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y\Desktop\"/>
    </mc:Choice>
  </mc:AlternateContent>
  <bookViews>
    <workbookView xWindow="0" yWindow="0" windowWidth="21600" windowHeight="8085"/>
  </bookViews>
  <sheets>
    <sheet name="weekly" sheetId="75" r:id="rId1"/>
    <sheet name="database" sheetId="1" r:id="rId2"/>
    <sheet name="market capitalization" sheetId="48" r:id="rId3"/>
    <sheet name="MC II 2015" sheetId="53" r:id="rId4"/>
    <sheet name="MC I 2015" sheetId="54" r:id="rId5"/>
    <sheet name="MC I 2014" sheetId="55" r:id="rId6"/>
    <sheet name="MC II 2014" sheetId="56" r:id="rId7"/>
    <sheet name="MC III 2014" sheetId="57" r:id="rId8"/>
    <sheet name="MC IV 2014" sheetId="58" r:id="rId9"/>
    <sheet name="MC I 2013" sheetId="59" r:id="rId10"/>
    <sheet name="MC II 2013" sheetId="60" r:id="rId11"/>
    <sheet name="MC III 2013" sheetId="61" r:id="rId12"/>
    <sheet name="MC IV 2013" sheetId="62" r:id="rId13"/>
    <sheet name="MC I 2012" sheetId="63" r:id="rId14"/>
    <sheet name="MC II 2012" sheetId="64" r:id="rId15"/>
    <sheet name="MC III 2012" sheetId="65" r:id="rId16"/>
    <sheet name="MC IV 2012" sheetId="66" r:id="rId17"/>
    <sheet name="MC IV 2011" sheetId="67" r:id="rId18"/>
    <sheet name="MC 1.09. 2011" sheetId="68" r:id="rId19"/>
    <sheet name="MC 1.09.2004" sheetId="69" r:id="rId20"/>
    <sheet name="MC 1.09.2003" sheetId="70" r:id="rId21"/>
    <sheet name="MC 2.09.2002" sheetId="71" r:id="rId22"/>
    <sheet name="MC 31.01.2007" sheetId="72" r:id="rId23"/>
    <sheet name="MC 31.03.2007" sheetId="73" r:id="rId24"/>
    <sheet name="MC 30.06.2007" sheetId="74" r:id="rId25"/>
    <sheet name="POLY" sheetId="2" r:id="rId26"/>
    <sheet name="YNDX" sheetId="49" r:id="rId27"/>
    <sheet name="ALRS" sheetId="50" r:id="rId28"/>
    <sheet name="AKRN" sheetId="3" r:id="rId29"/>
    <sheet name="AFLT" sheetId="4" r:id="rId30"/>
    <sheet name="BSPB" sheetId="5" r:id="rId31"/>
    <sheet name="BANE" sheetId="6" r:id="rId32"/>
    <sheet name="BANEP" sheetId="7" r:id="rId33"/>
    <sheet name="VSMO" sheetId="8" r:id="rId34"/>
    <sheet name="VTBR" sheetId="9" r:id="rId35"/>
    <sheet name="GAZP" sheetId="10" r:id="rId36"/>
    <sheet name="GMKN" sheetId="11" r:id="rId37"/>
    <sheet name="DIXY" sheetId="12" r:id="rId38"/>
    <sheet name="IRAO" sheetId="13" r:id="rId39"/>
    <sheet name="KMAZ" sheetId="14" r:id="rId40"/>
    <sheet name="LSRG" sheetId="15" r:id="rId41"/>
    <sheet name="LKOH" sheetId="16" r:id="rId42"/>
    <sheet name="MVID" sheetId="17" r:id="rId43"/>
    <sheet name="MAGN" sheetId="18" r:id="rId44"/>
    <sheet name="MTSS" sheetId="19" r:id="rId45"/>
    <sheet name="MGNT" sheetId="20" r:id="rId46"/>
    <sheet name="MFON" sheetId="21" r:id="rId47"/>
    <sheet name="MOEX" sheetId="22" r:id="rId48"/>
    <sheet name="MSTT" sheetId="23" r:id="rId49"/>
    <sheet name="NLMK" sheetId="24" r:id="rId50"/>
    <sheet name="NMTP" sheetId="25" r:id="rId51"/>
    <sheet name="NVTK" sheetId="26" r:id="rId52"/>
    <sheet name="PIKK" sheetId="27" r:id="rId53"/>
    <sheet name="ROSN" sheetId="28" r:id="rId54"/>
    <sheet name="RTKM" sheetId="29" r:id="rId55"/>
    <sheet name="RTKMP" sheetId="30" r:id="rId56"/>
    <sheet name="HYDR" sheetId="31" r:id="rId57"/>
    <sheet name="RUAL" sheetId="32" r:id="rId58"/>
    <sheet name="SVAV" sheetId="33" r:id="rId59"/>
    <sheet name="SBER" sheetId="34" r:id="rId60"/>
    <sheet name="SBERP" sheetId="35" r:id="rId61"/>
    <sheet name="CHMF" sheetId="36" r:id="rId62"/>
    <sheet name="AFKS" sheetId="37" r:id="rId63"/>
    <sheet name="SNGS" sheetId="38" r:id="rId64"/>
    <sheet name="SNGSP" sheetId="51" r:id="rId65"/>
    <sheet name="TRMK" sheetId="39" r:id="rId66"/>
    <sheet name="TATN" sheetId="40" r:id="rId67"/>
    <sheet name="TATNP" sheetId="41" r:id="rId68"/>
    <sheet name="TRNFP" sheetId="42" r:id="rId69"/>
    <sheet name="URKA" sheetId="43" r:id="rId70"/>
    <sheet name="FEES" sheetId="44" r:id="rId71"/>
    <sheet name="PHOR" sheetId="45" r:id="rId72"/>
    <sheet name="GCHE" sheetId="46" r:id="rId73"/>
    <sheet name="EONR" sheetId="47" r:id="rId74"/>
  </sheets>
  <externalReferences>
    <externalReference r:id="rId75"/>
  </externalReferences>
  <definedNames>
    <definedName name="_xlnm._FilterDatabase" localSheetId="2" hidden="1">'market capitalization'!$A$1:$AX$1</definedName>
    <definedName name="_xlnm._FilterDatabase" localSheetId="18" hidden="1">'MC 1.09. 2011'!$A$3:$O$3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M697" i="1" l="1"/>
  <c r="GI697" i="1"/>
  <c r="GE697" i="1"/>
  <c r="GA697" i="1"/>
  <c r="FW697" i="1"/>
  <c r="FS697" i="1"/>
  <c r="FO697" i="1"/>
  <c r="FK697" i="1"/>
  <c r="FG697" i="1"/>
  <c r="FC697" i="1"/>
  <c r="EY697" i="1"/>
  <c r="EU697" i="1"/>
  <c r="EQ697" i="1"/>
  <c r="EM697" i="1"/>
  <c r="EI697" i="1"/>
  <c r="EE697" i="1"/>
  <c r="EA697" i="1"/>
  <c r="DW697" i="1"/>
  <c r="DS697" i="1"/>
  <c r="DO697" i="1"/>
  <c r="DK697" i="1"/>
  <c r="DG697" i="1"/>
  <c r="DC697" i="1"/>
  <c r="CY697" i="1"/>
  <c r="CU697" i="1"/>
  <c r="CQ697" i="1"/>
  <c r="CM697" i="1"/>
  <c r="CI697" i="1"/>
  <c r="CE697" i="1"/>
  <c r="CA697" i="1"/>
  <c r="BW697" i="1"/>
  <c r="BS697" i="1"/>
  <c r="BO697" i="1"/>
  <c r="BK697" i="1"/>
  <c r="BG697" i="1"/>
  <c r="BC697" i="1"/>
  <c r="AY697" i="1"/>
  <c r="AU697" i="1"/>
  <c r="AQ697" i="1"/>
  <c r="AM697" i="1"/>
  <c r="AI697" i="1"/>
  <c r="AE697" i="1"/>
  <c r="AA697" i="1"/>
  <c r="W697" i="1"/>
  <c r="S697" i="1"/>
  <c r="O697" i="1"/>
  <c r="K697" i="1"/>
  <c r="G697" i="1"/>
  <c r="C697" i="1"/>
  <c r="GM684" i="1"/>
  <c r="GI684" i="1"/>
  <c r="GE684" i="1"/>
  <c r="GA684" i="1"/>
  <c r="FW684" i="1"/>
  <c r="FS684" i="1"/>
  <c r="FO684" i="1"/>
  <c r="FK684" i="1"/>
  <c r="FG684" i="1"/>
  <c r="FC684" i="1"/>
  <c r="EY684" i="1"/>
  <c r="EU684" i="1"/>
  <c r="EQ684" i="1"/>
  <c r="EM684" i="1"/>
  <c r="EI684" i="1"/>
  <c r="EE684" i="1"/>
  <c r="EA684" i="1"/>
  <c r="DW684" i="1"/>
  <c r="DS684" i="1"/>
  <c r="DO684" i="1"/>
  <c r="DK684" i="1"/>
  <c r="DG684" i="1"/>
  <c r="DC684" i="1"/>
  <c r="CY684" i="1"/>
  <c r="CU684" i="1"/>
  <c r="CQ684" i="1"/>
  <c r="CM684" i="1"/>
  <c r="CI684" i="1"/>
  <c r="CE684" i="1"/>
  <c r="CA684" i="1"/>
  <c r="BW684" i="1"/>
  <c r="BS684" i="1"/>
  <c r="BO684" i="1"/>
  <c r="BK684" i="1"/>
  <c r="BG684" i="1"/>
  <c r="BC684" i="1"/>
  <c r="AY684" i="1"/>
  <c r="AU684" i="1"/>
  <c r="AQ684" i="1"/>
  <c r="AM684" i="1"/>
  <c r="AI684" i="1"/>
  <c r="AE684" i="1"/>
  <c r="AA684" i="1"/>
  <c r="W684" i="1"/>
  <c r="S684" i="1"/>
  <c r="O684" i="1"/>
  <c r="K684" i="1"/>
  <c r="G684" i="1"/>
  <c r="C684" i="1"/>
  <c r="GM671" i="1"/>
  <c r="GI671" i="1"/>
  <c r="GE671" i="1"/>
  <c r="GA671" i="1"/>
  <c r="FW671" i="1"/>
  <c r="FS671" i="1"/>
  <c r="FO671" i="1"/>
  <c r="FK671" i="1"/>
  <c r="FG671" i="1"/>
  <c r="FC671" i="1"/>
  <c r="EY671" i="1"/>
  <c r="EU671" i="1"/>
  <c r="EQ671" i="1"/>
  <c r="EM671" i="1"/>
  <c r="EI671" i="1"/>
  <c r="EE671" i="1"/>
  <c r="EA671" i="1"/>
  <c r="DW671" i="1"/>
  <c r="DS671" i="1"/>
  <c r="DO671" i="1"/>
  <c r="DK671" i="1"/>
  <c r="DG671" i="1"/>
  <c r="DC671" i="1"/>
  <c r="CY671" i="1"/>
  <c r="CU671" i="1"/>
  <c r="CQ671" i="1"/>
  <c r="CM671" i="1"/>
  <c r="CI671" i="1"/>
  <c r="CE671" i="1"/>
  <c r="CA671" i="1"/>
  <c r="BW671" i="1"/>
  <c r="BS671" i="1"/>
  <c r="BO671" i="1"/>
  <c r="BK671" i="1"/>
  <c r="BG671" i="1"/>
  <c r="BC671" i="1"/>
  <c r="AY671" i="1"/>
  <c r="AU671" i="1"/>
  <c r="AQ671" i="1"/>
  <c r="AM671" i="1"/>
  <c r="AI671" i="1"/>
  <c r="AE671" i="1"/>
  <c r="AA671" i="1"/>
  <c r="W671" i="1"/>
  <c r="S671" i="1"/>
  <c r="O671" i="1"/>
  <c r="K671" i="1"/>
  <c r="G671" i="1"/>
  <c r="C671" i="1"/>
  <c r="GM658" i="1"/>
  <c r="GI658" i="1"/>
  <c r="GE658" i="1"/>
  <c r="GA658" i="1"/>
  <c r="FW658" i="1"/>
  <c r="FS658" i="1"/>
  <c r="FO658" i="1"/>
  <c r="FK658" i="1"/>
  <c r="FG658" i="1"/>
  <c r="FC658" i="1"/>
  <c r="EY658" i="1"/>
  <c r="EU658" i="1"/>
  <c r="EQ658" i="1"/>
  <c r="EM658" i="1"/>
  <c r="EI658" i="1"/>
  <c r="EE658" i="1"/>
  <c r="EA658" i="1"/>
  <c r="DW658" i="1"/>
  <c r="DS658" i="1"/>
  <c r="DO658" i="1"/>
  <c r="DK658" i="1"/>
  <c r="DG658" i="1"/>
  <c r="DC658" i="1"/>
  <c r="CY658" i="1"/>
  <c r="CU658" i="1"/>
  <c r="CQ658" i="1"/>
  <c r="CM658" i="1"/>
  <c r="CI658" i="1"/>
  <c r="CE658" i="1"/>
  <c r="CA658" i="1"/>
  <c r="BW658" i="1"/>
  <c r="BS658" i="1"/>
  <c r="BO658" i="1"/>
  <c r="BK658" i="1"/>
  <c r="BG658" i="1"/>
  <c r="BC658" i="1"/>
  <c r="AY658" i="1"/>
  <c r="AU658" i="1"/>
  <c r="AQ658" i="1"/>
  <c r="AM658" i="1"/>
  <c r="AI658" i="1"/>
  <c r="AE658" i="1"/>
  <c r="AA658" i="1"/>
  <c r="W658" i="1"/>
  <c r="S658" i="1"/>
  <c r="O658" i="1"/>
  <c r="K658" i="1"/>
  <c r="G658" i="1"/>
  <c r="C658" i="1"/>
  <c r="GM645" i="1"/>
  <c r="GI645" i="1"/>
  <c r="GE645" i="1"/>
  <c r="GA645" i="1"/>
  <c r="FW645" i="1"/>
  <c r="FS645" i="1"/>
  <c r="FO645" i="1"/>
  <c r="FK645" i="1"/>
  <c r="FG645" i="1"/>
  <c r="FC645" i="1"/>
  <c r="EY645" i="1"/>
  <c r="EU645" i="1"/>
  <c r="EQ645" i="1"/>
  <c r="EM645" i="1"/>
  <c r="EI645" i="1"/>
  <c r="EE645" i="1"/>
  <c r="EA645" i="1"/>
  <c r="DW645" i="1"/>
  <c r="DS645" i="1"/>
  <c r="DO645" i="1"/>
  <c r="DK645" i="1"/>
  <c r="DG645" i="1"/>
  <c r="DC645" i="1"/>
  <c r="CY645" i="1"/>
  <c r="CU645" i="1"/>
  <c r="CQ645" i="1"/>
  <c r="CM645" i="1"/>
  <c r="CI645" i="1"/>
  <c r="CE645" i="1"/>
  <c r="CA645" i="1"/>
  <c r="BW645" i="1"/>
  <c r="BS645" i="1"/>
  <c r="BO645" i="1"/>
  <c r="BK645" i="1"/>
  <c r="BG645" i="1"/>
  <c r="BC645" i="1"/>
  <c r="AY645" i="1"/>
  <c r="AU645" i="1"/>
  <c r="AQ645" i="1"/>
  <c r="AM645" i="1"/>
  <c r="AI645" i="1"/>
  <c r="AE645" i="1"/>
  <c r="AA645" i="1"/>
  <c r="W645" i="1"/>
  <c r="S645" i="1"/>
  <c r="O645" i="1"/>
  <c r="K645" i="1"/>
  <c r="G645" i="1"/>
  <c r="C645" i="1"/>
  <c r="GM632" i="1"/>
  <c r="GI632" i="1"/>
  <c r="GE632" i="1"/>
  <c r="GA632" i="1"/>
  <c r="FW632" i="1"/>
  <c r="FS632" i="1"/>
  <c r="FO632" i="1"/>
  <c r="FK632" i="1"/>
  <c r="FG632" i="1"/>
  <c r="FC632" i="1"/>
  <c r="EY632" i="1"/>
  <c r="EU632" i="1"/>
  <c r="EQ632" i="1"/>
  <c r="EM632" i="1"/>
  <c r="EI632" i="1"/>
  <c r="EE632" i="1"/>
  <c r="EA632" i="1"/>
  <c r="DW632" i="1"/>
  <c r="DS632" i="1"/>
  <c r="DO632" i="1"/>
  <c r="DK632" i="1"/>
  <c r="DG632" i="1"/>
  <c r="DC632" i="1"/>
  <c r="CY632" i="1"/>
  <c r="CU632" i="1"/>
  <c r="CQ632" i="1"/>
  <c r="CM632" i="1"/>
  <c r="CI632" i="1"/>
  <c r="CE632" i="1"/>
  <c r="CA632" i="1"/>
  <c r="BW632" i="1"/>
  <c r="BS632" i="1"/>
  <c r="BO632" i="1"/>
  <c r="BK632" i="1"/>
  <c r="BG632" i="1"/>
  <c r="BC632" i="1"/>
  <c r="AY632" i="1"/>
  <c r="AU632" i="1"/>
  <c r="AQ632" i="1"/>
  <c r="AM632" i="1"/>
  <c r="AI632" i="1"/>
  <c r="AE632" i="1"/>
  <c r="AA632" i="1"/>
  <c r="W632" i="1"/>
  <c r="S632" i="1"/>
  <c r="O632" i="1"/>
  <c r="K632" i="1"/>
  <c r="G632" i="1"/>
  <c r="C632" i="1"/>
  <c r="GM619" i="1"/>
  <c r="GI619" i="1"/>
  <c r="GE619" i="1"/>
  <c r="GA619" i="1"/>
  <c r="FW619" i="1"/>
  <c r="FS619" i="1"/>
  <c r="FO619" i="1"/>
  <c r="FK619" i="1"/>
  <c r="FG619" i="1"/>
  <c r="FC619" i="1"/>
  <c r="EY619" i="1"/>
  <c r="EU619" i="1"/>
  <c r="EQ619" i="1"/>
  <c r="EM619" i="1"/>
  <c r="EI619" i="1"/>
  <c r="EE619" i="1"/>
  <c r="EA619" i="1"/>
  <c r="DW619" i="1"/>
  <c r="DS619" i="1"/>
  <c r="DO619" i="1"/>
  <c r="DK619" i="1"/>
  <c r="DG619" i="1"/>
  <c r="DC619" i="1"/>
  <c r="CY619" i="1"/>
  <c r="CU619" i="1"/>
  <c r="CQ619" i="1"/>
  <c r="CM619" i="1"/>
  <c r="CI619" i="1"/>
  <c r="CE619" i="1"/>
  <c r="CA619" i="1"/>
  <c r="BW619" i="1"/>
  <c r="BS619" i="1"/>
  <c r="BO619" i="1"/>
  <c r="BK619" i="1"/>
  <c r="BG619" i="1"/>
  <c r="BC619" i="1"/>
  <c r="AY619" i="1"/>
  <c r="AU619" i="1"/>
  <c r="AQ619" i="1"/>
  <c r="AM619" i="1"/>
  <c r="AI619" i="1"/>
  <c r="AE619" i="1"/>
  <c r="AA619" i="1"/>
  <c r="W619" i="1"/>
  <c r="S619" i="1"/>
  <c r="O619" i="1"/>
  <c r="K619" i="1"/>
  <c r="G619" i="1"/>
  <c r="C619" i="1"/>
  <c r="GM602" i="1"/>
  <c r="GI602" i="1"/>
  <c r="GE602" i="1"/>
  <c r="GA602" i="1"/>
  <c r="FW602" i="1"/>
  <c r="FS602" i="1"/>
  <c r="FO602" i="1"/>
  <c r="FK602" i="1"/>
  <c r="FG602" i="1"/>
  <c r="FC602" i="1"/>
  <c r="EY602" i="1"/>
  <c r="EU602" i="1"/>
  <c r="EQ602" i="1"/>
  <c r="EM602" i="1"/>
  <c r="EI602" i="1"/>
  <c r="EE602" i="1"/>
  <c r="EA602" i="1"/>
  <c r="DW602" i="1"/>
  <c r="DS602" i="1"/>
  <c r="DO602" i="1"/>
  <c r="DK602" i="1"/>
  <c r="DG602" i="1"/>
  <c r="DC602" i="1"/>
  <c r="CY602" i="1"/>
  <c r="CU602" i="1"/>
  <c r="CQ602" i="1"/>
  <c r="CM602" i="1"/>
  <c r="CI602" i="1"/>
  <c r="CE602" i="1"/>
  <c r="CA602" i="1"/>
  <c r="BW602" i="1"/>
  <c r="BS602" i="1"/>
  <c r="BO602" i="1"/>
  <c r="BK602" i="1"/>
  <c r="BG602" i="1"/>
  <c r="BC602" i="1"/>
  <c r="AY602" i="1"/>
  <c r="AU602" i="1"/>
  <c r="AQ602" i="1"/>
  <c r="AM602" i="1"/>
  <c r="AI602" i="1"/>
  <c r="AE602" i="1"/>
  <c r="AA602" i="1"/>
  <c r="W602" i="1"/>
  <c r="S602" i="1"/>
  <c r="O602" i="1"/>
  <c r="K602" i="1"/>
  <c r="G602" i="1"/>
  <c r="C602" i="1"/>
  <c r="GM593" i="1"/>
  <c r="GI593" i="1"/>
  <c r="GE593" i="1"/>
  <c r="GA593" i="1"/>
  <c r="FW593" i="1"/>
  <c r="FS593" i="1"/>
  <c r="FO593" i="1"/>
  <c r="FK593" i="1"/>
  <c r="FG593" i="1"/>
  <c r="FC593" i="1"/>
  <c r="EY593" i="1"/>
  <c r="EU593" i="1"/>
  <c r="EQ593" i="1"/>
  <c r="EM593" i="1"/>
  <c r="EI593" i="1"/>
  <c r="EE593" i="1"/>
  <c r="EA593" i="1"/>
  <c r="DW593" i="1"/>
  <c r="DS593" i="1"/>
  <c r="DO593" i="1"/>
  <c r="DK593" i="1"/>
  <c r="DG593" i="1"/>
  <c r="DC593" i="1"/>
  <c r="CY593" i="1"/>
  <c r="CU593" i="1"/>
  <c r="CQ593" i="1"/>
  <c r="CM593" i="1"/>
  <c r="CI593" i="1"/>
  <c r="CE593" i="1"/>
  <c r="CA593" i="1"/>
  <c r="BW593" i="1"/>
  <c r="BS593" i="1"/>
  <c r="BO593" i="1"/>
  <c r="BK593" i="1"/>
  <c r="BG593" i="1"/>
  <c r="BC593" i="1"/>
  <c r="AY593" i="1"/>
  <c r="AU593" i="1"/>
  <c r="AQ593" i="1"/>
  <c r="AM593" i="1"/>
  <c r="AI593" i="1"/>
  <c r="AE593" i="1"/>
  <c r="AA593" i="1"/>
  <c r="W593" i="1"/>
  <c r="S593" i="1"/>
  <c r="O593" i="1"/>
  <c r="K593" i="1"/>
  <c r="G593" i="1"/>
  <c r="C593" i="1"/>
  <c r="GM580" i="1"/>
  <c r="GI580" i="1"/>
  <c r="GE580" i="1"/>
  <c r="GA580" i="1"/>
  <c r="FW580" i="1"/>
  <c r="FS580" i="1"/>
  <c r="FO580" i="1"/>
  <c r="FK580" i="1"/>
  <c r="FG580" i="1"/>
  <c r="FC580" i="1"/>
  <c r="EY580" i="1"/>
  <c r="EU580" i="1"/>
  <c r="EQ580" i="1"/>
  <c r="EM580" i="1"/>
  <c r="EI580" i="1"/>
  <c r="EE580" i="1"/>
  <c r="EA580" i="1"/>
  <c r="DW580" i="1"/>
  <c r="DS580" i="1"/>
  <c r="DO580" i="1"/>
  <c r="DK580" i="1"/>
  <c r="DG580" i="1"/>
  <c r="DC580" i="1"/>
  <c r="CY580" i="1"/>
  <c r="CU580" i="1"/>
  <c r="CQ580" i="1"/>
  <c r="CM580" i="1"/>
  <c r="CI580" i="1"/>
  <c r="CE580" i="1"/>
  <c r="CA580" i="1"/>
  <c r="BW580" i="1"/>
  <c r="BS580" i="1"/>
  <c r="BO580" i="1"/>
  <c r="BK580" i="1"/>
  <c r="BG580" i="1"/>
  <c r="BC580" i="1"/>
  <c r="AY580" i="1"/>
  <c r="AU580" i="1"/>
  <c r="AQ580" i="1"/>
  <c r="AM580" i="1"/>
  <c r="AI580" i="1"/>
  <c r="AE580" i="1"/>
  <c r="AA580" i="1"/>
  <c r="W580" i="1"/>
  <c r="S580" i="1"/>
  <c r="O580" i="1"/>
  <c r="K580" i="1"/>
  <c r="G580" i="1"/>
  <c r="C580" i="1"/>
  <c r="GM568" i="1"/>
  <c r="GI568" i="1"/>
  <c r="GE568" i="1"/>
  <c r="GA568" i="1"/>
  <c r="FW568" i="1"/>
  <c r="FS568" i="1"/>
  <c r="FO568" i="1"/>
  <c r="FK568" i="1"/>
  <c r="FG568" i="1"/>
  <c r="FC568" i="1"/>
  <c r="EY568" i="1"/>
  <c r="EU568" i="1"/>
  <c r="EQ568" i="1"/>
  <c r="EM568" i="1"/>
  <c r="EI568" i="1"/>
  <c r="EE568" i="1"/>
  <c r="EA568" i="1"/>
  <c r="DW568" i="1"/>
  <c r="DS568" i="1"/>
  <c r="DO568" i="1"/>
  <c r="DK568" i="1"/>
  <c r="DG568" i="1"/>
  <c r="DC568" i="1"/>
  <c r="CY568" i="1"/>
  <c r="CU568" i="1"/>
  <c r="CQ568" i="1"/>
  <c r="CM568" i="1"/>
  <c r="CI568" i="1"/>
  <c r="CE568" i="1"/>
  <c r="CA568" i="1"/>
  <c r="BW568" i="1"/>
  <c r="BS568" i="1"/>
  <c r="BO568" i="1"/>
  <c r="BK568" i="1"/>
  <c r="BG568" i="1"/>
  <c r="BC568" i="1"/>
  <c r="AY568" i="1"/>
  <c r="AU568" i="1"/>
  <c r="AQ568" i="1"/>
  <c r="AM568" i="1"/>
  <c r="AI568" i="1"/>
  <c r="AE568" i="1"/>
  <c r="AA568" i="1"/>
  <c r="W568" i="1"/>
  <c r="S568" i="1"/>
  <c r="O568" i="1"/>
  <c r="K568" i="1"/>
  <c r="G568" i="1"/>
  <c r="C568" i="1"/>
  <c r="GM555" i="1"/>
  <c r="GI555" i="1"/>
  <c r="GE555" i="1"/>
  <c r="GA555" i="1"/>
  <c r="FW555" i="1"/>
  <c r="FS555" i="1"/>
  <c r="FO555" i="1"/>
  <c r="FK555" i="1"/>
  <c r="FG555" i="1"/>
  <c r="FC555" i="1"/>
  <c r="EY555" i="1"/>
  <c r="EU555" i="1"/>
  <c r="EQ555" i="1"/>
  <c r="EM555" i="1"/>
  <c r="EI555" i="1"/>
  <c r="EE555" i="1"/>
  <c r="EA555" i="1"/>
  <c r="DW555" i="1"/>
  <c r="DS555" i="1"/>
  <c r="DO555" i="1"/>
  <c r="DK555" i="1"/>
  <c r="DG555" i="1"/>
  <c r="DC555" i="1"/>
  <c r="CY555" i="1"/>
  <c r="CU555" i="1"/>
  <c r="CQ555" i="1"/>
  <c r="CM555" i="1"/>
  <c r="CI555" i="1"/>
  <c r="CE555" i="1"/>
  <c r="CA555" i="1"/>
  <c r="BW555" i="1"/>
  <c r="BS555" i="1"/>
  <c r="BO555" i="1"/>
  <c r="BK555" i="1"/>
  <c r="BG555" i="1"/>
  <c r="BC555" i="1"/>
  <c r="AY555" i="1"/>
  <c r="AU555" i="1"/>
  <c r="AQ555" i="1"/>
  <c r="AM555" i="1"/>
  <c r="AI555" i="1"/>
  <c r="AE555" i="1"/>
  <c r="AA555" i="1"/>
  <c r="W555" i="1"/>
  <c r="S555" i="1"/>
  <c r="O555" i="1"/>
  <c r="K555" i="1"/>
  <c r="G555" i="1"/>
  <c r="C555" i="1"/>
  <c r="GM542" i="1"/>
  <c r="GI542" i="1"/>
  <c r="GE542" i="1"/>
  <c r="GA542" i="1"/>
  <c r="FW542" i="1"/>
  <c r="FS542" i="1"/>
  <c r="FO542" i="1"/>
  <c r="FK542" i="1"/>
  <c r="FG542" i="1"/>
  <c r="FC542" i="1"/>
  <c r="EY542" i="1"/>
  <c r="EU542" i="1"/>
  <c r="EQ542" i="1"/>
  <c r="EM542" i="1"/>
  <c r="EI542" i="1"/>
  <c r="EE542" i="1"/>
  <c r="EA542" i="1"/>
  <c r="DW542" i="1"/>
  <c r="DS542" i="1"/>
  <c r="DO542" i="1"/>
  <c r="DK542" i="1"/>
  <c r="DG542" i="1"/>
  <c r="DC542" i="1"/>
  <c r="CY542" i="1"/>
  <c r="CU542" i="1"/>
  <c r="CQ542" i="1"/>
  <c r="CM542" i="1"/>
  <c r="CI542" i="1"/>
  <c r="CE542" i="1"/>
  <c r="CA542" i="1"/>
  <c r="BW542" i="1"/>
  <c r="BS542" i="1"/>
  <c r="BO542" i="1"/>
  <c r="BK542" i="1"/>
  <c r="BG542" i="1"/>
  <c r="BC542" i="1"/>
  <c r="AY542" i="1"/>
  <c r="AU542" i="1"/>
  <c r="AQ542" i="1"/>
  <c r="AM542" i="1"/>
  <c r="AI542" i="1"/>
  <c r="AE542" i="1"/>
  <c r="AA542" i="1"/>
  <c r="W542" i="1"/>
  <c r="S542" i="1"/>
  <c r="O542" i="1"/>
  <c r="K542" i="1"/>
  <c r="G542" i="1"/>
  <c r="C542" i="1"/>
  <c r="GG522" i="1"/>
  <c r="GG523" i="1"/>
  <c r="GG524" i="1"/>
  <c r="GG525" i="1"/>
  <c r="GG526" i="1"/>
  <c r="GG527" i="1"/>
  <c r="GM529" i="1"/>
  <c r="GI529" i="1"/>
  <c r="GE529" i="1"/>
  <c r="GA529" i="1"/>
  <c r="FW529" i="1"/>
  <c r="FS529" i="1"/>
  <c r="FO529" i="1"/>
  <c r="FK529" i="1"/>
  <c r="FG529" i="1"/>
  <c r="FC529" i="1"/>
  <c r="EY529" i="1"/>
  <c r="EU529" i="1"/>
  <c r="EQ529" i="1"/>
  <c r="EM529" i="1"/>
  <c r="EI529" i="1"/>
  <c r="EE529" i="1"/>
  <c r="EA529" i="1"/>
  <c r="DW529" i="1"/>
  <c r="DS529" i="1"/>
  <c r="DO529" i="1"/>
  <c r="DK529" i="1"/>
  <c r="DG529" i="1"/>
  <c r="DC529" i="1"/>
  <c r="CY529" i="1"/>
  <c r="CU529" i="1"/>
  <c r="CQ529" i="1"/>
  <c r="CM529" i="1"/>
  <c r="CI529" i="1"/>
  <c r="CE529" i="1"/>
  <c r="CA529" i="1"/>
  <c r="BW529" i="1"/>
  <c r="BS529" i="1"/>
  <c r="BO529" i="1"/>
  <c r="BK529" i="1"/>
  <c r="BG529" i="1"/>
  <c r="BC529" i="1"/>
  <c r="AY529" i="1"/>
  <c r="AU529" i="1"/>
  <c r="AQ529" i="1"/>
  <c r="AM529" i="1"/>
  <c r="AI529" i="1"/>
  <c r="AE529" i="1"/>
  <c r="AA529" i="1"/>
  <c r="W529" i="1"/>
  <c r="S529" i="1"/>
  <c r="O529" i="1"/>
  <c r="K529" i="1"/>
  <c r="G529" i="1"/>
  <c r="C529" i="1"/>
  <c r="GM461" i="1"/>
  <c r="GI461" i="1"/>
  <c r="GE461" i="1"/>
  <c r="GA461" i="1"/>
  <c r="FW461" i="1"/>
  <c r="FS461" i="1"/>
  <c r="FO461" i="1"/>
  <c r="FK461" i="1"/>
  <c r="FG461" i="1"/>
  <c r="FC461" i="1"/>
  <c r="EY461" i="1"/>
  <c r="EU461" i="1"/>
  <c r="EQ461" i="1"/>
  <c r="EM461" i="1"/>
  <c r="EI461" i="1"/>
  <c r="EE461" i="1"/>
  <c r="EA461" i="1"/>
  <c r="DW461" i="1"/>
  <c r="DS461" i="1"/>
  <c r="DO461" i="1"/>
  <c r="DK461" i="1"/>
  <c r="DG461" i="1"/>
  <c r="DC461" i="1"/>
  <c r="CY461" i="1"/>
  <c r="CU461" i="1"/>
  <c r="CQ461" i="1"/>
  <c r="CM461" i="1"/>
  <c r="CI461" i="1"/>
  <c r="CE461" i="1"/>
  <c r="CA461" i="1"/>
  <c r="BW461" i="1"/>
  <c r="BS461" i="1"/>
  <c r="BO461" i="1"/>
  <c r="BK461" i="1"/>
  <c r="BG461" i="1"/>
  <c r="BC461" i="1"/>
  <c r="AY461" i="1"/>
  <c r="AU461" i="1"/>
  <c r="AQ461" i="1"/>
  <c r="AM461" i="1"/>
  <c r="AI461" i="1"/>
  <c r="AE461" i="1"/>
  <c r="AA461" i="1"/>
  <c r="W461" i="1"/>
  <c r="S461" i="1"/>
  <c r="O461" i="1"/>
  <c r="K461" i="1"/>
  <c r="G461" i="1"/>
  <c r="C461" i="1"/>
  <c r="GM447" i="1"/>
  <c r="GI447" i="1"/>
  <c r="GE447" i="1"/>
  <c r="GA447" i="1"/>
  <c r="FW447" i="1"/>
  <c r="FS447" i="1"/>
  <c r="FO447" i="1"/>
  <c r="FK447" i="1"/>
  <c r="FG447" i="1"/>
  <c r="FC447" i="1"/>
  <c r="EY447" i="1"/>
  <c r="EU447" i="1"/>
  <c r="EQ447" i="1"/>
  <c r="EM447" i="1"/>
  <c r="EI447" i="1"/>
  <c r="EE447" i="1"/>
  <c r="EA447" i="1"/>
  <c r="DW447" i="1"/>
  <c r="DS447" i="1"/>
  <c r="DO447" i="1"/>
  <c r="DK447" i="1"/>
  <c r="DG447" i="1"/>
  <c r="DC447" i="1"/>
  <c r="CY447" i="1"/>
  <c r="CU447" i="1"/>
  <c r="CQ447" i="1"/>
  <c r="CM447" i="1"/>
  <c r="CI447" i="1"/>
  <c r="CE447" i="1"/>
  <c r="CA447" i="1"/>
  <c r="BW447" i="1"/>
  <c r="BS447" i="1"/>
  <c r="BO447" i="1"/>
  <c r="BK447" i="1"/>
  <c r="BG447" i="1"/>
  <c r="BC447" i="1"/>
  <c r="AY447" i="1"/>
  <c r="AU447" i="1"/>
  <c r="AQ447" i="1"/>
  <c r="AM447" i="1"/>
  <c r="AI447" i="1"/>
  <c r="AE447" i="1"/>
  <c r="AA447" i="1"/>
  <c r="W447" i="1"/>
  <c r="S447" i="1"/>
  <c r="O447" i="1"/>
  <c r="K447" i="1"/>
  <c r="G447" i="1"/>
  <c r="C447" i="1"/>
  <c r="GM284" i="1"/>
  <c r="GI284" i="1"/>
  <c r="GE284" i="1"/>
  <c r="GA284" i="1"/>
  <c r="FW284" i="1"/>
  <c r="FS284" i="1"/>
  <c r="FO284" i="1"/>
  <c r="FK284" i="1"/>
  <c r="FG284" i="1"/>
  <c r="FC284" i="1"/>
  <c r="EY284" i="1"/>
  <c r="EU284" i="1"/>
  <c r="EQ284" i="1"/>
  <c r="EM284" i="1"/>
  <c r="EI284" i="1"/>
  <c r="EE284" i="1"/>
  <c r="EA284" i="1"/>
  <c r="DW284" i="1"/>
  <c r="DS284" i="1"/>
  <c r="DO284" i="1"/>
  <c r="DK284" i="1"/>
  <c r="DG284" i="1"/>
  <c r="DC284" i="1"/>
  <c r="CY284" i="1"/>
  <c r="CU284" i="1"/>
  <c r="CQ284" i="1"/>
  <c r="CM284" i="1"/>
  <c r="CI284" i="1"/>
  <c r="CE284" i="1"/>
  <c r="CA284" i="1"/>
  <c r="BW284" i="1"/>
  <c r="BS284" i="1"/>
  <c r="BO284" i="1"/>
  <c r="BK284" i="1"/>
  <c r="BG284" i="1"/>
  <c r="BC284" i="1"/>
  <c r="AY284" i="1"/>
  <c r="AU284" i="1"/>
  <c r="AQ284" i="1"/>
  <c r="AM284" i="1"/>
  <c r="AI284" i="1"/>
  <c r="AE284" i="1"/>
  <c r="AA284" i="1"/>
  <c r="W284" i="1"/>
  <c r="S284" i="1"/>
  <c r="O284" i="1"/>
  <c r="K284" i="1"/>
  <c r="G284" i="1"/>
  <c r="C284" i="1"/>
  <c r="GM271" i="1"/>
  <c r="GI271" i="1"/>
  <c r="GE271" i="1"/>
  <c r="GA271" i="1"/>
  <c r="FW271" i="1"/>
  <c r="FS271" i="1"/>
  <c r="FO271" i="1"/>
  <c r="FK271" i="1"/>
  <c r="FG271" i="1"/>
  <c r="FC271" i="1"/>
  <c r="EY271" i="1"/>
  <c r="EU271" i="1"/>
  <c r="EQ271" i="1"/>
  <c r="EM271" i="1"/>
  <c r="EI271" i="1"/>
  <c r="EE271" i="1"/>
  <c r="EA271" i="1"/>
  <c r="DW271" i="1"/>
  <c r="DS271" i="1"/>
  <c r="DO271" i="1"/>
  <c r="DK271" i="1"/>
  <c r="DG271" i="1"/>
  <c r="DC271" i="1"/>
  <c r="CY271" i="1"/>
  <c r="CU271" i="1"/>
  <c r="CQ271" i="1"/>
  <c r="CM271" i="1"/>
  <c r="CI271" i="1"/>
  <c r="CE271" i="1"/>
  <c r="CA271" i="1"/>
  <c r="BW271" i="1"/>
  <c r="BS271" i="1"/>
  <c r="BO271" i="1"/>
  <c r="BK271" i="1"/>
  <c r="BG271" i="1"/>
  <c r="BC271" i="1"/>
  <c r="AY271" i="1"/>
  <c r="AU271" i="1"/>
  <c r="AQ271" i="1"/>
  <c r="AM271" i="1"/>
  <c r="AI271" i="1"/>
  <c r="AE271" i="1"/>
  <c r="AA271" i="1"/>
  <c r="W271" i="1"/>
  <c r="S271" i="1"/>
  <c r="O271" i="1"/>
  <c r="K271" i="1"/>
  <c r="G271" i="1"/>
  <c r="C271" i="1"/>
  <c r="GM263" i="1"/>
  <c r="GI263" i="1"/>
  <c r="GE263" i="1"/>
  <c r="GA263" i="1"/>
  <c r="FW263" i="1"/>
  <c r="FS263" i="1"/>
  <c r="FO263" i="1"/>
  <c r="FK263" i="1"/>
  <c r="FG263" i="1"/>
  <c r="FC263" i="1"/>
  <c r="EY263" i="1"/>
  <c r="EU263" i="1"/>
  <c r="EQ263" i="1"/>
  <c r="EM263" i="1"/>
  <c r="EI263" i="1"/>
  <c r="EE263" i="1"/>
  <c r="EA263" i="1"/>
  <c r="DW263" i="1"/>
  <c r="DS263" i="1"/>
  <c r="DO263" i="1"/>
  <c r="DK263" i="1"/>
  <c r="DG263" i="1"/>
  <c r="DC263" i="1"/>
  <c r="CY263" i="1"/>
  <c r="CU263" i="1"/>
  <c r="CQ263" i="1"/>
  <c r="CM263" i="1"/>
  <c r="CI263" i="1"/>
  <c r="CE263" i="1"/>
  <c r="CA263" i="1"/>
  <c r="BW263" i="1"/>
  <c r="BS263" i="1"/>
  <c r="BO263" i="1"/>
  <c r="BK263" i="1"/>
  <c r="BG263" i="1"/>
  <c r="BC263" i="1"/>
  <c r="AY263" i="1"/>
  <c r="AU263" i="1"/>
  <c r="AQ263" i="1"/>
  <c r="AM263" i="1"/>
  <c r="AI263" i="1"/>
  <c r="AE263" i="1"/>
  <c r="AA263" i="1"/>
  <c r="W263" i="1"/>
  <c r="S263" i="1"/>
  <c r="O263" i="1"/>
  <c r="K263" i="1"/>
  <c r="G263" i="1"/>
  <c r="C263" i="1"/>
  <c r="GM140" i="1"/>
  <c r="GI140" i="1"/>
  <c r="GE140" i="1"/>
  <c r="GA140" i="1"/>
  <c r="FW140" i="1"/>
  <c r="FS140" i="1"/>
  <c r="FO140" i="1"/>
  <c r="FK140" i="1"/>
  <c r="FG140" i="1"/>
  <c r="FC140" i="1"/>
  <c r="EY140" i="1"/>
  <c r="EU140" i="1"/>
  <c r="EQ140" i="1"/>
  <c r="EM140" i="1"/>
  <c r="EI140" i="1"/>
  <c r="EE140" i="1"/>
  <c r="EA140" i="1"/>
  <c r="DW140" i="1"/>
  <c r="DS140" i="1"/>
  <c r="DO140" i="1"/>
  <c r="DK140" i="1"/>
  <c r="DG140" i="1"/>
  <c r="DC140" i="1"/>
  <c r="CY140" i="1"/>
  <c r="CU140" i="1"/>
  <c r="CQ140" i="1"/>
  <c r="CM140" i="1"/>
  <c r="CI140" i="1"/>
  <c r="CE140" i="1"/>
  <c r="CA140" i="1"/>
  <c r="BW140" i="1"/>
  <c r="BS140" i="1"/>
  <c r="BO140" i="1"/>
  <c r="BK140" i="1"/>
  <c r="BG140" i="1"/>
  <c r="BC140" i="1"/>
  <c r="AY140" i="1"/>
  <c r="AU140" i="1"/>
  <c r="AQ140" i="1"/>
  <c r="AM140" i="1"/>
  <c r="AI140" i="1"/>
  <c r="AE140" i="1"/>
  <c r="AA140" i="1"/>
  <c r="W140" i="1"/>
  <c r="S140" i="1"/>
  <c r="O140" i="1"/>
  <c r="K140" i="1"/>
  <c r="G140" i="1"/>
  <c r="C140" i="1"/>
  <c r="GM88" i="1"/>
  <c r="GI88" i="1"/>
  <c r="GE88" i="1"/>
  <c r="GA88" i="1"/>
  <c r="FW88" i="1"/>
  <c r="FS88" i="1"/>
  <c r="FO88" i="1"/>
  <c r="FK88" i="1"/>
  <c r="FG88" i="1"/>
  <c r="FC88" i="1"/>
  <c r="EY88" i="1"/>
  <c r="EU88" i="1"/>
  <c r="EQ88" i="1"/>
  <c r="EM88" i="1"/>
  <c r="EI88" i="1"/>
  <c r="EE88" i="1"/>
  <c r="EA88" i="1"/>
  <c r="DW88" i="1"/>
  <c r="DS88" i="1"/>
  <c r="DO88" i="1"/>
  <c r="DK88" i="1"/>
  <c r="DG88" i="1"/>
  <c r="DC88" i="1"/>
  <c r="CY88" i="1"/>
  <c r="CU88" i="1"/>
  <c r="CQ88" i="1"/>
  <c r="CM88" i="1"/>
  <c r="CI88" i="1"/>
  <c r="CE88" i="1"/>
  <c r="CA88" i="1"/>
  <c r="BW88" i="1"/>
  <c r="BS88" i="1"/>
  <c r="BO88" i="1"/>
  <c r="BK88" i="1"/>
  <c r="BG88" i="1"/>
  <c r="BC88" i="1"/>
  <c r="AY88" i="1"/>
  <c r="AU88" i="1"/>
  <c r="AQ88" i="1"/>
  <c r="AM88" i="1"/>
  <c r="AI88" i="1"/>
  <c r="AE88" i="1"/>
  <c r="AA88" i="1"/>
  <c r="W88" i="1"/>
  <c r="S88" i="1"/>
  <c r="O88" i="1"/>
  <c r="K88" i="1"/>
  <c r="G88" i="1"/>
  <c r="C88" i="1"/>
  <c r="GM36" i="1"/>
  <c r="GI36" i="1"/>
  <c r="GE36" i="1"/>
  <c r="GA36" i="1"/>
  <c r="FW36" i="1"/>
  <c r="FS36" i="1"/>
  <c r="FO36" i="1"/>
  <c r="FK36" i="1"/>
  <c r="FG36" i="1"/>
  <c r="FC36" i="1"/>
  <c r="EY36" i="1"/>
  <c r="EU36" i="1"/>
  <c r="EQ36" i="1"/>
  <c r="EM36" i="1"/>
  <c r="EI36" i="1"/>
  <c r="EE36" i="1"/>
  <c r="EA36" i="1"/>
  <c r="DW36" i="1"/>
  <c r="DS36" i="1"/>
  <c r="DO36" i="1"/>
  <c r="DK36" i="1"/>
  <c r="DG36" i="1"/>
  <c r="DC36" i="1"/>
  <c r="CY36" i="1"/>
  <c r="CU36" i="1"/>
  <c r="CQ36" i="1"/>
  <c r="CM36" i="1"/>
  <c r="CI36" i="1"/>
  <c r="CE36" i="1"/>
  <c r="CA36" i="1"/>
  <c r="BW36" i="1"/>
  <c r="BS36" i="1"/>
  <c r="BO36" i="1"/>
  <c r="BK36" i="1"/>
  <c r="BG36" i="1"/>
  <c r="BC36" i="1"/>
  <c r="AY36" i="1"/>
  <c r="AU36" i="1"/>
  <c r="AQ36" i="1"/>
  <c r="AM36" i="1"/>
  <c r="AI36" i="1"/>
  <c r="AE36" i="1"/>
  <c r="AA36" i="1"/>
  <c r="W36" i="1"/>
  <c r="S36" i="1"/>
  <c r="O36" i="1"/>
  <c r="K36" i="1"/>
  <c r="G36" i="1"/>
  <c r="C36" i="1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V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B18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B19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B20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B23" i="48"/>
  <c r="A25" i="70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B22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B21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B17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B16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B15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B14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B13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B12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B11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B10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B9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B8" i="48"/>
  <c r="C7" i="48"/>
  <c r="D7" i="48"/>
  <c r="E7" i="48"/>
  <c r="F7" i="48"/>
  <c r="G7" i="48"/>
  <c r="H7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AH7" i="48"/>
  <c r="AI7" i="48"/>
  <c r="AJ7" i="48"/>
  <c r="AK7" i="48"/>
  <c r="AL7" i="48"/>
  <c r="AM7" i="48"/>
  <c r="AN7" i="48"/>
  <c r="AO7" i="48"/>
  <c r="AP7" i="48"/>
  <c r="AQ7" i="48"/>
  <c r="AR7" i="48"/>
  <c r="AS7" i="48"/>
  <c r="AT7" i="48"/>
  <c r="AU7" i="48"/>
  <c r="AV7" i="48"/>
  <c r="AW7" i="48"/>
  <c r="AX7" i="48"/>
  <c r="B7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AH6" i="48"/>
  <c r="AI6" i="48"/>
  <c r="AJ6" i="48"/>
  <c r="AK6" i="48"/>
  <c r="AL6" i="48"/>
  <c r="AM6" i="48"/>
  <c r="AN6" i="48"/>
  <c r="AO6" i="48"/>
  <c r="AP6" i="48"/>
  <c r="AQ6" i="48"/>
  <c r="AR6" i="48"/>
  <c r="AS6" i="48"/>
  <c r="AT6" i="48"/>
  <c r="AU6" i="48"/>
  <c r="AV6" i="48"/>
  <c r="AW6" i="48"/>
  <c r="AX6" i="48"/>
  <c r="B6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AH5" i="48"/>
  <c r="AI5" i="48"/>
  <c r="AJ5" i="48"/>
  <c r="AK5" i="48"/>
  <c r="AL5" i="48"/>
  <c r="AM5" i="48"/>
  <c r="AN5" i="48"/>
  <c r="AO5" i="48"/>
  <c r="AP5" i="48"/>
  <c r="AQ5" i="48"/>
  <c r="AR5" i="48"/>
  <c r="AS5" i="48"/>
  <c r="AT5" i="48"/>
  <c r="AU5" i="48"/>
  <c r="AV5" i="48"/>
  <c r="AW5" i="48"/>
  <c r="AX5" i="48"/>
  <c r="B5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AH4" i="48"/>
  <c r="AI4" i="48"/>
  <c r="AJ4" i="48"/>
  <c r="AK4" i="48"/>
  <c r="AL4" i="48"/>
  <c r="AM4" i="48"/>
  <c r="AN4" i="48"/>
  <c r="AO4" i="48"/>
  <c r="AP4" i="48"/>
  <c r="AQ4" i="48"/>
  <c r="AR4" i="48"/>
  <c r="AS4" i="48"/>
  <c r="AT4" i="48"/>
  <c r="AU4" i="48"/>
  <c r="AV4" i="48"/>
  <c r="AW4" i="48"/>
  <c r="AX4" i="48"/>
  <c r="B4" i="48"/>
  <c r="C3" i="48"/>
  <c r="D3" i="48"/>
  <c r="E3" i="48"/>
  <c r="F3" i="48"/>
  <c r="G3" i="48"/>
  <c r="H3" i="48"/>
  <c r="I3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AF3" i="48"/>
  <c r="AG3" i="48"/>
  <c r="AH3" i="48"/>
  <c r="AI3" i="48"/>
  <c r="AJ3" i="48"/>
  <c r="AK3" i="48"/>
  <c r="AL3" i="48"/>
  <c r="AM3" i="48"/>
  <c r="AN3" i="48"/>
  <c r="AO3" i="48"/>
  <c r="AP3" i="48"/>
  <c r="AQ3" i="48"/>
  <c r="AR3" i="48"/>
  <c r="AS3" i="48"/>
  <c r="AT3" i="48"/>
  <c r="AU3" i="48"/>
  <c r="AV3" i="48"/>
  <c r="AW3" i="48"/>
  <c r="AX3" i="48"/>
  <c r="B3" i="48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AH2" i="48"/>
  <c r="AI2" i="48"/>
  <c r="AJ2" i="48"/>
  <c r="AK2" i="48"/>
  <c r="AL2" i="48"/>
  <c r="AM2" i="48"/>
  <c r="AN2" i="48"/>
  <c r="AO2" i="48"/>
  <c r="AP2" i="48"/>
  <c r="AQ2" i="48"/>
  <c r="AR2" i="48"/>
  <c r="AS2" i="48"/>
  <c r="AT2" i="48"/>
  <c r="AU2" i="48"/>
  <c r="AV2" i="48"/>
  <c r="AW2" i="48"/>
  <c r="AX2" i="48"/>
  <c r="B2" i="48"/>
  <c r="A2" i="74"/>
  <c r="D2" i="74"/>
  <c r="A3" i="74"/>
  <c r="D3" i="74"/>
  <c r="A4" i="74"/>
  <c r="D4" i="74"/>
  <c r="A5" i="74"/>
  <c r="D5" i="74"/>
  <c r="D6" i="74"/>
  <c r="A7" i="74"/>
  <c r="D7" i="74"/>
  <c r="A8" i="74"/>
  <c r="D8" i="74"/>
  <c r="A9" i="74"/>
  <c r="D9" i="74"/>
  <c r="A10" i="74"/>
  <c r="D10" i="74"/>
  <c r="A11" i="74"/>
  <c r="D11" i="74"/>
  <c r="A12" i="74"/>
  <c r="D12" i="74"/>
  <c r="A13" i="74"/>
  <c r="D13" i="74"/>
  <c r="A14" i="74"/>
  <c r="D14" i="74"/>
  <c r="A15" i="74"/>
  <c r="D15" i="74"/>
  <c r="A16" i="74"/>
  <c r="D16" i="74"/>
  <c r="A17" i="74"/>
  <c r="D17" i="74"/>
  <c r="A18" i="74"/>
  <c r="D18" i="74"/>
  <c r="A19" i="74"/>
  <c r="D19" i="74"/>
  <c r="A20" i="74"/>
  <c r="D20" i="74"/>
  <c r="A21" i="74"/>
  <c r="D21" i="74"/>
  <c r="A22" i="74"/>
  <c r="D22" i="74"/>
  <c r="A23" i="74"/>
  <c r="D23" i="74"/>
  <c r="A24" i="74"/>
  <c r="D24" i="74"/>
  <c r="A25" i="74"/>
  <c r="D25" i="74"/>
  <c r="D26" i="74"/>
  <c r="A27" i="74"/>
  <c r="D27" i="74"/>
  <c r="A28" i="74"/>
  <c r="D28" i="74"/>
  <c r="A29" i="74"/>
  <c r="D29" i="74"/>
  <c r="A30" i="74"/>
  <c r="D30" i="74"/>
  <c r="A31" i="74"/>
  <c r="D31" i="74"/>
  <c r="A32" i="74"/>
  <c r="D32" i="74"/>
  <c r="A33" i="74"/>
  <c r="D33" i="74"/>
  <c r="A34" i="74"/>
  <c r="D34" i="74"/>
  <c r="A35" i="74"/>
  <c r="D35" i="74"/>
  <c r="A36" i="74"/>
  <c r="D36" i="74"/>
  <c r="A37" i="74"/>
  <c r="D37" i="74"/>
  <c r="A38" i="74"/>
  <c r="D38" i="74"/>
  <c r="A39" i="74"/>
  <c r="D39" i="74"/>
  <c r="A40" i="74"/>
  <c r="D40" i="74"/>
  <c r="D41" i="74"/>
  <c r="A42" i="74"/>
  <c r="D42" i="74"/>
  <c r="A43" i="74"/>
  <c r="D43" i="74"/>
  <c r="A44" i="74"/>
  <c r="D44" i="74"/>
  <c r="A45" i="74"/>
  <c r="D45" i="74"/>
  <c r="A46" i="74"/>
  <c r="D46" i="74"/>
  <c r="A47" i="74"/>
  <c r="D47" i="74"/>
  <c r="A48" i="74"/>
  <c r="D48" i="74"/>
  <c r="A49" i="74"/>
  <c r="D49" i="74"/>
  <c r="A50" i="74"/>
  <c r="D50" i="74"/>
  <c r="A51" i="74"/>
  <c r="D51" i="74"/>
  <c r="A52" i="74"/>
  <c r="D52" i="74"/>
  <c r="A53" i="74"/>
  <c r="D53" i="74"/>
  <c r="A54" i="74"/>
  <c r="D54" i="74"/>
  <c r="A55" i="74"/>
  <c r="D55" i="74"/>
  <c r="A56" i="74"/>
  <c r="D56" i="74"/>
  <c r="A57" i="74"/>
  <c r="D57" i="74"/>
  <c r="A58" i="74"/>
  <c r="D58" i="74"/>
  <c r="A59" i="74"/>
  <c r="D59" i="74"/>
  <c r="A60" i="74"/>
  <c r="D60" i="74"/>
  <c r="A61" i="74"/>
  <c r="D61" i="74"/>
  <c r="A62" i="74"/>
  <c r="D62" i="74"/>
  <c r="A63" i="74"/>
  <c r="D63" i="74"/>
  <c r="A64" i="74"/>
  <c r="D64" i="74"/>
  <c r="D65" i="74"/>
  <c r="A66" i="74"/>
  <c r="D66" i="74"/>
  <c r="A67" i="74"/>
  <c r="D67" i="74"/>
  <c r="A68" i="74"/>
  <c r="D68" i="74"/>
  <c r="A69" i="74"/>
  <c r="D69" i="74"/>
  <c r="A70" i="74"/>
  <c r="D70" i="74"/>
  <c r="A71" i="74"/>
  <c r="D71" i="74"/>
  <c r="A72" i="74"/>
  <c r="D72" i="74"/>
  <c r="A73" i="74"/>
  <c r="D73" i="74"/>
  <c r="A74" i="74"/>
  <c r="D74" i="74"/>
  <c r="A75" i="74"/>
  <c r="D75" i="74"/>
  <c r="A76" i="74"/>
  <c r="D76" i="74"/>
  <c r="A77" i="74"/>
  <c r="D77" i="74"/>
  <c r="A78" i="74"/>
  <c r="D78" i="74"/>
  <c r="A79" i="74"/>
  <c r="D79" i="74"/>
  <c r="A80" i="74"/>
  <c r="D80" i="74"/>
  <c r="A81" i="74"/>
  <c r="D81" i="74"/>
  <c r="A82" i="74"/>
  <c r="D82" i="74"/>
  <c r="A83" i="74"/>
  <c r="D83" i="74"/>
  <c r="A84" i="74"/>
  <c r="D84" i="74"/>
  <c r="A85" i="74"/>
  <c r="D85" i="74"/>
  <c r="A86" i="74"/>
  <c r="D86" i="74"/>
  <c r="A87" i="74"/>
  <c r="D87" i="74"/>
  <c r="A88" i="74"/>
  <c r="D88" i="74"/>
  <c r="A89" i="74"/>
  <c r="D89" i="74"/>
  <c r="A90" i="74"/>
  <c r="D90" i="74"/>
  <c r="A91" i="74"/>
  <c r="D91" i="74"/>
  <c r="A92" i="74"/>
  <c r="D92" i="74"/>
  <c r="A93" i="74"/>
  <c r="D93" i="74"/>
  <c r="A94" i="74"/>
  <c r="D94" i="74"/>
  <c r="A95" i="74"/>
  <c r="D95" i="74"/>
  <c r="A96" i="74"/>
  <c r="D96" i="74"/>
  <c r="A97" i="74"/>
  <c r="D97" i="74"/>
  <c r="A98" i="74"/>
  <c r="D98" i="74"/>
  <c r="A99" i="74"/>
  <c r="D99" i="74"/>
  <c r="A100" i="74"/>
  <c r="D100" i="74"/>
  <c r="A101" i="74"/>
  <c r="D101" i="74"/>
  <c r="A2" i="73"/>
  <c r="D2" i="73"/>
  <c r="A3" i="73"/>
  <c r="D3" i="73"/>
  <c r="A4" i="73"/>
  <c r="D4" i="73"/>
  <c r="A5" i="73"/>
  <c r="D5" i="73"/>
  <c r="A6" i="73"/>
  <c r="D6" i="73"/>
  <c r="A7" i="73"/>
  <c r="D7" i="73"/>
  <c r="A8" i="73"/>
  <c r="D8" i="73"/>
  <c r="A9" i="73"/>
  <c r="D9" i="73"/>
  <c r="A10" i="73"/>
  <c r="D10" i="73"/>
  <c r="A11" i="73"/>
  <c r="D11" i="73"/>
  <c r="A12" i="73"/>
  <c r="D12" i="73"/>
  <c r="A13" i="73"/>
  <c r="D13" i="73"/>
  <c r="A14" i="73"/>
  <c r="D14" i="73"/>
  <c r="A15" i="73"/>
  <c r="D15" i="73"/>
  <c r="A16" i="73"/>
  <c r="D16" i="73"/>
  <c r="A17" i="73"/>
  <c r="D17" i="73"/>
  <c r="A18" i="73"/>
  <c r="D18" i="73"/>
  <c r="A19" i="73"/>
  <c r="D19" i="73"/>
  <c r="A20" i="73"/>
  <c r="D20" i="73"/>
  <c r="A21" i="73"/>
  <c r="D21" i="73"/>
  <c r="A22" i="73"/>
  <c r="D22" i="73"/>
  <c r="A23" i="73"/>
  <c r="D23" i="73"/>
  <c r="A24" i="73"/>
  <c r="D24" i="73"/>
  <c r="A25" i="73"/>
  <c r="D25" i="73"/>
  <c r="D26" i="73"/>
  <c r="A27" i="73"/>
  <c r="D27" i="73"/>
  <c r="A28" i="73"/>
  <c r="D28" i="73"/>
  <c r="A29" i="73"/>
  <c r="D29" i="73"/>
  <c r="A30" i="73"/>
  <c r="D30" i="73"/>
  <c r="A31" i="73"/>
  <c r="D31" i="73"/>
  <c r="A32" i="73"/>
  <c r="D32" i="73"/>
  <c r="A33" i="73"/>
  <c r="D33" i="73"/>
  <c r="A34" i="73"/>
  <c r="D34" i="73"/>
  <c r="A35" i="73"/>
  <c r="D35" i="73"/>
  <c r="A36" i="73"/>
  <c r="D36" i="73"/>
  <c r="A37" i="73"/>
  <c r="D37" i="73"/>
  <c r="A38" i="73"/>
  <c r="D38" i="73"/>
  <c r="A39" i="73"/>
  <c r="D39" i="73"/>
  <c r="A40" i="73"/>
  <c r="D40" i="73"/>
  <c r="A41" i="73"/>
  <c r="D41" i="73"/>
  <c r="D42" i="73"/>
  <c r="A43" i="73"/>
  <c r="D43" i="73"/>
  <c r="A44" i="73"/>
  <c r="D44" i="73"/>
  <c r="A45" i="73"/>
  <c r="D45" i="73"/>
  <c r="A46" i="73"/>
  <c r="D46" i="73"/>
  <c r="A47" i="73"/>
  <c r="D47" i="73"/>
  <c r="A48" i="73"/>
  <c r="D48" i="73"/>
  <c r="A49" i="73"/>
  <c r="D49" i="73"/>
  <c r="A50" i="73"/>
  <c r="D50" i="73"/>
  <c r="A51" i="73"/>
  <c r="D51" i="73"/>
  <c r="A52" i="73"/>
  <c r="D52" i="73"/>
  <c r="A53" i="73"/>
  <c r="D53" i="73"/>
  <c r="A54" i="73"/>
  <c r="D54" i="73"/>
  <c r="D55" i="73"/>
  <c r="A56" i="73"/>
  <c r="D56" i="73"/>
  <c r="A57" i="73"/>
  <c r="D57" i="73"/>
  <c r="A58" i="73"/>
  <c r="D58" i="73"/>
  <c r="A59" i="73"/>
  <c r="D59" i="73"/>
  <c r="A60" i="73"/>
  <c r="D60" i="73"/>
  <c r="A61" i="73"/>
  <c r="D61" i="73"/>
  <c r="A62" i="73"/>
  <c r="D62" i="73"/>
  <c r="A63" i="73"/>
  <c r="D63" i="73"/>
  <c r="A64" i="73"/>
  <c r="D64" i="73"/>
  <c r="A65" i="73"/>
  <c r="D65" i="73"/>
  <c r="A66" i="73"/>
  <c r="D66" i="73"/>
  <c r="A67" i="73"/>
  <c r="D67" i="73"/>
  <c r="A68" i="73"/>
  <c r="D68" i="73"/>
  <c r="A69" i="73"/>
  <c r="D69" i="73"/>
  <c r="A70" i="73"/>
  <c r="D70" i="73"/>
  <c r="A71" i="73"/>
  <c r="D71" i="73"/>
  <c r="A72" i="73"/>
  <c r="D72" i="73"/>
  <c r="A73" i="73"/>
  <c r="D73" i="73"/>
  <c r="A74" i="73"/>
  <c r="D74" i="73"/>
  <c r="A75" i="73"/>
  <c r="D75" i="73"/>
  <c r="A76" i="73"/>
  <c r="D76" i="73"/>
  <c r="A77" i="73"/>
  <c r="D77" i="73"/>
  <c r="A78" i="73"/>
  <c r="D78" i="73"/>
  <c r="A79" i="73"/>
  <c r="D79" i="73"/>
  <c r="A80" i="73"/>
  <c r="D80" i="73"/>
  <c r="A81" i="73"/>
  <c r="D81" i="73"/>
  <c r="A82" i="73"/>
  <c r="D82" i="73"/>
  <c r="A83" i="73"/>
  <c r="D83" i="73"/>
  <c r="A84" i="73"/>
  <c r="D84" i="73"/>
  <c r="A85" i="73"/>
  <c r="D85" i="73"/>
  <c r="A86" i="73"/>
  <c r="D86" i="73"/>
  <c r="A87" i="73"/>
  <c r="D87" i="73"/>
  <c r="A88" i="73"/>
  <c r="D88" i="73"/>
  <c r="A89" i="73"/>
  <c r="D89" i="73"/>
  <c r="A90" i="73"/>
  <c r="D90" i="73"/>
  <c r="A91" i="73"/>
  <c r="D91" i="73"/>
  <c r="A92" i="73"/>
  <c r="D92" i="73"/>
  <c r="A93" i="73"/>
  <c r="D93" i="73"/>
  <c r="A94" i="73"/>
  <c r="D94" i="73"/>
  <c r="A95" i="73"/>
  <c r="D95" i="73"/>
  <c r="A96" i="73"/>
  <c r="D96" i="73"/>
  <c r="A97" i="73"/>
  <c r="D97" i="73"/>
  <c r="A98" i="73"/>
  <c r="D98" i="73"/>
  <c r="A99" i="73"/>
  <c r="D99" i="73"/>
  <c r="A100" i="73"/>
  <c r="D100" i="73"/>
  <c r="A101" i="73"/>
  <c r="D101" i="73"/>
  <c r="D102" i="73"/>
  <c r="D103" i="73"/>
  <c r="A2" i="72"/>
  <c r="D2" i="72"/>
  <c r="A3" i="72"/>
  <c r="D3" i="72"/>
  <c r="A4" i="72"/>
  <c r="D4" i="72"/>
  <c r="A5" i="72"/>
  <c r="D5" i="72"/>
  <c r="A6" i="72"/>
  <c r="D6" i="72"/>
  <c r="A7" i="72"/>
  <c r="D7" i="72"/>
  <c r="A8" i="72"/>
  <c r="D8" i="72"/>
  <c r="A9" i="72"/>
  <c r="D9" i="72"/>
  <c r="A10" i="72"/>
  <c r="D10" i="72"/>
  <c r="A11" i="72"/>
  <c r="D11" i="72"/>
  <c r="A12" i="72"/>
  <c r="D12" i="72"/>
  <c r="A13" i="72"/>
  <c r="D13" i="72"/>
  <c r="A14" i="72"/>
  <c r="D14" i="72"/>
  <c r="A15" i="72"/>
  <c r="D15" i="72"/>
  <c r="A16" i="72"/>
  <c r="D16" i="72"/>
  <c r="A17" i="72"/>
  <c r="D17" i="72"/>
  <c r="A18" i="72"/>
  <c r="D18" i="72"/>
  <c r="A19" i="72"/>
  <c r="D19" i="72"/>
  <c r="D20" i="72"/>
  <c r="A21" i="72"/>
  <c r="D21" i="72"/>
  <c r="A22" i="72"/>
  <c r="D22" i="72"/>
  <c r="A23" i="72"/>
  <c r="D23" i="72"/>
  <c r="A24" i="72"/>
  <c r="D24" i="72"/>
  <c r="A25" i="72"/>
  <c r="D25" i="72"/>
  <c r="A26" i="72"/>
  <c r="D26" i="72"/>
  <c r="A27" i="72"/>
  <c r="D27" i="72"/>
  <c r="A28" i="72"/>
  <c r="D28" i="72"/>
  <c r="A29" i="72"/>
  <c r="D29" i="72"/>
  <c r="A30" i="72"/>
  <c r="D30" i="72"/>
  <c r="A31" i="72"/>
  <c r="D31" i="72"/>
  <c r="A32" i="72"/>
  <c r="D32" i="72"/>
  <c r="A33" i="72"/>
  <c r="D33" i="72"/>
  <c r="A34" i="72"/>
  <c r="D34" i="72"/>
  <c r="A35" i="72"/>
  <c r="D35" i="72"/>
  <c r="A36" i="72"/>
  <c r="D36" i="72"/>
  <c r="A37" i="72"/>
  <c r="D37" i="72"/>
  <c r="D38" i="72"/>
  <c r="A39" i="72"/>
  <c r="D39" i="72"/>
  <c r="A40" i="72"/>
  <c r="D40" i="72"/>
  <c r="A41" i="72"/>
  <c r="D41" i="72"/>
  <c r="A42" i="72"/>
  <c r="D42" i="72"/>
  <c r="A43" i="72"/>
  <c r="D43" i="72"/>
  <c r="A44" i="72"/>
  <c r="D44" i="72"/>
  <c r="A45" i="72"/>
  <c r="D45" i="72"/>
  <c r="A46" i="72"/>
  <c r="D46" i="72"/>
  <c r="D47" i="72"/>
  <c r="A48" i="72"/>
  <c r="D48" i="72"/>
  <c r="A49" i="72"/>
  <c r="D49" i="72"/>
  <c r="A50" i="72"/>
  <c r="D50" i="72"/>
  <c r="A51" i="72"/>
  <c r="D51" i="72"/>
  <c r="A52" i="72"/>
  <c r="D52" i="72"/>
  <c r="A53" i="72"/>
  <c r="D53" i="72"/>
  <c r="A54" i="72"/>
  <c r="D54" i="72"/>
  <c r="A55" i="72"/>
  <c r="D55" i="72"/>
  <c r="A56" i="72"/>
  <c r="D56" i="72"/>
  <c r="A57" i="72"/>
  <c r="D57" i="72"/>
  <c r="A58" i="72"/>
  <c r="D58" i="72"/>
  <c r="A59" i="72"/>
  <c r="D59" i="72"/>
  <c r="A60" i="72"/>
  <c r="D60" i="72"/>
  <c r="A61" i="72"/>
  <c r="D61" i="72"/>
  <c r="A62" i="72"/>
  <c r="D62" i="72"/>
  <c r="A63" i="72"/>
  <c r="D63" i="72"/>
  <c r="A64" i="72"/>
  <c r="D64" i="72"/>
  <c r="A65" i="72"/>
  <c r="D65" i="72"/>
  <c r="A66" i="72"/>
  <c r="D66" i="72"/>
  <c r="A67" i="72"/>
  <c r="D67" i="72"/>
  <c r="A68" i="72"/>
  <c r="D68" i="72"/>
  <c r="A69" i="72"/>
  <c r="D69" i="72"/>
  <c r="A70" i="72"/>
  <c r="D70" i="72"/>
  <c r="A71" i="72"/>
  <c r="D71" i="72"/>
  <c r="A72" i="72"/>
  <c r="D72" i="72"/>
  <c r="A73" i="72"/>
  <c r="D73" i="72"/>
  <c r="A74" i="72"/>
  <c r="D74" i="72"/>
  <c r="A75" i="72"/>
  <c r="D75" i="72"/>
  <c r="A76" i="72"/>
  <c r="D76" i="72"/>
  <c r="A77" i="72"/>
  <c r="D77" i="72"/>
  <c r="A78" i="72"/>
  <c r="D78" i="72"/>
  <c r="A79" i="72"/>
  <c r="D79" i="72"/>
  <c r="A80" i="72"/>
  <c r="D80" i="72"/>
  <c r="A81" i="72"/>
  <c r="D81" i="72"/>
  <c r="A82" i="72"/>
  <c r="D82" i="72"/>
  <c r="A83" i="72"/>
  <c r="D83" i="72"/>
  <c r="A84" i="72"/>
  <c r="D84" i="72"/>
  <c r="A85" i="72"/>
  <c r="D85" i="72"/>
  <c r="A86" i="72"/>
  <c r="D86" i="72"/>
  <c r="A87" i="72"/>
  <c r="D87" i="72"/>
  <c r="A88" i="72"/>
  <c r="D88" i="72"/>
  <c r="A89" i="72"/>
  <c r="D89" i="72"/>
  <c r="A90" i="72"/>
  <c r="D90" i="72"/>
  <c r="A91" i="72"/>
  <c r="D91" i="72"/>
  <c r="A92" i="72"/>
  <c r="D92" i="72"/>
  <c r="A93" i="72"/>
  <c r="D93" i="72"/>
  <c r="A94" i="72"/>
  <c r="D94" i="72"/>
  <c r="A95" i="72"/>
  <c r="D95" i="72"/>
  <c r="A96" i="72"/>
  <c r="D96" i="72"/>
  <c r="A97" i="72"/>
  <c r="D97" i="72"/>
  <c r="A98" i="72"/>
  <c r="D98" i="72"/>
  <c r="A99" i="72"/>
  <c r="D99" i="72"/>
  <c r="A100" i="72"/>
  <c r="D100" i="72"/>
  <c r="A101" i="72"/>
  <c r="D101" i="72"/>
  <c r="D102" i="72"/>
  <c r="D103" i="72"/>
  <c r="A3" i="71"/>
  <c r="A4" i="71"/>
  <c r="A5" i="71"/>
  <c r="A6" i="71"/>
  <c r="A7" i="71"/>
  <c r="A8" i="71"/>
  <c r="A9" i="71"/>
  <c r="A10" i="71"/>
  <c r="A11" i="71"/>
  <c r="A12" i="71"/>
  <c r="A13" i="71"/>
  <c r="A14" i="71"/>
  <c r="A15" i="71"/>
  <c r="A16" i="71"/>
  <c r="A17" i="71"/>
  <c r="A18" i="71"/>
  <c r="A19" i="71"/>
  <c r="A20" i="71"/>
  <c r="A21" i="71"/>
  <c r="A22" i="71"/>
  <c r="A23" i="71"/>
  <c r="A24" i="71"/>
  <c r="A25" i="71"/>
  <c r="A26" i="71"/>
  <c r="A27" i="71"/>
  <c r="A28" i="71"/>
  <c r="A29" i="71"/>
  <c r="A30" i="71"/>
  <c r="A31" i="71"/>
  <c r="A32" i="71"/>
  <c r="A33" i="71"/>
  <c r="A34" i="71"/>
  <c r="A35" i="71"/>
  <c r="A36" i="71"/>
  <c r="A37" i="71"/>
  <c r="A38" i="71"/>
  <c r="A39" i="71"/>
  <c r="A40" i="71"/>
  <c r="A41" i="71"/>
  <c r="A42" i="7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A58" i="71"/>
  <c r="A59" i="71"/>
  <c r="A60" i="71"/>
  <c r="A61" i="71"/>
  <c r="A62" i="71"/>
  <c r="A63" i="71"/>
  <c r="A64" i="71"/>
  <c r="A65" i="71"/>
  <c r="A66" i="71"/>
  <c r="A67" i="71"/>
  <c r="A68" i="71"/>
  <c r="A69" i="71"/>
  <c r="A70" i="71"/>
  <c r="A71" i="71"/>
  <c r="A72" i="71"/>
  <c r="A73" i="71"/>
  <c r="A74" i="71"/>
  <c r="A75" i="71"/>
  <c r="A76" i="71"/>
  <c r="A77" i="71"/>
  <c r="A78" i="71"/>
  <c r="A79" i="71"/>
  <c r="A80" i="71"/>
  <c r="A81" i="71"/>
  <c r="A82" i="71"/>
  <c r="A83" i="71"/>
  <c r="A84" i="71"/>
  <c r="A85" i="71"/>
  <c r="A86" i="71"/>
  <c r="A87" i="71"/>
  <c r="A88" i="71"/>
  <c r="A89" i="71"/>
  <c r="A90" i="71"/>
  <c r="A91" i="71"/>
  <c r="A92" i="71"/>
  <c r="A93" i="71"/>
  <c r="A94" i="71"/>
  <c r="A95" i="71"/>
  <c r="A96" i="71"/>
  <c r="A97" i="71"/>
  <c r="A98" i="71"/>
  <c r="A99" i="71"/>
  <c r="A100" i="71"/>
  <c r="A101" i="71"/>
  <c r="A102" i="71"/>
  <c r="A103" i="71"/>
  <c r="A104" i="71"/>
  <c r="A105" i="71"/>
  <c r="A106" i="71"/>
  <c r="A107" i="71"/>
  <c r="A108" i="71"/>
  <c r="A109" i="71"/>
  <c r="A110" i="71"/>
  <c r="A111" i="71"/>
  <c r="A112" i="71"/>
  <c r="A113" i="71"/>
  <c r="A114" i="71"/>
  <c r="A115" i="71"/>
  <c r="A116" i="71"/>
  <c r="A117" i="71"/>
  <c r="A118" i="71"/>
  <c r="A119" i="71"/>
  <c r="A120" i="71"/>
  <c r="A121" i="71"/>
  <c r="A122" i="71"/>
  <c r="A123" i="71"/>
  <c r="A124" i="71"/>
  <c r="A125" i="71"/>
  <c r="A126" i="71"/>
  <c r="A127" i="71"/>
  <c r="A128" i="71"/>
  <c r="A129" i="71"/>
  <c r="A130" i="71"/>
  <c r="A131" i="71"/>
  <c r="A132" i="71"/>
  <c r="A133" i="71"/>
  <c r="A134" i="71"/>
  <c r="A135" i="71"/>
  <c r="A136" i="71"/>
  <c r="A137" i="71"/>
  <c r="A138" i="71"/>
  <c r="A139" i="71"/>
  <c r="A140" i="71"/>
  <c r="A141" i="71"/>
  <c r="A142" i="71"/>
  <c r="A143" i="71"/>
  <c r="A144" i="71"/>
  <c r="A145" i="71"/>
  <c r="A146" i="71"/>
  <c r="A147" i="71"/>
  <c r="A148" i="71"/>
  <c r="A149" i="71"/>
  <c r="A150" i="71"/>
  <c r="A151" i="71"/>
  <c r="A152" i="71"/>
  <c r="A153" i="71"/>
  <c r="A154" i="71"/>
  <c r="A155" i="71"/>
  <c r="A156" i="71"/>
  <c r="A157" i="71"/>
  <c r="A158" i="71"/>
  <c r="A159" i="71"/>
  <c r="A160" i="71"/>
  <c r="A161" i="71"/>
  <c r="A162" i="71"/>
  <c r="A163" i="71"/>
  <c r="A164" i="71"/>
  <c r="A165" i="71"/>
  <c r="A166" i="71"/>
  <c r="A167" i="71"/>
  <c r="A168" i="71"/>
  <c r="A169" i="71"/>
  <c r="A170" i="71"/>
  <c r="A171" i="71"/>
  <c r="A172" i="71"/>
  <c r="A173" i="71"/>
  <c r="A174" i="71"/>
  <c r="A175" i="71"/>
  <c r="A176" i="71"/>
  <c r="A177" i="71"/>
  <c r="A178" i="71"/>
  <c r="A179" i="71"/>
  <c r="A180" i="71"/>
  <c r="A181" i="71"/>
  <c r="A182" i="71"/>
  <c r="A183" i="71"/>
  <c r="A184" i="71"/>
  <c r="A185" i="71"/>
  <c r="A186" i="71"/>
  <c r="A187" i="71"/>
  <c r="A188" i="71"/>
  <c r="A189" i="71"/>
  <c r="A190" i="71"/>
  <c r="A191" i="71"/>
  <c r="A192" i="71"/>
  <c r="A193" i="71"/>
  <c r="A194" i="71"/>
  <c r="A195" i="71"/>
  <c r="A196" i="71"/>
  <c r="A197" i="71"/>
  <c r="A198" i="71"/>
  <c r="A199" i="71"/>
  <c r="A200" i="71"/>
  <c r="A201" i="71"/>
  <c r="A202" i="71"/>
  <c r="A203" i="71"/>
  <c r="A3" i="70"/>
  <c r="A4" i="70"/>
  <c r="A5" i="70"/>
  <c r="A6" i="70"/>
  <c r="A7" i="70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6" i="70"/>
  <c r="A27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A41" i="70"/>
  <c r="A42" i="70"/>
  <c r="A43" i="70"/>
  <c r="A44" i="70"/>
  <c r="A45" i="70"/>
  <c r="A46" i="70"/>
  <c r="A47" i="70"/>
  <c r="A48" i="70"/>
  <c r="A49" i="70"/>
  <c r="A50" i="70"/>
  <c r="A51" i="70"/>
  <c r="A52" i="70"/>
  <c r="A53" i="70"/>
  <c r="A54" i="70"/>
  <c r="A55" i="70"/>
  <c r="A56" i="70"/>
  <c r="A57" i="70"/>
  <c r="A58" i="70"/>
  <c r="A59" i="70"/>
  <c r="A60" i="70"/>
  <c r="A61" i="70"/>
  <c r="A62" i="70"/>
  <c r="A63" i="70"/>
  <c r="A64" i="70"/>
  <c r="A65" i="70"/>
  <c r="A66" i="70"/>
  <c r="A67" i="70"/>
  <c r="A68" i="70"/>
  <c r="A69" i="70"/>
  <c r="A70" i="70"/>
  <c r="A71" i="70"/>
  <c r="A72" i="70"/>
  <c r="A73" i="70"/>
  <c r="A74" i="70"/>
  <c r="A75" i="70"/>
  <c r="A76" i="70"/>
  <c r="A77" i="70"/>
  <c r="A78" i="70"/>
  <c r="A79" i="70"/>
  <c r="A80" i="70"/>
  <c r="A81" i="70"/>
  <c r="A82" i="70"/>
  <c r="A83" i="70"/>
  <c r="A84" i="70"/>
  <c r="A85" i="70"/>
  <c r="A86" i="70"/>
  <c r="A87" i="70"/>
  <c r="A88" i="70"/>
  <c r="A89" i="70"/>
  <c r="A90" i="70"/>
  <c r="A91" i="70"/>
  <c r="A92" i="70"/>
  <c r="A93" i="70"/>
  <c r="A94" i="70"/>
  <c r="A95" i="70"/>
  <c r="A96" i="70"/>
  <c r="A97" i="70"/>
  <c r="A98" i="70"/>
  <c r="A99" i="70"/>
  <c r="A100" i="70"/>
  <c r="A101" i="70"/>
  <c r="A102" i="70"/>
  <c r="A103" i="70"/>
  <c r="A104" i="70"/>
  <c r="A105" i="70"/>
  <c r="A106" i="70"/>
  <c r="A107" i="70"/>
  <c r="A108" i="70"/>
  <c r="A109" i="70"/>
  <c r="A110" i="70"/>
  <c r="A111" i="70"/>
  <c r="A112" i="70"/>
  <c r="A113" i="70"/>
  <c r="A114" i="70"/>
  <c r="A115" i="70"/>
  <c r="A116" i="70"/>
  <c r="A117" i="70"/>
  <c r="A118" i="70"/>
  <c r="A119" i="70"/>
  <c r="A120" i="70"/>
  <c r="A121" i="70"/>
  <c r="A122" i="70"/>
  <c r="A123" i="70"/>
  <c r="A124" i="70"/>
  <c r="A125" i="70"/>
  <c r="A126" i="70"/>
  <c r="A127" i="70"/>
  <c r="A128" i="70"/>
  <c r="A129" i="70"/>
  <c r="A130" i="70"/>
  <c r="A131" i="70"/>
  <c r="A132" i="70"/>
  <c r="A133" i="70"/>
  <c r="A134" i="70"/>
  <c r="A135" i="70"/>
  <c r="A136" i="70"/>
  <c r="A137" i="70"/>
  <c r="A138" i="70"/>
  <c r="A139" i="70"/>
  <c r="A140" i="70"/>
  <c r="A141" i="70"/>
  <c r="A142" i="70"/>
  <c r="A143" i="70"/>
  <c r="A144" i="70"/>
  <c r="A145" i="70"/>
  <c r="A146" i="70"/>
  <c r="A147" i="70"/>
  <c r="A148" i="70"/>
  <c r="A149" i="70"/>
  <c r="A150" i="70"/>
  <c r="A151" i="70"/>
  <c r="A152" i="70"/>
  <c r="A153" i="70"/>
  <c r="A154" i="70"/>
  <c r="A155" i="70"/>
  <c r="A156" i="70"/>
  <c r="A157" i="70"/>
  <c r="A158" i="70"/>
  <c r="A159" i="70"/>
  <c r="A160" i="70"/>
  <c r="A161" i="70"/>
  <c r="A162" i="70"/>
  <c r="A163" i="70"/>
  <c r="A164" i="70"/>
  <c r="A165" i="70"/>
  <c r="A166" i="70"/>
  <c r="A167" i="70"/>
  <c r="A168" i="70"/>
  <c r="A169" i="70"/>
  <c r="A170" i="70"/>
  <c r="A171" i="70"/>
  <c r="A172" i="70"/>
  <c r="A173" i="70"/>
  <c r="A174" i="70"/>
  <c r="A175" i="70"/>
  <c r="A176" i="70"/>
  <c r="A177" i="70"/>
  <c r="A178" i="70"/>
  <c r="A179" i="70"/>
  <c r="A180" i="70"/>
  <c r="A181" i="70"/>
  <c r="A182" i="70"/>
  <c r="A183" i="70"/>
  <c r="A184" i="70"/>
  <c r="A185" i="70"/>
  <c r="A186" i="70"/>
  <c r="A187" i="70"/>
  <c r="A188" i="70"/>
  <c r="A189" i="70"/>
  <c r="A190" i="70"/>
  <c r="A191" i="70"/>
  <c r="A192" i="70"/>
  <c r="A193" i="70"/>
  <c r="A194" i="70"/>
  <c r="A195" i="70"/>
  <c r="A196" i="70"/>
  <c r="A197" i="70"/>
  <c r="A198" i="70"/>
  <c r="A199" i="70"/>
  <c r="A200" i="70"/>
  <c r="A201" i="70"/>
  <c r="A202" i="70"/>
  <c r="A4" i="69"/>
  <c r="A5" i="69"/>
  <c r="A6" i="69"/>
  <c r="A7" i="69"/>
  <c r="A8" i="69"/>
  <c r="A9" i="69"/>
  <c r="A10" i="69"/>
  <c r="A11" i="69"/>
  <c r="A12" i="69"/>
  <c r="A13" i="69"/>
  <c r="A14" i="69"/>
  <c r="A15" i="69"/>
  <c r="A16" i="69"/>
  <c r="A17" i="69"/>
  <c r="A18" i="69"/>
  <c r="A19" i="69"/>
  <c r="A20" i="69"/>
  <c r="A21" i="69"/>
  <c r="A22" i="69"/>
  <c r="A23" i="69"/>
  <c r="A24" i="69"/>
  <c r="A25" i="69"/>
  <c r="A26" i="69"/>
  <c r="A27" i="69"/>
  <c r="A28" i="69"/>
  <c r="A29" i="69"/>
  <c r="A30" i="69"/>
  <c r="A31" i="69"/>
  <c r="A32" i="69"/>
  <c r="A33" i="69"/>
  <c r="A34" i="69"/>
  <c r="A35" i="69"/>
  <c r="A36" i="69"/>
  <c r="A38" i="69"/>
  <c r="A39" i="69"/>
  <c r="A40" i="69"/>
  <c r="A41" i="69"/>
  <c r="A42" i="69"/>
  <c r="A43" i="69"/>
  <c r="A44" i="69"/>
  <c r="A45" i="69"/>
  <c r="A46" i="69"/>
  <c r="A47" i="69"/>
  <c r="A48" i="69"/>
  <c r="A49" i="69"/>
  <c r="A50" i="69"/>
  <c r="A52" i="69"/>
  <c r="A53" i="69"/>
  <c r="A54" i="69"/>
  <c r="A55" i="69"/>
  <c r="A56" i="69"/>
  <c r="A57" i="69"/>
  <c r="A58" i="69"/>
  <c r="A59" i="69"/>
  <c r="A60" i="69"/>
  <c r="A61" i="69"/>
  <c r="A62" i="69"/>
  <c r="A63" i="69"/>
  <c r="A64" i="69"/>
  <c r="A65" i="69"/>
  <c r="A66" i="69"/>
  <c r="A67" i="69"/>
  <c r="A68" i="69"/>
  <c r="A69" i="69"/>
  <c r="A70" i="69"/>
  <c r="A71" i="69"/>
  <c r="A72" i="69"/>
  <c r="A73" i="69"/>
  <c r="A74" i="69"/>
  <c r="A75" i="69"/>
  <c r="A76" i="69"/>
  <c r="A77" i="69"/>
  <c r="A78" i="69"/>
  <c r="A79" i="69"/>
  <c r="A80" i="69"/>
  <c r="A81" i="69"/>
  <c r="A82" i="69"/>
  <c r="A83" i="69"/>
  <c r="A84" i="69"/>
  <c r="A85" i="69"/>
  <c r="A86" i="69"/>
  <c r="A87" i="69"/>
  <c r="A88" i="69"/>
  <c r="A89" i="69"/>
  <c r="A90" i="69"/>
  <c r="A91" i="69"/>
  <c r="A92" i="69"/>
  <c r="A93" i="69"/>
  <c r="A94" i="69"/>
  <c r="A95" i="69"/>
  <c r="A96" i="69"/>
  <c r="A97" i="69"/>
  <c r="A98" i="69"/>
  <c r="A99" i="69"/>
  <c r="A100" i="69"/>
  <c r="A101" i="69"/>
  <c r="A102" i="69"/>
  <c r="A103" i="69"/>
  <c r="A104" i="69"/>
  <c r="A105" i="69"/>
  <c r="A106" i="69"/>
  <c r="A107" i="69"/>
  <c r="A108" i="69"/>
  <c r="A109" i="69"/>
  <c r="A110" i="69"/>
  <c r="A111" i="69"/>
  <c r="A112" i="69"/>
  <c r="A113" i="69"/>
  <c r="A114" i="69"/>
  <c r="A115" i="69"/>
  <c r="A116" i="69"/>
  <c r="A117" i="69"/>
  <c r="A118" i="69"/>
  <c r="A119" i="69"/>
  <c r="A120" i="69"/>
  <c r="A121" i="69"/>
  <c r="A122" i="69"/>
  <c r="A123" i="69"/>
  <c r="A124" i="69"/>
  <c r="A125" i="69"/>
  <c r="A126" i="69"/>
  <c r="A127" i="69"/>
  <c r="A128" i="69"/>
  <c r="A129" i="69"/>
  <c r="A130" i="69"/>
  <c r="A131" i="69"/>
  <c r="A132" i="69"/>
  <c r="A133" i="69"/>
  <c r="A134" i="69"/>
  <c r="A135" i="69"/>
  <c r="A136" i="69"/>
  <c r="A137" i="69"/>
  <c r="A138" i="69"/>
  <c r="A139" i="69"/>
  <c r="A140" i="69"/>
  <c r="A141" i="69"/>
  <c r="A142" i="69"/>
  <c r="A143" i="69"/>
  <c r="A144" i="69"/>
  <c r="A145" i="69"/>
  <c r="A146" i="69"/>
  <c r="A147" i="69"/>
  <c r="A148" i="69"/>
  <c r="A149" i="69"/>
  <c r="A150" i="69"/>
  <c r="A151" i="69"/>
  <c r="A152" i="69"/>
  <c r="A153" i="69"/>
  <c r="A154" i="69"/>
  <c r="A155" i="69"/>
  <c r="A156" i="69"/>
  <c r="A157" i="69"/>
  <c r="A158" i="69"/>
  <c r="A159" i="69"/>
  <c r="A160" i="69"/>
  <c r="A161" i="69"/>
  <c r="A162" i="69"/>
  <c r="A163" i="69"/>
  <c r="A164" i="69"/>
  <c r="A165" i="69"/>
  <c r="A166" i="69"/>
  <c r="A167" i="69"/>
  <c r="A168" i="69"/>
  <c r="A169" i="69"/>
  <c r="A170" i="69"/>
  <c r="A171" i="69"/>
  <c r="A172" i="69"/>
  <c r="A173" i="69"/>
  <c r="A174" i="69"/>
  <c r="A175" i="69"/>
  <c r="A176" i="69"/>
  <c r="A177" i="69"/>
  <c r="A178" i="69"/>
  <c r="A179" i="69"/>
  <c r="A180" i="69"/>
  <c r="A181" i="69"/>
  <c r="A182" i="69"/>
  <c r="A183" i="69"/>
  <c r="A184" i="69"/>
  <c r="A185" i="69"/>
  <c r="A186" i="69"/>
  <c r="A187" i="69"/>
  <c r="A188" i="69"/>
  <c r="A189" i="69"/>
  <c r="A190" i="69"/>
  <c r="A191" i="69"/>
  <c r="A192" i="69"/>
  <c r="A193" i="69"/>
  <c r="A194" i="69"/>
  <c r="A195" i="69"/>
  <c r="A196" i="69"/>
  <c r="A197" i="69"/>
  <c r="A198" i="69"/>
  <c r="A199" i="69"/>
  <c r="A200" i="69"/>
  <c r="A201" i="69"/>
  <c r="A202" i="69"/>
  <c r="A203" i="69"/>
  <c r="A4" i="68"/>
  <c r="A5" i="68"/>
  <c r="A6" i="68"/>
  <c r="A7" i="68"/>
  <c r="A8" i="68"/>
  <c r="A9" i="68"/>
  <c r="A10" i="68"/>
  <c r="A11" i="68"/>
  <c r="A12" i="68"/>
  <c r="A13" i="68"/>
  <c r="A14" i="68"/>
  <c r="A15" i="68"/>
  <c r="A16" i="68"/>
  <c r="A17" i="68"/>
  <c r="A18" i="68"/>
  <c r="A19" i="68"/>
  <c r="A20" i="68"/>
  <c r="A21" i="68"/>
  <c r="A22" i="68"/>
  <c r="A23" i="68"/>
  <c r="A24" i="68"/>
  <c r="A25" i="68"/>
  <c r="A26" i="68"/>
  <c r="A27" i="68"/>
  <c r="A28" i="68"/>
  <c r="A29" i="68"/>
  <c r="A30" i="68"/>
  <c r="A31" i="68"/>
  <c r="A32" i="68"/>
  <c r="A33" i="68"/>
  <c r="A34" i="68"/>
  <c r="A35" i="68"/>
  <c r="A36" i="68"/>
  <c r="A37" i="68"/>
  <c r="A38" i="68"/>
  <c r="A39" i="68"/>
  <c r="A40" i="68"/>
  <c r="A41" i="68"/>
  <c r="A42" i="68"/>
  <c r="A43" i="68"/>
  <c r="A44" i="68"/>
  <c r="A45" i="68"/>
  <c r="A46" i="68"/>
  <c r="A47" i="68"/>
  <c r="A48" i="68"/>
  <c r="A49" i="68"/>
  <c r="A50" i="68"/>
  <c r="A51" i="68"/>
  <c r="A52" i="68"/>
  <c r="A53" i="68"/>
  <c r="A54" i="68"/>
  <c r="A55" i="68"/>
  <c r="A56" i="68"/>
  <c r="A57" i="68"/>
  <c r="A58" i="68"/>
  <c r="A59" i="68"/>
  <c r="A60" i="68"/>
  <c r="A61" i="68"/>
  <c r="A62" i="68"/>
  <c r="A63" i="68"/>
  <c r="A64" i="68"/>
  <c r="A65" i="68"/>
  <c r="A66" i="68"/>
  <c r="A67" i="68"/>
  <c r="A68" i="68"/>
  <c r="A69" i="68"/>
  <c r="A70" i="68"/>
  <c r="A71" i="68"/>
  <c r="A72" i="68"/>
  <c r="A73" i="68"/>
  <c r="A74" i="68"/>
  <c r="A75" i="68"/>
  <c r="A76" i="68"/>
  <c r="A77" i="68"/>
  <c r="A78" i="68"/>
  <c r="A79" i="68"/>
  <c r="A80" i="68"/>
  <c r="A81" i="68"/>
  <c r="A82" i="68"/>
  <c r="A83" i="68"/>
  <c r="A84" i="68"/>
  <c r="A85" i="68"/>
  <c r="A86" i="68"/>
  <c r="A87" i="68"/>
  <c r="A88" i="68"/>
  <c r="A89" i="68"/>
  <c r="A90" i="68"/>
  <c r="A91" i="68"/>
  <c r="A92" i="68"/>
  <c r="A93" i="68"/>
  <c r="A94" i="68"/>
  <c r="A95" i="68"/>
  <c r="A96" i="68"/>
  <c r="A97" i="68"/>
  <c r="A98" i="68"/>
  <c r="A99" i="68"/>
  <c r="A100" i="68"/>
  <c r="A101" i="68"/>
  <c r="A102" i="68"/>
  <c r="A103" i="68"/>
  <c r="A104" i="68"/>
  <c r="A105" i="68"/>
  <c r="A106" i="68"/>
  <c r="A107" i="68"/>
  <c r="A108" i="68"/>
  <c r="A109" i="68"/>
  <c r="A111" i="68"/>
  <c r="A112" i="68"/>
  <c r="A113" i="68"/>
  <c r="A114" i="68"/>
  <c r="A116" i="68"/>
  <c r="A117" i="68"/>
  <c r="A119" i="68"/>
  <c r="A120" i="68"/>
  <c r="A121" i="68"/>
  <c r="A122" i="68"/>
  <c r="A123" i="68"/>
  <c r="A124" i="68"/>
  <c r="A125" i="68"/>
  <c r="A126" i="68"/>
  <c r="A127" i="68"/>
  <c r="A128" i="68"/>
  <c r="A129" i="68"/>
  <c r="A131" i="68"/>
  <c r="A132" i="68"/>
  <c r="A133" i="68"/>
  <c r="A134" i="68"/>
  <c r="A135" i="68"/>
  <c r="A136" i="68"/>
  <c r="A137" i="68"/>
  <c r="A138" i="68"/>
  <c r="A139" i="68"/>
  <c r="A140" i="68"/>
  <c r="A141" i="68"/>
  <c r="A142" i="68"/>
  <c r="A143" i="68"/>
  <c r="A144" i="68"/>
  <c r="A145" i="68"/>
  <c r="A146" i="68"/>
  <c r="A147" i="68"/>
  <c r="A148" i="68"/>
  <c r="A149" i="68"/>
  <c r="A150" i="68"/>
  <c r="A152" i="68"/>
  <c r="A153" i="68"/>
  <c r="A154" i="68"/>
  <c r="A155" i="68"/>
  <c r="A156" i="68"/>
  <c r="A157" i="68"/>
  <c r="A158" i="68"/>
  <c r="A159" i="68"/>
  <c r="A160" i="68"/>
  <c r="A161" i="68"/>
  <c r="A162" i="68"/>
  <c r="A163" i="68"/>
  <c r="A164" i="68"/>
  <c r="A165" i="68"/>
  <c r="A166" i="68"/>
  <c r="A167" i="68"/>
  <c r="A168" i="68"/>
  <c r="A169" i="68"/>
  <c r="A170" i="68"/>
  <c r="A171" i="68"/>
  <c r="A172" i="68"/>
  <c r="A173" i="68"/>
  <c r="A174" i="68"/>
  <c r="A175" i="68"/>
  <c r="A176" i="68"/>
  <c r="A177" i="68"/>
  <c r="A178" i="68"/>
  <c r="A179" i="68"/>
  <c r="A180" i="68"/>
  <c r="A181" i="68"/>
  <c r="A182" i="68"/>
  <c r="A183" i="68"/>
  <c r="A184" i="68"/>
  <c r="A185" i="68"/>
  <c r="A186" i="68"/>
  <c r="A187" i="68"/>
  <c r="A188" i="68"/>
  <c r="A189" i="68"/>
  <c r="A190" i="68"/>
  <c r="A191" i="68"/>
  <c r="A192" i="68"/>
  <c r="A193" i="68"/>
  <c r="A194" i="68"/>
  <c r="A195" i="68"/>
  <c r="A196" i="68"/>
  <c r="A197" i="68"/>
  <c r="A198" i="68"/>
  <c r="A199" i="68"/>
  <c r="A200" i="68"/>
  <c r="A201" i="68"/>
  <c r="A202" i="68"/>
  <c r="A203" i="68"/>
  <c r="GO3" i="1"/>
  <c r="GO4" i="1"/>
  <c r="GO5" i="1"/>
  <c r="GO6" i="1"/>
  <c r="GO7" i="1"/>
  <c r="GO8" i="1"/>
  <c r="GO9" i="1"/>
  <c r="GO10" i="1"/>
  <c r="GO11" i="1"/>
  <c r="GO12" i="1"/>
  <c r="GO13" i="1"/>
  <c r="GO14" i="1"/>
  <c r="GO15" i="1"/>
  <c r="GO16" i="1"/>
  <c r="GO17" i="1"/>
  <c r="GO18" i="1"/>
  <c r="GO19" i="1"/>
  <c r="GO20" i="1"/>
  <c r="GO21" i="1"/>
  <c r="GO22" i="1"/>
  <c r="GO23" i="1"/>
  <c r="GO24" i="1"/>
  <c r="GO25" i="1"/>
  <c r="GO26" i="1"/>
  <c r="GO27" i="1"/>
  <c r="GO28" i="1"/>
  <c r="GO29" i="1"/>
  <c r="GO30" i="1"/>
  <c r="GO31" i="1"/>
  <c r="GO32" i="1"/>
  <c r="GO33" i="1"/>
  <c r="GO34" i="1"/>
  <c r="GO35" i="1"/>
  <c r="GO36" i="1"/>
  <c r="GO37" i="1"/>
  <c r="GO38" i="1"/>
  <c r="GO39" i="1"/>
  <c r="GO40" i="1"/>
  <c r="GO41" i="1"/>
  <c r="GO42" i="1"/>
  <c r="GO43" i="1"/>
  <c r="GO44" i="1"/>
  <c r="GO45" i="1"/>
  <c r="GO46" i="1"/>
  <c r="GO47" i="1"/>
  <c r="GO48" i="1"/>
  <c r="GO49" i="1"/>
  <c r="GO50" i="1"/>
  <c r="GO51" i="1"/>
  <c r="GO52" i="1"/>
  <c r="GO53" i="1"/>
  <c r="GO54" i="1"/>
  <c r="GO55" i="1"/>
  <c r="GO56" i="1"/>
  <c r="GO57" i="1"/>
  <c r="GO58" i="1"/>
  <c r="GO59" i="1"/>
  <c r="GO60" i="1"/>
  <c r="GO61" i="1"/>
  <c r="GO62" i="1"/>
  <c r="GO63" i="1"/>
  <c r="GO64" i="1"/>
  <c r="GO65" i="1"/>
  <c r="GO66" i="1"/>
  <c r="GO67" i="1"/>
  <c r="GO68" i="1"/>
  <c r="GO69" i="1"/>
  <c r="GO70" i="1"/>
  <c r="GO71" i="1"/>
  <c r="GO72" i="1"/>
  <c r="GO73" i="1"/>
  <c r="GO74" i="1"/>
  <c r="GO75" i="1"/>
  <c r="GO76" i="1"/>
  <c r="GO77" i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O101" i="1"/>
  <c r="GO102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O121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O161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O181" i="1"/>
  <c r="GO182" i="1"/>
  <c r="GO183" i="1"/>
  <c r="GO184" i="1"/>
  <c r="GO185" i="1"/>
  <c r="GO186" i="1"/>
  <c r="GO187" i="1"/>
  <c r="GO188" i="1"/>
  <c r="GO189" i="1"/>
  <c r="GO190" i="1"/>
  <c r="GO191" i="1"/>
  <c r="GO192" i="1"/>
  <c r="GO193" i="1"/>
  <c r="GO194" i="1"/>
  <c r="GO195" i="1"/>
  <c r="GO196" i="1"/>
  <c r="GO197" i="1"/>
  <c r="GO198" i="1"/>
  <c r="GO199" i="1"/>
  <c r="GO20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O221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O241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O261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O281" i="1"/>
  <c r="GO282" i="1"/>
  <c r="GO283" i="1"/>
  <c r="GO284" i="1"/>
  <c r="GO285" i="1"/>
  <c r="GO286" i="1"/>
  <c r="GO287" i="1"/>
  <c r="GO288" i="1"/>
  <c r="GO289" i="1"/>
  <c r="GO290" i="1"/>
  <c r="GO291" i="1"/>
  <c r="GO292" i="1"/>
  <c r="GO293" i="1"/>
  <c r="GO294" i="1"/>
  <c r="GO295" i="1"/>
  <c r="GO296" i="1"/>
  <c r="GO297" i="1"/>
  <c r="GO298" i="1"/>
  <c r="GO299" i="1"/>
  <c r="GO300" i="1"/>
  <c r="GO301" i="1"/>
  <c r="GO302" i="1"/>
  <c r="GO303" i="1"/>
  <c r="GO304" i="1"/>
  <c r="GO305" i="1"/>
  <c r="GO306" i="1"/>
  <c r="GO307" i="1"/>
  <c r="GO308" i="1"/>
  <c r="GO309" i="1"/>
  <c r="GO310" i="1"/>
  <c r="GO311" i="1"/>
  <c r="GO312" i="1"/>
  <c r="GO313" i="1"/>
  <c r="GO314" i="1"/>
  <c r="GO315" i="1"/>
  <c r="GO316" i="1"/>
  <c r="GO317" i="1"/>
  <c r="GO318" i="1"/>
  <c r="GO319" i="1"/>
  <c r="GO320" i="1"/>
  <c r="GO321" i="1"/>
  <c r="GO322" i="1"/>
  <c r="GO323" i="1"/>
  <c r="GO324" i="1"/>
  <c r="GO325" i="1"/>
  <c r="GO326" i="1"/>
  <c r="GO327" i="1"/>
  <c r="GO328" i="1"/>
  <c r="GO329" i="1"/>
  <c r="GO330" i="1"/>
  <c r="GO331" i="1"/>
  <c r="GO332" i="1"/>
  <c r="GO333" i="1"/>
  <c r="GO334" i="1"/>
  <c r="GO335" i="1"/>
  <c r="GO336" i="1"/>
  <c r="GO337" i="1"/>
  <c r="GO338" i="1"/>
  <c r="GO339" i="1"/>
  <c r="GO340" i="1"/>
  <c r="GO341" i="1"/>
  <c r="GO342" i="1"/>
  <c r="GO343" i="1"/>
  <c r="GO344" i="1"/>
  <c r="GO345" i="1"/>
  <c r="GO346" i="1"/>
  <c r="GO347" i="1"/>
  <c r="GO348" i="1"/>
  <c r="GO349" i="1"/>
  <c r="GO350" i="1"/>
  <c r="GO351" i="1"/>
  <c r="GO352" i="1"/>
  <c r="GO353" i="1"/>
  <c r="GO354" i="1"/>
  <c r="GO355" i="1"/>
  <c r="GO356" i="1"/>
  <c r="GO357" i="1"/>
  <c r="GO358" i="1"/>
  <c r="GO359" i="1"/>
  <c r="GO360" i="1"/>
  <c r="GO361" i="1"/>
  <c r="GO362" i="1"/>
  <c r="GO363" i="1"/>
  <c r="GO364" i="1"/>
  <c r="GO365" i="1"/>
  <c r="GO366" i="1"/>
  <c r="GO367" i="1"/>
  <c r="GO368" i="1"/>
  <c r="GO369" i="1"/>
  <c r="GO370" i="1"/>
  <c r="GO371" i="1"/>
  <c r="GO372" i="1"/>
  <c r="GO373" i="1"/>
  <c r="GO374" i="1"/>
  <c r="GO375" i="1"/>
  <c r="GO376" i="1"/>
  <c r="GO377" i="1"/>
  <c r="GO378" i="1"/>
  <c r="GO379" i="1"/>
  <c r="GO380" i="1"/>
  <c r="GO381" i="1"/>
  <c r="GO382" i="1"/>
  <c r="GO383" i="1"/>
  <c r="GO384" i="1"/>
  <c r="GO385" i="1"/>
  <c r="GO386" i="1"/>
  <c r="GO387" i="1"/>
  <c r="GO388" i="1"/>
  <c r="GO389" i="1"/>
  <c r="GO390" i="1"/>
  <c r="GO391" i="1"/>
  <c r="GO392" i="1"/>
  <c r="GO393" i="1"/>
  <c r="GO394" i="1"/>
  <c r="GO395" i="1"/>
  <c r="GO396" i="1"/>
  <c r="GO397" i="1"/>
  <c r="GO398" i="1"/>
  <c r="GO399" i="1"/>
  <c r="GO400" i="1"/>
  <c r="GO401" i="1"/>
  <c r="GO402" i="1"/>
  <c r="GO403" i="1"/>
  <c r="GO404" i="1"/>
  <c r="GO405" i="1"/>
  <c r="GO406" i="1"/>
  <c r="GO407" i="1"/>
  <c r="GO408" i="1"/>
  <c r="GO409" i="1"/>
  <c r="GO410" i="1"/>
  <c r="GO411" i="1"/>
  <c r="GO412" i="1"/>
  <c r="GO413" i="1"/>
  <c r="GO414" i="1"/>
  <c r="GO415" i="1"/>
  <c r="GO416" i="1"/>
  <c r="GO417" i="1"/>
  <c r="GO418" i="1"/>
  <c r="GO419" i="1"/>
  <c r="GO420" i="1"/>
  <c r="GO421" i="1"/>
  <c r="GO422" i="1"/>
  <c r="GO423" i="1"/>
  <c r="GO424" i="1"/>
  <c r="GO425" i="1"/>
  <c r="GO426" i="1"/>
  <c r="GO427" i="1"/>
  <c r="GO428" i="1"/>
  <c r="GO429" i="1"/>
  <c r="GO430" i="1"/>
  <c r="GO431" i="1"/>
  <c r="GO432" i="1"/>
  <c r="GO433" i="1"/>
  <c r="GO434" i="1"/>
  <c r="GO435" i="1"/>
  <c r="GO436" i="1"/>
  <c r="GO437" i="1"/>
  <c r="GO438" i="1"/>
  <c r="GO439" i="1"/>
  <c r="GO440" i="1"/>
  <c r="GO441" i="1"/>
  <c r="GO442" i="1"/>
  <c r="GO443" i="1"/>
  <c r="GO444" i="1"/>
  <c r="GO445" i="1"/>
  <c r="GO446" i="1"/>
  <c r="GO447" i="1"/>
  <c r="GO448" i="1"/>
  <c r="GO449" i="1"/>
  <c r="GO450" i="1"/>
  <c r="GO451" i="1"/>
  <c r="GO452" i="1"/>
  <c r="GO453" i="1"/>
  <c r="GO454" i="1"/>
  <c r="GO455" i="1"/>
  <c r="GO456" i="1"/>
  <c r="GO457" i="1"/>
  <c r="GO458" i="1"/>
  <c r="GO459" i="1"/>
  <c r="GO460" i="1"/>
  <c r="GO461" i="1"/>
  <c r="GO462" i="1"/>
  <c r="GO463" i="1"/>
  <c r="GO464" i="1"/>
  <c r="GO465" i="1"/>
  <c r="GO466" i="1"/>
  <c r="GO467" i="1"/>
  <c r="GO468" i="1"/>
  <c r="GO469" i="1"/>
  <c r="GO470" i="1"/>
  <c r="GO471" i="1"/>
  <c r="GO472" i="1"/>
  <c r="GO473" i="1"/>
  <c r="GO474" i="1"/>
  <c r="GO475" i="1"/>
  <c r="GO476" i="1"/>
  <c r="GO477" i="1"/>
  <c r="GO478" i="1"/>
  <c r="GO479" i="1"/>
  <c r="GO480" i="1"/>
  <c r="GO481" i="1"/>
  <c r="GO482" i="1"/>
  <c r="GO483" i="1"/>
  <c r="GO484" i="1"/>
  <c r="GO485" i="1"/>
  <c r="GO486" i="1"/>
  <c r="GO487" i="1"/>
  <c r="GO488" i="1"/>
  <c r="GO489" i="1"/>
  <c r="GO490" i="1"/>
  <c r="GO491" i="1"/>
  <c r="GO492" i="1"/>
  <c r="GO493" i="1"/>
  <c r="GO494" i="1"/>
  <c r="GO495" i="1"/>
  <c r="GO496" i="1"/>
  <c r="GO497" i="1"/>
  <c r="GO498" i="1"/>
  <c r="GO499" i="1"/>
  <c r="GO500" i="1"/>
  <c r="GO501" i="1"/>
  <c r="GO502" i="1"/>
  <c r="GO503" i="1"/>
  <c r="GO504" i="1"/>
  <c r="GO505" i="1"/>
  <c r="GO506" i="1"/>
  <c r="GO507" i="1"/>
  <c r="GO508" i="1"/>
  <c r="GO509" i="1"/>
  <c r="GO510" i="1"/>
  <c r="GO511" i="1"/>
  <c r="GO512" i="1"/>
  <c r="GO513" i="1"/>
  <c r="GO514" i="1"/>
  <c r="GO515" i="1"/>
  <c r="GO516" i="1"/>
  <c r="GO517" i="1"/>
  <c r="GO518" i="1"/>
  <c r="GO519" i="1"/>
  <c r="GO520" i="1"/>
  <c r="GO521" i="1"/>
  <c r="GO522" i="1"/>
  <c r="GO523" i="1"/>
  <c r="GO524" i="1"/>
  <c r="GO525" i="1"/>
  <c r="GO526" i="1"/>
  <c r="GO527" i="1"/>
  <c r="GO528" i="1"/>
  <c r="GO529" i="1"/>
  <c r="GO530" i="1"/>
  <c r="GO531" i="1"/>
  <c r="GO532" i="1"/>
  <c r="GO533" i="1"/>
  <c r="GO534" i="1"/>
  <c r="GO535" i="1"/>
  <c r="GO536" i="1"/>
  <c r="GO537" i="1"/>
  <c r="GO538" i="1"/>
  <c r="GO539" i="1"/>
  <c r="GO540" i="1"/>
  <c r="GO541" i="1"/>
  <c r="GO542" i="1"/>
  <c r="GO543" i="1"/>
  <c r="GO544" i="1"/>
  <c r="GO545" i="1"/>
  <c r="GO546" i="1"/>
  <c r="GO547" i="1"/>
  <c r="GO548" i="1"/>
  <c r="GO549" i="1"/>
  <c r="GO550" i="1"/>
  <c r="GO551" i="1"/>
  <c r="GO552" i="1"/>
  <c r="GO553" i="1"/>
  <c r="GO554" i="1"/>
  <c r="GO555" i="1"/>
  <c r="GO556" i="1"/>
  <c r="GO557" i="1"/>
  <c r="GO558" i="1"/>
  <c r="GO559" i="1"/>
  <c r="GO560" i="1"/>
  <c r="GO561" i="1"/>
  <c r="GO562" i="1"/>
  <c r="GO563" i="1"/>
  <c r="GO564" i="1"/>
  <c r="GO565" i="1"/>
  <c r="GO566" i="1"/>
  <c r="GO567" i="1"/>
  <c r="GO568" i="1"/>
  <c r="GO569" i="1"/>
  <c r="GO570" i="1"/>
  <c r="GO571" i="1"/>
  <c r="GO572" i="1"/>
  <c r="GO573" i="1"/>
  <c r="GO574" i="1"/>
  <c r="GO575" i="1"/>
  <c r="GO576" i="1"/>
  <c r="GO577" i="1"/>
  <c r="GO578" i="1"/>
  <c r="GO579" i="1"/>
  <c r="GO580" i="1"/>
  <c r="GO581" i="1"/>
  <c r="GO582" i="1"/>
  <c r="GO583" i="1"/>
  <c r="GO584" i="1"/>
  <c r="GO585" i="1"/>
  <c r="GO586" i="1"/>
  <c r="GO587" i="1"/>
  <c r="GO588" i="1"/>
  <c r="GO589" i="1"/>
  <c r="GO590" i="1"/>
  <c r="GO591" i="1"/>
  <c r="GO592" i="1"/>
  <c r="GO593" i="1"/>
  <c r="GO594" i="1"/>
  <c r="GO595" i="1"/>
  <c r="GO596" i="1"/>
  <c r="GO597" i="1"/>
  <c r="GO598" i="1"/>
  <c r="GO599" i="1"/>
  <c r="GO600" i="1"/>
  <c r="GO601" i="1"/>
  <c r="GO602" i="1"/>
  <c r="GO603" i="1"/>
  <c r="GO604" i="1"/>
  <c r="GO605" i="1"/>
  <c r="GO606" i="1"/>
  <c r="GO607" i="1"/>
  <c r="GO608" i="1"/>
  <c r="GO609" i="1"/>
  <c r="GO610" i="1"/>
  <c r="GO611" i="1"/>
  <c r="GO612" i="1"/>
  <c r="GO613" i="1"/>
  <c r="GO614" i="1"/>
  <c r="GO615" i="1"/>
  <c r="GO616" i="1"/>
  <c r="GO617" i="1"/>
  <c r="GO618" i="1"/>
  <c r="GO619" i="1"/>
  <c r="GO620" i="1"/>
  <c r="GO621" i="1"/>
  <c r="GO622" i="1"/>
  <c r="GO623" i="1"/>
  <c r="GO624" i="1"/>
  <c r="GO625" i="1"/>
  <c r="GO626" i="1"/>
  <c r="GO627" i="1"/>
  <c r="GO628" i="1"/>
  <c r="GO629" i="1"/>
  <c r="GO630" i="1"/>
  <c r="GO631" i="1"/>
  <c r="GO632" i="1"/>
  <c r="GO633" i="1"/>
  <c r="GO634" i="1"/>
  <c r="GO635" i="1"/>
  <c r="GO636" i="1"/>
  <c r="GO637" i="1"/>
  <c r="GO638" i="1"/>
  <c r="GO639" i="1"/>
  <c r="GO640" i="1"/>
  <c r="GO641" i="1"/>
  <c r="GO642" i="1"/>
  <c r="GO643" i="1"/>
  <c r="GO644" i="1"/>
  <c r="GO645" i="1"/>
  <c r="GO646" i="1"/>
  <c r="GO647" i="1"/>
  <c r="GO648" i="1"/>
  <c r="GO649" i="1"/>
  <c r="GO650" i="1"/>
  <c r="GO651" i="1"/>
  <c r="GO652" i="1"/>
  <c r="GO653" i="1"/>
  <c r="GO654" i="1"/>
  <c r="GO655" i="1"/>
  <c r="GO656" i="1"/>
  <c r="GO657" i="1"/>
  <c r="GO658" i="1"/>
  <c r="GO659" i="1"/>
  <c r="GO660" i="1"/>
  <c r="GO661" i="1"/>
  <c r="GO662" i="1"/>
  <c r="GO663" i="1"/>
  <c r="GO664" i="1"/>
  <c r="GO665" i="1"/>
  <c r="GO666" i="1"/>
  <c r="GO667" i="1"/>
  <c r="GO668" i="1"/>
  <c r="GO669" i="1"/>
  <c r="GO670" i="1"/>
  <c r="GO671" i="1"/>
  <c r="GO672" i="1"/>
  <c r="GO673" i="1"/>
  <c r="GO674" i="1"/>
  <c r="GO675" i="1"/>
  <c r="GO676" i="1"/>
  <c r="GO677" i="1"/>
  <c r="GO678" i="1"/>
  <c r="GO679" i="1"/>
  <c r="GO680" i="1"/>
  <c r="GO681" i="1"/>
  <c r="GO682" i="1"/>
  <c r="GO683" i="1"/>
  <c r="GO684" i="1"/>
  <c r="GO685" i="1"/>
  <c r="GO686" i="1"/>
  <c r="GO687" i="1"/>
  <c r="GO688" i="1"/>
  <c r="GO689" i="1"/>
  <c r="GO690" i="1"/>
  <c r="GO691" i="1"/>
  <c r="GO692" i="1"/>
  <c r="GO693" i="1"/>
  <c r="GO694" i="1"/>
  <c r="GO695" i="1"/>
  <c r="GO696" i="1"/>
  <c r="GO697" i="1"/>
  <c r="GO698" i="1"/>
  <c r="GO699" i="1"/>
  <c r="GO700" i="1"/>
  <c r="GO701" i="1"/>
  <c r="GO2" i="1"/>
  <c r="GK3" i="1"/>
  <c r="GK4" i="1"/>
  <c r="GK5" i="1"/>
  <c r="GK6" i="1"/>
  <c r="GK7" i="1"/>
  <c r="GK8" i="1"/>
  <c r="GK9" i="1"/>
  <c r="GK10" i="1"/>
  <c r="GK11" i="1"/>
  <c r="GK12" i="1"/>
  <c r="GK13" i="1"/>
  <c r="GK14" i="1"/>
  <c r="GK15" i="1"/>
  <c r="GK16" i="1"/>
  <c r="GK17" i="1"/>
  <c r="GK18" i="1"/>
  <c r="GK19" i="1"/>
  <c r="GK20" i="1"/>
  <c r="GK21" i="1"/>
  <c r="GK22" i="1"/>
  <c r="GK23" i="1"/>
  <c r="GK24" i="1"/>
  <c r="GK25" i="1"/>
  <c r="GK26" i="1"/>
  <c r="GK27" i="1"/>
  <c r="GK28" i="1"/>
  <c r="GK29" i="1"/>
  <c r="GK30" i="1"/>
  <c r="GK31" i="1"/>
  <c r="GK32" i="1"/>
  <c r="GK33" i="1"/>
  <c r="GK34" i="1"/>
  <c r="GK35" i="1"/>
  <c r="GK36" i="1"/>
  <c r="GK37" i="1"/>
  <c r="GK38" i="1"/>
  <c r="GK39" i="1"/>
  <c r="GK40" i="1"/>
  <c r="GK41" i="1"/>
  <c r="GK42" i="1"/>
  <c r="GK43" i="1"/>
  <c r="GK44" i="1"/>
  <c r="GK45" i="1"/>
  <c r="GK46" i="1"/>
  <c r="GK47" i="1"/>
  <c r="GK48" i="1"/>
  <c r="GK49" i="1"/>
  <c r="GK50" i="1"/>
  <c r="GK51" i="1"/>
  <c r="GK52" i="1"/>
  <c r="GK53" i="1"/>
  <c r="GK54" i="1"/>
  <c r="GK55" i="1"/>
  <c r="GK56" i="1"/>
  <c r="GK57" i="1"/>
  <c r="GK58" i="1"/>
  <c r="GK59" i="1"/>
  <c r="GK60" i="1"/>
  <c r="GK61" i="1"/>
  <c r="GK62" i="1"/>
  <c r="GK63" i="1"/>
  <c r="GK64" i="1"/>
  <c r="GK65" i="1"/>
  <c r="GK66" i="1"/>
  <c r="GK67" i="1"/>
  <c r="GK68" i="1"/>
  <c r="GK69" i="1"/>
  <c r="GK70" i="1"/>
  <c r="GK71" i="1"/>
  <c r="GK72" i="1"/>
  <c r="GK73" i="1"/>
  <c r="GK74" i="1"/>
  <c r="GK75" i="1"/>
  <c r="GK76" i="1"/>
  <c r="GK77" i="1"/>
  <c r="GK78" i="1"/>
  <c r="GK79" i="1"/>
  <c r="GK80" i="1"/>
  <c r="GK81" i="1"/>
  <c r="GK82" i="1"/>
  <c r="GK83" i="1"/>
  <c r="GK84" i="1"/>
  <c r="GK85" i="1"/>
  <c r="GK86" i="1"/>
  <c r="GK87" i="1"/>
  <c r="GK88" i="1"/>
  <c r="GK89" i="1"/>
  <c r="GK90" i="1"/>
  <c r="GK91" i="1"/>
  <c r="GK92" i="1"/>
  <c r="GK93" i="1"/>
  <c r="GK94" i="1"/>
  <c r="GK95" i="1"/>
  <c r="GK96" i="1"/>
  <c r="GK97" i="1"/>
  <c r="GK98" i="1"/>
  <c r="GK99" i="1"/>
  <c r="GK100" i="1"/>
  <c r="GK101" i="1"/>
  <c r="GK102" i="1"/>
  <c r="GK103" i="1"/>
  <c r="GK104" i="1"/>
  <c r="GK105" i="1"/>
  <c r="GK106" i="1"/>
  <c r="GK107" i="1"/>
  <c r="GK108" i="1"/>
  <c r="GK109" i="1"/>
  <c r="GK110" i="1"/>
  <c r="GK111" i="1"/>
  <c r="GK112" i="1"/>
  <c r="GK113" i="1"/>
  <c r="GK114" i="1"/>
  <c r="GK115" i="1"/>
  <c r="GK116" i="1"/>
  <c r="GK117" i="1"/>
  <c r="GK118" i="1"/>
  <c r="GK119" i="1"/>
  <c r="GK120" i="1"/>
  <c r="GK121" i="1"/>
  <c r="GK122" i="1"/>
  <c r="GK123" i="1"/>
  <c r="GK124" i="1"/>
  <c r="GK125" i="1"/>
  <c r="GK126" i="1"/>
  <c r="GK127" i="1"/>
  <c r="GK128" i="1"/>
  <c r="GK129" i="1"/>
  <c r="GK130" i="1"/>
  <c r="GK131" i="1"/>
  <c r="GK132" i="1"/>
  <c r="GK133" i="1"/>
  <c r="GK134" i="1"/>
  <c r="GK135" i="1"/>
  <c r="GK136" i="1"/>
  <c r="GK137" i="1"/>
  <c r="GK138" i="1"/>
  <c r="GK139" i="1"/>
  <c r="GK140" i="1"/>
  <c r="GK141" i="1"/>
  <c r="GK142" i="1"/>
  <c r="GK143" i="1"/>
  <c r="GK144" i="1"/>
  <c r="GK145" i="1"/>
  <c r="GK146" i="1"/>
  <c r="GK147" i="1"/>
  <c r="GK148" i="1"/>
  <c r="GK149" i="1"/>
  <c r="GK150" i="1"/>
  <c r="GK151" i="1"/>
  <c r="GK152" i="1"/>
  <c r="GK153" i="1"/>
  <c r="GK154" i="1"/>
  <c r="GK155" i="1"/>
  <c r="GK156" i="1"/>
  <c r="GK157" i="1"/>
  <c r="GK158" i="1"/>
  <c r="GK159" i="1"/>
  <c r="GK160" i="1"/>
  <c r="GK161" i="1"/>
  <c r="GK162" i="1"/>
  <c r="GK163" i="1"/>
  <c r="GK164" i="1"/>
  <c r="GK165" i="1"/>
  <c r="GK166" i="1"/>
  <c r="GK167" i="1"/>
  <c r="GK168" i="1"/>
  <c r="GK169" i="1"/>
  <c r="GK170" i="1"/>
  <c r="GK171" i="1"/>
  <c r="GK172" i="1"/>
  <c r="GK173" i="1"/>
  <c r="GK174" i="1"/>
  <c r="GK175" i="1"/>
  <c r="GK176" i="1"/>
  <c r="GK177" i="1"/>
  <c r="GK178" i="1"/>
  <c r="GK179" i="1"/>
  <c r="GK180" i="1"/>
  <c r="GK181" i="1"/>
  <c r="GK182" i="1"/>
  <c r="GK183" i="1"/>
  <c r="GK184" i="1"/>
  <c r="GK185" i="1"/>
  <c r="GK186" i="1"/>
  <c r="GK187" i="1"/>
  <c r="GK188" i="1"/>
  <c r="GK189" i="1"/>
  <c r="GK190" i="1"/>
  <c r="GK191" i="1"/>
  <c r="GK192" i="1"/>
  <c r="GK193" i="1"/>
  <c r="GK194" i="1"/>
  <c r="GK195" i="1"/>
  <c r="GK196" i="1"/>
  <c r="GK197" i="1"/>
  <c r="GK198" i="1"/>
  <c r="GK199" i="1"/>
  <c r="GK200" i="1"/>
  <c r="GK201" i="1"/>
  <c r="GK202" i="1"/>
  <c r="GK203" i="1"/>
  <c r="GK204" i="1"/>
  <c r="GK205" i="1"/>
  <c r="GK206" i="1"/>
  <c r="GK207" i="1"/>
  <c r="GK208" i="1"/>
  <c r="GK209" i="1"/>
  <c r="GK210" i="1"/>
  <c r="GK211" i="1"/>
  <c r="GK212" i="1"/>
  <c r="GK213" i="1"/>
  <c r="GK214" i="1"/>
  <c r="GK215" i="1"/>
  <c r="GK216" i="1"/>
  <c r="GK217" i="1"/>
  <c r="GK218" i="1"/>
  <c r="GK219" i="1"/>
  <c r="GK220" i="1"/>
  <c r="GK221" i="1"/>
  <c r="GK222" i="1"/>
  <c r="GK223" i="1"/>
  <c r="GK224" i="1"/>
  <c r="GK225" i="1"/>
  <c r="GK226" i="1"/>
  <c r="GK227" i="1"/>
  <c r="GK228" i="1"/>
  <c r="GK229" i="1"/>
  <c r="GK230" i="1"/>
  <c r="GK231" i="1"/>
  <c r="GK232" i="1"/>
  <c r="GK233" i="1"/>
  <c r="GK234" i="1"/>
  <c r="GK235" i="1"/>
  <c r="GK236" i="1"/>
  <c r="GK237" i="1"/>
  <c r="GK238" i="1"/>
  <c r="GK239" i="1"/>
  <c r="GK240" i="1"/>
  <c r="GK241" i="1"/>
  <c r="GK242" i="1"/>
  <c r="GK243" i="1"/>
  <c r="GK244" i="1"/>
  <c r="GK245" i="1"/>
  <c r="GK246" i="1"/>
  <c r="GK247" i="1"/>
  <c r="GK248" i="1"/>
  <c r="GK249" i="1"/>
  <c r="GK250" i="1"/>
  <c r="GK251" i="1"/>
  <c r="GK252" i="1"/>
  <c r="GK253" i="1"/>
  <c r="GK254" i="1"/>
  <c r="GK255" i="1"/>
  <c r="GK256" i="1"/>
  <c r="GK257" i="1"/>
  <c r="GK258" i="1"/>
  <c r="GK259" i="1"/>
  <c r="GK260" i="1"/>
  <c r="GK261" i="1"/>
  <c r="GK262" i="1"/>
  <c r="GK263" i="1"/>
  <c r="GK264" i="1"/>
  <c r="GK265" i="1"/>
  <c r="GK266" i="1"/>
  <c r="GK267" i="1"/>
  <c r="GK268" i="1"/>
  <c r="GK269" i="1"/>
  <c r="GK270" i="1"/>
  <c r="GK271" i="1"/>
  <c r="GK272" i="1"/>
  <c r="GK273" i="1"/>
  <c r="GK274" i="1"/>
  <c r="GK275" i="1"/>
  <c r="GK276" i="1"/>
  <c r="GK277" i="1"/>
  <c r="GK278" i="1"/>
  <c r="GK279" i="1"/>
  <c r="GK280" i="1"/>
  <c r="GK281" i="1"/>
  <c r="GK282" i="1"/>
  <c r="GK283" i="1"/>
  <c r="GK284" i="1"/>
  <c r="GK285" i="1"/>
  <c r="GK286" i="1"/>
  <c r="GK287" i="1"/>
  <c r="GK288" i="1"/>
  <c r="GK289" i="1"/>
  <c r="GK290" i="1"/>
  <c r="GK291" i="1"/>
  <c r="GK292" i="1"/>
  <c r="GK293" i="1"/>
  <c r="GK294" i="1"/>
  <c r="GK295" i="1"/>
  <c r="GK296" i="1"/>
  <c r="GK297" i="1"/>
  <c r="GK298" i="1"/>
  <c r="GK299" i="1"/>
  <c r="GK300" i="1"/>
  <c r="GK301" i="1"/>
  <c r="GK302" i="1"/>
  <c r="GK303" i="1"/>
  <c r="GK304" i="1"/>
  <c r="GK305" i="1"/>
  <c r="GK306" i="1"/>
  <c r="GK307" i="1"/>
  <c r="GK308" i="1"/>
  <c r="GK309" i="1"/>
  <c r="GK310" i="1"/>
  <c r="GK311" i="1"/>
  <c r="GK312" i="1"/>
  <c r="GK313" i="1"/>
  <c r="GK314" i="1"/>
  <c r="GK315" i="1"/>
  <c r="GK316" i="1"/>
  <c r="GK317" i="1"/>
  <c r="GK318" i="1"/>
  <c r="GK319" i="1"/>
  <c r="GK320" i="1"/>
  <c r="GK321" i="1"/>
  <c r="GK322" i="1"/>
  <c r="GK323" i="1"/>
  <c r="GK324" i="1"/>
  <c r="GK325" i="1"/>
  <c r="GK326" i="1"/>
  <c r="GK327" i="1"/>
  <c r="GK328" i="1"/>
  <c r="GK329" i="1"/>
  <c r="GK330" i="1"/>
  <c r="GK331" i="1"/>
  <c r="GK332" i="1"/>
  <c r="GK333" i="1"/>
  <c r="GK334" i="1"/>
  <c r="GK335" i="1"/>
  <c r="GK336" i="1"/>
  <c r="GK337" i="1"/>
  <c r="GK338" i="1"/>
  <c r="GK339" i="1"/>
  <c r="GK340" i="1"/>
  <c r="GK341" i="1"/>
  <c r="GK342" i="1"/>
  <c r="GK343" i="1"/>
  <c r="GK344" i="1"/>
  <c r="GK345" i="1"/>
  <c r="GK346" i="1"/>
  <c r="GK347" i="1"/>
  <c r="GK348" i="1"/>
  <c r="GK349" i="1"/>
  <c r="GK350" i="1"/>
  <c r="GK351" i="1"/>
  <c r="GK352" i="1"/>
  <c r="GK353" i="1"/>
  <c r="GK354" i="1"/>
  <c r="GK355" i="1"/>
  <c r="GK356" i="1"/>
  <c r="GK357" i="1"/>
  <c r="GK358" i="1"/>
  <c r="GK359" i="1"/>
  <c r="GK360" i="1"/>
  <c r="GK361" i="1"/>
  <c r="GK362" i="1"/>
  <c r="GK363" i="1"/>
  <c r="GK364" i="1"/>
  <c r="GK365" i="1"/>
  <c r="GK366" i="1"/>
  <c r="GK367" i="1"/>
  <c r="GK368" i="1"/>
  <c r="GK369" i="1"/>
  <c r="GK370" i="1"/>
  <c r="GK371" i="1"/>
  <c r="GK372" i="1"/>
  <c r="GK373" i="1"/>
  <c r="GK374" i="1"/>
  <c r="GK375" i="1"/>
  <c r="GK376" i="1"/>
  <c r="GK377" i="1"/>
  <c r="GK378" i="1"/>
  <c r="GK379" i="1"/>
  <c r="GK380" i="1"/>
  <c r="GK381" i="1"/>
  <c r="GK382" i="1"/>
  <c r="GK383" i="1"/>
  <c r="GK384" i="1"/>
  <c r="GK385" i="1"/>
  <c r="GK386" i="1"/>
  <c r="GK387" i="1"/>
  <c r="GK388" i="1"/>
  <c r="GK389" i="1"/>
  <c r="GK390" i="1"/>
  <c r="GK391" i="1"/>
  <c r="GK392" i="1"/>
  <c r="GK393" i="1"/>
  <c r="GK394" i="1"/>
  <c r="GK395" i="1"/>
  <c r="GK396" i="1"/>
  <c r="GK397" i="1"/>
  <c r="GK398" i="1"/>
  <c r="GK399" i="1"/>
  <c r="GK400" i="1"/>
  <c r="GK401" i="1"/>
  <c r="GK402" i="1"/>
  <c r="GK403" i="1"/>
  <c r="GK404" i="1"/>
  <c r="GK405" i="1"/>
  <c r="GK406" i="1"/>
  <c r="GK407" i="1"/>
  <c r="GK408" i="1"/>
  <c r="GK409" i="1"/>
  <c r="GK410" i="1"/>
  <c r="GK411" i="1"/>
  <c r="GK412" i="1"/>
  <c r="GK413" i="1"/>
  <c r="GK414" i="1"/>
  <c r="GK415" i="1"/>
  <c r="GK416" i="1"/>
  <c r="GK417" i="1"/>
  <c r="GK418" i="1"/>
  <c r="GK419" i="1"/>
  <c r="GK420" i="1"/>
  <c r="GK421" i="1"/>
  <c r="GK422" i="1"/>
  <c r="GK423" i="1"/>
  <c r="GK424" i="1"/>
  <c r="GK425" i="1"/>
  <c r="GK426" i="1"/>
  <c r="GK427" i="1"/>
  <c r="GK428" i="1"/>
  <c r="GK429" i="1"/>
  <c r="GK430" i="1"/>
  <c r="GK431" i="1"/>
  <c r="GK432" i="1"/>
  <c r="GK433" i="1"/>
  <c r="GK434" i="1"/>
  <c r="GK435" i="1"/>
  <c r="GK436" i="1"/>
  <c r="GK437" i="1"/>
  <c r="GK438" i="1"/>
  <c r="GK439" i="1"/>
  <c r="GK440" i="1"/>
  <c r="GK441" i="1"/>
  <c r="GK442" i="1"/>
  <c r="GK443" i="1"/>
  <c r="GK444" i="1"/>
  <c r="GK445" i="1"/>
  <c r="GK446" i="1"/>
  <c r="GK447" i="1"/>
  <c r="GK448" i="1"/>
  <c r="GK449" i="1"/>
  <c r="GK450" i="1"/>
  <c r="GK451" i="1"/>
  <c r="GK452" i="1"/>
  <c r="GK453" i="1"/>
  <c r="GK454" i="1"/>
  <c r="GK455" i="1"/>
  <c r="GK456" i="1"/>
  <c r="GK457" i="1"/>
  <c r="GK458" i="1"/>
  <c r="GK459" i="1"/>
  <c r="GK460" i="1"/>
  <c r="GK461" i="1"/>
  <c r="GK462" i="1"/>
  <c r="GK463" i="1"/>
  <c r="GK464" i="1"/>
  <c r="GK465" i="1"/>
  <c r="GK466" i="1"/>
  <c r="GK467" i="1"/>
  <c r="GK468" i="1"/>
  <c r="GK469" i="1"/>
  <c r="GK470" i="1"/>
  <c r="GK471" i="1"/>
  <c r="GK472" i="1"/>
  <c r="GK473" i="1"/>
  <c r="GK474" i="1"/>
  <c r="GK475" i="1"/>
  <c r="GK476" i="1"/>
  <c r="GK477" i="1"/>
  <c r="GK478" i="1"/>
  <c r="GK479" i="1"/>
  <c r="GK480" i="1"/>
  <c r="GK481" i="1"/>
  <c r="GK482" i="1"/>
  <c r="GK483" i="1"/>
  <c r="GK484" i="1"/>
  <c r="GK485" i="1"/>
  <c r="GK486" i="1"/>
  <c r="GK487" i="1"/>
  <c r="GK488" i="1"/>
  <c r="GK489" i="1"/>
  <c r="GK490" i="1"/>
  <c r="GK491" i="1"/>
  <c r="GK492" i="1"/>
  <c r="GK493" i="1"/>
  <c r="GK494" i="1"/>
  <c r="GK495" i="1"/>
  <c r="GK496" i="1"/>
  <c r="GK497" i="1"/>
  <c r="GK498" i="1"/>
  <c r="GK499" i="1"/>
  <c r="GK500" i="1"/>
  <c r="GK501" i="1"/>
  <c r="GK502" i="1"/>
  <c r="GK503" i="1"/>
  <c r="GK504" i="1"/>
  <c r="GK505" i="1"/>
  <c r="GK506" i="1"/>
  <c r="GK507" i="1"/>
  <c r="GK508" i="1"/>
  <c r="GK509" i="1"/>
  <c r="GK510" i="1"/>
  <c r="GK511" i="1"/>
  <c r="GK512" i="1"/>
  <c r="GK513" i="1"/>
  <c r="GK514" i="1"/>
  <c r="GK515" i="1"/>
  <c r="GK516" i="1"/>
  <c r="GK517" i="1"/>
  <c r="GK518" i="1"/>
  <c r="GK519" i="1"/>
  <c r="GK520" i="1"/>
  <c r="GK521" i="1"/>
  <c r="GK522" i="1"/>
  <c r="GK523" i="1"/>
  <c r="GK524" i="1"/>
  <c r="GK525" i="1"/>
  <c r="GK526" i="1"/>
  <c r="GK527" i="1"/>
  <c r="GK528" i="1"/>
  <c r="GK529" i="1"/>
  <c r="GK530" i="1"/>
  <c r="GK531" i="1"/>
  <c r="GK532" i="1"/>
  <c r="GK533" i="1"/>
  <c r="GK534" i="1"/>
  <c r="GK535" i="1"/>
  <c r="GK536" i="1"/>
  <c r="GK537" i="1"/>
  <c r="GK538" i="1"/>
  <c r="GK539" i="1"/>
  <c r="GK540" i="1"/>
  <c r="GK541" i="1"/>
  <c r="GK542" i="1"/>
  <c r="GK543" i="1"/>
  <c r="GK544" i="1"/>
  <c r="GK545" i="1"/>
  <c r="GK546" i="1"/>
  <c r="GK547" i="1"/>
  <c r="GK548" i="1"/>
  <c r="GK549" i="1"/>
  <c r="GK550" i="1"/>
  <c r="GK551" i="1"/>
  <c r="GK552" i="1"/>
  <c r="GK553" i="1"/>
  <c r="GK554" i="1"/>
  <c r="GK555" i="1"/>
  <c r="GK556" i="1"/>
  <c r="GK557" i="1"/>
  <c r="GK558" i="1"/>
  <c r="GK559" i="1"/>
  <c r="GK560" i="1"/>
  <c r="GK561" i="1"/>
  <c r="GK562" i="1"/>
  <c r="GK563" i="1"/>
  <c r="GK564" i="1"/>
  <c r="GK565" i="1"/>
  <c r="GK566" i="1"/>
  <c r="GK567" i="1"/>
  <c r="GK568" i="1"/>
  <c r="GK569" i="1"/>
  <c r="GK570" i="1"/>
  <c r="GK571" i="1"/>
  <c r="GK572" i="1"/>
  <c r="GK573" i="1"/>
  <c r="GK574" i="1"/>
  <c r="GK575" i="1"/>
  <c r="GK576" i="1"/>
  <c r="GK577" i="1"/>
  <c r="GK578" i="1"/>
  <c r="GK579" i="1"/>
  <c r="GK580" i="1"/>
  <c r="GK581" i="1"/>
  <c r="GK582" i="1"/>
  <c r="GK583" i="1"/>
  <c r="GK584" i="1"/>
  <c r="GK585" i="1"/>
  <c r="GK586" i="1"/>
  <c r="GK587" i="1"/>
  <c r="GK588" i="1"/>
  <c r="GK589" i="1"/>
  <c r="GK590" i="1"/>
  <c r="GK591" i="1"/>
  <c r="GK592" i="1"/>
  <c r="GK593" i="1"/>
  <c r="GK594" i="1"/>
  <c r="GK595" i="1"/>
  <c r="GK596" i="1"/>
  <c r="GK597" i="1"/>
  <c r="GK598" i="1"/>
  <c r="GK599" i="1"/>
  <c r="GK600" i="1"/>
  <c r="GK601" i="1"/>
  <c r="GK602" i="1"/>
  <c r="GK603" i="1"/>
  <c r="GK604" i="1"/>
  <c r="GK605" i="1"/>
  <c r="GK606" i="1"/>
  <c r="GK607" i="1"/>
  <c r="GK608" i="1"/>
  <c r="GK609" i="1"/>
  <c r="GK610" i="1"/>
  <c r="GK611" i="1"/>
  <c r="GK612" i="1"/>
  <c r="GK613" i="1"/>
  <c r="GK614" i="1"/>
  <c r="GK615" i="1"/>
  <c r="GK616" i="1"/>
  <c r="GK617" i="1"/>
  <c r="GK618" i="1"/>
  <c r="GK619" i="1"/>
  <c r="GK620" i="1"/>
  <c r="GK621" i="1"/>
  <c r="GK622" i="1"/>
  <c r="GK623" i="1"/>
  <c r="GK624" i="1"/>
  <c r="GK625" i="1"/>
  <c r="GK626" i="1"/>
  <c r="GK627" i="1"/>
  <c r="GK628" i="1"/>
  <c r="GK629" i="1"/>
  <c r="GK630" i="1"/>
  <c r="GK631" i="1"/>
  <c r="GK632" i="1"/>
  <c r="GK633" i="1"/>
  <c r="GK634" i="1"/>
  <c r="GK635" i="1"/>
  <c r="GK636" i="1"/>
  <c r="GK637" i="1"/>
  <c r="GK638" i="1"/>
  <c r="GK639" i="1"/>
  <c r="GK640" i="1"/>
  <c r="GK641" i="1"/>
  <c r="GK642" i="1"/>
  <c r="GK643" i="1"/>
  <c r="GK644" i="1"/>
  <c r="GK645" i="1"/>
  <c r="GK646" i="1"/>
  <c r="GK647" i="1"/>
  <c r="GK648" i="1"/>
  <c r="GK649" i="1"/>
  <c r="GK650" i="1"/>
  <c r="GK651" i="1"/>
  <c r="GK652" i="1"/>
  <c r="GK653" i="1"/>
  <c r="GK654" i="1"/>
  <c r="GK655" i="1"/>
  <c r="GK656" i="1"/>
  <c r="GK657" i="1"/>
  <c r="GK658" i="1"/>
  <c r="GK659" i="1"/>
  <c r="GK660" i="1"/>
  <c r="GK661" i="1"/>
  <c r="GK662" i="1"/>
  <c r="GK663" i="1"/>
  <c r="GK664" i="1"/>
  <c r="GK665" i="1"/>
  <c r="GK666" i="1"/>
  <c r="GK667" i="1"/>
  <c r="GK668" i="1"/>
  <c r="GK669" i="1"/>
  <c r="GK670" i="1"/>
  <c r="GK671" i="1"/>
  <c r="GK672" i="1"/>
  <c r="GK673" i="1"/>
  <c r="GK674" i="1"/>
  <c r="GK675" i="1"/>
  <c r="GK676" i="1"/>
  <c r="GK677" i="1"/>
  <c r="GK678" i="1"/>
  <c r="GK679" i="1"/>
  <c r="GK680" i="1"/>
  <c r="GK681" i="1"/>
  <c r="GK682" i="1"/>
  <c r="GK683" i="1"/>
  <c r="GK684" i="1"/>
  <c r="GK685" i="1"/>
  <c r="GK686" i="1"/>
  <c r="GK687" i="1"/>
  <c r="GK688" i="1"/>
  <c r="GK689" i="1"/>
  <c r="GK690" i="1"/>
  <c r="GK691" i="1"/>
  <c r="GK692" i="1"/>
  <c r="GK693" i="1"/>
  <c r="GK694" i="1"/>
  <c r="GK695" i="1"/>
  <c r="GK696" i="1"/>
  <c r="GK697" i="1"/>
  <c r="GK698" i="1"/>
  <c r="GK699" i="1"/>
  <c r="GK700" i="1"/>
  <c r="GK701" i="1"/>
  <c r="GK2" i="1"/>
  <c r="GG3" i="1"/>
  <c r="GG4" i="1"/>
  <c r="GG5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GG282" i="1"/>
  <c r="GG283" i="1"/>
  <c r="GG284" i="1"/>
  <c r="GG285" i="1"/>
  <c r="GG286" i="1"/>
  <c r="GG287" i="1"/>
  <c r="GG288" i="1"/>
  <c r="GG289" i="1"/>
  <c r="GG290" i="1"/>
  <c r="GG291" i="1"/>
  <c r="GG292" i="1"/>
  <c r="GG293" i="1"/>
  <c r="GG294" i="1"/>
  <c r="GG295" i="1"/>
  <c r="GG296" i="1"/>
  <c r="GG297" i="1"/>
  <c r="GG298" i="1"/>
  <c r="GG299" i="1"/>
  <c r="GG300" i="1"/>
  <c r="GG301" i="1"/>
  <c r="GG302" i="1"/>
  <c r="GG303" i="1"/>
  <c r="GG304" i="1"/>
  <c r="GG305" i="1"/>
  <c r="GG306" i="1"/>
  <c r="GG307" i="1"/>
  <c r="GG308" i="1"/>
  <c r="GG309" i="1"/>
  <c r="GG310" i="1"/>
  <c r="GG311" i="1"/>
  <c r="GG312" i="1"/>
  <c r="GG313" i="1"/>
  <c r="GG314" i="1"/>
  <c r="GG315" i="1"/>
  <c r="GG316" i="1"/>
  <c r="GG317" i="1"/>
  <c r="GG318" i="1"/>
  <c r="GG319" i="1"/>
  <c r="GG320" i="1"/>
  <c r="GG321" i="1"/>
  <c r="GG322" i="1"/>
  <c r="GG323" i="1"/>
  <c r="GG324" i="1"/>
  <c r="GG325" i="1"/>
  <c r="GG326" i="1"/>
  <c r="GG327" i="1"/>
  <c r="GG328" i="1"/>
  <c r="GG329" i="1"/>
  <c r="GG330" i="1"/>
  <c r="GG331" i="1"/>
  <c r="GG332" i="1"/>
  <c r="GG333" i="1"/>
  <c r="GG334" i="1"/>
  <c r="GG335" i="1"/>
  <c r="GG336" i="1"/>
  <c r="GG337" i="1"/>
  <c r="GG338" i="1"/>
  <c r="GG339" i="1"/>
  <c r="GG340" i="1"/>
  <c r="GG341" i="1"/>
  <c r="GG342" i="1"/>
  <c r="GG343" i="1"/>
  <c r="GG344" i="1"/>
  <c r="GG345" i="1"/>
  <c r="GG346" i="1"/>
  <c r="GG347" i="1"/>
  <c r="GG348" i="1"/>
  <c r="GG349" i="1"/>
  <c r="GG350" i="1"/>
  <c r="GG351" i="1"/>
  <c r="GG352" i="1"/>
  <c r="GG353" i="1"/>
  <c r="GG354" i="1"/>
  <c r="GG355" i="1"/>
  <c r="GG356" i="1"/>
  <c r="GG357" i="1"/>
  <c r="GG358" i="1"/>
  <c r="GG359" i="1"/>
  <c r="GG360" i="1"/>
  <c r="GG361" i="1"/>
  <c r="GG362" i="1"/>
  <c r="GG363" i="1"/>
  <c r="GG364" i="1"/>
  <c r="GG365" i="1"/>
  <c r="GG366" i="1"/>
  <c r="GG367" i="1"/>
  <c r="GG368" i="1"/>
  <c r="GG369" i="1"/>
  <c r="GG370" i="1"/>
  <c r="GG371" i="1"/>
  <c r="GG372" i="1"/>
  <c r="GG373" i="1"/>
  <c r="GG374" i="1"/>
  <c r="GG375" i="1"/>
  <c r="GG376" i="1"/>
  <c r="GG377" i="1"/>
  <c r="GG378" i="1"/>
  <c r="GG379" i="1"/>
  <c r="GG380" i="1"/>
  <c r="GG381" i="1"/>
  <c r="GG382" i="1"/>
  <c r="GG383" i="1"/>
  <c r="GG384" i="1"/>
  <c r="GG385" i="1"/>
  <c r="GG386" i="1"/>
  <c r="GG387" i="1"/>
  <c r="GG388" i="1"/>
  <c r="GG389" i="1"/>
  <c r="GG390" i="1"/>
  <c r="GG391" i="1"/>
  <c r="GG392" i="1"/>
  <c r="GG393" i="1"/>
  <c r="GG394" i="1"/>
  <c r="GG395" i="1"/>
  <c r="GG396" i="1"/>
  <c r="GG397" i="1"/>
  <c r="GG398" i="1"/>
  <c r="GG399" i="1"/>
  <c r="GG400" i="1"/>
  <c r="GG401" i="1"/>
  <c r="GG402" i="1"/>
  <c r="GG403" i="1"/>
  <c r="GG404" i="1"/>
  <c r="GG405" i="1"/>
  <c r="GG406" i="1"/>
  <c r="GG407" i="1"/>
  <c r="GG408" i="1"/>
  <c r="GG409" i="1"/>
  <c r="GG410" i="1"/>
  <c r="GG411" i="1"/>
  <c r="GG412" i="1"/>
  <c r="GG413" i="1"/>
  <c r="GG414" i="1"/>
  <c r="GG415" i="1"/>
  <c r="GG416" i="1"/>
  <c r="GG417" i="1"/>
  <c r="GG418" i="1"/>
  <c r="GG419" i="1"/>
  <c r="GG420" i="1"/>
  <c r="GG421" i="1"/>
  <c r="GG422" i="1"/>
  <c r="GG423" i="1"/>
  <c r="GG424" i="1"/>
  <c r="GG425" i="1"/>
  <c r="GG426" i="1"/>
  <c r="GG427" i="1"/>
  <c r="GG428" i="1"/>
  <c r="GG429" i="1"/>
  <c r="GG430" i="1"/>
  <c r="GG431" i="1"/>
  <c r="GG432" i="1"/>
  <c r="GG433" i="1"/>
  <c r="GG434" i="1"/>
  <c r="GG435" i="1"/>
  <c r="GG436" i="1"/>
  <c r="GG437" i="1"/>
  <c r="GG438" i="1"/>
  <c r="GG439" i="1"/>
  <c r="GG440" i="1"/>
  <c r="GG441" i="1"/>
  <c r="GG442" i="1"/>
  <c r="GG443" i="1"/>
  <c r="GG444" i="1"/>
  <c r="GG445" i="1"/>
  <c r="GG446" i="1"/>
  <c r="GG447" i="1"/>
  <c r="GG448" i="1"/>
  <c r="GG449" i="1"/>
  <c r="GG450" i="1"/>
  <c r="GG451" i="1"/>
  <c r="GG452" i="1"/>
  <c r="GG453" i="1"/>
  <c r="GG454" i="1"/>
  <c r="GG455" i="1"/>
  <c r="GG456" i="1"/>
  <c r="GG457" i="1"/>
  <c r="GG458" i="1"/>
  <c r="GG459" i="1"/>
  <c r="GG460" i="1"/>
  <c r="GG461" i="1"/>
  <c r="GG462" i="1"/>
  <c r="GG463" i="1"/>
  <c r="GG464" i="1"/>
  <c r="GG465" i="1"/>
  <c r="GG466" i="1"/>
  <c r="GG467" i="1"/>
  <c r="GG468" i="1"/>
  <c r="GG469" i="1"/>
  <c r="GG470" i="1"/>
  <c r="GG471" i="1"/>
  <c r="GG472" i="1"/>
  <c r="GG473" i="1"/>
  <c r="GG474" i="1"/>
  <c r="GG475" i="1"/>
  <c r="GG476" i="1"/>
  <c r="GG477" i="1"/>
  <c r="GG478" i="1"/>
  <c r="GG479" i="1"/>
  <c r="GG480" i="1"/>
  <c r="GG481" i="1"/>
  <c r="GG482" i="1"/>
  <c r="GG483" i="1"/>
  <c r="GG484" i="1"/>
  <c r="GG485" i="1"/>
  <c r="GG486" i="1"/>
  <c r="GG487" i="1"/>
  <c r="GG488" i="1"/>
  <c r="GG489" i="1"/>
  <c r="GG490" i="1"/>
  <c r="GG491" i="1"/>
  <c r="GG492" i="1"/>
  <c r="GG493" i="1"/>
  <c r="GG494" i="1"/>
  <c r="GG495" i="1"/>
  <c r="GG496" i="1"/>
  <c r="GG497" i="1"/>
  <c r="GG498" i="1"/>
  <c r="GG499" i="1"/>
  <c r="GG500" i="1"/>
  <c r="GG501" i="1"/>
  <c r="GG502" i="1"/>
  <c r="GG503" i="1"/>
  <c r="GG504" i="1"/>
  <c r="GG505" i="1"/>
  <c r="GG506" i="1"/>
  <c r="GG507" i="1"/>
  <c r="GG508" i="1"/>
  <c r="GG509" i="1"/>
  <c r="GG510" i="1"/>
  <c r="GG511" i="1"/>
  <c r="GG512" i="1"/>
  <c r="GG513" i="1"/>
  <c r="GG514" i="1"/>
  <c r="GG515" i="1"/>
  <c r="GG516" i="1"/>
  <c r="GG517" i="1"/>
  <c r="GG518" i="1"/>
  <c r="GG519" i="1"/>
  <c r="GG520" i="1"/>
  <c r="GG521" i="1"/>
  <c r="GG528" i="1"/>
  <c r="GG529" i="1"/>
  <c r="GG530" i="1"/>
  <c r="GG531" i="1"/>
  <c r="GG532" i="1"/>
  <c r="GG533" i="1"/>
  <c r="GG534" i="1"/>
  <c r="GG535" i="1"/>
  <c r="GG536" i="1"/>
  <c r="GG537" i="1"/>
  <c r="GG538" i="1"/>
  <c r="GG539" i="1"/>
  <c r="GG540" i="1"/>
  <c r="GG541" i="1"/>
  <c r="GG542" i="1"/>
  <c r="GG543" i="1"/>
  <c r="GG544" i="1"/>
  <c r="GG545" i="1"/>
  <c r="GG546" i="1"/>
  <c r="GG547" i="1"/>
  <c r="GG548" i="1"/>
  <c r="GG549" i="1"/>
  <c r="GG550" i="1"/>
  <c r="GG551" i="1"/>
  <c r="GG552" i="1"/>
  <c r="GG553" i="1"/>
  <c r="GG554" i="1"/>
  <c r="GG555" i="1"/>
  <c r="GG556" i="1"/>
  <c r="GG557" i="1"/>
  <c r="GG558" i="1"/>
  <c r="GG559" i="1"/>
  <c r="GG560" i="1"/>
  <c r="GG561" i="1"/>
  <c r="GG562" i="1"/>
  <c r="GG563" i="1"/>
  <c r="GG564" i="1"/>
  <c r="GG565" i="1"/>
  <c r="GG566" i="1"/>
  <c r="GG567" i="1"/>
  <c r="GG568" i="1"/>
  <c r="GG569" i="1"/>
  <c r="GG570" i="1"/>
  <c r="GG571" i="1"/>
  <c r="GG572" i="1"/>
  <c r="GG573" i="1"/>
  <c r="GG574" i="1"/>
  <c r="GG575" i="1"/>
  <c r="GG576" i="1"/>
  <c r="GG577" i="1"/>
  <c r="GG578" i="1"/>
  <c r="GG579" i="1"/>
  <c r="GG580" i="1"/>
  <c r="GG581" i="1"/>
  <c r="GG582" i="1"/>
  <c r="GG583" i="1"/>
  <c r="GG584" i="1"/>
  <c r="GG585" i="1"/>
  <c r="GG586" i="1"/>
  <c r="GG587" i="1"/>
  <c r="GG588" i="1"/>
  <c r="GG589" i="1"/>
  <c r="GG590" i="1"/>
  <c r="GG591" i="1"/>
  <c r="GG592" i="1"/>
  <c r="GG593" i="1"/>
  <c r="GG594" i="1"/>
  <c r="GG595" i="1"/>
  <c r="GG596" i="1"/>
  <c r="GG597" i="1"/>
  <c r="GG598" i="1"/>
  <c r="GG599" i="1"/>
  <c r="GG600" i="1"/>
  <c r="GG601" i="1"/>
  <c r="GG602" i="1"/>
  <c r="GG603" i="1"/>
  <c r="GG604" i="1"/>
  <c r="GG605" i="1"/>
  <c r="GG606" i="1"/>
  <c r="GG607" i="1"/>
  <c r="GG608" i="1"/>
  <c r="GG609" i="1"/>
  <c r="GG610" i="1"/>
  <c r="GG611" i="1"/>
  <c r="GG612" i="1"/>
  <c r="GG613" i="1"/>
  <c r="GG614" i="1"/>
  <c r="GG615" i="1"/>
  <c r="GG616" i="1"/>
  <c r="GG617" i="1"/>
  <c r="GG618" i="1"/>
  <c r="GG619" i="1"/>
  <c r="GG620" i="1"/>
  <c r="GG621" i="1"/>
  <c r="GG622" i="1"/>
  <c r="GG623" i="1"/>
  <c r="GG624" i="1"/>
  <c r="GG625" i="1"/>
  <c r="GG626" i="1"/>
  <c r="GG627" i="1"/>
  <c r="GG628" i="1"/>
  <c r="GG629" i="1"/>
  <c r="GG630" i="1"/>
  <c r="GG631" i="1"/>
  <c r="GG632" i="1"/>
  <c r="GG633" i="1"/>
  <c r="GG634" i="1"/>
  <c r="GG635" i="1"/>
  <c r="GG636" i="1"/>
  <c r="GG637" i="1"/>
  <c r="GG638" i="1"/>
  <c r="GG639" i="1"/>
  <c r="GG640" i="1"/>
  <c r="GG641" i="1"/>
  <c r="GG642" i="1"/>
  <c r="GG643" i="1"/>
  <c r="GG644" i="1"/>
  <c r="GG645" i="1"/>
  <c r="GG646" i="1"/>
  <c r="GG647" i="1"/>
  <c r="GG648" i="1"/>
  <c r="GG649" i="1"/>
  <c r="GG650" i="1"/>
  <c r="GG651" i="1"/>
  <c r="GG652" i="1"/>
  <c r="GG653" i="1"/>
  <c r="GG654" i="1"/>
  <c r="GG655" i="1"/>
  <c r="GG656" i="1"/>
  <c r="GG657" i="1"/>
  <c r="GG658" i="1"/>
  <c r="GG659" i="1"/>
  <c r="GG660" i="1"/>
  <c r="GG661" i="1"/>
  <c r="GG662" i="1"/>
  <c r="GG663" i="1"/>
  <c r="GG664" i="1"/>
  <c r="GG665" i="1"/>
  <c r="GG666" i="1"/>
  <c r="GG667" i="1"/>
  <c r="GG668" i="1"/>
  <c r="GG669" i="1"/>
  <c r="GG670" i="1"/>
  <c r="GG671" i="1"/>
  <c r="GG672" i="1"/>
  <c r="GG673" i="1"/>
  <c r="GG674" i="1"/>
  <c r="GG675" i="1"/>
  <c r="GG676" i="1"/>
  <c r="GG677" i="1"/>
  <c r="GG678" i="1"/>
  <c r="GG679" i="1"/>
  <c r="GG680" i="1"/>
  <c r="GG681" i="1"/>
  <c r="GG682" i="1"/>
  <c r="GG683" i="1"/>
  <c r="GG684" i="1"/>
  <c r="GG685" i="1"/>
  <c r="GG686" i="1"/>
  <c r="GG687" i="1"/>
  <c r="GG688" i="1"/>
  <c r="GG689" i="1"/>
  <c r="GG690" i="1"/>
  <c r="GG691" i="1"/>
  <c r="GG692" i="1"/>
  <c r="GG693" i="1"/>
  <c r="GG694" i="1"/>
  <c r="GG695" i="1"/>
  <c r="GG696" i="1"/>
  <c r="GG697" i="1"/>
  <c r="GG698" i="1"/>
  <c r="GG699" i="1"/>
  <c r="GG700" i="1"/>
  <c r="GG701" i="1"/>
  <c r="GG2" i="1"/>
  <c r="GC3" i="1"/>
  <c r="GC4" i="1"/>
  <c r="GC5" i="1"/>
  <c r="GC6" i="1"/>
  <c r="GC7" i="1"/>
  <c r="GC8" i="1"/>
  <c r="GC9" i="1"/>
  <c r="GC10" i="1"/>
  <c r="GC11" i="1"/>
  <c r="GC12" i="1"/>
  <c r="GC13" i="1"/>
  <c r="GC14" i="1"/>
  <c r="GC15" i="1"/>
  <c r="GC16" i="1"/>
  <c r="GC17" i="1"/>
  <c r="GC18" i="1"/>
  <c r="GC19" i="1"/>
  <c r="GC20" i="1"/>
  <c r="GC21" i="1"/>
  <c r="GC22" i="1"/>
  <c r="GC23" i="1"/>
  <c r="GC24" i="1"/>
  <c r="GC25" i="1"/>
  <c r="GC26" i="1"/>
  <c r="GC27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C121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C141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C181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C221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C241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255" i="1"/>
  <c r="GC256" i="1"/>
  <c r="GC257" i="1"/>
  <c r="GC258" i="1"/>
  <c r="GC259" i="1"/>
  <c r="GC260" i="1"/>
  <c r="GC261" i="1"/>
  <c r="GC262" i="1"/>
  <c r="GC263" i="1"/>
  <c r="GC264" i="1"/>
  <c r="GC265" i="1"/>
  <c r="GC266" i="1"/>
  <c r="GC267" i="1"/>
  <c r="GC268" i="1"/>
  <c r="GC269" i="1"/>
  <c r="GC270" i="1"/>
  <c r="GC271" i="1"/>
  <c r="GC272" i="1"/>
  <c r="GC273" i="1"/>
  <c r="GC274" i="1"/>
  <c r="GC275" i="1"/>
  <c r="GC276" i="1"/>
  <c r="GC277" i="1"/>
  <c r="GC278" i="1"/>
  <c r="GC279" i="1"/>
  <c r="GC280" i="1"/>
  <c r="GC281" i="1"/>
  <c r="GC282" i="1"/>
  <c r="GC283" i="1"/>
  <c r="GC284" i="1"/>
  <c r="GC285" i="1"/>
  <c r="GC286" i="1"/>
  <c r="GC287" i="1"/>
  <c r="GC288" i="1"/>
  <c r="GC289" i="1"/>
  <c r="GC290" i="1"/>
  <c r="GC291" i="1"/>
  <c r="GC292" i="1"/>
  <c r="GC293" i="1"/>
  <c r="GC294" i="1"/>
  <c r="GC295" i="1"/>
  <c r="GC296" i="1"/>
  <c r="GC297" i="1"/>
  <c r="GC298" i="1"/>
  <c r="GC299" i="1"/>
  <c r="GC300" i="1"/>
  <c r="GC301" i="1"/>
  <c r="GC302" i="1"/>
  <c r="GC303" i="1"/>
  <c r="GC304" i="1"/>
  <c r="GC305" i="1"/>
  <c r="GC306" i="1"/>
  <c r="GC307" i="1"/>
  <c r="GC308" i="1"/>
  <c r="GC309" i="1"/>
  <c r="GC310" i="1"/>
  <c r="GC311" i="1"/>
  <c r="GC312" i="1"/>
  <c r="GC313" i="1"/>
  <c r="GC314" i="1"/>
  <c r="GC315" i="1"/>
  <c r="GC316" i="1"/>
  <c r="GC317" i="1"/>
  <c r="GC318" i="1"/>
  <c r="GC319" i="1"/>
  <c r="GC320" i="1"/>
  <c r="GC321" i="1"/>
  <c r="GC322" i="1"/>
  <c r="GC323" i="1"/>
  <c r="GC324" i="1"/>
  <c r="GC325" i="1"/>
  <c r="GC326" i="1"/>
  <c r="GC327" i="1"/>
  <c r="GC328" i="1"/>
  <c r="GC329" i="1"/>
  <c r="GC330" i="1"/>
  <c r="GC331" i="1"/>
  <c r="GC332" i="1"/>
  <c r="GC333" i="1"/>
  <c r="GC334" i="1"/>
  <c r="GC335" i="1"/>
  <c r="GC336" i="1"/>
  <c r="GC337" i="1"/>
  <c r="GC338" i="1"/>
  <c r="GC339" i="1"/>
  <c r="GC340" i="1"/>
  <c r="GC341" i="1"/>
  <c r="GC342" i="1"/>
  <c r="GC343" i="1"/>
  <c r="GC344" i="1"/>
  <c r="GC345" i="1"/>
  <c r="GC346" i="1"/>
  <c r="GC347" i="1"/>
  <c r="GC348" i="1"/>
  <c r="GC349" i="1"/>
  <c r="GC350" i="1"/>
  <c r="GC351" i="1"/>
  <c r="GC352" i="1"/>
  <c r="GC353" i="1"/>
  <c r="GC354" i="1"/>
  <c r="GC355" i="1"/>
  <c r="GC356" i="1"/>
  <c r="GC357" i="1"/>
  <c r="GC358" i="1"/>
  <c r="GC359" i="1"/>
  <c r="GC360" i="1"/>
  <c r="GC361" i="1"/>
  <c r="GC362" i="1"/>
  <c r="GC363" i="1"/>
  <c r="GC364" i="1"/>
  <c r="GC365" i="1"/>
  <c r="GC366" i="1"/>
  <c r="GC367" i="1"/>
  <c r="GC368" i="1"/>
  <c r="GC369" i="1"/>
  <c r="GC370" i="1"/>
  <c r="GC371" i="1"/>
  <c r="GC372" i="1"/>
  <c r="GC373" i="1"/>
  <c r="GC374" i="1"/>
  <c r="GC375" i="1"/>
  <c r="GC376" i="1"/>
  <c r="GC377" i="1"/>
  <c r="GC378" i="1"/>
  <c r="GC379" i="1"/>
  <c r="GC380" i="1"/>
  <c r="GC381" i="1"/>
  <c r="GC382" i="1"/>
  <c r="GC383" i="1"/>
  <c r="GC384" i="1"/>
  <c r="GC385" i="1"/>
  <c r="GC386" i="1"/>
  <c r="GC387" i="1"/>
  <c r="GC388" i="1"/>
  <c r="GC389" i="1"/>
  <c r="GC390" i="1"/>
  <c r="GC391" i="1"/>
  <c r="GC392" i="1"/>
  <c r="GC393" i="1"/>
  <c r="GC394" i="1"/>
  <c r="GC395" i="1"/>
  <c r="GC396" i="1"/>
  <c r="GC397" i="1"/>
  <c r="GC398" i="1"/>
  <c r="GC399" i="1"/>
  <c r="GC400" i="1"/>
  <c r="GC401" i="1"/>
  <c r="GC402" i="1"/>
  <c r="GC403" i="1"/>
  <c r="GC404" i="1"/>
  <c r="GC405" i="1"/>
  <c r="GC406" i="1"/>
  <c r="GC407" i="1"/>
  <c r="GC408" i="1"/>
  <c r="GC409" i="1"/>
  <c r="GC410" i="1"/>
  <c r="GC411" i="1"/>
  <c r="GC412" i="1"/>
  <c r="GC413" i="1"/>
  <c r="GC414" i="1"/>
  <c r="GC415" i="1"/>
  <c r="GC416" i="1"/>
  <c r="GC417" i="1"/>
  <c r="GC418" i="1"/>
  <c r="GC419" i="1"/>
  <c r="GC420" i="1"/>
  <c r="GC421" i="1"/>
  <c r="GC422" i="1"/>
  <c r="GC423" i="1"/>
  <c r="GC424" i="1"/>
  <c r="GC425" i="1"/>
  <c r="GC426" i="1"/>
  <c r="GC427" i="1"/>
  <c r="GC428" i="1"/>
  <c r="GC429" i="1"/>
  <c r="GC430" i="1"/>
  <c r="GC431" i="1"/>
  <c r="GC432" i="1"/>
  <c r="GC433" i="1"/>
  <c r="GC434" i="1"/>
  <c r="GC435" i="1"/>
  <c r="GC436" i="1"/>
  <c r="GC437" i="1"/>
  <c r="GC438" i="1"/>
  <c r="GC439" i="1"/>
  <c r="GC440" i="1"/>
  <c r="GC441" i="1"/>
  <c r="GC442" i="1"/>
  <c r="GC443" i="1"/>
  <c r="GC444" i="1"/>
  <c r="GC445" i="1"/>
  <c r="GC446" i="1"/>
  <c r="GC447" i="1"/>
  <c r="GC448" i="1"/>
  <c r="GC449" i="1"/>
  <c r="GC450" i="1"/>
  <c r="GC451" i="1"/>
  <c r="GC452" i="1"/>
  <c r="GC453" i="1"/>
  <c r="GC454" i="1"/>
  <c r="GC455" i="1"/>
  <c r="GC456" i="1"/>
  <c r="GC457" i="1"/>
  <c r="GC458" i="1"/>
  <c r="GC459" i="1"/>
  <c r="GC460" i="1"/>
  <c r="GC461" i="1"/>
  <c r="GC462" i="1"/>
  <c r="GC463" i="1"/>
  <c r="GC464" i="1"/>
  <c r="GC465" i="1"/>
  <c r="GC466" i="1"/>
  <c r="GC467" i="1"/>
  <c r="GC468" i="1"/>
  <c r="GC469" i="1"/>
  <c r="GC470" i="1"/>
  <c r="GC471" i="1"/>
  <c r="GC472" i="1"/>
  <c r="GC473" i="1"/>
  <c r="GC474" i="1"/>
  <c r="GC475" i="1"/>
  <c r="GC476" i="1"/>
  <c r="GC477" i="1"/>
  <c r="GC478" i="1"/>
  <c r="GC479" i="1"/>
  <c r="GC480" i="1"/>
  <c r="GC481" i="1"/>
  <c r="GC482" i="1"/>
  <c r="GC483" i="1"/>
  <c r="GC484" i="1"/>
  <c r="GC485" i="1"/>
  <c r="GC486" i="1"/>
  <c r="GC487" i="1"/>
  <c r="GC488" i="1"/>
  <c r="GC489" i="1"/>
  <c r="GC490" i="1"/>
  <c r="GC491" i="1"/>
  <c r="GC492" i="1"/>
  <c r="GC493" i="1"/>
  <c r="GC494" i="1"/>
  <c r="GC495" i="1"/>
  <c r="GC496" i="1"/>
  <c r="GC497" i="1"/>
  <c r="GC498" i="1"/>
  <c r="GC499" i="1"/>
  <c r="GC500" i="1"/>
  <c r="GC501" i="1"/>
  <c r="GC502" i="1"/>
  <c r="GC503" i="1"/>
  <c r="GC504" i="1"/>
  <c r="GC505" i="1"/>
  <c r="GC506" i="1"/>
  <c r="GC507" i="1"/>
  <c r="GC508" i="1"/>
  <c r="GC509" i="1"/>
  <c r="GC510" i="1"/>
  <c r="GC511" i="1"/>
  <c r="GC512" i="1"/>
  <c r="GC513" i="1"/>
  <c r="GC514" i="1"/>
  <c r="GC515" i="1"/>
  <c r="GC516" i="1"/>
  <c r="GC517" i="1"/>
  <c r="GC518" i="1"/>
  <c r="GC519" i="1"/>
  <c r="GC520" i="1"/>
  <c r="GC521" i="1"/>
  <c r="GC522" i="1"/>
  <c r="GC523" i="1"/>
  <c r="GC524" i="1"/>
  <c r="GC525" i="1"/>
  <c r="GC526" i="1"/>
  <c r="GC527" i="1"/>
  <c r="GC528" i="1"/>
  <c r="GC529" i="1"/>
  <c r="GC530" i="1"/>
  <c r="GC531" i="1"/>
  <c r="GC532" i="1"/>
  <c r="GC533" i="1"/>
  <c r="GC534" i="1"/>
  <c r="GC535" i="1"/>
  <c r="GC536" i="1"/>
  <c r="GC537" i="1"/>
  <c r="GC538" i="1"/>
  <c r="GC539" i="1"/>
  <c r="GC540" i="1"/>
  <c r="GC541" i="1"/>
  <c r="GC542" i="1"/>
  <c r="GC543" i="1"/>
  <c r="GC544" i="1"/>
  <c r="GC545" i="1"/>
  <c r="GC546" i="1"/>
  <c r="GC547" i="1"/>
  <c r="GC548" i="1"/>
  <c r="GC549" i="1"/>
  <c r="GC550" i="1"/>
  <c r="GC551" i="1"/>
  <c r="GC552" i="1"/>
  <c r="GC553" i="1"/>
  <c r="GC554" i="1"/>
  <c r="GC555" i="1"/>
  <c r="GC556" i="1"/>
  <c r="GC557" i="1"/>
  <c r="GC558" i="1"/>
  <c r="GC559" i="1"/>
  <c r="GC560" i="1"/>
  <c r="GC561" i="1"/>
  <c r="GC562" i="1"/>
  <c r="GC563" i="1"/>
  <c r="GC564" i="1"/>
  <c r="GC565" i="1"/>
  <c r="GC566" i="1"/>
  <c r="GC567" i="1"/>
  <c r="GC568" i="1"/>
  <c r="GC569" i="1"/>
  <c r="GC570" i="1"/>
  <c r="GC571" i="1"/>
  <c r="GC572" i="1"/>
  <c r="GC573" i="1"/>
  <c r="GC574" i="1"/>
  <c r="GC575" i="1"/>
  <c r="GC576" i="1"/>
  <c r="GC577" i="1"/>
  <c r="GC578" i="1"/>
  <c r="GC579" i="1"/>
  <c r="GC580" i="1"/>
  <c r="GC581" i="1"/>
  <c r="GC582" i="1"/>
  <c r="GC583" i="1"/>
  <c r="GC584" i="1"/>
  <c r="GC585" i="1"/>
  <c r="GC586" i="1"/>
  <c r="GC587" i="1"/>
  <c r="GC588" i="1"/>
  <c r="GC589" i="1"/>
  <c r="GC590" i="1"/>
  <c r="GC591" i="1"/>
  <c r="GC592" i="1"/>
  <c r="GC593" i="1"/>
  <c r="GC594" i="1"/>
  <c r="GC595" i="1"/>
  <c r="GC596" i="1"/>
  <c r="GC597" i="1"/>
  <c r="GC598" i="1"/>
  <c r="GC599" i="1"/>
  <c r="GC600" i="1"/>
  <c r="GC601" i="1"/>
  <c r="GC602" i="1"/>
  <c r="GC603" i="1"/>
  <c r="GC604" i="1"/>
  <c r="GC605" i="1"/>
  <c r="GC606" i="1"/>
  <c r="GC607" i="1"/>
  <c r="GC608" i="1"/>
  <c r="GC609" i="1"/>
  <c r="GC610" i="1"/>
  <c r="GC611" i="1"/>
  <c r="GC612" i="1"/>
  <c r="GC613" i="1"/>
  <c r="GC614" i="1"/>
  <c r="GC615" i="1"/>
  <c r="GC616" i="1"/>
  <c r="GC617" i="1"/>
  <c r="GC618" i="1"/>
  <c r="GC619" i="1"/>
  <c r="GC620" i="1"/>
  <c r="GC621" i="1"/>
  <c r="GC622" i="1"/>
  <c r="GC623" i="1"/>
  <c r="GC624" i="1"/>
  <c r="GC625" i="1"/>
  <c r="GC626" i="1"/>
  <c r="GC627" i="1"/>
  <c r="GC628" i="1"/>
  <c r="GC629" i="1"/>
  <c r="GC630" i="1"/>
  <c r="GC631" i="1"/>
  <c r="GC632" i="1"/>
  <c r="GC633" i="1"/>
  <c r="GC634" i="1"/>
  <c r="GC635" i="1"/>
  <c r="GC636" i="1"/>
  <c r="GC637" i="1"/>
  <c r="GC638" i="1"/>
  <c r="GC639" i="1"/>
  <c r="GC640" i="1"/>
  <c r="GC641" i="1"/>
  <c r="GC642" i="1"/>
  <c r="GC643" i="1"/>
  <c r="GC644" i="1"/>
  <c r="GC645" i="1"/>
  <c r="GC646" i="1"/>
  <c r="GC647" i="1"/>
  <c r="GC648" i="1"/>
  <c r="GC649" i="1"/>
  <c r="GC650" i="1"/>
  <c r="GC651" i="1"/>
  <c r="GC652" i="1"/>
  <c r="GC653" i="1"/>
  <c r="GC654" i="1"/>
  <c r="GC655" i="1"/>
  <c r="GC656" i="1"/>
  <c r="GC657" i="1"/>
  <c r="GC658" i="1"/>
  <c r="GC659" i="1"/>
  <c r="GC660" i="1"/>
  <c r="GC661" i="1"/>
  <c r="GC662" i="1"/>
  <c r="GC663" i="1"/>
  <c r="GC664" i="1"/>
  <c r="GC665" i="1"/>
  <c r="GC666" i="1"/>
  <c r="GC667" i="1"/>
  <c r="GC668" i="1"/>
  <c r="GC669" i="1"/>
  <c r="GC670" i="1"/>
  <c r="GC671" i="1"/>
  <c r="GC672" i="1"/>
  <c r="GC673" i="1"/>
  <c r="GC674" i="1"/>
  <c r="GC675" i="1"/>
  <c r="GC676" i="1"/>
  <c r="GC677" i="1"/>
  <c r="GC678" i="1"/>
  <c r="GC679" i="1"/>
  <c r="GC680" i="1"/>
  <c r="GC681" i="1"/>
  <c r="GC682" i="1"/>
  <c r="GC683" i="1"/>
  <c r="GC684" i="1"/>
  <c r="GC685" i="1"/>
  <c r="GC686" i="1"/>
  <c r="GC687" i="1"/>
  <c r="GC688" i="1"/>
  <c r="GC689" i="1"/>
  <c r="GC690" i="1"/>
  <c r="GC691" i="1"/>
  <c r="GC692" i="1"/>
  <c r="GC693" i="1"/>
  <c r="GC694" i="1"/>
  <c r="GC695" i="1"/>
  <c r="GC696" i="1"/>
  <c r="GC697" i="1"/>
  <c r="GC698" i="1"/>
  <c r="GC699" i="1"/>
  <c r="GC700" i="1"/>
  <c r="GC701" i="1"/>
  <c r="GC2" i="1"/>
  <c r="FY3" i="1"/>
  <c r="FY4" i="1"/>
  <c r="FY5" i="1"/>
  <c r="FY6" i="1"/>
  <c r="FY7" i="1"/>
  <c r="FY8" i="1"/>
  <c r="FY9" i="1"/>
  <c r="FY10" i="1"/>
  <c r="FY11" i="1"/>
  <c r="FY12" i="1"/>
  <c r="FY13" i="1"/>
  <c r="FY14" i="1"/>
  <c r="FY15" i="1"/>
  <c r="FY16" i="1"/>
  <c r="FY17" i="1"/>
  <c r="FY18" i="1"/>
  <c r="FY19" i="1"/>
  <c r="FY20" i="1"/>
  <c r="FY21" i="1"/>
  <c r="FY22" i="1"/>
  <c r="FY23" i="1"/>
  <c r="FY24" i="1"/>
  <c r="FY25" i="1"/>
  <c r="FY26" i="1"/>
  <c r="FY27" i="1"/>
  <c r="FY28" i="1"/>
  <c r="FY29" i="1"/>
  <c r="FY30" i="1"/>
  <c r="FY31" i="1"/>
  <c r="FY32" i="1"/>
  <c r="FY33" i="1"/>
  <c r="FY34" i="1"/>
  <c r="FY35" i="1"/>
  <c r="FY36" i="1"/>
  <c r="FY37" i="1"/>
  <c r="FY38" i="1"/>
  <c r="FY39" i="1"/>
  <c r="FY40" i="1"/>
  <c r="FY41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Y81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FY98" i="1"/>
  <c r="FY99" i="1"/>
  <c r="FY100" i="1"/>
  <c r="FY101" i="1"/>
  <c r="FY102" i="1"/>
  <c r="FY103" i="1"/>
  <c r="FY104" i="1"/>
  <c r="FY105" i="1"/>
  <c r="FY106" i="1"/>
  <c r="FY107" i="1"/>
  <c r="FY108" i="1"/>
  <c r="FY109" i="1"/>
  <c r="FY110" i="1"/>
  <c r="FY111" i="1"/>
  <c r="FY112" i="1"/>
  <c r="FY113" i="1"/>
  <c r="FY114" i="1"/>
  <c r="FY115" i="1"/>
  <c r="FY116" i="1"/>
  <c r="FY117" i="1"/>
  <c r="FY118" i="1"/>
  <c r="FY119" i="1"/>
  <c r="FY120" i="1"/>
  <c r="FY121" i="1"/>
  <c r="FY122" i="1"/>
  <c r="FY123" i="1"/>
  <c r="FY124" i="1"/>
  <c r="FY125" i="1"/>
  <c r="FY126" i="1"/>
  <c r="FY127" i="1"/>
  <c r="FY128" i="1"/>
  <c r="FY129" i="1"/>
  <c r="FY130" i="1"/>
  <c r="FY131" i="1"/>
  <c r="FY132" i="1"/>
  <c r="FY133" i="1"/>
  <c r="FY134" i="1"/>
  <c r="FY135" i="1"/>
  <c r="FY136" i="1"/>
  <c r="FY137" i="1"/>
  <c r="FY138" i="1"/>
  <c r="FY139" i="1"/>
  <c r="FY140" i="1"/>
  <c r="FY141" i="1"/>
  <c r="FY142" i="1"/>
  <c r="FY143" i="1"/>
  <c r="FY144" i="1"/>
  <c r="FY145" i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Y161" i="1"/>
  <c r="FY162" i="1"/>
  <c r="FY163" i="1"/>
  <c r="FY164" i="1"/>
  <c r="FY165" i="1"/>
  <c r="FY166" i="1"/>
  <c r="FY167" i="1"/>
  <c r="FY168" i="1"/>
  <c r="FY169" i="1"/>
  <c r="FY170" i="1"/>
  <c r="FY171" i="1"/>
  <c r="FY172" i="1"/>
  <c r="FY173" i="1"/>
  <c r="FY174" i="1"/>
  <c r="FY175" i="1"/>
  <c r="FY176" i="1"/>
  <c r="FY177" i="1"/>
  <c r="FY178" i="1"/>
  <c r="FY179" i="1"/>
  <c r="FY180" i="1"/>
  <c r="FY181" i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Y321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Y341" i="1"/>
  <c r="FY342" i="1"/>
  <c r="FY343" i="1"/>
  <c r="FY344" i="1"/>
  <c r="FY345" i="1"/>
  <c r="FY346" i="1"/>
  <c r="FY347" i="1"/>
  <c r="FY348" i="1"/>
  <c r="FY349" i="1"/>
  <c r="FY350" i="1"/>
  <c r="FY351" i="1"/>
  <c r="FY352" i="1"/>
  <c r="FY353" i="1"/>
  <c r="FY354" i="1"/>
  <c r="FY355" i="1"/>
  <c r="FY356" i="1"/>
  <c r="FY357" i="1"/>
  <c r="FY358" i="1"/>
  <c r="FY359" i="1"/>
  <c r="FY360" i="1"/>
  <c r="FY361" i="1"/>
  <c r="FY362" i="1"/>
  <c r="FY363" i="1"/>
  <c r="FY364" i="1"/>
  <c r="FY365" i="1"/>
  <c r="FY366" i="1"/>
  <c r="FY367" i="1"/>
  <c r="FY368" i="1"/>
  <c r="FY369" i="1"/>
  <c r="FY370" i="1"/>
  <c r="FY371" i="1"/>
  <c r="FY372" i="1"/>
  <c r="FY373" i="1"/>
  <c r="FY374" i="1"/>
  <c r="FY375" i="1"/>
  <c r="FY376" i="1"/>
  <c r="FY377" i="1"/>
  <c r="FY378" i="1"/>
  <c r="FY379" i="1"/>
  <c r="FY380" i="1"/>
  <c r="FY381" i="1"/>
  <c r="FY382" i="1"/>
  <c r="FY383" i="1"/>
  <c r="FY384" i="1"/>
  <c r="FY385" i="1"/>
  <c r="FY386" i="1"/>
  <c r="FY387" i="1"/>
  <c r="FY388" i="1"/>
  <c r="FY389" i="1"/>
  <c r="FY390" i="1"/>
  <c r="FY391" i="1"/>
  <c r="FY392" i="1"/>
  <c r="FY393" i="1"/>
  <c r="FY394" i="1"/>
  <c r="FY395" i="1"/>
  <c r="FY396" i="1"/>
  <c r="FY397" i="1"/>
  <c r="FY398" i="1"/>
  <c r="FY399" i="1"/>
  <c r="FY400" i="1"/>
  <c r="FY401" i="1"/>
  <c r="FY402" i="1"/>
  <c r="FY403" i="1"/>
  <c r="FY404" i="1"/>
  <c r="FY405" i="1"/>
  <c r="FY406" i="1"/>
  <c r="FY407" i="1"/>
  <c r="FY408" i="1"/>
  <c r="FY409" i="1"/>
  <c r="FY410" i="1"/>
  <c r="FY411" i="1"/>
  <c r="FY412" i="1"/>
  <c r="FY413" i="1"/>
  <c r="FY414" i="1"/>
  <c r="FY415" i="1"/>
  <c r="FY416" i="1"/>
  <c r="FY417" i="1"/>
  <c r="FY418" i="1"/>
  <c r="FY419" i="1"/>
  <c r="FY420" i="1"/>
  <c r="FY421" i="1"/>
  <c r="FY422" i="1"/>
  <c r="FY423" i="1"/>
  <c r="FY424" i="1"/>
  <c r="FY425" i="1"/>
  <c r="FY426" i="1"/>
  <c r="FY427" i="1"/>
  <c r="FY428" i="1"/>
  <c r="FY429" i="1"/>
  <c r="FY430" i="1"/>
  <c r="FY431" i="1"/>
  <c r="FY432" i="1"/>
  <c r="FY433" i="1"/>
  <c r="FY434" i="1"/>
  <c r="FY435" i="1"/>
  <c r="FY436" i="1"/>
  <c r="FY437" i="1"/>
  <c r="FY438" i="1"/>
  <c r="FY439" i="1"/>
  <c r="FY440" i="1"/>
  <c r="FY441" i="1"/>
  <c r="FY442" i="1"/>
  <c r="FY443" i="1"/>
  <c r="FY444" i="1"/>
  <c r="FY445" i="1"/>
  <c r="FY446" i="1"/>
  <c r="FY447" i="1"/>
  <c r="FY448" i="1"/>
  <c r="FY449" i="1"/>
  <c r="FY450" i="1"/>
  <c r="FY451" i="1"/>
  <c r="FY452" i="1"/>
  <c r="FY453" i="1"/>
  <c r="FY454" i="1"/>
  <c r="FY455" i="1"/>
  <c r="FY456" i="1"/>
  <c r="FY457" i="1"/>
  <c r="FY458" i="1"/>
  <c r="FY459" i="1"/>
  <c r="FY460" i="1"/>
  <c r="FY461" i="1"/>
  <c r="FY462" i="1"/>
  <c r="FY463" i="1"/>
  <c r="FY464" i="1"/>
  <c r="FY465" i="1"/>
  <c r="FY466" i="1"/>
  <c r="FY467" i="1"/>
  <c r="FY468" i="1"/>
  <c r="FY469" i="1"/>
  <c r="FY470" i="1"/>
  <c r="FY471" i="1"/>
  <c r="FY472" i="1"/>
  <c r="FY473" i="1"/>
  <c r="FY474" i="1"/>
  <c r="FY475" i="1"/>
  <c r="FY476" i="1"/>
  <c r="FY477" i="1"/>
  <c r="FY478" i="1"/>
  <c r="FY479" i="1"/>
  <c r="FY480" i="1"/>
  <c r="FY481" i="1"/>
  <c r="FY482" i="1"/>
  <c r="FY483" i="1"/>
  <c r="FY484" i="1"/>
  <c r="FY485" i="1"/>
  <c r="FY486" i="1"/>
  <c r="FY487" i="1"/>
  <c r="FY488" i="1"/>
  <c r="FY489" i="1"/>
  <c r="FY490" i="1"/>
  <c r="FY491" i="1"/>
  <c r="FY492" i="1"/>
  <c r="FY493" i="1"/>
  <c r="FY494" i="1"/>
  <c r="FY495" i="1"/>
  <c r="FY496" i="1"/>
  <c r="FY497" i="1"/>
  <c r="FY498" i="1"/>
  <c r="FY499" i="1"/>
  <c r="FY500" i="1"/>
  <c r="FY501" i="1"/>
  <c r="FY502" i="1"/>
  <c r="FY503" i="1"/>
  <c r="FY504" i="1"/>
  <c r="FY505" i="1"/>
  <c r="FY506" i="1"/>
  <c r="FY507" i="1"/>
  <c r="FY508" i="1"/>
  <c r="FY509" i="1"/>
  <c r="FY510" i="1"/>
  <c r="FY511" i="1"/>
  <c r="FY512" i="1"/>
  <c r="FY513" i="1"/>
  <c r="FY514" i="1"/>
  <c r="FY515" i="1"/>
  <c r="FY516" i="1"/>
  <c r="FY517" i="1"/>
  <c r="FY518" i="1"/>
  <c r="FY519" i="1"/>
  <c r="FY520" i="1"/>
  <c r="FY521" i="1"/>
  <c r="FY522" i="1"/>
  <c r="FY523" i="1"/>
  <c r="FY524" i="1"/>
  <c r="FY525" i="1"/>
  <c r="FY526" i="1"/>
  <c r="FY527" i="1"/>
  <c r="FY528" i="1"/>
  <c r="FY529" i="1"/>
  <c r="FY530" i="1"/>
  <c r="FY531" i="1"/>
  <c r="FY532" i="1"/>
  <c r="FY533" i="1"/>
  <c r="FY534" i="1"/>
  <c r="FY535" i="1"/>
  <c r="FY536" i="1"/>
  <c r="FY537" i="1"/>
  <c r="FY538" i="1"/>
  <c r="FY539" i="1"/>
  <c r="FY540" i="1"/>
  <c r="FY541" i="1"/>
  <c r="FY542" i="1"/>
  <c r="FY543" i="1"/>
  <c r="FY544" i="1"/>
  <c r="FY545" i="1"/>
  <c r="FY546" i="1"/>
  <c r="FY547" i="1"/>
  <c r="FY548" i="1"/>
  <c r="FY549" i="1"/>
  <c r="FY550" i="1"/>
  <c r="FY551" i="1"/>
  <c r="FY552" i="1"/>
  <c r="FY553" i="1"/>
  <c r="FY554" i="1"/>
  <c r="FY555" i="1"/>
  <c r="FY556" i="1"/>
  <c r="FY557" i="1"/>
  <c r="FY558" i="1"/>
  <c r="FY559" i="1"/>
  <c r="FY560" i="1"/>
  <c r="FY561" i="1"/>
  <c r="FY562" i="1"/>
  <c r="FY563" i="1"/>
  <c r="FY564" i="1"/>
  <c r="FY565" i="1"/>
  <c r="FY566" i="1"/>
  <c r="FY567" i="1"/>
  <c r="FY568" i="1"/>
  <c r="FY569" i="1"/>
  <c r="FY570" i="1"/>
  <c r="FY571" i="1"/>
  <c r="FY572" i="1"/>
  <c r="FY573" i="1"/>
  <c r="FY574" i="1"/>
  <c r="FY575" i="1"/>
  <c r="FY576" i="1"/>
  <c r="FY577" i="1"/>
  <c r="FY578" i="1"/>
  <c r="FY579" i="1"/>
  <c r="FY580" i="1"/>
  <c r="FY581" i="1"/>
  <c r="FY582" i="1"/>
  <c r="FY583" i="1"/>
  <c r="FY584" i="1"/>
  <c r="FY585" i="1"/>
  <c r="FY586" i="1"/>
  <c r="FY587" i="1"/>
  <c r="FY588" i="1"/>
  <c r="FY589" i="1"/>
  <c r="FY590" i="1"/>
  <c r="FY591" i="1"/>
  <c r="FY592" i="1"/>
  <c r="FY593" i="1"/>
  <c r="FY594" i="1"/>
  <c r="FY595" i="1"/>
  <c r="FY596" i="1"/>
  <c r="FY597" i="1"/>
  <c r="FY598" i="1"/>
  <c r="FY599" i="1"/>
  <c r="FY600" i="1"/>
  <c r="FY601" i="1"/>
  <c r="FY602" i="1"/>
  <c r="FY603" i="1"/>
  <c r="FY604" i="1"/>
  <c r="FY605" i="1"/>
  <c r="FY606" i="1"/>
  <c r="FY607" i="1"/>
  <c r="FY608" i="1"/>
  <c r="FY609" i="1"/>
  <c r="FY610" i="1"/>
  <c r="FY611" i="1"/>
  <c r="FY612" i="1"/>
  <c r="FY613" i="1"/>
  <c r="FY614" i="1"/>
  <c r="FY615" i="1"/>
  <c r="FY616" i="1"/>
  <c r="FY617" i="1"/>
  <c r="FY618" i="1"/>
  <c r="FY619" i="1"/>
  <c r="FY620" i="1"/>
  <c r="FY621" i="1"/>
  <c r="FY622" i="1"/>
  <c r="FY623" i="1"/>
  <c r="FY624" i="1"/>
  <c r="FY625" i="1"/>
  <c r="FY626" i="1"/>
  <c r="FY627" i="1"/>
  <c r="FY628" i="1"/>
  <c r="FY629" i="1"/>
  <c r="FY630" i="1"/>
  <c r="FY631" i="1"/>
  <c r="FY632" i="1"/>
  <c r="FY633" i="1"/>
  <c r="FY634" i="1"/>
  <c r="FY635" i="1"/>
  <c r="FY636" i="1"/>
  <c r="FY637" i="1"/>
  <c r="FY638" i="1"/>
  <c r="FY639" i="1"/>
  <c r="FY640" i="1"/>
  <c r="FY641" i="1"/>
  <c r="FY642" i="1"/>
  <c r="FY643" i="1"/>
  <c r="FY644" i="1"/>
  <c r="FY645" i="1"/>
  <c r="FY646" i="1"/>
  <c r="FY647" i="1"/>
  <c r="FY648" i="1"/>
  <c r="FY649" i="1"/>
  <c r="FY650" i="1"/>
  <c r="FY651" i="1"/>
  <c r="FY652" i="1"/>
  <c r="FY653" i="1"/>
  <c r="FY654" i="1"/>
  <c r="FY655" i="1"/>
  <c r="FY656" i="1"/>
  <c r="FY657" i="1"/>
  <c r="FY658" i="1"/>
  <c r="FY659" i="1"/>
  <c r="FY660" i="1"/>
  <c r="FY661" i="1"/>
  <c r="FY662" i="1"/>
  <c r="FY663" i="1"/>
  <c r="FY664" i="1"/>
  <c r="FY665" i="1"/>
  <c r="FY666" i="1"/>
  <c r="FY667" i="1"/>
  <c r="FY668" i="1"/>
  <c r="FY669" i="1"/>
  <c r="FY670" i="1"/>
  <c r="FY671" i="1"/>
  <c r="FY672" i="1"/>
  <c r="FY673" i="1"/>
  <c r="FY674" i="1"/>
  <c r="FY675" i="1"/>
  <c r="FY676" i="1"/>
  <c r="FY677" i="1"/>
  <c r="FY678" i="1"/>
  <c r="FY679" i="1"/>
  <c r="FY680" i="1"/>
  <c r="FY681" i="1"/>
  <c r="FY682" i="1"/>
  <c r="FY683" i="1"/>
  <c r="FY684" i="1"/>
  <c r="FY685" i="1"/>
  <c r="FY686" i="1"/>
  <c r="FY687" i="1"/>
  <c r="FY688" i="1"/>
  <c r="FY689" i="1"/>
  <c r="FY690" i="1"/>
  <c r="FY691" i="1"/>
  <c r="FY692" i="1"/>
  <c r="FY693" i="1"/>
  <c r="FY694" i="1"/>
  <c r="FY695" i="1"/>
  <c r="FY696" i="1"/>
  <c r="FY697" i="1"/>
  <c r="FY698" i="1"/>
  <c r="FY699" i="1"/>
  <c r="FY700" i="1"/>
  <c r="FY701" i="1"/>
  <c r="FY2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8" i="1"/>
  <c r="FU19" i="1"/>
  <c r="FU20" i="1"/>
  <c r="FU21" i="1"/>
  <c r="FU22" i="1"/>
  <c r="FU23" i="1"/>
  <c r="FU24" i="1"/>
  <c r="FU25" i="1"/>
  <c r="FU26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U41" i="1"/>
  <c r="FU42" i="1"/>
  <c r="FU43" i="1"/>
  <c r="FU44" i="1"/>
  <c r="FU45" i="1"/>
  <c r="FU46" i="1"/>
  <c r="FU47" i="1"/>
  <c r="FU48" i="1"/>
  <c r="FU49" i="1"/>
  <c r="FU50" i="1"/>
  <c r="FU51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82" i="1"/>
  <c r="FU83" i="1"/>
  <c r="FU84" i="1"/>
  <c r="FU85" i="1"/>
  <c r="FU86" i="1"/>
  <c r="FU87" i="1"/>
  <c r="FU88" i="1"/>
  <c r="FU89" i="1"/>
  <c r="FU90" i="1"/>
  <c r="FU91" i="1"/>
  <c r="FU92" i="1"/>
  <c r="FU93" i="1"/>
  <c r="FU94" i="1"/>
  <c r="FU95" i="1"/>
  <c r="FU96" i="1"/>
  <c r="FU97" i="1"/>
  <c r="FU98" i="1"/>
  <c r="FU99" i="1"/>
  <c r="FU100" i="1"/>
  <c r="FU101" i="1"/>
  <c r="FU102" i="1"/>
  <c r="FU103" i="1"/>
  <c r="FU104" i="1"/>
  <c r="FU105" i="1"/>
  <c r="FU106" i="1"/>
  <c r="FU107" i="1"/>
  <c r="FU108" i="1"/>
  <c r="FU109" i="1"/>
  <c r="FU110" i="1"/>
  <c r="FU111" i="1"/>
  <c r="FU112" i="1"/>
  <c r="FU113" i="1"/>
  <c r="FU114" i="1"/>
  <c r="FU115" i="1"/>
  <c r="FU116" i="1"/>
  <c r="FU117" i="1"/>
  <c r="FU118" i="1"/>
  <c r="FU119" i="1"/>
  <c r="FU120" i="1"/>
  <c r="FU121" i="1"/>
  <c r="FU122" i="1"/>
  <c r="FU123" i="1"/>
  <c r="FU124" i="1"/>
  <c r="FU125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6" i="1"/>
  <c r="FU167" i="1"/>
  <c r="FU168" i="1"/>
  <c r="FU169" i="1"/>
  <c r="FU170" i="1"/>
  <c r="FU171" i="1"/>
  <c r="FU172" i="1"/>
  <c r="FU173" i="1"/>
  <c r="FU174" i="1"/>
  <c r="FU175" i="1"/>
  <c r="FU176" i="1"/>
  <c r="FU177" i="1"/>
  <c r="FU178" i="1"/>
  <c r="FU179" i="1"/>
  <c r="FU180" i="1"/>
  <c r="FU181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0" i="1"/>
  <c r="FU201" i="1"/>
  <c r="FU202" i="1"/>
  <c r="FU203" i="1"/>
  <c r="FU204" i="1"/>
  <c r="FU205" i="1"/>
  <c r="FU206" i="1"/>
  <c r="FU207" i="1"/>
  <c r="FU208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U221" i="1"/>
  <c r="FU222" i="1"/>
  <c r="FU223" i="1"/>
  <c r="FU224" i="1"/>
  <c r="FU225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50" i="1"/>
  <c r="FU251" i="1"/>
  <c r="FU252" i="1"/>
  <c r="FU253" i="1"/>
  <c r="FU254" i="1"/>
  <c r="FU255" i="1"/>
  <c r="FU256" i="1"/>
  <c r="FU257" i="1"/>
  <c r="FU258" i="1"/>
  <c r="FU259" i="1"/>
  <c r="FU260" i="1"/>
  <c r="FU261" i="1"/>
  <c r="FU262" i="1"/>
  <c r="FU263" i="1"/>
  <c r="FU264" i="1"/>
  <c r="FU265" i="1"/>
  <c r="FU266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6" i="1"/>
  <c r="FU297" i="1"/>
  <c r="FU298" i="1"/>
  <c r="FU299" i="1"/>
  <c r="FU300" i="1"/>
  <c r="FU301" i="1"/>
  <c r="FU302" i="1"/>
  <c r="FU303" i="1"/>
  <c r="FU304" i="1"/>
  <c r="FU305" i="1"/>
  <c r="FU306" i="1"/>
  <c r="FU307" i="1"/>
  <c r="FU308" i="1"/>
  <c r="FU309" i="1"/>
  <c r="FU310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4" i="1"/>
  <c r="FU325" i="1"/>
  <c r="FU326" i="1"/>
  <c r="FU327" i="1"/>
  <c r="FU328" i="1"/>
  <c r="FU329" i="1"/>
  <c r="FU330" i="1"/>
  <c r="FU331" i="1"/>
  <c r="FU332" i="1"/>
  <c r="FU333" i="1"/>
  <c r="FU334" i="1"/>
  <c r="FU335" i="1"/>
  <c r="FU336" i="1"/>
  <c r="FU337" i="1"/>
  <c r="FU338" i="1"/>
  <c r="FU339" i="1"/>
  <c r="FU340" i="1"/>
  <c r="FU341" i="1"/>
  <c r="FU342" i="1"/>
  <c r="FU343" i="1"/>
  <c r="FU344" i="1"/>
  <c r="FU345" i="1"/>
  <c r="FU346" i="1"/>
  <c r="FU347" i="1"/>
  <c r="FU348" i="1"/>
  <c r="FU349" i="1"/>
  <c r="FU350" i="1"/>
  <c r="FU351" i="1"/>
  <c r="FU352" i="1"/>
  <c r="FU353" i="1"/>
  <c r="FU354" i="1"/>
  <c r="FU355" i="1"/>
  <c r="FU356" i="1"/>
  <c r="FU357" i="1"/>
  <c r="FU358" i="1"/>
  <c r="FU359" i="1"/>
  <c r="FU360" i="1"/>
  <c r="FU361" i="1"/>
  <c r="FU362" i="1"/>
  <c r="FU363" i="1"/>
  <c r="FU364" i="1"/>
  <c r="FU365" i="1"/>
  <c r="FU366" i="1"/>
  <c r="FU367" i="1"/>
  <c r="FU368" i="1"/>
  <c r="FU369" i="1"/>
  <c r="FU370" i="1"/>
  <c r="FU371" i="1"/>
  <c r="FU372" i="1"/>
  <c r="FU373" i="1"/>
  <c r="FU374" i="1"/>
  <c r="FU375" i="1"/>
  <c r="FU376" i="1"/>
  <c r="FU377" i="1"/>
  <c r="FU378" i="1"/>
  <c r="FU379" i="1"/>
  <c r="FU380" i="1"/>
  <c r="FU381" i="1"/>
  <c r="FU382" i="1"/>
  <c r="FU383" i="1"/>
  <c r="FU384" i="1"/>
  <c r="FU385" i="1"/>
  <c r="FU386" i="1"/>
  <c r="FU387" i="1"/>
  <c r="FU388" i="1"/>
  <c r="FU389" i="1"/>
  <c r="FU390" i="1"/>
  <c r="FU391" i="1"/>
  <c r="FU392" i="1"/>
  <c r="FU393" i="1"/>
  <c r="FU394" i="1"/>
  <c r="FU395" i="1"/>
  <c r="FU396" i="1"/>
  <c r="FU397" i="1"/>
  <c r="FU398" i="1"/>
  <c r="FU399" i="1"/>
  <c r="FU400" i="1"/>
  <c r="FU401" i="1"/>
  <c r="FU402" i="1"/>
  <c r="FU403" i="1"/>
  <c r="FU404" i="1"/>
  <c r="FU405" i="1"/>
  <c r="FU406" i="1"/>
  <c r="FU407" i="1"/>
  <c r="FU408" i="1"/>
  <c r="FU409" i="1"/>
  <c r="FU410" i="1"/>
  <c r="FU411" i="1"/>
  <c r="FU412" i="1"/>
  <c r="FU413" i="1"/>
  <c r="FU414" i="1"/>
  <c r="FU415" i="1"/>
  <c r="FU416" i="1"/>
  <c r="FU417" i="1"/>
  <c r="FU418" i="1"/>
  <c r="FU419" i="1"/>
  <c r="FU420" i="1"/>
  <c r="FU421" i="1"/>
  <c r="FU422" i="1"/>
  <c r="FU423" i="1"/>
  <c r="FU424" i="1"/>
  <c r="FU425" i="1"/>
  <c r="FU426" i="1"/>
  <c r="FU427" i="1"/>
  <c r="FU428" i="1"/>
  <c r="FU429" i="1"/>
  <c r="FU430" i="1"/>
  <c r="FU431" i="1"/>
  <c r="FU432" i="1"/>
  <c r="FU433" i="1"/>
  <c r="FU434" i="1"/>
  <c r="FU435" i="1"/>
  <c r="FU436" i="1"/>
  <c r="FU437" i="1"/>
  <c r="FU438" i="1"/>
  <c r="FU439" i="1"/>
  <c r="FU440" i="1"/>
  <c r="FU441" i="1"/>
  <c r="FU442" i="1"/>
  <c r="FU443" i="1"/>
  <c r="FU444" i="1"/>
  <c r="FU445" i="1"/>
  <c r="FU446" i="1"/>
  <c r="FU447" i="1"/>
  <c r="FU448" i="1"/>
  <c r="FU449" i="1"/>
  <c r="FU450" i="1"/>
  <c r="FU451" i="1"/>
  <c r="FU452" i="1"/>
  <c r="FU453" i="1"/>
  <c r="FU454" i="1"/>
  <c r="FU455" i="1"/>
  <c r="FU456" i="1"/>
  <c r="FU457" i="1"/>
  <c r="FU458" i="1"/>
  <c r="FU459" i="1"/>
  <c r="FU460" i="1"/>
  <c r="FU461" i="1"/>
  <c r="FU462" i="1"/>
  <c r="FU463" i="1"/>
  <c r="FU464" i="1"/>
  <c r="FU465" i="1"/>
  <c r="FU466" i="1"/>
  <c r="FU467" i="1"/>
  <c r="FU468" i="1"/>
  <c r="FU469" i="1"/>
  <c r="FU470" i="1"/>
  <c r="FU471" i="1"/>
  <c r="FU472" i="1"/>
  <c r="FU473" i="1"/>
  <c r="FU474" i="1"/>
  <c r="FU475" i="1"/>
  <c r="FU476" i="1"/>
  <c r="FU477" i="1"/>
  <c r="FU478" i="1"/>
  <c r="FU479" i="1"/>
  <c r="FU480" i="1"/>
  <c r="FU481" i="1"/>
  <c r="FU482" i="1"/>
  <c r="FU483" i="1"/>
  <c r="FU484" i="1"/>
  <c r="FU485" i="1"/>
  <c r="FU486" i="1"/>
  <c r="FU487" i="1"/>
  <c r="FU488" i="1"/>
  <c r="FU489" i="1"/>
  <c r="FU490" i="1"/>
  <c r="FU491" i="1"/>
  <c r="FU492" i="1"/>
  <c r="FU493" i="1"/>
  <c r="FU494" i="1"/>
  <c r="FU495" i="1"/>
  <c r="FU496" i="1"/>
  <c r="FU497" i="1"/>
  <c r="FU498" i="1"/>
  <c r="FU499" i="1"/>
  <c r="FU500" i="1"/>
  <c r="FU501" i="1"/>
  <c r="FU502" i="1"/>
  <c r="FU503" i="1"/>
  <c r="FU504" i="1"/>
  <c r="FU505" i="1"/>
  <c r="FU506" i="1"/>
  <c r="FU507" i="1"/>
  <c r="FU508" i="1"/>
  <c r="FU509" i="1"/>
  <c r="FU510" i="1"/>
  <c r="FU511" i="1"/>
  <c r="FU512" i="1"/>
  <c r="FU513" i="1"/>
  <c r="FU514" i="1"/>
  <c r="FU515" i="1"/>
  <c r="FU516" i="1"/>
  <c r="FU517" i="1"/>
  <c r="FU518" i="1"/>
  <c r="FU519" i="1"/>
  <c r="FU520" i="1"/>
  <c r="FU521" i="1"/>
  <c r="FU522" i="1"/>
  <c r="FU523" i="1"/>
  <c r="FU524" i="1"/>
  <c r="FU525" i="1"/>
  <c r="FU526" i="1"/>
  <c r="FU527" i="1"/>
  <c r="FU528" i="1"/>
  <c r="FU529" i="1"/>
  <c r="FU530" i="1"/>
  <c r="FU531" i="1"/>
  <c r="FU532" i="1"/>
  <c r="FU533" i="1"/>
  <c r="FU534" i="1"/>
  <c r="FU535" i="1"/>
  <c r="FU536" i="1"/>
  <c r="FU537" i="1"/>
  <c r="FU538" i="1"/>
  <c r="FU539" i="1"/>
  <c r="FU540" i="1"/>
  <c r="FU541" i="1"/>
  <c r="FU542" i="1"/>
  <c r="FU543" i="1"/>
  <c r="FU544" i="1"/>
  <c r="FU545" i="1"/>
  <c r="FU546" i="1"/>
  <c r="FU547" i="1"/>
  <c r="FU548" i="1"/>
  <c r="FU549" i="1"/>
  <c r="FU550" i="1"/>
  <c r="FU551" i="1"/>
  <c r="FU552" i="1"/>
  <c r="FU553" i="1"/>
  <c r="FU554" i="1"/>
  <c r="FU555" i="1"/>
  <c r="FU556" i="1"/>
  <c r="FU557" i="1"/>
  <c r="FU558" i="1"/>
  <c r="FU559" i="1"/>
  <c r="FU560" i="1"/>
  <c r="FU561" i="1"/>
  <c r="FU562" i="1"/>
  <c r="FU563" i="1"/>
  <c r="FU564" i="1"/>
  <c r="FU565" i="1"/>
  <c r="FU566" i="1"/>
  <c r="FU567" i="1"/>
  <c r="FU568" i="1"/>
  <c r="FU569" i="1"/>
  <c r="FU570" i="1"/>
  <c r="FU571" i="1"/>
  <c r="FU572" i="1"/>
  <c r="FU573" i="1"/>
  <c r="FU574" i="1"/>
  <c r="FU575" i="1"/>
  <c r="FU576" i="1"/>
  <c r="FU577" i="1"/>
  <c r="FU578" i="1"/>
  <c r="FU579" i="1"/>
  <c r="FU580" i="1"/>
  <c r="FU581" i="1"/>
  <c r="FU582" i="1"/>
  <c r="FU583" i="1"/>
  <c r="FU584" i="1"/>
  <c r="FU585" i="1"/>
  <c r="FU586" i="1"/>
  <c r="FU587" i="1"/>
  <c r="FU588" i="1"/>
  <c r="FU589" i="1"/>
  <c r="FU590" i="1"/>
  <c r="FU591" i="1"/>
  <c r="FU592" i="1"/>
  <c r="FU593" i="1"/>
  <c r="FU594" i="1"/>
  <c r="FU595" i="1"/>
  <c r="FU596" i="1"/>
  <c r="FU597" i="1"/>
  <c r="FU598" i="1"/>
  <c r="FU599" i="1"/>
  <c r="FU600" i="1"/>
  <c r="FU601" i="1"/>
  <c r="FU602" i="1"/>
  <c r="FU603" i="1"/>
  <c r="FU604" i="1"/>
  <c r="FU605" i="1"/>
  <c r="FU606" i="1"/>
  <c r="FU607" i="1"/>
  <c r="FU608" i="1"/>
  <c r="FU609" i="1"/>
  <c r="FU610" i="1"/>
  <c r="FU611" i="1"/>
  <c r="FU612" i="1"/>
  <c r="FU613" i="1"/>
  <c r="FU614" i="1"/>
  <c r="FU615" i="1"/>
  <c r="FU616" i="1"/>
  <c r="FU617" i="1"/>
  <c r="FU618" i="1"/>
  <c r="FU619" i="1"/>
  <c r="FU620" i="1"/>
  <c r="FU621" i="1"/>
  <c r="FU622" i="1"/>
  <c r="FU623" i="1"/>
  <c r="FU624" i="1"/>
  <c r="FU625" i="1"/>
  <c r="FU626" i="1"/>
  <c r="FU627" i="1"/>
  <c r="FU628" i="1"/>
  <c r="FU629" i="1"/>
  <c r="FU630" i="1"/>
  <c r="FU631" i="1"/>
  <c r="FU632" i="1"/>
  <c r="FU633" i="1"/>
  <c r="FU634" i="1"/>
  <c r="FU635" i="1"/>
  <c r="FU636" i="1"/>
  <c r="FU637" i="1"/>
  <c r="FU638" i="1"/>
  <c r="FU639" i="1"/>
  <c r="FU640" i="1"/>
  <c r="FU641" i="1"/>
  <c r="FU642" i="1"/>
  <c r="FU643" i="1"/>
  <c r="FU644" i="1"/>
  <c r="FU645" i="1"/>
  <c r="FU646" i="1"/>
  <c r="FU647" i="1"/>
  <c r="FU648" i="1"/>
  <c r="FU649" i="1"/>
  <c r="FU650" i="1"/>
  <c r="FU651" i="1"/>
  <c r="FU652" i="1"/>
  <c r="FU653" i="1"/>
  <c r="FU654" i="1"/>
  <c r="FU655" i="1"/>
  <c r="FU656" i="1"/>
  <c r="FU657" i="1"/>
  <c r="FU658" i="1"/>
  <c r="FU659" i="1"/>
  <c r="FU660" i="1"/>
  <c r="FU661" i="1"/>
  <c r="FU662" i="1"/>
  <c r="FU663" i="1"/>
  <c r="FU664" i="1"/>
  <c r="FU665" i="1"/>
  <c r="FU666" i="1"/>
  <c r="FU667" i="1"/>
  <c r="FU668" i="1"/>
  <c r="FU669" i="1"/>
  <c r="FU670" i="1"/>
  <c r="FU671" i="1"/>
  <c r="FU672" i="1"/>
  <c r="FU673" i="1"/>
  <c r="FU674" i="1"/>
  <c r="FU675" i="1"/>
  <c r="FU676" i="1"/>
  <c r="FU677" i="1"/>
  <c r="FU678" i="1"/>
  <c r="FU679" i="1"/>
  <c r="FU680" i="1"/>
  <c r="FU681" i="1"/>
  <c r="FU682" i="1"/>
  <c r="FU683" i="1"/>
  <c r="FU684" i="1"/>
  <c r="FU685" i="1"/>
  <c r="FU686" i="1"/>
  <c r="FU687" i="1"/>
  <c r="FU688" i="1"/>
  <c r="FU689" i="1"/>
  <c r="FU690" i="1"/>
  <c r="FU691" i="1"/>
  <c r="FU692" i="1"/>
  <c r="FU693" i="1"/>
  <c r="FU694" i="1"/>
  <c r="FU695" i="1"/>
  <c r="FU696" i="1"/>
  <c r="FU697" i="1"/>
  <c r="FU698" i="1"/>
  <c r="FU699" i="1"/>
  <c r="FU700" i="1"/>
  <c r="FU701" i="1"/>
  <c r="FU2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Q20" i="1"/>
  <c r="FQ21" i="1"/>
  <c r="FQ22" i="1"/>
  <c r="FQ23" i="1"/>
  <c r="FQ24" i="1"/>
  <c r="FQ25" i="1"/>
  <c r="FQ26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Q41" i="1"/>
  <c r="FQ42" i="1"/>
  <c r="FQ43" i="1"/>
  <c r="FQ44" i="1"/>
  <c r="FQ45" i="1"/>
  <c r="FQ46" i="1"/>
  <c r="FQ47" i="1"/>
  <c r="FQ48" i="1"/>
  <c r="FQ49" i="1"/>
  <c r="FQ50" i="1"/>
  <c r="FQ51" i="1"/>
  <c r="FQ52" i="1"/>
  <c r="FQ53" i="1"/>
  <c r="FQ54" i="1"/>
  <c r="FQ55" i="1"/>
  <c r="FQ56" i="1"/>
  <c r="FQ57" i="1"/>
  <c r="FQ58" i="1"/>
  <c r="FQ59" i="1"/>
  <c r="FQ60" i="1"/>
  <c r="FQ61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81" i="1"/>
  <c r="FQ82" i="1"/>
  <c r="FQ83" i="1"/>
  <c r="FQ84" i="1"/>
  <c r="FQ85" i="1"/>
  <c r="FQ86" i="1"/>
  <c r="FQ87" i="1"/>
  <c r="FQ88" i="1"/>
  <c r="FQ89" i="1"/>
  <c r="FQ90" i="1"/>
  <c r="FQ91" i="1"/>
  <c r="FQ92" i="1"/>
  <c r="FQ93" i="1"/>
  <c r="FQ94" i="1"/>
  <c r="FQ95" i="1"/>
  <c r="FQ96" i="1"/>
  <c r="FQ97" i="1"/>
  <c r="FQ98" i="1"/>
  <c r="FQ99" i="1"/>
  <c r="FQ100" i="1"/>
  <c r="FQ101" i="1"/>
  <c r="FQ102" i="1"/>
  <c r="FQ103" i="1"/>
  <c r="FQ104" i="1"/>
  <c r="FQ105" i="1"/>
  <c r="FQ106" i="1"/>
  <c r="FQ107" i="1"/>
  <c r="FQ108" i="1"/>
  <c r="FQ109" i="1"/>
  <c r="FQ110" i="1"/>
  <c r="FQ111" i="1"/>
  <c r="FQ112" i="1"/>
  <c r="FQ113" i="1"/>
  <c r="FQ114" i="1"/>
  <c r="FQ115" i="1"/>
  <c r="FQ116" i="1"/>
  <c r="FQ117" i="1"/>
  <c r="FQ118" i="1"/>
  <c r="FQ119" i="1"/>
  <c r="FQ120" i="1"/>
  <c r="FQ121" i="1"/>
  <c r="FQ122" i="1"/>
  <c r="FQ123" i="1"/>
  <c r="FQ124" i="1"/>
  <c r="FQ125" i="1"/>
  <c r="FQ126" i="1"/>
  <c r="FQ127" i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3" i="1"/>
  <c r="FQ164" i="1"/>
  <c r="FQ165" i="1"/>
  <c r="FQ166" i="1"/>
  <c r="FQ167" i="1"/>
  <c r="FQ168" i="1"/>
  <c r="FQ169" i="1"/>
  <c r="FQ170" i="1"/>
  <c r="FQ171" i="1"/>
  <c r="FQ172" i="1"/>
  <c r="FQ173" i="1"/>
  <c r="FQ174" i="1"/>
  <c r="FQ175" i="1"/>
  <c r="FQ176" i="1"/>
  <c r="FQ177" i="1"/>
  <c r="FQ178" i="1"/>
  <c r="FQ179" i="1"/>
  <c r="FQ180" i="1"/>
  <c r="FQ181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0" i="1"/>
  <c r="FQ201" i="1"/>
  <c r="FQ202" i="1"/>
  <c r="FQ203" i="1"/>
  <c r="FQ204" i="1"/>
  <c r="FQ205" i="1"/>
  <c r="FQ206" i="1"/>
  <c r="FQ207" i="1"/>
  <c r="FQ208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Q221" i="1"/>
  <c r="FQ222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5" i="1"/>
  <c r="FQ236" i="1"/>
  <c r="FQ237" i="1"/>
  <c r="FQ238" i="1"/>
  <c r="FQ239" i="1"/>
  <c r="FQ240" i="1"/>
  <c r="FQ241" i="1"/>
  <c r="FQ242" i="1"/>
  <c r="FQ243" i="1"/>
  <c r="FQ244" i="1"/>
  <c r="FQ245" i="1"/>
  <c r="FQ246" i="1"/>
  <c r="FQ247" i="1"/>
  <c r="FQ248" i="1"/>
  <c r="FQ249" i="1"/>
  <c r="FQ250" i="1"/>
  <c r="FQ251" i="1"/>
  <c r="FQ252" i="1"/>
  <c r="FQ253" i="1"/>
  <c r="FQ254" i="1"/>
  <c r="FQ255" i="1"/>
  <c r="FQ256" i="1"/>
  <c r="FQ257" i="1"/>
  <c r="FQ258" i="1"/>
  <c r="FQ259" i="1"/>
  <c r="FQ260" i="1"/>
  <c r="FQ261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Q281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6" i="1"/>
  <c r="FQ297" i="1"/>
  <c r="FQ298" i="1"/>
  <c r="FQ299" i="1"/>
  <c r="FQ300" i="1"/>
  <c r="FQ301" i="1"/>
  <c r="FQ302" i="1"/>
  <c r="FQ303" i="1"/>
  <c r="FQ304" i="1"/>
  <c r="FQ305" i="1"/>
  <c r="FQ306" i="1"/>
  <c r="FQ307" i="1"/>
  <c r="FQ308" i="1"/>
  <c r="FQ309" i="1"/>
  <c r="FQ310" i="1"/>
  <c r="FQ311" i="1"/>
  <c r="FQ312" i="1"/>
  <c r="FQ313" i="1"/>
  <c r="FQ314" i="1"/>
  <c r="FQ315" i="1"/>
  <c r="FQ316" i="1"/>
  <c r="FQ317" i="1"/>
  <c r="FQ318" i="1"/>
  <c r="FQ319" i="1"/>
  <c r="FQ320" i="1"/>
  <c r="FQ321" i="1"/>
  <c r="FQ322" i="1"/>
  <c r="FQ323" i="1"/>
  <c r="FQ324" i="1"/>
  <c r="FQ325" i="1"/>
  <c r="FQ326" i="1"/>
  <c r="FQ327" i="1"/>
  <c r="FQ328" i="1"/>
  <c r="FQ329" i="1"/>
  <c r="FQ330" i="1"/>
  <c r="FQ331" i="1"/>
  <c r="FQ332" i="1"/>
  <c r="FQ333" i="1"/>
  <c r="FQ334" i="1"/>
  <c r="FQ335" i="1"/>
  <c r="FQ336" i="1"/>
  <c r="FQ337" i="1"/>
  <c r="FQ338" i="1"/>
  <c r="FQ339" i="1"/>
  <c r="FQ340" i="1"/>
  <c r="FQ341" i="1"/>
  <c r="FQ342" i="1"/>
  <c r="FQ343" i="1"/>
  <c r="FQ344" i="1"/>
  <c r="FQ345" i="1"/>
  <c r="FQ346" i="1"/>
  <c r="FQ347" i="1"/>
  <c r="FQ348" i="1"/>
  <c r="FQ349" i="1"/>
  <c r="FQ350" i="1"/>
  <c r="FQ351" i="1"/>
  <c r="FQ352" i="1"/>
  <c r="FQ353" i="1"/>
  <c r="FQ354" i="1"/>
  <c r="FQ355" i="1"/>
  <c r="FQ356" i="1"/>
  <c r="FQ357" i="1"/>
  <c r="FQ358" i="1"/>
  <c r="FQ359" i="1"/>
  <c r="FQ360" i="1"/>
  <c r="FQ361" i="1"/>
  <c r="FQ362" i="1"/>
  <c r="FQ363" i="1"/>
  <c r="FQ364" i="1"/>
  <c r="FQ365" i="1"/>
  <c r="FQ366" i="1"/>
  <c r="FQ367" i="1"/>
  <c r="FQ368" i="1"/>
  <c r="FQ369" i="1"/>
  <c r="FQ370" i="1"/>
  <c r="FQ371" i="1"/>
  <c r="FQ372" i="1"/>
  <c r="FQ373" i="1"/>
  <c r="FQ374" i="1"/>
  <c r="FQ375" i="1"/>
  <c r="FQ376" i="1"/>
  <c r="FQ377" i="1"/>
  <c r="FQ378" i="1"/>
  <c r="FQ379" i="1"/>
  <c r="FQ380" i="1"/>
  <c r="FQ381" i="1"/>
  <c r="FQ382" i="1"/>
  <c r="FQ383" i="1"/>
  <c r="FQ384" i="1"/>
  <c r="FQ385" i="1"/>
  <c r="FQ386" i="1"/>
  <c r="FQ387" i="1"/>
  <c r="FQ388" i="1"/>
  <c r="FQ389" i="1"/>
  <c r="FQ390" i="1"/>
  <c r="FQ391" i="1"/>
  <c r="FQ392" i="1"/>
  <c r="FQ393" i="1"/>
  <c r="FQ394" i="1"/>
  <c r="FQ395" i="1"/>
  <c r="FQ396" i="1"/>
  <c r="FQ397" i="1"/>
  <c r="FQ398" i="1"/>
  <c r="FQ399" i="1"/>
  <c r="FQ400" i="1"/>
  <c r="FQ401" i="1"/>
  <c r="FQ402" i="1"/>
  <c r="FQ403" i="1"/>
  <c r="FQ404" i="1"/>
  <c r="FQ405" i="1"/>
  <c r="FQ406" i="1"/>
  <c r="FQ407" i="1"/>
  <c r="FQ408" i="1"/>
  <c r="FQ409" i="1"/>
  <c r="FQ410" i="1"/>
  <c r="FQ411" i="1"/>
  <c r="FQ412" i="1"/>
  <c r="FQ413" i="1"/>
  <c r="FQ414" i="1"/>
  <c r="FQ415" i="1"/>
  <c r="FQ416" i="1"/>
  <c r="FQ417" i="1"/>
  <c r="FQ418" i="1"/>
  <c r="FQ419" i="1"/>
  <c r="FQ420" i="1"/>
  <c r="FQ421" i="1"/>
  <c r="FQ422" i="1"/>
  <c r="FQ423" i="1"/>
  <c r="FQ424" i="1"/>
  <c r="FQ425" i="1"/>
  <c r="FQ426" i="1"/>
  <c r="FQ427" i="1"/>
  <c r="FQ428" i="1"/>
  <c r="FQ429" i="1"/>
  <c r="FQ430" i="1"/>
  <c r="FQ431" i="1"/>
  <c r="FQ432" i="1"/>
  <c r="FQ433" i="1"/>
  <c r="FQ434" i="1"/>
  <c r="FQ435" i="1"/>
  <c r="FQ436" i="1"/>
  <c r="FQ437" i="1"/>
  <c r="FQ438" i="1"/>
  <c r="FQ439" i="1"/>
  <c r="FQ440" i="1"/>
  <c r="FQ441" i="1"/>
  <c r="FQ442" i="1"/>
  <c r="FQ443" i="1"/>
  <c r="FQ444" i="1"/>
  <c r="FQ445" i="1"/>
  <c r="FQ446" i="1"/>
  <c r="FQ447" i="1"/>
  <c r="FQ448" i="1"/>
  <c r="FQ449" i="1"/>
  <c r="FQ450" i="1"/>
  <c r="FQ451" i="1"/>
  <c r="FQ452" i="1"/>
  <c r="FQ453" i="1"/>
  <c r="FQ454" i="1"/>
  <c r="FQ455" i="1"/>
  <c r="FQ456" i="1"/>
  <c r="FQ457" i="1"/>
  <c r="FQ458" i="1"/>
  <c r="FQ459" i="1"/>
  <c r="FQ460" i="1"/>
  <c r="FQ461" i="1"/>
  <c r="FQ462" i="1"/>
  <c r="FQ463" i="1"/>
  <c r="FQ464" i="1"/>
  <c r="FQ465" i="1"/>
  <c r="FQ466" i="1"/>
  <c r="FQ467" i="1"/>
  <c r="FQ468" i="1"/>
  <c r="FQ469" i="1"/>
  <c r="FQ470" i="1"/>
  <c r="FQ471" i="1"/>
  <c r="FQ472" i="1"/>
  <c r="FQ473" i="1"/>
  <c r="FQ474" i="1"/>
  <c r="FQ475" i="1"/>
  <c r="FQ476" i="1"/>
  <c r="FQ477" i="1"/>
  <c r="FQ478" i="1"/>
  <c r="FQ479" i="1"/>
  <c r="FQ480" i="1"/>
  <c r="FQ481" i="1"/>
  <c r="FQ482" i="1"/>
  <c r="FQ483" i="1"/>
  <c r="FQ484" i="1"/>
  <c r="FQ485" i="1"/>
  <c r="FQ486" i="1"/>
  <c r="FQ487" i="1"/>
  <c r="FQ488" i="1"/>
  <c r="FQ489" i="1"/>
  <c r="FQ490" i="1"/>
  <c r="FQ491" i="1"/>
  <c r="FQ492" i="1"/>
  <c r="FQ493" i="1"/>
  <c r="FQ494" i="1"/>
  <c r="FQ495" i="1"/>
  <c r="FQ496" i="1"/>
  <c r="FQ497" i="1"/>
  <c r="FQ498" i="1"/>
  <c r="FQ499" i="1"/>
  <c r="FQ500" i="1"/>
  <c r="FQ501" i="1"/>
  <c r="FQ502" i="1"/>
  <c r="FQ503" i="1"/>
  <c r="FQ504" i="1"/>
  <c r="FQ505" i="1"/>
  <c r="FQ506" i="1"/>
  <c r="FQ507" i="1"/>
  <c r="FQ508" i="1"/>
  <c r="FQ509" i="1"/>
  <c r="FQ510" i="1"/>
  <c r="FQ511" i="1"/>
  <c r="FQ512" i="1"/>
  <c r="FQ513" i="1"/>
  <c r="FQ514" i="1"/>
  <c r="FQ515" i="1"/>
  <c r="FQ516" i="1"/>
  <c r="FQ517" i="1"/>
  <c r="FQ518" i="1"/>
  <c r="FQ519" i="1"/>
  <c r="FQ520" i="1"/>
  <c r="FQ521" i="1"/>
  <c r="FQ522" i="1"/>
  <c r="FQ523" i="1"/>
  <c r="FQ524" i="1"/>
  <c r="FQ525" i="1"/>
  <c r="FQ526" i="1"/>
  <c r="FQ527" i="1"/>
  <c r="FQ528" i="1"/>
  <c r="FQ529" i="1"/>
  <c r="FQ530" i="1"/>
  <c r="FQ531" i="1"/>
  <c r="FQ532" i="1"/>
  <c r="FQ533" i="1"/>
  <c r="FQ534" i="1"/>
  <c r="FQ535" i="1"/>
  <c r="FQ536" i="1"/>
  <c r="FQ537" i="1"/>
  <c r="FQ538" i="1"/>
  <c r="FQ539" i="1"/>
  <c r="FQ540" i="1"/>
  <c r="FQ541" i="1"/>
  <c r="FQ542" i="1"/>
  <c r="FQ543" i="1"/>
  <c r="FQ544" i="1"/>
  <c r="FQ545" i="1"/>
  <c r="FQ546" i="1"/>
  <c r="FQ547" i="1"/>
  <c r="FQ548" i="1"/>
  <c r="FQ549" i="1"/>
  <c r="FQ550" i="1"/>
  <c r="FQ551" i="1"/>
  <c r="FQ552" i="1"/>
  <c r="FQ553" i="1"/>
  <c r="FQ554" i="1"/>
  <c r="FQ555" i="1"/>
  <c r="FQ556" i="1"/>
  <c r="FQ557" i="1"/>
  <c r="FQ558" i="1"/>
  <c r="FQ559" i="1"/>
  <c r="FQ560" i="1"/>
  <c r="FQ561" i="1"/>
  <c r="FQ562" i="1"/>
  <c r="FQ563" i="1"/>
  <c r="FQ564" i="1"/>
  <c r="FQ565" i="1"/>
  <c r="FQ566" i="1"/>
  <c r="FQ567" i="1"/>
  <c r="FQ568" i="1"/>
  <c r="FQ569" i="1"/>
  <c r="FQ570" i="1"/>
  <c r="FQ571" i="1"/>
  <c r="FQ572" i="1"/>
  <c r="FQ573" i="1"/>
  <c r="FQ574" i="1"/>
  <c r="FQ575" i="1"/>
  <c r="FQ576" i="1"/>
  <c r="FQ577" i="1"/>
  <c r="FQ578" i="1"/>
  <c r="FQ579" i="1"/>
  <c r="FQ580" i="1"/>
  <c r="FQ581" i="1"/>
  <c r="FQ582" i="1"/>
  <c r="FQ583" i="1"/>
  <c r="FQ584" i="1"/>
  <c r="FQ585" i="1"/>
  <c r="FQ586" i="1"/>
  <c r="FQ587" i="1"/>
  <c r="FQ588" i="1"/>
  <c r="FQ589" i="1"/>
  <c r="FQ590" i="1"/>
  <c r="FQ591" i="1"/>
  <c r="FQ592" i="1"/>
  <c r="FQ593" i="1"/>
  <c r="FQ594" i="1"/>
  <c r="FQ595" i="1"/>
  <c r="FQ596" i="1"/>
  <c r="FQ597" i="1"/>
  <c r="FQ598" i="1"/>
  <c r="FQ599" i="1"/>
  <c r="FQ600" i="1"/>
  <c r="FQ601" i="1"/>
  <c r="FQ602" i="1"/>
  <c r="FQ603" i="1"/>
  <c r="FQ604" i="1"/>
  <c r="FQ605" i="1"/>
  <c r="FQ606" i="1"/>
  <c r="FQ607" i="1"/>
  <c r="FQ608" i="1"/>
  <c r="FQ609" i="1"/>
  <c r="FQ610" i="1"/>
  <c r="FQ611" i="1"/>
  <c r="FQ612" i="1"/>
  <c r="FQ613" i="1"/>
  <c r="FQ614" i="1"/>
  <c r="FQ615" i="1"/>
  <c r="FQ616" i="1"/>
  <c r="FQ617" i="1"/>
  <c r="FQ618" i="1"/>
  <c r="FQ619" i="1"/>
  <c r="FQ620" i="1"/>
  <c r="FQ621" i="1"/>
  <c r="FQ622" i="1"/>
  <c r="FQ623" i="1"/>
  <c r="FQ624" i="1"/>
  <c r="FQ625" i="1"/>
  <c r="FQ626" i="1"/>
  <c r="FQ627" i="1"/>
  <c r="FQ628" i="1"/>
  <c r="FQ629" i="1"/>
  <c r="FQ630" i="1"/>
  <c r="FQ631" i="1"/>
  <c r="FQ632" i="1"/>
  <c r="FQ633" i="1"/>
  <c r="FQ634" i="1"/>
  <c r="FQ635" i="1"/>
  <c r="FQ636" i="1"/>
  <c r="FQ637" i="1"/>
  <c r="FQ638" i="1"/>
  <c r="FQ639" i="1"/>
  <c r="FQ640" i="1"/>
  <c r="FQ641" i="1"/>
  <c r="FQ642" i="1"/>
  <c r="FQ643" i="1"/>
  <c r="FQ644" i="1"/>
  <c r="FQ645" i="1"/>
  <c r="FQ646" i="1"/>
  <c r="FQ647" i="1"/>
  <c r="FQ648" i="1"/>
  <c r="FQ649" i="1"/>
  <c r="FQ650" i="1"/>
  <c r="FQ651" i="1"/>
  <c r="FQ652" i="1"/>
  <c r="FQ653" i="1"/>
  <c r="FQ654" i="1"/>
  <c r="FQ655" i="1"/>
  <c r="FQ656" i="1"/>
  <c r="FQ657" i="1"/>
  <c r="FQ658" i="1"/>
  <c r="FQ659" i="1"/>
  <c r="FQ660" i="1"/>
  <c r="FQ661" i="1"/>
  <c r="FQ662" i="1"/>
  <c r="FQ663" i="1"/>
  <c r="FQ664" i="1"/>
  <c r="FQ665" i="1"/>
  <c r="FQ666" i="1"/>
  <c r="FQ667" i="1"/>
  <c r="FQ668" i="1"/>
  <c r="FQ669" i="1"/>
  <c r="FQ670" i="1"/>
  <c r="FQ671" i="1"/>
  <c r="FQ672" i="1"/>
  <c r="FQ673" i="1"/>
  <c r="FQ674" i="1"/>
  <c r="FQ675" i="1"/>
  <c r="FQ676" i="1"/>
  <c r="FQ677" i="1"/>
  <c r="FQ678" i="1"/>
  <c r="FQ679" i="1"/>
  <c r="FQ680" i="1"/>
  <c r="FQ681" i="1"/>
  <c r="FQ682" i="1"/>
  <c r="FQ683" i="1"/>
  <c r="FQ684" i="1"/>
  <c r="FQ685" i="1"/>
  <c r="FQ686" i="1"/>
  <c r="FQ687" i="1"/>
  <c r="FQ688" i="1"/>
  <c r="FQ689" i="1"/>
  <c r="FQ690" i="1"/>
  <c r="FQ691" i="1"/>
  <c r="FQ692" i="1"/>
  <c r="FQ693" i="1"/>
  <c r="FQ694" i="1"/>
  <c r="FQ695" i="1"/>
  <c r="FQ696" i="1"/>
  <c r="FQ697" i="1"/>
  <c r="FQ698" i="1"/>
  <c r="FQ699" i="1"/>
  <c r="FQ700" i="1"/>
  <c r="FQ701" i="1"/>
  <c r="FQ2" i="1"/>
  <c r="FM3" i="1"/>
  <c r="FM4" i="1"/>
  <c r="FM5" i="1"/>
  <c r="FM6" i="1"/>
  <c r="FM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M41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M79" i="1"/>
  <c r="FM80" i="1"/>
  <c r="FM81" i="1"/>
  <c r="FM82" i="1"/>
  <c r="FM83" i="1"/>
  <c r="FM84" i="1"/>
  <c r="FM85" i="1"/>
  <c r="FM86" i="1"/>
  <c r="FM87" i="1"/>
  <c r="FM88" i="1"/>
  <c r="FM89" i="1"/>
  <c r="FM90" i="1"/>
  <c r="FM91" i="1"/>
  <c r="FM92" i="1"/>
  <c r="FM93" i="1"/>
  <c r="FM94" i="1"/>
  <c r="FM95" i="1"/>
  <c r="FM96" i="1"/>
  <c r="FM97" i="1"/>
  <c r="FM98" i="1"/>
  <c r="FM99" i="1"/>
  <c r="FM10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M114" i="1"/>
  <c r="FM115" i="1"/>
  <c r="FM116" i="1"/>
  <c r="FM117" i="1"/>
  <c r="FM118" i="1"/>
  <c r="FM119" i="1"/>
  <c r="FM120" i="1"/>
  <c r="FM121" i="1"/>
  <c r="FM122" i="1"/>
  <c r="FM123" i="1"/>
  <c r="FM124" i="1"/>
  <c r="FM125" i="1"/>
  <c r="FM126" i="1"/>
  <c r="FM127" i="1"/>
  <c r="FM128" i="1"/>
  <c r="FM129" i="1"/>
  <c r="FM130" i="1"/>
  <c r="FM131" i="1"/>
  <c r="FM132" i="1"/>
  <c r="FM133" i="1"/>
  <c r="FM134" i="1"/>
  <c r="FM135" i="1"/>
  <c r="FM136" i="1"/>
  <c r="FM137" i="1"/>
  <c r="FM138" i="1"/>
  <c r="FM139" i="1"/>
  <c r="FM140" i="1"/>
  <c r="FM141" i="1"/>
  <c r="FM142" i="1"/>
  <c r="FM143" i="1"/>
  <c r="FM144" i="1"/>
  <c r="FM145" i="1"/>
  <c r="FM146" i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M159" i="1"/>
  <c r="FM160" i="1"/>
  <c r="FM161" i="1"/>
  <c r="FM162" i="1"/>
  <c r="FM163" i="1"/>
  <c r="FM164" i="1"/>
  <c r="FM165" i="1"/>
  <c r="FM166" i="1"/>
  <c r="FM167" i="1"/>
  <c r="FM168" i="1"/>
  <c r="FM169" i="1"/>
  <c r="FM170" i="1"/>
  <c r="FM171" i="1"/>
  <c r="FM172" i="1"/>
  <c r="FM173" i="1"/>
  <c r="FM174" i="1"/>
  <c r="FM175" i="1"/>
  <c r="FM176" i="1"/>
  <c r="FM177" i="1"/>
  <c r="FM178" i="1"/>
  <c r="FM179" i="1"/>
  <c r="FM180" i="1"/>
  <c r="FM181" i="1"/>
  <c r="FM182" i="1"/>
  <c r="FM183" i="1"/>
  <c r="FM184" i="1"/>
  <c r="FM185" i="1"/>
  <c r="FM186" i="1"/>
  <c r="FM187" i="1"/>
  <c r="FM188" i="1"/>
  <c r="FM189" i="1"/>
  <c r="FM190" i="1"/>
  <c r="FM191" i="1"/>
  <c r="FM192" i="1"/>
  <c r="FM193" i="1"/>
  <c r="FM194" i="1"/>
  <c r="FM195" i="1"/>
  <c r="FM196" i="1"/>
  <c r="FM197" i="1"/>
  <c r="FM198" i="1"/>
  <c r="FM199" i="1"/>
  <c r="FM20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M221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M241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M261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M281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M301" i="1"/>
  <c r="FM302" i="1"/>
  <c r="FM303" i="1"/>
  <c r="FM304" i="1"/>
  <c r="FM305" i="1"/>
  <c r="FM306" i="1"/>
  <c r="FM307" i="1"/>
  <c r="FM308" i="1"/>
  <c r="FM309" i="1"/>
  <c r="FM310" i="1"/>
  <c r="FM311" i="1"/>
  <c r="FM312" i="1"/>
  <c r="FM313" i="1"/>
  <c r="FM314" i="1"/>
  <c r="FM315" i="1"/>
  <c r="FM316" i="1"/>
  <c r="FM317" i="1"/>
  <c r="FM318" i="1"/>
  <c r="FM319" i="1"/>
  <c r="FM320" i="1"/>
  <c r="FM321" i="1"/>
  <c r="FM322" i="1"/>
  <c r="FM323" i="1"/>
  <c r="FM324" i="1"/>
  <c r="FM325" i="1"/>
  <c r="FM326" i="1"/>
  <c r="FM327" i="1"/>
  <c r="FM328" i="1"/>
  <c r="FM329" i="1"/>
  <c r="FM330" i="1"/>
  <c r="FM331" i="1"/>
  <c r="FM332" i="1"/>
  <c r="FM333" i="1"/>
  <c r="FM334" i="1"/>
  <c r="FM335" i="1"/>
  <c r="FM336" i="1"/>
  <c r="FM337" i="1"/>
  <c r="FM338" i="1"/>
  <c r="FM339" i="1"/>
  <c r="FM340" i="1"/>
  <c r="FM341" i="1"/>
  <c r="FM342" i="1"/>
  <c r="FM343" i="1"/>
  <c r="FM344" i="1"/>
  <c r="FM345" i="1"/>
  <c r="FM346" i="1"/>
  <c r="FM347" i="1"/>
  <c r="FM348" i="1"/>
  <c r="FM349" i="1"/>
  <c r="FM350" i="1"/>
  <c r="FM351" i="1"/>
  <c r="FM352" i="1"/>
  <c r="FM353" i="1"/>
  <c r="FM354" i="1"/>
  <c r="FM355" i="1"/>
  <c r="FM356" i="1"/>
  <c r="FM357" i="1"/>
  <c r="FM358" i="1"/>
  <c r="FM359" i="1"/>
  <c r="FM360" i="1"/>
  <c r="FM361" i="1"/>
  <c r="FM362" i="1"/>
  <c r="FM363" i="1"/>
  <c r="FM364" i="1"/>
  <c r="FM365" i="1"/>
  <c r="FM366" i="1"/>
  <c r="FM367" i="1"/>
  <c r="FM368" i="1"/>
  <c r="FM369" i="1"/>
  <c r="FM370" i="1"/>
  <c r="FM371" i="1"/>
  <c r="FM372" i="1"/>
  <c r="FM373" i="1"/>
  <c r="FM374" i="1"/>
  <c r="FM375" i="1"/>
  <c r="FM376" i="1"/>
  <c r="FM377" i="1"/>
  <c r="FM378" i="1"/>
  <c r="FM379" i="1"/>
  <c r="FM380" i="1"/>
  <c r="FM381" i="1"/>
  <c r="FM382" i="1"/>
  <c r="FM383" i="1"/>
  <c r="FM384" i="1"/>
  <c r="FM385" i="1"/>
  <c r="FM386" i="1"/>
  <c r="FM387" i="1"/>
  <c r="FM388" i="1"/>
  <c r="FM389" i="1"/>
  <c r="FM390" i="1"/>
  <c r="FM391" i="1"/>
  <c r="FM392" i="1"/>
  <c r="FM393" i="1"/>
  <c r="FM394" i="1"/>
  <c r="FM395" i="1"/>
  <c r="FM396" i="1"/>
  <c r="FM397" i="1"/>
  <c r="FM398" i="1"/>
  <c r="FM399" i="1"/>
  <c r="FM400" i="1"/>
  <c r="FM401" i="1"/>
  <c r="FM402" i="1"/>
  <c r="FM403" i="1"/>
  <c r="FM404" i="1"/>
  <c r="FM405" i="1"/>
  <c r="FM406" i="1"/>
  <c r="FM407" i="1"/>
  <c r="FM408" i="1"/>
  <c r="FM409" i="1"/>
  <c r="FM410" i="1"/>
  <c r="FM411" i="1"/>
  <c r="FM412" i="1"/>
  <c r="FM413" i="1"/>
  <c r="FM414" i="1"/>
  <c r="FM415" i="1"/>
  <c r="FM416" i="1"/>
  <c r="FM417" i="1"/>
  <c r="FM418" i="1"/>
  <c r="FM419" i="1"/>
  <c r="FM420" i="1"/>
  <c r="FM421" i="1"/>
  <c r="FM422" i="1"/>
  <c r="FM423" i="1"/>
  <c r="FM424" i="1"/>
  <c r="FM425" i="1"/>
  <c r="FM426" i="1"/>
  <c r="FM427" i="1"/>
  <c r="FM428" i="1"/>
  <c r="FM429" i="1"/>
  <c r="FM430" i="1"/>
  <c r="FM431" i="1"/>
  <c r="FM432" i="1"/>
  <c r="FM433" i="1"/>
  <c r="FM434" i="1"/>
  <c r="FM435" i="1"/>
  <c r="FM436" i="1"/>
  <c r="FM437" i="1"/>
  <c r="FM438" i="1"/>
  <c r="FM439" i="1"/>
  <c r="FM440" i="1"/>
  <c r="FM441" i="1"/>
  <c r="FM442" i="1"/>
  <c r="FM443" i="1"/>
  <c r="FM444" i="1"/>
  <c r="FM445" i="1"/>
  <c r="FM446" i="1"/>
  <c r="FM447" i="1"/>
  <c r="FM448" i="1"/>
  <c r="FM449" i="1"/>
  <c r="FM450" i="1"/>
  <c r="FM451" i="1"/>
  <c r="FM452" i="1"/>
  <c r="FM453" i="1"/>
  <c r="FM454" i="1"/>
  <c r="FM455" i="1"/>
  <c r="FM456" i="1"/>
  <c r="FM457" i="1"/>
  <c r="FM458" i="1"/>
  <c r="FM459" i="1"/>
  <c r="FM460" i="1"/>
  <c r="FM461" i="1"/>
  <c r="FM462" i="1"/>
  <c r="FM463" i="1"/>
  <c r="FM464" i="1"/>
  <c r="FM465" i="1"/>
  <c r="FM466" i="1"/>
  <c r="FM467" i="1"/>
  <c r="FM468" i="1"/>
  <c r="FM469" i="1"/>
  <c r="FM470" i="1"/>
  <c r="FM471" i="1"/>
  <c r="FM472" i="1"/>
  <c r="FM473" i="1"/>
  <c r="FM474" i="1"/>
  <c r="FM475" i="1"/>
  <c r="FM476" i="1"/>
  <c r="FM477" i="1"/>
  <c r="FM478" i="1"/>
  <c r="FM479" i="1"/>
  <c r="FM480" i="1"/>
  <c r="FM481" i="1"/>
  <c r="FM482" i="1"/>
  <c r="FM483" i="1"/>
  <c r="FM484" i="1"/>
  <c r="FM485" i="1"/>
  <c r="FM486" i="1"/>
  <c r="FM487" i="1"/>
  <c r="FM488" i="1"/>
  <c r="FM489" i="1"/>
  <c r="FM490" i="1"/>
  <c r="FM491" i="1"/>
  <c r="FM492" i="1"/>
  <c r="FM493" i="1"/>
  <c r="FM494" i="1"/>
  <c r="FM495" i="1"/>
  <c r="FM496" i="1"/>
  <c r="FM497" i="1"/>
  <c r="FM498" i="1"/>
  <c r="FM499" i="1"/>
  <c r="FM500" i="1"/>
  <c r="FM501" i="1"/>
  <c r="FM502" i="1"/>
  <c r="FM503" i="1"/>
  <c r="FM504" i="1"/>
  <c r="FM505" i="1"/>
  <c r="FM506" i="1"/>
  <c r="FM507" i="1"/>
  <c r="FM508" i="1"/>
  <c r="FM509" i="1"/>
  <c r="FM510" i="1"/>
  <c r="FM511" i="1"/>
  <c r="FM512" i="1"/>
  <c r="FM513" i="1"/>
  <c r="FM514" i="1"/>
  <c r="FM515" i="1"/>
  <c r="FM516" i="1"/>
  <c r="FM517" i="1"/>
  <c r="FM518" i="1"/>
  <c r="FM519" i="1"/>
  <c r="FM520" i="1"/>
  <c r="FM521" i="1"/>
  <c r="FM522" i="1"/>
  <c r="FM523" i="1"/>
  <c r="FM524" i="1"/>
  <c r="FM525" i="1"/>
  <c r="FM526" i="1"/>
  <c r="FM527" i="1"/>
  <c r="FM528" i="1"/>
  <c r="FM529" i="1"/>
  <c r="FM530" i="1"/>
  <c r="FM531" i="1"/>
  <c r="FM532" i="1"/>
  <c r="FM533" i="1"/>
  <c r="FM534" i="1"/>
  <c r="FM535" i="1"/>
  <c r="FM536" i="1"/>
  <c r="FM537" i="1"/>
  <c r="FM538" i="1"/>
  <c r="FM539" i="1"/>
  <c r="FM540" i="1"/>
  <c r="FM541" i="1"/>
  <c r="FM542" i="1"/>
  <c r="FM543" i="1"/>
  <c r="FM544" i="1"/>
  <c r="FM545" i="1"/>
  <c r="FM546" i="1"/>
  <c r="FM547" i="1"/>
  <c r="FM548" i="1"/>
  <c r="FM549" i="1"/>
  <c r="FM550" i="1"/>
  <c r="FM551" i="1"/>
  <c r="FM552" i="1"/>
  <c r="FM553" i="1"/>
  <c r="FM554" i="1"/>
  <c r="FM555" i="1"/>
  <c r="FM556" i="1"/>
  <c r="FM557" i="1"/>
  <c r="FM558" i="1"/>
  <c r="FM559" i="1"/>
  <c r="FM560" i="1"/>
  <c r="FM561" i="1"/>
  <c r="FM562" i="1"/>
  <c r="FM563" i="1"/>
  <c r="FM564" i="1"/>
  <c r="FM565" i="1"/>
  <c r="FM566" i="1"/>
  <c r="FM567" i="1"/>
  <c r="FM568" i="1"/>
  <c r="FM569" i="1"/>
  <c r="FM570" i="1"/>
  <c r="FM571" i="1"/>
  <c r="FM572" i="1"/>
  <c r="FM573" i="1"/>
  <c r="FM574" i="1"/>
  <c r="FM575" i="1"/>
  <c r="FM576" i="1"/>
  <c r="FM577" i="1"/>
  <c r="FM578" i="1"/>
  <c r="FM579" i="1"/>
  <c r="FM580" i="1"/>
  <c r="FM581" i="1"/>
  <c r="FM582" i="1"/>
  <c r="FM583" i="1"/>
  <c r="FM584" i="1"/>
  <c r="FM585" i="1"/>
  <c r="FM586" i="1"/>
  <c r="FM587" i="1"/>
  <c r="FM588" i="1"/>
  <c r="FM589" i="1"/>
  <c r="FM590" i="1"/>
  <c r="FM591" i="1"/>
  <c r="FM592" i="1"/>
  <c r="FM593" i="1"/>
  <c r="FM594" i="1"/>
  <c r="FM595" i="1"/>
  <c r="FM596" i="1"/>
  <c r="FM597" i="1"/>
  <c r="FM598" i="1"/>
  <c r="FM599" i="1"/>
  <c r="FM600" i="1"/>
  <c r="FM601" i="1"/>
  <c r="FM602" i="1"/>
  <c r="FM603" i="1"/>
  <c r="FM604" i="1"/>
  <c r="FM605" i="1"/>
  <c r="FM606" i="1"/>
  <c r="FM607" i="1"/>
  <c r="FM608" i="1"/>
  <c r="FM609" i="1"/>
  <c r="FM610" i="1"/>
  <c r="FM611" i="1"/>
  <c r="FM612" i="1"/>
  <c r="FM613" i="1"/>
  <c r="FM614" i="1"/>
  <c r="FM615" i="1"/>
  <c r="FM616" i="1"/>
  <c r="FM617" i="1"/>
  <c r="FM618" i="1"/>
  <c r="FM619" i="1"/>
  <c r="FM620" i="1"/>
  <c r="FM621" i="1"/>
  <c r="FM622" i="1"/>
  <c r="FM623" i="1"/>
  <c r="FM624" i="1"/>
  <c r="FM625" i="1"/>
  <c r="FM626" i="1"/>
  <c r="FM627" i="1"/>
  <c r="FM628" i="1"/>
  <c r="FM629" i="1"/>
  <c r="FM630" i="1"/>
  <c r="FM631" i="1"/>
  <c r="FM632" i="1"/>
  <c r="FM633" i="1"/>
  <c r="FM634" i="1"/>
  <c r="FM635" i="1"/>
  <c r="FM636" i="1"/>
  <c r="FM637" i="1"/>
  <c r="FM638" i="1"/>
  <c r="FM639" i="1"/>
  <c r="FM640" i="1"/>
  <c r="FM641" i="1"/>
  <c r="FM642" i="1"/>
  <c r="FM643" i="1"/>
  <c r="FM644" i="1"/>
  <c r="FM645" i="1"/>
  <c r="FM646" i="1"/>
  <c r="FM647" i="1"/>
  <c r="FM648" i="1"/>
  <c r="FM649" i="1"/>
  <c r="FM650" i="1"/>
  <c r="FM651" i="1"/>
  <c r="FM652" i="1"/>
  <c r="FM653" i="1"/>
  <c r="FM654" i="1"/>
  <c r="FM655" i="1"/>
  <c r="FM656" i="1"/>
  <c r="FM657" i="1"/>
  <c r="FM658" i="1"/>
  <c r="FM659" i="1"/>
  <c r="FM660" i="1"/>
  <c r="FM661" i="1"/>
  <c r="FM662" i="1"/>
  <c r="FM663" i="1"/>
  <c r="FM664" i="1"/>
  <c r="FM665" i="1"/>
  <c r="FM666" i="1"/>
  <c r="FM667" i="1"/>
  <c r="FM668" i="1"/>
  <c r="FM669" i="1"/>
  <c r="FM670" i="1"/>
  <c r="FM671" i="1"/>
  <c r="FM672" i="1"/>
  <c r="FM673" i="1"/>
  <c r="FM674" i="1"/>
  <c r="FM675" i="1"/>
  <c r="FM676" i="1"/>
  <c r="FM677" i="1"/>
  <c r="FM678" i="1"/>
  <c r="FM679" i="1"/>
  <c r="FM680" i="1"/>
  <c r="FM681" i="1"/>
  <c r="FM682" i="1"/>
  <c r="FM683" i="1"/>
  <c r="FM684" i="1"/>
  <c r="FM685" i="1"/>
  <c r="FM686" i="1"/>
  <c r="FM687" i="1"/>
  <c r="FM688" i="1"/>
  <c r="FM689" i="1"/>
  <c r="FM690" i="1"/>
  <c r="FM691" i="1"/>
  <c r="FM692" i="1"/>
  <c r="FM693" i="1"/>
  <c r="FM694" i="1"/>
  <c r="FM695" i="1"/>
  <c r="FM696" i="1"/>
  <c r="FM697" i="1"/>
  <c r="FM698" i="1"/>
  <c r="FM699" i="1"/>
  <c r="FM700" i="1"/>
  <c r="FM701" i="1"/>
  <c r="FM2" i="1"/>
  <c r="FI3" i="1"/>
  <c r="FI4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I361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377" i="1"/>
  <c r="FI378" i="1"/>
  <c r="FI379" i="1"/>
  <c r="FI380" i="1"/>
  <c r="FI381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I401" i="1"/>
  <c r="FI402" i="1"/>
  <c r="FI40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481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I541" i="1"/>
  <c r="FI542" i="1"/>
  <c r="FI543" i="1"/>
  <c r="FI544" i="1"/>
  <c r="FI545" i="1"/>
  <c r="FI546" i="1"/>
  <c r="FI547" i="1"/>
  <c r="FI548" i="1"/>
  <c r="FI549" i="1"/>
  <c r="FI550" i="1"/>
  <c r="FI551" i="1"/>
  <c r="FI552" i="1"/>
  <c r="FI553" i="1"/>
  <c r="FI554" i="1"/>
  <c r="FI555" i="1"/>
  <c r="FI556" i="1"/>
  <c r="FI557" i="1"/>
  <c r="FI558" i="1"/>
  <c r="FI559" i="1"/>
  <c r="FI560" i="1"/>
  <c r="FI561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576" i="1"/>
  <c r="FI577" i="1"/>
  <c r="FI578" i="1"/>
  <c r="FI579" i="1"/>
  <c r="FI580" i="1"/>
  <c r="FI581" i="1"/>
  <c r="FI582" i="1"/>
  <c r="FI583" i="1"/>
  <c r="FI584" i="1"/>
  <c r="FI585" i="1"/>
  <c r="FI586" i="1"/>
  <c r="FI587" i="1"/>
  <c r="FI588" i="1"/>
  <c r="FI589" i="1"/>
  <c r="FI590" i="1"/>
  <c r="FI591" i="1"/>
  <c r="FI592" i="1"/>
  <c r="FI593" i="1"/>
  <c r="FI594" i="1"/>
  <c r="FI595" i="1"/>
  <c r="FI596" i="1"/>
  <c r="FI597" i="1"/>
  <c r="FI598" i="1"/>
  <c r="FI599" i="1"/>
  <c r="FI600" i="1"/>
  <c r="FI601" i="1"/>
  <c r="FI602" i="1"/>
  <c r="FI603" i="1"/>
  <c r="FI604" i="1"/>
  <c r="FI605" i="1"/>
  <c r="FI606" i="1"/>
  <c r="FI607" i="1"/>
  <c r="FI608" i="1"/>
  <c r="FI609" i="1"/>
  <c r="FI610" i="1"/>
  <c r="FI611" i="1"/>
  <c r="FI612" i="1"/>
  <c r="FI613" i="1"/>
  <c r="FI614" i="1"/>
  <c r="FI615" i="1"/>
  <c r="FI616" i="1"/>
  <c r="FI617" i="1"/>
  <c r="FI618" i="1"/>
  <c r="FI619" i="1"/>
  <c r="FI620" i="1"/>
  <c r="FI621" i="1"/>
  <c r="FI622" i="1"/>
  <c r="FI623" i="1"/>
  <c r="FI624" i="1"/>
  <c r="FI625" i="1"/>
  <c r="FI626" i="1"/>
  <c r="FI627" i="1"/>
  <c r="FI628" i="1"/>
  <c r="FI629" i="1"/>
  <c r="FI630" i="1"/>
  <c r="FI631" i="1"/>
  <c r="FI632" i="1"/>
  <c r="FI633" i="1"/>
  <c r="FI634" i="1"/>
  <c r="FI635" i="1"/>
  <c r="FI636" i="1"/>
  <c r="FI637" i="1"/>
  <c r="FI638" i="1"/>
  <c r="FI639" i="1"/>
  <c r="FI640" i="1"/>
  <c r="FI641" i="1"/>
  <c r="FI642" i="1"/>
  <c r="FI643" i="1"/>
  <c r="FI644" i="1"/>
  <c r="FI645" i="1"/>
  <c r="FI646" i="1"/>
  <c r="FI647" i="1"/>
  <c r="FI648" i="1"/>
  <c r="FI649" i="1"/>
  <c r="FI650" i="1"/>
  <c r="FI651" i="1"/>
  <c r="FI652" i="1"/>
  <c r="FI653" i="1"/>
  <c r="FI654" i="1"/>
  <c r="FI655" i="1"/>
  <c r="FI656" i="1"/>
  <c r="FI657" i="1"/>
  <c r="FI658" i="1"/>
  <c r="FI659" i="1"/>
  <c r="FI660" i="1"/>
  <c r="FI661" i="1"/>
  <c r="FI662" i="1"/>
  <c r="FI663" i="1"/>
  <c r="FI664" i="1"/>
  <c r="FI665" i="1"/>
  <c r="FI666" i="1"/>
  <c r="FI667" i="1"/>
  <c r="FI668" i="1"/>
  <c r="FI669" i="1"/>
  <c r="FI670" i="1"/>
  <c r="FI671" i="1"/>
  <c r="FI672" i="1"/>
  <c r="FI673" i="1"/>
  <c r="FI674" i="1"/>
  <c r="FI675" i="1"/>
  <c r="FI676" i="1"/>
  <c r="FI677" i="1"/>
  <c r="FI678" i="1"/>
  <c r="FI679" i="1"/>
  <c r="FI680" i="1"/>
  <c r="FI681" i="1"/>
  <c r="FI682" i="1"/>
  <c r="FI683" i="1"/>
  <c r="FI684" i="1"/>
  <c r="FI685" i="1"/>
  <c r="FI686" i="1"/>
  <c r="FI687" i="1"/>
  <c r="FI688" i="1"/>
  <c r="FI689" i="1"/>
  <c r="FI690" i="1"/>
  <c r="FI691" i="1"/>
  <c r="FI692" i="1"/>
  <c r="FI693" i="1"/>
  <c r="FI694" i="1"/>
  <c r="FI695" i="1"/>
  <c r="FI696" i="1"/>
  <c r="FI697" i="1"/>
  <c r="FI698" i="1"/>
  <c r="FI699" i="1"/>
  <c r="FI700" i="1"/>
  <c r="FI701" i="1"/>
  <c r="FI2" i="1"/>
  <c r="FE3" i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1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8" i="1"/>
  <c r="FE89" i="1"/>
  <c r="FE90" i="1"/>
  <c r="FE91" i="1"/>
  <c r="FE92" i="1"/>
  <c r="FE93" i="1"/>
  <c r="FE94" i="1"/>
  <c r="FE95" i="1"/>
  <c r="FE96" i="1"/>
  <c r="FE97" i="1"/>
  <c r="FE98" i="1"/>
  <c r="FE99" i="1"/>
  <c r="FE10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E116" i="1"/>
  <c r="FE117" i="1"/>
  <c r="FE118" i="1"/>
  <c r="FE119" i="1"/>
  <c r="FE120" i="1"/>
  <c r="FE121" i="1"/>
  <c r="FE122" i="1"/>
  <c r="FE123" i="1"/>
  <c r="FE124" i="1"/>
  <c r="FE125" i="1"/>
  <c r="FE126" i="1"/>
  <c r="FE127" i="1"/>
  <c r="FE128" i="1"/>
  <c r="FE129" i="1"/>
  <c r="FE130" i="1"/>
  <c r="FE131" i="1"/>
  <c r="FE132" i="1"/>
  <c r="FE133" i="1"/>
  <c r="FE134" i="1"/>
  <c r="FE135" i="1"/>
  <c r="FE136" i="1"/>
  <c r="FE137" i="1"/>
  <c r="FE138" i="1"/>
  <c r="FE139" i="1"/>
  <c r="FE140" i="1"/>
  <c r="FE141" i="1"/>
  <c r="FE142" i="1"/>
  <c r="FE143" i="1"/>
  <c r="FE144" i="1"/>
  <c r="FE145" i="1"/>
  <c r="FE146" i="1"/>
  <c r="FE147" i="1"/>
  <c r="FE148" i="1"/>
  <c r="FE149" i="1"/>
  <c r="FE150" i="1"/>
  <c r="FE151" i="1"/>
  <c r="FE152" i="1"/>
  <c r="FE153" i="1"/>
  <c r="FE154" i="1"/>
  <c r="FE155" i="1"/>
  <c r="FE156" i="1"/>
  <c r="FE157" i="1"/>
  <c r="FE158" i="1"/>
  <c r="FE159" i="1"/>
  <c r="FE160" i="1"/>
  <c r="FE161" i="1"/>
  <c r="FE162" i="1"/>
  <c r="FE163" i="1"/>
  <c r="FE164" i="1"/>
  <c r="FE165" i="1"/>
  <c r="FE166" i="1"/>
  <c r="FE167" i="1"/>
  <c r="FE168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E181" i="1"/>
  <c r="FE182" i="1"/>
  <c r="FE183" i="1"/>
  <c r="FE184" i="1"/>
  <c r="FE185" i="1"/>
  <c r="FE186" i="1"/>
  <c r="FE187" i="1"/>
  <c r="FE188" i="1"/>
  <c r="FE189" i="1"/>
  <c r="FE190" i="1"/>
  <c r="FE191" i="1"/>
  <c r="FE192" i="1"/>
  <c r="FE193" i="1"/>
  <c r="FE194" i="1"/>
  <c r="FE195" i="1"/>
  <c r="FE196" i="1"/>
  <c r="FE197" i="1"/>
  <c r="FE198" i="1"/>
  <c r="FE199" i="1"/>
  <c r="FE200" i="1"/>
  <c r="FE201" i="1"/>
  <c r="FE202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23" i="1"/>
  <c r="FE224" i="1"/>
  <c r="FE225" i="1"/>
  <c r="FE226" i="1"/>
  <c r="FE227" i="1"/>
  <c r="FE228" i="1"/>
  <c r="FE229" i="1"/>
  <c r="FE230" i="1"/>
  <c r="FE231" i="1"/>
  <c r="FE232" i="1"/>
  <c r="FE233" i="1"/>
  <c r="FE234" i="1"/>
  <c r="FE235" i="1"/>
  <c r="FE236" i="1"/>
  <c r="FE237" i="1"/>
  <c r="FE238" i="1"/>
  <c r="FE239" i="1"/>
  <c r="FE240" i="1"/>
  <c r="FE241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255" i="1"/>
  <c r="FE256" i="1"/>
  <c r="FE257" i="1"/>
  <c r="FE258" i="1"/>
  <c r="FE259" i="1"/>
  <c r="FE260" i="1"/>
  <c r="FE261" i="1"/>
  <c r="FE262" i="1"/>
  <c r="FE263" i="1"/>
  <c r="FE264" i="1"/>
  <c r="FE265" i="1"/>
  <c r="FE266" i="1"/>
  <c r="FE267" i="1"/>
  <c r="FE268" i="1"/>
  <c r="FE269" i="1"/>
  <c r="FE270" i="1"/>
  <c r="FE271" i="1"/>
  <c r="FE272" i="1"/>
  <c r="FE273" i="1"/>
  <c r="FE274" i="1"/>
  <c r="FE275" i="1"/>
  <c r="FE276" i="1"/>
  <c r="FE277" i="1"/>
  <c r="FE278" i="1"/>
  <c r="FE279" i="1"/>
  <c r="FE280" i="1"/>
  <c r="FE281" i="1"/>
  <c r="FE282" i="1"/>
  <c r="FE283" i="1"/>
  <c r="FE284" i="1"/>
  <c r="FE285" i="1"/>
  <c r="FE286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E301" i="1"/>
  <c r="FE302" i="1"/>
  <c r="FE303" i="1"/>
  <c r="FE304" i="1"/>
  <c r="FE305" i="1"/>
  <c r="FE306" i="1"/>
  <c r="FE307" i="1"/>
  <c r="FE308" i="1"/>
  <c r="FE309" i="1"/>
  <c r="FE310" i="1"/>
  <c r="FE311" i="1"/>
  <c r="FE312" i="1"/>
  <c r="FE313" i="1"/>
  <c r="FE314" i="1"/>
  <c r="FE315" i="1"/>
  <c r="FE316" i="1"/>
  <c r="FE317" i="1"/>
  <c r="FE318" i="1"/>
  <c r="FE319" i="1"/>
  <c r="FE320" i="1"/>
  <c r="FE321" i="1"/>
  <c r="FE322" i="1"/>
  <c r="FE323" i="1"/>
  <c r="FE324" i="1"/>
  <c r="FE325" i="1"/>
  <c r="FE326" i="1"/>
  <c r="FE327" i="1"/>
  <c r="FE328" i="1"/>
  <c r="FE329" i="1"/>
  <c r="FE330" i="1"/>
  <c r="FE331" i="1"/>
  <c r="FE332" i="1"/>
  <c r="FE333" i="1"/>
  <c r="FE334" i="1"/>
  <c r="FE335" i="1"/>
  <c r="FE336" i="1"/>
  <c r="FE337" i="1"/>
  <c r="FE338" i="1"/>
  <c r="FE339" i="1"/>
  <c r="FE340" i="1"/>
  <c r="FE341" i="1"/>
  <c r="FE342" i="1"/>
  <c r="FE343" i="1"/>
  <c r="FE344" i="1"/>
  <c r="FE345" i="1"/>
  <c r="FE346" i="1"/>
  <c r="FE347" i="1"/>
  <c r="FE348" i="1"/>
  <c r="FE349" i="1"/>
  <c r="FE350" i="1"/>
  <c r="FE351" i="1"/>
  <c r="FE352" i="1"/>
  <c r="FE353" i="1"/>
  <c r="FE354" i="1"/>
  <c r="FE355" i="1"/>
  <c r="FE356" i="1"/>
  <c r="FE357" i="1"/>
  <c r="FE358" i="1"/>
  <c r="FE359" i="1"/>
  <c r="FE360" i="1"/>
  <c r="FE361" i="1"/>
  <c r="FE362" i="1"/>
  <c r="FE363" i="1"/>
  <c r="FE364" i="1"/>
  <c r="FE365" i="1"/>
  <c r="FE366" i="1"/>
  <c r="FE367" i="1"/>
  <c r="FE368" i="1"/>
  <c r="FE369" i="1"/>
  <c r="FE370" i="1"/>
  <c r="FE371" i="1"/>
  <c r="FE372" i="1"/>
  <c r="FE373" i="1"/>
  <c r="FE374" i="1"/>
  <c r="FE375" i="1"/>
  <c r="FE376" i="1"/>
  <c r="FE377" i="1"/>
  <c r="FE378" i="1"/>
  <c r="FE379" i="1"/>
  <c r="FE380" i="1"/>
  <c r="FE381" i="1"/>
  <c r="FE382" i="1"/>
  <c r="FE383" i="1"/>
  <c r="FE384" i="1"/>
  <c r="FE385" i="1"/>
  <c r="FE386" i="1"/>
  <c r="FE387" i="1"/>
  <c r="FE388" i="1"/>
  <c r="FE389" i="1"/>
  <c r="FE390" i="1"/>
  <c r="FE391" i="1"/>
  <c r="FE392" i="1"/>
  <c r="FE393" i="1"/>
  <c r="FE394" i="1"/>
  <c r="FE395" i="1"/>
  <c r="FE396" i="1"/>
  <c r="FE397" i="1"/>
  <c r="FE398" i="1"/>
  <c r="FE399" i="1"/>
  <c r="FE400" i="1"/>
  <c r="FE401" i="1"/>
  <c r="FE402" i="1"/>
  <c r="FE403" i="1"/>
  <c r="FE404" i="1"/>
  <c r="FE405" i="1"/>
  <c r="FE406" i="1"/>
  <c r="FE407" i="1"/>
  <c r="FE408" i="1"/>
  <c r="FE409" i="1"/>
  <c r="FE410" i="1"/>
  <c r="FE411" i="1"/>
  <c r="FE412" i="1"/>
  <c r="FE413" i="1"/>
  <c r="FE414" i="1"/>
  <c r="FE415" i="1"/>
  <c r="FE416" i="1"/>
  <c r="FE417" i="1"/>
  <c r="FE418" i="1"/>
  <c r="FE419" i="1"/>
  <c r="FE420" i="1"/>
  <c r="FE421" i="1"/>
  <c r="FE422" i="1"/>
  <c r="FE423" i="1"/>
  <c r="FE424" i="1"/>
  <c r="FE425" i="1"/>
  <c r="FE426" i="1"/>
  <c r="FE427" i="1"/>
  <c r="FE428" i="1"/>
  <c r="FE429" i="1"/>
  <c r="FE430" i="1"/>
  <c r="FE431" i="1"/>
  <c r="FE432" i="1"/>
  <c r="FE433" i="1"/>
  <c r="FE434" i="1"/>
  <c r="FE435" i="1"/>
  <c r="FE436" i="1"/>
  <c r="FE437" i="1"/>
  <c r="FE438" i="1"/>
  <c r="FE439" i="1"/>
  <c r="FE440" i="1"/>
  <c r="FE441" i="1"/>
  <c r="FE442" i="1"/>
  <c r="FE443" i="1"/>
  <c r="FE444" i="1"/>
  <c r="FE445" i="1"/>
  <c r="FE446" i="1"/>
  <c r="FE447" i="1"/>
  <c r="FE448" i="1"/>
  <c r="FE449" i="1"/>
  <c r="FE450" i="1"/>
  <c r="FE451" i="1"/>
  <c r="FE452" i="1"/>
  <c r="FE453" i="1"/>
  <c r="FE454" i="1"/>
  <c r="FE455" i="1"/>
  <c r="FE456" i="1"/>
  <c r="FE457" i="1"/>
  <c r="FE458" i="1"/>
  <c r="FE459" i="1"/>
  <c r="FE460" i="1"/>
  <c r="FE461" i="1"/>
  <c r="FE462" i="1"/>
  <c r="FE463" i="1"/>
  <c r="FE464" i="1"/>
  <c r="FE465" i="1"/>
  <c r="FE466" i="1"/>
  <c r="FE467" i="1"/>
  <c r="FE468" i="1"/>
  <c r="FE469" i="1"/>
  <c r="FE470" i="1"/>
  <c r="FE471" i="1"/>
  <c r="FE472" i="1"/>
  <c r="FE473" i="1"/>
  <c r="FE474" i="1"/>
  <c r="FE475" i="1"/>
  <c r="FE476" i="1"/>
  <c r="FE477" i="1"/>
  <c r="FE478" i="1"/>
  <c r="FE479" i="1"/>
  <c r="FE480" i="1"/>
  <c r="FE481" i="1"/>
  <c r="FE482" i="1"/>
  <c r="FE483" i="1"/>
  <c r="FE484" i="1"/>
  <c r="FE485" i="1"/>
  <c r="FE486" i="1"/>
  <c r="FE487" i="1"/>
  <c r="FE488" i="1"/>
  <c r="FE489" i="1"/>
  <c r="FE490" i="1"/>
  <c r="FE491" i="1"/>
  <c r="FE492" i="1"/>
  <c r="FE493" i="1"/>
  <c r="FE494" i="1"/>
  <c r="FE495" i="1"/>
  <c r="FE496" i="1"/>
  <c r="FE497" i="1"/>
  <c r="FE498" i="1"/>
  <c r="FE499" i="1"/>
  <c r="FE500" i="1"/>
  <c r="FE501" i="1"/>
  <c r="FE502" i="1"/>
  <c r="FE503" i="1"/>
  <c r="FE504" i="1"/>
  <c r="FE505" i="1"/>
  <c r="FE506" i="1"/>
  <c r="FE507" i="1"/>
  <c r="FE508" i="1"/>
  <c r="FE509" i="1"/>
  <c r="FE510" i="1"/>
  <c r="FE511" i="1"/>
  <c r="FE512" i="1"/>
  <c r="FE513" i="1"/>
  <c r="FE514" i="1"/>
  <c r="FE515" i="1"/>
  <c r="FE516" i="1"/>
  <c r="FE517" i="1"/>
  <c r="FE518" i="1"/>
  <c r="FE519" i="1"/>
  <c r="FE520" i="1"/>
  <c r="FE521" i="1"/>
  <c r="FE522" i="1"/>
  <c r="FE523" i="1"/>
  <c r="FE524" i="1"/>
  <c r="FE525" i="1"/>
  <c r="FE526" i="1"/>
  <c r="FE527" i="1"/>
  <c r="FE528" i="1"/>
  <c r="FE529" i="1"/>
  <c r="FE530" i="1"/>
  <c r="FE531" i="1"/>
  <c r="FE532" i="1"/>
  <c r="FE533" i="1"/>
  <c r="FE534" i="1"/>
  <c r="FE535" i="1"/>
  <c r="FE536" i="1"/>
  <c r="FE537" i="1"/>
  <c r="FE538" i="1"/>
  <c r="FE539" i="1"/>
  <c r="FE540" i="1"/>
  <c r="FE541" i="1"/>
  <c r="FE542" i="1"/>
  <c r="FE543" i="1"/>
  <c r="FE544" i="1"/>
  <c r="FE545" i="1"/>
  <c r="FE546" i="1"/>
  <c r="FE547" i="1"/>
  <c r="FE548" i="1"/>
  <c r="FE549" i="1"/>
  <c r="FE550" i="1"/>
  <c r="FE551" i="1"/>
  <c r="FE552" i="1"/>
  <c r="FE553" i="1"/>
  <c r="FE554" i="1"/>
  <c r="FE555" i="1"/>
  <c r="FE556" i="1"/>
  <c r="FE557" i="1"/>
  <c r="FE558" i="1"/>
  <c r="FE559" i="1"/>
  <c r="FE560" i="1"/>
  <c r="FE561" i="1"/>
  <c r="FE562" i="1"/>
  <c r="FE563" i="1"/>
  <c r="FE564" i="1"/>
  <c r="FE565" i="1"/>
  <c r="FE566" i="1"/>
  <c r="FE567" i="1"/>
  <c r="FE568" i="1"/>
  <c r="FE569" i="1"/>
  <c r="FE570" i="1"/>
  <c r="FE571" i="1"/>
  <c r="FE572" i="1"/>
  <c r="FE573" i="1"/>
  <c r="FE574" i="1"/>
  <c r="FE575" i="1"/>
  <c r="FE576" i="1"/>
  <c r="FE577" i="1"/>
  <c r="FE578" i="1"/>
  <c r="FE579" i="1"/>
  <c r="FE580" i="1"/>
  <c r="FE581" i="1"/>
  <c r="FE582" i="1"/>
  <c r="FE583" i="1"/>
  <c r="FE584" i="1"/>
  <c r="FE585" i="1"/>
  <c r="FE586" i="1"/>
  <c r="FE587" i="1"/>
  <c r="FE588" i="1"/>
  <c r="FE589" i="1"/>
  <c r="FE590" i="1"/>
  <c r="FE591" i="1"/>
  <c r="FE592" i="1"/>
  <c r="FE593" i="1"/>
  <c r="FE594" i="1"/>
  <c r="FE595" i="1"/>
  <c r="FE596" i="1"/>
  <c r="FE597" i="1"/>
  <c r="FE598" i="1"/>
  <c r="FE599" i="1"/>
  <c r="FE600" i="1"/>
  <c r="FE601" i="1"/>
  <c r="FE602" i="1"/>
  <c r="FE603" i="1"/>
  <c r="FE604" i="1"/>
  <c r="FE605" i="1"/>
  <c r="FE606" i="1"/>
  <c r="FE607" i="1"/>
  <c r="FE608" i="1"/>
  <c r="FE609" i="1"/>
  <c r="FE610" i="1"/>
  <c r="FE611" i="1"/>
  <c r="FE612" i="1"/>
  <c r="FE613" i="1"/>
  <c r="FE614" i="1"/>
  <c r="FE615" i="1"/>
  <c r="FE616" i="1"/>
  <c r="FE617" i="1"/>
  <c r="FE618" i="1"/>
  <c r="FE619" i="1"/>
  <c r="FE620" i="1"/>
  <c r="FE621" i="1"/>
  <c r="FE622" i="1"/>
  <c r="FE623" i="1"/>
  <c r="FE624" i="1"/>
  <c r="FE625" i="1"/>
  <c r="FE626" i="1"/>
  <c r="FE627" i="1"/>
  <c r="FE628" i="1"/>
  <c r="FE629" i="1"/>
  <c r="FE630" i="1"/>
  <c r="FE631" i="1"/>
  <c r="FE632" i="1"/>
  <c r="FE633" i="1"/>
  <c r="FE634" i="1"/>
  <c r="FE635" i="1"/>
  <c r="FE636" i="1"/>
  <c r="FE637" i="1"/>
  <c r="FE638" i="1"/>
  <c r="FE639" i="1"/>
  <c r="FE640" i="1"/>
  <c r="FE641" i="1"/>
  <c r="FE642" i="1"/>
  <c r="FE643" i="1"/>
  <c r="FE644" i="1"/>
  <c r="FE645" i="1"/>
  <c r="FE646" i="1"/>
  <c r="FE647" i="1"/>
  <c r="FE648" i="1"/>
  <c r="FE649" i="1"/>
  <c r="FE650" i="1"/>
  <c r="FE651" i="1"/>
  <c r="FE652" i="1"/>
  <c r="FE653" i="1"/>
  <c r="FE654" i="1"/>
  <c r="FE655" i="1"/>
  <c r="FE656" i="1"/>
  <c r="FE657" i="1"/>
  <c r="FE658" i="1"/>
  <c r="FE659" i="1"/>
  <c r="FE660" i="1"/>
  <c r="FE661" i="1"/>
  <c r="FE662" i="1"/>
  <c r="FE663" i="1"/>
  <c r="FE664" i="1"/>
  <c r="FE665" i="1"/>
  <c r="FE666" i="1"/>
  <c r="FE667" i="1"/>
  <c r="FE668" i="1"/>
  <c r="FE669" i="1"/>
  <c r="FE670" i="1"/>
  <c r="FE671" i="1"/>
  <c r="FE672" i="1"/>
  <c r="FE673" i="1"/>
  <c r="FE674" i="1"/>
  <c r="FE675" i="1"/>
  <c r="FE676" i="1"/>
  <c r="FE677" i="1"/>
  <c r="FE678" i="1"/>
  <c r="FE679" i="1"/>
  <c r="FE680" i="1"/>
  <c r="FE681" i="1"/>
  <c r="FE682" i="1"/>
  <c r="FE683" i="1"/>
  <c r="FE684" i="1"/>
  <c r="FE685" i="1"/>
  <c r="FE686" i="1"/>
  <c r="FE687" i="1"/>
  <c r="FE688" i="1"/>
  <c r="FE689" i="1"/>
  <c r="FE690" i="1"/>
  <c r="FE691" i="1"/>
  <c r="FE692" i="1"/>
  <c r="FE693" i="1"/>
  <c r="FE694" i="1"/>
  <c r="FE695" i="1"/>
  <c r="FE696" i="1"/>
  <c r="FE697" i="1"/>
  <c r="FE698" i="1"/>
  <c r="FE699" i="1"/>
  <c r="FE700" i="1"/>
  <c r="FE701" i="1"/>
  <c r="FE2" i="1"/>
  <c r="FA3" i="1"/>
  <c r="FA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304" i="1"/>
  <c r="FA305" i="1"/>
  <c r="FA306" i="1"/>
  <c r="FA307" i="1"/>
  <c r="FA308" i="1"/>
  <c r="FA309" i="1"/>
  <c r="FA310" i="1"/>
  <c r="FA311" i="1"/>
  <c r="FA312" i="1"/>
  <c r="FA313" i="1"/>
  <c r="FA314" i="1"/>
  <c r="FA315" i="1"/>
  <c r="FA316" i="1"/>
  <c r="FA317" i="1"/>
  <c r="FA318" i="1"/>
  <c r="FA319" i="1"/>
  <c r="FA320" i="1"/>
  <c r="FA321" i="1"/>
  <c r="FA322" i="1"/>
  <c r="FA323" i="1"/>
  <c r="FA324" i="1"/>
  <c r="FA325" i="1"/>
  <c r="FA326" i="1"/>
  <c r="FA327" i="1"/>
  <c r="FA328" i="1"/>
  <c r="FA329" i="1"/>
  <c r="FA330" i="1"/>
  <c r="FA331" i="1"/>
  <c r="FA332" i="1"/>
  <c r="FA333" i="1"/>
  <c r="FA334" i="1"/>
  <c r="FA335" i="1"/>
  <c r="FA336" i="1"/>
  <c r="FA337" i="1"/>
  <c r="FA338" i="1"/>
  <c r="FA339" i="1"/>
  <c r="FA340" i="1"/>
  <c r="FA341" i="1"/>
  <c r="FA342" i="1"/>
  <c r="FA343" i="1"/>
  <c r="FA344" i="1"/>
  <c r="FA345" i="1"/>
  <c r="FA346" i="1"/>
  <c r="FA347" i="1"/>
  <c r="FA348" i="1"/>
  <c r="FA349" i="1"/>
  <c r="FA350" i="1"/>
  <c r="FA351" i="1"/>
  <c r="FA352" i="1"/>
  <c r="FA353" i="1"/>
  <c r="FA354" i="1"/>
  <c r="FA355" i="1"/>
  <c r="FA356" i="1"/>
  <c r="FA357" i="1"/>
  <c r="FA358" i="1"/>
  <c r="FA359" i="1"/>
  <c r="FA360" i="1"/>
  <c r="FA361" i="1"/>
  <c r="FA362" i="1"/>
  <c r="FA363" i="1"/>
  <c r="FA364" i="1"/>
  <c r="FA365" i="1"/>
  <c r="FA366" i="1"/>
  <c r="FA367" i="1"/>
  <c r="FA368" i="1"/>
  <c r="FA369" i="1"/>
  <c r="FA370" i="1"/>
  <c r="FA371" i="1"/>
  <c r="FA372" i="1"/>
  <c r="FA373" i="1"/>
  <c r="FA374" i="1"/>
  <c r="FA375" i="1"/>
  <c r="FA376" i="1"/>
  <c r="FA377" i="1"/>
  <c r="FA378" i="1"/>
  <c r="FA379" i="1"/>
  <c r="FA380" i="1"/>
  <c r="FA381" i="1"/>
  <c r="FA382" i="1"/>
  <c r="FA383" i="1"/>
  <c r="FA384" i="1"/>
  <c r="FA385" i="1"/>
  <c r="FA386" i="1"/>
  <c r="FA387" i="1"/>
  <c r="FA388" i="1"/>
  <c r="FA389" i="1"/>
  <c r="FA390" i="1"/>
  <c r="FA391" i="1"/>
  <c r="FA392" i="1"/>
  <c r="FA393" i="1"/>
  <c r="FA394" i="1"/>
  <c r="FA395" i="1"/>
  <c r="FA396" i="1"/>
  <c r="FA397" i="1"/>
  <c r="FA398" i="1"/>
  <c r="FA399" i="1"/>
  <c r="FA400" i="1"/>
  <c r="FA401" i="1"/>
  <c r="FA402" i="1"/>
  <c r="FA403" i="1"/>
  <c r="FA404" i="1"/>
  <c r="FA405" i="1"/>
  <c r="FA406" i="1"/>
  <c r="FA407" i="1"/>
  <c r="FA408" i="1"/>
  <c r="FA409" i="1"/>
  <c r="FA410" i="1"/>
  <c r="FA411" i="1"/>
  <c r="FA412" i="1"/>
  <c r="FA413" i="1"/>
  <c r="FA414" i="1"/>
  <c r="FA415" i="1"/>
  <c r="FA416" i="1"/>
  <c r="FA417" i="1"/>
  <c r="FA418" i="1"/>
  <c r="FA419" i="1"/>
  <c r="FA420" i="1"/>
  <c r="FA421" i="1"/>
  <c r="FA422" i="1"/>
  <c r="FA423" i="1"/>
  <c r="FA424" i="1"/>
  <c r="FA425" i="1"/>
  <c r="FA426" i="1"/>
  <c r="FA427" i="1"/>
  <c r="FA428" i="1"/>
  <c r="FA429" i="1"/>
  <c r="FA430" i="1"/>
  <c r="FA431" i="1"/>
  <c r="FA432" i="1"/>
  <c r="FA433" i="1"/>
  <c r="FA434" i="1"/>
  <c r="FA435" i="1"/>
  <c r="FA436" i="1"/>
  <c r="FA437" i="1"/>
  <c r="FA438" i="1"/>
  <c r="FA439" i="1"/>
  <c r="FA440" i="1"/>
  <c r="FA441" i="1"/>
  <c r="FA442" i="1"/>
  <c r="FA443" i="1"/>
  <c r="FA444" i="1"/>
  <c r="FA445" i="1"/>
  <c r="FA446" i="1"/>
  <c r="FA447" i="1"/>
  <c r="FA448" i="1"/>
  <c r="FA449" i="1"/>
  <c r="FA450" i="1"/>
  <c r="FA451" i="1"/>
  <c r="FA452" i="1"/>
  <c r="FA453" i="1"/>
  <c r="FA454" i="1"/>
  <c r="FA455" i="1"/>
  <c r="FA456" i="1"/>
  <c r="FA457" i="1"/>
  <c r="FA458" i="1"/>
  <c r="FA459" i="1"/>
  <c r="FA460" i="1"/>
  <c r="FA461" i="1"/>
  <c r="FA462" i="1"/>
  <c r="FA463" i="1"/>
  <c r="FA464" i="1"/>
  <c r="FA465" i="1"/>
  <c r="FA466" i="1"/>
  <c r="FA467" i="1"/>
  <c r="FA468" i="1"/>
  <c r="FA469" i="1"/>
  <c r="FA470" i="1"/>
  <c r="FA471" i="1"/>
  <c r="FA472" i="1"/>
  <c r="FA473" i="1"/>
  <c r="FA474" i="1"/>
  <c r="FA475" i="1"/>
  <c r="FA476" i="1"/>
  <c r="FA477" i="1"/>
  <c r="FA478" i="1"/>
  <c r="FA479" i="1"/>
  <c r="FA480" i="1"/>
  <c r="FA481" i="1"/>
  <c r="FA482" i="1"/>
  <c r="FA483" i="1"/>
  <c r="FA484" i="1"/>
  <c r="FA485" i="1"/>
  <c r="FA486" i="1"/>
  <c r="FA487" i="1"/>
  <c r="FA488" i="1"/>
  <c r="FA489" i="1"/>
  <c r="FA490" i="1"/>
  <c r="FA491" i="1"/>
  <c r="FA492" i="1"/>
  <c r="FA493" i="1"/>
  <c r="FA494" i="1"/>
  <c r="FA495" i="1"/>
  <c r="FA496" i="1"/>
  <c r="FA497" i="1"/>
  <c r="FA498" i="1"/>
  <c r="FA499" i="1"/>
  <c r="FA500" i="1"/>
  <c r="FA501" i="1"/>
  <c r="FA502" i="1"/>
  <c r="FA503" i="1"/>
  <c r="FA504" i="1"/>
  <c r="FA505" i="1"/>
  <c r="FA506" i="1"/>
  <c r="FA507" i="1"/>
  <c r="FA508" i="1"/>
  <c r="FA509" i="1"/>
  <c r="FA510" i="1"/>
  <c r="FA511" i="1"/>
  <c r="FA512" i="1"/>
  <c r="FA513" i="1"/>
  <c r="FA514" i="1"/>
  <c r="FA515" i="1"/>
  <c r="FA516" i="1"/>
  <c r="FA517" i="1"/>
  <c r="FA518" i="1"/>
  <c r="FA519" i="1"/>
  <c r="FA520" i="1"/>
  <c r="FA521" i="1"/>
  <c r="FA522" i="1"/>
  <c r="FA523" i="1"/>
  <c r="FA524" i="1"/>
  <c r="FA525" i="1"/>
  <c r="FA526" i="1"/>
  <c r="FA527" i="1"/>
  <c r="FA528" i="1"/>
  <c r="FA529" i="1"/>
  <c r="FA530" i="1"/>
  <c r="FA531" i="1"/>
  <c r="FA532" i="1"/>
  <c r="FA533" i="1"/>
  <c r="FA534" i="1"/>
  <c r="FA535" i="1"/>
  <c r="FA536" i="1"/>
  <c r="FA537" i="1"/>
  <c r="FA538" i="1"/>
  <c r="FA539" i="1"/>
  <c r="FA540" i="1"/>
  <c r="FA541" i="1"/>
  <c r="FA542" i="1"/>
  <c r="FA543" i="1"/>
  <c r="FA544" i="1"/>
  <c r="FA545" i="1"/>
  <c r="FA546" i="1"/>
  <c r="FA547" i="1"/>
  <c r="FA548" i="1"/>
  <c r="FA549" i="1"/>
  <c r="FA550" i="1"/>
  <c r="FA551" i="1"/>
  <c r="FA552" i="1"/>
  <c r="FA553" i="1"/>
  <c r="FA554" i="1"/>
  <c r="FA555" i="1"/>
  <c r="FA556" i="1"/>
  <c r="FA557" i="1"/>
  <c r="FA558" i="1"/>
  <c r="FA559" i="1"/>
  <c r="FA560" i="1"/>
  <c r="FA561" i="1"/>
  <c r="FA562" i="1"/>
  <c r="FA563" i="1"/>
  <c r="FA564" i="1"/>
  <c r="FA565" i="1"/>
  <c r="FA566" i="1"/>
  <c r="FA567" i="1"/>
  <c r="FA568" i="1"/>
  <c r="FA569" i="1"/>
  <c r="FA570" i="1"/>
  <c r="FA571" i="1"/>
  <c r="FA572" i="1"/>
  <c r="FA573" i="1"/>
  <c r="FA574" i="1"/>
  <c r="FA575" i="1"/>
  <c r="FA576" i="1"/>
  <c r="FA577" i="1"/>
  <c r="FA578" i="1"/>
  <c r="FA579" i="1"/>
  <c r="FA580" i="1"/>
  <c r="FA581" i="1"/>
  <c r="FA582" i="1"/>
  <c r="FA583" i="1"/>
  <c r="FA584" i="1"/>
  <c r="FA585" i="1"/>
  <c r="FA586" i="1"/>
  <c r="FA587" i="1"/>
  <c r="FA588" i="1"/>
  <c r="FA589" i="1"/>
  <c r="FA590" i="1"/>
  <c r="FA591" i="1"/>
  <c r="FA592" i="1"/>
  <c r="FA593" i="1"/>
  <c r="FA594" i="1"/>
  <c r="FA595" i="1"/>
  <c r="FA596" i="1"/>
  <c r="FA597" i="1"/>
  <c r="FA598" i="1"/>
  <c r="FA599" i="1"/>
  <c r="FA600" i="1"/>
  <c r="FA601" i="1"/>
  <c r="FA602" i="1"/>
  <c r="FA603" i="1"/>
  <c r="FA604" i="1"/>
  <c r="FA605" i="1"/>
  <c r="FA606" i="1"/>
  <c r="FA607" i="1"/>
  <c r="FA608" i="1"/>
  <c r="FA609" i="1"/>
  <c r="FA610" i="1"/>
  <c r="FA611" i="1"/>
  <c r="FA612" i="1"/>
  <c r="FA613" i="1"/>
  <c r="FA614" i="1"/>
  <c r="FA615" i="1"/>
  <c r="FA616" i="1"/>
  <c r="FA617" i="1"/>
  <c r="FA618" i="1"/>
  <c r="FA619" i="1"/>
  <c r="FA620" i="1"/>
  <c r="FA621" i="1"/>
  <c r="FA622" i="1"/>
  <c r="FA623" i="1"/>
  <c r="FA624" i="1"/>
  <c r="FA625" i="1"/>
  <c r="FA626" i="1"/>
  <c r="FA627" i="1"/>
  <c r="FA628" i="1"/>
  <c r="FA629" i="1"/>
  <c r="FA630" i="1"/>
  <c r="FA631" i="1"/>
  <c r="FA632" i="1"/>
  <c r="FA633" i="1"/>
  <c r="FA634" i="1"/>
  <c r="FA635" i="1"/>
  <c r="FA636" i="1"/>
  <c r="FA637" i="1"/>
  <c r="FA638" i="1"/>
  <c r="FA639" i="1"/>
  <c r="FA640" i="1"/>
  <c r="FA641" i="1"/>
  <c r="FA642" i="1"/>
  <c r="FA643" i="1"/>
  <c r="FA644" i="1"/>
  <c r="FA645" i="1"/>
  <c r="FA646" i="1"/>
  <c r="FA647" i="1"/>
  <c r="FA648" i="1"/>
  <c r="FA649" i="1"/>
  <c r="FA650" i="1"/>
  <c r="FA651" i="1"/>
  <c r="FA652" i="1"/>
  <c r="FA653" i="1"/>
  <c r="FA654" i="1"/>
  <c r="FA655" i="1"/>
  <c r="FA656" i="1"/>
  <c r="FA657" i="1"/>
  <c r="FA658" i="1"/>
  <c r="FA659" i="1"/>
  <c r="FA660" i="1"/>
  <c r="FA661" i="1"/>
  <c r="FA662" i="1"/>
  <c r="FA663" i="1"/>
  <c r="FA664" i="1"/>
  <c r="FA665" i="1"/>
  <c r="FA666" i="1"/>
  <c r="FA667" i="1"/>
  <c r="FA668" i="1"/>
  <c r="FA669" i="1"/>
  <c r="FA670" i="1"/>
  <c r="FA671" i="1"/>
  <c r="FA672" i="1"/>
  <c r="FA673" i="1"/>
  <c r="FA674" i="1"/>
  <c r="FA675" i="1"/>
  <c r="FA676" i="1"/>
  <c r="FA677" i="1"/>
  <c r="FA678" i="1"/>
  <c r="FA679" i="1"/>
  <c r="FA680" i="1"/>
  <c r="FA681" i="1"/>
  <c r="FA682" i="1"/>
  <c r="FA683" i="1"/>
  <c r="FA684" i="1"/>
  <c r="FA685" i="1"/>
  <c r="FA686" i="1"/>
  <c r="FA687" i="1"/>
  <c r="FA688" i="1"/>
  <c r="FA689" i="1"/>
  <c r="FA690" i="1"/>
  <c r="FA691" i="1"/>
  <c r="FA692" i="1"/>
  <c r="FA693" i="1"/>
  <c r="FA694" i="1"/>
  <c r="FA695" i="1"/>
  <c r="FA696" i="1"/>
  <c r="FA697" i="1"/>
  <c r="FA698" i="1"/>
  <c r="FA699" i="1"/>
  <c r="FA700" i="1"/>
  <c r="FA701" i="1"/>
  <c r="FA2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W328" i="1"/>
  <c r="EW329" i="1"/>
  <c r="EW330" i="1"/>
  <c r="EW331" i="1"/>
  <c r="EW332" i="1"/>
  <c r="EW333" i="1"/>
  <c r="EW334" i="1"/>
  <c r="EW335" i="1"/>
  <c r="EW336" i="1"/>
  <c r="EW337" i="1"/>
  <c r="EW338" i="1"/>
  <c r="EW339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W361" i="1"/>
  <c r="EW362" i="1"/>
  <c r="EW363" i="1"/>
  <c r="EW364" i="1"/>
  <c r="EW365" i="1"/>
  <c r="EW366" i="1"/>
  <c r="EW367" i="1"/>
  <c r="EW368" i="1"/>
  <c r="EW369" i="1"/>
  <c r="EW370" i="1"/>
  <c r="EW371" i="1"/>
  <c r="EW372" i="1"/>
  <c r="EW373" i="1"/>
  <c r="EW374" i="1"/>
  <c r="EW375" i="1"/>
  <c r="EW376" i="1"/>
  <c r="EW377" i="1"/>
  <c r="EW378" i="1"/>
  <c r="EW379" i="1"/>
  <c r="EW380" i="1"/>
  <c r="EW381" i="1"/>
  <c r="EW382" i="1"/>
  <c r="EW383" i="1"/>
  <c r="EW384" i="1"/>
  <c r="EW385" i="1"/>
  <c r="EW386" i="1"/>
  <c r="EW387" i="1"/>
  <c r="EW388" i="1"/>
  <c r="EW389" i="1"/>
  <c r="EW390" i="1"/>
  <c r="EW391" i="1"/>
  <c r="EW392" i="1"/>
  <c r="EW393" i="1"/>
  <c r="EW394" i="1"/>
  <c r="EW395" i="1"/>
  <c r="EW396" i="1"/>
  <c r="EW397" i="1"/>
  <c r="EW398" i="1"/>
  <c r="EW399" i="1"/>
  <c r="EW400" i="1"/>
  <c r="EW401" i="1"/>
  <c r="EW402" i="1"/>
  <c r="EW403" i="1"/>
  <c r="EW404" i="1"/>
  <c r="EW405" i="1"/>
  <c r="EW406" i="1"/>
  <c r="EW407" i="1"/>
  <c r="EW408" i="1"/>
  <c r="EW409" i="1"/>
  <c r="EW410" i="1"/>
  <c r="EW411" i="1"/>
  <c r="EW412" i="1"/>
  <c r="EW413" i="1"/>
  <c r="EW414" i="1"/>
  <c r="EW415" i="1"/>
  <c r="EW416" i="1"/>
  <c r="EW417" i="1"/>
  <c r="EW418" i="1"/>
  <c r="EW419" i="1"/>
  <c r="EW420" i="1"/>
  <c r="EW421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W441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455" i="1"/>
  <c r="EW456" i="1"/>
  <c r="EW457" i="1"/>
  <c r="EW458" i="1"/>
  <c r="EW459" i="1"/>
  <c r="EW460" i="1"/>
  <c r="EW461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W481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50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W521" i="1"/>
  <c r="EW522" i="1"/>
  <c r="EW523" i="1"/>
  <c r="EW524" i="1"/>
  <c r="EW525" i="1"/>
  <c r="EW526" i="1"/>
  <c r="EW527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EW540" i="1"/>
  <c r="EW541" i="1"/>
  <c r="EW542" i="1"/>
  <c r="EW543" i="1"/>
  <c r="EW544" i="1"/>
  <c r="EW545" i="1"/>
  <c r="EW546" i="1"/>
  <c r="EW547" i="1"/>
  <c r="EW548" i="1"/>
  <c r="EW549" i="1"/>
  <c r="EW550" i="1"/>
  <c r="EW551" i="1"/>
  <c r="EW552" i="1"/>
  <c r="EW553" i="1"/>
  <c r="EW554" i="1"/>
  <c r="EW555" i="1"/>
  <c r="EW556" i="1"/>
  <c r="EW557" i="1"/>
  <c r="EW558" i="1"/>
  <c r="EW559" i="1"/>
  <c r="EW560" i="1"/>
  <c r="EW561" i="1"/>
  <c r="EW562" i="1"/>
  <c r="EW563" i="1"/>
  <c r="EW564" i="1"/>
  <c r="EW565" i="1"/>
  <c r="EW566" i="1"/>
  <c r="EW567" i="1"/>
  <c r="EW568" i="1"/>
  <c r="EW569" i="1"/>
  <c r="EW570" i="1"/>
  <c r="EW571" i="1"/>
  <c r="EW572" i="1"/>
  <c r="EW573" i="1"/>
  <c r="EW574" i="1"/>
  <c r="EW575" i="1"/>
  <c r="EW576" i="1"/>
  <c r="EW577" i="1"/>
  <c r="EW578" i="1"/>
  <c r="EW579" i="1"/>
  <c r="EW580" i="1"/>
  <c r="EW581" i="1"/>
  <c r="EW582" i="1"/>
  <c r="EW583" i="1"/>
  <c r="EW584" i="1"/>
  <c r="EW585" i="1"/>
  <c r="EW586" i="1"/>
  <c r="EW587" i="1"/>
  <c r="EW588" i="1"/>
  <c r="EW589" i="1"/>
  <c r="EW590" i="1"/>
  <c r="EW591" i="1"/>
  <c r="EW592" i="1"/>
  <c r="EW593" i="1"/>
  <c r="EW594" i="1"/>
  <c r="EW595" i="1"/>
  <c r="EW596" i="1"/>
  <c r="EW597" i="1"/>
  <c r="EW598" i="1"/>
  <c r="EW599" i="1"/>
  <c r="EW600" i="1"/>
  <c r="EW601" i="1"/>
  <c r="EW602" i="1"/>
  <c r="EW603" i="1"/>
  <c r="EW604" i="1"/>
  <c r="EW605" i="1"/>
  <c r="EW606" i="1"/>
  <c r="EW607" i="1"/>
  <c r="EW608" i="1"/>
  <c r="EW609" i="1"/>
  <c r="EW610" i="1"/>
  <c r="EW611" i="1"/>
  <c r="EW612" i="1"/>
  <c r="EW613" i="1"/>
  <c r="EW614" i="1"/>
  <c r="EW615" i="1"/>
  <c r="EW616" i="1"/>
  <c r="EW617" i="1"/>
  <c r="EW618" i="1"/>
  <c r="EW619" i="1"/>
  <c r="EW620" i="1"/>
  <c r="EW621" i="1"/>
  <c r="EW622" i="1"/>
  <c r="EW623" i="1"/>
  <c r="EW624" i="1"/>
  <c r="EW625" i="1"/>
  <c r="EW626" i="1"/>
  <c r="EW627" i="1"/>
  <c r="EW628" i="1"/>
  <c r="EW629" i="1"/>
  <c r="EW630" i="1"/>
  <c r="EW631" i="1"/>
  <c r="EW632" i="1"/>
  <c r="EW633" i="1"/>
  <c r="EW634" i="1"/>
  <c r="EW635" i="1"/>
  <c r="EW636" i="1"/>
  <c r="EW637" i="1"/>
  <c r="EW638" i="1"/>
  <c r="EW639" i="1"/>
  <c r="EW640" i="1"/>
  <c r="EW641" i="1"/>
  <c r="EW642" i="1"/>
  <c r="EW643" i="1"/>
  <c r="EW644" i="1"/>
  <c r="EW645" i="1"/>
  <c r="EW646" i="1"/>
  <c r="EW647" i="1"/>
  <c r="EW648" i="1"/>
  <c r="EW649" i="1"/>
  <c r="EW650" i="1"/>
  <c r="EW651" i="1"/>
  <c r="EW652" i="1"/>
  <c r="EW653" i="1"/>
  <c r="EW654" i="1"/>
  <c r="EW655" i="1"/>
  <c r="EW656" i="1"/>
  <c r="EW657" i="1"/>
  <c r="EW658" i="1"/>
  <c r="EW659" i="1"/>
  <c r="EW660" i="1"/>
  <c r="EW661" i="1"/>
  <c r="EW662" i="1"/>
  <c r="EW663" i="1"/>
  <c r="EW664" i="1"/>
  <c r="EW665" i="1"/>
  <c r="EW666" i="1"/>
  <c r="EW667" i="1"/>
  <c r="EW668" i="1"/>
  <c r="EW669" i="1"/>
  <c r="EW670" i="1"/>
  <c r="EW671" i="1"/>
  <c r="EW672" i="1"/>
  <c r="EW673" i="1"/>
  <c r="EW674" i="1"/>
  <c r="EW675" i="1"/>
  <c r="EW676" i="1"/>
  <c r="EW677" i="1"/>
  <c r="EW678" i="1"/>
  <c r="EW679" i="1"/>
  <c r="EW680" i="1"/>
  <c r="EW681" i="1"/>
  <c r="EW682" i="1"/>
  <c r="EW683" i="1"/>
  <c r="EW684" i="1"/>
  <c r="EW685" i="1"/>
  <c r="EW686" i="1"/>
  <c r="EW687" i="1"/>
  <c r="EW688" i="1"/>
  <c r="EW689" i="1"/>
  <c r="EW690" i="1"/>
  <c r="EW691" i="1"/>
  <c r="EW692" i="1"/>
  <c r="EW693" i="1"/>
  <c r="EW694" i="1"/>
  <c r="EW695" i="1"/>
  <c r="EW696" i="1"/>
  <c r="EW697" i="1"/>
  <c r="EW698" i="1"/>
  <c r="EW699" i="1"/>
  <c r="EW700" i="1"/>
  <c r="EW701" i="1"/>
  <c r="EW2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4" i="1"/>
  <c r="ES325" i="1"/>
  <c r="ES326" i="1"/>
  <c r="ES327" i="1"/>
  <c r="ES328" i="1"/>
  <c r="ES329" i="1"/>
  <c r="ES330" i="1"/>
  <c r="ES331" i="1"/>
  <c r="ES332" i="1"/>
  <c r="ES333" i="1"/>
  <c r="ES334" i="1"/>
  <c r="ES335" i="1"/>
  <c r="ES336" i="1"/>
  <c r="ES337" i="1"/>
  <c r="ES338" i="1"/>
  <c r="ES339" i="1"/>
  <c r="ES340" i="1"/>
  <c r="ES341" i="1"/>
  <c r="ES342" i="1"/>
  <c r="ES343" i="1"/>
  <c r="ES344" i="1"/>
  <c r="ES345" i="1"/>
  <c r="ES346" i="1"/>
  <c r="ES347" i="1"/>
  <c r="ES348" i="1"/>
  <c r="ES349" i="1"/>
  <c r="ES350" i="1"/>
  <c r="ES351" i="1"/>
  <c r="ES352" i="1"/>
  <c r="ES353" i="1"/>
  <c r="ES354" i="1"/>
  <c r="ES355" i="1"/>
  <c r="ES356" i="1"/>
  <c r="ES357" i="1"/>
  <c r="ES358" i="1"/>
  <c r="ES359" i="1"/>
  <c r="ES360" i="1"/>
  <c r="ES361" i="1"/>
  <c r="ES362" i="1"/>
  <c r="ES363" i="1"/>
  <c r="ES364" i="1"/>
  <c r="ES365" i="1"/>
  <c r="ES366" i="1"/>
  <c r="ES367" i="1"/>
  <c r="ES368" i="1"/>
  <c r="ES369" i="1"/>
  <c r="ES370" i="1"/>
  <c r="ES371" i="1"/>
  <c r="ES372" i="1"/>
  <c r="ES373" i="1"/>
  <c r="ES374" i="1"/>
  <c r="ES375" i="1"/>
  <c r="ES376" i="1"/>
  <c r="ES377" i="1"/>
  <c r="ES378" i="1"/>
  <c r="ES379" i="1"/>
  <c r="ES380" i="1"/>
  <c r="ES381" i="1"/>
  <c r="ES382" i="1"/>
  <c r="ES383" i="1"/>
  <c r="ES384" i="1"/>
  <c r="ES385" i="1"/>
  <c r="ES386" i="1"/>
  <c r="ES387" i="1"/>
  <c r="ES388" i="1"/>
  <c r="ES389" i="1"/>
  <c r="ES390" i="1"/>
  <c r="ES391" i="1"/>
  <c r="ES392" i="1"/>
  <c r="ES393" i="1"/>
  <c r="ES394" i="1"/>
  <c r="ES395" i="1"/>
  <c r="ES396" i="1"/>
  <c r="ES397" i="1"/>
  <c r="ES398" i="1"/>
  <c r="ES399" i="1"/>
  <c r="ES400" i="1"/>
  <c r="ES401" i="1"/>
  <c r="ES402" i="1"/>
  <c r="ES403" i="1"/>
  <c r="ES404" i="1"/>
  <c r="ES405" i="1"/>
  <c r="ES406" i="1"/>
  <c r="ES407" i="1"/>
  <c r="ES408" i="1"/>
  <c r="ES409" i="1"/>
  <c r="ES410" i="1"/>
  <c r="ES411" i="1"/>
  <c r="ES412" i="1"/>
  <c r="ES413" i="1"/>
  <c r="ES414" i="1"/>
  <c r="ES415" i="1"/>
  <c r="ES416" i="1"/>
  <c r="ES417" i="1"/>
  <c r="ES418" i="1"/>
  <c r="ES419" i="1"/>
  <c r="ES420" i="1"/>
  <c r="ES421" i="1"/>
  <c r="ES422" i="1"/>
  <c r="ES423" i="1"/>
  <c r="ES424" i="1"/>
  <c r="ES425" i="1"/>
  <c r="ES426" i="1"/>
  <c r="ES427" i="1"/>
  <c r="ES428" i="1"/>
  <c r="ES429" i="1"/>
  <c r="ES430" i="1"/>
  <c r="ES431" i="1"/>
  <c r="ES432" i="1"/>
  <c r="ES433" i="1"/>
  <c r="ES434" i="1"/>
  <c r="ES435" i="1"/>
  <c r="ES436" i="1"/>
  <c r="ES437" i="1"/>
  <c r="ES438" i="1"/>
  <c r="ES439" i="1"/>
  <c r="ES440" i="1"/>
  <c r="ES441" i="1"/>
  <c r="ES442" i="1"/>
  <c r="ES443" i="1"/>
  <c r="ES444" i="1"/>
  <c r="ES445" i="1"/>
  <c r="ES446" i="1"/>
  <c r="ES447" i="1"/>
  <c r="ES448" i="1"/>
  <c r="ES449" i="1"/>
  <c r="ES450" i="1"/>
  <c r="ES451" i="1"/>
  <c r="ES452" i="1"/>
  <c r="ES453" i="1"/>
  <c r="ES454" i="1"/>
  <c r="ES455" i="1"/>
  <c r="ES456" i="1"/>
  <c r="ES457" i="1"/>
  <c r="ES458" i="1"/>
  <c r="ES459" i="1"/>
  <c r="ES460" i="1"/>
  <c r="ES461" i="1"/>
  <c r="ES462" i="1"/>
  <c r="ES463" i="1"/>
  <c r="ES464" i="1"/>
  <c r="ES465" i="1"/>
  <c r="ES466" i="1"/>
  <c r="ES467" i="1"/>
  <c r="ES468" i="1"/>
  <c r="ES469" i="1"/>
  <c r="ES470" i="1"/>
  <c r="ES471" i="1"/>
  <c r="ES472" i="1"/>
  <c r="ES473" i="1"/>
  <c r="ES474" i="1"/>
  <c r="ES475" i="1"/>
  <c r="ES476" i="1"/>
  <c r="ES477" i="1"/>
  <c r="ES478" i="1"/>
  <c r="ES479" i="1"/>
  <c r="ES480" i="1"/>
  <c r="ES481" i="1"/>
  <c r="ES482" i="1"/>
  <c r="ES483" i="1"/>
  <c r="ES484" i="1"/>
  <c r="ES485" i="1"/>
  <c r="ES486" i="1"/>
  <c r="ES487" i="1"/>
  <c r="ES488" i="1"/>
  <c r="ES489" i="1"/>
  <c r="ES490" i="1"/>
  <c r="ES491" i="1"/>
  <c r="ES492" i="1"/>
  <c r="ES493" i="1"/>
  <c r="ES494" i="1"/>
  <c r="ES495" i="1"/>
  <c r="ES496" i="1"/>
  <c r="ES497" i="1"/>
  <c r="ES498" i="1"/>
  <c r="ES499" i="1"/>
  <c r="ES500" i="1"/>
  <c r="ES501" i="1"/>
  <c r="ES502" i="1"/>
  <c r="ES503" i="1"/>
  <c r="ES504" i="1"/>
  <c r="ES505" i="1"/>
  <c r="ES506" i="1"/>
  <c r="ES507" i="1"/>
  <c r="ES508" i="1"/>
  <c r="ES509" i="1"/>
  <c r="ES510" i="1"/>
  <c r="ES511" i="1"/>
  <c r="ES512" i="1"/>
  <c r="ES513" i="1"/>
  <c r="ES514" i="1"/>
  <c r="ES515" i="1"/>
  <c r="ES516" i="1"/>
  <c r="ES517" i="1"/>
  <c r="ES518" i="1"/>
  <c r="ES519" i="1"/>
  <c r="ES520" i="1"/>
  <c r="ES521" i="1"/>
  <c r="ES522" i="1"/>
  <c r="ES523" i="1"/>
  <c r="ES524" i="1"/>
  <c r="ES525" i="1"/>
  <c r="ES526" i="1"/>
  <c r="ES527" i="1"/>
  <c r="ES528" i="1"/>
  <c r="ES529" i="1"/>
  <c r="ES530" i="1"/>
  <c r="ES531" i="1"/>
  <c r="ES532" i="1"/>
  <c r="ES533" i="1"/>
  <c r="ES534" i="1"/>
  <c r="ES535" i="1"/>
  <c r="ES536" i="1"/>
  <c r="ES537" i="1"/>
  <c r="ES538" i="1"/>
  <c r="ES539" i="1"/>
  <c r="ES540" i="1"/>
  <c r="ES541" i="1"/>
  <c r="ES542" i="1"/>
  <c r="ES543" i="1"/>
  <c r="ES544" i="1"/>
  <c r="ES545" i="1"/>
  <c r="ES546" i="1"/>
  <c r="ES547" i="1"/>
  <c r="ES548" i="1"/>
  <c r="ES549" i="1"/>
  <c r="ES550" i="1"/>
  <c r="ES551" i="1"/>
  <c r="ES552" i="1"/>
  <c r="ES553" i="1"/>
  <c r="ES554" i="1"/>
  <c r="ES555" i="1"/>
  <c r="ES556" i="1"/>
  <c r="ES557" i="1"/>
  <c r="ES558" i="1"/>
  <c r="ES559" i="1"/>
  <c r="ES560" i="1"/>
  <c r="ES561" i="1"/>
  <c r="ES562" i="1"/>
  <c r="ES563" i="1"/>
  <c r="ES564" i="1"/>
  <c r="ES565" i="1"/>
  <c r="ES566" i="1"/>
  <c r="ES567" i="1"/>
  <c r="ES568" i="1"/>
  <c r="ES569" i="1"/>
  <c r="ES570" i="1"/>
  <c r="ES571" i="1"/>
  <c r="ES572" i="1"/>
  <c r="ES573" i="1"/>
  <c r="ES574" i="1"/>
  <c r="ES575" i="1"/>
  <c r="ES576" i="1"/>
  <c r="ES577" i="1"/>
  <c r="ES578" i="1"/>
  <c r="ES579" i="1"/>
  <c r="ES580" i="1"/>
  <c r="ES581" i="1"/>
  <c r="ES582" i="1"/>
  <c r="ES583" i="1"/>
  <c r="ES584" i="1"/>
  <c r="ES585" i="1"/>
  <c r="ES586" i="1"/>
  <c r="ES587" i="1"/>
  <c r="ES588" i="1"/>
  <c r="ES589" i="1"/>
  <c r="ES590" i="1"/>
  <c r="ES591" i="1"/>
  <c r="ES592" i="1"/>
  <c r="ES593" i="1"/>
  <c r="ES594" i="1"/>
  <c r="ES595" i="1"/>
  <c r="ES596" i="1"/>
  <c r="ES597" i="1"/>
  <c r="ES598" i="1"/>
  <c r="ES599" i="1"/>
  <c r="ES600" i="1"/>
  <c r="ES601" i="1"/>
  <c r="ES602" i="1"/>
  <c r="ES603" i="1"/>
  <c r="ES604" i="1"/>
  <c r="ES605" i="1"/>
  <c r="ES606" i="1"/>
  <c r="ES607" i="1"/>
  <c r="ES608" i="1"/>
  <c r="ES609" i="1"/>
  <c r="ES610" i="1"/>
  <c r="ES611" i="1"/>
  <c r="ES612" i="1"/>
  <c r="ES613" i="1"/>
  <c r="ES614" i="1"/>
  <c r="ES615" i="1"/>
  <c r="ES616" i="1"/>
  <c r="ES617" i="1"/>
  <c r="ES618" i="1"/>
  <c r="ES619" i="1"/>
  <c r="ES620" i="1"/>
  <c r="ES621" i="1"/>
  <c r="ES622" i="1"/>
  <c r="ES623" i="1"/>
  <c r="ES624" i="1"/>
  <c r="ES625" i="1"/>
  <c r="ES626" i="1"/>
  <c r="ES627" i="1"/>
  <c r="ES628" i="1"/>
  <c r="ES629" i="1"/>
  <c r="ES630" i="1"/>
  <c r="ES631" i="1"/>
  <c r="ES632" i="1"/>
  <c r="ES633" i="1"/>
  <c r="ES634" i="1"/>
  <c r="ES635" i="1"/>
  <c r="ES636" i="1"/>
  <c r="ES637" i="1"/>
  <c r="ES638" i="1"/>
  <c r="ES639" i="1"/>
  <c r="ES640" i="1"/>
  <c r="ES641" i="1"/>
  <c r="ES642" i="1"/>
  <c r="ES643" i="1"/>
  <c r="ES644" i="1"/>
  <c r="ES645" i="1"/>
  <c r="ES646" i="1"/>
  <c r="ES647" i="1"/>
  <c r="ES648" i="1"/>
  <c r="ES649" i="1"/>
  <c r="ES650" i="1"/>
  <c r="ES651" i="1"/>
  <c r="ES652" i="1"/>
  <c r="ES653" i="1"/>
  <c r="ES654" i="1"/>
  <c r="ES655" i="1"/>
  <c r="ES656" i="1"/>
  <c r="ES657" i="1"/>
  <c r="ES658" i="1"/>
  <c r="ES659" i="1"/>
  <c r="ES660" i="1"/>
  <c r="ES661" i="1"/>
  <c r="ES662" i="1"/>
  <c r="ES663" i="1"/>
  <c r="ES664" i="1"/>
  <c r="ES665" i="1"/>
  <c r="ES666" i="1"/>
  <c r="ES667" i="1"/>
  <c r="ES668" i="1"/>
  <c r="ES669" i="1"/>
  <c r="ES670" i="1"/>
  <c r="ES671" i="1"/>
  <c r="ES672" i="1"/>
  <c r="ES673" i="1"/>
  <c r="ES674" i="1"/>
  <c r="ES675" i="1"/>
  <c r="ES676" i="1"/>
  <c r="ES677" i="1"/>
  <c r="ES678" i="1"/>
  <c r="ES679" i="1"/>
  <c r="ES680" i="1"/>
  <c r="ES681" i="1"/>
  <c r="ES682" i="1"/>
  <c r="ES683" i="1"/>
  <c r="ES684" i="1"/>
  <c r="ES685" i="1"/>
  <c r="ES686" i="1"/>
  <c r="ES687" i="1"/>
  <c r="ES688" i="1"/>
  <c r="ES689" i="1"/>
  <c r="ES690" i="1"/>
  <c r="ES691" i="1"/>
  <c r="ES692" i="1"/>
  <c r="ES693" i="1"/>
  <c r="ES694" i="1"/>
  <c r="ES695" i="1"/>
  <c r="ES696" i="1"/>
  <c r="ES697" i="1"/>
  <c r="ES698" i="1"/>
  <c r="ES699" i="1"/>
  <c r="ES700" i="1"/>
  <c r="ES701" i="1"/>
  <c r="ES2" i="1"/>
  <c r="EO3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O361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O381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425" i="1"/>
  <c r="EO426" i="1"/>
  <c r="EO427" i="1"/>
  <c r="EO428" i="1"/>
  <c r="EO429" i="1"/>
  <c r="EO430" i="1"/>
  <c r="EO431" i="1"/>
  <c r="EO432" i="1"/>
  <c r="EO433" i="1"/>
  <c r="EO434" i="1"/>
  <c r="EO435" i="1"/>
  <c r="EO436" i="1"/>
  <c r="EO437" i="1"/>
  <c r="EO438" i="1"/>
  <c r="EO439" i="1"/>
  <c r="EO440" i="1"/>
  <c r="EO441" i="1"/>
  <c r="EO442" i="1"/>
  <c r="EO443" i="1"/>
  <c r="EO444" i="1"/>
  <c r="EO445" i="1"/>
  <c r="EO446" i="1"/>
  <c r="EO447" i="1"/>
  <c r="EO448" i="1"/>
  <c r="EO449" i="1"/>
  <c r="EO450" i="1"/>
  <c r="EO451" i="1"/>
  <c r="EO452" i="1"/>
  <c r="EO453" i="1"/>
  <c r="EO454" i="1"/>
  <c r="EO455" i="1"/>
  <c r="EO456" i="1"/>
  <c r="EO457" i="1"/>
  <c r="EO458" i="1"/>
  <c r="EO459" i="1"/>
  <c r="EO460" i="1"/>
  <c r="EO461" i="1"/>
  <c r="EO462" i="1"/>
  <c r="EO463" i="1"/>
  <c r="EO464" i="1"/>
  <c r="EO465" i="1"/>
  <c r="EO466" i="1"/>
  <c r="EO467" i="1"/>
  <c r="EO468" i="1"/>
  <c r="EO469" i="1"/>
  <c r="EO470" i="1"/>
  <c r="EO471" i="1"/>
  <c r="EO472" i="1"/>
  <c r="EO473" i="1"/>
  <c r="EO474" i="1"/>
  <c r="EO475" i="1"/>
  <c r="EO476" i="1"/>
  <c r="EO477" i="1"/>
  <c r="EO478" i="1"/>
  <c r="EO479" i="1"/>
  <c r="EO480" i="1"/>
  <c r="EO481" i="1"/>
  <c r="EO482" i="1"/>
  <c r="EO483" i="1"/>
  <c r="EO484" i="1"/>
  <c r="EO485" i="1"/>
  <c r="EO486" i="1"/>
  <c r="EO487" i="1"/>
  <c r="EO488" i="1"/>
  <c r="EO489" i="1"/>
  <c r="EO490" i="1"/>
  <c r="EO491" i="1"/>
  <c r="EO492" i="1"/>
  <c r="EO493" i="1"/>
  <c r="EO494" i="1"/>
  <c r="EO495" i="1"/>
  <c r="EO496" i="1"/>
  <c r="EO497" i="1"/>
  <c r="EO498" i="1"/>
  <c r="EO499" i="1"/>
  <c r="EO500" i="1"/>
  <c r="EO501" i="1"/>
  <c r="EO502" i="1"/>
  <c r="EO503" i="1"/>
  <c r="EO504" i="1"/>
  <c r="EO505" i="1"/>
  <c r="EO506" i="1"/>
  <c r="EO507" i="1"/>
  <c r="EO508" i="1"/>
  <c r="EO509" i="1"/>
  <c r="EO510" i="1"/>
  <c r="EO511" i="1"/>
  <c r="EO512" i="1"/>
  <c r="EO513" i="1"/>
  <c r="EO514" i="1"/>
  <c r="EO515" i="1"/>
  <c r="EO516" i="1"/>
  <c r="EO517" i="1"/>
  <c r="EO518" i="1"/>
  <c r="EO519" i="1"/>
  <c r="EO520" i="1"/>
  <c r="EO521" i="1"/>
  <c r="EO522" i="1"/>
  <c r="EO523" i="1"/>
  <c r="EO524" i="1"/>
  <c r="EO525" i="1"/>
  <c r="EO526" i="1"/>
  <c r="EO527" i="1"/>
  <c r="EO528" i="1"/>
  <c r="EO529" i="1"/>
  <c r="EO530" i="1"/>
  <c r="EO531" i="1"/>
  <c r="EO532" i="1"/>
  <c r="EO533" i="1"/>
  <c r="EO534" i="1"/>
  <c r="EO535" i="1"/>
  <c r="EO536" i="1"/>
  <c r="EO537" i="1"/>
  <c r="EO538" i="1"/>
  <c r="EO539" i="1"/>
  <c r="EO540" i="1"/>
  <c r="EO541" i="1"/>
  <c r="EO542" i="1"/>
  <c r="EO543" i="1"/>
  <c r="EO544" i="1"/>
  <c r="EO545" i="1"/>
  <c r="EO546" i="1"/>
  <c r="EO547" i="1"/>
  <c r="EO548" i="1"/>
  <c r="EO549" i="1"/>
  <c r="EO550" i="1"/>
  <c r="EO551" i="1"/>
  <c r="EO552" i="1"/>
  <c r="EO553" i="1"/>
  <c r="EO554" i="1"/>
  <c r="EO555" i="1"/>
  <c r="EO556" i="1"/>
  <c r="EO557" i="1"/>
  <c r="EO558" i="1"/>
  <c r="EO559" i="1"/>
  <c r="EO560" i="1"/>
  <c r="EO561" i="1"/>
  <c r="EO562" i="1"/>
  <c r="EO563" i="1"/>
  <c r="EO564" i="1"/>
  <c r="EO565" i="1"/>
  <c r="EO566" i="1"/>
  <c r="EO567" i="1"/>
  <c r="EO568" i="1"/>
  <c r="EO569" i="1"/>
  <c r="EO570" i="1"/>
  <c r="EO571" i="1"/>
  <c r="EO572" i="1"/>
  <c r="EO573" i="1"/>
  <c r="EO574" i="1"/>
  <c r="EO575" i="1"/>
  <c r="EO576" i="1"/>
  <c r="EO577" i="1"/>
  <c r="EO578" i="1"/>
  <c r="EO579" i="1"/>
  <c r="EO580" i="1"/>
  <c r="EO581" i="1"/>
  <c r="EO582" i="1"/>
  <c r="EO583" i="1"/>
  <c r="EO584" i="1"/>
  <c r="EO585" i="1"/>
  <c r="EO586" i="1"/>
  <c r="EO587" i="1"/>
  <c r="EO588" i="1"/>
  <c r="EO589" i="1"/>
  <c r="EO590" i="1"/>
  <c r="EO591" i="1"/>
  <c r="EO592" i="1"/>
  <c r="EO593" i="1"/>
  <c r="EO594" i="1"/>
  <c r="EO595" i="1"/>
  <c r="EO596" i="1"/>
  <c r="EO597" i="1"/>
  <c r="EO598" i="1"/>
  <c r="EO599" i="1"/>
  <c r="EO600" i="1"/>
  <c r="EO601" i="1"/>
  <c r="EO602" i="1"/>
  <c r="EO603" i="1"/>
  <c r="EO604" i="1"/>
  <c r="EO605" i="1"/>
  <c r="EO606" i="1"/>
  <c r="EO607" i="1"/>
  <c r="EO608" i="1"/>
  <c r="EO609" i="1"/>
  <c r="EO610" i="1"/>
  <c r="EO611" i="1"/>
  <c r="EO612" i="1"/>
  <c r="EO613" i="1"/>
  <c r="EO614" i="1"/>
  <c r="EO615" i="1"/>
  <c r="EO616" i="1"/>
  <c r="EO617" i="1"/>
  <c r="EO618" i="1"/>
  <c r="EO619" i="1"/>
  <c r="EO620" i="1"/>
  <c r="EO621" i="1"/>
  <c r="EO622" i="1"/>
  <c r="EO623" i="1"/>
  <c r="EO624" i="1"/>
  <c r="EO625" i="1"/>
  <c r="EO626" i="1"/>
  <c r="EO627" i="1"/>
  <c r="EO628" i="1"/>
  <c r="EO629" i="1"/>
  <c r="EO630" i="1"/>
  <c r="EO631" i="1"/>
  <c r="EO632" i="1"/>
  <c r="EO633" i="1"/>
  <c r="EO634" i="1"/>
  <c r="EO635" i="1"/>
  <c r="EO636" i="1"/>
  <c r="EO637" i="1"/>
  <c r="EO638" i="1"/>
  <c r="EO639" i="1"/>
  <c r="EO640" i="1"/>
  <c r="EO641" i="1"/>
  <c r="EO642" i="1"/>
  <c r="EO643" i="1"/>
  <c r="EO644" i="1"/>
  <c r="EO645" i="1"/>
  <c r="EO646" i="1"/>
  <c r="EO647" i="1"/>
  <c r="EO648" i="1"/>
  <c r="EO649" i="1"/>
  <c r="EO650" i="1"/>
  <c r="EO651" i="1"/>
  <c r="EO652" i="1"/>
  <c r="EO653" i="1"/>
  <c r="EO654" i="1"/>
  <c r="EO655" i="1"/>
  <c r="EO656" i="1"/>
  <c r="EO657" i="1"/>
  <c r="EO658" i="1"/>
  <c r="EO659" i="1"/>
  <c r="EO660" i="1"/>
  <c r="EO661" i="1"/>
  <c r="EO662" i="1"/>
  <c r="EO663" i="1"/>
  <c r="EO664" i="1"/>
  <c r="EO665" i="1"/>
  <c r="EO666" i="1"/>
  <c r="EO667" i="1"/>
  <c r="EO668" i="1"/>
  <c r="EO669" i="1"/>
  <c r="EO670" i="1"/>
  <c r="EO671" i="1"/>
  <c r="EO672" i="1"/>
  <c r="EO673" i="1"/>
  <c r="EO674" i="1"/>
  <c r="EO675" i="1"/>
  <c r="EO676" i="1"/>
  <c r="EO677" i="1"/>
  <c r="EO678" i="1"/>
  <c r="EO679" i="1"/>
  <c r="EO680" i="1"/>
  <c r="EO681" i="1"/>
  <c r="EO682" i="1"/>
  <c r="EO683" i="1"/>
  <c r="EO684" i="1"/>
  <c r="EO685" i="1"/>
  <c r="EO686" i="1"/>
  <c r="EO687" i="1"/>
  <c r="EO688" i="1"/>
  <c r="EO689" i="1"/>
  <c r="EO690" i="1"/>
  <c r="EO691" i="1"/>
  <c r="EO692" i="1"/>
  <c r="EO693" i="1"/>
  <c r="EO694" i="1"/>
  <c r="EO695" i="1"/>
  <c r="EO696" i="1"/>
  <c r="EO697" i="1"/>
  <c r="EO698" i="1"/>
  <c r="EO699" i="1"/>
  <c r="EO700" i="1"/>
  <c r="EO701" i="1"/>
  <c r="EO2" i="1"/>
  <c r="EK3" i="1"/>
  <c r="EK4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439" i="1"/>
  <c r="EK440" i="1"/>
  <c r="EK441" i="1"/>
  <c r="EK442" i="1"/>
  <c r="EK443" i="1"/>
  <c r="EK444" i="1"/>
  <c r="EK445" i="1"/>
  <c r="EK446" i="1"/>
  <c r="EK447" i="1"/>
  <c r="EK448" i="1"/>
  <c r="EK449" i="1"/>
  <c r="EK450" i="1"/>
  <c r="EK451" i="1"/>
  <c r="EK452" i="1"/>
  <c r="EK453" i="1"/>
  <c r="EK454" i="1"/>
  <c r="EK455" i="1"/>
  <c r="EK456" i="1"/>
  <c r="EK457" i="1"/>
  <c r="EK458" i="1"/>
  <c r="EK459" i="1"/>
  <c r="EK460" i="1"/>
  <c r="EK461" i="1"/>
  <c r="EK462" i="1"/>
  <c r="EK463" i="1"/>
  <c r="EK464" i="1"/>
  <c r="EK465" i="1"/>
  <c r="EK466" i="1"/>
  <c r="EK467" i="1"/>
  <c r="EK468" i="1"/>
  <c r="EK469" i="1"/>
  <c r="EK470" i="1"/>
  <c r="EK471" i="1"/>
  <c r="EK472" i="1"/>
  <c r="EK473" i="1"/>
  <c r="EK474" i="1"/>
  <c r="EK475" i="1"/>
  <c r="EK476" i="1"/>
  <c r="EK477" i="1"/>
  <c r="EK478" i="1"/>
  <c r="EK479" i="1"/>
  <c r="EK480" i="1"/>
  <c r="EK481" i="1"/>
  <c r="EK482" i="1"/>
  <c r="EK483" i="1"/>
  <c r="EK484" i="1"/>
  <c r="EK485" i="1"/>
  <c r="EK486" i="1"/>
  <c r="EK487" i="1"/>
  <c r="EK488" i="1"/>
  <c r="EK489" i="1"/>
  <c r="EK490" i="1"/>
  <c r="EK491" i="1"/>
  <c r="EK492" i="1"/>
  <c r="EK493" i="1"/>
  <c r="EK494" i="1"/>
  <c r="EK495" i="1"/>
  <c r="EK496" i="1"/>
  <c r="EK497" i="1"/>
  <c r="EK498" i="1"/>
  <c r="EK499" i="1"/>
  <c r="EK500" i="1"/>
  <c r="EK501" i="1"/>
  <c r="EK502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K521" i="1"/>
  <c r="EK522" i="1"/>
  <c r="EK523" i="1"/>
  <c r="EK524" i="1"/>
  <c r="EK525" i="1"/>
  <c r="EK526" i="1"/>
  <c r="EK527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540" i="1"/>
  <c r="EK541" i="1"/>
  <c r="EK542" i="1"/>
  <c r="EK543" i="1"/>
  <c r="EK544" i="1"/>
  <c r="EK545" i="1"/>
  <c r="EK546" i="1"/>
  <c r="EK547" i="1"/>
  <c r="EK548" i="1"/>
  <c r="EK549" i="1"/>
  <c r="EK550" i="1"/>
  <c r="EK551" i="1"/>
  <c r="EK552" i="1"/>
  <c r="EK553" i="1"/>
  <c r="EK554" i="1"/>
  <c r="EK555" i="1"/>
  <c r="EK556" i="1"/>
  <c r="EK557" i="1"/>
  <c r="EK558" i="1"/>
  <c r="EK559" i="1"/>
  <c r="EK560" i="1"/>
  <c r="EK561" i="1"/>
  <c r="EK562" i="1"/>
  <c r="EK563" i="1"/>
  <c r="EK564" i="1"/>
  <c r="EK565" i="1"/>
  <c r="EK566" i="1"/>
  <c r="EK567" i="1"/>
  <c r="EK568" i="1"/>
  <c r="EK569" i="1"/>
  <c r="EK570" i="1"/>
  <c r="EK571" i="1"/>
  <c r="EK572" i="1"/>
  <c r="EK573" i="1"/>
  <c r="EK574" i="1"/>
  <c r="EK575" i="1"/>
  <c r="EK576" i="1"/>
  <c r="EK577" i="1"/>
  <c r="EK578" i="1"/>
  <c r="EK579" i="1"/>
  <c r="EK580" i="1"/>
  <c r="EK581" i="1"/>
  <c r="EK582" i="1"/>
  <c r="EK583" i="1"/>
  <c r="EK584" i="1"/>
  <c r="EK585" i="1"/>
  <c r="EK586" i="1"/>
  <c r="EK587" i="1"/>
  <c r="EK588" i="1"/>
  <c r="EK589" i="1"/>
  <c r="EK590" i="1"/>
  <c r="EK591" i="1"/>
  <c r="EK592" i="1"/>
  <c r="EK593" i="1"/>
  <c r="EK594" i="1"/>
  <c r="EK595" i="1"/>
  <c r="EK596" i="1"/>
  <c r="EK597" i="1"/>
  <c r="EK598" i="1"/>
  <c r="EK599" i="1"/>
  <c r="EK600" i="1"/>
  <c r="EK601" i="1"/>
  <c r="EK602" i="1"/>
  <c r="EK603" i="1"/>
  <c r="EK604" i="1"/>
  <c r="EK605" i="1"/>
  <c r="EK606" i="1"/>
  <c r="EK607" i="1"/>
  <c r="EK608" i="1"/>
  <c r="EK609" i="1"/>
  <c r="EK610" i="1"/>
  <c r="EK611" i="1"/>
  <c r="EK612" i="1"/>
  <c r="EK613" i="1"/>
  <c r="EK614" i="1"/>
  <c r="EK615" i="1"/>
  <c r="EK616" i="1"/>
  <c r="EK617" i="1"/>
  <c r="EK618" i="1"/>
  <c r="EK619" i="1"/>
  <c r="EK620" i="1"/>
  <c r="EK621" i="1"/>
  <c r="EK622" i="1"/>
  <c r="EK623" i="1"/>
  <c r="EK624" i="1"/>
  <c r="EK625" i="1"/>
  <c r="EK626" i="1"/>
  <c r="EK627" i="1"/>
  <c r="EK628" i="1"/>
  <c r="EK629" i="1"/>
  <c r="EK630" i="1"/>
  <c r="EK631" i="1"/>
  <c r="EK632" i="1"/>
  <c r="EK633" i="1"/>
  <c r="EK634" i="1"/>
  <c r="EK635" i="1"/>
  <c r="EK636" i="1"/>
  <c r="EK637" i="1"/>
  <c r="EK638" i="1"/>
  <c r="EK639" i="1"/>
  <c r="EK640" i="1"/>
  <c r="EK641" i="1"/>
  <c r="EK642" i="1"/>
  <c r="EK643" i="1"/>
  <c r="EK644" i="1"/>
  <c r="EK645" i="1"/>
  <c r="EK646" i="1"/>
  <c r="EK647" i="1"/>
  <c r="EK648" i="1"/>
  <c r="EK649" i="1"/>
  <c r="EK650" i="1"/>
  <c r="EK651" i="1"/>
  <c r="EK652" i="1"/>
  <c r="EK653" i="1"/>
  <c r="EK654" i="1"/>
  <c r="EK655" i="1"/>
  <c r="EK656" i="1"/>
  <c r="EK657" i="1"/>
  <c r="EK658" i="1"/>
  <c r="EK659" i="1"/>
  <c r="EK660" i="1"/>
  <c r="EK661" i="1"/>
  <c r="EK662" i="1"/>
  <c r="EK663" i="1"/>
  <c r="EK664" i="1"/>
  <c r="EK665" i="1"/>
  <c r="EK666" i="1"/>
  <c r="EK667" i="1"/>
  <c r="EK668" i="1"/>
  <c r="EK669" i="1"/>
  <c r="EK670" i="1"/>
  <c r="EK671" i="1"/>
  <c r="EK672" i="1"/>
  <c r="EK673" i="1"/>
  <c r="EK674" i="1"/>
  <c r="EK675" i="1"/>
  <c r="EK676" i="1"/>
  <c r="EK677" i="1"/>
  <c r="EK678" i="1"/>
  <c r="EK679" i="1"/>
  <c r="EK680" i="1"/>
  <c r="EK681" i="1"/>
  <c r="EK682" i="1"/>
  <c r="EK683" i="1"/>
  <c r="EK684" i="1"/>
  <c r="EK685" i="1"/>
  <c r="EK686" i="1"/>
  <c r="EK687" i="1"/>
  <c r="EK688" i="1"/>
  <c r="EK689" i="1"/>
  <c r="EK690" i="1"/>
  <c r="EK691" i="1"/>
  <c r="EK692" i="1"/>
  <c r="EK693" i="1"/>
  <c r="EK694" i="1"/>
  <c r="EK695" i="1"/>
  <c r="EK696" i="1"/>
  <c r="EK697" i="1"/>
  <c r="EK698" i="1"/>
  <c r="EK699" i="1"/>
  <c r="EK700" i="1"/>
  <c r="EK701" i="1"/>
  <c r="EK2" i="1"/>
  <c r="EG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G541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G561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G581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G601" i="1"/>
  <c r="EG602" i="1"/>
  <c r="EG603" i="1"/>
  <c r="EG604" i="1"/>
  <c r="EG605" i="1"/>
  <c r="EG606" i="1"/>
  <c r="EG607" i="1"/>
  <c r="EG608" i="1"/>
  <c r="EG609" i="1"/>
  <c r="EG610" i="1"/>
  <c r="EG611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G631" i="1"/>
  <c r="EG632" i="1"/>
  <c r="EG633" i="1"/>
  <c r="EG634" i="1"/>
  <c r="EG635" i="1"/>
  <c r="EG636" i="1"/>
  <c r="EG637" i="1"/>
  <c r="EG638" i="1"/>
  <c r="EG639" i="1"/>
  <c r="EG640" i="1"/>
  <c r="EG641" i="1"/>
  <c r="EG642" i="1"/>
  <c r="EG643" i="1"/>
  <c r="EG644" i="1"/>
  <c r="EG645" i="1"/>
  <c r="EG646" i="1"/>
  <c r="EG647" i="1"/>
  <c r="EG648" i="1"/>
  <c r="EG649" i="1"/>
  <c r="EG650" i="1"/>
  <c r="EG651" i="1"/>
  <c r="EG652" i="1"/>
  <c r="EG653" i="1"/>
  <c r="EG654" i="1"/>
  <c r="EG655" i="1"/>
  <c r="EG656" i="1"/>
  <c r="EG657" i="1"/>
  <c r="EG658" i="1"/>
  <c r="EG659" i="1"/>
  <c r="EG660" i="1"/>
  <c r="EG661" i="1"/>
  <c r="EG662" i="1"/>
  <c r="EG663" i="1"/>
  <c r="EG664" i="1"/>
  <c r="EG665" i="1"/>
  <c r="EG666" i="1"/>
  <c r="EG667" i="1"/>
  <c r="EG668" i="1"/>
  <c r="EG669" i="1"/>
  <c r="EG670" i="1"/>
  <c r="EG671" i="1"/>
  <c r="EG672" i="1"/>
  <c r="EG673" i="1"/>
  <c r="EG674" i="1"/>
  <c r="EG675" i="1"/>
  <c r="EG676" i="1"/>
  <c r="EG677" i="1"/>
  <c r="EG678" i="1"/>
  <c r="EG679" i="1"/>
  <c r="EG680" i="1"/>
  <c r="EG681" i="1"/>
  <c r="EG682" i="1"/>
  <c r="EG683" i="1"/>
  <c r="EG684" i="1"/>
  <c r="EG685" i="1"/>
  <c r="EG686" i="1"/>
  <c r="EG687" i="1"/>
  <c r="EG688" i="1"/>
  <c r="EG689" i="1"/>
  <c r="EG690" i="1"/>
  <c r="EG691" i="1"/>
  <c r="EG692" i="1"/>
  <c r="EG693" i="1"/>
  <c r="EG694" i="1"/>
  <c r="EG695" i="1"/>
  <c r="EG696" i="1"/>
  <c r="EG697" i="1"/>
  <c r="EG698" i="1"/>
  <c r="EG699" i="1"/>
  <c r="EG700" i="1"/>
  <c r="EG701" i="1"/>
  <c r="EG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C521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36" i="1"/>
  <c r="EC537" i="1"/>
  <c r="EC538" i="1"/>
  <c r="EC539" i="1"/>
  <c r="EC540" i="1"/>
  <c r="EC541" i="1"/>
  <c r="EC542" i="1"/>
  <c r="EC543" i="1"/>
  <c r="EC544" i="1"/>
  <c r="EC545" i="1"/>
  <c r="EC546" i="1"/>
  <c r="EC547" i="1"/>
  <c r="EC548" i="1"/>
  <c r="EC549" i="1"/>
  <c r="EC550" i="1"/>
  <c r="EC551" i="1"/>
  <c r="EC552" i="1"/>
  <c r="EC553" i="1"/>
  <c r="EC554" i="1"/>
  <c r="EC555" i="1"/>
  <c r="EC556" i="1"/>
  <c r="EC557" i="1"/>
  <c r="EC558" i="1"/>
  <c r="EC559" i="1"/>
  <c r="EC560" i="1"/>
  <c r="EC561" i="1"/>
  <c r="EC562" i="1"/>
  <c r="EC563" i="1"/>
  <c r="EC564" i="1"/>
  <c r="EC565" i="1"/>
  <c r="EC566" i="1"/>
  <c r="EC567" i="1"/>
  <c r="EC568" i="1"/>
  <c r="EC569" i="1"/>
  <c r="EC570" i="1"/>
  <c r="EC571" i="1"/>
  <c r="EC572" i="1"/>
  <c r="EC573" i="1"/>
  <c r="EC574" i="1"/>
  <c r="EC575" i="1"/>
  <c r="EC576" i="1"/>
  <c r="EC577" i="1"/>
  <c r="EC578" i="1"/>
  <c r="EC579" i="1"/>
  <c r="EC580" i="1"/>
  <c r="EC581" i="1"/>
  <c r="EC582" i="1"/>
  <c r="EC583" i="1"/>
  <c r="EC584" i="1"/>
  <c r="EC585" i="1"/>
  <c r="EC586" i="1"/>
  <c r="EC587" i="1"/>
  <c r="EC588" i="1"/>
  <c r="EC589" i="1"/>
  <c r="EC590" i="1"/>
  <c r="EC591" i="1"/>
  <c r="EC592" i="1"/>
  <c r="EC593" i="1"/>
  <c r="EC594" i="1"/>
  <c r="EC595" i="1"/>
  <c r="EC596" i="1"/>
  <c r="EC597" i="1"/>
  <c r="EC598" i="1"/>
  <c r="EC599" i="1"/>
  <c r="EC600" i="1"/>
  <c r="EC601" i="1"/>
  <c r="EC602" i="1"/>
  <c r="EC603" i="1"/>
  <c r="EC604" i="1"/>
  <c r="EC605" i="1"/>
  <c r="EC606" i="1"/>
  <c r="EC607" i="1"/>
  <c r="EC608" i="1"/>
  <c r="EC609" i="1"/>
  <c r="EC610" i="1"/>
  <c r="EC611" i="1"/>
  <c r="EC612" i="1"/>
  <c r="EC613" i="1"/>
  <c r="EC614" i="1"/>
  <c r="EC615" i="1"/>
  <c r="EC616" i="1"/>
  <c r="EC617" i="1"/>
  <c r="EC618" i="1"/>
  <c r="EC619" i="1"/>
  <c r="EC620" i="1"/>
  <c r="EC621" i="1"/>
  <c r="EC622" i="1"/>
  <c r="EC623" i="1"/>
  <c r="EC624" i="1"/>
  <c r="EC625" i="1"/>
  <c r="EC626" i="1"/>
  <c r="EC627" i="1"/>
  <c r="EC628" i="1"/>
  <c r="EC629" i="1"/>
  <c r="EC630" i="1"/>
  <c r="EC631" i="1"/>
  <c r="EC632" i="1"/>
  <c r="EC633" i="1"/>
  <c r="EC634" i="1"/>
  <c r="EC635" i="1"/>
  <c r="EC636" i="1"/>
  <c r="EC637" i="1"/>
  <c r="EC638" i="1"/>
  <c r="EC639" i="1"/>
  <c r="EC640" i="1"/>
  <c r="EC641" i="1"/>
  <c r="EC642" i="1"/>
  <c r="EC643" i="1"/>
  <c r="EC644" i="1"/>
  <c r="EC645" i="1"/>
  <c r="EC646" i="1"/>
  <c r="EC647" i="1"/>
  <c r="EC648" i="1"/>
  <c r="EC649" i="1"/>
  <c r="EC650" i="1"/>
  <c r="EC651" i="1"/>
  <c r="EC652" i="1"/>
  <c r="EC653" i="1"/>
  <c r="EC654" i="1"/>
  <c r="EC655" i="1"/>
  <c r="EC656" i="1"/>
  <c r="EC657" i="1"/>
  <c r="EC658" i="1"/>
  <c r="EC659" i="1"/>
  <c r="EC660" i="1"/>
  <c r="EC661" i="1"/>
  <c r="EC662" i="1"/>
  <c r="EC663" i="1"/>
  <c r="EC664" i="1"/>
  <c r="EC665" i="1"/>
  <c r="EC666" i="1"/>
  <c r="EC667" i="1"/>
  <c r="EC668" i="1"/>
  <c r="EC669" i="1"/>
  <c r="EC670" i="1"/>
  <c r="EC671" i="1"/>
  <c r="EC672" i="1"/>
  <c r="EC673" i="1"/>
  <c r="EC674" i="1"/>
  <c r="EC675" i="1"/>
  <c r="EC676" i="1"/>
  <c r="EC677" i="1"/>
  <c r="EC678" i="1"/>
  <c r="EC679" i="1"/>
  <c r="EC680" i="1"/>
  <c r="EC681" i="1"/>
  <c r="EC682" i="1"/>
  <c r="EC683" i="1"/>
  <c r="EC684" i="1"/>
  <c r="EC685" i="1"/>
  <c r="EC686" i="1"/>
  <c r="EC687" i="1"/>
  <c r="EC688" i="1"/>
  <c r="EC689" i="1"/>
  <c r="EC690" i="1"/>
  <c r="EC691" i="1"/>
  <c r="EC692" i="1"/>
  <c r="EC693" i="1"/>
  <c r="EC694" i="1"/>
  <c r="EC695" i="1"/>
  <c r="EC696" i="1"/>
  <c r="EC697" i="1"/>
  <c r="EC698" i="1"/>
  <c r="EC699" i="1"/>
  <c r="EC700" i="1"/>
  <c r="EC701" i="1"/>
  <c r="EC2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Y481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50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Y521" i="1"/>
  <c r="DY522" i="1"/>
  <c r="DY523" i="1"/>
  <c r="DY524" i="1"/>
  <c r="DY525" i="1"/>
  <c r="DY526" i="1"/>
  <c r="DY527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Y541" i="1"/>
  <c r="DY542" i="1"/>
  <c r="DY543" i="1"/>
  <c r="DY544" i="1"/>
  <c r="DY545" i="1"/>
  <c r="DY546" i="1"/>
  <c r="DY547" i="1"/>
  <c r="DY548" i="1"/>
  <c r="DY549" i="1"/>
  <c r="DY550" i="1"/>
  <c r="DY551" i="1"/>
  <c r="DY552" i="1"/>
  <c r="DY553" i="1"/>
  <c r="DY554" i="1"/>
  <c r="DY555" i="1"/>
  <c r="DY556" i="1"/>
  <c r="DY557" i="1"/>
  <c r="DY558" i="1"/>
  <c r="DY559" i="1"/>
  <c r="DY560" i="1"/>
  <c r="DY561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Y581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599" i="1"/>
  <c r="DY600" i="1"/>
  <c r="DY601" i="1"/>
  <c r="DY602" i="1"/>
  <c r="DY603" i="1"/>
  <c r="DY604" i="1"/>
  <c r="DY605" i="1"/>
  <c r="DY606" i="1"/>
  <c r="DY607" i="1"/>
  <c r="DY608" i="1"/>
  <c r="DY609" i="1"/>
  <c r="DY610" i="1"/>
  <c r="DY611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630" i="1"/>
  <c r="DY631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Y651" i="1"/>
  <c r="DY652" i="1"/>
  <c r="DY653" i="1"/>
  <c r="DY654" i="1"/>
  <c r="DY655" i="1"/>
  <c r="DY656" i="1"/>
  <c r="DY657" i="1"/>
  <c r="DY658" i="1"/>
  <c r="DY659" i="1"/>
  <c r="DY660" i="1"/>
  <c r="DY661" i="1"/>
  <c r="DY662" i="1"/>
  <c r="DY663" i="1"/>
  <c r="DY664" i="1"/>
  <c r="DY665" i="1"/>
  <c r="DY666" i="1"/>
  <c r="DY667" i="1"/>
  <c r="DY668" i="1"/>
  <c r="DY669" i="1"/>
  <c r="DY670" i="1"/>
  <c r="DY671" i="1"/>
  <c r="DY672" i="1"/>
  <c r="DY673" i="1"/>
  <c r="DY674" i="1"/>
  <c r="DY675" i="1"/>
  <c r="DY676" i="1"/>
  <c r="DY677" i="1"/>
  <c r="DY678" i="1"/>
  <c r="DY679" i="1"/>
  <c r="DY680" i="1"/>
  <c r="DY681" i="1"/>
  <c r="DY682" i="1"/>
  <c r="DY683" i="1"/>
  <c r="DY684" i="1"/>
  <c r="DY685" i="1"/>
  <c r="DY686" i="1"/>
  <c r="DY687" i="1"/>
  <c r="DY688" i="1"/>
  <c r="DY689" i="1"/>
  <c r="DY690" i="1"/>
  <c r="DY691" i="1"/>
  <c r="DY692" i="1"/>
  <c r="DY693" i="1"/>
  <c r="DY694" i="1"/>
  <c r="DY695" i="1"/>
  <c r="DY696" i="1"/>
  <c r="DY697" i="1"/>
  <c r="DY698" i="1"/>
  <c r="DY699" i="1"/>
  <c r="DY700" i="1"/>
  <c r="DY701" i="1"/>
  <c r="DY2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U341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U361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U381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U421" i="1"/>
  <c r="DU422" i="1"/>
  <c r="DU423" i="1"/>
  <c r="DU424" i="1"/>
  <c r="DU425" i="1"/>
  <c r="DU426" i="1"/>
  <c r="DU427" i="1"/>
  <c r="DU428" i="1"/>
  <c r="DU429" i="1"/>
  <c r="DU430" i="1"/>
  <c r="DU431" i="1"/>
  <c r="DU432" i="1"/>
  <c r="DU433" i="1"/>
  <c r="DU434" i="1"/>
  <c r="DU435" i="1"/>
  <c r="DU436" i="1"/>
  <c r="DU437" i="1"/>
  <c r="DU438" i="1"/>
  <c r="DU439" i="1"/>
  <c r="DU440" i="1"/>
  <c r="DU441" i="1"/>
  <c r="DU442" i="1"/>
  <c r="DU443" i="1"/>
  <c r="DU444" i="1"/>
  <c r="DU445" i="1"/>
  <c r="DU446" i="1"/>
  <c r="DU447" i="1"/>
  <c r="DU448" i="1"/>
  <c r="DU449" i="1"/>
  <c r="DU450" i="1"/>
  <c r="DU451" i="1"/>
  <c r="DU452" i="1"/>
  <c r="DU453" i="1"/>
  <c r="DU454" i="1"/>
  <c r="DU455" i="1"/>
  <c r="DU456" i="1"/>
  <c r="DU457" i="1"/>
  <c r="DU458" i="1"/>
  <c r="DU459" i="1"/>
  <c r="DU460" i="1"/>
  <c r="DU461" i="1"/>
  <c r="DU462" i="1"/>
  <c r="DU463" i="1"/>
  <c r="DU464" i="1"/>
  <c r="DU465" i="1"/>
  <c r="DU466" i="1"/>
  <c r="DU467" i="1"/>
  <c r="DU468" i="1"/>
  <c r="DU469" i="1"/>
  <c r="DU470" i="1"/>
  <c r="DU471" i="1"/>
  <c r="DU472" i="1"/>
  <c r="DU473" i="1"/>
  <c r="DU474" i="1"/>
  <c r="DU475" i="1"/>
  <c r="DU476" i="1"/>
  <c r="DU477" i="1"/>
  <c r="DU478" i="1"/>
  <c r="DU479" i="1"/>
  <c r="DU480" i="1"/>
  <c r="DU481" i="1"/>
  <c r="DU482" i="1"/>
  <c r="DU483" i="1"/>
  <c r="DU484" i="1"/>
  <c r="DU485" i="1"/>
  <c r="DU486" i="1"/>
  <c r="DU487" i="1"/>
  <c r="DU488" i="1"/>
  <c r="DU489" i="1"/>
  <c r="DU490" i="1"/>
  <c r="DU491" i="1"/>
  <c r="DU492" i="1"/>
  <c r="DU493" i="1"/>
  <c r="DU494" i="1"/>
  <c r="DU495" i="1"/>
  <c r="DU496" i="1"/>
  <c r="DU497" i="1"/>
  <c r="DU498" i="1"/>
  <c r="DU499" i="1"/>
  <c r="DU500" i="1"/>
  <c r="DU501" i="1"/>
  <c r="DU502" i="1"/>
  <c r="DU503" i="1"/>
  <c r="DU504" i="1"/>
  <c r="DU505" i="1"/>
  <c r="DU506" i="1"/>
  <c r="DU507" i="1"/>
  <c r="DU508" i="1"/>
  <c r="DU509" i="1"/>
  <c r="DU510" i="1"/>
  <c r="DU511" i="1"/>
  <c r="DU512" i="1"/>
  <c r="DU513" i="1"/>
  <c r="DU514" i="1"/>
  <c r="DU515" i="1"/>
  <c r="DU516" i="1"/>
  <c r="DU517" i="1"/>
  <c r="DU518" i="1"/>
  <c r="DU519" i="1"/>
  <c r="DU520" i="1"/>
  <c r="DU521" i="1"/>
  <c r="DU522" i="1"/>
  <c r="DU523" i="1"/>
  <c r="DU524" i="1"/>
  <c r="DU525" i="1"/>
  <c r="DU526" i="1"/>
  <c r="DU527" i="1"/>
  <c r="DU528" i="1"/>
  <c r="DU529" i="1"/>
  <c r="DU530" i="1"/>
  <c r="DU531" i="1"/>
  <c r="DU532" i="1"/>
  <c r="DU533" i="1"/>
  <c r="DU534" i="1"/>
  <c r="DU535" i="1"/>
  <c r="DU536" i="1"/>
  <c r="DU537" i="1"/>
  <c r="DU538" i="1"/>
  <c r="DU539" i="1"/>
  <c r="DU540" i="1"/>
  <c r="DU541" i="1"/>
  <c r="DU542" i="1"/>
  <c r="DU543" i="1"/>
  <c r="DU544" i="1"/>
  <c r="DU545" i="1"/>
  <c r="DU546" i="1"/>
  <c r="DU547" i="1"/>
  <c r="DU548" i="1"/>
  <c r="DU549" i="1"/>
  <c r="DU550" i="1"/>
  <c r="DU551" i="1"/>
  <c r="DU552" i="1"/>
  <c r="DU553" i="1"/>
  <c r="DU554" i="1"/>
  <c r="DU555" i="1"/>
  <c r="DU556" i="1"/>
  <c r="DU557" i="1"/>
  <c r="DU558" i="1"/>
  <c r="DU559" i="1"/>
  <c r="DU560" i="1"/>
  <c r="DU561" i="1"/>
  <c r="DU562" i="1"/>
  <c r="DU563" i="1"/>
  <c r="DU564" i="1"/>
  <c r="DU565" i="1"/>
  <c r="DU566" i="1"/>
  <c r="DU567" i="1"/>
  <c r="DU568" i="1"/>
  <c r="DU569" i="1"/>
  <c r="DU570" i="1"/>
  <c r="DU571" i="1"/>
  <c r="DU572" i="1"/>
  <c r="DU573" i="1"/>
  <c r="DU574" i="1"/>
  <c r="DU575" i="1"/>
  <c r="DU576" i="1"/>
  <c r="DU577" i="1"/>
  <c r="DU578" i="1"/>
  <c r="DU579" i="1"/>
  <c r="DU580" i="1"/>
  <c r="DU581" i="1"/>
  <c r="DU582" i="1"/>
  <c r="DU583" i="1"/>
  <c r="DU584" i="1"/>
  <c r="DU585" i="1"/>
  <c r="DU586" i="1"/>
  <c r="DU587" i="1"/>
  <c r="DU588" i="1"/>
  <c r="DU589" i="1"/>
  <c r="DU590" i="1"/>
  <c r="DU591" i="1"/>
  <c r="DU592" i="1"/>
  <c r="DU593" i="1"/>
  <c r="DU594" i="1"/>
  <c r="DU595" i="1"/>
  <c r="DU596" i="1"/>
  <c r="DU597" i="1"/>
  <c r="DU598" i="1"/>
  <c r="DU599" i="1"/>
  <c r="DU600" i="1"/>
  <c r="DU601" i="1"/>
  <c r="DU602" i="1"/>
  <c r="DU603" i="1"/>
  <c r="DU604" i="1"/>
  <c r="DU605" i="1"/>
  <c r="DU606" i="1"/>
  <c r="DU607" i="1"/>
  <c r="DU608" i="1"/>
  <c r="DU609" i="1"/>
  <c r="DU610" i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30" i="1"/>
  <c r="DU631" i="1"/>
  <c r="DU632" i="1"/>
  <c r="DU633" i="1"/>
  <c r="DU634" i="1"/>
  <c r="DU635" i="1"/>
  <c r="DU636" i="1"/>
  <c r="DU637" i="1"/>
  <c r="DU638" i="1"/>
  <c r="DU639" i="1"/>
  <c r="DU640" i="1"/>
  <c r="DU641" i="1"/>
  <c r="DU642" i="1"/>
  <c r="DU643" i="1"/>
  <c r="DU644" i="1"/>
  <c r="DU645" i="1"/>
  <c r="DU646" i="1"/>
  <c r="DU647" i="1"/>
  <c r="DU648" i="1"/>
  <c r="DU649" i="1"/>
  <c r="DU650" i="1"/>
  <c r="DU651" i="1"/>
  <c r="DU652" i="1"/>
  <c r="DU653" i="1"/>
  <c r="DU654" i="1"/>
  <c r="DU655" i="1"/>
  <c r="DU656" i="1"/>
  <c r="DU657" i="1"/>
  <c r="DU658" i="1"/>
  <c r="DU659" i="1"/>
  <c r="DU660" i="1"/>
  <c r="DU661" i="1"/>
  <c r="DU662" i="1"/>
  <c r="DU663" i="1"/>
  <c r="DU664" i="1"/>
  <c r="DU665" i="1"/>
  <c r="DU666" i="1"/>
  <c r="DU667" i="1"/>
  <c r="DU668" i="1"/>
  <c r="DU669" i="1"/>
  <c r="DU670" i="1"/>
  <c r="DU671" i="1"/>
  <c r="DU672" i="1"/>
  <c r="DU673" i="1"/>
  <c r="DU674" i="1"/>
  <c r="DU675" i="1"/>
  <c r="DU676" i="1"/>
  <c r="DU677" i="1"/>
  <c r="DU678" i="1"/>
  <c r="DU679" i="1"/>
  <c r="DU680" i="1"/>
  <c r="DU681" i="1"/>
  <c r="DU682" i="1"/>
  <c r="DU683" i="1"/>
  <c r="DU684" i="1"/>
  <c r="DU685" i="1"/>
  <c r="DU686" i="1"/>
  <c r="DU687" i="1"/>
  <c r="DU688" i="1"/>
  <c r="DU689" i="1"/>
  <c r="DU690" i="1"/>
  <c r="DU691" i="1"/>
  <c r="DU692" i="1"/>
  <c r="DU693" i="1"/>
  <c r="DU694" i="1"/>
  <c r="DU695" i="1"/>
  <c r="DU696" i="1"/>
  <c r="DU697" i="1"/>
  <c r="DU698" i="1"/>
  <c r="DU699" i="1"/>
  <c r="DU700" i="1"/>
  <c r="DU701" i="1"/>
  <c r="DU2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4" i="1"/>
  <c r="DQ325" i="1"/>
  <c r="DQ326" i="1"/>
  <c r="DQ327" i="1"/>
  <c r="DQ328" i="1"/>
  <c r="DQ329" i="1"/>
  <c r="DQ330" i="1"/>
  <c r="DQ331" i="1"/>
  <c r="DQ332" i="1"/>
  <c r="DQ333" i="1"/>
  <c r="DQ334" i="1"/>
  <c r="DQ335" i="1"/>
  <c r="DQ336" i="1"/>
  <c r="DQ337" i="1"/>
  <c r="DQ338" i="1"/>
  <c r="DQ339" i="1"/>
  <c r="DQ340" i="1"/>
  <c r="DQ341" i="1"/>
  <c r="DQ342" i="1"/>
  <c r="DQ343" i="1"/>
  <c r="DQ344" i="1"/>
  <c r="DQ345" i="1"/>
  <c r="DQ346" i="1"/>
  <c r="DQ347" i="1"/>
  <c r="DQ348" i="1"/>
  <c r="DQ349" i="1"/>
  <c r="DQ350" i="1"/>
  <c r="DQ351" i="1"/>
  <c r="DQ352" i="1"/>
  <c r="DQ353" i="1"/>
  <c r="DQ354" i="1"/>
  <c r="DQ355" i="1"/>
  <c r="DQ356" i="1"/>
  <c r="DQ357" i="1"/>
  <c r="DQ358" i="1"/>
  <c r="DQ359" i="1"/>
  <c r="DQ360" i="1"/>
  <c r="DQ361" i="1"/>
  <c r="DQ362" i="1"/>
  <c r="DQ363" i="1"/>
  <c r="DQ364" i="1"/>
  <c r="DQ365" i="1"/>
  <c r="DQ366" i="1"/>
  <c r="DQ367" i="1"/>
  <c r="DQ368" i="1"/>
  <c r="DQ369" i="1"/>
  <c r="DQ370" i="1"/>
  <c r="DQ371" i="1"/>
  <c r="DQ372" i="1"/>
  <c r="DQ373" i="1"/>
  <c r="DQ374" i="1"/>
  <c r="DQ375" i="1"/>
  <c r="DQ376" i="1"/>
  <c r="DQ377" i="1"/>
  <c r="DQ378" i="1"/>
  <c r="DQ379" i="1"/>
  <c r="DQ380" i="1"/>
  <c r="DQ381" i="1"/>
  <c r="DQ382" i="1"/>
  <c r="DQ383" i="1"/>
  <c r="DQ384" i="1"/>
  <c r="DQ385" i="1"/>
  <c r="DQ386" i="1"/>
  <c r="DQ387" i="1"/>
  <c r="DQ388" i="1"/>
  <c r="DQ389" i="1"/>
  <c r="DQ390" i="1"/>
  <c r="DQ391" i="1"/>
  <c r="DQ392" i="1"/>
  <c r="DQ393" i="1"/>
  <c r="DQ394" i="1"/>
  <c r="DQ395" i="1"/>
  <c r="DQ396" i="1"/>
  <c r="DQ397" i="1"/>
  <c r="DQ398" i="1"/>
  <c r="DQ399" i="1"/>
  <c r="DQ400" i="1"/>
  <c r="DQ401" i="1"/>
  <c r="DQ402" i="1"/>
  <c r="DQ403" i="1"/>
  <c r="DQ404" i="1"/>
  <c r="DQ405" i="1"/>
  <c r="DQ406" i="1"/>
  <c r="DQ407" i="1"/>
  <c r="DQ408" i="1"/>
  <c r="DQ409" i="1"/>
  <c r="DQ410" i="1"/>
  <c r="DQ411" i="1"/>
  <c r="DQ412" i="1"/>
  <c r="DQ413" i="1"/>
  <c r="DQ414" i="1"/>
  <c r="DQ415" i="1"/>
  <c r="DQ416" i="1"/>
  <c r="DQ417" i="1"/>
  <c r="DQ418" i="1"/>
  <c r="DQ419" i="1"/>
  <c r="DQ420" i="1"/>
  <c r="DQ421" i="1"/>
  <c r="DQ422" i="1"/>
  <c r="DQ423" i="1"/>
  <c r="DQ424" i="1"/>
  <c r="DQ425" i="1"/>
  <c r="DQ426" i="1"/>
  <c r="DQ427" i="1"/>
  <c r="DQ428" i="1"/>
  <c r="DQ429" i="1"/>
  <c r="DQ430" i="1"/>
  <c r="DQ431" i="1"/>
  <c r="DQ432" i="1"/>
  <c r="DQ433" i="1"/>
  <c r="DQ434" i="1"/>
  <c r="DQ435" i="1"/>
  <c r="DQ436" i="1"/>
  <c r="DQ437" i="1"/>
  <c r="DQ438" i="1"/>
  <c r="DQ439" i="1"/>
  <c r="DQ440" i="1"/>
  <c r="DQ441" i="1"/>
  <c r="DQ442" i="1"/>
  <c r="DQ443" i="1"/>
  <c r="DQ444" i="1"/>
  <c r="DQ445" i="1"/>
  <c r="DQ446" i="1"/>
  <c r="DQ447" i="1"/>
  <c r="DQ448" i="1"/>
  <c r="DQ449" i="1"/>
  <c r="DQ450" i="1"/>
  <c r="DQ451" i="1"/>
  <c r="DQ452" i="1"/>
  <c r="DQ453" i="1"/>
  <c r="DQ454" i="1"/>
  <c r="DQ455" i="1"/>
  <c r="DQ456" i="1"/>
  <c r="DQ457" i="1"/>
  <c r="DQ458" i="1"/>
  <c r="DQ459" i="1"/>
  <c r="DQ460" i="1"/>
  <c r="DQ461" i="1"/>
  <c r="DQ462" i="1"/>
  <c r="DQ463" i="1"/>
  <c r="DQ464" i="1"/>
  <c r="DQ465" i="1"/>
  <c r="DQ466" i="1"/>
  <c r="DQ467" i="1"/>
  <c r="DQ468" i="1"/>
  <c r="DQ469" i="1"/>
  <c r="DQ470" i="1"/>
  <c r="DQ471" i="1"/>
  <c r="DQ472" i="1"/>
  <c r="DQ473" i="1"/>
  <c r="DQ474" i="1"/>
  <c r="DQ475" i="1"/>
  <c r="DQ476" i="1"/>
  <c r="DQ477" i="1"/>
  <c r="DQ478" i="1"/>
  <c r="DQ479" i="1"/>
  <c r="DQ480" i="1"/>
  <c r="DQ481" i="1"/>
  <c r="DQ482" i="1"/>
  <c r="DQ483" i="1"/>
  <c r="DQ484" i="1"/>
  <c r="DQ485" i="1"/>
  <c r="DQ486" i="1"/>
  <c r="DQ487" i="1"/>
  <c r="DQ488" i="1"/>
  <c r="DQ489" i="1"/>
  <c r="DQ490" i="1"/>
  <c r="DQ491" i="1"/>
  <c r="DQ492" i="1"/>
  <c r="DQ493" i="1"/>
  <c r="DQ494" i="1"/>
  <c r="DQ495" i="1"/>
  <c r="DQ496" i="1"/>
  <c r="DQ497" i="1"/>
  <c r="DQ498" i="1"/>
  <c r="DQ499" i="1"/>
  <c r="DQ500" i="1"/>
  <c r="DQ501" i="1"/>
  <c r="DQ502" i="1"/>
  <c r="DQ503" i="1"/>
  <c r="DQ504" i="1"/>
  <c r="DQ505" i="1"/>
  <c r="DQ506" i="1"/>
  <c r="DQ507" i="1"/>
  <c r="DQ508" i="1"/>
  <c r="DQ509" i="1"/>
  <c r="DQ510" i="1"/>
  <c r="DQ511" i="1"/>
  <c r="DQ512" i="1"/>
  <c r="DQ513" i="1"/>
  <c r="DQ514" i="1"/>
  <c r="DQ515" i="1"/>
  <c r="DQ516" i="1"/>
  <c r="DQ517" i="1"/>
  <c r="DQ518" i="1"/>
  <c r="DQ519" i="1"/>
  <c r="DQ520" i="1"/>
  <c r="DQ521" i="1"/>
  <c r="DQ522" i="1"/>
  <c r="DQ523" i="1"/>
  <c r="DQ524" i="1"/>
  <c r="DQ525" i="1"/>
  <c r="DQ526" i="1"/>
  <c r="DQ527" i="1"/>
  <c r="DQ528" i="1"/>
  <c r="DQ529" i="1"/>
  <c r="DQ530" i="1"/>
  <c r="DQ531" i="1"/>
  <c r="DQ532" i="1"/>
  <c r="DQ533" i="1"/>
  <c r="DQ534" i="1"/>
  <c r="DQ535" i="1"/>
  <c r="DQ536" i="1"/>
  <c r="DQ537" i="1"/>
  <c r="DQ538" i="1"/>
  <c r="DQ539" i="1"/>
  <c r="DQ540" i="1"/>
  <c r="DQ541" i="1"/>
  <c r="DQ542" i="1"/>
  <c r="DQ543" i="1"/>
  <c r="DQ544" i="1"/>
  <c r="DQ545" i="1"/>
  <c r="DQ546" i="1"/>
  <c r="DQ547" i="1"/>
  <c r="DQ548" i="1"/>
  <c r="DQ549" i="1"/>
  <c r="DQ550" i="1"/>
  <c r="DQ551" i="1"/>
  <c r="DQ552" i="1"/>
  <c r="DQ553" i="1"/>
  <c r="DQ554" i="1"/>
  <c r="DQ555" i="1"/>
  <c r="DQ556" i="1"/>
  <c r="DQ557" i="1"/>
  <c r="DQ558" i="1"/>
  <c r="DQ559" i="1"/>
  <c r="DQ560" i="1"/>
  <c r="DQ561" i="1"/>
  <c r="DQ562" i="1"/>
  <c r="DQ563" i="1"/>
  <c r="DQ564" i="1"/>
  <c r="DQ565" i="1"/>
  <c r="DQ566" i="1"/>
  <c r="DQ567" i="1"/>
  <c r="DQ568" i="1"/>
  <c r="DQ569" i="1"/>
  <c r="DQ570" i="1"/>
  <c r="DQ571" i="1"/>
  <c r="DQ572" i="1"/>
  <c r="DQ573" i="1"/>
  <c r="DQ574" i="1"/>
  <c r="DQ575" i="1"/>
  <c r="DQ576" i="1"/>
  <c r="DQ577" i="1"/>
  <c r="DQ578" i="1"/>
  <c r="DQ579" i="1"/>
  <c r="DQ580" i="1"/>
  <c r="DQ581" i="1"/>
  <c r="DQ582" i="1"/>
  <c r="DQ583" i="1"/>
  <c r="DQ584" i="1"/>
  <c r="DQ585" i="1"/>
  <c r="DQ586" i="1"/>
  <c r="DQ587" i="1"/>
  <c r="DQ588" i="1"/>
  <c r="DQ589" i="1"/>
  <c r="DQ590" i="1"/>
  <c r="DQ591" i="1"/>
  <c r="DQ592" i="1"/>
  <c r="DQ593" i="1"/>
  <c r="DQ594" i="1"/>
  <c r="DQ595" i="1"/>
  <c r="DQ596" i="1"/>
  <c r="DQ597" i="1"/>
  <c r="DQ598" i="1"/>
  <c r="DQ599" i="1"/>
  <c r="DQ600" i="1"/>
  <c r="DQ601" i="1"/>
  <c r="DQ602" i="1"/>
  <c r="DQ603" i="1"/>
  <c r="DQ604" i="1"/>
  <c r="DQ605" i="1"/>
  <c r="DQ606" i="1"/>
  <c r="DQ607" i="1"/>
  <c r="DQ608" i="1"/>
  <c r="DQ609" i="1"/>
  <c r="DQ610" i="1"/>
  <c r="DQ611" i="1"/>
  <c r="DQ612" i="1"/>
  <c r="DQ613" i="1"/>
  <c r="DQ614" i="1"/>
  <c r="DQ615" i="1"/>
  <c r="DQ616" i="1"/>
  <c r="DQ617" i="1"/>
  <c r="DQ618" i="1"/>
  <c r="DQ619" i="1"/>
  <c r="DQ620" i="1"/>
  <c r="DQ621" i="1"/>
  <c r="DQ622" i="1"/>
  <c r="DQ623" i="1"/>
  <c r="DQ624" i="1"/>
  <c r="DQ625" i="1"/>
  <c r="DQ626" i="1"/>
  <c r="DQ627" i="1"/>
  <c r="DQ628" i="1"/>
  <c r="DQ629" i="1"/>
  <c r="DQ630" i="1"/>
  <c r="DQ631" i="1"/>
  <c r="DQ632" i="1"/>
  <c r="DQ633" i="1"/>
  <c r="DQ634" i="1"/>
  <c r="DQ635" i="1"/>
  <c r="DQ636" i="1"/>
  <c r="DQ637" i="1"/>
  <c r="DQ638" i="1"/>
  <c r="DQ639" i="1"/>
  <c r="DQ640" i="1"/>
  <c r="DQ641" i="1"/>
  <c r="DQ642" i="1"/>
  <c r="DQ643" i="1"/>
  <c r="DQ644" i="1"/>
  <c r="DQ645" i="1"/>
  <c r="DQ646" i="1"/>
  <c r="DQ647" i="1"/>
  <c r="DQ648" i="1"/>
  <c r="DQ649" i="1"/>
  <c r="DQ650" i="1"/>
  <c r="DQ651" i="1"/>
  <c r="DQ652" i="1"/>
  <c r="DQ653" i="1"/>
  <c r="DQ654" i="1"/>
  <c r="DQ655" i="1"/>
  <c r="DQ656" i="1"/>
  <c r="DQ657" i="1"/>
  <c r="DQ658" i="1"/>
  <c r="DQ659" i="1"/>
  <c r="DQ660" i="1"/>
  <c r="DQ661" i="1"/>
  <c r="DQ662" i="1"/>
  <c r="DQ663" i="1"/>
  <c r="DQ664" i="1"/>
  <c r="DQ665" i="1"/>
  <c r="DQ666" i="1"/>
  <c r="DQ667" i="1"/>
  <c r="DQ668" i="1"/>
  <c r="DQ669" i="1"/>
  <c r="DQ670" i="1"/>
  <c r="DQ671" i="1"/>
  <c r="DQ672" i="1"/>
  <c r="DQ673" i="1"/>
  <c r="DQ674" i="1"/>
  <c r="DQ675" i="1"/>
  <c r="DQ676" i="1"/>
  <c r="DQ677" i="1"/>
  <c r="DQ678" i="1"/>
  <c r="DQ679" i="1"/>
  <c r="DQ680" i="1"/>
  <c r="DQ681" i="1"/>
  <c r="DQ682" i="1"/>
  <c r="DQ683" i="1"/>
  <c r="DQ684" i="1"/>
  <c r="DQ685" i="1"/>
  <c r="DQ686" i="1"/>
  <c r="DQ687" i="1"/>
  <c r="DQ688" i="1"/>
  <c r="DQ689" i="1"/>
  <c r="DQ690" i="1"/>
  <c r="DQ691" i="1"/>
  <c r="DQ692" i="1"/>
  <c r="DQ693" i="1"/>
  <c r="DQ694" i="1"/>
  <c r="DQ695" i="1"/>
  <c r="DQ696" i="1"/>
  <c r="DQ697" i="1"/>
  <c r="DQ698" i="1"/>
  <c r="DQ699" i="1"/>
  <c r="DQ700" i="1"/>
  <c r="DQ701" i="1"/>
  <c r="DQ2" i="1"/>
  <c r="DM3" i="1"/>
  <c r="DM4" i="1"/>
  <c r="DM5" i="1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425" i="1"/>
  <c r="DM426" i="1"/>
  <c r="DM427" i="1"/>
  <c r="DM428" i="1"/>
  <c r="DM429" i="1"/>
  <c r="DM430" i="1"/>
  <c r="DM431" i="1"/>
  <c r="DM432" i="1"/>
  <c r="DM433" i="1"/>
  <c r="DM434" i="1"/>
  <c r="DM435" i="1"/>
  <c r="DM436" i="1"/>
  <c r="DM437" i="1"/>
  <c r="DM438" i="1"/>
  <c r="DM439" i="1"/>
  <c r="DM440" i="1"/>
  <c r="DM441" i="1"/>
  <c r="DM442" i="1"/>
  <c r="DM443" i="1"/>
  <c r="DM444" i="1"/>
  <c r="DM445" i="1"/>
  <c r="DM446" i="1"/>
  <c r="DM447" i="1"/>
  <c r="DM448" i="1"/>
  <c r="DM449" i="1"/>
  <c r="DM450" i="1"/>
  <c r="DM451" i="1"/>
  <c r="DM452" i="1"/>
  <c r="DM453" i="1"/>
  <c r="DM454" i="1"/>
  <c r="DM455" i="1"/>
  <c r="DM456" i="1"/>
  <c r="DM457" i="1"/>
  <c r="DM458" i="1"/>
  <c r="DM459" i="1"/>
  <c r="DM460" i="1"/>
  <c r="DM461" i="1"/>
  <c r="DM462" i="1"/>
  <c r="DM463" i="1"/>
  <c r="DM464" i="1"/>
  <c r="DM465" i="1"/>
  <c r="DM466" i="1"/>
  <c r="DM467" i="1"/>
  <c r="DM468" i="1"/>
  <c r="DM469" i="1"/>
  <c r="DM470" i="1"/>
  <c r="DM471" i="1"/>
  <c r="DM472" i="1"/>
  <c r="DM473" i="1"/>
  <c r="DM474" i="1"/>
  <c r="DM475" i="1"/>
  <c r="DM476" i="1"/>
  <c r="DM477" i="1"/>
  <c r="DM478" i="1"/>
  <c r="DM479" i="1"/>
  <c r="DM480" i="1"/>
  <c r="DM481" i="1"/>
  <c r="DM482" i="1"/>
  <c r="DM483" i="1"/>
  <c r="DM484" i="1"/>
  <c r="DM485" i="1"/>
  <c r="DM486" i="1"/>
  <c r="DM487" i="1"/>
  <c r="DM488" i="1"/>
  <c r="DM489" i="1"/>
  <c r="DM490" i="1"/>
  <c r="DM491" i="1"/>
  <c r="DM492" i="1"/>
  <c r="DM493" i="1"/>
  <c r="DM494" i="1"/>
  <c r="DM495" i="1"/>
  <c r="DM496" i="1"/>
  <c r="DM497" i="1"/>
  <c r="DM498" i="1"/>
  <c r="DM499" i="1"/>
  <c r="DM500" i="1"/>
  <c r="DM501" i="1"/>
  <c r="DM502" i="1"/>
  <c r="DM503" i="1"/>
  <c r="DM504" i="1"/>
  <c r="DM505" i="1"/>
  <c r="DM506" i="1"/>
  <c r="DM507" i="1"/>
  <c r="DM508" i="1"/>
  <c r="DM509" i="1"/>
  <c r="DM510" i="1"/>
  <c r="DM511" i="1"/>
  <c r="DM512" i="1"/>
  <c r="DM513" i="1"/>
  <c r="DM514" i="1"/>
  <c r="DM515" i="1"/>
  <c r="DM516" i="1"/>
  <c r="DM517" i="1"/>
  <c r="DM518" i="1"/>
  <c r="DM519" i="1"/>
  <c r="DM520" i="1"/>
  <c r="DM521" i="1"/>
  <c r="DM522" i="1"/>
  <c r="DM523" i="1"/>
  <c r="DM524" i="1"/>
  <c r="DM525" i="1"/>
  <c r="DM526" i="1"/>
  <c r="DM527" i="1"/>
  <c r="DM528" i="1"/>
  <c r="DM529" i="1"/>
  <c r="DM530" i="1"/>
  <c r="DM531" i="1"/>
  <c r="DM532" i="1"/>
  <c r="DM533" i="1"/>
  <c r="DM534" i="1"/>
  <c r="DM535" i="1"/>
  <c r="DM536" i="1"/>
  <c r="DM537" i="1"/>
  <c r="DM538" i="1"/>
  <c r="DM539" i="1"/>
  <c r="DM540" i="1"/>
  <c r="DM541" i="1"/>
  <c r="DM542" i="1"/>
  <c r="DM543" i="1"/>
  <c r="DM544" i="1"/>
  <c r="DM545" i="1"/>
  <c r="DM546" i="1"/>
  <c r="DM547" i="1"/>
  <c r="DM548" i="1"/>
  <c r="DM549" i="1"/>
  <c r="DM550" i="1"/>
  <c r="DM551" i="1"/>
  <c r="DM552" i="1"/>
  <c r="DM553" i="1"/>
  <c r="DM554" i="1"/>
  <c r="DM555" i="1"/>
  <c r="DM556" i="1"/>
  <c r="DM557" i="1"/>
  <c r="DM558" i="1"/>
  <c r="DM559" i="1"/>
  <c r="DM560" i="1"/>
  <c r="DM561" i="1"/>
  <c r="DM562" i="1"/>
  <c r="DM563" i="1"/>
  <c r="DM564" i="1"/>
  <c r="DM565" i="1"/>
  <c r="DM566" i="1"/>
  <c r="DM567" i="1"/>
  <c r="DM568" i="1"/>
  <c r="DM569" i="1"/>
  <c r="DM570" i="1"/>
  <c r="DM571" i="1"/>
  <c r="DM572" i="1"/>
  <c r="DM573" i="1"/>
  <c r="DM574" i="1"/>
  <c r="DM575" i="1"/>
  <c r="DM576" i="1"/>
  <c r="DM577" i="1"/>
  <c r="DM578" i="1"/>
  <c r="DM579" i="1"/>
  <c r="DM580" i="1"/>
  <c r="DM581" i="1"/>
  <c r="DM582" i="1"/>
  <c r="DM583" i="1"/>
  <c r="DM584" i="1"/>
  <c r="DM585" i="1"/>
  <c r="DM586" i="1"/>
  <c r="DM587" i="1"/>
  <c r="DM588" i="1"/>
  <c r="DM589" i="1"/>
  <c r="DM590" i="1"/>
  <c r="DM591" i="1"/>
  <c r="DM592" i="1"/>
  <c r="DM593" i="1"/>
  <c r="DM594" i="1"/>
  <c r="DM595" i="1"/>
  <c r="DM596" i="1"/>
  <c r="DM597" i="1"/>
  <c r="DM598" i="1"/>
  <c r="DM599" i="1"/>
  <c r="DM600" i="1"/>
  <c r="DM601" i="1"/>
  <c r="DM602" i="1"/>
  <c r="DM603" i="1"/>
  <c r="DM604" i="1"/>
  <c r="DM605" i="1"/>
  <c r="DM606" i="1"/>
  <c r="DM607" i="1"/>
  <c r="DM608" i="1"/>
  <c r="DM609" i="1"/>
  <c r="DM610" i="1"/>
  <c r="DM611" i="1"/>
  <c r="DM612" i="1"/>
  <c r="DM613" i="1"/>
  <c r="DM614" i="1"/>
  <c r="DM615" i="1"/>
  <c r="DM616" i="1"/>
  <c r="DM617" i="1"/>
  <c r="DM618" i="1"/>
  <c r="DM619" i="1"/>
  <c r="DM620" i="1"/>
  <c r="DM621" i="1"/>
  <c r="DM622" i="1"/>
  <c r="DM623" i="1"/>
  <c r="DM624" i="1"/>
  <c r="DM625" i="1"/>
  <c r="DM626" i="1"/>
  <c r="DM627" i="1"/>
  <c r="DM628" i="1"/>
  <c r="DM629" i="1"/>
  <c r="DM630" i="1"/>
  <c r="DM631" i="1"/>
  <c r="DM632" i="1"/>
  <c r="DM633" i="1"/>
  <c r="DM634" i="1"/>
  <c r="DM635" i="1"/>
  <c r="DM636" i="1"/>
  <c r="DM637" i="1"/>
  <c r="DM638" i="1"/>
  <c r="DM639" i="1"/>
  <c r="DM640" i="1"/>
  <c r="DM641" i="1"/>
  <c r="DM642" i="1"/>
  <c r="DM643" i="1"/>
  <c r="DM644" i="1"/>
  <c r="DM645" i="1"/>
  <c r="DM646" i="1"/>
  <c r="DM647" i="1"/>
  <c r="DM648" i="1"/>
  <c r="DM649" i="1"/>
  <c r="DM650" i="1"/>
  <c r="DM651" i="1"/>
  <c r="DM652" i="1"/>
  <c r="DM653" i="1"/>
  <c r="DM654" i="1"/>
  <c r="DM655" i="1"/>
  <c r="DM656" i="1"/>
  <c r="DM657" i="1"/>
  <c r="DM658" i="1"/>
  <c r="DM659" i="1"/>
  <c r="DM660" i="1"/>
  <c r="DM661" i="1"/>
  <c r="DM662" i="1"/>
  <c r="DM663" i="1"/>
  <c r="DM664" i="1"/>
  <c r="DM665" i="1"/>
  <c r="DM666" i="1"/>
  <c r="DM667" i="1"/>
  <c r="DM668" i="1"/>
  <c r="DM669" i="1"/>
  <c r="DM670" i="1"/>
  <c r="DM671" i="1"/>
  <c r="DM672" i="1"/>
  <c r="DM673" i="1"/>
  <c r="DM674" i="1"/>
  <c r="DM675" i="1"/>
  <c r="DM676" i="1"/>
  <c r="DM677" i="1"/>
  <c r="DM678" i="1"/>
  <c r="DM679" i="1"/>
  <c r="DM680" i="1"/>
  <c r="DM681" i="1"/>
  <c r="DM682" i="1"/>
  <c r="DM683" i="1"/>
  <c r="DM684" i="1"/>
  <c r="DM685" i="1"/>
  <c r="DM686" i="1"/>
  <c r="DM687" i="1"/>
  <c r="DM688" i="1"/>
  <c r="DM689" i="1"/>
  <c r="DM690" i="1"/>
  <c r="DM691" i="1"/>
  <c r="DM692" i="1"/>
  <c r="DM693" i="1"/>
  <c r="DM694" i="1"/>
  <c r="DM695" i="1"/>
  <c r="DM696" i="1"/>
  <c r="DM697" i="1"/>
  <c r="DM698" i="1"/>
  <c r="DM699" i="1"/>
  <c r="DM700" i="1"/>
  <c r="DM701" i="1"/>
  <c r="DM2" i="1"/>
  <c r="DI3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2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2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2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2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2" i="1"/>
</calcChain>
</file>

<file path=xl/sharedStrings.xml><?xml version="1.0" encoding="utf-8"?>
<sst xmlns="http://schemas.openxmlformats.org/spreadsheetml/2006/main" count="147165" uniqueCount="7909">
  <si>
    <t>&lt;DATE&gt;</t>
  </si>
  <si>
    <t>Тикер</t>
  </si>
  <si>
    <t>Рыночная капитализация, млн руб</t>
  </si>
  <si>
    <t>Free Float</t>
  </si>
  <si>
    <t>Цена акции</t>
  </si>
  <si>
    <t>POLY</t>
  </si>
  <si>
    <t>YNDX</t>
  </si>
  <si>
    <t>ALRS</t>
  </si>
  <si>
    <t>AKRN</t>
  </si>
  <si>
    <t>AFLT</t>
  </si>
  <si>
    <t>BSPB</t>
  </si>
  <si>
    <t>BANE</t>
  </si>
  <si>
    <t>BANEP</t>
  </si>
  <si>
    <t>VTBR</t>
  </si>
  <si>
    <t>VSMO</t>
  </si>
  <si>
    <t>GAZP</t>
  </si>
  <si>
    <t>GMKN</t>
  </si>
  <si>
    <t>DIXY</t>
  </si>
  <si>
    <t>IRAO</t>
  </si>
  <si>
    <t>KMAZ</t>
  </si>
  <si>
    <t>LSRG</t>
  </si>
  <si>
    <t>LKOH</t>
  </si>
  <si>
    <t>MVID</t>
  </si>
  <si>
    <t>MAGN</t>
  </si>
  <si>
    <t>MTSS</t>
  </si>
  <si>
    <t>MGNT</t>
  </si>
  <si>
    <t>MFON</t>
  </si>
  <si>
    <t>MOEX</t>
  </si>
  <si>
    <t>MSTT</t>
  </si>
  <si>
    <t>NLMK</t>
  </si>
  <si>
    <t>NMTP</t>
  </si>
  <si>
    <t>NVTK</t>
  </si>
  <si>
    <t>PIKK</t>
  </si>
  <si>
    <t>ROSN</t>
  </si>
  <si>
    <t>RTKM</t>
  </si>
  <si>
    <t>RTKMP</t>
  </si>
  <si>
    <t>HYDR</t>
  </si>
  <si>
    <t>RUAL</t>
  </si>
  <si>
    <t>SVAV</t>
  </si>
  <si>
    <t>SBER</t>
  </si>
  <si>
    <t>SBERP</t>
  </si>
  <si>
    <t>CHMF</t>
  </si>
  <si>
    <t>AFKS</t>
  </si>
  <si>
    <t>SNGS</t>
  </si>
  <si>
    <t>SNGSP</t>
  </si>
  <si>
    <t>TRMK</t>
  </si>
  <si>
    <t>TATN</t>
  </si>
  <si>
    <t>TATNP</t>
  </si>
  <si>
    <t>TRNFP</t>
  </si>
  <si>
    <t>URKA</t>
  </si>
  <si>
    <t>FEES</t>
  </si>
  <si>
    <t>PHOR</t>
  </si>
  <si>
    <t>GCHE</t>
  </si>
  <si>
    <t>EONR</t>
  </si>
  <si>
    <t>&lt;TICKER&gt;</t>
  </si>
  <si>
    <t>&lt;PER&gt;</t>
  </si>
  <si>
    <t>&lt;TIME&gt;</t>
  </si>
  <si>
    <t>&lt;CLOSE&gt;</t>
  </si>
  <si>
    <t>&lt;VOL&gt;</t>
  </si>
  <si>
    <t>W</t>
  </si>
  <si>
    <t>RUALR</t>
  </si>
  <si>
    <t>0,646</t>
  </si>
  <si>
    <t>1-01-00169-D</t>
  </si>
  <si>
    <t>aо</t>
  </si>
  <si>
    <t>ОАО "ЗВЕЗДА"</t>
  </si>
  <si>
    <t>ZVEZ</t>
  </si>
  <si>
    <t>2-01-00230-A</t>
  </si>
  <si>
    <t>ап</t>
  </si>
  <si>
    <t>ОАО "Заволжский моторный завод"</t>
  </si>
  <si>
    <t>ZMZNP</t>
  </si>
  <si>
    <t>33,8</t>
  </si>
  <si>
    <t>1-01-00230-A</t>
  </si>
  <si>
    <t>ZMZN</t>
  </si>
  <si>
    <t>1-02-00036-A</t>
  </si>
  <si>
    <t>АМО ЗИЛ</t>
  </si>
  <si>
    <t>ZILL</t>
  </si>
  <si>
    <t>1-01-05382-D</t>
  </si>
  <si>
    <t>ОАО "Живой офис"</t>
  </si>
  <si>
    <t>ZHIV</t>
  </si>
  <si>
    <t>10101093B</t>
  </si>
  <si>
    <t>ПАО КБ "ЯРОСЛАВИЧ"</t>
  </si>
  <si>
    <t>YRSL</t>
  </si>
  <si>
    <t>2-01-50099-A</t>
  </si>
  <si>
    <t>ОАО "Ярославская сбытовая компания"</t>
  </si>
  <si>
    <t>YRSBP</t>
  </si>
  <si>
    <t>76,2</t>
  </si>
  <si>
    <t>1-01-50099-A</t>
  </si>
  <si>
    <t>YRSB</t>
  </si>
  <si>
    <t>NL0009805522</t>
  </si>
  <si>
    <t>ЯНДЕКС Н.В.</t>
  </si>
  <si>
    <t>0,1795</t>
  </si>
  <si>
    <t>2-01-00304-A</t>
  </si>
  <si>
    <t>ОАО АК "Якутскэнерго"</t>
  </si>
  <si>
    <t>YKENP</t>
  </si>
  <si>
    <t>0,1845</t>
  </si>
  <si>
    <t>1-01-00304-A</t>
  </si>
  <si>
    <t>YKEN</t>
  </si>
  <si>
    <t>41,9</t>
  </si>
  <si>
    <t>1-01-00200-A</t>
  </si>
  <si>
    <t>ОАО "ЯШЗ"</t>
  </si>
  <si>
    <t>YASH</t>
  </si>
  <si>
    <t>1-01-20510-F</t>
  </si>
  <si>
    <t>ОАО "ЯТЭК"</t>
  </si>
  <si>
    <t>YAKG</t>
  </si>
  <si>
    <t>5,59</t>
  </si>
  <si>
    <t>2-01-01837-A</t>
  </si>
  <si>
    <t>ОАО "Центр международной торговли"</t>
  </si>
  <si>
    <t>WTCMP</t>
  </si>
  <si>
    <t>9,7</t>
  </si>
  <si>
    <t>1-01-01837-A</t>
  </si>
  <si>
    <t>WTCM</t>
  </si>
  <si>
    <t>20201439B</t>
  </si>
  <si>
    <t>Банк "Возрождение" (ПАО)</t>
  </si>
  <si>
    <t>VZRZP</t>
  </si>
  <si>
    <t>10101439B</t>
  </si>
  <si>
    <t>VZRZ</t>
  </si>
  <si>
    <t>8,3</t>
  </si>
  <si>
    <t>1-01-05287-D</t>
  </si>
  <si>
    <t>ПАО "ВТОРРЕСУРСЫ"</t>
  </si>
  <si>
    <t>VTRS</t>
  </si>
  <si>
    <t>0,73</t>
  </si>
  <si>
    <t>1-01-55113-E</t>
  </si>
  <si>
    <t>ОАО "Волжская ТГК"</t>
  </si>
  <si>
    <t>VTGK</t>
  </si>
  <si>
    <t>0,07814</t>
  </si>
  <si>
    <t>10401000B</t>
  </si>
  <si>
    <t>ОАО Банк ВТБ</t>
  </si>
  <si>
    <t>2-01-02203-D</t>
  </si>
  <si>
    <t>ОАО "Выборгский судостроительный завод"</t>
  </si>
  <si>
    <t>VSYDP</t>
  </si>
  <si>
    <t>1-01-02203-D</t>
  </si>
  <si>
    <t>VSYD</t>
  </si>
  <si>
    <t>1-01-30202-D</t>
  </si>
  <si>
    <t>ОАО "Корпорация ВСМПО-АВИСМА"</t>
  </si>
  <si>
    <t>15,35</t>
  </si>
  <si>
    <t>2-01-55029-E</t>
  </si>
  <si>
    <t>ОАО "Воронежская энергосбытовая компания"</t>
  </si>
  <si>
    <t>VRSBP</t>
  </si>
  <si>
    <t>1-01-55029-E</t>
  </si>
  <si>
    <t>VRSB</t>
  </si>
  <si>
    <t>0,1285</t>
  </si>
  <si>
    <t>2-02-55384-E</t>
  </si>
  <si>
    <t>ОАО "РАО Энергетические системы Востока"</t>
  </si>
  <si>
    <t>VRAOP</t>
  </si>
  <si>
    <t>0,25</t>
  </si>
  <si>
    <t>1-01-55384-E</t>
  </si>
  <si>
    <t>VRAO</t>
  </si>
  <si>
    <t>115,5</t>
  </si>
  <si>
    <t>1-02-04847-A</t>
  </si>
  <si>
    <t>ОАО Владимирский химический завод</t>
  </si>
  <si>
    <t>VLHZ</t>
  </si>
  <si>
    <t>2-01-00017-A</t>
  </si>
  <si>
    <t>ОАО "Варьеганнефтегаз"</t>
  </si>
  <si>
    <t>VJGZP</t>
  </si>
  <si>
    <t>1-01-00017-A</t>
  </si>
  <si>
    <t>VJGZ</t>
  </si>
  <si>
    <t>2-01-65103-D</t>
  </si>
  <si>
    <t>ОАО "Волгоградская энергосбытовая компания"</t>
  </si>
  <si>
    <t>VGSBP</t>
  </si>
  <si>
    <t>0,7</t>
  </si>
  <si>
    <t>1-01-65103-D</t>
  </si>
  <si>
    <t>VGSB</t>
  </si>
  <si>
    <t>7,18</t>
  </si>
  <si>
    <t>1-01-50087-A</t>
  </si>
  <si>
    <t>ОАО "Владимирская энергосбытовая компания"</t>
  </si>
  <si>
    <t>VDSB</t>
  </si>
  <si>
    <t>727,1</t>
  </si>
  <si>
    <t>1-01-82031-H</t>
  </si>
  <si>
    <t>ПАО "НПК ОВК"</t>
  </si>
  <si>
    <t>UWGN</t>
  </si>
  <si>
    <t>1,9865</t>
  </si>
  <si>
    <t>1-01-05281-D</t>
  </si>
  <si>
    <t>ОАО "ЕТС"</t>
  </si>
  <si>
    <t>UTSY</t>
  </si>
  <si>
    <t>25,7</t>
  </si>
  <si>
    <t>1-01-14589-A</t>
  </si>
  <si>
    <t>ОАО "Платформа ЮТИНЕТ.РУ"</t>
  </si>
  <si>
    <t>UTII</t>
  </si>
  <si>
    <t>11,2</t>
  </si>
  <si>
    <t>1-01-00077-F</t>
  </si>
  <si>
    <t>ПАО "Авиакомпания "ЮТэйр"</t>
  </si>
  <si>
    <t>UTAR</t>
  </si>
  <si>
    <t>0,0319</t>
  </si>
  <si>
    <t>10200030B</t>
  </si>
  <si>
    <t>ОАО "УРАЛСИБ"</t>
  </si>
  <si>
    <t>USBN</t>
  </si>
  <si>
    <t>1-01-32341-D</t>
  </si>
  <si>
    <t>ОАО "Уралкуз"</t>
  </si>
  <si>
    <t>URKZ</t>
  </si>
  <si>
    <t>144,35</t>
  </si>
  <si>
    <t>1-01-00296-A</t>
  </si>
  <si>
    <t>ПАО "Уралкалий"</t>
  </si>
  <si>
    <t>1-01-04326-D</t>
  </si>
  <si>
    <t>ОАО УК ОРФ</t>
  </si>
  <si>
    <t>URFD</t>
  </si>
  <si>
    <t>1-01-00197-A</t>
  </si>
  <si>
    <t>ОАО "Комбинат Южуралникель"</t>
  </si>
  <si>
    <t>UNKL</t>
  </si>
  <si>
    <t>0,268</t>
  </si>
  <si>
    <t>1-02-55306-E</t>
  </si>
  <si>
    <t>ОАО "ОАК"</t>
  </si>
  <si>
    <t>UNAC</t>
  </si>
  <si>
    <t>1-02-10591-F</t>
  </si>
  <si>
    <t>ОАО "Южный Кузбасс"</t>
  </si>
  <si>
    <t>UKUZ</t>
  </si>
  <si>
    <t>1-01-15296-A</t>
  </si>
  <si>
    <t>ПАО "ОКС"</t>
  </si>
  <si>
    <t>UCSS</t>
  </si>
  <si>
    <t>1-01-00174-A</t>
  </si>
  <si>
    <t>ОАО "УАЗ"</t>
  </si>
  <si>
    <t>UAZA</t>
  </si>
  <si>
    <t>1-01-30455-D</t>
  </si>
  <si>
    <t>ОАО "ТЗА"</t>
  </si>
  <si>
    <t>TUZA</t>
  </si>
  <si>
    <t>1,305</t>
  </si>
  <si>
    <t>1-03-06794-A</t>
  </si>
  <si>
    <t>ОАО "Тучковский КСМ"</t>
  </si>
  <si>
    <t>TUCH</t>
  </si>
  <si>
    <t>0,117</t>
  </si>
  <si>
    <t>1-02-50049-A</t>
  </si>
  <si>
    <t>ПАО "Таттелеком"</t>
  </si>
  <si>
    <t>TTLK</t>
  </si>
  <si>
    <t>2-01-42056-E</t>
  </si>
  <si>
    <t>ПАО "Труд"</t>
  </si>
  <si>
    <t>TRUDP</t>
  </si>
  <si>
    <t>2-01-00206-A</t>
  </si>
  <si>
    <t>ОАО "АК "Транснефть"</t>
  </si>
  <si>
    <t>58,1</t>
  </si>
  <si>
    <t>1-01-29031-H</t>
  </si>
  <si>
    <t>ОАО "Трубная Металлургическая Компания"</t>
  </si>
  <si>
    <t>1-01-55194-E</t>
  </si>
  <si>
    <t>ПАО "ТрансКонтейнер"</t>
  </si>
  <si>
    <t>TRCN</t>
  </si>
  <si>
    <t>0,22</t>
  </si>
  <si>
    <t>2-01-50128-A</t>
  </si>
  <si>
    <t>ОАО "Томская распределительная компания"</t>
  </si>
  <si>
    <t>TORSP</t>
  </si>
  <si>
    <t>0,264</t>
  </si>
  <si>
    <t>1-01-50128-A</t>
  </si>
  <si>
    <t>TORS</t>
  </si>
  <si>
    <t>1-01-15521-A</t>
  </si>
  <si>
    <t>ПАО "ЕТС"</t>
  </si>
  <si>
    <t>TNSE</t>
  </si>
  <si>
    <t>1-05-30032-E</t>
  </si>
  <si>
    <t>ОАО "ТКЗ"</t>
  </si>
  <si>
    <t>TGKO</t>
  </si>
  <si>
    <t>0,001465</t>
  </si>
  <si>
    <t>1-01-22451-F</t>
  </si>
  <si>
    <t>ОАО ТГК-14</t>
  </si>
  <si>
    <t>TGKN</t>
  </si>
  <si>
    <t>0,00246</t>
  </si>
  <si>
    <t>2-01-43069-A</t>
  </si>
  <si>
    <t>ОАО "Квадра"</t>
  </si>
  <si>
    <t>TGKDP</t>
  </si>
  <si>
    <t>0,002715</t>
  </si>
  <si>
    <t>1-01-43069-A</t>
  </si>
  <si>
    <t>TGKD</t>
  </si>
  <si>
    <t>0,001875</t>
  </si>
  <si>
    <t>2-01-10420-A</t>
  </si>
  <si>
    <t>ОАО ТГК-2</t>
  </si>
  <si>
    <t>TGKBP</t>
  </si>
  <si>
    <t>0,00128</t>
  </si>
  <si>
    <t>1-01-10420-A</t>
  </si>
  <si>
    <t>TGKB</t>
  </si>
  <si>
    <t>0,00502</t>
  </si>
  <si>
    <t>1-01-03388-D</t>
  </si>
  <si>
    <t>ОАО ТГК-1</t>
  </si>
  <si>
    <t>TGKA</t>
  </si>
  <si>
    <t>1-01-15613-A</t>
  </si>
  <si>
    <t>ОАО "ТФК-Финанс"</t>
  </si>
  <si>
    <t>TFKF</t>
  </si>
  <si>
    <t>2-03-00161-A</t>
  </si>
  <si>
    <t>ОАО "Татнефть"</t>
  </si>
  <si>
    <t>294,7</t>
  </si>
  <si>
    <t>1-03-00161-A</t>
  </si>
  <si>
    <t>2-01-65100-D</t>
  </si>
  <si>
    <t>ОАО "Тамбовская энергосбытовая компания"</t>
  </si>
  <si>
    <t>TASBP</t>
  </si>
  <si>
    <t>1-01-65100-D</t>
  </si>
  <si>
    <t>TASB</t>
  </si>
  <si>
    <t>2-01-45454-E</t>
  </si>
  <si>
    <t>ОАО "ТАНТАЛ"</t>
  </si>
  <si>
    <t>TANLP</t>
  </si>
  <si>
    <t>40,3</t>
  </si>
  <si>
    <t>1-01-45454-E</t>
  </si>
  <si>
    <t>TANL</t>
  </si>
  <si>
    <t>91,5</t>
  </si>
  <si>
    <t>1-02-00165-A</t>
  </si>
  <si>
    <t>ОАО "АК "ТРАНСАЭРО"</t>
  </si>
  <si>
    <t>TAER</t>
  </si>
  <si>
    <t>1-01-00141-A</t>
  </si>
  <si>
    <t>ОАО "Северо-западное пароходство"</t>
  </si>
  <si>
    <t>SZPR</t>
  </si>
  <si>
    <t>1-01-55052-E</t>
  </si>
  <si>
    <t>ОАО "Синергия"</t>
  </si>
  <si>
    <t>SYNG</t>
  </si>
  <si>
    <t>2-01-58581-P</t>
  </si>
  <si>
    <t>ПАО "Новопластуновское"</t>
  </si>
  <si>
    <t>SXPNP</t>
  </si>
  <si>
    <t>1-01-02461-D</t>
  </si>
  <si>
    <t>ОАО "Соллерс"</t>
  </si>
  <si>
    <t>0,2182</t>
  </si>
  <si>
    <t>2-01-50119-A</t>
  </si>
  <si>
    <t>ПАО "Ставропольэнергосбыт"</t>
  </si>
  <si>
    <t>STSBP</t>
  </si>
  <si>
    <t>0,2105</t>
  </si>
  <si>
    <t>1-01-50119-A</t>
  </si>
  <si>
    <t>STSB</t>
  </si>
  <si>
    <t>42,55</t>
  </si>
  <si>
    <t>2-01-00155-A</t>
  </si>
  <si>
    <t>ОАО "Сургутнефтегаз"</t>
  </si>
  <si>
    <t>33,01</t>
  </si>
  <si>
    <t>1-01-00155-A</t>
  </si>
  <si>
    <t>5,2</t>
  </si>
  <si>
    <t>1-02-12626-A</t>
  </si>
  <si>
    <t>ОАО "СкайКомпьютинг"</t>
  </si>
  <si>
    <t>SKYC</t>
  </si>
  <si>
    <t>135,9</t>
  </si>
  <si>
    <t>1-01-00146-A</t>
  </si>
  <si>
    <t>ОАО "Газпром нефть"</t>
  </si>
  <si>
    <t>SIBN</t>
  </si>
  <si>
    <t>1-01-22296-F</t>
  </si>
  <si>
    <t>ОАО "Селестра"</t>
  </si>
  <si>
    <t>SELL</t>
  </si>
  <si>
    <t>2-01-32694-F</t>
  </si>
  <si>
    <t>ПАО "Селигдар"</t>
  </si>
  <si>
    <t>SELGP</t>
  </si>
  <si>
    <t>4,14</t>
  </si>
  <si>
    <t>1-01-32694-F</t>
  </si>
  <si>
    <t>SELG</t>
  </si>
  <si>
    <t>47,98</t>
  </si>
  <si>
    <t>20301481B</t>
  </si>
  <si>
    <t>ОАО "Сбербанк России"</t>
  </si>
  <si>
    <t>71,44</t>
  </si>
  <si>
    <t>10301481B</t>
  </si>
  <si>
    <t>0,0552</t>
  </si>
  <si>
    <t>2-02-00132-A</t>
  </si>
  <si>
    <t>ОАО ''САРАТОВЭНЕРГО''</t>
  </si>
  <si>
    <t>SAREP</t>
  </si>
  <si>
    <t>0,054</t>
  </si>
  <si>
    <t>1-02-00132-A</t>
  </si>
  <si>
    <t>SARE</t>
  </si>
  <si>
    <t>0,185</t>
  </si>
  <si>
    <t>2-02-00127-A</t>
  </si>
  <si>
    <t>ОАО "Самараэнерго"</t>
  </si>
  <si>
    <t>SAGOP</t>
  </si>
  <si>
    <t>1-02-00127-A</t>
  </si>
  <si>
    <t>SAGO</t>
  </si>
  <si>
    <t>1,29</t>
  </si>
  <si>
    <t>1-01-50092-A</t>
  </si>
  <si>
    <t>ОАО "Рязанская энергосбытовая компания"</t>
  </si>
  <si>
    <t>RZSB</t>
  </si>
  <si>
    <t>0,346</t>
  </si>
  <si>
    <t>1-01-55157-E</t>
  </si>
  <si>
    <t>ОАО "Русполимет"</t>
  </si>
  <si>
    <t>RUSP</t>
  </si>
  <si>
    <t>1-01-00409-A</t>
  </si>
  <si>
    <t>ОАО "ИК РУСС-ИНВЕСТ"</t>
  </si>
  <si>
    <t>RUSI</t>
  </si>
  <si>
    <t>10,15</t>
  </si>
  <si>
    <t>1-02-50043-H</t>
  </si>
  <si>
    <t>ОАО "Русгрэйн Холдинг"</t>
  </si>
  <si>
    <t>RUGR</t>
  </si>
  <si>
    <t>28,7</t>
  </si>
  <si>
    <t>JE00B5BCW814</t>
  </si>
  <si>
    <t>UNITED COMPANY RUSAL</t>
  </si>
  <si>
    <t>0,248</t>
  </si>
  <si>
    <t>2-01-50095-A</t>
  </si>
  <si>
    <t>ОАО "Энергосбыт Ростовэнерго"</t>
  </si>
  <si>
    <t>RTSBP</t>
  </si>
  <si>
    <t>0,29</t>
  </si>
  <si>
    <t>1-01-50095-A</t>
  </si>
  <si>
    <t>RTSB</t>
  </si>
  <si>
    <t>62,98</t>
  </si>
  <si>
    <t>2-01-00124-A</t>
  </si>
  <si>
    <t>ОАО "Ростелеком"</t>
  </si>
  <si>
    <t>90,1</t>
  </si>
  <si>
    <t>1-01-00124-A</t>
  </si>
  <si>
    <t>1-02-30742-E</t>
  </si>
  <si>
    <t>ОАО "Газпром газораспределение Ростов-на-Дону"</t>
  </si>
  <si>
    <t>RTGZ</t>
  </si>
  <si>
    <t>0,476</t>
  </si>
  <si>
    <t>2-01-55385-E</t>
  </si>
  <si>
    <t>ОАО "Россети"</t>
  </si>
  <si>
    <t>RSTIP</t>
  </si>
  <si>
    <t>0,471</t>
  </si>
  <si>
    <t>1-01-55385-E</t>
  </si>
  <si>
    <t>RSTI</t>
  </si>
  <si>
    <t>93,4</t>
  </si>
  <si>
    <t>1-02-55033-E</t>
  </si>
  <si>
    <t>ОАО "РОСИНТЕР РЕСТОРАНТС ХОЛДИНГ"</t>
  </si>
  <si>
    <t>ROST</t>
  </si>
  <si>
    <t>230,2</t>
  </si>
  <si>
    <t>1-02-00122-A</t>
  </si>
  <si>
    <t>ОАО "НК "Роснефть"</t>
  </si>
  <si>
    <t>46,2</t>
  </si>
  <si>
    <t>10102272B</t>
  </si>
  <si>
    <t>ПАО РОСБАНК</t>
  </si>
  <si>
    <t>ROSB</t>
  </si>
  <si>
    <t>1,093</t>
  </si>
  <si>
    <t>1-01-15065-A</t>
  </si>
  <si>
    <t>ОАО "Русолово"</t>
  </si>
  <si>
    <t>ROLO</t>
  </si>
  <si>
    <t>2-01-58472-P</t>
  </si>
  <si>
    <t>ОАО "Родина"</t>
  </si>
  <si>
    <t>RODNP</t>
  </si>
  <si>
    <t>4,15</t>
  </si>
  <si>
    <t>1-03-66953-H</t>
  </si>
  <si>
    <t>ОАО "РНТ"</t>
  </si>
  <si>
    <t>RNAV</t>
  </si>
  <si>
    <t>64,9</t>
  </si>
  <si>
    <t>2-01-05257-D</t>
  </si>
  <si>
    <t>ОАО "Группа Компаний "Роллман"</t>
  </si>
  <si>
    <t>RLMNP</t>
  </si>
  <si>
    <t>1-01-05257-D</t>
  </si>
  <si>
    <t>RLMN</t>
  </si>
  <si>
    <t>1-03-01091-A</t>
  </si>
  <si>
    <t>ОАО "РКК "Энергия" им. С.П.Королева"</t>
  </si>
  <si>
    <t>RKKE</t>
  </si>
  <si>
    <t>5,25</t>
  </si>
  <si>
    <t>1-03-10003-Z</t>
  </si>
  <si>
    <t>ОАО "Росгосстрах"</t>
  </si>
  <si>
    <t>RGSS</t>
  </si>
  <si>
    <t>4,79</t>
  </si>
  <si>
    <t>10102782B</t>
  </si>
  <si>
    <t>ПАО АКБ "РБР"</t>
  </si>
  <si>
    <t>REBR</t>
  </si>
  <si>
    <t>10201573B</t>
  </si>
  <si>
    <t>ОАО "РосДорБанк"</t>
  </si>
  <si>
    <t>RDRB</t>
  </si>
  <si>
    <t>5,51</t>
  </si>
  <si>
    <t>1-02-56413-H</t>
  </si>
  <si>
    <t>ОАО "РБК"</t>
  </si>
  <si>
    <t>RBCM</t>
  </si>
  <si>
    <t>35,62</t>
  </si>
  <si>
    <t>1-04-21725-N</t>
  </si>
  <si>
    <t>ОАО "Распадская"</t>
  </si>
  <si>
    <t>RASP</t>
  </si>
  <si>
    <t>0,10815</t>
  </si>
  <si>
    <t>10203251B</t>
  </si>
  <si>
    <t>ПАО "Промсвязьбанк"</t>
  </si>
  <si>
    <t>PSBR</t>
  </si>
  <si>
    <t>40,1</t>
  </si>
  <si>
    <t>1-02-07615-A</t>
  </si>
  <si>
    <t>ОАО "ПРОТЕК"</t>
  </si>
  <si>
    <t>PRTK</t>
  </si>
  <si>
    <t>10103001B</t>
  </si>
  <si>
    <t>АКБ "Приморье" (ОАО)</t>
  </si>
  <si>
    <t>PRMB</t>
  </si>
  <si>
    <t>0,1365</t>
  </si>
  <si>
    <t>1-02-12714-A</t>
  </si>
  <si>
    <t>ОАО "ПРИН"</t>
  </si>
  <si>
    <t>PRIN</t>
  </si>
  <si>
    <t>1,003</t>
  </si>
  <si>
    <t>1-05-00120-A</t>
  </si>
  <si>
    <t>ОАО "Приморское морское пароходство"</t>
  </si>
  <si>
    <t>PRIM</t>
  </si>
  <si>
    <t>1-01-45194-D</t>
  </si>
  <si>
    <t>ОАО "ЧЗПСН-Профнастил"</t>
  </si>
  <si>
    <t>PRFN</t>
  </si>
  <si>
    <t>JE00B6T5S470</t>
  </si>
  <si>
    <t>Polymetal International</t>
  </si>
  <si>
    <t>48,1</t>
  </si>
  <si>
    <t>2-01-55084-E</t>
  </si>
  <si>
    <t>ОАО "Пермская энергосбытовая компания"</t>
  </si>
  <si>
    <t>PMSBP</t>
  </si>
  <si>
    <t>46,5</t>
  </si>
  <si>
    <t>1-01-55084-E</t>
  </si>
  <si>
    <t>PMSB</t>
  </si>
  <si>
    <t>1-01-55192-E</t>
  </si>
  <si>
    <t>ОАО "Полюс Золото"</t>
  </si>
  <si>
    <t>PLZL</t>
  </si>
  <si>
    <t>0,35</t>
  </si>
  <si>
    <t>1-02-12625-A</t>
  </si>
  <si>
    <t>ОАО "Плазмек"</t>
  </si>
  <si>
    <t>PLSM</t>
  </si>
  <si>
    <t>179,7</t>
  </si>
  <si>
    <t>1-02-01556-A</t>
  </si>
  <si>
    <t>ОАО  "Группа Компаний ПИК"</t>
  </si>
  <si>
    <t>1-01-03675-E</t>
  </si>
  <si>
    <t>ОАО "Фармстандарт"</t>
  </si>
  <si>
    <t>PHST</t>
  </si>
  <si>
    <t>1-02-06556-A</t>
  </si>
  <si>
    <t>ОАО "ФосАгро"</t>
  </si>
  <si>
    <t>153,1</t>
  </si>
  <si>
    <t>JE00B5WLXH36</t>
  </si>
  <si>
    <t>Polyus Gold International</t>
  </si>
  <si>
    <t>PGIL</t>
  </si>
  <si>
    <t>1-02-00261-A</t>
  </si>
  <si>
    <t>ОАО "Павловский автобус"</t>
  </si>
  <si>
    <t>PAZA</t>
  </si>
  <si>
    <t>245,5</t>
  </si>
  <si>
    <t>1-01-50162-A</t>
  </si>
  <si>
    <t>ПАО "Отисифарм"</t>
  </si>
  <si>
    <t>OTCP</t>
  </si>
  <si>
    <t>17,6</t>
  </si>
  <si>
    <t>1-02-01262-A</t>
  </si>
  <si>
    <t>ОАО "ОМПК"</t>
  </si>
  <si>
    <t>OSMP</t>
  </si>
  <si>
    <t>1-01-50020-A</t>
  </si>
  <si>
    <t>ОАО "ОПИН"</t>
  </si>
  <si>
    <t>OPIN</t>
  </si>
  <si>
    <t>2-01-30174-D</t>
  </si>
  <si>
    <t>ОАО ОМЗ (Группа Уралмаш-Ижора)</t>
  </si>
  <si>
    <t>OMZZP</t>
  </si>
  <si>
    <t>1-01-00111-A</t>
  </si>
  <si>
    <t>ОАО "Омскшина"</t>
  </si>
  <si>
    <t>OMSH</t>
  </si>
  <si>
    <t>0,2805</t>
  </si>
  <si>
    <t>1-02-65105-D</t>
  </si>
  <si>
    <t>ОАО ОГК-2</t>
  </si>
  <si>
    <t>OGKB</t>
  </si>
  <si>
    <t>10102209B</t>
  </si>
  <si>
    <t>ПАО Банк "ФК Открытие"</t>
  </si>
  <si>
    <t>OFCB</t>
  </si>
  <si>
    <t>0,157</t>
  </si>
  <si>
    <t>1-02-12479-A</t>
  </si>
  <si>
    <t>ОАО "Медиахолдинг"</t>
  </si>
  <si>
    <t>ODVA</t>
  </si>
  <si>
    <t>557,7</t>
  </si>
  <si>
    <t>1-02-00268-E</t>
  </si>
  <si>
    <t>ОАО "НОВАТЭК"</t>
  </si>
  <si>
    <t>2-02-00105-A</t>
  </si>
  <si>
    <t>ОАО "Новосибирскэнерго"</t>
  </si>
  <si>
    <t>NVNGP</t>
  </si>
  <si>
    <t>1-02-00105-A</t>
  </si>
  <si>
    <t>NVNG</t>
  </si>
  <si>
    <t>1-01-12689-A</t>
  </si>
  <si>
    <t>ОАО "Наука-Связь"</t>
  </si>
  <si>
    <t>NSVZ</t>
  </si>
  <si>
    <t>1-02-05481-A</t>
  </si>
  <si>
    <t>ОАО НПО "Физика"</t>
  </si>
  <si>
    <t>NPOF</t>
  </si>
  <si>
    <t>2-01-55072-E</t>
  </si>
  <si>
    <t>ОАО "Нижегородская сбытовая компания"</t>
  </si>
  <si>
    <t>NNSBP</t>
  </si>
  <si>
    <t>1-01-55072-E</t>
  </si>
  <si>
    <t>NNSB</t>
  </si>
  <si>
    <t>1,9</t>
  </si>
  <si>
    <t>1-01-30251-E</t>
  </si>
  <si>
    <t>ОАО "НМТП"</t>
  </si>
  <si>
    <t>74,89</t>
  </si>
  <si>
    <t>1-01-00102-A</t>
  </si>
  <si>
    <t>ОАО "НЛМК"</t>
  </si>
  <si>
    <t>10,95</t>
  </si>
  <si>
    <t>1-02-55032-D</t>
  </si>
  <si>
    <t>ОАО "Нижнекамскшина"</t>
  </si>
  <si>
    <t>NKSH</t>
  </si>
  <si>
    <t>23,8</t>
  </si>
  <si>
    <t>2-02-00096-A</t>
  </si>
  <si>
    <t>ПАО "Нижнекамскнефтехим"</t>
  </si>
  <si>
    <t>NKNCP</t>
  </si>
  <si>
    <t>29,5</t>
  </si>
  <si>
    <t>1-02-00096-A</t>
  </si>
  <si>
    <t>NKNC</t>
  </si>
  <si>
    <t>1-01-30520-D</t>
  </si>
  <si>
    <t>ОАО "НефАЗ"</t>
  </si>
  <si>
    <t>NFAZ</t>
  </si>
  <si>
    <t>1-01-04440-A</t>
  </si>
  <si>
    <t>ОАО НПО "Наука"</t>
  </si>
  <si>
    <t>NAUK</t>
  </si>
  <si>
    <t>187,4</t>
  </si>
  <si>
    <t>1-02-11700-A</t>
  </si>
  <si>
    <t>ОАО "Компания "М.видео"</t>
  </si>
  <si>
    <t>2-01-55148-E</t>
  </si>
  <si>
    <t>ОАО "Мурманская ТЭЦ"</t>
  </si>
  <si>
    <t>MUGSP</t>
  </si>
  <si>
    <t>1-01-55148-E</t>
  </si>
  <si>
    <t>MUGS</t>
  </si>
  <si>
    <t>242,7</t>
  </si>
  <si>
    <t>1-01-04715-A</t>
  </si>
  <si>
    <t>ОАО "Мобильные ТелеСистемы"</t>
  </si>
  <si>
    <t>48,96</t>
  </si>
  <si>
    <t>2-01-55005-E</t>
  </si>
  <si>
    <t>ОАО "Мечел"</t>
  </si>
  <si>
    <t>MTLRP</t>
  </si>
  <si>
    <t>70,51</t>
  </si>
  <si>
    <t>1-01-55005-E</t>
  </si>
  <si>
    <t>MTLR</t>
  </si>
  <si>
    <t>89,5</t>
  </si>
  <si>
    <t>1-03-02472-A</t>
  </si>
  <si>
    <t>ПАО "МОСТОТРЕСТ"</t>
  </si>
  <si>
    <t>15,6</t>
  </si>
  <si>
    <t>1-01-15149-A</t>
  </si>
  <si>
    <t>ОАО "Мультисистема"</t>
  </si>
  <si>
    <t>MSST</t>
  </si>
  <si>
    <t>0,389</t>
  </si>
  <si>
    <t>1-01-65113-D</t>
  </si>
  <si>
    <t>ОАО "Мосэнергосбыт"</t>
  </si>
  <si>
    <t>MSSB</t>
  </si>
  <si>
    <t>0,855</t>
  </si>
  <si>
    <t>1-01-65116-D</t>
  </si>
  <si>
    <t>ОАО "МОЭСК"</t>
  </si>
  <si>
    <t>MSRS</t>
  </si>
  <si>
    <t>0,8875</t>
  </si>
  <si>
    <t>1-01-00085-A</t>
  </si>
  <si>
    <t>ОАО "Мосэнерго"</t>
  </si>
  <si>
    <t>MSNG</t>
  </si>
  <si>
    <t>0,1258</t>
  </si>
  <si>
    <t>1-01-55055-E</t>
  </si>
  <si>
    <t>ОАО "Мордовская энергосбытовая компания"</t>
  </si>
  <si>
    <t>MRSB</t>
  </si>
  <si>
    <t>0,0295</t>
  </si>
  <si>
    <t>1-01-03347-D</t>
  </si>
  <si>
    <t>ОАО "МРСК Северо-Запада"</t>
  </si>
  <si>
    <t>MRKZ</t>
  </si>
  <si>
    <t>0,0316</t>
  </si>
  <si>
    <t>1-01-34956-E</t>
  </si>
  <si>
    <t>ОАО "МРСК Юга"</t>
  </si>
  <si>
    <t>MRKY</t>
  </si>
  <si>
    <t>0,0248</t>
  </si>
  <si>
    <t>1-01-04247-E</t>
  </si>
  <si>
    <t>ОАО "МРСК Волги"</t>
  </si>
  <si>
    <t>MRKV</t>
  </si>
  <si>
    <t>0,0775</t>
  </si>
  <si>
    <t>1-01-32501-D</t>
  </si>
  <si>
    <t>ОАО "МРСК Урала"</t>
  </si>
  <si>
    <t>MRKU</t>
  </si>
  <si>
    <t>0,0611</t>
  </si>
  <si>
    <t>1-01-12044-F</t>
  </si>
  <si>
    <t>ОАО "МРСК Сибири"</t>
  </si>
  <si>
    <t>MRKS</t>
  </si>
  <si>
    <t>0,073</t>
  </si>
  <si>
    <t>1-01-12665-E</t>
  </si>
  <si>
    <t>ОАО "МРСК Центра и Приволжья"</t>
  </si>
  <si>
    <t>MRKP</t>
  </si>
  <si>
    <t>15,75</t>
  </si>
  <si>
    <t>1-01-34747-E</t>
  </si>
  <si>
    <t>ОАО "МРСК Северного Кавказа"</t>
  </si>
  <si>
    <t>MRKK</t>
  </si>
  <si>
    <t>0,259</t>
  </si>
  <si>
    <t>1-01-10214-A</t>
  </si>
  <si>
    <t>ОАО "МРСК Центра"</t>
  </si>
  <si>
    <t>MRKC</t>
  </si>
  <si>
    <t>3,01</t>
  </si>
  <si>
    <t>1-02-30038-D</t>
  </si>
  <si>
    <t>ПАО "Мотовилихинские заводы"</t>
  </si>
  <si>
    <t>MOTZ</t>
  </si>
  <si>
    <t>1-01-30493-D</t>
  </si>
  <si>
    <t>ОАО "Морион"</t>
  </si>
  <si>
    <t>MORI</t>
  </si>
  <si>
    <t>69,08</t>
  </si>
  <si>
    <t>1-05-08443-H</t>
  </si>
  <si>
    <t>ПАО Московская Биржа</t>
  </si>
  <si>
    <t>7,3</t>
  </si>
  <si>
    <t>10101751B</t>
  </si>
  <si>
    <t>ПАО МОСОБЛБАНК</t>
  </si>
  <si>
    <t>MOBB</t>
  </si>
  <si>
    <t>1-01-00405-A</t>
  </si>
  <si>
    <t>ОАО "МН-фонд"</t>
  </si>
  <si>
    <t>MNFD</t>
  </si>
  <si>
    <t>10102748B</t>
  </si>
  <si>
    <t>"Банк Москвы" (ОАО)</t>
  </si>
  <si>
    <t>MMBM</t>
  </si>
  <si>
    <t>2,5</t>
  </si>
  <si>
    <t>2-01-50086-A</t>
  </si>
  <si>
    <t>ОАО "Мариэнергосбыт"</t>
  </si>
  <si>
    <t>MISBP</t>
  </si>
  <si>
    <t>1-01-50086-A</t>
  </si>
  <si>
    <t>MISB</t>
  </si>
  <si>
    <t>0,668</t>
  </si>
  <si>
    <t>1-01-00131-D</t>
  </si>
  <si>
    <t>ОАО Медиа группа "Война и Мир"</t>
  </si>
  <si>
    <t>MGVM</t>
  </si>
  <si>
    <t>2-04-00083-A</t>
  </si>
  <si>
    <t>ОАО МГТС</t>
  </si>
  <si>
    <t>MGTSP</t>
  </si>
  <si>
    <t>1-05-00083-A</t>
  </si>
  <si>
    <t>MGTS</t>
  </si>
  <si>
    <t>1-01-00283-A</t>
  </si>
  <si>
    <t>ОАО "Соликамский магниевый завод"</t>
  </si>
  <si>
    <t>MGNZ</t>
  </si>
  <si>
    <t>1-01-60525-P</t>
  </si>
  <si>
    <t>ПАО "Магнит"</t>
  </si>
  <si>
    <t>1-03-00822-J</t>
  </si>
  <si>
    <t>ПАО "МегаФон"</t>
  </si>
  <si>
    <t>87-1-766</t>
  </si>
  <si>
    <t>ОАО "Славнефть - Мегионнефтегаз"</t>
  </si>
  <si>
    <t>MFGSP</t>
  </si>
  <si>
    <t>MFGS</t>
  </si>
  <si>
    <t>1-01-00407-A</t>
  </si>
  <si>
    <t>ОАО "Первый инвестиционный фонд недвижимости "МЕРИДИАН"</t>
  </si>
  <si>
    <t>MERF</t>
  </si>
  <si>
    <t>14,715</t>
  </si>
  <si>
    <t>1-03-00078-A</t>
  </si>
  <si>
    <t>ОАО "ММК"</t>
  </si>
  <si>
    <t>1,245</t>
  </si>
  <si>
    <t>2-01-00254-A</t>
  </si>
  <si>
    <t>ОАО "Магаданэнерго"</t>
  </si>
  <si>
    <t>MAGEP</t>
  </si>
  <si>
    <t>2,7</t>
  </si>
  <si>
    <t>1-01-00254-A</t>
  </si>
  <si>
    <t>MAGE</t>
  </si>
  <si>
    <t>9,25</t>
  </si>
  <si>
    <t>1-01-04329-D</t>
  </si>
  <si>
    <t>ОАО "Левенгук"</t>
  </si>
  <si>
    <t>LVHK</t>
  </si>
  <si>
    <t>1-01-55234-E</t>
  </si>
  <si>
    <t>ПАО "Группа ЛСР"</t>
  </si>
  <si>
    <t>11,6</t>
  </si>
  <si>
    <t>2-01-00073-A</t>
  </si>
  <si>
    <t>ОАО "Ленэнерго"</t>
  </si>
  <si>
    <t>LSNGP</t>
  </si>
  <si>
    <t>2,915</t>
  </si>
  <si>
    <t>1-01-00073-A</t>
  </si>
  <si>
    <t>LSNG</t>
  </si>
  <si>
    <t>1-01-65097-D</t>
  </si>
  <si>
    <t>ОАО "Липецкая энергосбытовая компания"</t>
  </si>
  <si>
    <t>LPSB</t>
  </si>
  <si>
    <t>2-02-40433-N</t>
  </si>
  <si>
    <t>ОАО "Лензолото"</t>
  </si>
  <si>
    <t>LNZLP</t>
  </si>
  <si>
    <t>1-02-40433-N</t>
  </si>
  <si>
    <t>LNZL</t>
  </si>
  <si>
    <t>2448,8</t>
  </si>
  <si>
    <t>1-01-00077-A</t>
  </si>
  <si>
    <t>ОАО "ЛУКОЙЛ"</t>
  </si>
  <si>
    <t>12,65</t>
  </si>
  <si>
    <t>1-02-09669-J</t>
  </si>
  <si>
    <t>ОАО "Фармсинтез"</t>
  </si>
  <si>
    <t>LIFE</t>
  </si>
  <si>
    <t>3,22</t>
  </si>
  <si>
    <t>2-02-55245-D</t>
  </si>
  <si>
    <t>ПАО "Казаньоргсинтез"</t>
  </si>
  <si>
    <t>KZOSP</t>
  </si>
  <si>
    <t>19,65</t>
  </si>
  <si>
    <t>1-02-55245-D</t>
  </si>
  <si>
    <t>KZOS</t>
  </si>
  <si>
    <t>1-01-30792-D</t>
  </si>
  <si>
    <t>ОАО "Краснокамский завод металлических сеток"</t>
  </si>
  <si>
    <t>KZMS</t>
  </si>
  <si>
    <t>1-02-00064-A</t>
  </si>
  <si>
    <t>ОАО "Кузбассэнерго"</t>
  </si>
  <si>
    <t>KZBE</t>
  </si>
  <si>
    <t>10100609B</t>
  </si>
  <si>
    <t>ОАО Банк "Кузнецкий"</t>
  </si>
  <si>
    <t>KUZB</t>
  </si>
  <si>
    <t>2-01-59124-P</t>
  </si>
  <si>
    <t>ПАО "Кубанская степь"</t>
  </si>
  <si>
    <t>KUSTP</t>
  </si>
  <si>
    <t>1-01-32223-D</t>
  </si>
  <si>
    <t>ОАО "КУЗОЦМ"</t>
  </si>
  <si>
    <t>KUNF</t>
  </si>
  <si>
    <t>43,1</t>
  </si>
  <si>
    <t>1-02-00063-A</t>
  </si>
  <si>
    <t>ОАО "Кубаньэнерго"</t>
  </si>
  <si>
    <t>KUBE</t>
  </si>
  <si>
    <t>0,26</t>
  </si>
  <si>
    <t>2-01-55051-E</t>
  </si>
  <si>
    <t>ОАО "Костромская сбытовая компания"</t>
  </si>
  <si>
    <t>KTSBP</t>
  </si>
  <si>
    <t>0,251</t>
  </si>
  <si>
    <t>1-01-55051-E</t>
  </si>
  <si>
    <t>KTSB</t>
  </si>
  <si>
    <t>47,4</t>
  </si>
  <si>
    <t>1-01-40102-F</t>
  </si>
  <si>
    <t>ПАО "Красноярская ГЭС"</t>
  </si>
  <si>
    <t>KRSG</t>
  </si>
  <si>
    <t>1,68</t>
  </si>
  <si>
    <t>2-01-55147-E</t>
  </si>
  <si>
    <t>ОАО "Красноярскэнергосбыт"</t>
  </si>
  <si>
    <t>KRSBP</t>
  </si>
  <si>
    <t>1-01-55147-E</t>
  </si>
  <si>
    <t>KRSB</t>
  </si>
  <si>
    <t>75,5</t>
  </si>
  <si>
    <t>2-01-00060-A</t>
  </si>
  <si>
    <t>ОАО "Красный Октябрь"</t>
  </si>
  <si>
    <t>KROTP</t>
  </si>
  <si>
    <t>128,5</t>
  </si>
  <si>
    <t>1-02-00060-A</t>
  </si>
  <si>
    <t>KROT</t>
  </si>
  <si>
    <t>2,1</t>
  </si>
  <si>
    <t>2-01-30301-E</t>
  </si>
  <si>
    <t>ОАО ТКЗ "Красный котельщик"</t>
  </si>
  <si>
    <t>KRKOP</t>
  </si>
  <si>
    <t>1-01-30301-E</t>
  </si>
  <si>
    <t>KRKO</t>
  </si>
  <si>
    <t>2-01-00248-A</t>
  </si>
  <si>
    <t>ОАО "Саратовский НПЗ"</t>
  </si>
  <si>
    <t>KRKNP</t>
  </si>
  <si>
    <t>1-01-00248-A</t>
  </si>
  <si>
    <t>KRKN</t>
  </si>
  <si>
    <t>1-01-20992-F</t>
  </si>
  <si>
    <t>ОАО "Коршуновский ГОК"</t>
  </si>
  <si>
    <t>KOGK</t>
  </si>
  <si>
    <t>1-01-03975-A</t>
  </si>
  <si>
    <t>ПАО "КМЗ"</t>
  </si>
  <si>
    <t>KMTZ</t>
  </si>
  <si>
    <t>1-02-05376-A</t>
  </si>
  <si>
    <t>KMEZ</t>
  </si>
  <si>
    <t>1-08-55010-D</t>
  </si>
  <si>
    <t>ОАО "КАМАЗ"</t>
  </si>
  <si>
    <t>1-01-65057-D</t>
  </si>
  <si>
    <t>ОАО "Калужская сбытовая компания"</t>
  </si>
  <si>
    <t>KLSB</t>
  </si>
  <si>
    <t>2-01-55226-E</t>
  </si>
  <si>
    <t>ОАО "Курганская генерирующая компания"</t>
  </si>
  <si>
    <t>KGKCP</t>
  </si>
  <si>
    <t>50,2</t>
  </si>
  <si>
    <t>1-01-55226-E</t>
  </si>
  <si>
    <t>KGKC</t>
  </si>
  <si>
    <t>2-02-00235-A</t>
  </si>
  <si>
    <t>ОАО "Камчатскэнерго"</t>
  </si>
  <si>
    <t>KCHEP</t>
  </si>
  <si>
    <t>1-02-00235-A</t>
  </si>
  <si>
    <t>KCHE</t>
  </si>
  <si>
    <t>85,5</t>
  </si>
  <si>
    <t>1-02-11330-F</t>
  </si>
  <si>
    <t>ОАО "Кузбасская топливная компания"</t>
  </si>
  <si>
    <t>KBTK</t>
  </si>
  <si>
    <t>112,5</t>
  </si>
  <si>
    <t>1-01-55218-E</t>
  </si>
  <si>
    <t>ОАО Кубаньэнергосбыт</t>
  </si>
  <si>
    <t>KBSB</t>
  </si>
  <si>
    <t>52,6</t>
  </si>
  <si>
    <t>2-01-00067-A</t>
  </si>
  <si>
    <t>ОАО "КуйбышевАзот"</t>
  </si>
  <si>
    <t>KAZTP</t>
  </si>
  <si>
    <t>1-01-00067-A</t>
  </si>
  <si>
    <t>KAZT</t>
  </si>
  <si>
    <t>30,3</t>
  </si>
  <si>
    <t>2-01-00199-A</t>
  </si>
  <si>
    <t>ОАО "Славнефть-Ярославнефтеоргсинтез"</t>
  </si>
  <si>
    <t>JNOSP</t>
  </si>
  <si>
    <t>28,2</t>
  </si>
  <si>
    <t>1-01-00199-A</t>
  </si>
  <si>
    <t>JNOS</t>
  </si>
  <si>
    <t>9,2</t>
  </si>
  <si>
    <t>1-01-08902-A</t>
  </si>
  <si>
    <t>ОАО "ИСК Человека"</t>
  </si>
  <si>
    <t>ISKJ</t>
  </si>
  <si>
    <t>6,46</t>
  </si>
  <si>
    <t>1-03-00040-A</t>
  </si>
  <si>
    <t>ОАО "Корпорация "ИРКУТ"</t>
  </si>
  <si>
    <t>IRKT</t>
  </si>
  <si>
    <t>7,14</t>
  </si>
  <si>
    <t>1-01-00041-A</t>
  </si>
  <si>
    <t>ОАО "Иркутскэнерго"</t>
  </si>
  <si>
    <t>IRGZ</t>
  </si>
  <si>
    <t>1,2205</t>
  </si>
  <si>
    <t>1-04-33498-E</t>
  </si>
  <si>
    <t>ОАО "Интер РАО"</t>
  </si>
  <si>
    <t>2-02-30078-D</t>
  </si>
  <si>
    <t>ОАО "Ижсталь"</t>
  </si>
  <si>
    <t>IGSTP</t>
  </si>
  <si>
    <t>1-03-30078-D</t>
  </si>
  <si>
    <t>IGST03</t>
  </si>
  <si>
    <t>1-02-30078-D</t>
  </si>
  <si>
    <t>IGST</t>
  </si>
  <si>
    <t>1-01-15857-A</t>
  </si>
  <si>
    <t>ПАО "ИНВЕСТ-ДЕВЕЛОПМЕНТ"</t>
  </si>
  <si>
    <t>IDVP</t>
  </si>
  <si>
    <t>1-01-55421-E</t>
  </si>
  <si>
    <t>ОАО "ИДЖАТ"</t>
  </si>
  <si>
    <t>IDJT</t>
  </si>
  <si>
    <t>0,539</t>
  </si>
  <si>
    <t>1-01-55038-E</t>
  </si>
  <si>
    <t>ОАО "РусГидро"</t>
  </si>
  <si>
    <t>10101971B</t>
  </si>
  <si>
    <t>ОАО ХАНТЫ-МАНСИЙСКИЙ БАНК</t>
  </si>
  <si>
    <t>HMBO</t>
  </si>
  <si>
    <t>1,05</t>
  </si>
  <si>
    <t>2-01-55076-D</t>
  </si>
  <si>
    <t>ПАО "Химпром"</t>
  </si>
  <si>
    <t>HIMCP</t>
  </si>
  <si>
    <t>1-01-55076-D</t>
  </si>
  <si>
    <t>HIMC</t>
  </si>
  <si>
    <t>1-01-01017-H</t>
  </si>
  <si>
    <t>ОАО "Система-Галс"</t>
  </si>
  <si>
    <t>HALS</t>
  </si>
  <si>
    <t>48,9</t>
  </si>
  <si>
    <t>1-04-00030-A</t>
  </si>
  <si>
    <t>ПАО "ТД ГУМ"</t>
  </si>
  <si>
    <t>GUMM</t>
  </si>
  <si>
    <t>1,85</t>
  </si>
  <si>
    <t>1-01-05288-D</t>
  </si>
  <si>
    <t>ОАО "ГлавТоргПродукт"</t>
  </si>
  <si>
    <t>GTPR</t>
  </si>
  <si>
    <t>0,053</t>
  </si>
  <si>
    <t>1-03-22061-H</t>
  </si>
  <si>
    <t>ОАО "GTL"</t>
  </si>
  <si>
    <t>GTLC</t>
  </si>
  <si>
    <t>15,06</t>
  </si>
  <si>
    <t>1-01-33886-H</t>
  </si>
  <si>
    <t>ПАО "Группа "РАЗГУЛЯЙ"</t>
  </si>
  <si>
    <t>GRAZ</t>
  </si>
  <si>
    <t>1-01-40155-F</t>
  </si>
  <si>
    <t>ПАО "ГМК "Норильский никель"</t>
  </si>
  <si>
    <t>1-02-10797-A</t>
  </si>
  <si>
    <t>ПАО "Группа Черкизово"</t>
  </si>
  <si>
    <t>1-01-12996-A</t>
  </si>
  <si>
    <t>ОАО "ГАЗ-Тек"</t>
  </si>
  <si>
    <t>GAZT</t>
  </si>
  <si>
    <t>1-01-09871-A</t>
  </si>
  <si>
    <t>ОАО "ГАЗ-сервис"</t>
  </si>
  <si>
    <t>GAZS</t>
  </si>
  <si>
    <t>144,26</t>
  </si>
  <si>
    <t>1-02-00028-A</t>
  </si>
  <si>
    <t>ОАО "Газпром"</t>
  </si>
  <si>
    <t>1-01-09870-A</t>
  </si>
  <si>
    <t>ОАО "ГАЗКОН"</t>
  </si>
  <si>
    <t>GAZC</t>
  </si>
  <si>
    <t>2-01-00029-A</t>
  </si>
  <si>
    <t>ОАО "ГАЗ"</t>
  </si>
  <si>
    <t>GAZAP</t>
  </si>
  <si>
    <t>1-01-00029-A</t>
  </si>
  <si>
    <t>GAZA</t>
  </si>
  <si>
    <t>2-01-33877-E</t>
  </si>
  <si>
    <t>ОАО "Форт"</t>
  </si>
  <si>
    <t>FORTP</t>
  </si>
  <si>
    <t>3,05</t>
  </si>
  <si>
    <t>1-03-00032-A</t>
  </si>
  <si>
    <t>ОАО "ДВМП"</t>
  </si>
  <si>
    <t>FESH</t>
  </si>
  <si>
    <t>0,06242</t>
  </si>
  <si>
    <t>1-01-65018-D</t>
  </si>
  <si>
    <t>ОАО "ФСК ЕЭС"</t>
  </si>
  <si>
    <t>1-01-00537-A</t>
  </si>
  <si>
    <t>ОАО "ЭРКО"</t>
  </si>
  <si>
    <t>ERCO</t>
  </si>
  <si>
    <t>3,015</t>
  </si>
  <si>
    <t>1-02-65104-D</t>
  </si>
  <si>
    <t>ОАО "Э.ОН Россия"</t>
  </si>
  <si>
    <t>0,861</t>
  </si>
  <si>
    <t>1-01-50077-A</t>
  </si>
  <si>
    <t>ОАО "Энел Россия"</t>
  </si>
  <si>
    <t>ENRU</t>
  </si>
  <si>
    <t>1-02-30394-E</t>
  </si>
  <si>
    <t>ОАО "Электроцинк"</t>
  </si>
  <si>
    <t>ELTZ</t>
  </si>
  <si>
    <t>2-01-02677-A</t>
  </si>
  <si>
    <t>ОАО "ДЗРД"</t>
  </si>
  <si>
    <t>DZRDP</t>
  </si>
  <si>
    <t>1-01-02677-A</t>
  </si>
  <si>
    <t>DZRD</t>
  </si>
  <si>
    <t>0,845</t>
  </si>
  <si>
    <t>1-01-55275-E</t>
  </si>
  <si>
    <t>ОАО "Дальневосточная энергетическая компания"</t>
  </si>
  <si>
    <t>DVEC</t>
  </si>
  <si>
    <t>1-02-40420-H</t>
  </si>
  <si>
    <t>ОАО "ДИКСИ ГРУПП"</t>
  </si>
  <si>
    <t>4,22</t>
  </si>
  <si>
    <t>1-03-06923-A</t>
  </si>
  <si>
    <t>ОАО "ДИОД"</t>
  </si>
  <si>
    <t>DIOD</t>
  </si>
  <si>
    <t>20,15</t>
  </si>
  <si>
    <t>2-01-02153-A</t>
  </si>
  <si>
    <t>ОАО "Дорогобуж"</t>
  </si>
  <si>
    <t>DGBZP</t>
  </si>
  <si>
    <t>19,6</t>
  </si>
  <si>
    <t>1-01-02153-A</t>
  </si>
  <si>
    <t>DGBZ</t>
  </si>
  <si>
    <t>0,1973</t>
  </si>
  <si>
    <t>1-01-55094-E</t>
  </si>
  <si>
    <t>ОАО "Дагестанская энергосбытовая компания"</t>
  </si>
  <si>
    <t>DASB</t>
  </si>
  <si>
    <t>1-01-31763-F</t>
  </si>
  <si>
    <t>ПАО "Дальэнергомаш"</t>
  </si>
  <si>
    <t>DALM</t>
  </si>
  <si>
    <t>6,25</t>
  </si>
  <si>
    <t>2-03-00327-A</t>
  </si>
  <si>
    <t>ОАО "Центральный Телеграф"</t>
  </si>
  <si>
    <t>CNTLP</t>
  </si>
  <si>
    <t>17,25</t>
  </si>
  <si>
    <t>1-03-00327-A</t>
  </si>
  <si>
    <t>CNTL</t>
  </si>
  <si>
    <t>0,0779</t>
  </si>
  <si>
    <t>2-01-55059-E</t>
  </si>
  <si>
    <t>ОАО "Челябэнергосбыт"</t>
  </si>
  <si>
    <t>CLSBP</t>
  </si>
  <si>
    <t>0,0737</t>
  </si>
  <si>
    <t>1-01-55059-E</t>
  </si>
  <si>
    <t>CLSB</t>
  </si>
  <si>
    <t>1-01-45040-D</t>
  </si>
  <si>
    <t>ОАО "Челябинский цинковый завод"</t>
  </si>
  <si>
    <t>CHZN</t>
  </si>
  <si>
    <t>1-01-00080-A</t>
  </si>
  <si>
    <t>ОАО "Челябинский металлургический комбинат"</t>
  </si>
  <si>
    <t>CHMK</t>
  </si>
  <si>
    <t>589,5</t>
  </si>
  <si>
    <t>1-02-00143-A</t>
  </si>
  <si>
    <t>ПАО "Северсталь"</t>
  </si>
  <si>
    <t>1-03-45058-D</t>
  </si>
  <si>
    <t>ОАО "ЧКПЗ"</t>
  </si>
  <si>
    <t>CHKZ</t>
  </si>
  <si>
    <t>27,8</t>
  </si>
  <si>
    <t>1-01-00185-A</t>
  </si>
  <si>
    <t>ОАО "Черногорнефть"</t>
  </si>
  <si>
    <t>CHGZ</t>
  </si>
  <si>
    <t>37,3</t>
  </si>
  <si>
    <t>1-01-00182-A</t>
  </si>
  <si>
    <t>ОАО "Челябинский трубопрокатный завод"</t>
  </si>
  <si>
    <t>CHEP</t>
  </si>
  <si>
    <t>10101978B</t>
  </si>
  <si>
    <t>ОАО "МОСКОВСКИЙ КРЕДИТНЫЙ БАНК"</t>
  </si>
  <si>
    <t>CBOM</t>
  </si>
  <si>
    <t>40,55</t>
  </si>
  <si>
    <t>10300436B</t>
  </si>
  <si>
    <t>ПАО "Банк "Санкт-Петербург"</t>
  </si>
  <si>
    <t>1-06-20577-F</t>
  </si>
  <si>
    <t>ОАО "Бурятзолото"</t>
  </si>
  <si>
    <t>BRZL</t>
  </si>
  <si>
    <t>3,64</t>
  </si>
  <si>
    <t>1-06-10167-F</t>
  </si>
  <si>
    <t>ОАО "Белон"</t>
  </si>
  <si>
    <t>BLNG</t>
  </si>
  <si>
    <t>4,05</t>
  </si>
  <si>
    <t>2-01-00011-A</t>
  </si>
  <si>
    <t>ОАО "Башинформсвязь"</t>
  </si>
  <si>
    <t>BISVP</t>
  </si>
  <si>
    <t>8,24</t>
  </si>
  <si>
    <t>1-01-00011-A</t>
  </si>
  <si>
    <t>BISV</t>
  </si>
  <si>
    <t>1,475</t>
  </si>
  <si>
    <t>1-01-15042-A</t>
  </si>
  <si>
    <t>ПАО "Богородские деликатесы"</t>
  </si>
  <si>
    <t>BGDE</t>
  </si>
  <si>
    <t>2-01-00013-A</t>
  </si>
  <si>
    <t>ОАО "АНК "Башнефть"</t>
  </si>
  <si>
    <t>1-01-00013-A</t>
  </si>
  <si>
    <t>3,225</t>
  </si>
  <si>
    <t>2-04-00002-A</t>
  </si>
  <si>
    <t>ОАО "АВТОВАЗ"</t>
  </si>
  <si>
    <t>AVAZP</t>
  </si>
  <si>
    <t>10,02</t>
  </si>
  <si>
    <t>1-07-00002-A</t>
  </si>
  <si>
    <t>AVAZ</t>
  </si>
  <si>
    <t>10102879B</t>
  </si>
  <si>
    <t>ОАО АКБ "Авангард"</t>
  </si>
  <si>
    <t>AVAN</t>
  </si>
  <si>
    <t>0,281</t>
  </si>
  <si>
    <t>1-01-55064-E</t>
  </si>
  <si>
    <t>ОАО "Астраханская энергосбытовая компания"</t>
  </si>
  <si>
    <t>ASSB</t>
  </si>
  <si>
    <t>0,909</t>
  </si>
  <si>
    <t>1-01-03163-D</t>
  </si>
  <si>
    <t>ОАО "Управляющая компания "Арсагера"</t>
  </si>
  <si>
    <t>ARSA</t>
  </si>
  <si>
    <t>1-01-10670-A</t>
  </si>
  <si>
    <t>ОАО "АРМАДА"</t>
  </si>
  <si>
    <t>ARMD</t>
  </si>
  <si>
    <t>53,6</t>
  </si>
  <si>
    <t>1-01-04461-D</t>
  </si>
  <si>
    <t>ПАО "Русская Аквакультура"</t>
  </si>
  <si>
    <t>AQUA</t>
  </si>
  <si>
    <t>14,42</t>
  </si>
  <si>
    <t>1-01-07335-A</t>
  </si>
  <si>
    <t>ПАО "Аптечная сеть 36,6"</t>
  </si>
  <si>
    <t>APTK</t>
  </si>
  <si>
    <t>5,15</t>
  </si>
  <si>
    <t>1-03-45219-D</t>
  </si>
  <si>
    <t>ПАО "Ашинский метзавод"</t>
  </si>
  <si>
    <t>AMEZ</t>
  </si>
  <si>
    <t>63,22</t>
  </si>
  <si>
    <t>1-03-40046-N</t>
  </si>
  <si>
    <t>ЗАО АК "АЛРОСА"</t>
  </si>
  <si>
    <t>1-01-20179-F</t>
  </si>
  <si>
    <t>ОАО "АЛРОСА-Нюрба"</t>
  </si>
  <si>
    <t>ALNU</t>
  </si>
  <si>
    <t>20,2</t>
  </si>
  <si>
    <t>10400435B</t>
  </si>
  <si>
    <t>ПАО "Бест Эффортс Банк"</t>
  </si>
  <si>
    <t>ALBK</t>
  </si>
  <si>
    <t>1-03-00207-A</t>
  </si>
  <si>
    <t>ОАО "Акрон"</t>
  </si>
  <si>
    <t>38,07</t>
  </si>
  <si>
    <t>1-01-00010-A</t>
  </si>
  <si>
    <t>ОАО "Аэрофлот"</t>
  </si>
  <si>
    <t>19,82</t>
  </si>
  <si>
    <t>1-05-01669-A</t>
  </si>
  <si>
    <t>ОАО АФК "Система"</t>
  </si>
  <si>
    <t>84,5</t>
  </si>
  <si>
    <t>1-01-14863-A</t>
  </si>
  <si>
    <t>ОАО "ТПГ АЭССЕЛЬ</t>
  </si>
  <si>
    <t>AESL</t>
  </si>
  <si>
    <t>1-02-12500-A</t>
  </si>
  <si>
    <t>ПАО "Абрау – Дюрсо"</t>
  </si>
  <si>
    <t>ABRD</t>
  </si>
  <si>
    <t>выпуска)</t>
  </si>
  <si>
    <t>(дополнительного</t>
  </si>
  <si>
    <t>бумаги</t>
  </si>
  <si>
    <t>руб.</t>
  </si>
  <si>
    <t>номер выпуска</t>
  </si>
  <si>
    <t>ап – акция привилегированная)</t>
  </si>
  <si>
    <t>ценной</t>
  </si>
  <si>
    <t>млн. руб.</t>
  </si>
  <si>
    <t>на 30.06.2016,</t>
  </si>
  <si>
    <t>штук</t>
  </si>
  <si>
    <t>регистрационный</t>
  </si>
  <si>
    <t>(ао – акция обыкновенная,</t>
  </si>
  <si>
    <t>эмитента ценной бумаги</t>
  </si>
  <si>
    <t>код</t>
  </si>
  <si>
    <t>Капитализация.</t>
  </si>
  <si>
    <t>Рыночная цена</t>
  </si>
  <si>
    <t>Объем выпуска,</t>
  </si>
  <si>
    <t>Государственный</t>
  </si>
  <si>
    <t>Категория ценной бумаги</t>
  </si>
  <si>
    <t>Краткое наименование</t>
  </si>
  <si>
    <t>орговый</t>
  </si>
  <si>
    <t>17,7</t>
  </si>
  <si>
    <t>49,4</t>
  </si>
  <si>
    <t>ОАО КБ "ЯРОСЛАВИЧ"</t>
  </si>
  <si>
    <t>43,5</t>
  </si>
  <si>
    <t>0,1605</t>
  </si>
  <si>
    <t>0,1655</t>
  </si>
  <si>
    <t>15,15</t>
  </si>
  <si>
    <t>5,9</t>
  </si>
  <si>
    <t>9,95</t>
  </si>
  <si>
    <t>8,7</t>
  </si>
  <si>
    <t>ОАО "ВТОРРЕСУРСЫ"</t>
  </si>
  <si>
    <t>0,885</t>
  </si>
  <si>
    <t>0,05975</t>
  </si>
  <si>
    <t>21,9</t>
  </si>
  <si>
    <t>0,089</t>
  </si>
  <si>
    <t>0,173</t>
  </si>
  <si>
    <t>0,711</t>
  </si>
  <si>
    <t>7,22</t>
  </si>
  <si>
    <t>10,25</t>
  </si>
  <si>
    <t>ОАО Авиакомпания "ЮТэйр"</t>
  </si>
  <si>
    <t>0,0291</t>
  </si>
  <si>
    <t>151,95</t>
  </si>
  <si>
    <t>0,179</t>
  </si>
  <si>
    <t>1,525</t>
  </si>
  <si>
    <t>1,92</t>
  </si>
  <si>
    <t>0,1405</t>
  </si>
  <si>
    <t>ОАО "Таттелеком"</t>
  </si>
  <si>
    <t>ОАО "Труд"</t>
  </si>
  <si>
    <t>0,2025</t>
  </si>
  <si>
    <t>0,292</t>
  </si>
  <si>
    <t>0,001685</t>
  </si>
  <si>
    <t>0,00299</t>
  </si>
  <si>
    <t>0,002655</t>
  </si>
  <si>
    <t>0,00252</t>
  </si>
  <si>
    <t>0,001281</t>
  </si>
  <si>
    <t>0,00412</t>
  </si>
  <si>
    <t>167,4</t>
  </si>
  <si>
    <t>280,2</t>
  </si>
  <si>
    <t>41,95</t>
  </si>
  <si>
    <t>ОАО СХП  "Новопластуновское"</t>
  </si>
  <si>
    <t>0,1373</t>
  </si>
  <si>
    <t>ОАО "Ставропольэнергосбыт"</t>
  </si>
  <si>
    <t>0,2065</t>
  </si>
  <si>
    <t>44,6</t>
  </si>
  <si>
    <t>35,985</t>
  </si>
  <si>
    <t>158,5</t>
  </si>
  <si>
    <t>7,1</t>
  </si>
  <si>
    <t>1-03-06503-A</t>
  </si>
  <si>
    <t>ОАО "СЭМЗ"</t>
  </si>
  <si>
    <t>SEMZ</t>
  </si>
  <si>
    <t>4,46</t>
  </si>
  <si>
    <t>45,47</t>
  </si>
  <si>
    <t>Сбербанк России (ОАО)</t>
  </si>
  <si>
    <t>62,53</t>
  </si>
  <si>
    <t>0,0501</t>
  </si>
  <si>
    <t>0,0502</t>
  </si>
  <si>
    <t>0,213</t>
  </si>
  <si>
    <t>0,229</t>
  </si>
  <si>
    <t>0,373</t>
  </si>
  <si>
    <t>36,595</t>
  </si>
  <si>
    <t>0,187</t>
  </si>
  <si>
    <t>0,372</t>
  </si>
  <si>
    <t>57,99</t>
  </si>
  <si>
    <t>78,27</t>
  </si>
  <si>
    <t>0,516</t>
  </si>
  <si>
    <t>0,5149</t>
  </si>
  <si>
    <t>68,2</t>
  </si>
  <si>
    <t>ОАО "ГК "Русское море"</t>
  </si>
  <si>
    <t>RSEA</t>
  </si>
  <si>
    <t>90,4</t>
  </si>
  <si>
    <t>249,15</t>
  </si>
  <si>
    <t>1,005</t>
  </si>
  <si>
    <t>70,1</t>
  </si>
  <si>
    <t>5,05</t>
  </si>
  <si>
    <t>5,615</t>
  </si>
  <si>
    <t>41,76</t>
  </si>
  <si>
    <t>39,5</t>
  </si>
  <si>
    <t>0,1015</t>
  </si>
  <si>
    <t>1,002</t>
  </si>
  <si>
    <t>489,5</t>
  </si>
  <si>
    <t>42,6</t>
  </si>
  <si>
    <t>39,2</t>
  </si>
  <si>
    <t>1026,5</t>
  </si>
  <si>
    <t>0,76</t>
  </si>
  <si>
    <t>190,9</t>
  </si>
  <si>
    <t>161,65</t>
  </si>
  <si>
    <t>10101776B</t>
  </si>
  <si>
    <t>ОАО Банк "Петрокоммерц"</t>
  </si>
  <si>
    <t>PETR</t>
  </si>
  <si>
    <t>200,5</t>
  </si>
  <si>
    <t>182,1</t>
  </si>
  <si>
    <t>ОАО "Отисифарм"</t>
  </si>
  <si>
    <t>17,1</t>
  </si>
  <si>
    <t>0,2247</t>
  </si>
  <si>
    <t>0,1705</t>
  </si>
  <si>
    <t>428,4</t>
  </si>
  <si>
    <t>1,42</t>
  </si>
  <si>
    <t>77,745</t>
  </si>
  <si>
    <t>20,64</t>
  </si>
  <si>
    <t>26,85</t>
  </si>
  <si>
    <t>187,6</t>
  </si>
  <si>
    <t>247,15</t>
  </si>
  <si>
    <t>51,27</t>
  </si>
  <si>
    <t>74,59</t>
  </si>
  <si>
    <t>75,9</t>
  </si>
  <si>
    <t>16,4</t>
  </si>
  <si>
    <t>0,354</t>
  </si>
  <si>
    <t>0,975</t>
  </si>
  <si>
    <t>0,718</t>
  </si>
  <si>
    <t>0,0294</t>
  </si>
  <si>
    <t>0,0323</t>
  </si>
  <si>
    <t>0,02315</t>
  </si>
  <si>
    <t>0,0653</t>
  </si>
  <si>
    <t>0,0707</t>
  </si>
  <si>
    <t>16,55</t>
  </si>
  <si>
    <t>0,243</t>
  </si>
  <si>
    <t>4,03</t>
  </si>
  <si>
    <t>68,38</t>
  </si>
  <si>
    <t>ОАО Московская Биржа</t>
  </si>
  <si>
    <t>14,5</t>
  </si>
  <si>
    <t>АКБ МОСОБЛБАНК ОАО</t>
  </si>
  <si>
    <t>0,903</t>
  </si>
  <si>
    <t>ОАО "МегаФон"</t>
  </si>
  <si>
    <t>14,534</t>
  </si>
  <si>
    <t>1,96</t>
  </si>
  <si>
    <t>2,875</t>
  </si>
  <si>
    <t>8,05</t>
  </si>
  <si>
    <t>ОАО "Группа ЛСР"</t>
  </si>
  <si>
    <t>2,23</t>
  </si>
  <si>
    <t>2674,5</t>
  </si>
  <si>
    <t>12,25</t>
  </si>
  <si>
    <t>3,46</t>
  </si>
  <si>
    <t>ОАО "Казаньоргсинтез"</t>
  </si>
  <si>
    <t>21,27</t>
  </si>
  <si>
    <t>ОАО "Кубанская степь"</t>
  </si>
  <si>
    <t>44,4</t>
  </si>
  <si>
    <t>0,313</t>
  </si>
  <si>
    <t>0,299</t>
  </si>
  <si>
    <t>70,5</t>
  </si>
  <si>
    <t>1,71</t>
  </si>
  <si>
    <t>1,72</t>
  </si>
  <si>
    <t>127,5</t>
  </si>
  <si>
    <t>2,03</t>
  </si>
  <si>
    <t>ОАО "КМЗ"</t>
  </si>
  <si>
    <t>ОАО "Ковровский механический завод"</t>
  </si>
  <si>
    <t>34,7</t>
  </si>
  <si>
    <t>99,7</t>
  </si>
  <si>
    <t>54,8</t>
  </si>
  <si>
    <t>35,85</t>
  </si>
  <si>
    <t>35,05</t>
  </si>
  <si>
    <t>9,1</t>
  </si>
  <si>
    <t>6,27</t>
  </si>
  <si>
    <t>6,07</t>
  </si>
  <si>
    <t>1,0798</t>
  </si>
  <si>
    <t>0,5252</t>
  </si>
  <si>
    <t>1,13</t>
  </si>
  <si>
    <t>ОАО "Химпром"</t>
  </si>
  <si>
    <t>38,5</t>
  </si>
  <si>
    <t>1,82</t>
  </si>
  <si>
    <t>0,0525</t>
  </si>
  <si>
    <t>13,55</t>
  </si>
  <si>
    <t>ОАО "Группа "РАЗГУЛЯЙ"</t>
  </si>
  <si>
    <t>ОАО "ГМК "Норильский никель"</t>
  </si>
  <si>
    <t>ОАО "Группа Черкизово"</t>
  </si>
  <si>
    <t>138,2</t>
  </si>
  <si>
    <t>2,95</t>
  </si>
  <si>
    <t>0,0646</t>
  </si>
  <si>
    <t>2,957</t>
  </si>
  <si>
    <t>0,786</t>
  </si>
  <si>
    <t>1,246</t>
  </si>
  <si>
    <t>484,3</t>
  </si>
  <si>
    <t>4,17</t>
  </si>
  <si>
    <t>18,85</t>
  </si>
  <si>
    <t>0,098</t>
  </si>
  <si>
    <t>5,76</t>
  </si>
  <si>
    <t>14,7</t>
  </si>
  <si>
    <t>0,076</t>
  </si>
  <si>
    <t>0,0761</t>
  </si>
  <si>
    <t>420,5</t>
  </si>
  <si>
    <t>653,45</t>
  </si>
  <si>
    <t>ОАО "Северсталь"</t>
  </si>
  <si>
    <t>26,9</t>
  </si>
  <si>
    <t>31,65</t>
  </si>
  <si>
    <t>4,04</t>
  </si>
  <si>
    <t>4,36</t>
  </si>
  <si>
    <t>7,77</t>
  </si>
  <si>
    <t>1,46</t>
  </si>
  <si>
    <t>3,245</t>
  </si>
  <si>
    <t>11,7</t>
  </si>
  <si>
    <t>0,238</t>
  </si>
  <si>
    <t>0,763</t>
  </si>
  <si>
    <t>34,5</t>
  </si>
  <si>
    <t>14,31</t>
  </si>
  <si>
    <t>5,4</t>
  </si>
  <si>
    <t>ОАО "Ашинский метзавод"</t>
  </si>
  <si>
    <t>71,03</t>
  </si>
  <si>
    <t>20,7</t>
  </si>
  <si>
    <t>"АЛОР БАНК" (ОАО)</t>
  </si>
  <si>
    <t>33,99</t>
  </si>
  <si>
    <t>17,58</t>
  </si>
  <si>
    <t>109,5</t>
  </si>
  <si>
    <t>(ао - акция обыкновенная, ап - акция привилегированная)</t>
  </si>
  <si>
    <t>ценной бумаги</t>
  </si>
  <si>
    <t>наименование эмитента</t>
  </si>
  <si>
    <t>Капитализация. </t>
  </si>
  <si>
    <t>Рыночная цена на 31.03.2015,</t>
  </si>
  <si>
    <t>Объем  выпуска, </t>
  </si>
  <si>
    <t>Категория</t>
  </si>
  <si>
    <t>Краткое</t>
  </si>
  <si>
    <t>Торговый код</t>
  </si>
  <si>
    <t>18,94</t>
  </si>
  <si>
    <t>46,77</t>
  </si>
  <si>
    <t>1-01-57303-D</t>
  </si>
  <si>
    <t>ОАО "ЗИРЕРА"</t>
  </si>
  <si>
    <t>ZIRE</t>
  </si>
  <si>
    <t>452,79</t>
  </si>
  <si>
    <t>63,42</t>
  </si>
  <si>
    <t>10102598B004D</t>
  </si>
  <si>
    <t>ОАО Банк "Западный"</t>
  </si>
  <si>
    <t>ZAPD-004D</t>
  </si>
  <si>
    <t>71,56</t>
  </si>
  <si>
    <t>74,351</t>
  </si>
  <si>
    <t>0,1371</t>
  </si>
  <si>
    <t>0,1109</t>
  </si>
  <si>
    <t>22,98</t>
  </si>
  <si>
    <t>10,2309</t>
  </si>
  <si>
    <t>5,175</t>
  </si>
  <si>
    <t>10,489</t>
  </si>
  <si>
    <t>102,15</t>
  </si>
  <si>
    <t>Банк "Возрождение" (ОАО)</t>
  </si>
  <si>
    <t>410,4</t>
  </si>
  <si>
    <t>11,135</t>
  </si>
  <si>
    <t>1,849</t>
  </si>
  <si>
    <t>0,03908</t>
  </si>
  <si>
    <t>6816,2</t>
  </si>
  <si>
    <t>16,531</t>
  </si>
  <si>
    <t>12,443</t>
  </si>
  <si>
    <t>970,5</t>
  </si>
  <si>
    <t>1-02-00575-H</t>
  </si>
  <si>
    <t>ОАО "Верофарм"</t>
  </si>
  <si>
    <t>VRPH</t>
  </si>
  <si>
    <t>0,0883</t>
  </si>
  <si>
    <t>0,13269</t>
  </si>
  <si>
    <t>157,28</t>
  </si>
  <si>
    <t>309,76</t>
  </si>
  <si>
    <t>1-01-55171-E</t>
  </si>
  <si>
    <t>ОАО "Прайм Солар"</t>
  </si>
  <si>
    <t>VERT</t>
  </si>
  <si>
    <t>7,028</t>
  </si>
  <si>
    <t>44,89</t>
  </si>
  <si>
    <t>22,652</t>
  </si>
  <si>
    <t>0,02901</t>
  </si>
  <si>
    <t>165,97</t>
  </si>
  <si>
    <t>ОАО "Уралкалий"</t>
  </si>
  <si>
    <t>1397,6</t>
  </si>
  <si>
    <t>0,10309</t>
  </si>
  <si>
    <t>855,4</t>
  </si>
  <si>
    <t>15,316</t>
  </si>
  <si>
    <t>1-01-30132-D</t>
  </si>
  <si>
    <t>ОАО "УМПО"</t>
  </si>
  <si>
    <t>UFMO</t>
  </si>
  <si>
    <t>2-01-65085-D</t>
  </si>
  <si>
    <t>ОАО "Удмуртская энергосбытовая компания"</t>
  </si>
  <si>
    <t>UDSBP</t>
  </si>
  <si>
    <t>0,7765</t>
  </si>
  <si>
    <t>1-01-65085-D</t>
  </si>
  <si>
    <t>UDSB</t>
  </si>
  <si>
    <t>1068,7</t>
  </si>
  <si>
    <t>ОАО "ОКС"</t>
  </si>
  <si>
    <t>2,0279</t>
  </si>
  <si>
    <t>93,09</t>
  </si>
  <si>
    <t>1,59</t>
  </si>
  <si>
    <t>0,15478</t>
  </si>
  <si>
    <t>40,072</t>
  </si>
  <si>
    <t>76,75</t>
  </si>
  <si>
    <t>3292,7</t>
  </si>
  <si>
    <t>ОАО "ТрансКонтейнер"</t>
  </si>
  <si>
    <t>1-01-09155-A</t>
  </si>
  <si>
    <t>ОАО "Траверс"</t>
  </si>
  <si>
    <t>TRAV</t>
  </si>
  <si>
    <t>0,1839</t>
  </si>
  <si>
    <t>0,4863</t>
  </si>
  <si>
    <t>0,001613</t>
  </si>
  <si>
    <t>0,003057</t>
  </si>
  <si>
    <t>1-01-56741-D</t>
  </si>
  <si>
    <t>ОАО ТГК-9</t>
  </si>
  <si>
    <t>TGKI</t>
  </si>
  <si>
    <t>0,001792</t>
  </si>
  <si>
    <t>1-01-55091-E</t>
  </si>
  <si>
    <t>ОАО ТГК-6</t>
  </si>
  <si>
    <t>TGKF</t>
  </si>
  <si>
    <t>0,001885</t>
  </si>
  <si>
    <t>1-01-12190-E</t>
  </si>
  <si>
    <t>ОАО ТГК-5</t>
  </si>
  <si>
    <t>TGKE</t>
  </si>
  <si>
    <t>0,003119</t>
  </si>
  <si>
    <t>0,002993</t>
  </si>
  <si>
    <t>0,000969</t>
  </si>
  <si>
    <t>0,000914</t>
  </si>
  <si>
    <t>0,006509</t>
  </si>
  <si>
    <t>1-01-15613-A-001D</t>
  </si>
  <si>
    <t>TFKF-001D</t>
  </si>
  <si>
    <t>3,019</t>
  </si>
  <si>
    <t>10102304B</t>
  </si>
  <si>
    <t>Банк "Таврический" (ОАО)</t>
  </si>
  <si>
    <t>TAVR</t>
  </si>
  <si>
    <t>115,75</t>
  </si>
  <si>
    <t>197,81</t>
  </si>
  <si>
    <t>17,95</t>
  </si>
  <si>
    <t>180,06</t>
  </si>
  <si>
    <t>490,1</t>
  </si>
  <si>
    <t>0,4336</t>
  </si>
  <si>
    <t>2-01-55080-E</t>
  </si>
  <si>
    <t>ОАО "Свердловэнергосбыт"</t>
  </si>
  <si>
    <t>SVSBP</t>
  </si>
  <si>
    <t>0,4601</t>
  </si>
  <si>
    <t>1-01-55080-E</t>
  </si>
  <si>
    <t>SVSB</t>
  </si>
  <si>
    <t>0,0887</t>
  </si>
  <si>
    <t>0,1761</t>
  </si>
  <si>
    <t>1-01-30120-D</t>
  </si>
  <si>
    <t>ОАО "Газпром нефтехим Салават"</t>
  </si>
  <si>
    <t>SNOS</t>
  </si>
  <si>
    <t>25,178</t>
  </si>
  <si>
    <t>25,709</t>
  </si>
  <si>
    <t>5,0973</t>
  </si>
  <si>
    <t>144,81</t>
  </si>
  <si>
    <t>20,4</t>
  </si>
  <si>
    <t>962,5</t>
  </si>
  <si>
    <t>28,413</t>
  </si>
  <si>
    <t>ОАО "Селигдар"</t>
  </si>
  <si>
    <t>4,969</t>
  </si>
  <si>
    <t>66,38</t>
  </si>
  <si>
    <t>82,35</t>
  </si>
  <si>
    <t>0,02332</t>
  </si>
  <si>
    <t>0,02937</t>
  </si>
  <si>
    <t>0,237</t>
  </si>
  <si>
    <t>0,2422</t>
  </si>
  <si>
    <t>1,988</t>
  </si>
  <si>
    <t>0,3044</t>
  </si>
  <si>
    <t>35,071</t>
  </si>
  <si>
    <t>8,38</t>
  </si>
  <si>
    <t>0,28501</t>
  </si>
  <si>
    <t>0,28396</t>
  </si>
  <si>
    <t>0,7014</t>
  </si>
  <si>
    <t>0,523</t>
  </si>
  <si>
    <t>29,27</t>
  </si>
  <si>
    <t>79,8</t>
  </si>
  <si>
    <t>232,46</t>
  </si>
  <si>
    <t>38,3</t>
  </si>
  <si>
    <t>ОАО АКБ "РОСБАНК"</t>
  </si>
  <si>
    <t>0,9997</t>
  </si>
  <si>
    <t>28,406</t>
  </si>
  <si>
    <t>53,77</t>
  </si>
  <si>
    <t>2-01-55034-E</t>
  </si>
  <si>
    <t>ОАО "РН Холдинг"</t>
  </si>
  <si>
    <t>RNHSP</t>
  </si>
  <si>
    <t>65,75</t>
  </si>
  <si>
    <t>1-01-55034-E</t>
  </si>
  <si>
    <t>RNHS</t>
  </si>
  <si>
    <t>11,8</t>
  </si>
  <si>
    <t>367,54</t>
  </si>
  <si>
    <t>4,4003</t>
  </si>
  <si>
    <t>5,133</t>
  </si>
  <si>
    <t>ОАО "Региональный банк развития"</t>
  </si>
  <si>
    <t>4,521</t>
  </si>
  <si>
    <t>АКБ "Промсвязьбанк" (ЗАО)</t>
  </si>
  <si>
    <t>40,54</t>
  </si>
  <si>
    <t>0,159</t>
  </si>
  <si>
    <t>0,922</t>
  </si>
  <si>
    <t>0,2109</t>
  </si>
  <si>
    <t>364,15</t>
  </si>
  <si>
    <t>Polymetal International plc</t>
  </si>
  <si>
    <t>51,47</t>
  </si>
  <si>
    <t>50,56</t>
  </si>
  <si>
    <t>577,5</t>
  </si>
  <si>
    <t>5,427</t>
  </si>
  <si>
    <t>81,03</t>
  </si>
  <si>
    <t>1255,5</t>
  </si>
  <si>
    <t>1188,7</t>
  </si>
  <si>
    <t>23,29</t>
  </si>
  <si>
    <t>282,7</t>
  </si>
  <si>
    <t>959,2</t>
  </si>
  <si>
    <t>39,53</t>
  </si>
  <si>
    <t>1-01-30174-D</t>
  </si>
  <si>
    <t>OMZZ</t>
  </si>
  <si>
    <t>516,8</t>
  </si>
  <si>
    <t>0,8912</t>
  </si>
  <si>
    <t>ОАО "Энел ОГК-5"</t>
  </si>
  <si>
    <t>OGKE</t>
  </si>
  <si>
    <t>0,2126</t>
  </si>
  <si>
    <t>0,3011</t>
  </si>
  <si>
    <t>348,43</t>
  </si>
  <si>
    <t>198,37</t>
  </si>
  <si>
    <t>703,6</t>
  </si>
  <si>
    <t>749,9</t>
  </si>
  <si>
    <t>2,3104</t>
  </si>
  <si>
    <t>893,9</t>
  </si>
  <si>
    <t>"НОМОС-БАНК" (ОАО)</t>
  </si>
  <si>
    <t>NMOS</t>
  </si>
  <si>
    <t>43,4</t>
  </si>
  <si>
    <t>10,729</t>
  </si>
  <si>
    <t>17,523</t>
  </si>
  <si>
    <t>ОАО "Нижнекамскнефтехим" ("НКНХ")</t>
  </si>
  <si>
    <t>23,536</t>
  </si>
  <si>
    <t>104,95</t>
  </si>
  <si>
    <t>8,018</t>
  </si>
  <si>
    <t>1-01-33192-D</t>
  </si>
  <si>
    <t>ОАО "НЕКК"</t>
  </si>
  <si>
    <t>NEKK</t>
  </si>
  <si>
    <t>10503279B</t>
  </si>
  <si>
    <t>НБ "ТРАСТ" (ОАО)</t>
  </si>
  <si>
    <t>NBTR</t>
  </si>
  <si>
    <t>98,7</t>
  </si>
  <si>
    <t>210,82</t>
  </si>
  <si>
    <t>272,37</t>
  </si>
  <si>
    <t>23,9</t>
  </si>
  <si>
    <t>37,9</t>
  </si>
  <si>
    <t>93,69</t>
  </si>
  <si>
    <t>ОАО "МОСТОТРЕСТ"</t>
  </si>
  <si>
    <t>16,168</t>
  </si>
  <si>
    <t>0,2159</t>
  </si>
  <si>
    <t>1,0455</t>
  </si>
  <si>
    <t>0,7707</t>
  </si>
  <si>
    <t>0,07895</t>
  </si>
  <si>
    <t>0,02565</t>
  </si>
  <si>
    <t>0,02371</t>
  </si>
  <si>
    <t>0,01805</t>
  </si>
  <si>
    <t>0,0439</t>
  </si>
  <si>
    <t>0,04131</t>
  </si>
  <si>
    <t>0,06995</t>
  </si>
  <si>
    <t>14,97</t>
  </si>
  <si>
    <t>0,201</t>
  </si>
  <si>
    <t>2,8728</t>
  </si>
  <si>
    <t>ОАО "Мотовилихинские заводы"</t>
  </si>
  <si>
    <t>57,56</t>
  </si>
  <si>
    <t>61,14</t>
  </si>
  <si>
    <t>1-02-00084-A</t>
  </si>
  <si>
    <t>ОАО "Московский НПЗ"</t>
  </si>
  <si>
    <t>MNPZ</t>
  </si>
  <si>
    <t>0,639</t>
  </si>
  <si>
    <t>443,82</t>
  </si>
  <si>
    <t>457,6</t>
  </si>
  <si>
    <t>6298,9</t>
  </si>
  <si>
    <t>7952,6</t>
  </si>
  <si>
    <t>ОАО "Магнит"</t>
  </si>
  <si>
    <t>993,8</t>
  </si>
  <si>
    <t>488,05</t>
  </si>
  <si>
    <t>554,7</t>
  </si>
  <si>
    <t>5,602</t>
  </si>
  <si>
    <t>1,6149</t>
  </si>
  <si>
    <t>2,3358</t>
  </si>
  <si>
    <t>10,16</t>
  </si>
  <si>
    <t>454,8</t>
  </si>
  <si>
    <t>13,791</t>
  </si>
  <si>
    <t>2,248</t>
  </si>
  <si>
    <t>1695,9</t>
  </si>
  <si>
    <t>5713,8</t>
  </si>
  <si>
    <t>1932,8</t>
  </si>
  <si>
    <t>15,271</t>
  </si>
  <si>
    <t>3,0685</t>
  </si>
  <si>
    <t>6,7582</t>
  </si>
  <si>
    <t>0,03722</t>
  </si>
  <si>
    <t>58,39</t>
  </si>
  <si>
    <t>58,19</t>
  </si>
  <si>
    <t>0,4004</t>
  </si>
  <si>
    <t>35,11</t>
  </si>
  <si>
    <t>ОАО "Красноярская ГЭС"</t>
  </si>
  <si>
    <t>2,8716</t>
  </si>
  <si>
    <t>104,02</t>
  </si>
  <si>
    <t>161,07</t>
  </si>
  <si>
    <t>12,076</t>
  </si>
  <si>
    <t>1-01-02315-D</t>
  </si>
  <si>
    <t>ОАО "БФ "Коммунар"</t>
  </si>
  <si>
    <t>KOMM</t>
  </si>
  <si>
    <t>528,5</t>
  </si>
  <si>
    <t>36,97</t>
  </si>
  <si>
    <t>5,328</t>
  </si>
  <si>
    <t>0,02514</t>
  </si>
  <si>
    <t>2-01-65127-D</t>
  </si>
  <si>
    <t>ОАО "Кировэнергосбыт"</t>
  </si>
  <si>
    <t>KISBP</t>
  </si>
  <si>
    <t>0,03138</t>
  </si>
  <si>
    <t>1-01-65127-D</t>
  </si>
  <si>
    <t>KISB</t>
  </si>
  <si>
    <t>51,065</t>
  </si>
  <si>
    <t>70,03</t>
  </si>
  <si>
    <t>140,1</t>
  </si>
  <si>
    <t>55,015</t>
  </si>
  <si>
    <t>86,29</t>
  </si>
  <si>
    <t>14,178</t>
  </si>
  <si>
    <t>17,048</t>
  </si>
  <si>
    <t>15,337</t>
  </si>
  <si>
    <t>5,379</t>
  </si>
  <si>
    <t>6,438</t>
  </si>
  <si>
    <t>0,007974</t>
  </si>
  <si>
    <t>1-03-33498-E</t>
  </si>
  <si>
    <t>0,5604</t>
  </si>
  <si>
    <t>1-01-55038-E-041D</t>
  </si>
  <si>
    <t>HYDR-041D</t>
  </si>
  <si>
    <t>0,5594</t>
  </si>
  <si>
    <t>1,0401</t>
  </si>
  <si>
    <t>1059,3</t>
  </si>
  <si>
    <t>45,25</t>
  </si>
  <si>
    <t>ОАО "ТД ГУМ"</t>
  </si>
  <si>
    <t>1,489</t>
  </si>
  <si>
    <t>0,192</t>
  </si>
  <si>
    <t>5,65</t>
  </si>
  <si>
    <t>574,6</t>
  </si>
  <si>
    <t>111,7</t>
  </si>
  <si>
    <t>292,7</t>
  </si>
  <si>
    <t>133,47</t>
  </si>
  <si>
    <t>292,8</t>
  </si>
  <si>
    <t>439,3</t>
  </si>
  <si>
    <t>685,3</t>
  </si>
  <si>
    <t>10,2</t>
  </si>
  <si>
    <t>3,45</t>
  </si>
  <si>
    <t>0,0744</t>
  </si>
  <si>
    <t>2,431</t>
  </si>
  <si>
    <t>232,8</t>
  </si>
  <si>
    <t>681,2</t>
  </si>
  <si>
    <t>0,5244</t>
  </si>
  <si>
    <t>40,18</t>
  </si>
  <si>
    <t>2-01-42055-E</t>
  </si>
  <si>
    <t>ОАО "Имени Героя Великой Отечественной войны Данильченко В.И."</t>
  </si>
  <si>
    <t>DNKOP</t>
  </si>
  <si>
    <t>274,53</t>
  </si>
  <si>
    <t>4,293</t>
  </si>
  <si>
    <t>17,107</t>
  </si>
  <si>
    <t>12,701</t>
  </si>
  <si>
    <t>0,01619</t>
  </si>
  <si>
    <t>ОАО "ДАЛЬЭНЕРГОМАШ"</t>
  </si>
  <si>
    <t>5,933</t>
  </si>
  <si>
    <t>12,334</t>
  </si>
  <si>
    <t>0,08075</t>
  </si>
  <si>
    <t>0,08648</t>
  </si>
  <si>
    <t>10201911B</t>
  </si>
  <si>
    <t>КИТ Финанс Инвестиционный банк (ОАО)</t>
  </si>
  <si>
    <t>CITB</t>
  </si>
  <si>
    <t>135,04</t>
  </si>
  <si>
    <t>264,7</t>
  </si>
  <si>
    <t>22,105</t>
  </si>
  <si>
    <t>22,06</t>
  </si>
  <si>
    <t>34,17</t>
  </si>
  <si>
    <t>Банк Санкт-Петербург (ОАО)</t>
  </si>
  <si>
    <t>343,6</t>
  </si>
  <si>
    <t>3,103</t>
  </si>
  <si>
    <t>4,092</t>
  </si>
  <si>
    <t>6,713</t>
  </si>
  <si>
    <t>1,4093</t>
  </si>
  <si>
    <t>ОАО "Богородские деликатесы"</t>
  </si>
  <si>
    <t>1413,7</t>
  </si>
  <si>
    <t>1916,7</t>
  </si>
  <si>
    <t>2,699</t>
  </si>
  <si>
    <t>10,149</t>
  </si>
  <si>
    <t>0,2091</t>
  </si>
  <si>
    <t>0,6101</t>
  </si>
  <si>
    <t>134,07</t>
  </si>
  <si>
    <t>ОАО "Аптечная сеть 36,6"</t>
  </si>
  <si>
    <t>1-01-12395-A</t>
  </si>
  <si>
    <t>ОАО "ИЦ "Ангара"</t>
  </si>
  <si>
    <t>ANGA</t>
  </si>
  <si>
    <t>7,156</t>
  </si>
  <si>
    <t>35,896</t>
  </si>
  <si>
    <t>20,9</t>
  </si>
  <si>
    <t>1043,8</t>
  </si>
  <si>
    <t>54,74</t>
  </si>
  <si>
    <t>35,437</t>
  </si>
  <si>
    <t>102,12</t>
  </si>
  <si>
    <t>126,09</t>
  </si>
  <si>
    <t>ОАО "Абрау - Дюрсо"</t>
  </si>
  <si>
    <t>Рыночная цена на 31.03.2014,</t>
  </si>
  <si>
    <t>562 020 480</t>
  </si>
  <si>
    <t>20,02</t>
  </si>
  <si>
    <t>37 578 123</t>
  </si>
  <si>
    <t>39,14</t>
  </si>
  <si>
    <t>112 734 490</t>
  </si>
  <si>
    <t>445,64</t>
  </si>
  <si>
    <t>2 659 962</t>
  </si>
  <si>
    <t>111,46</t>
  </si>
  <si>
    <t>12 000 000</t>
  </si>
  <si>
    <t>296 950</t>
  </si>
  <si>
    <t>ОАО КБ "ЯРОСЛАВИЧ"</t>
  </si>
  <si>
    <t>75,97</t>
  </si>
  <si>
    <t>4 507 320</t>
  </si>
  <si>
    <t>17 143 584</t>
  </si>
  <si>
    <t>1192,2</t>
  </si>
  <si>
    <t>259 051 344</t>
  </si>
  <si>
    <t>1 332 635 125</t>
  </si>
  <si>
    <t>ОАО АК "Якутскэнерго"</t>
  </si>
  <si>
    <t>0,1493</t>
  </si>
  <si>
    <t>7 963 562 986</t>
  </si>
  <si>
    <t>20,41</t>
  </si>
  <si>
    <t>59 746 141</t>
  </si>
  <si>
    <t>10,892</t>
  </si>
  <si>
    <t>826 919 375</t>
  </si>
  <si>
    <t>5,007</t>
  </si>
  <si>
    <t>162 000 000</t>
  </si>
  <si>
    <t>10,367</t>
  </si>
  <si>
    <t>1 083 000 000</t>
  </si>
  <si>
    <t>106,84</t>
  </si>
  <si>
    <t>1 294 505</t>
  </si>
  <si>
    <t>399,4</t>
  </si>
  <si>
    <t>23 748 694</t>
  </si>
  <si>
    <t>12,153</t>
  </si>
  <si>
    <t>53 000 000</t>
  </si>
  <si>
    <t>1,8169</t>
  </si>
  <si>
    <t>30 011 859 694</t>
  </si>
  <si>
    <t>0,04102</t>
  </si>
  <si>
    <t>12 960 541 337 338</t>
  </si>
  <si>
    <t>51 839</t>
  </si>
  <si>
    <t>1 075 148</t>
  </si>
  <si>
    <t>11 529 538</t>
  </si>
  <si>
    <t>16,88</t>
  </si>
  <si>
    <t>18 716 678</t>
  </si>
  <si>
    <t>23,015</t>
  </si>
  <si>
    <t>56 151 024</t>
  </si>
  <si>
    <t>1261,6</t>
  </si>
  <si>
    <t>10 000 000</t>
  </si>
  <si>
    <t>0,092</t>
  </si>
  <si>
    <t>2 075 149 384</t>
  </si>
  <si>
    <t>0,16972</t>
  </si>
  <si>
    <t>43 358 822 914</t>
  </si>
  <si>
    <t>158,36</t>
  </si>
  <si>
    <t>5 005 605</t>
  </si>
  <si>
    <t>490,53</t>
  </si>
  <si>
    <t>5 883 050</t>
  </si>
  <si>
    <t>799,2</t>
  </si>
  <si>
    <t>18 091 110</t>
  </si>
  <si>
    <t>80 499 134</t>
  </si>
  <si>
    <t>319 595 965</t>
  </si>
  <si>
    <t>29 165 220</t>
  </si>
  <si>
    <t>44,54</t>
  </si>
  <si>
    <t>22 000 000</t>
  </si>
  <si>
    <t>22,015</t>
  </si>
  <si>
    <t>577 208 000</t>
  </si>
  <si>
    <t>0,03002</t>
  </si>
  <si>
    <t>292 575 808 568</t>
  </si>
  <si>
    <t>547 761</t>
  </si>
  <si>
    <t>156,48</t>
  </si>
  <si>
    <t>2 936 015 891</t>
  </si>
  <si>
    <t>70 000 000</t>
  </si>
  <si>
    <t>ОАО УК ОРФ</t>
  </si>
  <si>
    <t>1275,5</t>
  </si>
  <si>
    <t>599 737</t>
  </si>
  <si>
    <t>0,10256</t>
  </si>
  <si>
    <t>219 654 789 158</t>
  </si>
  <si>
    <t>790,7</t>
  </si>
  <si>
    <t>36 109 217</t>
  </si>
  <si>
    <t>17,046</t>
  </si>
  <si>
    <t>467 288 571</t>
  </si>
  <si>
    <t>1,5753</t>
  </si>
  <si>
    <t>21 854 448</t>
  </si>
  <si>
    <t>1,4555</t>
  </si>
  <si>
    <t>167 566 476</t>
  </si>
  <si>
    <t>8 239 701</t>
  </si>
  <si>
    <t>1-01-15296-A-002D</t>
  </si>
  <si>
    <t>UCSS-002D</t>
  </si>
  <si>
    <t>20 210 000</t>
  </si>
  <si>
    <t>1,5573</t>
  </si>
  <si>
    <t>3 725 819 763</t>
  </si>
  <si>
    <t>111,04</t>
  </si>
  <si>
    <t>8 220 000</t>
  </si>
  <si>
    <t>1,52</t>
  </si>
  <si>
    <t>39 860 000</t>
  </si>
  <si>
    <t>0,15225</t>
  </si>
  <si>
    <t>20 843 976 400</t>
  </si>
  <si>
    <t>40,058</t>
  </si>
  <si>
    <t>490 000</t>
  </si>
  <si>
    <t>1 554 875</t>
  </si>
  <si>
    <t>ОАО "АК "Транснефть"</t>
  </si>
  <si>
    <t>81,94</t>
  </si>
  <si>
    <t>937 586 094</t>
  </si>
  <si>
    <t>2397,2</t>
  </si>
  <si>
    <t>13 894 778</t>
  </si>
  <si>
    <t>0,2623</t>
  </si>
  <si>
    <t>576 693 000</t>
  </si>
  <si>
    <t>0,5001</t>
  </si>
  <si>
    <t>3 819 315 580</t>
  </si>
  <si>
    <t>2 008 931 928</t>
  </si>
  <si>
    <t>0,001579</t>
  </si>
  <si>
    <t>1 357 945 609 114</t>
  </si>
  <si>
    <t>0,003026</t>
  </si>
  <si>
    <t>7 837 294 563 235</t>
  </si>
  <si>
    <t>0,00169</t>
  </si>
  <si>
    <t>1 862 882 135 385</t>
  </si>
  <si>
    <t>0,001701</t>
  </si>
  <si>
    <t>1 230 254 011 959</t>
  </si>
  <si>
    <t>0,002721</t>
  </si>
  <si>
    <t>75 272 938 838</t>
  </si>
  <si>
    <t>0,002759</t>
  </si>
  <si>
    <t>1 912 505 577 759</t>
  </si>
  <si>
    <t>0,001081</t>
  </si>
  <si>
    <t>16 500 533 681</t>
  </si>
  <si>
    <t>0,00098</t>
  </si>
  <si>
    <t>1 458 401 856 250</t>
  </si>
  <si>
    <t>0,006122</t>
  </si>
  <si>
    <t>3 854 341 416 571</t>
  </si>
  <si>
    <t>13 500 000</t>
  </si>
  <si>
    <t>1,947</t>
  </si>
  <si>
    <t>1 048 220 000</t>
  </si>
  <si>
    <t>131,03</t>
  </si>
  <si>
    <t>147 508 500</t>
  </si>
  <si>
    <t>219,88</t>
  </si>
  <si>
    <t>2 178 690 700</t>
  </si>
  <si>
    <t>217 961 420</t>
  </si>
  <si>
    <t>1 525 986 880</t>
  </si>
  <si>
    <t>667 744</t>
  </si>
  <si>
    <t>28,15</t>
  </si>
  <si>
    <t>14 003 240</t>
  </si>
  <si>
    <t>205,12</t>
  </si>
  <si>
    <t>153 846 100</t>
  </si>
  <si>
    <t>ОАО "АК "ТРАНСАЭРО"</t>
  </si>
  <si>
    <t>10 514 630</t>
  </si>
  <si>
    <t>541,6</t>
  </si>
  <si>
    <t>24 954 049</t>
  </si>
  <si>
    <t>ОАО СХП "Новопластуновское"</t>
  </si>
  <si>
    <t>1,352</t>
  </si>
  <si>
    <t>174 346 066</t>
  </si>
  <si>
    <t>1,6711</t>
  </si>
  <si>
    <t>523 038 198</t>
  </si>
  <si>
    <t>592,4</t>
  </si>
  <si>
    <t>34 270 159</t>
  </si>
  <si>
    <t>0,093</t>
  </si>
  <si>
    <t>262 100 364</t>
  </si>
  <si>
    <t>0,176</t>
  </si>
  <si>
    <t>859 074 636</t>
  </si>
  <si>
    <t>27,782</t>
  </si>
  <si>
    <t>7 701 998 235</t>
  </si>
  <si>
    <t>26,317</t>
  </si>
  <si>
    <t>35 725 994 705</t>
  </si>
  <si>
    <t>5,4981</t>
  </si>
  <si>
    <t>100 000 000</t>
  </si>
  <si>
    <t>149,58</t>
  </si>
  <si>
    <t>4 741 299 639</t>
  </si>
  <si>
    <t>11,57</t>
  </si>
  <si>
    <t>22 568 000</t>
  </si>
  <si>
    <t>805,9</t>
  </si>
  <si>
    <t>100 000</t>
  </si>
  <si>
    <t>28,72</t>
  </si>
  <si>
    <t>150 000 000</t>
  </si>
  <si>
    <t>5,118</t>
  </si>
  <si>
    <t>737 354 730</t>
  </si>
  <si>
    <t>69,23</t>
  </si>
  <si>
    <t>1 000 000 000</t>
  </si>
  <si>
    <t>83,71</t>
  </si>
  <si>
    <t>21 586 948 000</t>
  </si>
  <si>
    <t>0,03731</t>
  </si>
  <si>
    <t>1 493 316 000</t>
  </si>
  <si>
    <t>0,03038</t>
  </si>
  <si>
    <t>4 865 127 996</t>
  </si>
  <si>
    <t>0,249</t>
  </si>
  <si>
    <t>521 993 080</t>
  </si>
  <si>
    <t>3 538 928 532</t>
  </si>
  <si>
    <t>206 940 220</t>
  </si>
  <si>
    <t>0,3246</t>
  </si>
  <si>
    <t>5 012 985 740</t>
  </si>
  <si>
    <t>36,944</t>
  </si>
  <si>
    <t>109 000 000</t>
  </si>
  <si>
    <t>ОАО "ИК РУСС-ИНВЕСТ"</t>
  </si>
  <si>
    <t>5,75</t>
  </si>
  <si>
    <t>42 984 000</t>
  </si>
  <si>
    <t>0,2078</t>
  </si>
  <si>
    <t>925 737 256</t>
  </si>
  <si>
    <t>0,40497</t>
  </si>
  <si>
    <t>8 128 764 676</t>
  </si>
  <si>
    <t>60,88</t>
  </si>
  <si>
    <t>242 831 469</t>
  </si>
  <si>
    <t>86,31</t>
  </si>
  <si>
    <t>2 669 204 301</t>
  </si>
  <si>
    <t>120 246</t>
  </si>
  <si>
    <t>0,4363</t>
  </si>
  <si>
    <t>0,546</t>
  </si>
  <si>
    <t>161 078 853 310</t>
  </si>
  <si>
    <t>60,91</t>
  </si>
  <si>
    <t>79 537 651</t>
  </si>
  <si>
    <t>ОАО "ГК "Русское море"</t>
  </si>
  <si>
    <t>16 305 334</t>
  </si>
  <si>
    <t>248,17</t>
  </si>
  <si>
    <t>10 598 177 817</t>
  </si>
  <si>
    <t>ОАО "НК "Роснефть"</t>
  </si>
  <si>
    <t>1 551 401 853</t>
  </si>
  <si>
    <t>0,9506</t>
  </si>
  <si>
    <t>3 000 100 000</t>
  </si>
  <si>
    <t>28,437</t>
  </si>
  <si>
    <t>1 000 000</t>
  </si>
  <si>
    <t>54,38</t>
  </si>
  <si>
    <t>450 000 000</t>
  </si>
  <si>
    <t>ОАО "РН Холдинг"</t>
  </si>
  <si>
    <t>66,22</t>
  </si>
  <si>
    <t>14 996 968 366</t>
  </si>
  <si>
    <t>4,6</t>
  </si>
  <si>
    <t>19 520 000</t>
  </si>
  <si>
    <t>97,4</t>
  </si>
  <si>
    <t>999 000</t>
  </si>
  <si>
    <t>348,49</t>
  </si>
  <si>
    <t>4 700 000</t>
  </si>
  <si>
    <t>1 123 734</t>
  </si>
  <si>
    <t>4,3725</t>
  </si>
  <si>
    <t>30 966 916 061</t>
  </si>
  <si>
    <t>4,56</t>
  </si>
  <si>
    <t>65 050 000</t>
  </si>
  <si>
    <t>8 741 048</t>
  </si>
  <si>
    <t>4,527</t>
  </si>
  <si>
    <t>365 631 010</t>
  </si>
  <si>
    <t>19,7</t>
  </si>
  <si>
    <t>703 191 442</t>
  </si>
  <si>
    <t>1 113 385 474 671</t>
  </si>
  <si>
    <t>41,65</t>
  </si>
  <si>
    <t>527 142 857</t>
  </si>
  <si>
    <t>250 000</t>
  </si>
  <si>
    <t>0,127</t>
  </si>
  <si>
    <t>0,871</t>
  </si>
  <si>
    <t>796 392 000</t>
  </si>
  <si>
    <t>838 287 450</t>
  </si>
  <si>
    <t>326,17</t>
  </si>
  <si>
    <t>389 472 865</t>
  </si>
  <si>
    <t>52,25</t>
  </si>
  <si>
    <t>11 353 500</t>
  </si>
  <si>
    <t>51,54</t>
  </si>
  <si>
    <t>36 210 960</t>
  </si>
  <si>
    <t>481,3</t>
  </si>
  <si>
    <t>190 627 747</t>
  </si>
  <si>
    <t>3,871</t>
  </si>
  <si>
    <t>79,71</t>
  </si>
  <si>
    <t>660 497 344</t>
  </si>
  <si>
    <t>ОАО "Группа Компаний ПИК"</t>
  </si>
  <si>
    <t>1225,6</t>
  </si>
  <si>
    <t>37 792 603</t>
  </si>
  <si>
    <t>1257,1</t>
  </si>
  <si>
    <t>129 500 000</t>
  </si>
  <si>
    <t>670 175 439</t>
  </si>
  <si>
    <t>1 567 904</t>
  </si>
  <si>
    <t>20,96</t>
  </si>
  <si>
    <t>101 709 123</t>
  </si>
  <si>
    <t>273,4</t>
  </si>
  <si>
    <t>15 220 793</t>
  </si>
  <si>
    <t>2 750 000</t>
  </si>
  <si>
    <t>290 091 770</t>
  </si>
  <si>
    <t>530,4</t>
  </si>
  <si>
    <t>1 010 724</t>
  </si>
  <si>
    <t>1,0267</t>
  </si>
  <si>
    <t>35 371 898 370</t>
  </si>
  <si>
    <t>0,2231</t>
  </si>
  <si>
    <t>110 441 160 870</t>
  </si>
  <si>
    <t>0,1221</t>
  </si>
  <si>
    <t>700 000 000</t>
  </si>
  <si>
    <t>417,69</t>
  </si>
  <si>
    <t>3 036 306 000</t>
  </si>
  <si>
    <t>2 777 667</t>
  </si>
  <si>
    <t>11 869 438</t>
  </si>
  <si>
    <t>186,89</t>
  </si>
  <si>
    <t>1 201 562</t>
  </si>
  <si>
    <t>74 762</t>
  </si>
  <si>
    <t>707,9</t>
  </si>
  <si>
    <t>1 063 512</t>
  </si>
  <si>
    <t>870,4</t>
  </si>
  <si>
    <t>3 919 400</t>
  </si>
  <si>
    <t>2,2033</t>
  </si>
  <si>
    <t>19 259 815 400</t>
  </si>
  <si>
    <t>867,9</t>
  </si>
  <si>
    <t>121 014 286</t>
  </si>
  <si>
    <t>ОАО Банк "ФК Открытие"</t>
  </si>
  <si>
    <t>47,1</t>
  </si>
  <si>
    <t>5 993 227 240</t>
  </si>
  <si>
    <t>10,574</t>
  </si>
  <si>
    <t>63 731 171</t>
  </si>
  <si>
    <t>14,559</t>
  </si>
  <si>
    <t>218 983 750</t>
  </si>
  <si>
    <t>21,81</t>
  </si>
  <si>
    <t>1 611 256 000</t>
  </si>
  <si>
    <t>118,95</t>
  </si>
  <si>
    <t>8 038 896</t>
  </si>
  <si>
    <t>7,895</t>
  </si>
  <si>
    <t>28 014 000</t>
  </si>
  <si>
    <t>440 601 047</t>
  </si>
  <si>
    <t>НБ "ТРАСТ" (ОАО)</t>
  </si>
  <si>
    <t>11 789 500</t>
  </si>
  <si>
    <t>264,03</t>
  </si>
  <si>
    <t>179 768 227</t>
  </si>
  <si>
    <t>118 405 759</t>
  </si>
  <si>
    <t>357 158 757</t>
  </si>
  <si>
    <t>301,31</t>
  </si>
  <si>
    <t>2 066 413 562</t>
  </si>
  <si>
    <t>25,14</t>
  </si>
  <si>
    <t>138 756 915</t>
  </si>
  <si>
    <t>52,3</t>
  </si>
  <si>
    <t>416 270 745</t>
  </si>
  <si>
    <t>108,44</t>
  </si>
  <si>
    <t>282 215 500</t>
  </si>
  <si>
    <t>16,093</t>
  </si>
  <si>
    <t>0,2506</t>
  </si>
  <si>
    <t>28 249 359 700</t>
  </si>
  <si>
    <t>1,2477</t>
  </si>
  <si>
    <t>48 707 091 574</t>
  </si>
  <si>
    <t>0,7796</t>
  </si>
  <si>
    <t>39 749 359 700</t>
  </si>
  <si>
    <t>0,10279</t>
  </si>
  <si>
    <t>1 345 037 710</t>
  </si>
  <si>
    <t>0,02749</t>
  </si>
  <si>
    <t>95 785 923 138</t>
  </si>
  <si>
    <t>0,03578</t>
  </si>
  <si>
    <t>49 811 096 064</t>
  </si>
  <si>
    <t>0,01852</t>
  </si>
  <si>
    <t>178 577 801 146</t>
  </si>
  <si>
    <t>0,05741</t>
  </si>
  <si>
    <t>87 430 485 711</t>
  </si>
  <si>
    <t>0,07591</t>
  </si>
  <si>
    <t>94 815 163 249</t>
  </si>
  <si>
    <t>0,0938</t>
  </si>
  <si>
    <t>112 697 817 043</t>
  </si>
  <si>
    <t>ОАО "МРСК Центра и Приволжья"</t>
  </si>
  <si>
    <t>17,14</t>
  </si>
  <si>
    <t>154 562 275</t>
  </si>
  <si>
    <t>0,2227</t>
  </si>
  <si>
    <t>42 217 941 468</t>
  </si>
  <si>
    <t>3,168</t>
  </si>
  <si>
    <t>992 106 324</t>
  </si>
  <si>
    <t>164 640 000</t>
  </si>
  <si>
    <t>67,09</t>
  </si>
  <si>
    <t>2 278 636 493</t>
  </si>
  <si>
    <t>61,08</t>
  </si>
  <si>
    <t>3 739 141 000</t>
  </si>
  <si>
    <t>5 912 490</t>
  </si>
  <si>
    <t>51 000 000</t>
  </si>
  <si>
    <t>1070,6</t>
  </si>
  <si>
    <t>271 745 594</t>
  </si>
  <si>
    <t>10 652 220</t>
  </si>
  <si>
    <t>121 847 780</t>
  </si>
  <si>
    <t>0,637</t>
  </si>
  <si>
    <t>48 500 000</t>
  </si>
  <si>
    <t>ОАО Медиа группа "Война и Мир"</t>
  </si>
  <si>
    <t>662,75</t>
  </si>
  <si>
    <t>15 574 492</t>
  </si>
  <si>
    <t>510,04</t>
  </si>
  <si>
    <t>79 746 311</t>
  </si>
  <si>
    <t>4997,3</t>
  </si>
  <si>
    <t>398 272</t>
  </si>
  <si>
    <t>8804,6</t>
  </si>
  <si>
    <t>94 561 355</t>
  </si>
  <si>
    <t>1069,7</t>
  </si>
  <si>
    <t>620 000 000</t>
  </si>
  <si>
    <t>510,53</t>
  </si>
  <si>
    <t>33 056 875</t>
  </si>
  <si>
    <t>ОАО "Славнефть – Мегионнефтегаз"</t>
  </si>
  <si>
    <t>534,6</t>
  </si>
  <si>
    <t>99 474 705</t>
  </si>
  <si>
    <t>523 220 826</t>
  </si>
  <si>
    <t>6,697</t>
  </si>
  <si>
    <t>11 174 330 000</t>
  </si>
  <si>
    <t>1,212</t>
  </si>
  <si>
    <t>145 673 254</t>
  </si>
  <si>
    <t>1,8814</t>
  </si>
  <si>
    <t>463 838 268</t>
  </si>
  <si>
    <t>10,425</t>
  </si>
  <si>
    <t>52 940 000</t>
  </si>
  <si>
    <t>587,9</t>
  </si>
  <si>
    <t>103 030 215</t>
  </si>
  <si>
    <t>14,653</t>
  </si>
  <si>
    <t>93 264 311</t>
  </si>
  <si>
    <t>2,794</t>
  </si>
  <si>
    <t>1 135 061 313</t>
  </si>
  <si>
    <t>155 521 950</t>
  </si>
  <si>
    <t>1821,6</t>
  </si>
  <si>
    <t>347 700</t>
  </si>
  <si>
    <t>5998,1</t>
  </si>
  <si>
    <t>1 140 300</t>
  </si>
  <si>
    <t>2024,6</t>
  </si>
  <si>
    <t>850 563 255</t>
  </si>
  <si>
    <t>14,141</t>
  </si>
  <si>
    <t>124 849 481</t>
  </si>
  <si>
    <t>3,0182</t>
  </si>
  <si>
    <t>119 596 000</t>
  </si>
  <si>
    <t>6,4036</t>
  </si>
  <si>
    <t>1 785 114 000</t>
  </si>
  <si>
    <t>884 760</t>
  </si>
  <si>
    <t>0,04336</t>
  </si>
  <si>
    <t>70 675 984 774</t>
  </si>
  <si>
    <t>21 903 490 875</t>
  </si>
  <si>
    <t>58,84</t>
  </si>
  <si>
    <t>450 000</t>
  </si>
  <si>
    <t>50 326 222</t>
  </si>
  <si>
    <t>64,72</t>
  </si>
  <si>
    <t>282 868 130</t>
  </si>
  <si>
    <t>136 333 440</t>
  </si>
  <si>
    <t>868 998 400</t>
  </si>
  <si>
    <t>62,44</t>
  </si>
  <si>
    <t>391 105 645</t>
  </si>
  <si>
    <t>2,8284</t>
  </si>
  <si>
    <t>168 993 328</t>
  </si>
  <si>
    <t>596 039 612</t>
  </si>
  <si>
    <t>101,3</t>
  </si>
  <si>
    <t>1 474 549</t>
  </si>
  <si>
    <t>162,09</t>
  </si>
  <si>
    <t>9 217 583</t>
  </si>
  <si>
    <t>4,259</t>
  </si>
  <si>
    <t>71 086 000</t>
  </si>
  <si>
    <t>213 258 000</t>
  </si>
  <si>
    <t>249 337</t>
  </si>
  <si>
    <t>748 012</t>
  </si>
  <si>
    <t>330 992</t>
  </si>
  <si>
    <t>ОАО "БФ "Коммунар"</t>
  </si>
  <si>
    <t>250 126</t>
  </si>
  <si>
    <t>28 416 095</t>
  </si>
  <si>
    <t>459,2</t>
  </si>
  <si>
    <t>1 202 700</t>
  </si>
  <si>
    <t>37,57</t>
  </si>
  <si>
    <t>707 229 559</t>
  </si>
  <si>
    <t>91 487 347</t>
  </si>
  <si>
    <t>0,09671</t>
  </si>
  <si>
    <t>703 995 200</t>
  </si>
  <si>
    <t>0,12287</t>
  </si>
  <si>
    <t>2 148 390 472</t>
  </si>
  <si>
    <t>51,068</t>
  </si>
  <si>
    <t>14 393 052</t>
  </si>
  <si>
    <t>122 453 406</t>
  </si>
  <si>
    <t>183 062 052</t>
  </si>
  <si>
    <t>41 851 554 774</t>
  </si>
  <si>
    <t>67,88</t>
  </si>
  <si>
    <t>99 258 355</t>
  </si>
  <si>
    <t>146,12</t>
  </si>
  <si>
    <t>17 869 440</t>
  </si>
  <si>
    <t>54,865</t>
  </si>
  <si>
    <t>3 696 506</t>
  </si>
  <si>
    <t>90,39</t>
  </si>
  <si>
    <t>237 043 251</t>
  </si>
  <si>
    <t>18,873</t>
  </si>
  <si>
    <t>310 884 574</t>
  </si>
  <si>
    <t>18,086</t>
  </si>
  <si>
    <t>932 654 723</t>
  </si>
  <si>
    <t>14,073</t>
  </si>
  <si>
    <t>75 000 000</t>
  </si>
  <si>
    <t>5,95</t>
  </si>
  <si>
    <t>1 166 009 086</t>
  </si>
  <si>
    <t>6,812</t>
  </si>
  <si>
    <t>4 766 807 700</t>
  </si>
  <si>
    <t>0,009446</t>
  </si>
  <si>
    <t>10 440 000 997 683</t>
  </si>
  <si>
    <t>266 910</t>
  </si>
  <si>
    <t>352 319</t>
  </si>
  <si>
    <t>448 410</t>
  </si>
  <si>
    <t>72 907 930</t>
  </si>
  <si>
    <t>0,7035</t>
  </si>
  <si>
    <t>68 617 944 796</t>
  </si>
  <si>
    <t>0,6755</t>
  </si>
  <si>
    <t>317 637 520 094</t>
  </si>
  <si>
    <t>229 631 402</t>
  </si>
  <si>
    <t>688 894 206</t>
  </si>
  <si>
    <t>1111,3</t>
  </si>
  <si>
    <t>11 217 094</t>
  </si>
  <si>
    <t>45,96</t>
  </si>
  <si>
    <t>60 000 000</t>
  </si>
  <si>
    <t>ОАО "ТД ГУМ"</t>
  </si>
  <si>
    <t>2,154</t>
  </si>
  <si>
    <t>43 000 000</t>
  </si>
  <si>
    <t>0,1489</t>
  </si>
  <si>
    <t>2 596 000 000</t>
  </si>
  <si>
    <t>6,2</t>
  </si>
  <si>
    <t>190 000 000</t>
  </si>
  <si>
    <t>158 245 476</t>
  </si>
  <si>
    <t>630,1</t>
  </si>
  <si>
    <t>43 963 773</t>
  </si>
  <si>
    <t>471 428 300</t>
  </si>
  <si>
    <t>185 125 000</t>
  </si>
  <si>
    <t>148,09</t>
  </si>
  <si>
    <t>23 673 512 900</t>
  </si>
  <si>
    <t>416,3</t>
  </si>
  <si>
    <t>1 453 500</t>
  </si>
  <si>
    <t>644,8</t>
  </si>
  <si>
    <t>18 520 260</t>
  </si>
  <si>
    <t>10,495</t>
  </si>
  <si>
    <t>1 880 000</t>
  </si>
  <si>
    <t>3,415</t>
  </si>
  <si>
    <t>2 951 250 000</t>
  </si>
  <si>
    <t>0,05896</t>
  </si>
  <si>
    <t>1 274 665 323 063</t>
  </si>
  <si>
    <t>10 350 000</t>
  </si>
  <si>
    <t>2,7907</t>
  </si>
  <si>
    <t>63 048 706 145</t>
  </si>
  <si>
    <t>231,8</t>
  </si>
  <si>
    <t>1 404 308</t>
  </si>
  <si>
    <t>937,4</t>
  </si>
  <si>
    <t>114 469</t>
  </si>
  <si>
    <t>343 407</t>
  </si>
  <si>
    <t>1,2475</t>
  </si>
  <si>
    <t>17 223 107 804</t>
  </si>
  <si>
    <t>40,191</t>
  </si>
  <si>
    <t>750 000</t>
  </si>
  <si>
    <t>405,17</t>
  </si>
  <si>
    <t>124 750 000</t>
  </si>
  <si>
    <t>4,146</t>
  </si>
  <si>
    <t>91 500 000</t>
  </si>
  <si>
    <t>15,94</t>
  </si>
  <si>
    <t>154 256 400</t>
  </si>
  <si>
    <t>13,056</t>
  </si>
  <si>
    <t>721 182 860</t>
  </si>
  <si>
    <t>0,01437</t>
  </si>
  <si>
    <t>5 269 115 472</t>
  </si>
  <si>
    <t>498 900</t>
  </si>
  <si>
    <t>5,264</t>
  </si>
  <si>
    <t>55 389 000</t>
  </si>
  <si>
    <t>11,058</t>
  </si>
  <si>
    <t>166 167 000</t>
  </si>
  <si>
    <t>859 219 416</t>
  </si>
  <si>
    <t>0,08427</t>
  </si>
  <si>
    <t>6 894 914 573</t>
  </si>
  <si>
    <t>134,47</t>
  </si>
  <si>
    <t>54 195 410</t>
  </si>
  <si>
    <t>3 161 965</t>
  </si>
  <si>
    <t>279,2</t>
  </si>
  <si>
    <t>837 718 660</t>
  </si>
  <si>
    <t>600 216</t>
  </si>
  <si>
    <t>24,882</t>
  </si>
  <si>
    <t>26 771 420</t>
  </si>
  <si>
    <t>25,93</t>
  </si>
  <si>
    <t>472 382 880</t>
  </si>
  <si>
    <t>38,18</t>
  </si>
  <si>
    <t>439 554 000</t>
  </si>
  <si>
    <t>325,7</t>
  </si>
  <si>
    <t>7 027 270</t>
  </si>
  <si>
    <t>3,194</t>
  </si>
  <si>
    <t>1 150 000 000</t>
  </si>
  <si>
    <t>4,248</t>
  </si>
  <si>
    <t>36 165 270</t>
  </si>
  <si>
    <t>5,891</t>
  </si>
  <si>
    <t>949 023 840</t>
  </si>
  <si>
    <t>1640,1</t>
  </si>
  <si>
    <t>29 788 012</t>
  </si>
  <si>
    <t>2390,7</t>
  </si>
  <si>
    <t>150 570 662</t>
  </si>
  <si>
    <t>3,107</t>
  </si>
  <si>
    <t>461 764 300</t>
  </si>
  <si>
    <t>9,745</t>
  </si>
  <si>
    <t>1 822 463 131</t>
  </si>
  <si>
    <t>80 700 000</t>
  </si>
  <si>
    <t>773 900 078</t>
  </si>
  <si>
    <t>0,8414</t>
  </si>
  <si>
    <t>123 817 165</t>
  </si>
  <si>
    <t>137,76</t>
  </si>
  <si>
    <t>14 399 997</t>
  </si>
  <si>
    <t>14,22</t>
  </si>
  <si>
    <t>105 000 000</t>
  </si>
  <si>
    <t>6,471</t>
  </si>
  <si>
    <t>498 454 822</t>
  </si>
  <si>
    <t>41,617</t>
  </si>
  <si>
    <t>7 364 965 630</t>
  </si>
  <si>
    <t>ЗАО АК "АЛРОСА"</t>
  </si>
  <si>
    <t>800 000</t>
  </si>
  <si>
    <t>21,154</t>
  </si>
  <si>
    <t>56 490 000</t>
  </si>
  <si>
    <t>1232,5</t>
  </si>
  <si>
    <t>40 534 000</t>
  </si>
  <si>
    <t>56,03</t>
  </si>
  <si>
    <t>1 110 616 299</t>
  </si>
  <si>
    <t>45,776</t>
  </si>
  <si>
    <t>9 650 000 000</t>
  </si>
  <si>
    <t>108,72</t>
  </si>
  <si>
    <t>136,99</t>
  </si>
  <si>
    <t>73 500 000</t>
  </si>
  <si>
    <t>ОАО "Абрау – Дюрсо"</t>
  </si>
  <si>
    <t>привилегированная)</t>
  </si>
  <si>
    <t>ап – акция</t>
  </si>
  <si>
    <t>обыкновенная,</t>
  </si>
  <si>
    <t>(ао – акция</t>
  </si>
  <si>
    <t>эмитента</t>
  </si>
  <si>
    <t>на 30.06.2014, руб.</t>
  </si>
  <si>
    <t>наименование</t>
  </si>
  <si>
    <t>Торговый</t>
  </si>
  <si>
    <t>19,57</t>
  </si>
  <si>
    <t>37,37</t>
  </si>
  <si>
    <t>377,08</t>
  </si>
  <si>
    <t>61,93</t>
  </si>
  <si>
    <t>74,892</t>
  </si>
  <si>
    <t>1135,6</t>
  </si>
  <si>
    <t>259 151 342</t>
  </si>
  <si>
    <t>0,1249</t>
  </si>
  <si>
    <t>0,1377</t>
  </si>
  <si>
    <t>18,75</t>
  </si>
  <si>
    <t>12,3655</t>
  </si>
  <si>
    <t>5,507</t>
  </si>
  <si>
    <t>11,511</t>
  </si>
  <si>
    <t>99,45</t>
  </si>
  <si>
    <t>445,5</t>
  </si>
  <si>
    <t>12,396</t>
  </si>
  <si>
    <t>1,4719</t>
  </si>
  <si>
    <t>0,0392</t>
  </si>
  <si>
    <t>7010,7</t>
  </si>
  <si>
    <t>18,585</t>
  </si>
  <si>
    <t>1283,7</t>
  </si>
  <si>
    <t>0,08777</t>
  </si>
  <si>
    <t>0,16534</t>
  </si>
  <si>
    <t>150,57</t>
  </si>
  <si>
    <t>504,08</t>
  </si>
  <si>
    <t>751,9</t>
  </si>
  <si>
    <t>5,988</t>
  </si>
  <si>
    <t>42,92</t>
  </si>
  <si>
    <t>13,242</t>
  </si>
  <si>
    <t>0,02493</t>
  </si>
  <si>
    <t>298 239 724 736</t>
  </si>
  <si>
    <t>140,74</t>
  </si>
  <si>
    <t>1021,7</t>
  </si>
  <si>
    <t>0,09563</t>
  </si>
  <si>
    <t>588,3</t>
  </si>
  <si>
    <t>21,437</t>
  </si>
  <si>
    <t>1,5299</t>
  </si>
  <si>
    <t>1,43</t>
  </si>
  <si>
    <t>0,15485</t>
  </si>
  <si>
    <t>87,7</t>
  </si>
  <si>
    <t>2366,9</t>
  </si>
  <si>
    <t>0,2505</t>
  </si>
  <si>
    <t>0,3134</t>
  </si>
  <si>
    <t>0,001619</t>
  </si>
  <si>
    <t>0,002361</t>
  </si>
  <si>
    <t>0,001326</t>
  </si>
  <si>
    <t>0,001458</t>
  </si>
  <si>
    <t>0,002733</t>
  </si>
  <si>
    <t>0,002511</t>
  </si>
  <si>
    <t>0,000911</t>
  </si>
  <si>
    <t>0,00082</t>
  </si>
  <si>
    <t>0,005753</t>
  </si>
  <si>
    <t>1,918</t>
  </si>
  <si>
    <t>144,22</t>
  </si>
  <si>
    <t>233,44</t>
  </si>
  <si>
    <t>0,05956</t>
  </si>
  <si>
    <t>24,79</t>
  </si>
  <si>
    <t>208,34</t>
  </si>
  <si>
    <t>477,7</t>
  </si>
  <si>
    <t>463,8</t>
  </si>
  <si>
    <t>0,0947</t>
  </si>
  <si>
    <t>27,722</t>
  </si>
  <si>
    <t>26,232</t>
  </si>
  <si>
    <t>143,35</t>
  </si>
  <si>
    <t>5,64</t>
  </si>
  <si>
    <t>1105,1</t>
  </si>
  <si>
    <t>28,5</t>
  </si>
  <si>
    <t>3,898</t>
  </si>
  <si>
    <t>57,64</t>
  </si>
  <si>
    <t>76,55</t>
  </si>
  <si>
    <t>0,03527</t>
  </si>
  <si>
    <t>0,03534</t>
  </si>
  <si>
    <t>0,2654</t>
  </si>
  <si>
    <t>0,2659</t>
  </si>
  <si>
    <t>35,959</t>
  </si>
  <si>
    <t>8,25</t>
  </si>
  <si>
    <t>0,22622</t>
  </si>
  <si>
    <t>0,34539</t>
  </si>
  <si>
    <t>105,96</t>
  </si>
  <si>
    <t>0,5367</t>
  </si>
  <si>
    <t>0,524</t>
  </si>
  <si>
    <t>39,51</t>
  </si>
  <si>
    <t>57,2</t>
  </si>
  <si>
    <t>231,36</t>
  </si>
  <si>
    <t>48,44</t>
  </si>
  <si>
    <t>0,9646</t>
  </si>
  <si>
    <t>2,09</t>
  </si>
  <si>
    <t>95,18</t>
  </si>
  <si>
    <t>336,06</t>
  </si>
  <si>
    <t>4,45</t>
  </si>
  <si>
    <t>4,603</t>
  </si>
  <si>
    <t>3,961</t>
  </si>
  <si>
    <t>17,63</t>
  </si>
  <si>
    <t>35,87</t>
  </si>
  <si>
    <t>0,134</t>
  </si>
  <si>
    <t>0,952</t>
  </si>
  <si>
    <t>322,89</t>
  </si>
  <si>
    <t>420 819 943</t>
  </si>
  <si>
    <t>46,63</t>
  </si>
  <si>
    <t>48,11</t>
  </si>
  <si>
    <t>2,988</t>
  </si>
  <si>
    <t>119,37</t>
  </si>
  <si>
    <t>163,8</t>
  </si>
  <si>
    <t>18,86</t>
  </si>
  <si>
    <t>515,9</t>
  </si>
  <si>
    <t>0,7961</t>
  </si>
  <si>
    <t>0,1852</t>
  </si>
  <si>
    <t>0,1805</t>
  </si>
  <si>
    <t>406,13</t>
  </si>
  <si>
    <t>908,8</t>
  </si>
  <si>
    <t>1,6252</t>
  </si>
  <si>
    <t>900,3</t>
  </si>
  <si>
    <t>56,97</t>
  </si>
  <si>
    <t>9,518</t>
  </si>
  <si>
    <t>14,456</t>
  </si>
  <si>
    <t>165,52</t>
  </si>
  <si>
    <t>200,92</t>
  </si>
  <si>
    <t>0,2141</t>
  </si>
  <si>
    <t>11,46</t>
  </si>
  <si>
    <t>22,4</t>
  </si>
  <si>
    <t>89,34</t>
  </si>
  <si>
    <t>15,812</t>
  </si>
  <si>
    <t>0,2931</t>
  </si>
  <si>
    <t>1,008</t>
  </si>
  <si>
    <t>0,7818</t>
  </si>
  <si>
    <t>0,08745</t>
  </si>
  <si>
    <t>0,02808</t>
  </si>
  <si>
    <t>0,03656</t>
  </si>
  <si>
    <t>0,02458</t>
  </si>
  <si>
    <t>0,05848</t>
  </si>
  <si>
    <t>0,08833</t>
  </si>
  <si>
    <t>0,09203</t>
  </si>
  <si>
    <t>14,81</t>
  </si>
  <si>
    <t>0,3047</t>
  </si>
  <si>
    <t>2,7185</t>
  </si>
  <si>
    <t>58,24</t>
  </si>
  <si>
    <t>1004,4</t>
  </si>
  <si>
    <t>0,631</t>
  </si>
  <si>
    <t>504,33</t>
  </si>
  <si>
    <t>471,2</t>
  </si>
  <si>
    <t>4725,3</t>
  </si>
  <si>
    <t>9854,2</t>
  </si>
  <si>
    <t>1032,7</t>
  </si>
  <si>
    <t>758,5</t>
  </si>
  <si>
    <t>ОАО "Славнефть — Мегионнефтегаз"</t>
  </si>
  <si>
    <t>753,3</t>
  </si>
  <si>
    <t>7,82</t>
  </si>
  <si>
    <t>1,0701</t>
  </si>
  <si>
    <t>1,7995</t>
  </si>
  <si>
    <t>9,718</t>
  </si>
  <si>
    <t>656,3</t>
  </si>
  <si>
    <t>14,452</t>
  </si>
  <si>
    <t>2,436</t>
  </si>
  <si>
    <t>5671,1</t>
  </si>
  <si>
    <t>2020,9</t>
  </si>
  <si>
    <t>14,122</t>
  </si>
  <si>
    <t>2,8985</t>
  </si>
  <si>
    <t>7,12</t>
  </si>
  <si>
    <t>0,03044</t>
  </si>
  <si>
    <t>56,12</t>
  </si>
  <si>
    <t>0,3077</t>
  </si>
  <si>
    <t>93,77</t>
  </si>
  <si>
    <t>2,4505</t>
  </si>
  <si>
    <t>2,313</t>
  </si>
  <si>
    <t>71,98</t>
  </si>
  <si>
    <t>150,8</t>
  </si>
  <si>
    <t>2,888</t>
  </si>
  <si>
    <t>447,4</t>
  </si>
  <si>
    <t>31,78</t>
  </si>
  <si>
    <t>51,04</t>
  </si>
  <si>
    <t>45,06</t>
  </si>
  <si>
    <t>58,08</t>
  </si>
  <si>
    <t>140,99</t>
  </si>
  <si>
    <t>50,771</t>
  </si>
  <si>
    <t>91,14</t>
  </si>
  <si>
    <t>33,813</t>
  </si>
  <si>
    <t>36,979</t>
  </si>
  <si>
    <t>12,5</t>
  </si>
  <si>
    <t>6,263</t>
  </si>
  <si>
    <t>6,548</t>
  </si>
  <si>
    <t>0,008838</t>
  </si>
  <si>
    <t>10 440 000 000 000</t>
  </si>
  <si>
    <t>320,3</t>
  </si>
  <si>
    <t>0,7086</t>
  </si>
  <si>
    <t>386 255 464 890</t>
  </si>
  <si>
    <t>49,19</t>
  </si>
  <si>
    <t>1,659</t>
  </si>
  <si>
    <t>0,095</t>
  </si>
  <si>
    <t>699,4</t>
  </si>
  <si>
    <t>137,38</t>
  </si>
  <si>
    <t>398,7</t>
  </si>
  <si>
    <t>473,9</t>
  </si>
  <si>
    <t>2,932</t>
  </si>
  <si>
    <t>0,05701</t>
  </si>
  <si>
    <t>2,4808</t>
  </si>
  <si>
    <t>301,7</t>
  </si>
  <si>
    <t>974,6</t>
  </si>
  <si>
    <t>421,3</t>
  </si>
  <si>
    <t>4,208</t>
  </si>
  <si>
    <t>16,777</t>
  </si>
  <si>
    <t>13,668</t>
  </si>
  <si>
    <t>0,01253</t>
  </si>
  <si>
    <t>4,997</t>
  </si>
  <si>
    <t>11,157</t>
  </si>
  <si>
    <t>0,08126</t>
  </si>
  <si>
    <t>0,08006</t>
  </si>
  <si>
    <t>164,03</t>
  </si>
  <si>
    <t>393,8</t>
  </si>
  <si>
    <t>24,971</t>
  </si>
  <si>
    <t>25,71</t>
  </si>
  <si>
    <t>31,48</t>
  </si>
  <si>
    <t>2,815</t>
  </si>
  <si>
    <t>4,119</t>
  </si>
  <si>
    <t>7,38</t>
  </si>
  <si>
    <t>1,4765</t>
  </si>
  <si>
    <t>781,8</t>
  </si>
  <si>
    <t>1253,9</t>
  </si>
  <si>
    <t>10,386</t>
  </si>
  <si>
    <t>0,798</t>
  </si>
  <si>
    <t>60,31</t>
  </si>
  <si>
    <t>14,12</t>
  </si>
  <si>
    <t>6,695</t>
  </si>
  <si>
    <t>35,233</t>
  </si>
  <si>
    <t>21,253</t>
  </si>
  <si>
    <t>1243,7</t>
  </si>
  <si>
    <t>43,41</t>
  </si>
  <si>
    <t>12,934</t>
  </si>
  <si>
    <t>112,64</t>
  </si>
  <si>
    <t>115,59</t>
  </si>
  <si>
    <t>на 30.09.2014,</t>
  </si>
  <si>
    <t>9,8</t>
  </si>
  <si>
    <t>32,8</t>
  </si>
  <si>
    <t>74,8</t>
  </si>
  <si>
    <t>0,147</t>
  </si>
  <si>
    <t>0,138</t>
  </si>
  <si>
    <t>16,5</t>
  </si>
  <si>
    <t>14,9</t>
  </si>
  <si>
    <t>5,02</t>
  </si>
  <si>
    <t>10,8</t>
  </si>
  <si>
    <t>10,6</t>
  </si>
  <si>
    <t>1,055</t>
  </si>
  <si>
    <t>0,06605</t>
  </si>
  <si>
    <t>21,95</t>
  </si>
  <si>
    <t>0,086</t>
  </si>
  <si>
    <t>0,162</t>
  </si>
  <si>
    <t>126,5</t>
  </si>
  <si>
    <t>6,18</t>
  </si>
  <si>
    <t>42,2</t>
  </si>
  <si>
    <t>8,2</t>
  </si>
  <si>
    <t>0,0193</t>
  </si>
  <si>
    <t>130,05</t>
  </si>
  <si>
    <t>0,091</t>
  </si>
  <si>
    <t>20,25</t>
  </si>
  <si>
    <t>1,5</t>
  </si>
  <si>
    <t>0,1345</t>
  </si>
  <si>
    <t>0,2405</t>
  </si>
  <si>
    <t>0,322</t>
  </si>
  <si>
    <t>0,0018</t>
  </si>
  <si>
    <t>0,00344</t>
  </si>
  <si>
    <t>0,00389</t>
  </si>
  <si>
    <t>0,001215</t>
  </si>
  <si>
    <t>0,000895</t>
  </si>
  <si>
    <t>0,004935</t>
  </si>
  <si>
    <t>134,4</t>
  </si>
  <si>
    <t>232,1</t>
  </si>
  <si>
    <t>0,0624</t>
  </si>
  <si>
    <t>23,55</t>
  </si>
  <si>
    <t>209,5</t>
  </si>
  <si>
    <t>0,0978</t>
  </si>
  <si>
    <t>29,4</t>
  </si>
  <si>
    <t>23,81</t>
  </si>
  <si>
    <t>5,27</t>
  </si>
  <si>
    <t>140,9</t>
  </si>
  <si>
    <t>6,85</t>
  </si>
  <si>
    <t>4,86</t>
  </si>
  <si>
    <t>37,69</t>
  </si>
  <si>
    <t>53,91</t>
  </si>
  <si>
    <t>0,0371</t>
  </si>
  <si>
    <t>0,232</t>
  </si>
  <si>
    <t>1,41</t>
  </si>
  <si>
    <t>0,278</t>
  </si>
  <si>
    <t>35,55</t>
  </si>
  <si>
    <t>8,75</t>
  </si>
  <si>
    <t>0,195</t>
  </si>
  <si>
    <t>0,395</t>
  </si>
  <si>
    <t>56,45</t>
  </si>
  <si>
    <t>85,54</t>
  </si>
  <si>
    <t>0,582</t>
  </si>
  <si>
    <t>0,4234</t>
  </si>
  <si>
    <t>56,4</t>
  </si>
  <si>
    <t>97,3</t>
  </si>
  <si>
    <t>195,45</t>
  </si>
  <si>
    <t>ПАО АКБ "РОСБАНК"</t>
  </si>
  <si>
    <t>1,324</t>
  </si>
  <si>
    <t>2,25</t>
  </si>
  <si>
    <t>70,4</t>
  </si>
  <si>
    <t>5,01</t>
  </si>
  <si>
    <t>3,625</t>
  </si>
  <si>
    <t>23,31</t>
  </si>
  <si>
    <t>0,897</t>
  </si>
  <si>
    <t>501,5</t>
  </si>
  <si>
    <t>37,6</t>
  </si>
  <si>
    <t>1,21</t>
  </si>
  <si>
    <t>188,1</t>
  </si>
  <si>
    <t>159,85</t>
  </si>
  <si>
    <t>253,5</t>
  </si>
  <si>
    <t>0,1601</t>
  </si>
  <si>
    <t>0,1</t>
  </si>
  <si>
    <t>1,125</t>
  </si>
  <si>
    <t>65,05</t>
  </si>
  <si>
    <t>11,1</t>
  </si>
  <si>
    <t>17,46</t>
  </si>
  <si>
    <t>20,95</t>
  </si>
  <si>
    <t>103,5</t>
  </si>
  <si>
    <t>122,7</t>
  </si>
  <si>
    <t>171,7</t>
  </si>
  <si>
    <t>15,92</t>
  </si>
  <si>
    <t>24,56</t>
  </si>
  <si>
    <t>66,4</t>
  </si>
  <si>
    <t>0,33</t>
  </si>
  <si>
    <t>1,33</t>
  </si>
  <si>
    <t>0,6435</t>
  </si>
  <si>
    <t>0,0889</t>
  </si>
  <si>
    <t>0,0254</t>
  </si>
  <si>
    <t>0,032</t>
  </si>
  <si>
    <t>0,03085</t>
  </si>
  <si>
    <t>0,0614</t>
  </si>
  <si>
    <t>0,0915</t>
  </si>
  <si>
    <t>0,1064</t>
  </si>
  <si>
    <t>11,85</t>
  </si>
  <si>
    <t>0,2735</t>
  </si>
  <si>
    <t>4,67</t>
  </si>
  <si>
    <t>60,76</t>
  </si>
  <si>
    <t>0,847</t>
  </si>
  <si>
    <t>фонд недвижимости "МЕРИДИАН"</t>
  </si>
  <si>
    <t>ОАО "Первый инвестиционный</t>
  </si>
  <si>
    <t>10,496</t>
  </si>
  <si>
    <t>1,99</t>
  </si>
  <si>
    <t>2,4</t>
  </si>
  <si>
    <t>7,25</t>
  </si>
  <si>
    <t>11,25</t>
  </si>
  <si>
    <t>1,77</t>
  </si>
  <si>
    <t>2217,4</t>
  </si>
  <si>
    <t>12,35</t>
  </si>
  <si>
    <t>2,98</t>
  </si>
  <si>
    <t>14,05</t>
  </si>
  <si>
    <t>0,253</t>
  </si>
  <si>
    <t>26,1</t>
  </si>
  <si>
    <t>117,5</t>
  </si>
  <si>
    <t>50,1</t>
  </si>
  <si>
    <t>85,7</t>
  </si>
  <si>
    <t>32,9</t>
  </si>
  <si>
    <t>36,5</t>
  </si>
  <si>
    <t>11,3</t>
  </si>
  <si>
    <t>5,57</t>
  </si>
  <si>
    <t>5,92</t>
  </si>
  <si>
    <t>0,5255</t>
  </si>
  <si>
    <t>40,6</t>
  </si>
  <si>
    <t>1,22</t>
  </si>
  <si>
    <t>0,0465</t>
  </si>
  <si>
    <t>4,43</t>
  </si>
  <si>
    <t>131,48</t>
  </si>
  <si>
    <t>2,74</t>
  </si>
  <si>
    <t>0,04402</t>
  </si>
  <si>
    <t>2,253</t>
  </si>
  <si>
    <t>0,772</t>
  </si>
  <si>
    <t>0,999</t>
  </si>
  <si>
    <t>363,3</t>
  </si>
  <si>
    <t>3,15</t>
  </si>
  <si>
    <t>18,65</t>
  </si>
  <si>
    <t>16,45</t>
  </si>
  <si>
    <t>0,06333</t>
  </si>
  <si>
    <t>5,06</t>
  </si>
  <si>
    <t>0,0778</t>
  </si>
  <si>
    <t>0,1042</t>
  </si>
  <si>
    <t>283,5</t>
  </si>
  <si>
    <t>497,35</t>
  </si>
  <si>
    <t>39,9</t>
  </si>
  <si>
    <t>24,4</t>
  </si>
  <si>
    <t>3,145</t>
  </si>
  <si>
    <t>3,87</t>
  </si>
  <si>
    <t>7,84</t>
  </si>
  <si>
    <t>1,48</t>
  </si>
  <si>
    <t>2,655</t>
  </si>
  <si>
    <t>8,44</t>
  </si>
  <si>
    <t>0,624</t>
  </si>
  <si>
    <t>26,5</t>
  </si>
  <si>
    <t>12,78</t>
  </si>
  <si>
    <t>6,05</t>
  </si>
  <si>
    <t>62,19</t>
  </si>
  <si>
    <t>31,81</t>
  </si>
  <si>
    <t>11,17</t>
  </si>
  <si>
    <t>95,5</t>
  </si>
  <si>
    <t>на 30.12.2014,</t>
  </si>
  <si>
    <t>44,7</t>
  </si>
  <si>
    <t>64,97</t>
  </si>
  <si>
    <t>721,46</t>
  </si>
  <si>
    <t>КБ "Ярославич" (ОАО)</t>
  </si>
  <si>
    <t>83,53</t>
  </si>
  <si>
    <t>82,48</t>
  </si>
  <si>
    <t>0,2813</t>
  </si>
  <si>
    <t>0,2428</t>
  </si>
  <si>
    <t>34,04</t>
  </si>
  <si>
    <t>19,553</t>
  </si>
  <si>
    <t>4,449</t>
  </si>
  <si>
    <t>9,56</t>
  </si>
  <si>
    <t>1-01-06005-A</t>
  </si>
  <si>
    <t>ОАО "ВБД ПП"</t>
  </si>
  <si>
    <t>WBDF</t>
  </si>
  <si>
    <t>138,86</t>
  </si>
  <si>
    <t>498,9</t>
  </si>
  <si>
    <t>13,405</t>
  </si>
  <si>
    <t>1-01-05199-D</t>
  </si>
  <si>
    <t>ОАО "Витал Девелопмент Корпорэйшн"</t>
  </si>
  <si>
    <t>VTLD</t>
  </si>
  <si>
    <t>1,6721</t>
  </si>
  <si>
    <t>0,04981</t>
  </si>
  <si>
    <t>5578,3</t>
  </si>
  <si>
    <t>15,829</t>
  </si>
  <si>
    <t>15,924</t>
  </si>
  <si>
    <t>772,1</t>
  </si>
  <si>
    <t>0,16304</t>
  </si>
  <si>
    <t>0,20309</t>
  </si>
  <si>
    <t>232,53</t>
  </si>
  <si>
    <t>345,52</t>
  </si>
  <si>
    <t>557,2</t>
  </si>
  <si>
    <t>1,5953</t>
  </si>
  <si>
    <t>1,1653</t>
  </si>
  <si>
    <t>9,545</t>
  </si>
  <si>
    <t>81,71</t>
  </si>
  <si>
    <t>23,339</t>
  </si>
  <si>
    <t>0,07472</t>
  </si>
  <si>
    <t>231,4</t>
  </si>
  <si>
    <t>6,7525</t>
  </si>
  <si>
    <t>2757,7</t>
  </si>
  <si>
    <t>0,13578</t>
  </si>
  <si>
    <t>1-01-55306-E</t>
  </si>
  <si>
    <t>1535,5</t>
  </si>
  <si>
    <t>17,507</t>
  </si>
  <si>
    <t>1,2026</t>
  </si>
  <si>
    <t>1-01-15296-A-001D</t>
  </si>
  <si>
    <t>UCSS-001D</t>
  </si>
  <si>
    <t>2,1551</t>
  </si>
  <si>
    <t>28,939</t>
  </si>
  <si>
    <t>1-02-00181-A</t>
  </si>
  <si>
    <t>ОАО "ТД ЦУМ"</t>
  </si>
  <si>
    <t>TZUM</t>
  </si>
  <si>
    <t>55,28</t>
  </si>
  <si>
    <t>2,68</t>
  </si>
  <si>
    <t>0,15812</t>
  </si>
  <si>
    <t>40,686</t>
  </si>
  <si>
    <t>83,44</t>
  </si>
  <si>
    <t>3723,1</t>
  </si>
  <si>
    <t>1-01-41202-F</t>
  </si>
  <si>
    <t>ОАО "Теплофон"</t>
  </si>
  <si>
    <t>TPLF</t>
  </si>
  <si>
    <t>0,2397</t>
  </si>
  <si>
    <t>0,5101</t>
  </si>
  <si>
    <t>29,14</t>
  </si>
  <si>
    <t>ОАО "ТНК-ВР Холдинг"</t>
  </si>
  <si>
    <t>TNBPP</t>
  </si>
  <si>
    <t>38,35</t>
  </si>
  <si>
    <t>TNBP</t>
  </si>
  <si>
    <t>0,001507</t>
  </si>
  <si>
    <t>0,002949</t>
  </si>
  <si>
    <t>0,004704</t>
  </si>
  <si>
    <t>0,003343</t>
  </si>
  <si>
    <t>0,00562</t>
  </si>
  <si>
    <t>0,004256</t>
  </si>
  <si>
    <t>0,002326</t>
  </si>
  <si>
    <t>0,001815</t>
  </si>
  <si>
    <t>0,00647</t>
  </si>
  <si>
    <t>28,138</t>
  </si>
  <si>
    <t>10102142B</t>
  </si>
  <si>
    <t>ОАО "ТрансКредитБанк"</t>
  </si>
  <si>
    <t>TCBN</t>
  </si>
  <si>
    <t>3,846</t>
  </si>
  <si>
    <t>108,3</t>
  </si>
  <si>
    <t>206,03</t>
  </si>
  <si>
    <t>0,16312</t>
  </si>
  <si>
    <t>0,19558</t>
  </si>
  <si>
    <t>21,86</t>
  </si>
  <si>
    <t>138,48</t>
  </si>
  <si>
    <t>571,67</t>
  </si>
  <si>
    <t>495,4</t>
  </si>
  <si>
    <t>0,7577</t>
  </si>
  <si>
    <t>0,9025</t>
  </si>
  <si>
    <t>761,5</t>
  </si>
  <si>
    <t>0,1374</t>
  </si>
  <si>
    <t>0,3684</t>
  </si>
  <si>
    <t>21,502</t>
  </si>
  <si>
    <t>27,739</t>
  </si>
  <si>
    <t>4,2099</t>
  </si>
  <si>
    <t>1-01-50038-A</t>
  </si>
  <si>
    <t>ОАО СИТРОНИКС</t>
  </si>
  <si>
    <t>SITR</t>
  </si>
  <si>
    <t>131,17</t>
  </si>
  <si>
    <t>101,39</t>
  </si>
  <si>
    <t>840,8</t>
  </si>
  <si>
    <t>27,78</t>
  </si>
  <si>
    <t>7,406</t>
  </si>
  <si>
    <t>75,1</t>
  </si>
  <si>
    <t>98,77</t>
  </si>
  <si>
    <t>0,0612</t>
  </si>
  <si>
    <t>0,3849</t>
  </si>
  <si>
    <t>АО "Самараэнерго"</t>
  </si>
  <si>
    <t>0,3918</t>
  </si>
  <si>
    <t>3,002</t>
  </si>
  <si>
    <t>0,4511</t>
  </si>
  <si>
    <t>35,865</t>
  </si>
  <si>
    <t>14,52</t>
  </si>
  <si>
    <t>0,31713</t>
  </si>
  <si>
    <t>0,32061</t>
  </si>
  <si>
    <t>88,18</t>
  </si>
  <si>
    <t>121,9</t>
  </si>
  <si>
    <t>ОАО "Ростовоблгаз"</t>
  </si>
  <si>
    <t>48,45</t>
  </si>
  <si>
    <t>114,1</t>
  </si>
  <si>
    <t>238,01</t>
  </si>
  <si>
    <t>94,58</t>
  </si>
  <si>
    <t>30,014</t>
  </si>
  <si>
    <t>31,29</t>
  </si>
  <si>
    <t>478,78</t>
  </si>
  <si>
    <t>8,409</t>
  </si>
  <si>
    <t>10,94</t>
  </si>
  <si>
    <t>58,55</t>
  </si>
  <si>
    <t>40,33</t>
  </si>
  <si>
    <t>2,753</t>
  </si>
  <si>
    <t>1,279</t>
  </si>
  <si>
    <t>1,1228</t>
  </si>
  <si>
    <t>60,73</t>
  </si>
  <si>
    <t>0,801</t>
  </si>
  <si>
    <t>1-01-00117-A</t>
  </si>
  <si>
    <t>ОАО "Пермские моторы"</t>
  </si>
  <si>
    <t>PMOT</t>
  </si>
  <si>
    <t>1052,3</t>
  </si>
  <si>
    <t>5,736</t>
  </si>
  <si>
    <t>60,18</t>
  </si>
  <si>
    <t>2013,3</t>
  </si>
  <si>
    <t>1289,6</t>
  </si>
  <si>
    <t>PETR06</t>
  </si>
  <si>
    <t>PETR05</t>
  </si>
  <si>
    <t>PETR04</t>
  </si>
  <si>
    <t>PETR03</t>
  </si>
  <si>
    <t>PETR02</t>
  </si>
  <si>
    <t>234,1</t>
  </si>
  <si>
    <t>1-01-33125-E</t>
  </si>
  <si>
    <t>ОАО "НПО "Промавтоматика"</t>
  </si>
  <si>
    <t>PAVT</t>
  </si>
  <si>
    <t>27,61</t>
  </si>
  <si>
    <t>295,2</t>
  </si>
  <si>
    <t>2277,7</t>
  </si>
  <si>
    <t>32,3</t>
  </si>
  <si>
    <t>668,6</t>
  </si>
  <si>
    <t>1,3912</t>
  </si>
  <si>
    <t>0,3289</t>
  </si>
  <si>
    <t>0,7368</t>
  </si>
  <si>
    <t>18,3568</t>
  </si>
  <si>
    <t>1-02-00094-A</t>
  </si>
  <si>
    <t>ОАО "Нижневартовскнефтегаз"</t>
  </si>
  <si>
    <t>NZGZ</t>
  </si>
  <si>
    <t>315,13</t>
  </si>
  <si>
    <t>281,1</t>
  </si>
  <si>
    <t>269,7</t>
  </si>
  <si>
    <t>187,57</t>
  </si>
  <si>
    <t>725,2</t>
  </si>
  <si>
    <t>729,7</t>
  </si>
  <si>
    <t>3,4066</t>
  </si>
  <si>
    <t>844,9</t>
  </si>
  <si>
    <t>49,08</t>
  </si>
  <si>
    <t>ОАО "Новолипецкий металлургический комбинат"</t>
  </si>
  <si>
    <t>17,822</t>
  </si>
  <si>
    <t>23,608</t>
  </si>
  <si>
    <t>26,614</t>
  </si>
  <si>
    <t>132,05</t>
  </si>
  <si>
    <t>5,722</t>
  </si>
  <si>
    <t>245,19</t>
  </si>
  <si>
    <t>0,21838</t>
  </si>
  <si>
    <t>276,03</t>
  </si>
  <si>
    <t>84,47</t>
  </si>
  <si>
    <t>153,8</t>
  </si>
  <si>
    <t>139,81</t>
  </si>
  <si>
    <t>13,991</t>
  </si>
  <si>
    <t>0,3917</t>
  </si>
  <si>
    <t>1,4813</t>
  </si>
  <si>
    <t>1,282</t>
  </si>
  <si>
    <t>0,16929</t>
  </si>
  <si>
    <t>0,05719</t>
  </si>
  <si>
    <t>0,04863</t>
  </si>
  <si>
    <t>0,07037</t>
  </si>
  <si>
    <t>0,20696</t>
  </si>
  <si>
    <t>0,08632</t>
  </si>
  <si>
    <t>0,18125</t>
  </si>
  <si>
    <t>17,55</t>
  </si>
  <si>
    <t>1,0758</t>
  </si>
  <si>
    <t>ОАО "Холдинг МРСК"</t>
  </si>
  <si>
    <t>MRKHP</t>
  </si>
  <si>
    <t>1,726</t>
  </si>
  <si>
    <t>MRKH</t>
  </si>
  <si>
    <t>0,5533</t>
  </si>
  <si>
    <t>5,1405</t>
  </si>
  <si>
    <t>4,1381</t>
  </si>
  <si>
    <t>49,73</t>
  </si>
  <si>
    <t>59,5</t>
  </si>
  <si>
    <t>907,4</t>
  </si>
  <si>
    <t>2,9827</t>
  </si>
  <si>
    <t>2,92</t>
  </si>
  <si>
    <t>2,486</t>
  </si>
  <si>
    <t>510,84</t>
  </si>
  <si>
    <t>477,94</t>
  </si>
  <si>
    <t>364,05</t>
  </si>
  <si>
    <t>461,7</t>
  </si>
  <si>
    <t>2647,5</t>
  </si>
  <si>
    <t>1-02-03376-A</t>
  </si>
  <si>
    <t>ОАО "МСЗ"</t>
  </si>
  <si>
    <t>MASZ</t>
  </si>
  <si>
    <t>8,365</t>
  </si>
  <si>
    <t>1,8278</t>
  </si>
  <si>
    <t>2,2839</t>
  </si>
  <si>
    <t>17,305</t>
  </si>
  <si>
    <t>581,7</t>
  </si>
  <si>
    <t>13,055</t>
  </si>
  <si>
    <t>5,899</t>
  </si>
  <si>
    <t>6,1057</t>
  </si>
  <si>
    <t>1652,6</t>
  </si>
  <si>
    <t>5503,7</t>
  </si>
  <si>
    <t>1998,3</t>
  </si>
  <si>
    <t>12,211</t>
  </si>
  <si>
    <t>2,4096</t>
  </si>
  <si>
    <t>5,6011</t>
  </si>
  <si>
    <t>0,08898</t>
  </si>
  <si>
    <t>0,02643</t>
  </si>
  <si>
    <t>123,38</t>
  </si>
  <si>
    <t>0,4827</t>
  </si>
  <si>
    <t>65,88</t>
  </si>
  <si>
    <t>3,5238</t>
  </si>
  <si>
    <t>4,109</t>
  </si>
  <si>
    <t>71,89</t>
  </si>
  <si>
    <t>200,14</t>
  </si>
  <si>
    <t>10,704</t>
  </si>
  <si>
    <t>12,653</t>
  </si>
  <si>
    <t>348,8</t>
  </si>
  <si>
    <t>773,2</t>
  </si>
  <si>
    <t>38,27</t>
  </si>
  <si>
    <t>11,985</t>
  </si>
  <si>
    <t>0,04539</t>
  </si>
  <si>
    <t>0,07479</t>
  </si>
  <si>
    <t>54,627</t>
  </si>
  <si>
    <t>80,19</t>
  </si>
  <si>
    <t>161,47</t>
  </si>
  <si>
    <t>53,237</t>
  </si>
  <si>
    <t>92,13</t>
  </si>
  <si>
    <t>12,732</t>
  </si>
  <si>
    <t>17,858</t>
  </si>
  <si>
    <t>13,969</t>
  </si>
  <si>
    <t>13,469</t>
  </si>
  <si>
    <t>0,017927</t>
  </si>
  <si>
    <t>ОАО "ИНТЕР РАО ЕЭС"</t>
  </si>
  <si>
    <t>578,45</t>
  </si>
  <si>
    <t>851,4</t>
  </si>
  <si>
    <t>0,6136</t>
  </si>
  <si>
    <t>1,0396</t>
  </si>
  <si>
    <t>0,7785</t>
  </si>
  <si>
    <t>265,1</t>
  </si>
  <si>
    <t>69,53</t>
  </si>
  <si>
    <t>35,575</t>
  </si>
  <si>
    <t>1,5923</t>
  </si>
  <si>
    <t>14,89</t>
  </si>
  <si>
    <t>133,76</t>
  </si>
  <si>
    <t>770,1</t>
  </si>
  <si>
    <t>1336,6</t>
  </si>
  <si>
    <t>10,148</t>
  </si>
  <si>
    <t>8,668</t>
  </si>
  <si>
    <t>0,16051</t>
  </si>
  <si>
    <t>662,6</t>
  </si>
  <si>
    <t>1-02-06286-A</t>
  </si>
  <si>
    <t>ОАО "ЕВК"</t>
  </si>
  <si>
    <t>EVCO</t>
  </si>
  <si>
    <t>1-04-00537-A</t>
  </si>
  <si>
    <t>ERCO04</t>
  </si>
  <si>
    <t>73-1-00870</t>
  </si>
  <si>
    <t>ERCO03</t>
  </si>
  <si>
    <t>73-1-0145</t>
  </si>
  <si>
    <t>ERCO02</t>
  </si>
  <si>
    <t>73-1-255</t>
  </si>
  <si>
    <t>2,6193</t>
  </si>
  <si>
    <t>551,8</t>
  </si>
  <si>
    <t>513,6</t>
  </si>
  <si>
    <t>765,1</t>
  </si>
  <si>
    <t>0,9355</t>
  </si>
  <si>
    <t>40,176</t>
  </si>
  <si>
    <t>415,68</t>
  </si>
  <si>
    <t>4,962</t>
  </si>
  <si>
    <t>17,253</t>
  </si>
  <si>
    <t>17,056</t>
  </si>
  <si>
    <t>0,03778</t>
  </si>
  <si>
    <t>10,554</t>
  </si>
  <si>
    <t>19,431</t>
  </si>
  <si>
    <t>0,14756</t>
  </si>
  <si>
    <t>0,16016</t>
  </si>
  <si>
    <t>95,99</t>
  </si>
  <si>
    <t>279,9</t>
  </si>
  <si>
    <t>2062,9</t>
  </si>
  <si>
    <t>22,517</t>
  </si>
  <si>
    <t>30,98</t>
  </si>
  <si>
    <t>20200436B</t>
  </si>
  <si>
    <t>BSPBP</t>
  </si>
  <si>
    <t>36,72</t>
  </si>
  <si>
    <t>539,2</t>
  </si>
  <si>
    <t>5,123</t>
  </si>
  <si>
    <t>5,326</t>
  </si>
  <si>
    <t>9,535</t>
  </si>
  <si>
    <t>1,2447</t>
  </si>
  <si>
    <t>1306,4</t>
  </si>
  <si>
    <t>1918,7</t>
  </si>
  <si>
    <t>5,069</t>
  </si>
  <si>
    <t>12,425</t>
  </si>
  <si>
    <t>0,4136</t>
  </si>
  <si>
    <t>1,0226</t>
  </si>
  <si>
    <t>191,3</t>
  </si>
  <si>
    <t>29,32</t>
  </si>
  <si>
    <t>5,79</t>
  </si>
  <si>
    <t>32,064</t>
  </si>
  <si>
    <t>20,217</t>
  </si>
  <si>
    <t>1325,8</t>
  </si>
  <si>
    <t>5,554</t>
  </si>
  <si>
    <t>1-02-10682-F</t>
  </si>
  <si>
    <t>ОАО "ПАВА"</t>
  </si>
  <si>
    <t>AKHA</t>
  </si>
  <si>
    <t>53,45</t>
  </si>
  <si>
    <t>25,438</t>
  </si>
  <si>
    <t>81,14</t>
  </si>
  <si>
    <t>Рыночная цена на 29.03.2013,</t>
  </si>
  <si>
    <t>0,4374</t>
  </si>
  <si>
    <t>39,97</t>
  </si>
  <si>
    <t>63,25</t>
  </si>
  <si>
    <t>565,96</t>
  </si>
  <si>
    <t>78,37</t>
  </si>
  <si>
    <t>79,816</t>
  </si>
  <si>
    <t>0,1909</t>
  </si>
  <si>
    <t>0,2104</t>
  </si>
  <si>
    <t>29,82</t>
  </si>
  <si>
    <t>14,4301</t>
  </si>
  <si>
    <t>4,698</t>
  </si>
  <si>
    <t>9,39</t>
  </si>
  <si>
    <t>388,4</t>
  </si>
  <si>
    <t>10,633</t>
  </si>
  <si>
    <t>1-01-45783-E</t>
  </si>
  <si>
    <t>ОАО "Волтайр-Пром"</t>
  </si>
  <si>
    <t>VTPR</t>
  </si>
  <si>
    <t>1,6989</t>
  </si>
  <si>
    <t>0,04706</t>
  </si>
  <si>
    <t>5842,4</t>
  </si>
  <si>
    <t>18,062</t>
  </si>
  <si>
    <t>18,202</t>
  </si>
  <si>
    <t>704,9</t>
  </si>
  <si>
    <t>0,1267</t>
  </si>
  <si>
    <t>0,17176</t>
  </si>
  <si>
    <t>171,38</t>
  </si>
  <si>
    <t>360,59</t>
  </si>
  <si>
    <t>422,8</t>
  </si>
  <si>
    <t>1,1094</t>
  </si>
  <si>
    <t>1,0848</t>
  </si>
  <si>
    <t>19,8</t>
  </si>
  <si>
    <t>23,08</t>
  </si>
  <si>
    <t>0,07009</t>
  </si>
  <si>
    <t>218,35</t>
  </si>
  <si>
    <t>6,8196</t>
  </si>
  <si>
    <t>2474,6</t>
  </si>
  <si>
    <t>1104,7</t>
  </si>
  <si>
    <t>16,827</t>
  </si>
  <si>
    <t>1,1732</t>
  </si>
  <si>
    <t>1,8996</t>
  </si>
  <si>
    <t>25,555</t>
  </si>
  <si>
    <t>56,73</t>
  </si>
  <si>
    <t>0,15221</t>
  </si>
  <si>
    <t>40,688</t>
  </si>
  <si>
    <t>78,71</t>
  </si>
  <si>
    <t>3007,4</t>
  </si>
  <si>
    <t>0,2</t>
  </si>
  <si>
    <t>0,4596</t>
  </si>
  <si>
    <t>37,1</t>
  </si>
  <si>
    <t>46,58</t>
  </si>
  <si>
    <t>0,001499</t>
  </si>
  <si>
    <t>0,002927</t>
  </si>
  <si>
    <t>0,004156</t>
  </si>
  <si>
    <t>0,002915</t>
  </si>
  <si>
    <t>0,003786</t>
  </si>
  <si>
    <t>0,003344</t>
  </si>
  <si>
    <t>0,001543</t>
  </si>
  <si>
    <t>0,001399</t>
  </si>
  <si>
    <t>0,00669</t>
  </si>
  <si>
    <t>29,349</t>
  </si>
  <si>
    <t>3,788</t>
  </si>
  <si>
    <t>96,08</t>
  </si>
  <si>
    <t>193,47</t>
  </si>
  <si>
    <t>0,14701</t>
  </si>
  <si>
    <t>0,15157</t>
  </si>
  <si>
    <t>16,75</t>
  </si>
  <si>
    <t>141,06</t>
  </si>
  <si>
    <t>327,74</t>
  </si>
  <si>
    <t>563,9</t>
  </si>
  <si>
    <t>0,6473</t>
  </si>
  <si>
    <t>705,8</t>
  </si>
  <si>
    <t>0,1155</t>
  </si>
  <si>
    <t>0,2706</t>
  </si>
  <si>
    <t>5330,4</t>
  </si>
  <si>
    <t>20,51</t>
  </si>
  <si>
    <t>25,794</t>
  </si>
  <si>
    <t>4,9358</t>
  </si>
  <si>
    <t>117,4</t>
  </si>
  <si>
    <t>102,05</t>
  </si>
  <si>
    <t>676,7</t>
  </si>
  <si>
    <t>26,928</t>
  </si>
  <si>
    <t>6,958</t>
  </si>
  <si>
    <t>70,05</t>
  </si>
  <si>
    <t>93,48</t>
  </si>
  <si>
    <t>0,04049</t>
  </si>
  <si>
    <t>0,0473</t>
  </si>
  <si>
    <t>0,2632</t>
  </si>
  <si>
    <t>2,249</t>
  </si>
  <si>
    <t>0,3528</t>
  </si>
  <si>
    <t>35,298</t>
  </si>
  <si>
    <t>0,36535</t>
  </si>
  <si>
    <t>0,37069</t>
  </si>
  <si>
    <t>73,1</t>
  </si>
  <si>
    <t>87,61</t>
  </si>
  <si>
    <t>30,2</t>
  </si>
  <si>
    <t>91,8</t>
  </si>
  <si>
    <t>226,07</t>
  </si>
  <si>
    <t>74,96</t>
  </si>
  <si>
    <t>28,372</t>
  </si>
  <si>
    <t>22,95</t>
  </si>
  <si>
    <t>300,3</t>
  </si>
  <si>
    <t>7,052</t>
  </si>
  <si>
    <t>8,307</t>
  </si>
  <si>
    <t>30,56</t>
  </si>
  <si>
    <t>39,42</t>
  </si>
  <si>
    <t>1,137</t>
  </si>
  <si>
    <t>1,0055</t>
  </si>
  <si>
    <t>228,17</t>
  </si>
  <si>
    <t>59,33</t>
  </si>
  <si>
    <t>59,79</t>
  </si>
  <si>
    <t>820,3</t>
  </si>
  <si>
    <t>6,074</t>
  </si>
  <si>
    <t>63,37</t>
  </si>
  <si>
    <t>2174,2</t>
  </si>
  <si>
    <t>1186,7</t>
  </si>
  <si>
    <t>151,9</t>
  </si>
  <si>
    <t>18,34</t>
  </si>
  <si>
    <t>256,9</t>
  </si>
  <si>
    <t>2072,9</t>
  </si>
  <si>
    <t>33,98</t>
  </si>
  <si>
    <t>568,1</t>
  </si>
  <si>
    <t>1,2762</t>
  </si>
  <si>
    <t>0,2404</t>
  </si>
  <si>
    <t>0,6258</t>
  </si>
  <si>
    <t>348,87</t>
  </si>
  <si>
    <t>257,6</t>
  </si>
  <si>
    <t>264,1</t>
  </si>
  <si>
    <t>146,32</t>
  </si>
  <si>
    <t>770,6</t>
  </si>
  <si>
    <t>760,3</t>
  </si>
  <si>
    <t>2,7864</t>
  </si>
  <si>
    <t>913,1</t>
  </si>
  <si>
    <t>42,95</t>
  </si>
  <si>
    <t>18,449</t>
  </si>
  <si>
    <t>21,612</t>
  </si>
  <si>
    <t>25,211</t>
  </si>
  <si>
    <t>92,39</t>
  </si>
  <si>
    <t>11,122</t>
  </si>
  <si>
    <t>236,94</t>
  </si>
  <si>
    <t>0,16067</t>
  </si>
  <si>
    <t>258,85</t>
  </si>
  <si>
    <t>53,11</t>
  </si>
  <si>
    <t>95,9</t>
  </si>
  <si>
    <t>143,78</t>
  </si>
  <si>
    <t>15,25</t>
  </si>
  <si>
    <t>0,3173</t>
  </si>
  <si>
    <t>1,2226</t>
  </si>
  <si>
    <t>1,0718</t>
  </si>
  <si>
    <t>0,09675</t>
  </si>
  <si>
    <t>0,0391</t>
  </si>
  <si>
    <t>0,03585</t>
  </si>
  <si>
    <t>0,05429</t>
  </si>
  <si>
    <t>0,17295</t>
  </si>
  <si>
    <t>0,07738</t>
  </si>
  <si>
    <t>0,13594</t>
  </si>
  <si>
    <t>14,64</t>
  </si>
  <si>
    <t>0,8514</t>
  </si>
  <si>
    <t>1,08</t>
  </si>
  <si>
    <t>0,3696</t>
  </si>
  <si>
    <t>5,0908</t>
  </si>
  <si>
    <t>3,8465</t>
  </si>
  <si>
    <t>53,58</t>
  </si>
  <si>
    <t>59,39</t>
  </si>
  <si>
    <t>840,4</t>
  </si>
  <si>
    <t>2,9528</t>
  </si>
  <si>
    <t>2,948</t>
  </si>
  <si>
    <t>428,62</t>
  </si>
  <si>
    <t>483,18</t>
  </si>
  <si>
    <t>6304,9</t>
  </si>
  <si>
    <t>7396,3</t>
  </si>
  <si>
    <t>1010,5</t>
  </si>
  <si>
    <t>345,51</t>
  </si>
  <si>
    <t>1858,3</t>
  </si>
  <si>
    <t>7,528</t>
  </si>
  <si>
    <t>1,4674</t>
  </si>
  <si>
    <t>1,9641</t>
  </si>
  <si>
    <t>21,665</t>
  </si>
  <si>
    <t>547,2</t>
  </si>
  <si>
    <t>12,015</t>
  </si>
  <si>
    <t>4,563</t>
  </si>
  <si>
    <t>6,3355</t>
  </si>
  <si>
    <t>1580,2</t>
  </si>
  <si>
    <t>5313,9</t>
  </si>
  <si>
    <t>1877,2</t>
  </si>
  <si>
    <t>18,459</t>
  </si>
  <si>
    <t>2,4018</t>
  </si>
  <si>
    <t>5,5077</t>
  </si>
  <si>
    <t>0,08719</t>
  </si>
  <si>
    <t>59,44</t>
  </si>
  <si>
    <t>97,76</t>
  </si>
  <si>
    <t>0,4117</t>
  </si>
  <si>
    <t>54,31</t>
  </si>
  <si>
    <t>3,585</t>
  </si>
  <si>
    <t>3,879</t>
  </si>
  <si>
    <t>82,19</t>
  </si>
  <si>
    <t>199,54</t>
  </si>
  <si>
    <t>9,061</t>
  </si>
  <si>
    <t>11,915</t>
  </si>
  <si>
    <t>420,1</t>
  </si>
  <si>
    <t>551,3</t>
  </si>
  <si>
    <t>0,04345</t>
  </si>
  <si>
    <t>50,385</t>
  </si>
  <si>
    <t>0,11073</t>
  </si>
  <si>
    <t>72,23</t>
  </si>
  <si>
    <t>153,25</t>
  </si>
  <si>
    <t>56,691</t>
  </si>
  <si>
    <t>10,84</t>
  </si>
  <si>
    <t>12,124</t>
  </si>
  <si>
    <t>16,188</t>
  </si>
  <si>
    <t>5,404</t>
  </si>
  <si>
    <t>9,808</t>
  </si>
  <si>
    <t>0,01287</t>
  </si>
  <si>
    <t>519,33</t>
  </si>
  <si>
    <t>0,5003</t>
  </si>
  <si>
    <t>1,1101</t>
  </si>
  <si>
    <t>0,8453</t>
  </si>
  <si>
    <t>353,2</t>
  </si>
  <si>
    <t>61,8</t>
  </si>
  <si>
    <t>38,891</t>
  </si>
  <si>
    <t>0,3831</t>
  </si>
  <si>
    <t>10,68</t>
  </si>
  <si>
    <t>494,8</t>
  </si>
  <si>
    <t>108,03</t>
  </si>
  <si>
    <t>562,8</t>
  </si>
  <si>
    <t>1037,7</t>
  </si>
  <si>
    <t>5,337</t>
  </si>
  <si>
    <t>0,10233</t>
  </si>
  <si>
    <t>670,4</t>
  </si>
  <si>
    <t>2,3378</t>
  </si>
  <si>
    <t>572,7</t>
  </si>
  <si>
    <t>469,1</t>
  </si>
  <si>
    <t>724,2</t>
  </si>
  <si>
    <t>0,886</t>
  </si>
  <si>
    <t>40,15</t>
  </si>
  <si>
    <t>462,14</t>
  </si>
  <si>
    <t>3,963</t>
  </si>
  <si>
    <t>17,843</t>
  </si>
  <si>
    <t>16,836</t>
  </si>
  <si>
    <t>0,0214</t>
  </si>
  <si>
    <t>7,004</t>
  </si>
  <si>
    <t>16,667</t>
  </si>
  <si>
    <t>0,10839</t>
  </si>
  <si>
    <t>0,12901</t>
  </si>
  <si>
    <t>114,97</t>
  </si>
  <si>
    <t>207,7</t>
  </si>
  <si>
    <t>2033,9</t>
  </si>
  <si>
    <t>18,66</t>
  </si>
  <si>
    <t>24,52</t>
  </si>
  <si>
    <t>40,02</t>
  </si>
  <si>
    <t>465,3</t>
  </si>
  <si>
    <t>4,513</t>
  </si>
  <si>
    <t>5,26</t>
  </si>
  <si>
    <t>5,617</t>
  </si>
  <si>
    <t>1,2086</t>
  </si>
  <si>
    <t>3,983</t>
  </si>
  <si>
    <t>9,748</t>
  </si>
  <si>
    <t>0,426</t>
  </si>
  <si>
    <t>0,6563</t>
  </si>
  <si>
    <t>150,84</t>
  </si>
  <si>
    <t>20,63</t>
  </si>
  <si>
    <t>3,8</t>
  </si>
  <si>
    <t>34,232</t>
  </si>
  <si>
    <t>20,171</t>
  </si>
  <si>
    <t>4,027</t>
  </si>
  <si>
    <t>28,716</t>
  </si>
  <si>
    <t>83,58</t>
  </si>
  <si>
    <t>Рыночная цена на 28.06.2013,</t>
  </si>
  <si>
    <t>40,39</t>
  </si>
  <si>
    <t>63,49</t>
  </si>
  <si>
    <t>518,59</t>
  </si>
  <si>
    <t>136,29</t>
  </si>
  <si>
    <t>1-01-05382-D-001D</t>
  </si>
  <si>
    <t>ZHIV-001D</t>
  </si>
  <si>
    <t>70,16</t>
  </si>
  <si>
    <t>70,015</t>
  </si>
  <si>
    <t>0,1769</t>
  </si>
  <si>
    <t>0,1927</t>
  </si>
  <si>
    <t>30,34</t>
  </si>
  <si>
    <t>12,2337</t>
  </si>
  <si>
    <t>4,545</t>
  </si>
  <si>
    <t>9,523</t>
  </si>
  <si>
    <t>125,21</t>
  </si>
  <si>
    <t>342,9</t>
  </si>
  <si>
    <t>10,181</t>
  </si>
  <si>
    <t>16,708</t>
  </si>
  <si>
    <t>1,7583</t>
  </si>
  <si>
    <t>0,04281</t>
  </si>
  <si>
    <t>5701,9</t>
  </si>
  <si>
    <t>17,266</t>
  </si>
  <si>
    <t>15,668</t>
  </si>
  <si>
    <t>904,7</t>
  </si>
  <si>
    <t>0,11819</t>
  </si>
  <si>
    <t>0,18818</t>
  </si>
  <si>
    <t>174,77</t>
  </si>
  <si>
    <t>415,72</t>
  </si>
  <si>
    <t>614,2</t>
  </si>
  <si>
    <t>1,076</t>
  </si>
  <si>
    <t>8,58</t>
  </si>
  <si>
    <t>39,91</t>
  </si>
  <si>
    <t>23,218</t>
  </si>
  <si>
    <t>0,05867</t>
  </si>
  <si>
    <t>169,44</t>
  </si>
  <si>
    <t>6,8145</t>
  </si>
  <si>
    <t>2100,4</t>
  </si>
  <si>
    <t>0,12224</t>
  </si>
  <si>
    <t>1604,4</t>
  </si>
  <si>
    <t>18,985</t>
  </si>
  <si>
    <t>2,3271</t>
  </si>
  <si>
    <t>22,779</t>
  </si>
  <si>
    <t>115,9</t>
  </si>
  <si>
    <t>0,14237</t>
  </si>
  <si>
    <t>40,916</t>
  </si>
  <si>
    <t>83,07</t>
  </si>
  <si>
    <t>3854,8</t>
  </si>
  <si>
    <t>0,1911</t>
  </si>
  <si>
    <t>0,4628</t>
  </si>
  <si>
    <t>52,29</t>
  </si>
  <si>
    <t>63,46</t>
  </si>
  <si>
    <t>0,001602</t>
  </si>
  <si>
    <t>0,003037</t>
  </si>
  <si>
    <t>0,002998</t>
  </si>
  <si>
    <t>0,0027</t>
  </si>
  <si>
    <t>0,003167</t>
  </si>
  <si>
    <t>0,002891</t>
  </si>
  <si>
    <t>0,001489</t>
  </si>
  <si>
    <t>0,001302</t>
  </si>
  <si>
    <t>0,006357</t>
  </si>
  <si>
    <t>25,465</t>
  </si>
  <si>
    <t>111,55</t>
  </si>
  <si>
    <t>213,88</t>
  </si>
  <si>
    <t>0,1437</t>
  </si>
  <si>
    <t>148,53</t>
  </si>
  <si>
    <t>301,01</t>
  </si>
  <si>
    <t>506,3</t>
  </si>
  <si>
    <t>0,6308</t>
  </si>
  <si>
    <t>0,6796</t>
  </si>
  <si>
    <t>683,4</t>
  </si>
  <si>
    <t>0,1159</t>
  </si>
  <si>
    <t>0,2338</t>
  </si>
  <si>
    <t>23,367</t>
  </si>
  <si>
    <t>28,232</t>
  </si>
  <si>
    <t>5,0967</t>
  </si>
  <si>
    <t>141,94</t>
  </si>
  <si>
    <t>95,07</t>
  </si>
  <si>
    <t>565,8</t>
  </si>
  <si>
    <t>27,5</t>
  </si>
  <si>
    <t>6,06</t>
  </si>
  <si>
    <t>74,97</t>
  </si>
  <si>
    <t>97,73</t>
  </si>
  <si>
    <t>0,04496</t>
  </si>
  <si>
    <t>0,3155</t>
  </si>
  <si>
    <t>0,2743</t>
  </si>
  <si>
    <t>2,236</t>
  </si>
  <si>
    <t>0,3332</t>
  </si>
  <si>
    <t>36,957</t>
  </si>
  <si>
    <t>10,1</t>
  </si>
  <si>
    <t>0,29385</t>
  </si>
  <si>
    <t>0,33387</t>
  </si>
  <si>
    <t>71,26</t>
  </si>
  <si>
    <t>102,63</t>
  </si>
  <si>
    <t>28,8</t>
  </si>
  <si>
    <t>99,1</t>
  </si>
  <si>
    <t>262,94</t>
  </si>
  <si>
    <t>51,64</t>
  </si>
  <si>
    <t>1,456</t>
  </si>
  <si>
    <t>1-01-15065-A-002D</t>
  </si>
  <si>
    <t>ROLO-002D</t>
  </si>
  <si>
    <t>1,622</t>
  </si>
  <si>
    <t>29,1</t>
  </si>
  <si>
    <t>19,42</t>
  </si>
  <si>
    <t>325,61</t>
  </si>
  <si>
    <t>6,725</t>
  </si>
  <si>
    <t>6,99</t>
  </si>
  <si>
    <t>31,27</t>
  </si>
  <si>
    <t>38,77</t>
  </si>
  <si>
    <t>0,215</t>
  </si>
  <si>
    <t>0,955</t>
  </si>
  <si>
    <t>344,09</t>
  </si>
  <si>
    <t>57,68</t>
  </si>
  <si>
    <t>897,9</t>
  </si>
  <si>
    <t>5,844</t>
  </si>
  <si>
    <t>64,31</t>
  </si>
  <si>
    <t>1664,6</t>
  </si>
  <si>
    <t>1-02-06556-A-001D</t>
  </si>
  <si>
    <t>PHOR-001D</t>
  </si>
  <si>
    <t>972,1</t>
  </si>
  <si>
    <t>155,2</t>
  </si>
  <si>
    <t>20,16</t>
  </si>
  <si>
    <t>287,5</t>
  </si>
  <si>
    <t>1697,5</t>
  </si>
  <si>
    <t>634,7</t>
  </si>
  <si>
    <t>1,1096</t>
  </si>
  <si>
    <t>0,2707</t>
  </si>
  <si>
    <t>0,4187</t>
  </si>
  <si>
    <t>385,06</t>
  </si>
  <si>
    <t>125,19</t>
  </si>
  <si>
    <t>731,2</t>
  </si>
  <si>
    <t>719,3</t>
  </si>
  <si>
    <t>3,4818</t>
  </si>
  <si>
    <t>902,6</t>
  </si>
  <si>
    <t>52,76</t>
  </si>
  <si>
    <t>14,545</t>
  </si>
  <si>
    <t>20,279</t>
  </si>
  <si>
    <t>25,293</t>
  </si>
  <si>
    <t>92,06</t>
  </si>
  <si>
    <t>10,281</t>
  </si>
  <si>
    <t>182,31</t>
  </si>
  <si>
    <t>271,52</t>
  </si>
  <si>
    <t>321,53</t>
  </si>
  <si>
    <t>53,34</t>
  </si>
  <si>
    <t>144,34</t>
  </si>
  <si>
    <t>15,553</t>
  </si>
  <si>
    <t>0,3102</t>
  </si>
  <si>
    <t>1,18</t>
  </si>
  <si>
    <t>1,0478</t>
  </si>
  <si>
    <t>0,10242</t>
  </si>
  <si>
    <t>0,03455</t>
  </si>
  <si>
    <t>0,03366</t>
  </si>
  <si>
    <t>0,03171</t>
  </si>
  <si>
    <t>0,08499</t>
  </si>
  <si>
    <t>0,07983</t>
  </si>
  <si>
    <t>0,08521</t>
  </si>
  <si>
    <t>0,8714</t>
  </si>
  <si>
    <t>0,972</t>
  </si>
  <si>
    <t>0,2625</t>
  </si>
  <si>
    <t>4,2412</t>
  </si>
  <si>
    <t>61,59</t>
  </si>
  <si>
    <t>60,5</t>
  </si>
  <si>
    <t>854,3</t>
  </si>
  <si>
    <t>3,496</t>
  </si>
  <si>
    <t>1,84</t>
  </si>
  <si>
    <t>435,81</t>
  </si>
  <si>
    <t>411,74</t>
  </si>
  <si>
    <t>6038,8</t>
  </si>
  <si>
    <t>8251,2</t>
  </si>
  <si>
    <t>1155,8</t>
  </si>
  <si>
    <t>403,84</t>
  </si>
  <si>
    <t>504,3</t>
  </si>
  <si>
    <t>7,946</t>
  </si>
  <si>
    <t>1,2529</t>
  </si>
  <si>
    <t>2,2545</t>
  </si>
  <si>
    <t>18,268</t>
  </si>
  <si>
    <t>564,7</t>
  </si>
  <si>
    <t>11,93</t>
  </si>
  <si>
    <t>3,271</t>
  </si>
  <si>
    <t>1693,3</t>
  </si>
  <si>
    <t>5676,6</t>
  </si>
  <si>
    <t>2064,2</t>
  </si>
  <si>
    <t>17,147</t>
  </si>
  <si>
    <t>2,8872</t>
  </si>
  <si>
    <t>6,2307</t>
  </si>
  <si>
    <t>0,04294</t>
  </si>
  <si>
    <t>60,05</t>
  </si>
  <si>
    <t>87,73</t>
  </si>
  <si>
    <t>0,5423</t>
  </si>
  <si>
    <t>0,5868</t>
  </si>
  <si>
    <t>48,79</t>
  </si>
  <si>
    <t>3,564</t>
  </si>
  <si>
    <t>3,917</t>
  </si>
  <si>
    <t>101,54</t>
  </si>
  <si>
    <t>236,75</t>
  </si>
  <si>
    <t>8,79</t>
  </si>
  <si>
    <t>11,927</t>
  </si>
  <si>
    <t>584,7</t>
  </si>
  <si>
    <t>62,51</t>
  </si>
  <si>
    <t>7,416</t>
  </si>
  <si>
    <t>0,04019</t>
  </si>
  <si>
    <t>51,029</t>
  </si>
  <si>
    <t>0,04386</t>
  </si>
  <si>
    <t>64,41</t>
  </si>
  <si>
    <t>144,19</t>
  </si>
  <si>
    <t>52,74</t>
  </si>
  <si>
    <t>84,58</t>
  </si>
  <si>
    <t>15,237</t>
  </si>
  <si>
    <t>16,835</t>
  </si>
  <si>
    <t>17,75</t>
  </si>
  <si>
    <t>5,544</t>
  </si>
  <si>
    <t>8,13</t>
  </si>
  <si>
    <t>0,011266</t>
  </si>
  <si>
    <t>510,5</t>
  </si>
  <si>
    <t>0,5406</t>
  </si>
  <si>
    <t>0,8475</t>
  </si>
  <si>
    <t>0,8972</t>
  </si>
  <si>
    <t>353,6</t>
  </si>
  <si>
    <t>35,117</t>
  </si>
  <si>
    <t>0,1194</t>
  </si>
  <si>
    <t>11,13</t>
  </si>
  <si>
    <t>500,1</t>
  </si>
  <si>
    <t>103,1</t>
  </si>
  <si>
    <t>144,01</t>
  </si>
  <si>
    <t>617,6</t>
  </si>
  <si>
    <t>952,9</t>
  </si>
  <si>
    <t>5,838</t>
  </si>
  <si>
    <t>0,10028</t>
  </si>
  <si>
    <t>2,4835</t>
  </si>
  <si>
    <t>0,6289</t>
  </si>
  <si>
    <t>40,5</t>
  </si>
  <si>
    <t>433,88</t>
  </si>
  <si>
    <t>4,155</t>
  </si>
  <si>
    <t>16,191</t>
  </si>
  <si>
    <t>15,396</t>
  </si>
  <si>
    <t>0,02239</t>
  </si>
  <si>
    <t>1076,9</t>
  </si>
  <si>
    <t>7,006</t>
  </si>
  <si>
    <t>14,277</t>
  </si>
  <si>
    <t>0,09288</t>
  </si>
  <si>
    <t>0,11943</t>
  </si>
  <si>
    <t>107,2</t>
  </si>
  <si>
    <t>281,6</t>
  </si>
  <si>
    <t>23,56</t>
  </si>
  <si>
    <t>43,68</t>
  </si>
  <si>
    <t>401,5</t>
  </si>
  <si>
    <t>3,729</t>
  </si>
  <si>
    <t>5,275</t>
  </si>
  <si>
    <t>7,706</t>
  </si>
  <si>
    <t>1,3662</t>
  </si>
  <si>
    <t>1262,4</t>
  </si>
  <si>
    <t>1897,2</t>
  </si>
  <si>
    <t>3,478</t>
  </si>
  <si>
    <t>10,562</t>
  </si>
  <si>
    <t>0,623</t>
  </si>
  <si>
    <t>163,61</t>
  </si>
  <si>
    <t>3,521</t>
  </si>
  <si>
    <t>36,84</t>
  </si>
  <si>
    <t>20,145</t>
  </si>
  <si>
    <t>1004,1</t>
  </si>
  <si>
    <t>3,676</t>
  </si>
  <si>
    <t>54,27</t>
  </si>
  <si>
    <t>34,287</t>
  </si>
  <si>
    <t>82,31</t>
  </si>
  <si>
    <t>Рыночная цена на 30.09.2013,</t>
  </si>
  <si>
    <t>29,48</t>
  </si>
  <si>
    <t>52,36</t>
  </si>
  <si>
    <t>486,66</t>
  </si>
  <si>
    <t>77,8</t>
  </si>
  <si>
    <t>71,05</t>
  </si>
  <si>
    <t>74,317</t>
  </si>
  <si>
    <t>0,1485</t>
  </si>
  <si>
    <t>0,1643</t>
  </si>
  <si>
    <t>9,9117</t>
  </si>
  <si>
    <t>5,159</t>
  </si>
  <si>
    <t>10,776</t>
  </si>
  <si>
    <t>119,22</t>
  </si>
  <si>
    <t>438,9</t>
  </si>
  <si>
    <t>10,488</t>
  </si>
  <si>
    <t>50,318</t>
  </si>
  <si>
    <t>1,8568</t>
  </si>
  <si>
    <t>0,04962</t>
  </si>
  <si>
    <t>7572,9</t>
  </si>
  <si>
    <t>16,448</t>
  </si>
  <si>
    <t>16,08</t>
  </si>
  <si>
    <t>943,4</t>
  </si>
  <si>
    <t>0,10947</t>
  </si>
  <si>
    <t>0,19277</t>
  </si>
  <si>
    <t>182,49</t>
  </si>
  <si>
    <t>354,12</t>
  </si>
  <si>
    <t>689,2</t>
  </si>
  <si>
    <t>7,589</t>
  </si>
  <si>
    <t>36,68</t>
  </si>
  <si>
    <t>24,039</t>
  </si>
  <si>
    <t>0,03749</t>
  </si>
  <si>
    <t>172,38</t>
  </si>
  <si>
    <t>1675,3</t>
  </si>
  <si>
    <t>0,11519</t>
  </si>
  <si>
    <t>1126,1</t>
  </si>
  <si>
    <t>19,11</t>
  </si>
  <si>
    <t>0,6111</t>
  </si>
  <si>
    <t>0,9729</t>
  </si>
  <si>
    <t>1071,1</t>
  </si>
  <si>
    <t>2,0392</t>
  </si>
  <si>
    <t>104,67</t>
  </si>
  <si>
    <t>2,14</t>
  </si>
  <si>
    <t>0,14633</t>
  </si>
  <si>
    <t>93,53</t>
  </si>
  <si>
    <t>3909,4</t>
  </si>
  <si>
    <t>0,194</t>
  </si>
  <si>
    <t>0,4113</t>
  </si>
  <si>
    <t>0,001503</t>
  </si>
  <si>
    <t>0,003001</t>
  </si>
  <si>
    <t>0,002508</t>
  </si>
  <si>
    <t>0,002248</t>
  </si>
  <si>
    <t>0,002876</t>
  </si>
  <si>
    <t>0,00231</t>
  </si>
  <si>
    <t>0,001085</t>
  </si>
  <si>
    <t>0,000991</t>
  </si>
  <si>
    <t>0,006739</t>
  </si>
  <si>
    <t>121,03</t>
  </si>
  <si>
    <t>207,03</t>
  </si>
  <si>
    <t>0,07264</t>
  </si>
  <si>
    <t>0,05388</t>
  </si>
  <si>
    <t>153,48</t>
  </si>
  <si>
    <t>297,45</t>
  </si>
  <si>
    <t>0,5002</t>
  </si>
  <si>
    <t>0,6296</t>
  </si>
  <si>
    <t>845,5</t>
  </si>
  <si>
    <t>0,0998</t>
  </si>
  <si>
    <t>0,2052</t>
  </si>
  <si>
    <t>25,907</t>
  </si>
  <si>
    <t>28,258</t>
  </si>
  <si>
    <t>5,1759</t>
  </si>
  <si>
    <t>147,6</t>
  </si>
  <si>
    <t>70,59</t>
  </si>
  <si>
    <t>1275,1</t>
  </si>
  <si>
    <t>4,62</t>
  </si>
  <si>
    <t>101,04</t>
  </si>
  <si>
    <t>0,04237</t>
  </si>
  <si>
    <t>0,2346</t>
  </si>
  <si>
    <t>0,2424</t>
  </si>
  <si>
    <t>1,86</t>
  </si>
  <si>
    <t>0,2892</t>
  </si>
  <si>
    <t>35,572</t>
  </si>
  <si>
    <t>9,66</t>
  </si>
  <si>
    <t>0,31424</t>
  </si>
  <si>
    <t>0,30302</t>
  </si>
  <si>
    <t>74,35</t>
  </si>
  <si>
    <t>110,97</t>
  </si>
  <si>
    <t>33,7</t>
  </si>
  <si>
    <t>101,4</t>
  </si>
  <si>
    <t>250,04</t>
  </si>
  <si>
    <t>45,46</t>
  </si>
  <si>
    <t>0,9992</t>
  </si>
  <si>
    <t>53,74</t>
  </si>
  <si>
    <t>65,79</t>
  </si>
  <si>
    <t>14,17</t>
  </si>
  <si>
    <t>356,31</t>
  </si>
  <si>
    <t>4,4917</t>
  </si>
  <si>
    <t>5,7</t>
  </si>
  <si>
    <t>5,684</t>
  </si>
  <si>
    <t>30,53</t>
  </si>
  <si>
    <t>49,3</t>
  </si>
  <si>
    <t>0,161</t>
  </si>
  <si>
    <t>0,918</t>
  </si>
  <si>
    <t>304,11</t>
  </si>
  <si>
    <t>57,58</t>
  </si>
  <si>
    <t>58,59</t>
  </si>
  <si>
    <t>780,1</t>
  </si>
  <si>
    <t>5,821</t>
  </si>
  <si>
    <t>70,79</t>
  </si>
  <si>
    <t>1131,4</t>
  </si>
  <si>
    <t>958,5</t>
  </si>
  <si>
    <t>22,72</t>
  </si>
  <si>
    <t>340,7</t>
  </si>
  <si>
    <t>1345,9</t>
  </si>
  <si>
    <t>38,8</t>
  </si>
  <si>
    <t>745,5</t>
  </si>
  <si>
    <t>1,1193</t>
  </si>
  <si>
    <t>0,2551</t>
  </si>
  <si>
    <t>0,4479</t>
  </si>
  <si>
    <t>401,22</t>
  </si>
  <si>
    <t>747,6</t>
  </si>
  <si>
    <t>2,8512</t>
  </si>
  <si>
    <t>957,6</t>
  </si>
  <si>
    <t>54,76</t>
  </si>
  <si>
    <t>13,327</t>
  </si>
  <si>
    <t>20,483</t>
  </si>
  <si>
    <t>26,249</t>
  </si>
  <si>
    <t>104,59</t>
  </si>
  <si>
    <t>300,52</t>
  </si>
  <si>
    <t>327,55</t>
  </si>
  <si>
    <t>35,38</t>
  </si>
  <si>
    <t>65,4</t>
  </si>
  <si>
    <t>133,44</t>
  </si>
  <si>
    <t>15,663</t>
  </si>
  <si>
    <t>0,2996</t>
  </si>
  <si>
    <t>1,453</t>
  </si>
  <si>
    <t>0,8727</t>
  </si>
  <si>
    <t>0,10066</t>
  </si>
  <si>
    <t>0,02905</t>
  </si>
  <si>
    <t>0,03164</t>
  </si>
  <si>
    <t>0,02286</t>
  </si>
  <si>
    <t>0,06401</t>
  </si>
  <si>
    <t>0,0698</t>
  </si>
  <si>
    <t>0,06726</t>
  </si>
  <si>
    <t>15,53</t>
  </si>
  <si>
    <t>0,7413</t>
  </si>
  <si>
    <t>0,777</t>
  </si>
  <si>
    <t>0,2199</t>
  </si>
  <si>
    <t>3,9979</t>
  </si>
  <si>
    <t>64,76</t>
  </si>
  <si>
    <t>61,39</t>
  </si>
  <si>
    <t>835,2</t>
  </si>
  <si>
    <t>499,14</t>
  </si>
  <si>
    <t>458,43</t>
  </si>
  <si>
    <t>6014,6</t>
  </si>
  <si>
    <t>9189,8</t>
  </si>
  <si>
    <t>500,97</t>
  </si>
  <si>
    <t>580,7</t>
  </si>
  <si>
    <t>7,372</t>
  </si>
  <si>
    <t>1,1297</t>
  </si>
  <si>
    <t>2,1755</t>
  </si>
  <si>
    <t>14,729</t>
  </si>
  <si>
    <t>11,264</t>
  </si>
  <si>
    <t>2,371</t>
  </si>
  <si>
    <t>1626,8</t>
  </si>
  <si>
    <t>5575,5</t>
  </si>
  <si>
    <t>2026,4</t>
  </si>
  <si>
    <t>16,735</t>
  </si>
  <si>
    <t>3,1773</t>
  </si>
  <si>
    <t>7,0324</t>
  </si>
  <si>
    <t>0,03602</t>
  </si>
  <si>
    <t>76,11</t>
  </si>
  <si>
    <t>0,4533</t>
  </si>
  <si>
    <t>0,4723</t>
  </si>
  <si>
    <t>42,27</t>
  </si>
  <si>
    <t>2,9122</t>
  </si>
  <si>
    <t>3,297</t>
  </si>
  <si>
    <t>11,583</t>
  </si>
  <si>
    <t>474,2</t>
  </si>
  <si>
    <t>51,46</t>
  </si>
  <si>
    <t>0,03451</t>
  </si>
  <si>
    <t>51,15</t>
  </si>
  <si>
    <t>55,1</t>
  </si>
  <si>
    <t>130,75</t>
  </si>
  <si>
    <t>52,411</t>
  </si>
  <si>
    <t>91,92</t>
  </si>
  <si>
    <t>15,368</t>
  </si>
  <si>
    <t>16,574</t>
  </si>
  <si>
    <t>19,108</t>
  </si>
  <si>
    <t>5,726</t>
  </si>
  <si>
    <t>7,683</t>
  </si>
  <si>
    <t>0,009991</t>
  </si>
  <si>
    <t>385,9</t>
  </si>
  <si>
    <t>0,5676</t>
  </si>
  <si>
    <t>1,0114</t>
  </si>
  <si>
    <t>934,2</t>
  </si>
  <si>
    <t>55,85</t>
  </si>
  <si>
    <t>26,543</t>
  </si>
  <si>
    <t>0,2544</t>
  </si>
  <si>
    <t>9,73</t>
  </si>
  <si>
    <t>580,8</t>
  </si>
  <si>
    <t>138,81</t>
  </si>
  <si>
    <t>491,6</t>
  </si>
  <si>
    <t>819,7</t>
  </si>
  <si>
    <t>10,3</t>
  </si>
  <si>
    <t>3,926</t>
  </si>
  <si>
    <t>0,09044</t>
  </si>
  <si>
    <t>2,3486</t>
  </si>
  <si>
    <t>711,2</t>
  </si>
  <si>
    <t>0,4993</t>
  </si>
  <si>
    <t>408,73</t>
  </si>
  <si>
    <t>3,929</t>
  </si>
  <si>
    <t>18,004</t>
  </si>
  <si>
    <t>15,298</t>
  </si>
  <si>
    <t>0,01923</t>
  </si>
  <si>
    <t>1074,3</t>
  </si>
  <si>
    <t>7,089</t>
  </si>
  <si>
    <t>15,231</t>
  </si>
  <si>
    <t>0,09298</t>
  </si>
  <si>
    <t>0,09326</t>
  </si>
  <si>
    <t>121,06</t>
  </si>
  <si>
    <t>317,5</t>
  </si>
  <si>
    <t>26,845</t>
  </si>
  <si>
    <t>29,78</t>
  </si>
  <si>
    <t>41,66</t>
  </si>
  <si>
    <t>362,9</t>
  </si>
  <si>
    <t>2,556</t>
  </si>
  <si>
    <t>5,216</t>
  </si>
  <si>
    <t>10,4</t>
  </si>
  <si>
    <t>1415,1</t>
  </si>
  <si>
    <t>1993,6</t>
  </si>
  <si>
    <t>2,839</t>
  </si>
  <si>
    <t>10,888</t>
  </si>
  <si>
    <t>0,2683</t>
  </si>
  <si>
    <t>0,7552</t>
  </si>
  <si>
    <t>158,2</t>
  </si>
  <si>
    <t>19,19</t>
  </si>
  <si>
    <t>3,41</t>
  </si>
  <si>
    <t>35,178</t>
  </si>
  <si>
    <t>20,867</t>
  </si>
  <si>
    <t>1120,1</t>
  </si>
  <si>
    <t>84,07</t>
  </si>
  <si>
    <t>45,545</t>
  </si>
  <si>
    <t>101,47</t>
  </si>
  <si>
    <t>Рыночная цена на 30.12.2013,</t>
  </si>
  <si>
    <t>119,79</t>
  </si>
  <si>
    <t>1-02-20624-F</t>
  </si>
  <si>
    <t>ОАО "Золото Якутии"</t>
  </si>
  <si>
    <t>ZOYA</t>
  </si>
  <si>
    <t>34,77</t>
  </si>
  <si>
    <t>54,11</t>
  </si>
  <si>
    <t>1-01-04090-A</t>
  </si>
  <si>
    <t>ОАО "ЗиО-Подольск"</t>
  </si>
  <si>
    <t>ZIOP</t>
  </si>
  <si>
    <t>204,01</t>
  </si>
  <si>
    <t>84,6</t>
  </si>
  <si>
    <t>84,967</t>
  </si>
  <si>
    <t>1-01-56968-D</t>
  </si>
  <si>
    <t>ОАО "УК "Стратегия"</t>
  </si>
  <si>
    <t>YKST</t>
  </si>
  <si>
    <t>0,3654</t>
  </si>
  <si>
    <t>0,3929</t>
  </si>
  <si>
    <t>3,7504</t>
  </si>
  <si>
    <t>4,08</t>
  </si>
  <si>
    <t>11,598</t>
  </si>
  <si>
    <t>246,83</t>
  </si>
  <si>
    <t>573,6</t>
  </si>
  <si>
    <t>1,8637</t>
  </si>
  <si>
    <t>0,06711</t>
  </si>
  <si>
    <t>1-02-10041-E</t>
  </si>
  <si>
    <t>ОАО "ВМЗ"</t>
  </si>
  <si>
    <t>VSMZ</t>
  </si>
  <si>
    <t>5397,8</t>
  </si>
  <si>
    <t>14,035</t>
  </si>
  <si>
    <t>14,461</t>
  </si>
  <si>
    <t>893,4</t>
  </si>
  <si>
    <t>0,29681</t>
  </si>
  <si>
    <t>0,34885</t>
  </si>
  <si>
    <t>13,811</t>
  </si>
  <si>
    <t>1-01-55109-E</t>
  </si>
  <si>
    <t>ОАО "Вологодская сбытовая компания"</t>
  </si>
  <si>
    <t>VOSB</t>
  </si>
  <si>
    <t>157,91</t>
  </si>
  <si>
    <t>361,81</t>
  </si>
  <si>
    <t>490,7</t>
  </si>
  <si>
    <t>3,6499</t>
  </si>
  <si>
    <t>2,8892</t>
  </si>
  <si>
    <t>ОАО "ПО "Вертикаль"</t>
  </si>
  <si>
    <t>17,533</t>
  </si>
  <si>
    <t>79,37</t>
  </si>
  <si>
    <t>1-01-20284-F</t>
  </si>
  <si>
    <t>ОАО "У-УАЗ"</t>
  </si>
  <si>
    <t>UUAZ</t>
  </si>
  <si>
    <t>166,24</t>
  </si>
  <si>
    <t>20,195</t>
  </si>
  <si>
    <t>1-01-05163-D</t>
  </si>
  <si>
    <t>ОАО "УК "Синергия"</t>
  </si>
  <si>
    <t>USYN</t>
  </si>
  <si>
    <t>0,12051</t>
  </si>
  <si>
    <t>222,69</t>
  </si>
  <si>
    <t>5,7448</t>
  </si>
  <si>
    <t>0,2531</t>
  </si>
  <si>
    <t>2423,7</t>
  </si>
  <si>
    <t>25,825</t>
  </si>
  <si>
    <t>1,5957</t>
  </si>
  <si>
    <t>1,6567</t>
  </si>
  <si>
    <t>2,7377</t>
  </si>
  <si>
    <t>22,266</t>
  </si>
  <si>
    <t>0,2635</t>
  </si>
  <si>
    <t>2-01-65091-D</t>
  </si>
  <si>
    <t>ОАО "Тверская энергосбытовая компания"</t>
  </si>
  <si>
    <t>TVSBP</t>
  </si>
  <si>
    <t>0,4411</t>
  </si>
  <si>
    <t>1-01-65091-D</t>
  </si>
  <si>
    <t>TVSB</t>
  </si>
  <si>
    <t>76,23</t>
  </si>
  <si>
    <t>9,37</t>
  </si>
  <si>
    <t>1-03-06794-A-001D</t>
  </si>
  <si>
    <t>TUCH-001D</t>
  </si>
  <si>
    <t>10,42</t>
  </si>
  <si>
    <t>0,174</t>
  </si>
  <si>
    <t>1-01-57270-D</t>
  </si>
  <si>
    <t>ОАО "ТСК-1"</t>
  </si>
  <si>
    <t>TSKA</t>
  </si>
  <si>
    <t>40,647</t>
  </si>
  <si>
    <t>92,08</t>
  </si>
  <si>
    <t>2853,3</t>
  </si>
  <si>
    <t>0,05602</t>
  </si>
  <si>
    <t>2-01-50130-A</t>
  </si>
  <si>
    <t>ОАО "Томская энергосбытовая компания"</t>
  </si>
  <si>
    <t>TOSBP</t>
  </si>
  <si>
    <t>0,08884</t>
  </si>
  <si>
    <t>1-01-50130-A</t>
  </si>
  <si>
    <t>TOSB</t>
  </si>
  <si>
    <t>0,3674</t>
  </si>
  <si>
    <t>0,4295</t>
  </si>
  <si>
    <t>87,29</t>
  </si>
  <si>
    <t>94,82</t>
  </si>
  <si>
    <t>0,13336</t>
  </si>
  <si>
    <t>1-01-50112-A</t>
  </si>
  <si>
    <t>ОАО "Тульская сбытовая компания"</t>
  </si>
  <si>
    <t>TLSB</t>
  </si>
  <si>
    <t>1-01-13165-A</t>
  </si>
  <si>
    <t>ОАО "Тулагорводоканал"</t>
  </si>
  <si>
    <t>TGVK</t>
  </si>
  <si>
    <t>0,001523</t>
  </si>
  <si>
    <t>0,014288</t>
  </si>
  <si>
    <t>1-01-12087-F</t>
  </si>
  <si>
    <t>ОАО "ТГК-11"</t>
  </si>
  <si>
    <t>TGKK</t>
  </si>
  <si>
    <t>25,279</t>
  </si>
  <si>
    <t>1-01-55090-E</t>
  </si>
  <si>
    <t>ОАО "Фортум"</t>
  </si>
  <si>
    <t>TGKJ</t>
  </si>
  <si>
    <t>0,002166</t>
  </si>
  <si>
    <t>0,00645</t>
  </si>
  <si>
    <t>0,006478</t>
  </si>
  <si>
    <t>0,005897</t>
  </si>
  <si>
    <t>ОАО ТГК-4</t>
  </si>
  <si>
    <t>0,007336</t>
  </si>
  <si>
    <t>0,003475</t>
  </si>
  <si>
    <t>0,002771</t>
  </si>
  <si>
    <t>0,010062</t>
  </si>
  <si>
    <t>19,172</t>
  </si>
  <si>
    <t>4,682</t>
  </si>
  <si>
    <t>101,01</t>
  </si>
  <si>
    <t>195,28</t>
  </si>
  <si>
    <t>1-01-57261-D</t>
  </si>
  <si>
    <t>ОАО "ТАТБЕНТО"</t>
  </si>
  <si>
    <t>TATB</t>
  </si>
  <si>
    <t>0,2483</t>
  </si>
  <si>
    <t>0,20912</t>
  </si>
  <si>
    <t>35,9</t>
  </si>
  <si>
    <t>12,824</t>
  </si>
  <si>
    <t>1-01-00288-A</t>
  </si>
  <si>
    <t>ОАО "ТАГМЕТ"</t>
  </si>
  <si>
    <t>TAMZ</t>
  </si>
  <si>
    <t>157,37</t>
  </si>
  <si>
    <t>232,42</t>
  </si>
  <si>
    <t>110,51</t>
  </si>
  <si>
    <t>1-04-00142-A</t>
  </si>
  <si>
    <t>ОАО "Северский трубный завод"</t>
  </si>
  <si>
    <t>SVTZ</t>
  </si>
  <si>
    <t>0,9719</t>
  </si>
  <si>
    <t>1,5159</t>
  </si>
  <si>
    <t>134,22</t>
  </si>
  <si>
    <t>1-01-00153-A</t>
  </si>
  <si>
    <t>ОАО "СУМЗ"</t>
  </si>
  <si>
    <t>SUMZ</t>
  </si>
  <si>
    <t>0,3746</t>
  </si>
  <si>
    <t>0,9185</t>
  </si>
  <si>
    <t>1842,7</t>
  </si>
  <si>
    <t>1-03-00148-A</t>
  </si>
  <si>
    <t>ОАО "Синарский трубный завод"</t>
  </si>
  <si>
    <t>SNTZ</t>
  </si>
  <si>
    <t>4648,6</t>
  </si>
  <si>
    <t>ОАО "Салаватнефтеоргсинтез"</t>
  </si>
  <si>
    <t>20,842</t>
  </si>
  <si>
    <t>29,008</t>
  </si>
  <si>
    <t>2-01-50107-A</t>
  </si>
  <si>
    <t>ОАО "Смоленскэнергосбыт"</t>
  </si>
  <si>
    <t>SMSBP</t>
  </si>
  <si>
    <t>0,8074</t>
  </si>
  <si>
    <t>1-01-50107-A</t>
  </si>
  <si>
    <t>SMSB</t>
  </si>
  <si>
    <t>4,681</t>
  </si>
  <si>
    <t>1-01-55295-E</t>
  </si>
  <si>
    <t>ОАО "СУЭК-Красноярск"</t>
  </si>
  <si>
    <t>SKRN</t>
  </si>
  <si>
    <t>0,53512</t>
  </si>
  <si>
    <t>155,4</t>
  </si>
  <si>
    <t>127,32</t>
  </si>
  <si>
    <t>1449,4</t>
  </si>
  <si>
    <t>11,31</t>
  </si>
  <si>
    <t>111,33</t>
  </si>
  <si>
    <t>1-02-00462-H</t>
  </si>
  <si>
    <t>ОАО "Седьмой Континент"</t>
  </si>
  <si>
    <t>SCON</t>
  </si>
  <si>
    <t>78,33</t>
  </si>
  <si>
    <t>95,14</t>
  </si>
  <si>
    <t>0,08228</t>
  </si>
  <si>
    <t>0,10201</t>
  </si>
  <si>
    <t>0,5928</t>
  </si>
  <si>
    <t>0,5717</t>
  </si>
  <si>
    <t>5,002</t>
  </si>
  <si>
    <t>1-02-22326-F</t>
  </si>
  <si>
    <t>ОАО "РОСИНВЕСТ"</t>
  </si>
  <si>
    <t>RVST</t>
  </si>
  <si>
    <t>0,7021</t>
  </si>
  <si>
    <t>48,61</t>
  </si>
  <si>
    <t>10400197B</t>
  </si>
  <si>
    <t>ОАО "Международный банк Санкт-Петербурга"</t>
  </si>
  <si>
    <t>RU14MBSP7002</t>
  </si>
  <si>
    <t>288,53</t>
  </si>
  <si>
    <t>RU14AVAN8010</t>
  </si>
  <si>
    <t>0,47596</t>
  </si>
  <si>
    <t>0,46965</t>
  </si>
  <si>
    <t>88,32</t>
  </si>
  <si>
    <t>100,34</t>
  </si>
  <si>
    <t>609,7</t>
  </si>
  <si>
    <t>1-02-00345-D</t>
  </si>
  <si>
    <t>ОАО "Русские самоцветы"</t>
  </si>
  <si>
    <t>RSAM</t>
  </si>
  <si>
    <t>200,6</t>
  </si>
  <si>
    <t>209,28</t>
  </si>
  <si>
    <t>90,64</t>
  </si>
  <si>
    <t>27,9</t>
  </si>
  <si>
    <t>48,14</t>
  </si>
  <si>
    <t>11,045</t>
  </si>
  <si>
    <t>21,868</t>
  </si>
  <si>
    <t>ОАО "РБК-ТВ Москва"</t>
  </si>
  <si>
    <t>110,07</t>
  </si>
  <si>
    <t>1,614</t>
  </si>
  <si>
    <t>2-01-55041-E</t>
  </si>
  <si>
    <t>ОАО "Пензенская энергосбытовая компания"</t>
  </si>
  <si>
    <t>PZSBP</t>
  </si>
  <si>
    <t>1,613</t>
  </si>
  <si>
    <t>1-01-55041-E</t>
  </si>
  <si>
    <t>PZSB</t>
  </si>
  <si>
    <t>1-01-55172-E</t>
  </si>
  <si>
    <t>ОАО "ПрофТехРесурс М"</t>
  </si>
  <si>
    <t>PTRM</t>
  </si>
  <si>
    <t>26,21</t>
  </si>
  <si>
    <t>1-01-12284-A</t>
  </si>
  <si>
    <t>ОАО "ПРОМИНВЕСТ"</t>
  </si>
  <si>
    <t>PRMI</t>
  </si>
  <si>
    <t>12595,3</t>
  </si>
  <si>
    <t>12,067</t>
  </si>
  <si>
    <t>2,978</t>
  </si>
  <si>
    <t>1-02-00412-D</t>
  </si>
  <si>
    <t>ОАО "Полиметалл"</t>
  </si>
  <si>
    <t>PMTL</t>
  </si>
  <si>
    <t>58,42</t>
  </si>
  <si>
    <t>61,29</t>
  </si>
  <si>
    <t>0,6972</t>
  </si>
  <si>
    <t>1199,7</t>
  </si>
  <si>
    <t>7,124</t>
  </si>
  <si>
    <t>1-01-55028-E</t>
  </si>
  <si>
    <t>ОАО "Планета"</t>
  </si>
  <si>
    <t>PLNT</t>
  </si>
  <si>
    <t>1438,6</t>
  </si>
  <si>
    <t>1-04-00265-A</t>
  </si>
  <si>
    <t>ОАО "Пивоваренная  компания "Балтика"</t>
  </si>
  <si>
    <t>PKBA</t>
  </si>
  <si>
    <t>75,35</t>
  </si>
  <si>
    <t>1809,5</t>
  </si>
  <si>
    <t>949,1</t>
  </si>
  <si>
    <t>1-02-01638-A</t>
  </si>
  <si>
    <t>ОАО "ЗиО"</t>
  </si>
  <si>
    <t>PDMS</t>
  </si>
  <si>
    <t>8,146</t>
  </si>
  <si>
    <t>2-01-55168-E</t>
  </si>
  <si>
    <t>ОАО "Петербургская сбытовая компания"</t>
  </si>
  <si>
    <t>PBSBP</t>
  </si>
  <si>
    <t>1-01-55168-E</t>
  </si>
  <si>
    <t>PBSB</t>
  </si>
  <si>
    <t>207,6</t>
  </si>
  <si>
    <t>23,43</t>
  </si>
  <si>
    <t>1-01-10188-F</t>
  </si>
  <si>
    <t>ОАО "ОСФ"</t>
  </si>
  <si>
    <t>OSFD</t>
  </si>
  <si>
    <t>0,627</t>
  </si>
  <si>
    <t>2-01-65122-D</t>
  </si>
  <si>
    <t>ОАО "Орелэнергосбыт"</t>
  </si>
  <si>
    <t>ORSBP</t>
  </si>
  <si>
    <t>0,809</t>
  </si>
  <si>
    <t>1-01-65122-D</t>
  </si>
  <si>
    <t>ORSB</t>
  </si>
  <si>
    <t>1-01-13634-A</t>
  </si>
  <si>
    <t>ОАО "Оптима Инвест"</t>
  </si>
  <si>
    <t>OPTI</t>
  </si>
  <si>
    <t>522,5</t>
  </si>
  <si>
    <t>3621,3</t>
  </si>
  <si>
    <t>43,66</t>
  </si>
  <si>
    <t>850,8</t>
  </si>
  <si>
    <t>110,63</t>
  </si>
  <si>
    <t>2-01-55101-E</t>
  </si>
  <si>
    <t>ОАО "Омская энергосбытовая компания"</t>
  </si>
  <si>
    <t>OMSBP</t>
  </si>
  <si>
    <t>95,86</t>
  </si>
  <si>
    <t>1-01-55101-E</t>
  </si>
  <si>
    <t>OMSB</t>
  </si>
  <si>
    <t>2,292</t>
  </si>
  <si>
    <t>1,1415</t>
  </si>
  <si>
    <t>1-01-50079-A</t>
  </si>
  <si>
    <t>ОАО ОГК-3</t>
  </si>
  <si>
    <t>OGKC</t>
  </si>
  <si>
    <t>0,7468</t>
  </si>
  <si>
    <t>1-02-65105-D-004D</t>
  </si>
  <si>
    <t>OGKB-004D</t>
  </si>
  <si>
    <t>0,7475</t>
  </si>
  <si>
    <t>0,6839</t>
  </si>
  <si>
    <t>1-02-65107-D</t>
  </si>
  <si>
    <t>ОАО ОГК-1</t>
  </si>
  <si>
    <t>OGKA</t>
  </si>
  <si>
    <t>2,4146</t>
  </si>
  <si>
    <t>ОАО "О2ТВ"</t>
  </si>
  <si>
    <t>389,76</t>
  </si>
  <si>
    <t>290,2</t>
  </si>
  <si>
    <t>566,36</t>
  </si>
  <si>
    <t>NPE1</t>
  </si>
  <si>
    <t>1020,7</t>
  </si>
  <si>
    <t>2,9887</t>
  </si>
  <si>
    <t>829,8</t>
  </si>
  <si>
    <t>32,456</t>
  </si>
  <si>
    <t>18,096</t>
  </si>
  <si>
    <t>27,674</t>
  </si>
  <si>
    <t>164,98</t>
  </si>
  <si>
    <t>8,823</t>
  </si>
  <si>
    <t>243,89</t>
  </si>
  <si>
    <t>229,26</t>
  </si>
  <si>
    <t>206,23</t>
  </si>
  <si>
    <t>269,1</t>
  </si>
  <si>
    <t>210,8</t>
  </si>
  <si>
    <t>0,6552</t>
  </si>
  <si>
    <t>1-01-50076-E</t>
  </si>
  <si>
    <t>ОАО "Московская теплосетевая компания"</t>
  </si>
  <si>
    <t>MSSV</t>
  </si>
  <si>
    <t>0,5506</t>
  </si>
  <si>
    <t>1,6142</t>
  </si>
  <si>
    <t>1,8473</t>
  </si>
  <si>
    <t>0,49865</t>
  </si>
  <si>
    <t>0,09574</t>
  </si>
  <si>
    <t>0,0669</t>
  </si>
  <si>
    <t>0,11876</t>
  </si>
  <si>
    <t>0,23263</t>
  </si>
  <si>
    <t>1-01-12044-F-014D</t>
  </si>
  <si>
    <t>MRKS-014D</t>
  </si>
  <si>
    <t>0,13579</t>
  </si>
  <si>
    <t>0,19019</t>
  </si>
  <si>
    <t>60,66</t>
  </si>
  <si>
    <t>1,8502</t>
  </si>
  <si>
    <t>3,288</t>
  </si>
  <si>
    <t>0,8113</t>
  </si>
  <si>
    <t>4,3635</t>
  </si>
  <si>
    <t>5,7912</t>
  </si>
  <si>
    <t>1014,4</t>
  </si>
  <si>
    <t>4,1343</t>
  </si>
  <si>
    <t>3,664</t>
  </si>
  <si>
    <t>4,145</t>
  </si>
  <si>
    <t>590,83</t>
  </si>
  <si>
    <t>576,88</t>
  </si>
  <si>
    <t>9875,3</t>
  </si>
  <si>
    <t>3644,8</t>
  </si>
  <si>
    <t>1-01-60525-P-006D</t>
  </si>
  <si>
    <t>MGNT-006D</t>
  </si>
  <si>
    <t>3645,4</t>
  </si>
  <si>
    <t>247,77</t>
  </si>
  <si>
    <t>462,5</t>
  </si>
  <si>
    <t>1-01-55463-E</t>
  </si>
  <si>
    <t>ОАО "МФБ"</t>
  </si>
  <si>
    <t>MFBA</t>
  </si>
  <si>
    <t>3700,1</t>
  </si>
  <si>
    <t>13,545</t>
  </si>
  <si>
    <t>2,6825</t>
  </si>
  <si>
    <t>3,8235</t>
  </si>
  <si>
    <t>714,3</t>
  </si>
  <si>
    <t>23,409</t>
  </si>
  <si>
    <t>10,401</t>
  </si>
  <si>
    <t>3,446</t>
  </si>
  <si>
    <t>2-02-00074-A</t>
  </si>
  <si>
    <t>ОАО "ЛОМО"</t>
  </si>
  <si>
    <t>LOMOP</t>
  </si>
  <si>
    <t>2,203</t>
  </si>
  <si>
    <t>1-02-00074-A</t>
  </si>
  <si>
    <t>LOMO</t>
  </si>
  <si>
    <t>1644,9</t>
  </si>
  <si>
    <t>4695,4</t>
  </si>
  <si>
    <t>1790,2</t>
  </si>
  <si>
    <t>1-01-14490-A</t>
  </si>
  <si>
    <t>ОАО "Линк Холдингс"</t>
  </si>
  <si>
    <t>LINK</t>
  </si>
  <si>
    <t>21,277</t>
  </si>
  <si>
    <t>4,1116</t>
  </si>
  <si>
    <t>4,1021</t>
  </si>
  <si>
    <t>0,197</t>
  </si>
  <si>
    <t>2-01-65094-D</t>
  </si>
  <si>
    <t>ОАО "Курскэнергосбыт"</t>
  </si>
  <si>
    <t>KUSBP</t>
  </si>
  <si>
    <t>0,1259</t>
  </si>
  <si>
    <t>1-01-65094-D</t>
  </si>
  <si>
    <t>KUSB</t>
  </si>
  <si>
    <t>1-01-01144-E</t>
  </si>
  <si>
    <t>ОАО "Куйбышевнефтеоргсинтез"</t>
  </si>
  <si>
    <t>KUOS</t>
  </si>
  <si>
    <t>69,05</t>
  </si>
  <si>
    <t>0,6231</t>
  </si>
  <si>
    <t>0,5666</t>
  </si>
  <si>
    <t>119,09</t>
  </si>
  <si>
    <t>3,9085</t>
  </si>
  <si>
    <t>5,555</t>
  </si>
  <si>
    <t>78,89</t>
  </si>
  <si>
    <t>119,05</t>
  </si>
  <si>
    <t>7,349</t>
  </si>
  <si>
    <t>11,996</t>
  </si>
  <si>
    <t>2-01-00069-A</t>
  </si>
  <si>
    <t>ОАО "Курганэнерго"</t>
  </si>
  <si>
    <t>KRGEP</t>
  </si>
  <si>
    <t>1-01-00069-A</t>
  </si>
  <si>
    <t>KRGE</t>
  </si>
  <si>
    <t>2-01-55159-E</t>
  </si>
  <si>
    <t>ОАО "Колэнергосбыт"</t>
  </si>
  <si>
    <t>KOSBP</t>
  </si>
  <si>
    <t>1,294</t>
  </si>
  <si>
    <t>1-01-55159-E</t>
  </si>
  <si>
    <t>KOSB</t>
  </si>
  <si>
    <t>1709,2</t>
  </si>
  <si>
    <t>18,562</t>
  </si>
  <si>
    <t>0,08183</t>
  </si>
  <si>
    <t>0,12584</t>
  </si>
  <si>
    <t>102,36</t>
  </si>
  <si>
    <t>1-03-55106-D</t>
  </si>
  <si>
    <t>ОАО "Казанский вертолетный завод"</t>
  </si>
  <si>
    <t>KHEL</t>
  </si>
  <si>
    <t>1-01-57300-D</t>
  </si>
  <si>
    <t>ОАО "Камский ДСК"</t>
  </si>
  <si>
    <t>KDSK</t>
  </si>
  <si>
    <t>0,1364</t>
  </si>
  <si>
    <t>168,95</t>
  </si>
  <si>
    <t>185,5</t>
  </si>
  <si>
    <t>49,657</t>
  </si>
  <si>
    <t>77,89</t>
  </si>
  <si>
    <t>6,782</t>
  </si>
  <si>
    <t>11,694</t>
  </si>
  <si>
    <t>2-01-65081-D</t>
  </si>
  <si>
    <t>ОАО "Ивановская энергосбытовая компания"</t>
  </si>
  <si>
    <t>IVSBP</t>
  </si>
  <si>
    <t>0,21778</t>
  </si>
  <si>
    <t>1-01-65081-D</t>
  </si>
  <si>
    <t>IVSB</t>
  </si>
  <si>
    <t>13,185</t>
  </si>
  <si>
    <t>1-01-13591-A</t>
  </si>
  <si>
    <t>ОАО "Межрегиональная стабилизационная группа"</t>
  </si>
  <si>
    <t>IRSG</t>
  </si>
  <si>
    <t>7,608</t>
  </si>
  <si>
    <t>17,674</t>
  </si>
  <si>
    <t>0,0309</t>
  </si>
  <si>
    <t>611,83</t>
  </si>
  <si>
    <t>1185,6</t>
  </si>
  <si>
    <t>1,0829</t>
  </si>
  <si>
    <t>1,0052</t>
  </si>
  <si>
    <t>0,9645</t>
  </si>
  <si>
    <t>328,5</t>
  </si>
  <si>
    <t>29,85</t>
  </si>
  <si>
    <t>26,43</t>
  </si>
  <si>
    <t>548,5</t>
  </si>
  <si>
    <t>1-01-12996-A-001D</t>
  </si>
  <si>
    <t>GAZT-001D</t>
  </si>
  <si>
    <t>265,74</t>
  </si>
  <si>
    <t>180,75</t>
  </si>
  <si>
    <t>265,29</t>
  </si>
  <si>
    <t>609,6</t>
  </si>
  <si>
    <t>930,4</t>
  </si>
  <si>
    <t>1-01-22305-F</t>
  </si>
  <si>
    <t>ОАО "ФинСервис"</t>
  </si>
  <si>
    <t>FSRV</t>
  </si>
  <si>
    <t>11,714</t>
  </si>
  <si>
    <t>0,31426</t>
  </si>
  <si>
    <t>0,05456</t>
  </si>
  <si>
    <t>1-02-55093-E</t>
  </si>
  <si>
    <t>ОАО "Енисейская ТГК (ТГК-13)"</t>
  </si>
  <si>
    <t>ETGK</t>
  </si>
  <si>
    <t>1-01-10658-F</t>
  </si>
  <si>
    <t>ОАО "Ермак-инвест"</t>
  </si>
  <si>
    <t>ERMK</t>
  </si>
  <si>
    <t>1-01-13960-A</t>
  </si>
  <si>
    <t>ОАО "ИК РИА Эра Водолея"</t>
  </si>
  <si>
    <t>ERAV</t>
  </si>
  <si>
    <t>2,8558</t>
  </si>
  <si>
    <t>1-02-14110-A</t>
  </si>
  <si>
    <t>ОАО "ЭйЭмТи"</t>
  </si>
  <si>
    <t>EMTI</t>
  </si>
  <si>
    <t>1873,4</t>
  </si>
  <si>
    <t>1-01-14572-A</t>
  </si>
  <si>
    <t>ОАО "ЭлСиАй"</t>
  </si>
  <si>
    <t>ELSI</t>
  </si>
  <si>
    <t>895,6</t>
  </si>
  <si>
    <t>1027,1</t>
  </si>
  <si>
    <t>1,1291</t>
  </si>
  <si>
    <t>20200843B</t>
  </si>
  <si>
    <t>"Дальневосточный банк" (ОАО)</t>
  </si>
  <si>
    <t>DLVBP</t>
  </si>
  <si>
    <t>304,59</t>
  </si>
  <si>
    <t>10600843B</t>
  </si>
  <si>
    <t>DLVB</t>
  </si>
  <si>
    <t>382,12</t>
  </si>
  <si>
    <t>14,883</t>
  </si>
  <si>
    <t>1-01-50044-A</t>
  </si>
  <si>
    <t>ОАО "ДИК"</t>
  </si>
  <si>
    <t>DIKO</t>
  </si>
  <si>
    <t>18,771</t>
  </si>
  <si>
    <t>16,932</t>
  </si>
  <si>
    <t>0,09031</t>
  </si>
  <si>
    <t>13,827</t>
  </si>
  <si>
    <t>28,988</t>
  </si>
  <si>
    <t>0,29654</t>
  </si>
  <si>
    <t>0,26845</t>
  </si>
  <si>
    <t>77,92</t>
  </si>
  <si>
    <t>0,091902</t>
  </si>
  <si>
    <t>2-01-55178-E</t>
  </si>
  <si>
    <t>ОАО "Читинская ЭСК"</t>
  </si>
  <si>
    <t>CHSBP</t>
  </si>
  <si>
    <t>0,097645</t>
  </si>
  <si>
    <t>1-01-55178-E</t>
  </si>
  <si>
    <t>CHSB</t>
  </si>
  <si>
    <t>1-02-30163-D-001D</t>
  </si>
  <si>
    <t>ОАО "ЧМЗ"</t>
  </si>
  <si>
    <t>CHMZ-001D</t>
  </si>
  <si>
    <t>1-02-30163-D</t>
  </si>
  <si>
    <t>CHMZ</t>
  </si>
  <si>
    <t>399,7</t>
  </si>
  <si>
    <t>2086,5</t>
  </si>
  <si>
    <t>6,443</t>
  </si>
  <si>
    <t>50,55</t>
  </si>
  <si>
    <t>88,93</t>
  </si>
  <si>
    <t>78,66</t>
  </si>
  <si>
    <t>748,1</t>
  </si>
  <si>
    <t>ООО "УК РИГОРА"</t>
  </si>
  <si>
    <t>13,589</t>
  </si>
  <si>
    <t>2-01-65070-D</t>
  </si>
  <si>
    <t>ОАО "Брянская сбытовая компания"</t>
  </si>
  <si>
    <t>BNSBP</t>
  </si>
  <si>
    <t>1-01-65070-D</t>
  </si>
  <si>
    <t>BNSB</t>
  </si>
  <si>
    <t>10,716</t>
  </si>
  <si>
    <t>4,955</t>
  </si>
  <si>
    <t>13,223</t>
  </si>
  <si>
    <t>27,065</t>
  </si>
  <si>
    <t>2-01-00012-A</t>
  </si>
  <si>
    <t>ОАО "Башкирэнерго"</t>
  </si>
  <si>
    <t>BEGYP</t>
  </si>
  <si>
    <t>33,66</t>
  </si>
  <si>
    <t>1-01-00012-A</t>
  </si>
  <si>
    <t>BEGY</t>
  </si>
  <si>
    <t>1276,3</t>
  </si>
  <si>
    <t>1-01-22301-F</t>
  </si>
  <si>
    <t>ОАО "БизнесАктив"</t>
  </si>
  <si>
    <t>BACT</t>
  </si>
  <si>
    <t>657,9</t>
  </si>
  <si>
    <t>1-02-10051-F</t>
  </si>
  <si>
    <t>КОАО "Азот"</t>
  </si>
  <si>
    <t>AZKM</t>
  </si>
  <si>
    <t>8,988</t>
  </si>
  <si>
    <t>24,139</t>
  </si>
  <si>
    <t>1,0327</t>
  </si>
  <si>
    <t>0,16954</t>
  </si>
  <si>
    <t>2-01-65125-D</t>
  </si>
  <si>
    <t>ОАО "Архангельская сбытовая компания"</t>
  </si>
  <si>
    <t>ARSBP</t>
  </si>
  <si>
    <t>0,13966</t>
  </si>
  <si>
    <t>1-01-65125-D</t>
  </si>
  <si>
    <t>ARSB</t>
  </si>
  <si>
    <t>1,5648</t>
  </si>
  <si>
    <t>259,6</t>
  </si>
  <si>
    <t>39,8</t>
  </si>
  <si>
    <t>7,685</t>
  </si>
  <si>
    <t>30,922</t>
  </si>
  <si>
    <t>1229,2</t>
  </si>
  <si>
    <t>9,051</t>
  </si>
  <si>
    <t>1-01-14074-A</t>
  </si>
  <si>
    <t>ОАО "АГАВА-Ресурс"</t>
  </si>
  <si>
    <t>AGRE</t>
  </si>
  <si>
    <t>47,22</t>
  </si>
  <si>
    <t>26,002</t>
  </si>
  <si>
    <t>ап - акция привилегированная)</t>
  </si>
  <si>
    <t>выпуска (дополнительного выпуска)</t>
  </si>
  <si>
    <t>(ао - акция обыкновенная,</t>
  </si>
  <si>
    <t>регистрационный номер</t>
  </si>
  <si>
    <t>Капитализация. Млн. руб.</t>
  </si>
  <si>
    <t>Рыночная цена на 30.03.2012, руб.</t>
  </si>
  <si>
    <t>Объем  выпуска, штук</t>
  </si>
  <si>
    <t>Торговый код ценной бумаги</t>
  </si>
  <si>
    <t>49,14</t>
  </si>
  <si>
    <t>67,98</t>
  </si>
  <si>
    <t>234,18</t>
  </si>
  <si>
    <t>71,5</t>
  </si>
  <si>
    <t>0,2547</t>
  </si>
  <si>
    <t>0,2912</t>
  </si>
  <si>
    <t>52,11</t>
  </si>
  <si>
    <t>2,8585</t>
  </si>
  <si>
    <t>4,099</t>
  </si>
  <si>
    <t>9,593</t>
  </si>
  <si>
    <t>185,88</t>
  </si>
  <si>
    <t>523,4</t>
  </si>
  <si>
    <t>1,3074</t>
  </si>
  <si>
    <t>0,05612</t>
  </si>
  <si>
    <t>4998,9</t>
  </si>
  <si>
    <t>9,588</t>
  </si>
  <si>
    <t>9,755</t>
  </si>
  <si>
    <t>749,3</t>
  </si>
  <si>
    <t>0,23859</t>
  </si>
  <si>
    <t>0,22173</t>
  </si>
  <si>
    <t>11,042</t>
  </si>
  <si>
    <t>155,9</t>
  </si>
  <si>
    <t>349,25</t>
  </si>
  <si>
    <t>1,8441</t>
  </si>
  <si>
    <t>1,9277</t>
  </si>
  <si>
    <t>15,402</t>
  </si>
  <si>
    <t>199,4</t>
  </si>
  <si>
    <t>20,089</t>
  </si>
  <si>
    <t>0,0972</t>
  </si>
  <si>
    <t>245,72</t>
  </si>
  <si>
    <t>6,5931</t>
  </si>
  <si>
    <t>2966,2</t>
  </si>
  <si>
    <t>0,18799</t>
  </si>
  <si>
    <t>2469,5</t>
  </si>
  <si>
    <t>26,57</t>
  </si>
  <si>
    <t>1,6159</t>
  </si>
  <si>
    <t>2,7214</t>
  </si>
  <si>
    <t>25,801</t>
  </si>
  <si>
    <t>3,94</t>
  </si>
  <si>
    <t>0,16364</t>
  </si>
  <si>
    <t>3515,1</t>
  </si>
  <si>
    <t>0,3235</t>
  </si>
  <si>
    <t>0,4215</t>
  </si>
  <si>
    <t>67,59</t>
  </si>
  <si>
    <t>0,001062</t>
  </si>
  <si>
    <t>0,014482</t>
  </si>
  <si>
    <t>21,871</t>
  </si>
  <si>
    <t>0,001498</t>
  </si>
  <si>
    <t>0,003243</t>
  </si>
  <si>
    <t>0,003618</t>
  </si>
  <si>
    <t>0,004512</t>
  </si>
  <si>
    <t>0,004411</t>
  </si>
  <si>
    <t>0,002424</t>
  </si>
  <si>
    <t>0,001931</t>
  </si>
  <si>
    <t>0,006813</t>
  </si>
  <si>
    <t>23,444</t>
  </si>
  <si>
    <t>4,526</t>
  </si>
  <si>
    <t>178,62</t>
  </si>
  <si>
    <t>0,21763</t>
  </si>
  <si>
    <t>0,2122</t>
  </si>
  <si>
    <t>25,92</t>
  </si>
  <si>
    <t>9,391</t>
  </si>
  <si>
    <t>156,97</t>
  </si>
  <si>
    <t>242,51</t>
  </si>
  <si>
    <t>491,5</t>
  </si>
  <si>
    <t>112,73</t>
  </si>
  <si>
    <t>0,7279</t>
  </si>
  <si>
    <t>1,1499</t>
  </si>
  <si>
    <t>389,2</t>
  </si>
  <si>
    <t>151,26</t>
  </si>
  <si>
    <t>0,2593</t>
  </si>
  <si>
    <t>1,1864</t>
  </si>
  <si>
    <t>1767,4</t>
  </si>
  <si>
    <t>4692,3</t>
  </si>
  <si>
    <t>18,414</t>
  </si>
  <si>
    <t>26,37</t>
  </si>
  <si>
    <t>4,523</t>
  </si>
  <si>
    <t>0,53245</t>
  </si>
  <si>
    <t>147,49</t>
  </si>
  <si>
    <t>121,33</t>
  </si>
  <si>
    <t>1163,8</t>
  </si>
  <si>
    <t>26,55</t>
  </si>
  <si>
    <t>11,002</t>
  </si>
  <si>
    <t>99,99</t>
  </si>
  <si>
    <t>61,43</t>
  </si>
  <si>
    <t>85,44</t>
  </si>
  <si>
    <t>0,05547</t>
  </si>
  <si>
    <t>0,07412</t>
  </si>
  <si>
    <t>0,4497</t>
  </si>
  <si>
    <t>0,4783</t>
  </si>
  <si>
    <t>3,578</t>
  </si>
  <si>
    <t>0,625</t>
  </si>
  <si>
    <t>28,01</t>
  </si>
  <si>
    <t>0,38533</t>
  </si>
  <si>
    <t>0,36035</t>
  </si>
  <si>
    <t>81,29</t>
  </si>
  <si>
    <t>116,08</t>
  </si>
  <si>
    <t>82,05</t>
  </si>
  <si>
    <t>599,7</t>
  </si>
  <si>
    <t>126,3</t>
  </si>
  <si>
    <t>205,41</t>
  </si>
  <si>
    <t>93,92</t>
  </si>
  <si>
    <t>49,74</t>
  </si>
  <si>
    <t>9,817</t>
  </si>
  <si>
    <t>16,931</t>
  </si>
  <si>
    <t>73,46</t>
  </si>
  <si>
    <t>24,02</t>
  </si>
  <si>
    <t>8744,1</t>
  </si>
  <si>
    <t>8,064</t>
  </si>
  <si>
    <t>2,537</t>
  </si>
  <si>
    <t>56,57</t>
  </si>
  <si>
    <t>57,52</t>
  </si>
  <si>
    <t>0,6108</t>
  </si>
  <si>
    <t>1035,1</t>
  </si>
  <si>
    <t>6,017</t>
  </si>
  <si>
    <t>1510,7</t>
  </si>
  <si>
    <t>74,3</t>
  </si>
  <si>
    <t>1429,1</t>
  </si>
  <si>
    <t>1141,7</t>
  </si>
  <si>
    <t>7,6933</t>
  </si>
  <si>
    <t>14,339</t>
  </si>
  <si>
    <t>18,47</t>
  </si>
  <si>
    <t>562,1</t>
  </si>
  <si>
    <t>3166,5</t>
  </si>
  <si>
    <t>37,7</t>
  </si>
  <si>
    <t>958,8</t>
  </si>
  <si>
    <t>1,6356</t>
  </si>
  <si>
    <t>0,466</t>
  </si>
  <si>
    <t>0,6382</t>
  </si>
  <si>
    <t>1,597</t>
  </si>
  <si>
    <t>10,6429</t>
  </si>
  <si>
    <t>320,93</t>
  </si>
  <si>
    <t>201,1</t>
  </si>
  <si>
    <t>569,18</t>
  </si>
  <si>
    <t>751,5</t>
  </si>
  <si>
    <t>752,6</t>
  </si>
  <si>
    <t>2,7465</t>
  </si>
  <si>
    <t>666,9</t>
  </si>
  <si>
    <t>51,97</t>
  </si>
  <si>
    <t>29,597</t>
  </si>
  <si>
    <t>21,112</t>
  </si>
  <si>
    <t>27,56</t>
  </si>
  <si>
    <t>120,87</t>
  </si>
  <si>
    <t>5,862</t>
  </si>
  <si>
    <t>220,24</t>
  </si>
  <si>
    <t>231,52</t>
  </si>
  <si>
    <t>153,96</t>
  </si>
  <si>
    <t>200,3</t>
  </si>
  <si>
    <t>177,21</t>
  </si>
  <si>
    <t>0,6741</t>
  </si>
  <si>
    <t>0,3865</t>
  </si>
  <si>
    <t>1,2962</t>
  </si>
  <si>
    <t>1,3918</t>
  </si>
  <si>
    <t>0,33176</t>
  </si>
  <si>
    <t>0,06717</t>
  </si>
  <si>
    <t>0,05273</t>
  </si>
  <si>
    <t>0,05768</t>
  </si>
  <si>
    <t>0,20209</t>
  </si>
  <si>
    <t>0,08448</t>
  </si>
  <si>
    <t>0,1254</t>
  </si>
  <si>
    <t>36,76</t>
  </si>
  <si>
    <t>1,1034</t>
  </si>
  <si>
    <t>1,754</t>
  </si>
  <si>
    <t>0,4626</t>
  </si>
  <si>
    <t>4,0541</t>
  </si>
  <si>
    <t>5,2567</t>
  </si>
  <si>
    <t>947,5</t>
  </si>
  <si>
    <t>3,9139</t>
  </si>
  <si>
    <t>2,943</t>
  </si>
  <si>
    <t>2,273</t>
  </si>
  <si>
    <t>471,22</t>
  </si>
  <si>
    <t>478,19</t>
  </si>
  <si>
    <t>5938,6</t>
  </si>
  <si>
    <t>3894,4</t>
  </si>
  <si>
    <t>264,77</t>
  </si>
  <si>
    <t>441,2</t>
  </si>
  <si>
    <t>4267,1</t>
  </si>
  <si>
    <t>9,201</t>
  </si>
  <si>
    <t>2,3344</t>
  </si>
  <si>
    <t>3,2619</t>
  </si>
  <si>
    <t>555,3</t>
  </si>
  <si>
    <t>16,599</t>
  </si>
  <si>
    <t>6,606</t>
  </si>
  <si>
    <t>1377,2</t>
  </si>
  <si>
    <t>4461,2</t>
  </si>
  <si>
    <t>1797,9</t>
  </si>
  <si>
    <t>17,984</t>
  </si>
  <si>
    <t>4,1089</t>
  </si>
  <si>
    <t>3,7644</t>
  </si>
  <si>
    <t>0,12839</t>
  </si>
  <si>
    <t>133,8</t>
  </si>
  <si>
    <t>115,85</t>
  </si>
  <si>
    <t>0,4957</t>
  </si>
  <si>
    <t>0,6551</t>
  </si>
  <si>
    <t>91,71</t>
  </si>
  <si>
    <t>3,4117</t>
  </si>
  <si>
    <t>4,503</t>
  </si>
  <si>
    <t>63,4</t>
  </si>
  <si>
    <t>152,57</t>
  </si>
  <si>
    <t>9,124</t>
  </si>
  <si>
    <t>12,473</t>
  </si>
  <si>
    <t>0,62426</t>
  </si>
  <si>
    <t>0,6718</t>
  </si>
  <si>
    <t>1215,8</t>
  </si>
  <si>
    <t>44,92</t>
  </si>
  <si>
    <t>19,558</t>
  </si>
  <si>
    <t>0,06755</t>
  </si>
  <si>
    <t>0,09353</t>
  </si>
  <si>
    <t>111,89</t>
  </si>
  <si>
    <t>0,09821</t>
  </si>
  <si>
    <t>166,18</t>
  </si>
  <si>
    <t>53,312</t>
  </si>
  <si>
    <t>82,79</t>
  </si>
  <si>
    <t>7,384</t>
  </si>
  <si>
    <t>12,796</t>
  </si>
  <si>
    <t>10,138</t>
  </si>
  <si>
    <t>5,689</t>
  </si>
  <si>
    <t>14,071</t>
  </si>
  <si>
    <t>0,02777</t>
  </si>
  <si>
    <t>593,05</t>
  </si>
  <si>
    <t>976,1</t>
  </si>
  <si>
    <t>1-01-01840-A</t>
  </si>
  <si>
    <t>ОАО Институт "Гипропрос"</t>
  </si>
  <si>
    <t>IGIP</t>
  </si>
  <si>
    <t>0,7835</t>
  </si>
  <si>
    <t>0,7756</t>
  </si>
  <si>
    <t>0,8367</t>
  </si>
  <si>
    <t>36,44</t>
  </si>
  <si>
    <t>17,66</t>
  </si>
  <si>
    <t>153,43</t>
  </si>
  <si>
    <t>576,3</t>
  </si>
  <si>
    <t>883,3</t>
  </si>
  <si>
    <t>11,334</t>
  </si>
  <si>
    <t>0,19672</t>
  </si>
  <si>
    <t>663,7</t>
  </si>
  <si>
    <t>0,04174</t>
  </si>
  <si>
    <t>2,3341</t>
  </si>
  <si>
    <t>1549,7</t>
  </si>
  <si>
    <t>596,9</t>
  </si>
  <si>
    <t>1018,2</t>
  </si>
  <si>
    <t>0,8639</t>
  </si>
  <si>
    <t>314,41</t>
  </si>
  <si>
    <t>13,23</t>
  </si>
  <si>
    <t>16,071</t>
  </si>
  <si>
    <t>14,794</t>
  </si>
  <si>
    <t>0,10235</t>
  </si>
  <si>
    <t>7,302</t>
  </si>
  <si>
    <t>20,864</t>
  </si>
  <si>
    <t>0,20951</t>
  </si>
  <si>
    <t>0,20505</t>
  </si>
  <si>
    <t>65,13</t>
  </si>
  <si>
    <t>5,591</t>
  </si>
  <si>
    <t>30,22</t>
  </si>
  <si>
    <t>70,35</t>
  </si>
  <si>
    <t>55,26</t>
  </si>
  <si>
    <t>594,1</t>
  </si>
  <si>
    <t>8,01</t>
  </si>
  <si>
    <t>3,93</t>
  </si>
  <si>
    <t>10,969</t>
  </si>
  <si>
    <t>30,357</t>
  </si>
  <si>
    <t>32,39</t>
  </si>
  <si>
    <t>1176,1</t>
  </si>
  <si>
    <t>1540,7</t>
  </si>
  <si>
    <t>1897,4</t>
  </si>
  <si>
    <t>5,955</t>
  </si>
  <si>
    <t>16,384</t>
  </si>
  <si>
    <t>0,5632</t>
  </si>
  <si>
    <t>0,10778</t>
  </si>
  <si>
    <t>0,08045</t>
  </si>
  <si>
    <t>1,3391</t>
  </si>
  <si>
    <t>223,32</t>
  </si>
  <si>
    <t>30,08</t>
  </si>
  <si>
    <t>7,008</t>
  </si>
  <si>
    <t>24,368</t>
  </si>
  <si>
    <t>20,001</t>
  </si>
  <si>
    <t>Банк СКТ(ОАО)</t>
  </si>
  <si>
    <t>1147,5</t>
  </si>
  <si>
    <t>8,594</t>
  </si>
  <si>
    <t>43,38</t>
  </si>
  <si>
    <t>24,514</t>
  </si>
  <si>
    <t>1-01-12500-A</t>
  </si>
  <si>
    <t>цена на 29.06.2012, руб.</t>
  </si>
  <si>
    <t>регистрационный номер выпуска (дополнительного выпуска)</t>
  </si>
  <si>
    <t>Рыночная</t>
  </si>
  <si>
    <t>50,02</t>
  </si>
  <si>
    <t>73,08</t>
  </si>
  <si>
    <t>213,87</t>
  </si>
  <si>
    <t>256,25</t>
  </si>
  <si>
    <t>93,88</t>
  </si>
  <si>
    <t>95,442</t>
  </si>
  <si>
    <t>0,3065</t>
  </si>
  <si>
    <t>0,34</t>
  </si>
  <si>
    <t>47,56</t>
  </si>
  <si>
    <t>5,1568</t>
  </si>
  <si>
    <t>4,391</t>
  </si>
  <si>
    <t>9,638</t>
  </si>
  <si>
    <t>183,14</t>
  </si>
  <si>
    <t>599,5</t>
  </si>
  <si>
    <t>13,753</t>
  </si>
  <si>
    <t>1,8111</t>
  </si>
  <si>
    <t>0,05336</t>
  </si>
  <si>
    <t>5121,6</t>
  </si>
  <si>
    <t>17,643</t>
  </si>
  <si>
    <t>14,748</t>
  </si>
  <si>
    <t>852,6</t>
  </si>
  <si>
    <t>0,22616</t>
  </si>
  <si>
    <t>0,24243</t>
  </si>
  <si>
    <t>159,81</t>
  </si>
  <si>
    <t>316,6</t>
  </si>
  <si>
    <t>417,8</t>
  </si>
  <si>
    <t>1,8612</t>
  </si>
  <si>
    <t>8,51</t>
  </si>
  <si>
    <t>199,17</t>
  </si>
  <si>
    <t>20,805</t>
  </si>
  <si>
    <t>0,08326</t>
  </si>
  <si>
    <t>258,69</t>
  </si>
  <si>
    <t>6,5862</t>
  </si>
  <si>
    <t>2880,1</t>
  </si>
  <si>
    <t>0,15368</t>
  </si>
  <si>
    <t>2064,3</t>
  </si>
  <si>
    <t>24,757</t>
  </si>
  <si>
    <t>1,1192</t>
  </si>
  <si>
    <t>1,5099</t>
  </si>
  <si>
    <t>2,7294</t>
  </si>
  <si>
    <t>26,84</t>
  </si>
  <si>
    <t>59,49</t>
  </si>
  <si>
    <t>4,68</t>
  </si>
  <si>
    <t>0,1841</t>
  </si>
  <si>
    <t>98,52</t>
  </si>
  <si>
    <t>4150,3</t>
  </si>
  <si>
    <t>0,3969</t>
  </si>
  <si>
    <t>74,43</t>
  </si>
  <si>
    <t>85,22</t>
  </si>
  <si>
    <t>0,001324</t>
  </si>
  <si>
    <t>0,015029</t>
  </si>
  <si>
    <t>25,062</t>
  </si>
  <si>
    <t>0,003096</t>
  </si>
  <si>
    <t>0,003725</t>
  </si>
  <si>
    <t>0,003846</t>
  </si>
  <si>
    <t>0,005403</t>
  </si>
  <si>
    <t>0,004407</t>
  </si>
  <si>
    <t>0,002574</t>
  </si>
  <si>
    <t>0,002168</t>
  </si>
  <si>
    <t>0,006838</t>
  </si>
  <si>
    <t>26,474</t>
  </si>
  <si>
    <t>104,28</t>
  </si>
  <si>
    <t>201,28</t>
  </si>
  <si>
    <t>0,26092</t>
  </si>
  <si>
    <t>0,2291</t>
  </si>
  <si>
    <t>27,06</t>
  </si>
  <si>
    <t>13,792</t>
  </si>
  <si>
    <t>149,24</t>
  </si>
  <si>
    <t>293,38</t>
  </si>
  <si>
    <t>458,9</t>
  </si>
  <si>
    <t>134,45</t>
  </si>
  <si>
    <t>0,8675</t>
  </si>
  <si>
    <t>0,9525</t>
  </si>
  <si>
    <t>611,5</t>
  </si>
  <si>
    <t>0,3726</t>
  </si>
  <si>
    <t>1,2109</t>
  </si>
  <si>
    <t>1586,4</t>
  </si>
  <si>
    <t>20,772</t>
  </si>
  <si>
    <t>28,119</t>
  </si>
  <si>
    <t>4,7134</t>
  </si>
  <si>
    <t>0,54595</t>
  </si>
  <si>
    <t>151,64</t>
  </si>
  <si>
    <t>121,09</t>
  </si>
  <si>
    <t>986,4</t>
  </si>
  <si>
    <t>26,589</t>
  </si>
  <si>
    <t>11,048</t>
  </si>
  <si>
    <t>1-01-32694-F-003D</t>
  </si>
  <si>
    <t>SELG-003D</t>
  </si>
  <si>
    <t>10,93</t>
  </si>
  <si>
    <t>66,91</t>
  </si>
  <si>
    <t>90,89</t>
  </si>
  <si>
    <t>0,05592</t>
  </si>
  <si>
    <t>0,06495</t>
  </si>
  <si>
    <t>0,4734</t>
  </si>
  <si>
    <t>3,763</t>
  </si>
  <si>
    <t>0,38168</t>
  </si>
  <si>
    <t>0,38098</t>
  </si>
  <si>
    <t>96,47</t>
  </si>
  <si>
    <t>134,95</t>
  </si>
  <si>
    <t>69,69</t>
  </si>
  <si>
    <t>130,5</t>
  </si>
  <si>
    <t>209,69</t>
  </si>
  <si>
    <t>90,08</t>
  </si>
  <si>
    <t>39,28</t>
  </si>
  <si>
    <t>6,967</t>
  </si>
  <si>
    <t>1-02-56413-H-001D</t>
  </si>
  <si>
    <t>RBCM-001D</t>
  </si>
  <si>
    <t>15,648</t>
  </si>
  <si>
    <t>83,33</t>
  </si>
  <si>
    <t>27,63</t>
  </si>
  <si>
    <t>9414,6</t>
  </si>
  <si>
    <t>5,698</t>
  </si>
  <si>
    <t>1,831</t>
  </si>
  <si>
    <t>62,75</t>
  </si>
  <si>
    <t>62,33</t>
  </si>
  <si>
    <t>0,5415</t>
  </si>
  <si>
    <t>1035,8</t>
  </si>
  <si>
    <t>1520,5</t>
  </si>
  <si>
    <t>70,34</t>
  </si>
  <si>
    <t>1354,6</t>
  </si>
  <si>
    <t>1248,1</t>
  </si>
  <si>
    <t>8,4264</t>
  </si>
  <si>
    <t>26,12</t>
  </si>
  <si>
    <t>577,6</t>
  </si>
  <si>
    <t>2692,4</t>
  </si>
  <si>
    <t>31,52</t>
  </si>
  <si>
    <t>771,2</t>
  </si>
  <si>
    <t>1,8193</t>
  </si>
  <si>
    <t>0,3967</t>
  </si>
  <si>
    <t>1,3032</t>
  </si>
  <si>
    <t>15,3634</t>
  </si>
  <si>
    <t>351,11</t>
  </si>
  <si>
    <t>265,6</t>
  </si>
  <si>
    <t>267,6</t>
  </si>
  <si>
    <t>320,6</t>
  </si>
  <si>
    <t>785,9</t>
  </si>
  <si>
    <t>786,9</t>
  </si>
  <si>
    <t>2,8127</t>
  </si>
  <si>
    <t>775,2</t>
  </si>
  <si>
    <t>63,03</t>
  </si>
  <si>
    <t>22,742</t>
  </si>
  <si>
    <t>22,882</t>
  </si>
  <si>
    <t>28,231</t>
  </si>
  <si>
    <t>157,9</t>
  </si>
  <si>
    <t>6,373</t>
  </si>
  <si>
    <t>258,08</t>
  </si>
  <si>
    <t>228,2</t>
  </si>
  <si>
    <t>157,5</t>
  </si>
  <si>
    <t>218,7</t>
  </si>
  <si>
    <t>188,27</t>
  </si>
  <si>
    <t>0,4322</t>
  </si>
  <si>
    <t>1,2148</t>
  </si>
  <si>
    <t>1,3879</t>
  </si>
  <si>
    <t>0,32726</t>
  </si>
  <si>
    <t>0,06838</t>
  </si>
  <si>
    <t>0,05241</t>
  </si>
  <si>
    <t>0,07256</t>
  </si>
  <si>
    <t>0,1707</t>
  </si>
  <si>
    <t>0,09265</t>
  </si>
  <si>
    <t>0,16805</t>
  </si>
  <si>
    <t>30,96</t>
  </si>
  <si>
    <t>1,445</t>
  </si>
  <si>
    <t>2,392</t>
  </si>
  <si>
    <t>0,6352</t>
  </si>
  <si>
    <t>5,1865</t>
  </si>
  <si>
    <t>6,0354</t>
  </si>
  <si>
    <t>57,82</t>
  </si>
  <si>
    <t>877,2</t>
  </si>
  <si>
    <t>2,8088</t>
  </si>
  <si>
    <t>2,879</t>
  </si>
  <si>
    <t>3,819</t>
  </si>
  <si>
    <t>491,32</t>
  </si>
  <si>
    <t>494,43</t>
  </si>
  <si>
    <t>6202,9</t>
  </si>
  <si>
    <t>4174,6</t>
  </si>
  <si>
    <t>329,53</t>
  </si>
  <si>
    <t>455,4</t>
  </si>
  <si>
    <t>11,188</t>
  </si>
  <si>
    <t>2,1206</t>
  </si>
  <si>
    <t>3,3894</t>
  </si>
  <si>
    <t>573,5</t>
  </si>
  <si>
    <t>18,089</t>
  </si>
  <si>
    <t>6,994</t>
  </si>
  <si>
    <t>2,1775</t>
  </si>
  <si>
    <t>1731,3</t>
  </si>
  <si>
    <t>5525,5</t>
  </si>
  <si>
    <t>15,552</t>
  </si>
  <si>
    <t>2,6283</t>
  </si>
  <si>
    <t>4,2032</t>
  </si>
  <si>
    <t>0,11804</t>
  </si>
  <si>
    <t>62,82</t>
  </si>
  <si>
    <t>122,97</t>
  </si>
  <si>
    <t>0,5034</t>
  </si>
  <si>
    <t>0,4965</t>
  </si>
  <si>
    <t>93,91</t>
  </si>
  <si>
    <t>3,237</t>
  </si>
  <si>
    <t>4,374</t>
  </si>
  <si>
    <t>78,35</t>
  </si>
  <si>
    <t>153,92</t>
  </si>
  <si>
    <t>10,468</t>
  </si>
  <si>
    <t>12,758</t>
  </si>
  <si>
    <t>0,48622</t>
  </si>
  <si>
    <t>0,7453</t>
  </si>
  <si>
    <t>40,86</t>
  </si>
  <si>
    <t>16,639</t>
  </si>
  <si>
    <t>0,06169</t>
  </si>
  <si>
    <t>0,07865</t>
  </si>
  <si>
    <t>Открытое акционерное общество "Курганская генерирующая компания"</t>
  </si>
  <si>
    <t>0,12607</t>
  </si>
  <si>
    <t>134,67</t>
  </si>
  <si>
    <t>168,05</t>
  </si>
  <si>
    <t>51,302</t>
  </si>
  <si>
    <t>78,97</t>
  </si>
  <si>
    <t>11,016</t>
  </si>
  <si>
    <t>20,444</t>
  </si>
  <si>
    <t>11,615</t>
  </si>
  <si>
    <t>5,644</t>
  </si>
  <si>
    <t>14,817</t>
  </si>
  <si>
    <t>0,026779</t>
  </si>
  <si>
    <t>509,19</t>
  </si>
  <si>
    <t>0,8568</t>
  </si>
  <si>
    <t>0,902</t>
  </si>
  <si>
    <t>0,8378</t>
  </si>
  <si>
    <t>45,31</t>
  </si>
  <si>
    <t>15,1</t>
  </si>
  <si>
    <t>531,5</t>
  </si>
  <si>
    <t>102,62</t>
  </si>
  <si>
    <t>157,86</t>
  </si>
  <si>
    <t>610,1</t>
  </si>
  <si>
    <t>957,5</t>
  </si>
  <si>
    <t>9,772</t>
  </si>
  <si>
    <t>0,23234</t>
  </si>
  <si>
    <t>0,0422</t>
  </si>
  <si>
    <t>2,7122</t>
  </si>
  <si>
    <t>1330,7</t>
  </si>
  <si>
    <t>858,6</t>
  </si>
  <si>
    <t>0,9237</t>
  </si>
  <si>
    <t>330,53</t>
  </si>
  <si>
    <t>8,863</t>
  </si>
  <si>
    <t>17,336</t>
  </si>
  <si>
    <t>18,461</t>
  </si>
  <si>
    <t>0,06491</t>
  </si>
  <si>
    <t>7,11</t>
  </si>
  <si>
    <t>17,805</t>
  </si>
  <si>
    <t>0,20986</t>
  </si>
  <si>
    <t>0,22053</t>
  </si>
  <si>
    <t>83,45</t>
  </si>
  <si>
    <t>1888,9</t>
  </si>
  <si>
    <t>22,832</t>
  </si>
  <si>
    <t>34,16</t>
  </si>
  <si>
    <t>69,82</t>
  </si>
  <si>
    <t>63,6</t>
  </si>
  <si>
    <t>590,4</t>
  </si>
  <si>
    <t>8,222</t>
  </si>
  <si>
    <t>4,707</t>
  </si>
  <si>
    <t>13,692</t>
  </si>
  <si>
    <t>19,88</t>
  </si>
  <si>
    <t>23,67</t>
  </si>
  <si>
    <t>1285,9</t>
  </si>
  <si>
    <t>1882,4</t>
  </si>
  <si>
    <t>6,096</t>
  </si>
  <si>
    <t>15,833</t>
  </si>
  <si>
    <t>0,4903</t>
  </si>
  <si>
    <t>1,4425</t>
  </si>
  <si>
    <t>251,97</t>
  </si>
  <si>
    <t>36,04</t>
  </si>
  <si>
    <t>7,256</t>
  </si>
  <si>
    <t>24,168</t>
  </si>
  <si>
    <t>20,005</t>
  </si>
  <si>
    <t>1396,6</t>
  </si>
  <si>
    <t>8,095</t>
  </si>
  <si>
    <t>43,43</t>
  </si>
  <si>
    <t>24,768</t>
  </si>
  <si>
    <t>Рыночная цена на 28.09.2012, руб.</t>
  </si>
  <si>
    <t>0,4409</t>
  </si>
  <si>
    <t>65,1</t>
  </si>
  <si>
    <t>196,01</t>
  </si>
  <si>
    <t>259,93</t>
  </si>
  <si>
    <t>86,97</t>
  </si>
  <si>
    <t>86,389</t>
  </si>
  <si>
    <t>0,2619</t>
  </si>
  <si>
    <t>0,2863</t>
  </si>
  <si>
    <t>35,8</t>
  </si>
  <si>
    <t>9,6173</t>
  </si>
  <si>
    <t>4,353</t>
  </si>
  <si>
    <t>9,5</t>
  </si>
  <si>
    <t>137,57</t>
  </si>
  <si>
    <t>539,4</t>
  </si>
  <si>
    <t>13,294</t>
  </si>
  <si>
    <t>1,5786</t>
  </si>
  <si>
    <t>0,05378</t>
  </si>
  <si>
    <t>2208,6</t>
  </si>
  <si>
    <t>6384,8</t>
  </si>
  <si>
    <t>15,097</t>
  </si>
  <si>
    <t>15,129</t>
  </si>
  <si>
    <t>832,9</t>
  </si>
  <si>
    <t>0,20876</t>
  </si>
  <si>
    <t>0,21378</t>
  </si>
  <si>
    <t>268,72</t>
  </si>
  <si>
    <t>311,05</t>
  </si>
  <si>
    <t>357,3</t>
  </si>
  <si>
    <t>2,197</t>
  </si>
  <si>
    <t>2,298</t>
  </si>
  <si>
    <t>8,533</t>
  </si>
  <si>
    <t>125,68</t>
  </si>
  <si>
    <t>24,634</t>
  </si>
  <si>
    <t>0,09172</t>
  </si>
  <si>
    <t>235,32</t>
  </si>
  <si>
    <t>6,602</t>
  </si>
  <si>
    <t>1772,8</t>
  </si>
  <si>
    <t>0,14227</t>
  </si>
  <si>
    <t>2263,7</t>
  </si>
  <si>
    <t>18,582</t>
  </si>
  <si>
    <t>1,4696</t>
  </si>
  <si>
    <t>2,3049</t>
  </si>
  <si>
    <t>36,986</t>
  </si>
  <si>
    <t>55,87</t>
  </si>
  <si>
    <t>3,47</t>
  </si>
  <si>
    <t>0,17297</t>
  </si>
  <si>
    <t>91,6</t>
  </si>
  <si>
    <t>4180,1</t>
  </si>
  <si>
    <t>0,2771</t>
  </si>
  <si>
    <t>0,5173</t>
  </si>
  <si>
    <t>43,7</t>
  </si>
  <si>
    <t>57,8</t>
  </si>
  <si>
    <t>0,003282</t>
  </si>
  <si>
    <t>0,003611</t>
  </si>
  <si>
    <t>0,003544</t>
  </si>
  <si>
    <t>0,004709</t>
  </si>
  <si>
    <t>0,003837</t>
  </si>
  <si>
    <t>0,00237</t>
  </si>
  <si>
    <t>0,002234</t>
  </si>
  <si>
    <t>0,006773</t>
  </si>
  <si>
    <t>24,805</t>
  </si>
  <si>
    <t>3,753</t>
  </si>
  <si>
    <t>105,67</t>
  </si>
  <si>
    <t>217,65</t>
  </si>
  <si>
    <t>0,22932</t>
  </si>
  <si>
    <t>0,23766</t>
  </si>
  <si>
    <t>24,09</t>
  </si>
  <si>
    <t>135,27</t>
  </si>
  <si>
    <t>347,34</t>
  </si>
  <si>
    <t>434,6</t>
  </si>
  <si>
    <t>0,797</t>
  </si>
  <si>
    <t>0,9906</t>
  </si>
  <si>
    <t>679,8</t>
  </si>
  <si>
    <t>0,374</t>
  </si>
  <si>
    <t>1,1446</t>
  </si>
  <si>
    <t>5302,4</t>
  </si>
  <si>
    <t>19,95</t>
  </si>
  <si>
    <t>26,832</t>
  </si>
  <si>
    <t>4,5747</t>
  </si>
  <si>
    <t>4,765</t>
  </si>
  <si>
    <t>142,19</t>
  </si>
  <si>
    <t>121,64</t>
  </si>
  <si>
    <t>951,2</t>
  </si>
  <si>
    <t>27,25</t>
  </si>
  <si>
    <t>10,011</t>
  </si>
  <si>
    <t>67,56</t>
  </si>
  <si>
    <t>92,85</t>
  </si>
  <si>
    <t>0,04091</t>
  </si>
  <si>
    <t>0,06083</t>
  </si>
  <si>
    <t>0,4465</t>
  </si>
  <si>
    <t>0,4346</t>
  </si>
  <si>
    <t>3,498</t>
  </si>
  <si>
    <t>0,5216</t>
  </si>
  <si>
    <t>14,85</t>
  </si>
  <si>
    <t>0,37997</t>
  </si>
  <si>
    <t>0,37459</t>
  </si>
  <si>
    <t>90,44</t>
  </si>
  <si>
    <t>119,75</t>
  </si>
  <si>
    <t>61,12</t>
  </si>
  <si>
    <t>115,8</t>
  </si>
  <si>
    <t>269,5</t>
  </si>
  <si>
    <t>97,69</t>
  </si>
  <si>
    <t>33,16</t>
  </si>
  <si>
    <t>316,29</t>
  </si>
  <si>
    <t>5,894</t>
  </si>
  <si>
    <t>12,528</t>
  </si>
  <si>
    <t>58,09</t>
  </si>
  <si>
    <t>9569,4</t>
  </si>
  <si>
    <t>4,641</t>
  </si>
  <si>
    <t>1,146</t>
  </si>
  <si>
    <t>1,124</t>
  </si>
  <si>
    <t>61,58</t>
  </si>
  <si>
    <t>65,81</t>
  </si>
  <si>
    <t>0,7318</t>
  </si>
  <si>
    <t>905,5</t>
  </si>
  <si>
    <t>5,621</t>
  </si>
  <si>
    <t>65,15</t>
  </si>
  <si>
    <t>1621,3</t>
  </si>
  <si>
    <t>22,89</t>
  </si>
  <si>
    <t>309,6</t>
  </si>
  <si>
    <t>1978,2</t>
  </si>
  <si>
    <t>31,74</t>
  </si>
  <si>
    <t>723,2</t>
  </si>
  <si>
    <t>1,6024</t>
  </si>
  <si>
    <t>0,3439</t>
  </si>
  <si>
    <t>1,0165</t>
  </si>
  <si>
    <t>17,9126</t>
  </si>
  <si>
    <t>345,62</t>
  </si>
  <si>
    <t>282,5</t>
  </si>
  <si>
    <t>293,6</t>
  </si>
  <si>
    <t>215,29</t>
  </si>
  <si>
    <t>795,6</t>
  </si>
  <si>
    <t>804,7</t>
  </si>
  <si>
    <t>2,8441</t>
  </si>
  <si>
    <t>831,5</t>
  </si>
  <si>
    <t>60,9</t>
  </si>
  <si>
    <t>19,564</t>
  </si>
  <si>
    <t>24,35</t>
  </si>
  <si>
    <t>29,336</t>
  </si>
  <si>
    <t>141,04</t>
  </si>
  <si>
    <t>5,852</t>
  </si>
  <si>
    <t>239,37</t>
  </si>
  <si>
    <t>0,2987</t>
  </si>
  <si>
    <t>245,73</t>
  </si>
  <si>
    <t>119,38</t>
  </si>
  <si>
    <t>203,8</t>
  </si>
  <si>
    <t>201,89</t>
  </si>
  <si>
    <t>0,4424</t>
  </si>
  <si>
    <t>1,5084</t>
  </si>
  <si>
    <t>1,3218</t>
  </si>
  <si>
    <t>0,27178</t>
  </si>
  <si>
    <t>0,0647</t>
  </si>
  <si>
    <t>0,05202</t>
  </si>
  <si>
    <t>0,07482</t>
  </si>
  <si>
    <t>0,21069</t>
  </si>
  <si>
    <t>0,08832</t>
  </si>
  <si>
    <t>0,17181</t>
  </si>
  <si>
    <t>1-01-34747-E-005D</t>
  </si>
  <si>
    <t>MRKK-005D</t>
  </si>
  <si>
    <t>26,34</t>
  </si>
  <si>
    <t>1,2123</t>
  </si>
  <si>
    <t>1,964</t>
  </si>
  <si>
    <t>0,5833</t>
  </si>
  <si>
    <t>5,8954</t>
  </si>
  <si>
    <t>5,2009</t>
  </si>
  <si>
    <t>57,45</t>
  </si>
  <si>
    <t>872,2</t>
  </si>
  <si>
    <t>3,1044</t>
  </si>
  <si>
    <t>3,106</t>
  </si>
  <si>
    <t>2,764</t>
  </si>
  <si>
    <t>511,17</t>
  </si>
  <si>
    <t>497,99</t>
  </si>
  <si>
    <t>5961,2</t>
  </si>
  <si>
    <t>4832,1</t>
  </si>
  <si>
    <t>724,7</t>
  </si>
  <si>
    <t>363,9</t>
  </si>
  <si>
    <t>441,9</t>
  </si>
  <si>
    <t>3323,3</t>
  </si>
  <si>
    <t>10,445</t>
  </si>
  <si>
    <t>2,4072</t>
  </si>
  <si>
    <t>3,2279</t>
  </si>
  <si>
    <t>14,591</t>
  </si>
  <si>
    <t>560,9</t>
  </si>
  <si>
    <t>17,375</t>
  </si>
  <si>
    <t>6,603</t>
  </si>
  <si>
    <t>2,9006</t>
  </si>
  <si>
    <t>1775,4</t>
  </si>
  <si>
    <t>5993,9</t>
  </si>
  <si>
    <t>2005,9</t>
  </si>
  <si>
    <t>11,468</t>
  </si>
  <si>
    <t>2,7076</t>
  </si>
  <si>
    <t>5,3269</t>
  </si>
  <si>
    <t>0,07747</t>
  </si>
  <si>
    <t>0,02982</t>
  </si>
  <si>
    <t>62,91</t>
  </si>
  <si>
    <t>1-02-00063-A-003D</t>
  </si>
  <si>
    <t>KUBE-003D</t>
  </si>
  <si>
    <t>152,31</t>
  </si>
  <si>
    <t>0,5015</t>
  </si>
  <si>
    <t>88,36</t>
  </si>
  <si>
    <t>3,2941</t>
  </si>
  <si>
    <t>4,098</t>
  </si>
  <si>
    <t>215,16</t>
  </si>
  <si>
    <t>10,548</t>
  </si>
  <si>
    <t>11,904</t>
  </si>
  <si>
    <t>6,338</t>
  </si>
  <si>
    <t>33,25</t>
  </si>
  <si>
    <t>225,3</t>
  </si>
  <si>
    <t>903,7</t>
  </si>
  <si>
    <t>37,22</t>
  </si>
  <si>
    <t>12,835</t>
  </si>
  <si>
    <t>0,04858</t>
  </si>
  <si>
    <t>0,08022</t>
  </si>
  <si>
    <t>51,043</t>
  </si>
  <si>
    <t>48,94</t>
  </si>
  <si>
    <t>109,88</t>
  </si>
  <si>
    <t>170,58</t>
  </si>
  <si>
    <t>50,617</t>
  </si>
  <si>
    <t>90,04</t>
  </si>
  <si>
    <t>11,557</t>
  </si>
  <si>
    <t>13,204</t>
  </si>
  <si>
    <t>13,259</t>
  </si>
  <si>
    <t>5,832</t>
  </si>
  <si>
    <t>16,918</t>
  </si>
  <si>
    <t>1-03-33498-E-008D</t>
  </si>
  <si>
    <t>IRAO-008D</t>
  </si>
  <si>
    <t>0,02485</t>
  </si>
  <si>
    <t>1-03-33498-E-007D</t>
  </si>
  <si>
    <t>IRAO-007D</t>
  </si>
  <si>
    <t>1-03-33498-E-006D</t>
  </si>
  <si>
    <t>IRAO-006D</t>
  </si>
  <si>
    <t>1-03-33498-E-005D</t>
  </si>
  <si>
    <t>IRAO-005D</t>
  </si>
  <si>
    <t>0,02504</t>
  </si>
  <si>
    <t>1-03-33498-E-004D</t>
  </si>
  <si>
    <t>IRAO-004D</t>
  </si>
  <si>
    <t>0,02471</t>
  </si>
  <si>
    <t>1-03-33498-E-003D</t>
  </si>
  <si>
    <t>IRAO-003D</t>
  </si>
  <si>
    <t>0,025017</t>
  </si>
  <si>
    <t>756,2</t>
  </si>
  <si>
    <t>0,7336</t>
  </si>
  <si>
    <t>0,9318</t>
  </si>
  <si>
    <t>0,5963</t>
  </si>
  <si>
    <t>60,98</t>
  </si>
  <si>
    <t>26,312</t>
  </si>
  <si>
    <t>13,32</t>
  </si>
  <si>
    <t>540,6</t>
  </si>
  <si>
    <t>144,32</t>
  </si>
  <si>
    <t>1305,5</t>
  </si>
  <si>
    <t>9,35</t>
  </si>
  <si>
    <t>0,20145</t>
  </si>
  <si>
    <t>662,1</t>
  </si>
  <si>
    <t>2,6246</t>
  </si>
  <si>
    <t>620,5</t>
  </si>
  <si>
    <t>563,7</t>
  </si>
  <si>
    <t>791,5</t>
  </si>
  <si>
    <t>1,0735</t>
  </si>
  <si>
    <t>391,66</t>
  </si>
  <si>
    <t>18,014</t>
  </si>
  <si>
    <t>17,175</t>
  </si>
  <si>
    <t>0,04529</t>
  </si>
  <si>
    <t>8,504</t>
  </si>
  <si>
    <t>19,375</t>
  </si>
  <si>
    <t>0,19686</t>
  </si>
  <si>
    <t>0,20057</t>
  </si>
  <si>
    <t>80,31</t>
  </si>
  <si>
    <t>372,2</t>
  </si>
  <si>
    <t>2045,7</t>
  </si>
  <si>
    <t>18,844</t>
  </si>
  <si>
    <t>40,25</t>
  </si>
  <si>
    <t>58,54</t>
  </si>
  <si>
    <t>49,76</t>
  </si>
  <si>
    <t>658,2</t>
  </si>
  <si>
    <t>5,826</t>
  </si>
  <si>
    <t>5,693</t>
  </si>
  <si>
    <t>10,522</t>
  </si>
  <si>
    <t>1,2218</t>
  </si>
  <si>
    <t>1334,9</t>
  </si>
  <si>
    <t>2-01-00013-A-005D</t>
  </si>
  <si>
    <t>BANEP-005D</t>
  </si>
  <si>
    <t>1322,7</t>
  </si>
  <si>
    <t>2-01-00013-A-004D</t>
  </si>
  <si>
    <t>BANEP-004D</t>
  </si>
  <si>
    <t>2-01-00013-A-003D</t>
  </si>
  <si>
    <t>BANEP-003D</t>
  </si>
  <si>
    <t>2-01-00013-A-002D</t>
  </si>
  <si>
    <t>BANEP-002D</t>
  </si>
  <si>
    <t>1316,7</t>
  </si>
  <si>
    <t>2-01-00013-A-001D</t>
  </si>
  <si>
    <t>BANEP-001D</t>
  </si>
  <si>
    <t>1329,1</t>
  </si>
  <si>
    <t>1773,3</t>
  </si>
  <si>
    <t>1-01-00013-A-005D</t>
  </si>
  <si>
    <t>BANE-005D</t>
  </si>
  <si>
    <t>1770,2</t>
  </si>
  <si>
    <t>1-01-00013-A-004D</t>
  </si>
  <si>
    <t>BANE-004D</t>
  </si>
  <si>
    <t>1775,7</t>
  </si>
  <si>
    <t>1-01-00013-A-002D</t>
  </si>
  <si>
    <t>BANE-002D</t>
  </si>
  <si>
    <t>1773,4</t>
  </si>
  <si>
    <t>1-01-00013-A-001D</t>
  </si>
  <si>
    <t>BANE-001D</t>
  </si>
  <si>
    <t>1764,1</t>
  </si>
  <si>
    <t>6,052</t>
  </si>
  <si>
    <t>15,97</t>
  </si>
  <si>
    <t>0,5569</t>
  </si>
  <si>
    <t>1,1589</t>
  </si>
  <si>
    <t>212,85</t>
  </si>
  <si>
    <t>32,2</t>
  </si>
  <si>
    <t>6,203</t>
  </si>
  <si>
    <t>30,01</t>
  </si>
  <si>
    <t>21,543</t>
  </si>
  <si>
    <t>6,552</t>
  </si>
  <si>
    <t>45,33</t>
  </si>
  <si>
    <t>25,461</t>
  </si>
  <si>
    <t>75,06</t>
  </si>
  <si>
    <t>Рыночная цена на 28.12.2012, руб.</t>
  </si>
  <si>
    <t>74,32</t>
  </si>
  <si>
    <t>43,86</t>
  </si>
  <si>
    <t>60,37</t>
  </si>
  <si>
    <t>286,68</t>
  </si>
  <si>
    <t>93,73</t>
  </si>
  <si>
    <t>0,3662</t>
  </si>
  <si>
    <t>0,402</t>
  </si>
  <si>
    <t>47,91</t>
  </si>
  <si>
    <t>5,013</t>
  </si>
  <si>
    <t>12,747</t>
  </si>
  <si>
    <t>261,21</t>
  </si>
  <si>
    <t>547,5</t>
  </si>
  <si>
    <t>1,9481</t>
  </si>
  <si>
    <t>0,05838</t>
  </si>
  <si>
    <t>10 460 541 337 338</t>
  </si>
  <si>
    <t>5298,2</t>
  </si>
  <si>
    <t>14,371</t>
  </si>
  <si>
    <t>14,312</t>
  </si>
  <si>
    <t>874,4</t>
  </si>
  <si>
    <t>0,25945</t>
  </si>
  <si>
    <t>0,30053</t>
  </si>
  <si>
    <t>13,184</t>
  </si>
  <si>
    <t>162,82</t>
  </si>
  <si>
    <t>569,9</t>
  </si>
  <si>
    <t>6,7776</t>
  </si>
  <si>
    <t>7,1525</t>
  </si>
  <si>
    <t>17,333</t>
  </si>
  <si>
    <t>79,07</t>
  </si>
  <si>
    <t>156,49</t>
  </si>
  <si>
    <t>17,8</t>
  </si>
  <si>
    <t>0,12633</t>
  </si>
  <si>
    <t>233,53</t>
  </si>
  <si>
    <t>5,981</t>
  </si>
  <si>
    <t>0,1823</t>
  </si>
  <si>
    <t>1827,4</t>
  </si>
  <si>
    <t>1,5182</t>
  </si>
  <si>
    <t>1,7154</t>
  </si>
  <si>
    <t>2,9963</t>
  </si>
  <si>
    <t>27,232</t>
  </si>
  <si>
    <t>0,3052</t>
  </si>
  <si>
    <t>0,5625</t>
  </si>
  <si>
    <t>74,19</t>
  </si>
  <si>
    <t>0,20149</t>
  </si>
  <si>
    <t>71,7</t>
  </si>
  <si>
    <t>2881,7</t>
  </si>
  <si>
    <t>0,07242</t>
  </si>
  <si>
    <t>0,07742</t>
  </si>
  <si>
    <t>0,3105</t>
  </si>
  <si>
    <t>72,15</t>
  </si>
  <si>
    <t>82,7</t>
  </si>
  <si>
    <t>0,24004</t>
  </si>
  <si>
    <t>0,001605</t>
  </si>
  <si>
    <t>0,008997</t>
  </si>
  <si>
    <t>24,005</t>
  </si>
  <si>
    <t>0,002696</t>
  </si>
  <si>
    <t>0,006698</t>
  </si>
  <si>
    <t>0,006392</t>
  </si>
  <si>
    <t>0,005467</t>
  </si>
  <si>
    <t>0,007202</t>
  </si>
  <si>
    <t>0,003404</t>
  </si>
  <si>
    <t>0,002536</t>
  </si>
  <si>
    <t>0,009428</t>
  </si>
  <si>
    <t>21,679</t>
  </si>
  <si>
    <t>4,853</t>
  </si>
  <si>
    <t>88,21</t>
  </si>
  <si>
    <t>156,65</t>
  </si>
  <si>
    <t>0,22526</t>
  </si>
  <si>
    <t>0,33167</t>
  </si>
  <si>
    <t>13,401</t>
  </si>
  <si>
    <t>172,31</t>
  </si>
  <si>
    <t>448,4</t>
  </si>
  <si>
    <t>119,61</t>
  </si>
  <si>
    <t>1,0501</t>
  </si>
  <si>
    <t>1,5596</t>
  </si>
  <si>
    <t>302,1</t>
  </si>
  <si>
    <t>139,35</t>
  </si>
  <si>
    <t>0,455</t>
  </si>
  <si>
    <t>1,0911</t>
  </si>
  <si>
    <t>4753,9</t>
  </si>
  <si>
    <t>16,494</t>
  </si>
  <si>
    <t>25,058</t>
  </si>
  <si>
    <t>4,462</t>
  </si>
  <si>
    <t>0,28886</t>
  </si>
  <si>
    <t>149,57</t>
  </si>
  <si>
    <t>111,49</t>
  </si>
  <si>
    <t>1217,2</t>
  </si>
  <si>
    <t>13,803</t>
  </si>
  <si>
    <t>1-01-32694-F-002D</t>
  </si>
  <si>
    <t>SELG-002D</t>
  </si>
  <si>
    <t>10,597</t>
  </si>
  <si>
    <t>145,54</t>
  </si>
  <si>
    <t>58,85</t>
  </si>
  <si>
    <t>79,06</t>
  </si>
  <si>
    <t>0,07713</t>
  </si>
  <si>
    <t>0,477</t>
  </si>
  <si>
    <t>0,4646</t>
  </si>
  <si>
    <t>3,747</t>
  </si>
  <si>
    <t>0,6234</t>
  </si>
  <si>
    <t>52,34</t>
  </si>
  <si>
    <t>289,06</t>
  </si>
  <si>
    <t>0,31234</t>
  </si>
  <si>
    <t>0,33859</t>
  </si>
  <si>
    <t>95,93</t>
  </si>
  <si>
    <t>153,19</t>
  </si>
  <si>
    <t>84,13</t>
  </si>
  <si>
    <t>764,4</t>
  </si>
  <si>
    <t>131,3</t>
  </si>
  <si>
    <t>212,3</t>
  </si>
  <si>
    <t>98,83</t>
  </si>
  <si>
    <t>30,203</t>
  </si>
  <si>
    <t>47,65</t>
  </si>
  <si>
    <t>10,678</t>
  </si>
  <si>
    <t>13,627</t>
  </si>
  <si>
    <t>99,02</t>
  </si>
  <si>
    <t>17,87</t>
  </si>
  <si>
    <t>7838,1</t>
  </si>
  <si>
    <t>10,658</t>
  </si>
  <si>
    <t>3,548</t>
  </si>
  <si>
    <t>522,6</t>
  </si>
  <si>
    <t>63,26</t>
  </si>
  <si>
    <t>64,25</t>
  </si>
  <si>
    <t>0,7676</t>
  </si>
  <si>
    <t>1013,8</t>
  </si>
  <si>
    <t>7,251</t>
  </si>
  <si>
    <t>1250,3</t>
  </si>
  <si>
    <t>ОАО "Пивоваренная компания "Балтика"</t>
  </si>
  <si>
    <t>79,14</t>
  </si>
  <si>
    <t>1666,4</t>
  </si>
  <si>
    <t>1-01-06556-A</t>
  </si>
  <si>
    <t>8,5801</t>
  </si>
  <si>
    <t>12,893</t>
  </si>
  <si>
    <t>183,3</t>
  </si>
  <si>
    <t>29,43</t>
  </si>
  <si>
    <t>460,1</t>
  </si>
  <si>
    <t>2767,9</t>
  </si>
  <si>
    <t>37,42</t>
  </si>
  <si>
    <t>687,1</t>
  </si>
  <si>
    <t>77,85</t>
  </si>
  <si>
    <t>92,53</t>
  </si>
  <si>
    <t>0,8562</t>
  </si>
  <si>
    <t>0,7385</t>
  </si>
  <si>
    <t>0,6588</t>
  </si>
  <si>
    <t>1,9934</t>
  </si>
  <si>
    <t>388,57</t>
  </si>
  <si>
    <t>317,8</t>
  </si>
  <si>
    <t>585,4</t>
  </si>
  <si>
    <t>970,3</t>
  </si>
  <si>
    <t>952,2</t>
  </si>
  <si>
    <t>3,2441</t>
  </si>
  <si>
    <t>62,9</t>
  </si>
  <si>
    <t>16,14</t>
  </si>
  <si>
    <t>22,614</t>
  </si>
  <si>
    <t>146,73</t>
  </si>
  <si>
    <t>5,952</t>
  </si>
  <si>
    <t>180,87</t>
  </si>
  <si>
    <t>181,95</t>
  </si>
  <si>
    <t>199,21</t>
  </si>
  <si>
    <t>265,2</t>
  </si>
  <si>
    <t>207,2</t>
  </si>
  <si>
    <t>0,8155</t>
  </si>
  <si>
    <t>0,4641</t>
  </si>
  <si>
    <t>1,7472</t>
  </si>
  <si>
    <t>1,7105</t>
  </si>
  <si>
    <t>0,50132</t>
  </si>
  <si>
    <t>0,07806</t>
  </si>
  <si>
    <t>0,06592</t>
  </si>
  <si>
    <t>0,08875</t>
  </si>
  <si>
    <t>0,1995</t>
  </si>
  <si>
    <t>0,11183</t>
  </si>
  <si>
    <t>0,14713</t>
  </si>
  <si>
    <t>51,31</t>
  </si>
  <si>
    <t>1,373</t>
  </si>
  <si>
    <t>2,29</t>
  </si>
  <si>
    <t>0,5958</t>
  </si>
  <si>
    <t>2,1314</t>
  </si>
  <si>
    <t>946,7</t>
  </si>
  <si>
    <t>2,3694</t>
  </si>
  <si>
    <t>3,275</t>
  </si>
  <si>
    <t>16,117</t>
  </si>
  <si>
    <t>479,93</t>
  </si>
  <si>
    <t>429,41</t>
  </si>
  <si>
    <t>9684,2</t>
  </si>
  <si>
    <t>2747,6</t>
  </si>
  <si>
    <t>2768,2</t>
  </si>
  <si>
    <t>244,67</t>
  </si>
  <si>
    <t>487,3</t>
  </si>
  <si>
    <t>12,282</t>
  </si>
  <si>
    <t>2,8132</t>
  </si>
  <si>
    <t>3,7074</t>
  </si>
  <si>
    <t>462,1</t>
  </si>
  <si>
    <t>21,737</t>
  </si>
  <si>
    <t>9,84</t>
  </si>
  <si>
    <t>1597,6</t>
  </si>
  <si>
    <t>1699,5</t>
  </si>
  <si>
    <t>20,892</t>
  </si>
  <si>
    <t>3,8999</t>
  </si>
  <si>
    <t>0,19786</t>
  </si>
  <si>
    <t>134,9</t>
  </si>
  <si>
    <t>70,2</t>
  </si>
  <si>
    <t>0,5831</t>
  </si>
  <si>
    <t>0,4913</t>
  </si>
  <si>
    <t>99,8</t>
  </si>
  <si>
    <t>3,9498</t>
  </si>
  <si>
    <t>6,015</t>
  </si>
  <si>
    <t>114,54</t>
  </si>
  <si>
    <t>151,99</t>
  </si>
  <si>
    <t>8,94</t>
  </si>
  <si>
    <t>1,2017</t>
  </si>
  <si>
    <t>1656,1</t>
  </si>
  <si>
    <t>35,43</t>
  </si>
  <si>
    <t>19,285</t>
  </si>
  <si>
    <t>4052,8</t>
  </si>
  <si>
    <t>1-05-30306-D</t>
  </si>
  <si>
    <t>ОАО Концерн "КАЛИНА"</t>
  </si>
  <si>
    <t>KLNA</t>
  </si>
  <si>
    <t>0,08113</t>
  </si>
  <si>
    <t>0,17895</t>
  </si>
  <si>
    <t>103,86</t>
  </si>
  <si>
    <t>0,12983</t>
  </si>
  <si>
    <t>151,75</t>
  </si>
  <si>
    <t>169,41</t>
  </si>
  <si>
    <t>40,143</t>
  </si>
  <si>
    <t>64,05</t>
  </si>
  <si>
    <t>5,438</t>
  </si>
  <si>
    <t>9,937</t>
  </si>
  <si>
    <t>0,20857</t>
  </si>
  <si>
    <t>9,712</t>
  </si>
  <si>
    <t>5,85</t>
  </si>
  <si>
    <t>14,994</t>
  </si>
  <si>
    <t>0,036607</t>
  </si>
  <si>
    <t>0,9649</t>
  </si>
  <si>
    <t>32,64</t>
  </si>
  <si>
    <t>24,14</t>
  </si>
  <si>
    <t>ОАО " ГМК "Норильский никель"</t>
  </si>
  <si>
    <t>549,8</t>
  </si>
  <si>
    <t>264,99</t>
  </si>
  <si>
    <t>1-01-09871-A-002D</t>
  </si>
  <si>
    <t>GAZS-002D</t>
  </si>
  <si>
    <t>171,33</t>
  </si>
  <si>
    <t>264,88</t>
  </si>
  <si>
    <t>1-01-09870-A-002D</t>
  </si>
  <si>
    <t>GAZC-002D</t>
  </si>
  <si>
    <t>265,61</t>
  </si>
  <si>
    <t>875,5</t>
  </si>
  <si>
    <t>8,344</t>
  </si>
  <si>
    <t>0,27958</t>
  </si>
  <si>
    <t>0,06176</t>
  </si>
  <si>
    <t>2,1342</t>
  </si>
  <si>
    <t>2056,5</t>
  </si>
  <si>
    <t>636,4</t>
  </si>
  <si>
    <t>1008,9</t>
  </si>
  <si>
    <t>0,978</t>
  </si>
  <si>
    <t>291,22</t>
  </si>
  <si>
    <t>289,16</t>
  </si>
  <si>
    <t>17,223</t>
  </si>
  <si>
    <t>16,963</t>
  </si>
  <si>
    <t>0,08669</t>
  </si>
  <si>
    <t>15,744</t>
  </si>
  <si>
    <t>30,354</t>
  </si>
  <si>
    <t>0,43357</t>
  </si>
  <si>
    <t>0,42217</t>
  </si>
  <si>
    <t>70,63</t>
  </si>
  <si>
    <t>0,08419</t>
  </si>
  <si>
    <t>0,082498</t>
  </si>
  <si>
    <t>364,4</t>
  </si>
  <si>
    <t>2295,8</t>
  </si>
  <si>
    <t>6,971</t>
  </si>
  <si>
    <t>86,66</t>
  </si>
  <si>
    <t>72,07</t>
  </si>
  <si>
    <t>721,3</t>
  </si>
  <si>
    <t>9,54</t>
  </si>
  <si>
    <t>4,655</t>
  </si>
  <si>
    <t>12,717</t>
  </si>
  <si>
    <t>23,999</t>
  </si>
  <si>
    <t>36,37</t>
  </si>
  <si>
    <t>1064,6</t>
  </si>
  <si>
    <t>1341,8</t>
  </si>
  <si>
    <t>694,3</t>
  </si>
  <si>
    <t>5,672</t>
  </si>
  <si>
    <t>19,491</t>
  </si>
  <si>
    <t>0,8335</t>
  </si>
  <si>
    <t>0,07368</t>
  </si>
  <si>
    <t>0,09703</t>
  </si>
  <si>
    <t>1,5292</t>
  </si>
  <si>
    <t>311,84</t>
  </si>
  <si>
    <t>38,44</t>
  </si>
  <si>
    <t>7,657</t>
  </si>
  <si>
    <t>30,653</t>
  </si>
  <si>
    <t>1327,1</t>
  </si>
  <si>
    <t>9,07</t>
  </si>
  <si>
    <t>50,29</t>
  </si>
  <si>
    <t>23,307</t>
  </si>
  <si>
    <t>Капитализация. Млн. руб.</t>
  </si>
  <si>
    <t>Рыночная цена на 30.12.2011, руб.</t>
  </si>
  <si>
    <t>Объем выпуска, штук</t>
  </si>
  <si>
    <t>Государственный </t>
  </si>
  <si>
    <t>Краткое наименование эмитента ценной бумаги</t>
  </si>
  <si>
    <t>РСБУ</t>
  </si>
  <si>
    <t>РТС</t>
  </si>
  <si>
    <t>В</t>
  </si>
  <si>
    <t>20,413666</t>
  </si>
  <si>
    <t>электроэнергетика</t>
  </si>
  <si>
    <t>Ярославская область</t>
  </si>
  <si>
    <t>Ярославская сбытовая компания</t>
  </si>
  <si>
    <t>цветная металлургия</t>
  </si>
  <si>
    <t>Северная осетия</t>
  </si>
  <si>
    <t>Электроцинк</t>
  </si>
  <si>
    <t>-</t>
  </si>
  <si>
    <t>черная металлургия</t>
  </si>
  <si>
    <t>Пермский край</t>
  </si>
  <si>
    <t>Чусовской металлургический завод</t>
  </si>
  <si>
    <t>МСФО</t>
  </si>
  <si>
    <t>ММВБ</t>
  </si>
  <si>
    <t>А</t>
  </si>
  <si>
    <t>Челябинская область</t>
  </si>
  <si>
    <t>ЧТПЗ</t>
  </si>
  <si>
    <t>Холдинг МРСК</t>
  </si>
  <si>
    <t>0,00205</t>
  </si>
  <si>
    <t>ФСК ЕЭС</t>
  </si>
  <si>
    <t>машиностроение</t>
  </si>
  <si>
    <t>Уфимское МПО</t>
  </si>
  <si>
    <t>химическая и нефтехимическая промышленность</t>
  </si>
  <si>
    <t>Республика Башкортостан</t>
  </si>
  <si>
    <t>Уфаоргсинтез</t>
  </si>
  <si>
    <t>Уфанефтехим</t>
  </si>
  <si>
    <t>0,85</t>
  </si>
  <si>
    <t>Трубная Металлургическая Компания</t>
  </si>
  <si>
    <t>транспорт</t>
  </si>
  <si>
    <t>FESCO</t>
  </si>
  <si>
    <t>US GAAP</t>
  </si>
  <si>
    <t>11,89</t>
  </si>
  <si>
    <t>нефтяная и нефтегазовая промышленность</t>
  </si>
  <si>
    <t>ТНК-ВР</t>
  </si>
  <si>
    <t>Ростовская область</t>
  </si>
  <si>
    <t>ТКЗ Красный Котельщик</t>
  </si>
  <si>
    <t>ТГК-9</t>
  </si>
  <si>
    <t>ТГК-6</t>
  </si>
  <si>
    <t>ТГК-5</t>
  </si>
  <si>
    <t>ТГК-4</t>
  </si>
  <si>
    <t>ТГК-2</t>
  </si>
  <si>
    <t>ТГК-14</t>
  </si>
  <si>
    <t>ТГК-13</t>
  </si>
  <si>
    <t>ТГК-11</t>
  </si>
  <si>
    <t>0,000046791</t>
  </si>
  <si>
    <t>ТГК-1</t>
  </si>
  <si>
    <t>информационные технологии</t>
  </si>
  <si>
    <t>СИТРОНИКС</t>
  </si>
  <si>
    <t>0,12</t>
  </si>
  <si>
    <t>промышленность драгоценных металлов и алмазов</t>
  </si>
  <si>
    <t>Селигдар</t>
  </si>
  <si>
    <t>0,92</t>
  </si>
  <si>
    <t>банки</t>
  </si>
  <si>
    <t>Сбербанк России</t>
  </si>
  <si>
    <t>Самарская область</t>
  </si>
  <si>
    <t>Самараэнерго</t>
  </si>
  <si>
    <t>Московская область</t>
  </si>
  <si>
    <t>РКК Энергия им. С. П. Королева</t>
  </si>
  <si>
    <t>СМИ</t>
  </si>
  <si>
    <t>РБК</t>
  </si>
  <si>
    <t>инвестиционные компании</t>
  </si>
  <si>
    <t>Планета</t>
  </si>
  <si>
    <t>пищевая промышленность</t>
  </si>
  <si>
    <t>Балтика</t>
  </si>
  <si>
    <t>0,52</t>
  </si>
  <si>
    <t>Москва</t>
  </si>
  <si>
    <t>Первый инвестиционный фонд недвижимости МЕРИДИАН</t>
  </si>
  <si>
    <t>Останкинский мясоперерабатывающий комбинат</t>
  </si>
  <si>
    <t>0,00439874</t>
  </si>
  <si>
    <t>ОГК-6</t>
  </si>
  <si>
    <t>ОГК-3</t>
  </si>
  <si>
    <t>0,0048759</t>
  </si>
  <si>
    <t>ОГК-2</t>
  </si>
  <si>
    <t>ОГК-1</t>
  </si>
  <si>
    <t>Объединенная компания Русал *</t>
  </si>
  <si>
    <t>Объединенная авиастроительная корпорация</t>
  </si>
  <si>
    <t>Номос-банк</t>
  </si>
  <si>
    <t>0,023</t>
  </si>
  <si>
    <t>Краснодарский край</t>
  </si>
  <si>
    <t>Новороссийский морской торговый порт</t>
  </si>
  <si>
    <t>НЛМК</t>
  </si>
  <si>
    <t>Республика Татарстан</t>
  </si>
  <si>
    <t>Нижнекамскшина</t>
  </si>
  <si>
    <t>2,76</t>
  </si>
  <si>
    <t>Роснефть</t>
  </si>
  <si>
    <t>ЛУКойл</t>
  </si>
  <si>
    <t>Нефтекамский автозавод</t>
  </si>
  <si>
    <t>н/д ****</t>
  </si>
  <si>
    <t>жилищно-коммунальное хозяйство</t>
  </si>
  <si>
    <t>Московская теплосетевая компания</t>
  </si>
  <si>
    <t>197,94</t>
  </si>
  <si>
    <t>телекоммуникации и связь</t>
  </si>
  <si>
    <t>МГТС</t>
  </si>
  <si>
    <t>Машиностроительный завод</t>
  </si>
  <si>
    <t>ММК</t>
  </si>
  <si>
    <t>Кемеровская область</t>
  </si>
  <si>
    <t>Кузбасская Топливная Компания</t>
  </si>
  <si>
    <t>33,61035</t>
  </si>
  <si>
    <t>Кубаньэнергосбыт</t>
  </si>
  <si>
    <t>0,38</t>
  </si>
  <si>
    <t>Корпорация Иркут</t>
  </si>
  <si>
    <t>5,1</t>
  </si>
  <si>
    <t>Свердловская область</t>
  </si>
  <si>
    <t>Корпорация ВСМПО - Ависма</t>
  </si>
  <si>
    <t>Концерн Силовые машины</t>
  </si>
  <si>
    <t>49,49</t>
  </si>
  <si>
    <t>парфюмерно-косметическая промышленность</t>
  </si>
  <si>
    <t>КАЛИНА</t>
  </si>
  <si>
    <t>3,9</t>
  </si>
  <si>
    <t>розничная торговля</t>
  </si>
  <si>
    <t>Компания М.видео</t>
  </si>
  <si>
    <t>Санкт-Петербург</t>
  </si>
  <si>
    <t>Кировский завод</t>
  </si>
  <si>
    <t>ОМЗ</t>
  </si>
  <si>
    <t>промышленность строительных материалов</t>
  </si>
  <si>
    <t>Группа ЛСР</t>
  </si>
  <si>
    <t>строительство</t>
  </si>
  <si>
    <t>Группа Компаний ПИК</t>
  </si>
  <si>
    <t>Синергия</t>
  </si>
  <si>
    <t>оптовая торговля</t>
  </si>
  <si>
    <t>Протек</t>
  </si>
  <si>
    <t>ГАЗ</t>
  </si>
  <si>
    <t>Группа Черкизово</t>
  </si>
  <si>
    <t>Росбанк</t>
  </si>
  <si>
    <t>агропромышленный комплекс</t>
  </si>
  <si>
    <t>Группа Разгуляй</t>
  </si>
  <si>
    <t>КамАЗ</t>
  </si>
  <si>
    <t>Акрон</t>
  </si>
  <si>
    <t>ГМК Норильский никель</t>
  </si>
  <si>
    <t>ГК Русское море</t>
  </si>
  <si>
    <t>Волжская ТГК (ТГК-7)</t>
  </si>
  <si>
    <t>Тюменская область</t>
  </si>
  <si>
    <t>Варьеганнефтегаз</t>
  </si>
  <si>
    <t>Республика Бурятия</t>
  </si>
  <si>
    <t>Бурятзолото</t>
  </si>
  <si>
    <t>235,77</t>
  </si>
  <si>
    <t>Башнефть</t>
  </si>
  <si>
    <t>0,00058</t>
  </si>
  <si>
    <t>Банк ВТБ</t>
  </si>
  <si>
    <t>0,011553</t>
  </si>
  <si>
    <t>Уралсиб</t>
  </si>
  <si>
    <t>0,06</t>
  </si>
  <si>
    <t>Банк Таврический</t>
  </si>
  <si>
    <t>0,11</t>
  </si>
  <si>
    <t>Банк Санкт-Петербург</t>
  </si>
  <si>
    <t>0,5</t>
  </si>
  <si>
    <t>Банк Возрождение</t>
  </si>
  <si>
    <t>Ашинский металлургический завод</t>
  </si>
  <si>
    <t>многоотраслевые холдинги</t>
  </si>
  <si>
    <t>АФК Система</t>
  </si>
  <si>
    <t>АРМАДА</t>
  </si>
  <si>
    <t>Аптечная сеть 36,6</t>
  </si>
  <si>
    <t>Республика Саха (Якутия)</t>
  </si>
  <si>
    <t>Алроса-Нюрба</t>
  </si>
  <si>
    <t>Приморский край</t>
  </si>
  <si>
    <t>АКБ Приморье</t>
  </si>
  <si>
    <t>АКБ Банк Москвы</t>
  </si>
  <si>
    <t>АК Якутскэнерго</t>
  </si>
  <si>
    <t>Авиакомпания Ютэйр</t>
  </si>
  <si>
    <t>Трансаэро</t>
  </si>
  <si>
    <t>0,0246371</t>
  </si>
  <si>
    <t>МОЭСК</t>
  </si>
  <si>
    <t>угольная промышленность</t>
  </si>
  <si>
    <t>Южный Кузбасс</t>
  </si>
  <si>
    <t>0,06166</t>
  </si>
  <si>
    <t>Энергосбыт Ростовэнерго</t>
  </si>
  <si>
    <t>Энел ОГК-5</t>
  </si>
  <si>
    <t>Э.ОН Россия (ОГК-4)</t>
  </si>
  <si>
    <t>ЧКПЗ</t>
  </si>
  <si>
    <t>Челябэнергосбыт</t>
  </si>
  <si>
    <t>Челябинский цинковый завод</t>
  </si>
  <si>
    <t>Челябинский металлургический комбинат</t>
  </si>
  <si>
    <t>0,247446</t>
  </si>
  <si>
    <t>Центральный Телеграф</t>
  </si>
  <si>
    <t>0,115984</t>
  </si>
  <si>
    <t>операции с недвижимостью</t>
  </si>
  <si>
    <t>Центр международной торговли</t>
  </si>
  <si>
    <t>Фосагро</t>
  </si>
  <si>
    <t>Фортум</t>
  </si>
  <si>
    <t>лизинг</t>
  </si>
  <si>
    <t>Финансовая Лизинговая Компания</t>
  </si>
  <si>
    <t>фармацевтическая промышленность</t>
  </si>
  <si>
    <t>Фармстандарт</t>
  </si>
  <si>
    <t>4,24</t>
  </si>
  <si>
    <t>У-УАЗ</t>
  </si>
  <si>
    <t>4,55</t>
  </si>
  <si>
    <t>Уралкалий</t>
  </si>
  <si>
    <t>Ульяновская область</t>
  </si>
  <si>
    <t>УАЗ</t>
  </si>
  <si>
    <t>Транскредитбанк</t>
  </si>
  <si>
    <t>2,91</t>
  </si>
  <si>
    <t>ТрансКонтейнер</t>
  </si>
  <si>
    <t>0,0022553</t>
  </si>
  <si>
    <t>Томская область</t>
  </si>
  <si>
    <t>Томская распределительная компания</t>
  </si>
  <si>
    <t>ТД ЦУМ</t>
  </si>
  <si>
    <t>ТД ГУМ</t>
  </si>
  <si>
    <t>0,00944</t>
  </si>
  <si>
    <t>Таттелеком</t>
  </si>
  <si>
    <t>Татнефть</t>
  </si>
  <si>
    <t>ТАГМЕТ</t>
  </si>
  <si>
    <t>упаковка</t>
  </si>
  <si>
    <t>СЭМЗ</t>
  </si>
  <si>
    <t>0,323358</t>
  </si>
  <si>
    <t>Красноярский край</t>
  </si>
  <si>
    <t>СУЭК-Красноярск</t>
  </si>
  <si>
    <t>РСБУ, сводная</t>
  </si>
  <si>
    <t>Сургутнефтегаз</t>
  </si>
  <si>
    <t>СУМЗ</t>
  </si>
  <si>
    <t>Ставропольский край</t>
  </si>
  <si>
    <t>Ставропольэнергосбыт</t>
  </si>
  <si>
    <t>Соллерс</t>
  </si>
  <si>
    <t>Соликамский магниевый завод</t>
  </si>
  <si>
    <t>Славнефть-Ярославнефтеоргсинтез</t>
  </si>
  <si>
    <t>Славнефть - Мегионнефтегаз</t>
  </si>
  <si>
    <t>Система-Галс</t>
  </si>
  <si>
    <t>Синарский трубный завод</t>
  </si>
  <si>
    <t>Седьмой Континент</t>
  </si>
  <si>
    <t>6,71</t>
  </si>
  <si>
    <t>Северсталь</t>
  </si>
  <si>
    <t>Северский трубный завод</t>
  </si>
  <si>
    <t>0,51</t>
  </si>
  <si>
    <t>Северо-западное пароходство</t>
  </si>
  <si>
    <t>1,996112</t>
  </si>
  <si>
    <t>Рязанская область</t>
  </si>
  <si>
    <t>Рязанская энергосбытовая компания</t>
  </si>
  <si>
    <t>Русполимет</t>
  </si>
  <si>
    <t>Русгрэйн Холдинг</t>
  </si>
  <si>
    <t>0,00860091</t>
  </si>
  <si>
    <t>РусГидро</t>
  </si>
  <si>
    <t>1,1113</t>
  </si>
  <si>
    <t>Ростелеком</t>
  </si>
  <si>
    <t>общественное питание</t>
  </si>
  <si>
    <t>РОСИНТЕР РЕСТОРАНТС ХОЛДИНГ</t>
  </si>
  <si>
    <t>Распадская</t>
  </si>
  <si>
    <t>РАО Энергетические системы Востока</t>
  </si>
  <si>
    <t>ПРИН</t>
  </si>
  <si>
    <t>Приморское морское пароходство</t>
  </si>
  <si>
    <t>19,77</t>
  </si>
  <si>
    <t>Полюс Золото</t>
  </si>
  <si>
    <t>Полиметалл</t>
  </si>
  <si>
    <t>интернет-торговля</t>
  </si>
  <si>
    <t>Платформа ЮТИНЕТ.РУ</t>
  </si>
  <si>
    <t>1,11783</t>
  </si>
  <si>
    <t>Петербургская сбытовая компания</t>
  </si>
  <si>
    <t>9,845502</t>
  </si>
  <si>
    <t>Пермская энергосбытовая компания</t>
  </si>
  <si>
    <t>ОПИН</t>
  </si>
  <si>
    <t>НоваТЭК</t>
  </si>
  <si>
    <t>1,176</t>
  </si>
  <si>
    <t>Нижнекамскнефтехим</t>
  </si>
  <si>
    <t>202,09915</t>
  </si>
  <si>
    <t>Нижегородская область</t>
  </si>
  <si>
    <t>Нижегородская сбытовая компания</t>
  </si>
  <si>
    <t>МРСК Юга</t>
  </si>
  <si>
    <t>0,01447</t>
  </si>
  <si>
    <t>МРСК Центра</t>
  </si>
  <si>
    <t>0,001251133</t>
  </si>
  <si>
    <t>МРСК Центра и Приволжья</t>
  </si>
  <si>
    <t>0,0028</t>
  </si>
  <si>
    <t>МРСК Урала</t>
  </si>
  <si>
    <t>МРСК Сибири</t>
  </si>
  <si>
    <t>МРСК Северо-Запада</t>
  </si>
  <si>
    <t>МРСК Северного Кавказа</t>
  </si>
  <si>
    <t>МРСК Волги</t>
  </si>
  <si>
    <t>Мотовилихинские заводы</t>
  </si>
  <si>
    <t>0,102064685</t>
  </si>
  <si>
    <t>Мосэнергосбыт</t>
  </si>
  <si>
    <t>0,02</t>
  </si>
  <si>
    <t>Мосэнерго</t>
  </si>
  <si>
    <t>инжиниринг, промышленно-инфраструктурное строительство</t>
  </si>
  <si>
    <t>Мостотрест</t>
  </si>
  <si>
    <t>Московский НПЗ</t>
  </si>
  <si>
    <t>14,54</t>
  </si>
  <si>
    <t>Мобильные ТелеСистемы</t>
  </si>
  <si>
    <t>8,73</t>
  </si>
  <si>
    <t>Мечел</t>
  </si>
  <si>
    <t>6,57</t>
  </si>
  <si>
    <t>Магнит</t>
  </si>
  <si>
    <t>Магаданская область</t>
  </si>
  <si>
    <t>Магаданэнерго</t>
  </si>
  <si>
    <t>Ленэнерго</t>
  </si>
  <si>
    <t>924,6</t>
  </si>
  <si>
    <t>Лензолото</t>
  </si>
  <si>
    <t>2,2</t>
  </si>
  <si>
    <t>КуйбышевАзот</t>
  </si>
  <si>
    <t>Кузбассэнерго</t>
  </si>
  <si>
    <t>Кубаньэнерго</t>
  </si>
  <si>
    <t>Красный Октябрь</t>
  </si>
  <si>
    <t>0,511327002</t>
  </si>
  <si>
    <t>Красноярскэнергосбыт</t>
  </si>
  <si>
    <t>Красноярская ГЭС</t>
  </si>
  <si>
    <t>Иркутская область</t>
  </si>
  <si>
    <t>Коршуновский ГОК</t>
  </si>
  <si>
    <t>0,475568</t>
  </si>
  <si>
    <t>Мурманская область</t>
  </si>
  <si>
    <t>Колэнергосбыт</t>
  </si>
  <si>
    <t>Камчатский край</t>
  </si>
  <si>
    <t>Камчатскэнерго</t>
  </si>
  <si>
    <t>Калужская область</t>
  </si>
  <si>
    <t>Калужская сбытовая компания</t>
  </si>
  <si>
    <t>0,1752</t>
  </si>
  <si>
    <t>Казаньоргсинтез</t>
  </si>
  <si>
    <t>6,34</t>
  </si>
  <si>
    <t>Казанский вертолетный завод</t>
  </si>
  <si>
    <t>0,1164</t>
  </si>
  <si>
    <t>Иркутскэнерго</t>
  </si>
  <si>
    <t>0,00001544</t>
  </si>
  <si>
    <t>Интер РАО ЕЭС</t>
  </si>
  <si>
    <t>Заволжский моторный завод</t>
  </si>
  <si>
    <t>Смоленская область</t>
  </si>
  <si>
    <t>Дорогобуж</t>
  </si>
  <si>
    <t>0,4</t>
  </si>
  <si>
    <t>ДИОД</t>
  </si>
  <si>
    <t>Дикси Групп</t>
  </si>
  <si>
    <t>9,28</t>
  </si>
  <si>
    <t>Дальневосточный банк</t>
  </si>
  <si>
    <t>Дальневосточная энергетическая компания</t>
  </si>
  <si>
    <t>3,85</t>
  </si>
  <si>
    <t>Газпром</t>
  </si>
  <si>
    <t>4,44</t>
  </si>
  <si>
    <t>Газпром нефть</t>
  </si>
  <si>
    <t>46,37</t>
  </si>
  <si>
    <t>Газпром нефтехим Салават(Салаватнефтеоргсинтез)</t>
  </si>
  <si>
    <t>Волгоградская область</t>
  </si>
  <si>
    <t>Волгоградская энергосбытовая компания</t>
  </si>
  <si>
    <t>ВМЗ</t>
  </si>
  <si>
    <t>Верофарм</t>
  </si>
  <si>
    <t>Белон</t>
  </si>
  <si>
    <t>0,944</t>
  </si>
  <si>
    <t>Башкирэнерго</t>
  </si>
  <si>
    <t>0,066</t>
  </si>
  <si>
    <t>Башинформсвязь</t>
  </si>
  <si>
    <t>1,0851</t>
  </si>
  <si>
    <t>Аэрофлот</t>
  </si>
  <si>
    <t>Азот</t>
  </si>
  <si>
    <t>Автоваз</t>
  </si>
  <si>
    <t>Отчетность</t>
  </si>
  <si>
    <t>Отношение капитализации к чистой прибыли (P/E ratio)</t>
  </si>
  <si>
    <t>Отношение капитализации к объему реализации (P/S ratio)</t>
  </si>
  <si>
    <t>Суммарный объем сделок с 01.09.1 по 31.08.11 (млн. долл)</t>
  </si>
  <si>
    <t>Биржа ***</t>
  </si>
  <si>
    <t>Категория ликвидности акции</t>
  </si>
  <si>
    <t>Дивиденд на одну обыкновенную акцию за 2010 г. (руб)</t>
  </si>
  <si>
    <t>Количество обыкновенных акций</t>
  </si>
  <si>
    <t>Цена обыкновенной акции, руб</t>
  </si>
  <si>
    <t>Капитализация (млн. долл США)</t>
  </si>
  <si>
    <t>Капитализация (млн. руб) **</t>
  </si>
  <si>
    <t>Отрасль</t>
  </si>
  <si>
    <t>Регион</t>
  </si>
  <si>
    <t>Компания</t>
  </si>
  <si>
    <t>Список крупнейших компаний по рыночной стоимости (капитализации) на 1 сентября 2011 года</t>
  </si>
  <si>
    <t>0,56</t>
  </si>
  <si>
    <t>C</t>
  </si>
  <si>
    <t>Якутгазпром</t>
  </si>
  <si>
    <t>12,36</t>
  </si>
  <si>
    <t>0,19</t>
  </si>
  <si>
    <t>1,19</t>
  </si>
  <si>
    <t>23,91</t>
  </si>
  <si>
    <t>Павловский автобус</t>
  </si>
  <si>
    <t>125,00</t>
  </si>
  <si>
    <t>0,21</t>
  </si>
  <si>
    <t>0,08</t>
  </si>
  <si>
    <t>23,92</t>
  </si>
  <si>
    <t>Тамбовская область</t>
  </si>
  <si>
    <t>Тамбовэнерго</t>
  </si>
  <si>
    <t>23,44</t>
  </si>
  <si>
    <t>0,14</t>
  </si>
  <si>
    <t>0,15</t>
  </si>
  <si>
    <t>0,07</t>
  </si>
  <si>
    <t>24,19</t>
  </si>
  <si>
    <t>Тверская область</t>
  </si>
  <si>
    <t>Тверьэнерго</t>
  </si>
  <si>
    <t>0,05</t>
  </si>
  <si>
    <t>D</t>
  </si>
  <si>
    <t>60,50</t>
  </si>
  <si>
    <t>Пермская область</t>
  </si>
  <si>
    <t>Азот (г. Березники)</t>
  </si>
  <si>
    <t>0,45</t>
  </si>
  <si>
    <t>25,27</t>
  </si>
  <si>
    <t>Воронежская область</t>
  </si>
  <si>
    <t>Воронежэнерго</t>
  </si>
  <si>
    <t>0,18</t>
  </si>
  <si>
    <t>0,60</t>
  </si>
  <si>
    <t>Ярославский шинный завод</t>
  </si>
  <si>
    <t>28,00</t>
  </si>
  <si>
    <t>Кировская область</t>
  </si>
  <si>
    <t>Кирово-Чепецкий химический комбинат</t>
  </si>
  <si>
    <t>6,68</t>
  </si>
  <si>
    <t>0,58</t>
  </si>
  <si>
    <t>0,01</t>
  </si>
  <si>
    <t>6,13</t>
  </si>
  <si>
    <t>14,00</t>
  </si>
  <si>
    <t>27,84</t>
  </si>
  <si>
    <t>Ленинградская область</t>
  </si>
  <si>
    <t>Ленсвязь</t>
  </si>
  <si>
    <t>0,46</t>
  </si>
  <si>
    <t>0,10</t>
  </si>
  <si>
    <t>28,51</t>
  </si>
  <si>
    <t>Республика Коми</t>
  </si>
  <si>
    <t>Связь</t>
  </si>
  <si>
    <t>83,89</t>
  </si>
  <si>
    <t>Е</t>
  </si>
  <si>
    <t>5,29</t>
  </si>
  <si>
    <t>61,00</t>
  </si>
  <si>
    <t>28,67</t>
  </si>
  <si>
    <t>Авиакомпания КрасЭйр</t>
  </si>
  <si>
    <t>4,23</t>
  </si>
  <si>
    <t>н.д.</t>
  </si>
  <si>
    <t>81,50</t>
  </si>
  <si>
    <t>29,40</t>
  </si>
  <si>
    <t>Роснефть-Ставропольнефтегаз</t>
  </si>
  <si>
    <t>14,20</t>
  </si>
  <si>
    <t>1,66</t>
  </si>
  <si>
    <t>0,09</t>
  </si>
  <si>
    <t>29,90</t>
  </si>
  <si>
    <t>Амурская область</t>
  </si>
  <si>
    <t>Амурэнерго</t>
  </si>
  <si>
    <t>B</t>
  </si>
  <si>
    <t>31,56</t>
  </si>
  <si>
    <t>Республика Мордовия</t>
  </si>
  <si>
    <t>Мордовэнерго</t>
  </si>
  <si>
    <t>82,96</t>
  </si>
  <si>
    <t>32,04</t>
  </si>
  <si>
    <t>Уралэлектротяжмаш</t>
  </si>
  <si>
    <t>0,74</t>
  </si>
  <si>
    <t>E</t>
  </si>
  <si>
    <t>2,45</t>
  </si>
  <si>
    <t>32,82</t>
  </si>
  <si>
    <t>Оренбургская область</t>
  </si>
  <si>
    <t>Уральская сталь</t>
  </si>
  <si>
    <t>11,53</t>
  </si>
  <si>
    <t>1,02</t>
  </si>
  <si>
    <t>4,85</t>
  </si>
  <si>
    <t>32,98</t>
  </si>
  <si>
    <t>Азот (г. Кемерово)</t>
  </si>
  <si>
    <t>0,23</t>
  </si>
  <si>
    <t>0,20</t>
  </si>
  <si>
    <t>1,60</t>
  </si>
  <si>
    <t>33,20</t>
  </si>
  <si>
    <t>Ульяновскэнерго</t>
  </si>
  <si>
    <t>12,53</t>
  </si>
  <si>
    <t>0,93</t>
  </si>
  <si>
    <t>0,37</t>
  </si>
  <si>
    <t>33,26</t>
  </si>
  <si>
    <t>ЦУМ</t>
  </si>
  <si>
    <t>0,28</t>
  </si>
  <si>
    <t>0,24</t>
  </si>
  <si>
    <t>33,35</t>
  </si>
  <si>
    <t>Курганская область</t>
  </si>
  <si>
    <t>Курганэнерго</t>
  </si>
  <si>
    <t>8,80</t>
  </si>
  <si>
    <t>BSE</t>
  </si>
  <si>
    <t>0,03</t>
  </si>
  <si>
    <t>33,63</t>
  </si>
  <si>
    <t>Казанская городская телефонная сеть</t>
  </si>
  <si>
    <t>36,00</t>
  </si>
  <si>
    <t>БКМПО (Белокалитвенское металлургическое ПО)</t>
  </si>
  <si>
    <t>12,87</t>
  </si>
  <si>
    <t>0,16</t>
  </si>
  <si>
    <t>0,04</t>
  </si>
  <si>
    <t>36,54</t>
  </si>
  <si>
    <t>Авиакомпания ЮТэйр</t>
  </si>
  <si>
    <t>6,76</t>
  </si>
  <si>
    <t>0,36</t>
  </si>
  <si>
    <t>13,29</t>
  </si>
  <si>
    <t>7,67</t>
  </si>
  <si>
    <t>37,04</t>
  </si>
  <si>
    <t>Алтайский край</t>
  </si>
  <si>
    <t>Алтайэнерго</t>
  </si>
  <si>
    <t>3,70</t>
  </si>
  <si>
    <t>0,30</t>
  </si>
  <si>
    <t>4,30</t>
  </si>
  <si>
    <t>37,73</t>
  </si>
  <si>
    <t>Московская кондитерская фабрика Красный Октябрь</t>
  </si>
  <si>
    <t>2,57</t>
  </si>
  <si>
    <t>4,92</t>
  </si>
  <si>
    <t>1,88</t>
  </si>
  <si>
    <t>38,13</t>
  </si>
  <si>
    <t>Вологодская область</t>
  </si>
  <si>
    <t>Вологдаэнерго</t>
  </si>
  <si>
    <t>11,82</t>
  </si>
  <si>
    <t>0,91</t>
  </si>
  <si>
    <t>16,46</t>
  </si>
  <si>
    <t>38,38</t>
  </si>
  <si>
    <t>180,16</t>
  </si>
  <si>
    <t>0,50</t>
  </si>
  <si>
    <t>0,27</t>
  </si>
  <si>
    <t>39,41</t>
  </si>
  <si>
    <t>Астраханская область</t>
  </si>
  <si>
    <t>Астраханьэнерго</t>
  </si>
  <si>
    <t>26,11</t>
  </si>
  <si>
    <t>0,95</t>
  </si>
  <si>
    <t>32,50</t>
  </si>
  <si>
    <t>40,43</t>
  </si>
  <si>
    <t>Читинская область</t>
  </si>
  <si>
    <t>Приаргунское горно-химическое ПО</t>
  </si>
  <si>
    <t>18,27</t>
  </si>
  <si>
    <t>40,64</t>
  </si>
  <si>
    <t>Читаэнерго</t>
  </si>
  <si>
    <t>0,70</t>
  </si>
  <si>
    <t>3,16</t>
  </si>
  <si>
    <t>46,00</t>
  </si>
  <si>
    <t>40,79</t>
  </si>
  <si>
    <t>Хабаровский край</t>
  </si>
  <si>
    <t>Роснефть - Комсомольский НПЗ</t>
  </si>
  <si>
    <t>17,11</t>
  </si>
  <si>
    <t>0,96</t>
  </si>
  <si>
    <t>1,74</t>
  </si>
  <si>
    <t>1,45</t>
  </si>
  <si>
    <t>42,29</t>
  </si>
  <si>
    <t>Владимирская область</t>
  </si>
  <si>
    <t>Владимирэнерго</t>
  </si>
  <si>
    <t>11,94</t>
  </si>
  <si>
    <t>0,47</t>
  </si>
  <si>
    <t>70,00</t>
  </si>
  <si>
    <t>43,24</t>
  </si>
  <si>
    <t>Гайский ГОК</t>
  </si>
  <si>
    <t>0,17</t>
  </si>
  <si>
    <t>18,50</t>
  </si>
  <si>
    <t>43,27</t>
  </si>
  <si>
    <t>Автодизель</t>
  </si>
  <si>
    <t>2,72</t>
  </si>
  <si>
    <t>43,78</t>
  </si>
  <si>
    <t>Башкирнефтепродукт</t>
  </si>
  <si>
    <t>0,32</t>
  </si>
  <si>
    <t>57,00</t>
  </si>
  <si>
    <t>45,64</t>
  </si>
  <si>
    <t>Удмуртская Республика</t>
  </si>
  <si>
    <t>Ижсталь</t>
  </si>
  <si>
    <t>19,02</t>
  </si>
  <si>
    <t>0,63</t>
  </si>
  <si>
    <t>45,76</t>
  </si>
  <si>
    <t>Томскэнерго</t>
  </si>
  <si>
    <t>2,17</t>
  </si>
  <si>
    <t>0,59</t>
  </si>
  <si>
    <t>49,22</t>
  </si>
  <si>
    <t>50,01</t>
  </si>
  <si>
    <t>Сахалинская область</t>
  </si>
  <si>
    <t>Сахалинэнерго</t>
  </si>
  <si>
    <t>22,94</t>
  </si>
  <si>
    <t>0,42</t>
  </si>
  <si>
    <t>0,13</t>
  </si>
  <si>
    <t>3,00</t>
  </si>
  <si>
    <t>50,17</t>
  </si>
  <si>
    <t>0,62</t>
  </si>
  <si>
    <t>0,80</t>
  </si>
  <si>
    <t>50,98</t>
  </si>
  <si>
    <t>75,40</t>
  </si>
  <si>
    <t>1,35</t>
  </si>
  <si>
    <t>53,09</t>
  </si>
  <si>
    <t>Архангельская область</t>
  </si>
  <si>
    <t>Архэнерго</t>
  </si>
  <si>
    <t>0,68</t>
  </si>
  <si>
    <t>49,50</t>
  </si>
  <si>
    <t>54,45</t>
  </si>
  <si>
    <t>Балтийский завод</t>
  </si>
  <si>
    <t>0,48</t>
  </si>
  <si>
    <t>5,80</t>
  </si>
  <si>
    <t>54,54</t>
  </si>
  <si>
    <t>Тэбукнефть</t>
  </si>
  <si>
    <t>19,14</t>
  </si>
  <si>
    <t>0,41</t>
  </si>
  <si>
    <t>0,44</t>
  </si>
  <si>
    <t>54,94</t>
  </si>
  <si>
    <t>Удмуртэнерго</t>
  </si>
  <si>
    <t>20,01</t>
  </si>
  <si>
    <t>3,31</t>
  </si>
  <si>
    <t>59,72</t>
  </si>
  <si>
    <t>Воткинская ГЭС</t>
  </si>
  <si>
    <t>70,84</t>
  </si>
  <si>
    <t>0,40</t>
  </si>
  <si>
    <t>0,55</t>
  </si>
  <si>
    <t>59,80</t>
  </si>
  <si>
    <t>Смоленскэнерго</t>
  </si>
  <si>
    <t>54,72</t>
  </si>
  <si>
    <t>80,00</t>
  </si>
  <si>
    <t>59,84</t>
  </si>
  <si>
    <t>Саратовская область</t>
  </si>
  <si>
    <t>Саратовский нефтеперерабатывающий завод</t>
  </si>
  <si>
    <t>2,50</t>
  </si>
  <si>
    <t>Первоуральский новотрубный завод</t>
  </si>
  <si>
    <t>35,57</t>
  </si>
  <si>
    <t>Невинномысский Азот</t>
  </si>
  <si>
    <t>23,03</t>
  </si>
  <si>
    <t>1,25</t>
  </si>
  <si>
    <t>0,65</t>
  </si>
  <si>
    <t>63,45</t>
  </si>
  <si>
    <t>16,31</t>
  </si>
  <si>
    <t>63,95</t>
  </si>
  <si>
    <t>Хабаровскэнерго</t>
  </si>
  <si>
    <t>3,19</t>
  </si>
  <si>
    <t>0,39</t>
  </si>
  <si>
    <t>2,63</t>
  </si>
  <si>
    <t>64,00</t>
  </si>
  <si>
    <t>Новосибирская область</t>
  </si>
  <si>
    <t>Новосибирский завод химических концентратов</t>
  </si>
  <si>
    <t>7,92</t>
  </si>
  <si>
    <t>2,11</t>
  </si>
  <si>
    <t>2,20</t>
  </si>
  <si>
    <t>64,22</t>
  </si>
  <si>
    <t>Аммофос</t>
  </si>
  <si>
    <t>8,50</t>
  </si>
  <si>
    <t>102,00</t>
  </si>
  <si>
    <t>64,26</t>
  </si>
  <si>
    <t>лесная, деревообрабатывающая и целлюлозно-бумажная промышленность</t>
  </si>
  <si>
    <t>Мебельная компания Шатура</t>
  </si>
  <si>
    <t>30,38</t>
  </si>
  <si>
    <t>1,24</t>
  </si>
  <si>
    <t>FSE</t>
  </si>
  <si>
    <t>1,37</t>
  </si>
  <si>
    <t>65,72</t>
  </si>
  <si>
    <t>10,64</t>
  </si>
  <si>
    <t>66,39</t>
  </si>
  <si>
    <t>Ивановская область</t>
  </si>
  <si>
    <t>Ивэнерго</t>
  </si>
  <si>
    <t>425,00</t>
  </si>
  <si>
    <t>700,00</t>
  </si>
  <si>
    <t>66,51</t>
  </si>
  <si>
    <t>ОКБ им. П. О. Сухого</t>
  </si>
  <si>
    <t>136,74</t>
  </si>
  <si>
    <t>67,76</t>
  </si>
  <si>
    <t>Ставропольэнерго</t>
  </si>
  <si>
    <t>35,98</t>
  </si>
  <si>
    <t>0,61</t>
  </si>
  <si>
    <t>68,75</t>
  </si>
  <si>
    <t>Кировэнерго</t>
  </si>
  <si>
    <t>6,21</t>
  </si>
  <si>
    <t>6,40</t>
  </si>
  <si>
    <t>69,43</t>
  </si>
  <si>
    <t>6,54</t>
  </si>
  <si>
    <t>69,64</t>
  </si>
  <si>
    <t>Роствертол</t>
  </si>
  <si>
    <t>7,76</t>
  </si>
  <si>
    <t>0,71</t>
  </si>
  <si>
    <t>69,97</t>
  </si>
  <si>
    <t>Учалинский ГОК</t>
  </si>
  <si>
    <t>2,86</t>
  </si>
  <si>
    <t>0,31</t>
  </si>
  <si>
    <t>70,77</t>
  </si>
  <si>
    <t>2,78</t>
  </si>
  <si>
    <t>11,97</t>
  </si>
  <si>
    <t>Московский нефтеперерабатывающий завод</t>
  </si>
  <si>
    <t>174,12</t>
  </si>
  <si>
    <t>1,49</t>
  </si>
  <si>
    <t>72,01</t>
  </si>
  <si>
    <t>Печорская ГРЭС</t>
  </si>
  <si>
    <t>23,07</t>
  </si>
  <si>
    <t>1,34</t>
  </si>
  <si>
    <t>72,94</t>
  </si>
  <si>
    <t>Энергомашкорпорация</t>
  </si>
  <si>
    <t>13,00</t>
  </si>
  <si>
    <t>75,79</t>
  </si>
  <si>
    <t>Комиэнерго</t>
  </si>
  <si>
    <t>21,08</t>
  </si>
  <si>
    <t>0,94</t>
  </si>
  <si>
    <t>60,71</t>
  </si>
  <si>
    <t>150,15</t>
  </si>
  <si>
    <t>75,85</t>
  </si>
  <si>
    <t>Тульская область</t>
  </si>
  <si>
    <t>Черепетская ГРЭС</t>
  </si>
  <si>
    <t>77,12</t>
  </si>
  <si>
    <t>49,00</t>
  </si>
  <si>
    <t>77,52</t>
  </si>
  <si>
    <t>Рязанский нефтеперерабатывающий завод</t>
  </si>
  <si>
    <t>46,80</t>
  </si>
  <si>
    <t>2,58</t>
  </si>
  <si>
    <t>2,35</t>
  </si>
  <si>
    <t>77,74</t>
  </si>
  <si>
    <t>Зейская ГЭС</t>
  </si>
  <si>
    <t>11,65</t>
  </si>
  <si>
    <t>2,47</t>
  </si>
  <si>
    <t>4,93</t>
  </si>
  <si>
    <t>4,60</t>
  </si>
  <si>
    <t>78,86</t>
  </si>
  <si>
    <t>Ярэнерго</t>
  </si>
  <si>
    <t>2,33</t>
  </si>
  <si>
    <t>3,40</t>
  </si>
  <si>
    <t>82,29</t>
  </si>
  <si>
    <t>Саханефтегаз</t>
  </si>
  <si>
    <t>85,52</t>
  </si>
  <si>
    <t>Улан-Удэнский авиационный завод</t>
  </si>
  <si>
    <t>26,91</t>
  </si>
  <si>
    <t>0,86</t>
  </si>
  <si>
    <t>1,23</t>
  </si>
  <si>
    <t>17,05</t>
  </si>
  <si>
    <t>86,10</t>
  </si>
  <si>
    <t>Среднеуральский медеплавильный завод</t>
  </si>
  <si>
    <t>65,49</t>
  </si>
  <si>
    <t>6,90</t>
  </si>
  <si>
    <t>22,10</t>
  </si>
  <si>
    <t>86,62</t>
  </si>
  <si>
    <t>Нижновэнерго</t>
  </si>
  <si>
    <t>29,52</t>
  </si>
  <si>
    <t>17,35</t>
  </si>
  <si>
    <t>25,00</t>
  </si>
  <si>
    <t>87,98</t>
  </si>
  <si>
    <t>Омская область</t>
  </si>
  <si>
    <t>Омскэнерго</t>
  </si>
  <si>
    <t>42,89</t>
  </si>
  <si>
    <t>88,68</t>
  </si>
  <si>
    <t>Волгоградэнерго</t>
  </si>
  <si>
    <t>8,10</t>
  </si>
  <si>
    <t>0,89</t>
  </si>
  <si>
    <t>89,17</t>
  </si>
  <si>
    <t>ГУМ</t>
  </si>
  <si>
    <t>89,39</t>
  </si>
  <si>
    <t>Орскнефтеоргсинтез</t>
  </si>
  <si>
    <t>13,54</t>
  </si>
  <si>
    <t>94,00</t>
  </si>
  <si>
    <t>Тулэнерго</t>
  </si>
  <si>
    <t>85,00</t>
  </si>
  <si>
    <t>95,52</t>
  </si>
  <si>
    <t>РКК Энергия им. С.П.Королева</t>
  </si>
  <si>
    <t>91,00</t>
  </si>
  <si>
    <t>96,92</t>
  </si>
  <si>
    <t>Азот (г. Новомосковск)</t>
  </si>
  <si>
    <t>98,55</t>
  </si>
  <si>
    <t>12,54</t>
  </si>
  <si>
    <t>5,31</t>
  </si>
  <si>
    <t>1,04</t>
  </si>
  <si>
    <t>99,40</t>
  </si>
  <si>
    <t>Дальсвязь</t>
  </si>
  <si>
    <t>24,42</t>
  </si>
  <si>
    <t>21,74</t>
  </si>
  <si>
    <t>99,90</t>
  </si>
  <si>
    <t>Дальэнерго</t>
  </si>
  <si>
    <t>30,26</t>
  </si>
  <si>
    <t>2,06</t>
  </si>
  <si>
    <t>103,64</t>
  </si>
  <si>
    <t>Республика Дагестан</t>
  </si>
  <si>
    <t>Дагэнерго</t>
  </si>
  <si>
    <t>1,79</t>
  </si>
  <si>
    <t>1,40</t>
  </si>
  <si>
    <t>103,89</t>
  </si>
  <si>
    <t>Уфимский нефтеперерабатывающий завод</t>
  </si>
  <si>
    <t>11,60</t>
  </si>
  <si>
    <t>2,53</t>
  </si>
  <si>
    <t>2,60</t>
  </si>
  <si>
    <t>15,78</t>
  </si>
  <si>
    <t>104,15</t>
  </si>
  <si>
    <t>13,33</t>
  </si>
  <si>
    <t>107,87</t>
  </si>
  <si>
    <t>Челябинский трубопрокатный завод</t>
  </si>
  <si>
    <t>3,14</t>
  </si>
  <si>
    <t>108,52</t>
  </si>
  <si>
    <t>Ново-Уфимский нефтеперерабатывающий завод</t>
  </si>
  <si>
    <t>3,30</t>
  </si>
  <si>
    <t>17,50</t>
  </si>
  <si>
    <t>109,15</t>
  </si>
  <si>
    <t>Апатит</t>
  </si>
  <si>
    <t>100,99</t>
  </si>
  <si>
    <t>0,72</t>
  </si>
  <si>
    <t>9,03</t>
  </si>
  <si>
    <t>13,85</t>
  </si>
  <si>
    <t>110,80</t>
  </si>
  <si>
    <t>63,74</t>
  </si>
  <si>
    <t>111,54</t>
  </si>
  <si>
    <t>4,01</t>
  </si>
  <si>
    <t>1,00</t>
  </si>
  <si>
    <t>4,29</t>
  </si>
  <si>
    <t>114,82</t>
  </si>
  <si>
    <t>Саратовэнерго</t>
  </si>
  <si>
    <t>47,75</t>
  </si>
  <si>
    <t>118,38</t>
  </si>
  <si>
    <t>Саратовнефтегаз</t>
  </si>
  <si>
    <t>5,08</t>
  </si>
  <si>
    <t>18,46</t>
  </si>
  <si>
    <t>118,78</t>
  </si>
  <si>
    <t>Интерурал</t>
  </si>
  <si>
    <t>53,89</t>
  </si>
  <si>
    <t>123,58</t>
  </si>
  <si>
    <t>2,71</t>
  </si>
  <si>
    <t>3,53</t>
  </si>
  <si>
    <t>123,90</t>
  </si>
  <si>
    <t>30,15</t>
  </si>
  <si>
    <t>127,18</t>
  </si>
  <si>
    <t>Таганрогский металлургический завод</t>
  </si>
  <si>
    <t>212,89</t>
  </si>
  <si>
    <t>5,54</t>
  </si>
  <si>
    <t>23,00</t>
  </si>
  <si>
    <t>129,51</t>
  </si>
  <si>
    <t>7,30</t>
  </si>
  <si>
    <t>130,25</t>
  </si>
  <si>
    <t>25,57</t>
  </si>
  <si>
    <t>0,97</t>
  </si>
  <si>
    <t>1,20</t>
  </si>
  <si>
    <t>119,45</t>
  </si>
  <si>
    <t>132,07</t>
  </si>
  <si>
    <t>Корпорация ВСМПО-АВИСМА</t>
  </si>
  <si>
    <t>3,82</t>
  </si>
  <si>
    <t>110,00</t>
  </si>
  <si>
    <t>146,23</t>
  </si>
  <si>
    <t>Машиностроительный завод (г.Электросталь)</t>
  </si>
  <si>
    <t>6,23</t>
  </si>
  <si>
    <t>8,65</t>
  </si>
  <si>
    <t>4,18</t>
  </si>
  <si>
    <t>148,31</t>
  </si>
  <si>
    <t>Объединенные машиностроительные заводы</t>
  </si>
  <si>
    <t>35,12</t>
  </si>
  <si>
    <t>1,31</t>
  </si>
  <si>
    <t>152,44</t>
  </si>
  <si>
    <t>Конаковская ГРЭС</t>
  </si>
  <si>
    <t>3,17</t>
  </si>
  <si>
    <t>0,67</t>
  </si>
  <si>
    <t>155,68</t>
  </si>
  <si>
    <t>Банк Петрокоммерц</t>
  </si>
  <si>
    <t>18,55</t>
  </si>
  <si>
    <t>157,71</t>
  </si>
  <si>
    <t>Котласский ЦБК</t>
  </si>
  <si>
    <t>9,62</t>
  </si>
  <si>
    <t>13,49</t>
  </si>
  <si>
    <t>163,01</t>
  </si>
  <si>
    <t>Ростовэнерго</t>
  </si>
  <si>
    <t>5,83</t>
  </si>
  <si>
    <t>4,52</t>
  </si>
  <si>
    <t>163,48</t>
  </si>
  <si>
    <t>Пермэнерго</t>
  </si>
  <si>
    <t>1,67</t>
  </si>
  <si>
    <t>164,73</t>
  </si>
  <si>
    <t>Челябэнерго</t>
  </si>
  <si>
    <t>36,78</t>
  </si>
  <si>
    <t>4,00</t>
  </si>
  <si>
    <t>166,44</t>
  </si>
  <si>
    <t>Республика Карелия</t>
  </si>
  <si>
    <t>Кондопога</t>
  </si>
  <si>
    <t>2,00</t>
  </si>
  <si>
    <t>167,74</t>
  </si>
  <si>
    <t>Новороссийское морское пароходство</t>
  </si>
  <si>
    <t>8,62</t>
  </si>
  <si>
    <t>169,52</t>
  </si>
  <si>
    <t>8,82</t>
  </si>
  <si>
    <t>1,07</t>
  </si>
  <si>
    <t>7,50</t>
  </si>
  <si>
    <t>18,25</t>
  </si>
  <si>
    <t>177,98</t>
  </si>
  <si>
    <t>Концерн Калина</t>
  </si>
  <si>
    <t>35,17</t>
  </si>
  <si>
    <t>0,54</t>
  </si>
  <si>
    <t>13,28</t>
  </si>
  <si>
    <t>179,35</t>
  </si>
  <si>
    <t>Новосибирскэнерго</t>
  </si>
  <si>
    <t>13,48</t>
  </si>
  <si>
    <t>4041,00</t>
  </si>
  <si>
    <t>22000,00</t>
  </si>
  <si>
    <t>180,88</t>
  </si>
  <si>
    <t>3,75</t>
  </si>
  <si>
    <t>44,34</t>
  </si>
  <si>
    <t>1,83</t>
  </si>
  <si>
    <t>183,26</t>
  </si>
  <si>
    <t>РБК Информационные системы</t>
  </si>
  <si>
    <t>17,19</t>
  </si>
  <si>
    <t>3,36</t>
  </si>
  <si>
    <t>1,01</t>
  </si>
  <si>
    <t>185,55</t>
  </si>
  <si>
    <t>Жигулевская ГЭС</t>
  </si>
  <si>
    <t>13,45</t>
  </si>
  <si>
    <t>37,50</t>
  </si>
  <si>
    <t>190,18</t>
  </si>
  <si>
    <t>Уралэлектромедь</t>
  </si>
  <si>
    <t>66,49</t>
  </si>
  <si>
    <t>3,84</t>
  </si>
  <si>
    <t>191,10</t>
  </si>
  <si>
    <t>Волжская ГЭС</t>
  </si>
  <si>
    <t>57074,18</t>
  </si>
  <si>
    <t>0,79</t>
  </si>
  <si>
    <t>1,03</t>
  </si>
  <si>
    <t>195,06</t>
  </si>
  <si>
    <t>Колэнерго</t>
  </si>
  <si>
    <t>104,04</t>
  </si>
  <si>
    <t>2,40</t>
  </si>
  <si>
    <t>28,88</t>
  </si>
  <si>
    <t>147,06</t>
  </si>
  <si>
    <t>199,48</t>
  </si>
  <si>
    <t>Ставропольская ГРЭС</t>
  </si>
  <si>
    <t>31,23</t>
  </si>
  <si>
    <t>206,86</t>
  </si>
  <si>
    <t>Свердловэнерго</t>
  </si>
  <si>
    <t>2,21</t>
  </si>
  <si>
    <t>5,00</t>
  </si>
  <si>
    <t>216,06</t>
  </si>
  <si>
    <t>Салаватнефтеоргсинтез</t>
  </si>
  <si>
    <t>408,85</t>
  </si>
  <si>
    <t>217,99</t>
  </si>
  <si>
    <t>Русиа Петролеум</t>
  </si>
  <si>
    <t>5,98</t>
  </si>
  <si>
    <t>13,71</t>
  </si>
  <si>
    <t>220,85</t>
  </si>
  <si>
    <t>Южная телекоммуникационная компания</t>
  </si>
  <si>
    <t>0,83</t>
  </si>
  <si>
    <t>7,00</t>
  </si>
  <si>
    <t>30,00</t>
  </si>
  <si>
    <t>234,77</t>
  </si>
  <si>
    <t>Сильвинит</t>
  </si>
  <si>
    <t>252,62</t>
  </si>
  <si>
    <t>40,81</t>
  </si>
  <si>
    <t>0,88</t>
  </si>
  <si>
    <t>51,16</t>
  </si>
  <si>
    <t>254,97</t>
  </si>
  <si>
    <t>Якутскэнерго</t>
  </si>
  <si>
    <t>9,96</t>
  </si>
  <si>
    <t>4,59</t>
  </si>
  <si>
    <t>256,95</t>
  </si>
  <si>
    <t>НПО Сатурн</t>
  </si>
  <si>
    <t>8,52</t>
  </si>
  <si>
    <t>0,87</t>
  </si>
  <si>
    <t>3,62</t>
  </si>
  <si>
    <t>258,98</t>
  </si>
  <si>
    <t>81,97</t>
  </si>
  <si>
    <t>259,13</t>
  </si>
  <si>
    <t>2,81</t>
  </si>
  <si>
    <t>3,89</t>
  </si>
  <si>
    <t>0,99</t>
  </si>
  <si>
    <t>264,26</t>
  </si>
  <si>
    <t>Уфимское мотостроительное ПО</t>
  </si>
  <si>
    <t>15,20</t>
  </si>
  <si>
    <t>265,59</t>
  </si>
  <si>
    <t>УралСиб</t>
  </si>
  <si>
    <t>24,25</t>
  </si>
  <si>
    <t>0,53</t>
  </si>
  <si>
    <t>8,00</t>
  </si>
  <si>
    <t>66,50</t>
  </si>
  <si>
    <t>283,68</t>
  </si>
  <si>
    <t>Белгородская область</t>
  </si>
  <si>
    <t>Оскольский электрометаллургический комбинат</t>
  </si>
  <si>
    <t>9,42</t>
  </si>
  <si>
    <t>6,53</t>
  </si>
  <si>
    <t>286,22</t>
  </si>
  <si>
    <t>Красноярскэнерго</t>
  </si>
  <si>
    <t>9,79</t>
  </si>
  <si>
    <t>2,89</t>
  </si>
  <si>
    <t>157,50</t>
  </si>
  <si>
    <t>296,45</t>
  </si>
  <si>
    <t>Выксунский металлургический завод</t>
  </si>
  <si>
    <t>22,66</t>
  </si>
  <si>
    <t>4,83</t>
  </si>
  <si>
    <t>311,90</t>
  </si>
  <si>
    <t>7,04</t>
  </si>
  <si>
    <t>1,10</t>
  </si>
  <si>
    <t>1,16</t>
  </si>
  <si>
    <t>5,18</t>
  </si>
  <si>
    <t>316,02</t>
  </si>
  <si>
    <t>Роснефть-Сахалинморнефтегаз</t>
  </si>
  <si>
    <t>11,48</t>
  </si>
  <si>
    <t>10,60</t>
  </si>
  <si>
    <t>331,61</t>
  </si>
  <si>
    <t>Северо-Западный Телеком</t>
  </si>
  <si>
    <t>325,66</t>
  </si>
  <si>
    <t>2,12</t>
  </si>
  <si>
    <t>336,13</t>
  </si>
  <si>
    <t>Костромская область</t>
  </si>
  <si>
    <t>Костромская ГРЭС</t>
  </si>
  <si>
    <t>3,65</t>
  </si>
  <si>
    <t>2,41</t>
  </si>
  <si>
    <t>348,93</t>
  </si>
  <si>
    <t>Дальневосточное морское пароходство</t>
  </si>
  <si>
    <t>13,57</t>
  </si>
  <si>
    <t>2,08</t>
  </si>
  <si>
    <t>3,60</t>
  </si>
  <si>
    <t>349,62</t>
  </si>
  <si>
    <t>Тольяттиазот</t>
  </si>
  <si>
    <t>13088,77</t>
  </si>
  <si>
    <t>4,75</t>
  </si>
  <si>
    <t>357,87</t>
  </si>
  <si>
    <t>12,88</t>
  </si>
  <si>
    <t>1,28</t>
  </si>
  <si>
    <t>3,67</t>
  </si>
  <si>
    <t>366,41</t>
  </si>
  <si>
    <t>РИТЭК</t>
  </si>
  <si>
    <t>10,03</t>
  </si>
  <si>
    <t>378,41</t>
  </si>
  <si>
    <t>389,37</t>
  </si>
  <si>
    <t>Республика Хакасия</t>
  </si>
  <si>
    <t>Саяногорский алюминиевый завод</t>
  </si>
  <si>
    <t>51,25</t>
  </si>
  <si>
    <t>1,30</t>
  </si>
  <si>
    <t>390,11</t>
  </si>
  <si>
    <t>Курская область</t>
  </si>
  <si>
    <t>Михайловский ГОК</t>
  </si>
  <si>
    <t>68,48</t>
  </si>
  <si>
    <t>11,51</t>
  </si>
  <si>
    <t>3,63</t>
  </si>
  <si>
    <t>391,11</t>
  </si>
  <si>
    <t>14,39</t>
  </si>
  <si>
    <t>10,48</t>
  </si>
  <si>
    <t>125,25</t>
  </si>
  <si>
    <t>396,04</t>
  </si>
  <si>
    <t>Челябинский металлургический комбинат (Мечел)</t>
  </si>
  <si>
    <t>229,46</t>
  </si>
  <si>
    <t>50,76</t>
  </si>
  <si>
    <t>419,57</t>
  </si>
  <si>
    <t>23,50</t>
  </si>
  <si>
    <t>424,49</t>
  </si>
  <si>
    <t>125,97</t>
  </si>
  <si>
    <t>8,88</t>
  </si>
  <si>
    <t>425,38</t>
  </si>
  <si>
    <t>Саяно-Шушенская ГЭС</t>
  </si>
  <si>
    <t>18,78</t>
  </si>
  <si>
    <t>167,00</t>
  </si>
  <si>
    <t>446,15</t>
  </si>
  <si>
    <t>Удмуртнефть</t>
  </si>
  <si>
    <t>61,23</t>
  </si>
  <si>
    <t>458,91</t>
  </si>
  <si>
    <t>9,05</t>
  </si>
  <si>
    <t>15,13</t>
  </si>
  <si>
    <t>464,72</t>
  </si>
  <si>
    <t>Центртелеком</t>
  </si>
  <si>
    <t>87,12</t>
  </si>
  <si>
    <t>2,49</t>
  </si>
  <si>
    <t>155,18</t>
  </si>
  <si>
    <t>483,27</t>
  </si>
  <si>
    <t>Стойленский ГОК</t>
  </si>
  <si>
    <t>10,85</t>
  </si>
  <si>
    <t>1,06</t>
  </si>
  <si>
    <t>39,01</t>
  </si>
  <si>
    <t>566,94</t>
  </si>
  <si>
    <t>Сибирьтелеком</t>
  </si>
  <si>
    <t>17,80</t>
  </si>
  <si>
    <t>3,49</t>
  </si>
  <si>
    <t>567,21</t>
  </si>
  <si>
    <t>35,97</t>
  </si>
  <si>
    <t>1,76</t>
  </si>
  <si>
    <t>2,52</t>
  </si>
  <si>
    <t>31,00</t>
  </si>
  <si>
    <t>579,66</t>
  </si>
  <si>
    <t>Лебединский ГОК</t>
  </si>
  <si>
    <t>26,18</t>
  </si>
  <si>
    <t>13,20</t>
  </si>
  <si>
    <t>580,95</t>
  </si>
  <si>
    <t>Вимм-Билль-Данн Продукты Питания</t>
  </si>
  <si>
    <t>6,36</t>
  </si>
  <si>
    <t>113,04</t>
  </si>
  <si>
    <t>6,00</t>
  </si>
  <si>
    <t>23,61</t>
  </si>
  <si>
    <t>641,94</t>
  </si>
  <si>
    <t>АвтоВАЗ</t>
  </si>
  <si>
    <t>8,93</t>
  </si>
  <si>
    <t>0,77</t>
  </si>
  <si>
    <t>8,20</t>
  </si>
  <si>
    <t>652,88</t>
  </si>
  <si>
    <t>3,25</t>
  </si>
  <si>
    <t>0,49</t>
  </si>
  <si>
    <t>7,34</t>
  </si>
  <si>
    <t>3,91</t>
  </si>
  <si>
    <t>663,64</t>
  </si>
  <si>
    <t>9,94</t>
  </si>
  <si>
    <t>19,40</t>
  </si>
  <si>
    <t>678,88</t>
  </si>
  <si>
    <t>ВолгаТелеком</t>
  </si>
  <si>
    <t>4,25</t>
  </si>
  <si>
    <t>54,00</t>
  </si>
  <si>
    <t>690,27</t>
  </si>
  <si>
    <t>Западно-Сибирский металлургический комбинат</t>
  </si>
  <si>
    <t>704,46</t>
  </si>
  <si>
    <t>19,72</t>
  </si>
  <si>
    <t>11,00</t>
  </si>
  <si>
    <t>74,56</t>
  </si>
  <si>
    <t>791,02</t>
  </si>
  <si>
    <t>5,88</t>
  </si>
  <si>
    <t>7,17</t>
  </si>
  <si>
    <t>844,30</t>
  </si>
  <si>
    <t>Нижнетагильский металлургический комбинат</t>
  </si>
  <si>
    <t>20845,77</t>
  </si>
  <si>
    <t>81,66</t>
  </si>
  <si>
    <t>926,19</t>
  </si>
  <si>
    <t>12,80</t>
  </si>
  <si>
    <t>11,86</t>
  </si>
  <si>
    <t>946,90</t>
  </si>
  <si>
    <t>Московская городская телефонная сеть</t>
  </si>
  <si>
    <t>948,06</t>
  </si>
  <si>
    <t>ОНАКО</t>
  </si>
  <si>
    <t>33,28</t>
  </si>
  <si>
    <t>1,51</t>
  </si>
  <si>
    <t>16,84</t>
  </si>
  <si>
    <t>12,15</t>
  </si>
  <si>
    <t>1014,74</t>
  </si>
  <si>
    <t>Роснефть-Пурнефтегаз</t>
  </si>
  <si>
    <t>1097,99</t>
  </si>
  <si>
    <t>СУАЛ</t>
  </si>
  <si>
    <t>8,59</t>
  </si>
  <si>
    <t>12,48</t>
  </si>
  <si>
    <t>0,43</t>
  </si>
  <si>
    <t>1142,16</t>
  </si>
  <si>
    <t>18,19</t>
  </si>
  <si>
    <t>1,73</t>
  </si>
  <si>
    <t>304,00</t>
  </si>
  <si>
    <t>1153,07</t>
  </si>
  <si>
    <t>Уралсвязьинформ</t>
  </si>
  <si>
    <t>5,44</t>
  </si>
  <si>
    <t>1,44</t>
  </si>
  <si>
    <t>4155,00</t>
  </si>
  <si>
    <t>2,02</t>
  </si>
  <si>
    <t>1469,42</t>
  </si>
  <si>
    <t>11,95</t>
  </si>
  <si>
    <t>11,64</t>
  </si>
  <si>
    <t>13,17</t>
  </si>
  <si>
    <t>1542,65</t>
  </si>
  <si>
    <t>323,36</t>
  </si>
  <si>
    <t>24,48</t>
  </si>
  <si>
    <t>1616,83</t>
  </si>
  <si>
    <t>Оренбургнефть</t>
  </si>
  <si>
    <t>94,79</t>
  </si>
  <si>
    <t>14,87</t>
  </si>
  <si>
    <t>20,88</t>
  </si>
  <si>
    <t>2076,55</t>
  </si>
  <si>
    <t>Славнефть-Мегионнефтегаз</t>
  </si>
  <si>
    <t>8,41</t>
  </si>
  <si>
    <t>4,77</t>
  </si>
  <si>
    <t>2392,81</t>
  </si>
  <si>
    <t>Славнефть</t>
  </si>
  <si>
    <t>7,33</t>
  </si>
  <si>
    <t>478,45</t>
  </si>
  <si>
    <t>2860,40</t>
  </si>
  <si>
    <t>54,42</t>
  </si>
  <si>
    <t>2064,02</t>
  </si>
  <si>
    <t>3219,69</t>
  </si>
  <si>
    <t>8992,07</t>
  </si>
  <si>
    <t>16,00</t>
  </si>
  <si>
    <t>3718,64</t>
  </si>
  <si>
    <t>Сибирско-Дальневосточная нефтяная компания (Сиданко)</t>
  </si>
  <si>
    <t>6,01</t>
  </si>
  <si>
    <t>1,38</t>
  </si>
  <si>
    <t>30,72</t>
  </si>
  <si>
    <t>233,00</t>
  </si>
  <si>
    <t>174,88</t>
  </si>
  <si>
    <t>3860,31</t>
  </si>
  <si>
    <t>5,70</t>
  </si>
  <si>
    <t>7,87</t>
  </si>
  <si>
    <t>0,66</t>
  </si>
  <si>
    <t>3925,56</t>
  </si>
  <si>
    <t>Липецкая область</t>
  </si>
  <si>
    <t>22,08</t>
  </si>
  <si>
    <t>9030,98</t>
  </si>
  <si>
    <t>NYSE</t>
  </si>
  <si>
    <t>134,38</t>
  </si>
  <si>
    <t>5419,72</t>
  </si>
  <si>
    <t>ВымпелКом</t>
  </si>
  <si>
    <t>161,94</t>
  </si>
  <si>
    <t>1,80</t>
  </si>
  <si>
    <t>17,38</t>
  </si>
  <si>
    <t>1,93</t>
  </si>
  <si>
    <t>6105,15</t>
  </si>
  <si>
    <t>Тюменская нефтяная компания</t>
  </si>
  <si>
    <t>15,60</t>
  </si>
  <si>
    <t>2187,45</t>
  </si>
  <si>
    <t>134,50</t>
  </si>
  <si>
    <t>391,08</t>
  </si>
  <si>
    <t>7430,61</t>
  </si>
  <si>
    <t>0,64</t>
  </si>
  <si>
    <t>7445,86</t>
  </si>
  <si>
    <t>4,07</t>
  </si>
  <si>
    <t>9114,74</t>
  </si>
  <si>
    <t>Нефтяная компания ЮКОС</t>
  </si>
  <si>
    <t>6,49</t>
  </si>
  <si>
    <t>38714,26</t>
  </si>
  <si>
    <t>10884,27</t>
  </si>
  <si>
    <t>13,25</t>
  </si>
  <si>
    <t>2,31</t>
  </si>
  <si>
    <t>3909,34</t>
  </si>
  <si>
    <t>42,10</t>
  </si>
  <si>
    <t>55,92</t>
  </si>
  <si>
    <t>11962,13</t>
  </si>
  <si>
    <t>5,33</t>
  </si>
  <si>
    <t>203,07</t>
  </si>
  <si>
    <r>
      <t>7,00 </t>
    </r>
    <r>
      <rPr>
        <vertAlign val="superscript"/>
        <sz val="5"/>
        <color theme="1"/>
        <rFont val="Tahoma"/>
        <family val="2"/>
        <charset val="204"/>
      </rPr>
      <t>4</t>
    </r>
  </si>
  <si>
    <t>2,69</t>
  </si>
  <si>
    <t>12738,45</t>
  </si>
  <si>
    <t>24,13</t>
  </si>
  <si>
    <t>4,90</t>
  </si>
  <si>
    <t>16,79</t>
  </si>
  <si>
    <t>3,20</t>
  </si>
  <si>
    <t>6,56</t>
  </si>
  <si>
    <t>13081,60</t>
  </si>
  <si>
    <t>Мобильные телесистемы</t>
  </si>
  <si>
    <t>35,79</t>
  </si>
  <si>
    <t>3,09</t>
  </si>
  <si>
    <t>5641,58</t>
  </si>
  <si>
    <t>0,69</t>
  </si>
  <si>
    <t>24815,28</t>
  </si>
  <si>
    <t>6,43</t>
  </si>
  <si>
    <t>11410,64</t>
  </si>
  <si>
    <t>24,00</t>
  </si>
  <si>
    <t>29,35</t>
  </si>
  <si>
    <t>24967,09</t>
  </si>
  <si>
    <t>ЛУКОЙЛ</t>
  </si>
  <si>
    <t>10876,30</t>
  </si>
  <si>
    <t>ФБ СпБ</t>
  </si>
  <si>
    <t>1,97</t>
  </si>
  <si>
    <t>46660,49</t>
  </si>
  <si>
    <t>Отношение капитализации к прибыли после налогообложения (P/E ratio)</t>
  </si>
  <si>
    <t>Суммарный объем сделок с 01.09.03 по 31.08.04 (млн долл.)</t>
  </si>
  <si>
    <r>
      <t>Биржа</t>
    </r>
    <r>
      <rPr>
        <vertAlign val="superscript"/>
        <sz val="5"/>
        <color rgb="FF5A5957"/>
        <rFont val="Tahoma"/>
        <family val="2"/>
        <charset val="204"/>
      </rPr>
      <t>3</t>
    </r>
  </si>
  <si>
    <r>
      <t>Категория ликвидности обыкновенных акций</t>
    </r>
    <r>
      <rPr>
        <vertAlign val="superscript"/>
        <sz val="5"/>
        <color rgb="FF5A5957"/>
        <rFont val="Tahoma"/>
        <family val="2"/>
        <charset val="204"/>
      </rPr>
      <t>2</t>
    </r>
  </si>
  <si>
    <t>Дивиденд на одну обыкновенную акцию за 2003 г. (руб.)</t>
  </si>
  <si>
    <t>Количество обыкновенных акций (шт.)</t>
  </si>
  <si>
    <t>Цена (котировка) обыкновенной акции (долл.)</t>
  </si>
  <si>
    <r>
      <t>Капитализация (млн долл.)</t>
    </r>
    <r>
      <rPr>
        <vertAlign val="superscript"/>
        <sz val="5"/>
        <color rgb="FF5A5957"/>
        <rFont val="Tahoma"/>
        <family val="2"/>
        <charset val="204"/>
      </rPr>
      <t>1</t>
    </r>
  </si>
  <si>
    <t>Капитализация (млн руб.)</t>
  </si>
  <si>
    <t>Рейтинг крупнейших компаний России по рыночной стоимости (капитализации) на 1 сентября 2004 г.</t>
  </si>
  <si>
    <t>9.81 5</t>
  </si>
  <si>
    <t>1.25 5</t>
  </si>
  <si>
    <t>54 051,30</t>
  </si>
  <si>
    <t>189 029,3</t>
  </si>
  <si>
    <t>Всего</t>
  </si>
  <si>
    <t>---</t>
  </si>
  <si>
    <t>0,0200</t>
  </si>
  <si>
    <t>0,00</t>
  </si>
  <si>
    <t>1,5000</t>
  </si>
  <si>
    <t>9,4</t>
  </si>
  <si>
    <t>0,75</t>
  </si>
  <si>
    <t>6,0000</t>
  </si>
  <si>
    <t>0,0460</t>
  </si>
  <si>
    <t>Рязаньэнерго</t>
  </si>
  <si>
    <t>0,8500</t>
  </si>
  <si>
    <t>Нижегородский авиационный завод Сокол</t>
  </si>
  <si>
    <t>0,0111</t>
  </si>
  <si>
    <t>Камчатская область</t>
  </si>
  <si>
    <t>2,73</t>
  </si>
  <si>
    <t>0,1170</t>
  </si>
  <si>
    <t>Запсибгазпром</t>
  </si>
  <si>
    <t>20,22</t>
  </si>
  <si>
    <t>0,82</t>
  </si>
  <si>
    <t>20,0000</t>
  </si>
  <si>
    <t>торговля</t>
  </si>
  <si>
    <t>Оренбургнефтепродукт</t>
  </si>
  <si>
    <t>0,0265</t>
  </si>
  <si>
    <t>Костромаэнерго</t>
  </si>
  <si>
    <t>10,9</t>
  </si>
  <si>
    <t>Варьеганнефть</t>
  </si>
  <si>
    <t>14,7000</t>
  </si>
  <si>
    <t>11,0</t>
  </si>
  <si>
    <t>63,75</t>
  </si>
  <si>
    <t>0,0685</t>
  </si>
  <si>
    <t>0,2010</t>
  </si>
  <si>
    <t>3,24</t>
  </si>
  <si>
    <t>4,0000</t>
  </si>
  <si>
    <t>22,0000</t>
  </si>
  <si>
    <t>11,4</t>
  </si>
  <si>
    <t>Калужский турбинный завод</t>
  </si>
  <si>
    <t>6,39</t>
  </si>
  <si>
    <t>7,7000</t>
  </si>
  <si>
    <t>12,1</t>
  </si>
  <si>
    <t>13,31</t>
  </si>
  <si>
    <t>55,0000</t>
  </si>
  <si>
    <t>13,0</t>
  </si>
  <si>
    <t>Таганрогский научно-технический комплекс им. Г.И. Бериева</t>
  </si>
  <si>
    <t>200,96</t>
  </si>
  <si>
    <t>0,1205</t>
  </si>
  <si>
    <t>13,4</t>
  </si>
  <si>
    <t>ЛОМО</t>
  </si>
  <si>
    <t>0,0700</t>
  </si>
  <si>
    <t>13,5</t>
  </si>
  <si>
    <t>Орловская область</t>
  </si>
  <si>
    <t>Орелэнерго</t>
  </si>
  <si>
    <t>0,0800</t>
  </si>
  <si>
    <t>14,0</t>
  </si>
  <si>
    <t>Завод имени В.А. Дегтярева (ЗИД)</t>
  </si>
  <si>
    <t>5,23</t>
  </si>
  <si>
    <t>0,2500</t>
  </si>
  <si>
    <t>Оренбурггеология</t>
  </si>
  <si>
    <t>14,10</t>
  </si>
  <si>
    <t>16,0000</t>
  </si>
  <si>
    <t>14,2</t>
  </si>
  <si>
    <t>Белгородэнерго</t>
  </si>
  <si>
    <t>4,31</t>
  </si>
  <si>
    <t>13,3000</t>
  </si>
  <si>
    <t>Ависма</t>
  </si>
  <si>
    <t>0,5000</t>
  </si>
  <si>
    <t>2,32</t>
  </si>
  <si>
    <t>0,0641</t>
  </si>
  <si>
    <t>0,0130</t>
  </si>
  <si>
    <t>14,8</t>
  </si>
  <si>
    <t>Курскэнерго</t>
  </si>
  <si>
    <t>5,96</t>
  </si>
  <si>
    <t>2,0000</t>
  </si>
  <si>
    <t>15,0</t>
  </si>
  <si>
    <t>Пермский моторный завод</t>
  </si>
  <si>
    <t>0,1690</t>
  </si>
  <si>
    <t>15,2</t>
  </si>
  <si>
    <t>11,68</t>
  </si>
  <si>
    <t>Петмол</t>
  </si>
  <si>
    <t>4,65</t>
  </si>
  <si>
    <t>3,9700</t>
  </si>
  <si>
    <t>19,06</t>
  </si>
  <si>
    <t>0,0173</t>
  </si>
  <si>
    <t>0,0120</t>
  </si>
  <si>
    <t>15,3</t>
  </si>
  <si>
    <t>Мордовэнерго3</t>
  </si>
  <si>
    <t>4,61</t>
  </si>
  <si>
    <t>0,1803</t>
  </si>
  <si>
    <t>0,0450</t>
  </si>
  <si>
    <t>15,5</t>
  </si>
  <si>
    <t>12,0000</t>
  </si>
  <si>
    <t>16,0</t>
  </si>
  <si>
    <t>Машиностроительный завод (г. Электросталь)</t>
  </si>
  <si>
    <t>0,1530</t>
  </si>
  <si>
    <t>0,2235</t>
  </si>
  <si>
    <t>Калугаэнерго</t>
  </si>
  <si>
    <t>0,0330</t>
  </si>
  <si>
    <t>16,1</t>
  </si>
  <si>
    <t>0,1120</t>
  </si>
  <si>
    <t>0,0355</t>
  </si>
  <si>
    <t>16,8</t>
  </si>
  <si>
    <t>Лисма</t>
  </si>
  <si>
    <t>45,73</t>
  </si>
  <si>
    <t>2,7000</t>
  </si>
  <si>
    <t>17,0</t>
  </si>
  <si>
    <t>91,13</t>
  </si>
  <si>
    <t>0,0220</t>
  </si>
  <si>
    <t>0,1200</t>
  </si>
  <si>
    <t>Пензенская область</t>
  </si>
  <si>
    <t>Пензаэнерго</t>
  </si>
  <si>
    <t>18,0000</t>
  </si>
  <si>
    <t>17,3</t>
  </si>
  <si>
    <t>Ростсельмаш</t>
  </si>
  <si>
    <t>111,84</t>
  </si>
  <si>
    <t>0,0022</t>
  </si>
  <si>
    <t>0,0115</t>
  </si>
  <si>
    <t>17,5</t>
  </si>
  <si>
    <t>0,0245</t>
  </si>
  <si>
    <t>0,0655</t>
  </si>
  <si>
    <t>2,83</t>
  </si>
  <si>
    <t>9,0000</t>
  </si>
  <si>
    <t>18,2</t>
  </si>
  <si>
    <t>Саратовнефтепродукт</t>
  </si>
  <si>
    <t>31,47</t>
  </si>
  <si>
    <t>0,0425</t>
  </si>
  <si>
    <t>0,1136</t>
  </si>
  <si>
    <t>18,8</t>
  </si>
  <si>
    <t>телекоммуникации</t>
  </si>
  <si>
    <t>Центральный телеграф</t>
  </si>
  <si>
    <t>7,70</t>
  </si>
  <si>
    <t>3,9380</t>
  </si>
  <si>
    <t>10,0000</t>
  </si>
  <si>
    <t>19,9</t>
  </si>
  <si>
    <t>3,12</t>
  </si>
  <si>
    <t>0,0040</t>
  </si>
  <si>
    <t>Группа Ижмаш</t>
  </si>
  <si>
    <t>13,56</t>
  </si>
  <si>
    <t>0,0235</t>
  </si>
  <si>
    <t>0,7250</t>
  </si>
  <si>
    <t>21,1</t>
  </si>
  <si>
    <t>5,62</t>
  </si>
  <si>
    <t>0,0407</t>
  </si>
  <si>
    <t>0,0755</t>
  </si>
  <si>
    <t>21,3</t>
  </si>
  <si>
    <t>0,1150</t>
  </si>
  <si>
    <t>22,6</t>
  </si>
  <si>
    <t>0,2000</t>
  </si>
  <si>
    <t>0,2350</t>
  </si>
  <si>
    <t>22,9</t>
  </si>
  <si>
    <t>20,83</t>
  </si>
  <si>
    <t>0,0500</t>
  </si>
  <si>
    <t>23,1</t>
  </si>
  <si>
    <t>1,8500</t>
  </si>
  <si>
    <t>24,8</t>
  </si>
  <si>
    <t>Носта (Орско-Халиловский металлургический комбинат)</t>
  </si>
  <si>
    <t>74,06</t>
  </si>
  <si>
    <t>0,0858</t>
  </si>
  <si>
    <t>1,2000</t>
  </si>
  <si>
    <t>24,9</t>
  </si>
  <si>
    <t>0,3000</t>
  </si>
  <si>
    <t>25,0</t>
  </si>
  <si>
    <t>Роснефть-Краснодарнефтегаз</t>
  </si>
  <si>
    <t>2,94</t>
  </si>
  <si>
    <t>2,2000</t>
  </si>
  <si>
    <t>26,0</t>
  </si>
  <si>
    <t>105,48</t>
  </si>
  <si>
    <t>25,0000</t>
  </si>
  <si>
    <t>26,6</t>
  </si>
  <si>
    <t>1,0000</t>
  </si>
  <si>
    <t>Черногорнефть</t>
  </si>
  <si>
    <t>2,10</t>
  </si>
  <si>
    <t>0,4000</t>
  </si>
  <si>
    <t>2,5000</t>
  </si>
  <si>
    <t>27,0</t>
  </si>
  <si>
    <t>18,93</t>
  </si>
  <si>
    <t>0,0167</t>
  </si>
  <si>
    <t>27,1</t>
  </si>
  <si>
    <t>5,5000</t>
  </si>
  <si>
    <t>1,78</t>
  </si>
  <si>
    <t>1,1500</t>
  </si>
  <si>
    <t>30,82</t>
  </si>
  <si>
    <t>2,61</t>
  </si>
  <si>
    <t>0,0586</t>
  </si>
  <si>
    <t>0,0777</t>
  </si>
  <si>
    <t>28,0</t>
  </si>
  <si>
    <t>23,59</t>
  </si>
  <si>
    <t>0,0083</t>
  </si>
  <si>
    <t>0,0078</t>
  </si>
  <si>
    <t>29,8</t>
  </si>
  <si>
    <t>40,37</t>
  </si>
  <si>
    <t>1,9670</t>
  </si>
  <si>
    <t>6,5000</t>
  </si>
  <si>
    <t>31,4</t>
  </si>
  <si>
    <t>0,0417</t>
  </si>
  <si>
    <t>32,1</t>
  </si>
  <si>
    <t>0,1000</t>
  </si>
  <si>
    <t>0,0300</t>
  </si>
  <si>
    <t>0,0155</t>
  </si>
  <si>
    <t>33,1</t>
  </si>
  <si>
    <t>15,03</t>
  </si>
  <si>
    <t>1,4083</t>
  </si>
  <si>
    <t>34,1</t>
  </si>
  <si>
    <t>34,2</t>
  </si>
  <si>
    <t>34,4</t>
  </si>
  <si>
    <t>Невинномысский азот</t>
  </si>
  <si>
    <t>6,2500</t>
  </si>
  <si>
    <t>Братский алюминиевый завод</t>
  </si>
  <si>
    <t>150,12</t>
  </si>
  <si>
    <t>105,5000</t>
  </si>
  <si>
    <t>Пикра</t>
  </si>
  <si>
    <t>17,43</t>
  </si>
  <si>
    <t>0,0060</t>
  </si>
  <si>
    <t>0,0070</t>
  </si>
  <si>
    <t>36,7</t>
  </si>
  <si>
    <t>21,71</t>
  </si>
  <si>
    <t>0,2727</t>
  </si>
  <si>
    <t>0,2200</t>
  </si>
  <si>
    <t>36,9</t>
  </si>
  <si>
    <t>73,63</t>
  </si>
  <si>
    <t>0,0307</t>
  </si>
  <si>
    <t>0,1850</t>
  </si>
  <si>
    <t>6,58</t>
  </si>
  <si>
    <t>67,5100</t>
  </si>
  <si>
    <t>76,0000</t>
  </si>
  <si>
    <t>38,4</t>
  </si>
  <si>
    <t>0,57</t>
  </si>
  <si>
    <t>0,1400</t>
  </si>
  <si>
    <t>41,2</t>
  </si>
  <si>
    <t>28,58</t>
  </si>
  <si>
    <t>A</t>
  </si>
  <si>
    <t>0,0715</t>
  </si>
  <si>
    <t>41,3</t>
  </si>
  <si>
    <t>Авиакомпания ЮтЭйр</t>
  </si>
  <si>
    <t>7,73</t>
  </si>
  <si>
    <t>0,1300</t>
  </si>
  <si>
    <t>0,2750</t>
  </si>
  <si>
    <t>42,4</t>
  </si>
  <si>
    <t>9,44</t>
  </si>
  <si>
    <t>0,0520</t>
  </si>
  <si>
    <t>42,9</t>
  </si>
  <si>
    <t>1,2100</t>
  </si>
  <si>
    <t>4,9909</t>
  </si>
  <si>
    <t>43,6</t>
  </si>
  <si>
    <t>Московская кондитерская фабрика Красный октябрь</t>
  </si>
  <si>
    <t>6,77</t>
  </si>
  <si>
    <t>4,5000</t>
  </si>
  <si>
    <t>44,0</t>
  </si>
  <si>
    <t>НИИМЭ и Микрон</t>
  </si>
  <si>
    <t>7,24</t>
  </si>
  <si>
    <t>8,5000</t>
  </si>
  <si>
    <t>2,5982</t>
  </si>
  <si>
    <t>44,3</t>
  </si>
  <si>
    <t>0,0360</t>
  </si>
  <si>
    <t>45,0</t>
  </si>
  <si>
    <t>500,0000</t>
  </si>
  <si>
    <t>47,5</t>
  </si>
  <si>
    <t>ОКБ им. Сухого</t>
  </si>
  <si>
    <t>42,42</t>
  </si>
  <si>
    <t>1,63</t>
  </si>
  <si>
    <t>2,2500</t>
  </si>
  <si>
    <t>49,8</t>
  </si>
  <si>
    <t>12,58</t>
  </si>
  <si>
    <t>5,3000</t>
  </si>
  <si>
    <t>143,93</t>
  </si>
  <si>
    <t>1,11</t>
  </si>
  <si>
    <t>0,0026</t>
  </si>
  <si>
    <t>0,0311</t>
  </si>
  <si>
    <t>53,1</t>
  </si>
  <si>
    <t>54,40</t>
  </si>
  <si>
    <t>1,1648</t>
  </si>
  <si>
    <t>56,1</t>
  </si>
  <si>
    <t>28,55</t>
  </si>
  <si>
    <t>0,5600</t>
  </si>
  <si>
    <t>3,2700</t>
  </si>
  <si>
    <t>0,0151</t>
  </si>
  <si>
    <t>58,4</t>
  </si>
  <si>
    <t>Волжская ГЭС им.В.И.Ленина</t>
  </si>
  <si>
    <t>58,9</t>
  </si>
  <si>
    <t>21,13</t>
  </si>
  <si>
    <t>1,1000</t>
  </si>
  <si>
    <t>62,4</t>
  </si>
  <si>
    <t>69,13</t>
  </si>
  <si>
    <t>5,5242</t>
  </si>
  <si>
    <t>64,1</t>
  </si>
  <si>
    <t>Электросила</t>
  </si>
  <si>
    <t>2,01</t>
  </si>
  <si>
    <t>64,3</t>
  </si>
  <si>
    <t>Манежная площадь</t>
  </si>
  <si>
    <t>5,94</t>
  </si>
  <si>
    <t>0,4630</t>
  </si>
  <si>
    <t>0,2043</t>
  </si>
  <si>
    <t>1,53</t>
  </si>
  <si>
    <t>0,2518</t>
  </si>
  <si>
    <t>66,7</t>
  </si>
  <si>
    <t>2,43</t>
  </si>
  <si>
    <t>0,0650</t>
  </si>
  <si>
    <t>66,9</t>
  </si>
  <si>
    <t>2,55</t>
  </si>
  <si>
    <t>0,5984</t>
  </si>
  <si>
    <t>67,1</t>
  </si>
  <si>
    <t>4,32</t>
  </si>
  <si>
    <t>0,81</t>
  </si>
  <si>
    <t>0,2466</t>
  </si>
  <si>
    <t>67,5</t>
  </si>
  <si>
    <t>117,31</t>
  </si>
  <si>
    <t>2,8000</t>
  </si>
  <si>
    <t>67,8</t>
  </si>
  <si>
    <t>3,68</t>
  </si>
  <si>
    <t>0,0870</t>
  </si>
  <si>
    <t>69,1</t>
  </si>
  <si>
    <t>23,34</t>
  </si>
  <si>
    <t>3,55</t>
  </si>
  <si>
    <t>0,0145</t>
  </si>
  <si>
    <t>0,0156</t>
  </si>
  <si>
    <t>72,8</t>
  </si>
  <si>
    <t>38,83</t>
  </si>
  <si>
    <t>0,0238</t>
  </si>
  <si>
    <t>74,5</t>
  </si>
  <si>
    <t>0,1621</t>
  </si>
  <si>
    <t>75,2</t>
  </si>
  <si>
    <t>0,0310</t>
  </si>
  <si>
    <t>5,37</t>
  </si>
  <si>
    <t>76,3</t>
  </si>
  <si>
    <t>68,0000</t>
  </si>
  <si>
    <t>76,4</t>
  </si>
  <si>
    <t>РКК Энергия им. С.П. Королева</t>
  </si>
  <si>
    <t>77,4</t>
  </si>
  <si>
    <t>3,78</t>
  </si>
  <si>
    <t>0,0823</t>
  </si>
  <si>
    <t>77,7</t>
  </si>
  <si>
    <t>3,51</t>
  </si>
  <si>
    <t>0,0160</t>
  </si>
  <si>
    <t>52,47</t>
  </si>
  <si>
    <t>5,8000</t>
  </si>
  <si>
    <t>78,4</t>
  </si>
  <si>
    <t>10,13</t>
  </si>
  <si>
    <t>0,0515</t>
  </si>
  <si>
    <t>80,2</t>
  </si>
  <si>
    <t>3,71</t>
  </si>
  <si>
    <t>32,6000</t>
  </si>
  <si>
    <t>80,8</t>
  </si>
  <si>
    <t>3,11</t>
  </si>
  <si>
    <t>0,0290</t>
  </si>
  <si>
    <t>82,1</t>
  </si>
  <si>
    <t>104,44</t>
  </si>
  <si>
    <t>0,2153</t>
  </si>
  <si>
    <t>83,7</t>
  </si>
  <si>
    <t>0,0006</t>
  </si>
  <si>
    <t>84,9</t>
  </si>
  <si>
    <t>1 589,35</t>
  </si>
  <si>
    <t>17,2500</t>
  </si>
  <si>
    <t>87,5</t>
  </si>
  <si>
    <t>163,28</t>
  </si>
  <si>
    <t>89,4</t>
  </si>
  <si>
    <t>14,88</t>
  </si>
  <si>
    <t>0,3100</t>
  </si>
  <si>
    <t>0,9441</t>
  </si>
  <si>
    <t>89,8</t>
  </si>
  <si>
    <t>12,63</t>
  </si>
  <si>
    <t>1,91</t>
  </si>
  <si>
    <t>13,8312</t>
  </si>
  <si>
    <t>94,4</t>
  </si>
  <si>
    <t>16,9393</t>
  </si>
  <si>
    <t>95,0</t>
  </si>
  <si>
    <t>67,91</t>
  </si>
  <si>
    <t>24,5000</t>
  </si>
  <si>
    <t>11,24</t>
  </si>
  <si>
    <t>5,2300</t>
  </si>
  <si>
    <t>2,7500</t>
  </si>
  <si>
    <t>99,6</t>
  </si>
  <si>
    <t>1 638,46</t>
  </si>
  <si>
    <t>0,0610</t>
  </si>
  <si>
    <t>13,08</t>
  </si>
  <si>
    <t>1,95</t>
  </si>
  <si>
    <t>0,2236</t>
  </si>
  <si>
    <t>105,0</t>
  </si>
  <si>
    <t>106,4</t>
  </si>
  <si>
    <t>192,66</t>
  </si>
  <si>
    <t>0,0030</t>
  </si>
  <si>
    <t>109,9</t>
  </si>
  <si>
    <t>8,22</t>
  </si>
  <si>
    <t>1,8399</t>
  </si>
  <si>
    <t>110,4</t>
  </si>
  <si>
    <t>26,0000</t>
  </si>
  <si>
    <t>110,9</t>
  </si>
  <si>
    <t>17,90</t>
  </si>
  <si>
    <t>0,3450</t>
  </si>
  <si>
    <t>0,3307</t>
  </si>
  <si>
    <t>0,0020</t>
  </si>
  <si>
    <t>119,8</t>
  </si>
  <si>
    <t>238,46</t>
  </si>
  <si>
    <t>1,54</t>
  </si>
  <si>
    <t>0,0135</t>
  </si>
  <si>
    <t>0,3170</t>
  </si>
  <si>
    <t>128,1</t>
  </si>
  <si>
    <t>8,53</t>
  </si>
  <si>
    <t>15,7500</t>
  </si>
  <si>
    <t>131,7</t>
  </si>
  <si>
    <t>5,1744</t>
  </si>
  <si>
    <t>131,9</t>
  </si>
  <si>
    <t>Ленинградский металлический завод</t>
  </si>
  <si>
    <t>3,58</t>
  </si>
  <si>
    <t>17,0000</t>
  </si>
  <si>
    <t>133,0</t>
  </si>
  <si>
    <t>11,16</t>
  </si>
  <si>
    <t>0,78</t>
  </si>
  <si>
    <t>23,2500</t>
  </si>
  <si>
    <t>"лесная, деревообрабатывающая и целлюлозно-бумажная промышленность"</t>
  </si>
  <si>
    <t>7,37</t>
  </si>
  <si>
    <t>45,3571</t>
  </si>
  <si>
    <t>142,6</t>
  </si>
  <si>
    <t>17,62</t>
  </si>
  <si>
    <t>0,3440</t>
  </si>
  <si>
    <t>0,2839</t>
  </si>
  <si>
    <t>148,5</t>
  </si>
  <si>
    <t>0,0716</t>
  </si>
  <si>
    <t>151,2</t>
  </si>
  <si>
    <t>5,63</t>
  </si>
  <si>
    <t>0,1700</t>
  </si>
  <si>
    <t>158,6</t>
  </si>
  <si>
    <t>120,0000</t>
  </si>
  <si>
    <t>162,1</t>
  </si>
  <si>
    <t>17,13</t>
  </si>
  <si>
    <t>5,41</t>
  </si>
  <si>
    <t>11,63</t>
  </si>
  <si>
    <t>1,6218</t>
  </si>
  <si>
    <t>162,2</t>
  </si>
  <si>
    <t>6,80</t>
  </si>
  <si>
    <t>3,33</t>
  </si>
  <si>
    <t>0,7000</t>
  </si>
  <si>
    <t>1,6355</t>
  </si>
  <si>
    <t>162,3</t>
  </si>
  <si>
    <t>Российская инновационная топливно-энергетическая компания (РИТЭК)</t>
  </si>
  <si>
    <t>87,0000</t>
  </si>
  <si>
    <t>3,32</t>
  </si>
  <si>
    <t>3,5000</t>
  </si>
  <si>
    <t>9,1500</t>
  </si>
  <si>
    <t>169,7</t>
  </si>
  <si>
    <t>47,79</t>
  </si>
  <si>
    <t>34,86</t>
  </si>
  <si>
    <t>0,0278</t>
  </si>
  <si>
    <t>183,9</t>
  </si>
  <si>
    <t>3,37</t>
  </si>
  <si>
    <t>10,2500</t>
  </si>
  <si>
    <t>185,4</t>
  </si>
  <si>
    <t>0,3506</t>
  </si>
  <si>
    <t>212,5</t>
  </si>
  <si>
    <t>0,3772</t>
  </si>
  <si>
    <t>223,6</t>
  </si>
  <si>
    <t>5,34</t>
  </si>
  <si>
    <t>530,0000</t>
  </si>
  <si>
    <t>310,0000</t>
  </si>
  <si>
    <t>230,4</t>
  </si>
  <si>
    <t>Ярпиво</t>
  </si>
  <si>
    <t>13,39</t>
  </si>
  <si>
    <t>4,97</t>
  </si>
  <si>
    <t>0,2252</t>
  </si>
  <si>
    <t>233,5</t>
  </si>
  <si>
    <t>20,0079</t>
  </si>
  <si>
    <t>234,9</t>
  </si>
  <si>
    <t>ВСМПО (Верхне-Салдинское металлургическое ПО)</t>
  </si>
  <si>
    <t>8,27</t>
  </si>
  <si>
    <t>2,59</t>
  </si>
  <si>
    <t>0,6400</t>
  </si>
  <si>
    <t>3,9222</t>
  </si>
  <si>
    <t>239,2</t>
  </si>
  <si>
    <t xml:space="preserve"> Роснефть-Сахалинморнефтегаз</t>
  </si>
  <si>
    <t>0,1250</t>
  </si>
  <si>
    <t>241,7</t>
  </si>
  <si>
    <t>96,77</t>
  </si>
  <si>
    <t>3,10</t>
  </si>
  <si>
    <t>0,3203</t>
  </si>
  <si>
    <t>250,3</t>
  </si>
  <si>
    <t>22,32</t>
  </si>
  <si>
    <t>7,1500</t>
  </si>
  <si>
    <t>252,8</t>
  </si>
  <si>
    <t>3,57</t>
  </si>
  <si>
    <t>0,0640</t>
  </si>
  <si>
    <t>0,3517</t>
  </si>
  <si>
    <t>257,4</t>
  </si>
  <si>
    <t>8,55</t>
  </si>
  <si>
    <t>3,23</t>
  </si>
  <si>
    <t>0,0065</t>
  </si>
  <si>
    <t>0,0034</t>
  </si>
  <si>
    <t>261,6</t>
  </si>
  <si>
    <t>финансы</t>
  </si>
  <si>
    <t>Урало-Сибирский банк</t>
  </si>
  <si>
    <t>10,88</t>
  </si>
  <si>
    <t>21,0000</t>
  </si>
  <si>
    <t>268,4</t>
  </si>
  <si>
    <t>0,0812</t>
  </si>
  <si>
    <t>0,0934</t>
  </si>
  <si>
    <t>276,4</t>
  </si>
  <si>
    <t>2,26</t>
  </si>
  <si>
    <t>0,1062</t>
  </si>
  <si>
    <t>292,6</t>
  </si>
  <si>
    <t>0,0900</t>
  </si>
  <si>
    <t>0,3700</t>
  </si>
  <si>
    <t>4,48</t>
  </si>
  <si>
    <t>0,0540</t>
  </si>
  <si>
    <t>0,1923</t>
  </si>
  <si>
    <t>309,8</t>
  </si>
  <si>
    <t>22,12</t>
  </si>
  <si>
    <t>12,73</t>
  </si>
  <si>
    <t>0,6601</t>
  </si>
  <si>
    <t>0,0288</t>
  </si>
  <si>
    <t>343,8</t>
  </si>
  <si>
    <t>5,0000</t>
  </si>
  <si>
    <t>348,5</t>
  </si>
  <si>
    <t>0,2765</t>
  </si>
  <si>
    <t>362,2</t>
  </si>
  <si>
    <t>8,97</t>
  </si>
  <si>
    <t>4,09</t>
  </si>
  <si>
    <t>1,0550</t>
  </si>
  <si>
    <t>0,4944</t>
  </si>
  <si>
    <t>376,6</t>
  </si>
  <si>
    <t>35,39</t>
  </si>
  <si>
    <t>3,54</t>
  </si>
  <si>
    <t>0,1100</t>
  </si>
  <si>
    <t>4,8014</t>
  </si>
  <si>
    <t>401,0</t>
  </si>
  <si>
    <t xml:space="preserve"> Роснефть-Пурнефтегаз</t>
  </si>
  <si>
    <t>5,89</t>
  </si>
  <si>
    <t>160,0000</t>
  </si>
  <si>
    <t>425,1</t>
  </si>
  <si>
    <t>74,02</t>
  </si>
  <si>
    <t>1,17</t>
  </si>
  <si>
    <t>15,32</t>
  </si>
  <si>
    <t>0,0366</t>
  </si>
  <si>
    <t>0,0984</t>
  </si>
  <si>
    <t>469,3</t>
  </si>
  <si>
    <t>4,70</t>
  </si>
  <si>
    <t>7,83</t>
  </si>
  <si>
    <t>0,2900</t>
  </si>
  <si>
    <t>0,4432</t>
  </si>
  <si>
    <t>492,3</t>
  </si>
  <si>
    <t>14,18</t>
  </si>
  <si>
    <t>12,92</t>
  </si>
  <si>
    <t>0,0960</t>
  </si>
  <si>
    <t>0,3195</t>
  </si>
  <si>
    <t>504,2</t>
  </si>
  <si>
    <t>10,38</t>
  </si>
  <si>
    <t>10,32</t>
  </si>
  <si>
    <t>0,7100</t>
  </si>
  <si>
    <t>2,0703</t>
  </si>
  <si>
    <t>506,5</t>
  </si>
  <si>
    <t>3,26</t>
  </si>
  <si>
    <t>4,57</t>
  </si>
  <si>
    <t>5,5100</t>
  </si>
  <si>
    <t>535,1</t>
  </si>
  <si>
    <t>1 225,85</t>
  </si>
  <si>
    <t>0,2675</t>
  </si>
  <si>
    <t>558,6</t>
  </si>
  <si>
    <t>Сибирско-Уральская алюминиевая компания(СУАЛ)</t>
  </si>
  <si>
    <t>19,54</t>
  </si>
  <si>
    <t>3,3021</t>
  </si>
  <si>
    <t>558,9</t>
  </si>
  <si>
    <t xml:space="preserve"> Башнефть</t>
  </si>
  <si>
    <t>15,87</t>
  </si>
  <si>
    <t>53,00</t>
  </si>
  <si>
    <t>25,4809</t>
  </si>
  <si>
    <t>692,9</t>
  </si>
  <si>
    <t>26,73</t>
  </si>
  <si>
    <t>80,54</t>
  </si>
  <si>
    <t>0,0039</t>
  </si>
  <si>
    <t>0,0251</t>
  </si>
  <si>
    <t>811,1</t>
  </si>
  <si>
    <t>23,58</t>
  </si>
  <si>
    <t>2,64</t>
  </si>
  <si>
    <t>0,6800</t>
  </si>
  <si>
    <t>10,9512</t>
  </si>
  <si>
    <t>874,2</t>
  </si>
  <si>
    <t>25,35</t>
  </si>
  <si>
    <t>253,61</t>
  </si>
  <si>
    <t>21,1201</t>
  </si>
  <si>
    <t>929,3</t>
  </si>
  <si>
    <t>1,89</t>
  </si>
  <si>
    <t>1,55</t>
  </si>
  <si>
    <t>14,3392</t>
  </si>
  <si>
    <t>942,1</t>
  </si>
  <si>
    <t>0,1500</t>
  </si>
  <si>
    <t>1 185,0</t>
  </si>
  <si>
    <t>Туполев</t>
  </si>
  <si>
    <t>12,66</t>
  </si>
  <si>
    <t>1 870,91</t>
  </si>
  <si>
    <t>0,5435</t>
  </si>
  <si>
    <t>1,7660</t>
  </si>
  <si>
    <t>1 286,9</t>
  </si>
  <si>
    <t>86,99</t>
  </si>
  <si>
    <t>24,20</t>
  </si>
  <si>
    <t>13,8246</t>
  </si>
  <si>
    <t>1 375,2</t>
  </si>
  <si>
    <t>9,63</t>
  </si>
  <si>
    <t>2,15</t>
  </si>
  <si>
    <t>15,48</t>
  </si>
  <si>
    <t>9,3200</t>
  </si>
  <si>
    <t>13,1465</t>
  </si>
  <si>
    <t>1 531,9</t>
  </si>
  <si>
    <t>84,42</t>
  </si>
  <si>
    <t>1,14</t>
  </si>
  <si>
    <t>1 568,45</t>
  </si>
  <si>
    <t>0,0184</t>
  </si>
  <si>
    <t>0,0701</t>
  </si>
  <si>
    <t>1 980,8</t>
  </si>
  <si>
    <t>0,4500</t>
  </si>
  <si>
    <t>2 139,4</t>
  </si>
  <si>
    <t>10,09</t>
  </si>
  <si>
    <t>1,09</t>
  </si>
  <si>
    <t>8,77</t>
  </si>
  <si>
    <t>72,0000</t>
  </si>
  <si>
    <t>97,5000</t>
  </si>
  <si>
    <t>2 152,2</t>
  </si>
  <si>
    <t>12,09</t>
  </si>
  <si>
    <t>216,33</t>
  </si>
  <si>
    <t>1,1474</t>
  </si>
  <si>
    <t>2 499,8</t>
  </si>
  <si>
    <t>22,71</t>
  </si>
  <si>
    <t>3,72</t>
  </si>
  <si>
    <t>2 505,68</t>
  </si>
  <si>
    <t>73,8531</t>
  </si>
  <si>
    <t>2 978,7</t>
  </si>
  <si>
    <t>Вымпелком</t>
  </si>
  <si>
    <t>15,5000</t>
  </si>
  <si>
    <t>3 602,4</t>
  </si>
  <si>
    <t>Сиданко</t>
  </si>
  <si>
    <t>4,16</t>
  </si>
  <si>
    <t>1,26</t>
  </si>
  <si>
    <t>532,95</t>
  </si>
  <si>
    <t>109,0000</t>
  </si>
  <si>
    <t>258,5036</t>
  </si>
  <si>
    <t>4 911,6</t>
  </si>
  <si>
    <t>11,73</t>
  </si>
  <si>
    <t>0,8700</t>
  </si>
  <si>
    <t>1,8550</t>
  </si>
  <si>
    <t>5 867,9</t>
  </si>
  <si>
    <t>30,73</t>
  </si>
  <si>
    <t>5,17</t>
  </si>
  <si>
    <t>2 377,91</t>
  </si>
  <si>
    <t>1,7000</t>
  </si>
  <si>
    <t>3,6276</t>
  </si>
  <si>
    <t>7 230,9</t>
  </si>
  <si>
    <t>91,27</t>
  </si>
  <si>
    <t>803,91</t>
  </si>
  <si>
    <t>21,7000</t>
  </si>
  <si>
    <t>39,8714</t>
  </si>
  <si>
    <t>8 528,7</t>
  </si>
  <si>
    <t>ГМК Норильский Никель</t>
  </si>
  <si>
    <t>11,36</t>
  </si>
  <si>
    <t>30 360,86</t>
  </si>
  <si>
    <t>0,3175</t>
  </si>
  <si>
    <t>13 032,2</t>
  </si>
  <si>
    <t>11,02</t>
  </si>
  <si>
    <t>265,72</t>
  </si>
  <si>
    <t>7,2200</t>
  </si>
  <si>
    <t>2,7741</t>
  </si>
  <si>
    <t>13 152,8</t>
  </si>
  <si>
    <t>Сибнефть</t>
  </si>
  <si>
    <t>9,51</t>
  </si>
  <si>
    <t>2,36</t>
  </si>
  <si>
    <t>3 199,33</t>
  </si>
  <si>
    <t>0,0320</t>
  </si>
  <si>
    <t>0,4345</t>
  </si>
  <si>
    <t>15 524,3</t>
  </si>
  <si>
    <t xml:space="preserve"> Сургутнефтегаз</t>
  </si>
  <si>
    <t>8,85</t>
  </si>
  <si>
    <t>3 816,47</t>
  </si>
  <si>
    <t>19,5000</t>
  </si>
  <si>
    <t>19,7059</t>
  </si>
  <si>
    <t>16 761,1</t>
  </si>
  <si>
    <t>3 726,76</t>
  </si>
  <si>
    <t>ФБ СПб</t>
  </si>
  <si>
    <t>1,1890</t>
  </si>
  <si>
    <t>28 148,8</t>
  </si>
  <si>
    <t>2 068,93</t>
  </si>
  <si>
    <t>9,8900</t>
  </si>
  <si>
    <t>14,6720</t>
  </si>
  <si>
    <t>32 820,8</t>
  </si>
  <si>
    <t>ЮКОС</t>
  </si>
  <si>
    <t>"Суммарный объем сделок с 01.09.01 по 31.08.02 (млн долл.)</t>
  </si>
  <si>
    <t>Биржа3</t>
  </si>
  <si>
    <t>Категория ликвидности обыкновенных акций2</t>
  </si>
  <si>
    <t>"Дивиденд на одну обыкновенную акцию за 2002 г. (руб.</t>
  </si>
  <si>
    <t>Капитализация (млн долл.)1</t>
  </si>
  <si>
    <t>Рейтинг крупнейших компаний России по рыночной стоимости (капитализации) на 1 сентября 2003 г. (список 2 - дополнительный)</t>
  </si>
  <si>
    <r>
      <t>5,17</t>
    </r>
    <r>
      <rPr>
        <b/>
        <sz val="4"/>
        <color rgb="FF1B1B1B"/>
        <rFont val="Arial"/>
        <family val="2"/>
        <charset val="204"/>
      </rPr>
      <t>5</t>
    </r>
  </si>
  <si>
    <r>
      <t>0,96</t>
    </r>
    <r>
      <rPr>
        <b/>
        <sz val="4"/>
        <color rgb="FF1B1B1B"/>
        <rFont val="Arial"/>
        <family val="2"/>
        <charset val="204"/>
      </rPr>
      <t>5</t>
    </r>
  </si>
  <si>
    <t>36 837,20</t>
  </si>
  <si>
    <t>4,26</t>
  </si>
  <si>
    <t>21,8400</t>
  </si>
  <si>
    <t>28,0000</t>
  </si>
  <si>
    <t>Связьинформ</t>
  </si>
  <si>
    <t>--</t>
  </si>
  <si>
    <t>н. д.</t>
  </si>
  <si>
    <t>0,0050</t>
  </si>
  <si>
    <t>19,68</t>
  </si>
  <si>
    <t>0,2246</t>
  </si>
  <si>
    <t>1,4000</t>
  </si>
  <si>
    <t>Электросвязь</t>
  </si>
  <si>
    <t>6,62</t>
  </si>
  <si>
    <t>7,9200</t>
  </si>
  <si>
    <t>14,0000</t>
  </si>
  <si>
    <t>Бурятия</t>
  </si>
  <si>
    <t>0,0222</t>
  </si>
  <si>
    <t>4,28</t>
  </si>
  <si>
    <t>0,5200</t>
  </si>
  <si>
    <t>0,6550</t>
  </si>
  <si>
    <t>3,08</t>
  </si>
  <si>
    <t>16,9400</t>
  </si>
  <si>
    <t>16,5000</t>
  </si>
  <si>
    <t>Череповецэлектросвязь</t>
  </si>
  <si>
    <t>6,32</t>
  </si>
  <si>
    <t>0,2800</t>
  </si>
  <si>
    <t>Псковская область</t>
  </si>
  <si>
    <t>7,71</t>
  </si>
  <si>
    <t>0,9239</t>
  </si>
  <si>
    <t>2,2550</t>
  </si>
  <si>
    <t>3,52</t>
  </si>
  <si>
    <t>0,0016</t>
  </si>
  <si>
    <t>Авиастар</t>
  </si>
  <si>
    <t>41,32</t>
  </si>
  <si>
    <t>0,5501</t>
  </si>
  <si>
    <t>Северо-Западное пароходство</t>
  </si>
  <si>
    <t>2,27</t>
  </si>
  <si>
    <t>0,0776</t>
  </si>
  <si>
    <t>9,90</t>
  </si>
  <si>
    <t>0,0564</t>
  </si>
  <si>
    <t>Псковэнерго</t>
  </si>
  <si>
    <t>0,8950</t>
  </si>
  <si>
    <t>33,7000</t>
  </si>
  <si>
    <t>Камчатсвязьинформ</t>
  </si>
  <si>
    <t>1,70</t>
  </si>
  <si>
    <t>Кировский шинный завод</t>
  </si>
  <si>
    <t>4,64</t>
  </si>
  <si>
    <t>0,0400</t>
  </si>
  <si>
    <t>0,0350</t>
  </si>
  <si>
    <t>Морион</t>
  </si>
  <si>
    <t>2,48</t>
  </si>
  <si>
    <t>0,3750</t>
  </si>
  <si>
    <t>Северная Осетия</t>
  </si>
  <si>
    <t>Севосетинэлектросвязь</t>
  </si>
  <si>
    <t>2,39</t>
  </si>
  <si>
    <t>8,0000</t>
  </si>
  <si>
    <t>Саратовский НПЗ</t>
  </si>
  <si>
    <t>4,41</t>
  </si>
  <si>
    <t>43,7700</t>
  </si>
  <si>
    <t>61,0100</t>
  </si>
  <si>
    <t>Новгородская область</t>
  </si>
  <si>
    <t>Новгородтелеком</t>
  </si>
  <si>
    <t>87,46</t>
  </si>
  <si>
    <t>Новгородэнерго</t>
  </si>
  <si>
    <t>2,1300</t>
  </si>
  <si>
    <t>0,0140</t>
  </si>
  <si>
    <t>14,01</t>
  </si>
  <si>
    <t>21,6700</t>
  </si>
  <si>
    <t>94,9233</t>
  </si>
  <si>
    <t>Сахалинсвязь</t>
  </si>
  <si>
    <t>0,5517</t>
  </si>
  <si>
    <t>1,1100</t>
  </si>
  <si>
    <t>27,13</t>
  </si>
  <si>
    <t>0,0471</t>
  </si>
  <si>
    <t>0,2250</t>
  </si>
  <si>
    <t>7,53</t>
  </si>
  <si>
    <t>0,9600</t>
  </si>
  <si>
    <t>0,0100</t>
  </si>
  <si>
    <t>3,0000</t>
  </si>
  <si>
    <t>ЗИЛ</t>
  </si>
  <si>
    <t>24,97</t>
  </si>
  <si>
    <t>0,6000</t>
  </si>
  <si>
    <t>10,21</t>
  </si>
  <si>
    <t>0,0237</t>
  </si>
  <si>
    <t>0,0765</t>
  </si>
  <si>
    <t>Ивтелеком</t>
  </si>
  <si>
    <t>9,82</t>
  </si>
  <si>
    <t>0,2470</t>
  </si>
  <si>
    <t>0,7700</t>
  </si>
  <si>
    <t>0,0789</t>
  </si>
  <si>
    <t>0,7600</t>
  </si>
  <si>
    <t>Брянская область</t>
  </si>
  <si>
    <t>Брянсксвязьинформ</t>
  </si>
  <si>
    <t>51,21</t>
  </si>
  <si>
    <t>0,3800</t>
  </si>
  <si>
    <t>0,0810</t>
  </si>
  <si>
    <t>11,90</t>
  </si>
  <si>
    <t>8,86</t>
  </si>
  <si>
    <t>0,2100</t>
  </si>
  <si>
    <t>Казанская ГТС</t>
  </si>
  <si>
    <t>0,0660</t>
  </si>
  <si>
    <t>3,44</t>
  </si>
  <si>
    <t>0,0363</t>
  </si>
  <si>
    <t>0,0110</t>
  </si>
  <si>
    <t>15,23</t>
  </si>
  <si>
    <t>1,2999</t>
  </si>
  <si>
    <t>0,0061</t>
  </si>
  <si>
    <t>6,70</t>
  </si>
  <si>
    <t>3,7680</t>
  </si>
  <si>
    <t>Кировэлектросвязь</t>
  </si>
  <si>
    <t>Новосибирский оловянный комбинат</t>
  </si>
  <si>
    <t>5,90</t>
  </si>
  <si>
    <t>0,3150</t>
  </si>
  <si>
    <t>Липецкэлектросвязь</t>
  </si>
  <si>
    <t>6,38</t>
  </si>
  <si>
    <t>0,9000</t>
  </si>
  <si>
    <t>Смоленсксвязьинформ</t>
  </si>
  <si>
    <t>1,4800</t>
  </si>
  <si>
    <t>1,8369</t>
  </si>
  <si>
    <t>Тамбовская электросвязь</t>
  </si>
  <si>
    <t>Волготанкер</t>
  </si>
  <si>
    <t>1,6440</t>
  </si>
  <si>
    <t>3,5200</t>
  </si>
  <si>
    <t>4,19</t>
  </si>
  <si>
    <t>68,9600</t>
  </si>
  <si>
    <t>65,0000</t>
  </si>
  <si>
    <t>11,74</t>
  </si>
  <si>
    <t>5,8100</t>
  </si>
  <si>
    <t>3,8000</t>
  </si>
  <si>
    <t>0,0047</t>
  </si>
  <si>
    <t>0,0162</t>
  </si>
  <si>
    <t>0,0054</t>
  </si>
  <si>
    <t>15,57</t>
  </si>
  <si>
    <t>0,0097</t>
  </si>
  <si>
    <t>0,0480</t>
  </si>
  <si>
    <t>Карелия</t>
  </si>
  <si>
    <t>1,8100</t>
  </si>
  <si>
    <t>Калининградская область</t>
  </si>
  <si>
    <t>0,7500</t>
  </si>
  <si>
    <t>0,1060</t>
  </si>
  <si>
    <t>0,0720</t>
  </si>
  <si>
    <t>Удмуртия</t>
  </si>
  <si>
    <t>9,4635</t>
  </si>
  <si>
    <t>АО Ижорские заводы</t>
  </si>
  <si>
    <t>0,0010</t>
  </si>
  <si>
    <t>93,2400</t>
  </si>
  <si>
    <t>Коминефть</t>
  </si>
  <si>
    <t>0,0548</t>
  </si>
  <si>
    <t>0,0742</t>
  </si>
  <si>
    <t>1,1674</t>
  </si>
  <si>
    <t>1,9600</t>
  </si>
  <si>
    <t>3,3000</t>
  </si>
  <si>
    <t>Белсвязь</t>
  </si>
  <si>
    <t>6,92</t>
  </si>
  <si>
    <t>38,1700</t>
  </si>
  <si>
    <t>83,7000</t>
  </si>
  <si>
    <t>0,1360</t>
  </si>
  <si>
    <t>Мордовия</t>
  </si>
  <si>
    <t>6,66</t>
  </si>
  <si>
    <t>0,0261</t>
  </si>
  <si>
    <t>0,0550</t>
  </si>
  <si>
    <t>17,37</t>
  </si>
  <si>
    <t>0,1225</t>
  </si>
  <si>
    <t>Саратовэлектросвязь</t>
  </si>
  <si>
    <t>16,68</t>
  </si>
  <si>
    <t>10,4849</t>
  </si>
  <si>
    <t>43,22</t>
  </si>
  <si>
    <t>0,1260</t>
  </si>
  <si>
    <t>Артелеком</t>
  </si>
  <si>
    <t>8,74</t>
  </si>
  <si>
    <t>0,0102</t>
  </si>
  <si>
    <t>0,0240</t>
  </si>
  <si>
    <t>Чувашская Республика</t>
  </si>
  <si>
    <t>Химпром</t>
  </si>
  <si>
    <t>20,26</t>
  </si>
  <si>
    <t>0,0094</t>
  </si>
  <si>
    <t>0,0605</t>
  </si>
  <si>
    <t>Тулателеком</t>
  </si>
  <si>
    <t>9,97</t>
  </si>
  <si>
    <t>0,4900</t>
  </si>
  <si>
    <t>1,5500</t>
  </si>
  <si>
    <t>Удмурттелеком</t>
  </si>
  <si>
    <t>0,4270</t>
  </si>
  <si>
    <t>0,5100</t>
  </si>
  <si>
    <t>0,8200</t>
  </si>
  <si>
    <t>Угольная компания Южный Кузбасс</t>
  </si>
  <si>
    <t>29,38</t>
  </si>
  <si>
    <t>0,8900</t>
  </si>
  <si>
    <t>2,1400</t>
  </si>
  <si>
    <t>2,2100</t>
  </si>
  <si>
    <t>Яртелеком</t>
  </si>
  <si>
    <t>10,61</t>
  </si>
  <si>
    <t>0,0447</t>
  </si>
  <si>
    <t>2,93</t>
  </si>
  <si>
    <t>0,0180</t>
  </si>
  <si>
    <t>Красный котельщик</t>
  </si>
  <si>
    <t>0,0600</t>
  </si>
  <si>
    <t>Ямалэлектросвязь</t>
  </si>
  <si>
    <t>96,69</t>
  </si>
  <si>
    <t>Мурманэлектросвязь</t>
  </si>
  <si>
    <t>Волжская ГЭС им. В. И. Ленина</t>
  </si>
  <si>
    <t>4,81</t>
  </si>
  <si>
    <t>5,9029</t>
  </si>
  <si>
    <t>8,9999</t>
  </si>
  <si>
    <t>Алтайтелеком</t>
  </si>
  <si>
    <t>11,0000</t>
  </si>
  <si>
    <t>2,46</t>
  </si>
  <si>
    <t>0,3454</t>
  </si>
  <si>
    <t>Томсктелеком</t>
  </si>
  <si>
    <t>2,99</t>
  </si>
  <si>
    <t>1,4200</t>
  </si>
  <si>
    <t>1,1550</t>
  </si>
  <si>
    <t>Хантымансийскокртелеком</t>
  </si>
  <si>
    <t>9,23</t>
  </si>
  <si>
    <t>0,0071</t>
  </si>
  <si>
    <t>0,0055</t>
  </si>
  <si>
    <t>0,8696</t>
  </si>
  <si>
    <t>9,00</t>
  </si>
  <si>
    <t>0,2899</t>
  </si>
  <si>
    <t>Якутия</t>
  </si>
  <si>
    <t>3,73</t>
  </si>
  <si>
    <t>4,5640</t>
  </si>
  <si>
    <t>6,4000</t>
  </si>
  <si>
    <t>0,4800</t>
  </si>
  <si>
    <t>7,58</t>
  </si>
  <si>
    <t>3,1700</t>
  </si>
  <si>
    <t>7,6100</t>
  </si>
  <si>
    <t>Воронежсвязьинформ</t>
  </si>
  <si>
    <t>44,35</t>
  </si>
  <si>
    <t>10,43</t>
  </si>
  <si>
    <t>0,0101</t>
  </si>
  <si>
    <t>Роснефтегазстрой</t>
  </si>
  <si>
    <t>0,90</t>
  </si>
  <si>
    <t>0,5269</t>
  </si>
  <si>
    <t>0,1771</t>
  </si>
  <si>
    <t>11,27</t>
  </si>
  <si>
    <t>0,8000</t>
  </si>
  <si>
    <t>1,2742</t>
  </si>
  <si>
    <t>0,0014</t>
  </si>
  <si>
    <t>Коми</t>
  </si>
  <si>
    <t>8,29</t>
  </si>
  <si>
    <t>11,1400</t>
  </si>
  <si>
    <t>7,5000</t>
  </si>
  <si>
    <t>13,81</t>
  </si>
  <si>
    <t>15,3060</t>
  </si>
  <si>
    <t>72,35</t>
  </si>
  <si>
    <t>0,0059</t>
  </si>
  <si>
    <t>14,98</t>
  </si>
  <si>
    <t>0,0067</t>
  </si>
  <si>
    <t>32,22</t>
  </si>
  <si>
    <t>1,2311</t>
  </si>
  <si>
    <t>Тюменьтелеком</t>
  </si>
  <si>
    <t>0,0574</t>
  </si>
  <si>
    <t>Тюменьавиатранс</t>
  </si>
  <si>
    <t>5,22</t>
  </si>
  <si>
    <t>2,54</t>
  </si>
  <si>
    <t>0,0147</t>
  </si>
  <si>
    <t>0,0069</t>
  </si>
  <si>
    <t>2,6004</t>
  </si>
  <si>
    <t>2,4500</t>
  </si>
  <si>
    <t>1,9000</t>
  </si>
  <si>
    <t>10,57</t>
  </si>
  <si>
    <t>0,3980</t>
  </si>
  <si>
    <t>3,80</t>
  </si>
  <si>
    <t>11,3660</t>
  </si>
  <si>
    <t>0,0427</t>
  </si>
  <si>
    <t>10,05</t>
  </si>
  <si>
    <t>0,0150</t>
  </si>
  <si>
    <t>0,0119</t>
  </si>
  <si>
    <t>0,1065</t>
  </si>
  <si>
    <t>6,52</t>
  </si>
  <si>
    <t>0,2906</t>
  </si>
  <si>
    <t>0,6001</t>
  </si>
  <si>
    <t>4,63</t>
  </si>
  <si>
    <t>0,1603</t>
  </si>
  <si>
    <t>0,84</t>
  </si>
  <si>
    <t>0,0093</t>
  </si>
  <si>
    <t>0,0171</t>
  </si>
  <si>
    <t>6,45</t>
  </si>
  <si>
    <t>0,4151</t>
  </si>
  <si>
    <t>1,12</t>
  </si>
  <si>
    <t>2,6800</t>
  </si>
  <si>
    <t>5,1000</t>
  </si>
  <si>
    <t>Уралтелеком</t>
  </si>
  <si>
    <t>4,9000</t>
  </si>
  <si>
    <t>1,4500</t>
  </si>
  <si>
    <t>4,02</t>
  </si>
  <si>
    <t>0,1119</t>
  </si>
  <si>
    <t>17,08</t>
  </si>
  <si>
    <t>2,2240</t>
  </si>
  <si>
    <t>12,0027</t>
  </si>
  <si>
    <t>52,58</t>
  </si>
  <si>
    <t>4,1200</t>
  </si>
  <si>
    <t>Саханефтегаз, ННК</t>
  </si>
  <si>
    <t>9,47</t>
  </si>
  <si>
    <t>21,66</t>
  </si>
  <si>
    <t>0,5696</t>
  </si>
  <si>
    <t>9,89</t>
  </si>
  <si>
    <t>2,1372</t>
  </si>
  <si>
    <t>15,18</t>
  </si>
  <si>
    <t>8,7567</t>
  </si>
  <si>
    <t>2,5600</t>
  </si>
  <si>
    <t>3,2464</t>
  </si>
  <si>
    <t>0,0045</t>
  </si>
  <si>
    <t>45,0000</t>
  </si>
  <si>
    <t>0,0225</t>
  </si>
  <si>
    <t>6,29</t>
  </si>
  <si>
    <t>0,1891</t>
  </si>
  <si>
    <t>0,0572</t>
  </si>
  <si>
    <t>0,0710</t>
  </si>
  <si>
    <t>0,1305</t>
  </si>
  <si>
    <t>134,08</t>
  </si>
  <si>
    <t>2,6091</t>
  </si>
  <si>
    <t>4,06</t>
  </si>
  <si>
    <t>0,1800</t>
  </si>
  <si>
    <t>6,1000</t>
  </si>
  <si>
    <t>0,0364</t>
  </si>
  <si>
    <t>0,3200</t>
  </si>
  <si>
    <t>7,21</t>
  </si>
  <si>
    <t>1,3453</t>
  </si>
  <si>
    <t>74,20</t>
  </si>
  <si>
    <t>16,32</t>
  </si>
  <si>
    <t>0,0012</t>
  </si>
  <si>
    <t>0,8893</t>
  </si>
  <si>
    <t>Российская инновационная топливно-энергетическая компания</t>
  </si>
  <si>
    <t>4,9825</t>
  </si>
  <si>
    <t>24,80</t>
  </si>
  <si>
    <t>0,0260</t>
  </si>
  <si>
    <t>0,2070</t>
  </si>
  <si>
    <t>1 236,88</t>
  </si>
  <si>
    <t>5,74</t>
  </si>
  <si>
    <t>0,1623</t>
  </si>
  <si>
    <t>72,64</t>
  </si>
  <si>
    <t>22,9000</t>
  </si>
  <si>
    <t>10,31</t>
  </si>
  <si>
    <t>0,0317</t>
  </si>
  <si>
    <t>3,77</t>
  </si>
  <si>
    <t>0,1227</t>
  </si>
  <si>
    <t>2,13</t>
  </si>
  <si>
    <t>5,4000</t>
  </si>
  <si>
    <t>0,0799</t>
  </si>
  <si>
    <t>9,65</t>
  </si>
  <si>
    <t>1,75</t>
  </si>
  <si>
    <t>0,3716</t>
  </si>
  <si>
    <t>0,0032</t>
  </si>
  <si>
    <t>16,97</t>
  </si>
  <si>
    <t>0,0253</t>
  </si>
  <si>
    <t>0,0510</t>
  </si>
  <si>
    <t>3,69</t>
  </si>
  <si>
    <t>1,0300</t>
  </si>
  <si>
    <t>2,3943</t>
  </si>
  <si>
    <t>НК Роснефть-Сахалинморнефтегаз</t>
  </si>
  <si>
    <t>4,94</t>
  </si>
  <si>
    <t>11,87</t>
  </si>
  <si>
    <t>4,5174</t>
  </si>
  <si>
    <t>41,77</t>
  </si>
  <si>
    <t>16,72</t>
  </si>
  <si>
    <t>16,80</t>
  </si>
  <si>
    <t>9,53</t>
  </si>
  <si>
    <t>0,0770</t>
  </si>
  <si>
    <t>0,4097</t>
  </si>
  <si>
    <t>75,5000</t>
  </si>
  <si>
    <t>6,67</t>
  </si>
  <si>
    <t>0,3324</t>
  </si>
  <si>
    <t>0,2775</t>
  </si>
  <si>
    <t>105,87</t>
  </si>
  <si>
    <t>2,77</t>
  </si>
  <si>
    <t>1,62</t>
  </si>
  <si>
    <t>0,1900</t>
  </si>
  <si>
    <t>3,0411</t>
  </si>
  <si>
    <t>НК Роснефть-Пурнефтегаз</t>
  </si>
  <si>
    <t>19,26</t>
  </si>
  <si>
    <t>0,0609</t>
  </si>
  <si>
    <t>7,64</t>
  </si>
  <si>
    <t>7,32</t>
  </si>
  <si>
    <t>0,2868</t>
  </si>
  <si>
    <t>0,0000</t>
  </si>
  <si>
    <t>41,40</t>
  </si>
  <si>
    <t>2,07</t>
  </si>
  <si>
    <t>6,0162</t>
  </si>
  <si>
    <t>1,32</t>
  </si>
  <si>
    <t>21,96</t>
  </si>
  <si>
    <t>2,9183</t>
  </si>
  <si>
    <t>АНК Башнефть</t>
  </si>
  <si>
    <t>5,42</t>
  </si>
  <si>
    <t>5,2323</t>
  </si>
  <si>
    <t>27,00</t>
  </si>
  <si>
    <t>0,0697</t>
  </si>
  <si>
    <t>Восточная нефтяная компания</t>
  </si>
  <si>
    <t>38,32</t>
  </si>
  <si>
    <t>2,2127</t>
  </si>
  <si>
    <t>130,23</t>
  </si>
  <si>
    <t>8,8130</t>
  </si>
  <si>
    <t>11,06</t>
  </si>
  <si>
    <t>835,70</t>
  </si>
  <si>
    <t>0,0183</t>
  </si>
  <si>
    <t>0,0257</t>
  </si>
  <si>
    <t>119,58</t>
  </si>
  <si>
    <t>28,6486</t>
  </si>
  <si>
    <t>11,01</t>
  </si>
  <si>
    <t>1 241,69</t>
  </si>
  <si>
    <t>0,2145</t>
  </si>
  <si>
    <t>1,0698</t>
  </si>
  <si>
    <t>23,80</t>
  </si>
  <si>
    <t>252,54</t>
  </si>
  <si>
    <t>17,8500</t>
  </si>
  <si>
    <t>1 630,68</t>
  </si>
  <si>
    <t>31,5200</t>
  </si>
  <si>
    <t>6,81</t>
  </si>
  <si>
    <t>17,30</t>
  </si>
  <si>
    <t>1 акция "Северсталь-Авто" и 1 акция "Северсталь-Ресурс"</t>
  </si>
  <si>
    <t>50,6250</t>
  </si>
  <si>
    <t>323,39</t>
  </si>
  <si>
    <t>0,6627</t>
  </si>
  <si>
    <t>12,90</t>
  </si>
  <si>
    <t>15,0035</t>
  </si>
  <si>
    <t>4,12</t>
  </si>
  <si>
    <t>1 464,00</t>
  </si>
  <si>
    <t>52,8500</t>
  </si>
  <si>
    <t>149,4068</t>
  </si>
  <si>
    <t>10,63</t>
  </si>
  <si>
    <t>1 272,58</t>
  </si>
  <si>
    <t>8,09</t>
  </si>
  <si>
    <t>20 931,70</t>
  </si>
  <si>
    <t>0,0876</t>
  </si>
  <si>
    <t>472,69</t>
  </si>
  <si>
    <t>23,0000</t>
  </si>
  <si>
    <t>18,5571</t>
  </si>
  <si>
    <t>7,48</t>
  </si>
  <si>
    <t>181,87</t>
  </si>
  <si>
    <t>6,1100</t>
  </si>
  <si>
    <t>1,8650</t>
  </si>
  <si>
    <t>2,37</t>
  </si>
  <si>
    <t>1 899,33</t>
  </si>
  <si>
    <t>0,3434</t>
  </si>
  <si>
    <t>3 904,05</t>
  </si>
  <si>
    <t>15,0000</t>
  </si>
  <si>
    <t>15,7368</t>
  </si>
  <si>
    <t>5,97</t>
  </si>
  <si>
    <t>1 130,28</t>
  </si>
  <si>
    <t>0,4400</t>
  </si>
  <si>
    <t>0,7945</t>
  </si>
  <si>
    <t>814,26</t>
  </si>
  <si>
    <t>6,8200</t>
  </si>
  <si>
    <t>8,4534</t>
  </si>
  <si>
    <t>НК ЮКОС</t>
  </si>
  <si>
    <t>Суммарный объем сделок с 01.09.01 по 31.08.02 (млн долл.)</t>
  </si>
  <si>
    <t>Дивиденд на одну обыкновенную акцию за 2001 г. (руб.)</t>
  </si>
  <si>
    <t>Рейтинг крупнейших компаний России по рыночной стоимости (капитализации) на 2 сентября 2002 г. (список 2 -- дополнительный)</t>
  </si>
  <si>
    <t>Top100</t>
  </si>
  <si>
    <t>Top10</t>
  </si>
  <si>
    <t>Новойл</t>
  </si>
  <si>
    <t>Северсталь-авто</t>
  </si>
  <si>
    <t>Уфимский НПЗ</t>
  </si>
  <si>
    <t>СН Ярославнефтеоргсинтез</t>
  </si>
  <si>
    <t>Иркут</t>
  </si>
  <si>
    <t>Карельский окатыш</t>
  </si>
  <si>
    <t>ЦентрТелеком</t>
  </si>
  <si>
    <t>ЮГК-ТГК-8</t>
  </si>
  <si>
    <t>Южный Кузбасс УК</t>
  </si>
  <si>
    <t>РБК-Информационные системы</t>
  </si>
  <si>
    <t>Силовые машины</t>
  </si>
  <si>
    <t>КАМАЗ</t>
  </si>
  <si>
    <t>Распадская (г. Междуреченск)</t>
  </si>
  <si>
    <t>Западно-Сибирский МК</t>
  </si>
  <si>
    <t>Лебедянский</t>
  </si>
  <si>
    <t>ЮКОС НК</t>
  </si>
  <si>
    <t>Челябинский ТПЗ</t>
  </si>
  <si>
    <t>Седьмой континент</t>
  </si>
  <si>
    <t>АВТОВАЗ</t>
  </si>
  <si>
    <t>Промстройбанк СПб</t>
  </si>
  <si>
    <t>Московская городская электросетевая комп</t>
  </si>
  <si>
    <t>Нижнетагильский МК</t>
  </si>
  <si>
    <t>Выксунский МЗ</t>
  </si>
  <si>
    <t>КОМСТАР-ОТС</t>
  </si>
  <si>
    <t>ВСМПО-АВИСМА</t>
  </si>
  <si>
    <t>ОГК-5</t>
  </si>
  <si>
    <t>РОСБАНК АКБ</t>
  </si>
  <si>
    <t>СН-Мегионнефтегаз</t>
  </si>
  <si>
    <t>ОГК-4</t>
  </si>
  <si>
    <t>Евроцемент груп</t>
  </si>
  <si>
    <t>Славнефть НГК</t>
  </si>
  <si>
    <t>Банк Москвы</t>
  </si>
  <si>
    <t>Полюс золото</t>
  </si>
  <si>
    <t>НОВАТЭК</t>
  </si>
  <si>
    <t>Газпром Нефть</t>
  </si>
  <si>
    <t>ТНК-ВР Холдинг</t>
  </si>
  <si>
    <t>курс доллара США на 31.01.2007</t>
  </si>
  <si>
    <t>Капитализация (млн. руб.)</t>
  </si>
  <si>
    <t>Капитализация (млн. долл.)</t>
  </si>
  <si>
    <t>Приаргунское ПГХО</t>
  </si>
  <si>
    <t>Самарская ТГК</t>
  </si>
  <si>
    <t>Концерн Ситроникс</t>
  </si>
  <si>
    <t>Сибирский цемент ХК</t>
  </si>
  <si>
    <t>курс доллара США на 31.03.2007</t>
  </si>
  <si>
    <t>Ситроникс</t>
  </si>
  <si>
    <t>ДВМП</t>
  </si>
  <si>
    <t>ТГК-10</t>
  </si>
  <si>
    <t>Банк ВТБ Северо-Запад</t>
  </si>
  <si>
    <t>Ингосстрах</t>
  </si>
  <si>
    <t>Мобильные Телесистемы</t>
  </si>
  <si>
    <t xml:space="preserve">Интер РАО ЕЭС </t>
  </si>
  <si>
    <t>курс доллара США на 30.06.2007</t>
  </si>
  <si>
    <t>млн руб</t>
  </si>
  <si>
    <t>MTLR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</si>
</sst>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sz val="5"/>
      <color rgb="FF262626"/>
      <name val="Arial"/>
      <family val="2"/>
      <charset val="204"/>
    </font>
    <font>
      <sz val="5"/>
      <color rgb="FFFFFFFF"/>
      <name val="Arial"/>
      <family val="2"/>
      <charset val="204"/>
    </font>
    <font>
      <sz val="5"/>
      <color theme="1"/>
      <name val="Tahoma"/>
      <family val="2"/>
      <charset val="204"/>
    </font>
    <font>
      <sz val="5"/>
      <color rgb="FF5A5957"/>
      <name val="Tahoma"/>
      <family val="2"/>
      <charset val="204"/>
    </font>
    <font>
      <vertAlign val="superscript"/>
      <sz val="5"/>
      <color theme="1"/>
      <name val="Tahoma"/>
      <family val="2"/>
      <charset val="204"/>
    </font>
    <font>
      <vertAlign val="superscript"/>
      <sz val="5"/>
      <color rgb="FF5A5957"/>
      <name val="Tahoma"/>
      <family val="2"/>
      <charset val="204"/>
    </font>
    <font>
      <sz val="4"/>
      <color rgb="FF1B1B1B"/>
      <name val="Arial"/>
      <family val="2"/>
      <charset val="204"/>
    </font>
    <font>
      <b/>
      <vertAlign val="superscript"/>
      <sz val="4"/>
      <color rgb="FF1B1B1B"/>
      <name val="Arial"/>
      <family val="2"/>
      <charset val="204"/>
    </font>
    <font>
      <i/>
      <sz val="4"/>
      <color rgb="FF1B1B1B"/>
      <name val="Arial"/>
      <family val="2"/>
      <charset val="204"/>
    </font>
    <font>
      <b/>
      <sz val="4"/>
      <color rgb="FF1B1B1B"/>
      <name val="Arial"/>
      <family val="2"/>
      <charset val="204"/>
    </font>
    <font>
      <sz val="12"/>
      <color rgb="FF1B1B1B"/>
      <name val="Arial"/>
      <family val="2"/>
      <charset val="204"/>
    </font>
    <font>
      <sz val="14"/>
      <color rgb="FF000000"/>
      <name val="Times New Roman"/>
      <family val="1"/>
      <charset val="204"/>
    </font>
    <font>
      <b/>
      <sz val="5"/>
      <color theme="1"/>
      <name val="Tahoma"/>
      <family val="2"/>
      <charset val="204"/>
    </font>
    <font>
      <sz val="5"/>
      <color rgb="FF000000"/>
      <name val="Tahoma"/>
      <family val="2"/>
      <charset val="204"/>
    </font>
    <font>
      <sz val="5"/>
      <color rgb="FF000000"/>
      <name val="Arial"/>
      <family val="2"/>
      <charset val="204"/>
    </font>
    <font>
      <i/>
      <sz val="10"/>
      <color theme="1"/>
      <name val="Calibri"/>
      <family val="2"/>
      <charset val="204"/>
      <scheme val="minor"/>
    </font>
    <font>
      <b/>
      <sz val="11"/>
      <color rgb="FF1B1B1B"/>
      <name val="Arial"/>
      <family val="2"/>
      <charset val="204"/>
    </font>
    <font>
      <sz val="11"/>
      <color rgb="FF1B1B1B"/>
      <name val="Arial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D7DCE0"/>
        <bgColor indexed="64"/>
      </patternFill>
    </fill>
    <fill>
      <patternFill patternType="solid">
        <fgColor rgb="FFFEFEED"/>
        <bgColor indexed="64"/>
      </patternFill>
    </fill>
    <fill>
      <patternFill patternType="solid">
        <fgColor rgb="FFD0D6C9"/>
        <bgColor indexed="64"/>
      </patternFill>
    </fill>
    <fill>
      <patternFill patternType="solid">
        <fgColor rgb="FFDDEECC"/>
        <bgColor indexed="64"/>
      </patternFill>
    </fill>
    <fill>
      <patternFill patternType="solid">
        <fgColor rgb="FFFFFFC7"/>
        <bgColor indexed="64"/>
      </patternFill>
    </fill>
    <fill>
      <patternFill patternType="solid">
        <fgColor rgb="FFF6F6F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7">
    <xf numFmtId="0" fontId="0" fillId="0" borderId="0" xfId="0"/>
    <xf numFmtId="14" fontId="0" fillId="0" borderId="0" xfId="0" applyNumberFormat="1"/>
    <xf numFmtId="0" fontId="0" fillId="0" borderId="0" xfId="0" applyFill="1" applyAlignment="1">
      <alignment wrapText="1"/>
    </xf>
    <xf numFmtId="0" fontId="0" fillId="0" borderId="0" xfId="0" applyFill="1"/>
    <xf numFmtId="21" fontId="0" fillId="0" borderId="0" xfId="0" applyNumberFormat="1"/>
    <xf numFmtId="11" fontId="0" fillId="0" borderId="0" xfId="0" applyNumberFormat="1"/>
    <xf numFmtId="4" fontId="1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right" vertical="center"/>
    </xf>
    <xf numFmtId="3" fontId="1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center" vertical="center" wrapText="1"/>
    </xf>
    <xf numFmtId="0" fontId="0" fillId="2" borderId="0" xfId="0" applyFill="1"/>
    <xf numFmtId="0" fontId="1" fillId="2" borderId="0" xfId="0" applyFont="1" applyFill="1" applyAlignment="1">
      <alignment horizontal="right" vertical="center" wrapText="1"/>
    </xf>
    <xf numFmtId="4" fontId="0" fillId="0" borderId="0" xfId="0" applyNumberFormat="1"/>
    <xf numFmtId="4" fontId="0" fillId="2" borderId="0" xfId="0" applyNumberFormat="1" applyFill="1"/>
    <xf numFmtId="4" fontId="2" fillId="3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3" fontId="1" fillId="2" borderId="0" xfId="0" applyNumberFormat="1" applyFont="1" applyFill="1" applyAlignment="1">
      <alignment horizontal="right" vertical="center" wrapText="1"/>
    </xf>
    <xf numFmtId="3" fontId="1" fillId="2" borderId="0" xfId="0" applyNumberFormat="1" applyFont="1" applyFill="1" applyAlignment="1">
      <alignment horizontal="left" vertical="center" wrapText="1"/>
    </xf>
    <xf numFmtId="4" fontId="1" fillId="2" borderId="0" xfId="0" applyNumberFormat="1" applyFont="1" applyFill="1" applyAlignment="1">
      <alignment horizontal="left" vertical="center" wrapText="1"/>
    </xf>
    <xf numFmtId="4" fontId="1" fillId="2" borderId="0" xfId="0" applyNumberFormat="1" applyFont="1" applyFill="1" applyAlignment="1">
      <alignment horizontal="right" vertical="center" wrapText="1"/>
    </xf>
    <xf numFmtId="0" fontId="0" fillId="4" borderId="0" xfId="0" applyFill="1"/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3" fontId="3" fillId="2" borderId="0" xfId="0" applyNumberFormat="1" applyFont="1" applyFill="1" applyAlignment="1">
      <alignment horizontal="right" vertical="center"/>
    </xf>
    <xf numFmtId="4" fontId="3" fillId="4" borderId="0" xfId="0" applyNumberFormat="1" applyFont="1" applyFill="1" applyAlignment="1">
      <alignment horizontal="right" vertical="center"/>
    </xf>
    <xf numFmtId="4" fontId="3" fillId="2" borderId="0" xfId="0" applyNumberFormat="1" applyFont="1" applyFill="1" applyAlignment="1">
      <alignment horizontal="left" vertical="center"/>
    </xf>
    <xf numFmtId="4" fontId="3" fillId="2" borderId="0" xfId="0" applyNumberFormat="1" applyFont="1" applyFill="1" applyAlignment="1">
      <alignment horizontal="right" vertical="center"/>
    </xf>
    <xf numFmtId="3" fontId="3" fillId="2" borderId="0" xfId="0" applyNumberFormat="1" applyFont="1" applyFill="1" applyAlignment="1">
      <alignment horizontal="left" vertical="center"/>
    </xf>
    <xf numFmtId="3" fontId="3" fillId="4" borderId="0" xfId="0" applyNumberFormat="1" applyFont="1" applyFill="1" applyAlignment="1">
      <alignment horizontal="right" vertical="center"/>
    </xf>
    <xf numFmtId="0" fontId="4" fillId="6" borderId="0" xfId="0" applyFont="1" applyFill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2" borderId="0" xfId="0" applyFont="1" applyFill="1" applyAlignment="1">
      <alignment horizontal="right" vertical="top" wrapText="1"/>
    </xf>
    <xf numFmtId="0" fontId="3" fillId="2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right" vertical="center"/>
    </xf>
    <xf numFmtId="11" fontId="3" fillId="2" borderId="0" xfId="0" applyNumberFormat="1" applyFont="1" applyFill="1" applyAlignment="1">
      <alignment horizontal="right" vertical="center"/>
    </xf>
    <xf numFmtId="0" fontId="0" fillId="0" borderId="0" xfId="0" applyAlignment="1"/>
    <xf numFmtId="0" fontId="0" fillId="4" borderId="0" xfId="0" applyFill="1" applyAlignment="1"/>
    <xf numFmtId="0" fontId="7" fillId="7" borderId="0" xfId="0" applyFont="1" applyFill="1" applyAlignment="1">
      <alignment horizontal="center" vertical="center" wrapText="1"/>
    </xf>
    <xf numFmtId="4" fontId="7" fillId="4" borderId="0" xfId="0" applyNumberFormat="1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3" fontId="7" fillId="2" borderId="0" xfId="0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3" fontId="7" fillId="7" borderId="0" xfId="0" applyNumberFormat="1" applyFont="1" applyFill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7" borderId="0" xfId="0" applyNumberFormat="1" applyFont="1" applyFill="1" applyAlignment="1">
      <alignment horizontal="center" vertical="center" wrapText="1"/>
    </xf>
    <xf numFmtId="4" fontId="7" fillId="2" borderId="0" xfId="0" applyNumberFormat="1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2" fillId="0" borderId="0" xfId="0" applyFont="1"/>
    <xf numFmtId="0" fontId="13" fillId="10" borderId="0" xfId="0" applyFont="1" applyFill="1" applyAlignment="1">
      <alignment horizontal="right" vertical="center" wrapText="1"/>
    </xf>
    <xf numFmtId="0" fontId="13" fillId="11" borderId="0" xfId="0" applyFont="1" applyFill="1" applyAlignment="1">
      <alignment horizontal="left" vertical="center" wrapText="1"/>
    </xf>
    <xf numFmtId="0" fontId="3" fillId="11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3" fillId="10" borderId="0" xfId="0" applyFont="1" applyFill="1" applyAlignment="1">
      <alignment horizontal="right" vertical="center" wrapText="1"/>
    </xf>
    <xf numFmtId="0" fontId="3" fillId="11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4" fontId="13" fillId="10" borderId="0" xfId="0" applyNumberFormat="1" applyFont="1" applyFill="1" applyAlignment="1">
      <alignment horizontal="right" vertical="center" wrapText="1"/>
    </xf>
    <xf numFmtId="4" fontId="3" fillId="10" borderId="0" xfId="0" applyNumberFormat="1" applyFont="1" applyFill="1" applyAlignment="1">
      <alignment horizontal="right" vertical="center" wrapText="1"/>
    </xf>
    <xf numFmtId="0" fontId="0" fillId="0" borderId="0" xfId="0" applyAlignment="1">
      <alignment wrapText="1"/>
    </xf>
    <xf numFmtId="0" fontId="14" fillId="4" borderId="0" xfId="0" applyFont="1" applyFill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/>
    <xf numFmtId="0" fontId="16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  <xf numFmtId="0" fontId="3" fillId="5" borderId="0" xfId="0" applyFont="1" applyFill="1" applyAlignment="1">
      <alignment horizontal="left" vertical="center"/>
    </xf>
    <xf numFmtId="0" fontId="5" fillId="2" borderId="0" xfId="0" applyFont="1" applyFill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8" fillId="9" borderId="0" xfId="0" applyFont="1" applyFill="1" applyAlignment="1">
      <alignment horizontal="left" vertical="center" wrapText="1"/>
    </xf>
    <xf numFmtId="0" fontId="10" fillId="9" borderId="0" xfId="0" applyFont="1" applyFill="1" applyAlignment="1">
      <alignment horizontal="left" vertical="center" wrapText="1"/>
    </xf>
    <xf numFmtId="0" fontId="7" fillId="9" borderId="0" xfId="0" applyFont="1" applyFill="1" applyAlignment="1">
      <alignment horizontal="center" vertical="center" wrapText="1"/>
    </xf>
    <xf numFmtId="0" fontId="9" fillId="9" borderId="0" xfId="0" applyFont="1" applyFill="1" applyAlignment="1">
      <alignment horizontal="left" vertical="center" wrapText="1"/>
    </xf>
    <xf numFmtId="0" fontId="17" fillId="0" borderId="0" xfId="0" applyFont="1" applyAlignment="1">
      <alignment vertical="center"/>
    </xf>
    <xf numFmtId="0" fontId="0" fillId="0" borderId="0" xfId="0" applyFont="1"/>
    <xf numFmtId="0" fontId="18" fillId="8" borderId="0" xfId="0" applyFont="1" applyFill="1" applyAlignment="1">
      <alignment horizontal="center" vertical="center" wrapText="1"/>
    </xf>
    <xf numFmtId="0" fontId="18" fillId="7" borderId="0" xfId="0" applyFont="1" applyFill="1" applyAlignment="1">
      <alignment horizontal="center" vertical="center" wrapText="1"/>
    </xf>
    <xf numFmtId="14" fontId="0" fillId="4" borderId="0" xfId="0" applyNumberFormat="1" applyFill="1"/>
    <xf numFmtId="14" fontId="0" fillId="0" borderId="0" xfId="0" applyNumberFormat="1" applyFill="1"/>
  </cellXfs>
  <cellStyles count="1">
    <cellStyle name="Обычный" xfId="0" builtinId="0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205</xdr:row>
      <xdr:rowOff>0</xdr:rowOff>
    </xdr:from>
    <xdr:ext cx="9525" cy="9525"/>
    <xdr:pic>
      <xdr:nvPicPr>
        <xdr:cNvPr id="2" name="Рисунок 1" descr="Rambler's Top1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9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14288</xdr:colOff>
      <xdr:row>205</xdr:row>
      <xdr:rowOff>0</xdr:rowOff>
    </xdr:from>
    <xdr:ext cx="9525" cy="9525"/>
    <xdr:pic>
      <xdr:nvPicPr>
        <xdr:cNvPr id="3" name="Рисунок 2" descr="coun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8" y="3709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205</xdr:row>
      <xdr:rowOff>0</xdr:rowOff>
    </xdr:from>
    <xdr:ext cx="9525" cy="9525"/>
    <xdr:pic>
      <xdr:nvPicPr>
        <xdr:cNvPr id="2" name="Рисунок 1" descr="Rambler's Top1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9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14288</xdr:colOff>
      <xdr:row>205</xdr:row>
      <xdr:rowOff>0</xdr:rowOff>
    </xdr:from>
    <xdr:ext cx="9525" cy="9525"/>
    <xdr:pic>
      <xdr:nvPicPr>
        <xdr:cNvPr id="3" name="Рисунок 2" descr="coun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8" y="37099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194</xdr:row>
      <xdr:rowOff>0</xdr:rowOff>
    </xdr:from>
    <xdr:ext cx="9525" cy="9525"/>
    <xdr:pic>
      <xdr:nvPicPr>
        <xdr:cNvPr id="2" name="Рисунок 1" descr="Rambler's Top1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0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14288</xdr:colOff>
      <xdr:row>194</xdr:row>
      <xdr:rowOff>0</xdr:rowOff>
    </xdr:from>
    <xdr:ext cx="9525" cy="9525"/>
    <xdr:pic>
      <xdr:nvPicPr>
        <xdr:cNvPr id="3" name="Рисунок 2" descr="coun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8" y="3510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FF 4.08.2015"/>
      <sheetName val="MC II 2015"/>
      <sheetName val="MC I 2015"/>
      <sheetName val="MC I 2014"/>
      <sheetName val="MC II 2014"/>
      <sheetName val="MC III 2014"/>
      <sheetName val="MC IV 2014"/>
      <sheetName val="MC I 2013"/>
      <sheetName val="MC II 2013"/>
      <sheetName val="MC III 2013"/>
      <sheetName val="MC IV 2013"/>
      <sheetName val="MC I 2012"/>
      <sheetName val="MC II 2012"/>
      <sheetName val="MC III 2012"/>
      <sheetName val="MC IV 2012"/>
      <sheetName val="MC IV 2011"/>
      <sheetName val="тикеры"/>
      <sheetName val="MC 1.09. 2011"/>
      <sheetName val="MC 1.09.2004"/>
      <sheetName val="MC 1.09.2003"/>
      <sheetName val="MC 2.09.2002"/>
      <sheetName val="MC 31.01.2007"/>
      <sheetName val="MC 31.03.2007"/>
      <sheetName val="MC 30.06.2007"/>
      <sheetName val="POLY"/>
      <sheetName val="YNDX"/>
      <sheetName val="ALRS"/>
      <sheetName val="AKRN"/>
      <sheetName val="AFLT"/>
      <sheetName val="BSPB"/>
      <sheetName val="BANE"/>
      <sheetName val="BANEP"/>
      <sheetName val="VTBR"/>
      <sheetName val="VSMO"/>
      <sheetName val="GAZP"/>
      <sheetName val="GMKN"/>
      <sheetName val="DIXY"/>
      <sheetName val="IRAO"/>
      <sheetName val="KMAZ"/>
      <sheetName val="LSRG"/>
      <sheetName val="LKOH"/>
      <sheetName val="MVID"/>
      <sheetName val="MAGN"/>
      <sheetName val="MTSS"/>
      <sheetName val="MGNT"/>
      <sheetName val="MFON"/>
      <sheetName val="MOEX"/>
      <sheetName val="MSTT"/>
      <sheetName val="NLMK"/>
      <sheetName val="NMTP"/>
      <sheetName val="NVTK"/>
      <sheetName val="PIKK"/>
      <sheetName val="ROSN"/>
      <sheetName val="RTKM"/>
      <sheetName val="RTKMP"/>
      <sheetName val="HYDR"/>
      <sheetName val="RUALR"/>
      <sheetName val="SVAV"/>
      <sheetName val="SBER"/>
      <sheetName val="SBERP"/>
      <sheetName val="CHMF"/>
      <sheetName val="AFKS"/>
      <sheetName val="SNGS"/>
      <sheetName val="SNGSP"/>
      <sheetName val="TRMK"/>
      <sheetName val="TATN"/>
      <sheetName val="TATNP"/>
      <sheetName val="TRNFP"/>
      <sheetName val="URKA"/>
      <sheetName val="FEES"/>
      <sheetName val="PHOR"/>
      <sheetName val="GCHE"/>
      <sheetName val="EON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название</v>
          </cell>
          <cell r="B1" t="str">
            <v>тикер</v>
          </cell>
        </row>
        <row r="2">
          <cell r="A2" t="str">
            <v>Абрау – Дюрсо</v>
          </cell>
          <cell r="B2" t="str">
            <v>ABRD</v>
          </cell>
        </row>
        <row r="3">
          <cell r="A3" t="str">
            <v>ТПГ АЭССЕЛЬ</v>
          </cell>
          <cell r="B3" t="str">
            <v>AESL</v>
          </cell>
        </row>
        <row r="4">
          <cell r="A4" t="str">
            <v>АФК Система</v>
          </cell>
          <cell r="B4" t="str">
            <v>AFKS</v>
          </cell>
        </row>
        <row r="5">
          <cell r="A5" t="str">
            <v>Аэрофлот</v>
          </cell>
          <cell r="B5" t="str">
            <v>AFLT</v>
          </cell>
        </row>
        <row r="6">
          <cell r="A6" t="str">
            <v>Акрон</v>
          </cell>
          <cell r="B6" t="str">
            <v>AKRN</v>
          </cell>
        </row>
        <row r="7">
          <cell r="A7" t="str">
            <v>Бест Эффортс Банк</v>
          </cell>
          <cell r="B7" t="str">
            <v>ALBK</v>
          </cell>
        </row>
        <row r="8">
          <cell r="A8" t="str">
            <v>АЛРОСА-Нюрба</v>
          </cell>
          <cell r="B8" t="str">
            <v>ALNU</v>
          </cell>
        </row>
        <row r="9">
          <cell r="A9" t="str">
            <v>ЗАО АК АЛРОСА</v>
          </cell>
          <cell r="B9" t="str">
            <v>ALRS</v>
          </cell>
        </row>
        <row r="10">
          <cell r="A10" t="str">
            <v>Ашинский метзавод</v>
          </cell>
          <cell r="B10" t="str">
            <v>AMEZ</v>
          </cell>
        </row>
        <row r="11">
          <cell r="A11" t="str">
            <v>Аптечная сеть 36,6</v>
          </cell>
          <cell r="B11" t="str">
            <v>APTK</v>
          </cell>
        </row>
        <row r="12">
          <cell r="A12" t="str">
            <v>Русская Аквакультура</v>
          </cell>
          <cell r="B12" t="str">
            <v>AQUA</v>
          </cell>
        </row>
        <row r="13">
          <cell r="A13" t="str">
            <v>АРМАДА</v>
          </cell>
          <cell r="B13" t="str">
            <v>ARMD</v>
          </cell>
        </row>
        <row r="14">
          <cell r="A14" t="str">
            <v>Управляющая компания Арсагера</v>
          </cell>
          <cell r="B14" t="str">
            <v>ARSA</v>
          </cell>
        </row>
        <row r="15">
          <cell r="A15" t="str">
            <v>Астраханская энергосбытовая компания</v>
          </cell>
          <cell r="B15" t="str">
            <v>ASSB</v>
          </cell>
        </row>
        <row r="16">
          <cell r="A16" t="str">
            <v>АКБ Авангард</v>
          </cell>
          <cell r="B16" t="str">
            <v>AVAN</v>
          </cell>
        </row>
        <row r="17">
          <cell r="A17" t="str">
            <v>АВТОВАЗ</v>
          </cell>
          <cell r="B17" t="str">
            <v>AVAZ</v>
          </cell>
        </row>
        <row r="18">
          <cell r="A18" t="str">
            <v>АВТОВАЗ привелигированные</v>
          </cell>
          <cell r="B18" t="str">
            <v>AVAZP</v>
          </cell>
        </row>
        <row r="19">
          <cell r="A19" t="str">
            <v>АНК Башнефть</v>
          </cell>
          <cell r="B19" t="str">
            <v>BANE</v>
          </cell>
        </row>
        <row r="20">
          <cell r="A20" t="str">
            <v>АНК Башнефть привелигированные</v>
          </cell>
          <cell r="B20" t="str">
            <v>BANEP</v>
          </cell>
        </row>
        <row r="21">
          <cell r="A21" t="str">
            <v>Богородские деликатесы</v>
          </cell>
          <cell r="B21" t="str">
            <v>BGDE</v>
          </cell>
        </row>
        <row r="22">
          <cell r="A22" t="str">
            <v>Башинформсвязь</v>
          </cell>
          <cell r="B22" t="str">
            <v>BISV</v>
          </cell>
        </row>
        <row r="23">
          <cell r="A23" t="str">
            <v>Башинформсвязь привелигированные</v>
          </cell>
          <cell r="B23" t="str">
            <v>BISVP</v>
          </cell>
        </row>
        <row r="24">
          <cell r="A24" t="str">
            <v>Белон</v>
          </cell>
          <cell r="B24" t="str">
            <v>BLNG</v>
          </cell>
        </row>
        <row r="25">
          <cell r="A25" t="str">
            <v>Бурятзолото</v>
          </cell>
          <cell r="B25" t="str">
            <v>BRZL</v>
          </cell>
        </row>
        <row r="26">
          <cell r="A26" t="str">
            <v>Банк Санкт-Петербург</v>
          </cell>
          <cell r="B26" t="str">
            <v>BSPB</v>
          </cell>
        </row>
        <row r="27">
          <cell r="A27" t="str">
            <v>МОСКОВСКИЙ КРЕДИТНЫЙ БАНК</v>
          </cell>
          <cell r="B27" t="str">
            <v>CBOM</v>
          </cell>
        </row>
        <row r="28">
          <cell r="A28" t="str">
            <v>Челябинский трубопрокатный завод</v>
          </cell>
          <cell r="B28" t="str">
            <v>CHEP</v>
          </cell>
        </row>
        <row r="29">
          <cell r="A29" t="str">
            <v>Черногорнефть</v>
          </cell>
          <cell r="B29" t="str">
            <v>CHGZ</v>
          </cell>
        </row>
        <row r="30">
          <cell r="A30" t="str">
            <v>ЧКПЗ</v>
          </cell>
          <cell r="B30" t="str">
            <v>CHKZ</v>
          </cell>
        </row>
        <row r="31">
          <cell r="A31" t="str">
            <v>Северсталь</v>
          </cell>
          <cell r="B31" t="str">
            <v>CHMF</v>
          </cell>
        </row>
        <row r="32">
          <cell r="A32" t="str">
            <v>Челябинский металлургический комбинат</v>
          </cell>
          <cell r="B32" t="str">
            <v>CHMK</v>
          </cell>
        </row>
        <row r="33">
          <cell r="A33" t="str">
            <v>Челябинский цинковый завод</v>
          </cell>
          <cell r="B33" t="str">
            <v>CHZN</v>
          </cell>
        </row>
        <row r="34">
          <cell r="A34" t="str">
            <v>Челябэнергосбыт</v>
          </cell>
          <cell r="B34" t="str">
            <v>CLSB</v>
          </cell>
        </row>
        <row r="35">
          <cell r="A35" t="str">
            <v>Челябэнергосбыт привелигированные</v>
          </cell>
          <cell r="B35" t="str">
            <v>CLSBP</v>
          </cell>
        </row>
        <row r="36">
          <cell r="A36" t="str">
            <v>Центральный Телеграф</v>
          </cell>
          <cell r="B36" t="str">
            <v>CNTL</v>
          </cell>
        </row>
        <row r="37">
          <cell r="A37" t="str">
            <v>Центральный Телеграф привелигированные</v>
          </cell>
          <cell r="B37" t="str">
            <v>CNTLP</v>
          </cell>
        </row>
        <row r="38">
          <cell r="A38" t="str">
            <v>Дальэнергомаш</v>
          </cell>
          <cell r="B38" t="str">
            <v>DALM</v>
          </cell>
        </row>
        <row r="39">
          <cell r="A39" t="str">
            <v>Дагестанская энергосбытовая компания</v>
          </cell>
          <cell r="B39" t="str">
            <v>DASB</v>
          </cell>
        </row>
        <row r="40">
          <cell r="A40" t="str">
            <v>Дорогобуж</v>
          </cell>
          <cell r="B40" t="str">
            <v>DGBZ</v>
          </cell>
        </row>
        <row r="41">
          <cell r="A41" t="str">
            <v>Дорогобуж привелигированные</v>
          </cell>
          <cell r="B41" t="str">
            <v>DGBZP</v>
          </cell>
        </row>
        <row r="42">
          <cell r="A42" t="str">
            <v>ДИОД</v>
          </cell>
          <cell r="B42" t="str">
            <v>DIOD</v>
          </cell>
        </row>
        <row r="43">
          <cell r="A43" t="str">
            <v>ДИКСИ ГРУПП</v>
          </cell>
          <cell r="B43" t="str">
            <v>DIXY</v>
          </cell>
        </row>
        <row r="44">
          <cell r="A44" t="str">
            <v>Дальневосточная энергетическая компания</v>
          </cell>
          <cell r="B44" t="str">
            <v>DVEC</v>
          </cell>
        </row>
        <row r="45">
          <cell r="A45" t="str">
            <v>ДЗРД</v>
          </cell>
          <cell r="B45" t="str">
            <v>DZRD</v>
          </cell>
        </row>
        <row r="46">
          <cell r="A46" t="str">
            <v>ДЗРД привелигированные</v>
          </cell>
          <cell r="B46" t="str">
            <v>DZRDP</v>
          </cell>
        </row>
        <row r="47">
          <cell r="A47" t="str">
            <v>Электроцинк</v>
          </cell>
          <cell r="B47" t="str">
            <v>ELTZ</v>
          </cell>
        </row>
        <row r="48">
          <cell r="A48" t="str">
            <v>Энел Россия</v>
          </cell>
          <cell r="B48" t="str">
            <v>ENRU</v>
          </cell>
        </row>
        <row r="49">
          <cell r="A49" t="str">
            <v>Э.ОН Россия</v>
          </cell>
          <cell r="B49" t="str">
            <v>EONR</v>
          </cell>
        </row>
        <row r="50">
          <cell r="A50" t="str">
            <v>ЭРКО</v>
          </cell>
          <cell r="B50" t="str">
            <v>ERCO</v>
          </cell>
        </row>
        <row r="51">
          <cell r="A51" t="str">
            <v>ФСК ЕЭС</v>
          </cell>
          <cell r="B51" t="str">
            <v>FEES</v>
          </cell>
        </row>
        <row r="52">
          <cell r="A52" t="str">
            <v>ДВМП</v>
          </cell>
          <cell r="B52" t="str">
            <v>FESH</v>
          </cell>
        </row>
        <row r="53">
          <cell r="A53" t="str">
            <v>Форт</v>
          </cell>
          <cell r="B53" t="str">
            <v>FORTP</v>
          </cell>
        </row>
        <row r="54">
          <cell r="A54" t="str">
            <v>ГАЗ</v>
          </cell>
          <cell r="B54" t="str">
            <v>GAZA</v>
          </cell>
        </row>
        <row r="55">
          <cell r="A55" t="str">
            <v>ГАЗ привелигированные</v>
          </cell>
          <cell r="B55" t="str">
            <v>GAZAP</v>
          </cell>
        </row>
        <row r="56">
          <cell r="A56" t="str">
            <v>ГАЗКОН</v>
          </cell>
          <cell r="B56" t="str">
            <v>GAZC</v>
          </cell>
        </row>
        <row r="57">
          <cell r="A57" t="str">
            <v>Газпром</v>
          </cell>
          <cell r="B57" t="str">
            <v>GAZP</v>
          </cell>
        </row>
        <row r="58">
          <cell r="A58" t="str">
            <v>ГАЗ-сервис</v>
          </cell>
          <cell r="B58" t="str">
            <v>GAZS</v>
          </cell>
        </row>
        <row r="59">
          <cell r="A59" t="str">
            <v>ГАЗ-Тек</v>
          </cell>
          <cell r="B59" t="str">
            <v>GAZT</v>
          </cell>
        </row>
        <row r="60">
          <cell r="A60" t="str">
            <v>Группа Черкизово</v>
          </cell>
          <cell r="B60" t="str">
            <v>GCHE</v>
          </cell>
        </row>
        <row r="61">
          <cell r="A61" t="str">
            <v>ГМК Норильский никель</v>
          </cell>
          <cell r="B61" t="str">
            <v>GMKN</v>
          </cell>
        </row>
        <row r="62">
          <cell r="A62" t="str">
            <v>Группа РАЗГУЛЯЙ</v>
          </cell>
          <cell r="B62" t="str">
            <v>GRAZ</v>
          </cell>
        </row>
        <row r="63">
          <cell r="A63" t="str">
            <v>GTL</v>
          </cell>
          <cell r="B63" t="str">
            <v>GTLC</v>
          </cell>
        </row>
        <row r="64">
          <cell r="A64" t="str">
            <v>ГлавТоргПродукт</v>
          </cell>
          <cell r="B64" t="str">
            <v>GTPR</v>
          </cell>
        </row>
        <row r="65">
          <cell r="A65" t="str">
            <v>ТД ГУМ</v>
          </cell>
          <cell r="B65" t="str">
            <v>GUMM</v>
          </cell>
        </row>
        <row r="66">
          <cell r="A66" t="str">
            <v>Система-Галс</v>
          </cell>
          <cell r="B66" t="str">
            <v>HALS</v>
          </cell>
        </row>
        <row r="67">
          <cell r="A67" t="str">
            <v>Химпром</v>
          </cell>
          <cell r="B67" t="str">
            <v>HIMC</v>
          </cell>
        </row>
        <row r="68">
          <cell r="A68" t="str">
            <v>Химпром привелигированные</v>
          </cell>
          <cell r="B68" t="str">
            <v>HIMCP</v>
          </cell>
        </row>
        <row r="69">
          <cell r="A69" t="str">
            <v>ХАНТЫ-МАНСИЙСКИЙ БАНК</v>
          </cell>
          <cell r="B69" t="str">
            <v>HMBO</v>
          </cell>
        </row>
        <row r="70">
          <cell r="A70" t="str">
            <v>РусГидро</v>
          </cell>
          <cell r="B70" t="str">
            <v>HYDR</v>
          </cell>
        </row>
        <row r="71">
          <cell r="A71" t="str">
            <v>ИДЖАТ</v>
          </cell>
          <cell r="B71" t="str">
            <v>IDJT</v>
          </cell>
        </row>
        <row r="72">
          <cell r="A72" t="str">
            <v>ИНВЕСТ-ДЕВЕЛОПМЕНТ</v>
          </cell>
          <cell r="B72" t="str">
            <v>IDVP</v>
          </cell>
        </row>
        <row r="73">
          <cell r="A73" t="str">
            <v>Ижсталь</v>
          </cell>
          <cell r="B73" t="str">
            <v>IGST</v>
          </cell>
        </row>
        <row r="74">
          <cell r="A74" t="str">
            <v>Ижсталь привелигированные</v>
          </cell>
          <cell r="B74" t="str">
            <v>IGSTP</v>
          </cell>
        </row>
        <row r="75">
          <cell r="A75" t="str">
            <v>Интер РАО ЕЭС</v>
          </cell>
          <cell r="B75" t="str">
            <v>IRAO</v>
          </cell>
        </row>
        <row r="76">
          <cell r="A76" t="str">
            <v>Иркутскэнерго</v>
          </cell>
          <cell r="B76" t="str">
            <v>IRGZ</v>
          </cell>
        </row>
        <row r="77">
          <cell r="A77" t="str">
            <v>Корпорация ИРКУТ</v>
          </cell>
          <cell r="B77" t="str">
            <v>IRKT</v>
          </cell>
        </row>
        <row r="78">
          <cell r="A78" t="str">
            <v>ИСК Человека</v>
          </cell>
          <cell r="B78" t="str">
            <v>ISKJ</v>
          </cell>
        </row>
        <row r="79">
          <cell r="A79" t="str">
            <v>Славнефть-Ярославнефтеоргсинтез</v>
          </cell>
          <cell r="B79" t="str">
            <v>JNOS</v>
          </cell>
        </row>
        <row r="80">
          <cell r="A80" t="str">
            <v>Славнефть-Ярославнефтеоргсинтез привелигированные</v>
          </cell>
          <cell r="B80" t="str">
            <v>JNOSP</v>
          </cell>
        </row>
        <row r="81">
          <cell r="A81" t="str">
            <v>КуйбышевАзот</v>
          </cell>
          <cell r="B81" t="str">
            <v>KAZT</v>
          </cell>
        </row>
        <row r="82">
          <cell r="A82" t="str">
            <v>КуйбышевАзот привелигированные</v>
          </cell>
          <cell r="B82" t="str">
            <v>KAZTP</v>
          </cell>
        </row>
        <row r="83">
          <cell r="A83" t="str">
            <v>Кубаньэнергосбыт</v>
          </cell>
          <cell r="B83" t="str">
            <v>KBSB</v>
          </cell>
        </row>
        <row r="84">
          <cell r="A84" t="str">
            <v>Кузбасская топливная компания</v>
          </cell>
          <cell r="B84" t="str">
            <v>KBTK</v>
          </cell>
        </row>
        <row r="85">
          <cell r="A85" t="str">
            <v>Камчатскэнерго</v>
          </cell>
          <cell r="B85" t="str">
            <v>KCHE</v>
          </cell>
        </row>
        <row r="86">
          <cell r="A86" t="str">
            <v>Камчатскэнерго привелигированные</v>
          </cell>
          <cell r="B86" t="str">
            <v>KCHEP</v>
          </cell>
        </row>
        <row r="87">
          <cell r="A87" t="str">
            <v>Курганская генерирующая компания</v>
          </cell>
          <cell r="B87" t="str">
            <v>KGKC</v>
          </cell>
        </row>
        <row r="88">
          <cell r="A88" t="str">
            <v>Курганская генерирующая компания привелигированные</v>
          </cell>
          <cell r="B88" t="str">
            <v>KGKCP</v>
          </cell>
        </row>
        <row r="89">
          <cell r="A89" t="str">
            <v>Калужская сбытовая компания</v>
          </cell>
          <cell r="B89" t="str">
            <v>KLSB</v>
          </cell>
        </row>
        <row r="90">
          <cell r="A90" t="str">
            <v>КАМАЗ</v>
          </cell>
          <cell r="B90" t="str">
            <v>KMAZ</v>
          </cell>
        </row>
        <row r="91">
          <cell r="A91" t="str">
            <v>КМЗ</v>
          </cell>
          <cell r="B91" t="str">
            <v>KMEZ</v>
          </cell>
        </row>
        <row r="92">
          <cell r="A92" t="str">
            <v>КМЗ</v>
          </cell>
          <cell r="B92" t="str">
            <v>KMTZ</v>
          </cell>
        </row>
        <row r="93">
          <cell r="A93" t="str">
            <v>Коршуновский ГОК</v>
          </cell>
          <cell r="B93" t="str">
            <v>KOGK</v>
          </cell>
        </row>
        <row r="94">
          <cell r="A94" t="str">
            <v>Саратовский НПЗ</v>
          </cell>
          <cell r="B94" t="str">
            <v>KRKN</v>
          </cell>
        </row>
        <row r="95">
          <cell r="A95" t="str">
            <v>Саратовский НПЗ привелигированные</v>
          </cell>
          <cell r="B95" t="str">
            <v>KRKNP</v>
          </cell>
        </row>
        <row r="96">
          <cell r="A96" t="str">
            <v>ТКЗ Красный котельщик</v>
          </cell>
          <cell r="B96" t="str">
            <v>KRKO</v>
          </cell>
        </row>
        <row r="97">
          <cell r="A97" t="str">
            <v>ТКЗ Красный котельщик</v>
          </cell>
          <cell r="B97" t="str">
            <v>KRKOP</v>
          </cell>
        </row>
        <row r="98">
          <cell r="A98" t="str">
            <v>Красный Октябрь</v>
          </cell>
          <cell r="B98" t="str">
            <v>KROT</v>
          </cell>
        </row>
        <row r="99">
          <cell r="A99" t="str">
            <v>Красный Октябрь привелигированные</v>
          </cell>
          <cell r="B99" t="str">
            <v>KROTP</v>
          </cell>
        </row>
        <row r="100">
          <cell r="A100" t="str">
            <v>Красноярскэнергосбыт</v>
          </cell>
          <cell r="B100" t="str">
            <v>KRSB</v>
          </cell>
        </row>
        <row r="101">
          <cell r="A101" t="str">
            <v>Красноярскэнергосбыт привелигированные</v>
          </cell>
          <cell r="B101" t="str">
            <v>KRSBP</v>
          </cell>
        </row>
        <row r="102">
          <cell r="A102" t="str">
            <v>Красноярская ГЭС</v>
          </cell>
          <cell r="B102" t="str">
            <v>KRSG</v>
          </cell>
        </row>
        <row r="103">
          <cell r="A103" t="str">
            <v>Костромская сбытовая компания</v>
          </cell>
          <cell r="B103" t="str">
            <v>KTSB</v>
          </cell>
        </row>
        <row r="104">
          <cell r="A104" t="str">
            <v>Костромская сбытовая компания привелигированные</v>
          </cell>
          <cell r="B104" t="str">
            <v>KTSBP</v>
          </cell>
        </row>
        <row r="105">
          <cell r="A105" t="str">
            <v>Кубаньэнерго</v>
          </cell>
          <cell r="B105" t="str">
            <v>KUBE</v>
          </cell>
        </row>
        <row r="106">
          <cell r="A106" t="str">
            <v>КУЗОЦМ</v>
          </cell>
          <cell r="B106" t="str">
            <v>KUNF</v>
          </cell>
        </row>
        <row r="107">
          <cell r="A107" t="str">
            <v>Кубанская степь</v>
          </cell>
          <cell r="B107" t="str">
            <v>KUSTP</v>
          </cell>
        </row>
        <row r="108">
          <cell r="A108" t="str">
            <v>Банк Кузнецкий</v>
          </cell>
          <cell r="B108" t="str">
            <v>KUZB</v>
          </cell>
        </row>
        <row r="109">
          <cell r="A109" t="str">
            <v>Кузбассэнерго</v>
          </cell>
          <cell r="B109" t="str">
            <v>KZBE</v>
          </cell>
        </row>
        <row r="110">
          <cell r="A110" t="str">
            <v>Краснокамский завод металлических сеток</v>
          </cell>
          <cell r="B110" t="str">
            <v>KZMS</v>
          </cell>
        </row>
        <row r="111">
          <cell r="A111" t="str">
            <v>Казаньоргсинтез</v>
          </cell>
          <cell r="B111" t="str">
            <v>KZOS</v>
          </cell>
        </row>
        <row r="112">
          <cell r="A112" t="str">
            <v>Казаньоргсинтез привелигированные</v>
          </cell>
          <cell r="B112" t="str">
            <v>KZOSP</v>
          </cell>
        </row>
        <row r="113">
          <cell r="A113" t="str">
            <v>Фармсинтез</v>
          </cell>
          <cell r="B113" t="str">
            <v>LIFE</v>
          </cell>
        </row>
        <row r="114">
          <cell r="A114" t="str">
            <v>ЛУКОЙЛ</v>
          </cell>
          <cell r="B114" t="str">
            <v>LKOH</v>
          </cell>
        </row>
        <row r="115">
          <cell r="A115" t="str">
            <v>Лензолото</v>
          </cell>
          <cell r="B115" t="str">
            <v>LNZL</v>
          </cell>
        </row>
        <row r="116">
          <cell r="A116" t="str">
            <v>Лензолото привелигированные</v>
          </cell>
          <cell r="B116" t="str">
            <v>LNZLP</v>
          </cell>
        </row>
        <row r="117">
          <cell r="A117" t="str">
            <v>Липецкая энергосбытовая компания</v>
          </cell>
          <cell r="B117" t="str">
            <v>LPSB</v>
          </cell>
        </row>
        <row r="118">
          <cell r="A118" t="str">
            <v>Ленэнерго</v>
          </cell>
          <cell r="B118" t="str">
            <v>LSNG</v>
          </cell>
        </row>
        <row r="119">
          <cell r="A119" t="str">
            <v>Ленэнерго привелигированные</v>
          </cell>
          <cell r="B119" t="str">
            <v>LSNGP</v>
          </cell>
        </row>
        <row r="120">
          <cell r="A120" t="str">
            <v>Группа ЛСР</v>
          </cell>
          <cell r="B120" t="str">
            <v>LSRG</v>
          </cell>
        </row>
        <row r="121">
          <cell r="A121" t="str">
            <v>Левенгук</v>
          </cell>
          <cell r="B121" t="str">
            <v>LVHK</v>
          </cell>
        </row>
        <row r="122">
          <cell r="A122" t="str">
            <v>Магаданэнерго</v>
          </cell>
          <cell r="B122" t="str">
            <v>MAGE</v>
          </cell>
        </row>
        <row r="123">
          <cell r="A123" t="str">
            <v>Магаданэнерго привелигированные</v>
          </cell>
          <cell r="B123" t="str">
            <v>MAGEP</v>
          </cell>
        </row>
        <row r="124">
          <cell r="A124" t="str">
            <v>ММК</v>
          </cell>
          <cell r="B124" t="str">
            <v>MAGN</v>
          </cell>
        </row>
        <row r="125">
          <cell r="A125" t="str">
            <v>Первый инвестиционный фонд недвижимости МЕРИДИАН</v>
          </cell>
          <cell r="B125" t="str">
            <v>MERF</v>
          </cell>
        </row>
        <row r="126">
          <cell r="A126" t="str">
            <v>Славнефть - Мегионнефтегаз</v>
          </cell>
          <cell r="B126" t="str">
            <v>MFGS</v>
          </cell>
        </row>
        <row r="127">
          <cell r="A127" t="str">
            <v>Славнефть - Мегионнефтегаз привелигированные</v>
          </cell>
          <cell r="B127" t="str">
            <v>MFGSP</v>
          </cell>
        </row>
        <row r="128">
          <cell r="A128" t="str">
            <v>МегаФон</v>
          </cell>
          <cell r="B128" t="str">
            <v>MFON</v>
          </cell>
        </row>
        <row r="129">
          <cell r="A129" t="str">
            <v>Магнит</v>
          </cell>
          <cell r="B129" t="str">
            <v>MGNT</v>
          </cell>
        </row>
        <row r="130">
          <cell r="A130" t="str">
            <v>Соликамский магниевый завод</v>
          </cell>
          <cell r="B130" t="str">
            <v>MGNZ</v>
          </cell>
        </row>
        <row r="131">
          <cell r="A131" t="str">
            <v>МГТС</v>
          </cell>
          <cell r="B131" t="str">
            <v>MGTS</v>
          </cell>
        </row>
        <row r="132">
          <cell r="A132" t="str">
            <v>МГТС привелигированные</v>
          </cell>
          <cell r="B132" t="str">
            <v>MGTSP</v>
          </cell>
        </row>
        <row r="133">
          <cell r="A133" t="str">
            <v>Медиа группа Война и Мир</v>
          </cell>
          <cell r="B133" t="str">
            <v>MGVM</v>
          </cell>
        </row>
        <row r="134">
          <cell r="A134" t="str">
            <v>Мариэнергосбыт</v>
          </cell>
          <cell r="B134" t="str">
            <v>MISB</v>
          </cell>
        </row>
        <row r="135">
          <cell r="A135" t="str">
            <v>Мариэнергосбыт</v>
          </cell>
          <cell r="B135" t="str">
            <v>MISBP</v>
          </cell>
        </row>
        <row r="136">
          <cell r="A136" t="str">
            <v xml:space="preserve">Банк Москвы </v>
          </cell>
          <cell r="B136" t="str">
            <v>MMBM</v>
          </cell>
        </row>
        <row r="137">
          <cell r="A137" t="str">
            <v>МН-фонд</v>
          </cell>
          <cell r="B137" t="str">
            <v>MNFD</v>
          </cell>
        </row>
        <row r="138">
          <cell r="A138" t="str">
            <v>МОСОБЛБАНК</v>
          </cell>
          <cell r="B138" t="str">
            <v>MOBB</v>
          </cell>
        </row>
        <row r="139">
          <cell r="A139" t="str">
            <v>Московская Биржа</v>
          </cell>
          <cell r="B139" t="str">
            <v>MOEX</v>
          </cell>
        </row>
        <row r="140">
          <cell r="A140" t="str">
            <v>Морион</v>
          </cell>
          <cell r="B140" t="str">
            <v>MORI</v>
          </cell>
        </row>
        <row r="141">
          <cell r="A141" t="str">
            <v>Мотовилихинские заводы</v>
          </cell>
          <cell r="B141" t="str">
            <v>MOTZ</v>
          </cell>
        </row>
        <row r="142">
          <cell r="A142" t="str">
            <v>МРСК Центра</v>
          </cell>
          <cell r="B142" t="str">
            <v>MRKC</v>
          </cell>
        </row>
        <row r="143">
          <cell r="A143" t="str">
            <v>МРСК Северного Кавказа</v>
          </cell>
          <cell r="B143" t="str">
            <v>MRKK</v>
          </cell>
        </row>
        <row r="144">
          <cell r="A144" t="str">
            <v>МРСК Центра и Приволжья</v>
          </cell>
          <cell r="B144" t="str">
            <v>MRKP</v>
          </cell>
        </row>
        <row r="145">
          <cell r="A145" t="str">
            <v>МРСК Сибири</v>
          </cell>
          <cell r="B145" t="str">
            <v>MRKS</v>
          </cell>
        </row>
        <row r="146">
          <cell r="A146" t="str">
            <v>МРСК Урала</v>
          </cell>
          <cell r="B146" t="str">
            <v>MRKU</v>
          </cell>
        </row>
        <row r="147">
          <cell r="A147" t="str">
            <v>МРСК Волги</v>
          </cell>
          <cell r="B147" t="str">
            <v>MRKV</v>
          </cell>
        </row>
        <row r="148">
          <cell r="A148" t="str">
            <v>МРСК Юга</v>
          </cell>
          <cell r="B148" t="str">
            <v>MRKY</v>
          </cell>
        </row>
        <row r="149">
          <cell r="A149" t="str">
            <v>МРСК Северо-Запада</v>
          </cell>
          <cell r="B149" t="str">
            <v>MRKZ</v>
          </cell>
        </row>
        <row r="150">
          <cell r="A150" t="str">
            <v>Мордовская энергосбытовая компания</v>
          </cell>
          <cell r="B150" t="str">
            <v>MRSB</v>
          </cell>
        </row>
        <row r="151">
          <cell r="A151" t="str">
            <v>Мосэнерго</v>
          </cell>
          <cell r="B151" t="str">
            <v>MSNG</v>
          </cell>
        </row>
        <row r="152">
          <cell r="A152" t="str">
            <v>МОЭСК</v>
          </cell>
          <cell r="B152" t="str">
            <v>MSRS</v>
          </cell>
        </row>
        <row r="153">
          <cell r="A153" t="str">
            <v>Мосэнергосбыт</v>
          </cell>
          <cell r="B153" t="str">
            <v>MSSB</v>
          </cell>
        </row>
        <row r="154">
          <cell r="A154" t="str">
            <v>Мультисистема</v>
          </cell>
          <cell r="B154" t="str">
            <v>MSST</v>
          </cell>
        </row>
        <row r="155">
          <cell r="A155" t="str">
            <v>МОСТОТРЕСТ</v>
          </cell>
          <cell r="B155" t="str">
            <v>MSTT</v>
          </cell>
        </row>
        <row r="156">
          <cell r="A156" t="str">
            <v>Мечел</v>
          </cell>
          <cell r="B156" t="str">
            <v>MTLR</v>
          </cell>
        </row>
        <row r="157">
          <cell r="A157" t="str">
            <v>Мечел привелигированные</v>
          </cell>
          <cell r="B157" t="str">
            <v>MTLRP</v>
          </cell>
        </row>
        <row r="158">
          <cell r="A158" t="str">
            <v>Мобильные ТелеСистемы</v>
          </cell>
          <cell r="B158" t="str">
            <v>MTSS</v>
          </cell>
        </row>
        <row r="159">
          <cell r="A159" t="str">
            <v>Мурманская ТЭЦ</v>
          </cell>
          <cell r="B159" t="str">
            <v>MUGS</v>
          </cell>
        </row>
        <row r="160">
          <cell r="A160" t="str">
            <v>Мурманская ТЭЦ привелигированные</v>
          </cell>
          <cell r="B160" t="str">
            <v>MUGSP</v>
          </cell>
        </row>
        <row r="161">
          <cell r="A161" t="str">
            <v>Компания М.видео</v>
          </cell>
          <cell r="B161" t="str">
            <v>MVID</v>
          </cell>
        </row>
        <row r="162">
          <cell r="A162" t="str">
            <v>НПО Наука</v>
          </cell>
          <cell r="B162" t="str">
            <v>NAUK</v>
          </cell>
        </row>
        <row r="163">
          <cell r="A163" t="str">
            <v>НефАЗ</v>
          </cell>
          <cell r="B163" t="str">
            <v>NFAZ</v>
          </cell>
        </row>
        <row r="164">
          <cell r="A164" t="str">
            <v>Нижнекамскнефтехим</v>
          </cell>
          <cell r="B164" t="str">
            <v>NKNC</v>
          </cell>
        </row>
        <row r="165">
          <cell r="A165" t="str">
            <v>Нижнекамскнефтехим привелигированные</v>
          </cell>
          <cell r="B165" t="str">
            <v>NKNCP</v>
          </cell>
        </row>
        <row r="166">
          <cell r="A166" t="str">
            <v>Нижнекамскшина</v>
          </cell>
          <cell r="B166" t="str">
            <v>NKSH</v>
          </cell>
        </row>
        <row r="167">
          <cell r="A167" t="str">
            <v>НЛМК</v>
          </cell>
          <cell r="B167" t="str">
            <v>NLMK</v>
          </cell>
        </row>
        <row r="168">
          <cell r="A168" t="str">
            <v>НМТП</v>
          </cell>
          <cell r="B168" t="str">
            <v>NMTP</v>
          </cell>
        </row>
        <row r="169">
          <cell r="A169" t="str">
            <v>Нижегородская сбытовая компания</v>
          </cell>
          <cell r="B169" t="str">
            <v>NNSB</v>
          </cell>
        </row>
        <row r="170">
          <cell r="A170" t="str">
            <v>Нижегородская сбытовая компания</v>
          </cell>
          <cell r="B170" t="str">
            <v>NNSBP</v>
          </cell>
        </row>
        <row r="171">
          <cell r="A171" t="str">
            <v>НПО Физика</v>
          </cell>
          <cell r="B171" t="str">
            <v>NPOF</v>
          </cell>
        </row>
        <row r="172">
          <cell r="A172" t="str">
            <v>Наука-Связь</v>
          </cell>
          <cell r="B172" t="str">
            <v>NSVZ</v>
          </cell>
        </row>
        <row r="173">
          <cell r="A173" t="str">
            <v>Новосибирскэнерго</v>
          </cell>
          <cell r="B173" t="str">
            <v>NVNG</v>
          </cell>
        </row>
        <row r="174">
          <cell r="A174" t="str">
            <v>Новосибирскэнерго привелигированные</v>
          </cell>
          <cell r="B174" t="str">
            <v>NVNGP</v>
          </cell>
        </row>
        <row r="175">
          <cell r="A175" t="str">
            <v>НОВАТЭК</v>
          </cell>
          <cell r="B175" t="str">
            <v>NVTK</v>
          </cell>
        </row>
        <row r="176">
          <cell r="A176" t="str">
            <v>Медиахолдинг</v>
          </cell>
          <cell r="B176" t="str">
            <v>ODVA</v>
          </cell>
        </row>
        <row r="177">
          <cell r="A177" t="str">
            <v>Банк ФК Открытие</v>
          </cell>
          <cell r="B177" t="str">
            <v>OFCB</v>
          </cell>
        </row>
        <row r="178">
          <cell r="A178" t="str">
            <v>ОГК-2</v>
          </cell>
          <cell r="B178" t="str">
            <v>OGKB</v>
          </cell>
        </row>
        <row r="179">
          <cell r="A179" t="str">
            <v>Омскшина</v>
          </cell>
          <cell r="B179" t="str">
            <v>OMSH</v>
          </cell>
        </row>
        <row r="180">
          <cell r="A180" t="str">
            <v>ОМЗ (Группа Уралмаш-Ижора)</v>
          </cell>
          <cell r="B180" t="str">
            <v>OMZZP</v>
          </cell>
        </row>
        <row r="181">
          <cell r="A181" t="str">
            <v>ОПИН</v>
          </cell>
          <cell r="B181" t="str">
            <v>OPIN</v>
          </cell>
        </row>
        <row r="182">
          <cell r="A182" t="str">
            <v>ОМПК</v>
          </cell>
          <cell r="B182" t="str">
            <v>OSMP</v>
          </cell>
        </row>
        <row r="183">
          <cell r="A183" t="str">
            <v>Отисифарм</v>
          </cell>
          <cell r="B183" t="str">
            <v>OTCP</v>
          </cell>
        </row>
        <row r="184">
          <cell r="A184" t="str">
            <v>Павловский автобус</v>
          </cell>
          <cell r="B184" t="str">
            <v>PAZA</v>
          </cell>
        </row>
        <row r="185">
          <cell r="A185" t="str">
            <v>Polyus Gold International</v>
          </cell>
          <cell r="B185" t="str">
            <v>PGIL</v>
          </cell>
        </row>
        <row r="186">
          <cell r="A186" t="str">
            <v>ФосАгро</v>
          </cell>
          <cell r="B186" t="str">
            <v>PHOR</v>
          </cell>
        </row>
        <row r="187">
          <cell r="A187" t="str">
            <v>Фармстандарт</v>
          </cell>
          <cell r="B187" t="str">
            <v>PHST</v>
          </cell>
        </row>
        <row r="188">
          <cell r="A188" t="str">
            <v>Группа Компаний ПИК</v>
          </cell>
          <cell r="B188" t="str">
            <v>PIKK</v>
          </cell>
        </row>
        <row r="189">
          <cell r="A189" t="str">
            <v>Плазмек</v>
          </cell>
          <cell r="B189" t="str">
            <v>PLSM</v>
          </cell>
        </row>
        <row r="190">
          <cell r="A190" t="str">
            <v>Полюс Золото</v>
          </cell>
          <cell r="B190" t="str">
            <v>PLZL</v>
          </cell>
        </row>
        <row r="191">
          <cell r="A191" t="str">
            <v>Пермская энергосбытовая компания</v>
          </cell>
          <cell r="B191" t="str">
            <v>PMSB</v>
          </cell>
        </row>
        <row r="192">
          <cell r="A192" t="str">
            <v>Пермская энергосбытовая компания привелигированные</v>
          </cell>
          <cell r="B192" t="str">
            <v>PMSBP</v>
          </cell>
        </row>
        <row r="193">
          <cell r="A193" t="str">
            <v>Polymetal International</v>
          </cell>
          <cell r="B193" t="str">
            <v>POLY</v>
          </cell>
        </row>
        <row r="194">
          <cell r="A194" t="str">
            <v>ЧЗПСН-Профнастил</v>
          </cell>
          <cell r="B194" t="str">
            <v>PRFN</v>
          </cell>
        </row>
        <row r="195">
          <cell r="A195" t="str">
            <v>Приморское морское пароходство</v>
          </cell>
          <cell r="B195" t="str">
            <v>PRIM</v>
          </cell>
        </row>
        <row r="196">
          <cell r="A196" t="str">
            <v>ПРИН</v>
          </cell>
          <cell r="B196" t="str">
            <v>PRIN</v>
          </cell>
        </row>
        <row r="197">
          <cell r="A197" t="str">
            <v>АКБ Приморье</v>
          </cell>
          <cell r="B197" t="str">
            <v>PRMB</v>
          </cell>
        </row>
        <row r="198">
          <cell r="A198" t="str">
            <v>ПРОТЕК</v>
          </cell>
          <cell r="B198" t="str">
            <v>PRTK</v>
          </cell>
        </row>
        <row r="199">
          <cell r="A199" t="str">
            <v>Промсвязьбанк</v>
          </cell>
          <cell r="B199" t="str">
            <v>PSBR</v>
          </cell>
        </row>
        <row r="200">
          <cell r="A200" t="str">
            <v>Распадская</v>
          </cell>
          <cell r="B200" t="str">
            <v>RASP</v>
          </cell>
        </row>
        <row r="201">
          <cell r="A201" t="str">
            <v>РБК</v>
          </cell>
          <cell r="B201" t="str">
            <v>RBCM</v>
          </cell>
        </row>
        <row r="202">
          <cell r="A202" t="str">
            <v>РосДорБанк</v>
          </cell>
          <cell r="B202" t="str">
            <v>RDRB</v>
          </cell>
        </row>
        <row r="203">
          <cell r="A203" t="str">
            <v>АКБ РБР</v>
          </cell>
          <cell r="B203" t="str">
            <v>REBR</v>
          </cell>
        </row>
        <row r="204">
          <cell r="A204" t="str">
            <v>Росгосстрах</v>
          </cell>
          <cell r="B204" t="str">
            <v>RGSS</v>
          </cell>
        </row>
        <row r="205">
          <cell r="A205" t="str">
            <v>РКК Энергия им. С.П.Королева</v>
          </cell>
          <cell r="B205" t="str">
            <v>RKKE</v>
          </cell>
        </row>
        <row r="206">
          <cell r="A206" t="str">
            <v>Группа Компаний Роллман</v>
          </cell>
          <cell r="B206" t="str">
            <v>RLMN</v>
          </cell>
        </row>
        <row r="207">
          <cell r="A207" t="str">
            <v>Группа Компаний Роллман привелигированные</v>
          </cell>
          <cell r="B207" t="str">
            <v>RLMNP</v>
          </cell>
        </row>
        <row r="208">
          <cell r="A208" t="str">
            <v>РНТ</v>
          </cell>
          <cell r="B208" t="str">
            <v>RNAV</v>
          </cell>
        </row>
        <row r="209">
          <cell r="A209" t="str">
            <v>Родина</v>
          </cell>
          <cell r="B209" t="str">
            <v>RODNP</v>
          </cell>
        </row>
        <row r="210">
          <cell r="A210" t="str">
            <v>Русолово</v>
          </cell>
          <cell r="B210" t="str">
            <v>ROLO</v>
          </cell>
        </row>
        <row r="211">
          <cell r="A211" t="str">
            <v>РОСБАНК</v>
          </cell>
          <cell r="B211" t="str">
            <v>ROSB</v>
          </cell>
        </row>
        <row r="212">
          <cell r="A212" t="str">
            <v>Роснефть</v>
          </cell>
          <cell r="B212" t="str">
            <v>ROSN</v>
          </cell>
        </row>
        <row r="213">
          <cell r="A213" t="str">
            <v>РОСИНТЕР РЕСТОРАНТС ХОЛДИНГ</v>
          </cell>
          <cell r="B213" t="str">
            <v>ROST</v>
          </cell>
        </row>
        <row r="214">
          <cell r="A214" t="str">
            <v>Россети</v>
          </cell>
          <cell r="B214" t="str">
            <v>RSTI</v>
          </cell>
        </row>
        <row r="215">
          <cell r="A215" t="str">
            <v>Россети привелигированные</v>
          </cell>
          <cell r="B215" t="str">
            <v>RSTIP</v>
          </cell>
        </row>
        <row r="216">
          <cell r="A216" t="str">
            <v>Газпром газораспределение Ростов-на-Дону</v>
          </cell>
          <cell r="B216" t="str">
            <v>RTGZ</v>
          </cell>
        </row>
        <row r="217">
          <cell r="A217" t="str">
            <v>Ростелеком</v>
          </cell>
          <cell r="B217" t="str">
            <v>RTKM</v>
          </cell>
        </row>
        <row r="218">
          <cell r="A218" t="str">
            <v>Ростелеком привелигированные</v>
          </cell>
          <cell r="B218" t="str">
            <v>RTKMP</v>
          </cell>
        </row>
        <row r="219">
          <cell r="A219" t="str">
            <v>Энергосбыт Ростовэнерго</v>
          </cell>
          <cell r="B219" t="str">
            <v>RTSB</v>
          </cell>
        </row>
        <row r="220">
          <cell r="A220" t="str">
            <v>Энергосбыт Ростовэнерго привелигированные</v>
          </cell>
          <cell r="B220" t="str">
            <v>RTSBP</v>
          </cell>
        </row>
        <row r="221">
          <cell r="A221" t="str">
            <v>UNITED COMPANY RUSAL</v>
          </cell>
          <cell r="B221" t="str">
            <v>RUAL</v>
          </cell>
        </row>
        <row r="222">
          <cell r="A222" t="str">
            <v>Русгрэйн Холдинг</v>
          </cell>
          <cell r="B222" t="str">
            <v>RUGR</v>
          </cell>
        </row>
        <row r="223">
          <cell r="A223" t="str">
            <v>ИК РУСС-ИНВЕСТ</v>
          </cell>
          <cell r="B223" t="str">
            <v>RUSI</v>
          </cell>
        </row>
        <row r="224">
          <cell r="A224" t="str">
            <v>Русполимет</v>
          </cell>
          <cell r="B224" t="str">
            <v>RUSP</v>
          </cell>
        </row>
        <row r="225">
          <cell r="A225" t="str">
            <v>Рязанская энергосбытовая компания</v>
          </cell>
          <cell r="B225" t="str">
            <v>RZSB</v>
          </cell>
        </row>
        <row r="226">
          <cell r="A226" t="str">
            <v>Самараэнерго</v>
          </cell>
          <cell r="B226" t="str">
            <v>SAGO</v>
          </cell>
        </row>
        <row r="227">
          <cell r="A227" t="str">
            <v>Самараэнерго привелигированные</v>
          </cell>
          <cell r="B227" t="str">
            <v>SAGOP</v>
          </cell>
        </row>
        <row r="228">
          <cell r="A228" t="str">
            <v>САРАТОВЭНЕРГО</v>
          </cell>
          <cell r="B228" t="str">
            <v>SARE</v>
          </cell>
        </row>
        <row r="229">
          <cell r="A229" t="str">
            <v>САРАТОВЭНЕРГО привелигированные</v>
          </cell>
          <cell r="B229" t="str">
            <v>SAREP</v>
          </cell>
        </row>
        <row r="230">
          <cell r="A230" t="str">
            <v>Сбербанк России</v>
          </cell>
          <cell r="B230" t="str">
            <v>SBER</v>
          </cell>
        </row>
        <row r="231">
          <cell r="A231" t="str">
            <v>Сбербанк России привелигированные</v>
          </cell>
          <cell r="B231" t="str">
            <v>SBERP</v>
          </cell>
        </row>
        <row r="232">
          <cell r="A232" t="str">
            <v>Селигдар</v>
          </cell>
          <cell r="B232" t="str">
            <v>SELG</v>
          </cell>
        </row>
        <row r="233">
          <cell r="A233" t="str">
            <v>Селигдар привелигированные</v>
          </cell>
          <cell r="B233" t="str">
            <v>SELGP</v>
          </cell>
        </row>
        <row r="234">
          <cell r="A234" t="str">
            <v>Селестра</v>
          </cell>
          <cell r="B234" t="str">
            <v>SELL</v>
          </cell>
        </row>
        <row r="235">
          <cell r="A235" t="str">
            <v>Газпром нефть</v>
          </cell>
          <cell r="B235" t="str">
            <v>SIBN</v>
          </cell>
        </row>
        <row r="236">
          <cell r="A236" t="str">
            <v>СкайКомпьютинг</v>
          </cell>
          <cell r="B236" t="str">
            <v>SKYC</v>
          </cell>
        </row>
        <row r="237">
          <cell r="A237" t="str">
            <v>Сургутнефтегаз</v>
          </cell>
          <cell r="B237" t="str">
            <v>SNGS</v>
          </cell>
        </row>
        <row r="238">
          <cell r="A238" t="str">
            <v>Сургутнефтегаз привелигированные</v>
          </cell>
          <cell r="B238" t="str">
            <v>SNGSP</v>
          </cell>
        </row>
        <row r="239">
          <cell r="A239" t="str">
            <v>Ставропольэнергосбыт</v>
          </cell>
          <cell r="B239" t="str">
            <v>STSB</v>
          </cell>
        </row>
        <row r="240">
          <cell r="A240" t="str">
            <v>Ставропольэнергосбыт</v>
          </cell>
          <cell r="B240" t="str">
            <v>STSBP</v>
          </cell>
        </row>
        <row r="241">
          <cell r="A241" t="str">
            <v>Соллерс</v>
          </cell>
          <cell r="B241" t="str">
            <v>SVAV</v>
          </cell>
        </row>
        <row r="242">
          <cell r="A242" t="str">
            <v>Новопластуновское</v>
          </cell>
          <cell r="B242" t="str">
            <v>SXPNP</v>
          </cell>
        </row>
        <row r="243">
          <cell r="A243" t="str">
            <v>Синергия</v>
          </cell>
          <cell r="B243" t="str">
            <v>SYNG</v>
          </cell>
        </row>
        <row r="244">
          <cell r="A244" t="str">
            <v>Северо-западное пароходство</v>
          </cell>
          <cell r="B244" t="str">
            <v>SZPR</v>
          </cell>
        </row>
        <row r="245">
          <cell r="A245" t="str">
            <v>АК ТРАНСАЭРО</v>
          </cell>
          <cell r="B245" t="str">
            <v>TAER</v>
          </cell>
        </row>
        <row r="246">
          <cell r="A246" t="str">
            <v>ТАНТАЛ</v>
          </cell>
          <cell r="B246" t="str">
            <v>TANL</v>
          </cell>
        </row>
        <row r="247">
          <cell r="A247" t="str">
            <v>ТАНТАЛ привелигированные</v>
          </cell>
          <cell r="B247" t="str">
            <v>TANLP</v>
          </cell>
        </row>
        <row r="248">
          <cell r="A248" t="str">
            <v>Тамбовская энергосбытовая компания</v>
          </cell>
          <cell r="B248" t="str">
            <v>TASB</v>
          </cell>
        </row>
        <row r="249">
          <cell r="A249" t="str">
            <v>Тамбовская энергосбытовая компания привелигированные</v>
          </cell>
          <cell r="B249" t="str">
            <v>TASBP</v>
          </cell>
        </row>
        <row r="250">
          <cell r="A250" t="str">
            <v>Татнефть</v>
          </cell>
          <cell r="B250" t="str">
            <v>TATN</v>
          </cell>
        </row>
        <row r="251">
          <cell r="A251" t="str">
            <v>Татнефть привелигированные</v>
          </cell>
          <cell r="B251" t="str">
            <v>TATNP</v>
          </cell>
        </row>
        <row r="252">
          <cell r="A252" t="str">
            <v>ТФК-Финанс</v>
          </cell>
          <cell r="B252" t="str">
            <v>TFKF</v>
          </cell>
        </row>
        <row r="253">
          <cell r="A253" t="str">
            <v>ТГК-1</v>
          </cell>
          <cell r="B253" t="str">
            <v>TGKA</v>
          </cell>
        </row>
        <row r="254">
          <cell r="A254" t="str">
            <v>ТГК-2</v>
          </cell>
          <cell r="B254" t="str">
            <v>TGKB</v>
          </cell>
        </row>
        <row r="255">
          <cell r="A255" t="str">
            <v>ТГК-2 привелигированные</v>
          </cell>
          <cell r="B255" t="str">
            <v>TGKBP</v>
          </cell>
        </row>
        <row r="256">
          <cell r="A256" t="str">
            <v>Квадра</v>
          </cell>
          <cell r="B256" t="str">
            <v>TGKD</v>
          </cell>
        </row>
        <row r="257">
          <cell r="A257" t="str">
            <v>Квадра привелигированные</v>
          </cell>
          <cell r="B257" t="str">
            <v>TGKDP</v>
          </cell>
        </row>
        <row r="258">
          <cell r="A258" t="str">
            <v>ТГК-14</v>
          </cell>
          <cell r="B258" t="str">
            <v>TGKN</v>
          </cell>
        </row>
        <row r="259">
          <cell r="A259" t="str">
            <v>ТКЗ</v>
          </cell>
          <cell r="B259" t="str">
            <v>TGKO</v>
          </cell>
        </row>
        <row r="260">
          <cell r="A260" t="str">
            <v>ЕТС</v>
          </cell>
          <cell r="B260" t="str">
            <v>TNSE</v>
          </cell>
        </row>
        <row r="261">
          <cell r="A261" t="str">
            <v>Томская распределительная компания</v>
          </cell>
          <cell r="B261" t="str">
            <v>TORS</v>
          </cell>
        </row>
        <row r="262">
          <cell r="A262" t="str">
            <v>Томская распределительная компания привелигированные</v>
          </cell>
          <cell r="B262" t="str">
            <v>TORSP</v>
          </cell>
        </row>
        <row r="263">
          <cell r="A263" t="str">
            <v>ТрансКонтейнер</v>
          </cell>
          <cell r="B263" t="str">
            <v>TRCN</v>
          </cell>
        </row>
        <row r="264">
          <cell r="A264" t="str">
            <v>Трубная Металлургическая Компания</v>
          </cell>
          <cell r="B264" t="str">
            <v>TRMK</v>
          </cell>
        </row>
        <row r="265">
          <cell r="A265" t="str">
            <v>АК Транснефть</v>
          </cell>
          <cell r="B265" t="str">
            <v>TRNFP</v>
          </cell>
        </row>
        <row r="266">
          <cell r="A266" t="str">
            <v>Труд</v>
          </cell>
          <cell r="B266" t="str">
            <v>TRUDP</v>
          </cell>
        </row>
        <row r="267">
          <cell r="A267" t="str">
            <v>Таттелеком</v>
          </cell>
          <cell r="B267" t="str">
            <v>TTLK</v>
          </cell>
        </row>
        <row r="268">
          <cell r="A268" t="str">
            <v>Тучковский КСМ</v>
          </cell>
          <cell r="B268" t="str">
            <v>TUCH</v>
          </cell>
        </row>
        <row r="269">
          <cell r="A269" t="str">
            <v>ТЗА</v>
          </cell>
          <cell r="B269" t="str">
            <v>TUZA</v>
          </cell>
        </row>
        <row r="270">
          <cell r="A270" t="str">
            <v>УАЗ</v>
          </cell>
          <cell r="B270" t="str">
            <v>UAZA</v>
          </cell>
        </row>
        <row r="271">
          <cell r="A271" t="str">
            <v>ОКС</v>
          </cell>
          <cell r="B271" t="str">
            <v>UCSS</v>
          </cell>
        </row>
        <row r="272">
          <cell r="A272" t="str">
            <v>Южный Кузбасс</v>
          </cell>
          <cell r="B272" t="str">
            <v>UKUZ</v>
          </cell>
        </row>
        <row r="273">
          <cell r="A273" t="str">
            <v>ОАК</v>
          </cell>
          <cell r="B273" t="str">
            <v>UNAC</v>
          </cell>
        </row>
        <row r="274">
          <cell r="A274" t="str">
            <v>Комбинат Южуралникель</v>
          </cell>
          <cell r="B274" t="str">
            <v>UNKL</v>
          </cell>
        </row>
        <row r="275">
          <cell r="A275" t="str">
            <v>УК ОРФ</v>
          </cell>
          <cell r="B275" t="str">
            <v>URFD</v>
          </cell>
        </row>
        <row r="276">
          <cell r="A276" t="str">
            <v>Уралкалий</v>
          </cell>
          <cell r="B276" t="str">
            <v>URKA</v>
          </cell>
        </row>
        <row r="277">
          <cell r="A277" t="str">
            <v>Уралкуз</v>
          </cell>
          <cell r="B277" t="str">
            <v>URKZ</v>
          </cell>
        </row>
        <row r="278">
          <cell r="A278" t="str">
            <v>УРАЛСИБ</v>
          </cell>
          <cell r="B278" t="str">
            <v>USBN</v>
          </cell>
        </row>
        <row r="279">
          <cell r="A279" t="str">
            <v>Авиакомпания ЮТэйр</v>
          </cell>
          <cell r="B279" t="str">
            <v>UTAR</v>
          </cell>
        </row>
        <row r="280">
          <cell r="A280" t="str">
            <v>Платформа ЮТИНЕТ.РУ</v>
          </cell>
          <cell r="B280" t="str">
            <v>UTII</v>
          </cell>
        </row>
        <row r="281">
          <cell r="A281" t="str">
            <v>ЕТС</v>
          </cell>
          <cell r="B281" t="str">
            <v>UTSY</v>
          </cell>
        </row>
        <row r="282">
          <cell r="A282" t="str">
            <v>НПК ОВК</v>
          </cell>
          <cell r="B282" t="str">
            <v>UWGN</v>
          </cell>
        </row>
        <row r="283">
          <cell r="A283" t="str">
            <v>Владимирская энергосбытовая компания</v>
          </cell>
          <cell r="B283" t="str">
            <v>VDSB</v>
          </cell>
        </row>
        <row r="284">
          <cell r="A284" t="str">
            <v>Волгоградская энергосбытовая компания</v>
          </cell>
          <cell r="B284" t="str">
            <v>VGSB</v>
          </cell>
        </row>
        <row r="285">
          <cell r="A285" t="str">
            <v>Волгоградская энергосбытовая компания привелигированные</v>
          </cell>
          <cell r="B285" t="str">
            <v>VGSBP</v>
          </cell>
        </row>
        <row r="286">
          <cell r="A286" t="str">
            <v>Варьеганнефтегаз</v>
          </cell>
          <cell r="B286" t="str">
            <v>VJGZ</v>
          </cell>
        </row>
        <row r="287">
          <cell r="A287" t="str">
            <v>Варьеганнефтегаз привелигированные</v>
          </cell>
          <cell r="B287" t="str">
            <v>VJGZP</v>
          </cell>
        </row>
        <row r="288">
          <cell r="A288" t="str">
            <v>Владимирский химический завод</v>
          </cell>
          <cell r="B288" t="str">
            <v>VLHZ</v>
          </cell>
        </row>
        <row r="289">
          <cell r="A289" t="str">
            <v>РАО Энергетические системы Востока</v>
          </cell>
          <cell r="B289" t="str">
            <v>VRAO</v>
          </cell>
        </row>
        <row r="290">
          <cell r="A290" t="str">
            <v>РАО Энергетические системы Востока привелигированные</v>
          </cell>
          <cell r="B290" t="str">
            <v>VRAOP</v>
          </cell>
        </row>
        <row r="291">
          <cell r="A291" t="str">
            <v>Воронежская энергосбытовая компания</v>
          </cell>
          <cell r="B291" t="str">
            <v>VRSB</v>
          </cell>
        </row>
        <row r="292">
          <cell r="A292" t="str">
            <v>Воронежская энергосбытовая компания привелигированные</v>
          </cell>
          <cell r="B292" t="str">
            <v>VRSBP</v>
          </cell>
        </row>
        <row r="293">
          <cell r="A293" t="str">
            <v>Корпорация ВСМПО-АВИСМА</v>
          </cell>
          <cell r="B293" t="str">
            <v>VSMO</v>
          </cell>
        </row>
        <row r="294">
          <cell r="A294" t="str">
            <v>Выборгский судостроительный завод</v>
          </cell>
          <cell r="B294" t="str">
            <v>VSYD</v>
          </cell>
        </row>
        <row r="295">
          <cell r="A295" t="str">
            <v>Выборгский судостроительный завод привелигированные</v>
          </cell>
          <cell r="B295" t="str">
            <v>VSYDP</v>
          </cell>
        </row>
        <row r="296">
          <cell r="A296" t="str">
            <v>Банк ВТБ</v>
          </cell>
          <cell r="B296" t="str">
            <v>VTBR</v>
          </cell>
        </row>
        <row r="297">
          <cell r="A297" t="str">
            <v>Волжская ТГК</v>
          </cell>
          <cell r="B297" t="str">
            <v>VTGK</v>
          </cell>
        </row>
        <row r="298">
          <cell r="A298" t="str">
            <v>ВТОРРЕСУРСЫ</v>
          </cell>
          <cell r="B298" t="str">
            <v>VTRS</v>
          </cell>
        </row>
        <row r="299">
          <cell r="A299" t="str">
            <v>Банк Возрождение</v>
          </cell>
          <cell r="B299" t="str">
            <v>VZRZ</v>
          </cell>
        </row>
        <row r="300">
          <cell r="A300" t="str">
            <v>Банк Возрождение привелигированные</v>
          </cell>
          <cell r="B300" t="str">
            <v>VZRZP</v>
          </cell>
        </row>
        <row r="301">
          <cell r="A301" t="str">
            <v>Центр международной торговли</v>
          </cell>
          <cell r="B301" t="str">
            <v>WTCM</v>
          </cell>
        </row>
        <row r="302">
          <cell r="A302" t="str">
            <v>Центр международной торговли привелигированные</v>
          </cell>
          <cell r="B302" t="str">
            <v>WTCMP</v>
          </cell>
        </row>
        <row r="303">
          <cell r="A303" t="str">
            <v>ЯТЭК</v>
          </cell>
          <cell r="B303" t="str">
            <v>YAKG</v>
          </cell>
        </row>
        <row r="304">
          <cell r="A304" t="str">
            <v>ЯШЗ</v>
          </cell>
          <cell r="B304" t="str">
            <v>YASH</v>
          </cell>
        </row>
        <row r="305">
          <cell r="A305" t="str">
            <v>АК Якутскэнерго</v>
          </cell>
          <cell r="B305" t="str">
            <v>YKEN</v>
          </cell>
        </row>
        <row r="306">
          <cell r="A306" t="str">
            <v>АК Якутскэнерго привелигированные</v>
          </cell>
          <cell r="B306" t="str">
            <v>YKENP</v>
          </cell>
        </row>
        <row r="307">
          <cell r="A307" t="str">
            <v>ЯНДЕКС Н.В.</v>
          </cell>
          <cell r="B307" t="str">
            <v>YNDX</v>
          </cell>
        </row>
        <row r="308">
          <cell r="A308" t="str">
            <v>Ярославская сбытовая компания</v>
          </cell>
          <cell r="B308" t="str">
            <v>YRSB</v>
          </cell>
        </row>
        <row r="309">
          <cell r="A309" t="str">
            <v>Ярославская сбытовая компания привелигированные</v>
          </cell>
          <cell r="B309" t="str">
            <v>YRSBP</v>
          </cell>
        </row>
        <row r="310">
          <cell r="A310" t="str">
            <v>КБ ЯРОСЛАВИЧ</v>
          </cell>
          <cell r="B310" t="str">
            <v>YRSL</v>
          </cell>
        </row>
        <row r="311">
          <cell r="A311" t="str">
            <v>Живой офис</v>
          </cell>
          <cell r="B311" t="str">
            <v>ZHIV</v>
          </cell>
        </row>
        <row r="312">
          <cell r="A312" t="str">
            <v>АМО ЗИЛ</v>
          </cell>
          <cell r="B312" t="str">
            <v>ZILL</v>
          </cell>
        </row>
        <row r="313">
          <cell r="A313" t="str">
            <v>Заволжский моторный завод</v>
          </cell>
          <cell r="B313" t="str">
            <v>ZMZN</v>
          </cell>
        </row>
        <row r="314">
          <cell r="A314" t="str">
            <v>Заволжский моторный завод привелигированные</v>
          </cell>
          <cell r="B314" t="str">
            <v>ZMZNP</v>
          </cell>
        </row>
        <row r="315">
          <cell r="A315" t="str">
            <v xml:space="preserve"> ЗВЕЗДА</v>
          </cell>
          <cell r="B315" t="str">
            <v>ZVEZ</v>
          </cell>
        </row>
        <row r="316">
          <cell r="A316" t="str">
            <v>АФК Система</v>
          </cell>
          <cell r="B316" t="str">
            <v>AFKS</v>
          </cell>
        </row>
        <row r="317">
          <cell r="A317" t="str">
            <v>Аэрофлот</v>
          </cell>
          <cell r="B317" t="str">
            <v>AFLT</v>
          </cell>
        </row>
        <row r="318">
          <cell r="A318" t="str">
            <v>АГАВА-Ресурс</v>
          </cell>
          <cell r="B318" t="str">
            <v>AGRE</v>
          </cell>
        </row>
        <row r="319">
          <cell r="A319" t="str">
            <v>ПАВА</v>
          </cell>
          <cell r="B319" t="str">
            <v>AKHA</v>
          </cell>
        </row>
        <row r="320">
          <cell r="A320" t="str">
            <v>Акрон</v>
          </cell>
          <cell r="B320" t="str">
            <v>AKRN</v>
          </cell>
        </row>
        <row r="321">
          <cell r="A321" t="str">
            <v>АЛРОСА-Нюрба</v>
          </cell>
          <cell r="B321" t="str">
            <v>ALNU</v>
          </cell>
        </row>
        <row r="322">
          <cell r="A322" t="str">
            <v>ЗАО АК АЛРОСА</v>
          </cell>
          <cell r="B322" t="str">
            <v>ALRS</v>
          </cell>
        </row>
        <row r="323">
          <cell r="A323" t="str">
            <v>Ашинский метзавод</v>
          </cell>
          <cell r="B323" t="str">
            <v>AMEZ</v>
          </cell>
        </row>
        <row r="324">
          <cell r="A324" t="str">
            <v>ИЦ Ангара</v>
          </cell>
          <cell r="B324" t="str">
            <v>ANGA</v>
          </cell>
        </row>
        <row r="325">
          <cell r="A325" t="str">
            <v>Аптечная сеть 36,6</v>
          </cell>
          <cell r="B325" t="str">
            <v>APTK</v>
          </cell>
        </row>
        <row r="326">
          <cell r="A326" t="str">
            <v>АРМАДА</v>
          </cell>
          <cell r="B326" t="str">
            <v>ARMD</v>
          </cell>
        </row>
        <row r="327">
          <cell r="A327" t="str">
            <v>Управляющая компания Арсагера</v>
          </cell>
          <cell r="B327" t="str">
            <v>ARSA</v>
          </cell>
        </row>
        <row r="328">
          <cell r="A328" t="str">
            <v>Архангельская сбытовая компания</v>
          </cell>
          <cell r="B328" t="str">
            <v>ARSB</v>
          </cell>
        </row>
        <row r="329">
          <cell r="A329" t="str">
            <v>Архангельская сбытовая компания</v>
          </cell>
          <cell r="B329" t="str">
            <v>ARSBP</v>
          </cell>
        </row>
        <row r="330">
          <cell r="A330" t="str">
            <v>Астраханская энергосбытовая компания</v>
          </cell>
          <cell r="B330" t="str">
            <v>ASSB</v>
          </cell>
        </row>
        <row r="331">
          <cell r="A331" t="str">
            <v>АВТОВАЗ</v>
          </cell>
          <cell r="B331" t="str">
            <v>AVAZ</v>
          </cell>
        </row>
        <row r="332">
          <cell r="A332" t="str">
            <v>АВТОВАЗ</v>
          </cell>
          <cell r="B332" t="str">
            <v>AVAZP</v>
          </cell>
        </row>
        <row r="333">
          <cell r="A333" t="str">
            <v>КАзот</v>
          </cell>
          <cell r="B333" t="str">
            <v>AZKM</v>
          </cell>
        </row>
        <row r="334">
          <cell r="A334" t="str">
            <v>БизнесАктив</v>
          </cell>
          <cell r="B334" t="str">
            <v>BACT</v>
          </cell>
        </row>
        <row r="335">
          <cell r="A335" t="str">
            <v>АНК Башнефть</v>
          </cell>
          <cell r="B335" t="str">
            <v>BANE</v>
          </cell>
        </row>
        <row r="336">
          <cell r="A336" t="str">
            <v>АНК Башнефть</v>
          </cell>
          <cell r="B336" t="str">
            <v>BANEP</v>
          </cell>
        </row>
        <row r="337">
          <cell r="A337" t="str">
            <v>Башкирэнерго</v>
          </cell>
          <cell r="B337" t="str">
            <v>BEGY</v>
          </cell>
        </row>
        <row r="338">
          <cell r="A338" t="str">
            <v>Башкирэнерго</v>
          </cell>
          <cell r="B338" t="str">
            <v>BEGYP</v>
          </cell>
        </row>
        <row r="339">
          <cell r="A339" t="str">
            <v>Башинформсвязь</v>
          </cell>
          <cell r="B339" t="str">
            <v>BISV</v>
          </cell>
        </row>
        <row r="340">
          <cell r="A340" t="str">
            <v>Башинформсвязь</v>
          </cell>
          <cell r="B340" t="str">
            <v>BISVP</v>
          </cell>
        </row>
        <row r="341">
          <cell r="A341" t="str">
            <v>Белон</v>
          </cell>
          <cell r="B341" t="str">
            <v>BLNG</v>
          </cell>
        </row>
        <row r="342">
          <cell r="A342" t="str">
            <v>Брянская сбытовая компания</v>
          </cell>
          <cell r="B342" t="str">
            <v>BNSB</v>
          </cell>
        </row>
        <row r="343">
          <cell r="A343" t="str">
            <v>Брянская сбытовая компания</v>
          </cell>
          <cell r="B343" t="str">
            <v>BNSBP</v>
          </cell>
        </row>
        <row r="344">
          <cell r="A344" t="str">
            <v>ООО УК РИГОРА</v>
          </cell>
          <cell r="B344" t="str">
            <v>BRZL</v>
          </cell>
        </row>
        <row r="345">
          <cell r="A345" t="str">
            <v>Банк Санкт-Петербург (ОАО)</v>
          </cell>
          <cell r="B345" t="str">
            <v>BSPB</v>
          </cell>
        </row>
        <row r="346">
          <cell r="A346" t="str">
            <v>Банк Санкт-Петербург (ОАО)</v>
          </cell>
          <cell r="B346" t="str">
            <v>BSPBP</v>
          </cell>
        </row>
        <row r="347">
          <cell r="A347" t="str">
            <v>Челябинский трубопрокатный завод</v>
          </cell>
          <cell r="B347" t="str">
            <v>CHEP</v>
          </cell>
        </row>
        <row r="348">
          <cell r="A348" t="str">
            <v>Черногорнефть</v>
          </cell>
          <cell r="B348" t="str">
            <v>CHGZ</v>
          </cell>
        </row>
        <row r="349">
          <cell r="A349" t="str">
            <v>ЧКПЗ</v>
          </cell>
          <cell r="B349" t="str">
            <v>CHKZ</v>
          </cell>
        </row>
        <row r="350">
          <cell r="A350" t="str">
            <v>Северсталь</v>
          </cell>
          <cell r="B350" t="str">
            <v>CHMF</v>
          </cell>
        </row>
        <row r="351">
          <cell r="A351" t="str">
            <v>Челябинский металлургический комбинат</v>
          </cell>
          <cell r="B351" t="str">
            <v>CHMK</v>
          </cell>
        </row>
        <row r="352">
          <cell r="A352" t="str">
            <v>ЧМЗ</v>
          </cell>
          <cell r="B352" t="str">
            <v>CHMZ</v>
          </cell>
        </row>
        <row r="353">
          <cell r="A353" t="str">
            <v>ЧМЗ</v>
          </cell>
          <cell r="B353" t="str">
            <v>CHMZ-001D</v>
          </cell>
        </row>
        <row r="354">
          <cell r="A354" t="str">
            <v>Читинская ЭСК</v>
          </cell>
          <cell r="B354" t="str">
            <v>CHSB</v>
          </cell>
        </row>
        <row r="355">
          <cell r="A355" t="str">
            <v>Читинская ЭСК</v>
          </cell>
          <cell r="B355" t="str">
            <v>CHSBP</v>
          </cell>
        </row>
        <row r="356">
          <cell r="A356" t="str">
            <v>Челябинский цинковый завод</v>
          </cell>
          <cell r="B356" t="str">
            <v>CHZN</v>
          </cell>
        </row>
        <row r="357">
          <cell r="A357" t="str">
            <v>КИТ Финанс Инвестиционный банк (ОАО)</v>
          </cell>
          <cell r="B357" t="str">
            <v>CITB</v>
          </cell>
        </row>
        <row r="358">
          <cell r="A358" t="str">
            <v>Челябэнергосбыт</v>
          </cell>
          <cell r="B358" t="str">
            <v>CLSB</v>
          </cell>
        </row>
        <row r="359">
          <cell r="A359" t="str">
            <v>Челябэнергосбыт</v>
          </cell>
          <cell r="B359" t="str">
            <v>CLSBP</v>
          </cell>
        </row>
        <row r="360">
          <cell r="A360" t="str">
            <v>Центральный Телеграф</v>
          </cell>
          <cell r="B360" t="str">
            <v>CNTL</v>
          </cell>
        </row>
        <row r="361">
          <cell r="A361" t="str">
            <v>Центральный Телеграф</v>
          </cell>
          <cell r="B361" t="str">
            <v>CNTLP</v>
          </cell>
        </row>
        <row r="362">
          <cell r="A362" t="str">
            <v>Дагестанская энергосбытовая компания</v>
          </cell>
          <cell r="B362" t="str">
            <v>DASB</v>
          </cell>
        </row>
        <row r="363">
          <cell r="A363" t="str">
            <v>Дорогобуж</v>
          </cell>
          <cell r="B363" t="str">
            <v>DGBZ</v>
          </cell>
        </row>
        <row r="364">
          <cell r="A364" t="str">
            <v>Дорогобуж</v>
          </cell>
          <cell r="B364" t="str">
            <v>DGBZP</v>
          </cell>
        </row>
        <row r="365">
          <cell r="A365" t="str">
            <v>ДИК</v>
          </cell>
          <cell r="B365" t="str">
            <v>DIKO</v>
          </cell>
        </row>
        <row r="366">
          <cell r="A366" t="str">
            <v>ДИОД</v>
          </cell>
          <cell r="B366" t="str">
            <v>DIOD</v>
          </cell>
        </row>
        <row r="367">
          <cell r="A367" t="str">
            <v>ДИКСИ ГРУПП</v>
          </cell>
          <cell r="B367" t="str">
            <v>DIXY</v>
          </cell>
        </row>
        <row r="368">
          <cell r="A368" t="str">
            <v>Дальневосточный банк (ОАО)</v>
          </cell>
          <cell r="B368" t="str">
            <v>DLVB</v>
          </cell>
        </row>
        <row r="369">
          <cell r="A369" t="str">
            <v>Дальневосточный банк (ОАО)</v>
          </cell>
          <cell r="B369" t="str">
            <v>DLVBP</v>
          </cell>
        </row>
        <row r="370">
          <cell r="A370" t="str">
            <v>Имени Героя Великой Отечественной войны Данильченко В.И.</v>
          </cell>
          <cell r="B370" t="str">
            <v>DNKOP</v>
          </cell>
        </row>
        <row r="371">
          <cell r="A371" t="str">
            <v>Дальневосточная энергетическая компания</v>
          </cell>
          <cell r="B371" t="str">
            <v>DVEC</v>
          </cell>
        </row>
        <row r="372">
          <cell r="A372" t="str">
            <v>ДЗРД</v>
          </cell>
          <cell r="B372" t="str">
            <v>DZRD</v>
          </cell>
        </row>
        <row r="373">
          <cell r="A373" t="str">
            <v>ДЗРД</v>
          </cell>
          <cell r="B373" t="str">
            <v>DZRDP</v>
          </cell>
        </row>
        <row r="374">
          <cell r="A374" t="str">
            <v>ЭлСиАй</v>
          </cell>
          <cell r="B374" t="str">
            <v>ELSI</v>
          </cell>
        </row>
        <row r="375">
          <cell r="A375" t="str">
            <v>Электроцинк</v>
          </cell>
          <cell r="B375" t="str">
            <v>ELTZ</v>
          </cell>
        </row>
        <row r="376">
          <cell r="A376" t="str">
            <v>ЭйЭмТи</v>
          </cell>
          <cell r="B376" t="str">
            <v>EMTI</v>
          </cell>
        </row>
        <row r="377">
          <cell r="A377" t="str">
            <v>Э.ОН Россия</v>
          </cell>
          <cell r="B377" t="str">
            <v>EONR</v>
          </cell>
        </row>
        <row r="378">
          <cell r="A378" t="str">
            <v>ИК РИА Эра Водолея</v>
          </cell>
          <cell r="B378" t="str">
            <v>ERAV</v>
          </cell>
        </row>
        <row r="379">
          <cell r="A379" t="str">
            <v>ЭРКО</v>
          </cell>
          <cell r="B379" t="str">
            <v>ERCO</v>
          </cell>
        </row>
        <row r="380">
          <cell r="A380" t="str">
            <v>ЭРКО</v>
          </cell>
          <cell r="B380" t="str">
            <v>ERCO02</v>
          </cell>
        </row>
        <row r="381">
          <cell r="A381" t="str">
            <v>ЭРКО</v>
          </cell>
          <cell r="B381" t="str">
            <v>ERCO03</v>
          </cell>
        </row>
        <row r="382">
          <cell r="A382" t="str">
            <v>ЭРКО</v>
          </cell>
          <cell r="B382" t="str">
            <v>ERCO04</v>
          </cell>
        </row>
        <row r="383">
          <cell r="A383" t="str">
            <v>Ермак-инвест</v>
          </cell>
          <cell r="B383" t="str">
            <v>ERMK</v>
          </cell>
        </row>
        <row r="384">
          <cell r="A384" t="str">
            <v>Енисейская ТГК (ТГК-13)</v>
          </cell>
          <cell r="B384" t="str">
            <v>ETGK</v>
          </cell>
        </row>
        <row r="385">
          <cell r="A385" t="str">
            <v>ФСК ЕЭС</v>
          </cell>
          <cell r="B385" t="str">
            <v>FEES</v>
          </cell>
        </row>
        <row r="386">
          <cell r="A386" t="str">
            <v>ДВМП</v>
          </cell>
          <cell r="B386" t="str">
            <v>FESH</v>
          </cell>
        </row>
        <row r="387">
          <cell r="A387" t="str">
            <v>ФинСервис</v>
          </cell>
          <cell r="B387" t="str">
            <v>FSRV</v>
          </cell>
        </row>
        <row r="388">
          <cell r="A388" t="str">
            <v>ГАЗ</v>
          </cell>
          <cell r="B388" t="str">
            <v>GAZA</v>
          </cell>
        </row>
        <row r="389">
          <cell r="A389" t="str">
            <v>ГАЗ</v>
          </cell>
          <cell r="B389" t="str">
            <v>GAZAP</v>
          </cell>
        </row>
        <row r="390">
          <cell r="A390" t="str">
            <v>ГАЗКОН</v>
          </cell>
          <cell r="B390" t="str">
            <v>GAZC</v>
          </cell>
        </row>
        <row r="391">
          <cell r="A391" t="str">
            <v>ГАЗКОН</v>
          </cell>
          <cell r="B391" t="str">
            <v>GAZC-002D</v>
          </cell>
        </row>
        <row r="392">
          <cell r="A392" t="str">
            <v>Газпром</v>
          </cell>
          <cell r="B392" t="str">
            <v>GAZP</v>
          </cell>
        </row>
        <row r="393">
          <cell r="A393" t="str">
            <v>ГАЗ-сервис</v>
          </cell>
          <cell r="B393" t="str">
            <v>GAZS</v>
          </cell>
        </row>
        <row r="394">
          <cell r="A394" t="str">
            <v>ГАЗ-сервис</v>
          </cell>
          <cell r="B394" t="str">
            <v>GAZS-002D</v>
          </cell>
        </row>
        <row r="395">
          <cell r="A395" t="str">
            <v>Группа Черкизово</v>
          </cell>
          <cell r="B395" t="str">
            <v>GCHE</v>
          </cell>
        </row>
        <row r="396">
          <cell r="A396" t="str">
            <v xml:space="preserve"> ГМК Норильский никель</v>
          </cell>
          <cell r="B396" t="str">
            <v>GMKN</v>
          </cell>
        </row>
        <row r="397">
          <cell r="A397" t="str">
            <v>Группа РАЗГУЛЯЙ</v>
          </cell>
          <cell r="B397" t="str">
            <v>GRAZ</v>
          </cell>
        </row>
        <row r="398">
          <cell r="A398" t="str">
            <v>ТД ГУМ</v>
          </cell>
          <cell r="B398" t="str">
            <v>GUMM</v>
          </cell>
        </row>
        <row r="399">
          <cell r="A399" t="str">
            <v>Система-Галс</v>
          </cell>
          <cell r="B399" t="str">
            <v>HALS</v>
          </cell>
        </row>
        <row r="400">
          <cell r="A400" t="str">
            <v>Химпром</v>
          </cell>
          <cell r="B400" t="str">
            <v>HIMC</v>
          </cell>
        </row>
        <row r="401">
          <cell r="A401" t="str">
            <v>Химпром</v>
          </cell>
          <cell r="B401" t="str">
            <v>HIMCP</v>
          </cell>
        </row>
        <row r="402">
          <cell r="A402" t="str">
            <v>РусГидро</v>
          </cell>
          <cell r="B402" t="str">
            <v>HYDR</v>
          </cell>
        </row>
        <row r="403">
          <cell r="A403" t="str">
            <v>Ижсталь</v>
          </cell>
          <cell r="B403" t="str">
            <v>IGST</v>
          </cell>
        </row>
        <row r="404">
          <cell r="A404" t="str">
            <v>Ижсталь</v>
          </cell>
          <cell r="B404" t="str">
            <v>IGST03</v>
          </cell>
        </row>
        <row r="405">
          <cell r="A405" t="str">
            <v>Ижсталь</v>
          </cell>
          <cell r="B405" t="str">
            <v>IGSTP</v>
          </cell>
        </row>
        <row r="406">
          <cell r="A406" t="str">
            <v>ИНТЕР РАО ЕЭС</v>
          </cell>
          <cell r="B406" t="str">
            <v>IRAO</v>
          </cell>
        </row>
        <row r="407">
          <cell r="A407" t="str">
            <v>Иркутскэнерго</v>
          </cell>
          <cell r="B407" t="str">
            <v>IRGZ</v>
          </cell>
        </row>
        <row r="408">
          <cell r="A408" t="str">
            <v>Корпорация ИРКУТ</v>
          </cell>
          <cell r="B408" t="str">
            <v>IRKT</v>
          </cell>
        </row>
        <row r="409">
          <cell r="A409" t="str">
            <v>Межрегиональная стабилизационная группа</v>
          </cell>
          <cell r="B409" t="str">
            <v>IRSG</v>
          </cell>
        </row>
        <row r="410">
          <cell r="A410" t="str">
            <v>ИСК Человека</v>
          </cell>
          <cell r="B410" t="str">
            <v>ISKJ</v>
          </cell>
        </row>
        <row r="411">
          <cell r="A411" t="str">
            <v>Ивановская энергосбытовая компания</v>
          </cell>
          <cell r="B411" t="str">
            <v>IVSB</v>
          </cell>
        </row>
        <row r="412">
          <cell r="A412" t="str">
            <v>Ивановская энергосбытовая компания</v>
          </cell>
          <cell r="B412" t="str">
            <v>IVSBP</v>
          </cell>
        </row>
        <row r="413">
          <cell r="A413" t="str">
            <v>Славнефть-Ярославнефтеоргсинтез</v>
          </cell>
          <cell r="B413" t="str">
            <v>JNOS</v>
          </cell>
        </row>
        <row r="414">
          <cell r="A414" t="str">
            <v>Славнефть-Ярославнефтеоргсинтез</v>
          </cell>
          <cell r="B414" t="str">
            <v>JNOSP</v>
          </cell>
        </row>
        <row r="415">
          <cell r="A415" t="str">
            <v>КуйбышевАзот</v>
          </cell>
          <cell r="B415" t="str">
            <v>KAZT</v>
          </cell>
        </row>
        <row r="416">
          <cell r="A416" t="str">
            <v>КуйбышевАзот</v>
          </cell>
          <cell r="B416" t="str">
            <v>KAZTP</v>
          </cell>
        </row>
        <row r="417">
          <cell r="A417" t="str">
            <v>Кубаньэнергосбыт</v>
          </cell>
          <cell r="B417" t="str">
            <v>KBSB</v>
          </cell>
        </row>
        <row r="418">
          <cell r="A418" t="str">
            <v>Кузбасская топливная компания</v>
          </cell>
          <cell r="B418" t="str">
            <v>KBTK</v>
          </cell>
        </row>
        <row r="419">
          <cell r="A419" t="str">
            <v>Камчатскэнерго</v>
          </cell>
          <cell r="B419" t="str">
            <v>KCHE</v>
          </cell>
        </row>
        <row r="420">
          <cell r="A420" t="str">
            <v>Камчатскэнерго</v>
          </cell>
          <cell r="B420" t="str">
            <v>KCHEP</v>
          </cell>
        </row>
        <row r="421">
          <cell r="A421" t="str">
            <v>Камский ДСК</v>
          </cell>
          <cell r="B421" t="str">
            <v>KDSK</v>
          </cell>
        </row>
        <row r="422">
          <cell r="A422" t="str">
            <v>Казанский вертолетный завод</v>
          </cell>
          <cell r="B422" t="str">
            <v>KHEL</v>
          </cell>
        </row>
        <row r="423">
          <cell r="A423" t="str">
            <v>Кировэнергосбыт</v>
          </cell>
          <cell r="B423" t="str">
            <v>KISB</v>
          </cell>
        </row>
        <row r="424">
          <cell r="A424" t="str">
            <v>Кировэнергосбыт</v>
          </cell>
          <cell r="B424" t="str">
            <v>KISBP</v>
          </cell>
        </row>
        <row r="425">
          <cell r="A425" t="str">
            <v>Концерн КАЛИНА</v>
          </cell>
          <cell r="B425" t="str">
            <v>KLNA</v>
          </cell>
        </row>
        <row r="426">
          <cell r="A426" t="str">
            <v>Калужская сбытовая компания</v>
          </cell>
          <cell r="B426" t="str">
            <v>KLSB</v>
          </cell>
        </row>
        <row r="427">
          <cell r="A427" t="str">
            <v>КАМАЗ</v>
          </cell>
          <cell r="B427" t="str">
            <v>KMAZ</v>
          </cell>
        </row>
        <row r="428">
          <cell r="A428" t="str">
            <v>Ковровский механический завод</v>
          </cell>
          <cell r="B428" t="str">
            <v>KMEZ</v>
          </cell>
        </row>
        <row r="429">
          <cell r="A429" t="str">
            <v>КМЗ</v>
          </cell>
          <cell r="B429" t="str">
            <v>KMTZ</v>
          </cell>
        </row>
        <row r="430">
          <cell r="A430" t="str">
            <v>Коршуновский ГОК</v>
          </cell>
          <cell r="B430" t="str">
            <v>KOGK</v>
          </cell>
        </row>
        <row r="431">
          <cell r="A431" t="str">
            <v>БФ Коммунар</v>
          </cell>
          <cell r="B431" t="str">
            <v>KOMM</v>
          </cell>
        </row>
        <row r="432">
          <cell r="A432" t="str">
            <v>Колэнергосбыт</v>
          </cell>
          <cell r="B432" t="str">
            <v>KOSB</v>
          </cell>
        </row>
        <row r="433">
          <cell r="A433" t="str">
            <v>Колэнергосбыт</v>
          </cell>
          <cell r="B433" t="str">
            <v>KOSBP</v>
          </cell>
        </row>
        <row r="434">
          <cell r="A434" t="str">
            <v>Курганэнерго</v>
          </cell>
          <cell r="B434" t="str">
            <v>KRGE</v>
          </cell>
        </row>
        <row r="435">
          <cell r="A435" t="str">
            <v>Курганэнерго</v>
          </cell>
          <cell r="B435" t="str">
            <v>KRGEP</v>
          </cell>
        </row>
        <row r="436">
          <cell r="A436" t="str">
            <v>Саратовский НПЗ</v>
          </cell>
          <cell r="B436" t="str">
            <v>KRKN</v>
          </cell>
        </row>
        <row r="437">
          <cell r="A437" t="str">
            <v>Саратовский НПЗ</v>
          </cell>
          <cell r="B437" t="str">
            <v>KRKNP</v>
          </cell>
        </row>
        <row r="438">
          <cell r="A438" t="str">
            <v>ТКЗ Красный котельщик</v>
          </cell>
          <cell r="B438" t="str">
            <v>KRKO</v>
          </cell>
        </row>
        <row r="439">
          <cell r="A439" t="str">
            <v>ТКЗ Красный котельщик</v>
          </cell>
          <cell r="B439" t="str">
            <v>KRKOP</v>
          </cell>
        </row>
        <row r="440">
          <cell r="A440" t="str">
            <v>Красный Октябрь</v>
          </cell>
          <cell r="B440" t="str">
            <v>KROT</v>
          </cell>
        </row>
        <row r="441">
          <cell r="A441" t="str">
            <v>Красный Октябрь</v>
          </cell>
          <cell r="B441" t="str">
            <v>KROTP</v>
          </cell>
        </row>
        <row r="442">
          <cell r="A442" t="str">
            <v>Красноярскэнергосбыт</v>
          </cell>
          <cell r="B442" t="str">
            <v>KRSB</v>
          </cell>
        </row>
        <row r="443">
          <cell r="A443" t="str">
            <v>Красноярскэнергосбыт</v>
          </cell>
          <cell r="B443" t="str">
            <v>KRSBP</v>
          </cell>
        </row>
        <row r="444">
          <cell r="A444" t="str">
            <v>Красноярская ГЭС</v>
          </cell>
          <cell r="B444" t="str">
            <v>KRSG</v>
          </cell>
        </row>
        <row r="445">
          <cell r="A445" t="str">
            <v>Костромская сбытовая компания</v>
          </cell>
          <cell r="B445" t="str">
            <v>KTSB</v>
          </cell>
        </row>
        <row r="446">
          <cell r="A446" t="str">
            <v>Костромская сбытовая компания</v>
          </cell>
          <cell r="B446" t="str">
            <v>KTSBP</v>
          </cell>
        </row>
        <row r="447">
          <cell r="A447" t="str">
            <v>Кубаньэнерго</v>
          </cell>
          <cell r="B447" t="str">
            <v>KUBE</v>
          </cell>
        </row>
        <row r="448">
          <cell r="A448" t="str">
            <v>КУЗОЦМ</v>
          </cell>
          <cell r="B448" t="str">
            <v>KUNF</v>
          </cell>
        </row>
        <row r="449">
          <cell r="A449" t="str">
            <v>Куйбышевнефтеоргсинтез</v>
          </cell>
          <cell r="B449" t="str">
            <v>KUOS</v>
          </cell>
        </row>
        <row r="450">
          <cell r="A450" t="str">
            <v>Курскэнергосбыт</v>
          </cell>
          <cell r="B450" t="str">
            <v>KUSB</v>
          </cell>
        </row>
        <row r="451">
          <cell r="A451" t="str">
            <v>Курскэнергосбыт</v>
          </cell>
          <cell r="B451" t="str">
            <v>KUSBP</v>
          </cell>
        </row>
        <row r="452">
          <cell r="A452" t="str">
            <v>Кубанская степь</v>
          </cell>
          <cell r="B452" t="str">
            <v>KUSTP</v>
          </cell>
        </row>
        <row r="453">
          <cell r="A453" t="str">
            <v>Кузбассэнерго</v>
          </cell>
          <cell r="B453" t="str">
            <v>KZBE</v>
          </cell>
        </row>
        <row r="454">
          <cell r="A454" t="str">
            <v>Краснокамский завод металлических сеток</v>
          </cell>
          <cell r="B454" t="str">
            <v>KZMS</v>
          </cell>
        </row>
        <row r="455">
          <cell r="A455" t="str">
            <v>Казаньоргсинтез</v>
          </cell>
          <cell r="B455" t="str">
            <v>KZOS</v>
          </cell>
        </row>
        <row r="456">
          <cell r="A456" t="str">
            <v>Казаньоргсинтез</v>
          </cell>
          <cell r="B456" t="str">
            <v>KZOSP</v>
          </cell>
        </row>
        <row r="457">
          <cell r="A457" t="str">
            <v>Фармсинтез</v>
          </cell>
          <cell r="B457" t="str">
            <v>LIFE</v>
          </cell>
        </row>
        <row r="458">
          <cell r="A458" t="str">
            <v>Линк Холдингс</v>
          </cell>
          <cell r="B458" t="str">
            <v>LINK</v>
          </cell>
        </row>
        <row r="459">
          <cell r="A459" t="str">
            <v>ЛУКОЙЛ</v>
          </cell>
          <cell r="B459" t="str">
            <v>LKOH</v>
          </cell>
        </row>
        <row r="460">
          <cell r="A460" t="str">
            <v>Лензолото</v>
          </cell>
          <cell r="B460" t="str">
            <v>LNZL</v>
          </cell>
        </row>
        <row r="461">
          <cell r="A461" t="str">
            <v>Лензолото</v>
          </cell>
          <cell r="B461" t="str">
            <v>LNZLP</v>
          </cell>
        </row>
        <row r="462">
          <cell r="A462" t="str">
            <v>ЛОМО</v>
          </cell>
          <cell r="B462" t="str">
            <v>LOMO</v>
          </cell>
        </row>
        <row r="463">
          <cell r="A463" t="str">
            <v>ЛОМО</v>
          </cell>
          <cell r="B463" t="str">
            <v>LOMOP</v>
          </cell>
        </row>
        <row r="464">
          <cell r="A464" t="str">
            <v>Липецкая энергосбытовая компания</v>
          </cell>
          <cell r="B464" t="str">
            <v>LPSB</v>
          </cell>
        </row>
        <row r="465">
          <cell r="A465" t="str">
            <v>Ленэнерго</v>
          </cell>
          <cell r="B465" t="str">
            <v>LSNG</v>
          </cell>
        </row>
        <row r="466">
          <cell r="A466" t="str">
            <v>Ленэнерго</v>
          </cell>
          <cell r="B466" t="str">
            <v>LSNGP</v>
          </cell>
        </row>
        <row r="467">
          <cell r="A467" t="str">
            <v>Группа ЛСР</v>
          </cell>
          <cell r="B467" t="str">
            <v>LSRG</v>
          </cell>
        </row>
        <row r="468">
          <cell r="A468" t="str">
            <v>Магаданэнерго</v>
          </cell>
          <cell r="B468" t="str">
            <v>MAGE</v>
          </cell>
        </row>
        <row r="469">
          <cell r="A469" t="str">
            <v>Магаданэнерго</v>
          </cell>
          <cell r="B469" t="str">
            <v>MAGEP</v>
          </cell>
        </row>
        <row r="470">
          <cell r="A470" t="str">
            <v>ММК</v>
          </cell>
          <cell r="B470" t="str">
            <v>MAGN</v>
          </cell>
        </row>
        <row r="471">
          <cell r="A471" t="str">
            <v>МСЗ</v>
          </cell>
          <cell r="B471" t="str">
            <v>MASZ</v>
          </cell>
        </row>
        <row r="472">
          <cell r="A472" t="str">
            <v>Первый инвестиционный фонд недвижимости МЕРИДИАН</v>
          </cell>
          <cell r="B472" t="str">
            <v>MERF</v>
          </cell>
        </row>
        <row r="473">
          <cell r="A473" t="str">
            <v>МФБ</v>
          </cell>
          <cell r="B473" t="str">
            <v>MFBA</v>
          </cell>
        </row>
        <row r="474">
          <cell r="A474" t="str">
            <v>Славнефть - Мегионнефтегаз</v>
          </cell>
          <cell r="B474" t="str">
            <v>MFGS</v>
          </cell>
        </row>
        <row r="475">
          <cell r="A475" t="str">
            <v>Славнефть - Мегионнефтегаз</v>
          </cell>
          <cell r="B475" t="str">
            <v>MFGSP</v>
          </cell>
        </row>
        <row r="476">
          <cell r="A476" t="str">
            <v>Магнит</v>
          </cell>
          <cell r="B476" t="str">
            <v>MGNT</v>
          </cell>
        </row>
        <row r="477">
          <cell r="A477" t="str">
            <v>Магнит</v>
          </cell>
          <cell r="B477" t="str">
            <v>MGNT-006D</v>
          </cell>
        </row>
        <row r="478">
          <cell r="A478" t="str">
            <v>Соликамский магниевый завод</v>
          </cell>
          <cell r="B478" t="str">
            <v>MGNZ</v>
          </cell>
        </row>
        <row r="479">
          <cell r="A479" t="str">
            <v>МГТС</v>
          </cell>
          <cell r="B479" t="str">
            <v>MGTS</v>
          </cell>
        </row>
        <row r="480">
          <cell r="A480" t="str">
            <v>МГТС</v>
          </cell>
          <cell r="B480" t="str">
            <v>MGTSP</v>
          </cell>
        </row>
        <row r="481">
          <cell r="A481" t="str">
            <v>Медиа группа Война и Мир</v>
          </cell>
          <cell r="B481" t="str">
            <v>MGVM</v>
          </cell>
        </row>
        <row r="482">
          <cell r="A482" t="str">
            <v>Мариэнергосбыт</v>
          </cell>
          <cell r="B482" t="str">
            <v>MISB</v>
          </cell>
        </row>
        <row r="483">
          <cell r="A483" t="str">
            <v>Мариэнергосбыт</v>
          </cell>
          <cell r="B483" t="str">
            <v>MISBP</v>
          </cell>
        </row>
        <row r="484">
          <cell r="A484" t="str">
            <v>Банк Москвы (ОАО)</v>
          </cell>
          <cell r="B484" t="str">
            <v>MMBM</v>
          </cell>
        </row>
        <row r="485">
          <cell r="A485" t="str">
            <v>МН-фонд</v>
          </cell>
          <cell r="B485" t="str">
            <v>MNFD</v>
          </cell>
        </row>
        <row r="486">
          <cell r="A486" t="str">
            <v>Московский НПЗ</v>
          </cell>
          <cell r="B486" t="str">
            <v>MNPZ</v>
          </cell>
        </row>
        <row r="487">
          <cell r="A487" t="str">
            <v>Морион</v>
          </cell>
          <cell r="B487" t="str">
            <v>MORI</v>
          </cell>
        </row>
        <row r="488">
          <cell r="A488" t="str">
            <v>Мотовилихинские заводы</v>
          </cell>
          <cell r="B488" t="str">
            <v>MOTZ</v>
          </cell>
        </row>
        <row r="489">
          <cell r="A489" t="str">
            <v>МРСК Центра</v>
          </cell>
          <cell r="B489" t="str">
            <v>MRKC</v>
          </cell>
        </row>
        <row r="490">
          <cell r="A490" t="str">
            <v>Холдинг МРСК</v>
          </cell>
          <cell r="B490" t="str">
            <v>MRKH</v>
          </cell>
        </row>
        <row r="491">
          <cell r="A491" t="str">
            <v>Холдинг МРСК</v>
          </cell>
          <cell r="B491" t="str">
            <v>MRKHP</v>
          </cell>
        </row>
        <row r="492">
          <cell r="A492" t="str">
            <v>МРСК Северного Кавказа</v>
          </cell>
          <cell r="B492" t="str">
            <v>MRKK</v>
          </cell>
        </row>
        <row r="493">
          <cell r="A493" t="str">
            <v>МРСК Центра и Приволжья</v>
          </cell>
          <cell r="B493" t="str">
            <v>MRKP</v>
          </cell>
        </row>
        <row r="494">
          <cell r="A494" t="str">
            <v>МРСК Сибири</v>
          </cell>
          <cell r="B494" t="str">
            <v>MRKS</v>
          </cell>
        </row>
        <row r="495">
          <cell r="A495" t="str">
            <v>МРСК Сибири</v>
          </cell>
          <cell r="B495" t="str">
            <v>MRKS-014D</v>
          </cell>
        </row>
        <row r="496">
          <cell r="A496" t="str">
            <v>МРСК Урала</v>
          </cell>
          <cell r="B496" t="str">
            <v>MRKU</v>
          </cell>
        </row>
        <row r="497">
          <cell r="A497" t="str">
            <v>МРСК Волги</v>
          </cell>
          <cell r="B497" t="str">
            <v>MRKV</v>
          </cell>
        </row>
        <row r="498">
          <cell r="A498" t="str">
            <v>МРСК Юга</v>
          </cell>
          <cell r="B498" t="str">
            <v>MRKY</v>
          </cell>
        </row>
        <row r="499">
          <cell r="A499" t="str">
            <v>МРСК Северо-Запада</v>
          </cell>
          <cell r="B499" t="str">
            <v>MRKZ</v>
          </cell>
        </row>
        <row r="500">
          <cell r="A500" t="str">
            <v>Мордовская энергосбытовая компания</v>
          </cell>
          <cell r="B500" t="str">
            <v>MRSB</v>
          </cell>
        </row>
        <row r="501">
          <cell r="A501" t="str">
            <v>Мосэнерго</v>
          </cell>
          <cell r="B501" t="str">
            <v>MSNG</v>
          </cell>
        </row>
        <row r="502">
          <cell r="A502" t="str">
            <v>МОЭСК</v>
          </cell>
          <cell r="B502" t="str">
            <v>MSRS</v>
          </cell>
        </row>
        <row r="503">
          <cell r="A503" t="str">
            <v>Мосэнергосбыт</v>
          </cell>
          <cell r="B503" t="str">
            <v>MSSB</v>
          </cell>
        </row>
        <row r="504">
          <cell r="A504" t="str">
            <v>Московская теплосетевая компания</v>
          </cell>
          <cell r="B504" t="str">
            <v>MSSV</v>
          </cell>
        </row>
        <row r="505">
          <cell r="A505" t="str">
            <v>МОСТОТРЕСТ</v>
          </cell>
          <cell r="B505" t="str">
            <v>MSTT</v>
          </cell>
        </row>
        <row r="506">
          <cell r="A506" t="str">
            <v>Мечел</v>
          </cell>
          <cell r="B506" t="str">
            <v>MTLR</v>
          </cell>
        </row>
        <row r="507">
          <cell r="A507" t="str">
            <v>Мечел</v>
          </cell>
          <cell r="B507" t="str">
            <v>MTLRP</v>
          </cell>
        </row>
        <row r="508">
          <cell r="A508" t="str">
            <v>Мобильные ТелеСистемы</v>
          </cell>
          <cell r="B508" t="str">
            <v>MTSS</v>
          </cell>
        </row>
        <row r="509">
          <cell r="A509" t="str">
            <v>Мурманская ТЭЦ</v>
          </cell>
          <cell r="B509" t="str">
            <v>MUGS</v>
          </cell>
        </row>
        <row r="510">
          <cell r="A510" t="str">
            <v>Мурманская ТЭЦ</v>
          </cell>
          <cell r="B510" t="str">
            <v>MUGSP</v>
          </cell>
        </row>
        <row r="511">
          <cell r="A511" t="str">
            <v>Компания М.видео</v>
          </cell>
          <cell r="B511" t="str">
            <v>MVID</v>
          </cell>
        </row>
        <row r="512">
          <cell r="A512" t="str">
            <v>НПО Наука</v>
          </cell>
          <cell r="B512" t="str">
            <v>NAUK</v>
          </cell>
        </row>
        <row r="513">
          <cell r="A513" t="str">
            <v>НЕКК</v>
          </cell>
          <cell r="B513" t="str">
            <v>NEKK</v>
          </cell>
        </row>
        <row r="514">
          <cell r="A514" t="str">
            <v>НефАЗ</v>
          </cell>
          <cell r="B514" t="str">
            <v>NFAZ</v>
          </cell>
        </row>
        <row r="515">
          <cell r="A515" t="str">
            <v>Нижнекамскнефтехим (НКНХ)</v>
          </cell>
          <cell r="B515" t="str">
            <v>NKNC</v>
          </cell>
        </row>
        <row r="516">
          <cell r="A516" t="str">
            <v>Нижнекамскнефтехим (НКНХ)</v>
          </cell>
          <cell r="B516" t="str">
            <v>NKNCP</v>
          </cell>
        </row>
        <row r="517">
          <cell r="A517" t="str">
            <v>Нижнекамскшина</v>
          </cell>
          <cell r="B517" t="str">
            <v>NKSH</v>
          </cell>
        </row>
        <row r="518">
          <cell r="A518" t="str">
            <v>Новолипецкий металлургический комбинат</v>
          </cell>
          <cell r="B518" t="str">
            <v>NLMK</v>
          </cell>
        </row>
        <row r="519">
          <cell r="A519" t="str">
            <v>НОМОС-БАНК (ОАО)</v>
          </cell>
          <cell r="B519" t="str">
            <v>NMOS</v>
          </cell>
        </row>
        <row r="520">
          <cell r="A520" t="str">
            <v>НМТП</v>
          </cell>
          <cell r="B520" t="str">
            <v>NMTP</v>
          </cell>
        </row>
        <row r="521">
          <cell r="A521" t="str">
            <v>Нижегородская сбытовая компания</v>
          </cell>
          <cell r="B521" t="str">
            <v>NNSB</v>
          </cell>
        </row>
        <row r="522">
          <cell r="A522" t="str">
            <v>Нижегородская сбытовая компания</v>
          </cell>
          <cell r="B522" t="str">
            <v>NNSBP</v>
          </cell>
        </row>
        <row r="523">
          <cell r="A523" t="str">
            <v>НПО Промавтоматика</v>
          </cell>
          <cell r="B523" t="str">
            <v>NPE1</v>
          </cell>
        </row>
        <row r="524">
          <cell r="A524" t="str">
            <v>НПО Физика</v>
          </cell>
          <cell r="B524" t="str">
            <v>NPOF</v>
          </cell>
        </row>
        <row r="525">
          <cell r="A525" t="str">
            <v>Наука-Связь</v>
          </cell>
          <cell r="B525" t="str">
            <v>NSVZ</v>
          </cell>
        </row>
        <row r="526">
          <cell r="A526" t="str">
            <v>Новосибирскэнерго</v>
          </cell>
          <cell r="B526" t="str">
            <v>NVNG</v>
          </cell>
        </row>
        <row r="527">
          <cell r="A527" t="str">
            <v>Новосибирскэнерго</v>
          </cell>
          <cell r="B527" t="str">
            <v>NVNGP</v>
          </cell>
        </row>
        <row r="528">
          <cell r="A528" t="str">
            <v>НОВАТЭК</v>
          </cell>
          <cell r="B528" t="str">
            <v>NVTK</v>
          </cell>
        </row>
        <row r="529">
          <cell r="A529" t="str">
            <v>Нижневартовскнефтегаз</v>
          </cell>
          <cell r="B529" t="str">
            <v>NZGZ</v>
          </cell>
        </row>
        <row r="530">
          <cell r="A530" t="str">
            <v>О2ТВ</v>
          </cell>
          <cell r="B530" t="str">
            <v>ODVA</v>
          </cell>
        </row>
        <row r="531">
          <cell r="A531" t="str">
            <v>ОГК-1</v>
          </cell>
          <cell r="B531" t="str">
            <v>OGKA</v>
          </cell>
        </row>
        <row r="532">
          <cell r="A532" t="str">
            <v>ОГК-2</v>
          </cell>
          <cell r="B532" t="str">
            <v>OGKB</v>
          </cell>
        </row>
        <row r="533">
          <cell r="A533" t="str">
            <v>ОГК-2</v>
          </cell>
          <cell r="B533" t="str">
            <v>OGKB-004D</v>
          </cell>
        </row>
        <row r="534">
          <cell r="A534" t="str">
            <v>ОГК-3</v>
          </cell>
          <cell r="B534" t="str">
            <v>OGKC</v>
          </cell>
        </row>
        <row r="535">
          <cell r="A535" t="str">
            <v>Энел ОГК-5</v>
          </cell>
          <cell r="B535" t="str">
            <v>OGKE</v>
          </cell>
        </row>
        <row r="536">
          <cell r="A536" t="str">
            <v>Омская энергосбытовая компания</v>
          </cell>
          <cell r="B536" t="str">
            <v>OMSB</v>
          </cell>
        </row>
        <row r="537">
          <cell r="A537" t="str">
            <v>Омская энергосбытовая компания</v>
          </cell>
          <cell r="B537" t="str">
            <v>OMSBP</v>
          </cell>
        </row>
        <row r="538">
          <cell r="A538" t="str">
            <v>Омскшина</v>
          </cell>
          <cell r="B538" t="str">
            <v>OMSH</v>
          </cell>
        </row>
        <row r="539">
          <cell r="A539" t="str">
            <v>ОМЗ (Группа Уралмаш-Ижора)</v>
          </cell>
          <cell r="B539" t="str">
            <v>OMZZ</v>
          </cell>
        </row>
        <row r="540">
          <cell r="A540" t="str">
            <v>ОМЗ (Группа Уралмаш-Ижора)</v>
          </cell>
          <cell r="B540" t="str">
            <v>OMZZP</v>
          </cell>
        </row>
        <row r="541">
          <cell r="A541" t="str">
            <v>ОПИН</v>
          </cell>
          <cell r="B541" t="str">
            <v>OPIN</v>
          </cell>
        </row>
        <row r="542">
          <cell r="A542" t="str">
            <v>Оптима Инвест</v>
          </cell>
          <cell r="B542" t="str">
            <v>OPTI</v>
          </cell>
        </row>
        <row r="543">
          <cell r="A543" t="str">
            <v>Орелэнергосбыт</v>
          </cell>
          <cell r="B543" t="str">
            <v>ORSB</v>
          </cell>
        </row>
        <row r="544">
          <cell r="A544" t="str">
            <v>Орелэнергосбыт</v>
          </cell>
          <cell r="B544" t="str">
            <v>ORSBP</v>
          </cell>
        </row>
        <row r="545">
          <cell r="A545" t="str">
            <v>ОСФ</v>
          </cell>
          <cell r="B545" t="str">
            <v>OSFD</v>
          </cell>
        </row>
        <row r="546">
          <cell r="A546" t="str">
            <v>ОМПК</v>
          </cell>
          <cell r="B546" t="str">
            <v>OSMP</v>
          </cell>
        </row>
        <row r="547">
          <cell r="A547" t="str">
            <v>Павловский автобус</v>
          </cell>
          <cell r="B547" t="str">
            <v>PAZA</v>
          </cell>
        </row>
        <row r="548">
          <cell r="A548" t="str">
            <v>Петербургская сбытовая компания</v>
          </cell>
          <cell r="B548" t="str">
            <v>PBSB</v>
          </cell>
        </row>
        <row r="549">
          <cell r="A549" t="str">
            <v>Петербургская сбытовая компания</v>
          </cell>
          <cell r="B549" t="str">
            <v>PBSBP</v>
          </cell>
        </row>
        <row r="550">
          <cell r="A550" t="str">
            <v>ЗиО</v>
          </cell>
          <cell r="B550" t="str">
            <v>PDMS</v>
          </cell>
        </row>
        <row r="551">
          <cell r="A551" t="str">
            <v>Банк Петрокоммерц</v>
          </cell>
          <cell r="B551" t="str">
            <v>PETR</v>
          </cell>
        </row>
        <row r="552">
          <cell r="A552" t="str">
            <v>Банк Петрокоммерц</v>
          </cell>
          <cell r="B552" t="str">
            <v>PETR02</v>
          </cell>
        </row>
        <row r="553">
          <cell r="A553" t="str">
            <v>Банк Петрокоммерц</v>
          </cell>
          <cell r="B553" t="str">
            <v>PETR03</v>
          </cell>
        </row>
        <row r="554">
          <cell r="A554" t="str">
            <v>Банк Петрокоммерц</v>
          </cell>
          <cell r="B554" t="str">
            <v>PETR04</v>
          </cell>
        </row>
        <row r="555">
          <cell r="A555" t="str">
            <v>Банк Петрокоммерц</v>
          </cell>
          <cell r="B555" t="str">
            <v>PETR05</v>
          </cell>
        </row>
        <row r="556">
          <cell r="A556" t="str">
            <v>Банк Петрокоммерц</v>
          </cell>
          <cell r="B556" t="str">
            <v>PETR06</v>
          </cell>
        </row>
        <row r="557">
          <cell r="A557" t="str">
            <v>ФосАгро</v>
          </cell>
          <cell r="B557" t="str">
            <v>PHOR</v>
          </cell>
        </row>
        <row r="558">
          <cell r="A558" t="str">
            <v>Фармстандарт</v>
          </cell>
          <cell r="B558" t="str">
            <v>PHST</v>
          </cell>
        </row>
        <row r="559">
          <cell r="A559" t="str">
            <v>Группа Компаний ПИК</v>
          </cell>
          <cell r="B559" t="str">
            <v>PIKK</v>
          </cell>
        </row>
        <row r="560">
          <cell r="A560" t="str">
            <v>Пивоваренная компания Балтика</v>
          </cell>
          <cell r="B560" t="str">
            <v>PKBA</v>
          </cell>
        </row>
        <row r="561">
          <cell r="A561" t="str">
            <v>Планета</v>
          </cell>
          <cell r="B561" t="str">
            <v>PLNT</v>
          </cell>
        </row>
        <row r="562">
          <cell r="A562" t="str">
            <v>Плазмек</v>
          </cell>
          <cell r="B562" t="str">
            <v>PLSM</v>
          </cell>
        </row>
        <row r="563">
          <cell r="A563" t="str">
            <v>Полюс Золото</v>
          </cell>
          <cell r="B563" t="str">
            <v>PLZL</v>
          </cell>
        </row>
        <row r="564">
          <cell r="A564" t="str">
            <v>Пермские моторы</v>
          </cell>
          <cell r="B564" t="str">
            <v>PMOT</v>
          </cell>
        </row>
        <row r="565">
          <cell r="A565" t="str">
            <v>Пермская энергосбытовая компания</v>
          </cell>
          <cell r="B565" t="str">
            <v>PMSB</v>
          </cell>
        </row>
        <row r="566">
          <cell r="A566" t="str">
            <v>Пермская энергосбытовая компания</v>
          </cell>
          <cell r="B566" t="str">
            <v>PMSBP</v>
          </cell>
        </row>
        <row r="567">
          <cell r="A567" t="str">
            <v>Полиметалл</v>
          </cell>
          <cell r="B567" t="str">
            <v>PMTL</v>
          </cell>
        </row>
        <row r="568">
          <cell r="A568" t="str">
            <v>Приморское морское пароходство</v>
          </cell>
          <cell r="B568" t="str">
            <v>PRIM</v>
          </cell>
        </row>
        <row r="569">
          <cell r="A569" t="str">
            <v>ПРИН</v>
          </cell>
          <cell r="B569" t="str">
            <v>PRIN</v>
          </cell>
        </row>
        <row r="570">
          <cell r="A570" t="str">
            <v>АКБ Приморье (ОАО)</v>
          </cell>
          <cell r="B570" t="str">
            <v>PRMB</v>
          </cell>
        </row>
        <row r="571">
          <cell r="A571" t="str">
            <v>ПРОМИНВЕСТ</v>
          </cell>
          <cell r="B571" t="str">
            <v>PRMI</v>
          </cell>
        </row>
        <row r="572">
          <cell r="A572" t="str">
            <v>ПРОТЕК</v>
          </cell>
          <cell r="B572" t="str">
            <v>PRTK</v>
          </cell>
        </row>
        <row r="573">
          <cell r="A573" t="str">
            <v>ПрофТехРесурс М</v>
          </cell>
          <cell r="B573" t="str">
            <v>PTRM</v>
          </cell>
        </row>
        <row r="574">
          <cell r="A574" t="str">
            <v>Пензенская энергосбытовая компания</v>
          </cell>
          <cell r="B574" t="str">
            <v>PZSB</v>
          </cell>
        </row>
        <row r="575">
          <cell r="A575" t="str">
            <v>Пензенская энергосбытовая компания</v>
          </cell>
          <cell r="B575" t="str">
            <v>PZSBP</v>
          </cell>
        </row>
        <row r="576">
          <cell r="A576" t="str">
            <v>Распадская</v>
          </cell>
          <cell r="B576" t="str">
            <v>RASP</v>
          </cell>
        </row>
        <row r="577">
          <cell r="A577" t="str">
            <v>РБК-ТВ Москва</v>
          </cell>
          <cell r="B577" t="str">
            <v>RBCM</v>
          </cell>
        </row>
        <row r="578">
          <cell r="A578" t="str">
            <v>Региональный банк развития</v>
          </cell>
          <cell r="B578" t="str">
            <v>REBR</v>
          </cell>
        </row>
        <row r="579">
          <cell r="A579" t="str">
            <v>РКК Энергия им. С.П.Королева</v>
          </cell>
          <cell r="B579" t="str">
            <v>RKKE</v>
          </cell>
        </row>
        <row r="580">
          <cell r="A580" t="str">
            <v>РНТ</v>
          </cell>
          <cell r="B580" t="str">
            <v>RNAV</v>
          </cell>
        </row>
        <row r="581">
          <cell r="A581" t="str">
            <v>Родина</v>
          </cell>
          <cell r="B581" t="str">
            <v>RODNP</v>
          </cell>
        </row>
        <row r="582">
          <cell r="A582" t="str">
            <v>АКБ РОСБАНК</v>
          </cell>
          <cell r="B582" t="str">
            <v>ROSB</v>
          </cell>
        </row>
        <row r="583">
          <cell r="A583" t="str">
            <v>НК Роснефть</v>
          </cell>
          <cell r="B583" t="str">
            <v>ROSN</v>
          </cell>
        </row>
        <row r="584">
          <cell r="A584" t="str">
            <v>РОСИНТЕР РЕСТОРАНТС ХОЛДИНГ</v>
          </cell>
          <cell r="B584" t="str">
            <v>ROST</v>
          </cell>
        </row>
        <row r="585">
          <cell r="A585" t="str">
            <v>Русские самоцветы</v>
          </cell>
          <cell r="B585" t="str">
            <v>RSAM</v>
          </cell>
        </row>
        <row r="586">
          <cell r="A586" t="str">
            <v>ГК Русское море</v>
          </cell>
          <cell r="B586" t="str">
            <v>RSEA</v>
          </cell>
        </row>
        <row r="587">
          <cell r="A587" t="str">
            <v>Ростелеком</v>
          </cell>
          <cell r="B587" t="str">
            <v>RTKM</v>
          </cell>
        </row>
        <row r="588">
          <cell r="A588" t="str">
            <v>Ростелеком</v>
          </cell>
          <cell r="B588" t="str">
            <v>RTKMP</v>
          </cell>
        </row>
        <row r="589">
          <cell r="A589" t="str">
            <v>Энергосбыт Ростовэнерго</v>
          </cell>
          <cell r="B589" t="str">
            <v>RTSB</v>
          </cell>
        </row>
        <row r="590">
          <cell r="A590" t="str">
            <v>Энергосбыт Ростовэнерго</v>
          </cell>
          <cell r="B590" t="str">
            <v>RTSBP</v>
          </cell>
        </row>
        <row r="591">
          <cell r="A591" t="str">
            <v>АКБ Авангард</v>
          </cell>
          <cell r="B591" t="str">
            <v>RU14AVAN8010</v>
          </cell>
        </row>
        <row r="592">
          <cell r="A592" t="str">
            <v>Международный банк Санкт-Петербурга</v>
          </cell>
          <cell r="B592" t="str">
            <v>RU14MBSP7002</v>
          </cell>
        </row>
        <row r="593">
          <cell r="A593" t="str">
            <v>Русгрэйн Холдинг</v>
          </cell>
          <cell r="B593" t="str">
            <v>RUGR</v>
          </cell>
        </row>
        <row r="594">
          <cell r="A594" t="str">
            <v>ИК РУСС-ИНВЕСТ</v>
          </cell>
          <cell r="B594" t="str">
            <v>RUSI</v>
          </cell>
        </row>
        <row r="595">
          <cell r="A595" t="str">
            <v>Русполимет</v>
          </cell>
          <cell r="B595" t="str">
            <v>RUSP</v>
          </cell>
        </row>
        <row r="596">
          <cell r="A596" t="str">
            <v>РОСИНВЕСТ</v>
          </cell>
          <cell r="B596" t="str">
            <v>RVST</v>
          </cell>
        </row>
        <row r="597">
          <cell r="A597" t="str">
            <v>Рязанская энергосбытовая компания</v>
          </cell>
          <cell r="B597" t="str">
            <v>RZSB</v>
          </cell>
        </row>
        <row r="598">
          <cell r="A598" t="str">
            <v>АО Самараэнерго</v>
          </cell>
          <cell r="B598" t="str">
            <v>SAGO</v>
          </cell>
        </row>
        <row r="599">
          <cell r="A599" t="str">
            <v>АО Самараэнерго</v>
          </cell>
          <cell r="B599" t="str">
            <v>SAGOP</v>
          </cell>
        </row>
        <row r="600">
          <cell r="A600" t="str">
            <v>'САРАТОВЭНЕРГО''</v>
          </cell>
          <cell r="B600" t="str">
            <v>SARE</v>
          </cell>
        </row>
        <row r="601">
          <cell r="A601" t="str">
            <v>'САРАТОВЭНЕРГО''</v>
          </cell>
          <cell r="B601" t="str">
            <v>SAREP</v>
          </cell>
        </row>
        <row r="602">
          <cell r="A602" t="str">
            <v>Сбербанк России (ОАО)</v>
          </cell>
          <cell r="B602" t="str">
            <v>SBER</v>
          </cell>
        </row>
        <row r="603">
          <cell r="A603" t="str">
            <v>Сбербанк России (ОАО)</v>
          </cell>
          <cell r="B603" t="str">
            <v>SBERP</v>
          </cell>
        </row>
        <row r="604">
          <cell r="A604" t="str">
            <v>Седьмой Континент</v>
          </cell>
          <cell r="B604" t="str">
            <v>SCON</v>
          </cell>
        </row>
        <row r="605">
          <cell r="A605" t="str">
            <v>Селигдар</v>
          </cell>
          <cell r="B605" t="str">
            <v>SELG</v>
          </cell>
        </row>
        <row r="606">
          <cell r="A606" t="str">
            <v>Селигдар</v>
          </cell>
          <cell r="B606" t="str">
            <v>SELG-002D</v>
          </cell>
        </row>
        <row r="607">
          <cell r="A607" t="str">
            <v>Селестра</v>
          </cell>
          <cell r="B607" t="str">
            <v>SELL</v>
          </cell>
        </row>
        <row r="608">
          <cell r="A608" t="str">
            <v>СЭМЗ</v>
          </cell>
          <cell r="B608" t="str">
            <v>SEMZ</v>
          </cell>
        </row>
        <row r="609">
          <cell r="A609" t="str">
            <v>Газпром нефть</v>
          </cell>
          <cell r="B609" t="str">
            <v>SIBN</v>
          </cell>
        </row>
        <row r="610">
          <cell r="A610" t="str">
            <v>СИТРОНИКС</v>
          </cell>
          <cell r="B610" t="str">
            <v>SITR</v>
          </cell>
        </row>
        <row r="611">
          <cell r="A611" t="str">
            <v>СУЭК-Красноярск</v>
          </cell>
          <cell r="B611" t="str">
            <v>SKRN</v>
          </cell>
        </row>
        <row r="612">
          <cell r="A612" t="str">
            <v>Смоленскэнергосбыт</v>
          </cell>
          <cell r="B612" t="str">
            <v>SMSB</v>
          </cell>
        </row>
        <row r="613">
          <cell r="A613" t="str">
            <v>Смоленскэнергосбыт</v>
          </cell>
          <cell r="B613" t="str">
            <v>SMSBP</v>
          </cell>
        </row>
        <row r="614">
          <cell r="A614" t="str">
            <v>Сургутнефтегаз</v>
          </cell>
          <cell r="B614" t="str">
            <v>SNGS</v>
          </cell>
        </row>
        <row r="615">
          <cell r="A615" t="str">
            <v>Сургутнефтегаз</v>
          </cell>
          <cell r="B615" t="str">
            <v>SNGSP</v>
          </cell>
        </row>
        <row r="616">
          <cell r="A616" t="str">
            <v>Салаватнефтеоргсинтез</v>
          </cell>
          <cell r="B616" t="str">
            <v>SNOS</v>
          </cell>
        </row>
        <row r="617">
          <cell r="A617" t="str">
            <v>Синарский трубный завод</v>
          </cell>
          <cell r="B617" t="str">
            <v>SNTZ</v>
          </cell>
        </row>
        <row r="618">
          <cell r="A618" t="str">
            <v>Ставропольэнергосбыт</v>
          </cell>
          <cell r="B618" t="str">
            <v>STSB</v>
          </cell>
        </row>
        <row r="619">
          <cell r="A619" t="str">
            <v>Ставропольэнергосбыт</v>
          </cell>
          <cell r="B619" t="str">
            <v>STSBP</v>
          </cell>
        </row>
        <row r="620">
          <cell r="A620" t="str">
            <v>СУМЗ</v>
          </cell>
          <cell r="B620" t="str">
            <v>SUMZ</v>
          </cell>
        </row>
        <row r="621">
          <cell r="A621" t="str">
            <v>Соллерс</v>
          </cell>
          <cell r="B621" t="str">
            <v>SVAV</v>
          </cell>
        </row>
        <row r="622">
          <cell r="A622" t="str">
            <v>Свердловэнергосбыт</v>
          </cell>
          <cell r="B622" t="str">
            <v>SVSB</v>
          </cell>
        </row>
        <row r="623">
          <cell r="A623" t="str">
            <v>Свердловэнергосбыт</v>
          </cell>
          <cell r="B623" t="str">
            <v>SVSBP</v>
          </cell>
        </row>
        <row r="624">
          <cell r="A624" t="str">
            <v>Северский трубный завод</v>
          </cell>
          <cell r="B624" t="str">
            <v>SVTZ</v>
          </cell>
        </row>
        <row r="625">
          <cell r="A625" t="str">
            <v>СХП Новопластуновское</v>
          </cell>
          <cell r="B625" t="str">
            <v>SXPNP</v>
          </cell>
        </row>
        <row r="626">
          <cell r="A626" t="str">
            <v>Синергия</v>
          </cell>
          <cell r="B626" t="str">
            <v>SYNG</v>
          </cell>
        </row>
        <row r="627">
          <cell r="A627" t="str">
            <v>Северо-западное пароходство</v>
          </cell>
          <cell r="B627" t="str">
            <v>SZPR</v>
          </cell>
        </row>
        <row r="628">
          <cell r="A628" t="str">
            <v>АК ТРАНСАЭРО</v>
          </cell>
          <cell r="B628" t="str">
            <v>TAER</v>
          </cell>
        </row>
        <row r="629">
          <cell r="A629" t="str">
            <v>ТАГМЕТ</v>
          </cell>
          <cell r="B629" t="str">
            <v>TAMZ</v>
          </cell>
        </row>
        <row r="630">
          <cell r="A630" t="str">
            <v>ТАНТАЛ</v>
          </cell>
          <cell r="B630" t="str">
            <v>TANL</v>
          </cell>
        </row>
        <row r="631">
          <cell r="A631" t="str">
            <v>ТАНТАЛ</v>
          </cell>
          <cell r="B631" t="str">
            <v>TANLP</v>
          </cell>
        </row>
        <row r="632">
          <cell r="A632" t="str">
            <v>Тамбовская энергосбытовая компания</v>
          </cell>
          <cell r="B632" t="str">
            <v>TASB</v>
          </cell>
        </row>
        <row r="633">
          <cell r="A633" t="str">
            <v>Тамбовская энергосбытовая компания</v>
          </cell>
          <cell r="B633" t="str">
            <v>TASBP</v>
          </cell>
        </row>
        <row r="634">
          <cell r="A634" t="str">
            <v>ТАТБЕНТО</v>
          </cell>
          <cell r="B634" t="str">
            <v>TATB</v>
          </cell>
        </row>
        <row r="635">
          <cell r="A635" t="str">
            <v>Татнефть</v>
          </cell>
          <cell r="B635" t="str">
            <v>TATN</v>
          </cell>
        </row>
        <row r="636">
          <cell r="A636" t="str">
            <v>Татнефть</v>
          </cell>
          <cell r="B636" t="str">
            <v>TATNP</v>
          </cell>
        </row>
        <row r="637">
          <cell r="A637" t="str">
            <v>Банк Таврический (ОАО)</v>
          </cell>
          <cell r="B637" t="str">
            <v>TAVR</v>
          </cell>
        </row>
        <row r="638">
          <cell r="A638" t="str">
            <v>ТрансКредитБанк</v>
          </cell>
          <cell r="B638" t="str">
            <v>TCBN</v>
          </cell>
        </row>
        <row r="639">
          <cell r="A639" t="str">
            <v>ТГК-1</v>
          </cell>
          <cell r="B639" t="str">
            <v>TGKA</v>
          </cell>
        </row>
        <row r="640">
          <cell r="A640" t="str">
            <v>ТГК-2</v>
          </cell>
          <cell r="B640" t="str">
            <v>TGKB</v>
          </cell>
        </row>
        <row r="641">
          <cell r="A641" t="str">
            <v>ТГК-2</v>
          </cell>
          <cell r="B641" t="str">
            <v>TGKBP</v>
          </cell>
        </row>
        <row r="642">
          <cell r="A642" t="str">
            <v>ТГК-4</v>
          </cell>
          <cell r="B642" t="str">
            <v>TGKD</v>
          </cell>
        </row>
        <row r="643">
          <cell r="A643" t="str">
            <v>ТГК-4</v>
          </cell>
          <cell r="B643" t="str">
            <v>TGKDP</v>
          </cell>
        </row>
        <row r="644">
          <cell r="A644" t="str">
            <v>ТГК-5</v>
          </cell>
          <cell r="B644" t="str">
            <v>TGKE</v>
          </cell>
        </row>
        <row r="645">
          <cell r="A645" t="str">
            <v>ТГК-6</v>
          </cell>
          <cell r="B645" t="str">
            <v>TGKF</v>
          </cell>
        </row>
        <row r="646">
          <cell r="A646" t="str">
            <v>ТГК-9</v>
          </cell>
          <cell r="B646" t="str">
            <v>TGKI</v>
          </cell>
        </row>
        <row r="647">
          <cell r="A647" t="str">
            <v>Фортум</v>
          </cell>
          <cell r="B647" t="str">
            <v>TGKJ</v>
          </cell>
        </row>
        <row r="648">
          <cell r="A648" t="str">
            <v>ТГК-11</v>
          </cell>
          <cell r="B648" t="str">
            <v>TGKK</v>
          </cell>
        </row>
        <row r="649">
          <cell r="A649" t="str">
            <v>ТГК-14</v>
          </cell>
          <cell r="B649" t="str">
            <v>TGKN</v>
          </cell>
        </row>
        <row r="650">
          <cell r="A650" t="str">
            <v>ТКЗ</v>
          </cell>
          <cell r="B650" t="str">
            <v>TGKO</v>
          </cell>
        </row>
        <row r="651">
          <cell r="A651" t="str">
            <v>Тулагорводоканал</v>
          </cell>
          <cell r="B651" t="str">
            <v>TGVK</v>
          </cell>
        </row>
        <row r="652">
          <cell r="A652" t="str">
            <v>Тульская сбытовая компания</v>
          </cell>
          <cell r="B652" t="str">
            <v>TLSB</v>
          </cell>
        </row>
        <row r="653">
          <cell r="A653" t="str">
            <v>ТНК-ВР Холдинг</v>
          </cell>
          <cell r="B653" t="str">
            <v>TNBP</v>
          </cell>
        </row>
        <row r="654">
          <cell r="A654" t="str">
            <v>ТНК-ВР Холдинг</v>
          </cell>
          <cell r="B654" t="str">
            <v>TNBPP</v>
          </cell>
        </row>
        <row r="655">
          <cell r="A655" t="str">
            <v>Томская распределительная компания</v>
          </cell>
          <cell r="B655" t="str">
            <v>TORS</v>
          </cell>
        </row>
        <row r="656">
          <cell r="A656" t="str">
            <v>Томская распределительная компания</v>
          </cell>
          <cell r="B656" t="str">
            <v>TORSP</v>
          </cell>
        </row>
        <row r="657">
          <cell r="A657" t="str">
            <v>Томская энергосбытовая компания</v>
          </cell>
          <cell r="B657" t="str">
            <v>TOSB</v>
          </cell>
        </row>
        <row r="658">
          <cell r="A658" t="str">
            <v>Томская энергосбытовая компания</v>
          </cell>
          <cell r="B658" t="str">
            <v>TOSBP</v>
          </cell>
        </row>
        <row r="659">
          <cell r="A659" t="str">
            <v>Теплофон</v>
          </cell>
          <cell r="B659" t="str">
            <v>TPLF</v>
          </cell>
        </row>
        <row r="660">
          <cell r="A660" t="str">
            <v>Траверс</v>
          </cell>
          <cell r="B660" t="str">
            <v>TRAV</v>
          </cell>
        </row>
        <row r="661">
          <cell r="A661" t="str">
            <v>ТрансКонтейнер</v>
          </cell>
          <cell r="B661" t="str">
            <v>TRCN</v>
          </cell>
        </row>
        <row r="662">
          <cell r="A662" t="str">
            <v>Трубная Металлургическая Компания</v>
          </cell>
          <cell r="B662" t="str">
            <v>TRMK</v>
          </cell>
        </row>
        <row r="663">
          <cell r="A663" t="str">
            <v>АК Транснефть</v>
          </cell>
          <cell r="B663" t="str">
            <v>TRNFP</v>
          </cell>
        </row>
        <row r="664">
          <cell r="A664" t="str">
            <v>ТСК-1</v>
          </cell>
          <cell r="B664" t="str">
            <v>TSKA</v>
          </cell>
        </row>
        <row r="665">
          <cell r="A665" t="str">
            <v>Таттелеком</v>
          </cell>
          <cell r="B665" t="str">
            <v>TTLK</v>
          </cell>
        </row>
        <row r="666">
          <cell r="A666" t="str">
            <v>Тучковский КСМ</v>
          </cell>
          <cell r="B666" t="str">
            <v>TUCH</v>
          </cell>
        </row>
        <row r="667">
          <cell r="A667" t="str">
            <v>Тучковский КСМ</v>
          </cell>
          <cell r="B667" t="str">
            <v>TUCH-001D</v>
          </cell>
        </row>
        <row r="668">
          <cell r="A668" t="str">
            <v>ТЗА</v>
          </cell>
          <cell r="B668" t="str">
            <v>TUZA</v>
          </cell>
        </row>
        <row r="669">
          <cell r="A669" t="str">
            <v>Тверская энергосбытовая компания</v>
          </cell>
          <cell r="B669" t="str">
            <v>TVSB</v>
          </cell>
        </row>
        <row r="670">
          <cell r="A670" t="str">
            <v>Тверская энергосбытовая компания</v>
          </cell>
          <cell r="B670" t="str">
            <v>TVSBP</v>
          </cell>
        </row>
        <row r="671">
          <cell r="A671" t="str">
            <v>ТД ЦУМ</v>
          </cell>
          <cell r="B671" t="str">
            <v>TZUM</v>
          </cell>
        </row>
        <row r="672">
          <cell r="A672" t="str">
            <v>УАЗ</v>
          </cell>
          <cell r="B672" t="str">
            <v>UAZA</v>
          </cell>
        </row>
        <row r="673">
          <cell r="A673" t="str">
            <v>Удмуртская энергосбытовая компания</v>
          </cell>
          <cell r="B673" t="str">
            <v>UDSB</v>
          </cell>
        </row>
        <row r="674">
          <cell r="A674" t="str">
            <v>Удмуртская энергосбытовая компания</v>
          </cell>
          <cell r="B674" t="str">
            <v>UDSBP</v>
          </cell>
        </row>
        <row r="675">
          <cell r="A675" t="str">
            <v>УМПО</v>
          </cell>
          <cell r="B675" t="str">
            <v>UFMO</v>
          </cell>
        </row>
        <row r="676">
          <cell r="A676" t="str">
            <v>Южный Кузбасс</v>
          </cell>
          <cell r="B676" t="str">
            <v>UKUZ</v>
          </cell>
        </row>
        <row r="677">
          <cell r="A677" t="str">
            <v>ОАК</v>
          </cell>
          <cell r="B677" t="str">
            <v>UNAC</v>
          </cell>
        </row>
        <row r="678">
          <cell r="A678" t="str">
            <v>УК ОРФ</v>
          </cell>
          <cell r="B678" t="str">
            <v>URFD</v>
          </cell>
        </row>
        <row r="679">
          <cell r="A679" t="str">
            <v>Уралкалий</v>
          </cell>
          <cell r="B679" t="str">
            <v>URKA</v>
          </cell>
        </row>
        <row r="680">
          <cell r="A680" t="str">
            <v>УРАЛСИБ</v>
          </cell>
          <cell r="B680" t="str">
            <v>USBN</v>
          </cell>
        </row>
        <row r="681">
          <cell r="A681" t="str">
            <v>УК Синергия</v>
          </cell>
          <cell r="B681" t="str">
            <v>USYN</v>
          </cell>
        </row>
        <row r="682">
          <cell r="A682" t="str">
            <v>Авиакомпания ЮТэйр</v>
          </cell>
          <cell r="B682" t="str">
            <v>UTAR</v>
          </cell>
        </row>
        <row r="683">
          <cell r="A683" t="str">
            <v>Платформа ЮТИНЕТ.РУ</v>
          </cell>
          <cell r="B683" t="str">
            <v>UTII</v>
          </cell>
        </row>
        <row r="684">
          <cell r="A684" t="str">
            <v>У-УАЗ</v>
          </cell>
          <cell r="B684" t="str">
            <v>UUAZ</v>
          </cell>
        </row>
        <row r="685">
          <cell r="A685" t="str">
            <v>Владимирская энергосбытовая компания</v>
          </cell>
          <cell r="B685" t="str">
            <v>VDSB</v>
          </cell>
        </row>
        <row r="686">
          <cell r="A686" t="str">
            <v>ПО Вертикаль</v>
          </cell>
          <cell r="B686" t="str">
            <v>VERT</v>
          </cell>
        </row>
        <row r="687">
          <cell r="A687" t="str">
            <v>Волгоградская энергосбытовая компания</v>
          </cell>
          <cell r="B687" t="str">
            <v>VGSB</v>
          </cell>
        </row>
        <row r="688">
          <cell r="A688" t="str">
            <v>Волгоградская энергосбытовая компания</v>
          </cell>
          <cell r="B688" t="str">
            <v>VGSBP</v>
          </cell>
        </row>
        <row r="689">
          <cell r="A689" t="str">
            <v>Варьеганнефтегаз</v>
          </cell>
          <cell r="B689" t="str">
            <v>VJGZ</v>
          </cell>
        </row>
        <row r="690">
          <cell r="A690" t="str">
            <v>Варьеганнефтегаз</v>
          </cell>
          <cell r="B690" t="str">
            <v>VJGZP</v>
          </cell>
        </row>
        <row r="691">
          <cell r="A691" t="str">
            <v>Владимирский химический завод</v>
          </cell>
          <cell r="B691" t="str">
            <v>VLHZ</v>
          </cell>
        </row>
        <row r="692">
          <cell r="A692" t="str">
            <v>Вологодская сбытовая компания</v>
          </cell>
          <cell r="B692" t="str">
            <v>VOSB</v>
          </cell>
        </row>
        <row r="693">
          <cell r="A693" t="str">
            <v>РАО Энергетические системы Востока</v>
          </cell>
          <cell r="B693" t="str">
            <v>VRAO</v>
          </cell>
        </row>
        <row r="694">
          <cell r="A694" t="str">
            <v>РАО Энергетические системы Востока</v>
          </cell>
          <cell r="B694" t="str">
            <v>VRAOP</v>
          </cell>
        </row>
        <row r="695">
          <cell r="A695" t="str">
            <v>Верофарм</v>
          </cell>
          <cell r="B695" t="str">
            <v>VRPH</v>
          </cell>
        </row>
        <row r="696">
          <cell r="A696" t="str">
            <v>Воронежская энергосбытовая компания</v>
          </cell>
          <cell r="B696" t="str">
            <v>VRSB</v>
          </cell>
        </row>
        <row r="697">
          <cell r="A697" t="str">
            <v>Воронежская энергосбытовая компания</v>
          </cell>
          <cell r="B697" t="str">
            <v>VRSBP</v>
          </cell>
        </row>
        <row r="698">
          <cell r="A698" t="str">
            <v>Корпорация ВСМПО-АВИСМА</v>
          </cell>
          <cell r="B698" t="str">
            <v>VSMO</v>
          </cell>
        </row>
        <row r="699">
          <cell r="A699" t="str">
            <v>ВМЗ</v>
          </cell>
          <cell r="B699" t="str">
            <v>VSMZ</v>
          </cell>
        </row>
        <row r="700">
          <cell r="A700" t="str">
            <v>Банк ВТБ</v>
          </cell>
          <cell r="B700" t="str">
            <v>VTBR</v>
          </cell>
        </row>
        <row r="701">
          <cell r="A701" t="str">
            <v>Волжская ТГК</v>
          </cell>
          <cell r="B701" t="str">
            <v>VTGK</v>
          </cell>
        </row>
        <row r="702">
          <cell r="A702" t="str">
            <v>Витал Девелопмент Корпорэйшн</v>
          </cell>
          <cell r="B702" t="str">
            <v>VTLD</v>
          </cell>
        </row>
        <row r="703">
          <cell r="A703" t="str">
            <v>Банк Возрождение (ОАО)</v>
          </cell>
          <cell r="B703" t="str">
            <v>VZRZ</v>
          </cell>
        </row>
        <row r="704">
          <cell r="A704" t="str">
            <v>Банк Возрождение (ОАО)</v>
          </cell>
          <cell r="B704" t="str">
            <v>VZRZP</v>
          </cell>
        </row>
        <row r="705">
          <cell r="A705" t="str">
            <v>ВБД ПП</v>
          </cell>
          <cell r="B705" t="str">
            <v>WBDF</v>
          </cell>
        </row>
        <row r="706">
          <cell r="A706" t="str">
            <v>Центр международной торговли</v>
          </cell>
          <cell r="B706" t="str">
            <v>WTCM</v>
          </cell>
        </row>
        <row r="707">
          <cell r="A707" t="str">
            <v>Центр международной торговли</v>
          </cell>
          <cell r="B707" t="str">
            <v>WTCMP</v>
          </cell>
        </row>
        <row r="708">
          <cell r="A708" t="str">
            <v>ЯТЭК</v>
          </cell>
          <cell r="B708" t="str">
            <v>YAKG</v>
          </cell>
        </row>
        <row r="709">
          <cell r="A709" t="str">
            <v>ЯШЗ</v>
          </cell>
          <cell r="B709" t="str">
            <v>YASH</v>
          </cell>
        </row>
        <row r="710">
          <cell r="A710" t="str">
            <v>АК Якутскэнерго</v>
          </cell>
          <cell r="B710" t="str">
            <v>YKEN</v>
          </cell>
        </row>
        <row r="711">
          <cell r="A711" t="str">
            <v>АК Якутскэнерго</v>
          </cell>
          <cell r="B711" t="str">
            <v>YKENP</v>
          </cell>
        </row>
        <row r="712">
          <cell r="A712" t="str">
            <v>УК Стратегия</v>
          </cell>
          <cell r="B712" t="str">
            <v>YKST</v>
          </cell>
        </row>
        <row r="713">
          <cell r="A713" t="str">
            <v>Ярославская сбытовая компания</v>
          </cell>
          <cell r="B713" t="str">
            <v>YRSB</v>
          </cell>
        </row>
        <row r="714">
          <cell r="A714" t="str">
            <v>Ярославская сбытовая компания</v>
          </cell>
          <cell r="B714" t="str">
            <v>YRSBP</v>
          </cell>
        </row>
        <row r="715">
          <cell r="A715" t="str">
            <v>КБ Ярославич (ОАО)</v>
          </cell>
          <cell r="B715" t="str">
            <v>YRSL</v>
          </cell>
        </row>
        <row r="716">
          <cell r="A716" t="str">
            <v>АМО ЗИЛ</v>
          </cell>
          <cell r="B716" t="str">
            <v>ZILL</v>
          </cell>
        </row>
        <row r="717">
          <cell r="A717" t="str">
            <v>ЗиО-Подольск</v>
          </cell>
          <cell r="B717" t="str">
            <v>ZIOP</v>
          </cell>
        </row>
        <row r="718">
          <cell r="A718" t="str">
            <v>ЗИРЕРА</v>
          </cell>
          <cell r="B718" t="str">
            <v>ZIRE</v>
          </cell>
        </row>
        <row r="719">
          <cell r="A719" t="str">
            <v>Заволжский моторный завод</v>
          </cell>
          <cell r="B719" t="str">
            <v>ZMZN</v>
          </cell>
        </row>
        <row r="720">
          <cell r="A720" t="str">
            <v>Заволжский моторный завод</v>
          </cell>
          <cell r="B720" t="str">
            <v>ZMZNP</v>
          </cell>
        </row>
        <row r="721">
          <cell r="A721" t="str">
            <v>Золото Якутии</v>
          </cell>
          <cell r="B721" t="str">
            <v>ZOYA</v>
          </cell>
        </row>
        <row r="722">
          <cell r="A722" t="str">
            <v>ЗВЕЗДА</v>
          </cell>
          <cell r="B722" t="str">
            <v>ZVEZ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O701"/>
  <sheetViews>
    <sheetView tabSelected="1" zoomScale="53" zoomScaleNormal="53" workbookViewId="0">
      <selection activeCell="F17" sqref="F17"/>
    </sheetView>
  </sheetViews>
  <sheetFormatPr defaultRowHeight="14.25" x14ac:dyDescent="0.45"/>
  <sheetData>
    <row r="1" spans="1:19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</v>
      </c>
      <c r="G1" t="s">
        <v>2</v>
      </c>
      <c r="H1" t="s">
        <v>3</v>
      </c>
      <c r="I1" t="s">
        <v>4</v>
      </c>
      <c r="J1" t="s">
        <v>1</v>
      </c>
      <c r="K1" t="s">
        <v>2</v>
      </c>
      <c r="L1" t="s">
        <v>3</v>
      </c>
      <c r="M1" t="s">
        <v>4</v>
      </c>
      <c r="N1" t="s">
        <v>1</v>
      </c>
      <c r="O1" t="s">
        <v>2</v>
      </c>
      <c r="P1" t="s">
        <v>3</v>
      </c>
      <c r="Q1" t="s">
        <v>4</v>
      </c>
      <c r="R1" t="s">
        <v>1</v>
      </c>
      <c r="S1" t="s">
        <v>2</v>
      </c>
      <c r="T1" t="s">
        <v>3</v>
      </c>
      <c r="U1" t="s">
        <v>4</v>
      </c>
      <c r="V1" t="s">
        <v>1</v>
      </c>
      <c r="W1" t="s">
        <v>2</v>
      </c>
      <c r="X1" t="s">
        <v>3</v>
      </c>
      <c r="Y1" t="s">
        <v>4</v>
      </c>
      <c r="Z1" t="s">
        <v>1</v>
      </c>
      <c r="AA1" t="s">
        <v>2</v>
      </c>
      <c r="AB1" t="s">
        <v>3</v>
      </c>
      <c r="AC1" t="s">
        <v>4</v>
      </c>
      <c r="AD1" t="s">
        <v>1</v>
      </c>
      <c r="AE1" t="s">
        <v>2</v>
      </c>
      <c r="AF1" t="s">
        <v>3</v>
      </c>
      <c r="AG1" t="s">
        <v>4</v>
      </c>
      <c r="AH1" t="s">
        <v>1</v>
      </c>
      <c r="AI1" t="s">
        <v>2</v>
      </c>
      <c r="AJ1" t="s">
        <v>3</v>
      </c>
      <c r="AK1" t="s">
        <v>4</v>
      </c>
      <c r="AL1" t="s">
        <v>1</v>
      </c>
      <c r="AM1" t="s">
        <v>2</v>
      </c>
      <c r="AN1" t="s">
        <v>3</v>
      </c>
      <c r="AO1" t="s">
        <v>4</v>
      </c>
      <c r="AP1" t="s">
        <v>1</v>
      </c>
      <c r="AQ1" t="s">
        <v>2</v>
      </c>
      <c r="AR1" t="s">
        <v>3</v>
      </c>
      <c r="AS1" t="s">
        <v>4</v>
      </c>
      <c r="AT1" t="s">
        <v>1</v>
      </c>
      <c r="AU1" t="s">
        <v>2</v>
      </c>
      <c r="AV1" t="s">
        <v>3</v>
      </c>
      <c r="AW1" t="s">
        <v>4</v>
      </c>
      <c r="AX1" t="s">
        <v>1</v>
      </c>
      <c r="AY1" t="s">
        <v>2</v>
      </c>
      <c r="AZ1" t="s">
        <v>3</v>
      </c>
      <c r="BA1" t="s">
        <v>4</v>
      </c>
      <c r="BB1" t="s">
        <v>1</v>
      </c>
      <c r="BC1" t="s">
        <v>2</v>
      </c>
      <c r="BD1" t="s">
        <v>3</v>
      </c>
      <c r="BE1" t="s">
        <v>4</v>
      </c>
      <c r="BF1" t="s">
        <v>1</v>
      </c>
      <c r="BG1" t="s">
        <v>2</v>
      </c>
      <c r="BH1" t="s">
        <v>3</v>
      </c>
      <c r="BI1" t="s">
        <v>4</v>
      </c>
      <c r="BJ1" t="s">
        <v>1</v>
      </c>
      <c r="BK1" t="s">
        <v>2</v>
      </c>
      <c r="BL1" t="s">
        <v>3</v>
      </c>
      <c r="BM1" t="s">
        <v>4</v>
      </c>
      <c r="BN1" t="s">
        <v>1</v>
      </c>
      <c r="BO1" t="s">
        <v>2</v>
      </c>
      <c r="BP1" t="s">
        <v>3</v>
      </c>
      <c r="BQ1" t="s">
        <v>4</v>
      </c>
      <c r="BR1" t="s">
        <v>1</v>
      </c>
      <c r="BS1" t="s">
        <v>2</v>
      </c>
      <c r="BT1" t="s">
        <v>3</v>
      </c>
      <c r="BU1" t="s">
        <v>4</v>
      </c>
      <c r="BV1" t="s">
        <v>1</v>
      </c>
      <c r="BW1" t="s">
        <v>2</v>
      </c>
      <c r="BX1" t="s">
        <v>3</v>
      </c>
      <c r="BY1" t="s">
        <v>4</v>
      </c>
      <c r="BZ1" t="s">
        <v>1</v>
      </c>
      <c r="CA1" t="s">
        <v>2</v>
      </c>
      <c r="CB1" t="s">
        <v>3</v>
      </c>
      <c r="CC1" t="s">
        <v>4</v>
      </c>
      <c r="CD1" t="s">
        <v>1</v>
      </c>
      <c r="CE1" t="s">
        <v>2</v>
      </c>
      <c r="CF1" t="s">
        <v>3</v>
      </c>
      <c r="CG1" t="s">
        <v>4</v>
      </c>
      <c r="CH1" t="s">
        <v>1</v>
      </c>
      <c r="CI1" t="s">
        <v>2</v>
      </c>
      <c r="CJ1" t="s">
        <v>3</v>
      </c>
      <c r="CK1" t="s">
        <v>4</v>
      </c>
      <c r="CL1" t="s">
        <v>1</v>
      </c>
      <c r="CM1" t="s">
        <v>2</v>
      </c>
      <c r="CN1" t="s">
        <v>3</v>
      </c>
      <c r="CO1" t="s">
        <v>4</v>
      </c>
      <c r="CP1" t="s">
        <v>1</v>
      </c>
      <c r="CQ1" t="s">
        <v>2</v>
      </c>
      <c r="CR1" t="s">
        <v>3</v>
      </c>
      <c r="CS1" t="s">
        <v>4</v>
      </c>
      <c r="CT1" t="s">
        <v>1</v>
      </c>
      <c r="CU1" t="s">
        <v>2</v>
      </c>
      <c r="CV1" t="s">
        <v>3</v>
      </c>
      <c r="CW1" t="s">
        <v>4</v>
      </c>
      <c r="CX1" t="s">
        <v>1</v>
      </c>
      <c r="CY1" t="s">
        <v>2</v>
      </c>
      <c r="CZ1" t="s">
        <v>3</v>
      </c>
      <c r="DA1" t="s">
        <v>4</v>
      </c>
      <c r="DB1" t="s">
        <v>1</v>
      </c>
      <c r="DC1" t="s">
        <v>2</v>
      </c>
      <c r="DD1" t="s">
        <v>3</v>
      </c>
      <c r="DE1" t="s">
        <v>4</v>
      </c>
      <c r="DF1" t="s">
        <v>1</v>
      </c>
      <c r="DG1" t="s">
        <v>2</v>
      </c>
      <c r="DH1" t="s">
        <v>3</v>
      </c>
      <c r="DI1" t="s">
        <v>4</v>
      </c>
      <c r="DJ1" t="s">
        <v>1</v>
      </c>
      <c r="DK1" t="s">
        <v>2</v>
      </c>
      <c r="DL1" t="s">
        <v>3</v>
      </c>
      <c r="DM1" t="s">
        <v>4</v>
      </c>
      <c r="DN1" t="s">
        <v>1</v>
      </c>
      <c r="DO1" t="s">
        <v>2</v>
      </c>
      <c r="DP1" t="s">
        <v>3</v>
      </c>
      <c r="DQ1" t="s">
        <v>4</v>
      </c>
      <c r="DR1" t="s">
        <v>1</v>
      </c>
      <c r="DS1" t="s">
        <v>2</v>
      </c>
      <c r="DT1" t="s">
        <v>3</v>
      </c>
      <c r="DU1" t="s">
        <v>4</v>
      </c>
      <c r="DV1" t="s">
        <v>1</v>
      </c>
      <c r="DW1" t="s">
        <v>2</v>
      </c>
      <c r="DX1" t="s">
        <v>3</v>
      </c>
      <c r="DY1" t="s">
        <v>4</v>
      </c>
      <c r="DZ1" t="s">
        <v>1</v>
      </c>
      <c r="EA1" t="s">
        <v>2</v>
      </c>
      <c r="EB1" t="s">
        <v>3</v>
      </c>
      <c r="EC1" t="s">
        <v>4</v>
      </c>
      <c r="ED1" t="s">
        <v>1</v>
      </c>
      <c r="EE1" t="s">
        <v>2</v>
      </c>
      <c r="EF1" t="s">
        <v>3</v>
      </c>
      <c r="EG1" t="s">
        <v>4</v>
      </c>
      <c r="EH1" t="s">
        <v>1</v>
      </c>
      <c r="EI1" t="s">
        <v>2</v>
      </c>
      <c r="EJ1" t="s">
        <v>3</v>
      </c>
      <c r="EK1" t="s">
        <v>4</v>
      </c>
      <c r="EL1" t="s">
        <v>1</v>
      </c>
      <c r="EM1" t="s">
        <v>2</v>
      </c>
      <c r="EN1" t="s">
        <v>3</v>
      </c>
      <c r="EO1" t="s">
        <v>4</v>
      </c>
      <c r="EP1" t="s">
        <v>1</v>
      </c>
      <c r="EQ1" t="s">
        <v>2</v>
      </c>
      <c r="ER1" t="s">
        <v>3</v>
      </c>
      <c r="ES1" t="s">
        <v>4</v>
      </c>
      <c r="ET1" t="s">
        <v>1</v>
      </c>
      <c r="EU1" t="s">
        <v>2</v>
      </c>
      <c r="EV1" t="s">
        <v>3</v>
      </c>
      <c r="EW1" t="s">
        <v>4</v>
      </c>
      <c r="EX1" t="s">
        <v>1</v>
      </c>
      <c r="EY1" t="s">
        <v>2</v>
      </c>
      <c r="EZ1" t="s">
        <v>3</v>
      </c>
      <c r="FA1" t="s">
        <v>4</v>
      </c>
      <c r="FB1" t="s">
        <v>1</v>
      </c>
      <c r="FC1" t="s">
        <v>2</v>
      </c>
      <c r="FD1" t="s">
        <v>3</v>
      </c>
      <c r="FE1" t="s">
        <v>4</v>
      </c>
      <c r="FF1" t="s">
        <v>1</v>
      </c>
      <c r="FG1" t="s">
        <v>2</v>
      </c>
      <c r="FH1" t="s">
        <v>3</v>
      </c>
      <c r="FI1" t="s">
        <v>4</v>
      </c>
      <c r="FJ1" t="s">
        <v>1</v>
      </c>
      <c r="FK1" t="s">
        <v>2</v>
      </c>
      <c r="FL1" t="s">
        <v>3</v>
      </c>
      <c r="FM1" t="s">
        <v>4</v>
      </c>
      <c r="FN1" t="s">
        <v>1</v>
      </c>
      <c r="FO1" t="s">
        <v>2</v>
      </c>
      <c r="FP1" t="s">
        <v>3</v>
      </c>
      <c r="FQ1" t="s">
        <v>4</v>
      </c>
      <c r="FR1" t="s">
        <v>1</v>
      </c>
      <c r="FS1" t="s">
        <v>2</v>
      </c>
      <c r="FT1" t="s">
        <v>3</v>
      </c>
      <c r="FU1" t="s">
        <v>4</v>
      </c>
      <c r="FV1" t="s">
        <v>1</v>
      </c>
      <c r="FW1" t="s">
        <v>2</v>
      </c>
      <c r="FX1" t="s">
        <v>3</v>
      </c>
      <c r="FY1" t="s">
        <v>4</v>
      </c>
      <c r="FZ1" t="s">
        <v>1</v>
      </c>
      <c r="GA1" t="s">
        <v>2</v>
      </c>
      <c r="GB1" t="s">
        <v>3</v>
      </c>
      <c r="GC1" t="s">
        <v>4</v>
      </c>
      <c r="GD1" t="s">
        <v>1</v>
      </c>
      <c r="GE1" t="s">
        <v>2</v>
      </c>
      <c r="GF1" t="s">
        <v>3</v>
      </c>
      <c r="GG1" t="s">
        <v>4</v>
      </c>
      <c r="GH1" t="s">
        <v>1</v>
      </c>
      <c r="GI1" t="s">
        <v>2</v>
      </c>
      <c r="GJ1" t="s">
        <v>3</v>
      </c>
      <c r="GK1" t="s">
        <v>4</v>
      </c>
      <c r="GL1" t="s">
        <v>1</v>
      </c>
      <c r="GM1" t="s">
        <v>2</v>
      </c>
      <c r="GN1" t="s">
        <v>3</v>
      </c>
      <c r="GO1" t="s">
        <v>4</v>
      </c>
    </row>
    <row r="2" spans="1:197" x14ac:dyDescent="0.45">
      <c r="A2">
        <v>37263</v>
      </c>
      <c r="B2" t="s">
        <v>5</v>
      </c>
      <c r="E2">
        <v>0</v>
      </c>
      <c r="F2" t="s">
        <v>6</v>
      </c>
      <c r="I2">
        <v>0</v>
      </c>
      <c r="J2" t="s">
        <v>7</v>
      </c>
      <c r="M2">
        <v>0</v>
      </c>
      <c r="N2" t="s">
        <v>8</v>
      </c>
      <c r="Q2">
        <v>0</v>
      </c>
      <c r="R2" t="s">
        <v>9</v>
      </c>
      <c r="U2">
        <v>12.03</v>
      </c>
      <c r="V2" t="s">
        <v>10</v>
      </c>
      <c r="Y2">
        <v>0</v>
      </c>
      <c r="Z2" t="s">
        <v>11</v>
      </c>
      <c r="AC2">
        <v>0</v>
      </c>
      <c r="AD2" t="s">
        <v>12</v>
      </c>
      <c r="AG2">
        <v>0</v>
      </c>
      <c r="AH2" t="s">
        <v>13</v>
      </c>
      <c r="AK2">
        <v>0</v>
      </c>
      <c r="AL2" t="s">
        <v>14</v>
      </c>
      <c r="AO2">
        <v>0</v>
      </c>
      <c r="AP2" t="s">
        <v>15</v>
      </c>
      <c r="AS2">
        <v>0</v>
      </c>
      <c r="AT2" t="s">
        <v>16</v>
      </c>
      <c r="AW2">
        <v>550.59</v>
      </c>
      <c r="AX2" t="s">
        <v>17</v>
      </c>
      <c r="BA2">
        <v>0</v>
      </c>
      <c r="BB2" t="s">
        <v>18</v>
      </c>
      <c r="BE2">
        <v>0</v>
      </c>
      <c r="BF2" t="s">
        <v>19</v>
      </c>
      <c r="BI2">
        <v>0</v>
      </c>
      <c r="BJ2" t="s">
        <v>20</v>
      </c>
      <c r="BM2">
        <v>0</v>
      </c>
      <c r="BN2" t="s">
        <v>21</v>
      </c>
      <c r="BQ2">
        <v>428.01</v>
      </c>
      <c r="BR2" t="s">
        <v>22</v>
      </c>
      <c r="BU2">
        <v>0</v>
      </c>
      <c r="BV2" t="s">
        <v>23</v>
      </c>
      <c r="BY2">
        <v>0</v>
      </c>
      <c r="BZ2" t="s">
        <v>24</v>
      </c>
      <c r="CC2">
        <v>0</v>
      </c>
      <c r="CD2" t="s">
        <v>25</v>
      </c>
      <c r="CG2">
        <v>0</v>
      </c>
      <c r="CH2" t="s">
        <v>26</v>
      </c>
      <c r="CK2">
        <v>0</v>
      </c>
      <c r="CL2" t="s">
        <v>27</v>
      </c>
      <c r="CO2">
        <v>0</v>
      </c>
      <c r="CP2" t="s">
        <v>28</v>
      </c>
      <c r="CS2">
        <v>0</v>
      </c>
      <c r="CT2" t="s">
        <v>29</v>
      </c>
      <c r="CW2">
        <v>0</v>
      </c>
      <c r="CX2" t="s">
        <v>30</v>
      </c>
      <c r="DA2">
        <v>0</v>
      </c>
      <c r="DB2" t="s">
        <v>31</v>
      </c>
      <c r="DE2">
        <v>0</v>
      </c>
      <c r="DF2" t="s">
        <v>32</v>
      </c>
      <c r="DI2">
        <v>0</v>
      </c>
      <c r="DJ2" t="s">
        <v>33</v>
      </c>
      <c r="DM2">
        <v>0</v>
      </c>
      <c r="DN2" t="s">
        <v>34</v>
      </c>
      <c r="DQ2">
        <v>31.16</v>
      </c>
      <c r="DR2" t="s">
        <v>35</v>
      </c>
      <c r="DU2">
        <v>16.32</v>
      </c>
      <c r="DV2" t="s">
        <v>36</v>
      </c>
      <c r="DY2">
        <v>0</v>
      </c>
      <c r="DZ2" t="s">
        <v>37</v>
      </c>
      <c r="EC2">
        <v>0</v>
      </c>
      <c r="ED2" t="s">
        <v>38</v>
      </c>
      <c r="EG2">
        <v>0</v>
      </c>
      <c r="EH2" t="s">
        <v>39</v>
      </c>
      <c r="EK2">
        <v>2332.0500000000002</v>
      </c>
      <c r="EL2" t="s">
        <v>40</v>
      </c>
      <c r="EO2">
        <v>24.98</v>
      </c>
      <c r="EP2" t="s">
        <v>41</v>
      </c>
      <c r="ES2">
        <v>0</v>
      </c>
      <c r="ET2" t="s">
        <v>42</v>
      </c>
      <c r="EW2">
        <v>0</v>
      </c>
      <c r="EX2" t="s">
        <v>43</v>
      </c>
      <c r="FA2">
        <v>10.679</v>
      </c>
      <c r="FB2" t="s">
        <v>44</v>
      </c>
      <c r="FE2">
        <v>6.65</v>
      </c>
      <c r="FF2" t="s">
        <v>45</v>
      </c>
      <c r="FI2">
        <v>0</v>
      </c>
      <c r="FJ2" t="s">
        <v>46</v>
      </c>
      <c r="FM2">
        <v>17.61</v>
      </c>
      <c r="FN2" t="s">
        <v>47</v>
      </c>
      <c r="FQ2">
        <v>12.45</v>
      </c>
      <c r="FR2" t="s">
        <v>48</v>
      </c>
      <c r="FU2">
        <v>0</v>
      </c>
      <c r="FV2" t="s">
        <v>49</v>
      </c>
      <c r="FY2">
        <v>0</v>
      </c>
      <c r="FZ2" t="s">
        <v>50</v>
      </c>
      <c r="GC2">
        <v>0</v>
      </c>
      <c r="GD2" t="s">
        <v>51</v>
      </c>
      <c r="GG2">
        <v>0</v>
      </c>
      <c r="GH2" t="s">
        <v>52</v>
      </c>
      <c r="GK2">
        <v>0</v>
      </c>
      <c r="GL2" t="s">
        <v>53</v>
      </c>
      <c r="GO2">
        <v>0</v>
      </c>
    </row>
    <row r="3" spans="1:197" x14ac:dyDescent="0.45">
      <c r="A3">
        <v>37270</v>
      </c>
      <c r="B3" t="s">
        <v>5</v>
      </c>
      <c r="E3">
        <v>0</v>
      </c>
      <c r="F3" t="s">
        <v>6</v>
      </c>
      <c r="I3">
        <v>0</v>
      </c>
      <c r="J3" t="s">
        <v>7</v>
      </c>
      <c r="M3">
        <v>0</v>
      </c>
      <c r="N3" t="s">
        <v>8</v>
      </c>
      <c r="Q3">
        <v>0</v>
      </c>
      <c r="R3" t="s">
        <v>9</v>
      </c>
      <c r="U3">
        <v>12</v>
      </c>
      <c r="V3" t="s">
        <v>10</v>
      </c>
      <c r="Y3">
        <v>0</v>
      </c>
      <c r="Z3" t="s">
        <v>11</v>
      </c>
      <c r="AC3">
        <v>0</v>
      </c>
      <c r="AD3" t="s">
        <v>12</v>
      </c>
      <c r="AG3">
        <v>0</v>
      </c>
      <c r="AH3" t="s">
        <v>13</v>
      </c>
      <c r="AK3">
        <v>0</v>
      </c>
      <c r="AL3" t="s">
        <v>14</v>
      </c>
      <c r="AO3">
        <v>0</v>
      </c>
      <c r="AP3" t="s">
        <v>15</v>
      </c>
      <c r="AS3">
        <v>0</v>
      </c>
      <c r="AT3" t="s">
        <v>16</v>
      </c>
      <c r="AW3">
        <v>505.1</v>
      </c>
      <c r="AX3" t="s">
        <v>17</v>
      </c>
      <c r="BA3">
        <v>0</v>
      </c>
      <c r="BB3" t="s">
        <v>18</v>
      </c>
      <c r="BE3">
        <v>0</v>
      </c>
      <c r="BF3" t="s">
        <v>19</v>
      </c>
      <c r="BI3">
        <v>0</v>
      </c>
      <c r="BJ3" t="s">
        <v>20</v>
      </c>
      <c r="BM3">
        <v>0</v>
      </c>
      <c r="BN3" t="s">
        <v>21</v>
      </c>
      <c r="BQ3">
        <v>450</v>
      </c>
      <c r="BR3" t="s">
        <v>22</v>
      </c>
      <c r="BU3">
        <v>0</v>
      </c>
      <c r="BV3" t="s">
        <v>23</v>
      </c>
      <c r="BY3">
        <v>0</v>
      </c>
      <c r="BZ3" t="s">
        <v>24</v>
      </c>
      <c r="CC3">
        <v>0</v>
      </c>
      <c r="CD3" t="s">
        <v>25</v>
      </c>
      <c r="CG3">
        <v>0</v>
      </c>
      <c r="CH3" t="s">
        <v>26</v>
      </c>
      <c r="CK3">
        <v>0</v>
      </c>
      <c r="CL3" t="s">
        <v>27</v>
      </c>
      <c r="CO3">
        <v>0</v>
      </c>
      <c r="CP3" t="s">
        <v>28</v>
      </c>
      <c r="CS3">
        <v>0</v>
      </c>
      <c r="CT3" t="s">
        <v>29</v>
      </c>
      <c r="CW3">
        <v>0</v>
      </c>
      <c r="CX3" t="s">
        <v>30</v>
      </c>
      <c r="DA3">
        <v>0</v>
      </c>
      <c r="DB3" t="s">
        <v>31</v>
      </c>
      <c r="DE3">
        <v>0</v>
      </c>
      <c r="DF3" t="s">
        <v>32</v>
      </c>
      <c r="DI3">
        <v>0</v>
      </c>
      <c r="DJ3" t="s">
        <v>33</v>
      </c>
      <c r="DM3">
        <v>0</v>
      </c>
      <c r="DN3" t="s">
        <v>34</v>
      </c>
      <c r="DQ3">
        <v>30.77</v>
      </c>
      <c r="DR3" t="s">
        <v>35</v>
      </c>
      <c r="DU3">
        <v>15.82</v>
      </c>
      <c r="DV3" t="s">
        <v>36</v>
      </c>
      <c r="DY3">
        <v>0</v>
      </c>
      <c r="DZ3" t="s">
        <v>37</v>
      </c>
      <c r="EC3">
        <v>0</v>
      </c>
      <c r="ED3" t="s">
        <v>38</v>
      </c>
      <c r="EG3">
        <v>0</v>
      </c>
      <c r="EH3" t="s">
        <v>39</v>
      </c>
      <c r="EK3">
        <v>2780</v>
      </c>
      <c r="EL3" t="s">
        <v>40</v>
      </c>
      <c r="EO3">
        <v>28.35</v>
      </c>
      <c r="EP3" t="s">
        <v>41</v>
      </c>
      <c r="ES3">
        <v>0</v>
      </c>
      <c r="ET3" t="s">
        <v>42</v>
      </c>
      <c r="EW3">
        <v>0</v>
      </c>
      <c r="EX3" t="s">
        <v>43</v>
      </c>
      <c r="FA3">
        <v>10.201000000000001</v>
      </c>
      <c r="FB3" t="s">
        <v>44</v>
      </c>
      <c r="FE3">
        <v>6.4</v>
      </c>
      <c r="FF3" t="s">
        <v>45</v>
      </c>
      <c r="FI3">
        <v>0</v>
      </c>
      <c r="FJ3" t="s">
        <v>46</v>
      </c>
      <c r="FM3">
        <v>17.36</v>
      </c>
      <c r="FN3" t="s">
        <v>47</v>
      </c>
      <c r="FQ3">
        <v>12.18</v>
      </c>
      <c r="FR3" t="s">
        <v>48</v>
      </c>
      <c r="FU3">
        <v>0</v>
      </c>
      <c r="FV3" t="s">
        <v>49</v>
      </c>
      <c r="FY3">
        <v>0</v>
      </c>
      <c r="FZ3" t="s">
        <v>50</v>
      </c>
      <c r="GC3">
        <v>0</v>
      </c>
      <c r="GD3" t="s">
        <v>51</v>
      </c>
      <c r="GG3">
        <v>0</v>
      </c>
      <c r="GH3" t="s">
        <v>52</v>
      </c>
      <c r="GK3">
        <v>0</v>
      </c>
      <c r="GL3" t="s">
        <v>53</v>
      </c>
      <c r="GO3">
        <v>0</v>
      </c>
    </row>
    <row r="4" spans="1:197" x14ac:dyDescent="0.45">
      <c r="A4">
        <v>37277</v>
      </c>
      <c r="B4" t="s">
        <v>5</v>
      </c>
      <c r="E4">
        <v>0</v>
      </c>
      <c r="F4" t="s">
        <v>6</v>
      </c>
      <c r="I4">
        <v>0</v>
      </c>
      <c r="J4" t="s">
        <v>7</v>
      </c>
      <c r="M4">
        <v>0</v>
      </c>
      <c r="N4" t="s">
        <v>8</v>
      </c>
      <c r="Q4">
        <v>0</v>
      </c>
      <c r="R4" t="s">
        <v>9</v>
      </c>
      <c r="U4">
        <v>10.7</v>
      </c>
      <c r="V4" t="s">
        <v>10</v>
      </c>
      <c r="Y4">
        <v>0</v>
      </c>
      <c r="Z4" t="s">
        <v>11</v>
      </c>
      <c r="AC4">
        <v>0</v>
      </c>
      <c r="AD4" t="s">
        <v>12</v>
      </c>
      <c r="AG4">
        <v>0</v>
      </c>
      <c r="AH4" t="s">
        <v>13</v>
      </c>
      <c r="AK4">
        <v>0</v>
      </c>
      <c r="AL4" t="s">
        <v>14</v>
      </c>
      <c r="AO4">
        <v>0</v>
      </c>
      <c r="AP4" t="s">
        <v>15</v>
      </c>
      <c r="AS4">
        <v>0</v>
      </c>
      <c r="AT4" t="s">
        <v>16</v>
      </c>
      <c r="AW4">
        <v>460.5</v>
      </c>
      <c r="AX4" t="s">
        <v>17</v>
      </c>
      <c r="BA4">
        <v>0</v>
      </c>
      <c r="BB4" t="s">
        <v>18</v>
      </c>
      <c r="BE4">
        <v>0</v>
      </c>
      <c r="BF4" t="s">
        <v>19</v>
      </c>
      <c r="BI4">
        <v>0</v>
      </c>
      <c r="BJ4" t="s">
        <v>20</v>
      </c>
      <c r="BM4">
        <v>0</v>
      </c>
      <c r="BN4" t="s">
        <v>21</v>
      </c>
      <c r="BQ4">
        <v>426</v>
      </c>
      <c r="BR4" t="s">
        <v>22</v>
      </c>
      <c r="BU4">
        <v>0</v>
      </c>
      <c r="BV4" t="s">
        <v>23</v>
      </c>
      <c r="BY4">
        <v>0</v>
      </c>
      <c r="BZ4" t="s">
        <v>24</v>
      </c>
      <c r="CC4">
        <v>0</v>
      </c>
      <c r="CD4" t="s">
        <v>25</v>
      </c>
      <c r="CG4">
        <v>0</v>
      </c>
      <c r="CH4" t="s">
        <v>26</v>
      </c>
      <c r="CK4">
        <v>0</v>
      </c>
      <c r="CL4" t="s">
        <v>27</v>
      </c>
      <c r="CO4">
        <v>0</v>
      </c>
      <c r="CP4" t="s">
        <v>28</v>
      </c>
      <c r="CS4">
        <v>0</v>
      </c>
      <c r="CT4" t="s">
        <v>29</v>
      </c>
      <c r="CW4">
        <v>0</v>
      </c>
      <c r="CX4" t="s">
        <v>30</v>
      </c>
      <c r="DA4">
        <v>0</v>
      </c>
      <c r="DB4" t="s">
        <v>31</v>
      </c>
      <c r="DE4">
        <v>0</v>
      </c>
      <c r="DF4" t="s">
        <v>32</v>
      </c>
      <c r="DI4">
        <v>0</v>
      </c>
      <c r="DJ4" t="s">
        <v>33</v>
      </c>
      <c r="DM4">
        <v>0</v>
      </c>
      <c r="DN4" t="s">
        <v>34</v>
      </c>
      <c r="DQ4">
        <v>32</v>
      </c>
      <c r="DR4" t="s">
        <v>35</v>
      </c>
      <c r="DU4">
        <v>16.399999999999999</v>
      </c>
      <c r="DV4" t="s">
        <v>36</v>
      </c>
      <c r="DY4">
        <v>0</v>
      </c>
      <c r="DZ4" t="s">
        <v>37</v>
      </c>
      <c r="EC4">
        <v>0</v>
      </c>
      <c r="ED4" t="s">
        <v>38</v>
      </c>
      <c r="EG4">
        <v>0</v>
      </c>
      <c r="EH4" t="s">
        <v>39</v>
      </c>
      <c r="EK4">
        <v>2418</v>
      </c>
      <c r="EL4" t="s">
        <v>40</v>
      </c>
      <c r="EO4">
        <v>25.5</v>
      </c>
      <c r="EP4" t="s">
        <v>41</v>
      </c>
      <c r="ES4">
        <v>0</v>
      </c>
      <c r="ET4" t="s">
        <v>42</v>
      </c>
      <c r="EW4">
        <v>0</v>
      </c>
      <c r="EX4" t="s">
        <v>43</v>
      </c>
      <c r="FA4">
        <v>9.6850000000000005</v>
      </c>
      <c r="FB4" t="s">
        <v>44</v>
      </c>
      <c r="FE4">
        <v>6.14</v>
      </c>
      <c r="FF4" t="s">
        <v>45</v>
      </c>
      <c r="FI4">
        <v>0</v>
      </c>
      <c r="FJ4" t="s">
        <v>46</v>
      </c>
      <c r="FM4">
        <v>15.4</v>
      </c>
      <c r="FN4" t="s">
        <v>47</v>
      </c>
      <c r="FQ4">
        <v>11.250999999999999</v>
      </c>
      <c r="FR4" t="s">
        <v>48</v>
      </c>
      <c r="FU4">
        <v>0</v>
      </c>
      <c r="FV4" t="s">
        <v>49</v>
      </c>
      <c r="FY4">
        <v>0</v>
      </c>
      <c r="FZ4" t="s">
        <v>50</v>
      </c>
      <c r="GC4">
        <v>0</v>
      </c>
      <c r="GD4" t="s">
        <v>51</v>
      </c>
      <c r="GG4">
        <v>0</v>
      </c>
      <c r="GH4" t="s">
        <v>52</v>
      </c>
      <c r="GK4">
        <v>0</v>
      </c>
      <c r="GL4" t="s">
        <v>53</v>
      </c>
      <c r="GO4">
        <v>0</v>
      </c>
    </row>
    <row r="5" spans="1:197" x14ac:dyDescent="0.45">
      <c r="A5">
        <v>37284</v>
      </c>
      <c r="B5" t="s">
        <v>5</v>
      </c>
      <c r="E5">
        <v>0</v>
      </c>
      <c r="F5" t="s">
        <v>6</v>
      </c>
      <c r="I5">
        <v>0</v>
      </c>
      <c r="J5" t="s">
        <v>7</v>
      </c>
      <c r="M5">
        <v>0</v>
      </c>
      <c r="N5" t="s">
        <v>8</v>
      </c>
      <c r="Q5">
        <v>0</v>
      </c>
      <c r="R5" t="s">
        <v>9</v>
      </c>
      <c r="U5">
        <v>10.64</v>
      </c>
      <c r="V5" t="s">
        <v>10</v>
      </c>
      <c r="Y5">
        <v>0</v>
      </c>
      <c r="Z5" t="s">
        <v>11</v>
      </c>
      <c r="AC5">
        <v>0</v>
      </c>
      <c r="AD5" t="s">
        <v>12</v>
      </c>
      <c r="AG5">
        <v>0</v>
      </c>
      <c r="AH5" t="s">
        <v>13</v>
      </c>
      <c r="AK5">
        <v>0</v>
      </c>
      <c r="AL5" t="s">
        <v>14</v>
      </c>
      <c r="AO5">
        <v>0</v>
      </c>
      <c r="AP5" t="s">
        <v>15</v>
      </c>
      <c r="AS5">
        <v>0</v>
      </c>
      <c r="AT5" t="s">
        <v>16</v>
      </c>
      <c r="AW5">
        <v>505</v>
      </c>
      <c r="AX5" t="s">
        <v>17</v>
      </c>
      <c r="BA5">
        <v>0</v>
      </c>
      <c r="BB5" t="s">
        <v>18</v>
      </c>
      <c r="BE5">
        <v>0</v>
      </c>
      <c r="BF5" t="s">
        <v>19</v>
      </c>
      <c r="BI5">
        <v>0</v>
      </c>
      <c r="BJ5" t="s">
        <v>20</v>
      </c>
      <c r="BM5">
        <v>0</v>
      </c>
      <c r="BN5" t="s">
        <v>21</v>
      </c>
      <c r="BQ5">
        <v>428</v>
      </c>
      <c r="BR5" t="s">
        <v>22</v>
      </c>
      <c r="BU5">
        <v>0</v>
      </c>
      <c r="BV5" t="s">
        <v>23</v>
      </c>
      <c r="BY5">
        <v>0</v>
      </c>
      <c r="BZ5" t="s">
        <v>24</v>
      </c>
      <c r="CC5">
        <v>0</v>
      </c>
      <c r="CD5" t="s">
        <v>25</v>
      </c>
      <c r="CG5">
        <v>0</v>
      </c>
      <c r="CH5" t="s">
        <v>26</v>
      </c>
      <c r="CK5">
        <v>0</v>
      </c>
      <c r="CL5" t="s">
        <v>27</v>
      </c>
      <c r="CO5">
        <v>0</v>
      </c>
      <c r="CP5" t="s">
        <v>28</v>
      </c>
      <c r="CS5">
        <v>0</v>
      </c>
      <c r="CT5" t="s">
        <v>29</v>
      </c>
      <c r="CW5">
        <v>0</v>
      </c>
      <c r="CX5" t="s">
        <v>30</v>
      </c>
      <c r="DA5">
        <v>0</v>
      </c>
      <c r="DB5" t="s">
        <v>31</v>
      </c>
      <c r="DE5">
        <v>0</v>
      </c>
      <c r="DF5" t="s">
        <v>32</v>
      </c>
      <c r="DI5">
        <v>0</v>
      </c>
      <c r="DJ5" t="s">
        <v>33</v>
      </c>
      <c r="DM5">
        <v>0</v>
      </c>
      <c r="DN5" t="s">
        <v>34</v>
      </c>
      <c r="DQ5">
        <v>32.89</v>
      </c>
      <c r="DR5" t="s">
        <v>35</v>
      </c>
      <c r="DU5">
        <v>16.95</v>
      </c>
      <c r="DV5" t="s">
        <v>36</v>
      </c>
      <c r="DY5">
        <v>0</v>
      </c>
      <c r="DZ5" t="s">
        <v>37</v>
      </c>
      <c r="EC5">
        <v>0</v>
      </c>
      <c r="ED5" t="s">
        <v>38</v>
      </c>
      <c r="EG5">
        <v>0</v>
      </c>
      <c r="EH5" t="s">
        <v>39</v>
      </c>
      <c r="EK5">
        <v>2555</v>
      </c>
      <c r="EL5" t="s">
        <v>40</v>
      </c>
      <c r="EO5">
        <v>27.59</v>
      </c>
      <c r="EP5" t="s">
        <v>41</v>
      </c>
      <c r="ES5">
        <v>0</v>
      </c>
      <c r="ET5" t="s">
        <v>42</v>
      </c>
      <c r="EW5">
        <v>0</v>
      </c>
      <c r="EX5" t="s">
        <v>43</v>
      </c>
      <c r="FA5">
        <v>9.98</v>
      </c>
      <c r="FB5" t="s">
        <v>44</v>
      </c>
      <c r="FE5">
        <v>6.6050000000000004</v>
      </c>
      <c r="FF5" t="s">
        <v>45</v>
      </c>
      <c r="FI5">
        <v>0</v>
      </c>
      <c r="FJ5" t="s">
        <v>46</v>
      </c>
      <c r="FM5">
        <v>15.7</v>
      </c>
      <c r="FN5" t="s">
        <v>47</v>
      </c>
      <c r="FQ5">
        <v>11.5</v>
      </c>
      <c r="FR5" t="s">
        <v>48</v>
      </c>
      <c r="FU5">
        <v>0</v>
      </c>
      <c r="FV5" t="s">
        <v>49</v>
      </c>
      <c r="FY5">
        <v>0</v>
      </c>
      <c r="FZ5" t="s">
        <v>50</v>
      </c>
      <c r="GC5">
        <v>0</v>
      </c>
      <c r="GD5" t="s">
        <v>51</v>
      </c>
      <c r="GG5">
        <v>0</v>
      </c>
      <c r="GH5" t="s">
        <v>52</v>
      </c>
      <c r="GK5">
        <v>0</v>
      </c>
      <c r="GL5" t="s">
        <v>53</v>
      </c>
      <c r="GO5">
        <v>0</v>
      </c>
    </row>
    <row r="6" spans="1:197" x14ac:dyDescent="0.45">
      <c r="A6">
        <v>37291</v>
      </c>
      <c r="B6" t="s">
        <v>5</v>
      </c>
      <c r="E6">
        <v>0</v>
      </c>
      <c r="F6" t="s">
        <v>6</v>
      </c>
      <c r="I6">
        <v>0</v>
      </c>
      <c r="J6" t="s">
        <v>7</v>
      </c>
      <c r="M6">
        <v>0</v>
      </c>
      <c r="N6" t="s">
        <v>8</v>
      </c>
      <c r="Q6">
        <v>0</v>
      </c>
      <c r="R6" t="s">
        <v>9</v>
      </c>
      <c r="U6">
        <v>11</v>
      </c>
      <c r="V6" t="s">
        <v>10</v>
      </c>
      <c r="Y6">
        <v>0</v>
      </c>
      <c r="Z6" t="s">
        <v>11</v>
      </c>
      <c r="AC6">
        <v>0</v>
      </c>
      <c r="AD6" t="s">
        <v>12</v>
      </c>
      <c r="AG6">
        <v>0</v>
      </c>
      <c r="AH6" t="s">
        <v>13</v>
      </c>
      <c r="AK6">
        <v>0</v>
      </c>
      <c r="AL6" t="s">
        <v>14</v>
      </c>
      <c r="AO6">
        <v>0</v>
      </c>
      <c r="AP6" t="s">
        <v>15</v>
      </c>
      <c r="AS6">
        <v>0</v>
      </c>
      <c r="AT6" t="s">
        <v>16</v>
      </c>
      <c r="AW6">
        <v>537</v>
      </c>
      <c r="AX6" t="s">
        <v>17</v>
      </c>
      <c r="BA6">
        <v>0</v>
      </c>
      <c r="BB6" t="s">
        <v>18</v>
      </c>
      <c r="BE6">
        <v>0</v>
      </c>
      <c r="BF6" t="s">
        <v>19</v>
      </c>
      <c r="BI6">
        <v>0</v>
      </c>
      <c r="BJ6" t="s">
        <v>20</v>
      </c>
      <c r="BM6">
        <v>0</v>
      </c>
      <c r="BN6" t="s">
        <v>21</v>
      </c>
      <c r="BQ6">
        <v>438.7</v>
      </c>
      <c r="BR6" t="s">
        <v>22</v>
      </c>
      <c r="BU6">
        <v>0</v>
      </c>
      <c r="BV6" t="s">
        <v>23</v>
      </c>
      <c r="BY6">
        <v>0</v>
      </c>
      <c r="BZ6" t="s">
        <v>24</v>
      </c>
      <c r="CC6">
        <v>0</v>
      </c>
      <c r="CD6" t="s">
        <v>25</v>
      </c>
      <c r="CG6">
        <v>0</v>
      </c>
      <c r="CH6" t="s">
        <v>26</v>
      </c>
      <c r="CK6">
        <v>0</v>
      </c>
      <c r="CL6" t="s">
        <v>27</v>
      </c>
      <c r="CO6">
        <v>0</v>
      </c>
      <c r="CP6" t="s">
        <v>28</v>
      </c>
      <c r="CS6">
        <v>0</v>
      </c>
      <c r="CT6" t="s">
        <v>29</v>
      </c>
      <c r="CW6">
        <v>0</v>
      </c>
      <c r="CX6" t="s">
        <v>30</v>
      </c>
      <c r="DA6">
        <v>0</v>
      </c>
      <c r="DB6" t="s">
        <v>31</v>
      </c>
      <c r="DE6">
        <v>0</v>
      </c>
      <c r="DF6" t="s">
        <v>32</v>
      </c>
      <c r="DI6">
        <v>0</v>
      </c>
      <c r="DJ6" t="s">
        <v>33</v>
      </c>
      <c r="DM6">
        <v>0</v>
      </c>
      <c r="DN6" t="s">
        <v>34</v>
      </c>
      <c r="DQ6">
        <v>35.119999999999997</v>
      </c>
      <c r="DR6" t="s">
        <v>35</v>
      </c>
      <c r="DU6">
        <v>18.100000000000001</v>
      </c>
      <c r="DV6" t="s">
        <v>36</v>
      </c>
      <c r="DY6">
        <v>0</v>
      </c>
      <c r="DZ6" t="s">
        <v>37</v>
      </c>
      <c r="EC6">
        <v>0</v>
      </c>
      <c r="ED6" t="s">
        <v>38</v>
      </c>
      <c r="EG6">
        <v>0</v>
      </c>
      <c r="EH6" t="s">
        <v>39</v>
      </c>
      <c r="EK6">
        <v>2566</v>
      </c>
      <c r="EL6" t="s">
        <v>40</v>
      </c>
      <c r="EO6">
        <v>27.87</v>
      </c>
      <c r="EP6" t="s">
        <v>41</v>
      </c>
      <c r="ES6">
        <v>0</v>
      </c>
      <c r="ET6" t="s">
        <v>42</v>
      </c>
      <c r="EW6">
        <v>0</v>
      </c>
      <c r="EX6" t="s">
        <v>43</v>
      </c>
      <c r="FA6">
        <v>9.9689999999999994</v>
      </c>
      <c r="FB6" t="s">
        <v>44</v>
      </c>
      <c r="FE6">
        <v>6.75</v>
      </c>
      <c r="FF6" t="s">
        <v>45</v>
      </c>
      <c r="FI6">
        <v>0</v>
      </c>
      <c r="FJ6" t="s">
        <v>46</v>
      </c>
      <c r="FM6">
        <v>15.43</v>
      </c>
      <c r="FN6" t="s">
        <v>47</v>
      </c>
      <c r="FQ6">
        <v>11.85</v>
      </c>
      <c r="FR6" t="s">
        <v>48</v>
      </c>
      <c r="FU6">
        <v>0</v>
      </c>
      <c r="FV6" t="s">
        <v>49</v>
      </c>
      <c r="FY6">
        <v>0</v>
      </c>
      <c r="FZ6" t="s">
        <v>50</v>
      </c>
      <c r="GC6">
        <v>0</v>
      </c>
      <c r="GD6" t="s">
        <v>51</v>
      </c>
      <c r="GG6">
        <v>0</v>
      </c>
      <c r="GH6" t="s">
        <v>52</v>
      </c>
      <c r="GK6">
        <v>0</v>
      </c>
      <c r="GL6" t="s">
        <v>53</v>
      </c>
      <c r="GO6">
        <v>0</v>
      </c>
    </row>
    <row r="7" spans="1:197" x14ac:dyDescent="0.45">
      <c r="A7">
        <v>37298</v>
      </c>
      <c r="B7" t="s">
        <v>5</v>
      </c>
      <c r="E7">
        <v>0</v>
      </c>
      <c r="F7" t="s">
        <v>6</v>
      </c>
      <c r="I7">
        <v>0</v>
      </c>
      <c r="J7" t="s">
        <v>7</v>
      </c>
      <c r="M7">
        <v>0</v>
      </c>
      <c r="N7" t="s">
        <v>8</v>
      </c>
      <c r="Q7">
        <v>0</v>
      </c>
      <c r="R7" t="s">
        <v>9</v>
      </c>
      <c r="U7">
        <v>10.8</v>
      </c>
      <c r="V7" t="s">
        <v>10</v>
      </c>
      <c r="Y7">
        <v>0</v>
      </c>
      <c r="Z7" t="s">
        <v>11</v>
      </c>
      <c r="AC7">
        <v>0</v>
      </c>
      <c r="AD7" t="s">
        <v>12</v>
      </c>
      <c r="AG7">
        <v>0</v>
      </c>
      <c r="AH7" t="s">
        <v>13</v>
      </c>
      <c r="AK7">
        <v>0</v>
      </c>
      <c r="AL7" t="s">
        <v>14</v>
      </c>
      <c r="AO7">
        <v>0</v>
      </c>
      <c r="AP7" t="s">
        <v>15</v>
      </c>
      <c r="AS7">
        <v>0</v>
      </c>
      <c r="AT7" t="s">
        <v>16</v>
      </c>
      <c r="AW7">
        <v>536.5</v>
      </c>
      <c r="AX7" t="s">
        <v>17</v>
      </c>
      <c r="BA7">
        <v>0</v>
      </c>
      <c r="BB7" t="s">
        <v>18</v>
      </c>
      <c r="BE7">
        <v>0</v>
      </c>
      <c r="BF7" t="s">
        <v>19</v>
      </c>
      <c r="BI7">
        <v>0</v>
      </c>
      <c r="BJ7" t="s">
        <v>20</v>
      </c>
      <c r="BM7">
        <v>0</v>
      </c>
      <c r="BN7" t="s">
        <v>21</v>
      </c>
      <c r="BQ7">
        <v>405</v>
      </c>
      <c r="BR7" t="s">
        <v>22</v>
      </c>
      <c r="BU7">
        <v>0</v>
      </c>
      <c r="BV7" t="s">
        <v>23</v>
      </c>
      <c r="BY7">
        <v>0</v>
      </c>
      <c r="BZ7" t="s">
        <v>24</v>
      </c>
      <c r="CC7">
        <v>0</v>
      </c>
      <c r="CD7" t="s">
        <v>25</v>
      </c>
      <c r="CG7">
        <v>0</v>
      </c>
      <c r="CH7" t="s">
        <v>26</v>
      </c>
      <c r="CK7">
        <v>0</v>
      </c>
      <c r="CL7" t="s">
        <v>27</v>
      </c>
      <c r="CO7">
        <v>0</v>
      </c>
      <c r="CP7" t="s">
        <v>28</v>
      </c>
      <c r="CS7">
        <v>0</v>
      </c>
      <c r="CT7" t="s">
        <v>29</v>
      </c>
      <c r="CW7">
        <v>0</v>
      </c>
      <c r="CX7" t="s">
        <v>30</v>
      </c>
      <c r="DA7">
        <v>0</v>
      </c>
      <c r="DB7" t="s">
        <v>31</v>
      </c>
      <c r="DE7">
        <v>0</v>
      </c>
      <c r="DF7" t="s">
        <v>32</v>
      </c>
      <c r="DI7">
        <v>0</v>
      </c>
      <c r="DJ7" t="s">
        <v>33</v>
      </c>
      <c r="DM7">
        <v>0</v>
      </c>
      <c r="DN7" t="s">
        <v>34</v>
      </c>
      <c r="DQ7">
        <v>35.11</v>
      </c>
      <c r="DR7" t="s">
        <v>35</v>
      </c>
      <c r="DU7">
        <v>19.09</v>
      </c>
      <c r="DV7" t="s">
        <v>36</v>
      </c>
      <c r="DY7">
        <v>0</v>
      </c>
      <c r="DZ7" t="s">
        <v>37</v>
      </c>
      <c r="EC7">
        <v>0</v>
      </c>
      <c r="ED7" t="s">
        <v>38</v>
      </c>
      <c r="EG7">
        <v>0</v>
      </c>
      <c r="EH7" t="s">
        <v>39</v>
      </c>
      <c r="EK7">
        <v>2682</v>
      </c>
      <c r="EL7" t="s">
        <v>40</v>
      </c>
      <c r="EO7">
        <v>30.21</v>
      </c>
      <c r="EP7" t="s">
        <v>41</v>
      </c>
      <c r="ES7">
        <v>0</v>
      </c>
      <c r="ET7" t="s">
        <v>42</v>
      </c>
      <c r="EW7">
        <v>0</v>
      </c>
      <c r="EX7" t="s">
        <v>43</v>
      </c>
      <c r="FA7">
        <v>10.31</v>
      </c>
      <c r="FB7" t="s">
        <v>44</v>
      </c>
      <c r="FE7">
        <v>6.88</v>
      </c>
      <c r="FF7" t="s">
        <v>45</v>
      </c>
      <c r="FI7">
        <v>0</v>
      </c>
      <c r="FJ7" t="s">
        <v>46</v>
      </c>
      <c r="FM7">
        <v>16.399999999999999</v>
      </c>
      <c r="FN7" t="s">
        <v>47</v>
      </c>
      <c r="FQ7">
        <v>12.42</v>
      </c>
      <c r="FR7" t="s">
        <v>48</v>
      </c>
      <c r="FU7">
        <v>0</v>
      </c>
      <c r="FV7" t="s">
        <v>49</v>
      </c>
      <c r="FY7">
        <v>0</v>
      </c>
      <c r="FZ7" t="s">
        <v>50</v>
      </c>
      <c r="GC7">
        <v>0</v>
      </c>
      <c r="GD7" t="s">
        <v>51</v>
      </c>
      <c r="GG7">
        <v>0</v>
      </c>
      <c r="GH7" t="s">
        <v>52</v>
      </c>
      <c r="GK7">
        <v>0</v>
      </c>
      <c r="GL7" t="s">
        <v>53</v>
      </c>
      <c r="GO7">
        <v>0</v>
      </c>
    </row>
    <row r="8" spans="1:197" x14ac:dyDescent="0.45">
      <c r="A8">
        <v>37305</v>
      </c>
      <c r="B8" t="s">
        <v>5</v>
      </c>
      <c r="E8">
        <v>0</v>
      </c>
      <c r="F8" t="s">
        <v>6</v>
      </c>
      <c r="I8">
        <v>0</v>
      </c>
      <c r="J8" t="s">
        <v>7</v>
      </c>
      <c r="M8">
        <v>0</v>
      </c>
      <c r="N8" t="s">
        <v>8</v>
      </c>
      <c r="Q8">
        <v>0</v>
      </c>
      <c r="R8" t="s">
        <v>9</v>
      </c>
      <c r="U8">
        <v>11.1</v>
      </c>
      <c r="V8" t="s">
        <v>10</v>
      </c>
      <c r="Y8">
        <v>0</v>
      </c>
      <c r="Z8" t="s">
        <v>11</v>
      </c>
      <c r="AC8">
        <v>0</v>
      </c>
      <c r="AD8" t="s">
        <v>12</v>
      </c>
      <c r="AG8">
        <v>0</v>
      </c>
      <c r="AH8" t="s">
        <v>13</v>
      </c>
      <c r="AK8">
        <v>0</v>
      </c>
      <c r="AL8" t="s">
        <v>14</v>
      </c>
      <c r="AO8">
        <v>0</v>
      </c>
      <c r="AP8" t="s">
        <v>15</v>
      </c>
      <c r="AS8">
        <v>0</v>
      </c>
      <c r="AT8" t="s">
        <v>16</v>
      </c>
      <c r="AW8">
        <v>590</v>
      </c>
      <c r="AX8" t="s">
        <v>17</v>
      </c>
      <c r="BA8">
        <v>0</v>
      </c>
      <c r="BB8" t="s">
        <v>18</v>
      </c>
      <c r="BE8">
        <v>0</v>
      </c>
      <c r="BF8" t="s">
        <v>19</v>
      </c>
      <c r="BI8">
        <v>0</v>
      </c>
      <c r="BJ8" t="s">
        <v>20</v>
      </c>
      <c r="BM8">
        <v>0</v>
      </c>
      <c r="BN8" t="s">
        <v>21</v>
      </c>
      <c r="BQ8">
        <v>400.6</v>
      </c>
      <c r="BR8" t="s">
        <v>22</v>
      </c>
      <c r="BU8">
        <v>0</v>
      </c>
      <c r="BV8" t="s">
        <v>23</v>
      </c>
      <c r="BY8">
        <v>0</v>
      </c>
      <c r="BZ8" t="s">
        <v>24</v>
      </c>
      <c r="CC8">
        <v>0</v>
      </c>
      <c r="CD8" t="s">
        <v>25</v>
      </c>
      <c r="CG8">
        <v>0</v>
      </c>
      <c r="CH8" t="s">
        <v>26</v>
      </c>
      <c r="CK8">
        <v>0</v>
      </c>
      <c r="CL8" t="s">
        <v>27</v>
      </c>
      <c r="CO8">
        <v>0</v>
      </c>
      <c r="CP8" t="s">
        <v>28</v>
      </c>
      <c r="CS8">
        <v>0</v>
      </c>
      <c r="CT8" t="s">
        <v>29</v>
      </c>
      <c r="CW8">
        <v>0</v>
      </c>
      <c r="CX8" t="s">
        <v>30</v>
      </c>
      <c r="DA8">
        <v>0</v>
      </c>
      <c r="DB8" t="s">
        <v>31</v>
      </c>
      <c r="DE8">
        <v>0</v>
      </c>
      <c r="DF8" t="s">
        <v>32</v>
      </c>
      <c r="DI8">
        <v>0</v>
      </c>
      <c r="DJ8" t="s">
        <v>33</v>
      </c>
      <c r="DM8">
        <v>0</v>
      </c>
      <c r="DN8" t="s">
        <v>34</v>
      </c>
      <c r="DQ8">
        <v>34.32</v>
      </c>
      <c r="DR8" t="s">
        <v>35</v>
      </c>
      <c r="DU8">
        <v>18.850000000000001</v>
      </c>
      <c r="DV8" t="s">
        <v>36</v>
      </c>
      <c r="DY8">
        <v>0</v>
      </c>
      <c r="DZ8" t="s">
        <v>37</v>
      </c>
      <c r="EC8">
        <v>0</v>
      </c>
      <c r="ED8" t="s">
        <v>38</v>
      </c>
      <c r="EG8">
        <v>0</v>
      </c>
      <c r="EH8" t="s">
        <v>39</v>
      </c>
      <c r="EK8">
        <v>2760</v>
      </c>
      <c r="EL8" t="s">
        <v>40</v>
      </c>
      <c r="EO8">
        <v>31.4</v>
      </c>
      <c r="EP8" t="s">
        <v>41</v>
      </c>
      <c r="ES8">
        <v>0</v>
      </c>
      <c r="ET8" t="s">
        <v>42</v>
      </c>
      <c r="EW8">
        <v>0</v>
      </c>
      <c r="EX8" t="s">
        <v>43</v>
      </c>
      <c r="FA8">
        <v>10.087999999999999</v>
      </c>
      <c r="FB8" t="s">
        <v>44</v>
      </c>
      <c r="FE8">
        <v>6.7</v>
      </c>
      <c r="FF8" t="s">
        <v>45</v>
      </c>
      <c r="FI8">
        <v>0</v>
      </c>
      <c r="FJ8" t="s">
        <v>46</v>
      </c>
      <c r="FM8">
        <v>16.54</v>
      </c>
      <c r="FN8" t="s">
        <v>47</v>
      </c>
      <c r="FQ8">
        <v>12.4</v>
      </c>
      <c r="FR8" t="s">
        <v>48</v>
      </c>
      <c r="FU8">
        <v>0</v>
      </c>
      <c r="FV8" t="s">
        <v>49</v>
      </c>
      <c r="FY8">
        <v>0</v>
      </c>
      <c r="FZ8" t="s">
        <v>50</v>
      </c>
      <c r="GC8">
        <v>0</v>
      </c>
      <c r="GD8" t="s">
        <v>51</v>
      </c>
      <c r="GG8">
        <v>0</v>
      </c>
      <c r="GH8" t="s">
        <v>52</v>
      </c>
      <c r="GK8">
        <v>0</v>
      </c>
      <c r="GL8" t="s">
        <v>53</v>
      </c>
      <c r="GO8">
        <v>0</v>
      </c>
    </row>
    <row r="9" spans="1:197" x14ac:dyDescent="0.45">
      <c r="A9">
        <v>37312</v>
      </c>
      <c r="B9" t="s">
        <v>5</v>
      </c>
      <c r="E9">
        <v>0</v>
      </c>
      <c r="F9" t="s">
        <v>6</v>
      </c>
      <c r="I9">
        <v>0</v>
      </c>
      <c r="J9" t="s">
        <v>7</v>
      </c>
      <c r="M9">
        <v>0</v>
      </c>
      <c r="N9" t="s">
        <v>8</v>
      </c>
      <c r="Q9">
        <v>0</v>
      </c>
      <c r="R9" t="s">
        <v>9</v>
      </c>
      <c r="U9">
        <v>11.41</v>
      </c>
      <c r="V9" t="s">
        <v>10</v>
      </c>
      <c r="Y9">
        <v>0</v>
      </c>
      <c r="Z9" t="s">
        <v>11</v>
      </c>
      <c r="AC9">
        <v>0</v>
      </c>
      <c r="AD9" t="s">
        <v>12</v>
      </c>
      <c r="AG9">
        <v>0</v>
      </c>
      <c r="AH9" t="s">
        <v>13</v>
      </c>
      <c r="AK9">
        <v>0</v>
      </c>
      <c r="AL9" t="s">
        <v>14</v>
      </c>
      <c r="AO9">
        <v>0</v>
      </c>
      <c r="AP9" t="s">
        <v>15</v>
      </c>
      <c r="AS9">
        <v>0</v>
      </c>
      <c r="AT9" t="s">
        <v>16</v>
      </c>
      <c r="AW9">
        <v>619</v>
      </c>
      <c r="AX9" t="s">
        <v>17</v>
      </c>
      <c r="BA9">
        <v>0</v>
      </c>
      <c r="BB9" t="s">
        <v>18</v>
      </c>
      <c r="BE9">
        <v>0</v>
      </c>
      <c r="BF9" t="s">
        <v>19</v>
      </c>
      <c r="BI9">
        <v>0</v>
      </c>
      <c r="BJ9" t="s">
        <v>20</v>
      </c>
      <c r="BM9">
        <v>0</v>
      </c>
      <c r="BN9" t="s">
        <v>21</v>
      </c>
      <c r="BQ9">
        <v>394</v>
      </c>
      <c r="BR9" t="s">
        <v>22</v>
      </c>
      <c r="BU9">
        <v>0</v>
      </c>
      <c r="BV9" t="s">
        <v>23</v>
      </c>
      <c r="BY9">
        <v>0</v>
      </c>
      <c r="BZ9" t="s">
        <v>24</v>
      </c>
      <c r="CC9">
        <v>0</v>
      </c>
      <c r="CD9" t="s">
        <v>25</v>
      </c>
      <c r="CG9">
        <v>0</v>
      </c>
      <c r="CH9" t="s">
        <v>26</v>
      </c>
      <c r="CK9">
        <v>0</v>
      </c>
      <c r="CL9" t="s">
        <v>27</v>
      </c>
      <c r="CO9">
        <v>0</v>
      </c>
      <c r="CP9" t="s">
        <v>28</v>
      </c>
      <c r="CS9">
        <v>0</v>
      </c>
      <c r="CT9" t="s">
        <v>29</v>
      </c>
      <c r="CW9">
        <v>0</v>
      </c>
      <c r="CX9" t="s">
        <v>30</v>
      </c>
      <c r="DA9">
        <v>0</v>
      </c>
      <c r="DB9" t="s">
        <v>31</v>
      </c>
      <c r="DE9">
        <v>0</v>
      </c>
      <c r="DF9" t="s">
        <v>32</v>
      </c>
      <c r="DI9">
        <v>0</v>
      </c>
      <c r="DJ9" t="s">
        <v>33</v>
      </c>
      <c r="DM9">
        <v>0</v>
      </c>
      <c r="DN9" t="s">
        <v>34</v>
      </c>
      <c r="DQ9">
        <v>36.49</v>
      </c>
      <c r="DR9" t="s">
        <v>35</v>
      </c>
      <c r="DU9">
        <v>20.37</v>
      </c>
      <c r="DV9" t="s">
        <v>36</v>
      </c>
      <c r="DY9">
        <v>0</v>
      </c>
      <c r="DZ9" t="s">
        <v>37</v>
      </c>
      <c r="EC9">
        <v>0</v>
      </c>
      <c r="ED9" t="s">
        <v>38</v>
      </c>
      <c r="EG9">
        <v>0</v>
      </c>
      <c r="EH9" t="s">
        <v>39</v>
      </c>
      <c r="EK9">
        <v>2898</v>
      </c>
      <c r="EL9" t="s">
        <v>40</v>
      </c>
      <c r="EO9">
        <v>39.19</v>
      </c>
      <c r="EP9" t="s">
        <v>41</v>
      </c>
      <c r="ES9">
        <v>0</v>
      </c>
      <c r="ET9" t="s">
        <v>42</v>
      </c>
      <c r="EW9">
        <v>0</v>
      </c>
      <c r="EX9" t="s">
        <v>43</v>
      </c>
      <c r="FA9">
        <v>9.98</v>
      </c>
      <c r="FB9" t="s">
        <v>44</v>
      </c>
      <c r="FE9">
        <v>6.73</v>
      </c>
      <c r="FF9" t="s">
        <v>45</v>
      </c>
      <c r="FI9">
        <v>0</v>
      </c>
      <c r="FJ9" t="s">
        <v>46</v>
      </c>
      <c r="FM9">
        <v>16.149999999999999</v>
      </c>
      <c r="FN9" t="s">
        <v>47</v>
      </c>
      <c r="FQ9">
        <v>12.85</v>
      </c>
      <c r="FR9" t="s">
        <v>48</v>
      </c>
      <c r="FU9">
        <v>0</v>
      </c>
      <c r="FV9" t="s">
        <v>49</v>
      </c>
      <c r="FY9">
        <v>0</v>
      </c>
      <c r="FZ9" t="s">
        <v>50</v>
      </c>
      <c r="GC9">
        <v>0</v>
      </c>
      <c r="GD9" t="s">
        <v>51</v>
      </c>
      <c r="GG9">
        <v>0</v>
      </c>
      <c r="GH9" t="s">
        <v>52</v>
      </c>
      <c r="GK9">
        <v>0</v>
      </c>
      <c r="GL9" t="s">
        <v>53</v>
      </c>
      <c r="GO9">
        <v>0</v>
      </c>
    </row>
    <row r="10" spans="1:197" x14ac:dyDescent="0.45">
      <c r="A10">
        <v>37319</v>
      </c>
      <c r="B10" t="s">
        <v>5</v>
      </c>
      <c r="E10">
        <v>0</v>
      </c>
      <c r="F10" t="s">
        <v>6</v>
      </c>
      <c r="I10">
        <v>0</v>
      </c>
      <c r="J10" t="s">
        <v>7</v>
      </c>
      <c r="M10">
        <v>0</v>
      </c>
      <c r="N10" t="s">
        <v>8</v>
      </c>
      <c r="Q10">
        <v>0</v>
      </c>
      <c r="R10" t="s">
        <v>9</v>
      </c>
      <c r="U10">
        <v>12.95</v>
      </c>
      <c r="V10" t="s">
        <v>10</v>
      </c>
      <c r="Y10">
        <v>0</v>
      </c>
      <c r="Z10" t="s">
        <v>11</v>
      </c>
      <c r="AC10">
        <v>0</v>
      </c>
      <c r="AD10" t="s">
        <v>12</v>
      </c>
      <c r="AG10">
        <v>0</v>
      </c>
      <c r="AH10" t="s">
        <v>13</v>
      </c>
      <c r="AK10">
        <v>0</v>
      </c>
      <c r="AL10" t="s">
        <v>14</v>
      </c>
      <c r="AO10">
        <v>0</v>
      </c>
      <c r="AP10" t="s">
        <v>15</v>
      </c>
      <c r="AS10">
        <v>0</v>
      </c>
      <c r="AT10" t="s">
        <v>16</v>
      </c>
      <c r="AW10">
        <v>628</v>
      </c>
      <c r="AX10" t="s">
        <v>17</v>
      </c>
      <c r="BA10">
        <v>0</v>
      </c>
      <c r="BB10" t="s">
        <v>18</v>
      </c>
      <c r="BE10">
        <v>0</v>
      </c>
      <c r="BF10" t="s">
        <v>19</v>
      </c>
      <c r="BI10">
        <v>0</v>
      </c>
      <c r="BJ10" t="s">
        <v>20</v>
      </c>
      <c r="BM10">
        <v>0</v>
      </c>
      <c r="BN10" t="s">
        <v>21</v>
      </c>
      <c r="BQ10">
        <v>413.45</v>
      </c>
      <c r="BR10" t="s">
        <v>22</v>
      </c>
      <c r="BU10">
        <v>0</v>
      </c>
      <c r="BV10" t="s">
        <v>23</v>
      </c>
      <c r="BY10">
        <v>0</v>
      </c>
      <c r="BZ10" t="s">
        <v>24</v>
      </c>
      <c r="CC10">
        <v>0</v>
      </c>
      <c r="CD10" t="s">
        <v>25</v>
      </c>
      <c r="CG10">
        <v>0</v>
      </c>
      <c r="CH10" t="s">
        <v>26</v>
      </c>
      <c r="CK10">
        <v>0</v>
      </c>
      <c r="CL10" t="s">
        <v>27</v>
      </c>
      <c r="CO10">
        <v>0</v>
      </c>
      <c r="CP10" t="s">
        <v>28</v>
      </c>
      <c r="CS10">
        <v>0</v>
      </c>
      <c r="CT10" t="s">
        <v>29</v>
      </c>
      <c r="CW10">
        <v>0</v>
      </c>
      <c r="CX10" t="s">
        <v>30</v>
      </c>
      <c r="DA10">
        <v>0</v>
      </c>
      <c r="DB10" t="s">
        <v>31</v>
      </c>
      <c r="DE10">
        <v>0</v>
      </c>
      <c r="DF10" t="s">
        <v>32</v>
      </c>
      <c r="DI10">
        <v>0</v>
      </c>
      <c r="DJ10" t="s">
        <v>33</v>
      </c>
      <c r="DM10">
        <v>0</v>
      </c>
      <c r="DN10" t="s">
        <v>34</v>
      </c>
      <c r="DQ10">
        <v>38.75</v>
      </c>
      <c r="DR10" t="s">
        <v>35</v>
      </c>
      <c r="DU10">
        <v>22</v>
      </c>
      <c r="DV10" t="s">
        <v>36</v>
      </c>
      <c r="DY10">
        <v>0</v>
      </c>
      <c r="DZ10" t="s">
        <v>37</v>
      </c>
      <c r="EC10">
        <v>0</v>
      </c>
      <c r="ED10" t="s">
        <v>38</v>
      </c>
      <c r="EG10">
        <v>0</v>
      </c>
      <c r="EH10" t="s">
        <v>39</v>
      </c>
      <c r="EK10">
        <v>2995.55</v>
      </c>
      <c r="EL10" t="s">
        <v>40</v>
      </c>
      <c r="EO10">
        <v>46.91</v>
      </c>
      <c r="EP10" t="s">
        <v>41</v>
      </c>
      <c r="ES10">
        <v>0</v>
      </c>
      <c r="ET10" t="s">
        <v>42</v>
      </c>
      <c r="EW10">
        <v>0</v>
      </c>
      <c r="EX10" t="s">
        <v>43</v>
      </c>
      <c r="FA10">
        <v>11.194000000000001</v>
      </c>
      <c r="FB10" t="s">
        <v>44</v>
      </c>
      <c r="FE10">
        <v>7.149</v>
      </c>
      <c r="FF10" t="s">
        <v>45</v>
      </c>
      <c r="FI10">
        <v>0</v>
      </c>
      <c r="FJ10" t="s">
        <v>46</v>
      </c>
      <c r="FM10">
        <v>17.14</v>
      </c>
      <c r="FN10" t="s">
        <v>47</v>
      </c>
      <c r="FQ10">
        <v>12.95</v>
      </c>
      <c r="FR10" t="s">
        <v>48</v>
      </c>
      <c r="FU10">
        <v>0</v>
      </c>
      <c r="FV10" t="s">
        <v>49</v>
      </c>
      <c r="FY10">
        <v>0</v>
      </c>
      <c r="FZ10" t="s">
        <v>50</v>
      </c>
      <c r="GC10">
        <v>0</v>
      </c>
      <c r="GD10" t="s">
        <v>51</v>
      </c>
      <c r="GG10">
        <v>0</v>
      </c>
      <c r="GH10" t="s">
        <v>52</v>
      </c>
      <c r="GK10">
        <v>0</v>
      </c>
      <c r="GL10" t="s">
        <v>53</v>
      </c>
      <c r="GO10">
        <v>0</v>
      </c>
    </row>
    <row r="11" spans="1:197" x14ac:dyDescent="0.45">
      <c r="A11">
        <v>37326</v>
      </c>
      <c r="B11" t="s">
        <v>5</v>
      </c>
      <c r="E11">
        <v>0</v>
      </c>
      <c r="F11" t="s">
        <v>6</v>
      </c>
      <c r="I11">
        <v>0</v>
      </c>
      <c r="J11" t="s">
        <v>7</v>
      </c>
      <c r="M11">
        <v>0</v>
      </c>
      <c r="N11" t="s">
        <v>8</v>
      </c>
      <c r="Q11">
        <v>0</v>
      </c>
      <c r="R11" t="s">
        <v>9</v>
      </c>
      <c r="U11">
        <v>12.04</v>
      </c>
      <c r="V11" t="s">
        <v>10</v>
      </c>
      <c r="Y11">
        <v>0</v>
      </c>
      <c r="Z11" t="s">
        <v>11</v>
      </c>
      <c r="AC11">
        <v>0</v>
      </c>
      <c r="AD11" t="s">
        <v>12</v>
      </c>
      <c r="AG11">
        <v>0</v>
      </c>
      <c r="AH11" t="s">
        <v>13</v>
      </c>
      <c r="AK11">
        <v>0</v>
      </c>
      <c r="AL11" t="s">
        <v>14</v>
      </c>
      <c r="AO11">
        <v>0</v>
      </c>
      <c r="AP11" t="s">
        <v>15</v>
      </c>
      <c r="AS11">
        <v>0</v>
      </c>
      <c r="AT11" t="s">
        <v>16</v>
      </c>
      <c r="AW11">
        <v>655</v>
      </c>
      <c r="AX11" t="s">
        <v>17</v>
      </c>
      <c r="BA11">
        <v>0</v>
      </c>
      <c r="BB11" t="s">
        <v>18</v>
      </c>
      <c r="BE11">
        <v>0</v>
      </c>
      <c r="BF11" t="s">
        <v>19</v>
      </c>
      <c r="BI11">
        <v>0</v>
      </c>
      <c r="BJ11" t="s">
        <v>20</v>
      </c>
      <c r="BM11">
        <v>0</v>
      </c>
      <c r="BN11" t="s">
        <v>21</v>
      </c>
      <c r="BQ11">
        <v>420.99</v>
      </c>
      <c r="BR11" t="s">
        <v>22</v>
      </c>
      <c r="BU11">
        <v>0</v>
      </c>
      <c r="BV11" t="s">
        <v>23</v>
      </c>
      <c r="BY11">
        <v>0</v>
      </c>
      <c r="BZ11" t="s">
        <v>24</v>
      </c>
      <c r="CC11">
        <v>0</v>
      </c>
      <c r="CD11" t="s">
        <v>25</v>
      </c>
      <c r="CG11">
        <v>0</v>
      </c>
      <c r="CH11" t="s">
        <v>26</v>
      </c>
      <c r="CK11">
        <v>0</v>
      </c>
      <c r="CL11" t="s">
        <v>27</v>
      </c>
      <c r="CO11">
        <v>0</v>
      </c>
      <c r="CP11" t="s">
        <v>28</v>
      </c>
      <c r="CS11">
        <v>0</v>
      </c>
      <c r="CT11" t="s">
        <v>29</v>
      </c>
      <c r="CW11">
        <v>0</v>
      </c>
      <c r="CX11" t="s">
        <v>30</v>
      </c>
      <c r="DA11">
        <v>0</v>
      </c>
      <c r="DB11" t="s">
        <v>31</v>
      </c>
      <c r="DE11">
        <v>0</v>
      </c>
      <c r="DF11" t="s">
        <v>32</v>
      </c>
      <c r="DI11">
        <v>0</v>
      </c>
      <c r="DJ11" t="s">
        <v>33</v>
      </c>
      <c r="DM11">
        <v>0</v>
      </c>
      <c r="DN11" t="s">
        <v>34</v>
      </c>
      <c r="DQ11">
        <v>37.770000000000003</v>
      </c>
      <c r="DR11" t="s">
        <v>35</v>
      </c>
      <c r="DU11">
        <v>22.71</v>
      </c>
      <c r="DV11" t="s">
        <v>36</v>
      </c>
      <c r="DY11">
        <v>0</v>
      </c>
      <c r="DZ11" t="s">
        <v>37</v>
      </c>
      <c r="EC11">
        <v>0</v>
      </c>
      <c r="ED11" t="s">
        <v>38</v>
      </c>
      <c r="EG11">
        <v>0</v>
      </c>
      <c r="EH11" t="s">
        <v>39</v>
      </c>
      <c r="EK11">
        <v>3239.88</v>
      </c>
      <c r="EL11" t="s">
        <v>40</v>
      </c>
      <c r="EO11">
        <v>48.99</v>
      </c>
      <c r="EP11" t="s">
        <v>41</v>
      </c>
      <c r="ES11">
        <v>0</v>
      </c>
      <c r="ET11" t="s">
        <v>42</v>
      </c>
      <c r="EW11">
        <v>0</v>
      </c>
      <c r="EX11" t="s">
        <v>43</v>
      </c>
      <c r="FA11">
        <v>11.74</v>
      </c>
      <c r="FB11" t="s">
        <v>44</v>
      </c>
      <c r="FE11">
        <v>7.2</v>
      </c>
      <c r="FF11" t="s">
        <v>45</v>
      </c>
      <c r="FI11">
        <v>0</v>
      </c>
      <c r="FJ11" t="s">
        <v>46</v>
      </c>
      <c r="FM11">
        <v>19</v>
      </c>
      <c r="FN11" t="s">
        <v>47</v>
      </c>
      <c r="FQ11">
        <v>14.6</v>
      </c>
      <c r="FR11" t="s">
        <v>48</v>
      </c>
      <c r="FU11">
        <v>0</v>
      </c>
      <c r="FV11" t="s">
        <v>49</v>
      </c>
      <c r="FY11">
        <v>0</v>
      </c>
      <c r="FZ11" t="s">
        <v>50</v>
      </c>
      <c r="GC11">
        <v>0</v>
      </c>
      <c r="GD11" t="s">
        <v>51</v>
      </c>
      <c r="GG11">
        <v>0</v>
      </c>
      <c r="GH11" t="s">
        <v>52</v>
      </c>
      <c r="GK11">
        <v>0</v>
      </c>
      <c r="GL11" t="s">
        <v>53</v>
      </c>
      <c r="GO11">
        <v>0</v>
      </c>
    </row>
    <row r="12" spans="1:197" x14ac:dyDescent="0.45">
      <c r="A12">
        <v>37333</v>
      </c>
      <c r="B12" t="s">
        <v>5</v>
      </c>
      <c r="E12">
        <v>0</v>
      </c>
      <c r="F12" t="s">
        <v>6</v>
      </c>
      <c r="I12">
        <v>0</v>
      </c>
      <c r="J12" t="s">
        <v>7</v>
      </c>
      <c r="M12">
        <v>0</v>
      </c>
      <c r="N12" t="s">
        <v>8</v>
      </c>
      <c r="Q12">
        <v>0</v>
      </c>
      <c r="R12" t="s">
        <v>9</v>
      </c>
      <c r="U12">
        <v>12.13</v>
      </c>
      <c r="V12" t="s">
        <v>10</v>
      </c>
      <c r="Y12">
        <v>0</v>
      </c>
      <c r="Z12" t="s">
        <v>11</v>
      </c>
      <c r="AC12">
        <v>0</v>
      </c>
      <c r="AD12" t="s">
        <v>12</v>
      </c>
      <c r="AG12">
        <v>0</v>
      </c>
      <c r="AH12" t="s">
        <v>13</v>
      </c>
      <c r="AK12">
        <v>0</v>
      </c>
      <c r="AL12" t="s">
        <v>14</v>
      </c>
      <c r="AO12">
        <v>0</v>
      </c>
      <c r="AP12" t="s">
        <v>15</v>
      </c>
      <c r="AS12">
        <v>0</v>
      </c>
      <c r="AT12" t="s">
        <v>16</v>
      </c>
      <c r="AW12">
        <v>679</v>
      </c>
      <c r="AX12" t="s">
        <v>17</v>
      </c>
      <c r="BA12">
        <v>0</v>
      </c>
      <c r="BB12" t="s">
        <v>18</v>
      </c>
      <c r="BE12">
        <v>0</v>
      </c>
      <c r="BF12" t="s">
        <v>19</v>
      </c>
      <c r="BI12">
        <v>0</v>
      </c>
      <c r="BJ12" t="s">
        <v>20</v>
      </c>
      <c r="BM12">
        <v>0</v>
      </c>
      <c r="BN12" t="s">
        <v>21</v>
      </c>
      <c r="BQ12">
        <v>427.5</v>
      </c>
      <c r="BR12" t="s">
        <v>22</v>
      </c>
      <c r="BU12">
        <v>0</v>
      </c>
      <c r="BV12" t="s">
        <v>23</v>
      </c>
      <c r="BY12">
        <v>0</v>
      </c>
      <c r="BZ12" t="s">
        <v>24</v>
      </c>
      <c r="CC12">
        <v>0</v>
      </c>
      <c r="CD12" t="s">
        <v>25</v>
      </c>
      <c r="CG12">
        <v>0</v>
      </c>
      <c r="CH12" t="s">
        <v>26</v>
      </c>
      <c r="CK12">
        <v>0</v>
      </c>
      <c r="CL12" t="s">
        <v>27</v>
      </c>
      <c r="CO12">
        <v>0</v>
      </c>
      <c r="CP12" t="s">
        <v>28</v>
      </c>
      <c r="CS12">
        <v>0</v>
      </c>
      <c r="CT12" t="s">
        <v>29</v>
      </c>
      <c r="CW12">
        <v>0</v>
      </c>
      <c r="CX12" t="s">
        <v>30</v>
      </c>
      <c r="DA12">
        <v>0</v>
      </c>
      <c r="DB12" t="s">
        <v>31</v>
      </c>
      <c r="DE12">
        <v>0</v>
      </c>
      <c r="DF12" t="s">
        <v>32</v>
      </c>
      <c r="DI12">
        <v>0</v>
      </c>
      <c r="DJ12" t="s">
        <v>33</v>
      </c>
      <c r="DM12">
        <v>0</v>
      </c>
      <c r="DN12" t="s">
        <v>34</v>
      </c>
      <c r="DQ12">
        <v>38.520000000000003</v>
      </c>
      <c r="DR12" t="s">
        <v>35</v>
      </c>
      <c r="DU12">
        <v>21.61</v>
      </c>
      <c r="DV12" t="s">
        <v>36</v>
      </c>
      <c r="DY12">
        <v>0</v>
      </c>
      <c r="DZ12" t="s">
        <v>37</v>
      </c>
      <c r="EC12">
        <v>0</v>
      </c>
      <c r="ED12" t="s">
        <v>38</v>
      </c>
      <c r="EG12">
        <v>0</v>
      </c>
      <c r="EH12" t="s">
        <v>39</v>
      </c>
      <c r="EK12">
        <v>3812</v>
      </c>
      <c r="EL12" t="s">
        <v>40</v>
      </c>
      <c r="EO12">
        <v>56.2</v>
      </c>
      <c r="EP12" t="s">
        <v>41</v>
      </c>
      <c r="ES12">
        <v>0</v>
      </c>
      <c r="ET12" t="s">
        <v>42</v>
      </c>
      <c r="EW12">
        <v>0</v>
      </c>
      <c r="EX12" t="s">
        <v>43</v>
      </c>
      <c r="FA12">
        <v>12.25</v>
      </c>
      <c r="FB12" t="s">
        <v>44</v>
      </c>
      <c r="FE12">
        <v>7.17</v>
      </c>
      <c r="FF12" t="s">
        <v>45</v>
      </c>
      <c r="FI12">
        <v>0</v>
      </c>
      <c r="FJ12" t="s">
        <v>46</v>
      </c>
      <c r="FM12">
        <v>19.5</v>
      </c>
      <c r="FN12" t="s">
        <v>47</v>
      </c>
      <c r="FQ12">
        <v>14.25</v>
      </c>
      <c r="FR12" t="s">
        <v>48</v>
      </c>
      <c r="FU12">
        <v>0</v>
      </c>
      <c r="FV12" t="s">
        <v>49</v>
      </c>
      <c r="FY12">
        <v>0</v>
      </c>
      <c r="FZ12" t="s">
        <v>50</v>
      </c>
      <c r="GC12">
        <v>0</v>
      </c>
      <c r="GD12" t="s">
        <v>51</v>
      </c>
      <c r="GG12">
        <v>0</v>
      </c>
      <c r="GH12" t="s">
        <v>52</v>
      </c>
      <c r="GK12">
        <v>0</v>
      </c>
      <c r="GL12" t="s">
        <v>53</v>
      </c>
      <c r="GO12">
        <v>0</v>
      </c>
    </row>
    <row r="13" spans="1:197" x14ac:dyDescent="0.45">
      <c r="A13">
        <v>37340</v>
      </c>
      <c r="B13" t="s">
        <v>5</v>
      </c>
      <c r="E13">
        <v>0</v>
      </c>
      <c r="F13" t="s">
        <v>6</v>
      </c>
      <c r="I13">
        <v>0</v>
      </c>
      <c r="J13" t="s">
        <v>7</v>
      </c>
      <c r="M13">
        <v>0</v>
      </c>
      <c r="N13" t="s">
        <v>8</v>
      </c>
      <c r="Q13">
        <v>0</v>
      </c>
      <c r="R13" t="s">
        <v>9</v>
      </c>
      <c r="U13">
        <v>12.22</v>
      </c>
      <c r="V13" t="s">
        <v>10</v>
      </c>
      <c r="Y13">
        <v>0</v>
      </c>
      <c r="Z13" t="s">
        <v>11</v>
      </c>
      <c r="AC13">
        <v>0</v>
      </c>
      <c r="AD13" t="s">
        <v>12</v>
      </c>
      <c r="AG13">
        <v>0</v>
      </c>
      <c r="AH13" t="s">
        <v>13</v>
      </c>
      <c r="AK13">
        <v>0</v>
      </c>
      <c r="AL13" t="s">
        <v>14</v>
      </c>
      <c r="AO13">
        <v>0</v>
      </c>
      <c r="AP13" t="s">
        <v>15</v>
      </c>
      <c r="AS13">
        <v>0</v>
      </c>
      <c r="AT13" t="s">
        <v>16</v>
      </c>
      <c r="AW13">
        <v>678</v>
      </c>
      <c r="AX13" t="s">
        <v>17</v>
      </c>
      <c r="BA13">
        <v>0</v>
      </c>
      <c r="BB13" t="s">
        <v>18</v>
      </c>
      <c r="BE13">
        <v>0</v>
      </c>
      <c r="BF13" t="s">
        <v>19</v>
      </c>
      <c r="BI13">
        <v>0</v>
      </c>
      <c r="BJ13" t="s">
        <v>20</v>
      </c>
      <c r="BM13">
        <v>0</v>
      </c>
      <c r="BN13" t="s">
        <v>21</v>
      </c>
      <c r="BQ13">
        <v>454.5</v>
      </c>
      <c r="BR13" t="s">
        <v>22</v>
      </c>
      <c r="BU13">
        <v>0</v>
      </c>
      <c r="BV13" t="s">
        <v>23</v>
      </c>
      <c r="BY13">
        <v>0</v>
      </c>
      <c r="BZ13" t="s">
        <v>24</v>
      </c>
      <c r="CC13">
        <v>0</v>
      </c>
      <c r="CD13" t="s">
        <v>25</v>
      </c>
      <c r="CG13">
        <v>0</v>
      </c>
      <c r="CH13" t="s">
        <v>26</v>
      </c>
      <c r="CK13">
        <v>0</v>
      </c>
      <c r="CL13" t="s">
        <v>27</v>
      </c>
      <c r="CO13">
        <v>0</v>
      </c>
      <c r="CP13" t="s">
        <v>28</v>
      </c>
      <c r="CS13">
        <v>0</v>
      </c>
      <c r="CT13" t="s">
        <v>29</v>
      </c>
      <c r="CW13">
        <v>0</v>
      </c>
      <c r="CX13" t="s">
        <v>30</v>
      </c>
      <c r="DA13">
        <v>0</v>
      </c>
      <c r="DB13" t="s">
        <v>31</v>
      </c>
      <c r="DE13">
        <v>0</v>
      </c>
      <c r="DF13" t="s">
        <v>32</v>
      </c>
      <c r="DI13">
        <v>0</v>
      </c>
      <c r="DJ13" t="s">
        <v>33</v>
      </c>
      <c r="DM13">
        <v>0</v>
      </c>
      <c r="DN13" t="s">
        <v>34</v>
      </c>
      <c r="DQ13">
        <v>39.64</v>
      </c>
      <c r="DR13" t="s">
        <v>35</v>
      </c>
      <c r="DU13">
        <v>22.3</v>
      </c>
      <c r="DV13" t="s">
        <v>36</v>
      </c>
      <c r="DY13">
        <v>0</v>
      </c>
      <c r="DZ13" t="s">
        <v>37</v>
      </c>
      <c r="EC13">
        <v>0</v>
      </c>
      <c r="ED13" t="s">
        <v>38</v>
      </c>
      <c r="EG13">
        <v>0</v>
      </c>
      <c r="EH13" t="s">
        <v>39</v>
      </c>
      <c r="EK13">
        <v>4280</v>
      </c>
      <c r="EL13" t="s">
        <v>40</v>
      </c>
      <c r="EO13">
        <v>57.2</v>
      </c>
      <c r="EP13" t="s">
        <v>41</v>
      </c>
      <c r="ES13">
        <v>0</v>
      </c>
      <c r="ET13" t="s">
        <v>42</v>
      </c>
      <c r="EW13">
        <v>0</v>
      </c>
      <c r="EX13" t="s">
        <v>43</v>
      </c>
      <c r="FA13">
        <v>11.42</v>
      </c>
      <c r="FB13" t="s">
        <v>44</v>
      </c>
      <c r="FE13">
        <v>6.89</v>
      </c>
      <c r="FF13" t="s">
        <v>45</v>
      </c>
      <c r="FI13">
        <v>0</v>
      </c>
      <c r="FJ13" t="s">
        <v>46</v>
      </c>
      <c r="FM13">
        <v>21.42</v>
      </c>
      <c r="FN13" t="s">
        <v>47</v>
      </c>
      <c r="FQ13">
        <v>15.9</v>
      </c>
      <c r="FR13" t="s">
        <v>48</v>
      </c>
      <c r="FU13">
        <v>0</v>
      </c>
      <c r="FV13" t="s">
        <v>49</v>
      </c>
      <c r="FY13">
        <v>0</v>
      </c>
      <c r="FZ13" t="s">
        <v>50</v>
      </c>
      <c r="GC13">
        <v>0</v>
      </c>
      <c r="GD13" t="s">
        <v>51</v>
      </c>
      <c r="GG13">
        <v>0</v>
      </c>
      <c r="GH13" t="s">
        <v>52</v>
      </c>
      <c r="GK13">
        <v>0</v>
      </c>
      <c r="GL13" t="s">
        <v>53</v>
      </c>
      <c r="GO13">
        <v>0</v>
      </c>
    </row>
    <row r="14" spans="1:197" x14ac:dyDescent="0.45">
      <c r="A14">
        <v>37347</v>
      </c>
      <c r="B14" t="s">
        <v>5</v>
      </c>
      <c r="E14">
        <v>0</v>
      </c>
      <c r="F14" t="s">
        <v>6</v>
      </c>
      <c r="I14">
        <v>0</v>
      </c>
      <c r="J14" t="s">
        <v>7</v>
      </c>
      <c r="M14">
        <v>0</v>
      </c>
      <c r="N14" t="s">
        <v>8</v>
      </c>
      <c r="Q14">
        <v>0</v>
      </c>
      <c r="R14" t="s">
        <v>9</v>
      </c>
      <c r="U14">
        <v>12.26</v>
      </c>
      <c r="V14" t="s">
        <v>10</v>
      </c>
      <c r="Y14">
        <v>0</v>
      </c>
      <c r="Z14" t="s">
        <v>11</v>
      </c>
      <c r="AC14">
        <v>0</v>
      </c>
      <c r="AD14" t="s">
        <v>12</v>
      </c>
      <c r="AG14">
        <v>0</v>
      </c>
      <c r="AH14" t="s">
        <v>13</v>
      </c>
      <c r="AK14">
        <v>0</v>
      </c>
      <c r="AL14" t="s">
        <v>14</v>
      </c>
      <c r="AO14">
        <v>0</v>
      </c>
      <c r="AP14" t="s">
        <v>15</v>
      </c>
      <c r="AS14">
        <v>0</v>
      </c>
      <c r="AT14" t="s">
        <v>16</v>
      </c>
      <c r="AW14">
        <v>648.25</v>
      </c>
      <c r="AX14" t="s">
        <v>17</v>
      </c>
      <c r="BA14">
        <v>0</v>
      </c>
      <c r="BB14" t="s">
        <v>18</v>
      </c>
      <c r="BE14">
        <v>0</v>
      </c>
      <c r="BF14" t="s">
        <v>19</v>
      </c>
      <c r="BI14">
        <v>0</v>
      </c>
      <c r="BJ14" t="s">
        <v>20</v>
      </c>
      <c r="BM14">
        <v>0</v>
      </c>
      <c r="BN14" t="s">
        <v>21</v>
      </c>
      <c r="BQ14">
        <v>449</v>
      </c>
      <c r="BR14" t="s">
        <v>22</v>
      </c>
      <c r="BU14">
        <v>0</v>
      </c>
      <c r="BV14" t="s">
        <v>23</v>
      </c>
      <c r="BY14">
        <v>0</v>
      </c>
      <c r="BZ14" t="s">
        <v>24</v>
      </c>
      <c r="CC14">
        <v>0</v>
      </c>
      <c r="CD14" t="s">
        <v>25</v>
      </c>
      <c r="CG14">
        <v>0</v>
      </c>
      <c r="CH14" t="s">
        <v>26</v>
      </c>
      <c r="CK14">
        <v>0</v>
      </c>
      <c r="CL14" t="s">
        <v>27</v>
      </c>
      <c r="CO14">
        <v>0</v>
      </c>
      <c r="CP14" t="s">
        <v>28</v>
      </c>
      <c r="CS14">
        <v>0</v>
      </c>
      <c r="CT14" t="s">
        <v>29</v>
      </c>
      <c r="CW14">
        <v>0</v>
      </c>
      <c r="CX14" t="s">
        <v>30</v>
      </c>
      <c r="DA14">
        <v>0</v>
      </c>
      <c r="DB14" t="s">
        <v>31</v>
      </c>
      <c r="DE14">
        <v>0</v>
      </c>
      <c r="DF14" t="s">
        <v>32</v>
      </c>
      <c r="DI14">
        <v>0</v>
      </c>
      <c r="DJ14" t="s">
        <v>33</v>
      </c>
      <c r="DM14">
        <v>0</v>
      </c>
      <c r="DN14" t="s">
        <v>34</v>
      </c>
      <c r="DQ14">
        <v>37.340000000000003</v>
      </c>
      <c r="DR14" t="s">
        <v>35</v>
      </c>
      <c r="DU14">
        <v>21.15</v>
      </c>
      <c r="DV14" t="s">
        <v>36</v>
      </c>
      <c r="DY14">
        <v>0</v>
      </c>
      <c r="DZ14" t="s">
        <v>37</v>
      </c>
      <c r="EC14">
        <v>0</v>
      </c>
      <c r="ED14" t="s">
        <v>38</v>
      </c>
      <c r="EG14">
        <v>0</v>
      </c>
      <c r="EH14" t="s">
        <v>39</v>
      </c>
      <c r="EK14">
        <v>4620</v>
      </c>
      <c r="EL14" t="s">
        <v>40</v>
      </c>
      <c r="EO14">
        <v>54.97</v>
      </c>
      <c r="EP14" t="s">
        <v>41</v>
      </c>
      <c r="ES14">
        <v>0</v>
      </c>
      <c r="ET14" t="s">
        <v>42</v>
      </c>
      <c r="EW14">
        <v>0</v>
      </c>
      <c r="EX14" t="s">
        <v>43</v>
      </c>
      <c r="FA14">
        <v>11.170999999999999</v>
      </c>
      <c r="FB14" t="s">
        <v>44</v>
      </c>
      <c r="FE14">
        <v>6.53</v>
      </c>
      <c r="FF14" t="s">
        <v>45</v>
      </c>
      <c r="FI14">
        <v>0</v>
      </c>
      <c r="FJ14" t="s">
        <v>46</v>
      </c>
      <c r="FM14">
        <v>20.100000000000001</v>
      </c>
      <c r="FN14" t="s">
        <v>47</v>
      </c>
      <c r="FQ14">
        <v>15.03</v>
      </c>
      <c r="FR14" t="s">
        <v>48</v>
      </c>
      <c r="FU14">
        <v>0</v>
      </c>
      <c r="FV14" t="s">
        <v>49</v>
      </c>
      <c r="FY14">
        <v>0</v>
      </c>
      <c r="FZ14" t="s">
        <v>50</v>
      </c>
      <c r="GC14">
        <v>0</v>
      </c>
      <c r="GD14" t="s">
        <v>51</v>
      </c>
      <c r="GG14">
        <v>0</v>
      </c>
      <c r="GH14" t="s">
        <v>52</v>
      </c>
      <c r="GK14">
        <v>0</v>
      </c>
      <c r="GL14" t="s">
        <v>53</v>
      </c>
      <c r="GO14">
        <v>0</v>
      </c>
    </row>
    <row r="15" spans="1:197" x14ac:dyDescent="0.45">
      <c r="A15">
        <v>37354</v>
      </c>
      <c r="B15" t="s">
        <v>5</v>
      </c>
      <c r="E15">
        <v>0</v>
      </c>
      <c r="F15" t="s">
        <v>6</v>
      </c>
      <c r="I15">
        <v>0</v>
      </c>
      <c r="J15" t="s">
        <v>7</v>
      </c>
      <c r="M15">
        <v>0</v>
      </c>
      <c r="N15" t="s">
        <v>8</v>
      </c>
      <c r="Q15">
        <v>0</v>
      </c>
      <c r="R15" t="s">
        <v>9</v>
      </c>
      <c r="U15">
        <v>12.17</v>
      </c>
      <c r="V15" t="s">
        <v>10</v>
      </c>
      <c r="Y15">
        <v>0</v>
      </c>
      <c r="Z15" t="s">
        <v>11</v>
      </c>
      <c r="AC15">
        <v>0</v>
      </c>
      <c r="AD15" t="s">
        <v>12</v>
      </c>
      <c r="AG15">
        <v>0</v>
      </c>
      <c r="AH15" t="s">
        <v>13</v>
      </c>
      <c r="AK15">
        <v>0</v>
      </c>
      <c r="AL15" t="s">
        <v>14</v>
      </c>
      <c r="AO15">
        <v>0</v>
      </c>
      <c r="AP15" t="s">
        <v>15</v>
      </c>
      <c r="AS15">
        <v>0</v>
      </c>
      <c r="AT15" t="s">
        <v>16</v>
      </c>
      <c r="AW15">
        <v>674</v>
      </c>
      <c r="AX15" t="s">
        <v>17</v>
      </c>
      <c r="BA15">
        <v>0</v>
      </c>
      <c r="BB15" t="s">
        <v>18</v>
      </c>
      <c r="BE15">
        <v>0</v>
      </c>
      <c r="BF15" t="s">
        <v>19</v>
      </c>
      <c r="BI15">
        <v>0</v>
      </c>
      <c r="BJ15" t="s">
        <v>20</v>
      </c>
      <c r="BM15">
        <v>0</v>
      </c>
      <c r="BN15" t="s">
        <v>21</v>
      </c>
      <c r="BQ15">
        <v>479.8</v>
      </c>
      <c r="BR15" t="s">
        <v>22</v>
      </c>
      <c r="BU15">
        <v>0</v>
      </c>
      <c r="BV15" t="s">
        <v>23</v>
      </c>
      <c r="BY15">
        <v>0</v>
      </c>
      <c r="BZ15" t="s">
        <v>24</v>
      </c>
      <c r="CC15">
        <v>0</v>
      </c>
      <c r="CD15" t="s">
        <v>25</v>
      </c>
      <c r="CG15">
        <v>0</v>
      </c>
      <c r="CH15" t="s">
        <v>26</v>
      </c>
      <c r="CK15">
        <v>0</v>
      </c>
      <c r="CL15" t="s">
        <v>27</v>
      </c>
      <c r="CO15">
        <v>0</v>
      </c>
      <c r="CP15" t="s">
        <v>28</v>
      </c>
      <c r="CS15">
        <v>0</v>
      </c>
      <c r="CT15" t="s">
        <v>29</v>
      </c>
      <c r="CW15">
        <v>0</v>
      </c>
      <c r="CX15" t="s">
        <v>30</v>
      </c>
      <c r="DA15">
        <v>0</v>
      </c>
      <c r="DB15" t="s">
        <v>31</v>
      </c>
      <c r="DE15">
        <v>0</v>
      </c>
      <c r="DF15" t="s">
        <v>32</v>
      </c>
      <c r="DI15">
        <v>0</v>
      </c>
      <c r="DJ15" t="s">
        <v>33</v>
      </c>
      <c r="DM15">
        <v>0</v>
      </c>
      <c r="DN15" t="s">
        <v>34</v>
      </c>
      <c r="DQ15">
        <v>42.7</v>
      </c>
      <c r="DR15" t="s">
        <v>35</v>
      </c>
      <c r="DU15">
        <v>23.2</v>
      </c>
      <c r="DV15" t="s">
        <v>36</v>
      </c>
      <c r="DY15">
        <v>0</v>
      </c>
      <c r="DZ15" t="s">
        <v>37</v>
      </c>
      <c r="EC15">
        <v>0</v>
      </c>
      <c r="ED15" t="s">
        <v>38</v>
      </c>
      <c r="EG15">
        <v>0</v>
      </c>
      <c r="EH15" t="s">
        <v>39</v>
      </c>
      <c r="EK15">
        <v>4690</v>
      </c>
      <c r="EL15" t="s">
        <v>40</v>
      </c>
      <c r="EO15">
        <v>54.29</v>
      </c>
      <c r="EP15" t="s">
        <v>41</v>
      </c>
      <c r="ES15">
        <v>0</v>
      </c>
      <c r="ET15" t="s">
        <v>42</v>
      </c>
      <c r="EW15">
        <v>0</v>
      </c>
      <c r="EX15" t="s">
        <v>43</v>
      </c>
      <c r="FA15">
        <v>10.891</v>
      </c>
      <c r="FB15" t="s">
        <v>44</v>
      </c>
      <c r="FE15">
        <v>6.625</v>
      </c>
      <c r="FF15" t="s">
        <v>45</v>
      </c>
      <c r="FI15">
        <v>0</v>
      </c>
      <c r="FJ15" t="s">
        <v>46</v>
      </c>
      <c r="FM15">
        <v>21.2</v>
      </c>
      <c r="FN15" t="s">
        <v>47</v>
      </c>
      <c r="FQ15">
        <v>16</v>
      </c>
      <c r="FR15" t="s">
        <v>48</v>
      </c>
      <c r="FU15">
        <v>0</v>
      </c>
      <c r="FV15" t="s">
        <v>49</v>
      </c>
      <c r="FY15">
        <v>0</v>
      </c>
      <c r="FZ15" t="s">
        <v>50</v>
      </c>
      <c r="GC15">
        <v>0</v>
      </c>
      <c r="GD15" t="s">
        <v>51</v>
      </c>
      <c r="GG15">
        <v>0</v>
      </c>
      <c r="GH15" t="s">
        <v>52</v>
      </c>
      <c r="GK15">
        <v>0</v>
      </c>
      <c r="GL15" t="s">
        <v>53</v>
      </c>
      <c r="GO15">
        <v>0</v>
      </c>
    </row>
    <row r="16" spans="1:197" x14ac:dyDescent="0.45">
      <c r="A16">
        <v>37361</v>
      </c>
      <c r="B16" t="s">
        <v>5</v>
      </c>
      <c r="E16">
        <v>0</v>
      </c>
      <c r="F16" t="s">
        <v>6</v>
      </c>
      <c r="I16">
        <v>0</v>
      </c>
      <c r="J16" t="s">
        <v>7</v>
      </c>
      <c r="M16">
        <v>0</v>
      </c>
      <c r="N16" t="s">
        <v>8</v>
      </c>
      <c r="Q16">
        <v>0</v>
      </c>
      <c r="R16" t="s">
        <v>9</v>
      </c>
      <c r="U16">
        <v>11.85</v>
      </c>
      <c r="V16" t="s">
        <v>10</v>
      </c>
      <c r="Y16">
        <v>0</v>
      </c>
      <c r="Z16" t="s">
        <v>11</v>
      </c>
      <c r="AC16">
        <v>0</v>
      </c>
      <c r="AD16" t="s">
        <v>12</v>
      </c>
      <c r="AG16">
        <v>0</v>
      </c>
      <c r="AH16" t="s">
        <v>13</v>
      </c>
      <c r="AK16">
        <v>0</v>
      </c>
      <c r="AL16" t="s">
        <v>14</v>
      </c>
      <c r="AO16">
        <v>0</v>
      </c>
      <c r="AP16" t="s">
        <v>15</v>
      </c>
      <c r="AS16">
        <v>0</v>
      </c>
      <c r="AT16" t="s">
        <v>16</v>
      </c>
      <c r="AW16">
        <v>779.9</v>
      </c>
      <c r="AX16" t="s">
        <v>17</v>
      </c>
      <c r="BA16">
        <v>0</v>
      </c>
      <c r="BB16" t="s">
        <v>18</v>
      </c>
      <c r="BE16">
        <v>0</v>
      </c>
      <c r="BF16" t="s">
        <v>19</v>
      </c>
      <c r="BI16">
        <v>0</v>
      </c>
      <c r="BJ16" t="s">
        <v>20</v>
      </c>
      <c r="BM16">
        <v>0</v>
      </c>
      <c r="BN16" t="s">
        <v>21</v>
      </c>
      <c r="BQ16">
        <v>540.70000000000005</v>
      </c>
      <c r="BR16" t="s">
        <v>22</v>
      </c>
      <c r="BU16">
        <v>0</v>
      </c>
      <c r="BV16" t="s">
        <v>23</v>
      </c>
      <c r="BY16">
        <v>0</v>
      </c>
      <c r="BZ16" t="s">
        <v>24</v>
      </c>
      <c r="CC16">
        <v>0</v>
      </c>
      <c r="CD16" t="s">
        <v>25</v>
      </c>
      <c r="CG16">
        <v>0</v>
      </c>
      <c r="CH16" t="s">
        <v>26</v>
      </c>
      <c r="CK16">
        <v>0</v>
      </c>
      <c r="CL16" t="s">
        <v>27</v>
      </c>
      <c r="CO16">
        <v>0</v>
      </c>
      <c r="CP16" t="s">
        <v>28</v>
      </c>
      <c r="CS16">
        <v>0</v>
      </c>
      <c r="CT16" t="s">
        <v>29</v>
      </c>
      <c r="CW16">
        <v>0</v>
      </c>
      <c r="CX16" t="s">
        <v>30</v>
      </c>
      <c r="DA16">
        <v>0</v>
      </c>
      <c r="DB16" t="s">
        <v>31</v>
      </c>
      <c r="DE16">
        <v>0</v>
      </c>
      <c r="DF16" t="s">
        <v>32</v>
      </c>
      <c r="DI16">
        <v>0</v>
      </c>
      <c r="DJ16" t="s">
        <v>33</v>
      </c>
      <c r="DM16">
        <v>0</v>
      </c>
      <c r="DN16" t="s">
        <v>34</v>
      </c>
      <c r="DQ16">
        <v>51.2</v>
      </c>
      <c r="DR16" t="s">
        <v>35</v>
      </c>
      <c r="DU16">
        <v>26.25</v>
      </c>
      <c r="DV16" t="s">
        <v>36</v>
      </c>
      <c r="DY16">
        <v>0</v>
      </c>
      <c r="DZ16" t="s">
        <v>37</v>
      </c>
      <c r="EC16">
        <v>0</v>
      </c>
      <c r="ED16" t="s">
        <v>38</v>
      </c>
      <c r="EG16">
        <v>0</v>
      </c>
      <c r="EH16" t="s">
        <v>39</v>
      </c>
      <c r="EK16">
        <v>5195</v>
      </c>
      <c r="EL16" t="s">
        <v>40</v>
      </c>
      <c r="EO16">
        <v>56.97</v>
      </c>
      <c r="EP16" t="s">
        <v>41</v>
      </c>
      <c r="ES16">
        <v>0</v>
      </c>
      <c r="ET16" t="s">
        <v>42</v>
      </c>
      <c r="EW16">
        <v>0</v>
      </c>
      <c r="EX16" t="s">
        <v>43</v>
      </c>
      <c r="FA16">
        <v>11.445</v>
      </c>
      <c r="FB16" t="s">
        <v>44</v>
      </c>
      <c r="FE16">
        <v>6.82</v>
      </c>
      <c r="FF16" t="s">
        <v>45</v>
      </c>
      <c r="FI16">
        <v>0</v>
      </c>
      <c r="FJ16" t="s">
        <v>46</v>
      </c>
      <c r="FM16">
        <v>23.95</v>
      </c>
      <c r="FN16" t="s">
        <v>47</v>
      </c>
      <c r="FQ16">
        <v>16.86</v>
      </c>
      <c r="FR16" t="s">
        <v>48</v>
      </c>
      <c r="FU16">
        <v>0</v>
      </c>
      <c r="FV16" t="s">
        <v>49</v>
      </c>
      <c r="FY16">
        <v>0</v>
      </c>
      <c r="FZ16" t="s">
        <v>50</v>
      </c>
      <c r="GC16">
        <v>0</v>
      </c>
      <c r="GD16" t="s">
        <v>51</v>
      </c>
      <c r="GG16">
        <v>0</v>
      </c>
      <c r="GH16" t="s">
        <v>52</v>
      </c>
      <c r="GK16">
        <v>0</v>
      </c>
      <c r="GL16" t="s">
        <v>53</v>
      </c>
      <c r="GO16">
        <v>0</v>
      </c>
    </row>
    <row r="17" spans="1:197" x14ac:dyDescent="0.45">
      <c r="A17">
        <v>37368</v>
      </c>
      <c r="B17" t="s">
        <v>5</v>
      </c>
      <c r="E17">
        <v>0</v>
      </c>
      <c r="F17" t="s">
        <v>6</v>
      </c>
      <c r="I17">
        <v>0</v>
      </c>
      <c r="J17" t="s">
        <v>7</v>
      </c>
      <c r="M17">
        <v>0</v>
      </c>
      <c r="N17" t="s">
        <v>8</v>
      </c>
      <c r="Q17">
        <v>0</v>
      </c>
      <c r="R17" t="s">
        <v>9</v>
      </c>
      <c r="U17">
        <v>11.55</v>
      </c>
      <c r="V17" t="s">
        <v>10</v>
      </c>
      <c r="Y17">
        <v>0</v>
      </c>
      <c r="Z17" t="s">
        <v>11</v>
      </c>
      <c r="AC17">
        <v>0</v>
      </c>
      <c r="AD17" t="s">
        <v>12</v>
      </c>
      <c r="AG17">
        <v>0</v>
      </c>
      <c r="AH17" t="s">
        <v>13</v>
      </c>
      <c r="AK17">
        <v>0</v>
      </c>
      <c r="AL17" t="s">
        <v>14</v>
      </c>
      <c r="AO17">
        <v>0</v>
      </c>
      <c r="AP17" t="s">
        <v>15</v>
      </c>
      <c r="AS17">
        <v>0</v>
      </c>
      <c r="AT17" t="s">
        <v>16</v>
      </c>
      <c r="AW17">
        <v>740</v>
      </c>
      <c r="AX17" t="s">
        <v>17</v>
      </c>
      <c r="BA17">
        <v>0</v>
      </c>
      <c r="BB17" t="s">
        <v>18</v>
      </c>
      <c r="BE17">
        <v>0</v>
      </c>
      <c r="BF17" t="s">
        <v>19</v>
      </c>
      <c r="BI17">
        <v>0</v>
      </c>
      <c r="BJ17" t="s">
        <v>20</v>
      </c>
      <c r="BM17">
        <v>0</v>
      </c>
      <c r="BN17" t="s">
        <v>21</v>
      </c>
      <c r="BQ17">
        <v>560.38</v>
      </c>
      <c r="BR17" t="s">
        <v>22</v>
      </c>
      <c r="BU17">
        <v>0</v>
      </c>
      <c r="BV17" t="s">
        <v>23</v>
      </c>
      <c r="BY17">
        <v>0</v>
      </c>
      <c r="BZ17" t="s">
        <v>24</v>
      </c>
      <c r="CC17">
        <v>0</v>
      </c>
      <c r="CD17" t="s">
        <v>25</v>
      </c>
      <c r="CG17">
        <v>0</v>
      </c>
      <c r="CH17" t="s">
        <v>26</v>
      </c>
      <c r="CK17">
        <v>0</v>
      </c>
      <c r="CL17" t="s">
        <v>27</v>
      </c>
      <c r="CO17">
        <v>0</v>
      </c>
      <c r="CP17" t="s">
        <v>28</v>
      </c>
      <c r="CS17">
        <v>0</v>
      </c>
      <c r="CT17" t="s">
        <v>29</v>
      </c>
      <c r="CW17">
        <v>0</v>
      </c>
      <c r="CX17" t="s">
        <v>30</v>
      </c>
      <c r="DA17">
        <v>0</v>
      </c>
      <c r="DB17" t="s">
        <v>31</v>
      </c>
      <c r="DE17">
        <v>0</v>
      </c>
      <c r="DF17" t="s">
        <v>32</v>
      </c>
      <c r="DI17">
        <v>0</v>
      </c>
      <c r="DJ17" t="s">
        <v>33</v>
      </c>
      <c r="DM17">
        <v>0</v>
      </c>
      <c r="DN17" t="s">
        <v>34</v>
      </c>
      <c r="DQ17">
        <v>48</v>
      </c>
      <c r="DR17" t="s">
        <v>35</v>
      </c>
      <c r="DU17">
        <v>24.28</v>
      </c>
      <c r="DV17" t="s">
        <v>36</v>
      </c>
      <c r="DY17">
        <v>0</v>
      </c>
      <c r="DZ17" t="s">
        <v>37</v>
      </c>
      <c r="EC17">
        <v>0</v>
      </c>
      <c r="ED17" t="s">
        <v>38</v>
      </c>
      <c r="EG17">
        <v>0</v>
      </c>
      <c r="EH17" t="s">
        <v>39</v>
      </c>
      <c r="EK17">
        <v>5430</v>
      </c>
      <c r="EL17" t="s">
        <v>40</v>
      </c>
      <c r="EO17">
        <v>66.099999999999994</v>
      </c>
      <c r="EP17" t="s">
        <v>41</v>
      </c>
      <c r="ES17">
        <v>0</v>
      </c>
      <c r="ET17" t="s">
        <v>42</v>
      </c>
      <c r="EW17">
        <v>0</v>
      </c>
      <c r="EX17" t="s">
        <v>43</v>
      </c>
      <c r="FA17">
        <v>12.17</v>
      </c>
      <c r="FB17" t="s">
        <v>44</v>
      </c>
      <c r="FE17">
        <v>6.95</v>
      </c>
      <c r="FF17" t="s">
        <v>45</v>
      </c>
      <c r="FI17">
        <v>0</v>
      </c>
      <c r="FJ17" t="s">
        <v>46</v>
      </c>
      <c r="FM17">
        <v>26.5</v>
      </c>
      <c r="FN17" t="s">
        <v>47</v>
      </c>
      <c r="FQ17">
        <v>18.98</v>
      </c>
      <c r="FR17" t="s">
        <v>48</v>
      </c>
      <c r="FU17">
        <v>0</v>
      </c>
      <c r="FV17" t="s">
        <v>49</v>
      </c>
      <c r="FY17">
        <v>0</v>
      </c>
      <c r="FZ17" t="s">
        <v>50</v>
      </c>
      <c r="GC17">
        <v>0</v>
      </c>
      <c r="GD17" t="s">
        <v>51</v>
      </c>
      <c r="GG17">
        <v>0</v>
      </c>
      <c r="GH17" t="s">
        <v>52</v>
      </c>
      <c r="GK17">
        <v>0</v>
      </c>
      <c r="GL17" t="s">
        <v>53</v>
      </c>
      <c r="GO17">
        <v>0</v>
      </c>
    </row>
    <row r="18" spans="1:197" x14ac:dyDescent="0.45">
      <c r="A18">
        <v>37375</v>
      </c>
      <c r="B18" t="s">
        <v>5</v>
      </c>
      <c r="E18">
        <v>0</v>
      </c>
      <c r="F18" t="s">
        <v>6</v>
      </c>
      <c r="I18">
        <v>0</v>
      </c>
      <c r="J18" t="s">
        <v>7</v>
      </c>
      <c r="M18">
        <v>0</v>
      </c>
      <c r="N18" t="s">
        <v>8</v>
      </c>
      <c r="Q18">
        <v>0</v>
      </c>
      <c r="R18" t="s">
        <v>9</v>
      </c>
      <c r="U18">
        <v>11.45</v>
      </c>
      <c r="V18" t="s">
        <v>10</v>
      </c>
      <c r="Y18">
        <v>0</v>
      </c>
      <c r="Z18" t="s">
        <v>11</v>
      </c>
      <c r="AC18">
        <v>0</v>
      </c>
      <c r="AD18" t="s">
        <v>12</v>
      </c>
      <c r="AG18">
        <v>0</v>
      </c>
      <c r="AH18" t="s">
        <v>13</v>
      </c>
      <c r="AK18">
        <v>0</v>
      </c>
      <c r="AL18" t="s">
        <v>14</v>
      </c>
      <c r="AO18">
        <v>0</v>
      </c>
      <c r="AP18" t="s">
        <v>15</v>
      </c>
      <c r="AS18">
        <v>0</v>
      </c>
      <c r="AT18" t="s">
        <v>16</v>
      </c>
      <c r="AW18">
        <v>735</v>
      </c>
      <c r="AX18" t="s">
        <v>17</v>
      </c>
      <c r="BA18">
        <v>0</v>
      </c>
      <c r="BB18" t="s">
        <v>18</v>
      </c>
      <c r="BE18">
        <v>0</v>
      </c>
      <c r="BF18" t="s">
        <v>19</v>
      </c>
      <c r="BI18">
        <v>0</v>
      </c>
      <c r="BJ18" t="s">
        <v>20</v>
      </c>
      <c r="BM18">
        <v>0</v>
      </c>
      <c r="BN18" t="s">
        <v>21</v>
      </c>
      <c r="BQ18">
        <v>556</v>
      </c>
      <c r="BR18" t="s">
        <v>22</v>
      </c>
      <c r="BU18">
        <v>0</v>
      </c>
      <c r="BV18" t="s">
        <v>23</v>
      </c>
      <c r="BY18">
        <v>0</v>
      </c>
      <c r="BZ18" t="s">
        <v>24</v>
      </c>
      <c r="CC18">
        <v>0</v>
      </c>
      <c r="CD18" t="s">
        <v>25</v>
      </c>
      <c r="CG18">
        <v>0</v>
      </c>
      <c r="CH18" t="s">
        <v>26</v>
      </c>
      <c r="CK18">
        <v>0</v>
      </c>
      <c r="CL18" t="s">
        <v>27</v>
      </c>
      <c r="CO18">
        <v>0</v>
      </c>
      <c r="CP18" t="s">
        <v>28</v>
      </c>
      <c r="CS18">
        <v>0</v>
      </c>
      <c r="CT18" t="s">
        <v>29</v>
      </c>
      <c r="CW18">
        <v>0</v>
      </c>
      <c r="CX18" t="s">
        <v>30</v>
      </c>
      <c r="DA18">
        <v>0</v>
      </c>
      <c r="DB18" t="s">
        <v>31</v>
      </c>
      <c r="DE18">
        <v>0</v>
      </c>
      <c r="DF18" t="s">
        <v>32</v>
      </c>
      <c r="DI18">
        <v>0</v>
      </c>
      <c r="DJ18" t="s">
        <v>33</v>
      </c>
      <c r="DM18">
        <v>0</v>
      </c>
      <c r="DN18" t="s">
        <v>34</v>
      </c>
      <c r="DQ18">
        <v>46.1</v>
      </c>
      <c r="DR18" t="s">
        <v>35</v>
      </c>
      <c r="DU18">
        <v>23.5</v>
      </c>
      <c r="DV18" t="s">
        <v>36</v>
      </c>
      <c r="DY18">
        <v>0</v>
      </c>
      <c r="DZ18" t="s">
        <v>37</v>
      </c>
      <c r="EC18">
        <v>0</v>
      </c>
      <c r="ED18" t="s">
        <v>38</v>
      </c>
      <c r="EG18">
        <v>0</v>
      </c>
      <c r="EH18" t="s">
        <v>39</v>
      </c>
      <c r="EK18">
        <v>5305</v>
      </c>
      <c r="EL18" t="s">
        <v>40</v>
      </c>
      <c r="EO18">
        <v>64.98</v>
      </c>
      <c r="EP18" t="s">
        <v>41</v>
      </c>
      <c r="ES18">
        <v>0</v>
      </c>
      <c r="ET18" t="s">
        <v>42</v>
      </c>
      <c r="EW18">
        <v>0</v>
      </c>
      <c r="EX18" t="s">
        <v>43</v>
      </c>
      <c r="FA18">
        <v>11.888999999999999</v>
      </c>
      <c r="FB18" t="s">
        <v>44</v>
      </c>
      <c r="FE18">
        <v>6.7889999999999997</v>
      </c>
      <c r="FF18" t="s">
        <v>45</v>
      </c>
      <c r="FI18">
        <v>0</v>
      </c>
      <c r="FJ18" t="s">
        <v>46</v>
      </c>
      <c r="FM18">
        <v>25.18</v>
      </c>
      <c r="FN18" t="s">
        <v>47</v>
      </c>
      <c r="FQ18">
        <v>18.7</v>
      </c>
      <c r="FR18" t="s">
        <v>48</v>
      </c>
      <c r="FU18">
        <v>0</v>
      </c>
      <c r="FV18" t="s">
        <v>49</v>
      </c>
      <c r="FY18">
        <v>0</v>
      </c>
      <c r="FZ18" t="s">
        <v>50</v>
      </c>
      <c r="GC18">
        <v>0</v>
      </c>
      <c r="GD18" t="s">
        <v>51</v>
      </c>
      <c r="GG18">
        <v>0</v>
      </c>
      <c r="GH18" t="s">
        <v>52</v>
      </c>
      <c r="GK18">
        <v>0</v>
      </c>
      <c r="GL18" t="s">
        <v>53</v>
      </c>
      <c r="GO18">
        <v>0</v>
      </c>
    </row>
    <row r="19" spans="1:197" x14ac:dyDescent="0.45">
      <c r="A19">
        <v>37382</v>
      </c>
      <c r="B19" t="s">
        <v>5</v>
      </c>
      <c r="E19">
        <v>0</v>
      </c>
      <c r="F19" t="s">
        <v>6</v>
      </c>
      <c r="I19">
        <v>0</v>
      </c>
      <c r="J19" t="s">
        <v>7</v>
      </c>
      <c r="M19">
        <v>0</v>
      </c>
      <c r="N19" t="s">
        <v>8</v>
      </c>
      <c r="Q19">
        <v>0</v>
      </c>
      <c r="R19" t="s">
        <v>9</v>
      </c>
      <c r="U19">
        <v>11.58</v>
      </c>
      <c r="V19" t="s">
        <v>10</v>
      </c>
      <c r="Y19">
        <v>0</v>
      </c>
      <c r="Z19" t="s">
        <v>11</v>
      </c>
      <c r="AC19">
        <v>0</v>
      </c>
      <c r="AD19" t="s">
        <v>12</v>
      </c>
      <c r="AG19">
        <v>0</v>
      </c>
      <c r="AH19" t="s">
        <v>13</v>
      </c>
      <c r="AK19">
        <v>0</v>
      </c>
      <c r="AL19" t="s">
        <v>14</v>
      </c>
      <c r="AO19">
        <v>0</v>
      </c>
      <c r="AP19" t="s">
        <v>15</v>
      </c>
      <c r="AS19">
        <v>0</v>
      </c>
      <c r="AT19" t="s">
        <v>16</v>
      </c>
      <c r="AW19">
        <v>717</v>
      </c>
      <c r="AX19" t="s">
        <v>17</v>
      </c>
      <c r="BA19">
        <v>0</v>
      </c>
      <c r="BB19" t="s">
        <v>18</v>
      </c>
      <c r="BE19">
        <v>0</v>
      </c>
      <c r="BF19" t="s">
        <v>19</v>
      </c>
      <c r="BI19">
        <v>0</v>
      </c>
      <c r="BJ19" t="s">
        <v>20</v>
      </c>
      <c r="BM19">
        <v>0</v>
      </c>
      <c r="BN19" t="s">
        <v>21</v>
      </c>
      <c r="BQ19">
        <v>544</v>
      </c>
      <c r="BR19" t="s">
        <v>22</v>
      </c>
      <c r="BU19">
        <v>0</v>
      </c>
      <c r="BV19" t="s">
        <v>23</v>
      </c>
      <c r="BY19">
        <v>0</v>
      </c>
      <c r="BZ19" t="s">
        <v>24</v>
      </c>
      <c r="CC19">
        <v>0</v>
      </c>
      <c r="CD19" t="s">
        <v>25</v>
      </c>
      <c r="CG19">
        <v>0</v>
      </c>
      <c r="CH19" t="s">
        <v>26</v>
      </c>
      <c r="CK19">
        <v>0</v>
      </c>
      <c r="CL19" t="s">
        <v>27</v>
      </c>
      <c r="CO19">
        <v>0</v>
      </c>
      <c r="CP19" t="s">
        <v>28</v>
      </c>
      <c r="CS19">
        <v>0</v>
      </c>
      <c r="CT19" t="s">
        <v>29</v>
      </c>
      <c r="CW19">
        <v>0</v>
      </c>
      <c r="CX19" t="s">
        <v>30</v>
      </c>
      <c r="DA19">
        <v>0</v>
      </c>
      <c r="DB19" t="s">
        <v>31</v>
      </c>
      <c r="DE19">
        <v>0</v>
      </c>
      <c r="DF19" t="s">
        <v>32</v>
      </c>
      <c r="DI19">
        <v>0</v>
      </c>
      <c r="DJ19" t="s">
        <v>33</v>
      </c>
      <c r="DM19">
        <v>0</v>
      </c>
      <c r="DN19" t="s">
        <v>34</v>
      </c>
      <c r="DQ19">
        <v>45.25</v>
      </c>
      <c r="DR19" t="s">
        <v>35</v>
      </c>
      <c r="DU19">
        <v>23</v>
      </c>
      <c r="DV19" t="s">
        <v>36</v>
      </c>
      <c r="DY19">
        <v>0</v>
      </c>
      <c r="DZ19" t="s">
        <v>37</v>
      </c>
      <c r="EC19">
        <v>0</v>
      </c>
      <c r="ED19" t="s">
        <v>38</v>
      </c>
      <c r="EG19">
        <v>0</v>
      </c>
      <c r="EH19" t="s">
        <v>39</v>
      </c>
      <c r="EK19">
        <v>5430</v>
      </c>
      <c r="EL19" t="s">
        <v>40</v>
      </c>
      <c r="EO19">
        <v>64.989999999999995</v>
      </c>
      <c r="EP19" t="s">
        <v>41</v>
      </c>
      <c r="ES19">
        <v>0</v>
      </c>
      <c r="ET19" t="s">
        <v>42</v>
      </c>
      <c r="EW19">
        <v>0</v>
      </c>
      <c r="EX19" t="s">
        <v>43</v>
      </c>
      <c r="FA19">
        <v>11.71</v>
      </c>
      <c r="FB19" t="s">
        <v>44</v>
      </c>
      <c r="FE19">
        <v>6.69</v>
      </c>
      <c r="FF19" t="s">
        <v>45</v>
      </c>
      <c r="FI19">
        <v>0</v>
      </c>
      <c r="FJ19" t="s">
        <v>46</v>
      </c>
      <c r="FM19">
        <v>24.32</v>
      </c>
      <c r="FN19" t="s">
        <v>47</v>
      </c>
      <c r="FQ19">
        <v>18.489999999999998</v>
      </c>
      <c r="FR19" t="s">
        <v>48</v>
      </c>
      <c r="FU19">
        <v>0</v>
      </c>
      <c r="FV19" t="s">
        <v>49</v>
      </c>
      <c r="FY19">
        <v>0</v>
      </c>
      <c r="FZ19" t="s">
        <v>50</v>
      </c>
      <c r="GC19">
        <v>0</v>
      </c>
      <c r="GD19" t="s">
        <v>51</v>
      </c>
      <c r="GG19">
        <v>0</v>
      </c>
      <c r="GH19" t="s">
        <v>52</v>
      </c>
      <c r="GK19">
        <v>0</v>
      </c>
      <c r="GL19" t="s">
        <v>53</v>
      </c>
      <c r="GO19">
        <v>0</v>
      </c>
    </row>
    <row r="20" spans="1:197" x14ac:dyDescent="0.45">
      <c r="A20">
        <v>37389</v>
      </c>
      <c r="B20" t="s">
        <v>5</v>
      </c>
      <c r="E20">
        <v>0</v>
      </c>
      <c r="F20" t="s">
        <v>6</v>
      </c>
      <c r="I20">
        <v>0</v>
      </c>
      <c r="J20" t="s">
        <v>7</v>
      </c>
      <c r="M20">
        <v>0</v>
      </c>
      <c r="N20" t="s">
        <v>8</v>
      </c>
      <c r="Q20">
        <v>0</v>
      </c>
      <c r="R20" t="s">
        <v>9</v>
      </c>
      <c r="U20">
        <v>11.6</v>
      </c>
      <c r="V20" t="s">
        <v>10</v>
      </c>
      <c r="Y20">
        <v>0</v>
      </c>
      <c r="Z20" t="s">
        <v>11</v>
      </c>
      <c r="AC20">
        <v>0</v>
      </c>
      <c r="AD20" t="s">
        <v>12</v>
      </c>
      <c r="AG20">
        <v>0</v>
      </c>
      <c r="AH20" t="s">
        <v>13</v>
      </c>
      <c r="AK20">
        <v>0</v>
      </c>
      <c r="AL20" t="s">
        <v>14</v>
      </c>
      <c r="AO20">
        <v>0</v>
      </c>
      <c r="AP20" t="s">
        <v>15</v>
      </c>
      <c r="AS20">
        <v>0</v>
      </c>
      <c r="AT20" t="s">
        <v>16</v>
      </c>
      <c r="AW20">
        <v>738.36</v>
      </c>
      <c r="AX20" t="s">
        <v>17</v>
      </c>
      <c r="BA20">
        <v>0</v>
      </c>
      <c r="BB20" t="s">
        <v>18</v>
      </c>
      <c r="BE20">
        <v>0</v>
      </c>
      <c r="BF20" t="s">
        <v>19</v>
      </c>
      <c r="BI20">
        <v>0</v>
      </c>
      <c r="BJ20" t="s">
        <v>20</v>
      </c>
      <c r="BM20">
        <v>0</v>
      </c>
      <c r="BN20" t="s">
        <v>21</v>
      </c>
      <c r="BQ20">
        <v>564</v>
      </c>
      <c r="BR20" t="s">
        <v>22</v>
      </c>
      <c r="BU20">
        <v>0</v>
      </c>
      <c r="BV20" t="s">
        <v>23</v>
      </c>
      <c r="BY20">
        <v>0</v>
      </c>
      <c r="BZ20" t="s">
        <v>24</v>
      </c>
      <c r="CC20">
        <v>0</v>
      </c>
      <c r="CD20" t="s">
        <v>25</v>
      </c>
      <c r="CG20">
        <v>0</v>
      </c>
      <c r="CH20" t="s">
        <v>26</v>
      </c>
      <c r="CK20">
        <v>0</v>
      </c>
      <c r="CL20" t="s">
        <v>27</v>
      </c>
      <c r="CO20">
        <v>0</v>
      </c>
      <c r="CP20" t="s">
        <v>28</v>
      </c>
      <c r="CS20">
        <v>0</v>
      </c>
      <c r="CT20" t="s">
        <v>29</v>
      </c>
      <c r="CW20">
        <v>0</v>
      </c>
      <c r="CX20" t="s">
        <v>30</v>
      </c>
      <c r="DA20">
        <v>0</v>
      </c>
      <c r="DB20" t="s">
        <v>31</v>
      </c>
      <c r="DE20">
        <v>0</v>
      </c>
      <c r="DF20" t="s">
        <v>32</v>
      </c>
      <c r="DI20">
        <v>0</v>
      </c>
      <c r="DJ20" t="s">
        <v>33</v>
      </c>
      <c r="DM20">
        <v>0</v>
      </c>
      <c r="DN20" t="s">
        <v>34</v>
      </c>
      <c r="DQ20">
        <v>48.46</v>
      </c>
      <c r="DR20" t="s">
        <v>35</v>
      </c>
      <c r="DU20">
        <v>23.65</v>
      </c>
      <c r="DV20" t="s">
        <v>36</v>
      </c>
      <c r="DY20">
        <v>0</v>
      </c>
      <c r="DZ20" t="s">
        <v>37</v>
      </c>
      <c r="EC20">
        <v>0</v>
      </c>
      <c r="ED20" t="s">
        <v>38</v>
      </c>
      <c r="EG20">
        <v>0</v>
      </c>
      <c r="EH20" t="s">
        <v>39</v>
      </c>
      <c r="EK20">
        <v>5690</v>
      </c>
      <c r="EL20" t="s">
        <v>40</v>
      </c>
      <c r="EO20">
        <v>70.2</v>
      </c>
      <c r="EP20" t="s">
        <v>41</v>
      </c>
      <c r="ES20">
        <v>0</v>
      </c>
      <c r="ET20" t="s">
        <v>42</v>
      </c>
      <c r="EW20">
        <v>0</v>
      </c>
      <c r="EX20" t="s">
        <v>43</v>
      </c>
      <c r="FA20">
        <v>13.7</v>
      </c>
      <c r="FB20" t="s">
        <v>44</v>
      </c>
      <c r="FE20">
        <v>7.4</v>
      </c>
      <c r="FF20" t="s">
        <v>45</v>
      </c>
      <c r="FI20">
        <v>0</v>
      </c>
      <c r="FJ20" t="s">
        <v>46</v>
      </c>
      <c r="FM20">
        <v>26.34</v>
      </c>
      <c r="FN20" t="s">
        <v>47</v>
      </c>
      <c r="FQ20">
        <v>18.8</v>
      </c>
      <c r="FR20" t="s">
        <v>48</v>
      </c>
      <c r="FU20">
        <v>0</v>
      </c>
      <c r="FV20" t="s">
        <v>49</v>
      </c>
      <c r="FY20">
        <v>0</v>
      </c>
      <c r="FZ20" t="s">
        <v>50</v>
      </c>
      <c r="GC20">
        <v>0</v>
      </c>
      <c r="GD20" t="s">
        <v>51</v>
      </c>
      <c r="GG20">
        <v>0</v>
      </c>
      <c r="GH20" t="s">
        <v>52</v>
      </c>
      <c r="GK20">
        <v>0</v>
      </c>
      <c r="GL20" t="s">
        <v>53</v>
      </c>
      <c r="GO20">
        <v>0</v>
      </c>
    </row>
    <row r="21" spans="1:197" x14ac:dyDescent="0.45">
      <c r="A21">
        <v>37396</v>
      </c>
      <c r="B21" t="s">
        <v>5</v>
      </c>
      <c r="E21">
        <v>0</v>
      </c>
      <c r="F21" t="s">
        <v>6</v>
      </c>
      <c r="I21">
        <v>0</v>
      </c>
      <c r="J21" t="s">
        <v>7</v>
      </c>
      <c r="M21">
        <v>0</v>
      </c>
      <c r="N21" t="s">
        <v>8</v>
      </c>
      <c r="Q21">
        <v>0</v>
      </c>
      <c r="R21" t="s">
        <v>9</v>
      </c>
      <c r="U21">
        <v>10.8</v>
      </c>
      <c r="V21" t="s">
        <v>10</v>
      </c>
      <c r="Y21">
        <v>0</v>
      </c>
      <c r="Z21" t="s">
        <v>11</v>
      </c>
      <c r="AC21">
        <v>0</v>
      </c>
      <c r="AD21" t="s">
        <v>12</v>
      </c>
      <c r="AG21">
        <v>0</v>
      </c>
      <c r="AH21" t="s">
        <v>13</v>
      </c>
      <c r="AK21">
        <v>0</v>
      </c>
      <c r="AL21" t="s">
        <v>14</v>
      </c>
      <c r="AO21">
        <v>0</v>
      </c>
      <c r="AP21" t="s">
        <v>15</v>
      </c>
      <c r="AS21">
        <v>0</v>
      </c>
      <c r="AT21" t="s">
        <v>16</v>
      </c>
      <c r="AW21">
        <v>723</v>
      </c>
      <c r="AX21" t="s">
        <v>17</v>
      </c>
      <c r="BA21">
        <v>0</v>
      </c>
      <c r="BB21" t="s">
        <v>18</v>
      </c>
      <c r="BE21">
        <v>0</v>
      </c>
      <c r="BF21" t="s">
        <v>19</v>
      </c>
      <c r="BI21">
        <v>0</v>
      </c>
      <c r="BJ21" t="s">
        <v>20</v>
      </c>
      <c r="BM21">
        <v>0</v>
      </c>
      <c r="BN21" t="s">
        <v>21</v>
      </c>
      <c r="BQ21">
        <v>554.5</v>
      </c>
      <c r="BR21" t="s">
        <v>22</v>
      </c>
      <c r="BU21">
        <v>0</v>
      </c>
      <c r="BV21" t="s">
        <v>23</v>
      </c>
      <c r="BY21">
        <v>0</v>
      </c>
      <c r="BZ21" t="s">
        <v>24</v>
      </c>
      <c r="CC21">
        <v>0</v>
      </c>
      <c r="CD21" t="s">
        <v>25</v>
      </c>
      <c r="CG21">
        <v>0</v>
      </c>
      <c r="CH21" t="s">
        <v>26</v>
      </c>
      <c r="CK21">
        <v>0</v>
      </c>
      <c r="CL21" t="s">
        <v>27</v>
      </c>
      <c r="CO21">
        <v>0</v>
      </c>
      <c r="CP21" t="s">
        <v>28</v>
      </c>
      <c r="CS21">
        <v>0</v>
      </c>
      <c r="CT21" t="s">
        <v>29</v>
      </c>
      <c r="CW21">
        <v>0</v>
      </c>
      <c r="CX21" t="s">
        <v>30</v>
      </c>
      <c r="DA21">
        <v>0</v>
      </c>
      <c r="DB21" t="s">
        <v>31</v>
      </c>
      <c r="DE21">
        <v>0</v>
      </c>
      <c r="DF21" t="s">
        <v>32</v>
      </c>
      <c r="DI21">
        <v>0</v>
      </c>
      <c r="DJ21" t="s">
        <v>33</v>
      </c>
      <c r="DM21">
        <v>0</v>
      </c>
      <c r="DN21" t="s">
        <v>34</v>
      </c>
      <c r="DQ21">
        <v>43.95</v>
      </c>
      <c r="DR21" t="s">
        <v>35</v>
      </c>
      <c r="DU21">
        <v>22.08</v>
      </c>
      <c r="DV21" t="s">
        <v>36</v>
      </c>
      <c r="DY21">
        <v>0</v>
      </c>
      <c r="DZ21" t="s">
        <v>37</v>
      </c>
      <c r="EC21">
        <v>0</v>
      </c>
      <c r="ED21" t="s">
        <v>38</v>
      </c>
      <c r="EG21">
        <v>0</v>
      </c>
      <c r="EH21" t="s">
        <v>39</v>
      </c>
      <c r="EK21">
        <v>5640</v>
      </c>
      <c r="EL21" t="s">
        <v>40</v>
      </c>
      <c r="EO21">
        <v>69.5</v>
      </c>
      <c r="EP21" t="s">
        <v>41</v>
      </c>
      <c r="ES21">
        <v>0</v>
      </c>
      <c r="ET21" t="s">
        <v>42</v>
      </c>
      <c r="EW21">
        <v>0</v>
      </c>
      <c r="EX21" t="s">
        <v>43</v>
      </c>
      <c r="FA21">
        <v>13.75</v>
      </c>
      <c r="FB21" t="s">
        <v>44</v>
      </c>
      <c r="FE21">
        <v>7.45</v>
      </c>
      <c r="FF21" t="s">
        <v>45</v>
      </c>
      <c r="FI21">
        <v>0</v>
      </c>
      <c r="FJ21" t="s">
        <v>46</v>
      </c>
      <c r="FM21">
        <v>25.03</v>
      </c>
      <c r="FN21" t="s">
        <v>47</v>
      </c>
      <c r="FQ21">
        <v>17.79</v>
      </c>
      <c r="FR21" t="s">
        <v>48</v>
      </c>
      <c r="FU21">
        <v>11970</v>
      </c>
      <c r="FV21" t="s">
        <v>49</v>
      </c>
      <c r="FY21">
        <v>0</v>
      </c>
      <c r="FZ21" t="s">
        <v>50</v>
      </c>
      <c r="GC21">
        <v>0</v>
      </c>
      <c r="GD21" t="s">
        <v>51</v>
      </c>
      <c r="GG21">
        <v>0</v>
      </c>
      <c r="GH21" t="s">
        <v>52</v>
      </c>
      <c r="GK21">
        <v>0</v>
      </c>
      <c r="GL21" t="s">
        <v>53</v>
      </c>
      <c r="GO21">
        <v>0</v>
      </c>
    </row>
    <row r="22" spans="1:197" x14ac:dyDescent="0.45">
      <c r="A22">
        <v>37403</v>
      </c>
      <c r="B22" t="s">
        <v>5</v>
      </c>
      <c r="E22">
        <v>0</v>
      </c>
      <c r="F22" t="s">
        <v>6</v>
      </c>
      <c r="I22">
        <v>0</v>
      </c>
      <c r="J22" t="s">
        <v>7</v>
      </c>
      <c r="M22">
        <v>0</v>
      </c>
      <c r="N22" t="s">
        <v>8</v>
      </c>
      <c r="Q22">
        <v>0</v>
      </c>
      <c r="R22" t="s">
        <v>9</v>
      </c>
      <c r="U22">
        <v>10.220000000000001</v>
      </c>
      <c r="V22" t="s">
        <v>10</v>
      </c>
      <c r="Y22">
        <v>0</v>
      </c>
      <c r="Z22" t="s">
        <v>11</v>
      </c>
      <c r="AC22">
        <v>0</v>
      </c>
      <c r="AD22" t="s">
        <v>12</v>
      </c>
      <c r="AG22">
        <v>0</v>
      </c>
      <c r="AH22" t="s">
        <v>13</v>
      </c>
      <c r="AK22">
        <v>0</v>
      </c>
      <c r="AL22" t="s">
        <v>14</v>
      </c>
      <c r="AO22">
        <v>0</v>
      </c>
      <c r="AP22" t="s">
        <v>15</v>
      </c>
      <c r="AS22">
        <v>0</v>
      </c>
      <c r="AT22" t="s">
        <v>16</v>
      </c>
      <c r="AW22">
        <v>728</v>
      </c>
      <c r="AX22" t="s">
        <v>17</v>
      </c>
      <c r="BA22">
        <v>0</v>
      </c>
      <c r="BB22" t="s">
        <v>18</v>
      </c>
      <c r="BE22">
        <v>0</v>
      </c>
      <c r="BF22" t="s">
        <v>19</v>
      </c>
      <c r="BI22">
        <v>0</v>
      </c>
      <c r="BJ22" t="s">
        <v>20</v>
      </c>
      <c r="BM22">
        <v>0</v>
      </c>
      <c r="BN22" t="s">
        <v>21</v>
      </c>
      <c r="BQ22">
        <v>555</v>
      </c>
      <c r="BR22" t="s">
        <v>22</v>
      </c>
      <c r="BU22">
        <v>0</v>
      </c>
      <c r="BV22" t="s">
        <v>23</v>
      </c>
      <c r="BY22">
        <v>0</v>
      </c>
      <c r="BZ22" t="s">
        <v>24</v>
      </c>
      <c r="CC22">
        <v>0</v>
      </c>
      <c r="CD22" t="s">
        <v>25</v>
      </c>
      <c r="CG22">
        <v>0</v>
      </c>
      <c r="CH22" t="s">
        <v>26</v>
      </c>
      <c r="CK22">
        <v>0</v>
      </c>
      <c r="CL22" t="s">
        <v>27</v>
      </c>
      <c r="CO22">
        <v>0</v>
      </c>
      <c r="CP22" t="s">
        <v>28</v>
      </c>
      <c r="CS22">
        <v>0</v>
      </c>
      <c r="CT22" t="s">
        <v>29</v>
      </c>
      <c r="CW22">
        <v>0</v>
      </c>
      <c r="CX22" t="s">
        <v>30</v>
      </c>
      <c r="DA22">
        <v>0</v>
      </c>
      <c r="DB22" t="s">
        <v>31</v>
      </c>
      <c r="DE22">
        <v>0</v>
      </c>
      <c r="DF22" t="s">
        <v>32</v>
      </c>
      <c r="DI22">
        <v>0</v>
      </c>
      <c r="DJ22" t="s">
        <v>33</v>
      </c>
      <c r="DM22">
        <v>0</v>
      </c>
      <c r="DN22" t="s">
        <v>34</v>
      </c>
      <c r="DQ22">
        <v>40.65</v>
      </c>
      <c r="DR22" t="s">
        <v>35</v>
      </c>
      <c r="DU22">
        <v>20.11</v>
      </c>
      <c r="DV22" t="s">
        <v>36</v>
      </c>
      <c r="DY22">
        <v>0</v>
      </c>
      <c r="DZ22" t="s">
        <v>37</v>
      </c>
      <c r="EC22">
        <v>0</v>
      </c>
      <c r="ED22" t="s">
        <v>38</v>
      </c>
      <c r="EG22">
        <v>0</v>
      </c>
      <c r="EH22" t="s">
        <v>39</v>
      </c>
      <c r="EK22">
        <v>5391</v>
      </c>
      <c r="EL22" t="s">
        <v>40</v>
      </c>
      <c r="EO22">
        <v>62.11</v>
      </c>
      <c r="EP22" t="s">
        <v>41</v>
      </c>
      <c r="ES22">
        <v>0</v>
      </c>
      <c r="ET22" t="s">
        <v>42</v>
      </c>
      <c r="EW22">
        <v>0</v>
      </c>
      <c r="EX22" t="s">
        <v>43</v>
      </c>
      <c r="FA22">
        <v>13.451000000000001</v>
      </c>
      <c r="FB22" t="s">
        <v>44</v>
      </c>
      <c r="FE22">
        <v>7.52</v>
      </c>
      <c r="FF22" t="s">
        <v>45</v>
      </c>
      <c r="FI22">
        <v>0</v>
      </c>
      <c r="FJ22" t="s">
        <v>46</v>
      </c>
      <c r="FM22">
        <v>23.59</v>
      </c>
      <c r="FN22" t="s">
        <v>47</v>
      </c>
      <c r="FQ22">
        <v>15.9</v>
      </c>
      <c r="FR22" t="s">
        <v>48</v>
      </c>
      <c r="FU22">
        <v>11400</v>
      </c>
      <c r="FV22" t="s">
        <v>49</v>
      </c>
      <c r="FY22">
        <v>0</v>
      </c>
      <c r="FZ22" t="s">
        <v>50</v>
      </c>
      <c r="GC22">
        <v>0</v>
      </c>
      <c r="GD22" t="s">
        <v>51</v>
      </c>
      <c r="GG22">
        <v>0</v>
      </c>
      <c r="GH22" t="s">
        <v>52</v>
      </c>
      <c r="GK22">
        <v>0</v>
      </c>
      <c r="GL22" t="s">
        <v>53</v>
      </c>
      <c r="GO22">
        <v>0</v>
      </c>
    </row>
    <row r="23" spans="1:197" x14ac:dyDescent="0.45">
      <c r="A23">
        <v>37410</v>
      </c>
      <c r="B23" t="s">
        <v>5</v>
      </c>
      <c r="E23">
        <v>0</v>
      </c>
      <c r="F23" t="s">
        <v>6</v>
      </c>
      <c r="I23">
        <v>0</v>
      </c>
      <c r="J23" t="s">
        <v>7</v>
      </c>
      <c r="M23">
        <v>0</v>
      </c>
      <c r="N23" t="s">
        <v>8</v>
      </c>
      <c r="Q23">
        <v>0</v>
      </c>
      <c r="R23" t="s">
        <v>9</v>
      </c>
      <c r="U23">
        <v>10.37</v>
      </c>
      <c r="V23" t="s">
        <v>10</v>
      </c>
      <c r="Y23">
        <v>0</v>
      </c>
      <c r="Z23" t="s">
        <v>11</v>
      </c>
      <c r="AC23">
        <v>0</v>
      </c>
      <c r="AD23" t="s">
        <v>12</v>
      </c>
      <c r="AG23">
        <v>0</v>
      </c>
      <c r="AH23" t="s">
        <v>13</v>
      </c>
      <c r="AK23">
        <v>0</v>
      </c>
      <c r="AL23" t="s">
        <v>14</v>
      </c>
      <c r="AO23">
        <v>0</v>
      </c>
      <c r="AP23" t="s">
        <v>15</v>
      </c>
      <c r="AS23">
        <v>0</v>
      </c>
      <c r="AT23" t="s">
        <v>16</v>
      </c>
      <c r="AW23">
        <v>720.01</v>
      </c>
      <c r="AX23" t="s">
        <v>17</v>
      </c>
      <c r="BA23">
        <v>0</v>
      </c>
      <c r="BB23" t="s">
        <v>18</v>
      </c>
      <c r="BE23">
        <v>0</v>
      </c>
      <c r="BF23" t="s">
        <v>19</v>
      </c>
      <c r="BI23">
        <v>0</v>
      </c>
      <c r="BJ23" t="s">
        <v>20</v>
      </c>
      <c r="BM23">
        <v>0</v>
      </c>
      <c r="BN23" t="s">
        <v>21</v>
      </c>
      <c r="BQ23">
        <v>556.20000000000005</v>
      </c>
      <c r="BR23" t="s">
        <v>22</v>
      </c>
      <c r="BU23">
        <v>0</v>
      </c>
      <c r="BV23" t="s">
        <v>23</v>
      </c>
      <c r="BY23">
        <v>0</v>
      </c>
      <c r="BZ23" t="s">
        <v>24</v>
      </c>
      <c r="CC23">
        <v>0</v>
      </c>
      <c r="CD23" t="s">
        <v>25</v>
      </c>
      <c r="CG23">
        <v>0</v>
      </c>
      <c r="CH23" t="s">
        <v>26</v>
      </c>
      <c r="CK23">
        <v>0</v>
      </c>
      <c r="CL23" t="s">
        <v>27</v>
      </c>
      <c r="CO23">
        <v>0</v>
      </c>
      <c r="CP23" t="s">
        <v>28</v>
      </c>
      <c r="CS23">
        <v>0</v>
      </c>
      <c r="CT23" t="s">
        <v>29</v>
      </c>
      <c r="CW23">
        <v>0</v>
      </c>
      <c r="CX23" t="s">
        <v>30</v>
      </c>
      <c r="DA23">
        <v>0</v>
      </c>
      <c r="DB23" t="s">
        <v>31</v>
      </c>
      <c r="DE23">
        <v>0</v>
      </c>
      <c r="DF23" t="s">
        <v>32</v>
      </c>
      <c r="DI23">
        <v>0</v>
      </c>
      <c r="DJ23" t="s">
        <v>33</v>
      </c>
      <c r="DM23">
        <v>0</v>
      </c>
      <c r="DN23" t="s">
        <v>34</v>
      </c>
      <c r="DQ23">
        <v>38.909999999999997</v>
      </c>
      <c r="DR23" t="s">
        <v>35</v>
      </c>
      <c r="DU23">
        <v>19.940000000000001</v>
      </c>
      <c r="DV23" t="s">
        <v>36</v>
      </c>
      <c r="DY23">
        <v>0</v>
      </c>
      <c r="DZ23" t="s">
        <v>37</v>
      </c>
      <c r="EC23">
        <v>0</v>
      </c>
      <c r="ED23" t="s">
        <v>38</v>
      </c>
      <c r="EG23">
        <v>0</v>
      </c>
      <c r="EH23" t="s">
        <v>39</v>
      </c>
      <c r="EK23">
        <v>5360</v>
      </c>
      <c r="EL23" t="s">
        <v>40</v>
      </c>
      <c r="EO23">
        <v>60.9</v>
      </c>
      <c r="EP23" t="s">
        <v>41</v>
      </c>
      <c r="ES23">
        <v>0</v>
      </c>
      <c r="ET23" t="s">
        <v>42</v>
      </c>
      <c r="EW23">
        <v>0</v>
      </c>
      <c r="EX23" t="s">
        <v>43</v>
      </c>
      <c r="FA23">
        <v>14.52</v>
      </c>
      <c r="FB23" t="s">
        <v>44</v>
      </c>
      <c r="FE23">
        <v>7.93</v>
      </c>
      <c r="FF23" t="s">
        <v>45</v>
      </c>
      <c r="FI23">
        <v>0</v>
      </c>
      <c r="FJ23" t="s">
        <v>46</v>
      </c>
      <c r="FM23">
        <v>24.11</v>
      </c>
      <c r="FN23" t="s">
        <v>47</v>
      </c>
      <c r="FQ23">
        <v>15.84</v>
      </c>
      <c r="FR23" t="s">
        <v>48</v>
      </c>
      <c r="FU23">
        <v>11300</v>
      </c>
      <c r="FV23" t="s">
        <v>49</v>
      </c>
      <c r="FY23">
        <v>0</v>
      </c>
      <c r="FZ23" t="s">
        <v>50</v>
      </c>
      <c r="GC23">
        <v>0</v>
      </c>
      <c r="GD23" t="s">
        <v>51</v>
      </c>
      <c r="GG23">
        <v>0</v>
      </c>
      <c r="GH23" t="s">
        <v>52</v>
      </c>
      <c r="GK23">
        <v>0</v>
      </c>
      <c r="GL23" t="s">
        <v>53</v>
      </c>
      <c r="GO23">
        <v>0</v>
      </c>
    </row>
    <row r="24" spans="1:197" x14ac:dyDescent="0.45">
      <c r="A24">
        <v>37417</v>
      </c>
      <c r="B24" t="s">
        <v>5</v>
      </c>
      <c r="E24">
        <v>0</v>
      </c>
      <c r="F24" t="s">
        <v>6</v>
      </c>
      <c r="I24">
        <v>0</v>
      </c>
      <c r="J24" t="s">
        <v>7</v>
      </c>
      <c r="M24">
        <v>0</v>
      </c>
      <c r="N24" t="s">
        <v>8</v>
      </c>
      <c r="Q24">
        <v>0</v>
      </c>
      <c r="R24" t="s">
        <v>9</v>
      </c>
      <c r="U24">
        <v>10.199999999999999</v>
      </c>
      <c r="V24" t="s">
        <v>10</v>
      </c>
      <c r="Y24">
        <v>0</v>
      </c>
      <c r="Z24" t="s">
        <v>11</v>
      </c>
      <c r="AC24">
        <v>0</v>
      </c>
      <c r="AD24" t="s">
        <v>12</v>
      </c>
      <c r="AG24">
        <v>0</v>
      </c>
      <c r="AH24" t="s">
        <v>13</v>
      </c>
      <c r="AK24">
        <v>0</v>
      </c>
      <c r="AL24" t="s">
        <v>14</v>
      </c>
      <c r="AO24">
        <v>0</v>
      </c>
      <c r="AP24" t="s">
        <v>15</v>
      </c>
      <c r="AS24">
        <v>0</v>
      </c>
      <c r="AT24" t="s">
        <v>16</v>
      </c>
      <c r="AW24">
        <v>707</v>
      </c>
      <c r="AX24" t="s">
        <v>17</v>
      </c>
      <c r="BA24">
        <v>0</v>
      </c>
      <c r="BB24" t="s">
        <v>18</v>
      </c>
      <c r="BE24">
        <v>0</v>
      </c>
      <c r="BF24" t="s">
        <v>19</v>
      </c>
      <c r="BI24">
        <v>0</v>
      </c>
      <c r="BJ24" t="s">
        <v>20</v>
      </c>
      <c r="BM24">
        <v>0</v>
      </c>
      <c r="BN24" t="s">
        <v>21</v>
      </c>
      <c r="BQ24">
        <v>540.01</v>
      </c>
      <c r="BR24" t="s">
        <v>22</v>
      </c>
      <c r="BU24">
        <v>0</v>
      </c>
      <c r="BV24" t="s">
        <v>23</v>
      </c>
      <c r="BY24">
        <v>0</v>
      </c>
      <c r="BZ24" t="s">
        <v>24</v>
      </c>
      <c r="CC24">
        <v>0</v>
      </c>
      <c r="CD24" t="s">
        <v>25</v>
      </c>
      <c r="CG24">
        <v>0</v>
      </c>
      <c r="CH24" t="s">
        <v>26</v>
      </c>
      <c r="CK24">
        <v>0</v>
      </c>
      <c r="CL24" t="s">
        <v>27</v>
      </c>
      <c r="CO24">
        <v>0</v>
      </c>
      <c r="CP24" t="s">
        <v>28</v>
      </c>
      <c r="CS24">
        <v>0</v>
      </c>
      <c r="CT24" t="s">
        <v>29</v>
      </c>
      <c r="CW24">
        <v>0</v>
      </c>
      <c r="CX24" t="s">
        <v>30</v>
      </c>
      <c r="DA24">
        <v>0</v>
      </c>
      <c r="DB24" t="s">
        <v>31</v>
      </c>
      <c r="DE24">
        <v>0</v>
      </c>
      <c r="DF24" t="s">
        <v>32</v>
      </c>
      <c r="DI24">
        <v>0</v>
      </c>
      <c r="DJ24" t="s">
        <v>33</v>
      </c>
      <c r="DM24">
        <v>0</v>
      </c>
      <c r="DN24" t="s">
        <v>34</v>
      </c>
      <c r="DQ24">
        <v>38.65</v>
      </c>
      <c r="DR24" t="s">
        <v>35</v>
      </c>
      <c r="DU24">
        <v>20.6</v>
      </c>
      <c r="DV24" t="s">
        <v>36</v>
      </c>
      <c r="DY24">
        <v>0</v>
      </c>
      <c r="DZ24" t="s">
        <v>37</v>
      </c>
      <c r="EC24">
        <v>0</v>
      </c>
      <c r="ED24" t="s">
        <v>38</v>
      </c>
      <c r="EG24">
        <v>0</v>
      </c>
      <c r="EH24" t="s">
        <v>39</v>
      </c>
      <c r="EK24">
        <v>5620</v>
      </c>
      <c r="EL24" t="s">
        <v>40</v>
      </c>
      <c r="EO24">
        <v>62.85</v>
      </c>
      <c r="EP24" t="s">
        <v>41</v>
      </c>
      <c r="ES24">
        <v>0</v>
      </c>
      <c r="ET24" t="s">
        <v>42</v>
      </c>
      <c r="EW24">
        <v>0</v>
      </c>
      <c r="EX24" t="s">
        <v>43</v>
      </c>
      <c r="FA24">
        <v>12.907</v>
      </c>
      <c r="FB24" t="s">
        <v>44</v>
      </c>
      <c r="FE24">
        <v>7.54</v>
      </c>
      <c r="FF24" t="s">
        <v>45</v>
      </c>
      <c r="FI24">
        <v>0</v>
      </c>
      <c r="FJ24" t="s">
        <v>46</v>
      </c>
      <c r="FM24">
        <v>23.63</v>
      </c>
      <c r="FN24" t="s">
        <v>47</v>
      </c>
      <c r="FQ24">
        <v>15.45</v>
      </c>
      <c r="FR24" t="s">
        <v>48</v>
      </c>
      <c r="FU24">
        <v>10851</v>
      </c>
      <c r="FV24" t="s">
        <v>49</v>
      </c>
      <c r="FY24">
        <v>0</v>
      </c>
      <c r="FZ24" t="s">
        <v>50</v>
      </c>
      <c r="GC24">
        <v>0</v>
      </c>
      <c r="GD24" t="s">
        <v>51</v>
      </c>
      <c r="GG24">
        <v>0</v>
      </c>
      <c r="GH24" t="s">
        <v>52</v>
      </c>
      <c r="GK24">
        <v>0</v>
      </c>
      <c r="GL24" t="s">
        <v>53</v>
      </c>
      <c r="GO24">
        <v>0</v>
      </c>
    </row>
    <row r="25" spans="1:197" x14ac:dyDescent="0.45">
      <c r="A25">
        <v>37424</v>
      </c>
      <c r="B25" t="s">
        <v>5</v>
      </c>
      <c r="E25">
        <v>0</v>
      </c>
      <c r="F25" t="s">
        <v>6</v>
      </c>
      <c r="I25">
        <v>0</v>
      </c>
      <c r="J25" t="s">
        <v>7</v>
      </c>
      <c r="M25">
        <v>0</v>
      </c>
      <c r="N25" t="s">
        <v>8</v>
      </c>
      <c r="Q25">
        <v>0</v>
      </c>
      <c r="R25" t="s">
        <v>9</v>
      </c>
      <c r="U25">
        <v>9.4</v>
      </c>
      <c r="V25" t="s">
        <v>10</v>
      </c>
      <c r="Y25">
        <v>0</v>
      </c>
      <c r="Z25" t="s">
        <v>11</v>
      </c>
      <c r="AC25">
        <v>0</v>
      </c>
      <c r="AD25" t="s">
        <v>12</v>
      </c>
      <c r="AG25">
        <v>0</v>
      </c>
      <c r="AH25" t="s">
        <v>13</v>
      </c>
      <c r="AK25">
        <v>0</v>
      </c>
      <c r="AL25" t="s">
        <v>14</v>
      </c>
      <c r="AO25">
        <v>0</v>
      </c>
      <c r="AP25" t="s">
        <v>15</v>
      </c>
      <c r="AS25">
        <v>0</v>
      </c>
      <c r="AT25" t="s">
        <v>16</v>
      </c>
      <c r="AW25">
        <v>607</v>
      </c>
      <c r="AX25" t="s">
        <v>17</v>
      </c>
      <c r="BA25">
        <v>0</v>
      </c>
      <c r="BB25" t="s">
        <v>18</v>
      </c>
      <c r="BE25">
        <v>0</v>
      </c>
      <c r="BF25" t="s">
        <v>19</v>
      </c>
      <c r="BI25">
        <v>0</v>
      </c>
      <c r="BJ25" t="s">
        <v>20</v>
      </c>
      <c r="BM25">
        <v>0</v>
      </c>
      <c r="BN25" t="s">
        <v>21</v>
      </c>
      <c r="BQ25">
        <v>522</v>
      </c>
      <c r="BR25" t="s">
        <v>22</v>
      </c>
      <c r="BU25">
        <v>0</v>
      </c>
      <c r="BV25" t="s">
        <v>23</v>
      </c>
      <c r="BY25">
        <v>0</v>
      </c>
      <c r="BZ25" t="s">
        <v>24</v>
      </c>
      <c r="CC25">
        <v>0</v>
      </c>
      <c r="CD25" t="s">
        <v>25</v>
      </c>
      <c r="CG25">
        <v>0</v>
      </c>
      <c r="CH25" t="s">
        <v>26</v>
      </c>
      <c r="CK25">
        <v>0</v>
      </c>
      <c r="CL25" t="s">
        <v>27</v>
      </c>
      <c r="CO25">
        <v>0</v>
      </c>
      <c r="CP25" t="s">
        <v>28</v>
      </c>
      <c r="CS25">
        <v>0</v>
      </c>
      <c r="CT25" t="s">
        <v>29</v>
      </c>
      <c r="CW25">
        <v>0</v>
      </c>
      <c r="CX25" t="s">
        <v>30</v>
      </c>
      <c r="DA25">
        <v>0</v>
      </c>
      <c r="DB25" t="s">
        <v>31</v>
      </c>
      <c r="DE25">
        <v>0</v>
      </c>
      <c r="DF25" t="s">
        <v>32</v>
      </c>
      <c r="DI25">
        <v>0</v>
      </c>
      <c r="DJ25" t="s">
        <v>33</v>
      </c>
      <c r="DM25">
        <v>0</v>
      </c>
      <c r="DN25" t="s">
        <v>34</v>
      </c>
      <c r="DQ25">
        <v>34.4</v>
      </c>
      <c r="DR25" t="s">
        <v>35</v>
      </c>
      <c r="DU25">
        <v>18.059999999999999</v>
      </c>
      <c r="DV25" t="s">
        <v>36</v>
      </c>
      <c r="DY25">
        <v>0</v>
      </c>
      <c r="DZ25" t="s">
        <v>37</v>
      </c>
      <c r="EC25">
        <v>0</v>
      </c>
      <c r="ED25" t="s">
        <v>38</v>
      </c>
      <c r="EG25">
        <v>0</v>
      </c>
      <c r="EH25" t="s">
        <v>39</v>
      </c>
      <c r="EK25">
        <v>5400</v>
      </c>
      <c r="EL25" t="s">
        <v>40</v>
      </c>
      <c r="EO25">
        <v>57.55</v>
      </c>
      <c r="EP25" t="s">
        <v>41</v>
      </c>
      <c r="ES25">
        <v>0</v>
      </c>
      <c r="ET25" t="s">
        <v>42</v>
      </c>
      <c r="EW25">
        <v>0</v>
      </c>
      <c r="EX25" t="s">
        <v>43</v>
      </c>
      <c r="FA25">
        <v>12.07</v>
      </c>
      <c r="FB25" t="s">
        <v>44</v>
      </c>
      <c r="FE25">
        <v>6.85</v>
      </c>
      <c r="FF25" t="s">
        <v>45</v>
      </c>
      <c r="FI25">
        <v>0</v>
      </c>
      <c r="FJ25" t="s">
        <v>46</v>
      </c>
      <c r="FM25">
        <v>20.99</v>
      </c>
      <c r="FN25" t="s">
        <v>47</v>
      </c>
      <c r="FQ25">
        <v>14.43</v>
      </c>
      <c r="FR25" t="s">
        <v>48</v>
      </c>
      <c r="FU25">
        <v>10770</v>
      </c>
      <c r="FV25" t="s">
        <v>49</v>
      </c>
      <c r="FY25">
        <v>0</v>
      </c>
      <c r="FZ25" t="s">
        <v>50</v>
      </c>
      <c r="GC25">
        <v>0</v>
      </c>
      <c r="GD25" t="s">
        <v>51</v>
      </c>
      <c r="GG25">
        <v>0</v>
      </c>
      <c r="GH25" t="s">
        <v>52</v>
      </c>
      <c r="GK25">
        <v>0</v>
      </c>
      <c r="GL25" t="s">
        <v>53</v>
      </c>
      <c r="GO25">
        <v>0</v>
      </c>
    </row>
    <row r="26" spans="1:197" x14ac:dyDescent="0.45">
      <c r="A26">
        <v>37431</v>
      </c>
      <c r="B26" t="s">
        <v>5</v>
      </c>
      <c r="E26">
        <v>0</v>
      </c>
      <c r="F26" t="s">
        <v>6</v>
      </c>
      <c r="I26">
        <v>0</v>
      </c>
      <c r="J26" t="s">
        <v>7</v>
      </c>
      <c r="M26">
        <v>0</v>
      </c>
      <c r="N26" t="s">
        <v>8</v>
      </c>
      <c r="Q26">
        <v>0</v>
      </c>
      <c r="R26" t="s">
        <v>9</v>
      </c>
      <c r="U26">
        <v>8.8000000000000007</v>
      </c>
      <c r="V26" t="s">
        <v>10</v>
      </c>
      <c r="Y26">
        <v>0</v>
      </c>
      <c r="Z26" t="s">
        <v>11</v>
      </c>
      <c r="AC26">
        <v>0</v>
      </c>
      <c r="AD26" t="s">
        <v>12</v>
      </c>
      <c r="AG26">
        <v>0</v>
      </c>
      <c r="AH26" t="s">
        <v>13</v>
      </c>
      <c r="AK26">
        <v>0</v>
      </c>
      <c r="AL26" t="s">
        <v>14</v>
      </c>
      <c r="AO26">
        <v>0</v>
      </c>
      <c r="AP26" t="s">
        <v>15</v>
      </c>
      <c r="AS26">
        <v>0</v>
      </c>
      <c r="AT26" t="s">
        <v>16</v>
      </c>
      <c r="AW26">
        <v>658</v>
      </c>
      <c r="AX26" t="s">
        <v>17</v>
      </c>
      <c r="BA26">
        <v>0</v>
      </c>
      <c r="BB26" t="s">
        <v>18</v>
      </c>
      <c r="BE26">
        <v>0</v>
      </c>
      <c r="BF26" t="s">
        <v>19</v>
      </c>
      <c r="BI26">
        <v>0</v>
      </c>
      <c r="BJ26" t="s">
        <v>20</v>
      </c>
      <c r="BM26">
        <v>0</v>
      </c>
      <c r="BN26" t="s">
        <v>21</v>
      </c>
      <c r="BQ26">
        <v>510</v>
      </c>
      <c r="BR26" t="s">
        <v>22</v>
      </c>
      <c r="BU26">
        <v>0</v>
      </c>
      <c r="BV26" t="s">
        <v>23</v>
      </c>
      <c r="BY26">
        <v>0</v>
      </c>
      <c r="BZ26" t="s">
        <v>24</v>
      </c>
      <c r="CC26">
        <v>0</v>
      </c>
      <c r="CD26" t="s">
        <v>25</v>
      </c>
      <c r="CG26">
        <v>0</v>
      </c>
      <c r="CH26" t="s">
        <v>26</v>
      </c>
      <c r="CK26">
        <v>0</v>
      </c>
      <c r="CL26" t="s">
        <v>27</v>
      </c>
      <c r="CO26">
        <v>0</v>
      </c>
      <c r="CP26" t="s">
        <v>28</v>
      </c>
      <c r="CS26">
        <v>0</v>
      </c>
      <c r="CT26" t="s">
        <v>29</v>
      </c>
      <c r="CW26">
        <v>0</v>
      </c>
      <c r="CX26" t="s">
        <v>30</v>
      </c>
      <c r="DA26">
        <v>0</v>
      </c>
      <c r="DB26" t="s">
        <v>31</v>
      </c>
      <c r="DE26">
        <v>0</v>
      </c>
      <c r="DF26" t="s">
        <v>32</v>
      </c>
      <c r="DI26">
        <v>0</v>
      </c>
      <c r="DJ26" t="s">
        <v>33</v>
      </c>
      <c r="DM26">
        <v>0</v>
      </c>
      <c r="DN26" t="s">
        <v>34</v>
      </c>
      <c r="DQ26">
        <v>31.35</v>
      </c>
      <c r="DR26" t="s">
        <v>35</v>
      </c>
      <c r="DU26">
        <v>16.809999999999999</v>
      </c>
      <c r="DV26" t="s">
        <v>36</v>
      </c>
      <c r="DY26">
        <v>0</v>
      </c>
      <c r="DZ26" t="s">
        <v>37</v>
      </c>
      <c r="EC26">
        <v>0</v>
      </c>
      <c r="ED26" t="s">
        <v>38</v>
      </c>
      <c r="EG26">
        <v>0</v>
      </c>
      <c r="EH26" t="s">
        <v>39</v>
      </c>
      <c r="EK26">
        <v>5299</v>
      </c>
      <c r="EL26" t="s">
        <v>40</v>
      </c>
      <c r="EO26">
        <v>56.5</v>
      </c>
      <c r="EP26" t="s">
        <v>41</v>
      </c>
      <c r="ES26">
        <v>0</v>
      </c>
      <c r="ET26" t="s">
        <v>42</v>
      </c>
      <c r="EW26">
        <v>0</v>
      </c>
      <c r="EX26" t="s">
        <v>43</v>
      </c>
      <c r="FA26">
        <v>12.22</v>
      </c>
      <c r="FB26" t="s">
        <v>44</v>
      </c>
      <c r="FE26">
        <v>6.66</v>
      </c>
      <c r="FF26" t="s">
        <v>45</v>
      </c>
      <c r="FI26">
        <v>0</v>
      </c>
      <c r="FJ26" t="s">
        <v>46</v>
      </c>
      <c r="FM26">
        <v>21.89</v>
      </c>
      <c r="FN26" t="s">
        <v>47</v>
      </c>
      <c r="FQ26">
        <v>13.85</v>
      </c>
      <c r="FR26" t="s">
        <v>48</v>
      </c>
      <c r="FU26">
        <v>10325.01</v>
      </c>
      <c r="FV26" t="s">
        <v>49</v>
      </c>
      <c r="FY26">
        <v>0</v>
      </c>
      <c r="FZ26" t="s">
        <v>50</v>
      </c>
      <c r="GC26">
        <v>0</v>
      </c>
      <c r="GD26" t="s">
        <v>51</v>
      </c>
      <c r="GG26">
        <v>0</v>
      </c>
      <c r="GH26" t="s">
        <v>52</v>
      </c>
      <c r="GK26">
        <v>0</v>
      </c>
      <c r="GL26" t="s">
        <v>53</v>
      </c>
      <c r="GO26">
        <v>0</v>
      </c>
    </row>
    <row r="27" spans="1:197" x14ac:dyDescent="0.45">
      <c r="A27">
        <v>37438</v>
      </c>
      <c r="B27" t="s">
        <v>5</v>
      </c>
      <c r="E27">
        <v>0</v>
      </c>
      <c r="F27" t="s">
        <v>6</v>
      </c>
      <c r="I27">
        <v>0</v>
      </c>
      <c r="J27" t="s">
        <v>7</v>
      </c>
      <c r="M27">
        <v>0</v>
      </c>
      <c r="N27" t="s">
        <v>8</v>
      </c>
      <c r="Q27">
        <v>0</v>
      </c>
      <c r="R27" t="s">
        <v>9</v>
      </c>
      <c r="U27">
        <v>9.15</v>
      </c>
      <c r="V27" t="s">
        <v>10</v>
      </c>
      <c r="Y27">
        <v>0</v>
      </c>
      <c r="Z27" t="s">
        <v>11</v>
      </c>
      <c r="AC27">
        <v>0</v>
      </c>
      <c r="AD27" t="s">
        <v>12</v>
      </c>
      <c r="AG27">
        <v>0</v>
      </c>
      <c r="AH27" t="s">
        <v>13</v>
      </c>
      <c r="AK27">
        <v>0</v>
      </c>
      <c r="AL27" t="s">
        <v>14</v>
      </c>
      <c r="AO27">
        <v>0</v>
      </c>
      <c r="AP27" t="s">
        <v>15</v>
      </c>
      <c r="AS27">
        <v>0</v>
      </c>
      <c r="AT27" t="s">
        <v>16</v>
      </c>
      <c r="AW27">
        <v>692</v>
      </c>
      <c r="AX27" t="s">
        <v>17</v>
      </c>
      <c r="BA27">
        <v>0</v>
      </c>
      <c r="BB27" t="s">
        <v>18</v>
      </c>
      <c r="BE27">
        <v>0</v>
      </c>
      <c r="BF27" t="s">
        <v>19</v>
      </c>
      <c r="BI27">
        <v>0</v>
      </c>
      <c r="BJ27" t="s">
        <v>20</v>
      </c>
      <c r="BM27">
        <v>0</v>
      </c>
      <c r="BN27" t="s">
        <v>21</v>
      </c>
      <c r="BQ27">
        <v>537.25</v>
      </c>
      <c r="BR27" t="s">
        <v>22</v>
      </c>
      <c r="BU27">
        <v>0</v>
      </c>
      <c r="BV27" t="s">
        <v>23</v>
      </c>
      <c r="BY27">
        <v>0</v>
      </c>
      <c r="BZ27" t="s">
        <v>24</v>
      </c>
      <c r="CC27">
        <v>0</v>
      </c>
      <c r="CD27" t="s">
        <v>25</v>
      </c>
      <c r="CG27">
        <v>0</v>
      </c>
      <c r="CH27" t="s">
        <v>26</v>
      </c>
      <c r="CK27">
        <v>0</v>
      </c>
      <c r="CL27" t="s">
        <v>27</v>
      </c>
      <c r="CO27">
        <v>0</v>
      </c>
      <c r="CP27" t="s">
        <v>28</v>
      </c>
      <c r="CS27">
        <v>0</v>
      </c>
      <c r="CT27" t="s">
        <v>29</v>
      </c>
      <c r="CW27">
        <v>0</v>
      </c>
      <c r="CX27" t="s">
        <v>30</v>
      </c>
      <c r="DA27">
        <v>0</v>
      </c>
      <c r="DB27" t="s">
        <v>31</v>
      </c>
      <c r="DE27">
        <v>0</v>
      </c>
      <c r="DF27" t="s">
        <v>32</v>
      </c>
      <c r="DI27">
        <v>0</v>
      </c>
      <c r="DJ27" t="s">
        <v>33</v>
      </c>
      <c r="DM27">
        <v>0</v>
      </c>
      <c r="DN27" t="s">
        <v>34</v>
      </c>
      <c r="DQ27">
        <v>35.46</v>
      </c>
      <c r="DR27" t="s">
        <v>35</v>
      </c>
      <c r="DU27">
        <v>18.989999999999998</v>
      </c>
      <c r="DV27" t="s">
        <v>36</v>
      </c>
      <c r="DY27">
        <v>0</v>
      </c>
      <c r="DZ27" t="s">
        <v>37</v>
      </c>
      <c r="EC27">
        <v>0</v>
      </c>
      <c r="ED27" t="s">
        <v>38</v>
      </c>
      <c r="EG27">
        <v>0</v>
      </c>
      <c r="EH27" t="s">
        <v>39</v>
      </c>
      <c r="EK27">
        <v>5371</v>
      </c>
      <c r="EL27" t="s">
        <v>40</v>
      </c>
      <c r="EO27">
        <v>55.55</v>
      </c>
      <c r="EP27" t="s">
        <v>41</v>
      </c>
      <c r="ES27">
        <v>0</v>
      </c>
      <c r="ET27" t="s">
        <v>42</v>
      </c>
      <c r="EW27">
        <v>0</v>
      </c>
      <c r="EX27" t="s">
        <v>43</v>
      </c>
      <c r="FA27">
        <v>13.494999999999999</v>
      </c>
      <c r="FB27" t="s">
        <v>44</v>
      </c>
      <c r="FE27">
        <v>7.22</v>
      </c>
      <c r="FF27" t="s">
        <v>45</v>
      </c>
      <c r="FI27">
        <v>0</v>
      </c>
      <c r="FJ27" t="s">
        <v>46</v>
      </c>
      <c r="FM27">
        <v>21.77</v>
      </c>
      <c r="FN27" t="s">
        <v>47</v>
      </c>
      <c r="FQ27">
        <v>14.4</v>
      </c>
      <c r="FR27" t="s">
        <v>48</v>
      </c>
      <c r="FU27">
        <v>11060.01</v>
      </c>
      <c r="FV27" t="s">
        <v>49</v>
      </c>
      <c r="FY27">
        <v>0</v>
      </c>
      <c r="FZ27" t="s">
        <v>50</v>
      </c>
      <c r="GC27">
        <v>0</v>
      </c>
      <c r="GD27" t="s">
        <v>51</v>
      </c>
      <c r="GG27">
        <v>0</v>
      </c>
      <c r="GH27" t="s">
        <v>52</v>
      </c>
      <c r="GK27">
        <v>0</v>
      </c>
      <c r="GL27" t="s">
        <v>53</v>
      </c>
      <c r="GO27">
        <v>0</v>
      </c>
    </row>
    <row r="28" spans="1:197" x14ac:dyDescent="0.45">
      <c r="A28">
        <v>37445</v>
      </c>
      <c r="B28" t="s">
        <v>5</v>
      </c>
      <c r="E28">
        <v>0</v>
      </c>
      <c r="F28" t="s">
        <v>6</v>
      </c>
      <c r="I28">
        <v>0</v>
      </c>
      <c r="J28" t="s">
        <v>7</v>
      </c>
      <c r="M28">
        <v>0</v>
      </c>
      <c r="N28" t="s">
        <v>8</v>
      </c>
      <c r="Q28">
        <v>0</v>
      </c>
      <c r="R28" t="s">
        <v>9</v>
      </c>
      <c r="U28">
        <v>9</v>
      </c>
      <c r="V28" t="s">
        <v>10</v>
      </c>
      <c r="Y28">
        <v>0</v>
      </c>
      <c r="Z28" t="s">
        <v>11</v>
      </c>
      <c r="AC28">
        <v>0</v>
      </c>
      <c r="AD28" t="s">
        <v>12</v>
      </c>
      <c r="AG28">
        <v>0</v>
      </c>
      <c r="AH28" t="s">
        <v>13</v>
      </c>
      <c r="AK28">
        <v>0</v>
      </c>
      <c r="AL28" t="s">
        <v>14</v>
      </c>
      <c r="AO28">
        <v>0</v>
      </c>
      <c r="AP28" t="s">
        <v>15</v>
      </c>
      <c r="AS28">
        <v>0</v>
      </c>
      <c r="AT28" t="s">
        <v>16</v>
      </c>
      <c r="AW28">
        <v>686</v>
      </c>
      <c r="AX28" t="s">
        <v>17</v>
      </c>
      <c r="BA28">
        <v>0</v>
      </c>
      <c r="BB28" t="s">
        <v>18</v>
      </c>
      <c r="BE28">
        <v>0</v>
      </c>
      <c r="BF28" t="s">
        <v>19</v>
      </c>
      <c r="BI28">
        <v>0</v>
      </c>
      <c r="BJ28" t="s">
        <v>20</v>
      </c>
      <c r="BM28">
        <v>0</v>
      </c>
      <c r="BN28" t="s">
        <v>21</v>
      </c>
      <c r="BQ28">
        <v>521.5</v>
      </c>
      <c r="BR28" t="s">
        <v>22</v>
      </c>
      <c r="BU28">
        <v>0</v>
      </c>
      <c r="BV28" t="s">
        <v>23</v>
      </c>
      <c r="BY28">
        <v>0</v>
      </c>
      <c r="BZ28" t="s">
        <v>24</v>
      </c>
      <c r="CC28">
        <v>0</v>
      </c>
      <c r="CD28" t="s">
        <v>25</v>
      </c>
      <c r="CG28">
        <v>0</v>
      </c>
      <c r="CH28" t="s">
        <v>26</v>
      </c>
      <c r="CK28">
        <v>0</v>
      </c>
      <c r="CL28" t="s">
        <v>27</v>
      </c>
      <c r="CO28">
        <v>0</v>
      </c>
      <c r="CP28" t="s">
        <v>28</v>
      </c>
      <c r="CS28">
        <v>0</v>
      </c>
      <c r="CT28" t="s">
        <v>29</v>
      </c>
      <c r="CW28">
        <v>0</v>
      </c>
      <c r="CX28" t="s">
        <v>30</v>
      </c>
      <c r="DA28">
        <v>0</v>
      </c>
      <c r="DB28" t="s">
        <v>31</v>
      </c>
      <c r="DE28">
        <v>0</v>
      </c>
      <c r="DF28" t="s">
        <v>32</v>
      </c>
      <c r="DI28">
        <v>0</v>
      </c>
      <c r="DJ28" t="s">
        <v>33</v>
      </c>
      <c r="DM28">
        <v>0</v>
      </c>
      <c r="DN28" t="s">
        <v>34</v>
      </c>
      <c r="DQ28">
        <v>37.25</v>
      </c>
      <c r="DR28" t="s">
        <v>35</v>
      </c>
      <c r="DU28">
        <v>18.850000000000001</v>
      </c>
      <c r="DV28" t="s">
        <v>36</v>
      </c>
      <c r="DY28">
        <v>0</v>
      </c>
      <c r="DZ28" t="s">
        <v>37</v>
      </c>
      <c r="EC28">
        <v>0</v>
      </c>
      <c r="ED28" t="s">
        <v>38</v>
      </c>
      <c r="EG28">
        <v>0</v>
      </c>
      <c r="EH28" t="s">
        <v>39</v>
      </c>
      <c r="EK28">
        <v>5265.2</v>
      </c>
      <c r="EL28" t="s">
        <v>40</v>
      </c>
      <c r="EO28">
        <v>53.49</v>
      </c>
      <c r="EP28" t="s">
        <v>41</v>
      </c>
      <c r="ES28">
        <v>0</v>
      </c>
      <c r="ET28" t="s">
        <v>42</v>
      </c>
      <c r="EW28">
        <v>0</v>
      </c>
      <c r="EX28" t="s">
        <v>43</v>
      </c>
      <c r="FA28">
        <v>13.38</v>
      </c>
      <c r="FB28" t="s">
        <v>44</v>
      </c>
      <c r="FE28">
        <v>7.1</v>
      </c>
      <c r="FF28" t="s">
        <v>45</v>
      </c>
      <c r="FI28">
        <v>0</v>
      </c>
      <c r="FJ28" t="s">
        <v>46</v>
      </c>
      <c r="FM28">
        <v>20.8</v>
      </c>
      <c r="FN28" t="s">
        <v>47</v>
      </c>
      <c r="FQ28">
        <v>13.85</v>
      </c>
      <c r="FR28" t="s">
        <v>48</v>
      </c>
      <c r="FU28">
        <v>11850</v>
      </c>
      <c r="FV28" t="s">
        <v>49</v>
      </c>
      <c r="FY28">
        <v>0</v>
      </c>
      <c r="FZ28" t="s">
        <v>50</v>
      </c>
      <c r="GC28">
        <v>0</v>
      </c>
      <c r="GD28" t="s">
        <v>51</v>
      </c>
      <c r="GG28">
        <v>0</v>
      </c>
      <c r="GH28" t="s">
        <v>52</v>
      </c>
      <c r="GK28">
        <v>0</v>
      </c>
      <c r="GL28" t="s">
        <v>53</v>
      </c>
      <c r="GO28">
        <v>0</v>
      </c>
    </row>
    <row r="29" spans="1:197" x14ac:dyDescent="0.45">
      <c r="A29">
        <v>37452</v>
      </c>
      <c r="B29" t="s">
        <v>5</v>
      </c>
      <c r="E29">
        <v>0</v>
      </c>
      <c r="F29" t="s">
        <v>6</v>
      </c>
      <c r="I29">
        <v>0</v>
      </c>
      <c r="J29" t="s">
        <v>7</v>
      </c>
      <c r="M29">
        <v>0</v>
      </c>
      <c r="N29" t="s">
        <v>8</v>
      </c>
      <c r="Q29">
        <v>0</v>
      </c>
      <c r="R29" t="s">
        <v>9</v>
      </c>
      <c r="U29">
        <v>9.24</v>
      </c>
      <c r="V29" t="s">
        <v>10</v>
      </c>
      <c r="Y29">
        <v>0</v>
      </c>
      <c r="Z29" t="s">
        <v>11</v>
      </c>
      <c r="AC29">
        <v>0</v>
      </c>
      <c r="AD29" t="s">
        <v>12</v>
      </c>
      <c r="AG29">
        <v>0</v>
      </c>
      <c r="AH29" t="s">
        <v>13</v>
      </c>
      <c r="AK29">
        <v>0</v>
      </c>
      <c r="AL29" t="s">
        <v>14</v>
      </c>
      <c r="AO29">
        <v>0</v>
      </c>
      <c r="AP29" t="s">
        <v>15</v>
      </c>
      <c r="AS29">
        <v>0</v>
      </c>
      <c r="AT29" t="s">
        <v>16</v>
      </c>
      <c r="AW29">
        <v>721.91</v>
      </c>
      <c r="AX29" t="s">
        <v>17</v>
      </c>
      <c r="BA29">
        <v>0</v>
      </c>
      <c r="BB29" t="s">
        <v>18</v>
      </c>
      <c r="BE29">
        <v>0</v>
      </c>
      <c r="BF29" t="s">
        <v>19</v>
      </c>
      <c r="BI29">
        <v>0</v>
      </c>
      <c r="BJ29" t="s">
        <v>20</v>
      </c>
      <c r="BM29">
        <v>0</v>
      </c>
      <c r="BN29" t="s">
        <v>21</v>
      </c>
      <c r="BQ29">
        <v>501.9</v>
      </c>
      <c r="BR29" t="s">
        <v>22</v>
      </c>
      <c r="BU29">
        <v>0</v>
      </c>
      <c r="BV29" t="s">
        <v>23</v>
      </c>
      <c r="BY29">
        <v>0</v>
      </c>
      <c r="BZ29" t="s">
        <v>24</v>
      </c>
      <c r="CC29">
        <v>0</v>
      </c>
      <c r="CD29" t="s">
        <v>25</v>
      </c>
      <c r="CG29">
        <v>0</v>
      </c>
      <c r="CH29" t="s">
        <v>26</v>
      </c>
      <c r="CK29">
        <v>0</v>
      </c>
      <c r="CL29" t="s">
        <v>27</v>
      </c>
      <c r="CO29">
        <v>0</v>
      </c>
      <c r="CP29" t="s">
        <v>28</v>
      </c>
      <c r="CS29">
        <v>0</v>
      </c>
      <c r="CT29" t="s">
        <v>29</v>
      </c>
      <c r="CW29">
        <v>0</v>
      </c>
      <c r="CX29" t="s">
        <v>30</v>
      </c>
      <c r="DA29">
        <v>0</v>
      </c>
      <c r="DB29" t="s">
        <v>31</v>
      </c>
      <c r="DE29">
        <v>0</v>
      </c>
      <c r="DF29" t="s">
        <v>32</v>
      </c>
      <c r="DI29">
        <v>0</v>
      </c>
      <c r="DJ29" t="s">
        <v>33</v>
      </c>
      <c r="DM29">
        <v>0</v>
      </c>
      <c r="DN29" t="s">
        <v>34</v>
      </c>
      <c r="DQ29">
        <v>36.909999999999997</v>
      </c>
      <c r="DR29" t="s">
        <v>35</v>
      </c>
      <c r="DU29">
        <v>18.98</v>
      </c>
      <c r="DV29" t="s">
        <v>36</v>
      </c>
      <c r="DY29">
        <v>0</v>
      </c>
      <c r="DZ29" t="s">
        <v>37</v>
      </c>
      <c r="EC29">
        <v>0</v>
      </c>
      <c r="ED29" t="s">
        <v>38</v>
      </c>
      <c r="EG29">
        <v>0</v>
      </c>
      <c r="EH29" t="s">
        <v>39</v>
      </c>
      <c r="EK29">
        <v>5225</v>
      </c>
      <c r="EL29" t="s">
        <v>40</v>
      </c>
      <c r="EO29">
        <v>51.96</v>
      </c>
      <c r="EP29" t="s">
        <v>41</v>
      </c>
      <c r="ES29">
        <v>0</v>
      </c>
      <c r="ET29" t="s">
        <v>42</v>
      </c>
      <c r="EW29">
        <v>0</v>
      </c>
      <c r="EX29" t="s">
        <v>43</v>
      </c>
      <c r="FA29">
        <v>12.291</v>
      </c>
      <c r="FB29" t="s">
        <v>44</v>
      </c>
      <c r="FE29">
        <v>6.78</v>
      </c>
      <c r="FF29" t="s">
        <v>45</v>
      </c>
      <c r="FI29">
        <v>0</v>
      </c>
      <c r="FJ29" t="s">
        <v>46</v>
      </c>
      <c r="FM29">
        <v>21.41</v>
      </c>
      <c r="FN29" t="s">
        <v>47</v>
      </c>
      <c r="FQ29">
        <v>13.6</v>
      </c>
      <c r="FR29" t="s">
        <v>48</v>
      </c>
      <c r="FU29">
        <v>12195</v>
      </c>
      <c r="FV29" t="s">
        <v>49</v>
      </c>
      <c r="FY29">
        <v>0</v>
      </c>
      <c r="FZ29" t="s">
        <v>50</v>
      </c>
      <c r="GC29">
        <v>0</v>
      </c>
      <c r="GD29" t="s">
        <v>51</v>
      </c>
      <c r="GG29">
        <v>0</v>
      </c>
      <c r="GH29" t="s">
        <v>52</v>
      </c>
      <c r="GK29">
        <v>0</v>
      </c>
      <c r="GL29" t="s">
        <v>53</v>
      </c>
      <c r="GO29">
        <v>0</v>
      </c>
    </row>
    <row r="30" spans="1:197" x14ac:dyDescent="0.45">
      <c r="A30">
        <v>37459</v>
      </c>
      <c r="B30" t="s">
        <v>5</v>
      </c>
      <c r="E30">
        <v>0</v>
      </c>
      <c r="F30" t="s">
        <v>6</v>
      </c>
      <c r="I30">
        <v>0</v>
      </c>
      <c r="J30" t="s">
        <v>7</v>
      </c>
      <c r="M30">
        <v>0</v>
      </c>
      <c r="N30" t="s">
        <v>8</v>
      </c>
      <c r="Q30">
        <v>0</v>
      </c>
      <c r="R30" t="s">
        <v>9</v>
      </c>
      <c r="U30">
        <v>8.65</v>
      </c>
      <c r="V30" t="s">
        <v>10</v>
      </c>
      <c r="Y30">
        <v>0</v>
      </c>
      <c r="Z30" t="s">
        <v>11</v>
      </c>
      <c r="AC30">
        <v>0</v>
      </c>
      <c r="AD30" t="s">
        <v>12</v>
      </c>
      <c r="AG30">
        <v>0</v>
      </c>
      <c r="AH30" t="s">
        <v>13</v>
      </c>
      <c r="AK30">
        <v>0</v>
      </c>
      <c r="AL30" t="s">
        <v>14</v>
      </c>
      <c r="AO30">
        <v>0</v>
      </c>
      <c r="AP30" t="s">
        <v>15</v>
      </c>
      <c r="AS30">
        <v>0</v>
      </c>
      <c r="AT30" t="s">
        <v>16</v>
      </c>
      <c r="AW30">
        <v>618.79999999999995</v>
      </c>
      <c r="AX30" t="s">
        <v>17</v>
      </c>
      <c r="BA30">
        <v>0</v>
      </c>
      <c r="BB30" t="s">
        <v>18</v>
      </c>
      <c r="BE30">
        <v>0</v>
      </c>
      <c r="BF30" t="s">
        <v>19</v>
      </c>
      <c r="BI30">
        <v>0</v>
      </c>
      <c r="BJ30" t="s">
        <v>20</v>
      </c>
      <c r="BM30">
        <v>0</v>
      </c>
      <c r="BN30" t="s">
        <v>21</v>
      </c>
      <c r="BQ30">
        <v>453.4</v>
      </c>
      <c r="BR30" t="s">
        <v>22</v>
      </c>
      <c r="BU30">
        <v>0</v>
      </c>
      <c r="BV30" t="s">
        <v>23</v>
      </c>
      <c r="BY30">
        <v>0</v>
      </c>
      <c r="BZ30" t="s">
        <v>24</v>
      </c>
      <c r="CC30">
        <v>0</v>
      </c>
      <c r="CD30" t="s">
        <v>25</v>
      </c>
      <c r="CG30">
        <v>0</v>
      </c>
      <c r="CH30" t="s">
        <v>26</v>
      </c>
      <c r="CK30">
        <v>0</v>
      </c>
      <c r="CL30" t="s">
        <v>27</v>
      </c>
      <c r="CO30">
        <v>0</v>
      </c>
      <c r="CP30" t="s">
        <v>28</v>
      </c>
      <c r="CS30">
        <v>0</v>
      </c>
      <c r="CT30" t="s">
        <v>29</v>
      </c>
      <c r="CW30">
        <v>0</v>
      </c>
      <c r="CX30" t="s">
        <v>30</v>
      </c>
      <c r="DA30">
        <v>0</v>
      </c>
      <c r="DB30" t="s">
        <v>31</v>
      </c>
      <c r="DE30">
        <v>0</v>
      </c>
      <c r="DF30" t="s">
        <v>32</v>
      </c>
      <c r="DI30">
        <v>0</v>
      </c>
      <c r="DJ30" t="s">
        <v>33</v>
      </c>
      <c r="DM30">
        <v>0</v>
      </c>
      <c r="DN30" t="s">
        <v>34</v>
      </c>
      <c r="DQ30">
        <v>33.549999999999997</v>
      </c>
      <c r="DR30" t="s">
        <v>35</v>
      </c>
      <c r="DU30">
        <v>17.100000000000001</v>
      </c>
      <c r="DV30" t="s">
        <v>36</v>
      </c>
      <c r="DY30">
        <v>0</v>
      </c>
      <c r="DZ30" t="s">
        <v>37</v>
      </c>
      <c r="EC30">
        <v>0</v>
      </c>
      <c r="ED30" t="s">
        <v>38</v>
      </c>
      <c r="EG30">
        <v>0</v>
      </c>
      <c r="EH30" t="s">
        <v>39</v>
      </c>
      <c r="EK30">
        <v>4927</v>
      </c>
      <c r="EL30" t="s">
        <v>40</v>
      </c>
      <c r="EO30">
        <v>45.8</v>
      </c>
      <c r="EP30" t="s">
        <v>41</v>
      </c>
      <c r="ES30">
        <v>0</v>
      </c>
      <c r="ET30" t="s">
        <v>42</v>
      </c>
      <c r="EW30">
        <v>0</v>
      </c>
      <c r="EX30" t="s">
        <v>43</v>
      </c>
      <c r="FA30">
        <v>10.4</v>
      </c>
      <c r="FB30" t="s">
        <v>44</v>
      </c>
      <c r="FE30">
        <v>5.8979999999999997</v>
      </c>
      <c r="FF30" t="s">
        <v>45</v>
      </c>
      <c r="FI30">
        <v>0</v>
      </c>
      <c r="FJ30" t="s">
        <v>46</v>
      </c>
      <c r="FM30">
        <v>19.63</v>
      </c>
      <c r="FN30" t="s">
        <v>47</v>
      </c>
      <c r="FQ30">
        <v>12.798999999999999</v>
      </c>
      <c r="FR30" t="s">
        <v>48</v>
      </c>
      <c r="FU30">
        <v>11770</v>
      </c>
      <c r="FV30" t="s">
        <v>49</v>
      </c>
      <c r="FY30">
        <v>0</v>
      </c>
      <c r="FZ30" t="s">
        <v>50</v>
      </c>
      <c r="GC30">
        <v>0</v>
      </c>
      <c r="GD30" t="s">
        <v>51</v>
      </c>
      <c r="GG30">
        <v>0</v>
      </c>
      <c r="GH30" t="s">
        <v>52</v>
      </c>
      <c r="GK30">
        <v>0</v>
      </c>
      <c r="GL30" t="s">
        <v>53</v>
      </c>
      <c r="GO30">
        <v>0</v>
      </c>
    </row>
    <row r="31" spans="1:197" x14ac:dyDescent="0.45">
      <c r="A31">
        <v>37466</v>
      </c>
      <c r="B31" t="s">
        <v>5</v>
      </c>
      <c r="E31">
        <v>0</v>
      </c>
      <c r="F31" t="s">
        <v>6</v>
      </c>
      <c r="I31">
        <v>0</v>
      </c>
      <c r="J31" t="s">
        <v>7</v>
      </c>
      <c r="M31">
        <v>0</v>
      </c>
      <c r="N31" t="s">
        <v>8</v>
      </c>
      <c r="Q31">
        <v>0</v>
      </c>
      <c r="R31" t="s">
        <v>9</v>
      </c>
      <c r="U31">
        <v>8.98</v>
      </c>
      <c r="V31" t="s">
        <v>10</v>
      </c>
      <c r="Y31">
        <v>0</v>
      </c>
      <c r="Z31" t="s">
        <v>11</v>
      </c>
      <c r="AC31">
        <v>0</v>
      </c>
      <c r="AD31" t="s">
        <v>12</v>
      </c>
      <c r="AG31">
        <v>0</v>
      </c>
      <c r="AH31" t="s">
        <v>13</v>
      </c>
      <c r="AK31">
        <v>0</v>
      </c>
      <c r="AL31" t="s">
        <v>14</v>
      </c>
      <c r="AO31">
        <v>0</v>
      </c>
      <c r="AP31" t="s">
        <v>15</v>
      </c>
      <c r="AS31">
        <v>0</v>
      </c>
      <c r="AT31" t="s">
        <v>16</v>
      </c>
      <c r="AW31">
        <v>640</v>
      </c>
      <c r="AX31" t="s">
        <v>17</v>
      </c>
      <c r="BA31">
        <v>0</v>
      </c>
      <c r="BB31" t="s">
        <v>18</v>
      </c>
      <c r="BE31">
        <v>0</v>
      </c>
      <c r="BF31" t="s">
        <v>19</v>
      </c>
      <c r="BI31">
        <v>0</v>
      </c>
      <c r="BJ31" t="s">
        <v>20</v>
      </c>
      <c r="BM31">
        <v>0</v>
      </c>
      <c r="BN31" t="s">
        <v>21</v>
      </c>
      <c r="BQ31">
        <v>455</v>
      </c>
      <c r="BR31" t="s">
        <v>22</v>
      </c>
      <c r="BU31">
        <v>0</v>
      </c>
      <c r="BV31" t="s">
        <v>23</v>
      </c>
      <c r="BY31">
        <v>0</v>
      </c>
      <c r="BZ31" t="s">
        <v>24</v>
      </c>
      <c r="CC31">
        <v>0</v>
      </c>
      <c r="CD31" t="s">
        <v>25</v>
      </c>
      <c r="CG31">
        <v>0</v>
      </c>
      <c r="CH31" t="s">
        <v>26</v>
      </c>
      <c r="CK31">
        <v>0</v>
      </c>
      <c r="CL31" t="s">
        <v>27</v>
      </c>
      <c r="CO31">
        <v>0</v>
      </c>
      <c r="CP31" t="s">
        <v>28</v>
      </c>
      <c r="CS31">
        <v>0</v>
      </c>
      <c r="CT31" t="s">
        <v>29</v>
      </c>
      <c r="CW31">
        <v>0</v>
      </c>
      <c r="CX31" t="s">
        <v>30</v>
      </c>
      <c r="DA31">
        <v>0</v>
      </c>
      <c r="DB31" t="s">
        <v>31</v>
      </c>
      <c r="DE31">
        <v>0</v>
      </c>
      <c r="DF31" t="s">
        <v>32</v>
      </c>
      <c r="DI31">
        <v>0</v>
      </c>
      <c r="DJ31" t="s">
        <v>33</v>
      </c>
      <c r="DM31">
        <v>0</v>
      </c>
      <c r="DN31" t="s">
        <v>34</v>
      </c>
      <c r="DQ31">
        <v>34.380000000000003</v>
      </c>
      <c r="DR31" t="s">
        <v>35</v>
      </c>
      <c r="DU31">
        <v>17.7</v>
      </c>
      <c r="DV31" t="s">
        <v>36</v>
      </c>
      <c r="DY31">
        <v>0</v>
      </c>
      <c r="DZ31" t="s">
        <v>37</v>
      </c>
      <c r="EC31">
        <v>0</v>
      </c>
      <c r="ED31" t="s">
        <v>38</v>
      </c>
      <c r="EG31">
        <v>0</v>
      </c>
      <c r="EH31" t="s">
        <v>39</v>
      </c>
      <c r="EK31">
        <v>4652</v>
      </c>
      <c r="EL31" t="s">
        <v>40</v>
      </c>
      <c r="EO31">
        <v>47.5</v>
      </c>
      <c r="EP31" t="s">
        <v>41</v>
      </c>
      <c r="ES31">
        <v>0</v>
      </c>
      <c r="ET31" t="s">
        <v>42</v>
      </c>
      <c r="EW31">
        <v>0</v>
      </c>
      <c r="EX31" t="s">
        <v>43</v>
      </c>
      <c r="FA31">
        <v>10.535</v>
      </c>
      <c r="FB31" t="s">
        <v>44</v>
      </c>
      <c r="FE31">
        <v>6.36</v>
      </c>
      <c r="FF31" t="s">
        <v>45</v>
      </c>
      <c r="FI31">
        <v>0</v>
      </c>
      <c r="FJ31" t="s">
        <v>46</v>
      </c>
      <c r="FM31">
        <v>19.05</v>
      </c>
      <c r="FN31" t="s">
        <v>47</v>
      </c>
      <c r="FQ31">
        <v>12.4</v>
      </c>
      <c r="FR31" t="s">
        <v>48</v>
      </c>
      <c r="FU31">
        <v>11700</v>
      </c>
      <c r="FV31" t="s">
        <v>49</v>
      </c>
      <c r="FY31">
        <v>0</v>
      </c>
      <c r="FZ31" t="s">
        <v>50</v>
      </c>
      <c r="GC31">
        <v>0</v>
      </c>
      <c r="GD31" t="s">
        <v>51</v>
      </c>
      <c r="GG31">
        <v>0</v>
      </c>
      <c r="GH31" t="s">
        <v>52</v>
      </c>
      <c r="GK31">
        <v>0</v>
      </c>
      <c r="GL31" t="s">
        <v>53</v>
      </c>
      <c r="GO31">
        <v>0</v>
      </c>
    </row>
    <row r="32" spans="1:197" x14ac:dyDescent="0.45">
      <c r="A32">
        <v>37473</v>
      </c>
      <c r="B32" t="s">
        <v>5</v>
      </c>
      <c r="E32">
        <v>0</v>
      </c>
      <c r="F32" t="s">
        <v>6</v>
      </c>
      <c r="I32">
        <v>0</v>
      </c>
      <c r="J32" t="s">
        <v>7</v>
      </c>
      <c r="M32">
        <v>0</v>
      </c>
      <c r="N32" t="s">
        <v>8</v>
      </c>
      <c r="Q32">
        <v>0</v>
      </c>
      <c r="R32" t="s">
        <v>9</v>
      </c>
      <c r="U32">
        <v>8.5500000000000007</v>
      </c>
      <c r="V32" t="s">
        <v>10</v>
      </c>
      <c r="Y32">
        <v>0</v>
      </c>
      <c r="Z32" t="s">
        <v>11</v>
      </c>
      <c r="AC32">
        <v>0</v>
      </c>
      <c r="AD32" t="s">
        <v>12</v>
      </c>
      <c r="AG32">
        <v>0</v>
      </c>
      <c r="AH32" t="s">
        <v>13</v>
      </c>
      <c r="AK32">
        <v>0</v>
      </c>
      <c r="AL32" t="s">
        <v>14</v>
      </c>
      <c r="AO32">
        <v>0</v>
      </c>
      <c r="AP32" t="s">
        <v>15</v>
      </c>
      <c r="AS32">
        <v>0</v>
      </c>
      <c r="AT32" t="s">
        <v>16</v>
      </c>
      <c r="AW32">
        <v>616.5</v>
      </c>
      <c r="AX32" t="s">
        <v>17</v>
      </c>
      <c r="BA32">
        <v>0</v>
      </c>
      <c r="BB32" t="s">
        <v>18</v>
      </c>
      <c r="BE32">
        <v>0</v>
      </c>
      <c r="BF32" t="s">
        <v>19</v>
      </c>
      <c r="BI32">
        <v>0</v>
      </c>
      <c r="BJ32" t="s">
        <v>20</v>
      </c>
      <c r="BM32">
        <v>0</v>
      </c>
      <c r="BN32" t="s">
        <v>21</v>
      </c>
      <c r="BQ32">
        <v>486</v>
      </c>
      <c r="BR32" t="s">
        <v>22</v>
      </c>
      <c r="BU32">
        <v>0</v>
      </c>
      <c r="BV32" t="s">
        <v>23</v>
      </c>
      <c r="BY32">
        <v>0</v>
      </c>
      <c r="BZ32" t="s">
        <v>24</v>
      </c>
      <c r="CC32">
        <v>0</v>
      </c>
      <c r="CD32" t="s">
        <v>25</v>
      </c>
      <c r="CG32">
        <v>0</v>
      </c>
      <c r="CH32" t="s">
        <v>26</v>
      </c>
      <c r="CK32">
        <v>0</v>
      </c>
      <c r="CL32" t="s">
        <v>27</v>
      </c>
      <c r="CO32">
        <v>0</v>
      </c>
      <c r="CP32" t="s">
        <v>28</v>
      </c>
      <c r="CS32">
        <v>0</v>
      </c>
      <c r="CT32" t="s">
        <v>29</v>
      </c>
      <c r="CW32">
        <v>0</v>
      </c>
      <c r="CX32" t="s">
        <v>30</v>
      </c>
      <c r="DA32">
        <v>0</v>
      </c>
      <c r="DB32" t="s">
        <v>31</v>
      </c>
      <c r="DE32">
        <v>0</v>
      </c>
      <c r="DF32" t="s">
        <v>32</v>
      </c>
      <c r="DI32">
        <v>0</v>
      </c>
      <c r="DJ32" t="s">
        <v>33</v>
      </c>
      <c r="DM32">
        <v>0</v>
      </c>
      <c r="DN32" t="s">
        <v>34</v>
      </c>
      <c r="DQ32">
        <v>34.25</v>
      </c>
      <c r="DR32" t="s">
        <v>35</v>
      </c>
      <c r="DU32">
        <v>17.7</v>
      </c>
      <c r="DV32" t="s">
        <v>36</v>
      </c>
      <c r="DY32">
        <v>0</v>
      </c>
      <c r="DZ32" t="s">
        <v>37</v>
      </c>
      <c r="EC32">
        <v>0</v>
      </c>
      <c r="ED32" t="s">
        <v>38</v>
      </c>
      <c r="EG32">
        <v>0</v>
      </c>
      <c r="EH32" t="s">
        <v>39</v>
      </c>
      <c r="EK32">
        <v>4533</v>
      </c>
      <c r="EL32" t="s">
        <v>40</v>
      </c>
      <c r="EO32">
        <v>45.95</v>
      </c>
      <c r="EP32" t="s">
        <v>41</v>
      </c>
      <c r="ES32">
        <v>0</v>
      </c>
      <c r="ET32" t="s">
        <v>42</v>
      </c>
      <c r="EW32">
        <v>0</v>
      </c>
      <c r="EX32" t="s">
        <v>43</v>
      </c>
      <c r="FA32">
        <v>10.08</v>
      </c>
      <c r="FB32" t="s">
        <v>44</v>
      </c>
      <c r="FE32">
        <v>6.3</v>
      </c>
      <c r="FF32" t="s">
        <v>45</v>
      </c>
      <c r="FI32">
        <v>0</v>
      </c>
      <c r="FJ32" t="s">
        <v>46</v>
      </c>
      <c r="FM32">
        <v>18.45</v>
      </c>
      <c r="FN32" t="s">
        <v>47</v>
      </c>
      <c r="FQ32">
        <v>11.94</v>
      </c>
      <c r="FR32" t="s">
        <v>48</v>
      </c>
      <c r="FU32">
        <v>11398</v>
      </c>
      <c r="FV32" t="s">
        <v>49</v>
      </c>
      <c r="FY32">
        <v>0</v>
      </c>
      <c r="FZ32" t="s">
        <v>50</v>
      </c>
      <c r="GC32">
        <v>0</v>
      </c>
      <c r="GD32" t="s">
        <v>51</v>
      </c>
      <c r="GG32">
        <v>0</v>
      </c>
      <c r="GH32" t="s">
        <v>52</v>
      </c>
      <c r="GK32">
        <v>0</v>
      </c>
      <c r="GL32" t="s">
        <v>53</v>
      </c>
      <c r="GO32">
        <v>0</v>
      </c>
    </row>
    <row r="33" spans="1:197" x14ac:dyDescent="0.45">
      <c r="A33">
        <v>37480</v>
      </c>
      <c r="B33" t="s">
        <v>5</v>
      </c>
      <c r="E33">
        <v>0</v>
      </c>
      <c r="F33" t="s">
        <v>6</v>
      </c>
      <c r="I33">
        <v>0</v>
      </c>
      <c r="J33" t="s">
        <v>7</v>
      </c>
      <c r="M33">
        <v>0</v>
      </c>
      <c r="N33" t="s">
        <v>8</v>
      </c>
      <c r="Q33">
        <v>0</v>
      </c>
      <c r="R33" t="s">
        <v>9</v>
      </c>
      <c r="U33">
        <v>8.9</v>
      </c>
      <c r="V33" t="s">
        <v>10</v>
      </c>
      <c r="Y33">
        <v>0</v>
      </c>
      <c r="Z33" t="s">
        <v>11</v>
      </c>
      <c r="AC33">
        <v>0</v>
      </c>
      <c r="AD33" t="s">
        <v>12</v>
      </c>
      <c r="AG33">
        <v>0</v>
      </c>
      <c r="AH33" t="s">
        <v>13</v>
      </c>
      <c r="AK33">
        <v>0</v>
      </c>
      <c r="AL33" t="s">
        <v>14</v>
      </c>
      <c r="AO33">
        <v>0</v>
      </c>
      <c r="AP33" t="s">
        <v>15</v>
      </c>
      <c r="AS33">
        <v>0</v>
      </c>
      <c r="AT33" t="s">
        <v>16</v>
      </c>
      <c r="AW33">
        <v>623.9</v>
      </c>
      <c r="AX33" t="s">
        <v>17</v>
      </c>
      <c r="BA33">
        <v>0</v>
      </c>
      <c r="BB33" t="s">
        <v>18</v>
      </c>
      <c r="BE33">
        <v>0</v>
      </c>
      <c r="BF33" t="s">
        <v>19</v>
      </c>
      <c r="BI33">
        <v>0</v>
      </c>
      <c r="BJ33" t="s">
        <v>20</v>
      </c>
      <c r="BM33">
        <v>0</v>
      </c>
      <c r="BN33" t="s">
        <v>21</v>
      </c>
      <c r="BQ33">
        <v>499</v>
      </c>
      <c r="BR33" t="s">
        <v>22</v>
      </c>
      <c r="BU33">
        <v>0</v>
      </c>
      <c r="BV33" t="s">
        <v>23</v>
      </c>
      <c r="BY33">
        <v>0</v>
      </c>
      <c r="BZ33" t="s">
        <v>24</v>
      </c>
      <c r="CC33">
        <v>0</v>
      </c>
      <c r="CD33" t="s">
        <v>25</v>
      </c>
      <c r="CG33">
        <v>0</v>
      </c>
      <c r="CH33" t="s">
        <v>26</v>
      </c>
      <c r="CK33">
        <v>0</v>
      </c>
      <c r="CL33" t="s">
        <v>27</v>
      </c>
      <c r="CO33">
        <v>0</v>
      </c>
      <c r="CP33" t="s">
        <v>28</v>
      </c>
      <c r="CS33">
        <v>0</v>
      </c>
      <c r="CT33" t="s">
        <v>29</v>
      </c>
      <c r="CW33">
        <v>0</v>
      </c>
      <c r="CX33" t="s">
        <v>30</v>
      </c>
      <c r="DA33">
        <v>0</v>
      </c>
      <c r="DB33" t="s">
        <v>31</v>
      </c>
      <c r="DE33">
        <v>0</v>
      </c>
      <c r="DF33" t="s">
        <v>32</v>
      </c>
      <c r="DI33">
        <v>0</v>
      </c>
      <c r="DJ33" t="s">
        <v>33</v>
      </c>
      <c r="DM33">
        <v>0</v>
      </c>
      <c r="DN33" t="s">
        <v>34</v>
      </c>
      <c r="DQ33">
        <v>35.4</v>
      </c>
      <c r="DR33" t="s">
        <v>35</v>
      </c>
      <c r="DU33">
        <v>18.899999999999999</v>
      </c>
      <c r="DV33" t="s">
        <v>36</v>
      </c>
      <c r="DY33">
        <v>0</v>
      </c>
      <c r="DZ33" t="s">
        <v>37</v>
      </c>
      <c r="EC33">
        <v>0</v>
      </c>
      <c r="ED33" t="s">
        <v>38</v>
      </c>
      <c r="EG33">
        <v>0</v>
      </c>
      <c r="EH33" t="s">
        <v>39</v>
      </c>
      <c r="EK33">
        <v>4764</v>
      </c>
      <c r="EL33" t="s">
        <v>40</v>
      </c>
      <c r="EO33">
        <v>47.59</v>
      </c>
      <c r="EP33" t="s">
        <v>41</v>
      </c>
      <c r="ES33">
        <v>0</v>
      </c>
      <c r="ET33" t="s">
        <v>42</v>
      </c>
      <c r="EW33">
        <v>0</v>
      </c>
      <c r="EX33" t="s">
        <v>43</v>
      </c>
      <c r="FA33">
        <v>11.22</v>
      </c>
      <c r="FB33" t="s">
        <v>44</v>
      </c>
      <c r="FE33">
        <v>6.63</v>
      </c>
      <c r="FF33" t="s">
        <v>45</v>
      </c>
      <c r="FI33">
        <v>0</v>
      </c>
      <c r="FJ33" t="s">
        <v>46</v>
      </c>
      <c r="FM33">
        <v>20.260000000000002</v>
      </c>
      <c r="FN33" t="s">
        <v>47</v>
      </c>
      <c r="FQ33">
        <v>12.25</v>
      </c>
      <c r="FR33" t="s">
        <v>48</v>
      </c>
      <c r="FU33">
        <v>11450</v>
      </c>
      <c r="FV33" t="s">
        <v>49</v>
      </c>
      <c r="FY33">
        <v>0</v>
      </c>
      <c r="FZ33" t="s">
        <v>50</v>
      </c>
      <c r="GC33">
        <v>0</v>
      </c>
      <c r="GD33" t="s">
        <v>51</v>
      </c>
      <c r="GG33">
        <v>0</v>
      </c>
      <c r="GH33" t="s">
        <v>52</v>
      </c>
      <c r="GK33">
        <v>0</v>
      </c>
      <c r="GL33" t="s">
        <v>53</v>
      </c>
      <c r="GO33">
        <v>0</v>
      </c>
    </row>
    <row r="34" spans="1:197" x14ac:dyDescent="0.45">
      <c r="A34">
        <v>37487</v>
      </c>
      <c r="B34" t="s">
        <v>5</v>
      </c>
      <c r="E34">
        <v>0</v>
      </c>
      <c r="F34" t="s">
        <v>6</v>
      </c>
      <c r="I34">
        <v>0</v>
      </c>
      <c r="J34" t="s">
        <v>7</v>
      </c>
      <c r="M34">
        <v>0</v>
      </c>
      <c r="N34" t="s">
        <v>8</v>
      </c>
      <c r="Q34">
        <v>0</v>
      </c>
      <c r="R34" t="s">
        <v>9</v>
      </c>
      <c r="U34">
        <v>9.3800000000000008</v>
      </c>
      <c r="V34" t="s">
        <v>10</v>
      </c>
      <c r="Y34">
        <v>0</v>
      </c>
      <c r="Z34" t="s">
        <v>11</v>
      </c>
      <c r="AC34">
        <v>0</v>
      </c>
      <c r="AD34" t="s">
        <v>12</v>
      </c>
      <c r="AG34">
        <v>0</v>
      </c>
      <c r="AH34" t="s">
        <v>13</v>
      </c>
      <c r="AK34">
        <v>0</v>
      </c>
      <c r="AL34" t="s">
        <v>14</v>
      </c>
      <c r="AO34">
        <v>0</v>
      </c>
      <c r="AP34" t="s">
        <v>15</v>
      </c>
      <c r="AS34">
        <v>0</v>
      </c>
      <c r="AT34" t="s">
        <v>16</v>
      </c>
      <c r="AW34">
        <v>609</v>
      </c>
      <c r="AX34" t="s">
        <v>17</v>
      </c>
      <c r="BA34">
        <v>0</v>
      </c>
      <c r="BB34" t="s">
        <v>18</v>
      </c>
      <c r="BE34">
        <v>0</v>
      </c>
      <c r="BF34" t="s">
        <v>19</v>
      </c>
      <c r="BI34">
        <v>0</v>
      </c>
      <c r="BJ34" t="s">
        <v>20</v>
      </c>
      <c r="BM34">
        <v>0</v>
      </c>
      <c r="BN34" t="s">
        <v>21</v>
      </c>
      <c r="BQ34">
        <v>519</v>
      </c>
      <c r="BR34" t="s">
        <v>22</v>
      </c>
      <c r="BU34">
        <v>0</v>
      </c>
      <c r="BV34" t="s">
        <v>23</v>
      </c>
      <c r="BY34">
        <v>0</v>
      </c>
      <c r="BZ34" t="s">
        <v>24</v>
      </c>
      <c r="CC34">
        <v>0</v>
      </c>
      <c r="CD34" t="s">
        <v>25</v>
      </c>
      <c r="CG34">
        <v>0</v>
      </c>
      <c r="CH34" t="s">
        <v>26</v>
      </c>
      <c r="CK34">
        <v>0</v>
      </c>
      <c r="CL34" t="s">
        <v>27</v>
      </c>
      <c r="CO34">
        <v>0</v>
      </c>
      <c r="CP34" t="s">
        <v>28</v>
      </c>
      <c r="CS34">
        <v>0</v>
      </c>
      <c r="CT34" t="s">
        <v>29</v>
      </c>
      <c r="CW34">
        <v>0</v>
      </c>
      <c r="CX34" t="s">
        <v>30</v>
      </c>
      <c r="DA34">
        <v>0</v>
      </c>
      <c r="DB34" t="s">
        <v>31</v>
      </c>
      <c r="DE34">
        <v>0</v>
      </c>
      <c r="DF34" t="s">
        <v>32</v>
      </c>
      <c r="DI34">
        <v>0</v>
      </c>
      <c r="DJ34" t="s">
        <v>33</v>
      </c>
      <c r="DM34">
        <v>0</v>
      </c>
      <c r="DN34" t="s">
        <v>34</v>
      </c>
      <c r="DQ34">
        <v>35.35</v>
      </c>
      <c r="DR34" t="s">
        <v>35</v>
      </c>
      <c r="DU34">
        <v>19.5</v>
      </c>
      <c r="DV34" t="s">
        <v>36</v>
      </c>
      <c r="DY34">
        <v>0</v>
      </c>
      <c r="DZ34" t="s">
        <v>37</v>
      </c>
      <c r="EC34">
        <v>0</v>
      </c>
      <c r="ED34" t="s">
        <v>38</v>
      </c>
      <c r="EG34">
        <v>0</v>
      </c>
      <c r="EH34" t="s">
        <v>39</v>
      </c>
      <c r="EK34">
        <v>4888</v>
      </c>
      <c r="EL34" t="s">
        <v>40</v>
      </c>
      <c r="EO34">
        <v>55.87</v>
      </c>
      <c r="EP34" t="s">
        <v>41</v>
      </c>
      <c r="ES34">
        <v>0</v>
      </c>
      <c r="ET34" t="s">
        <v>42</v>
      </c>
      <c r="EW34">
        <v>0</v>
      </c>
      <c r="EX34" t="s">
        <v>43</v>
      </c>
      <c r="FA34">
        <v>11.34</v>
      </c>
      <c r="FB34" t="s">
        <v>44</v>
      </c>
      <c r="FE34">
        <v>7.0510000000000002</v>
      </c>
      <c r="FF34" t="s">
        <v>45</v>
      </c>
      <c r="FI34">
        <v>0</v>
      </c>
      <c r="FJ34" t="s">
        <v>46</v>
      </c>
      <c r="FM34">
        <v>20.71</v>
      </c>
      <c r="FN34" t="s">
        <v>47</v>
      </c>
      <c r="FQ34">
        <v>12.65</v>
      </c>
      <c r="FR34" t="s">
        <v>48</v>
      </c>
      <c r="FU34">
        <v>11200</v>
      </c>
      <c r="FV34" t="s">
        <v>49</v>
      </c>
      <c r="FY34">
        <v>0</v>
      </c>
      <c r="FZ34" t="s">
        <v>50</v>
      </c>
      <c r="GC34">
        <v>0</v>
      </c>
      <c r="GD34" t="s">
        <v>51</v>
      </c>
      <c r="GG34">
        <v>0</v>
      </c>
      <c r="GH34" t="s">
        <v>52</v>
      </c>
      <c r="GK34">
        <v>0</v>
      </c>
      <c r="GL34" t="s">
        <v>53</v>
      </c>
      <c r="GO34">
        <v>0</v>
      </c>
    </row>
    <row r="35" spans="1:197" x14ac:dyDescent="0.45">
      <c r="A35">
        <v>37494</v>
      </c>
      <c r="B35" t="s">
        <v>5</v>
      </c>
      <c r="E35">
        <v>0</v>
      </c>
      <c r="F35" t="s">
        <v>6</v>
      </c>
      <c r="I35">
        <v>0</v>
      </c>
      <c r="J35" t="s">
        <v>7</v>
      </c>
      <c r="M35">
        <v>0</v>
      </c>
      <c r="N35" t="s">
        <v>8</v>
      </c>
      <c r="Q35">
        <v>0</v>
      </c>
      <c r="R35" t="s">
        <v>9</v>
      </c>
      <c r="U35">
        <v>9.0299999999999994</v>
      </c>
      <c r="V35" t="s">
        <v>10</v>
      </c>
      <c r="Y35">
        <v>0</v>
      </c>
      <c r="Z35" t="s">
        <v>11</v>
      </c>
      <c r="AC35">
        <v>0</v>
      </c>
      <c r="AD35" t="s">
        <v>12</v>
      </c>
      <c r="AG35">
        <v>0</v>
      </c>
      <c r="AH35" t="s">
        <v>13</v>
      </c>
      <c r="AK35">
        <v>0</v>
      </c>
      <c r="AL35" t="s">
        <v>14</v>
      </c>
      <c r="AO35">
        <v>0</v>
      </c>
      <c r="AP35" t="s">
        <v>15</v>
      </c>
      <c r="AS35">
        <v>0</v>
      </c>
      <c r="AT35" t="s">
        <v>16</v>
      </c>
      <c r="AW35">
        <v>600.9</v>
      </c>
      <c r="AX35" t="s">
        <v>17</v>
      </c>
      <c r="BA35">
        <v>0</v>
      </c>
      <c r="BB35" t="s">
        <v>18</v>
      </c>
      <c r="BE35">
        <v>0</v>
      </c>
      <c r="BF35" t="s">
        <v>19</v>
      </c>
      <c r="BI35">
        <v>0</v>
      </c>
      <c r="BJ35" t="s">
        <v>20</v>
      </c>
      <c r="BM35">
        <v>0</v>
      </c>
      <c r="BN35" t="s">
        <v>21</v>
      </c>
      <c r="BQ35">
        <v>503.22</v>
      </c>
      <c r="BR35" t="s">
        <v>22</v>
      </c>
      <c r="BU35">
        <v>0</v>
      </c>
      <c r="BV35" t="s">
        <v>23</v>
      </c>
      <c r="BY35">
        <v>0</v>
      </c>
      <c r="BZ35" t="s">
        <v>24</v>
      </c>
      <c r="CC35">
        <v>0</v>
      </c>
      <c r="CD35" t="s">
        <v>25</v>
      </c>
      <c r="CG35">
        <v>0</v>
      </c>
      <c r="CH35" t="s">
        <v>26</v>
      </c>
      <c r="CK35">
        <v>0</v>
      </c>
      <c r="CL35" t="s">
        <v>27</v>
      </c>
      <c r="CO35">
        <v>0</v>
      </c>
      <c r="CP35" t="s">
        <v>28</v>
      </c>
      <c r="CS35">
        <v>0</v>
      </c>
      <c r="CT35" t="s">
        <v>29</v>
      </c>
      <c r="CW35">
        <v>0</v>
      </c>
      <c r="CX35" t="s">
        <v>30</v>
      </c>
      <c r="DA35">
        <v>0</v>
      </c>
      <c r="DB35" t="s">
        <v>31</v>
      </c>
      <c r="DE35">
        <v>0</v>
      </c>
      <c r="DF35" t="s">
        <v>32</v>
      </c>
      <c r="DI35">
        <v>0</v>
      </c>
      <c r="DJ35" t="s">
        <v>33</v>
      </c>
      <c r="DM35">
        <v>0</v>
      </c>
      <c r="DN35" t="s">
        <v>34</v>
      </c>
      <c r="DQ35">
        <v>34.340000000000003</v>
      </c>
      <c r="DR35" t="s">
        <v>35</v>
      </c>
      <c r="DU35">
        <v>20.27</v>
      </c>
      <c r="DV35" t="s">
        <v>36</v>
      </c>
      <c r="DY35">
        <v>0</v>
      </c>
      <c r="DZ35" t="s">
        <v>37</v>
      </c>
      <c r="EC35">
        <v>0</v>
      </c>
      <c r="ED35" t="s">
        <v>38</v>
      </c>
      <c r="EG35">
        <v>0</v>
      </c>
      <c r="EH35" t="s">
        <v>39</v>
      </c>
      <c r="EK35">
        <v>4758</v>
      </c>
      <c r="EL35" t="s">
        <v>40</v>
      </c>
      <c r="EO35">
        <v>52.75</v>
      </c>
      <c r="EP35" t="s">
        <v>41</v>
      </c>
      <c r="ES35">
        <v>0</v>
      </c>
      <c r="ET35" t="s">
        <v>42</v>
      </c>
      <c r="EW35">
        <v>0</v>
      </c>
      <c r="EX35" t="s">
        <v>43</v>
      </c>
      <c r="FA35">
        <v>10.93</v>
      </c>
      <c r="FB35" t="s">
        <v>44</v>
      </c>
      <c r="FE35">
        <v>7</v>
      </c>
      <c r="FF35" t="s">
        <v>45</v>
      </c>
      <c r="FI35">
        <v>0</v>
      </c>
      <c r="FJ35" t="s">
        <v>46</v>
      </c>
      <c r="FM35">
        <v>21.33</v>
      </c>
      <c r="FN35" t="s">
        <v>47</v>
      </c>
      <c r="FQ35">
        <v>12.73</v>
      </c>
      <c r="FR35" t="s">
        <v>48</v>
      </c>
      <c r="FU35">
        <v>11205</v>
      </c>
      <c r="FV35" t="s">
        <v>49</v>
      </c>
      <c r="FY35">
        <v>0</v>
      </c>
      <c r="FZ35" t="s">
        <v>50</v>
      </c>
      <c r="GC35">
        <v>0</v>
      </c>
      <c r="GD35" t="s">
        <v>51</v>
      </c>
      <c r="GG35">
        <v>0</v>
      </c>
      <c r="GH35" t="s">
        <v>52</v>
      </c>
      <c r="GK35">
        <v>0</v>
      </c>
      <c r="GL35" t="s">
        <v>53</v>
      </c>
      <c r="GO35">
        <v>0</v>
      </c>
    </row>
    <row r="36" spans="1:197" x14ac:dyDescent="0.45">
      <c r="A36">
        <v>37501</v>
      </c>
      <c r="B36" t="s">
        <v>5</v>
      </c>
      <c r="C36">
        <v>0</v>
      </c>
      <c r="E36">
        <v>0</v>
      </c>
      <c r="F36" t="s">
        <v>6</v>
      </c>
      <c r="G36">
        <v>0</v>
      </c>
      <c r="I36">
        <v>0</v>
      </c>
      <c r="J36" t="s">
        <v>7</v>
      </c>
      <c r="K36">
        <v>0</v>
      </c>
      <c r="M36">
        <v>0</v>
      </c>
      <c r="N36" t="s">
        <v>8</v>
      </c>
      <c r="O36">
        <v>0</v>
      </c>
      <c r="Q36">
        <v>0</v>
      </c>
      <c r="R36" t="s">
        <v>9</v>
      </c>
      <c r="S36">
        <v>10056.1</v>
      </c>
      <c r="U36">
        <v>9.1999999999999993</v>
      </c>
      <c r="V36" t="s">
        <v>10</v>
      </c>
      <c r="W36">
        <v>0</v>
      </c>
      <c r="Y36">
        <v>0</v>
      </c>
      <c r="Z36" t="s">
        <v>11</v>
      </c>
      <c r="AA36">
        <v>15676.7</v>
      </c>
      <c r="AC36">
        <v>0</v>
      </c>
      <c r="AD36" t="s">
        <v>12</v>
      </c>
      <c r="AE36">
        <v>0</v>
      </c>
      <c r="AG36">
        <v>0</v>
      </c>
      <c r="AH36" t="s">
        <v>13</v>
      </c>
      <c r="AI36">
        <v>0</v>
      </c>
      <c r="AK36">
        <v>0</v>
      </c>
      <c r="AL36" t="s">
        <v>14</v>
      </c>
      <c r="AM36">
        <v>0</v>
      </c>
      <c r="AO36">
        <v>0</v>
      </c>
      <c r="AP36" t="s">
        <v>15</v>
      </c>
      <c r="AQ36">
        <v>593731.69999999995</v>
      </c>
      <c r="AS36">
        <v>0</v>
      </c>
      <c r="AT36" t="s">
        <v>16</v>
      </c>
      <c r="AU36">
        <v>148012.20000000001</v>
      </c>
      <c r="AW36">
        <v>584</v>
      </c>
      <c r="AX36" t="s">
        <v>17</v>
      </c>
      <c r="AY36">
        <v>0</v>
      </c>
      <c r="BA36">
        <v>0</v>
      </c>
      <c r="BB36" t="s">
        <v>18</v>
      </c>
      <c r="BC36">
        <v>113521.5</v>
      </c>
      <c r="BE36">
        <v>0</v>
      </c>
      <c r="BF36" t="s">
        <v>19</v>
      </c>
      <c r="BG36">
        <v>7558.9</v>
      </c>
      <c r="BI36">
        <v>0</v>
      </c>
      <c r="BJ36" t="s">
        <v>20</v>
      </c>
      <c r="BK36">
        <v>0</v>
      </c>
      <c r="BM36">
        <v>0</v>
      </c>
      <c r="BN36" t="s">
        <v>21</v>
      </c>
      <c r="BO36">
        <v>422534</v>
      </c>
      <c r="BQ36">
        <v>497.6</v>
      </c>
      <c r="BR36" t="s">
        <v>22</v>
      </c>
      <c r="BS36">
        <v>0</v>
      </c>
      <c r="BU36">
        <v>0</v>
      </c>
      <c r="BV36" t="s">
        <v>23</v>
      </c>
      <c r="BW36">
        <v>0</v>
      </c>
      <c r="BY36">
        <v>0</v>
      </c>
      <c r="BZ36" t="s">
        <v>24</v>
      </c>
      <c r="CA36">
        <v>91239.7</v>
      </c>
      <c r="CC36">
        <v>0</v>
      </c>
      <c r="CD36" t="s">
        <v>25</v>
      </c>
      <c r="CE36">
        <v>0</v>
      </c>
      <c r="CG36">
        <v>0</v>
      </c>
      <c r="CH36" t="s">
        <v>26</v>
      </c>
      <c r="CI36">
        <v>0</v>
      </c>
      <c r="CK36">
        <v>0</v>
      </c>
      <c r="CL36" t="s">
        <v>27</v>
      </c>
      <c r="CM36">
        <v>0</v>
      </c>
      <c r="CO36">
        <v>0</v>
      </c>
      <c r="CP36" t="s">
        <v>28</v>
      </c>
      <c r="CQ36">
        <v>0</v>
      </c>
      <c r="CS36">
        <v>0</v>
      </c>
      <c r="CT36" t="s">
        <v>29</v>
      </c>
      <c r="CU36">
        <v>0</v>
      </c>
      <c r="CW36">
        <v>0</v>
      </c>
      <c r="CX36" t="s">
        <v>30</v>
      </c>
      <c r="CY36">
        <v>0</v>
      </c>
      <c r="DA36">
        <v>0</v>
      </c>
      <c r="DB36" t="s">
        <v>31</v>
      </c>
      <c r="DC36">
        <v>0</v>
      </c>
      <c r="DE36">
        <v>0</v>
      </c>
      <c r="DF36" t="s">
        <v>32</v>
      </c>
      <c r="DG36">
        <v>0</v>
      </c>
      <c r="DI36">
        <v>0</v>
      </c>
      <c r="DJ36" t="s">
        <v>33</v>
      </c>
      <c r="DK36">
        <v>0</v>
      </c>
      <c r="DM36">
        <v>0</v>
      </c>
      <c r="DN36" t="s">
        <v>34</v>
      </c>
      <c r="DO36">
        <v>24608.1</v>
      </c>
      <c r="DQ36">
        <v>33</v>
      </c>
      <c r="DR36" t="s">
        <v>35</v>
      </c>
      <c r="DS36">
        <v>0</v>
      </c>
      <c r="DU36">
        <v>20</v>
      </c>
      <c r="DV36" t="s">
        <v>36</v>
      </c>
      <c r="DW36">
        <v>0</v>
      </c>
      <c r="DY36">
        <v>0</v>
      </c>
      <c r="DZ36" t="s">
        <v>37</v>
      </c>
      <c r="EA36">
        <v>0</v>
      </c>
      <c r="EC36">
        <v>0</v>
      </c>
      <c r="ED36" t="s">
        <v>38</v>
      </c>
      <c r="EE36">
        <v>0</v>
      </c>
      <c r="EG36">
        <v>0</v>
      </c>
      <c r="EH36" t="s">
        <v>39</v>
      </c>
      <c r="EI36">
        <v>89611</v>
      </c>
      <c r="EK36">
        <v>4700</v>
      </c>
      <c r="EL36" t="s">
        <v>40</v>
      </c>
      <c r="EM36">
        <v>0</v>
      </c>
      <c r="EO36">
        <v>51.59</v>
      </c>
      <c r="EP36" t="s">
        <v>41</v>
      </c>
      <c r="EQ36">
        <v>35276.6</v>
      </c>
      <c r="ES36">
        <v>0</v>
      </c>
      <c r="ET36" t="s">
        <v>42</v>
      </c>
      <c r="EU36">
        <v>0</v>
      </c>
      <c r="EW36">
        <v>0</v>
      </c>
      <c r="EX36" t="s">
        <v>43</v>
      </c>
      <c r="EY36">
        <v>387269.8</v>
      </c>
      <c r="FA36">
        <v>11.25</v>
      </c>
      <c r="FB36" t="s">
        <v>44</v>
      </c>
      <c r="FC36">
        <v>0</v>
      </c>
      <c r="FE36">
        <v>7.2119999999999997</v>
      </c>
      <c r="FF36" t="s">
        <v>45</v>
      </c>
      <c r="FG36">
        <v>0</v>
      </c>
      <c r="FI36">
        <v>0</v>
      </c>
      <c r="FJ36" t="s">
        <v>46</v>
      </c>
      <c r="FK36">
        <v>45578.2</v>
      </c>
      <c r="FM36">
        <v>21.94</v>
      </c>
      <c r="FN36" t="s">
        <v>47</v>
      </c>
      <c r="FO36">
        <v>0</v>
      </c>
      <c r="FQ36">
        <v>13.04</v>
      </c>
      <c r="FR36" t="s">
        <v>48</v>
      </c>
      <c r="FS36">
        <v>0</v>
      </c>
      <c r="FU36">
        <v>11000</v>
      </c>
      <c r="FV36" t="s">
        <v>49</v>
      </c>
      <c r="FW36">
        <v>2438.1999999999998</v>
      </c>
      <c r="FY36">
        <v>0</v>
      </c>
      <c r="FZ36" t="s">
        <v>50</v>
      </c>
      <c r="GA36">
        <v>0</v>
      </c>
      <c r="GC36">
        <v>0</v>
      </c>
      <c r="GD36" t="s">
        <v>51</v>
      </c>
      <c r="GE36">
        <v>0</v>
      </c>
      <c r="GG36">
        <v>0</v>
      </c>
      <c r="GH36" t="s">
        <v>52</v>
      </c>
      <c r="GI36">
        <v>0</v>
      </c>
      <c r="GK36">
        <v>0</v>
      </c>
      <c r="GL36" t="s">
        <v>53</v>
      </c>
      <c r="GM36">
        <v>0</v>
      </c>
      <c r="GO36">
        <v>0</v>
      </c>
    </row>
    <row r="37" spans="1:197" x14ac:dyDescent="0.45">
      <c r="A37">
        <v>37508</v>
      </c>
      <c r="B37" t="s">
        <v>5</v>
      </c>
      <c r="E37">
        <v>0</v>
      </c>
      <c r="F37" t="s">
        <v>6</v>
      </c>
      <c r="I37">
        <v>0</v>
      </c>
      <c r="J37" t="s">
        <v>7</v>
      </c>
      <c r="M37">
        <v>0</v>
      </c>
      <c r="N37" t="s">
        <v>8</v>
      </c>
      <c r="Q37">
        <v>0</v>
      </c>
      <c r="R37" t="s">
        <v>9</v>
      </c>
      <c r="U37">
        <v>8.9700000000000006</v>
      </c>
      <c r="V37" t="s">
        <v>10</v>
      </c>
      <c r="Y37">
        <v>0</v>
      </c>
      <c r="Z37" t="s">
        <v>11</v>
      </c>
      <c r="AC37">
        <v>0</v>
      </c>
      <c r="AD37" t="s">
        <v>12</v>
      </c>
      <c r="AG37">
        <v>0</v>
      </c>
      <c r="AH37" t="s">
        <v>13</v>
      </c>
      <c r="AK37">
        <v>0</v>
      </c>
      <c r="AL37" t="s">
        <v>14</v>
      </c>
      <c r="AO37">
        <v>0</v>
      </c>
      <c r="AP37" t="s">
        <v>15</v>
      </c>
      <c r="AS37">
        <v>0</v>
      </c>
      <c r="AT37" t="s">
        <v>16</v>
      </c>
      <c r="AW37">
        <v>611</v>
      </c>
      <c r="AX37" t="s">
        <v>17</v>
      </c>
      <c r="BA37">
        <v>0</v>
      </c>
      <c r="BB37" t="s">
        <v>18</v>
      </c>
      <c r="BE37">
        <v>0</v>
      </c>
      <c r="BF37" t="s">
        <v>19</v>
      </c>
      <c r="BI37">
        <v>0</v>
      </c>
      <c r="BJ37" t="s">
        <v>20</v>
      </c>
      <c r="BM37">
        <v>0</v>
      </c>
      <c r="BN37" t="s">
        <v>21</v>
      </c>
      <c r="BQ37">
        <v>491.61</v>
      </c>
      <c r="BR37" t="s">
        <v>22</v>
      </c>
      <c r="BU37">
        <v>0</v>
      </c>
      <c r="BV37" t="s">
        <v>23</v>
      </c>
      <c r="BY37">
        <v>0</v>
      </c>
      <c r="BZ37" t="s">
        <v>24</v>
      </c>
      <c r="CC37">
        <v>0</v>
      </c>
      <c r="CD37" t="s">
        <v>25</v>
      </c>
      <c r="CG37">
        <v>0</v>
      </c>
      <c r="CH37" t="s">
        <v>26</v>
      </c>
      <c r="CK37">
        <v>0</v>
      </c>
      <c r="CL37" t="s">
        <v>27</v>
      </c>
      <c r="CO37">
        <v>0</v>
      </c>
      <c r="CP37" t="s">
        <v>28</v>
      </c>
      <c r="CS37">
        <v>0</v>
      </c>
      <c r="CT37" t="s">
        <v>29</v>
      </c>
      <c r="CW37">
        <v>0</v>
      </c>
      <c r="CX37" t="s">
        <v>30</v>
      </c>
      <c r="DA37">
        <v>0</v>
      </c>
      <c r="DB37" t="s">
        <v>31</v>
      </c>
      <c r="DE37">
        <v>0</v>
      </c>
      <c r="DF37" t="s">
        <v>32</v>
      </c>
      <c r="DI37">
        <v>0</v>
      </c>
      <c r="DJ37" t="s">
        <v>33</v>
      </c>
      <c r="DM37">
        <v>0</v>
      </c>
      <c r="DN37" t="s">
        <v>34</v>
      </c>
      <c r="DQ37">
        <v>31.5</v>
      </c>
      <c r="DR37" t="s">
        <v>35</v>
      </c>
      <c r="DU37">
        <v>20.25</v>
      </c>
      <c r="DV37" t="s">
        <v>36</v>
      </c>
      <c r="DY37">
        <v>0</v>
      </c>
      <c r="DZ37" t="s">
        <v>37</v>
      </c>
      <c r="EC37">
        <v>0</v>
      </c>
      <c r="ED37" t="s">
        <v>38</v>
      </c>
      <c r="EG37">
        <v>0</v>
      </c>
      <c r="EH37" t="s">
        <v>39</v>
      </c>
      <c r="EK37">
        <v>5060</v>
      </c>
      <c r="EL37" t="s">
        <v>40</v>
      </c>
      <c r="EO37">
        <v>58.62</v>
      </c>
      <c r="EP37" t="s">
        <v>41</v>
      </c>
      <c r="ES37">
        <v>0</v>
      </c>
      <c r="ET37" t="s">
        <v>42</v>
      </c>
      <c r="EW37">
        <v>0</v>
      </c>
      <c r="EX37" t="s">
        <v>43</v>
      </c>
      <c r="FA37">
        <v>11.56</v>
      </c>
      <c r="FB37" t="s">
        <v>44</v>
      </c>
      <c r="FE37">
        <v>7.28</v>
      </c>
      <c r="FF37" t="s">
        <v>45</v>
      </c>
      <c r="FI37">
        <v>0</v>
      </c>
      <c r="FJ37" t="s">
        <v>46</v>
      </c>
      <c r="FM37">
        <v>23.72</v>
      </c>
      <c r="FN37" t="s">
        <v>47</v>
      </c>
      <c r="FQ37">
        <v>14.101000000000001</v>
      </c>
      <c r="FR37" t="s">
        <v>48</v>
      </c>
      <c r="FU37">
        <v>10950</v>
      </c>
      <c r="FV37" t="s">
        <v>49</v>
      </c>
      <c r="FY37">
        <v>0</v>
      </c>
      <c r="FZ37" t="s">
        <v>50</v>
      </c>
      <c r="GC37">
        <v>0</v>
      </c>
      <c r="GD37" t="s">
        <v>51</v>
      </c>
      <c r="GG37">
        <v>0</v>
      </c>
      <c r="GH37" t="s">
        <v>52</v>
      </c>
      <c r="GK37">
        <v>0</v>
      </c>
      <c r="GL37" t="s">
        <v>53</v>
      </c>
      <c r="GO37">
        <v>0</v>
      </c>
    </row>
    <row r="38" spans="1:197" x14ac:dyDescent="0.45">
      <c r="A38">
        <v>37515</v>
      </c>
      <c r="B38" t="s">
        <v>5</v>
      </c>
      <c r="E38">
        <v>0</v>
      </c>
      <c r="F38" t="s">
        <v>6</v>
      </c>
      <c r="I38">
        <v>0</v>
      </c>
      <c r="J38" t="s">
        <v>7</v>
      </c>
      <c r="M38">
        <v>0</v>
      </c>
      <c r="N38" t="s">
        <v>8</v>
      </c>
      <c r="Q38">
        <v>0</v>
      </c>
      <c r="R38" t="s">
        <v>9</v>
      </c>
      <c r="U38">
        <v>8.9700000000000006</v>
      </c>
      <c r="V38" t="s">
        <v>10</v>
      </c>
      <c r="Y38">
        <v>0</v>
      </c>
      <c r="Z38" t="s">
        <v>11</v>
      </c>
      <c r="AC38">
        <v>0</v>
      </c>
      <c r="AD38" t="s">
        <v>12</v>
      </c>
      <c r="AG38">
        <v>0</v>
      </c>
      <c r="AH38" t="s">
        <v>13</v>
      </c>
      <c r="AK38">
        <v>0</v>
      </c>
      <c r="AL38" t="s">
        <v>14</v>
      </c>
      <c r="AO38">
        <v>0</v>
      </c>
      <c r="AP38" t="s">
        <v>15</v>
      </c>
      <c r="AS38">
        <v>0</v>
      </c>
      <c r="AT38" t="s">
        <v>16</v>
      </c>
      <c r="AW38">
        <v>572</v>
      </c>
      <c r="AX38" t="s">
        <v>17</v>
      </c>
      <c r="BA38">
        <v>0</v>
      </c>
      <c r="BB38" t="s">
        <v>18</v>
      </c>
      <c r="BE38">
        <v>0</v>
      </c>
      <c r="BF38" t="s">
        <v>19</v>
      </c>
      <c r="BI38">
        <v>0</v>
      </c>
      <c r="BJ38" t="s">
        <v>20</v>
      </c>
      <c r="BM38">
        <v>0</v>
      </c>
      <c r="BN38" t="s">
        <v>21</v>
      </c>
      <c r="BQ38">
        <v>491.99</v>
      </c>
      <c r="BR38" t="s">
        <v>22</v>
      </c>
      <c r="BU38">
        <v>0</v>
      </c>
      <c r="BV38" t="s">
        <v>23</v>
      </c>
      <c r="BY38">
        <v>0</v>
      </c>
      <c r="BZ38" t="s">
        <v>24</v>
      </c>
      <c r="CC38">
        <v>0</v>
      </c>
      <c r="CD38" t="s">
        <v>25</v>
      </c>
      <c r="CG38">
        <v>0</v>
      </c>
      <c r="CH38" t="s">
        <v>26</v>
      </c>
      <c r="CK38">
        <v>0</v>
      </c>
      <c r="CL38" t="s">
        <v>27</v>
      </c>
      <c r="CO38">
        <v>0</v>
      </c>
      <c r="CP38" t="s">
        <v>28</v>
      </c>
      <c r="CS38">
        <v>0</v>
      </c>
      <c r="CT38" t="s">
        <v>29</v>
      </c>
      <c r="CW38">
        <v>0</v>
      </c>
      <c r="CX38" t="s">
        <v>30</v>
      </c>
      <c r="DA38">
        <v>0</v>
      </c>
      <c r="DB38" t="s">
        <v>31</v>
      </c>
      <c r="DE38">
        <v>0</v>
      </c>
      <c r="DF38" t="s">
        <v>32</v>
      </c>
      <c r="DI38">
        <v>0</v>
      </c>
      <c r="DJ38" t="s">
        <v>33</v>
      </c>
      <c r="DM38">
        <v>0</v>
      </c>
      <c r="DN38" t="s">
        <v>34</v>
      </c>
      <c r="DQ38">
        <v>32.369999999999997</v>
      </c>
      <c r="DR38" t="s">
        <v>35</v>
      </c>
      <c r="DU38">
        <v>19.190000000000001</v>
      </c>
      <c r="DV38" t="s">
        <v>36</v>
      </c>
      <c r="DY38">
        <v>0</v>
      </c>
      <c r="DZ38" t="s">
        <v>37</v>
      </c>
      <c r="EC38">
        <v>0</v>
      </c>
      <c r="ED38" t="s">
        <v>38</v>
      </c>
      <c r="EG38">
        <v>0</v>
      </c>
      <c r="EH38" t="s">
        <v>39</v>
      </c>
      <c r="EK38">
        <v>4850</v>
      </c>
      <c r="EL38" t="s">
        <v>40</v>
      </c>
      <c r="EO38">
        <v>55.76</v>
      </c>
      <c r="EP38" t="s">
        <v>41</v>
      </c>
      <c r="ES38">
        <v>0</v>
      </c>
      <c r="ET38" t="s">
        <v>42</v>
      </c>
      <c r="EW38">
        <v>0</v>
      </c>
      <c r="EX38" t="s">
        <v>43</v>
      </c>
      <c r="FA38">
        <v>10.715</v>
      </c>
      <c r="FB38" t="s">
        <v>44</v>
      </c>
      <c r="FE38">
        <v>7.25</v>
      </c>
      <c r="FF38" t="s">
        <v>45</v>
      </c>
      <c r="FI38">
        <v>0</v>
      </c>
      <c r="FJ38" t="s">
        <v>46</v>
      </c>
      <c r="FM38">
        <v>24.87</v>
      </c>
      <c r="FN38" t="s">
        <v>47</v>
      </c>
      <c r="FQ38">
        <v>14.35</v>
      </c>
      <c r="FR38" t="s">
        <v>48</v>
      </c>
      <c r="FU38">
        <v>10300</v>
      </c>
      <c r="FV38" t="s">
        <v>49</v>
      </c>
      <c r="FY38">
        <v>0</v>
      </c>
      <c r="FZ38" t="s">
        <v>50</v>
      </c>
      <c r="GC38">
        <v>0</v>
      </c>
      <c r="GD38" t="s">
        <v>51</v>
      </c>
      <c r="GG38">
        <v>0</v>
      </c>
      <c r="GH38" t="s">
        <v>52</v>
      </c>
      <c r="GK38">
        <v>0</v>
      </c>
      <c r="GL38" t="s">
        <v>53</v>
      </c>
      <c r="GO38">
        <v>0</v>
      </c>
    </row>
    <row r="39" spans="1:197" x14ac:dyDescent="0.45">
      <c r="A39">
        <v>37522</v>
      </c>
      <c r="B39" t="s">
        <v>5</v>
      </c>
      <c r="E39">
        <v>0</v>
      </c>
      <c r="F39" t="s">
        <v>6</v>
      </c>
      <c r="I39">
        <v>0</v>
      </c>
      <c r="J39" t="s">
        <v>7</v>
      </c>
      <c r="M39">
        <v>0</v>
      </c>
      <c r="N39" t="s">
        <v>8</v>
      </c>
      <c r="Q39">
        <v>0</v>
      </c>
      <c r="R39" t="s">
        <v>9</v>
      </c>
      <c r="U39">
        <v>8.99</v>
      </c>
      <c r="V39" t="s">
        <v>10</v>
      </c>
      <c r="Y39">
        <v>0</v>
      </c>
      <c r="Z39" t="s">
        <v>11</v>
      </c>
      <c r="AC39">
        <v>0</v>
      </c>
      <c r="AD39" t="s">
        <v>12</v>
      </c>
      <c r="AG39">
        <v>0</v>
      </c>
      <c r="AH39" t="s">
        <v>13</v>
      </c>
      <c r="AK39">
        <v>0</v>
      </c>
      <c r="AL39" t="s">
        <v>14</v>
      </c>
      <c r="AO39">
        <v>0</v>
      </c>
      <c r="AP39" t="s">
        <v>15</v>
      </c>
      <c r="AS39">
        <v>0</v>
      </c>
      <c r="AT39" t="s">
        <v>16</v>
      </c>
      <c r="AW39">
        <v>540</v>
      </c>
      <c r="AX39" t="s">
        <v>17</v>
      </c>
      <c r="BA39">
        <v>0</v>
      </c>
      <c r="BB39" t="s">
        <v>18</v>
      </c>
      <c r="BE39">
        <v>0</v>
      </c>
      <c r="BF39" t="s">
        <v>19</v>
      </c>
      <c r="BI39">
        <v>0</v>
      </c>
      <c r="BJ39" t="s">
        <v>20</v>
      </c>
      <c r="BM39">
        <v>0</v>
      </c>
      <c r="BN39" t="s">
        <v>21</v>
      </c>
      <c r="BQ39">
        <v>506</v>
      </c>
      <c r="BR39" t="s">
        <v>22</v>
      </c>
      <c r="BU39">
        <v>0</v>
      </c>
      <c r="BV39" t="s">
        <v>23</v>
      </c>
      <c r="BY39">
        <v>0</v>
      </c>
      <c r="BZ39" t="s">
        <v>24</v>
      </c>
      <c r="CC39">
        <v>0</v>
      </c>
      <c r="CD39" t="s">
        <v>25</v>
      </c>
      <c r="CG39">
        <v>0</v>
      </c>
      <c r="CH39" t="s">
        <v>26</v>
      </c>
      <c r="CK39">
        <v>0</v>
      </c>
      <c r="CL39" t="s">
        <v>27</v>
      </c>
      <c r="CO39">
        <v>0</v>
      </c>
      <c r="CP39" t="s">
        <v>28</v>
      </c>
      <c r="CS39">
        <v>0</v>
      </c>
      <c r="CT39" t="s">
        <v>29</v>
      </c>
      <c r="CW39">
        <v>0</v>
      </c>
      <c r="CX39" t="s">
        <v>30</v>
      </c>
      <c r="DA39">
        <v>0</v>
      </c>
      <c r="DB39" t="s">
        <v>31</v>
      </c>
      <c r="DE39">
        <v>0</v>
      </c>
      <c r="DF39" t="s">
        <v>32</v>
      </c>
      <c r="DI39">
        <v>0</v>
      </c>
      <c r="DJ39" t="s">
        <v>33</v>
      </c>
      <c r="DM39">
        <v>0</v>
      </c>
      <c r="DN39" t="s">
        <v>34</v>
      </c>
      <c r="DQ39">
        <v>32.49</v>
      </c>
      <c r="DR39" t="s">
        <v>35</v>
      </c>
      <c r="DU39">
        <v>19.11</v>
      </c>
      <c r="DV39" t="s">
        <v>36</v>
      </c>
      <c r="DY39">
        <v>0</v>
      </c>
      <c r="DZ39" t="s">
        <v>37</v>
      </c>
      <c r="EC39">
        <v>0</v>
      </c>
      <c r="ED39" t="s">
        <v>38</v>
      </c>
      <c r="EG39">
        <v>0</v>
      </c>
      <c r="EH39" t="s">
        <v>39</v>
      </c>
      <c r="EK39">
        <v>5078</v>
      </c>
      <c r="EL39" t="s">
        <v>40</v>
      </c>
      <c r="EO39">
        <v>57.1</v>
      </c>
      <c r="EP39" t="s">
        <v>41</v>
      </c>
      <c r="ES39">
        <v>0</v>
      </c>
      <c r="ET39" t="s">
        <v>42</v>
      </c>
      <c r="EW39">
        <v>0</v>
      </c>
      <c r="EX39" t="s">
        <v>43</v>
      </c>
      <c r="FA39">
        <v>10.93</v>
      </c>
      <c r="FB39" t="s">
        <v>44</v>
      </c>
      <c r="FE39">
        <v>7.4009999999999998</v>
      </c>
      <c r="FF39" t="s">
        <v>45</v>
      </c>
      <c r="FI39">
        <v>0</v>
      </c>
      <c r="FJ39" t="s">
        <v>46</v>
      </c>
      <c r="FM39">
        <v>24.99</v>
      </c>
      <c r="FN39" t="s">
        <v>47</v>
      </c>
      <c r="FQ39">
        <v>14.131</v>
      </c>
      <c r="FR39" t="s">
        <v>48</v>
      </c>
      <c r="FU39">
        <v>10625</v>
      </c>
      <c r="FV39" t="s">
        <v>49</v>
      </c>
      <c r="FY39">
        <v>0</v>
      </c>
      <c r="FZ39" t="s">
        <v>50</v>
      </c>
      <c r="GC39">
        <v>0</v>
      </c>
      <c r="GD39" t="s">
        <v>51</v>
      </c>
      <c r="GG39">
        <v>0</v>
      </c>
      <c r="GH39" t="s">
        <v>52</v>
      </c>
      <c r="GK39">
        <v>0</v>
      </c>
      <c r="GL39" t="s">
        <v>53</v>
      </c>
      <c r="GO39">
        <v>0</v>
      </c>
    </row>
    <row r="40" spans="1:197" x14ac:dyDescent="0.45">
      <c r="A40">
        <v>37529</v>
      </c>
      <c r="B40" t="s">
        <v>5</v>
      </c>
      <c r="E40">
        <v>0</v>
      </c>
      <c r="F40" t="s">
        <v>6</v>
      </c>
      <c r="I40">
        <v>0</v>
      </c>
      <c r="J40" t="s">
        <v>7</v>
      </c>
      <c r="M40">
        <v>0</v>
      </c>
      <c r="N40" t="s">
        <v>8</v>
      </c>
      <c r="Q40">
        <v>0</v>
      </c>
      <c r="R40" t="s">
        <v>9</v>
      </c>
      <c r="U40">
        <v>9.02</v>
      </c>
      <c r="V40" t="s">
        <v>10</v>
      </c>
      <c r="Y40">
        <v>0</v>
      </c>
      <c r="Z40" t="s">
        <v>11</v>
      </c>
      <c r="AC40">
        <v>0</v>
      </c>
      <c r="AD40" t="s">
        <v>12</v>
      </c>
      <c r="AG40">
        <v>0</v>
      </c>
      <c r="AH40" t="s">
        <v>13</v>
      </c>
      <c r="AK40">
        <v>0</v>
      </c>
      <c r="AL40" t="s">
        <v>14</v>
      </c>
      <c r="AO40">
        <v>0</v>
      </c>
      <c r="AP40" t="s">
        <v>15</v>
      </c>
      <c r="AS40">
        <v>0</v>
      </c>
      <c r="AT40" t="s">
        <v>16</v>
      </c>
      <c r="AW40">
        <v>541.99</v>
      </c>
      <c r="AX40" t="s">
        <v>17</v>
      </c>
      <c r="BA40">
        <v>0</v>
      </c>
      <c r="BB40" t="s">
        <v>18</v>
      </c>
      <c r="BE40">
        <v>0</v>
      </c>
      <c r="BF40" t="s">
        <v>19</v>
      </c>
      <c r="BI40">
        <v>0</v>
      </c>
      <c r="BJ40" t="s">
        <v>20</v>
      </c>
      <c r="BM40">
        <v>0</v>
      </c>
      <c r="BN40" t="s">
        <v>21</v>
      </c>
      <c r="BQ40">
        <v>511</v>
      </c>
      <c r="BR40" t="s">
        <v>22</v>
      </c>
      <c r="BU40">
        <v>0</v>
      </c>
      <c r="BV40" t="s">
        <v>23</v>
      </c>
      <c r="BY40">
        <v>0</v>
      </c>
      <c r="BZ40" t="s">
        <v>24</v>
      </c>
      <c r="CC40">
        <v>0</v>
      </c>
      <c r="CD40" t="s">
        <v>25</v>
      </c>
      <c r="CG40">
        <v>0</v>
      </c>
      <c r="CH40" t="s">
        <v>26</v>
      </c>
      <c r="CK40">
        <v>0</v>
      </c>
      <c r="CL40" t="s">
        <v>27</v>
      </c>
      <c r="CO40">
        <v>0</v>
      </c>
      <c r="CP40" t="s">
        <v>28</v>
      </c>
      <c r="CS40">
        <v>0</v>
      </c>
      <c r="CT40" t="s">
        <v>29</v>
      </c>
      <c r="CW40">
        <v>0</v>
      </c>
      <c r="CX40" t="s">
        <v>30</v>
      </c>
      <c r="DA40">
        <v>0</v>
      </c>
      <c r="DB40" t="s">
        <v>31</v>
      </c>
      <c r="DE40">
        <v>0</v>
      </c>
      <c r="DF40" t="s">
        <v>32</v>
      </c>
      <c r="DI40">
        <v>0</v>
      </c>
      <c r="DJ40" t="s">
        <v>33</v>
      </c>
      <c r="DM40">
        <v>0</v>
      </c>
      <c r="DN40" t="s">
        <v>34</v>
      </c>
      <c r="DQ40">
        <v>32.130000000000003</v>
      </c>
      <c r="DR40" t="s">
        <v>35</v>
      </c>
      <c r="DU40">
        <v>18.440000000000001</v>
      </c>
      <c r="DV40" t="s">
        <v>36</v>
      </c>
      <c r="DY40">
        <v>0</v>
      </c>
      <c r="DZ40" t="s">
        <v>37</v>
      </c>
      <c r="EC40">
        <v>0</v>
      </c>
      <c r="ED40" t="s">
        <v>38</v>
      </c>
      <c r="EG40">
        <v>0</v>
      </c>
      <c r="EH40" t="s">
        <v>39</v>
      </c>
      <c r="EK40">
        <v>5689.99</v>
      </c>
      <c r="EL40" t="s">
        <v>40</v>
      </c>
      <c r="EO40">
        <v>60.99</v>
      </c>
      <c r="EP40" t="s">
        <v>41</v>
      </c>
      <c r="ES40">
        <v>0</v>
      </c>
      <c r="ET40" t="s">
        <v>42</v>
      </c>
      <c r="EW40">
        <v>0</v>
      </c>
      <c r="EX40" t="s">
        <v>43</v>
      </c>
      <c r="FA40">
        <v>11.14</v>
      </c>
      <c r="FB40" t="s">
        <v>44</v>
      </c>
      <c r="FE40">
        <v>7.1</v>
      </c>
      <c r="FF40" t="s">
        <v>45</v>
      </c>
      <c r="FI40">
        <v>0</v>
      </c>
      <c r="FJ40" t="s">
        <v>46</v>
      </c>
      <c r="FM40">
        <v>25.26</v>
      </c>
      <c r="FN40" t="s">
        <v>47</v>
      </c>
      <c r="FQ40">
        <v>14.45</v>
      </c>
      <c r="FR40" t="s">
        <v>48</v>
      </c>
      <c r="FU40">
        <v>10700</v>
      </c>
      <c r="FV40" t="s">
        <v>49</v>
      </c>
      <c r="FY40">
        <v>0</v>
      </c>
      <c r="FZ40" t="s">
        <v>50</v>
      </c>
      <c r="GC40">
        <v>0</v>
      </c>
      <c r="GD40" t="s">
        <v>51</v>
      </c>
      <c r="GG40">
        <v>0</v>
      </c>
      <c r="GH40" t="s">
        <v>52</v>
      </c>
      <c r="GK40">
        <v>0</v>
      </c>
      <c r="GL40" t="s">
        <v>53</v>
      </c>
      <c r="GO40">
        <v>0</v>
      </c>
    </row>
    <row r="41" spans="1:197" x14ac:dyDescent="0.45">
      <c r="A41">
        <v>37536</v>
      </c>
      <c r="B41" t="s">
        <v>5</v>
      </c>
      <c r="E41">
        <v>0</v>
      </c>
      <c r="F41" t="s">
        <v>6</v>
      </c>
      <c r="I41">
        <v>0</v>
      </c>
      <c r="J41" t="s">
        <v>7</v>
      </c>
      <c r="M41">
        <v>0</v>
      </c>
      <c r="N41" t="s">
        <v>8</v>
      </c>
      <c r="Q41">
        <v>0</v>
      </c>
      <c r="R41" t="s">
        <v>9</v>
      </c>
      <c r="U41">
        <v>8.9600000000000009</v>
      </c>
      <c r="V41" t="s">
        <v>10</v>
      </c>
      <c r="Y41">
        <v>0</v>
      </c>
      <c r="Z41" t="s">
        <v>11</v>
      </c>
      <c r="AC41">
        <v>0</v>
      </c>
      <c r="AD41" t="s">
        <v>12</v>
      </c>
      <c r="AG41">
        <v>0</v>
      </c>
      <c r="AH41" t="s">
        <v>13</v>
      </c>
      <c r="AK41">
        <v>0</v>
      </c>
      <c r="AL41" t="s">
        <v>14</v>
      </c>
      <c r="AO41">
        <v>0</v>
      </c>
      <c r="AP41" t="s">
        <v>15</v>
      </c>
      <c r="AS41">
        <v>0</v>
      </c>
      <c r="AT41" t="s">
        <v>16</v>
      </c>
      <c r="AW41">
        <v>549.5</v>
      </c>
      <c r="AX41" t="s">
        <v>17</v>
      </c>
      <c r="BA41">
        <v>0</v>
      </c>
      <c r="BB41" t="s">
        <v>18</v>
      </c>
      <c r="BE41">
        <v>0</v>
      </c>
      <c r="BF41" t="s">
        <v>19</v>
      </c>
      <c r="BI41">
        <v>0</v>
      </c>
      <c r="BJ41" t="s">
        <v>20</v>
      </c>
      <c r="BM41">
        <v>0</v>
      </c>
      <c r="BN41" t="s">
        <v>21</v>
      </c>
      <c r="BQ41">
        <v>506.39</v>
      </c>
      <c r="BR41" t="s">
        <v>22</v>
      </c>
      <c r="BU41">
        <v>0</v>
      </c>
      <c r="BV41" t="s">
        <v>23</v>
      </c>
      <c r="BY41">
        <v>0</v>
      </c>
      <c r="BZ41" t="s">
        <v>24</v>
      </c>
      <c r="CC41">
        <v>0</v>
      </c>
      <c r="CD41" t="s">
        <v>25</v>
      </c>
      <c r="CG41">
        <v>0</v>
      </c>
      <c r="CH41" t="s">
        <v>26</v>
      </c>
      <c r="CK41">
        <v>0</v>
      </c>
      <c r="CL41" t="s">
        <v>27</v>
      </c>
      <c r="CO41">
        <v>0</v>
      </c>
      <c r="CP41" t="s">
        <v>28</v>
      </c>
      <c r="CS41">
        <v>0</v>
      </c>
      <c r="CT41" t="s">
        <v>29</v>
      </c>
      <c r="CW41">
        <v>0</v>
      </c>
      <c r="CX41" t="s">
        <v>30</v>
      </c>
      <c r="DA41">
        <v>0</v>
      </c>
      <c r="DB41" t="s">
        <v>31</v>
      </c>
      <c r="DE41">
        <v>0</v>
      </c>
      <c r="DF41" t="s">
        <v>32</v>
      </c>
      <c r="DI41">
        <v>0</v>
      </c>
      <c r="DJ41" t="s">
        <v>33</v>
      </c>
      <c r="DM41">
        <v>0</v>
      </c>
      <c r="DN41" t="s">
        <v>34</v>
      </c>
      <c r="DQ41">
        <v>31.35</v>
      </c>
      <c r="DR41" t="s">
        <v>35</v>
      </c>
      <c r="DU41">
        <v>18.21</v>
      </c>
      <c r="DV41" t="s">
        <v>36</v>
      </c>
      <c r="DY41">
        <v>0</v>
      </c>
      <c r="DZ41" t="s">
        <v>37</v>
      </c>
      <c r="EC41">
        <v>0</v>
      </c>
      <c r="ED41" t="s">
        <v>38</v>
      </c>
      <c r="EG41">
        <v>0</v>
      </c>
      <c r="EH41" t="s">
        <v>39</v>
      </c>
      <c r="EK41">
        <v>5479.9</v>
      </c>
      <c r="EL41" t="s">
        <v>40</v>
      </c>
      <c r="EO41">
        <v>60</v>
      </c>
      <c r="EP41" t="s">
        <v>41</v>
      </c>
      <c r="ES41">
        <v>0</v>
      </c>
      <c r="ET41" t="s">
        <v>42</v>
      </c>
      <c r="EW41">
        <v>0</v>
      </c>
      <c r="EX41" t="s">
        <v>43</v>
      </c>
      <c r="FA41">
        <v>10.63</v>
      </c>
      <c r="FB41" t="s">
        <v>44</v>
      </c>
      <c r="FE41">
        <v>6.99</v>
      </c>
      <c r="FF41" t="s">
        <v>45</v>
      </c>
      <c r="FI41">
        <v>0</v>
      </c>
      <c r="FJ41" t="s">
        <v>46</v>
      </c>
      <c r="FM41">
        <v>25.4</v>
      </c>
      <c r="FN41" t="s">
        <v>47</v>
      </c>
      <c r="FQ41">
        <v>14.260999999999999</v>
      </c>
      <c r="FR41" t="s">
        <v>48</v>
      </c>
      <c r="FU41">
        <v>10870</v>
      </c>
      <c r="FV41" t="s">
        <v>49</v>
      </c>
      <c r="FY41">
        <v>0</v>
      </c>
      <c r="FZ41" t="s">
        <v>50</v>
      </c>
      <c r="GC41">
        <v>0</v>
      </c>
      <c r="GD41" t="s">
        <v>51</v>
      </c>
      <c r="GG41">
        <v>0</v>
      </c>
      <c r="GH41" t="s">
        <v>52</v>
      </c>
      <c r="GK41">
        <v>0</v>
      </c>
      <c r="GL41" t="s">
        <v>53</v>
      </c>
      <c r="GO41">
        <v>0</v>
      </c>
    </row>
    <row r="42" spans="1:197" x14ac:dyDescent="0.45">
      <c r="A42">
        <v>37543</v>
      </c>
      <c r="B42" t="s">
        <v>5</v>
      </c>
      <c r="E42">
        <v>0</v>
      </c>
      <c r="F42" t="s">
        <v>6</v>
      </c>
      <c r="I42">
        <v>0</v>
      </c>
      <c r="J42" t="s">
        <v>7</v>
      </c>
      <c r="M42">
        <v>0</v>
      </c>
      <c r="N42" t="s">
        <v>8</v>
      </c>
      <c r="Q42">
        <v>0</v>
      </c>
      <c r="R42" t="s">
        <v>9</v>
      </c>
      <c r="U42">
        <v>9.0399999999999991</v>
      </c>
      <c r="V42" t="s">
        <v>10</v>
      </c>
      <c r="Y42">
        <v>0</v>
      </c>
      <c r="Z42" t="s">
        <v>11</v>
      </c>
      <c r="AC42">
        <v>0</v>
      </c>
      <c r="AD42" t="s">
        <v>12</v>
      </c>
      <c r="AG42">
        <v>0</v>
      </c>
      <c r="AH42" t="s">
        <v>13</v>
      </c>
      <c r="AK42">
        <v>0</v>
      </c>
      <c r="AL42" t="s">
        <v>14</v>
      </c>
      <c r="AO42">
        <v>0</v>
      </c>
      <c r="AP42" t="s">
        <v>15</v>
      </c>
      <c r="AS42">
        <v>0</v>
      </c>
      <c r="AT42" t="s">
        <v>16</v>
      </c>
      <c r="AW42">
        <v>597.77</v>
      </c>
      <c r="AX42" t="s">
        <v>17</v>
      </c>
      <c r="BA42">
        <v>0</v>
      </c>
      <c r="BB42" t="s">
        <v>18</v>
      </c>
      <c r="BE42">
        <v>0</v>
      </c>
      <c r="BF42" t="s">
        <v>19</v>
      </c>
      <c r="BI42">
        <v>0</v>
      </c>
      <c r="BJ42" t="s">
        <v>20</v>
      </c>
      <c r="BM42">
        <v>0</v>
      </c>
      <c r="BN42" t="s">
        <v>21</v>
      </c>
      <c r="BQ42">
        <v>518</v>
      </c>
      <c r="BR42" t="s">
        <v>22</v>
      </c>
      <c r="BU42">
        <v>0</v>
      </c>
      <c r="BV42" t="s">
        <v>23</v>
      </c>
      <c r="BY42">
        <v>0</v>
      </c>
      <c r="BZ42" t="s">
        <v>24</v>
      </c>
      <c r="CC42">
        <v>0</v>
      </c>
      <c r="CD42" t="s">
        <v>25</v>
      </c>
      <c r="CG42">
        <v>0</v>
      </c>
      <c r="CH42" t="s">
        <v>26</v>
      </c>
      <c r="CK42">
        <v>0</v>
      </c>
      <c r="CL42" t="s">
        <v>27</v>
      </c>
      <c r="CO42">
        <v>0</v>
      </c>
      <c r="CP42" t="s">
        <v>28</v>
      </c>
      <c r="CS42">
        <v>0</v>
      </c>
      <c r="CT42" t="s">
        <v>29</v>
      </c>
      <c r="CW42">
        <v>0</v>
      </c>
      <c r="CX42" t="s">
        <v>30</v>
      </c>
      <c r="DA42">
        <v>0</v>
      </c>
      <c r="DB42" t="s">
        <v>31</v>
      </c>
      <c r="DE42">
        <v>0</v>
      </c>
      <c r="DF42" t="s">
        <v>32</v>
      </c>
      <c r="DI42">
        <v>0</v>
      </c>
      <c r="DJ42" t="s">
        <v>33</v>
      </c>
      <c r="DM42">
        <v>0</v>
      </c>
      <c r="DN42" t="s">
        <v>34</v>
      </c>
      <c r="DQ42">
        <v>33.99</v>
      </c>
      <c r="DR42" t="s">
        <v>35</v>
      </c>
      <c r="DU42">
        <v>18.940000000000001</v>
      </c>
      <c r="DV42" t="s">
        <v>36</v>
      </c>
      <c r="DY42">
        <v>0</v>
      </c>
      <c r="DZ42" t="s">
        <v>37</v>
      </c>
      <c r="EC42">
        <v>0</v>
      </c>
      <c r="ED42" t="s">
        <v>38</v>
      </c>
      <c r="EG42">
        <v>0</v>
      </c>
      <c r="EH42" t="s">
        <v>39</v>
      </c>
      <c r="EK42">
        <v>5655</v>
      </c>
      <c r="EL42" t="s">
        <v>40</v>
      </c>
      <c r="EO42">
        <v>63.19</v>
      </c>
      <c r="EP42" t="s">
        <v>41</v>
      </c>
      <c r="ES42">
        <v>0</v>
      </c>
      <c r="ET42" t="s">
        <v>42</v>
      </c>
      <c r="EW42">
        <v>0</v>
      </c>
      <c r="EX42" t="s">
        <v>43</v>
      </c>
      <c r="FA42">
        <v>11.69</v>
      </c>
      <c r="FB42" t="s">
        <v>44</v>
      </c>
      <c r="FE42">
        <v>7.24</v>
      </c>
      <c r="FF42" t="s">
        <v>45</v>
      </c>
      <c r="FI42">
        <v>0</v>
      </c>
      <c r="FJ42" t="s">
        <v>46</v>
      </c>
      <c r="FM42">
        <v>26.2</v>
      </c>
      <c r="FN42" t="s">
        <v>47</v>
      </c>
      <c r="FQ42">
        <v>14.75</v>
      </c>
      <c r="FR42" t="s">
        <v>48</v>
      </c>
      <c r="FU42">
        <v>11050</v>
      </c>
      <c r="FV42" t="s">
        <v>49</v>
      </c>
      <c r="FY42">
        <v>0</v>
      </c>
      <c r="FZ42" t="s">
        <v>50</v>
      </c>
      <c r="GC42">
        <v>0</v>
      </c>
      <c r="GD42" t="s">
        <v>51</v>
      </c>
      <c r="GG42">
        <v>0</v>
      </c>
      <c r="GH42" t="s">
        <v>52</v>
      </c>
      <c r="GK42">
        <v>0</v>
      </c>
      <c r="GL42" t="s">
        <v>53</v>
      </c>
      <c r="GO42">
        <v>0</v>
      </c>
    </row>
    <row r="43" spans="1:197" x14ac:dyDescent="0.45">
      <c r="A43">
        <v>37550</v>
      </c>
      <c r="B43" t="s">
        <v>5</v>
      </c>
      <c r="E43">
        <v>0</v>
      </c>
      <c r="F43" t="s">
        <v>6</v>
      </c>
      <c r="I43">
        <v>0</v>
      </c>
      <c r="J43" t="s">
        <v>7</v>
      </c>
      <c r="M43">
        <v>0</v>
      </c>
      <c r="N43" t="s">
        <v>8</v>
      </c>
      <c r="Q43">
        <v>0</v>
      </c>
      <c r="R43" t="s">
        <v>9</v>
      </c>
      <c r="U43">
        <v>9.91</v>
      </c>
      <c r="V43" t="s">
        <v>10</v>
      </c>
      <c r="Y43">
        <v>0</v>
      </c>
      <c r="Z43" t="s">
        <v>11</v>
      </c>
      <c r="AC43">
        <v>0</v>
      </c>
      <c r="AD43" t="s">
        <v>12</v>
      </c>
      <c r="AG43">
        <v>0</v>
      </c>
      <c r="AH43" t="s">
        <v>13</v>
      </c>
      <c r="AK43">
        <v>0</v>
      </c>
      <c r="AL43" t="s">
        <v>14</v>
      </c>
      <c r="AO43">
        <v>0</v>
      </c>
      <c r="AP43" t="s">
        <v>15</v>
      </c>
      <c r="AS43">
        <v>0</v>
      </c>
      <c r="AT43" t="s">
        <v>16</v>
      </c>
      <c r="AW43">
        <v>582.99</v>
      </c>
      <c r="AX43" t="s">
        <v>17</v>
      </c>
      <c r="BA43">
        <v>0</v>
      </c>
      <c r="BB43" t="s">
        <v>18</v>
      </c>
      <c r="BE43">
        <v>0</v>
      </c>
      <c r="BF43" t="s">
        <v>19</v>
      </c>
      <c r="BI43">
        <v>0</v>
      </c>
      <c r="BJ43" t="s">
        <v>20</v>
      </c>
      <c r="BM43">
        <v>0</v>
      </c>
      <c r="BN43" t="s">
        <v>21</v>
      </c>
      <c r="BQ43">
        <v>496.01</v>
      </c>
      <c r="BR43" t="s">
        <v>22</v>
      </c>
      <c r="BU43">
        <v>0</v>
      </c>
      <c r="BV43" t="s">
        <v>23</v>
      </c>
      <c r="BY43">
        <v>0</v>
      </c>
      <c r="BZ43" t="s">
        <v>24</v>
      </c>
      <c r="CC43">
        <v>0</v>
      </c>
      <c r="CD43" t="s">
        <v>25</v>
      </c>
      <c r="CG43">
        <v>0</v>
      </c>
      <c r="CH43" t="s">
        <v>26</v>
      </c>
      <c r="CK43">
        <v>0</v>
      </c>
      <c r="CL43" t="s">
        <v>27</v>
      </c>
      <c r="CO43">
        <v>0</v>
      </c>
      <c r="CP43" t="s">
        <v>28</v>
      </c>
      <c r="CS43">
        <v>0</v>
      </c>
      <c r="CT43" t="s">
        <v>29</v>
      </c>
      <c r="CW43">
        <v>0</v>
      </c>
      <c r="CX43" t="s">
        <v>30</v>
      </c>
      <c r="DA43">
        <v>0</v>
      </c>
      <c r="DB43" t="s">
        <v>31</v>
      </c>
      <c r="DE43">
        <v>0</v>
      </c>
      <c r="DF43" t="s">
        <v>32</v>
      </c>
      <c r="DI43">
        <v>0</v>
      </c>
      <c r="DJ43" t="s">
        <v>33</v>
      </c>
      <c r="DM43">
        <v>0</v>
      </c>
      <c r="DN43" t="s">
        <v>34</v>
      </c>
      <c r="DQ43">
        <v>33.14</v>
      </c>
      <c r="DR43" t="s">
        <v>35</v>
      </c>
      <c r="DU43">
        <v>18.940000000000001</v>
      </c>
      <c r="DV43" t="s">
        <v>36</v>
      </c>
      <c r="DY43">
        <v>0</v>
      </c>
      <c r="DZ43" t="s">
        <v>37</v>
      </c>
      <c r="EC43">
        <v>0</v>
      </c>
      <c r="ED43" t="s">
        <v>38</v>
      </c>
      <c r="EG43">
        <v>0</v>
      </c>
      <c r="EH43" t="s">
        <v>39</v>
      </c>
      <c r="EK43">
        <v>5672</v>
      </c>
      <c r="EL43" t="s">
        <v>40</v>
      </c>
      <c r="EO43">
        <v>64.39</v>
      </c>
      <c r="EP43" t="s">
        <v>41</v>
      </c>
      <c r="ES43">
        <v>0</v>
      </c>
      <c r="ET43" t="s">
        <v>42</v>
      </c>
      <c r="EW43">
        <v>0</v>
      </c>
      <c r="EX43" t="s">
        <v>43</v>
      </c>
      <c r="FA43">
        <v>11.244999999999999</v>
      </c>
      <c r="FB43" t="s">
        <v>44</v>
      </c>
      <c r="FE43">
        <v>7.24</v>
      </c>
      <c r="FF43" t="s">
        <v>45</v>
      </c>
      <c r="FI43">
        <v>0</v>
      </c>
      <c r="FJ43" t="s">
        <v>46</v>
      </c>
      <c r="FM43">
        <v>26.14</v>
      </c>
      <c r="FN43" t="s">
        <v>47</v>
      </c>
      <c r="FQ43">
        <v>14.75</v>
      </c>
      <c r="FR43" t="s">
        <v>48</v>
      </c>
      <c r="FU43">
        <v>11345</v>
      </c>
      <c r="FV43" t="s">
        <v>49</v>
      </c>
      <c r="FY43">
        <v>0</v>
      </c>
      <c r="FZ43" t="s">
        <v>50</v>
      </c>
      <c r="GC43">
        <v>0</v>
      </c>
      <c r="GD43" t="s">
        <v>51</v>
      </c>
      <c r="GG43">
        <v>0</v>
      </c>
      <c r="GH43" t="s">
        <v>52</v>
      </c>
      <c r="GK43">
        <v>0</v>
      </c>
      <c r="GL43" t="s">
        <v>53</v>
      </c>
      <c r="GO43">
        <v>0</v>
      </c>
    </row>
    <row r="44" spans="1:197" x14ac:dyDescent="0.45">
      <c r="A44">
        <v>37557</v>
      </c>
      <c r="B44" t="s">
        <v>5</v>
      </c>
      <c r="E44">
        <v>0</v>
      </c>
      <c r="F44" t="s">
        <v>6</v>
      </c>
      <c r="I44">
        <v>0</v>
      </c>
      <c r="J44" t="s">
        <v>7</v>
      </c>
      <c r="M44">
        <v>0</v>
      </c>
      <c r="N44" t="s">
        <v>8</v>
      </c>
      <c r="Q44">
        <v>0</v>
      </c>
      <c r="R44" t="s">
        <v>9</v>
      </c>
      <c r="U44">
        <v>10.1</v>
      </c>
      <c r="V44" t="s">
        <v>10</v>
      </c>
      <c r="Y44">
        <v>0</v>
      </c>
      <c r="Z44" t="s">
        <v>11</v>
      </c>
      <c r="AC44">
        <v>0</v>
      </c>
      <c r="AD44" t="s">
        <v>12</v>
      </c>
      <c r="AG44">
        <v>0</v>
      </c>
      <c r="AH44" t="s">
        <v>13</v>
      </c>
      <c r="AK44">
        <v>0</v>
      </c>
      <c r="AL44" t="s">
        <v>14</v>
      </c>
      <c r="AO44">
        <v>0</v>
      </c>
      <c r="AP44" t="s">
        <v>15</v>
      </c>
      <c r="AS44">
        <v>0</v>
      </c>
      <c r="AT44" t="s">
        <v>16</v>
      </c>
      <c r="AW44">
        <v>640.01</v>
      </c>
      <c r="AX44" t="s">
        <v>17</v>
      </c>
      <c r="BA44">
        <v>0</v>
      </c>
      <c r="BB44" t="s">
        <v>18</v>
      </c>
      <c r="BE44">
        <v>0</v>
      </c>
      <c r="BF44" t="s">
        <v>19</v>
      </c>
      <c r="BI44">
        <v>0</v>
      </c>
      <c r="BJ44" t="s">
        <v>20</v>
      </c>
      <c r="BM44">
        <v>0</v>
      </c>
      <c r="BN44" t="s">
        <v>21</v>
      </c>
      <c r="BQ44">
        <v>521</v>
      </c>
      <c r="BR44" t="s">
        <v>22</v>
      </c>
      <c r="BU44">
        <v>0</v>
      </c>
      <c r="BV44" t="s">
        <v>23</v>
      </c>
      <c r="BY44">
        <v>0</v>
      </c>
      <c r="BZ44" t="s">
        <v>24</v>
      </c>
      <c r="CC44">
        <v>0</v>
      </c>
      <c r="CD44" t="s">
        <v>25</v>
      </c>
      <c r="CG44">
        <v>0</v>
      </c>
      <c r="CH44" t="s">
        <v>26</v>
      </c>
      <c r="CK44">
        <v>0</v>
      </c>
      <c r="CL44" t="s">
        <v>27</v>
      </c>
      <c r="CO44">
        <v>0</v>
      </c>
      <c r="CP44" t="s">
        <v>28</v>
      </c>
      <c r="CS44">
        <v>0</v>
      </c>
      <c r="CT44" t="s">
        <v>29</v>
      </c>
      <c r="CW44">
        <v>0</v>
      </c>
      <c r="CX44" t="s">
        <v>30</v>
      </c>
      <c r="DA44">
        <v>0</v>
      </c>
      <c r="DB44" t="s">
        <v>31</v>
      </c>
      <c r="DE44">
        <v>0</v>
      </c>
      <c r="DF44" t="s">
        <v>32</v>
      </c>
      <c r="DI44">
        <v>0</v>
      </c>
      <c r="DJ44" t="s">
        <v>33</v>
      </c>
      <c r="DM44">
        <v>0</v>
      </c>
      <c r="DN44" t="s">
        <v>34</v>
      </c>
      <c r="DQ44">
        <v>36.35</v>
      </c>
      <c r="DR44" t="s">
        <v>35</v>
      </c>
      <c r="DU44">
        <v>21.2</v>
      </c>
      <c r="DV44" t="s">
        <v>36</v>
      </c>
      <c r="DY44">
        <v>0</v>
      </c>
      <c r="DZ44" t="s">
        <v>37</v>
      </c>
      <c r="EC44">
        <v>0</v>
      </c>
      <c r="ED44" t="s">
        <v>38</v>
      </c>
      <c r="EG44">
        <v>0</v>
      </c>
      <c r="EH44" t="s">
        <v>39</v>
      </c>
      <c r="EK44">
        <v>6088</v>
      </c>
      <c r="EL44" t="s">
        <v>40</v>
      </c>
      <c r="EO44">
        <v>68.150000000000006</v>
      </c>
      <c r="EP44" t="s">
        <v>41</v>
      </c>
      <c r="ES44">
        <v>0</v>
      </c>
      <c r="ET44" t="s">
        <v>42</v>
      </c>
      <c r="EW44">
        <v>0</v>
      </c>
      <c r="EX44" t="s">
        <v>43</v>
      </c>
      <c r="FA44">
        <v>11.31</v>
      </c>
      <c r="FB44" t="s">
        <v>44</v>
      </c>
      <c r="FE44">
        <v>7.15</v>
      </c>
      <c r="FF44" t="s">
        <v>45</v>
      </c>
      <c r="FI44">
        <v>0</v>
      </c>
      <c r="FJ44" t="s">
        <v>46</v>
      </c>
      <c r="FM44">
        <v>25.78</v>
      </c>
      <c r="FN44" t="s">
        <v>47</v>
      </c>
      <c r="FQ44">
        <v>15.1</v>
      </c>
      <c r="FR44" t="s">
        <v>48</v>
      </c>
      <c r="FU44">
        <v>11451</v>
      </c>
      <c r="FV44" t="s">
        <v>49</v>
      </c>
      <c r="FY44">
        <v>0</v>
      </c>
      <c r="FZ44" t="s">
        <v>50</v>
      </c>
      <c r="GC44">
        <v>0</v>
      </c>
      <c r="GD44" t="s">
        <v>51</v>
      </c>
      <c r="GG44">
        <v>0</v>
      </c>
      <c r="GH44" t="s">
        <v>52</v>
      </c>
      <c r="GK44">
        <v>0</v>
      </c>
      <c r="GL44" t="s">
        <v>53</v>
      </c>
      <c r="GO44">
        <v>0</v>
      </c>
    </row>
    <row r="45" spans="1:197" x14ac:dyDescent="0.45">
      <c r="A45">
        <v>37564</v>
      </c>
      <c r="B45" t="s">
        <v>5</v>
      </c>
      <c r="E45">
        <v>0</v>
      </c>
      <c r="F45" t="s">
        <v>6</v>
      </c>
      <c r="I45">
        <v>0</v>
      </c>
      <c r="J45" t="s">
        <v>7</v>
      </c>
      <c r="M45">
        <v>0</v>
      </c>
      <c r="N45" t="s">
        <v>8</v>
      </c>
      <c r="Q45">
        <v>0</v>
      </c>
      <c r="R45" t="s">
        <v>9</v>
      </c>
      <c r="U45">
        <v>9.85</v>
      </c>
      <c r="V45" t="s">
        <v>10</v>
      </c>
      <c r="Y45">
        <v>0</v>
      </c>
      <c r="Z45" t="s">
        <v>11</v>
      </c>
      <c r="AC45">
        <v>0</v>
      </c>
      <c r="AD45" t="s">
        <v>12</v>
      </c>
      <c r="AG45">
        <v>0</v>
      </c>
      <c r="AH45" t="s">
        <v>13</v>
      </c>
      <c r="AK45">
        <v>0</v>
      </c>
      <c r="AL45" t="s">
        <v>14</v>
      </c>
      <c r="AO45">
        <v>0</v>
      </c>
      <c r="AP45" t="s">
        <v>15</v>
      </c>
      <c r="AS45">
        <v>0</v>
      </c>
      <c r="AT45" t="s">
        <v>16</v>
      </c>
      <c r="AW45">
        <v>626.04999999999995</v>
      </c>
      <c r="AX45" t="s">
        <v>17</v>
      </c>
      <c r="BA45">
        <v>0</v>
      </c>
      <c r="BB45" t="s">
        <v>18</v>
      </c>
      <c r="BE45">
        <v>0</v>
      </c>
      <c r="BF45" t="s">
        <v>19</v>
      </c>
      <c r="BI45">
        <v>0</v>
      </c>
      <c r="BJ45" t="s">
        <v>20</v>
      </c>
      <c r="BM45">
        <v>0</v>
      </c>
      <c r="BN45" t="s">
        <v>21</v>
      </c>
      <c r="BQ45">
        <v>510.95</v>
      </c>
      <c r="BR45" t="s">
        <v>22</v>
      </c>
      <c r="BU45">
        <v>0</v>
      </c>
      <c r="BV45" t="s">
        <v>23</v>
      </c>
      <c r="BY45">
        <v>0</v>
      </c>
      <c r="BZ45" t="s">
        <v>24</v>
      </c>
      <c r="CC45">
        <v>0</v>
      </c>
      <c r="CD45" t="s">
        <v>25</v>
      </c>
      <c r="CG45">
        <v>0</v>
      </c>
      <c r="CH45" t="s">
        <v>26</v>
      </c>
      <c r="CK45">
        <v>0</v>
      </c>
      <c r="CL45" t="s">
        <v>27</v>
      </c>
      <c r="CO45">
        <v>0</v>
      </c>
      <c r="CP45" t="s">
        <v>28</v>
      </c>
      <c r="CS45">
        <v>0</v>
      </c>
      <c r="CT45" t="s">
        <v>29</v>
      </c>
      <c r="CW45">
        <v>0</v>
      </c>
      <c r="CX45" t="s">
        <v>30</v>
      </c>
      <c r="DA45">
        <v>0</v>
      </c>
      <c r="DB45" t="s">
        <v>31</v>
      </c>
      <c r="DE45">
        <v>0</v>
      </c>
      <c r="DF45" t="s">
        <v>32</v>
      </c>
      <c r="DI45">
        <v>0</v>
      </c>
      <c r="DJ45" t="s">
        <v>33</v>
      </c>
      <c r="DM45">
        <v>0</v>
      </c>
      <c r="DN45" t="s">
        <v>34</v>
      </c>
      <c r="DQ45">
        <v>36.56</v>
      </c>
      <c r="DR45" t="s">
        <v>35</v>
      </c>
      <c r="DU45">
        <v>21.83</v>
      </c>
      <c r="DV45" t="s">
        <v>36</v>
      </c>
      <c r="DY45">
        <v>0</v>
      </c>
      <c r="DZ45" t="s">
        <v>37</v>
      </c>
      <c r="EC45">
        <v>0</v>
      </c>
      <c r="ED45" t="s">
        <v>38</v>
      </c>
      <c r="EG45">
        <v>0</v>
      </c>
      <c r="EH45" t="s">
        <v>39</v>
      </c>
      <c r="EK45">
        <v>5940</v>
      </c>
      <c r="EL45" t="s">
        <v>40</v>
      </c>
      <c r="EO45">
        <v>66.7</v>
      </c>
      <c r="EP45" t="s">
        <v>41</v>
      </c>
      <c r="ES45">
        <v>0</v>
      </c>
      <c r="ET45" t="s">
        <v>42</v>
      </c>
      <c r="EW45">
        <v>0</v>
      </c>
      <c r="EX45" t="s">
        <v>43</v>
      </c>
      <c r="FA45">
        <v>10.65</v>
      </c>
      <c r="FB45" t="s">
        <v>44</v>
      </c>
      <c r="FE45">
        <v>6.97</v>
      </c>
      <c r="FF45" t="s">
        <v>45</v>
      </c>
      <c r="FI45">
        <v>0</v>
      </c>
      <c r="FJ45" t="s">
        <v>46</v>
      </c>
      <c r="FM45">
        <v>23.74</v>
      </c>
      <c r="FN45" t="s">
        <v>47</v>
      </c>
      <c r="FQ45">
        <v>14.699</v>
      </c>
      <c r="FR45" t="s">
        <v>48</v>
      </c>
      <c r="FU45">
        <v>11271.01</v>
      </c>
      <c r="FV45" t="s">
        <v>49</v>
      </c>
      <c r="FY45">
        <v>0</v>
      </c>
      <c r="FZ45" t="s">
        <v>50</v>
      </c>
      <c r="GC45">
        <v>0</v>
      </c>
      <c r="GD45" t="s">
        <v>51</v>
      </c>
      <c r="GG45">
        <v>0</v>
      </c>
      <c r="GH45" t="s">
        <v>52</v>
      </c>
      <c r="GK45">
        <v>0</v>
      </c>
      <c r="GL45" t="s">
        <v>53</v>
      </c>
      <c r="GO45">
        <v>0</v>
      </c>
    </row>
    <row r="46" spans="1:197" x14ac:dyDescent="0.45">
      <c r="A46">
        <v>37571</v>
      </c>
      <c r="B46" t="s">
        <v>5</v>
      </c>
      <c r="E46">
        <v>0</v>
      </c>
      <c r="F46" t="s">
        <v>6</v>
      </c>
      <c r="I46">
        <v>0</v>
      </c>
      <c r="J46" t="s">
        <v>7</v>
      </c>
      <c r="M46">
        <v>0</v>
      </c>
      <c r="N46" t="s">
        <v>8</v>
      </c>
      <c r="Q46">
        <v>0</v>
      </c>
      <c r="R46" t="s">
        <v>9</v>
      </c>
      <c r="U46">
        <v>10</v>
      </c>
      <c r="V46" t="s">
        <v>10</v>
      </c>
      <c r="Y46">
        <v>0</v>
      </c>
      <c r="Z46" t="s">
        <v>11</v>
      </c>
      <c r="AC46">
        <v>0</v>
      </c>
      <c r="AD46" t="s">
        <v>12</v>
      </c>
      <c r="AG46">
        <v>0</v>
      </c>
      <c r="AH46" t="s">
        <v>13</v>
      </c>
      <c r="AK46">
        <v>0</v>
      </c>
      <c r="AL46" t="s">
        <v>14</v>
      </c>
      <c r="AO46">
        <v>0</v>
      </c>
      <c r="AP46" t="s">
        <v>15</v>
      </c>
      <c r="AS46">
        <v>0</v>
      </c>
      <c r="AT46" t="s">
        <v>16</v>
      </c>
      <c r="AW46">
        <v>658.9</v>
      </c>
      <c r="AX46" t="s">
        <v>17</v>
      </c>
      <c r="BA46">
        <v>0</v>
      </c>
      <c r="BB46" t="s">
        <v>18</v>
      </c>
      <c r="BE46">
        <v>0</v>
      </c>
      <c r="BF46" t="s">
        <v>19</v>
      </c>
      <c r="BI46">
        <v>0</v>
      </c>
      <c r="BJ46" t="s">
        <v>20</v>
      </c>
      <c r="BM46">
        <v>0</v>
      </c>
      <c r="BN46" t="s">
        <v>21</v>
      </c>
      <c r="BQ46">
        <v>526</v>
      </c>
      <c r="BR46" t="s">
        <v>22</v>
      </c>
      <c r="BU46">
        <v>0</v>
      </c>
      <c r="BV46" t="s">
        <v>23</v>
      </c>
      <c r="BY46">
        <v>0</v>
      </c>
      <c r="BZ46" t="s">
        <v>24</v>
      </c>
      <c r="CC46">
        <v>0</v>
      </c>
      <c r="CD46" t="s">
        <v>25</v>
      </c>
      <c r="CG46">
        <v>0</v>
      </c>
      <c r="CH46" t="s">
        <v>26</v>
      </c>
      <c r="CK46">
        <v>0</v>
      </c>
      <c r="CL46" t="s">
        <v>27</v>
      </c>
      <c r="CO46">
        <v>0</v>
      </c>
      <c r="CP46" t="s">
        <v>28</v>
      </c>
      <c r="CS46">
        <v>0</v>
      </c>
      <c r="CT46" t="s">
        <v>29</v>
      </c>
      <c r="CW46">
        <v>0</v>
      </c>
      <c r="CX46" t="s">
        <v>30</v>
      </c>
      <c r="DA46">
        <v>0</v>
      </c>
      <c r="DB46" t="s">
        <v>31</v>
      </c>
      <c r="DE46">
        <v>0</v>
      </c>
      <c r="DF46" t="s">
        <v>32</v>
      </c>
      <c r="DI46">
        <v>0</v>
      </c>
      <c r="DJ46" t="s">
        <v>33</v>
      </c>
      <c r="DM46">
        <v>0</v>
      </c>
      <c r="DN46" t="s">
        <v>34</v>
      </c>
      <c r="DQ46">
        <v>38.9</v>
      </c>
      <c r="DR46" t="s">
        <v>35</v>
      </c>
      <c r="DU46">
        <v>24.06</v>
      </c>
      <c r="DV46" t="s">
        <v>36</v>
      </c>
      <c r="DY46">
        <v>0</v>
      </c>
      <c r="DZ46" t="s">
        <v>37</v>
      </c>
      <c r="EC46">
        <v>0</v>
      </c>
      <c r="ED46" t="s">
        <v>38</v>
      </c>
      <c r="EG46">
        <v>0</v>
      </c>
      <c r="EH46" t="s">
        <v>39</v>
      </c>
      <c r="EK46">
        <v>6000</v>
      </c>
      <c r="EL46" t="s">
        <v>40</v>
      </c>
      <c r="EO46">
        <v>68</v>
      </c>
      <c r="EP46" t="s">
        <v>41</v>
      </c>
      <c r="ES46">
        <v>0</v>
      </c>
      <c r="ET46" t="s">
        <v>42</v>
      </c>
      <c r="EW46">
        <v>0</v>
      </c>
      <c r="EX46" t="s">
        <v>43</v>
      </c>
      <c r="FA46">
        <v>10.689</v>
      </c>
      <c r="FB46" t="s">
        <v>44</v>
      </c>
      <c r="FE46">
        <v>7.17</v>
      </c>
      <c r="FF46" t="s">
        <v>45</v>
      </c>
      <c r="FI46">
        <v>0</v>
      </c>
      <c r="FJ46" t="s">
        <v>46</v>
      </c>
      <c r="FM46">
        <v>24.4</v>
      </c>
      <c r="FN46" t="s">
        <v>47</v>
      </c>
      <c r="FQ46">
        <v>14.7</v>
      </c>
      <c r="FR46" t="s">
        <v>48</v>
      </c>
      <c r="FU46">
        <v>11300</v>
      </c>
      <c r="FV46" t="s">
        <v>49</v>
      </c>
      <c r="FY46">
        <v>0</v>
      </c>
      <c r="FZ46" t="s">
        <v>50</v>
      </c>
      <c r="GC46">
        <v>0</v>
      </c>
      <c r="GD46" t="s">
        <v>51</v>
      </c>
      <c r="GG46">
        <v>0</v>
      </c>
      <c r="GH46" t="s">
        <v>52</v>
      </c>
      <c r="GK46">
        <v>0</v>
      </c>
      <c r="GL46" t="s">
        <v>53</v>
      </c>
      <c r="GO46">
        <v>0</v>
      </c>
    </row>
    <row r="47" spans="1:197" x14ac:dyDescent="0.45">
      <c r="A47">
        <v>37578</v>
      </c>
      <c r="B47" t="s">
        <v>5</v>
      </c>
      <c r="E47">
        <v>0</v>
      </c>
      <c r="F47" t="s">
        <v>6</v>
      </c>
      <c r="I47">
        <v>0</v>
      </c>
      <c r="J47" t="s">
        <v>7</v>
      </c>
      <c r="M47">
        <v>0</v>
      </c>
      <c r="N47" t="s">
        <v>8</v>
      </c>
      <c r="Q47">
        <v>0</v>
      </c>
      <c r="R47" t="s">
        <v>9</v>
      </c>
      <c r="U47">
        <v>10.57</v>
      </c>
      <c r="V47" t="s">
        <v>10</v>
      </c>
      <c r="Y47">
        <v>0</v>
      </c>
      <c r="Z47" t="s">
        <v>11</v>
      </c>
      <c r="AC47">
        <v>0</v>
      </c>
      <c r="AD47" t="s">
        <v>12</v>
      </c>
      <c r="AG47">
        <v>0</v>
      </c>
      <c r="AH47" t="s">
        <v>13</v>
      </c>
      <c r="AK47">
        <v>0</v>
      </c>
      <c r="AL47" t="s">
        <v>14</v>
      </c>
      <c r="AO47">
        <v>0</v>
      </c>
      <c r="AP47" t="s">
        <v>15</v>
      </c>
      <c r="AS47">
        <v>0</v>
      </c>
      <c r="AT47" t="s">
        <v>16</v>
      </c>
      <c r="AW47">
        <v>662</v>
      </c>
      <c r="AX47" t="s">
        <v>17</v>
      </c>
      <c r="BA47">
        <v>0</v>
      </c>
      <c r="BB47" t="s">
        <v>18</v>
      </c>
      <c r="BE47">
        <v>0</v>
      </c>
      <c r="BF47" t="s">
        <v>19</v>
      </c>
      <c r="BI47">
        <v>0</v>
      </c>
      <c r="BJ47" t="s">
        <v>20</v>
      </c>
      <c r="BM47">
        <v>0</v>
      </c>
      <c r="BN47" t="s">
        <v>21</v>
      </c>
      <c r="BQ47">
        <v>531.9</v>
      </c>
      <c r="BR47" t="s">
        <v>22</v>
      </c>
      <c r="BU47">
        <v>0</v>
      </c>
      <c r="BV47" t="s">
        <v>23</v>
      </c>
      <c r="BY47">
        <v>0</v>
      </c>
      <c r="BZ47" t="s">
        <v>24</v>
      </c>
      <c r="CC47">
        <v>0</v>
      </c>
      <c r="CD47" t="s">
        <v>25</v>
      </c>
      <c r="CG47">
        <v>0</v>
      </c>
      <c r="CH47" t="s">
        <v>26</v>
      </c>
      <c r="CK47">
        <v>0</v>
      </c>
      <c r="CL47" t="s">
        <v>27</v>
      </c>
      <c r="CO47">
        <v>0</v>
      </c>
      <c r="CP47" t="s">
        <v>28</v>
      </c>
      <c r="CS47">
        <v>0</v>
      </c>
      <c r="CT47" t="s">
        <v>29</v>
      </c>
      <c r="CW47">
        <v>0</v>
      </c>
      <c r="CX47" t="s">
        <v>30</v>
      </c>
      <c r="DA47">
        <v>0</v>
      </c>
      <c r="DB47" t="s">
        <v>31</v>
      </c>
      <c r="DE47">
        <v>0</v>
      </c>
      <c r="DF47" t="s">
        <v>32</v>
      </c>
      <c r="DI47">
        <v>0</v>
      </c>
      <c r="DJ47" t="s">
        <v>33</v>
      </c>
      <c r="DM47">
        <v>0</v>
      </c>
      <c r="DN47" t="s">
        <v>34</v>
      </c>
      <c r="DQ47">
        <v>39.01</v>
      </c>
      <c r="DR47" t="s">
        <v>35</v>
      </c>
      <c r="DU47">
        <v>23.94</v>
      </c>
      <c r="DV47" t="s">
        <v>36</v>
      </c>
      <c r="DY47">
        <v>0</v>
      </c>
      <c r="DZ47" t="s">
        <v>37</v>
      </c>
      <c r="EC47">
        <v>0</v>
      </c>
      <c r="ED47" t="s">
        <v>38</v>
      </c>
      <c r="EG47">
        <v>0</v>
      </c>
      <c r="EH47" t="s">
        <v>39</v>
      </c>
      <c r="EK47">
        <v>6239.99</v>
      </c>
      <c r="EL47" t="s">
        <v>40</v>
      </c>
      <c r="EO47">
        <v>68.760000000000005</v>
      </c>
      <c r="EP47" t="s">
        <v>41</v>
      </c>
      <c r="ES47">
        <v>0</v>
      </c>
      <c r="ET47" t="s">
        <v>42</v>
      </c>
      <c r="EW47">
        <v>0</v>
      </c>
      <c r="EX47" t="s">
        <v>43</v>
      </c>
      <c r="FA47">
        <v>10.61</v>
      </c>
      <c r="FB47" t="s">
        <v>44</v>
      </c>
      <c r="FE47">
        <v>7.31</v>
      </c>
      <c r="FF47" t="s">
        <v>45</v>
      </c>
      <c r="FI47">
        <v>0</v>
      </c>
      <c r="FJ47" t="s">
        <v>46</v>
      </c>
      <c r="FM47">
        <v>24.1</v>
      </c>
      <c r="FN47" t="s">
        <v>47</v>
      </c>
      <c r="FQ47">
        <v>14.69</v>
      </c>
      <c r="FR47" t="s">
        <v>48</v>
      </c>
      <c r="FU47">
        <v>11300</v>
      </c>
      <c r="FV47" t="s">
        <v>49</v>
      </c>
      <c r="FY47">
        <v>0</v>
      </c>
      <c r="FZ47" t="s">
        <v>50</v>
      </c>
      <c r="GC47">
        <v>0</v>
      </c>
      <c r="GD47" t="s">
        <v>51</v>
      </c>
      <c r="GG47">
        <v>0</v>
      </c>
      <c r="GH47" t="s">
        <v>52</v>
      </c>
      <c r="GK47">
        <v>0</v>
      </c>
      <c r="GL47" t="s">
        <v>53</v>
      </c>
      <c r="GO47">
        <v>0</v>
      </c>
    </row>
    <row r="48" spans="1:197" x14ac:dyDescent="0.45">
      <c r="A48">
        <v>37585</v>
      </c>
      <c r="B48" t="s">
        <v>5</v>
      </c>
      <c r="E48">
        <v>0</v>
      </c>
      <c r="F48" t="s">
        <v>6</v>
      </c>
      <c r="I48">
        <v>0</v>
      </c>
      <c r="J48" t="s">
        <v>7</v>
      </c>
      <c r="M48">
        <v>0</v>
      </c>
      <c r="N48" t="s">
        <v>8</v>
      </c>
      <c r="Q48">
        <v>0</v>
      </c>
      <c r="R48" t="s">
        <v>9</v>
      </c>
      <c r="U48">
        <v>10.7</v>
      </c>
      <c r="V48" t="s">
        <v>10</v>
      </c>
      <c r="Y48">
        <v>0</v>
      </c>
      <c r="Z48" t="s">
        <v>11</v>
      </c>
      <c r="AC48">
        <v>0</v>
      </c>
      <c r="AD48" t="s">
        <v>12</v>
      </c>
      <c r="AG48">
        <v>0</v>
      </c>
      <c r="AH48" t="s">
        <v>13</v>
      </c>
      <c r="AK48">
        <v>0</v>
      </c>
      <c r="AL48" t="s">
        <v>14</v>
      </c>
      <c r="AO48">
        <v>0</v>
      </c>
      <c r="AP48" t="s">
        <v>15</v>
      </c>
      <c r="AS48">
        <v>0</v>
      </c>
      <c r="AT48" t="s">
        <v>16</v>
      </c>
      <c r="AW48">
        <v>660</v>
      </c>
      <c r="AX48" t="s">
        <v>17</v>
      </c>
      <c r="BA48">
        <v>0</v>
      </c>
      <c r="BB48" t="s">
        <v>18</v>
      </c>
      <c r="BE48">
        <v>0</v>
      </c>
      <c r="BF48" t="s">
        <v>19</v>
      </c>
      <c r="BI48">
        <v>0</v>
      </c>
      <c r="BJ48" t="s">
        <v>20</v>
      </c>
      <c r="BM48">
        <v>0</v>
      </c>
      <c r="BN48" t="s">
        <v>21</v>
      </c>
      <c r="BQ48">
        <v>530.02</v>
      </c>
      <c r="BR48" t="s">
        <v>22</v>
      </c>
      <c r="BU48">
        <v>0</v>
      </c>
      <c r="BV48" t="s">
        <v>23</v>
      </c>
      <c r="BY48">
        <v>0</v>
      </c>
      <c r="BZ48" t="s">
        <v>24</v>
      </c>
      <c r="CC48">
        <v>0</v>
      </c>
      <c r="CD48" t="s">
        <v>25</v>
      </c>
      <c r="CG48">
        <v>0</v>
      </c>
      <c r="CH48" t="s">
        <v>26</v>
      </c>
      <c r="CK48">
        <v>0</v>
      </c>
      <c r="CL48" t="s">
        <v>27</v>
      </c>
      <c r="CO48">
        <v>0</v>
      </c>
      <c r="CP48" t="s">
        <v>28</v>
      </c>
      <c r="CS48">
        <v>0</v>
      </c>
      <c r="CT48" t="s">
        <v>29</v>
      </c>
      <c r="CW48">
        <v>0</v>
      </c>
      <c r="CX48" t="s">
        <v>30</v>
      </c>
      <c r="DA48">
        <v>0</v>
      </c>
      <c r="DB48" t="s">
        <v>31</v>
      </c>
      <c r="DE48">
        <v>0</v>
      </c>
      <c r="DF48" t="s">
        <v>32</v>
      </c>
      <c r="DI48">
        <v>0</v>
      </c>
      <c r="DJ48" t="s">
        <v>33</v>
      </c>
      <c r="DM48">
        <v>0</v>
      </c>
      <c r="DN48" t="s">
        <v>34</v>
      </c>
      <c r="DQ48">
        <v>39.43</v>
      </c>
      <c r="DR48" t="s">
        <v>35</v>
      </c>
      <c r="DU48">
        <v>24.03</v>
      </c>
      <c r="DV48" t="s">
        <v>36</v>
      </c>
      <c r="DY48">
        <v>0</v>
      </c>
      <c r="DZ48" t="s">
        <v>37</v>
      </c>
      <c r="EC48">
        <v>0</v>
      </c>
      <c r="ED48" t="s">
        <v>38</v>
      </c>
      <c r="EG48">
        <v>0</v>
      </c>
      <c r="EH48" t="s">
        <v>39</v>
      </c>
      <c r="EK48">
        <v>6460</v>
      </c>
      <c r="EL48" t="s">
        <v>40</v>
      </c>
      <c r="EO48">
        <v>70.319999999999993</v>
      </c>
      <c r="EP48" t="s">
        <v>41</v>
      </c>
      <c r="ES48">
        <v>0</v>
      </c>
      <c r="ET48" t="s">
        <v>42</v>
      </c>
      <c r="EW48">
        <v>0</v>
      </c>
      <c r="EX48" t="s">
        <v>43</v>
      </c>
      <c r="FA48">
        <v>10.64</v>
      </c>
      <c r="FB48" t="s">
        <v>44</v>
      </c>
      <c r="FE48">
        <v>7.22</v>
      </c>
      <c r="FF48" t="s">
        <v>45</v>
      </c>
      <c r="FI48">
        <v>0</v>
      </c>
      <c r="FJ48" t="s">
        <v>46</v>
      </c>
      <c r="FM48">
        <v>24.68</v>
      </c>
      <c r="FN48" t="s">
        <v>47</v>
      </c>
      <c r="FQ48">
        <v>14.66</v>
      </c>
      <c r="FR48" t="s">
        <v>48</v>
      </c>
      <c r="FU48">
        <v>11450</v>
      </c>
      <c r="FV48" t="s">
        <v>49</v>
      </c>
      <c r="FY48">
        <v>0</v>
      </c>
      <c r="FZ48" t="s">
        <v>50</v>
      </c>
      <c r="GC48">
        <v>0</v>
      </c>
      <c r="GD48" t="s">
        <v>51</v>
      </c>
      <c r="GG48">
        <v>0</v>
      </c>
      <c r="GH48" t="s">
        <v>52</v>
      </c>
      <c r="GK48">
        <v>0</v>
      </c>
      <c r="GL48" t="s">
        <v>53</v>
      </c>
      <c r="GO48">
        <v>0</v>
      </c>
    </row>
    <row r="49" spans="1:197" x14ac:dyDescent="0.45">
      <c r="A49">
        <v>37592</v>
      </c>
      <c r="B49" t="s">
        <v>5</v>
      </c>
      <c r="E49">
        <v>0</v>
      </c>
      <c r="F49" t="s">
        <v>6</v>
      </c>
      <c r="I49">
        <v>0</v>
      </c>
      <c r="J49" t="s">
        <v>7</v>
      </c>
      <c r="M49">
        <v>0</v>
      </c>
      <c r="N49" t="s">
        <v>8</v>
      </c>
      <c r="Q49">
        <v>0</v>
      </c>
      <c r="R49" t="s">
        <v>9</v>
      </c>
      <c r="U49">
        <v>10.25</v>
      </c>
      <c r="V49" t="s">
        <v>10</v>
      </c>
      <c r="Y49">
        <v>0</v>
      </c>
      <c r="Z49" t="s">
        <v>11</v>
      </c>
      <c r="AC49">
        <v>0</v>
      </c>
      <c r="AD49" t="s">
        <v>12</v>
      </c>
      <c r="AG49">
        <v>0</v>
      </c>
      <c r="AH49" t="s">
        <v>13</v>
      </c>
      <c r="AK49">
        <v>0</v>
      </c>
      <c r="AL49" t="s">
        <v>14</v>
      </c>
      <c r="AO49">
        <v>0</v>
      </c>
      <c r="AP49" t="s">
        <v>15</v>
      </c>
      <c r="AS49">
        <v>0</v>
      </c>
      <c r="AT49" t="s">
        <v>16</v>
      </c>
      <c r="AW49">
        <v>632.5</v>
      </c>
      <c r="AX49" t="s">
        <v>17</v>
      </c>
      <c r="BA49">
        <v>0</v>
      </c>
      <c r="BB49" t="s">
        <v>18</v>
      </c>
      <c r="BE49">
        <v>0</v>
      </c>
      <c r="BF49" t="s">
        <v>19</v>
      </c>
      <c r="BI49">
        <v>0</v>
      </c>
      <c r="BJ49" t="s">
        <v>20</v>
      </c>
      <c r="BM49">
        <v>0</v>
      </c>
      <c r="BN49" t="s">
        <v>21</v>
      </c>
      <c r="BQ49">
        <v>507.2</v>
      </c>
      <c r="BR49" t="s">
        <v>22</v>
      </c>
      <c r="BU49">
        <v>0</v>
      </c>
      <c r="BV49" t="s">
        <v>23</v>
      </c>
      <c r="BY49">
        <v>0</v>
      </c>
      <c r="BZ49" t="s">
        <v>24</v>
      </c>
      <c r="CC49">
        <v>0</v>
      </c>
      <c r="CD49" t="s">
        <v>25</v>
      </c>
      <c r="CG49">
        <v>0</v>
      </c>
      <c r="CH49" t="s">
        <v>26</v>
      </c>
      <c r="CK49">
        <v>0</v>
      </c>
      <c r="CL49" t="s">
        <v>27</v>
      </c>
      <c r="CO49">
        <v>0</v>
      </c>
      <c r="CP49" t="s">
        <v>28</v>
      </c>
      <c r="CS49">
        <v>0</v>
      </c>
      <c r="CT49" t="s">
        <v>29</v>
      </c>
      <c r="CW49">
        <v>0</v>
      </c>
      <c r="CX49" t="s">
        <v>30</v>
      </c>
      <c r="DA49">
        <v>0</v>
      </c>
      <c r="DB49" t="s">
        <v>31</v>
      </c>
      <c r="DE49">
        <v>0</v>
      </c>
      <c r="DF49" t="s">
        <v>32</v>
      </c>
      <c r="DI49">
        <v>0</v>
      </c>
      <c r="DJ49" t="s">
        <v>33</v>
      </c>
      <c r="DM49">
        <v>0</v>
      </c>
      <c r="DN49" t="s">
        <v>34</v>
      </c>
      <c r="DQ49">
        <v>40.5</v>
      </c>
      <c r="DR49" t="s">
        <v>35</v>
      </c>
      <c r="DU49">
        <v>25.25</v>
      </c>
      <c r="DV49" t="s">
        <v>36</v>
      </c>
      <c r="DY49">
        <v>0</v>
      </c>
      <c r="DZ49" t="s">
        <v>37</v>
      </c>
      <c r="EC49">
        <v>0</v>
      </c>
      <c r="ED49" t="s">
        <v>38</v>
      </c>
      <c r="EG49">
        <v>0</v>
      </c>
      <c r="EH49" t="s">
        <v>39</v>
      </c>
      <c r="EK49">
        <v>6390</v>
      </c>
      <c r="EL49" t="s">
        <v>40</v>
      </c>
      <c r="EO49">
        <v>69.680000000000007</v>
      </c>
      <c r="EP49" t="s">
        <v>41</v>
      </c>
      <c r="ES49">
        <v>0</v>
      </c>
      <c r="ET49" t="s">
        <v>42</v>
      </c>
      <c r="EW49">
        <v>0</v>
      </c>
      <c r="EX49" t="s">
        <v>43</v>
      </c>
      <c r="FA49">
        <v>9.9320000000000004</v>
      </c>
      <c r="FB49" t="s">
        <v>44</v>
      </c>
      <c r="FE49">
        <v>6.8310000000000004</v>
      </c>
      <c r="FF49" t="s">
        <v>45</v>
      </c>
      <c r="FI49">
        <v>0</v>
      </c>
      <c r="FJ49" t="s">
        <v>46</v>
      </c>
      <c r="FM49">
        <v>23.92</v>
      </c>
      <c r="FN49" t="s">
        <v>47</v>
      </c>
      <c r="FQ49">
        <v>14.16</v>
      </c>
      <c r="FR49" t="s">
        <v>48</v>
      </c>
      <c r="FU49">
        <v>11080</v>
      </c>
      <c r="FV49" t="s">
        <v>49</v>
      </c>
      <c r="FY49">
        <v>0</v>
      </c>
      <c r="FZ49" t="s">
        <v>50</v>
      </c>
      <c r="GC49">
        <v>0</v>
      </c>
      <c r="GD49" t="s">
        <v>51</v>
      </c>
      <c r="GG49">
        <v>0</v>
      </c>
      <c r="GH49" t="s">
        <v>52</v>
      </c>
      <c r="GK49">
        <v>0</v>
      </c>
      <c r="GL49" t="s">
        <v>53</v>
      </c>
      <c r="GO49">
        <v>0</v>
      </c>
    </row>
    <row r="50" spans="1:197" x14ac:dyDescent="0.45">
      <c r="A50">
        <v>37599</v>
      </c>
      <c r="B50" t="s">
        <v>5</v>
      </c>
      <c r="E50">
        <v>0</v>
      </c>
      <c r="F50" t="s">
        <v>6</v>
      </c>
      <c r="I50">
        <v>0</v>
      </c>
      <c r="J50" t="s">
        <v>7</v>
      </c>
      <c r="M50">
        <v>0</v>
      </c>
      <c r="N50" t="s">
        <v>8</v>
      </c>
      <c r="Q50">
        <v>0</v>
      </c>
      <c r="R50" t="s">
        <v>9</v>
      </c>
      <c r="U50">
        <v>10.39</v>
      </c>
      <c r="V50" t="s">
        <v>10</v>
      </c>
      <c r="Y50">
        <v>0</v>
      </c>
      <c r="Z50" t="s">
        <v>11</v>
      </c>
      <c r="AC50">
        <v>0</v>
      </c>
      <c r="AD50" t="s">
        <v>12</v>
      </c>
      <c r="AG50">
        <v>0</v>
      </c>
      <c r="AH50" t="s">
        <v>13</v>
      </c>
      <c r="AK50">
        <v>0</v>
      </c>
      <c r="AL50" t="s">
        <v>14</v>
      </c>
      <c r="AO50">
        <v>0</v>
      </c>
      <c r="AP50" t="s">
        <v>15</v>
      </c>
      <c r="AS50">
        <v>0</v>
      </c>
      <c r="AT50" t="s">
        <v>16</v>
      </c>
      <c r="AW50">
        <v>611.89</v>
      </c>
      <c r="AX50" t="s">
        <v>17</v>
      </c>
      <c r="BA50">
        <v>0</v>
      </c>
      <c r="BB50" t="s">
        <v>18</v>
      </c>
      <c r="BE50">
        <v>0</v>
      </c>
      <c r="BF50" t="s">
        <v>19</v>
      </c>
      <c r="BI50">
        <v>0</v>
      </c>
      <c r="BJ50" t="s">
        <v>20</v>
      </c>
      <c r="BM50">
        <v>0</v>
      </c>
      <c r="BN50" t="s">
        <v>21</v>
      </c>
      <c r="BQ50">
        <v>490.12</v>
      </c>
      <c r="BR50" t="s">
        <v>22</v>
      </c>
      <c r="BU50">
        <v>0</v>
      </c>
      <c r="BV50" t="s">
        <v>23</v>
      </c>
      <c r="BY50">
        <v>0</v>
      </c>
      <c r="BZ50" t="s">
        <v>24</v>
      </c>
      <c r="CC50">
        <v>0</v>
      </c>
      <c r="CD50" t="s">
        <v>25</v>
      </c>
      <c r="CG50">
        <v>0</v>
      </c>
      <c r="CH50" t="s">
        <v>26</v>
      </c>
      <c r="CK50">
        <v>0</v>
      </c>
      <c r="CL50" t="s">
        <v>27</v>
      </c>
      <c r="CO50">
        <v>0</v>
      </c>
      <c r="CP50" t="s">
        <v>28</v>
      </c>
      <c r="CS50">
        <v>0</v>
      </c>
      <c r="CT50" t="s">
        <v>29</v>
      </c>
      <c r="CW50">
        <v>0</v>
      </c>
      <c r="CX50" t="s">
        <v>30</v>
      </c>
      <c r="DA50">
        <v>0</v>
      </c>
      <c r="DB50" t="s">
        <v>31</v>
      </c>
      <c r="DE50">
        <v>0</v>
      </c>
      <c r="DF50" t="s">
        <v>32</v>
      </c>
      <c r="DI50">
        <v>0</v>
      </c>
      <c r="DJ50" t="s">
        <v>33</v>
      </c>
      <c r="DM50">
        <v>0</v>
      </c>
      <c r="DN50" t="s">
        <v>34</v>
      </c>
      <c r="DQ50">
        <v>38.14</v>
      </c>
      <c r="DR50" t="s">
        <v>35</v>
      </c>
      <c r="DU50">
        <v>24.85</v>
      </c>
      <c r="DV50" t="s">
        <v>36</v>
      </c>
      <c r="DY50">
        <v>0</v>
      </c>
      <c r="DZ50" t="s">
        <v>37</v>
      </c>
      <c r="EC50">
        <v>0</v>
      </c>
      <c r="ED50" t="s">
        <v>38</v>
      </c>
      <c r="EG50">
        <v>0</v>
      </c>
      <c r="EH50" t="s">
        <v>39</v>
      </c>
      <c r="EK50">
        <v>6196.88</v>
      </c>
      <c r="EL50" t="s">
        <v>40</v>
      </c>
      <c r="EO50">
        <v>69.16</v>
      </c>
      <c r="EP50" t="s">
        <v>41</v>
      </c>
      <c r="ES50">
        <v>0</v>
      </c>
      <c r="ET50" t="s">
        <v>42</v>
      </c>
      <c r="EW50">
        <v>0</v>
      </c>
      <c r="EX50" t="s">
        <v>43</v>
      </c>
      <c r="FA50">
        <v>9.4700000000000006</v>
      </c>
      <c r="FB50" t="s">
        <v>44</v>
      </c>
      <c r="FE50">
        <v>6.7380000000000004</v>
      </c>
      <c r="FF50" t="s">
        <v>45</v>
      </c>
      <c r="FI50">
        <v>0</v>
      </c>
      <c r="FJ50" t="s">
        <v>46</v>
      </c>
      <c r="FM50">
        <v>24</v>
      </c>
      <c r="FN50" t="s">
        <v>47</v>
      </c>
      <c r="FQ50">
        <v>14.029</v>
      </c>
      <c r="FR50" t="s">
        <v>48</v>
      </c>
      <c r="FU50">
        <v>11118.99</v>
      </c>
      <c r="FV50" t="s">
        <v>49</v>
      </c>
      <c r="FY50">
        <v>0</v>
      </c>
      <c r="FZ50" t="s">
        <v>50</v>
      </c>
      <c r="GC50">
        <v>0</v>
      </c>
      <c r="GD50" t="s">
        <v>51</v>
      </c>
      <c r="GG50">
        <v>0</v>
      </c>
      <c r="GH50" t="s">
        <v>52</v>
      </c>
      <c r="GK50">
        <v>0</v>
      </c>
      <c r="GL50" t="s">
        <v>53</v>
      </c>
      <c r="GO50">
        <v>0</v>
      </c>
    </row>
    <row r="51" spans="1:197" x14ac:dyDescent="0.45">
      <c r="A51">
        <v>37606</v>
      </c>
      <c r="B51" t="s">
        <v>5</v>
      </c>
      <c r="E51">
        <v>0</v>
      </c>
      <c r="F51" t="s">
        <v>6</v>
      </c>
      <c r="I51">
        <v>0</v>
      </c>
      <c r="J51" t="s">
        <v>7</v>
      </c>
      <c r="M51">
        <v>0</v>
      </c>
      <c r="N51" t="s">
        <v>8</v>
      </c>
      <c r="Q51">
        <v>0</v>
      </c>
      <c r="R51" t="s">
        <v>9</v>
      </c>
      <c r="U51">
        <v>10.9</v>
      </c>
      <c r="V51" t="s">
        <v>10</v>
      </c>
      <c r="Y51">
        <v>0</v>
      </c>
      <c r="Z51" t="s">
        <v>11</v>
      </c>
      <c r="AC51">
        <v>0</v>
      </c>
      <c r="AD51" t="s">
        <v>12</v>
      </c>
      <c r="AG51">
        <v>0</v>
      </c>
      <c r="AH51" t="s">
        <v>13</v>
      </c>
      <c r="AK51">
        <v>0</v>
      </c>
      <c r="AL51" t="s">
        <v>14</v>
      </c>
      <c r="AO51">
        <v>0</v>
      </c>
      <c r="AP51" t="s">
        <v>15</v>
      </c>
      <c r="AS51">
        <v>0</v>
      </c>
      <c r="AT51" t="s">
        <v>16</v>
      </c>
      <c r="AW51">
        <v>663</v>
      </c>
      <c r="AX51" t="s">
        <v>17</v>
      </c>
      <c r="BA51">
        <v>0</v>
      </c>
      <c r="BB51" t="s">
        <v>18</v>
      </c>
      <c r="BE51">
        <v>0</v>
      </c>
      <c r="BF51" t="s">
        <v>19</v>
      </c>
      <c r="BI51">
        <v>0</v>
      </c>
      <c r="BJ51" t="s">
        <v>20</v>
      </c>
      <c r="BM51">
        <v>0</v>
      </c>
      <c r="BN51" t="s">
        <v>21</v>
      </c>
      <c r="BQ51">
        <v>489.5</v>
      </c>
      <c r="BR51" t="s">
        <v>22</v>
      </c>
      <c r="BU51">
        <v>0</v>
      </c>
      <c r="BV51" t="s">
        <v>23</v>
      </c>
      <c r="BY51">
        <v>0</v>
      </c>
      <c r="BZ51" t="s">
        <v>24</v>
      </c>
      <c r="CC51">
        <v>0</v>
      </c>
      <c r="CD51" t="s">
        <v>25</v>
      </c>
      <c r="CG51">
        <v>0</v>
      </c>
      <c r="CH51" t="s">
        <v>26</v>
      </c>
      <c r="CK51">
        <v>0</v>
      </c>
      <c r="CL51" t="s">
        <v>27</v>
      </c>
      <c r="CO51">
        <v>0</v>
      </c>
      <c r="CP51" t="s">
        <v>28</v>
      </c>
      <c r="CS51">
        <v>0</v>
      </c>
      <c r="CT51" t="s">
        <v>29</v>
      </c>
      <c r="CW51">
        <v>0</v>
      </c>
      <c r="CX51" t="s">
        <v>30</v>
      </c>
      <c r="DA51">
        <v>0</v>
      </c>
      <c r="DB51" t="s">
        <v>31</v>
      </c>
      <c r="DE51">
        <v>0</v>
      </c>
      <c r="DF51" t="s">
        <v>32</v>
      </c>
      <c r="DI51">
        <v>0</v>
      </c>
      <c r="DJ51" t="s">
        <v>33</v>
      </c>
      <c r="DM51">
        <v>0</v>
      </c>
      <c r="DN51" t="s">
        <v>34</v>
      </c>
      <c r="DQ51">
        <v>38.22</v>
      </c>
      <c r="DR51" t="s">
        <v>35</v>
      </c>
      <c r="DU51">
        <v>24.43</v>
      </c>
      <c r="DV51" t="s">
        <v>36</v>
      </c>
      <c r="DY51">
        <v>0</v>
      </c>
      <c r="DZ51" t="s">
        <v>37</v>
      </c>
      <c r="EC51">
        <v>0</v>
      </c>
      <c r="ED51" t="s">
        <v>38</v>
      </c>
      <c r="EG51">
        <v>0</v>
      </c>
      <c r="EH51" t="s">
        <v>39</v>
      </c>
      <c r="EK51">
        <v>6080</v>
      </c>
      <c r="EL51" t="s">
        <v>40</v>
      </c>
      <c r="EO51">
        <v>69.05</v>
      </c>
      <c r="EP51" t="s">
        <v>41</v>
      </c>
      <c r="ES51">
        <v>0</v>
      </c>
      <c r="ET51" t="s">
        <v>42</v>
      </c>
      <c r="EW51">
        <v>0</v>
      </c>
      <c r="EX51" t="s">
        <v>43</v>
      </c>
      <c r="FA51">
        <v>9.8539999999999992</v>
      </c>
      <c r="FB51" t="s">
        <v>44</v>
      </c>
      <c r="FE51">
        <v>6.6909999999999998</v>
      </c>
      <c r="FF51" t="s">
        <v>45</v>
      </c>
      <c r="FI51">
        <v>0</v>
      </c>
      <c r="FJ51" t="s">
        <v>46</v>
      </c>
      <c r="FM51">
        <v>24.68</v>
      </c>
      <c r="FN51" t="s">
        <v>47</v>
      </c>
      <c r="FQ51">
        <v>14.081</v>
      </c>
      <c r="FR51" t="s">
        <v>48</v>
      </c>
      <c r="FU51">
        <v>11049.99</v>
      </c>
      <c r="FV51" t="s">
        <v>49</v>
      </c>
      <c r="FY51">
        <v>0</v>
      </c>
      <c r="FZ51" t="s">
        <v>50</v>
      </c>
      <c r="GC51">
        <v>0</v>
      </c>
      <c r="GD51" t="s">
        <v>51</v>
      </c>
      <c r="GG51">
        <v>0</v>
      </c>
      <c r="GH51" t="s">
        <v>52</v>
      </c>
      <c r="GK51">
        <v>0</v>
      </c>
      <c r="GL51" t="s">
        <v>53</v>
      </c>
      <c r="GO51">
        <v>0</v>
      </c>
    </row>
    <row r="52" spans="1:197" x14ac:dyDescent="0.45">
      <c r="A52">
        <v>37613</v>
      </c>
      <c r="B52" t="s">
        <v>5</v>
      </c>
      <c r="E52">
        <v>0</v>
      </c>
      <c r="F52" t="s">
        <v>6</v>
      </c>
      <c r="I52">
        <v>0</v>
      </c>
      <c r="J52" t="s">
        <v>7</v>
      </c>
      <c r="M52">
        <v>0</v>
      </c>
      <c r="N52" t="s">
        <v>8</v>
      </c>
      <c r="Q52">
        <v>0</v>
      </c>
      <c r="R52" t="s">
        <v>9</v>
      </c>
      <c r="U52">
        <v>10.99</v>
      </c>
      <c r="V52" t="s">
        <v>10</v>
      </c>
      <c r="Y52">
        <v>0</v>
      </c>
      <c r="Z52" t="s">
        <v>11</v>
      </c>
      <c r="AC52">
        <v>0</v>
      </c>
      <c r="AD52" t="s">
        <v>12</v>
      </c>
      <c r="AG52">
        <v>0</v>
      </c>
      <c r="AH52" t="s">
        <v>13</v>
      </c>
      <c r="AK52">
        <v>0</v>
      </c>
      <c r="AL52" t="s">
        <v>14</v>
      </c>
      <c r="AO52">
        <v>0</v>
      </c>
      <c r="AP52" t="s">
        <v>15</v>
      </c>
      <c r="AS52">
        <v>0</v>
      </c>
      <c r="AT52" t="s">
        <v>16</v>
      </c>
      <c r="AW52">
        <v>664</v>
      </c>
      <c r="AX52" t="s">
        <v>17</v>
      </c>
      <c r="BA52">
        <v>0</v>
      </c>
      <c r="BB52" t="s">
        <v>18</v>
      </c>
      <c r="BE52">
        <v>0</v>
      </c>
      <c r="BF52" t="s">
        <v>19</v>
      </c>
      <c r="BI52">
        <v>0</v>
      </c>
      <c r="BJ52" t="s">
        <v>20</v>
      </c>
      <c r="BM52">
        <v>0</v>
      </c>
      <c r="BN52" t="s">
        <v>21</v>
      </c>
      <c r="BQ52">
        <v>490.5</v>
      </c>
      <c r="BR52" t="s">
        <v>22</v>
      </c>
      <c r="BU52">
        <v>0</v>
      </c>
      <c r="BV52" t="s">
        <v>23</v>
      </c>
      <c r="BY52">
        <v>0</v>
      </c>
      <c r="BZ52" t="s">
        <v>24</v>
      </c>
      <c r="CC52">
        <v>0</v>
      </c>
      <c r="CD52" t="s">
        <v>25</v>
      </c>
      <c r="CG52">
        <v>0</v>
      </c>
      <c r="CH52" t="s">
        <v>26</v>
      </c>
      <c r="CK52">
        <v>0</v>
      </c>
      <c r="CL52" t="s">
        <v>27</v>
      </c>
      <c r="CO52">
        <v>0</v>
      </c>
      <c r="CP52" t="s">
        <v>28</v>
      </c>
      <c r="CS52">
        <v>0</v>
      </c>
      <c r="CT52" t="s">
        <v>29</v>
      </c>
      <c r="CW52">
        <v>0</v>
      </c>
      <c r="CX52" t="s">
        <v>30</v>
      </c>
      <c r="DA52">
        <v>0</v>
      </c>
      <c r="DB52" t="s">
        <v>31</v>
      </c>
      <c r="DE52">
        <v>0</v>
      </c>
      <c r="DF52" t="s">
        <v>32</v>
      </c>
      <c r="DI52">
        <v>0</v>
      </c>
      <c r="DJ52" t="s">
        <v>33</v>
      </c>
      <c r="DM52">
        <v>0</v>
      </c>
      <c r="DN52" t="s">
        <v>34</v>
      </c>
      <c r="DQ52">
        <v>38.29</v>
      </c>
      <c r="DR52" t="s">
        <v>35</v>
      </c>
      <c r="DU52">
        <v>24.16</v>
      </c>
      <c r="DV52" t="s">
        <v>36</v>
      </c>
      <c r="DY52">
        <v>0</v>
      </c>
      <c r="DZ52" t="s">
        <v>37</v>
      </c>
      <c r="EC52">
        <v>0</v>
      </c>
      <c r="ED52" t="s">
        <v>38</v>
      </c>
      <c r="EG52">
        <v>0</v>
      </c>
      <c r="EH52" t="s">
        <v>39</v>
      </c>
      <c r="EK52">
        <v>6038</v>
      </c>
      <c r="EL52" t="s">
        <v>40</v>
      </c>
      <c r="EO52">
        <v>69.95</v>
      </c>
      <c r="EP52" t="s">
        <v>41</v>
      </c>
      <c r="ES52">
        <v>0</v>
      </c>
      <c r="ET52" t="s">
        <v>42</v>
      </c>
      <c r="EW52">
        <v>0</v>
      </c>
      <c r="EX52" t="s">
        <v>43</v>
      </c>
      <c r="FA52">
        <v>10.044</v>
      </c>
      <c r="FB52" t="s">
        <v>44</v>
      </c>
      <c r="FE52">
        <v>7.0780000000000003</v>
      </c>
      <c r="FF52" t="s">
        <v>45</v>
      </c>
      <c r="FI52">
        <v>0</v>
      </c>
      <c r="FJ52" t="s">
        <v>46</v>
      </c>
      <c r="FM52">
        <v>24.77</v>
      </c>
      <c r="FN52" t="s">
        <v>47</v>
      </c>
      <c r="FQ52">
        <v>14.298999999999999</v>
      </c>
      <c r="FR52" t="s">
        <v>48</v>
      </c>
      <c r="FU52">
        <v>11039.99</v>
      </c>
      <c r="FV52" t="s">
        <v>49</v>
      </c>
      <c r="FY52">
        <v>0</v>
      </c>
      <c r="FZ52" t="s">
        <v>50</v>
      </c>
      <c r="GC52">
        <v>0</v>
      </c>
      <c r="GD52" t="s">
        <v>51</v>
      </c>
      <c r="GG52">
        <v>0</v>
      </c>
      <c r="GH52" t="s">
        <v>52</v>
      </c>
      <c r="GK52">
        <v>0</v>
      </c>
      <c r="GL52" t="s">
        <v>53</v>
      </c>
      <c r="GO52">
        <v>0</v>
      </c>
    </row>
    <row r="53" spans="1:197" x14ac:dyDescent="0.45">
      <c r="A53">
        <v>37620</v>
      </c>
      <c r="B53" t="s">
        <v>5</v>
      </c>
      <c r="E53">
        <v>0</v>
      </c>
      <c r="F53" t="s">
        <v>6</v>
      </c>
      <c r="I53">
        <v>0</v>
      </c>
      <c r="J53" t="s">
        <v>7</v>
      </c>
      <c r="M53">
        <v>0</v>
      </c>
      <c r="N53" t="s">
        <v>8</v>
      </c>
      <c r="Q53">
        <v>0</v>
      </c>
      <c r="R53" t="s">
        <v>9</v>
      </c>
      <c r="U53">
        <v>10.9</v>
      </c>
      <c r="V53" t="s">
        <v>10</v>
      </c>
      <c r="Y53">
        <v>0</v>
      </c>
      <c r="Z53" t="s">
        <v>11</v>
      </c>
      <c r="AC53">
        <v>0</v>
      </c>
      <c r="AD53" t="s">
        <v>12</v>
      </c>
      <c r="AG53">
        <v>0</v>
      </c>
      <c r="AH53" t="s">
        <v>13</v>
      </c>
      <c r="AK53">
        <v>0</v>
      </c>
      <c r="AL53" t="s">
        <v>14</v>
      </c>
      <c r="AO53">
        <v>0</v>
      </c>
      <c r="AP53" t="s">
        <v>15</v>
      </c>
      <c r="AS53">
        <v>0</v>
      </c>
      <c r="AT53" t="s">
        <v>16</v>
      </c>
      <c r="AW53">
        <v>654.98</v>
      </c>
      <c r="AX53" t="s">
        <v>17</v>
      </c>
      <c r="BA53">
        <v>0</v>
      </c>
      <c r="BB53" t="s">
        <v>18</v>
      </c>
      <c r="BE53">
        <v>0</v>
      </c>
      <c r="BF53" t="s">
        <v>19</v>
      </c>
      <c r="BI53">
        <v>0</v>
      </c>
      <c r="BJ53" t="s">
        <v>20</v>
      </c>
      <c r="BM53">
        <v>0</v>
      </c>
      <c r="BN53" t="s">
        <v>21</v>
      </c>
      <c r="BQ53">
        <v>494.2</v>
      </c>
      <c r="BR53" t="s">
        <v>22</v>
      </c>
      <c r="BU53">
        <v>0</v>
      </c>
      <c r="BV53" t="s">
        <v>23</v>
      </c>
      <c r="BY53">
        <v>0</v>
      </c>
      <c r="BZ53" t="s">
        <v>24</v>
      </c>
      <c r="CC53">
        <v>0</v>
      </c>
      <c r="CD53" t="s">
        <v>25</v>
      </c>
      <c r="CG53">
        <v>0</v>
      </c>
      <c r="CH53" t="s">
        <v>26</v>
      </c>
      <c r="CK53">
        <v>0</v>
      </c>
      <c r="CL53" t="s">
        <v>27</v>
      </c>
      <c r="CO53">
        <v>0</v>
      </c>
      <c r="CP53" t="s">
        <v>28</v>
      </c>
      <c r="CS53">
        <v>0</v>
      </c>
      <c r="CT53" t="s">
        <v>29</v>
      </c>
      <c r="CW53">
        <v>0</v>
      </c>
      <c r="CX53" t="s">
        <v>30</v>
      </c>
      <c r="DA53">
        <v>0</v>
      </c>
      <c r="DB53" t="s">
        <v>31</v>
      </c>
      <c r="DE53">
        <v>0</v>
      </c>
      <c r="DF53" t="s">
        <v>32</v>
      </c>
      <c r="DI53">
        <v>0</v>
      </c>
      <c r="DJ53" t="s">
        <v>33</v>
      </c>
      <c r="DM53">
        <v>0</v>
      </c>
      <c r="DN53" t="s">
        <v>34</v>
      </c>
      <c r="DQ53">
        <v>39.1</v>
      </c>
      <c r="DR53" t="s">
        <v>35</v>
      </c>
      <c r="DU53">
        <v>25.09</v>
      </c>
      <c r="DV53" t="s">
        <v>36</v>
      </c>
      <c r="DY53">
        <v>0</v>
      </c>
      <c r="DZ53" t="s">
        <v>37</v>
      </c>
      <c r="EC53">
        <v>0</v>
      </c>
      <c r="ED53" t="s">
        <v>38</v>
      </c>
      <c r="EG53">
        <v>0</v>
      </c>
      <c r="EH53" t="s">
        <v>39</v>
      </c>
      <c r="EK53">
        <v>6145</v>
      </c>
      <c r="EL53" t="s">
        <v>40</v>
      </c>
      <c r="EO53">
        <v>71</v>
      </c>
      <c r="EP53" t="s">
        <v>41</v>
      </c>
      <c r="ES53">
        <v>0</v>
      </c>
      <c r="ET53" t="s">
        <v>42</v>
      </c>
      <c r="EW53">
        <v>0</v>
      </c>
      <c r="EX53" t="s">
        <v>43</v>
      </c>
      <c r="FA53">
        <v>10.130000000000001</v>
      </c>
      <c r="FB53" t="s">
        <v>44</v>
      </c>
      <c r="FE53">
        <v>7.96</v>
      </c>
      <c r="FF53" t="s">
        <v>45</v>
      </c>
      <c r="FI53">
        <v>0</v>
      </c>
      <c r="FJ53" t="s">
        <v>46</v>
      </c>
      <c r="FM53">
        <v>24.74</v>
      </c>
      <c r="FN53" t="s">
        <v>47</v>
      </c>
      <c r="FQ53">
        <v>14.5</v>
      </c>
      <c r="FR53" t="s">
        <v>48</v>
      </c>
      <c r="FU53">
        <v>11110</v>
      </c>
      <c r="FV53" t="s">
        <v>49</v>
      </c>
      <c r="FY53">
        <v>0</v>
      </c>
      <c r="FZ53" t="s">
        <v>50</v>
      </c>
      <c r="GC53">
        <v>0</v>
      </c>
      <c r="GD53" t="s">
        <v>51</v>
      </c>
      <c r="GG53">
        <v>0</v>
      </c>
      <c r="GH53" t="s">
        <v>52</v>
      </c>
      <c r="GK53">
        <v>0</v>
      </c>
      <c r="GL53" t="s">
        <v>53</v>
      </c>
      <c r="GO53">
        <v>0</v>
      </c>
    </row>
    <row r="54" spans="1:197" x14ac:dyDescent="0.45">
      <c r="A54">
        <v>37627</v>
      </c>
      <c r="B54" t="s">
        <v>5</v>
      </c>
      <c r="E54">
        <v>0</v>
      </c>
      <c r="F54" t="s">
        <v>6</v>
      </c>
      <c r="I54">
        <v>0</v>
      </c>
      <c r="J54" t="s">
        <v>7</v>
      </c>
      <c r="M54">
        <v>0</v>
      </c>
      <c r="N54" t="s">
        <v>8</v>
      </c>
      <c r="Q54">
        <v>0</v>
      </c>
      <c r="R54" t="s">
        <v>9</v>
      </c>
      <c r="U54">
        <v>11.27</v>
      </c>
      <c r="V54" t="s">
        <v>10</v>
      </c>
      <c r="Y54">
        <v>0</v>
      </c>
      <c r="Z54" t="s">
        <v>11</v>
      </c>
      <c r="AC54">
        <v>0</v>
      </c>
      <c r="AD54" t="s">
        <v>12</v>
      </c>
      <c r="AG54">
        <v>0</v>
      </c>
      <c r="AH54" t="s">
        <v>13</v>
      </c>
      <c r="AK54">
        <v>0</v>
      </c>
      <c r="AL54" t="s">
        <v>14</v>
      </c>
      <c r="AO54">
        <v>0</v>
      </c>
      <c r="AP54" t="s">
        <v>15</v>
      </c>
      <c r="AS54">
        <v>0</v>
      </c>
      <c r="AT54" t="s">
        <v>16</v>
      </c>
      <c r="AW54">
        <v>723</v>
      </c>
      <c r="AX54" t="s">
        <v>17</v>
      </c>
      <c r="BA54">
        <v>0</v>
      </c>
      <c r="BB54" t="s">
        <v>18</v>
      </c>
      <c r="BE54">
        <v>0</v>
      </c>
      <c r="BF54" t="s">
        <v>19</v>
      </c>
      <c r="BI54">
        <v>0</v>
      </c>
      <c r="BJ54" t="s">
        <v>20</v>
      </c>
      <c r="BM54">
        <v>0</v>
      </c>
      <c r="BN54" t="s">
        <v>21</v>
      </c>
      <c r="BQ54">
        <v>484.53</v>
      </c>
      <c r="BR54" t="s">
        <v>22</v>
      </c>
      <c r="BU54">
        <v>0</v>
      </c>
      <c r="BV54" t="s">
        <v>23</v>
      </c>
      <c r="BY54">
        <v>0</v>
      </c>
      <c r="BZ54" t="s">
        <v>24</v>
      </c>
      <c r="CC54">
        <v>0</v>
      </c>
      <c r="CD54" t="s">
        <v>25</v>
      </c>
      <c r="CG54">
        <v>0</v>
      </c>
      <c r="CH54" t="s">
        <v>26</v>
      </c>
      <c r="CK54">
        <v>0</v>
      </c>
      <c r="CL54" t="s">
        <v>27</v>
      </c>
      <c r="CO54">
        <v>0</v>
      </c>
      <c r="CP54" t="s">
        <v>28</v>
      </c>
      <c r="CS54">
        <v>0</v>
      </c>
      <c r="CT54" t="s">
        <v>29</v>
      </c>
      <c r="CW54">
        <v>0</v>
      </c>
      <c r="CX54" t="s">
        <v>30</v>
      </c>
      <c r="DA54">
        <v>0</v>
      </c>
      <c r="DB54" t="s">
        <v>31</v>
      </c>
      <c r="DE54">
        <v>0</v>
      </c>
      <c r="DF54" t="s">
        <v>32</v>
      </c>
      <c r="DI54">
        <v>0</v>
      </c>
      <c r="DJ54" t="s">
        <v>33</v>
      </c>
      <c r="DM54">
        <v>0</v>
      </c>
      <c r="DN54" t="s">
        <v>34</v>
      </c>
      <c r="DQ54">
        <v>40.200000000000003</v>
      </c>
      <c r="DR54" t="s">
        <v>35</v>
      </c>
      <c r="DU54">
        <v>26.3</v>
      </c>
      <c r="DV54" t="s">
        <v>36</v>
      </c>
      <c r="DY54">
        <v>0</v>
      </c>
      <c r="DZ54" t="s">
        <v>37</v>
      </c>
      <c r="EC54">
        <v>0</v>
      </c>
      <c r="ED54" t="s">
        <v>38</v>
      </c>
      <c r="EG54">
        <v>0</v>
      </c>
      <c r="EH54" t="s">
        <v>39</v>
      </c>
      <c r="EK54">
        <v>6261</v>
      </c>
      <c r="EL54" t="s">
        <v>40</v>
      </c>
      <c r="EO54">
        <v>70.7</v>
      </c>
      <c r="EP54" t="s">
        <v>41</v>
      </c>
      <c r="ES54">
        <v>0</v>
      </c>
      <c r="ET54" t="s">
        <v>42</v>
      </c>
      <c r="EW54">
        <v>0</v>
      </c>
      <c r="EX54" t="s">
        <v>43</v>
      </c>
      <c r="FA54">
        <v>9.9879999999999995</v>
      </c>
      <c r="FB54" t="s">
        <v>44</v>
      </c>
      <c r="FE54">
        <v>7.48</v>
      </c>
      <c r="FF54" t="s">
        <v>45</v>
      </c>
      <c r="FI54">
        <v>0</v>
      </c>
      <c r="FJ54" t="s">
        <v>46</v>
      </c>
      <c r="FM54">
        <v>24.5</v>
      </c>
      <c r="FN54" t="s">
        <v>47</v>
      </c>
      <c r="FQ54">
        <v>14.491</v>
      </c>
      <c r="FR54" t="s">
        <v>48</v>
      </c>
      <c r="FU54">
        <v>10935</v>
      </c>
      <c r="FV54" t="s">
        <v>49</v>
      </c>
      <c r="FY54">
        <v>0</v>
      </c>
      <c r="FZ54" t="s">
        <v>50</v>
      </c>
      <c r="GC54">
        <v>0</v>
      </c>
      <c r="GD54" t="s">
        <v>51</v>
      </c>
      <c r="GG54">
        <v>0</v>
      </c>
      <c r="GH54" t="s">
        <v>52</v>
      </c>
      <c r="GK54">
        <v>0</v>
      </c>
      <c r="GL54" t="s">
        <v>53</v>
      </c>
      <c r="GO54">
        <v>0</v>
      </c>
    </row>
    <row r="55" spans="1:197" x14ac:dyDescent="0.45">
      <c r="A55">
        <v>37634</v>
      </c>
      <c r="B55" t="s">
        <v>5</v>
      </c>
      <c r="E55">
        <v>0</v>
      </c>
      <c r="F55" t="s">
        <v>6</v>
      </c>
      <c r="I55">
        <v>0</v>
      </c>
      <c r="J55" t="s">
        <v>7</v>
      </c>
      <c r="M55">
        <v>0</v>
      </c>
      <c r="N55" t="s">
        <v>8</v>
      </c>
      <c r="Q55">
        <v>0</v>
      </c>
      <c r="R55" t="s">
        <v>9</v>
      </c>
      <c r="U55">
        <v>10.95</v>
      </c>
      <c r="V55" t="s">
        <v>10</v>
      </c>
      <c r="Y55">
        <v>0</v>
      </c>
      <c r="Z55" t="s">
        <v>11</v>
      </c>
      <c r="AC55">
        <v>0</v>
      </c>
      <c r="AD55" t="s">
        <v>12</v>
      </c>
      <c r="AG55">
        <v>0</v>
      </c>
      <c r="AH55" t="s">
        <v>13</v>
      </c>
      <c r="AK55">
        <v>0</v>
      </c>
      <c r="AL55" t="s">
        <v>14</v>
      </c>
      <c r="AO55">
        <v>0</v>
      </c>
      <c r="AP55" t="s">
        <v>15</v>
      </c>
      <c r="AS55">
        <v>0</v>
      </c>
      <c r="AT55" t="s">
        <v>16</v>
      </c>
      <c r="AW55">
        <v>720</v>
      </c>
      <c r="AX55" t="s">
        <v>17</v>
      </c>
      <c r="BA55">
        <v>0</v>
      </c>
      <c r="BB55" t="s">
        <v>18</v>
      </c>
      <c r="BE55">
        <v>0</v>
      </c>
      <c r="BF55" t="s">
        <v>19</v>
      </c>
      <c r="BI55">
        <v>0</v>
      </c>
      <c r="BJ55" t="s">
        <v>20</v>
      </c>
      <c r="BM55">
        <v>0</v>
      </c>
      <c r="BN55" t="s">
        <v>21</v>
      </c>
      <c r="BQ55">
        <v>473</v>
      </c>
      <c r="BR55" t="s">
        <v>22</v>
      </c>
      <c r="BU55">
        <v>0</v>
      </c>
      <c r="BV55" t="s">
        <v>23</v>
      </c>
      <c r="BY55">
        <v>0</v>
      </c>
      <c r="BZ55" t="s">
        <v>24</v>
      </c>
      <c r="CC55">
        <v>0</v>
      </c>
      <c r="CD55" t="s">
        <v>25</v>
      </c>
      <c r="CG55">
        <v>0</v>
      </c>
      <c r="CH55" t="s">
        <v>26</v>
      </c>
      <c r="CK55">
        <v>0</v>
      </c>
      <c r="CL55" t="s">
        <v>27</v>
      </c>
      <c r="CO55">
        <v>0</v>
      </c>
      <c r="CP55" t="s">
        <v>28</v>
      </c>
      <c r="CS55">
        <v>0</v>
      </c>
      <c r="CT55" t="s">
        <v>29</v>
      </c>
      <c r="CW55">
        <v>0</v>
      </c>
      <c r="CX55" t="s">
        <v>30</v>
      </c>
      <c r="DA55">
        <v>0</v>
      </c>
      <c r="DB55" t="s">
        <v>31</v>
      </c>
      <c r="DE55">
        <v>0</v>
      </c>
      <c r="DF55" t="s">
        <v>32</v>
      </c>
      <c r="DI55">
        <v>0</v>
      </c>
      <c r="DJ55" t="s">
        <v>33</v>
      </c>
      <c r="DM55">
        <v>0</v>
      </c>
      <c r="DN55" t="s">
        <v>34</v>
      </c>
      <c r="DQ55">
        <v>39.31</v>
      </c>
      <c r="DR55" t="s">
        <v>35</v>
      </c>
      <c r="DU55">
        <v>26.43</v>
      </c>
      <c r="DV55" t="s">
        <v>36</v>
      </c>
      <c r="DY55">
        <v>0</v>
      </c>
      <c r="DZ55" t="s">
        <v>37</v>
      </c>
      <c r="EC55">
        <v>0</v>
      </c>
      <c r="ED55" t="s">
        <v>38</v>
      </c>
      <c r="EG55">
        <v>0</v>
      </c>
      <c r="EH55" t="s">
        <v>39</v>
      </c>
      <c r="EK55">
        <v>6122</v>
      </c>
      <c r="EL55" t="s">
        <v>40</v>
      </c>
      <c r="EO55">
        <v>70.150000000000006</v>
      </c>
      <c r="EP55" t="s">
        <v>41</v>
      </c>
      <c r="ES55">
        <v>0</v>
      </c>
      <c r="ET55" t="s">
        <v>42</v>
      </c>
      <c r="EW55">
        <v>0</v>
      </c>
      <c r="EX55" t="s">
        <v>43</v>
      </c>
      <c r="FA55">
        <v>10.279</v>
      </c>
      <c r="FB55" t="s">
        <v>44</v>
      </c>
      <c r="FE55">
        <v>7.3380000000000001</v>
      </c>
      <c r="FF55" t="s">
        <v>45</v>
      </c>
      <c r="FI55">
        <v>0</v>
      </c>
      <c r="FJ55" t="s">
        <v>46</v>
      </c>
      <c r="FM55">
        <v>23.85</v>
      </c>
      <c r="FN55" t="s">
        <v>47</v>
      </c>
      <c r="FQ55">
        <v>14.01</v>
      </c>
      <c r="FR55" t="s">
        <v>48</v>
      </c>
      <c r="FU55">
        <v>11190</v>
      </c>
      <c r="FV55" t="s">
        <v>49</v>
      </c>
      <c r="FY55">
        <v>0</v>
      </c>
      <c r="FZ55" t="s">
        <v>50</v>
      </c>
      <c r="GC55">
        <v>0</v>
      </c>
      <c r="GD55" t="s">
        <v>51</v>
      </c>
      <c r="GG55">
        <v>0</v>
      </c>
      <c r="GH55" t="s">
        <v>52</v>
      </c>
      <c r="GK55">
        <v>0</v>
      </c>
      <c r="GL55" t="s">
        <v>53</v>
      </c>
      <c r="GO55">
        <v>0</v>
      </c>
    </row>
    <row r="56" spans="1:197" x14ac:dyDescent="0.45">
      <c r="A56">
        <v>37641</v>
      </c>
      <c r="B56" t="s">
        <v>5</v>
      </c>
      <c r="E56">
        <v>0</v>
      </c>
      <c r="F56" t="s">
        <v>6</v>
      </c>
      <c r="I56">
        <v>0</v>
      </c>
      <c r="J56" t="s">
        <v>7</v>
      </c>
      <c r="M56">
        <v>0</v>
      </c>
      <c r="N56" t="s">
        <v>8</v>
      </c>
      <c r="Q56">
        <v>0</v>
      </c>
      <c r="R56" t="s">
        <v>9</v>
      </c>
      <c r="U56">
        <v>10.8</v>
      </c>
      <c r="V56" t="s">
        <v>10</v>
      </c>
      <c r="Y56">
        <v>0</v>
      </c>
      <c r="Z56" t="s">
        <v>11</v>
      </c>
      <c r="AC56">
        <v>0</v>
      </c>
      <c r="AD56" t="s">
        <v>12</v>
      </c>
      <c r="AG56">
        <v>0</v>
      </c>
      <c r="AH56" t="s">
        <v>13</v>
      </c>
      <c r="AK56">
        <v>0</v>
      </c>
      <c r="AL56" t="s">
        <v>14</v>
      </c>
      <c r="AO56">
        <v>0</v>
      </c>
      <c r="AP56" t="s">
        <v>15</v>
      </c>
      <c r="AS56">
        <v>0</v>
      </c>
      <c r="AT56" t="s">
        <v>16</v>
      </c>
      <c r="AW56">
        <v>734.38</v>
      </c>
      <c r="AX56" t="s">
        <v>17</v>
      </c>
      <c r="BA56">
        <v>0</v>
      </c>
      <c r="BB56" t="s">
        <v>18</v>
      </c>
      <c r="BE56">
        <v>0</v>
      </c>
      <c r="BF56" t="s">
        <v>19</v>
      </c>
      <c r="BI56">
        <v>0</v>
      </c>
      <c r="BJ56" t="s">
        <v>20</v>
      </c>
      <c r="BM56">
        <v>0</v>
      </c>
      <c r="BN56" t="s">
        <v>21</v>
      </c>
      <c r="BQ56">
        <v>452.5</v>
      </c>
      <c r="BR56" t="s">
        <v>22</v>
      </c>
      <c r="BU56">
        <v>0</v>
      </c>
      <c r="BV56" t="s">
        <v>23</v>
      </c>
      <c r="BY56">
        <v>0</v>
      </c>
      <c r="BZ56" t="s">
        <v>24</v>
      </c>
      <c r="CC56">
        <v>0</v>
      </c>
      <c r="CD56" t="s">
        <v>25</v>
      </c>
      <c r="CG56">
        <v>0</v>
      </c>
      <c r="CH56" t="s">
        <v>26</v>
      </c>
      <c r="CK56">
        <v>0</v>
      </c>
      <c r="CL56" t="s">
        <v>27</v>
      </c>
      <c r="CO56">
        <v>0</v>
      </c>
      <c r="CP56" t="s">
        <v>28</v>
      </c>
      <c r="CS56">
        <v>0</v>
      </c>
      <c r="CT56" t="s">
        <v>29</v>
      </c>
      <c r="CW56">
        <v>0</v>
      </c>
      <c r="CX56" t="s">
        <v>30</v>
      </c>
      <c r="DA56">
        <v>0</v>
      </c>
      <c r="DB56" t="s">
        <v>31</v>
      </c>
      <c r="DE56">
        <v>0</v>
      </c>
      <c r="DF56" t="s">
        <v>32</v>
      </c>
      <c r="DI56">
        <v>0</v>
      </c>
      <c r="DJ56" t="s">
        <v>33</v>
      </c>
      <c r="DM56">
        <v>0</v>
      </c>
      <c r="DN56" t="s">
        <v>34</v>
      </c>
      <c r="DQ56">
        <v>37.51</v>
      </c>
      <c r="DR56" t="s">
        <v>35</v>
      </c>
      <c r="DU56">
        <v>26.49</v>
      </c>
      <c r="DV56" t="s">
        <v>36</v>
      </c>
      <c r="DY56">
        <v>0</v>
      </c>
      <c r="DZ56" t="s">
        <v>37</v>
      </c>
      <c r="EC56">
        <v>0</v>
      </c>
      <c r="ED56" t="s">
        <v>38</v>
      </c>
      <c r="EG56">
        <v>0</v>
      </c>
      <c r="EH56" t="s">
        <v>39</v>
      </c>
      <c r="EK56">
        <v>6030</v>
      </c>
      <c r="EL56" t="s">
        <v>40</v>
      </c>
      <c r="EO56">
        <v>70.2</v>
      </c>
      <c r="EP56" t="s">
        <v>41</v>
      </c>
      <c r="ES56">
        <v>0</v>
      </c>
      <c r="ET56" t="s">
        <v>42</v>
      </c>
      <c r="EW56">
        <v>0</v>
      </c>
      <c r="EX56" t="s">
        <v>43</v>
      </c>
      <c r="FA56">
        <v>9.6850000000000005</v>
      </c>
      <c r="FB56" t="s">
        <v>44</v>
      </c>
      <c r="FE56">
        <v>7.1</v>
      </c>
      <c r="FF56" t="s">
        <v>45</v>
      </c>
      <c r="FI56">
        <v>0</v>
      </c>
      <c r="FJ56" t="s">
        <v>46</v>
      </c>
      <c r="FM56">
        <v>23.3</v>
      </c>
      <c r="FN56" t="s">
        <v>47</v>
      </c>
      <c r="FQ56">
        <v>14</v>
      </c>
      <c r="FR56" t="s">
        <v>48</v>
      </c>
      <c r="FU56">
        <v>10999.99</v>
      </c>
      <c r="FV56" t="s">
        <v>49</v>
      </c>
      <c r="FY56">
        <v>0</v>
      </c>
      <c r="FZ56" t="s">
        <v>50</v>
      </c>
      <c r="GC56">
        <v>0</v>
      </c>
      <c r="GD56" t="s">
        <v>51</v>
      </c>
      <c r="GG56">
        <v>0</v>
      </c>
      <c r="GH56" t="s">
        <v>52</v>
      </c>
      <c r="GK56">
        <v>0</v>
      </c>
      <c r="GL56" t="s">
        <v>53</v>
      </c>
      <c r="GO56">
        <v>0</v>
      </c>
    </row>
    <row r="57" spans="1:197" x14ac:dyDescent="0.45">
      <c r="A57">
        <v>37648</v>
      </c>
      <c r="B57" t="s">
        <v>5</v>
      </c>
      <c r="E57">
        <v>0</v>
      </c>
      <c r="F57" t="s">
        <v>6</v>
      </c>
      <c r="I57">
        <v>0</v>
      </c>
      <c r="J57" t="s">
        <v>7</v>
      </c>
      <c r="M57">
        <v>0</v>
      </c>
      <c r="N57" t="s">
        <v>8</v>
      </c>
      <c r="Q57">
        <v>0</v>
      </c>
      <c r="R57" t="s">
        <v>9</v>
      </c>
      <c r="U57">
        <v>10.97</v>
      </c>
      <c r="V57" t="s">
        <v>10</v>
      </c>
      <c r="Y57">
        <v>0</v>
      </c>
      <c r="Z57" t="s">
        <v>11</v>
      </c>
      <c r="AC57">
        <v>0</v>
      </c>
      <c r="AD57" t="s">
        <v>12</v>
      </c>
      <c r="AG57">
        <v>0</v>
      </c>
      <c r="AH57" t="s">
        <v>13</v>
      </c>
      <c r="AK57">
        <v>0</v>
      </c>
      <c r="AL57" t="s">
        <v>14</v>
      </c>
      <c r="AO57">
        <v>0</v>
      </c>
      <c r="AP57" t="s">
        <v>15</v>
      </c>
      <c r="AS57">
        <v>0</v>
      </c>
      <c r="AT57" t="s">
        <v>16</v>
      </c>
      <c r="AW57">
        <v>773</v>
      </c>
      <c r="AX57" t="s">
        <v>17</v>
      </c>
      <c r="BA57">
        <v>0</v>
      </c>
      <c r="BB57" t="s">
        <v>18</v>
      </c>
      <c r="BE57">
        <v>0</v>
      </c>
      <c r="BF57" t="s">
        <v>19</v>
      </c>
      <c r="BI57">
        <v>0</v>
      </c>
      <c r="BJ57" t="s">
        <v>20</v>
      </c>
      <c r="BM57">
        <v>0</v>
      </c>
      <c r="BN57" t="s">
        <v>21</v>
      </c>
      <c r="BQ57">
        <v>450.41</v>
      </c>
      <c r="BR57" t="s">
        <v>22</v>
      </c>
      <c r="BU57">
        <v>0</v>
      </c>
      <c r="BV57" t="s">
        <v>23</v>
      </c>
      <c r="BY57">
        <v>0</v>
      </c>
      <c r="BZ57" t="s">
        <v>24</v>
      </c>
      <c r="CC57">
        <v>0</v>
      </c>
      <c r="CD57" t="s">
        <v>25</v>
      </c>
      <c r="CG57">
        <v>0</v>
      </c>
      <c r="CH57" t="s">
        <v>26</v>
      </c>
      <c r="CK57">
        <v>0</v>
      </c>
      <c r="CL57" t="s">
        <v>27</v>
      </c>
      <c r="CO57">
        <v>0</v>
      </c>
      <c r="CP57" t="s">
        <v>28</v>
      </c>
      <c r="CS57">
        <v>0</v>
      </c>
      <c r="CT57" t="s">
        <v>29</v>
      </c>
      <c r="CW57">
        <v>0</v>
      </c>
      <c r="CX57" t="s">
        <v>30</v>
      </c>
      <c r="DA57">
        <v>0</v>
      </c>
      <c r="DB57" t="s">
        <v>31</v>
      </c>
      <c r="DE57">
        <v>0</v>
      </c>
      <c r="DF57" t="s">
        <v>32</v>
      </c>
      <c r="DI57">
        <v>0</v>
      </c>
      <c r="DJ57" t="s">
        <v>33</v>
      </c>
      <c r="DM57">
        <v>0</v>
      </c>
      <c r="DN57" t="s">
        <v>34</v>
      </c>
      <c r="DQ57">
        <v>36.07</v>
      </c>
      <c r="DR57" t="s">
        <v>35</v>
      </c>
      <c r="DU57">
        <v>25.39</v>
      </c>
      <c r="DV57" t="s">
        <v>36</v>
      </c>
      <c r="DY57">
        <v>0</v>
      </c>
      <c r="DZ57" t="s">
        <v>37</v>
      </c>
      <c r="EC57">
        <v>0</v>
      </c>
      <c r="ED57" t="s">
        <v>38</v>
      </c>
      <c r="EG57">
        <v>0</v>
      </c>
      <c r="EH57" t="s">
        <v>39</v>
      </c>
      <c r="EK57">
        <v>6040</v>
      </c>
      <c r="EL57" t="s">
        <v>40</v>
      </c>
      <c r="EO57">
        <v>70.36</v>
      </c>
      <c r="EP57" t="s">
        <v>41</v>
      </c>
      <c r="ES57">
        <v>0</v>
      </c>
      <c r="ET57" t="s">
        <v>42</v>
      </c>
      <c r="EW57">
        <v>0</v>
      </c>
      <c r="EX57" t="s">
        <v>43</v>
      </c>
      <c r="FA57">
        <v>9.4450000000000003</v>
      </c>
      <c r="FB57" t="s">
        <v>44</v>
      </c>
      <c r="FE57">
        <v>6.9740000000000002</v>
      </c>
      <c r="FF57" t="s">
        <v>45</v>
      </c>
      <c r="FI57">
        <v>0</v>
      </c>
      <c r="FJ57" t="s">
        <v>46</v>
      </c>
      <c r="FM57">
        <v>24.49</v>
      </c>
      <c r="FN57" t="s">
        <v>47</v>
      </c>
      <c r="FQ57">
        <v>14.25</v>
      </c>
      <c r="FR57" t="s">
        <v>48</v>
      </c>
      <c r="FU57">
        <v>10820</v>
      </c>
      <c r="FV57" t="s">
        <v>49</v>
      </c>
      <c r="FY57">
        <v>0</v>
      </c>
      <c r="FZ57" t="s">
        <v>50</v>
      </c>
      <c r="GC57">
        <v>0</v>
      </c>
      <c r="GD57" t="s">
        <v>51</v>
      </c>
      <c r="GG57">
        <v>0</v>
      </c>
      <c r="GH57" t="s">
        <v>52</v>
      </c>
      <c r="GK57">
        <v>0</v>
      </c>
      <c r="GL57" t="s">
        <v>53</v>
      </c>
      <c r="GO57">
        <v>0</v>
      </c>
    </row>
    <row r="58" spans="1:197" x14ac:dyDescent="0.45">
      <c r="A58">
        <v>37655</v>
      </c>
      <c r="B58" t="s">
        <v>5</v>
      </c>
      <c r="E58">
        <v>0</v>
      </c>
      <c r="F58" t="s">
        <v>6</v>
      </c>
      <c r="I58">
        <v>0</v>
      </c>
      <c r="J58" t="s">
        <v>7</v>
      </c>
      <c r="M58">
        <v>0</v>
      </c>
      <c r="N58" t="s">
        <v>8</v>
      </c>
      <c r="Q58">
        <v>0</v>
      </c>
      <c r="R58" t="s">
        <v>9</v>
      </c>
      <c r="U58">
        <v>10.97</v>
      </c>
      <c r="V58" t="s">
        <v>10</v>
      </c>
      <c r="Y58">
        <v>0</v>
      </c>
      <c r="Z58" t="s">
        <v>11</v>
      </c>
      <c r="AC58">
        <v>0</v>
      </c>
      <c r="AD58" t="s">
        <v>12</v>
      </c>
      <c r="AG58">
        <v>0</v>
      </c>
      <c r="AH58" t="s">
        <v>13</v>
      </c>
      <c r="AK58">
        <v>0</v>
      </c>
      <c r="AL58" t="s">
        <v>14</v>
      </c>
      <c r="AO58">
        <v>0</v>
      </c>
      <c r="AP58" t="s">
        <v>15</v>
      </c>
      <c r="AS58">
        <v>0</v>
      </c>
      <c r="AT58" t="s">
        <v>16</v>
      </c>
      <c r="AW58">
        <v>786</v>
      </c>
      <c r="AX58" t="s">
        <v>17</v>
      </c>
      <c r="BA58">
        <v>0</v>
      </c>
      <c r="BB58" t="s">
        <v>18</v>
      </c>
      <c r="BE58">
        <v>0</v>
      </c>
      <c r="BF58" t="s">
        <v>19</v>
      </c>
      <c r="BI58">
        <v>0</v>
      </c>
      <c r="BJ58" t="s">
        <v>20</v>
      </c>
      <c r="BM58">
        <v>0</v>
      </c>
      <c r="BN58" t="s">
        <v>21</v>
      </c>
      <c r="BQ58">
        <v>452.74</v>
      </c>
      <c r="BR58" t="s">
        <v>22</v>
      </c>
      <c r="BU58">
        <v>0</v>
      </c>
      <c r="BV58" t="s">
        <v>23</v>
      </c>
      <c r="BY58">
        <v>0</v>
      </c>
      <c r="BZ58" t="s">
        <v>24</v>
      </c>
      <c r="CC58">
        <v>0</v>
      </c>
      <c r="CD58" t="s">
        <v>25</v>
      </c>
      <c r="CG58">
        <v>0</v>
      </c>
      <c r="CH58" t="s">
        <v>26</v>
      </c>
      <c r="CK58">
        <v>0</v>
      </c>
      <c r="CL58" t="s">
        <v>27</v>
      </c>
      <c r="CO58">
        <v>0</v>
      </c>
      <c r="CP58" t="s">
        <v>28</v>
      </c>
      <c r="CS58">
        <v>0</v>
      </c>
      <c r="CT58" t="s">
        <v>29</v>
      </c>
      <c r="CW58">
        <v>0</v>
      </c>
      <c r="CX58" t="s">
        <v>30</v>
      </c>
      <c r="DA58">
        <v>0</v>
      </c>
      <c r="DB58" t="s">
        <v>31</v>
      </c>
      <c r="DE58">
        <v>0</v>
      </c>
      <c r="DF58" t="s">
        <v>32</v>
      </c>
      <c r="DI58">
        <v>0</v>
      </c>
      <c r="DJ58" t="s">
        <v>33</v>
      </c>
      <c r="DM58">
        <v>0</v>
      </c>
      <c r="DN58" t="s">
        <v>34</v>
      </c>
      <c r="DQ58">
        <v>37.65</v>
      </c>
      <c r="DR58" t="s">
        <v>35</v>
      </c>
      <c r="DU58">
        <v>26.2</v>
      </c>
      <c r="DV58" t="s">
        <v>36</v>
      </c>
      <c r="DY58">
        <v>0</v>
      </c>
      <c r="DZ58" t="s">
        <v>37</v>
      </c>
      <c r="EC58">
        <v>0</v>
      </c>
      <c r="ED58" t="s">
        <v>38</v>
      </c>
      <c r="EG58">
        <v>0</v>
      </c>
      <c r="EH58" t="s">
        <v>39</v>
      </c>
      <c r="EK58">
        <v>6105</v>
      </c>
      <c r="EL58" t="s">
        <v>40</v>
      </c>
      <c r="EO58">
        <v>70.349999999999994</v>
      </c>
      <c r="EP58" t="s">
        <v>41</v>
      </c>
      <c r="ES58">
        <v>0</v>
      </c>
      <c r="ET58" t="s">
        <v>42</v>
      </c>
      <c r="EW58">
        <v>0</v>
      </c>
      <c r="EX58" t="s">
        <v>43</v>
      </c>
      <c r="FA58">
        <v>9.5250000000000004</v>
      </c>
      <c r="FB58" t="s">
        <v>44</v>
      </c>
      <c r="FE58">
        <v>6.819</v>
      </c>
      <c r="FF58" t="s">
        <v>45</v>
      </c>
      <c r="FI58">
        <v>0</v>
      </c>
      <c r="FJ58" t="s">
        <v>46</v>
      </c>
      <c r="FM58">
        <v>24.63</v>
      </c>
      <c r="FN58" t="s">
        <v>47</v>
      </c>
      <c r="FQ58">
        <v>14.28</v>
      </c>
      <c r="FR58" t="s">
        <v>48</v>
      </c>
      <c r="FU58">
        <v>11019.98</v>
      </c>
      <c r="FV58" t="s">
        <v>49</v>
      </c>
      <c r="FY58">
        <v>0</v>
      </c>
      <c r="FZ58" t="s">
        <v>50</v>
      </c>
      <c r="GC58">
        <v>0</v>
      </c>
      <c r="GD58" t="s">
        <v>51</v>
      </c>
      <c r="GG58">
        <v>0</v>
      </c>
      <c r="GH58" t="s">
        <v>52</v>
      </c>
      <c r="GK58">
        <v>0</v>
      </c>
      <c r="GL58" t="s">
        <v>53</v>
      </c>
      <c r="GO58">
        <v>0</v>
      </c>
    </row>
    <row r="59" spans="1:197" x14ac:dyDescent="0.45">
      <c r="A59">
        <v>37662</v>
      </c>
      <c r="B59" t="s">
        <v>5</v>
      </c>
      <c r="E59">
        <v>0</v>
      </c>
      <c r="F59" t="s">
        <v>6</v>
      </c>
      <c r="I59">
        <v>0</v>
      </c>
      <c r="J59" t="s">
        <v>7</v>
      </c>
      <c r="M59">
        <v>0</v>
      </c>
      <c r="N59" t="s">
        <v>8</v>
      </c>
      <c r="Q59">
        <v>0</v>
      </c>
      <c r="R59" t="s">
        <v>9</v>
      </c>
      <c r="U59">
        <v>10.9</v>
      </c>
      <c r="V59" t="s">
        <v>10</v>
      </c>
      <c r="Y59">
        <v>0</v>
      </c>
      <c r="Z59" t="s">
        <v>11</v>
      </c>
      <c r="AC59">
        <v>0</v>
      </c>
      <c r="AD59" t="s">
        <v>12</v>
      </c>
      <c r="AG59">
        <v>0</v>
      </c>
      <c r="AH59" t="s">
        <v>13</v>
      </c>
      <c r="AK59">
        <v>0</v>
      </c>
      <c r="AL59" t="s">
        <v>14</v>
      </c>
      <c r="AO59">
        <v>0</v>
      </c>
      <c r="AP59" t="s">
        <v>15</v>
      </c>
      <c r="AS59">
        <v>0</v>
      </c>
      <c r="AT59" t="s">
        <v>16</v>
      </c>
      <c r="AW59">
        <v>774</v>
      </c>
      <c r="AX59" t="s">
        <v>17</v>
      </c>
      <c r="BA59">
        <v>0</v>
      </c>
      <c r="BB59" t="s">
        <v>18</v>
      </c>
      <c r="BE59">
        <v>0</v>
      </c>
      <c r="BF59" t="s">
        <v>19</v>
      </c>
      <c r="BI59">
        <v>0</v>
      </c>
      <c r="BJ59" t="s">
        <v>20</v>
      </c>
      <c r="BM59">
        <v>0</v>
      </c>
      <c r="BN59" t="s">
        <v>21</v>
      </c>
      <c r="BQ59">
        <v>465.49</v>
      </c>
      <c r="BR59" t="s">
        <v>22</v>
      </c>
      <c r="BU59">
        <v>0</v>
      </c>
      <c r="BV59" t="s">
        <v>23</v>
      </c>
      <c r="BY59">
        <v>0</v>
      </c>
      <c r="BZ59" t="s">
        <v>24</v>
      </c>
      <c r="CC59">
        <v>0</v>
      </c>
      <c r="CD59" t="s">
        <v>25</v>
      </c>
      <c r="CG59">
        <v>0</v>
      </c>
      <c r="CH59" t="s">
        <v>26</v>
      </c>
      <c r="CK59">
        <v>0</v>
      </c>
      <c r="CL59" t="s">
        <v>27</v>
      </c>
      <c r="CO59">
        <v>0</v>
      </c>
      <c r="CP59" t="s">
        <v>28</v>
      </c>
      <c r="CS59">
        <v>0</v>
      </c>
      <c r="CT59" t="s">
        <v>29</v>
      </c>
      <c r="CW59">
        <v>0</v>
      </c>
      <c r="CX59" t="s">
        <v>30</v>
      </c>
      <c r="DA59">
        <v>0</v>
      </c>
      <c r="DB59" t="s">
        <v>31</v>
      </c>
      <c r="DE59">
        <v>0</v>
      </c>
      <c r="DF59" t="s">
        <v>32</v>
      </c>
      <c r="DI59">
        <v>0</v>
      </c>
      <c r="DJ59" t="s">
        <v>33</v>
      </c>
      <c r="DM59">
        <v>0</v>
      </c>
      <c r="DN59" t="s">
        <v>34</v>
      </c>
      <c r="DQ59">
        <v>40.1</v>
      </c>
      <c r="DR59" t="s">
        <v>35</v>
      </c>
      <c r="DU59">
        <v>26.8</v>
      </c>
      <c r="DV59" t="s">
        <v>36</v>
      </c>
      <c r="DY59">
        <v>0</v>
      </c>
      <c r="DZ59" t="s">
        <v>37</v>
      </c>
      <c r="EC59">
        <v>0</v>
      </c>
      <c r="ED59" t="s">
        <v>38</v>
      </c>
      <c r="EG59">
        <v>0</v>
      </c>
      <c r="EH59" t="s">
        <v>39</v>
      </c>
      <c r="EK59">
        <v>6330</v>
      </c>
      <c r="EL59" t="s">
        <v>40</v>
      </c>
      <c r="EO59">
        <v>73.599999999999994</v>
      </c>
      <c r="EP59" t="s">
        <v>41</v>
      </c>
      <c r="ES59">
        <v>0</v>
      </c>
      <c r="ET59" t="s">
        <v>42</v>
      </c>
      <c r="EW59">
        <v>0</v>
      </c>
      <c r="EX59" t="s">
        <v>43</v>
      </c>
      <c r="FA59">
        <v>9.9979999999999993</v>
      </c>
      <c r="FB59" t="s">
        <v>44</v>
      </c>
      <c r="FE59">
        <v>6.944</v>
      </c>
      <c r="FF59" t="s">
        <v>45</v>
      </c>
      <c r="FI59">
        <v>0</v>
      </c>
      <c r="FJ59" t="s">
        <v>46</v>
      </c>
      <c r="FM59">
        <v>25.54</v>
      </c>
      <c r="FN59" t="s">
        <v>47</v>
      </c>
      <c r="FQ59">
        <v>15.07</v>
      </c>
      <c r="FR59" t="s">
        <v>48</v>
      </c>
      <c r="FU59">
        <v>11046.94</v>
      </c>
      <c r="FV59" t="s">
        <v>49</v>
      </c>
      <c r="FY59">
        <v>0</v>
      </c>
      <c r="FZ59" t="s">
        <v>50</v>
      </c>
      <c r="GC59">
        <v>0</v>
      </c>
      <c r="GD59" t="s">
        <v>51</v>
      </c>
      <c r="GG59">
        <v>0</v>
      </c>
      <c r="GH59" t="s">
        <v>52</v>
      </c>
      <c r="GK59">
        <v>0</v>
      </c>
      <c r="GL59" t="s">
        <v>53</v>
      </c>
      <c r="GO59">
        <v>0</v>
      </c>
    </row>
    <row r="60" spans="1:197" x14ac:dyDescent="0.45">
      <c r="A60">
        <v>37669</v>
      </c>
      <c r="B60" t="s">
        <v>5</v>
      </c>
      <c r="E60">
        <v>0</v>
      </c>
      <c r="F60" t="s">
        <v>6</v>
      </c>
      <c r="I60">
        <v>0</v>
      </c>
      <c r="J60" t="s">
        <v>7</v>
      </c>
      <c r="M60">
        <v>0</v>
      </c>
      <c r="N60" t="s">
        <v>8</v>
      </c>
      <c r="Q60">
        <v>0</v>
      </c>
      <c r="R60" t="s">
        <v>9</v>
      </c>
      <c r="U60">
        <v>11.1</v>
      </c>
      <c r="V60" t="s">
        <v>10</v>
      </c>
      <c r="Y60">
        <v>0</v>
      </c>
      <c r="Z60" t="s">
        <v>11</v>
      </c>
      <c r="AC60">
        <v>0</v>
      </c>
      <c r="AD60" t="s">
        <v>12</v>
      </c>
      <c r="AG60">
        <v>0</v>
      </c>
      <c r="AH60" t="s">
        <v>13</v>
      </c>
      <c r="AK60">
        <v>0</v>
      </c>
      <c r="AL60" t="s">
        <v>14</v>
      </c>
      <c r="AO60">
        <v>0</v>
      </c>
      <c r="AP60" t="s">
        <v>15</v>
      </c>
      <c r="AS60">
        <v>0</v>
      </c>
      <c r="AT60" t="s">
        <v>16</v>
      </c>
      <c r="AW60">
        <v>776.1</v>
      </c>
      <c r="AX60" t="s">
        <v>17</v>
      </c>
      <c r="BA60">
        <v>0</v>
      </c>
      <c r="BB60" t="s">
        <v>18</v>
      </c>
      <c r="BE60">
        <v>0</v>
      </c>
      <c r="BF60" t="s">
        <v>19</v>
      </c>
      <c r="BI60">
        <v>0</v>
      </c>
      <c r="BJ60" t="s">
        <v>20</v>
      </c>
      <c r="BM60">
        <v>0</v>
      </c>
      <c r="BN60" t="s">
        <v>21</v>
      </c>
      <c r="BQ60">
        <v>460</v>
      </c>
      <c r="BR60" t="s">
        <v>22</v>
      </c>
      <c r="BU60">
        <v>0</v>
      </c>
      <c r="BV60" t="s">
        <v>23</v>
      </c>
      <c r="BY60">
        <v>0</v>
      </c>
      <c r="BZ60" t="s">
        <v>24</v>
      </c>
      <c r="CC60">
        <v>0</v>
      </c>
      <c r="CD60" t="s">
        <v>25</v>
      </c>
      <c r="CG60">
        <v>0</v>
      </c>
      <c r="CH60" t="s">
        <v>26</v>
      </c>
      <c r="CK60">
        <v>0</v>
      </c>
      <c r="CL60" t="s">
        <v>27</v>
      </c>
      <c r="CO60">
        <v>0</v>
      </c>
      <c r="CP60" t="s">
        <v>28</v>
      </c>
      <c r="CS60">
        <v>0</v>
      </c>
      <c r="CT60" t="s">
        <v>29</v>
      </c>
      <c r="CW60">
        <v>0</v>
      </c>
      <c r="CX60" t="s">
        <v>30</v>
      </c>
      <c r="DA60">
        <v>0</v>
      </c>
      <c r="DB60" t="s">
        <v>31</v>
      </c>
      <c r="DE60">
        <v>0</v>
      </c>
      <c r="DF60" t="s">
        <v>32</v>
      </c>
      <c r="DI60">
        <v>0</v>
      </c>
      <c r="DJ60" t="s">
        <v>33</v>
      </c>
      <c r="DM60">
        <v>0</v>
      </c>
      <c r="DN60" t="s">
        <v>34</v>
      </c>
      <c r="DQ60">
        <v>40.78</v>
      </c>
      <c r="DR60" t="s">
        <v>35</v>
      </c>
      <c r="DU60">
        <v>29.1</v>
      </c>
      <c r="DV60" t="s">
        <v>36</v>
      </c>
      <c r="DY60">
        <v>0</v>
      </c>
      <c r="DZ60" t="s">
        <v>37</v>
      </c>
      <c r="EC60">
        <v>0</v>
      </c>
      <c r="ED60" t="s">
        <v>38</v>
      </c>
      <c r="EG60">
        <v>0</v>
      </c>
      <c r="EH60" t="s">
        <v>39</v>
      </c>
      <c r="EK60">
        <v>6660.01</v>
      </c>
      <c r="EL60" t="s">
        <v>40</v>
      </c>
      <c r="EO60">
        <v>83.2</v>
      </c>
      <c r="EP60" t="s">
        <v>41</v>
      </c>
      <c r="ES60">
        <v>0</v>
      </c>
      <c r="ET60" t="s">
        <v>42</v>
      </c>
      <c r="EW60">
        <v>0</v>
      </c>
      <c r="EX60" t="s">
        <v>43</v>
      </c>
      <c r="FA60">
        <v>9.92</v>
      </c>
      <c r="FB60" t="s">
        <v>44</v>
      </c>
      <c r="FE60">
        <v>6.984</v>
      </c>
      <c r="FF60" t="s">
        <v>45</v>
      </c>
      <c r="FI60">
        <v>0</v>
      </c>
      <c r="FJ60" t="s">
        <v>46</v>
      </c>
      <c r="FM60">
        <v>26.55</v>
      </c>
      <c r="FN60" t="s">
        <v>47</v>
      </c>
      <c r="FQ60">
        <v>15.29</v>
      </c>
      <c r="FR60" t="s">
        <v>48</v>
      </c>
      <c r="FU60">
        <v>11100</v>
      </c>
      <c r="FV60" t="s">
        <v>49</v>
      </c>
      <c r="FY60">
        <v>0</v>
      </c>
      <c r="FZ60" t="s">
        <v>50</v>
      </c>
      <c r="GC60">
        <v>0</v>
      </c>
      <c r="GD60" t="s">
        <v>51</v>
      </c>
      <c r="GG60">
        <v>0</v>
      </c>
      <c r="GH60" t="s">
        <v>52</v>
      </c>
      <c r="GK60">
        <v>0</v>
      </c>
      <c r="GL60" t="s">
        <v>53</v>
      </c>
      <c r="GO60">
        <v>0</v>
      </c>
    </row>
    <row r="61" spans="1:197" x14ac:dyDescent="0.45">
      <c r="A61">
        <v>37676</v>
      </c>
      <c r="B61" t="s">
        <v>5</v>
      </c>
      <c r="E61">
        <v>0</v>
      </c>
      <c r="F61" t="s">
        <v>6</v>
      </c>
      <c r="I61">
        <v>0</v>
      </c>
      <c r="J61" t="s">
        <v>7</v>
      </c>
      <c r="M61">
        <v>0</v>
      </c>
      <c r="N61" t="s">
        <v>8</v>
      </c>
      <c r="Q61">
        <v>0</v>
      </c>
      <c r="R61" t="s">
        <v>9</v>
      </c>
      <c r="U61">
        <v>11.16</v>
      </c>
      <c r="V61" t="s">
        <v>10</v>
      </c>
      <c r="Y61">
        <v>0</v>
      </c>
      <c r="Z61" t="s">
        <v>11</v>
      </c>
      <c r="AC61">
        <v>0</v>
      </c>
      <c r="AD61" t="s">
        <v>12</v>
      </c>
      <c r="AG61">
        <v>0</v>
      </c>
      <c r="AH61" t="s">
        <v>13</v>
      </c>
      <c r="AK61">
        <v>0</v>
      </c>
      <c r="AL61" t="s">
        <v>14</v>
      </c>
      <c r="AO61">
        <v>0</v>
      </c>
      <c r="AP61" t="s">
        <v>15</v>
      </c>
      <c r="AS61">
        <v>0</v>
      </c>
      <c r="AT61" t="s">
        <v>16</v>
      </c>
      <c r="AW61">
        <v>789.9</v>
      </c>
      <c r="AX61" t="s">
        <v>17</v>
      </c>
      <c r="BA61">
        <v>0</v>
      </c>
      <c r="BB61" t="s">
        <v>18</v>
      </c>
      <c r="BE61">
        <v>0</v>
      </c>
      <c r="BF61" t="s">
        <v>19</v>
      </c>
      <c r="BI61">
        <v>0</v>
      </c>
      <c r="BJ61" t="s">
        <v>20</v>
      </c>
      <c r="BM61">
        <v>0</v>
      </c>
      <c r="BN61" t="s">
        <v>21</v>
      </c>
      <c r="BQ61">
        <v>472.5</v>
      </c>
      <c r="BR61" t="s">
        <v>22</v>
      </c>
      <c r="BU61">
        <v>0</v>
      </c>
      <c r="BV61" t="s">
        <v>23</v>
      </c>
      <c r="BY61">
        <v>0</v>
      </c>
      <c r="BZ61" t="s">
        <v>24</v>
      </c>
      <c r="CC61">
        <v>0</v>
      </c>
      <c r="CD61" t="s">
        <v>25</v>
      </c>
      <c r="CG61">
        <v>0</v>
      </c>
      <c r="CH61" t="s">
        <v>26</v>
      </c>
      <c r="CK61">
        <v>0</v>
      </c>
      <c r="CL61" t="s">
        <v>27</v>
      </c>
      <c r="CO61">
        <v>0</v>
      </c>
      <c r="CP61" t="s">
        <v>28</v>
      </c>
      <c r="CS61">
        <v>0</v>
      </c>
      <c r="CT61" t="s">
        <v>29</v>
      </c>
      <c r="CW61">
        <v>0</v>
      </c>
      <c r="CX61" t="s">
        <v>30</v>
      </c>
      <c r="DA61">
        <v>0</v>
      </c>
      <c r="DB61" t="s">
        <v>31</v>
      </c>
      <c r="DE61">
        <v>0</v>
      </c>
      <c r="DF61" t="s">
        <v>32</v>
      </c>
      <c r="DI61">
        <v>0</v>
      </c>
      <c r="DJ61" t="s">
        <v>33</v>
      </c>
      <c r="DM61">
        <v>0</v>
      </c>
      <c r="DN61" t="s">
        <v>34</v>
      </c>
      <c r="DQ61">
        <v>42.88</v>
      </c>
      <c r="DR61" t="s">
        <v>35</v>
      </c>
      <c r="DU61">
        <v>32.06</v>
      </c>
      <c r="DV61" t="s">
        <v>36</v>
      </c>
      <c r="DY61">
        <v>0</v>
      </c>
      <c r="DZ61" t="s">
        <v>37</v>
      </c>
      <c r="EC61">
        <v>0</v>
      </c>
      <c r="ED61" t="s">
        <v>38</v>
      </c>
      <c r="EG61">
        <v>0</v>
      </c>
      <c r="EH61" t="s">
        <v>39</v>
      </c>
      <c r="EK61">
        <v>6668</v>
      </c>
      <c r="EL61" t="s">
        <v>40</v>
      </c>
      <c r="EO61">
        <v>86.85</v>
      </c>
      <c r="EP61" t="s">
        <v>41</v>
      </c>
      <c r="ES61">
        <v>0</v>
      </c>
      <c r="ET61" t="s">
        <v>42</v>
      </c>
      <c r="EW61">
        <v>0</v>
      </c>
      <c r="EX61" t="s">
        <v>43</v>
      </c>
      <c r="FA61">
        <v>10.125</v>
      </c>
      <c r="FB61" t="s">
        <v>44</v>
      </c>
      <c r="FE61">
        <v>7.2809999999999997</v>
      </c>
      <c r="FF61" t="s">
        <v>45</v>
      </c>
      <c r="FI61">
        <v>0</v>
      </c>
      <c r="FJ61" t="s">
        <v>46</v>
      </c>
      <c r="FM61">
        <v>26.55</v>
      </c>
      <c r="FN61" t="s">
        <v>47</v>
      </c>
      <c r="FQ61">
        <v>15.45</v>
      </c>
      <c r="FR61" t="s">
        <v>48</v>
      </c>
      <c r="FU61">
        <v>11350</v>
      </c>
      <c r="FV61" t="s">
        <v>49</v>
      </c>
      <c r="FY61">
        <v>0</v>
      </c>
      <c r="FZ61" t="s">
        <v>50</v>
      </c>
      <c r="GC61">
        <v>0</v>
      </c>
      <c r="GD61" t="s">
        <v>51</v>
      </c>
      <c r="GG61">
        <v>0</v>
      </c>
      <c r="GH61" t="s">
        <v>52</v>
      </c>
      <c r="GK61">
        <v>0</v>
      </c>
      <c r="GL61" t="s">
        <v>53</v>
      </c>
      <c r="GO61">
        <v>0</v>
      </c>
    </row>
    <row r="62" spans="1:197" x14ac:dyDescent="0.45">
      <c r="A62">
        <v>37683</v>
      </c>
      <c r="B62" t="s">
        <v>5</v>
      </c>
      <c r="E62">
        <v>0</v>
      </c>
      <c r="F62" t="s">
        <v>6</v>
      </c>
      <c r="I62">
        <v>0</v>
      </c>
      <c r="J62" t="s">
        <v>7</v>
      </c>
      <c r="M62">
        <v>0</v>
      </c>
      <c r="N62" t="s">
        <v>8</v>
      </c>
      <c r="Q62">
        <v>0</v>
      </c>
      <c r="R62" t="s">
        <v>9</v>
      </c>
      <c r="U62">
        <v>11.5</v>
      </c>
      <c r="V62" t="s">
        <v>10</v>
      </c>
      <c r="Y62">
        <v>0</v>
      </c>
      <c r="Z62" t="s">
        <v>11</v>
      </c>
      <c r="AC62">
        <v>0</v>
      </c>
      <c r="AD62" t="s">
        <v>12</v>
      </c>
      <c r="AG62">
        <v>0</v>
      </c>
      <c r="AH62" t="s">
        <v>13</v>
      </c>
      <c r="AK62">
        <v>0</v>
      </c>
      <c r="AL62" t="s">
        <v>14</v>
      </c>
      <c r="AO62">
        <v>0</v>
      </c>
      <c r="AP62" t="s">
        <v>15</v>
      </c>
      <c r="AS62">
        <v>0</v>
      </c>
      <c r="AT62" t="s">
        <v>16</v>
      </c>
      <c r="AW62">
        <v>822</v>
      </c>
      <c r="AX62" t="s">
        <v>17</v>
      </c>
      <c r="BA62">
        <v>0</v>
      </c>
      <c r="BB62" t="s">
        <v>18</v>
      </c>
      <c r="BE62">
        <v>0</v>
      </c>
      <c r="BF62" t="s">
        <v>19</v>
      </c>
      <c r="BI62">
        <v>0</v>
      </c>
      <c r="BJ62" t="s">
        <v>20</v>
      </c>
      <c r="BM62">
        <v>0</v>
      </c>
      <c r="BN62" t="s">
        <v>21</v>
      </c>
      <c r="BQ62">
        <v>487</v>
      </c>
      <c r="BR62" t="s">
        <v>22</v>
      </c>
      <c r="BU62">
        <v>0</v>
      </c>
      <c r="BV62" t="s">
        <v>23</v>
      </c>
      <c r="BY62">
        <v>0</v>
      </c>
      <c r="BZ62" t="s">
        <v>24</v>
      </c>
      <c r="CC62">
        <v>0</v>
      </c>
      <c r="CD62" t="s">
        <v>25</v>
      </c>
      <c r="CG62">
        <v>0</v>
      </c>
      <c r="CH62" t="s">
        <v>26</v>
      </c>
      <c r="CK62">
        <v>0</v>
      </c>
      <c r="CL62" t="s">
        <v>27</v>
      </c>
      <c r="CO62">
        <v>0</v>
      </c>
      <c r="CP62" t="s">
        <v>28</v>
      </c>
      <c r="CS62">
        <v>0</v>
      </c>
      <c r="CT62" t="s">
        <v>29</v>
      </c>
      <c r="CW62">
        <v>0</v>
      </c>
      <c r="CX62" t="s">
        <v>30</v>
      </c>
      <c r="DA62">
        <v>0</v>
      </c>
      <c r="DB62" t="s">
        <v>31</v>
      </c>
      <c r="DE62">
        <v>0</v>
      </c>
      <c r="DF62" t="s">
        <v>32</v>
      </c>
      <c r="DI62">
        <v>0</v>
      </c>
      <c r="DJ62" t="s">
        <v>33</v>
      </c>
      <c r="DM62">
        <v>0</v>
      </c>
      <c r="DN62" t="s">
        <v>34</v>
      </c>
      <c r="DQ62">
        <v>43.3</v>
      </c>
      <c r="DR62" t="s">
        <v>35</v>
      </c>
      <c r="DU62">
        <v>33.58</v>
      </c>
      <c r="DV62" t="s">
        <v>36</v>
      </c>
      <c r="DY62">
        <v>0</v>
      </c>
      <c r="DZ62" t="s">
        <v>37</v>
      </c>
      <c r="EC62">
        <v>0</v>
      </c>
      <c r="ED62" t="s">
        <v>38</v>
      </c>
      <c r="EG62">
        <v>0</v>
      </c>
      <c r="EH62" t="s">
        <v>39</v>
      </c>
      <c r="EK62">
        <v>6826</v>
      </c>
      <c r="EL62" t="s">
        <v>40</v>
      </c>
      <c r="EO62">
        <v>117</v>
      </c>
      <c r="EP62" t="s">
        <v>41</v>
      </c>
      <c r="ES62">
        <v>0</v>
      </c>
      <c r="ET62" t="s">
        <v>42</v>
      </c>
      <c r="EW62">
        <v>0</v>
      </c>
      <c r="EX62" t="s">
        <v>43</v>
      </c>
      <c r="FA62">
        <v>10.474</v>
      </c>
      <c r="FB62" t="s">
        <v>44</v>
      </c>
      <c r="FE62">
        <v>7.5780000000000003</v>
      </c>
      <c r="FF62" t="s">
        <v>45</v>
      </c>
      <c r="FI62">
        <v>0</v>
      </c>
      <c r="FJ62" t="s">
        <v>46</v>
      </c>
      <c r="FM62">
        <v>28.95</v>
      </c>
      <c r="FN62" t="s">
        <v>47</v>
      </c>
      <c r="FQ62">
        <v>17.149999999999999</v>
      </c>
      <c r="FR62" t="s">
        <v>48</v>
      </c>
      <c r="FU62">
        <v>12000</v>
      </c>
      <c r="FV62" t="s">
        <v>49</v>
      </c>
      <c r="FY62">
        <v>0</v>
      </c>
      <c r="FZ62" t="s">
        <v>50</v>
      </c>
      <c r="GC62">
        <v>0</v>
      </c>
      <c r="GD62" t="s">
        <v>51</v>
      </c>
      <c r="GG62">
        <v>0</v>
      </c>
      <c r="GH62" t="s">
        <v>52</v>
      </c>
      <c r="GK62">
        <v>0</v>
      </c>
      <c r="GL62" t="s">
        <v>53</v>
      </c>
      <c r="GO62">
        <v>0</v>
      </c>
    </row>
    <row r="63" spans="1:197" x14ac:dyDescent="0.45">
      <c r="A63">
        <v>37690</v>
      </c>
      <c r="B63" t="s">
        <v>5</v>
      </c>
      <c r="E63">
        <v>0</v>
      </c>
      <c r="F63" t="s">
        <v>6</v>
      </c>
      <c r="I63">
        <v>0</v>
      </c>
      <c r="J63" t="s">
        <v>7</v>
      </c>
      <c r="M63">
        <v>0</v>
      </c>
      <c r="N63" t="s">
        <v>8</v>
      </c>
      <c r="Q63">
        <v>0</v>
      </c>
      <c r="R63" t="s">
        <v>9</v>
      </c>
      <c r="U63">
        <v>11</v>
      </c>
      <c r="V63" t="s">
        <v>10</v>
      </c>
      <c r="Y63">
        <v>0</v>
      </c>
      <c r="Z63" t="s">
        <v>11</v>
      </c>
      <c r="AC63">
        <v>0</v>
      </c>
      <c r="AD63" t="s">
        <v>12</v>
      </c>
      <c r="AG63">
        <v>0</v>
      </c>
      <c r="AH63" t="s">
        <v>13</v>
      </c>
      <c r="AK63">
        <v>0</v>
      </c>
      <c r="AL63" t="s">
        <v>14</v>
      </c>
      <c r="AO63">
        <v>0</v>
      </c>
      <c r="AP63" t="s">
        <v>15</v>
      </c>
      <c r="AS63">
        <v>0</v>
      </c>
      <c r="AT63" t="s">
        <v>16</v>
      </c>
      <c r="AW63">
        <v>827</v>
      </c>
      <c r="AX63" t="s">
        <v>17</v>
      </c>
      <c r="BA63">
        <v>0</v>
      </c>
      <c r="BB63" t="s">
        <v>18</v>
      </c>
      <c r="BE63">
        <v>0</v>
      </c>
      <c r="BF63" t="s">
        <v>19</v>
      </c>
      <c r="BI63">
        <v>0</v>
      </c>
      <c r="BJ63" t="s">
        <v>20</v>
      </c>
      <c r="BM63">
        <v>0</v>
      </c>
      <c r="BN63" t="s">
        <v>21</v>
      </c>
      <c r="BQ63">
        <v>455.8</v>
      </c>
      <c r="BR63" t="s">
        <v>22</v>
      </c>
      <c r="BU63">
        <v>0</v>
      </c>
      <c r="BV63" t="s">
        <v>23</v>
      </c>
      <c r="BY63">
        <v>0</v>
      </c>
      <c r="BZ63" t="s">
        <v>24</v>
      </c>
      <c r="CC63">
        <v>0</v>
      </c>
      <c r="CD63" t="s">
        <v>25</v>
      </c>
      <c r="CG63">
        <v>0</v>
      </c>
      <c r="CH63" t="s">
        <v>26</v>
      </c>
      <c r="CK63">
        <v>0</v>
      </c>
      <c r="CL63" t="s">
        <v>27</v>
      </c>
      <c r="CO63">
        <v>0</v>
      </c>
      <c r="CP63" t="s">
        <v>28</v>
      </c>
      <c r="CS63">
        <v>0</v>
      </c>
      <c r="CT63" t="s">
        <v>29</v>
      </c>
      <c r="CW63">
        <v>0</v>
      </c>
      <c r="CX63" t="s">
        <v>30</v>
      </c>
      <c r="DA63">
        <v>0</v>
      </c>
      <c r="DB63" t="s">
        <v>31</v>
      </c>
      <c r="DE63">
        <v>0</v>
      </c>
      <c r="DF63" t="s">
        <v>32</v>
      </c>
      <c r="DI63">
        <v>0</v>
      </c>
      <c r="DJ63" t="s">
        <v>33</v>
      </c>
      <c r="DM63">
        <v>0</v>
      </c>
      <c r="DN63" t="s">
        <v>34</v>
      </c>
      <c r="DQ63">
        <v>43.09</v>
      </c>
      <c r="DR63" t="s">
        <v>35</v>
      </c>
      <c r="DU63">
        <v>32.700000000000003</v>
      </c>
      <c r="DV63" t="s">
        <v>36</v>
      </c>
      <c r="DY63">
        <v>0</v>
      </c>
      <c r="DZ63" t="s">
        <v>37</v>
      </c>
      <c r="EC63">
        <v>0</v>
      </c>
      <c r="ED63" t="s">
        <v>38</v>
      </c>
      <c r="EG63">
        <v>0</v>
      </c>
      <c r="EH63" t="s">
        <v>39</v>
      </c>
      <c r="EK63">
        <v>6781</v>
      </c>
      <c r="EL63" t="s">
        <v>40</v>
      </c>
      <c r="EO63">
        <v>110.5</v>
      </c>
      <c r="EP63" t="s">
        <v>41</v>
      </c>
      <c r="ES63">
        <v>0</v>
      </c>
      <c r="ET63" t="s">
        <v>42</v>
      </c>
      <c r="EW63">
        <v>0</v>
      </c>
      <c r="EX63" t="s">
        <v>43</v>
      </c>
      <c r="FA63">
        <v>9.8190000000000008</v>
      </c>
      <c r="FB63" t="s">
        <v>44</v>
      </c>
      <c r="FE63">
        <v>7.1070000000000002</v>
      </c>
      <c r="FF63" t="s">
        <v>45</v>
      </c>
      <c r="FI63">
        <v>0</v>
      </c>
      <c r="FJ63" t="s">
        <v>46</v>
      </c>
      <c r="FM63">
        <v>26.61</v>
      </c>
      <c r="FN63" t="s">
        <v>47</v>
      </c>
      <c r="FQ63">
        <v>15.9</v>
      </c>
      <c r="FR63" t="s">
        <v>48</v>
      </c>
      <c r="FU63">
        <v>11600</v>
      </c>
      <c r="FV63" t="s">
        <v>49</v>
      </c>
      <c r="FY63">
        <v>0</v>
      </c>
      <c r="FZ63" t="s">
        <v>50</v>
      </c>
      <c r="GC63">
        <v>0</v>
      </c>
      <c r="GD63" t="s">
        <v>51</v>
      </c>
      <c r="GG63">
        <v>0</v>
      </c>
      <c r="GH63" t="s">
        <v>52</v>
      </c>
      <c r="GK63">
        <v>0</v>
      </c>
      <c r="GL63" t="s">
        <v>53</v>
      </c>
      <c r="GO63">
        <v>0</v>
      </c>
    </row>
    <row r="64" spans="1:197" x14ac:dyDescent="0.45">
      <c r="A64">
        <v>37697</v>
      </c>
      <c r="B64" t="s">
        <v>5</v>
      </c>
      <c r="E64">
        <v>0</v>
      </c>
      <c r="F64" t="s">
        <v>6</v>
      </c>
      <c r="I64">
        <v>0</v>
      </c>
      <c r="J64" t="s">
        <v>7</v>
      </c>
      <c r="M64">
        <v>0</v>
      </c>
      <c r="N64" t="s">
        <v>8</v>
      </c>
      <c r="Q64">
        <v>0</v>
      </c>
      <c r="R64" t="s">
        <v>9</v>
      </c>
      <c r="U64">
        <v>10.95</v>
      </c>
      <c r="V64" t="s">
        <v>10</v>
      </c>
      <c r="Y64">
        <v>0</v>
      </c>
      <c r="Z64" t="s">
        <v>11</v>
      </c>
      <c r="AC64">
        <v>0</v>
      </c>
      <c r="AD64" t="s">
        <v>12</v>
      </c>
      <c r="AG64">
        <v>0</v>
      </c>
      <c r="AH64" t="s">
        <v>13</v>
      </c>
      <c r="AK64">
        <v>0</v>
      </c>
      <c r="AL64" t="s">
        <v>14</v>
      </c>
      <c r="AO64">
        <v>0</v>
      </c>
      <c r="AP64" t="s">
        <v>15</v>
      </c>
      <c r="AS64">
        <v>0</v>
      </c>
      <c r="AT64" t="s">
        <v>16</v>
      </c>
      <c r="AW64">
        <v>812</v>
      </c>
      <c r="AX64" t="s">
        <v>17</v>
      </c>
      <c r="BA64">
        <v>0</v>
      </c>
      <c r="BB64" t="s">
        <v>18</v>
      </c>
      <c r="BE64">
        <v>0</v>
      </c>
      <c r="BF64" t="s">
        <v>19</v>
      </c>
      <c r="BI64">
        <v>0</v>
      </c>
      <c r="BJ64" t="s">
        <v>20</v>
      </c>
      <c r="BM64">
        <v>0</v>
      </c>
      <c r="BN64" t="s">
        <v>21</v>
      </c>
      <c r="BQ64">
        <v>443</v>
      </c>
      <c r="BR64" t="s">
        <v>22</v>
      </c>
      <c r="BU64">
        <v>0</v>
      </c>
      <c r="BV64" t="s">
        <v>23</v>
      </c>
      <c r="BY64">
        <v>0</v>
      </c>
      <c r="BZ64" t="s">
        <v>24</v>
      </c>
      <c r="CC64">
        <v>0</v>
      </c>
      <c r="CD64" t="s">
        <v>25</v>
      </c>
      <c r="CG64">
        <v>0</v>
      </c>
      <c r="CH64" t="s">
        <v>26</v>
      </c>
      <c r="CK64">
        <v>0</v>
      </c>
      <c r="CL64" t="s">
        <v>27</v>
      </c>
      <c r="CO64">
        <v>0</v>
      </c>
      <c r="CP64" t="s">
        <v>28</v>
      </c>
      <c r="CS64">
        <v>0</v>
      </c>
      <c r="CT64" t="s">
        <v>29</v>
      </c>
      <c r="CW64">
        <v>0</v>
      </c>
      <c r="CX64" t="s">
        <v>30</v>
      </c>
      <c r="DA64">
        <v>0</v>
      </c>
      <c r="DB64" t="s">
        <v>31</v>
      </c>
      <c r="DE64">
        <v>0</v>
      </c>
      <c r="DF64" t="s">
        <v>32</v>
      </c>
      <c r="DI64">
        <v>0</v>
      </c>
      <c r="DJ64" t="s">
        <v>33</v>
      </c>
      <c r="DM64">
        <v>0</v>
      </c>
      <c r="DN64" t="s">
        <v>34</v>
      </c>
      <c r="DQ64">
        <v>41.57</v>
      </c>
      <c r="DR64" t="s">
        <v>35</v>
      </c>
      <c r="DU64">
        <v>30.95</v>
      </c>
      <c r="DV64" t="s">
        <v>36</v>
      </c>
      <c r="DY64">
        <v>0</v>
      </c>
      <c r="DZ64" t="s">
        <v>37</v>
      </c>
      <c r="EC64">
        <v>0</v>
      </c>
      <c r="ED64" t="s">
        <v>38</v>
      </c>
      <c r="EG64">
        <v>0</v>
      </c>
      <c r="EH64" t="s">
        <v>39</v>
      </c>
      <c r="EK64">
        <v>6647</v>
      </c>
      <c r="EL64" t="s">
        <v>40</v>
      </c>
      <c r="EO64">
        <v>102.93</v>
      </c>
      <c r="EP64" t="s">
        <v>41</v>
      </c>
      <c r="ES64">
        <v>0</v>
      </c>
      <c r="ET64" t="s">
        <v>42</v>
      </c>
      <c r="EW64">
        <v>0</v>
      </c>
      <c r="EX64" t="s">
        <v>43</v>
      </c>
      <c r="FA64">
        <v>9.5749999999999993</v>
      </c>
      <c r="FB64" t="s">
        <v>44</v>
      </c>
      <c r="FE64">
        <v>7.1040000000000001</v>
      </c>
      <c r="FF64" t="s">
        <v>45</v>
      </c>
      <c r="FI64">
        <v>0</v>
      </c>
      <c r="FJ64" t="s">
        <v>46</v>
      </c>
      <c r="FM64">
        <v>27</v>
      </c>
      <c r="FN64" t="s">
        <v>47</v>
      </c>
      <c r="FQ64">
        <v>15.499000000000001</v>
      </c>
      <c r="FR64" t="s">
        <v>48</v>
      </c>
      <c r="FU64">
        <v>11440</v>
      </c>
      <c r="FV64" t="s">
        <v>49</v>
      </c>
      <c r="FY64">
        <v>0</v>
      </c>
      <c r="FZ64" t="s">
        <v>50</v>
      </c>
      <c r="GC64">
        <v>0</v>
      </c>
      <c r="GD64" t="s">
        <v>51</v>
      </c>
      <c r="GG64">
        <v>0</v>
      </c>
      <c r="GH64" t="s">
        <v>52</v>
      </c>
      <c r="GK64">
        <v>0</v>
      </c>
      <c r="GL64" t="s">
        <v>53</v>
      </c>
      <c r="GO64">
        <v>0</v>
      </c>
    </row>
    <row r="65" spans="1:197" x14ac:dyDescent="0.45">
      <c r="A65">
        <v>37704</v>
      </c>
      <c r="B65" t="s">
        <v>5</v>
      </c>
      <c r="E65">
        <v>0</v>
      </c>
      <c r="F65" t="s">
        <v>6</v>
      </c>
      <c r="I65">
        <v>0</v>
      </c>
      <c r="J65" t="s">
        <v>7</v>
      </c>
      <c r="M65">
        <v>0</v>
      </c>
      <c r="N65" t="s">
        <v>8</v>
      </c>
      <c r="Q65">
        <v>0</v>
      </c>
      <c r="R65" t="s">
        <v>9</v>
      </c>
      <c r="U65">
        <v>10.75</v>
      </c>
      <c r="V65" t="s">
        <v>10</v>
      </c>
      <c r="Y65">
        <v>0</v>
      </c>
      <c r="Z65" t="s">
        <v>11</v>
      </c>
      <c r="AC65">
        <v>0</v>
      </c>
      <c r="AD65" t="s">
        <v>12</v>
      </c>
      <c r="AG65">
        <v>0</v>
      </c>
      <c r="AH65" t="s">
        <v>13</v>
      </c>
      <c r="AK65">
        <v>0</v>
      </c>
      <c r="AL65" t="s">
        <v>14</v>
      </c>
      <c r="AO65">
        <v>0</v>
      </c>
      <c r="AP65" t="s">
        <v>15</v>
      </c>
      <c r="AS65">
        <v>0</v>
      </c>
      <c r="AT65" t="s">
        <v>16</v>
      </c>
      <c r="AW65">
        <v>758.15</v>
      </c>
      <c r="AX65" t="s">
        <v>17</v>
      </c>
      <c r="BA65">
        <v>0</v>
      </c>
      <c r="BB65" t="s">
        <v>18</v>
      </c>
      <c r="BE65">
        <v>0</v>
      </c>
      <c r="BF65" t="s">
        <v>19</v>
      </c>
      <c r="BI65">
        <v>0</v>
      </c>
      <c r="BJ65" t="s">
        <v>20</v>
      </c>
      <c r="BM65">
        <v>0</v>
      </c>
      <c r="BN65" t="s">
        <v>21</v>
      </c>
      <c r="BQ65">
        <v>438.39</v>
      </c>
      <c r="BR65" t="s">
        <v>22</v>
      </c>
      <c r="BU65">
        <v>0</v>
      </c>
      <c r="BV65" t="s">
        <v>23</v>
      </c>
      <c r="BY65">
        <v>0</v>
      </c>
      <c r="BZ65" t="s">
        <v>24</v>
      </c>
      <c r="CC65">
        <v>0</v>
      </c>
      <c r="CD65" t="s">
        <v>25</v>
      </c>
      <c r="CG65">
        <v>0</v>
      </c>
      <c r="CH65" t="s">
        <v>26</v>
      </c>
      <c r="CK65">
        <v>0</v>
      </c>
      <c r="CL65" t="s">
        <v>27</v>
      </c>
      <c r="CO65">
        <v>0</v>
      </c>
      <c r="CP65" t="s">
        <v>28</v>
      </c>
      <c r="CS65">
        <v>0</v>
      </c>
      <c r="CT65" t="s">
        <v>29</v>
      </c>
      <c r="CW65">
        <v>0</v>
      </c>
      <c r="CX65" t="s">
        <v>30</v>
      </c>
      <c r="DA65">
        <v>0</v>
      </c>
      <c r="DB65" t="s">
        <v>31</v>
      </c>
      <c r="DE65">
        <v>0</v>
      </c>
      <c r="DF65" t="s">
        <v>32</v>
      </c>
      <c r="DI65">
        <v>0</v>
      </c>
      <c r="DJ65" t="s">
        <v>33</v>
      </c>
      <c r="DM65">
        <v>0</v>
      </c>
      <c r="DN65" t="s">
        <v>34</v>
      </c>
      <c r="DQ65">
        <v>41.3</v>
      </c>
      <c r="DR65" t="s">
        <v>35</v>
      </c>
      <c r="DU65">
        <v>29.25</v>
      </c>
      <c r="DV65" t="s">
        <v>36</v>
      </c>
      <c r="DY65">
        <v>0</v>
      </c>
      <c r="DZ65" t="s">
        <v>37</v>
      </c>
      <c r="EC65">
        <v>0</v>
      </c>
      <c r="ED65" t="s">
        <v>38</v>
      </c>
      <c r="EG65">
        <v>0</v>
      </c>
      <c r="EH65" t="s">
        <v>39</v>
      </c>
      <c r="EK65">
        <v>6535</v>
      </c>
      <c r="EL65" t="s">
        <v>40</v>
      </c>
      <c r="EO65">
        <v>103.1</v>
      </c>
      <c r="EP65" t="s">
        <v>41</v>
      </c>
      <c r="ES65">
        <v>0</v>
      </c>
      <c r="ET65" t="s">
        <v>42</v>
      </c>
      <c r="EW65">
        <v>0</v>
      </c>
      <c r="EX65" t="s">
        <v>43</v>
      </c>
      <c r="FA65">
        <v>9.3140000000000001</v>
      </c>
      <c r="FB65" t="s">
        <v>44</v>
      </c>
      <c r="FE65">
        <v>6.8209999999999997</v>
      </c>
      <c r="FF65" t="s">
        <v>45</v>
      </c>
      <c r="FI65">
        <v>0</v>
      </c>
      <c r="FJ65" t="s">
        <v>46</v>
      </c>
      <c r="FM65">
        <v>26.55</v>
      </c>
      <c r="FN65" t="s">
        <v>47</v>
      </c>
      <c r="FQ65">
        <v>15.02</v>
      </c>
      <c r="FR65" t="s">
        <v>48</v>
      </c>
      <c r="FU65">
        <v>11300</v>
      </c>
      <c r="FV65" t="s">
        <v>49</v>
      </c>
      <c r="FY65">
        <v>0</v>
      </c>
      <c r="FZ65" t="s">
        <v>50</v>
      </c>
      <c r="GC65">
        <v>0</v>
      </c>
      <c r="GD65" t="s">
        <v>51</v>
      </c>
      <c r="GG65">
        <v>0</v>
      </c>
      <c r="GH65" t="s">
        <v>52</v>
      </c>
      <c r="GK65">
        <v>0</v>
      </c>
      <c r="GL65" t="s">
        <v>53</v>
      </c>
      <c r="GO65">
        <v>0</v>
      </c>
    </row>
    <row r="66" spans="1:197" x14ac:dyDescent="0.45">
      <c r="A66">
        <v>37711</v>
      </c>
      <c r="B66" t="s">
        <v>5</v>
      </c>
      <c r="E66">
        <v>0</v>
      </c>
      <c r="F66" t="s">
        <v>6</v>
      </c>
      <c r="I66">
        <v>0</v>
      </c>
      <c r="J66" t="s">
        <v>7</v>
      </c>
      <c r="M66">
        <v>0</v>
      </c>
      <c r="N66" t="s">
        <v>8</v>
      </c>
      <c r="Q66">
        <v>0</v>
      </c>
      <c r="R66" t="s">
        <v>9</v>
      </c>
      <c r="U66">
        <v>11.15</v>
      </c>
      <c r="V66" t="s">
        <v>10</v>
      </c>
      <c r="Y66">
        <v>0</v>
      </c>
      <c r="Z66" t="s">
        <v>11</v>
      </c>
      <c r="AC66">
        <v>0</v>
      </c>
      <c r="AD66" t="s">
        <v>12</v>
      </c>
      <c r="AG66">
        <v>0</v>
      </c>
      <c r="AH66" t="s">
        <v>13</v>
      </c>
      <c r="AK66">
        <v>0</v>
      </c>
      <c r="AL66" t="s">
        <v>14</v>
      </c>
      <c r="AO66">
        <v>0</v>
      </c>
      <c r="AP66" t="s">
        <v>15</v>
      </c>
      <c r="AS66">
        <v>0</v>
      </c>
      <c r="AT66" t="s">
        <v>16</v>
      </c>
      <c r="AW66">
        <v>744</v>
      </c>
      <c r="AX66" t="s">
        <v>17</v>
      </c>
      <c r="BA66">
        <v>0</v>
      </c>
      <c r="BB66" t="s">
        <v>18</v>
      </c>
      <c r="BE66">
        <v>0</v>
      </c>
      <c r="BF66" t="s">
        <v>19</v>
      </c>
      <c r="BI66">
        <v>0</v>
      </c>
      <c r="BJ66" t="s">
        <v>20</v>
      </c>
      <c r="BM66">
        <v>0</v>
      </c>
      <c r="BN66" t="s">
        <v>21</v>
      </c>
      <c r="BQ66">
        <v>440</v>
      </c>
      <c r="BR66" t="s">
        <v>22</v>
      </c>
      <c r="BU66">
        <v>0</v>
      </c>
      <c r="BV66" t="s">
        <v>23</v>
      </c>
      <c r="BY66">
        <v>0</v>
      </c>
      <c r="BZ66" t="s">
        <v>24</v>
      </c>
      <c r="CC66">
        <v>0</v>
      </c>
      <c r="CD66" t="s">
        <v>25</v>
      </c>
      <c r="CG66">
        <v>0</v>
      </c>
      <c r="CH66" t="s">
        <v>26</v>
      </c>
      <c r="CK66">
        <v>0</v>
      </c>
      <c r="CL66" t="s">
        <v>27</v>
      </c>
      <c r="CO66">
        <v>0</v>
      </c>
      <c r="CP66" t="s">
        <v>28</v>
      </c>
      <c r="CS66">
        <v>0</v>
      </c>
      <c r="CT66" t="s">
        <v>29</v>
      </c>
      <c r="CW66">
        <v>0</v>
      </c>
      <c r="CX66" t="s">
        <v>30</v>
      </c>
      <c r="DA66">
        <v>0</v>
      </c>
      <c r="DB66" t="s">
        <v>31</v>
      </c>
      <c r="DE66">
        <v>0</v>
      </c>
      <c r="DF66" t="s">
        <v>32</v>
      </c>
      <c r="DI66">
        <v>0</v>
      </c>
      <c r="DJ66" t="s">
        <v>33</v>
      </c>
      <c r="DM66">
        <v>0</v>
      </c>
      <c r="DN66" t="s">
        <v>34</v>
      </c>
      <c r="DQ66">
        <v>42.2</v>
      </c>
      <c r="DR66" t="s">
        <v>35</v>
      </c>
      <c r="DU66">
        <v>29.77</v>
      </c>
      <c r="DV66" t="s">
        <v>36</v>
      </c>
      <c r="DY66">
        <v>0</v>
      </c>
      <c r="DZ66" t="s">
        <v>37</v>
      </c>
      <c r="EC66">
        <v>0</v>
      </c>
      <c r="ED66" t="s">
        <v>38</v>
      </c>
      <c r="EG66">
        <v>0</v>
      </c>
      <c r="EH66" t="s">
        <v>39</v>
      </c>
      <c r="EK66">
        <v>6643</v>
      </c>
      <c r="EL66" t="s">
        <v>40</v>
      </c>
      <c r="EO66">
        <v>104.64</v>
      </c>
      <c r="EP66" t="s">
        <v>41</v>
      </c>
      <c r="ES66">
        <v>0</v>
      </c>
      <c r="ET66" t="s">
        <v>42</v>
      </c>
      <c r="EW66">
        <v>0</v>
      </c>
      <c r="EX66" t="s">
        <v>43</v>
      </c>
      <c r="FA66">
        <v>9.2469999999999999</v>
      </c>
      <c r="FB66" t="s">
        <v>44</v>
      </c>
      <c r="FE66">
        <v>6.6849999999999996</v>
      </c>
      <c r="FF66" t="s">
        <v>45</v>
      </c>
      <c r="FI66">
        <v>0</v>
      </c>
      <c r="FJ66" t="s">
        <v>46</v>
      </c>
      <c r="FM66">
        <v>26.65</v>
      </c>
      <c r="FN66" t="s">
        <v>47</v>
      </c>
      <c r="FQ66">
        <v>14.9</v>
      </c>
      <c r="FR66" t="s">
        <v>48</v>
      </c>
      <c r="FU66">
        <v>11250</v>
      </c>
      <c r="FV66" t="s">
        <v>49</v>
      </c>
      <c r="FY66">
        <v>0</v>
      </c>
      <c r="FZ66" t="s">
        <v>50</v>
      </c>
      <c r="GC66">
        <v>0</v>
      </c>
      <c r="GD66" t="s">
        <v>51</v>
      </c>
      <c r="GG66">
        <v>0</v>
      </c>
      <c r="GH66" t="s">
        <v>52</v>
      </c>
      <c r="GK66">
        <v>0</v>
      </c>
      <c r="GL66" t="s">
        <v>53</v>
      </c>
      <c r="GO66">
        <v>0</v>
      </c>
    </row>
    <row r="67" spans="1:197" x14ac:dyDescent="0.45">
      <c r="A67">
        <v>37718</v>
      </c>
      <c r="B67" t="s">
        <v>5</v>
      </c>
      <c r="E67">
        <v>0</v>
      </c>
      <c r="F67" t="s">
        <v>6</v>
      </c>
      <c r="I67">
        <v>0</v>
      </c>
      <c r="J67" t="s">
        <v>7</v>
      </c>
      <c r="M67">
        <v>0</v>
      </c>
      <c r="N67" t="s">
        <v>8</v>
      </c>
      <c r="Q67">
        <v>0</v>
      </c>
      <c r="R67" t="s">
        <v>9</v>
      </c>
      <c r="U67">
        <v>11.01</v>
      </c>
      <c r="V67" t="s">
        <v>10</v>
      </c>
      <c r="Y67">
        <v>0</v>
      </c>
      <c r="Z67" t="s">
        <v>11</v>
      </c>
      <c r="AC67">
        <v>0</v>
      </c>
      <c r="AD67" t="s">
        <v>12</v>
      </c>
      <c r="AG67">
        <v>0</v>
      </c>
      <c r="AH67" t="s">
        <v>13</v>
      </c>
      <c r="AK67">
        <v>0</v>
      </c>
      <c r="AL67" t="s">
        <v>14</v>
      </c>
      <c r="AO67">
        <v>0</v>
      </c>
      <c r="AP67" t="s">
        <v>15</v>
      </c>
      <c r="AS67">
        <v>0</v>
      </c>
      <c r="AT67" t="s">
        <v>16</v>
      </c>
      <c r="AW67">
        <v>762</v>
      </c>
      <c r="AX67" t="s">
        <v>17</v>
      </c>
      <c r="BA67">
        <v>0</v>
      </c>
      <c r="BB67" t="s">
        <v>18</v>
      </c>
      <c r="BE67">
        <v>0</v>
      </c>
      <c r="BF67" t="s">
        <v>19</v>
      </c>
      <c r="BI67">
        <v>0</v>
      </c>
      <c r="BJ67" t="s">
        <v>20</v>
      </c>
      <c r="BM67">
        <v>0</v>
      </c>
      <c r="BN67" t="s">
        <v>21</v>
      </c>
      <c r="BQ67">
        <v>451.7</v>
      </c>
      <c r="BR67" t="s">
        <v>22</v>
      </c>
      <c r="BU67">
        <v>0</v>
      </c>
      <c r="BV67" t="s">
        <v>23</v>
      </c>
      <c r="BY67">
        <v>0</v>
      </c>
      <c r="BZ67" t="s">
        <v>24</v>
      </c>
      <c r="CC67">
        <v>0</v>
      </c>
      <c r="CD67" t="s">
        <v>25</v>
      </c>
      <c r="CG67">
        <v>0</v>
      </c>
      <c r="CH67" t="s">
        <v>26</v>
      </c>
      <c r="CK67">
        <v>0</v>
      </c>
      <c r="CL67" t="s">
        <v>27</v>
      </c>
      <c r="CO67">
        <v>0</v>
      </c>
      <c r="CP67" t="s">
        <v>28</v>
      </c>
      <c r="CS67">
        <v>0</v>
      </c>
      <c r="CT67" t="s">
        <v>29</v>
      </c>
      <c r="CW67">
        <v>0</v>
      </c>
      <c r="CX67" t="s">
        <v>30</v>
      </c>
      <c r="DA67">
        <v>0</v>
      </c>
      <c r="DB67" t="s">
        <v>31</v>
      </c>
      <c r="DE67">
        <v>0</v>
      </c>
      <c r="DF67" t="s">
        <v>32</v>
      </c>
      <c r="DI67">
        <v>0</v>
      </c>
      <c r="DJ67" t="s">
        <v>33</v>
      </c>
      <c r="DM67">
        <v>0</v>
      </c>
      <c r="DN67" t="s">
        <v>34</v>
      </c>
      <c r="DQ67">
        <v>42.39</v>
      </c>
      <c r="DR67" t="s">
        <v>35</v>
      </c>
      <c r="DU67">
        <v>29.9</v>
      </c>
      <c r="DV67" t="s">
        <v>36</v>
      </c>
      <c r="DY67">
        <v>0</v>
      </c>
      <c r="DZ67" t="s">
        <v>37</v>
      </c>
      <c r="EC67">
        <v>0</v>
      </c>
      <c r="ED67" t="s">
        <v>38</v>
      </c>
      <c r="EG67">
        <v>0</v>
      </c>
      <c r="EH67" t="s">
        <v>39</v>
      </c>
      <c r="EK67">
        <v>6725.99</v>
      </c>
      <c r="EL67" t="s">
        <v>40</v>
      </c>
      <c r="EO67">
        <v>107.19</v>
      </c>
      <c r="EP67" t="s">
        <v>41</v>
      </c>
      <c r="ES67">
        <v>0</v>
      </c>
      <c r="ET67" t="s">
        <v>42</v>
      </c>
      <c r="EW67">
        <v>0</v>
      </c>
      <c r="EX67" t="s">
        <v>43</v>
      </c>
      <c r="FA67">
        <v>10.25</v>
      </c>
      <c r="FB67" t="s">
        <v>44</v>
      </c>
      <c r="FE67">
        <v>7.52</v>
      </c>
      <c r="FF67" t="s">
        <v>45</v>
      </c>
      <c r="FI67">
        <v>0</v>
      </c>
      <c r="FJ67" t="s">
        <v>46</v>
      </c>
      <c r="FM67">
        <v>26.06</v>
      </c>
      <c r="FN67" t="s">
        <v>47</v>
      </c>
      <c r="FQ67">
        <v>15.16</v>
      </c>
      <c r="FR67" t="s">
        <v>48</v>
      </c>
      <c r="FU67">
        <v>11478</v>
      </c>
      <c r="FV67" t="s">
        <v>49</v>
      </c>
      <c r="FY67">
        <v>0</v>
      </c>
      <c r="FZ67" t="s">
        <v>50</v>
      </c>
      <c r="GC67">
        <v>0</v>
      </c>
      <c r="GD67" t="s">
        <v>51</v>
      </c>
      <c r="GG67">
        <v>0</v>
      </c>
      <c r="GH67" t="s">
        <v>52</v>
      </c>
      <c r="GK67">
        <v>0</v>
      </c>
      <c r="GL67" t="s">
        <v>53</v>
      </c>
      <c r="GO67">
        <v>0</v>
      </c>
    </row>
    <row r="68" spans="1:197" x14ac:dyDescent="0.45">
      <c r="A68">
        <v>37725</v>
      </c>
      <c r="B68" t="s">
        <v>5</v>
      </c>
      <c r="E68">
        <v>0</v>
      </c>
      <c r="F68" t="s">
        <v>6</v>
      </c>
      <c r="I68">
        <v>0</v>
      </c>
      <c r="J68" t="s">
        <v>7</v>
      </c>
      <c r="M68">
        <v>0</v>
      </c>
      <c r="N68" t="s">
        <v>8</v>
      </c>
      <c r="Q68">
        <v>0</v>
      </c>
      <c r="R68" t="s">
        <v>9</v>
      </c>
      <c r="U68">
        <v>11</v>
      </c>
      <c r="V68" t="s">
        <v>10</v>
      </c>
      <c r="Y68">
        <v>0</v>
      </c>
      <c r="Z68" t="s">
        <v>11</v>
      </c>
      <c r="AC68">
        <v>0</v>
      </c>
      <c r="AD68" t="s">
        <v>12</v>
      </c>
      <c r="AG68">
        <v>0</v>
      </c>
      <c r="AH68" t="s">
        <v>13</v>
      </c>
      <c r="AK68">
        <v>0</v>
      </c>
      <c r="AL68" t="s">
        <v>14</v>
      </c>
      <c r="AO68">
        <v>0</v>
      </c>
      <c r="AP68" t="s">
        <v>15</v>
      </c>
      <c r="AS68">
        <v>0</v>
      </c>
      <c r="AT68" t="s">
        <v>16</v>
      </c>
      <c r="AW68">
        <v>762.95</v>
      </c>
      <c r="AX68" t="s">
        <v>17</v>
      </c>
      <c r="BA68">
        <v>0</v>
      </c>
      <c r="BB68" t="s">
        <v>18</v>
      </c>
      <c r="BE68">
        <v>0</v>
      </c>
      <c r="BF68" t="s">
        <v>19</v>
      </c>
      <c r="BI68">
        <v>0</v>
      </c>
      <c r="BJ68" t="s">
        <v>20</v>
      </c>
      <c r="BM68">
        <v>0</v>
      </c>
      <c r="BN68" t="s">
        <v>21</v>
      </c>
      <c r="BQ68">
        <v>491.99</v>
      </c>
      <c r="BR68" t="s">
        <v>22</v>
      </c>
      <c r="BU68">
        <v>0</v>
      </c>
      <c r="BV68" t="s">
        <v>23</v>
      </c>
      <c r="BY68">
        <v>0</v>
      </c>
      <c r="BZ68" t="s">
        <v>24</v>
      </c>
      <c r="CC68">
        <v>0</v>
      </c>
      <c r="CD68" t="s">
        <v>25</v>
      </c>
      <c r="CG68">
        <v>0</v>
      </c>
      <c r="CH68" t="s">
        <v>26</v>
      </c>
      <c r="CK68">
        <v>0</v>
      </c>
      <c r="CL68" t="s">
        <v>27</v>
      </c>
      <c r="CO68">
        <v>0</v>
      </c>
      <c r="CP68" t="s">
        <v>28</v>
      </c>
      <c r="CS68">
        <v>0</v>
      </c>
      <c r="CT68" t="s">
        <v>29</v>
      </c>
      <c r="CW68">
        <v>0</v>
      </c>
      <c r="CX68" t="s">
        <v>30</v>
      </c>
      <c r="DA68">
        <v>0</v>
      </c>
      <c r="DB68" t="s">
        <v>31</v>
      </c>
      <c r="DE68">
        <v>0</v>
      </c>
      <c r="DF68" t="s">
        <v>32</v>
      </c>
      <c r="DI68">
        <v>0</v>
      </c>
      <c r="DJ68" t="s">
        <v>33</v>
      </c>
      <c r="DM68">
        <v>0</v>
      </c>
      <c r="DN68" t="s">
        <v>34</v>
      </c>
      <c r="DQ68">
        <v>43.52</v>
      </c>
      <c r="DR68" t="s">
        <v>35</v>
      </c>
      <c r="DU68">
        <v>31.39</v>
      </c>
      <c r="DV68" t="s">
        <v>36</v>
      </c>
      <c r="DY68">
        <v>0</v>
      </c>
      <c r="DZ68" t="s">
        <v>37</v>
      </c>
      <c r="EC68">
        <v>0</v>
      </c>
      <c r="ED68" t="s">
        <v>38</v>
      </c>
      <c r="EG68">
        <v>0</v>
      </c>
      <c r="EH68" t="s">
        <v>39</v>
      </c>
      <c r="EK68">
        <v>6999.99</v>
      </c>
      <c r="EL68" t="s">
        <v>40</v>
      </c>
      <c r="EO68">
        <v>106.86</v>
      </c>
      <c r="EP68" t="s">
        <v>41</v>
      </c>
      <c r="ES68">
        <v>0</v>
      </c>
      <c r="ET68" t="s">
        <v>42</v>
      </c>
      <c r="EW68">
        <v>0</v>
      </c>
      <c r="EX68" t="s">
        <v>43</v>
      </c>
      <c r="FA68">
        <v>12.865</v>
      </c>
      <c r="FB68" t="s">
        <v>44</v>
      </c>
      <c r="FE68">
        <v>8.202</v>
      </c>
      <c r="FF68" t="s">
        <v>45</v>
      </c>
      <c r="FI68">
        <v>0</v>
      </c>
      <c r="FJ68" t="s">
        <v>46</v>
      </c>
      <c r="FM68">
        <v>28.63</v>
      </c>
      <c r="FN68" t="s">
        <v>47</v>
      </c>
      <c r="FQ68">
        <v>16.3</v>
      </c>
      <c r="FR68" t="s">
        <v>48</v>
      </c>
      <c r="FU68">
        <v>11460.03</v>
      </c>
      <c r="FV68" t="s">
        <v>49</v>
      </c>
      <c r="FY68">
        <v>0</v>
      </c>
      <c r="FZ68" t="s">
        <v>50</v>
      </c>
      <c r="GC68">
        <v>0</v>
      </c>
      <c r="GD68" t="s">
        <v>51</v>
      </c>
      <c r="GG68">
        <v>0</v>
      </c>
      <c r="GH68" t="s">
        <v>52</v>
      </c>
      <c r="GK68">
        <v>0</v>
      </c>
      <c r="GL68" t="s">
        <v>53</v>
      </c>
      <c r="GO68">
        <v>0</v>
      </c>
    </row>
    <row r="69" spans="1:197" x14ac:dyDescent="0.45">
      <c r="A69">
        <v>37732</v>
      </c>
      <c r="B69" t="s">
        <v>5</v>
      </c>
      <c r="E69">
        <v>0</v>
      </c>
      <c r="F69" t="s">
        <v>6</v>
      </c>
      <c r="I69">
        <v>0</v>
      </c>
      <c r="J69" t="s">
        <v>7</v>
      </c>
      <c r="M69">
        <v>0</v>
      </c>
      <c r="N69" t="s">
        <v>8</v>
      </c>
      <c r="Q69">
        <v>0</v>
      </c>
      <c r="R69" t="s">
        <v>9</v>
      </c>
      <c r="U69">
        <v>11</v>
      </c>
      <c r="V69" t="s">
        <v>10</v>
      </c>
      <c r="Y69">
        <v>0</v>
      </c>
      <c r="Z69" t="s">
        <v>11</v>
      </c>
      <c r="AC69">
        <v>0</v>
      </c>
      <c r="AD69" t="s">
        <v>12</v>
      </c>
      <c r="AG69">
        <v>0</v>
      </c>
      <c r="AH69" t="s">
        <v>13</v>
      </c>
      <c r="AK69">
        <v>0</v>
      </c>
      <c r="AL69" t="s">
        <v>14</v>
      </c>
      <c r="AO69">
        <v>0</v>
      </c>
      <c r="AP69" t="s">
        <v>15</v>
      </c>
      <c r="AS69">
        <v>0</v>
      </c>
      <c r="AT69" t="s">
        <v>16</v>
      </c>
      <c r="AW69">
        <v>764</v>
      </c>
      <c r="AX69" t="s">
        <v>17</v>
      </c>
      <c r="BA69">
        <v>0</v>
      </c>
      <c r="BB69" t="s">
        <v>18</v>
      </c>
      <c r="BE69">
        <v>0</v>
      </c>
      <c r="BF69" t="s">
        <v>19</v>
      </c>
      <c r="BI69">
        <v>0</v>
      </c>
      <c r="BJ69" t="s">
        <v>20</v>
      </c>
      <c r="BM69">
        <v>0</v>
      </c>
      <c r="BN69" t="s">
        <v>21</v>
      </c>
      <c r="BQ69">
        <v>518</v>
      </c>
      <c r="BR69" t="s">
        <v>22</v>
      </c>
      <c r="BU69">
        <v>0</v>
      </c>
      <c r="BV69" t="s">
        <v>23</v>
      </c>
      <c r="BY69">
        <v>0</v>
      </c>
      <c r="BZ69" t="s">
        <v>24</v>
      </c>
      <c r="CC69">
        <v>0</v>
      </c>
      <c r="CD69" t="s">
        <v>25</v>
      </c>
      <c r="CG69">
        <v>0</v>
      </c>
      <c r="CH69" t="s">
        <v>26</v>
      </c>
      <c r="CK69">
        <v>0</v>
      </c>
      <c r="CL69" t="s">
        <v>27</v>
      </c>
      <c r="CO69">
        <v>0</v>
      </c>
      <c r="CP69" t="s">
        <v>28</v>
      </c>
      <c r="CS69">
        <v>0</v>
      </c>
      <c r="CT69" t="s">
        <v>29</v>
      </c>
      <c r="CW69">
        <v>0</v>
      </c>
      <c r="CX69" t="s">
        <v>30</v>
      </c>
      <c r="DA69">
        <v>0</v>
      </c>
      <c r="DB69" t="s">
        <v>31</v>
      </c>
      <c r="DE69">
        <v>0</v>
      </c>
      <c r="DF69" t="s">
        <v>32</v>
      </c>
      <c r="DI69">
        <v>0</v>
      </c>
      <c r="DJ69" t="s">
        <v>33</v>
      </c>
      <c r="DM69">
        <v>0</v>
      </c>
      <c r="DN69" t="s">
        <v>34</v>
      </c>
      <c r="DQ69">
        <v>44.71</v>
      </c>
      <c r="DR69" t="s">
        <v>35</v>
      </c>
      <c r="DU69">
        <v>31.5</v>
      </c>
      <c r="DV69" t="s">
        <v>36</v>
      </c>
      <c r="DY69">
        <v>0</v>
      </c>
      <c r="DZ69" t="s">
        <v>37</v>
      </c>
      <c r="EC69">
        <v>0</v>
      </c>
      <c r="ED69" t="s">
        <v>38</v>
      </c>
      <c r="EG69">
        <v>0</v>
      </c>
      <c r="EH69" t="s">
        <v>39</v>
      </c>
      <c r="EK69">
        <v>7129.5</v>
      </c>
      <c r="EL69" t="s">
        <v>40</v>
      </c>
      <c r="EO69">
        <v>116.5</v>
      </c>
      <c r="EP69" t="s">
        <v>41</v>
      </c>
      <c r="ES69">
        <v>0</v>
      </c>
      <c r="ET69" t="s">
        <v>42</v>
      </c>
      <c r="EW69">
        <v>0</v>
      </c>
      <c r="EX69" t="s">
        <v>43</v>
      </c>
      <c r="FA69">
        <v>14.97</v>
      </c>
      <c r="FB69" t="s">
        <v>44</v>
      </c>
      <c r="FE69">
        <v>8.5280000000000005</v>
      </c>
      <c r="FF69" t="s">
        <v>45</v>
      </c>
      <c r="FI69">
        <v>0</v>
      </c>
      <c r="FJ69" t="s">
        <v>46</v>
      </c>
      <c r="FM69">
        <v>26.5</v>
      </c>
      <c r="FN69" t="s">
        <v>47</v>
      </c>
      <c r="FQ69">
        <v>16</v>
      </c>
      <c r="FR69" t="s">
        <v>48</v>
      </c>
      <c r="FU69">
        <v>11600</v>
      </c>
      <c r="FV69" t="s">
        <v>49</v>
      </c>
      <c r="FY69">
        <v>0</v>
      </c>
      <c r="FZ69" t="s">
        <v>50</v>
      </c>
      <c r="GC69">
        <v>0</v>
      </c>
      <c r="GD69" t="s">
        <v>51</v>
      </c>
      <c r="GG69">
        <v>0</v>
      </c>
      <c r="GH69" t="s">
        <v>52</v>
      </c>
      <c r="GK69">
        <v>0</v>
      </c>
      <c r="GL69" t="s">
        <v>53</v>
      </c>
      <c r="GO69">
        <v>0</v>
      </c>
    </row>
    <row r="70" spans="1:197" x14ac:dyDescent="0.45">
      <c r="A70">
        <v>37739</v>
      </c>
      <c r="B70" t="s">
        <v>5</v>
      </c>
      <c r="E70">
        <v>0</v>
      </c>
      <c r="F70" t="s">
        <v>6</v>
      </c>
      <c r="I70">
        <v>0</v>
      </c>
      <c r="J70" t="s">
        <v>7</v>
      </c>
      <c r="M70">
        <v>0</v>
      </c>
      <c r="N70" t="s">
        <v>8</v>
      </c>
      <c r="Q70">
        <v>0</v>
      </c>
      <c r="R70" t="s">
        <v>9</v>
      </c>
      <c r="U70">
        <v>10.5</v>
      </c>
      <c r="V70" t="s">
        <v>10</v>
      </c>
      <c r="Y70">
        <v>0</v>
      </c>
      <c r="Z70" t="s">
        <v>11</v>
      </c>
      <c r="AC70">
        <v>0</v>
      </c>
      <c r="AD70" t="s">
        <v>12</v>
      </c>
      <c r="AG70">
        <v>0</v>
      </c>
      <c r="AH70" t="s">
        <v>13</v>
      </c>
      <c r="AK70">
        <v>0</v>
      </c>
      <c r="AL70" t="s">
        <v>14</v>
      </c>
      <c r="AO70">
        <v>0</v>
      </c>
      <c r="AP70" t="s">
        <v>15</v>
      </c>
      <c r="AS70">
        <v>0</v>
      </c>
      <c r="AT70" t="s">
        <v>16</v>
      </c>
      <c r="AW70">
        <v>715</v>
      </c>
      <c r="AX70" t="s">
        <v>17</v>
      </c>
      <c r="BA70">
        <v>0</v>
      </c>
      <c r="BB70" t="s">
        <v>18</v>
      </c>
      <c r="BE70">
        <v>0</v>
      </c>
      <c r="BF70" t="s">
        <v>19</v>
      </c>
      <c r="BI70">
        <v>0</v>
      </c>
      <c r="BJ70" t="s">
        <v>20</v>
      </c>
      <c r="BM70">
        <v>0</v>
      </c>
      <c r="BN70" t="s">
        <v>21</v>
      </c>
      <c r="BQ70">
        <v>536.1</v>
      </c>
      <c r="BR70" t="s">
        <v>22</v>
      </c>
      <c r="BU70">
        <v>0</v>
      </c>
      <c r="BV70" t="s">
        <v>23</v>
      </c>
      <c r="BY70">
        <v>0</v>
      </c>
      <c r="BZ70" t="s">
        <v>24</v>
      </c>
      <c r="CC70">
        <v>0</v>
      </c>
      <c r="CD70" t="s">
        <v>25</v>
      </c>
      <c r="CG70">
        <v>0</v>
      </c>
      <c r="CH70" t="s">
        <v>26</v>
      </c>
      <c r="CK70">
        <v>0</v>
      </c>
      <c r="CL70" t="s">
        <v>27</v>
      </c>
      <c r="CO70">
        <v>0</v>
      </c>
      <c r="CP70" t="s">
        <v>28</v>
      </c>
      <c r="CS70">
        <v>0</v>
      </c>
      <c r="CT70" t="s">
        <v>29</v>
      </c>
      <c r="CW70">
        <v>0</v>
      </c>
      <c r="CX70" t="s">
        <v>30</v>
      </c>
      <c r="DA70">
        <v>0</v>
      </c>
      <c r="DB70" t="s">
        <v>31</v>
      </c>
      <c r="DE70">
        <v>0</v>
      </c>
      <c r="DF70" t="s">
        <v>32</v>
      </c>
      <c r="DI70">
        <v>0</v>
      </c>
      <c r="DJ70" t="s">
        <v>33</v>
      </c>
      <c r="DM70">
        <v>0</v>
      </c>
      <c r="DN70" t="s">
        <v>34</v>
      </c>
      <c r="DQ70">
        <v>43.85</v>
      </c>
      <c r="DR70" t="s">
        <v>35</v>
      </c>
      <c r="DU70">
        <v>29.71</v>
      </c>
      <c r="DV70" t="s">
        <v>36</v>
      </c>
      <c r="DY70">
        <v>0</v>
      </c>
      <c r="DZ70" t="s">
        <v>37</v>
      </c>
      <c r="EC70">
        <v>0</v>
      </c>
      <c r="ED70" t="s">
        <v>38</v>
      </c>
      <c r="EG70">
        <v>0</v>
      </c>
      <c r="EH70" t="s">
        <v>39</v>
      </c>
      <c r="EK70">
        <v>7052</v>
      </c>
      <c r="EL70" t="s">
        <v>40</v>
      </c>
      <c r="EO70">
        <v>117.1</v>
      </c>
      <c r="EP70" t="s">
        <v>41</v>
      </c>
      <c r="ES70">
        <v>0</v>
      </c>
      <c r="ET70" t="s">
        <v>42</v>
      </c>
      <c r="EW70">
        <v>0</v>
      </c>
      <c r="EX70" t="s">
        <v>43</v>
      </c>
      <c r="FA70">
        <v>12.32</v>
      </c>
      <c r="FB70" t="s">
        <v>44</v>
      </c>
      <c r="FE70">
        <v>7.2</v>
      </c>
      <c r="FF70" t="s">
        <v>45</v>
      </c>
      <c r="FI70">
        <v>0</v>
      </c>
      <c r="FJ70" t="s">
        <v>46</v>
      </c>
      <c r="FM70">
        <v>27.03</v>
      </c>
      <c r="FN70" t="s">
        <v>47</v>
      </c>
      <c r="FQ70">
        <v>15.988</v>
      </c>
      <c r="FR70" t="s">
        <v>48</v>
      </c>
      <c r="FU70">
        <v>11599.99</v>
      </c>
      <c r="FV70" t="s">
        <v>49</v>
      </c>
      <c r="FY70">
        <v>0</v>
      </c>
      <c r="FZ70" t="s">
        <v>50</v>
      </c>
      <c r="GC70">
        <v>0</v>
      </c>
      <c r="GD70" t="s">
        <v>51</v>
      </c>
      <c r="GG70">
        <v>0</v>
      </c>
      <c r="GH70" t="s">
        <v>52</v>
      </c>
      <c r="GK70">
        <v>0</v>
      </c>
      <c r="GL70" t="s">
        <v>53</v>
      </c>
      <c r="GO70">
        <v>0</v>
      </c>
    </row>
    <row r="71" spans="1:197" x14ac:dyDescent="0.45">
      <c r="A71">
        <v>37746</v>
      </c>
      <c r="B71" t="s">
        <v>5</v>
      </c>
      <c r="E71">
        <v>0</v>
      </c>
      <c r="F71" t="s">
        <v>6</v>
      </c>
      <c r="I71">
        <v>0</v>
      </c>
      <c r="J71" t="s">
        <v>7</v>
      </c>
      <c r="M71">
        <v>0</v>
      </c>
      <c r="N71" t="s">
        <v>8</v>
      </c>
      <c r="Q71">
        <v>0</v>
      </c>
      <c r="R71" t="s">
        <v>9</v>
      </c>
      <c r="U71">
        <v>10.15</v>
      </c>
      <c r="V71" t="s">
        <v>10</v>
      </c>
      <c r="Y71">
        <v>0</v>
      </c>
      <c r="Z71" t="s">
        <v>11</v>
      </c>
      <c r="AC71">
        <v>0</v>
      </c>
      <c r="AD71" t="s">
        <v>12</v>
      </c>
      <c r="AG71">
        <v>0</v>
      </c>
      <c r="AH71" t="s">
        <v>13</v>
      </c>
      <c r="AK71">
        <v>0</v>
      </c>
      <c r="AL71" t="s">
        <v>14</v>
      </c>
      <c r="AO71">
        <v>0</v>
      </c>
      <c r="AP71" t="s">
        <v>15</v>
      </c>
      <c r="AS71">
        <v>0</v>
      </c>
      <c r="AT71" t="s">
        <v>16</v>
      </c>
      <c r="AW71">
        <v>755.5</v>
      </c>
      <c r="AX71" t="s">
        <v>17</v>
      </c>
      <c r="BA71">
        <v>0</v>
      </c>
      <c r="BB71" t="s">
        <v>18</v>
      </c>
      <c r="BE71">
        <v>0</v>
      </c>
      <c r="BF71" t="s">
        <v>19</v>
      </c>
      <c r="BI71">
        <v>0</v>
      </c>
      <c r="BJ71" t="s">
        <v>20</v>
      </c>
      <c r="BM71">
        <v>0</v>
      </c>
      <c r="BN71" t="s">
        <v>21</v>
      </c>
      <c r="BQ71">
        <v>531</v>
      </c>
      <c r="BR71" t="s">
        <v>22</v>
      </c>
      <c r="BU71">
        <v>0</v>
      </c>
      <c r="BV71" t="s">
        <v>23</v>
      </c>
      <c r="BY71">
        <v>0</v>
      </c>
      <c r="BZ71" t="s">
        <v>24</v>
      </c>
      <c r="CC71">
        <v>0</v>
      </c>
      <c r="CD71" t="s">
        <v>25</v>
      </c>
      <c r="CG71">
        <v>0</v>
      </c>
      <c r="CH71" t="s">
        <v>26</v>
      </c>
      <c r="CK71">
        <v>0</v>
      </c>
      <c r="CL71" t="s">
        <v>27</v>
      </c>
      <c r="CO71">
        <v>0</v>
      </c>
      <c r="CP71" t="s">
        <v>28</v>
      </c>
      <c r="CS71">
        <v>0</v>
      </c>
      <c r="CT71" t="s">
        <v>29</v>
      </c>
      <c r="CW71">
        <v>0</v>
      </c>
      <c r="CX71" t="s">
        <v>30</v>
      </c>
      <c r="DA71">
        <v>0</v>
      </c>
      <c r="DB71" t="s">
        <v>31</v>
      </c>
      <c r="DE71">
        <v>0</v>
      </c>
      <c r="DF71" t="s">
        <v>32</v>
      </c>
      <c r="DI71">
        <v>0</v>
      </c>
      <c r="DJ71" t="s">
        <v>33</v>
      </c>
      <c r="DM71">
        <v>0</v>
      </c>
      <c r="DN71" t="s">
        <v>34</v>
      </c>
      <c r="DQ71">
        <v>44.9</v>
      </c>
      <c r="DR71" t="s">
        <v>35</v>
      </c>
      <c r="DU71">
        <v>29.95</v>
      </c>
      <c r="DV71" t="s">
        <v>36</v>
      </c>
      <c r="DY71">
        <v>0</v>
      </c>
      <c r="DZ71" t="s">
        <v>37</v>
      </c>
      <c r="EC71">
        <v>0</v>
      </c>
      <c r="ED71" t="s">
        <v>38</v>
      </c>
      <c r="EG71">
        <v>0</v>
      </c>
      <c r="EH71" t="s">
        <v>39</v>
      </c>
      <c r="EK71">
        <v>7332</v>
      </c>
      <c r="EL71" t="s">
        <v>40</v>
      </c>
      <c r="EO71">
        <v>112.4</v>
      </c>
      <c r="EP71" t="s">
        <v>41</v>
      </c>
      <c r="ES71">
        <v>0</v>
      </c>
      <c r="ET71" t="s">
        <v>42</v>
      </c>
      <c r="EW71">
        <v>0</v>
      </c>
      <c r="EX71" t="s">
        <v>43</v>
      </c>
      <c r="FA71">
        <v>12.355</v>
      </c>
      <c r="FB71" t="s">
        <v>44</v>
      </c>
      <c r="FE71">
        <v>7.44</v>
      </c>
      <c r="FF71" t="s">
        <v>45</v>
      </c>
      <c r="FI71">
        <v>0</v>
      </c>
      <c r="FJ71" t="s">
        <v>46</v>
      </c>
      <c r="FM71">
        <v>28.1</v>
      </c>
      <c r="FN71" t="s">
        <v>47</v>
      </c>
      <c r="FQ71">
        <v>16.48</v>
      </c>
      <c r="FR71" t="s">
        <v>48</v>
      </c>
      <c r="FU71">
        <v>11670</v>
      </c>
      <c r="FV71" t="s">
        <v>49</v>
      </c>
      <c r="FY71">
        <v>0</v>
      </c>
      <c r="FZ71" t="s">
        <v>50</v>
      </c>
      <c r="GC71">
        <v>0</v>
      </c>
      <c r="GD71" t="s">
        <v>51</v>
      </c>
      <c r="GG71">
        <v>0</v>
      </c>
      <c r="GH71" t="s">
        <v>52</v>
      </c>
      <c r="GK71">
        <v>0</v>
      </c>
      <c r="GL71" t="s">
        <v>53</v>
      </c>
      <c r="GO71">
        <v>0</v>
      </c>
    </row>
    <row r="72" spans="1:197" x14ac:dyDescent="0.45">
      <c r="A72">
        <v>37753</v>
      </c>
      <c r="B72" t="s">
        <v>5</v>
      </c>
      <c r="E72">
        <v>0</v>
      </c>
      <c r="F72" t="s">
        <v>6</v>
      </c>
      <c r="I72">
        <v>0</v>
      </c>
      <c r="J72" t="s">
        <v>7</v>
      </c>
      <c r="M72">
        <v>0</v>
      </c>
      <c r="N72" t="s">
        <v>8</v>
      </c>
      <c r="Q72">
        <v>0</v>
      </c>
      <c r="R72" t="s">
        <v>9</v>
      </c>
      <c r="U72">
        <v>10.45</v>
      </c>
      <c r="V72" t="s">
        <v>10</v>
      </c>
      <c r="Y72">
        <v>0</v>
      </c>
      <c r="Z72" t="s">
        <v>11</v>
      </c>
      <c r="AC72">
        <v>0</v>
      </c>
      <c r="AD72" t="s">
        <v>12</v>
      </c>
      <c r="AG72">
        <v>0</v>
      </c>
      <c r="AH72" t="s">
        <v>13</v>
      </c>
      <c r="AK72">
        <v>0</v>
      </c>
      <c r="AL72" t="s">
        <v>14</v>
      </c>
      <c r="AO72">
        <v>0</v>
      </c>
      <c r="AP72" t="s">
        <v>15</v>
      </c>
      <c r="AS72">
        <v>0</v>
      </c>
      <c r="AT72" t="s">
        <v>16</v>
      </c>
      <c r="AW72">
        <v>808</v>
      </c>
      <c r="AX72" t="s">
        <v>17</v>
      </c>
      <c r="BA72">
        <v>0</v>
      </c>
      <c r="BB72" t="s">
        <v>18</v>
      </c>
      <c r="BE72">
        <v>0</v>
      </c>
      <c r="BF72" t="s">
        <v>19</v>
      </c>
      <c r="BI72">
        <v>0</v>
      </c>
      <c r="BJ72" t="s">
        <v>20</v>
      </c>
      <c r="BM72">
        <v>0</v>
      </c>
      <c r="BN72" t="s">
        <v>21</v>
      </c>
      <c r="BQ72">
        <v>542</v>
      </c>
      <c r="BR72" t="s">
        <v>22</v>
      </c>
      <c r="BU72">
        <v>0</v>
      </c>
      <c r="BV72" t="s">
        <v>23</v>
      </c>
      <c r="BY72">
        <v>0</v>
      </c>
      <c r="BZ72" t="s">
        <v>24</v>
      </c>
      <c r="CC72">
        <v>0</v>
      </c>
      <c r="CD72" t="s">
        <v>25</v>
      </c>
      <c r="CG72">
        <v>0</v>
      </c>
      <c r="CH72" t="s">
        <v>26</v>
      </c>
      <c r="CK72">
        <v>0</v>
      </c>
      <c r="CL72" t="s">
        <v>27</v>
      </c>
      <c r="CO72">
        <v>0</v>
      </c>
      <c r="CP72" t="s">
        <v>28</v>
      </c>
      <c r="CS72">
        <v>0</v>
      </c>
      <c r="CT72" t="s">
        <v>29</v>
      </c>
      <c r="CW72">
        <v>0</v>
      </c>
      <c r="CX72" t="s">
        <v>30</v>
      </c>
      <c r="DA72">
        <v>0</v>
      </c>
      <c r="DB72" t="s">
        <v>31</v>
      </c>
      <c r="DE72">
        <v>0</v>
      </c>
      <c r="DF72" t="s">
        <v>32</v>
      </c>
      <c r="DI72">
        <v>0</v>
      </c>
      <c r="DJ72" t="s">
        <v>33</v>
      </c>
      <c r="DM72">
        <v>0</v>
      </c>
      <c r="DN72" t="s">
        <v>34</v>
      </c>
      <c r="DQ72">
        <v>47.3</v>
      </c>
      <c r="DR72" t="s">
        <v>35</v>
      </c>
      <c r="DU72">
        <v>31.04</v>
      </c>
      <c r="DV72" t="s">
        <v>36</v>
      </c>
      <c r="DY72">
        <v>0</v>
      </c>
      <c r="DZ72" t="s">
        <v>37</v>
      </c>
      <c r="EC72">
        <v>0</v>
      </c>
      <c r="ED72" t="s">
        <v>38</v>
      </c>
      <c r="EG72">
        <v>0</v>
      </c>
      <c r="EH72" t="s">
        <v>39</v>
      </c>
      <c r="EK72">
        <v>8060</v>
      </c>
      <c r="EL72" t="s">
        <v>40</v>
      </c>
      <c r="EO72">
        <v>114</v>
      </c>
      <c r="EP72" t="s">
        <v>41</v>
      </c>
      <c r="ES72">
        <v>0</v>
      </c>
      <c r="ET72" t="s">
        <v>42</v>
      </c>
      <c r="EW72">
        <v>0</v>
      </c>
      <c r="EX72" t="s">
        <v>43</v>
      </c>
      <c r="FA72">
        <v>13.03</v>
      </c>
      <c r="FB72" t="s">
        <v>44</v>
      </c>
      <c r="FE72">
        <v>7.4870000000000001</v>
      </c>
      <c r="FF72" t="s">
        <v>45</v>
      </c>
      <c r="FI72">
        <v>0</v>
      </c>
      <c r="FJ72" t="s">
        <v>46</v>
      </c>
      <c r="FM72">
        <v>30</v>
      </c>
      <c r="FN72" t="s">
        <v>47</v>
      </c>
      <c r="FQ72">
        <v>15.8</v>
      </c>
      <c r="FR72" t="s">
        <v>48</v>
      </c>
      <c r="FU72">
        <v>12259</v>
      </c>
      <c r="FV72" t="s">
        <v>49</v>
      </c>
      <c r="FY72">
        <v>0</v>
      </c>
      <c r="FZ72" t="s">
        <v>50</v>
      </c>
      <c r="GC72">
        <v>0</v>
      </c>
      <c r="GD72" t="s">
        <v>51</v>
      </c>
      <c r="GG72">
        <v>0</v>
      </c>
      <c r="GH72" t="s">
        <v>52</v>
      </c>
      <c r="GK72">
        <v>0</v>
      </c>
      <c r="GL72" t="s">
        <v>53</v>
      </c>
      <c r="GO72">
        <v>0</v>
      </c>
    </row>
    <row r="73" spans="1:197" x14ac:dyDescent="0.45">
      <c r="A73">
        <v>37760</v>
      </c>
      <c r="B73" t="s">
        <v>5</v>
      </c>
      <c r="E73">
        <v>0</v>
      </c>
      <c r="F73" t="s">
        <v>6</v>
      </c>
      <c r="I73">
        <v>0</v>
      </c>
      <c r="J73" t="s">
        <v>7</v>
      </c>
      <c r="M73">
        <v>0</v>
      </c>
      <c r="N73" t="s">
        <v>8</v>
      </c>
      <c r="Q73">
        <v>0</v>
      </c>
      <c r="R73" t="s">
        <v>9</v>
      </c>
      <c r="U73">
        <v>10.47</v>
      </c>
      <c r="V73" t="s">
        <v>10</v>
      </c>
      <c r="Y73">
        <v>0</v>
      </c>
      <c r="Z73" t="s">
        <v>11</v>
      </c>
      <c r="AC73">
        <v>0</v>
      </c>
      <c r="AD73" t="s">
        <v>12</v>
      </c>
      <c r="AG73">
        <v>0</v>
      </c>
      <c r="AH73" t="s">
        <v>13</v>
      </c>
      <c r="AK73">
        <v>0</v>
      </c>
      <c r="AL73" t="s">
        <v>14</v>
      </c>
      <c r="AO73">
        <v>0</v>
      </c>
      <c r="AP73" t="s">
        <v>15</v>
      </c>
      <c r="AS73">
        <v>0</v>
      </c>
      <c r="AT73" t="s">
        <v>16</v>
      </c>
      <c r="AW73">
        <v>779.9</v>
      </c>
      <c r="AX73" t="s">
        <v>17</v>
      </c>
      <c r="BA73">
        <v>0</v>
      </c>
      <c r="BB73" t="s">
        <v>18</v>
      </c>
      <c r="BE73">
        <v>0</v>
      </c>
      <c r="BF73" t="s">
        <v>19</v>
      </c>
      <c r="BI73">
        <v>0</v>
      </c>
      <c r="BJ73" t="s">
        <v>20</v>
      </c>
      <c r="BM73">
        <v>0</v>
      </c>
      <c r="BN73" t="s">
        <v>21</v>
      </c>
      <c r="BQ73">
        <v>538.1</v>
      </c>
      <c r="BR73" t="s">
        <v>22</v>
      </c>
      <c r="BU73">
        <v>0</v>
      </c>
      <c r="BV73" t="s">
        <v>23</v>
      </c>
      <c r="BY73">
        <v>0</v>
      </c>
      <c r="BZ73" t="s">
        <v>24</v>
      </c>
      <c r="CC73">
        <v>0</v>
      </c>
      <c r="CD73" t="s">
        <v>25</v>
      </c>
      <c r="CG73">
        <v>0</v>
      </c>
      <c r="CH73" t="s">
        <v>26</v>
      </c>
      <c r="CK73">
        <v>0</v>
      </c>
      <c r="CL73" t="s">
        <v>27</v>
      </c>
      <c r="CO73">
        <v>0</v>
      </c>
      <c r="CP73" t="s">
        <v>28</v>
      </c>
      <c r="CS73">
        <v>0</v>
      </c>
      <c r="CT73" t="s">
        <v>29</v>
      </c>
      <c r="CW73">
        <v>0</v>
      </c>
      <c r="CX73" t="s">
        <v>30</v>
      </c>
      <c r="DA73">
        <v>0</v>
      </c>
      <c r="DB73" t="s">
        <v>31</v>
      </c>
      <c r="DE73">
        <v>0</v>
      </c>
      <c r="DF73" t="s">
        <v>32</v>
      </c>
      <c r="DI73">
        <v>0</v>
      </c>
      <c r="DJ73" t="s">
        <v>33</v>
      </c>
      <c r="DM73">
        <v>0</v>
      </c>
      <c r="DN73" t="s">
        <v>34</v>
      </c>
      <c r="DQ73">
        <v>57.18</v>
      </c>
      <c r="DR73" t="s">
        <v>35</v>
      </c>
      <c r="DU73">
        <v>36.4</v>
      </c>
      <c r="DV73" t="s">
        <v>36</v>
      </c>
      <c r="DY73">
        <v>0</v>
      </c>
      <c r="DZ73" t="s">
        <v>37</v>
      </c>
      <c r="EC73">
        <v>0</v>
      </c>
      <c r="ED73" t="s">
        <v>38</v>
      </c>
      <c r="EG73">
        <v>0</v>
      </c>
      <c r="EH73" t="s">
        <v>39</v>
      </c>
      <c r="EK73">
        <v>8295</v>
      </c>
      <c r="EL73" t="s">
        <v>40</v>
      </c>
      <c r="EO73">
        <v>116.5</v>
      </c>
      <c r="EP73" t="s">
        <v>41</v>
      </c>
      <c r="ES73">
        <v>0</v>
      </c>
      <c r="ET73" t="s">
        <v>42</v>
      </c>
      <c r="EW73">
        <v>0</v>
      </c>
      <c r="EX73" t="s">
        <v>43</v>
      </c>
      <c r="FA73">
        <v>12.97</v>
      </c>
      <c r="FB73" t="s">
        <v>44</v>
      </c>
      <c r="FE73">
        <v>7.3819999999999997</v>
      </c>
      <c r="FF73" t="s">
        <v>45</v>
      </c>
      <c r="FI73">
        <v>0</v>
      </c>
      <c r="FJ73" t="s">
        <v>46</v>
      </c>
      <c r="FM73">
        <v>32.619999999999997</v>
      </c>
      <c r="FN73" t="s">
        <v>47</v>
      </c>
      <c r="FQ73">
        <v>16.2</v>
      </c>
      <c r="FR73" t="s">
        <v>48</v>
      </c>
      <c r="FU73">
        <v>11570</v>
      </c>
      <c r="FV73" t="s">
        <v>49</v>
      </c>
      <c r="FY73">
        <v>0</v>
      </c>
      <c r="FZ73" t="s">
        <v>50</v>
      </c>
      <c r="GC73">
        <v>0</v>
      </c>
      <c r="GD73" t="s">
        <v>51</v>
      </c>
      <c r="GG73">
        <v>0</v>
      </c>
      <c r="GH73" t="s">
        <v>52</v>
      </c>
      <c r="GK73">
        <v>0</v>
      </c>
      <c r="GL73" t="s">
        <v>53</v>
      </c>
      <c r="GO73">
        <v>0</v>
      </c>
    </row>
    <row r="74" spans="1:197" x14ac:dyDescent="0.45">
      <c r="A74">
        <v>37767</v>
      </c>
      <c r="B74" t="s">
        <v>5</v>
      </c>
      <c r="E74">
        <v>0</v>
      </c>
      <c r="F74" t="s">
        <v>6</v>
      </c>
      <c r="I74">
        <v>0</v>
      </c>
      <c r="J74" t="s">
        <v>7</v>
      </c>
      <c r="M74">
        <v>0</v>
      </c>
      <c r="N74" t="s">
        <v>8</v>
      </c>
      <c r="Q74">
        <v>0</v>
      </c>
      <c r="R74" t="s">
        <v>9</v>
      </c>
      <c r="U74">
        <v>11.9</v>
      </c>
      <c r="V74" t="s">
        <v>10</v>
      </c>
      <c r="Y74">
        <v>0</v>
      </c>
      <c r="Z74" t="s">
        <v>11</v>
      </c>
      <c r="AC74">
        <v>0</v>
      </c>
      <c r="AD74" t="s">
        <v>12</v>
      </c>
      <c r="AG74">
        <v>0</v>
      </c>
      <c r="AH74" t="s">
        <v>13</v>
      </c>
      <c r="AK74">
        <v>0</v>
      </c>
      <c r="AL74" t="s">
        <v>14</v>
      </c>
      <c r="AO74">
        <v>0</v>
      </c>
      <c r="AP74" t="s">
        <v>15</v>
      </c>
      <c r="AS74">
        <v>0</v>
      </c>
      <c r="AT74" t="s">
        <v>16</v>
      </c>
      <c r="AW74">
        <v>853</v>
      </c>
      <c r="AX74" t="s">
        <v>17</v>
      </c>
      <c r="BA74">
        <v>0</v>
      </c>
      <c r="BB74" t="s">
        <v>18</v>
      </c>
      <c r="BE74">
        <v>0</v>
      </c>
      <c r="BF74" t="s">
        <v>19</v>
      </c>
      <c r="BI74">
        <v>0</v>
      </c>
      <c r="BJ74" t="s">
        <v>20</v>
      </c>
      <c r="BM74">
        <v>0</v>
      </c>
      <c r="BN74" t="s">
        <v>21</v>
      </c>
      <c r="BQ74">
        <v>560</v>
      </c>
      <c r="BR74" t="s">
        <v>22</v>
      </c>
      <c r="BU74">
        <v>0</v>
      </c>
      <c r="BV74" t="s">
        <v>23</v>
      </c>
      <c r="BY74">
        <v>0</v>
      </c>
      <c r="BZ74" t="s">
        <v>24</v>
      </c>
      <c r="CC74">
        <v>0</v>
      </c>
      <c r="CD74" t="s">
        <v>25</v>
      </c>
      <c r="CG74">
        <v>0</v>
      </c>
      <c r="CH74" t="s">
        <v>26</v>
      </c>
      <c r="CK74">
        <v>0</v>
      </c>
      <c r="CL74" t="s">
        <v>27</v>
      </c>
      <c r="CO74">
        <v>0</v>
      </c>
      <c r="CP74" t="s">
        <v>28</v>
      </c>
      <c r="CS74">
        <v>0</v>
      </c>
      <c r="CT74" t="s">
        <v>29</v>
      </c>
      <c r="CW74">
        <v>0</v>
      </c>
      <c r="CX74" t="s">
        <v>30</v>
      </c>
      <c r="DA74">
        <v>0</v>
      </c>
      <c r="DB74" t="s">
        <v>31</v>
      </c>
      <c r="DE74">
        <v>0</v>
      </c>
      <c r="DF74" t="s">
        <v>32</v>
      </c>
      <c r="DI74">
        <v>0</v>
      </c>
      <c r="DJ74" t="s">
        <v>33</v>
      </c>
      <c r="DM74">
        <v>0</v>
      </c>
      <c r="DN74" t="s">
        <v>34</v>
      </c>
      <c r="DQ74">
        <v>55.29</v>
      </c>
      <c r="DR74" t="s">
        <v>35</v>
      </c>
      <c r="DU74">
        <v>33.65</v>
      </c>
      <c r="DV74" t="s">
        <v>36</v>
      </c>
      <c r="DY74">
        <v>0</v>
      </c>
      <c r="DZ74" t="s">
        <v>37</v>
      </c>
      <c r="EC74">
        <v>0</v>
      </c>
      <c r="ED74" t="s">
        <v>38</v>
      </c>
      <c r="EG74">
        <v>0</v>
      </c>
      <c r="EH74" t="s">
        <v>39</v>
      </c>
      <c r="EK74">
        <v>8070</v>
      </c>
      <c r="EL74" t="s">
        <v>40</v>
      </c>
      <c r="EO74">
        <v>113.2</v>
      </c>
      <c r="EP74" t="s">
        <v>41</v>
      </c>
      <c r="ES74">
        <v>0</v>
      </c>
      <c r="ET74" t="s">
        <v>42</v>
      </c>
      <c r="EW74">
        <v>0</v>
      </c>
      <c r="EX74" t="s">
        <v>43</v>
      </c>
      <c r="FA74">
        <v>12.73</v>
      </c>
      <c r="FB74" t="s">
        <v>44</v>
      </c>
      <c r="FE74">
        <v>7.7510000000000003</v>
      </c>
      <c r="FF74" t="s">
        <v>45</v>
      </c>
      <c r="FI74">
        <v>0</v>
      </c>
      <c r="FJ74" t="s">
        <v>46</v>
      </c>
      <c r="FM74">
        <v>33.020000000000003</v>
      </c>
      <c r="FN74" t="s">
        <v>47</v>
      </c>
      <c r="FQ74">
        <v>15.97</v>
      </c>
      <c r="FR74" t="s">
        <v>48</v>
      </c>
      <c r="FU74">
        <v>12788</v>
      </c>
      <c r="FV74" t="s">
        <v>49</v>
      </c>
      <c r="FY74">
        <v>0</v>
      </c>
      <c r="FZ74" t="s">
        <v>50</v>
      </c>
      <c r="GC74">
        <v>0</v>
      </c>
      <c r="GD74" t="s">
        <v>51</v>
      </c>
      <c r="GG74">
        <v>0</v>
      </c>
      <c r="GH74" t="s">
        <v>52</v>
      </c>
      <c r="GK74">
        <v>0</v>
      </c>
      <c r="GL74" t="s">
        <v>53</v>
      </c>
      <c r="GO74">
        <v>0</v>
      </c>
    </row>
    <row r="75" spans="1:197" x14ac:dyDescent="0.45">
      <c r="A75">
        <v>37774</v>
      </c>
      <c r="B75" t="s">
        <v>5</v>
      </c>
      <c r="E75">
        <v>0</v>
      </c>
      <c r="F75" t="s">
        <v>6</v>
      </c>
      <c r="I75">
        <v>0</v>
      </c>
      <c r="J75" t="s">
        <v>7</v>
      </c>
      <c r="M75">
        <v>0</v>
      </c>
      <c r="N75" t="s">
        <v>8</v>
      </c>
      <c r="Q75">
        <v>0</v>
      </c>
      <c r="R75" t="s">
        <v>9</v>
      </c>
      <c r="U75">
        <v>11.45</v>
      </c>
      <c r="V75" t="s">
        <v>10</v>
      </c>
      <c r="Y75">
        <v>0</v>
      </c>
      <c r="Z75" t="s">
        <v>11</v>
      </c>
      <c r="AC75">
        <v>0</v>
      </c>
      <c r="AD75" t="s">
        <v>12</v>
      </c>
      <c r="AG75">
        <v>0</v>
      </c>
      <c r="AH75" t="s">
        <v>13</v>
      </c>
      <c r="AK75">
        <v>0</v>
      </c>
      <c r="AL75" t="s">
        <v>14</v>
      </c>
      <c r="AO75">
        <v>0</v>
      </c>
      <c r="AP75" t="s">
        <v>15</v>
      </c>
      <c r="AS75">
        <v>0</v>
      </c>
      <c r="AT75" t="s">
        <v>16</v>
      </c>
      <c r="AW75">
        <v>924</v>
      </c>
      <c r="AX75" t="s">
        <v>17</v>
      </c>
      <c r="BA75">
        <v>0</v>
      </c>
      <c r="BB75" t="s">
        <v>18</v>
      </c>
      <c r="BE75">
        <v>0</v>
      </c>
      <c r="BF75" t="s">
        <v>19</v>
      </c>
      <c r="BI75">
        <v>0</v>
      </c>
      <c r="BJ75" t="s">
        <v>20</v>
      </c>
      <c r="BM75">
        <v>0</v>
      </c>
      <c r="BN75" t="s">
        <v>21</v>
      </c>
      <c r="BQ75">
        <v>560</v>
      </c>
      <c r="BR75" t="s">
        <v>22</v>
      </c>
      <c r="BU75">
        <v>0</v>
      </c>
      <c r="BV75" t="s">
        <v>23</v>
      </c>
      <c r="BY75">
        <v>0</v>
      </c>
      <c r="BZ75" t="s">
        <v>24</v>
      </c>
      <c r="CC75">
        <v>0</v>
      </c>
      <c r="CD75" t="s">
        <v>25</v>
      </c>
      <c r="CG75">
        <v>0</v>
      </c>
      <c r="CH75" t="s">
        <v>26</v>
      </c>
      <c r="CK75">
        <v>0</v>
      </c>
      <c r="CL75" t="s">
        <v>27</v>
      </c>
      <c r="CO75">
        <v>0</v>
      </c>
      <c r="CP75" t="s">
        <v>28</v>
      </c>
      <c r="CS75">
        <v>0</v>
      </c>
      <c r="CT75" t="s">
        <v>29</v>
      </c>
      <c r="CW75">
        <v>0</v>
      </c>
      <c r="CX75" t="s">
        <v>30</v>
      </c>
      <c r="DA75">
        <v>0</v>
      </c>
      <c r="DB75" t="s">
        <v>31</v>
      </c>
      <c r="DE75">
        <v>0</v>
      </c>
      <c r="DF75" t="s">
        <v>32</v>
      </c>
      <c r="DI75">
        <v>0</v>
      </c>
      <c r="DJ75" t="s">
        <v>33</v>
      </c>
      <c r="DM75">
        <v>0</v>
      </c>
      <c r="DN75" t="s">
        <v>34</v>
      </c>
      <c r="DQ75">
        <v>55.51</v>
      </c>
      <c r="DR75" t="s">
        <v>35</v>
      </c>
      <c r="DU75">
        <v>34.81</v>
      </c>
      <c r="DV75" t="s">
        <v>36</v>
      </c>
      <c r="DY75">
        <v>0</v>
      </c>
      <c r="DZ75" t="s">
        <v>37</v>
      </c>
      <c r="EC75">
        <v>0</v>
      </c>
      <c r="ED75" t="s">
        <v>38</v>
      </c>
      <c r="EG75">
        <v>0</v>
      </c>
      <c r="EH75" t="s">
        <v>39</v>
      </c>
      <c r="EK75">
        <v>8172</v>
      </c>
      <c r="EL75" t="s">
        <v>40</v>
      </c>
      <c r="EO75">
        <v>120.25</v>
      </c>
      <c r="EP75" t="s">
        <v>41</v>
      </c>
      <c r="ES75">
        <v>0</v>
      </c>
      <c r="ET75" t="s">
        <v>42</v>
      </c>
      <c r="EW75">
        <v>0</v>
      </c>
      <c r="EX75" t="s">
        <v>43</v>
      </c>
      <c r="FA75">
        <v>12.879</v>
      </c>
      <c r="FB75" t="s">
        <v>44</v>
      </c>
      <c r="FE75">
        <v>7.9610000000000003</v>
      </c>
      <c r="FF75" t="s">
        <v>45</v>
      </c>
      <c r="FI75">
        <v>0</v>
      </c>
      <c r="FJ75" t="s">
        <v>46</v>
      </c>
      <c r="FM75">
        <v>34</v>
      </c>
      <c r="FN75" t="s">
        <v>47</v>
      </c>
      <c r="FQ75">
        <v>16.379000000000001</v>
      </c>
      <c r="FR75" t="s">
        <v>48</v>
      </c>
      <c r="FU75">
        <v>12020</v>
      </c>
      <c r="FV75" t="s">
        <v>49</v>
      </c>
      <c r="FY75">
        <v>0</v>
      </c>
      <c r="FZ75" t="s">
        <v>50</v>
      </c>
      <c r="GC75">
        <v>0</v>
      </c>
      <c r="GD75" t="s">
        <v>51</v>
      </c>
      <c r="GG75">
        <v>0</v>
      </c>
      <c r="GH75" t="s">
        <v>52</v>
      </c>
      <c r="GK75">
        <v>0</v>
      </c>
      <c r="GL75" t="s">
        <v>53</v>
      </c>
      <c r="GO75">
        <v>0</v>
      </c>
    </row>
    <row r="76" spans="1:197" x14ac:dyDescent="0.45">
      <c r="A76">
        <v>37781</v>
      </c>
      <c r="B76" t="s">
        <v>5</v>
      </c>
      <c r="E76">
        <v>0</v>
      </c>
      <c r="F76" t="s">
        <v>6</v>
      </c>
      <c r="I76">
        <v>0</v>
      </c>
      <c r="J76" t="s">
        <v>7</v>
      </c>
      <c r="M76">
        <v>0</v>
      </c>
      <c r="N76" t="s">
        <v>8</v>
      </c>
      <c r="Q76">
        <v>0</v>
      </c>
      <c r="R76" t="s">
        <v>9</v>
      </c>
      <c r="U76">
        <v>11.25</v>
      </c>
      <c r="V76" t="s">
        <v>10</v>
      </c>
      <c r="Y76">
        <v>0</v>
      </c>
      <c r="Z76" t="s">
        <v>11</v>
      </c>
      <c r="AC76">
        <v>0</v>
      </c>
      <c r="AD76" t="s">
        <v>12</v>
      </c>
      <c r="AG76">
        <v>0</v>
      </c>
      <c r="AH76" t="s">
        <v>13</v>
      </c>
      <c r="AK76">
        <v>0</v>
      </c>
      <c r="AL76" t="s">
        <v>14</v>
      </c>
      <c r="AO76">
        <v>0</v>
      </c>
      <c r="AP76" t="s">
        <v>15</v>
      </c>
      <c r="AS76">
        <v>0</v>
      </c>
      <c r="AT76" t="s">
        <v>16</v>
      </c>
      <c r="AW76">
        <v>946.8</v>
      </c>
      <c r="AX76" t="s">
        <v>17</v>
      </c>
      <c r="BA76">
        <v>0</v>
      </c>
      <c r="BB76" t="s">
        <v>18</v>
      </c>
      <c r="BE76">
        <v>0</v>
      </c>
      <c r="BF76" t="s">
        <v>19</v>
      </c>
      <c r="BI76">
        <v>0</v>
      </c>
      <c r="BJ76" t="s">
        <v>20</v>
      </c>
      <c r="BM76">
        <v>0</v>
      </c>
      <c r="BN76" t="s">
        <v>21</v>
      </c>
      <c r="BQ76">
        <v>554.55999999999995</v>
      </c>
      <c r="BR76" t="s">
        <v>22</v>
      </c>
      <c r="BU76">
        <v>0</v>
      </c>
      <c r="BV76" t="s">
        <v>23</v>
      </c>
      <c r="BY76">
        <v>0</v>
      </c>
      <c r="BZ76" t="s">
        <v>24</v>
      </c>
      <c r="CC76">
        <v>0</v>
      </c>
      <c r="CD76" t="s">
        <v>25</v>
      </c>
      <c r="CG76">
        <v>0</v>
      </c>
      <c r="CH76" t="s">
        <v>26</v>
      </c>
      <c r="CK76">
        <v>0</v>
      </c>
      <c r="CL76" t="s">
        <v>27</v>
      </c>
      <c r="CO76">
        <v>0</v>
      </c>
      <c r="CP76" t="s">
        <v>28</v>
      </c>
      <c r="CS76">
        <v>0</v>
      </c>
      <c r="CT76" t="s">
        <v>29</v>
      </c>
      <c r="CW76">
        <v>0</v>
      </c>
      <c r="CX76" t="s">
        <v>30</v>
      </c>
      <c r="DA76">
        <v>0</v>
      </c>
      <c r="DB76" t="s">
        <v>31</v>
      </c>
      <c r="DE76">
        <v>0</v>
      </c>
      <c r="DF76" t="s">
        <v>32</v>
      </c>
      <c r="DI76">
        <v>0</v>
      </c>
      <c r="DJ76" t="s">
        <v>33</v>
      </c>
      <c r="DM76">
        <v>0</v>
      </c>
      <c r="DN76" t="s">
        <v>34</v>
      </c>
      <c r="DQ76">
        <v>52.47</v>
      </c>
      <c r="DR76" t="s">
        <v>35</v>
      </c>
      <c r="DU76">
        <v>32.99</v>
      </c>
      <c r="DV76" t="s">
        <v>36</v>
      </c>
      <c r="DY76">
        <v>0</v>
      </c>
      <c r="DZ76" t="s">
        <v>37</v>
      </c>
      <c r="EC76">
        <v>0</v>
      </c>
      <c r="ED76" t="s">
        <v>38</v>
      </c>
      <c r="EG76">
        <v>0</v>
      </c>
      <c r="EH76" t="s">
        <v>39</v>
      </c>
      <c r="EK76">
        <v>8290</v>
      </c>
      <c r="EL76" t="s">
        <v>40</v>
      </c>
      <c r="EO76">
        <v>120.22</v>
      </c>
      <c r="EP76" t="s">
        <v>41</v>
      </c>
      <c r="ES76">
        <v>0</v>
      </c>
      <c r="ET76" t="s">
        <v>42</v>
      </c>
      <c r="EW76">
        <v>0</v>
      </c>
      <c r="EX76" t="s">
        <v>43</v>
      </c>
      <c r="FA76">
        <v>12.1</v>
      </c>
      <c r="FB76" t="s">
        <v>44</v>
      </c>
      <c r="FE76">
        <v>7.6</v>
      </c>
      <c r="FF76" t="s">
        <v>45</v>
      </c>
      <c r="FI76">
        <v>0</v>
      </c>
      <c r="FJ76" t="s">
        <v>46</v>
      </c>
      <c r="FM76">
        <v>33.299999999999997</v>
      </c>
      <c r="FN76" t="s">
        <v>47</v>
      </c>
      <c r="FQ76">
        <v>16.03</v>
      </c>
      <c r="FR76" t="s">
        <v>48</v>
      </c>
      <c r="FU76">
        <v>11750</v>
      </c>
      <c r="FV76" t="s">
        <v>49</v>
      </c>
      <c r="FY76">
        <v>0</v>
      </c>
      <c r="FZ76" t="s">
        <v>50</v>
      </c>
      <c r="GC76">
        <v>0</v>
      </c>
      <c r="GD76" t="s">
        <v>51</v>
      </c>
      <c r="GG76">
        <v>0</v>
      </c>
      <c r="GH76" t="s">
        <v>52</v>
      </c>
      <c r="GK76">
        <v>0</v>
      </c>
      <c r="GL76" t="s">
        <v>53</v>
      </c>
      <c r="GO76">
        <v>0</v>
      </c>
    </row>
    <row r="77" spans="1:197" x14ac:dyDescent="0.45">
      <c r="A77">
        <v>37788</v>
      </c>
      <c r="B77" t="s">
        <v>5</v>
      </c>
      <c r="E77">
        <v>0</v>
      </c>
      <c r="F77" t="s">
        <v>6</v>
      </c>
      <c r="I77">
        <v>0</v>
      </c>
      <c r="J77" t="s">
        <v>7</v>
      </c>
      <c r="M77">
        <v>0</v>
      </c>
      <c r="N77" t="s">
        <v>8</v>
      </c>
      <c r="Q77">
        <v>0</v>
      </c>
      <c r="R77" t="s">
        <v>9</v>
      </c>
      <c r="U77">
        <v>11.25</v>
      </c>
      <c r="V77" t="s">
        <v>10</v>
      </c>
      <c r="Y77">
        <v>0</v>
      </c>
      <c r="Z77" t="s">
        <v>11</v>
      </c>
      <c r="AC77">
        <v>0</v>
      </c>
      <c r="AD77" t="s">
        <v>12</v>
      </c>
      <c r="AG77">
        <v>0</v>
      </c>
      <c r="AH77" t="s">
        <v>13</v>
      </c>
      <c r="AK77">
        <v>0</v>
      </c>
      <c r="AL77" t="s">
        <v>14</v>
      </c>
      <c r="AO77">
        <v>0</v>
      </c>
      <c r="AP77" t="s">
        <v>15</v>
      </c>
      <c r="AS77">
        <v>0</v>
      </c>
      <c r="AT77" t="s">
        <v>16</v>
      </c>
      <c r="AW77">
        <v>1054.3900000000001</v>
      </c>
      <c r="AX77" t="s">
        <v>17</v>
      </c>
      <c r="BA77">
        <v>0</v>
      </c>
      <c r="BB77" t="s">
        <v>18</v>
      </c>
      <c r="BE77">
        <v>0</v>
      </c>
      <c r="BF77" t="s">
        <v>19</v>
      </c>
      <c r="BI77">
        <v>0</v>
      </c>
      <c r="BJ77" t="s">
        <v>20</v>
      </c>
      <c r="BM77">
        <v>0</v>
      </c>
      <c r="BN77" t="s">
        <v>21</v>
      </c>
      <c r="BQ77">
        <v>585.29999999999995</v>
      </c>
      <c r="BR77" t="s">
        <v>22</v>
      </c>
      <c r="BU77">
        <v>0</v>
      </c>
      <c r="BV77" t="s">
        <v>23</v>
      </c>
      <c r="BY77">
        <v>0</v>
      </c>
      <c r="BZ77" t="s">
        <v>24</v>
      </c>
      <c r="CC77">
        <v>0</v>
      </c>
      <c r="CD77" t="s">
        <v>25</v>
      </c>
      <c r="CG77">
        <v>0</v>
      </c>
      <c r="CH77" t="s">
        <v>26</v>
      </c>
      <c r="CK77">
        <v>0</v>
      </c>
      <c r="CL77" t="s">
        <v>27</v>
      </c>
      <c r="CO77">
        <v>0</v>
      </c>
      <c r="CP77" t="s">
        <v>28</v>
      </c>
      <c r="CS77">
        <v>0</v>
      </c>
      <c r="CT77" t="s">
        <v>29</v>
      </c>
      <c r="CW77">
        <v>0</v>
      </c>
      <c r="CX77" t="s">
        <v>30</v>
      </c>
      <c r="DA77">
        <v>0</v>
      </c>
      <c r="DB77" t="s">
        <v>31</v>
      </c>
      <c r="DE77">
        <v>0</v>
      </c>
      <c r="DF77" t="s">
        <v>32</v>
      </c>
      <c r="DI77">
        <v>0</v>
      </c>
      <c r="DJ77" t="s">
        <v>33</v>
      </c>
      <c r="DM77">
        <v>0</v>
      </c>
      <c r="DN77" t="s">
        <v>34</v>
      </c>
      <c r="DQ77">
        <v>52.5</v>
      </c>
      <c r="DR77" t="s">
        <v>35</v>
      </c>
      <c r="DU77">
        <v>33.9</v>
      </c>
      <c r="DV77" t="s">
        <v>36</v>
      </c>
      <c r="DY77">
        <v>0</v>
      </c>
      <c r="DZ77" t="s">
        <v>37</v>
      </c>
      <c r="EC77">
        <v>0</v>
      </c>
      <c r="ED77" t="s">
        <v>38</v>
      </c>
      <c r="EG77">
        <v>0</v>
      </c>
      <c r="EH77" t="s">
        <v>39</v>
      </c>
      <c r="EK77">
        <v>8356</v>
      </c>
      <c r="EL77" t="s">
        <v>40</v>
      </c>
      <c r="EO77">
        <v>120.1</v>
      </c>
      <c r="EP77" t="s">
        <v>41</v>
      </c>
      <c r="ES77">
        <v>0</v>
      </c>
      <c r="ET77" t="s">
        <v>42</v>
      </c>
      <c r="EW77">
        <v>0</v>
      </c>
      <c r="EX77" t="s">
        <v>43</v>
      </c>
      <c r="FA77">
        <v>12.506</v>
      </c>
      <c r="FB77" t="s">
        <v>44</v>
      </c>
      <c r="FE77">
        <v>7.5869999999999997</v>
      </c>
      <c r="FF77" t="s">
        <v>45</v>
      </c>
      <c r="FI77">
        <v>0</v>
      </c>
      <c r="FJ77" t="s">
        <v>46</v>
      </c>
      <c r="FM77">
        <v>28.01</v>
      </c>
      <c r="FN77" t="s">
        <v>47</v>
      </c>
      <c r="FQ77">
        <v>15.25</v>
      </c>
      <c r="FR77" t="s">
        <v>48</v>
      </c>
      <c r="FU77">
        <v>12800</v>
      </c>
      <c r="FV77" t="s">
        <v>49</v>
      </c>
      <c r="FY77">
        <v>0</v>
      </c>
      <c r="FZ77" t="s">
        <v>50</v>
      </c>
      <c r="GC77">
        <v>0</v>
      </c>
      <c r="GD77" t="s">
        <v>51</v>
      </c>
      <c r="GG77">
        <v>0</v>
      </c>
      <c r="GH77" t="s">
        <v>52</v>
      </c>
      <c r="GK77">
        <v>0</v>
      </c>
      <c r="GL77" t="s">
        <v>53</v>
      </c>
      <c r="GO77">
        <v>0</v>
      </c>
    </row>
    <row r="78" spans="1:197" x14ac:dyDescent="0.45">
      <c r="A78">
        <v>37795</v>
      </c>
      <c r="B78" t="s">
        <v>5</v>
      </c>
      <c r="E78">
        <v>0</v>
      </c>
      <c r="F78" t="s">
        <v>6</v>
      </c>
      <c r="I78">
        <v>0</v>
      </c>
      <c r="J78" t="s">
        <v>7</v>
      </c>
      <c r="M78">
        <v>0</v>
      </c>
      <c r="N78" t="s">
        <v>8</v>
      </c>
      <c r="Q78">
        <v>0</v>
      </c>
      <c r="R78" t="s">
        <v>9</v>
      </c>
      <c r="U78">
        <v>11.1</v>
      </c>
      <c r="V78" t="s">
        <v>10</v>
      </c>
      <c r="Y78">
        <v>0</v>
      </c>
      <c r="Z78" t="s">
        <v>11</v>
      </c>
      <c r="AC78">
        <v>0</v>
      </c>
      <c r="AD78" t="s">
        <v>12</v>
      </c>
      <c r="AG78">
        <v>0</v>
      </c>
      <c r="AH78" t="s">
        <v>13</v>
      </c>
      <c r="AK78">
        <v>0</v>
      </c>
      <c r="AL78" t="s">
        <v>14</v>
      </c>
      <c r="AO78">
        <v>0</v>
      </c>
      <c r="AP78" t="s">
        <v>15</v>
      </c>
      <c r="AS78">
        <v>0</v>
      </c>
      <c r="AT78" t="s">
        <v>16</v>
      </c>
      <c r="AW78">
        <v>1035</v>
      </c>
      <c r="AX78" t="s">
        <v>17</v>
      </c>
      <c r="BA78">
        <v>0</v>
      </c>
      <c r="BB78" t="s">
        <v>18</v>
      </c>
      <c r="BE78">
        <v>0</v>
      </c>
      <c r="BF78" t="s">
        <v>19</v>
      </c>
      <c r="BI78">
        <v>0</v>
      </c>
      <c r="BJ78" t="s">
        <v>20</v>
      </c>
      <c r="BM78">
        <v>0</v>
      </c>
      <c r="BN78" t="s">
        <v>21</v>
      </c>
      <c r="BQ78">
        <v>597.79999999999995</v>
      </c>
      <c r="BR78" t="s">
        <v>22</v>
      </c>
      <c r="BU78">
        <v>0</v>
      </c>
      <c r="BV78" t="s">
        <v>23</v>
      </c>
      <c r="BY78">
        <v>0</v>
      </c>
      <c r="BZ78" t="s">
        <v>24</v>
      </c>
      <c r="CC78">
        <v>0</v>
      </c>
      <c r="CD78" t="s">
        <v>25</v>
      </c>
      <c r="CG78">
        <v>0</v>
      </c>
      <c r="CH78" t="s">
        <v>26</v>
      </c>
      <c r="CK78">
        <v>0</v>
      </c>
      <c r="CL78" t="s">
        <v>27</v>
      </c>
      <c r="CO78">
        <v>0</v>
      </c>
      <c r="CP78" t="s">
        <v>28</v>
      </c>
      <c r="CS78">
        <v>0</v>
      </c>
      <c r="CT78" t="s">
        <v>29</v>
      </c>
      <c r="CW78">
        <v>0</v>
      </c>
      <c r="CX78" t="s">
        <v>30</v>
      </c>
      <c r="DA78">
        <v>0</v>
      </c>
      <c r="DB78" t="s">
        <v>31</v>
      </c>
      <c r="DE78">
        <v>0</v>
      </c>
      <c r="DF78" t="s">
        <v>32</v>
      </c>
      <c r="DI78">
        <v>0</v>
      </c>
      <c r="DJ78" t="s">
        <v>33</v>
      </c>
      <c r="DM78">
        <v>0</v>
      </c>
      <c r="DN78" t="s">
        <v>34</v>
      </c>
      <c r="DQ78">
        <v>52.73</v>
      </c>
      <c r="DR78" t="s">
        <v>35</v>
      </c>
      <c r="DU78">
        <v>33.270000000000003</v>
      </c>
      <c r="DV78" t="s">
        <v>36</v>
      </c>
      <c r="DY78">
        <v>0</v>
      </c>
      <c r="DZ78" t="s">
        <v>37</v>
      </c>
      <c r="EC78">
        <v>0</v>
      </c>
      <c r="ED78" t="s">
        <v>38</v>
      </c>
      <c r="EG78">
        <v>0</v>
      </c>
      <c r="EH78" t="s">
        <v>39</v>
      </c>
      <c r="EK78">
        <v>8568</v>
      </c>
      <c r="EL78" t="s">
        <v>40</v>
      </c>
      <c r="EO78">
        <v>121.44</v>
      </c>
      <c r="EP78" t="s">
        <v>41</v>
      </c>
      <c r="ES78">
        <v>0</v>
      </c>
      <c r="ET78" t="s">
        <v>42</v>
      </c>
      <c r="EW78">
        <v>0</v>
      </c>
      <c r="EX78" t="s">
        <v>43</v>
      </c>
      <c r="FA78">
        <v>12.741</v>
      </c>
      <c r="FB78" t="s">
        <v>44</v>
      </c>
      <c r="FE78">
        <v>7.6779999999999999</v>
      </c>
      <c r="FF78" t="s">
        <v>45</v>
      </c>
      <c r="FI78">
        <v>0</v>
      </c>
      <c r="FJ78" t="s">
        <v>46</v>
      </c>
      <c r="FM78">
        <v>28.37</v>
      </c>
      <c r="FN78" t="s">
        <v>47</v>
      </c>
      <c r="FQ78">
        <v>15.379</v>
      </c>
      <c r="FR78" t="s">
        <v>48</v>
      </c>
      <c r="FU78">
        <v>12510</v>
      </c>
      <c r="FV78" t="s">
        <v>49</v>
      </c>
      <c r="FY78">
        <v>0</v>
      </c>
      <c r="FZ78" t="s">
        <v>50</v>
      </c>
      <c r="GC78">
        <v>0</v>
      </c>
      <c r="GD78" t="s">
        <v>51</v>
      </c>
      <c r="GG78">
        <v>0</v>
      </c>
      <c r="GH78" t="s">
        <v>52</v>
      </c>
      <c r="GK78">
        <v>0</v>
      </c>
      <c r="GL78" t="s">
        <v>53</v>
      </c>
      <c r="GO78">
        <v>0</v>
      </c>
    </row>
    <row r="79" spans="1:197" x14ac:dyDescent="0.45">
      <c r="A79">
        <v>37802</v>
      </c>
      <c r="B79" t="s">
        <v>5</v>
      </c>
      <c r="E79">
        <v>0</v>
      </c>
      <c r="F79" t="s">
        <v>6</v>
      </c>
      <c r="I79">
        <v>0</v>
      </c>
      <c r="J79" t="s">
        <v>7</v>
      </c>
      <c r="M79">
        <v>0</v>
      </c>
      <c r="N79" t="s">
        <v>8</v>
      </c>
      <c r="Q79">
        <v>0</v>
      </c>
      <c r="R79" t="s">
        <v>9</v>
      </c>
      <c r="U79">
        <v>10.99</v>
      </c>
      <c r="V79" t="s">
        <v>10</v>
      </c>
      <c r="Y79">
        <v>0</v>
      </c>
      <c r="Z79" t="s">
        <v>11</v>
      </c>
      <c r="AC79">
        <v>0</v>
      </c>
      <c r="AD79" t="s">
        <v>12</v>
      </c>
      <c r="AG79">
        <v>0</v>
      </c>
      <c r="AH79" t="s">
        <v>13</v>
      </c>
      <c r="AK79">
        <v>0</v>
      </c>
      <c r="AL79" t="s">
        <v>14</v>
      </c>
      <c r="AO79">
        <v>0</v>
      </c>
      <c r="AP79" t="s">
        <v>15</v>
      </c>
      <c r="AS79">
        <v>0</v>
      </c>
      <c r="AT79" t="s">
        <v>16</v>
      </c>
      <c r="AW79">
        <v>1048.52</v>
      </c>
      <c r="AX79" t="s">
        <v>17</v>
      </c>
      <c r="BA79">
        <v>0</v>
      </c>
      <c r="BB79" t="s">
        <v>18</v>
      </c>
      <c r="BE79">
        <v>0</v>
      </c>
      <c r="BF79" t="s">
        <v>19</v>
      </c>
      <c r="BI79">
        <v>0</v>
      </c>
      <c r="BJ79" t="s">
        <v>20</v>
      </c>
      <c r="BM79">
        <v>0</v>
      </c>
      <c r="BN79" t="s">
        <v>21</v>
      </c>
      <c r="BQ79">
        <v>620</v>
      </c>
      <c r="BR79" t="s">
        <v>22</v>
      </c>
      <c r="BU79">
        <v>0</v>
      </c>
      <c r="BV79" t="s">
        <v>23</v>
      </c>
      <c r="BY79">
        <v>0</v>
      </c>
      <c r="BZ79" t="s">
        <v>24</v>
      </c>
      <c r="CC79">
        <v>0</v>
      </c>
      <c r="CD79" t="s">
        <v>25</v>
      </c>
      <c r="CG79">
        <v>0</v>
      </c>
      <c r="CH79" t="s">
        <v>26</v>
      </c>
      <c r="CK79">
        <v>0</v>
      </c>
      <c r="CL79" t="s">
        <v>27</v>
      </c>
      <c r="CO79">
        <v>0</v>
      </c>
      <c r="CP79" t="s">
        <v>28</v>
      </c>
      <c r="CS79">
        <v>0</v>
      </c>
      <c r="CT79" t="s">
        <v>29</v>
      </c>
      <c r="CW79">
        <v>0</v>
      </c>
      <c r="CX79" t="s">
        <v>30</v>
      </c>
      <c r="DA79">
        <v>0</v>
      </c>
      <c r="DB79" t="s">
        <v>31</v>
      </c>
      <c r="DE79">
        <v>0</v>
      </c>
      <c r="DF79" t="s">
        <v>32</v>
      </c>
      <c r="DI79">
        <v>0</v>
      </c>
      <c r="DJ79" t="s">
        <v>33</v>
      </c>
      <c r="DM79">
        <v>0</v>
      </c>
      <c r="DN79" t="s">
        <v>34</v>
      </c>
      <c r="DQ79">
        <v>54.7</v>
      </c>
      <c r="DR79" t="s">
        <v>35</v>
      </c>
      <c r="DU79">
        <v>34.14</v>
      </c>
      <c r="DV79" t="s">
        <v>36</v>
      </c>
      <c r="DY79">
        <v>0</v>
      </c>
      <c r="DZ79" t="s">
        <v>37</v>
      </c>
      <c r="EC79">
        <v>0</v>
      </c>
      <c r="ED79" t="s">
        <v>38</v>
      </c>
      <c r="EG79">
        <v>0</v>
      </c>
      <c r="EH79" t="s">
        <v>39</v>
      </c>
      <c r="EK79">
        <v>8599.01</v>
      </c>
      <c r="EL79" t="s">
        <v>40</v>
      </c>
      <c r="EO79">
        <v>120.11</v>
      </c>
      <c r="EP79" t="s">
        <v>41</v>
      </c>
      <c r="ES79">
        <v>0</v>
      </c>
      <c r="ET79" t="s">
        <v>42</v>
      </c>
      <c r="EW79">
        <v>0</v>
      </c>
      <c r="EX79" t="s">
        <v>43</v>
      </c>
      <c r="FA79">
        <v>13.138999999999999</v>
      </c>
      <c r="FB79" t="s">
        <v>44</v>
      </c>
      <c r="FE79">
        <v>7.84</v>
      </c>
      <c r="FF79" t="s">
        <v>45</v>
      </c>
      <c r="FI79">
        <v>0</v>
      </c>
      <c r="FJ79" t="s">
        <v>46</v>
      </c>
      <c r="FM79">
        <v>28.98</v>
      </c>
      <c r="FN79" t="s">
        <v>47</v>
      </c>
      <c r="FQ79">
        <v>15.4</v>
      </c>
      <c r="FR79" t="s">
        <v>48</v>
      </c>
      <c r="FU79">
        <v>12310</v>
      </c>
      <c r="FV79" t="s">
        <v>49</v>
      </c>
      <c r="FY79">
        <v>0</v>
      </c>
      <c r="FZ79" t="s">
        <v>50</v>
      </c>
      <c r="GC79">
        <v>0</v>
      </c>
      <c r="GD79" t="s">
        <v>51</v>
      </c>
      <c r="GG79">
        <v>0</v>
      </c>
      <c r="GH79" t="s">
        <v>52</v>
      </c>
      <c r="GK79">
        <v>0</v>
      </c>
      <c r="GL79" t="s">
        <v>53</v>
      </c>
      <c r="GO79">
        <v>0</v>
      </c>
    </row>
    <row r="80" spans="1:197" x14ac:dyDescent="0.45">
      <c r="A80">
        <v>37809</v>
      </c>
      <c r="B80" t="s">
        <v>5</v>
      </c>
      <c r="E80">
        <v>0</v>
      </c>
      <c r="F80" t="s">
        <v>6</v>
      </c>
      <c r="I80">
        <v>0</v>
      </c>
      <c r="J80" t="s">
        <v>7</v>
      </c>
      <c r="M80">
        <v>0</v>
      </c>
      <c r="N80" t="s">
        <v>8</v>
      </c>
      <c r="Q80">
        <v>0</v>
      </c>
      <c r="R80" t="s">
        <v>9</v>
      </c>
      <c r="U80">
        <v>10.96</v>
      </c>
      <c r="V80" t="s">
        <v>10</v>
      </c>
      <c r="Y80">
        <v>0</v>
      </c>
      <c r="Z80" t="s">
        <v>11</v>
      </c>
      <c r="AC80">
        <v>0</v>
      </c>
      <c r="AD80" t="s">
        <v>12</v>
      </c>
      <c r="AG80">
        <v>0</v>
      </c>
      <c r="AH80" t="s">
        <v>13</v>
      </c>
      <c r="AK80">
        <v>0</v>
      </c>
      <c r="AL80" t="s">
        <v>14</v>
      </c>
      <c r="AO80">
        <v>0</v>
      </c>
      <c r="AP80" t="s">
        <v>15</v>
      </c>
      <c r="AS80">
        <v>0</v>
      </c>
      <c r="AT80" t="s">
        <v>16</v>
      </c>
      <c r="AW80">
        <v>978.39</v>
      </c>
      <c r="AX80" t="s">
        <v>17</v>
      </c>
      <c r="BA80">
        <v>0</v>
      </c>
      <c r="BB80" t="s">
        <v>18</v>
      </c>
      <c r="BE80">
        <v>0</v>
      </c>
      <c r="BF80" t="s">
        <v>19</v>
      </c>
      <c r="BI80">
        <v>0</v>
      </c>
      <c r="BJ80" t="s">
        <v>20</v>
      </c>
      <c r="BM80">
        <v>0</v>
      </c>
      <c r="BN80" t="s">
        <v>21</v>
      </c>
      <c r="BQ80">
        <v>535.01</v>
      </c>
      <c r="BR80" t="s">
        <v>22</v>
      </c>
      <c r="BU80">
        <v>0</v>
      </c>
      <c r="BV80" t="s">
        <v>23</v>
      </c>
      <c r="BY80">
        <v>0</v>
      </c>
      <c r="BZ80" t="s">
        <v>24</v>
      </c>
      <c r="CC80">
        <v>0</v>
      </c>
      <c r="CD80" t="s">
        <v>25</v>
      </c>
      <c r="CG80">
        <v>0</v>
      </c>
      <c r="CH80" t="s">
        <v>26</v>
      </c>
      <c r="CK80">
        <v>0</v>
      </c>
      <c r="CL80" t="s">
        <v>27</v>
      </c>
      <c r="CO80">
        <v>0</v>
      </c>
      <c r="CP80" t="s">
        <v>28</v>
      </c>
      <c r="CS80">
        <v>0</v>
      </c>
      <c r="CT80" t="s">
        <v>29</v>
      </c>
      <c r="CW80">
        <v>0</v>
      </c>
      <c r="CX80" t="s">
        <v>30</v>
      </c>
      <c r="DA80">
        <v>0</v>
      </c>
      <c r="DB80" t="s">
        <v>31</v>
      </c>
      <c r="DE80">
        <v>0</v>
      </c>
      <c r="DF80" t="s">
        <v>32</v>
      </c>
      <c r="DI80">
        <v>0</v>
      </c>
      <c r="DJ80" t="s">
        <v>33</v>
      </c>
      <c r="DM80">
        <v>0</v>
      </c>
      <c r="DN80" t="s">
        <v>34</v>
      </c>
      <c r="DQ80">
        <v>50.29</v>
      </c>
      <c r="DR80" t="s">
        <v>35</v>
      </c>
      <c r="DU80">
        <v>31.6</v>
      </c>
      <c r="DV80" t="s">
        <v>36</v>
      </c>
      <c r="DY80">
        <v>0</v>
      </c>
      <c r="DZ80" t="s">
        <v>37</v>
      </c>
      <c r="EC80">
        <v>0</v>
      </c>
      <c r="ED80" t="s">
        <v>38</v>
      </c>
      <c r="EG80">
        <v>0</v>
      </c>
      <c r="EH80" t="s">
        <v>39</v>
      </c>
      <c r="EK80">
        <v>7970</v>
      </c>
      <c r="EL80" t="s">
        <v>40</v>
      </c>
      <c r="EO80">
        <v>116.95</v>
      </c>
      <c r="EP80" t="s">
        <v>41</v>
      </c>
      <c r="ES80">
        <v>0</v>
      </c>
      <c r="ET80" t="s">
        <v>42</v>
      </c>
      <c r="EW80">
        <v>0</v>
      </c>
      <c r="EX80" t="s">
        <v>43</v>
      </c>
      <c r="FA80">
        <v>12.24</v>
      </c>
      <c r="FB80" t="s">
        <v>44</v>
      </c>
      <c r="FE80">
        <v>7.2869999999999999</v>
      </c>
      <c r="FF80" t="s">
        <v>45</v>
      </c>
      <c r="FI80">
        <v>0</v>
      </c>
      <c r="FJ80" t="s">
        <v>46</v>
      </c>
      <c r="FM80">
        <v>28.19</v>
      </c>
      <c r="FN80" t="s">
        <v>47</v>
      </c>
      <c r="FQ80">
        <v>14.4</v>
      </c>
      <c r="FR80" t="s">
        <v>48</v>
      </c>
      <c r="FU80">
        <v>12150</v>
      </c>
      <c r="FV80" t="s">
        <v>49</v>
      </c>
      <c r="FY80">
        <v>0</v>
      </c>
      <c r="FZ80" t="s">
        <v>50</v>
      </c>
      <c r="GC80">
        <v>0</v>
      </c>
      <c r="GD80" t="s">
        <v>51</v>
      </c>
      <c r="GG80">
        <v>0</v>
      </c>
      <c r="GH80" t="s">
        <v>52</v>
      </c>
      <c r="GK80">
        <v>0</v>
      </c>
      <c r="GL80" t="s">
        <v>53</v>
      </c>
      <c r="GO80">
        <v>0</v>
      </c>
    </row>
    <row r="81" spans="1:197" x14ac:dyDescent="0.45">
      <c r="A81">
        <v>37816</v>
      </c>
      <c r="B81" t="s">
        <v>5</v>
      </c>
      <c r="E81">
        <v>0</v>
      </c>
      <c r="F81" t="s">
        <v>6</v>
      </c>
      <c r="I81">
        <v>0</v>
      </c>
      <c r="J81" t="s">
        <v>7</v>
      </c>
      <c r="M81">
        <v>0</v>
      </c>
      <c r="N81" t="s">
        <v>8</v>
      </c>
      <c r="Q81">
        <v>0</v>
      </c>
      <c r="R81" t="s">
        <v>9</v>
      </c>
      <c r="U81">
        <v>10.9</v>
      </c>
      <c r="V81" t="s">
        <v>10</v>
      </c>
      <c r="Y81">
        <v>0</v>
      </c>
      <c r="Z81" t="s">
        <v>11</v>
      </c>
      <c r="AC81">
        <v>0</v>
      </c>
      <c r="AD81" t="s">
        <v>12</v>
      </c>
      <c r="AG81">
        <v>0</v>
      </c>
      <c r="AH81" t="s">
        <v>13</v>
      </c>
      <c r="AK81">
        <v>0</v>
      </c>
      <c r="AL81" t="s">
        <v>14</v>
      </c>
      <c r="AO81">
        <v>0</v>
      </c>
      <c r="AP81" t="s">
        <v>15</v>
      </c>
      <c r="AS81">
        <v>0</v>
      </c>
      <c r="AT81" t="s">
        <v>16</v>
      </c>
      <c r="AW81">
        <v>940</v>
      </c>
      <c r="AX81" t="s">
        <v>17</v>
      </c>
      <c r="BA81">
        <v>0</v>
      </c>
      <c r="BB81" t="s">
        <v>18</v>
      </c>
      <c r="BE81">
        <v>0</v>
      </c>
      <c r="BF81" t="s">
        <v>19</v>
      </c>
      <c r="BI81">
        <v>0</v>
      </c>
      <c r="BJ81" t="s">
        <v>20</v>
      </c>
      <c r="BM81">
        <v>0</v>
      </c>
      <c r="BN81" t="s">
        <v>21</v>
      </c>
      <c r="BQ81">
        <v>514.65</v>
      </c>
      <c r="BR81" t="s">
        <v>22</v>
      </c>
      <c r="BU81">
        <v>0</v>
      </c>
      <c r="BV81" t="s">
        <v>23</v>
      </c>
      <c r="BY81">
        <v>0</v>
      </c>
      <c r="BZ81" t="s">
        <v>24</v>
      </c>
      <c r="CC81">
        <v>0</v>
      </c>
      <c r="CD81" t="s">
        <v>25</v>
      </c>
      <c r="CG81">
        <v>0</v>
      </c>
      <c r="CH81" t="s">
        <v>26</v>
      </c>
      <c r="CK81">
        <v>0</v>
      </c>
      <c r="CL81" t="s">
        <v>27</v>
      </c>
      <c r="CO81">
        <v>0</v>
      </c>
      <c r="CP81" t="s">
        <v>28</v>
      </c>
      <c r="CS81">
        <v>0</v>
      </c>
      <c r="CT81" t="s">
        <v>29</v>
      </c>
      <c r="CW81">
        <v>0</v>
      </c>
      <c r="CX81" t="s">
        <v>30</v>
      </c>
      <c r="DA81">
        <v>0</v>
      </c>
      <c r="DB81" t="s">
        <v>31</v>
      </c>
      <c r="DE81">
        <v>0</v>
      </c>
      <c r="DF81" t="s">
        <v>32</v>
      </c>
      <c r="DI81">
        <v>0</v>
      </c>
      <c r="DJ81" t="s">
        <v>33</v>
      </c>
      <c r="DM81">
        <v>0</v>
      </c>
      <c r="DN81" t="s">
        <v>34</v>
      </c>
      <c r="DQ81">
        <v>46.6</v>
      </c>
      <c r="DR81" t="s">
        <v>35</v>
      </c>
      <c r="DU81">
        <v>28.89</v>
      </c>
      <c r="DV81" t="s">
        <v>36</v>
      </c>
      <c r="DY81">
        <v>0</v>
      </c>
      <c r="DZ81" t="s">
        <v>37</v>
      </c>
      <c r="EC81">
        <v>0</v>
      </c>
      <c r="ED81" t="s">
        <v>38</v>
      </c>
      <c r="EG81">
        <v>0</v>
      </c>
      <c r="EH81" t="s">
        <v>39</v>
      </c>
      <c r="EK81">
        <v>7501.06</v>
      </c>
      <c r="EL81" t="s">
        <v>40</v>
      </c>
      <c r="EO81">
        <v>108.1</v>
      </c>
      <c r="EP81" t="s">
        <v>41</v>
      </c>
      <c r="ES81">
        <v>0</v>
      </c>
      <c r="ET81" t="s">
        <v>42</v>
      </c>
      <c r="EW81">
        <v>0</v>
      </c>
      <c r="EX81" t="s">
        <v>43</v>
      </c>
      <c r="FA81">
        <v>11.555</v>
      </c>
      <c r="FB81" t="s">
        <v>44</v>
      </c>
      <c r="FE81">
        <v>6.694</v>
      </c>
      <c r="FF81" t="s">
        <v>45</v>
      </c>
      <c r="FI81">
        <v>0</v>
      </c>
      <c r="FJ81" t="s">
        <v>46</v>
      </c>
      <c r="FM81">
        <v>28.4</v>
      </c>
      <c r="FN81" t="s">
        <v>47</v>
      </c>
      <c r="FQ81">
        <v>14</v>
      </c>
      <c r="FR81" t="s">
        <v>48</v>
      </c>
      <c r="FU81">
        <v>11200</v>
      </c>
      <c r="FV81" t="s">
        <v>49</v>
      </c>
      <c r="FY81">
        <v>0</v>
      </c>
      <c r="FZ81" t="s">
        <v>50</v>
      </c>
      <c r="GC81">
        <v>0</v>
      </c>
      <c r="GD81" t="s">
        <v>51</v>
      </c>
      <c r="GG81">
        <v>0</v>
      </c>
      <c r="GH81" t="s">
        <v>52</v>
      </c>
      <c r="GK81">
        <v>0</v>
      </c>
      <c r="GL81" t="s">
        <v>53</v>
      </c>
      <c r="GO81">
        <v>0</v>
      </c>
    </row>
    <row r="82" spans="1:197" x14ac:dyDescent="0.45">
      <c r="A82">
        <v>37823</v>
      </c>
      <c r="B82" t="s">
        <v>5</v>
      </c>
      <c r="E82">
        <v>0</v>
      </c>
      <c r="F82" t="s">
        <v>6</v>
      </c>
      <c r="I82">
        <v>0</v>
      </c>
      <c r="J82" t="s">
        <v>7</v>
      </c>
      <c r="M82">
        <v>0</v>
      </c>
      <c r="N82" t="s">
        <v>8</v>
      </c>
      <c r="Q82">
        <v>0</v>
      </c>
      <c r="R82" t="s">
        <v>9</v>
      </c>
      <c r="U82">
        <v>10.9</v>
      </c>
      <c r="V82" t="s">
        <v>10</v>
      </c>
      <c r="Y82">
        <v>0</v>
      </c>
      <c r="Z82" t="s">
        <v>11</v>
      </c>
      <c r="AC82">
        <v>0</v>
      </c>
      <c r="AD82" t="s">
        <v>12</v>
      </c>
      <c r="AG82">
        <v>0</v>
      </c>
      <c r="AH82" t="s">
        <v>13</v>
      </c>
      <c r="AK82">
        <v>0</v>
      </c>
      <c r="AL82" t="s">
        <v>14</v>
      </c>
      <c r="AO82">
        <v>0</v>
      </c>
      <c r="AP82" t="s">
        <v>15</v>
      </c>
      <c r="AS82">
        <v>0</v>
      </c>
      <c r="AT82" t="s">
        <v>16</v>
      </c>
      <c r="AW82">
        <v>1085.03</v>
      </c>
      <c r="AX82" t="s">
        <v>17</v>
      </c>
      <c r="BA82">
        <v>0</v>
      </c>
      <c r="BB82" t="s">
        <v>18</v>
      </c>
      <c r="BE82">
        <v>0</v>
      </c>
      <c r="BF82" t="s">
        <v>19</v>
      </c>
      <c r="BI82">
        <v>0</v>
      </c>
      <c r="BJ82" t="s">
        <v>20</v>
      </c>
      <c r="BM82">
        <v>0</v>
      </c>
      <c r="BN82" t="s">
        <v>21</v>
      </c>
      <c r="BQ82">
        <v>548</v>
      </c>
      <c r="BR82" t="s">
        <v>22</v>
      </c>
      <c r="BU82">
        <v>0</v>
      </c>
      <c r="BV82" t="s">
        <v>23</v>
      </c>
      <c r="BY82">
        <v>0</v>
      </c>
      <c r="BZ82" t="s">
        <v>24</v>
      </c>
      <c r="CC82">
        <v>0</v>
      </c>
      <c r="CD82" t="s">
        <v>25</v>
      </c>
      <c r="CG82">
        <v>0</v>
      </c>
      <c r="CH82" t="s">
        <v>26</v>
      </c>
      <c r="CK82">
        <v>0</v>
      </c>
      <c r="CL82" t="s">
        <v>27</v>
      </c>
      <c r="CO82">
        <v>0</v>
      </c>
      <c r="CP82" t="s">
        <v>28</v>
      </c>
      <c r="CS82">
        <v>0</v>
      </c>
      <c r="CT82" t="s">
        <v>29</v>
      </c>
      <c r="CW82">
        <v>0</v>
      </c>
      <c r="CX82" t="s">
        <v>30</v>
      </c>
      <c r="DA82">
        <v>0</v>
      </c>
      <c r="DB82" t="s">
        <v>31</v>
      </c>
      <c r="DE82">
        <v>0</v>
      </c>
      <c r="DF82" t="s">
        <v>32</v>
      </c>
      <c r="DI82">
        <v>0</v>
      </c>
      <c r="DJ82" t="s">
        <v>33</v>
      </c>
      <c r="DM82">
        <v>0</v>
      </c>
      <c r="DN82" t="s">
        <v>34</v>
      </c>
      <c r="DQ82">
        <v>47.99</v>
      </c>
      <c r="DR82" t="s">
        <v>35</v>
      </c>
      <c r="DU82">
        <v>31.29</v>
      </c>
      <c r="DV82" t="s">
        <v>36</v>
      </c>
      <c r="DY82">
        <v>0</v>
      </c>
      <c r="DZ82" t="s">
        <v>37</v>
      </c>
      <c r="EC82">
        <v>0</v>
      </c>
      <c r="ED82" t="s">
        <v>38</v>
      </c>
      <c r="EG82">
        <v>0</v>
      </c>
      <c r="EH82" t="s">
        <v>39</v>
      </c>
      <c r="EK82">
        <v>7721.01</v>
      </c>
      <c r="EL82" t="s">
        <v>40</v>
      </c>
      <c r="EO82">
        <v>109.6</v>
      </c>
      <c r="EP82" t="s">
        <v>41</v>
      </c>
      <c r="ES82">
        <v>0</v>
      </c>
      <c r="ET82" t="s">
        <v>42</v>
      </c>
      <c r="EW82">
        <v>0</v>
      </c>
      <c r="EX82" t="s">
        <v>43</v>
      </c>
      <c r="FA82">
        <v>11.968</v>
      </c>
      <c r="FB82" t="s">
        <v>44</v>
      </c>
      <c r="FE82">
        <v>6.907</v>
      </c>
      <c r="FF82" t="s">
        <v>45</v>
      </c>
      <c r="FI82">
        <v>0</v>
      </c>
      <c r="FJ82" t="s">
        <v>46</v>
      </c>
      <c r="FM82">
        <v>28.09</v>
      </c>
      <c r="FN82" t="s">
        <v>47</v>
      </c>
      <c r="FQ82">
        <v>14.2</v>
      </c>
      <c r="FR82" t="s">
        <v>48</v>
      </c>
      <c r="FU82">
        <v>11250</v>
      </c>
      <c r="FV82" t="s">
        <v>49</v>
      </c>
      <c r="FY82">
        <v>0</v>
      </c>
      <c r="FZ82" t="s">
        <v>50</v>
      </c>
      <c r="GC82">
        <v>0</v>
      </c>
      <c r="GD82" t="s">
        <v>51</v>
      </c>
      <c r="GG82">
        <v>0</v>
      </c>
      <c r="GH82" t="s">
        <v>52</v>
      </c>
      <c r="GK82">
        <v>0</v>
      </c>
      <c r="GL82" t="s">
        <v>53</v>
      </c>
      <c r="GO82">
        <v>0</v>
      </c>
    </row>
    <row r="83" spans="1:197" x14ac:dyDescent="0.45">
      <c r="A83">
        <v>37830</v>
      </c>
      <c r="B83" t="s">
        <v>5</v>
      </c>
      <c r="E83">
        <v>0</v>
      </c>
      <c r="F83" t="s">
        <v>6</v>
      </c>
      <c r="I83">
        <v>0</v>
      </c>
      <c r="J83" t="s">
        <v>7</v>
      </c>
      <c r="M83">
        <v>0</v>
      </c>
      <c r="N83" t="s">
        <v>8</v>
      </c>
      <c r="Q83">
        <v>0</v>
      </c>
      <c r="R83" t="s">
        <v>9</v>
      </c>
      <c r="U83">
        <v>10.9</v>
      </c>
      <c r="V83" t="s">
        <v>10</v>
      </c>
      <c r="Y83">
        <v>0</v>
      </c>
      <c r="Z83" t="s">
        <v>11</v>
      </c>
      <c r="AC83">
        <v>0</v>
      </c>
      <c r="AD83" t="s">
        <v>12</v>
      </c>
      <c r="AG83">
        <v>0</v>
      </c>
      <c r="AH83" t="s">
        <v>13</v>
      </c>
      <c r="AK83">
        <v>0</v>
      </c>
      <c r="AL83" t="s">
        <v>14</v>
      </c>
      <c r="AO83">
        <v>0</v>
      </c>
      <c r="AP83" t="s">
        <v>15</v>
      </c>
      <c r="AS83">
        <v>0</v>
      </c>
      <c r="AT83" t="s">
        <v>16</v>
      </c>
      <c r="AW83">
        <v>1129</v>
      </c>
      <c r="AX83" t="s">
        <v>17</v>
      </c>
      <c r="BA83">
        <v>0</v>
      </c>
      <c r="BB83" t="s">
        <v>18</v>
      </c>
      <c r="BE83">
        <v>0</v>
      </c>
      <c r="BF83" t="s">
        <v>19</v>
      </c>
      <c r="BI83">
        <v>0</v>
      </c>
      <c r="BJ83" t="s">
        <v>20</v>
      </c>
      <c r="BM83">
        <v>0</v>
      </c>
      <c r="BN83" t="s">
        <v>21</v>
      </c>
      <c r="BQ83">
        <v>530.5</v>
      </c>
      <c r="BR83" t="s">
        <v>22</v>
      </c>
      <c r="BU83">
        <v>0</v>
      </c>
      <c r="BV83" t="s">
        <v>23</v>
      </c>
      <c r="BY83">
        <v>0</v>
      </c>
      <c r="BZ83" t="s">
        <v>24</v>
      </c>
      <c r="CC83">
        <v>0</v>
      </c>
      <c r="CD83" t="s">
        <v>25</v>
      </c>
      <c r="CG83">
        <v>0</v>
      </c>
      <c r="CH83" t="s">
        <v>26</v>
      </c>
      <c r="CK83">
        <v>0</v>
      </c>
      <c r="CL83" t="s">
        <v>27</v>
      </c>
      <c r="CO83">
        <v>0</v>
      </c>
      <c r="CP83" t="s">
        <v>28</v>
      </c>
      <c r="CS83">
        <v>0</v>
      </c>
      <c r="CT83" t="s">
        <v>29</v>
      </c>
      <c r="CW83">
        <v>0</v>
      </c>
      <c r="CX83" t="s">
        <v>30</v>
      </c>
      <c r="DA83">
        <v>0</v>
      </c>
      <c r="DB83" t="s">
        <v>31</v>
      </c>
      <c r="DE83">
        <v>0</v>
      </c>
      <c r="DF83" t="s">
        <v>32</v>
      </c>
      <c r="DI83">
        <v>0</v>
      </c>
      <c r="DJ83" t="s">
        <v>33</v>
      </c>
      <c r="DM83">
        <v>0</v>
      </c>
      <c r="DN83" t="s">
        <v>34</v>
      </c>
      <c r="DQ83">
        <v>47.3</v>
      </c>
      <c r="DR83" t="s">
        <v>35</v>
      </c>
      <c r="DU83">
        <v>30.66</v>
      </c>
      <c r="DV83" t="s">
        <v>36</v>
      </c>
      <c r="DY83">
        <v>0</v>
      </c>
      <c r="DZ83" t="s">
        <v>37</v>
      </c>
      <c r="EC83">
        <v>0</v>
      </c>
      <c r="ED83" t="s">
        <v>38</v>
      </c>
      <c r="EG83">
        <v>0</v>
      </c>
      <c r="EH83" t="s">
        <v>39</v>
      </c>
      <c r="EK83">
        <v>7355</v>
      </c>
      <c r="EL83" t="s">
        <v>40</v>
      </c>
      <c r="EO83">
        <v>109</v>
      </c>
      <c r="EP83" t="s">
        <v>41</v>
      </c>
      <c r="ES83">
        <v>0</v>
      </c>
      <c r="ET83" t="s">
        <v>42</v>
      </c>
      <c r="EW83">
        <v>0</v>
      </c>
      <c r="EX83" t="s">
        <v>43</v>
      </c>
      <c r="FA83">
        <v>11.259</v>
      </c>
      <c r="FB83" t="s">
        <v>44</v>
      </c>
      <c r="FE83">
        <v>6.84</v>
      </c>
      <c r="FF83" t="s">
        <v>45</v>
      </c>
      <c r="FI83">
        <v>0</v>
      </c>
      <c r="FJ83" t="s">
        <v>46</v>
      </c>
      <c r="FM83">
        <v>27.8</v>
      </c>
      <c r="FN83" t="s">
        <v>47</v>
      </c>
      <c r="FQ83">
        <v>13.92</v>
      </c>
      <c r="FR83" t="s">
        <v>48</v>
      </c>
      <c r="FU83">
        <v>10991.99</v>
      </c>
      <c r="FV83" t="s">
        <v>49</v>
      </c>
      <c r="FY83">
        <v>0</v>
      </c>
      <c r="FZ83" t="s">
        <v>50</v>
      </c>
      <c r="GC83">
        <v>0</v>
      </c>
      <c r="GD83" t="s">
        <v>51</v>
      </c>
      <c r="GG83">
        <v>0</v>
      </c>
      <c r="GH83" t="s">
        <v>52</v>
      </c>
      <c r="GK83">
        <v>0</v>
      </c>
      <c r="GL83" t="s">
        <v>53</v>
      </c>
      <c r="GO83">
        <v>0</v>
      </c>
    </row>
    <row r="84" spans="1:197" x14ac:dyDescent="0.45">
      <c r="A84">
        <v>37837</v>
      </c>
      <c r="B84" t="s">
        <v>5</v>
      </c>
      <c r="E84">
        <v>0</v>
      </c>
      <c r="F84" t="s">
        <v>6</v>
      </c>
      <c r="I84">
        <v>0</v>
      </c>
      <c r="J84" t="s">
        <v>7</v>
      </c>
      <c r="M84">
        <v>0</v>
      </c>
      <c r="N84" t="s">
        <v>8</v>
      </c>
      <c r="Q84">
        <v>0</v>
      </c>
      <c r="R84" t="s">
        <v>9</v>
      </c>
      <c r="U84">
        <v>11.01</v>
      </c>
      <c r="V84" t="s">
        <v>10</v>
      </c>
      <c r="Y84">
        <v>0</v>
      </c>
      <c r="Z84" t="s">
        <v>11</v>
      </c>
      <c r="AC84">
        <v>0</v>
      </c>
      <c r="AD84" t="s">
        <v>12</v>
      </c>
      <c r="AG84">
        <v>0</v>
      </c>
      <c r="AH84" t="s">
        <v>13</v>
      </c>
      <c r="AK84">
        <v>0</v>
      </c>
      <c r="AL84" t="s">
        <v>14</v>
      </c>
      <c r="AO84">
        <v>0</v>
      </c>
      <c r="AP84" t="s">
        <v>15</v>
      </c>
      <c r="AS84">
        <v>0</v>
      </c>
      <c r="AT84" t="s">
        <v>16</v>
      </c>
      <c r="AW84">
        <v>1140</v>
      </c>
      <c r="AX84" t="s">
        <v>17</v>
      </c>
      <c r="BA84">
        <v>0</v>
      </c>
      <c r="BB84" t="s">
        <v>18</v>
      </c>
      <c r="BE84">
        <v>0</v>
      </c>
      <c r="BF84" t="s">
        <v>19</v>
      </c>
      <c r="BI84">
        <v>0</v>
      </c>
      <c r="BJ84" t="s">
        <v>20</v>
      </c>
      <c r="BM84">
        <v>0</v>
      </c>
      <c r="BN84" t="s">
        <v>21</v>
      </c>
      <c r="BQ84">
        <v>548</v>
      </c>
      <c r="BR84" t="s">
        <v>22</v>
      </c>
      <c r="BU84">
        <v>0</v>
      </c>
      <c r="BV84" t="s">
        <v>23</v>
      </c>
      <c r="BY84">
        <v>0</v>
      </c>
      <c r="BZ84" t="s">
        <v>24</v>
      </c>
      <c r="CC84">
        <v>0</v>
      </c>
      <c r="CD84" t="s">
        <v>25</v>
      </c>
      <c r="CG84">
        <v>0</v>
      </c>
      <c r="CH84" t="s">
        <v>26</v>
      </c>
      <c r="CK84">
        <v>0</v>
      </c>
      <c r="CL84" t="s">
        <v>27</v>
      </c>
      <c r="CO84">
        <v>0</v>
      </c>
      <c r="CP84" t="s">
        <v>28</v>
      </c>
      <c r="CS84">
        <v>0</v>
      </c>
      <c r="CT84" t="s">
        <v>29</v>
      </c>
      <c r="CW84">
        <v>0</v>
      </c>
      <c r="CX84" t="s">
        <v>30</v>
      </c>
      <c r="DA84">
        <v>0</v>
      </c>
      <c r="DB84" t="s">
        <v>31</v>
      </c>
      <c r="DE84">
        <v>0</v>
      </c>
      <c r="DF84" t="s">
        <v>32</v>
      </c>
      <c r="DI84">
        <v>0</v>
      </c>
      <c r="DJ84" t="s">
        <v>33</v>
      </c>
      <c r="DM84">
        <v>0</v>
      </c>
      <c r="DN84" t="s">
        <v>34</v>
      </c>
      <c r="DQ84">
        <v>47.33</v>
      </c>
      <c r="DR84" t="s">
        <v>35</v>
      </c>
      <c r="DU84">
        <v>30.4</v>
      </c>
      <c r="DV84" t="s">
        <v>36</v>
      </c>
      <c r="DY84">
        <v>0</v>
      </c>
      <c r="DZ84" t="s">
        <v>37</v>
      </c>
      <c r="EC84">
        <v>0</v>
      </c>
      <c r="ED84" t="s">
        <v>38</v>
      </c>
      <c r="EG84">
        <v>0</v>
      </c>
      <c r="EH84" t="s">
        <v>39</v>
      </c>
      <c r="EK84">
        <v>7425</v>
      </c>
      <c r="EL84" t="s">
        <v>40</v>
      </c>
      <c r="EO84">
        <v>107.89</v>
      </c>
      <c r="EP84" t="s">
        <v>41</v>
      </c>
      <c r="ES84">
        <v>0</v>
      </c>
      <c r="ET84" t="s">
        <v>42</v>
      </c>
      <c r="EW84">
        <v>0</v>
      </c>
      <c r="EX84" t="s">
        <v>43</v>
      </c>
      <c r="FA84">
        <v>11.468</v>
      </c>
      <c r="FB84" t="s">
        <v>44</v>
      </c>
      <c r="FE84">
        <v>7.0170000000000003</v>
      </c>
      <c r="FF84" t="s">
        <v>45</v>
      </c>
      <c r="FI84">
        <v>0</v>
      </c>
      <c r="FJ84" t="s">
        <v>46</v>
      </c>
      <c r="FM84">
        <v>28.24</v>
      </c>
      <c r="FN84" t="s">
        <v>47</v>
      </c>
      <c r="FQ84">
        <v>13.999000000000001</v>
      </c>
      <c r="FR84" t="s">
        <v>48</v>
      </c>
      <c r="FU84">
        <v>10876</v>
      </c>
      <c r="FV84" t="s">
        <v>49</v>
      </c>
      <c r="FY84">
        <v>0</v>
      </c>
      <c r="FZ84" t="s">
        <v>50</v>
      </c>
      <c r="GC84">
        <v>0</v>
      </c>
      <c r="GD84" t="s">
        <v>51</v>
      </c>
      <c r="GG84">
        <v>0</v>
      </c>
      <c r="GH84" t="s">
        <v>52</v>
      </c>
      <c r="GK84">
        <v>0</v>
      </c>
      <c r="GL84" t="s">
        <v>53</v>
      </c>
      <c r="GO84">
        <v>0</v>
      </c>
    </row>
    <row r="85" spans="1:197" x14ac:dyDescent="0.45">
      <c r="A85">
        <v>37844</v>
      </c>
      <c r="B85" t="s">
        <v>5</v>
      </c>
      <c r="E85">
        <v>0</v>
      </c>
      <c r="F85" t="s">
        <v>6</v>
      </c>
      <c r="I85">
        <v>0</v>
      </c>
      <c r="J85" t="s">
        <v>7</v>
      </c>
      <c r="M85">
        <v>0</v>
      </c>
      <c r="N85" t="s">
        <v>8</v>
      </c>
      <c r="Q85">
        <v>0</v>
      </c>
      <c r="R85" t="s">
        <v>9</v>
      </c>
      <c r="U85">
        <v>11.55</v>
      </c>
      <c r="V85" t="s">
        <v>10</v>
      </c>
      <c r="Y85">
        <v>0</v>
      </c>
      <c r="Z85" t="s">
        <v>11</v>
      </c>
      <c r="AC85">
        <v>0</v>
      </c>
      <c r="AD85" t="s">
        <v>12</v>
      </c>
      <c r="AG85">
        <v>0</v>
      </c>
      <c r="AH85" t="s">
        <v>13</v>
      </c>
      <c r="AK85">
        <v>0</v>
      </c>
      <c r="AL85" t="s">
        <v>14</v>
      </c>
      <c r="AO85">
        <v>0</v>
      </c>
      <c r="AP85" t="s">
        <v>15</v>
      </c>
      <c r="AS85">
        <v>0</v>
      </c>
      <c r="AT85" t="s">
        <v>16</v>
      </c>
      <c r="AW85">
        <v>1184.7</v>
      </c>
      <c r="AX85" t="s">
        <v>17</v>
      </c>
      <c r="BA85">
        <v>0</v>
      </c>
      <c r="BB85" t="s">
        <v>18</v>
      </c>
      <c r="BE85">
        <v>0</v>
      </c>
      <c r="BF85" t="s">
        <v>19</v>
      </c>
      <c r="BI85">
        <v>0</v>
      </c>
      <c r="BJ85" t="s">
        <v>20</v>
      </c>
      <c r="BM85">
        <v>0</v>
      </c>
      <c r="BN85" t="s">
        <v>21</v>
      </c>
      <c r="BQ85">
        <v>582.29999999999995</v>
      </c>
      <c r="BR85" t="s">
        <v>22</v>
      </c>
      <c r="BU85">
        <v>0</v>
      </c>
      <c r="BV85" t="s">
        <v>23</v>
      </c>
      <c r="BY85">
        <v>0</v>
      </c>
      <c r="BZ85" t="s">
        <v>24</v>
      </c>
      <c r="CC85">
        <v>0</v>
      </c>
      <c r="CD85" t="s">
        <v>25</v>
      </c>
      <c r="CG85">
        <v>0</v>
      </c>
      <c r="CH85" t="s">
        <v>26</v>
      </c>
      <c r="CK85">
        <v>0</v>
      </c>
      <c r="CL85" t="s">
        <v>27</v>
      </c>
      <c r="CO85">
        <v>0</v>
      </c>
      <c r="CP85" t="s">
        <v>28</v>
      </c>
      <c r="CS85">
        <v>0</v>
      </c>
      <c r="CT85" t="s">
        <v>29</v>
      </c>
      <c r="CW85">
        <v>0</v>
      </c>
      <c r="CX85" t="s">
        <v>30</v>
      </c>
      <c r="DA85">
        <v>0</v>
      </c>
      <c r="DB85" t="s">
        <v>31</v>
      </c>
      <c r="DE85">
        <v>0</v>
      </c>
      <c r="DF85" t="s">
        <v>32</v>
      </c>
      <c r="DI85">
        <v>0</v>
      </c>
      <c r="DJ85" t="s">
        <v>33</v>
      </c>
      <c r="DM85">
        <v>0</v>
      </c>
      <c r="DN85" t="s">
        <v>34</v>
      </c>
      <c r="DQ85">
        <v>49.98</v>
      </c>
      <c r="DR85" t="s">
        <v>35</v>
      </c>
      <c r="DU85">
        <v>31.65</v>
      </c>
      <c r="DV85" t="s">
        <v>36</v>
      </c>
      <c r="DY85">
        <v>0</v>
      </c>
      <c r="DZ85" t="s">
        <v>37</v>
      </c>
      <c r="EC85">
        <v>0</v>
      </c>
      <c r="ED85" t="s">
        <v>38</v>
      </c>
      <c r="EG85">
        <v>0</v>
      </c>
      <c r="EH85" t="s">
        <v>39</v>
      </c>
      <c r="EK85">
        <v>7651</v>
      </c>
      <c r="EL85" t="s">
        <v>40</v>
      </c>
      <c r="EO85">
        <v>110.34</v>
      </c>
      <c r="EP85" t="s">
        <v>41</v>
      </c>
      <c r="ES85">
        <v>0</v>
      </c>
      <c r="ET85" t="s">
        <v>42</v>
      </c>
      <c r="EW85">
        <v>0</v>
      </c>
      <c r="EX85" t="s">
        <v>43</v>
      </c>
      <c r="FA85">
        <v>13.260999999999999</v>
      </c>
      <c r="FB85" t="s">
        <v>44</v>
      </c>
      <c r="FE85">
        <v>7.85</v>
      </c>
      <c r="FF85" t="s">
        <v>45</v>
      </c>
      <c r="FI85">
        <v>0</v>
      </c>
      <c r="FJ85" t="s">
        <v>46</v>
      </c>
      <c r="FM85">
        <v>30.12</v>
      </c>
      <c r="FN85" t="s">
        <v>47</v>
      </c>
      <c r="FQ85">
        <v>14.7</v>
      </c>
      <c r="FR85" t="s">
        <v>48</v>
      </c>
      <c r="FU85">
        <v>10660</v>
      </c>
      <c r="FV85" t="s">
        <v>49</v>
      </c>
      <c r="FY85">
        <v>0</v>
      </c>
      <c r="FZ85" t="s">
        <v>50</v>
      </c>
      <c r="GC85">
        <v>0</v>
      </c>
      <c r="GD85" t="s">
        <v>51</v>
      </c>
      <c r="GG85">
        <v>0</v>
      </c>
      <c r="GH85" t="s">
        <v>52</v>
      </c>
      <c r="GK85">
        <v>0</v>
      </c>
      <c r="GL85" t="s">
        <v>53</v>
      </c>
      <c r="GO85">
        <v>0</v>
      </c>
    </row>
    <row r="86" spans="1:197" x14ac:dyDescent="0.45">
      <c r="A86">
        <v>37851</v>
      </c>
      <c r="B86" t="s">
        <v>5</v>
      </c>
      <c r="E86">
        <v>0</v>
      </c>
      <c r="F86" t="s">
        <v>6</v>
      </c>
      <c r="I86">
        <v>0</v>
      </c>
      <c r="J86" t="s">
        <v>7</v>
      </c>
      <c r="M86">
        <v>0</v>
      </c>
      <c r="N86" t="s">
        <v>8</v>
      </c>
      <c r="Q86">
        <v>0</v>
      </c>
      <c r="R86" t="s">
        <v>9</v>
      </c>
      <c r="U86">
        <v>12.29</v>
      </c>
      <c r="V86" t="s">
        <v>10</v>
      </c>
      <c r="Y86">
        <v>0</v>
      </c>
      <c r="Z86" t="s">
        <v>11</v>
      </c>
      <c r="AC86">
        <v>0</v>
      </c>
      <c r="AD86" t="s">
        <v>12</v>
      </c>
      <c r="AG86">
        <v>0</v>
      </c>
      <c r="AH86" t="s">
        <v>13</v>
      </c>
      <c r="AK86">
        <v>0</v>
      </c>
      <c r="AL86" t="s">
        <v>14</v>
      </c>
      <c r="AO86">
        <v>0</v>
      </c>
      <c r="AP86" t="s">
        <v>15</v>
      </c>
      <c r="AS86">
        <v>0</v>
      </c>
      <c r="AT86" t="s">
        <v>16</v>
      </c>
      <c r="AW86">
        <v>1222.8</v>
      </c>
      <c r="AX86" t="s">
        <v>17</v>
      </c>
      <c r="BA86">
        <v>0</v>
      </c>
      <c r="BB86" t="s">
        <v>18</v>
      </c>
      <c r="BE86">
        <v>0</v>
      </c>
      <c r="BF86" t="s">
        <v>19</v>
      </c>
      <c r="BI86">
        <v>0</v>
      </c>
      <c r="BJ86" t="s">
        <v>20</v>
      </c>
      <c r="BM86">
        <v>0</v>
      </c>
      <c r="BN86" t="s">
        <v>21</v>
      </c>
      <c r="BQ86">
        <v>589</v>
      </c>
      <c r="BR86" t="s">
        <v>22</v>
      </c>
      <c r="BU86">
        <v>0</v>
      </c>
      <c r="BV86" t="s">
        <v>23</v>
      </c>
      <c r="BY86">
        <v>0</v>
      </c>
      <c r="BZ86" t="s">
        <v>24</v>
      </c>
      <c r="CC86">
        <v>0</v>
      </c>
      <c r="CD86" t="s">
        <v>25</v>
      </c>
      <c r="CG86">
        <v>0</v>
      </c>
      <c r="CH86" t="s">
        <v>26</v>
      </c>
      <c r="CK86">
        <v>0</v>
      </c>
      <c r="CL86" t="s">
        <v>27</v>
      </c>
      <c r="CO86">
        <v>0</v>
      </c>
      <c r="CP86" t="s">
        <v>28</v>
      </c>
      <c r="CS86">
        <v>0</v>
      </c>
      <c r="CT86" t="s">
        <v>29</v>
      </c>
      <c r="CW86">
        <v>0</v>
      </c>
      <c r="CX86" t="s">
        <v>30</v>
      </c>
      <c r="DA86">
        <v>0</v>
      </c>
      <c r="DB86" t="s">
        <v>31</v>
      </c>
      <c r="DE86">
        <v>0</v>
      </c>
      <c r="DF86" t="s">
        <v>32</v>
      </c>
      <c r="DI86">
        <v>0</v>
      </c>
      <c r="DJ86" t="s">
        <v>33</v>
      </c>
      <c r="DM86">
        <v>0</v>
      </c>
      <c r="DN86" t="s">
        <v>34</v>
      </c>
      <c r="DQ86">
        <v>51.97</v>
      </c>
      <c r="DR86" t="s">
        <v>35</v>
      </c>
      <c r="DU86">
        <v>35.35</v>
      </c>
      <c r="DV86" t="s">
        <v>36</v>
      </c>
      <c r="DY86">
        <v>0</v>
      </c>
      <c r="DZ86" t="s">
        <v>37</v>
      </c>
      <c r="EC86">
        <v>0</v>
      </c>
      <c r="ED86" t="s">
        <v>38</v>
      </c>
      <c r="EG86">
        <v>0</v>
      </c>
      <c r="EH86" t="s">
        <v>39</v>
      </c>
      <c r="EK86">
        <v>7530</v>
      </c>
      <c r="EL86" t="s">
        <v>40</v>
      </c>
      <c r="EO86">
        <v>109.99</v>
      </c>
      <c r="EP86" t="s">
        <v>41</v>
      </c>
      <c r="ES86">
        <v>0</v>
      </c>
      <c r="ET86" t="s">
        <v>42</v>
      </c>
      <c r="EW86">
        <v>0</v>
      </c>
      <c r="EX86" t="s">
        <v>43</v>
      </c>
      <c r="FA86">
        <v>12.88</v>
      </c>
      <c r="FB86" t="s">
        <v>44</v>
      </c>
      <c r="FE86">
        <v>8.3699999999999992</v>
      </c>
      <c r="FF86" t="s">
        <v>45</v>
      </c>
      <c r="FI86">
        <v>0</v>
      </c>
      <c r="FJ86" t="s">
        <v>46</v>
      </c>
      <c r="FM86">
        <v>32.799999999999997</v>
      </c>
      <c r="FN86" t="s">
        <v>47</v>
      </c>
      <c r="FQ86">
        <v>15.9</v>
      </c>
      <c r="FR86" t="s">
        <v>48</v>
      </c>
      <c r="FU86">
        <v>12350</v>
      </c>
      <c r="FV86" t="s">
        <v>49</v>
      </c>
      <c r="FY86">
        <v>0</v>
      </c>
      <c r="FZ86" t="s">
        <v>50</v>
      </c>
      <c r="GC86">
        <v>0</v>
      </c>
      <c r="GD86" t="s">
        <v>51</v>
      </c>
      <c r="GG86">
        <v>0</v>
      </c>
      <c r="GH86" t="s">
        <v>52</v>
      </c>
      <c r="GK86">
        <v>0</v>
      </c>
      <c r="GL86" t="s">
        <v>53</v>
      </c>
      <c r="GO86">
        <v>0</v>
      </c>
    </row>
    <row r="87" spans="1:197" x14ac:dyDescent="0.45">
      <c r="A87">
        <v>37858</v>
      </c>
      <c r="B87" t="s">
        <v>5</v>
      </c>
      <c r="E87">
        <v>0</v>
      </c>
      <c r="F87" t="s">
        <v>6</v>
      </c>
      <c r="I87">
        <v>0</v>
      </c>
      <c r="J87" t="s">
        <v>7</v>
      </c>
      <c r="M87">
        <v>0</v>
      </c>
      <c r="N87" t="s">
        <v>8</v>
      </c>
      <c r="Q87">
        <v>0</v>
      </c>
      <c r="R87" t="s">
        <v>9</v>
      </c>
      <c r="U87">
        <v>13.8</v>
      </c>
      <c r="V87" t="s">
        <v>10</v>
      </c>
      <c r="Y87">
        <v>0</v>
      </c>
      <c r="Z87" t="s">
        <v>11</v>
      </c>
      <c r="AC87">
        <v>0</v>
      </c>
      <c r="AD87" t="s">
        <v>12</v>
      </c>
      <c r="AG87">
        <v>0</v>
      </c>
      <c r="AH87" t="s">
        <v>13</v>
      </c>
      <c r="AK87">
        <v>0</v>
      </c>
      <c r="AL87" t="s">
        <v>14</v>
      </c>
      <c r="AO87">
        <v>0</v>
      </c>
      <c r="AP87" t="s">
        <v>15</v>
      </c>
      <c r="AS87">
        <v>0</v>
      </c>
      <c r="AT87" t="s">
        <v>16</v>
      </c>
      <c r="AW87">
        <v>1204.79</v>
      </c>
      <c r="AX87" t="s">
        <v>17</v>
      </c>
      <c r="BA87">
        <v>0</v>
      </c>
      <c r="BB87" t="s">
        <v>18</v>
      </c>
      <c r="BE87">
        <v>0</v>
      </c>
      <c r="BF87" t="s">
        <v>19</v>
      </c>
      <c r="BI87">
        <v>0</v>
      </c>
      <c r="BJ87" t="s">
        <v>20</v>
      </c>
      <c r="BM87">
        <v>0</v>
      </c>
      <c r="BN87" t="s">
        <v>21</v>
      </c>
      <c r="BQ87">
        <v>595.99</v>
      </c>
      <c r="BR87" t="s">
        <v>22</v>
      </c>
      <c r="BU87">
        <v>0</v>
      </c>
      <c r="BV87" t="s">
        <v>23</v>
      </c>
      <c r="BY87">
        <v>0</v>
      </c>
      <c r="BZ87" t="s">
        <v>24</v>
      </c>
      <c r="CC87">
        <v>0</v>
      </c>
      <c r="CD87" t="s">
        <v>25</v>
      </c>
      <c r="CG87">
        <v>0</v>
      </c>
      <c r="CH87" t="s">
        <v>26</v>
      </c>
      <c r="CK87">
        <v>0</v>
      </c>
      <c r="CL87" t="s">
        <v>27</v>
      </c>
      <c r="CO87">
        <v>0</v>
      </c>
      <c r="CP87" t="s">
        <v>28</v>
      </c>
      <c r="CS87">
        <v>0</v>
      </c>
      <c r="CT87" t="s">
        <v>29</v>
      </c>
      <c r="CW87">
        <v>0</v>
      </c>
      <c r="CX87" t="s">
        <v>30</v>
      </c>
      <c r="DA87">
        <v>0</v>
      </c>
      <c r="DB87" t="s">
        <v>31</v>
      </c>
      <c r="DE87">
        <v>0</v>
      </c>
      <c r="DF87" t="s">
        <v>32</v>
      </c>
      <c r="DI87">
        <v>0</v>
      </c>
      <c r="DJ87" t="s">
        <v>33</v>
      </c>
      <c r="DM87">
        <v>0</v>
      </c>
      <c r="DN87" t="s">
        <v>34</v>
      </c>
      <c r="DQ87">
        <v>53.18</v>
      </c>
      <c r="DR87" t="s">
        <v>35</v>
      </c>
      <c r="DU87">
        <v>36.340000000000003</v>
      </c>
      <c r="DV87" t="s">
        <v>36</v>
      </c>
      <c r="DY87">
        <v>0</v>
      </c>
      <c r="DZ87" t="s">
        <v>37</v>
      </c>
      <c r="EC87">
        <v>0</v>
      </c>
      <c r="ED87" t="s">
        <v>38</v>
      </c>
      <c r="EG87">
        <v>0</v>
      </c>
      <c r="EH87" t="s">
        <v>39</v>
      </c>
      <c r="EK87">
        <v>7765</v>
      </c>
      <c r="EL87" t="s">
        <v>40</v>
      </c>
      <c r="EO87">
        <v>114.22</v>
      </c>
      <c r="EP87" t="s">
        <v>41</v>
      </c>
      <c r="ES87">
        <v>0</v>
      </c>
      <c r="ET87" t="s">
        <v>42</v>
      </c>
      <c r="EW87">
        <v>0</v>
      </c>
      <c r="EX87" t="s">
        <v>43</v>
      </c>
      <c r="FA87">
        <v>13.17</v>
      </c>
      <c r="FB87" t="s">
        <v>44</v>
      </c>
      <c r="FE87">
        <v>8.23</v>
      </c>
      <c r="FF87" t="s">
        <v>45</v>
      </c>
      <c r="FI87">
        <v>0</v>
      </c>
      <c r="FJ87" t="s">
        <v>46</v>
      </c>
      <c r="FM87">
        <v>34.81</v>
      </c>
      <c r="FN87" t="s">
        <v>47</v>
      </c>
      <c r="FQ87">
        <v>17.5</v>
      </c>
      <c r="FR87" t="s">
        <v>48</v>
      </c>
      <c r="FU87">
        <v>12400</v>
      </c>
      <c r="FV87" t="s">
        <v>49</v>
      </c>
      <c r="FY87">
        <v>0</v>
      </c>
      <c r="FZ87" t="s">
        <v>50</v>
      </c>
      <c r="GC87">
        <v>0</v>
      </c>
      <c r="GD87" t="s">
        <v>51</v>
      </c>
      <c r="GG87">
        <v>0</v>
      </c>
      <c r="GH87" t="s">
        <v>52</v>
      </c>
      <c r="GK87">
        <v>0</v>
      </c>
      <c r="GL87" t="s">
        <v>53</v>
      </c>
      <c r="GO87">
        <v>0</v>
      </c>
    </row>
    <row r="88" spans="1:197" x14ac:dyDescent="0.45">
      <c r="A88">
        <v>37865</v>
      </c>
      <c r="B88" t="s">
        <v>5</v>
      </c>
      <c r="C88">
        <v>0</v>
      </c>
      <c r="E88">
        <v>0</v>
      </c>
      <c r="F88" t="s">
        <v>6</v>
      </c>
      <c r="G88">
        <v>0</v>
      </c>
      <c r="I88">
        <v>0</v>
      </c>
      <c r="J88" t="s">
        <v>7</v>
      </c>
      <c r="K88">
        <v>0</v>
      </c>
      <c r="M88">
        <v>0</v>
      </c>
      <c r="N88" t="s">
        <v>8</v>
      </c>
      <c r="O88">
        <v>0</v>
      </c>
      <c r="Q88">
        <v>0</v>
      </c>
      <c r="R88" t="s">
        <v>9</v>
      </c>
      <c r="S88">
        <v>15015.5</v>
      </c>
      <c r="U88">
        <v>15.99</v>
      </c>
      <c r="V88" t="s">
        <v>10</v>
      </c>
      <c r="W88">
        <v>0</v>
      </c>
      <c r="Y88">
        <v>0</v>
      </c>
      <c r="Z88" t="s">
        <v>11</v>
      </c>
      <c r="AA88">
        <v>17047.8</v>
      </c>
      <c r="AC88">
        <v>0</v>
      </c>
      <c r="AD88" t="s">
        <v>12</v>
      </c>
      <c r="AE88">
        <v>0</v>
      </c>
      <c r="AG88">
        <v>0</v>
      </c>
      <c r="AH88" t="s">
        <v>13</v>
      </c>
      <c r="AI88">
        <v>0</v>
      </c>
      <c r="AK88">
        <v>0</v>
      </c>
      <c r="AL88" t="s">
        <v>14</v>
      </c>
      <c r="AM88">
        <v>0</v>
      </c>
      <c r="AO88">
        <v>0</v>
      </c>
      <c r="AP88" t="s">
        <v>15</v>
      </c>
      <c r="AQ88">
        <v>858638.3</v>
      </c>
      <c r="AS88">
        <v>0</v>
      </c>
      <c r="AT88" t="s">
        <v>16</v>
      </c>
      <c r="AU88">
        <v>260156.6</v>
      </c>
      <c r="AW88">
        <v>1247.99</v>
      </c>
      <c r="AX88" t="s">
        <v>17</v>
      </c>
      <c r="AY88">
        <v>0</v>
      </c>
      <c r="BA88">
        <v>0</v>
      </c>
      <c r="BB88" t="s">
        <v>18</v>
      </c>
      <c r="BC88">
        <v>397530.4</v>
      </c>
      <c r="BE88">
        <v>0</v>
      </c>
      <c r="BF88" t="s">
        <v>19</v>
      </c>
      <c r="BG88">
        <v>7635.2</v>
      </c>
      <c r="BI88">
        <v>0</v>
      </c>
      <c r="BJ88" t="s">
        <v>20</v>
      </c>
      <c r="BK88">
        <v>0</v>
      </c>
      <c r="BM88">
        <v>0</v>
      </c>
      <c r="BN88" t="s">
        <v>21</v>
      </c>
      <c r="BO88">
        <v>511273.6</v>
      </c>
      <c r="BQ88">
        <v>578</v>
      </c>
      <c r="BR88" t="s">
        <v>22</v>
      </c>
      <c r="BS88">
        <v>0</v>
      </c>
      <c r="BU88">
        <v>0</v>
      </c>
      <c r="BV88" t="s">
        <v>23</v>
      </c>
      <c r="BW88">
        <v>0</v>
      </c>
      <c r="BY88">
        <v>0</v>
      </c>
      <c r="BZ88" t="s">
        <v>24</v>
      </c>
      <c r="CA88">
        <v>220874.8</v>
      </c>
      <c r="CC88">
        <v>0</v>
      </c>
      <c r="CD88" t="s">
        <v>25</v>
      </c>
      <c r="CE88">
        <v>0</v>
      </c>
      <c r="CG88">
        <v>0</v>
      </c>
      <c r="CH88" t="s">
        <v>26</v>
      </c>
      <c r="CI88">
        <v>0</v>
      </c>
      <c r="CK88">
        <v>0</v>
      </c>
      <c r="CL88" t="s">
        <v>27</v>
      </c>
      <c r="CM88">
        <v>0</v>
      </c>
      <c r="CO88">
        <v>0</v>
      </c>
      <c r="CP88" t="s">
        <v>28</v>
      </c>
      <c r="CQ88">
        <v>0</v>
      </c>
      <c r="CS88">
        <v>0</v>
      </c>
      <c r="CT88" t="s">
        <v>29</v>
      </c>
      <c r="CU88">
        <v>0</v>
      </c>
      <c r="CW88">
        <v>0</v>
      </c>
      <c r="CX88" t="s">
        <v>30</v>
      </c>
      <c r="CY88">
        <v>0</v>
      </c>
      <c r="DA88">
        <v>0</v>
      </c>
      <c r="DB88" t="s">
        <v>31</v>
      </c>
      <c r="DC88">
        <v>0</v>
      </c>
      <c r="DE88">
        <v>0</v>
      </c>
      <c r="DF88" t="s">
        <v>32</v>
      </c>
      <c r="DG88">
        <v>0</v>
      </c>
      <c r="DI88">
        <v>0</v>
      </c>
      <c r="DJ88" t="s">
        <v>33</v>
      </c>
      <c r="DK88">
        <v>0</v>
      </c>
      <c r="DM88">
        <v>0</v>
      </c>
      <c r="DN88" t="s">
        <v>34</v>
      </c>
      <c r="DO88">
        <v>39254.9</v>
      </c>
      <c r="DQ88">
        <v>52.55</v>
      </c>
      <c r="DR88" t="s">
        <v>35</v>
      </c>
      <c r="DS88">
        <v>0</v>
      </c>
      <c r="DU88">
        <v>35.99</v>
      </c>
      <c r="DV88" t="s">
        <v>36</v>
      </c>
      <c r="DW88">
        <v>0</v>
      </c>
      <c r="DY88">
        <v>0</v>
      </c>
      <c r="DZ88" t="s">
        <v>37</v>
      </c>
      <c r="EA88">
        <v>0</v>
      </c>
      <c r="EC88">
        <v>0</v>
      </c>
      <c r="ED88" t="s">
        <v>38</v>
      </c>
      <c r="EE88">
        <v>0</v>
      </c>
      <c r="EG88">
        <v>0</v>
      </c>
      <c r="EH88" t="s">
        <v>39</v>
      </c>
      <c r="EI88">
        <v>149820.5</v>
      </c>
      <c r="EK88">
        <v>8255.01</v>
      </c>
      <c r="EL88" t="s">
        <v>40</v>
      </c>
      <c r="EM88">
        <v>0</v>
      </c>
      <c r="EO88">
        <v>117.91</v>
      </c>
      <c r="EP88" t="s">
        <v>41</v>
      </c>
      <c r="EQ88">
        <v>65650.899999999994</v>
      </c>
      <c r="ES88">
        <v>0</v>
      </c>
      <c r="ET88" t="s">
        <v>42</v>
      </c>
      <c r="EU88">
        <v>0</v>
      </c>
      <c r="EW88">
        <v>0</v>
      </c>
      <c r="EX88" t="s">
        <v>43</v>
      </c>
      <c r="EY88">
        <v>0</v>
      </c>
      <c r="FA88">
        <v>13.237</v>
      </c>
      <c r="FB88" t="s">
        <v>44</v>
      </c>
      <c r="FC88">
        <v>0</v>
      </c>
      <c r="FE88">
        <v>8.4149999999999991</v>
      </c>
      <c r="FF88" t="s">
        <v>45</v>
      </c>
      <c r="FG88">
        <v>0</v>
      </c>
      <c r="FI88">
        <v>0</v>
      </c>
      <c r="FJ88" t="s">
        <v>46</v>
      </c>
      <c r="FK88">
        <v>76254.2</v>
      </c>
      <c r="FM88">
        <v>33.47</v>
      </c>
      <c r="FN88" t="s">
        <v>47</v>
      </c>
      <c r="FO88">
        <v>0</v>
      </c>
      <c r="FQ88">
        <v>17.021000000000001</v>
      </c>
      <c r="FR88" t="s">
        <v>48</v>
      </c>
      <c r="FS88">
        <v>0</v>
      </c>
      <c r="FU88">
        <v>12650</v>
      </c>
      <c r="FV88" t="s">
        <v>49</v>
      </c>
      <c r="FW88">
        <v>4613.6000000000004</v>
      </c>
      <c r="FY88">
        <v>0</v>
      </c>
      <c r="FZ88" t="s">
        <v>50</v>
      </c>
      <c r="GA88">
        <v>0</v>
      </c>
      <c r="GC88">
        <v>0</v>
      </c>
      <c r="GD88" t="s">
        <v>51</v>
      </c>
      <c r="GE88">
        <v>0</v>
      </c>
      <c r="GG88">
        <v>0</v>
      </c>
      <c r="GH88" t="s">
        <v>52</v>
      </c>
      <c r="GI88">
        <v>0</v>
      </c>
      <c r="GK88">
        <v>0</v>
      </c>
      <c r="GL88" t="s">
        <v>53</v>
      </c>
      <c r="GM88">
        <v>0</v>
      </c>
      <c r="GO88">
        <v>0</v>
      </c>
    </row>
    <row r="89" spans="1:197" x14ac:dyDescent="0.45">
      <c r="A89">
        <v>37872</v>
      </c>
      <c r="B89" t="s">
        <v>5</v>
      </c>
      <c r="E89">
        <v>0</v>
      </c>
      <c r="F89" t="s">
        <v>6</v>
      </c>
      <c r="I89">
        <v>0</v>
      </c>
      <c r="J89" t="s">
        <v>7</v>
      </c>
      <c r="M89">
        <v>0</v>
      </c>
      <c r="N89" t="s">
        <v>8</v>
      </c>
      <c r="Q89">
        <v>0</v>
      </c>
      <c r="R89" t="s">
        <v>9</v>
      </c>
      <c r="U89">
        <v>14.93</v>
      </c>
      <c r="V89" t="s">
        <v>10</v>
      </c>
      <c r="Y89">
        <v>0</v>
      </c>
      <c r="Z89" t="s">
        <v>11</v>
      </c>
      <c r="AC89">
        <v>0</v>
      </c>
      <c r="AD89" t="s">
        <v>12</v>
      </c>
      <c r="AG89">
        <v>0</v>
      </c>
      <c r="AH89" t="s">
        <v>13</v>
      </c>
      <c r="AK89">
        <v>0</v>
      </c>
      <c r="AL89" t="s">
        <v>14</v>
      </c>
      <c r="AO89">
        <v>0</v>
      </c>
      <c r="AP89" t="s">
        <v>15</v>
      </c>
      <c r="AS89">
        <v>0</v>
      </c>
      <c r="AT89" t="s">
        <v>16</v>
      </c>
      <c r="AW89">
        <v>1329.69</v>
      </c>
      <c r="AX89" t="s">
        <v>17</v>
      </c>
      <c r="BA89">
        <v>0</v>
      </c>
      <c r="BB89" t="s">
        <v>18</v>
      </c>
      <c r="BE89">
        <v>0</v>
      </c>
      <c r="BF89" t="s">
        <v>19</v>
      </c>
      <c r="BI89">
        <v>0</v>
      </c>
      <c r="BJ89" t="s">
        <v>20</v>
      </c>
      <c r="BM89">
        <v>0</v>
      </c>
      <c r="BN89" t="s">
        <v>21</v>
      </c>
      <c r="BQ89">
        <v>589.20000000000005</v>
      </c>
      <c r="BR89" t="s">
        <v>22</v>
      </c>
      <c r="BU89">
        <v>0</v>
      </c>
      <c r="BV89" t="s">
        <v>23</v>
      </c>
      <c r="BY89">
        <v>0</v>
      </c>
      <c r="BZ89" t="s">
        <v>24</v>
      </c>
      <c r="CC89">
        <v>0</v>
      </c>
      <c r="CD89" t="s">
        <v>25</v>
      </c>
      <c r="CG89">
        <v>0</v>
      </c>
      <c r="CH89" t="s">
        <v>26</v>
      </c>
      <c r="CK89">
        <v>0</v>
      </c>
      <c r="CL89" t="s">
        <v>27</v>
      </c>
      <c r="CO89">
        <v>0</v>
      </c>
      <c r="CP89" t="s">
        <v>28</v>
      </c>
      <c r="CS89">
        <v>0</v>
      </c>
      <c r="CT89" t="s">
        <v>29</v>
      </c>
      <c r="CW89">
        <v>0</v>
      </c>
      <c r="CX89" t="s">
        <v>30</v>
      </c>
      <c r="DA89">
        <v>0</v>
      </c>
      <c r="DB89" t="s">
        <v>31</v>
      </c>
      <c r="DE89">
        <v>0</v>
      </c>
      <c r="DF89" t="s">
        <v>32</v>
      </c>
      <c r="DI89">
        <v>0</v>
      </c>
      <c r="DJ89" t="s">
        <v>33</v>
      </c>
      <c r="DM89">
        <v>0</v>
      </c>
      <c r="DN89" t="s">
        <v>34</v>
      </c>
      <c r="DQ89">
        <v>51.65</v>
      </c>
      <c r="DR89" t="s">
        <v>35</v>
      </c>
      <c r="DU89">
        <v>34.9</v>
      </c>
      <c r="DV89" t="s">
        <v>36</v>
      </c>
      <c r="DY89">
        <v>0</v>
      </c>
      <c r="DZ89" t="s">
        <v>37</v>
      </c>
      <c r="EC89">
        <v>0</v>
      </c>
      <c r="ED89" t="s">
        <v>38</v>
      </c>
      <c r="EG89">
        <v>0</v>
      </c>
      <c r="EH89" t="s">
        <v>39</v>
      </c>
      <c r="EK89">
        <v>8250</v>
      </c>
      <c r="EL89" t="s">
        <v>40</v>
      </c>
      <c r="EO89">
        <v>117.43</v>
      </c>
      <c r="EP89" t="s">
        <v>41</v>
      </c>
      <c r="ES89">
        <v>0</v>
      </c>
      <c r="ET89" t="s">
        <v>42</v>
      </c>
      <c r="EW89">
        <v>0</v>
      </c>
      <c r="EX89" t="s">
        <v>43</v>
      </c>
      <c r="FA89">
        <v>12.96</v>
      </c>
      <c r="FB89" t="s">
        <v>44</v>
      </c>
      <c r="FE89">
        <v>8.2200000000000006</v>
      </c>
      <c r="FF89" t="s">
        <v>45</v>
      </c>
      <c r="FI89">
        <v>0</v>
      </c>
      <c r="FJ89" t="s">
        <v>46</v>
      </c>
      <c r="FM89">
        <v>32.17</v>
      </c>
      <c r="FN89" t="s">
        <v>47</v>
      </c>
      <c r="FQ89">
        <v>17.23</v>
      </c>
      <c r="FR89" t="s">
        <v>48</v>
      </c>
      <c r="FU89">
        <v>12900.01</v>
      </c>
      <c r="FV89" t="s">
        <v>49</v>
      </c>
      <c r="FY89">
        <v>0</v>
      </c>
      <c r="FZ89" t="s">
        <v>50</v>
      </c>
      <c r="GC89">
        <v>0</v>
      </c>
      <c r="GD89" t="s">
        <v>51</v>
      </c>
      <c r="GG89">
        <v>0</v>
      </c>
      <c r="GH89" t="s">
        <v>52</v>
      </c>
      <c r="GK89">
        <v>0</v>
      </c>
      <c r="GL89" t="s">
        <v>53</v>
      </c>
      <c r="GO89">
        <v>0</v>
      </c>
    </row>
    <row r="90" spans="1:197" x14ac:dyDescent="0.45">
      <c r="A90">
        <v>37879</v>
      </c>
      <c r="B90" t="s">
        <v>5</v>
      </c>
      <c r="E90">
        <v>0</v>
      </c>
      <c r="F90" t="s">
        <v>6</v>
      </c>
      <c r="I90">
        <v>0</v>
      </c>
      <c r="J90" t="s">
        <v>7</v>
      </c>
      <c r="M90">
        <v>0</v>
      </c>
      <c r="N90" t="s">
        <v>8</v>
      </c>
      <c r="Q90">
        <v>0</v>
      </c>
      <c r="R90" t="s">
        <v>9</v>
      </c>
      <c r="U90">
        <v>14.8</v>
      </c>
      <c r="V90" t="s">
        <v>10</v>
      </c>
      <c r="Y90">
        <v>0</v>
      </c>
      <c r="Z90" t="s">
        <v>11</v>
      </c>
      <c r="AC90">
        <v>0</v>
      </c>
      <c r="AD90" t="s">
        <v>12</v>
      </c>
      <c r="AG90">
        <v>0</v>
      </c>
      <c r="AH90" t="s">
        <v>13</v>
      </c>
      <c r="AK90">
        <v>0</v>
      </c>
      <c r="AL90" t="s">
        <v>14</v>
      </c>
      <c r="AO90">
        <v>0</v>
      </c>
      <c r="AP90" t="s">
        <v>15</v>
      </c>
      <c r="AS90">
        <v>0</v>
      </c>
      <c r="AT90" t="s">
        <v>16</v>
      </c>
      <c r="AW90">
        <v>1476</v>
      </c>
      <c r="AX90" t="s">
        <v>17</v>
      </c>
      <c r="BA90">
        <v>0</v>
      </c>
      <c r="BB90" t="s">
        <v>18</v>
      </c>
      <c r="BE90">
        <v>0</v>
      </c>
      <c r="BF90" t="s">
        <v>19</v>
      </c>
      <c r="BI90">
        <v>0</v>
      </c>
      <c r="BJ90" t="s">
        <v>20</v>
      </c>
      <c r="BM90">
        <v>0</v>
      </c>
      <c r="BN90" t="s">
        <v>21</v>
      </c>
      <c r="BQ90">
        <v>567</v>
      </c>
      <c r="BR90" t="s">
        <v>22</v>
      </c>
      <c r="BU90">
        <v>0</v>
      </c>
      <c r="BV90" t="s">
        <v>23</v>
      </c>
      <c r="BY90">
        <v>0</v>
      </c>
      <c r="BZ90" t="s">
        <v>24</v>
      </c>
      <c r="CC90">
        <v>0</v>
      </c>
      <c r="CD90" t="s">
        <v>25</v>
      </c>
      <c r="CG90">
        <v>0</v>
      </c>
      <c r="CH90" t="s">
        <v>26</v>
      </c>
      <c r="CK90">
        <v>0</v>
      </c>
      <c r="CL90" t="s">
        <v>27</v>
      </c>
      <c r="CO90">
        <v>0</v>
      </c>
      <c r="CP90" t="s">
        <v>28</v>
      </c>
      <c r="CS90">
        <v>0</v>
      </c>
      <c r="CT90" t="s">
        <v>29</v>
      </c>
      <c r="CW90">
        <v>0</v>
      </c>
      <c r="CX90" t="s">
        <v>30</v>
      </c>
      <c r="DA90">
        <v>0</v>
      </c>
      <c r="DB90" t="s">
        <v>31</v>
      </c>
      <c r="DE90">
        <v>0</v>
      </c>
      <c r="DF90" t="s">
        <v>32</v>
      </c>
      <c r="DI90">
        <v>0</v>
      </c>
      <c r="DJ90" t="s">
        <v>33</v>
      </c>
      <c r="DM90">
        <v>0</v>
      </c>
      <c r="DN90" t="s">
        <v>34</v>
      </c>
      <c r="DQ90">
        <v>51.23</v>
      </c>
      <c r="DR90" t="s">
        <v>35</v>
      </c>
      <c r="DU90">
        <v>34.090000000000003</v>
      </c>
      <c r="DV90" t="s">
        <v>36</v>
      </c>
      <c r="DY90">
        <v>0</v>
      </c>
      <c r="DZ90" t="s">
        <v>37</v>
      </c>
      <c r="EC90">
        <v>0</v>
      </c>
      <c r="ED90" t="s">
        <v>38</v>
      </c>
      <c r="EG90">
        <v>0</v>
      </c>
      <c r="EH90" t="s">
        <v>39</v>
      </c>
      <c r="EK90">
        <v>7900</v>
      </c>
      <c r="EL90" t="s">
        <v>40</v>
      </c>
      <c r="EO90">
        <v>114.7</v>
      </c>
      <c r="EP90" t="s">
        <v>41</v>
      </c>
      <c r="ES90">
        <v>0</v>
      </c>
      <c r="ET90" t="s">
        <v>42</v>
      </c>
      <c r="EW90">
        <v>0</v>
      </c>
      <c r="EX90" t="s">
        <v>43</v>
      </c>
      <c r="FA90">
        <v>13.343</v>
      </c>
      <c r="FB90" t="s">
        <v>44</v>
      </c>
      <c r="FE90">
        <v>8.2460000000000004</v>
      </c>
      <c r="FF90" t="s">
        <v>45</v>
      </c>
      <c r="FI90">
        <v>0</v>
      </c>
      <c r="FJ90" t="s">
        <v>46</v>
      </c>
      <c r="FM90">
        <v>32.799999999999997</v>
      </c>
      <c r="FN90" t="s">
        <v>47</v>
      </c>
      <c r="FQ90">
        <v>17.22</v>
      </c>
      <c r="FR90" t="s">
        <v>48</v>
      </c>
      <c r="FU90">
        <v>13120</v>
      </c>
      <c r="FV90" t="s">
        <v>49</v>
      </c>
      <c r="FY90">
        <v>0</v>
      </c>
      <c r="FZ90" t="s">
        <v>50</v>
      </c>
      <c r="GC90">
        <v>0</v>
      </c>
      <c r="GD90" t="s">
        <v>51</v>
      </c>
      <c r="GG90">
        <v>0</v>
      </c>
      <c r="GH90" t="s">
        <v>52</v>
      </c>
      <c r="GK90">
        <v>0</v>
      </c>
      <c r="GL90" t="s">
        <v>53</v>
      </c>
      <c r="GO90">
        <v>0</v>
      </c>
    </row>
    <row r="91" spans="1:197" x14ac:dyDescent="0.45">
      <c r="A91">
        <v>37886</v>
      </c>
      <c r="B91" t="s">
        <v>5</v>
      </c>
      <c r="E91">
        <v>0</v>
      </c>
      <c r="F91" t="s">
        <v>6</v>
      </c>
      <c r="I91">
        <v>0</v>
      </c>
      <c r="J91" t="s">
        <v>7</v>
      </c>
      <c r="M91">
        <v>0</v>
      </c>
      <c r="N91" t="s">
        <v>8</v>
      </c>
      <c r="Q91">
        <v>0</v>
      </c>
      <c r="R91" t="s">
        <v>9</v>
      </c>
      <c r="U91">
        <v>15</v>
      </c>
      <c r="V91" t="s">
        <v>10</v>
      </c>
      <c r="Y91">
        <v>0</v>
      </c>
      <c r="Z91" t="s">
        <v>11</v>
      </c>
      <c r="AC91">
        <v>0</v>
      </c>
      <c r="AD91" t="s">
        <v>12</v>
      </c>
      <c r="AG91">
        <v>0</v>
      </c>
      <c r="AH91" t="s">
        <v>13</v>
      </c>
      <c r="AK91">
        <v>0</v>
      </c>
      <c r="AL91" t="s">
        <v>14</v>
      </c>
      <c r="AO91">
        <v>0</v>
      </c>
      <c r="AP91" t="s">
        <v>15</v>
      </c>
      <c r="AS91">
        <v>0</v>
      </c>
      <c r="AT91" t="s">
        <v>16</v>
      </c>
      <c r="AW91">
        <v>1467</v>
      </c>
      <c r="AX91" t="s">
        <v>17</v>
      </c>
      <c r="BA91">
        <v>0</v>
      </c>
      <c r="BB91" t="s">
        <v>18</v>
      </c>
      <c r="BE91">
        <v>0</v>
      </c>
      <c r="BF91" t="s">
        <v>19</v>
      </c>
      <c r="BI91">
        <v>0</v>
      </c>
      <c r="BJ91" t="s">
        <v>20</v>
      </c>
      <c r="BM91">
        <v>0</v>
      </c>
      <c r="BN91" t="s">
        <v>21</v>
      </c>
      <c r="BQ91">
        <v>596</v>
      </c>
      <c r="BR91" t="s">
        <v>22</v>
      </c>
      <c r="BU91">
        <v>0</v>
      </c>
      <c r="BV91" t="s">
        <v>23</v>
      </c>
      <c r="BY91">
        <v>0</v>
      </c>
      <c r="BZ91" t="s">
        <v>24</v>
      </c>
      <c r="CC91">
        <v>0</v>
      </c>
      <c r="CD91" t="s">
        <v>25</v>
      </c>
      <c r="CG91">
        <v>0</v>
      </c>
      <c r="CH91" t="s">
        <v>26</v>
      </c>
      <c r="CK91">
        <v>0</v>
      </c>
      <c r="CL91" t="s">
        <v>27</v>
      </c>
      <c r="CO91">
        <v>0</v>
      </c>
      <c r="CP91" t="s">
        <v>28</v>
      </c>
      <c r="CS91">
        <v>0</v>
      </c>
      <c r="CT91" t="s">
        <v>29</v>
      </c>
      <c r="CW91">
        <v>0</v>
      </c>
      <c r="CX91" t="s">
        <v>30</v>
      </c>
      <c r="DA91">
        <v>0</v>
      </c>
      <c r="DB91" t="s">
        <v>31</v>
      </c>
      <c r="DE91">
        <v>0</v>
      </c>
      <c r="DF91" t="s">
        <v>32</v>
      </c>
      <c r="DI91">
        <v>0</v>
      </c>
      <c r="DJ91" t="s">
        <v>33</v>
      </c>
      <c r="DM91">
        <v>0</v>
      </c>
      <c r="DN91" t="s">
        <v>34</v>
      </c>
      <c r="DQ91">
        <v>51.13</v>
      </c>
      <c r="DR91" t="s">
        <v>35</v>
      </c>
      <c r="DU91">
        <v>35.6</v>
      </c>
      <c r="DV91" t="s">
        <v>36</v>
      </c>
      <c r="DY91">
        <v>0</v>
      </c>
      <c r="DZ91" t="s">
        <v>37</v>
      </c>
      <c r="EC91">
        <v>0</v>
      </c>
      <c r="ED91" t="s">
        <v>38</v>
      </c>
      <c r="EG91">
        <v>0</v>
      </c>
      <c r="EH91" t="s">
        <v>39</v>
      </c>
      <c r="EK91">
        <v>7766</v>
      </c>
      <c r="EL91" t="s">
        <v>40</v>
      </c>
      <c r="EO91">
        <v>114.8</v>
      </c>
      <c r="EP91" t="s">
        <v>41</v>
      </c>
      <c r="ES91">
        <v>0</v>
      </c>
      <c r="ET91" t="s">
        <v>42</v>
      </c>
      <c r="EW91">
        <v>0</v>
      </c>
      <c r="EX91" t="s">
        <v>43</v>
      </c>
      <c r="FA91">
        <v>13.358000000000001</v>
      </c>
      <c r="FB91" t="s">
        <v>44</v>
      </c>
      <c r="FE91">
        <v>8.27</v>
      </c>
      <c r="FF91" t="s">
        <v>45</v>
      </c>
      <c r="FI91">
        <v>0</v>
      </c>
      <c r="FJ91" t="s">
        <v>46</v>
      </c>
      <c r="FM91">
        <v>33.119999999999997</v>
      </c>
      <c r="FN91" t="s">
        <v>47</v>
      </c>
      <c r="FQ91">
        <v>17.850000000000001</v>
      </c>
      <c r="FR91" t="s">
        <v>48</v>
      </c>
      <c r="FU91">
        <v>13950</v>
      </c>
      <c r="FV91" t="s">
        <v>49</v>
      </c>
      <c r="FY91">
        <v>0</v>
      </c>
      <c r="FZ91" t="s">
        <v>50</v>
      </c>
      <c r="GC91">
        <v>0</v>
      </c>
      <c r="GD91" t="s">
        <v>51</v>
      </c>
      <c r="GG91">
        <v>0</v>
      </c>
      <c r="GH91" t="s">
        <v>52</v>
      </c>
      <c r="GK91">
        <v>0</v>
      </c>
      <c r="GL91" t="s">
        <v>53</v>
      </c>
      <c r="GO91">
        <v>0</v>
      </c>
    </row>
    <row r="92" spans="1:197" x14ac:dyDescent="0.45">
      <c r="A92">
        <v>37893</v>
      </c>
      <c r="B92" t="s">
        <v>5</v>
      </c>
      <c r="E92">
        <v>0</v>
      </c>
      <c r="F92" t="s">
        <v>6</v>
      </c>
      <c r="I92">
        <v>0</v>
      </c>
      <c r="J92" t="s">
        <v>7</v>
      </c>
      <c r="M92">
        <v>0</v>
      </c>
      <c r="N92" t="s">
        <v>8</v>
      </c>
      <c r="Q92">
        <v>0</v>
      </c>
      <c r="R92" t="s">
        <v>9</v>
      </c>
      <c r="U92">
        <v>15.3</v>
      </c>
      <c r="V92" t="s">
        <v>10</v>
      </c>
      <c r="Y92">
        <v>0</v>
      </c>
      <c r="Z92" t="s">
        <v>11</v>
      </c>
      <c r="AC92">
        <v>0</v>
      </c>
      <c r="AD92" t="s">
        <v>12</v>
      </c>
      <c r="AG92">
        <v>0</v>
      </c>
      <c r="AH92" t="s">
        <v>13</v>
      </c>
      <c r="AK92">
        <v>0</v>
      </c>
      <c r="AL92" t="s">
        <v>14</v>
      </c>
      <c r="AO92">
        <v>0</v>
      </c>
      <c r="AP92" t="s">
        <v>15</v>
      </c>
      <c r="AS92">
        <v>0</v>
      </c>
      <c r="AT92" t="s">
        <v>16</v>
      </c>
      <c r="AW92">
        <v>1537.9</v>
      </c>
      <c r="AX92" t="s">
        <v>17</v>
      </c>
      <c r="BA92">
        <v>0</v>
      </c>
      <c r="BB92" t="s">
        <v>18</v>
      </c>
      <c r="BE92">
        <v>0</v>
      </c>
      <c r="BF92" t="s">
        <v>19</v>
      </c>
      <c r="BI92">
        <v>0</v>
      </c>
      <c r="BJ92" t="s">
        <v>20</v>
      </c>
      <c r="BM92">
        <v>0</v>
      </c>
      <c r="BN92" t="s">
        <v>21</v>
      </c>
      <c r="BQ92">
        <v>684.31</v>
      </c>
      <c r="BR92" t="s">
        <v>22</v>
      </c>
      <c r="BU92">
        <v>0</v>
      </c>
      <c r="BV92" t="s">
        <v>23</v>
      </c>
      <c r="BY92">
        <v>0</v>
      </c>
      <c r="BZ92" t="s">
        <v>24</v>
      </c>
      <c r="CC92">
        <v>0</v>
      </c>
      <c r="CD92" t="s">
        <v>25</v>
      </c>
      <c r="CG92">
        <v>0</v>
      </c>
      <c r="CH92" t="s">
        <v>26</v>
      </c>
      <c r="CK92">
        <v>0</v>
      </c>
      <c r="CL92" t="s">
        <v>27</v>
      </c>
      <c r="CO92">
        <v>0</v>
      </c>
      <c r="CP92" t="s">
        <v>28</v>
      </c>
      <c r="CS92">
        <v>0</v>
      </c>
      <c r="CT92" t="s">
        <v>29</v>
      </c>
      <c r="CW92">
        <v>0</v>
      </c>
      <c r="CX92" t="s">
        <v>30</v>
      </c>
      <c r="DA92">
        <v>0</v>
      </c>
      <c r="DB92" t="s">
        <v>31</v>
      </c>
      <c r="DE92">
        <v>0</v>
      </c>
      <c r="DF92" t="s">
        <v>32</v>
      </c>
      <c r="DI92">
        <v>0</v>
      </c>
      <c r="DJ92" t="s">
        <v>33</v>
      </c>
      <c r="DM92">
        <v>0</v>
      </c>
      <c r="DN92" t="s">
        <v>34</v>
      </c>
      <c r="DQ92">
        <v>53.14</v>
      </c>
      <c r="DR92" t="s">
        <v>35</v>
      </c>
      <c r="DU92">
        <v>36.65</v>
      </c>
      <c r="DV92" t="s">
        <v>36</v>
      </c>
      <c r="DY92">
        <v>0</v>
      </c>
      <c r="DZ92" t="s">
        <v>37</v>
      </c>
      <c r="EC92">
        <v>0</v>
      </c>
      <c r="ED92" t="s">
        <v>38</v>
      </c>
      <c r="EG92">
        <v>0</v>
      </c>
      <c r="EH92" t="s">
        <v>39</v>
      </c>
      <c r="EK92">
        <v>8298.98</v>
      </c>
      <c r="EL92" t="s">
        <v>40</v>
      </c>
      <c r="EO92">
        <v>116.85</v>
      </c>
      <c r="EP92" t="s">
        <v>41</v>
      </c>
      <c r="ES92">
        <v>0</v>
      </c>
      <c r="ET92" t="s">
        <v>42</v>
      </c>
      <c r="EW92">
        <v>0</v>
      </c>
      <c r="EX92" t="s">
        <v>43</v>
      </c>
      <c r="FA92">
        <v>15.15</v>
      </c>
      <c r="FB92" t="s">
        <v>44</v>
      </c>
      <c r="FE92">
        <v>9.35</v>
      </c>
      <c r="FF92" t="s">
        <v>45</v>
      </c>
      <c r="FI92">
        <v>0</v>
      </c>
      <c r="FJ92" t="s">
        <v>46</v>
      </c>
      <c r="FM92">
        <v>36.200000000000003</v>
      </c>
      <c r="FN92" t="s">
        <v>47</v>
      </c>
      <c r="FQ92">
        <v>18.7</v>
      </c>
      <c r="FR92" t="s">
        <v>48</v>
      </c>
      <c r="FU92">
        <v>14610</v>
      </c>
      <c r="FV92" t="s">
        <v>49</v>
      </c>
      <c r="FY92">
        <v>0</v>
      </c>
      <c r="FZ92" t="s">
        <v>50</v>
      </c>
      <c r="GC92">
        <v>0</v>
      </c>
      <c r="GD92" t="s">
        <v>51</v>
      </c>
      <c r="GG92">
        <v>0</v>
      </c>
      <c r="GH92" t="s">
        <v>52</v>
      </c>
      <c r="GK92">
        <v>0</v>
      </c>
      <c r="GL92" t="s">
        <v>53</v>
      </c>
      <c r="GO92">
        <v>0</v>
      </c>
    </row>
    <row r="93" spans="1:197" x14ac:dyDescent="0.45">
      <c r="A93">
        <v>37900</v>
      </c>
      <c r="B93" t="s">
        <v>5</v>
      </c>
      <c r="E93">
        <v>0</v>
      </c>
      <c r="F93" t="s">
        <v>6</v>
      </c>
      <c r="I93">
        <v>0</v>
      </c>
      <c r="J93" t="s">
        <v>7</v>
      </c>
      <c r="M93">
        <v>0</v>
      </c>
      <c r="N93" t="s">
        <v>8</v>
      </c>
      <c r="Q93">
        <v>0</v>
      </c>
      <c r="R93" t="s">
        <v>9</v>
      </c>
      <c r="U93">
        <v>17.350000000000001</v>
      </c>
      <c r="V93" t="s">
        <v>10</v>
      </c>
      <c r="Y93">
        <v>0</v>
      </c>
      <c r="Z93" t="s">
        <v>11</v>
      </c>
      <c r="AC93">
        <v>0</v>
      </c>
      <c r="AD93" t="s">
        <v>12</v>
      </c>
      <c r="AG93">
        <v>0</v>
      </c>
      <c r="AH93" t="s">
        <v>13</v>
      </c>
      <c r="AK93">
        <v>0</v>
      </c>
      <c r="AL93" t="s">
        <v>14</v>
      </c>
      <c r="AO93">
        <v>0</v>
      </c>
      <c r="AP93" t="s">
        <v>15</v>
      </c>
      <c r="AS93">
        <v>0</v>
      </c>
      <c r="AT93" t="s">
        <v>16</v>
      </c>
      <c r="AW93">
        <v>1780</v>
      </c>
      <c r="AX93" t="s">
        <v>17</v>
      </c>
      <c r="BA93">
        <v>0</v>
      </c>
      <c r="BB93" t="s">
        <v>18</v>
      </c>
      <c r="BE93">
        <v>0</v>
      </c>
      <c r="BF93" t="s">
        <v>19</v>
      </c>
      <c r="BI93">
        <v>0</v>
      </c>
      <c r="BJ93" t="s">
        <v>20</v>
      </c>
      <c r="BM93">
        <v>0</v>
      </c>
      <c r="BN93" t="s">
        <v>21</v>
      </c>
      <c r="BQ93">
        <v>683</v>
      </c>
      <c r="BR93" t="s">
        <v>22</v>
      </c>
      <c r="BU93">
        <v>0</v>
      </c>
      <c r="BV93" t="s">
        <v>23</v>
      </c>
      <c r="BY93">
        <v>0</v>
      </c>
      <c r="BZ93" t="s">
        <v>24</v>
      </c>
      <c r="CC93">
        <v>0</v>
      </c>
      <c r="CD93" t="s">
        <v>25</v>
      </c>
      <c r="CG93">
        <v>0</v>
      </c>
      <c r="CH93" t="s">
        <v>26</v>
      </c>
      <c r="CK93">
        <v>0</v>
      </c>
      <c r="CL93" t="s">
        <v>27</v>
      </c>
      <c r="CO93">
        <v>0</v>
      </c>
      <c r="CP93" t="s">
        <v>28</v>
      </c>
      <c r="CS93">
        <v>0</v>
      </c>
      <c r="CT93" t="s">
        <v>29</v>
      </c>
      <c r="CW93">
        <v>0</v>
      </c>
      <c r="CX93" t="s">
        <v>30</v>
      </c>
      <c r="DA93">
        <v>0</v>
      </c>
      <c r="DB93" t="s">
        <v>31</v>
      </c>
      <c r="DE93">
        <v>0</v>
      </c>
      <c r="DF93" t="s">
        <v>32</v>
      </c>
      <c r="DI93">
        <v>0</v>
      </c>
      <c r="DJ93" t="s">
        <v>33</v>
      </c>
      <c r="DM93">
        <v>0</v>
      </c>
      <c r="DN93" t="s">
        <v>34</v>
      </c>
      <c r="DQ93">
        <v>55.91</v>
      </c>
      <c r="DR93" t="s">
        <v>35</v>
      </c>
      <c r="DU93">
        <v>39.39</v>
      </c>
      <c r="DV93" t="s">
        <v>36</v>
      </c>
      <c r="DY93">
        <v>0</v>
      </c>
      <c r="DZ93" t="s">
        <v>37</v>
      </c>
      <c r="EC93">
        <v>0</v>
      </c>
      <c r="ED93" t="s">
        <v>38</v>
      </c>
      <c r="EG93">
        <v>0</v>
      </c>
      <c r="EH93" t="s">
        <v>39</v>
      </c>
      <c r="EK93">
        <v>8855</v>
      </c>
      <c r="EL93" t="s">
        <v>40</v>
      </c>
      <c r="EO93">
        <v>126.5</v>
      </c>
      <c r="EP93" t="s">
        <v>41</v>
      </c>
      <c r="ES93">
        <v>0</v>
      </c>
      <c r="ET93" t="s">
        <v>42</v>
      </c>
      <c r="EW93">
        <v>0</v>
      </c>
      <c r="EX93" t="s">
        <v>43</v>
      </c>
      <c r="FA93">
        <v>16.47</v>
      </c>
      <c r="FB93" t="s">
        <v>44</v>
      </c>
      <c r="FE93">
        <v>10.201000000000001</v>
      </c>
      <c r="FF93" t="s">
        <v>45</v>
      </c>
      <c r="FI93">
        <v>0</v>
      </c>
      <c r="FJ93" t="s">
        <v>46</v>
      </c>
      <c r="FM93">
        <v>38.479999999999997</v>
      </c>
      <c r="FN93" t="s">
        <v>47</v>
      </c>
      <c r="FQ93">
        <v>19.5</v>
      </c>
      <c r="FR93" t="s">
        <v>48</v>
      </c>
      <c r="FU93">
        <v>16500</v>
      </c>
      <c r="FV93" t="s">
        <v>49</v>
      </c>
      <c r="FY93">
        <v>0</v>
      </c>
      <c r="FZ93" t="s">
        <v>50</v>
      </c>
      <c r="GC93">
        <v>0</v>
      </c>
      <c r="GD93" t="s">
        <v>51</v>
      </c>
      <c r="GG93">
        <v>0</v>
      </c>
      <c r="GH93" t="s">
        <v>52</v>
      </c>
      <c r="GK93">
        <v>0</v>
      </c>
      <c r="GL93" t="s">
        <v>53</v>
      </c>
      <c r="GO93">
        <v>0</v>
      </c>
    </row>
    <row r="94" spans="1:197" x14ac:dyDescent="0.45">
      <c r="A94">
        <v>37907</v>
      </c>
      <c r="B94" t="s">
        <v>5</v>
      </c>
      <c r="E94">
        <v>0</v>
      </c>
      <c r="F94" t="s">
        <v>6</v>
      </c>
      <c r="I94">
        <v>0</v>
      </c>
      <c r="J94" t="s">
        <v>7</v>
      </c>
      <c r="M94">
        <v>0</v>
      </c>
      <c r="N94" t="s">
        <v>8</v>
      </c>
      <c r="Q94">
        <v>0</v>
      </c>
      <c r="R94" t="s">
        <v>9</v>
      </c>
      <c r="U94">
        <v>19.3</v>
      </c>
      <c r="V94" t="s">
        <v>10</v>
      </c>
      <c r="Y94">
        <v>0</v>
      </c>
      <c r="Z94" t="s">
        <v>11</v>
      </c>
      <c r="AC94">
        <v>0</v>
      </c>
      <c r="AD94" t="s">
        <v>12</v>
      </c>
      <c r="AG94">
        <v>0</v>
      </c>
      <c r="AH94" t="s">
        <v>13</v>
      </c>
      <c r="AK94">
        <v>0</v>
      </c>
      <c r="AL94" t="s">
        <v>14</v>
      </c>
      <c r="AO94">
        <v>0</v>
      </c>
      <c r="AP94" t="s">
        <v>15</v>
      </c>
      <c r="AS94">
        <v>0</v>
      </c>
      <c r="AT94" t="s">
        <v>16</v>
      </c>
      <c r="AW94">
        <v>1862.99</v>
      </c>
      <c r="AX94" t="s">
        <v>17</v>
      </c>
      <c r="BA94">
        <v>0</v>
      </c>
      <c r="BB94" t="s">
        <v>18</v>
      </c>
      <c r="BE94">
        <v>0</v>
      </c>
      <c r="BF94" t="s">
        <v>19</v>
      </c>
      <c r="BI94">
        <v>0</v>
      </c>
      <c r="BJ94" t="s">
        <v>20</v>
      </c>
      <c r="BM94">
        <v>0</v>
      </c>
      <c r="BN94" t="s">
        <v>21</v>
      </c>
      <c r="BQ94">
        <v>721</v>
      </c>
      <c r="BR94" t="s">
        <v>22</v>
      </c>
      <c r="BU94">
        <v>0</v>
      </c>
      <c r="BV94" t="s">
        <v>23</v>
      </c>
      <c r="BY94">
        <v>0</v>
      </c>
      <c r="BZ94" t="s">
        <v>24</v>
      </c>
      <c r="CC94">
        <v>129.30000000000001</v>
      </c>
      <c r="CD94" t="s">
        <v>25</v>
      </c>
      <c r="CG94">
        <v>0</v>
      </c>
      <c r="CH94" t="s">
        <v>26</v>
      </c>
      <c r="CK94">
        <v>0</v>
      </c>
      <c r="CL94" t="s">
        <v>27</v>
      </c>
      <c r="CO94">
        <v>0</v>
      </c>
      <c r="CP94" t="s">
        <v>28</v>
      </c>
      <c r="CS94">
        <v>0</v>
      </c>
      <c r="CT94" t="s">
        <v>29</v>
      </c>
      <c r="CW94">
        <v>0</v>
      </c>
      <c r="CX94" t="s">
        <v>30</v>
      </c>
      <c r="DA94">
        <v>0</v>
      </c>
      <c r="DB94" t="s">
        <v>31</v>
      </c>
      <c r="DE94">
        <v>0</v>
      </c>
      <c r="DF94" t="s">
        <v>32</v>
      </c>
      <c r="DI94">
        <v>0</v>
      </c>
      <c r="DJ94" t="s">
        <v>33</v>
      </c>
      <c r="DM94">
        <v>0</v>
      </c>
      <c r="DN94" t="s">
        <v>34</v>
      </c>
      <c r="DQ94">
        <v>64.599999999999994</v>
      </c>
      <c r="DR94" t="s">
        <v>35</v>
      </c>
      <c r="DU94">
        <v>43.95</v>
      </c>
      <c r="DV94" t="s">
        <v>36</v>
      </c>
      <c r="DY94">
        <v>0</v>
      </c>
      <c r="DZ94" t="s">
        <v>37</v>
      </c>
      <c r="EC94">
        <v>0</v>
      </c>
      <c r="ED94" t="s">
        <v>38</v>
      </c>
      <c r="EG94">
        <v>0</v>
      </c>
      <c r="EH94" t="s">
        <v>39</v>
      </c>
      <c r="EK94">
        <v>9029</v>
      </c>
      <c r="EL94" t="s">
        <v>40</v>
      </c>
      <c r="EO94">
        <v>129.9</v>
      </c>
      <c r="EP94" t="s">
        <v>41</v>
      </c>
      <c r="ES94">
        <v>0</v>
      </c>
      <c r="ET94" t="s">
        <v>42</v>
      </c>
      <c r="EW94">
        <v>0</v>
      </c>
      <c r="EX94" t="s">
        <v>43</v>
      </c>
      <c r="FA94">
        <v>18.004999999999999</v>
      </c>
      <c r="FB94" t="s">
        <v>44</v>
      </c>
      <c r="FE94">
        <v>11.75</v>
      </c>
      <c r="FF94" t="s">
        <v>45</v>
      </c>
      <c r="FI94">
        <v>0</v>
      </c>
      <c r="FJ94" t="s">
        <v>46</v>
      </c>
      <c r="FM94">
        <v>40.68</v>
      </c>
      <c r="FN94" t="s">
        <v>47</v>
      </c>
      <c r="FQ94">
        <v>21.3</v>
      </c>
      <c r="FR94" t="s">
        <v>48</v>
      </c>
      <c r="FU94">
        <v>17400</v>
      </c>
      <c r="FV94" t="s">
        <v>49</v>
      </c>
      <c r="FY94">
        <v>0</v>
      </c>
      <c r="FZ94" t="s">
        <v>50</v>
      </c>
      <c r="GC94">
        <v>0</v>
      </c>
      <c r="GD94" t="s">
        <v>51</v>
      </c>
      <c r="GG94">
        <v>0</v>
      </c>
      <c r="GH94" t="s">
        <v>52</v>
      </c>
      <c r="GK94">
        <v>0</v>
      </c>
      <c r="GL94" t="s">
        <v>53</v>
      </c>
      <c r="GO94">
        <v>0</v>
      </c>
    </row>
    <row r="95" spans="1:197" x14ac:dyDescent="0.45">
      <c r="A95">
        <v>37914</v>
      </c>
      <c r="B95" t="s">
        <v>5</v>
      </c>
      <c r="E95">
        <v>0</v>
      </c>
      <c r="F95" t="s">
        <v>6</v>
      </c>
      <c r="I95">
        <v>0</v>
      </c>
      <c r="J95" t="s">
        <v>7</v>
      </c>
      <c r="M95">
        <v>0</v>
      </c>
      <c r="N95" t="s">
        <v>8</v>
      </c>
      <c r="Q95">
        <v>0</v>
      </c>
      <c r="R95" t="s">
        <v>9</v>
      </c>
      <c r="U95">
        <v>17.8</v>
      </c>
      <c r="V95" t="s">
        <v>10</v>
      </c>
      <c r="Y95">
        <v>0</v>
      </c>
      <c r="Z95" t="s">
        <v>11</v>
      </c>
      <c r="AC95">
        <v>0</v>
      </c>
      <c r="AD95" t="s">
        <v>12</v>
      </c>
      <c r="AG95">
        <v>0</v>
      </c>
      <c r="AH95" t="s">
        <v>13</v>
      </c>
      <c r="AK95">
        <v>0</v>
      </c>
      <c r="AL95" t="s">
        <v>14</v>
      </c>
      <c r="AO95">
        <v>0</v>
      </c>
      <c r="AP95" t="s">
        <v>15</v>
      </c>
      <c r="AS95">
        <v>0</v>
      </c>
      <c r="AT95" t="s">
        <v>16</v>
      </c>
      <c r="AW95">
        <v>1754</v>
      </c>
      <c r="AX95" t="s">
        <v>17</v>
      </c>
      <c r="BA95">
        <v>0</v>
      </c>
      <c r="BB95" t="s">
        <v>18</v>
      </c>
      <c r="BE95">
        <v>0</v>
      </c>
      <c r="BF95" t="s">
        <v>19</v>
      </c>
      <c r="BI95">
        <v>0</v>
      </c>
      <c r="BJ95" t="s">
        <v>20</v>
      </c>
      <c r="BM95">
        <v>0</v>
      </c>
      <c r="BN95" t="s">
        <v>21</v>
      </c>
      <c r="BQ95">
        <v>652.5</v>
      </c>
      <c r="BR95" t="s">
        <v>22</v>
      </c>
      <c r="BU95">
        <v>0</v>
      </c>
      <c r="BV95" t="s">
        <v>23</v>
      </c>
      <c r="BY95">
        <v>0</v>
      </c>
      <c r="BZ95" t="s">
        <v>24</v>
      </c>
      <c r="CC95">
        <v>117</v>
      </c>
      <c r="CD95" t="s">
        <v>25</v>
      </c>
      <c r="CG95">
        <v>0</v>
      </c>
      <c r="CH95" t="s">
        <v>26</v>
      </c>
      <c r="CK95">
        <v>0</v>
      </c>
      <c r="CL95" t="s">
        <v>27</v>
      </c>
      <c r="CO95">
        <v>0</v>
      </c>
      <c r="CP95" t="s">
        <v>28</v>
      </c>
      <c r="CS95">
        <v>0</v>
      </c>
      <c r="CT95" t="s">
        <v>29</v>
      </c>
      <c r="CW95">
        <v>0</v>
      </c>
      <c r="CX95" t="s">
        <v>30</v>
      </c>
      <c r="DA95">
        <v>0</v>
      </c>
      <c r="DB95" t="s">
        <v>31</v>
      </c>
      <c r="DE95">
        <v>0</v>
      </c>
      <c r="DF95" t="s">
        <v>32</v>
      </c>
      <c r="DI95">
        <v>0</v>
      </c>
      <c r="DJ95" t="s">
        <v>33</v>
      </c>
      <c r="DM95">
        <v>0</v>
      </c>
      <c r="DN95" t="s">
        <v>34</v>
      </c>
      <c r="DQ95">
        <v>61.75</v>
      </c>
      <c r="DR95" t="s">
        <v>35</v>
      </c>
      <c r="DU95">
        <v>41.79</v>
      </c>
      <c r="DV95" t="s">
        <v>36</v>
      </c>
      <c r="DY95">
        <v>0</v>
      </c>
      <c r="DZ95" t="s">
        <v>37</v>
      </c>
      <c r="EC95">
        <v>0</v>
      </c>
      <c r="ED95" t="s">
        <v>38</v>
      </c>
      <c r="EG95">
        <v>0</v>
      </c>
      <c r="EH95" t="s">
        <v>39</v>
      </c>
      <c r="EK95">
        <v>8329.01</v>
      </c>
      <c r="EL95" t="s">
        <v>40</v>
      </c>
      <c r="EO95">
        <v>125.5</v>
      </c>
      <c r="EP95" t="s">
        <v>41</v>
      </c>
      <c r="ES95">
        <v>0</v>
      </c>
      <c r="ET95" t="s">
        <v>42</v>
      </c>
      <c r="EW95">
        <v>0</v>
      </c>
      <c r="EX95" t="s">
        <v>43</v>
      </c>
      <c r="FA95">
        <v>16.149000000000001</v>
      </c>
      <c r="FB95" t="s">
        <v>44</v>
      </c>
      <c r="FE95">
        <v>11.3</v>
      </c>
      <c r="FF95" t="s">
        <v>45</v>
      </c>
      <c r="FI95">
        <v>0</v>
      </c>
      <c r="FJ95" t="s">
        <v>46</v>
      </c>
      <c r="FM95">
        <v>35.42</v>
      </c>
      <c r="FN95" t="s">
        <v>47</v>
      </c>
      <c r="FQ95">
        <v>19.5</v>
      </c>
      <c r="FR95" t="s">
        <v>48</v>
      </c>
      <c r="FU95">
        <v>17100</v>
      </c>
      <c r="FV95" t="s">
        <v>49</v>
      </c>
      <c r="FY95">
        <v>0</v>
      </c>
      <c r="FZ95" t="s">
        <v>50</v>
      </c>
      <c r="GC95">
        <v>0</v>
      </c>
      <c r="GD95" t="s">
        <v>51</v>
      </c>
      <c r="GG95">
        <v>0</v>
      </c>
      <c r="GH95" t="s">
        <v>52</v>
      </c>
      <c r="GK95">
        <v>0</v>
      </c>
      <c r="GL95" t="s">
        <v>53</v>
      </c>
      <c r="GO95">
        <v>0</v>
      </c>
    </row>
    <row r="96" spans="1:197" x14ac:dyDescent="0.45">
      <c r="A96">
        <v>37921</v>
      </c>
      <c r="B96" t="s">
        <v>5</v>
      </c>
      <c r="E96">
        <v>0</v>
      </c>
      <c r="F96" t="s">
        <v>6</v>
      </c>
      <c r="I96">
        <v>0</v>
      </c>
      <c r="J96" t="s">
        <v>7</v>
      </c>
      <c r="M96">
        <v>0</v>
      </c>
      <c r="N96" t="s">
        <v>8</v>
      </c>
      <c r="Q96">
        <v>0</v>
      </c>
      <c r="R96" t="s">
        <v>9</v>
      </c>
      <c r="U96">
        <v>15.62</v>
      </c>
      <c r="V96" t="s">
        <v>10</v>
      </c>
      <c r="Y96">
        <v>0</v>
      </c>
      <c r="Z96" t="s">
        <v>11</v>
      </c>
      <c r="AC96">
        <v>0</v>
      </c>
      <c r="AD96" t="s">
        <v>12</v>
      </c>
      <c r="AG96">
        <v>0</v>
      </c>
      <c r="AH96" t="s">
        <v>13</v>
      </c>
      <c r="AK96">
        <v>0</v>
      </c>
      <c r="AL96" t="s">
        <v>14</v>
      </c>
      <c r="AO96">
        <v>0</v>
      </c>
      <c r="AP96" t="s">
        <v>15</v>
      </c>
      <c r="AS96">
        <v>0</v>
      </c>
      <c r="AT96" t="s">
        <v>16</v>
      </c>
      <c r="AW96">
        <v>1578.5</v>
      </c>
      <c r="AX96" t="s">
        <v>17</v>
      </c>
      <c r="BA96">
        <v>0</v>
      </c>
      <c r="BB96" t="s">
        <v>18</v>
      </c>
      <c r="BE96">
        <v>0</v>
      </c>
      <c r="BF96" t="s">
        <v>19</v>
      </c>
      <c r="BI96">
        <v>0</v>
      </c>
      <c r="BJ96" t="s">
        <v>20</v>
      </c>
      <c r="BM96">
        <v>0</v>
      </c>
      <c r="BN96" t="s">
        <v>21</v>
      </c>
      <c r="BQ96">
        <v>609.5</v>
      </c>
      <c r="BR96" t="s">
        <v>22</v>
      </c>
      <c r="BU96">
        <v>0</v>
      </c>
      <c r="BV96" t="s">
        <v>23</v>
      </c>
      <c r="BY96">
        <v>0</v>
      </c>
      <c r="BZ96" t="s">
        <v>24</v>
      </c>
      <c r="CC96">
        <v>114</v>
      </c>
      <c r="CD96" t="s">
        <v>25</v>
      </c>
      <c r="CG96">
        <v>0</v>
      </c>
      <c r="CH96" t="s">
        <v>26</v>
      </c>
      <c r="CK96">
        <v>0</v>
      </c>
      <c r="CL96" t="s">
        <v>27</v>
      </c>
      <c r="CO96">
        <v>0</v>
      </c>
      <c r="CP96" t="s">
        <v>28</v>
      </c>
      <c r="CS96">
        <v>0</v>
      </c>
      <c r="CT96" t="s">
        <v>29</v>
      </c>
      <c r="CW96">
        <v>0</v>
      </c>
      <c r="CX96" t="s">
        <v>30</v>
      </c>
      <c r="DA96">
        <v>0</v>
      </c>
      <c r="DB96" t="s">
        <v>31</v>
      </c>
      <c r="DE96">
        <v>0</v>
      </c>
      <c r="DF96" t="s">
        <v>32</v>
      </c>
      <c r="DI96">
        <v>0</v>
      </c>
      <c r="DJ96" t="s">
        <v>33</v>
      </c>
      <c r="DM96">
        <v>0</v>
      </c>
      <c r="DN96" t="s">
        <v>34</v>
      </c>
      <c r="DQ96">
        <v>54.44</v>
      </c>
      <c r="DR96" t="s">
        <v>35</v>
      </c>
      <c r="DU96">
        <v>36.35</v>
      </c>
      <c r="DV96" t="s">
        <v>36</v>
      </c>
      <c r="DY96">
        <v>0</v>
      </c>
      <c r="DZ96" t="s">
        <v>37</v>
      </c>
      <c r="EC96">
        <v>0</v>
      </c>
      <c r="ED96" t="s">
        <v>38</v>
      </c>
      <c r="EG96">
        <v>0</v>
      </c>
      <c r="EH96" t="s">
        <v>39</v>
      </c>
      <c r="EK96">
        <v>7706.9</v>
      </c>
      <c r="EL96" t="s">
        <v>40</v>
      </c>
      <c r="EO96">
        <v>113.99</v>
      </c>
      <c r="EP96" t="s">
        <v>41</v>
      </c>
      <c r="ES96">
        <v>0</v>
      </c>
      <c r="ET96" t="s">
        <v>42</v>
      </c>
      <c r="EW96">
        <v>0</v>
      </c>
      <c r="EX96" t="s">
        <v>43</v>
      </c>
      <c r="FA96">
        <v>14.706</v>
      </c>
      <c r="FB96" t="s">
        <v>44</v>
      </c>
      <c r="FE96">
        <v>9.8190000000000008</v>
      </c>
      <c r="FF96" t="s">
        <v>45</v>
      </c>
      <c r="FI96">
        <v>0</v>
      </c>
      <c r="FJ96" t="s">
        <v>46</v>
      </c>
      <c r="FM96">
        <v>31.4</v>
      </c>
      <c r="FN96" t="s">
        <v>47</v>
      </c>
      <c r="FQ96">
        <v>17.34</v>
      </c>
      <c r="FR96" t="s">
        <v>48</v>
      </c>
      <c r="FU96">
        <v>14830</v>
      </c>
      <c r="FV96" t="s">
        <v>49</v>
      </c>
      <c r="FY96">
        <v>0</v>
      </c>
      <c r="FZ96" t="s">
        <v>50</v>
      </c>
      <c r="GC96">
        <v>0</v>
      </c>
      <c r="GD96" t="s">
        <v>51</v>
      </c>
      <c r="GG96">
        <v>0</v>
      </c>
      <c r="GH96" t="s">
        <v>52</v>
      </c>
      <c r="GK96">
        <v>0</v>
      </c>
      <c r="GL96" t="s">
        <v>53</v>
      </c>
      <c r="GO96">
        <v>0</v>
      </c>
    </row>
    <row r="97" spans="1:197" x14ac:dyDescent="0.45">
      <c r="A97">
        <v>37928</v>
      </c>
      <c r="B97" t="s">
        <v>5</v>
      </c>
      <c r="E97">
        <v>0</v>
      </c>
      <c r="F97" t="s">
        <v>6</v>
      </c>
      <c r="I97">
        <v>0</v>
      </c>
      <c r="J97" t="s">
        <v>7</v>
      </c>
      <c r="M97">
        <v>0</v>
      </c>
      <c r="N97" t="s">
        <v>8</v>
      </c>
      <c r="Q97">
        <v>0</v>
      </c>
      <c r="R97" t="s">
        <v>9</v>
      </c>
      <c r="U97">
        <v>16.739999999999998</v>
      </c>
      <c r="V97" t="s">
        <v>10</v>
      </c>
      <c r="Y97">
        <v>0</v>
      </c>
      <c r="Z97" t="s">
        <v>11</v>
      </c>
      <c r="AC97">
        <v>0</v>
      </c>
      <c r="AD97" t="s">
        <v>12</v>
      </c>
      <c r="AG97">
        <v>0</v>
      </c>
      <c r="AH97" t="s">
        <v>13</v>
      </c>
      <c r="AK97">
        <v>0</v>
      </c>
      <c r="AL97" t="s">
        <v>14</v>
      </c>
      <c r="AO97">
        <v>0</v>
      </c>
      <c r="AP97" t="s">
        <v>15</v>
      </c>
      <c r="AS97">
        <v>0</v>
      </c>
      <c r="AT97" t="s">
        <v>16</v>
      </c>
      <c r="AW97">
        <v>1700</v>
      </c>
      <c r="AX97" t="s">
        <v>17</v>
      </c>
      <c r="BA97">
        <v>0</v>
      </c>
      <c r="BB97" t="s">
        <v>18</v>
      </c>
      <c r="BE97">
        <v>0</v>
      </c>
      <c r="BF97" t="s">
        <v>19</v>
      </c>
      <c r="BI97">
        <v>0</v>
      </c>
      <c r="BJ97" t="s">
        <v>20</v>
      </c>
      <c r="BM97">
        <v>0</v>
      </c>
      <c r="BN97" t="s">
        <v>21</v>
      </c>
      <c r="BQ97">
        <v>634.65</v>
      </c>
      <c r="BR97" t="s">
        <v>22</v>
      </c>
      <c r="BU97">
        <v>0</v>
      </c>
      <c r="BV97" t="s">
        <v>23</v>
      </c>
      <c r="BY97">
        <v>0</v>
      </c>
      <c r="BZ97" t="s">
        <v>24</v>
      </c>
      <c r="CC97">
        <v>119.19</v>
      </c>
      <c r="CD97" t="s">
        <v>25</v>
      </c>
      <c r="CG97">
        <v>0</v>
      </c>
      <c r="CH97" t="s">
        <v>26</v>
      </c>
      <c r="CK97">
        <v>0</v>
      </c>
      <c r="CL97" t="s">
        <v>27</v>
      </c>
      <c r="CO97">
        <v>0</v>
      </c>
      <c r="CP97" t="s">
        <v>28</v>
      </c>
      <c r="CS97">
        <v>0</v>
      </c>
      <c r="CT97" t="s">
        <v>29</v>
      </c>
      <c r="CW97">
        <v>0</v>
      </c>
      <c r="CX97" t="s">
        <v>30</v>
      </c>
      <c r="DA97">
        <v>0</v>
      </c>
      <c r="DB97" t="s">
        <v>31</v>
      </c>
      <c r="DE97">
        <v>0</v>
      </c>
      <c r="DF97" t="s">
        <v>32</v>
      </c>
      <c r="DI97">
        <v>0</v>
      </c>
      <c r="DJ97" t="s">
        <v>33</v>
      </c>
      <c r="DM97">
        <v>0</v>
      </c>
      <c r="DN97" t="s">
        <v>34</v>
      </c>
      <c r="DQ97">
        <v>58.9</v>
      </c>
      <c r="DR97" t="s">
        <v>35</v>
      </c>
      <c r="DU97">
        <v>37.47</v>
      </c>
      <c r="DV97" t="s">
        <v>36</v>
      </c>
      <c r="DY97">
        <v>0</v>
      </c>
      <c r="DZ97" t="s">
        <v>37</v>
      </c>
      <c r="EC97">
        <v>0</v>
      </c>
      <c r="ED97" t="s">
        <v>38</v>
      </c>
      <c r="EG97">
        <v>0</v>
      </c>
      <c r="EH97" t="s">
        <v>39</v>
      </c>
      <c r="EK97">
        <v>7860</v>
      </c>
      <c r="EL97" t="s">
        <v>40</v>
      </c>
      <c r="EO97">
        <v>115.83</v>
      </c>
      <c r="EP97" t="s">
        <v>41</v>
      </c>
      <c r="ES97">
        <v>0</v>
      </c>
      <c r="ET97" t="s">
        <v>42</v>
      </c>
      <c r="EW97">
        <v>0</v>
      </c>
      <c r="EX97" t="s">
        <v>43</v>
      </c>
      <c r="FA97">
        <v>16.09</v>
      </c>
      <c r="FB97" t="s">
        <v>44</v>
      </c>
      <c r="FE97">
        <v>10.32</v>
      </c>
      <c r="FF97" t="s">
        <v>45</v>
      </c>
      <c r="FI97">
        <v>0</v>
      </c>
      <c r="FJ97" t="s">
        <v>46</v>
      </c>
      <c r="FM97">
        <v>32.1</v>
      </c>
      <c r="FN97" t="s">
        <v>47</v>
      </c>
      <c r="FQ97">
        <v>17.888999999999999</v>
      </c>
      <c r="FR97" t="s">
        <v>48</v>
      </c>
      <c r="FU97">
        <v>15800</v>
      </c>
      <c r="FV97" t="s">
        <v>49</v>
      </c>
      <c r="FY97">
        <v>0</v>
      </c>
      <c r="FZ97" t="s">
        <v>50</v>
      </c>
      <c r="GC97">
        <v>0</v>
      </c>
      <c r="GD97" t="s">
        <v>51</v>
      </c>
      <c r="GG97">
        <v>0</v>
      </c>
      <c r="GH97" t="s">
        <v>52</v>
      </c>
      <c r="GK97">
        <v>0</v>
      </c>
      <c r="GL97" t="s">
        <v>53</v>
      </c>
      <c r="GO97">
        <v>0</v>
      </c>
    </row>
    <row r="98" spans="1:197" x14ac:dyDescent="0.45">
      <c r="A98">
        <v>37935</v>
      </c>
      <c r="B98" t="s">
        <v>5</v>
      </c>
      <c r="E98">
        <v>0</v>
      </c>
      <c r="F98" t="s">
        <v>6</v>
      </c>
      <c r="I98">
        <v>0</v>
      </c>
      <c r="J98" t="s">
        <v>7</v>
      </c>
      <c r="M98">
        <v>0</v>
      </c>
      <c r="N98" t="s">
        <v>8</v>
      </c>
      <c r="Q98">
        <v>0</v>
      </c>
      <c r="R98" t="s">
        <v>9</v>
      </c>
      <c r="U98">
        <v>16</v>
      </c>
      <c r="V98" t="s">
        <v>10</v>
      </c>
      <c r="Y98">
        <v>0</v>
      </c>
      <c r="Z98" t="s">
        <v>11</v>
      </c>
      <c r="AC98">
        <v>0</v>
      </c>
      <c r="AD98" t="s">
        <v>12</v>
      </c>
      <c r="AG98">
        <v>0</v>
      </c>
      <c r="AH98" t="s">
        <v>13</v>
      </c>
      <c r="AK98">
        <v>0</v>
      </c>
      <c r="AL98" t="s">
        <v>14</v>
      </c>
      <c r="AO98">
        <v>0</v>
      </c>
      <c r="AP98" t="s">
        <v>15</v>
      </c>
      <c r="AS98">
        <v>0</v>
      </c>
      <c r="AT98" t="s">
        <v>16</v>
      </c>
      <c r="AW98">
        <v>1584.2</v>
      </c>
      <c r="AX98" t="s">
        <v>17</v>
      </c>
      <c r="BA98">
        <v>0</v>
      </c>
      <c r="BB98" t="s">
        <v>18</v>
      </c>
      <c r="BE98">
        <v>0</v>
      </c>
      <c r="BF98" t="s">
        <v>19</v>
      </c>
      <c r="BI98">
        <v>0</v>
      </c>
      <c r="BJ98" t="s">
        <v>20</v>
      </c>
      <c r="BM98">
        <v>0</v>
      </c>
      <c r="BN98" t="s">
        <v>21</v>
      </c>
      <c r="BQ98">
        <v>621.61</v>
      </c>
      <c r="BR98" t="s">
        <v>22</v>
      </c>
      <c r="BU98">
        <v>0</v>
      </c>
      <c r="BV98" t="s">
        <v>23</v>
      </c>
      <c r="BY98">
        <v>0</v>
      </c>
      <c r="BZ98" t="s">
        <v>24</v>
      </c>
      <c r="CC98">
        <v>120.5</v>
      </c>
      <c r="CD98" t="s">
        <v>25</v>
      </c>
      <c r="CG98">
        <v>0</v>
      </c>
      <c r="CH98" t="s">
        <v>26</v>
      </c>
      <c r="CK98">
        <v>0</v>
      </c>
      <c r="CL98" t="s">
        <v>27</v>
      </c>
      <c r="CO98">
        <v>0</v>
      </c>
      <c r="CP98" t="s">
        <v>28</v>
      </c>
      <c r="CS98">
        <v>0</v>
      </c>
      <c r="CT98" t="s">
        <v>29</v>
      </c>
      <c r="CW98">
        <v>0</v>
      </c>
      <c r="CX98" t="s">
        <v>30</v>
      </c>
      <c r="DA98">
        <v>0</v>
      </c>
      <c r="DB98" t="s">
        <v>31</v>
      </c>
      <c r="DE98">
        <v>0</v>
      </c>
      <c r="DF98" t="s">
        <v>32</v>
      </c>
      <c r="DI98">
        <v>0</v>
      </c>
      <c r="DJ98" t="s">
        <v>33</v>
      </c>
      <c r="DM98">
        <v>0</v>
      </c>
      <c r="DN98" t="s">
        <v>34</v>
      </c>
      <c r="DQ98">
        <v>56.9</v>
      </c>
      <c r="DR98" t="s">
        <v>35</v>
      </c>
      <c r="DU98">
        <v>35.97</v>
      </c>
      <c r="DV98" t="s">
        <v>36</v>
      </c>
      <c r="DY98">
        <v>0</v>
      </c>
      <c r="DZ98" t="s">
        <v>37</v>
      </c>
      <c r="EC98">
        <v>0</v>
      </c>
      <c r="ED98" t="s">
        <v>38</v>
      </c>
      <c r="EG98">
        <v>0</v>
      </c>
      <c r="EH98" t="s">
        <v>39</v>
      </c>
      <c r="EK98">
        <v>7500.02</v>
      </c>
      <c r="EL98" t="s">
        <v>40</v>
      </c>
      <c r="EO98">
        <v>109.7</v>
      </c>
      <c r="EP98" t="s">
        <v>41</v>
      </c>
      <c r="ES98">
        <v>0</v>
      </c>
      <c r="ET98" t="s">
        <v>42</v>
      </c>
      <c r="EW98">
        <v>0</v>
      </c>
      <c r="EX98" t="s">
        <v>43</v>
      </c>
      <c r="FA98">
        <v>15.225</v>
      </c>
      <c r="FB98" t="s">
        <v>44</v>
      </c>
      <c r="FE98">
        <v>9.6489999999999991</v>
      </c>
      <c r="FF98" t="s">
        <v>45</v>
      </c>
      <c r="FI98">
        <v>0</v>
      </c>
      <c r="FJ98" t="s">
        <v>46</v>
      </c>
      <c r="FM98">
        <v>29.71</v>
      </c>
      <c r="FN98" t="s">
        <v>47</v>
      </c>
      <c r="FQ98">
        <v>16.75</v>
      </c>
      <c r="FR98" t="s">
        <v>48</v>
      </c>
      <c r="FU98">
        <v>15399</v>
      </c>
      <c r="FV98" t="s">
        <v>49</v>
      </c>
      <c r="FY98">
        <v>0</v>
      </c>
      <c r="FZ98" t="s">
        <v>50</v>
      </c>
      <c r="GC98">
        <v>0</v>
      </c>
      <c r="GD98" t="s">
        <v>51</v>
      </c>
      <c r="GG98">
        <v>0</v>
      </c>
      <c r="GH98" t="s">
        <v>52</v>
      </c>
      <c r="GK98">
        <v>0</v>
      </c>
      <c r="GL98" t="s">
        <v>53</v>
      </c>
      <c r="GO98">
        <v>0</v>
      </c>
    </row>
    <row r="99" spans="1:197" x14ac:dyDescent="0.45">
      <c r="A99">
        <v>37942</v>
      </c>
      <c r="B99" t="s">
        <v>5</v>
      </c>
      <c r="E99">
        <v>0</v>
      </c>
      <c r="F99" t="s">
        <v>6</v>
      </c>
      <c r="I99">
        <v>0</v>
      </c>
      <c r="J99" t="s">
        <v>7</v>
      </c>
      <c r="M99">
        <v>0</v>
      </c>
      <c r="N99" t="s">
        <v>8</v>
      </c>
      <c r="Q99">
        <v>0</v>
      </c>
      <c r="R99" t="s">
        <v>9</v>
      </c>
      <c r="U99">
        <v>15.3</v>
      </c>
      <c r="V99" t="s">
        <v>10</v>
      </c>
      <c r="Y99">
        <v>0</v>
      </c>
      <c r="Z99" t="s">
        <v>11</v>
      </c>
      <c r="AC99">
        <v>0</v>
      </c>
      <c r="AD99" t="s">
        <v>12</v>
      </c>
      <c r="AG99">
        <v>0</v>
      </c>
      <c r="AH99" t="s">
        <v>13</v>
      </c>
      <c r="AK99">
        <v>0</v>
      </c>
      <c r="AL99" t="s">
        <v>14</v>
      </c>
      <c r="AO99">
        <v>0</v>
      </c>
      <c r="AP99" t="s">
        <v>15</v>
      </c>
      <c r="AS99">
        <v>0</v>
      </c>
      <c r="AT99" t="s">
        <v>16</v>
      </c>
      <c r="AW99">
        <v>1565</v>
      </c>
      <c r="AX99" t="s">
        <v>17</v>
      </c>
      <c r="BA99">
        <v>0</v>
      </c>
      <c r="BB99" t="s">
        <v>18</v>
      </c>
      <c r="BE99">
        <v>0</v>
      </c>
      <c r="BF99" t="s">
        <v>19</v>
      </c>
      <c r="BI99">
        <v>0</v>
      </c>
      <c r="BJ99" t="s">
        <v>20</v>
      </c>
      <c r="BM99">
        <v>0</v>
      </c>
      <c r="BN99" t="s">
        <v>21</v>
      </c>
      <c r="BQ99">
        <v>615</v>
      </c>
      <c r="BR99" t="s">
        <v>22</v>
      </c>
      <c r="BU99">
        <v>0</v>
      </c>
      <c r="BV99" t="s">
        <v>23</v>
      </c>
      <c r="BY99">
        <v>0</v>
      </c>
      <c r="BZ99" t="s">
        <v>24</v>
      </c>
      <c r="CC99">
        <v>110</v>
      </c>
      <c r="CD99" t="s">
        <v>25</v>
      </c>
      <c r="CG99">
        <v>0</v>
      </c>
      <c r="CH99" t="s">
        <v>26</v>
      </c>
      <c r="CK99">
        <v>0</v>
      </c>
      <c r="CL99" t="s">
        <v>27</v>
      </c>
      <c r="CO99">
        <v>0</v>
      </c>
      <c r="CP99" t="s">
        <v>28</v>
      </c>
      <c r="CS99">
        <v>0</v>
      </c>
      <c r="CT99" t="s">
        <v>29</v>
      </c>
      <c r="CW99">
        <v>0</v>
      </c>
      <c r="CX99" t="s">
        <v>30</v>
      </c>
      <c r="DA99">
        <v>0</v>
      </c>
      <c r="DB99" t="s">
        <v>31</v>
      </c>
      <c r="DE99">
        <v>0</v>
      </c>
      <c r="DF99" t="s">
        <v>32</v>
      </c>
      <c r="DI99">
        <v>0</v>
      </c>
      <c r="DJ99" t="s">
        <v>33</v>
      </c>
      <c r="DM99">
        <v>0</v>
      </c>
      <c r="DN99" t="s">
        <v>34</v>
      </c>
      <c r="DQ99">
        <v>54.62</v>
      </c>
      <c r="DR99" t="s">
        <v>35</v>
      </c>
      <c r="DU99">
        <v>35.409999999999997</v>
      </c>
      <c r="DV99" t="s">
        <v>36</v>
      </c>
      <c r="DY99">
        <v>0</v>
      </c>
      <c r="DZ99" t="s">
        <v>37</v>
      </c>
      <c r="EC99">
        <v>0</v>
      </c>
      <c r="ED99" t="s">
        <v>38</v>
      </c>
      <c r="EG99">
        <v>0</v>
      </c>
      <c r="EH99" t="s">
        <v>39</v>
      </c>
      <c r="EK99">
        <v>7255</v>
      </c>
      <c r="EL99" t="s">
        <v>40</v>
      </c>
      <c r="EO99">
        <v>103.3</v>
      </c>
      <c r="EP99" t="s">
        <v>41</v>
      </c>
      <c r="ES99">
        <v>0</v>
      </c>
      <c r="ET99" t="s">
        <v>42</v>
      </c>
      <c r="EW99">
        <v>0</v>
      </c>
      <c r="EX99" t="s">
        <v>43</v>
      </c>
      <c r="FA99">
        <v>14.64</v>
      </c>
      <c r="FB99" t="s">
        <v>44</v>
      </c>
      <c r="FE99">
        <v>9.1560000000000006</v>
      </c>
      <c r="FF99" t="s">
        <v>45</v>
      </c>
      <c r="FI99">
        <v>0</v>
      </c>
      <c r="FJ99" t="s">
        <v>46</v>
      </c>
      <c r="FM99">
        <v>28.4</v>
      </c>
      <c r="FN99" t="s">
        <v>47</v>
      </c>
      <c r="FQ99">
        <v>16.138999999999999</v>
      </c>
      <c r="FR99" t="s">
        <v>48</v>
      </c>
      <c r="FU99">
        <v>14385</v>
      </c>
      <c r="FV99" t="s">
        <v>49</v>
      </c>
      <c r="FY99">
        <v>0</v>
      </c>
      <c r="FZ99" t="s">
        <v>50</v>
      </c>
      <c r="GC99">
        <v>0</v>
      </c>
      <c r="GD99" t="s">
        <v>51</v>
      </c>
      <c r="GG99">
        <v>0</v>
      </c>
      <c r="GH99" t="s">
        <v>52</v>
      </c>
      <c r="GK99">
        <v>0</v>
      </c>
      <c r="GL99" t="s">
        <v>53</v>
      </c>
      <c r="GO99">
        <v>0</v>
      </c>
    </row>
    <row r="100" spans="1:197" x14ac:dyDescent="0.45">
      <c r="A100">
        <v>37949</v>
      </c>
      <c r="B100" t="s">
        <v>5</v>
      </c>
      <c r="E100">
        <v>0</v>
      </c>
      <c r="F100" t="s">
        <v>6</v>
      </c>
      <c r="I100">
        <v>0</v>
      </c>
      <c r="J100" t="s">
        <v>7</v>
      </c>
      <c r="M100">
        <v>0</v>
      </c>
      <c r="N100" t="s">
        <v>8</v>
      </c>
      <c r="Q100">
        <v>0</v>
      </c>
      <c r="R100" t="s">
        <v>9</v>
      </c>
      <c r="U100">
        <v>16.2</v>
      </c>
      <c r="V100" t="s">
        <v>10</v>
      </c>
      <c r="Y100">
        <v>0</v>
      </c>
      <c r="Z100" t="s">
        <v>11</v>
      </c>
      <c r="AC100">
        <v>0</v>
      </c>
      <c r="AD100" t="s">
        <v>12</v>
      </c>
      <c r="AG100">
        <v>0</v>
      </c>
      <c r="AH100" t="s">
        <v>13</v>
      </c>
      <c r="AK100">
        <v>0</v>
      </c>
      <c r="AL100" t="s">
        <v>14</v>
      </c>
      <c r="AO100">
        <v>0</v>
      </c>
      <c r="AP100" t="s">
        <v>15</v>
      </c>
      <c r="AS100">
        <v>0</v>
      </c>
      <c r="AT100" t="s">
        <v>16</v>
      </c>
      <c r="AW100">
        <v>1731</v>
      </c>
      <c r="AX100" t="s">
        <v>17</v>
      </c>
      <c r="BA100">
        <v>0</v>
      </c>
      <c r="BB100" t="s">
        <v>18</v>
      </c>
      <c r="BE100">
        <v>0</v>
      </c>
      <c r="BF100" t="s">
        <v>19</v>
      </c>
      <c r="BI100">
        <v>0</v>
      </c>
      <c r="BJ100" t="s">
        <v>20</v>
      </c>
      <c r="BM100">
        <v>0</v>
      </c>
      <c r="BN100" t="s">
        <v>21</v>
      </c>
      <c r="BQ100">
        <v>642.32000000000005</v>
      </c>
      <c r="BR100" t="s">
        <v>22</v>
      </c>
      <c r="BU100">
        <v>0</v>
      </c>
      <c r="BV100" t="s">
        <v>23</v>
      </c>
      <c r="BY100">
        <v>0</v>
      </c>
      <c r="BZ100" t="s">
        <v>24</v>
      </c>
      <c r="CC100">
        <v>117</v>
      </c>
      <c r="CD100" t="s">
        <v>25</v>
      </c>
      <c r="CG100">
        <v>0</v>
      </c>
      <c r="CH100" t="s">
        <v>26</v>
      </c>
      <c r="CK100">
        <v>0</v>
      </c>
      <c r="CL100" t="s">
        <v>27</v>
      </c>
      <c r="CO100">
        <v>0</v>
      </c>
      <c r="CP100" t="s">
        <v>28</v>
      </c>
      <c r="CS100">
        <v>0</v>
      </c>
      <c r="CT100" t="s">
        <v>29</v>
      </c>
      <c r="CW100">
        <v>0</v>
      </c>
      <c r="CX100" t="s">
        <v>30</v>
      </c>
      <c r="DA100">
        <v>0</v>
      </c>
      <c r="DB100" t="s">
        <v>31</v>
      </c>
      <c r="DE100">
        <v>0</v>
      </c>
      <c r="DF100" t="s">
        <v>32</v>
      </c>
      <c r="DI100">
        <v>0</v>
      </c>
      <c r="DJ100" t="s">
        <v>33</v>
      </c>
      <c r="DM100">
        <v>0</v>
      </c>
      <c r="DN100" t="s">
        <v>34</v>
      </c>
      <c r="DQ100">
        <v>56.78</v>
      </c>
      <c r="DR100" t="s">
        <v>35</v>
      </c>
      <c r="DU100">
        <v>37.049999999999997</v>
      </c>
      <c r="DV100" t="s">
        <v>36</v>
      </c>
      <c r="DY100">
        <v>0</v>
      </c>
      <c r="DZ100" t="s">
        <v>37</v>
      </c>
      <c r="EC100">
        <v>0</v>
      </c>
      <c r="ED100" t="s">
        <v>38</v>
      </c>
      <c r="EG100">
        <v>0</v>
      </c>
      <c r="EH100" t="s">
        <v>39</v>
      </c>
      <c r="EK100">
        <v>7544.99</v>
      </c>
      <c r="EL100" t="s">
        <v>40</v>
      </c>
      <c r="EO100">
        <v>107.5</v>
      </c>
      <c r="EP100" t="s">
        <v>41</v>
      </c>
      <c r="ES100">
        <v>0</v>
      </c>
      <c r="ET100" t="s">
        <v>42</v>
      </c>
      <c r="EW100">
        <v>0</v>
      </c>
      <c r="EX100" t="s">
        <v>43</v>
      </c>
      <c r="FA100">
        <v>15.625</v>
      </c>
      <c r="FB100" t="s">
        <v>44</v>
      </c>
      <c r="FE100">
        <v>10.222</v>
      </c>
      <c r="FF100" t="s">
        <v>45</v>
      </c>
      <c r="FI100">
        <v>0</v>
      </c>
      <c r="FJ100" t="s">
        <v>46</v>
      </c>
      <c r="FM100">
        <v>30.15</v>
      </c>
      <c r="FN100" t="s">
        <v>47</v>
      </c>
      <c r="FQ100">
        <v>16.420000000000002</v>
      </c>
      <c r="FR100" t="s">
        <v>48</v>
      </c>
      <c r="FU100">
        <v>15450</v>
      </c>
      <c r="FV100" t="s">
        <v>49</v>
      </c>
      <c r="FY100">
        <v>0</v>
      </c>
      <c r="FZ100" t="s">
        <v>50</v>
      </c>
      <c r="GC100">
        <v>0</v>
      </c>
      <c r="GD100" t="s">
        <v>51</v>
      </c>
      <c r="GG100">
        <v>0</v>
      </c>
      <c r="GH100" t="s">
        <v>52</v>
      </c>
      <c r="GK100">
        <v>0</v>
      </c>
      <c r="GL100" t="s">
        <v>53</v>
      </c>
      <c r="GO100">
        <v>0</v>
      </c>
    </row>
    <row r="101" spans="1:197" x14ac:dyDescent="0.45">
      <c r="A101">
        <v>37956</v>
      </c>
      <c r="B101" t="s">
        <v>5</v>
      </c>
      <c r="E101">
        <v>0</v>
      </c>
      <c r="F101" t="s">
        <v>6</v>
      </c>
      <c r="I101">
        <v>0</v>
      </c>
      <c r="J101" t="s">
        <v>7</v>
      </c>
      <c r="M101">
        <v>0</v>
      </c>
      <c r="N101" t="s">
        <v>8</v>
      </c>
      <c r="Q101">
        <v>0</v>
      </c>
      <c r="R101" t="s">
        <v>9</v>
      </c>
      <c r="U101">
        <v>17.29</v>
      </c>
      <c r="V101" t="s">
        <v>10</v>
      </c>
      <c r="Y101">
        <v>0</v>
      </c>
      <c r="Z101" t="s">
        <v>11</v>
      </c>
      <c r="AC101">
        <v>0</v>
      </c>
      <c r="AD101" t="s">
        <v>12</v>
      </c>
      <c r="AG101">
        <v>0</v>
      </c>
      <c r="AH101" t="s">
        <v>13</v>
      </c>
      <c r="AK101">
        <v>0</v>
      </c>
      <c r="AL101" t="s">
        <v>14</v>
      </c>
      <c r="AO101">
        <v>0</v>
      </c>
      <c r="AP101" t="s">
        <v>15</v>
      </c>
      <c r="AS101">
        <v>0</v>
      </c>
      <c r="AT101" t="s">
        <v>16</v>
      </c>
      <c r="AW101">
        <v>1667</v>
      </c>
      <c r="AX101" t="s">
        <v>17</v>
      </c>
      <c r="BA101">
        <v>0</v>
      </c>
      <c r="BB101" t="s">
        <v>18</v>
      </c>
      <c r="BE101">
        <v>0</v>
      </c>
      <c r="BF101" t="s">
        <v>19</v>
      </c>
      <c r="BI101">
        <v>0</v>
      </c>
      <c r="BJ101" t="s">
        <v>20</v>
      </c>
      <c r="BM101">
        <v>0</v>
      </c>
      <c r="BN101" t="s">
        <v>21</v>
      </c>
      <c r="BQ101">
        <v>653</v>
      </c>
      <c r="BR101" t="s">
        <v>22</v>
      </c>
      <c r="BU101">
        <v>0</v>
      </c>
      <c r="BV101" t="s">
        <v>23</v>
      </c>
      <c r="BY101">
        <v>0</v>
      </c>
      <c r="BZ101" t="s">
        <v>24</v>
      </c>
      <c r="CC101">
        <v>115</v>
      </c>
      <c r="CD101" t="s">
        <v>25</v>
      </c>
      <c r="CG101">
        <v>0</v>
      </c>
      <c r="CH101" t="s">
        <v>26</v>
      </c>
      <c r="CK101">
        <v>0</v>
      </c>
      <c r="CL101" t="s">
        <v>27</v>
      </c>
      <c r="CO101">
        <v>0</v>
      </c>
      <c r="CP101" t="s">
        <v>28</v>
      </c>
      <c r="CS101">
        <v>0</v>
      </c>
      <c r="CT101" t="s">
        <v>29</v>
      </c>
      <c r="CW101">
        <v>0</v>
      </c>
      <c r="CX101" t="s">
        <v>30</v>
      </c>
      <c r="DA101">
        <v>0</v>
      </c>
      <c r="DB101" t="s">
        <v>31</v>
      </c>
      <c r="DE101">
        <v>0</v>
      </c>
      <c r="DF101" t="s">
        <v>32</v>
      </c>
      <c r="DI101">
        <v>0</v>
      </c>
      <c r="DJ101" t="s">
        <v>33</v>
      </c>
      <c r="DM101">
        <v>0</v>
      </c>
      <c r="DN101" t="s">
        <v>34</v>
      </c>
      <c r="DQ101">
        <v>58.35</v>
      </c>
      <c r="DR101" t="s">
        <v>35</v>
      </c>
      <c r="DU101">
        <v>39.200000000000003</v>
      </c>
      <c r="DV101" t="s">
        <v>36</v>
      </c>
      <c r="DY101">
        <v>0</v>
      </c>
      <c r="DZ101" t="s">
        <v>37</v>
      </c>
      <c r="EC101">
        <v>0</v>
      </c>
      <c r="ED101" t="s">
        <v>38</v>
      </c>
      <c r="EG101">
        <v>0</v>
      </c>
      <c r="EH101" t="s">
        <v>39</v>
      </c>
      <c r="EK101">
        <v>7751</v>
      </c>
      <c r="EL101" t="s">
        <v>40</v>
      </c>
      <c r="EO101">
        <v>106.9</v>
      </c>
      <c r="EP101" t="s">
        <v>41</v>
      </c>
      <c r="ES101">
        <v>0</v>
      </c>
      <c r="ET101" t="s">
        <v>42</v>
      </c>
      <c r="EW101">
        <v>0</v>
      </c>
      <c r="EX101" t="s">
        <v>43</v>
      </c>
      <c r="FA101">
        <v>16.350000000000001</v>
      </c>
      <c r="FB101" t="s">
        <v>44</v>
      </c>
      <c r="FE101">
        <v>10.318</v>
      </c>
      <c r="FF101" t="s">
        <v>45</v>
      </c>
      <c r="FI101">
        <v>0</v>
      </c>
      <c r="FJ101" t="s">
        <v>46</v>
      </c>
      <c r="FM101">
        <v>31.29</v>
      </c>
      <c r="FN101" t="s">
        <v>47</v>
      </c>
      <c r="FQ101">
        <v>17.350000000000001</v>
      </c>
      <c r="FR101" t="s">
        <v>48</v>
      </c>
      <c r="FU101">
        <v>16000</v>
      </c>
      <c r="FV101" t="s">
        <v>49</v>
      </c>
      <c r="FY101">
        <v>0</v>
      </c>
      <c r="FZ101" t="s">
        <v>50</v>
      </c>
      <c r="GC101">
        <v>0</v>
      </c>
      <c r="GD101" t="s">
        <v>51</v>
      </c>
      <c r="GG101">
        <v>0</v>
      </c>
      <c r="GH101" t="s">
        <v>52</v>
      </c>
      <c r="GK101">
        <v>0</v>
      </c>
      <c r="GL101" t="s">
        <v>53</v>
      </c>
      <c r="GO101">
        <v>0</v>
      </c>
    </row>
    <row r="102" spans="1:197" x14ac:dyDescent="0.45">
      <c r="A102">
        <v>37963</v>
      </c>
      <c r="B102" t="s">
        <v>5</v>
      </c>
      <c r="E102">
        <v>0</v>
      </c>
      <c r="F102" t="s">
        <v>6</v>
      </c>
      <c r="I102">
        <v>0</v>
      </c>
      <c r="J102" t="s">
        <v>7</v>
      </c>
      <c r="M102">
        <v>0</v>
      </c>
      <c r="N102" t="s">
        <v>8</v>
      </c>
      <c r="Q102">
        <v>0</v>
      </c>
      <c r="R102" t="s">
        <v>9</v>
      </c>
      <c r="U102">
        <v>17.920000000000002</v>
      </c>
      <c r="V102" t="s">
        <v>10</v>
      </c>
      <c r="Y102">
        <v>0</v>
      </c>
      <c r="Z102" t="s">
        <v>11</v>
      </c>
      <c r="AC102">
        <v>0</v>
      </c>
      <c r="AD102" t="s">
        <v>12</v>
      </c>
      <c r="AG102">
        <v>0</v>
      </c>
      <c r="AH102" t="s">
        <v>13</v>
      </c>
      <c r="AK102">
        <v>0</v>
      </c>
      <c r="AL102" t="s">
        <v>14</v>
      </c>
      <c r="AO102">
        <v>0</v>
      </c>
      <c r="AP102" t="s">
        <v>15</v>
      </c>
      <c r="AS102">
        <v>0</v>
      </c>
      <c r="AT102" t="s">
        <v>16</v>
      </c>
      <c r="AW102">
        <v>1774</v>
      </c>
      <c r="AX102" t="s">
        <v>17</v>
      </c>
      <c r="BA102">
        <v>0</v>
      </c>
      <c r="BB102" t="s">
        <v>18</v>
      </c>
      <c r="BE102">
        <v>0</v>
      </c>
      <c r="BF102" t="s">
        <v>19</v>
      </c>
      <c r="BI102">
        <v>0</v>
      </c>
      <c r="BJ102" t="s">
        <v>20</v>
      </c>
      <c r="BM102">
        <v>0</v>
      </c>
      <c r="BN102" t="s">
        <v>21</v>
      </c>
      <c r="BQ102">
        <v>675</v>
      </c>
      <c r="BR102" t="s">
        <v>22</v>
      </c>
      <c r="BU102">
        <v>0</v>
      </c>
      <c r="BV102" t="s">
        <v>23</v>
      </c>
      <c r="BY102">
        <v>0</v>
      </c>
      <c r="BZ102" t="s">
        <v>24</v>
      </c>
      <c r="CC102">
        <v>115</v>
      </c>
      <c r="CD102" t="s">
        <v>25</v>
      </c>
      <c r="CG102">
        <v>0</v>
      </c>
      <c r="CH102" t="s">
        <v>26</v>
      </c>
      <c r="CK102">
        <v>0</v>
      </c>
      <c r="CL102" t="s">
        <v>27</v>
      </c>
      <c r="CO102">
        <v>0</v>
      </c>
      <c r="CP102" t="s">
        <v>28</v>
      </c>
      <c r="CS102">
        <v>0</v>
      </c>
      <c r="CT102" t="s">
        <v>29</v>
      </c>
      <c r="CW102">
        <v>0</v>
      </c>
      <c r="CX102" t="s">
        <v>30</v>
      </c>
      <c r="DA102">
        <v>0</v>
      </c>
      <c r="DB102" t="s">
        <v>31</v>
      </c>
      <c r="DE102">
        <v>0</v>
      </c>
      <c r="DF102" t="s">
        <v>32</v>
      </c>
      <c r="DI102">
        <v>0</v>
      </c>
      <c r="DJ102" t="s">
        <v>33</v>
      </c>
      <c r="DM102">
        <v>0</v>
      </c>
      <c r="DN102" t="s">
        <v>34</v>
      </c>
      <c r="DQ102">
        <v>61.3</v>
      </c>
      <c r="DR102" t="s">
        <v>35</v>
      </c>
      <c r="DU102">
        <v>39.9</v>
      </c>
      <c r="DV102" t="s">
        <v>36</v>
      </c>
      <c r="DY102">
        <v>0</v>
      </c>
      <c r="DZ102" t="s">
        <v>37</v>
      </c>
      <c r="EC102">
        <v>0</v>
      </c>
      <c r="ED102" t="s">
        <v>38</v>
      </c>
      <c r="EG102">
        <v>0</v>
      </c>
      <c r="EH102" t="s">
        <v>39</v>
      </c>
      <c r="EK102">
        <v>7740</v>
      </c>
      <c r="EL102" t="s">
        <v>40</v>
      </c>
      <c r="EO102">
        <v>104.5</v>
      </c>
      <c r="EP102" t="s">
        <v>41</v>
      </c>
      <c r="ES102">
        <v>0</v>
      </c>
      <c r="ET102" t="s">
        <v>42</v>
      </c>
      <c r="EW102">
        <v>0</v>
      </c>
      <c r="EX102" t="s">
        <v>43</v>
      </c>
      <c r="FA102">
        <v>17.234999999999999</v>
      </c>
      <c r="FB102" t="s">
        <v>44</v>
      </c>
      <c r="FE102">
        <v>10.371</v>
      </c>
      <c r="FF102" t="s">
        <v>45</v>
      </c>
      <c r="FI102">
        <v>0</v>
      </c>
      <c r="FJ102" t="s">
        <v>46</v>
      </c>
      <c r="FM102">
        <v>31.46</v>
      </c>
      <c r="FN102" t="s">
        <v>47</v>
      </c>
      <c r="FQ102">
        <v>16.753</v>
      </c>
      <c r="FR102" t="s">
        <v>48</v>
      </c>
      <c r="FU102">
        <v>16049</v>
      </c>
      <c r="FV102" t="s">
        <v>49</v>
      </c>
      <c r="FY102">
        <v>0</v>
      </c>
      <c r="FZ102" t="s">
        <v>50</v>
      </c>
      <c r="GC102">
        <v>0</v>
      </c>
      <c r="GD102" t="s">
        <v>51</v>
      </c>
      <c r="GG102">
        <v>0</v>
      </c>
      <c r="GH102" t="s">
        <v>52</v>
      </c>
      <c r="GK102">
        <v>0</v>
      </c>
      <c r="GL102" t="s">
        <v>53</v>
      </c>
      <c r="GO102">
        <v>0</v>
      </c>
    </row>
    <row r="103" spans="1:197" x14ac:dyDescent="0.45">
      <c r="A103">
        <v>37970</v>
      </c>
      <c r="B103" t="s">
        <v>5</v>
      </c>
      <c r="E103">
        <v>0</v>
      </c>
      <c r="F103" t="s">
        <v>6</v>
      </c>
      <c r="I103">
        <v>0</v>
      </c>
      <c r="J103" t="s">
        <v>7</v>
      </c>
      <c r="M103">
        <v>0</v>
      </c>
      <c r="N103" t="s">
        <v>8</v>
      </c>
      <c r="Q103">
        <v>0</v>
      </c>
      <c r="R103" t="s">
        <v>9</v>
      </c>
      <c r="U103">
        <v>20</v>
      </c>
      <c r="V103" t="s">
        <v>10</v>
      </c>
      <c r="Y103">
        <v>0</v>
      </c>
      <c r="Z103" t="s">
        <v>11</v>
      </c>
      <c r="AC103">
        <v>0</v>
      </c>
      <c r="AD103" t="s">
        <v>12</v>
      </c>
      <c r="AG103">
        <v>0</v>
      </c>
      <c r="AH103" t="s">
        <v>13</v>
      </c>
      <c r="AK103">
        <v>0</v>
      </c>
      <c r="AL103" t="s">
        <v>14</v>
      </c>
      <c r="AO103">
        <v>0</v>
      </c>
      <c r="AP103" t="s">
        <v>15</v>
      </c>
      <c r="AS103">
        <v>0</v>
      </c>
      <c r="AT103" t="s">
        <v>16</v>
      </c>
      <c r="AW103">
        <v>1897</v>
      </c>
      <c r="AX103" t="s">
        <v>17</v>
      </c>
      <c r="BA103">
        <v>0</v>
      </c>
      <c r="BB103" t="s">
        <v>18</v>
      </c>
      <c r="BE103">
        <v>0</v>
      </c>
      <c r="BF103" t="s">
        <v>19</v>
      </c>
      <c r="BI103">
        <v>0</v>
      </c>
      <c r="BJ103" t="s">
        <v>20</v>
      </c>
      <c r="BM103">
        <v>0</v>
      </c>
      <c r="BN103" t="s">
        <v>21</v>
      </c>
      <c r="BQ103">
        <v>663.2</v>
      </c>
      <c r="BR103" t="s">
        <v>22</v>
      </c>
      <c r="BU103">
        <v>0</v>
      </c>
      <c r="BV103" t="s">
        <v>23</v>
      </c>
      <c r="BY103">
        <v>0</v>
      </c>
      <c r="BZ103" t="s">
        <v>24</v>
      </c>
      <c r="CC103">
        <v>112.5</v>
      </c>
      <c r="CD103" t="s">
        <v>25</v>
      </c>
      <c r="CG103">
        <v>0</v>
      </c>
      <c r="CH103" t="s">
        <v>26</v>
      </c>
      <c r="CK103">
        <v>0</v>
      </c>
      <c r="CL103" t="s">
        <v>27</v>
      </c>
      <c r="CO103">
        <v>0</v>
      </c>
      <c r="CP103" t="s">
        <v>28</v>
      </c>
      <c r="CS103">
        <v>0</v>
      </c>
      <c r="CT103" t="s">
        <v>29</v>
      </c>
      <c r="CW103">
        <v>0</v>
      </c>
      <c r="CX103" t="s">
        <v>30</v>
      </c>
      <c r="DA103">
        <v>0</v>
      </c>
      <c r="DB103" t="s">
        <v>31</v>
      </c>
      <c r="DE103">
        <v>0</v>
      </c>
      <c r="DF103" t="s">
        <v>32</v>
      </c>
      <c r="DI103">
        <v>0</v>
      </c>
      <c r="DJ103" t="s">
        <v>33</v>
      </c>
      <c r="DM103">
        <v>0</v>
      </c>
      <c r="DN103" t="s">
        <v>34</v>
      </c>
      <c r="DQ103">
        <v>62</v>
      </c>
      <c r="DR103" t="s">
        <v>35</v>
      </c>
      <c r="DU103">
        <v>40.29</v>
      </c>
      <c r="DV103" t="s">
        <v>36</v>
      </c>
      <c r="DY103">
        <v>0</v>
      </c>
      <c r="DZ103" t="s">
        <v>37</v>
      </c>
      <c r="EC103">
        <v>0</v>
      </c>
      <c r="ED103" t="s">
        <v>38</v>
      </c>
      <c r="EG103">
        <v>0</v>
      </c>
      <c r="EH103" t="s">
        <v>39</v>
      </c>
      <c r="EK103">
        <v>7700</v>
      </c>
      <c r="EL103" t="s">
        <v>40</v>
      </c>
      <c r="EO103">
        <v>105</v>
      </c>
      <c r="EP103" t="s">
        <v>41</v>
      </c>
      <c r="ES103">
        <v>0</v>
      </c>
      <c r="ET103" t="s">
        <v>42</v>
      </c>
      <c r="EW103">
        <v>0</v>
      </c>
      <c r="EX103" t="s">
        <v>43</v>
      </c>
      <c r="FA103">
        <v>17.41</v>
      </c>
      <c r="FB103" t="s">
        <v>44</v>
      </c>
      <c r="FE103">
        <v>10.497</v>
      </c>
      <c r="FF103" t="s">
        <v>45</v>
      </c>
      <c r="FI103">
        <v>0</v>
      </c>
      <c r="FJ103" t="s">
        <v>46</v>
      </c>
      <c r="FM103">
        <v>31.95</v>
      </c>
      <c r="FN103" t="s">
        <v>47</v>
      </c>
      <c r="FQ103">
        <v>16.64</v>
      </c>
      <c r="FR103" t="s">
        <v>48</v>
      </c>
      <c r="FU103">
        <v>17100</v>
      </c>
      <c r="FV103" t="s">
        <v>49</v>
      </c>
      <c r="FY103">
        <v>0</v>
      </c>
      <c r="FZ103" t="s">
        <v>50</v>
      </c>
      <c r="GC103">
        <v>0</v>
      </c>
      <c r="GD103" t="s">
        <v>51</v>
      </c>
      <c r="GG103">
        <v>0</v>
      </c>
      <c r="GH103" t="s">
        <v>52</v>
      </c>
      <c r="GK103">
        <v>0</v>
      </c>
      <c r="GL103" t="s">
        <v>53</v>
      </c>
      <c r="GO103">
        <v>0</v>
      </c>
    </row>
    <row r="104" spans="1:197" x14ac:dyDescent="0.45">
      <c r="A104">
        <v>37977</v>
      </c>
      <c r="B104" t="s">
        <v>5</v>
      </c>
      <c r="E104">
        <v>0</v>
      </c>
      <c r="F104" t="s">
        <v>6</v>
      </c>
      <c r="I104">
        <v>0</v>
      </c>
      <c r="J104" t="s">
        <v>7</v>
      </c>
      <c r="M104">
        <v>0</v>
      </c>
      <c r="N104" t="s">
        <v>8</v>
      </c>
      <c r="Q104">
        <v>0</v>
      </c>
      <c r="R104" t="s">
        <v>9</v>
      </c>
      <c r="U104">
        <v>20.09</v>
      </c>
      <c r="V104" t="s">
        <v>10</v>
      </c>
      <c r="Y104">
        <v>0</v>
      </c>
      <c r="Z104" t="s">
        <v>11</v>
      </c>
      <c r="AC104">
        <v>0</v>
      </c>
      <c r="AD104" t="s">
        <v>12</v>
      </c>
      <c r="AG104">
        <v>0</v>
      </c>
      <c r="AH104" t="s">
        <v>13</v>
      </c>
      <c r="AK104">
        <v>0</v>
      </c>
      <c r="AL104" t="s">
        <v>14</v>
      </c>
      <c r="AO104">
        <v>0</v>
      </c>
      <c r="AP104" t="s">
        <v>15</v>
      </c>
      <c r="AS104">
        <v>0</v>
      </c>
      <c r="AT104" t="s">
        <v>16</v>
      </c>
      <c r="AW104">
        <v>1890</v>
      </c>
      <c r="AX104" t="s">
        <v>17</v>
      </c>
      <c r="BA104">
        <v>0</v>
      </c>
      <c r="BB104" t="s">
        <v>18</v>
      </c>
      <c r="BE104">
        <v>0</v>
      </c>
      <c r="BF104" t="s">
        <v>19</v>
      </c>
      <c r="BI104">
        <v>0</v>
      </c>
      <c r="BJ104" t="s">
        <v>20</v>
      </c>
      <c r="BM104">
        <v>0</v>
      </c>
      <c r="BN104" t="s">
        <v>21</v>
      </c>
      <c r="BQ104">
        <v>669.81</v>
      </c>
      <c r="BR104" t="s">
        <v>22</v>
      </c>
      <c r="BU104">
        <v>0</v>
      </c>
      <c r="BV104" t="s">
        <v>23</v>
      </c>
      <c r="BY104">
        <v>0</v>
      </c>
      <c r="BZ104" t="s">
        <v>24</v>
      </c>
      <c r="CC104">
        <v>114</v>
      </c>
      <c r="CD104" t="s">
        <v>25</v>
      </c>
      <c r="CG104">
        <v>0</v>
      </c>
      <c r="CH104" t="s">
        <v>26</v>
      </c>
      <c r="CK104">
        <v>0</v>
      </c>
      <c r="CL104" t="s">
        <v>27</v>
      </c>
      <c r="CO104">
        <v>0</v>
      </c>
      <c r="CP104" t="s">
        <v>28</v>
      </c>
      <c r="CS104">
        <v>0</v>
      </c>
      <c r="CT104" t="s">
        <v>29</v>
      </c>
      <c r="CW104">
        <v>0</v>
      </c>
      <c r="CX104" t="s">
        <v>30</v>
      </c>
      <c r="DA104">
        <v>0</v>
      </c>
      <c r="DB104" t="s">
        <v>31</v>
      </c>
      <c r="DE104">
        <v>0</v>
      </c>
      <c r="DF104" t="s">
        <v>32</v>
      </c>
      <c r="DI104">
        <v>0</v>
      </c>
      <c r="DJ104" t="s">
        <v>33</v>
      </c>
      <c r="DM104">
        <v>0</v>
      </c>
      <c r="DN104" t="s">
        <v>34</v>
      </c>
      <c r="DQ104">
        <v>60.2</v>
      </c>
      <c r="DR104" t="s">
        <v>35</v>
      </c>
      <c r="DU104">
        <v>40.29</v>
      </c>
      <c r="DV104" t="s">
        <v>36</v>
      </c>
      <c r="DY104">
        <v>0</v>
      </c>
      <c r="DZ104" t="s">
        <v>37</v>
      </c>
      <c r="EC104">
        <v>0</v>
      </c>
      <c r="ED104" t="s">
        <v>38</v>
      </c>
      <c r="EG104">
        <v>0</v>
      </c>
      <c r="EH104" t="s">
        <v>39</v>
      </c>
      <c r="EK104">
        <v>7618.99</v>
      </c>
      <c r="EL104" t="s">
        <v>40</v>
      </c>
      <c r="EO104">
        <v>103.8</v>
      </c>
      <c r="EP104" t="s">
        <v>41</v>
      </c>
      <c r="ES104">
        <v>0</v>
      </c>
      <c r="ET104" t="s">
        <v>42</v>
      </c>
      <c r="EW104">
        <v>0</v>
      </c>
      <c r="EX104" t="s">
        <v>43</v>
      </c>
      <c r="FA104">
        <v>17.315000000000001</v>
      </c>
      <c r="FB104" t="s">
        <v>44</v>
      </c>
      <c r="FE104">
        <v>11.09</v>
      </c>
      <c r="FF104" t="s">
        <v>45</v>
      </c>
      <c r="FI104">
        <v>0</v>
      </c>
      <c r="FJ104" t="s">
        <v>46</v>
      </c>
      <c r="FM104">
        <v>32.979999999999997</v>
      </c>
      <c r="FN104" t="s">
        <v>47</v>
      </c>
      <c r="FQ104">
        <v>16.8</v>
      </c>
      <c r="FR104" t="s">
        <v>48</v>
      </c>
      <c r="FU104">
        <v>17050</v>
      </c>
      <c r="FV104" t="s">
        <v>49</v>
      </c>
      <c r="FY104">
        <v>0</v>
      </c>
      <c r="FZ104" t="s">
        <v>50</v>
      </c>
      <c r="GC104">
        <v>0</v>
      </c>
      <c r="GD104" t="s">
        <v>51</v>
      </c>
      <c r="GG104">
        <v>0</v>
      </c>
      <c r="GH104" t="s">
        <v>52</v>
      </c>
      <c r="GK104">
        <v>0</v>
      </c>
      <c r="GL104" t="s">
        <v>53</v>
      </c>
      <c r="GO104">
        <v>0</v>
      </c>
    </row>
    <row r="105" spans="1:197" x14ac:dyDescent="0.45">
      <c r="A105">
        <v>37984</v>
      </c>
      <c r="B105" t="s">
        <v>5</v>
      </c>
      <c r="E105">
        <v>0</v>
      </c>
      <c r="F105" t="s">
        <v>6</v>
      </c>
      <c r="I105">
        <v>0</v>
      </c>
      <c r="J105" t="s">
        <v>7</v>
      </c>
      <c r="M105">
        <v>0</v>
      </c>
      <c r="N105" t="s">
        <v>8</v>
      </c>
      <c r="Q105">
        <v>0</v>
      </c>
      <c r="R105" t="s">
        <v>9</v>
      </c>
      <c r="U105">
        <v>19.899999999999999</v>
      </c>
      <c r="V105" t="s">
        <v>10</v>
      </c>
      <c r="Y105">
        <v>0</v>
      </c>
      <c r="Z105" t="s">
        <v>11</v>
      </c>
      <c r="AC105">
        <v>0</v>
      </c>
      <c r="AD105" t="s">
        <v>12</v>
      </c>
      <c r="AG105">
        <v>0</v>
      </c>
      <c r="AH105" t="s">
        <v>13</v>
      </c>
      <c r="AK105">
        <v>0</v>
      </c>
      <c r="AL105" t="s">
        <v>14</v>
      </c>
      <c r="AO105">
        <v>0</v>
      </c>
      <c r="AP105" t="s">
        <v>15</v>
      </c>
      <c r="AS105">
        <v>0</v>
      </c>
      <c r="AT105" t="s">
        <v>16</v>
      </c>
      <c r="AW105">
        <v>1900</v>
      </c>
      <c r="AX105" t="s">
        <v>17</v>
      </c>
      <c r="BA105">
        <v>0</v>
      </c>
      <c r="BB105" t="s">
        <v>18</v>
      </c>
      <c r="BE105">
        <v>0</v>
      </c>
      <c r="BF105" t="s">
        <v>19</v>
      </c>
      <c r="BI105">
        <v>0</v>
      </c>
      <c r="BJ105" t="s">
        <v>20</v>
      </c>
      <c r="BM105">
        <v>0</v>
      </c>
      <c r="BN105" t="s">
        <v>21</v>
      </c>
      <c r="BQ105">
        <v>677</v>
      </c>
      <c r="BR105" t="s">
        <v>22</v>
      </c>
      <c r="BU105">
        <v>0</v>
      </c>
      <c r="BV105" t="s">
        <v>23</v>
      </c>
      <c r="BY105">
        <v>0</v>
      </c>
      <c r="BZ105" t="s">
        <v>24</v>
      </c>
      <c r="CC105">
        <v>113</v>
      </c>
      <c r="CD105" t="s">
        <v>25</v>
      </c>
      <c r="CG105">
        <v>0</v>
      </c>
      <c r="CH105" t="s">
        <v>26</v>
      </c>
      <c r="CK105">
        <v>0</v>
      </c>
      <c r="CL105" t="s">
        <v>27</v>
      </c>
      <c r="CO105">
        <v>0</v>
      </c>
      <c r="CP105" t="s">
        <v>28</v>
      </c>
      <c r="CS105">
        <v>0</v>
      </c>
      <c r="CT105" t="s">
        <v>29</v>
      </c>
      <c r="CW105">
        <v>0</v>
      </c>
      <c r="CX105" t="s">
        <v>30</v>
      </c>
      <c r="DA105">
        <v>0</v>
      </c>
      <c r="DB105" t="s">
        <v>31</v>
      </c>
      <c r="DE105">
        <v>0</v>
      </c>
      <c r="DF105" t="s">
        <v>32</v>
      </c>
      <c r="DI105">
        <v>0</v>
      </c>
      <c r="DJ105" t="s">
        <v>33</v>
      </c>
      <c r="DM105">
        <v>0</v>
      </c>
      <c r="DN105" t="s">
        <v>34</v>
      </c>
      <c r="DQ105">
        <v>59.9</v>
      </c>
      <c r="DR105" t="s">
        <v>35</v>
      </c>
      <c r="DU105">
        <v>41.59</v>
      </c>
      <c r="DV105" t="s">
        <v>36</v>
      </c>
      <c r="DY105">
        <v>0</v>
      </c>
      <c r="DZ105" t="s">
        <v>37</v>
      </c>
      <c r="EC105">
        <v>0</v>
      </c>
      <c r="ED105" t="s">
        <v>38</v>
      </c>
      <c r="EG105">
        <v>0</v>
      </c>
      <c r="EH105" t="s">
        <v>39</v>
      </c>
      <c r="EK105">
        <v>7575</v>
      </c>
      <c r="EL105" t="s">
        <v>40</v>
      </c>
      <c r="EO105">
        <v>104.5</v>
      </c>
      <c r="EP105" t="s">
        <v>41</v>
      </c>
      <c r="ES105">
        <v>0</v>
      </c>
      <c r="ET105" t="s">
        <v>42</v>
      </c>
      <c r="EW105">
        <v>0</v>
      </c>
      <c r="EX105" t="s">
        <v>43</v>
      </c>
      <c r="FA105">
        <v>17.181999999999999</v>
      </c>
      <c r="FB105" t="s">
        <v>44</v>
      </c>
      <c r="FE105">
        <v>11.38</v>
      </c>
      <c r="FF105" t="s">
        <v>45</v>
      </c>
      <c r="FI105">
        <v>0</v>
      </c>
      <c r="FJ105" t="s">
        <v>46</v>
      </c>
      <c r="FM105">
        <v>32.880000000000003</v>
      </c>
      <c r="FN105" t="s">
        <v>47</v>
      </c>
      <c r="FQ105">
        <v>16.68</v>
      </c>
      <c r="FR105" t="s">
        <v>48</v>
      </c>
      <c r="FU105">
        <v>17299.990000000002</v>
      </c>
      <c r="FV105" t="s">
        <v>49</v>
      </c>
      <c r="FY105">
        <v>0</v>
      </c>
      <c r="FZ105" t="s">
        <v>50</v>
      </c>
      <c r="GC105">
        <v>0</v>
      </c>
      <c r="GD105" t="s">
        <v>51</v>
      </c>
      <c r="GG105">
        <v>0</v>
      </c>
      <c r="GH105" t="s">
        <v>52</v>
      </c>
      <c r="GK105">
        <v>0</v>
      </c>
      <c r="GL105" t="s">
        <v>53</v>
      </c>
      <c r="GO105">
        <v>0</v>
      </c>
    </row>
    <row r="106" spans="1:197" x14ac:dyDescent="0.45">
      <c r="A106">
        <v>37991</v>
      </c>
      <c r="B106" t="s">
        <v>5</v>
      </c>
      <c r="E106">
        <v>0</v>
      </c>
      <c r="F106" t="s">
        <v>6</v>
      </c>
      <c r="I106">
        <v>0</v>
      </c>
      <c r="J106" t="s">
        <v>7</v>
      </c>
      <c r="M106">
        <v>0</v>
      </c>
      <c r="N106" t="s">
        <v>8</v>
      </c>
      <c r="Q106">
        <v>0</v>
      </c>
      <c r="R106" t="s">
        <v>9</v>
      </c>
      <c r="U106">
        <v>21.5</v>
      </c>
      <c r="V106" t="s">
        <v>10</v>
      </c>
      <c r="Y106">
        <v>0</v>
      </c>
      <c r="Z106" t="s">
        <v>11</v>
      </c>
      <c r="AC106">
        <v>0</v>
      </c>
      <c r="AD106" t="s">
        <v>12</v>
      </c>
      <c r="AG106">
        <v>0</v>
      </c>
      <c r="AH106" t="s">
        <v>13</v>
      </c>
      <c r="AK106">
        <v>0</v>
      </c>
      <c r="AL106" t="s">
        <v>14</v>
      </c>
      <c r="AO106">
        <v>0</v>
      </c>
      <c r="AP106" t="s">
        <v>15</v>
      </c>
      <c r="AS106">
        <v>0</v>
      </c>
      <c r="AT106" t="s">
        <v>16</v>
      </c>
      <c r="AW106">
        <v>2064</v>
      </c>
      <c r="AX106" t="s">
        <v>17</v>
      </c>
      <c r="BA106">
        <v>0</v>
      </c>
      <c r="BB106" t="s">
        <v>18</v>
      </c>
      <c r="BE106">
        <v>0</v>
      </c>
      <c r="BF106" t="s">
        <v>19</v>
      </c>
      <c r="BI106">
        <v>0</v>
      </c>
      <c r="BJ106" t="s">
        <v>20</v>
      </c>
      <c r="BM106">
        <v>0</v>
      </c>
      <c r="BN106" t="s">
        <v>21</v>
      </c>
      <c r="BQ106">
        <v>714.89</v>
      </c>
      <c r="BR106" t="s">
        <v>22</v>
      </c>
      <c r="BU106">
        <v>0</v>
      </c>
      <c r="BV106" t="s">
        <v>23</v>
      </c>
      <c r="BY106">
        <v>0</v>
      </c>
      <c r="BZ106" t="s">
        <v>24</v>
      </c>
      <c r="CC106">
        <v>128.60001</v>
      </c>
      <c r="CD106" t="s">
        <v>25</v>
      </c>
      <c r="CG106">
        <v>0</v>
      </c>
      <c r="CH106" t="s">
        <v>26</v>
      </c>
      <c r="CK106">
        <v>0</v>
      </c>
      <c r="CL106" t="s">
        <v>27</v>
      </c>
      <c r="CO106">
        <v>0</v>
      </c>
      <c r="CP106" t="s">
        <v>28</v>
      </c>
      <c r="CS106">
        <v>0</v>
      </c>
      <c r="CT106" t="s">
        <v>29</v>
      </c>
      <c r="CW106">
        <v>0</v>
      </c>
      <c r="CX106" t="s">
        <v>30</v>
      </c>
      <c r="DA106">
        <v>0</v>
      </c>
      <c r="DB106" t="s">
        <v>31</v>
      </c>
      <c r="DE106">
        <v>0</v>
      </c>
      <c r="DF106" t="s">
        <v>32</v>
      </c>
      <c r="DI106">
        <v>0</v>
      </c>
      <c r="DJ106" t="s">
        <v>33</v>
      </c>
      <c r="DM106">
        <v>0</v>
      </c>
      <c r="DN106" t="s">
        <v>34</v>
      </c>
      <c r="DQ106">
        <v>64.09</v>
      </c>
      <c r="DR106" t="s">
        <v>35</v>
      </c>
      <c r="DU106">
        <v>42.84</v>
      </c>
      <c r="DV106" t="s">
        <v>36</v>
      </c>
      <c r="DY106">
        <v>0</v>
      </c>
      <c r="DZ106" t="s">
        <v>37</v>
      </c>
      <c r="EC106">
        <v>0</v>
      </c>
      <c r="ED106" t="s">
        <v>38</v>
      </c>
      <c r="EG106">
        <v>0</v>
      </c>
      <c r="EH106" t="s">
        <v>39</v>
      </c>
      <c r="EK106">
        <v>8650.5</v>
      </c>
      <c r="EL106" t="s">
        <v>40</v>
      </c>
      <c r="EO106">
        <v>114.6</v>
      </c>
      <c r="EP106" t="s">
        <v>41</v>
      </c>
      <c r="ES106">
        <v>0</v>
      </c>
      <c r="ET106" t="s">
        <v>42</v>
      </c>
      <c r="EW106">
        <v>0</v>
      </c>
      <c r="EX106" t="s">
        <v>43</v>
      </c>
      <c r="FA106">
        <v>17.690000000000001</v>
      </c>
      <c r="FB106" t="s">
        <v>44</v>
      </c>
      <c r="FE106">
        <v>11.776999999999999</v>
      </c>
      <c r="FF106" t="s">
        <v>45</v>
      </c>
      <c r="FI106">
        <v>0</v>
      </c>
      <c r="FJ106" t="s">
        <v>46</v>
      </c>
      <c r="FM106">
        <v>34.67</v>
      </c>
      <c r="FN106" t="s">
        <v>47</v>
      </c>
      <c r="FQ106">
        <v>17.940000000000001</v>
      </c>
      <c r="FR106" t="s">
        <v>48</v>
      </c>
      <c r="FU106">
        <v>19300</v>
      </c>
      <c r="FV106" t="s">
        <v>49</v>
      </c>
      <c r="FY106">
        <v>0</v>
      </c>
      <c r="FZ106" t="s">
        <v>50</v>
      </c>
      <c r="GC106">
        <v>0</v>
      </c>
      <c r="GD106" t="s">
        <v>51</v>
      </c>
      <c r="GG106">
        <v>0</v>
      </c>
      <c r="GH106" t="s">
        <v>52</v>
      </c>
      <c r="GK106">
        <v>0</v>
      </c>
      <c r="GL106" t="s">
        <v>53</v>
      </c>
      <c r="GO106">
        <v>0</v>
      </c>
    </row>
    <row r="107" spans="1:197" x14ac:dyDescent="0.45">
      <c r="A107">
        <v>37998</v>
      </c>
      <c r="B107" t="s">
        <v>5</v>
      </c>
      <c r="E107">
        <v>0</v>
      </c>
      <c r="F107" t="s">
        <v>6</v>
      </c>
      <c r="I107">
        <v>0</v>
      </c>
      <c r="J107" t="s">
        <v>7</v>
      </c>
      <c r="M107">
        <v>0</v>
      </c>
      <c r="N107" t="s">
        <v>8</v>
      </c>
      <c r="Q107">
        <v>0</v>
      </c>
      <c r="R107" t="s">
        <v>9</v>
      </c>
      <c r="U107">
        <v>22.3</v>
      </c>
      <c r="V107" t="s">
        <v>10</v>
      </c>
      <c r="Y107">
        <v>0</v>
      </c>
      <c r="Z107" t="s">
        <v>11</v>
      </c>
      <c r="AC107">
        <v>0</v>
      </c>
      <c r="AD107" t="s">
        <v>12</v>
      </c>
      <c r="AG107">
        <v>0</v>
      </c>
      <c r="AH107" t="s">
        <v>13</v>
      </c>
      <c r="AK107">
        <v>0</v>
      </c>
      <c r="AL107" t="s">
        <v>14</v>
      </c>
      <c r="AO107">
        <v>0</v>
      </c>
      <c r="AP107" t="s">
        <v>15</v>
      </c>
      <c r="AS107">
        <v>0</v>
      </c>
      <c r="AT107" t="s">
        <v>16</v>
      </c>
      <c r="AW107">
        <v>1913.9</v>
      </c>
      <c r="AX107" t="s">
        <v>17</v>
      </c>
      <c r="BA107">
        <v>0</v>
      </c>
      <c r="BB107" t="s">
        <v>18</v>
      </c>
      <c r="BE107">
        <v>0</v>
      </c>
      <c r="BF107" t="s">
        <v>19</v>
      </c>
      <c r="BI107">
        <v>0</v>
      </c>
      <c r="BJ107" t="s">
        <v>20</v>
      </c>
      <c r="BM107">
        <v>0</v>
      </c>
      <c r="BN107" t="s">
        <v>21</v>
      </c>
      <c r="BQ107">
        <v>691.8</v>
      </c>
      <c r="BR107" t="s">
        <v>22</v>
      </c>
      <c r="BU107">
        <v>0</v>
      </c>
      <c r="BV107" t="s">
        <v>23</v>
      </c>
      <c r="BY107">
        <v>0</v>
      </c>
      <c r="BZ107" t="s">
        <v>24</v>
      </c>
      <c r="CC107">
        <v>125</v>
      </c>
      <c r="CD107" t="s">
        <v>25</v>
      </c>
      <c r="CG107">
        <v>0</v>
      </c>
      <c r="CH107" t="s">
        <v>26</v>
      </c>
      <c r="CK107">
        <v>0</v>
      </c>
      <c r="CL107" t="s">
        <v>27</v>
      </c>
      <c r="CO107">
        <v>0</v>
      </c>
      <c r="CP107" t="s">
        <v>28</v>
      </c>
      <c r="CS107">
        <v>0</v>
      </c>
      <c r="CT107" t="s">
        <v>29</v>
      </c>
      <c r="CW107">
        <v>0</v>
      </c>
      <c r="CX107" t="s">
        <v>30</v>
      </c>
      <c r="DA107">
        <v>0</v>
      </c>
      <c r="DB107" t="s">
        <v>31</v>
      </c>
      <c r="DE107">
        <v>0</v>
      </c>
      <c r="DF107" t="s">
        <v>32</v>
      </c>
      <c r="DI107">
        <v>0</v>
      </c>
      <c r="DJ107" t="s">
        <v>33</v>
      </c>
      <c r="DM107">
        <v>0</v>
      </c>
      <c r="DN107" t="s">
        <v>34</v>
      </c>
      <c r="DQ107">
        <v>62.3</v>
      </c>
      <c r="DR107" t="s">
        <v>35</v>
      </c>
      <c r="DU107">
        <v>42.1</v>
      </c>
      <c r="DV107" t="s">
        <v>36</v>
      </c>
      <c r="DY107">
        <v>0</v>
      </c>
      <c r="DZ107" t="s">
        <v>37</v>
      </c>
      <c r="EC107">
        <v>0</v>
      </c>
      <c r="ED107" t="s">
        <v>38</v>
      </c>
      <c r="EG107">
        <v>0</v>
      </c>
      <c r="EH107" t="s">
        <v>39</v>
      </c>
      <c r="EK107">
        <v>8520</v>
      </c>
      <c r="EL107" t="s">
        <v>40</v>
      </c>
      <c r="EO107">
        <v>114</v>
      </c>
      <c r="EP107" t="s">
        <v>41</v>
      </c>
      <c r="ES107">
        <v>0</v>
      </c>
      <c r="ET107" t="s">
        <v>42</v>
      </c>
      <c r="EW107">
        <v>0</v>
      </c>
      <c r="EX107" t="s">
        <v>43</v>
      </c>
      <c r="FA107">
        <v>17.13</v>
      </c>
      <c r="FB107" t="s">
        <v>44</v>
      </c>
      <c r="FE107">
        <v>11.301</v>
      </c>
      <c r="FF107" t="s">
        <v>45</v>
      </c>
      <c r="FI107">
        <v>0</v>
      </c>
      <c r="FJ107" t="s">
        <v>46</v>
      </c>
      <c r="FM107">
        <v>32.799999999999997</v>
      </c>
      <c r="FN107" t="s">
        <v>47</v>
      </c>
      <c r="FQ107">
        <v>17.03</v>
      </c>
      <c r="FR107" t="s">
        <v>48</v>
      </c>
      <c r="FU107">
        <v>18878</v>
      </c>
      <c r="FV107" t="s">
        <v>49</v>
      </c>
      <c r="FY107">
        <v>0</v>
      </c>
      <c r="FZ107" t="s">
        <v>50</v>
      </c>
      <c r="GC107">
        <v>0</v>
      </c>
      <c r="GD107" t="s">
        <v>51</v>
      </c>
      <c r="GG107">
        <v>0</v>
      </c>
      <c r="GH107" t="s">
        <v>52</v>
      </c>
      <c r="GK107">
        <v>0</v>
      </c>
      <c r="GL107" t="s">
        <v>53</v>
      </c>
      <c r="GO107">
        <v>0</v>
      </c>
    </row>
    <row r="108" spans="1:197" x14ac:dyDescent="0.45">
      <c r="A108">
        <v>38005</v>
      </c>
      <c r="B108" t="s">
        <v>5</v>
      </c>
      <c r="E108">
        <v>0</v>
      </c>
      <c r="F108" t="s">
        <v>6</v>
      </c>
      <c r="I108">
        <v>0</v>
      </c>
      <c r="J108" t="s">
        <v>7</v>
      </c>
      <c r="M108">
        <v>0</v>
      </c>
      <c r="N108" t="s">
        <v>8</v>
      </c>
      <c r="Q108">
        <v>0</v>
      </c>
      <c r="R108" t="s">
        <v>9</v>
      </c>
      <c r="U108">
        <v>23.28</v>
      </c>
      <c r="V108" t="s">
        <v>10</v>
      </c>
      <c r="Y108">
        <v>0</v>
      </c>
      <c r="Z108" t="s">
        <v>11</v>
      </c>
      <c r="AC108">
        <v>0</v>
      </c>
      <c r="AD108" t="s">
        <v>12</v>
      </c>
      <c r="AG108">
        <v>0</v>
      </c>
      <c r="AH108" t="s">
        <v>13</v>
      </c>
      <c r="AK108">
        <v>0</v>
      </c>
      <c r="AL108" t="s">
        <v>14</v>
      </c>
      <c r="AO108">
        <v>0</v>
      </c>
      <c r="AP108" t="s">
        <v>15</v>
      </c>
      <c r="AS108">
        <v>0</v>
      </c>
      <c r="AT108" t="s">
        <v>16</v>
      </c>
      <c r="AW108">
        <v>2065</v>
      </c>
      <c r="AX108" t="s">
        <v>17</v>
      </c>
      <c r="BA108">
        <v>0</v>
      </c>
      <c r="BB108" t="s">
        <v>18</v>
      </c>
      <c r="BE108">
        <v>0</v>
      </c>
      <c r="BF108" t="s">
        <v>19</v>
      </c>
      <c r="BI108">
        <v>0</v>
      </c>
      <c r="BJ108" t="s">
        <v>20</v>
      </c>
      <c r="BM108">
        <v>0</v>
      </c>
      <c r="BN108" t="s">
        <v>21</v>
      </c>
      <c r="BQ108">
        <v>742.9</v>
      </c>
      <c r="BR108" t="s">
        <v>22</v>
      </c>
      <c r="BU108">
        <v>0</v>
      </c>
      <c r="BV108" t="s">
        <v>23</v>
      </c>
      <c r="BY108">
        <v>0</v>
      </c>
      <c r="BZ108" t="s">
        <v>24</v>
      </c>
      <c r="CC108">
        <v>140</v>
      </c>
      <c r="CD108" t="s">
        <v>25</v>
      </c>
      <c r="CG108">
        <v>0</v>
      </c>
      <c r="CH108" t="s">
        <v>26</v>
      </c>
      <c r="CK108">
        <v>0</v>
      </c>
      <c r="CL108" t="s">
        <v>27</v>
      </c>
      <c r="CO108">
        <v>0</v>
      </c>
      <c r="CP108" t="s">
        <v>28</v>
      </c>
      <c r="CS108">
        <v>0</v>
      </c>
      <c r="CT108" t="s">
        <v>29</v>
      </c>
      <c r="CW108">
        <v>0</v>
      </c>
      <c r="CX108" t="s">
        <v>30</v>
      </c>
      <c r="DA108">
        <v>0</v>
      </c>
      <c r="DB108" t="s">
        <v>31</v>
      </c>
      <c r="DE108">
        <v>0</v>
      </c>
      <c r="DF108" t="s">
        <v>32</v>
      </c>
      <c r="DI108">
        <v>0</v>
      </c>
      <c r="DJ108" t="s">
        <v>33</v>
      </c>
      <c r="DM108">
        <v>0</v>
      </c>
      <c r="DN108" t="s">
        <v>34</v>
      </c>
      <c r="DQ108">
        <v>65.900000000000006</v>
      </c>
      <c r="DR108" t="s">
        <v>35</v>
      </c>
      <c r="DU108">
        <v>44.08</v>
      </c>
      <c r="DV108" t="s">
        <v>36</v>
      </c>
      <c r="DY108">
        <v>0</v>
      </c>
      <c r="DZ108" t="s">
        <v>37</v>
      </c>
      <c r="EC108">
        <v>0</v>
      </c>
      <c r="ED108" t="s">
        <v>38</v>
      </c>
      <c r="EG108">
        <v>0</v>
      </c>
      <c r="EH108" t="s">
        <v>39</v>
      </c>
      <c r="EK108">
        <v>8580</v>
      </c>
      <c r="EL108" t="s">
        <v>40</v>
      </c>
      <c r="EO108">
        <v>119.4</v>
      </c>
      <c r="EP108" t="s">
        <v>41</v>
      </c>
      <c r="ES108">
        <v>0</v>
      </c>
      <c r="ET108" t="s">
        <v>42</v>
      </c>
      <c r="EW108">
        <v>0</v>
      </c>
      <c r="EX108" t="s">
        <v>43</v>
      </c>
      <c r="FA108">
        <v>17.465</v>
      </c>
      <c r="FB108" t="s">
        <v>44</v>
      </c>
      <c r="FE108">
        <v>11.462999999999999</v>
      </c>
      <c r="FF108" t="s">
        <v>45</v>
      </c>
      <c r="FI108">
        <v>0</v>
      </c>
      <c r="FJ108" t="s">
        <v>46</v>
      </c>
      <c r="FM108">
        <v>37.619999999999997</v>
      </c>
      <c r="FN108" t="s">
        <v>47</v>
      </c>
      <c r="FQ108">
        <v>19.04</v>
      </c>
      <c r="FR108" t="s">
        <v>48</v>
      </c>
      <c r="FU108">
        <v>19730</v>
      </c>
      <c r="FV108" t="s">
        <v>49</v>
      </c>
      <c r="FY108">
        <v>0</v>
      </c>
      <c r="FZ108" t="s">
        <v>50</v>
      </c>
      <c r="GC108">
        <v>0</v>
      </c>
      <c r="GD108" t="s">
        <v>51</v>
      </c>
      <c r="GG108">
        <v>0</v>
      </c>
      <c r="GH108" t="s">
        <v>52</v>
      </c>
      <c r="GK108">
        <v>0</v>
      </c>
      <c r="GL108" t="s">
        <v>53</v>
      </c>
      <c r="GO108">
        <v>0</v>
      </c>
    </row>
    <row r="109" spans="1:197" x14ac:dyDescent="0.45">
      <c r="A109">
        <v>38012</v>
      </c>
      <c r="B109" t="s">
        <v>5</v>
      </c>
      <c r="E109">
        <v>0</v>
      </c>
      <c r="F109" t="s">
        <v>6</v>
      </c>
      <c r="I109">
        <v>0</v>
      </c>
      <c r="J109" t="s">
        <v>7</v>
      </c>
      <c r="M109">
        <v>0</v>
      </c>
      <c r="N109" t="s">
        <v>8</v>
      </c>
      <c r="Q109">
        <v>0</v>
      </c>
      <c r="R109" t="s">
        <v>9</v>
      </c>
      <c r="U109">
        <v>24</v>
      </c>
      <c r="V109" t="s">
        <v>10</v>
      </c>
      <c r="Y109">
        <v>0</v>
      </c>
      <c r="Z109" t="s">
        <v>11</v>
      </c>
      <c r="AC109">
        <v>0</v>
      </c>
      <c r="AD109" t="s">
        <v>12</v>
      </c>
      <c r="AG109">
        <v>0</v>
      </c>
      <c r="AH109" t="s">
        <v>13</v>
      </c>
      <c r="AK109">
        <v>0</v>
      </c>
      <c r="AL109" t="s">
        <v>14</v>
      </c>
      <c r="AO109">
        <v>0</v>
      </c>
      <c r="AP109" t="s">
        <v>15</v>
      </c>
      <c r="AS109">
        <v>0</v>
      </c>
      <c r="AT109" t="s">
        <v>16</v>
      </c>
      <c r="AW109">
        <v>2058.8000000000002</v>
      </c>
      <c r="AX109" t="s">
        <v>17</v>
      </c>
      <c r="BA109">
        <v>0</v>
      </c>
      <c r="BB109" t="s">
        <v>18</v>
      </c>
      <c r="BE109">
        <v>0</v>
      </c>
      <c r="BF109" t="s">
        <v>19</v>
      </c>
      <c r="BI109">
        <v>0</v>
      </c>
      <c r="BJ109" t="s">
        <v>20</v>
      </c>
      <c r="BM109">
        <v>0</v>
      </c>
      <c r="BN109" t="s">
        <v>21</v>
      </c>
      <c r="BQ109">
        <v>736</v>
      </c>
      <c r="BR109" t="s">
        <v>22</v>
      </c>
      <c r="BU109">
        <v>0</v>
      </c>
      <c r="BV109" t="s">
        <v>23</v>
      </c>
      <c r="BY109">
        <v>0</v>
      </c>
      <c r="BZ109" t="s">
        <v>24</v>
      </c>
      <c r="CC109">
        <v>135.69999999999999</v>
      </c>
      <c r="CD109" t="s">
        <v>25</v>
      </c>
      <c r="CG109">
        <v>0</v>
      </c>
      <c r="CH109" t="s">
        <v>26</v>
      </c>
      <c r="CK109">
        <v>0</v>
      </c>
      <c r="CL109" t="s">
        <v>27</v>
      </c>
      <c r="CO109">
        <v>0</v>
      </c>
      <c r="CP109" t="s">
        <v>28</v>
      </c>
      <c r="CS109">
        <v>0</v>
      </c>
      <c r="CT109" t="s">
        <v>29</v>
      </c>
      <c r="CW109">
        <v>0</v>
      </c>
      <c r="CX109" t="s">
        <v>30</v>
      </c>
      <c r="DA109">
        <v>0</v>
      </c>
      <c r="DB109" t="s">
        <v>31</v>
      </c>
      <c r="DE109">
        <v>0</v>
      </c>
      <c r="DF109" t="s">
        <v>32</v>
      </c>
      <c r="DI109">
        <v>0</v>
      </c>
      <c r="DJ109" t="s">
        <v>33</v>
      </c>
      <c r="DM109">
        <v>0</v>
      </c>
      <c r="DN109" t="s">
        <v>34</v>
      </c>
      <c r="DQ109">
        <v>63.2</v>
      </c>
      <c r="DR109" t="s">
        <v>35</v>
      </c>
      <c r="DU109">
        <v>42.25</v>
      </c>
      <c r="DV109" t="s">
        <v>36</v>
      </c>
      <c r="DY109">
        <v>0</v>
      </c>
      <c r="DZ109" t="s">
        <v>37</v>
      </c>
      <c r="EC109">
        <v>0</v>
      </c>
      <c r="ED109" t="s">
        <v>38</v>
      </c>
      <c r="EG109">
        <v>0</v>
      </c>
      <c r="EH109" t="s">
        <v>39</v>
      </c>
      <c r="EK109">
        <v>8369.99</v>
      </c>
      <c r="EL109" t="s">
        <v>40</v>
      </c>
      <c r="EO109">
        <v>116.39</v>
      </c>
      <c r="EP109" t="s">
        <v>41</v>
      </c>
      <c r="ES109">
        <v>0</v>
      </c>
      <c r="ET109" t="s">
        <v>42</v>
      </c>
      <c r="EW109">
        <v>0</v>
      </c>
      <c r="EX109" t="s">
        <v>43</v>
      </c>
      <c r="FA109">
        <v>16.829999999999998</v>
      </c>
      <c r="FB109" t="s">
        <v>44</v>
      </c>
      <c r="FE109">
        <v>10.74</v>
      </c>
      <c r="FF109" t="s">
        <v>45</v>
      </c>
      <c r="FI109">
        <v>0</v>
      </c>
      <c r="FJ109" t="s">
        <v>46</v>
      </c>
      <c r="FM109">
        <v>36.770000000000003</v>
      </c>
      <c r="FN109" t="s">
        <v>47</v>
      </c>
      <c r="FQ109">
        <v>18.54</v>
      </c>
      <c r="FR109" t="s">
        <v>48</v>
      </c>
      <c r="FU109">
        <v>19140</v>
      </c>
      <c r="FV109" t="s">
        <v>49</v>
      </c>
      <c r="FY109">
        <v>0</v>
      </c>
      <c r="FZ109" t="s">
        <v>50</v>
      </c>
      <c r="GC109">
        <v>0</v>
      </c>
      <c r="GD109" t="s">
        <v>51</v>
      </c>
      <c r="GG109">
        <v>0</v>
      </c>
      <c r="GH109" t="s">
        <v>52</v>
      </c>
      <c r="GK109">
        <v>0</v>
      </c>
      <c r="GL109" t="s">
        <v>53</v>
      </c>
      <c r="GO109">
        <v>0</v>
      </c>
    </row>
    <row r="110" spans="1:197" x14ac:dyDescent="0.45">
      <c r="A110">
        <v>38019</v>
      </c>
      <c r="B110" t="s">
        <v>5</v>
      </c>
      <c r="E110">
        <v>0</v>
      </c>
      <c r="F110" t="s">
        <v>6</v>
      </c>
      <c r="I110">
        <v>0</v>
      </c>
      <c r="J110" t="s">
        <v>7</v>
      </c>
      <c r="M110">
        <v>0</v>
      </c>
      <c r="N110" t="s">
        <v>8</v>
      </c>
      <c r="Q110">
        <v>0</v>
      </c>
      <c r="R110" t="s">
        <v>9</v>
      </c>
      <c r="U110">
        <v>23.75</v>
      </c>
      <c r="V110" t="s">
        <v>10</v>
      </c>
      <c r="Y110">
        <v>0</v>
      </c>
      <c r="Z110" t="s">
        <v>11</v>
      </c>
      <c r="AC110">
        <v>0</v>
      </c>
      <c r="AD110" t="s">
        <v>12</v>
      </c>
      <c r="AG110">
        <v>0</v>
      </c>
      <c r="AH110" t="s">
        <v>13</v>
      </c>
      <c r="AK110">
        <v>0</v>
      </c>
      <c r="AL110" t="s">
        <v>14</v>
      </c>
      <c r="AO110">
        <v>0</v>
      </c>
      <c r="AP110" t="s">
        <v>15</v>
      </c>
      <c r="AS110">
        <v>0</v>
      </c>
      <c r="AT110" t="s">
        <v>16</v>
      </c>
      <c r="AW110">
        <v>2000</v>
      </c>
      <c r="AX110" t="s">
        <v>17</v>
      </c>
      <c r="BA110">
        <v>0</v>
      </c>
      <c r="BB110" t="s">
        <v>18</v>
      </c>
      <c r="BE110">
        <v>0</v>
      </c>
      <c r="BF110" t="s">
        <v>19</v>
      </c>
      <c r="BI110">
        <v>0</v>
      </c>
      <c r="BJ110" t="s">
        <v>20</v>
      </c>
      <c r="BM110">
        <v>0</v>
      </c>
      <c r="BN110" t="s">
        <v>21</v>
      </c>
      <c r="BQ110">
        <v>726.97</v>
      </c>
      <c r="BR110" t="s">
        <v>22</v>
      </c>
      <c r="BU110">
        <v>0</v>
      </c>
      <c r="BV110" t="s">
        <v>23</v>
      </c>
      <c r="BY110">
        <v>0</v>
      </c>
      <c r="BZ110" t="s">
        <v>24</v>
      </c>
      <c r="CC110">
        <v>138</v>
      </c>
      <c r="CD110" t="s">
        <v>25</v>
      </c>
      <c r="CG110">
        <v>0</v>
      </c>
      <c r="CH110" t="s">
        <v>26</v>
      </c>
      <c r="CK110">
        <v>0</v>
      </c>
      <c r="CL110" t="s">
        <v>27</v>
      </c>
      <c r="CO110">
        <v>0</v>
      </c>
      <c r="CP110" t="s">
        <v>28</v>
      </c>
      <c r="CS110">
        <v>0</v>
      </c>
      <c r="CT110" t="s">
        <v>29</v>
      </c>
      <c r="CW110">
        <v>0</v>
      </c>
      <c r="CX110" t="s">
        <v>30</v>
      </c>
      <c r="DA110">
        <v>0</v>
      </c>
      <c r="DB110" t="s">
        <v>31</v>
      </c>
      <c r="DE110">
        <v>0</v>
      </c>
      <c r="DF110" t="s">
        <v>32</v>
      </c>
      <c r="DI110">
        <v>0</v>
      </c>
      <c r="DJ110" t="s">
        <v>33</v>
      </c>
      <c r="DM110">
        <v>0</v>
      </c>
      <c r="DN110" t="s">
        <v>34</v>
      </c>
      <c r="DQ110">
        <v>62.48</v>
      </c>
      <c r="DR110" t="s">
        <v>35</v>
      </c>
      <c r="DU110">
        <v>41.45</v>
      </c>
      <c r="DV110" t="s">
        <v>36</v>
      </c>
      <c r="DY110">
        <v>0</v>
      </c>
      <c r="DZ110" t="s">
        <v>37</v>
      </c>
      <c r="EC110">
        <v>0</v>
      </c>
      <c r="ED110" t="s">
        <v>38</v>
      </c>
      <c r="EG110">
        <v>0</v>
      </c>
      <c r="EH110" t="s">
        <v>39</v>
      </c>
      <c r="EK110">
        <v>8560</v>
      </c>
      <c r="EL110" t="s">
        <v>40</v>
      </c>
      <c r="EO110">
        <v>118.35</v>
      </c>
      <c r="EP110" t="s">
        <v>41</v>
      </c>
      <c r="ES110">
        <v>0</v>
      </c>
      <c r="ET110" t="s">
        <v>42</v>
      </c>
      <c r="EW110">
        <v>0</v>
      </c>
      <c r="EX110" t="s">
        <v>43</v>
      </c>
      <c r="FA110">
        <v>16.222000000000001</v>
      </c>
      <c r="FB110" t="s">
        <v>44</v>
      </c>
      <c r="FE110">
        <v>10.55</v>
      </c>
      <c r="FF110" t="s">
        <v>45</v>
      </c>
      <c r="FI110">
        <v>0</v>
      </c>
      <c r="FJ110" t="s">
        <v>46</v>
      </c>
      <c r="FM110">
        <v>35.700000000000003</v>
      </c>
      <c r="FN110" t="s">
        <v>47</v>
      </c>
      <c r="FQ110">
        <v>18.66</v>
      </c>
      <c r="FR110" t="s">
        <v>48</v>
      </c>
      <c r="FU110">
        <v>19359</v>
      </c>
      <c r="FV110" t="s">
        <v>49</v>
      </c>
      <c r="FY110">
        <v>0</v>
      </c>
      <c r="FZ110" t="s">
        <v>50</v>
      </c>
      <c r="GC110">
        <v>0</v>
      </c>
      <c r="GD110" t="s">
        <v>51</v>
      </c>
      <c r="GG110">
        <v>0</v>
      </c>
      <c r="GH110" t="s">
        <v>52</v>
      </c>
      <c r="GK110">
        <v>0</v>
      </c>
      <c r="GL110" t="s">
        <v>53</v>
      </c>
      <c r="GO110">
        <v>0</v>
      </c>
    </row>
    <row r="111" spans="1:197" x14ac:dyDescent="0.45">
      <c r="A111">
        <v>38026</v>
      </c>
      <c r="B111" t="s">
        <v>5</v>
      </c>
      <c r="E111">
        <v>0</v>
      </c>
      <c r="F111" t="s">
        <v>6</v>
      </c>
      <c r="I111">
        <v>0</v>
      </c>
      <c r="J111" t="s">
        <v>7</v>
      </c>
      <c r="M111">
        <v>0</v>
      </c>
      <c r="N111" t="s">
        <v>8</v>
      </c>
      <c r="Q111">
        <v>0</v>
      </c>
      <c r="R111" t="s">
        <v>9</v>
      </c>
      <c r="U111">
        <v>23.74</v>
      </c>
      <c r="V111" t="s">
        <v>10</v>
      </c>
      <c r="Y111">
        <v>0</v>
      </c>
      <c r="Z111" t="s">
        <v>11</v>
      </c>
      <c r="AC111">
        <v>0</v>
      </c>
      <c r="AD111" t="s">
        <v>12</v>
      </c>
      <c r="AG111">
        <v>0</v>
      </c>
      <c r="AH111" t="s">
        <v>13</v>
      </c>
      <c r="AK111">
        <v>0</v>
      </c>
      <c r="AL111" t="s">
        <v>14</v>
      </c>
      <c r="AO111">
        <v>0</v>
      </c>
      <c r="AP111" t="s">
        <v>15</v>
      </c>
      <c r="AS111">
        <v>0</v>
      </c>
      <c r="AT111" t="s">
        <v>16</v>
      </c>
      <c r="AW111">
        <v>1985</v>
      </c>
      <c r="AX111" t="s">
        <v>17</v>
      </c>
      <c r="BA111">
        <v>0</v>
      </c>
      <c r="BB111" t="s">
        <v>18</v>
      </c>
      <c r="BE111">
        <v>0</v>
      </c>
      <c r="BF111" t="s">
        <v>19</v>
      </c>
      <c r="BI111">
        <v>0</v>
      </c>
      <c r="BJ111" t="s">
        <v>20</v>
      </c>
      <c r="BM111">
        <v>0</v>
      </c>
      <c r="BN111" t="s">
        <v>21</v>
      </c>
      <c r="BQ111">
        <v>751.6</v>
      </c>
      <c r="BR111" t="s">
        <v>22</v>
      </c>
      <c r="BU111">
        <v>0</v>
      </c>
      <c r="BV111" t="s">
        <v>23</v>
      </c>
      <c r="BY111">
        <v>0</v>
      </c>
      <c r="BZ111" t="s">
        <v>24</v>
      </c>
      <c r="CC111">
        <v>147</v>
      </c>
      <c r="CD111" t="s">
        <v>25</v>
      </c>
      <c r="CG111">
        <v>0</v>
      </c>
      <c r="CH111" t="s">
        <v>26</v>
      </c>
      <c r="CK111">
        <v>0</v>
      </c>
      <c r="CL111" t="s">
        <v>27</v>
      </c>
      <c r="CO111">
        <v>0</v>
      </c>
      <c r="CP111" t="s">
        <v>28</v>
      </c>
      <c r="CS111">
        <v>0</v>
      </c>
      <c r="CT111" t="s">
        <v>29</v>
      </c>
      <c r="CW111">
        <v>0</v>
      </c>
      <c r="CX111" t="s">
        <v>30</v>
      </c>
      <c r="DA111">
        <v>0</v>
      </c>
      <c r="DB111" t="s">
        <v>31</v>
      </c>
      <c r="DE111">
        <v>0</v>
      </c>
      <c r="DF111" t="s">
        <v>32</v>
      </c>
      <c r="DI111">
        <v>0</v>
      </c>
      <c r="DJ111" t="s">
        <v>33</v>
      </c>
      <c r="DM111">
        <v>0</v>
      </c>
      <c r="DN111" t="s">
        <v>34</v>
      </c>
      <c r="DQ111">
        <v>65.099999999999994</v>
      </c>
      <c r="DR111" t="s">
        <v>35</v>
      </c>
      <c r="DU111">
        <v>43.11</v>
      </c>
      <c r="DV111" t="s">
        <v>36</v>
      </c>
      <c r="DY111">
        <v>0</v>
      </c>
      <c r="DZ111" t="s">
        <v>37</v>
      </c>
      <c r="EC111">
        <v>0</v>
      </c>
      <c r="ED111" t="s">
        <v>38</v>
      </c>
      <c r="EG111">
        <v>0</v>
      </c>
      <c r="EH111" t="s">
        <v>39</v>
      </c>
      <c r="EK111">
        <v>8965</v>
      </c>
      <c r="EL111" t="s">
        <v>40</v>
      </c>
      <c r="EO111">
        <v>121.82</v>
      </c>
      <c r="EP111" t="s">
        <v>41</v>
      </c>
      <c r="ES111">
        <v>0</v>
      </c>
      <c r="ET111" t="s">
        <v>42</v>
      </c>
      <c r="EW111">
        <v>0</v>
      </c>
      <c r="EX111" t="s">
        <v>43</v>
      </c>
      <c r="FA111">
        <v>17.029</v>
      </c>
      <c r="FB111" t="s">
        <v>44</v>
      </c>
      <c r="FE111">
        <v>11.164999999999999</v>
      </c>
      <c r="FF111" t="s">
        <v>45</v>
      </c>
      <c r="FI111">
        <v>0</v>
      </c>
      <c r="FJ111" t="s">
        <v>46</v>
      </c>
      <c r="FM111">
        <v>37.56</v>
      </c>
      <c r="FN111" t="s">
        <v>47</v>
      </c>
      <c r="FQ111">
        <v>19.940000000000001</v>
      </c>
      <c r="FR111" t="s">
        <v>48</v>
      </c>
      <c r="FU111">
        <v>19802</v>
      </c>
      <c r="FV111" t="s">
        <v>49</v>
      </c>
      <c r="FY111">
        <v>0</v>
      </c>
      <c r="FZ111" t="s">
        <v>50</v>
      </c>
      <c r="GC111">
        <v>0</v>
      </c>
      <c r="GD111" t="s">
        <v>51</v>
      </c>
      <c r="GG111">
        <v>0</v>
      </c>
      <c r="GH111" t="s">
        <v>52</v>
      </c>
      <c r="GK111">
        <v>0</v>
      </c>
      <c r="GL111" t="s">
        <v>53</v>
      </c>
      <c r="GO111">
        <v>0</v>
      </c>
    </row>
    <row r="112" spans="1:197" x14ac:dyDescent="0.45">
      <c r="A112">
        <v>38033</v>
      </c>
      <c r="B112" t="s">
        <v>5</v>
      </c>
      <c r="E112">
        <v>0</v>
      </c>
      <c r="F112" t="s">
        <v>6</v>
      </c>
      <c r="I112">
        <v>0</v>
      </c>
      <c r="J112" t="s">
        <v>7</v>
      </c>
      <c r="M112">
        <v>0</v>
      </c>
      <c r="N112" t="s">
        <v>8</v>
      </c>
      <c r="Q112">
        <v>0</v>
      </c>
      <c r="R112" t="s">
        <v>9</v>
      </c>
      <c r="U112">
        <v>25.39</v>
      </c>
      <c r="V112" t="s">
        <v>10</v>
      </c>
      <c r="Y112">
        <v>0</v>
      </c>
      <c r="Z112" t="s">
        <v>11</v>
      </c>
      <c r="AC112">
        <v>0</v>
      </c>
      <c r="AD112" t="s">
        <v>12</v>
      </c>
      <c r="AG112">
        <v>0</v>
      </c>
      <c r="AH112" t="s">
        <v>13</v>
      </c>
      <c r="AK112">
        <v>0</v>
      </c>
      <c r="AL112" t="s">
        <v>14</v>
      </c>
      <c r="AO112">
        <v>0</v>
      </c>
      <c r="AP112" t="s">
        <v>15</v>
      </c>
      <c r="AS112">
        <v>0</v>
      </c>
      <c r="AT112" t="s">
        <v>16</v>
      </c>
      <c r="AW112">
        <v>2028</v>
      </c>
      <c r="AX112" t="s">
        <v>17</v>
      </c>
      <c r="BA112">
        <v>0</v>
      </c>
      <c r="BB112" t="s">
        <v>18</v>
      </c>
      <c r="BE112">
        <v>0</v>
      </c>
      <c r="BF112" t="s">
        <v>19</v>
      </c>
      <c r="BI112">
        <v>0</v>
      </c>
      <c r="BJ112" t="s">
        <v>20</v>
      </c>
      <c r="BM112">
        <v>0</v>
      </c>
      <c r="BN112" t="s">
        <v>21</v>
      </c>
      <c r="BQ112">
        <v>765</v>
      </c>
      <c r="BR112" t="s">
        <v>22</v>
      </c>
      <c r="BU112">
        <v>0</v>
      </c>
      <c r="BV112" t="s">
        <v>23</v>
      </c>
      <c r="BY112">
        <v>0</v>
      </c>
      <c r="BZ112" t="s">
        <v>24</v>
      </c>
      <c r="CC112">
        <v>150</v>
      </c>
      <c r="CD112" t="s">
        <v>25</v>
      </c>
      <c r="CG112">
        <v>0</v>
      </c>
      <c r="CH112" t="s">
        <v>26</v>
      </c>
      <c r="CK112">
        <v>0</v>
      </c>
      <c r="CL112" t="s">
        <v>27</v>
      </c>
      <c r="CO112">
        <v>0</v>
      </c>
      <c r="CP112" t="s">
        <v>28</v>
      </c>
      <c r="CS112">
        <v>0</v>
      </c>
      <c r="CT112" t="s">
        <v>29</v>
      </c>
      <c r="CW112">
        <v>0</v>
      </c>
      <c r="CX112" t="s">
        <v>30</v>
      </c>
      <c r="DA112">
        <v>0</v>
      </c>
      <c r="DB112" t="s">
        <v>31</v>
      </c>
      <c r="DE112">
        <v>0</v>
      </c>
      <c r="DF112" t="s">
        <v>32</v>
      </c>
      <c r="DI112">
        <v>0</v>
      </c>
      <c r="DJ112" t="s">
        <v>33</v>
      </c>
      <c r="DM112">
        <v>0</v>
      </c>
      <c r="DN112" t="s">
        <v>34</v>
      </c>
      <c r="DQ112">
        <v>64.099999999999994</v>
      </c>
      <c r="DR112" t="s">
        <v>35</v>
      </c>
      <c r="DU112">
        <v>44.15</v>
      </c>
      <c r="DV112" t="s">
        <v>36</v>
      </c>
      <c r="DY112">
        <v>0</v>
      </c>
      <c r="DZ112" t="s">
        <v>37</v>
      </c>
      <c r="EC112">
        <v>0</v>
      </c>
      <c r="ED112" t="s">
        <v>38</v>
      </c>
      <c r="EG112">
        <v>0</v>
      </c>
      <c r="EH112" t="s">
        <v>39</v>
      </c>
      <c r="EK112">
        <v>9400.01</v>
      </c>
      <c r="EL112" t="s">
        <v>40</v>
      </c>
      <c r="EO112">
        <v>125.18</v>
      </c>
      <c r="EP112" t="s">
        <v>41</v>
      </c>
      <c r="ES112">
        <v>0</v>
      </c>
      <c r="ET112" t="s">
        <v>42</v>
      </c>
      <c r="EW112">
        <v>0</v>
      </c>
      <c r="EX112" t="s">
        <v>43</v>
      </c>
      <c r="FA112">
        <v>17.16</v>
      </c>
      <c r="FB112" t="s">
        <v>44</v>
      </c>
      <c r="FE112">
        <v>11.522</v>
      </c>
      <c r="FF112" t="s">
        <v>45</v>
      </c>
      <c r="FI112">
        <v>0</v>
      </c>
      <c r="FJ112" t="s">
        <v>46</v>
      </c>
      <c r="FM112">
        <v>36.67</v>
      </c>
      <c r="FN112" t="s">
        <v>47</v>
      </c>
      <c r="FQ112">
        <v>20</v>
      </c>
      <c r="FR112" t="s">
        <v>48</v>
      </c>
      <c r="FU112">
        <v>23000</v>
      </c>
      <c r="FV112" t="s">
        <v>49</v>
      </c>
      <c r="FY112">
        <v>0</v>
      </c>
      <c r="FZ112" t="s">
        <v>50</v>
      </c>
      <c r="GC112">
        <v>0</v>
      </c>
      <c r="GD112" t="s">
        <v>51</v>
      </c>
      <c r="GG112">
        <v>0</v>
      </c>
      <c r="GH112" t="s">
        <v>52</v>
      </c>
      <c r="GK112">
        <v>0</v>
      </c>
      <c r="GL112" t="s">
        <v>53</v>
      </c>
      <c r="GO112">
        <v>0</v>
      </c>
    </row>
    <row r="113" spans="1:197" x14ac:dyDescent="0.45">
      <c r="A113">
        <v>38040</v>
      </c>
      <c r="B113" t="s">
        <v>5</v>
      </c>
      <c r="E113">
        <v>0</v>
      </c>
      <c r="F113" t="s">
        <v>6</v>
      </c>
      <c r="I113">
        <v>0</v>
      </c>
      <c r="J113" t="s">
        <v>7</v>
      </c>
      <c r="M113">
        <v>0</v>
      </c>
      <c r="N113" t="s">
        <v>8</v>
      </c>
      <c r="Q113">
        <v>0</v>
      </c>
      <c r="R113" t="s">
        <v>9</v>
      </c>
      <c r="U113">
        <v>26.15</v>
      </c>
      <c r="V113" t="s">
        <v>10</v>
      </c>
      <c r="Y113">
        <v>0</v>
      </c>
      <c r="Z113" t="s">
        <v>11</v>
      </c>
      <c r="AC113">
        <v>0</v>
      </c>
      <c r="AD113" t="s">
        <v>12</v>
      </c>
      <c r="AG113">
        <v>0</v>
      </c>
      <c r="AH113" t="s">
        <v>13</v>
      </c>
      <c r="AK113">
        <v>0</v>
      </c>
      <c r="AL113" t="s">
        <v>14</v>
      </c>
      <c r="AO113">
        <v>0</v>
      </c>
      <c r="AP113" t="s">
        <v>15</v>
      </c>
      <c r="AS113">
        <v>0</v>
      </c>
      <c r="AT113" t="s">
        <v>16</v>
      </c>
      <c r="AW113">
        <v>2037</v>
      </c>
      <c r="AX113" t="s">
        <v>17</v>
      </c>
      <c r="BA113">
        <v>0</v>
      </c>
      <c r="BB113" t="s">
        <v>18</v>
      </c>
      <c r="BE113">
        <v>0</v>
      </c>
      <c r="BF113" t="s">
        <v>19</v>
      </c>
      <c r="BI113">
        <v>0</v>
      </c>
      <c r="BJ113" t="s">
        <v>20</v>
      </c>
      <c r="BM113">
        <v>0</v>
      </c>
      <c r="BN113" t="s">
        <v>21</v>
      </c>
      <c r="BQ113">
        <v>801.8</v>
      </c>
      <c r="BR113" t="s">
        <v>22</v>
      </c>
      <c r="BU113">
        <v>0</v>
      </c>
      <c r="BV113" t="s">
        <v>23</v>
      </c>
      <c r="BY113">
        <v>0</v>
      </c>
      <c r="BZ113" t="s">
        <v>24</v>
      </c>
      <c r="CC113">
        <v>147.5</v>
      </c>
      <c r="CD113" t="s">
        <v>25</v>
      </c>
      <c r="CG113">
        <v>0</v>
      </c>
      <c r="CH113" t="s">
        <v>26</v>
      </c>
      <c r="CK113">
        <v>0</v>
      </c>
      <c r="CL113" t="s">
        <v>27</v>
      </c>
      <c r="CO113">
        <v>0</v>
      </c>
      <c r="CP113" t="s">
        <v>28</v>
      </c>
      <c r="CS113">
        <v>0</v>
      </c>
      <c r="CT113" t="s">
        <v>29</v>
      </c>
      <c r="CW113">
        <v>0</v>
      </c>
      <c r="CX113" t="s">
        <v>30</v>
      </c>
      <c r="DA113">
        <v>0</v>
      </c>
      <c r="DB113" t="s">
        <v>31</v>
      </c>
      <c r="DE113">
        <v>0</v>
      </c>
      <c r="DF113" t="s">
        <v>32</v>
      </c>
      <c r="DI113">
        <v>0</v>
      </c>
      <c r="DJ113" t="s">
        <v>33</v>
      </c>
      <c r="DM113">
        <v>0</v>
      </c>
      <c r="DN113" t="s">
        <v>34</v>
      </c>
      <c r="DQ113">
        <v>68.5</v>
      </c>
      <c r="DR113" t="s">
        <v>35</v>
      </c>
      <c r="DU113">
        <v>48.15</v>
      </c>
      <c r="DV113" t="s">
        <v>36</v>
      </c>
      <c r="DY113">
        <v>0</v>
      </c>
      <c r="DZ113" t="s">
        <v>37</v>
      </c>
      <c r="EC113">
        <v>0</v>
      </c>
      <c r="ED113" t="s">
        <v>38</v>
      </c>
      <c r="EG113">
        <v>0</v>
      </c>
      <c r="EH113" t="s">
        <v>39</v>
      </c>
      <c r="EK113">
        <v>9840</v>
      </c>
      <c r="EL113" t="s">
        <v>40</v>
      </c>
      <c r="EO113">
        <v>128.1</v>
      </c>
      <c r="EP113" t="s">
        <v>41</v>
      </c>
      <c r="ES113">
        <v>0</v>
      </c>
      <c r="ET113" t="s">
        <v>42</v>
      </c>
      <c r="EW113">
        <v>0</v>
      </c>
      <c r="EX113" t="s">
        <v>43</v>
      </c>
      <c r="FA113">
        <v>18.43</v>
      </c>
      <c r="FB113" t="s">
        <v>44</v>
      </c>
      <c r="FE113">
        <v>12.9</v>
      </c>
      <c r="FF113" t="s">
        <v>45</v>
      </c>
      <c r="FI113">
        <v>0</v>
      </c>
      <c r="FJ113" t="s">
        <v>46</v>
      </c>
      <c r="FM113">
        <v>36.9</v>
      </c>
      <c r="FN113" t="s">
        <v>47</v>
      </c>
      <c r="FQ113">
        <v>21.29</v>
      </c>
      <c r="FR113" t="s">
        <v>48</v>
      </c>
      <c r="FU113">
        <v>25760</v>
      </c>
      <c r="FV113" t="s">
        <v>49</v>
      </c>
      <c r="FY113">
        <v>0</v>
      </c>
      <c r="FZ113" t="s">
        <v>50</v>
      </c>
      <c r="GC113">
        <v>0</v>
      </c>
      <c r="GD113" t="s">
        <v>51</v>
      </c>
      <c r="GG113">
        <v>0</v>
      </c>
      <c r="GH113" t="s">
        <v>52</v>
      </c>
      <c r="GK113">
        <v>0</v>
      </c>
      <c r="GL113" t="s">
        <v>53</v>
      </c>
      <c r="GO113">
        <v>0</v>
      </c>
    </row>
    <row r="114" spans="1:197" x14ac:dyDescent="0.45">
      <c r="A114">
        <v>38047</v>
      </c>
      <c r="B114" t="s">
        <v>5</v>
      </c>
      <c r="E114">
        <v>0</v>
      </c>
      <c r="F114" t="s">
        <v>6</v>
      </c>
      <c r="I114">
        <v>0</v>
      </c>
      <c r="J114" t="s">
        <v>7</v>
      </c>
      <c r="M114">
        <v>0</v>
      </c>
      <c r="N114" t="s">
        <v>8</v>
      </c>
      <c r="Q114">
        <v>0</v>
      </c>
      <c r="R114" t="s">
        <v>9</v>
      </c>
      <c r="U114">
        <v>26.44</v>
      </c>
      <c r="V114" t="s">
        <v>10</v>
      </c>
      <c r="Y114">
        <v>0</v>
      </c>
      <c r="Z114" t="s">
        <v>11</v>
      </c>
      <c r="AC114">
        <v>0</v>
      </c>
      <c r="AD114" t="s">
        <v>12</v>
      </c>
      <c r="AG114">
        <v>0</v>
      </c>
      <c r="AH114" t="s">
        <v>13</v>
      </c>
      <c r="AK114">
        <v>0</v>
      </c>
      <c r="AL114" t="s">
        <v>14</v>
      </c>
      <c r="AO114">
        <v>0</v>
      </c>
      <c r="AP114" t="s">
        <v>15</v>
      </c>
      <c r="AS114">
        <v>0</v>
      </c>
      <c r="AT114" t="s">
        <v>16</v>
      </c>
      <c r="AW114">
        <v>2081</v>
      </c>
      <c r="AX114" t="s">
        <v>17</v>
      </c>
      <c r="BA114">
        <v>0</v>
      </c>
      <c r="BB114" t="s">
        <v>18</v>
      </c>
      <c r="BE114">
        <v>0</v>
      </c>
      <c r="BF114" t="s">
        <v>19</v>
      </c>
      <c r="BI114">
        <v>0</v>
      </c>
      <c r="BJ114" t="s">
        <v>20</v>
      </c>
      <c r="BM114">
        <v>0</v>
      </c>
      <c r="BN114" t="s">
        <v>21</v>
      </c>
      <c r="BQ114">
        <v>837</v>
      </c>
      <c r="BR114" t="s">
        <v>22</v>
      </c>
      <c r="BU114">
        <v>0</v>
      </c>
      <c r="BV114" t="s">
        <v>23</v>
      </c>
      <c r="BY114">
        <v>0</v>
      </c>
      <c r="BZ114" t="s">
        <v>24</v>
      </c>
      <c r="CC114">
        <v>156</v>
      </c>
      <c r="CD114" t="s">
        <v>25</v>
      </c>
      <c r="CG114">
        <v>0</v>
      </c>
      <c r="CH114" t="s">
        <v>26</v>
      </c>
      <c r="CK114">
        <v>0</v>
      </c>
      <c r="CL114" t="s">
        <v>27</v>
      </c>
      <c r="CO114">
        <v>0</v>
      </c>
      <c r="CP114" t="s">
        <v>28</v>
      </c>
      <c r="CS114">
        <v>0</v>
      </c>
      <c r="CT114" t="s">
        <v>29</v>
      </c>
      <c r="CW114">
        <v>0</v>
      </c>
      <c r="CX114" t="s">
        <v>30</v>
      </c>
      <c r="DA114">
        <v>0</v>
      </c>
      <c r="DB114" t="s">
        <v>31</v>
      </c>
      <c r="DE114">
        <v>0</v>
      </c>
      <c r="DF114" t="s">
        <v>32</v>
      </c>
      <c r="DI114">
        <v>0</v>
      </c>
      <c r="DJ114" t="s">
        <v>33</v>
      </c>
      <c r="DM114">
        <v>0</v>
      </c>
      <c r="DN114" t="s">
        <v>34</v>
      </c>
      <c r="DQ114">
        <v>67.430000000000007</v>
      </c>
      <c r="DR114" t="s">
        <v>35</v>
      </c>
      <c r="DU114">
        <v>47.57</v>
      </c>
      <c r="DV114" t="s">
        <v>36</v>
      </c>
      <c r="DY114">
        <v>0</v>
      </c>
      <c r="DZ114" t="s">
        <v>37</v>
      </c>
      <c r="EC114">
        <v>0</v>
      </c>
      <c r="ED114" t="s">
        <v>38</v>
      </c>
      <c r="EG114">
        <v>0</v>
      </c>
      <c r="EH114" t="s">
        <v>39</v>
      </c>
      <c r="EK114">
        <v>10060</v>
      </c>
      <c r="EL114" t="s">
        <v>40</v>
      </c>
      <c r="EO114">
        <v>128.37</v>
      </c>
      <c r="EP114" t="s">
        <v>41</v>
      </c>
      <c r="ES114">
        <v>0</v>
      </c>
      <c r="ET114" t="s">
        <v>42</v>
      </c>
      <c r="EW114">
        <v>0</v>
      </c>
      <c r="EX114" t="s">
        <v>43</v>
      </c>
      <c r="FA114">
        <v>18.72</v>
      </c>
      <c r="FB114" t="s">
        <v>44</v>
      </c>
      <c r="FE114">
        <v>13.381</v>
      </c>
      <c r="FF114" t="s">
        <v>45</v>
      </c>
      <c r="FI114">
        <v>0</v>
      </c>
      <c r="FJ114" t="s">
        <v>46</v>
      </c>
      <c r="FM114">
        <v>37.03</v>
      </c>
      <c r="FN114" t="s">
        <v>47</v>
      </c>
      <c r="FQ114">
        <v>21.13</v>
      </c>
      <c r="FR114" t="s">
        <v>48</v>
      </c>
      <c r="FU114">
        <v>24647.99</v>
      </c>
      <c r="FV114" t="s">
        <v>49</v>
      </c>
      <c r="FY114">
        <v>0</v>
      </c>
      <c r="FZ114" t="s">
        <v>50</v>
      </c>
      <c r="GC114">
        <v>0</v>
      </c>
      <c r="GD114" t="s">
        <v>51</v>
      </c>
      <c r="GG114">
        <v>0</v>
      </c>
      <c r="GH114" t="s">
        <v>52</v>
      </c>
      <c r="GK114">
        <v>0</v>
      </c>
      <c r="GL114" t="s">
        <v>53</v>
      </c>
      <c r="GO114">
        <v>0</v>
      </c>
    </row>
    <row r="115" spans="1:197" x14ac:dyDescent="0.45">
      <c r="A115">
        <v>38054</v>
      </c>
      <c r="B115" t="s">
        <v>5</v>
      </c>
      <c r="E115">
        <v>0</v>
      </c>
      <c r="F115" t="s">
        <v>6</v>
      </c>
      <c r="I115">
        <v>0</v>
      </c>
      <c r="J115" t="s">
        <v>7</v>
      </c>
      <c r="M115">
        <v>0</v>
      </c>
      <c r="N115" t="s">
        <v>8</v>
      </c>
      <c r="Q115">
        <v>0</v>
      </c>
      <c r="R115" t="s">
        <v>9</v>
      </c>
      <c r="U115">
        <v>26.11</v>
      </c>
      <c r="V115" t="s">
        <v>10</v>
      </c>
      <c r="Y115">
        <v>0</v>
      </c>
      <c r="Z115" t="s">
        <v>11</v>
      </c>
      <c r="AC115">
        <v>0</v>
      </c>
      <c r="AD115" t="s">
        <v>12</v>
      </c>
      <c r="AG115">
        <v>0</v>
      </c>
      <c r="AH115" t="s">
        <v>13</v>
      </c>
      <c r="AK115">
        <v>0</v>
      </c>
      <c r="AL115" t="s">
        <v>14</v>
      </c>
      <c r="AO115">
        <v>0</v>
      </c>
      <c r="AP115" t="s">
        <v>15</v>
      </c>
      <c r="AS115">
        <v>0</v>
      </c>
      <c r="AT115" t="s">
        <v>16</v>
      </c>
      <c r="AW115">
        <v>2034</v>
      </c>
      <c r="AX115" t="s">
        <v>17</v>
      </c>
      <c r="BA115">
        <v>0</v>
      </c>
      <c r="BB115" t="s">
        <v>18</v>
      </c>
      <c r="BE115">
        <v>0</v>
      </c>
      <c r="BF115" t="s">
        <v>19</v>
      </c>
      <c r="BI115">
        <v>0</v>
      </c>
      <c r="BJ115" t="s">
        <v>20</v>
      </c>
      <c r="BM115">
        <v>0</v>
      </c>
      <c r="BN115" t="s">
        <v>21</v>
      </c>
      <c r="BQ115">
        <v>816.3</v>
      </c>
      <c r="BR115" t="s">
        <v>22</v>
      </c>
      <c r="BU115">
        <v>0</v>
      </c>
      <c r="BV115" t="s">
        <v>23</v>
      </c>
      <c r="BY115">
        <v>0</v>
      </c>
      <c r="BZ115" t="s">
        <v>24</v>
      </c>
      <c r="CC115">
        <v>151.19999999999999</v>
      </c>
      <c r="CD115" t="s">
        <v>25</v>
      </c>
      <c r="CG115">
        <v>0</v>
      </c>
      <c r="CH115" t="s">
        <v>26</v>
      </c>
      <c r="CK115">
        <v>0</v>
      </c>
      <c r="CL115" t="s">
        <v>27</v>
      </c>
      <c r="CO115">
        <v>0</v>
      </c>
      <c r="CP115" t="s">
        <v>28</v>
      </c>
      <c r="CS115">
        <v>0</v>
      </c>
      <c r="CT115" t="s">
        <v>29</v>
      </c>
      <c r="CW115">
        <v>0</v>
      </c>
      <c r="CX115" t="s">
        <v>30</v>
      </c>
      <c r="DA115">
        <v>0</v>
      </c>
      <c r="DB115" t="s">
        <v>31</v>
      </c>
      <c r="DE115">
        <v>0</v>
      </c>
      <c r="DF115" t="s">
        <v>32</v>
      </c>
      <c r="DI115">
        <v>0</v>
      </c>
      <c r="DJ115" t="s">
        <v>33</v>
      </c>
      <c r="DM115">
        <v>0</v>
      </c>
      <c r="DN115" t="s">
        <v>34</v>
      </c>
      <c r="DQ115">
        <v>65.78</v>
      </c>
      <c r="DR115" t="s">
        <v>35</v>
      </c>
      <c r="DU115">
        <v>46.6</v>
      </c>
      <c r="DV115" t="s">
        <v>36</v>
      </c>
      <c r="DY115">
        <v>0</v>
      </c>
      <c r="DZ115" t="s">
        <v>37</v>
      </c>
      <c r="EC115">
        <v>0</v>
      </c>
      <c r="ED115" t="s">
        <v>38</v>
      </c>
      <c r="EG115">
        <v>0</v>
      </c>
      <c r="EH115" t="s">
        <v>39</v>
      </c>
      <c r="EK115">
        <v>9960</v>
      </c>
      <c r="EL115" t="s">
        <v>40</v>
      </c>
      <c r="EO115">
        <v>125.4</v>
      </c>
      <c r="EP115" t="s">
        <v>41</v>
      </c>
      <c r="ES115">
        <v>0</v>
      </c>
      <c r="ET115" t="s">
        <v>42</v>
      </c>
      <c r="EW115">
        <v>0</v>
      </c>
      <c r="EX115" t="s">
        <v>43</v>
      </c>
      <c r="FA115">
        <v>18.588000000000001</v>
      </c>
      <c r="FB115" t="s">
        <v>44</v>
      </c>
      <c r="FE115">
        <v>13.11</v>
      </c>
      <c r="FF115" t="s">
        <v>45</v>
      </c>
      <c r="FI115">
        <v>0</v>
      </c>
      <c r="FJ115" t="s">
        <v>46</v>
      </c>
      <c r="FM115">
        <v>35.979999999999997</v>
      </c>
      <c r="FN115" t="s">
        <v>47</v>
      </c>
      <c r="FQ115">
        <v>20.088999999999999</v>
      </c>
      <c r="FR115" t="s">
        <v>48</v>
      </c>
      <c r="FU115">
        <v>24650</v>
      </c>
      <c r="FV115" t="s">
        <v>49</v>
      </c>
      <c r="FY115">
        <v>0</v>
      </c>
      <c r="FZ115" t="s">
        <v>50</v>
      </c>
      <c r="GC115">
        <v>0</v>
      </c>
      <c r="GD115" t="s">
        <v>51</v>
      </c>
      <c r="GG115">
        <v>0</v>
      </c>
      <c r="GH115" t="s">
        <v>52</v>
      </c>
      <c r="GK115">
        <v>0</v>
      </c>
      <c r="GL115" t="s">
        <v>53</v>
      </c>
      <c r="GO115">
        <v>0</v>
      </c>
    </row>
    <row r="116" spans="1:197" x14ac:dyDescent="0.45">
      <c r="A116">
        <v>38061</v>
      </c>
      <c r="B116" t="s">
        <v>5</v>
      </c>
      <c r="E116">
        <v>0</v>
      </c>
      <c r="F116" t="s">
        <v>6</v>
      </c>
      <c r="I116">
        <v>0</v>
      </c>
      <c r="J116" t="s">
        <v>7</v>
      </c>
      <c r="M116">
        <v>0</v>
      </c>
      <c r="N116" t="s">
        <v>8</v>
      </c>
      <c r="Q116">
        <v>0</v>
      </c>
      <c r="R116" t="s">
        <v>9</v>
      </c>
      <c r="U116">
        <v>26.29</v>
      </c>
      <c r="V116" t="s">
        <v>10</v>
      </c>
      <c r="Y116">
        <v>0</v>
      </c>
      <c r="Z116" t="s">
        <v>11</v>
      </c>
      <c r="AC116">
        <v>0</v>
      </c>
      <c r="AD116" t="s">
        <v>12</v>
      </c>
      <c r="AG116">
        <v>0</v>
      </c>
      <c r="AH116" t="s">
        <v>13</v>
      </c>
      <c r="AK116">
        <v>0</v>
      </c>
      <c r="AL116" t="s">
        <v>14</v>
      </c>
      <c r="AO116">
        <v>0</v>
      </c>
      <c r="AP116" t="s">
        <v>15</v>
      </c>
      <c r="AS116">
        <v>0</v>
      </c>
      <c r="AT116" t="s">
        <v>16</v>
      </c>
      <c r="AW116">
        <v>2135</v>
      </c>
      <c r="AX116" t="s">
        <v>17</v>
      </c>
      <c r="BA116">
        <v>0</v>
      </c>
      <c r="BB116" t="s">
        <v>18</v>
      </c>
      <c r="BE116">
        <v>0</v>
      </c>
      <c r="BF116" t="s">
        <v>19</v>
      </c>
      <c r="BI116">
        <v>0</v>
      </c>
      <c r="BJ116" t="s">
        <v>20</v>
      </c>
      <c r="BM116">
        <v>0</v>
      </c>
      <c r="BN116" t="s">
        <v>21</v>
      </c>
      <c r="BQ116">
        <v>868.05</v>
      </c>
      <c r="BR116" t="s">
        <v>22</v>
      </c>
      <c r="BU116">
        <v>0</v>
      </c>
      <c r="BV116" t="s">
        <v>23</v>
      </c>
      <c r="BY116">
        <v>0</v>
      </c>
      <c r="BZ116" t="s">
        <v>24</v>
      </c>
      <c r="CC116">
        <v>159.1</v>
      </c>
      <c r="CD116" t="s">
        <v>25</v>
      </c>
      <c r="CG116">
        <v>0</v>
      </c>
      <c r="CH116" t="s">
        <v>26</v>
      </c>
      <c r="CK116">
        <v>0</v>
      </c>
      <c r="CL116" t="s">
        <v>27</v>
      </c>
      <c r="CO116">
        <v>0</v>
      </c>
      <c r="CP116" t="s">
        <v>28</v>
      </c>
      <c r="CS116">
        <v>0</v>
      </c>
      <c r="CT116" t="s">
        <v>29</v>
      </c>
      <c r="CW116">
        <v>0</v>
      </c>
      <c r="CX116" t="s">
        <v>30</v>
      </c>
      <c r="DA116">
        <v>0</v>
      </c>
      <c r="DB116" t="s">
        <v>31</v>
      </c>
      <c r="DE116">
        <v>0</v>
      </c>
      <c r="DF116" t="s">
        <v>32</v>
      </c>
      <c r="DI116">
        <v>0</v>
      </c>
      <c r="DJ116" t="s">
        <v>33</v>
      </c>
      <c r="DM116">
        <v>0</v>
      </c>
      <c r="DN116" t="s">
        <v>34</v>
      </c>
      <c r="DQ116">
        <v>68.599999999999994</v>
      </c>
      <c r="DR116" t="s">
        <v>35</v>
      </c>
      <c r="DU116">
        <v>48.28</v>
      </c>
      <c r="DV116" t="s">
        <v>36</v>
      </c>
      <c r="DY116">
        <v>0</v>
      </c>
      <c r="DZ116" t="s">
        <v>37</v>
      </c>
      <c r="EC116">
        <v>0</v>
      </c>
      <c r="ED116" t="s">
        <v>38</v>
      </c>
      <c r="EG116">
        <v>0</v>
      </c>
      <c r="EH116" t="s">
        <v>39</v>
      </c>
      <c r="EK116">
        <v>11640</v>
      </c>
      <c r="EL116" t="s">
        <v>40</v>
      </c>
      <c r="EO116">
        <v>142.69999999999999</v>
      </c>
      <c r="EP116" t="s">
        <v>41</v>
      </c>
      <c r="ES116">
        <v>0</v>
      </c>
      <c r="ET116" t="s">
        <v>42</v>
      </c>
      <c r="EW116">
        <v>0</v>
      </c>
      <c r="EX116" t="s">
        <v>43</v>
      </c>
      <c r="FA116">
        <v>20.477</v>
      </c>
      <c r="FB116" t="s">
        <v>44</v>
      </c>
      <c r="FE116">
        <v>13.946</v>
      </c>
      <c r="FF116" t="s">
        <v>45</v>
      </c>
      <c r="FI116">
        <v>0</v>
      </c>
      <c r="FJ116" t="s">
        <v>46</v>
      </c>
      <c r="FM116">
        <v>39.19</v>
      </c>
      <c r="FN116" t="s">
        <v>47</v>
      </c>
      <c r="FQ116">
        <v>21.311</v>
      </c>
      <c r="FR116" t="s">
        <v>48</v>
      </c>
      <c r="FU116">
        <v>27150</v>
      </c>
      <c r="FV116" t="s">
        <v>49</v>
      </c>
      <c r="FY116">
        <v>0</v>
      </c>
      <c r="FZ116" t="s">
        <v>50</v>
      </c>
      <c r="GC116">
        <v>0</v>
      </c>
      <c r="GD116" t="s">
        <v>51</v>
      </c>
      <c r="GG116">
        <v>0</v>
      </c>
      <c r="GH116" t="s">
        <v>52</v>
      </c>
      <c r="GK116">
        <v>0</v>
      </c>
      <c r="GL116" t="s">
        <v>53</v>
      </c>
      <c r="GO116">
        <v>0</v>
      </c>
    </row>
    <row r="117" spans="1:197" x14ac:dyDescent="0.45">
      <c r="A117">
        <v>38068</v>
      </c>
      <c r="B117" t="s">
        <v>5</v>
      </c>
      <c r="E117">
        <v>0</v>
      </c>
      <c r="F117" t="s">
        <v>6</v>
      </c>
      <c r="I117">
        <v>0</v>
      </c>
      <c r="J117" t="s">
        <v>7</v>
      </c>
      <c r="M117">
        <v>0</v>
      </c>
      <c r="N117" t="s">
        <v>8</v>
      </c>
      <c r="Q117">
        <v>0</v>
      </c>
      <c r="R117" t="s">
        <v>9</v>
      </c>
      <c r="U117">
        <v>26.4</v>
      </c>
      <c r="V117" t="s">
        <v>10</v>
      </c>
      <c r="Y117">
        <v>0</v>
      </c>
      <c r="Z117" t="s">
        <v>11</v>
      </c>
      <c r="AC117">
        <v>0</v>
      </c>
      <c r="AD117" t="s">
        <v>12</v>
      </c>
      <c r="AG117">
        <v>0</v>
      </c>
      <c r="AH117" t="s">
        <v>13</v>
      </c>
      <c r="AK117">
        <v>0</v>
      </c>
      <c r="AL117" t="s">
        <v>14</v>
      </c>
      <c r="AO117">
        <v>0</v>
      </c>
      <c r="AP117" t="s">
        <v>15</v>
      </c>
      <c r="AS117">
        <v>0</v>
      </c>
      <c r="AT117" t="s">
        <v>16</v>
      </c>
      <c r="AW117">
        <v>2099</v>
      </c>
      <c r="AX117" t="s">
        <v>17</v>
      </c>
      <c r="BA117">
        <v>0</v>
      </c>
      <c r="BB117" t="s">
        <v>18</v>
      </c>
      <c r="BE117">
        <v>0</v>
      </c>
      <c r="BF117" t="s">
        <v>19</v>
      </c>
      <c r="BI117">
        <v>0</v>
      </c>
      <c r="BJ117" t="s">
        <v>20</v>
      </c>
      <c r="BM117">
        <v>0</v>
      </c>
      <c r="BN117" t="s">
        <v>21</v>
      </c>
      <c r="BQ117">
        <v>836</v>
      </c>
      <c r="BR117" t="s">
        <v>22</v>
      </c>
      <c r="BU117">
        <v>0</v>
      </c>
      <c r="BV117" t="s">
        <v>23</v>
      </c>
      <c r="BY117">
        <v>0</v>
      </c>
      <c r="BZ117" t="s">
        <v>24</v>
      </c>
      <c r="CC117">
        <v>171.95</v>
      </c>
      <c r="CD117" t="s">
        <v>25</v>
      </c>
      <c r="CG117">
        <v>0</v>
      </c>
      <c r="CH117" t="s">
        <v>26</v>
      </c>
      <c r="CK117">
        <v>0</v>
      </c>
      <c r="CL117" t="s">
        <v>27</v>
      </c>
      <c r="CO117">
        <v>0</v>
      </c>
      <c r="CP117" t="s">
        <v>28</v>
      </c>
      <c r="CS117">
        <v>0</v>
      </c>
      <c r="CT117" t="s">
        <v>29</v>
      </c>
      <c r="CW117">
        <v>0</v>
      </c>
      <c r="CX117" t="s">
        <v>30</v>
      </c>
      <c r="DA117">
        <v>0</v>
      </c>
      <c r="DB117" t="s">
        <v>31</v>
      </c>
      <c r="DE117">
        <v>0</v>
      </c>
      <c r="DF117" t="s">
        <v>32</v>
      </c>
      <c r="DI117">
        <v>0</v>
      </c>
      <c r="DJ117" t="s">
        <v>33</v>
      </c>
      <c r="DM117">
        <v>0</v>
      </c>
      <c r="DN117" t="s">
        <v>34</v>
      </c>
      <c r="DQ117">
        <v>68.25</v>
      </c>
      <c r="DR117" t="s">
        <v>35</v>
      </c>
      <c r="DU117">
        <v>47.43</v>
      </c>
      <c r="DV117" t="s">
        <v>36</v>
      </c>
      <c r="DY117">
        <v>0</v>
      </c>
      <c r="DZ117" t="s">
        <v>37</v>
      </c>
      <c r="EC117">
        <v>0</v>
      </c>
      <c r="ED117" t="s">
        <v>38</v>
      </c>
      <c r="EG117">
        <v>0</v>
      </c>
      <c r="EH117" t="s">
        <v>39</v>
      </c>
      <c r="EK117">
        <v>11900</v>
      </c>
      <c r="EL117" t="s">
        <v>40</v>
      </c>
      <c r="EO117">
        <v>139.19999999999999</v>
      </c>
      <c r="EP117" t="s">
        <v>41</v>
      </c>
      <c r="ES117">
        <v>0</v>
      </c>
      <c r="ET117" t="s">
        <v>42</v>
      </c>
      <c r="EW117">
        <v>0</v>
      </c>
      <c r="EX117" t="s">
        <v>43</v>
      </c>
      <c r="FA117">
        <v>20.481999999999999</v>
      </c>
      <c r="FB117" t="s">
        <v>44</v>
      </c>
      <c r="FE117">
        <v>13.551</v>
      </c>
      <c r="FF117" t="s">
        <v>45</v>
      </c>
      <c r="FI117">
        <v>0</v>
      </c>
      <c r="FJ117" t="s">
        <v>46</v>
      </c>
      <c r="FM117">
        <v>38.450000000000003</v>
      </c>
      <c r="FN117" t="s">
        <v>47</v>
      </c>
      <c r="FQ117">
        <v>21.279</v>
      </c>
      <c r="FR117" t="s">
        <v>48</v>
      </c>
      <c r="FU117">
        <v>27000</v>
      </c>
      <c r="FV117" t="s">
        <v>49</v>
      </c>
      <c r="FY117">
        <v>0</v>
      </c>
      <c r="FZ117" t="s">
        <v>50</v>
      </c>
      <c r="GC117">
        <v>0</v>
      </c>
      <c r="GD117" t="s">
        <v>51</v>
      </c>
      <c r="GG117">
        <v>0</v>
      </c>
      <c r="GH117" t="s">
        <v>52</v>
      </c>
      <c r="GK117">
        <v>0</v>
      </c>
      <c r="GL117" t="s">
        <v>53</v>
      </c>
      <c r="GO117">
        <v>0</v>
      </c>
    </row>
    <row r="118" spans="1:197" x14ac:dyDescent="0.45">
      <c r="A118">
        <v>38075</v>
      </c>
      <c r="B118" t="s">
        <v>5</v>
      </c>
      <c r="E118">
        <v>0</v>
      </c>
      <c r="F118" t="s">
        <v>6</v>
      </c>
      <c r="I118">
        <v>0</v>
      </c>
      <c r="J118" t="s">
        <v>7</v>
      </c>
      <c r="M118">
        <v>0</v>
      </c>
      <c r="N118" t="s">
        <v>8</v>
      </c>
      <c r="Q118">
        <v>0</v>
      </c>
      <c r="R118" t="s">
        <v>9</v>
      </c>
      <c r="U118">
        <v>27.3</v>
      </c>
      <c r="V118" t="s">
        <v>10</v>
      </c>
      <c r="Y118">
        <v>0</v>
      </c>
      <c r="Z118" t="s">
        <v>11</v>
      </c>
      <c r="AC118">
        <v>0</v>
      </c>
      <c r="AD118" t="s">
        <v>12</v>
      </c>
      <c r="AG118">
        <v>0</v>
      </c>
      <c r="AH118" t="s">
        <v>13</v>
      </c>
      <c r="AK118">
        <v>0</v>
      </c>
      <c r="AL118" t="s">
        <v>14</v>
      </c>
      <c r="AO118">
        <v>0</v>
      </c>
      <c r="AP118" t="s">
        <v>15</v>
      </c>
      <c r="AS118">
        <v>0</v>
      </c>
      <c r="AT118" t="s">
        <v>16</v>
      </c>
      <c r="AW118">
        <v>2272</v>
      </c>
      <c r="AX118" t="s">
        <v>17</v>
      </c>
      <c r="BA118">
        <v>0</v>
      </c>
      <c r="BB118" t="s">
        <v>18</v>
      </c>
      <c r="BE118">
        <v>0</v>
      </c>
      <c r="BF118" t="s">
        <v>19</v>
      </c>
      <c r="BI118">
        <v>0</v>
      </c>
      <c r="BJ118" t="s">
        <v>20</v>
      </c>
      <c r="BM118">
        <v>0</v>
      </c>
      <c r="BN118" t="s">
        <v>21</v>
      </c>
      <c r="BQ118">
        <v>893.3</v>
      </c>
      <c r="BR118" t="s">
        <v>22</v>
      </c>
      <c r="BU118">
        <v>0</v>
      </c>
      <c r="BV118" t="s">
        <v>23</v>
      </c>
      <c r="BY118">
        <v>0</v>
      </c>
      <c r="BZ118" t="s">
        <v>24</v>
      </c>
      <c r="CC118">
        <v>191.01</v>
      </c>
      <c r="CD118" t="s">
        <v>25</v>
      </c>
      <c r="CG118">
        <v>0</v>
      </c>
      <c r="CH118" t="s">
        <v>26</v>
      </c>
      <c r="CK118">
        <v>0</v>
      </c>
      <c r="CL118" t="s">
        <v>27</v>
      </c>
      <c r="CO118">
        <v>0</v>
      </c>
      <c r="CP118" t="s">
        <v>28</v>
      </c>
      <c r="CS118">
        <v>0</v>
      </c>
      <c r="CT118" t="s">
        <v>29</v>
      </c>
      <c r="CW118">
        <v>0</v>
      </c>
      <c r="CX118" t="s">
        <v>30</v>
      </c>
      <c r="DA118">
        <v>0</v>
      </c>
      <c r="DB118" t="s">
        <v>31</v>
      </c>
      <c r="DE118">
        <v>0</v>
      </c>
      <c r="DF118" t="s">
        <v>32</v>
      </c>
      <c r="DI118">
        <v>0</v>
      </c>
      <c r="DJ118" t="s">
        <v>33</v>
      </c>
      <c r="DM118">
        <v>0</v>
      </c>
      <c r="DN118" t="s">
        <v>34</v>
      </c>
      <c r="DQ118">
        <v>73.599999999999994</v>
      </c>
      <c r="DR118" t="s">
        <v>35</v>
      </c>
      <c r="DU118">
        <v>50</v>
      </c>
      <c r="DV118" t="s">
        <v>36</v>
      </c>
      <c r="DY118">
        <v>0</v>
      </c>
      <c r="DZ118" t="s">
        <v>37</v>
      </c>
      <c r="EC118">
        <v>0</v>
      </c>
      <c r="ED118" t="s">
        <v>38</v>
      </c>
      <c r="EG118">
        <v>0</v>
      </c>
      <c r="EH118" t="s">
        <v>39</v>
      </c>
      <c r="EK118">
        <v>12750</v>
      </c>
      <c r="EL118" t="s">
        <v>40</v>
      </c>
      <c r="EO118">
        <v>147.77000000000001</v>
      </c>
      <c r="EP118" t="s">
        <v>41</v>
      </c>
      <c r="ES118">
        <v>0</v>
      </c>
      <c r="ET118" t="s">
        <v>42</v>
      </c>
      <c r="EW118">
        <v>0</v>
      </c>
      <c r="EX118" t="s">
        <v>43</v>
      </c>
      <c r="FA118">
        <v>22.2</v>
      </c>
      <c r="FB118" t="s">
        <v>44</v>
      </c>
      <c r="FE118">
        <v>14.096</v>
      </c>
      <c r="FF118" t="s">
        <v>45</v>
      </c>
      <c r="FI118">
        <v>0</v>
      </c>
      <c r="FJ118" t="s">
        <v>46</v>
      </c>
      <c r="FM118">
        <v>40.56</v>
      </c>
      <c r="FN118" t="s">
        <v>47</v>
      </c>
      <c r="FQ118">
        <v>22.422000000000001</v>
      </c>
      <c r="FR118" t="s">
        <v>48</v>
      </c>
      <c r="FU118">
        <v>27950</v>
      </c>
      <c r="FV118" t="s">
        <v>49</v>
      </c>
      <c r="FY118">
        <v>0</v>
      </c>
      <c r="FZ118" t="s">
        <v>50</v>
      </c>
      <c r="GC118">
        <v>0</v>
      </c>
      <c r="GD118" t="s">
        <v>51</v>
      </c>
      <c r="GG118">
        <v>0</v>
      </c>
      <c r="GH118" t="s">
        <v>52</v>
      </c>
      <c r="GK118">
        <v>0</v>
      </c>
      <c r="GL118" t="s">
        <v>53</v>
      </c>
      <c r="GO118">
        <v>0</v>
      </c>
    </row>
    <row r="119" spans="1:197" x14ac:dyDescent="0.45">
      <c r="A119">
        <v>38082</v>
      </c>
      <c r="B119" t="s">
        <v>5</v>
      </c>
      <c r="E119">
        <v>0</v>
      </c>
      <c r="F119" t="s">
        <v>6</v>
      </c>
      <c r="I119">
        <v>0</v>
      </c>
      <c r="J119" t="s">
        <v>7</v>
      </c>
      <c r="M119">
        <v>0</v>
      </c>
      <c r="N119" t="s">
        <v>8</v>
      </c>
      <c r="Q119">
        <v>0</v>
      </c>
      <c r="R119" t="s">
        <v>9</v>
      </c>
      <c r="U119">
        <v>29</v>
      </c>
      <c r="V119" t="s">
        <v>10</v>
      </c>
      <c r="Y119">
        <v>0</v>
      </c>
      <c r="Z119" t="s">
        <v>11</v>
      </c>
      <c r="AC119">
        <v>0</v>
      </c>
      <c r="AD119" t="s">
        <v>12</v>
      </c>
      <c r="AG119">
        <v>0</v>
      </c>
      <c r="AH119" t="s">
        <v>13</v>
      </c>
      <c r="AK119">
        <v>0</v>
      </c>
      <c r="AL119" t="s">
        <v>14</v>
      </c>
      <c r="AO119">
        <v>0</v>
      </c>
      <c r="AP119" t="s">
        <v>15</v>
      </c>
      <c r="AS119">
        <v>0</v>
      </c>
      <c r="AT119" t="s">
        <v>16</v>
      </c>
      <c r="AW119">
        <v>2296.1999999999998</v>
      </c>
      <c r="AX119" t="s">
        <v>17</v>
      </c>
      <c r="BA119">
        <v>0</v>
      </c>
      <c r="BB119" t="s">
        <v>18</v>
      </c>
      <c r="BE119">
        <v>0</v>
      </c>
      <c r="BF119" t="s">
        <v>19</v>
      </c>
      <c r="BI119">
        <v>0</v>
      </c>
      <c r="BJ119" t="s">
        <v>20</v>
      </c>
      <c r="BM119">
        <v>0</v>
      </c>
      <c r="BN119" t="s">
        <v>21</v>
      </c>
      <c r="BQ119">
        <v>939</v>
      </c>
      <c r="BR119" t="s">
        <v>22</v>
      </c>
      <c r="BU119">
        <v>0</v>
      </c>
      <c r="BV119" t="s">
        <v>23</v>
      </c>
      <c r="BY119">
        <v>0</v>
      </c>
      <c r="BZ119" t="s">
        <v>24</v>
      </c>
      <c r="CC119">
        <v>191.81</v>
      </c>
      <c r="CD119" t="s">
        <v>25</v>
      </c>
      <c r="CG119">
        <v>0</v>
      </c>
      <c r="CH119" t="s">
        <v>26</v>
      </c>
      <c r="CK119">
        <v>0</v>
      </c>
      <c r="CL119" t="s">
        <v>27</v>
      </c>
      <c r="CO119">
        <v>0</v>
      </c>
      <c r="CP119" t="s">
        <v>28</v>
      </c>
      <c r="CS119">
        <v>0</v>
      </c>
      <c r="CT119" t="s">
        <v>29</v>
      </c>
      <c r="CW119">
        <v>0</v>
      </c>
      <c r="CX119" t="s">
        <v>30</v>
      </c>
      <c r="DA119">
        <v>0</v>
      </c>
      <c r="DB119" t="s">
        <v>31</v>
      </c>
      <c r="DE119">
        <v>0</v>
      </c>
      <c r="DF119" t="s">
        <v>32</v>
      </c>
      <c r="DI119">
        <v>0</v>
      </c>
      <c r="DJ119" t="s">
        <v>33</v>
      </c>
      <c r="DM119">
        <v>0</v>
      </c>
      <c r="DN119" t="s">
        <v>34</v>
      </c>
      <c r="DQ119">
        <v>74.95</v>
      </c>
      <c r="DR119" t="s">
        <v>35</v>
      </c>
      <c r="DU119">
        <v>50.97</v>
      </c>
      <c r="DV119" t="s">
        <v>36</v>
      </c>
      <c r="DY119">
        <v>0</v>
      </c>
      <c r="DZ119" t="s">
        <v>37</v>
      </c>
      <c r="EC119">
        <v>0</v>
      </c>
      <c r="ED119" t="s">
        <v>38</v>
      </c>
      <c r="EG119">
        <v>0</v>
      </c>
      <c r="EH119" t="s">
        <v>39</v>
      </c>
      <c r="EK119">
        <v>12467</v>
      </c>
      <c r="EL119" t="s">
        <v>40</v>
      </c>
      <c r="EO119">
        <v>160.25</v>
      </c>
      <c r="EP119" t="s">
        <v>41</v>
      </c>
      <c r="ES119">
        <v>0</v>
      </c>
      <c r="ET119" t="s">
        <v>42</v>
      </c>
      <c r="EW119">
        <v>0</v>
      </c>
      <c r="EX119" t="s">
        <v>43</v>
      </c>
      <c r="FA119">
        <v>22.535</v>
      </c>
      <c r="FB119" t="s">
        <v>44</v>
      </c>
      <c r="FE119">
        <v>14.05</v>
      </c>
      <c r="FF119" t="s">
        <v>45</v>
      </c>
      <c r="FI119">
        <v>0</v>
      </c>
      <c r="FJ119" t="s">
        <v>46</v>
      </c>
      <c r="FM119">
        <v>42.348999999999997</v>
      </c>
      <c r="FN119" t="s">
        <v>47</v>
      </c>
      <c r="FQ119">
        <v>23.74</v>
      </c>
      <c r="FR119" t="s">
        <v>48</v>
      </c>
      <c r="FU119">
        <v>28570</v>
      </c>
      <c r="FV119" t="s">
        <v>49</v>
      </c>
      <c r="FY119">
        <v>0</v>
      </c>
      <c r="FZ119" t="s">
        <v>50</v>
      </c>
      <c r="GC119">
        <v>0</v>
      </c>
      <c r="GD119" t="s">
        <v>51</v>
      </c>
      <c r="GG119">
        <v>0</v>
      </c>
      <c r="GH119" t="s">
        <v>52</v>
      </c>
      <c r="GK119">
        <v>0</v>
      </c>
      <c r="GL119" t="s">
        <v>53</v>
      </c>
      <c r="GO119">
        <v>0</v>
      </c>
    </row>
    <row r="120" spans="1:197" x14ac:dyDescent="0.45">
      <c r="A120">
        <v>38089</v>
      </c>
      <c r="B120" t="s">
        <v>5</v>
      </c>
      <c r="E120">
        <v>0</v>
      </c>
      <c r="F120" t="s">
        <v>6</v>
      </c>
      <c r="I120">
        <v>0</v>
      </c>
      <c r="J120" t="s">
        <v>7</v>
      </c>
      <c r="M120">
        <v>0</v>
      </c>
      <c r="N120" t="s">
        <v>8</v>
      </c>
      <c r="Q120">
        <v>0</v>
      </c>
      <c r="R120" t="s">
        <v>9</v>
      </c>
      <c r="U120">
        <v>28.7</v>
      </c>
      <c r="V120" t="s">
        <v>10</v>
      </c>
      <c r="Y120">
        <v>0</v>
      </c>
      <c r="Z120" t="s">
        <v>11</v>
      </c>
      <c r="AC120">
        <v>0</v>
      </c>
      <c r="AD120" t="s">
        <v>12</v>
      </c>
      <c r="AG120">
        <v>0</v>
      </c>
      <c r="AH120" t="s">
        <v>13</v>
      </c>
      <c r="AK120">
        <v>0</v>
      </c>
      <c r="AL120" t="s">
        <v>14</v>
      </c>
      <c r="AO120">
        <v>0</v>
      </c>
      <c r="AP120" t="s">
        <v>15</v>
      </c>
      <c r="AS120">
        <v>0</v>
      </c>
      <c r="AT120" t="s">
        <v>16</v>
      </c>
      <c r="AW120">
        <v>2121</v>
      </c>
      <c r="AX120" t="s">
        <v>17</v>
      </c>
      <c r="BA120">
        <v>0</v>
      </c>
      <c r="BB120" t="s">
        <v>18</v>
      </c>
      <c r="BE120">
        <v>0</v>
      </c>
      <c r="BF120" t="s">
        <v>19</v>
      </c>
      <c r="BI120">
        <v>0</v>
      </c>
      <c r="BJ120" t="s">
        <v>20</v>
      </c>
      <c r="BM120">
        <v>0</v>
      </c>
      <c r="BN120" t="s">
        <v>21</v>
      </c>
      <c r="BQ120">
        <v>871.5</v>
      </c>
      <c r="BR120" t="s">
        <v>22</v>
      </c>
      <c r="BU120">
        <v>0</v>
      </c>
      <c r="BV120" t="s">
        <v>23</v>
      </c>
      <c r="BY120">
        <v>0</v>
      </c>
      <c r="BZ120" t="s">
        <v>24</v>
      </c>
      <c r="CC120">
        <v>186</v>
      </c>
      <c r="CD120" t="s">
        <v>25</v>
      </c>
      <c r="CG120">
        <v>0</v>
      </c>
      <c r="CH120" t="s">
        <v>26</v>
      </c>
      <c r="CK120">
        <v>0</v>
      </c>
      <c r="CL120" t="s">
        <v>27</v>
      </c>
      <c r="CO120">
        <v>0</v>
      </c>
      <c r="CP120" t="s">
        <v>28</v>
      </c>
      <c r="CS120">
        <v>0</v>
      </c>
      <c r="CT120" t="s">
        <v>29</v>
      </c>
      <c r="CW120">
        <v>0</v>
      </c>
      <c r="CX120" t="s">
        <v>30</v>
      </c>
      <c r="DA120">
        <v>0</v>
      </c>
      <c r="DB120" t="s">
        <v>31</v>
      </c>
      <c r="DE120">
        <v>0</v>
      </c>
      <c r="DF120" t="s">
        <v>32</v>
      </c>
      <c r="DI120">
        <v>0</v>
      </c>
      <c r="DJ120" t="s">
        <v>33</v>
      </c>
      <c r="DM120">
        <v>0</v>
      </c>
      <c r="DN120" t="s">
        <v>34</v>
      </c>
      <c r="DQ120">
        <v>69.53</v>
      </c>
      <c r="DR120" t="s">
        <v>35</v>
      </c>
      <c r="DU120">
        <v>49.19</v>
      </c>
      <c r="DV120" t="s">
        <v>36</v>
      </c>
      <c r="DY120">
        <v>0</v>
      </c>
      <c r="DZ120" t="s">
        <v>37</v>
      </c>
      <c r="EC120">
        <v>0</v>
      </c>
      <c r="ED120" t="s">
        <v>38</v>
      </c>
      <c r="EG120">
        <v>0</v>
      </c>
      <c r="EH120" t="s">
        <v>39</v>
      </c>
      <c r="EK120">
        <v>11860</v>
      </c>
      <c r="EL120" t="s">
        <v>40</v>
      </c>
      <c r="EO120">
        <v>151.76</v>
      </c>
      <c r="EP120" t="s">
        <v>41</v>
      </c>
      <c r="ES120">
        <v>0</v>
      </c>
      <c r="ET120" t="s">
        <v>42</v>
      </c>
      <c r="EW120">
        <v>0</v>
      </c>
      <c r="EX120" t="s">
        <v>43</v>
      </c>
      <c r="FA120">
        <v>20.099</v>
      </c>
      <c r="FB120" t="s">
        <v>44</v>
      </c>
      <c r="FE120">
        <v>13.079000000000001</v>
      </c>
      <c r="FF120" t="s">
        <v>45</v>
      </c>
      <c r="FI120">
        <v>0</v>
      </c>
      <c r="FJ120" t="s">
        <v>46</v>
      </c>
      <c r="FM120">
        <v>40.18</v>
      </c>
      <c r="FN120" t="s">
        <v>47</v>
      </c>
      <c r="FQ120">
        <v>22.728000000000002</v>
      </c>
      <c r="FR120" t="s">
        <v>48</v>
      </c>
      <c r="FU120">
        <v>27350</v>
      </c>
      <c r="FV120" t="s">
        <v>49</v>
      </c>
      <c r="FY120">
        <v>0</v>
      </c>
      <c r="FZ120" t="s">
        <v>50</v>
      </c>
      <c r="GC120">
        <v>0</v>
      </c>
      <c r="GD120" t="s">
        <v>51</v>
      </c>
      <c r="GG120">
        <v>0</v>
      </c>
      <c r="GH120" t="s">
        <v>52</v>
      </c>
      <c r="GK120">
        <v>0</v>
      </c>
      <c r="GL120" t="s">
        <v>53</v>
      </c>
      <c r="GO120">
        <v>0</v>
      </c>
    </row>
    <row r="121" spans="1:197" x14ac:dyDescent="0.45">
      <c r="A121">
        <v>38096</v>
      </c>
      <c r="B121" t="s">
        <v>5</v>
      </c>
      <c r="E121">
        <v>0</v>
      </c>
      <c r="F121" t="s">
        <v>6</v>
      </c>
      <c r="I121">
        <v>0</v>
      </c>
      <c r="J121" t="s">
        <v>7</v>
      </c>
      <c r="M121">
        <v>0</v>
      </c>
      <c r="N121" t="s">
        <v>8</v>
      </c>
      <c r="Q121">
        <v>0</v>
      </c>
      <c r="R121" t="s">
        <v>9</v>
      </c>
      <c r="U121">
        <v>29.07</v>
      </c>
      <c r="V121" t="s">
        <v>10</v>
      </c>
      <c r="Y121">
        <v>0</v>
      </c>
      <c r="Z121" t="s">
        <v>11</v>
      </c>
      <c r="AC121">
        <v>0</v>
      </c>
      <c r="AD121" t="s">
        <v>12</v>
      </c>
      <c r="AG121">
        <v>0</v>
      </c>
      <c r="AH121" t="s">
        <v>13</v>
      </c>
      <c r="AK121">
        <v>0</v>
      </c>
      <c r="AL121" t="s">
        <v>14</v>
      </c>
      <c r="AO121">
        <v>0</v>
      </c>
      <c r="AP121" t="s">
        <v>15</v>
      </c>
      <c r="AS121">
        <v>0</v>
      </c>
      <c r="AT121" t="s">
        <v>16</v>
      </c>
      <c r="AW121">
        <v>1990.05</v>
      </c>
      <c r="AX121" t="s">
        <v>17</v>
      </c>
      <c r="BA121">
        <v>0</v>
      </c>
      <c r="BB121" t="s">
        <v>18</v>
      </c>
      <c r="BE121">
        <v>0</v>
      </c>
      <c r="BF121" t="s">
        <v>19</v>
      </c>
      <c r="BI121">
        <v>0</v>
      </c>
      <c r="BJ121" t="s">
        <v>20</v>
      </c>
      <c r="BM121">
        <v>0</v>
      </c>
      <c r="BN121" t="s">
        <v>21</v>
      </c>
      <c r="BQ121">
        <v>818.5</v>
      </c>
      <c r="BR121" t="s">
        <v>22</v>
      </c>
      <c r="BU121">
        <v>0</v>
      </c>
      <c r="BV121" t="s">
        <v>23</v>
      </c>
      <c r="BY121">
        <v>0</v>
      </c>
      <c r="BZ121" t="s">
        <v>24</v>
      </c>
      <c r="CC121">
        <v>182.01</v>
      </c>
      <c r="CD121" t="s">
        <v>25</v>
      </c>
      <c r="CG121">
        <v>0</v>
      </c>
      <c r="CH121" t="s">
        <v>26</v>
      </c>
      <c r="CK121">
        <v>0</v>
      </c>
      <c r="CL121" t="s">
        <v>27</v>
      </c>
      <c r="CO121">
        <v>0</v>
      </c>
      <c r="CP121" t="s">
        <v>28</v>
      </c>
      <c r="CS121">
        <v>0</v>
      </c>
      <c r="CT121" t="s">
        <v>29</v>
      </c>
      <c r="CW121">
        <v>0</v>
      </c>
      <c r="CX121" t="s">
        <v>30</v>
      </c>
      <c r="DA121">
        <v>0</v>
      </c>
      <c r="DB121" t="s">
        <v>31</v>
      </c>
      <c r="DE121">
        <v>0</v>
      </c>
      <c r="DF121" t="s">
        <v>32</v>
      </c>
      <c r="DI121">
        <v>0</v>
      </c>
      <c r="DJ121" t="s">
        <v>33</v>
      </c>
      <c r="DM121">
        <v>0</v>
      </c>
      <c r="DN121" t="s">
        <v>34</v>
      </c>
      <c r="DQ121">
        <v>66.3</v>
      </c>
      <c r="DR121" t="s">
        <v>35</v>
      </c>
      <c r="DU121">
        <v>47</v>
      </c>
      <c r="DV121" t="s">
        <v>36</v>
      </c>
      <c r="DY121">
        <v>0</v>
      </c>
      <c r="DZ121" t="s">
        <v>37</v>
      </c>
      <c r="EC121">
        <v>0</v>
      </c>
      <c r="ED121" t="s">
        <v>38</v>
      </c>
      <c r="EG121">
        <v>0</v>
      </c>
      <c r="EH121" t="s">
        <v>39</v>
      </c>
      <c r="EK121">
        <v>11700</v>
      </c>
      <c r="EL121" t="s">
        <v>40</v>
      </c>
      <c r="EO121">
        <v>148.99</v>
      </c>
      <c r="EP121" t="s">
        <v>41</v>
      </c>
      <c r="ES121">
        <v>0</v>
      </c>
      <c r="ET121" t="s">
        <v>42</v>
      </c>
      <c r="EW121">
        <v>0</v>
      </c>
      <c r="EX121" t="s">
        <v>43</v>
      </c>
      <c r="FA121">
        <v>19.55</v>
      </c>
      <c r="FB121" t="s">
        <v>44</v>
      </c>
      <c r="FE121">
        <v>12.59</v>
      </c>
      <c r="FF121" t="s">
        <v>45</v>
      </c>
      <c r="FI121">
        <v>0</v>
      </c>
      <c r="FJ121" t="s">
        <v>46</v>
      </c>
      <c r="FM121">
        <v>38.75</v>
      </c>
      <c r="FN121" t="s">
        <v>47</v>
      </c>
      <c r="FQ121">
        <v>22.3</v>
      </c>
      <c r="FR121" t="s">
        <v>48</v>
      </c>
      <c r="FU121">
        <v>26360</v>
      </c>
      <c r="FV121" t="s">
        <v>49</v>
      </c>
      <c r="FY121">
        <v>0</v>
      </c>
      <c r="FZ121" t="s">
        <v>50</v>
      </c>
      <c r="GC121">
        <v>0</v>
      </c>
      <c r="GD121" t="s">
        <v>51</v>
      </c>
      <c r="GG121">
        <v>0</v>
      </c>
      <c r="GH121" t="s">
        <v>52</v>
      </c>
      <c r="GK121">
        <v>0</v>
      </c>
      <c r="GL121" t="s">
        <v>53</v>
      </c>
      <c r="GO121">
        <v>0</v>
      </c>
    </row>
    <row r="122" spans="1:197" x14ac:dyDescent="0.45">
      <c r="A122">
        <v>38103</v>
      </c>
      <c r="B122" t="s">
        <v>5</v>
      </c>
      <c r="E122">
        <v>0</v>
      </c>
      <c r="F122" t="s">
        <v>6</v>
      </c>
      <c r="I122">
        <v>0</v>
      </c>
      <c r="J122" t="s">
        <v>7</v>
      </c>
      <c r="M122">
        <v>0</v>
      </c>
      <c r="N122" t="s">
        <v>8</v>
      </c>
      <c r="Q122">
        <v>0</v>
      </c>
      <c r="R122" t="s">
        <v>9</v>
      </c>
      <c r="U122">
        <v>28.7</v>
      </c>
      <c r="V122" t="s">
        <v>10</v>
      </c>
      <c r="Y122">
        <v>0</v>
      </c>
      <c r="Z122" t="s">
        <v>11</v>
      </c>
      <c r="AC122">
        <v>0</v>
      </c>
      <c r="AD122" t="s">
        <v>12</v>
      </c>
      <c r="AG122">
        <v>0</v>
      </c>
      <c r="AH122" t="s">
        <v>13</v>
      </c>
      <c r="AK122">
        <v>0</v>
      </c>
      <c r="AL122" t="s">
        <v>14</v>
      </c>
      <c r="AO122">
        <v>0</v>
      </c>
      <c r="AP122" t="s">
        <v>15</v>
      </c>
      <c r="AS122">
        <v>0</v>
      </c>
      <c r="AT122" t="s">
        <v>16</v>
      </c>
      <c r="AW122">
        <v>1750</v>
      </c>
      <c r="AX122" t="s">
        <v>17</v>
      </c>
      <c r="BA122">
        <v>0</v>
      </c>
      <c r="BB122" t="s">
        <v>18</v>
      </c>
      <c r="BE122">
        <v>0</v>
      </c>
      <c r="BF122" t="s">
        <v>19</v>
      </c>
      <c r="BI122">
        <v>0</v>
      </c>
      <c r="BJ122" t="s">
        <v>20</v>
      </c>
      <c r="BM122">
        <v>0</v>
      </c>
      <c r="BN122" t="s">
        <v>21</v>
      </c>
      <c r="BQ122">
        <v>793.77</v>
      </c>
      <c r="BR122" t="s">
        <v>22</v>
      </c>
      <c r="BU122">
        <v>0</v>
      </c>
      <c r="BV122" t="s">
        <v>23</v>
      </c>
      <c r="BY122">
        <v>0</v>
      </c>
      <c r="BZ122" t="s">
        <v>24</v>
      </c>
      <c r="CC122">
        <v>167</v>
      </c>
      <c r="CD122" t="s">
        <v>25</v>
      </c>
      <c r="CG122">
        <v>0</v>
      </c>
      <c r="CH122" t="s">
        <v>26</v>
      </c>
      <c r="CK122">
        <v>0</v>
      </c>
      <c r="CL122" t="s">
        <v>27</v>
      </c>
      <c r="CO122">
        <v>0</v>
      </c>
      <c r="CP122" t="s">
        <v>28</v>
      </c>
      <c r="CS122">
        <v>0</v>
      </c>
      <c r="CT122" t="s">
        <v>29</v>
      </c>
      <c r="CW122">
        <v>0</v>
      </c>
      <c r="CX122" t="s">
        <v>30</v>
      </c>
      <c r="DA122">
        <v>0</v>
      </c>
      <c r="DB122" t="s">
        <v>31</v>
      </c>
      <c r="DE122">
        <v>0</v>
      </c>
      <c r="DF122" t="s">
        <v>32</v>
      </c>
      <c r="DI122">
        <v>0</v>
      </c>
      <c r="DJ122" t="s">
        <v>33</v>
      </c>
      <c r="DM122">
        <v>0</v>
      </c>
      <c r="DN122" t="s">
        <v>34</v>
      </c>
      <c r="DQ122">
        <v>63</v>
      </c>
      <c r="DR122" t="s">
        <v>35</v>
      </c>
      <c r="DU122">
        <v>47</v>
      </c>
      <c r="DV122" t="s">
        <v>36</v>
      </c>
      <c r="DY122">
        <v>0</v>
      </c>
      <c r="DZ122" t="s">
        <v>37</v>
      </c>
      <c r="EC122">
        <v>0</v>
      </c>
      <c r="ED122" t="s">
        <v>38</v>
      </c>
      <c r="EG122">
        <v>0</v>
      </c>
      <c r="EH122" t="s">
        <v>39</v>
      </c>
      <c r="EK122">
        <v>11126</v>
      </c>
      <c r="EL122" t="s">
        <v>40</v>
      </c>
      <c r="EO122">
        <v>140.5</v>
      </c>
      <c r="EP122" t="s">
        <v>41</v>
      </c>
      <c r="ES122">
        <v>0</v>
      </c>
      <c r="ET122" t="s">
        <v>42</v>
      </c>
      <c r="EW122">
        <v>0</v>
      </c>
      <c r="EX122" t="s">
        <v>43</v>
      </c>
      <c r="FA122">
        <v>18.93</v>
      </c>
      <c r="FB122" t="s">
        <v>44</v>
      </c>
      <c r="FE122">
        <v>12.587999999999999</v>
      </c>
      <c r="FF122" t="s">
        <v>45</v>
      </c>
      <c r="FI122">
        <v>0</v>
      </c>
      <c r="FJ122" t="s">
        <v>46</v>
      </c>
      <c r="FM122">
        <v>37.122</v>
      </c>
      <c r="FN122" t="s">
        <v>47</v>
      </c>
      <c r="FQ122">
        <v>20.6</v>
      </c>
      <c r="FR122" t="s">
        <v>48</v>
      </c>
      <c r="FU122">
        <v>24650</v>
      </c>
      <c r="FV122" t="s">
        <v>49</v>
      </c>
      <c r="FY122">
        <v>0</v>
      </c>
      <c r="FZ122" t="s">
        <v>50</v>
      </c>
      <c r="GC122">
        <v>0</v>
      </c>
      <c r="GD122" t="s">
        <v>51</v>
      </c>
      <c r="GG122">
        <v>0</v>
      </c>
      <c r="GH122" t="s">
        <v>52</v>
      </c>
      <c r="GK122">
        <v>0</v>
      </c>
      <c r="GL122" t="s">
        <v>53</v>
      </c>
      <c r="GO122">
        <v>0</v>
      </c>
    </row>
    <row r="123" spans="1:197" x14ac:dyDescent="0.45">
      <c r="A123">
        <v>38110</v>
      </c>
      <c r="B123" t="s">
        <v>5</v>
      </c>
      <c r="E123">
        <v>0</v>
      </c>
      <c r="F123" t="s">
        <v>6</v>
      </c>
      <c r="I123">
        <v>0</v>
      </c>
      <c r="J123" t="s">
        <v>7</v>
      </c>
      <c r="M123">
        <v>0</v>
      </c>
      <c r="N123" t="s">
        <v>8</v>
      </c>
      <c r="Q123">
        <v>0</v>
      </c>
      <c r="R123" t="s">
        <v>9</v>
      </c>
      <c r="U123">
        <v>29.9</v>
      </c>
      <c r="V123" t="s">
        <v>10</v>
      </c>
      <c r="Y123">
        <v>0</v>
      </c>
      <c r="Z123" t="s">
        <v>11</v>
      </c>
      <c r="AC123">
        <v>0</v>
      </c>
      <c r="AD123" t="s">
        <v>12</v>
      </c>
      <c r="AG123">
        <v>0</v>
      </c>
      <c r="AH123" t="s">
        <v>13</v>
      </c>
      <c r="AK123">
        <v>0</v>
      </c>
      <c r="AL123" t="s">
        <v>14</v>
      </c>
      <c r="AO123">
        <v>0</v>
      </c>
      <c r="AP123" t="s">
        <v>15</v>
      </c>
      <c r="AS123">
        <v>0</v>
      </c>
      <c r="AT123" t="s">
        <v>16</v>
      </c>
      <c r="AW123">
        <v>1720</v>
      </c>
      <c r="AX123" t="s">
        <v>17</v>
      </c>
      <c r="BA123">
        <v>0</v>
      </c>
      <c r="BB123" t="s">
        <v>18</v>
      </c>
      <c r="BE123">
        <v>0</v>
      </c>
      <c r="BF123" t="s">
        <v>19</v>
      </c>
      <c r="BI123">
        <v>0</v>
      </c>
      <c r="BJ123" t="s">
        <v>20</v>
      </c>
      <c r="BM123">
        <v>0</v>
      </c>
      <c r="BN123" t="s">
        <v>21</v>
      </c>
      <c r="BQ123">
        <v>821</v>
      </c>
      <c r="BR123" t="s">
        <v>22</v>
      </c>
      <c r="BU123">
        <v>0</v>
      </c>
      <c r="BV123" t="s">
        <v>23</v>
      </c>
      <c r="BY123">
        <v>0</v>
      </c>
      <c r="BZ123" t="s">
        <v>24</v>
      </c>
      <c r="CC123">
        <v>155.05000000000001</v>
      </c>
      <c r="CD123" t="s">
        <v>25</v>
      </c>
      <c r="CG123">
        <v>0</v>
      </c>
      <c r="CH123" t="s">
        <v>26</v>
      </c>
      <c r="CK123">
        <v>0</v>
      </c>
      <c r="CL123" t="s">
        <v>27</v>
      </c>
      <c r="CO123">
        <v>0</v>
      </c>
      <c r="CP123" t="s">
        <v>28</v>
      </c>
      <c r="CS123">
        <v>0</v>
      </c>
      <c r="CT123" t="s">
        <v>29</v>
      </c>
      <c r="CW123">
        <v>0</v>
      </c>
      <c r="CX123" t="s">
        <v>30</v>
      </c>
      <c r="DA123">
        <v>0</v>
      </c>
      <c r="DB123" t="s">
        <v>31</v>
      </c>
      <c r="DE123">
        <v>0</v>
      </c>
      <c r="DF123" t="s">
        <v>32</v>
      </c>
      <c r="DI123">
        <v>0</v>
      </c>
      <c r="DJ123" t="s">
        <v>33</v>
      </c>
      <c r="DM123">
        <v>0</v>
      </c>
      <c r="DN123" t="s">
        <v>34</v>
      </c>
      <c r="DQ123">
        <v>59.45</v>
      </c>
      <c r="DR123" t="s">
        <v>35</v>
      </c>
      <c r="DU123">
        <v>47.27</v>
      </c>
      <c r="DV123" t="s">
        <v>36</v>
      </c>
      <c r="DY123">
        <v>0</v>
      </c>
      <c r="DZ123" t="s">
        <v>37</v>
      </c>
      <c r="EC123">
        <v>0</v>
      </c>
      <c r="ED123" t="s">
        <v>38</v>
      </c>
      <c r="EG123">
        <v>0</v>
      </c>
      <c r="EH123" t="s">
        <v>39</v>
      </c>
      <c r="EK123">
        <v>10565</v>
      </c>
      <c r="EL123" t="s">
        <v>40</v>
      </c>
      <c r="EO123">
        <v>134.19</v>
      </c>
      <c r="EP123" t="s">
        <v>41</v>
      </c>
      <c r="ES123">
        <v>0</v>
      </c>
      <c r="ET123" t="s">
        <v>42</v>
      </c>
      <c r="EW123">
        <v>0</v>
      </c>
      <c r="EX123" t="s">
        <v>43</v>
      </c>
      <c r="FA123">
        <v>18.888000000000002</v>
      </c>
      <c r="FB123" t="s">
        <v>44</v>
      </c>
      <c r="FE123">
        <v>12.2</v>
      </c>
      <c r="FF123" t="s">
        <v>45</v>
      </c>
      <c r="FI123">
        <v>0</v>
      </c>
      <c r="FJ123" t="s">
        <v>46</v>
      </c>
      <c r="FM123">
        <v>37.131</v>
      </c>
      <c r="FN123" t="s">
        <v>47</v>
      </c>
      <c r="FQ123">
        <v>21.17</v>
      </c>
      <c r="FR123" t="s">
        <v>48</v>
      </c>
      <c r="FU123">
        <v>22450</v>
      </c>
      <c r="FV123" t="s">
        <v>49</v>
      </c>
      <c r="FY123">
        <v>0</v>
      </c>
      <c r="FZ123" t="s">
        <v>50</v>
      </c>
      <c r="GC123">
        <v>0</v>
      </c>
      <c r="GD123" t="s">
        <v>51</v>
      </c>
      <c r="GG123">
        <v>0</v>
      </c>
      <c r="GH123" t="s">
        <v>52</v>
      </c>
      <c r="GK123">
        <v>0</v>
      </c>
      <c r="GL123" t="s">
        <v>53</v>
      </c>
      <c r="GO123">
        <v>0</v>
      </c>
    </row>
    <row r="124" spans="1:197" x14ac:dyDescent="0.45">
      <c r="A124">
        <v>38117</v>
      </c>
      <c r="B124" t="s">
        <v>5</v>
      </c>
      <c r="E124">
        <v>0</v>
      </c>
      <c r="F124" t="s">
        <v>6</v>
      </c>
      <c r="I124">
        <v>0</v>
      </c>
      <c r="J124" t="s">
        <v>7</v>
      </c>
      <c r="M124">
        <v>0</v>
      </c>
      <c r="N124" t="s">
        <v>8</v>
      </c>
      <c r="Q124">
        <v>0</v>
      </c>
      <c r="R124" t="s">
        <v>9</v>
      </c>
      <c r="U124">
        <v>29.43</v>
      </c>
      <c r="V124" t="s">
        <v>10</v>
      </c>
      <c r="Y124">
        <v>0</v>
      </c>
      <c r="Z124" t="s">
        <v>11</v>
      </c>
      <c r="AC124">
        <v>0</v>
      </c>
      <c r="AD124" t="s">
        <v>12</v>
      </c>
      <c r="AG124">
        <v>0</v>
      </c>
      <c r="AH124" t="s">
        <v>13</v>
      </c>
      <c r="AK124">
        <v>0</v>
      </c>
      <c r="AL124" t="s">
        <v>14</v>
      </c>
      <c r="AO124">
        <v>0</v>
      </c>
      <c r="AP124" t="s">
        <v>15</v>
      </c>
      <c r="AS124">
        <v>0</v>
      </c>
      <c r="AT124" t="s">
        <v>16</v>
      </c>
      <c r="AW124">
        <v>1719</v>
      </c>
      <c r="AX124" t="s">
        <v>17</v>
      </c>
      <c r="BA124">
        <v>0</v>
      </c>
      <c r="BB124" t="s">
        <v>18</v>
      </c>
      <c r="BE124">
        <v>0</v>
      </c>
      <c r="BF124" t="s">
        <v>19</v>
      </c>
      <c r="BI124">
        <v>0</v>
      </c>
      <c r="BJ124" t="s">
        <v>20</v>
      </c>
      <c r="BM124">
        <v>0</v>
      </c>
      <c r="BN124" t="s">
        <v>21</v>
      </c>
      <c r="BQ124">
        <v>785.1</v>
      </c>
      <c r="BR124" t="s">
        <v>22</v>
      </c>
      <c r="BU124">
        <v>0</v>
      </c>
      <c r="BV124" t="s">
        <v>23</v>
      </c>
      <c r="BY124">
        <v>0</v>
      </c>
      <c r="BZ124" t="s">
        <v>24</v>
      </c>
      <c r="CC124">
        <v>160</v>
      </c>
      <c r="CD124" t="s">
        <v>25</v>
      </c>
      <c r="CG124">
        <v>0</v>
      </c>
      <c r="CH124" t="s">
        <v>26</v>
      </c>
      <c r="CK124">
        <v>0</v>
      </c>
      <c r="CL124" t="s">
        <v>27</v>
      </c>
      <c r="CO124">
        <v>0</v>
      </c>
      <c r="CP124" t="s">
        <v>28</v>
      </c>
      <c r="CS124">
        <v>0</v>
      </c>
      <c r="CT124" t="s">
        <v>29</v>
      </c>
      <c r="CW124">
        <v>0</v>
      </c>
      <c r="CX124" t="s">
        <v>30</v>
      </c>
      <c r="DA124">
        <v>0</v>
      </c>
      <c r="DB124" t="s">
        <v>31</v>
      </c>
      <c r="DE124">
        <v>0</v>
      </c>
      <c r="DF124" t="s">
        <v>32</v>
      </c>
      <c r="DI124">
        <v>0</v>
      </c>
      <c r="DJ124" t="s">
        <v>33</v>
      </c>
      <c r="DM124">
        <v>0</v>
      </c>
      <c r="DN124" t="s">
        <v>34</v>
      </c>
      <c r="DQ124">
        <v>57</v>
      </c>
      <c r="DR124" t="s">
        <v>35</v>
      </c>
      <c r="DU124">
        <v>42.1</v>
      </c>
      <c r="DV124" t="s">
        <v>36</v>
      </c>
      <c r="DY124">
        <v>0</v>
      </c>
      <c r="DZ124" t="s">
        <v>37</v>
      </c>
      <c r="EC124">
        <v>0</v>
      </c>
      <c r="ED124" t="s">
        <v>38</v>
      </c>
      <c r="EG124">
        <v>0</v>
      </c>
      <c r="EH124" t="s">
        <v>39</v>
      </c>
      <c r="EK124">
        <v>11023</v>
      </c>
      <c r="EL124" t="s">
        <v>40</v>
      </c>
      <c r="EO124">
        <v>141.31</v>
      </c>
      <c r="EP124" t="s">
        <v>41</v>
      </c>
      <c r="ES124">
        <v>0</v>
      </c>
      <c r="ET124" t="s">
        <v>42</v>
      </c>
      <c r="EW124">
        <v>0</v>
      </c>
      <c r="EX124" t="s">
        <v>43</v>
      </c>
      <c r="FA124">
        <v>18.5</v>
      </c>
      <c r="FB124" t="s">
        <v>44</v>
      </c>
      <c r="FE124">
        <v>11.85</v>
      </c>
      <c r="FF124" t="s">
        <v>45</v>
      </c>
      <c r="FI124">
        <v>0</v>
      </c>
      <c r="FJ124" t="s">
        <v>46</v>
      </c>
      <c r="FM124">
        <v>34.380000000000003</v>
      </c>
      <c r="FN124" t="s">
        <v>47</v>
      </c>
      <c r="FQ124">
        <v>19</v>
      </c>
      <c r="FR124" t="s">
        <v>48</v>
      </c>
      <c r="FU124">
        <v>23500</v>
      </c>
      <c r="FV124" t="s">
        <v>49</v>
      </c>
      <c r="FY124">
        <v>0</v>
      </c>
      <c r="FZ124" t="s">
        <v>50</v>
      </c>
      <c r="GC124">
        <v>0</v>
      </c>
      <c r="GD124" t="s">
        <v>51</v>
      </c>
      <c r="GG124">
        <v>0</v>
      </c>
      <c r="GH124" t="s">
        <v>52</v>
      </c>
      <c r="GK124">
        <v>0</v>
      </c>
      <c r="GL124" t="s">
        <v>53</v>
      </c>
      <c r="GO124">
        <v>0</v>
      </c>
    </row>
    <row r="125" spans="1:197" x14ac:dyDescent="0.45">
      <c r="A125">
        <v>38124</v>
      </c>
      <c r="B125" t="s">
        <v>5</v>
      </c>
      <c r="E125">
        <v>0</v>
      </c>
      <c r="F125" t="s">
        <v>6</v>
      </c>
      <c r="I125">
        <v>0</v>
      </c>
      <c r="J125" t="s">
        <v>7</v>
      </c>
      <c r="M125">
        <v>0</v>
      </c>
      <c r="N125" t="s">
        <v>8</v>
      </c>
      <c r="Q125">
        <v>0</v>
      </c>
      <c r="R125" t="s">
        <v>9</v>
      </c>
      <c r="U125">
        <v>30</v>
      </c>
      <c r="V125" t="s">
        <v>10</v>
      </c>
      <c r="Y125">
        <v>0</v>
      </c>
      <c r="Z125" t="s">
        <v>11</v>
      </c>
      <c r="AC125">
        <v>0</v>
      </c>
      <c r="AD125" t="s">
        <v>12</v>
      </c>
      <c r="AG125">
        <v>0</v>
      </c>
      <c r="AH125" t="s">
        <v>13</v>
      </c>
      <c r="AK125">
        <v>0</v>
      </c>
      <c r="AL125" t="s">
        <v>14</v>
      </c>
      <c r="AO125">
        <v>0</v>
      </c>
      <c r="AP125" t="s">
        <v>15</v>
      </c>
      <c r="AS125">
        <v>0</v>
      </c>
      <c r="AT125" t="s">
        <v>16</v>
      </c>
      <c r="AW125">
        <v>1815</v>
      </c>
      <c r="AX125" t="s">
        <v>17</v>
      </c>
      <c r="BA125">
        <v>0</v>
      </c>
      <c r="BB125" t="s">
        <v>18</v>
      </c>
      <c r="BE125">
        <v>0</v>
      </c>
      <c r="BF125" t="s">
        <v>19</v>
      </c>
      <c r="BI125">
        <v>0</v>
      </c>
      <c r="BJ125" t="s">
        <v>20</v>
      </c>
      <c r="BM125">
        <v>0</v>
      </c>
      <c r="BN125" t="s">
        <v>21</v>
      </c>
      <c r="BQ125">
        <v>836.61</v>
      </c>
      <c r="BR125" t="s">
        <v>22</v>
      </c>
      <c r="BU125">
        <v>0</v>
      </c>
      <c r="BV125" t="s">
        <v>23</v>
      </c>
      <c r="BY125">
        <v>0</v>
      </c>
      <c r="BZ125" t="s">
        <v>24</v>
      </c>
      <c r="CC125">
        <v>168</v>
      </c>
      <c r="CD125" t="s">
        <v>25</v>
      </c>
      <c r="CG125">
        <v>0</v>
      </c>
      <c r="CH125" t="s">
        <v>26</v>
      </c>
      <c r="CK125">
        <v>0</v>
      </c>
      <c r="CL125" t="s">
        <v>27</v>
      </c>
      <c r="CO125">
        <v>0</v>
      </c>
      <c r="CP125" t="s">
        <v>28</v>
      </c>
      <c r="CS125">
        <v>0</v>
      </c>
      <c r="CT125" t="s">
        <v>29</v>
      </c>
      <c r="CW125">
        <v>0</v>
      </c>
      <c r="CX125" t="s">
        <v>30</v>
      </c>
      <c r="DA125">
        <v>0</v>
      </c>
      <c r="DB125" t="s">
        <v>31</v>
      </c>
      <c r="DE125">
        <v>0</v>
      </c>
      <c r="DF125" t="s">
        <v>32</v>
      </c>
      <c r="DI125">
        <v>0</v>
      </c>
      <c r="DJ125" t="s">
        <v>33</v>
      </c>
      <c r="DM125">
        <v>0</v>
      </c>
      <c r="DN125" t="s">
        <v>34</v>
      </c>
      <c r="DQ125">
        <v>62.4</v>
      </c>
      <c r="DR125" t="s">
        <v>35</v>
      </c>
      <c r="DU125">
        <v>43.99</v>
      </c>
      <c r="DV125" t="s">
        <v>36</v>
      </c>
      <c r="DY125">
        <v>0</v>
      </c>
      <c r="DZ125" t="s">
        <v>37</v>
      </c>
      <c r="EC125">
        <v>0</v>
      </c>
      <c r="ED125" t="s">
        <v>38</v>
      </c>
      <c r="EG125">
        <v>0</v>
      </c>
      <c r="EH125" t="s">
        <v>39</v>
      </c>
      <c r="EK125">
        <v>12300</v>
      </c>
      <c r="EL125" t="s">
        <v>40</v>
      </c>
      <c r="EO125">
        <v>148.34</v>
      </c>
      <c r="EP125" t="s">
        <v>41</v>
      </c>
      <c r="ES125">
        <v>0</v>
      </c>
      <c r="ET125" t="s">
        <v>42</v>
      </c>
      <c r="EW125">
        <v>0</v>
      </c>
      <c r="EX125" t="s">
        <v>43</v>
      </c>
      <c r="FA125">
        <v>19.899999999999999</v>
      </c>
      <c r="FB125" t="s">
        <v>44</v>
      </c>
      <c r="FE125">
        <v>12.72</v>
      </c>
      <c r="FF125" t="s">
        <v>45</v>
      </c>
      <c r="FI125">
        <v>0</v>
      </c>
      <c r="FJ125" t="s">
        <v>46</v>
      </c>
      <c r="FM125">
        <v>37.75</v>
      </c>
      <c r="FN125" t="s">
        <v>47</v>
      </c>
      <c r="FQ125">
        <v>20.5</v>
      </c>
      <c r="FR125" t="s">
        <v>48</v>
      </c>
      <c r="FU125">
        <v>25999</v>
      </c>
      <c r="FV125" t="s">
        <v>49</v>
      </c>
      <c r="FY125">
        <v>0</v>
      </c>
      <c r="FZ125" t="s">
        <v>50</v>
      </c>
      <c r="GC125">
        <v>0</v>
      </c>
      <c r="GD125" t="s">
        <v>51</v>
      </c>
      <c r="GG125">
        <v>0</v>
      </c>
      <c r="GH125" t="s">
        <v>52</v>
      </c>
      <c r="GK125">
        <v>0</v>
      </c>
      <c r="GL125" t="s">
        <v>53</v>
      </c>
      <c r="GO125">
        <v>0</v>
      </c>
    </row>
    <row r="126" spans="1:197" x14ac:dyDescent="0.45">
      <c r="A126">
        <v>38131</v>
      </c>
      <c r="B126" t="s">
        <v>5</v>
      </c>
      <c r="E126">
        <v>0</v>
      </c>
      <c r="F126" t="s">
        <v>6</v>
      </c>
      <c r="I126">
        <v>0</v>
      </c>
      <c r="J126" t="s">
        <v>7</v>
      </c>
      <c r="M126">
        <v>0</v>
      </c>
      <c r="N126" t="s">
        <v>8</v>
      </c>
      <c r="Q126">
        <v>0</v>
      </c>
      <c r="R126" t="s">
        <v>9</v>
      </c>
      <c r="U126">
        <v>29.44</v>
      </c>
      <c r="V126" t="s">
        <v>10</v>
      </c>
      <c r="Y126">
        <v>0</v>
      </c>
      <c r="Z126" t="s">
        <v>11</v>
      </c>
      <c r="AC126">
        <v>0</v>
      </c>
      <c r="AD126" t="s">
        <v>12</v>
      </c>
      <c r="AG126">
        <v>0</v>
      </c>
      <c r="AH126" t="s">
        <v>13</v>
      </c>
      <c r="AK126">
        <v>0</v>
      </c>
      <c r="AL126" t="s">
        <v>14</v>
      </c>
      <c r="AO126">
        <v>0</v>
      </c>
      <c r="AP126" t="s">
        <v>15</v>
      </c>
      <c r="AS126">
        <v>0</v>
      </c>
      <c r="AT126" t="s">
        <v>16</v>
      </c>
      <c r="AW126">
        <v>1606.95</v>
      </c>
      <c r="AX126" t="s">
        <v>17</v>
      </c>
      <c r="BA126">
        <v>0</v>
      </c>
      <c r="BB126" t="s">
        <v>18</v>
      </c>
      <c r="BE126">
        <v>0</v>
      </c>
      <c r="BF126" t="s">
        <v>19</v>
      </c>
      <c r="BI126">
        <v>0</v>
      </c>
      <c r="BJ126" t="s">
        <v>20</v>
      </c>
      <c r="BM126">
        <v>0</v>
      </c>
      <c r="BN126" t="s">
        <v>21</v>
      </c>
      <c r="BQ126">
        <v>797</v>
      </c>
      <c r="BR126" t="s">
        <v>22</v>
      </c>
      <c r="BU126">
        <v>0</v>
      </c>
      <c r="BV126" t="s">
        <v>23</v>
      </c>
      <c r="BY126">
        <v>0</v>
      </c>
      <c r="BZ126" t="s">
        <v>24</v>
      </c>
      <c r="CC126">
        <v>169</v>
      </c>
      <c r="CD126" t="s">
        <v>25</v>
      </c>
      <c r="CG126">
        <v>0</v>
      </c>
      <c r="CH126" t="s">
        <v>26</v>
      </c>
      <c r="CK126">
        <v>0</v>
      </c>
      <c r="CL126" t="s">
        <v>27</v>
      </c>
      <c r="CO126">
        <v>0</v>
      </c>
      <c r="CP126" t="s">
        <v>28</v>
      </c>
      <c r="CS126">
        <v>0</v>
      </c>
      <c r="CT126" t="s">
        <v>29</v>
      </c>
      <c r="CW126">
        <v>0</v>
      </c>
      <c r="CX126" t="s">
        <v>30</v>
      </c>
      <c r="DA126">
        <v>0</v>
      </c>
      <c r="DB126" t="s">
        <v>31</v>
      </c>
      <c r="DE126">
        <v>0</v>
      </c>
      <c r="DF126" t="s">
        <v>32</v>
      </c>
      <c r="DI126">
        <v>0</v>
      </c>
      <c r="DJ126" t="s">
        <v>33</v>
      </c>
      <c r="DM126">
        <v>0</v>
      </c>
      <c r="DN126" t="s">
        <v>34</v>
      </c>
      <c r="DQ126">
        <v>59.05</v>
      </c>
      <c r="DR126" t="s">
        <v>35</v>
      </c>
      <c r="DU126">
        <v>42.3</v>
      </c>
      <c r="DV126" t="s">
        <v>36</v>
      </c>
      <c r="DY126">
        <v>0</v>
      </c>
      <c r="DZ126" t="s">
        <v>37</v>
      </c>
      <c r="EC126">
        <v>0</v>
      </c>
      <c r="ED126" t="s">
        <v>38</v>
      </c>
      <c r="EG126">
        <v>0</v>
      </c>
      <c r="EH126" t="s">
        <v>39</v>
      </c>
      <c r="EK126">
        <v>11557</v>
      </c>
      <c r="EL126" t="s">
        <v>40</v>
      </c>
      <c r="EO126">
        <v>140.1</v>
      </c>
      <c r="EP126" t="s">
        <v>41</v>
      </c>
      <c r="ES126">
        <v>0</v>
      </c>
      <c r="ET126" t="s">
        <v>42</v>
      </c>
      <c r="EW126">
        <v>0</v>
      </c>
      <c r="EX126" t="s">
        <v>43</v>
      </c>
      <c r="FA126">
        <v>18.350000000000001</v>
      </c>
      <c r="FB126" t="s">
        <v>44</v>
      </c>
      <c r="FE126">
        <v>12.21</v>
      </c>
      <c r="FF126" t="s">
        <v>45</v>
      </c>
      <c r="FI126">
        <v>0</v>
      </c>
      <c r="FJ126" t="s">
        <v>46</v>
      </c>
      <c r="FM126">
        <v>37.000999999999998</v>
      </c>
      <c r="FN126" t="s">
        <v>47</v>
      </c>
      <c r="FQ126">
        <v>19.350000000000001</v>
      </c>
      <c r="FR126" t="s">
        <v>48</v>
      </c>
      <c r="FU126">
        <v>24500</v>
      </c>
      <c r="FV126" t="s">
        <v>49</v>
      </c>
      <c r="FY126">
        <v>0</v>
      </c>
      <c r="FZ126" t="s">
        <v>50</v>
      </c>
      <c r="GC126">
        <v>0</v>
      </c>
      <c r="GD126" t="s">
        <v>51</v>
      </c>
      <c r="GG126">
        <v>0</v>
      </c>
      <c r="GH126" t="s">
        <v>52</v>
      </c>
      <c r="GK126">
        <v>0</v>
      </c>
      <c r="GL126" t="s">
        <v>53</v>
      </c>
      <c r="GO126">
        <v>0</v>
      </c>
    </row>
    <row r="127" spans="1:197" x14ac:dyDescent="0.45">
      <c r="A127">
        <v>38138</v>
      </c>
      <c r="B127" t="s">
        <v>5</v>
      </c>
      <c r="E127">
        <v>0</v>
      </c>
      <c r="F127" t="s">
        <v>6</v>
      </c>
      <c r="I127">
        <v>0</v>
      </c>
      <c r="J127" t="s">
        <v>7</v>
      </c>
      <c r="M127">
        <v>0</v>
      </c>
      <c r="N127" t="s">
        <v>8</v>
      </c>
      <c r="Q127">
        <v>0</v>
      </c>
      <c r="R127" t="s">
        <v>9</v>
      </c>
      <c r="U127">
        <v>29.55</v>
      </c>
      <c r="V127" t="s">
        <v>10</v>
      </c>
      <c r="Y127">
        <v>0</v>
      </c>
      <c r="Z127" t="s">
        <v>11</v>
      </c>
      <c r="AC127">
        <v>0</v>
      </c>
      <c r="AD127" t="s">
        <v>12</v>
      </c>
      <c r="AG127">
        <v>0</v>
      </c>
      <c r="AH127" t="s">
        <v>13</v>
      </c>
      <c r="AK127">
        <v>0</v>
      </c>
      <c r="AL127" t="s">
        <v>14</v>
      </c>
      <c r="AO127">
        <v>0</v>
      </c>
      <c r="AP127" t="s">
        <v>15</v>
      </c>
      <c r="AS127">
        <v>0</v>
      </c>
      <c r="AT127" t="s">
        <v>16</v>
      </c>
      <c r="AW127">
        <v>1400</v>
      </c>
      <c r="AX127" t="s">
        <v>17</v>
      </c>
      <c r="BA127">
        <v>0</v>
      </c>
      <c r="BB127" t="s">
        <v>18</v>
      </c>
      <c r="BE127">
        <v>0</v>
      </c>
      <c r="BF127" t="s">
        <v>19</v>
      </c>
      <c r="BI127">
        <v>0</v>
      </c>
      <c r="BJ127" t="s">
        <v>20</v>
      </c>
      <c r="BM127">
        <v>0</v>
      </c>
      <c r="BN127" t="s">
        <v>21</v>
      </c>
      <c r="BQ127">
        <v>785.3</v>
      </c>
      <c r="BR127" t="s">
        <v>22</v>
      </c>
      <c r="BU127">
        <v>0</v>
      </c>
      <c r="BV127" t="s">
        <v>23</v>
      </c>
      <c r="BY127">
        <v>0</v>
      </c>
      <c r="BZ127" t="s">
        <v>24</v>
      </c>
      <c r="CC127">
        <v>168</v>
      </c>
      <c r="CD127" t="s">
        <v>25</v>
      </c>
      <c r="CG127">
        <v>0</v>
      </c>
      <c r="CH127" t="s">
        <v>26</v>
      </c>
      <c r="CK127">
        <v>0</v>
      </c>
      <c r="CL127" t="s">
        <v>27</v>
      </c>
      <c r="CO127">
        <v>0</v>
      </c>
      <c r="CP127" t="s">
        <v>28</v>
      </c>
      <c r="CS127">
        <v>0</v>
      </c>
      <c r="CT127" t="s">
        <v>29</v>
      </c>
      <c r="CW127">
        <v>0</v>
      </c>
      <c r="CX127" t="s">
        <v>30</v>
      </c>
      <c r="DA127">
        <v>0</v>
      </c>
      <c r="DB127" t="s">
        <v>31</v>
      </c>
      <c r="DE127">
        <v>0</v>
      </c>
      <c r="DF127" t="s">
        <v>32</v>
      </c>
      <c r="DI127">
        <v>0</v>
      </c>
      <c r="DJ127" t="s">
        <v>33</v>
      </c>
      <c r="DM127">
        <v>0</v>
      </c>
      <c r="DN127" t="s">
        <v>34</v>
      </c>
      <c r="DQ127">
        <v>61.06</v>
      </c>
      <c r="DR127" t="s">
        <v>35</v>
      </c>
      <c r="DU127">
        <v>41.1</v>
      </c>
      <c r="DV127" t="s">
        <v>36</v>
      </c>
      <c r="DY127">
        <v>0</v>
      </c>
      <c r="DZ127" t="s">
        <v>37</v>
      </c>
      <c r="EC127">
        <v>0</v>
      </c>
      <c r="ED127" t="s">
        <v>38</v>
      </c>
      <c r="EG127">
        <v>0</v>
      </c>
      <c r="EH127" t="s">
        <v>39</v>
      </c>
      <c r="EK127">
        <v>11610</v>
      </c>
      <c r="EL127" t="s">
        <v>40</v>
      </c>
      <c r="EO127">
        <v>141.69999999999999</v>
      </c>
      <c r="EP127" t="s">
        <v>41</v>
      </c>
      <c r="ES127">
        <v>0</v>
      </c>
      <c r="ET127" t="s">
        <v>42</v>
      </c>
      <c r="EW127">
        <v>0</v>
      </c>
      <c r="EX127" t="s">
        <v>43</v>
      </c>
      <c r="FA127">
        <v>18.2</v>
      </c>
      <c r="FB127" t="s">
        <v>44</v>
      </c>
      <c r="FE127">
        <v>11.54</v>
      </c>
      <c r="FF127" t="s">
        <v>45</v>
      </c>
      <c r="FI127">
        <v>0</v>
      </c>
      <c r="FJ127" t="s">
        <v>46</v>
      </c>
      <c r="FM127">
        <v>37.344999999999999</v>
      </c>
      <c r="FN127" t="s">
        <v>47</v>
      </c>
      <c r="FQ127">
        <v>19.116</v>
      </c>
      <c r="FR127" t="s">
        <v>48</v>
      </c>
      <c r="FU127">
        <v>23800</v>
      </c>
      <c r="FV127" t="s">
        <v>49</v>
      </c>
      <c r="FY127">
        <v>0</v>
      </c>
      <c r="FZ127" t="s">
        <v>50</v>
      </c>
      <c r="GC127">
        <v>0</v>
      </c>
      <c r="GD127" t="s">
        <v>51</v>
      </c>
      <c r="GG127">
        <v>0</v>
      </c>
      <c r="GH127" t="s">
        <v>52</v>
      </c>
      <c r="GK127">
        <v>0</v>
      </c>
      <c r="GL127" t="s">
        <v>53</v>
      </c>
      <c r="GO127">
        <v>0</v>
      </c>
    </row>
    <row r="128" spans="1:197" x14ac:dyDescent="0.45">
      <c r="A128">
        <v>38145</v>
      </c>
      <c r="B128" t="s">
        <v>5</v>
      </c>
      <c r="E128">
        <v>0</v>
      </c>
      <c r="F128" t="s">
        <v>6</v>
      </c>
      <c r="I128">
        <v>0</v>
      </c>
      <c r="J128" t="s">
        <v>7</v>
      </c>
      <c r="M128">
        <v>0</v>
      </c>
      <c r="N128" t="s">
        <v>8</v>
      </c>
      <c r="Q128">
        <v>0</v>
      </c>
      <c r="R128" t="s">
        <v>9</v>
      </c>
      <c r="U128">
        <v>29.77</v>
      </c>
      <c r="V128" t="s">
        <v>10</v>
      </c>
      <c r="Y128">
        <v>0</v>
      </c>
      <c r="Z128" t="s">
        <v>11</v>
      </c>
      <c r="AC128">
        <v>0</v>
      </c>
      <c r="AD128" t="s">
        <v>12</v>
      </c>
      <c r="AG128">
        <v>0</v>
      </c>
      <c r="AH128" t="s">
        <v>13</v>
      </c>
      <c r="AK128">
        <v>0</v>
      </c>
      <c r="AL128" t="s">
        <v>14</v>
      </c>
      <c r="AO128">
        <v>0</v>
      </c>
      <c r="AP128" t="s">
        <v>15</v>
      </c>
      <c r="AS128">
        <v>0</v>
      </c>
      <c r="AT128" t="s">
        <v>16</v>
      </c>
      <c r="AW128">
        <v>1581.5</v>
      </c>
      <c r="AX128" t="s">
        <v>17</v>
      </c>
      <c r="BA128">
        <v>0</v>
      </c>
      <c r="BB128" t="s">
        <v>18</v>
      </c>
      <c r="BE128">
        <v>0</v>
      </c>
      <c r="BF128" t="s">
        <v>19</v>
      </c>
      <c r="BI128">
        <v>0</v>
      </c>
      <c r="BJ128" t="s">
        <v>20</v>
      </c>
      <c r="BM128">
        <v>0</v>
      </c>
      <c r="BN128" t="s">
        <v>21</v>
      </c>
      <c r="BQ128">
        <v>766</v>
      </c>
      <c r="BR128" t="s">
        <v>22</v>
      </c>
      <c r="BU128">
        <v>0</v>
      </c>
      <c r="BV128" t="s">
        <v>23</v>
      </c>
      <c r="BY128">
        <v>0</v>
      </c>
      <c r="BZ128" t="s">
        <v>24</v>
      </c>
      <c r="CC128">
        <v>168.5</v>
      </c>
      <c r="CD128" t="s">
        <v>25</v>
      </c>
      <c r="CG128">
        <v>0</v>
      </c>
      <c r="CH128" t="s">
        <v>26</v>
      </c>
      <c r="CK128">
        <v>0</v>
      </c>
      <c r="CL128" t="s">
        <v>27</v>
      </c>
      <c r="CO128">
        <v>0</v>
      </c>
      <c r="CP128" t="s">
        <v>28</v>
      </c>
      <c r="CS128">
        <v>0</v>
      </c>
      <c r="CT128" t="s">
        <v>29</v>
      </c>
      <c r="CW128">
        <v>0</v>
      </c>
      <c r="CX128" t="s">
        <v>30</v>
      </c>
      <c r="DA128">
        <v>0</v>
      </c>
      <c r="DB128" t="s">
        <v>31</v>
      </c>
      <c r="DE128">
        <v>0</v>
      </c>
      <c r="DF128" t="s">
        <v>32</v>
      </c>
      <c r="DI128">
        <v>0</v>
      </c>
      <c r="DJ128" t="s">
        <v>33</v>
      </c>
      <c r="DM128">
        <v>0</v>
      </c>
      <c r="DN128" t="s">
        <v>34</v>
      </c>
      <c r="DQ128">
        <v>60.5</v>
      </c>
      <c r="DR128" t="s">
        <v>35</v>
      </c>
      <c r="DU128">
        <v>42.31</v>
      </c>
      <c r="DV128" t="s">
        <v>36</v>
      </c>
      <c r="DY128">
        <v>0</v>
      </c>
      <c r="DZ128" t="s">
        <v>37</v>
      </c>
      <c r="EC128">
        <v>0</v>
      </c>
      <c r="ED128" t="s">
        <v>38</v>
      </c>
      <c r="EG128">
        <v>0</v>
      </c>
      <c r="EH128" t="s">
        <v>39</v>
      </c>
      <c r="EK128">
        <v>11399.97</v>
      </c>
      <c r="EL128" t="s">
        <v>40</v>
      </c>
      <c r="EO128">
        <v>139.1</v>
      </c>
      <c r="EP128" t="s">
        <v>41</v>
      </c>
      <c r="ES128">
        <v>0</v>
      </c>
      <c r="ET128" t="s">
        <v>42</v>
      </c>
      <c r="EW128">
        <v>0</v>
      </c>
      <c r="EX128" t="s">
        <v>43</v>
      </c>
      <c r="FA128">
        <v>18.25</v>
      </c>
      <c r="FB128" t="s">
        <v>44</v>
      </c>
      <c r="FE128">
        <v>11.707000000000001</v>
      </c>
      <c r="FF128" t="s">
        <v>45</v>
      </c>
      <c r="FI128">
        <v>0</v>
      </c>
      <c r="FJ128" t="s">
        <v>46</v>
      </c>
      <c r="FM128">
        <v>36.549999999999997</v>
      </c>
      <c r="FN128" t="s">
        <v>47</v>
      </c>
      <c r="FQ128">
        <v>18.501999999999999</v>
      </c>
      <c r="FR128" t="s">
        <v>48</v>
      </c>
      <c r="FU128">
        <v>23700</v>
      </c>
      <c r="FV128" t="s">
        <v>49</v>
      </c>
      <c r="FY128">
        <v>0</v>
      </c>
      <c r="FZ128" t="s">
        <v>50</v>
      </c>
      <c r="GC128">
        <v>0</v>
      </c>
      <c r="GD128" t="s">
        <v>51</v>
      </c>
      <c r="GG128">
        <v>0</v>
      </c>
      <c r="GH128" t="s">
        <v>52</v>
      </c>
      <c r="GK128">
        <v>0</v>
      </c>
      <c r="GL128" t="s">
        <v>53</v>
      </c>
      <c r="GO128">
        <v>0</v>
      </c>
    </row>
    <row r="129" spans="1:197" x14ac:dyDescent="0.45">
      <c r="A129">
        <v>38152</v>
      </c>
      <c r="B129" t="s">
        <v>5</v>
      </c>
      <c r="E129">
        <v>0</v>
      </c>
      <c r="F129" t="s">
        <v>6</v>
      </c>
      <c r="I129">
        <v>0</v>
      </c>
      <c r="J129" t="s">
        <v>7</v>
      </c>
      <c r="M129">
        <v>0</v>
      </c>
      <c r="N129" t="s">
        <v>8</v>
      </c>
      <c r="Q129">
        <v>0</v>
      </c>
      <c r="R129" t="s">
        <v>9</v>
      </c>
      <c r="U129">
        <v>29.6</v>
      </c>
      <c r="V129" t="s">
        <v>10</v>
      </c>
      <c r="Y129">
        <v>0</v>
      </c>
      <c r="Z129" t="s">
        <v>11</v>
      </c>
      <c r="AC129">
        <v>0</v>
      </c>
      <c r="AD129" t="s">
        <v>12</v>
      </c>
      <c r="AG129">
        <v>0</v>
      </c>
      <c r="AH129" t="s">
        <v>13</v>
      </c>
      <c r="AK129">
        <v>0</v>
      </c>
      <c r="AL129" t="s">
        <v>14</v>
      </c>
      <c r="AO129">
        <v>0</v>
      </c>
      <c r="AP129" t="s">
        <v>15</v>
      </c>
      <c r="AS129">
        <v>0</v>
      </c>
      <c r="AT129" t="s">
        <v>16</v>
      </c>
      <c r="AW129">
        <v>1711</v>
      </c>
      <c r="AX129" t="s">
        <v>17</v>
      </c>
      <c r="BA129">
        <v>0</v>
      </c>
      <c r="BB129" t="s">
        <v>18</v>
      </c>
      <c r="BE129">
        <v>0</v>
      </c>
      <c r="BF129" t="s">
        <v>19</v>
      </c>
      <c r="BI129">
        <v>0</v>
      </c>
      <c r="BJ129" t="s">
        <v>20</v>
      </c>
      <c r="BM129">
        <v>0</v>
      </c>
      <c r="BN129" t="s">
        <v>21</v>
      </c>
      <c r="BQ129">
        <v>808.7</v>
      </c>
      <c r="BR129" t="s">
        <v>22</v>
      </c>
      <c r="BU129">
        <v>0</v>
      </c>
      <c r="BV129" t="s">
        <v>23</v>
      </c>
      <c r="BY129">
        <v>0</v>
      </c>
      <c r="BZ129" t="s">
        <v>24</v>
      </c>
      <c r="CC129">
        <v>179</v>
      </c>
      <c r="CD129" t="s">
        <v>25</v>
      </c>
      <c r="CG129">
        <v>0</v>
      </c>
      <c r="CH129" t="s">
        <v>26</v>
      </c>
      <c r="CK129">
        <v>0</v>
      </c>
      <c r="CL129" t="s">
        <v>27</v>
      </c>
      <c r="CO129">
        <v>0</v>
      </c>
      <c r="CP129" t="s">
        <v>28</v>
      </c>
      <c r="CS129">
        <v>0</v>
      </c>
      <c r="CT129" t="s">
        <v>29</v>
      </c>
      <c r="CW129">
        <v>0</v>
      </c>
      <c r="CX129" t="s">
        <v>30</v>
      </c>
      <c r="DA129">
        <v>0</v>
      </c>
      <c r="DB129" t="s">
        <v>31</v>
      </c>
      <c r="DE129">
        <v>0</v>
      </c>
      <c r="DF129" t="s">
        <v>32</v>
      </c>
      <c r="DI129">
        <v>0</v>
      </c>
      <c r="DJ129" t="s">
        <v>33</v>
      </c>
      <c r="DM129">
        <v>0</v>
      </c>
      <c r="DN129" t="s">
        <v>34</v>
      </c>
      <c r="DQ129">
        <v>62.7</v>
      </c>
      <c r="DR129" t="s">
        <v>35</v>
      </c>
      <c r="DU129">
        <v>42.29</v>
      </c>
      <c r="DV129" t="s">
        <v>36</v>
      </c>
      <c r="DY129">
        <v>0</v>
      </c>
      <c r="DZ129" t="s">
        <v>37</v>
      </c>
      <c r="EC129">
        <v>0</v>
      </c>
      <c r="ED129" t="s">
        <v>38</v>
      </c>
      <c r="EG129">
        <v>0</v>
      </c>
      <c r="EH129" t="s">
        <v>39</v>
      </c>
      <c r="EK129">
        <v>11770</v>
      </c>
      <c r="EL129" t="s">
        <v>40</v>
      </c>
      <c r="EO129">
        <v>141.97</v>
      </c>
      <c r="EP129" t="s">
        <v>41</v>
      </c>
      <c r="ES129">
        <v>0</v>
      </c>
      <c r="ET129" t="s">
        <v>42</v>
      </c>
      <c r="EW129">
        <v>0</v>
      </c>
      <c r="EX129" t="s">
        <v>43</v>
      </c>
      <c r="FA129">
        <v>19.7</v>
      </c>
      <c r="FB129" t="s">
        <v>44</v>
      </c>
      <c r="FE129">
        <v>12.175000000000001</v>
      </c>
      <c r="FF129" t="s">
        <v>45</v>
      </c>
      <c r="FI129">
        <v>0</v>
      </c>
      <c r="FJ129" t="s">
        <v>46</v>
      </c>
      <c r="FM129">
        <v>37.65</v>
      </c>
      <c r="FN129" t="s">
        <v>47</v>
      </c>
      <c r="FQ129">
        <v>19</v>
      </c>
      <c r="FR129" t="s">
        <v>48</v>
      </c>
      <c r="FU129">
        <v>25000</v>
      </c>
      <c r="FV129" t="s">
        <v>49</v>
      </c>
      <c r="FY129">
        <v>0</v>
      </c>
      <c r="FZ129" t="s">
        <v>50</v>
      </c>
      <c r="GC129">
        <v>0</v>
      </c>
      <c r="GD129" t="s">
        <v>51</v>
      </c>
      <c r="GG129">
        <v>0</v>
      </c>
      <c r="GH129" t="s">
        <v>52</v>
      </c>
      <c r="GK129">
        <v>0</v>
      </c>
      <c r="GL129" t="s">
        <v>53</v>
      </c>
      <c r="GO129">
        <v>0</v>
      </c>
    </row>
    <row r="130" spans="1:197" x14ac:dyDescent="0.45">
      <c r="A130">
        <v>38159</v>
      </c>
      <c r="B130" t="s">
        <v>5</v>
      </c>
      <c r="E130">
        <v>0</v>
      </c>
      <c r="F130" t="s">
        <v>6</v>
      </c>
      <c r="I130">
        <v>0</v>
      </c>
      <c r="J130" t="s">
        <v>7</v>
      </c>
      <c r="M130">
        <v>0</v>
      </c>
      <c r="N130" t="s">
        <v>8</v>
      </c>
      <c r="Q130">
        <v>0</v>
      </c>
      <c r="R130" t="s">
        <v>9</v>
      </c>
      <c r="U130">
        <v>29.5</v>
      </c>
      <c r="V130" t="s">
        <v>10</v>
      </c>
      <c r="Y130">
        <v>0</v>
      </c>
      <c r="Z130" t="s">
        <v>11</v>
      </c>
      <c r="AC130">
        <v>0</v>
      </c>
      <c r="AD130" t="s">
        <v>12</v>
      </c>
      <c r="AG130">
        <v>0</v>
      </c>
      <c r="AH130" t="s">
        <v>13</v>
      </c>
      <c r="AK130">
        <v>0</v>
      </c>
      <c r="AL130" t="s">
        <v>14</v>
      </c>
      <c r="AO130">
        <v>0</v>
      </c>
      <c r="AP130" t="s">
        <v>15</v>
      </c>
      <c r="AS130">
        <v>0</v>
      </c>
      <c r="AT130" t="s">
        <v>16</v>
      </c>
      <c r="AW130">
        <v>1666</v>
      </c>
      <c r="AX130" t="s">
        <v>17</v>
      </c>
      <c r="BA130">
        <v>0</v>
      </c>
      <c r="BB130" t="s">
        <v>18</v>
      </c>
      <c r="BE130">
        <v>0</v>
      </c>
      <c r="BF130" t="s">
        <v>19</v>
      </c>
      <c r="BI130">
        <v>0</v>
      </c>
      <c r="BJ130" t="s">
        <v>20</v>
      </c>
      <c r="BM130">
        <v>0</v>
      </c>
      <c r="BN130" t="s">
        <v>21</v>
      </c>
      <c r="BQ130">
        <v>793</v>
      </c>
      <c r="BR130" t="s">
        <v>22</v>
      </c>
      <c r="BU130">
        <v>0</v>
      </c>
      <c r="BV130" t="s">
        <v>23</v>
      </c>
      <c r="BY130">
        <v>0</v>
      </c>
      <c r="BZ130" t="s">
        <v>24</v>
      </c>
      <c r="CC130">
        <v>180</v>
      </c>
      <c r="CD130" t="s">
        <v>25</v>
      </c>
      <c r="CG130">
        <v>0</v>
      </c>
      <c r="CH130" t="s">
        <v>26</v>
      </c>
      <c r="CK130">
        <v>0</v>
      </c>
      <c r="CL130" t="s">
        <v>27</v>
      </c>
      <c r="CO130">
        <v>0</v>
      </c>
      <c r="CP130" t="s">
        <v>28</v>
      </c>
      <c r="CS130">
        <v>0</v>
      </c>
      <c r="CT130" t="s">
        <v>29</v>
      </c>
      <c r="CW130">
        <v>0</v>
      </c>
      <c r="CX130" t="s">
        <v>30</v>
      </c>
      <c r="DA130">
        <v>0</v>
      </c>
      <c r="DB130" t="s">
        <v>31</v>
      </c>
      <c r="DE130">
        <v>0</v>
      </c>
      <c r="DF130" t="s">
        <v>32</v>
      </c>
      <c r="DI130">
        <v>0</v>
      </c>
      <c r="DJ130" t="s">
        <v>33</v>
      </c>
      <c r="DM130">
        <v>0</v>
      </c>
      <c r="DN130" t="s">
        <v>34</v>
      </c>
      <c r="DQ130">
        <v>62.7</v>
      </c>
      <c r="DR130" t="s">
        <v>35</v>
      </c>
      <c r="DU130">
        <v>42.35</v>
      </c>
      <c r="DV130" t="s">
        <v>36</v>
      </c>
      <c r="DY130">
        <v>0</v>
      </c>
      <c r="DZ130" t="s">
        <v>37</v>
      </c>
      <c r="EC130">
        <v>0</v>
      </c>
      <c r="ED130" t="s">
        <v>38</v>
      </c>
      <c r="EG130">
        <v>0</v>
      </c>
      <c r="EH130" t="s">
        <v>39</v>
      </c>
      <c r="EK130">
        <v>11941</v>
      </c>
      <c r="EL130" t="s">
        <v>40</v>
      </c>
      <c r="EO130">
        <v>142</v>
      </c>
      <c r="EP130" t="s">
        <v>41</v>
      </c>
      <c r="ES130">
        <v>0</v>
      </c>
      <c r="ET130" t="s">
        <v>42</v>
      </c>
      <c r="EW130">
        <v>0</v>
      </c>
      <c r="EX130" t="s">
        <v>43</v>
      </c>
      <c r="FA130">
        <v>18.850000000000001</v>
      </c>
      <c r="FB130" t="s">
        <v>44</v>
      </c>
      <c r="FE130">
        <v>12.401999999999999</v>
      </c>
      <c r="FF130" t="s">
        <v>45</v>
      </c>
      <c r="FI130">
        <v>0</v>
      </c>
      <c r="FJ130" t="s">
        <v>46</v>
      </c>
      <c r="FM130">
        <v>37.36</v>
      </c>
      <c r="FN130" t="s">
        <v>47</v>
      </c>
      <c r="FQ130">
        <v>18.64</v>
      </c>
      <c r="FR130" t="s">
        <v>48</v>
      </c>
      <c r="FU130">
        <v>25499.99</v>
      </c>
      <c r="FV130" t="s">
        <v>49</v>
      </c>
      <c r="FY130">
        <v>0</v>
      </c>
      <c r="FZ130" t="s">
        <v>50</v>
      </c>
      <c r="GC130">
        <v>0</v>
      </c>
      <c r="GD130" t="s">
        <v>51</v>
      </c>
      <c r="GG130">
        <v>0</v>
      </c>
      <c r="GH130" t="s">
        <v>52</v>
      </c>
      <c r="GK130">
        <v>0</v>
      </c>
      <c r="GL130" t="s">
        <v>53</v>
      </c>
      <c r="GO130">
        <v>0</v>
      </c>
    </row>
    <row r="131" spans="1:197" x14ac:dyDescent="0.45">
      <c r="A131">
        <v>38166</v>
      </c>
      <c r="B131" t="s">
        <v>5</v>
      </c>
      <c r="E131">
        <v>0</v>
      </c>
      <c r="F131" t="s">
        <v>6</v>
      </c>
      <c r="I131">
        <v>0</v>
      </c>
      <c r="J131" t="s">
        <v>7</v>
      </c>
      <c r="M131">
        <v>0</v>
      </c>
      <c r="N131" t="s">
        <v>8</v>
      </c>
      <c r="Q131">
        <v>0</v>
      </c>
      <c r="R131" t="s">
        <v>9</v>
      </c>
      <c r="U131">
        <v>29.4</v>
      </c>
      <c r="V131" t="s">
        <v>10</v>
      </c>
      <c r="Y131">
        <v>0</v>
      </c>
      <c r="Z131" t="s">
        <v>11</v>
      </c>
      <c r="AC131">
        <v>0</v>
      </c>
      <c r="AD131" t="s">
        <v>12</v>
      </c>
      <c r="AG131">
        <v>0</v>
      </c>
      <c r="AH131" t="s">
        <v>13</v>
      </c>
      <c r="AK131">
        <v>0</v>
      </c>
      <c r="AL131" t="s">
        <v>14</v>
      </c>
      <c r="AO131">
        <v>0</v>
      </c>
      <c r="AP131" t="s">
        <v>15</v>
      </c>
      <c r="AS131">
        <v>0</v>
      </c>
      <c r="AT131" t="s">
        <v>16</v>
      </c>
      <c r="AW131">
        <v>1533</v>
      </c>
      <c r="AX131" t="s">
        <v>17</v>
      </c>
      <c r="BA131">
        <v>0</v>
      </c>
      <c r="BB131" t="s">
        <v>18</v>
      </c>
      <c r="BE131">
        <v>0</v>
      </c>
      <c r="BF131" t="s">
        <v>19</v>
      </c>
      <c r="BI131">
        <v>0</v>
      </c>
      <c r="BJ131" t="s">
        <v>20</v>
      </c>
      <c r="BM131">
        <v>0</v>
      </c>
      <c r="BN131" t="s">
        <v>21</v>
      </c>
      <c r="BQ131">
        <v>757.5</v>
      </c>
      <c r="BR131" t="s">
        <v>22</v>
      </c>
      <c r="BU131">
        <v>0</v>
      </c>
      <c r="BV131" t="s">
        <v>23</v>
      </c>
      <c r="BY131">
        <v>0</v>
      </c>
      <c r="BZ131" t="s">
        <v>24</v>
      </c>
      <c r="CC131">
        <v>172.5</v>
      </c>
      <c r="CD131" t="s">
        <v>25</v>
      </c>
      <c r="CG131">
        <v>0</v>
      </c>
      <c r="CH131" t="s">
        <v>26</v>
      </c>
      <c r="CK131">
        <v>0</v>
      </c>
      <c r="CL131" t="s">
        <v>27</v>
      </c>
      <c r="CO131">
        <v>0</v>
      </c>
      <c r="CP131" t="s">
        <v>28</v>
      </c>
      <c r="CS131">
        <v>0</v>
      </c>
      <c r="CT131" t="s">
        <v>29</v>
      </c>
      <c r="CW131">
        <v>0</v>
      </c>
      <c r="CX131" t="s">
        <v>30</v>
      </c>
      <c r="DA131">
        <v>0</v>
      </c>
      <c r="DB131" t="s">
        <v>31</v>
      </c>
      <c r="DE131">
        <v>0</v>
      </c>
      <c r="DF131" t="s">
        <v>32</v>
      </c>
      <c r="DI131">
        <v>0</v>
      </c>
      <c r="DJ131" t="s">
        <v>33</v>
      </c>
      <c r="DM131">
        <v>0</v>
      </c>
      <c r="DN131" t="s">
        <v>34</v>
      </c>
      <c r="DQ131">
        <v>59.48</v>
      </c>
      <c r="DR131" t="s">
        <v>35</v>
      </c>
      <c r="DU131">
        <v>41.14</v>
      </c>
      <c r="DV131" t="s">
        <v>36</v>
      </c>
      <c r="DY131">
        <v>0</v>
      </c>
      <c r="DZ131" t="s">
        <v>37</v>
      </c>
      <c r="EC131">
        <v>0</v>
      </c>
      <c r="ED131" t="s">
        <v>38</v>
      </c>
      <c r="EG131">
        <v>0</v>
      </c>
      <c r="EH131" t="s">
        <v>39</v>
      </c>
      <c r="EK131">
        <v>11600</v>
      </c>
      <c r="EL131" t="s">
        <v>40</v>
      </c>
      <c r="EO131">
        <v>136</v>
      </c>
      <c r="EP131" t="s">
        <v>41</v>
      </c>
      <c r="ES131">
        <v>0</v>
      </c>
      <c r="ET131" t="s">
        <v>42</v>
      </c>
      <c r="EW131">
        <v>0</v>
      </c>
      <c r="EX131" t="s">
        <v>43</v>
      </c>
      <c r="FA131">
        <v>18.670000000000002</v>
      </c>
      <c r="FB131" t="s">
        <v>44</v>
      </c>
      <c r="FE131">
        <v>12.851000000000001</v>
      </c>
      <c r="FF131" t="s">
        <v>45</v>
      </c>
      <c r="FI131">
        <v>0</v>
      </c>
      <c r="FJ131" t="s">
        <v>46</v>
      </c>
      <c r="FM131">
        <v>34.4</v>
      </c>
      <c r="FN131" t="s">
        <v>47</v>
      </c>
      <c r="FQ131">
        <v>17.3</v>
      </c>
      <c r="FR131" t="s">
        <v>48</v>
      </c>
      <c r="FU131">
        <v>25800</v>
      </c>
      <c r="FV131" t="s">
        <v>49</v>
      </c>
      <c r="FY131">
        <v>0</v>
      </c>
      <c r="FZ131" t="s">
        <v>50</v>
      </c>
      <c r="GC131">
        <v>0</v>
      </c>
      <c r="GD131" t="s">
        <v>51</v>
      </c>
      <c r="GG131">
        <v>0</v>
      </c>
      <c r="GH131" t="s">
        <v>52</v>
      </c>
      <c r="GK131">
        <v>0</v>
      </c>
      <c r="GL131" t="s">
        <v>53</v>
      </c>
      <c r="GO131">
        <v>0</v>
      </c>
    </row>
    <row r="132" spans="1:197" x14ac:dyDescent="0.45">
      <c r="A132">
        <v>38173</v>
      </c>
      <c r="B132" t="s">
        <v>5</v>
      </c>
      <c r="E132">
        <v>0</v>
      </c>
      <c r="F132" t="s">
        <v>6</v>
      </c>
      <c r="I132">
        <v>0</v>
      </c>
      <c r="J132" t="s">
        <v>7</v>
      </c>
      <c r="M132">
        <v>0</v>
      </c>
      <c r="N132" t="s">
        <v>8</v>
      </c>
      <c r="Q132">
        <v>0</v>
      </c>
      <c r="R132" t="s">
        <v>9</v>
      </c>
      <c r="U132">
        <v>29.3</v>
      </c>
      <c r="V132" t="s">
        <v>10</v>
      </c>
      <c r="Y132">
        <v>0</v>
      </c>
      <c r="Z132" t="s">
        <v>11</v>
      </c>
      <c r="AC132">
        <v>0</v>
      </c>
      <c r="AD132" t="s">
        <v>12</v>
      </c>
      <c r="AG132">
        <v>0</v>
      </c>
      <c r="AH132" t="s">
        <v>13</v>
      </c>
      <c r="AK132">
        <v>0</v>
      </c>
      <c r="AL132" t="s">
        <v>14</v>
      </c>
      <c r="AO132">
        <v>0</v>
      </c>
      <c r="AP132" t="s">
        <v>15</v>
      </c>
      <c r="AS132">
        <v>0</v>
      </c>
      <c r="AT132" t="s">
        <v>16</v>
      </c>
      <c r="AW132">
        <v>1602.89</v>
      </c>
      <c r="AX132" t="s">
        <v>17</v>
      </c>
      <c r="BA132">
        <v>0</v>
      </c>
      <c r="BB132" t="s">
        <v>18</v>
      </c>
      <c r="BE132">
        <v>0</v>
      </c>
      <c r="BF132" t="s">
        <v>19</v>
      </c>
      <c r="BI132">
        <v>0</v>
      </c>
      <c r="BJ132" t="s">
        <v>20</v>
      </c>
      <c r="BM132">
        <v>0</v>
      </c>
      <c r="BN132" t="s">
        <v>21</v>
      </c>
      <c r="BQ132">
        <v>754.49</v>
      </c>
      <c r="BR132" t="s">
        <v>22</v>
      </c>
      <c r="BU132">
        <v>0</v>
      </c>
      <c r="BV132" t="s">
        <v>23</v>
      </c>
      <c r="BY132">
        <v>0</v>
      </c>
      <c r="BZ132" t="s">
        <v>24</v>
      </c>
      <c r="CC132">
        <v>167.97</v>
      </c>
      <c r="CD132" t="s">
        <v>25</v>
      </c>
      <c r="CG132">
        <v>0</v>
      </c>
      <c r="CH132" t="s">
        <v>26</v>
      </c>
      <c r="CK132">
        <v>0</v>
      </c>
      <c r="CL132" t="s">
        <v>27</v>
      </c>
      <c r="CO132">
        <v>0</v>
      </c>
      <c r="CP132" t="s">
        <v>28</v>
      </c>
      <c r="CS132">
        <v>0</v>
      </c>
      <c r="CT132" t="s">
        <v>29</v>
      </c>
      <c r="CW132">
        <v>0</v>
      </c>
      <c r="CX132" t="s">
        <v>30</v>
      </c>
      <c r="DA132">
        <v>0</v>
      </c>
      <c r="DB132" t="s">
        <v>31</v>
      </c>
      <c r="DE132">
        <v>0</v>
      </c>
      <c r="DF132" t="s">
        <v>32</v>
      </c>
      <c r="DI132">
        <v>0</v>
      </c>
      <c r="DJ132" t="s">
        <v>33</v>
      </c>
      <c r="DM132">
        <v>0</v>
      </c>
      <c r="DN132" t="s">
        <v>34</v>
      </c>
      <c r="DQ132">
        <v>58.1</v>
      </c>
      <c r="DR132" t="s">
        <v>35</v>
      </c>
      <c r="DU132">
        <v>39.869999999999997</v>
      </c>
      <c r="DV132" t="s">
        <v>36</v>
      </c>
      <c r="DY132">
        <v>0</v>
      </c>
      <c r="DZ132" t="s">
        <v>37</v>
      </c>
      <c r="EC132">
        <v>0</v>
      </c>
      <c r="ED132" t="s">
        <v>38</v>
      </c>
      <c r="EG132">
        <v>0</v>
      </c>
      <c r="EH132" t="s">
        <v>39</v>
      </c>
      <c r="EK132">
        <v>11605</v>
      </c>
      <c r="EL132" t="s">
        <v>40</v>
      </c>
      <c r="EO132">
        <v>132.99</v>
      </c>
      <c r="EP132" t="s">
        <v>41</v>
      </c>
      <c r="ES132">
        <v>0</v>
      </c>
      <c r="ET132" t="s">
        <v>42</v>
      </c>
      <c r="EW132">
        <v>0</v>
      </c>
      <c r="EX132" t="s">
        <v>43</v>
      </c>
      <c r="FA132">
        <v>18.87</v>
      </c>
      <c r="FB132" t="s">
        <v>44</v>
      </c>
      <c r="FE132">
        <v>12.349</v>
      </c>
      <c r="FF132" t="s">
        <v>45</v>
      </c>
      <c r="FI132">
        <v>0</v>
      </c>
      <c r="FJ132" t="s">
        <v>46</v>
      </c>
      <c r="FM132">
        <v>34.26</v>
      </c>
      <c r="FN132" t="s">
        <v>47</v>
      </c>
      <c r="FQ132">
        <v>16.614999999999998</v>
      </c>
      <c r="FR132" t="s">
        <v>48</v>
      </c>
      <c r="FU132">
        <v>24226</v>
      </c>
      <c r="FV132" t="s">
        <v>49</v>
      </c>
      <c r="FY132">
        <v>0</v>
      </c>
      <c r="FZ132" t="s">
        <v>50</v>
      </c>
      <c r="GC132">
        <v>0</v>
      </c>
      <c r="GD132" t="s">
        <v>51</v>
      </c>
      <c r="GG132">
        <v>0</v>
      </c>
      <c r="GH132" t="s">
        <v>52</v>
      </c>
      <c r="GK132">
        <v>0</v>
      </c>
      <c r="GL132" t="s">
        <v>53</v>
      </c>
      <c r="GO132">
        <v>0</v>
      </c>
    </row>
    <row r="133" spans="1:197" x14ac:dyDescent="0.45">
      <c r="A133">
        <v>38180</v>
      </c>
      <c r="B133" t="s">
        <v>5</v>
      </c>
      <c r="E133">
        <v>0</v>
      </c>
      <c r="F133" t="s">
        <v>6</v>
      </c>
      <c r="I133">
        <v>0</v>
      </c>
      <c r="J133" t="s">
        <v>7</v>
      </c>
      <c r="M133">
        <v>0</v>
      </c>
      <c r="N133" t="s">
        <v>8</v>
      </c>
      <c r="Q133">
        <v>0</v>
      </c>
      <c r="R133" t="s">
        <v>9</v>
      </c>
      <c r="U133">
        <v>29.6</v>
      </c>
      <c r="V133" t="s">
        <v>10</v>
      </c>
      <c r="Y133">
        <v>0</v>
      </c>
      <c r="Z133" t="s">
        <v>11</v>
      </c>
      <c r="AC133">
        <v>0</v>
      </c>
      <c r="AD133" t="s">
        <v>12</v>
      </c>
      <c r="AG133">
        <v>0</v>
      </c>
      <c r="AH133" t="s">
        <v>13</v>
      </c>
      <c r="AK133">
        <v>0</v>
      </c>
      <c r="AL133" t="s">
        <v>14</v>
      </c>
      <c r="AO133">
        <v>0</v>
      </c>
      <c r="AP133" t="s">
        <v>15</v>
      </c>
      <c r="AS133">
        <v>0</v>
      </c>
      <c r="AT133" t="s">
        <v>16</v>
      </c>
      <c r="AW133">
        <v>1662</v>
      </c>
      <c r="AX133" t="s">
        <v>17</v>
      </c>
      <c r="BA133">
        <v>0</v>
      </c>
      <c r="BB133" t="s">
        <v>18</v>
      </c>
      <c r="BE133">
        <v>0</v>
      </c>
      <c r="BF133" t="s">
        <v>19</v>
      </c>
      <c r="BI133">
        <v>0</v>
      </c>
      <c r="BJ133" t="s">
        <v>20</v>
      </c>
      <c r="BM133">
        <v>0</v>
      </c>
      <c r="BN133" t="s">
        <v>21</v>
      </c>
      <c r="BQ133">
        <v>812.5</v>
      </c>
      <c r="BR133" t="s">
        <v>22</v>
      </c>
      <c r="BU133">
        <v>0</v>
      </c>
      <c r="BV133" t="s">
        <v>23</v>
      </c>
      <c r="BY133">
        <v>0</v>
      </c>
      <c r="BZ133" t="s">
        <v>24</v>
      </c>
      <c r="CC133">
        <v>173</v>
      </c>
      <c r="CD133" t="s">
        <v>25</v>
      </c>
      <c r="CG133">
        <v>0</v>
      </c>
      <c r="CH133" t="s">
        <v>26</v>
      </c>
      <c r="CK133">
        <v>0</v>
      </c>
      <c r="CL133" t="s">
        <v>27</v>
      </c>
      <c r="CO133">
        <v>0</v>
      </c>
      <c r="CP133" t="s">
        <v>28</v>
      </c>
      <c r="CS133">
        <v>0</v>
      </c>
      <c r="CT133" t="s">
        <v>29</v>
      </c>
      <c r="CW133">
        <v>0</v>
      </c>
      <c r="CX133" t="s">
        <v>30</v>
      </c>
      <c r="DA133">
        <v>0</v>
      </c>
      <c r="DB133" t="s">
        <v>31</v>
      </c>
      <c r="DE133">
        <v>0</v>
      </c>
      <c r="DF133" t="s">
        <v>32</v>
      </c>
      <c r="DI133">
        <v>0</v>
      </c>
      <c r="DJ133" t="s">
        <v>33</v>
      </c>
      <c r="DM133">
        <v>0</v>
      </c>
      <c r="DN133" t="s">
        <v>34</v>
      </c>
      <c r="DQ133">
        <v>59.8</v>
      </c>
      <c r="DR133" t="s">
        <v>35</v>
      </c>
      <c r="DU133">
        <v>40.9</v>
      </c>
      <c r="DV133" t="s">
        <v>36</v>
      </c>
      <c r="DY133">
        <v>0</v>
      </c>
      <c r="DZ133" t="s">
        <v>37</v>
      </c>
      <c r="EC133">
        <v>0</v>
      </c>
      <c r="ED133" t="s">
        <v>38</v>
      </c>
      <c r="EG133">
        <v>0</v>
      </c>
      <c r="EH133" t="s">
        <v>39</v>
      </c>
      <c r="EK133">
        <v>12620</v>
      </c>
      <c r="EL133" t="s">
        <v>40</v>
      </c>
      <c r="EO133">
        <v>145.78</v>
      </c>
      <c r="EP133" t="s">
        <v>41</v>
      </c>
      <c r="ES133">
        <v>0</v>
      </c>
      <c r="ET133" t="s">
        <v>42</v>
      </c>
      <c r="EW133">
        <v>0</v>
      </c>
      <c r="EX133" t="s">
        <v>43</v>
      </c>
      <c r="FA133">
        <v>20.05</v>
      </c>
      <c r="FB133" t="s">
        <v>44</v>
      </c>
      <c r="FE133">
        <v>12.75</v>
      </c>
      <c r="FF133" t="s">
        <v>45</v>
      </c>
      <c r="FI133">
        <v>0</v>
      </c>
      <c r="FJ133" t="s">
        <v>46</v>
      </c>
      <c r="FM133">
        <v>35.549999999999997</v>
      </c>
      <c r="FN133" t="s">
        <v>47</v>
      </c>
      <c r="FQ133">
        <v>17.05</v>
      </c>
      <c r="FR133" t="s">
        <v>48</v>
      </c>
      <c r="FU133">
        <v>25240</v>
      </c>
      <c r="FV133" t="s">
        <v>49</v>
      </c>
      <c r="FY133">
        <v>0</v>
      </c>
      <c r="FZ133" t="s">
        <v>50</v>
      </c>
      <c r="GC133">
        <v>0</v>
      </c>
      <c r="GD133" t="s">
        <v>51</v>
      </c>
      <c r="GG133">
        <v>0</v>
      </c>
      <c r="GH133" t="s">
        <v>52</v>
      </c>
      <c r="GK133">
        <v>0</v>
      </c>
      <c r="GL133" t="s">
        <v>53</v>
      </c>
      <c r="GO133">
        <v>0</v>
      </c>
    </row>
    <row r="134" spans="1:197" x14ac:dyDescent="0.45">
      <c r="A134">
        <v>38187</v>
      </c>
      <c r="B134" t="s">
        <v>5</v>
      </c>
      <c r="E134">
        <v>0</v>
      </c>
      <c r="F134" t="s">
        <v>6</v>
      </c>
      <c r="I134">
        <v>0</v>
      </c>
      <c r="J134" t="s">
        <v>7</v>
      </c>
      <c r="M134">
        <v>0</v>
      </c>
      <c r="N134" t="s">
        <v>8</v>
      </c>
      <c r="Q134">
        <v>0</v>
      </c>
      <c r="R134" t="s">
        <v>9</v>
      </c>
      <c r="U134">
        <v>29.51</v>
      </c>
      <c r="V134" t="s">
        <v>10</v>
      </c>
      <c r="Y134">
        <v>0</v>
      </c>
      <c r="Z134" t="s">
        <v>11</v>
      </c>
      <c r="AC134">
        <v>0</v>
      </c>
      <c r="AD134" t="s">
        <v>12</v>
      </c>
      <c r="AG134">
        <v>0</v>
      </c>
      <c r="AH134" t="s">
        <v>13</v>
      </c>
      <c r="AK134">
        <v>0</v>
      </c>
      <c r="AL134" t="s">
        <v>14</v>
      </c>
      <c r="AO134">
        <v>0</v>
      </c>
      <c r="AP134" t="s">
        <v>15</v>
      </c>
      <c r="AS134">
        <v>0</v>
      </c>
      <c r="AT134" t="s">
        <v>16</v>
      </c>
      <c r="AW134">
        <v>1557.1</v>
      </c>
      <c r="AX134" t="s">
        <v>17</v>
      </c>
      <c r="BA134">
        <v>0</v>
      </c>
      <c r="BB134" t="s">
        <v>18</v>
      </c>
      <c r="BE134">
        <v>0</v>
      </c>
      <c r="BF134" t="s">
        <v>19</v>
      </c>
      <c r="BI134">
        <v>0</v>
      </c>
      <c r="BJ134" t="s">
        <v>20</v>
      </c>
      <c r="BM134">
        <v>0</v>
      </c>
      <c r="BN134" t="s">
        <v>21</v>
      </c>
      <c r="BQ134">
        <v>810.2</v>
      </c>
      <c r="BR134" t="s">
        <v>22</v>
      </c>
      <c r="BU134">
        <v>0</v>
      </c>
      <c r="BV134" t="s">
        <v>23</v>
      </c>
      <c r="BY134">
        <v>0</v>
      </c>
      <c r="BZ134" t="s">
        <v>24</v>
      </c>
      <c r="CC134">
        <v>163</v>
      </c>
      <c r="CD134" t="s">
        <v>25</v>
      </c>
      <c r="CG134">
        <v>0</v>
      </c>
      <c r="CH134" t="s">
        <v>26</v>
      </c>
      <c r="CK134">
        <v>0</v>
      </c>
      <c r="CL134" t="s">
        <v>27</v>
      </c>
      <c r="CO134">
        <v>0</v>
      </c>
      <c r="CP134" t="s">
        <v>28</v>
      </c>
      <c r="CS134">
        <v>0</v>
      </c>
      <c r="CT134" t="s">
        <v>29</v>
      </c>
      <c r="CW134">
        <v>0</v>
      </c>
      <c r="CX134" t="s">
        <v>30</v>
      </c>
      <c r="DA134">
        <v>0</v>
      </c>
      <c r="DB134" t="s">
        <v>31</v>
      </c>
      <c r="DE134">
        <v>0</v>
      </c>
      <c r="DF134" t="s">
        <v>32</v>
      </c>
      <c r="DI134">
        <v>0</v>
      </c>
      <c r="DJ134" t="s">
        <v>33</v>
      </c>
      <c r="DM134">
        <v>0</v>
      </c>
      <c r="DN134" t="s">
        <v>34</v>
      </c>
      <c r="DQ134">
        <v>56.86</v>
      </c>
      <c r="DR134" t="s">
        <v>35</v>
      </c>
      <c r="DU134">
        <v>39.6</v>
      </c>
      <c r="DV134" t="s">
        <v>36</v>
      </c>
      <c r="DY134">
        <v>0</v>
      </c>
      <c r="DZ134" t="s">
        <v>37</v>
      </c>
      <c r="EC134">
        <v>0</v>
      </c>
      <c r="ED134" t="s">
        <v>38</v>
      </c>
      <c r="EG134">
        <v>0</v>
      </c>
      <c r="EH134" t="s">
        <v>39</v>
      </c>
      <c r="EK134">
        <v>12100</v>
      </c>
      <c r="EL134" t="s">
        <v>40</v>
      </c>
      <c r="EO134">
        <v>141.1</v>
      </c>
      <c r="EP134" t="s">
        <v>41</v>
      </c>
      <c r="ES134">
        <v>0</v>
      </c>
      <c r="ET134" t="s">
        <v>42</v>
      </c>
      <c r="EW134">
        <v>0</v>
      </c>
      <c r="EX134" t="s">
        <v>43</v>
      </c>
      <c r="FA134">
        <v>19.779</v>
      </c>
      <c r="FB134" t="s">
        <v>44</v>
      </c>
      <c r="FE134">
        <v>12.276999999999999</v>
      </c>
      <c r="FF134" t="s">
        <v>45</v>
      </c>
      <c r="FI134">
        <v>0</v>
      </c>
      <c r="FJ134" t="s">
        <v>46</v>
      </c>
      <c r="FM134">
        <v>32.28</v>
      </c>
      <c r="FN134" t="s">
        <v>47</v>
      </c>
      <c r="FQ134">
        <v>16.349</v>
      </c>
      <c r="FR134" t="s">
        <v>48</v>
      </c>
      <c r="FU134">
        <v>24964</v>
      </c>
      <c r="FV134" t="s">
        <v>49</v>
      </c>
      <c r="FY134">
        <v>0</v>
      </c>
      <c r="FZ134" t="s">
        <v>50</v>
      </c>
      <c r="GC134">
        <v>0</v>
      </c>
      <c r="GD134" t="s">
        <v>51</v>
      </c>
      <c r="GG134">
        <v>0</v>
      </c>
      <c r="GH134" t="s">
        <v>52</v>
      </c>
      <c r="GK134">
        <v>0</v>
      </c>
      <c r="GL134" t="s">
        <v>53</v>
      </c>
      <c r="GO134">
        <v>0</v>
      </c>
    </row>
    <row r="135" spans="1:197" x14ac:dyDescent="0.45">
      <c r="A135">
        <v>38194</v>
      </c>
      <c r="B135" t="s">
        <v>5</v>
      </c>
      <c r="E135">
        <v>0</v>
      </c>
      <c r="F135" t="s">
        <v>6</v>
      </c>
      <c r="I135">
        <v>0</v>
      </c>
      <c r="J135" t="s">
        <v>7</v>
      </c>
      <c r="M135">
        <v>0</v>
      </c>
      <c r="N135" t="s">
        <v>8</v>
      </c>
      <c r="Q135">
        <v>0</v>
      </c>
      <c r="R135" t="s">
        <v>9</v>
      </c>
      <c r="U135">
        <v>29.45</v>
      </c>
      <c r="V135" t="s">
        <v>10</v>
      </c>
      <c r="Y135">
        <v>0</v>
      </c>
      <c r="Z135" t="s">
        <v>11</v>
      </c>
      <c r="AC135">
        <v>0</v>
      </c>
      <c r="AD135" t="s">
        <v>12</v>
      </c>
      <c r="AG135">
        <v>0</v>
      </c>
      <c r="AH135" t="s">
        <v>13</v>
      </c>
      <c r="AK135">
        <v>0</v>
      </c>
      <c r="AL135" t="s">
        <v>14</v>
      </c>
      <c r="AO135">
        <v>0</v>
      </c>
      <c r="AP135" t="s">
        <v>15</v>
      </c>
      <c r="AS135">
        <v>0</v>
      </c>
      <c r="AT135" t="s">
        <v>16</v>
      </c>
      <c r="AW135">
        <v>1490</v>
      </c>
      <c r="AX135" t="s">
        <v>17</v>
      </c>
      <c r="BA135">
        <v>0</v>
      </c>
      <c r="BB135" t="s">
        <v>18</v>
      </c>
      <c r="BE135">
        <v>0</v>
      </c>
      <c r="BF135" t="s">
        <v>19</v>
      </c>
      <c r="BI135">
        <v>0</v>
      </c>
      <c r="BJ135" t="s">
        <v>20</v>
      </c>
      <c r="BM135">
        <v>0</v>
      </c>
      <c r="BN135" t="s">
        <v>21</v>
      </c>
      <c r="BQ135">
        <v>796.49</v>
      </c>
      <c r="BR135" t="s">
        <v>22</v>
      </c>
      <c r="BU135">
        <v>0</v>
      </c>
      <c r="BV135" t="s">
        <v>23</v>
      </c>
      <c r="BY135">
        <v>0</v>
      </c>
      <c r="BZ135" t="s">
        <v>24</v>
      </c>
      <c r="CC135">
        <v>165.61</v>
      </c>
      <c r="CD135" t="s">
        <v>25</v>
      </c>
      <c r="CG135">
        <v>0</v>
      </c>
      <c r="CH135" t="s">
        <v>26</v>
      </c>
      <c r="CK135">
        <v>0</v>
      </c>
      <c r="CL135" t="s">
        <v>27</v>
      </c>
      <c r="CO135">
        <v>0</v>
      </c>
      <c r="CP135" t="s">
        <v>28</v>
      </c>
      <c r="CS135">
        <v>0</v>
      </c>
      <c r="CT135" t="s">
        <v>29</v>
      </c>
      <c r="CW135">
        <v>0</v>
      </c>
      <c r="CX135" t="s">
        <v>30</v>
      </c>
      <c r="DA135">
        <v>0</v>
      </c>
      <c r="DB135" t="s">
        <v>31</v>
      </c>
      <c r="DE135">
        <v>0</v>
      </c>
      <c r="DF135" t="s">
        <v>32</v>
      </c>
      <c r="DI135">
        <v>0</v>
      </c>
      <c r="DJ135" t="s">
        <v>33</v>
      </c>
      <c r="DM135">
        <v>0</v>
      </c>
      <c r="DN135" t="s">
        <v>34</v>
      </c>
      <c r="DQ135">
        <v>54</v>
      </c>
      <c r="DR135" t="s">
        <v>35</v>
      </c>
      <c r="DU135">
        <v>36.700000000000003</v>
      </c>
      <c r="DV135" t="s">
        <v>36</v>
      </c>
      <c r="DY135">
        <v>0</v>
      </c>
      <c r="DZ135" t="s">
        <v>37</v>
      </c>
      <c r="EC135">
        <v>0</v>
      </c>
      <c r="ED135" t="s">
        <v>38</v>
      </c>
      <c r="EG135">
        <v>0</v>
      </c>
      <c r="EH135" t="s">
        <v>39</v>
      </c>
      <c r="EK135">
        <v>11099.97</v>
      </c>
      <c r="EL135" t="s">
        <v>40</v>
      </c>
      <c r="EO135">
        <v>133.75</v>
      </c>
      <c r="EP135" t="s">
        <v>41</v>
      </c>
      <c r="ES135">
        <v>0</v>
      </c>
      <c r="ET135" t="s">
        <v>42</v>
      </c>
      <c r="EW135">
        <v>0</v>
      </c>
      <c r="EX135" t="s">
        <v>43</v>
      </c>
      <c r="FA135">
        <v>19.850000000000001</v>
      </c>
      <c r="FB135" t="s">
        <v>44</v>
      </c>
      <c r="FE135">
        <v>11.989000000000001</v>
      </c>
      <c r="FF135" t="s">
        <v>45</v>
      </c>
      <c r="FI135">
        <v>0</v>
      </c>
      <c r="FJ135" t="s">
        <v>46</v>
      </c>
      <c r="FM135">
        <v>31.9</v>
      </c>
      <c r="FN135" t="s">
        <v>47</v>
      </c>
      <c r="FQ135">
        <v>16.048999999999999</v>
      </c>
      <c r="FR135" t="s">
        <v>48</v>
      </c>
      <c r="FU135">
        <v>23240</v>
      </c>
      <c r="FV135" t="s">
        <v>49</v>
      </c>
      <c r="FY135">
        <v>0</v>
      </c>
      <c r="FZ135" t="s">
        <v>50</v>
      </c>
      <c r="GC135">
        <v>0</v>
      </c>
      <c r="GD135" t="s">
        <v>51</v>
      </c>
      <c r="GG135">
        <v>0</v>
      </c>
      <c r="GH135" t="s">
        <v>52</v>
      </c>
      <c r="GK135">
        <v>0</v>
      </c>
      <c r="GL135" t="s">
        <v>53</v>
      </c>
      <c r="GO135">
        <v>0</v>
      </c>
    </row>
    <row r="136" spans="1:197" x14ac:dyDescent="0.45">
      <c r="A136">
        <v>38201</v>
      </c>
      <c r="B136" t="s">
        <v>5</v>
      </c>
      <c r="E136">
        <v>0</v>
      </c>
      <c r="F136" t="s">
        <v>6</v>
      </c>
      <c r="I136">
        <v>0</v>
      </c>
      <c r="J136" t="s">
        <v>7</v>
      </c>
      <c r="M136">
        <v>0</v>
      </c>
      <c r="N136" t="s">
        <v>8</v>
      </c>
      <c r="Q136">
        <v>0</v>
      </c>
      <c r="R136" t="s">
        <v>9</v>
      </c>
      <c r="U136">
        <v>29.2</v>
      </c>
      <c r="V136" t="s">
        <v>10</v>
      </c>
      <c r="Y136">
        <v>0</v>
      </c>
      <c r="Z136" t="s">
        <v>11</v>
      </c>
      <c r="AC136">
        <v>0</v>
      </c>
      <c r="AD136" t="s">
        <v>12</v>
      </c>
      <c r="AG136">
        <v>0</v>
      </c>
      <c r="AH136" t="s">
        <v>13</v>
      </c>
      <c r="AK136">
        <v>0</v>
      </c>
      <c r="AL136" t="s">
        <v>14</v>
      </c>
      <c r="AO136">
        <v>0</v>
      </c>
      <c r="AP136" t="s">
        <v>15</v>
      </c>
      <c r="AS136">
        <v>0</v>
      </c>
      <c r="AT136" t="s">
        <v>16</v>
      </c>
      <c r="AW136">
        <v>1542</v>
      </c>
      <c r="AX136" t="s">
        <v>17</v>
      </c>
      <c r="BA136">
        <v>0</v>
      </c>
      <c r="BB136" t="s">
        <v>18</v>
      </c>
      <c r="BE136">
        <v>0</v>
      </c>
      <c r="BF136" t="s">
        <v>19</v>
      </c>
      <c r="BI136">
        <v>0</v>
      </c>
      <c r="BJ136" t="s">
        <v>20</v>
      </c>
      <c r="BM136">
        <v>0</v>
      </c>
      <c r="BN136" t="s">
        <v>21</v>
      </c>
      <c r="BQ136">
        <v>779.53</v>
      </c>
      <c r="BR136" t="s">
        <v>22</v>
      </c>
      <c r="BU136">
        <v>0</v>
      </c>
      <c r="BV136" t="s">
        <v>23</v>
      </c>
      <c r="BY136">
        <v>0</v>
      </c>
      <c r="BZ136" t="s">
        <v>24</v>
      </c>
      <c r="CC136">
        <v>171</v>
      </c>
      <c r="CD136" t="s">
        <v>25</v>
      </c>
      <c r="CG136">
        <v>0</v>
      </c>
      <c r="CH136" t="s">
        <v>26</v>
      </c>
      <c r="CK136">
        <v>0</v>
      </c>
      <c r="CL136" t="s">
        <v>27</v>
      </c>
      <c r="CO136">
        <v>0</v>
      </c>
      <c r="CP136" t="s">
        <v>28</v>
      </c>
      <c r="CS136">
        <v>0</v>
      </c>
      <c r="CT136" t="s">
        <v>29</v>
      </c>
      <c r="CW136">
        <v>0</v>
      </c>
      <c r="CX136" t="s">
        <v>30</v>
      </c>
      <c r="DA136">
        <v>0</v>
      </c>
      <c r="DB136" t="s">
        <v>31</v>
      </c>
      <c r="DE136">
        <v>0</v>
      </c>
      <c r="DF136" t="s">
        <v>32</v>
      </c>
      <c r="DI136">
        <v>0</v>
      </c>
      <c r="DJ136" t="s">
        <v>33</v>
      </c>
      <c r="DM136">
        <v>0</v>
      </c>
      <c r="DN136" t="s">
        <v>34</v>
      </c>
      <c r="DQ136">
        <v>53.4</v>
      </c>
      <c r="DR136" t="s">
        <v>35</v>
      </c>
      <c r="DU136">
        <v>37.700000000000003</v>
      </c>
      <c r="DV136" t="s">
        <v>36</v>
      </c>
      <c r="DY136">
        <v>0</v>
      </c>
      <c r="DZ136" t="s">
        <v>37</v>
      </c>
      <c r="EC136">
        <v>0</v>
      </c>
      <c r="ED136" t="s">
        <v>38</v>
      </c>
      <c r="EG136">
        <v>0</v>
      </c>
      <c r="EH136" t="s">
        <v>39</v>
      </c>
      <c r="EK136">
        <v>10810</v>
      </c>
      <c r="EL136" t="s">
        <v>40</v>
      </c>
      <c r="EO136">
        <v>129.19999999999999</v>
      </c>
      <c r="EP136" t="s">
        <v>41</v>
      </c>
      <c r="ES136">
        <v>0</v>
      </c>
      <c r="ET136" t="s">
        <v>42</v>
      </c>
      <c r="EW136">
        <v>0</v>
      </c>
      <c r="EX136" t="s">
        <v>43</v>
      </c>
      <c r="FA136">
        <v>19</v>
      </c>
      <c r="FB136" t="s">
        <v>44</v>
      </c>
      <c r="FE136">
        <v>12.19</v>
      </c>
      <c r="FF136" t="s">
        <v>45</v>
      </c>
      <c r="FI136">
        <v>0</v>
      </c>
      <c r="FJ136" t="s">
        <v>46</v>
      </c>
      <c r="FM136">
        <v>35</v>
      </c>
      <c r="FN136" t="s">
        <v>47</v>
      </c>
      <c r="FQ136">
        <v>17.100000000000001</v>
      </c>
      <c r="FR136" t="s">
        <v>48</v>
      </c>
      <c r="FU136">
        <v>23650</v>
      </c>
      <c r="FV136" t="s">
        <v>49</v>
      </c>
      <c r="FY136">
        <v>0</v>
      </c>
      <c r="FZ136" t="s">
        <v>50</v>
      </c>
      <c r="GC136">
        <v>0</v>
      </c>
      <c r="GD136" t="s">
        <v>51</v>
      </c>
      <c r="GG136">
        <v>0</v>
      </c>
      <c r="GH136" t="s">
        <v>52</v>
      </c>
      <c r="GK136">
        <v>0</v>
      </c>
      <c r="GL136" t="s">
        <v>53</v>
      </c>
      <c r="GO136">
        <v>0</v>
      </c>
    </row>
    <row r="137" spans="1:197" x14ac:dyDescent="0.45">
      <c r="A137">
        <v>38208</v>
      </c>
      <c r="B137" t="s">
        <v>5</v>
      </c>
      <c r="E137">
        <v>0</v>
      </c>
      <c r="F137" t="s">
        <v>6</v>
      </c>
      <c r="I137">
        <v>0</v>
      </c>
      <c r="J137" t="s">
        <v>7</v>
      </c>
      <c r="M137">
        <v>0</v>
      </c>
      <c r="N137" t="s">
        <v>8</v>
      </c>
      <c r="Q137">
        <v>0</v>
      </c>
      <c r="R137" t="s">
        <v>9</v>
      </c>
      <c r="U137">
        <v>33</v>
      </c>
      <c r="V137" t="s">
        <v>10</v>
      </c>
      <c r="Y137">
        <v>0</v>
      </c>
      <c r="Z137" t="s">
        <v>11</v>
      </c>
      <c r="AC137">
        <v>0</v>
      </c>
      <c r="AD137" t="s">
        <v>12</v>
      </c>
      <c r="AG137">
        <v>0</v>
      </c>
      <c r="AH137" t="s">
        <v>13</v>
      </c>
      <c r="AK137">
        <v>0</v>
      </c>
      <c r="AL137" t="s">
        <v>14</v>
      </c>
      <c r="AO137">
        <v>0</v>
      </c>
      <c r="AP137" t="s">
        <v>15</v>
      </c>
      <c r="AS137">
        <v>0</v>
      </c>
      <c r="AT137" t="s">
        <v>16</v>
      </c>
      <c r="AW137">
        <v>1586</v>
      </c>
      <c r="AX137" t="s">
        <v>17</v>
      </c>
      <c r="BA137">
        <v>0</v>
      </c>
      <c r="BB137" t="s">
        <v>18</v>
      </c>
      <c r="BE137">
        <v>0</v>
      </c>
      <c r="BF137" t="s">
        <v>19</v>
      </c>
      <c r="BI137">
        <v>0</v>
      </c>
      <c r="BJ137" t="s">
        <v>20</v>
      </c>
      <c r="BM137">
        <v>0</v>
      </c>
      <c r="BN137" t="s">
        <v>21</v>
      </c>
      <c r="BQ137">
        <v>818.03</v>
      </c>
      <c r="BR137" t="s">
        <v>22</v>
      </c>
      <c r="BU137">
        <v>0</v>
      </c>
      <c r="BV137" t="s">
        <v>23</v>
      </c>
      <c r="BY137">
        <v>0</v>
      </c>
      <c r="BZ137" t="s">
        <v>24</v>
      </c>
      <c r="CC137">
        <v>176</v>
      </c>
      <c r="CD137" t="s">
        <v>25</v>
      </c>
      <c r="CG137">
        <v>0</v>
      </c>
      <c r="CH137" t="s">
        <v>26</v>
      </c>
      <c r="CK137">
        <v>0</v>
      </c>
      <c r="CL137" t="s">
        <v>27</v>
      </c>
      <c r="CO137">
        <v>0</v>
      </c>
      <c r="CP137" t="s">
        <v>28</v>
      </c>
      <c r="CS137">
        <v>0</v>
      </c>
      <c r="CT137" t="s">
        <v>29</v>
      </c>
      <c r="CW137">
        <v>0</v>
      </c>
      <c r="CX137" t="s">
        <v>30</v>
      </c>
      <c r="DA137">
        <v>0</v>
      </c>
      <c r="DB137" t="s">
        <v>31</v>
      </c>
      <c r="DE137">
        <v>0</v>
      </c>
      <c r="DF137" t="s">
        <v>32</v>
      </c>
      <c r="DI137">
        <v>0</v>
      </c>
      <c r="DJ137" t="s">
        <v>33</v>
      </c>
      <c r="DM137">
        <v>0</v>
      </c>
      <c r="DN137" t="s">
        <v>34</v>
      </c>
      <c r="DQ137">
        <v>54.56</v>
      </c>
      <c r="DR137" t="s">
        <v>35</v>
      </c>
      <c r="DU137">
        <v>38.5</v>
      </c>
      <c r="DV137" t="s">
        <v>36</v>
      </c>
      <c r="DY137">
        <v>0</v>
      </c>
      <c r="DZ137" t="s">
        <v>37</v>
      </c>
      <c r="EC137">
        <v>0</v>
      </c>
      <c r="ED137" t="s">
        <v>38</v>
      </c>
      <c r="EG137">
        <v>0</v>
      </c>
      <c r="EH137" t="s">
        <v>39</v>
      </c>
      <c r="EK137">
        <v>11195</v>
      </c>
      <c r="EL137" t="s">
        <v>40</v>
      </c>
      <c r="EO137">
        <v>131</v>
      </c>
      <c r="EP137" t="s">
        <v>41</v>
      </c>
      <c r="ES137">
        <v>0</v>
      </c>
      <c r="ET137" t="s">
        <v>42</v>
      </c>
      <c r="EW137">
        <v>0</v>
      </c>
      <c r="EX137" t="s">
        <v>43</v>
      </c>
      <c r="FA137">
        <v>19.41</v>
      </c>
      <c r="FB137" t="s">
        <v>44</v>
      </c>
      <c r="FE137">
        <v>12.4</v>
      </c>
      <c r="FF137" t="s">
        <v>45</v>
      </c>
      <c r="FI137">
        <v>0</v>
      </c>
      <c r="FJ137" t="s">
        <v>46</v>
      </c>
      <c r="FM137">
        <v>34.4</v>
      </c>
      <c r="FN137" t="s">
        <v>47</v>
      </c>
      <c r="FQ137">
        <v>18.12</v>
      </c>
      <c r="FR137" t="s">
        <v>48</v>
      </c>
      <c r="FU137">
        <v>22570</v>
      </c>
      <c r="FV137" t="s">
        <v>49</v>
      </c>
      <c r="FY137">
        <v>0</v>
      </c>
      <c r="FZ137" t="s">
        <v>50</v>
      </c>
      <c r="GC137">
        <v>0</v>
      </c>
      <c r="GD137" t="s">
        <v>51</v>
      </c>
      <c r="GG137">
        <v>0</v>
      </c>
      <c r="GH137" t="s">
        <v>52</v>
      </c>
      <c r="GK137">
        <v>0</v>
      </c>
      <c r="GL137" t="s">
        <v>53</v>
      </c>
      <c r="GO137">
        <v>0</v>
      </c>
    </row>
    <row r="138" spans="1:197" x14ac:dyDescent="0.45">
      <c r="A138">
        <v>38215</v>
      </c>
      <c r="B138" t="s">
        <v>5</v>
      </c>
      <c r="E138">
        <v>0</v>
      </c>
      <c r="F138" t="s">
        <v>6</v>
      </c>
      <c r="I138">
        <v>0</v>
      </c>
      <c r="J138" t="s">
        <v>7</v>
      </c>
      <c r="M138">
        <v>0</v>
      </c>
      <c r="N138" t="s">
        <v>8</v>
      </c>
      <c r="Q138">
        <v>0</v>
      </c>
      <c r="R138" t="s">
        <v>9</v>
      </c>
      <c r="U138">
        <v>29.86</v>
      </c>
      <c r="V138" t="s">
        <v>10</v>
      </c>
      <c r="Y138">
        <v>0</v>
      </c>
      <c r="Z138" t="s">
        <v>11</v>
      </c>
      <c r="AC138">
        <v>0</v>
      </c>
      <c r="AD138" t="s">
        <v>12</v>
      </c>
      <c r="AG138">
        <v>0</v>
      </c>
      <c r="AH138" t="s">
        <v>13</v>
      </c>
      <c r="AK138">
        <v>0</v>
      </c>
      <c r="AL138" t="s">
        <v>14</v>
      </c>
      <c r="AO138">
        <v>0</v>
      </c>
      <c r="AP138" t="s">
        <v>15</v>
      </c>
      <c r="AS138">
        <v>0</v>
      </c>
      <c r="AT138" t="s">
        <v>16</v>
      </c>
      <c r="AW138">
        <v>1605</v>
      </c>
      <c r="AX138" t="s">
        <v>17</v>
      </c>
      <c r="BA138">
        <v>0</v>
      </c>
      <c r="BB138" t="s">
        <v>18</v>
      </c>
      <c r="BE138">
        <v>0</v>
      </c>
      <c r="BF138" t="s">
        <v>19</v>
      </c>
      <c r="BI138">
        <v>0</v>
      </c>
      <c r="BJ138" t="s">
        <v>20</v>
      </c>
      <c r="BM138">
        <v>0</v>
      </c>
      <c r="BN138" t="s">
        <v>21</v>
      </c>
      <c r="BQ138">
        <v>799</v>
      </c>
      <c r="BR138" t="s">
        <v>22</v>
      </c>
      <c r="BU138">
        <v>0</v>
      </c>
      <c r="BV138" t="s">
        <v>23</v>
      </c>
      <c r="BY138">
        <v>0</v>
      </c>
      <c r="BZ138" t="s">
        <v>24</v>
      </c>
      <c r="CC138">
        <v>180</v>
      </c>
      <c r="CD138" t="s">
        <v>25</v>
      </c>
      <c r="CG138">
        <v>0</v>
      </c>
      <c r="CH138" t="s">
        <v>26</v>
      </c>
      <c r="CK138">
        <v>0</v>
      </c>
      <c r="CL138" t="s">
        <v>27</v>
      </c>
      <c r="CO138">
        <v>0</v>
      </c>
      <c r="CP138" t="s">
        <v>28</v>
      </c>
      <c r="CS138">
        <v>0</v>
      </c>
      <c r="CT138" t="s">
        <v>29</v>
      </c>
      <c r="CW138">
        <v>0</v>
      </c>
      <c r="CX138" t="s">
        <v>30</v>
      </c>
      <c r="DA138">
        <v>0</v>
      </c>
      <c r="DB138" t="s">
        <v>31</v>
      </c>
      <c r="DE138">
        <v>0</v>
      </c>
      <c r="DF138" t="s">
        <v>32</v>
      </c>
      <c r="DI138">
        <v>0</v>
      </c>
      <c r="DJ138" t="s">
        <v>33</v>
      </c>
      <c r="DM138">
        <v>0</v>
      </c>
      <c r="DN138" t="s">
        <v>34</v>
      </c>
      <c r="DQ138">
        <v>58.2</v>
      </c>
      <c r="DR138" t="s">
        <v>35</v>
      </c>
      <c r="DU138">
        <v>40.020000000000003</v>
      </c>
      <c r="DV138" t="s">
        <v>36</v>
      </c>
      <c r="DY138">
        <v>0</v>
      </c>
      <c r="DZ138" t="s">
        <v>37</v>
      </c>
      <c r="EC138">
        <v>0</v>
      </c>
      <c r="ED138" t="s">
        <v>38</v>
      </c>
      <c r="EG138">
        <v>0</v>
      </c>
      <c r="EH138" t="s">
        <v>39</v>
      </c>
      <c r="EK138">
        <v>11036.99</v>
      </c>
      <c r="EL138" t="s">
        <v>40</v>
      </c>
      <c r="EO138">
        <v>129</v>
      </c>
      <c r="EP138" t="s">
        <v>41</v>
      </c>
      <c r="ES138">
        <v>0</v>
      </c>
      <c r="ET138" t="s">
        <v>42</v>
      </c>
      <c r="EW138">
        <v>0</v>
      </c>
      <c r="EX138" t="s">
        <v>43</v>
      </c>
      <c r="FA138">
        <v>19.399999999999999</v>
      </c>
      <c r="FB138" t="s">
        <v>44</v>
      </c>
      <c r="FE138">
        <v>12.201000000000001</v>
      </c>
      <c r="FF138" t="s">
        <v>45</v>
      </c>
      <c r="FI138">
        <v>0</v>
      </c>
      <c r="FJ138" t="s">
        <v>46</v>
      </c>
      <c r="FM138">
        <v>38.19</v>
      </c>
      <c r="FN138" t="s">
        <v>47</v>
      </c>
      <c r="FQ138">
        <v>18.899999999999999</v>
      </c>
      <c r="FR138" t="s">
        <v>48</v>
      </c>
      <c r="FU138">
        <v>22480</v>
      </c>
      <c r="FV138" t="s">
        <v>49</v>
      </c>
      <c r="FY138">
        <v>0</v>
      </c>
      <c r="FZ138" t="s">
        <v>50</v>
      </c>
      <c r="GC138">
        <v>0</v>
      </c>
      <c r="GD138" t="s">
        <v>51</v>
      </c>
      <c r="GG138">
        <v>0</v>
      </c>
      <c r="GH138" t="s">
        <v>52</v>
      </c>
      <c r="GK138">
        <v>0</v>
      </c>
      <c r="GL138" t="s">
        <v>53</v>
      </c>
      <c r="GO138">
        <v>0</v>
      </c>
    </row>
    <row r="139" spans="1:197" x14ac:dyDescent="0.45">
      <c r="A139">
        <v>38222</v>
      </c>
      <c r="B139" t="s">
        <v>5</v>
      </c>
      <c r="E139">
        <v>0</v>
      </c>
      <c r="F139" t="s">
        <v>6</v>
      </c>
      <c r="I139">
        <v>0</v>
      </c>
      <c r="J139" t="s">
        <v>7</v>
      </c>
      <c r="M139">
        <v>0</v>
      </c>
      <c r="N139" t="s">
        <v>8</v>
      </c>
      <c r="Q139">
        <v>0</v>
      </c>
      <c r="R139" t="s">
        <v>9</v>
      </c>
      <c r="U139">
        <v>29.95</v>
      </c>
      <c r="V139" t="s">
        <v>10</v>
      </c>
      <c r="Y139">
        <v>0</v>
      </c>
      <c r="Z139" t="s">
        <v>11</v>
      </c>
      <c r="AC139">
        <v>0</v>
      </c>
      <c r="AD139" t="s">
        <v>12</v>
      </c>
      <c r="AG139">
        <v>0</v>
      </c>
      <c r="AH139" t="s">
        <v>13</v>
      </c>
      <c r="AK139">
        <v>0</v>
      </c>
      <c r="AL139" t="s">
        <v>14</v>
      </c>
      <c r="AO139">
        <v>0</v>
      </c>
      <c r="AP139" t="s">
        <v>15</v>
      </c>
      <c r="AS139">
        <v>0</v>
      </c>
      <c r="AT139" t="s">
        <v>16</v>
      </c>
      <c r="AW139">
        <v>1593.99</v>
      </c>
      <c r="AX139" t="s">
        <v>17</v>
      </c>
      <c r="BA139">
        <v>0</v>
      </c>
      <c r="BB139" t="s">
        <v>18</v>
      </c>
      <c r="BE139">
        <v>0</v>
      </c>
      <c r="BF139" t="s">
        <v>19</v>
      </c>
      <c r="BI139">
        <v>0</v>
      </c>
      <c r="BJ139" t="s">
        <v>20</v>
      </c>
      <c r="BM139">
        <v>0</v>
      </c>
      <c r="BN139" t="s">
        <v>21</v>
      </c>
      <c r="BQ139">
        <v>858.51</v>
      </c>
      <c r="BR139" t="s">
        <v>22</v>
      </c>
      <c r="BU139">
        <v>0</v>
      </c>
      <c r="BV139" t="s">
        <v>23</v>
      </c>
      <c r="BY139">
        <v>0</v>
      </c>
      <c r="BZ139" t="s">
        <v>24</v>
      </c>
      <c r="CC139">
        <v>178.8</v>
      </c>
      <c r="CD139" t="s">
        <v>25</v>
      </c>
      <c r="CG139">
        <v>0</v>
      </c>
      <c r="CH139" t="s">
        <v>26</v>
      </c>
      <c r="CK139">
        <v>0</v>
      </c>
      <c r="CL139" t="s">
        <v>27</v>
      </c>
      <c r="CO139">
        <v>0</v>
      </c>
      <c r="CP139" t="s">
        <v>28</v>
      </c>
      <c r="CS139">
        <v>0</v>
      </c>
      <c r="CT139" t="s">
        <v>29</v>
      </c>
      <c r="CW139">
        <v>0</v>
      </c>
      <c r="CX139" t="s">
        <v>30</v>
      </c>
      <c r="DA139">
        <v>0</v>
      </c>
      <c r="DB139" t="s">
        <v>31</v>
      </c>
      <c r="DE139">
        <v>0</v>
      </c>
      <c r="DF139" t="s">
        <v>32</v>
      </c>
      <c r="DI139">
        <v>0</v>
      </c>
      <c r="DJ139" t="s">
        <v>33</v>
      </c>
      <c r="DM139">
        <v>0</v>
      </c>
      <c r="DN139" t="s">
        <v>34</v>
      </c>
      <c r="DQ139">
        <v>59.04</v>
      </c>
      <c r="DR139" t="s">
        <v>35</v>
      </c>
      <c r="DU139">
        <v>41.15</v>
      </c>
      <c r="DV139" t="s">
        <v>36</v>
      </c>
      <c r="DY139">
        <v>0</v>
      </c>
      <c r="DZ139" t="s">
        <v>37</v>
      </c>
      <c r="EC139">
        <v>0</v>
      </c>
      <c r="ED139" t="s">
        <v>38</v>
      </c>
      <c r="EG139">
        <v>0</v>
      </c>
      <c r="EH139" t="s">
        <v>39</v>
      </c>
      <c r="EK139">
        <v>11399.99</v>
      </c>
      <c r="EL139" t="s">
        <v>40</v>
      </c>
      <c r="EO139">
        <v>133.9</v>
      </c>
      <c r="EP139" t="s">
        <v>41</v>
      </c>
      <c r="ES139">
        <v>0</v>
      </c>
      <c r="ET139" t="s">
        <v>42</v>
      </c>
      <c r="EW139">
        <v>0</v>
      </c>
      <c r="EX139" t="s">
        <v>43</v>
      </c>
      <c r="FA139">
        <v>19.911000000000001</v>
      </c>
      <c r="FB139" t="s">
        <v>44</v>
      </c>
      <c r="FE139">
        <v>12.51</v>
      </c>
      <c r="FF139" t="s">
        <v>45</v>
      </c>
      <c r="FI139">
        <v>0</v>
      </c>
      <c r="FJ139" t="s">
        <v>46</v>
      </c>
      <c r="FM139">
        <v>39</v>
      </c>
      <c r="FN139" t="s">
        <v>47</v>
      </c>
      <c r="FQ139">
        <v>18.994</v>
      </c>
      <c r="FR139" t="s">
        <v>48</v>
      </c>
      <c r="FU139">
        <v>23600</v>
      </c>
      <c r="FV139" t="s">
        <v>49</v>
      </c>
      <c r="FY139">
        <v>0</v>
      </c>
      <c r="FZ139" t="s">
        <v>50</v>
      </c>
      <c r="GC139">
        <v>0</v>
      </c>
      <c r="GD139" t="s">
        <v>51</v>
      </c>
      <c r="GG139">
        <v>0</v>
      </c>
      <c r="GH139" t="s">
        <v>52</v>
      </c>
      <c r="GK139">
        <v>0</v>
      </c>
      <c r="GL139" t="s">
        <v>53</v>
      </c>
      <c r="GO139">
        <v>0</v>
      </c>
    </row>
    <row r="140" spans="1:197" x14ac:dyDescent="0.45">
      <c r="A140">
        <v>38229</v>
      </c>
      <c r="B140" t="s">
        <v>5</v>
      </c>
      <c r="C140">
        <v>0</v>
      </c>
      <c r="E140">
        <v>0</v>
      </c>
      <c r="F140" t="s">
        <v>6</v>
      </c>
      <c r="G140">
        <v>0</v>
      </c>
      <c r="I140">
        <v>0</v>
      </c>
      <c r="J140" t="s">
        <v>7</v>
      </c>
      <c r="K140">
        <v>0</v>
      </c>
      <c r="M140">
        <v>0</v>
      </c>
      <c r="N140" t="s">
        <v>8</v>
      </c>
      <c r="O140">
        <v>5292.5</v>
      </c>
      <c r="Q140">
        <v>0</v>
      </c>
      <c r="R140" t="s">
        <v>9</v>
      </c>
      <c r="S140">
        <v>33418.51</v>
      </c>
      <c r="U140">
        <v>30.39</v>
      </c>
      <c r="V140" t="s">
        <v>10</v>
      </c>
      <c r="W140">
        <v>0</v>
      </c>
      <c r="Y140">
        <v>0</v>
      </c>
      <c r="Z140" t="s">
        <v>11</v>
      </c>
      <c r="AA140">
        <v>19416.89</v>
      </c>
      <c r="AC140">
        <v>0</v>
      </c>
      <c r="AD140" t="s">
        <v>12</v>
      </c>
      <c r="AE140">
        <v>0</v>
      </c>
      <c r="AG140">
        <v>0</v>
      </c>
      <c r="AH140" t="s">
        <v>13</v>
      </c>
      <c r="AI140">
        <v>0</v>
      </c>
      <c r="AK140">
        <v>0</v>
      </c>
      <c r="AL140" t="s">
        <v>14</v>
      </c>
      <c r="AM140">
        <v>23143.85</v>
      </c>
      <c r="AO140">
        <v>0</v>
      </c>
      <c r="AP140" t="s">
        <v>15</v>
      </c>
      <c r="AQ140">
        <v>1365244.06</v>
      </c>
      <c r="AS140">
        <v>0</v>
      </c>
      <c r="AT140" t="s">
        <v>16</v>
      </c>
      <c r="AU140">
        <v>350001.17</v>
      </c>
      <c r="AW140">
        <v>1666</v>
      </c>
      <c r="AX140" t="s">
        <v>17</v>
      </c>
      <c r="AY140">
        <v>0</v>
      </c>
      <c r="BA140">
        <v>0</v>
      </c>
      <c r="BB140" t="s">
        <v>18</v>
      </c>
      <c r="BC140">
        <v>318464.03999999998</v>
      </c>
      <c r="BE140">
        <v>0</v>
      </c>
      <c r="BF140" t="s">
        <v>19</v>
      </c>
      <c r="BG140">
        <v>7581.72</v>
      </c>
      <c r="BI140">
        <v>0</v>
      </c>
      <c r="BJ140" t="s">
        <v>20</v>
      </c>
      <c r="BK140">
        <v>0</v>
      </c>
      <c r="BM140">
        <v>0</v>
      </c>
      <c r="BN140" t="s">
        <v>21</v>
      </c>
      <c r="BO140">
        <v>730514.69</v>
      </c>
      <c r="BQ140">
        <v>865.2</v>
      </c>
      <c r="BR140" t="s">
        <v>22</v>
      </c>
      <c r="BS140">
        <v>0</v>
      </c>
      <c r="BU140">
        <v>0</v>
      </c>
      <c r="BV140" t="s">
        <v>23</v>
      </c>
      <c r="BW140">
        <v>0</v>
      </c>
      <c r="BY140">
        <v>0</v>
      </c>
      <c r="BZ140" t="s">
        <v>24</v>
      </c>
      <c r="CA140">
        <v>382755.88</v>
      </c>
      <c r="CC140">
        <v>211.87</v>
      </c>
      <c r="CD140" t="s">
        <v>25</v>
      </c>
      <c r="CE140">
        <v>0</v>
      </c>
      <c r="CG140">
        <v>0</v>
      </c>
      <c r="CH140" t="s">
        <v>26</v>
      </c>
      <c r="CI140">
        <v>0</v>
      </c>
      <c r="CK140">
        <v>0</v>
      </c>
      <c r="CL140" t="s">
        <v>27</v>
      </c>
      <c r="CM140">
        <v>0</v>
      </c>
      <c r="CO140">
        <v>0</v>
      </c>
      <c r="CP140" t="s">
        <v>28</v>
      </c>
      <c r="CQ140">
        <v>0</v>
      </c>
      <c r="CS140">
        <v>0</v>
      </c>
      <c r="CT140" t="s">
        <v>29</v>
      </c>
      <c r="CU140">
        <v>114858.47</v>
      </c>
      <c r="CW140">
        <v>0</v>
      </c>
      <c r="CX140" t="s">
        <v>30</v>
      </c>
      <c r="CY140">
        <v>0</v>
      </c>
      <c r="DA140">
        <v>0</v>
      </c>
      <c r="DB140" t="s">
        <v>31</v>
      </c>
      <c r="DC140">
        <v>0</v>
      </c>
      <c r="DE140">
        <v>0</v>
      </c>
      <c r="DF140" t="s">
        <v>32</v>
      </c>
      <c r="DG140">
        <v>0</v>
      </c>
      <c r="DI140">
        <v>0</v>
      </c>
      <c r="DJ140" t="s">
        <v>33</v>
      </c>
      <c r="DK140">
        <v>0</v>
      </c>
      <c r="DM140">
        <v>0</v>
      </c>
      <c r="DN140" t="s">
        <v>34</v>
      </c>
      <c r="DO140">
        <v>42993.79</v>
      </c>
      <c r="DQ140">
        <v>60.7</v>
      </c>
      <c r="DR140" t="s">
        <v>35</v>
      </c>
      <c r="DS140">
        <v>0</v>
      </c>
      <c r="DU140">
        <v>42.93</v>
      </c>
      <c r="DV140" t="s">
        <v>36</v>
      </c>
      <c r="DW140">
        <v>0</v>
      </c>
      <c r="DY140">
        <v>0</v>
      </c>
      <c r="DZ140" t="s">
        <v>37</v>
      </c>
      <c r="EA140">
        <v>0</v>
      </c>
      <c r="EC140">
        <v>0</v>
      </c>
      <c r="ED140" t="s">
        <v>38</v>
      </c>
      <c r="EE140">
        <v>0</v>
      </c>
      <c r="EG140">
        <v>0</v>
      </c>
      <c r="EH140" t="s">
        <v>39</v>
      </c>
      <c r="EI140">
        <v>217413</v>
      </c>
      <c r="EK140">
        <v>11785</v>
      </c>
      <c r="EL140" t="s">
        <v>40</v>
      </c>
      <c r="EM140">
        <v>0</v>
      </c>
      <c r="EO140">
        <v>138.38</v>
      </c>
      <c r="EP140" t="s">
        <v>41</v>
      </c>
      <c r="EQ140">
        <v>112949.08</v>
      </c>
      <c r="ES140">
        <v>0</v>
      </c>
      <c r="ET140" t="s">
        <v>42</v>
      </c>
      <c r="EU140">
        <v>0</v>
      </c>
      <c r="EW140">
        <v>0</v>
      </c>
      <c r="EX140" t="s">
        <v>43</v>
      </c>
      <c r="EY140">
        <v>726072.64</v>
      </c>
      <c r="FA140">
        <v>20.93</v>
      </c>
      <c r="FB140" t="s">
        <v>44</v>
      </c>
      <c r="FC140">
        <v>0</v>
      </c>
      <c r="FE140">
        <v>12.901999999999999</v>
      </c>
      <c r="FF140" t="s">
        <v>45</v>
      </c>
      <c r="FG140">
        <v>0</v>
      </c>
      <c r="FI140">
        <v>0</v>
      </c>
      <c r="FJ140" t="s">
        <v>46</v>
      </c>
      <c r="FK140">
        <v>83692.820000000007</v>
      </c>
      <c r="FM140">
        <v>40.9</v>
      </c>
      <c r="FN140" t="s">
        <v>47</v>
      </c>
      <c r="FO140">
        <v>0</v>
      </c>
      <c r="FQ140">
        <v>19.798999999999999</v>
      </c>
      <c r="FR140" t="s">
        <v>48</v>
      </c>
      <c r="FS140">
        <v>0</v>
      </c>
      <c r="FU140">
        <v>25010.01</v>
      </c>
      <c r="FV140" t="s">
        <v>49</v>
      </c>
      <c r="FW140">
        <v>16596.12</v>
      </c>
      <c r="FY140">
        <v>0</v>
      </c>
      <c r="FZ140" t="s">
        <v>50</v>
      </c>
      <c r="GA140">
        <v>0</v>
      </c>
      <c r="GC140">
        <v>0</v>
      </c>
      <c r="GD140" t="s">
        <v>51</v>
      </c>
      <c r="GE140">
        <v>0</v>
      </c>
      <c r="GG140">
        <v>0</v>
      </c>
      <c r="GH140" t="s">
        <v>52</v>
      </c>
      <c r="GI140">
        <v>0</v>
      </c>
      <c r="GK140">
        <v>0</v>
      </c>
      <c r="GL140" t="s">
        <v>53</v>
      </c>
      <c r="GM140">
        <v>0</v>
      </c>
      <c r="GO140">
        <v>0</v>
      </c>
    </row>
    <row r="141" spans="1:197" x14ac:dyDescent="0.45">
      <c r="A141">
        <v>38236</v>
      </c>
      <c r="B141" t="s">
        <v>5</v>
      </c>
      <c r="E141">
        <v>0</v>
      </c>
      <c r="F141" t="s">
        <v>6</v>
      </c>
      <c r="I141">
        <v>0</v>
      </c>
      <c r="J141" t="s">
        <v>7</v>
      </c>
      <c r="M141">
        <v>0</v>
      </c>
      <c r="N141" t="s">
        <v>8</v>
      </c>
      <c r="Q141">
        <v>0</v>
      </c>
      <c r="R141" t="s">
        <v>9</v>
      </c>
      <c r="U141">
        <v>30</v>
      </c>
      <c r="V141" t="s">
        <v>10</v>
      </c>
      <c r="Y141">
        <v>0</v>
      </c>
      <c r="Z141" t="s">
        <v>11</v>
      </c>
      <c r="AC141">
        <v>0</v>
      </c>
      <c r="AD141" t="s">
        <v>12</v>
      </c>
      <c r="AG141">
        <v>0</v>
      </c>
      <c r="AH141" t="s">
        <v>13</v>
      </c>
      <c r="AK141">
        <v>0</v>
      </c>
      <c r="AL141" t="s">
        <v>14</v>
      </c>
      <c r="AO141">
        <v>0</v>
      </c>
      <c r="AP141" t="s">
        <v>15</v>
      </c>
      <c r="AS141">
        <v>0</v>
      </c>
      <c r="AT141" t="s">
        <v>16</v>
      </c>
      <c r="AW141">
        <v>1672</v>
      </c>
      <c r="AX141" t="s">
        <v>17</v>
      </c>
      <c r="BA141">
        <v>0</v>
      </c>
      <c r="BB141" t="s">
        <v>18</v>
      </c>
      <c r="BE141">
        <v>0</v>
      </c>
      <c r="BF141" t="s">
        <v>19</v>
      </c>
      <c r="BI141">
        <v>0</v>
      </c>
      <c r="BJ141" t="s">
        <v>20</v>
      </c>
      <c r="BM141">
        <v>0</v>
      </c>
      <c r="BN141" t="s">
        <v>21</v>
      </c>
      <c r="BQ141">
        <v>866.03</v>
      </c>
      <c r="BR141" t="s">
        <v>22</v>
      </c>
      <c r="BU141">
        <v>0</v>
      </c>
      <c r="BV141" t="s">
        <v>23</v>
      </c>
      <c r="BY141">
        <v>0</v>
      </c>
      <c r="BZ141" t="s">
        <v>24</v>
      </c>
      <c r="CC141">
        <v>206.82</v>
      </c>
      <c r="CD141" t="s">
        <v>25</v>
      </c>
      <c r="CG141">
        <v>0</v>
      </c>
      <c r="CH141" t="s">
        <v>26</v>
      </c>
      <c r="CK141">
        <v>0</v>
      </c>
      <c r="CL141" t="s">
        <v>27</v>
      </c>
      <c r="CO141">
        <v>0</v>
      </c>
      <c r="CP141" t="s">
        <v>28</v>
      </c>
      <c r="CS141">
        <v>0</v>
      </c>
      <c r="CT141" t="s">
        <v>29</v>
      </c>
      <c r="CW141">
        <v>0</v>
      </c>
      <c r="CX141" t="s">
        <v>30</v>
      </c>
      <c r="DA141">
        <v>0</v>
      </c>
      <c r="DB141" t="s">
        <v>31</v>
      </c>
      <c r="DE141">
        <v>0</v>
      </c>
      <c r="DF141" t="s">
        <v>32</v>
      </c>
      <c r="DI141">
        <v>0</v>
      </c>
      <c r="DJ141" t="s">
        <v>33</v>
      </c>
      <c r="DM141">
        <v>0</v>
      </c>
      <c r="DN141" t="s">
        <v>34</v>
      </c>
      <c r="DQ141">
        <v>60</v>
      </c>
      <c r="DR141" t="s">
        <v>35</v>
      </c>
      <c r="DU141">
        <v>43</v>
      </c>
      <c r="DV141" t="s">
        <v>36</v>
      </c>
      <c r="DY141">
        <v>0</v>
      </c>
      <c r="DZ141" t="s">
        <v>37</v>
      </c>
      <c r="EC141">
        <v>0</v>
      </c>
      <c r="ED141" t="s">
        <v>38</v>
      </c>
      <c r="EG141">
        <v>0</v>
      </c>
      <c r="EH141" t="s">
        <v>39</v>
      </c>
      <c r="EK141">
        <v>12111</v>
      </c>
      <c r="EL141" t="s">
        <v>40</v>
      </c>
      <c r="EO141">
        <v>138.6</v>
      </c>
      <c r="EP141" t="s">
        <v>41</v>
      </c>
      <c r="ES141">
        <v>0</v>
      </c>
      <c r="ET141" t="s">
        <v>42</v>
      </c>
      <c r="EW141">
        <v>0</v>
      </c>
      <c r="EX141" t="s">
        <v>43</v>
      </c>
      <c r="FA141">
        <v>21.079000000000001</v>
      </c>
      <c r="FB141" t="s">
        <v>44</v>
      </c>
      <c r="FE141">
        <v>13.661</v>
      </c>
      <c r="FF141" t="s">
        <v>45</v>
      </c>
      <c r="FI141">
        <v>0</v>
      </c>
      <c r="FJ141" t="s">
        <v>46</v>
      </c>
      <c r="FM141">
        <v>43</v>
      </c>
      <c r="FN141" t="s">
        <v>47</v>
      </c>
      <c r="FQ141">
        <v>20.6</v>
      </c>
      <c r="FR141" t="s">
        <v>48</v>
      </c>
      <c r="FU141">
        <v>25600</v>
      </c>
      <c r="FV141" t="s">
        <v>49</v>
      </c>
      <c r="FY141">
        <v>0</v>
      </c>
      <c r="FZ141" t="s">
        <v>50</v>
      </c>
      <c r="GC141">
        <v>0</v>
      </c>
      <c r="GD141" t="s">
        <v>51</v>
      </c>
      <c r="GG141">
        <v>0</v>
      </c>
      <c r="GH141" t="s">
        <v>52</v>
      </c>
      <c r="GK141">
        <v>0</v>
      </c>
      <c r="GL141" t="s">
        <v>53</v>
      </c>
      <c r="GO141">
        <v>0</v>
      </c>
    </row>
    <row r="142" spans="1:197" x14ac:dyDescent="0.45">
      <c r="A142">
        <v>38243</v>
      </c>
      <c r="B142" t="s">
        <v>5</v>
      </c>
      <c r="E142">
        <v>0</v>
      </c>
      <c r="F142" t="s">
        <v>6</v>
      </c>
      <c r="I142">
        <v>0</v>
      </c>
      <c r="J142" t="s">
        <v>7</v>
      </c>
      <c r="M142">
        <v>0</v>
      </c>
      <c r="N142" t="s">
        <v>8</v>
      </c>
      <c r="Q142">
        <v>0</v>
      </c>
      <c r="R142" t="s">
        <v>9</v>
      </c>
      <c r="U142">
        <v>29.5</v>
      </c>
      <c r="V142" t="s">
        <v>10</v>
      </c>
      <c r="Y142">
        <v>0</v>
      </c>
      <c r="Z142" t="s">
        <v>11</v>
      </c>
      <c r="AC142">
        <v>0</v>
      </c>
      <c r="AD142" t="s">
        <v>12</v>
      </c>
      <c r="AG142">
        <v>0</v>
      </c>
      <c r="AH142" t="s">
        <v>13</v>
      </c>
      <c r="AK142">
        <v>0</v>
      </c>
      <c r="AL142" t="s">
        <v>14</v>
      </c>
      <c r="AO142">
        <v>0</v>
      </c>
      <c r="AP142" t="s">
        <v>15</v>
      </c>
      <c r="AS142">
        <v>0</v>
      </c>
      <c r="AT142" t="s">
        <v>16</v>
      </c>
      <c r="AW142">
        <v>1745.5</v>
      </c>
      <c r="AX142" t="s">
        <v>17</v>
      </c>
      <c r="BA142">
        <v>0</v>
      </c>
      <c r="BB142" t="s">
        <v>18</v>
      </c>
      <c r="BE142">
        <v>0</v>
      </c>
      <c r="BF142" t="s">
        <v>19</v>
      </c>
      <c r="BI142">
        <v>0</v>
      </c>
      <c r="BJ142" t="s">
        <v>20</v>
      </c>
      <c r="BM142">
        <v>0</v>
      </c>
      <c r="BN142" t="s">
        <v>21</v>
      </c>
      <c r="BQ142">
        <v>870.7</v>
      </c>
      <c r="BR142" t="s">
        <v>22</v>
      </c>
      <c r="BU142">
        <v>0</v>
      </c>
      <c r="BV142" t="s">
        <v>23</v>
      </c>
      <c r="BY142">
        <v>0</v>
      </c>
      <c r="BZ142" t="s">
        <v>24</v>
      </c>
      <c r="CC142">
        <v>205.01</v>
      </c>
      <c r="CD142" t="s">
        <v>25</v>
      </c>
      <c r="CG142">
        <v>0</v>
      </c>
      <c r="CH142" t="s">
        <v>26</v>
      </c>
      <c r="CK142">
        <v>0</v>
      </c>
      <c r="CL142" t="s">
        <v>27</v>
      </c>
      <c r="CO142">
        <v>0</v>
      </c>
      <c r="CP142" t="s">
        <v>28</v>
      </c>
      <c r="CS142">
        <v>0</v>
      </c>
      <c r="CT142" t="s">
        <v>29</v>
      </c>
      <c r="CW142">
        <v>0</v>
      </c>
      <c r="CX142" t="s">
        <v>30</v>
      </c>
      <c r="DA142">
        <v>0</v>
      </c>
      <c r="DB142" t="s">
        <v>31</v>
      </c>
      <c r="DE142">
        <v>0</v>
      </c>
      <c r="DF142" t="s">
        <v>32</v>
      </c>
      <c r="DI142">
        <v>0</v>
      </c>
      <c r="DJ142" t="s">
        <v>33</v>
      </c>
      <c r="DM142">
        <v>0</v>
      </c>
      <c r="DN142" t="s">
        <v>34</v>
      </c>
      <c r="DQ142">
        <v>62.39</v>
      </c>
      <c r="DR142" t="s">
        <v>35</v>
      </c>
      <c r="DU142">
        <v>45</v>
      </c>
      <c r="DV142" t="s">
        <v>36</v>
      </c>
      <c r="DY142">
        <v>0</v>
      </c>
      <c r="DZ142" t="s">
        <v>37</v>
      </c>
      <c r="EC142">
        <v>0</v>
      </c>
      <c r="ED142" t="s">
        <v>38</v>
      </c>
      <c r="EG142">
        <v>0</v>
      </c>
      <c r="EH142" t="s">
        <v>39</v>
      </c>
      <c r="EK142">
        <v>12495.01</v>
      </c>
      <c r="EL142" t="s">
        <v>40</v>
      </c>
      <c r="EO142">
        <v>141.96</v>
      </c>
      <c r="EP142" t="s">
        <v>41</v>
      </c>
      <c r="ES142">
        <v>0</v>
      </c>
      <c r="ET142" t="s">
        <v>42</v>
      </c>
      <c r="EW142">
        <v>0</v>
      </c>
      <c r="EX142" t="s">
        <v>43</v>
      </c>
      <c r="FA142">
        <v>20.98</v>
      </c>
      <c r="FB142" t="s">
        <v>44</v>
      </c>
      <c r="FE142">
        <v>13.833</v>
      </c>
      <c r="FF142" t="s">
        <v>45</v>
      </c>
      <c r="FI142">
        <v>0</v>
      </c>
      <c r="FJ142" t="s">
        <v>46</v>
      </c>
      <c r="FM142">
        <v>43.5</v>
      </c>
      <c r="FN142" t="s">
        <v>47</v>
      </c>
      <c r="FQ142">
        <v>21.7</v>
      </c>
      <c r="FR142" t="s">
        <v>48</v>
      </c>
      <c r="FU142">
        <v>26400</v>
      </c>
      <c r="FV142" t="s">
        <v>49</v>
      </c>
      <c r="FY142">
        <v>0</v>
      </c>
      <c r="FZ142" t="s">
        <v>50</v>
      </c>
      <c r="GC142">
        <v>0</v>
      </c>
      <c r="GD142" t="s">
        <v>51</v>
      </c>
      <c r="GG142">
        <v>0</v>
      </c>
      <c r="GH142" t="s">
        <v>52</v>
      </c>
      <c r="GK142">
        <v>0</v>
      </c>
      <c r="GL142" t="s">
        <v>53</v>
      </c>
      <c r="GO142">
        <v>0</v>
      </c>
    </row>
    <row r="143" spans="1:197" x14ac:dyDescent="0.45">
      <c r="A143">
        <v>38250</v>
      </c>
      <c r="B143" t="s">
        <v>5</v>
      </c>
      <c r="E143">
        <v>0</v>
      </c>
      <c r="F143" t="s">
        <v>6</v>
      </c>
      <c r="I143">
        <v>0</v>
      </c>
      <c r="J143" t="s">
        <v>7</v>
      </c>
      <c r="M143">
        <v>0</v>
      </c>
      <c r="N143" t="s">
        <v>8</v>
      </c>
      <c r="Q143">
        <v>0</v>
      </c>
      <c r="R143" t="s">
        <v>9</v>
      </c>
      <c r="U143">
        <v>30.05</v>
      </c>
      <c r="V143" t="s">
        <v>10</v>
      </c>
      <c r="Y143">
        <v>0</v>
      </c>
      <c r="Z143" t="s">
        <v>11</v>
      </c>
      <c r="AC143">
        <v>0</v>
      </c>
      <c r="AD143" t="s">
        <v>12</v>
      </c>
      <c r="AG143">
        <v>0</v>
      </c>
      <c r="AH143" t="s">
        <v>13</v>
      </c>
      <c r="AK143">
        <v>0</v>
      </c>
      <c r="AL143" t="s">
        <v>14</v>
      </c>
      <c r="AO143">
        <v>0</v>
      </c>
      <c r="AP143" t="s">
        <v>15</v>
      </c>
      <c r="AS143">
        <v>0</v>
      </c>
      <c r="AT143" t="s">
        <v>16</v>
      </c>
      <c r="AW143">
        <v>1735.07</v>
      </c>
      <c r="AX143" t="s">
        <v>17</v>
      </c>
      <c r="BA143">
        <v>0</v>
      </c>
      <c r="BB143" t="s">
        <v>18</v>
      </c>
      <c r="BE143">
        <v>0</v>
      </c>
      <c r="BF143" t="s">
        <v>19</v>
      </c>
      <c r="BI143">
        <v>0</v>
      </c>
      <c r="BJ143" t="s">
        <v>20</v>
      </c>
      <c r="BM143">
        <v>0</v>
      </c>
      <c r="BN143" t="s">
        <v>21</v>
      </c>
      <c r="BQ143">
        <v>916</v>
      </c>
      <c r="BR143" t="s">
        <v>22</v>
      </c>
      <c r="BU143">
        <v>0</v>
      </c>
      <c r="BV143" t="s">
        <v>23</v>
      </c>
      <c r="BY143">
        <v>0</v>
      </c>
      <c r="BZ143" t="s">
        <v>24</v>
      </c>
      <c r="CC143">
        <v>203</v>
      </c>
      <c r="CD143" t="s">
        <v>25</v>
      </c>
      <c r="CG143">
        <v>0</v>
      </c>
      <c r="CH143" t="s">
        <v>26</v>
      </c>
      <c r="CK143">
        <v>0</v>
      </c>
      <c r="CL143" t="s">
        <v>27</v>
      </c>
      <c r="CO143">
        <v>0</v>
      </c>
      <c r="CP143" t="s">
        <v>28</v>
      </c>
      <c r="CS143">
        <v>0</v>
      </c>
      <c r="CT143" t="s">
        <v>29</v>
      </c>
      <c r="CW143">
        <v>0</v>
      </c>
      <c r="CX143" t="s">
        <v>30</v>
      </c>
      <c r="DA143">
        <v>0</v>
      </c>
      <c r="DB143" t="s">
        <v>31</v>
      </c>
      <c r="DE143">
        <v>0</v>
      </c>
      <c r="DF143" t="s">
        <v>32</v>
      </c>
      <c r="DI143">
        <v>0</v>
      </c>
      <c r="DJ143" t="s">
        <v>33</v>
      </c>
      <c r="DM143">
        <v>0</v>
      </c>
      <c r="DN143" t="s">
        <v>34</v>
      </c>
      <c r="DQ143">
        <v>62.94</v>
      </c>
      <c r="DR143" t="s">
        <v>35</v>
      </c>
      <c r="DU143">
        <v>44.39</v>
      </c>
      <c r="DV143" t="s">
        <v>36</v>
      </c>
      <c r="DY143">
        <v>0</v>
      </c>
      <c r="DZ143" t="s">
        <v>37</v>
      </c>
      <c r="EC143">
        <v>0</v>
      </c>
      <c r="ED143" t="s">
        <v>38</v>
      </c>
      <c r="EG143">
        <v>0</v>
      </c>
      <c r="EH143" t="s">
        <v>39</v>
      </c>
      <c r="EK143">
        <v>12245</v>
      </c>
      <c r="EL143" t="s">
        <v>40</v>
      </c>
      <c r="EO143">
        <v>141.6</v>
      </c>
      <c r="EP143" t="s">
        <v>41</v>
      </c>
      <c r="ES143">
        <v>0</v>
      </c>
      <c r="ET143" t="s">
        <v>42</v>
      </c>
      <c r="EW143">
        <v>0</v>
      </c>
      <c r="EX143" t="s">
        <v>43</v>
      </c>
      <c r="FA143">
        <v>21.2</v>
      </c>
      <c r="FB143" t="s">
        <v>44</v>
      </c>
      <c r="FE143">
        <v>14</v>
      </c>
      <c r="FF143" t="s">
        <v>45</v>
      </c>
      <c r="FI143">
        <v>0</v>
      </c>
      <c r="FJ143" t="s">
        <v>46</v>
      </c>
      <c r="FM143">
        <v>44.51</v>
      </c>
      <c r="FN143" t="s">
        <v>47</v>
      </c>
      <c r="FQ143">
        <v>22.2</v>
      </c>
      <c r="FR143" t="s">
        <v>48</v>
      </c>
      <c r="FU143">
        <v>26398</v>
      </c>
      <c r="FV143" t="s">
        <v>49</v>
      </c>
      <c r="FY143">
        <v>0</v>
      </c>
      <c r="FZ143" t="s">
        <v>50</v>
      </c>
      <c r="GC143">
        <v>0</v>
      </c>
      <c r="GD143" t="s">
        <v>51</v>
      </c>
      <c r="GG143">
        <v>0</v>
      </c>
      <c r="GH143" t="s">
        <v>52</v>
      </c>
      <c r="GK143">
        <v>0</v>
      </c>
      <c r="GL143" t="s">
        <v>53</v>
      </c>
      <c r="GO143">
        <v>0</v>
      </c>
    </row>
    <row r="144" spans="1:197" x14ac:dyDescent="0.45">
      <c r="A144">
        <v>38257</v>
      </c>
      <c r="B144" t="s">
        <v>5</v>
      </c>
      <c r="E144">
        <v>0</v>
      </c>
      <c r="F144" t="s">
        <v>6</v>
      </c>
      <c r="I144">
        <v>0</v>
      </c>
      <c r="J144" t="s">
        <v>7</v>
      </c>
      <c r="M144">
        <v>0</v>
      </c>
      <c r="N144" t="s">
        <v>8</v>
      </c>
      <c r="Q144">
        <v>0</v>
      </c>
      <c r="R144" t="s">
        <v>9</v>
      </c>
      <c r="U144">
        <v>30</v>
      </c>
      <c r="V144" t="s">
        <v>10</v>
      </c>
      <c r="Y144">
        <v>0</v>
      </c>
      <c r="Z144" t="s">
        <v>11</v>
      </c>
      <c r="AC144">
        <v>0</v>
      </c>
      <c r="AD144" t="s">
        <v>12</v>
      </c>
      <c r="AG144">
        <v>0</v>
      </c>
      <c r="AH144" t="s">
        <v>13</v>
      </c>
      <c r="AK144">
        <v>0</v>
      </c>
      <c r="AL144" t="s">
        <v>14</v>
      </c>
      <c r="AO144">
        <v>0</v>
      </c>
      <c r="AP144" t="s">
        <v>15</v>
      </c>
      <c r="AS144">
        <v>0</v>
      </c>
      <c r="AT144" t="s">
        <v>16</v>
      </c>
      <c r="AW144">
        <v>1935</v>
      </c>
      <c r="AX144" t="s">
        <v>17</v>
      </c>
      <c r="BA144">
        <v>0</v>
      </c>
      <c r="BB144" t="s">
        <v>18</v>
      </c>
      <c r="BE144">
        <v>0</v>
      </c>
      <c r="BF144" t="s">
        <v>19</v>
      </c>
      <c r="BI144">
        <v>0</v>
      </c>
      <c r="BJ144" t="s">
        <v>20</v>
      </c>
      <c r="BM144">
        <v>0</v>
      </c>
      <c r="BN144" t="s">
        <v>21</v>
      </c>
      <c r="BQ144">
        <v>928</v>
      </c>
      <c r="BR144" t="s">
        <v>22</v>
      </c>
      <c r="BU144">
        <v>0</v>
      </c>
      <c r="BV144" t="s">
        <v>23</v>
      </c>
      <c r="BY144">
        <v>0</v>
      </c>
      <c r="BZ144" t="s">
        <v>24</v>
      </c>
      <c r="CC144">
        <v>216.99</v>
      </c>
      <c r="CD144" t="s">
        <v>25</v>
      </c>
      <c r="CG144">
        <v>0</v>
      </c>
      <c r="CH144" t="s">
        <v>26</v>
      </c>
      <c r="CK144">
        <v>0</v>
      </c>
      <c r="CL144" t="s">
        <v>27</v>
      </c>
      <c r="CO144">
        <v>0</v>
      </c>
      <c r="CP144" t="s">
        <v>28</v>
      </c>
      <c r="CS144">
        <v>0</v>
      </c>
      <c r="CT144" t="s">
        <v>29</v>
      </c>
      <c r="CW144">
        <v>0</v>
      </c>
      <c r="CX144" t="s">
        <v>30</v>
      </c>
      <c r="DA144">
        <v>0</v>
      </c>
      <c r="DB144" t="s">
        <v>31</v>
      </c>
      <c r="DE144">
        <v>0</v>
      </c>
      <c r="DF144" t="s">
        <v>32</v>
      </c>
      <c r="DI144">
        <v>0</v>
      </c>
      <c r="DJ144" t="s">
        <v>33</v>
      </c>
      <c r="DM144">
        <v>0</v>
      </c>
      <c r="DN144" t="s">
        <v>34</v>
      </c>
      <c r="DQ144">
        <v>67.11</v>
      </c>
      <c r="DR144" t="s">
        <v>35</v>
      </c>
      <c r="DU144">
        <v>45.9</v>
      </c>
      <c r="DV144" t="s">
        <v>36</v>
      </c>
      <c r="DY144">
        <v>0</v>
      </c>
      <c r="DZ144" t="s">
        <v>37</v>
      </c>
      <c r="EC144">
        <v>0</v>
      </c>
      <c r="ED144" t="s">
        <v>38</v>
      </c>
      <c r="EG144">
        <v>0</v>
      </c>
      <c r="EH144" t="s">
        <v>39</v>
      </c>
      <c r="EK144">
        <v>12450</v>
      </c>
      <c r="EL144" t="s">
        <v>40</v>
      </c>
      <c r="EO144">
        <v>149.72999999999999</v>
      </c>
      <c r="EP144" t="s">
        <v>41</v>
      </c>
      <c r="ES144">
        <v>0</v>
      </c>
      <c r="ET144" t="s">
        <v>42</v>
      </c>
      <c r="EW144">
        <v>0</v>
      </c>
      <c r="EX144" t="s">
        <v>43</v>
      </c>
      <c r="FA144">
        <v>21.681000000000001</v>
      </c>
      <c r="FB144" t="s">
        <v>44</v>
      </c>
      <c r="FE144">
        <v>14.625</v>
      </c>
      <c r="FF144" t="s">
        <v>45</v>
      </c>
      <c r="FI144">
        <v>0</v>
      </c>
      <c r="FJ144" t="s">
        <v>46</v>
      </c>
      <c r="FM144">
        <v>48.14</v>
      </c>
      <c r="FN144" t="s">
        <v>47</v>
      </c>
      <c r="FQ144">
        <v>22.71</v>
      </c>
      <c r="FR144" t="s">
        <v>48</v>
      </c>
      <c r="FU144">
        <v>27400</v>
      </c>
      <c r="FV144" t="s">
        <v>49</v>
      </c>
      <c r="FY144">
        <v>0</v>
      </c>
      <c r="FZ144" t="s">
        <v>50</v>
      </c>
      <c r="GC144">
        <v>0</v>
      </c>
      <c r="GD144" t="s">
        <v>51</v>
      </c>
      <c r="GG144">
        <v>0</v>
      </c>
      <c r="GH144" t="s">
        <v>52</v>
      </c>
      <c r="GK144">
        <v>0</v>
      </c>
      <c r="GL144" t="s">
        <v>53</v>
      </c>
      <c r="GO144">
        <v>0</v>
      </c>
    </row>
    <row r="145" spans="1:197" x14ac:dyDescent="0.45">
      <c r="A145">
        <v>38264</v>
      </c>
      <c r="B145" t="s">
        <v>5</v>
      </c>
      <c r="E145">
        <v>0</v>
      </c>
      <c r="F145" t="s">
        <v>6</v>
      </c>
      <c r="I145">
        <v>0</v>
      </c>
      <c r="J145" t="s">
        <v>7</v>
      </c>
      <c r="M145">
        <v>0</v>
      </c>
      <c r="N145" t="s">
        <v>8</v>
      </c>
      <c r="Q145">
        <v>0</v>
      </c>
      <c r="R145" t="s">
        <v>9</v>
      </c>
      <c r="U145">
        <v>31</v>
      </c>
      <c r="V145" t="s">
        <v>10</v>
      </c>
      <c r="Y145">
        <v>0</v>
      </c>
      <c r="Z145" t="s">
        <v>11</v>
      </c>
      <c r="AC145">
        <v>0</v>
      </c>
      <c r="AD145" t="s">
        <v>12</v>
      </c>
      <c r="AG145">
        <v>0</v>
      </c>
      <c r="AH145" t="s">
        <v>13</v>
      </c>
      <c r="AK145">
        <v>0</v>
      </c>
      <c r="AL145" t="s">
        <v>14</v>
      </c>
      <c r="AO145">
        <v>0</v>
      </c>
      <c r="AP145" t="s">
        <v>15</v>
      </c>
      <c r="AS145">
        <v>0</v>
      </c>
      <c r="AT145" t="s">
        <v>16</v>
      </c>
      <c r="AW145">
        <v>1989.05</v>
      </c>
      <c r="AX145" t="s">
        <v>17</v>
      </c>
      <c r="BA145">
        <v>0</v>
      </c>
      <c r="BB145" t="s">
        <v>18</v>
      </c>
      <c r="BE145">
        <v>0</v>
      </c>
      <c r="BF145" t="s">
        <v>19</v>
      </c>
      <c r="BI145">
        <v>0</v>
      </c>
      <c r="BJ145" t="s">
        <v>20</v>
      </c>
      <c r="BM145">
        <v>0</v>
      </c>
      <c r="BN145" t="s">
        <v>21</v>
      </c>
      <c r="BQ145">
        <v>947</v>
      </c>
      <c r="BR145" t="s">
        <v>22</v>
      </c>
      <c r="BU145">
        <v>0</v>
      </c>
      <c r="BV145" t="s">
        <v>23</v>
      </c>
      <c r="BY145">
        <v>0</v>
      </c>
      <c r="BZ145" t="s">
        <v>24</v>
      </c>
      <c r="CC145">
        <v>211</v>
      </c>
      <c r="CD145" t="s">
        <v>25</v>
      </c>
      <c r="CG145">
        <v>0</v>
      </c>
      <c r="CH145" t="s">
        <v>26</v>
      </c>
      <c r="CK145">
        <v>0</v>
      </c>
      <c r="CL145" t="s">
        <v>27</v>
      </c>
      <c r="CO145">
        <v>0</v>
      </c>
      <c r="CP145" t="s">
        <v>28</v>
      </c>
      <c r="CS145">
        <v>0</v>
      </c>
      <c r="CT145" t="s">
        <v>29</v>
      </c>
      <c r="CW145">
        <v>0</v>
      </c>
      <c r="CX145" t="s">
        <v>30</v>
      </c>
      <c r="DA145">
        <v>0</v>
      </c>
      <c r="DB145" t="s">
        <v>31</v>
      </c>
      <c r="DE145">
        <v>0</v>
      </c>
      <c r="DF145" t="s">
        <v>32</v>
      </c>
      <c r="DI145">
        <v>0</v>
      </c>
      <c r="DJ145" t="s">
        <v>33</v>
      </c>
      <c r="DM145">
        <v>0</v>
      </c>
      <c r="DN145" t="s">
        <v>34</v>
      </c>
      <c r="DQ145">
        <v>69.7</v>
      </c>
      <c r="DR145" t="s">
        <v>35</v>
      </c>
      <c r="DU145">
        <v>48</v>
      </c>
      <c r="DV145" t="s">
        <v>36</v>
      </c>
      <c r="DY145">
        <v>0</v>
      </c>
      <c r="DZ145" t="s">
        <v>37</v>
      </c>
      <c r="EC145">
        <v>0</v>
      </c>
      <c r="ED145" t="s">
        <v>38</v>
      </c>
      <c r="EG145">
        <v>0</v>
      </c>
      <c r="EH145" t="s">
        <v>39</v>
      </c>
      <c r="EK145">
        <v>12729.9</v>
      </c>
      <c r="EL145" t="s">
        <v>40</v>
      </c>
      <c r="EO145">
        <v>152.44</v>
      </c>
      <c r="EP145" t="s">
        <v>41</v>
      </c>
      <c r="ES145">
        <v>0</v>
      </c>
      <c r="ET145" t="s">
        <v>42</v>
      </c>
      <c r="EW145">
        <v>0</v>
      </c>
      <c r="EX145" t="s">
        <v>43</v>
      </c>
      <c r="FA145">
        <v>23.343</v>
      </c>
      <c r="FB145" t="s">
        <v>44</v>
      </c>
      <c r="FE145">
        <v>15.89</v>
      </c>
      <c r="FF145" t="s">
        <v>45</v>
      </c>
      <c r="FI145">
        <v>0</v>
      </c>
      <c r="FJ145" t="s">
        <v>46</v>
      </c>
      <c r="FM145">
        <v>54.09</v>
      </c>
      <c r="FN145" t="s">
        <v>47</v>
      </c>
      <c r="FQ145">
        <v>25.951000000000001</v>
      </c>
      <c r="FR145" t="s">
        <v>48</v>
      </c>
      <c r="FU145">
        <v>28350</v>
      </c>
      <c r="FV145" t="s">
        <v>49</v>
      </c>
      <c r="FY145">
        <v>0</v>
      </c>
      <c r="FZ145" t="s">
        <v>50</v>
      </c>
      <c r="GC145">
        <v>0</v>
      </c>
      <c r="GD145" t="s">
        <v>51</v>
      </c>
      <c r="GG145">
        <v>0</v>
      </c>
      <c r="GH145" t="s">
        <v>52</v>
      </c>
      <c r="GK145">
        <v>0</v>
      </c>
      <c r="GL145" t="s">
        <v>53</v>
      </c>
      <c r="GO145">
        <v>0</v>
      </c>
    </row>
    <row r="146" spans="1:197" x14ac:dyDescent="0.45">
      <c r="A146">
        <v>38271</v>
      </c>
      <c r="B146" t="s">
        <v>5</v>
      </c>
      <c r="E146">
        <v>0</v>
      </c>
      <c r="F146" t="s">
        <v>6</v>
      </c>
      <c r="I146">
        <v>0</v>
      </c>
      <c r="J146" t="s">
        <v>7</v>
      </c>
      <c r="M146">
        <v>0</v>
      </c>
      <c r="N146" t="s">
        <v>8</v>
      </c>
      <c r="Q146">
        <v>0</v>
      </c>
      <c r="R146" t="s">
        <v>9</v>
      </c>
      <c r="U146">
        <v>31.25</v>
      </c>
      <c r="V146" t="s">
        <v>10</v>
      </c>
      <c r="Y146">
        <v>0</v>
      </c>
      <c r="Z146" t="s">
        <v>11</v>
      </c>
      <c r="AC146">
        <v>0</v>
      </c>
      <c r="AD146" t="s">
        <v>12</v>
      </c>
      <c r="AG146">
        <v>0</v>
      </c>
      <c r="AH146" t="s">
        <v>13</v>
      </c>
      <c r="AK146">
        <v>0</v>
      </c>
      <c r="AL146" t="s">
        <v>14</v>
      </c>
      <c r="AO146">
        <v>0</v>
      </c>
      <c r="AP146" t="s">
        <v>15</v>
      </c>
      <c r="AS146">
        <v>0</v>
      </c>
      <c r="AT146" t="s">
        <v>16</v>
      </c>
      <c r="AW146">
        <v>1782</v>
      </c>
      <c r="AX146" t="s">
        <v>17</v>
      </c>
      <c r="BA146">
        <v>0</v>
      </c>
      <c r="BB146" t="s">
        <v>18</v>
      </c>
      <c r="BE146">
        <v>0</v>
      </c>
      <c r="BF146" t="s">
        <v>19</v>
      </c>
      <c r="BI146">
        <v>0</v>
      </c>
      <c r="BJ146" t="s">
        <v>20</v>
      </c>
      <c r="BM146">
        <v>0</v>
      </c>
      <c r="BN146" t="s">
        <v>21</v>
      </c>
      <c r="BQ146">
        <v>919.65</v>
      </c>
      <c r="BR146" t="s">
        <v>22</v>
      </c>
      <c r="BU146">
        <v>0</v>
      </c>
      <c r="BV146" t="s">
        <v>23</v>
      </c>
      <c r="BY146">
        <v>0</v>
      </c>
      <c r="BZ146" t="s">
        <v>24</v>
      </c>
      <c r="CC146">
        <v>203</v>
      </c>
      <c r="CD146" t="s">
        <v>25</v>
      </c>
      <c r="CG146">
        <v>0</v>
      </c>
      <c r="CH146" t="s">
        <v>26</v>
      </c>
      <c r="CK146">
        <v>0</v>
      </c>
      <c r="CL146" t="s">
        <v>27</v>
      </c>
      <c r="CO146">
        <v>0</v>
      </c>
      <c r="CP146" t="s">
        <v>28</v>
      </c>
      <c r="CS146">
        <v>0</v>
      </c>
      <c r="CT146" t="s">
        <v>29</v>
      </c>
      <c r="CW146">
        <v>0</v>
      </c>
      <c r="CX146" t="s">
        <v>30</v>
      </c>
      <c r="DA146">
        <v>0</v>
      </c>
      <c r="DB146" t="s">
        <v>31</v>
      </c>
      <c r="DE146">
        <v>0</v>
      </c>
      <c r="DF146" t="s">
        <v>32</v>
      </c>
      <c r="DI146">
        <v>0</v>
      </c>
      <c r="DJ146" t="s">
        <v>33</v>
      </c>
      <c r="DM146">
        <v>0</v>
      </c>
      <c r="DN146" t="s">
        <v>34</v>
      </c>
      <c r="DQ146">
        <v>65.650000000000006</v>
      </c>
      <c r="DR146" t="s">
        <v>35</v>
      </c>
      <c r="DU146">
        <v>45.85</v>
      </c>
      <c r="DV146" t="s">
        <v>36</v>
      </c>
      <c r="DY146">
        <v>0</v>
      </c>
      <c r="DZ146" t="s">
        <v>37</v>
      </c>
      <c r="EC146">
        <v>0</v>
      </c>
      <c r="ED146" t="s">
        <v>38</v>
      </c>
      <c r="EG146">
        <v>0</v>
      </c>
      <c r="EH146" t="s">
        <v>39</v>
      </c>
      <c r="EK146">
        <v>12550</v>
      </c>
      <c r="EL146" t="s">
        <v>40</v>
      </c>
      <c r="EO146">
        <v>148.88</v>
      </c>
      <c r="EP146" t="s">
        <v>41</v>
      </c>
      <c r="ES146">
        <v>0</v>
      </c>
      <c r="ET146" t="s">
        <v>42</v>
      </c>
      <c r="EW146">
        <v>0</v>
      </c>
      <c r="EX146" t="s">
        <v>43</v>
      </c>
      <c r="FA146">
        <v>23.132999999999999</v>
      </c>
      <c r="FB146" t="s">
        <v>44</v>
      </c>
      <c r="FE146">
        <v>15.56</v>
      </c>
      <c r="FF146" t="s">
        <v>45</v>
      </c>
      <c r="FI146">
        <v>0</v>
      </c>
      <c r="FJ146" t="s">
        <v>46</v>
      </c>
      <c r="FM146">
        <v>49.5</v>
      </c>
      <c r="FN146" t="s">
        <v>47</v>
      </c>
      <c r="FQ146">
        <v>24.98</v>
      </c>
      <c r="FR146" t="s">
        <v>48</v>
      </c>
      <c r="FU146">
        <v>26898</v>
      </c>
      <c r="FV146" t="s">
        <v>49</v>
      </c>
      <c r="FY146">
        <v>0</v>
      </c>
      <c r="FZ146" t="s">
        <v>50</v>
      </c>
      <c r="GC146">
        <v>0</v>
      </c>
      <c r="GD146" t="s">
        <v>51</v>
      </c>
      <c r="GG146">
        <v>0</v>
      </c>
      <c r="GH146" t="s">
        <v>52</v>
      </c>
      <c r="GK146">
        <v>0</v>
      </c>
      <c r="GL146" t="s">
        <v>53</v>
      </c>
      <c r="GO146">
        <v>0</v>
      </c>
    </row>
    <row r="147" spans="1:197" x14ac:dyDescent="0.45">
      <c r="A147">
        <v>38278</v>
      </c>
      <c r="B147" t="s">
        <v>5</v>
      </c>
      <c r="E147">
        <v>0</v>
      </c>
      <c r="F147" t="s">
        <v>6</v>
      </c>
      <c r="I147">
        <v>0</v>
      </c>
      <c r="J147" t="s">
        <v>7</v>
      </c>
      <c r="M147">
        <v>0</v>
      </c>
      <c r="N147" t="s">
        <v>8</v>
      </c>
      <c r="Q147">
        <v>0</v>
      </c>
      <c r="R147" t="s">
        <v>9</v>
      </c>
      <c r="U147">
        <v>34.520000000000003</v>
      </c>
      <c r="V147" t="s">
        <v>10</v>
      </c>
      <c r="Y147">
        <v>0</v>
      </c>
      <c r="Z147" t="s">
        <v>11</v>
      </c>
      <c r="AC147">
        <v>0</v>
      </c>
      <c r="AD147" t="s">
        <v>12</v>
      </c>
      <c r="AG147">
        <v>0</v>
      </c>
      <c r="AH147" t="s">
        <v>13</v>
      </c>
      <c r="AK147">
        <v>0</v>
      </c>
      <c r="AL147" t="s">
        <v>14</v>
      </c>
      <c r="AO147">
        <v>0</v>
      </c>
      <c r="AP147" t="s">
        <v>15</v>
      </c>
      <c r="AS147">
        <v>0</v>
      </c>
      <c r="AT147" t="s">
        <v>16</v>
      </c>
      <c r="AW147">
        <v>1840</v>
      </c>
      <c r="AX147" t="s">
        <v>17</v>
      </c>
      <c r="BA147">
        <v>0</v>
      </c>
      <c r="BB147" t="s">
        <v>18</v>
      </c>
      <c r="BE147">
        <v>0</v>
      </c>
      <c r="BF147" t="s">
        <v>19</v>
      </c>
      <c r="BI147">
        <v>0</v>
      </c>
      <c r="BJ147" t="s">
        <v>20</v>
      </c>
      <c r="BM147">
        <v>0</v>
      </c>
      <c r="BN147" t="s">
        <v>21</v>
      </c>
      <c r="BQ147">
        <v>906</v>
      </c>
      <c r="BR147" t="s">
        <v>22</v>
      </c>
      <c r="BU147">
        <v>0</v>
      </c>
      <c r="BV147" t="s">
        <v>23</v>
      </c>
      <c r="BY147">
        <v>0</v>
      </c>
      <c r="BZ147" t="s">
        <v>24</v>
      </c>
      <c r="CC147">
        <v>207</v>
      </c>
      <c r="CD147" t="s">
        <v>25</v>
      </c>
      <c r="CG147">
        <v>0</v>
      </c>
      <c r="CH147" t="s">
        <v>26</v>
      </c>
      <c r="CK147">
        <v>0</v>
      </c>
      <c r="CL147" t="s">
        <v>27</v>
      </c>
      <c r="CO147">
        <v>0</v>
      </c>
      <c r="CP147" t="s">
        <v>28</v>
      </c>
      <c r="CS147">
        <v>0</v>
      </c>
      <c r="CT147" t="s">
        <v>29</v>
      </c>
      <c r="CW147">
        <v>0</v>
      </c>
      <c r="CX147" t="s">
        <v>30</v>
      </c>
      <c r="DA147">
        <v>0</v>
      </c>
      <c r="DB147" t="s">
        <v>31</v>
      </c>
      <c r="DE147">
        <v>0</v>
      </c>
      <c r="DF147" t="s">
        <v>32</v>
      </c>
      <c r="DI147">
        <v>0</v>
      </c>
      <c r="DJ147" t="s">
        <v>33</v>
      </c>
      <c r="DM147">
        <v>0</v>
      </c>
      <c r="DN147" t="s">
        <v>34</v>
      </c>
      <c r="DQ147">
        <v>65.540000000000006</v>
      </c>
      <c r="DR147" t="s">
        <v>35</v>
      </c>
      <c r="DU147">
        <v>46</v>
      </c>
      <c r="DV147" t="s">
        <v>36</v>
      </c>
      <c r="DY147">
        <v>0</v>
      </c>
      <c r="DZ147" t="s">
        <v>37</v>
      </c>
      <c r="EC147">
        <v>0</v>
      </c>
      <c r="ED147" t="s">
        <v>38</v>
      </c>
      <c r="EG147">
        <v>0</v>
      </c>
      <c r="EH147" t="s">
        <v>39</v>
      </c>
      <c r="EK147">
        <v>12765</v>
      </c>
      <c r="EL147" t="s">
        <v>40</v>
      </c>
      <c r="EO147">
        <v>149.37</v>
      </c>
      <c r="EP147" t="s">
        <v>41</v>
      </c>
      <c r="ES147">
        <v>0</v>
      </c>
      <c r="ET147" t="s">
        <v>42</v>
      </c>
      <c r="EW147">
        <v>0</v>
      </c>
      <c r="EX147" t="s">
        <v>43</v>
      </c>
      <c r="FA147">
        <v>22.55</v>
      </c>
      <c r="FB147" t="s">
        <v>44</v>
      </c>
      <c r="FE147">
        <v>15.16</v>
      </c>
      <c r="FF147" t="s">
        <v>45</v>
      </c>
      <c r="FI147">
        <v>0</v>
      </c>
      <c r="FJ147" t="s">
        <v>46</v>
      </c>
      <c r="FM147">
        <v>52.28</v>
      </c>
      <c r="FN147" t="s">
        <v>47</v>
      </c>
      <c r="FQ147">
        <v>25.25</v>
      </c>
      <c r="FR147" t="s">
        <v>48</v>
      </c>
      <c r="FU147">
        <v>27670</v>
      </c>
      <c r="FV147" t="s">
        <v>49</v>
      </c>
      <c r="FY147">
        <v>0</v>
      </c>
      <c r="FZ147" t="s">
        <v>50</v>
      </c>
      <c r="GC147">
        <v>0</v>
      </c>
      <c r="GD147" t="s">
        <v>51</v>
      </c>
      <c r="GG147">
        <v>0</v>
      </c>
      <c r="GH147" t="s">
        <v>52</v>
      </c>
      <c r="GK147">
        <v>0</v>
      </c>
      <c r="GL147" t="s">
        <v>53</v>
      </c>
      <c r="GO147">
        <v>0</v>
      </c>
    </row>
    <row r="148" spans="1:197" x14ac:dyDescent="0.45">
      <c r="A148">
        <v>38285</v>
      </c>
      <c r="B148" t="s">
        <v>5</v>
      </c>
      <c r="E148">
        <v>0</v>
      </c>
      <c r="F148" t="s">
        <v>6</v>
      </c>
      <c r="I148">
        <v>0</v>
      </c>
      <c r="J148" t="s">
        <v>7</v>
      </c>
      <c r="M148">
        <v>0</v>
      </c>
      <c r="N148" t="s">
        <v>8</v>
      </c>
      <c r="Q148">
        <v>0</v>
      </c>
      <c r="R148" t="s">
        <v>9</v>
      </c>
      <c r="U148">
        <v>33.5</v>
      </c>
      <c r="V148" t="s">
        <v>10</v>
      </c>
      <c r="Y148">
        <v>0</v>
      </c>
      <c r="Z148" t="s">
        <v>11</v>
      </c>
      <c r="AC148">
        <v>0</v>
      </c>
      <c r="AD148" t="s">
        <v>12</v>
      </c>
      <c r="AG148">
        <v>0</v>
      </c>
      <c r="AH148" t="s">
        <v>13</v>
      </c>
      <c r="AK148">
        <v>0</v>
      </c>
      <c r="AL148" t="s">
        <v>14</v>
      </c>
      <c r="AO148">
        <v>0</v>
      </c>
      <c r="AP148" t="s">
        <v>15</v>
      </c>
      <c r="AS148">
        <v>0</v>
      </c>
      <c r="AT148" t="s">
        <v>16</v>
      </c>
      <c r="AW148">
        <v>1792</v>
      </c>
      <c r="AX148" t="s">
        <v>17</v>
      </c>
      <c r="BA148">
        <v>0</v>
      </c>
      <c r="BB148" t="s">
        <v>18</v>
      </c>
      <c r="BE148">
        <v>0</v>
      </c>
      <c r="BF148" t="s">
        <v>19</v>
      </c>
      <c r="BI148">
        <v>0</v>
      </c>
      <c r="BJ148" t="s">
        <v>20</v>
      </c>
      <c r="BM148">
        <v>0</v>
      </c>
      <c r="BN148" t="s">
        <v>21</v>
      </c>
      <c r="BQ148">
        <v>897.01</v>
      </c>
      <c r="BR148" t="s">
        <v>22</v>
      </c>
      <c r="BU148">
        <v>0</v>
      </c>
      <c r="BV148" t="s">
        <v>23</v>
      </c>
      <c r="BY148">
        <v>0</v>
      </c>
      <c r="BZ148" t="s">
        <v>24</v>
      </c>
      <c r="CC148">
        <v>208.2</v>
      </c>
      <c r="CD148" t="s">
        <v>25</v>
      </c>
      <c r="CG148">
        <v>0</v>
      </c>
      <c r="CH148" t="s">
        <v>26</v>
      </c>
      <c r="CK148">
        <v>0</v>
      </c>
      <c r="CL148" t="s">
        <v>27</v>
      </c>
      <c r="CO148">
        <v>0</v>
      </c>
      <c r="CP148" t="s">
        <v>28</v>
      </c>
      <c r="CS148">
        <v>0</v>
      </c>
      <c r="CT148" t="s">
        <v>29</v>
      </c>
      <c r="CW148">
        <v>0</v>
      </c>
      <c r="CX148" t="s">
        <v>30</v>
      </c>
      <c r="DA148">
        <v>0</v>
      </c>
      <c r="DB148" t="s">
        <v>31</v>
      </c>
      <c r="DE148">
        <v>0</v>
      </c>
      <c r="DF148" t="s">
        <v>32</v>
      </c>
      <c r="DI148">
        <v>0</v>
      </c>
      <c r="DJ148" t="s">
        <v>33</v>
      </c>
      <c r="DM148">
        <v>0</v>
      </c>
      <c r="DN148" t="s">
        <v>34</v>
      </c>
      <c r="DQ148">
        <v>66.55</v>
      </c>
      <c r="DR148" t="s">
        <v>35</v>
      </c>
      <c r="DU148">
        <v>47.15</v>
      </c>
      <c r="DV148" t="s">
        <v>36</v>
      </c>
      <c r="DY148">
        <v>0</v>
      </c>
      <c r="DZ148" t="s">
        <v>37</v>
      </c>
      <c r="EC148">
        <v>0</v>
      </c>
      <c r="ED148" t="s">
        <v>38</v>
      </c>
      <c r="EG148">
        <v>0</v>
      </c>
      <c r="EH148" t="s">
        <v>39</v>
      </c>
      <c r="EK148">
        <v>13580</v>
      </c>
      <c r="EL148" t="s">
        <v>40</v>
      </c>
      <c r="EO148">
        <v>154.96</v>
      </c>
      <c r="EP148" t="s">
        <v>41</v>
      </c>
      <c r="ES148">
        <v>0</v>
      </c>
      <c r="ET148" t="s">
        <v>42</v>
      </c>
      <c r="EW148">
        <v>0</v>
      </c>
      <c r="EX148" t="s">
        <v>43</v>
      </c>
      <c r="FA148">
        <v>22.948</v>
      </c>
      <c r="FB148" t="s">
        <v>44</v>
      </c>
      <c r="FE148">
        <v>15.18</v>
      </c>
      <c r="FF148" t="s">
        <v>45</v>
      </c>
      <c r="FI148">
        <v>0</v>
      </c>
      <c r="FJ148" t="s">
        <v>46</v>
      </c>
      <c r="FM148">
        <v>49.4</v>
      </c>
      <c r="FN148" t="s">
        <v>47</v>
      </c>
      <c r="FQ148">
        <v>23.468</v>
      </c>
      <c r="FR148" t="s">
        <v>48</v>
      </c>
      <c r="FU148">
        <v>27250</v>
      </c>
      <c r="FV148" t="s">
        <v>49</v>
      </c>
      <c r="FY148">
        <v>0</v>
      </c>
      <c r="FZ148" t="s">
        <v>50</v>
      </c>
      <c r="GC148">
        <v>0</v>
      </c>
      <c r="GD148" t="s">
        <v>51</v>
      </c>
      <c r="GG148">
        <v>0</v>
      </c>
      <c r="GH148" t="s">
        <v>52</v>
      </c>
      <c r="GK148">
        <v>0</v>
      </c>
      <c r="GL148" t="s">
        <v>53</v>
      </c>
      <c r="GO148">
        <v>0</v>
      </c>
    </row>
    <row r="149" spans="1:197" x14ac:dyDescent="0.45">
      <c r="A149">
        <v>38292</v>
      </c>
      <c r="B149" t="s">
        <v>5</v>
      </c>
      <c r="E149">
        <v>0</v>
      </c>
      <c r="F149" t="s">
        <v>6</v>
      </c>
      <c r="I149">
        <v>0</v>
      </c>
      <c r="J149" t="s">
        <v>7</v>
      </c>
      <c r="M149">
        <v>0</v>
      </c>
      <c r="N149" t="s">
        <v>8</v>
      </c>
      <c r="Q149">
        <v>0</v>
      </c>
      <c r="R149" t="s">
        <v>9</v>
      </c>
      <c r="U149">
        <v>33.89</v>
      </c>
      <c r="V149" t="s">
        <v>10</v>
      </c>
      <c r="Y149">
        <v>0</v>
      </c>
      <c r="Z149" t="s">
        <v>11</v>
      </c>
      <c r="AC149">
        <v>0</v>
      </c>
      <c r="AD149" t="s">
        <v>12</v>
      </c>
      <c r="AG149">
        <v>0</v>
      </c>
      <c r="AH149" t="s">
        <v>13</v>
      </c>
      <c r="AK149">
        <v>0</v>
      </c>
      <c r="AL149" t="s">
        <v>14</v>
      </c>
      <c r="AO149">
        <v>0</v>
      </c>
      <c r="AP149" t="s">
        <v>15</v>
      </c>
      <c r="AS149">
        <v>0</v>
      </c>
      <c r="AT149" t="s">
        <v>16</v>
      </c>
      <c r="AW149">
        <v>1832</v>
      </c>
      <c r="AX149" t="s">
        <v>17</v>
      </c>
      <c r="BA149">
        <v>0</v>
      </c>
      <c r="BB149" t="s">
        <v>18</v>
      </c>
      <c r="BE149">
        <v>0</v>
      </c>
      <c r="BF149" t="s">
        <v>19</v>
      </c>
      <c r="BI149">
        <v>0</v>
      </c>
      <c r="BJ149" t="s">
        <v>20</v>
      </c>
      <c r="BM149">
        <v>0</v>
      </c>
      <c r="BN149" t="s">
        <v>21</v>
      </c>
      <c r="BQ149">
        <v>927</v>
      </c>
      <c r="BR149" t="s">
        <v>22</v>
      </c>
      <c r="BU149">
        <v>0</v>
      </c>
      <c r="BV149" t="s">
        <v>23</v>
      </c>
      <c r="BY149">
        <v>0</v>
      </c>
      <c r="BZ149" t="s">
        <v>24</v>
      </c>
      <c r="CC149">
        <v>217.5</v>
      </c>
      <c r="CD149" t="s">
        <v>25</v>
      </c>
      <c r="CG149">
        <v>0</v>
      </c>
      <c r="CH149" t="s">
        <v>26</v>
      </c>
      <c r="CK149">
        <v>0</v>
      </c>
      <c r="CL149" t="s">
        <v>27</v>
      </c>
      <c r="CO149">
        <v>0</v>
      </c>
      <c r="CP149" t="s">
        <v>28</v>
      </c>
      <c r="CS149">
        <v>0</v>
      </c>
      <c r="CT149" t="s">
        <v>29</v>
      </c>
      <c r="CW149">
        <v>0</v>
      </c>
      <c r="CX149" t="s">
        <v>30</v>
      </c>
      <c r="DA149">
        <v>0</v>
      </c>
      <c r="DB149" t="s">
        <v>31</v>
      </c>
      <c r="DE149">
        <v>0</v>
      </c>
      <c r="DF149" t="s">
        <v>32</v>
      </c>
      <c r="DI149">
        <v>0</v>
      </c>
      <c r="DJ149" t="s">
        <v>33</v>
      </c>
      <c r="DM149">
        <v>0</v>
      </c>
      <c r="DN149" t="s">
        <v>34</v>
      </c>
      <c r="DQ149">
        <v>68.209999999999994</v>
      </c>
      <c r="DR149" t="s">
        <v>35</v>
      </c>
      <c r="DU149">
        <v>47.13</v>
      </c>
      <c r="DV149" t="s">
        <v>36</v>
      </c>
      <c r="DY149">
        <v>0</v>
      </c>
      <c r="DZ149" t="s">
        <v>37</v>
      </c>
      <c r="EC149">
        <v>0</v>
      </c>
      <c r="ED149" t="s">
        <v>38</v>
      </c>
      <c r="EG149">
        <v>0</v>
      </c>
      <c r="EH149" t="s">
        <v>39</v>
      </c>
      <c r="EK149">
        <v>14072.01</v>
      </c>
      <c r="EL149" t="s">
        <v>40</v>
      </c>
      <c r="EO149">
        <v>155.08000000000001</v>
      </c>
      <c r="EP149" t="s">
        <v>41</v>
      </c>
      <c r="ES149">
        <v>0</v>
      </c>
      <c r="ET149" t="s">
        <v>42</v>
      </c>
      <c r="EW149">
        <v>0</v>
      </c>
      <c r="EX149" t="s">
        <v>43</v>
      </c>
      <c r="FA149">
        <v>23.6</v>
      </c>
      <c r="FB149" t="s">
        <v>44</v>
      </c>
      <c r="FE149">
        <v>15.502000000000001</v>
      </c>
      <c r="FF149" t="s">
        <v>45</v>
      </c>
      <c r="FI149">
        <v>0</v>
      </c>
      <c r="FJ149" t="s">
        <v>46</v>
      </c>
      <c r="FM149">
        <v>49.8</v>
      </c>
      <c r="FN149" t="s">
        <v>47</v>
      </c>
      <c r="FQ149">
        <v>23.28</v>
      </c>
      <c r="FR149" t="s">
        <v>48</v>
      </c>
      <c r="FU149">
        <v>26255</v>
      </c>
      <c r="FV149" t="s">
        <v>49</v>
      </c>
      <c r="FY149">
        <v>0</v>
      </c>
      <c r="FZ149" t="s">
        <v>50</v>
      </c>
      <c r="GC149">
        <v>0</v>
      </c>
      <c r="GD149" t="s">
        <v>51</v>
      </c>
      <c r="GG149">
        <v>0</v>
      </c>
      <c r="GH149" t="s">
        <v>52</v>
      </c>
      <c r="GK149">
        <v>0</v>
      </c>
      <c r="GL149" t="s">
        <v>53</v>
      </c>
      <c r="GO149">
        <v>0</v>
      </c>
    </row>
    <row r="150" spans="1:197" x14ac:dyDescent="0.45">
      <c r="A150">
        <v>38299</v>
      </c>
      <c r="B150" t="s">
        <v>5</v>
      </c>
      <c r="E150">
        <v>0</v>
      </c>
      <c r="F150" t="s">
        <v>6</v>
      </c>
      <c r="I150">
        <v>0</v>
      </c>
      <c r="J150" t="s">
        <v>7</v>
      </c>
      <c r="M150">
        <v>0</v>
      </c>
      <c r="N150" t="s">
        <v>8</v>
      </c>
      <c r="Q150">
        <v>0</v>
      </c>
      <c r="R150" t="s">
        <v>9</v>
      </c>
      <c r="U150">
        <v>34.01</v>
      </c>
      <c r="V150" t="s">
        <v>10</v>
      </c>
      <c r="Y150">
        <v>0</v>
      </c>
      <c r="Z150" t="s">
        <v>11</v>
      </c>
      <c r="AC150">
        <v>0</v>
      </c>
      <c r="AD150" t="s">
        <v>12</v>
      </c>
      <c r="AG150">
        <v>0</v>
      </c>
      <c r="AH150" t="s">
        <v>13</v>
      </c>
      <c r="AK150">
        <v>0</v>
      </c>
      <c r="AL150" t="s">
        <v>14</v>
      </c>
      <c r="AO150">
        <v>0</v>
      </c>
      <c r="AP150" t="s">
        <v>15</v>
      </c>
      <c r="AS150">
        <v>0</v>
      </c>
      <c r="AT150" t="s">
        <v>16</v>
      </c>
      <c r="AW150">
        <v>1789.35</v>
      </c>
      <c r="AX150" t="s">
        <v>17</v>
      </c>
      <c r="BA150">
        <v>0</v>
      </c>
      <c r="BB150" t="s">
        <v>18</v>
      </c>
      <c r="BE150">
        <v>0</v>
      </c>
      <c r="BF150" t="s">
        <v>19</v>
      </c>
      <c r="BI150">
        <v>0</v>
      </c>
      <c r="BJ150" t="s">
        <v>20</v>
      </c>
      <c r="BM150">
        <v>0</v>
      </c>
      <c r="BN150" t="s">
        <v>21</v>
      </c>
      <c r="BQ150">
        <v>926.69</v>
      </c>
      <c r="BR150" t="s">
        <v>22</v>
      </c>
      <c r="BU150">
        <v>0</v>
      </c>
      <c r="BV150" t="s">
        <v>23</v>
      </c>
      <c r="BY150">
        <v>0</v>
      </c>
      <c r="BZ150" t="s">
        <v>24</v>
      </c>
      <c r="CC150">
        <v>203.51</v>
      </c>
      <c r="CD150" t="s">
        <v>25</v>
      </c>
      <c r="CG150">
        <v>0</v>
      </c>
      <c r="CH150" t="s">
        <v>26</v>
      </c>
      <c r="CK150">
        <v>0</v>
      </c>
      <c r="CL150" t="s">
        <v>27</v>
      </c>
      <c r="CO150">
        <v>0</v>
      </c>
      <c r="CP150" t="s">
        <v>28</v>
      </c>
      <c r="CS150">
        <v>0</v>
      </c>
      <c r="CT150" t="s">
        <v>29</v>
      </c>
      <c r="CW150">
        <v>0</v>
      </c>
      <c r="CX150" t="s">
        <v>30</v>
      </c>
      <c r="DA150">
        <v>0</v>
      </c>
      <c r="DB150" t="s">
        <v>31</v>
      </c>
      <c r="DE150">
        <v>0</v>
      </c>
      <c r="DF150" t="s">
        <v>32</v>
      </c>
      <c r="DI150">
        <v>0</v>
      </c>
      <c r="DJ150" t="s">
        <v>33</v>
      </c>
      <c r="DM150">
        <v>0</v>
      </c>
      <c r="DN150" t="s">
        <v>34</v>
      </c>
      <c r="DQ150">
        <v>68.599999999999994</v>
      </c>
      <c r="DR150" t="s">
        <v>35</v>
      </c>
      <c r="DU150">
        <v>46.83</v>
      </c>
      <c r="DV150" t="s">
        <v>36</v>
      </c>
      <c r="DY150">
        <v>0</v>
      </c>
      <c r="DZ150" t="s">
        <v>37</v>
      </c>
      <c r="EC150">
        <v>0</v>
      </c>
      <c r="ED150" t="s">
        <v>38</v>
      </c>
      <c r="EG150">
        <v>0</v>
      </c>
      <c r="EH150" t="s">
        <v>39</v>
      </c>
      <c r="EK150">
        <v>14189</v>
      </c>
      <c r="EL150" t="s">
        <v>40</v>
      </c>
      <c r="EO150">
        <v>155.11000000000001</v>
      </c>
      <c r="EP150" t="s">
        <v>41</v>
      </c>
      <c r="ES150">
        <v>0</v>
      </c>
      <c r="ET150" t="s">
        <v>42</v>
      </c>
      <c r="EW150">
        <v>0</v>
      </c>
      <c r="EX150" t="s">
        <v>43</v>
      </c>
      <c r="FA150">
        <v>22.448</v>
      </c>
      <c r="FB150" t="s">
        <v>44</v>
      </c>
      <c r="FE150">
        <v>15.486000000000001</v>
      </c>
      <c r="FF150" t="s">
        <v>45</v>
      </c>
      <c r="FI150">
        <v>0</v>
      </c>
      <c r="FJ150" t="s">
        <v>46</v>
      </c>
      <c r="FM150">
        <v>48.21</v>
      </c>
      <c r="FN150" t="s">
        <v>47</v>
      </c>
      <c r="FQ150">
        <v>23.21</v>
      </c>
      <c r="FR150" t="s">
        <v>48</v>
      </c>
      <c r="FU150">
        <v>26550</v>
      </c>
      <c r="FV150" t="s">
        <v>49</v>
      </c>
      <c r="FY150">
        <v>0</v>
      </c>
      <c r="FZ150" t="s">
        <v>50</v>
      </c>
      <c r="GC150">
        <v>0</v>
      </c>
      <c r="GD150" t="s">
        <v>51</v>
      </c>
      <c r="GG150">
        <v>0</v>
      </c>
      <c r="GH150" t="s">
        <v>52</v>
      </c>
      <c r="GK150">
        <v>0</v>
      </c>
      <c r="GL150" t="s">
        <v>53</v>
      </c>
      <c r="GO150">
        <v>0</v>
      </c>
    </row>
    <row r="151" spans="1:197" x14ac:dyDescent="0.45">
      <c r="A151">
        <v>38306</v>
      </c>
      <c r="B151" t="s">
        <v>5</v>
      </c>
      <c r="E151">
        <v>0</v>
      </c>
      <c r="F151" t="s">
        <v>6</v>
      </c>
      <c r="I151">
        <v>0</v>
      </c>
      <c r="J151" t="s">
        <v>7</v>
      </c>
      <c r="M151">
        <v>0</v>
      </c>
      <c r="N151" t="s">
        <v>8</v>
      </c>
      <c r="Q151">
        <v>0</v>
      </c>
      <c r="R151" t="s">
        <v>9</v>
      </c>
      <c r="U151">
        <v>37.5</v>
      </c>
      <c r="V151" t="s">
        <v>10</v>
      </c>
      <c r="Y151">
        <v>0</v>
      </c>
      <c r="Z151" t="s">
        <v>11</v>
      </c>
      <c r="AC151">
        <v>0</v>
      </c>
      <c r="AD151" t="s">
        <v>12</v>
      </c>
      <c r="AG151">
        <v>0</v>
      </c>
      <c r="AH151" t="s">
        <v>13</v>
      </c>
      <c r="AK151">
        <v>0</v>
      </c>
      <c r="AL151" t="s">
        <v>14</v>
      </c>
      <c r="AO151">
        <v>0</v>
      </c>
      <c r="AP151" t="s">
        <v>15</v>
      </c>
      <c r="AS151">
        <v>0</v>
      </c>
      <c r="AT151" t="s">
        <v>16</v>
      </c>
      <c r="AW151">
        <v>1692.98</v>
      </c>
      <c r="AX151" t="s">
        <v>17</v>
      </c>
      <c r="BA151">
        <v>0</v>
      </c>
      <c r="BB151" t="s">
        <v>18</v>
      </c>
      <c r="BE151">
        <v>0</v>
      </c>
      <c r="BF151" t="s">
        <v>19</v>
      </c>
      <c r="BI151">
        <v>0</v>
      </c>
      <c r="BJ151" t="s">
        <v>20</v>
      </c>
      <c r="BM151">
        <v>0</v>
      </c>
      <c r="BN151" t="s">
        <v>21</v>
      </c>
      <c r="BQ151">
        <v>920.47</v>
      </c>
      <c r="BR151" t="s">
        <v>22</v>
      </c>
      <c r="BU151">
        <v>0</v>
      </c>
      <c r="BV151" t="s">
        <v>23</v>
      </c>
      <c r="BY151">
        <v>0</v>
      </c>
      <c r="BZ151" t="s">
        <v>24</v>
      </c>
      <c r="CC151">
        <v>204</v>
      </c>
      <c r="CD151" t="s">
        <v>25</v>
      </c>
      <c r="CG151">
        <v>0</v>
      </c>
      <c r="CH151" t="s">
        <v>26</v>
      </c>
      <c r="CK151">
        <v>0</v>
      </c>
      <c r="CL151" t="s">
        <v>27</v>
      </c>
      <c r="CO151">
        <v>0</v>
      </c>
      <c r="CP151" t="s">
        <v>28</v>
      </c>
      <c r="CS151">
        <v>0</v>
      </c>
      <c r="CT151" t="s">
        <v>29</v>
      </c>
      <c r="CW151">
        <v>0</v>
      </c>
      <c r="CX151" t="s">
        <v>30</v>
      </c>
      <c r="DA151">
        <v>0</v>
      </c>
      <c r="DB151" t="s">
        <v>31</v>
      </c>
      <c r="DE151">
        <v>0</v>
      </c>
      <c r="DF151" t="s">
        <v>32</v>
      </c>
      <c r="DI151">
        <v>0</v>
      </c>
      <c r="DJ151" t="s">
        <v>33</v>
      </c>
      <c r="DM151">
        <v>0</v>
      </c>
      <c r="DN151" t="s">
        <v>34</v>
      </c>
      <c r="DQ151">
        <v>68.12</v>
      </c>
      <c r="DR151" t="s">
        <v>35</v>
      </c>
      <c r="DU151">
        <v>46.75</v>
      </c>
      <c r="DV151" t="s">
        <v>36</v>
      </c>
      <c r="DY151">
        <v>0</v>
      </c>
      <c r="DZ151" t="s">
        <v>37</v>
      </c>
      <c r="EC151">
        <v>0</v>
      </c>
      <c r="ED151" t="s">
        <v>38</v>
      </c>
      <c r="EG151">
        <v>0</v>
      </c>
      <c r="EH151" t="s">
        <v>39</v>
      </c>
      <c r="EK151">
        <v>14200</v>
      </c>
      <c r="EL151" t="s">
        <v>40</v>
      </c>
      <c r="EO151">
        <v>156.12</v>
      </c>
      <c r="EP151" t="s">
        <v>41</v>
      </c>
      <c r="ES151">
        <v>0</v>
      </c>
      <c r="ET151" t="s">
        <v>42</v>
      </c>
      <c r="EW151">
        <v>0</v>
      </c>
      <c r="EX151" t="s">
        <v>43</v>
      </c>
      <c r="FA151">
        <v>22.661000000000001</v>
      </c>
      <c r="FB151" t="s">
        <v>44</v>
      </c>
      <c r="FE151">
        <v>16.010000000000002</v>
      </c>
      <c r="FF151" t="s">
        <v>45</v>
      </c>
      <c r="FI151">
        <v>0</v>
      </c>
      <c r="FJ151" t="s">
        <v>46</v>
      </c>
      <c r="FM151">
        <v>47.15</v>
      </c>
      <c r="FN151" t="s">
        <v>47</v>
      </c>
      <c r="FQ151">
        <v>23.439</v>
      </c>
      <c r="FR151" t="s">
        <v>48</v>
      </c>
      <c r="FU151">
        <v>24800</v>
      </c>
      <c r="FV151" t="s">
        <v>49</v>
      </c>
      <c r="FY151">
        <v>0</v>
      </c>
      <c r="FZ151" t="s">
        <v>50</v>
      </c>
      <c r="GC151">
        <v>0</v>
      </c>
      <c r="GD151" t="s">
        <v>51</v>
      </c>
      <c r="GG151">
        <v>0</v>
      </c>
      <c r="GH151" t="s">
        <v>52</v>
      </c>
      <c r="GK151">
        <v>0</v>
      </c>
      <c r="GL151" t="s">
        <v>53</v>
      </c>
      <c r="GO151">
        <v>0</v>
      </c>
    </row>
    <row r="152" spans="1:197" x14ac:dyDescent="0.45">
      <c r="A152">
        <v>38313</v>
      </c>
      <c r="B152" t="s">
        <v>5</v>
      </c>
      <c r="E152">
        <v>0</v>
      </c>
      <c r="F152" t="s">
        <v>6</v>
      </c>
      <c r="I152">
        <v>0</v>
      </c>
      <c r="J152" t="s">
        <v>7</v>
      </c>
      <c r="M152">
        <v>0</v>
      </c>
      <c r="N152" t="s">
        <v>8</v>
      </c>
      <c r="Q152">
        <v>0</v>
      </c>
      <c r="R152" t="s">
        <v>9</v>
      </c>
      <c r="U152">
        <v>35.479999999999997</v>
      </c>
      <c r="V152" t="s">
        <v>10</v>
      </c>
      <c r="Y152">
        <v>0</v>
      </c>
      <c r="Z152" t="s">
        <v>11</v>
      </c>
      <c r="AC152">
        <v>0</v>
      </c>
      <c r="AD152" t="s">
        <v>12</v>
      </c>
      <c r="AG152">
        <v>0</v>
      </c>
      <c r="AH152" t="s">
        <v>13</v>
      </c>
      <c r="AK152">
        <v>0</v>
      </c>
      <c r="AL152" t="s">
        <v>14</v>
      </c>
      <c r="AO152">
        <v>0</v>
      </c>
      <c r="AP152" t="s">
        <v>15</v>
      </c>
      <c r="AS152">
        <v>0</v>
      </c>
      <c r="AT152" t="s">
        <v>16</v>
      </c>
      <c r="AW152">
        <v>1661.1</v>
      </c>
      <c r="AX152" t="s">
        <v>17</v>
      </c>
      <c r="BA152">
        <v>0</v>
      </c>
      <c r="BB152" t="s">
        <v>18</v>
      </c>
      <c r="BE152">
        <v>0</v>
      </c>
      <c r="BF152" t="s">
        <v>19</v>
      </c>
      <c r="BI152">
        <v>0</v>
      </c>
      <c r="BJ152" t="s">
        <v>20</v>
      </c>
      <c r="BM152">
        <v>0</v>
      </c>
      <c r="BN152" t="s">
        <v>21</v>
      </c>
      <c r="BQ152">
        <v>889</v>
      </c>
      <c r="BR152" t="s">
        <v>22</v>
      </c>
      <c r="BU152">
        <v>0</v>
      </c>
      <c r="BV152" t="s">
        <v>23</v>
      </c>
      <c r="BY152">
        <v>0</v>
      </c>
      <c r="BZ152" t="s">
        <v>24</v>
      </c>
      <c r="CC152">
        <v>194</v>
      </c>
      <c r="CD152" t="s">
        <v>25</v>
      </c>
      <c r="CG152">
        <v>0</v>
      </c>
      <c r="CH152" t="s">
        <v>26</v>
      </c>
      <c r="CK152">
        <v>0</v>
      </c>
      <c r="CL152" t="s">
        <v>27</v>
      </c>
      <c r="CO152">
        <v>0</v>
      </c>
      <c r="CP152" t="s">
        <v>28</v>
      </c>
      <c r="CS152">
        <v>0</v>
      </c>
      <c r="CT152" t="s">
        <v>29</v>
      </c>
      <c r="CW152">
        <v>0</v>
      </c>
      <c r="CX152" t="s">
        <v>30</v>
      </c>
      <c r="DA152">
        <v>0</v>
      </c>
      <c r="DB152" t="s">
        <v>31</v>
      </c>
      <c r="DE152">
        <v>0</v>
      </c>
      <c r="DF152" t="s">
        <v>32</v>
      </c>
      <c r="DI152">
        <v>0</v>
      </c>
      <c r="DJ152" t="s">
        <v>33</v>
      </c>
      <c r="DM152">
        <v>0</v>
      </c>
      <c r="DN152" t="s">
        <v>34</v>
      </c>
      <c r="DQ152">
        <v>61.5</v>
      </c>
      <c r="DR152" t="s">
        <v>35</v>
      </c>
      <c r="DU152">
        <v>43.36</v>
      </c>
      <c r="DV152" t="s">
        <v>36</v>
      </c>
      <c r="DY152">
        <v>0</v>
      </c>
      <c r="DZ152" t="s">
        <v>37</v>
      </c>
      <c r="EC152">
        <v>0</v>
      </c>
      <c r="ED152" t="s">
        <v>38</v>
      </c>
      <c r="EG152">
        <v>0</v>
      </c>
      <c r="EH152" t="s">
        <v>39</v>
      </c>
      <c r="EK152">
        <v>13590</v>
      </c>
      <c r="EL152" t="s">
        <v>40</v>
      </c>
      <c r="EO152">
        <v>147.80000000000001</v>
      </c>
      <c r="EP152" t="s">
        <v>41</v>
      </c>
      <c r="ES152">
        <v>0</v>
      </c>
      <c r="ET152" t="s">
        <v>42</v>
      </c>
      <c r="EW152">
        <v>0</v>
      </c>
      <c r="EX152" t="s">
        <v>43</v>
      </c>
      <c r="FA152">
        <v>22.234999999999999</v>
      </c>
      <c r="FB152" t="s">
        <v>44</v>
      </c>
      <c r="FE152">
        <v>16.181000000000001</v>
      </c>
      <c r="FF152" t="s">
        <v>45</v>
      </c>
      <c r="FI152">
        <v>0</v>
      </c>
      <c r="FJ152" t="s">
        <v>46</v>
      </c>
      <c r="FM152">
        <v>43.05</v>
      </c>
      <c r="FN152" t="s">
        <v>47</v>
      </c>
      <c r="FQ152">
        <v>21.6</v>
      </c>
      <c r="FR152" t="s">
        <v>48</v>
      </c>
      <c r="FU152">
        <v>23577</v>
      </c>
      <c r="FV152" t="s">
        <v>49</v>
      </c>
      <c r="FY152">
        <v>0</v>
      </c>
      <c r="FZ152" t="s">
        <v>50</v>
      </c>
      <c r="GC152">
        <v>0</v>
      </c>
      <c r="GD152" t="s">
        <v>51</v>
      </c>
      <c r="GG152">
        <v>0</v>
      </c>
      <c r="GH152" t="s">
        <v>52</v>
      </c>
      <c r="GK152">
        <v>0</v>
      </c>
      <c r="GL152" t="s">
        <v>53</v>
      </c>
      <c r="GO152">
        <v>0</v>
      </c>
    </row>
    <row r="153" spans="1:197" x14ac:dyDescent="0.45">
      <c r="A153">
        <v>38320</v>
      </c>
      <c r="B153" t="s">
        <v>5</v>
      </c>
      <c r="E153">
        <v>0</v>
      </c>
      <c r="F153" t="s">
        <v>6</v>
      </c>
      <c r="I153">
        <v>0</v>
      </c>
      <c r="J153" t="s">
        <v>7</v>
      </c>
      <c r="M153">
        <v>0</v>
      </c>
      <c r="N153" t="s">
        <v>8</v>
      </c>
      <c r="Q153">
        <v>0</v>
      </c>
      <c r="R153" t="s">
        <v>9</v>
      </c>
      <c r="U153">
        <v>32.299999999999997</v>
      </c>
      <c r="V153" t="s">
        <v>10</v>
      </c>
      <c r="Y153">
        <v>0</v>
      </c>
      <c r="Z153" t="s">
        <v>11</v>
      </c>
      <c r="AC153">
        <v>0</v>
      </c>
      <c r="AD153" t="s">
        <v>12</v>
      </c>
      <c r="AG153">
        <v>0</v>
      </c>
      <c r="AH153" t="s">
        <v>13</v>
      </c>
      <c r="AK153">
        <v>0</v>
      </c>
      <c r="AL153" t="s">
        <v>14</v>
      </c>
      <c r="AO153">
        <v>0</v>
      </c>
      <c r="AP153" t="s">
        <v>15</v>
      </c>
      <c r="AS153">
        <v>0</v>
      </c>
      <c r="AT153" t="s">
        <v>16</v>
      </c>
      <c r="AW153">
        <v>1522</v>
      </c>
      <c r="AX153" t="s">
        <v>17</v>
      </c>
      <c r="BA153">
        <v>0</v>
      </c>
      <c r="BB153" t="s">
        <v>18</v>
      </c>
      <c r="BE153">
        <v>0</v>
      </c>
      <c r="BF153" t="s">
        <v>19</v>
      </c>
      <c r="BI153">
        <v>0</v>
      </c>
      <c r="BJ153" t="s">
        <v>20</v>
      </c>
      <c r="BM153">
        <v>0</v>
      </c>
      <c r="BN153" t="s">
        <v>21</v>
      </c>
      <c r="BQ153">
        <v>827.5</v>
      </c>
      <c r="BR153" t="s">
        <v>22</v>
      </c>
      <c r="BU153">
        <v>0</v>
      </c>
      <c r="BV153" t="s">
        <v>23</v>
      </c>
      <c r="BY153">
        <v>0</v>
      </c>
      <c r="BZ153" t="s">
        <v>24</v>
      </c>
      <c r="CC153">
        <v>190.01</v>
      </c>
      <c r="CD153" t="s">
        <v>25</v>
      </c>
      <c r="CG153">
        <v>0</v>
      </c>
      <c r="CH153" t="s">
        <v>26</v>
      </c>
      <c r="CK153">
        <v>0</v>
      </c>
      <c r="CL153" t="s">
        <v>27</v>
      </c>
      <c r="CO153">
        <v>0</v>
      </c>
      <c r="CP153" t="s">
        <v>28</v>
      </c>
      <c r="CS153">
        <v>0</v>
      </c>
      <c r="CT153" t="s">
        <v>29</v>
      </c>
      <c r="CW153">
        <v>0</v>
      </c>
      <c r="CX153" t="s">
        <v>30</v>
      </c>
      <c r="DA153">
        <v>0</v>
      </c>
      <c r="DB153" t="s">
        <v>31</v>
      </c>
      <c r="DE153">
        <v>0</v>
      </c>
      <c r="DF153" t="s">
        <v>32</v>
      </c>
      <c r="DI153">
        <v>0</v>
      </c>
      <c r="DJ153" t="s">
        <v>33</v>
      </c>
      <c r="DM153">
        <v>0</v>
      </c>
      <c r="DN153" t="s">
        <v>34</v>
      </c>
      <c r="DQ153">
        <v>54.41</v>
      </c>
      <c r="DR153" t="s">
        <v>35</v>
      </c>
      <c r="DU153">
        <v>38.15</v>
      </c>
      <c r="DV153" t="s">
        <v>36</v>
      </c>
      <c r="DY153">
        <v>0</v>
      </c>
      <c r="DZ153" t="s">
        <v>37</v>
      </c>
      <c r="EC153">
        <v>0</v>
      </c>
      <c r="ED153" t="s">
        <v>38</v>
      </c>
      <c r="EG153">
        <v>0</v>
      </c>
      <c r="EH153" t="s">
        <v>39</v>
      </c>
      <c r="EK153">
        <v>13270</v>
      </c>
      <c r="EL153" t="s">
        <v>40</v>
      </c>
      <c r="EO153">
        <v>140.4</v>
      </c>
      <c r="EP153" t="s">
        <v>41</v>
      </c>
      <c r="ES153">
        <v>0</v>
      </c>
      <c r="ET153" t="s">
        <v>42</v>
      </c>
      <c r="EW153">
        <v>0</v>
      </c>
      <c r="EX153" t="s">
        <v>43</v>
      </c>
      <c r="FA153">
        <v>19.126999999999999</v>
      </c>
      <c r="FB153" t="s">
        <v>44</v>
      </c>
      <c r="FE153">
        <v>14.749000000000001</v>
      </c>
      <c r="FF153" t="s">
        <v>45</v>
      </c>
      <c r="FI153">
        <v>0</v>
      </c>
      <c r="FJ153" t="s">
        <v>46</v>
      </c>
      <c r="FM153">
        <v>40.799999999999997</v>
      </c>
      <c r="FN153" t="s">
        <v>47</v>
      </c>
      <c r="FQ153">
        <v>20.004999999999999</v>
      </c>
      <c r="FR153" t="s">
        <v>48</v>
      </c>
      <c r="FU153">
        <v>22300</v>
      </c>
      <c r="FV153" t="s">
        <v>49</v>
      </c>
      <c r="FY153">
        <v>0</v>
      </c>
      <c r="FZ153" t="s">
        <v>50</v>
      </c>
      <c r="GC153">
        <v>0</v>
      </c>
      <c r="GD153" t="s">
        <v>51</v>
      </c>
      <c r="GG153">
        <v>0</v>
      </c>
      <c r="GH153" t="s">
        <v>52</v>
      </c>
      <c r="GK153">
        <v>0</v>
      </c>
      <c r="GL153" t="s">
        <v>53</v>
      </c>
      <c r="GO153">
        <v>0</v>
      </c>
    </row>
    <row r="154" spans="1:197" x14ac:dyDescent="0.45">
      <c r="A154">
        <v>38327</v>
      </c>
      <c r="B154" t="s">
        <v>5</v>
      </c>
      <c r="E154">
        <v>0</v>
      </c>
      <c r="F154" t="s">
        <v>6</v>
      </c>
      <c r="I154">
        <v>0</v>
      </c>
      <c r="J154" t="s">
        <v>7</v>
      </c>
      <c r="M154">
        <v>0</v>
      </c>
      <c r="N154" t="s">
        <v>8</v>
      </c>
      <c r="Q154">
        <v>0</v>
      </c>
      <c r="R154" t="s">
        <v>9</v>
      </c>
      <c r="U154">
        <v>29.89</v>
      </c>
      <c r="V154" t="s">
        <v>10</v>
      </c>
      <c r="Y154">
        <v>0</v>
      </c>
      <c r="Z154" t="s">
        <v>11</v>
      </c>
      <c r="AC154">
        <v>0</v>
      </c>
      <c r="AD154" t="s">
        <v>12</v>
      </c>
      <c r="AG154">
        <v>0</v>
      </c>
      <c r="AH154" t="s">
        <v>13</v>
      </c>
      <c r="AK154">
        <v>0</v>
      </c>
      <c r="AL154" t="s">
        <v>14</v>
      </c>
      <c r="AO154">
        <v>0</v>
      </c>
      <c r="AP154" t="s">
        <v>15</v>
      </c>
      <c r="AS154">
        <v>0</v>
      </c>
      <c r="AT154" t="s">
        <v>16</v>
      </c>
      <c r="AW154">
        <v>1231</v>
      </c>
      <c r="AX154" t="s">
        <v>17</v>
      </c>
      <c r="BA154">
        <v>0</v>
      </c>
      <c r="BB154" t="s">
        <v>18</v>
      </c>
      <c r="BE154">
        <v>0</v>
      </c>
      <c r="BF154" t="s">
        <v>19</v>
      </c>
      <c r="BI154">
        <v>0</v>
      </c>
      <c r="BJ154" t="s">
        <v>20</v>
      </c>
      <c r="BM154">
        <v>0</v>
      </c>
      <c r="BN154" t="s">
        <v>21</v>
      </c>
      <c r="BQ154">
        <v>751.5</v>
      </c>
      <c r="BR154" t="s">
        <v>22</v>
      </c>
      <c r="BU154">
        <v>0</v>
      </c>
      <c r="BV154" t="s">
        <v>23</v>
      </c>
      <c r="BY154">
        <v>0</v>
      </c>
      <c r="BZ154" t="s">
        <v>24</v>
      </c>
      <c r="CC154">
        <v>180</v>
      </c>
      <c r="CD154" t="s">
        <v>25</v>
      </c>
      <c r="CG154">
        <v>0</v>
      </c>
      <c r="CH154" t="s">
        <v>26</v>
      </c>
      <c r="CK154">
        <v>0</v>
      </c>
      <c r="CL154" t="s">
        <v>27</v>
      </c>
      <c r="CO154">
        <v>0</v>
      </c>
      <c r="CP154" t="s">
        <v>28</v>
      </c>
      <c r="CS154">
        <v>0</v>
      </c>
      <c r="CT154" t="s">
        <v>29</v>
      </c>
      <c r="CW154">
        <v>0</v>
      </c>
      <c r="CX154" t="s">
        <v>30</v>
      </c>
      <c r="DA154">
        <v>0</v>
      </c>
      <c r="DB154" t="s">
        <v>31</v>
      </c>
      <c r="DE154">
        <v>0</v>
      </c>
      <c r="DF154" t="s">
        <v>32</v>
      </c>
      <c r="DI154">
        <v>0</v>
      </c>
      <c r="DJ154" t="s">
        <v>33</v>
      </c>
      <c r="DM154">
        <v>0</v>
      </c>
      <c r="DN154" t="s">
        <v>34</v>
      </c>
      <c r="DQ154">
        <v>49.2</v>
      </c>
      <c r="DR154" t="s">
        <v>35</v>
      </c>
      <c r="DU154">
        <v>35.799999999999997</v>
      </c>
      <c r="DV154" t="s">
        <v>36</v>
      </c>
      <c r="DY154">
        <v>0</v>
      </c>
      <c r="DZ154" t="s">
        <v>37</v>
      </c>
      <c r="EC154">
        <v>0</v>
      </c>
      <c r="ED154" t="s">
        <v>38</v>
      </c>
      <c r="EG154">
        <v>0</v>
      </c>
      <c r="EH154" t="s">
        <v>39</v>
      </c>
      <c r="EK154">
        <v>12100</v>
      </c>
      <c r="EL154" t="s">
        <v>40</v>
      </c>
      <c r="EO154">
        <v>130.72999999999999</v>
      </c>
      <c r="EP154" t="s">
        <v>41</v>
      </c>
      <c r="ES154">
        <v>0</v>
      </c>
      <c r="ET154" t="s">
        <v>42</v>
      </c>
      <c r="EW154">
        <v>0</v>
      </c>
      <c r="EX154" t="s">
        <v>43</v>
      </c>
      <c r="FA154">
        <v>17.701000000000001</v>
      </c>
      <c r="FB154" t="s">
        <v>44</v>
      </c>
      <c r="FE154">
        <v>12.62</v>
      </c>
      <c r="FF154" t="s">
        <v>45</v>
      </c>
      <c r="FI154">
        <v>0</v>
      </c>
      <c r="FJ154" t="s">
        <v>46</v>
      </c>
      <c r="FM154">
        <v>38.950000000000003</v>
      </c>
      <c r="FN154" t="s">
        <v>47</v>
      </c>
      <c r="FQ154">
        <v>19.100000000000001</v>
      </c>
      <c r="FR154" t="s">
        <v>48</v>
      </c>
      <c r="FU154">
        <v>23399</v>
      </c>
      <c r="FV154" t="s">
        <v>49</v>
      </c>
      <c r="FY154">
        <v>0</v>
      </c>
      <c r="FZ154" t="s">
        <v>50</v>
      </c>
      <c r="GC154">
        <v>0</v>
      </c>
      <c r="GD154" t="s">
        <v>51</v>
      </c>
      <c r="GG154">
        <v>0</v>
      </c>
      <c r="GH154" t="s">
        <v>52</v>
      </c>
      <c r="GK154">
        <v>0</v>
      </c>
      <c r="GL154" t="s">
        <v>53</v>
      </c>
      <c r="GO154">
        <v>0</v>
      </c>
    </row>
    <row r="155" spans="1:197" x14ac:dyDescent="0.45">
      <c r="A155">
        <v>38334</v>
      </c>
      <c r="B155" t="s">
        <v>5</v>
      </c>
      <c r="E155">
        <v>0</v>
      </c>
      <c r="F155" t="s">
        <v>6</v>
      </c>
      <c r="I155">
        <v>0</v>
      </c>
      <c r="J155" t="s">
        <v>7</v>
      </c>
      <c r="M155">
        <v>0</v>
      </c>
      <c r="N155" t="s">
        <v>8</v>
      </c>
      <c r="Q155">
        <v>0</v>
      </c>
      <c r="R155" t="s">
        <v>9</v>
      </c>
      <c r="U155">
        <v>28.4</v>
      </c>
      <c r="V155" t="s">
        <v>10</v>
      </c>
      <c r="Y155">
        <v>0</v>
      </c>
      <c r="Z155" t="s">
        <v>11</v>
      </c>
      <c r="AC155">
        <v>0</v>
      </c>
      <c r="AD155" t="s">
        <v>12</v>
      </c>
      <c r="AG155">
        <v>0</v>
      </c>
      <c r="AH155" t="s">
        <v>13</v>
      </c>
      <c r="AK155">
        <v>0</v>
      </c>
      <c r="AL155" t="s">
        <v>14</v>
      </c>
      <c r="AO155">
        <v>0</v>
      </c>
      <c r="AP155" t="s">
        <v>15</v>
      </c>
      <c r="AS155">
        <v>0</v>
      </c>
      <c r="AT155" t="s">
        <v>16</v>
      </c>
      <c r="AW155">
        <v>1279</v>
      </c>
      <c r="AX155" t="s">
        <v>17</v>
      </c>
      <c r="BA155">
        <v>0</v>
      </c>
      <c r="BB155" t="s">
        <v>18</v>
      </c>
      <c r="BE155">
        <v>0</v>
      </c>
      <c r="BF155" t="s">
        <v>19</v>
      </c>
      <c r="BI155">
        <v>0</v>
      </c>
      <c r="BJ155" t="s">
        <v>20</v>
      </c>
      <c r="BM155">
        <v>0</v>
      </c>
      <c r="BN155" t="s">
        <v>21</v>
      </c>
      <c r="BQ155">
        <v>746.3</v>
      </c>
      <c r="BR155" t="s">
        <v>22</v>
      </c>
      <c r="BU155">
        <v>0</v>
      </c>
      <c r="BV155" t="s">
        <v>23</v>
      </c>
      <c r="BY155">
        <v>0</v>
      </c>
      <c r="BZ155" t="s">
        <v>24</v>
      </c>
      <c r="CC155">
        <v>180</v>
      </c>
      <c r="CD155" t="s">
        <v>25</v>
      </c>
      <c r="CG155">
        <v>0</v>
      </c>
      <c r="CH155" t="s">
        <v>26</v>
      </c>
      <c r="CK155">
        <v>0</v>
      </c>
      <c r="CL155" t="s">
        <v>27</v>
      </c>
      <c r="CO155">
        <v>0</v>
      </c>
      <c r="CP155" t="s">
        <v>28</v>
      </c>
      <c r="CS155">
        <v>0</v>
      </c>
      <c r="CT155" t="s">
        <v>29</v>
      </c>
      <c r="CW155">
        <v>0</v>
      </c>
      <c r="CX155" t="s">
        <v>30</v>
      </c>
      <c r="DA155">
        <v>0</v>
      </c>
      <c r="DB155" t="s">
        <v>31</v>
      </c>
      <c r="DE155">
        <v>0</v>
      </c>
      <c r="DF155" t="s">
        <v>32</v>
      </c>
      <c r="DI155">
        <v>0</v>
      </c>
      <c r="DJ155" t="s">
        <v>33</v>
      </c>
      <c r="DM155">
        <v>0</v>
      </c>
      <c r="DN155" t="s">
        <v>34</v>
      </c>
      <c r="DQ155">
        <v>46.71</v>
      </c>
      <c r="DR155" t="s">
        <v>35</v>
      </c>
      <c r="DU155">
        <v>35.619999999999997</v>
      </c>
      <c r="DV155" t="s">
        <v>36</v>
      </c>
      <c r="DY155">
        <v>0</v>
      </c>
      <c r="DZ155" t="s">
        <v>37</v>
      </c>
      <c r="EC155">
        <v>0</v>
      </c>
      <c r="ED155" t="s">
        <v>38</v>
      </c>
      <c r="EG155">
        <v>0</v>
      </c>
      <c r="EH155" t="s">
        <v>39</v>
      </c>
      <c r="EK155">
        <v>12339</v>
      </c>
      <c r="EL155" t="s">
        <v>40</v>
      </c>
      <c r="EO155">
        <v>134.66999999999999</v>
      </c>
      <c r="EP155" t="s">
        <v>41</v>
      </c>
      <c r="ES155">
        <v>0</v>
      </c>
      <c r="ET155" t="s">
        <v>42</v>
      </c>
      <c r="EW155">
        <v>0</v>
      </c>
      <c r="EX155" t="s">
        <v>43</v>
      </c>
      <c r="FA155">
        <v>18.2</v>
      </c>
      <c r="FB155" t="s">
        <v>44</v>
      </c>
      <c r="FE155">
        <v>13.247999999999999</v>
      </c>
      <c r="FF155" t="s">
        <v>45</v>
      </c>
      <c r="FI155">
        <v>0</v>
      </c>
      <c r="FJ155" t="s">
        <v>46</v>
      </c>
      <c r="FM155">
        <v>37.975000000000001</v>
      </c>
      <c r="FN155" t="s">
        <v>47</v>
      </c>
      <c r="FQ155">
        <v>18.59</v>
      </c>
      <c r="FR155" t="s">
        <v>48</v>
      </c>
      <c r="FU155">
        <v>22801</v>
      </c>
      <c r="FV155" t="s">
        <v>49</v>
      </c>
      <c r="FY155">
        <v>0</v>
      </c>
      <c r="FZ155" t="s">
        <v>50</v>
      </c>
      <c r="GC155">
        <v>0</v>
      </c>
      <c r="GD155" t="s">
        <v>51</v>
      </c>
      <c r="GG155">
        <v>0</v>
      </c>
      <c r="GH155" t="s">
        <v>52</v>
      </c>
      <c r="GK155">
        <v>0</v>
      </c>
      <c r="GL155" t="s">
        <v>53</v>
      </c>
      <c r="GO155">
        <v>0</v>
      </c>
    </row>
    <row r="156" spans="1:197" x14ac:dyDescent="0.45">
      <c r="A156">
        <v>38341</v>
      </c>
      <c r="B156" t="s">
        <v>5</v>
      </c>
      <c r="E156">
        <v>0</v>
      </c>
      <c r="F156" t="s">
        <v>6</v>
      </c>
      <c r="I156">
        <v>0</v>
      </c>
      <c r="J156" t="s">
        <v>7</v>
      </c>
      <c r="M156">
        <v>0</v>
      </c>
      <c r="N156" t="s">
        <v>8</v>
      </c>
      <c r="Q156">
        <v>0</v>
      </c>
      <c r="R156" t="s">
        <v>9</v>
      </c>
      <c r="U156">
        <v>32.200000000000003</v>
      </c>
      <c r="V156" t="s">
        <v>10</v>
      </c>
      <c r="Y156">
        <v>0</v>
      </c>
      <c r="Z156" t="s">
        <v>11</v>
      </c>
      <c r="AC156">
        <v>0</v>
      </c>
      <c r="AD156" t="s">
        <v>12</v>
      </c>
      <c r="AG156">
        <v>0</v>
      </c>
      <c r="AH156" t="s">
        <v>13</v>
      </c>
      <c r="AK156">
        <v>0</v>
      </c>
      <c r="AL156" t="s">
        <v>14</v>
      </c>
      <c r="AO156">
        <v>0</v>
      </c>
      <c r="AP156" t="s">
        <v>15</v>
      </c>
      <c r="AS156">
        <v>0</v>
      </c>
      <c r="AT156" t="s">
        <v>16</v>
      </c>
      <c r="AW156">
        <v>1485.5</v>
      </c>
      <c r="AX156" t="s">
        <v>17</v>
      </c>
      <c r="BA156">
        <v>0</v>
      </c>
      <c r="BB156" t="s">
        <v>18</v>
      </c>
      <c r="BE156">
        <v>0</v>
      </c>
      <c r="BF156" t="s">
        <v>19</v>
      </c>
      <c r="BI156">
        <v>0</v>
      </c>
      <c r="BJ156" t="s">
        <v>20</v>
      </c>
      <c r="BM156">
        <v>0</v>
      </c>
      <c r="BN156" t="s">
        <v>21</v>
      </c>
      <c r="BQ156">
        <v>824</v>
      </c>
      <c r="BR156" t="s">
        <v>22</v>
      </c>
      <c r="BU156">
        <v>0</v>
      </c>
      <c r="BV156" t="s">
        <v>23</v>
      </c>
      <c r="BY156">
        <v>0</v>
      </c>
      <c r="BZ156" t="s">
        <v>24</v>
      </c>
      <c r="CC156">
        <v>187</v>
      </c>
      <c r="CD156" t="s">
        <v>25</v>
      </c>
      <c r="CG156">
        <v>0</v>
      </c>
      <c r="CH156" t="s">
        <v>26</v>
      </c>
      <c r="CK156">
        <v>0</v>
      </c>
      <c r="CL156" t="s">
        <v>27</v>
      </c>
      <c r="CO156">
        <v>0</v>
      </c>
      <c r="CP156" t="s">
        <v>28</v>
      </c>
      <c r="CS156">
        <v>0</v>
      </c>
      <c r="CT156" t="s">
        <v>29</v>
      </c>
      <c r="CW156">
        <v>0</v>
      </c>
      <c r="CX156" t="s">
        <v>30</v>
      </c>
      <c r="DA156">
        <v>0</v>
      </c>
      <c r="DB156" t="s">
        <v>31</v>
      </c>
      <c r="DE156">
        <v>0</v>
      </c>
      <c r="DF156" t="s">
        <v>32</v>
      </c>
      <c r="DI156">
        <v>0</v>
      </c>
      <c r="DJ156" t="s">
        <v>33</v>
      </c>
      <c r="DM156">
        <v>0</v>
      </c>
      <c r="DN156" t="s">
        <v>34</v>
      </c>
      <c r="DQ156">
        <v>49.48</v>
      </c>
      <c r="DR156" t="s">
        <v>35</v>
      </c>
      <c r="DU156">
        <v>38.549999999999997</v>
      </c>
      <c r="DV156" t="s">
        <v>36</v>
      </c>
      <c r="DY156">
        <v>0</v>
      </c>
      <c r="DZ156" t="s">
        <v>37</v>
      </c>
      <c r="EC156">
        <v>0</v>
      </c>
      <c r="ED156" t="s">
        <v>38</v>
      </c>
      <c r="EG156">
        <v>0</v>
      </c>
      <c r="EH156" t="s">
        <v>39</v>
      </c>
      <c r="EK156">
        <v>13690</v>
      </c>
      <c r="EL156" t="s">
        <v>40</v>
      </c>
      <c r="EO156">
        <v>140.44</v>
      </c>
      <c r="EP156" t="s">
        <v>41</v>
      </c>
      <c r="ES156">
        <v>0</v>
      </c>
      <c r="ET156" t="s">
        <v>42</v>
      </c>
      <c r="EW156">
        <v>0</v>
      </c>
      <c r="EX156" t="s">
        <v>43</v>
      </c>
      <c r="FA156">
        <v>20.04</v>
      </c>
      <c r="FB156" t="s">
        <v>44</v>
      </c>
      <c r="FE156">
        <v>14.38</v>
      </c>
      <c r="FF156" t="s">
        <v>45</v>
      </c>
      <c r="FI156">
        <v>0</v>
      </c>
      <c r="FJ156" t="s">
        <v>46</v>
      </c>
      <c r="FM156">
        <v>40.100999999999999</v>
      </c>
      <c r="FN156" t="s">
        <v>47</v>
      </c>
      <c r="FQ156">
        <v>20.097999999999999</v>
      </c>
      <c r="FR156" t="s">
        <v>48</v>
      </c>
      <c r="FU156">
        <v>23979</v>
      </c>
      <c r="FV156" t="s">
        <v>49</v>
      </c>
      <c r="FY156">
        <v>0</v>
      </c>
      <c r="FZ156" t="s">
        <v>50</v>
      </c>
      <c r="GC156">
        <v>0</v>
      </c>
      <c r="GD156" t="s">
        <v>51</v>
      </c>
      <c r="GG156">
        <v>0</v>
      </c>
      <c r="GH156" t="s">
        <v>52</v>
      </c>
      <c r="GK156">
        <v>0</v>
      </c>
      <c r="GL156" t="s">
        <v>53</v>
      </c>
      <c r="GO156">
        <v>0</v>
      </c>
    </row>
    <row r="157" spans="1:197" x14ac:dyDescent="0.45">
      <c r="A157">
        <v>38348</v>
      </c>
      <c r="B157" t="s">
        <v>5</v>
      </c>
      <c r="E157">
        <v>0</v>
      </c>
      <c r="F157" t="s">
        <v>6</v>
      </c>
      <c r="I157">
        <v>0</v>
      </c>
      <c r="J157" t="s">
        <v>7</v>
      </c>
      <c r="M157">
        <v>0</v>
      </c>
      <c r="N157" t="s">
        <v>8</v>
      </c>
      <c r="Q157">
        <v>0</v>
      </c>
      <c r="R157" t="s">
        <v>9</v>
      </c>
      <c r="U157">
        <v>35.340000000000003</v>
      </c>
      <c r="V157" t="s">
        <v>10</v>
      </c>
      <c r="Y157">
        <v>0</v>
      </c>
      <c r="Z157" t="s">
        <v>11</v>
      </c>
      <c r="AC157">
        <v>0</v>
      </c>
      <c r="AD157" t="s">
        <v>12</v>
      </c>
      <c r="AG157">
        <v>0</v>
      </c>
      <c r="AH157" t="s">
        <v>13</v>
      </c>
      <c r="AK157">
        <v>0</v>
      </c>
      <c r="AL157" t="s">
        <v>14</v>
      </c>
      <c r="AO157">
        <v>0</v>
      </c>
      <c r="AP157" t="s">
        <v>15</v>
      </c>
      <c r="AS157">
        <v>0</v>
      </c>
      <c r="AT157" t="s">
        <v>16</v>
      </c>
      <c r="AW157">
        <v>1507</v>
      </c>
      <c r="AX157" t="s">
        <v>17</v>
      </c>
      <c r="BA157">
        <v>0</v>
      </c>
      <c r="BB157" t="s">
        <v>18</v>
      </c>
      <c r="BE157">
        <v>0</v>
      </c>
      <c r="BF157" t="s">
        <v>19</v>
      </c>
      <c r="BI157">
        <v>0</v>
      </c>
      <c r="BJ157" t="s">
        <v>20</v>
      </c>
      <c r="BM157">
        <v>0</v>
      </c>
      <c r="BN157" t="s">
        <v>21</v>
      </c>
      <c r="BQ157">
        <v>833.02</v>
      </c>
      <c r="BR157" t="s">
        <v>22</v>
      </c>
      <c r="BU157">
        <v>0</v>
      </c>
      <c r="BV157" t="s">
        <v>23</v>
      </c>
      <c r="BY157">
        <v>0</v>
      </c>
      <c r="BZ157" t="s">
        <v>24</v>
      </c>
      <c r="CC157">
        <v>193</v>
      </c>
      <c r="CD157" t="s">
        <v>25</v>
      </c>
      <c r="CG157">
        <v>0</v>
      </c>
      <c r="CH157" t="s">
        <v>26</v>
      </c>
      <c r="CK157">
        <v>0</v>
      </c>
      <c r="CL157" t="s">
        <v>27</v>
      </c>
      <c r="CO157">
        <v>0</v>
      </c>
      <c r="CP157" t="s">
        <v>28</v>
      </c>
      <c r="CS157">
        <v>0</v>
      </c>
      <c r="CT157" t="s">
        <v>29</v>
      </c>
      <c r="CW157">
        <v>0</v>
      </c>
      <c r="CX157" t="s">
        <v>30</v>
      </c>
      <c r="DA157">
        <v>0</v>
      </c>
      <c r="DB157" t="s">
        <v>31</v>
      </c>
      <c r="DE157">
        <v>0</v>
      </c>
      <c r="DF157" t="s">
        <v>32</v>
      </c>
      <c r="DI157">
        <v>0</v>
      </c>
      <c r="DJ157" t="s">
        <v>33</v>
      </c>
      <c r="DM157">
        <v>0</v>
      </c>
      <c r="DN157" t="s">
        <v>34</v>
      </c>
      <c r="DQ157">
        <v>50.26</v>
      </c>
      <c r="DR157" t="s">
        <v>35</v>
      </c>
      <c r="DU157">
        <v>40</v>
      </c>
      <c r="DV157" t="s">
        <v>36</v>
      </c>
      <c r="DY157">
        <v>0</v>
      </c>
      <c r="DZ157" t="s">
        <v>37</v>
      </c>
      <c r="EC157">
        <v>0</v>
      </c>
      <c r="ED157" t="s">
        <v>38</v>
      </c>
      <c r="EG157">
        <v>0</v>
      </c>
      <c r="EH157" t="s">
        <v>39</v>
      </c>
      <c r="EK157">
        <v>13910.05</v>
      </c>
      <c r="EL157" t="s">
        <v>40</v>
      </c>
      <c r="EO157">
        <v>139.5</v>
      </c>
      <c r="EP157" t="s">
        <v>41</v>
      </c>
      <c r="ES157">
        <v>0</v>
      </c>
      <c r="ET157" t="s">
        <v>42</v>
      </c>
      <c r="EW157">
        <v>0</v>
      </c>
      <c r="EX157" t="s">
        <v>43</v>
      </c>
      <c r="FA157">
        <v>20.52</v>
      </c>
      <c r="FB157" t="s">
        <v>44</v>
      </c>
      <c r="FE157">
        <v>15.1</v>
      </c>
      <c r="FF157" t="s">
        <v>45</v>
      </c>
      <c r="FI157">
        <v>0</v>
      </c>
      <c r="FJ157" t="s">
        <v>46</v>
      </c>
      <c r="FM157">
        <v>41</v>
      </c>
      <c r="FN157" t="s">
        <v>47</v>
      </c>
      <c r="FQ157">
        <v>21.75</v>
      </c>
      <c r="FR157" t="s">
        <v>48</v>
      </c>
      <c r="FU157">
        <v>25100</v>
      </c>
      <c r="FV157" t="s">
        <v>49</v>
      </c>
      <c r="FY157">
        <v>0</v>
      </c>
      <c r="FZ157" t="s">
        <v>50</v>
      </c>
      <c r="GC157">
        <v>0</v>
      </c>
      <c r="GD157" t="s">
        <v>51</v>
      </c>
      <c r="GG157">
        <v>0</v>
      </c>
      <c r="GH157" t="s">
        <v>52</v>
      </c>
      <c r="GK157">
        <v>0</v>
      </c>
      <c r="GL157" t="s">
        <v>53</v>
      </c>
      <c r="GO157">
        <v>0</v>
      </c>
    </row>
    <row r="158" spans="1:197" x14ac:dyDescent="0.45">
      <c r="A158">
        <v>38362</v>
      </c>
      <c r="B158" t="s">
        <v>5</v>
      </c>
      <c r="E158">
        <v>0</v>
      </c>
      <c r="F158" t="s">
        <v>6</v>
      </c>
      <c r="I158">
        <v>0</v>
      </c>
      <c r="J158" t="s">
        <v>7</v>
      </c>
      <c r="M158">
        <v>0</v>
      </c>
      <c r="N158" t="s">
        <v>8</v>
      </c>
      <c r="Q158">
        <v>0</v>
      </c>
      <c r="R158" t="s">
        <v>9</v>
      </c>
      <c r="U158">
        <v>34.22</v>
      </c>
      <c r="V158" t="s">
        <v>10</v>
      </c>
      <c r="Y158">
        <v>0</v>
      </c>
      <c r="Z158" t="s">
        <v>11</v>
      </c>
      <c r="AC158">
        <v>0</v>
      </c>
      <c r="AD158" t="s">
        <v>12</v>
      </c>
      <c r="AG158">
        <v>0</v>
      </c>
      <c r="AH158" t="s">
        <v>13</v>
      </c>
      <c r="AK158">
        <v>0</v>
      </c>
      <c r="AL158" t="s">
        <v>14</v>
      </c>
      <c r="AO158">
        <v>0</v>
      </c>
      <c r="AP158" t="s">
        <v>15</v>
      </c>
      <c r="AS158">
        <v>0</v>
      </c>
      <c r="AT158" t="s">
        <v>16</v>
      </c>
      <c r="AW158">
        <v>1470.01</v>
      </c>
      <c r="AX158" t="s">
        <v>17</v>
      </c>
      <c r="BA158">
        <v>0</v>
      </c>
      <c r="BB158" t="s">
        <v>18</v>
      </c>
      <c r="BE158">
        <v>0</v>
      </c>
      <c r="BF158" t="s">
        <v>19</v>
      </c>
      <c r="BI158">
        <v>0</v>
      </c>
      <c r="BJ158" t="s">
        <v>20</v>
      </c>
      <c r="BM158">
        <v>0</v>
      </c>
      <c r="BN158" t="s">
        <v>21</v>
      </c>
      <c r="BQ158">
        <v>836.5</v>
      </c>
      <c r="BR158" t="s">
        <v>22</v>
      </c>
      <c r="BU158">
        <v>0</v>
      </c>
      <c r="BV158" t="s">
        <v>23</v>
      </c>
      <c r="BY158">
        <v>0</v>
      </c>
      <c r="BZ158" t="s">
        <v>24</v>
      </c>
      <c r="CC158">
        <v>185</v>
      </c>
      <c r="CD158" t="s">
        <v>25</v>
      </c>
      <c r="CG158">
        <v>0</v>
      </c>
      <c r="CH158" t="s">
        <v>26</v>
      </c>
      <c r="CK158">
        <v>0</v>
      </c>
      <c r="CL158" t="s">
        <v>27</v>
      </c>
      <c r="CO158">
        <v>0</v>
      </c>
      <c r="CP158" t="s">
        <v>28</v>
      </c>
      <c r="CS158">
        <v>0</v>
      </c>
      <c r="CT158" t="s">
        <v>29</v>
      </c>
      <c r="CW158">
        <v>0</v>
      </c>
      <c r="CX158" t="s">
        <v>30</v>
      </c>
      <c r="DA158">
        <v>0</v>
      </c>
      <c r="DB158" t="s">
        <v>31</v>
      </c>
      <c r="DE158">
        <v>0</v>
      </c>
      <c r="DF158" t="s">
        <v>32</v>
      </c>
      <c r="DI158">
        <v>0</v>
      </c>
      <c r="DJ158" t="s">
        <v>33</v>
      </c>
      <c r="DM158">
        <v>0</v>
      </c>
      <c r="DN158" t="s">
        <v>34</v>
      </c>
      <c r="DQ158">
        <v>49.9</v>
      </c>
      <c r="DR158" t="s">
        <v>35</v>
      </c>
      <c r="DU158">
        <v>39.28</v>
      </c>
      <c r="DV158" t="s">
        <v>36</v>
      </c>
      <c r="DY158">
        <v>0</v>
      </c>
      <c r="DZ158" t="s">
        <v>37</v>
      </c>
      <c r="EC158">
        <v>0</v>
      </c>
      <c r="ED158" t="s">
        <v>38</v>
      </c>
      <c r="EG158">
        <v>0</v>
      </c>
      <c r="EH158" t="s">
        <v>39</v>
      </c>
      <c r="EK158">
        <v>13846</v>
      </c>
      <c r="EL158" t="s">
        <v>40</v>
      </c>
      <c r="EO158">
        <v>139.44</v>
      </c>
      <c r="EP158" t="s">
        <v>41</v>
      </c>
      <c r="ES158">
        <v>0</v>
      </c>
      <c r="ET158" t="s">
        <v>42</v>
      </c>
      <c r="EW158">
        <v>0</v>
      </c>
      <c r="EX158" t="s">
        <v>43</v>
      </c>
      <c r="FA158">
        <v>20.975000000000001</v>
      </c>
      <c r="FB158" t="s">
        <v>44</v>
      </c>
      <c r="FE158">
        <v>15.3</v>
      </c>
      <c r="FF158" t="s">
        <v>45</v>
      </c>
      <c r="FI158">
        <v>0</v>
      </c>
      <c r="FJ158" t="s">
        <v>46</v>
      </c>
      <c r="FM158">
        <v>39.299999999999997</v>
      </c>
      <c r="FN158" t="s">
        <v>47</v>
      </c>
      <c r="FQ158">
        <v>20.93</v>
      </c>
      <c r="FR158" t="s">
        <v>48</v>
      </c>
      <c r="FU158">
        <v>24955</v>
      </c>
      <c r="FV158" t="s">
        <v>49</v>
      </c>
      <c r="FY158">
        <v>0</v>
      </c>
      <c r="FZ158" t="s">
        <v>50</v>
      </c>
      <c r="GC158">
        <v>0</v>
      </c>
      <c r="GD158" t="s">
        <v>51</v>
      </c>
      <c r="GG158">
        <v>0</v>
      </c>
      <c r="GH158" t="s">
        <v>52</v>
      </c>
      <c r="GK158">
        <v>0</v>
      </c>
      <c r="GL158" t="s">
        <v>53</v>
      </c>
      <c r="GO158">
        <v>0</v>
      </c>
    </row>
    <row r="159" spans="1:197" x14ac:dyDescent="0.45">
      <c r="A159">
        <v>38369</v>
      </c>
      <c r="B159" t="s">
        <v>5</v>
      </c>
      <c r="E159">
        <v>0</v>
      </c>
      <c r="F159" t="s">
        <v>6</v>
      </c>
      <c r="I159">
        <v>0</v>
      </c>
      <c r="J159" t="s">
        <v>7</v>
      </c>
      <c r="M159">
        <v>0</v>
      </c>
      <c r="N159" t="s">
        <v>8</v>
      </c>
      <c r="Q159">
        <v>0</v>
      </c>
      <c r="R159" t="s">
        <v>9</v>
      </c>
      <c r="U159">
        <v>33.549999999999997</v>
      </c>
      <c r="V159" t="s">
        <v>10</v>
      </c>
      <c r="Y159">
        <v>0</v>
      </c>
      <c r="Z159" t="s">
        <v>11</v>
      </c>
      <c r="AC159">
        <v>0</v>
      </c>
      <c r="AD159" t="s">
        <v>12</v>
      </c>
      <c r="AG159">
        <v>0</v>
      </c>
      <c r="AH159" t="s">
        <v>13</v>
      </c>
      <c r="AK159">
        <v>0</v>
      </c>
      <c r="AL159" t="s">
        <v>14</v>
      </c>
      <c r="AO159">
        <v>0</v>
      </c>
      <c r="AP159" t="s">
        <v>15</v>
      </c>
      <c r="AS159">
        <v>0</v>
      </c>
      <c r="AT159" t="s">
        <v>16</v>
      </c>
      <c r="AW159">
        <v>1481.5</v>
      </c>
      <c r="AX159" t="s">
        <v>17</v>
      </c>
      <c r="BA159">
        <v>0</v>
      </c>
      <c r="BB159" t="s">
        <v>18</v>
      </c>
      <c r="BE159">
        <v>0</v>
      </c>
      <c r="BF159" t="s">
        <v>19</v>
      </c>
      <c r="BI159">
        <v>0</v>
      </c>
      <c r="BJ159" t="s">
        <v>20</v>
      </c>
      <c r="BM159">
        <v>0</v>
      </c>
      <c r="BN159" t="s">
        <v>21</v>
      </c>
      <c r="BQ159">
        <v>810.94</v>
      </c>
      <c r="BR159" t="s">
        <v>22</v>
      </c>
      <c r="BU159">
        <v>0</v>
      </c>
      <c r="BV159" t="s">
        <v>23</v>
      </c>
      <c r="BY159">
        <v>0</v>
      </c>
      <c r="BZ159" t="s">
        <v>24</v>
      </c>
      <c r="CC159">
        <v>183.94</v>
      </c>
      <c r="CD159" t="s">
        <v>25</v>
      </c>
      <c r="CG159">
        <v>0</v>
      </c>
      <c r="CH159" t="s">
        <v>26</v>
      </c>
      <c r="CK159">
        <v>0</v>
      </c>
      <c r="CL159" t="s">
        <v>27</v>
      </c>
      <c r="CO159">
        <v>0</v>
      </c>
      <c r="CP159" t="s">
        <v>28</v>
      </c>
      <c r="CS159">
        <v>0</v>
      </c>
      <c r="CT159" t="s">
        <v>29</v>
      </c>
      <c r="CW159">
        <v>0</v>
      </c>
      <c r="CX159" t="s">
        <v>30</v>
      </c>
      <c r="DA159">
        <v>0</v>
      </c>
      <c r="DB159" t="s">
        <v>31</v>
      </c>
      <c r="DE159">
        <v>0</v>
      </c>
      <c r="DF159" t="s">
        <v>32</v>
      </c>
      <c r="DI159">
        <v>0</v>
      </c>
      <c r="DJ159" t="s">
        <v>33</v>
      </c>
      <c r="DM159">
        <v>0</v>
      </c>
      <c r="DN159" t="s">
        <v>34</v>
      </c>
      <c r="DQ159">
        <v>48.53</v>
      </c>
      <c r="DR159" t="s">
        <v>35</v>
      </c>
      <c r="DU159">
        <v>38.049999999999997</v>
      </c>
      <c r="DV159" t="s">
        <v>36</v>
      </c>
      <c r="DY159">
        <v>0</v>
      </c>
      <c r="DZ159" t="s">
        <v>37</v>
      </c>
      <c r="EC159">
        <v>0</v>
      </c>
      <c r="ED159" t="s">
        <v>38</v>
      </c>
      <c r="EG159">
        <v>0</v>
      </c>
      <c r="EH159" t="s">
        <v>39</v>
      </c>
      <c r="EK159">
        <v>13500.01</v>
      </c>
      <c r="EL159" t="s">
        <v>40</v>
      </c>
      <c r="EO159">
        <v>135.99</v>
      </c>
      <c r="EP159" t="s">
        <v>41</v>
      </c>
      <c r="ES159">
        <v>0</v>
      </c>
      <c r="ET159" t="s">
        <v>42</v>
      </c>
      <c r="EW159">
        <v>0</v>
      </c>
      <c r="EX159" t="s">
        <v>43</v>
      </c>
      <c r="FA159">
        <v>19.8</v>
      </c>
      <c r="FB159" t="s">
        <v>44</v>
      </c>
      <c r="FE159">
        <v>14.802</v>
      </c>
      <c r="FF159" t="s">
        <v>45</v>
      </c>
      <c r="FI159">
        <v>0</v>
      </c>
      <c r="FJ159" t="s">
        <v>46</v>
      </c>
      <c r="FM159">
        <v>41.348999999999997</v>
      </c>
      <c r="FN159" t="s">
        <v>47</v>
      </c>
      <c r="FQ159">
        <v>21.95</v>
      </c>
      <c r="FR159" t="s">
        <v>48</v>
      </c>
      <c r="FU159">
        <v>25110</v>
      </c>
      <c r="FV159" t="s">
        <v>49</v>
      </c>
      <c r="FY159">
        <v>0</v>
      </c>
      <c r="FZ159" t="s">
        <v>50</v>
      </c>
      <c r="GC159">
        <v>0</v>
      </c>
      <c r="GD159" t="s">
        <v>51</v>
      </c>
      <c r="GG159">
        <v>0</v>
      </c>
      <c r="GH159" t="s">
        <v>52</v>
      </c>
      <c r="GK159">
        <v>0</v>
      </c>
      <c r="GL159" t="s">
        <v>53</v>
      </c>
      <c r="GO159">
        <v>0</v>
      </c>
    </row>
    <row r="160" spans="1:197" x14ac:dyDescent="0.45">
      <c r="A160">
        <v>38376</v>
      </c>
      <c r="B160" t="s">
        <v>5</v>
      </c>
      <c r="E160">
        <v>0</v>
      </c>
      <c r="F160" t="s">
        <v>6</v>
      </c>
      <c r="I160">
        <v>0</v>
      </c>
      <c r="J160" t="s">
        <v>7</v>
      </c>
      <c r="M160">
        <v>0</v>
      </c>
      <c r="N160" t="s">
        <v>8</v>
      </c>
      <c r="Q160">
        <v>0</v>
      </c>
      <c r="R160" t="s">
        <v>9</v>
      </c>
      <c r="U160">
        <v>34.79</v>
      </c>
      <c r="V160" t="s">
        <v>10</v>
      </c>
      <c r="Y160">
        <v>0</v>
      </c>
      <c r="Z160" t="s">
        <v>11</v>
      </c>
      <c r="AC160">
        <v>0</v>
      </c>
      <c r="AD160" t="s">
        <v>12</v>
      </c>
      <c r="AG160">
        <v>0</v>
      </c>
      <c r="AH160" t="s">
        <v>13</v>
      </c>
      <c r="AK160">
        <v>0</v>
      </c>
      <c r="AL160" t="s">
        <v>14</v>
      </c>
      <c r="AO160">
        <v>0</v>
      </c>
      <c r="AP160" t="s">
        <v>15</v>
      </c>
      <c r="AS160">
        <v>0</v>
      </c>
      <c r="AT160" t="s">
        <v>16</v>
      </c>
      <c r="AW160">
        <v>1625</v>
      </c>
      <c r="AX160" t="s">
        <v>17</v>
      </c>
      <c r="BA160">
        <v>0</v>
      </c>
      <c r="BB160" t="s">
        <v>18</v>
      </c>
      <c r="BE160">
        <v>0</v>
      </c>
      <c r="BF160" t="s">
        <v>19</v>
      </c>
      <c r="BI160">
        <v>0</v>
      </c>
      <c r="BJ160" t="s">
        <v>20</v>
      </c>
      <c r="BM160">
        <v>0</v>
      </c>
      <c r="BN160" t="s">
        <v>21</v>
      </c>
      <c r="BQ160">
        <v>850</v>
      </c>
      <c r="BR160" t="s">
        <v>22</v>
      </c>
      <c r="BU160">
        <v>0</v>
      </c>
      <c r="BV160" t="s">
        <v>23</v>
      </c>
      <c r="BY160">
        <v>0</v>
      </c>
      <c r="BZ160" t="s">
        <v>24</v>
      </c>
      <c r="CC160">
        <v>198</v>
      </c>
      <c r="CD160" t="s">
        <v>25</v>
      </c>
      <c r="CG160">
        <v>0</v>
      </c>
      <c r="CH160" t="s">
        <v>26</v>
      </c>
      <c r="CK160">
        <v>0</v>
      </c>
      <c r="CL160" t="s">
        <v>27</v>
      </c>
      <c r="CO160">
        <v>0</v>
      </c>
      <c r="CP160" t="s">
        <v>28</v>
      </c>
      <c r="CS160">
        <v>0</v>
      </c>
      <c r="CT160" t="s">
        <v>29</v>
      </c>
      <c r="CW160">
        <v>0</v>
      </c>
      <c r="CX160" t="s">
        <v>30</v>
      </c>
      <c r="DA160">
        <v>0</v>
      </c>
      <c r="DB160" t="s">
        <v>31</v>
      </c>
      <c r="DE160">
        <v>0</v>
      </c>
      <c r="DF160" t="s">
        <v>32</v>
      </c>
      <c r="DI160">
        <v>0</v>
      </c>
      <c r="DJ160" t="s">
        <v>33</v>
      </c>
      <c r="DM160">
        <v>0</v>
      </c>
      <c r="DN160" t="s">
        <v>34</v>
      </c>
      <c r="DQ160">
        <v>51.04</v>
      </c>
      <c r="DR160" t="s">
        <v>35</v>
      </c>
      <c r="DU160">
        <v>39.729999999999997</v>
      </c>
      <c r="DV160" t="s">
        <v>36</v>
      </c>
      <c r="DY160">
        <v>0</v>
      </c>
      <c r="DZ160" t="s">
        <v>37</v>
      </c>
      <c r="EC160">
        <v>0</v>
      </c>
      <c r="ED160" t="s">
        <v>38</v>
      </c>
      <c r="EG160">
        <v>0</v>
      </c>
      <c r="EH160" t="s">
        <v>39</v>
      </c>
      <c r="EK160">
        <v>14300</v>
      </c>
      <c r="EL160" t="s">
        <v>40</v>
      </c>
      <c r="EO160">
        <v>145.96</v>
      </c>
      <c r="EP160" t="s">
        <v>41</v>
      </c>
      <c r="ES160">
        <v>0</v>
      </c>
      <c r="ET160" t="s">
        <v>42</v>
      </c>
      <c r="EW160">
        <v>0</v>
      </c>
      <c r="EX160" t="s">
        <v>43</v>
      </c>
      <c r="FA160">
        <v>21.11</v>
      </c>
      <c r="FB160" t="s">
        <v>44</v>
      </c>
      <c r="FE160">
        <v>15.33</v>
      </c>
      <c r="FF160" t="s">
        <v>45</v>
      </c>
      <c r="FI160">
        <v>0</v>
      </c>
      <c r="FJ160" t="s">
        <v>46</v>
      </c>
      <c r="FM160">
        <v>44.750999999999998</v>
      </c>
      <c r="FN160" t="s">
        <v>47</v>
      </c>
      <c r="FQ160">
        <v>23.7</v>
      </c>
      <c r="FR160" t="s">
        <v>48</v>
      </c>
      <c r="FU160">
        <v>25900</v>
      </c>
      <c r="FV160" t="s">
        <v>49</v>
      </c>
      <c r="FY160">
        <v>0</v>
      </c>
      <c r="FZ160" t="s">
        <v>50</v>
      </c>
      <c r="GC160">
        <v>0</v>
      </c>
      <c r="GD160" t="s">
        <v>51</v>
      </c>
      <c r="GG160">
        <v>0</v>
      </c>
      <c r="GH160" t="s">
        <v>52</v>
      </c>
      <c r="GK160">
        <v>0</v>
      </c>
      <c r="GL160" t="s">
        <v>53</v>
      </c>
      <c r="GO160">
        <v>0</v>
      </c>
    </row>
    <row r="161" spans="1:197" x14ac:dyDescent="0.45">
      <c r="A161">
        <v>38383</v>
      </c>
      <c r="B161" t="s">
        <v>5</v>
      </c>
      <c r="E161">
        <v>0</v>
      </c>
      <c r="F161" t="s">
        <v>6</v>
      </c>
      <c r="I161">
        <v>0</v>
      </c>
      <c r="J161" t="s">
        <v>7</v>
      </c>
      <c r="M161">
        <v>0</v>
      </c>
      <c r="N161" t="s">
        <v>8</v>
      </c>
      <c r="Q161">
        <v>0</v>
      </c>
      <c r="R161" t="s">
        <v>9</v>
      </c>
      <c r="U161">
        <v>45.3</v>
      </c>
      <c r="V161" t="s">
        <v>10</v>
      </c>
      <c r="Y161">
        <v>0</v>
      </c>
      <c r="Z161" t="s">
        <v>11</v>
      </c>
      <c r="AC161">
        <v>0</v>
      </c>
      <c r="AD161" t="s">
        <v>12</v>
      </c>
      <c r="AG161">
        <v>0</v>
      </c>
      <c r="AH161" t="s">
        <v>13</v>
      </c>
      <c r="AK161">
        <v>0</v>
      </c>
      <c r="AL161" t="s">
        <v>14</v>
      </c>
      <c r="AO161">
        <v>0</v>
      </c>
      <c r="AP161" t="s">
        <v>15</v>
      </c>
      <c r="AS161">
        <v>0</v>
      </c>
      <c r="AT161" t="s">
        <v>16</v>
      </c>
      <c r="AW161">
        <v>1636.63</v>
      </c>
      <c r="AX161" t="s">
        <v>17</v>
      </c>
      <c r="BA161">
        <v>0</v>
      </c>
      <c r="BB161" t="s">
        <v>18</v>
      </c>
      <c r="BE161">
        <v>0</v>
      </c>
      <c r="BF161" t="s">
        <v>19</v>
      </c>
      <c r="BI161">
        <v>0</v>
      </c>
      <c r="BJ161" t="s">
        <v>20</v>
      </c>
      <c r="BM161">
        <v>0</v>
      </c>
      <c r="BN161" t="s">
        <v>21</v>
      </c>
      <c r="BQ161">
        <v>884.5</v>
      </c>
      <c r="BR161" t="s">
        <v>22</v>
      </c>
      <c r="BU161">
        <v>0</v>
      </c>
      <c r="BV161" t="s">
        <v>23</v>
      </c>
      <c r="BY161">
        <v>0</v>
      </c>
      <c r="BZ161" t="s">
        <v>24</v>
      </c>
      <c r="CC161">
        <v>203.15</v>
      </c>
      <c r="CD161" t="s">
        <v>25</v>
      </c>
      <c r="CG161">
        <v>0</v>
      </c>
      <c r="CH161" t="s">
        <v>26</v>
      </c>
      <c r="CK161">
        <v>0</v>
      </c>
      <c r="CL161" t="s">
        <v>27</v>
      </c>
      <c r="CO161">
        <v>0</v>
      </c>
      <c r="CP161" t="s">
        <v>28</v>
      </c>
      <c r="CS161">
        <v>0</v>
      </c>
      <c r="CT161" t="s">
        <v>29</v>
      </c>
      <c r="CW161">
        <v>0</v>
      </c>
      <c r="CX161" t="s">
        <v>30</v>
      </c>
      <c r="DA161">
        <v>0</v>
      </c>
      <c r="DB161" t="s">
        <v>31</v>
      </c>
      <c r="DE161">
        <v>0</v>
      </c>
      <c r="DF161" t="s">
        <v>32</v>
      </c>
      <c r="DI161">
        <v>0</v>
      </c>
      <c r="DJ161" t="s">
        <v>33</v>
      </c>
      <c r="DM161">
        <v>0</v>
      </c>
      <c r="DN161" t="s">
        <v>34</v>
      </c>
      <c r="DQ161">
        <v>57.99</v>
      </c>
      <c r="DR161" t="s">
        <v>35</v>
      </c>
      <c r="DU161">
        <v>43.05</v>
      </c>
      <c r="DV161" t="s">
        <v>36</v>
      </c>
      <c r="DY161">
        <v>0</v>
      </c>
      <c r="DZ161" t="s">
        <v>37</v>
      </c>
      <c r="EC161">
        <v>0</v>
      </c>
      <c r="ED161" t="s">
        <v>38</v>
      </c>
      <c r="EG161">
        <v>0</v>
      </c>
      <c r="EH161" t="s">
        <v>39</v>
      </c>
      <c r="EK161">
        <v>14790</v>
      </c>
      <c r="EL161" t="s">
        <v>40</v>
      </c>
      <c r="EO161">
        <v>152.5</v>
      </c>
      <c r="EP161" t="s">
        <v>41</v>
      </c>
      <c r="ES161">
        <v>0</v>
      </c>
      <c r="ET161" t="s">
        <v>42</v>
      </c>
      <c r="EW161">
        <v>0</v>
      </c>
      <c r="EX161" t="s">
        <v>43</v>
      </c>
      <c r="FA161">
        <v>21.5</v>
      </c>
      <c r="FB161" t="s">
        <v>44</v>
      </c>
      <c r="FE161">
        <v>16.274999999999999</v>
      </c>
      <c r="FF161" t="s">
        <v>45</v>
      </c>
      <c r="FI161">
        <v>0</v>
      </c>
      <c r="FJ161" t="s">
        <v>46</v>
      </c>
      <c r="FM161">
        <v>46.003</v>
      </c>
      <c r="FN161" t="s">
        <v>47</v>
      </c>
      <c r="FQ161">
        <v>24.399000000000001</v>
      </c>
      <c r="FR161" t="s">
        <v>48</v>
      </c>
      <c r="FU161">
        <v>26996.99</v>
      </c>
      <c r="FV161" t="s">
        <v>49</v>
      </c>
      <c r="FY161">
        <v>0</v>
      </c>
      <c r="FZ161" t="s">
        <v>50</v>
      </c>
      <c r="GC161">
        <v>0</v>
      </c>
      <c r="GD161" t="s">
        <v>51</v>
      </c>
      <c r="GG161">
        <v>0</v>
      </c>
      <c r="GH161" t="s">
        <v>52</v>
      </c>
      <c r="GK161">
        <v>0</v>
      </c>
      <c r="GL161" t="s">
        <v>53</v>
      </c>
      <c r="GO161">
        <v>0</v>
      </c>
    </row>
    <row r="162" spans="1:197" x14ac:dyDescent="0.45">
      <c r="A162">
        <v>38390</v>
      </c>
      <c r="B162" t="s">
        <v>5</v>
      </c>
      <c r="E162">
        <v>0</v>
      </c>
      <c r="F162" t="s">
        <v>6</v>
      </c>
      <c r="I162">
        <v>0</v>
      </c>
      <c r="J162" t="s">
        <v>7</v>
      </c>
      <c r="M162">
        <v>0</v>
      </c>
      <c r="N162" t="s">
        <v>8</v>
      </c>
      <c r="Q162">
        <v>0</v>
      </c>
      <c r="R162" t="s">
        <v>9</v>
      </c>
      <c r="U162">
        <v>38.799999999999997</v>
      </c>
      <c r="V162" t="s">
        <v>10</v>
      </c>
      <c r="Y162">
        <v>0</v>
      </c>
      <c r="Z162" t="s">
        <v>11</v>
      </c>
      <c r="AC162">
        <v>0</v>
      </c>
      <c r="AD162" t="s">
        <v>12</v>
      </c>
      <c r="AG162">
        <v>0</v>
      </c>
      <c r="AH162" t="s">
        <v>13</v>
      </c>
      <c r="AK162">
        <v>0</v>
      </c>
      <c r="AL162" t="s">
        <v>14</v>
      </c>
      <c r="AO162">
        <v>0</v>
      </c>
      <c r="AP162" t="s">
        <v>15</v>
      </c>
      <c r="AS162">
        <v>0</v>
      </c>
      <c r="AT162" t="s">
        <v>16</v>
      </c>
      <c r="AW162">
        <v>1604</v>
      </c>
      <c r="AX162" t="s">
        <v>17</v>
      </c>
      <c r="BA162">
        <v>0</v>
      </c>
      <c r="BB162" t="s">
        <v>18</v>
      </c>
      <c r="BE162">
        <v>0</v>
      </c>
      <c r="BF162" t="s">
        <v>19</v>
      </c>
      <c r="BI162">
        <v>14.5</v>
      </c>
      <c r="BJ162" t="s">
        <v>20</v>
      </c>
      <c r="BM162">
        <v>0</v>
      </c>
      <c r="BN162" t="s">
        <v>21</v>
      </c>
      <c r="BQ162">
        <v>875</v>
      </c>
      <c r="BR162" t="s">
        <v>22</v>
      </c>
      <c r="BU162">
        <v>0</v>
      </c>
      <c r="BV162" t="s">
        <v>23</v>
      </c>
      <c r="BY162">
        <v>0</v>
      </c>
      <c r="BZ162" t="s">
        <v>24</v>
      </c>
      <c r="CC162">
        <v>200.5</v>
      </c>
      <c r="CD162" t="s">
        <v>25</v>
      </c>
      <c r="CG162">
        <v>0</v>
      </c>
      <c r="CH162" t="s">
        <v>26</v>
      </c>
      <c r="CK162">
        <v>0</v>
      </c>
      <c r="CL162" t="s">
        <v>27</v>
      </c>
      <c r="CO162">
        <v>0</v>
      </c>
      <c r="CP162" t="s">
        <v>28</v>
      </c>
      <c r="CS162">
        <v>0</v>
      </c>
      <c r="CT162" t="s">
        <v>29</v>
      </c>
      <c r="CW162">
        <v>0</v>
      </c>
      <c r="CX162" t="s">
        <v>30</v>
      </c>
      <c r="DA162">
        <v>0</v>
      </c>
      <c r="DB162" t="s">
        <v>31</v>
      </c>
      <c r="DE162">
        <v>0</v>
      </c>
      <c r="DF162" t="s">
        <v>32</v>
      </c>
      <c r="DI162">
        <v>0</v>
      </c>
      <c r="DJ162" t="s">
        <v>33</v>
      </c>
      <c r="DM162">
        <v>0</v>
      </c>
      <c r="DN162" t="s">
        <v>34</v>
      </c>
      <c r="DQ162">
        <v>56.65</v>
      </c>
      <c r="DR162" t="s">
        <v>35</v>
      </c>
      <c r="DU162">
        <v>43.03</v>
      </c>
      <c r="DV162" t="s">
        <v>36</v>
      </c>
      <c r="DY162">
        <v>0</v>
      </c>
      <c r="DZ162" t="s">
        <v>37</v>
      </c>
      <c r="EC162">
        <v>0</v>
      </c>
      <c r="ED162" t="s">
        <v>38</v>
      </c>
      <c r="EG162">
        <v>0</v>
      </c>
      <c r="EH162" t="s">
        <v>39</v>
      </c>
      <c r="EK162">
        <v>15236.9</v>
      </c>
      <c r="EL162" t="s">
        <v>40</v>
      </c>
      <c r="EO162">
        <v>154</v>
      </c>
      <c r="EP162" t="s">
        <v>41</v>
      </c>
      <c r="ES162">
        <v>0</v>
      </c>
      <c r="ET162" t="s">
        <v>42</v>
      </c>
      <c r="EW162">
        <v>0</v>
      </c>
      <c r="EX162" t="s">
        <v>43</v>
      </c>
      <c r="FA162">
        <v>21.05</v>
      </c>
      <c r="FB162" t="s">
        <v>44</v>
      </c>
      <c r="FE162">
        <v>16.925999999999998</v>
      </c>
      <c r="FF162" t="s">
        <v>45</v>
      </c>
      <c r="FI162">
        <v>0</v>
      </c>
      <c r="FJ162" t="s">
        <v>46</v>
      </c>
      <c r="FM162">
        <v>44.404000000000003</v>
      </c>
      <c r="FN162" t="s">
        <v>47</v>
      </c>
      <c r="FQ162">
        <v>24.199000000000002</v>
      </c>
      <c r="FR162" t="s">
        <v>48</v>
      </c>
      <c r="FU162">
        <v>25300</v>
      </c>
      <c r="FV162" t="s">
        <v>49</v>
      </c>
      <c r="FY162">
        <v>0</v>
      </c>
      <c r="FZ162" t="s">
        <v>50</v>
      </c>
      <c r="GC162">
        <v>0</v>
      </c>
      <c r="GD162" t="s">
        <v>51</v>
      </c>
      <c r="GG162">
        <v>0</v>
      </c>
      <c r="GH162" t="s">
        <v>52</v>
      </c>
      <c r="GK162">
        <v>0</v>
      </c>
      <c r="GL162" t="s">
        <v>53</v>
      </c>
      <c r="GO162">
        <v>0</v>
      </c>
    </row>
    <row r="163" spans="1:197" x14ac:dyDescent="0.45">
      <c r="A163">
        <v>38397</v>
      </c>
      <c r="B163" t="s">
        <v>5</v>
      </c>
      <c r="E163">
        <v>0</v>
      </c>
      <c r="F163" t="s">
        <v>6</v>
      </c>
      <c r="I163">
        <v>0</v>
      </c>
      <c r="J163" t="s">
        <v>7</v>
      </c>
      <c r="M163">
        <v>0</v>
      </c>
      <c r="N163" t="s">
        <v>8</v>
      </c>
      <c r="Q163">
        <v>0</v>
      </c>
      <c r="R163" t="s">
        <v>9</v>
      </c>
      <c r="U163">
        <v>40.450000000000003</v>
      </c>
      <c r="V163" t="s">
        <v>10</v>
      </c>
      <c r="Y163">
        <v>0</v>
      </c>
      <c r="Z163" t="s">
        <v>11</v>
      </c>
      <c r="AC163">
        <v>0</v>
      </c>
      <c r="AD163" t="s">
        <v>12</v>
      </c>
      <c r="AG163">
        <v>0</v>
      </c>
      <c r="AH163" t="s">
        <v>13</v>
      </c>
      <c r="AK163">
        <v>0</v>
      </c>
      <c r="AL163" t="s">
        <v>14</v>
      </c>
      <c r="AO163">
        <v>0</v>
      </c>
      <c r="AP163" t="s">
        <v>15</v>
      </c>
      <c r="AS163">
        <v>0</v>
      </c>
      <c r="AT163" t="s">
        <v>16</v>
      </c>
      <c r="AW163">
        <v>1638</v>
      </c>
      <c r="AX163" t="s">
        <v>17</v>
      </c>
      <c r="BA163">
        <v>0</v>
      </c>
      <c r="BB163" t="s">
        <v>18</v>
      </c>
      <c r="BE163">
        <v>0</v>
      </c>
      <c r="BF163" t="s">
        <v>19</v>
      </c>
      <c r="BI163">
        <v>16.98</v>
      </c>
      <c r="BJ163" t="s">
        <v>20</v>
      </c>
      <c r="BM163">
        <v>0</v>
      </c>
      <c r="BN163" t="s">
        <v>21</v>
      </c>
      <c r="BQ163">
        <v>911</v>
      </c>
      <c r="BR163" t="s">
        <v>22</v>
      </c>
      <c r="BU163">
        <v>0</v>
      </c>
      <c r="BV163" t="s">
        <v>23</v>
      </c>
      <c r="BY163">
        <v>0</v>
      </c>
      <c r="BZ163" t="s">
        <v>24</v>
      </c>
      <c r="CC163">
        <v>209</v>
      </c>
      <c r="CD163" t="s">
        <v>25</v>
      </c>
      <c r="CG163">
        <v>0</v>
      </c>
      <c r="CH163" t="s">
        <v>26</v>
      </c>
      <c r="CK163">
        <v>0</v>
      </c>
      <c r="CL163" t="s">
        <v>27</v>
      </c>
      <c r="CO163">
        <v>0</v>
      </c>
      <c r="CP163" t="s">
        <v>28</v>
      </c>
      <c r="CS163">
        <v>0</v>
      </c>
      <c r="CT163" t="s">
        <v>29</v>
      </c>
      <c r="CW163">
        <v>0</v>
      </c>
      <c r="CX163" t="s">
        <v>30</v>
      </c>
      <c r="DA163">
        <v>0</v>
      </c>
      <c r="DB163" t="s">
        <v>31</v>
      </c>
      <c r="DE163">
        <v>0</v>
      </c>
      <c r="DF163" t="s">
        <v>32</v>
      </c>
      <c r="DI163">
        <v>0</v>
      </c>
      <c r="DJ163" t="s">
        <v>33</v>
      </c>
      <c r="DM163">
        <v>0</v>
      </c>
      <c r="DN163" t="s">
        <v>34</v>
      </c>
      <c r="DQ163">
        <v>58.96</v>
      </c>
      <c r="DR163" t="s">
        <v>35</v>
      </c>
      <c r="DU163">
        <v>43.88</v>
      </c>
      <c r="DV163" t="s">
        <v>36</v>
      </c>
      <c r="DY163">
        <v>0</v>
      </c>
      <c r="DZ163" t="s">
        <v>37</v>
      </c>
      <c r="EC163">
        <v>0</v>
      </c>
      <c r="ED163" t="s">
        <v>38</v>
      </c>
      <c r="EG163">
        <v>0</v>
      </c>
      <c r="EH163" t="s">
        <v>39</v>
      </c>
      <c r="EK163">
        <v>15550</v>
      </c>
      <c r="EL163" t="s">
        <v>40</v>
      </c>
      <c r="EO163">
        <v>162</v>
      </c>
      <c r="EP163" t="s">
        <v>41</v>
      </c>
      <c r="ES163">
        <v>0</v>
      </c>
      <c r="ET163" t="s">
        <v>42</v>
      </c>
      <c r="EW163">
        <v>0</v>
      </c>
      <c r="EX163" t="s">
        <v>43</v>
      </c>
      <c r="FA163">
        <v>21.31</v>
      </c>
      <c r="FB163" t="s">
        <v>44</v>
      </c>
      <c r="FE163">
        <v>16.95</v>
      </c>
      <c r="FF163" t="s">
        <v>45</v>
      </c>
      <c r="FI163">
        <v>0</v>
      </c>
      <c r="FJ163" t="s">
        <v>46</v>
      </c>
      <c r="FM163">
        <v>45.5</v>
      </c>
      <c r="FN163" t="s">
        <v>47</v>
      </c>
      <c r="FQ163">
        <v>24.84</v>
      </c>
      <c r="FR163" t="s">
        <v>48</v>
      </c>
      <c r="FU163">
        <v>25140</v>
      </c>
      <c r="FV163" t="s">
        <v>49</v>
      </c>
      <c r="FY163">
        <v>0</v>
      </c>
      <c r="FZ163" t="s">
        <v>50</v>
      </c>
      <c r="GC163">
        <v>0</v>
      </c>
      <c r="GD163" t="s">
        <v>51</v>
      </c>
      <c r="GG163">
        <v>0</v>
      </c>
      <c r="GH163" t="s">
        <v>52</v>
      </c>
      <c r="GK163">
        <v>0</v>
      </c>
      <c r="GL163" t="s">
        <v>53</v>
      </c>
      <c r="GO163">
        <v>0</v>
      </c>
    </row>
    <row r="164" spans="1:197" x14ac:dyDescent="0.45">
      <c r="A164">
        <v>38404</v>
      </c>
      <c r="B164" t="s">
        <v>5</v>
      </c>
      <c r="E164">
        <v>0</v>
      </c>
      <c r="F164" t="s">
        <v>6</v>
      </c>
      <c r="I164">
        <v>0</v>
      </c>
      <c r="J164" t="s">
        <v>7</v>
      </c>
      <c r="M164">
        <v>0</v>
      </c>
      <c r="N164" t="s">
        <v>8</v>
      </c>
      <c r="Q164">
        <v>0</v>
      </c>
      <c r="R164" t="s">
        <v>9</v>
      </c>
      <c r="U164">
        <v>40.5</v>
      </c>
      <c r="V164" t="s">
        <v>10</v>
      </c>
      <c r="Y164">
        <v>0</v>
      </c>
      <c r="Z164" t="s">
        <v>11</v>
      </c>
      <c r="AC164">
        <v>0</v>
      </c>
      <c r="AD164" t="s">
        <v>12</v>
      </c>
      <c r="AG164">
        <v>0</v>
      </c>
      <c r="AH164" t="s">
        <v>13</v>
      </c>
      <c r="AK164">
        <v>0</v>
      </c>
      <c r="AL164" t="s">
        <v>14</v>
      </c>
      <c r="AO164">
        <v>0</v>
      </c>
      <c r="AP164" t="s">
        <v>15</v>
      </c>
      <c r="AS164">
        <v>0</v>
      </c>
      <c r="AT164" t="s">
        <v>16</v>
      </c>
      <c r="AW164">
        <v>1751.73</v>
      </c>
      <c r="AX164" t="s">
        <v>17</v>
      </c>
      <c r="BA164">
        <v>0</v>
      </c>
      <c r="BB164" t="s">
        <v>18</v>
      </c>
      <c r="BE164">
        <v>0</v>
      </c>
      <c r="BF164" t="s">
        <v>19</v>
      </c>
      <c r="BI164">
        <v>16.75</v>
      </c>
      <c r="BJ164" t="s">
        <v>20</v>
      </c>
      <c r="BM164">
        <v>0</v>
      </c>
      <c r="BN164" t="s">
        <v>21</v>
      </c>
      <c r="BQ164">
        <v>956.5</v>
      </c>
      <c r="BR164" t="s">
        <v>22</v>
      </c>
      <c r="BU164">
        <v>0</v>
      </c>
      <c r="BV164" t="s">
        <v>23</v>
      </c>
      <c r="BY164">
        <v>0</v>
      </c>
      <c r="BZ164" t="s">
        <v>24</v>
      </c>
      <c r="CC164">
        <v>212.75</v>
      </c>
      <c r="CD164" t="s">
        <v>25</v>
      </c>
      <c r="CG164">
        <v>0</v>
      </c>
      <c r="CH164" t="s">
        <v>26</v>
      </c>
      <c r="CK164">
        <v>0</v>
      </c>
      <c r="CL164" t="s">
        <v>27</v>
      </c>
      <c r="CO164">
        <v>0</v>
      </c>
      <c r="CP164" t="s">
        <v>28</v>
      </c>
      <c r="CS164">
        <v>0</v>
      </c>
      <c r="CT164" t="s">
        <v>29</v>
      </c>
      <c r="CW164">
        <v>0</v>
      </c>
      <c r="CX164" t="s">
        <v>30</v>
      </c>
      <c r="DA164">
        <v>0</v>
      </c>
      <c r="DB164" t="s">
        <v>31</v>
      </c>
      <c r="DE164">
        <v>0</v>
      </c>
      <c r="DF164" t="s">
        <v>32</v>
      </c>
      <c r="DI164">
        <v>0</v>
      </c>
      <c r="DJ164" t="s">
        <v>33</v>
      </c>
      <c r="DM164">
        <v>0</v>
      </c>
      <c r="DN164" t="s">
        <v>34</v>
      </c>
      <c r="DQ164">
        <v>59.8</v>
      </c>
      <c r="DR164" t="s">
        <v>35</v>
      </c>
      <c r="DU164">
        <v>45.4</v>
      </c>
      <c r="DV164" t="s">
        <v>36</v>
      </c>
      <c r="DY164">
        <v>0</v>
      </c>
      <c r="DZ164" t="s">
        <v>37</v>
      </c>
      <c r="EC164">
        <v>0</v>
      </c>
      <c r="ED164" t="s">
        <v>38</v>
      </c>
      <c r="EG164">
        <v>0</v>
      </c>
      <c r="EH164" t="s">
        <v>39</v>
      </c>
      <c r="EK164">
        <v>16300</v>
      </c>
      <c r="EL164" t="s">
        <v>40</v>
      </c>
      <c r="EO164">
        <v>169.01</v>
      </c>
      <c r="EP164" t="s">
        <v>41</v>
      </c>
      <c r="ES164">
        <v>0</v>
      </c>
      <c r="ET164" t="s">
        <v>42</v>
      </c>
      <c r="EW164">
        <v>0</v>
      </c>
      <c r="EX164" t="s">
        <v>43</v>
      </c>
      <c r="FA164">
        <v>22.08</v>
      </c>
      <c r="FB164" t="s">
        <v>44</v>
      </c>
      <c r="FE164">
        <v>17.827999999999999</v>
      </c>
      <c r="FF164" t="s">
        <v>45</v>
      </c>
      <c r="FI164">
        <v>0</v>
      </c>
      <c r="FJ164" t="s">
        <v>46</v>
      </c>
      <c r="FM164">
        <v>49.21</v>
      </c>
      <c r="FN164" t="s">
        <v>47</v>
      </c>
      <c r="FQ164">
        <v>25.5</v>
      </c>
      <c r="FR164" t="s">
        <v>48</v>
      </c>
      <c r="FU164">
        <v>25800</v>
      </c>
      <c r="FV164" t="s">
        <v>49</v>
      </c>
      <c r="FY164">
        <v>0</v>
      </c>
      <c r="FZ164" t="s">
        <v>50</v>
      </c>
      <c r="GC164">
        <v>0</v>
      </c>
      <c r="GD164" t="s">
        <v>51</v>
      </c>
      <c r="GG164">
        <v>0</v>
      </c>
      <c r="GH164" t="s">
        <v>52</v>
      </c>
      <c r="GK164">
        <v>0</v>
      </c>
      <c r="GL164" t="s">
        <v>53</v>
      </c>
      <c r="GO164">
        <v>0</v>
      </c>
    </row>
    <row r="165" spans="1:197" x14ac:dyDescent="0.45">
      <c r="A165">
        <v>38411</v>
      </c>
      <c r="B165" t="s">
        <v>5</v>
      </c>
      <c r="E165">
        <v>0</v>
      </c>
      <c r="F165" t="s">
        <v>6</v>
      </c>
      <c r="I165">
        <v>0</v>
      </c>
      <c r="J165" t="s">
        <v>7</v>
      </c>
      <c r="M165">
        <v>0</v>
      </c>
      <c r="N165" t="s">
        <v>8</v>
      </c>
      <c r="Q165">
        <v>0</v>
      </c>
      <c r="R165" t="s">
        <v>9</v>
      </c>
      <c r="U165">
        <v>41.6</v>
      </c>
      <c r="V165" t="s">
        <v>10</v>
      </c>
      <c r="Y165">
        <v>0</v>
      </c>
      <c r="Z165" t="s">
        <v>11</v>
      </c>
      <c r="AC165">
        <v>0</v>
      </c>
      <c r="AD165" t="s">
        <v>12</v>
      </c>
      <c r="AG165">
        <v>0</v>
      </c>
      <c r="AH165" t="s">
        <v>13</v>
      </c>
      <c r="AK165">
        <v>0</v>
      </c>
      <c r="AL165" t="s">
        <v>14</v>
      </c>
      <c r="AO165">
        <v>3050</v>
      </c>
      <c r="AP165" t="s">
        <v>15</v>
      </c>
      <c r="AS165">
        <v>0</v>
      </c>
      <c r="AT165" t="s">
        <v>16</v>
      </c>
      <c r="AW165">
        <v>1777</v>
      </c>
      <c r="AX165" t="s">
        <v>17</v>
      </c>
      <c r="BA165">
        <v>0</v>
      </c>
      <c r="BB165" t="s">
        <v>18</v>
      </c>
      <c r="BE165">
        <v>0</v>
      </c>
      <c r="BF165" t="s">
        <v>19</v>
      </c>
      <c r="BI165">
        <v>16.5</v>
      </c>
      <c r="BJ165" t="s">
        <v>20</v>
      </c>
      <c r="BM165">
        <v>0</v>
      </c>
      <c r="BN165" t="s">
        <v>21</v>
      </c>
      <c r="BQ165">
        <v>954.7</v>
      </c>
      <c r="BR165" t="s">
        <v>22</v>
      </c>
      <c r="BU165">
        <v>0</v>
      </c>
      <c r="BV165" t="s">
        <v>23</v>
      </c>
      <c r="BY165">
        <v>0</v>
      </c>
      <c r="BZ165" t="s">
        <v>24</v>
      </c>
      <c r="CC165">
        <v>211.9</v>
      </c>
      <c r="CD165" t="s">
        <v>25</v>
      </c>
      <c r="CG165">
        <v>0</v>
      </c>
      <c r="CH165" t="s">
        <v>26</v>
      </c>
      <c r="CK165">
        <v>0</v>
      </c>
      <c r="CL165" t="s">
        <v>27</v>
      </c>
      <c r="CO165">
        <v>0</v>
      </c>
      <c r="CP165" t="s">
        <v>28</v>
      </c>
      <c r="CS165">
        <v>0</v>
      </c>
      <c r="CT165" t="s">
        <v>29</v>
      </c>
      <c r="CW165">
        <v>0</v>
      </c>
      <c r="CX165" t="s">
        <v>30</v>
      </c>
      <c r="DA165">
        <v>0</v>
      </c>
      <c r="DB165" t="s">
        <v>31</v>
      </c>
      <c r="DE165">
        <v>0</v>
      </c>
      <c r="DF165" t="s">
        <v>32</v>
      </c>
      <c r="DI165">
        <v>0</v>
      </c>
      <c r="DJ165" t="s">
        <v>33</v>
      </c>
      <c r="DM165">
        <v>0</v>
      </c>
      <c r="DN165" t="s">
        <v>34</v>
      </c>
      <c r="DQ165">
        <v>61.22</v>
      </c>
      <c r="DR165" t="s">
        <v>35</v>
      </c>
      <c r="DU165">
        <v>46.08</v>
      </c>
      <c r="DV165" t="s">
        <v>36</v>
      </c>
      <c r="DY165">
        <v>0</v>
      </c>
      <c r="DZ165" t="s">
        <v>37</v>
      </c>
      <c r="EC165">
        <v>0</v>
      </c>
      <c r="ED165" t="s">
        <v>38</v>
      </c>
      <c r="EG165">
        <v>0</v>
      </c>
      <c r="EH165" t="s">
        <v>39</v>
      </c>
      <c r="EK165">
        <v>16560</v>
      </c>
      <c r="EL165" t="s">
        <v>40</v>
      </c>
      <c r="EO165">
        <v>169.77</v>
      </c>
      <c r="EP165" t="s">
        <v>41</v>
      </c>
      <c r="ES165">
        <v>0</v>
      </c>
      <c r="ET165" t="s">
        <v>42</v>
      </c>
      <c r="EW165">
        <v>0</v>
      </c>
      <c r="EX165" t="s">
        <v>43</v>
      </c>
      <c r="FA165">
        <v>22.96</v>
      </c>
      <c r="FB165" t="s">
        <v>44</v>
      </c>
      <c r="FE165">
        <v>18.411000000000001</v>
      </c>
      <c r="FF165" t="s">
        <v>45</v>
      </c>
      <c r="FI165">
        <v>0</v>
      </c>
      <c r="FJ165" t="s">
        <v>46</v>
      </c>
      <c r="FM165">
        <v>50.69</v>
      </c>
      <c r="FN165" t="s">
        <v>47</v>
      </c>
      <c r="FQ165">
        <v>26.3</v>
      </c>
      <c r="FR165" t="s">
        <v>48</v>
      </c>
      <c r="FU165">
        <v>25200</v>
      </c>
      <c r="FV165" t="s">
        <v>49</v>
      </c>
      <c r="FY165">
        <v>0</v>
      </c>
      <c r="FZ165" t="s">
        <v>50</v>
      </c>
      <c r="GC165">
        <v>0</v>
      </c>
      <c r="GD165" t="s">
        <v>51</v>
      </c>
      <c r="GG165">
        <v>0</v>
      </c>
      <c r="GH165" t="s">
        <v>52</v>
      </c>
      <c r="GK165">
        <v>0</v>
      </c>
      <c r="GL165" t="s">
        <v>53</v>
      </c>
      <c r="GO165">
        <v>0</v>
      </c>
    </row>
    <row r="166" spans="1:197" x14ac:dyDescent="0.45">
      <c r="A166">
        <v>38418</v>
      </c>
      <c r="B166" t="s">
        <v>5</v>
      </c>
      <c r="E166">
        <v>0</v>
      </c>
      <c r="F166" t="s">
        <v>6</v>
      </c>
      <c r="I166">
        <v>0</v>
      </c>
      <c r="J166" t="s">
        <v>7</v>
      </c>
      <c r="M166">
        <v>0</v>
      </c>
      <c r="N166" t="s">
        <v>8</v>
      </c>
      <c r="Q166">
        <v>0</v>
      </c>
      <c r="R166" t="s">
        <v>9</v>
      </c>
      <c r="U166">
        <v>40</v>
      </c>
      <c r="V166" t="s">
        <v>10</v>
      </c>
      <c r="Y166">
        <v>0</v>
      </c>
      <c r="Z166" t="s">
        <v>11</v>
      </c>
      <c r="AC166">
        <v>0</v>
      </c>
      <c r="AD166" t="s">
        <v>12</v>
      </c>
      <c r="AG166">
        <v>0</v>
      </c>
      <c r="AH166" t="s">
        <v>13</v>
      </c>
      <c r="AK166">
        <v>0</v>
      </c>
      <c r="AL166" t="s">
        <v>14</v>
      </c>
      <c r="AO166">
        <v>3275</v>
      </c>
      <c r="AP166" t="s">
        <v>15</v>
      </c>
      <c r="AS166">
        <v>0</v>
      </c>
      <c r="AT166" t="s">
        <v>16</v>
      </c>
      <c r="AW166">
        <v>1740</v>
      </c>
      <c r="AX166" t="s">
        <v>17</v>
      </c>
      <c r="BA166">
        <v>0</v>
      </c>
      <c r="BB166" t="s">
        <v>18</v>
      </c>
      <c r="BE166">
        <v>0</v>
      </c>
      <c r="BF166" t="s">
        <v>19</v>
      </c>
      <c r="BI166">
        <v>16.25</v>
      </c>
      <c r="BJ166" t="s">
        <v>20</v>
      </c>
      <c r="BM166">
        <v>0</v>
      </c>
      <c r="BN166" t="s">
        <v>21</v>
      </c>
      <c r="BQ166">
        <v>949</v>
      </c>
      <c r="BR166" t="s">
        <v>22</v>
      </c>
      <c r="BU166">
        <v>0</v>
      </c>
      <c r="BV166" t="s">
        <v>23</v>
      </c>
      <c r="BY166">
        <v>0</v>
      </c>
      <c r="BZ166" t="s">
        <v>24</v>
      </c>
      <c r="CC166">
        <v>214</v>
      </c>
      <c r="CD166" t="s">
        <v>25</v>
      </c>
      <c r="CG166">
        <v>0</v>
      </c>
      <c r="CH166" t="s">
        <v>26</v>
      </c>
      <c r="CK166">
        <v>0</v>
      </c>
      <c r="CL166" t="s">
        <v>27</v>
      </c>
      <c r="CO166">
        <v>0</v>
      </c>
      <c r="CP166" t="s">
        <v>28</v>
      </c>
      <c r="CS166">
        <v>0</v>
      </c>
      <c r="CT166" t="s">
        <v>29</v>
      </c>
      <c r="CW166">
        <v>0</v>
      </c>
      <c r="CX166" t="s">
        <v>30</v>
      </c>
      <c r="DA166">
        <v>0</v>
      </c>
      <c r="DB166" t="s">
        <v>31</v>
      </c>
      <c r="DE166">
        <v>0</v>
      </c>
      <c r="DF166" t="s">
        <v>32</v>
      </c>
      <c r="DI166">
        <v>0</v>
      </c>
      <c r="DJ166" t="s">
        <v>33</v>
      </c>
      <c r="DM166">
        <v>0</v>
      </c>
      <c r="DN166" t="s">
        <v>34</v>
      </c>
      <c r="DQ166">
        <v>59.91</v>
      </c>
      <c r="DR166" t="s">
        <v>35</v>
      </c>
      <c r="DU166">
        <v>45.66</v>
      </c>
      <c r="DV166" t="s">
        <v>36</v>
      </c>
      <c r="DY166">
        <v>0</v>
      </c>
      <c r="DZ166" t="s">
        <v>37</v>
      </c>
      <c r="EC166">
        <v>0</v>
      </c>
      <c r="ED166" t="s">
        <v>38</v>
      </c>
      <c r="EG166">
        <v>0</v>
      </c>
      <c r="EH166" t="s">
        <v>39</v>
      </c>
      <c r="EK166">
        <v>15900</v>
      </c>
      <c r="EL166" t="s">
        <v>40</v>
      </c>
      <c r="EO166">
        <v>165.24</v>
      </c>
      <c r="EP166" t="s">
        <v>41</v>
      </c>
      <c r="ES166">
        <v>0</v>
      </c>
      <c r="ET166" t="s">
        <v>42</v>
      </c>
      <c r="EW166">
        <v>0</v>
      </c>
      <c r="EX166" t="s">
        <v>43</v>
      </c>
      <c r="FA166">
        <v>22.07</v>
      </c>
      <c r="FB166" t="s">
        <v>44</v>
      </c>
      <c r="FE166">
        <v>18.100000000000001</v>
      </c>
      <c r="FF166" t="s">
        <v>45</v>
      </c>
      <c r="FI166">
        <v>0</v>
      </c>
      <c r="FJ166" t="s">
        <v>46</v>
      </c>
      <c r="FM166">
        <v>48.41</v>
      </c>
      <c r="FN166" t="s">
        <v>47</v>
      </c>
      <c r="FQ166">
        <v>25.79</v>
      </c>
      <c r="FR166" t="s">
        <v>48</v>
      </c>
      <c r="FU166">
        <v>25188</v>
      </c>
      <c r="FV166" t="s">
        <v>49</v>
      </c>
      <c r="FY166">
        <v>0</v>
      </c>
      <c r="FZ166" t="s">
        <v>50</v>
      </c>
      <c r="GC166">
        <v>0</v>
      </c>
      <c r="GD166" t="s">
        <v>51</v>
      </c>
      <c r="GG166">
        <v>0</v>
      </c>
      <c r="GH166" t="s">
        <v>52</v>
      </c>
      <c r="GK166">
        <v>0</v>
      </c>
      <c r="GL166" t="s">
        <v>53</v>
      </c>
      <c r="GO166">
        <v>0</v>
      </c>
    </row>
    <row r="167" spans="1:197" x14ac:dyDescent="0.45">
      <c r="A167">
        <v>38425</v>
      </c>
      <c r="B167" t="s">
        <v>5</v>
      </c>
      <c r="E167">
        <v>0</v>
      </c>
      <c r="F167" t="s">
        <v>6</v>
      </c>
      <c r="I167">
        <v>0</v>
      </c>
      <c r="J167" t="s">
        <v>7</v>
      </c>
      <c r="M167">
        <v>0</v>
      </c>
      <c r="N167" t="s">
        <v>8</v>
      </c>
      <c r="Q167">
        <v>0</v>
      </c>
      <c r="R167" t="s">
        <v>9</v>
      </c>
      <c r="U167">
        <v>41.2</v>
      </c>
      <c r="V167" t="s">
        <v>10</v>
      </c>
      <c r="Y167">
        <v>0</v>
      </c>
      <c r="Z167" t="s">
        <v>11</v>
      </c>
      <c r="AC167">
        <v>0</v>
      </c>
      <c r="AD167" t="s">
        <v>12</v>
      </c>
      <c r="AG167">
        <v>0</v>
      </c>
      <c r="AH167" t="s">
        <v>13</v>
      </c>
      <c r="AK167">
        <v>0</v>
      </c>
      <c r="AL167" t="s">
        <v>14</v>
      </c>
      <c r="AO167">
        <v>3300</v>
      </c>
      <c r="AP167" t="s">
        <v>15</v>
      </c>
      <c r="AS167">
        <v>0</v>
      </c>
      <c r="AT167" t="s">
        <v>16</v>
      </c>
      <c r="AW167">
        <v>1630</v>
      </c>
      <c r="AX167" t="s">
        <v>17</v>
      </c>
      <c r="BA167">
        <v>0</v>
      </c>
      <c r="BB167" t="s">
        <v>18</v>
      </c>
      <c r="BE167">
        <v>0</v>
      </c>
      <c r="BF167" t="s">
        <v>19</v>
      </c>
      <c r="BI167">
        <v>16</v>
      </c>
      <c r="BJ167" t="s">
        <v>20</v>
      </c>
      <c r="BM167">
        <v>0</v>
      </c>
      <c r="BN167" t="s">
        <v>21</v>
      </c>
      <c r="BQ167">
        <v>920.05</v>
      </c>
      <c r="BR167" t="s">
        <v>22</v>
      </c>
      <c r="BU167">
        <v>0</v>
      </c>
      <c r="BV167" t="s">
        <v>23</v>
      </c>
      <c r="BY167">
        <v>0</v>
      </c>
      <c r="BZ167" t="s">
        <v>24</v>
      </c>
      <c r="CC167">
        <v>197.2</v>
      </c>
      <c r="CD167" t="s">
        <v>25</v>
      </c>
      <c r="CG167">
        <v>0</v>
      </c>
      <c r="CH167" t="s">
        <v>26</v>
      </c>
      <c r="CK167">
        <v>0</v>
      </c>
      <c r="CL167" t="s">
        <v>27</v>
      </c>
      <c r="CO167">
        <v>0</v>
      </c>
      <c r="CP167" t="s">
        <v>28</v>
      </c>
      <c r="CS167">
        <v>0</v>
      </c>
      <c r="CT167" t="s">
        <v>29</v>
      </c>
      <c r="CW167">
        <v>0</v>
      </c>
      <c r="CX167" t="s">
        <v>30</v>
      </c>
      <c r="DA167">
        <v>0</v>
      </c>
      <c r="DB167" t="s">
        <v>31</v>
      </c>
      <c r="DE167">
        <v>0</v>
      </c>
      <c r="DF167" t="s">
        <v>32</v>
      </c>
      <c r="DI167">
        <v>0</v>
      </c>
      <c r="DJ167" t="s">
        <v>33</v>
      </c>
      <c r="DM167">
        <v>0</v>
      </c>
      <c r="DN167" t="s">
        <v>34</v>
      </c>
      <c r="DQ167">
        <v>58.65</v>
      </c>
      <c r="DR167" t="s">
        <v>35</v>
      </c>
      <c r="DU167">
        <v>44.2</v>
      </c>
      <c r="DV167" t="s">
        <v>36</v>
      </c>
      <c r="DY167">
        <v>0</v>
      </c>
      <c r="DZ167" t="s">
        <v>37</v>
      </c>
      <c r="EC167">
        <v>0</v>
      </c>
      <c r="ED167" t="s">
        <v>38</v>
      </c>
      <c r="EG167">
        <v>0</v>
      </c>
      <c r="EH167" t="s">
        <v>39</v>
      </c>
      <c r="EK167">
        <v>15872.14</v>
      </c>
      <c r="EL167" t="s">
        <v>40</v>
      </c>
      <c r="EO167">
        <v>164.99</v>
      </c>
      <c r="EP167" t="s">
        <v>41</v>
      </c>
      <c r="ES167">
        <v>0</v>
      </c>
      <c r="ET167" t="s">
        <v>42</v>
      </c>
      <c r="EW167">
        <v>0</v>
      </c>
      <c r="EX167" t="s">
        <v>43</v>
      </c>
      <c r="FA167">
        <v>20.478999999999999</v>
      </c>
      <c r="FB167" t="s">
        <v>44</v>
      </c>
      <c r="FE167">
        <v>17.018000000000001</v>
      </c>
      <c r="FF167" t="s">
        <v>45</v>
      </c>
      <c r="FI167">
        <v>0</v>
      </c>
      <c r="FJ167" t="s">
        <v>46</v>
      </c>
      <c r="FM167">
        <v>45.41</v>
      </c>
      <c r="FN167" t="s">
        <v>47</v>
      </c>
      <c r="FQ167">
        <v>27.088000000000001</v>
      </c>
      <c r="FR167" t="s">
        <v>48</v>
      </c>
      <c r="FU167">
        <v>23550</v>
      </c>
      <c r="FV167" t="s">
        <v>49</v>
      </c>
      <c r="FY167">
        <v>0</v>
      </c>
      <c r="FZ167" t="s">
        <v>50</v>
      </c>
      <c r="GC167">
        <v>0</v>
      </c>
      <c r="GD167" t="s">
        <v>51</v>
      </c>
      <c r="GG167">
        <v>0</v>
      </c>
      <c r="GH167" t="s">
        <v>52</v>
      </c>
      <c r="GK167">
        <v>0</v>
      </c>
      <c r="GL167" t="s">
        <v>53</v>
      </c>
      <c r="GO167">
        <v>0</v>
      </c>
    </row>
    <row r="168" spans="1:197" x14ac:dyDescent="0.45">
      <c r="A168">
        <v>38432</v>
      </c>
      <c r="B168" t="s">
        <v>5</v>
      </c>
      <c r="E168">
        <v>0</v>
      </c>
      <c r="F168" t="s">
        <v>6</v>
      </c>
      <c r="I168">
        <v>0</v>
      </c>
      <c r="J168" t="s">
        <v>7</v>
      </c>
      <c r="M168">
        <v>0</v>
      </c>
      <c r="N168" t="s">
        <v>8</v>
      </c>
      <c r="Q168">
        <v>0</v>
      </c>
      <c r="R168" t="s">
        <v>9</v>
      </c>
      <c r="U168">
        <v>45.5</v>
      </c>
      <c r="V168" t="s">
        <v>10</v>
      </c>
      <c r="Y168">
        <v>0</v>
      </c>
      <c r="Z168" t="s">
        <v>11</v>
      </c>
      <c r="AC168">
        <v>0</v>
      </c>
      <c r="AD168" t="s">
        <v>12</v>
      </c>
      <c r="AG168">
        <v>0</v>
      </c>
      <c r="AH168" t="s">
        <v>13</v>
      </c>
      <c r="AK168">
        <v>0</v>
      </c>
      <c r="AL168" t="s">
        <v>14</v>
      </c>
      <c r="AO168">
        <v>3249.99</v>
      </c>
      <c r="AP168" t="s">
        <v>15</v>
      </c>
      <c r="AS168">
        <v>0</v>
      </c>
      <c r="AT168" t="s">
        <v>16</v>
      </c>
      <c r="AW168">
        <v>1667</v>
      </c>
      <c r="AX168" t="s">
        <v>17</v>
      </c>
      <c r="BA168">
        <v>0</v>
      </c>
      <c r="BB168" t="s">
        <v>18</v>
      </c>
      <c r="BE168">
        <v>0</v>
      </c>
      <c r="BF168" t="s">
        <v>19</v>
      </c>
      <c r="BI168">
        <v>15.8</v>
      </c>
      <c r="BJ168" t="s">
        <v>20</v>
      </c>
      <c r="BM168">
        <v>0</v>
      </c>
      <c r="BN168" t="s">
        <v>21</v>
      </c>
      <c r="BQ168">
        <v>938.42</v>
      </c>
      <c r="BR168" t="s">
        <v>22</v>
      </c>
      <c r="BU168">
        <v>0</v>
      </c>
      <c r="BV168" t="s">
        <v>23</v>
      </c>
      <c r="BY168">
        <v>0</v>
      </c>
      <c r="BZ168" t="s">
        <v>24</v>
      </c>
      <c r="CC168">
        <v>199.49</v>
      </c>
      <c r="CD168" t="s">
        <v>25</v>
      </c>
      <c r="CG168">
        <v>0</v>
      </c>
      <c r="CH168" t="s">
        <v>26</v>
      </c>
      <c r="CK168">
        <v>0</v>
      </c>
      <c r="CL168" t="s">
        <v>27</v>
      </c>
      <c r="CO168">
        <v>0</v>
      </c>
      <c r="CP168" t="s">
        <v>28</v>
      </c>
      <c r="CS168">
        <v>0</v>
      </c>
      <c r="CT168" t="s">
        <v>29</v>
      </c>
      <c r="CW168">
        <v>0</v>
      </c>
      <c r="CX168" t="s">
        <v>30</v>
      </c>
      <c r="DA168">
        <v>0</v>
      </c>
      <c r="DB168" t="s">
        <v>31</v>
      </c>
      <c r="DE168">
        <v>0</v>
      </c>
      <c r="DF168" t="s">
        <v>32</v>
      </c>
      <c r="DI168">
        <v>0</v>
      </c>
      <c r="DJ168" t="s">
        <v>33</v>
      </c>
      <c r="DM168">
        <v>0</v>
      </c>
      <c r="DN168" t="s">
        <v>34</v>
      </c>
      <c r="DQ168">
        <v>58.8</v>
      </c>
      <c r="DR168" t="s">
        <v>35</v>
      </c>
      <c r="DU168">
        <v>44.43</v>
      </c>
      <c r="DV168" t="s">
        <v>36</v>
      </c>
      <c r="DY168">
        <v>0</v>
      </c>
      <c r="DZ168" t="s">
        <v>37</v>
      </c>
      <c r="EC168">
        <v>0</v>
      </c>
      <c r="ED168" t="s">
        <v>38</v>
      </c>
      <c r="EG168">
        <v>0</v>
      </c>
      <c r="EH168" t="s">
        <v>39</v>
      </c>
      <c r="EK168">
        <v>16410</v>
      </c>
      <c r="EL168" t="s">
        <v>40</v>
      </c>
      <c r="EO168">
        <v>166.18</v>
      </c>
      <c r="EP168" t="s">
        <v>41</v>
      </c>
      <c r="ES168">
        <v>0</v>
      </c>
      <c r="ET168" t="s">
        <v>42</v>
      </c>
      <c r="EW168">
        <v>0</v>
      </c>
      <c r="EX168" t="s">
        <v>43</v>
      </c>
      <c r="FA168">
        <v>20.942</v>
      </c>
      <c r="FB168" t="s">
        <v>44</v>
      </c>
      <c r="FE168">
        <v>17.382000000000001</v>
      </c>
      <c r="FF168" t="s">
        <v>45</v>
      </c>
      <c r="FI168">
        <v>0</v>
      </c>
      <c r="FJ168" t="s">
        <v>46</v>
      </c>
      <c r="FM168">
        <v>46.45</v>
      </c>
      <c r="FN168" t="s">
        <v>47</v>
      </c>
      <c r="FQ168">
        <v>26.5</v>
      </c>
      <c r="FR168" t="s">
        <v>48</v>
      </c>
      <c r="FU168">
        <v>24300</v>
      </c>
      <c r="FV168" t="s">
        <v>49</v>
      </c>
      <c r="FY168">
        <v>0</v>
      </c>
      <c r="FZ168" t="s">
        <v>50</v>
      </c>
      <c r="GC168">
        <v>0</v>
      </c>
      <c r="GD168" t="s">
        <v>51</v>
      </c>
      <c r="GG168">
        <v>0</v>
      </c>
      <c r="GH168" t="s">
        <v>52</v>
      </c>
      <c r="GK168">
        <v>0</v>
      </c>
      <c r="GL168" t="s">
        <v>53</v>
      </c>
      <c r="GO168">
        <v>0</v>
      </c>
    </row>
    <row r="169" spans="1:197" x14ac:dyDescent="0.45">
      <c r="A169">
        <v>38439</v>
      </c>
      <c r="B169" t="s">
        <v>5</v>
      </c>
      <c r="E169">
        <v>0</v>
      </c>
      <c r="F169" t="s">
        <v>6</v>
      </c>
      <c r="I169">
        <v>0</v>
      </c>
      <c r="J169" t="s">
        <v>7</v>
      </c>
      <c r="M169">
        <v>0</v>
      </c>
      <c r="N169" t="s">
        <v>8</v>
      </c>
      <c r="Q169">
        <v>0</v>
      </c>
      <c r="R169" t="s">
        <v>9</v>
      </c>
      <c r="U169">
        <v>43.4</v>
      </c>
      <c r="V169" t="s">
        <v>10</v>
      </c>
      <c r="Y169">
        <v>0</v>
      </c>
      <c r="Z169" t="s">
        <v>11</v>
      </c>
      <c r="AC169">
        <v>0</v>
      </c>
      <c r="AD169" t="s">
        <v>12</v>
      </c>
      <c r="AG169">
        <v>0</v>
      </c>
      <c r="AH169" t="s">
        <v>13</v>
      </c>
      <c r="AK169">
        <v>0</v>
      </c>
      <c r="AL169" t="s">
        <v>14</v>
      </c>
      <c r="AO169">
        <v>3110</v>
      </c>
      <c r="AP169" t="s">
        <v>15</v>
      </c>
      <c r="AS169">
        <v>0</v>
      </c>
      <c r="AT169" t="s">
        <v>16</v>
      </c>
      <c r="AW169">
        <v>1666</v>
      </c>
      <c r="AX169" t="s">
        <v>17</v>
      </c>
      <c r="BA169">
        <v>0</v>
      </c>
      <c r="BB169" t="s">
        <v>18</v>
      </c>
      <c r="BE169">
        <v>0</v>
      </c>
      <c r="BF169" t="s">
        <v>19</v>
      </c>
      <c r="BI169">
        <v>16</v>
      </c>
      <c r="BJ169" t="s">
        <v>20</v>
      </c>
      <c r="BM169">
        <v>0</v>
      </c>
      <c r="BN169" t="s">
        <v>21</v>
      </c>
      <c r="BQ169">
        <v>971</v>
      </c>
      <c r="BR169" t="s">
        <v>22</v>
      </c>
      <c r="BU169">
        <v>0</v>
      </c>
      <c r="BV169" t="s">
        <v>23</v>
      </c>
      <c r="BY169">
        <v>0</v>
      </c>
      <c r="BZ169" t="s">
        <v>24</v>
      </c>
      <c r="CC169">
        <v>201</v>
      </c>
      <c r="CD169" t="s">
        <v>25</v>
      </c>
      <c r="CG169">
        <v>0</v>
      </c>
      <c r="CH169" t="s">
        <v>26</v>
      </c>
      <c r="CK169">
        <v>0</v>
      </c>
      <c r="CL169" t="s">
        <v>27</v>
      </c>
      <c r="CO169">
        <v>0</v>
      </c>
      <c r="CP169" t="s">
        <v>28</v>
      </c>
      <c r="CS169">
        <v>0</v>
      </c>
      <c r="CT169" t="s">
        <v>29</v>
      </c>
      <c r="CW169">
        <v>0</v>
      </c>
      <c r="CX169" t="s">
        <v>30</v>
      </c>
      <c r="DA169">
        <v>0</v>
      </c>
      <c r="DB169" t="s">
        <v>31</v>
      </c>
      <c r="DE169">
        <v>0</v>
      </c>
      <c r="DF169" t="s">
        <v>32</v>
      </c>
      <c r="DI169">
        <v>0</v>
      </c>
      <c r="DJ169" t="s">
        <v>33</v>
      </c>
      <c r="DM169">
        <v>0</v>
      </c>
      <c r="DN169" t="s">
        <v>34</v>
      </c>
      <c r="DQ169">
        <v>59.35</v>
      </c>
      <c r="DR169" t="s">
        <v>35</v>
      </c>
      <c r="DU169">
        <v>44.2</v>
      </c>
      <c r="DV169" t="s">
        <v>36</v>
      </c>
      <c r="DY169">
        <v>0</v>
      </c>
      <c r="DZ169" t="s">
        <v>37</v>
      </c>
      <c r="EC169">
        <v>0</v>
      </c>
      <c r="ED169" t="s">
        <v>38</v>
      </c>
      <c r="EG169">
        <v>0</v>
      </c>
      <c r="EH169" t="s">
        <v>39</v>
      </c>
      <c r="EK169">
        <v>17048.98</v>
      </c>
      <c r="EL169" t="s">
        <v>40</v>
      </c>
      <c r="EO169">
        <v>172.5</v>
      </c>
      <c r="EP169" t="s">
        <v>41</v>
      </c>
      <c r="ES169">
        <v>0</v>
      </c>
      <c r="ET169" t="s">
        <v>42</v>
      </c>
      <c r="EW169">
        <v>0</v>
      </c>
      <c r="EX169" t="s">
        <v>43</v>
      </c>
      <c r="FA169">
        <v>20.805</v>
      </c>
      <c r="FB169" t="s">
        <v>44</v>
      </c>
      <c r="FE169">
        <v>17.079999999999998</v>
      </c>
      <c r="FF169" t="s">
        <v>45</v>
      </c>
      <c r="FI169">
        <v>0</v>
      </c>
      <c r="FJ169" t="s">
        <v>46</v>
      </c>
      <c r="FM169">
        <v>46.500999999999998</v>
      </c>
      <c r="FN169" t="s">
        <v>47</v>
      </c>
      <c r="FQ169">
        <v>26.099</v>
      </c>
      <c r="FR169" t="s">
        <v>48</v>
      </c>
      <c r="FU169">
        <v>23950</v>
      </c>
      <c r="FV169" t="s">
        <v>49</v>
      </c>
      <c r="FY169">
        <v>0</v>
      </c>
      <c r="FZ169" t="s">
        <v>50</v>
      </c>
      <c r="GC169">
        <v>0</v>
      </c>
      <c r="GD169" t="s">
        <v>51</v>
      </c>
      <c r="GG169">
        <v>0</v>
      </c>
      <c r="GH169" t="s">
        <v>52</v>
      </c>
      <c r="GK169">
        <v>0</v>
      </c>
      <c r="GL169" t="s">
        <v>53</v>
      </c>
      <c r="GO169">
        <v>0</v>
      </c>
    </row>
    <row r="170" spans="1:197" x14ac:dyDescent="0.45">
      <c r="A170">
        <v>38446</v>
      </c>
      <c r="B170" t="s">
        <v>5</v>
      </c>
      <c r="E170">
        <v>0</v>
      </c>
      <c r="F170" t="s">
        <v>6</v>
      </c>
      <c r="I170">
        <v>0</v>
      </c>
      <c r="J170" t="s">
        <v>7</v>
      </c>
      <c r="M170">
        <v>0</v>
      </c>
      <c r="N170" t="s">
        <v>8</v>
      </c>
      <c r="Q170">
        <v>0</v>
      </c>
      <c r="R170" t="s">
        <v>9</v>
      </c>
      <c r="U170">
        <v>43.5</v>
      </c>
      <c r="V170" t="s">
        <v>10</v>
      </c>
      <c r="Y170">
        <v>0</v>
      </c>
      <c r="Z170" t="s">
        <v>11</v>
      </c>
      <c r="AC170">
        <v>0</v>
      </c>
      <c r="AD170" t="s">
        <v>12</v>
      </c>
      <c r="AG170">
        <v>0</v>
      </c>
      <c r="AH170" t="s">
        <v>13</v>
      </c>
      <c r="AK170">
        <v>0</v>
      </c>
      <c r="AL170" t="s">
        <v>14</v>
      </c>
      <c r="AO170">
        <v>3250</v>
      </c>
      <c r="AP170" t="s">
        <v>15</v>
      </c>
      <c r="AS170">
        <v>0</v>
      </c>
      <c r="AT170" t="s">
        <v>16</v>
      </c>
      <c r="AW170">
        <v>1753</v>
      </c>
      <c r="AX170" t="s">
        <v>17</v>
      </c>
      <c r="BA170">
        <v>0</v>
      </c>
      <c r="BB170" t="s">
        <v>18</v>
      </c>
      <c r="BE170">
        <v>0</v>
      </c>
      <c r="BF170" t="s">
        <v>19</v>
      </c>
      <c r="BI170">
        <v>15.97</v>
      </c>
      <c r="BJ170" t="s">
        <v>20</v>
      </c>
      <c r="BM170">
        <v>0</v>
      </c>
      <c r="BN170" t="s">
        <v>21</v>
      </c>
      <c r="BQ170">
        <v>1021.9</v>
      </c>
      <c r="BR170" t="s">
        <v>22</v>
      </c>
      <c r="BU170">
        <v>0</v>
      </c>
      <c r="BV170" t="s">
        <v>23</v>
      </c>
      <c r="BY170">
        <v>0</v>
      </c>
      <c r="BZ170" t="s">
        <v>24</v>
      </c>
      <c r="CC170">
        <v>208</v>
      </c>
      <c r="CD170" t="s">
        <v>25</v>
      </c>
      <c r="CG170">
        <v>0</v>
      </c>
      <c r="CH170" t="s">
        <v>26</v>
      </c>
      <c r="CK170">
        <v>0</v>
      </c>
      <c r="CL170" t="s">
        <v>27</v>
      </c>
      <c r="CO170">
        <v>0</v>
      </c>
      <c r="CP170" t="s">
        <v>28</v>
      </c>
      <c r="CS170">
        <v>0</v>
      </c>
      <c r="CT170" t="s">
        <v>29</v>
      </c>
      <c r="CW170">
        <v>0</v>
      </c>
      <c r="CX170" t="s">
        <v>30</v>
      </c>
      <c r="DA170">
        <v>0</v>
      </c>
      <c r="DB170" t="s">
        <v>31</v>
      </c>
      <c r="DE170">
        <v>0</v>
      </c>
      <c r="DF170" t="s">
        <v>32</v>
      </c>
      <c r="DI170">
        <v>0</v>
      </c>
      <c r="DJ170" t="s">
        <v>33</v>
      </c>
      <c r="DM170">
        <v>0</v>
      </c>
      <c r="DN170" t="s">
        <v>34</v>
      </c>
      <c r="DQ170">
        <v>64.69</v>
      </c>
      <c r="DR170" t="s">
        <v>35</v>
      </c>
      <c r="DU170">
        <v>47.68</v>
      </c>
      <c r="DV170" t="s">
        <v>36</v>
      </c>
      <c r="DY170">
        <v>0</v>
      </c>
      <c r="DZ170" t="s">
        <v>37</v>
      </c>
      <c r="EC170">
        <v>0</v>
      </c>
      <c r="ED170" t="s">
        <v>38</v>
      </c>
      <c r="EG170">
        <v>0</v>
      </c>
      <c r="EH170" t="s">
        <v>39</v>
      </c>
      <c r="EK170">
        <v>17630</v>
      </c>
      <c r="EL170" t="s">
        <v>40</v>
      </c>
      <c r="EO170">
        <v>176</v>
      </c>
      <c r="EP170" t="s">
        <v>41</v>
      </c>
      <c r="ES170">
        <v>0</v>
      </c>
      <c r="ET170" t="s">
        <v>42</v>
      </c>
      <c r="EW170">
        <v>0</v>
      </c>
      <c r="EX170" t="s">
        <v>43</v>
      </c>
      <c r="FA170">
        <v>21.75</v>
      </c>
      <c r="FB170" t="s">
        <v>44</v>
      </c>
      <c r="FE170">
        <v>17.236999999999998</v>
      </c>
      <c r="FF170" t="s">
        <v>45</v>
      </c>
      <c r="FI170">
        <v>0</v>
      </c>
      <c r="FJ170" t="s">
        <v>46</v>
      </c>
      <c r="FM170">
        <v>49.3</v>
      </c>
      <c r="FN170" t="s">
        <v>47</v>
      </c>
      <c r="FQ170">
        <v>27.9</v>
      </c>
      <c r="FR170" t="s">
        <v>48</v>
      </c>
      <c r="FU170">
        <v>24400</v>
      </c>
      <c r="FV170" t="s">
        <v>49</v>
      </c>
      <c r="FY170">
        <v>0</v>
      </c>
      <c r="FZ170" t="s">
        <v>50</v>
      </c>
      <c r="GC170">
        <v>0</v>
      </c>
      <c r="GD170" t="s">
        <v>51</v>
      </c>
      <c r="GG170">
        <v>0</v>
      </c>
      <c r="GH170" t="s">
        <v>52</v>
      </c>
      <c r="GK170">
        <v>0</v>
      </c>
      <c r="GL170" t="s">
        <v>53</v>
      </c>
      <c r="GO170">
        <v>0</v>
      </c>
    </row>
    <row r="171" spans="1:197" x14ac:dyDescent="0.45">
      <c r="A171">
        <v>38453</v>
      </c>
      <c r="B171" t="s">
        <v>5</v>
      </c>
      <c r="E171">
        <v>0</v>
      </c>
      <c r="F171" t="s">
        <v>6</v>
      </c>
      <c r="I171">
        <v>0</v>
      </c>
      <c r="J171" t="s">
        <v>7</v>
      </c>
      <c r="M171">
        <v>0</v>
      </c>
      <c r="N171" t="s">
        <v>8</v>
      </c>
      <c r="Q171">
        <v>0</v>
      </c>
      <c r="R171" t="s">
        <v>9</v>
      </c>
      <c r="U171">
        <v>42.8</v>
      </c>
      <c r="V171" t="s">
        <v>10</v>
      </c>
      <c r="Y171">
        <v>0</v>
      </c>
      <c r="Z171" t="s">
        <v>11</v>
      </c>
      <c r="AC171">
        <v>0</v>
      </c>
      <c r="AD171" t="s">
        <v>12</v>
      </c>
      <c r="AG171">
        <v>0</v>
      </c>
      <c r="AH171" t="s">
        <v>13</v>
      </c>
      <c r="AK171">
        <v>0</v>
      </c>
      <c r="AL171" t="s">
        <v>14</v>
      </c>
      <c r="AO171">
        <v>3345</v>
      </c>
      <c r="AP171" t="s">
        <v>15</v>
      </c>
      <c r="AS171">
        <v>0</v>
      </c>
      <c r="AT171" t="s">
        <v>16</v>
      </c>
      <c r="AW171">
        <v>1605.5</v>
      </c>
      <c r="AX171" t="s">
        <v>17</v>
      </c>
      <c r="BA171">
        <v>0</v>
      </c>
      <c r="BB171" t="s">
        <v>18</v>
      </c>
      <c r="BE171">
        <v>0</v>
      </c>
      <c r="BF171" t="s">
        <v>19</v>
      </c>
      <c r="BI171">
        <v>15.8</v>
      </c>
      <c r="BJ171" t="s">
        <v>20</v>
      </c>
      <c r="BM171">
        <v>0</v>
      </c>
      <c r="BN171" t="s">
        <v>21</v>
      </c>
      <c r="BQ171">
        <v>964.51</v>
      </c>
      <c r="BR171" t="s">
        <v>22</v>
      </c>
      <c r="BU171">
        <v>0</v>
      </c>
      <c r="BV171" t="s">
        <v>23</v>
      </c>
      <c r="BY171">
        <v>0</v>
      </c>
      <c r="BZ171" t="s">
        <v>24</v>
      </c>
      <c r="CC171">
        <v>196.6</v>
      </c>
      <c r="CD171" t="s">
        <v>25</v>
      </c>
      <c r="CG171">
        <v>0</v>
      </c>
      <c r="CH171" t="s">
        <v>26</v>
      </c>
      <c r="CK171">
        <v>0</v>
      </c>
      <c r="CL171" t="s">
        <v>27</v>
      </c>
      <c r="CO171">
        <v>0</v>
      </c>
      <c r="CP171" t="s">
        <v>28</v>
      </c>
      <c r="CS171">
        <v>0</v>
      </c>
      <c r="CT171" t="s">
        <v>29</v>
      </c>
      <c r="CW171">
        <v>0</v>
      </c>
      <c r="CX171" t="s">
        <v>30</v>
      </c>
      <c r="DA171">
        <v>0</v>
      </c>
      <c r="DB171" t="s">
        <v>31</v>
      </c>
      <c r="DE171">
        <v>0</v>
      </c>
      <c r="DF171" t="s">
        <v>32</v>
      </c>
      <c r="DI171">
        <v>0</v>
      </c>
      <c r="DJ171" t="s">
        <v>33</v>
      </c>
      <c r="DM171">
        <v>0</v>
      </c>
      <c r="DN171" t="s">
        <v>34</v>
      </c>
      <c r="DQ171">
        <v>61.14</v>
      </c>
      <c r="DR171" t="s">
        <v>35</v>
      </c>
      <c r="DU171">
        <v>44.96</v>
      </c>
      <c r="DV171" t="s">
        <v>36</v>
      </c>
      <c r="DY171">
        <v>0</v>
      </c>
      <c r="DZ171" t="s">
        <v>37</v>
      </c>
      <c r="EC171">
        <v>0</v>
      </c>
      <c r="ED171" t="s">
        <v>38</v>
      </c>
      <c r="EG171">
        <v>0</v>
      </c>
      <c r="EH171" t="s">
        <v>39</v>
      </c>
      <c r="EK171">
        <v>18170</v>
      </c>
      <c r="EL171" t="s">
        <v>40</v>
      </c>
      <c r="EO171">
        <v>178.1</v>
      </c>
      <c r="EP171" t="s">
        <v>41</v>
      </c>
      <c r="ES171">
        <v>0</v>
      </c>
      <c r="ET171" t="s">
        <v>42</v>
      </c>
      <c r="EW171">
        <v>0</v>
      </c>
      <c r="EX171" t="s">
        <v>43</v>
      </c>
      <c r="FA171">
        <v>20.3</v>
      </c>
      <c r="FB171" t="s">
        <v>44</v>
      </c>
      <c r="FE171">
        <v>15.8</v>
      </c>
      <c r="FF171" t="s">
        <v>45</v>
      </c>
      <c r="FI171">
        <v>0</v>
      </c>
      <c r="FJ171" t="s">
        <v>46</v>
      </c>
      <c r="FM171">
        <v>46.7</v>
      </c>
      <c r="FN171" t="s">
        <v>47</v>
      </c>
      <c r="FQ171">
        <v>26.731000000000002</v>
      </c>
      <c r="FR171" t="s">
        <v>48</v>
      </c>
      <c r="FU171">
        <v>23300</v>
      </c>
      <c r="FV171" t="s">
        <v>49</v>
      </c>
      <c r="FY171">
        <v>0</v>
      </c>
      <c r="FZ171" t="s">
        <v>50</v>
      </c>
      <c r="GC171">
        <v>0</v>
      </c>
      <c r="GD171" t="s">
        <v>51</v>
      </c>
      <c r="GG171">
        <v>0</v>
      </c>
      <c r="GH171" t="s">
        <v>52</v>
      </c>
      <c r="GK171">
        <v>0</v>
      </c>
      <c r="GL171" t="s">
        <v>53</v>
      </c>
      <c r="GO171">
        <v>0</v>
      </c>
    </row>
    <row r="172" spans="1:197" x14ac:dyDescent="0.45">
      <c r="A172">
        <v>38460</v>
      </c>
      <c r="B172" t="s">
        <v>5</v>
      </c>
      <c r="E172">
        <v>0</v>
      </c>
      <c r="F172" t="s">
        <v>6</v>
      </c>
      <c r="I172">
        <v>0</v>
      </c>
      <c r="J172" t="s">
        <v>7</v>
      </c>
      <c r="M172">
        <v>0</v>
      </c>
      <c r="N172" t="s">
        <v>8</v>
      </c>
      <c r="Q172">
        <v>0</v>
      </c>
      <c r="R172" t="s">
        <v>9</v>
      </c>
      <c r="U172">
        <v>42.59</v>
      </c>
      <c r="V172" t="s">
        <v>10</v>
      </c>
      <c r="Y172">
        <v>0</v>
      </c>
      <c r="Z172" t="s">
        <v>11</v>
      </c>
      <c r="AC172">
        <v>0</v>
      </c>
      <c r="AD172" t="s">
        <v>12</v>
      </c>
      <c r="AG172">
        <v>0</v>
      </c>
      <c r="AH172" t="s">
        <v>13</v>
      </c>
      <c r="AK172">
        <v>0</v>
      </c>
      <c r="AL172" t="s">
        <v>14</v>
      </c>
      <c r="AO172">
        <v>3345</v>
      </c>
      <c r="AP172" t="s">
        <v>15</v>
      </c>
      <c r="AS172">
        <v>0</v>
      </c>
      <c r="AT172" t="s">
        <v>16</v>
      </c>
      <c r="AW172">
        <v>1611</v>
      </c>
      <c r="AX172" t="s">
        <v>17</v>
      </c>
      <c r="BA172">
        <v>0</v>
      </c>
      <c r="BB172" t="s">
        <v>18</v>
      </c>
      <c r="BE172">
        <v>0</v>
      </c>
      <c r="BF172" t="s">
        <v>19</v>
      </c>
      <c r="BI172">
        <v>15.22</v>
      </c>
      <c r="BJ172" t="s">
        <v>20</v>
      </c>
      <c r="BM172">
        <v>0</v>
      </c>
      <c r="BN172" t="s">
        <v>21</v>
      </c>
      <c r="BQ172">
        <v>972</v>
      </c>
      <c r="BR172" t="s">
        <v>22</v>
      </c>
      <c r="BU172">
        <v>0</v>
      </c>
      <c r="BV172" t="s">
        <v>23</v>
      </c>
      <c r="BY172">
        <v>0</v>
      </c>
      <c r="BZ172" t="s">
        <v>24</v>
      </c>
      <c r="CC172">
        <v>196.5</v>
      </c>
      <c r="CD172" t="s">
        <v>25</v>
      </c>
      <c r="CG172">
        <v>0</v>
      </c>
      <c r="CH172" t="s">
        <v>26</v>
      </c>
      <c r="CK172">
        <v>0</v>
      </c>
      <c r="CL172" t="s">
        <v>27</v>
      </c>
      <c r="CO172">
        <v>0</v>
      </c>
      <c r="CP172" t="s">
        <v>28</v>
      </c>
      <c r="CS172">
        <v>0</v>
      </c>
      <c r="CT172" t="s">
        <v>29</v>
      </c>
      <c r="CW172">
        <v>0</v>
      </c>
      <c r="CX172" t="s">
        <v>30</v>
      </c>
      <c r="DA172">
        <v>0</v>
      </c>
      <c r="DB172" t="s">
        <v>31</v>
      </c>
      <c r="DE172">
        <v>0</v>
      </c>
      <c r="DF172" t="s">
        <v>32</v>
      </c>
      <c r="DI172">
        <v>0</v>
      </c>
      <c r="DJ172" t="s">
        <v>33</v>
      </c>
      <c r="DM172">
        <v>0</v>
      </c>
      <c r="DN172" t="s">
        <v>34</v>
      </c>
      <c r="DQ172">
        <v>61.47</v>
      </c>
      <c r="DR172" t="s">
        <v>35</v>
      </c>
      <c r="DU172">
        <v>47.05</v>
      </c>
      <c r="DV172" t="s">
        <v>36</v>
      </c>
      <c r="DY172">
        <v>0</v>
      </c>
      <c r="DZ172" t="s">
        <v>37</v>
      </c>
      <c r="EC172">
        <v>0</v>
      </c>
      <c r="ED172" t="s">
        <v>38</v>
      </c>
      <c r="EG172">
        <v>0</v>
      </c>
      <c r="EH172" t="s">
        <v>39</v>
      </c>
      <c r="EK172">
        <v>18205.990000000002</v>
      </c>
      <c r="EL172" t="s">
        <v>40</v>
      </c>
      <c r="EO172">
        <v>177.95</v>
      </c>
      <c r="EP172" t="s">
        <v>41</v>
      </c>
      <c r="ES172">
        <v>0</v>
      </c>
      <c r="ET172" t="s">
        <v>42</v>
      </c>
      <c r="EW172">
        <v>0</v>
      </c>
      <c r="EX172" t="s">
        <v>43</v>
      </c>
      <c r="FA172">
        <v>20.350000000000001</v>
      </c>
      <c r="FB172" t="s">
        <v>44</v>
      </c>
      <c r="FE172">
        <v>15.262</v>
      </c>
      <c r="FF172" t="s">
        <v>45</v>
      </c>
      <c r="FI172">
        <v>0</v>
      </c>
      <c r="FJ172" t="s">
        <v>46</v>
      </c>
      <c r="FM172">
        <v>48.55</v>
      </c>
      <c r="FN172" t="s">
        <v>47</v>
      </c>
      <c r="FQ172">
        <v>27.1</v>
      </c>
      <c r="FR172" t="s">
        <v>48</v>
      </c>
      <c r="FU172">
        <v>23699.99</v>
      </c>
      <c r="FV172" t="s">
        <v>49</v>
      </c>
      <c r="FY172">
        <v>0</v>
      </c>
      <c r="FZ172" t="s">
        <v>50</v>
      </c>
      <c r="GC172">
        <v>0</v>
      </c>
      <c r="GD172" t="s">
        <v>51</v>
      </c>
      <c r="GG172">
        <v>0</v>
      </c>
      <c r="GH172" t="s">
        <v>52</v>
      </c>
      <c r="GK172">
        <v>0</v>
      </c>
      <c r="GL172" t="s">
        <v>53</v>
      </c>
      <c r="GO172">
        <v>0</v>
      </c>
    </row>
    <row r="173" spans="1:197" x14ac:dyDescent="0.45">
      <c r="A173">
        <v>38467</v>
      </c>
      <c r="B173" t="s">
        <v>5</v>
      </c>
      <c r="E173">
        <v>0</v>
      </c>
      <c r="F173" t="s">
        <v>6</v>
      </c>
      <c r="I173">
        <v>0</v>
      </c>
      <c r="J173" t="s">
        <v>7</v>
      </c>
      <c r="M173">
        <v>0</v>
      </c>
      <c r="N173" t="s">
        <v>8</v>
      </c>
      <c r="Q173">
        <v>0</v>
      </c>
      <c r="R173" t="s">
        <v>9</v>
      </c>
      <c r="U173">
        <v>41.35</v>
      </c>
      <c r="V173" t="s">
        <v>10</v>
      </c>
      <c r="Y173">
        <v>0</v>
      </c>
      <c r="Z173" t="s">
        <v>11</v>
      </c>
      <c r="AC173">
        <v>0</v>
      </c>
      <c r="AD173" t="s">
        <v>12</v>
      </c>
      <c r="AG173">
        <v>0</v>
      </c>
      <c r="AH173" t="s">
        <v>13</v>
      </c>
      <c r="AK173">
        <v>0</v>
      </c>
      <c r="AL173" t="s">
        <v>14</v>
      </c>
      <c r="AO173">
        <v>2811</v>
      </c>
      <c r="AP173" t="s">
        <v>15</v>
      </c>
      <c r="AS173">
        <v>0</v>
      </c>
      <c r="AT173" t="s">
        <v>16</v>
      </c>
      <c r="AW173">
        <v>1558.87</v>
      </c>
      <c r="AX173" t="s">
        <v>17</v>
      </c>
      <c r="BA173">
        <v>0</v>
      </c>
      <c r="BB173" t="s">
        <v>18</v>
      </c>
      <c r="BE173">
        <v>0</v>
      </c>
      <c r="BF173" t="s">
        <v>19</v>
      </c>
      <c r="BI173">
        <v>15</v>
      </c>
      <c r="BJ173" t="s">
        <v>20</v>
      </c>
      <c r="BM173">
        <v>0</v>
      </c>
      <c r="BN173" t="s">
        <v>21</v>
      </c>
      <c r="BQ173">
        <v>941.5</v>
      </c>
      <c r="BR173" t="s">
        <v>22</v>
      </c>
      <c r="BU173">
        <v>0</v>
      </c>
      <c r="BV173" t="s">
        <v>23</v>
      </c>
      <c r="BY173">
        <v>0</v>
      </c>
      <c r="BZ173" t="s">
        <v>24</v>
      </c>
      <c r="CC173">
        <v>183</v>
      </c>
      <c r="CD173" t="s">
        <v>25</v>
      </c>
      <c r="CG173">
        <v>0</v>
      </c>
      <c r="CH173" t="s">
        <v>26</v>
      </c>
      <c r="CK173">
        <v>0</v>
      </c>
      <c r="CL173" t="s">
        <v>27</v>
      </c>
      <c r="CO173">
        <v>0</v>
      </c>
      <c r="CP173" t="s">
        <v>28</v>
      </c>
      <c r="CS173">
        <v>0</v>
      </c>
      <c r="CT173" t="s">
        <v>29</v>
      </c>
      <c r="CW173">
        <v>0</v>
      </c>
      <c r="CX173" t="s">
        <v>30</v>
      </c>
      <c r="DA173">
        <v>0</v>
      </c>
      <c r="DB173" t="s">
        <v>31</v>
      </c>
      <c r="DE173">
        <v>0</v>
      </c>
      <c r="DF173" t="s">
        <v>32</v>
      </c>
      <c r="DI173">
        <v>0</v>
      </c>
      <c r="DJ173" t="s">
        <v>33</v>
      </c>
      <c r="DM173">
        <v>0</v>
      </c>
      <c r="DN173" t="s">
        <v>34</v>
      </c>
      <c r="DQ173">
        <v>58.3</v>
      </c>
      <c r="DR173" t="s">
        <v>35</v>
      </c>
      <c r="DU173">
        <v>46.4</v>
      </c>
      <c r="DV173" t="s">
        <v>36</v>
      </c>
      <c r="DY173">
        <v>0</v>
      </c>
      <c r="DZ173" t="s">
        <v>37</v>
      </c>
      <c r="EC173">
        <v>0</v>
      </c>
      <c r="ED173" t="s">
        <v>38</v>
      </c>
      <c r="EG173">
        <v>0</v>
      </c>
      <c r="EH173" t="s">
        <v>39</v>
      </c>
      <c r="EK173">
        <v>17961</v>
      </c>
      <c r="EL173" t="s">
        <v>40</v>
      </c>
      <c r="EO173">
        <v>178</v>
      </c>
      <c r="EP173" t="s">
        <v>41</v>
      </c>
      <c r="ES173">
        <v>0</v>
      </c>
      <c r="ET173" t="s">
        <v>42</v>
      </c>
      <c r="EW173">
        <v>0</v>
      </c>
      <c r="EX173" t="s">
        <v>43</v>
      </c>
      <c r="FA173">
        <v>19.489999999999998</v>
      </c>
      <c r="FB173" t="s">
        <v>44</v>
      </c>
      <c r="FE173">
        <v>15.789</v>
      </c>
      <c r="FF173" t="s">
        <v>45</v>
      </c>
      <c r="FI173">
        <v>0</v>
      </c>
      <c r="FJ173" t="s">
        <v>46</v>
      </c>
      <c r="FM173">
        <v>46.55</v>
      </c>
      <c r="FN173" t="s">
        <v>47</v>
      </c>
      <c r="FQ173">
        <v>25.501000000000001</v>
      </c>
      <c r="FR173" t="s">
        <v>48</v>
      </c>
      <c r="FU173">
        <v>22200</v>
      </c>
      <c r="FV173" t="s">
        <v>49</v>
      </c>
      <c r="FY173">
        <v>0</v>
      </c>
      <c r="FZ173" t="s">
        <v>50</v>
      </c>
      <c r="GC173">
        <v>0</v>
      </c>
      <c r="GD173" t="s">
        <v>51</v>
      </c>
      <c r="GG173">
        <v>0</v>
      </c>
      <c r="GH173" t="s">
        <v>52</v>
      </c>
      <c r="GK173">
        <v>0</v>
      </c>
      <c r="GL173" t="s">
        <v>53</v>
      </c>
      <c r="GO173">
        <v>0</v>
      </c>
    </row>
    <row r="174" spans="1:197" x14ac:dyDescent="0.45">
      <c r="A174">
        <v>38474</v>
      </c>
      <c r="B174" t="s">
        <v>5</v>
      </c>
      <c r="E174">
        <v>0</v>
      </c>
      <c r="F174" t="s">
        <v>6</v>
      </c>
      <c r="I174">
        <v>0</v>
      </c>
      <c r="J174" t="s">
        <v>7</v>
      </c>
      <c r="M174">
        <v>0</v>
      </c>
      <c r="N174" t="s">
        <v>8</v>
      </c>
      <c r="Q174">
        <v>0</v>
      </c>
      <c r="R174" t="s">
        <v>9</v>
      </c>
      <c r="U174">
        <v>41.64</v>
      </c>
      <c r="V174" t="s">
        <v>10</v>
      </c>
      <c r="Y174">
        <v>0</v>
      </c>
      <c r="Z174" t="s">
        <v>11</v>
      </c>
      <c r="AC174">
        <v>0</v>
      </c>
      <c r="AD174" t="s">
        <v>12</v>
      </c>
      <c r="AG174">
        <v>0</v>
      </c>
      <c r="AH174" t="s">
        <v>13</v>
      </c>
      <c r="AK174">
        <v>0</v>
      </c>
      <c r="AL174" t="s">
        <v>14</v>
      </c>
      <c r="AO174">
        <v>2970</v>
      </c>
      <c r="AP174" t="s">
        <v>15</v>
      </c>
      <c r="AS174">
        <v>0</v>
      </c>
      <c r="AT174" t="s">
        <v>16</v>
      </c>
      <c r="AW174">
        <v>1587.6</v>
      </c>
      <c r="AX174" t="s">
        <v>17</v>
      </c>
      <c r="BA174">
        <v>0</v>
      </c>
      <c r="BB174" t="s">
        <v>18</v>
      </c>
      <c r="BE174">
        <v>0</v>
      </c>
      <c r="BF174" t="s">
        <v>19</v>
      </c>
      <c r="BI174">
        <v>15.6</v>
      </c>
      <c r="BJ174" t="s">
        <v>20</v>
      </c>
      <c r="BM174">
        <v>0</v>
      </c>
      <c r="BN174" t="s">
        <v>21</v>
      </c>
      <c r="BQ174">
        <v>949</v>
      </c>
      <c r="BR174" t="s">
        <v>22</v>
      </c>
      <c r="BU174">
        <v>0</v>
      </c>
      <c r="BV174" t="s">
        <v>23</v>
      </c>
      <c r="BY174">
        <v>0</v>
      </c>
      <c r="BZ174" t="s">
        <v>24</v>
      </c>
      <c r="CC174">
        <v>191.1</v>
      </c>
      <c r="CD174" t="s">
        <v>25</v>
      </c>
      <c r="CG174">
        <v>0</v>
      </c>
      <c r="CH174" t="s">
        <v>26</v>
      </c>
      <c r="CK174">
        <v>0</v>
      </c>
      <c r="CL174" t="s">
        <v>27</v>
      </c>
      <c r="CO174">
        <v>0</v>
      </c>
      <c r="CP174" t="s">
        <v>28</v>
      </c>
      <c r="CS174">
        <v>0</v>
      </c>
      <c r="CT174" t="s">
        <v>29</v>
      </c>
      <c r="CW174">
        <v>0</v>
      </c>
      <c r="CX174" t="s">
        <v>30</v>
      </c>
      <c r="DA174">
        <v>0</v>
      </c>
      <c r="DB174" t="s">
        <v>31</v>
      </c>
      <c r="DE174">
        <v>0</v>
      </c>
      <c r="DF174" t="s">
        <v>32</v>
      </c>
      <c r="DI174">
        <v>0</v>
      </c>
      <c r="DJ174" t="s">
        <v>33</v>
      </c>
      <c r="DM174">
        <v>0</v>
      </c>
      <c r="DN174" t="s">
        <v>34</v>
      </c>
      <c r="DQ174">
        <v>58.63</v>
      </c>
      <c r="DR174" t="s">
        <v>35</v>
      </c>
      <c r="DU174">
        <v>45.9</v>
      </c>
      <c r="DV174" t="s">
        <v>36</v>
      </c>
      <c r="DY174">
        <v>0</v>
      </c>
      <c r="DZ174" t="s">
        <v>37</v>
      </c>
      <c r="EC174">
        <v>0</v>
      </c>
      <c r="ED174" t="s">
        <v>38</v>
      </c>
      <c r="EG174">
        <v>0</v>
      </c>
      <c r="EH174" t="s">
        <v>39</v>
      </c>
      <c r="EK174">
        <v>18065</v>
      </c>
      <c r="EL174" t="s">
        <v>40</v>
      </c>
      <c r="EO174">
        <v>182.01</v>
      </c>
      <c r="EP174" t="s">
        <v>41</v>
      </c>
      <c r="ES174">
        <v>0</v>
      </c>
      <c r="ET174" t="s">
        <v>42</v>
      </c>
      <c r="EW174">
        <v>0</v>
      </c>
      <c r="EX174" t="s">
        <v>43</v>
      </c>
      <c r="FA174">
        <v>19.43</v>
      </c>
      <c r="FB174" t="s">
        <v>44</v>
      </c>
      <c r="FE174">
        <v>15.340999999999999</v>
      </c>
      <c r="FF174" t="s">
        <v>45</v>
      </c>
      <c r="FI174">
        <v>0</v>
      </c>
      <c r="FJ174" t="s">
        <v>46</v>
      </c>
      <c r="FM174">
        <v>46.64</v>
      </c>
      <c r="FN174" t="s">
        <v>47</v>
      </c>
      <c r="FQ174">
        <v>25.245999999999999</v>
      </c>
      <c r="FR174" t="s">
        <v>48</v>
      </c>
      <c r="FU174">
        <v>22275</v>
      </c>
      <c r="FV174" t="s">
        <v>49</v>
      </c>
      <c r="FY174">
        <v>0</v>
      </c>
      <c r="FZ174" t="s">
        <v>50</v>
      </c>
      <c r="GC174">
        <v>0</v>
      </c>
      <c r="GD174" t="s">
        <v>51</v>
      </c>
      <c r="GG174">
        <v>0</v>
      </c>
      <c r="GH174" t="s">
        <v>52</v>
      </c>
      <c r="GK174">
        <v>0</v>
      </c>
      <c r="GL174" t="s">
        <v>53</v>
      </c>
      <c r="GO174">
        <v>0</v>
      </c>
    </row>
    <row r="175" spans="1:197" x14ac:dyDescent="0.45">
      <c r="A175">
        <v>38481</v>
      </c>
      <c r="B175" t="s">
        <v>5</v>
      </c>
      <c r="E175">
        <v>0</v>
      </c>
      <c r="F175" t="s">
        <v>6</v>
      </c>
      <c r="I175">
        <v>0</v>
      </c>
      <c r="J175" t="s">
        <v>7</v>
      </c>
      <c r="M175">
        <v>0</v>
      </c>
      <c r="N175" t="s">
        <v>8</v>
      </c>
      <c r="Q175">
        <v>0</v>
      </c>
      <c r="R175" t="s">
        <v>9</v>
      </c>
      <c r="U175">
        <v>42.29</v>
      </c>
      <c r="V175" t="s">
        <v>10</v>
      </c>
      <c r="Y175">
        <v>0</v>
      </c>
      <c r="Z175" t="s">
        <v>11</v>
      </c>
      <c r="AC175">
        <v>0</v>
      </c>
      <c r="AD175" t="s">
        <v>12</v>
      </c>
      <c r="AG175">
        <v>0</v>
      </c>
      <c r="AH175" t="s">
        <v>13</v>
      </c>
      <c r="AK175">
        <v>0</v>
      </c>
      <c r="AL175" t="s">
        <v>14</v>
      </c>
      <c r="AO175">
        <v>3100</v>
      </c>
      <c r="AP175" t="s">
        <v>15</v>
      </c>
      <c r="AS175">
        <v>0</v>
      </c>
      <c r="AT175" t="s">
        <v>16</v>
      </c>
      <c r="AW175">
        <v>1544.02</v>
      </c>
      <c r="AX175" t="s">
        <v>17</v>
      </c>
      <c r="BA175">
        <v>0</v>
      </c>
      <c r="BB175" t="s">
        <v>18</v>
      </c>
      <c r="BE175">
        <v>0</v>
      </c>
      <c r="BF175" t="s">
        <v>19</v>
      </c>
      <c r="BI175">
        <v>14.16</v>
      </c>
      <c r="BJ175" t="s">
        <v>20</v>
      </c>
      <c r="BM175">
        <v>0</v>
      </c>
      <c r="BN175" t="s">
        <v>21</v>
      </c>
      <c r="BQ175">
        <v>900.49</v>
      </c>
      <c r="BR175" t="s">
        <v>22</v>
      </c>
      <c r="BU175">
        <v>0</v>
      </c>
      <c r="BV175" t="s">
        <v>23</v>
      </c>
      <c r="BY175">
        <v>0</v>
      </c>
      <c r="BZ175" t="s">
        <v>24</v>
      </c>
      <c r="CC175">
        <v>186</v>
      </c>
      <c r="CD175" t="s">
        <v>25</v>
      </c>
      <c r="CG175">
        <v>0</v>
      </c>
      <c r="CH175" t="s">
        <v>26</v>
      </c>
      <c r="CK175">
        <v>0</v>
      </c>
      <c r="CL175" t="s">
        <v>27</v>
      </c>
      <c r="CO175">
        <v>0</v>
      </c>
      <c r="CP175" t="s">
        <v>28</v>
      </c>
      <c r="CS175">
        <v>0</v>
      </c>
      <c r="CT175" t="s">
        <v>29</v>
      </c>
      <c r="CW175">
        <v>0</v>
      </c>
      <c r="CX175" t="s">
        <v>30</v>
      </c>
      <c r="DA175">
        <v>0</v>
      </c>
      <c r="DB175" t="s">
        <v>31</v>
      </c>
      <c r="DE175">
        <v>0</v>
      </c>
      <c r="DF175" t="s">
        <v>32</v>
      </c>
      <c r="DI175">
        <v>0</v>
      </c>
      <c r="DJ175" t="s">
        <v>33</v>
      </c>
      <c r="DM175">
        <v>0</v>
      </c>
      <c r="DN175" t="s">
        <v>34</v>
      </c>
      <c r="DQ175">
        <v>56.75</v>
      </c>
      <c r="DR175" t="s">
        <v>35</v>
      </c>
      <c r="DU175">
        <v>41.9</v>
      </c>
      <c r="DV175" t="s">
        <v>36</v>
      </c>
      <c r="DY175">
        <v>0</v>
      </c>
      <c r="DZ175" t="s">
        <v>37</v>
      </c>
      <c r="EC175">
        <v>0</v>
      </c>
      <c r="ED175" t="s">
        <v>38</v>
      </c>
      <c r="EG175">
        <v>420.1</v>
      </c>
      <c r="EH175" t="s">
        <v>39</v>
      </c>
      <c r="EK175">
        <v>17820</v>
      </c>
      <c r="EL175" t="s">
        <v>40</v>
      </c>
      <c r="EO175">
        <v>179.4</v>
      </c>
      <c r="EP175" t="s">
        <v>41</v>
      </c>
      <c r="ES175">
        <v>0</v>
      </c>
      <c r="ET175" t="s">
        <v>42</v>
      </c>
      <c r="EW175">
        <v>0</v>
      </c>
      <c r="EX175" t="s">
        <v>43</v>
      </c>
      <c r="FA175">
        <v>19.260999999999999</v>
      </c>
      <c r="FB175" t="s">
        <v>44</v>
      </c>
      <c r="FE175">
        <v>14.412000000000001</v>
      </c>
      <c r="FF175" t="s">
        <v>45</v>
      </c>
      <c r="FI175">
        <v>0</v>
      </c>
      <c r="FJ175" t="s">
        <v>46</v>
      </c>
      <c r="FM175">
        <v>44.7</v>
      </c>
      <c r="FN175" t="s">
        <v>47</v>
      </c>
      <c r="FQ175">
        <v>23.97</v>
      </c>
      <c r="FR175" t="s">
        <v>48</v>
      </c>
      <c r="FU175">
        <v>21200</v>
      </c>
      <c r="FV175" t="s">
        <v>49</v>
      </c>
      <c r="FY175">
        <v>0</v>
      </c>
      <c r="FZ175" t="s">
        <v>50</v>
      </c>
      <c r="GC175">
        <v>0</v>
      </c>
      <c r="GD175" t="s">
        <v>51</v>
      </c>
      <c r="GG175">
        <v>0</v>
      </c>
      <c r="GH175" t="s">
        <v>52</v>
      </c>
      <c r="GK175">
        <v>0</v>
      </c>
      <c r="GL175" t="s">
        <v>53</v>
      </c>
      <c r="GO175">
        <v>0</v>
      </c>
    </row>
    <row r="176" spans="1:197" x14ac:dyDescent="0.45">
      <c r="A176">
        <v>38488</v>
      </c>
      <c r="B176" t="s">
        <v>5</v>
      </c>
      <c r="E176">
        <v>0</v>
      </c>
      <c r="F176" t="s">
        <v>6</v>
      </c>
      <c r="I176">
        <v>0</v>
      </c>
      <c r="J176" t="s">
        <v>7</v>
      </c>
      <c r="M176">
        <v>0</v>
      </c>
      <c r="N176" t="s">
        <v>8</v>
      </c>
      <c r="Q176">
        <v>0</v>
      </c>
      <c r="R176" t="s">
        <v>9</v>
      </c>
      <c r="U176">
        <v>41.6</v>
      </c>
      <c r="V176" t="s">
        <v>10</v>
      </c>
      <c r="Y176">
        <v>0</v>
      </c>
      <c r="Z176" t="s">
        <v>11</v>
      </c>
      <c r="AC176">
        <v>0</v>
      </c>
      <c r="AD176" t="s">
        <v>12</v>
      </c>
      <c r="AG176">
        <v>0</v>
      </c>
      <c r="AH176" t="s">
        <v>13</v>
      </c>
      <c r="AK176">
        <v>0</v>
      </c>
      <c r="AL176" t="s">
        <v>14</v>
      </c>
      <c r="AO176">
        <v>3100</v>
      </c>
      <c r="AP176" t="s">
        <v>15</v>
      </c>
      <c r="AS176">
        <v>0</v>
      </c>
      <c r="AT176" t="s">
        <v>16</v>
      </c>
      <c r="AW176">
        <v>1550.2</v>
      </c>
      <c r="AX176" t="s">
        <v>17</v>
      </c>
      <c r="BA176">
        <v>0</v>
      </c>
      <c r="BB176" t="s">
        <v>18</v>
      </c>
      <c r="BE176">
        <v>0</v>
      </c>
      <c r="BF176" t="s">
        <v>19</v>
      </c>
      <c r="BI176">
        <v>15.86</v>
      </c>
      <c r="BJ176" t="s">
        <v>20</v>
      </c>
      <c r="BM176">
        <v>0</v>
      </c>
      <c r="BN176" t="s">
        <v>21</v>
      </c>
      <c r="BQ176">
        <v>930.97</v>
      </c>
      <c r="BR176" t="s">
        <v>22</v>
      </c>
      <c r="BU176">
        <v>0</v>
      </c>
      <c r="BV176" t="s">
        <v>23</v>
      </c>
      <c r="BY176">
        <v>0</v>
      </c>
      <c r="BZ176" t="s">
        <v>24</v>
      </c>
      <c r="CC176">
        <v>187</v>
      </c>
      <c r="CD176" t="s">
        <v>25</v>
      </c>
      <c r="CG176">
        <v>0</v>
      </c>
      <c r="CH176" t="s">
        <v>26</v>
      </c>
      <c r="CK176">
        <v>0</v>
      </c>
      <c r="CL176" t="s">
        <v>27</v>
      </c>
      <c r="CO176">
        <v>0</v>
      </c>
      <c r="CP176" t="s">
        <v>28</v>
      </c>
      <c r="CS176">
        <v>0</v>
      </c>
      <c r="CT176" t="s">
        <v>29</v>
      </c>
      <c r="CW176">
        <v>0</v>
      </c>
      <c r="CX176" t="s">
        <v>30</v>
      </c>
      <c r="DA176">
        <v>0</v>
      </c>
      <c r="DB176" t="s">
        <v>31</v>
      </c>
      <c r="DE176">
        <v>0</v>
      </c>
      <c r="DF176" t="s">
        <v>32</v>
      </c>
      <c r="DI176">
        <v>0</v>
      </c>
      <c r="DJ176" t="s">
        <v>33</v>
      </c>
      <c r="DM176">
        <v>0</v>
      </c>
      <c r="DN176" t="s">
        <v>34</v>
      </c>
      <c r="DQ176">
        <v>56.27</v>
      </c>
      <c r="DR176" t="s">
        <v>35</v>
      </c>
      <c r="DU176">
        <v>40.590000000000003</v>
      </c>
      <c r="DV176" t="s">
        <v>36</v>
      </c>
      <c r="DY176">
        <v>0</v>
      </c>
      <c r="DZ176" t="s">
        <v>37</v>
      </c>
      <c r="EC176">
        <v>0</v>
      </c>
      <c r="ED176" t="s">
        <v>38</v>
      </c>
      <c r="EG176">
        <v>415</v>
      </c>
      <c r="EH176" t="s">
        <v>39</v>
      </c>
      <c r="EK176">
        <v>17860</v>
      </c>
      <c r="EL176" t="s">
        <v>40</v>
      </c>
      <c r="EO176">
        <v>179.62</v>
      </c>
      <c r="EP176" t="s">
        <v>41</v>
      </c>
      <c r="ES176">
        <v>0</v>
      </c>
      <c r="ET176" t="s">
        <v>42</v>
      </c>
      <c r="EW176">
        <v>0</v>
      </c>
      <c r="EX176" t="s">
        <v>43</v>
      </c>
      <c r="FA176">
        <v>19.100000000000001</v>
      </c>
      <c r="FB176" t="s">
        <v>44</v>
      </c>
      <c r="FE176">
        <v>14.52</v>
      </c>
      <c r="FF176" t="s">
        <v>45</v>
      </c>
      <c r="FI176">
        <v>0</v>
      </c>
      <c r="FJ176" t="s">
        <v>46</v>
      </c>
      <c r="FM176">
        <v>46.3</v>
      </c>
      <c r="FN176" t="s">
        <v>47</v>
      </c>
      <c r="FQ176">
        <v>24.199000000000002</v>
      </c>
      <c r="FR176" t="s">
        <v>48</v>
      </c>
      <c r="FU176">
        <v>21150</v>
      </c>
      <c r="FV176" t="s">
        <v>49</v>
      </c>
      <c r="FY176">
        <v>0</v>
      </c>
      <c r="FZ176" t="s">
        <v>50</v>
      </c>
      <c r="GC176">
        <v>0</v>
      </c>
      <c r="GD176" t="s">
        <v>51</v>
      </c>
      <c r="GG176">
        <v>0</v>
      </c>
      <c r="GH176" t="s">
        <v>52</v>
      </c>
      <c r="GK176">
        <v>0</v>
      </c>
      <c r="GL176" t="s">
        <v>53</v>
      </c>
      <c r="GO176">
        <v>0</v>
      </c>
    </row>
    <row r="177" spans="1:197" x14ac:dyDescent="0.45">
      <c r="A177">
        <v>38495</v>
      </c>
      <c r="B177" t="s">
        <v>5</v>
      </c>
      <c r="E177">
        <v>0</v>
      </c>
      <c r="F177" t="s">
        <v>6</v>
      </c>
      <c r="I177">
        <v>0</v>
      </c>
      <c r="J177" t="s">
        <v>7</v>
      </c>
      <c r="M177">
        <v>0</v>
      </c>
      <c r="N177" t="s">
        <v>8</v>
      </c>
      <c r="Q177">
        <v>0</v>
      </c>
      <c r="R177" t="s">
        <v>9</v>
      </c>
      <c r="U177">
        <v>42.7</v>
      </c>
      <c r="V177" t="s">
        <v>10</v>
      </c>
      <c r="Y177">
        <v>0</v>
      </c>
      <c r="Z177" t="s">
        <v>11</v>
      </c>
      <c r="AC177">
        <v>0</v>
      </c>
      <c r="AD177" t="s">
        <v>12</v>
      </c>
      <c r="AG177">
        <v>0</v>
      </c>
      <c r="AH177" t="s">
        <v>13</v>
      </c>
      <c r="AK177">
        <v>0</v>
      </c>
      <c r="AL177" t="s">
        <v>14</v>
      </c>
      <c r="AO177">
        <v>3100</v>
      </c>
      <c r="AP177" t="s">
        <v>15</v>
      </c>
      <c r="AS177">
        <v>0</v>
      </c>
      <c r="AT177" t="s">
        <v>16</v>
      </c>
      <c r="AW177">
        <v>1629</v>
      </c>
      <c r="AX177" t="s">
        <v>17</v>
      </c>
      <c r="BA177">
        <v>0</v>
      </c>
      <c r="BB177" t="s">
        <v>18</v>
      </c>
      <c r="BE177">
        <v>0</v>
      </c>
      <c r="BF177" t="s">
        <v>19</v>
      </c>
      <c r="BI177">
        <v>14.51</v>
      </c>
      <c r="BJ177" t="s">
        <v>20</v>
      </c>
      <c r="BM177">
        <v>0</v>
      </c>
      <c r="BN177" t="s">
        <v>21</v>
      </c>
      <c r="BQ177">
        <v>977.47</v>
      </c>
      <c r="BR177" t="s">
        <v>22</v>
      </c>
      <c r="BU177">
        <v>0</v>
      </c>
      <c r="BV177" t="s">
        <v>23</v>
      </c>
      <c r="BY177">
        <v>0</v>
      </c>
      <c r="BZ177" t="s">
        <v>24</v>
      </c>
      <c r="CC177">
        <v>191.2</v>
      </c>
      <c r="CD177" t="s">
        <v>25</v>
      </c>
      <c r="CG177">
        <v>0</v>
      </c>
      <c r="CH177" t="s">
        <v>26</v>
      </c>
      <c r="CK177">
        <v>0</v>
      </c>
      <c r="CL177" t="s">
        <v>27</v>
      </c>
      <c r="CO177">
        <v>0</v>
      </c>
      <c r="CP177" t="s">
        <v>28</v>
      </c>
      <c r="CS177">
        <v>0</v>
      </c>
      <c r="CT177" t="s">
        <v>29</v>
      </c>
      <c r="CW177">
        <v>0</v>
      </c>
      <c r="CX177" t="s">
        <v>30</v>
      </c>
      <c r="DA177">
        <v>0</v>
      </c>
      <c r="DB177" t="s">
        <v>31</v>
      </c>
      <c r="DE177">
        <v>0</v>
      </c>
      <c r="DF177" t="s">
        <v>32</v>
      </c>
      <c r="DI177">
        <v>0</v>
      </c>
      <c r="DJ177" t="s">
        <v>33</v>
      </c>
      <c r="DM177">
        <v>0</v>
      </c>
      <c r="DN177" t="s">
        <v>34</v>
      </c>
      <c r="DQ177">
        <v>57.3</v>
      </c>
      <c r="DR177" t="s">
        <v>35</v>
      </c>
      <c r="DU177">
        <v>41.24</v>
      </c>
      <c r="DV177" t="s">
        <v>36</v>
      </c>
      <c r="DY177">
        <v>0</v>
      </c>
      <c r="DZ177" t="s">
        <v>37</v>
      </c>
      <c r="EC177">
        <v>0</v>
      </c>
      <c r="ED177" t="s">
        <v>38</v>
      </c>
      <c r="EG177">
        <v>415</v>
      </c>
      <c r="EH177" t="s">
        <v>39</v>
      </c>
      <c r="EK177">
        <v>17845</v>
      </c>
      <c r="EL177" t="s">
        <v>40</v>
      </c>
      <c r="EO177">
        <v>180.36</v>
      </c>
      <c r="EP177" t="s">
        <v>41</v>
      </c>
      <c r="ES177">
        <v>0</v>
      </c>
      <c r="ET177" t="s">
        <v>42</v>
      </c>
      <c r="EW177">
        <v>0</v>
      </c>
      <c r="EX177" t="s">
        <v>43</v>
      </c>
      <c r="FA177">
        <v>19.437999999999999</v>
      </c>
      <c r="FB177" t="s">
        <v>44</v>
      </c>
      <c r="FE177">
        <v>14.708</v>
      </c>
      <c r="FF177" t="s">
        <v>45</v>
      </c>
      <c r="FI177">
        <v>0</v>
      </c>
      <c r="FJ177" t="s">
        <v>46</v>
      </c>
      <c r="FM177">
        <v>47</v>
      </c>
      <c r="FN177" t="s">
        <v>47</v>
      </c>
      <c r="FQ177">
        <v>25.15</v>
      </c>
      <c r="FR177" t="s">
        <v>48</v>
      </c>
      <c r="FU177">
        <v>24000</v>
      </c>
      <c r="FV177" t="s">
        <v>49</v>
      </c>
      <c r="FY177">
        <v>0</v>
      </c>
      <c r="FZ177" t="s">
        <v>50</v>
      </c>
      <c r="GC177">
        <v>0</v>
      </c>
      <c r="GD177" t="s">
        <v>51</v>
      </c>
      <c r="GG177">
        <v>0</v>
      </c>
      <c r="GH177" t="s">
        <v>52</v>
      </c>
      <c r="GK177">
        <v>0</v>
      </c>
      <c r="GL177" t="s">
        <v>53</v>
      </c>
      <c r="GO177">
        <v>0</v>
      </c>
    </row>
    <row r="178" spans="1:197" x14ac:dyDescent="0.45">
      <c r="A178">
        <v>38502</v>
      </c>
      <c r="B178" t="s">
        <v>5</v>
      </c>
      <c r="E178">
        <v>0</v>
      </c>
      <c r="F178" t="s">
        <v>6</v>
      </c>
      <c r="I178">
        <v>0</v>
      </c>
      <c r="J178" t="s">
        <v>7</v>
      </c>
      <c r="M178">
        <v>0</v>
      </c>
      <c r="N178" t="s">
        <v>8</v>
      </c>
      <c r="Q178">
        <v>0</v>
      </c>
      <c r="R178" t="s">
        <v>9</v>
      </c>
      <c r="U178">
        <v>41.95</v>
      </c>
      <c r="V178" t="s">
        <v>10</v>
      </c>
      <c r="Y178">
        <v>0</v>
      </c>
      <c r="Z178" t="s">
        <v>11</v>
      </c>
      <c r="AC178">
        <v>0</v>
      </c>
      <c r="AD178" t="s">
        <v>12</v>
      </c>
      <c r="AG178">
        <v>0</v>
      </c>
      <c r="AH178" t="s">
        <v>13</v>
      </c>
      <c r="AK178">
        <v>0</v>
      </c>
      <c r="AL178" t="s">
        <v>14</v>
      </c>
      <c r="AO178">
        <v>3000</v>
      </c>
      <c r="AP178" t="s">
        <v>15</v>
      </c>
      <c r="AS178">
        <v>0</v>
      </c>
      <c r="AT178" t="s">
        <v>16</v>
      </c>
      <c r="AW178">
        <v>1662.02</v>
      </c>
      <c r="AX178" t="s">
        <v>17</v>
      </c>
      <c r="BA178">
        <v>0</v>
      </c>
      <c r="BB178" t="s">
        <v>18</v>
      </c>
      <c r="BE178">
        <v>0</v>
      </c>
      <c r="BF178" t="s">
        <v>19</v>
      </c>
      <c r="BI178">
        <v>15.85</v>
      </c>
      <c r="BJ178" t="s">
        <v>20</v>
      </c>
      <c r="BM178">
        <v>0</v>
      </c>
      <c r="BN178" t="s">
        <v>21</v>
      </c>
      <c r="BQ178">
        <v>994</v>
      </c>
      <c r="BR178" t="s">
        <v>22</v>
      </c>
      <c r="BU178">
        <v>0</v>
      </c>
      <c r="BV178" t="s">
        <v>23</v>
      </c>
      <c r="BY178">
        <v>0</v>
      </c>
      <c r="BZ178" t="s">
        <v>24</v>
      </c>
      <c r="CC178">
        <v>184.99</v>
      </c>
      <c r="CD178" t="s">
        <v>25</v>
      </c>
      <c r="CG178">
        <v>0</v>
      </c>
      <c r="CH178" t="s">
        <v>26</v>
      </c>
      <c r="CK178">
        <v>0</v>
      </c>
      <c r="CL178" t="s">
        <v>27</v>
      </c>
      <c r="CO178">
        <v>0</v>
      </c>
      <c r="CP178" t="s">
        <v>28</v>
      </c>
      <c r="CS178">
        <v>0</v>
      </c>
      <c r="CT178" t="s">
        <v>29</v>
      </c>
      <c r="CW178">
        <v>0</v>
      </c>
      <c r="CX178" t="s">
        <v>30</v>
      </c>
      <c r="DA178">
        <v>0</v>
      </c>
      <c r="DB178" t="s">
        <v>31</v>
      </c>
      <c r="DE178">
        <v>0</v>
      </c>
      <c r="DF178" t="s">
        <v>32</v>
      </c>
      <c r="DI178">
        <v>0</v>
      </c>
      <c r="DJ178" t="s">
        <v>33</v>
      </c>
      <c r="DM178">
        <v>0</v>
      </c>
      <c r="DN178" t="s">
        <v>34</v>
      </c>
      <c r="DQ178">
        <v>56.87</v>
      </c>
      <c r="DR178" t="s">
        <v>35</v>
      </c>
      <c r="DU178">
        <v>41.32</v>
      </c>
      <c r="DV178" t="s">
        <v>36</v>
      </c>
      <c r="DY178">
        <v>0</v>
      </c>
      <c r="DZ178" t="s">
        <v>37</v>
      </c>
      <c r="EC178">
        <v>0</v>
      </c>
      <c r="ED178" t="s">
        <v>38</v>
      </c>
      <c r="EG178">
        <v>424.5</v>
      </c>
      <c r="EH178" t="s">
        <v>39</v>
      </c>
      <c r="EK178">
        <v>18564</v>
      </c>
      <c r="EL178" t="s">
        <v>40</v>
      </c>
      <c r="EO178">
        <v>182</v>
      </c>
      <c r="EP178" t="s">
        <v>41</v>
      </c>
      <c r="ES178">
        <v>0</v>
      </c>
      <c r="ET178" t="s">
        <v>42</v>
      </c>
      <c r="EW178">
        <v>0</v>
      </c>
      <c r="EX178" t="s">
        <v>43</v>
      </c>
      <c r="FA178">
        <v>19.977</v>
      </c>
      <c r="FB178" t="s">
        <v>44</v>
      </c>
      <c r="FE178">
        <v>14.98</v>
      </c>
      <c r="FF178" t="s">
        <v>45</v>
      </c>
      <c r="FI178">
        <v>0</v>
      </c>
      <c r="FJ178" t="s">
        <v>46</v>
      </c>
      <c r="FM178">
        <v>49.798000000000002</v>
      </c>
      <c r="FN178" t="s">
        <v>47</v>
      </c>
      <c r="FQ178">
        <v>25.251000000000001</v>
      </c>
      <c r="FR178" t="s">
        <v>48</v>
      </c>
      <c r="FU178">
        <v>25270</v>
      </c>
      <c r="FV178" t="s">
        <v>49</v>
      </c>
      <c r="FY178">
        <v>0</v>
      </c>
      <c r="FZ178" t="s">
        <v>50</v>
      </c>
      <c r="GC178">
        <v>0</v>
      </c>
      <c r="GD178" t="s">
        <v>51</v>
      </c>
      <c r="GG178">
        <v>0</v>
      </c>
      <c r="GH178" t="s">
        <v>52</v>
      </c>
      <c r="GK178">
        <v>0</v>
      </c>
      <c r="GL178" t="s">
        <v>53</v>
      </c>
      <c r="GO178">
        <v>0</v>
      </c>
    </row>
    <row r="179" spans="1:197" x14ac:dyDescent="0.45">
      <c r="A179">
        <v>38509</v>
      </c>
      <c r="B179" t="s">
        <v>5</v>
      </c>
      <c r="E179">
        <v>0</v>
      </c>
      <c r="F179" t="s">
        <v>6</v>
      </c>
      <c r="I179">
        <v>0</v>
      </c>
      <c r="J179" t="s">
        <v>7</v>
      </c>
      <c r="M179">
        <v>0</v>
      </c>
      <c r="N179" t="s">
        <v>8</v>
      </c>
      <c r="Q179">
        <v>0</v>
      </c>
      <c r="R179" t="s">
        <v>9</v>
      </c>
      <c r="U179">
        <v>41.85</v>
      </c>
      <c r="V179" t="s">
        <v>10</v>
      </c>
      <c r="Y179">
        <v>0</v>
      </c>
      <c r="Z179" t="s">
        <v>11</v>
      </c>
      <c r="AC179">
        <v>0</v>
      </c>
      <c r="AD179" t="s">
        <v>12</v>
      </c>
      <c r="AG179">
        <v>0</v>
      </c>
      <c r="AH179" t="s">
        <v>13</v>
      </c>
      <c r="AK179">
        <v>0</v>
      </c>
      <c r="AL179" t="s">
        <v>14</v>
      </c>
      <c r="AO179">
        <v>3000</v>
      </c>
      <c r="AP179" t="s">
        <v>15</v>
      </c>
      <c r="AS179">
        <v>0</v>
      </c>
      <c r="AT179" t="s">
        <v>16</v>
      </c>
      <c r="AW179">
        <v>1633</v>
      </c>
      <c r="AX179" t="s">
        <v>17</v>
      </c>
      <c r="BA179">
        <v>0</v>
      </c>
      <c r="BB179" t="s">
        <v>18</v>
      </c>
      <c r="BE179">
        <v>0</v>
      </c>
      <c r="BF179" t="s">
        <v>19</v>
      </c>
      <c r="BI179">
        <v>15.49</v>
      </c>
      <c r="BJ179" t="s">
        <v>20</v>
      </c>
      <c r="BM179">
        <v>0</v>
      </c>
      <c r="BN179" t="s">
        <v>21</v>
      </c>
      <c r="BQ179">
        <v>997.69</v>
      </c>
      <c r="BR179" t="s">
        <v>22</v>
      </c>
      <c r="BU179">
        <v>0</v>
      </c>
      <c r="BV179" t="s">
        <v>23</v>
      </c>
      <c r="BY179">
        <v>0</v>
      </c>
      <c r="BZ179" t="s">
        <v>24</v>
      </c>
      <c r="CC179">
        <v>181.11</v>
      </c>
      <c r="CD179" t="s">
        <v>25</v>
      </c>
      <c r="CG179">
        <v>0</v>
      </c>
      <c r="CH179" t="s">
        <v>26</v>
      </c>
      <c r="CK179">
        <v>0</v>
      </c>
      <c r="CL179" t="s">
        <v>27</v>
      </c>
      <c r="CO179">
        <v>0</v>
      </c>
      <c r="CP179" t="s">
        <v>28</v>
      </c>
      <c r="CS179">
        <v>0</v>
      </c>
      <c r="CT179" t="s">
        <v>29</v>
      </c>
      <c r="CW179">
        <v>0</v>
      </c>
      <c r="CX179" t="s">
        <v>30</v>
      </c>
      <c r="DA179">
        <v>0</v>
      </c>
      <c r="DB179" t="s">
        <v>31</v>
      </c>
      <c r="DE179">
        <v>0</v>
      </c>
      <c r="DF179" t="s">
        <v>32</v>
      </c>
      <c r="DI179">
        <v>0</v>
      </c>
      <c r="DJ179" t="s">
        <v>33</v>
      </c>
      <c r="DM179">
        <v>0</v>
      </c>
      <c r="DN179" t="s">
        <v>34</v>
      </c>
      <c r="DQ179">
        <v>56.83</v>
      </c>
      <c r="DR179" t="s">
        <v>35</v>
      </c>
      <c r="DU179">
        <v>40.94</v>
      </c>
      <c r="DV179" t="s">
        <v>36</v>
      </c>
      <c r="DY179">
        <v>0</v>
      </c>
      <c r="DZ179" t="s">
        <v>37</v>
      </c>
      <c r="EC179">
        <v>0</v>
      </c>
      <c r="ED179" t="s">
        <v>38</v>
      </c>
      <c r="EG179">
        <v>416</v>
      </c>
      <c r="EH179" t="s">
        <v>39</v>
      </c>
      <c r="EK179">
        <v>18425</v>
      </c>
      <c r="EL179" t="s">
        <v>40</v>
      </c>
      <c r="EO179">
        <v>191.5</v>
      </c>
      <c r="EP179" t="s">
        <v>41</v>
      </c>
      <c r="ES179">
        <v>0</v>
      </c>
      <c r="ET179" t="s">
        <v>42</v>
      </c>
      <c r="EW179">
        <v>0</v>
      </c>
      <c r="EX179" t="s">
        <v>43</v>
      </c>
      <c r="FA179">
        <v>20.193000000000001</v>
      </c>
      <c r="FB179" t="s">
        <v>44</v>
      </c>
      <c r="FE179">
        <v>15.427</v>
      </c>
      <c r="FF179" t="s">
        <v>45</v>
      </c>
      <c r="FI179">
        <v>0</v>
      </c>
      <c r="FJ179" t="s">
        <v>46</v>
      </c>
      <c r="FM179">
        <v>51.4</v>
      </c>
      <c r="FN179" t="s">
        <v>47</v>
      </c>
      <c r="FQ179">
        <v>26.45</v>
      </c>
      <c r="FR179" t="s">
        <v>48</v>
      </c>
      <c r="FU179">
        <v>25000</v>
      </c>
      <c r="FV179" t="s">
        <v>49</v>
      </c>
      <c r="FY179">
        <v>0</v>
      </c>
      <c r="FZ179" t="s">
        <v>50</v>
      </c>
      <c r="GC179">
        <v>0</v>
      </c>
      <c r="GD179" t="s">
        <v>51</v>
      </c>
      <c r="GG179">
        <v>0</v>
      </c>
      <c r="GH179" t="s">
        <v>52</v>
      </c>
      <c r="GK179">
        <v>0</v>
      </c>
      <c r="GL179" t="s">
        <v>53</v>
      </c>
      <c r="GO179">
        <v>0</v>
      </c>
    </row>
    <row r="180" spans="1:197" x14ac:dyDescent="0.45">
      <c r="A180">
        <v>38516</v>
      </c>
      <c r="B180" t="s">
        <v>5</v>
      </c>
      <c r="E180">
        <v>0</v>
      </c>
      <c r="F180" t="s">
        <v>6</v>
      </c>
      <c r="I180">
        <v>0</v>
      </c>
      <c r="J180" t="s">
        <v>7</v>
      </c>
      <c r="M180">
        <v>0</v>
      </c>
      <c r="N180" t="s">
        <v>8</v>
      </c>
      <c r="Q180">
        <v>0</v>
      </c>
      <c r="R180" t="s">
        <v>9</v>
      </c>
      <c r="U180">
        <v>42.5</v>
      </c>
      <c r="V180" t="s">
        <v>10</v>
      </c>
      <c r="Y180">
        <v>0</v>
      </c>
      <c r="Z180" t="s">
        <v>11</v>
      </c>
      <c r="AC180">
        <v>0</v>
      </c>
      <c r="AD180" t="s">
        <v>12</v>
      </c>
      <c r="AG180">
        <v>0</v>
      </c>
      <c r="AH180" t="s">
        <v>13</v>
      </c>
      <c r="AK180">
        <v>0</v>
      </c>
      <c r="AL180" t="s">
        <v>14</v>
      </c>
      <c r="AO180">
        <v>3000</v>
      </c>
      <c r="AP180" t="s">
        <v>15</v>
      </c>
      <c r="AS180">
        <v>0</v>
      </c>
      <c r="AT180" t="s">
        <v>16</v>
      </c>
      <c r="AW180">
        <v>1732.05</v>
      </c>
      <c r="AX180" t="s">
        <v>17</v>
      </c>
      <c r="BA180">
        <v>0</v>
      </c>
      <c r="BB180" t="s">
        <v>18</v>
      </c>
      <c r="BE180">
        <v>0</v>
      </c>
      <c r="BF180" t="s">
        <v>19</v>
      </c>
      <c r="BI180">
        <v>15.11</v>
      </c>
      <c r="BJ180" t="s">
        <v>20</v>
      </c>
      <c r="BM180">
        <v>0</v>
      </c>
      <c r="BN180" t="s">
        <v>21</v>
      </c>
      <c r="BQ180">
        <v>1005.5</v>
      </c>
      <c r="BR180" t="s">
        <v>22</v>
      </c>
      <c r="BU180">
        <v>0</v>
      </c>
      <c r="BV180" t="s">
        <v>23</v>
      </c>
      <c r="BY180">
        <v>0</v>
      </c>
      <c r="BZ180" t="s">
        <v>24</v>
      </c>
      <c r="CC180">
        <v>182.2</v>
      </c>
      <c r="CD180" t="s">
        <v>25</v>
      </c>
      <c r="CG180">
        <v>0</v>
      </c>
      <c r="CH180" t="s">
        <v>26</v>
      </c>
      <c r="CK180">
        <v>0</v>
      </c>
      <c r="CL180" t="s">
        <v>27</v>
      </c>
      <c r="CO180">
        <v>0</v>
      </c>
      <c r="CP180" t="s">
        <v>28</v>
      </c>
      <c r="CS180">
        <v>0</v>
      </c>
      <c r="CT180" t="s">
        <v>29</v>
      </c>
      <c r="CW180">
        <v>0</v>
      </c>
      <c r="CX180" t="s">
        <v>30</v>
      </c>
      <c r="DA180">
        <v>0</v>
      </c>
      <c r="DB180" t="s">
        <v>31</v>
      </c>
      <c r="DE180">
        <v>0</v>
      </c>
      <c r="DF180" t="s">
        <v>32</v>
      </c>
      <c r="DI180">
        <v>0</v>
      </c>
      <c r="DJ180" t="s">
        <v>33</v>
      </c>
      <c r="DM180">
        <v>0</v>
      </c>
      <c r="DN180" t="s">
        <v>34</v>
      </c>
      <c r="DQ180">
        <v>57.58</v>
      </c>
      <c r="DR180" t="s">
        <v>35</v>
      </c>
      <c r="DU180">
        <v>42.43</v>
      </c>
      <c r="DV180" t="s">
        <v>36</v>
      </c>
      <c r="DY180">
        <v>0</v>
      </c>
      <c r="DZ180" t="s">
        <v>37</v>
      </c>
      <c r="EC180">
        <v>0</v>
      </c>
      <c r="ED180" t="s">
        <v>38</v>
      </c>
      <c r="EG180">
        <v>416</v>
      </c>
      <c r="EH180" t="s">
        <v>39</v>
      </c>
      <c r="EK180">
        <v>18576</v>
      </c>
      <c r="EL180" t="s">
        <v>40</v>
      </c>
      <c r="EO180">
        <v>197.39</v>
      </c>
      <c r="EP180" t="s">
        <v>41</v>
      </c>
      <c r="ES180">
        <v>0</v>
      </c>
      <c r="ET180" t="s">
        <v>42</v>
      </c>
      <c r="EW180">
        <v>0</v>
      </c>
      <c r="EX180" t="s">
        <v>43</v>
      </c>
      <c r="FA180">
        <v>21.05</v>
      </c>
      <c r="FB180" t="s">
        <v>44</v>
      </c>
      <c r="FE180">
        <v>16.047999999999998</v>
      </c>
      <c r="FF180" t="s">
        <v>45</v>
      </c>
      <c r="FI180">
        <v>0</v>
      </c>
      <c r="FJ180" t="s">
        <v>46</v>
      </c>
      <c r="FM180">
        <v>52.1</v>
      </c>
      <c r="FN180" t="s">
        <v>47</v>
      </c>
      <c r="FQ180">
        <v>27.01</v>
      </c>
      <c r="FR180" t="s">
        <v>48</v>
      </c>
      <c r="FU180">
        <v>25250</v>
      </c>
      <c r="FV180" t="s">
        <v>49</v>
      </c>
      <c r="FY180">
        <v>0</v>
      </c>
      <c r="FZ180" t="s">
        <v>50</v>
      </c>
      <c r="GC180">
        <v>0</v>
      </c>
      <c r="GD180" t="s">
        <v>51</v>
      </c>
      <c r="GG180">
        <v>0</v>
      </c>
      <c r="GH180" t="s">
        <v>52</v>
      </c>
      <c r="GK180">
        <v>0</v>
      </c>
      <c r="GL180" t="s">
        <v>53</v>
      </c>
      <c r="GO180">
        <v>0</v>
      </c>
    </row>
    <row r="181" spans="1:197" x14ac:dyDescent="0.45">
      <c r="A181">
        <v>38523</v>
      </c>
      <c r="B181" t="s">
        <v>5</v>
      </c>
      <c r="E181">
        <v>0</v>
      </c>
      <c r="F181" t="s">
        <v>6</v>
      </c>
      <c r="I181">
        <v>0</v>
      </c>
      <c r="J181" t="s">
        <v>7</v>
      </c>
      <c r="M181">
        <v>0</v>
      </c>
      <c r="N181" t="s">
        <v>8</v>
      </c>
      <c r="Q181">
        <v>0</v>
      </c>
      <c r="R181" t="s">
        <v>9</v>
      </c>
      <c r="U181">
        <v>42.33</v>
      </c>
      <c r="V181" t="s">
        <v>10</v>
      </c>
      <c r="Y181">
        <v>0</v>
      </c>
      <c r="Z181" t="s">
        <v>11</v>
      </c>
      <c r="AC181">
        <v>0</v>
      </c>
      <c r="AD181" t="s">
        <v>12</v>
      </c>
      <c r="AG181">
        <v>0</v>
      </c>
      <c r="AH181" t="s">
        <v>13</v>
      </c>
      <c r="AK181">
        <v>0</v>
      </c>
      <c r="AL181" t="s">
        <v>14</v>
      </c>
      <c r="AO181">
        <v>3200</v>
      </c>
      <c r="AP181" t="s">
        <v>15</v>
      </c>
      <c r="AS181">
        <v>0</v>
      </c>
      <c r="AT181" t="s">
        <v>16</v>
      </c>
      <c r="AW181">
        <v>1734</v>
      </c>
      <c r="AX181" t="s">
        <v>17</v>
      </c>
      <c r="BA181">
        <v>0</v>
      </c>
      <c r="BB181" t="s">
        <v>18</v>
      </c>
      <c r="BE181">
        <v>0</v>
      </c>
      <c r="BF181" t="s">
        <v>19</v>
      </c>
      <c r="BI181">
        <v>15.39</v>
      </c>
      <c r="BJ181" t="s">
        <v>20</v>
      </c>
      <c r="BM181">
        <v>0</v>
      </c>
      <c r="BN181" t="s">
        <v>21</v>
      </c>
      <c r="BQ181">
        <v>1033.75</v>
      </c>
      <c r="BR181" t="s">
        <v>22</v>
      </c>
      <c r="BU181">
        <v>0</v>
      </c>
      <c r="BV181" t="s">
        <v>23</v>
      </c>
      <c r="BY181">
        <v>0</v>
      </c>
      <c r="BZ181" t="s">
        <v>24</v>
      </c>
      <c r="CC181">
        <v>186.5</v>
      </c>
      <c r="CD181" t="s">
        <v>25</v>
      </c>
      <c r="CG181">
        <v>0</v>
      </c>
      <c r="CH181" t="s">
        <v>26</v>
      </c>
      <c r="CK181">
        <v>0</v>
      </c>
      <c r="CL181" t="s">
        <v>27</v>
      </c>
      <c r="CO181">
        <v>0</v>
      </c>
      <c r="CP181" t="s">
        <v>28</v>
      </c>
      <c r="CS181">
        <v>0</v>
      </c>
      <c r="CT181" t="s">
        <v>29</v>
      </c>
      <c r="CW181">
        <v>0</v>
      </c>
      <c r="CX181" t="s">
        <v>30</v>
      </c>
      <c r="DA181">
        <v>0</v>
      </c>
      <c r="DB181" t="s">
        <v>31</v>
      </c>
      <c r="DE181">
        <v>0</v>
      </c>
      <c r="DF181" t="s">
        <v>32</v>
      </c>
      <c r="DI181">
        <v>0</v>
      </c>
      <c r="DJ181" t="s">
        <v>33</v>
      </c>
      <c r="DM181">
        <v>0</v>
      </c>
      <c r="DN181" t="s">
        <v>34</v>
      </c>
      <c r="DQ181">
        <v>58.7</v>
      </c>
      <c r="DR181" t="s">
        <v>35</v>
      </c>
      <c r="DU181">
        <v>44.8</v>
      </c>
      <c r="DV181" t="s">
        <v>36</v>
      </c>
      <c r="DY181">
        <v>0</v>
      </c>
      <c r="DZ181" t="s">
        <v>37</v>
      </c>
      <c r="EC181">
        <v>0</v>
      </c>
      <c r="ED181" t="s">
        <v>38</v>
      </c>
      <c r="EG181">
        <v>405</v>
      </c>
      <c r="EH181" t="s">
        <v>39</v>
      </c>
      <c r="EK181">
        <v>19000</v>
      </c>
      <c r="EL181" t="s">
        <v>40</v>
      </c>
      <c r="EO181">
        <v>226.15</v>
      </c>
      <c r="EP181" t="s">
        <v>41</v>
      </c>
      <c r="ES181">
        <v>216</v>
      </c>
      <c r="ET181" t="s">
        <v>42</v>
      </c>
      <c r="EW181">
        <v>0</v>
      </c>
      <c r="EX181" t="s">
        <v>43</v>
      </c>
      <c r="FA181">
        <v>21.663</v>
      </c>
      <c r="FB181" t="s">
        <v>44</v>
      </c>
      <c r="FE181">
        <v>16.579999999999998</v>
      </c>
      <c r="FF181" t="s">
        <v>45</v>
      </c>
      <c r="FI181">
        <v>0</v>
      </c>
      <c r="FJ181" t="s">
        <v>46</v>
      </c>
      <c r="FM181">
        <v>51.44</v>
      </c>
      <c r="FN181" t="s">
        <v>47</v>
      </c>
      <c r="FQ181">
        <v>27</v>
      </c>
      <c r="FR181" t="s">
        <v>48</v>
      </c>
      <c r="FU181">
        <v>25200</v>
      </c>
      <c r="FV181" t="s">
        <v>49</v>
      </c>
      <c r="FY181">
        <v>0</v>
      </c>
      <c r="FZ181" t="s">
        <v>50</v>
      </c>
      <c r="GC181">
        <v>0</v>
      </c>
      <c r="GD181" t="s">
        <v>51</v>
      </c>
      <c r="GG181">
        <v>0</v>
      </c>
      <c r="GH181" t="s">
        <v>52</v>
      </c>
      <c r="GK181">
        <v>0</v>
      </c>
      <c r="GL181" t="s">
        <v>53</v>
      </c>
      <c r="GO181">
        <v>0</v>
      </c>
    </row>
    <row r="182" spans="1:197" x14ac:dyDescent="0.45">
      <c r="A182">
        <v>38530</v>
      </c>
      <c r="B182" t="s">
        <v>5</v>
      </c>
      <c r="E182">
        <v>0</v>
      </c>
      <c r="F182" t="s">
        <v>6</v>
      </c>
      <c r="I182">
        <v>0</v>
      </c>
      <c r="J182" t="s">
        <v>7</v>
      </c>
      <c r="M182">
        <v>0</v>
      </c>
      <c r="N182" t="s">
        <v>8</v>
      </c>
      <c r="Q182">
        <v>0</v>
      </c>
      <c r="R182" t="s">
        <v>9</v>
      </c>
      <c r="U182">
        <v>42.51</v>
      </c>
      <c r="V182" t="s">
        <v>10</v>
      </c>
      <c r="Y182">
        <v>0</v>
      </c>
      <c r="Z182" t="s">
        <v>11</v>
      </c>
      <c r="AC182">
        <v>0</v>
      </c>
      <c r="AD182" t="s">
        <v>12</v>
      </c>
      <c r="AG182">
        <v>0</v>
      </c>
      <c r="AH182" t="s">
        <v>13</v>
      </c>
      <c r="AK182">
        <v>0</v>
      </c>
      <c r="AL182" t="s">
        <v>14</v>
      </c>
      <c r="AO182">
        <v>3300</v>
      </c>
      <c r="AP182" t="s">
        <v>15</v>
      </c>
      <c r="AS182">
        <v>0</v>
      </c>
      <c r="AT182" t="s">
        <v>16</v>
      </c>
      <c r="AW182">
        <v>1758</v>
      </c>
      <c r="AX182" t="s">
        <v>17</v>
      </c>
      <c r="BA182">
        <v>0</v>
      </c>
      <c r="BB182" t="s">
        <v>18</v>
      </c>
      <c r="BE182">
        <v>0</v>
      </c>
      <c r="BF182" t="s">
        <v>19</v>
      </c>
      <c r="BI182">
        <v>15.03</v>
      </c>
      <c r="BJ182" t="s">
        <v>20</v>
      </c>
      <c r="BM182">
        <v>0</v>
      </c>
      <c r="BN182" t="s">
        <v>21</v>
      </c>
      <c r="BQ182">
        <v>1074</v>
      </c>
      <c r="BR182" t="s">
        <v>22</v>
      </c>
      <c r="BU182">
        <v>0</v>
      </c>
      <c r="BV182" t="s">
        <v>23</v>
      </c>
      <c r="BY182">
        <v>0</v>
      </c>
      <c r="BZ182" t="s">
        <v>24</v>
      </c>
      <c r="CC182">
        <v>195.4</v>
      </c>
      <c r="CD182" t="s">
        <v>25</v>
      </c>
      <c r="CG182">
        <v>0</v>
      </c>
      <c r="CH182" t="s">
        <v>26</v>
      </c>
      <c r="CK182">
        <v>0</v>
      </c>
      <c r="CL182" t="s">
        <v>27</v>
      </c>
      <c r="CO182">
        <v>0</v>
      </c>
      <c r="CP182" t="s">
        <v>28</v>
      </c>
      <c r="CS182">
        <v>0</v>
      </c>
      <c r="CT182" t="s">
        <v>29</v>
      </c>
      <c r="CW182">
        <v>0</v>
      </c>
      <c r="CX182" t="s">
        <v>30</v>
      </c>
      <c r="DA182">
        <v>0</v>
      </c>
      <c r="DB182" t="s">
        <v>31</v>
      </c>
      <c r="DE182">
        <v>0</v>
      </c>
      <c r="DF182" t="s">
        <v>32</v>
      </c>
      <c r="DI182">
        <v>0</v>
      </c>
      <c r="DJ182" t="s">
        <v>33</v>
      </c>
      <c r="DM182">
        <v>0</v>
      </c>
      <c r="DN182" t="s">
        <v>34</v>
      </c>
      <c r="DQ182">
        <v>58.97</v>
      </c>
      <c r="DR182" t="s">
        <v>35</v>
      </c>
      <c r="DU182">
        <v>44.13</v>
      </c>
      <c r="DV182" t="s">
        <v>36</v>
      </c>
      <c r="DY182">
        <v>0</v>
      </c>
      <c r="DZ182" t="s">
        <v>37</v>
      </c>
      <c r="EC182">
        <v>0</v>
      </c>
      <c r="ED182" t="s">
        <v>38</v>
      </c>
      <c r="EG182">
        <v>410</v>
      </c>
      <c r="EH182" t="s">
        <v>39</v>
      </c>
      <c r="EK182">
        <v>19230</v>
      </c>
      <c r="EL182" t="s">
        <v>40</v>
      </c>
      <c r="EO182">
        <v>239.8</v>
      </c>
      <c r="EP182" t="s">
        <v>41</v>
      </c>
      <c r="ES182">
        <v>210</v>
      </c>
      <c r="ET182" t="s">
        <v>42</v>
      </c>
      <c r="EW182">
        <v>0</v>
      </c>
      <c r="EX182" t="s">
        <v>43</v>
      </c>
      <c r="FA182">
        <v>21.712</v>
      </c>
      <c r="FB182" t="s">
        <v>44</v>
      </c>
      <c r="FE182">
        <v>16.975000000000001</v>
      </c>
      <c r="FF182" t="s">
        <v>45</v>
      </c>
      <c r="FI182">
        <v>0</v>
      </c>
      <c r="FJ182" t="s">
        <v>46</v>
      </c>
      <c r="FM182">
        <v>53.99</v>
      </c>
      <c r="FN182" t="s">
        <v>47</v>
      </c>
      <c r="FQ182">
        <v>29.47</v>
      </c>
      <c r="FR182" t="s">
        <v>48</v>
      </c>
      <c r="FU182">
        <v>27900</v>
      </c>
      <c r="FV182" t="s">
        <v>49</v>
      </c>
      <c r="FY182">
        <v>0</v>
      </c>
      <c r="FZ182" t="s">
        <v>50</v>
      </c>
      <c r="GC182">
        <v>0</v>
      </c>
      <c r="GD182" t="s">
        <v>51</v>
      </c>
      <c r="GG182">
        <v>0</v>
      </c>
      <c r="GH182" t="s">
        <v>52</v>
      </c>
      <c r="GK182">
        <v>0</v>
      </c>
      <c r="GL182" t="s">
        <v>53</v>
      </c>
      <c r="GO182">
        <v>0</v>
      </c>
    </row>
    <row r="183" spans="1:197" x14ac:dyDescent="0.45">
      <c r="A183">
        <v>38537</v>
      </c>
      <c r="B183" t="s">
        <v>5</v>
      </c>
      <c r="E183">
        <v>0</v>
      </c>
      <c r="F183" t="s">
        <v>6</v>
      </c>
      <c r="I183">
        <v>0</v>
      </c>
      <c r="J183" t="s">
        <v>7</v>
      </c>
      <c r="M183">
        <v>0</v>
      </c>
      <c r="N183" t="s">
        <v>8</v>
      </c>
      <c r="Q183">
        <v>0</v>
      </c>
      <c r="R183" t="s">
        <v>9</v>
      </c>
      <c r="U183">
        <v>43.1</v>
      </c>
      <c r="V183" t="s">
        <v>10</v>
      </c>
      <c r="Y183">
        <v>0</v>
      </c>
      <c r="Z183" t="s">
        <v>11</v>
      </c>
      <c r="AC183">
        <v>0</v>
      </c>
      <c r="AD183" t="s">
        <v>12</v>
      </c>
      <c r="AG183">
        <v>0</v>
      </c>
      <c r="AH183" t="s">
        <v>13</v>
      </c>
      <c r="AK183">
        <v>0</v>
      </c>
      <c r="AL183" t="s">
        <v>14</v>
      </c>
      <c r="AO183">
        <v>3560</v>
      </c>
      <c r="AP183" t="s">
        <v>15</v>
      </c>
      <c r="AS183">
        <v>0</v>
      </c>
      <c r="AT183" t="s">
        <v>16</v>
      </c>
      <c r="AW183">
        <v>1844.88</v>
      </c>
      <c r="AX183" t="s">
        <v>17</v>
      </c>
      <c r="BA183">
        <v>0</v>
      </c>
      <c r="BB183" t="s">
        <v>18</v>
      </c>
      <c r="BE183">
        <v>0</v>
      </c>
      <c r="BF183" t="s">
        <v>19</v>
      </c>
      <c r="BI183">
        <v>15.66</v>
      </c>
      <c r="BJ183" t="s">
        <v>20</v>
      </c>
      <c r="BM183">
        <v>0</v>
      </c>
      <c r="BN183" t="s">
        <v>21</v>
      </c>
      <c r="BQ183">
        <v>1133.51</v>
      </c>
      <c r="BR183" t="s">
        <v>22</v>
      </c>
      <c r="BU183">
        <v>0</v>
      </c>
      <c r="BV183" t="s">
        <v>23</v>
      </c>
      <c r="BY183">
        <v>0</v>
      </c>
      <c r="BZ183" t="s">
        <v>24</v>
      </c>
      <c r="CC183">
        <v>205</v>
      </c>
      <c r="CD183" t="s">
        <v>25</v>
      </c>
      <c r="CG183">
        <v>0</v>
      </c>
      <c r="CH183" t="s">
        <v>26</v>
      </c>
      <c r="CK183">
        <v>0</v>
      </c>
      <c r="CL183" t="s">
        <v>27</v>
      </c>
      <c r="CO183">
        <v>0</v>
      </c>
      <c r="CP183" t="s">
        <v>28</v>
      </c>
      <c r="CS183">
        <v>0</v>
      </c>
      <c r="CT183" t="s">
        <v>29</v>
      </c>
      <c r="CW183">
        <v>0</v>
      </c>
      <c r="CX183" t="s">
        <v>30</v>
      </c>
      <c r="DA183">
        <v>0</v>
      </c>
      <c r="DB183" t="s">
        <v>31</v>
      </c>
      <c r="DE183">
        <v>0</v>
      </c>
      <c r="DF183" t="s">
        <v>32</v>
      </c>
      <c r="DI183">
        <v>0</v>
      </c>
      <c r="DJ183" t="s">
        <v>33</v>
      </c>
      <c r="DM183">
        <v>0</v>
      </c>
      <c r="DN183" t="s">
        <v>34</v>
      </c>
      <c r="DQ183">
        <v>59.87</v>
      </c>
      <c r="DR183" t="s">
        <v>35</v>
      </c>
      <c r="DU183">
        <v>44.4</v>
      </c>
      <c r="DV183" t="s">
        <v>36</v>
      </c>
      <c r="DY183">
        <v>0</v>
      </c>
      <c r="DZ183" t="s">
        <v>37</v>
      </c>
      <c r="EC183">
        <v>0</v>
      </c>
      <c r="ED183" t="s">
        <v>38</v>
      </c>
      <c r="EG183">
        <v>419</v>
      </c>
      <c r="EH183" t="s">
        <v>39</v>
      </c>
      <c r="EK183">
        <v>20885</v>
      </c>
      <c r="EL183" t="s">
        <v>40</v>
      </c>
      <c r="EO183">
        <v>249.1</v>
      </c>
      <c r="EP183" t="s">
        <v>41</v>
      </c>
      <c r="ES183">
        <v>229.99</v>
      </c>
      <c r="ET183" t="s">
        <v>42</v>
      </c>
      <c r="EW183">
        <v>0</v>
      </c>
      <c r="EX183" t="s">
        <v>43</v>
      </c>
      <c r="FA183">
        <v>22.7</v>
      </c>
      <c r="FB183" t="s">
        <v>44</v>
      </c>
      <c r="FE183">
        <v>17.3</v>
      </c>
      <c r="FF183" t="s">
        <v>45</v>
      </c>
      <c r="FI183">
        <v>0</v>
      </c>
      <c r="FJ183" t="s">
        <v>46</v>
      </c>
      <c r="FM183">
        <v>57.512</v>
      </c>
      <c r="FN183" t="s">
        <v>47</v>
      </c>
      <c r="FQ183">
        <v>34</v>
      </c>
      <c r="FR183" t="s">
        <v>48</v>
      </c>
      <c r="FU183">
        <v>29280</v>
      </c>
      <c r="FV183" t="s">
        <v>49</v>
      </c>
      <c r="FY183">
        <v>0</v>
      </c>
      <c r="FZ183" t="s">
        <v>50</v>
      </c>
      <c r="GC183">
        <v>0</v>
      </c>
      <c r="GD183" t="s">
        <v>51</v>
      </c>
      <c r="GG183">
        <v>0</v>
      </c>
      <c r="GH183" t="s">
        <v>52</v>
      </c>
      <c r="GK183">
        <v>0</v>
      </c>
      <c r="GL183" t="s">
        <v>53</v>
      </c>
      <c r="GO183">
        <v>0</v>
      </c>
    </row>
    <row r="184" spans="1:197" x14ac:dyDescent="0.45">
      <c r="A184">
        <v>38544</v>
      </c>
      <c r="B184" t="s">
        <v>5</v>
      </c>
      <c r="E184">
        <v>0</v>
      </c>
      <c r="F184" t="s">
        <v>6</v>
      </c>
      <c r="I184">
        <v>0</v>
      </c>
      <c r="J184" t="s">
        <v>7</v>
      </c>
      <c r="M184">
        <v>0</v>
      </c>
      <c r="N184" t="s">
        <v>8</v>
      </c>
      <c r="Q184">
        <v>0</v>
      </c>
      <c r="R184" t="s">
        <v>9</v>
      </c>
      <c r="U184">
        <v>44</v>
      </c>
      <c r="V184" t="s">
        <v>10</v>
      </c>
      <c r="Y184">
        <v>0</v>
      </c>
      <c r="Z184" t="s">
        <v>11</v>
      </c>
      <c r="AC184">
        <v>0</v>
      </c>
      <c r="AD184" t="s">
        <v>12</v>
      </c>
      <c r="AG184">
        <v>0</v>
      </c>
      <c r="AH184" t="s">
        <v>13</v>
      </c>
      <c r="AK184">
        <v>0</v>
      </c>
      <c r="AL184" t="s">
        <v>14</v>
      </c>
      <c r="AO184">
        <v>3570</v>
      </c>
      <c r="AP184" t="s">
        <v>15</v>
      </c>
      <c r="AS184">
        <v>0</v>
      </c>
      <c r="AT184" t="s">
        <v>16</v>
      </c>
      <c r="AW184">
        <v>1836</v>
      </c>
      <c r="AX184" t="s">
        <v>17</v>
      </c>
      <c r="BA184">
        <v>0</v>
      </c>
      <c r="BB184" t="s">
        <v>18</v>
      </c>
      <c r="BE184">
        <v>0</v>
      </c>
      <c r="BF184" t="s">
        <v>19</v>
      </c>
      <c r="BI184">
        <v>15.75</v>
      </c>
      <c r="BJ184" t="s">
        <v>20</v>
      </c>
      <c r="BM184">
        <v>0</v>
      </c>
      <c r="BN184" t="s">
        <v>21</v>
      </c>
      <c r="BQ184">
        <v>1118.4100000000001</v>
      </c>
      <c r="BR184" t="s">
        <v>22</v>
      </c>
      <c r="BU184">
        <v>0</v>
      </c>
      <c r="BV184" t="s">
        <v>23</v>
      </c>
      <c r="BY184">
        <v>0</v>
      </c>
      <c r="BZ184" t="s">
        <v>24</v>
      </c>
      <c r="CC184">
        <v>200.4</v>
      </c>
      <c r="CD184" t="s">
        <v>25</v>
      </c>
      <c r="CG184">
        <v>0</v>
      </c>
      <c r="CH184" t="s">
        <v>26</v>
      </c>
      <c r="CK184">
        <v>0</v>
      </c>
      <c r="CL184" t="s">
        <v>27</v>
      </c>
      <c r="CO184">
        <v>0</v>
      </c>
      <c r="CP184" t="s">
        <v>28</v>
      </c>
      <c r="CS184">
        <v>0</v>
      </c>
      <c r="CT184" t="s">
        <v>29</v>
      </c>
      <c r="CW184">
        <v>0</v>
      </c>
      <c r="CX184" t="s">
        <v>30</v>
      </c>
      <c r="DA184">
        <v>0</v>
      </c>
      <c r="DB184" t="s">
        <v>31</v>
      </c>
      <c r="DE184">
        <v>0</v>
      </c>
      <c r="DF184" t="s">
        <v>32</v>
      </c>
      <c r="DI184">
        <v>0</v>
      </c>
      <c r="DJ184" t="s">
        <v>33</v>
      </c>
      <c r="DM184">
        <v>0</v>
      </c>
      <c r="DN184" t="s">
        <v>34</v>
      </c>
      <c r="DQ184">
        <v>59.2</v>
      </c>
      <c r="DR184" t="s">
        <v>35</v>
      </c>
      <c r="DU184">
        <v>43.35</v>
      </c>
      <c r="DV184" t="s">
        <v>36</v>
      </c>
      <c r="DY184">
        <v>0</v>
      </c>
      <c r="DZ184" t="s">
        <v>37</v>
      </c>
      <c r="EC184">
        <v>0</v>
      </c>
      <c r="ED184" t="s">
        <v>38</v>
      </c>
      <c r="EG184">
        <v>431.5</v>
      </c>
      <c r="EH184" t="s">
        <v>39</v>
      </c>
      <c r="EK184">
        <v>20920</v>
      </c>
      <c r="EL184" t="s">
        <v>40</v>
      </c>
      <c r="EO184">
        <v>253.55</v>
      </c>
      <c r="EP184" t="s">
        <v>41</v>
      </c>
      <c r="ES184">
        <v>227.81</v>
      </c>
      <c r="ET184" t="s">
        <v>42</v>
      </c>
      <c r="EW184">
        <v>0</v>
      </c>
      <c r="EX184" t="s">
        <v>43</v>
      </c>
      <c r="FA184">
        <v>22.111000000000001</v>
      </c>
      <c r="FB184" t="s">
        <v>44</v>
      </c>
      <c r="FE184">
        <v>17.100000000000001</v>
      </c>
      <c r="FF184" t="s">
        <v>45</v>
      </c>
      <c r="FI184">
        <v>0</v>
      </c>
      <c r="FJ184" t="s">
        <v>46</v>
      </c>
      <c r="FM184">
        <v>56</v>
      </c>
      <c r="FN184" t="s">
        <v>47</v>
      </c>
      <c r="FQ184">
        <v>31.39</v>
      </c>
      <c r="FR184" t="s">
        <v>48</v>
      </c>
      <c r="FU184">
        <v>28400</v>
      </c>
      <c r="FV184" t="s">
        <v>49</v>
      </c>
      <c r="FY184">
        <v>0</v>
      </c>
      <c r="FZ184" t="s">
        <v>50</v>
      </c>
      <c r="GC184">
        <v>0</v>
      </c>
      <c r="GD184" t="s">
        <v>51</v>
      </c>
      <c r="GG184">
        <v>0</v>
      </c>
      <c r="GH184" t="s">
        <v>52</v>
      </c>
      <c r="GK184">
        <v>0</v>
      </c>
      <c r="GL184" t="s">
        <v>53</v>
      </c>
      <c r="GO184">
        <v>0</v>
      </c>
    </row>
    <row r="185" spans="1:197" x14ac:dyDescent="0.45">
      <c r="A185">
        <v>38551</v>
      </c>
      <c r="B185" t="s">
        <v>5</v>
      </c>
      <c r="E185">
        <v>0</v>
      </c>
      <c r="F185" t="s">
        <v>6</v>
      </c>
      <c r="I185">
        <v>0</v>
      </c>
      <c r="J185" t="s">
        <v>7</v>
      </c>
      <c r="M185">
        <v>0</v>
      </c>
      <c r="N185" t="s">
        <v>8</v>
      </c>
      <c r="Q185">
        <v>0</v>
      </c>
      <c r="R185" t="s">
        <v>9</v>
      </c>
      <c r="U185">
        <v>43.2</v>
      </c>
      <c r="V185" t="s">
        <v>10</v>
      </c>
      <c r="Y185">
        <v>0</v>
      </c>
      <c r="Z185" t="s">
        <v>11</v>
      </c>
      <c r="AC185">
        <v>0</v>
      </c>
      <c r="AD185" t="s">
        <v>12</v>
      </c>
      <c r="AG185">
        <v>0</v>
      </c>
      <c r="AH185" t="s">
        <v>13</v>
      </c>
      <c r="AK185">
        <v>0</v>
      </c>
      <c r="AL185" t="s">
        <v>14</v>
      </c>
      <c r="AO185">
        <v>3996</v>
      </c>
      <c r="AP185" t="s">
        <v>15</v>
      </c>
      <c r="AS185">
        <v>0</v>
      </c>
      <c r="AT185" t="s">
        <v>16</v>
      </c>
      <c r="AW185">
        <v>1925</v>
      </c>
      <c r="AX185" t="s">
        <v>17</v>
      </c>
      <c r="BA185">
        <v>0</v>
      </c>
      <c r="BB185" t="s">
        <v>18</v>
      </c>
      <c r="BE185">
        <v>0</v>
      </c>
      <c r="BF185" t="s">
        <v>19</v>
      </c>
      <c r="BI185">
        <v>17.5</v>
      </c>
      <c r="BJ185" t="s">
        <v>20</v>
      </c>
      <c r="BM185">
        <v>0</v>
      </c>
      <c r="BN185" t="s">
        <v>21</v>
      </c>
      <c r="BQ185">
        <v>1140.99</v>
      </c>
      <c r="BR185" t="s">
        <v>22</v>
      </c>
      <c r="BU185">
        <v>0</v>
      </c>
      <c r="BV185" t="s">
        <v>23</v>
      </c>
      <c r="BY185">
        <v>0</v>
      </c>
      <c r="BZ185" t="s">
        <v>24</v>
      </c>
      <c r="CC185">
        <v>210</v>
      </c>
      <c r="CD185" t="s">
        <v>25</v>
      </c>
      <c r="CG185">
        <v>0</v>
      </c>
      <c r="CH185" t="s">
        <v>26</v>
      </c>
      <c r="CK185">
        <v>0</v>
      </c>
      <c r="CL185" t="s">
        <v>27</v>
      </c>
      <c r="CO185">
        <v>0</v>
      </c>
      <c r="CP185" t="s">
        <v>28</v>
      </c>
      <c r="CS185">
        <v>0</v>
      </c>
      <c r="CT185" t="s">
        <v>29</v>
      </c>
      <c r="CW185">
        <v>0</v>
      </c>
      <c r="CX185" t="s">
        <v>30</v>
      </c>
      <c r="DA185">
        <v>0</v>
      </c>
      <c r="DB185" t="s">
        <v>31</v>
      </c>
      <c r="DE185">
        <v>0</v>
      </c>
      <c r="DF185" t="s">
        <v>32</v>
      </c>
      <c r="DI185">
        <v>0</v>
      </c>
      <c r="DJ185" t="s">
        <v>33</v>
      </c>
      <c r="DM185">
        <v>0</v>
      </c>
      <c r="DN185" t="s">
        <v>34</v>
      </c>
      <c r="DQ185">
        <v>59.79</v>
      </c>
      <c r="DR185" t="s">
        <v>35</v>
      </c>
      <c r="DU185">
        <v>43.44</v>
      </c>
      <c r="DV185" t="s">
        <v>36</v>
      </c>
      <c r="DY185">
        <v>0</v>
      </c>
      <c r="DZ185" t="s">
        <v>37</v>
      </c>
      <c r="EC185">
        <v>0</v>
      </c>
      <c r="ED185" t="s">
        <v>38</v>
      </c>
      <c r="EG185">
        <v>473</v>
      </c>
      <c r="EH185" t="s">
        <v>39</v>
      </c>
      <c r="EK185">
        <v>22090.02</v>
      </c>
      <c r="EL185" t="s">
        <v>40</v>
      </c>
      <c r="EO185">
        <v>320</v>
      </c>
      <c r="EP185" t="s">
        <v>41</v>
      </c>
      <c r="ES185">
        <v>236</v>
      </c>
      <c r="ET185" t="s">
        <v>42</v>
      </c>
      <c r="EW185">
        <v>0</v>
      </c>
      <c r="EX185" t="s">
        <v>43</v>
      </c>
      <c r="FA185">
        <v>22.503</v>
      </c>
      <c r="FB185" t="s">
        <v>44</v>
      </c>
      <c r="FE185">
        <v>18.035</v>
      </c>
      <c r="FF185" t="s">
        <v>45</v>
      </c>
      <c r="FI185">
        <v>0</v>
      </c>
      <c r="FJ185" t="s">
        <v>46</v>
      </c>
      <c r="FM185">
        <v>57.301000000000002</v>
      </c>
      <c r="FN185" t="s">
        <v>47</v>
      </c>
      <c r="FQ185">
        <v>33.200000000000003</v>
      </c>
      <c r="FR185" t="s">
        <v>48</v>
      </c>
      <c r="FU185">
        <v>29350</v>
      </c>
      <c r="FV185" t="s">
        <v>49</v>
      </c>
      <c r="FY185">
        <v>0</v>
      </c>
      <c r="FZ185" t="s">
        <v>50</v>
      </c>
      <c r="GC185">
        <v>0</v>
      </c>
      <c r="GD185" t="s">
        <v>51</v>
      </c>
      <c r="GG185">
        <v>0</v>
      </c>
      <c r="GH185" t="s">
        <v>52</v>
      </c>
      <c r="GK185">
        <v>0</v>
      </c>
      <c r="GL185" t="s">
        <v>53</v>
      </c>
      <c r="GO185">
        <v>0</v>
      </c>
    </row>
    <row r="186" spans="1:197" x14ac:dyDescent="0.45">
      <c r="A186">
        <v>38558</v>
      </c>
      <c r="B186" t="s">
        <v>5</v>
      </c>
      <c r="E186">
        <v>0</v>
      </c>
      <c r="F186" t="s">
        <v>6</v>
      </c>
      <c r="I186">
        <v>0</v>
      </c>
      <c r="J186" t="s">
        <v>7</v>
      </c>
      <c r="M186">
        <v>0</v>
      </c>
      <c r="N186" t="s">
        <v>8</v>
      </c>
      <c r="Q186">
        <v>0</v>
      </c>
      <c r="R186" t="s">
        <v>9</v>
      </c>
      <c r="U186">
        <v>42.29</v>
      </c>
      <c r="V186" t="s">
        <v>10</v>
      </c>
      <c r="Y186">
        <v>0</v>
      </c>
      <c r="Z186" t="s">
        <v>11</v>
      </c>
      <c r="AC186">
        <v>0</v>
      </c>
      <c r="AD186" t="s">
        <v>12</v>
      </c>
      <c r="AG186">
        <v>0</v>
      </c>
      <c r="AH186" t="s">
        <v>13</v>
      </c>
      <c r="AK186">
        <v>0</v>
      </c>
      <c r="AL186" t="s">
        <v>14</v>
      </c>
      <c r="AO186">
        <v>3790</v>
      </c>
      <c r="AP186" t="s">
        <v>15</v>
      </c>
      <c r="AS186">
        <v>0</v>
      </c>
      <c r="AT186" t="s">
        <v>16</v>
      </c>
      <c r="AW186">
        <v>1968.5</v>
      </c>
      <c r="AX186" t="s">
        <v>17</v>
      </c>
      <c r="BA186">
        <v>0</v>
      </c>
      <c r="BB186" t="s">
        <v>18</v>
      </c>
      <c r="BE186">
        <v>0</v>
      </c>
      <c r="BF186" t="s">
        <v>19</v>
      </c>
      <c r="BI186">
        <v>17.2</v>
      </c>
      <c r="BJ186" t="s">
        <v>20</v>
      </c>
      <c r="BM186">
        <v>0</v>
      </c>
      <c r="BN186" t="s">
        <v>21</v>
      </c>
      <c r="BQ186">
        <v>1184.9000000000001</v>
      </c>
      <c r="BR186" t="s">
        <v>22</v>
      </c>
      <c r="BU186">
        <v>0</v>
      </c>
      <c r="BV186" t="s">
        <v>23</v>
      </c>
      <c r="BY186">
        <v>0</v>
      </c>
      <c r="BZ186" t="s">
        <v>24</v>
      </c>
      <c r="CC186">
        <v>205</v>
      </c>
      <c r="CD186" t="s">
        <v>25</v>
      </c>
      <c r="CG186">
        <v>0</v>
      </c>
      <c r="CH186" t="s">
        <v>26</v>
      </c>
      <c r="CK186">
        <v>0</v>
      </c>
      <c r="CL186" t="s">
        <v>27</v>
      </c>
      <c r="CO186">
        <v>0</v>
      </c>
      <c r="CP186" t="s">
        <v>28</v>
      </c>
      <c r="CS186">
        <v>0</v>
      </c>
      <c r="CT186" t="s">
        <v>29</v>
      </c>
      <c r="CW186">
        <v>0</v>
      </c>
      <c r="CX186" t="s">
        <v>30</v>
      </c>
      <c r="DA186">
        <v>0</v>
      </c>
      <c r="DB186" t="s">
        <v>31</v>
      </c>
      <c r="DE186">
        <v>0</v>
      </c>
      <c r="DF186" t="s">
        <v>32</v>
      </c>
      <c r="DI186">
        <v>0</v>
      </c>
      <c r="DJ186" t="s">
        <v>33</v>
      </c>
      <c r="DM186">
        <v>0</v>
      </c>
      <c r="DN186" t="s">
        <v>34</v>
      </c>
      <c r="DQ186">
        <v>59.67</v>
      </c>
      <c r="DR186" t="s">
        <v>35</v>
      </c>
      <c r="DU186">
        <v>43.89</v>
      </c>
      <c r="DV186" t="s">
        <v>36</v>
      </c>
      <c r="DY186">
        <v>0</v>
      </c>
      <c r="DZ186" t="s">
        <v>37</v>
      </c>
      <c r="EC186">
        <v>0</v>
      </c>
      <c r="ED186" t="s">
        <v>38</v>
      </c>
      <c r="EG186">
        <v>460.03</v>
      </c>
      <c r="EH186" t="s">
        <v>39</v>
      </c>
      <c r="EK186">
        <v>21861</v>
      </c>
      <c r="EL186" t="s">
        <v>40</v>
      </c>
      <c r="EO186">
        <v>288.87</v>
      </c>
      <c r="EP186" t="s">
        <v>41</v>
      </c>
      <c r="ES186">
        <v>240.9</v>
      </c>
      <c r="ET186" t="s">
        <v>42</v>
      </c>
      <c r="EW186">
        <v>0</v>
      </c>
      <c r="EX186" t="s">
        <v>43</v>
      </c>
      <c r="FA186">
        <v>23.298999999999999</v>
      </c>
      <c r="FB186" t="s">
        <v>44</v>
      </c>
      <c r="FE186">
        <v>18.626000000000001</v>
      </c>
      <c r="FF186" t="s">
        <v>45</v>
      </c>
      <c r="FI186">
        <v>0</v>
      </c>
      <c r="FJ186" t="s">
        <v>46</v>
      </c>
      <c r="FM186">
        <v>59.09</v>
      </c>
      <c r="FN186" t="s">
        <v>47</v>
      </c>
      <c r="FQ186">
        <v>37.497</v>
      </c>
      <c r="FR186" t="s">
        <v>48</v>
      </c>
      <c r="FU186">
        <v>29600</v>
      </c>
      <c r="FV186" t="s">
        <v>49</v>
      </c>
      <c r="FY186">
        <v>0</v>
      </c>
      <c r="FZ186" t="s">
        <v>50</v>
      </c>
      <c r="GC186">
        <v>0</v>
      </c>
      <c r="GD186" t="s">
        <v>51</v>
      </c>
      <c r="GG186">
        <v>0</v>
      </c>
      <c r="GH186" t="s">
        <v>52</v>
      </c>
      <c r="GK186">
        <v>0</v>
      </c>
      <c r="GL186" t="s">
        <v>53</v>
      </c>
      <c r="GO186">
        <v>0</v>
      </c>
    </row>
    <row r="187" spans="1:197" x14ac:dyDescent="0.45">
      <c r="A187">
        <v>38565</v>
      </c>
      <c r="B187" t="s">
        <v>5</v>
      </c>
      <c r="E187">
        <v>0</v>
      </c>
      <c r="F187" t="s">
        <v>6</v>
      </c>
      <c r="I187">
        <v>0</v>
      </c>
      <c r="J187" t="s">
        <v>7</v>
      </c>
      <c r="M187">
        <v>0</v>
      </c>
      <c r="N187" t="s">
        <v>8</v>
      </c>
      <c r="Q187">
        <v>0</v>
      </c>
      <c r="R187" t="s">
        <v>9</v>
      </c>
      <c r="U187">
        <v>42.38</v>
      </c>
      <c r="V187" t="s">
        <v>10</v>
      </c>
      <c r="Y187">
        <v>0</v>
      </c>
      <c r="Z187" t="s">
        <v>11</v>
      </c>
      <c r="AC187">
        <v>0</v>
      </c>
      <c r="AD187" t="s">
        <v>12</v>
      </c>
      <c r="AG187">
        <v>0</v>
      </c>
      <c r="AH187" t="s">
        <v>13</v>
      </c>
      <c r="AK187">
        <v>0</v>
      </c>
      <c r="AL187" t="s">
        <v>14</v>
      </c>
      <c r="AO187">
        <v>4290</v>
      </c>
      <c r="AP187" t="s">
        <v>15</v>
      </c>
      <c r="AS187">
        <v>0</v>
      </c>
      <c r="AT187" t="s">
        <v>16</v>
      </c>
      <c r="AW187">
        <v>2006</v>
      </c>
      <c r="AX187" t="s">
        <v>17</v>
      </c>
      <c r="BA187">
        <v>0</v>
      </c>
      <c r="BB187" t="s">
        <v>18</v>
      </c>
      <c r="BE187">
        <v>0</v>
      </c>
      <c r="BF187" t="s">
        <v>19</v>
      </c>
      <c r="BI187">
        <v>17</v>
      </c>
      <c r="BJ187" t="s">
        <v>20</v>
      </c>
      <c r="BM187">
        <v>0</v>
      </c>
      <c r="BN187" t="s">
        <v>21</v>
      </c>
      <c r="BQ187">
        <v>1221.0999999999999</v>
      </c>
      <c r="BR187" t="s">
        <v>22</v>
      </c>
      <c r="BU187">
        <v>0</v>
      </c>
      <c r="BV187" t="s">
        <v>23</v>
      </c>
      <c r="BY187">
        <v>0</v>
      </c>
      <c r="BZ187" t="s">
        <v>24</v>
      </c>
      <c r="CC187">
        <v>206.7</v>
      </c>
      <c r="CD187" t="s">
        <v>25</v>
      </c>
      <c r="CG187">
        <v>0</v>
      </c>
      <c r="CH187" t="s">
        <v>26</v>
      </c>
      <c r="CK187">
        <v>0</v>
      </c>
      <c r="CL187" t="s">
        <v>27</v>
      </c>
      <c r="CO187">
        <v>0</v>
      </c>
      <c r="CP187" t="s">
        <v>28</v>
      </c>
      <c r="CS187">
        <v>0</v>
      </c>
      <c r="CT187" t="s">
        <v>29</v>
      </c>
      <c r="CW187">
        <v>0</v>
      </c>
      <c r="CX187" t="s">
        <v>30</v>
      </c>
      <c r="DA187">
        <v>0</v>
      </c>
      <c r="DB187" t="s">
        <v>31</v>
      </c>
      <c r="DE187">
        <v>0</v>
      </c>
      <c r="DF187" t="s">
        <v>32</v>
      </c>
      <c r="DI187">
        <v>0</v>
      </c>
      <c r="DJ187" t="s">
        <v>33</v>
      </c>
      <c r="DM187">
        <v>0</v>
      </c>
      <c r="DN187" t="s">
        <v>34</v>
      </c>
      <c r="DQ187">
        <v>63.25</v>
      </c>
      <c r="DR187" t="s">
        <v>35</v>
      </c>
      <c r="DU187">
        <v>47</v>
      </c>
      <c r="DV187" t="s">
        <v>36</v>
      </c>
      <c r="DY187">
        <v>0</v>
      </c>
      <c r="DZ187" t="s">
        <v>37</v>
      </c>
      <c r="EC187">
        <v>0</v>
      </c>
      <c r="ED187" t="s">
        <v>38</v>
      </c>
      <c r="EG187">
        <v>499</v>
      </c>
      <c r="EH187" t="s">
        <v>39</v>
      </c>
      <c r="EK187">
        <v>22640</v>
      </c>
      <c r="EL187" t="s">
        <v>40</v>
      </c>
      <c r="EO187">
        <v>309</v>
      </c>
      <c r="EP187" t="s">
        <v>41</v>
      </c>
      <c r="ES187">
        <v>243</v>
      </c>
      <c r="ET187" t="s">
        <v>42</v>
      </c>
      <c r="EW187">
        <v>0</v>
      </c>
      <c r="EX187" t="s">
        <v>43</v>
      </c>
      <c r="FA187">
        <v>23.27</v>
      </c>
      <c r="FB187" t="s">
        <v>44</v>
      </c>
      <c r="FE187">
        <v>19.498999999999999</v>
      </c>
      <c r="FF187" t="s">
        <v>45</v>
      </c>
      <c r="FI187">
        <v>0</v>
      </c>
      <c r="FJ187" t="s">
        <v>46</v>
      </c>
      <c r="FM187">
        <v>59.164999999999999</v>
      </c>
      <c r="FN187" t="s">
        <v>47</v>
      </c>
      <c r="FQ187">
        <v>37.798999999999999</v>
      </c>
      <c r="FR187" t="s">
        <v>48</v>
      </c>
      <c r="FU187">
        <v>30600</v>
      </c>
      <c r="FV187" t="s">
        <v>49</v>
      </c>
      <c r="FY187">
        <v>0</v>
      </c>
      <c r="FZ187" t="s">
        <v>50</v>
      </c>
      <c r="GC187">
        <v>0</v>
      </c>
      <c r="GD187" t="s">
        <v>51</v>
      </c>
      <c r="GG187">
        <v>0</v>
      </c>
      <c r="GH187" t="s">
        <v>52</v>
      </c>
      <c r="GK187">
        <v>0</v>
      </c>
      <c r="GL187" t="s">
        <v>53</v>
      </c>
      <c r="GO187">
        <v>0</v>
      </c>
    </row>
    <row r="188" spans="1:197" x14ac:dyDescent="0.45">
      <c r="A188">
        <v>38572</v>
      </c>
      <c r="B188" t="s">
        <v>5</v>
      </c>
      <c r="E188">
        <v>0</v>
      </c>
      <c r="F188" t="s">
        <v>6</v>
      </c>
      <c r="I188">
        <v>0</v>
      </c>
      <c r="J188" t="s">
        <v>7</v>
      </c>
      <c r="M188">
        <v>0</v>
      </c>
      <c r="N188" t="s">
        <v>8</v>
      </c>
      <c r="Q188">
        <v>0</v>
      </c>
      <c r="R188" t="s">
        <v>9</v>
      </c>
      <c r="U188">
        <v>41.77</v>
      </c>
      <c r="V188" t="s">
        <v>10</v>
      </c>
      <c r="Y188">
        <v>0</v>
      </c>
      <c r="Z188" t="s">
        <v>11</v>
      </c>
      <c r="AC188">
        <v>0</v>
      </c>
      <c r="AD188" t="s">
        <v>12</v>
      </c>
      <c r="AG188">
        <v>0</v>
      </c>
      <c r="AH188" t="s">
        <v>13</v>
      </c>
      <c r="AK188">
        <v>0</v>
      </c>
      <c r="AL188" t="s">
        <v>14</v>
      </c>
      <c r="AO188">
        <v>4100</v>
      </c>
      <c r="AP188" t="s">
        <v>15</v>
      </c>
      <c r="AS188">
        <v>0</v>
      </c>
      <c r="AT188" t="s">
        <v>16</v>
      </c>
      <c r="AW188">
        <v>1979</v>
      </c>
      <c r="AX188" t="s">
        <v>17</v>
      </c>
      <c r="BA188">
        <v>0</v>
      </c>
      <c r="BB188" t="s">
        <v>18</v>
      </c>
      <c r="BE188">
        <v>0</v>
      </c>
      <c r="BF188" t="s">
        <v>19</v>
      </c>
      <c r="BI188">
        <v>16.7</v>
      </c>
      <c r="BJ188" t="s">
        <v>20</v>
      </c>
      <c r="BM188">
        <v>0</v>
      </c>
      <c r="BN188" t="s">
        <v>21</v>
      </c>
      <c r="BQ188">
        <v>1217.7</v>
      </c>
      <c r="BR188" t="s">
        <v>22</v>
      </c>
      <c r="BU188">
        <v>0</v>
      </c>
      <c r="BV188" t="s">
        <v>23</v>
      </c>
      <c r="BY188">
        <v>0</v>
      </c>
      <c r="BZ188" t="s">
        <v>24</v>
      </c>
      <c r="CC188">
        <v>205.01</v>
      </c>
      <c r="CD188" t="s">
        <v>25</v>
      </c>
      <c r="CG188">
        <v>0</v>
      </c>
      <c r="CH188" t="s">
        <v>26</v>
      </c>
      <c r="CK188">
        <v>0</v>
      </c>
      <c r="CL188" t="s">
        <v>27</v>
      </c>
      <c r="CO188">
        <v>0</v>
      </c>
      <c r="CP188" t="s">
        <v>28</v>
      </c>
      <c r="CS188">
        <v>0</v>
      </c>
      <c r="CT188" t="s">
        <v>29</v>
      </c>
      <c r="CW188">
        <v>0</v>
      </c>
      <c r="CX188" t="s">
        <v>30</v>
      </c>
      <c r="DA188">
        <v>0</v>
      </c>
      <c r="DB188" t="s">
        <v>31</v>
      </c>
      <c r="DE188">
        <v>0</v>
      </c>
      <c r="DF188" t="s">
        <v>32</v>
      </c>
      <c r="DI188">
        <v>0</v>
      </c>
      <c r="DJ188" t="s">
        <v>33</v>
      </c>
      <c r="DM188">
        <v>0</v>
      </c>
      <c r="DN188" t="s">
        <v>34</v>
      </c>
      <c r="DQ188">
        <v>62.07</v>
      </c>
      <c r="DR188" t="s">
        <v>35</v>
      </c>
      <c r="DU188">
        <v>44.96</v>
      </c>
      <c r="DV188" t="s">
        <v>36</v>
      </c>
      <c r="DY188">
        <v>0</v>
      </c>
      <c r="DZ188" t="s">
        <v>37</v>
      </c>
      <c r="EC188">
        <v>0</v>
      </c>
      <c r="ED188" t="s">
        <v>38</v>
      </c>
      <c r="EG188">
        <v>460</v>
      </c>
      <c r="EH188" t="s">
        <v>39</v>
      </c>
      <c r="EK188">
        <v>21937</v>
      </c>
      <c r="EL188" t="s">
        <v>40</v>
      </c>
      <c r="EO188">
        <v>305.20999999999998</v>
      </c>
      <c r="EP188" t="s">
        <v>41</v>
      </c>
      <c r="ES188">
        <v>243</v>
      </c>
      <c r="ET188" t="s">
        <v>42</v>
      </c>
      <c r="EW188">
        <v>0</v>
      </c>
      <c r="EX188" t="s">
        <v>43</v>
      </c>
      <c r="FA188">
        <v>23.515999999999998</v>
      </c>
      <c r="FB188" t="s">
        <v>44</v>
      </c>
      <c r="FE188">
        <v>18.95</v>
      </c>
      <c r="FF188" t="s">
        <v>45</v>
      </c>
      <c r="FI188">
        <v>0</v>
      </c>
      <c r="FJ188" t="s">
        <v>46</v>
      </c>
      <c r="FM188">
        <v>59.8</v>
      </c>
      <c r="FN188" t="s">
        <v>47</v>
      </c>
      <c r="FQ188">
        <v>39.701000000000001</v>
      </c>
      <c r="FR188" t="s">
        <v>48</v>
      </c>
      <c r="FU188">
        <v>33890</v>
      </c>
      <c r="FV188" t="s">
        <v>49</v>
      </c>
      <c r="FY188">
        <v>0</v>
      </c>
      <c r="FZ188" t="s">
        <v>50</v>
      </c>
      <c r="GC188">
        <v>0</v>
      </c>
      <c r="GD188" t="s">
        <v>51</v>
      </c>
      <c r="GG188">
        <v>0</v>
      </c>
      <c r="GH188" t="s">
        <v>52</v>
      </c>
      <c r="GK188">
        <v>0</v>
      </c>
      <c r="GL188" t="s">
        <v>53</v>
      </c>
      <c r="GO188">
        <v>0</v>
      </c>
    </row>
    <row r="189" spans="1:197" x14ac:dyDescent="0.45">
      <c r="A189">
        <v>38579</v>
      </c>
      <c r="B189" t="s">
        <v>5</v>
      </c>
      <c r="E189">
        <v>0</v>
      </c>
      <c r="F189" t="s">
        <v>6</v>
      </c>
      <c r="I189">
        <v>0</v>
      </c>
      <c r="J189" t="s">
        <v>7</v>
      </c>
      <c r="M189">
        <v>0</v>
      </c>
      <c r="N189" t="s">
        <v>8</v>
      </c>
      <c r="Q189">
        <v>0</v>
      </c>
      <c r="R189" t="s">
        <v>9</v>
      </c>
      <c r="U189">
        <v>42.09</v>
      </c>
      <c r="V189" t="s">
        <v>10</v>
      </c>
      <c r="Y189">
        <v>0</v>
      </c>
      <c r="Z189" t="s">
        <v>11</v>
      </c>
      <c r="AC189">
        <v>0</v>
      </c>
      <c r="AD189" t="s">
        <v>12</v>
      </c>
      <c r="AG189">
        <v>0</v>
      </c>
      <c r="AH189" t="s">
        <v>13</v>
      </c>
      <c r="AK189">
        <v>0</v>
      </c>
      <c r="AL189" t="s">
        <v>14</v>
      </c>
      <c r="AO189">
        <v>4195</v>
      </c>
      <c r="AP189" t="s">
        <v>15</v>
      </c>
      <c r="AS189">
        <v>0</v>
      </c>
      <c r="AT189" t="s">
        <v>16</v>
      </c>
      <c r="AW189">
        <v>2032.01</v>
      </c>
      <c r="AX189" t="s">
        <v>17</v>
      </c>
      <c r="BA189">
        <v>0</v>
      </c>
      <c r="BB189" t="s">
        <v>18</v>
      </c>
      <c r="BE189">
        <v>0</v>
      </c>
      <c r="BF189" t="s">
        <v>19</v>
      </c>
      <c r="BI189">
        <v>17</v>
      </c>
      <c r="BJ189" t="s">
        <v>20</v>
      </c>
      <c r="BM189">
        <v>0</v>
      </c>
      <c r="BN189" t="s">
        <v>21</v>
      </c>
      <c r="BQ189">
        <v>1313</v>
      </c>
      <c r="BR189" t="s">
        <v>22</v>
      </c>
      <c r="BU189">
        <v>0</v>
      </c>
      <c r="BV189" t="s">
        <v>23</v>
      </c>
      <c r="BY189">
        <v>0</v>
      </c>
      <c r="BZ189" t="s">
        <v>24</v>
      </c>
      <c r="CC189">
        <v>211.51</v>
      </c>
      <c r="CD189" t="s">
        <v>25</v>
      </c>
      <c r="CG189">
        <v>0</v>
      </c>
      <c r="CH189" t="s">
        <v>26</v>
      </c>
      <c r="CK189">
        <v>0</v>
      </c>
      <c r="CL189" t="s">
        <v>27</v>
      </c>
      <c r="CO189">
        <v>0</v>
      </c>
      <c r="CP189" t="s">
        <v>28</v>
      </c>
      <c r="CS189">
        <v>0</v>
      </c>
      <c r="CT189" t="s">
        <v>29</v>
      </c>
      <c r="CW189">
        <v>0</v>
      </c>
      <c r="CX189" t="s">
        <v>30</v>
      </c>
      <c r="DA189">
        <v>0</v>
      </c>
      <c r="DB189" t="s">
        <v>31</v>
      </c>
      <c r="DE189">
        <v>0</v>
      </c>
      <c r="DF189" t="s">
        <v>32</v>
      </c>
      <c r="DI189">
        <v>0</v>
      </c>
      <c r="DJ189" t="s">
        <v>33</v>
      </c>
      <c r="DM189">
        <v>0</v>
      </c>
      <c r="DN189" t="s">
        <v>34</v>
      </c>
      <c r="DQ189">
        <v>65</v>
      </c>
      <c r="DR189" t="s">
        <v>35</v>
      </c>
      <c r="DU189">
        <v>47.19</v>
      </c>
      <c r="DV189" t="s">
        <v>36</v>
      </c>
      <c r="DY189">
        <v>0</v>
      </c>
      <c r="DZ189" t="s">
        <v>37</v>
      </c>
      <c r="EC189">
        <v>0</v>
      </c>
      <c r="ED189" t="s">
        <v>38</v>
      </c>
      <c r="EG189">
        <v>473</v>
      </c>
      <c r="EH189" t="s">
        <v>39</v>
      </c>
      <c r="EK189">
        <v>24219.54</v>
      </c>
      <c r="EL189" t="s">
        <v>40</v>
      </c>
      <c r="EO189">
        <v>367.01</v>
      </c>
      <c r="EP189" t="s">
        <v>41</v>
      </c>
      <c r="ES189">
        <v>246</v>
      </c>
      <c r="ET189" t="s">
        <v>42</v>
      </c>
      <c r="EW189">
        <v>0</v>
      </c>
      <c r="EX189" t="s">
        <v>43</v>
      </c>
      <c r="FA189">
        <v>24.4</v>
      </c>
      <c r="FB189" t="s">
        <v>44</v>
      </c>
      <c r="FE189">
        <v>20.213000000000001</v>
      </c>
      <c r="FF189" t="s">
        <v>45</v>
      </c>
      <c r="FI189">
        <v>0</v>
      </c>
      <c r="FJ189" t="s">
        <v>46</v>
      </c>
      <c r="FM189">
        <v>65.8</v>
      </c>
      <c r="FN189" t="s">
        <v>47</v>
      </c>
      <c r="FQ189">
        <v>42.9</v>
      </c>
      <c r="FR189" t="s">
        <v>48</v>
      </c>
      <c r="FU189">
        <v>38830</v>
      </c>
      <c r="FV189" t="s">
        <v>49</v>
      </c>
      <c r="FY189">
        <v>0</v>
      </c>
      <c r="FZ189" t="s">
        <v>50</v>
      </c>
      <c r="GC189">
        <v>0</v>
      </c>
      <c r="GD189" t="s">
        <v>51</v>
      </c>
      <c r="GG189">
        <v>0</v>
      </c>
      <c r="GH189" t="s">
        <v>52</v>
      </c>
      <c r="GK189">
        <v>0</v>
      </c>
      <c r="GL189" t="s">
        <v>53</v>
      </c>
      <c r="GO189">
        <v>0</v>
      </c>
    </row>
    <row r="190" spans="1:197" x14ac:dyDescent="0.45">
      <c r="A190">
        <v>38586</v>
      </c>
      <c r="B190" t="s">
        <v>5</v>
      </c>
      <c r="E190">
        <v>0</v>
      </c>
      <c r="F190" t="s">
        <v>6</v>
      </c>
      <c r="I190">
        <v>0</v>
      </c>
      <c r="J190" t="s">
        <v>7</v>
      </c>
      <c r="M190">
        <v>0</v>
      </c>
      <c r="N190" t="s">
        <v>8</v>
      </c>
      <c r="Q190">
        <v>0</v>
      </c>
      <c r="R190" t="s">
        <v>9</v>
      </c>
      <c r="U190">
        <v>41.75</v>
      </c>
      <c r="V190" t="s">
        <v>10</v>
      </c>
      <c r="Y190">
        <v>0</v>
      </c>
      <c r="Z190" t="s">
        <v>11</v>
      </c>
      <c r="AC190">
        <v>0</v>
      </c>
      <c r="AD190" t="s">
        <v>12</v>
      </c>
      <c r="AG190">
        <v>0</v>
      </c>
      <c r="AH190" t="s">
        <v>13</v>
      </c>
      <c r="AK190">
        <v>0</v>
      </c>
      <c r="AL190" t="s">
        <v>14</v>
      </c>
      <c r="AO190">
        <v>4400</v>
      </c>
      <c r="AP190" t="s">
        <v>15</v>
      </c>
      <c r="AS190">
        <v>0</v>
      </c>
      <c r="AT190" t="s">
        <v>16</v>
      </c>
      <c r="AW190">
        <v>2021</v>
      </c>
      <c r="AX190" t="s">
        <v>17</v>
      </c>
      <c r="BA190">
        <v>0</v>
      </c>
      <c r="BB190" t="s">
        <v>18</v>
      </c>
      <c r="BE190">
        <v>0</v>
      </c>
      <c r="BF190" t="s">
        <v>19</v>
      </c>
      <c r="BI190">
        <v>16.95</v>
      </c>
      <c r="BJ190" t="s">
        <v>20</v>
      </c>
      <c r="BM190">
        <v>0</v>
      </c>
      <c r="BN190" t="s">
        <v>21</v>
      </c>
      <c r="BQ190">
        <v>1356.5</v>
      </c>
      <c r="BR190" t="s">
        <v>22</v>
      </c>
      <c r="BU190">
        <v>0</v>
      </c>
      <c r="BV190" t="s">
        <v>23</v>
      </c>
      <c r="BY190">
        <v>0</v>
      </c>
      <c r="BZ190" t="s">
        <v>24</v>
      </c>
      <c r="CC190">
        <v>215.22</v>
      </c>
      <c r="CD190" t="s">
        <v>25</v>
      </c>
      <c r="CG190">
        <v>0</v>
      </c>
      <c r="CH190" t="s">
        <v>26</v>
      </c>
      <c r="CK190">
        <v>0</v>
      </c>
      <c r="CL190" t="s">
        <v>27</v>
      </c>
      <c r="CO190">
        <v>0</v>
      </c>
      <c r="CP190" t="s">
        <v>28</v>
      </c>
      <c r="CS190">
        <v>0</v>
      </c>
      <c r="CT190" t="s">
        <v>29</v>
      </c>
      <c r="CW190">
        <v>0</v>
      </c>
      <c r="CX190" t="s">
        <v>30</v>
      </c>
      <c r="DA190">
        <v>0</v>
      </c>
      <c r="DB190" t="s">
        <v>31</v>
      </c>
      <c r="DE190">
        <v>0</v>
      </c>
      <c r="DF190" t="s">
        <v>32</v>
      </c>
      <c r="DI190">
        <v>0</v>
      </c>
      <c r="DJ190" t="s">
        <v>33</v>
      </c>
      <c r="DM190">
        <v>0</v>
      </c>
      <c r="DN190" t="s">
        <v>34</v>
      </c>
      <c r="DQ190">
        <v>64.5</v>
      </c>
      <c r="DR190" t="s">
        <v>35</v>
      </c>
      <c r="DU190">
        <v>48.2</v>
      </c>
      <c r="DV190" t="s">
        <v>36</v>
      </c>
      <c r="DY190">
        <v>0</v>
      </c>
      <c r="DZ190" t="s">
        <v>37</v>
      </c>
      <c r="EC190">
        <v>0</v>
      </c>
      <c r="ED190" t="s">
        <v>38</v>
      </c>
      <c r="EG190">
        <v>469</v>
      </c>
      <c r="EH190" t="s">
        <v>39</v>
      </c>
      <c r="EK190">
        <v>25101</v>
      </c>
      <c r="EL190" t="s">
        <v>40</v>
      </c>
      <c r="EO190">
        <v>378.51</v>
      </c>
      <c r="EP190" t="s">
        <v>41</v>
      </c>
      <c r="ES190">
        <v>241.01</v>
      </c>
      <c r="ET190" t="s">
        <v>42</v>
      </c>
      <c r="EW190">
        <v>0</v>
      </c>
      <c r="EX190" t="s">
        <v>43</v>
      </c>
      <c r="FA190">
        <v>26.029</v>
      </c>
      <c r="FB190" t="s">
        <v>44</v>
      </c>
      <c r="FE190">
        <v>20.8</v>
      </c>
      <c r="FF190" t="s">
        <v>45</v>
      </c>
      <c r="FI190">
        <v>0</v>
      </c>
      <c r="FJ190" t="s">
        <v>46</v>
      </c>
      <c r="FM190">
        <v>67.2</v>
      </c>
      <c r="FN190" t="s">
        <v>47</v>
      </c>
      <c r="FQ190">
        <v>43.35</v>
      </c>
      <c r="FR190" t="s">
        <v>48</v>
      </c>
      <c r="FU190">
        <v>39400</v>
      </c>
      <c r="FV190" t="s">
        <v>49</v>
      </c>
      <c r="FY190">
        <v>0</v>
      </c>
      <c r="FZ190" t="s">
        <v>50</v>
      </c>
      <c r="GC190">
        <v>0</v>
      </c>
      <c r="GD190" t="s">
        <v>51</v>
      </c>
      <c r="GG190">
        <v>0</v>
      </c>
      <c r="GH190" t="s">
        <v>52</v>
      </c>
      <c r="GK190">
        <v>0</v>
      </c>
      <c r="GL190" t="s">
        <v>53</v>
      </c>
      <c r="GO190">
        <v>0</v>
      </c>
    </row>
    <row r="191" spans="1:197" x14ac:dyDescent="0.45">
      <c r="A191">
        <v>38593</v>
      </c>
      <c r="B191" t="s">
        <v>5</v>
      </c>
      <c r="E191">
        <v>0</v>
      </c>
      <c r="F191" t="s">
        <v>6</v>
      </c>
      <c r="I191">
        <v>0</v>
      </c>
      <c r="J191" t="s">
        <v>7</v>
      </c>
      <c r="M191">
        <v>0</v>
      </c>
      <c r="N191" t="s">
        <v>8</v>
      </c>
      <c r="Q191">
        <v>0</v>
      </c>
      <c r="R191" t="s">
        <v>9</v>
      </c>
      <c r="U191">
        <v>41.49</v>
      </c>
      <c r="V191" t="s">
        <v>10</v>
      </c>
      <c r="Y191">
        <v>0</v>
      </c>
      <c r="Z191" t="s">
        <v>11</v>
      </c>
      <c r="AC191">
        <v>0</v>
      </c>
      <c r="AD191" t="s">
        <v>12</v>
      </c>
      <c r="AG191">
        <v>0</v>
      </c>
      <c r="AH191" t="s">
        <v>13</v>
      </c>
      <c r="AK191">
        <v>0</v>
      </c>
      <c r="AL191" t="s">
        <v>14</v>
      </c>
      <c r="AO191">
        <v>4341</v>
      </c>
      <c r="AP191" t="s">
        <v>15</v>
      </c>
      <c r="AS191">
        <v>0</v>
      </c>
      <c r="AT191" t="s">
        <v>16</v>
      </c>
      <c r="AW191">
        <v>2143</v>
      </c>
      <c r="AX191" t="s">
        <v>17</v>
      </c>
      <c r="BA191">
        <v>0</v>
      </c>
      <c r="BB191" t="s">
        <v>18</v>
      </c>
      <c r="BE191">
        <v>0</v>
      </c>
      <c r="BF191" t="s">
        <v>19</v>
      </c>
      <c r="BI191">
        <v>16.75</v>
      </c>
      <c r="BJ191" t="s">
        <v>20</v>
      </c>
      <c r="BM191">
        <v>0</v>
      </c>
      <c r="BN191" t="s">
        <v>21</v>
      </c>
      <c r="BQ191">
        <v>1394.01</v>
      </c>
      <c r="BR191" t="s">
        <v>22</v>
      </c>
      <c r="BU191">
        <v>0</v>
      </c>
      <c r="BV191" t="s">
        <v>23</v>
      </c>
      <c r="BY191">
        <v>0</v>
      </c>
      <c r="BZ191" t="s">
        <v>24</v>
      </c>
      <c r="CC191">
        <v>213.5</v>
      </c>
      <c r="CD191" t="s">
        <v>25</v>
      </c>
      <c r="CG191">
        <v>0</v>
      </c>
      <c r="CH191" t="s">
        <v>26</v>
      </c>
      <c r="CK191">
        <v>0</v>
      </c>
      <c r="CL191" t="s">
        <v>27</v>
      </c>
      <c r="CO191">
        <v>0</v>
      </c>
      <c r="CP191" t="s">
        <v>28</v>
      </c>
      <c r="CS191">
        <v>0</v>
      </c>
      <c r="CT191" t="s">
        <v>29</v>
      </c>
      <c r="CW191">
        <v>0</v>
      </c>
      <c r="CX191" t="s">
        <v>30</v>
      </c>
      <c r="DA191">
        <v>0</v>
      </c>
      <c r="DB191" t="s">
        <v>31</v>
      </c>
      <c r="DE191">
        <v>0</v>
      </c>
      <c r="DF191" t="s">
        <v>32</v>
      </c>
      <c r="DI191">
        <v>0</v>
      </c>
      <c r="DJ191" t="s">
        <v>33</v>
      </c>
      <c r="DM191">
        <v>0</v>
      </c>
      <c r="DN191" t="s">
        <v>34</v>
      </c>
      <c r="DQ191">
        <v>66.5</v>
      </c>
      <c r="DR191" t="s">
        <v>35</v>
      </c>
      <c r="DU191">
        <v>50.73</v>
      </c>
      <c r="DV191" t="s">
        <v>36</v>
      </c>
      <c r="DY191">
        <v>0</v>
      </c>
      <c r="DZ191" t="s">
        <v>37</v>
      </c>
      <c r="EC191">
        <v>0</v>
      </c>
      <c r="ED191" t="s">
        <v>38</v>
      </c>
      <c r="EG191">
        <v>465.22</v>
      </c>
      <c r="EH191" t="s">
        <v>39</v>
      </c>
      <c r="EK191">
        <v>25625</v>
      </c>
      <c r="EL191" t="s">
        <v>40</v>
      </c>
      <c r="EO191">
        <v>388.33</v>
      </c>
      <c r="EP191" t="s">
        <v>41</v>
      </c>
      <c r="ES191">
        <v>234</v>
      </c>
      <c r="ET191" t="s">
        <v>42</v>
      </c>
      <c r="EW191">
        <v>0</v>
      </c>
      <c r="EX191" t="s">
        <v>43</v>
      </c>
      <c r="FA191">
        <v>27.84</v>
      </c>
      <c r="FB191" t="s">
        <v>44</v>
      </c>
      <c r="FE191">
        <v>21.35</v>
      </c>
      <c r="FF191" t="s">
        <v>45</v>
      </c>
      <c r="FI191">
        <v>0</v>
      </c>
      <c r="FJ191" t="s">
        <v>46</v>
      </c>
      <c r="FM191">
        <v>72.7</v>
      </c>
      <c r="FN191" t="s">
        <v>47</v>
      </c>
      <c r="FQ191">
        <v>47.1</v>
      </c>
      <c r="FR191" t="s">
        <v>48</v>
      </c>
      <c r="FU191">
        <v>41650</v>
      </c>
      <c r="FV191" t="s">
        <v>49</v>
      </c>
      <c r="FY191">
        <v>0</v>
      </c>
      <c r="FZ191" t="s">
        <v>50</v>
      </c>
      <c r="GC191">
        <v>0</v>
      </c>
      <c r="GD191" t="s">
        <v>51</v>
      </c>
      <c r="GG191">
        <v>0</v>
      </c>
      <c r="GH191" t="s">
        <v>52</v>
      </c>
      <c r="GK191">
        <v>0</v>
      </c>
      <c r="GL191" t="s">
        <v>53</v>
      </c>
      <c r="GO191">
        <v>0</v>
      </c>
    </row>
    <row r="192" spans="1:197" x14ac:dyDescent="0.45">
      <c r="A192">
        <v>38600</v>
      </c>
      <c r="B192" t="s">
        <v>5</v>
      </c>
      <c r="E192">
        <v>0</v>
      </c>
      <c r="F192" t="s">
        <v>6</v>
      </c>
      <c r="I192">
        <v>0</v>
      </c>
      <c r="J192" t="s">
        <v>7</v>
      </c>
      <c r="M192">
        <v>0</v>
      </c>
      <c r="N192" t="s">
        <v>8</v>
      </c>
      <c r="Q192">
        <v>0</v>
      </c>
      <c r="R192" t="s">
        <v>9</v>
      </c>
      <c r="U192">
        <v>39.700000000000003</v>
      </c>
      <c r="V192" t="s">
        <v>10</v>
      </c>
      <c r="Y192">
        <v>0</v>
      </c>
      <c r="Z192" t="s">
        <v>11</v>
      </c>
      <c r="AC192">
        <v>0</v>
      </c>
      <c r="AD192" t="s">
        <v>12</v>
      </c>
      <c r="AG192">
        <v>0</v>
      </c>
      <c r="AH192" t="s">
        <v>13</v>
      </c>
      <c r="AK192">
        <v>0</v>
      </c>
      <c r="AL192" t="s">
        <v>14</v>
      </c>
      <c r="AO192">
        <v>4400</v>
      </c>
      <c r="AP192" t="s">
        <v>15</v>
      </c>
      <c r="AS192">
        <v>0</v>
      </c>
      <c r="AT192" t="s">
        <v>16</v>
      </c>
      <c r="AW192">
        <v>2131.89</v>
      </c>
      <c r="AX192" t="s">
        <v>17</v>
      </c>
      <c r="BA192">
        <v>0</v>
      </c>
      <c r="BB192" t="s">
        <v>18</v>
      </c>
      <c r="BE192">
        <v>0</v>
      </c>
      <c r="BF192" t="s">
        <v>19</v>
      </c>
      <c r="BI192">
        <v>17</v>
      </c>
      <c r="BJ192" t="s">
        <v>20</v>
      </c>
      <c r="BM192">
        <v>0</v>
      </c>
      <c r="BN192" t="s">
        <v>21</v>
      </c>
      <c r="BQ192">
        <v>1363.98</v>
      </c>
      <c r="BR192" t="s">
        <v>22</v>
      </c>
      <c r="BU192">
        <v>0</v>
      </c>
      <c r="BV192" t="s">
        <v>23</v>
      </c>
      <c r="BY192">
        <v>0</v>
      </c>
      <c r="BZ192" t="s">
        <v>24</v>
      </c>
      <c r="CC192">
        <v>217</v>
      </c>
      <c r="CD192" t="s">
        <v>25</v>
      </c>
      <c r="CG192">
        <v>0</v>
      </c>
      <c r="CH192" t="s">
        <v>26</v>
      </c>
      <c r="CK192">
        <v>0</v>
      </c>
      <c r="CL192" t="s">
        <v>27</v>
      </c>
      <c r="CO192">
        <v>0</v>
      </c>
      <c r="CP192" t="s">
        <v>28</v>
      </c>
      <c r="CS192">
        <v>0</v>
      </c>
      <c r="CT192" t="s">
        <v>29</v>
      </c>
      <c r="CW192">
        <v>0</v>
      </c>
      <c r="CX192" t="s">
        <v>30</v>
      </c>
      <c r="DA192">
        <v>0</v>
      </c>
      <c r="DB192" t="s">
        <v>31</v>
      </c>
      <c r="DE192">
        <v>0</v>
      </c>
      <c r="DF192" t="s">
        <v>32</v>
      </c>
      <c r="DI192">
        <v>0</v>
      </c>
      <c r="DJ192" t="s">
        <v>33</v>
      </c>
      <c r="DM192">
        <v>0</v>
      </c>
      <c r="DN192" t="s">
        <v>34</v>
      </c>
      <c r="DQ192">
        <v>68.75</v>
      </c>
      <c r="DR192" t="s">
        <v>35</v>
      </c>
      <c r="DU192">
        <v>52</v>
      </c>
      <c r="DV192" t="s">
        <v>36</v>
      </c>
      <c r="DY192">
        <v>0</v>
      </c>
      <c r="DZ192" t="s">
        <v>37</v>
      </c>
      <c r="EC192">
        <v>0</v>
      </c>
      <c r="ED192" t="s">
        <v>38</v>
      </c>
      <c r="EG192">
        <v>476.49</v>
      </c>
      <c r="EH192" t="s">
        <v>39</v>
      </c>
      <c r="EK192">
        <v>25649.98</v>
      </c>
      <c r="EL192" t="s">
        <v>40</v>
      </c>
      <c r="EO192">
        <v>382.5</v>
      </c>
      <c r="EP192" t="s">
        <v>41</v>
      </c>
      <c r="ES192">
        <v>237.9</v>
      </c>
      <c r="ET192" t="s">
        <v>42</v>
      </c>
      <c r="EW192">
        <v>0</v>
      </c>
      <c r="EX192" t="s">
        <v>43</v>
      </c>
      <c r="FA192">
        <v>26.89</v>
      </c>
      <c r="FB192" t="s">
        <v>44</v>
      </c>
      <c r="FE192">
        <v>21.023</v>
      </c>
      <c r="FF192" t="s">
        <v>45</v>
      </c>
      <c r="FI192">
        <v>0</v>
      </c>
      <c r="FJ192" t="s">
        <v>46</v>
      </c>
      <c r="FM192">
        <v>73.938000000000002</v>
      </c>
      <c r="FN192" t="s">
        <v>47</v>
      </c>
      <c r="FQ192">
        <v>46.7</v>
      </c>
      <c r="FR192" t="s">
        <v>48</v>
      </c>
      <c r="FU192">
        <v>41500</v>
      </c>
      <c r="FV192" t="s">
        <v>49</v>
      </c>
      <c r="FY192">
        <v>0</v>
      </c>
      <c r="FZ192" t="s">
        <v>50</v>
      </c>
      <c r="GC192">
        <v>0</v>
      </c>
      <c r="GD192" t="s">
        <v>51</v>
      </c>
      <c r="GG192">
        <v>0</v>
      </c>
      <c r="GH192" t="s">
        <v>52</v>
      </c>
      <c r="GK192">
        <v>0</v>
      </c>
      <c r="GL192" t="s">
        <v>53</v>
      </c>
      <c r="GO192">
        <v>0</v>
      </c>
    </row>
    <row r="193" spans="1:197" x14ac:dyDescent="0.45">
      <c r="A193">
        <v>38607</v>
      </c>
      <c r="B193" t="s">
        <v>5</v>
      </c>
      <c r="E193">
        <v>0</v>
      </c>
      <c r="F193" t="s">
        <v>6</v>
      </c>
      <c r="I193">
        <v>0</v>
      </c>
      <c r="J193" t="s">
        <v>7</v>
      </c>
      <c r="M193">
        <v>0</v>
      </c>
      <c r="N193" t="s">
        <v>8</v>
      </c>
      <c r="Q193">
        <v>0</v>
      </c>
      <c r="R193" t="s">
        <v>9</v>
      </c>
      <c r="U193">
        <v>38.75</v>
      </c>
      <c r="V193" t="s">
        <v>10</v>
      </c>
      <c r="Y193">
        <v>0</v>
      </c>
      <c r="Z193" t="s">
        <v>11</v>
      </c>
      <c r="AC193">
        <v>0</v>
      </c>
      <c r="AD193" t="s">
        <v>12</v>
      </c>
      <c r="AG193">
        <v>0</v>
      </c>
      <c r="AH193" t="s">
        <v>13</v>
      </c>
      <c r="AK193">
        <v>0</v>
      </c>
      <c r="AL193" t="s">
        <v>14</v>
      </c>
      <c r="AO193">
        <v>4400</v>
      </c>
      <c r="AP193" t="s">
        <v>15</v>
      </c>
      <c r="AS193">
        <v>0</v>
      </c>
      <c r="AT193" t="s">
        <v>16</v>
      </c>
      <c r="AW193">
        <v>2090</v>
      </c>
      <c r="AX193" t="s">
        <v>17</v>
      </c>
      <c r="BA193">
        <v>0</v>
      </c>
      <c r="BB193" t="s">
        <v>18</v>
      </c>
      <c r="BE193">
        <v>0</v>
      </c>
      <c r="BF193" t="s">
        <v>19</v>
      </c>
      <c r="BI193">
        <v>16.989999999999998</v>
      </c>
      <c r="BJ193" t="s">
        <v>20</v>
      </c>
      <c r="BM193">
        <v>0</v>
      </c>
      <c r="BN193" t="s">
        <v>21</v>
      </c>
      <c r="BQ193">
        <v>1478</v>
      </c>
      <c r="BR193" t="s">
        <v>22</v>
      </c>
      <c r="BU193">
        <v>0</v>
      </c>
      <c r="BV193" t="s">
        <v>23</v>
      </c>
      <c r="BY193">
        <v>0</v>
      </c>
      <c r="BZ193" t="s">
        <v>24</v>
      </c>
      <c r="CC193">
        <v>219</v>
      </c>
      <c r="CD193" t="s">
        <v>25</v>
      </c>
      <c r="CG193">
        <v>0</v>
      </c>
      <c r="CH193" t="s">
        <v>26</v>
      </c>
      <c r="CK193">
        <v>0</v>
      </c>
      <c r="CL193" t="s">
        <v>27</v>
      </c>
      <c r="CO193">
        <v>0</v>
      </c>
      <c r="CP193" t="s">
        <v>28</v>
      </c>
      <c r="CS193">
        <v>0</v>
      </c>
      <c r="CT193" t="s">
        <v>29</v>
      </c>
      <c r="CW193">
        <v>0</v>
      </c>
      <c r="CX193" t="s">
        <v>30</v>
      </c>
      <c r="DA193">
        <v>0</v>
      </c>
      <c r="DB193" t="s">
        <v>31</v>
      </c>
      <c r="DE193">
        <v>0</v>
      </c>
      <c r="DF193" t="s">
        <v>32</v>
      </c>
      <c r="DI193">
        <v>0</v>
      </c>
      <c r="DJ193" t="s">
        <v>33</v>
      </c>
      <c r="DM193">
        <v>0</v>
      </c>
      <c r="DN193" t="s">
        <v>34</v>
      </c>
      <c r="DQ193">
        <v>73.5</v>
      </c>
      <c r="DR193" t="s">
        <v>35</v>
      </c>
      <c r="DU193">
        <v>52.04</v>
      </c>
      <c r="DV193" t="s">
        <v>36</v>
      </c>
      <c r="DY193">
        <v>0</v>
      </c>
      <c r="DZ193" t="s">
        <v>37</v>
      </c>
      <c r="EC193">
        <v>0</v>
      </c>
      <c r="ED193" t="s">
        <v>38</v>
      </c>
      <c r="EG193">
        <v>481</v>
      </c>
      <c r="EH193" t="s">
        <v>39</v>
      </c>
      <c r="EK193">
        <v>25777</v>
      </c>
      <c r="EL193" t="s">
        <v>40</v>
      </c>
      <c r="EO193">
        <v>379.88</v>
      </c>
      <c r="EP193" t="s">
        <v>41</v>
      </c>
      <c r="ES193">
        <v>247</v>
      </c>
      <c r="ET193" t="s">
        <v>42</v>
      </c>
      <c r="EW193">
        <v>0</v>
      </c>
      <c r="EX193" t="s">
        <v>43</v>
      </c>
      <c r="FA193">
        <v>27.954999999999998</v>
      </c>
      <c r="FB193" t="s">
        <v>44</v>
      </c>
      <c r="FE193">
        <v>22</v>
      </c>
      <c r="FF193" t="s">
        <v>45</v>
      </c>
      <c r="FI193">
        <v>0</v>
      </c>
      <c r="FJ193" t="s">
        <v>46</v>
      </c>
      <c r="FM193">
        <v>74.67</v>
      </c>
      <c r="FN193" t="s">
        <v>47</v>
      </c>
      <c r="FQ193">
        <v>46.33</v>
      </c>
      <c r="FR193" t="s">
        <v>48</v>
      </c>
      <c r="FU193">
        <v>41150</v>
      </c>
      <c r="FV193" t="s">
        <v>49</v>
      </c>
      <c r="FY193">
        <v>0</v>
      </c>
      <c r="FZ193" t="s">
        <v>50</v>
      </c>
      <c r="GC193">
        <v>0</v>
      </c>
      <c r="GD193" t="s">
        <v>51</v>
      </c>
      <c r="GG193">
        <v>0</v>
      </c>
      <c r="GH193" t="s">
        <v>52</v>
      </c>
      <c r="GK193">
        <v>0</v>
      </c>
      <c r="GL193" t="s">
        <v>53</v>
      </c>
      <c r="GO193">
        <v>0</v>
      </c>
    </row>
    <row r="194" spans="1:197" x14ac:dyDescent="0.45">
      <c r="A194">
        <v>38614</v>
      </c>
      <c r="B194" t="s">
        <v>5</v>
      </c>
      <c r="E194">
        <v>0</v>
      </c>
      <c r="F194" t="s">
        <v>6</v>
      </c>
      <c r="I194">
        <v>0</v>
      </c>
      <c r="J194" t="s">
        <v>7</v>
      </c>
      <c r="M194">
        <v>0</v>
      </c>
      <c r="N194" t="s">
        <v>8</v>
      </c>
      <c r="Q194">
        <v>0</v>
      </c>
      <c r="R194" t="s">
        <v>9</v>
      </c>
      <c r="U194">
        <v>40.15</v>
      </c>
      <c r="V194" t="s">
        <v>10</v>
      </c>
      <c r="Y194">
        <v>0</v>
      </c>
      <c r="Z194" t="s">
        <v>11</v>
      </c>
      <c r="AC194">
        <v>0</v>
      </c>
      <c r="AD194" t="s">
        <v>12</v>
      </c>
      <c r="AG194">
        <v>0</v>
      </c>
      <c r="AH194" t="s">
        <v>13</v>
      </c>
      <c r="AK194">
        <v>0</v>
      </c>
      <c r="AL194" t="s">
        <v>14</v>
      </c>
      <c r="AO194">
        <v>4330</v>
      </c>
      <c r="AP194" t="s">
        <v>15</v>
      </c>
      <c r="AS194">
        <v>0</v>
      </c>
      <c r="AT194" t="s">
        <v>16</v>
      </c>
      <c r="AW194">
        <v>2166.02</v>
      </c>
      <c r="AX194" t="s">
        <v>17</v>
      </c>
      <c r="BA194">
        <v>0</v>
      </c>
      <c r="BB194" t="s">
        <v>18</v>
      </c>
      <c r="BE194">
        <v>0</v>
      </c>
      <c r="BF194" t="s">
        <v>19</v>
      </c>
      <c r="BI194">
        <v>18.600000000000001</v>
      </c>
      <c r="BJ194" t="s">
        <v>20</v>
      </c>
      <c r="BM194">
        <v>0</v>
      </c>
      <c r="BN194" t="s">
        <v>21</v>
      </c>
      <c r="BQ194">
        <v>1610.88</v>
      </c>
      <c r="BR194" t="s">
        <v>22</v>
      </c>
      <c r="BU194">
        <v>0</v>
      </c>
      <c r="BV194" t="s">
        <v>23</v>
      </c>
      <c r="BY194">
        <v>0</v>
      </c>
      <c r="BZ194" t="s">
        <v>24</v>
      </c>
      <c r="CC194">
        <v>218</v>
      </c>
      <c r="CD194" t="s">
        <v>25</v>
      </c>
      <c r="CG194">
        <v>0</v>
      </c>
      <c r="CH194" t="s">
        <v>26</v>
      </c>
      <c r="CK194">
        <v>0</v>
      </c>
      <c r="CL194" t="s">
        <v>27</v>
      </c>
      <c r="CO194">
        <v>0</v>
      </c>
      <c r="CP194" t="s">
        <v>28</v>
      </c>
      <c r="CS194">
        <v>0</v>
      </c>
      <c r="CT194" t="s">
        <v>29</v>
      </c>
      <c r="CW194">
        <v>0</v>
      </c>
      <c r="CX194" t="s">
        <v>30</v>
      </c>
      <c r="DA194">
        <v>0</v>
      </c>
      <c r="DB194" t="s">
        <v>31</v>
      </c>
      <c r="DE194">
        <v>0</v>
      </c>
      <c r="DF194" t="s">
        <v>32</v>
      </c>
      <c r="DI194">
        <v>0</v>
      </c>
      <c r="DJ194" t="s">
        <v>33</v>
      </c>
      <c r="DM194">
        <v>0</v>
      </c>
      <c r="DN194" t="s">
        <v>34</v>
      </c>
      <c r="DQ194">
        <v>72.05</v>
      </c>
      <c r="DR194" t="s">
        <v>35</v>
      </c>
      <c r="DU194">
        <v>52.06</v>
      </c>
      <c r="DV194" t="s">
        <v>36</v>
      </c>
      <c r="DY194">
        <v>0</v>
      </c>
      <c r="DZ194" t="s">
        <v>37</v>
      </c>
      <c r="EC194">
        <v>0</v>
      </c>
      <c r="ED194" t="s">
        <v>38</v>
      </c>
      <c r="EG194">
        <v>530</v>
      </c>
      <c r="EH194" t="s">
        <v>39</v>
      </c>
      <c r="EK194">
        <v>26927</v>
      </c>
      <c r="EL194" t="s">
        <v>40</v>
      </c>
      <c r="EO194">
        <v>390.4</v>
      </c>
      <c r="EP194" t="s">
        <v>41</v>
      </c>
      <c r="ES194">
        <v>261</v>
      </c>
      <c r="ET194" t="s">
        <v>42</v>
      </c>
      <c r="EW194">
        <v>0</v>
      </c>
      <c r="EX194" t="s">
        <v>43</v>
      </c>
      <c r="FA194">
        <v>29.95</v>
      </c>
      <c r="FB194" t="s">
        <v>44</v>
      </c>
      <c r="FE194">
        <v>23.437000000000001</v>
      </c>
      <c r="FF194" t="s">
        <v>45</v>
      </c>
      <c r="FI194">
        <v>0</v>
      </c>
      <c r="FJ194" t="s">
        <v>46</v>
      </c>
      <c r="FM194">
        <v>82.650999999999996</v>
      </c>
      <c r="FN194" t="s">
        <v>47</v>
      </c>
      <c r="FQ194">
        <v>51</v>
      </c>
      <c r="FR194" t="s">
        <v>48</v>
      </c>
      <c r="FU194">
        <v>42200</v>
      </c>
      <c r="FV194" t="s">
        <v>49</v>
      </c>
      <c r="FY194">
        <v>0</v>
      </c>
      <c r="FZ194" t="s">
        <v>50</v>
      </c>
      <c r="GC194">
        <v>0</v>
      </c>
      <c r="GD194" t="s">
        <v>51</v>
      </c>
      <c r="GG194">
        <v>0</v>
      </c>
      <c r="GH194" t="s">
        <v>52</v>
      </c>
      <c r="GK194">
        <v>0</v>
      </c>
      <c r="GL194" t="s">
        <v>53</v>
      </c>
      <c r="GO194">
        <v>0</v>
      </c>
    </row>
    <row r="195" spans="1:197" x14ac:dyDescent="0.45">
      <c r="A195">
        <v>38621</v>
      </c>
      <c r="B195" t="s">
        <v>5</v>
      </c>
      <c r="E195">
        <v>0</v>
      </c>
      <c r="F195" t="s">
        <v>6</v>
      </c>
      <c r="I195">
        <v>0</v>
      </c>
      <c r="J195" t="s">
        <v>7</v>
      </c>
      <c r="M195">
        <v>0</v>
      </c>
      <c r="N195" t="s">
        <v>8</v>
      </c>
      <c r="Q195">
        <v>0</v>
      </c>
      <c r="R195" t="s">
        <v>9</v>
      </c>
      <c r="U195">
        <v>40.799999999999997</v>
      </c>
      <c r="V195" t="s">
        <v>10</v>
      </c>
      <c r="Y195">
        <v>0</v>
      </c>
      <c r="Z195" t="s">
        <v>11</v>
      </c>
      <c r="AC195">
        <v>0</v>
      </c>
      <c r="AD195" t="s">
        <v>12</v>
      </c>
      <c r="AG195">
        <v>0</v>
      </c>
      <c r="AH195" t="s">
        <v>13</v>
      </c>
      <c r="AK195">
        <v>0</v>
      </c>
      <c r="AL195" t="s">
        <v>14</v>
      </c>
      <c r="AO195">
        <v>4899</v>
      </c>
      <c r="AP195" t="s">
        <v>15</v>
      </c>
      <c r="AS195">
        <v>0</v>
      </c>
      <c r="AT195" t="s">
        <v>16</v>
      </c>
      <c r="AW195">
        <v>2260.0100000000002</v>
      </c>
      <c r="AX195" t="s">
        <v>17</v>
      </c>
      <c r="BA195">
        <v>0</v>
      </c>
      <c r="BB195" t="s">
        <v>18</v>
      </c>
      <c r="BE195">
        <v>0</v>
      </c>
      <c r="BF195" t="s">
        <v>19</v>
      </c>
      <c r="BI195">
        <v>20.66</v>
      </c>
      <c r="BJ195" t="s">
        <v>20</v>
      </c>
      <c r="BM195">
        <v>0</v>
      </c>
      <c r="BN195" t="s">
        <v>21</v>
      </c>
      <c r="BQ195">
        <v>1644</v>
      </c>
      <c r="BR195" t="s">
        <v>22</v>
      </c>
      <c r="BU195">
        <v>0</v>
      </c>
      <c r="BV195" t="s">
        <v>23</v>
      </c>
      <c r="BY195">
        <v>0</v>
      </c>
      <c r="BZ195" t="s">
        <v>24</v>
      </c>
      <c r="CC195">
        <v>226.49</v>
      </c>
      <c r="CD195" t="s">
        <v>25</v>
      </c>
      <c r="CG195">
        <v>0</v>
      </c>
      <c r="CH195" t="s">
        <v>26</v>
      </c>
      <c r="CK195">
        <v>0</v>
      </c>
      <c r="CL195" t="s">
        <v>27</v>
      </c>
      <c r="CO195">
        <v>0</v>
      </c>
      <c r="CP195" t="s">
        <v>28</v>
      </c>
      <c r="CS195">
        <v>0</v>
      </c>
      <c r="CT195" t="s">
        <v>29</v>
      </c>
      <c r="CW195">
        <v>0</v>
      </c>
      <c r="CX195" t="s">
        <v>30</v>
      </c>
      <c r="DA195">
        <v>0</v>
      </c>
      <c r="DB195" t="s">
        <v>31</v>
      </c>
      <c r="DE195">
        <v>0</v>
      </c>
      <c r="DF195" t="s">
        <v>32</v>
      </c>
      <c r="DI195">
        <v>0</v>
      </c>
      <c r="DJ195" t="s">
        <v>33</v>
      </c>
      <c r="DM195">
        <v>0</v>
      </c>
      <c r="DN195" t="s">
        <v>34</v>
      </c>
      <c r="DQ195">
        <v>72.23</v>
      </c>
      <c r="DR195" t="s">
        <v>35</v>
      </c>
      <c r="DU195">
        <v>52.02</v>
      </c>
      <c r="DV195" t="s">
        <v>36</v>
      </c>
      <c r="DY195">
        <v>0</v>
      </c>
      <c r="DZ195" t="s">
        <v>37</v>
      </c>
      <c r="EC195">
        <v>0</v>
      </c>
      <c r="ED195" t="s">
        <v>38</v>
      </c>
      <c r="EG195">
        <v>543</v>
      </c>
      <c r="EH195" t="s">
        <v>39</v>
      </c>
      <c r="EK195">
        <v>27390</v>
      </c>
      <c r="EL195" t="s">
        <v>40</v>
      </c>
      <c r="EO195">
        <v>391.5</v>
      </c>
      <c r="EP195" t="s">
        <v>41</v>
      </c>
      <c r="ES195">
        <v>279</v>
      </c>
      <c r="ET195" t="s">
        <v>42</v>
      </c>
      <c r="EW195">
        <v>0</v>
      </c>
      <c r="EX195" t="s">
        <v>43</v>
      </c>
      <c r="FA195">
        <v>30.606000000000002</v>
      </c>
      <c r="FB195" t="s">
        <v>44</v>
      </c>
      <c r="FE195">
        <v>24.7</v>
      </c>
      <c r="FF195" t="s">
        <v>45</v>
      </c>
      <c r="FI195">
        <v>0</v>
      </c>
      <c r="FJ195" t="s">
        <v>46</v>
      </c>
      <c r="FM195">
        <v>91.007999999999996</v>
      </c>
      <c r="FN195" t="s">
        <v>47</v>
      </c>
      <c r="FQ195">
        <v>55.3</v>
      </c>
      <c r="FR195" t="s">
        <v>48</v>
      </c>
      <c r="FU195">
        <v>49000</v>
      </c>
      <c r="FV195" t="s">
        <v>49</v>
      </c>
      <c r="FY195">
        <v>0</v>
      </c>
      <c r="FZ195" t="s">
        <v>50</v>
      </c>
      <c r="GC195">
        <v>0</v>
      </c>
      <c r="GD195" t="s">
        <v>51</v>
      </c>
      <c r="GG195">
        <v>0</v>
      </c>
      <c r="GH195" t="s">
        <v>52</v>
      </c>
      <c r="GK195">
        <v>0</v>
      </c>
      <c r="GL195" t="s">
        <v>53</v>
      </c>
      <c r="GO195">
        <v>0</v>
      </c>
    </row>
    <row r="196" spans="1:197" x14ac:dyDescent="0.45">
      <c r="A196">
        <v>38628</v>
      </c>
      <c r="B196" t="s">
        <v>5</v>
      </c>
      <c r="E196">
        <v>0</v>
      </c>
      <c r="F196" t="s">
        <v>6</v>
      </c>
      <c r="I196">
        <v>0</v>
      </c>
      <c r="J196" t="s">
        <v>7</v>
      </c>
      <c r="M196">
        <v>0</v>
      </c>
      <c r="N196" t="s">
        <v>8</v>
      </c>
      <c r="Q196">
        <v>0</v>
      </c>
      <c r="R196" t="s">
        <v>9</v>
      </c>
      <c r="U196">
        <v>39.799999999999997</v>
      </c>
      <c r="V196" t="s">
        <v>10</v>
      </c>
      <c r="Y196">
        <v>0</v>
      </c>
      <c r="Z196" t="s">
        <v>11</v>
      </c>
      <c r="AC196">
        <v>0</v>
      </c>
      <c r="AD196" t="s">
        <v>12</v>
      </c>
      <c r="AG196">
        <v>0</v>
      </c>
      <c r="AH196" t="s">
        <v>13</v>
      </c>
      <c r="AK196">
        <v>0</v>
      </c>
      <c r="AL196" t="s">
        <v>14</v>
      </c>
      <c r="AO196">
        <v>4600</v>
      </c>
      <c r="AP196" t="s">
        <v>15</v>
      </c>
      <c r="AS196">
        <v>0</v>
      </c>
      <c r="AT196" t="s">
        <v>16</v>
      </c>
      <c r="AW196">
        <v>2107</v>
      </c>
      <c r="AX196" t="s">
        <v>17</v>
      </c>
      <c r="BA196">
        <v>0</v>
      </c>
      <c r="BB196" t="s">
        <v>18</v>
      </c>
      <c r="BE196">
        <v>0</v>
      </c>
      <c r="BF196" t="s">
        <v>19</v>
      </c>
      <c r="BI196">
        <v>19.399999999999999</v>
      </c>
      <c r="BJ196" t="s">
        <v>20</v>
      </c>
      <c r="BM196">
        <v>0</v>
      </c>
      <c r="BN196" t="s">
        <v>21</v>
      </c>
      <c r="BQ196">
        <v>1532</v>
      </c>
      <c r="BR196" t="s">
        <v>22</v>
      </c>
      <c r="BU196">
        <v>0</v>
      </c>
      <c r="BV196" t="s">
        <v>23</v>
      </c>
      <c r="BY196">
        <v>0</v>
      </c>
      <c r="BZ196" t="s">
        <v>24</v>
      </c>
      <c r="CC196">
        <v>209.9</v>
      </c>
      <c r="CD196" t="s">
        <v>25</v>
      </c>
      <c r="CG196">
        <v>0</v>
      </c>
      <c r="CH196" t="s">
        <v>26</v>
      </c>
      <c r="CK196">
        <v>0</v>
      </c>
      <c r="CL196" t="s">
        <v>27</v>
      </c>
      <c r="CO196">
        <v>0</v>
      </c>
      <c r="CP196" t="s">
        <v>28</v>
      </c>
      <c r="CS196">
        <v>0</v>
      </c>
      <c r="CT196" t="s">
        <v>29</v>
      </c>
      <c r="CW196">
        <v>0</v>
      </c>
      <c r="CX196" t="s">
        <v>30</v>
      </c>
      <c r="DA196">
        <v>0</v>
      </c>
      <c r="DB196" t="s">
        <v>31</v>
      </c>
      <c r="DE196">
        <v>0</v>
      </c>
      <c r="DF196" t="s">
        <v>32</v>
      </c>
      <c r="DI196">
        <v>0</v>
      </c>
      <c r="DJ196" t="s">
        <v>33</v>
      </c>
      <c r="DM196">
        <v>0</v>
      </c>
      <c r="DN196" t="s">
        <v>34</v>
      </c>
      <c r="DQ196">
        <v>67.7</v>
      </c>
      <c r="DR196" t="s">
        <v>35</v>
      </c>
      <c r="DU196">
        <v>46.55</v>
      </c>
      <c r="DV196" t="s">
        <v>36</v>
      </c>
      <c r="DY196">
        <v>0</v>
      </c>
      <c r="DZ196" t="s">
        <v>37</v>
      </c>
      <c r="EC196">
        <v>0</v>
      </c>
      <c r="ED196" t="s">
        <v>38</v>
      </c>
      <c r="EG196">
        <v>600</v>
      </c>
      <c r="EH196" t="s">
        <v>39</v>
      </c>
      <c r="EK196">
        <v>25551.01</v>
      </c>
      <c r="EL196" t="s">
        <v>40</v>
      </c>
      <c r="EO196">
        <v>347.89</v>
      </c>
      <c r="EP196" t="s">
        <v>41</v>
      </c>
      <c r="ES196">
        <v>265</v>
      </c>
      <c r="ET196" t="s">
        <v>42</v>
      </c>
      <c r="EW196">
        <v>0</v>
      </c>
      <c r="EX196" t="s">
        <v>43</v>
      </c>
      <c r="FA196">
        <v>28.1</v>
      </c>
      <c r="FB196" t="s">
        <v>44</v>
      </c>
      <c r="FE196">
        <v>23</v>
      </c>
      <c r="FF196" t="s">
        <v>45</v>
      </c>
      <c r="FI196">
        <v>0</v>
      </c>
      <c r="FJ196" t="s">
        <v>46</v>
      </c>
      <c r="FM196">
        <v>84.956000000000003</v>
      </c>
      <c r="FN196" t="s">
        <v>47</v>
      </c>
      <c r="FQ196">
        <v>57.097999999999999</v>
      </c>
      <c r="FR196" t="s">
        <v>48</v>
      </c>
      <c r="FU196">
        <v>46000</v>
      </c>
      <c r="FV196" t="s">
        <v>49</v>
      </c>
      <c r="FY196">
        <v>0</v>
      </c>
      <c r="FZ196" t="s">
        <v>50</v>
      </c>
      <c r="GC196">
        <v>0</v>
      </c>
      <c r="GD196" t="s">
        <v>51</v>
      </c>
      <c r="GG196">
        <v>0</v>
      </c>
      <c r="GH196" t="s">
        <v>52</v>
      </c>
      <c r="GK196">
        <v>0</v>
      </c>
      <c r="GL196" t="s">
        <v>53</v>
      </c>
      <c r="GO196">
        <v>0</v>
      </c>
    </row>
    <row r="197" spans="1:197" x14ac:dyDescent="0.45">
      <c r="A197">
        <v>38635</v>
      </c>
      <c r="B197" t="s">
        <v>5</v>
      </c>
      <c r="E197">
        <v>0</v>
      </c>
      <c r="F197" t="s">
        <v>6</v>
      </c>
      <c r="I197">
        <v>0</v>
      </c>
      <c r="J197" t="s">
        <v>7</v>
      </c>
      <c r="M197">
        <v>0</v>
      </c>
      <c r="N197" t="s">
        <v>8</v>
      </c>
      <c r="Q197">
        <v>0</v>
      </c>
      <c r="R197" t="s">
        <v>9</v>
      </c>
      <c r="U197">
        <v>38.200000000000003</v>
      </c>
      <c r="V197" t="s">
        <v>10</v>
      </c>
      <c r="Y197">
        <v>0</v>
      </c>
      <c r="Z197" t="s">
        <v>11</v>
      </c>
      <c r="AC197">
        <v>0</v>
      </c>
      <c r="AD197" t="s">
        <v>12</v>
      </c>
      <c r="AG197">
        <v>0</v>
      </c>
      <c r="AH197" t="s">
        <v>13</v>
      </c>
      <c r="AK197">
        <v>0</v>
      </c>
      <c r="AL197" t="s">
        <v>14</v>
      </c>
      <c r="AO197">
        <v>4460</v>
      </c>
      <c r="AP197" t="s">
        <v>15</v>
      </c>
      <c r="AS197">
        <v>0</v>
      </c>
      <c r="AT197" t="s">
        <v>16</v>
      </c>
      <c r="AW197">
        <v>2024</v>
      </c>
      <c r="AX197" t="s">
        <v>17</v>
      </c>
      <c r="BA197">
        <v>0</v>
      </c>
      <c r="BB197" t="s">
        <v>18</v>
      </c>
      <c r="BE197">
        <v>0</v>
      </c>
      <c r="BF197" t="s">
        <v>19</v>
      </c>
      <c r="BI197">
        <v>18.5</v>
      </c>
      <c r="BJ197" t="s">
        <v>20</v>
      </c>
      <c r="BM197">
        <v>0</v>
      </c>
      <c r="BN197" t="s">
        <v>21</v>
      </c>
      <c r="BQ197">
        <v>1493</v>
      </c>
      <c r="BR197" t="s">
        <v>22</v>
      </c>
      <c r="BU197">
        <v>0</v>
      </c>
      <c r="BV197" t="s">
        <v>23</v>
      </c>
      <c r="BY197">
        <v>0</v>
      </c>
      <c r="BZ197" t="s">
        <v>24</v>
      </c>
      <c r="CC197">
        <v>198.86</v>
      </c>
      <c r="CD197" t="s">
        <v>25</v>
      </c>
      <c r="CG197">
        <v>0</v>
      </c>
      <c r="CH197" t="s">
        <v>26</v>
      </c>
      <c r="CK197">
        <v>0</v>
      </c>
      <c r="CL197" t="s">
        <v>27</v>
      </c>
      <c r="CO197">
        <v>0</v>
      </c>
      <c r="CP197" t="s">
        <v>28</v>
      </c>
      <c r="CS197">
        <v>0</v>
      </c>
      <c r="CT197" t="s">
        <v>29</v>
      </c>
      <c r="CW197">
        <v>0</v>
      </c>
      <c r="CX197" t="s">
        <v>30</v>
      </c>
      <c r="DA197">
        <v>0</v>
      </c>
      <c r="DB197" t="s">
        <v>31</v>
      </c>
      <c r="DE197">
        <v>0</v>
      </c>
      <c r="DF197" t="s">
        <v>32</v>
      </c>
      <c r="DI197">
        <v>0</v>
      </c>
      <c r="DJ197" t="s">
        <v>33</v>
      </c>
      <c r="DM197">
        <v>0</v>
      </c>
      <c r="DN197" t="s">
        <v>34</v>
      </c>
      <c r="DQ197">
        <v>62.59</v>
      </c>
      <c r="DR197" t="s">
        <v>35</v>
      </c>
      <c r="DU197">
        <v>45.45</v>
      </c>
      <c r="DV197" t="s">
        <v>36</v>
      </c>
      <c r="DY197">
        <v>0</v>
      </c>
      <c r="DZ197" t="s">
        <v>37</v>
      </c>
      <c r="EC197">
        <v>0</v>
      </c>
      <c r="ED197" t="s">
        <v>38</v>
      </c>
      <c r="EG197">
        <v>532</v>
      </c>
      <c r="EH197" t="s">
        <v>39</v>
      </c>
      <c r="EK197">
        <v>24432</v>
      </c>
      <c r="EL197" t="s">
        <v>40</v>
      </c>
      <c r="EO197">
        <v>342.5</v>
      </c>
      <c r="EP197" t="s">
        <v>41</v>
      </c>
      <c r="ES197">
        <v>259</v>
      </c>
      <c r="ET197" t="s">
        <v>42</v>
      </c>
      <c r="EW197">
        <v>0</v>
      </c>
      <c r="EX197" t="s">
        <v>43</v>
      </c>
      <c r="FA197">
        <v>26.25</v>
      </c>
      <c r="FB197" t="s">
        <v>44</v>
      </c>
      <c r="FE197">
        <v>21.34</v>
      </c>
      <c r="FF197" t="s">
        <v>45</v>
      </c>
      <c r="FI197">
        <v>0</v>
      </c>
      <c r="FJ197" t="s">
        <v>46</v>
      </c>
      <c r="FM197">
        <v>76.8</v>
      </c>
      <c r="FN197" t="s">
        <v>47</v>
      </c>
      <c r="FQ197">
        <v>49.499000000000002</v>
      </c>
      <c r="FR197" t="s">
        <v>48</v>
      </c>
      <c r="FU197">
        <v>44409.99</v>
      </c>
      <c r="FV197" t="s">
        <v>49</v>
      </c>
      <c r="FY197">
        <v>0</v>
      </c>
      <c r="FZ197" t="s">
        <v>50</v>
      </c>
      <c r="GC197">
        <v>0</v>
      </c>
      <c r="GD197" t="s">
        <v>51</v>
      </c>
      <c r="GG197">
        <v>0</v>
      </c>
      <c r="GH197" t="s">
        <v>52</v>
      </c>
      <c r="GK197">
        <v>0</v>
      </c>
      <c r="GL197" t="s">
        <v>53</v>
      </c>
      <c r="GO197">
        <v>0</v>
      </c>
    </row>
    <row r="198" spans="1:197" x14ac:dyDescent="0.45">
      <c r="A198">
        <v>38642</v>
      </c>
      <c r="B198" t="s">
        <v>5</v>
      </c>
      <c r="E198">
        <v>0</v>
      </c>
      <c r="F198" t="s">
        <v>6</v>
      </c>
      <c r="I198">
        <v>0</v>
      </c>
      <c r="J198" t="s">
        <v>7</v>
      </c>
      <c r="M198">
        <v>0</v>
      </c>
      <c r="N198" t="s">
        <v>8</v>
      </c>
      <c r="Q198">
        <v>0</v>
      </c>
      <c r="R198" t="s">
        <v>9</v>
      </c>
      <c r="U198">
        <v>37.04</v>
      </c>
      <c r="V198" t="s">
        <v>10</v>
      </c>
      <c r="Y198">
        <v>0</v>
      </c>
      <c r="Z198" t="s">
        <v>11</v>
      </c>
      <c r="AC198">
        <v>0</v>
      </c>
      <c r="AD198" t="s">
        <v>12</v>
      </c>
      <c r="AG198">
        <v>0</v>
      </c>
      <c r="AH198" t="s">
        <v>13</v>
      </c>
      <c r="AK198">
        <v>0</v>
      </c>
      <c r="AL198" t="s">
        <v>14</v>
      </c>
      <c r="AO198">
        <v>4460</v>
      </c>
      <c r="AP198" t="s">
        <v>15</v>
      </c>
      <c r="AS198">
        <v>0</v>
      </c>
      <c r="AT198" t="s">
        <v>16</v>
      </c>
      <c r="AW198">
        <v>1968</v>
      </c>
      <c r="AX198" t="s">
        <v>17</v>
      </c>
      <c r="BA198">
        <v>0</v>
      </c>
      <c r="BB198" t="s">
        <v>18</v>
      </c>
      <c r="BE198">
        <v>0</v>
      </c>
      <c r="BF198" t="s">
        <v>19</v>
      </c>
      <c r="BI198">
        <v>18.5</v>
      </c>
      <c r="BJ198" t="s">
        <v>20</v>
      </c>
      <c r="BM198">
        <v>0</v>
      </c>
      <c r="BN198" t="s">
        <v>21</v>
      </c>
      <c r="BQ198">
        <v>1476</v>
      </c>
      <c r="BR198" t="s">
        <v>22</v>
      </c>
      <c r="BU198">
        <v>0</v>
      </c>
      <c r="BV198" t="s">
        <v>23</v>
      </c>
      <c r="BY198">
        <v>0</v>
      </c>
      <c r="BZ198" t="s">
        <v>24</v>
      </c>
      <c r="CC198">
        <v>197.68</v>
      </c>
      <c r="CD198" t="s">
        <v>25</v>
      </c>
      <c r="CG198">
        <v>0</v>
      </c>
      <c r="CH198" t="s">
        <v>26</v>
      </c>
      <c r="CK198">
        <v>0</v>
      </c>
      <c r="CL198" t="s">
        <v>27</v>
      </c>
      <c r="CO198">
        <v>0</v>
      </c>
      <c r="CP198" t="s">
        <v>28</v>
      </c>
      <c r="CS198">
        <v>0</v>
      </c>
      <c r="CT198" t="s">
        <v>29</v>
      </c>
      <c r="CW198">
        <v>0</v>
      </c>
      <c r="CX198" t="s">
        <v>30</v>
      </c>
      <c r="DA198">
        <v>0</v>
      </c>
      <c r="DB198" t="s">
        <v>31</v>
      </c>
      <c r="DE198">
        <v>0</v>
      </c>
      <c r="DF198" t="s">
        <v>32</v>
      </c>
      <c r="DI198">
        <v>0</v>
      </c>
      <c r="DJ198" t="s">
        <v>33</v>
      </c>
      <c r="DM198">
        <v>0</v>
      </c>
      <c r="DN198" t="s">
        <v>34</v>
      </c>
      <c r="DQ198">
        <v>62.9</v>
      </c>
      <c r="DR198" t="s">
        <v>35</v>
      </c>
      <c r="DU198">
        <v>45.51</v>
      </c>
      <c r="DV198" t="s">
        <v>36</v>
      </c>
      <c r="DY198">
        <v>0</v>
      </c>
      <c r="DZ198" t="s">
        <v>37</v>
      </c>
      <c r="EC198">
        <v>0</v>
      </c>
      <c r="ED198" t="s">
        <v>38</v>
      </c>
      <c r="EG198">
        <v>520</v>
      </c>
      <c r="EH198" t="s">
        <v>39</v>
      </c>
      <c r="EK198">
        <v>23865</v>
      </c>
      <c r="EL198" t="s">
        <v>40</v>
      </c>
      <c r="EO198">
        <v>335.8</v>
      </c>
      <c r="EP198" t="s">
        <v>41</v>
      </c>
      <c r="ES198">
        <v>246.5</v>
      </c>
      <c r="ET198" t="s">
        <v>42</v>
      </c>
      <c r="EW198">
        <v>0</v>
      </c>
      <c r="EX198" t="s">
        <v>43</v>
      </c>
      <c r="FA198">
        <v>25.036999999999999</v>
      </c>
      <c r="FB198" t="s">
        <v>44</v>
      </c>
      <c r="FE198">
        <v>20.6</v>
      </c>
      <c r="FF198" t="s">
        <v>45</v>
      </c>
      <c r="FI198">
        <v>0</v>
      </c>
      <c r="FJ198" t="s">
        <v>46</v>
      </c>
      <c r="FM198">
        <v>82.5</v>
      </c>
      <c r="FN198" t="s">
        <v>47</v>
      </c>
      <c r="FQ198">
        <v>51.2</v>
      </c>
      <c r="FR198" t="s">
        <v>48</v>
      </c>
      <c r="FU198">
        <v>43400</v>
      </c>
      <c r="FV198" t="s">
        <v>49</v>
      </c>
      <c r="FY198">
        <v>0</v>
      </c>
      <c r="FZ198" t="s">
        <v>50</v>
      </c>
      <c r="GC198">
        <v>0</v>
      </c>
      <c r="GD198" t="s">
        <v>51</v>
      </c>
      <c r="GG198">
        <v>0</v>
      </c>
      <c r="GH198" t="s">
        <v>52</v>
      </c>
      <c r="GK198">
        <v>0</v>
      </c>
      <c r="GL198" t="s">
        <v>53</v>
      </c>
      <c r="GO198">
        <v>0</v>
      </c>
    </row>
    <row r="199" spans="1:197" x14ac:dyDescent="0.45">
      <c r="A199">
        <v>38649</v>
      </c>
      <c r="B199" t="s">
        <v>5</v>
      </c>
      <c r="E199">
        <v>0</v>
      </c>
      <c r="F199" t="s">
        <v>6</v>
      </c>
      <c r="I199">
        <v>0</v>
      </c>
      <c r="J199" t="s">
        <v>7</v>
      </c>
      <c r="M199">
        <v>0</v>
      </c>
      <c r="N199" t="s">
        <v>8</v>
      </c>
      <c r="Q199">
        <v>0</v>
      </c>
      <c r="R199" t="s">
        <v>9</v>
      </c>
      <c r="U199">
        <v>36.049999999999997</v>
      </c>
      <c r="V199" t="s">
        <v>10</v>
      </c>
      <c r="Y199">
        <v>0</v>
      </c>
      <c r="Z199" t="s">
        <v>11</v>
      </c>
      <c r="AC199">
        <v>0</v>
      </c>
      <c r="AD199" t="s">
        <v>12</v>
      </c>
      <c r="AG199">
        <v>0</v>
      </c>
      <c r="AH199" t="s">
        <v>13</v>
      </c>
      <c r="AK199">
        <v>0</v>
      </c>
      <c r="AL199" t="s">
        <v>14</v>
      </c>
      <c r="AO199">
        <v>4460</v>
      </c>
      <c r="AP199" t="s">
        <v>15</v>
      </c>
      <c r="AS199">
        <v>0</v>
      </c>
      <c r="AT199" t="s">
        <v>16</v>
      </c>
      <c r="AW199">
        <v>2016</v>
      </c>
      <c r="AX199" t="s">
        <v>17</v>
      </c>
      <c r="BA199">
        <v>0</v>
      </c>
      <c r="BB199" t="s">
        <v>18</v>
      </c>
      <c r="BE199">
        <v>0</v>
      </c>
      <c r="BF199" t="s">
        <v>19</v>
      </c>
      <c r="BI199">
        <v>18.899999999999999</v>
      </c>
      <c r="BJ199" t="s">
        <v>20</v>
      </c>
      <c r="BM199">
        <v>0</v>
      </c>
      <c r="BN199" t="s">
        <v>21</v>
      </c>
      <c r="BQ199">
        <v>1506</v>
      </c>
      <c r="BR199" t="s">
        <v>22</v>
      </c>
      <c r="BU199">
        <v>0</v>
      </c>
      <c r="BV199" t="s">
        <v>23</v>
      </c>
      <c r="BY199">
        <v>0</v>
      </c>
      <c r="BZ199" t="s">
        <v>24</v>
      </c>
      <c r="CC199">
        <v>202.54</v>
      </c>
      <c r="CD199" t="s">
        <v>25</v>
      </c>
      <c r="CG199">
        <v>0</v>
      </c>
      <c r="CH199" t="s">
        <v>26</v>
      </c>
      <c r="CK199">
        <v>0</v>
      </c>
      <c r="CL199" t="s">
        <v>27</v>
      </c>
      <c r="CO199">
        <v>0</v>
      </c>
      <c r="CP199" t="s">
        <v>28</v>
      </c>
      <c r="CS199">
        <v>0</v>
      </c>
      <c r="CT199" t="s">
        <v>29</v>
      </c>
      <c r="CW199">
        <v>0</v>
      </c>
      <c r="CX199" t="s">
        <v>30</v>
      </c>
      <c r="DA199">
        <v>0</v>
      </c>
      <c r="DB199" t="s">
        <v>31</v>
      </c>
      <c r="DE199">
        <v>0</v>
      </c>
      <c r="DF199" t="s">
        <v>32</v>
      </c>
      <c r="DI199">
        <v>0</v>
      </c>
      <c r="DJ199" t="s">
        <v>33</v>
      </c>
      <c r="DM199">
        <v>0</v>
      </c>
      <c r="DN199" t="s">
        <v>34</v>
      </c>
      <c r="DQ199">
        <v>58.89</v>
      </c>
      <c r="DR199" t="s">
        <v>35</v>
      </c>
      <c r="DU199">
        <v>43.7</v>
      </c>
      <c r="DV199" t="s">
        <v>36</v>
      </c>
      <c r="DY199">
        <v>0</v>
      </c>
      <c r="DZ199" t="s">
        <v>37</v>
      </c>
      <c r="EC199">
        <v>0</v>
      </c>
      <c r="ED199" t="s">
        <v>38</v>
      </c>
      <c r="EG199">
        <v>510</v>
      </c>
      <c r="EH199" t="s">
        <v>39</v>
      </c>
      <c r="EK199">
        <v>24525</v>
      </c>
      <c r="EL199" t="s">
        <v>40</v>
      </c>
      <c r="EO199">
        <v>355.5</v>
      </c>
      <c r="EP199" t="s">
        <v>41</v>
      </c>
      <c r="ES199">
        <v>251.99</v>
      </c>
      <c r="ET199" t="s">
        <v>42</v>
      </c>
      <c r="EW199">
        <v>0</v>
      </c>
      <c r="EX199" t="s">
        <v>43</v>
      </c>
      <c r="FA199">
        <v>25.885000000000002</v>
      </c>
      <c r="FB199" t="s">
        <v>44</v>
      </c>
      <c r="FE199">
        <v>20.850999999999999</v>
      </c>
      <c r="FF199" t="s">
        <v>45</v>
      </c>
      <c r="FI199">
        <v>0</v>
      </c>
      <c r="FJ199" t="s">
        <v>46</v>
      </c>
      <c r="FM199">
        <v>87.388999999999996</v>
      </c>
      <c r="FN199" t="s">
        <v>47</v>
      </c>
      <c r="FQ199">
        <v>51.8</v>
      </c>
      <c r="FR199" t="s">
        <v>48</v>
      </c>
      <c r="FU199">
        <v>44900</v>
      </c>
      <c r="FV199" t="s">
        <v>49</v>
      </c>
      <c r="FY199">
        <v>0</v>
      </c>
      <c r="FZ199" t="s">
        <v>50</v>
      </c>
      <c r="GC199">
        <v>0</v>
      </c>
      <c r="GD199" t="s">
        <v>51</v>
      </c>
      <c r="GG199">
        <v>0</v>
      </c>
      <c r="GH199" t="s">
        <v>52</v>
      </c>
      <c r="GK199">
        <v>0</v>
      </c>
      <c r="GL199" t="s">
        <v>53</v>
      </c>
      <c r="GO199">
        <v>0</v>
      </c>
    </row>
    <row r="200" spans="1:197" x14ac:dyDescent="0.45">
      <c r="A200">
        <v>38656</v>
      </c>
      <c r="B200" t="s">
        <v>5</v>
      </c>
      <c r="E200">
        <v>0</v>
      </c>
      <c r="F200" t="s">
        <v>6</v>
      </c>
      <c r="I200">
        <v>0</v>
      </c>
      <c r="J200" t="s">
        <v>7</v>
      </c>
      <c r="M200">
        <v>0</v>
      </c>
      <c r="N200" t="s">
        <v>8</v>
      </c>
      <c r="Q200">
        <v>0</v>
      </c>
      <c r="R200" t="s">
        <v>9</v>
      </c>
      <c r="U200">
        <v>38.83</v>
      </c>
      <c r="V200" t="s">
        <v>10</v>
      </c>
      <c r="Y200">
        <v>0</v>
      </c>
      <c r="Z200" t="s">
        <v>11</v>
      </c>
      <c r="AC200">
        <v>0</v>
      </c>
      <c r="AD200" t="s">
        <v>12</v>
      </c>
      <c r="AG200">
        <v>0</v>
      </c>
      <c r="AH200" t="s">
        <v>13</v>
      </c>
      <c r="AK200">
        <v>0</v>
      </c>
      <c r="AL200" t="s">
        <v>14</v>
      </c>
      <c r="AO200">
        <v>4460</v>
      </c>
      <c r="AP200" t="s">
        <v>15</v>
      </c>
      <c r="AS200">
        <v>0</v>
      </c>
      <c r="AT200" t="s">
        <v>16</v>
      </c>
      <c r="AW200">
        <v>2149</v>
      </c>
      <c r="AX200" t="s">
        <v>17</v>
      </c>
      <c r="BA200">
        <v>0</v>
      </c>
      <c r="BB200" t="s">
        <v>18</v>
      </c>
      <c r="BE200">
        <v>0</v>
      </c>
      <c r="BF200" t="s">
        <v>19</v>
      </c>
      <c r="BI200">
        <v>20.2</v>
      </c>
      <c r="BJ200" t="s">
        <v>20</v>
      </c>
      <c r="BM200">
        <v>0</v>
      </c>
      <c r="BN200" t="s">
        <v>21</v>
      </c>
      <c r="BQ200">
        <v>1630</v>
      </c>
      <c r="BR200" t="s">
        <v>22</v>
      </c>
      <c r="BU200">
        <v>0</v>
      </c>
      <c r="BV200" t="s">
        <v>23</v>
      </c>
      <c r="BY200">
        <v>0</v>
      </c>
      <c r="BZ200" t="s">
        <v>24</v>
      </c>
      <c r="CC200">
        <v>214.5</v>
      </c>
      <c r="CD200" t="s">
        <v>25</v>
      </c>
      <c r="CG200">
        <v>0</v>
      </c>
      <c r="CH200" t="s">
        <v>26</v>
      </c>
      <c r="CK200">
        <v>0</v>
      </c>
      <c r="CL200" t="s">
        <v>27</v>
      </c>
      <c r="CO200">
        <v>0</v>
      </c>
      <c r="CP200" t="s">
        <v>28</v>
      </c>
      <c r="CS200">
        <v>0</v>
      </c>
      <c r="CT200" t="s">
        <v>29</v>
      </c>
      <c r="CW200">
        <v>0</v>
      </c>
      <c r="CX200" t="s">
        <v>30</v>
      </c>
      <c r="DA200">
        <v>0</v>
      </c>
      <c r="DB200" t="s">
        <v>31</v>
      </c>
      <c r="DE200">
        <v>0</v>
      </c>
      <c r="DF200" t="s">
        <v>32</v>
      </c>
      <c r="DI200">
        <v>0</v>
      </c>
      <c r="DJ200" t="s">
        <v>33</v>
      </c>
      <c r="DM200">
        <v>0</v>
      </c>
      <c r="DN200" t="s">
        <v>34</v>
      </c>
      <c r="DQ200">
        <v>62.2</v>
      </c>
      <c r="DR200" t="s">
        <v>35</v>
      </c>
      <c r="DU200">
        <v>46.29</v>
      </c>
      <c r="DV200" t="s">
        <v>36</v>
      </c>
      <c r="DY200">
        <v>0</v>
      </c>
      <c r="DZ200" t="s">
        <v>37</v>
      </c>
      <c r="EC200">
        <v>0</v>
      </c>
      <c r="ED200" t="s">
        <v>38</v>
      </c>
      <c r="EG200">
        <v>559.95000000000005</v>
      </c>
      <c r="EH200" t="s">
        <v>39</v>
      </c>
      <c r="EK200">
        <v>26770</v>
      </c>
      <c r="EL200" t="s">
        <v>40</v>
      </c>
      <c r="EO200">
        <v>390</v>
      </c>
      <c r="EP200" t="s">
        <v>41</v>
      </c>
      <c r="ES200">
        <v>263</v>
      </c>
      <c r="ET200" t="s">
        <v>42</v>
      </c>
      <c r="EW200">
        <v>0</v>
      </c>
      <c r="EX200" t="s">
        <v>43</v>
      </c>
      <c r="FA200">
        <v>28.49</v>
      </c>
      <c r="FB200" t="s">
        <v>44</v>
      </c>
      <c r="FE200">
        <v>22.05</v>
      </c>
      <c r="FF200" t="s">
        <v>45</v>
      </c>
      <c r="FI200">
        <v>0</v>
      </c>
      <c r="FJ200" t="s">
        <v>46</v>
      </c>
      <c r="FM200">
        <v>97.162000000000006</v>
      </c>
      <c r="FN200" t="s">
        <v>47</v>
      </c>
      <c r="FQ200">
        <v>59.15</v>
      </c>
      <c r="FR200" t="s">
        <v>48</v>
      </c>
      <c r="FU200">
        <v>47000</v>
      </c>
      <c r="FV200" t="s">
        <v>49</v>
      </c>
      <c r="FY200">
        <v>0</v>
      </c>
      <c r="FZ200" t="s">
        <v>50</v>
      </c>
      <c r="GC200">
        <v>0</v>
      </c>
      <c r="GD200" t="s">
        <v>51</v>
      </c>
      <c r="GG200">
        <v>0</v>
      </c>
      <c r="GH200" t="s">
        <v>52</v>
      </c>
      <c r="GK200">
        <v>0</v>
      </c>
      <c r="GL200" t="s">
        <v>53</v>
      </c>
      <c r="GO200">
        <v>0</v>
      </c>
    </row>
    <row r="201" spans="1:197" x14ac:dyDescent="0.45">
      <c r="A201">
        <v>38663</v>
      </c>
      <c r="B201" t="s">
        <v>5</v>
      </c>
      <c r="E201">
        <v>0</v>
      </c>
      <c r="F201" t="s">
        <v>6</v>
      </c>
      <c r="I201">
        <v>0</v>
      </c>
      <c r="J201" t="s">
        <v>7</v>
      </c>
      <c r="M201">
        <v>0</v>
      </c>
      <c r="N201" t="s">
        <v>8</v>
      </c>
      <c r="Q201">
        <v>0</v>
      </c>
      <c r="R201" t="s">
        <v>9</v>
      </c>
      <c r="U201">
        <v>38.39</v>
      </c>
      <c r="V201" t="s">
        <v>10</v>
      </c>
      <c r="Y201">
        <v>0</v>
      </c>
      <c r="Z201" t="s">
        <v>11</v>
      </c>
      <c r="AC201">
        <v>0</v>
      </c>
      <c r="AD201" t="s">
        <v>12</v>
      </c>
      <c r="AG201">
        <v>0</v>
      </c>
      <c r="AH201" t="s">
        <v>13</v>
      </c>
      <c r="AK201">
        <v>0</v>
      </c>
      <c r="AL201" t="s">
        <v>14</v>
      </c>
      <c r="AO201">
        <v>4460</v>
      </c>
      <c r="AP201" t="s">
        <v>15</v>
      </c>
      <c r="AS201">
        <v>0</v>
      </c>
      <c r="AT201" t="s">
        <v>16</v>
      </c>
      <c r="AW201">
        <v>2191</v>
      </c>
      <c r="AX201" t="s">
        <v>17</v>
      </c>
      <c r="BA201">
        <v>0</v>
      </c>
      <c r="BB201" t="s">
        <v>18</v>
      </c>
      <c r="BE201">
        <v>0</v>
      </c>
      <c r="BF201" t="s">
        <v>19</v>
      </c>
      <c r="BI201">
        <v>20.75</v>
      </c>
      <c r="BJ201" t="s">
        <v>20</v>
      </c>
      <c r="BM201">
        <v>0</v>
      </c>
      <c r="BN201" t="s">
        <v>21</v>
      </c>
      <c r="BQ201">
        <v>1591</v>
      </c>
      <c r="BR201" t="s">
        <v>22</v>
      </c>
      <c r="BU201">
        <v>0</v>
      </c>
      <c r="BV201" t="s">
        <v>23</v>
      </c>
      <c r="BY201">
        <v>0</v>
      </c>
      <c r="BZ201" t="s">
        <v>24</v>
      </c>
      <c r="CC201">
        <v>211.74</v>
      </c>
      <c r="CD201" t="s">
        <v>25</v>
      </c>
      <c r="CG201">
        <v>0</v>
      </c>
      <c r="CH201" t="s">
        <v>26</v>
      </c>
      <c r="CK201">
        <v>0</v>
      </c>
      <c r="CL201" t="s">
        <v>27</v>
      </c>
      <c r="CO201">
        <v>0</v>
      </c>
      <c r="CP201" t="s">
        <v>28</v>
      </c>
      <c r="CS201">
        <v>0</v>
      </c>
      <c r="CT201" t="s">
        <v>29</v>
      </c>
      <c r="CW201">
        <v>0</v>
      </c>
      <c r="CX201" t="s">
        <v>30</v>
      </c>
      <c r="DA201">
        <v>0</v>
      </c>
      <c r="DB201" t="s">
        <v>31</v>
      </c>
      <c r="DE201">
        <v>0</v>
      </c>
      <c r="DF201" t="s">
        <v>32</v>
      </c>
      <c r="DI201">
        <v>0</v>
      </c>
      <c r="DJ201" t="s">
        <v>33</v>
      </c>
      <c r="DM201">
        <v>0</v>
      </c>
      <c r="DN201" t="s">
        <v>34</v>
      </c>
      <c r="DQ201">
        <v>62.3</v>
      </c>
      <c r="DR201" t="s">
        <v>35</v>
      </c>
      <c r="DU201">
        <v>46.92</v>
      </c>
      <c r="DV201" t="s">
        <v>36</v>
      </c>
      <c r="DY201">
        <v>0</v>
      </c>
      <c r="DZ201" t="s">
        <v>37</v>
      </c>
      <c r="EC201">
        <v>0</v>
      </c>
      <c r="ED201" t="s">
        <v>38</v>
      </c>
      <c r="EG201">
        <v>505.04</v>
      </c>
      <c r="EH201" t="s">
        <v>39</v>
      </c>
      <c r="EK201">
        <v>28349</v>
      </c>
      <c r="EL201" t="s">
        <v>40</v>
      </c>
      <c r="EO201">
        <v>399.49</v>
      </c>
      <c r="EP201" t="s">
        <v>41</v>
      </c>
      <c r="ES201">
        <v>259.5</v>
      </c>
      <c r="ET201" t="s">
        <v>42</v>
      </c>
      <c r="EW201">
        <v>0</v>
      </c>
      <c r="EX201" t="s">
        <v>43</v>
      </c>
      <c r="FA201">
        <v>28.04</v>
      </c>
      <c r="FB201" t="s">
        <v>44</v>
      </c>
      <c r="FE201">
        <v>22.701000000000001</v>
      </c>
      <c r="FF201" t="s">
        <v>45</v>
      </c>
      <c r="FI201">
        <v>0</v>
      </c>
      <c r="FJ201" t="s">
        <v>46</v>
      </c>
      <c r="FM201">
        <v>91.5</v>
      </c>
      <c r="FN201" t="s">
        <v>47</v>
      </c>
      <c r="FQ201">
        <v>57.55</v>
      </c>
      <c r="FR201" t="s">
        <v>48</v>
      </c>
      <c r="FU201">
        <v>48000</v>
      </c>
      <c r="FV201" t="s">
        <v>49</v>
      </c>
      <c r="FY201">
        <v>0</v>
      </c>
      <c r="FZ201" t="s">
        <v>50</v>
      </c>
      <c r="GC201">
        <v>0</v>
      </c>
      <c r="GD201" t="s">
        <v>51</v>
      </c>
      <c r="GG201">
        <v>0</v>
      </c>
      <c r="GH201" t="s">
        <v>52</v>
      </c>
      <c r="GK201">
        <v>0</v>
      </c>
      <c r="GL201" t="s">
        <v>53</v>
      </c>
      <c r="GO201">
        <v>0</v>
      </c>
    </row>
    <row r="202" spans="1:197" x14ac:dyDescent="0.45">
      <c r="A202">
        <v>38670</v>
      </c>
      <c r="B202" t="s">
        <v>5</v>
      </c>
      <c r="E202">
        <v>0</v>
      </c>
      <c r="F202" t="s">
        <v>6</v>
      </c>
      <c r="I202">
        <v>0</v>
      </c>
      <c r="J202" t="s">
        <v>7</v>
      </c>
      <c r="M202">
        <v>0</v>
      </c>
      <c r="N202" t="s">
        <v>8</v>
      </c>
      <c r="Q202">
        <v>0</v>
      </c>
      <c r="R202" t="s">
        <v>9</v>
      </c>
      <c r="U202">
        <v>37.979999999999997</v>
      </c>
      <c r="V202" t="s">
        <v>10</v>
      </c>
      <c r="Y202">
        <v>0</v>
      </c>
      <c r="Z202" t="s">
        <v>11</v>
      </c>
      <c r="AC202">
        <v>0</v>
      </c>
      <c r="AD202" t="s">
        <v>12</v>
      </c>
      <c r="AG202">
        <v>0</v>
      </c>
      <c r="AH202" t="s">
        <v>13</v>
      </c>
      <c r="AK202">
        <v>0</v>
      </c>
      <c r="AL202" t="s">
        <v>14</v>
      </c>
      <c r="AO202">
        <v>4460</v>
      </c>
      <c r="AP202" t="s">
        <v>15</v>
      </c>
      <c r="AS202">
        <v>0</v>
      </c>
      <c r="AT202" t="s">
        <v>16</v>
      </c>
      <c r="AW202">
        <v>2375.0500000000002</v>
      </c>
      <c r="AX202" t="s">
        <v>17</v>
      </c>
      <c r="BA202">
        <v>0</v>
      </c>
      <c r="BB202" t="s">
        <v>18</v>
      </c>
      <c r="BE202">
        <v>0</v>
      </c>
      <c r="BF202" t="s">
        <v>19</v>
      </c>
      <c r="BI202">
        <v>20.82</v>
      </c>
      <c r="BJ202" t="s">
        <v>20</v>
      </c>
      <c r="BM202">
        <v>0</v>
      </c>
      <c r="BN202" t="s">
        <v>21</v>
      </c>
      <c r="BQ202">
        <v>1615</v>
      </c>
      <c r="BR202" t="s">
        <v>22</v>
      </c>
      <c r="BU202">
        <v>0</v>
      </c>
      <c r="BV202" t="s">
        <v>23</v>
      </c>
      <c r="BY202">
        <v>0</v>
      </c>
      <c r="BZ202" t="s">
        <v>24</v>
      </c>
      <c r="CC202">
        <v>216</v>
      </c>
      <c r="CD202" t="s">
        <v>25</v>
      </c>
      <c r="CG202">
        <v>0</v>
      </c>
      <c r="CH202" t="s">
        <v>26</v>
      </c>
      <c r="CK202">
        <v>0</v>
      </c>
      <c r="CL202" t="s">
        <v>27</v>
      </c>
      <c r="CO202">
        <v>0</v>
      </c>
      <c r="CP202" t="s">
        <v>28</v>
      </c>
      <c r="CS202">
        <v>0</v>
      </c>
      <c r="CT202" t="s">
        <v>29</v>
      </c>
      <c r="CW202">
        <v>0</v>
      </c>
      <c r="CX202" t="s">
        <v>30</v>
      </c>
      <c r="DA202">
        <v>0</v>
      </c>
      <c r="DB202" t="s">
        <v>31</v>
      </c>
      <c r="DE202">
        <v>0</v>
      </c>
      <c r="DF202" t="s">
        <v>32</v>
      </c>
      <c r="DI202">
        <v>0</v>
      </c>
      <c r="DJ202" t="s">
        <v>33</v>
      </c>
      <c r="DM202">
        <v>0</v>
      </c>
      <c r="DN202" t="s">
        <v>34</v>
      </c>
      <c r="DQ202">
        <v>67.69</v>
      </c>
      <c r="DR202" t="s">
        <v>35</v>
      </c>
      <c r="DU202">
        <v>49.99</v>
      </c>
      <c r="DV202" t="s">
        <v>36</v>
      </c>
      <c r="DY202">
        <v>0</v>
      </c>
      <c r="DZ202" t="s">
        <v>37</v>
      </c>
      <c r="EC202">
        <v>0</v>
      </c>
      <c r="ED202" t="s">
        <v>38</v>
      </c>
      <c r="EG202">
        <v>538.99</v>
      </c>
      <c r="EH202" t="s">
        <v>39</v>
      </c>
      <c r="EK202">
        <v>31101</v>
      </c>
      <c r="EL202" t="s">
        <v>40</v>
      </c>
      <c r="EO202">
        <v>439.67</v>
      </c>
      <c r="EP202" t="s">
        <v>41</v>
      </c>
      <c r="ES202">
        <v>270</v>
      </c>
      <c r="ET202" t="s">
        <v>42</v>
      </c>
      <c r="EW202">
        <v>0</v>
      </c>
      <c r="EX202" t="s">
        <v>43</v>
      </c>
      <c r="FA202">
        <v>29.07</v>
      </c>
      <c r="FB202" t="s">
        <v>44</v>
      </c>
      <c r="FE202">
        <v>23.501000000000001</v>
      </c>
      <c r="FF202" t="s">
        <v>45</v>
      </c>
      <c r="FI202">
        <v>0</v>
      </c>
      <c r="FJ202" t="s">
        <v>46</v>
      </c>
      <c r="FM202">
        <v>96.680999999999997</v>
      </c>
      <c r="FN202" t="s">
        <v>47</v>
      </c>
      <c r="FQ202">
        <v>61.2</v>
      </c>
      <c r="FR202" t="s">
        <v>48</v>
      </c>
      <c r="FU202">
        <v>47781</v>
      </c>
      <c r="FV202" t="s">
        <v>49</v>
      </c>
      <c r="FY202">
        <v>0</v>
      </c>
      <c r="FZ202" t="s">
        <v>50</v>
      </c>
      <c r="GC202">
        <v>0</v>
      </c>
      <c r="GD202" t="s">
        <v>51</v>
      </c>
      <c r="GG202">
        <v>0</v>
      </c>
      <c r="GH202" t="s">
        <v>52</v>
      </c>
      <c r="GK202">
        <v>0</v>
      </c>
      <c r="GL202" t="s">
        <v>53</v>
      </c>
      <c r="GO202">
        <v>0</v>
      </c>
    </row>
    <row r="203" spans="1:197" x14ac:dyDescent="0.45">
      <c r="A203">
        <v>38677</v>
      </c>
      <c r="B203" t="s">
        <v>5</v>
      </c>
      <c r="E203">
        <v>0</v>
      </c>
      <c r="F203" t="s">
        <v>6</v>
      </c>
      <c r="I203">
        <v>0</v>
      </c>
      <c r="J203" t="s">
        <v>7</v>
      </c>
      <c r="M203">
        <v>0</v>
      </c>
      <c r="N203" t="s">
        <v>8</v>
      </c>
      <c r="Q203">
        <v>0</v>
      </c>
      <c r="R203" t="s">
        <v>9</v>
      </c>
      <c r="U203">
        <v>37.15</v>
      </c>
      <c r="V203" t="s">
        <v>10</v>
      </c>
      <c r="Y203">
        <v>0</v>
      </c>
      <c r="Z203" t="s">
        <v>11</v>
      </c>
      <c r="AC203">
        <v>0</v>
      </c>
      <c r="AD203" t="s">
        <v>12</v>
      </c>
      <c r="AG203">
        <v>0</v>
      </c>
      <c r="AH203" t="s">
        <v>13</v>
      </c>
      <c r="AK203">
        <v>0</v>
      </c>
      <c r="AL203" t="s">
        <v>14</v>
      </c>
      <c r="AO203">
        <v>4460</v>
      </c>
      <c r="AP203" t="s">
        <v>15</v>
      </c>
      <c r="AS203">
        <v>0</v>
      </c>
      <c r="AT203" t="s">
        <v>16</v>
      </c>
      <c r="AW203">
        <v>2483</v>
      </c>
      <c r="AX203" t="s">
        <v>17</v>
      </c>
      <c r="BA203">
        <v>0</v>
      </c>
      <c r="BB203" t="s">
        <v>18</v>
      </c>
      <c r="BE203">
        <v>0</v>
      </c>
      <c r="BF203" t="s">
        <v>19</v>
      </c>
      <c r="BI203">
        <v>21.7</v>
      </c>
      <c r="BJ203" t="s">
        <v>20</v>
      </c>
      <c r="BM203">
        <v>0</v>
      </c>
      <c r="BN203" t="s">
        <v>21</v>
      </c>
      <c r="BQ203">
        <v>1662</v>
      </c>
      <c r="BR203" t="s">
        <v>22</v>
      </c>
      <c r="BU203">
        <v>0</v>
      </c>
      <c r="BV203" t="s">
        <v>23</v>
      </c>
      <c r="BY203">
        <v>0</v>
      </c>
      <c r="BZ203" t="s">
        <v>24</v>
      </c>
      <c r="CC203">
        <v>205</v>
      </c>
      <c r="CD203" t="s">
        <v>25</v>
      </c>
      <c r="CG203">
        <v>0</v>
      </c>
      <c r="CH203" t="s">
        <v>26</v>
      </c>
      <c r="CK203">
        <v>0</v>
      </c>
      <c r="CL203" t="s">
        <v>27</v>
      </c>
      <c r="CO203">
        <v>0</v>
      </c>
      <c r="CP203" t="s">
        <v>28</v>
      </c>
      <c r="CS203">
        <v>0</v>
      </c>
      <c r="CT203" t="s">
        <v>29</v>
      </c>
      <c r="CW203">
        <v>0</v>
      </c>
      <c r="CX203" t="s">
        <v>30</v>
      </c>
      <c r="DA203">
        <v>0</v>
      </c>
      <c r="DB203" t="s">
        <v>31</v>
      </c>
      <c r="DE203">
        <v>0</v>
      </c>
      <c r="DF203" t="s">
        <v>32</v>
      </c>
      <c r="DI203">
        <v>0</v>
      </c>
      <c r="DJ203" t="s">
        <v>33</v>
      </c>
      <c r="DM203">
        <v>0</v>
      </c>
      <c r="DN203" t="s">
        <v>34</v>
      </c>
      <c r="DQ203">
        <v>67.3</v>
      </c>
      <c r="DR203" t="s">
        <v>35</v>
      </c>
      <c r="DU203">
        <v>50.3</v>
      </c>
      <c r="DV203" t="s">
        <v>36</v>
      </c>
      <c r="DY203">
        <v>0</v>
      </c>
      <c r="DZ203" t="s">
        <v>37</v>
      </c>
      <c r="EC203">
        <v>0</v>
      </c>
      <c r="ED203" t="s">
        <v>38</v>
      </c>
      <c r="EG203">
        <v>500</v>
      </c>
      <c r="EH203" t="s">
        <v>39</v>
      </c>
      <c r="EK203">
        <v>31493.98</v>
      </c>
      <c r="EL203" t="s">
        <v>40</v>
      </c>
      <c r="EO203">
        <v>458.51</v>
      </c>
      <c r="EP203" t="s">
        <v>41</v>
      </c>
      <c r="ES203">
        <v>273.7</v>
      </c>
      <c r="ET203" t="s">
        <v>42</v>
      </c>
      <c r="EW203">
        <v>0</v>
      </c>
      <c r="EX203" t="s">
        <v>43</v>
      </c>
      <c r="FA203">
        <v>30.5</v>
      </c>
      <c r="FB203" t="s">
        <v>44</v>
      </c>
      <c r="FE203">
        <v>24.524999999999999</v>
      </c>
      <c r="FF203" t="s">
        <v>45</v>
      </c>
      <c r="FI203">
        <v>0</v>
      </c>
      <c r="FJ203" t="s">
        <v>46</v>
      </c>
      <c r="FM203">
        <v>97.6</v>
      </c>
      <c r="FN203" t="s">
        <v>47</v>
      </c>
      <c r="FQ203">
        <v>61.4</v>
      </c>
      <c r="FR203" t="s">
        <v>48</v>
      </c>
      <c r="FU203">
        <v>49580</v>
      </c>
      <c r="FV203" t="s">
        <v>49</v>
      </c>
      <c r="FY203">
        <v>0</v>
      </c>
      <c r="FZ203" t="s">
        <v>50</v>
      </c>
      <c r="GC203">
        <v>0</v>
      </c>
      <c r="GD203" t="s">
        <v>51</v>
      </c>
      <c r="GG203">
        <v>0</v>
      </c>
      <c r="GH203" t="s">
        <v>52</v>
      </c>
      <c r="GK203">
        <v>0</v>
      </c>
      <c r="GL203" t="s">
        <v>53</v>
      </c>
      <c r="GO203">
        <v>0</v>
      </c>
    </row>
    <row r="204" spans="1:197" x14ac:dyDescent="0.45">
      <c r="A204">
        <v>38684</v>
      </c>
      <c r="B204" t="s">
        <v>5</v>
      </c>
      <c r="E204">
        <v>0</v>
      </c>
      <c r="F204" t="s">
        <v>6</v>
      </c>
      <c r="I204">
        <v>0</v>
      </c>
      <c r="J204" t="s">
        <v>7</v>
      </c>
      <c r="M204">
        <v>0</v>
      </c>
      <c r="N204" t="s">
        <v>8</v>
      </c>
      <c r="Q204">
        <v>0</v>
      </c>
      <c r="R204" t="s">
        <v>9</v>
      </c>
      <c r="U204">
        <v>37.9</v>
      </c>
      <c r="V204" t="s">
        <v>10</v>
      </c>
      <c r="Y204">
        <v>0</v>
      </c>
      <c r="Z204" t="s">
        <v>11</v>
      </c>
      <c r="AC204">
        <v>0</v>
      </c>
      <c r="AD204" t="s">
        <v>12</v>
      </c>
      <c r="AG204">
        <v>0</v>
      </c>
      <c r="AH204" t="s">
        <v>13</v>
      </c>
      <c r="AK204">
        <v>0</v>
      </c>
      <c r="AL204" t="s">
        <v>14</v>
      </c>
      <c r="AO204">
        <v>4460</v>
      </c>
      <c r="AP204" t="s">
        <v>15</v>
      </c>
      <c r="AS204">
        <v>0</v>
      </c>
      <c r="AT204" t="s">
        <v>16</v>
      </c>
      <c r="AW204">
        <v>2551</v>
      </c>
      <c r="AX204" t="s">
        <v>17</v>
      </c>
      <c r="BA204">
        <v>0</v>
      </c>
      <c r="BB204" t="s">
        <v>18</v>
      </c>
      <c r="BE204">
        <v>0</v>
      </c>
      <c r="BF204" t="s">
        <v>19</v>
      </c>
      <c r="BI204">
        <v>25</v>
      </c>
      <c r="BJ204" t="s">
        <v>20</v>
      </c>
      <c r="BM204">
        <v>0</v>
      </c>
      <c r="BN204" t="s">
        <v>21</v>
      </c>
      <c r="BQ204">
        <v>1703.9</v>
      </c>
      <c r="BR204" t="s">
        <v>22</v>
      </c>
      <c r="BU204">
        <v>0</v>
      </c>
      <c r="BV204" t="s">
        <v>23</v>
      </c>
      <c r="BY204">
        <v>0</v>
      </c>
      <c r="BZ204" t="s">
        <v>24</v>
      </c>
      <c r="CC204">
        <v>206.6</v>
      </c>
      <c r="CD204" t="s">
        <v>25</v>
      </c>
      <c r="CG204">
        <v>0</v>
      </c>
      <c r="CH204" t="s">
        <v>26</v>
      </c>
      <c r="CK204">
        <v>0</v>
      </c>
      <c r="CL204" t="s">
        <v>27</v>
      </c>
      <c r="CO204">
        <v>0</v>
      </c>
      <c r="CP204" t="s">
        <v>28</v>
      </c>
      <c r="CS204">
        <v>0</v>
      </c>
      <c r="CT204" t="s">
        <v>29</v>
      </c>
      <c r="CW204">
        <v>0</v>
      </c>
      <c r="CX204" t="s">
        <v>30</v>
      </c>
      <c r="DA204">
        <v>0</v>
      </c>
      <c r="DB204" t="s">
        <v>31</v>
      </c>
      <c r="DE204">
        <v>0</v>
      </c>
      <c r="DF204" t="s">
        <v>32</v>
      </c>
      <c r="DI204">
        <v>0</v>
      </c>
      <c r="DJ204" t="s">
        <v>33</v>
      </c>
      <c r="DM204">
        <v>0</v>
      </c>
      <c r="DN204" t="s">
        <v>34</v>
      </c>
      <c r="DQ204">
        <v>68.7</v>
      </c>
      <c r="DR204" t="s">
        <v>35</v>
      </c>
      <c r="DU204">
        <v>50.95</v>
      </c>
      <c r="DV204" t="s">
        <v>36</v>
      </c>
      <c r="DY204">
        <v>0</v>
      </c>
      <c r="DZ204" t="s">
        <v>37</v>
      </c>
      <c r="EC204">
        <v>0</v>
      </c>
      <c r="ED204" t="s">
        <v>38</v>
      </c>
      <c r="EG204">
        <v>495</v>
      </c>
      <c r="EH204" t="s">
        <v>39</v>
      </c>
      <c r="EK204">
        <v>34099</v>
      </c>
      <c r="EL204" t="s">
        <v>40</v>
      </c>
      <c r="EO204">
        <v>503.01</v>
      </c>
      <c r="EP204" t="s">
        <v>41</v>
      </c>
      <c r="ES204">
        <v>280</v>
      </c>
      <c r="ET204" t="s">
        <v>42</v>
      </c>
      <c r="EW204">
        <v>0</v>
      </c>
      <c r="EX204" t="s">
        <v>43</v>
      </c>
      <c r="FA204">
        <v>31.13</v>
      </c>
      <c r="FB204" t="s">
        <v>44</v>
      </c>
      <c r="FE204">
        <v>25.135000000000002</v>
      </c>
      <c r="FF204" t="s">
        <v>45</v>
      </c>
      <c r="FI204">
        <v>0</v>
      </c>
      <c r="FJ204" t="s">
        <v>46</v>
      </c>
      <c r="FM204">
        <v>99.3</v>
      </c>
      <c r="FN204" t="s">
        <v>47</v>
      </c>
      <c r="FQ204">
        <v>62.05</v>
      </c>
      <c r="FR204" t="s">
        <v>48</v>
      </c>
      <c r="FU204">
        <v>54200</v>
      </c>
      <c r="FV204" t="s">
        <v>49</v>
      </c>
      <c r="FY204">
        <v>0</v>
      </c>
      <c r="FZ204" t="s">
        <v>50</v>
      </c>
      <c r="GC204">
        <v>0</v>
      </c>
      <c r="GD204" t="s">
        <v>51</v>
      </c>
      <c r="GG204">
        <v>0</v>
      </c>
      <c r="GH204" t="s">
        <v>52</v>
      </c>
      <c r="GK204">
        <v>0</v>
      </c>
      <c r="GL204" t="s">
        <v>53</v>
      </c>
      <c r="GO204">
        <v>0</v>
      </c>
    </row>
    <row r="205" spans="1:197" x14ac:dyDescent="0.45">
      <c r="A205">
        <v>38691</v>
      </c>
      <c r="B205" t="s">
        <v>5</v>
      </c>
      <c r="E205">
        <v>0</v>
      </c>
      <c r="F205" t="s">
        <v>6</v>
      </c>
      <c r="I205">
        <v>0</v>
      </c>
      <c r="J205" t="s">
        <v>7</v>
      </c>
      <c r="M205">
        <v>0</v>
      </c>
      <c r="N205" t="s">
        <v>8</v>
      </c>
      <c r="Q205">
        <v>0</v>
      </c>
      <c r="R205" t="s">
        <v>9</v>
      </c>
      <c r="U205">
        <v>42.05</v>
      </c>
      <c r="V205" t="s">
        <v>10</v>
      </c>
      <c r="Y205">
        <v>0</v>
      </c>
      <c r="Z205" t="s">
        <v>11</v>
      </c>
      <c r="AC205">
        <v>0</v>
      </c>
      <c r="AD205" t="s">
        <v>12</v>
      </c>
      <c r="AG205">
        <v>0</v>
      </c>
      <c r="AH205" t="s">
        <v>13</v>
      </c>
      <c r="AK205">
        <v>0</v>
      </c>
      <c r="AL205" t="s">
        <v>14</v>
      </c>
      <c r="AO205">
        <v>4460</v>
      </c>
      <c r="AP205" t="s">
        <v>15</v>
      </c>
      <c r="AS205">
        <v>0</v>
      </c>
      <c r="AT205" t="s">
        <v>16</v>
      </c>
      <c r="AW205">
        <v>2480</v>
      </c>
      <c r="AX205" t="s">
        <v>17</v>
      </c>
      <c r="BA205">
        <v>0</v>
      </c>
      <c r="BB205" t="s">
        <v>18</v>
      </c>
      <c r="BE205">
        <v>0</v>
      </c>
      <c r="BF205" t="s">
        <v>19</v>
      </c>
      <c r="BI205">
        <v>25</v>
      </c>
      <c r="BJ205" t="s">
        <v>20</v>
      </c>
      <c r="BM205">
        <v>0</v>
      </c>
      <c r="BN205" t="s">
        <v>21</v>
      </c>
      <c r="BQ205">
        <v>1735.98</v>
      </c>
      <c r="BR205" t="s">
        <v>22</v>
      </c>
      <c r="BU205">
        <v>0</v>
      </c>
      <c r="BV205" t="s">
        <v>23</v>
      </c>
      <c r="BY205">
        <v>0</v>
      </c>
      <c r="BZ205" t="s">
        <v>24</v>
      </c>
      <c r="CC205">
        <v>201.49</v>
      </c>
      <c r="CD205" t="s">
        <v>25</v>
      </c>
      <c r="CG205">
        <v>0</v>
      </c>
      <c r="CH205" t="s">
        <v>26</v>
      </c>
      <c r="CK205">
        <v>0</v>
      </c>
      <c r="CL205" t="s">
        <v>27</v>
      </c>
      <c r="CO205">
        <v>0</v>
      </c>
      <c r="CP205" t="s">
        <v>28</v>
      </c>
      <c r="CS205">
        <v>0</v>
      </c>
      <c r="CT205" t="s">
        <v>29</v>
      </c>
      <c r="CW205">
        <v>0</v>
      </c>
      <c r="CX205" t="s">
        <v>30</v>
      </c>
      <c r="DA205">
        <v>0</v>
      </c>
      <c r="DB205" t="s">
        <v>31</v>
      </c>
      <c r="DE205">
        <v>0</v>
      </c>
      <c r="DF205" t="s">
        <v>32</v>
      </c>
      <c r="DI205">
        <v>0</v>
      </c>
      <c r="DJ205" t="s">
        <v>33</v>
      </c>
      <c r="DM205">
        <v>0</v>
      </c>
      <c r="DN205" t="s">
        <v>34</v>
      </c>
      <c r="DQ205">
        <v>66.599999999999994</v>
      </c>
      <c r="DR205" t="s">
        <v>35</v>
      </c>
      <c r="DU205">
        <v>49.35</v>
      </c>
      <c r="DV205" t="s">
        <v>36</v>
      </c>
      <c r="DY205">
        <v>0</v>
      </c>
      <c r="DZ205" t="s">
        <v>37</v>
      </c>
      <c r="EC205">
        <v>0</v>
      </c>
      <c r="ED205" t="s">
        <v>38</v>
      </c>
      <c r="EG205">
        <v>507</v>
      </c>
      <c r="EH205" t="s">
        <v>39</v>
      </c>
      <c r="EK205">
        <v>34685</v>
      </c>
      <c r="EL205" t="s">
        <v>40</v>
      </c>
      <c r="EO205">
        <v>502.11</v>
      </c>
      <c r="EP205" t="s">
        <v>41</v>
      </c>
      <c r="ES205">
        <v>292.25</v>
      </c>
      <c r="ET205" t="s">
        <v>42</v>
      </c>
      <c r="EW205">
        <v>0</v>
      </c>
      <c r="EX205" t="s">
        <v>43</v>
      </c>
      <c r="FA205">
        <v>31.295000000000002</v>
      </c>
      <c r="FB205" t="s">
        <v>44</v>
      </c>
      <c r="FE205">
        <v>25.7</v>
      </c>
      <c r="FF205" t="s">
        <v>45</v>
      </c>
      <c r="FI205">
        <v>0</v>
      </c>
      <c r="FJ205" t="s">
        <v>46</v>
      </c>
      <c r="FM205">
        <v>100.65</v>
      </c>
      <c r="FN205" t="s">
        <v>47</v>
      </c>
      <c r="FQ205">
        <v>62</v>
      </c>
      <c r="FR205" t="s">
        <v>48</v>
      </c>
      <c r="FU205">
        <v>55800</v>
      </c>
      <c r="FV205" t="s">
        <v>49</v>
      </c>
      <c r="FY205">
        <v>0</v>
      </c>
      <c r="FZ205" t="s">
        <v>50</v>
      </c>
      <c r="GC205">
        <v>0</v>
      </c>
      <c r="GD205" t="s">
        <v>51</v>
      </c>
      <c r="GG205">
        <v>0</v>
      </c>
      <c r="GH205" t="s">
        <v>52</v>
      </c>
      <c r="GK205">
        <v>0</v>
      </c>
      <c r="GL205" t="s">
        <v>53</v>
      </c>
      <c r="GO205">
        <v>0</v>
      </c>
    </row>
    <row r="206" spans="1:197" x14ac:dyDescent="0.45">
      <c r="A206">
        <v>38698</v>
      </c>
      <c r="B206" t="s">
        <v>5</v>
      </c>
      <c r="E206">
        <v>0</v>
      </c>
      <c r="F206" t="s">
        <v>6</v>
      </c>
      <c r="I206">
        <v>0</v>
      </c>
      <c r="J206" t="s">
        <v>7</v>
      </c>
      <c r="M206">
        <v>0</v>
      </c>
      <c r="N206" t="s">
        <v>8</v>
      </c>
      <c r="Q206">
        <v>0</v>
      </c>
      <c r="R206" t="s">
        <v>9</v>
      </c>
      <c r="U206">
        <v>41.19</v>
      </c>
      <c r="V206" t="s">
        <v>10</v>
      </c>
      <c r="Y206">
        <v>0</v>
      </c>
      <c r="Z206" t="s">
        <v>11</v>
      </c>
      <c r="AC206">
        <v>0</v>
      </c>
      <c r="AD206" t="s">
        <v>12</v>
      </c>
      <c r="AG206">
        <v>0</v>
      </c>
      <c r="AH206" t="s">
        <v>13</v>
      </c>
      <c r="AK206">
        <v>0</v>
      </c>
      <c r="AL206" t="s">
        <v>14</v>
      </c>
      <c r="AO206">
        <v>4460</v>
      </c>
      <c r="AP206" t="s">
        <v>15</v>
      </c>
      <c r="AS206">
        <v>0</v>
      </c>
      <c r="AT206" t="s">
        <v>16</v>
      </c>
      <c r="AW206">
        <v>2459</v>
      </c>
      <c r="AX206" t="s">
        <v>17</v>
      </c>
      <c r="BA206">
        <v>0</v>
      </c>
      <c r="BB206" t="s">
        <v>18</v>
      </c>
      <c r="BE206">
        <v>0</v>
      </c>
      <c r="BF206" t="s">
        <v>19</v>
      </c>
      <c r="BI206">
        <v>25</v>
      </c>
      <c r="BJ206" t="s">
        <v>20</v>
      </c>
      <c r="BM206">
        <v>0</v>
      </c>
      <c r="BN206" t="s">
        <v>21</v>
      </c>
      <c r="BQ206">
        <v>1752.6</v>
      </c>
      <c r="BR206" t="s">
        <v>22</v>
      </c>
      <c r="BU206">
        <v>0</v>
      </c>
      <c r="BV206" t="s">
        <v>23</v>
      </c>
      <c r="BY206">
        <v>0</v>
      </c>
      <c r="BZ206" t="s">
        <v>24</v>
      </c>
      <c r="CC206">
        <v>194.56</v>
      </c>
      <c r="CD206" t="s">
        <v>25</v>
      </c>
      <c r="CG206">
        <v>0</v>
      </c>
      <c r="CH206" t="s">
        <v>26</v>
      </c>
      <c r="CK206">
        <v>0</v>
      </c>
      <c r="CL206" t="s">
        <v>27</v>
      </c>
      <c r="CO206">
        <v>0</v>
      </c>
      <c r="CP206" t="s">
        <v>28</v>
      </c>
      <c r="CS206">
        <v>0</v>
      </c>
      <c r="CT206" t="s">
        <v>29</v>
      </c>
      <c r="CW206">
        <v>0</v>
      </c>
      <c r="CX206" t="s">
        <v>30</v>
      </c>
      <c r="DA206">
        <v>0</v>
      </c>
      <c r="DB206" t="s">
        <v>31</v>
      </c>
      <c r="DE206">
        <v>0</v>
      </c>
      <c r="DF206" t="s">
        <v>32</v>
      </c>
      <c r="DI206">
        <v>0</v>
      </c>
      <c r="DJ206" t="s">
        <v>33</v>
      </c>
      <c r="DM206">
        <v>0</v>
      </c>
      <c r="DN206" t="s">
        <v>34</v>
      </c>
      <c r="DQ206">
        <v>64.75</v>
      </c>
      <c r="DR206" t="s">
        <v>35</v>
      </c>
      <c r="DU206">
        <v>48.85</v>
      </c>
      <c r="DV206" t="s">
        <v>36</v>
      </c>
      <c r="DY206">
        <v>0</v>
      </c>
      <c r="DZ206" t="s">
        <v>37</v>
      </c>
      <c r="EC206">
        <v>0</v>
      </c>
      <c r="ED206" t="s">
        <v>38</v>
      </c>
      <c r="EG206">
        <v>490</v>
      </c>
      <c r="EH206" t="s">
        <v>39</v>
      </c>
      <c r="EK206">
        <v>34690</v>
      </c>
      <c r="EL206" t="s">
        <v>40</v>
      </c>
      <c r="EO206">
        <v>553.51</v>
      </c>
      <c r="EP206" t="s">
        <v>41</v>
      </c>
      <c r="ES206">
        <v>285</v>
      </c>
      <c r="ET206" t="s">
        <v>42</v>
      </c>
      <c r="EW206">
        <v>0</v>
      </c>
      <c r="EX206" t="s">
        <v>43</v>
      </c>
      <c r="FA206">
        <v>30.88</v>
      </c>
      <c r="FB206" t="s">
        <v>44</v>
      </c>
      <c r="FE206">
        <v>26.032</v>
      </c>
      <c r="FF206" t="s">
        <v>45</v>
      </c>
      <c r="FI206">
        <v>0</v>
      </c>
      <c r="FJ206" t="s">
        <v>46</v>
      </c>
      <c r="FM206">
        <v>100</v>
      </c>
      <c r="FN206" t="s">
        <v>47</v>
      </c>
      <c r="FQ206">
        <v>61.89</v>
      </c>
      <c r="FR206" t="s">
        <v>48</v>
      </c>
      <c r="FU206">
        <v>60875</v>
      </c>
      <c r="FV206" t="s">
        <v>49</v>
      </c>
      <c r="FY206">
        <v>0</v>
      </c>
      <c r="FZ206" t="s">
        <v>50</v>
      </c>
      <c r="GC206">
        <v>0</v>
      </c>
      <c r="GD206" t="s">
        <v>51</v>
      </c>
      <c r="GG206">
        <v>0</v>
      </c>
      <c r="GH206" t="s">
        <v>52</v>
      </c>
      <c r="GK206">
        <v>0</v>
      </c>
      <c r="GL206" t="s">
        <v>53</v>
      </c>
      <c r="GO206">
        <v>0</v>
      </c>
    </row>
    <row r="207" spans="1:197" x14ac:dyDescent="0.45">
      <c r="A207">
        <v>38705</v>
      </c>
      <c r="B207" t="s">
        <v>5</v>
      </c>
      <c r="E207">
        <v>0</v>
      </c>
      <c r="F207" t="s">
        <v>6</v>
      </c>
      <c r="I207">
        <v>0</v>
      </c>
      <c r="J207" t="s">
        <v>7</v>
      </c>
      <c r="M207">
        <v>0</v>
      </c>
      <c r="N207" t="s">
        <v>8</v>
      </c>
      <c r="Q207">
        <v>0</v>
      </c>
      <c r="R207" t="s">
        <v>9</v>
      </c>
      <c r="U207">
        <v>39.700000000000003</v>
      </c>
      <c r="V207" t="s">
        <v>10</v>
      </c>
      <c r="Y207">
        <v>0</v>
      </c>
      <c r="Z207" t="s">
        <v>11</v>
      </c>
      <c r="AC207">
        <v>0</v>
      </c>
      <c r="AD207" t="s">
        <v>12</v>
      </c>
      <c r="AG207">
        <v>0</v>
      </c>
      <c r="AH207" t="s">
        <v>13</v>
      </c>
      <c r="AK207">
        <v>0</v>
      </c>
      <c r="AL207" t="s">
        <v>14</v>
      </c>
      <c r="AO207">
        <v>4460</v>
      </c>
      <c r="AP207" t="s">
        <v>15</v>
      </c>
      <c r="AS207">
        <v>0</v>
      </c>
      <c r="AT207" t="s">
        <v>16</v>
      </c>
      <c r="AW207">
        <v>2579</v>
      </c>
      <c r="AX207" t="s">
        <v>17</v>
      </c>
      <c r="BA207">
        <v>0</v>
      </c>
      <c r="BB207" t="s">
        <v>18</v>
      </c>
      <c r="BE207">
        <v>0</v>
      </c>
      <c r="BF207" t="s">
        <v>19</v>
      </c>
      <c r="BI207">
        <v>25.6</v>
      </c>
      <c r="BJ207" t="s">
        <v>20</v>
      </c>
      <c r="BM207">
        <v>0</v>
      </c>
      <c r="BN207" t="s">
        <v>21</v>
      </c>
      <c r="BQ207">
        <v>1734</v>
      </c>
      <c r="BR207" t="s">
        <v>22</v>
      </c>
      <c r="BU207">
        <v>0</v>
      </c>
      <c r="BV207" t="s">
        <v>23</v>
      </c>
      <c r="BY207">
        <v>0</v>
      </c>
      <c r="BZ207" t="s">
        <v>24</v>
      </c>
      <c r="CC207">
        <v>195.94</v>
      </c>
      <c r="CD207" t="s">
        <v>25</v>
      </c>
      <c r="CG207">
        <v>0</v>
      </c>
      <c r="CH207" t="s">
        <v>26</v>
      </c>
      <c r="CK207">
        <v>0</v>
      </c>
      <c r="CL207" t="s">
        <v>27</v>
      </c>
      <c r="CO207">
        <v>0</v>
      </c>
      <c r="CP207" t="s">
        <v>28</v>
      </c>
      <c r="CS207">
        <v>0</v>
      </c>
      <c r="CT207" t="s">
        <v>29</v>
      </c>
      <c r="CW207">
        <v>0</v>
      </c>
      <c r="CX207" t="s">
        <v>30</v>
      </c>
      <c r="DA207">
        <v>0</v>
      </c>
      <c r="DB207" t="s">
        <v>31</v>
      </c>
      <c r="DE207">
        <v>0</v>
      </c>
      <c r="DF207" t="s">
        <v>32</v>
      </c>
      <c r="DI207">
        <v>0</v>
      </c>
      <c r="DJ207" t="s">
        <v>33</v>
      </c>
      <c r="DM207">
        <v>0</v>
      </c>
      <c r="DN207" t="s">
        <v>34</v>
      </c>
      <c r="DQ207">
        <v>64.650000000000006</v>
      </c>
      <c r="DR207" t="s">
        <v>35</v>
      </c>
      <c r="DU207">
        <v>48.95</v>
      </c>
      <c r="DV207" t="s">
        <v>36</v>
      </c>
      <c r="DY207">
        <v>0</v>
      </c>
      <c r="DZ207" t="s">
        <v>37</v>
      </c>
      <c r="EC207">
        <v>0</v>
      </c>
      <c r="ED207" t="s">
        <v>38</v>
      </c>
      <c r="EG207">
        <v>502.89</v>
      </c>
      <c r="EH207" t="s">
        <v>39</v>
      </c>
      <c r="EK207">
        <v>37399.99</v>
      </c>
      <c r="EL207" t="s">
        <v>40</v>
      </c>
      <c r="EO207">
        <v>618.15</v>
      </c>
      <c r="EP207" t="s">
        <v>41</v>
      </c>
      <c r="ES207">
        <v>286.89999999999998</v>
      </c>
      <c r="ET207" t="s">
        <v>42</v>
      </c>
      <c r="EW207">
        <v>0</v>
      </c>
      <c r="EX207" t="s">
        <v>43</v>
      </c>
      <c r="FA207">
        <v>31.099</v>
      </c>
      <c r="FB207" t="s">
        <v>44</v>
      </c>
      <c r="FE207">
        <v>25.9</v>
      </c>
      <c r="FF207" t="s">
        <v>45</v>
      </c>
      <c r="FI207">
        <v>0</v>
      </c>
      <c r="FJ207" t="s">
        <v>46</v>
      </c>
      <c r="FM207">
        <v>96.156999999999996</v>
      </c>
      <c r="FN207" t="s">
        <v>47</v>
      </c>
      <c r="FQ207">
        <v>61.44</v>
      </c>
      <c r="FR207" t="s">
        <v>48</v>
      </c>
      <c r="FU207">
        <v>67600</v>
      </c>
      <c r="FV207" t="s">
        <v>49</v>
      </c>
      <c r="FY207">
        <v>0</v>
      </c>
      <c r="FZ207" t="s">
        <v>50</v>
      </c>
      <c r="GC207">
        <v>0</v>
      </c>
      <c r="GD207" t="s">
        <v>51</v>
      </c>
      <c r="GG207">
        <v>0</v>
      </c>
      <c r="GH207" t="s">
        <v>52</v>
      </c>
      <c r="GK207">
        <v>0</v>
      </c>
      <c r="GL207" t="s">
        <v>53</v>
      </c>
      <c r="GO207">
        <v>0</v>
      </c>
    </row>
    <row r="208" spans="1:197" x14ac:dyDescent="0.45">
      <c r="A208">
        <v>38712</v>
      </c>
      <c r="B208" t="s">
        <v>5</v>
      </c>
      <c r="E208">
        <v>0</v>
      </c>
      <c r="F208" t="s">
        <v>6</v>
      </c>
      <c r="I208">
        <v>0</v>
      </c>
      <c r="J208" t="s">
        <v>7</v>
      </c>
      <c r="M208">
        <v>0</v>
      </c>
      <c r="N208" t="s">
        <v>8</v>
      </c>
      <c r="Q208">
        <v>0</v>
      </c>
      <c r="R208" t="s">
        <v>9</v>
      </c>
      <c r="U208">
        <v>40</v>
      </c>
      <c r="V208" t="s">
        <v>10</v>
      </c>
      <c r="Y208">
        <v>0</v>
      </c>
      <c r="Z208" t="s">
        <v>11</v>
      </c>
      <c r="AC208">
        <v>0</v>
      </c>
      <c r="AD208" t="s">
        <v>12</v>
      </c>
      <c r="AG208">
        <v>0</v>
      </c>
      <c r="AH208" t="s">
        <v>13</v>
      </c>
      <c r="AK208">
        <v>0</v>
      </c>
      <c r="AL208" t="s">
        <v>14</v>
      </c>
      <c r="AO208">
        <v>4460</v>
      </c>
      <c r="AP208" t="s">
        <v>15</v>
      </c>
      <c r="AS208">
        <v>0</v>
      </c>
      <c r="AT208" t="s">
        <v>16</v>
      </c>
      <c r="AW208">
        <v>2557.5300000000002</v>
      </c>
      <c r="AX208" t="s">
        <v>17</v>
      </c>
      <c r="BA208">
        <v>0</v>
      </c>
      <c r="BB208" t="s">
        <v>18</v>
      </c>
      <c r="BE208">
        <v>0</v>
      </c>
      <c r="BF208" t="s">
        <v>19</v>
      </c>
      <c r="BI208">
        <v>27.36</v>
      </c>
      <c r="BJ208" t="s">
        <v>20</v>
      </c>
      <c r="BM208">
        <v>0</v>
      </c>
      <c r="BN208" t="s">
        <v>21</v>
      </c>
      <c r="BQ208">
        <v>1704.52</v>
      </c>
      <c r="BR208" t="s">
        <v>22</v>
      </c>
      <c r="BU208">
        <v>0</v>
      </c>
      <c r="BV208" t="s">
        <v>23</v>
      </c>
      <c r="BY208">
        <v>0</v>
      </c>
      <c r="BZ208" t="s">
        <v>24</v>
      </c>
      <c r="CC208">
        <v>193.5</v>
      </c>
      <c r="CD208" t="s">
        <v>25</v>
      </c>
      <c r="CG208">
        <v>0</v>
      </c>
      <c r="CH208" t="s">
        <v>26</v>
      </c>
      <c r="CK208">
        <v>0</v>
      </c>
      <c r="CL208" t="s">
        <v>27</v>
      </c>
      <c r="CO208">
        <v>0</v>
      </c>
      <c r="CP208" t="s">
        <v>28</v>
      </c>
      <c r="CS208">
        <v>0</v>
      </c>
      <c r="CT208" t="s">
        <v>29</v>
      </c>
      <c r="CW208">
        <v>0</v>
      </c>
      <c r="CX208" t="s">
        <v>30</v>
      </c>
      <c r="DA208">
        <v>0</v>
      </c>
      <c r="DB208" t="s">
        <v>31</v>
      </c>
      <c r="DE208">
        <v>0</v>
      </c>
      <c r="DF208" t="s">
        <v>32</v>
      </c>
      <c r="DI208">
        <v>0</v>
      </c>
      <c r="DJ208" t="s">
        <v>33</v>
      </c>
      <c r="DM208">
        <v>0</v>
      </c>
      <c r="DN208" t="s">
        <v>34</v>
      </c>
      <c r="DQ208">
        <v>64.569999999999993</v>
      </c>
      <c r="DR208" t="s">
        <v>35</v>
      </c>
      <c r="DU208">
        <v>50.6</v>
      </c>
      <c r="DV208" t="s">
        <v>36</v>
      </c>
      <c r="DY208">
        <v>0</v>
      </c>
      <c r="DZ208" t="s">
        <v>37</v>
      </c>
      <c r="EC208">
        <v>0</v>
      </c>
      <c r="ED208" t="s">
        <v>38</v>
      </c>
      <c r="EG208">
        <v>523.89</v>
      </c>
      <c r="EH208" t="s">
        <v>39</v>
      </c>
      <c r="EK208">
        <v>37662.720000000001</v>
      </c>
      <c r="EL208" t="s">
        <v>40</v>
      </c>
      <c r="EO208">
        <v>639.22</v>
      </c>
      <c r="EP208" t="s">
        <v>41</v>
      </c>
      <c r="ES208">
        <v>289</v>
      </c>
      <c r="ET208" t="s">
        <v>42</v>
      </c>
      <c r="EW208">
        <v>0</v>
      </c>
      <c r="EX208" t="s">
        <v>43</v>
      </c>
      <c r="FA208">
        <v>31.04</v>
      </c>
      <c r="FB208" t="s">
        <v>44</v>
      </c>
      <c r="FE208">
        <v>25.84</v>
      </c>
      <c r="FF208" t="s">
        <v>45</v>
      </c>
      <c r="FI208">
        <v>0</v>
      </c>
      <c r="FJ208" t="s">
        <v>46</v>
      </c>
      <c r="FM208">
        <v>95.3</v>
      </c>
      <c r="FN208" t="s">
        <v>47</v>
      </c>
      <c r="FQ208">
        <v>61.194000000000003</v>
      </c>
      <c r="FR208" t="s">
        <v>48</v>
      </c>
      <c r="FU208">
        <v>68950</v>
      </c>
      <c r="FV208" t="s">
        <v>49</v>
      </c>
      <c r="FY208">
        <v>0</v>
      </c>
      <c r="FZ208" t="s">
        <v>50</v>
      </c>
      <c r="GC208">
        <v>0</v>
      </c>
      <c r="GD208" t="s">
        <v>51</v>
      </c>
      <c r="GG208">
        <v>0</v>
      </c>
      <c r="GH208" t="s">
        <v>52</v>
      </c>
      <c r="GK208">
        <v>0</v>
      </c>
      <c r="GL208" t="s">
        <v>53</v>
      </c>
      <c r="GO208">
        <v>0</v>
      </c>
    </row>
    <row r="209" spans="1:197" x14ac:dyDescent="0.45">
      <c r="A209">
        <v>38726</v>
      </c>
      <c r="B209" t="s">
        <v>5</v>
      </c>
      <c r="E209">
        <v>0</v>
      </c>
      <c r="F209" t="s">
        <v>6</v>
      </c>
      <c r="I209">
        <v>0</v>
      </c>
      <c r="J209" t="s">
        <v>7</v>
      </c>
      <c r="M209">
        <v>0</v>
      </c>
      <c r="N209" t="s">
        <v>8</v>
      </c>
      <c r="Q209">
        <v>0</v>
      </c>
      <c r="R209" t="s">
        <v>9</v>
      </c>
      <c r="U209">
        <v>46.1</v>
      </c>
      <c r="V209" t="s">
        <v>10</v>
      </c>
      <c r="Y209">
        <v>0</v>
      </c>
      <c r="Z209" t="s">
        <v>11</v>
      </c>
      <c r="AC209">
        <v>0</v>
      </c>
      <c r="AD209" t="s">
        <v>12</v>
      </c>
      <c r="AG209">
        <v>0</v>
      </c>
      <c r="AH209" t="s">
        <v>13</v>
      </c>
      <c r="AK209">
        <v>0</v>
      </c>
      <c r="AL209" t="s">
        <v>14</v>
      </c>
      <c r="AO209">
        <v>4460</v>
      </c>
      <c r="AP209" t="s">
        <v>15</v>
      </c>
      <c r="AS209">
        <v>0</v>
      </c>
      <c r="AT209" t="s">
        <v>16</v>
      </c>
      <c r="AW209">
        <v>2150</v>
      </c>
      <c r="AX209" t="s">
        <v>17</v>
      </c>
      <c r="BA209">
        <v>0</v>
      </c>
      <c r="BB209" t="s">
        <v>18</v>
      </c>
      <c r="BE209">
        <v>0</v>
      </c>
      <c r="BF209" t="s">
        <v>19</v>
      </c>
      <c r="BI209">
        <v>27</v>
      </c>
      <c r="BJ209" t="s">
        <v>20</v>
      </c>
      <c r="BM209">
        <v>0</v>
      </c>
      <c r="BN209" t="s">
        <v>21</v>
      </c>
      <c r="BQ209">
        <v>1919.82</v>
      </c>
      <c r="BR209" t="s">
        <v>22</v>
      </c>
      <c r="BU209">
        <v>0</v>
      </c>
      <c r="BV209" t="s">
        <v>23</v>
      </c>
      <c r="BY209">
        <v>0</v>
      </c>
      <c r="BZ209" t="s">
        <v>24</v>
      </c>
      <c r="CC209">
        <v>197.99</v>
      </c>
      <c r="CD209" t="s">
        <v>25</v>
      </c>
      <c r="CG209">
        <v>0</v>
      </c>
      <c r="CH209" t="s">
        <v>26</v>
      </c>
      <c r="CK209">
        <v>0</v>
      </c>
      <c r="CL209" t="s">
        <v>27</v>
      </c>
      <c r="CO209">
        <v>0</v>
      </c>
      <c r="CP209" t="s">
        <v>28</v>
      </c>
      <c r="CS209">
        <v>0</v>
      </c>
      <c r="CT209" t="s">
        <v>29</v>
      </c>
      <c r="CW209">
        <v>0</v>
      </c>
      <c r="CX209" t="s">
        <v>30</v>
      </c>
      <c r="DA209">
        <v>0</v>
      </c>
      <c r="DB209" t="s">
        <v>31</v>
      </c>
      <c r="DE209">
        <v>0</v>
      </c>
      <c r="DF209" t="s">
        <v>32</v>
      </c>
      <c r="DI209">
        <v>0</v>
      </c>
      <c r="DJ209" t="s">
        <v>33</v>
      </c>
      <c r="DM209">
        <v>0</v>
      </c>
      <c r="DN209" t="s">
        <v>34</v>
      </c>
      <c r="DQ209">
        <v>67.25</v>
      </c>
      <c r="DR209" t="s">
        <v>35</v>
      </c>
      <c r="DU209">
        <v>52.35</v>
      </c>
      <c r="DV209" t="s">
        <v>36</v>
      </c>
      <c r="DY209">
        <v>0</v>
      </c>
      <c r="DZ209" t="s">
        <v>37</v>
      </c>
      <c r="EC209">
        <v>0</v>
      </c>
      <c r="ED209" t="s">
        <v>38</v>
      </c>
      <c r="EG209">
        <v>542.01</v>
      </c>
      <c r="EH209" t="s">
        <v>39</v>
      </c>
      <c r="EK209">
        <v>45510</v>
      </c>
      <c r="EL209" t="s">
        <v>40</v>
      </c>
      <c r="EO209">
        <v>829.95</v>
      </c>
      <c r="EP209" t="s">
        <v>41</v>
      </c>
      <c r="ES209">
        <v>304.5</v>
      </c>
      <c r="ET209" t="s">
        <v>42</v>
      </c>
      <c r="EW209">
        <v>0</v>
      </c>
      <c r="EX209" t="s">
        <v>43</v>
      </c>
      <c r="FA209">
        <v>35.1</v>
      </c>
      <c r="FB209" t="s">
        <v>44</v>
      </c>
      <c r="FE209">
        <v>28.45</v>
      </c>
      <c r="FF209" t="s">
        <v>45</v>
      </c>
      <c r="FI209">
        <v>0</v>
      </c>
      <c r="FJ209" t="s">
        <v>46</v>
      </c>
      <c r="FM209">
        <v>104.61</v>
      </c>
      <c r="FN209" t="s">
        <v>47</v>
      </c>
      <c r="FQ209">
        <v>72.150000000000006</v>
      </c>
      <c r="FR209" t="s">
        <v>48</v>
      </c>
      <c r="FU209">
        <v>76500</v>
      </c>
      <c r="FV209" t="s">
        <v>49</v>
      </c>
      <c r="FY209">
        <v>0</v>
      </c>
      <c r="FZ209" t="s">
        <v>50</v>
      </c>
      <c r="GC209">
        <v>0</v>
      </c>
      <c r="GD209" t="s">
        <v>51</v>
      </c>
      <c r="GG209">
        <v>0</v>
      </c>
      <c r="GH209" t="s">
        <v>52</v>
      </c>
      <c r="GK209">
        <v>0</v>
      </c>
      <c r="GL209" t="s">
        <v>53</v>
      </c>
      <c r="GO209">
        <v>0</v>
      </c>
    </row>
    <row r="210" spans="1:197" x14ac:dyDescent="0.45">
      <c r="A210">
        <v>38733</v>
      </c>
      <c r="B210" t="s">
        <v>5</v>
      </c>
      <c r="E210">
        <v>0</v>
      </c>
      <c r="F210" t="s">
        <v>6</v>
      </c>
      <c r="I210">
        <v>0</v>
      </c>
      <c r="J210" t="s">
        <v>7</v>
      </c>
      <c r="M210">
        <v>0</v>
      </c>
      <c r="N210" t="s">
        <v>8</v>
      </c>
      <c r="Q210">
        <v>0</v>
      </c>
      <c r="R210" t="s">
        <v>9</v>
      </c>
      <c r="U210">
        <v>45.45</v>
      </c>
      <c r="V210" t="s">
        <v>10</v>
      </c>
      <c r="Y210">
        <v>0</v>
      </c>
      <c r="Z210" t="s">
        <v>11</v>
      </c>
      <c r="AC210">
        <v>0</v>
      </c>
      <c r="AD210" t="s">
        <v>12</v>
      </c>
      <c r="AG210">
        <v>0</v>
      </c>
      <c r="AH210" t="s">
        <v>13</v>
      </c>
      <c r="AK210">
        <v>0</v>
      </c>
      <c r="AL210" t="s">
        <v>14</v>
      </c>
      <c r="AO210">
        <v>4460</v>
      </c>
      <c r="AP210" t="s">
        <v>15</v>
      </c>
      <c r="AS210">
        <v>0</v>
      </c>
      <c r="AT210" t="s">
        <v>16</v>
      </c>
      <c r="AW210">
        <v>2343</v>
      </c>
      <c r="AX210" t="s">
        <v>17</v>
      </c>
      <c r="BA210">
        <v>0</v>
      </c>
      <c r="BB210" t="s">
        <v>18</v>
      </c>
      <c r="BE210">
        <v>0</v>
      </c>
      <c r="BF210" t="s">
        <v>19</v>
      </c>
      <c r="BI210">
        <v>37</v>
      </c>
      <c r="BJ210" t="s">
        <v>20</v>
      </c>
      <c r="BM210">
        <v>0</v>
      </c>
      <c r="BN210" t="s">
        <v>21</v>
      </c>
      <c r="BQ210">
        <v>2188.0500000000002</v>
      </c>
      <c r="BR210" t="s">
        <v>22</v>
      </c>
      <c r="BU210">
        <v>0</v>
      </c>
      <c r="BV210" t="s">
        <v>23</v>
      </c>
      <c r="BY210">
        <v>15.5</v>
      </c>
      <c r="BZ210" t="s">
        <v>24</v>
      </c>
      <c r="CC210">
        <v>198.42</v>
      </c>
      <c r="CD210" t="s">
        <v>25</v>
      </c>
      <c r="CG210">
        <v>0</v>
      </c>
      <c r="CH210" t="s">
        <v>26</v>
      </c>
      <c r="CK210">
        <v>0</v>
      </c>
      <c r="CL210" t="s">
        <v>27</v>
      </c>
      <c r="CO210">
        <v>0</v>
      </c>
      <c r="CP210" t="s">
        <v>28</v>
      </c>
      <c r="CS210">
        <v>0</v>
      </c>
      <c r="CT210" t="s">
        <v>29</v>
      </c>
      <c r="CW210">
        <v>0</v>
      </c>
      <c r="CX210" t="s">
        <v>30</v>
      </c>
      <c r="DA210">
        <v>0</v>
      </c>
      <c r="DB210" t="s">
        <v>31</v>
      </c>
      <c r="DE210">
        <v>0</v>
      </c>
      <c r="DF210" t="s">
        <v>32</v>
      </c>
      <c r="DI210">
        <v>0</v>
      </c>
      <c r="DJ210" t="s">
        <v>33</v>
      </c>
      <c r="DM210">
        <v>0</v>
      </c>
      <c r="DN210" t="s">
        <v>34</v>
      </c>
      <c r="DQ210">
        <v>65.05</v>
      </c>
      <c r="DR210" t="s">
        <v>35</v>
      </c>
      <c r="DU210">
        <v>52.03</v>
      </c>
      <c r="DV210" t="s">
        <v>36</v>
      </c>
      <c r="DY210">
        <v>0</v>
      </c>
      <c r="DZ210" t="s">
        <v>37</v>
      </c>
      <c r="EC210">
        <v>0</v>
      </c>
      <c r="ED210" t="s">
        <v>38</v>
      </c>
      <c r="EG210">
        <v>617.9</v>
      </c>
      <c r="EH210" t="s">
        <v>39</v>
      </c>
      <c r="EK210">
        <v>44099.99</v>
      </c>
      <c r="EL210" t="s">
        <v>40</v>
      </c>
      <c r="EO210">
        <v>788.02</v>
      </c>
      <c r="EP210" t="s">
        <v>41</v>
      </c>
      <c r="ES210">
        <v>319.45999999999998</v>
      </c>
      <c r="ET210" t="s">
        <v>42</v>
      </c>
      <c r="EW210">
        <v>0</v>
      </c>
      <c r="EX210" t="s">
        <v>43</v>
      </c>
      <c r="FA210">
        <v>37.53</v>
      </c>
      <c r="FB210" t="s">
        <v>44</v>
      </c>
      <c r="FE210">
        <v>30.077000000000002</v>
      </c>
      <c r="FF210" t="s">
        <v>45</v>
      </c>
      <c r="FI210">
        <v>0</v>
      </c>
      <c r="FJ210" t="s">
        <v>46</v>
      </c>
      <c r="FM210">
        <v>112.994</v>
      </c>
      <c r="FN210" t="s">
        <v>47</v>
      </c>
      <c r="FQ210">
        <v>78.8</v>
      </c>
      <c r="FR210" t="s">
        <v>48</v>
      </c>
      <c r="FU210">
        <v>76401</v>
      </c>
      <c r="FV210" t="s">
        <v>49</v>
      </c>
      <c r="FY210">
        <v>0</v>
      </c>
      <c r="FZ210" t="s">
        <v>50</v>
      </c>
      <c r="GC210">
        <v>0</v>
      </c>
      <c r="GD210" t="s">
        <v>51</v>
      </c>
      <c r="GG210">
        <v>0</v>
      </c>
      <c r="GH210" t="s">
        <v>52</v>
      </c>
      <c r="GK210">
        <v>0</v>
      </c>
      <c r="GL210" t="s">
        <v>53</v>
      </c>
      <c r="GO210">
        <v>0</v>
      </c>
    </row>
    <row r="211" spans="1:197" x14ac:dyDescent="0.45">
      <c r="A211">
        <v>38740</v>
      </c>
      <c r="B211" t="s">
        <v>5</v>
      </c>
      <c r="E211">
        <v>0</v>
      </c>
      <c r="F211" t="s">
        <v>6</v>
      </c>
      <c r="I211">
        <v>0</v>
      </c>
      <c r="J211" t="s">
        <v>7</v>
      </c>
      <c r="M211">
        <v>0</v>
      </c>
      <c r="N211" t="s">
        <v>8</v>
      </c>
      <c r="Q211">
        <v>0</v>
      </c>
      <c r="R211" t="s">
        <v>9</v>
      </c>
      <c r="U211">
        <v>44.41</v>
      </c>
      <c r="V211" t="s">
        <v>10</v>
      </c>
      <c r="Y211">
        <v>0</v>
      </c>
      <c r="Z211" t="s">
        <v>11</v>
      </c>
      <c r="AC211">
        <v>0</v>
      </c>
      <c r="AD211" t="s">
        <v>12</v>
      </c>
      <c r="AG211">
        <v>0</v>
      </c>
      <c r="AH211" t="s">
        <v>13</v>
      </c>
      <c r="AK211">
        <v>0</v>
      </c>
      <c r="AL211" t="s">
        <v>14</v>
      </c>
      <c r="AO211">
        <v>5525</v>
      </c>
      <c r="AP211" t="s">
        <v>15</v>
      </c>
      <c r="AS211">
        <v>228.75</v>
      </c>
      <c r="AT211" t="s">
        <v>16</v>
      </c>
      <c r="AW211">
        <v>2534.89</v>
      </c>
      <c r="AX211" t="s">
        <v>17</v>
      </c>
      <c r="BA211">
        <v>0</v>
      </c>
      <c r="BB211" t="s">
        <v>18</v>
      </c>
      <c r="BE211">
        <v>0</v>
      </c>
      <c r="BF211" t="s">
        <v>19</v>
      </c>
      <c r="BI211">
        <v>39.479999999999997</v>
      </c>
      <c r="BJ211" t="s">
        <v>20</v>
      </c>
      <c r="BM211">
        <v>0</v>
      </c>
      <c r="BN211" t="s">
        <v>21</v>
      </c>
      <c r="BQ211">
        <v>2241</v>
      </c>
      <c r="BR211" t="s">
        <v>22</v>
      </c>
      <c r="BU211">
        <v>0</v>
      </c>
      <c r="BV211" t="s">
        <v>23</v>
      </c>
      <c r="BY211">
        <v>15.5</v>
      </c>
      <c r="BZ211" t="s">
        <v>24</v>
      </c>
      <c r="CC211">
        <v>192.87</v>
      </c>
      <c r="CD211" t="s">
        <v>25</v>
      </c>
      <c r="CG211">
        <v>0</v>
      </c>
      <c r="CH211" t="s">
        <v>26</v>
      </c>
      <c r="CK211">
        <v>0</v>
      </c>
      <c r="CL211" t="s">
        <v>27</v>
      </c>
      <c r="CO211">
        <v>0</v>
      </c>
      <c r="CP211" t="s">
        <v>28</v>
      </c>
      <c r="CS211">
        <v>0</v>
      </c>
      <c r="CT211" t="s">
        <v>29</v>
      </c>
      <c r="CW211">
        <v>0</v>
      </c>
      <c r="CX211" t="s">
        <v>30</v>
      </c>
      <c r="DA211">
        <v>0</v>
      </c>
      <c r="DB211" t="s">
        <v>31</v>
      </c>
      <c r="DE211">
        <v>0</v>
      </c>
      <c r="DF211" t="s">
        <v>32</v>
      </c>
      <c r="DI211">
        <v>0</v>
      </c>
      <c r="DJ211" t="s">
        <v>33</v>
      </c>
      <c r="DM211">
        <v>0</v>
      </c>
      <c r="DN211" t="s">
        <v>34</v>
      </c>
      <c r="DQ211">
        <v>65.55</v>
      </c>
      <c r="DR211" t="s">
        <v>35</v>
      </c>
      <c r="DU211">
        <v>52.3</v>
      </c>
      <c r="DV211" t="s">
        <v>36</v>
      </c>
      <c r="DY211">
        <v>0</v>
      </c>
      <c r="DZ211" t="s">
        <v>37</v>
      </c>
      <c r="EC211">
        <v>0</v>
      </c>
      <c r="ED211" t="s">
        <v>38</v>
      </c>
      <c r="EG211">
        <v>610</v>
      </c>
      <c r="EH211" t="s">
        <v>39</v>
      </c>
      <c r="EK211">
        <v>43500.1</v>
      </c>
      <c r="EL211" t="s">
        <v>40</v>
      </c>
      <c r="EO211">
        <v>792</v>
      </c>
      <c r="EP211" t="s">
        <v>41</v>
      </c>
      <c r="ES211">
        <v>336</v>
      </c>
      <c r="ET211" t="s">
        <v>42</v>
      </c>
      <c r="EW211">
        <v>0</v>
      </c>
      <c r="EX211" t="s">
        <v>43</v>
      </c>
      <c r="FA211">
        <v>40.69</v>
      </c>
      <c r="FB211" t="s">
        <v>44</v>
      </c>
      <c r="FE211">
        <v>31.4</v>
      </c>
      <c r="FF211" t="s">
        <v>45</v>
      </c>
      <c r="FI211">
        <v>0</v>
      </c>
      <c r="FJ211" t="s">
        <v>46</v>
      </c>
      <c r="FM211">
        <v>123.999</v>
      </c>
      <c r="FN211" t="s">
        <v>47</v>
      </c>
      <c r="FQ211">
        <v>78.62</v>
      </c>
      <c r="FR211" t="s">
        <v>48</v>
      </c>
      <c r="FU211">
        <v>75600</v>
      </c>
      <c r="FV211" t="s">
        <v>49</v>
      </c>
      <c r="FY211">
        <v>0</v>
      </c>
      <c r="FZ211" t="s">
        <v>50</v>
      </c>
      <c r="GC211">
        <v>0</v>
      </c>
      <c r="GD211" t="s">
        <v>51</v>
      </c>
      <c r="GG211">
        <v>0</v>
      </c>
      <c r="GH211" t="s">
        <v>52</v>
      </c>
      <c r="GK211">
        <v>0</v>
      </c>
      <c r="GL211" t="s">
        <v>53</v>
      </c>
      <c r="GO211">
        <v>0</v>
      </c>
    </row>
    <row r="212" spans="1:197" x14ac:dyDescent="0.45">
      <c r="A212">
        <v>38747</v>
      </c>
      <c r="B212" t="s">
        <v>5</v>
      </c>
      <c r="E212">
        <v>0</v>
      </c>
      <c r="F212" t="s">
        <v>6</v>
      </c>
      <c r="I212">
        <v>0</v>
      </c>
      <c r="J212" t="s">
        <v>7</v>
      </c>
      <c r="M212">
        <v>0</v>
      </c>
      <c r="N212" t="s">
        <v>8</v>
      </c>
      <c r="Q212">
        <v>0</v>
      </c>
      <c r="R212" t="s">
        <v>9</v>
      </c>
      <c r="U212">
        <v>44.75</v>
      </c>
      <c r="V212" t="s">
        <v>10</v>
      </c>
      <c r="Y212">
        <v>0</v>
      </c>
      <c r="Z212" t="s">
        <v>11</v>
      </c>
      <c r="AC212">
        <v>0</v>
      </c>
      <c r="AD212" t="s">
        <v>12</v>
      </c>
      <c r="AG212">
        <v>0</v>
      </c>
      <c r="AH212" t="s">
        <v>13</v>
      </c>
      <c r="AK212">
        <v>0</v>
      </c>
      <c r="AL212" t="s">
        <v>14</v>
      </c>
      <c r="AO212">
        <v>5341.01</v>
      </c>
      <c r="AP212" t="s">
        <v>15</v>
      </c>
      <c r="AS212">
        <v>221.01</v>
      </c>
      <c r="AT212" t="s">
        <v>16</v>
      </c>
      <c r="AW212">
        <v>2404.7800000000002</v>
      </c>
      <c r="AX212" t="s">
        <v>17</v>
      </c>
      <c r="BA212">
        <v>0</v>
      </c>
      <c r="BB212" t="s">
        <v>18</v>
      </c>
      <c r="BE212">
        <v>0</v>
      </c>
      <c r="BF212" t="s">
        <v>19</v>
      </c>
      <c r="BI212">
        <v>40.32</v>
      </c>
      <c r="BJ212" t="s">
        <v>20</v>
      </c>
      <c r="BM212">
        <v>0</v>
      </c>
      <c r="BN212" t="s">
        <v>21</v>
      </c>
      <c r="BQ212">
        <v>2112</v>
      </c>
      <c r="BR212" t="s">
        <v>22</v>
      </c>
      <c r="BU212">
        <v>0</v>
      </c>
      <c r="BV212" t="s">
        <v>23</v>
      </c>
      <c r="BY212">
        <v>16.489999999999998</v>
      </c>
      <c r="BZ212" t="s">
        <v>24</v>
      </c>
      <c r="CC212">
        <v>188.88</v>
      </c>
      <c r="CD212" t="s">
        <v>25</v>
      </c>
      <c r="CG212">
        <v>0</v>
      </c>
      <c r="CH212" t="s">
        <v>26</v>
      </c>
      <c r="CK212">
        <v>0</v>
      </c>
      <c r="CL212" t="s">
        <v>27</v>
      </c>
      <c r="CO212">
        <v>0</v>
      </c>
      <c r="CP212" t="s">
        <v>28</v>
      </c>
      <c r="CS212">
        <v>0</v>
      </c>
      <c r="CT212" t="s">
        <v>29</v>
      </c>
      <c r="CW212">
        <v>0</v>
      </c>
      <c r="CX212" t="s">
        <v>30</v>
      </c>
      <c r="DA212">
        <v>0</v>
      </c>
      <c r="DB212" t="s">
        <v>31</v>
      </c>
      <c r="DE212">
        <v>0</v>
      </c>
      <c r="DF212" t="s">
        <v>32</v>
      </c>
      <c r="DI212">
        <v>0</v>
      </c>
      <c r="DJ212" t="s">
        <v>33</v>
      </c>
      <c r="DM212">
        <v>0</v>
      </c>
      <c r="DN212" t="s">
        <v>34</v>
      </c>
      <c r="DQ212">
        <v>64.8</v>
      </c>
      <c r="DR212" t="s">
        <v>35</v>
      </c>
      <c r="DU212">
        <v>49.35</v>
      </c>
      <c r="DV212" t="s">
        <v>36</v>
      </c>
      <c r="DY212">
        <v>0</v>
      </c>
      <c r="DZ212" t="s">
        <v>37</v>
      </c>
      <c r="EC212">
        <v>0</v>
      </c>
      <c r="ED212" t="s">
        <v>38</v>
      </c>
      <c r="EG212">
        <v>596</v>
      </c>
      <c r="EH212" t="s">
        <v>39</v>
      </c>
      <c r="EK212">
        <v>40501.01</v>
      </c>
      <c r="EL212" t="s">
        <v>40</v>
      </c>
      <c r="EO212">
        <v>747</v>
      </c>
      <c r="EP212" t="s">
        <v>41</v>
      </c>
      <c r="ES212">
        <v>343.5</v>
      </c>
      <c r="ET212" t="s">
        <v>42</v>
      </c>
      <c r="EW212">
        <v>0</v>
      </c>
      <c r="EX212" t="s">
        <v>43</v>
      </c>
      <c r="FA212">
        <v>37.9</v>
      </c>
      <c r="FB212" t="s">
        <v>44</v>
      </c>
      <c r="FE212">
        <v>29.55</v>
      </c>
      <c r="FF212" t="s">
        <v>45</v>
      </c>
      <c r="FI212">
        <v>0</v>
      </c>
      <c r="FJ212" t="s">
        <v>46</v>
      </c>
      <c r="FM212">
        <v>125.25</v>
      </c>
      <c r="FN212" t="s">
        <v>47</v>
      </c>
      <c r="FQ212">
        <v>82.32</v>
      </c>
      <c r="FR212" t="s">
        <v>48</v>
      </c>
      <c r="FU212">
        <v>67700</v>
      </c>
      <c r="FV212" t="s">
        <v>49</v>
      </c>
      <c r="FY212">
        <v>0</v>
      </c>
      <c r="FZ212" t="s">
        <v>50</v>
      </c>
      <c r="GC212">
        <v>0</v>
      </c>
      <c r="GD212" t="s">
        <v>51</v>
      </c>
      <c r="GG212">
        <v>0</v>
      </c>
      <c r="GH212" t="s">
        <v>52</v>
      </c>
      <c r="GK212">
        <v>0</v>
      </c>
      <c r="GL212" t="s">
        <v>53</v>
      </c>
      <c r="GO212">
        <v>0</v>
      </c>
    </row>
    <row r="213" spans="1:197" x14ac:dyDescent="0.45">
      <c r="A213">
        <v>38754</v>
      </c>
      <c r="B213" t="s">
        <v>5</v>
      </c>
      <c r="E213">
        <v>0</v>
      </c>
      <c r="F213" t="s">
        <v>6</v>
      </c>
      <c r="I213">
        <v>0</v>
      </c>
      <c r="J213" t="s">
        <v>7</v>
      </c>
      <c r="M213">
        <v>0</v>
      </c>
      <c r="N213" t="s">
        <v>8</v>
      </c>
      <c r="Q213">
        <v>0</v>
      </c>
      <c r="R213" t="s">
        <v>9</v>
      </c>
      <c r="U213">
        <v>52.52</v>
      </c>
      <c r="V213" t="s">
        <v>10</v>
      </c>
      <c r="Y213">
        <v>0</v>
      </c>
      <c r="Z213" t="s">
        <v>11</v>
      </c>
      <c r="AC213">
        <v>0</v>
      </c>
      <c r="AD213" t="s">
        <v>12</v>
      </c>
      <c r="AG213">
        <v>0</v>
      </c>
      <c r="AH213" t="s">
        <v>13</v>
      </c>
      <c r="AK213">
        <v>0</v>
      </c>
      <c r="AL213" t="s">
        <v>14</v>
      </c>
      <c r="AO213">
        <v>5400</v>
      </c>
      <c r="AP213" t="s">
        <v>15</v>
      </c>
      <c r="AS213">
        <v>222</v>
      </c>
      <c r="AT213" t="s">
        <v>16</v>
      </c>
      <c r="AW213">
        <v>2455.5500000000002</v>
      </c>
      <c r="AX213" t="s">
        <v>17</v>
      </c>
      <c r="BA213">
        <v>0</v>
      </c>
      <c r="BB213" t="s">
        <v>18</v>
      </c>
      <c r="BE213">
        <v>0</v>
      </c>
      <c r="BF213" t="s">
        <v>19</v>
      </c>
      <c r="BI213">
        <v>56</v>
      </c>
      <c r="BJ213" t="s">
        <v>20</v>
      </c>
      <c r="BM213">
        <v>0</v>
      </c>
      <c r="BN213" t="s">
        <v>21</v>
      </c>
      <c r="BQ213">
        <v>2175.0300000000002</v>
      </c>
      <c r="BR213" t="s">
        <v>22</v>
      </c>
      <c r="BU213">
        <v>0</v>
      </c>
      <c r="BV213" t="s">
        <v>23</v>
      </c>
      <c r="BY213">
        <v>20</v>
      </c>
      <c r="BZ213" t="s">
        <v>24</v>
      </c>
      <c r="CC213">
        <v>189.9</v>
      </c>
      <c r="CD213" t="s">
        <v>25</v>
      </c>
      <c r="CG213">
        <v>0</v>
      </c>
      <c r="CH213" t="s">
        <v>26</v>
      </c>
      <c r="CK213">
        <v>0</v>
      </c>
      <c r="CL213" t="s">
        <v>27</v>
      </c>
      <c r="CO213">
        <v>0</v>
      </c>
      <c r="CP213" t="s">
        <v>28</v>
      </c>
      <c r="CS213">
        <v>0</v>
      </c>
      <c r="CT213" t="s">
        <v>29</v>
      </c>
      <c r="CW213">
        <v>0</v>
      </c>
      <c r="CX213" t="s">
        <v>30</v>
      </c>
      <c r="DA213">
        <v>0</v>
      </c>
      <c r="DB213" t="s">
        <v>31</v>
      </c>
      <c r="DE213">
        <v>0</v>
      </c>
      <c r="DF213" t="s">
        <v>32</v>
      </c>
      <c r="DI213">
        <v>0</v>
      </c>
      <c r="DJ213" t="s">
        <v>33</v>
      </c>
      <c r="DM213">
        <v>0</v>
      </c>
      <c r="DN213" t="s">
        <v>34</v>
      </c>
      <c r="DQ213">
        <v>66.2</v>
      </c>
      <c r="DR213" t="s">
        <v>35</v>
      </c>
      <c r="DU213">
        <v>50</v>
      </c>
      <c r="DV213" t="s">
        <v>36</v>
      </c>
      <c r="DY213">
        <v>0</v>
      </c>
      <c r="DZ213" t="s">
        <v>37</v>
      </c>
      <c r="EC213">
        <v>0</v>
      </c>
      <c r="ED213" t="s">
        <v>38</v>
      </c>
      <c r="EG213">
        <v>668</v>
      </c>
      <c r="EH213" t="s">
        <v>39</v>
      </c>
      <c r="EK213">
        <v>44101.02</v>
      </c>
      <c r="EL213" t="s">
        <v>40</v>
      </c>
      <c r="EO213">
        <v>780</v>
      </c>
      <c r="EP213" t="s">
        <v>41</v>
      </c>
      <c r="ES213">
        <v>354</v>
      </c>
      <c r="ET213" t="s">
        <v>42</v>
      </c>
      <c r="EW213">
        <v>0</v>
      </c>
      <c r="EX213" t="s">
        <v>43</v>
      </c>
      <c r="FA213">
        <v>38.6</v>
      </c>
      <c r="FB213" t="s">
        <v>44</v>
      </c>
      <c r="FE213">
        <v>30.31</v>
      </c>
      <c r="FF213" t="s">
        <v>45</v>
      </c>
      <c r="FI213">
        <v>0</v>
      </c>
      <c r="FJ213" t="s">
        <v>46</v>
      </c>
      <c r="FM213">
        <v>132.80000000000001</v>
      </c>
      <c r="FN213" t="s">
        <v>47</v>
      </c>
      <c r="FQ213">
        <v>85</v>
      </c>
      <c r="FR213" t="s">
        <v>48</v>
      </c>
      <c r="FU213">
        <v>68310</v>
      </c>
      <c r="FV213" t="s">
        <v>49</v>
      </c>
      <c r="FY213">
        <v>0</v>
      </c>
      <c r="FZ213" t="s">
        <v>50</v>
      </c>
      <c r="GC213">
        <v>0</v>
      </c>
      <c r="GD213" t="s">
        <v>51</v>
      </c>
      <c r="GG213">
        <v>0</v>
      </c>
      <c r="GH213" t="s">
        <v>52</v>
      </c>
      <c r="GK213">
        <v>0</v>
      </c>
      <c r="GL213" t="s">
        <v>53</v>
      </c>
      <c r="GO213">
        <v>0</v>
      </c>
    </row>
    <row r="214" spans="1:197" x14ac:dyDescent="0.45">
      <c r="A214">
        <v>38761</v>
      </c>
      <c r="B214" t="s">
        <v>5</v>
      </c>
      <c r="E214">
        <v>0</v>
      </c>
      <c r="F214" t="s">
        <v>6</v>
      </c>
      <c r="I214">
        <v>0</v>
      </c>
      <c r="J214" t="s">
        <v>7</v>
      </c>
      <c r="M214">
        <v>0</v>
      </c>
      <c r="N214" t="s">
        <v>8</v>
      </c>
      <c r="Q214">
        <v>0</v>
      </c>
      <c r="R214" t="s">
        <v>9</v>
      </c>
      <c r="U214">
        <v>52.5</v>
      </c>
      <c r="V214" t="s">
        <v>10</v>
      </c>
      <c r="Y214">
        <v>0</v>
      </c>
      <c r="Z214" t="s">
        <v>11</v>
      </c>
      <c r="AC214">
        <v>0</v>
      </c>
      <c r="AD214" t="s">
        <v>12</v>
      </c>
      <c r="AG214">
        <v>0</v>
      </c>
      <c r="AH214" t="s">
        <v>13</v>
      </c>
      <c r="AK214">
        <v>0</v>
      </c>
      <c r="AL214" t="s">
        <v>14</v>
      </c>
      <c r="AO214">
        <v>6600</v>
      </c>
      <c r="AP214" t="s">
        <v>15</v>
      </c>
      <c r="AS214">
        <v>226.5</v>
      </c>
      <c r="AT214" t="s">
        <v>16</v>
      </c>
      <c r="AW214">
        <v>2637</v>
      </c>
      <c r="AX214" t="s">
        <v>17</v>
      </c>
      <c r="BA214">
        <v>0</v>
      </c>
      <c r="BB214" t="s">
        <v>18</v>
      </c>
      <c r="BE214">
        <v>0</v>
      </c>
      <c r="BF214" t="s">
        <v>19</v>
      </c>
      <c r="BI214">
        <v>56.5</v>
      </c>
      <c r="BJ214" t="s">
        <v>20</v>
      </c>
      <c r="BM214">
        <v>0</v>
      </c>
      <c r="BN214" t="s">
        <v>21</v>
      </c>
      <c r="BQ214">
        <v>2230.02</v>
      </c>
      <c r="BR214" t="s">
        <v>22</v>
      </c>
      <c r="BU214">
        <v>0</v>
      </c>
      <c r="BV214" t="s">
        <v>23</v>
      </c>
      <c r="BY214">
        <v>19</v>
      </c>
      <c r="BZ214" t="s">
        <v>24</v>
      </c>
      <c r="CC214">
        <v>203</v>
      </c>
      <c r="CD214" t="s">
        <v>25</v>
      </c>
      <c r="CG214">
        <v>0</v>
      </c>
      <c r="CH214" t="s">
        <v>26</v>
      </c>
      <c r="CK214">
        <v>0</v>
      </c>
      <c r="CL214" t="s">
        <v>27</v>
      </c>
      <c r="CO214">
        <v>0</v>
      </c>
      <c r="CP214" t="s">
        <v>28</v>
      </c>
      <c r="CS214">
        <v>0</v>
      </c>
      <c r="CT214" t="s">
        <v>29</v>
      </c>
      <c r="CW214">
        <v>0</v>
      </c>
      <c r="CX214" t="s">
        <v>30</v>
      </c>
      <c r="DA214">
        <v>0</v>
      </c>
      <c r="DB214" t="s">
        <v>31</v>
      </c>
      <c r="DE214">
        <v>0</v>
      </c>
      <c r="DF214" t="s">
        <v>32</v>
      </c>
      <c r="DI214">
        <v>0</v>
      </c>
      <c r="DJ214" t="s">
        <v>33</v>
      </c>
      <c r="DM214">
        <v>0</v>
      </c>
      <c r="DN214" t="s">
        <v>34</v>
      </c>
      <c r="DQ214">
        <v>76.400000000000006</v>
      </c>
      <c r="DR214" t="s">
        <v>35</v>
      </c>
      <c r="DU214">
        <v>56.6</v>
      </c>
      <c r="DV214" t="s">
        <v>36</v>
      </c>
      <c r="DY214">
        <v>0</v>
      </c>
      <c r="DZ214" t="s">
        <v>37</v>
      </c>
      <c r="EC214">
        <v>0</v>
      </c>
      <c r="ED214" t="s">
        <v>38</v>
      </c>
      <c r="EG214">
        <v>693</v>
      </c>
      <c r="EH214" t="s">
        <v>39</v>
      </c>
      <c r="EK214">
        <v>45300</v>
      </c>
      <c r="EL214" t="s">
        <v>40</v>
      </c>
      <c r="EO214">
        <v>792</v>
      </c>
      <c r="EP214" t="s">
        <v>41</v>
      </c>
      <c r="ES214">
        <v>350.11</v>
      </c>
      <c r="ET214" t="s">
        <v>42</v>
      </c>
      <c r="EW214">
        <v>0</v>
      </c>
      <c r="EX214" t="s">
        <v>43</v>
      </c>
      <c r="FA214">
        <v>40.200000000000003</v>
      </c>
      <c r="FB214" t="s">
        <v>44</v>
      </c>
      <c r="FE214">
        <v>31.96</v>
      </c>
      <c r="FF214" t="s">
        <v>45</v>
      </c>
      <c r="FI214">
        <v>0</v>
      </c>
      <c r="FJ214" t="s">
        <v>46</v>
      </c>
      <c r="FM214">
        <v>135.80000000000001</v>
      </c>
      <c r="FN214" t="s">
        <v>47</v>
      </c>
      <c r="FQ214">
        <v>85.5</v>
      </c>
      <c r="FR214" t="s">
        <v>48</v>
      </c>
      <c r="FU214">
        <v>73294</v>
      </c>
      <c r="FV214" t="s">
        <v>49</v>
      </c>
      <c r="FY214">
        <v>0</v>
      </c>
      <c r="FZ214" t="s">
        <v>50</v>
      </c>
      <c r="GC214">
        <v>0</v>
      </c>
      <c r="GD214" t="s">
        <v>51</v>
      </c>
      <c r="GG214">
        <v>0</v>
      </c>
      <c r="GH214" t="s">
        <v>52</v>
      </c>
      <c r="GK214">
        <v>0</v>
      </c>
      <c r="GL214" t="s">
        <v>53</v>
      </c>
      <c r="GO214">
        <v>0</v>
      </c>
    </row>
    <row r="215" spans="1:197" x14ac:dyDescent="0.45">
      <c r="A215">
        <v>38768</v>
      </c>
      <c r="B215" t="s">
        <v>5</v>
      </c>
      <c r="E215">
        <v>0</v>
      </c>
      <c r="F215" t="s">
        <v>6</v>
      </c>
      <c r="I215">
        <v>0</v>
      </c>
      <c r="J215" t="s">
        <v>7</v>
      </c>
      <c r="M215">
        <v>0</v>
      </c>
      <c r="N215" t="s">
        <v>8</v>
      </c>
      <c r="Q215">
        <v>0</v>
      </c>
      <c r="R215" t="s">
        <v>9</v>
      </c>
      <c r="U215">
        <v>55.5</v>
      </c>
      <c r="V215" t="s">
        <v>10</v>
      </c>
      <c r="Y215">
        <v>0</v>
      </c>
      <c r="Z215" t="s">
        <v>11</v>
      </c>
      <c r="AC215">
        <v>0</v>
      </c>
      <c r="AD215" t="s">
        <v>12</v>
      </c>
      <c r="AG215">
        <v>0</v>
      </c>
      <c r="AH215" t="s">
        <v>13</v>
      </c>
      <c r="AK215">
        <v>0</v>
      </c>
      <c r="AL215" t="s">
        <v>14</v>
      </c>
      <c r="AO215">
        <v>6285</v>
      </c>
      <c r="AP215" t="s">
        <v>15</v>
      </c>
      <c r="AS215">
        <v>227.38</v>
      </c>
      <c r="AT215" t="s">
        <v>16</v>
      </c>
      <c r="AW215">
        <v>2671</v>
      </c>
      <c r="AX215" t="s">
        <v>17</v>
      </c>
      <c r="BA215">
        <v>0</v>
      </c>
      <c r="BB215" t="s">
        <v>18</v>
      </c>
      <c r="BE215">
        <v>0</v>
      </c>
      <c r="BF215" t="s">
        <v>19</v>
      </c>
      <c r="BI215">
        <v>57.3</v>
      </c>
      <c r="BJ215" t="s">
        <v>20</v>
      </c>
      <c r="BM215">
        <v>0</v>
      </c>
      <c r="BN215" t="s">
        <v>21</v>
      </c>
      <c r="BQ215">
        <v>2434</v>
      </c>
      <c r="BR215" t="s">
        <v>22</v>
      </c>
      <c r="BU215">
        <v>0</v>
      </c>
      <c r="BV215" t="s">
        <v>23</v>
      </c>
      <c r="BY215">
        <v>20.96</v>
      </c>
      <c r="BZ215" t="s">
        <v>24</v>
      </c>
      <c r="CC215">
        <v>206.9</v>
      </c>
      <c r="CD215" t="s">
        <v>25</v>
      </c>
      <c r="CG215">
        <v>0</v>
      </c>
      <c r="CH215" t="s">
        <v>26</v>
      </c>
      <c r="CK215">
        <v>0</v>
      </c>
      <c r="CL215" t="s">
        <v>27</v>
      </c>
      <c r="CO215">
        <v>0</v>
      </c>
      <c r="CP215" t="s">
        <v>28</v>
      </c>
      <c r="CS215">
        <v>0</v>
      </c>
      <c r="CT215" t="s">
        <v>29</v>
      </c>
      <c r="CW215">
        <v>0</v>
      </c>
      <c r="CX215" t="s">
        <v>30</v>
      </c>
      <c r="DA215">
        <v>0</v>
      </c>
      <c r="DB215" t="s">
        <v>31</v>
      </c>
      <c r="DE215">
        <v>0</v>
      </c>
      <c r="DF215" t="s">
        <v>32</v>
      </c>
      <c r="DI215">
        <v>0</v>
      </c>
      <c r="DJ215" t="s">
        <v>33</v>
      </c>
      <c r="DM215">
        <v>0</v>
      </c>
      <c r="DN215" t="s">
        <v>34</v>
      </c>
      <c r="DQ215">
        <v>93.36</v>
      </c>
      <c r="DR215" t="s">
        <v>35</v>
      </c>
      <c r="DU215">
        <v>64.5</v>
      </c>
      <c r="DV215" t="s">
        <v>36</v>
      </c>
      <c r="DY215">
        <v>0</v>
      </c>
      <c r="DZ215" t="s">
        <v>37</v>
      </c>
      <c r="EC215">
        <v>0</v>
      </c>
      <c r="ED215" t="s">
        <v>38</v>
      </c>
      <c r="EG215">
        <v>680</v>
      </c>
      <c r="EH215" t="s">
        <v>39</v>
      </c>
      <c r="EK215">
        <v>45850</v>
      </c>
      <c r="EL215" t="s">
        <v>40</v>
      </c>
      <c r="EO215">
        <v>787</v>
      </c>
      <c r="EP215" t="s">
        <v>41</v>
      </c>
      <c r="ES215">
        <v>362.45</v>
      </c>
      <c r="ET215" t="s">
        <v>42</v>
      </c>
      <c r="EW215">
        <v>0</v>
      </c>
      <c r="EX215" t="s">
        <v>43</v>
      </c>
      <c r="FA215">
        <v>45.064999999999998</v>
      </c>
      <c r="FB215" t="s">
        <v>44</v>
      </c>
      <c r="FE215">
        <v>34.93</v>
      </c>
      <c r="FF215" t="s">
        <v>45</v>
      </c>
      <c r="FI215">
        <v>0</v>
      </c>
      <c r="FJ215" t="s">
        <v>46</v>
      </c>
      <c r="FM215">
        <v>156.6</v>
      </c>
      <c r="FN215" t="s">
        <v>47</v>
      </c>
      <c r="FQ215">
        <v>98</v>
      </c>
      <c r="FR215" t="s">
        <v>48</v>
      </c>
      <c r="FU215">
        <v>73200.09</v>
      </c>
      <c r="FV215" t="s">
        <v>49</v>
      </c>
      <c r="FY215">
        <v>0</v>
      </c>
      <c r="FZ215" t="s">
        <v>50</v>
      </c>
      <c r="GC215">
        <v>0</v>
      </c>
      <c r="GD215" t="s">
        <v>51</v>
      </c>
      <c r="GG215">
        <v>0</v>
      </c>
      <c r="GH215" t="s">
        <v>52</v>
      </c>
      <c r="GK215">
        <v>0</v>
      </c>
      <c r="GL215" t="s">
        <v>53</v>
      </c>
      <c r="GO215">
        <v>0</v>
      </c>
    </row>
    <row r="216" spans="1:197" x14ac:dyDescent="0.45">
      <c r="A216">
        <v>38775</v>
      </c>
      <c r="B216" t="s">
        <v>5</v>
      </c>
      <c r="E216">
        <v>0</v>
      </c>
      <c r="F216" t="s">
        <v>6</v>
      </c>
      <c r="I216">
        <v>0</v>
      </c>
      <c r="J216" t="s">
        <v>7</v>
      </c>
      <c r="M216">
        <v>0</v>
      </c>
      <c r="N216" t="s">
        <v>8</v>
      </c>
      <c r="Q216">
        <v>0</v>
      </c>
      <c r="R216" t="s">
        <v>9</v>
      </c>
      <c r="U216">
        <v>54.59</v>
      </c>
      <c r="V216" t="s">
        <v>10</v>
      </c>
      <c r="Y216">
        <v>0</v>
      </c>
      <c r="Z216" t="s">
        <v>11</v>
      </c>
      <c r="AC216">
        <v>0</v>
      </c>
      <c r="AD216" t="s">
        <v>12</v>
      </c>
      <c r="AG216">
        <v>0</v>
      </c>
      <c r="AH216" t="s">
        <v>13</v>
      </c>
      <c r="AK216">
        <v>0</v>
      </c>
      <c r="AL216" t="s">
        <v>14</v>
      </c>
      <c r="AO216">
        <v>5899</v>
      </c>
      <c r="AP216" t="s">
        <v>15</v>
      </c>
      <c r="AS216">
        <v>228.9</v>
      </c>
      <c r="AT216" t="s">
        <v>16</v>
      </c>
      <c r="AW216">
        <v>2525</v>
      </c>
      <c r="AX216" t="s">
        <v>17</v>
      </c>
      <c r="BA216">
        <v>0</v>
      </c>
      <c r="BB216" t="s">
        <v>18</v>
      </c>
      <c r="BE216">
        <v>0</v>
      </c>
      <c r="BF216" t="s">
        <v>19</v>
      </c>
      <c r="BI216">
        <v>52.56</v>
      </c>
      <c r="BJ216" t="s">
        <v>20</v>
      </c>
      <c r="BM216">
        <v>0</v>
      </c>
      <c r="BN216" t="s">
        <v>21</v>
      </c>
      <c r="BQ216">
        <v>2320</v>
      </c>
      <c r="BR216" t="s">
        <v>22</v>
      </c>
      <c r="BU216">
        <v>0</v>
      </c>
      <c r="BV216" t="s">
        <v>23</v>
      </c>
      <c r="BY216">
        <v>20.12</v>
      </c>
      <c r="BZ216" t="s">
        <v>24</v>
      </c>
      <c r="CC216">
        <v>209.53</v>
      </c>
      <c r="CD216" t="s">
        <v>25</v>
      </c>
      <c r="CG216">
        <v>0</v>
      </c>
      <c r="CH216" t="s">
        <v>26</v>
      </c>
      <c r="CK216">
        <v>0</v>
      </c>
      <c r="CL216" t="s">
        <v>27</v>
      </c>
      <c r="CO216">
        <v>0</v>
      </c>
      <c r="CP216" t="s">
        <v>28</v>
      </c>
      <c r="CS216">
        <v>0</v>
      </c>
      <c r="CT216" t="s">
        <v>29</v>
      </c>
      <c r="CW216">
        <v>0</v>
      </c>
      <c r="CX216" t="s">
        <v>30</v>
      </c>
      <c r="DA216">
        <v>0</v>
      </c>
      <c r="DB216" t="s">
        <v>31</v>
      </c>
      <c r="DE216">
        <v>0</v>
      </c>
      <c r="DF216" t="s">
        <v>32</v>
      </c>
      <c r="DI216">
        <v>0</v>
      </c>
      <c r="DJ216" t="s">
        <v>33</v>
      </c>
      <c r="DM216">
        <v>0</v>
      </c>
      <c r="DN216" t="s">
        <v>34</v>
      </c>
      <c r="DQ216">
        <v>92.3</v>
      </c>
      <c r="DR216" t="s">
        <v>35</v>
      </c>
      <c r="DU216">
        <v>64.3</v>
      </c>
      <c r="DV216" t="s">
        <v>36</v>
      </c>
      <c r="DY216">
        <v>0</v>
      </c>
      <c r="DZ216" t="s">
        <v>37</v>
      </c>
      <c r="EC216">
        <v>0</v>
      </c>
      <c r="ED216" t="s">
        <v>38</v>
      </c>
      <c r="EG216">
        <v>680.5</v>
      </c>
      <c r="EH216" t="s">
        <v>39</v>
      </c>
      <c r="EK216">
        <v>42750</v>
      </c>
      <c r="EL216" t="s">
        <v>40</v>
      </c>
      <c r="EO216">
        <v>768.2</v>
      </c>
      <c r="EP216" t="s">
        <v>41</v>
      </c>
      <c r="ES216">
        <v>382</v>
      </c>
      <c r="ET216" t="s">
        <v>42</v>
      </c>
      <c r="EW216">
        <v>0</v>
      </c>
      <c r="EX216" t="s">
        <v>43</v>
      </c>
      <c r="FA216">
        <v>44.689</v>
      </c>
      <c r="FB216" t="s">
        <v>44</v>
      </c>
      <c r="FE216">
        <v>34.603000000000002</v>
      </c>
      <c r="FF216" t="s">
        <v>45</v>
      </c>
      <c r="FI216">
        <v>0</v>
      </c>
      <c r="FJ216" t="s">
        <v>46</v>
      </c>
      <c r="FM216">
        <v>168.20099999999999</v>
      </c>
      <c r="FN216" t="s">
        <v>47</v>
      </c>
      <c r="FQ216">
        <v>106.999</v>
      </c>
      <c r="FR216" t="s">
        <v>48</v>
      </c>
      <c r="FU216">
        <v>68650</v>
      </c>
      <c r="FV216" t="s">
        <v>49</v>
      </c>
      <c r="FY216">
        <v>0</v>
      </c>
      <c r="FZ216" t="s">
        <v>50</v>
      </c>
      <c r="GC216">
        <v>0</v>
      </c>
      <c r="GD216" t="s">
        <v>51</v>
      </c>
      <c r="GG216">
        <v>0</v>
      </c>
      <c r="GH216" t="s">
        <v>52</v>
      </c>
      <c r="GK216">
        <v>0</v>
      </c>
      <c r="GL216" t="s">
        <v>53</v>
      </c>
      <c r="GO216">
        <v>0</v>
      </c>
    </row>
    <row r="217" spans="1:197" x14ac:dyDescent="0.45">
      <c r="A217">
        <v>38782</v>
      </c>
      <c r="B217" t="s">
        <v>5</v>
      </c>
      <c r="E217">
        <v>0</v>
      </c>
      <c r="F217" t="s">
        <v>6</v>
      </c>
      <c r="I217">
        <v>0</v>
      </c>
      <c r="J217" t="s">
        <v>7</v>
      </c>
      <c r="M217">
        <v>0</v>
      </c>
      <c r="N217" t="s">
        <v>8</v>
      </c>
      <c r="Q217">
        <v>0</v>
      </c>
      <c r="R217" t="s">
        <v>9</v>
      </c>
      <c r="U217">
        <v>66.989999999999995</v>
      </c>
      <c r="V217" t="s">
        <v>10</v>
      </c>
      <c r="Y217">
        <v>0</v>
      </c>
      <c r="Z217" t="s">
        <v>11</v>
      </c>
      <c r="AC217">
        <v>0</v>
      </c>
      <c r="AD217" t="s">
        <v>12</v>
      </c>
      <c r="AG217">
        <v>0</v>
      </c>
      <c r="AH217" t="s">
        <v>13</v>
      </c>
      <c r="AK217">
        <v>0</v>
      </c>
      <c r="AL217" t="s">
        <v>14</v>
      </c>
      <c r="AO217">
        <v>5555</v>
      </c>
      <c r="AP217" t="s">
        <v>15</v>
      </c>
      <c r="AS217">
        <v>217.11</v>
      </c>
      <c r="AT217" t="s">
        <v>16</v>
      </c>
      <c r="AW217">
        <v>2330</v>
      </c>
      <c r="AX217" t="s">
        <v>17</v>
      </c>
      <c r="BA217">
        <v>0</v>
      </c>
      <c r="BB217" t="s">
        <v>18</v>
      </c>
      <c r="BE217">
        <v>0</v>
      </c>
      <c r="BF217" t="s">
        <v>19</v>
      </c>
      <c r="BI217">
        <v>49.6</v>
      </c>
      <c r="BJ217" t="s">
        <v>20</v>
      </c>
      <c r="BM217">
        <v>0</v>
      </c>
      <c r="BN217" t="s">
        <v>21</v>
      </c>
      <c r="BQ217">
        <v>2081.98</v>
      </c>
      <c r="BR217" t="s">
        <v>22</v>
      </c>
      <c r="BU217">
        <v>0</v>
      </c>
      <c r="BV217" t="s">
        <v>23</v>
      </c>
      <c r="BY217">
        <v>19.18</v>
      </c>
      <c r="BZ217" t="s">
        <v>24</v>
      </c>
      <c r="CC217">
        <v>191.75</v>
      </c>
      <c r="CD217" t="s">
        <v>25</v>
      </c>
      <c r="CG217">
        <v>0</v>
      </c>
      <c r="CH217" t="s">
        <v>26</v>
      </c>
      <c r="CK217">
        <v>0</v>
      </c>
      <c r="CL217" t="s">
        <v>27</v>
      </c>
      <c r="CO217">
        <v>0</v>
      </c>
      <c r="CP217" t="s">
        <v>28</v>
      </c>
      <c r="CS217">
        <v>0</v>
      </c>
      <c r="CT217" t="s">
        <v>29</v>
      </c>
      <c r="CW217">
        <v>0</v>
      </c>
      <c r="CX217" t="s">
        <v>30</v>
      </c>
      <c r="DA217">
        <v>0</v>
      </c>
      <c r="DB217" t="s">
        <v>31</v>
      </c>
      <c r="DE217">
        <v>0</v>
      </c>
      <c r="DF217" t="s">
        <v>32</v>
      </c>
      <c r="DI217">
        <v>0</v>
      </c>
      <c r="DJ217" t="s">
        <v>33</v>
      </c>
      <c r="DM217">
        <v>0</v>
      </c>
      <c r="DN217" t="s">
        <v>34</v>
      </c>
      <c r="DQ217">
        <v>90.51</v>
      </c>
      <c r="DR217" t="s">
        <v>35</v>
      </c>
      <c r="DU217">
        <v>60.14</v>
      </c>
      <c r="DV217" t="s">
        <v>36</v>
      </c>
      <c r="DY217">
        <v>0</v>
      </c>
      <c r="DZ217" t="s">
        <v>37</v>
      </c>
      <c r="EC217">
        <v>0</v>
      </c>
      <c r="ED217" t="s">
        <v>38</v>
      </c>
      <c r="EG217">
        <v>655</v>
      </c>
      <c r="EH217" t="s">
        <v>39</v>
      </c>
      <c r="EK217">
        <v>39500</v>
      </c>
      <c r="EL217" t="s">
        <v>40</v>
      </c>
      <c r="EO217">
        <v>694</v>
      </c>
      <c r="EP217" t="s">
        <v>41</v>
      </c>
      <c r="ES217">
        <v>370.02</v>
      </c>
      <c r="ET217" t="s">
        <v>42</v>
      </c>
      <c r="EW217">
        <v>0</v>
      </c>
      <c r="EX217" t="s">
        <v>43</v>
      </c>
      <c r="FA217">
        <v>39.887</v>
      </c>
      <c r="FB217" t="s">
        <v>44</v>
      </c>
      <c r="FE217">
        <v>31.94</v>
      </c>
      <c r="FF217" t="s">
        <v>45</v>
      </c>
      <c r="FI217">
        <v>0</v>
      </c>
      <c r="FJ217" t="s">
        <v>46</v>
      </c>
      <c r="FM217">
        <v>147.56</v>
      </c>
      <c r="FN217" t="s">
        <v>47</v>
      </c>
      <c r="FQ217">
        <v>89.9</v>
      </c>
      <c r="FR217" t="s">
        <v>48</v>
      </c>
      <c r="FU217">
        <v>60229.99</v>
      </c>
      <c r="FV217" t="s">
        <v>49</v>
      </c>
      <c r="FY217">
        <v>0</v>
      </c>
      <c r="FZ217" t="s">
        <v>50</v>
      </c>
      <c r="GC217">
        <v>0</v>
      </c>
      <c r="GD217" t="s">
        <v>51</v>
      </c>
      <c r="GG217">
        <v>0</v>
      </c>
      <c r="GH217" t="s">
        <v>52</v>
      </c>
      <c r="GK217">
        <v>0</v>
      </c>
      <c r="GL217" t="s">
        <v>53</v>
      </c>
      <c r="GO217">
        <v>0</v>
      </c>
    </row>
    <row r="218" spans="1:197" x14ac:dyDescent="0.45">
      <c r="A218">
        <v>38789</v>
      </c>
      <c r="B218" t="s">
        <v>5</v>
      </c>
      <c r="E218">
        <v>0</v>
      </c>
      <c r="F218" t="s">
        <v>6</v>
      </c>
      <c r="I218">
        <v>0</v>
      </c>
      <c r="J218" t="s">
        <v>7</v>
      </c>
      <c r="M218">
        <v>0</v>
      </c>
      <c r="N218" t="s">
        <v>8</v>
      </c>
      <c r="Q218">
        <v>0</v>
      </c>
      <c r="R218" t="s">
        <v>9</v>
      </c>
      <c r="U218">
        <v>59.18</v>
      </c>
      <c r="V218" t="s">
        <v>10</v>
      </c>
      <c r="Y218">
        <v>0</v>
      </c>
      <c r="Z218" t="s">
        <v>11</v>
      </c>
      <c r="AC218">
        <v>0</v>
      </c>
      <c r="AD218" t="s">
        <v>12</v>
      </c>
      <c r="AG218">
        <v>0</v>
      </c>
      <c r="AH218" t="s">
        <v>13</v>
      </c>
      <c r="AK218">
        <v>0</v>
      </c>
      <c r="AL218" t="s">
        <v>14</v>
      </c>
      <c r="AO218">
        <v>5930</v>
      </c>
      <c r="AP218" t="s">
        <v>15</v>
      </c>
      <c r="AS218">
        <v>229.3</v>
      </c>
      <c r="AT218" t="s">
        <v>16</v>
      </c>
      <c r="AW218">
        <v>2515</v>
      </c>
      <c r="AX218" t="s">
        <v>17</v>
      </c>
      <c r="BA218">
        <v>0</v>
      </c>
      <c r="BB218" t="s">
        <v>18</v>
      </c>
      <c r="BE218">
        <v>0</v>
      </c>
      <c r="BF218" t="s">
        <v>19</v>
      </c>
      <c r="BI218">
        <v>47.27</v>
      </c>
      <c r="BJ218" t="s">
        <v>20</v>
      </c>
      <c r="BM218">
        <v>0</v>
      </c>
      <c r="BN218" t="s">
        <v>21</v>
      </c>
      <c r="BQ218">
        <v>2215</v>
      </c>
      <c r="BR218" t="s">
        <v>22</v>
      </c>
      <c r="BU218">
        <v>0</v>
      </c>
      <c r="BV218" t="s">
        <v>23</v>
      </c>
      <c r="BY218">
        <v>18.93</v>
      </c>
      <c r="BZ218" t="s">
        <v>24</v>
      </c>
      <c r="CC218">
        <v>198</v>
      </c>
      <c r="CD218" t="s">
        <v>25</v>
      </c>
      <c r="CG218">
        <v>0</v>
      </c>
      <c r="CH218" t="s">
        <v>26</v>
      </c>
      <c r="CK218">
        <v>0</v>
      </c>
      <c r="CL218" t="s">
        <v>27</v>
      </c>
      <c r="CO218">
        <v>0</v>
      </c>
      <c r="CP218" t="s">
        <v>28</v>
      </c>
      <c r="CS218">
        <v>0</v>
      </c>
      <c r="CT218" t="s">
        <v>29</v>
      </c>
      <c r="CW218">
        <v>0</v>
      </c>
      <c r="CX218" t="s">
        <v>30</v>
      </c>
      <c r="DA218">
        <v>0</v>
      </c>
      <c r="DB218" t="s">
        <v>31</v>
      </c>
      <c r="DE218">
        <v>0</v>
      </c>
      <c r="DF218" t="s">
        <v>32</v>
      </c>
      <c r="DI218">
        <v>0</v>
      </c>
      <c r="DJ218" t="s">
        <v>33</v>
      </c>
      <c r="DM218">
        <v>0</v>
      </c>
      <c r="DN218" t="s">
        <v>34</v>
      </c>
      <c r="DQ218">
        <v>91.72</v>
      </c>
      <c r="DR218" t="s">
        <v>35</v>
      </c>
      <c r="DU218">
        <v>63.43</v>
      </c>
      <c r="DV218" t="s">
        <v>36</v>
      </c>
      <c r="DY218">
        <v>0</v>
      </c>
      <c r="DZ218" t="s">
        <v>37</v>
      </c>
      <c r="EC218">
        <v>0</v>
      </c>
      <c r="ED218" t="s">
        <v>38</v>
      </c>
      <c r="EG218">
        <v>668</v>
      </c>
      <c r="EH218" t="s">
        <v>39</v>
      </c>
      <c r="EK218">
        <v>39800</v>
      </c>
      <c r="EL218" t="s">
        <v>40</v>
      </c>
      <c r="EO218">
        <v>718.5</v>
      </c>
      <c r="EP218" t="s">
        <v>41</v>
      </c>
      <c r="ES218">
        <v>374</v>
      </c>
      <c r="ET218" t="s">
        <v>42</v>
      </c>
      <c r="EW218">
        <v>0</v>
      </c>
      <c r="EX218" t="s">
        <v>43</v>
      </c>
      <c r="FA218">
        <v>41.8</v>
      </c>
      <c r="FB218" t="s">
        <v>44</v>
      </c>
      <c r="FE218">
        <v>33.75</v>
      </c>
      <c r="FF218" t="s">
        <v>45</v>
      </c>
      <c r="FI218">
        <v>0</v>
      </c>
      <c r="FJ218" t="s">
        <v>46</v>
      </c>
      <c r="FM218">
        <v>154.333</v>
      </c>
      <c r="FN218" t="s">
        <v>47</v>
      </c>
      <c r="FQ218">
        <v>93</v>
      </c>
      <c r="FR218" t="s">
        <v>48</v>
      </c>
      <c r="FU218">
        <v>62450</v>
      </c>
      <c r="FV218" t="s">
        <v>49</v>
      </c>
      <c r="FY218">
        <v>0</v>
      </c>
      <c r="FZ218" t="s">
        <v>50</v>
      </c>
      <c r="GC218">
        <v>0</v>
      </c>
      <c r="GD218" t="s">
        <v>51</v>
      </c>
      <c r="GG218">
        <v>0</v>
      </c>
      <c r="GH218" t="s">
        <v>52</v>
      </c>
      <c r="GK218">
        <v>0</v>
      </c>
      <c r="GL218" t="s">
        <v>53</v>
      </c>
      <c r="GO218">
        <v>0</v>
      </c>
    </row>
    <row r="219" spans="1:197" x14ac:dyDescent="0.45">
      <c r="A219">
        <v>38796</v>
      </c>
      <c r="B219" t="s">
        <v>5</v>
      </c>
      <c r="E219">
        <v>0</v>
      </c>
      <c r="F219" t="s">
        <v>6</v>
      </c>
      <c r="I219">
        <v>0</v>
      </c>
      <c r="J219" t="s">
        <v>7</v>
      </c>
      <c r="M219">
        <v>0</v>
      </c>
      <c r="N219" t="s">
        <v>8</v>
      </c>
      <c r="Q219">
        <v>0</v>
      </c>
      <c r="R219" t="s">
        <v>9</v>
      </c>
      <c r="U219">
        <v>63.1</v>
      </c>
      <c r="V219" t="s">
        <v>10</v>
      </c>
      <c r="Y219">
        <v>0</v>
      </c>
      <c r="Z219" t="s">
        <v>11</v>
      </c>
      <c r="AC219">
        <v>0</v>
      </c>
      <c r="AD219" t="s">
        <v>12</v>
      </c>
      <c r="AG219">
        <v>0</v>
      </c>
      <c r="AH219" t="s">
        <v>13</v>
      </c>
      <c r="AK219">
        <v>0</v>
      </c>
      <c r="AL219" t="s">
        <v>14</v>
      </c>
      <c r="AO219">
        <v>5900</v>
      </c>
      <c r="AP219" t="s">
        <v>15</v>
      </c>
      <c r="AS219">
        <v>229.9</v>
      </c>
      <c r="AT219" t="s">
        <v>16</v>
      </c>
      <c r="AW219">
        <v>2528</v>
      </c>
      <c r="AX219" t="s">
        <v>17</v>
      </c>
      <c r="BA219">
        <v>0</v>
      </c>
      <c r="BB219" t="s">
        <v>18</v>
      </c>
      <c r="BE219">
        <v>0</v>
      </c>
      <c r="BF219" t="s">
        <v>19</v>
      </c>
      <c r="BI219">
        <v>42.5</v>
      </c>
      <c r="BJ219" t="s">
        <v>20</v>
      </c>
      <c r="BM219">
        <v>0</v>
      </c>
      <c r="BN219" t="s">
        <v>21</v>
      </c>
      <c r="BQ219">
        <v>2288</v>
      </c>
      <c r="BR219" t="s">
        <v>22</v>
      </c>
      <c r="BU219">
        <v>0</v>
      </c>
      <c r="BV219" t="s">
        <v>23</v>
      </c>
      <c r="BY219">
        <v>20.25</v>
      </c>
      <c r="BZ219" t="s">
        <v>24</v>
      </c>
      <c r="CC219">
        <v>202.97</v>
      </c>
      <c r="CD219" t="s">
        <v>25</v>
      </c>
      <c r="CG219">
        <v>0</v>
      </c>
      <c r="CH219" t="s">
        <v>26</v>
      </c>
      <c r="CK219">
        <v>0</v>
      </c>
      <c r="CL219" t="s">
        <v>27</v>
      </c>
      <c r="CO219">
        <v>0</v>
      </c>
      <c r="CP219" t="s">
        <v>28</v>
      </c>
      <c r="CS219">
        <v>0</v>
      </c>
      <c r="CT219" t="s">
        <v>29</v>
      </c>
      <c r="CW219">
        <v>0</v>
      </c>
      <c r="CX219" t="s">
        <v>30</v>
      </c>
      <c r="DA219">
        <v>0</v>
      </c>
      <c r="DB219" t="s">
        <v>31</v>
      </c>
      <c r="DE219">
        <v>0</v>
      </c>
      <c r="DF219" t="s">
        <v>32</v>
      </c>
      <c r="DI219">
        <v>0</v>
      </c>
      <c r="DJ219" t="s">
        <v>33</v>
      </c>
      <c r="DM219">
        <v>0</v>
      </c>
      <c r="DN219" t="s">
        <v>34</v>
      </c>
      <c r="DQ219">
        <v>90.3</v>
      </c>
      <c r="DR219" t="s">
        <v>35</v>
      </c>
      <c r="DU219">
        <v>62.2</v>
      </c>
      <c r="DV219" t="s">
        <v>36</v>
      </c>
      <c r="DY219">
        <v>0</v>
      </c>
      <c r="DZ219" t="s">
        <v>37</v>
      </c>
      <c r="EC219">
        <v>0</v>
      </c>
      <c r="ED219" t="s">
        <v>38</v>
      </c>
      <c r="EG219">
        <v>669</v>
      </c>
      <c r="EH219" t="s">
        <v>39</v>
      </c>
      <c r="EK219">
        <v>41039.1</v>
      </c>
      <c r="EL219" t="s">
        <v>40</v>
      </c>
      <c r="EO219">
        <v>712.83</v>
      </c>
      <c r="EP219" t="s">
        <v>41</v>
      </c>
      <c r="ES219">
        <v>383</v>
      </c>
      <c r="ET219" t="s">
        <v>42</v>
      </c>
      <c r="EW219">
        <v>0</v>
      </c>
      <c r="EX219" t="s">
        <v>43</v>
      </c>
      <c r="FA219">
        <v>41.49</v>
      </c>
      <c r="FB219" t="s">
        <v>44</v>
      </c>
      <c r="FE219">
        <v>32.049999999999997</v>
      </c>
      <c r="FF219" t="s">
        <v>45</v>
      </c>
      <c r="FI219">
        <v>0</v>
      </c>
      <c r="FJ219" t="s">
        <v>46</v>
      </c>
      <c r="FM219">
        <v>148.01</v>
      </c>
      <c r="FN219" t="s">
        <v>47</v>
      </c>
      <c r="FQ219">
        <v>92.98</v>
      </c>
      <c r="FR219" t="s">
        <v>48</v>
      </c>
      <c r="FU219">
        <v>61500</v>
      </c>
      <c r="FV219" t="s">
        <v>49</v>
      </c>
      <c r="FY219">
        <v>0</v>
      </c>
      <c r="FZ219" t="s">
        <v>50</v>
      </c>
      <c r="GC219">
        <v>0</v>
      </c>
      <c r="GD219" t="s">
        <v>51</v>
      </c>
      <c r="GG219">
        <v>0</v>
      </c>
      <c r="GH219" t="s">
        <v>52</v>
      </c>
      <c r="GK219">
        <v>0</v>
      </c>
      <c r="GL219" t="s">
        <v>53</v>
      </c>
      <c r="GO219">
        <v>0</v>
      </c>
    </row>
    <row r="220" spans="1:197" x14ac:dyDescent="0.45">
      <c r="A220">
        <v>38803</v>
      </c>
      <c r="B220" t="s">
        <v>5</v>
      </c>
      <c r="E220">
        <v>0</v>
      </c>
      <c r="F220" t="s">
        <v>6</v>
      </c>
      <c r="I220">
        <v>0</v>
      </c>
      <c r="J220" t="s">
        <v>7</v>
      </c>
      <c r="M220">
        <v>0</v>
      </c>
      <c r="N220" t="s">
        <v>8</v>
      </c>
      <c r="Q220">
        <v>0</v>
      </c>
      <c r="R220" t="s">
        <v>9</v>
      </c>
      <c r="U220">
        <v>59.67</v>
      </c>
      <c r="V220" t="s">
        <v>10</v>
      </c>
      <c r="Y220">
        <v>0</v>
      </c>
      <c r="Z220" t="s">
        <v>11</v>
      </c>
      <c r="AC220">
        <v>0</v>
      </c>
      <c r="AD220" t="s">
        <v>12</v>
      </c>
      <c r="AG220">
        <v>0</v>
      </c>
      <c r="AH220" t="s">
        <v>13</v>
      </c>
      <c r="AK220">
        <v>0</v>
      </c>
      <c r="AL220" t="s">
        <v>14</v>
      </c>
      <c r="AO220">
        <v>6375</v>
      </c>
      <c r="AP220" t="s">
        <v>15</v>
      </c>
      <c r="AS220">
        <v>230.15</v>
      </c>
      <c r="AT220" t="s">
        <v>16</v>
      </c>
      <c r="AW220">
        <v>2608.4899999999998</v>
      </c>
      <c r="AX220" t="s">
        <v>17</v>
      </c>
      <c r="BA220">
        <v>0</v>
      </c>
      <c r="BB220" t="s">
        <v>18</v>
      </c>
      <c r="BE220">
        <v>0</v>
      </c>
      <c r="BF220" t="s">
        <v>19</v>
      </c>
      <c r="BI220">
        <v>41.72</v>
      </c>
      <c r="BJ220" t="s">
        <v>20</v>
      </c>
      <c r="BM220">
        <v>0</v>
      </c>
      <c r="BN220" t="s">
        <v>21</v>
      </c>
      <c r="BQ220">
        <v>2306</v>
      </c>
      <c r="BR220" t="s">
        <v>22</v>
      </c>
      <c r="BU220">
        <v>0</v>
      </c>
      <c r="BV220" t="s">
        <v>23</v>
      </c>
      <c r="BY220">
        <v>21.3</v>
      </c>
      <c r="BZ220" t="s">
        <v>24</v>
      </c>
      <c r="CC220">
        <v>188</v>
      </c>
      <c r="CD220" t="s">
        <v>25</v>
      </c>
      <c r="CG220">
        <v>0</v>
      </c>
      <c r="CH220" t="s">
        <v>26</v>
      </c>
      <c r="CK220">
        <v>0</v>
      </c>
      <c r="CL220" t="s">
        <v>27</v>
      </c>
      <c r="CO220">
        <v>0</v>
      </c>
      <c r="CP220" t="s">
        <v>28</v>
      </c>
      <c r="CS220">
        <v>0</v>
      </c>
      <c r="CT220" t="s">
        <v>29</v>
      </c>
      <c r="CW220">
        <v>0</v>
      </c>
      <c r="CX220" t="s">
        <v>30</v>
      </c>
      <c r="DA220">
        <v>0</v>
      </c>
      <c r="DB220" t="s">
        <v>31</v>
      </c>
      <c r="DE220">
        <v>0</v>
      </c>
      <c r="DF220" t="s">
        <v>32</v>
      </c>
      <c r="DI220">
        <v>0</v>
      </c>
      <c r="DJ220" t="s">
        <v>33</v>
      </c>
      <c r="DM220">
        <v>0</v>
      </c>
      <c r="DN220" t="s">
        <v>34</v>
      </c>
      <c r="DQ220">
        <v>89.89</v>
      </c>
      <c r="DR220" t="s">
        <v>35</v>
      </c>
      <c r="DU220">
        <v>61</v>
      </c>
      <c r="DV220" t="s">
        <v>36</v>
      </c>
      <c r="DY220">
        <v>0</v>
      </c>
      <c r="DZ220" t="s">
        <v>37</v>
      </c>
      <c r="EC220">
        <v>0</v>
      </c>
      <c r="ED220" t="s">
        <v>38</v>
      </c>
      <c r="EG220">
        <v>662</v>
      </c>
      <c r="EH220" t="s">
        <v>39</v>
      </c>
      <c r="EK220">
        <v>41169</v>
      </c>
      <c r="EL220" t="s">
        <v>40</v>
      </c>
      <c r="EO220">
        <v>724.99</v>
      </c>
      <c r="EP220" t="s">
        <v>41</v>
      </c>
      <c r="ES220">
        <v>383.1</v>
      </c>
      <c r="ET220" t="s">
        <v>42</v>
      </c>
      <c r="EW220">
        <v>0</v>
      </c>
      <c r="EX220" t="s">
        <v>43</v>
      </c>
      <c r="FA220">
        <v>42.171999999999997</v>
      </c>
      <c r="FB220" t="s">
        <v>44</v>
      </c>
      <c r="FE220">
        <v>32.32</v>
      </c>
      <c r="FF220" t="s">
        <v>45</v>
      </c>
      <c r="FI220">
        <v>0</v>
      </c>
      <c r="FJ220" t="s">
        <v>46</v>
      </c>
      <c r="FM220">
        <v>147.99</v>
      </c>
      <c r="FN220" t="s">
        <v>47</v>
      </c>
      <c r="FQ220">
        <v>87.631</v>
      </c>
      <c r="FR220" t="s">
        <v>48</v>
      </c>
      <c r="FU220">
        <v>63500</v>
      </c>
      <c r="FV220" t="s">
        <v>49</v>
      </c>
      <c r="FY220">
        <v>0</v>
      </c>
      <c r="FZ220" t="s">
        <v>50</v>
      </c>
      <c r="GC220">
        <v>0</v>
      </c>
      <c r="GD220" t="s">
        <v>51</v>
      </c>
      <c r="GG220">
        <v>0</v>
      </c>
      <c r="GH220" t="s">
        <v>52</v>
      </c>
      <c r="GK220">
        <v>0</v>
      </c>
      <c r="GL220" t="s">
        <v>53</v>
      </c>
      <c r="GO220">
        <v>0</v>
      </c>
    </row>
    <row r="221" spans="1:197" x14ac:dyDescent="0.45">
      <c r="A221">
        <v>38810</v>
      </c>
      <c r="B221" t="s">
        <v>5</v>
      </c>
      <c r="E221">
        <v>0</v>
      </c>
      <c r="F221" t="s">
        <v>6</v>
      </c>
      <c r="I221">
        <v>0</v>
      </c>
      <c r="J221" t="s">
        <v>7</v>
      </c>
      <c r="M221">
        <v>0</v>
      </c>
      <c r="N221" t="s">
        <v>8</v>
      </c>
      <c r="Q221">
        <v>0</v>
      </c>
      <c r="R221" t="s">
        <v>9</v>
      </c>
      <c r="U221">
        <v>59.4</v>
      </c>
      <c r="V221" t="s">
        <v>10</v>
      </c>
      <c r="Y221">
        <v>0</v>
      </c>
      <c r="Z221" t="s">
        <v>11</v>
      </c>
      <c r="AC221">
        <v>0</v>
      </c>
      <c r="AD221" t="s">
        <v>12</v>
      </c>
      <c r="AG221">
        <v>0</v>
      </c>
      <c r="AH221" t="s">
        <v>13</v>
      </c>
      <c r="AK221">
        <v>0</v>
      </c>
      <c r="AL221" t="s">
        <v>14</v>
      </c>
      <c r="AO221">
        <v>6415</v>
      </c>
      <c r="AP221" t="s">
        <v>15</v>
      </c>
      <c r="AS221">
        <v>250.29</v>
      </c>
      <c r="AT221" t="s">
        <v>16</v>
      </c>
      <c r="AW221">
        <v>2850</v>
      </c>
      <c r="AX221" t="s">
        <v>17</v>
      </c>
      <c r="BA221">
        <v>0</v>
      </c>
      <c r="BB221" t="s">
        <v>18</v>
      </c>
      <c r="BE221">
        <v>0</v>
      </c>
      <c r="BF221" t="s">
        <v>19</v>
      </c>
      <c r="BI221">
        <v>44</v>
      </c>
      <c r="BJ221" t="s">
        <v>20</v>
      </c>
      <c r="BM221">
        <v>0</v>
      </c>
      <c r="BN221" t="s">
        <v>21</v>
      </c>
      <c r="BQ221">
        <v>2372.5</v>
      </c>
      <c r="BR221" t="s">
        <v>22</v>
      </c>
      <c r="BU221">
        <v>0</v>
      </c>
      <c r="BV221" t="s">
        <v>23</v>
      </c>
      <c r="BY221">
        <v>21</v>
      </c>
      <c r="BZ221" t="s">
        <v>24</v>
      </c>
      <c r="CC221">
        <v>189.77</v>
      </c>
      <c r="CD221" t="s">
        <v>25</v>
      </c>
      <c r="CG221">
        <v>0</v>
      </c>
      <c r="CH221" t="s">
        <v>26</v>
      </c>
      <c r="CK221">
        <v>0</v>
      </c>
      <c r="CL221" t="s">
        <v>27</v>
      </c>
      <c r="CO221">
        <v>0</v>
      </c>
      <c r="CP221" t="s">
        <v>28</v>
      </c>
      <c r="CS221">
        <v>0</v>
      </c>
      <c r="CT221" t="s">
        <v>29</v>
      </c>
      <c r="CW221">
        <v>0</v>
      </c>
      <c r="CX221" t="s">
        <v>30</v>
      </c>
      <c r="DA221">
        <v>0</v>
      </c>
      <c r="DB221" t="s">
        <v>31</v>
      </c>
      <c r="DE221">
        <v>0</v>
      </c>
      <c r="DF221" t="s">
        <v>32</v>
      </c>
      <c r="DI221">
        <v>0</v>
      </c>
      <c r="DJ221" t="s">
        <v>33</v>
      </c>
      <c r="DM221">
        <v>0</v>
      </c>
      <c r="DN221" t="s">
        <v>34</v>
      </c>
      <c r="DQ221">
        <v>95.99</v>
      </c>
      <c r="DR221" t="s">
        <v>35</v>
      </c>
      <c r="DU221">
        <v>65.55</v>
      </c>
      <c r="DV221" t="s">
        <v>36</v>
      </c>
      <c r="DY221">
        <v>0</v>
      </c>
      <c r="DZ221" t="s">
        <v>37</v>
      </c>
      <c r="EC221">
        <v>0</v>
      </c>
      <c r="ED221" t="s">
        <v>38</v>
      </c>
      <c r="EG221">
        <v>672</v>
      </c>
      <c r="EH221" t="s">
        <v>39</v>
      </c>
      <c r="EK221">
        <v>41900</v>
      </c>
      <c r="EL221" t="s">
        <v>40</v>
      </c>
      <c r="EO221">
        <v>732.54</v>
      </c>
      <c r="EP221" t="s">
        <v>41</v>
      </c>
      <c r="ES221">
        <v>392</v>
      </c>
      <c r="ET221" t="s">
        <v>42</v>
      </c>
      <c r="EW221">
        <v>0</v>
      </c>
      <c r="EX221" t="s">
        <v>43</v>
      </c>
      <c r="FA221">
        <v>46.35</v>
      </c>
      <c r="FB221" t="s">
        <v>44</v>
      </c>
      <c r="FE221">
        <v>34.941000000000003</v>
      </c>
      <c r="FF221" t="s">
        <v>45</v>
      </c>
      <c r="FI221">
        <v>0</v>
      </c>
      <c r="FJ221" t="s">
        <v>46</v>
      </c>
      <c r="FM221">
        <v>152.20500000000001</v>
      </c>
      <c r="FN221" t="s">
        <v>47</v>
      </c>
      <c r="FQ221">
        <v>91.198999999999998</v>
      </c>
      <c r="FR221" t="s">
        <v>48</v>
      </c>
      <c r="FU221">
        <v>64100</v>
      </c>
      <c r="FV221" t="s">
        <v>49</v>
      </c>
      <c r="FY221">
        <v>0</v>
      </c>
      <c r="FZ221" t="s">
        <v>50</v>
      </c>
      <c r="GC221">
        <v>0</v>
      </c>
      <c r="GD221" t="s">
        <v>51</v>
      </c>
      <c r="GG221">
        <v>0</v>
      </c>
      <c r="GH221" t="s">
        <v>52</v>
      </c>
      <c r="GK221">
        <v>0</v>
      </c>
      <c r="GL221" t="s">
        <v>53</v>
      </c>
      <c r="GO221">
        <v>0</v>
      </c>
    </row>
    <row r="222" spans="1:197" x14ac:dyDescent="0.45">
      <c r="A222">
        <v>38817</v>
      </c>
      <c r="B222" t="s">
        <v>5</v>
      </c>
      <c r="E222">
        <v>0</v>
      </c>
      <c r="F222" t="s">
        <v>6</v>
      </c>
      <c r="I222">
        <v>0</v>
      </c>
      <c r="J222" t="s">
        <v>7</v>
      </c>
      <c r="M222">
        <v>0</v>
      </c>
      <c r="N222" t="s">
        <v>8</v>
      </c>
      <c r="Q222">
        <v>0</v>
      </c>
      <c r="R222" t="s">
        <v>9</v>
      </c>
      <c r="U222">
        <v>59.98</v>
      </c>
      <c r="V222" t="s">
        <v>10</v>
      </c>
      <c r="Y222">
        <v>0</v>
      </c>
      <c r="Z222" t="s">
        <v>11</v>
      </c>
      <c r="AC222">
        <v>0</v>
      </c>
      <c r="AD222" t="s">
        <v>12</v>
      </c>
      <c r="AG222">
        <v>0</v>
      </c>
      <c r="AH222" t="s">
        <v>13</v>
      </c>
      <c r="AK222">
        <v>0</v>
      </c>
      <c r="AL222" t="s">
        <v>14</v>
      </c>
      <c r="AO222">
        <v>6875</v>
      </c>
      <c r="AP222" t="s">
        <v>15</v>
      </c>
      <c r="AS222">
        <v>267.89999999999998</v>
      </c>
      <c r="AT222" t="s">
        <v>16</v>
      </c>
      <c r="AW222">
        <v>3069</v>
      </c>
      <c r="AX222" t="s">
        <v>17</v>
      </c>
      <c r="BA222">
        <v>0</v>
      </c>
      <c r="BB222" t="s">
        <v>18</v>
      </c>
      <c r="BE222">
        <v>0</v>
      </c>
      <c r="BF222" t="s">
        <v>19</v>
      </c>
      <c r="BI222">
        <v>46.1</v>
      </c>
      <c r="BJ222" t="s">
        <v>20</v>
      </c>
      <c r="BM222">
        <v>0</v>
      </c>
      <c r="BN222" t="s">
        <v>21</v>
      </c>
      <c r="BQ222">
        <v>2446</v>
      </c>
      <c r="BR222" t="s">
        <v>22</v>
      </c>
      <c r="BU222">
        <v>0</v>
      </c>
      <c r="BV222" t="s">
        <v>23</v>
      </c>
      <c r="BY222">
        <v>20</v>
      </c>
      <c r="BZ222" t="s">
        <v>24</v>
      </c>
      <c r="CC222">
        <v>187.27</v>
      </c>
      <c r="CD222" t="s">
        <v>25</v>
      </c>
      <c r="CG222">
        <v>0</v>
      </c>
      <c r="CH222" t="s">
        <v>26</v>
      </c>
      <c r="CK222">
        <v>0</v>
      </c>
      <c r="CL222" t="s">
        <v>27</v>
      </c>
      <c r="CO222">
        <v>0</v>
      </c>
      <c r="CP222" t="s">
        <v>28</v>
      </c>
      <c r="CS222">
        <v>0</v>
      </c>
      <c r="CT222" t="s">
        <v>29</v>
      </c>
      <c r="CW222">
        <v>0</v>
      </c>
      <c r="CX222" t="s">
        <v>30</v>
      </c>
      <c r="DA222">
        <v>0</v>
      </c>
      <c r="DB222" t="s">
        <v>31</v>
      </c>
      <c r="DE222">
        <v>0</v>
      </c>
      <c r="DF222" t="s">
        <v>32</v>
      </c>
      <c r="DI222">
        <v>0</v>
      </c>
      <c r="DJ222" t="s">
        <v>33</v>
      </c>
      <c r="DM222">
        <v>0</v>
      </c>
      <c r="DN222" t="s">
        <v>34</v>
      </c>
      <c r="DQ222">
        <v>96.51</v>
      </c>
      <c r="DR222" t="s">
        <v>35</v>
      </c>
      <c r="DU222">
        <v>64.8</v>
      </c>
      <c r="DV222" t="s">
        <v>36</v>
      </c>
      <c r="DY222">
        <v>0</v>
      </c>
      <c r="DZ222" t="s">
        <v>37</v>
      </c>
      <c r="EC222">
        <v>0</v>
      </c>
      <c r="ED222" t="s">
        <v>38</v>
      </c>
      <c r="EG222">
        <v>669</v>
      </c>
      <c r="EH222" t="s">
        <v>39</v>
      </c>
      <c r="EK222">
        <v>43367.34</v>
      </c>
      <c r="EL222" t="s">
        <v>40</v>
      </c>
      <c r="EO222">
        <v>776.94</v>
      </c>
      <c r="EP222" t="s">
        <v>41</v>
      </c>
      <c r="ES222">
        <v>366.5</v>
      </c>
      <c r="ET222" t="s">
        <v>42</v>
      </c>
      <c r="EW222">
        <v>0</v>
      </c>
      <c r="EX222" t="s">
        <v>43</v>
      </c>
      <c r="FA222">
        <v>46.488</v>
      </c>
      <c r="FB222" t="s">
        <v>44</v>
      </c>
      <c r="FE222">
        <v>35.906999999999996</v>
      </c>
      <c r="FF222" t="s">
        <v>45</v>
      </c>
      <c r="FI222">
        <v>0</v>
      </c>
      <c r="FJ222" t="s">
        <v>46</v>
      </c>
      <c r="FM222">
        <v>153.62</v>
      </c>
      <c r="FN222" t="s">
        <v>47</v>
      </c>
      <c r="FQ222">
        <v>92.5</v>
      </c>
      <c r="FR222" t="s">
        <v>48</v>
      </c>
      <c r="FU222">
        <v>63250</v>
      </c>
      <c r="FV222" t="s">
        <v>49</v>
      </c>
      <c r="FY222">
        <v>0</v>
      </c>
      <c r="FZ222" t="s">
        <v>50</v>
      </c>
      <c r="GC222">
        <v>0</v>
      </c>
      <c r="GD222" t="s">
        <v>51</v>
      </c>
      <c r="GG222">
        <v>0</v>
      </c>
      <c r="GH222" t="s">
        <v>52</v>
      </c>
      <c r="GK222">
        <v>0</v>
      </c>
      <c r="GL222" t="s">
        <v>53</v>
      </c>
      <c r="GO222">
        <v>0</v>
      </c>
    </row>
    <row r="223" spans="1:197" x14ac:dyDescent="0.45">
      <c r="A223">
        <v>38824</v>
      </c>
      <c r="B223" t="s">
        <v>5</v>
      </c>
      <c r="E223">
        <v>0</v>
      </c>
      <c r="F223" t="s">
        <v>6</v>
      </c>
      <c r="I223">
        <v>0</v>
      </c>
      <c r="J223" t="s">
        <v>7</v>
      </c>
      <c r="M223">
        <v>0</v>
      </c>
      <c r="N223" t="s">
        <v>8</v>
      </c>
      <c r="Q223">
        <v>0</v>
      </c>
      <c r="R223" t="s">
        <v>9</v>
      </c>
      <c r="U223">
        <v>63.5</v>
      </c>
      <c r="V223" t="s">
        <v>10</v>
      </c>
      <c r="Y223">
        <v>0</v>
      </c>
      <c r="Z223" t="s">
        <v>11</v>
      </c>
      <c r="AC223">
        <v>0</v>
      </c>
      <c r="AD223" t="s">
        <v>12</v>
      </c>
      <c r="AG223">
        <v>0</v>
      </c>
      <c r="AH223" t="s">
        <v>13</v>
      </c>
      <c r="AK223">
        <v>0</v>
      </c>
      <c r="AL223" t="s">
        <v>14</v>
      </c>
      <c r="AO223">
        <v>6989</v>
      </c>
      <c r="AP223" t="s">
        <v>15</v>
      </c>
      <c r="AS223">
        <v>280.19</v>
      </c>
      <c r="AT223" t="s">
        <v>16</v>
      </c>
      <c r="AW223">
        <v>3261</v>
      </c>
      <c r="AX223" t="s">
        <v>17</v>
      </c>
      <c r="BA223">
        <v>0</v>
      </c>
      <c r="BB223" t="s">
        <v>18</v>
      </c>
      <c r="BE223">
        <v>0</v>
      </c>
      <c r="BF223" t="s">
        <v>19</v>
      </c>
      <c r="BI223">
        <v>44.5</v>
      </c>
      <c r="BJ223" t="s">
        <v>20</v>
      </c>
      <c r="BM223">
        <v>0</v>
      </c>
      <c r="BN223" t="s">
        <v>21</v>
      </c>
      <c r="BQ223">
        <v>2567.71</v>
      </c>
      <c r="BR223" t="s">
        <v>22</v>
      </c>
      <c r="BU223">
        <v>0</v>
      </c>
      <c r="BV223" t="s">
        <v>23</v>
      </c>
      <c r="BY223">
        <v>20.260000000000002</v>
      </c>
      <c r="BZ223" t="s">
        <v>24</v>
      </c>
      <c r="CC223">
        <v>185</v>
      </c>
      <c r="CD223" t="s">
        <v>25</v>
      </c>
      <c r="CG223">
        <v>0</v>
      </c>
      <c r="CH223" t="s">
        <v>26</v>
      </c>
      <c r="CK223">
        <v>0</v>
      </c>
      <c r="CL223" t="s">
        <v>27</v>
      </c>
      <c r="CO223">
        <v>0</v>
      </c>
      <c r="CP223" t="s">
        <v>28</v>
      </c>
      <c r="CS223">
        <v>0</v>
      </c>
      <c r="CT223" t="s">
        <v>29</v>
      </c>
      <c r="CW223">
        <v>65.5</v>
      </c>
      <c r="CX223" t="s">
        <v>30</v>
      </c>
      <c r="DA223">
        <v>0</v>
      </c>
      <c r="DB223" t="s">
        <v>31</v>
      </c>
      <c r="DE223">
        <v>0</v>
      </c>
      <c r="DF223" t="s">
        <v>32</v>
      </c>
      <c r="DI223">
        <v>0</v>
      </c>
      <c r="DJ223" t="s">
        <v>33</v>
      </c>
      <c r="DM223">
        <v>0</v>
      </c>
      <c r="DN223" t="s">
        <v>34</v>
      </c>
      <c r="DQ223">
        <v>97.14</v>
      </c>
      <c r="DR223" t="s">
        <v>35</v>
      </c>
      <c r="DU223">
        <v>66</v>
      </c>
      <c r="DV223" t="s">
        <v>36</v>
      </c>
      <c r="DY223">
        <v>0</v>
      </c>
      <c r="DZ223" t="s">
        <v>37</v>
      </c>
      <c r="EC223">
        <v>0</v>
      </c>
      <c r="ED223" t="s">
        <v>38</v>
      </c>
      <c r="EG223">
        <v>677</v>
      </c>
      <c r="EH223" t="s">
        <v>39</v>
      </c>
      <c r="EK223">
        <v>42789.99</v>
      </c>
      <c r="EL223" t="s">
        <v>40</v>
      </c>
      <c r="EO223">
        <v>770</v>
      </c>
      <c r="EP223" t="s">
        <v>41</v>
      </c>
      <c r="ES223">
        <v>369.5</v>
      </c>
      <c r="ET223" t="s">
        <v>42</v>
      </c>
      <c r="EW223">
        <v>0</v>
      </c>
      <c r="EX223" t="s">
        <v>43</v>
      </c>
      <c r="FA223">
        <v>49.198999999999998</v>
      </c>
      <c r="FB223" t="s">
        <v>44</v>
      </c>
      <c r="FE223">
        <v>37.250999999999998</v>
      </c>
      <c r="FF223" t="s">
        <v>45</v>
      </c>
      <c r="FI223">
        <v>0</v>
      </c>
      <c r="FJ223" t="s">
        <v>46</v>
      </c>
      <c r="FM223">
        <v>164.8</v>
      </c>
      <c r="FN223" t="s">
        <v>47</v>
      </c>
      <c r="FQ223">
        <v>94.3</v>
      </c>
      <c r="FR223" t="s">
        <v>48</v>
      </c>
      <c r="FU223">
        <v>61520</v>
      </c>
      <c r="FV223" t="s">
        <v>49</v>
      </c>
      <c r="FY223">
        <v>0</v>
      </c>
      <c r="FZ223" t="s">
        <v>50</v>
      </c>
      <c r="GC223">
        <v>0</v>
      </c>
      <c r="GD223" t="s">
        <v>51</v>
      </c>
      <c r="GG223">
        <v>0</v>
      </c>
      <c r="GH223" t="s">
        <v>52</v>
      </c>
      <c r="GK223">
        <v>0</v>
      </c>
      <c r="GL223" t="s">
        <v>53</v>
      </c>
      <c r="GO223">
        <v>0</v>
      </c>
    </row>
    <row r="224" spans="1:197" x14ac:dyDescent="0.45">
      <c r="A224">
        <v>38831</v>
      </c>
      <c r="B224" t="s">
        <v>5</v>
      </c>
      <c r="E224">
        <v>0</v>
      </c>
      <c r="F224" t="s">
        <v>6</v>
      </c>
      <c r="I224">
        <v>0</v>
      </c>
      <c r="J224" t="s">
        <v>7</v>
      </c>
      <c r="M224">
        <v>0</v>
      </c>
      <c r="N224" t="s">
        <v>8</v>
      </c>
      <c r="Q224">
        <v>0</v>
      </c>
      <c r="R224" t="s">
        <v>9</v>
      </c>
      <c r="U224">
        <v>59.22</v>
      </c>
      <c r="V224" t="s">
        <v>10</v>
      </c>
      <c r="Y224">
        <v>0</v>
      </c>
      <c r="Z224" t="s">
        <v>11</v>
      </c>
      <c r="AC224">
        <v>0</v>
      </c>
      <c r="AD224" t="s">
        <v>12</v>
      </c>
      <c r="AG224">
        <v>0</v>
      </c>
      <c r="AH224" t="s">
        <v>13</v>
      </c>
      <c r="AK224">
        <v>0</v>
      </c>
      <c r="AL224" t="s">
        <v>14</v>
      </c>
      <c r="AO224">
        <v>6550</v>
      </c>
      <c r="AP224" t="s">
        <v>15</v>
      </c>
      <c r="AS224">
        <v>310.25</v>
      </c>
      <c r="AT224" t="s">
        <v>16</v>
      </c>
      <c r="AW224">
        <v>3444</v>
      </c>
      <c r="AX224" t="s">
        <v>17</v>
      </c>
      <c r="BA224">
        <v>0</v>
      </c>
      <c r="BB224" t="s">
        <v>18</v>
      </c>
      <c r="BE224">
        <v>0</v>
      </c>
      <c r="BF224" t="s">
        <v>19</v>
      </c>
      <c r="BI224">
        <v>41.100999999999999</v>
      </c>
      <c r="BJ224" t="s">
        <v>20</v>
      </c>
      <c r="BM224">
        <v>0</v>
      </c>
      <c r="BN224" t="s">
        <v>21</v>
      </c>
      <c r="BQ224">
        <v>2481</v>
      </c>
      <c r="BR224" t="s">
        <v>22</v>
      </c>
      <c r="BU224">
        <v>0</v>
      </c>
      <c r="BV224" t="s">
        <v>23</v>
      </c>
      <c r="BY224">
        <v>20.399999999999999</v>
      </c>
      <c r="BZ224" t="s">
        <v>24</v>
      </c>
      <c r="CC224">
        <v>178.97</v>
      </c>
      <c r="CD224" t="s">
        <v>25</v>
      </c>
      <c r="CG224">
        <v>0</v>
      </c>
      <c r="CH224" t="s">
        <v>26</v>
      </c>
      <c r="CK224">
        <v>0</v>
      </c>
      <c r="CL224" t="s">
        <v>27</v>
      </c>
      <c r="CO224">
        <v>0</v>
      </c>
      <c r="CP224" t="s">
        <v>28</v>
      </c>
      <c r="CS224">
        <v>0</v>
      </c>
      <c r="CT224" t="s">
        <v>29</v>
      </c>
      <c r="CW224">
        <v>63.7</v>
      </c>
      <c r="CX224" t="s">
        <v>30</v>
      </c>
      <c r="DA224">
        <v>0</v>
      </c>
      <c r="DB224" t="s">
        <v>31</v>
      </c>
      <c r="DE224">
        <v>0</v>
      </c>
      <c r="DF224" t="s">
        <v>32</v>
      </c>
      <c r="DI224">
        <v>0</v>
      </c>
      <c r="DJ224" t="s">
        <v>33</v>
      </c>
      <c r="DM224">
        <v>0</v>
      </c>
      <c r="DN224" t="s">
        <v>34</v>
      </c>
      <c r="DQ224">
        <v>96.67</v>
      </c>
      <c r="DR224" t="s">
        <v>35</v>
      </c>
      <c r="DU224">
        <v>67.150000000000006</v>
      </c>
      <c r="DV224" t="s">
        <v>36</v>
      </c>
      <c r="DY224">
        <v>0</v>
      </c>
      <c r="DZ224" t="s">
        <v>37</v>
      </c>
      <c r="EC224">
        <v>0</v>
      </c>
      <c r="ED224" t="s">
        <v>38</v>
      </c>
      <c r="EG224">
        <v>679.9</v>
      </c>
      <c r="EH224" t="s">
        <v>39</v>
      </c>
      <c r="EK224">
        <v>48945</v>
      </c>
      <c r="EL224" t="s">
        <v>40</v>
      </c>
      <c r="EO224">
        <v>809.26</v>
      </c>
      <c r="EP224" t="s">
        <v>41</v>
      </c>
      <c r="ES224">
        <v>376.76</v>
      </c>
      <c r="ET224" t="s">
        <v>42</v>
      </c>
      <c r="EW224">
        <v>0</v>
      </c>
      <c r="EX224" t="s">
        <v>43</v>
      </c>
      <c r="FA224">
        <v>47.368000000000002</v>
      </c>
      <c r="FB224" t="s">
        <v>44</v>
      </c>
      <c r="FE224">
        <v>36.4</v>
      </c>
      <c r="FF224" t="s">
        <v>45</v>
      </c>
      <c r="FI224">
        <v>0</v>
      </c>
      <c r="FJ224" t="s">
        <v>46</v>
      </c>
      <c r="FM224">
        <v>158.69999999999999</v>
      </c>
      <c r="FN224" t="s">
        <v>47</v>
      </c>
      <c r="FQ224">
        <v>92.6</v>
      </c>
      <c r="FR224" t="s">
        <v>48</v>
      </c>
      <c r="FU224">
        <v>59689.99</v>
      </c>
      <c r="FV224" t="s">
        <v>49</v>
      </c>
      <c r="FY224">
        <v>0</v>
      </c>
      <c r="FZ224" t="s">
        <v>50</v>
      </c>
      <c r="GC224">
        <v>0</v>
      </c>
      <c r="GD224" t="s">
        <v>51</v>
      </c>
      <c r="GG224">
        <v>0</v>
      </c>
      <c r="GH224" t="s">
        <v>52</v>
      </c>
      <c r="GK224">
        <v>0</v>
      </c>
      <c r="GL224" t="s">
        <v>53</v>
      </c>
      <c r="GO224">
        <v>0</v>
      </c>
    </row>
    <row r="225" spans="1:197" x14ac:dyDescent="0.45">
      <c r="A225">
        <v>38838</v>
      </c>
      <c r="B225" t="s">
        <v>5</v>
      </c>
      <c r="E225">
        <v>0</v>
      </c>
      <c r="F225" t="s">
        <v>6</v>
      </c>
      <c r="I225">
        <v>0</v>
      </c>
      <c r="J225" t="s">
        <v>7</v>
      </c>
      <c r="M225">
        <v>0</v>
      </c>
      <c r="N225" t="s">
        <v>8</v>
      </c>
      <c r="Q225">
        <v>0</v>
      </c>
      <c r="R225" t="s">
        <v>9</v>
      </c>
      <c r="U225">
        <v>59.2</v>
      </c>
      <c r="V225" t="s">
        <v>10</v>
      </c>
      <c r="Y225">
        <v>0</v>
      </c>
      <c r="Z225" t="s">
        <v>11</v>
      </c>
      <c r="AC225">
        <v>0</v>
      </c>
      <c r="AD225" t="s">
        <v>12</v>
      </c>
      <c r="AG225">
        <v>0</v>
      </c>
      <c r="AH225" t="s">
        <v>13</v>
      </c>
      <c r="AK225">
        <v>0</v>
      </c>
      <c r="AL225" t="s">
        <v>14</v>
      </c>
      <c r="AO225">
        <v>6500</v>
      </c>
      <c r="AP225" t="s">
        <v>15</v>
      </c>
      <c r="AS225">
        <v>350.25</v>
      </c>
      <c r="AT225" t="s">
        <v>16</v>
      </c>
      <c r="AW225">
        <v>4005</v>
      </c>
      <c r="AX225" t="s">
        <v>17</v>
      </c>
      <c r="BA225">
        <v>0</v>
      </c>
      <c r="BB225" t="s">
        <v>18</v>
      </c>
      <c r="BE225">
        <v>0</v>
      </c>
      <c r="BF225" t="s">
        <v>19</v>
      </c>
      <c r="BI225">
        <v>40.6</v>
      </c>
      <c r="BJ225" t="s">
        <v>20</v>
      </c>
      <c r="BM225">
        <v>0</v>
      </c>
      <c r="BN225" t="s">
        <v>21</v>
      </c>
      <c r="BQ225">
        <v>2578</v>
      </c>
      <c r="BR225" t="s">
        <v>22</v>
      </c>
      <c r="BU225">
        <v>0</v>
      </c>
      <c r="BV225" t="s">
        <v>23</v>
      </c>
      <c r="BY225">
        <v>20.695</v>
      </c>
      <c r="BZ225" t="s">
        <v>24</v>
      </c>
      <c r="CC225">
        <v>187.9</v>
      </c>
      <c r="CD225" t="s">
        <v>25</v>
      </c>
      <c r="CG225">
        <v>0</v>
      </c>
      <c r="CH225" t="s">
        <v>26</v>
      </c>
      <c r="CK225">
        <v>0</v>
      </c>
      <c r="CL225" t="s">
        <v>27</v>
      </c>
      <c r="CO225">
        <v>0</v>
      </c>
      <c r="CP225" t="s">
        <v>28</v>
      </c>
      <c r="CS225">
        <v>0</v>
      </c>
      <c r="CT225" t="s">
        <v>29</v>
      </c>
      <c r="CW225">
        <v>63.2</v>
      </c>
      <c r="CX225" t="s">
        <v>30</v>
      </c>
      <c r="DA225">
        <v>0</v>
      </c>
      <c r="DB225" t="s">
        <v>31</v>
      </c>
      <c r="DE225">
        <v>0</v>
      </c>
      <c r="DF225" t="s">
        <v>32</v>
      </c>
      <c r="DI225">
        <v>0</v>
      </c>
      <c r="DJ225" t="s">
        <v>33</v>
      </c>
      <c r="DM225">
        <v>0</v>
      </c>
      <c r="DN225" t="s">
        <v>34</v>
      </c>
      <c r="DQ225">
        <v>99.24</v>
      </c>
      <c r="DR225" t="s">
        <v>35</v>
      </c>
      <c r="DU225">
        <v>67.19</v>
      </c>
      <c r="DV225" t="s">
        <v>36</v>
      </c>
      <c r="DY225">
        <v>0</v>
      </c>
      <c r="DZ225" t="s">
        <v>37</v>
      </c>
      <c r="EC225">
        <v>0</v>
      </c>
      <c r="ED225" t="s">
        <v>38</v>
      </c>
      <c r="EG225">
        <v>670</v>
      </c>
      <c r="EH225" t="s">
        <v>39</v>
      </c>
      <c r="EK225">
        <v>50499.99</v>
      </c>
      <c r="EL225" t="s">
        <v>40</v>
      </c>
      <c r="EO225">
        <v>842.99</v>
      </c>
      <c r="EP225" t="s">
        <v>41</v>
      </c>
      <c r="ES225">
        <v>365</v>
      </c>
      <c r="ET225" t="s">
        <v>42</v>
      </c>
      <c r="EW225">
        <v>0</v>
      </c>
      <c r="EX225" t="s">
        <v>43</v>
      </c>
      <c r="FA225">
        <v>50.098999999999997</v>
      </c>
      <c r="FB225" t="s">
        <v>44</v>
      </c>
      <c r="FE225">
        <v>37.999000000000002</v>
      </c>
      <c r="FF225" t="s">
        <v>45</v>
      </c>
      <c r="FI225">
        <v>0</v>
      </c>
      <c r="FJ225" t="s">
        <v>46</v>
      </c>
      <c r="FM225">
        <v>162.80000000000001</v>
      </c>
      <c r="FN225" t="s">
        <v>47</v>
      </c>
      <c r="FQ225">
        <v>95.7</v>
      </c>
      <c r="FR225" t="s">
        <v>48</v>
      </c>
      <c r="FU225">
        <v>55800</v>
      </c>
      <c r="FV225" t="s">
        <v>49</v>
      </c>
      <c r="FY225">
        <v>0</v>
      </c>
      <c r="FZ225" t="s">
        <v>50</v>
      </c>
      <c r="GC225">
        <v>0</v>
      </c>
      <c r="GD225" t="s">
        <v>51</v>
      </c>
      <c r="GG225">
        <v>0</v>
      </c>
      <c r="GH225" t="s">
        <v>52</v>
      </c>
      <c r="GK225">
        <v>0</v>
      </c>
      <c r="GL225" t="s">
        <v>53</v>
      </c>
      <c r="GO225">
        <v>0</v>
      </c>
    </row>
    <row r="226" spans="1:197" x14ac:dyDescent="0.45">
      <c r="A226">
        <v>38845</v>
      </c>
      <c r="B226" t="s">
        <v>5</v>
      </c>
      <c r="E226">
        <v>0</v>
      </c>
      <c r="F226" t="s">
        <v>6</v>
      </c>
      <c r="I226">
        <v>0</v>
      </c>
      <c r="J226" t="s">
        <v>7</v>
      </c>
      <c r="M226">
        <v>0</v>
      </c>
      <c r="N226" t="s">
        <v>8</v>
      </c>
      <c r="Q226">
        <v>0</v>
      </c>
      <c r="R226" t="s">
        <v>9</v>
      </c>
      <c r="U226">
        <v>57.45</v>
      </c>
      <c r="V226" t="s">
        <v>10</v>
      </c>
      <c r="Y226">
        <v>0</v>
      </c>
      <c r="Z226" t="s">
        <v>11</v>
      </c>
      <c r="AC226">
        <v>0</v>
      </c>
      <c r="AD226" t="s">
        <v>12</v>
      </c>
      <c r="AG226">
        <v>0</v>
      </c>
      <c r="AH226" t="s">
        <v>13</v>
      </c>
      <c r="AK226">
        <v>0</v>
      </c>
      <c r="AL226" t="s">
        <v>14</v>
      </c>
      <c r="AO226">
        <v>6770</v>
      </c>
      <c r="AP226" t="s">
        <v>15</v>
      </c>
      <c r="AS226">
        <v>320.2</v>
      </c>
      <c r="AT226" t="s">
        <v>16</v>
      </c>
      <c r="AW226">
        <v>3860</v>
      </c>
      <c r="AX226" t="s">
        <v>17</v>
      </c>
      <c r="BA226">
        <v>0</v>
      </c>
      <c r="BB226" t="s">
        <v>18</v>
      </c>
      <c r="BE226">
        <v>0</v>
      </c>
      <c r="BF226" t="s">
        <v>19</v>
      </c>
      <c r="BI226">
        <v>39.44</v>
      </c>
      <c r="BJ226" t="s">
        <v>20</v>
      </c>
      <c r="BM226">
        <v>0</v>
      </c>
      <c r="BN226" t="s">
        <v>21</v>
      </c>
      <c r="BQ226">
        <v>2410</v>
      </c>
      <c r="BR226" t="s">
        <v>22</v>
      </c>
      <c r="BU226">
        <v>0</v>
      </c>
      <c r="BV226" t="s">
        <v>23</v>
      </c>
      <c r="BY226">
        <v>20.9</v>
      </c>
      <c r="BZ226" t="s">
        <v>24</v>
      </c>
      <c r="CC226">
        <v>185.5</v>
      </c>
      <c r="CD226" t="s">
        <v>25</v>
      </c>
      <c r="CG226">
        <v>0</v>
      </c>
      <c r="CH226" t="s">
        <v>26</v>
      </c>
      <c r="CK226">
        <v>0</v>
      </c>
      <c r="CL226" t="s">
        <v>27</v>
      </c>
      <c r="CO226">
        <v>0</v>
      </c>
      <c r="CP226" t="s">
        <v>28</v>
      </c>
      <c r="CS226">
        <v>0</v>
      </c>
      <c r="CT226" t="s">
        <v>29</v>
      </c>
      <c r="CW226">
        <v>66.5</v>
      </c>
      <c r="CX226" t="s">
        <v>30</v>
      </c>
      <c r="DA226">
        <v>0</v>
      </c>
      <c r="DB226" t="s">
        <v>31</v>
      </c>
      <c r="DE226">
        <v>0</v>
      </c>
      <c r="DF226" t="s">
        <v>32</v>
      </c>
      <c r="DI226">
        <v>0</v>
      </c>
      <c r="DJ226" t="s">
        <v>33</v>
      </c>
      <c r="DM226">
        <v>0</v>
      </c>
      <c r="DN226" t="s">
        <v>34</v>
      </c>
      <c r="DQ226">
        <v>90.7</v>
      </c>
      <c r="DR226" t="s">
        <v>35</v>
      </c>
      <c r="DU226">
        <v>59</v>
      </c>
      <c r="DV226" t="s">
        <v>36</v>
      </c>
      <c r="DY226">
        <v>0</v>
      </c>
      <c r="DZ226" t="s">
        <v>37</v>
      </c>
      <c r="EC226">
        <v>0</v>
      </c>
      <c r="ED226" t="s">
        <v>38</v>
      </c>
      <c r="EG226">
        <v>645.15</v>
      </c>
      <c r="EH226" t="s">
        <v>39</v>
      </c>
      <c r="EK226">
        <v>46315.01</v>
      </c>
      <c r="EL226" t="s">
        <v>40</v>
      </c>
      <c r="EO226">
        <v>770.4</v>
      </c>
      <c r="EP226" t="s">
        <v>41</v>
      </c>
      <c r="ES226">
        <v>348</v>
      </c>
      <c r="ET226" t="s">
        <v>42</v>
      </c>
      <c r="EW226">
        <v>0</v>
      </c>
      <c r="EX226" t="s">
        <v>43</v>
      </c>
      <c r="FA226">
        <v>44.98</v>
      </c>
      <c r="FB226" t="s">
        <v>44</v>
      </c>
      <c r="FE226">
        <v>35.1</v>
      </c>
      <c r="FF226" t="s">
        <v>45</v>
      </c>
      <c r="FI226">
        <v>0</v>
      </c>
      <c r="FJ226" t="s">
        <v>46</v>
      </c>
      <c r="FM226">
        <v>156.19999999999999</v>
      </c>
      <c r="FN226" t="s">
        <v>47</v>
      </c>
      <c r="FQ226">
        <v>92.9</v>
      </c>
      <c r="FR226" t="s">
        <v>48</v>
      </c>
      <c r="FU226">
        <v>55800</v>
      </c>
      <c r="FV226" t="s">
        <v>49</v>
      </c>
      <c r="FY226">
        <v>0</v>
      </c>
      <c r="FZ226" t="s">
        <v>50</v>
      </c>
      <c r="GC226">
        <v>0</v>
      </c>
      <c r="GD226" t="s">
        <v>51</v>
      </c>
      <c r="GG226">
        <v>0</v>
      </c>
      <c r="GH226" t="s">
        <v>52</v>
      </c>
      <c r="GK226">
        <v>0</v>
      </c>
      <c r="GL226" t="s">
        <v>53</v>
      </c>
      <c r="GO226">
        <v>0</v>
      </c>
    </row>
    <row r="227" spans="1:197" x14ac:dyDescent="0.45">
      <c r="A227">
        <v>38852</v>
      </c>
      <c r="B227" t="s">
        <v>5</v>
      </c>
      <c r="E227">
        <v>0</v>
      </c>
      <c r="F227" t="s">
        <v>6</v>
      </c>
      <c r="I227">
        <v>0</v>
      </c>
      <c r="J227" t="s">
        <v>7</v>
      </c>
      <c r="M227">
        <v>0</v>
      </c>
      <c r="N227" t="s">
        <v>8</v>
      </c>
      <c r="Q227">
        <v>0</v>
      </c>
      <c r="R227" t="s">
        <v>9</v>
      </c>
      <c r="U227">
        <v>54</v>
      </c>
      <c r="V227" t="s">
        <v>10</v>
      </c>
      <c r="Y227">
        <v>0</v>
      </c>
      <c r="Z227" t="s">
        <v>11</v>
      </c>
      <c r="AC227">
        <v>0</v>
      </c>
      <c r="AD227" t="s">
        <v>12</v>
      </c>
      <c r="AG227">
        <v>0</v>
      </c>
      <c r="AH227" t="s">
        <v>13</v>
      </c>
      <c r="AK227">
        <v>0</v>
      </c>
      <c r="AL227" t="s">
        <v>14</v>
      </c>
      <c r="AO227">
        <v>6493.97</v>
      </c>
      <c r="AP227" t="s">
        <v>15</v>
      </c>
      <c r="AS227">
        <v>273.5</v>
      </c>
      <c r="AT227" t="s">
        <v>16</v>
      </c>
      <c r="AW227">
        <v>3280</v>
      </c>
      <c r="AX227" t="s">
        <v>17</v>
      </c>
      <c r="BA227">
        <v>0</v>
      </c>
      <c r="BB227" t="s">
        <v>18</v>
      </c>
      <c r="BE227">
        <v>0</v>
      </c>
      <c r="BF227" t="s">
        <v>19</v>
      </c>
      <c r="BI227">
        <v>35.799999999999997</v>
      </c>
      <c r="BJ227" t="s">
        <v>20</v>
      </c>
      <c r="BM227">
        <v>0</v>
      </c>
      <c r="BN227" t="s">
        <v>21</v>
      </c>
      <c r="BQ227">
        <v>2055</v>
      </c>
      <c r="BR227" t="s">
        <v>22</v>
      </c>
      <c r="BU227">
        <v>0</v>
      </c>
      <c r="BV227" t="s">
        <v>23</v>
      </c>
      <c r="BY227">
        <v>20.22</v>
      </c>
      <c r="BZ227" t="s">
        <v>24</v>
      </c>
      <c r="CC227">
        <v>165.5</v>
      </c>
      <c r="CD227" t="s">
        <v>25</v>
      </c>
      <c r="CG227">
        <v>730</v>
      </c>
      <c r="CH227" t="s">
        <v>26</v>
      </c>
      <c r="CK227">
        <v>0</v>
      </c>
      <c r="CL227" t="s">
        <v>27</v>
      </c>
      <c r="CO227">
        <v>0</v>
      </c>
      <c r="CP227" t="s">
        <v>28</v>
      </c>
      <c r="CS227">
        <v>0</v>
      </c>
      <c r="CT227" t="s">
        <v>29</v>
      </c>
      <c r="CW227">
        <v>62</v>
      </c>
      <c r="CX227" t="s">
        <v>30</v>
      </c>
      <c r="DA227">
        <v>0</v>
      </c>
      <c r="DB227" t="s">
        <v>31</v>
      </c>
      <c r="DE227">
        <v>0</v>
      </c>
      <c r="DF227" t="s">
        <v>32</v>
      </c>
      <c r="DI227">
        <v>0</v>
      </c>
      <c r="DJ227" t="s">
        <v>33</v>
      </c>
      <c r="DM227">
        <v>0</v>
      </c>
      <c r="DN227" t="s">
        <v>34</v>
      </c>
      <c r="DQ227">
        <v>85.64</v>
      </c>
      <c r="DR227" t="s">
        <v>35</v>
      </c>
      <c r="DU227">
        <v>53.7</v>
      </c>
      <c r="DV227" t="s">
        <v>36</v>
      </c>
      <c r="DY227">
        <v>0</v>
      </c>
      <c r="DZ227" t="s">
        <v>37</v>
      </c>
      <c r="EC227">
        <v>0</v>
      </c>
      <c r="ED227" t="s">
        <v>38</v>
      </c>
      <c r="EG227">
        <v>600</v>
      </c>
      <c r="EH227" t="s">
        <v>39</v>
      </c>
      <c r="EK227">
        <v>41510</v>
      </c>
      <c r="EL227" t="s">
        <v>40</v>
      </c>
      <c r="EO227">
        <v>687</v>
      </c>
      <c r="EP227" t="s">
        <v>41</v>
      </c>
      <c r="ES227">
        <v>341</v>
      </c>
      <c r="ET227" t="s">
        <v>42</v>
      </c>
      <c r="EW227">
        <v>0</v>
      </c>
      <c r="EX227" t="s">
        <v>43</v>
      </c>
      <c r="FA227">
        <v>36.378999999999998</v>
      </c>
      <c r="FB227" t="s">
        <v>44</v>
      </c>
      <c r="FE227">
        <v>27.885000000000002</v>
      </c>
      <c r="FF227" t="s">
        <v>45</v>
      </c>
      <c r="FI227">
        <v>0</v>
      </c>
      <c r="FJ227" t="s">
        <v>46</v>
      </c>
      <c r="FM227">
        <v>122.5</v>
      </c>
      <c r="FN227" t="s">
        <v>47</v>
      </c>
      <c r="FQ227">
        <v>76</v>
      </c>
      <c r="FR227" t="s">
        <v>48</v>
      </c>
      <c r="FU227">
        <v>55800</v>
      </c>
      <c r="FV227" t="s">
        <v>49</v>
      </c>
      <c r="FY227">
        <v>0</v>
      </c>
      <c r="FZ227" t="s">
        <v>50</v>
      </c>
      <c r="GC227">
        <v>0</v>
      </c>
      <c r="GD227" t="s">
        <v>51</v>
      </c>
      <c r="GG227">
        <v>0</v>
      </c>
      <c r="GH227" t="s">
        <v>52</v>
      </c>
      <c r="GK227">
        <v>0</v>
      </c>
      <c r="GL227" t="s">
        <v>53</v>
      </c>
      <c r="GO227">
        <v>0</v>
      </c>
    </row>
    <row r="228" spans="1:197" x14ac:dyDescent="0.45">
      <c r="A228">
        <v>38859</v>
      </c>
      <c r="B228" t="s">
        <v>5</v>
      </c>
      <c r="E228">
        <v>0</v>
      </c>
      <c r="F228" t="s">
        <v>6</v>
      </c>
      <c r="I228">
        <v>0</v>
      </c>
      <c r="J228" t="s">
        <v>7</v>
      </c>
      <c r="M228">
        <v>0</v>
      </c>
      <c r="N228" t="s">
        <v>8</v>
      </c>
      <c r="Q228">
        <v>0</v>
      </c>
      <c r="R228" t="s">
        <v>9</v>
      </c>
      <c r="U228">
        <v>48.5</v>
      </c>
      <c r="V228" t="s">
        <v>10</v>
      </c>
      <c r="Y228">
        <v>0</v>
      </c>
      <c r="Z228" t="s">
        <v>11</v>
      </c>
      <c r="AC228">
        <v>0</v>
      </c>
      <c r="AD228" t="s">
        <v>12</v>
      </c>
      <c r="AG228">
        <v>0</v>
      </c>
      <c r="AH228" t="s">
        <v>13</v>
      </c>
      <c r="AK228">
        <v>0</v>
      </c>
      <c r="AL228" t="s">
        <v>14</v>
      </c>
      <c r="AO228">
        <v>5850</v>
      </c>
      <c r="AP228" t="s">
        <v>15</v>
      </c>
      <c r="AS228">
        <v>291.3</v>
      </c>
      <c r="AT228" t="s">
        <v>16</v>
      </c>
      <c r="AW228">
        <v>3538</v>
      </c>
      <c r="AX228" t="s">
        <v>17</v>
      </c>
      <c r="BA228">
        <v>0</v>
      </c>
      <c r="BB228" t="s">
        <v>18</v>
      </c>
      <c r="BE228">
        <v>0</v>
      </c>
      <c r="BF228" t="s">
        <v>19</v>
      </c>
      <c r="BI228">
        <v>35</v>
      </c>
      <c r="BJ228" t="s">
        <v>20</v>
      </c>
      <c r="BM228">
        <v>0</v>
      </c>
      <c r="BN228" t="s">
        <v>21</v>
      </c>
      <c r="BQ228">
        <v>2260.1</v>
      </c>
      <c r="BR228" t="s">
        <v>22</v>
      </c>
      <c r="BU228">
        <v>0</v>
      </c>
      <c r="BV228" t="s">
        <v>23</v>
      </c>
      <c r="BY228">
        <v>20.64</v>
      </c>
      <c r="BZ228" t="s">
        <v>24</v>
      </c>
      <c r="CC228">
        <v>165.5</v>
      </c>
      <c r="CD228" t="s">
        <v>25</v>
      </c>
      <c r="CG228">
        <v>730</v>
      </c>
      <c r="CH228" t="s">
        <v>26</v>
      </c>
      <c r="CK228">
        <v>0</v>
      </c>
      <c r="CL228" t="s">
        <v>27</v>
      </c>
      <c r="CO228">
        <v>0</v>
      </c>
      <c r="CP228" t="s">
        <v>28</v>
      </c>
      <c r="CS228">
        <v>0</v>
      </c>
      <c r="CT228" t="s">
        <v>29</v>
      </c>
      <c r="CW228">
        <v>55.9</v>
      </c>
      <c r="CX228" t="s">
        <v>30</v>
      </c>
      <c r="DA228">
        <v>0</v>
      </c>
      <c r="DB228" t="s">
        <v>31</v>
      </c>
      <c r="DE228">
        <v>0</v>
      </c>
      <c r="DF228" t="s">
        <v>32</v>
      </c>
      <c r="DI228">
        <v>0</v>
      </c>
      <c r="DJ228" t="s">
        <v>33</v>
      </c>
      <c r="DM228">
        <v>0</v>
      </c>
      <c r="DN228" t="s">
        <v>34</v>
      </c>
      <c r="DQ228">
        <v>96.92</v>
      </c>
      <c r="DR228" t="s">
        <v>35</v>
      </c>
      <c r="DU228">
        <v>58.16</v>
      </c>
      <c r="DV228" t="s">
        <v>36</v>
      </c>
      <c r="DY228">
        <v>0</v>
      </c>
      <c r="DZ228" t="s">
        <v>37</v>
      </c>
      <c r="EC228">
        <v>0</v>
      </c>
      <c r="ED228" t="s">
        <v>38</v>
      </c>
      <c r="EG228">
        <v>524</v>
      </c>
      <c r="EH228" t="s">
        <v>39</v>
      </c>
      <c r="EK228">
        <v>44550</v>
      </c>
      <c r="EL228" t="s">
        <v>40</v>
      </c>
      <c r="EO228">
        <v>713</v>
      </c>
      <c r="EP228" t="s">
        <v>41</v>
      </c>
      <c r="ES228">
        <v>379.5</v>
      </c>
      <c r="ET228" t="s">
        <v>42</v>
      </c>
      <c r="EW228">
        <v>0</v>
      </c>
      <c r="EX228" t="s">
        <v>43</v>
      </c>
      <c r="FA228">
        <v>38.997999999999998</v>
      </c>
      <c r="FB228" t="s">
        <v>44</v>
      </c>
      <c r="FE228">
        <v>30.3</v>
      </c>
      <c r="FF228" t="s">
        <v>45</v>
      </c>
      <c r="FI228">
        <v>0</v>
      </c>
      <c r="FJ228" t="s">
        <v>46</v>
      </c>
      <c r="FM228">
        <v>123.92</v>
      </c>
      <c r="FN228" t="s">
        <v>47</v>
      </c>
      <c r="FQ228">
        <v>85</v>
      </c>
      <c r="FR228" t="s">
        <v>48</v>
      </c>
      <c r="FU228">
        <v>55800</v>
      </c>
      <c r="FV228" t="s">
        <v>49</v>
      </c>
      <c r="FY228">
        <v>0</v>
      </c>
      <c r="FZ228" t="s">
        <v>50</v>
      </c>
      <c r="GC228">
        <v>0</v>
      </c>
      <c r="GD228" t="s">
        <v>51</v>
      </c>
      <c r="GG228">
        <v>0</v>
      </c>
      <c r="GH228" t="s">
        <v>52</v>
      </c>
      <c r="GK228">
        <v>0</v>
      </c>
      <c r="GL228" t="s">
        <v>53</v>
      </c>
      <c r="GO228">
        <v>0</v>
      </c>
    </row>
    <row r="229" spans="1:197" x14ac:dyDescent="0.45">
      <c r="A229">
        <v>38866</v>
      </c>
      <c r="B229" t="s">
        <v>5</v>
      </c>
      <c r="E229">
        <v>0</v>
      </c>
      <c r="F229" t="s">
        <v>6</v>
      </c>
      <c r="I229">
        <v>0</v>
      </c>
      <c r="J229" t="s">
        <v>7</v>
      </c>
      <c r="M229">
        <v>0</v>
      </c>
      <c r="N229" t="s">
        <v>8</v>
      </c>
      <c r="Q229">
        <v>0</v>
      </c>
      <c r="R229" t="s">
        <v>9</v>
      </c>
      <c r="U229">
        <v>48.21</v>
      </c>
      <c r="V229" t="s">
        <v>10</v>
      </c>
      <c r="Y229">
        <v>0</v>
      </c>
      <c r="Z229" t="s">
        <v>11</v>
      </c>
      <c r="AC229">
        <v>0</v>
      </c>
      <c r="AD229" t="s">
        <v>12</v>
      </c>
      <c r="AG229">
        <v>0</v>
      </c>
      <c r="AH229" t="s">
        <v>13</v>
      </c>
      <c r="AK229">
        <v>0</v>
      </c>
      <c r="AL229" t="s">
        <v>14</v>
      </c>
      <c r="AO229">
        <v>5800</v>
      </c>
      <c r="AP229" t="s">
        <v>15</v>
      </c>
      <c r="AS229">
        <v>298.89999999999998</v>
      </c>
      <c r="AT229" t="s">
        <v>16</v>
      </c>
      <c r="AW229">
        <v>3376</v>
      </c>
      <c r="AX229" t="s">
        <v>17</v>
      </c>
      <c r="BA229">
        <v>0</v>
      </c>
      <c r="BB229" t="s">
        <v>18</v>
      </c>
      <c r="BE229">
        <v>0</v>
      </c>
      <c r="BF229" t="s">
        <v>19</v>
      </c>
      <c r="BI229">
        <v>35.01</v>
      </c>
      <c r="BJ229" t="s">
        <v>20</v>
      </c>
      <c r="BM229">
        <v>0</v>
      </c>
      <c r="BN229" t="s">
        <v>21</v>
      </c>
      <c r="BQ229">
        <v>2220</v>
      </c>
      <c r="BR229" t="s">
        <v>22</v>
      </c>
      <c r="BU229">
        <v>0</v>
      </c>
      <c r="BV229" t="s">
        <v>23</v>
      </c>
      <c r="BY229">
        <v>20.05</v>
      </c>
      <c r="BZ229" t="s">
        <v>24</v>
      </c>
      <c r="CC229">
        <v>165.5</v>
      </c>
      <c r="CD229" t="s">
        <v>25</v>
      </c>
      <c r="CG229">
        <v>730</v>
      </c>
      <c r="CH229" t="s">
        <v>26</v>
      </c>
      <c r="CK229">
        <v>0</v>
      </c>
      <c r="CL229" t="s">
        <v>27</v>
      </c>
      <c r="CO229">
        <v>0</v>
      </c>
      <c r="CP229" t="s">
        <v>28</v>
      </c>
      <c r="CS229">
        <v>0</v>
      </c>
      <c r="CT229" t="s">
        <v>29</v>
      </c>
      <c r="CW229">
        <v>64.400000000000006</v>
      </c>
      <c r="CX229" t="s">
        <v>30</v>
      </c>
      <c r="DA229">
        <v>0</v>
      </c>
      <c r="DB229" t="s">
        <v>31</v>
      </c>
      <c r="DE229">
        <v>0</v>
      </c>
      <c r="DF229" t="s">
        <v>32</v>
      </c>
      <c r="DI229">
        <v>0</v>
      </c>
      <c r="DJ229" t="s">
        <v>33</v>
      </c>
      <c r="DM229">
        <v>0</v>
      </c>
      <c r="DN229" t="s">
        <v>34</v>
      </c>
      <c r="DQ229">
        <v>119</v>
      </c>
      <c r="DR229" t="s">
        <v>35</v>
      </c>
      <c r="DU229">
        <v>67.39</v>
      </c>
      <c r="DV229" t="s">
        <v>36</v>
      </c>
      <c r="DY229">
        <v>0</v>
      </c>
      <c r="DZ229" t="s">
        <v>37</v>
      </c>
      <c r="EC229">
        <v>0</v>
      </c>
      <c r="ED229" t="s">
        <v>38</v>
      </c>
      <c r="EG229">
        <v>544</v>
      </c>
      <c r="EH229" t="s">
        <v>39</v>
      </c>
      <c r="EK229">
        <v>47650</v>
      </c>
      <c r="EL229" t="s">
        <v>40</v>
      </c>
      <c r="EO229">
        <v>770.96</v>
      </c>
      <c r="EP229" t="s">
        <v>41</v>
      </c>
      <c r="ES229">
        <v>364.8</v>
      </c>
      <c r="ET229" t="s">
        <v>42</v>
      </c>
      <c r="EW229">
        <v>0</v>
      </c>
      <c r="EX229" t="s">
        <v>43</v>
      </c>
      <c r="FA229">
        <v>39.103000000000002</v>
      </c>
      <c r="FB229" t="s">
        <v>44</v>
      </c>
      <c r="FE229">
        <v>30.3</v>
      </c>
      <c r="FF229" t="s">
        <v>45</v>
      </c>
      <c r="FI229">
        <v>0</v>
      </c>
      <c r="FJ229" t="s">
        <v>46</v>
      </c>
      <c r="FM229">
        <v>130.19999999999999</v>
      </c>
      <c r="FN229" t="s">
        <v>47</v>
      </c>
      <c r="FQ229">
        <v>85.01</v>
      </c>
      <c r="FR229" t="s">
        <v>48</v>
      </c>
      <c r="FU229">
        <v>55800</v>
      </c>
      <c r="FV229" t="s">
        <v>49</v>
      </c>
      <c r="FY229">
        <v>0</v>
      </c>
      <c r="FZ229" t="s">
        <v>50</v>
      </c>
      <c r="GC229">
        <v>0</v>
      </c>
      <c r="GD229" t="s">
        <v>51</v>
      </c>
      <c r="GG229">
        <v>0</v>
      </c>
      <c r="GH229" t="s">
        <v>52</v>
      </c>
      <c r="GK229">
        <v>0</v>
      </c>
      <c r="GL229" t="s">
        <v>53</v>
      </c>
      <c r="GO229">
        <v>0</v>
      </c>
    </row>
    <row r="230" spans="1:197" x14ac:dyDescent="0.45">
      <c r="A230">
        <v>38873</v>
      </c>
      <c r="B230" t="s">
        <v>5</v>
      </c>
      <c r="E230">
        <v>0</v>
      </c>
      <c r="F230" t="s">
        <v>6</v>
      </c>
      <c r="I230">
        <v>0</v>
      </c>
      <c r="J230" t="s">
        <v>7</v>
      </c>
      <c r="M230">
        <v>0</v>
      </c>
      <c r="N230" t="s">
        <v>8</v>
      </c>
      <c r="Q230">
        <v>0</v>
      </c>
      <c r="R230" t="s">
        <v>9</v>
      </c>
      <c r="U230">
        <v>44.9</v>
      </c>
      <c r="V230" t="s">
        <v>10</v>
      </c>
      <c r="Y230">
        <v>0</v>
      </c>
      <c r="Z230" t="s">
        <v>11</v>
      </c>
      <c r="AC230">
        <v>0</v>
      </c>
      <c r="AD230" t="s">
        <v>12</v>
      </c>
      <c r="AG230">
        <v>0</v>
      </c>
      <c r="AH230" t="s">
        <v>13</v>
      </c>
      <c r="AK230">
        <v>0</v>
      </c>
      <c r="AL230" t="s">
        <v>14</v>
      </c>
      <c r="AO230">
        <v>5337</v>
      </c>
      <c r="AP230" t="s">
        <v>15</v>
      </c>
      <c r="AS230">
        <v>255.67</v>
      </c>
      <c r="AT230" t="s">
        <v>16</v>
      </c>
      <c r="AW230">
        <v>2858</v>
      </c>
      <c r="AX230" t="s">
        <v>17</v>
      </c>
      <c r="BA230">
        <v>0</v>
      </c>
      <c r="BB230" t="s">
        <v>18</v>
      </c>
      <c r="BE230">
        <v>0</v>
      </c>
      <c r="BF230" t="s">
        <v>19</v>
      </c>
      <c r="BI230">
        <v>35</v>
      </c>
      <c r="BJ230" t="s">
        <v>20</v>
      </c>
      <c r="BM230">
        <v>0</v>
      </c>
      <c r="BN230" t="s">
        <v>21</v>
      </c>
      <c r="BQ230">
        <v>1879.88</v>
      </c>
      <c r="BR230" t="s">
        <v>22</v>
      </c>
      <c r="BU230">
        <v>0</v>
      </c>
      <c r="BV230" t="s">
        <v>23</v>
      </c>
      <c r="BY230">
        <v>20.05</v>
      </c>
      <c r="BZ230" t="s">
        <v>24</v>
      </c>
      <c r="CC230">
        <v>150.69999999999999</v>
      </c>
      <c r="CD230" t="s">
        <v>25</v>
      </c>
      <c r="CG230">
        <v>644</v>
      </c>
      <c r="CH230" t="s">
        <v>26</v>
      </c>
      <c r="CK230">
        <v>0</v>
      </c>
      <c r="CL230" t="s">
        <v>27</v>
      </c>
      <c r="CO230">
        <v>0</v>
      </c>
      <c r="CP230" t="s">
        <v>28</v>
      </c>
      <c r="CS230">
        <v>0</v>
      </c>
      <c r="CT230" t="s">
        <v>29</v>
      </c>
      <c r="CW230">
        <v>53</v>
      </c>
      <c r="CX230" t="s">
        <v>30</v>
      </c>
      <c r="DA230">
        <v>0</v>
      </c>
      <c r="DB230" t="s">
        <v>31</v>
      </c>
      <c r="DE230">
        <v>0</v>
      </c>
      <c r="DF230" t="s">
        <v>32</v>
      </c>
      <c r="DI230">
        <v>0</v>
      </c>
      <c r="DJ230" t="s">
        <v>33</v>
      </c>
      <c r="DM230">
        <v>0</v>
      </c>
      <c r="DN230" t="s">
        <v>34</v>
      </c>
      <c r="DQ230">
        <v>119.32</v>
      </c>
      <c r="DR230" t="s">
        <v>35</v>
      </c>
      <c r="DU230">
        <v>61.2</v>
      </c>
      <c r="DV230" t="s">
        <v>36</v>
      </c>
      <c r="DY230">
        <v>0</v>
      </c>
      <c r="DZ230" t="s">
        <v>37</v>
      </c>
      <c r="EC230">
        <v>0</v>
      </c>
      <c r="ED230" t="s">
        <v>38</v>
      </c>
      <c r="EG230">
        <v>533.35</v>
      </c>
      <c r="EH230" t="s">
        <v>39</v>
      </c>
      <c r="EK230">
        <v>42980</v>
      </c>
      <c r="EL230" t="s">
        <v>40</v>
      </c>
      <c r="EO230">
        <v>654.01</v>
      </c>
      <c r="EP230" t="s">
        <v>41</v>
      </c>
      <c r="ES230">
        <v>305</v>
      </c>
      <c r="ET230" t="s">
        <v>42</v>
      </c>
      <c r="EW230">
        <v>0</v>
      </c>
      <c r="EX230" t="s">
        <v>43</v>
      </c>
      <c r="FA230">
        <v>32.204999999999998</v>
      </c>
      <c r="FB230" t="s">
        <v>44</v>
      </c>
      <c r="FE230">
        <v>25.11</v>
      </c>
      <c r="FF230" t="s">
        <v>45</v>
      </c>
      <c r="FI230">
        <v>0</v>
      </c>
      <c r="FJ230" t="s">
        <v>46</v>
      </c>
      <c r="FM230">
        <v>111.5</v>
      </c>
      <c r="FN230" t="s">
        <v>47</v>
      </c>
      <c r="FQ230">
        <v>72.010000000000005</v>
      </c>
      <c r="FR230" t="s">
        <v>48</v>
      </c>
      <c r="FU230">
        <v>55800</v>
      </c>
      <c r="FV230" t="s">
        <v>49</v>
      </c>
      <c r="FY230">
        <v>0</v>
      </c>
      <c r="FZ230" t="s">
        <v>50</v>
      </c>
      <c r="GC230">
        <v>0</v>
      </c>
      <c r="GD230" t="s">
        <v>51</v>
      </c>
      <c r="GG230">
        <v>0</v>
      </c>
      <c r="GH230" t="s">
        <v>52</v>
      </c>
      <c r="GK230">
        <v>0</v>
      </c>
      <c r="GL230" t="s">
        <v>53</v>
      </c>
      <c r="GO230">
        <v>0</v>
      </c>
    </row>
    <row r="231" spans="1:197" x14ac:dyDescent="0.45">
      <c r="A231">
        <v>38880</v>
      </c>
      <c r="B231" t="s">
        <v>5</v>
      </c>
      <c r="E231">
        <v>0</v>
      </c>
      <c r="F231" t="s">
        <v>6</v>
      </c>
      <c r="I231">
        <v>0</v>
      </c>
      <c r="J231" t="s">
        <v>7</v>
      </c>
      <c r="M231">
        <v>0</v>
      </c>
      <c r="N231" t="s">
        <v>8</v>
      </c>
      <c r="Q231">
        <v>0</v>
      </c>
      <c r="R231" t="s">
        <v>9</v>
      </c>
      <c r="U231">
        <v>44.99</v>
      </c>
      <c r="V231" t="s">
        <v>10</v>
      </c>
      <c r="Y231">
        <v>0</v>
      </c>
      <c r="Z231" t="s">
        <v>11</v>
      </c>
      <c r="AC231">
        <v>0</v>
      </c>
      <c r="AD231" t="s">
        <v>12</v>
      </c>
      <c r="AG231">
        <v>0</v>
      </c>
      <c r="AH231" t="s">
        <v>13</v>
      </c>
      <c r="AK231">
        <v>0</v>
      </c>
      <c r="AL231" t="s">
        <v>14</v>
      </c>
      <c r="AO231">
        <v>5400</v>
      </c>
      <c r="AP231" t="s">
        <v>15</v>
      </c>
      <c r="AS231">
        <v>258.17</v>
      </c>
      <c r="AT231" t="s">
        <v>16</v>
      </c>
      <c r="AW231">
        <v>2806</v>
      </c>
      <c r="AX231" t="s">
        <v>17</v>
      </c>
      <c r="BA231">
        <v>0</v>
      </c>
      <c r="BB231" t="s">
        <v>18</v>
      </c>
      <c r="BE231">
        <v>0</v>
      </c>
      <c r="BF231" t="s">
        <v>19</v>
      </c>
      <c r="BI231">
        <v>33.899000000000001</v>
      </c>
      <c r="BJ231" t="s">
        <v>20</v>
      </c>
      <c r="BM231">
        <v>0</v>
      </c>
      <c r="BN231" t="s">
        <v>21</v>
      </c>
      <c r="BQ231">
        <v>1850</v>
      </c>
      <c r="BR231" t="s">
        <v>22</v>
      </c>
      <c r="BU231">
        <v>0</v>
      </c>
      <c r="BV231" t="s">
        <v>23</v>
      </c>
      <c r="BY231">
        <v>19.79</v>
      </c>
      <c r="BZ231" t="s">
        <v>24</v>
      </c>
      <c r="CC231">
        <v>143.6</v>
      </c>
      <c r="CD231" t="s">
        <v>25</v>
      </c>
      <c r="CG231">
        <v>545</v>
      </c>
      <c r="CH231" t="s">
        <v>26</v>
      </c>
      <c r="CK231">
        <v>0</v>
      </c>
      <c r="CL231" t="s">
        <v>27</v>
      </c>
      <c r="CO231">
        <v>0</v>
      </c>
      <c r="CP231" t="s">
        <v>28</v>
      </c>
      <c r="CS231">
        <v>0</v>
      </c>
      <c r="CT231" t="s">
        <v>29</v>
      </c>
      <c r="CW231">
        <v>54</v>
      </c>
      <c r="CX231" t="s">
        <v>30</v>
      </c>
      <c r="DA231">
        <v>0</v>
      </c>
      <c r="DB231" t="s">
        <v>31</v>
      </c>
      <c r="DE231">
        <v>0</v>
      </c>
      <c r="DF231" t="s">
        <v>32</v>
      </c>
      <c r="DI231">
        <v>0</v>
      </c>
      <c r="DJ231" t="s">
        <v>33</v>
      </c>
      <c r="DM231">
        <v>0</v>
      </c>
      <c r="DN231" t="s">
        <v>34</v>
      </c>
      <c r="DQ231">
        <v>107</v>
      </c>
      <c r="DR231" t="s">
        <v>35</v>
      </c>
      <c r="DU231">
        <v>55</v>
      </c>
      <c r="DV231" t="s">
        <v>36</v>
      </c>
      <c r="DY231">
        <v>0</v>
      </c>
      <c r="DZ231" t="s">
        <v>37</v>
      </c>
      <c r="EC231">
        <v>0</v>
      </c>
      <c r="ED231" t="s">
        <v>38</v>
      </c>
      <c r="EG231">
        <v>528</v>
      </c>
      <c r="EH231" t="s">
        <v>39</v>
      </c>
      <c r="EK231">
        <v>41002</v>
      </c>
      <c r="EL231" t="s">
        <v>40</v>
      </c>
      <c r="EO231">
        <v>631.95000000000005</v>
      </c>
      <c r="EP231" t="s">
        <v>41</v>
      </c>
      <c r="ES231">
        <v>285.48</v>
      </c>
      <c r="ET231" t="s">
        <v>42</v>
      </c>
      <c r="EW231">
        <v>0</v>
      </c>
      <c r="EX231" t="s">
        <v>43</v>
      </c>
      <c r="FA231">
        <v>33.125</v>
      </c>
      <c r="FB231" t="s">
        <v>44</v>
      </c>
      <c r="FE231">
        <v>24.75</v>
      </c>
      <c r="FF231" t="s">
        <v>45</v>
      </c>
      <c r="FI231">
        <v>0</v>
      </c>
      <c r="FJ231" t="s">
        <v>46</v>
      </c>
      <c r="FM231">
        <v>102.65</v>
      </c>
      <c r="FN231" t="s">
        <v>47</v>
      </c>
      <c r="FQ231">
        <v>70.400000000000006</v>
      </c>
      <c r="FR231" t="s">
        <v>48</v>
      </c>
      <c r="FU231">
        <v>55800</v>
      </c>
      <c r="FV231" t="s">
        <v>49</v>
      </c>
      <c r="FY231">
        <v>0</v>
      </c>
      <c r="FZ231" t="s">
        <v>50</v>
      </c>
      <c r="GC231">
        <v>0</v>
      </c>
      <c r="GD231" t="s">
        <v>51</v>
      </c>
      <c r="GG231">
        <v>0</v>
      </c>
      <c r="GH231" t="s">
        <v>52</v>
      </c>
      <c r="GK231">
        <v>0</v>
      </c>
      <c r="GL231" t="s">
        <v>53</v>
      </c>
      <c r="GO231">
        <v>0</v>
      </c>
    </row>
    <row r="232" spans="1:197" x14ac:dyDescent="0.45">
      <c r="A232">
        <v>38887</v>
      </c>
      <c r="B232" t="s">
        <v>5</v>
      </c>
      <c r="E232">
        <v>0</v>
      </c>
      <c r="F232" t="s">
        <v>6</v>
      </c>
      <c r="I232">
        <v>0</v>
      </c>
      <c r="J232" t="s">
        <v>7</v>
      </c>
      <c r="M232">
        <v>0</v>
      </c>
      <c r="N232" t="s">
        <v>8</v>
      </c>
      <c r="Q232">
        <v>0</v>
      </c>
      <c r="R232" t="s">
        <v>9</v>
      </c>
      <c r="U232">
        <v>45.94</v>
      </c>
      <c r="V232" t="s">
        <v>10</v>
      </c>
      <c r="Y232">
        <v>0</v>
      </c>
      <c r="Z232" t="s">
        <v>11</v>
      </c>
      <c r="AC232">
        <v>0</v>
      </c>
      <c r="AD232" t="s">
        <v>12</v>
      </c>
      <c r="AG232">
        <v>0</v>
      </c>
      <c r="AH232" t="s">
        <v>13</v>
      </c>
      <c r="AK232">
        <v>0</v>
      </c>
      <c r="AL232" t="s">
        <v>14</v>
      </c>
      <c r="AO232">
        <v>5297</v>
      </c>
      <c r="AP232" t="s">
        <v>15</v>
      </c>
      <c r="AS232">
        <v>260</v>
      </c>
      <c r="AT232" t="s">
        <v>16</v>
      </c>
      <c r="AW232">
        <v>2785</v>
      </c>
      <c r="AX232" t="s">
        <v>17</v>
      </c>
      <c r="BA232">
        <v>0</v>
      </c>
      <c r="BB232" t="s">
        <v>18</v>
      </c>
      <c r="BE232">
        <v>0</v>
      </c>
      <c r="BF232" t="s">
        <v>19</v>
      </c>
      <c r="BI232">
        <v>33.549999999999997</v>
      </c>
      <c r="BJ232" t="s">
        <v>20</v>
      </c>
      <c r="BM232">
        <v>0</v>
      </c>
      <c r="BN232" t="s">
        <v>21</v>
      </c>
      <c r="BQ232">
        <v>1893</v>
      </c>
      <c r="BR232" t="s">
        <v>22</v>
      </c>
      <c r="BU232">
        <v>0</v>
      </c>
      <c r="BV232" t="s">
        <v>23</v>
      </c>
      <c r="BY232">
        <v>19.8</v>
      </c>
      <c r="BZ232" t="s">
        <v>24</v>
      </c>
      <c r="CC232">
        <v>139.19999999999999</v>
      </c>
      <c r="CD232" t="s">
        <v>25</v>
      </c>
      <c r="CG232">
        <v>555</v>
      </c>
      <c r="CH232" t="s">
        <v>26</v>
      </c>
      <c r="CK232">
        <v>0</v>
      </c>
      <c r="CL232" t="s">
        <v>27</v>
      </c>
      <c r="CO232">
        <v>0</v>
      </c>
      <c r="CP232" t="s">
        <v>28</v>
      </c>
      <c r="CS232">
        <v>0</v>
      </c>
      <c r="CT232" t="s">
        <v>29</v>
      </c>
      <c r="CW232">
        <v>51.5</v>
      </c>
      <c r="CX232" t="s">
        <v>30</v>
      </c>
      <c r="DA232">
        <v>0</v>
      </c>
      <c r="DB232" t="s">
        <v>31</v>
      </c>
      <c r="DE232">
        <v>0</v>
      </c>
      <c r="DF232" t="s">
        <v>32</v>
      </c>
      <c r="DI232">
        <v>0</v>
      </c>
      <c r="DJ232" t="s">
        <v>33</v>
      </c>
      <c r="DM232">
        <v>0</v>
      </c>
      <c r="DN232" t="s">
        <v>34</v>
      </c>
      <c r="DQ232">
        <v>116.5</v>
      </c>
      <c r="DR232" t="s">
        <v>35</v>
      </c>
      <c r="DU232">
        <v>55.29</v>
      </c>
      <c r="DV232" t="s">
        <v>36</v>
      </c>
      <c r="DY232">
        <v>0</v>
      </c>
      <c r="DZ232" t="s">
        <v>37</v>
      </c>
      <c r="EC232">
        <v>0</v>
      </c>
      <c r="ED232" t="s">
        <v>38</v>
      </c>
      <c r="EG232">
        <v>549</v>
      </c>
      <c r="EH232" t="s">
        <v>39</v>
      </c>
      <c r="EK232">
        <v>43680</v>
      </c>
      <c r="EL232" t="s">
        <v>40</v>
      </c>
      <c r="EO232">
        <v>734.87</v>
      </c>
      <c r="EP232" t="s">
        <v>41</v>
      </c>
      <c r="ES232">
        <v>280.99</v>
      </c>
      <c r="ET232" t="s">
        <v>42</v>
      </c>
      <c r="EW232">
        <v>0</v>
      </c>
      <c r="EX232" t="s">
        <v>43</v>
      </c>
      <c r="FA232">
        <v>33.200000000000003</v>
      </c>
      <c r="FB232" t="s">
        <v>44</v>
      </c>
      <c r="FE232">
        <v>24.83</v>
      </c>
      <c r="FF232" t="s">
        <v>45</v>
      </c>
      <c r="FI232">
        <v>0</v>
      </c>
      <c r="FJ232" t="s">
        <v>46</v>
      </c>
      <c r="FM232">
        <v>100.5</v>
      </c>
      <c r="FN232" t="s">
        <v>47</v>
      </c>
      <c r="FQ232">
        <v>66</v>
      </c>
      <c r="FR232" t="s">
        <v>48</v>
      </c>
      <c r="FU232">
        <v>55800</v>
      </c>
      <c r="FV232" t="s">
        <v>49</v>
      </c>
      <c r="FY232">
        <v>0</v>
      </c>
      <c r="FZ232" t="s">
        <v>50</v>
      </c>
      <c r="GC232">
        <v>0</v>
      </c>
      <c r="GD232" t="s">
        <v>51</v>
      </c>
      <c r="GG232">
        <v>0</v>
      </c>
      <c r="GH232" t="s">
        <v>52</v>
      </c>
      <c r="GK232">
        <v>0</v>
      </c>
      <c r="GL232" t="s">
        <v>53</v>
      </c>
      <c r="GO232">
        <v>0</v>
      </c>
    </row>
    <row r="233" spans="1:197" x14ac:dyDescent="0.45">
      <c r="A233">
        <v>38894</v>
      </c>
      <c r="B233" t="s">
        <v>5</v>
      </c>
      <c r="E233">
        <v>0</v>
      </c>
      <c r="F233" t="s">
        <v>6</v>
      </c>
      <c r="I233">
        <v>0</v>
      </c>
      <c r="J233" t="s">
        <v>7</v>
      </c>
      <c r="M233">
        <v>0</v>
      </c>
      <c r="N233" t="s">
        <v>8</v>
      </c>
      <c r="Q233">
        <v>0</v>
      </c>
      <c r="R233" t="s">
        <v>9</v>
      </c>
      <c r="U233">
        <v>47.85</v>
      </c>
      <c r="V233" t="s">
        <v>10</v>
      </c>
      <c r="Y233">
        <v>0</v>
      </c>
      <c r="Z233" t="s">
        <v>11</v>
      </c>
      <c r="AC233">
        <v>0</v>
      </c>
      <c r="AD233" t="s">
        <v>12</v>
      </c>
      <c r="AG233">
        <v>0</v>
      </c>
      <c r="AH233" t="s">
        <v>13</v>
      </c>
      <c r="AK233">
        <v>0</v>
      </c>
      <c r="AL233" t="s">
        <v>14</v>
      </c>
      <c r="AO233">
        <v>5170.0200000000004</v>
      </c>
      <c r="AP233" t="s">
        <v>15</v>
      </c>
      <c r="AS233">
        <v>281.83</v>
      </c>
      <c r="AT233" t="s">
        <v>16</v>
      </c>
      <c r="AW233">
        <v>3495</v>
      </c>
      <c r="AX233" t="s">
        <v>17</v>
      </c>
      <c r="BA233">
        <v>0</v>
      </c>
      <c r="BB233" t="s">
        <v>18</v>
      </c>
      <c r="BE233">
        <v>0</v>
      </c>
      <c r="BF233" t="s">
        <v>19</v>
      </c>
      <c r="BI233">
        <v>37.799999999999997</v>
      </c>
      <c r="BJ233" t="s">
        <v>20</v>
      </c>
      <c r="BM233">
        <v>0</v>
      </c>
      <c r="BN233" t="s">
        <v>21</v>
      </c>
      <c r="BQ233">
        <v>2249</v>
      </c>
      <c r="BR233" t="s">
        <v>22</v>
      </c>
      <c r="BU233">
        <v>0</v>
      </c>
      <c r="BV233" t="s">
        <v>23</v>
      </c>
      <c r="BY233">
        <v>19.933</v>
      </c>
      <c r="BZ233" t="s">
        <v>24</v>
      </c>
      <c r="CC233">
        <v>147</v>
      </c>
      <c r="CD233" t="s">
        <v>25</v>
      </c>
      <c r="CG233">
        <v>608</v>
      </c>
      <c r="CH233" t="s">
        <v>26</v>
      </c>
      <c r="CK233">
        <v>0</v>
      </c>
      <c r="CL233" t="s">
        <v>27</v>
      </c>
      <c r="CO233">
        <v>0</v>
      </c>
      <c r="CP233" t="s">
        <v>28</v>
      </c>
      <c r="CS233">
        <v>0</v>
      </c>
      <c r="CT233" t="s">
        <v>29</v>
      </c>
      <c r="CW233">
        <v>59.8</v>
      </c>
      <c r="CX233" t="s">
        <v>30</v>
      </c>
      <c r="DA233">
        <v>0</v>
      </c>
      <c r="DB233" t="s">
        <v>31</v>
      </c>
      <c r="DE233">
        <v>0</v>
      </c>
      <c r="DF233" t="s">
        <v>32</v>
      </c>
      <c r="DI233">
        <v>0</v>
      </c>
      <c r="DJ233" t="s">
        <v>33</v>
      </c>
      <c r="DM233">
        <v>0</v>
      </c>
      <c r="DN233" t="s">
        <v>34</v>
      </c>
      <c r="DQ233">
        <v>128.88999999999999</v>
      </c>
      <c r="DR233" t="s">
        <v>35</v>
      </c>
      <c r="DU233">
        <v>59.7</v>
      </c>
      <c r="DV233" t="s">
        <v>36</v>
      </c>
      <c r="DY233">
        <v>0</v>
      </c>
      <c r="DZ233" t="s">
        <v>37</v>
      </c>
      <c r="EC233">
        <v>0</v>
      </c>
      <c r="ED233" t="s">
        <v>38</v>
      </c>
      <c r="EG233">
        <v>520.01</v>
      </c>
      <c r="EH233" t="s">
        <v>39</v>
      </c>
      <c r="EK233">
        <v>45950</v>
      </c>
      <c r="EL233" t="s">
        <v>40</v>
      </c>
      <c r="EO233">
        <v>737</v>
      </c>
      <c r="EP233" t="s">
        <v>41</v>
      </c>
      <c r="ES233">
        <v>296</v>
      </c>
      <c r="ET233" t="s">
        <v>42</v>
      </c>
      <c r="EW233">
        <v>0</v>
      </c>
      <c r="EX233" t="s">
        <v>43</v>
      </c>
      <c r="FA233">
        <v>39.9</v>
      </c>
      <c r="FB233" t="s">
        <v>44</v>
      </c>
      <c r="FE233">
        <v>28.45</v>
      </c>
      <c r="FF233" t="s">
        <v>45</v>
      </c>
      <c r="FI233">
        <v>0</v>
      </c>
      <c r="FJ233" t="s">
        <v>46</v>
      </c>
      <c r="FM233">
        <v>105.3</v>
      </c>
      <c r="FN233" t="s">
        <v>47</v>
      </c>
      <c r="FQ233">
        <v>70.16</v>
      </c>
      <c r="FR233" t="s">
        <v>48</v>
      </c>
      <c r="FU233">
        <v>55800</v>
      </c>
      <c r="FV233" t="s">
        <v>49</v>
      </c>
      <c r="FY233">
        <v>0</v>
      </c>
      <c r="FZ233" t="s">
        <v>50</v>
      </c>
      <c r="GC233">
        <v>0</v>
      </c>
      <c r="GD233" t="s">
        <v>51</v>
      </c>
      <c r="GG233">
        <v>0</v>
      </c>
      <c r="GH233" t="s">
        <v>52</v>
      </c>
      <c r="GK233">
        <v>0</v>
      </c>
      <c r="GL233" t="s">
        <v>53</v>
      </c>
      <c r="GO233">
        <v>0</v>
      </c>
    </row>
    <row r="234" spans="1:197" x14ac:dyDescent="0.45">
      <c r="A234">
        <v>38901</v>
      </c>
      <c r="B234" t="s">
        <v>5</v>
      </c>
      <c r="E234">
        <v>0</v>
      </c>
      <c r="F234" t="s">
        <v>6</v>
      </c>
      <c r="I234">
        <v>0</v>
      </c>
      <c r="J234" t="s">
        <v>7</v>
      </c>
      <c r="M234">
        <v>0</v>
      </c>
      <c r="N234" t="s">
        <v>8</v>
      </c>
      <c r="Q234">
        <v>0</v>
      </c>
      <c r="R234" t="s">
        <v>9</v>
      </c>
      <c r="U234">
        <v>49.6</v>
      </c>
      <c r="V234" t="s">
        <v>10</v>
      </c>
      <c r="Y234">
        <v>0</v>
      </c>
      <c r="Z234" t="s">
        <v>11</v>
      </c>
      <c r="AC234">
        <v>0</v>
      </c>
      <c r="AD234" t="s">
        <v>12</v>
      </c>
      <c r="AG234">
        <v>0</v>
      </c>
      <c r="AH234" t="s">
        <v>13</v>
      </c>
      <c r="AK234">
        <v>0</v>
      </c>
      <c r="AL234" t="s">
        <v>14</v>
      </c>
      <c r="AO234">
        <v>5078.9799999999996</v>
      </c>
      <c r="AP234" t="s">
        <v>15</v>
      </c>
      <c r="AS234">
        <v>277.85000000000002</v>
      </c>
      <c r="AT234" t="s">
        <v>16</v>
      </c>
      <c r="AW234">
        <v>3532</v>
      </c>
      <c r="AX234" t="s">
        <v>17</v>
      </c>
      <c r="BA234">
        <v>0</v>
      </c>
      <c r="BB234" t="s">
        <v>18</v>
      </c>
      <c r="BE234">
        <v>0</v>
      </c>
      <c r="BF234" t="s">
        <v>19</v>
      </c>
      <c r="BI234">
        <v>34</v>
      </c>
      <c r="BJ234" t="s">
        <v>20</v>
      </c>
      <c r="BM234">
        <v>0</v>
      </c>
      <c r="BN234" t="s">
        <v>21</v>
      </c>
      <c r="BQ234">
        <v>2267.02</v>
      </c>
      <c r="BR234" t="s">
        <v>22</v>
      </c>
      <c r="BU234">
        <v>0</v>
      </c>
      <c r="BV234" t="s">
        <v>23</v>
      </c>
      <c r="BY234">
        <v>19.5</v>
      </c>
      <c r="BZ234" t="s">
        <v>24</v>
      </c>
      <c r="CC234">
        <v>165.5</v>
      </c>
      <c r="CD234" t="s">
        <v>25</v>
      </c>
      <c r="CG234">
        <v>642</v>
      </c>
      <c r="CH234" t="s">
        <v>26</v>
      </c>
      <c r="CK234">
        <v>0</v>
      </c>
      <c r="CL234" t="s">
        <v>27</v>
      </c>
      <c r="CO234">
        <v>0</v>
      </c>
      <c r="CP234" t="s">
        <v>28</v>
      </c>
      <c r="CS234">
        <v>0</v>
      </c>
      <c r="CT234" t="s">
        <v>29</v>
      </c>
      <c r="CW234">
        <v>59.1</v>
      </c>
      <c r="CX234" t="s">
        <v>30</v>
      </c>
      <c r="DA234">
        <v>0</v>
      </c>
      <c r="DB234" t="s">
        <v>31</v>
      </c>
      <c r="DE234">
        <v>0</v>
      </c>
      <c r="DF234" t="s">
        <v>32</v>
      </c>
      <c r="DI234">
        <v>0</v>
      </c>
      <c r="DJ234" t="s">
        <v>33</v>
      </c>
      <c r="DM234">
        <v>0</v>
      </c>
      <c r="DN234" t="s">
        <v>34</v>
      </c>
      <c r="DQ234">
        <v>130.69999999999999</v>
      </c>
      <c r="DR234" t="s">
        <v>35</v>
      </c>
      <c r="DU234">
        <v>60</v>
      </c>
      <c r="DV234" t="s">
        <v>36</v>
      </c>
      <c r="DY234">
        <v>0</v>
      </c>
      <c r="DZ234" t="s">
        <v>37</v>
      </c>
      <c r="EC234">
        <v>0</v>
      </c>
      <c r="ED234" t="s">
        <v>38</v>
      </c>
      <c r="EG234">
        <v>520</v>
      </c>
      <c r="EH234" t="s">
        <v>39</v>
      </c>
      <c r="EK234">
        <v>50849</v>
      </c>
      <c r="EL234" t="s">
        <v>40</v>
      </c>
      <c r="EO234">
        <v>789.5</v>
      </c>
      <c r="EP234" t="s">
        <v>41</v>
      </c>
      <c r="ES234">
        <v>321</v>
      </c>
      <c r="ET234" t="s">
        <v>42</v>
      </c>
      <c r="EW234">
        <v>0</v>
      </c>
      <c r="EX234" t="s">
        <v>43</v>
      </c>
      <c r="FA234">
        <v>40.106000000000002</v>
      </c>
      <c r="FB234" t="s">
        <v>44</v>
      </c>
      <c r="FE234">
        <v>28</v>
      </c>
      <c r="FF234" t="s">
        <v>45</v>
      </c>
      <c r="FI234">
        <v>0</v>
      </c>
      <c r="FJ234" t="s">
        <v>46</v>
      </c>
      <c r="FM234">
        <v>117</v>
      </c>
      <c r="FN234" t="s">
        <v>47</v>
      </c>
      <c r="FQ234">
        <v>69.400000000000006</v>
      </c>
      <c r="FR234" t="s">
        <v>48</v>
      </c>
      <c r="FU234">
        <v>55800</v>
      </c>
      <c r="FV234" t="s">
        <v>49</v>
      </c>
      <c r="FY234">
        <v>0</v>
      </c>
      <c r="FZ234" t="s">
        <v>50</v>
      </c>
      <c r="GC234">
        <v>0</v>
      </c>
      <c r="GD234" t="s">
        <v>51</v>
      </c>
      <c r="GG234">
        <v>0</v>
      </c>
      <c r="GH234" t="s">
        <v>52</v>
      </c>
      <c r="GK234">
        <v>0</v>
      </c>
      <c r="GL234" t="s">
        <v>53</v>
      </c>
      <c r="GO234">
        <v>0</v>
      </c>
    </row>
    <row r="235" spans="1:197" x14ac:dyDescent="0.45">
      <c r="A235">
        <v>38908</v>
      </c>
      <c r="B235" t="s">
        <v>5</v>
      </c>
      <c r="E235">
        <v>0</v>
      </c>
      <c r="F235" t="s">
        <v>6</v>
      </c>
      <c r="I235">
        <v>0</v>
      </c>
      <c r="J235" t="s">
        <v>7</v>
      </c>
      <c r="M235">
        <v>0</v>
      </c>
      <c r="N235" t="s">
        <v>8</v>
      </c>
      <c r="Q235">
        <v>0</v>
      </c>
      <c r="R235" t="s">
        <v>9</v>
      </c>
      <c r="U235">
        <v>46.3</v>
      </c>
      <c r="V235" t="s">
        <v>10</v>
      </c>
      <c r="Y235">
        <v>0</v>
      </c>
      <c r="Z235" t="s">
        <v>11</v>
      </c>
      <c r="AC235">
        <v>0</v>
      </c>
      <c r="AD235" t="s">
        <v>12</v>
      </c>
      <c r="AG235">
        <v>0</v>
      </c>
      <c r="AH235" t="s">
        <v>13</v>
      </c>
      <c r="AK235">
        <v>0</v>
      </c>
      <c r="AL235" t="s">
        <v>14</v>
      </c>
      <c r="AO235">
        <v>5100</v>
      </c>
      <c r="AP235" t="s">
        <v>15</v>
      </c>
      <c r="AS235">
        <v>265</v>
      </c>
      <c r="AT235" t="s">
        <v>16</v>
      </c>
      <c r="AW235">
        <v>3444</v>
      </c>
      <c r="AX235" t="s">
        <v>17</v>
      </c>
      <c r="BA235">
        <v>0</v>
      </c>
      <c r="BB235" t="s">
        <v>18</v>
      </c>
      <c r="BE235">
        <v>0</v>
      </c>
      <c r="BF235" t="s">
        <v>19</v>
      </c>
      <c r="BI235">
        <v>31.6</v>
      </c>
      <c r="BJ235" t="s">
        <v>20</v>
      </c>
      <c r="BM235">
        <v>0</v>
      </c>
      <c r="BN235" t="s">
        <v>21</v>
      </c>
      <c r="BQ235">
        <v>2268</v>
      </c>
      <c r="BR235" t="s">
        <v>22</v>
      </c>
      <c r="BU235">
        <v>0</v>
      </c>
      <c r="BV235" t="s">
        <v>23</v>
      </c>
      <c r="BY235">
        <v>19.221</v>
      </c>
      <c r="BZ235" t="s">
        <v>24</v>
      </c>
      <c r="CC235">
        <v>156</v>
      </c>
      <c r="CD235" t="s">
        <v>25</v>
      </c>
      <c r="CG235">
        <v>700</v>
      </c>
      <c r="CH235" t="s">
        <v>26</v>
      </c>
      <c r="CK235">
        <v>0</v>
      </c>
      <c r="CL235" t="s">
        <v>27</v>
      </c>
      <c r="CO235">
        <v>0</v>
      </c>
      <c r="CP235" t="s">
        <v>28</v>
      </c>
      <c r="CS235">
        <v>0</v>
      </c>
      <c r="CT235" t="s">
        <v>29</v>
      </c>
      <c r="CW235">
        <v>58.4</v>
      </c>
      <c r="CX235" t="s">
        <v>30</v>
      </c>
      <c r="DA235">
        <v>0</v>
      </c>
      <c r="DB235" t="s">
        <v>31</v>
      </c>
      <c r="DE235">
        <v>0</v>
      </c>
      <c r="DF235" t="s">
        <v>32</v>
      </c>
      <c r="DI235">
        <v>0</v>
      </c>
      <c r="DJ235" t="s">
        <v>33</v>
      </c>
      <c r="DM235">
        <v>0</v>
      </c>
      <c r="DN235" t="s">
        <v>34</v>
      </c>
      <c r="DQ235">
        <v>125.41</v>
      </c>
      <c r="DR235" t="s">
        <v>35</v>
      </c>
      <c r="DU235">
        <v>57</v>
      </c>
      <c r="DV235" t="s">
        <v>36</v>
      </c>
      <c r="DY235">
        <v>0</v>
      </c>
      <c r="DZ235" t="s">
        <v>37</v>
      </c>
      <c r="EC235">
        <v>0</v>
      </c>
      <c r="ED235" t="s">
        <v>38</v>
      </c>
      <c r="EG235">
        <v>524.9</v>
      </c>
      <c r="EH235" t="s">
        <v>39</v>
      </c>
      <c r="EK235">
        <v>46800</v>
      </c>
      <c r="EL235" t="s">
        <v>40</v>
      </c>
      <c r="EO235">
        <v>739.7</v>
      </c>
      <c r="EP235" t="s">
        <v>41</v>
      </c>
      <c r="ES235">
        <v>318.5</v>
      </c>
      <c r="ET235" t="s">
        <v>42</v>
      </c>
      <c r="EW235">
        <v>0</v>
      </c>
      <c r="EX235" t="s">
        <v>43</v>
      </c>
      <c r="FA235">
        <v>38.847999999999999</v>
      </c>
      <c r="FB235" t="s">
        <v>44</v>
      </c>
      <c r="FE235">
        <v>27.45</v>
      </c>
      <c r="FF235" t="s">
        <v>45</v>
      </c>
      <c r="FI235">
        <v>0</v>
      </c>
      <c r="FJ235" t="s">
        <v>46</v>
      </c>
      <c r="FM235">
        <v>117</v>
      </c>
      <c r="FN235" t="s">
        <v>47</v>
      </c>
      <c r="FQ235">
        <v>70.17</v>
      </c>
      <c r="FR235" t="s">
        <v>48</v>
      </c>
      <c r="FU235">
        <v>55800</v>
      </c>
      <c r="FV235" t="s">
        <v>49</v>
      </c>
      <c r="FY235">
        <v>0</v>
      </c>
      <c r="FZ235" t="s">
        <v>50</v>
      </c>
      <c r="GC235">
        <v>0</v>
      </c>
      <c r="GD235" t="s">
        <v>51</v>
      </c>
      <c r="GG235">
        <v>0</v>
      </c>
      <c r="GH235" t="s">
        <v>52</v>
      </c>
      <c r="GK235">
        <v>0</v>
      </c>
      <c r="GL235" t="s">
        <v>53</v>
      </c>
      <c r="GO235">
        <v>0</v>
      </c>
    </row>
    <row r="236" spans="1:197" x14ac:dyDescent="0.45">
      <c r="A236">
        <v>38915</v>
      </c>
      <c r="B236" t="s">
        <v>5</v>
      </c>
      <c r="E236">
        <v>0</v>
      </c>
      <c r="F236" t="s">
        <v>6</v>
      </c>
      <c r="I236">
        <v>0</v>
      </c>
      <c r="J236" t="s">
        <v>7</v>
      </c>
      <c r="M236">
        <v>0</v>
      </c>
      <c r="N236" t="s">
        <v>8</v>
      </c>
      <c r="Q236">
        <v>0</v>
      </c>
      <c r="R236" t="s">
        <v>9</v>
      </c>
      <c r="U236">
        <v>48.64</v>
      </c>
      <c r="V236" t="s">
        <v>10</v>
      </c>
      <c r="Y236">
        <v>0</v>
      </c>
      <c r="Z236" t="s">
        <v>11</v>
      </c>
      <c r="AC236">
        <v>0</v>
      </c>
      <c r="AD236" t="s">
        <v>12</v>
      </c>
      <c r="AG236">
        <v>0</v>
      </c>
      <c r="AH236" t="s">
        <v>13</v>
      </c>
      <c r="AK236">
        <v>0</v>
      </c>
      <c r="AL236" t="s">
        <v>14</v>
      </c>
      <c r="AO236">
        <v>5750</v>
      </c>
      <c r="AP236" t="s">
        <v>15</v>
      </c>
      <c r="AS236">
        <v>266.88</v>
      </c>
      <c r="AT236" t="s">
        <v>16</v>
      </c>
      <c r="AW236">
        <v>3288</v>
      </c>
      <c r="AX236" t="s">
        <v>17</v>
      </c>
      <c r="BA236">
        <v>0</v>
      </c>
      <c r="BB236" t="s">
        <v>18</v>
      </c>
      <c r="BE236">
        <v>0</v>
      </c>
      <c r="BF236" t="s">
        <v>19</v>
      </c>
      <c r="BI236">
        <v>32.554000000000002</v>
      </c>
      <c r="BJ236" t="s">
        <v>20</v>
      </c>
      <c r="BM236">
        <v>0</v>
      </c>
      <c r="BN236" t="s">
        <v>21</v>
      </c>
      <c r="BQ236">
        <v>2231.1999999999998</v>
      </c>
      <c r="BR236" t="s">
        <v>22</v>
      </c>
      <c r="BU236">
        <v>0</v>
      </c>
      <c r="BV236" t="s">
        <v>23</v>
      </c>
      <c r="BY236">
        <v>19</v>
      </c>
      <c r="BZ236" t="s">
        <v>24</v>
      </c>
      <c r="CC236">
        <v>153.25</v>
      </c>
      <c r="CD236" t="s">
        <v>25</v>
      </c>
      <c r="CG236">
        <v>720</v>
      </c>
      <c r="CH236" t="s">
        <v>26</v>
      </c>
      <c r="CK236">
        <v>0</v>
      </c>
      <c r="CL236" t="s">
        <v>27</v>
      </c>
      <c r="CO236">
        <v>0</v>
      </c>
      <c r="CP236" t="s">
        <v>28</v>
      </c>
      <c r="CS236">
        <v>0</v>
      </c>
      <c r="CT236" t="s">
        <v>29</v>
      </c>
      <c r="CW236">
        <v>58.7</v>
      </c>
      <c r="CX236" t="s">
        <v>30</v>
      </c>
      <c r="DA236">
        <v>0</v>
      </c>
      <c r="DB236" t="s">
        <v>31</v>
      </c>
      <c r="DE236">
        <v>0</v>
      </c>
      <c r="DF236" t="s">
        <v>32</v>
      </c>
      <c r="DI236">
        <v>0</v>
      </c>
      <c r="DJ236" t="s">
        <v>33</v>
      </c>
      <c r="DM236">
        <v>202</v>
      </c>
      <c r="DN236" t="s">
        <v>34</v>
      </c>
      <c r="DQ236">
        <v>132.79</v>
      </c>
      <c r="DR236" t="s">
        <v>35</v>
      </c>
      <c r="DU236">
        <v>58.41</v>
      </c>
      <c r="DV236" t="s">
        <v>36</v>
      </c>
      <c r="DY236">
        <v>0</v>
      </c>
      <c r="DZ236" t="s">
        <v>37</v>
      </c>
      <c r="EC236">
        <v>0</v>
      </c>
      <c r="ED236" t="s">
        <v>38</v>
      </c>
      <c r="EG236">
        <v>480</v>
      </c>
      <c r="EH236" t="s">
        <v>39</v>
      </c>
      <c r="EK236">
        <v>46400</v>
      </c>
      <c r="EL236" t="s">
        <v>40</v>
      </c>
      <c r="EO236">
        <v>707.08</v>
      </c>
      <c r="EP236" t="s">
        <v>41</v>
      </c>
      <c r="ES236">
        <v>318.89999999999998</v>
      </c>
      <c r="ET236" t="s">
        <v>42</v>
      </c>
      <c r="EW236">
        <v>0</v>
      </c>
      <c r="EX236" t="s">
        <v>43</v>
      </c>
      <c r="FA236">
        <v>39.148000000000003</v>
      </c>
      <c r="FB236" t="s">
        <v>44</v>
      </c>
      <c r="FE236">
        <v>27.411999999999999</v>
      </c>
      <c r="FF236" t="s">
        <v>45</v>
      </c>
      <c r="FI236">
        <v>0</v>
      </c>
      <c r="FJ236" t="s">
        <v>46</v>
      </c>
      <c r="FM236">
        <v>124.51</v>
      </c>
      <c r="FN236" t="s">
        <v>47</v>
      </c>
      <c r="FQ236">
        <v>71.239999999999995</v>
      </c>
      <c r="FR236" t="s">
        <v>48</v>
      </c>
      <c r="FU236">
        <v>55800</v>
      </c>
      <c r="FV236" t="s">
        <v>49</v>
      </c>
      <c r="FY236">
        <v>0</v>
      </c>
      <c r="FZ236" t="s">
        <v>50</v>
      </c>
      <c r="GC236">
        <v>0</v>
      </c>
      <c r="GD236" t="s">
        <v>51</v>
      </c>
      <c r="GG236">
        <v>0</v>
      </c>
      <c r="GH236" t="s">
        <v>52</v>
      </c>
      <c r="GK236">
        <v>0</v>
      </c>
      <c r="GL236" t="s">
        <v>53</v>
      </c>
      <c r="GO236">
        <v>0</v>
      </c>
    </row>
    <row r="237" spans="1:197" x14ac:dyDescent="0.45">
      <c r="A237">
        <v>38929</v>
      </c>
      <c r="B237" t="s">
        <v>5</v>
      </c>
      <c r="E237">
        <v>0</v>
      </c>
      <c r="F237" t="s">
        <v>6</v>
      </c>
      <c r="I237">
        <v>0</v>
      </c>
      <c r="J237" t="s">
        <v>7</v>
      </c>
      <c r="M237">
        <v>0</v>
      </c>
      <c r="N237" t="s">
        <v>8</v>
      </c>
      <c r="Q237">
        <v>0</v>
      </c>
      <c r="R237" t="s">
        <v>9</v>
      </c>
      <c r="U237">
        <v>50.13</v>
      </c>
      <c r="V237" t="s">
        <v>10</v>
      </c>
      <c r="Y237">
        <v>0</v>
      </c>
      <c r="Z237" t="s">
        <v>11</v>
      </c>
      <c r="AC237">
        <v>0</v>
      </c>
      <c r="AD237" t="s">
        <v>12</v>
      </c>
      <c r="AG237">
        <v>0</v>
      </c>
      <c r="AH237" t="s">
        <v>13</v>
      </c>
      <c r="AK237">
        <v>0</v>
      </c>
      <c r="AL237" t="s">
        <v>14</v>
      </c>
      <c r="AO237">
        <v>6065.11</v>
      </c>
      <c r="AP237" t="s">
        <v>15</v>
      </c>
      <c r="AS237">
        <v>290.99</v>
      </c>
      <c r="AT237" t="s">
        <v>16</v>
      </c>
      <c r="AW237">
        <v>3739</v>
      </c>
      <c r="AX237" t="s">
        <v>17</v>
      </c>
      <c r="BA237">
        <v>0</v>
      </c>
      <c r="BB237" t="s">
        <v>18</v>
      </c>
      <c r="BE237">
        <v>0</v>
      </c>
      <c r="BF237" t="s">
        <v>19</v>
      </c>
      <c r="BI237">
        <v>35.945</v>
      </c>
      <c r="BJ237" t="s">
        <v>20</v>
      </c>
      <c r="BM237">
        <v>0</v>
      </c>
      <c r="BN237" t="s">
        <v>21</v>
      </c>
      <c r="BQ237">
        <v>2450.0100000000002</v>
      </c>
      <c r="BR237" t="s">
        <v>22</v>
      </c>
      <c r="BU237">
        <v>0</v>
      </c>
      <c r="BV237" t="s">
        <v>23</v>
      </c>
      <c r="BY237">
        <v>19.05</v>
      </c>
      <c r="BZ237" t="s">
        <v>24</v>
      </c>
      <c r="CC237">
        <v>180.2</v>
      </c>
      <c r="CD237" t="s">
        <v>25</v>
      </c>
      <c r="CG237">
        <v>739</v>
      </c>
      <c r="CH237" t="s">
        <v>26</v>
      </c>
      <c r="CK237">
        <v>0</v>
      </c>
      <c r="CL237" t="s">
        <v>27</v>
      </c>
      <c r="CO237">
        <v>0</v>
      </c>
      <c r="CP237" t="s">
        <v>28</v>
      </c>
      <c r="CS237">
        <v>0</v>
      </c>
      <c r="CT237" t="s">
        <v>29</v>
      </c>
      <c r="CW237">
        <v>59.1</v>
      </c>
      <c r="CX237" t="s">
        <v>30</v>
      </c>
      <c r="DA237">
        <v>0</v>
      </c>
      <c r="DB237" t="s">
        <v>31</v>
      </c>
      <c r="DE237">
        <v>0</v>
      </c>
      <c r="DF237" t="s">
        <v>32</v>
      </c>
      <c r="DI237">
        <v>0</v>
      </c>
      <c r="DJ237" t="s">
        <v>33</v>
      </c>
      <c r="DM237">
        <v>200.99</v>
      </c>
      <c r="DN237" t="s">
        <v>34</v>
      </c>
      <c r="DQ237">
        <v>126.2</v>
      </c>
      <c r="DR237" t="s">
        <v>35</v>
      </c>
      <c r="DU237">
        <v>58.19</v>
      </c>
      <c r="DV237" t="s">
        <v>36</v>
      </c>
      <c r="DY237">
        <v>0</v>
      </c>
      <c r="DZ237" t="s">
        <v>37</v>
      </c>
      <c r="EC237">
        <v>0</v>
      </c>
      <c r="ED237" t="s">
        <v>38</v>
      </c>
      <c r="EG237">
        <v>501</v>
      </c>
      <c r="EH237" t="s">
        <v>39</v>
      </c>
      <c r="EK237">
        <v>51450</v>
      </c>
      <c r="EL237" t="s">
        <v>40</v>
      </c>
      <c r="EO237">
        <v>779</v>
      </c>
      <c r="EP237" t="s">
        <v>41</v>
      </c>
      <c r="ES237">
        <v>352.5</v>
      </c>
      <c r="ET237" t="s">
        <v>42</v>
      </c>
      <c r="EW237">
        <v>0</v>
      </c>
      <c r="EX237" t="s">
        <v>43</v>
      </c>
      <c r="FA237">
        <v>42.11</v>
      </c>
      <c r="FB237" t="s">
        <v>44</v>
      </c>
      <c r="FE237">
        <v>29.44</v>
      </c>
      <c r="FF237" t="s">
        <v>45</v>
      </c>
      <c r="FI237">
        <v>0</v>
      </c>
      <c r="FJ237" t="s">
        <v>46</v>
      </c>
      <c r="FM237">
        <v>146.91999999999999</v>
      </c>
      <c r="FN237" t="s">
        <v>47</v>
      </c>
      <c r="FQ237">
        <v>78</v>
      </c>
      <c r="FR237" t="s">
        <v>48</v>
      </c>
      <c r="FU237">
        <v>55800</v>
      </c>
      <c r="FV237" t="s">
        <v>49</v>
      </c>
      <c r="FY237">
        <v>0</v>
      </c>
      <c r="FZ237" t="s">
        <v>50</v>
      </c>
      <c r="GC237">
        <v>0</v>
      </c>
      <c r="GD237" t="s">
        <v>51</v>
      </c>
      <c r="GG237">
        <v>0</v>
      </c>
      <c r="GH237" t="s">
        <v>52</v>
      </c>
      <c r="GK237">
        <v>0</v>
      </c>
      <c r="GL237" t="s">
        <v>53</v>
      </c>
      <c r="GO237">
        <v>0</v>
      </c>
    </row>
    <row r="238" spans="1:197" x14ac:dyDescent="0.45">
      <c r="A238">
        <v>38936</v>
      </c>
      <c r="B238" t="s">
        <v>5</v>
      </c>
      <c r="E238">
        <v>0</v>
      </c>
      <c r="F238" t="s">
        <v>6</v>
      </c>
      <c r="I238">
        <v>0</v>
      </c>
      <c r="J238" t="s">
        <v>7</v>
      </c>
      <c r="M238">
        <v>0</v>
      </c>
      <c r="N238" t="s">
        <v>8</v>
      </c>
      <c r="Q238">
        <v>0</v>
      </c>
      <c r="R238" t="s">
        <v>9</v>
      </c>
      <c r="U238">
        <v>51.49</v>
      </c>
      <c r="V238" t="s">
        <v>10</v>
      </c>
      <c r="Y238">
        <v>0</v>
      </c>
      <c r="Z238" t="s">
        <v>11</v>
      </c>
      <c r="AC238">
        <v>0</v>
      </c>
      <c r="AD238" t="s">
        <v>12</v>
      </c>
      <c r="AG238">
        <v>0</v>
      </c>
      <c r="AH238" t="s">
        <v>13</v>
      </c>
      <c r="AK238">
        <v>0</v>
      </c>
      <c r="AL238" t="s">
        <v>14</v>
      </c>
      <c r="AO238">
        <v>5930</v>
      </c>
      <c r="AP238" t="s">
        <v>15</v>
      </c>
      <c r="AS238">
        <v>313.45</v>
      </c>
      <c r="AT238" t="s">
        <v>16</v>
      </c>
      <c r="AW238">
        <v>3760</v>
      </c>
      <c r="AX238" t="s">
        <v>17</v>
      </c>
      <c r="BA238">
        <v>0</v>
      </c>
      <c r="BB238" t="s">
        <v>18</v>
      </c>
      <c r="BE238">
        <v>0</v>
      </c>
      <c r="BF238" t="s">
        <v>19</v>
      </c>
      <c r="BI238">
        <v>35.85</v>
      </c>
      <c r="BJ238" t="s">
        <v>20</v>
      </c>
      <c r="BM238">
        <v>0</v>
      </c>
      <c r="BN238" t="s">
        <v>21</v>
      </c>
      <c r="BQ238">
        <v>2430</v>
      </c>
      <c r="BR238" t="s">
        <v>22</v>
      </c>
      <c r="BU238">
        <v>0</v>
      </c>
      <c r="BV238" t="s">
        <v>23</v>
      </c>
      <c r="BY238">
        <v>19</v>
      </c>
      <c r="BZ238" t="s">
        <v>24</v>
      </c>
      <c r="CC238">
        <v>186.5</v>
      </c>
      <c r="CD238" t="s">
        <v>25</v>
      </c>
      <c r="CG238">
        <v>742</v>
      </c>
      <c r="CH238" t="s">
        <v>26</v>
      </c>
      <c r="CK238">
        <v>0</v>
      </c>
      <c r="CL238" t="s">
        <v>27</v>
      </c>
      <c r="CO238">
        <v>0</v>
      </c>
      <c r="CP238" t="s">
        <v>28</v>
      </c>
      <c r="CS238">
        <v>0</v>
      </c>
      <c r="CT238" t="s">
        <v>29</v>
      </c>
      <c r="CW238">
        <v>58.2</v>
      </c>
      <c r="CX238" t="s">
        <v>30</v>
      </c>
      <c r="DA238">
        <v>0</v>
      </c>
      <c r="DB238" t="s">
        <v>31</v>
      </c>
      <c r="DE238">
        <v>0</v>
      </c>
      <c r="DF238" t="s">
        <v>32</v>
      </c>
      <c r="DI238">
        <v>0</v>
      </c>
      <c r="DJ238" t="s">
        <v>33</v>
      </c>
      <c r="DM238">
        <v>201.22</v>
      </c>
      <c r="DN238" t="s">
        <v>34</v>
      </c>
      <c r="DQ238">
        <v>127.5</v>
      </c>
      <c r="DR238" t="s">
        <v>35</v>
      </c>
      <c r="DU238">
        <v>57.65</v>
      </c>
      <c r="DV238" t="s">
        <v>36</v>
      </c>
      <c r="DY238">
        <v>0</v>
      </c>
      <c r="DZ238" t="s">
        <v>37</v>
      </c>
      <c r="EC238">
        <v>0</v>
      </c>
      <c r="ED238" t="s">
        <v>38</v>
      </c>
      <c r="EG238">
        <v>499</v>
      </c>
      <c r="EH238" t="s">
        <v>39</v>
      </c>
      <c r="EK238">
        <v>52950</v>
      </c>
      <c r="EL238" t="s">
        <v>40</v>
      </c>
      <c r="EO238">
        <v>819.89</v>
      </c>
      <c r="EP238" t="s">
        <v>41</v>
      </c>
      <c r="ES238">
        <v>355.8</v>
      </c>
      <c r="ET238" t="s">
        <v>42</v>
      </c>
      <c r="EW238">
        <v>0</v>
      </c>
      <c r="EX238" t="s">
        <v>43</v>
      </c>
      <c r="FA238">
        <v>42.765000000000001</v>
      </c>
      <c r="FB238" t="s">
        <v>44</v>
      </c>
      <c r="FE238">
        <v>29.449000000000002</v>
      </c>
      <c r="FF238" t="s">
        <v>45</v>
      </c>
      <c r="FI238">
        <v>0</v>
      </c>
      <c r="FJ238" t="s">
        <v>46</v>
      </c>
      <c r="FM238">
        <v>149.9</v>
      </c>
      <c r="FN238" t="s">
        <v>47</v>
      </c>
      <c r="FQ238">
        <v>78</v>
      </c>
      <c r="FR238" t="s">
        <v>48</v>
      </c>
      <c r="FU238">
        <v>55800</v>
      </c>
      <c r="FV238" t="s">
        <v>49</v>
      </c>
      <c r="FY238">
        <v>0</v>
      </c>
      <c r="FZ238" t="s">
        <v>50</v>
      </c>
      <c r="GC238">
        <v>0</v>
      </c>
      <c r="GD238" t="s">
        <v>51</v>
      </c>
      <c r="GG238">
        <v>0</v>
      </c>
      <c r="GH238" t="s">
        <v>52</v>
      </c>
      <c r="GK238">
        <v>0</v>
      </c>
      <c r="GL238" t="s">
        <v>53</v>
      </c>
      <c r="GO238">
        <v>0</v>
      </c>
    </row>
    <row r="239" spans="1:197" x14ac:dyDescent="0.45">
      <c r="A239">
        <v>38943</v>
      </c>
      <c r="B239" t="s">
        <v>5</v>
      </c>
      <c r="E239">
        <v>0</v>
      </c>
      <c r="F239" t="s">
        <v>6</v>
      </c>
      <c r="I239">
        <v>0</v>
      </c>
      <c r="J239" t="s">
        <v>7</v>
      </c>
      <c r="M239">
        <v>0</v>
      </c>
      <c r="N239" t="s">
        <v>8</v>
      </c>
      <c r="Q239">
        <v>0</v>
      </c>
      <c r="R239" t="s">
        <v>9</v>
      </c>
      <c r="U239">
        <v>54.6</v>
      </c>
      <c r="V239" t="s">
        <v>10</v>
      </c>
      <c r="Y239">
        <v>0</v>
      </c>
      <c r="Z239" t="s">
        <v>11</v>
      </c>
      <c r="AC239">
        <v>0</v>
      </c>
      <c r="AD239" t="s">
        <v>12</v>
      </c>
      <c r="AG239">
        <v>0</v>
      </c>
      <c r="AH239" t="s">
        <v>13</v>
      </c>
      <c r="AK239">
        <v>0</v>
      </c>
      <c r="AL239" t="s">
        <v>14</v>
      </c>
      <c r="AO239">
        <v>5990</v>
      </c>
      <c r="AP239" t="s">
        <v>15</v>
      </c>
      <c r="AS239">
        <v>292.39999999999998</v>
      </c>
      <c r="AT239" t="s">
        <v>16</v>
      </c>
      <c r="AW239">
        <v>3584</v>
      </c>
      <c r="AX239" t="s">
        <v>17</v>
      </c>
      <c r="BA239">
        <v>0</v>
      </c>
      <c r="BB239" t="s">
        <v>18</v>
      </c>
      <c r="BE239">
        <v>0</v>
      </c>
      <c r="BF239" t="s">
        <v>19</v>
      </c>
      <c r="BI239">
        <v>35.700000000000003</v>
      </c>
      <c r="BJ239" t="s">
        <v>20</v>
      </c>
      <c r="BM239">
        <v>0</v>
      </c>
      <c r="BN239" t="s">
        <v>21</v>
      </c>
      <c r="BQ239">
        <v>2214</v>
      </c>
      <c r="BR239" t="s">
        <v>22</v>
      </c>
      <c r="BU239">
        <v>0</v>
      </c>
      <c r="BV239" t="s">
        <v>23</v>
      </c>
      <c r="BY239">
        <v>18.829999999999998</v>
      </c>
      <c r="BZ239" t="s">
        <v>24</v>
      </c>
      <c r="CC239">
        <v>177.55</v>
      </c>
      <c r="CD239" t="s">
        <v>25</v>
      </c>
      <c r="CG239">
        <v>737</v>
      </c>
      <c r="CH239" t="s">
        <v>26</v>
      </c>
      <c r="CK239">
        <v>0</v>
      </c>
      <c r="CL239" t="s">
        <v>27</v>
      </c>
      <c r="CO239">
        <v>0</v>
      </c>
      <c r="CP239" t="s">
        <v>28</v>
      </c>
      <c r="CS239">
        <v>0</v>
      </c>
      <c r="CT239" t="s">
        <v>29</v>
      </c>
      <c r="CW239">
        <v>55.7</v>
      </c>
      <c r="CX239" t="s">
        <v>30</v>
      </c>
      <c r="DA239">
        <v>0</v>
      </c>
      <c r="DB239" t="s">
        <v>31</v>
      </c>
      <c r="DE239">
        <v>127.11</v>
      </c>
      <c r="DF239" t="s">
        <v>32</v>
      </c>
      <c r="DI239">
        <v>0</v>
      </c>
      <c r="DJ239" t="s">
        <v>33</v>
      </c>
      <c r="DM239">
        <v>199.4</v>
      </c>
      <c r="DN239" t="s">
        <v>34</v>
      </c>
      <c r="DQ239">
        <v>127.6</v>
      </c>
      <c r="DR239" t="s">
        <v>35</v>
      </c>
      <c r="DU239">
        <v>55.51</v>
      </c>
      <c r="DV239" t="s">
        <v>36</v>
      </c>
      <c r="DY239">
        <v>0</v>
      </c>
      <c r="DZ239" t="s">
        <v>37</v>
      </c>
      <c r="EC239">
        <v>0</v>
      </c>
      <c r="ED239" t="s">
        <v>38</v>
      </c>
      <c r="EG239">
        <v>500.01</v>
      </c>
      <c r="EH239" t="s">
        <v>39</v>
      </c>
      <c r="EK239">
        <v>52701</v>
      </c>
      <c r="EL239" t="s">
        <v>40</v>
      </c>
      <c r="EO239">
        <v>811</v>
      </c>
      <c r="EP239" t="s">
        <v>41</v>
      </c>
      <c r="ES239">
        <v>344</v>
      </c>
      <c r="ET239" t="s">
        <v>42</v>
      </c>
      <c r="EW239">
        <v>0</v>
      </c>
      <c r="EX239" t="s">
        <v>43</v>
      </c>
      <c r="FA239">
        <v>38.72</v>
      </c>
      <c r="FB239" t="s">
        <v>44</v>
      </c>
      <c r="FE239">
        <v>27</v>
      </c>
      <c r="FF239" t="s">
        <v>45</v>
      </c>
      <c r="FI239">
        <v>0</v>
      </c>
      <c r="FJ239" t="s">
        <v>46</v>
      </c>
      <c r="FM239">
        <v>144.47999999999999</v>
      </c>
      <c r="FN239" t="s">
        <v>47</v>
      </c>
      <c r="FQ239">
        <v>85</v>
      </c>
      <c r="FR239" t="s">
        <v>48</v>
      </c>
      <c r="FU239">
        <v>55800</v>
      </c>
      <c r="FV239" t="s">
        <v>49</v>
      </c>
      <c r="FY239">
        <v>0</v>
      </c>
      <c r="FZ239" t="s">
        <v>50</v>
      </c>
      <c r="GC239">
        <v>0</v>
      </c>
      <c r="GD239" t="s">
        <v>51</v>
      </c>
      <c r="GG239">
        <v>0</v>
      </c>
      <c r="GH239" t="s">
        <v>52</v>
      </c>
      <c r="GK239">
        <v>0</v>
      </c>
      <c r="GL239" t="s">
        <v>53</v>
      </c>
      <c r="GO239">
        <v>0</v>
      </c>
    </row>
    <row r="240" spans="1:197" x14ac:dyDescent="0.45">
      <c r="A240">
        <v>38950</v>
      </c>
      <c r="B240" t="s">
        <v>5</v>
      </c>
      <c r="E240">
        <v>0</v>
      </c>
      <c r="F240" t="s">
        <v>6</v>
      </c>
      <c r="I240">
        <v>0</v>
      </c>
      <c r="J240" t="s">
        <v>7</v>
      </c>
      <c r="M240">
        <v>0</v>
      </c>
      <c r="N240" t="s">
        <v>8</v>
      </c>
      <c r="Q240">
        <v>0</v>
      </c>
      <c r="R240" t="s">
        <v>9</v>
      </c>
      <c r="U240">
        <v>57.9</v>
      </c>
      <c r="V240" t="s">
        <v>10</v>
      </c>
      <c r="Y240">
        <v>0</v>
      </c>
      <c r="Z240" t="s">
        <v>11</v>
      </c>
      <c r="AC240">
        <v>0</v>
      </c>
      <c r="AD240" t="s">
        <v>12</v>
      </c>
      <c r="AG240">
        <v>0</v>
      </c>
      <c r="AH240" t="s">
        <v>13</v>
      </c>
      <c r="AK240">
        <v>0</v>
      </c>
      <c r="AL240" t="s">
        <v>14</v>
      </c>
      <c r="AO240">
        <v>6010</v>
      </c>
      <c r="AP240" t="s">
        <v>15</v>
      </c>
      <c r="AS240">
        <v>313.29000000000002</v>
      </c>
      <c r="AT240" t="s">
        <v>16</v>
      </c>
      <c r="AW240">
        <v>3609.93</v>
      </c>
      <c r="AX240" t="s">
        <v>17</v>
      </c>
      <c r="BA240">
        <v>0</v>
      </c>
      <c r="BB240" t="s">
        <v>18</v>
      </c>
      <c r="BE240">
        <v>0</v>
      </c>
      <c r="BF240" t="s">
        <v>19</v>
      </c>
      <c r="BI240">
        <v>35.799999999999997</v>
      </c>
      <c r="BJ240" t="s">
        <v>20</v>
      </c>
      <c r="BM240">
        <v>0</v>
      </c>
      <c r="BN240" t="s">
        <v>21</v>
      </c>
      <c r="BQ240">
        <v>2320</v>
      </c>
      <c r="BR240" t="s">
        <v>22</v>
      </c>
      <c r="BU240">
        <v>0</v>
      </c>
      <c r="BV240" t="s">
        <v>23</v>
      </c>
      <c r="BY240">
        <v>18.850000000000001</v>
      </c>
      <c r="BZ240" t="s">
        <v>24</v>
      </c>
      <c r="CC240">
        <v>186</v>
      </c>
      <c r="CD240" t="s">
        <v>25</v>
      </c>
      <c r="CG240">
        <v>765</v>
      </c>
      <c r="CH240" t="s">
        <v>26</v>
      </c>
      <c r="CK240">
        <v>0</v>
      </c>
      <c r="CL240" t="s">
        <v>27</v>
      </c>
      <c r="CO240">
        <v>0</v>
      </c>
      <c r="CP240" t="s">
        <v>28</v>
      </c>
      <c r="CS240">
        <v>0</v>
      </c>
      <c r="CT240" t="s">
        <v>29</v>
      </c>
      <c r="CW240">
        <v>56.8</v>
      </c>
      <c r="CX240" t="s">
        <v>30</v>
      </c>
      <c r="DA240">
        <v>0</v>
      </c>
      <c r="DB240" t="s">
        <v>31</v>
      </c>
      <c r="DE240">
        <v>137</v>
      </c>
      <c r="DF240" t="s">
        <v>32</v>
      </c>
      <c r="DI240">
        <v>0</v>
      </c>
      <c r="DJ240" t="s">
        <v>33</v>
      </c>
      <c r="DM240">
        <v>202.29</v>
      </c>
      <c r="DN240" t="s">
        <v>34</v>
      </c>
      <c r="DQ240">
        <v>131.09</v>
      </c>
      <c r="DR240" t="s">
        <v>35</v>
      </c>
      <c r="DU240">
        <v>56.49</v>
      </c>
      <c r="DV240" t="s">
        <v>36</v>
      </c>
      <c r="DY240">
        <v>0</v>
      </c>
      <c r="DZ240" t="s">
        <v>37</v>
      </c>
      <c r="EC240">
        <v>0</v>
      </c>
      <c r="ED240" t="s">
        <v>38</v>
      </c>
      <c r="EG240">
        <v>505</v>
      </c>
      <c r="EH240" t="s">
        <v>39</v>
      </c>
      <c r="EK240">
        <v>55330.9</v>
      </c>
      <c r="EL240" t="s">
        <v>40</v>
      </c>
      <c r="EO240">
        <v>821.36</v>
      </c>
      <c r="EP240" t="s">
        <v>41</v>
      </c>
      <c r="ES240">
        <v>350.49</v>
      </c>
      <c r="ET240" t="s">
        <v>42</v>
      </c>
      <c r="EW240">
        <v>0</v>
      </c>
      <c r="EX240" t="s">
        <v>43</v>
      </c>
      <c r="FA240">
        <v>40.799999999999997</v>
      </c>
      <c r="FB240" t="s">
        <v>44</v>
      </c>
      <c r="FE240">
        <v>27.725999999999999</v>
      </c>
      <c r="FF240" t="s">
        <v>45</v>
      </c>
      <c r="FI240">
        <v>0</v>
      </c>
      <c r="FJ240" t="s">
        <v>46</v>
      </c>
      <c r="FM240">
        <v>148.69999999999999</v>
      </c>
      <c r="FN240" t="s">
        <v>47</v>
      </c>
      <c r="FQ240">
        <v>87.01</v>
      </c>
      <c r="FR240" t="s">
        <v>48</v>
      </c>
      <c r="FU240">
        <v>55800</v>
      </c>
      <c r="FV240" t="s">
        <v>49</v>
      </c>
      <c r="FY240">
        <v>0</v>
      </c>
      <c r="FZ240" t="s">
        <v>50</v>
      </c>
      <c r="GC240">
        <v>0</v>
      </c>
      <c r="GD240" t="s">
        <v>51</v>
      </c>
      <c r="GG240">
        <v>0</v>
      </c>
      <c r="GH240" t="s">
        <v>52</v>
      </c>
      <c r="GK240">
        <v>0</v>
      </c>
      <c r="GL240" t="s">
        <v>53</v>
      </c>
      <c r="GO240">
        <v>0</v>
      </c>
    </row>
    <row r="241" spans="1:197" x14ac:dyDescent="0.45">
      <c r="A241">
        <v>38957</v>
      </c>
      <c r="B241" t="s">
        <v>5</v>
      </c>
      <c r="E241">
        <v>0</v>
      </c>
      <c r="F241" t="s">
        <v>6</v>
      </c>
      <c r="I241">
        <v>0</v>
      </c>
      <c r="J241" t="s">
        <v>7</v>
      </c>
      <c r="M241">
        <v>0</v>
      </c>
      <c r="N241" t="s">
        <v>8</v>
      </c>
      <c r="Q241">
        <v>0</v>
      </c>
      <c r="R241" t="s">
        <v>9</v>
      </c>
      <c r="U241">
        <v>60.29</v>
      </c>
      <c r="V241" t="s">
        <v>10</v>
      </c>
      <c r="Y241">
        <v>0</v>
      </c>
      <c r="Z241" t="s">
        <v>11</v>
      </c>
      <c r="AC241">
        <v>0</v>
      </c>
      <c r="AD241" t="s">
        <v>12</v>
      </c>
      <c r="AG241">
        <v>0</v>
      </c>
      <c r="AH241" t="s">
        <v>13</v>
      </c>
      <c r="AK241">
        <v>0</v>
      </c>
      <c r="AL241" t="s">
        <v>14</v>
      </c>
      <c r="AO241">
        <v>6019</v>
      </c>
      <c r="AP241" t="s">
        <v>15</v>
      </c>
      <c r="AS241">
        <v>309.19</v>
      </c>
      <c r="AT241" t="s">
        <v>16</v>
      </c>
      <c r="AW241">
        <v>3550.5</v>
      </c>
      <c r="AX241" t="s">
        <v>17</v>
      </c>
      <c r="BA241">
        <v>0</v>
      </c>
      <c r="BB241" t="s">
        <v>18</v>
      </c>
      <c r="BE241">
        <v>0</v>
      </c>
      <c r="BF241" t="s">
        <v>19</v>
      </c>
      <c r="BI241">
        <v>34</v>
      </c>
      <c r="BJ241" t="s">
        <v>20</v>
      </c>
      <c r="BM241">
        <v>0</v>
      </c>
      <c r="BN241" t="s">
        <v>21</v>
      </c>
      <c r="BQ241">
        <v>2241</v>
      </c>
      <c r="BR241" t="s">
        <v>22</v>
      </c>
      <c r="BU241">
        <v>0</v>
      </c>
      <c r="BV241" t="s">
        <v>23</v>
      </c>
      <c r="BY241">
        <v>18.7</v>
      </c>
      <c r="BZ241" t="s">
        <v>24</v>
      </c>
      <c r="CC241">
        <v>189.5</v>
      </c>
      <c r="CD241" t="s">
        <v>25</v>
      </c>
      <c r="CG241">
        <v>850</v>
      </c>
      <c r="CH241" t="s">
        <v>26</v>
      </c>
      <c r="CK241">
        <v>0</v>
      </c>
      <c r="CL241" t="s">
        <v>27</v>
      </c>
      <c r="CO241">
        <v>0</v>
      </c>
      <c r="CP241" t="s">
        <v>28</v>
      </c>
      <c r="CS241">
        <v>0</v>
      </c>
      <c r="CT241" t="s">
        <v>29</v>
      </c>
      <c r="CW241">
        <v>53.9</v>
      </c>
      <c r="CX241" t="s">
        <v>30</v>
      </c>
      <c r="DA241">
        <v>0</v>
      </c>
      <c r="DB241" t="s">
        <v>31</v>
      </c>
      <c r="DE241">
        <v>128</v>
      </c>
      <c r="DF241" t="s">
        <v>32</v>
      </c>
      <c r="DI241">
        <v>0</v>
      </c>
      <c r="DJ241" t="s">
        <v>33</v>
      </c>
      <c r="DM241">
        <v>200.3</v>
      </c>
      <c r="DN241" t="s">
        <v>34</v>
      </c>
      <c r="DQ241">
        <v>128.88999999999999</v>
      </c>
      <c r="DR241" t="s">
        <v>35</v>
      </c>
      <c r="DU241">
        <v>55.66</v>
      </c>
      <c r="DV241" t="s">
        <v>36</v>
      </c>
      <c r="DY241">
        <v>0</v>
      </c>
      <c r="DZ241" t="s">
        <v>37</v>
      </c>
      <c r="EC241">
        <v>0</v>
      </c>
      <c r="ED241" t="s">
        <v>38</v>
      </c>
      <c r="EG241">
        <v>512</v>
      </c>
      <c r="EH241" t="s">
        <v>39</v>
      </c>
      <c r="EK241">
        <v>56300</v>
      </c>
      <c r="EL241" t="s">
        <v>40</v>
      </c>
      <c r="EO241">
        <v>824.48</v>
      </c>
      <c r="EP241" t="s">
        <v>41</v>
      </c>
      <c r="ES241">
        <v>330.01</v>
      </c>
      <c r="ET241" t="s">
        <v>42</v>
      </c>
      <c r="EW241">
        <v>0</v>
      </c>
      <c r="EX241" t="s">
        <v>43</v>
      </c>
      <c r="FA241">
        <v>38.965000000000003</v>
      </c>
      <c r="FB241" t="s">
        <v>44</v>
      </c>
      <c r="FE241">
        <v>26.210999999999999</v>
      </c>
      <c r="FF241" t="s">
        <v>45</v>
      </c>
      <c r="FI241">
        <v>0</v>
      </c>
      <c r="FJ241" t="s">
        <v>46</v>
      </c>
      <c r="FM241">
        <v>137</v>
      </c>
      <c r="FN241" t="s">
        <v>47</v>
      </c>
      <c r="FQ241">
        <v>82.7</v>
      </c>
      <c r="FR241" t="s">
        <v>48</v>
      </c>
      <c r="FU241">
        <v>55800</v>
      </c>
      <c r="FV241" t="s">
        <v>49</v>
      </c>
      <c r="FY241">
        <v>0</v>
      </c>
      <c r="FZ241" t="s">
        <v>50</v>
      </c>
      <c r="GC241">
        <v>0</v>
      </c>
      <c r="GD241" t="s">
        <v>51</v>
      </c>
      <c r="GG241">
        <v>0</v>
      </c>
      <c r="GH241" t="s">
        <v>52</v>
      </c>
      <c r="GK241">
        <v>0</v>
      </c>
      <c r="GL241" t="s">
        <v>53</v>
      </c>
      <c r="GO241">
        <v>0</v>
      </c>
    </row>
    <row r="242" spans="1:197" x14ac:dyDescent="0.45">
      <c r="A242">
        <v>38964</v>
      </c>
      <c r="B242" t="s">
        <v>5</v>
      </c>
      <c r="E242">
        <v>0</v>
      </c>
      <c r="F242" t="s">
        <v>6</v>
      </c>
      <c r="I242">
        <v>0</v>
      </c>
      <c r="J242" t="s">
        <v>7</v>
      </c>
      <c r="M242">
        <v>0</v>
      </c>
      <c r="N242" t="s">
        <v>8</v>
      </c>
      <c r="Q242">
        <v>0</v>
      </c>
      <c r="R242" t="s">
        <v>9</v>
      </c>
      <c r="U242">
        <v>60.01</v>
      </c>
      <c r="V242" t="s">
        <v>10</v>
      </c>
      <c r="Y242">
        <v>0</v>
      </c>
      <c r="Z242" t="s">
        <v>11</v>
      </c>
      <c r="AC242">
        <v>0</v>
      </c>
      <c r="AD242" t="s">
        <v>12</v>
      </c>
      <c r="AG242">
        <v>0</v>
      </c>
      <c r="AH242" t="s">
        <v>13</v>
      </c>
      <c r="AK242">
        <v>0</v>
      </c>
      <c r="AL242" t="s">
        <v>14</v>
      </c>
      <c r="AO242">
        <v>6359.99</v>
      </c>
      <c r="AP242" t="s">
        <v>15</v>
      </c>
      <c r="AS242">
        <v>298.01</v>
      </c>
      <c r="AT242" t="s">
        <v>16</v>
      </c>
      <c r="AW242">
        <v>3366</v>
      </c>
      <c r="AX242" t="s">
        <v>17</v>
      </c>
      <c r="BA242">
        <v>0</v>
      </c>
      <c r="BB242" t="s">
        <v>18</v>
      </c>
      <c r="BE242">
        <v>0</v>
      </c>
      <c r="BF242" t="s">
        <v>19</v>
      </c>
      <c r="BI242">
        <v>33.5</v>
      </c>
      <c r="BJ242" t="s">
        <v>20</v>
      </c>
      <c r="BM242">
        <v>0</v>
      </c>
      <c r="BN242" t="s">
        <v>21</v>
      </c>
      <c r="BQ242">
        <v>2207</v>
      </c>
      <c r="BR242" t="s">
        <v>22</v>
      </c>
      <c r="BU242">
        <v>0</v>
      </c>
      <c r="BV242" t="s">
        <v>23</v>
      </c>
      <c r="BY242">
        <v>18.149999999999999</v>
      </c>
      <c r="BZ242" t="s">
        <v>24</v>
      </c>
      <c r="CC242">
        <v>200.75</v>
      </c>
      <c r="CD242" t="s">
        <v>25</v>
      </c>
      <c r="CG242">
        <v>850</v>
      </c>
      <c r="CH242" t="s">
        <v>26</v>
      </c>
      <c r="CK242">
        <v>0</v>
      </c>
      <c r="CL242" t="s">
        <v>27</v>
      </c>
      <c r="CO242">
        <v>0</v>
      </c>
      <c r="CP242" t="s">
        <v>28</v>
      </c>
      <c r="CS242">
        <v>0</v>
      </c>
      <c r="CT242" t="s">
        <v>29</v>
      </c>
      <c r="CW242">
        <v>52.5</v>
      </c>
      <c r="CX242" t="s">
        <v>30</v>
      </c>
      <c r="DA242">
        <v>0</v>
      </c>
      <c r="DB242" t="s">
        <v>31</v>
      </c>
      <c r="DE242">
        <v>129</v>
      </c>
      <c r="DF242" t="s">
        <v>32</v>
      </c>
      <c r="DI242">
        <v>0</v>
      </c>
      <c r="DJ242" t="s">
        <v>33</v>
      </c>
      <c r="DM242">
        <v>201.35</v>
      </c>
      <c r="DN242" t="s">
        <v>34</v>
      </c>
      <c r="DQ242">
        <v>129.41999999999999</v>
      </c>
      <c r="DR242" t="s">
        <v>35</v>
      </c>
      <c r="DU242">
        <v>55.74</v>
      </c>
      <c r="DV242" t="s">
        <v>36</v>
      </c>
      <c r="DY242">
        <v>0</v>
      </c>
      <c r="DZ242" t="s">
        <v>37</v>
      </c>
      <c r="EC242">
        <v>0</v>
      </c>
      <c r="ED242" t="s">
        <v>38</v>
      </c>
      <c r="EG242">
        <v>511.33</v>
      </c>
      <c r="EH242" t="s">
        <v>39</v>
      </c>
      <c r="EK242">
        <v>56501</v>
      </c>
      <c r="EL242" t="s">
        <v>40</v>
      </c>
      <c r="EO242">
        <v>832.2</v>
      </c>
      <c r="EP242" t="s">
        <v>41</v>
      </c>
      <c r="ES242">
        <v>320.5</v>
      </c>
      <c r="ET242" t="s">
        <v>42</v>
      </c>
      <c r="EW242">
        <v>0</v>
      </c>
      <c r="EX242" t="s">
        <v>43</v>
      </c>
      <c r="FA242">
        <v>36.292999999999999</v>
      </c>
      <c r="FB242" t="s">
        <v>44</v>
      </c>
      <c r="FE242">
        <v>24.643999999999998</v>
      </c>
      <c r="FF242" t="s">
        <v>45</v>
      </c>
      <c r="FI242">
        <v>0</v>
      </c>
      <c r="FJ242" t="s">
        <v>46</v>
      </c>
      <c r="FM242">
        <v>127.9</v>
      </c>
      <c r="FN242" t="s">
        <v>47</v>
      </c>
      <c r="FQ242">
        <v>77.489999999999995</v>
      </c>
      <c r="FR242" t="s">
        <v>48</v>
      </c>
      <c r="FU242">
        <v>55800</v>
      </c>
      <c r="FV242" t="s">
        <v>49</v>
      </c>
      <c r="FY242">
        <v>0</v>
      </c>
      <c r="FZ242" t="s">
        <v>50</v>
      </c>
      <c r="GC242">
        <v>0</v>
      </c>
      <c r="GD242" t="s">
        <v>51</v>
      </c>
      <c r="GG242">
        <v>0</v>
      </c>
      <c r="GH242" t="s">
        <v>52</v>
      </c>
      <c r="GK242">
        <v>0</v>
      </c>
      <c r="GL242" t="s">
        <v>53</v>
      </c>
      <c r="GO242">
        <v>0</v>
      </c>
    </row>
    <row r="243" spans="1:197" x14ac:dyDescent="0.45">
      <c r="A243">
        <v>38971</v>
      </c>
      <c r="B243" t="s">
        <v>5</v>
      </c>
      <c r="E243">
        <v>0</v>
      </c>
      <c r="F243" t="s">
        <v>6</v>
      </c>
      <c r="I243">
        <v>0</v>
      </c>
      <c r="J243" t="s">
        <v>7</v>
      </c>
      <c r="M243">
        <v>0</v>
      </c>
      <c r="N243" t="s">
        <v>8</v>
      </c>
      <c r="Q243">
        <v>0</v>
      </c>
      <c r="R243" t="s">
        <v>9</v>
      </c>
      <c r="U243">
        <v>64.430000000000007</v>
      </c>
      <c r="V243" t="s">
        <v>10</v>
      </c>
      <c r="Y243">
        <v>0</v>
      </c>
      <c r="Z243" t="s">
        <v>11</v>
      </c>
      <c r="AC243">
        <v>0</v>
      </c>
      <c r="AD243" t="s">
        <v>12</v>
      </c>
      <c r="AG243">
        <v>0</v>
      </c>
      <c r="AH243" t="s">
        <v>13</v>
      </c>
      <c r="AK243">
        <v>0</v>
      </c>
      <c r="AL243" t="s">
        <v>14</v>
      </c>
      <c r="AO243">
        <v>6575</v>
      </c>
      <c r="AP243" t="s">
        <v>15</v>
      </c>
      <c r="AS243">
        <v>291.75</v>
      </c>
      <c r="AT243" t="s">
        <v>16</v>
      </c>
      <c r="AW243">
        <v>3273</v>
      </c>
      <c r="AX243" t="s">
        <v>17</v>
      </c>
      <c r="BA243">
        <v>0</v>
      </c>
      <c r="BB243" t="s">
        <v>18</v>
      </c>
      <c r="BE243">
        <v>0</v>
      </c>
      <c r="BF243" t="s">
        <v>19</v>
      </c>
      <c r="BI243">
        <v>34.79</v>
      </c>
      <c r="BJ243" t="s">
        <v>20</v>
      </c>
      <c r="BM243">
        <v>0</v>
      </c>
      <c r="BN243" t="s">
        <v>21</v>
      </c>
      <c r="BQ243">
        <v>2082.5100000000002</v>
      </c>
      <c r="BR243" t="s">
        <v>22</v>
      </c>
      <c r="BU243">
        <v>0</v>
      </c>
      <c r="BV243" t="s">
        <v>23</v>
      </c>
      <c r="BY243">
        <v>17.8</v>
      </c>
      <c r="BZ243" t="s">
        <v>24</v>
      </c>
      <c r="CC243">
        <v>194</v>
      </c>
      <c r="CD243" t="s">
        <v>25</v>
      </c>
      <c r="CG243">
        <v>870</v>
      </c>
      <c r="CH243" t="s">
        <v>26</v>
      </c>
      <c r="CK243">
        <v>0</v>
      </c>
      <c r="CL243" t="s">
        <v>27</v>
      </c>
      <c r="CO243">
        <v>0</v>
      </c>
      <c r="CP243" t="s">
        <v>28</v>
      </c>
      <c r="CS243">
        <v>0</v>
      </c>
      <c r="CT243" t="s">
        <v>29</v>
      </c>
      <c r="CW243">
        <v>50.2</v>
      </c>
      <c r="CX243" t="s">
        <v>30</v>
      </c>
      <c r="DA243">
        <v>0</v>
      </c>
      <c r="DB243" t="s">
        <v>31</v>
      </c>
      <c r="DE243">
        <v>123.5</v>
      </c>
      <c r="DF243" t="s">
        <v>32</v>
      </c>
      <c r="DI243">
        <v>0</v>
      </c>
      <c r="DJ243" t="s">
        <v>33</v>
      </c>
      <c r="DM243">
        <v>204.2</v>
      </c>
      <c r="DN243" t="s">
        <v>34</v>
      </c>
      <c r="DQ243">
        <v>128.9</v>
      </c>
      <c r="DR243" t="s">
        <v>35</v>
      </c>
      <c r="DU243">
        <v>55.21</v>
      </c>
      <c r="DV243" t="s">
        <v>36</v>
      </c>
      <c r="DY243">
        <v>0</v>
      </c>
      <c r="DZ243" t="s">
        <v>37</v>
      </c>
      <c r="EC243">
        <v>0</v>
      </c>
      <c r="ED243" t="s">
        <v>38</v>
      </c>
      <c r="EG243">
        <v>558.20000000000005</v>
      </c>
      <c r="EH243" t="s">
        <v>39</v>
      </c>
      <c r="EK243">
        <v>54490</v>
      </c>
      <c r="EL243" t="s">
        <v>40</v>
      </c>
      <c r="EO243">
        <v>834.49</v>
      </c>
      <c r="EP243" t="s">
        <v>41</v>
      </c>
      <c r="ES243">
        <v>310</v>
      </c>
      <c r="ET243" t="s">
        <v>42</v>
      </c>
      <c r="EW243">
        <v>0</v>
      </c>
      <c r="EX243" t="s">
        <v>43</v>
      </c>
      <c r="FA243">
        <v>34.29</v>
      </c>
      <c r="FB243" t="s">
        <v>44</v>
      </c>
      <c r="FE243">
        <v>23.8</v>
      </c>
      <c r="FF243" t="s">
        <v>45</v>
      </c>
      <c r="FI243">
        <v>0</v>
      </c>
      <c r="FJ243" t="s">
        <v>46</v>
      </c>
      <c r="FM243">
        <v>123.5</v>
      </c>
      <c r="FN243" t="s">
        <v>47</v>
      </c>
      <c r="FQ243">
        <v>73.7</v>
      </c>
      <c r="FR243" t="s">
        <v>48</v>
      </c>
      <c r="FU243">
        <v>53550</v>
      </c>
      <c r="FV243" t="s">
        <v>49</v>
      </c>
      <c r="FY243">
        <v>0</v>
      </c>
      <c r="FZ243" t="s">
        <v>50</v>
      </c>
      <c r="GC243">
        <v>0</v>
      </c>
      <c r="GD243" t="s">
        <v>51</v>
      </c>
      <c r="GG243">
        <v>0</v>
      </c>
      <c r="GH243" t="s">
        <v>52</v>
      </c>
      <c r="GK243">
        <v>0</v>
      </c>
      <c r="GL243" t="s">
        <v>53</v>
      </c>
      <c r="GO243">
        <v>0</v>
      </c>
    </row>
    <row r="244" spans="1:197" x14ac:dyDescent="0.45">
      <c r="A244">
        <v>38978</v>
      </c>
      <c r="B244" t="s">
        <v>5</v>
      </c>
      <c r="E244">
        <v>0</v>
      </c>
      <c r="F244" t="s">
        <v>6</v>
      </c>
      <c r="I244">
        <v>0</v>
      </c>
      <c r="J244" t="s">
        <v>7</v>
      </c>
      <c r="M244">
        <v>0</v>
      </c>
      <c r="N244" t="s">
        <v>8</v>
      </c>
      <c r="Q244">
        <v>0</v>
      </c>
      <c r="R244" t="s">
        <v>9</v>
      </c>
      <c r="U244">
        <v>60.8</v>
      </c>
      <c r="V244" t="s">
        <v>10</v>
      </c>
      <c r="Y244">
        <v>0</v>
      </c>
      <c r="Z244" t="s">
        <v>11</v>
      </c>
      <c r="AC244">
        <v>0</v>
      </c>
      <c r="AD244" t="s">
        <v>12</v>
      </c>
      <c r="AG244">
        <v>0</v>
      </c>
      <c r="AH244" t="s">
        <v>13</v>
      </c>
      <c r="AK244">
        <v>0</v>
      </c>
      <c r="AL244" t="s">
        <v>14</v>
      </c>
      <c r="AO244">
        <v>6850</v>
      </c>
      <c r="AP244" t="s">
        <v>15</v>
      </c>
      <c r="AS244">
        <v>272</v>
      </c>
      <c r="AT244" t="s">
        <v>16</v>
      </c>
      <c r="AW244">
        <v>3087</v>
      </c>
      <c r="AX244" t="s">
        <v>17</v>
      </c>
      <c r="BA244">
        <v>0</v>
      </c>
      <c r="BB244" t="s">
        <v>18</v>
      </c>
      <c r="BE244">
        <v>0</v>
      </c>
      <c r="BF244" t="s">
        <v>19</v>
      </c>
      <c r="BI244">
        <v>36.75</v>
      </c>
      <c r="BJ244" t="s">
        <v>20</v>
      </c>
      <c r="BM244">
        <v>0</v>
      </c>
      <c r="BN244" t="s">
        <v>21</v>
      </c>
      <c r="BQ244">
        <v>1995</v>
      </c>
      <c r="BR244" t="s">
        <v>22</v>
      </c>
      <c r="BU244">
        <v>0</v>
      </c>
      <c r="BV244" t="s">
        <v>23</v>
      </c>
      <c r="BY244">
        <v>17.11</v>
      </c>
      <c r="BZ244" t="s">
        <v>24</v>
      </c>
      <c r="CC244">
        <v>182.01</v>
      </c>
      <c r="CD244" t="s">
        <v>25</v>
      </c>
      <c r="CG244">
        <v>874</v>
      </c>
      <c r="CH244" t="s">
        <v>26</v>
      </c>
      <c r="CK244">
        <v>0</v>
      </c>
      <c r="CL244" t="s">
        <v>27</v>
      </c>
      <c r="CO244">
        <v>0</v>
      </c>
      <c r="CP244" t="s">
        <v>28</v>
      </c>
      <c r="CS244">
        <v>0</v>
      </c>
      <c r="CT244" t="s">
        <v>29</v>
      </c>
      <c r="CW244">
        <v>50.8</v>
      </c>
      <c r="CX244" t="s">
        <v>30</v>
      </c>
      <c r="DA244">
        <v>0</v>
      </c>
      <c r="DB244" t="s">
        <v>31</v>
      </c>
      <c r="DE244">
        <v>120.89</v>
      </c>
      <c r="DF244" t="s">
        <v>32</v>
      </c>
      <c r="DI244">
        <v>0</v>
      </c>
      <c r="DJ244" t="s">
        <v>33</v>
      </c>
      <c r="DM244">
        <v>205.8</v>
      </c>
      <c r="DN244" t="s">
        <v>34</v>
      </c>
      <c r="DQ244">
        <v>129.19999999999999</v>
      </c>
      <c r="DR244" t="s">
        <v>35</v>
      </c>
      <c r="DU244">
        <v>55.01</v>
      </c>
      <c r="DV244" t="s">
        <v>36</v>
      </c>
      <c r="DY244">
        <v>0</v>
      </c>
      <c r="DZ244" t="s">
        <v>37</v>
      </c>
      <c r="EC244">
        <v>0</v>
      </c>
      <c r="ED244" t="s">
        <v>38</v>
      </c>
      <c r="EG244">
        <v>516</v>
      </c>
      <c r="EH244" t="s">
        <v>39</v>
      </c>
      <c r="EK244">
        <v>54400</v>
      </c>
      <c r="EL244" t="s">
        <v>40</v>
      </c>
      <c r="EO244">
        <v>806.99</v>
      </c>
      <c r="EP244" t="s">
        <v>41</v>
      </c>
      <c r="ES244">
        <v>315</v>
      </c>
      <c r="ET244" t="s">
        <v>42</v>
      </c>
      <c r="EW244">
        <v>0</v>
      </c>
      <c r="EX244" t="s">
        <v>43</v>
      </c>
      <c r="FA244">
        <v>32.994999999999997</v>
      </c>
      <c r="FB244" t="s">
        <v>44</v>
      </c>
      <c r="FE244">
        <v>23.035</v>
      </c>
      <c r="FF244" t="s">
        <v>45</v>
      </c>
      <c r="FI244">
        <v>0</v>
      </c>
      <c r="FJ244" t="s">
        <v>46</v>
      </c>
      <c r="FM244">
        <v>114.2</v>
      </c>
      <c r="FN244" t="s">
        <v>47</v>
      </c>
      <c r="FQ244">
        <v>69.58</v>
      </c>
      <c r="FR244" t="s">
        <v>48</v>
      </c>
      <c r="FU244">
        <v>47650</v>
      </c>
      <c r="FV244" t="s">
        <v>49</v>
      </c>
      <c r="FY244">
        <v>0</v>
      </c>
      <c r="FZ244" t="s">
        <v>50</v>
      </c>
      <c r="GC244">
        <v>0</v>
      </c>
      <c r="GD244" t="s">
        <v>51</v>
      </c>
      <c r="GG244">
        <v>0</v>
      </c>
      <c r="GH244" t="s">
        <v>52</v>
      </c>
      <c r="GK244">
        <v>0</v>
      </c>
      <c r="GL244" t="s">
        <v>53</v>
      </c>
      <c r="GO244">
        <v>0</v>
      </c>
    </row>
    <row r="245" spans="1:197" x14ac:dyDescent="0.45">
      <c r="A245">
        <v>38985</v>
      </c>
      <c r="B245" t="s">
        <v>5</v>
      </c>
      <c r="E245">
        <v>0</v>
      </c>
      <c r="F245" t="s">
        <v>6</v>
      </c>
      <c r="I245">
        <v>0</v>
      </c>
      <c r="J245" t="s">
        <v>7</v>
      </c>
      <c r="M245">
        <v>0</v>
      </c>
      <c r="N245" t="s">
        <v>8</v>
      </c>
      <c r="Q245">
        <v>0</v>
      </c>
      <c r="R245" t="s">
        <v>9</v>
      </c>
      <c r="U245">
        <v>61.61</v>
      </c>
      <c r="V245" t="s">
        <v>10</v>
      </c>
      <c r="Y245">
        <v>0</v>
      </c>
      <c r="Z245" t="s">
        <v>11</v>
      </c>
      <c r="AC245">
        <v>0</v>
      </c>
      <c r="AD245" t="s">
        <v>12</v>
      </c>
      <c r="AG245">
        <v>0</v>
      </c>
      <c r="AH245" t="s">
        <v>13</v>
      </c>
      <c r="AK245">
        <v>0</v>
      </c>
      <c r="AL245" t="s">
        <v>14</v>
      </c>
      <c r="AO245">
        <v>6669.9</v>
      </c>
      <c r="AP245" t="s">
        <v>15</v>
      </c>
      <c r="AS245">
        <v>288</v>
      </c>
      <c r="AT245" t="s">
        <v>16</v>
      </c>
      <c r="AW245">
        <v>3408</v>
      </c>
      <c r="AX245" t="s">
        <v>17</v>
      </c>
      <c r="BA245">
        <v>0</v>
      </c>
      <c r="BB245" t="s">
        <v>18</v>
      </c>
      <c r="BE245">
        <v>0</v>
      </c>
      <c r="BF245" t="s">
        <v>19</v>
      </c>
      <c r="BI245">
        <v>35.799999999999997</v>
      </c>
      <c r="BJ245" t="s">
        <v>20</v>
      </c>
      <c r="BM245">
        <v>0</v>
      </c>
      <c r="BN245" t="s">
        <v>21</v>
      </c>
      <c r="BQ245">
        <v>2028</v>
      </c>
      <c r="BR245" t="s">
        <v>22</v>
      </c>
      <c r="BU245">
        <v>0</v>
      </c>
      <c r="BV245" t="s">
        <v>23</v>
      </c>
      <c r="BY245">
        <v>18.100000000000001</v>
      </c>
      <c r="BZ245" t="s">
        <v>24</v>
      </c>
      <c r="CC245">
        <v>188.65</v>
      </c>
      <c r="CD245" t="s">
        <v>25</v>
      </c>
      <c r="CG245">
        <v>879</v>
      </c>
      <c r="CH245" t="s">
        <v>26</v>
      </c>
      <c r="CK245">
        <v>0</v>
      </c>
      <c r="CL245" t="s">
        <v>27</v>
      </c>
      <c r="CO245">
        <v>0</v>
      </c>
      <c r="CP245" t="s">
        <v>28</v>
      </c>
      <c r="CS245">
        <v>0</v>
      </c>
      <c r="CT245" t="s">
        <v>29</v>
      </c>
      <c r="CW245">
        <v>51.5</v>
      </c>
      <c r="CX245" t="s">
        <v>30</v>
      </c>
      <c r="DA245">
        <v>0</v>
      </c>
      <c r="DB245" t="s">
        <v>31</v>
      </c>
      <c r="DE245">
        <v>133.5</v>
      </c>
      <c r="DF245" t="s">
        <v>32</v>
      </c>
      <c r="DI245">
        <v>0</v>
      </c>
      <c r="DJ245" t="s">
        <v>33</v>
      </c>
      <c r="DM245">
        <v>211.99</v>
      </c>
      <c r="DN245" t="s">
        <v>34</v>
      </c>
      <c r="DQ245">
        <v>134</v>
      </c>
      <c r="DR245" t="s">
        <v>35</v>
      </c>
      <c r="DU245">
        <v>55.8</v>
      </c>
      <c r="DV245" t="s">
        <v>36</v>
      </c>
      <c r="DY245">
        <v>0</v>
      </c>
      <c r="DZ245" t="s">
        <v>37</v>
      </c>
      <c r="EC245">
        <v>0</v>
      </c>
      <c r="ED245" t="s">
        <v>38</v>
      </c>
      <c r="EG245">
        <v>544.99</v>
      </c>
      <c r="EH245" t="s">
        <v>39</v>
      </c>
      <c r="EK245">
        <v>58000.02</v>
      </c>
      <c r="EL245" t="s">
        <v>40</v>
      </c>
      <c r="EO245">
        <v>840</v>
      </c>
      <c r="EP245" t="s">
        <v>41</v>
      </c>
      <c r="ES245">
        <v>313</v>
      </c>
      <c r="ET245" t="s">
        <v>42</v>
      </c>
      <c r="EW245">
        <v>0</v>
      </c>
      <c r="EX245" t="s">
        <v>43</v>
      </c>
      <c r="FA245">
        <v>35.1</v>
      </c>
      <c r="FB245" t="s">
        <v>44</v>
      </c>
      <c r="FE245">
        <v>23.390999999999998</v>
      </c>
      <c r="FF245" t="s">
        <v>45</v>
      </c>
      <c r="FI245">
        <v>0</v>
      </c>
      <c r="FJ245" t="s">
        <v>46</v>
      </c>
      <c r="FM245">
        <v>113.5</v>
      </c>
      <c r="FN245" t="s">
        <v>47</v>
      </c>
      <c r="FQ245">
        <v>72.25</v>
      </c>
      <c r="FR245" t="s">
        <v>48</v>
      </c>
      <c r="FU245">
        <v>51900</v>
      </c>
      <c r="FV245" t="s">
        <v>49</v>
      </c>
      <c r="FY245">
        <v>0</v>
      </c>
      <c r="FZ245" t="s">
        <v>50</v>
      </c>
      <c r="GC245">
        <v>0</v>
      </c>
      <c r="GD245" t="s">
        <v>51</v>
      </c>
      <c r="GG245">
        <v>0</v>
      </c>
      <c r="GH245" t="s">
        <v>52</v>
      </c>
      <c r="GK245">
        <v>0</v>
      </c>
      <c r="GL245" t="s">
        <v>53</v>
      </c>
      <c r="GO245">
        <v>0</v>
      </c>
    </row>
    <row r="246" spans="1:197" x14ac:dyDescent="0.45">
      <c r="A246">
        <v>38992</v>
      </c>
      <c r="B246" t="s">
        <v>5</v>
      </c>
      <c r="E246">
        <v>0</v>
      </c>
      <c r="F246" t="s">
        <v>6</v>
      </c>
      <c r="I246">
        <v>0</v>
      </c>
      <c r="J246" t="s">
        <v>7</v>
      </c>
      <c r="M246">
        <v>0</v>
      </c>
      <c r="N246" t="s">
        <v>8</v>
      </c>
      <c r="Q246">
        <v>0</v>
      </c>
      <c r="R246" t="s">
        <v>9</v>
      </c>
      <c r="U246">
        <v>60.74</v>
      </c>
      <c r="V246" t="s">
        <v>10</v>
      </c>
      <c r="Y246">
        <v>0</v>
      </c>
      <c r="Z246" t="s">
        <v>11</v>
      </c>
      <c r="AC246">
        <v>0</v>
      </c>
      <c r="AD246" t="s">
        <v>12</v>
      </c>
      <c r="AG246">
        <v>0</v>
      </c>
      <c r="AH246" t="s">
        <v>13</v>
      </c>
      <c r="AK246">
        <v>0</v>
      </c>
      <c r="AL246" t="s">
        <v>14</v>
      </c>
      <c r="AO246">
        <v>6449</v>
      </c>
      <c r="AP246" t="s">
        <v>15</v>
      </c>
      <c r="AS246">
        <v>293.2</v>
      </c>
      <c r="AT246" t="s">
        <v>16</v>
      </c>
      <c r="AW246">
        <v>3425</v>
      </c>
      <c r="AX246" t="s">
        <v>17</v>
      </c>
      <c r="BA246">
        <v>0</v>
      </c>
      <c r="BB246" t="s">
        <v>18</v>
      </c>
      <c r="BE246">
        <v>0</v>
      </c>
      <c r="BF246" t="s">
        <v>19</v>
      </c>
      <c r="BI246">
        <v>37.200000000000003</v>
      </c>
      <c r="BJ246" t="s">
        <v>20</v>
      </c>
      <c r="BM246">
        <v>0</v>
      </c>
      <c r="BN246" t="s">
        <v>21</v>
      </c>
      <c r="BQ246">
        <v>2003</v>
      </c>
      <c r="BR246" t="s">
        <v>22</v>
      </c>
      <c r="BU246">
        <v>0</v>
      </c>
      <c r="BV246" t="s">
        <v>23</v>
      </c>
      <c r="BY246">
        <v>18.39</v>
      </c>
      <c r="BZ246" t="s">
        <v>24</v>
      </c>
      <c r="CC246">
        <v>188.87</v>
      </c>
      <c r="CD246" t="s">
        <v>25</v>
      </c>
      <c r="CG246">
        <v>870</v>
      </c>
      <c r="CH246" t="s">
        <v>26</v>
      </c>
      <c r="CK246">
        <v>0</v>
      </c>
      <c r="CL246" t="s">
        <v>27</v>
      </c>
      <c r="CO246">
        <v>0</v>
      </c>
      <c r="CP246" t="s">
        <v>28</v>
      </c>
      <c r="CS246">
        <v>0</v>
      </c>
      <c r="CT246" t="s">
        <v>29</v>
      </c>
      <c r="CW246">
        <v>51.23</v>
      </c>
      <c r="CX246" t="s">
        <v>30</v>
      </c>
      <c r="DA246">
        <v>0</v>
      </c>
      <c r="DB246" t="s">
        <v>31</v>
      </c>
      <c r="DE246">
        <v>139.99</v>
      </c>
      <c r="DF246" t="s">
        <v>32</v>
      </c>
      <c r="DI246">
        <v>0</v>
      </c>
      <c r="DJ246" t="s">
        <v>33</v>
      </c>
      <c r="DM246">
        <v>212.99</v>
      </c>
      <c r="DN246" t="s">
        <v>34</v>
      </c>
      <c r="DQ246">
        <v>138.44999999999999</v>
      </c>
      <c r="DR246" t="s">
        <v>35</v>
      </c>
      <c r="DU246">
        <v>56.2</v>
      </c>
      <c r="DV246" t="s">
        <v>36</v>
      </c>
      <c r="DY246">
        <v>0</v>
      </c>
      <c r="DZ246" t="s">
        <v>37</v>
      </c>
      <c r="EC246">
        <v>0</v>
      </c>
      <c r="ED246" t="s">
        <v>38</v>
      </c>
      <c r="EG246">
        <v>571</v>
      </c>
      <c r="EH246" t="s">
        <v>39</v>
      </c>
      <c r="EK246">
        <v>59220</v>
      </c>
      <c r="EL246" t="s">
        <v>40</v>
      </c>
      <c r="EO246">
        <v>850</v>
      </c>
      <c r="EP246" t="s">
        <v>41</v>
      </c>
      <c r="ES246">
        <v>326.64999999999998</v>
      </c>
      <c r="ET246" t="s">
        <v>42</v>
      </c>
      <c r="EW246">
        <v>0</v>
      </c>
      <c r="EX246" t="s">
        <v>43</v>
      </c>
      <c r="FA246">
        <v>34.332000000000001</v>
      </c>
      <c r="FB246" t="s">
        <v>44</v>
      </c>
      <c r="FE246">
        <v>22.510999999999999</v>
      </c>
      <c r="FF246" t="s">
        <v>45</v>
      </c>
      <c r="FI246">
        <v>0</v>
      </c>
      <c r="FJ246" t="s">
        <v>46</v>
      </c>
      <c r="FM246">
        <v>116.78</v>
      </c>
      <c r="FN246" t="s">
        <v>47</v>
      </c>
      <c r="FQ246">
        <v>70.2</v>
      </c>
      <c r="FR246" t="s">
        <v>48</v>
      </c>
      <c r="FU246">
        <v>58000</v>
      </c>
      <c r="FV246" t="s">
        <v>49</v>
      </c>
      <c r="FY246">
        <v>0</v>
      </c>
      <c r="FZ246" t="s">
        <v>50</v>
      </c>
      <c r="GC246">
        <v>0</v>
      </c>
      <c r="GD246" t="s">
        <v>51</v>
      </c>
      <c r="GG246">
        <v>0</v>
      </c>
      <c r="GH246" t="s">
        <v>52</v>
      </c>
      <c r="GK246">
        <v>0</v>
      </c>
      <c r="GL246" t="s">
        <v>53</v>
      </c>
      <c r="GO246">
        <v>0</v>
      </c>
    </row>
    <row r="247" spans="1:197" x14ac:dyDescent="0.45">
      <c r="A247">
        <v>38999</v>
      </c>
      <c r="B247" t="s">
        <v>5</v>
      </c>
      <c r="E247">
        <v>0</v>
      </c>
      <c r="F247" t="s">
        <v>6</v>
      </c>
      <c r="I247">
        <v>0</v>
      </c>
      <c r="J247" t="s">
        <v>7</v>
      </c>
      <c r="M247">
        <v>0</v>
      </c>
      <c r="N247" t="s">
        <v>8</v>
      </c>
      <c r="Q247">
        <v>0</v>
      </c>
      <c r="R247" t="s">
        <v>9</v>
      </c>
      <c r="U247">
        <v>64</v>
      </c>
      <c r="V247" t="s">
        <v>10</v>
      </c>
      <c r="Y247">
        <v>0</v>
      </c>
      <c r="Z247" t="s">
        <v>11</v>
      </c>
      <c r="AC247">
        <v>0</v>
      </c>
      <c r="AD247" t="s">
        <v>12</v>
      </c>
      <c r="AG247">
        <v>0</v>
      </c>
      <c r="AH247" t="s">
        <v>13</v>
      </c>
      <c r="AK247">
        <v>0</v>
      </c>
      <c r="AL247" t="s">
        <v>14</v>
      </c>
      <c r="AO247">
        <v>6389.8</v>
      </c>
      <c r="AP247" t="s">
        <v>15</v>
      </c>
      <c r="AS247">
        <v>298.25</v>
      </c>
      <c r="AT247" t="s">
        <v>16</v>
      </c>
      <c r="AW247">
        <v>3776</v>
      </c>
      <c r="AX247" t="s">
        <v>17</v>
      </c>
      <c r="BA247">
        <v>0</v>
      </c>
      <c r="BB247" t="s">
        <v>18</v>
      </c>
      <c r="BE247">
        <v>0</v>
      </c>
      <c r="BF247" t="s">
        <v>19</v>
      </c>
      <c r="BI247">
        <v>42.75</v>
      </c>
      <c r="BJ247" t="s">
        <v>20</v>
      </c>
      <c r="BM247">
        <v>0</v>
      </c>
      <c r="BN247" t="s">
        <v>21</v>
      </c>
      <c r="BQ247">
        <v>2093.8000000000002</v>
      </c>
      <c r="BR247" t="s">
        <v>22</v>
      </c>
      <c r="BU247">
        <v>0</v>
      </c>
      <c r="BV247" t="s">
        <v>23</v>
      </c>
      <c r="BY247">
        <v>21.5</v>
      </c>
      <c r="BZ247" t="s">
        <v>24</v>
      </c>
      <c r="CC247">
        <v>192.95</v>
      </c>
      <c r="CD247" t="s">
        <v>25</v>
      </c>
      <c r="CG247">
        <v>870</v>
      </c>
      <c r="CH247" t="s">
        <v>26</v>
      </c>
      <c r="CK247">
        <v>0</v>
      </c>
      <c r="CL247" t="s">
        <v>27</v>
      </c>
      <c r="CO247">
        <v>0</v>
      </c>
      <c r="CP247" t="s">
        <v>28</v>
      </c>
      <c r="CS247">
        <v>0</v>
      </c>
      <c r="CT247" t="s">
        <v>29</v>
      </c>
      <c r="CW247">
        <v>52.9</v>
      </c>
      <c r="CX247" t="s">
        <v>30</v>
      </c>
      <c r="DA247">
        <v>0</v>
      </c>
      <c r="DB247" t="s">
        <v>31</v>
      </c>
      <c r="DE247">
        <v>158.86000000000001</v>
      </c>
      <c r="DF247" t="s">
        <v>32</v>
      </c>
      <c r="DI247">
        <v>0</v>
      </c>
      <c r="DJ247" t="s">
        <v>33</v>
      </c>
      <c r="DM247">
        <v>214</v>
      </c>
      <c r="DN247" t="s">
        <v>34</v>
      </c>
      <c r="DQ247">
        <v>136.74</v>
      </c>
      <c r="DR247" t="s">
        <v>35</v>
      </c>
      <c r="DU247">
        <v>55.77</v>
      </c>
      <c r="DV247" t="s">
        <v>36</v>
      </c>
      <c r="DY247">
        <v>0</v>
      </c>
      <c r="DZ247" t="s">
        <v>37</v>
      </c>
      <c r="EC247">
        <v>0</v>
      </c>
      <c r="ED247" t="s">
        <v>38</v>
      </c>
      <c r="EG247">
        <v>615.35</v>
      </c>
      <c r="EH247" t="s">
        <v>39</v>
      </c>
      <c r="EK247">
        <v>61940.01</v>
      </c>
      <c r="EL247" t="s">
        <v>40</v>
      </c>
      <c r="EO247">
        <v>943.83</v>
      </c>
      <c r="EP247" t="s">
        <v>41</v>
      </c>
      <c r="ES247">
        <v>342</v>
      </c>
      <c r="ET247" t="s">
        <v>42</v>
      </c>
      <c r="EW247">
        <v>0</v>
      </c>
      <c r="EX247" t="s">
        <v>43</v>
      </c>
      <c r="FA247">
        <v>35.802</v>
      </c>
      <c r="FB247" t="s">
        <v>44</v>
      </c>
      <c r="FE247">
        <v>23.5</v>
      </c>
      <c r="FF247" t="s">
        <v>45</v>
      </c>
      <c r="FI247">
        <v>0</v>
      </c>
      <c r="FJ247" t="s">
        <v>46</v>
      </c>
      <c r="FM247">
        <v>127.33</v>
      </c>
      <c r="FN247" t="s">
        <v>47</v>
      </c>
      <c r="FQ247">
        <v>71.75</v>
      </c>
      <c r="FR247" t="s">
        <v>48</v>
      </c>
      <c r="FU247">
        <v>59649.98</v>
      </c>
      <c r="FV247" t="s">
        <v>49</v>
      </c>
      <c r="FY247">
        <v>0</v>
      </c>
      <c r="FZ247" t="s">
        <v>50</v>
      </c>
      <c r="GC247">
        <v>0</v>
      </c>
      <c r="GD247" t="s">
        <v>51</v>
      </c>
      <c r="GG247">
        <v>0</v>
      </c>
      <c r="GH247" t="s">
        <v>52</v>
      </c>
      <c r="GK247">
        <v>0</v>
      </c>
      <c r="GL247" t="s">
        <v>53</v>
      </c>
      <c r="GO247">
        <v>0</v>
      </c>
    </row>
    <row r="248" spans="1:197" x14ac:dyDescent="0.45">
      <c r="A248">
        <v>39006</v>
      </c>
      <c r="B248" t="s">
        <v>5</v>
      </c>
      <c r="E248">
        <v>0</v>
      </c>
      <c r="F248" t="s">
        <v>6</v>
      </c>
      <c r="I248">
        <v>0</v>
      </c>
      <c r="J248" t="s">
        <v>7</v>
      </c>
      <c r="M248">
        <v>0</v>
      </c>
      <c r="N248" t="s">
        <v>8</v>
      </c>
      <c r="Q248">
        <v>834.93</v>
      </c>
      <c r="R248" t="s">
        <v>9</v>
      </c>
      <c r="U248">
        <v>62.6</v>
      </c>
      <c r="V248" t="s">
        <v>10</v>
      </c>
      <c r="Y248">
        <v>0</v>
      </c>
      <c r="Z248" t="s">
        <v>11</v>
      </c>
      <c r="AC248">
        <v>0</v>
      </c>
      <c r="AD248" t="s">
        <v>12</v>
      </c>
      <c r="AG248">
        <v>0</v>
      </c>
      <c r="AH248" t="s">
        <v>13</v>
      </c>
      <c r="AK248">
        <v>0</v>
      </c>
      <c r="AL248" t="s">
        <v>14</v>
      </c>
      <c r="AO248">
        <v>6589.91</v>
      </c>
      <c r="AP248" t="s">
        <v>15</v>
      </c>
      <c r="AS248">
        <v>297.2</v>
      </c>
      <c r="AT248" t="s">
        <v>16</v>
      </c>
      <c r="AW248">
        <v>3798</v>
      </c>
      <c r="AX248" t="s">
        <v>17</v>
      </c>
      <c r="BA248">
        <v>0</v>
      </c>
      <c r="BB248" t="s">
        <v>18</v>
      </c>
      <c r="BE248">
        <v>0</v>
      </c>
      <c r="BF248" t="s">
        <v>19</v>
      </c>
      <c r="BI248">
        <v>43.2</v>
      </c>
      <c r="BJ248" t="s">
        <v>20</v>
      </c>
      <c r="BM248">
        <v>0</v>
      </c>
      <c r="BN248" t="s">
        <v>21</v>
      </c>
      <c r="BQ248">
        <v>2179</v>
      </c>
      <c r="BR248" t="s">
        <v>22</v>
      </c>
      <c r="BU248">
        <v>0</v>
      </c>
      <c r="BV248" t="s">
        <v>23</v>
      </c>
      <c r="BY248">
        <v>20.85</v>
      </c>
      <c r="BZ248" t="s">
        <v>24</v>
      </c>
      <c r="CC248">
        <v>200.61</v>
      </c>
      <c r="CD248" t="s">
        <v>25</v>
      </c>
      <c r="CG248">
        <v>878.01</v>
      </c>
      <c r="CH248" t="s">
        <v>26</v>
      </c>
      <c r="CK248">
        <v>0</v>
      </c>
      <c r="CL248" t="s">
        <v>27</v>
      </c>
      <c r="CO248">
        <v>0</v>
      </c>
      <c r="CP248" t="s">
        <v>28</v>
      </c>
      <c r="CS248">
        <v>0</v>
      </c>
      <c r="CT248" t="s">
        <v>29</v>
      </c>
      <c r="CW248">
        <v>56.39</v>
      </c>
      <c r="CX248" t="s">
        <v>30</v>
      </c>
      <c r="DA248">
        <v>0</v>
      </c>
      <c r="DB248" t="s">
        <v>31</v>
      </c>
      <c r="DE248">
        <v>148.80000000000001</v>
      </c>
      <c r="DF248" t="s">
        <v>32</v>
      </c>
      <c r="DI248">
        <v>0</v>
      </c>
      <c r="DJ248" t="s">
        <v>33</v>
      </c>
      <c r="DM248">
        <v>224.89</v>
      </c>
      <c r="DN248" t="s">
        <v>34</v>
      </c>
      <c r="DQ248">
        <v>133.29</v>
      </c>
      <c r="DR248" t="s">
        <v>35</v>
      </c>
      <c r="DU248">
        <v>54.92</v>
      </c>
      <c r="DV248" t="s">
        <v>36</v>
      </c>
      <c r="DY248">
        <v>0</v>
      </c>
      <c r="DZ248" t="s">
        <v>37</v>
      </c>
      <c r="EC248">
        <v>0</v>
      </c>
      <c r="ED248" t="s">
        <v>38</v>
      </c>
      <c r="EG248">
        <v>621</v>
      </c>
      <c r="EH248" t="s">
        <v>39</v>
      </c>
      <c r="EK248">
        <v>61200</v>
      </c>
      <c r="EL248" t="s">
        <v>40</v>
      </c>
      <c r="EO248">
        <v>957</v>
      </c>
      <c r="EP248" t="s">
        <v>41</v>
      </c>
      <c r="ES248">
        <v>334.92</v>
      </c>
      <c r="ET248" t="s">
        <v>42</v>
      </c>
      <c r="EW248">
        <v>0</v>
      </c>
      <c r="EX248" t="s">
        <v>43</v>
      </c>
      <c r="FA248">
        <v>35.4</v>
      </c>
      <c r="FB248" t="s">
        <v>44</v>
      </c>
      <c r="FE248">
        <v>24.42</v>
      </c>
      <c r="FF248" t="s">
        <v>45</v>
      </c>
      <c r="FI248">
        <v>0</v>
      </c>
      <c r="FJ248" t="s">
        <v>46</v>
      </c>
      <c r="FM248">
        <v>124.65</v>
      </c>
      <c r="FN248" t="s">
        <v>47</v>
      </c>
      <c r="FQ248">
        <v>70.53</v>
      </c>
      <c r="FR248" t="s">
        <v>48</v>
      </c>
      <c r="FU248">
        <v>59100</v>
      </c>
      <c r="FV248" t="s">
        <v>49</v>
      </c>
      <c r="FY248">
        <v>0</v>
      </c>
      <c r="FZ248" t="s">
        <v>50</v>
      </c>
      <c r="GC248">
        <v>0</v>
      </c>
      <c r="GD248" t="s">
        <v>51</v>
      </c>
      <c r="GG248">
        <v>0</v>
      </c>
      <c r="GH248" t="s">
        <v>52</v>
      </c>
      <c r="GK248">
        <v>0</v>
      </c>
      <c r="GL248" t="s">
        <v>53</v>
      </c>
      <c r="GO248">
        <v>0</v>
      </c>
    </row>
    <row r="249" spans="1:197" x14ac:dyDescent="0.45">
      <c r="A249">
        <v>39013</v>
      </c>
      <c r="B249" t="s">
        <v>5</v>
      </c>
      <c r="E249">
        <v>0</v>
      </c>
      <c r="F249" t="s">
        <v>6</v>
      </c>
      <c r="I249">
        <v>0</v>
      </c>
      <c r="J249" t="s">
        <v>7</v>
      </c>
      <c r="M249">
        <v>0</v>
      </c>
      <c r="N249" t="s">
        <v>8</v>
      </c>
      <c r="Q249">
        <v>750</v>
      </c>
      <c r="R249" t="s">
        <v>9</v>
      </c>
      <c r="U249">
        <v>61.5</v>
      </c>
      <c r="V249" t="s">
        <v>10</v>
      </c>
      <c r="Y249">
        <v>0</v>
      </c>
      <c r="Z249" t="s">
        <v>11</v>
      </c>
      <c r="AC249">
        <v>0</v>
      </c>
      <c r="AD249" t="s">
        <v>12</v>
      </c>
      <c r="AG249">
        <v>0</v>
      </c>
      <c r="AH249" t="s">
        <v>13</v>
      </c>
      <c r="AK249">
        <v>0</v>
      </c>
      <c r="AL249" t="s">
        <v>14</v>
      </c>
      <c r="AO249">
        <v>6310</v>
      </c>
      <c r="AP249" t="s">
        <v>15</v>
      </c>
      <c r="AS249">
        <v>286.13</v>
      </c>
      <c r="AT249" t="s">
        <v>16</v>
      </c>
      <c r="AW249">
        <v>3772</v>
      </c>
      <c r="AX249" t="s">
        <v>17</v>
      </c>
      <c r="BA249">
        <v>0</v>
      </c>
      <c r="BB249" t="s">
        <v>18</v>
      </c>
      <c r="BE249">
        <v>0</v>
      </c>
      <c r="BF249" t="s">
        <v>19</v>
      </c>
      <c r="BI249">
        <v>43.75</v>
      </c>
      <c r="BJ249" t="s">
        <v>20</v>
      </c>
      <c r="BM249">
        <v>0</v>
      </c>
      <c r="BN249" t="s">
        <v>21</v>
      </c>
      <c r="BQ249">
        <v>2198</v>
      </c>
      <c r="BR249" t="s">
        <v>22</v>
      </c>
      <c r="BU249">
        <v>0</v>
      </c>
      <c r="BV249" t="s">
        <v>23</v>
      </c>
      <c r="BY249">
        <v>20.981999999999999</v>
      </c>
      <c r="BZ249" t="s">
        <v>24</v>
      </c>
      <c r="CC249">
        <v>202.59</v>
      </c>
      <c r="CD249" t="s">
        <v>25</v>
      </c>
      <c r="CG249">
        <v>825.1</v>
      </c>
      <c r="CH249" t="s">
        <v>26</v>
      </c>
      <c r="CK249">
        <v>0</v>
      </c>
      <c r="CL249" t="s">
        <v>27</v>
      </c>
      <c r="CO249">
        <v>0</v>
      </c>
      <c r="CP249" t="s">
        <v>28</v>
      </c>
      <c r="CS249">
        <v>0</v>
      </c>
      <c r="CT249" t="s">
        <v>29</v>
      </c>
      <c r="CW249">
        <v>57.6</v>
      </c>
      <c r="CX249" t="s">
        <v>30</v>
      </c>
      <c r="DA249">
        <v>0</v>
      </c>
      <c r="DB249" t="s">
        <v>31</v>
      </c>
      <c r="DE249">
        <v>148.26</v>
      </c>
      <c r="DF249" t="s">
        <v>32</v>
      </c>
      <c r="DI249">
        <v>0</v>
      </c>
      <c r="DJ249" t="s">
        <v>33</v>
      </c>
      <c r="DM249">
        <v>234.24</v>
      </c>
      <c r="DN249" t="s">
        <v>34</v>
      </c>
      <c r="DQ249">
        <v>132.9</v>
      </c>
      <c r="DR249" t="s">
        <v>35</v>
      </c>
      <c r="DU249">
        <v>54.7</v>
      </c>
      <c r="DV249" t="s">
        <v>36</v>
      </c>
      <c r="DY249">
        <v>0</v>
      </c>
      <c r="DZ249" t="s">
        <v>37</v>
      </c>
      <c r="EC249">
        <v>0</v>
      </c>
      <c r="ED249" t="s">
        <v>38</v>
      </c>
      <c r="EG249">
        <v>673</v>
      </c>
      <c r="EH249" t="s">
        <v>39</v>
      </c>
      <c r="EK249">
        <v>60600</v>
      </c>
      <c r="EL249" t="s">
        <v>40</v>
      </c>
      <c r="EO249">
        <v>996.89</v>
      </c>
      <c r="EP249" t="s">
        <v>41</v>
      </c>
      <c r="ES249">
        <v>354.4</v>
      </c>
      <c r="ET249" t="s">
        <v>42</v>
      </c>
      <c r="EW249">
        <v>0</v>
      </c>
      <c r="EX249" t="s">
        <v>43</v>
      </c>
      <c r="FA249">
        <v>34.331000000000003</v>
      </c>
      <c r="FB249" t="s">
        <v>44</v>
      </c>
      <c r="FE249">
        <v>24.5</v>
      </c>
      <c r="FF249" t="s">
        <v>45</v>
      </c>
      <c r="FI249">
        <v>0</v>
      </c>
      <c r="FJ249" t="s">
        <v>46</v>
      </c>
      <c r="FM249">
        <v>124.54</v>
      </c>
      <c r="FN249" t="s">
        <v>47</v>
      </c>
      <c r="FQ249">
        <v>71.39</v>
      </c>
      <c r="FR249" t="s">
        <v>48</v>
      </c>
      <c r="FU249">
        <v>58100</v>
      </c>
      <c r="FV249" t="s">
        <v>49</v>
      </c>
      <c r="FY249">
        <v>0</v>
      </c>
      <c r="FZ249" t="s">
        <v>50</v>
      </c>
      <c r="GC249">
        <v>0</v>
      </c>
      <c r="GD249" t="s">
        <v>51</v>
      </c>
      <c r="GG249">
        <v>0</v>
      </c>
      <c r="GH249" t="s">
        <v>52</v>
      </c>
      <c r="GK249">
        <v>0</v>
      </c>
      <c r="GL249" t="s">
        <v>53</v>
      </c>
      <c r="GO249">
        <v>0</v>
      </c>
    </row>
    <row r="250" spans="1:197" x14ac:dyDescent="0.45">
      <c r="A250">
        <v>39020</v>
      </c>
      <c r="B250" t="s">
        <v>5</v>
      </c>
      <c r="E250">
        <v>0</v>
      </c>
      <c r="F250" t="s">
        <v>6</v>
      </c>
      <c r="I250">
        <v>0</v>
      </c>
      <c r="J250" t="s">
        <v>7</v>
      </c>
      <c r="M250">
        <v>0</v>
      </c>
      <c r="N250" t="s">
        <v>8</v>
      </c>
      <c r="Q250">
        <v>734.99</v>
      </c>
      <c r="R250" t="s">
        <v>9</v>
      </c>
      <c r="U250">
        <v>60.87</v>
      </c>
      <c r="V250" t="s">
        <v>10</v>
      </c>
      <c r="Y250">
        <v>0</v>
      </c>
      <c r="Z250" t="s">
        <v>11</v>
      </c>
      <c r="AC250">
        <v>0</v>
      </c>
      <c r="AD250" t="s">
        <v>12</v>
      </c>
      <c r="AG250">
        <v>0</v>
      </c>
      <c r="AH250" t="s">
        <v>13</v>
      </c>
      <c r="AK250">
        <v>0</v>
      </c>
      <c r="AL250" t="s">
        <v>14</v>
      </c>
      <c r="AO250">
        <v>5997.97</v>
      </c>
      <c r="AP250" t="s">
        <v>15</v>
      </c>
      <c r="AS250">
        <v>291</v>
      </c>
      <c r="AT250" t="s">
        <v>16</v>
      </c>
      <c r="AW250">
        <v>3818.97</v>
      </c>
      <c r="AX250" t="s">
        <v>17</v>
      </c>
      <c r="BA250">
        <v>0</v>
      </c>
      <c r="BB250" t="s">
        <v>18</v>
      </c>
      <c r="BE250">
        <v>0</v>
      </c>
      <c r="BF250" t="s">
        <v>19</v>
      </c>
      <c r="BI250">
        <v>45</v>
      </c>
      <c r="BJ250" t="s">
        <v>20</v>
      </c>
      <c r="BM250">
        <v>0</v>
      </c>
      <c r="BN250" t="s">
        <v>21</v>
      </c>
      <c r="BQ250">
        <v>2191.9</v>
      </c>
      <c r="BR250" t="s">
        <v>22</v>
      </c>
      <c r="BU250">
        <v>0</v>
      </c>
      <c r="BV250" t="s">
        <v>23</v>
      </c>
      <c r="BY250">
        <v>20.68</v>
      </c>
      <c r="BZ250" t="s">
        <v>24</v>
      </c>
      <c r="CC250">
        <v>206.69</v>
      </c>
      <c r="CD250" t="s">
        <v>25</v>
      </c>
      <c r="CG250">
        <v>900</v>
      </c>
      <c r="CH250" t="s">
        <v>26</v>
      </c>
      <c r="CK250">
        <v>0</v>
      </c>
      <c r="CL250" t="s">
        <v>27</v>
      </c>
      <c r="CO250">
        <v>0</v>
      </c>
      <c r="CP250" t="s">
        <v>28</v>
      </c>
      <c r="CS250">
        <v>0</v>
      </c>
      <c r="CT250" t="s">
        <v>29</v>
      </c>
      <c r="CW250">
        <v>55.2</v>
      </c>
      <c r="CX250" t="s">
        <v>30</v>
      </c>
      <c r="DA250">
        <v>0</v>
      </c>
      <c r="DB250" t="s">
        <v>31</v>
      </c>
      <c r="DE250">
        <v>156.80000000000001</v>
      </c>
      <c r="DF250" t="s">
        <v>32</v>
      </c>
      <c r="DI250">
        <v>0</v>
      </c>
      <c r="DJ250" t="s">
        <v>33</v>
      </c>
      <c r="DM250">
        <v>231.38</v>
      </c>
      <c r="DN250" t="s">
        <v>34</v>
      </c>
      <c r="DQ250">
        <v>138.71</v>
      </c>
      <c r="DR250" t="s">
        <v>35</v>
      </c>
      <c r="DU250">
        <v>55.88</v>
      </c>
      <c r="DV250" t="s">
        <v>36</v>
      </c>
      <c r="DY250">
        <v>0</v>
      </c>
      <c r="DZ250" t="s">
        <v>37</v>
      </c>
      <c r="EC250">
        <v>0</v>
      </c>
      <c r="ED250" t="s">
        <v>38</v>
      </c>
      <c r="EG250">
        <v>671</v>
      </c>
      <c r="EH250" t="s">
        <v>39</v>
      </c>
      <c r="EK250">
        <v>60999.98</v>
      </c>
      <c r="EL250" t="s">
        <v>40</v>
      </c>
      <c r="EO250">
        <v>1012.24</v>
      </c>
      <c r="EP250" t="s">
        <v>41</v>
      </c>
      <c r="ES250">
        <v>351.55</v>
      </c>
      <c r="ET250" t="s">
        <v>42</v>
      </c>
      <c r="EW250">
        <v>0</v>
      </c>
      <c r="EX250" t="s">
        <v>43</v>
      </c>
      <c r="FA250">
        <v>34.537999999999997</v>
      </c>
      <c r="FB250" t="s">
        <v>44</v>
      </c>
      <c r="FE250">
        <v>24.04</v>
      </c>
      <c r="FF250" t="s">
        <v>45</v>
      </c>
      <c r="FI250">
        <v>0</v>
      </c>
      <c r="FJ250" t="s">
        <v>46</v>
      </c>
      <c r="FM250">
        <v>123.3</v>
      </c>
      <c r="FN250" t="s">
        <v>47</v>
      </c>
      <c r="FQ250">
        <v>71.2</v>
      </c>
      <c r="FR250" t="s">
        <v>48</v>
      </c>
      <c r="FU250">
        <v>56800</v>
      </c>
      <c r="FV250" t="s">
        <v>49</v>
      </c>
      <c r="FY250">
        <v>0</v>
      </c>
      <c r="FZ250" t="s">
        <v>50</v>
      </c>
      <c r="GC250">
        <v>0</v>
      </c>
      <c r="GD250" t="s">
        <v>51</v>
      </c>
      <c r="GG250">
        <v>0</v>
      </c>
      <c r="GH250" t="s">
        <v>52</v>
      </c>
      <c r="GK250">
        <v>0</v>
      </c>
      <c r="GL250" t="s">
        <v>53</v>
      </c>
      <c r="GO250">
        <v>0</v>
      </c>
    </row>
    <row r="251" spans="1:197" x14ac:dyDescent="0.45">
      <c r="A251">
        <v>39027</v>
      </c>
      <c r="B251" t="s">
        <v>5</v>
      </c>
      <c r="E251">
        <v>0</v>
      </c>
      <c r="F251" t="s">
        <v>6</v>
      </c>
      <c r="I251">
        <v>0</v>
      </c>
      <c r="J251" t="s">
        <v>7</v>
      </c>
      <c r="M251">
        <v>0</v>
      </c>
      <c r="N251" t="s">
        <v>8</v>
      </c>
      <c r="Q251">
        <v>720</v>
      </c>
      <c r="R251" t="s">
        <v>9</v>
      </c>
      <c r="U251">
        <v>60.12</v>
      </c>
      <c r="V251" t="s">
        <v>10</v>
      </c>
      <c r="Y251">
        <v>0</v>
      </c>
      <c r="Z251" t="s">
        <v>11</v>
      </c>
      <c r="AC251">
        <v>0</v>
      </c>
      <c r="AD251" t="s">
        <v>12</v>
      </c>
      <c r="AG251">
        <v>0</v>
      </c>
      <c r="AH251" t="s">
        <v>13</v>
      </c>
      <c r="AK251">
        <v>0</v>
      </c>
      <c r="AL251" t="s">
        <v>14</v>
      </c>
      <c r="AO251">
        <v>6725</v>
      </c>
      <c r="AP251" t="s">
        <v>15</v>
      </c>
      <c r="AS251">
        <v>291.99</v>
      </c>
      <c r="AT251" t="s">
        <v>16</v>
      </c>
      <c r="AW251">
        <v>3913.87</v>
      </c>
      <c r="AX251" t="s">
        <v>17</v>
      </c>
      <c r="BA251">
        <v>0</v>
      </c>
      <c r="BB251" t="s">
        <v>18</v>
      </c>
      <c r="BE251">
        <v>0</v>
      </c>
      <c r="BF251" t="s">
        <v>19</v>
      </c>
      <c r="BI251">
        <v>46.994999999999997</v>
      </c>
      <c r="BJ251" t="s">
        <v>20</v>
      </c>
      <c r="BM251">
        <v>0</v>
      </c>
      <c r="BN251" t="s">
        <v>21</v>
      </c>
      <c r="BQ251">
        <v>2300.14</v>
      </c>
      <c r="BR251" t="s">
        <v>22</v>
      </c>
      <c r="BU251">
        <v>0</v>
      </c>
      <c r="BV251" t="s">
        <v>23</v>
      </c>
      <c r="BY251">
        <v>20.888000000000002</v>
      </c>
      <c r="BZ251" t="s">
        <v>24</v>
      </c>
      <c r="CC251">
        <v>210.2</v>
      </c>
      <c r="CD251" t="s">
        <v>25</v>
      </c>
      <c r="CG251">
        <v>910</v>
      </c>
      <c r="CH251" t="s">
        <v>26</v>
      </c>
      <c r="CK251">
        <v>0</v>
      </c>
      <c r="CL251" t="s">
        <v>27</v>
      </c>
      <c r="CO251">
        <v>0</v>
      </c>
      <c r="CP251" t="s">
        <v>28</v>
      </c>
      <c r="CS251">
        <v>0</v>
      </c>
      <c r="CT251" t="s">
        <v>29</v>
      </c>
      <c r="CW251">
        <v>57.08</v>
      </c>
      <c r="CX251" t="s">
        <v>30</v>
      </c>
      <c r="DA251">
        <v>0</v>
      </c>
      <c r="DB251" t="s">
        <v>31</v>
      </c>
      <c r="DE251">
        <v>159.09</v>
      </c>
      <c r="DF251" t="s">
        <v>32</v>
      </c>
      <c r="DI251">
        <v>0</v>
      </c>
      <c r="DJ251" t="s">
        <v>33</v>
      </c>
      <c r="DM251">
        <v>249.5</v>
      </c>
      <c r="DN251" t="s">
        <v>34</v>
      </c>
      <c r="DQ251">
        <v>144.85</v>
      </c>
      <c r="DR251" t="s">
        <v>35</v>
      </c>
      <c r="DU251">
        <v>59.34</v>
      </c>
      <c r="DV251" t="s">
        <v>36</v>
      </c>
      <c r="DY251">
        <v>0</v>
      </c>
      <c r="DZ251" t="s">
        <v>37</v>
      </c>
      <c r="EC251">
        <v>0</v>
      </c>
      <c r="ED251" t="s">
        <v>38</v>
      </c>
      <c r="EG251">
        <v>679</v>
      </c>
      <c r="EH251" t="s">
        <v>39</v>
      </c>
      <c r="EK251">
        <v>63849</v>
      </c>
      <c r="EL251" t="s">
        <v>40</v>
      </c>
      <c r="EO251">
        <v>1095.2</v>
      </c>
      <c r="EP251" t="s">
        <v>41</v>
      </c>
      <c r="ES251">
        <v>325.54000000000002</v>
      </c>
      <c r="ET251" t="s">
        <v>42</v>
      </c>
      <c r="EW251">
        <v>0</v>
      </c>
      <c r="EX251" t="s">
        <v>43</v>
      </c>
      <c r="FA251">
        <v>36.268999999999998</v>
      </c>
      <c r="FB251" t="s">
        <v>44</v>
      </c>
      <c r="FE251">
        <v>25.4</v>
      </c>
      <c r="FF251" t="s">
        <v>45</v>
      </c>
      <c r="FI251">
        <v>0</v>
      </c>
      <c r="FJ251" t="s">
        <v>46</v>
      </c>
      <c r="FM251">
        <v>129.85</v>
      </c>
      <c r="FN251" t="s">
        <v>47</v>
      </c>
      <c r="FQ251">
        <v>75.5</v>
      </c>
      <c r="FR251" t="s">
        <v>48</v>
      </c>
      <c r="FU251">
        <v>61800</v>
      </c>
      <c r="FV251" t="s">
        <v>49</v>
      </c>
      <c r="FY251">
        <v>0</v>
      </c>
      <c r="FZ251" t="s">
        <v>50</v>
      </c>
      <c r="GC251">
        <v>0</v>
      </c>
      <c r="GD251" t="s">
        <v>51</v>
      </c>
      <c r="GG251">
        <v>0</v>
      </c>
      <c r="GH251" t="s">
        <v>52</v>
      </c>
      <c r="GK251">
        <v>0</v>
      </c>
      <c r="GL251" t="s">
        <v>53</v>
      </c>
      <c r="GO251">
        <v>0</v>
      </c>
    </row>
    <row r="252" spans="1:197" x14ac:dyDescent="0.45">
      <c r="A252">
        <v>39034</v>
      </c>
      <c r="B252" t="s">
        <v>5</v>
      </c>
      <c r="E252">
        <v>0</v>
      </c>
      <c r="F252" t="s">
        <v>6</v>
      </c>
      <c r="I252">
        <v>0</v>
      </c>
      <c r="J252" t="s">
        <v>7</v>
      </c>
      <c r="M252">
        <v>0</v>
      </c>
      <c r="N252" t="s">
        <v>8</v>
      </c>
      <c r="Q252">
        <v>718.99</v>
      </c>
      <c r="R252" t="s">
        <v>9</v>
      </c>
      <c r="U252">
        <v>60.38</v>
      </c>
      <c r="V252" t="s">
        <v>10</v>
      </c>
      <c r="Y252">
        <v>0</v>
      </c>
      <c r="Z252" t="s">
        <v>11</v>
      </c>
      <c r="AC252">
        <v>0</v>
      </c>
      <c r="AD252" t="s">
        <v>12</v>
      </c>
      <c r="AG252">
        <v>0</v>
      </c>
      <c r="AH252" t="s">
        <v>13</v>
      </c>
      <c r="AK252">
        <v>0</v>
      </c>
      <c r="AL252" t="s">
        <v>14</v>
      </c>
      <c r="AO252">
        <v>6739</v>
      </c>
      <c r="AP252" t="s">
        <v>15</v>
      </c>
      <c r="AS252">
        <v>288.02999999999997</v>
      </c>
      <c r="AT252" t="s">
        <v>16</v>
      </c>
      <c r="AW252">
        <v>3740</v>
      </c>
      <c r="AX252" t="s">
        <v>17</v>
      </c>
      <c r="BA252">
        <v>0</v>
      </c>
      <c r="BB252" t="s">
        <v>18</v>
      </c>
      <c r="BE252">
        <v>0</v>
      </c>
      <c r="BF252" t="s">
        <v>19</v>
      </c>
      <c r="BI252">
        <v>48.2</v>
      </c>
      <c r="BJ252" t="s">
        <v>20</v>
      </c>
      <c r="BM252">
        <v>0</v>
      </c>
      <c r="BN252" t="s">
        <v>21</v>
      </c>
      <c r="BQ252">
        <v>2255</v>
      </c>
      <c r="BR252" t="s">
        <v>22</v>
      </c>
      <c r="BU252">
        <v>0</v>
      </c>
      <c r="BV252" t="s">
        <v>23</v>
      </c>
      <c r="BY252">
        <v>20.599</v>
      </c>
      <c r="BZ252" t="s">
        <v>24</v>
      </c>
      <c r="CC252">
        <v>201.75</v>
      </c>
      <c r="CD252" t="s">
        <v>25</v>
      </c>
      <c r="CG252">
        <v>915</v>
      </c>
      <c r="CH252" t="s">
        <v>26</v>
      </c>
      <c r="CK252">
        <v>0</v>
      </c>
      <c r="CL252" t="s">
        <v>27</v>
      </c>
      <c r="CO252">
        <v>0</v>
      </c>
      <c r="CP252" t="s">
        <v>28</v>
      </c>
      <c r="CS252">
        <v>0</v>
      </c>
      <c r="CT252" t="s">
        <v>29</v>
      </c>
      <c r="CW252">
        <v>58.79</v>
      </c>
      <c r="CX252" t="s">
        <v>30</v>
      </c>
      <c r="DA252">
        <v>0</v>
      </c>
      <c r="DB252" t="s">
        <v>31</v>
      </c>
      <c r="DE252">
        <v>153.19</v>
      </c>
      <c r="DF252" t="s">
        <v>32</v>
      </c>
      <c r="DI252">
        <v>0</v>
      </c>
      <c r="DJ252" t="s">
        <v>33</v>
      </c>
      <c r="DM252">
        <v>242.45</v>
      </c>
      <c r="DN252" t="s">
        <v>34</v>
      </c>
      <c r="DQ252">
        <v>154.30000000000001</v>
      </c>
      <c r="DR252" t="s">
        <v>35</v>
      </c>
      <c r="DU252">
        <v>60.4</v>
      </c>
      <c r="DV252" t="s">
        <v>36</v>
      </c>
      <c r="DY252">
        <v>0</v>
      </c>
      <c r="DZ252" t="s">
        <v>37</v>
      </c>
      <c r="EC252">
        <v>0</v>
      </c>
      <c r="ED252" t="s">
        <v>38</v>
      </c>
      <c r="EG252">
        <v>680</v>
      </c>
      <c r="EH252" t="s">
        <v>39</v>
      </c>
      <c r="EK252">
        <v>66000</v>
      </c>
      <c r="EL252" t="s">
        <v>40</v>
      </c>
      <c r="EO252">
        <v>1178.7</v>
      </c>
      <c r="EP252" t="s">
        <v>41</v>
      </c>
      <c r="ES252">
        <v>317.8</v>
      </c>
      <c r="ET252" t="s">
        <v>42</v>
      </c>
      <c r="EW252">
        <v>0</v>
      </c>
      <c r="EX252" t="s">
        <v>43</v>
      </c>
      <c r="FA252">
        <v>35.299999999999997</v>
      </c>
      <c r="FB252" t="s">
        <v>44</v>
      </c>
      <c r="FE252">
        <v>24.25</v>
      </c>
      <c r="FF252" t="s">
        <v>45</v>
      </c>
      <c r="FI252">
        <v>0</v>
      </c>
      <c r="FJ252" t="s">
        <v>46</v>
      </c>
      <c r="FM252">
        <v>128</v>
      </c>
      <c r="FN252" t="s">
        <v>47</v>
      </c>
      <c r="FQ252">
        <v>78.63</v>
      </c>
      <c r="FR252" t="s">
        <v>48</v>
      </c>
      <c r="FU252">
        <v>65947</v>
      </c>
      <c r="FV252" t="s">
        <v>49</v>
      </c>
      <c r="FY252">
        <v>0</v>
      </c>
      <c r="FZ252" t="s">
        <v>50</v>
      </c>
      <c r="GC252">
        <v>0</v>
      </c>
      <c r="GD252" t="s">
        <v>51</v>
      </c>
      <c r="GG252">
        <v>0</v>
      </c>
      <c r="GH252" t="s">
        <v>52</v>
      </c>
      <c r="GK252">
        <v>0</v>
      </c>
      <c r="GL252" t="s">
        <v>53</v>
      </c>
      <c r="GO252">
        <v>0</v>
      </c>
    </row>
    <row r="253" spans="1:197" x14ac:dyDescent="0.45">
      <c r="A253">
        <v>39041</v>
      </c>
      <c r="B253" t="s">
        <v>5</v>
      </c>
      <c r="E253">
        <v>0</v>
      </c>
      <c r="F253" t="s">
        <v>6</v>
      </c>
      <c r="I253">
        <v>0</v>
      </c>
      <c r="J253" t="s">
        <v>7</v>
      </c>
      <c r="M253">
        <v>0</v>
      </c>
      <c r="N253" t="s">
        <v>8</v>
      </c>
      <c r="Q253">
        <v>711.5</v>
      </c>
      <c r="R253" t="s">
        <v>9</v>
      </c>
      <c r="U253">
        <v>60.45</v>
      </c>
      <c r="V253" t="s">
        <v>10</v>
      </c>
      <c r="Y253">
        <v>0</v>
      </c>
      <c r="Z253" t="s">
        <v>11</v>
      </c>
      <c r="AC253">
        <v>0</v>
      </c>
      <c r="AD253" t="s">
        <v>12</v>
      </c>
      <c r="AG253">
        <v>0</v>
      </c>
      <c r="AH253" t="s">
        <v>13</v>
      </c>
      <c r="AK253">
        <v>0</v>
      </c>
      <c r="AL253" t="s">
        <v>14</v>
      </c>
      <c r="AO253">
        <v>6750</v>
      </c>
      <c r="AP253" t="s">
        <v>15</v>
      </c>
      <c r="AS253">
        <v>289.99</v>
      </c>
      <c r="AT253" t="s">
        <v>16</v>
      </c>
      <c r="AW253">
        <v>3840.33</v>
      </c>
      <c r="AX253" t="s">
        <v>17</v>
      </c>
      <c r="BA253">
        <v>0</v>
      </c>
      <c r="BB253" t="s">
        <v>18</v>
      </c>
      <c r="BE253">
        <v>0</v>
      </c>
      <c r="BF253" t="s">
        <v>19</v>
      </c>
      <c r="BI253">
        <v>48.37</v>
      </c>
      <c r="BJ253" t="s">
        <v>20</v>
      </c>
      <c r="BM253">
        <v>0</v>
      </c>
      <c r="BN253" t="s">
        <v>21</v>
      </c>
      <c r="BQ253">
        <v>2268.16</v>
      </c>
      <c r="BR253" t="s">
        <v>22</v>
      </c>
      <c r="BU253">
        <v>0</v>
      </c>
      <c r="BV253" t="s">
        <v>23</v>
      </c>
      <c r="BY253">
        <v>20.669</v>
      </c>
      <c r="BZ253" t="s">
        <v>24</v>
      </c>
      <c r="CC253">
        <v>208.75</v>
      </c>
      <c r="CD253" t="s">
        <v>25</v>
      </c>
      <c r="CG253">
        <v>922</v>
      </c>
      <c r="CH253" t="s">
        <v>26</v>
      </c>
      <c r="CK253">
        <v>0</v>
      </c>
      <c r="CL253" t="s">
        <v>27</v>
      </c>
      <c r="CO253">
        <v>0</v>
      </c>
      <c r="CP253" t="s">
        <v>28</v>
      </c>
      <c r="CS253">
        <v>0</v>
      </c>
      <c r="CT253" t="s">
        <v>29</v>
      </c>
      <c r="CW253">
        <v>58.47</v>
      </c>
      <c r="CX253" t="s">
        <v>30</v>
      </c>
      <c r="DA253">
        <v>0</v>
      </c>
      <c r="DB253" t="s">
        <v>31</v>
      </c>
      <c r="DE253">
        <v>160.9</v>
      </c>
      <c r="DF253" t="s">
        <v>32</v>
      </c>
      <c r="DI253">
        <v>0</v>
      </c>
      <c r="DJ253" t="s">
        <v>33</v>
      </c>
      <c r="DM253">
        <v>241.7</v>
      </c>
      <c r="DN253" t="s">
        <v>34</v>
      </c>
      <c r="DQ253">
        <v>161.77000000000001</v>
      </c>
      <c r="DR253" t="s">
        <v>35</v>
      </c>
      <c r="DU253">
        <v>65.400000000000006</v>
      </c>
      <c r="DV253" t="s">
        <v>36</v>
      </c>
      <c r="DY253">
        <v>0</v>
      </c>
      <c r="DZ253" t="s">
        <v>37</v>
      </c>
      <c r="EC253">
        <v>0</v>
      </c>
      <c r="ED253" t="s">
        <v>38</v>
      </c>
      <c r="EG253">
        <v>691.69</v>
      </c>
      <c r="EH253" t="s">
        <v>39</v>
      </c>
      <c r="EK253">
        <v>65760.23</v>
      </c>
      <c r="EL253" t="s">
        <v>40</v>
      </c>
      <c r="EO253">
        <v>1153</v>
      </c>
      <c r="EP253" t="s">
        <v>41</v>
      </c>
      <c r="ES253">
        <v>312.99</v>
      </c>
      <c r="ET253" t="s">
        <v>42</v>
      </c>
      <c r="EW253">
        <v>0</v>
      </c>
      <c r="EX253" t="s">
        <v>43</v>
      </c>
      <c r="FA253">
        <v>35.017000000000003</v>
      </c>
      <c r="FB253" t="s">
        <v>44</v>
      </c>
      <c r="FE253">
        <v>24.2</v>
      </c>
      <c r="FF253" t="s">
        <v>45</v>
      </c>
      <c r="FI253">
        <v>0</v>
      </c>
      <c r="FJ253" t="s">
        <v>46</v>
      </c>
      <c r="FM253">
        <v>129.80000000000001</v>
      </c>
      <c r="FN253" t="s">
        <v>47</v>
      </c>
      <c r="FQ253">
        <v>77.400000000000006</v>
      </c>
      <c r="FR253" t="s">
        <v>48</v>
      </c>
      <c r="FU253">
        <v>63340</v>
      </c>
      <c r="FV253" t="s">
        <v>49</v>
      </c>
      <c r="FY253">
        <v>0</v>
      </c>
      <c r="FZ253" t="s">
        <v>50</v>
      </c>
      <c r="GC253">
        <v>0</v>
      </c>
      <c r="GD253" t="s">
        <v>51</v>
      </c>
      <c r="GG253">
        <v>0</v>
      </c>
      <c r="GH253" t="s">
        <v>52</v>
      </c>
      <c r="GK253">
        <v>0</v>
      </c>
      <c r="GL253" t="s">
        <v>53</v>
      </c>
      <c r="GO253">
        <v>2.0179999999999998</v>
      </c>
    </row>
    <row r="254" spans="1:197" x14ac:dyDescent="0.45">
      <c r="A254">
        <v>39048</v>
      </c>
      <c r="B254" t="s">
        <v>5</v>
      </c>
      <c r="E254">
        <v>0</v>
      </c>
      <c r="F254" t="s">
        <v>6</v>
      </c>
      <c r="I254">
        <v>0</v>
      </c>
      <c r="J254" t="s">
        <v>7</v>
      </c>
      <c r="M254">
        <v>0</v>
      </c>
      <c r="N254" t="s">
        <v>8</v>
      </c>
      <c r="Q254">
        <v>732</v>
      </c>
      <c r="R254" t="s">
        <v>9</v>
      </c>
      <c r="U254">
        <v>59.37</v>
      </c>
      <c r="V254" t="s">
        <v>10</v>
      </c>
      <c r="Y254">
        <v>0</v>
      </c>
      <c r="Z254" t="s">
        <v>11</v>
      </c>
      <c r="AC254">
        <v>0</v>
      </c>
      <c r="AD254" t="s">
        <v>12</v>
      </c>
      <c r="AG254">
        <v>0</v>
      </c>
      <c r="AH254" t="s">
        <v>13</v>
      </c>
      <c r="AK254">
        <v>0</v>
      </c>
      <c r="AL254" t="s">
        <v>14</v>
      </c>
      <c r="AO254">
        <v>6700</v>
      </c>
      <c r="AP254" t="s">
        <v>15</v>
      </c>
      <c r="AS254">
        <v>303.49</v>
      </c>
      <c r="AT254" t="s">
        <v>16</v>
      </c>
      <c r="AW254">
        <v>3980</v>
      </c>
      <c r="AX254" t="s">
        <v>17</v>
      </c>
      <c r="BA254">
        <v>0</v>
      </c>
      <c r="BB254" t="s">
        <v>18</v>
      </c>
      <c r="BE254">
        <v>0</v>
      </c>
      <c r="BF254" t="s">
        <v>19</v>
      </c>
      <c r="BI254">
        <v>49</v>
      </c>
      <c r="BJ254" t="s">
        <v>20</v>
      </c>
      <c r="BM254">
        <v>0</v>
      </c>
      <c r="BN254" t="s">
        <v>21</v>
      </c>
      <c r="BQ254">
        <v>2340</v>
      </c>
      <c r="BR254" t="s">
        <v>22</v>
      </c>
      <c r="BU254">
        <v>0</v>
      </c>
      <c r="BV254" t="s">
        <v>23</v>
      </c>
      <c r="BY254">
        <v>20.3</v>
      </c>
      <c r="BZ254" t="s">
        <v>24</v>
      </c>
      <c r="CC254">
        <v>218.5</v>
      </c>
      <c r="CD254" t="s">
        <v>25</v>
      </c>
      <c r="CG254">
        <v>900</v>
      </c>
      <c r="CH254" t="s">
        <v>26</v>
      </c>
      <c r="CK254">
        <v>0</v>
      </c>
      <c r="CL254" t="s">
        <v>27</v>
      </c>
      <c r="CO254">
        <v>0</v>
      </c>
      <c r="CP254" t="s">
        <v>28</v>
      </c>
      <c r="CS254">
        <v>0</v>
      </c>
      <c r="CT254" t="s">
        <v>29</v>
      </c>
      <c r="CW254">
        <v>62</v>
      </c>
      <c r="CX254" t="s">
        <v>30</v>
      </c>
      <c r="DA254">
        <v>0</v>
      </c>
      <c r="DB254" t="s">
        <v>31</v>
      </c>
      <c r="DE254">
        <v>169.5</v>
      </c>
      <c r="DF254" t="s">
        <v>32</v>
      </c>
      <c r="DI254">
        <v>0</v>
      </c>
      <c r="DJ254" t="s">
        <v>33</v>
      </c>
      <c r="DM254">
        <v>237.7</v>
      </c>
      <c r="DN254" t="s">
        <v>34</v>
      </c>
      <c r="DQ254">
        <v>166.45</v>
      </c>
      <c r="DR254" t="s">
        <v>35</v>
      </c>
      <c r="DU254">
        <v>65.5</v>
      </c>
      <c r="DV254" t="s">
        <v>36</v>
      </c>
      <c r="DY254">
        <v>0</v>
      </c>
      <c r="DZ254" t="s">
        <v>37</v>
      </c>
      <c r="EC254">
        <v>0</v>
      </c>
      <c r="ED254" t="s">
        <v>38</v>
      </c>
      <c r="EG254">
        <v>702.5</v>
      </c>
      <c r="EH254" t="s">
        <v>39</v>
      </c>
      <c r="EK254">
        <v>65369</v>
      </c>
      <c r="EL254" t="s">
        <v>40</v>
      </c>
      <c r="EO254">
        <v>1140.5</v>
      </c>
      <c r="EP254" t="s">
        <v>41</v>
      </c>
      <c r="ES254">
        <v>318.10000000000002</v>
      </c>
      <c r="ET254" t="s">
        <v>42</v>
      </c>
      <c r="EW254">
        <v>0</v>
      </c>
      <c r="EX254" t="s">
        <v>43</v>
      </c>
      <c r="FA254">
        <v>35.950000000000003</v>
      </c>
      <c r="FB254" t="s">
        <v>44</v>
      </c>
      <c r="FE254">
        <v>25.1</v>
      </c>
      <c r="FF254" t="s">
        <v>45</v>
      </c>
      <c r="FI254">
        <v>0</v>
      </c>
      <c r="FJ254" t="s">
        <v>46</v>
      </c>
      <c r="FM254">
        <v>127.5</v>
      </c>
      <c r="FN254" t="s">
        <v>47</v>
      </c>
      <c r="FQ254">
        <v>77.400000000000006</v>
      </c>
      <c r="FR254" t="s">
        <v>48</v>
      </c>
      <c r="FU254">
        <v>63399.98</v>
      </c>
      <c r="FV254" t="s">
        <v>49</v>
      </c>
      <c r="FY254">
        <v>0</v>
      </c>
      <c r="FZ254" t="s">
        <v>50</v>
      </c>
      <c r="GC254">
        <v>0</v>
      </c>
      <c r="GD254" t="s">
        <v>51</v>
      </c>
      <c r="GG254">
        <v>0</v>
      </c>
      <c r="GH254" t="s">
        <v>52</v>
      </c>
      <c r="GK254">
        <v>0</v>
      </c>
      <c r="GL254" t="s">
        <v>53</v>
      </c>
      <c r="GO254">
        <v>2.0499999999999998</v>
      </c>
    </row>
    <row r="255" spans="1:197" x14ac:dyDescent="0.45">
      <c r="A255">
        <v>39055</v>
      </c>
      <c r="B255" t="s">
        <v>5</v>
      </c>
      <c r="E255">
        <v>0</v>
      </c>
      <c r="F255" t="s">
        <v>6</v>
      </c>
      <c r="I255">
        <v>0</v>
      </c>
      <c r="J255" t="s">
        <v>7</v>
      </c>
      <c r="M255">
        <v>0</v>
      </c>
      <c r="N255" t="s">
        <v>8</v>
      </c>
      <c r="Q255">
        <v>760</v>
      </c>
      <c r="R255" t="s">
        <v>9</v>
      </c>
      <c r="U255">
        <v>58.1</v>
      </c>
      <c r="V255" t="s">
        <v>10</v>
      </c>
      <c r="Y255">
        <v>0</v>
      </c>
      <c r="Z255" t="s">
        <v>11</v>
      </c>
      <c r="AC255">
        <v>0</v>
      </c>
      <c r="AD255" t="s">
        <v>12</v>
      </c>
      <c r="AG255">
        <v>0</v>
      </c>
      <c r="AH255" t="s">
        <v>13</v>
      </c>
      <c r="AK255">
        <v>0</v>
      </c>
      <c r="AL255" t="s">
        <v>14</v>
      </c>
      <c r="AO255">
        <v>7010</v>
      </c>
      <c r="AP255" t="s">
        <v>15</v>
      </c>
      <c r="AS255">
        <v>305.7</v>
      </c>
      <c r="AT255" t="s">
        <v>16</v>
      </c>
      <c r="AW255">
        <v>4026</v>
      </c>
      <c r="AX255" t="s">
        <v>17</v>
      </c>
      <c r="BA255">
        <v>0</v>
      </c>
      <c r="BB255" t="s">
        <v>18</v>
      </c>
      <c r="BE255">
        <v>0</v>
      </c>
      <c r="BF255" t="s">
        <v>19</v>
      </c>
      <c r="BI255">
        <v>50.055</v>
      </c>
      <c r="BJ255" t="s">
        <v>20</v>
      </c>
      <c r="BM255">
        <v>0</v>
      </c>
      <c r="BN255" t="s">
        <v>21</v>
      </c>
      <c r="BQ255">
        <v>2373.91</v>
      </c>
      <c r="BR255" t="s">
        <v>22</v>
      </c>
      <c r="BU255">
        <v>0</v>
      </c>
      <c r="BV255" t="s">
        <v>23</v>
      </c>
      <c r="BY255">
        <v>20.388999999999999</v>
      </c>
      <c r="BZ255" t="s">
        <v>24</v>
      </c>
      <c r="CC255">
        <v>222.9</v>
      </c>
      <c r="CD255" t="s">
        <v>25</v>
      </c>
      <c r="CG255">
        <v>881</v>
      </c>
      <c r="CH255" t="s">
        <v>26</v>
      </c>
      <c r="CK255">
        <v>0</v>
      </c>
      <c r="CL255" t="s">
        <v>27</v>
      </c>
      <c r="CO255">
        <v>0</v>
      </c>
      <c r="CP255" t="s">
        <v>28</v>
      </c>
      <c r="CS255">
        <v>0</v>
      </c>
      <c r="CT255" t="s">
        <v>29</v>
      </c>
      <c r="CW255">
        <v>63.4</v>
      </c>
      <c r="CX255" t="s">
        <v>30</v>
      </c>
      <c r="DA255">
        <v>0</v>
      </c>
      <c r="DB255" t="s">
        <v>31</v>
      </c>
      <c r="DE255">
        <v>172</v>
      </c>
      <c r="DF255" t="s">
        <v>32</v>
      </c>
      <c r="DI255">
        <v>0</v>
      </c>
      <c r="DJ255" t="s">
        <v>33</v>
      </c>
      <c r="DM255">
        <v>248.52</v>
      </c>
      <c r="DN255" t="s">
        <v>34</v>
      </c>
      <c r="DQ255">
        <v>171.3</v>
      </c>
      <c r="DR255" t="s">
        <v>35</v>
      </c>
      <c r="DU255">
        <v>68.2</v>
      </c>
      <c r="DV255" t="s">
        <v>36</v>
      </c>
      <c r="DY255">
        <v>0</v>
      </c>
      <c r="DZ255" t="s">
        <v>37</v>
      </c>
      <c r="EC255">
        <v>0</v>
      </c>
      <c r="ED255" t="s">
        <v>38</v>
      </c>
      <c r="EG255">
        <v>736</v>
      </c>
      <c r="EH255" t="s">
        <v>39</v>
      </c>
      <c r="EK255">
        <v>73849.990000000005</v>
      </c>
      <c r="EL255" t="s">
        <v>40</v>
      </c>
      <c r="EO255">
        <v>1184</v>
      </c>
      <c r="EP255" t="s">
        <v>41</v>
      </c>
      <c r="ES255">
        <v>316</v>
      </c>
      <c r="ET255" t="s">
        <v>42</v>
      </c>
      <c r="EW255">
        <v>0</v>
      </c>
      <c r="EX255" t="s">
        <v>43</v>
      </c>
      <c r="FA255">
        <v>39.24</v>
      </c>
      <c r="FB255" t="s">
        <v>44</v>
      </c>
      <c r="FE255">
        <v>26.84</v>
      </c>
      <c r="FF255" t="s">
        <v>45</v>
      </c>
      <c r="FI255">
        <v>0</v>
      </c>
      <c r="FJ255" t="s">
        <v>46</v>
      </c>
      <c r="FM255">
        <v>129.49</v>
      </c>
      <c r="FN255" t="s">
        <v>47</v>
      </c>
      <c r="FQ255">
        <v>77.989999999999995</v>
      </c>
      <c r="FR255" t="s">
        <v>48</v>
      </c>
      <c r="FU255">
        <v>63950</v>
      </c>
      <c r="FV255" t="s">
        <v>49</v>
      </c>
      <c r="FY255">
        <v>0</v>
      </c>
      <c r="FZ255" t="s">
        <v>50</v>
      </c>
      <c r="GC255">
        <v>0</v>
      </c>
      <c r="GD255" t="s">
        <v>51</v>
      </c>
      <c r="GG255">
        <v>0</v>
      </c>
      <c r="GH255" t="s">
        <v>52</v>
      </c>
      <c r="GK255">
        <v>0</v>
      </c>
      <c r="GL255" t="s">
        <v>53</v>
      </c>
      <c r="GO255">
        <v>2.121</v>
      </c>
    </row>
    <row r="256" spans="1:197" x14ac:dyDescent="0.45">
      <c r="A256">
        <v>39062</v>
      </c>
      <c r="B256" t="s">
        <v>5</v>
      </c>
      <c r="E256">
        <v>0</v>
      </c>
      <c r="F256" t="s">
        <v>6</v>
      </c>
      <c r="I256">
        <v>0</v>
      </c>
      <c r="J256" t="s">
        <v>7</v>
      </c>
      <c r="M256">
        <v>0</v>
      </c>
      <c r="N256" t="s">
        <v>8</v>
      </c>
      <c r="Q256">
        <v>764.99</v>
      </c>
      <c r="R256" t="s">
        <v>9</v>
      </c>
      <c r="U256">
        <v>58.35</v>
      </c>
      <c r="V256" t="s">
        <v>10</v>
      </c>
      <c r="Y256">
        <v>0</v>
      </c>
      <c r="Z256" t="s">
        <v>11</v>
      </c>
      <c r="AC256">
        <v>0</v>
      </c>
      <c r="AD256" t="s">
        <v>12</v>
      </c>
      <c r="AG256">
        <v>0</v>
      </c>
      <c r="AH256" t="s">
        <v>13</v>
      </c>
      <c r="AK256">
        <v>0</v>
      </c>
      <c r="AL256" t="s">
        <v>14</v>
      </c>
      <c r="AO256">
        <v>7050</v>
      </c>
      <c r="AP256" t="s">
        <v>15</v>
      </c>
      <c r="AS256">
        <v>304.7</v>
      </c>
      <c r="AT256" t="s">
        <v>16</v>
      </c>
      <c r="AW256">
        <v>4108.96</v>
      </c>
      <c r="AX256" t="s">
        <v>17</v>
      </c>
      <c r="BA256">
        <v>0</v>
      </c>
      <c r="BB256" t="s">
        <v>18</v>
      </c>
      <c r="BE256">
        <v>0</v>
      </c>
      <c r="BF256" t="s">
        <v>19</v>
      </c>
      <c r="BI256">
        <v>49.76</v>
      </c>
      <c r="BJ256" t="s">
        <v>20</v>
      </c>
      <c r="BM256">
        <v>0</v>
      </c>
      <c r="BN256" t="s">
        <v>21</v>
      </c>
      <c r="BQ256">
        <v>2345</v>
      </c>
      <c r="BR256" t="s">
        <v>22</v>
      </c>
      <c r="BU256">
        <v>0</v>
      </c>
      <c r="BV256" t="s">
        <v>23</v>
      </c>
      <c r="BY256">
        <v>21.38</v>
      </c>
      <c r="BZ256" t="s">
        <v>24</v>
      </c>
      <c r="CC256">
        <v>216.4</v>
      </c>
      <c r="CD256" t="s">
        <v>25</v>
      </c>
      <c r="CG256">
        <v>904</v>
      </c>
      <c r="CH256" t="s">
        <v>26</v>
      </c>
      <c r="CK256">
        <v>0</v>
      </c>
      <c r="CL256" t="s">
        <v>27</v>
      </c>
      <c r="CO256">
        <v>0</v>
      </c>
      <c r="CP256" t="s">
        <v>28</v>
      </c>
      <c r="CS256">
        <v>0</v>
      </c>
      <c r="CT256" t="s">
        <v>29</v>
      </c>
      <c r="CW256">
        <v>60.25</v>
      </c>
      <c r="CX256" t="s">
        <v>30</v>
      </c>
      <c r="DA256">
        <v>0</v>
      </c>
      <c r="DB256" t="s">
        <v>31</v>
      </c>
      <c r="DE256">
        <v>169.4</v>
      </c>
      <c r="DF256" t="s">
        <v>32</v>
      </c>
      <c r="DI256">
        <v>0</v>
      </c>
      <c r="DJ256" t="s">
        <v>33</v>
      </c>
      <c r="DM256">
        <v>249.01</v>
      </c>
      <c r="DN256" t="s">
        <v>34</v>
      </c>
      <c r="DQ256">
        <v>184.1</v>
      </c>
      <c r="DR256" t="s">
        <v>35</v>
      </c>
      <c r="DU256">
        <v>81.7</v>
      </c>
      <c r="DV256" t="s">
        <v>36</v>
      </c>
      <c r="DY256">
        <v>0</v>
      </c>
      <c r="DZ256" t="s">
        <v>37</v>
      </c>
      <c r="EC256">
        <v>0</v>
      </c>
      <c r="ED256" t="s">
        <v>38</v>
      </c>
      <c r="EG256">
        <v>736.1</v>
      </c>
      <c r="EH256" t="s">
        <v>39</v>
      </c>
      <c r="EK256">
        <v>78250</v>
      </c>
      <c r="EL256" t="s">
        <v>40</v>
      </c>
      <c r="EO256">
        <v>1254</v>
      </c>
      <c r="EP256" t="s">
        <v>41</v>
      </c>
      <c r="ES256">
        <v>302.8</v>
      </c>
      <c r="ET256" t="s">
        <v>42</v>
      </c>
      <c r="EW256">
        <v>0</v>
      </c>
      <c r="EX256" t="s">
        <v>43</v>
      </c>
      <c r="FA256">
        <v>38.567</v>
      </c>
      <c r="FB256" t="s">
        <v>44</v>
      </c>
      <c r="FE256">
        <v>27.097000000000001</v>
      </c>
      <c r="FF256" t="s">
        <v>45</v>
      </c>
      <c r="FI256">
        <v>0</v>
      </c>
      <c r="FJ256" t="s">
        <v>46</v>
      </c>
      <c r="FM256">
        <v>125.55</v>
      </c>
      <c r="FN256" t="s">
        <v>47</v>
      </c>
      <c r="FQ256">
        <v>77.5</v>
      </c>
      <c r="FR256" t="s">
        <v>48</v>
      </c>
      <c r="FU256">
        <v>61700</v>
      </c>
      <c r="FV256" t="s">
        <v>49</v>
      </c>
      <c r="FY256">
        <v>0</v>
      </c>
      <c r="FZ256" t="s">
        <v>50</v>
      </c>
      <c r="GC256">
        <v>0</v>
      </c>
      <c r="GD256" t="s">
        <v>51</v>
      </c>
      <c r="GG256">
        <v>0</v>
      </c>
      <c r="GH256" t="s">
        <v>52</v>
      </c>
      <c r="GK256">
        <v>0</v>
      </c>
      <c r="GL256" t="s">
        <v>53</v>
      </c>
      <c r="GO256">
        <v>2.1309999999999998</v>
      </c>
    </row>
    <row r="257" spans="1:197" x14ac:dyDescent="0.45">
      <c r="A257">
        <v>39069</v>
      </c>
      <c r="B257" t="s">
        <v>5</v>
      </c>
      <c r="E257">
        <v>0</v>
      </c>
      <c r="F257" t="s">
        <v>6</v>
      </c>
      <c r="I257">
        <v>0</v>
      </c>
      <c r="J257" t="s">
        <v>7</v>
      </c>
      <c r="M257">
        <v>0</v>
      </c>
      <c r="N257" t="s">
        <v>8</v>
      </c>
      <c r="Q257">
        <v>735</v>
      </c>
      <c r="R257" t="s">
        <v>9</v>
      </c>
      <c r="U257">
        <v>57.23</v>
      </c>
      <c r="V257" t="s">
        <v>10</v>
      </c>
      <c r="Y257">
        <v>0</v>
      </c>
      <c r="Z257" t="s">
        <v>11</v>
      </c>
      <c r="AC257">
        <v>0</v>
      </c>
      <c r="AD257" t="s">
        <v>12</v>
      </c>
      <c r="AG257">
        <v>0</v>
      </c>
      <c r="AH257" t="s">
        <v>13</v>
      </c>
      <c r="AK257">
        <v>0</v>
      </c>
      <c r="AL257" t="s">
        <v>14</v>
      </c>
      <c r="AO257">
        <v>7500</v>
      </c>
      <c r="AP257" t="s">
        <v>15</v>
      </c>
      <c r="AS257">
        <v>303.60000000000002</v>
      </c>
      <c r="AT257" t="s">
        <v>16</v>
      </c>
      <c r="AW257">
        <v>3992</v>
      </c>
      <c r="AX257" t="s">
        <v>17</v>
      </c>
      <c r="BA257">
        <v>0</v>
      </c>
      <c r="BB257" t="s">
        <v>18</v>
      </c>
      <c r="BE257">
        <v>0</v>
      </c>
      <c r="BF257" t="s">
        <v>19</v>
      </c>
      <c r="BI257">
        <v>49.75</v>
      </c>
      <c r="BJ257" t="s">
        <v>20</v>
      </c>
      <c r="BM257">
        <v>0</v>
      </c>
      <c r="BN257" t="s">
        <v>21</v>
      </c>
      <c r="BQ257">
        <v>2258.5100000000002</v>
      </c>
      <c r="BR257" t="s">
        <v>22</v>
      </c>
      <c r="BU257">
        <v>0</v>
      </c>
      <c r="BV257" t="s">
        <v>23</v>
      </c>
      <c r="BY257">
        <v>22.3</v>
      </c>
      <c r="BZ257" t="s">
        <v>24</v>
      </c>
      <c r="CC257">
        <v>218</v>
      </c>
      <c r="CD257" t="s">
        <v>25</v>
      </c>
      <c r="CG257">
        <v>990</v>
      </c>
      <c r="CH257" t="s">
        <v>26</v>
      </c>
      <c r="CK257">
        <v>0</v>
      </c>
      <c r="CL257" t="s">
        <v>27</v>
      </c>
      <c r="CO257">
        <v>0</v>
      </c>
      <c r="CP257" t="s">
        <v>28</v>
      </c>
      <c r="CS257">
        <v>0</v>
      </c>
      <c r="CT257" t="s">
        <v>29</v>
      </c>
      <c r="CW257">
        <v>61.16</v>
      </c>
      <c r="CX257" t="s">
        <v>30</v>
      </c>
      <c r="DA257">
        <v>0</v>
      </c>
      <c r="DB257" t="s">
        <v>31</v>
      </c>
      <c r="DE257">
        <v>167.5</v>
      </c>
      <c r="DF257" t="s">
        <v>32</v>
      </c>
      <c r="DI257">
        <v>0</v>
      </c>
      <c r="DJ257" t="s">
        <v>33</v>
      </c>
      <c r="DM257">
        <v>243.1</v>
      </c>
      <c r="DN257" t="s">
        <v>34</v>
      </c>
      <c r="DQ257">
        <v>185.97</v>
      </c>
      <c r="DR257" t="s">
        <v>35</v>
      </c>
      <c r="DU257">
        <v>92.4</v>
      </c>
      <c r="DV257" t="s">
        <v>36</v>
      </c>
      <c r="DY257">
        <v>0</v>
      </c>
      <c r="DZ257" t="s">
        <v>37</v>
      </c>
      <c r="EC257">
        <v>0</v>
      </c>
      <c r="ED257" t="s">
        <v>38</v>
      </c>
      <c r="EG257">
        <v>766.45</v>
      </c>
      <c r="EH257" t="s">
        <v>39</v>
      </c>
      <c r="EK257">
        <v>81768.039999999994</v>
      </c>
      <c r="EL257" t="s">
        <v>40</v>
      </c>
      <c r="EO257">
        <v>1366.89</v>
      </c>
      <c r="EP257" t="s">
        <v>41</v>
      </c>
      <c r="ES257">
        <v>298.5</v>
      </c>
      <c r="ET257" t="s">
        <v>42</v>
      </c>
      <c r="EW257">
        <v>0</v>
      </c>
      <c r="EX257" t="s">
        <v>43</v>
      </c>
      <c r="FA257">
        <v>38.299999999999997</v>
      </c>
      <c r="FB257" t="s">
        <v>44</v>
      </c>
      <c r="FE257">
        <v>27.57</v>
      </c>
      <c r="FF257" t="s">
        <v>45</v>
      </c>
      <c r="FI257">
        <v>0</v>
      </c>
      <c r="FJ257" t="s">
        <v>46</v>
      </c>
      <c r="FM257">
        <v>123.4</v>
      </c>
      <c r="FN257" t="s">
        <v>47</v>
      </c>
      <c r="FQ257">
        <v>76.86</v>
      </c>
      <c r="FR257" t="s">
        <v>48</v>
      </c>
      <c r="FU257">
        <v>58580</v>
      </c>
      <c r="FV257" t="s">
        <v>49</v>
      </c>
      <c r="FY257">
        <v>0</v>
      </c>
      <c r="FZ257" t="s">
        <v>50</v>
      </c>
      <c r="GC257">
        <v>0</v>
      </c>
      <c r="GD257" t="s">
        <v>51</v>
      </c>
      <c r="GG257">
        <v>0</v>
      </c>
      <c r="GH257" t="s">
        <v>52</v>
      </c>
      <c r="GK257">
        <v>0</v>
      </c>
      <c r="GL257" t="s">
        <v>53</v>
      </c>
      <c r="GO257">
        <v>2.09</v>
      </c>
    </row>
    <row r="258" spans="1:197" x14ac:dyDescent="0.45">
      <c r="A258">
        <v>39076</v>
      </c>
      <c r="B258" t="s">
        <v>5</v>
      </c>
      <c r="E258">
        <v>0</v>
      </c>
      <c r="F258" t="s">
        <v>6</v>
      </c>
      <c r="I258">
        <v>0</v>
      </c>
      <c r="J258" t="s">
        <v>7</v>
      </c>
      <c r="M258">
        <v>0</v>
      </c>
      <c r="N258" t="s">
        <v>8</v>
      </c>
      <c r="Q258">
        <v>770</v>
      </c>
      <c r="R258" t="s">
        <v>9</v>
      </c>
      <c r="U258">
        <v>57.29</v>
      </c>
      <c r="V258" t="s">
        <v>10</v>
      </c>
      <c r="Y258">
        <v>0</v>
      </c>
      <c r="Z258" t="s">
        <v>11</v>
      </c>
      <c r="AC258">
        <v>0</v>
      </c>
      <c r="AD258" t="s">
        <v>12</v>
      </c>
      <c r="AG258">
        <v>0</v>
      </c>
      <c r="AH258" t="s">
        <v>13</v>
      </c>
      <c r="AK258">
        <v>0</v>
      </c>
      <c r="AL258" t="s">
        <v>14</v>
      </c>
      <c r="AO258">
        <v>7735.21</v>
      </c>
      <c r="AP258" t="s">
        <v>15</v>
      </c>
      <c r="AS258">
        <v>302.56</v>
      </c>
      <c r="AT258" t="s">
        <v>16</v>
      </c>
      <c r="AW258">
        <v>4087.74</v>
      </c>
      <c r="AX258" t="s">
        <v>17</v>
      </c>
      <c r="BA258">
        <v>0</v>
      </c>
      <c r="BB258" t="s">
        <v>18</v>
      </c>
      <c r="BE258">
        <v>0</v>
      </c>
      <c r="BF258" t="s">
        <v>19</v>
      </c>
      <c r="BI258">
        <v>51</v>
      </c>
      <c r="BJ258" t="s">
        <v>20</v>
      </c>
      <c r="BM258">
        <v>0</v>
      </c>
      <c r="BN258" t="s">
        <v>21</v>
      </c>
      <c r="BQ258">
        <v>2282.9299999999998</v>
      </c>
      <c r="BR258" t="s">
        <v>22</v>
      </c>
      <c r="BU258">
        <v>0</v>
      </c>
      <c r="BV258" t="s">
        <v>23</v>
      </c>
      <c r="BY258">
        <v>22.946000000000002</v>
      </c>
      <c r="BZ258" t="s">
        <v>24</v>
      </c>
      <c r="CC258">
        <v>227.69</v>
      </c>
      <c r="CD258" t="s">
        <v>25</v>
      </c>
      <c r="CG258">
        <v>984</v>
      </c>
      <c r="CH258" t="s">
        <v>26</v>
      </c>
      <c r="CK258">
        <v>0</v>
      </c>
      <c r="CL258" t="s">
        <v>27</v>
      </c>
      <c r="CO258">
        <v>0</v>
      </c>
      <c r="CP258" t="s">
        <v>28</v>
      </c>
      <c r="CS258">
        <v>0</v>
      </c>
      <c r="CT258" t="s">
        <v>29</v>
      </c>
      <c r="CW258">
        <v>63.45</v>
      </c>
      <c r="CX258" t="s">
        <v>30</v>
      </c>
      <c r="DA258">
        <v>0</v>
      </c>
      <c r="DB258" t="s">
        <v>31</v>
      </c>
      <c r="DE258">
        <v>166.4</v>
      </c>
      <c r="DF258" t="s">
        <v>32</v>
      </c>
      <c r="DI258">
        <v>0</v>
      </c>
      <c r="DJ258" t="s">
        <v>33</v>
      </c>
      <c r="DM258">
        <v>243.88</v>
      </c>
      <c r="DN258" t="s">
        <v>34</v>
      </c>
      <c r="DQ258">
        <v>198.65</v>
      </c>
      <c r="DR258" t="s">
        <v>35</v>
      </c>
      <c r="DU258">
        <v>92.3</v>
      </c>
      <c r="DV258" t="s">
        <v>36</v>
      </c>
      <c r="DY258">
        <v>0</v>
      </c>
      <c r="DZ258" t="s">
        <v>37</v>
      </c>
      <c r="EC258">
        <v>0</v>
      </c>
      <c r="ED258" t="s">
        <v>38</v>
      </c>
      <c r="EG258">
        <v>814.9</v>
      </c>
      <c r="EH258" t="s">
        <v>39</v>
      </c>
      <c r="EK258">
        <v>92758.8</v>
      </c>
      <c r="EL258" t="s">
        <v>40</v>
      </c>
      <c r="EO258">
        <v>1517.63</v>
      </c>
      <c r="EP258" t="s">
        <v>41</v>
      </c>
      <c r="ES258">
        <v>306.24</v>
      </c>
      <c r="ET258" t="s">
        <v>42</v>
      </c>
      <c r="EW258">
        <v>0</v>
      </c>
      <c r="EX258" t="s">
        <v>43</v>
      </c>
      <c r="FA258">
        <v>40.201999999999998</v>
      </c>
      <c r="FB258" t="s">
        <v>44</v>
      </c>
      <c r="FE258">
        <v>29.673999999999999</v>
      </c>
      <c r="FF258" t="s">
        <v>45</v>
      </c>
      <c r="FI258">
        <v>0</v>
      </c>
      <c r="FJ258" t="s">
        <v>46</v>
      </c>
      <c r="FM258">
        <v>122.02</v>
      </c>
      <c r="FN258" t="s">
        <v>47</v>
      </c>
      <c r="FQ258">
        <v>77.31</v>
      </c>
      <c r="FR258" t="s">
        <v>48</v>
      </c>
      <c r="FU258">
        <v>59951</v>
      </c>
      <c r="FV258" t="s">
        <v>49</v>
      </c>
      <c r="FY258">
        <v>0</v>
      </c>
      <c r="FZ258" t="s">
        <v>50</v>
      </c>
      <c r="GC258">
        <v>0</v>
      </c>
      <c r="GD258" t="s">
        <v>51</v>
      </c>
      <c r="GG258">
        <v>0</v>
      </c>
      <c r="GH258" t="s">
        <v>52</v>
      </c>
      <c r="GK258">
        <v>0</v>
      </c>
      <c r="GL258" t="s">
        <v>53</v>
      </c>
      <c r="GO258">
        <v>2.1440000000000001</v>
      </c>
    </row>
    <row r="259" spans="1:197" x14ac:dyDescent="0.45">
      <c r="A259">
        <v>39090</v>
      </c>
      <c r="B259" t="s">
        <v>5</v>
      </c>
      <c r="E259">
        <v>0</v>
      </c>
      <c r="F259" t="s">
        <v>6</v>
      </c>
      <c r="I259">
        <v>0</v>
      </c>
      <c r="J259" t="s">
        <v>7</v>
      </c>
      <c r="M259">
        <v>0</v>
      </c>
      <c r="N259" t="s">
        <v>8</v>
      </c>
      <c r="Q259">
        <v>752</v>
      </c>
      <c r="R259" t="s">
        <v>9</v>
      </c>
      <c r="U259">
        <v>60.39</v>
      </c>
      <c r="V259" t="s">
        <v>10</v>
      </c>
      <c r="Y259">
        <v>0</v>
      </c>
      <c r="Z259" t="s">
        <v>11</v>
      </c>
      <c r="AC259">
        <v>0</v>
      </c>
      <c r="AD259" t="s">
        <v>12</v>
      </c>
      <c r="AG259">
        <v>0</v>
      </c>
      <c r="AH259" t="s">
        <v>13</v>
      </c>
      <c r="AK259">
        <v>0</v>
      </c>
      <c r="AL259" t="s">
        <v>14</v>
      </c>
      <c r="AO259">
        <v>7777</v>
      </c>
      <c r="AP259" t="s">
        <v>15</v>
      </c>
      <c r="AS259">
        <v>287.5</v>
      </c>
      <c r="AT259" t="s">
        <v>16</v>
      </c>
      <c r="AW259">
        <v>3867.01</v>
      </c>
      <c r="AX259" t="s">
        <v>17</v>
      </c>
      <c r="BA259">
        <v>0</v>
      </c>
      <c r="BB259" t="s">
        <v>18</v>
      </c>
      <c r="BE259">
        <v>0</v>
      </c>
      <c r="BF259" t="s">
        <v>19</v>
      </c>
      <c r="BI259">
        <v>49.77</v>
      </c>
      <c r="BJ259" t="s">
        <v>20</v>
      </c>
      <c r="BM259">
        <v>0</v>
      </c>
      <c r="BN259" t="s">
        <v>21</v>
      </c>
      <c r="BQ259">
        <v>2090.6999999999998</v>
      </c>
      <c r="BR259" t="s">
        <v>22</v>
      </c>
      <c r="BU259">
        <v>0</v>
      </c>
      <c r="BV259" t="s">
        <v>23</v>
      </c>
      <c r="BY259">
        <v>22.768999999999998</v>
      </c>
      <c r="BZ259" t="s">
        <v>24</v>
      </c>
      <c r="CC259">
        <v>225.4</v>
      </c>
      <c r="CD259" t="s">
        <v>25</v>
      </c>
      <c r="CG259">
        <v>1000</v>
      </c>
      <c r="CH259" t="s">
        <v>26</v>
      </c>
      <c r="CK259">
        <v>0</v>
      </c>
      <c r="CL259" t="s">
        <v>27</v>
      </c>
      <c r="CO259">
        <v>0</v>
      </c>
      <c r="CP259" t="s">
        <v>28</v>
      </c>
      <c r="CS259">
        <v>0</v>
      </c>
      <c r="CT259" t="s">
        <v>29</v>
      </c>
      <c r="CW259">
        <v>58.61</v>
      </c>
      <c r="CX259" t="s">
        <v>30</v>
      </c>
      <c r="DA259">
        <v>0</v>
      </c>
      <c r="DB259" t="s">
        <v>31</v>
      </c>
      <c r="DE259">
        <v>153</v>
      </c>
      <c r="DF259" t="s">
        <v>32</v>
      </c>
      <c r="DI259">
        <v>0</v>
      </c>
      <c r="DJ259" t="s">
        <v>33</v>
      </c>
      <c r="DM259">
        <v>226.04</v>
      </c>
      <c r="DN259" t="s">
        <v>34</v>
      </c>
      <c r="DQ259">
        <v>194.25</v>
      </c>
      <c r="DR259" t="s">
        <v>35</v>
      </c>
      <c r="DU259">
        <v>86.3</v>
      </c>
      <c r="DV259" t="s">
        <v>36</v>
      </c>
      <c r="DY259">
        <v>0</v>
      </c>
      <c r="DZ259" t="s">
        <v>37</v>
      </c>
      <c r="EC259">
        <v>0</v>
      </c>
      <c r="ED259" t="s">
        <v>38</v>
      </c>
      <c r="EG259">
        <v>768.01</v>
      </c>
      <c r="EH259" t="s">
        <v>39</v>
      </c>
      <c r="EK259">
        <v>86651.03</v>
      </c>
      <c r="EL259" t="s">
        <v>40</v>
      </c>
      <c r="EO259">
        <v>1428.23</v>
      </c>
      <c r="EP259" t="s">
        <v>41</v>
      </c>
      <c r="ES259">
        <v>309.5</v>
      </c>
      <c r="ET259" t="s">
        <v>42</v>
      </c>
      <c r="EW259">
        <v>0</v>
      </c>
      <c r="EX259" t="s">
        <v>43</v>
      </c>
      <c r="FA259">
        <v>36.448999999999998</v>
      </c>
      <c r="FB259" t="s">
        <v>44</v>
      </c>
      <c r="FE259">
        <v>26</v>
      </c>
      <c r="FF259" t="s">
        <v>45</v>
      </c>
      <c r="FI259">
        <v>0</v>
      </c>
      <c r="FJ259" t="s">
        <v>46</v>
      </c>
      <c r="FM259">
        <v>111.34</v>
      </c>
      <c r="FN259" t="s">
        <v>47</v>
      </c>
      <c r="FQ259">
        <v>72.22</v>
      </c>
      <c r="FR259" t="s">
        <v>48</v>
      </c>
      <c r="FU259">
        <v>57200</v>
      </c>
      <c r="FV259" t="s">
        <v>49</v>
      </c>
      <c r="FY259">
        <v>0</v>
      </c>
      <c r="FZ259" t="s">
        <v>50</v>
      </c>
      <c r="GC259">
        <v>0</v>
      </c>
      <c r="GD259" t="s">
        <v>51</v>
      </c>
      <c r="GG259">
        <v>0</v>
      </c>
      <c r="GH259" t="s">
        <v>52</v>
      </c>
      <c r="GK259">
        <v>0</v>
      </c>
      <c r="GL259" t="s">
        <v>53</v>
      </c>
      <c r="GO259">
        <v>2.2029999999999998</v>
      </c>
    </row>
    <row r="260" spans="1:197" x14ac:dyDescent="0.45">
      <c r="A260">
        <v>39097</v>
      </c>
      <c r="B260" t="s">
        <v>5</v>
      </c>
      <c r="E260">
        <v>0</v>
      </c>
      <c r="F260" t="s">
        <v>6</v>
      </c>
      <c r="I260">
        <v>0</v>
      </c>
      <c r="J260" t="s">
        <v>7</v>
      </c>
      <c r="M260">
        <v>0</v>
      </c>
      <c r="N260" t="s">
        <v>8</v>
      </c>
      <c r="Q260">
        <v>748</v>
      </c>
      <c r="R260" t="s">
        <v>9</v>
      </c>
      <c r="U260">
        <v>65.62</v>
      </c>
      <c r="V260" t="s">
        <v>10</v>
      </c>
      <c r="Y260">
        <v>0</v>
      </c>
      <c r="Z260" t="s">
        <v>11</v>
      </c>
      <c r="AC260">
        <v>0</v>
      </c>
      <c r="AD260" t="s">
        <v>12</v>
      </c>
      <c r="AG260">
        <v>0</v>
      </c>
      <c r="AH260" t="s">
        <v>13</v>
      </c>
      <c r="AK260">
        <v>0</v>
      </c>
      <c r="AL260" t="s">
        <v>14</v>
      </c>
      <c r="AO260">
        <v>7830</v>
      </c>
      <c r="AP260" t="s">
        <v>15</v>
      </c>
      <c r="AS260">
        <v>285.44</v>
      </c>
      <c r="AT260" t="s">
        <v>16</v>
      </c>
      <c r="AW260">
        <v>4228.99</v>
      </c>
      <c r="AX260" t="s">
        <v>17</v>
      </c>
      <c r="BA260">
        <v>0</v>
      </c>
      <c r="BB260" t="s">
        <v>18</v>
      </c>
      <c r="BE260">
        <v>0</v>
      </c>
      <c r="BF260" t="s">
        <v>19</v>
      </c>
      <c r="BI260">
        <v>51.744999999999997</v>
      </c>
      <c r="BJ260" t="s">
        <v>20</v>
      </c>
      <c r="BM260">
        <v>0</v>
      </c>
      <c r="BN260" t="s">
        <v>21</v>
      </c>
      <c r="BQ260">
        <v>2086</v>
      </c>
      <c r="BR260" t="s">
        <v>22</v>
      </c>
      <c r="BU260">
        <v>0</v>
      </c>
      <c r="BV260" t="s">
        <v>23</v>
      </c>
      <c r="BY260">
        <v>22.495000000000001</v>
      </c>
      <c r="BZ260" t="s">
        <v>24</v>
      </c>
      <c r="CC260">
        <v>229.33</v>
      </c>
      <c r="CD260" t="s">
        <v>25</v>
      </c>
      <c r="CG260">
        <v>1100</v>
      </c>
      <c r="CH260" t="s">
        <v>26</v>
      </c>
      <c r="CK260">
        <v>0</v>
      </c>
      <c r="CL260" t="s">
        <v>27</v>
      </c>
      <c r="CO260">
        <v>0</v>
      </c>
      <c r="CP260" t="s">
        <v>28</v>
      </c>
      <c r="CS260">
        <v>0</v>
      </c>
      <c r="CT260" t="s">
        <v>29</v>
      </c>
      <c r="CW260">
        <v>58.3</v>
      </c>
      <c r="CX260" t="s">
        <v>30</v>
      </c>
      <c r="DA260">
        <v>0</v>
      </c>
      <c r="DB260" t="s">
        <v>31</v>
      </c>
      <c r="DE260">
        <v>153.80000000000001</v>
      </c>
      <c r="DF260" t="s">
        <v>32</v>
      </c>
      <c r="DI260">
        <v>0</v>
      </c>
      <c r="DJ260" t="s">
        <v>33</v>
      </c>
      <c r="DM260">
        <v>237.88</v>
      </c>
      <c r="DN260" t="s">
        <v>34</v>
      </c>
      <c r="DQ260">
        <v>197.01</v>
      </c>
      <c r="DR260" t="s">
        <v>35</v>
      </c>
      <c r="DU260">
        <v>87.7</v>
      </c>
      <c r="DV260" t="s">
        <v>36</v>
      </c>
      <c r="DY260">
        <v>0</v>
      </c>
      <c r="DZ260" t="s">
        <v>37</v>
      </c>
      <c r="EC260">
        <v>0</v>
      </c>
      <c r="ED260" t="s">
        <v>38</v>
      </c>
      <c r="EG260">
        <v>740</v>
      </c>
      <c r="EH260" t="s">
        <v>39</v>
      </c>
      <c r="EK260">
        <v>90400</v>
      </c>
      <c r="EL260" t="s">
        <v>40</v>
      </c>
      <c r="EO260">
        <v>1522.91</v>
      </c>
      <c r="EP260" t="s">
        <v>41</v>
      </c>
      <c r="ES260">
        <v>307.7</v>
      </c>
      <c r="ET260" t="s">
        <v>42</v>
      </c>
      <c r="EW260">
        <v>0</v>
      </c>
      <c r="EX260" t="s">
        <v>43</v>
      </c>
      <c r="FA260">
        <v>33</v>
      </c>
      <c r="FB260" t="s">
        <v>44</v>
      </c>
      <c r="FE260">
        <v>23.492000000000001</v>
      </c>
      <c r="FF260" t="s">
        <v>45</v>
      </c>
      <c r="FI260">
        <v>0</v>
      </c>
      <c r="FJ260" t="s">
        <v>46</v>
      </c>
      <c r="FM260">
        <v>115.98</v>
      </c>
      <c r="FN260" t="s">
        <v>47</v>
      </c>
      <c r="FQ260">
        <v>73.44</v>
      </c>
      <c r="FR260" t="s">
        <v>48</v>
      </c>
      <c r="FU260">
        <v>57750</v>
      </c>
      <c r="FV260" t="s">
        <v>49</v>
      </c>
      <c r="FY260">
        <v>0</v>
      </c>
      <c r="FZ260" t="s">
        <v>50</v>
      </c>
      <c r="GC260">
        <v>0</v>
      </c>
      <c r="GD260" t="s">
        <v>51</v>
      </c>
      <c r="GG260">
        <v>0</v>
      </c>
      <c r="GH260" t="s">
        <v>52</v>
      </c>
      <c r="GK260">
        <v>0</v>
      </c>
      <c r="GL260" t="s">
        <v>53</v>
      </c>
      <c r="GO260">
        <v>2.4540000000000002</v>
      </c>
    </row>
    <row r="261" spans="1:197" x14ac:dyDescent="0.45">
      <c r="A261">
        <v>39104</v>
      </c>
      <c r="B261" t="s">
        <v>5</v>
      </c>
      <c r="E261">
        <v>0</v>
      </c>
      <c r="F261" t="s">
        <v>6</v>
      </c>
      <c r="I261">
        <v>0</v>
      </c>
      <c r="J261" t="s">
        <v>7</v>
      </c>
      <c r="M261">
        <v>0</v>
      </c>
      <c r="N261" t="s">
        <v>8</v>
      </c>
      <c r="Q261">
        <v>749.9</v>
      </c>
      <c r="R261" t="s">
        <v>9</v>
      </c>
      <c r="U261">
        <v>74.81</v>
      </c>
      <c r="V261" t="s">
        <v>10</v>
      </c>
      <c r="Y261">
        <v>0</v>
      </c>
      <c r="Z261" t="s">
        <v>11</v>
      </c>
      <c r="AC261">
        <v>0</v>
      </c>
      <c r="AD261" t="s">
        <v>12</v>
      </c>
      <c r="AG261">
        <v>0</v>
      </c>
      <c r="AH261" t="s">
        <v>13</v>
      </c>
      <c r="AK261">
        <v>0</v>
      </c>
      <c r="AL261" t="s">
        <v>14</v>
      </c>
      <c r="AO261">
        <v>7870</v>
      </c>
      <c r="AP261" t="s">
        <v>15</v>
      </c>
      <c r="AS261">
        <v>286.8</v>
      </c>
      <c r="AT261" t="s">
        <v>16</v>
      </c>
      <c r="AW261">
        <v>4289.99</v>
      </c>
      <c r="AX261" t="s">
        <v>17</v>
      </c>
      <c r="BA261">
        <v>0</v>
      </c>
      <c r="BB261" t="s">
        <v>18</v>
      </c>
      <c r="BE261">
        <v>0</v>
      </c>
      <c r="BF261" t="s">
        <v>19</v>
      </c>
      <c r="BI261">
        <v>52.52</v>
      </c>
      <c r="BJ261" t="s">
        <v>20</v>
      </c>
      <c r="BM261">
        <v>0</v>
      </c>
      <c r="BN261" t="s">
        <v>21</v>
      </c>
      <c r="BQ261">
        <v>2130.5</v>
      </c>
      <c r="BR261" t="s">
        <v>22</v>
      </c>
      <c r="BU261">
        <v>0</v>
      </c>
      <c r="BV261" t="s">
        <v>23</v>
      </c>
      <c r="BY261">
        <v>22.82</v>
      </c>
      <c r="BZ261" t="s">
        <v>24</v>
      </c>
      <c r="CC261">
        <v>249.6</v>
      </c>
      <c r="CD261" t="s">
        <v>25</v>
      </c>
      <c r="CG261">
        <v>987</v>
      </c>
      <c r="CH261" t="s">
        <v>26</v>
      </c>
      <c r="CK261">
        <v>0</v>
      </c>
      <c r="CL261" t="s">
        <v>27</v>
      </c>
      <c r="CO261">
        <v>0</v>
      </c>
      <c r="CP261" t="s">
        <v>28</v>
      </c>
      <c r="CS261">
        <v>0</v>
      </c>
      <c r="CT261" t="s">
        <v>29</v>
      </c>
      <c r="CW261">
        <v>63.55</v>
      </c>
      <c r="CX261" t="s">
        <v>30</v>
      </c>
      <c r="DA261">
        <v>0</v>
      </c>
      <c r="DB261" t="s">
        <v>31</v>
      </c>
      <c r="DE261">
        <v>150.5</v>
      </c>
      <c r="DF261" t="s">
        <v>32</v>
      </c>
      <c r="DI261">
        <v>0</v>
      </c>
      <c r="DJ261" t="s">
        <v>33</v>
      </c>
      <c r="DM261">
        <v>237.91</v>
      </c>
      <c r="DN261" t="s">
        <v>34</v>
      </c>
      <c r="DQ261">
        <v>203.64</v>
      </c>
      <c r="DR261" t="s">
        <v>35</v>
      </c>
      <c r="DU261">
        <v>88.95</v>
      </c>
      <c r="DV261" t="s">
        <v>36</v>
      </c>
      <c r="DY261">
        <v>0</v>
      </c>
      <c r="DZ261" t="s">
        <v>37</v>
      </c>
      <c r="EC261">
        <v>0</v>
      </c>
      <c r="ED261" t="s">
        <v>38</v>
      </c>
      <c r="EG261">
        <v>776.97</v>
      </c>
      <c r="EH261" t="s">
        <v>39</v>
      </c>
      <c r="EK261">
        <v>92540</v>
      </c>
      <c r="EL261" t="s">
        <v>40</v>
      </c>
      <c r="EO261">
        <v>1557.1</v>
      </c>
      <c r="EP261" t="s">
        <v>41</v>
      </c>
      <c r="ES261">
        <v>339.88</v>
      </c>
      <c r="ET261" t="s">
        <v>42</v>
      </c>
      <c r="EW261">
        <v>0</v>
      </c>
      <c r="EX261" t="s">
        <v>43</v>
      </c>
      <c r="FA261">
        <v>33.130000000000003</v>
      </c>
      <c r="FB261" t="s">
        <v>44</v>
      </c>
      <c r="FE261">
        <v>23.965</v>
      </c>
      <c r="FF261" t="s">
        <v>45</v>
      </c>
      <c r="FI261">
        <v>0</v>
      </c>
      <c r="FJ261" t="s">
        <v>46</v>
      </c>
      <c r="FM261">
        <v>116.57</v>
      </c>
      <c r="FN261" t="s">
        <v>47</v>
      </c>
      <c r="FQ261">
        <v>72.489999999999995</v>
      </c>
      <c r="FR261" t="s">
        <v>48</v>
      </c>
      <c r="FU261">
        <v>62500</v>
      </c>
      <c r="FV261" t="s">
        <v>49</v>
      </c>
      <c r="FY261">
        <v>0</v>
      </c>
      <c r="FZ261" t="s">
        <v>50</v>
      </c>
      <c r="GC261">
        <v>0</v>
      </c>
      <c r="GD261" t="s">
        <v>51</v>
      </c>
      <c r="GG261">
        <v>0</v>
      </c>
      <c r="GH261" t="s">
        <v>52</v>
      </c>
      <c r="GK261">
        <v>0</v>
      </c>
      <c r="GL261" t="s">
        <v>53</v>
      </c>
      <c r="GO261">
        <v>2.5670000000000002</v>
      </c>
    </row>
    <row r="262" spans="1:197" x14ac:dyDescent="0.45">
      <c r="A262">
        <v>39111</v>
      </c>
      <c r="B262" t="s">
        <v>5</v>
      </c>
      <c r="E262">
        <v>0</v>
      </c>
      <c r="F262" t="s">
        <v>6</v>
      </c>
      <c r="I262">
        <v>0</v>
      </c>
      <c r="J262" t="s">
        <v>7</v>
      </c>
      <c r="M262">
        <v>0</v>
      </c>
      <c r="N262" t="s">
        <v>8</v>
      </c>
      <c r="Q262">
        <v>732</v>
      </c>
      <c r="R262" t="s">
        <v>9</v>
      </c>
      <c r="U262">
        <v>74.900000000000006</v>
      </c>
      <c r="V262" t="s">
        <v>10</v>
      </c>
      <c r="Y262">
        <v>0</v>
      </c>
      <c r="Z262" t="s">
        <v>11</v>
      </c>
      <c r="AC262">
        <v>0</v>
      </c>
      <c r="AD262" t="s">
        <v>12</v>
      </c>
      <c r="AG262">
        <v>0</v>
      </c>
      <c r="AH262" t="s">
        <v>13</v>
      </c>
      <c r="AK262">
        <v>0</v>
      </c>
      <c r="AL262" t="s">
        <v>14</v>
      </c>
      <c r="AO262">
        <v>7900</v>
      </c>
      <c r="AP262" t="s">
        <v>15</v>
      </c>
      <c r="AS262">
        <v>289.05</v>
      </c>
      <c r="AT262" t="s">
        <v>16</v>
      </c>
      <c r="AW262">
        <v>4684</v>
      </c>
      <c r="AX262" t="s">
        <v>17</v>
      </c>
      <c r="BA262">
        <v>0</v>
      </c>
      <c r="BB262" t="s">
        <v>18</v>
      </c>
      <c r="BE262">
        <v>0</v>
      </c>
      <c r="BF262" t="s">
        <v>19</v>
      </c>
      <c r="BI262">
        <v>50.500999999999998</v>
      </c>
      <c r="BJ262" t="s">
        <v>20</v>
      </c>
      <c r="BM262">
        <v>0</v>
      </c>
      <c r="BN262" t="s">
        <v>21</v>
      </c>
      <c r="BQ262">
        <v>2154</v>
      </c>
      <c r="BR262" t="s">
        <v>22</v>
      </c>
      <c r="BU262">
        <v>0</v>
      </c>
      <c r="BV262" t="s">
        <v>23</v>
      </c>
      <c r="BY262">
        <v>23.79</v>
      </c>
      <c r="BZ262" t="s">
        <v>24</v>
      </c>
      <c r="CC262">
        <v>255</v>
      </c>
      <c r="CD262" t="s">
        <v>25</v>
      </c>
      <c r="CG262">
        <v>1073</v>
      </c>
      <c r="CH262" t="s">
        <v>26</v>
      </c>
      <c r="CK262">
        <v>0</v>
      </c>
      <c r="CL262" t="s">
        <v>27</v>
      </c>
      <c r="CO262">
        <v>0</v>
      </c>
      <c r="CP262" t="s">
        <v>28</v>
      </c>
      <c r="CS262">
        <v>0</v>
      </c>
      <c r="CT262" t="s">
        <v>29</v>
      </c>
      <c r="CW262">
        <v>68.040000000000006</v>
      </c>
      <c r="CX262" t="s">
        <v>30</v>
      </c>
      <c r="DA262">
        <v>0</v>
      </c>
      <c r="DB262" t="s">
        <v>31</v>
      </c>
      <c r="DE262">
        <v>151.19</v>
      </c>
      <c r="DF262" t="s">
        <v>32</v>
      </c>
      <c r="DI262">
        <v>0</v>
      </c>
      <c r="DJ262" t="s">
        <v>33</v>
      </c>
      <c r="DM262">
        <v>239.82</v>
      </c>
      <c r="DN262" t="s">
        <v>34</v>
      </c>
      <c r="DQ262">
        <v>213.65</v>
      </c>
      <c r="DR262" t="s">
        <v>35</v>
      </c>
      <c r="DU262">
        <v>92.57</v>
      </c>
      <c r="DV262" t="s">
        <v>36</v>
      </c>
      <c r="DY262">
        <v>0</v>
      </c>
      <c r="DZ262" t="s">
        <v>37</v>
      </c>
      <c r="EC262">
        <v>0</v>
      </c>
      <c r="ED262" t="s">
        <v>38</v>
      </c>
      <c r="EG262">
        <v>760</v>
      </c>
      <c r="EH262" t="s">
        <v>39</v>
      </c>
      <c r="EK262">
        <v>91760.03</v>
      </c>
      <c r="EL262" t="s">
        <v>40</v>
      </c>
      <c r="EO262">
        <v>1504.01</v>
      </c>
      <c r="EP262" t="s">
        <v>41</v>
      </c>
      <c r="ES262">
        <v>343.48</v>
      </c>
      <c r="ET262" t="s">
        <v>42</v>
      </c>
      <c r="EW262">
        <v>0</v>
      </c>
      <c r="EX262" t="s">
        <v>43</v>
      </c>
      <c r="FA262">
        <v>33.020000000000003</v>
      </c>
      <c r="FB262" t="s">
        <v>44</v>
      </c>
      <c r="FE262">
        <v>23.38</v>
      </c>
      <c r="FF262" t="s">
        <v>45</v>
      </c>
      <c r="FI262">
        <v>0</v>
      </c>
      <c r="FJ262" t="s">
        <v>46</v>
      </c>
      <c r="FM262">
        <v>116</v>
      </c>
      <c r="FN262" t="s">
        <v>47</v>
      </c>
      <c r="FQ262">
        <v>71.849999999999994</v>
      </c>
      <c r="FR262" t="s">
        <v>48</v>
      </c>
      <c r="FU262">
        <v>63600</v>
      </c>
      <c r="FV262" t="s">
        <v>49</v>
      </c>
      <c r="FY262">
        <v>0</v>
      </c>
      <c r="FZ262" t="s">
        <v>50</v>
      </c>
      <c r="GC262">
        <v>0</v>
      </c>
      <c r="GD262" t="s">
        <v>51</v>
      </c>
      <c r="GG262">
        <v>0</v>
      </c>
      <c r="GH262" t="s">
        <v>52</v>
      </c>
      <c r="GK262">
        <v>0</v>
      </c>
      <c r="GL262" t="s">
        <v>53</v>
      </c>
      <c r="GO262">
        <v>2.6850000000000001</v>
      </c>
    </row>
    <row r="263" spans="1:197" x14ac:dyDescent="0.45">
      <c r="A263">
        <v>39118</v>
      </c>
      <c r="B263" t="s">
        <v>5</v>
      </c>
      <c r="C263">
        <v>0</v>
      </c>
      <c r="E263">
        <v>0</v>
      </c>
      <c r="F263" t="s">
        <v>6</v>
      </c>
      <c r="G263">
        <v>0</v>
      </c>
      <c r="I263">
        <v>0</v>
      </c>
      <c r="J263" t="s">
        <v>7</v>
      </c>
      <c r="K263">
        <v>0</v>
      </c>
      <c r="M263">
        <v>0</v>
      </c>
      <c r="N263" t="s">
        <v>8</v>
      </c>
      <c r="O263">
        <v>34811.957862000003</v>
      </c>
      <c r="Q263">
        <v>722</v>
      </c>
      <c r="R263" t="s">
        <v>9</v>
      </c>
      <c r="S263">
        <v>82796.538549999997</v>
      </c>
      <c r="U263">
        <v>71.510000000000005</v>
      </c>
      <c r="V263" t="s">
        <v>10</v>
      </c>
      <c r="W263">
        <v>0</v>
      </c>
      <c r="Y263">
        <v>0</v>
      </c>
      <c r="Z263" t="s">
        <v>11</v>
      </c>
      <c r="AA263">
        <v>66146.752968999994</v>
      </c>
      <c r="AC263">
        <v>0</v>
      </c>
      <c r="AD263" t="s">
        <v>12</v>
      </c>
      <c r="AE263">
        <v>0</v>
      </c>
      <c r="AG263">
        <v>0</v>
      </c>
      <c r="AH263" t="s">
        <v>13</v>
      </c>
      <c r="AI263">
        <v>0</v>
      </c>
      <c r="AK263">
        <v>0</v>
      </c>
      <c r="AL263" t="s">
        <v>14</v>
      </c>
      <c r="AM263">
        <v>89930.493147000001</v>
      </c>
      <c r="AO263">
        <v>8000</v>
      </c>
      <c r="AP263" t="s">
        <v>15</v>
      </c>
      <c r="AQ263">
        <v>6746951.2909920001</v>
      </c>
      <c r="AS263">
        <v>278.47000000000003</v>
      </c>
      <c r="AT263" t="s">
        <v>16</v>
      </c>
      <c r="AU263">
        <v>838760.11190400005</v>
      </c>
      <c r="AW263">
        <v>4708.8999999999996</v>
      </c>
      <c r="AX263" t="s">
        <v>17</v>
      </c>
      <c r="AY263">
        <v>0</v>
      </c>
      <c r="BA263">
        <v>0</v>
      </c>
      <c r="BB263" t="s">
        <v>18</v>
      </c>
      <c r="BC263">
        <v>1278696.9524119999</v>
      </c>
      <c r="BE263">
        <v>0</v>
      </c>
      <c r="BF263" t="s">
        <v>19</v>
      </c>
      <c r="BG263">
        <v>39680.251049999999</v>
      </c>
      <c r="BI263">
        <v>54.884</v>
      </c>
      <c r="BJ263" t="s">
        <v>20</v>
      </c>
      <c r="BK263">
        <v>0</v>
      </c>
      <c r="BM263">
        <v>0</v>
      </c>
      <c r="BN263" t="s">
        <v>21</v>
      </c>
      <c r="BO263">
        <v>1796381.0825399999</v>
      </c>
      <c r="BQ263">
        <v>2153</v>
      </c>
      <c r="BR263" t="s">
        <v>22</v>
      </c>
      <c r="BS263">
        <v>0</v>
      </c>
      <c r="BU263">
        <v>0</v>
      </c>
      <c r="BV263" t="s">
        <v>23</v>
      </c>
      <c r="BW263">
        <v>244176.15937000004</v>
      </c>
      <c r="BY263">
        <v>23.599</v>
      </c>
      <c r="BZ263" t="s">
        <v>24</v>
      </c>
      <c r="CA263">
        <v>499328.26621700003</v>
      </c>
      <c r="CC263">
        <v>246</v>
      </c>
      <c r="CD263" t="s">
        <v>25</v>
      </c>
      <c r="CE263">
        <v>70560.003492000003</v>
      </c>
      <c r="CG263">
        <v>1123</v>
      </c>
      <c r="CH263" t="s">
        <v>26</v>
      </c>
      <c r="CI263">
        <v>0</v>
      </c>
      <c r="CK263">
        <v>0</v>
      </c>
      <c r="CL263" t="s">
        <v>27</v>
      </c>
      <c r="CM263">
        <v>0</v>
      </c>
      <c r="CO263">
        <v>0</v>
      </c>
      <c r="CP263" t="s">
        <v>28</v>
      </c>
      <c r="CQ263">
        <v>0</v>
      </c>
      <c r="CS263">
        <v>0</v>
      </c>
      <c r="CT263" t="s">
        <v>29</v>
      </c>
      <c r="CU263">
        <v>388960.38746400003</v>
      </c>
      <c r="CW263">
        <v>69.61</v>
      </c>
      <c r="CX263" t="s">
        <v>30</v>
      </c>
      <c r="CY263">
        <v>0</v>
      </c>
      <c r="DA263">
        <v>0</v>
      </c>
      <c r="DB263" t="s">
        <v>31</v>
      </c>
      <c r="DC263">
        <v>445577.77756799996</v>
      </c>
      <c r="DE263">
        <v>149.49</v>
      </c>
      <c r="DF263" t="s">
        <v>32</v>
      </c>
      <c r="DG263">
        <v>0</v>
      </c>
      <c r="DI263">
        <v>0</v>
      </c>
      <c r="DJ263" t="s">
        <v>33</v>
      </c>
      <c r="DK263">
        <v>2200837.861728</v>
      </c>
      <c r="DM263">
        <v>233.99</v>
      </c>
      <c r="DN263" t="s">
        <v>34</v>
      </c>
      <c r="DO263">
        <v>152807.57220300002</v>
      </c>
      <c r="DQ263">
        <v>208.95</v>
      </c>
      <c r="DR263" t="s">
        <v>35</v>
      </c>
      <c r="DS263">
        <v>0</v>
      </c>
      <c r="DU263">
        <v>87.3</v>
      </c>
      <c r="DV263" t="s">
        <v>36</v>
      </c>
      <c r="DW263">
        <v>0</v>
      </c>
      <c r="DY263">
        <v>0</v>
      </c>
      <c r="DZ263" t="s">
        <v>37</v>
      </c>
      <c r="EA263">
        <v>0</v>
      </c>
      <c r="EC263">
        <v>0</v>
      </c>
      <c r="ED263" t="s">
        <v>38</v>
      </c>
      <c r="EE263">
        <v>0</v>
      </c>
      <c r="EG263">
        <v>897</v>
      </c>
      <c r="EH263" t="s">
        <v>39</v>
      </c>
      <c r="EI263">
        <v>1660219.8466150002</v>
      </c>
      <c r="EK263">
        <v>89500</v>
      </c>
      <c r="EL263" t="s">
        <v>40</v>
      </c>
      <c r="EM263">
        <v>0</v>
      </c>
      <c r="EO263">
        <v>1473.3</v>
      </c>
      <c r="EP263" t="s">
        <v>41</v>
      </c>
      <c r="EQ263">
        <v>306600.58374000003</v>
      </c>
      <c r="ES263">
        <v>336.69</v>
      </c>
      <c r="ET263" t="s">
        <v>42</v>
      </c>
      <c r="EU263">
        <v>335418.18365000002</v>
      </c>
      <c r="EW263">
        <v>0</v>
      </c>
      <c r="EX263" t="s">
        <v>43</v>
      </c>
      <c r="EY263">
        <v>1141445.471408</v>
      </c>
      <c r="FA263">
        <v>32.93</v>
      </c>
      <c r="FB263" t="s">
        <v>44</v>
      </c>
      <c r="FC263">
        <v>0</v>
      </c>
      <c r="FE263">
        <v>22.995000000000001</v>
      </c>
      <c r="FF263" t="s">
        <v>45</v>
      </c>
      <c r="FG263">
        <v>202972.64304900001</v>
      </c>
      <c r="FI263">
        <v>0</v>
      </c>
      <c r="FJ263" t="s">
        <v>46</v>
      </c>
      <c r="FK263">
        <v>251398.99985200001</v>
      </c>
      <c r="FM263">
        <v>115.27</v>
      </c>
      <c r="FN263" t="s">
        <v>47</v>
      </c>
      <c r="FO263">
        <v>0</v>
      </c>
      <c r="FQ263">
        <v>72.3</v>
      </c>
      <c r="FR263" t="s">
        <v>48</v>
      </c>
      <c r="FS263">
        <v>0</v>
      </c>
      <c r="FU263">
        <v>64492.85</v>
      </c>
      <c r="FV263" t="s">
        <v>49</v>
      </c>
      <c r="FW263">
        <v>89059.411474000008</v>
      </c>
      <c r="FY263">
        <v>0</v>
      </c>
      <c r="FZ263" t="s">
        <v>50</v>
      </c>
      <c r="GA263">
        <v>0</v>
      </c>
      <c r="GC263">
        <v>0</v>
      </c>
      <c r="GD263" t="s">
        <v>51</v>
      </c>
      <c r="GE263">
        <v>0</v>
      </c>
      <c r="GG263">
        <v>0</v>
      </c>
      <c r="GH263" t="s">
        <v>52</v>
      </c>
      <c r="GI263">
        <v>0</v>
      </c>
      <c r="GK263">
        <v>0</v>
      </c>
      <c r="GL263" t="s">
        <v>53</v>
      </c>
      <c r="GM263">
        <v>0</v>
      </c>
      <c r="GO263">
        <v>3.05</v>
      </c>
    </row>
    <row r="264" spans="1:197" x14ac:dyDescent="0.45">
      <c r="A264">
        <v>39125</v>
      </c>
      <c r="B264" t="s">
        <v>5</v>
      </c>
      <c r="E264">
        <v>0</v>
      </c>
      <c r="F264" t="s">
        <v>6</v>
      </c>
      <c r="I264">
        <v>0</v>
      </c>
      <c r="J264" t="s">
        <v>7</v>
      </c>
      <c r="M264">
        <v>0</v>
      </c>
      <c r="N264" t="s">
        <v>8</v>
      </c>
      <c r="Q264">
        <v>713.6</v>
      </c>
      <c r="R264" t="s">
        <v>9</v>
      </c>
      <c r="U264">
        <v>71.75</v>
      </c>
      <c r="V264" t="s">
        <v>10</v>
      </c>
      <c r="Y264">
        <v>0</v>
      </c>
      <c r="Z264" t="s">
        <v>11</v>
      </c>
      <c r="AC264">
        <v>0</v>
      </c>
      <c r="AD264" t="s">
        <v>12</v>
      </c>
      <c r="AG264">
        <v>0</v>
      </c>
      <c r="AH264" t="s">
        <v>13</v>
      </c>
      <c r="AK264">
        <v>0</v>
      </c>
      <c r="AL264" t="s">
        <v>14</v>
      </c>
      <c r="AO264">
        <v>8000</v>
      </c>
      <c r="AP264" t="s">
        <v>15</v>
      </c>
      <c r="AS264">
        <v>282.5</v>
      </c>
      <c r="AT264" t="s">
        <v>16</v>
      </c>
      <c r="AW264">
        <v>4800</v>
      </c>
      <c r="AX264" t="s">
        <v>17</v>
      </c>
      <c r="BA264">
        <v>0</v>
      </c>
      <c r="BB264" t="s">
        <v>18</v>
      </c>
      <c r="BE264">
        <v>0</v>
      </c>
      <c r="BF264" t="s">
        <v>19</v>
      </c>
      <c r="BI264">
        <v>58</v>
      </c>
      <c r="BJ264" t="s">
        <v>20</v>
      </c>
      <c r="BM264">
        <v>0</v>
      </c>
      <c r="BN264" t="s">
        <v>21</v>
      </c>
      <c r="BQ264">
        <v>2106.5</v>
      </c>
      <c r="BR264" t="s">
        <v>22</v>
      </c>
      <c r="BU264">
        <v>0</v>
      </c>
      <c r="BV264" t="s">
        <v>23</v>
      </c>
      <c r="BY264">
        <v>24.85</v>
      </c>
      <c r="BZ264" t="s">
        <v>24</v>
      </c>
      <c r="CC264">
        <v>252.98</v>
      </c>
      <c r="CD264" t="s">
        <v>25</v>
      </c>
      <c r="CG264">
        <v>1079</v>
      </c>
      <c r="CH264" t="s">
        <v>26</v>
      </c>
      <c r="CK264">
        <v>0</v>
      </c>
      <c r="CL264" t="s">
        <v>27</v>
      </c>
      <c r="CO264">
        <v>0</v>
      </c>
      <c r="CP264" t="s">
        <v>28</v>
      </c>
      <c r="CS264">
        <v>0</v>
      </c>
      <c r="CT264" t="s">
        <v>29</v>
      </c>
      <c r="CW264">
        <v>68.290000000000006</v>
      </c>
      <c r="CX264" t="s">
        <v>30</v>
      </c>
      <c r="DA264">
        <v>0</v>
      </c>
      <c r="DB264" t="s">
        <v>31</v>
      </c>
      <c r="DE264">
        <v>144.5</v>
      </c>
      <c r="DF264" t="s">
        <v>32</v>
      </c>
      <c r="DI264">
        <v>0</v>
      </c>
      <c r="DJ264" t="s">
        <v>33</v>
      </c>
      <c r="DM264">
        <v>226.35</v>
      </c>
      <c r="DN264" t="s">
        <v>34</v>
      </c>
      <c r="DQ264">
        <v>215.5</v>
      </c>
      <c r="DR264" t="s">
        <v>35</v>
      </c>
      <c r="DU264">
        <v>88.85</v>
      </c>
      <c r="DV264" t="s">
        <v>36</v>
      </c>
      <c r="DY264">
        <v>0</v>
      </c>
      <c r="DZ264" t="s">
        <v>37</v>
      </c>
      <c r="EC264">
        <v>0</v>
      </c>
      <c r="ED264" t="s">
        <v>38</v>
      </c>
      <c r="EG264">
        <v>844.99</v>
      </c>
      <c r="EH264" t="s">
        <v>39</v>
      </c>
      <c r="EK264">
        <v>92255</v>
      </c>
      <c r="EL264" t="s">
        <v>40</v>
      </c>
      <c r="EO264">
        <v>1512.9</v>
      </c>
      <c r="EP264" t="s">
        <v>41</v>
      </c>
      <c r="ES264">
        <v>345</v>
      </c>
      <c r="ET264" t="s">
        <v>42</v>
      </c>
      <c r="EW264">
        <v>0</v>
      </c>
      <c r="EX264" t="s">
        <v>43</v>
      </c>
      <c r="FA264">
        <v>32.201000000000001</v>
      </c>
      <c r="FB264" t="s">
        <v>44</v>
      </c>
      <c r="FE264">
        <v>22.469000000000001</v>
      </c>
      <c r="FF264" t="s">
        <v>45</v>
      </c>
      <c r="FI264">
        <v>0</v>
      </c>
      <c r="FJ264" t="s">
        <v>46</v>
      </c>
      <c r="FM264">
        <v>112.2</v>
      </c>
      <c r="FN264" t="s">
        <v>47</v>
      </c>
      <c r="FQ264">
        <v>70.849999999999994</v>
      </c>
      <c r="FR264" t="s">
        <v>48</v>
      </c>
      <c r="FU264">
        <v>62003</v>
      </c>
      <c r="FV264" t="s">
        <v>49</v>
      </c>
      <c r="FY264">
        <v>0</v>
      </c>
      <c r="FZ264" t="s">
        <v>50</v>
      </c>
      <c r="GC264">
        <v>0</v>
      </c>
      <c r="GD264" t="s">
        <v>51</v>
      </c>
      <c r="GG264">
        <v>0</v>
      </c>
      <c r="GH264" t="s">
        <v>52</v>
      </c>
      <c r="GK264">
        <v>0</v>
      </c>
      <c r="GL264" t="s">
        <v>53</v>
      </c>
      <c r="GO264">
        <v>2.754</v>
      </c>
    </row>
    <row r="265" spans="1:197" x14ac:dyDescent="0.45">
      <c r="A265">
        <v>39132</v>
      </c>
      <c r="B265" t="s">
        <v>5</v>
      </c>
      <c r="E265">
        <v>0</v>
      </c>
      <c r="F265" t="s">
        <v>6</v>
      </c>
      <c r="I265">
        <v>0</v>
      </c>
      <c r="J265" t="s">
        <v>7</v>
      </c>
      <c r="M265">
        <v>0</v>
      </c>
      <c r="N265" t="s">
        <v>8</v>
      </c>
      <c r="Q265">
        <v>701</v>
      </c>
      <c r="R265" t="s">
        <v>9</v>
      </c>
      <c r="U265">
        <v>73.55</v>
      </c>
      <c r="V265" t="s">
        <v>10</v>
      </c>
      <c r="Y265">
        <v>0</v>
      </c>
      <c r="Z265" t="s">
        <v>11</v>
      </c>
      <c r="AC265">
        <v>0</v>
      </c>
      <c r="AD265" t="s">
        <v>12</v>
      </c>
      <c r="AG265">
        <v>0</v>
      </c>
      <c r="AH265" t="s">
        <v>13</v>
      </c>
      <c r="AK265">
        <v>0</v>
      </c>
      <c r="AL265" t="s">
        <v>14</v>
      </c>
      <c r="AO265">
        <v>8450</v>
      </c>
      <c r="AP265" t="s">
        <v>15</v>
      </c>
      <c r="AS265">
        <v>282</v>
      </c>
      <c r="AT265" t="s">
        <v>16</v>
      </c>
      <c r="AW265">
        <v>4880</v>
      </c>
      <c r="AX265" t="s">
        <v>17</v>
      </c>
      <c r="BA265">
        <v>0</v>
      </c>
      <c r="BB265" t="s">
        <v>18</v>
      </c>
      <c r="BE265">
        <v>0</v>
      </c>
      <c r="BF265" t="s">
        <v>19</v>
      </c>
      <c r="BI265">
        <v>61.8</v>
      </c>
      <c r="BJ265" t="s">
        <v>20</v>
      </c>
      <c r="BM265">
        <v>0</v>
      </c>
      <c r="BN265" t="s">
        <v>21</v>
      </c>
      <c r="BQ265">
        <v>2123.9</v>
      </c>
      <c r="BR265" t="s">
        <v>22</v>
      </c>
      <c r="BU265">
        <v>0</v>
      </c>
      <c r="BV265" t="s">
        <v>23</v>
      </c>
      <c r="BY265">
        <v>25</v>
      </c>
      <c r="BZ265" t="s">
        <v>24</v>
      </c>
      <c r="CC265">
        <v>253.9</v>
      </c>
      <c r="CD265" t="s">
        <v>25</v>
      </c>
      <c r="CG265">
        <v>1084</v>
      </c>
      <c r="CH265" t="s">
        <v>26</v>
      </c>
      <c r="CK265">
        <v>0</v>
      </c>
      <c r="CL265" t="s">
        <v>27</v>
      </c>
      <c r="CO265">
        <v>0</v>
      </c>
      <c r="CP265" t="s">
        <v>28</v>
      </c>
      <c r="CS265">
        <v>0</v>
      </c>
      <c r="CT265" t="s">
        <v>29</v>
      </c>
      <c r="CW265">
        <v>73.489999999999995</v>
      </c>
      <c r="CX265" t="s">
        <v>30</v>
      </c>
      <c r="DA265">
        <v>0</v>
      </c>
      <c r="DB265" t="s">
        <v>31</v>
      </c>
      <c r="DE265">
        <v>150</v>
      </c>
      <c r="DF265" t="s">
        <v>32</v>
      </c>
      <c r="DI265">
        <v>0</v>
      </c>
      <c r="DJ265" t="s">
        <v>33</v>
      </c>
      <c r="DM265">
        <v>236.39</v>
      </c>
      <c r="DN265" t="s">
        <v>34</v>
      </c>
      <c r="DQ265">
        <v>216.39</v>
      </c>
      <c r="DR265" t="s">
        <v>35</v>
      </c>
      <c r="DU265">
        <v>85.64</v>
      </c>
      <c r="DV265" t="s">
        <v>36</v>
      </c>
      <c r="DY265">
        <v>0</v>
      </c>
      <c r="DZ265" t="s">
        <v>37</v>
      </c>
      <c r="EC265">
        <v>0</v>
      </c>
      <c r="ED265" t="s">
        <v>38</v>
      </c>
      <c r="EG265">
        <v>863</v>
      </c>
      <c r="EH265" t="s">
        <v>39</v>
      </c>
      <c r="EK265">
        <v>97002</v>
      </c>
      <c r="EL265" t="s">
        <v>40</v>
      </c>
      <c r="EO265">
        <v>1542</v>
      </c>
      <c r="EP265" t="s">
        <v>41</v>
      </c>
      <c r="ES265">
        <v>361.97</v>
      </c>
      <c r="ET265" t="s">
        <v>42</v>
      </c>
      <c r="EW265">
        <v>0</v>
      </c>
      <c r="EX265" t="s">
        <v>43</v>
      </c>
      <c r="FA265">
        <v>33.200000000000003</v>
      </c>
      <c r="FB265" t="s">
        <v>44</v>
      </c>
      <c r="FE265">
        <v>22.48</v>
      </c>
      <c r="FF265" t="s">
        <v>45</v>
      </c>
      <c r="FI265">
        <v>0</v>
      </c>
      <c r="FJ265" t="s">
        <v>46</v>
      </c>
      <c r="FM265">
        <v>117.7</v>
      </c>
      <c r="FN265" t="s">
        <v>47</v>
      </c>
      <c r="FQ265">
        <v>71.599999999999994</v>
      </c>
      <c r="FR265" t="s">
        <v>48</v>
      </c>
      <c r="FU265">
        <v>60790</v>
      </c>
      <c r="FV265" t="s">
        <v>49</v>
      </c>
      <c r="FY265">
        <v>0</v>
      </c>
      <c r="FZ265" t="s">
        <v>50</v>
      </c>
      <c r="GC265">
        <v>0</v>
      </c>
      <c r="GD265" t="s">
        <v>51</v>
      </c>
      <c r="GG265">
        <v>0</v>
      </c>
      <c r="GH265" t="s">
        <v>52</v>
      </c>
      <c r="GK265">
        <v>0</v>
      </c>
      <c r="GL265" t="s">
        <v>53</v>
      </c>
      <c r="GO265">
        <v>2.802</v>
      </c>
    </row>
    <row r="266" spans="1:197" x14ac:dyDescent="0.45">
      <c r="A266">
        <v>39139</v>
      </c>
      <c r="B266" t="s">
        <v>5</v>
      </c>
      <c r="E266">
        <v>0</v>
      </c>
      <c r="F266" t="s">
        <v>6</v>
      </c>
      <c r="I266">
        <v>0</v>
      </c>
      <c r="J266" t="s">
        <v>7</v>
      </c>
      <c r="M266">
        <v>0</v>
      </c>
      <c r="N266" t="s">
        <v>8</v>
      </c>
      <c r="Q266">
        <v>674.9</v>
      </c>
      <c r="R266" t="s">
        <v>9</v>
      </c>
      <c r="U266">
        <v>70</v>
      </c>
      <c r="V266" t="s">
        <v>10</v>
      </c>
      <c r="Y266">
        <v>0</v>
      </c>
      <c r="Z266" t="s">
        <v>11</v>
      </c>
      <c r="AC266">
        <v>0</v>
      </c>
      <c r="AD266" t="s">
        <v>12</v>
      </c>
      <c r="AG266">
        <v>0</v>
      </c>
      <c r="AH266" t="s">
        <v>13</v>
      </c>
      <c r="AK266">
        <v>0</v>
      </c>
      <c r="AL266" t="s">
        <v>14</v>
      </c>
      <c r="AO266">
        <v>8652</v>
      </c>
      <c r="AP266" t="s">
        <v>15</v>
      </c>
      <c r="AS266">
        <v>260.89999999999998</v>
      </c>
      <c r="AT266" t="s">
        <v>16</v>
      </c>
      <c r="AW266">
        <v>4430</v>
      </c>
      <c r="AX266" t="s">
        <v>17</v>
      </c>
      <c r="BA266">
        <v>0</v>
      </c>
      <c r="BB266" t="s">
        <v>18</v>
      </c>
      <c r="BE266">
        <v>0</v>
      </c>
      <c r="BF266" t="s">
        <v>19</v>
      </c>
      <c r="BI266">
        <v>56.25</v>
      </c>
      <c r="BJ266" t="s">
        <v>20</v>
      </c>
      <c r="BM266">
        <v>0</v>
      </c>
      <c r="BN266" t="s">
        <v>21</v>
      </c>
      <c r="BQ266">
        <v>2045.01</v>
      </c>
      <c r="BR266" t="s">
        <v>22</v>
      </c>
      <c r="BU266">
        <v>0</v>
      </c>
      <c r="BV266" t="s">
        <v>23</v>
      </c>
      <c r="BY266">
        <v>24.4</v>
      </c>
      <c r="BZ266" t="s">
        <v>24</v>
      </c>
      <c r="CC266">
        <v>228.11</v>
      </c>
      <c r="CD266" t="s">
        <v>25</v>
      </c>
      <c r="CG266">
        <v>1050</v>
      </c>
      <c r="CH266" t="s">
        <v>26</v>
      </c>
      <c r="CK266">
        <v>0</v>
      </c>
      <c r="CL266" t="s">
        <v>27</v>
      </c>
      <c r="CO266">
        <v>0</v>
      </c>
      <c r="CP266" t="s">
        <v>28</v>
      </c>
      <c r="CS266">
        <v>0</v>
      </c>
      <c r="CT266" t="s">
        <v>29</v>
      </c>
      <c r="CW266">
        <v>67.25</v>
      </c>
      <c r="CX266" t="s">
        <v>30</v>
      </c>
      <c r="DA266">
        <v>0</v>
      </c>
      <c r="DB266" t="s">
        <v>31</v>
      </c>
      <c r="DE266">
        <v>140</v>
      </c>
      <c r="DF266" t="s">
        <v>32</v>
      </c>
      <c r="DI266">
        <v>0</v>
      </c>
      <c r="DJ266" t="s">
        <v>33</v>
      </c>
      <c r="DM266">
        <v>211.55</v>
      </c>
      <c r="DN266" t="s">
        <v>34</v>
      </c>
      <c r="DQ266">
        <v>210.99</v>
      </c>
      <c r="DR266" t="s">
        <v>35</v>
      </c>
      <c r="DU266">
        <v>74.38</v>
      </c>
      <c r="DV266" t="s">
        <v>36</v>
      </c>
      <c r="DY266">
        <v>0</v>
      </c>
      <c r="DZ266" t="s">
        <v>37</v>
      </c>
      <c r="EC266">
        <v>0</v>
      </c>
      <c r="ED266" t="s">
        <v>38</v>
      </c>
      <c r="EG266">
        <v>804</v>
      </c>
      <c r="EH266" t="s">
        <v>39</v>
      </c>
      <c r="EK266">
        <v>91250</v>
      </c>
      <c r="EL266" t="s">
        <v>40</v>
      </c>
      <c r="EO266">
        <v>1426.77</v>
      </c>
      <c r="EP266" t="s">
        <v>41</v>
      </c>
      <c r="ES266">
        <v>338.93</v>
      </c>
      <c r="ET266" t="s">
        <v>42</v>
      </c>
      <c r="EW266">
        <v>0</v>
      </c>
      <c r="EX266" t="s">
        <v>43</v>
      </c>
      <c r="FA266">
        <v>30.113</v>
      </c>
      <c r="FB266" t="s">
        <v>44</v>
      </c>
      <c r="FE266">
        <v>20.2</v>
      </c>
      <c r="FF266" t="s">
        <v>45</v>
      </c>
      <c r="FI266">
        <v>0</v>
      </c>
      <c r="FJ266" t="s">
        <v>46</v>
      </c>
      <c r="FM266">
        <v>110.11</v>
      </c>
      <c r="FN266" t="s">
        <v>47</v>
      </c>
      <c r="FQ266">
        <v>69.38</v>
      </c>
      <c r="FR266" t="s">
        <v>48</v>
      </c>
      <c r="FU266">
        <v>55750</v>
      </c>
      <c r="FV266" t="s">
        <v>49</v>
      </c>
      <c r="FY266">
        <v>0</v>
      </c>
      <c r="FZ266" t="s">
        <v>50</v>
      </c>
      <c r="GC266">
        <v>0</v>
      </c>
      <c r="GD266" t="s">
        <v>51</v>
      </c>
      <c r="GG266">
        <v>0</v>
      </c>
      <c r="GH266" t="s">
        <v>52</v>
      </c>
      <c r="GK266">
        <v>0</v>
      </c>
      <c r="GL266" t="s">
        <v>53</v>
      </c>
      <c r="GO266">
        <v>2.65</v>
      </c>
    </row>
    <row r="267" spans="1:197" x14ac:dyDescent="0.45">
      <c r="A267">
        <v>39146</v>
      </c>
      <c r="B267" t="s">
        <v>5</v>
      </c>
      <c r="E267">
        <v>0</v>
      </c>
      <c r="F267" t="s">
        <v>6</v>
      </c>
      <c r="I267">
        <v>0</v>
      </c>
      <c r="J267" t="s">
        <v>7</v>
      </c>
      <c r="M267">
        <v>0</v>
      </c>
      <c r="N267" t="s">
        <v>8</v>
      </c>
      <c r="Q267">
        <v>660</v>
      </c>
      <c r="R267" t="s">
        <v>9</v>
      </c>
      <c r="U267">
        <v>71.849999999999994</v>
      </c>
      <c r="V267" t="s">
        <v>10</v>
      </c>
      <c r="Y267">
        <v>0</v>
      </c>
      <c r="Z267" t="s">
        <v>11</v>
      </c>
      <c r="AC267">
        <v>0</v>
      </c>
      <c r="AD267" t="s">
        <v>12</v>
      </c>
      <c r="AG267">
        <v>0</v>
      </c>
      <c r="AH267" t="s">
        <v>13</v>
      </c>
      <c r="AK267">
        <v>0</v>
      </c>
      <c r="AL267" t="s">
        <v>14</v>
      </c>
      <c r="AO267">
        <v>7900</v>
      </c>
      <c r="AP267" t="s">
        <v>15</v>
      </c>
      <c r="AS267">
        <v>264.83999999999997</v>
      </c>
      <c r="AT267" t="s">
        <v>16</v>
      </c>
      <c r="AW267">
        <v>4512.2</v>
      </c>
      <c r="AX267" t="s">
        <v>17</v>
      </c>
      <c r="BA267">
        <v>0</v>
      </c>
      <c r="BB267" t="s">
        <v>18</v>
      </c>
      <c r="BE267">
        <v>0</v>
      </c>
      <c r="BF267" t="s">
        <v>19</v>
      </c>
      <c r="BI267">
        <v>60.48</v>
      </c>
      <c r="BJ267" t="s">
        <v>20</v>
      </c>
      <c r="BM267">
        <v>0</v>
      </c>
      <c r="BN267" t="s">
        <v>21</v>
      </c>
      <c r="BQ267">
        <v>2100</v>
      </c>
      <c r="BR267" t="s">
        <v>22</v>
      </c>
      <c r="BU267">
        <v>0</v>
      </c>
      <c r="BV267" t="s">
        <v>23</v>
      </c>
      <c r="BY267">
        <v>25.25</v>
      </c>
      <c r="BZ267" t="s">
        <v>24</v>
      </c>
      <c r="CC267">
        <v>236.5</v>
      </c>
      <c r="CD267" t="s">
        <v>25</v>
      </c>
      <c r="CG267">
        <v>1089.99</v>
      </c>
      <c r="CH267" t="s">
        <v>26</v>
      </c>
      <c r="CK267">
        <v>0</v>
      </c>
      <c r="CL267" t="s">
        <v>27</v>
      </c>
      <c r="CO267">
        <v>0</v>
      </c>
      <c r="CP267" t="s">
        <v>28</v>
      </c>
      <c r="CS267">
        <v>0</v>
      </c>
      <c r="CT267" t="s">
        <v>29</v>
      </c>
      <c r="CW267">
        <v>71.2</v>
      </c>
      <c r="CX267" t="s">
        <v>30</v>
      </c>
      <c r="DA267">
        <v>0</v>
      </c>
      <c r="DB267" t="s">
        <v>31</v>
      </c>
      <c r="DE267">
        <v>141</v>
      </c>
      <c r="DF267" t="s">
        <v>32</v>
      </c>
      <c r="DI267">
        <v>0</v>
      </c>
      <c r="DJ267" t="s">
        <v>33</v>
      </c>
      <c r="DM267">
        <v>217.95</v>
      </c>
      <c r="DN267" t="s">
        <v>34</v>
      </c>
      <c r="DQ267">
        <v>216.5</v>
      </c>
      <c r="DR267" t="s">
        <v>35</v>
      </c>
      <c r="DU267">
        <v>71</v>
      </c>
      <c r="DV267" t="s">
        <v>36</v>
      </c>
      <c r="DY267">
        <v>0</v>
      </c>
      <c r="DZ267" t="s">
        <v>37</v>
      </c>
      <c r="EC267">
        <v>0</v>
      </c>
      <c r="ED267" t="s">
        <v>38</v>
      </c>
      <c r="EG267">
        <v>792.97</v>
      </c>
      <c r="EH267" t="s">
        <v>39</v>
      </c>
      <c r="EK267">
        <v>92500</v>
      </c>
      <c r="EL267" t="s">
        <v>40</v>
      </c>
      <c r="EO267">
        <v>1443.01</v>
      </c>
      <c r="EP267" t="s">
        <v>41</v>
      </c>
      <c r="ES267">
        <v>330.95</v>
      </c>
      <c r="ET267" t="s">
        <v>42</v>
      </c>
      <c r="EW267">
        <v>0</v>
      </c>
      <c r="EX267" t="s">
        <v>43</v>
      </c>
      <c r="FA267">
        <v>29.032</v>
      </c>
      <c r="FB267" t="s">
        <v>44</v>
      </c>
      <c r="FE267">
        <v>19.79</v>
      </c>
      <c r="FF267" t="s">
        <v>45</v>
      </c>
      <c r="FI267">
        <v>0</v>
      </c>
      <c r="FJ267" t="s">
        <v>46</v>
      </c>
      <c r="FM267">
        <v>112.03</v>
      </c>
      <c r="FN267" t="s">
        <v>47</v>
      </c>
      <c r="FQ267">
        <v>70</v>
      </c>
      <c r="FR267" t="s">
        <v>48</v>
      </c>
      <c r="FU267">
        <v>54700</v>
      </c>
      <c r="FV267" t="s">
        <v>49</v>
      </c>
      <c r="FY267">
        <v>0</v>
      </c>
      <c r="FZ267" t="s">
        <v>50</v>
      </c>
      <c r="GC267">
        <v>0</v>
      </c>
      <c r="GD267" t="s">
        <v>51</v>
      </c>
      <c r="GG267">
        <v>0</v>
      </c>
      <c r="GH267" t="s">
        <v>52</v>
      </c>
      <c r="GK267">
        <v>0</v>
      </c>
      <c r="GL267" t="s">
        <v>53</v>
      </c>
      <c r="GO267">
        <v>2.7389999999999999</v>
      </c>
    </row>
    <row r="268" spans="1:197" x14ac:dyDescent="0.45">
      <c r="A268">
        <v>39153</v>
      </c>
      <c r="B268" t="s">
        <v>5</v>
      </c>
      <c r="E268">
        <v>0</v>
      </c>
      <c r="F268" t="s">
        <v>6</v>
      </c>
      <c r="I268">
        <v>0</v>
      </c>
      <c r="J268" t="s">
        <v>7</v>
      </c>
      <c r="M268">
        <v>0</v>
      </c>
      <c r="N268" t="s">
        <v>8</v>
      </c>
      <c r="Q268">
        <v>650</v>
      </c>
      <c r="R268" t="s">
        <v>9</v>
      </c>
      <c r="U268">
        <v>78.989999999999995</v>
      </c>
      <c r="V268" t="s">
        <v>10</v>
      </c>
      <c r="Y268">
        <v>0</v>
      </c>
      <c r="Z268" t="s">
        <v>11</v>
      </c>
      <c r="AC268">
        <v>0</v>
      </c>
      <c r="AD268" t="s">
        <v>12</v>
      </c>
      <c r="AG268">
        <v>0</v>
      </c>
      <c r="AH268" t="s">
        <v>13</v>
      </c>
      <c r="AK268">
        <v>0</v>
      </c>
      <c r="AL268" t="s">
        <v>14</v>
      </c>
      <c r="AO268">
        <v>7970</v>
      </c>
      <c r="AP268" t="s">
        <v>15</v>
      </c>
      <c r="AS268">
        <v>254.6</v>
      </c>
      <c r="AT268" t="s">
        <v>16</v>
      </c>
      <c r="AW268">
        <v>4617.8999999999996</v>
      </c>
      <c r="AX268" t="s">
        <v>17</v>
      </c>
      <c r="BA268">
        <v>0</v>
      </c>
      <c r="BB268" t="s">
        <v>18</v>
      </c>
      <c r="BE268">
        <v>0</v>
      </c>
      <c r="BF268" t="s">
        <v>19</v>
      </c>
      <c r="BI268">
        <v>60.1</v>
      </c>
      <c r="BJ268" t="s">
        <v>20</v>
      </c>
      <c r="BM268">
        <v>0</v>
      </c>
      <c r="BN268" t="s">
        <v>21</v>
      </c>
      <c r="BQ268">
        <v>2050.9499999999998</v>
      </c>
      <c r="BR268" t="s">
        <v>22</v>
      </c>
      <c r="BU268">
        <v>0</v>
      </c>
      <c r="BV268" t="s">
        <v>23</v>
      </c>
      <c r="BY268">
        <v>25.25</v>
      </c>
      <c r="BZ268" t="s">
        <v>24</v>
      </c>
      <c r="CC268">
        <v>240</v>
      </c>
      <c r="CD268" t="s">
        <v>25</v>
      </c>
      <c r="CG268">
        <v>1086.6300000000001</v>
      </c>
      <c r="CH268" t="s">
        <v>26</v>
      </c>
      <c r="CK268">
        <v>0</v>
      </c>
      <c r="CL268" t="s">
        <v>27</v>
      </c>
      <c r="CO268">
        <v>0</v>
      </c>
      <c r="CP268" t="s">
        <v>28</v>
      </c>
      <c r="CS268">
        <v>0</v>
      </c>
      <c r="CT268" t="s">
        <v>29</v>
      </c>
      <c r="CW268">
        <v>72.45</v>
      </c>
      <c r="CX268" t="s">
        <v>30</v>
      </c>
      <c r="DA268">
        <v>0</v>
      </c>
      <c r="DB268" t="s">
        <v>31</v>
      </c>
      <c r="DE268">
        <v>136.94999999999999</v>
      </c>
      <c r="DF268" t="s">
        <v>32</v>
      </c>
      <c r="DI268">
        <v>0</v>
      </c>
      <c r="DJ268" t="s">
        <v>33</v>
      </c>
      <c r="DM268">
        <v>209.69</v>
      </c>
      <c r="DN268" t="s">
        <v>34</v>
      </c>
      <c r="DQ268">
        <v>218.5</v>
      </c>
      <c r="DR268" t="s">
        <v>35</v>
      </c>
      <c r="DU268">
        <v>79.040000000000006</v>
      </c>
      <c r="DV268" t="s">
        <v>36</v>
      </c>
      <c r="DY268">
        <v>0</v>
      </c>
      <c r="DZ268" t="s">
        <v>37</v>
      </c>
      <c r="EC268">
        <v>0</v>
      </c>
      <c r="ED268" t="s">
        <v>38</v>
      </c>
      <c r="EG268">
        <v>780.01</v>
      </c>
      <c r="EH268" t="s">
        <v>39</v>
      </c>
      <c r="EK268">
        <v>89977.5</v>
      </c>
      <c r="EL268" t="s">
        <v>40</v>
      </c>
      <c r="EO268">
        <v>1403.98</v>
      </c>
      <c r="EP268" t="s">
        <v>41</v>
      </c>
      <c r="ES268">
        <v>330.75</v>
      </c>
      <c r="ET268" t="s">
        <v>42</v>
      </c>
      <c r="EW268">
        <v>0</v>
      </c>
      <c r="EX268" t="s">
        <v>43</v>
      </c>
      <c r="FA268">
        <v>29.739000000000001</v>
      </c>
      <c r="FB268" t="s">
        <v>44</v>
      </c>
      <c r="FE268">
        <v>21.3</v>
      </c>
      <c r="FF268" t="s">
        <v>45</v>
      </c>
      <c r="FI268">
        <v>0</v>
      </c>
      <c r="FJ268" t="s">
        <v>46</v>
      </c>
      <c r="FM268">
        <v>113.78</v>
      </c>
      <c r="FN268" t="s">
        <v>47</v>
      </c>
      <c r="FQ268">
        <v>69.5</v>
      </c>
      <c r="FR268" t="s">
        <v>48</v>
      </c>
      <c r="FU268">
        <v>53984.85</v>
      </c>
      <c r="FV268" t="s">
        <v>49</v>
      </c>
      <c r="FY268">
        <v>0</v>
      </c>
      <c r="FZ268" t="s">
        <v>50</v>
      </c>
      <c r="GC268">
        <v>0</v>
      </c>
      <c r="GD268" t="s">
        <v>51</v>
      </c>
      <c r="GG268">
        <v>0</v>
      </c>
      <c r="GH268" t="s">
        <v>52</v>
      </c>
      <c r="GK268">
        <v>0</v>
      </c>
      <c r="GL268" t="s">
        <v>53</v>
      </c>
      <c r="GO268">
        <v>2.7240000000000002</v>
      </c>
    </row>
    <row r="269" spans="1:197" x14ac:dyDescent="0.45">
      <c r="A269">
        <v>39160</v>
      </c>
      <c r="B269" t="s">
        <v>5</v>
      </c>
      <c r="E269">
        <v>0</v>
      </c>
      <c r="F269" t="s">
        <v>6</v>
      </c>
      <c r="I269">
        <v>0</v>
      </c>
      <c r="J269" t="s">
        <v>7</v>
      </c>
      <c r="M269">
        <v>0</v>
      </c>
      <c r="N269" t="s">
        <v>8</v>
      </c>
      <c r="Q269">
        <v>651.79999999999995</v>
      </c>
      <c r="R269" t="s">
        <v>9</v>
      </c>
      <c r="U269">
        <v>76.3</v>
      </c>
      <c r="V269" t="s">
        <v>10</v>
      </c>
      <c r="Y269">
        <v>0</v>
      </c>
      <c r="Z269" t="s">
        <v>11</v>
      </c>
      <c r="AC269">
        <v>0</v>
      </c>
      <c r="AD269" t="s">
        <v>12</v>
      </c>
      <c r="AG269">
        <v>0</v>
      </c>
      <c r="AH269" t="s">
        <v>13</v>
      </c>
      <c r="AK269">
        <v>0</v>
      </c>
      <c r="AL269" t="s">
        <v>14</v>
      </c>
      <c r="AO269">
        <v>8235</v>
      </c>
      <c r="AP269" t="s">
        <v>15</v>
      </c>
      <c r="AS269">
        <v>269.2</v>
      </c>
      <c r="AT269" t="s">
        <v>16</v>
      </c>
      <c r="AW269">
        <v>4779.1000000000004</v>
      </c>
      <c r="AX269" t="s">
        <v>17</v>
      </c>
      <c r="BA269">
        <v>0</v>
      </c>
      <c r="BB269" t="s">
        <v>18</v>
      </c>
      <c r="BE269">
        <v>0</v>
      </c>
      <c r="BF269" t="s">
        <v>19</v>
      </c>
      <c r="BI269">
        <v>60.51</v>
      </c>
      <c r="BJ269" t="s">
        <v>20</v>
      </c>
      <c r="BM269">
        <v>0</v>
      </c>
      <c r="BN269" t="s">
        <v>21</v>
      </c>
      <c r="BQ269">
        <v>2182</v>
      </c>
      <c r="BR269" t="s">
        <v>22</v>
      </c>
      <c r="BU269">
        <v>0</v>
      </c>
      <c r="BV269" t="s">
        <v>23</v>
      </c>
      <c r="BY269">
        <v>26.010999999999999</v>
      </c>
      <c r="BZ269" t="s">
        <v>24</v>
      </c>
      <c r="CC269">
        <v>256.97000000000003</v>
      </c>
      <c r="CD269" t="s">
        <v>25</v>
      </c>
      <c r="CG269">
        <v>1124</v>
      </c>
      <c r="CH269" t="s">
        <v>26</v>
      </c>
      <c r="CK269">
        <v>0</v>
      </c>
      <c r="CL269" t="s">
        <v>27</v>
      </c>
      <c r="CO269">
        <v>0</v>
      </c>
      <c r="CP269" t="s">
        <v>28</v>
      </c>
      <c r="CS269">
        <v>0</v>
      </c>
      <c r="CT269" t="s">
        <v>29</v>
      </c>
      <c r="CW269">
        <v>75</v>
      </c>
      <c r="CX269" t="s">
        <v>30</v>
      </c>
      <c r="DA269">
        <v>0</v>
      </c>
      <c r="DB269" t="s">
        <v>31</v>
      </c>
      <c r="DE269">
        <v>151.21</v>
      </c>
      <c r="DF269" t="s">
        <v>32</v>
      </c>
      <c r="DI269">
        <v>0</v>
      </c>
      <c r="DJ269" t="s">
        <v>33</v>
      </c>
      <c r="DM269">
        <v>218.16</v>
      </c>
      <c r="DN269" t="s">
        <v>34</v>
      </c>
      <c r="DQ269">
        <v>227.45</v>
      </c>
      <c r="DR269" t="s">
        <v>35</v>
      </c>
      <c r="DU269">
        <v>88.6</v>
      </c>
      <c r="DV269" t="s">
        <v>36</v>
      </c>
      <c r="DY269">
        <v>0</v>
      </c>
      <c r="DZ269" t="s">
        <v>37</v>
      </c>
      <c r="EC269">
        <v>0</v>
      </c>
      <c r="ED269" t="s">
        <v>38</v>
      </c>
      <c r="EG269">
        <v>837.15</v>
      </c>
      <c r="EH269" t="s">
        <v>39</v>
      </c>
      <c r="EK269">
        <v>94510</v>
      </c>
      <c r="EL269" t="s">
        <v>40</v>
      </c>
      <c r="EO269">
        <v>1460</v>
      </c>
      <c r="EP269" t="s">
        <v>41</v>
      </c>
      <c r="ES269">
        <v>349.01</v>
      </c>
      <c r="ET269" t="s">
        <v>42</v>
      </c>
      <c r="EW269">
        <v>0</v>
      </c>
      <c r="EX269" t="s">
        <v>43</v>
      </c>
      <c r="FA269">
        <v>32.301000000000002</v>
      </c>
      <c r="FB269" t="s">
        <v>44</v>
      </c>
      <c r="FE269">
        <v>21.003</v>
      </c>
      <c r="FF269" t="s">
        <v>45</v>
      </c>
      <c r="FI269">
        <v>0</v>
      </c>
      <c r="FJ269" t="s">
        <v>46</v>
      </c>
      <c r="FM269">
        <v>121.99</v>
      </c>
      <c r="FN269" t="s">
        <v>47</v>
      </c>
      <c r="FQ269">
        <v>72</v>
      </c>
      <c r="FR269" t="s">
        <v>48</v>
      </c>
      <c r="FU269">
        <v>55899.99</v>
      </c>
      <c r="FV269" t="s">
        <v>49</v>
      </c>
      <c r="FY269">
        <v>0</v>
      </c>
      <c r="FZ269" t="s">
        <v>50</v>
      </c>
      <c r="GC269">
        <v>0</v>
      </c>
      <c r="GD269" t="s">
        <v>51</v>
      </c>
      <c r="GG269">
        <v>0</v>
      </c>
      <c r="GH269" t="s">
        <v>52</v>
      </c>
      <c r="GK269">
        <v>0</v>
      </c>
      <c r="GL269" t="s">
        <v>53</v>
      </c>
      <c r="GO269">
        <v>3.1230000000000002</v>
      </c>
    </row>
    <row r="270" spans="1:197" x14ac:dyDescent="0.45">
      <c r="A270">
        <v>39167</v>
      </c>
      <c r="B270" t="s">
        <v>5</v>
      </c>
      <c r="E270">
        <v>0</v>
      </c>
      <c r="F270" t="s">
        <v>6</v>
      </c>
      <c r="I270">
        <v>0</v>
      </c>
      <c r="J270" t="s">
        <v>7</v>
      </c>
      <c r="M270">
        <v>0</v>
      </c>
      <c r="N270" t="s">
        <v>8</v>
      </c>
      <c r="Q270">
        <v>649.5</v>
      </c>
      <c r="R270" t="s">
        <v>9</v>
      </c>
      <c r="U270">
        <v>74</v>
      </c>
      <c r="V270" t="s">
        <v>10</v>
      </c>
      <c r="Y270">
        <v>0</v>
      </c>
      <c r="Z270" t="s">
        <v>11</v>
      </c>
      <c r="AC270">
        <v>0</v>
      </c>
      <c r="AD270" t="s">
        <v>12</v>
      </c>
      <c r="AG270">
        <v>0</v>
      </c>
      <c r="AH270" t="s">
        <v>13</v>
      </c>
      <c r="AK270">
        <v>0</v>
      </c>
      <c r="AL270" t="s">
        <v>14</v>
      </c>
      <c r="AO270">
        <v>8349.99</v>
      </c>
      <c r="AP270" t="s">
        <v>15</v>
      </c>
      <c r="AS270">
        <v>270.98</v>
      </c>
      <c r="AT270" t="s">
        <v>16</v>
      </c>
      <c r="AW270">
        <v>4825</v>
      </c>
      <c r="AX270" t="s">
        <v>17</v>
      </c>
      <c r="BA270">
        <v>0</v>
      </c>
      <c r="BB270" t="s">
        <v>18</v>
      </c>
      <c r="BE270">
        <v>0</v>
      </c>
      <c r="BF270" t="s">
        <v>19</v>
      </c>
      <c r="BI270">
        <v>63.5</v>
      </c>
      <c r="BJ270" t="s">
        <v>20</v>
      </c>
      <c r="BM270">
        <v>0</v>
      </c>
      <c r="BN270" t="s">
        <v>21</v>
      </c>
      <c r="BQ270">
        <v>2239</v>
      </c>
      <c r="BR270" t="s">
        <v>22</v>
      </c>
      <c r="BU270">
        <v>0</v>
      </c>
      <c r="BV270" t="s">
        <v>23</v>
      </c>
      <c r="BY270">
        <v>27.298999999999999</v>
      </c>
      <c r="BZ270" t="s">
        <v>24</v>
      </c>
      <c r="CC270">
        <v>254.36</v>
      </c>
      <c r="CD270" t="s">
        <v>25</v>
      </c>
      <c r="CG270">
        <v>1125.5</v>
      </c>
      <c r="CH270" t="s">
        <v>26</v>
      </c>
      <c r="CK270">
        <v>0</v>
      </c>
      <c r="CL270" t="s">
        <v>27</v>
      </c>
      <c r="CO270">
        <v>0</v>
      </c>
      <c r="CP270" t="s">
        <v>28</v>
      </c>
      <c r="CS270">
        <v>0</v>
      </c>
      <c r="CT270" t="s">
        <v>29</v>
      </c>
      <c r="CW270">
        <v>75.48</v>
      </c>
      <c r="CX270" t="s">
        <v>30</v>
      </c>
      <c r="DA270">
        <v>0</v>
      </c>
      <c r="DB270" t="s">
        <v>31</v>
      </c>
      <c r="DE270">
        <v>150</v>
      </c>
      <c r="DF270" t="s">
        <v>32</v>
      </c>
      <c r="DI270">
        <v>0</v>
      </c>
      <c r="DJ270" t="s">
        <v>33</v>
      </c>
      <c r="DM270">
        <v>216.2</v>
      </c>
      <c r="DN270" t="s">
        <v>34</v>
      </c>
      <c r="DQ270">
        <v>223.6</v>
      </c>
      <c r="DR270" t="s">
        <v>35</v>
      </c>
      <c r="DU270">
        <v>84</v>
      </c>
      <c r="DV270" t="s">
        <v>36</v>
      </c>
      <c r="DY270">
        <v>0</v>
      </c>
      <c r="DZ270" t="s">
        <v>37</v>
      </c>
      <c r="EC270">
        <v>0</v>
      </c>
      <c r="ED270" t="s">
        <v>38</v>
      </c>
      <c r="EG270">
        <v>850</v>
      </c>
      <c r="EH270" t="s">
        <v>39</v>
      </c>
      <c r="EK270">
        <v>92500</v>
      </c>
      <c r="EL270" t="s">
        <v>40</v>
      </c>
      <c r="EO270">
        <v>1431</v>
      </c>
      <c r="EP270" t="s">
        <v>41</v>
      </c>
      <c r="ES270">
        <v>359.16</v>
      </c>
      <c r="ET270" t="s">
        <v>42</v>
      </c>
      <c r="EW270">
        <v>0</v>
      </c>
      <c r="EX270" t="s">
        <v>43</v>
      </c>
      <c r="FA270">
        <v>32.701000000000001</v>
      </c>
      <c r="FB270" t="s">
        <v>44</v>
      </c>
      <c r="FE270">
        <v>21.58</v>
      </c>
      <c r="FF270" t="s">
        <v>45</v>
      </c>
      <c r="FI270">
        <v>0</v>
      </c>
      <c r="FJ270" t="s">
        <v>46</v>
      </c>
      <c r="FM270">
        <v>121.93</v>
      </c>
      <c r="FN270" t="s">
        <v>47</v>
      </c>
      <c r="FQ270">
        <v>75.75</v>
      </c>
      <c r="FR270" t="s">
        <v>48</v>
      </c>
      <c r="FU270">
        <v>53890</v>
      </c>
      <c r="FV270" t="s">
        <v>49</v>
      </c>
      <c r="FY270">
        <v>0</v>
      </c>
      <c r="FZ270" t="s">
        <v>50</v>
      </c>
      <c r="GC270">
        <v>0</v>
      </c>
      <c r="GD270" t="s">
        <v>51</v>
      </c>
      <c r="GG270">
        <v>0</v>
      </c>
      <c r="GH270" t="s">
        <v>52</v>
      </c>
      <c r="GK270">
        <v>0</v>
      </c>
      <c r="GL270" t="s">
        <v>53</v>
      </c>
      <c r="GO270">
        <v>3.056</v>
      </c>
    </row>
    <row r="271" spans="1:197" x14ac:dyDescent="0.45">
      <c r="A271">
        <v>39174</v>
      </c>
      <c r="B271" t="s">
        <v>5</v>
      </c>
      <c r="C271">
        <v>0</v>
      </c>
      <c r="E271">
        <v>0</v>
      </c>
      <c r="F271" t="s">
        <v>6</v>
      </c>
      <c r="G271">
        <v>0</v>
      </c>
      <c r="I271">
        <v>0</v>
      </c>
      <c r="J271" t="s">
        <v>7</v>
      </c>
      <c r="K271">
        <v>0</v>
      </c>
      <c r="M271">
        <v>0</v>
      </c>
      <c r="N271" t="s">
        <v>8</v>
      </c>
      <c r="O271">
        <v>30962.290841999995</v>
      </c>
      <c r="Q271">
        <v>637</v>
      </c>
      <c r="R271" t="s">
        <v>9</v>
      </c>
      <c r="S271">
        <v>82156.951163000005</v>
      </c>
      <c r="U271">
        <v>75.39</v>
      </c>
      <c r="V271" t="s">
        <v>10</v>
      </c>
      <c r="W271">
        <v>0</v>
      </c>
      <c r="Y271">
        <v>0</v>
      </c>
      <c r="Z271" t="s">
        <v>11</v>
      </c>
      <c r="AA271">
        <v>62005.216714000002</v>
      </c>
      <c r="AC271">
        <v>0</v>
      </c>
      <c r="AD271" t="s">
        <v>12</v>
      </c>
      <c r="AE271">
        <v>0</v>
      </c>
      <c r="AG271">
        <v>0</v>
      </c>
      <c r="AH271" t="s">
        <v>13</v>
      </c>
      <c r="AI271">
        <v>0</v>
      </c>
      <c r="AK271">
        <v>0</v>
      </c>
      <c r="AL271" t="s">
        <v>14</v>
      </c>
      <c r="AM271">
        <v>96237.90830499999</v>
      </c>
      <c r="AO271">
        <v>8300</v>
      </c>
      <c r="AP271" t="s">
        <v>15</v>
      </c>
      <c r="AQ271">
        <v>6412805.09296</v>
      </c>
      <c r="AS271">
        <v>267.89</v>
      </c>
      <c r="AT271" t="s">
        <v>16</v>
      </c>
      <c r="AU271">
        <v>919457.31669399992</v>
      </c>
      <c r="AW271">
        <v>5141</v>
      </c>
      <c r="AX271" t="s">
        <v>17</v>
      </c>
      <c r="AY271">
        <v>0</v>
      </c>
      <c r="BA271">
        <v>0</v>
      </c>
      <c r="BB271" t="s">
        <v>18</v>
      </c>
      <c r="BC271">
        <v>1443754.3452569998</v>
      </c>
      <c r="BE271">
        <v>0</v>
      </c>
      <c r="BF271" t="s">
        <v>19</v>
      </c>
      <c r="BG271">
        <v>49877.448088999998</v>
      </c>
      <c r="BI271">
        <v>66.010999999999996</v>
      </c>
      <c r="BJ271" t="s">
        <v>20</v>
      </c>
      <c r="BK271">
        <v>0</v>
      </c>
      <c r="BM271">
        <v>0</v>
      </c>
      <c r="BN271" t="s">
        <v>21</v>
      </c>
      <c r="BO271">
        <v>1903745.1975080001</v>
      </c>
      <c r="BQ271">
        <v>2183</v>
      </c>
      <c r="BR271" t="s">
        <v>22</v>
      </c>
      <c r="BS271">
        <v>0</v>
      </c>
      <c r="BU271">
        <v>0</v>
      </c>
      <c r="BV271" t="s">
        <v>23</v>
      </c>
      <c r="BW271">
        <v>290092.844041</v>
      </c>
      <c r="BY271">
        <v>28.099</v>
      </c>
      <c r="BZ271" t="s">
        <v>24</v>
      </c>
      <c r="CA271">
        <v>506845.00694099994</v>
      </c>
      <c r="CC271">
        <v>257.5</v>
      </c>
      <c r="CD271" t="s">
        <v>25</v>
      </c>
      <c r="CE271">
        <v>81007.771928999995</v>
      </c>
      <c r="CG271">
        <v>1149</v>
      </c>
      <c r="CH271" t="s">
        <v>26</v>
      </c>
      <c r="CI271">
        <v>0</v>
      </c>
      <c r="CK271">
        <v>0</v>
      </c>
      <c r="CL271" t="s">
        <v>27</v>
      </c>
      <c r="CM271">
        <v>0</v>
      </c>
      <c r="CO271">
        <v>0</v>
      </c>
      <c r="CP271" t="s">
        <v>28</v>
      </c>
      <c r="CQ271">
        <v>0</v>
      </c>
      <c r="CS271">
        <v>0</v>
      </c>
      <c r="CT271" t="s">
        <v>29</v>
      </c>
      <c r="CU271">
        <v>452210.61230799998</v>
      </c>
      <c r="CW271">
        <v>76.400000000000006</v>
      </c>
      <c r="CX271" t="s">
        <v>30</v>
      </c>
      <c r="CY271">
        <v>0</v>
      </c>
      <c r="DA271">
        <v>0</v>
      </c>
      <c r="DB271" t="s">
        <v>31</v>
      </c>
      <c r="DC271">
        <v>455286.70864599996</v>
      </c>
      <c r="DE271">
        <v>145</v>
      </c>
      <c r="DF271" t="s">
        <v>32</v>
      </c>
      <c r="DG271">
        <v>0</v>
      </c>
      <c r="DI271">
        <v>0</v>
      </c>
      <c r="DJ271" t="s">
        <v>33</v>
      </c>
      <c r="DK271">
        <v>2290524.644779</v>
      </c>
      <c r="DM271">
        <v>215.45</v>
      </c>
      <c r="DN271" t="s">
        <v>34</v>
      </c>
      <c r="DO271">
        <v>162879.63924399999</v>
      </c>
      <c r="DQ271">
        <v>224.05</v>
      </c>
      <c r="DR271" t="s">
        <v>35</v>
      </c>
      <c r="DS271">
        <v>0</v>
      </c>
      <c r="DU271">
        <v>89.01</v>
      </c>
      <c r="DV271" t="s">
        <v>36</v>
      </c>
      <c r="DW271">
        <v>0</v>
      </c>
      <c r="DY271">
        <v>0</v>
      </c>
      <c r="DZ271" t="s">
        <v>37</v>
      </c>
      <c r="EA271">
        <v>0</v>
      </c>
      <c r="EC271">
        <v>0</v>
      </c>
      <c r="ED271" t="s">
        <v>38</v>
      </c>
      <c r="EE271">
        <v>0</v>
      </c>
      <c r="EG271">
        <v>809.99</v>
      </c>
      <c r="EH271" t="s">
        <v>39</v>
      </c>
      <c r="EI271">
        <v>1756885.3977079999</v>
      </c>
      <c r="EK271">
        <v>97050</v>
      </c>
      <c r="EL271" t="s">
        <v>40</v>
      </c>
      <c r="EM271">
        <v>0</v>
      </c>
      <c r="EO271">
        <v>1608</v>
      </c>
      <c r="EP271" t="s">
        <v>41</v>
      </c>
      <c r="EQ271">
        <v>361799.49531599996</v>
      </c>
      <c r="ES271">
        <v>358.97</v>
      </c>
      <c r="ET271" t="s">
        <v>42</v>
      </c>
      <c r="EU271">
        <v>318338.51471099997</v>
      </c>
      <c r="EW271">
        <v>0</v>
      </c>
      <c r="EX271" t="s">
        <v>43</v>
      </c>
      <c r="EY271">
        <v>1167867.0524849999</v>
      </c>
      <c r="FA271">
        <v>31.251000000000001</v>
      </c>
      <c r="FB271" t="s">
        <v>44</v>
      </c>
      <c r="FC271">
        <v>0</v>
      </c>
      <c r="FE271">
        <v>20.268000000000001</v>
      </c>
      <c r="FF271" t="s">
        <v>45</v>
      </c>
      <c r="FG271">
        <v>185884.29307699998</v>
      </c>
      <c r="FI271">
        <v>0</v>
      </c>
      <c r="FJ271" t="s">
        <v>46</v>
      </c>
      <c r="FK271">
        <v>265554.82407299994</v>
      </c>
      <c r="FM271">
        <v>124.78</v>
      </c>
      <c r="FN271" t="s">
        <v>47</v>
      </c>
      <c r="FO271">
        <v>0</v>
      </c>
      <c r="FQ271">
        <v>78.349999999999994</v>
      </c>
      <c r="FR271" t="s">
        <v>48</v>
      </c>
      <c r="FS271">
        <v>0</v>
      </c>
      <c r="FU271">
        <v>52250.01</v>
      </c>
      <c r="FV271" t="s">
        <v>49</v>
      </c>
      <c r="FW271">
        <v>97806.909920999999</v>
      </c>
      <c r="FY271">
        <v>0</v>
      </c>
      <c r="FZ271" t="s">
        <v>50</v>
      </c>
      <c r="GA271">
        <v>0</v>
      </c>
      <c r="GC271">
        <v>0</v>
      </c>
      <c r="GD271" t="s">
        <v>51</v>
      </c>
      <c r="GE271">
        <v>0</v>
      </c>
      <c r="GG271">
        <v>0</v>
      </c>
      <c r="GH271" t="s">
        <v>52</v>
      </c>
      <c r="GI271">
        <v>0</v>
      </c>
      <c r="GK271">
        <v>0</v>
      </c>
      <c r="GL271" t="s">
        <v>53</v>
      </c>
      <c r="GM271">
        <v>0</v>
      </c>
      <c r="GO271">
        <v>3.0590000000000002</v>
      </c>
    </row>
    <row r="272" spans="1:197" x14ac:dyDescent="0.45">
      <c r="A272">
        <v>39181</v>
      </c>
      <c r="B272" t="s">
        <v>5</v>
      </c>
      <c r="E272">
        <v>0</v>
      </c>
      <c r="F272" t="s">
        <v>6</v>
      </c>
      <c r="I272">
        <v>0</v>
      </c>
      <c r="J272" t="s">
        <v>7</v>
      </c>
      <c r="M272">
        <v>0</v>
      </c>
      <c r="N272" t="s">
        <v>8</v>
      </c>
      <c r="Q272">
        <v>643</v>
      </c>
      <c r="R272" t="s">
        <v>9</v>
      </c>
      <c r="U272">
        <v>77.069999999999993</v>
      </c>
      <c r="V272" t="s">
        <v>10</v>
      </c>
      <c r="Y272">
        <v>0</v>
      </c>
      <c r="Z272" t="s">
        <v>11</v>
      </c>
      <c r="AC272">
        <v>0</v>
      </c>
      <c r="AD272" t="s">
        <v>12</v>
      </c>
      <c r="AG272">
        <v>0</v>
      </c>
      <c r="AH272" t="s">
        <v>13</v>
      </c>
      <c r="AK272">
        <v>0</v>
      </c>
      <c r="AL272" t="s">
        <v>14</v>
      </c>
      <c r="AO272">
        <v>8195</v>
      </c>
      <c r="AP272" t="s">
        <v>15</v>
      </c>
      <c r="AS272">
        <v>271.89999999999998</v>
      </c>
      <c r="AT272" t="s">
        <v>16</v>
      </c>
      <c r="AW272">
        <v>5270</v>
      </c>
      <c r="AX272" t="s">
        <v>17</v>
      </c>
      <c r="BA272">
        <v>0</v>
      </c>
      <c r="BB272" t="s">
        <v>18</v>
      </c>
      <c r="BE272">
        <v>0</v>
      </c>
      <c r="BF272" t="s">
        <v>19</v>
      </c>
      <c r="BI272">
        <v>70</v>
      </c>
      <c r="BJ272" t="s">
        <v>20</v>
      </c>
      <c r="BM272">
        <v>0</v>
      </c>
      <c r="BN272" t="s">
        <v>21</v>
      </c>
      <c r="BQ272">
        <v>2192</v>
      </c>
      <c r="BR272" t="s">
        <v>22</v>
      </c>
      <c r="BU272">
        <v>0</v>
      </c>
      <c r="BV272" t="s">
        <v>23</v>
      </c>
      <c r="BY272">
        <v>28.08</v>
      </c>
      <c r="BZ272" t="s">
        <v>24</v>
      </c>
      <c r="CC272">
        <v>255.98</v>
      </c>
      <c r="CD272" t="s">
        <v>25</v>
      </c>
      <c r="CG272">
        <v>1140</v>
      </c>
      <c r="CH272" t="s">
        <v>26</v>
      </c>
      <c r="CK272">
        <v>0</v>
      </c>
      <c r="CL272" t="s">
        <v>27</v>
      </c>
      <c r="CO272">
        <v>0</v>
      </c>
      <c r="CP272" t="s">
        <v>28</v>
      </c>
      <c r="CS272">
        <v>0</v>
      </c>
      <c r="CT272" t="s">
        <v>29</v>
      </c>
      <c r="CW272">
        <v>77.98</v>
      </c>
      <c r="CX272" t="s">
        <v>30</v>
      </c>
      <c r="DA272">
        <v>0</v>
      </c>
      <c r="DB272" t="s">
        <v>31</v>
      </c>
      <c r="DE272">
        <v>152.68</v>
      </c>
      <c r="DF272" t="s">
        <v>32</v>
      </c>
      <c r="DI272">
        <v>0</v>
      </c>
      <c r="DJ272" t="s">
        <v>33</v>
      </c>
      <c r="DM272">
        <v>230.21</v>
      </c>
      <c r="DN272" t="s">
        <v>34</v>
      </c>
      <c r="DQ272">
        <v>228.07</v>
      </c>
      <c r="DR272" t="s">
        <v>35</v>
      </c>
      <c r="DU272">
        <v>88.97</v>
      </c>
      <c r="DV272" t="s">
        <v>36</v>
      </c>
      <c r="DY272">
        <v>0</v>
      </c>
      <c r="DZ272" t="s">
        <v>37</v>
      </c>
      <c r="EC272">
        <v>0</v>
      </c>
      <c r="ED272" t="s">
        <v>38</v>
      </c>
      <c r="EG272">
        <v>802</v>
      </c>
      <c r="EH272" t="s">
        <v>39</v>
      </c>
      <c r="EK272">
        <v>102600</v>
      </c>
      <c r="EL272" t="s">
        <v>40</v>
      </c>
      <c r="EO272">
        <v>1629.5</v>
      </c>
      <c r="EP272" t="s">
        <v>41</v>
      </c>
      <c r="ES272">
        <v>371</v>
      </c>
      <c r="ET272" t="s">
        <v>42</v>
      </c>
      <c r="EW272">
        <v>0</v>
      </c>
      <c r="EX272" t="s">
        <v>43</v>
      </c>
      <c r="FA272">
        <v>31.58</v>
      </c>
      <c r="FB272" t="s">
        <v>44</v>
      </c>
      <c r="FE272">
        <v>20.61</v>
      </c>
      <c r="FF272" t="s">
        <v>45</v>
      </c>
      <c r="FI272">
        <v>0</v>
      </c>
      <c r="FJ272" t="s">
        <v>46</v>
      </c>
      <c r="FM272">
        <v>126.75</v>
      </c>
      <c r="FN272" t="s">
        <v>47</v>
      </c>
      <c r="FQ272">
        <v>76.88</v>
      </c>
      <c r="FR272" t="s">
        <v>48</v>
      </c>
      <c r="FU272">
        <v>51399.99</v>
      </c>
      <c r="FV272" t="s">
        <v>49</v>
      </c>
      <c r="FY272">
        <v>0</v>
      </c>
      <c r="FZ272" t="s">
        <v>50</v>
      </c>
      <c r="GC272">
        <v>0</v>
      </c>
      <c r="GD272" t="s">
        <v>51</v>
      </c>
      <c r="GG272">
        <v>0</v>
      </c>
      <c r="GH272" t="s">
        <v>52</v>
      </c>
      <c r="GK272">
        <v>0</v>
      </c>
      <c r="GL272" t="s">
        <v>53</v>
      </c>
      <c r="GO272">
        <v>3.05</v>
      </c>
    </row>
    <row r="273" spans="1:197" x14ac:dyDescent="0.45">
      <c r="A273">
        <v>39188</v>
      </c>
      <c r="B273" t="s">
        <v>5</v>
      </c>
      <c r="E273">
        <v>0</v>
      </c>
      <c r="F273" t="s">
        <v>6</v>
      </c>
      <c r="I273">
        <v>0</v>
      </c>
      <c r="J273" t="s">
        <v>7</v>
      </c>
      <c r="M273">
        <v>0</v>
      </c>
      <c r="N273" t="s">
        <v>8</v>
      </c>
      <c r="Q273">
        <v>620.01</v>
      </c>
      <c r="R273" t="s">
        <v>9</v>
      </c>
      <c r="U273">
        <v>75.849999999999994</v>
      </c>
      <c r="V273" t="s">
        <v>10</v>
      </c>
      <c r="Y273">
        <v>0</v>
      </c>
      <c r="Z273" t="s">
        <v>11</v>
      </c>
      <c r="AC273">
        <v>0</v>
      </c>
      <c r="AD273" t="s">
        <v>12</v>
      </c>
      <c r="AG273">
        <v>0</v>
      </c>
      <c r="AH273" t="s">
        <v>13</v>
      </c>
      <c r="AK273">
        <v>0</v>
      </c>
      <c r="AL273" t="s">
        <v>14</v>
      </c>
      <c r="AO273">
        <v>7930</v>
      </c>
      <c r="AP273" t="s">
        <v>15</v>
      </c>
      <c r="AS273">
        <v>260.3</v>
      </c>
      <c r="AT273" t="s">
        <v>16</v>
      </c>
      <c r="AW273">
        <v>5205</v>
      </c>
      <c r="AX273" t="s">
        <v>17</v>
      </c>
      <c r="BA273">
        <v>0</v>
      </c>
      <c r="BB273" t="s">
        <v>18</v>
      </c>
      <c r="BE273">
        <v>0</v>
      </c>
      <c r="BF273" t="s">
        <v>19</v>
      </c>
      <c r="BI273">
        <v>70.98</v>
      </c>
      <c r="BJ273" t="s">
        <v>20</v>
      </c>
      <c r="BM273">
        <v>0</v>
      </c>
      <c r="BN273" t="s">
        <v>21</v>
      </c>
      <c r="BQ273">
        <v>2164.69</v>
      </c>
      <c r="BR273" t="s">
        <v>22</v>
      </c>
      <c r="BU273">
        <v>0</v>
      </c>
      <c r="BV273" t="s">
        <v>23</v>
      </c>
      <c r="BY273">
        <v>27</v>
      </c>
      <c r="BZ273" t="s">
        <v>24</v>
      </c>
      <c r="CC273">
        <v>252</v>
      </c>
      <c r="CD273" t="s">
        <v>25</v>
      </c>
      <c r="CG273">
        <v>1215</v>
      </c>
      <c r="CH273" t="s">
        <v>26</v>
      </c>
      <c r="CK273">
        <v>0</v>
      </c>
      <c r="CL273" t="s">
        <v>27</v>
      </c>
      <c r="CO273">
        <v>0</v>
      </c>
      <c r="CP273" t="s">
        <v>28</v>
      </c>
      <c r="CS273">
        <v>0</v>
      </c>
      <c r="CT273" t="s">
        <v>29</v>
      </c>
      <c r="CW273">
        <v>76.8</v>
      </c>
      <c r="CX273" t="s">
        <v>30</v>
      </c>
      <c r="DA273">
        <v>0</v>
      </c>
      <c r="DB273" t="s">
        <v>31</v>
      </c>
      <c r="DE273">
        <v>154.88999999999999</v>
      </c>
      <c r="DF273" t="s">
        <v>32</v>
      </c>
      <c r="DI273">
        <v>0</v>
      </c>
      <c r="DJ273" t="s">
        <v>33</v>
      </c>
      <c r="DM273">
        <v>223.85</v>
      </c>
      <c r="DN273" t="s">
        <v>34</v>
      </c>
      <c r="DQ273">
        <v>240</v>
      </c>
      <c r="DR273" t="s">
        <v>35</v>
      </c>
      <c r="DU273">
        <v>92.14</v>
      </c>
      <c r="DV273" t="s">
        <v>36</v>
      </c>
      <c r="DY273">
        <v>0</v>
      </c>
      <c r="DZ273" t="s">
        <v>37</v>
      </c>
      <c r="EC273">
        <v>0</v>
      </c>
      <c r="ED273" t="s">
        <v>38</v>
      </c>
      <c r="EG273">
        <v>778</v>
      </c>
      <c r="EH273" t="s">
        <v>39</v>
      </c>
      <c r="EK273">
        <v>102252</v>
      </c>
      <c r="EL273" t="s">
        <v>40</v>
      </c>
      <c r="EO273">
        <v>1597.99</v>
      </c>
      <c r="EP273" t="s">
        <v>41</v>
      </c>
      <c r="ES273">
        <v>361.5</v>
      </c>
      <c r="ET273" t="s">
        <v>42</v>
      </c>
      <c r="EW273">
        <v>0</v>
      </c>
      <c r="EX273" t="s">
        <v>43</v>
      </c>
      <c r="FA273">
        <v>32.380000000000003</v>
      </c>
      <c r="FB273" t="s">
        <v>44</v>
      </c>
      <c r="FE273">
        <v>20.190000000000001</v>
      </c>
      <c r="FF273" t="s">
        <v>45</v>
      </c>
      <c r="FI273">
        <v>232</v>
      </c>
      <c r="FJ273" t="s">
        <v>46</v>
      </c>
      <c r="FM273">
        <v>130.91999999999999</v>
      </c>
      <c r="FN273" t="s">
        <v>47</v>
      </c>
      <c r="FQ273">
        <v>78.45</v>
      </c>
      <c r="FR273" t="s">
        <v>48</v>
      </c>
      <c r="FU273">
        <v>53500</v>
      </c>
      <c r="FV273" t="s">
        <v>49</v>
      </c>
      <c r="FY273">
        <v>0</v>
      </c>
      <c r="FZ273" t="s">
        <v>50</v>
      </c>
      <c r="GC273">
        <v>0</v>
      </c>
      <c r="GD273" t="s">
        <v>51</v>
      </c>
      <c r="GG273">
        <v>0</v>
      </c>
      <c r="GH273" t="s">
        <v>52</v>
      </c>
      <c r="GK273">
        <v>0</v>
      </c>
      <c r="GL273" t="s">
        <v>53</v>
      </c>
      <c r="GO273">
        <v>2.944</v>
      </c>
    </row>
    <row r="274" spans="1:197" x14ac:dyDescent="0.45">
      <c r="A274">
        <v>39195</v>
      </c>
      <c r="B274" t="s">
        <v>5</v>
      </c>
      <c r="E274">
        <v>0</v>
      </c>
      <c r="F274" t="s">
        <v>6</v>
      </c>
      <c r="I274">
        <v>0</v>
      </c>
      <c r="J274" t="s">
        <v>7</v>
      </c>
      <c r="M274">
        <v>0</v>
      </c>
      <c r="N274" t="s">
        <v>8</v>
      </c>
      <c r="Q274">
        <v>605</v>
      </c>
      <c r="R274" t="s">
        <v>9</v>
      </c>
      <c r="U274">
        <v>74.45</v>
      </c>
      <c r="V274" t="s">
        <v>10</v>
      </c>
      <c r="Y274">
        <v>0</v>
      </c>
      <c r="Z274" t="s">
        <v>11</v>
      </c>
      <c r="AC274">
        <v>0</v>
      </c>
      <c r="AD274" t="s">
        <v>12</v>
      </c>
      <c r="AG274">
        <v>0</v>
      </c>
      <c r="AH274" t="s">
        <v>13</v>
      </c>
      <c r="AK274">
        <v>0</v>
      </c>
      <c r="AL274" t="s">
        <v>14</v>
      </c>
      <c r="AO274">
        <v>7750</v>
      </c>
      <c r="AP274" t="s">
        <v>15</v>
      </c>
      <c r="AS274">
        <v>257.49</v>
      </c>
      <c r="AT274" t="s">
        <v>16</v>
      </c>
      <c r="AW274">
        <v>4946</v>
      </c>
      <c r="AX274" t="s">
        <v>17</v>
      </c>
      <c r="BA274">
        <v>0</v>
      </c>
      <c r="BB274" t="s">
        <v>18</v>
      </c>
      <c r="BE274">
        <v>0</v>
      </c>
      <c r="BF274" t="s">
        <v>19</v>
      </c>
      <c r="BI274">
        <v>74.900000000000006</v>
      </c>
      <c r="BJ274" t="s">
        <v>20</v>
      </c>
      <c r="BM274">
        <v>0</v>
      </c>
      <c r="BN274" t="s">
        <v>21</v>
      </c>
      <c r="BQ274">
        <v>2046.01</v>
      </c>
      <c r="BR274" t="s">
        <v>22</v>
      </c>
      <c r="BU274">
        <v>0</v>
      </c>
      <c r="BV274" t="s">
        <v>23</v>
      </c>
      <c r="BY274">
        <v>25.57</v>
      </c>
      <c r="BZ274" t="s">
        <v>24</v>
      </c>
      <c r="CC274">
        <v>249.6</v>
      </c>
      <c r="CD274" t="s">
        <v>25</v>
      </c>
      <c r="CG274">
        <v>1225</v>
      </c>
      <c r="CH274" t="s">
        <v>26</v>
      </c>
      <c r="CK274">
        <v>0</v>
      </c>
      <c r="CL274" t="s">
        <v>27</v>
      </c>
      <c r="CO274">
        <v>0</v>
      </c>
      <c r="CP274" t="s">
        <v>28</v>
      </c>
      <c r="CS274">
        <v>0</v>
      </c>
      <c r="CT274" t="s">
        <v>29</v>
      </c>
      <c r="CW274">
        <v>71.099999999999994</v>
      </c>
      <c r="CX274" t="s">
        <v>30</v>
      </c>
      <c r="DA274">
        <v>0</v>
      </c>
      <c r="DB274" t="s">
        <v>31</v>
      </c>
      <c r="DE274">
        <v>139</v>
      </c>
      <c r="DF274" t="s">
        <v>32</v>
      </c>
      <c r="DI274">
        <v>0</v>
      </c>
      <c r="DJ274" t="s">
        <v>33</v>
      </c>
      <c r="DM274">
        <v>223.79</v>
      </c>
      <c r="DN274" t="s">
        <v>34</v>
      </c>
      <c r="DQ274">
        <v>225.39</v>
      </c>
      <c r="DR274" t="s">
        <v>35</v>
      </c>
      <c r="DU274">
        <v>81.17</v>
      </c>
      <c r="DV274" t="s">
        <v>36</v>
      </c>
      <c r="DY274">
        <v>0</v>
      </c>
      <c r="DZ274" t="s">
        <v>37</v>
      </c>
      <c r="EC274">
        <v>0</v>
      </c>
      <c r="ED274" t="s">
        <v>38</v>
      </c>
      <c r="EG274">
        <v>826</v>
      </c>
      <c r="EH274" t="s">
        <v>39</v>
      </c>
      <c r="EK274">
        <v>101800</v>
      </c>
      <c r="EL274" t="s">
        <v>40</v>
      </c>
      <c r="EO274">
        <v>1534.6</v>
      </c>
      <c r="EP274" t="s">
        <v>41</v>
      </c>
      <c r="ES274">
        <v>344.51</v>
      </c>
      <c r="ET274" t="s">
        <v>42</v>
      </c>
      <c r="EW274">
        <v>0</v>
      </c>
      <c r="EX274" t="s">
        <v>43</v>
      </c>
      <c r="FA274">
        <v>33.9</v>
      </c>
      <c r="FB274" t="s">
        <v>44</v>
      </c>
      <c r="FE274">
        <v>20.440999999999999</v>
      </c>
      <c r="FF274" t="s">
        <v>45</v>
      </c>
      <c r="FI274">
        <v>236</v>
      </c>
      <c r="FJ274" t="s">
        <v>46</v>
      </c>
      <c r="FM274">
        <v>122</v>
      </c>
      <c r="FN274" t="s">
        <v>47</v>
      </c>
      <c r="FQ274">
        <v>76.05</v>
      </c>
      <c r="FR274" t="s">
        <v>48</v>
      </c>
      <c r="FU274">
        <v>49100</v>
      </c>
      <c r="FV274" t="s">
        <v>49</v>
      </c>
      <c r="FY274">
        <v>0</v>
      </c>
      <c r="FZ274" t="s">
        <v>50</v>
      </c>
      <c r="GC274">
        <v>0</v>
      </c>
      <c r="GD274" t="s">
        <v>51</v>
      </c>
      <c r="GG274">
        <v>0</v>
      </c>
      <c r="GH274" t="s">
        <v>52</v>
      </c>
      <c r="GK274">
        <v>0</v>
      </c>
      <c r="GL274" t="s">
        <v>53</v>
      </c>
      <c r="GO274">
        <v>2.86</v>
      </c>
    </row>
    <row r="275" spans="1:197" x14ac:dyDescent="0.45">
      <c r="A275">
        <v>39202</v>
      </c>
      <c r="B275" t="s">
        <v>5</v>
      </c>
      <c r="E275">
        <v>0</v>
      </c>
      <c r="F275" t="s">
        <v>6</v>
      </c>
      <c r="I275">
        <v>0</v>
      </c>
      <c r="J275" t="s">
        <v>7</v>
      </c>
      <c r="M275">
        <v>0</v>
      </c>
      <c r="N275" t="s">
        <v>8</v>
      </c>
      <c r="Q275">
        <v>609</v>
      </c>
      <c r="R275" t="s">
        <v>9</v>
      </c>
      <c r="U275">
        <v>74.25</v>
      </c>
      <c r="V275" t="s">
        <v>10</v>
      </c>
      <c r="Y275">
        <v>0</v>
      </c>
      <c r="Z275" t="s">
        <v>11</v>
      </c>
      <c r="AC275">
        <v>0</v>
      </c>
      <c r="AD275" t="s">
        <v>12</v>
      </c>
      <c r="AG275">
        <v>0</v>
      </c>
      <c r="AH275" t="s">
        <v>13</v>
      </c>
      <c r="AK275">
        <v>0</v>
      </c>
      <c r="AL275" t="s">
        <v>14</v>
      </c>
      <c r="AO275">
        <v>7700</v>
      </c>
      <c r="AP275" t="s">
        <v>15</v>
      </c>
      <c r="AS275">
        <v>253.82</v>
      </c>
      <c r="AT275" t="s">
        <v>16</v>
      </c>
      <c r="AW275">
        <v>5167</v>
      </c>
      <c r="AX275" t="s">
        <v>17</v>
      </c>
      <c r="BA275">
        <v>0</v>
      </c>
      <c r="BB275" t="s">
        <v>18</v>
      </c>
      <c r="BE275">
        <v>0</v>
      </c>
      <c r="BF275" t="s">
        <v>19</v>
      </c>
      <c r="BI275">
        <v>79</v>
      </c>
      <c r="BJ275" t="s">
        <v>20</v>
      </c>
      <c r="BM275">
        <v>0</v>
      </c>
      <c r="BN275" t="s">
        <v>21</v>
      </c>
      <c r="BQ275">
        <v>2013.5</v>
      </c>
      <c r="BR275" t="s">
        <v>22</v>
      </c>
      <c r="BU275">
        <v>0</v>
      </c>
      <c r="BV275" t="s">
        <v>23</v>
      </c>
      <c r="BY275">
        <v>24.95</v>
      </c>
      <c r="BZ275" t="s">
        <v>24</v>
      </c>
      <c r="CC275">
        <v>247.28</v>
      </c>
      <c r="CD275" t="s">
        <v>25</v>
      </c>
      <c r="CG275">
        <v>1230</v>
      </c>
      <c r="CH275" t="s">
        <v>26</v>
      </c>
      <c r="CK275">
        <v>0</v>
      </c>
      <c r="CL275" t="s">
        <v>27</v>
      </c>
      <c r="CO275">
        <v>0</v>
      </c>
      <c r="CP275" t="s">
        <v>28</v>
      </c>
      <c r="CS275">
        <v>0</v>
      </c>
      <c r="CT275" t="s">
        <v>29</v>
      </c>
      <c r="CW275">
        <v>72.2</v>
      </c>
      <c r="CX275" t="s">
        <v>30</v>
      </c>
      <c r="DA275">
        <v>0</v>
      </c>
      <c r="DB275" t="s">
        <v>31</v>
      </c>
      <c r="DE275">
        <v>138.99</v>
      </c>
      <c r="DF275" t="s">
        <v>32</v>
      </c>
      <c r="DI275">
        <v>0</v>
      </c>
      <c r="DJ275" t="s">
        <v>33</v>
      </c>
      <c r="DM275">
        <v>221.7</v>
      </c>
      <c r="DN275" t="s">
        <v>34</v>
      </c>
      <c r="DQ275">
        <v>233.9</v>
      </c>
      <c r="DR275" t="s">
        <v>35</v>
      </c>
      <c r="DU275">
        <v>84.95</v>
      </c>
      <c r="DV275" t="s">
        <v>36</v>
      </c>
      <c r="DY275">
        <v>0</v>
      </c>
      <c r="DZ275" t="s">
        <v>37</v>
      </c>
      <c r="EC275">
        <v>0</v>
      </c>
      <c r="ED275" t="s">
        <v>38</v>
      </c>
      <c r="EG275">
        <v>824</v>
      </c>
      <c r="EH275" t="s">
        <v>39</v>
      </c>
      <c r="EK275">
        <v>102850</v>
      </c>
      <c r="EL275" t="s">
        <v>40</v>
      </c>
      <c r="EO275">
        <v>1555.11</v>
      </c>
      <c r="EP275" t="s">
        <v>41</v>
      </c>
      <c r="ES275">
        <v>360.59</v>
      </c>
      <c r="ET275" t="s">
        <v>42</v>
      </c>
      <c r="EW275">
        <v>0</v>
      </c>
      <c r="EX275" t="s">
        <v>43</v>
      </c>
      <c r="FA275">
        <v>33.299999999999997</v>
      </c>
      <c r="FB275" t="s">
        <v>44</v>
      </c>
      <c r="FE275">
        <v>19.82</v>
      </c>
      <c r="FF275" t="s">
        <v>45</v>
      </c>
      <c r="FI275">
        <v>239.1</v>
      </c>
      <c r="FJ275" t="s">
        <v>46</v>
      </c>
      <c r="FM275">
        <v>123.5</v>
      </c>
      <c r="FN275" t="s">
        <v>47</v>
      </c>
      <c r="FQ275">
        <v>78.98</v>
      </c>
      <c r="FR275" t="s">
        <v>48</v>
      </c>
      <c r="FU275">
        <v>49999.97</v>
      </c>
      <c r="FV275" t="s">
        <v>49</v>
      </c>
      <c r="FY275">
        <v>0</v>
      </c>
      <c r="FZ275" t="s">
        <v>50</v>
      </c>
      <c r="GC275">
        <v>0</v>
      </c>
      <c r="GD275" t="s">
        <v>51</v>
      </c>
      <c r="GG275">
        <v>0</v>
      </c>
      <c r="GH275" t="s">
        <v>52</v>
      </c>
      <c r="GK275">
        <v>0</v>
      </c>
      <c r="GL275" t="s">
        <v>53</v>
      </c>
      <c r="GO275">
        <v>2.86</v>
      </c>
    </row>
    <row r="276" spans="1:197" x14ac:dyDescent="0.45">
      <c r="A276">
        <v>39209</v>
      </c>
      <c r="B276" t="s">
        <v>5</v>
      </c>
      <c r="E276">
        <v>0</v>
      </c>
      <c r="F276" t="s">
        <v>6</v>
      </c>
      <c r="I276">
        <v>0</v>
      </c>
      <c r="J276" t="s">
        <v>7</v>
      </c>
      <c r="M276">
        <v>0</v>
      </c>
      <c r="N276" t="s">
        <v>8</v>
      </c>
      <c r="Q276">
        <v>619.89</v>
      </c>
      <c r="R276" t="s">
        <v>9</v>
      </c>
      <c r="U276">
        <v>70.010000000000005</v>
      </c>
      <c r="V276" t="s">
        <v>10</v>
      </c>
      <c r="Y276">
        <v>0</v>
      </c>
      <c r="Z276" t="s">
        <v>11</v>
      </c>
      <c r="AC276">
        <v>0</v>
      </c>
      <c r="AD276" t="s">
        <v>12</v>
      </c>
      <c r="AG276">
        <v>0</v>
      </c>
      <c r="AH276" t="s">
        <v>13</v>
      </c>
      <c r="AK276">
        <v>0</v>
      </c>
      <c r="AL276" t="s">
        <v>14</v>
      </c>
      <c r="AO276">
        <v>7715</v>
      </c>
      <c r="AP276" t="s">
        <v>15</v>
      </c>
      <c r="AS276">
        <v>243.48</v>
      </c>
      <c r="AT276" t="s">
        <v>16</v>
      </c>
      <c r="AW276">
        <v>4970</v>
      </c>
      <c r="AX276" t="s">
        <v>17</v>
      </c>
      <c r="BA276">
        <v>0</v>
      </c>
      <c r="BB276" t="s">
        <v>18</v>
      </c>
      <c r="BE276">
        <v>0</v>
      </c>
      <c r="BF276" t="s">
        <v>19</v>
      </c>
      <c r="BI276">
        <v>73.751999999999995</v>
      </c>
      <c r="BJ276" t="s">
        <v>20</v>
      </c>
      <c r="BM276">
        <v>0</v>
      </c>
      <c r="BN276" t="s">
        <v>21</v>
      </c>
      <c r="BQ276">
        <v>1916</v>
      </c>
      <c r="BR276" t="s">
        <v>22</v>
      </c>
      <c r="BU276">
        <v>0</v>
      </c>
      <c r="BV276" t="s">
        <v>23</v>
      </c>
      <c r="BY276">
        <v>24.748999999999999</v>
      </c>
      <c r="BZ276" t="s">
        <v>24</v>
      </c>
      <c r="CC276">
        <v>236.5</v>
      </c>
      <c r="CD276" t="s">
        <v>25</v>
      </c>
      <c r="CG276">
        <v>1203</v>
      </c>
      <c r="CH276" t="s">
        <v>26</v>
      </c>
      <c r="CK276">
        <v>0</v>
      </c>
      <c r="CL276" t="s">
        <v>27</v>
      </c>
      <c r="CO276">
        <v>0</v>
      </c>
      <c r="CP276" t="s">
        <v>28</v>
      </c>
      <c r="CS276">
        <v>0</v>
      </c>
      <c r="CT276" t="s">
        <v>29</v>
      </c>
      <c r="CW276">
        <v>69.540000000000006</v>
      </c>
      <c r="CX276" t="s">
        <v>30</v>
      </c>
      <c r="DA276">
        <v>0</v>
      </c>
      <c r="DB276" t="s">
        <v>31</v>
      </c>
      <c r="DE276">
        <v>131.82</v>
      </c>
      <c r="DF276" t="s">
        <v>32</v>
      </c>
      <c r="DI276">
        <v>0</v>
      </c>
      <c r="DJ276" t="s">
        <v>33</v>
      </c>
      <c r="DM276">
        <v>209.6</v>
      </c>
      <c r="DN276" t="s">
        <v>34</v>
      </c>
      <c r="DQ276">
        <v>234.87</v>
      </c>
      <c r="DR276" t="s">
        <v>35</v>
      </c>
      <c r="DU276">
        <v>78.92</v>
      </c>
      <c r="DV276" t="s">
        <v>36</v>
      </c>
      <c r="DY276">
        <v>0</v>
      </c>
      <c r="DZ276" t="s">
        <v>37</v>
      </c>
      <c r="EC276">
        <v>0</v>
      </c>
      <c r="ED276" t="s">
        <v>38</v>
      </c>
      <c r="EG276">
        <v>827</v>
      </c>
      <c r="EH276" t="s">
        <v>39</v>
      </c>
      <c r="EK276">
        <v>99890</v>
      </c>
      <c r="EL276" t="s">
        <v>40</v>
      </c>
      <c r="EO276">
        <v>1512.41</v>
      </c>
      <c r="EP276" t="s">
        <v>41</v>
      </c>
      <c r="ES276">
        <v>345.75</v>
      </c>
      <c r="ET276" t="s">
        <v>42</v>
      </c>
      <c r="EW276">
        <v>0</v>
      </c>
      <c r="EX276" t="s">
        <v>43</v>
      </c>
      <c r="FA276">
        <v>31.32</v>
      </c>
      <c r="FB276" t="s">
        <v>44</v>
      </c>
      <c r="FE276">
        <v>18.445</v>
      </c>
      <c r="FF276" t="s">
        <v>45</v>
      </c>
      <c r="FI276">
        <v>230</v>
      </c>
      <c r="FJ276" t="s">
        <v>46</v>
      </c>
      <c r="FM276">
        <v>118.73</v>
      </c>
      <c r="FN276" t="s">
        <v>47</v>
      </c>
      <c r="FQ276">
        <v>77.59</v>
      </c>
      <c r="FR276" t="s">
        <v>48</v>
      </c>
      <c r="FU276">
        <v>46750</v>
      </c>
      <c r="FV276" t="s">
        <v>49</v>
      </c>
      <c r="FY276">
        <v>0</v>
      </c>
      <c r="FZ276" t="s">
        <v>50</v>
      </c>
      <c r="GC276">
        <v>0</v>
      </c>
      <c r="GD276" t="s">
        <v>51</v>
      </c>
      <c r="GG276">
        <v>0</v>
      </c>
      <c r="GH276" t="s">
        <v>52</v>
      </c>
      <c r="GK276">
        <v>0</v>
      </c>
      <c r="GL276" t="s">
        <v>53</v>
      </c>
      <c r="GO276">
        <v>2.86</v>
      </c>
    </row>
    <row r="277" spans="1:197" x14ac:dyDescent="0.45">
      <c r="A277">
        <v>39216</v>
      </c>
      <c r="B277" t="s">
        <v>5</v>
      </c>
      <c r="E277">
        <v>0</v>
      </c>
      <c r="F277" t="s">
        <v>6</v>
      </c>
      <c r="I277">
        <v>0</v>
      </c>
      <c r="J277" t="s">
        <v>7</v>
      </c>
      <c r="M277">
        <v>0</v>
      </c>
      <c r="N277" t="s">
        <v>8</v>
      </c>
      <c r="Q277">
        <v>603.88</v>
      </c>
      <c r="R277" t="s">
        <v>9</v>
      </c>
      <c r="U277">
        <v>69.790000000000006</v>
      </c>
      <c r="V277" t="s">
        <v>10</v>
      </c>
      <c r="Y277">
        <v>0</v>
      </c>
      <c r="Z277" t="s">
        <v>11</v>
      </c>
      <c r="AC277">
        <v>0</v>
      </c>
      <c r="AD277" t="s">
        <v>12</v>
      </c>
      <c r="AG277">
        <v>0</v>
      </c>
      <c r="AH277" t="s">
        <v>13</v>
      </c>
      <c r="AK277">
        <v>0</v>
      </c>
      <c r="AL277" t="s">
        <v>14</v>
      </c>
      <c r="AO277">
        <v>7840</v>
      </c>
      <c r="AP277" t="s">
        <v>15</v>
      </c>
      <c r="AS277">
        <v>248.7</v>
      </c>
      <c r="AT277" t="s">
        <v>16</v>
      </c>
      <c r="AW277">
        <v>4988.99</v>
      </c>
      <c r="AX277" t="s">
        <v>17</v>
      </c>
      <c r="BA277">
        <v>0</v>
      </c>
      <c r="BB277" t="s">
        <v>18</v>
      </c>
      <c r="BE277">
        <v>0</v>
      </c>
      <c r="BF277" t="s">
        <v>19</v>
      </c>
      <c r="BI277">
        <v>79.400000000000006</v>
      </c>
      <c r="BJ277" t="s">
        <v>20</v>
      </c>
      <c r="BM277">
        <v>0</v>
      </c>
      <c r="BN277" t="s">
        <v>21</v>
      </c>
      <c r="BQ277">
        <v>1969.99</v>
      </c>
      <c r="BR277" t="s">
        <v>22</v>
      </c>
      <c r="BU277">
        <v>0</v>
      </c>
      <c r="BV277" t="s">
        <v>23</v>
      </c>
      <c r="BY277">
        <v>25.04</v>
      </c>
      <c r="BZ277" t="s">
        <v>24</v>
      </c>
      <c r="CC277">
        <v>243.25</v>
      </c>
      <c r="CD277" t="s">
        <v>25</v>
      </c>
      <c r="CG277">
        <v>1178</v>
      </c>
      <c r="CH277" t="s">
        <v>26</v>
      </c>
      <c r="CK277">
        <v>0</v>
      </c>
      <c r="CL277" t="s">
        <v>27</v>
      </c>
      <c r="CO277">
        <v>0</v>
      </c>
      <c r="CP277" t="s">
        <v>28</v>
      </c>
      <c r="CS277">
        <v>0</v>
      </c>
      <c r="CT277" t="s">
        <v>29</v>
      </c>
      <c r="CW277">
        <v>72.98</v>
      </c>
      <c r="CX277" t="s">
        <v>30</v>
      </c>
      <c r="DA277">
        <v>0</v>
      </c>
      <c r="DB277" t="s">
        <v>31</v>
      </c>
      <c r="DE277">
        <v>128.93</v>
      </c>
      <c r="DF277" t="s">
        <v>32</v>
      </c>
      <c r="DI277">
        <v>0</v>
      </c>
      <c r="DJ277" t="s">
        <v>33</v>
      </c>
      <c r="DM277">
        <v>209.38</v>
      </c>
      <c r="DN277" t="s">
        <v>34</v>
      </c>
      <c r="DQ277">
        <v>240</v>
      </c>
      <c r="DR277" t="s">
        <v>35</v>
      </c>
      <c r="DU277">
        <v>79.3</v>
      </c>
      <c r="DV277" t="s">
        <v>36</v>
      </c>
      <c r="DY277">
        <v>0</v>
      </c>
      <c r="DZ277" t="s">
        <v>37</v>
      </c>
      <c r="EC277">
        <v>0</v>
      </c>
      <c r="ED277" t="s">
        <v>38</v>
      </c>
      <c r="EG277">
        <v>814</v>
      </c>
      <c r="EH277" t="s">
        <v>39</v>
      </c>
      <c r="EK277">
        <v>98499</v>
      </c>
      <c r="EL277" t="s">
        <v>40</v>
      </c>
      <c r="EO277">
        <v>1499.8</v>
      </c>
      <c r="EP277" t="s">
        <v>41</v>
      </c>
      <c r="ES277">
        <v>354.87</v>
      </c>
      <c r="ET277" t="s">
        <v>42</v>
      </c>
      <c r="EW277">
        <v>0</v>
      </c>
      <c r="EX277" t="s">
        <v>43</v>
      </c>
      <c r="FA277">
        <v>31.37</v>
      </c>
      <c r="FB277" t="s">
        <v>44</v>
      </c>
      <c r="FE277">
        <v>19.411000000000001</v>
      </c>
      <c r="FF277" t="s">
        <v>45</v>
      </c>
      <c r="FI277">
        <v>230</v>
      </c>
      <c r="FJ277" t="s">
        <v>46</v>
      </c>
      <c r="FM277">
        <v>115.65</v>
      </c>
      <c r="FN277" t="s">
        <v>47</v>
      </c>
      <c r="FQ277">
        <v>69.63</v>
      </c>
      <c r="FR277" t="s">
        <v>48</v>
      </c>
      <c r="FU277">
        <v>46200</v>
      </c>
      <c r="FV277" t="s">
        <v>49</v>
      </c>
      <c r="FY277">
        <v>0</v>
      </c>
      <c r="FZ277" t="s">
        <v>50</v>
      </c>
      <c r="GC277">
        <v>0</v>
      </c>
      <c r="GD277" t="s">
        <v>51</v>
      </c>
      <c r="GG277">
        <v>0</v>
      </c>
      <c r="GH277" t="s">
        <v>52</v>
      </c>
      <c r="GK277">
        <v>0</v>
      </c>
      <c r="GL277" t="s">
        <v>53</v>
      </c>
      <c r="GO277">
        <v>2.86</v>
      </c>
    </row>
    <row r="278" spans="1:197" x14ac:dyDescent="0.45">
      <c r="A278">
        <v>39223</v>
      </c>
      <c r="B278" t="s">
        <v>5</v>
      </c>
      <c r="E278">
        <v>0</v>
      </c>
      <c r="F278" t="s">
        <v>6</v>
      </c>
      <c r="I278">
        <v>0</v>
      </c>
      <c r="J278" t="s">
        <v>7</v>
      </c>
      <c r="M278">
        <v>0</v>
      </c>
      <c r="N278" t="s">
        <v>8</v>
      </c>
      <c r="Q278">
        <v>597</v>
      </c>
      <c r="R278" t="s">
        <v>9</v>
      </c>
      <c r="U278">
        <v>68.25</v>
      </c>
      <c r="V278" t="s">
        <v>10</v>
      </c>
      <c r="Y278">
        <v>0</v>
      </c>
      <c r="Z278" t="s">
        <v>11</v>
      </c>
      <c r="AC278">
        <v>0</v>
      </c>
      <c r="AD278" t="s">
        <v>12</v>
      </c>
      <c r="AG278">
        <v>0</v>
      </c>
      <c r="AH278" t="s">
        <v>13</v>
      </c>
      <c r="AK278">
        <v>0</v>
      </c>
      <c r="AL278" t="s">
        <v>14</v>
      </c>
      <c r="AO278">
        <v>7797</v>
      </c>
      <c r="AP278" t="s">
        <v>15</v>
      </c>
      <c r="AS278">
        <v>238.5</v>
      </c>
      <c r="AT278" t="s">
        <v>16</v>
      </c>
      <c r="AW278">
        <v>4725</v>
      </c>
      <c r="AX278" t="s">
        <v>17</v>
      </c>
      <c r="BA278">
        <v>0</v>
      </c>
      <c r="BB278" t="s">
        <v>18</v>
      </c>
      <c r="BE278">
        <v>0</v>
      </c>
      <c r="BF278" t="s">
        <v>19</v>
      </c>
      <c r="BI278">
        <v>80.802999999999997</v>
      </c>
      <c r="BJ278" t="s">
        <v>20</v>
      </c>
      <c r="BM278">
        <v>0</v>
      </c>
      <c r="BN278" t="s">
        <v>21</v>
      </c>
      <c r="BQ278">
        <v>1942.77</v>
      </c>
      <c r="BR278" t="s">
        <v>22</v>
      </c>
      <c r="BU278">
        <v>0</v>
      </c>
      <c r="BV278" t="s">
        <v>23</v>
      </c>
      <c r="BY278">
        <v>24.239000000000001</v>
      </c>
      <c r="BZ278" t="s">
        <v>24</v>
      </c>
      <c r="CC278">
        <v>236</v>
      </c>
      <c r="CD278" t="s">
        <v>25</v>
      </c>
      <c r="CG278">
        <v>1118</v>
      </c>
      <c r="CH278" t="s">
        <v>26</v>
      </c>
      <c r="CK278">
        <v>0</v>
      </c>
      <c r="CL278" t="s">
        <v>27</v>
      </c>
      <c r="CO278">
        <v>0</v>
      </c>
      <c r="CP278" t="s">
        <v>28</v>
      </c>
      <c r="CS278">
        <v>0</v>
      </c>
      <c r="CT278" t="s">
        <v>29</v>
      </c>
      <c r="CW278">
        <v>68.28</v>
      </c>
      <c r="CX278" t="s">
        <v>30</v>
      </c>
      <c r="DA278">
        <v>0</v>
      </c>
      <c r="DB278" t="s">
        <v>31</v>
      </c>
      <c r="DE278">
        <v>124</v>
      </c>
      <c r="DF278" t="s">
        <v>32</v>
      </c>
      <c r="DI278">
        <v>0</v>
      </c>
      <c r="DJ278" t="s">
        <v>33</v>
      </c>
      <c r="DM278">
        <v>208</v>
      </c>
      <c r="DN278" t="s">
        <v>34</v>
      </c>
      <c r="DQ278">
        <v>230.3</v>
      </c>
      <c r="DR278" t="s">
        <v>35</v>
      </c>
      <c r="DU278">
        <v>73.75</v>
      </c>
      <c r="DV278" t="s">
        <v>36</v>
      </c>
      <c r="DY278">
        <v>0</v>
      </c>
      <c r="DZ278" t="s">
        <v>37</v>
      </c>
      <c r="EC278">
        <v>0</v>
      </c>
      <c r="ED278" t="s">
        <v>38</v>
      </c>
      <c r="EG278">
        <v>817</v>
      </c>
      <c r="EH278" t="s">
        <v>39</v>
      </c>
      <c r="EK278">
        <v>93360</v>
      </c>
      <c r="EL278" t="s">
        <v>40</v>
      </c>
      <c r="EO278">
        <v>1386</v>
      </c>
      <c r="EP278" t="s">
        <v>41</v>
      </c>
      <c r="ES278">
        <v>339</v>
      </c>
      <c r="ET278" t="s">
        <v>42</v>
      </c>
      <c r="EW278">
        <v>0</v>
      </c>
      <c r="EX278" t="s">
        <v>43</v>
      </c>
      <c r="FA278">
        <v>29.34</v>
      </c>
      <c r="FB278" t="s">
        <v>44</v>
      </c>
      <c r="FE278">
        <v>18.5</v>
      </c>
      <c r="FF278" t="s">
        <v>45</v>
      </c>
      <c r="FI278">
        <v>234.26</v>
      </c>
      <c r="FJ278" t="s">
        <v>46</v>
      </c>
      <c r="FM278">
        <v>113.98</v>
      </c>
      <c r="FN278" t="s">
        <v>47</v>
      </c>
      <c r="FQ278">
        <v>67.900000000000006</v>
      </c>
      <c r="FR278" t="s">
        <v>48</v>
      </c>
      <c r="FU278">
        <v>41539</v>
      </c>
      <c r="FV278" t="s">
        <v>49</v>
      </c>
      <c r="FY278">
        <v>0</v>
      </c>
      <c r="FZ278" t="s">
        <v>50</v>
      </c>
      <c r="GC278">
        <v>0</v>
      </c>
      <c r="GD278" t="s">
        <v>51</v>
      </c>
      <c r="GG278">
        <v>0</v>
      </c>
      <c r="GH278" t="s">
        <v>52</v>
      </c>
      <c r="GK278">
        <v>0</v>
      </c>
      <c r="GL278" t="s">
        <v>53</v>
      </c>
      <c r="GO278">
        <v>2.65</v>
      </c>
    </row>
    <row r="279" spans="1:197" x14ac:dyDescent="0.45">
      <c r="A279">
        <v>39230</v>
      </c>
      <c r="B279" t="s">
        <v>5</v>
      </c>
      <c r="E279">
        <v>0</v>
      </c>
      <c r="F279" t="s">
        <v>6</v>
      </c>
      <c r="I279">
        <v>0</v>
      </c>
      <c r="J279" t="s">
        <v>7</v>
      </c>
      <c r="M279">
        <v>0</v>
      </c>
      <c r="N279" t="s">
        <v>8</v>
      </c>
      <c r="Q279">
        <v>600</v>
      </c>
      <c r="R279" t="s">
        <v>9</v>
      </c>
      <c r="U279">
        <v>66</v>
      </c>
      <c r="V279" t="s">
        <v>10</v>
      </c>
      <c r="Y279">
        <v>0</v>
      </c>
      <c r="Z279" t="s">
        <v>11</v>
      </c>
      <c r="AC279">
        <v>0</v>
      </c>
      <c r="AD279" t="s">
        <v>12</v>
      </c>
      <c r="AG279">
        <v>0</v>
      </c>
      <c r="AH279" t="s">
        <v>13</v>
      </c>
      <c r="AK279">
        <v>0.1452</v>
      </c>
      <c r="AL279" t="s">
        <v>14</v>
      </c>
      <c r="AO279">
        <v>7539</v>
      </c>
      <c r="AP279" t="s">
        <v>15</v>
      </c>
      <c r="AS279">
        <v>244.8</v>
      </c>
      <c r="AT279" t="s">
        <v>16</v>
      </c>
      <c r="AW279">
        <v>5185</v>
      </c>
      <c r="AX279" t="s">
        <v>17</v>
      </c>
      <c r="BA279">
        <v>0</v>
      </c>
      <c r="BB279" t="s">
        <v>18</v>
      </c>
      <c r="BE279">
        <v>0</v>
      </c>
      <c r="BF279" t="s">
        <v>19</v>
      </c>
      <c r="BI279">
        <v>83</v>
      </c>
      <c r="BJ279" t="s">
        <v>20</v>
      </c>
      <c r="BM279">
        <v>0</v>
      </c>
      <c r="BN279" t="s">
        <v>21</v>
      </c>
      <c r="BQ279">
        <v>2011</v>
      </c>
      <c r="BR279" t="s">
        <v>22</v>
      </c>
      <c r="BU279">
        <v>0</v>
      </c>
      <c r="BV279" t="s">
        <v>23</v>
      </c>
      <c r="BY279">
        <v>24.4</v>
      </c>
      <c r="BZ279" t="s">
        <v>24</v>
      </c>
      <c r="CC279">
        <v>241</v>
      </c>
      <c r="CD279" t="s">
        <v>25</v>
      </c>
      <c r="CG279">
        <v>1080.03</v>
      </c>
      <c r="CH279" t="s">
        <v>26</v>
      </c>
      <c r="CK279">
        <v>0</v>
      </c>
      <c r="CL279" t="s">
        <v>27</v>
      </c>
      <c r="CO279">
        <v>0</v>
      </c>
      <c r="CP279" t="s">
        <v>28</v>
      </c>
      <c r="CS279">
        <v>0</v>
      </c>
      <c r="CT279" t="s">
        <v>29</v>
      </c>
      <c r="CW279">
        <v>71.5</v>
      </c>
      <c r="CX279" t="s">
        <v>30</v>
      </c>
      <c r="DA279">
        <v>0</v>
      </c>
      <c r="DB279" t="s">
        <v>31</v>
      </c>
      <c r="DE279">
        <v>129.86000000000001</v>
      </c>
      <c r="DF279" t="s">
        <v>32</v>
      </c>
      <c r="DI279">
        <v>0</v>
      </c>
      <c r="DJ279" t="s">
        <v>33</v>
      </c>
      <c r="DM279">
        <v>212</v>
      </c>
      <c r="DN279" t="s">
        <v>34</v>
      </c>
      <c r="DQ279">
        <v>229</v>
      </c>
      <c r="DR279" t="s">
        <v>35</v>
      </c>
      <c r="DU279">
        <v>73.7</v>
      </c>
      <c r="DV279" t="s">
        <v>36</v>
      </c>
      <c r="DY279">
        <v>0</v>
      </c>
      <c r="DZ279" t="s">
        <v>37</v>
      </c>
      <c r="EC279">
        <v>0</v>
      </c>
      <c r="ED279" t="s">
        <v>38</v>
      </c>
      <c r="EG279">
        <v>812.85</v>
      </c>
      <c r="EH279" t="s">
        <v>39</v>
      </c>
      <c r="EK279">
        <v>95100</v>
      </c>
      <c r="EL279" t="s">
        <v>40</v>
      </c>
      <c r="EO279">
        <v>1412.98</v>
      </c>
      <c r="EP279" t="s">
        <v>41</v>
      </c>
      <c r="ES279">
        <v>346.48</v>
      </c>
      <c r="ET279" t="s">
        <v>42</v>
      </c>
      <c r="EW279">
        <v>0</v>
      </c>
      <c r="EX279" t="s">
        <v>43</v>
      </c>
      <c r="FA279">
        <v>29.18</v>
      </c>
      <c r="FB279" t="s">
        <v>44</v>
      </c>
      <c r="FE279">
        <v>18.079999999999998</v>
      </c>
      <c r="FF279" t="s">
        <v>45</v>
      </c>
      <c r="FI279">
        <v>234</v>
      </c>
      <c r="FJ279" t="s">
        <v>46</v>
      </c>
      <c r="FM279">
        <v>118.7</v>
      </c>
      <c r="FN279" t="s">
        <v>47</v>
      </c>
      <c r="FQ279">
        <v>65.5</v>
      </c>
      <c r="FR279" t="s">
        <v>48</v>
      </c>
      <c r="FU279">
        <v>40500</v>
      </c>
      <c r="FV279" t="s">
        <v>49</v>
      </c>
      <c r="FY279">
        <v>0</v>
      </c>
      <c r="FZ279" t="s">
        <v>50</v>
      </c>
      <c r="GC279">
        <v>0</v>
      </c>
      <c r="GD279" t="s">
        <v>51</v>
      </c>
      <c r="GG279">
        <v>0</v>
      </c>
      <c r="GH279" t="s">
        <v>52</v>
      </c>
      <c r="GK279">
        <v>0</v>
      </c>
      <c r="GL279" t="s">
        <v>53</v>
      </c>
      <c r="GO279">
        <v>2.4980000000000002</v>
      </c>
    </row>
    <row r="280" spans="1:197" x14ac:dyDescent="0.45">
      <c r="A280">
        <v>39237</v>
      </c>
      <c r="B280" t="s">
        <v>5</v>
      </c>
      <c r="E280">
        <v>0</v>
      </c>
      <c r="F280" t="s">
        <v>6</v>
      </c>
      <c r="I280">
        <v>0</v>
      </c>
      <c r="J280" t="s">
        <v>7</v>
      </c>
      <c r="M280">
        <v>0</v>
      </c>
      <c r="N280" t="s">
        <v>8</v>
      </c>
      <c r="Q280">
        <v>596</v>
      </c>
      <c r="R280" t="s">
        <v>9</v>
      </c>
      <c r="U280">
        <v>64.88</v>
      </c>
      <c r="V280" t="s">
        <v>10</v>
      </c>
      <c r="Y280">
        <v>0</v>
      </c>
      <c r="Z280" t="s">
        <v>11</v>
      </c>
      <c r="AC280">
        <v>0</v>
      </c>
      <c r="AD280" t="s">
        <v>12</v>
      </c>
      <c r="AG280">
        <v>0</v>
      </c>
      <c r="AH280" t="s">
        <v>13</v>
      </c>
      <c r="AK280">
        <v>0.1426</v>
      </c>
      <c r="AL280" t="s">
        <v>14</v>
      </c>
      <c r="AO280">
        <v>7480</v>
      </c>
      <c r="AP280" t="s">
        <v>15</v>
      </c>
      <c r="AS280">
        <v>243</v>
      </c>
      <c r="AT280" t="s">
        <v>16</v>
      </c>
      <c r="AW280">
        <v>5028.03</v>
      </c>
      <c r="AX280" t="s">
        <v>17</v>
      </c>
      <c r="BA280">
        <v>0</v>
      </c>
      <c r="BB280" t="s">
        <v>18</v>
      </c>
      <c r="BE280">
        <v>0</v>
      </c>
      <c r="BF280" t="s">
        <v>19</v>
      </c>
      <c r="BI280">
        <v>115.61199999999999</v>
      </c>
      <c r="BJ280" t="s">
        <v>20</v>
      </c>
      <c r="BM280">
        <v>0</v>
      </c>
      <c r="BN280" t="s">
        <v>21</v>
      </c>
      <c r="BQ280">
        <v>1956.01</v>
      </c>
      <c r="BR280" t="s">
        <v>22</v>
      </c>
      <c r="BU280">
        <v>0</v>
      </c>
      <c r="BV280" t="s">
        <v>23</v>
      </c>
      <c r="BY280">
        <v>24.9</v>
      </c>
      <c r="BZ280" t="s">
        <v>24</v>
      </c>
      <c r="CC280">
        <v>234.94</v>
      </c>
      <c r="CD280" t="s">
        <v>25</v>
      </c>
      <c r="CG280">
        <v>1060</v>
      </c>
      <c r="CH280" t="s">
        <v>26</v>
      </c>
      <c r="CK280">
        <v>0</v>
      </c>
      <c r="CL280" t="s">
        <v>27</v>
      </c>
      <c r="CO280">
        <v>0</v>
      </c>
      <c r="CP280" t="s">
        <v>28</v>
      </c>
      <c r="CS280">
        <v>0</v>
      </c>
      <c r="CT280" t="s">
        <v>29</v>
      </c>
      <c r="CW280">
        <v>70.400000000000006</v>
      </c>
      <c r="CX280" t="s">
        <v>30</v>
      </c>
      <c r="DA280">
        <v>0</v>
      </c>
      <c r="DB280" t="s">
        <v>31</v>
      </c>
      <c r="DE280">
        <v>131.91</v>
      </c>
      <c r="DF280" t="s">
        <v>32</v>
      </c>
      <c r="DI280">
        <v>0</v>
      </c>
      <c r="DJ280" t="s">
        <v>33</v>
      </c>
      <c r="DM280">
        <v>203.25</v>
      </c>
      <c r="DN280" t="s">
        <v>34</v>
      </c>
      <c r="DQ280">
        <v>229.74</v>
      </c>
      <c r="DR280" t="s">
        <v>35</v>
      </c>
      <c r="DU280">
        <v>71.400000000000006</v>
      </c>
      <c r="DV280" t="s">
        <v>36</v>
      </c>
      <c r="DY280">
        <v>0</v>
      </c>
      <c r="DZ280" t="s">
        <v>37</v>
      </c>
      <c r="EC280">
        <v>0</v>
      </c>
      <c r="ED280" t="s">
        <v>38</v>
      </c>
      <c r="EG280">
        <v>840</v>
      </c>
      <c r="EH280" t="s">
        <v>39</v>
      </c>
      <c r="EK280">
        <v>94635</v>
      </c>
      <c r="EL280" t="s">
        <v>40</v>
      </c>
      <c r="EO280">
        <v>1411</v>
      </c>
      <c r="EP280" t="s">
        <v>41</v>
      </c>
      <c r="ES280">
        <v>335.58</v>
      </c>
      <c r="ET280" t="s">
        <v>42</v>
      </c>
      <c r="EW280">
        <v>0</v>
      </c>
      <c r="EX280" t="s">
        <v>43</v>
      </c>
      <c r="FA280">
        <v>28.091999999999999</v>
      </c>
      <c r="FB280" t="s">
        <v>44</v>
      </c>
      <c r="FE280">
        <v>17.268999999999998</v>
      </c>
      <c r="FF280" t="s">
        <v>45</v>
      </c>
      <c r="FI280">
        <v>236</v>
      </c>
      <c r="FJ280" t="s">
        <v>46</v>
      </c>
      <c r="FM280">
        <v>116.5</v>
      </c>
      <c r="FN280" t="s">
        <v>47</v>
      </c>
      <c r="FQ280">
        <v>65.61</v>
      </c>
      <c r="FR280" t="s">
        <v>48</v>
      </c>
      <c r="FU280">
        <v>37300</v>
      </c>
      <c r="FV280" t="s">
        <v>49</v>
      </c>
      <c r="FY280">
        <v>0</v>
      </c>
      <c r="FZ280" t="s">
        <v>50</v>
      </c>
      <c r="GC280">
        <v>0</v>
      </c>
      <c r="GD280" t="s">
        <v>51</v>
      </c>
      <c r="GG280">
        <v>0</v>
      </c>
      <c r="GH280" t="s">
        <v>52</v>
      </c>
      <c r="GK280">
        <v>0</v>
      </c>
      <c r="GL280" t="s">
        <v>53</v>
      </c>
      <c r="GO280">
        <v>2.82</v>
      </c>
    </row>
    <row r="281" spans="1:197" x14ac:dyDescent="0.45">
      <c r="A281">
        <v>39244</v>
      </c>
      <c r="B281" t="s">
        <v>5</v>
      </c>
      <c r="E281">
        <v>0</v>
      </c>
      <c r="F281" t="s">
        <v>6</v>
      </c>
      <c r="I281">
        <v>0</v>
      </c>
      <c r="J281" t="s">
        <v>7</v>
      </c>
      <c r="M281">
        <v>0</v>
      </c>
      <c r="N281" t="s">
        <v>8</v>
      </c>
      <c r="Q281">
        <v>597</v>
      </c>
      <c r="R281" t="s">
        <v>9</v>
      </c>
      <c r="U281">
        <v>64.97</v>
      </c>
      <c r="V281" t="s">
        <v>10</v>
      </c>
      <c r="Y281">
        <v>0</v>
      </c>
      <c r="Z281" t="s">
        <v>11</v>
      </c>
      <c r="AC281">
        <v>0</v>
      </c>
      <c r="AD281" t="s">
        <v>12</v>
      </c>
      <c r="AG281">
        <v>0</v>
      </c>
      <c r="AH281" t="s">
        <v>13</v>
      </c>
      <c r="AK281">
        <v>0.14449999999999999</v>
      </c>
      <c r="AL281" t="s">
        <v>14</v>
      </c>
      <c r="AO281">
        <v>7700</v>
      </c>
      <c r="AP281" t="s">
        <v>15</v>
      </c>
      <c r="AS281">
        <v>265</v>
      </c>
      <c r="AT281" t="s">
        <v>16</v>
      </c>
      <c r="AW281">
        <v>5285</v>
      </c>
      <c r="AX281" t="s">
        <v>17</v>
      </c>
      <c r="BA281">
        <v>0</v>
      </c>
      <c r="BB281" t="s">
        <v>18</v>
      </c>
      <c r="BE281">
        <v>0</v>
      </c>
      <c r="BF281" t="s">
        <v>19</v>
      </c>
      <c r="BI281">
        <v>113</v>
      </c>
      <c r="BJ281" t="s">
        <v>20</v>
      </c>
      <c r="BM281">
        <v>0</v>
      </c>
      <c r="BN281" t="s">
        <v>21</v>
      </c>
      <c r="BQ281">
        <v>2033</v>
      </c>
      <c r="BR281" t="s">
        <v>22</v>
      </c>
      <c r="BU281">
        <v>0</v>
      </c>
      <c r="BV281" t="s">
        <v>23</v>
      </c>
      <c r="BY281">
        <v>26.754000000000001</v>
      </c>
      <c r="BZ281" t="s">
        <v>24</v>
      </c>
      <c r="CC281">
        <v>252.51</v>
      </c>
      <c r="CD281" t="s">
        <v>25</v>
      </c>
      <c r="CG281">
        <v>1043</v>
      </c>
      <c r="CH281" t="s">
        <v>26</v>
      </c>
      <c r="CK281">
        <v>0</v>
      </c>
      <c r="CL281" t="s">
        <v>27</v>
      </c>
      <c r="CO281">
        <v>0</v>
      </c>
      <c r="CP281" t="s">
        <v>28</v>
      </c>
      <c r="CS281">
        <v>0</v>
      </c>
      <c r="CT281" t="s">
        <v>29</v>
      </c>
      <c r="CW281">
        <v>76.02</v>
      </c>
      <c r="CX281" t="s">
        <v>30</v>
      </c>
      <c r="DA281">
        <v>0</v>
      </c>
      <c r="DB281" t="s">
        <v>31</v>
      </c>
      <c r="DE281">
        <v>132</v>
      </c>
      <c r="DF281" t="s">
        <v>32</v>
      </c>
      <c r="DI281">
        <v>0</v>
      </c>
      <c r="DJ281" t="s">
        <v>33</v>
      </c>
      <c r="DM281">
        <v>209.61</v>
      </c>
      <c r="DN281" t="s">
        <v>34</v>
      </c>
      <c r="DQ281">
        <v>241.5</v>
      </c>
      <c r="DR281" t="s">
        <v>35</v>
      </c>
      <c r="DU281">
        <v>76.34</v>
      </c>
      <c r="DV281" t="s">
        <v>36</v>
      </c>
      <c r="DY281">
        <v>0</v>
      </c>
      <c r="DZ281" t="s">
        <v>37</v>
      </c>
      <c r="EC281">
        <v>0</v>
      </c>
      <c r="ED281" t="s">
        <v>38</v>
      </c>
      <c r="EG281">
        <v>870</v>
      </c>
      <c r="EH281" t="s">
        <v>39</v>
      </c>
      <c r="EK281">
        <v>98800</v>
      </c>
      <c r="EL281" t="s">
        <v>40</v>
      </c>
      <c r="EO281">
        <v>1462.01</v>
      </c>
      <c r="EP281" t="s">
        <v>41</v>
      </c>
      <c r="ES281">
        <v>358</v>
      </c>
      <c r="ET281" t="s">
        <v>42</v>
      </c>
      <c r="EW281">
        <v>0</v>
      </c>
      <c r="EX281" t="s">
        <v>43</v>
      </c>
      <c r="FA281">
        <v>29.18</v>
      </c>
      <c r="FB281" t="s">
        <v>44</v>
      </c>
      <c r="FE281">
        <v>17.489999999999998</v>
      </c>
      <c r="FF281" t="s">
        <v>45</v>
      </c>
      <c r="FI281">
        <v>231.81</v>
      </c>
      <c r="FJ281" t="s">
        <v>46</v>
      </c>
      <c r="FM281">
        <v>121.38</v>
      </c>
      <c r="FN281" t="s">
        <v>47</v>
      </c>
      <c r="FQ281">
        <v>67.3</v>
      </c>
      <c r="FR281" t="s">
        <v>48</v>
      </c>
      <c r="FU281">
        <v>41150</v>
      </c>
      <c r="FV281" t="s">
        <v>49</v>
      </c>
      <c r="FY281">
        <v>0</v>
      </c>
      <c r="FZ281" t="s">
        <v>50</v>
      </c>
      <c r="GC281">
        <v>0</v>
      </c>
      <c r="GD281" t="s">
        <v>51</v>
      </c>
      <c r="GG281">
        <v>0</v>
      </c>
      <c r="GH281" t="s">
        <v>52</v>
      </c>
      <c r="GK281">
        <v>0</v>
      </c>
      <c r="GL281" t="s">
        <v>53</v>
      </c>
      <c r="GO281">
        <v>3.0230000000000001</v>
      </c>
    </row>
    <row r="282" spans="1:197" x14ac:dyDescent="0.45">
      <c r="A282">
        <v>39251</v>
      </c>
      <c r="B282" t="s">
        <v>5</v>
      </c>
      <c r="E282">
        <v>0</v>
      </c>
      <c r="F282" t="s">
        <v>6</v>
      </c>
      <c r="I282">
        <v>0</v>
      </c>
      <c r="J282" t="s">
        <v>7</v>
      </c>
      <c r="M282">
        <v>0</v>
      </c>
      <c r="N282" t="s">
        <v>8</v>
      </c>
      <c r="Q282">
        <v>594</v>
      </c>
      <c r="R282" t="s">
        <v>9</v>
      </c>
      <c r="U282">
        <v>71.8</v>
      </c>
      <c r="V282" t="s">
        <v>10</v>
      </c>
      <c r="Y282">
        <v>0</v>
      </c>
      <c r="Z282" t="s">
        <v>11</v>
      </c>
      <c r="AC282">
        <v>0</v>
      </c>
      <c r="AD282" t="s">
        <v>12</v>
      </c>
      <c r="AG282">
        <v>0</v>
      </c>
      <c r="AH282" t="s">
        <v>13</v>
      </c>
      <c r="AK282">
        <v>0.1431</v>
      </c>
      <c r="AL282" t="s">
        <v>14</v>
      </c>
      <c r="AO282">
        <v>7775</v>
      </c>
      <c r="AP282" t="s">
        <v>15</v>
      </c>
      <c r="AS282">
        <v>262.95999999999998</v>
      </c>
      <c r="AT282" t="s">
        <v>16</v>
      </c>
      <c r="AW282">
        <v>5348.02</v>
      </c>
      <c r="AX282" t="s">
        <v>17</v>
      </c>
      <c r="BA282">
        <v>0</v>
      </c>
      <c r="BB282" t="s">
        <v>18</v>
      </c>
      <c r="BE282">
        <v>0</v>
      </c>
      <c r="BF282" t="s">
        <v>19</v>
      </c>
      <c r="BI282">
        <v>106.9</v>
      </c>
      <c r="BJ282" t="s">
        <v>20</v>
      </c>
      <c r="BM282">
        <v>0</v>
      </c>
      <c r="BN282" t="s">
        <v>21</v>
      </c>
      <c r="BQ282">
        <v>2025</v>
      </c>
      <c r="BR282" t="s">
        <v>22</v>
      </c>
      <c r="BU282">
        <v>0</v>
      </c>
      <c r="BV282" t="s">
        <v>23</v>
      </c>
      <c r="BY282">
        <v>27.4</v>
      </c>
      <c r="BZ282" t="s">
        <v>24</v>
      </c>
      <c r="CC282">
        <v>260.99</v>
      </c>
      <c r="CD282" t="s">
        <v>25</v>
      </c>
      <c r="CG282">
        <v>1135.2</v>
      </c>
      <c r="CH282" t="s">
        <v>26</v>
      </c>
      <c r="CK282">
        <v>0</v>
      </c>
      <c r="CL282" t="s">
        <v>27</v>
      </c>
      <c r="CO282">
        <v>0</v>
      </c>
      <c r="CP282" t="s">
        <v>28</v>
      </c>
      <c r="CS282">
        <v>0</v>
      </c>
      <c r="CT282" t="s">
        <v>29</v>
      </c>
      <c r="CW282">
        <v>77</v>
      </c>
      <c r="CX282" t="s">
        <v>30</v>
      </c>
      <c r="DA282">
        <v>0</v>
      </c>
      <c r="DB282" t="s">
        <v>31</v>
      </c>
      <c r="DE282">
        <v>130.1</v>
      </c>
      <c r="DF282" t="s">
        <v>32</v>
      </c>
      <c r="DI282">
        <v>0</v>
      </c>
      <c r="DJ282" t="s">
        <v>33</v>
      </c>
      <c r="DM282">
        <v>205.99</v>
      </c>
      <c r="DN282" t="s">
        <v>34</v>
      </c>
      <c r="DQ282">
        <v>247.36</v>
      </c>
      <c r="DR282" t="s">
        <v>35</v>
      </c>
      <c r="DU282">
        <v>76.47</v>
      </c>
      <c r="DV282" t="s">
        <v>36</v>
      </c>
      <c r="DY282">
        <v>0</v>
      </c>
      <c r="DZ282" t="s">
        <v>37</v>
      </c>
      <c r="EC282">
        <v>0</v>
      </c>
      <c r="ED282" t="s">
        <v>38</v>
      </c>
      <c r="EG282">
        <v>862</v>
      </c>
      <c r="EH282" t="s">
        <v>39</v>
      </c>
      <c r="EK282">
        <v>99500</v>
      </c>
      <c r="EL282" t="s">
        <v>40</v>
      </c>
      <c r="EO282">
        <v>1508.05</v>
      </c>
      <c r="EP282" t="s">
        <v>41</v>
      </c>
      <c r="ES282">
        <v>358.91</v>
      </c>
      <c r="ET282" t="s">
        <v>42</v>
      </c>
      <c r="EW282">
        <v>0</v>
      </c>
      <c r="EX282" t="s">
        <v>43</v>
      </c>
      <c r="FA282">
        <v>29.2</v>
      </c>
      <c r="FB282" t="s">
        <v>44</v>
      </c>
      <c r="FE282">
        <v>17.696999999999999</v>
      </c>
      <c r="FF282" t="s">
        <v>45</v>
      </c>
      <c r="FI282">
        <v>243.6</v>
      </c>
      <c r="FJ282" t="s">
        <v>46</v>
      </c>
      <c r="FM282">
        <v>122.32</v>
      </c>
      <c r="FN282" t="s">
        <v>47</v>
      </c>
      <c r="FQ282">
        <v>68</v>
      </c>
      <c r="FR282" t="s">
        <v>48</v>
      </c>
      <c r="FU282">
        <v>42750</v>
      </c>
      <c r="FV282" t="s">
        <v>49</v>
      </c>
      <c r="FY282">
        <v>0</v>
      </c>
      <c r="FZ282" t="s">
        <v>50</v>
      </c>
      <c r="GC282">
        <v>0</v>
      </c>
      <c r="GD282" t="s">
        <v>51</v>
      </c>
      <c r="GG282">
        <v>0</v>
      </c>
      <c r="GH282" t="s">
        <v>52</v>
      </c>
      <c r="GK282">
        <v>0</v>
      </c>
      <c r="GL282" t="s">
        <v>53</v>
      </c>
      <c r="GO282">
        <v>3.0489999999999999</v>
      </c>
    </row>
    <row r="283" spans="1:197" x14ac:dyDescent="0.45">
      <c r="A283">
        <v>39258</v>
      </c>
      <c r="B283" t="s">
        <v>5</v>
      </c>
      <c r="E283">
        <v>0</v>
      </c>
      <c r="F283" t="s">
        <v>6</v>
      </c>
      <c r="I283">
        <v>0</v>
      </c>
      <c r="J283" t="s">
        <v>7</v>
      </c>
      <c r="M283">
        <v>0</v>
      </c>
      <c r="N283" t="s">
        <v>8</v>
      </c>
      <c r="Q283">
        <v>606</v>
      </c>
      <c r="R283" t="s">
        <v>9</v>
      </c>
      <c r="U283">
        <v>73.89</v>
      </c>
      <c r="V283" t="s">
        <v>10</v>
      </c>
      <c r="Y283">
        <v>0</v>
      </c>
      <c r="Z283" t="s">
        <v>11</v>
      </c>
      <c r="AC283">
        <v>0</v>
      </c>
      <c r="AD283" t="s">
        <v>12</v>
      </c>
      <c r="AG283">
        <v>0</v>
      </c>
      <c r="AH283" t="s">
        <v>13</v>
      </c>
      <c r="AK283">
        <v>0.1409</v>
      </c>
      <c r="AL283" t="s">
        <v>14</v>
      </c>
      <c r="AO283">
        <v>7810</v>
      </c>
      <c r="AP283" t="s">
        <v>15</v>
      </c>
      <c r="AS283">
        <v>267.74</v>
      </c>
      <c r="AT283" t="s">
        <v>16</v>
      </c>
      <c r="AW283">
        <v>5359</v>
      </c>
      <c r="AX283" t="s">
        <v>17</v>
      </c>
      <c r="BA283">
        <v>372</v>
      </c>
      <c r="BB283" t="s">
        <v>18</v>
      </c>
      <c r="BE283">
        <v>0</v>
      </c>
      <c r="BF283" t="s">
        <v>19</v>
      </c>
      <c r="BI283">
        <v>109.5</v>
      </c>
      <c r="BJ283" t="s">
        <v>20</v>
      </c>
      <c r="BM283">
        <v>0</v>
      </c>
      <c r="BN283" t="s">
        <v>21</v>
      </c>
      <c r="BQ283">
        <v>1969</v>
      </c>
      <c r="BR283" t="s">
        <v>22</v>
      </c>
      <c r="BU283">
        <v>0</v>
      </c>
      <c r="BV283" t="s">
        <v>23</v>
      </c>
      <c r="BY283">
        <v>26.05</v>
      </c>
      <c r="BZ283" t="s">
        <v>24</v>
      </c>
      <c r="CC283">
        <v>255</v>
      </c>
      <c r="CD283" t="s">
        <v>25</v>
      </c>
      <c r="CG283">
        <v>1129</v>
      </c>
      <c r="CH283" t="s">
        <v>26</v>
      </c>
      <c r="CK283">
        <v>0</v>
      </c>
      <c r="CL283" t="s">
        <v>27</v>
      </c>
      <c r="CO283">
        <v>0</v>
      </c>
      <c r="CP283" t="s">
        <v>28</v>
      </c>
      <c r="CS283">
        <v>0</v>
      </c>
      <c r="CT283" t="s">
        <v>29</v>
      </c>
      <c r="CW283">
        <v>76.5</v>
      </c>
      <c r="CX283" t="s">
        <v>30</v>
      </c>
      <c r="DA283">
        <v>0</v>
      </c>
      <c r="DB283" t="s">
        <v>31</v>
      </c>
      <c r="DE283">
        <v>132.1</v>
      </c>
      <c r="DF283" t="s">
        <v>32</v>
      </c>
      <c r="DI283">
        <v>657</v>
      </c>
      <c r="DJ283" t="s">
        <v>33</v>
      </c>
      <c r="DM283">
        <v>204.79</v>
      </c>
      <c r="DN283" t="s">
        <v>34</v>
      </c>
      <c r="DQ283">
        <v>244.57</v>
      </c>
      <c r="DR283" t="s">
        <v>35</v>
      </c>
      <c r="DU283">
        <v>74.8</v>
      </c>
      <c r="DV283" t="s">
        <v>36</v>
      </c>
      <c r="DY283">
        <v>0</v>
      </c>
      <c r="DZ283" t="s">
        <v>37</v>
      </c>
      <c r="EC283">
        <v>0</v>
      </c>
      <c r="ED283" t="s">
        <v>38</v>
      </c>
      <c r="EG283">
        <v>868</v>
      </c>
      <c r="EH283" t="s">
        <v>39</v>
      </c>
      <c r="EK283">
        <v>100019.88</v>
      </c>
      <c r="EL283" t="s">
        <v>40</v>
      </c>
      <c r="EO283">
        <v>1520</v>
      </c>
      <c r="EP283" t="s">
        <v>41</v>
      </c>
      <c r="ES283">
        <v>361.98</v>
      </c>
      <c r="ET283" t="s">
        <v>42</v>
      </c>
      <c r="EW283">
        <v>0</v>
      </c>
      <c r="EX283" t="s">
        <v>43</v>
      </c>
      <c r="FA283">
        <v>27.9</v>
      </c>
      <c r="FB283" t="s">
        <v>44</v>
      </c>
      <c r="FE283">
        <v>17.25</v>
      </c>
      <c r="FF283" t="s">
        <v>45</v>
      </c>
      <c r="FI283">
        <v>237.32</v>
      </c>
      <c r="FJ283" t="s">
        <v>46</v>
      </c>
      <c r="FM283">
        <v>118</v>
      </c>
      <c r="FN283" t="s">
        <v>47</v>
      </c>
      <c r="FQ283">
        <v>67.709999999999994</v>
      </c>
      <c r="FR283" t="s">
        <v>48</v>
      </c>
      <c r="FU283">
        <v>42800</v>
      </c>
      <c r="FV283" t="s">
        <v>49</v>
      </c>
      <c r="FY283">
        <v>0</v>
      </c>
      <c r="FZ283" t="s">
        <v>50</v>
      </c>
      <c r="GC283">
        <v>0</v>
      </c>
      <c r="GD283" t="s">
        <v>51</v>
      </c>
      <c r="GG283">
        <v>0</v>
      </c>
      <c r="GH283" t="s">
        <v>52</v>
      </c>
      <c r="GK283">
        <v>0</v>
      </c>
      <c r="GL283" t="s">
        <v>53</v>
      </c>
      <c r="GO283">
        <v>3.0230000000000001</v>
      </c>
    </row>
    <row r="284" spans="1:197" x14ac:dyDescent="0.45">
      <c r="A284">
        <v>39265</v>
      </c>
      <c r="B284" t="s">
        <v>5</v>
      </c>
      <c r="C284">
        <v>0</v>
      </c>
      <c r="E284">
        <v>0</v>
      </c>
      <c r="F284" t="s">
        <v>6</v>
      </c>
      <c r="G284">
        <v>0</v>
      </c>
      <c r="I284">
        <v>0</v>
      </c>
      <c r="J284" t="s">
        <v>7</v>
      </c>
      <c r="K284">
        <v>0</v>
      </c>
      <c r="M284">
        <v>0</v>
      </c>
      <c r="N284" t="s">
        <v>8</v>
      </c>
      <c r="O284">
        <v>28931.182692000002</v>
      </c>
      <c r="Q284">
        <v>645</v>
      </c>
      <c r="R284" t="s">
        <v>9</v>
      </c>
      <c r="S284">
        <v>80854.789428000004</v>
      </c>
      <c r="U284">
        <v>77.2</v>
      </c>
      <c r="V284" t="s">
        <v>10</v>
      </c>
      <c r="W284">
        <v>0</v>
      </c>
      <c r="Y284">
        <v>0</v>
      </c>
      <c r="Z284" t="s">
        <v>11</v>
      </c>
      <c r="AA284">
        <v>52717.713047999998</v>
      </c>
      <c r="AC284">
        <v>0</v>
      </c>
      <c r="AD284" t="s">
        <v>12</v>
      </c>
      <c r="AE284">
        <v>0</v>
      </c>
      <c r="AG284">
        <v>0</v>
      </c>
      <c r="AH284" t="s">
        <v>13</v>
      </c>
      <c r="AI284">
        <v>975419.42232600006</v>
      </c>
      <c r="AK284">
        <v>0.14019999999999999</v>
      </c>
      <c r="AL284" t="s">
        <v>14</v>
      </c>
      <c r="AM284">
        <v>90187.603889999984</v>
      </c>
      <c r="AO284">
        <v>7950</v>
      </c>
      <c r="AP284" t="s">
        <v>15</v>
      </c>
      <c r="AQ284">
        <v>6398846.7032159995</v>
      </c>
      <c r="AS284">
        <v>274.8</v>
      </c>
      <c r="AT284" t="s">
        <v>16</v>
      </c>
      <c r="AU284">
        <v>1028548.3874399998</v>
      </c>
      <c r="AW284">
        <v>5660</v>
      </c>
      <c r="AX284" t="s">
        <v>17</v>
      </c>
      <c r="AY284">
        <v>0</v>
      </c>
      <c r="BA284">
        <v>370</v>
      </c>
      <c r="BB284" t="s">
        <v>18</v>
      </c>
      <c r="BC284">
        <v>1435679.671596</v>
      </c>
      <c r="BE284">
        <v>0</v>
      </c>
      <c r="BF284" t="s">
        <v>19</v>
      </c>
      <c r="BG284">
        <v>81140.058437999993</v>
      </c>
      <c r="BI284">
        <v>109.98</v>
      </c>
      <c r="BJ284" t="s">
        <v>20</v>
      </c>
      <c r="BK284">
        <v>0</v>
      </c>
      <c r="BM284">
        <v>0</v>
      </c>
      <c r="BN284" t="s">
        <v>21</v>
      </c>
      <c r="BO284">
        <v>1684202.4188399999</v>
      </c>
      <c r="BQ284">
        <v>2073</v>
      </c>
      <c r="BR284" t="s">
        <v>22</v>
      </c>
      <c r="BS284">
        <v>0</v>
      </c>
      <c r="BU284">
        <v>0</v>
      </c>
      <c r="BV284" t="s">
        <v>23</v>
      </c>
      <c r="BW284">
        <v>311865.37556399999</v>
      </c>
      <c r="BY284">
        <v>28.23</v>
      </c>
      <c r="BZ284" t="s">
        <v>24</v>
      </c>
      <c r="CA284">
        <v>505338.17425199994</v>
      </c>
      <c r="CC284">
        <v>265.39</v>
      </c>
      <c r="CD284" t="s">
        <v>25</v>
      </c>
      <c r="CE284">
        <v>81692.783280000003</v>
      </c>
      <c r="CG284">
        <v>1150</v>
      </c>
      <c r="CH284" t="s">
        <v>26</v>
      </c>
      <c r="CI284">
        <v>0</v>
      </c>
      <c r="CK284">
        <v>0</v>
      </c>
      <c r="CL284" t="s">
        <v>27</v>
      </c>
      <c r="CM284">
        <v>0</v>
      </c>
      <c r="CO284">
        <v>0</v>
      </c>
      <c r="CP284" t="s">
        <v>28</v>
      </c>
      <c r="CQ284">
        <v>0</v>
      </c>
      <c r="CS284">
        <v>0</v>
      </c>
      <c r="CT284" t="s">
        <v>29</v>
      </c>
      <c r="CU284">
        <v>457632.41827199998</v>
      </c>
      <c r="CW284">
        <v>81.39</v>
      </c>
      <c r="CX284" t="s">
        <v>30</v>
      </c>
      <c r="CY284">
        <v>0</v>
      </c>
      <c r="DA284">
        <v>0</v>
      </c>
      <c r="DB284" t="s">
        <v>31</v>
      </c>
      <c r="DC284">
        <v>419330.21314199996</v>
      </c>
      <c r="DE284">
        <v>138.58000000000001</v>
      </c>
      <c r="DF284" t="s">
        <v>32</v>
      </c>
      <c r="DG284">
        <v>295650.73666799994</v>
      </c>
      <c r="DI284">
        <v>657.4</v>
      </c>
      <c r="DJ284" t="s">
        <v>33</v>
      </c>
      <c r="DK284">
        <v>2161476.8347200002</v>
      </c>
      <c r="DM284">
        <v>213.9</v>
      </c>
      <c r="DN284" t="s">
        <v>34</v>
      </c>
      <c r="DO284">
        <v>179656.22660999998</v>
      </c>
      <c r="DQ284">
        <v>247.99</v>
      </c>
      <c r="DR284" t="s">
        <v>35</v>
      </c>
      <c r="DS284">
        <v>0</v>
      </c>
      <c r="DU284">
        <v>76.48</v>
      </c>
      <c r="DV284" t="s">
        <v>36</v>
      </c>
      <c r="DW284">
        <v>0</v>
      </c>
      <c r="DY284">
        <v>0</v>
      </c>
      <c r="DZ284" t="s">
        <v>37</v>
      </c>
      <c r="EA284">
        <v>0</v>
      </c>
      <c r="EC284">
        <v>0</v>
      </c>
      <c r="ED284" t="s">
        <v>38</v>
      </c>
      <c r="EE284">
        <v>0</v>
      </c>
      <c r="EG284">
        <v>913</v>
      </c>
      <c r="EH284" t="s">
        <v>39</v>
      </c>
      <c r="EI284">
        <v>2167869.7003259999</v>
      </c>
      <c r="EK284">
        <v>101398.87</v>
      </c>
      <c r="EL284" t="s">
        <v>40</v>
      </c>
      <c r="EM284">
        <v>0</v>
      </c>
      <c r="EO284">
        <v>1514</v>
      </c>
      <c r="EP284" t="s">
        <v>41</v>
      </c>
      <c r="EQ284">
        <v>360307.92589199997</v>
      </c>
      <c r="ES284">
        <v>412</v>
      </c>
      <c r="ET284" t="s">
        <v>42</v>
      </c>
      <c r="EU284">
        <v>296958.58535999997</v>
      </c>
      <c r="EW284">
        <v>0</v>
      </c>
      <c r="EX284" t="s">
        <v>43</v>
      </c>
      <c r="EY284">
        <v>1009928.7113519999</v>
      </c>
      <c r="FA284">
        <v>30.614000000000001</v>
      </c>
      <c r="FB284" t="s">
        <v>44</v>
      </c>
      <c r="FC284">
        <v>0</v>
      </c>
      <c r="FE284">
        <v>18.5</v>
      </c>
      <c r="FF284" t="s">
        <v>45</v>
      </c>
      <c r="FG284">
        <v>203965.01869199998</v>
      </c>
      <c r="FI284">
        <v>241.33</v>
      </c>
      <c r="FJ284" t="s">
        <v>46</v>
      </c>
      <c r="FK284">
        <v>255354.74641199998</v>
      </c>
      <c r="FM284">
        <v>125.9</v>
      </c>
      <c r="FN284" t="s">
        <v>47</v>
      </c>
      <c r="FO284">
        <v>0</v>
      </c>
      <c r="FQ284">
        <v>72.2</v>
      </c>
      <c r="FR284" t="s">
        <v>48</v>
      </c>
      <c r="FS284">
        <v>0</v>
      </c>
      <c r="FU284">
        <v>42150</v>
      </c>
      <c r="FV284" t="s">
        <v>49</v>
      </c>
      <c r="FW284">
        <v>156304.441062</v>
      </c>
      <c r="FY284">
        <v>0</v>
      </c>
      <c r="FZ284" t="s">
        <v>50</v>
      </c>
      <c r="GA284">
        <v>0</v>
      </c>
      <c r="GC284">
        <v>0</v>
      </c>
      <c r="GD284" t="s">
        <v>51</v>
      </c>
      <c r="GE284">
        <v>0</v>
      </c>
      <c r="GG284">
        <v>0</v>
      </c>
      <c r="GH284" t="s">
        <v>52</v>
      </c>
      <c r="GI284">
        <v>0</v>
      </c>
      <c r="GK284">
        <v>0</v>
      </c>
      <c r="GL284" t="s">
        <v>53</v>
      </c>
      <c r="GM284">
        <v>0</v>
      </c>
      <c r="GO284">
        <v>3.11</v>
      </c>
    </row>
    <row r="285" spans="1:197" x14ac:dyDescent="0.45">
      <c r="A285">
        <v>39272</v>
      </c>
      <c r="B285" t="s">
        <v>5</v>
      </c>
      <c r="E285">
        <v>0</v>
      </c>
      <c r="F285" t="s">
        <v>6</v>
      </c>
      <c r="I285">
        <v>0</v>
      </c>
      <c r="J285" t="s">
        <v>7</v>
      </c>
      <c r="M285">
        <v>0</v>
      </c>
      <c r="N285" t="s">
        <v>8</v>
      </c>
      <c r="Q285">
        <v>655</v>
      </c>
      <c r="R285" t="s">
        <v>9</v>
      </c>
      <c r="U285">
        <v>76</v>
      </c>
      <c r="V285" t="s">
        <v>10</v>
      </c>
      <c r="Y285">
        <v>0</v>
      </c>
      <c r="Z285" t="s">
        <v>11</v>
      </c>
      <c r="AC285">
        <v>0</v>
      </c>
      <c r="AD285" t="s">
        <v>12</v>
      </c>
      <c r="AG285">
        <v>0</v>
      </c>
      <c r="AH285" t="s">
        <v>13</v>
      </c>
      <c r="AK285">
        <v>0.14069999999999999</v>
      </c>
      <c r="AL285" t="s">
        <v>14</v>
      </c>
      <c r="AO285">
        <v>7970</v>
      </c>
      <c r="AP285" t="s">
        <v>15</v>
      </c>
      <c r="AS285">
        <v>287.67</v>
      </c>
      <c r="AT285" t="s">
        <v>16</v>
      </c>
      <c r="AW285">
        <v>5592</v>
      </c>
      <c r="AX285" t="s">
        <v>17</v>
      </c>
      <c r="BA285">
        <v>380</v>
      </c>
      <c r="BB285" t="s">
        <v>18</v>
      </c>
      <c r="BE285">
        <v>0</v>
      </c>
      <c r="BF285" t="s">
        <v>19</v>
      </c>
      <c r="BI285">
        <v>118.5</v>
      </c>
      <c r="BJ285" t="s">
        <v>20</v>
      </c>
      <c r="BM285">
        <v>0</v>
      </c>
      <c r="BN285" t="s">
        <v>21</v>
      </c>
      <c r="BQ285">
        <v>2145</v>
      </c>
      <c r="BR285" t="s">
        <v>22</v>
      </c>
      <c r="BU285">
        <v>0</v>
      </c>
      <c r="BV285" t="s">
        <v>23</v>
      </c>
      <c r="BY285">
        <v>30</v>
      </c>
      <c r="BZ285" t="s">
        <v>24</v>
      </c>
      <c r="CC285">
        <v>277.39999999999998</v>
      </c>
      <c r="CD285" t="s">
        <v>25</v>
      </c>
      <c r="CG285">
        <v>1213</v>
      </c>
      <c r="CH285" t="s">
        <v>26</v>
      </c>
      <c r="CK285">
        <v>0</v>
      </c>
      <c r="CL285" t="s">
        <v>27</v>
      </c>
      <c r="CO285">
        <v>0</v>
      </c>
      <c r="CP285" t="s">
        <v>28</v>
      </c>
      <c r="CS285">
        <v>0</v>
      </c>
      <c r="CT285" t="s">
        <v>29</v>
      </c>
      <c r="CW285">
        <v>90</v>
      </c>
      <c r="CX285" t="s">
        <v>30</v>
      </c>
      <c r="DA285">
        <v>0</v>
      </c>
      <c r="DB285" t="s">
        <v>31</v>
      </c>
      <c r="DE285">
        <v>145.38999999999999</v>
      </c>
      <c r="DF285" t="s">
        <v>32</v>
      </c>
      <c r="DI285">
        <v>940</v>
      </c>
      <c r="DJ285" t="s">
        <v>33</v>
      </c>
      <c r="DM285">
        <v>221.7</v>
      </c>
      <c r="DN285" t="s">
        <v>34</v>
      </c>
      <c r="DQ285">
        <v>253.6</v>
      </c>
      <c r="DR285" t="s">
        <v>35</v>
      </c>
      <c r="DU285">
        <v>77.05</v>
      </c>
      <c r="DV285" t="s">
        <v>36</v>
      </c>
      <c r="DY285">
        <v>0</v>
      </c>
      <c r="DZ285" t="s">
        <v>37</v>
      </c>
      <c r="EC285">
        <v>0</v>
      </c>
      <c r="ED285" t="s">
        <v>38</v>
      </c>
      <c r="EG285">
        <v>939.37</v>
      </c>
      <c r="EH285" t="s">
        <v>39</v>
      </c>
      <c r="EK285">
        <v>106600</v>
      </c>
      <c r="EL285" t="s">
        <v>40</v>
      </c>
      <c r="EO285">
        <v>1531.01</v>
      </c>
      <c r="EP285" t="s">
        <v>41</v>
      </c>
      <c r="ES285">
        <v>444.03</v>
      </c>
      <c r="ET285" t="s">
        <v>42</v>
      </c>
      <c r="EW285">
        <v>0</v>
      </c>
      <c r="EX285" t="s">
        <v>43</v>
      </c>
      <c r="FA285">
        <v>31.061</v>
      </c>
      <c r="FB285" t="s">
        <v>44</v>
      </c>
      <c r="FE285">
        <v>18.91</v>
      </c>
      <c r="FF285" t="s">
        <v>45</v>
      </c>
      <c r="FI285">
        <v>261.77</v>
      </c>
      <c r="FJ285" t="s">
        <v>46</v>
      </c>
      <c r="FM285">
        <v>137.53</v>
      </c>
      <c r="FN285" t="s">
        <v>47</v>
      </c>
      <c r="FQ285">
        <v>75.989999999999995</v>
      </c>
      <c r="FR285" t="s">
        <v>48</v>
      </c>
      <c r="FU285">
        <v>44550</v>
      </c>
      <c r="FV285" t="s">
        <v>49</v>
      </c>
      <c r="FY285">
        <v>0</v>
      </c>
      <c r="FZ285" t="s">
        <v>50</v>
      </c>
      <c r="GC285">
        <v>0</v>
      </c>
      <c r="GD285" t="s">
        <v>51</v>
      </c>
      <c r="GG285">
        <v>0</v>
      </c>
      <c r="GH285" t="s">
        <v>52</v>
      </c>
      <c r="GK285">
        <v>0</v>
      </c>
      <c r="GL285" t="s">
        <v>53</v>
      </c>
      <c r="GO285">
        <v>3.23</v>
      </c>
    </row>
    <row r="286" spans="1:197" x14ac:dyDescent="0.45">
      <c r="A286">
        <v>39279</v>
      </c>
      <c r="B286" t="s">
        <v>5</v>
      </c>
      <c r="E286">
        <v>0</v>
      </c>
      <c r="F286" t="s">
        <v>6</v>
      </c>
      <c r="I286">
        <v>0</v>
      </c>
      <c r="J286" t="s">
        <v>7</v>
      </c>
      <c r="M286">
        <v>0</v>
      </c>
      <c r="N286" t="s">
        <v>8</v>
      </c>
      <c r="Q286">
        <v>644.99</v>
      </c>
      <c r="R286" t="s">
        <v>9</v>
      </c>
      <c r="U286">
        <v>75.400000000000006</v>
      </c>
      <c r="V286" t="s">
        <v>10</v>
      </c>
      <c r="Y286">
        <v>0</v>
      </c>
      <c r="Z286" t="s">
        <v>11</v>
      </c>
      <c r="AC286">
        <v>0</v>
      </c>
      <c r="AD286" t="s">
        <v>12</v>
      </c>
      <c r="AG286">
        <v>0</v>
      </c>
      <c r="AH286" t="s">
        <v>13</v>
      </c>
      <c r="AK286">
        <v>0.1396</v>
      </c>
      <c r="AL286" t="s">
        <v>14</v>
      </c>
      <c r="AO286">
        <v>7949</v>
      </c>
      <c r="AP286" t="s">
        <v>15</v>
      </c>
      <c r="AS286">
        <v>291.27</v>
      </c>
      <c r="AT286" t="s">
        <v>16</v>
      </c>
      <c r="AW286">
        <v>5569</v>
      </c>
      <c r="AX286" t="s">
        <v>17</v>
      </c>
      <c r="BA286">
        <v>420</v>
      </c>
      <c r="BB286" t="s">
        <v>18</v>
      </c>
      <c r="BE286">
        <v>0</v>
      </c>
      <c r="BF286" t="s">
        <v>19</v>
      </c>
      <c r="BI286">
        <v>120</v>
      </c>
      <c r="BJ286" t="s">
        <v>20</v>
      </c>
      <c r="BM286">
        <v>0</v>
      </c>
      <c r="BN286" t="s">
        <v>21</v>
      </c>
      <c r="BQ286">
        <v>2154.9899999999998</v>
      </c>
      <c r="BR286" t="s">
        <v>22</v>
      </c>
      <c r="BU286">
        <v>0</v>
      </c>
      <c r="BV286" t="s">
        <v>23</v>
      </c>
      <c r="BY286">
        <v>29.35</v>
      </c>
      <c r="BZ286" t="s">
        <v>24</v>
      </c>
      <c r="CC286">
        <v>269.5</v>
      </c>
      <c r="CD286" t="s">
        <v>25</v>
      </c>
      <c r="CG286">
        <v>1205</v>
      </c>
      <c r="CH286" t="s">
        <v>26</v>
      </c>
      <c r="CK286">
        <v>0</v>
      </c>
      <c r="CL286" t="s">
        <v>27</v>
      </c>
      <c r="CO286">
        <v>0</v>
      </c>
      <c r="CP286" t="s">
        <v>28</v>
      </c>
      <c r="CS286">
        <v>0</v>
      </c>
      <c r="CT286" t="s">
        <v>29</v>
      </c>
      <c r="CW286">
        <v>86.1</v>
      </c>
      <c r="CX286" t="s">
        <v>30</v>
      </c>
      <c r="DA286">
        <v>0</v>
      </c>
      <c r="DB286" t="s">
        <v>31</v>
      </c>
      <c r="DE286">
        <v>150.07</v>
      </c>
      <c r="DF286" t="s">
        <v>32</v>
      </c>
      <c r="DI286">
        <v>766</v>
      </c>
      <c r="DJ286" t="s">
        <v>33</v>
      </c>
      <c r="DM286">
        <v>222.42</v>
      </c>
      <c r="DN286" t="s">
        <v>34</v>
      </c>
      <c r="DQ286">
        <v>244.6</v>
      </c>
      <c r="DR286" t="s">
        <v>35</v>
      </c>
      <c r="DU286">
        <v>74.88</v>
      </c>
      <c r="DV286" t="s">
        <v>36</v>
      </c>
      <c r="DY286">
        <v>0</v>
      </c>
      <c r="DZ286" t="s">
        <v>37</v>
      </c>
      <c r="EC286">
        <v>0</v>
      </c>
      <c r="ED286" t="s">
        <v>38</v>
      </c>
      <c r="EG286">
        <v>913</v>
      </c>
      <c r="EH286" t="s">
        <v>39</v>
      </c>
      <c r="EK286">
        <v>109200</v>
      </c>
      <c r="EL286" t="s">
        <v>40</v>
      </c>
      <c r="EO286">
        <v>1544.8</v>
      </c>
      <c r="EP286" t="s">
        <v>41</v>
      </c>
      <c r="ES286">
        <v>448.52</v>
      </c>
      <c r="ET286" t="s">
        <v>42</v>
      </c>
      <c r="EW286">
        <v>0</v>
      </c>
      <c r="EX286" t="s">
        <v>43</v>
      </c>
      <c r="FA286">
        <v>30.355</v>
      </c>
      <c r="FB286" t="s">
        <v>44</v>
      </c>
      <c r="FE286">
        <v>18.7</v>
      </c>
      <c r="FF286" t="s">
        <v>45</v>
      </c>
      <c r="FI286">
        <v>268</v>
      </c>
      <c r="FJ286" t="s">
        <v>46</v>
      </c>
      <c r="FM286">
        <v>136.59</v>
      </c>
      <c r="FN286" t="s">
        <v>47</v>
      </c>
      <c r="FQ286">
        <v>74.709999999999994</v>
      </c>
      <c r="FR286" t="s">
        <v>48</v>
      </c>
      <c r="FU286">
        <v>49035</v>
      </c>
      <c r="FV286" t="s">
        <v>49</v>
      </c>
      <c r="FY286">
        <v>0</v>
      </c>
      <c r="FZ286" t="s">
        <v>50</v>
      </c>
      <c r="GC286">
        <v>0</v>
      </c>
      <c r="GD286" t="s">
        <v>51</v>
      </c>
      <c r="GG286">
        <v>0</v>
      </c>
      <c r="GH286" t="s">
        <v>52</v>
      </c>
      <c r="GK286">
        <v>0</v>
      </c>
      <c r="GL286" t="s">
        <v>53</v>
      </c>
      <c r="GO286">
        <v>3.157</v>
      </c>
    </row>
    <row r="287" spans="1:197" x14ac:dyDescent="0.45">
      <c r="A287">
        <v>39286</v>
      </c>
      <c r="B287" t="s">
        <v>5</v>
      </c>
      <c r="E287">
        <v>0</v>
      </c>
      <c r="F287" t="s">
        <v>6</v>
      </c>
      <c r="I287">
        <v>0</v>
      </c>
      <c r="J287" t="s">
        <v>7</v>
      </c>
      <c r="M287">
        <v>0</v>
      </c>
      <c r="N287" t="s">
        <v>8</v>
      </c>
      <c r="Q287">
        <v>630</v>
      </c>
      <c r="R287" t="s">
        <v>9</v>
      </c>
      <c r="U287">
        <v>69.900000000000006</v>
      </c>
      <c r="V287" t="s">
        <v>10</v>
      </c>
      <c r="Y287">
        <v>0</v>
      </c>
      <c r="Z287" t="s">
        <v>11</v>
      </c>
      <c r="AC287">
        <v>0</v>
      </c>
      <c r="AD287" t="s">
        <v>12</v>
      </c>
      <c r="AG287">
        <v>0</v>
      </c>
      <c r="AH287" t="s">
        <v>13</v>
      </c>
      <c r="AK287">
        <v>0.13639999999999999</v>
      </c>
      <c r="AL287" t="s">
        <v>14</v>
      </c>
      <c r="AO287">
        <v>7561</v>
      </c>
      <c r="AP287" t="s">
        <v>15</v>
      </c>
      <c r="AS287">
        <v>268.39999999999998</v>
      </c>
      <c r="AT287" t="s">
        <v>16</v>
      </c>
      <c r="AW287">
        <v>5600</v>
      </c>
      <c r="AX287" t="s">
        <v>17</v>
      </c>
      <c r="BA287">
        <v>400</v>
      </c>
      <c r="BB287" t="s">
        <v>18</v>
      </c>
      <c r="BE287">
        <v>0</v>
      </c>
      <c r="BF287" t="s">
        <v>19</v>
      </c>
      <c r="BI287">
        <v>113</v>
      </c>
      <c r="BJ287" t="s">
        <v>20</v>
      </c>
      <c r="BM287">
        <v>0</v>
      </c>
      <c r="BN287" t="s">
        <v>21</v>
      </c>
      <c r="BQ287">
        <v>2030</v>
      </c>
      <c r="BR287" t="s">
        <v>22</v>
      </c>
      <c r="BU287">
        <v>0</v>
      </c>
      <c r="BV287" t="s">
        <v>23</v>
      </c>
      <c r="BY287">
        <v>28.033000000000001</v>
      </c>
      <c r="BZ287" t="s">
        <v>24</v>
      </c>
      <c r="CC287">
        <v>258.99</v>
      </c>
      <c r="CD287" t="s">
        <v>25</v>
      </c>
      <c r="CG287">
        <v>1180</v>
      </c>
      <c r="CH287" t="s">
        <v>26</v>
      </c>
      <c r="CK287">
        <v>0</v>
      </c>
      <c r="CL287" t="s">
        <v>27</v>
      </c>
      <c r="CO287">
        <v>0</v>
      </c>
      <c r="CP287" t="s">
        <v>28</v>
      </c>
      <c r="CS287">
        <v>0</v>
      </c>
      <c r="CT287" t="s">
        <v>29</v>
      </c>
      <c r="CW287">
        <v>80.56</v>
      </c>
      <c r="CX287" t="s">
        <v>30</v>
      </c>
      <c r="DA287">
        <v>0</v>
      </c>
      <c r="DB287" t="s">
        <v>31</v>
      </c>
      <c r="DE287">
        <v>138.47999999999999</v>
      </c>
      <c r="DF287" t="s">
        <v>32</v>
      </c>
      <c r="DI287">
        <v>744.99</v>
      </c>
      <c r="DJ287" t="s">
        <v>33</v>
      </c>
      <c r="DM287">
        <v>207.8</v>
      </c>
      <c r="DN287" t="s">
        <v>34</v>
      </c>
      <c r="DQ287">
        <v>241.27</v>
      </c>
      <c r="DR287" t="s">
        <v>35</v>
      </c>
      <c r="DU287">
        <v>69.56</v>
      </c>
      <c r="DV287" t="s">
        <v>36</v>
      </c>
      <c r="DY287">
        <v>0</v>
      </c>
      <c r="DZ287" t="s">
        <v>37</v>
      </c>
      <c r="EC287">
        <v>0</v>
      </c>
      <c r="ED287" t="s">
        <v>38</v>
      </c>
      <c r="EG287">
        <v>878</v>
      </c>
      <c r="EH287" t="s">
        <v>39</v>
      </c>
      <c r="EK287">
        <v>102.41</v>
      </c>
      <c r="EL287" t="s">
        <v>40</v>
      </c>
      <c r="EO287">
        <v>75.39</v>
      </c>
      <c r="EP287" t="s">
        <v>41</v>
      </c>
      <c r="ES287">
        <v>434.91</v>
      </c>
      <c r="ET287" t="s">
        <v>42</v>
      </c>
      <c r="EW287">
        <v>0</v>
      </c>
      <c r="EX287" t="s">
        <v>43</v>
      </c>
      <c r="FA287">
        <v>28.995999999999999</v>
      </c>
      <c r="FB287" t="s">
        <v>44</v>
      </c>
      <c r="FE287">
        <v>17.440000000000001</v>
      </c>
      <c r="FF287" t="s">
        <v>45</v>
      </c>
      <c r="FI287">
        <v>262</v>
      </c>
      <c r="FJ287" t="s">
        <v>46</v>
      </c>
      <c r="FM287">
        <v>127.12</v>
      </c>
      <c r="FN287" t="s">
        <v>47</v>
      </c>
      <c r="FQ287">
        <v>72.8</v>
      </c>
      <c r="FR287" t="s">
        <v>48</v>
      </c>
      <c r="FU287">
        <v>46887.8</v>
      </c>
      <c r="FV287" t="s">
        <v>49</v>
      </c>
      <c r="FY287">
        <v>0</v>
      </c>
      <c r="FZ287" t="s">
        <v>50</v>
      </c>
      <c r="GC287">
        <v>0</v>
      </c>
      <c r="GD287" t="s">
        <v>51</v>
      </c>
      <c r="GG287">
        <v>0</v>
      </c>
      <c r="GH287" t="s">
        <v>52</v>
      </c>
      <c r="GK287">
        <v>0</v>
      </c>
      <c r="GL287" t="s">
        <v>53</v>
      </c>
      <c r="GO287">
        <v>3.04</v>
      </c>
    </row>
    <row r="288" spans="1:197" x14ac:dyDescent="0.45">
      <c r="A288">
        <v>39293</v>
      </c>
      <c r="B288" t="s">
        <v>5</v>
      </c>
      <c r="E288">
        <v>0</v>
      </c>
      <c r="F288" t="s">
        <v>6</v>
      </c>
      <c r="I288">
        <v>0</v>
      </c>
      <c r="J288" t="s">
        <v>7</v>
      </c>
      <c r="M288">
        <v>0</v>
      </c>
      <c r="N288" t="s">
        <v>8</v>
      </c>
      <c r="Q288">
        <v>626</v>
      </c>
      <c r="R288" t="s">
        <v>9</v>
      </c>
      <c r="U288">
        <v>69</v>
      </c>
      <c r="V288" t="s">
        <v>10</v>
      </c>
      <c r="Y288">
        <v>0</v>
      </c>
      <c r="Z288" t="s">
        <v>11</v>
      </c>
      <c r="AC288">
        <v>0</v>
      </c>
      <c r="AD288" t="s">
        <v>12</v>
      </c>
      <c r="AG288">
        <v>0</v>
      </c>
      <c r="AH288" t="s">
        <v>13</v>
      </c>
      <c r="AK288">
        <v>0.13689999999999999</v>
      </c>
      <c r="AL288" t="s">
        <v>14</v>
      </c>
      <c r="AO288">
        <v>7600</v>
      </c>
      <c r="AP288" t="s">
        <v>15</v>
      </c>
      <c r="AS288">
        <v>277.39</v>
      </c>
      <c r="AT288" t="s">
        <v>16</v>
      </c>
      <c r="AW288">
        <v>5522</v>
      </c>
      <c r="AX288" t="s">
        <v>17</v>
      </c>
      <c r="BA288">
        <v>381.02</v>
      </c>
      <c r="BB288" t="s">
        <v>18</v>
      </c>
      <c r="BE288">
        <v>0</v>
      </c>
      <c r="BF288" t="s">
        <v>19</v>
      </c>
      <c r="BI288">
        <v>119.7</v>
      </c>
      <c r="BJ288" t="s">
        <v>20</v>
      </c>
      <c r="BM288">
        <v>0</v>
      </c>
      <c r="BN288" t="s">
        <v>21</v>
      </c>
      <c r="BQ288">
        <v>2020.1</v>
      </c>
      <c r="BR288" t="s">
        <v>22</v>
      </c>
      <c r="BU288">
        <v>0</v>
      </c>
      <c r="BV288" t="s">
        <v>23</v>
      </c>
      <c r="BY288">
        <v>29.45</v>
      </c>
      <c r="BZ288" t="s">
        <v>24</v>
      </c>
      <c r="CC288">
        <v>267.89999999999998</v>
      </c>
      <c r="CD288" t="s">
        <v>25</v>
      </c>
      <c r="CG288">
        <v>1155.17</v>
      </c>
      <c r="CH288" t="s">
        <v>26</v>
      </c>
      <c r="CK288">
        <v>0</v>
      </c>
      <c r="CL288" t="s">
        <v>27</v>
      </c>
      <c r="CO288">
        <v>0</v>
      </c>
      <c r="CP288" t="s">
        <v>28</v>
      </c>
      <c r="CS288">
        <v>0</v>
      </c>
      <c r="CT288" t="s">
        <v>29</v>
      </c>
      <c r="CW288">
        <v>84.11</v>
      </c>
      <c r="CX288" t="s">
        <v>30</v>
      </c>
      <c r="DA288">
        <v>0</v>
      </c>
      <c r="DB288" t="s">
        <v>31</v>
      </c>
      <c r="DE288">
        <v>136.19999999999999</v>
      </c>
      <c r="DF288" t="s">
        <v>32</v>
      </c>
      <c r="DI288">
        <v>760</v>
      </c>
      <c r="DJ288" t="s">
        <v>33</v>
      </c>
      <c r="DM288">
        <v>209.78</v>
      </c>
      <c r="DN288" t="s">
        <v>34</v>
      </c>
      <c r="DQ288">
        <v>244.15</v>
      </c>
      <c r="DR288" t="s">
        <v>35</v>
      </c>
      <c r="DU288">
        <v>68.760000000000005</v>
      </c>
      <c r="DV288" t="s">
        <v>36</v>
      </c>
      <c r="DY288">
        <v>0</v>
      </c>
      <c r="DZ288" t="s">
        <v>37</v>
      </c>
      <c r="EC288">
        <v>0</v>
      </c>
      <c r="ED288" t="s">
        <v>38</v>
      </c>
      <c r="EG288">
        <v>1017.9</v>
      </c>
      <c r="EH288" t="s">
        <v>39</v>
      </c>
      <c r="EK288">
        <v>102.28</v>
      </c>
      <c r="EL288" t="s">
        <v>40</v>
      </c>
      <c r="EO288">
        <v>75.739999999999995</v>
      </c>
      <c r="EP288" t="s">
        <v>41</v>
      </c>
      <c r="ES288">
        <v>445.13</v>
      </c>
      <c r="ET288" t="s">
        <v>42</v>
      </c>
      <c r="EW288">
        <v>0</v>
      </c>
      <c r="EX288" t="s">
        <v>43</v>
      </c>
      <c r="FA288">
        <v>28.57</v>
      </c>
      <c r="FB288" t="s">
        <v>44</v>
      </c>
      <c r="FE288">
        <v>17.239999999999998</v>
      </c>
      <c r="FF288" t="s">
        <v>45</v>
      </c>
      <c r="FI288">
        <v>250.83</v>
      </c>
      <c r="FJ288" t="s">
        <v>46</v>
      </c>
      <c r="FM288">
        <v>127.39</v>
      </c>
      <c r="FN288" t="s">
        <v>47</v>
      </c>
      <c r="FQ288">
        <v>74.349999999999994</v>
      </c>
      <c r="FR288" t="s">
        <v>48</v>
      </c>
      <c r="FU288">
        <v>46099.99</v>
      </c>
      <c r="FV288" t="s">
        <v>49</v>
      </c>
      <c r="FY288">
        <v>0</v>
      </c>
      <c r="FZ288" t="s">
        <v>50</v>
      </c>
      <c r="GC288">
        <v>0</v>
      </c>
      <c r="GD288" t="s">
        <v>51</v>
      </c>
      <c r="GG288">
        <v>0</v>
      </c>
      <c r="GH288" t="s">
        <v>52</v>
      </c>
      <c r="GK288">
        <v>0</v>
      </c>
      <c r="GL288" t="s">
        <v>53</v>
      </c>
      <c r="GO288">
        <v>3.097</v>
      </c>
    </row>
    <row r="289" spans="1:197" x14ac:dyDescent="0.45">
      <c r="A289">
        <v>39300</v>
      </c>
      <c r="B289" t="s">
        <v>5</v>
      </c>
      <c r="E289">
        <v>0</v>
      </c>
      <c r="F289" t="s">
        <v>6</v>
      </c>
      <c r="I289">
        <v>0</v>
      </c>
      <c r="J289" t="s">
        <v>7</v>
      </c>
      <c r="M289">
        <v>0</v>
      </c>
      <c r="N289" t="s">
        <v>8</v>
      </c>
      <c r="Q289">
        <v>619</v>
      </c>
      <c r="R289" t="s">
        <v>9</v>
      </c>
      <c r="U289">
        <v>70.09</v>
      </c>
      <c r="V289" t="s">
        <v>10</v>
      </c>
      <c r="Y289">
        <v>0</v>
      </c>
      <c r="Z289" t="s">
        <v>11</v>
      </c>
      <c r="AC289">
        <v>0</v>
      </c>
      <c r="AD289" t="s">
        <v>12</v>
      </c>
      <c r="AG289">
        <v>0</v>
      </c>
      <c r="AH289" t="s">
        <v>13</v>
      </c>
      <c r="AK289">
        <v>0.12770000000000001</v>
      </c>
      <c r="AL289" t="s">
        <v>14</v>
      </c>
      <c r="AO289">
        <v>7116</v>
      </c>
      <c r="AP289" t="s">
        <v>15</v>
      </c>
      <c r="AS289">
        <v>266.13</v>
      </c>
      <c r="AT289" t="s">
        <v>16</v>
      </c>
      <c r="AW289">
        <v>5186</v>
      </c>
      <c r="AX289" t="s">
        <v>17</v>
      </c>
      <c r="BA289">
        <v>392</v>
      </c>
      <c r="BB289" t="s">
        <v>18</v>
      </c>
      <c r="BE289">
        <v>0</v>
      </c>
      <c r="BF289" t="s">
        <v>19</v>
      </c>
      <c r="BI289">
        <v>116</v>
      </c>
      <c r="BJ289" t="s">
        <v>20</v>
      </c>
      <c r="BM289">
        <v>0</v>
      </c>
      <c r="BN289" t="s">
        <v>21</v>
      </c>
      <c r="BQ289">
        <v>1913</v>
      </c>
      <c r="BR289" t="s">
        <v>22</v>
      </c>
      <c r="BU289">
        <v>0</v>
      </c>
      <c r="BV289" t="s">
        <v>23</v>
      </c>
      <c r="BY289">
        <v>28.501000000000001</v>
      </c>
      <c r="BZ289" t="s">
        <v>24</v>
      </c>
      <c r="CC289">
        <v>258.13</v>
      </c>
      <c r="CD289" t="s">
        <v>25</v>
      </c>
      <c r="CG289">
        <v>1122</v>
      </c>
      <c r="CH289" t="s">
        <v>26</v>
      </c>
      <c r="CK289">
        <v>0</v>
      </c>
      <c r="CL289" t="s">
        <v>27</v>
      </c>
      <c r="CO289">
        <v>0</v>
      </c>
      <c r="CP289" t="s">
        <v>28</v>
      </c>
      <c r="CS289">
        <v>0</v>
      </c>
      <c r="CT289" t="s">
        <v>29</v>
      </c>
      <c r="CW289">
        <v>76</v>
      </c>
      <c r="CX289" t="s">
        <v>30</v>
      </c>
      <c r="DA289">
        <v>0</v>
      </c>
      <c r="DB289" t="s">
        <v>31</v>
      </c>
      <c r="DE289">
        <v>130.51</v>
      </c>
      <c r="DF289" t="s">
        <v>32</v>
      </c>
      <c r="DI289">
        <v>725</v>
      </c>
      <c r="DJ289" t="s">
        <v>33</v>
      </c>
      <c r="DM289">
        <v>205.97</v>
      </c>
      <c r="DN289" t="s">
        <v>34</v>
      </c>
      <c r="DQ289">
        <v>244.03</v>
      </c>
      <c r="DR289" t="s">
        <v>35</v>
      </c>
      <c r="DU289">
        <v>69.89</v>
      </c>
      <c r="DV289" t="s">
        <v>36</v>
      </c>
      <c r="DY289">
        <v>0</v>
      </c>
      <c r="DZ289" t="s">
        <v>37</v>
      </c>
      <c r="EC289">
        <v>0</v>
      </c>
      <c r="ED289" t="s">
        <v>38</v>
      </c>
      <c r="EG289">
        <v>999.99</v>
      </c>
      <c r="EH289" t="s">
        <v>39</v>
      </c>
      <c r="EK289">
        <v>95.55</v>
      </c>
      <c r="EL289" t="s">
        <v>40</v>
      </c>
      <c r="EO289">
        <v>71.17</v>
      </c>
      <c r="EP289" t="s">
        <v>41</v>
      </c>
      <c r="ES289">
        <v>405</v>
      </c>
      <c r="ET289" t="s">
        <v>42</v>
      </c>
      <c r="EW289">
        <v>0</v>
      </c>
      <c r="EX289" t="s">
        <v>43</v>
      </c>
      <c r="FA289">
        <v>29.15</v>
      </c>
      <c r="FB289" t="s">
        <v>44</v>
      </c>
      <c r="FE289">
        <v>17.04</v>
      </c>
      <c r="FF289" t="s">
        <v>45</v>
      </c>
      <c r="FI289">
        <v>237</v>
      </c>
      <c r="FJ289" t="s">
        <v>46</v>
      </c>
      <c r="FM289">
        <v>122.49</v>
      </c>
      <c r="FN289" t="s">
        <v>47</v>
      </c>
      <c r="FQ289">
        <v>72.7</v>
      </c>
      <c r="FR289" t="s">
        <v>48</v>
      </c>
      <c r="FU289">
        <v>43725</v>
      </c>
      <c r="FV289" t="s">
        <v>49</v>
      </c>
      <c r="FY289">
        <v>0</v>
      </c>
      <c r="FZ289" t="s">
        <v>50</v>
      </c>
      <c r="GC289">
        <v>0</v>
      </c>
      <c r="GD289" t="s">
        <v>51</v>
      </c>
      <c r="GG289">
        <v>0</v>
      </c>
      <c r="GH289" t="s">
        <v>52</v>
      </c>
      <c r="GK289">
        <v>0</v>
      </c>
      <c r="GL289" t="s">
        <v>53</v>
      </c>
      <c r="GO289">
        <v>2.9460000000000002</v>
      </c>
    </row>
    <row r="290" spans="1:197" x14ac:dyDescent="0.45">
      <c r="A290">
        <v>39307</v>
      </c>
      <c r="B290" t="s">
        <v>5</v>
      </c>
      <c r="E290">
        <v>0</v>
      </c>
      <c r="F290" t="s">
        <v>6</v>
      </c>
      <c r="I290">
        <v>0</v>
      </c>
      <c r="J290" t="s">
        <v>7</v>
      </c>
      <c r="M290">
        <v>0</v>
      </c>
      <c r="N290" t="s">
        <v>8</v>
      </c>
      <c r="Q290">
        <v>611.98</v>
      </c>
      <c r="R290" t="s">
        <v>9</v>
      </c>
      <c r="U290">
        <v>68.95</v>
      </c>
      <c r="V290" t="s">
        <v>10</v>
      </c>
      <c r="Y290">
        <v>0</v>
      </c>
      <c r="Z290" t="s">
        <v>11</v>
      </c>
      <c r="AC290">
        <v>0</v>
      </c>
      <c r="AD290" t="s">
        <v>12</v>
      </c>
      <c r="AG290">
        <v>0</v>
      </c>
      <c r="AH290" t="s">
        <v>13</v>
      </c>
      <c r="AK290">
        <v>0.11799999999999999</v>
      </c>
      <c r="AL290" t="s">
        <v>14</v>
      </c>
      <c r="AO290">
        <v>7170</v>
      </c>
      <c r="AP290" t="s">
        <v>15</v>
      </c>
      <c r="AS290">
        <v>263.99</v>
      </c>
      <c r="AT290" t="s">
        <v>16</v>
      </c>
      <c r="AW290">
        <v>5182.18</v>
      </c>
      <c r="AX290" t="s">
        <v>17</v>
      </c>
      <c r="BA290">
        <v>395</v>
      </c>
      <c r="BB290" t="s">
        <v>18</v>
      </c>
      <c r="BE290">
        <v>0</v>
      </c>
      <c r="BF290" t="s">
        <v>19</v>
      </c>
      <c r="BI290">
        <v>114.7</v>
      </c>
      <c r="BJ290" t="s">
        <v>20</v>
      </c>
      <c r="BM290">
        <v>0</v>
      </c>
      <c r="BN290" t="s">
        <v>21</v>
      </c>
      <c r="BQ290">
        <v>1902</v>
      </c>
      <c r="BR290" t="s">
        <v>22</v>
      </c>
      <c r="BU290">
        <v>0</v>
      </c>
      <c r="BV290" t="s">
        <v>23</v>
      </c>
      <c r="BY290">
        <v>25.99</v>
      </c>
      <c r="BZ290" t="s">
        <v>24</v>
      </c>
      <c r="CC290">
        <v>250.5</v>
      </c>
      <c r="CD290" t="s">
        <v>25</v>
      </c>
      <c r="CG290">
        <v>1050.5</v>
      </c>
      <c r="CH290" t="s">
        <v>26</v>
      </c>
      <c r="CK290">
        <v>0</v>
      </c>
      <c r="CL290" t="s">
        <v>27</v>
      </c>
      <c r="CO290">
        <v>0</v>
      </c>
      <c r="CP290" t="s">
        <v>28</v>
      </c>
      <c r="CS290">
        <v>0</v>
      </c>
      <c r="CT290" t="s">
        <v>29</v>
      </c>
      <c r="CW290">
        <v>77.39</v>
      </c>
      <c r="CX290" t="s">
        <v>30</v>
      </c>
      <c r="DA290">
        <v>0</v>
      </c>
      <c r="DB290" t="s">
        <v>31</v>
      </c>
      <c r="DE290">
        <v>131.5</v>
      </c>
      <c r="DF290" t="s">
        <v>32</v>
      </c>
      <c r="DI290">
        <v>636</v>
      </c>
      <c r="DJ290" t="s">
        <v>33</v>
      </c>
      <c r="DM290">
        <v>207.2</v>
      </c>
      <c r="DN290" t="s">
        <v>34</v>
      </c>
      <c r="DQ290">
        <v>250.3</v>
      </c>
      <c r="DR290" t="s">
        <v>35</v>
      </c>
      <c r="DU290">
        <v>70.02</v>
      </c>
      <c r="DV290" t="s">
        <v>36</v>
      </c>
      <c r="DY290">
        <v>0</v>
      </c>
      <c r="DZ290" t="s">
        <v>37</v>
      </c>
      <c r="EC290">
        <v>0</v>
      </c>
      <c r="ED290" t="s">
        <v>38</v>
      </c>
      <c r="EG290">
        <v>1005</v>
      </c>
      <c r="EH290" t="s">
        <v>39</v>
      </c>
      <c r="EK290">
        <v>94.8</v>
      </c>
      <c r="EL290" t="s">
        <v>40</v>
      </c>
      <c r="EO290">
        <v>69.84</v>
      </c>
      <c r="EP290" t="s">
        <v>41</v>
      </c>
      <c r="ES290">
        <v>390</v>
      </c>
      <c r="ET290" t="s">
        <v>42</v>
      </c>
      <c r="EW290">
        <v>0</v>
      </c>
      <c r="EX290" t="s">
        <v>43</v>
      </c>
      <c r="FA290">
        <v>30.82</v>
      </c>
      <c r="FB290" t="s">
        <v>44</v>
      </c>
      <c r="FE290">
        <v>17</v>
      </c>
      <c r="FF290" t="s">
        <v>45</v>
      </c>
      <c r="FI290">
        <v>229.07</v>
      </c>
      <c r="FJ290" t="s">
        <v>46</v>
      </c>
      <c r="FM290">
        <v>127.25</v>
      </c>
      <c r="FN290" t="s">
        <v>47</v>
      </c>
      <c r="FQ290">
        <v>72.97</v>
      </c>
      <c r="FR290" t="s">
        <v>48</v>
      </c>
      <c r="FU290">
        <v>41300.01</v>
      </c>
      <c r="FV290" t="s">
        <v>49</v>
      </c>
      <c r="FY290">
        <v>0</v>
      </c>
      <c r="FZ290" t="s">
        <v>50</v>
      </c>
      <c r="GC290">
        <v>0</v>
      </c>
      <c r="GD290" t="s">
        <v>51</v>
      </c>
      <c r="GG290">
        <v>0</v>
      </c>
      <c r="GH290" t="s">
        <v>52</v>
      </c>
      <c r="GK290">
        <v>0</v>
      </c>
      <c r="GL290" t="s">
        <v>53</v>
      </c>
      <c r="GO290">
        <v>2.83</v>
      </c>
    </row>
    <row r="291" spans="1:197" x14ac:dyDescent="0.45">
      <c r="A291">
        <v>39314</v>
      </c>
      <c r="B291" t="s">
        <v>5</v>
      </c>
      <c r="E291">
        <v>0</v>
      </c>
      <c r="F291" t="s">
        <v>6</v>
      </c>
      <c r="I291">
        <v>0</v>
      </c>
      <c r="J291" t="s">
        <v>7</v>
      </c>
      <c r="M291">
        <v>0</v>
      </c>
      <c r="N291" t="s">
        <v>8</v>
      </c>
      <c r="Q291">
        <v>600</v>
      </c>
      <c r="R291" t="s">
        <v>9</v>
      </c>
      <c r="U291">
        <v>70</v>
      </c>
      <c r="V291" t="s">
        <v>10</v>
      </c>
      <c r="Y291">
        <v>0</v>
      </c>
      <c r="Z291" t="s">
        <v>11</v>
      </c>
      <c r="AC291">
        <v>0</v>
      </c>
      <c r="AD291" t="s">
        <v>12</v>
      </c>
      <c r="AG291">
        <v>0</v>
      </c>
      <c r="AH291" t="s">
        <v>13</v>
      </c>
      <c r="AK291">
        <v>0.1197</v>
      </c>
      <c r="AL291" t="s">
        <v>14</v>
      </c>
      <c r="AO291">
        <v>7115</v>
      </c>
      <c r="AP291" t="s">
        <v>15</v>
      </c>
      <c r="AS291">
        <v>262.19</v>
      </c>
      <c r="AT291" t="s">
        <v>16</v>
      </c>
      <c r="AW291">
        <v>5439.96</v>
      </c>
      <c r="AX291" t="s">
        <v>17</v>
      </c>
      <c r="BA291">
        <v>390</v>
      </c>
      <c r="BB291" t="s">
        <v>18</v>
      </c>
      <c r="BE291">
        <v>0</v>
      </c>
      <c r="BF291" t="s">
        <v>19</v>
      </c>
      <c r="BI291">
        <v>111.999</v>
      </c>
      <c r="BJ291" t="s">
        <v>20</v>
      </c>
      <c r="BM291">
        <v>0</v>
      </c>
      <c r="BN291" t="s">
        <v>21</v>
      </c>
      <c r="BQ291">
        <v>1891.99</v>
      </c>
      <c r="BR291" t="s">
        <v>22</v>
      </c>
      <c r="BU291">
        <v>0</v>
      </c>
      <c r="BV291" t="s">
        <v>23</v>
      </c>
      <c r="BY291">
        <v>27.635999999999999</v>
      </c>
      <c r="BZ291" t="s">
        <v>24</v>
      </c>
      <c r="CC291">
        <v>261.01</v>
      </c>
      <c r="CD291" t="s">
        <v>25</v>
      </c>
      <c r="CG291">
        <v>1050</v>
      </c>
      <c r="CH291" t="s">
        <v>26</v>
      </c>
      <c r="CK291">
        <v>0</v>
      </c>
      <c r="CL291" t="s">
        <v>27</v>
      </c>
      <c r="CO291">
        <v>0</v>
      </c>
      <c r="CP291" t="s">
        <v>28</v>
      </c>
      <c r="CS291">
        <v>0</v>
      </c>
      <c r="CT291" t="s">
        <v>29</v>
      </c>
      <c r="CW291">
        <v>77.900000000000006</v>
      </c>
      <c r="CX291" t="s">
        <v>30</v>
      </c>
      <c r="DA291">
        <v>0</v>
      </c>
      <c r="DB291" t="s">
        <v>31</v>
      </c>
      <c r="DE291">
        <v>125.7</v>
      </c>
      <c r="DF291" t="s">
        <v>32</v>
      </c>
      <c r="DI291">
        <v>680</v>
      </c>
      <c r="DJ291" t="s">
        <v>33</v>
      </c>
      <c r="DM291">
        <v>205.5</v>
      </c>
      <c r="DN291" t="s">
        <v>34</v>
      </c>
      <c r="DQ291">
        <v>251.7</v>
      </c>
      <c r="DR291" t="s">
        <v>35</v>
      </c>
      <c r="DU291">
        <v>68.150000000000006</v>
      </c>
      <c r="DV291" t="s">
        <v>36</v>
      </c>
      <c r="DY291">
        <v>0</v>
      </c>
      <c r="DZ291" t="s">
        <v>37</v>
      </c>
      <c r="EC291">
        <v>0</v>
      </c>
      <c r="ED291" t="s">
        <v>38</v>
      </c>
      <c r="EG291">
        <v>1044.7</v>
      </c>
      <c r="EH291" t="s">
        <v>39</v>
      </c>
      <c r="EK291">
        <v>93.81</v>
      </c>
      <c r="EL291" t="s">
        <v>40</v>
      </c>
      <c r="EO291">
        <v>69.010000000000005</v>
      </c>
      <c r="EP291" t="s">
        <v>41</v>
      </c>
      <c r="ES291">
        <v>417</v>
      </c>
      <c r="ET291" t="s">
        <v>42</v>
      </c>
      <c r="EW291">
        <v>0</v>
      </c>
      <c r="EX291" t="s">
        <v>43</v>
      </c>
      <c r="FA291">
        <v>30.55</v>
      </c>
      <c r="FB291" t="s">
        <v>44</v>
      </c>
      <c r="FE291">
        <v>16.62</v>
      </c>
      <c r="FF291" t="s">
        <v>45</v>
      </c>
      <c r="FI291">
        <v>222</v>
      </c>
      <c r="FJ291" t="s">
        <v>46</v>
      </c>
      <c r="FM291">
        <v>124.99</v>
      </c>
      <c r="FN291" t="s">
        <v>47</v>
      </c>
      <c r="FQ291">
        <v>71.02</v>
      </c>
      <c r="FR291" t="s">
        <v>48</v>
      </c>
      <c r="FU291">
        <v>39590</v>
      </c>
      <c r="FV291" t="s">
        <v>49</v>
      </c>
      <c r="FY291">
        <v>0</v>
      </c>
      <c r="FZ291" t="s">
        <v>50</v>
      </c>
      <c r="GC291">
        <v>0</v>
      </c>
      <c r="GD291" t="s">
        <v>51</v>
      </c>
      <c r="GG291">
        <v>0</v>
      </c>
      <c r="GH291" t="s">
        <v>52</v>
      </c>
      <c r="GK291">
        <v>0</v>
      </c>
      <c r="GL291" t="s">
        <v>53</v>
      </c>
      <c r="GO291">
        <v>2.93</v>
      </c>
    </row>
    <row r="292" spans="1:197" x14ac:dyDescent="0.45">
      <c r="A292">
        <v>39321</v>
      </c>
      <c r="B292" t="s">
        <v>5</v>
      </c>
      <c r="E292">
        <v>0</v>
      </c>
      <c r="F292" t="s">
        <v>6</v>
      </c>
      <c r="I292">
        <v>0</v>
      </c>
      <c r="J292" t="s">
        <v>7</v>
      </c>
      <c r="M292">
        <v>0</v>
      </c>
      <c r="N292" t="s">
        <v>8</v>
      </c>
      <c r="Q292">
        <v>619.99</v>
      </c>
      <c r="R292" t="s">
        <v>9</v>
      </c>
      <c r="U292">
        <v>69.81</v>
      </c>
      <c r="V292" t="s">
        <v>10</v>
      </c>
      <c r="Y292">
        <v>0</v>
      </c>
      <c r="Z292" t="s">
        <v>11</v>
      </c>
      <c r="AC292">
        <v>0</v>
      </c>
      <c r="AD292" t="s">
        <v>12</v>
      </c>
      <c r="AG292">
        <v>0</v>
      </c>
      <c r="AH292" t="s">
        <v>13</v>
      </c>
      <c r="AK292">
        <v>0.12</v>
      </c>
      <c r="AL292" t="s">
        <v>14</v>
      </c>
      <c r="AO292">
        <v>7320</v>
      </c>
      <c r="AP292" t="s">
        <v>15</v>
      </c>
      <c r="AS292">
        <v>265.8</v>
      </c>
      <c r="AT292" t="s">
        <v>16</v>
      </c>
      <c r="AW292">
        <v>5715</v>
      </c>
      <c r="AX292" t="s">
        <v>17</v>
      </c>
      <c r="BA292">
        <v>382</v>
      </c>
      <c r="BB292" t="s">
        <v>18</v>
      </c>
      <c r="BE292">
        <v>0</v>
      </c>
      <c r="BF292" t="s">
        <v>19</v>
      </c>
      <c r="BI292">
        <v>114.999</v>
      </c>
      <c r="BJ292" t="s">
        <v>20</v>
      </c>
      <c r="BM292">
        <v>0</v>
      </c>
      <c r="BN292" t="s">
        <v>21</v>
      </c>
      <c r="BQ292">
        <v>1907</v>
      </c>
      <c r="BR292" t="s">
        <v>22</v>
      </c>
      <c r="BU292">
        <v>0</v>
      </c>
      <c r="BV292" t="s">
        <v>23</v>
      </c>
      <c r="BY292">
        <v>28.501000000000001</v>
      </c>
      <c r="BZ292" t="s">
        <v>24</v>
      </c>
      <c r="CC292">
        <v>280.10000000000002</v>
      </c>
      <c r="CD292" t="s">
        <v>25</v>
      </c>
      <c r="CG292">
        <v>1058</v>
      </c>
      <c r="CH292" t="s">
        <v>26</v>
      </c>
      <c r="CK292">
        <v>0</v>
      </c>
      <c r="CL292" t="s">
        <v>27</v>
      </c>
      <c r="CO292">
        <v>0</v>
      </c>
      <c r="CP292" t="s">
        <v>28</v>
      </c>
      <c r="CS292">
        <v>0</v>
      </c>
      <c r="CT292" t="s">
        <v>29</v>
      </c>
      <c r="CW292">
        <v>82.3</v>
      </c>
      <c r="CX292" t="s">
        <v>30</v>
      </c>
      <c r="DA292">
        <v>0</v>
      </c>
      <c r="DB292" t="s">
        <v>31</v>
      </c>
      <c r="DE292">
        <v>130</v>
      </c>
      <c r="DF292" t="s">
        <v>32</v>
      </c>
      <c r="DI292">
        <v>714</v>
      </c>
      <c r="DJ292" t="s">
        <v>33</v>
      </c>
      <c r="DM292">
        <v>211.8</v>
      </c>
      <c r="DN292" t="s">
        <v>34</v>
      </c>
      <c r="DQ292">
        <v>253.05</v>
      </c>
      <c r="DR292" t="s">
        <v>35</v>
      </c>
      <c r="DU292">
        <v>64.790000000000006</v>
      </c>
      <c r="DV292" t="s">
        <v>36</v>
      </c>
      <c r="DY292">
        <v>0</v>
      </c>
      <c r="DZ292" t="s">
        <v>37</v>
      </c>
      <c r="EC292">
        <v>0</v>
      </c>
      <c r="ED292" t="s">
        <v>38</v>
      </c>
      <c r="EG292">
        <v>1044.5</v>
      </c>
      <c r="EH292" t="s">
        <v>39</v>
      </c>
      <c r="EK292">
        <v>97.39</v>
      </c>
      <c r="EL292" t="s">
        <v>40</v>
      </c>
      <c r="EO292">
        <v>70.22</v>
      </c>
      <c r="EP292" t="s">
        <v>41</v>
      </c>
      <c r="ES292">
        <v>440.95</v>
      </c>
      <c r="ET292" t="s">
        <v>42</v>
      </c>
      <c r="EW292">
        <v>0</v>
      </c>
      <c r="EX292" t="s">
        <v>43</v>
      </c>
      <c r="FA292">
        <v>32.159999999999997</v>
      </c>
      <c r="FB292" t="s">
        <v>44</v>
      </c>
      <c r="FE292">
        <v>16.649999999999999</v>
      </c>
      <c r="FF292" t="s">
        <v>45</v>
      </c>
      <c r="FI292">
        <v>247</v>
      </c>
      <c r="FJ292" t="s">
        <v>46</v>
      </c>
      <c r="FM292">
        <v>129.19999999999999</v>
      </c>
      <c r="FN292" t="s">
        <v>47</v>
      </c>
      <c r="FQ292">
        <v>71.5</v>
      </c>
      <c r="FR292" t="s">
        <v>48</v>
      </c>
      <c r="FU292">
        <v>38235.01</v>
      </c>
      <c r="FV292" t="s">
        <v>49</v>
      </c>
      <c r="FY292">
        <v>0</v>
      </c>
      <c r="FZ292" t="s">
        <v>50</v>
      </c>
      <c r="GC292">
        <v>0</v>
      </c>
      <c r="GD292" t="s">
        <v>51</v>
      </c>
      <c r="GG292">
        <v>0</v>
      </c>
      <c r="GH292" t="s">
        <v>52</v>
      </c>
      <c r="GK292">
        <v>0</v>
      </c>
      <c r="GL292" t="s">
        <v>53</v>
      </c>
      <c r="GO292">
        <v>3.1190000000000002</v>
      </c>
    </row>
    <row r="293" spans="1:197" x14ac:dyDescent="0.45">
      <c r="A293">
        <v>39328</v>
      </c>
      <c r="B293" t="s">
        <v>5</v>
      </c>
      <c r="E293">
        <v>0</v>
      </c>
      <c r="F293" t="s">
        <v>6</v>
      </c>
      <c r="I293">
        <v>0</v>
      </c>
      <c r="J293" t="s">
        <v>7</v>
      </c>
      <c r="M293">
        <v>0</v>
      </c>
      <c r="N293" t="s">
        <v>8</v>
      </c>
      <c r="Q293">
        <v>601.02</v>
      </c>
      <c r="R293" t="s">
        <v>9</v>
      </c>
      <c r="U293">
        <v>70.05</v>
      </c>
      <c r="V293" t="s">
        <v>10</v>
      </c>
      <c r="Y293">
        <v>0</v>
      </c>
      <c r="Z293" t="s">
        <v>11</v>
      </c>
      <c r="AC293">
        <v>0</v>
      </c>
      <c r="AD293" t="s">
        <v>12</v>
      </c>
      <c r="AG293">
        <v>0</v>
      </c>
      <c r="AH293" t="s">
        <v>13</v>
      </c>
      <c r="AK293">
        <v>0.1139</v>
      </c>
      <c r="AL293" t="s">
        <v>14</v>
      </c>
      <c r="AO293">
        <v>7365</v>
      </c>
      <c r="AP293" t="s">
        <v>15</v>
      </c>
      <c r="AS293">
        <v>262.02</v>
      </c>
      <c r="AT293" t="s">
        <v>16</v>
      </c>
      <c r="AW293">
        <v>5588</v>
      </c>
      <c r="AX293" t="s">
        <v>17</v>
      </c>
      <c r="BA293">
        <v>380</v>
      </c>
      <c r="BB293" t="s">
        <v>18</v>
      </c>
      <c r="BE293">
        <v>0</v>
      </c>
      <c r="BF293" t="s">
        <v>19</v>
      </c>
      <c r="BI293">
        <v>109.5</v>
      </c>
      <c r="BJ293" t="s">
        <v>20</v>
      </c>
      <c r="BM293">
        <v>0</v>
      </c>
      <c r="BN293" t="s">
        <v>21</v>
      </c>
      <c r="BQ293">
        <v>1905.1</v>
      </c>
      <c r="BR293" t="s">
        <v>22</v>
      </c>
      <c r="BU293">
        <v>0</v>
      </c>
      <c r="BV293" t="s">
        <v>23</v>
      </c>
      <c r="BY293">
        <v>27.689</v>
      </c>
      <c r="BZ293" t="s">
        <v>24</v>
      </c>
      <c r="CC293">
        <v>262.62</v>
      </c>
      <c r="CD293" t="s">
        <v>25</v>
      </c>
      <c r="CG293">
        <v>1070</v>
      </c>
      <c r="CH293" t="s">
        <v>26</v>
      </c>
      <c r="CK293">
        <v>0</v>
      </c>
      <c r="CL293" t="s">
        <v>27</v>
      </c>
      <c r="CO293">
        <v>0</v>
      </c>
      <c r="CP293" t="s">
        <v>28</v>
      </c>
      <c r="CS293">
        <v>0</v>
      </c>
      <c r="CT293" t="s">
        <v>29</v>
      </c>
      <c r="CW293">
        <v>83.7</v>
      </c>
      <c r="CX293" t="s">
        <v>30</v>
      </c>
      <c r="DA293">
        <v>0</v>
      </c>
      <c r="DB293" t="s">
        <v>31</v>
      </c>
      <c r="DE293">
        <v>126.2</v>
      </c>
      <c r="DF293" t="s">
        <v>32</v>
      </c>
      <c r="DI293">
        <v>725</v>
      </c>
      <c r="DJ293" t="s">
        <v>33</v>
      </c>
      <c r="DM293">
        <v>208.9</v>
      </c>
      <c r="DN293" t="s">
        <v>34</v>
      </c>
      <c r="DQ293">
        <v>254.4</v>
      </c>
      <c r="DR293" t="s">
        <v>35</v>
      </c>
      <c r="DU293">
        <v>62.08</v>
      </c>
      <c r="DV293" t="s">
        <v>36</v>
      </c>
      <c r="DY293">
        <v>0</v>
      </c>
      <c r="DZ293" t="s">
        <v>37</v>
      </c>
      <c r="EC293">
        <v>0</v>
      </c>
      <c r="ED293" t="s">
        <v>38</v>
      </c>
      <c r="EG293">
        <v>1075.5</v>
      </c>
      <c r="EH293" t="s">
        <v>39</v>
      </c>
      <c r="EK293">
        <v>94.2</v>
      </c>
      <c r="EL293" t="s">
        <v>40</v>
      </c>
      <c r="EO293">
        <v>66.53</v>
      </c>
      <c r="EP293" t="s">
        <v>41</v>
      </c>
      <c r="ES293">
        <v>429.8</v>
      </c>
      <c r="ET293" t="s">
        <v>42</v>
      </c>
      <c r="EW293">
        <v>0</v>
      </c>
      <c r="EX293" t="s">
        <v>43</v>
      </c>
      <c r="FA293">
        <v>31.077000000000002</v>
      </c>
      <c r="FB293" t="s">
        <v>44</v>
      </c>
      <c r="FE293">
        <v>15.901</v>
      </c>
      <c r="FF293" t="s">
        <v>45</v>
      </c>
      <c r="FI293">
        <v>255.01</v>
      </c>
      <c r="FJ293" t="s">
        <v>46</v>
      </c>
      <c r="FM293">
        <v>124.33</v>
      </c>
      <c r="FN293" t="s">
        <v>47</v>
      </c>
      <c r="FQ293">
        <v>70.98</v>
      </c>
      <c r="FR293" t="s">
        <v>48</v>
      </c>
      <c r="FU293">
        <v>40000</v>
      </c>
      <c r="FV293" t="s">
        <v>49</v>
      </c>
      <c r="FY293">
        <v>0</v>
      </c>
      <c r="FZ293" t="s">
        <v>50</v>
      </c>
      <c r="GC293">
        <v>0</v>
      </c>
      <c r="GD293" t="s">
        <v>51</v>
      </c>
      <c r="GG293">
        <v>0</v>
      </c>
      <c r="GH293" t="s">
        <v>52</v>
      </c>
      <c r="GK293">
        <v>0</v>
      </c>
      <c r="GL293" t="s">
        <v>53</v>
      </c>
      <c r="GO293">
        <v>3.089</v>
      </c>
    </row>
    <row r="294" spans="1:197" x14ac:dyDescent="0.45">
      <c r="A294">
        <v>39335</v>
      </c>
      <c r="B294" t="s">
        <v>5</v>
      </c>
      <c r="E294">
        <v>0</v>
      </c>
      <c r="F294" t="s">
        <v>6</v>
      </c>
      <c r="I294">
        <v>0</v>
      </c>
      <c r="J294" t="s">
        <v>7</v>
      </c>
      <c r="M294">
        <v>0</v>
      </c>
      <c r="N294" t="s">
        <v>8</v>
      </c>
      <c r="Q294">
        <v>599.99</v>
      </c>
      <c r="R294" t="s">
        <v>9</v>
      </c>
      <c r="U294">
        <v>71.16</v>
      </c>
      <c r="V294" t="s">
        <v>10</v>
      </c>
      <c r="Y294">
        <v>0</v>
      </c>
      <c r="Z294" t="s">
        <v>11</v>
      </c>
      <c r="AC294">
        <v>0</v>
      </c>
      <c r="AD294" t="s">
        <v>12</v>
      </c>
      <c r="AG294">
        <v>0</v>
      </c>
      <c r="AH294" t="s">
        <v>13</v>
      </c>
      <c r="AK294">
        <v>0.1076</v>
      </c>
      <c r="AL294" t="s">
        <v>14</v>
      </c>
      <c r="AO294">
        <v>7355</v>
      </c>
      <c r="AP294" t="s">
        <v>15</v>
      </c>
      <c r="AS294">
        <v>268.19</v>
      </c>
      <c r="AT294" t="s">
        <v>16</v>
      </c>
      <c r="AW294">
        <v>5653</v>
      </c>
      <c r="AX294" t="s">
        <v>17</v>
      </c>
      <c r="BA294">
        <v>370</v>
      </c>
      <c r="BB294" t="s">
        <v>18</v>
      </c>
      <c r="BE294">
        <v>0</v>
      </c>
      <c r="BF294" t="s">
        <v>19</v>
      </c>
      <c r="BI294">
        <v>106.998</v>
      </c>
      <c r="BJ294" t="s">
        <v>20</v>
      </c>
      <c r="BM294">
        <v>0</v>
      </c>
      <c r="BN294" t="s">
        <v>21</v>
      </c>
      <c r="BQ294">
        <v>1926</v>
      </c>
      <c r="BR294" t="s">
        <v>22</v>
      </c>
      <c r="BU294">
        <v>0</v>
      </c>
      <c r="BV294" t="s">
        <v>23</v>
      </c>
      <c r="BY294">
        <v>27.398</v>
      </c>
      <c r="BZ294" t="s">
        <v>24</v>
      </c>
      <c r="CC294">
        <v>274.99</v>
      </c>
      <c r="CD294" t="s">
        <v>25</v>
      </c>
      <c r="CG294">
        <v>1070</v>
      </c>
      <c r="CH294" t="s">
        <v>26</v>
      </c>
      <c r="CK294">
        <v>0</v>
      </c>
      <c r="CL294" t="s">
        <v>27</v>
      </c>
      <c r="CO294">
        <v>0</v>
      </c>
      <c r="CP294" t="s">
        <v>28</v>
      </c>
      <c r="CS294">
        <v>0</v>
      </c>
      <c r="CT294" t="s">
        <v>29</v>
      </c>
      <c r="CW294">
        <v>82.03</v>
      </c>
      <c r="CX294" t="s">
        <v>30</v>
      </c>
      <c r="DA294">
        <v>0</v>
      </c>
      <c r="DB294" t="s">
        <v>31</v>
      </c>
      <c r="DE294">
        <v>124.71</v>
      </c>
      <c r="DF294" t="s">
        <v>32</v>
      </c>
      <c r="DI294">
        <v>703</v>
      </c>
      <c r="DJ294" t="s">
        <v>33</v>
      </c>
      <c r="DM294">
        <v>216.2</v>
      </c>
      <c r="DN294" t="s">
        <v>34</v>
      </c>
      <c r="DQ294">
        <v>255</v>
      </c>
      <c r="DR294" t="s">
        <v>35</v>
      </c>
      <c r="DU294">
        <v>60.2</v>
      </c>
      <c r="DV294" t="s">
        <v>36</v>
      </c>
      <c r="DY294">
        <v>0</v>
      </c>
      <c r="DZ294" t="s">
        <v>37</v>
      </c>
      <c r="EC294">
        <v>0</v>
      </c>
      <c r="ED294" t="s">
        <v>38</v>
      </c>
      <c r="EG294">
        <v>1112</v>
      </c>
      <c r="EH294" t="s">
        <v>39</v>
      </c>
      <c r="EK294">
        <v>96.1</v>
      </c>
      <c r="EL294" t="s">
        <v>40</v>
      </c>
      <c r="EO294">
        <v>67.400000000000006</v>
      </c>
      <c r="EP294" t="s">
        <v>41</v>
      </c>
      <c r="ES294">
        <v>450</v>
      </c>
      <c r="ET294" t="s">
        <v>42</v>
      </c>
      <c r="EW294">
        <v>0</v>
      </c>
      <c r="EX294" t="s">
        <v>43</v>
      </c>
      <c r="FA294">
        <v>31.55</v>
      </c>
      <c r="FB294" t="s">
        <v>44</v>
      </c>
      <c r="FE294">
        <v>15.6</v>
      </c>
      <c r="FF294" t="s">
        <v>45</v>
      </c>
      <c r="FI294">
        <v>248.5</v>
      </c>
      <c r="FJ294" t="s">
        <v>46</v>
      </c>
      <c r="FM294">
        <v>125.79</v>
      </c>
      <c r="FN294" t="s">
        <v>47</v>
      </c>
      <c r="FQ294">
        <v>69.900000000000006</v>
      </c>
      <c r="FR294" t="s">
        <v>48</v>
      </c>
      <c r="FU294">
        <v>41849</v>
      </c>
      <c r="FV294" t="s">
        <v>49</v>
      </c>
      <c r="FY294">
        <v>0</v>
      </c>
      <c r="FZ294" t="s">
        <v>50</v>
      </c>
      <c r="GC294">
        <v>0</v>
      </c>
      <c r="GD294" t="s">
        <v>51</v>
      </c>
      <c r="GG294">
        <v>0</v>
      </c>
      <c r="GH294" t="s">
        <v>52</v>
      </c>
      <c r="GK294">
        <v>0</v>
      </c>
      <c r="GL294" t="s">
        <v>53</v>
      </c>
      <c r="GO294">
        <v>3.17</v>
      </c>
    </row>
    <row r="295" spans="1:197" x14ac:dyDescent="0.45">
      <c r="A295">
        <v>39342</v>
      </c>
      <c r="B295" t="s">
        <v>5</v>
      </c>
      <c r="E295">
        <v>0</v>
      </c>
      <c r="F295" t="s">
        <v>6</v>
      </c>
      <c r="I295">
        <v>0</v>
      </c>
      <c r="J295" t="s">
        <v>7</v>
      </c>
      <c r="M295">
        <v>0</v>
      </c>
      <c r="N295" t="s">
        <v>8</v>
      </c>
      <c r="Q295">
        <v>602.99</v>
      </c>
      <c r="R295" t="s">
        <v>9</v>
      </c>
      <c r="U295">
        <v>74.8</v>
      </c>
      <c r="V295" t="s">
        <v>10</v>
      </c>
      <c r="Y295">
        <v>0</v>
      </c>
      <c r="Z295" t="s">
        <v>11</v>
      </c>
      <c r="AC295">
        <v>0</v>
      </c>
      <c r="AD295" t="s">
        <v>12</v>
      </c>
      <c r="AG295">
        <v>0</v>
      </c>
      <c r="AH295" t="s">
        <v>13</v>
      </c>
      <c r="AK295">
        <v>0.12130000000000001</v>
      </c>
      <c r="AL295" t="s">
        <v>14</v>
      </c>
      <c r="AO295">
        <v>7250</v>
      </c>
      <c r="AP295" t="s">
        <v>15</v>
      </c>
      <c r="AS295">
        <v>272.25</v>
      </c>
      <c r="AT295" t="s">
        <v>16</v>
      </c>
      <c r="AW295">
        <v>6230</v>
      </c>
      <c r="AX295" t="s">
        <v>17</v>
      </c>
      <c r="BA295">
        <v>366</v>
      </c>
      <c r="BB295" t="s">
        <v>18</v>
      </c>
      <c r="BE295">
        <v>0</v>
      </c>
      <c r="BF295" t="s">
        <v>19</v>
      </c>
      <c r="BI295">
        <v>99.998999999999995</v>
      </c>
      <c r="BJ295" t="s">
        <v>20</v>
      </c>
      <c r="BM295">
        <v>0</v>
      </c>
      <c r="BN295" t="s">
        <v>21</v>
      </c>
      <c r="BQ295">
        <v>2021</v>
      </c>
      <c r="BR295" t="s">
        <v>22</v>
      </c>
      <c r="BU295">
        <v>0</v>
      </c>
      <c r="BV295" t="s">
        <v>23</v>
      </c>
      <c r="BY295">
        <v>28.95</v>
      </c>
      <c r="BZ295" t="s">
        <v>24</v>
      </c>
      <c r="CC295">
        <v>287.5</v>
      </c>
      <c r="CD295" t="s">
        <v>25</v>
      </c>
      <c r="CG295">
        <v>1053</v>
      </c>
      <c r="CH295" t="s">
        <v>26</v>
      </c>
      <c r="CK295">
        <v>0</v>
      </c>
      <c r="CL295" t="s">
        <v>27</v>
      </c>
      <c r="CO295">
        <v>0</v>
      </c>
      <c r="CP295" t="s">
        <v>28</v>
      </c>
      <c r="CS295">
        <v>0</v>
      </c>
      <c r="CT295" t="s">
        <v>29</v>
      </c>
      <c r="CW295">
        <v>83.65</v>
      </c>
      <c r="CX295" t="s">
        <v>30</v>
      </c>
      <c r="DA295">
        <v>0</v>
      </c>
      <c r="DB295" t="s">
        <v>31</v>
      </c>
      <c r="DE295">
        <v>124.81</v>
      </c>
      <c r="DF295" t="s">
        <v>32</v>
      </c>
      <c r="DI295">
        <v>700</v>
      </c>
      <c r="DJ295" t="s">
        <v>33</v>
      </c>
      <c r="DM295">
        <v>216.9</v>
      </c>
      <c r="DN295" t="s">
        <v>34</v>
      </c>
      <c r="DQ295">
        <v>259.77999999999997</v>
      </c>
      <c r="DR295" t="s">
        <v>35</v>
      </c>
      <c r="DU295">
        <v>62.6</v>
      </c>
      <c r="DV295" t="s">
        <v>36</v>
      </c>
      <c r="DY295">
        <v>0</v>
      </c>
      <c r="DZ295" t="s">
        <v>37</v>
      </c>
      <c r="EC295">
        <v>0</v>
      </c>
      <c r="ED295" t="s">
        <v>38</v>
      </c>
      <c r="EG295">
        <v>1181</v>
      </c>
      <c r="EH295" t="s">
        <v>39</v>
      </c>
      <c r="EK295">
        <v>101.83</v>
      </c>
      <c r="EL295" t="s">
        <v>40</v>
      </c>
      <c r="EO295">
        <v>68.22</v>
      </c>
      <c r="EP295" t="s">
        <v>41</v>
      </c>
      <c r="ES295">
        <v>499.63</v>
      </c>
      <c r="ET295" t="s">
        <v>42</v>
      </c>
      <c r="EW295">
        <v>0</v>
      </c>
      <c r="EX295" t="s">
        <v>43</v>
      </c>
      <c r="FA295">
        <v>32.499000000000002</v>
      </c>
      <c r="FB295" t="s">
        <v>44</v>
      </c>
      <c r="FE295">
        <v>15.2</v>
      </c>
      <c r="FF295" t="s">
        <v>45</v>
      </c>
      <c r="FI295">
        <v>259.58999999999997</v>
      </c>
      <c r="FJ295" t="s">
        <v>46</v>
      </c>
      <c r="FM295">
        <v>131.11000000000001</v>
      </c>
      <c r="FN295" t="s">
        <v>47</v>
      </c>
      <c r="FQ295">
        <v>71.67</v>
      </c>
      <c r="FR295" t="s">
        <v>48</v>
      </c>
      <c r="FU295">
        <v>41850</v>
      </c>
      <c r="FV295" t="s">
        <v>49</v>
      </c>
      <c r="FY295">
        <v>0</v>
      </c>
      <c r="FZ295" t="s">
        <v>50</v>
      </c>
      <c r="GC295">
        <v>0</v>
      </c>
      <c r="GD295" t="s">
        <v>51</v>
      </c>
      <c r="GG295">
        <v>0</v>
      </c>
      <c r="GH295" t="s">
        <v>52</v>
      </c>
      <c r="GK295">
        <v>0</v>
      </c>
      <c r="GL295" t="s">
        <v>53</v>
      </c>
      <c r="GO295">
        <v>3.15</v>
      </c>
    </row>
    <row r="296" spans="1:197" x14ac:dyDescent="0.45">
      <c r="A296">
        <v>39349</v>
      </c>
      <c r="B296" t="s">
        <v>5</v>
      </c>
      <c r="E296">
        <v>0</v>
      </c>
      <c r="F296" t="s">
        <v>6</v>
      </c>
      <c r="I296">
        <v>0</v>
      </c>
      <c r="J296" t="s">
        <v>7</v>
      </c>
      <c r="M296">
        <v>0</v>
      </c>
      <c r="N296" t="s">
        <v>8</v>
      </c>
      <c r="Q296">
        <v>660</v>
      </c>
      <c r="R296" t="s">
        <v>9</v>
      </c>
      <c r="U296">
        <v>77.3</v>
      </c>
      <c r="V296" t="s">
        <v>10</v>
      </c>
      <c r="Y296">
        <v>0</v>
      </c>
      <c r="Z296" t="s">
        <v>11</v>
      </c>
      <c r="AC296">
        <v>0</v>
      </c>
      <c r="AD296" t="s">
        <v>12</v>
      </c>
      <c r="AG296">
        <v>0</v>
      </c>
      <c r="AH296" t="s">
        <v>13</v>
      </c>
      <c r="AK296">
        <v>0.1149</v>
      </c>
      <c r="AL296" t="s">
        <v>14</v>
      </c>
      <c r="AO296">
        <v>7777</v>
      </c>
      <c r="AP296" t="s">
        <v>15</v>
      </c>
      <c r="AS296">
        <v>274.2</v>
      </c>
      <c r="AT296" t="s">
        <v>16</v>
      </c>
      <c r="AW296">
        <v>6363</v>
      </c>
      <c r="AX296" t="s">
        <v>17</v>
      </c>
      <c r="BA296">
        <v>359.9</v>
      </c>
      <c r="BB296" t="s">
        <v>18</v>
      </c>
      <c r="BE296">
        <v>0</v>
      </c>
      <c r="BF296" t="s">
        <v>19</v>
      </c>
      <c r="BI296">
        <v>104</v>
      </c>
      <c r="BJ296" t="s">
        <v>20</v>
      </c>
      <c r="BM296">
        <v>0</v>
      </c>
      <c r="BN296" t="s">
        <v>21</v>
      </c>
      <c r="BQ296">
        <v>2081.8000000000002</v>
      </c>
      <c r="BR296" t="s">
        <v>22</v>
      </c>
      <c r="BU296">
        <v>0</v>
      </c>
      <c r="BV296" t="s">
        <v>23</v>
      </c>
      <c r="BY296">
        <v>28.8</v>
      </c>
      <c r="BZ296" t="s">
        <v>24</v>
      </c>
      <c r="CC296">
        <v>287.5</v>
      </c>
      <c r="CD296" t="s">
        <v>25</v>
      </c>
      <c r="CG296">
        <v>1042.5</v>
      </c>
      <c r="CH296" t="s">
        <v>26</v>
      </c>
      <c r="CK296">
        <v>0</v>
      </c>
      <c r="CL296" t="s">
        <v>27</v>
      </c>
      <c r="CO296">
        <v>0</v>
      </c>
      <c r="CP296" t="s">
        <v>28</v>
      </c>
      <c r="CS296">
        <v>0</v>
      </c>
      <c r="CT296" t="s">
        <v>29</v>
      </c>
      <c r="CW296">
        <v>85.41</v>
      </c>
      <c r="CX296" t="s">
        <v>30</v>
      </c>
      <c r="DA296">
        <v>0</v>
      </c>
      <c r="DB296" t="s">
        <v>31</v>
      </c>
      <c r="DE296">
        <v>130.9</v>
      </c>
      <c r="DF296" t="s">
        <v>32</v>
      </c>
      <c r="DI296">
        <v>710</v>
      </c>
      <c r="DJ296" t="s">
        <v>33</v>
      </c>
      <c r="DM296">
        <v>213.12</v>
      </c>
      <c r="DN296" t="s">
        <v>34</v>
      </c>
      <c r="DQ296">
        <v>262.7</v>
      </c>
      <c r="DR296" t="s">
        <v>35</v>
      </c>
      <c r="DU296">
        <v>65.400000000000006</v>
      </c>
      <c r="DV296" t="s">
        <v>36</v>
      </c>
      <c r="DY296">
        <v>0</v>
      </c>
      <c r="DZ296" t="s">
        <v>37</v>
      </c>
      <c r="EC296">
        <v>0</v>
      </c>
      <c r="ED296" t="s">
        <v>38</v>
      </c>
      <c r="EG296">
        <v>1220</v>
      </c>
      <c r="EH296" t="s">
        <v>39</v>
      </c>
      <c r="EK296">
        <v>103.5</v>
      </c>
      <c r="EL296" t="s">
        <v>40</v>
      </c>
      <c r="EO296">
        <v>69.45</v>
      </c>
      <c r="EP296" t="s">
        <v>41</v>
      </c>
      <c r="ES296">
        <v>523.99</v>
      </c>
      <c r="ET296" t="s">
        <v>42</v>
      </c>
      <c r="EW296">
        <v>34400</v>
      </c>
      <c r="EX296" t="s">
        <v>43</v>
      </c>
      <c r="FA296">
        <v>33.9</v>
      </c>
      <c r="FB296" t="s">
        <v>44</v>
      </c>
      <c r="FE296">
        <v>17.536999999999999</v>
      </c>
      <c r="FF296" t="s">
        <v>45</v>
      </c>
      <c r="FI296">
        <v>259.67</v>
      </c>
      <c r="FJ296" t="s">
        <v>46</v>
      </c>
      <c r="FM296">
        <v>138.82</v>
      </c>
      <c r="FN296" t="s">
        <v>47</v>
      </c>
      <c r="FQ296">
        <v>74.95</v>
      </c>
      <c r="FR296" t="s">
        <v>48</v>
      </c>
      <c r="FU296">
        <v>45150</v>
      </c>
      <c r="FV296" t="s">
        <v>49</v>
      </c>
      <c r="FY296">
        <v>0</v>
      </c>
      <c r="FZ296" t="s">
        <v>50</v>
      </c>
      <c r="GC296">
        <v>0</v>
      </c>
      <c r="GD296" t="s">
        <v>51</v>
      </c>
      <c r="GG296">
        <v>0</v>
      </c>
      <c r="GH296" t="s">
        <v>52</v>
      </c>
      <c r="GK296">
        <v>0</v>
      </c>
      <c r="GL296" t="s">
        <v>53</v>
      </c>
      <c r="GO296">
        <v>3.1509999999999998</v>
      </c>
    </row>
    <row r="297" spans="1:197" x14ac:dyDescent="0.45">
      <c r="A297">
        <v>39356</v>
      </c>
      <c r="B297" t="s">
        <v>5</v>
      </c>
      <c r="E297">
        <v>0</v>
      </c>
      <c r="F297" t="s">
        <v>6</v>
      </c>
      <c r="I297">
        <v>0</v>
      </c>
      <c r="J297" t="s">
        <v>7</v>
      </c>
      <c r="M297">
        <v>0</v>
      </c>
      <c r="N297" t="s">
        <v>8</v>
      </c>
      <c r="Q297">
        <v>610</v>
      </c>
      <c r="R297" t="s">
        <v>9</v>
      </c>
      <c r="U297">
        <v>77.7</v>
      </c>
      <c r="V297" t="s">
        <v>10</v>
      </c>
      <c r="Y297">
        <v>0</v>
      </c>
      <c r="Z297" t="s">
        <v>11</v>
      </c>
      <c r="AC297">
        <v>0</v>
      </c>
      <c r="AD297" t="s">
        <v>12</v>
      </c>
      <c r="AG297">
        <v>0</v>
      </c>
      <c r="AH297" t="s">
        <v>13</v>
      </c>
      <c r="AK297">
        <v>0.1168</v>
      </c>
      <c r="AL297" t="s">
        <v>14</v>
      </c>
      <c r="AO297">
        <v>7300</v>
      </c>
      <c r="AP297" t="s">
        <v>15</v>
      </c>
      <c r="AS297">
        <v>289.5</v>
      </c>
      <c r="AT297" t="s">
        <v>16</v>
      </c>
      <c r="AW297">
        <v>6675.99</v>
      </c>
      <c r="AX297" t="s">
        <v>17</v>
      </c>
      <c r="BA297">
        <v>375</v>
      </c>
      <c r="BB297" t="s">
        <v>18</v>
      </c>
      <c r="BE297">
        <v>0</v>
      </c>
      <c r="BF297" t="s">
        <v>19</v>
      </c>
      <c r="BI297">
        <v>95.5</v>
      </c>
      <c r="BJ297" t="s">
        <v>20</v>
      </c>
      <c r="BM297">
        <v>0</v>
      </c>
      <c r="BN297" t="s">
        <v>21</v>
      </c>
      <c r="BQ297">
        <v>2173.04</v>
      </c>
      <c r="BR297" t="s">
        <v>22</v>
      </c>
      <c r="BU297">
        <v>0</v>
      </c>
      <c r="BV297" t="s">
        <v>23</v>
      </c>
      <c r="BY297">
        <v>29.459</v>
      </c>
      <c r="BZ297" t="s">
        <v>24</v>
      </c>
      <c r="CC297">
        <v>303.98</v>
      </c>
      <c r="CD297" t="s">
        <v>25</v>
      </c>
      <c r="CG297">
        <v>1050</v>
      </c>
      <c r="CH297" t="s">
        <v>26</v>
      </c>
      <c r="CK297">
        <v>0</v>
      </c>
      <c r="CL297" t="s">
        <v>27</v>
      </c>
      <c r="CO297">
        <v>0</v>
      </c>
      <c r="CP297" t="s">
        <v>28</v>
      </c>
      <c r="CS297">
        <v>0</v>
      </c>
      <c r="CT297" t="s">
        <v>29</v>
      </c>
      <c r="CW297">
        <v>93.25</v>
      </c>
      <c r="CX297" t="s">
        <v>30</v>
      </c>
      <c r="DA297">
        <v>0</v>
      </c>
      <c r="DB297" t="s">
        <v>31</v>
      </c>
      <c r="DE297">
        <v>141</v>
      </c>
      <c r="DF297" t="s">
        <v>32</v>
      </c>
      <c r="DI297">
        <v>750</v>
      </c>
      <c r="DJ297" t="s">
        <v>33</v>
      </c>
      <c r="DM297">
        <v>213.51</v>
      </c>
      <c r="DN297" t="s">
        <v>34</v>
      </c>
      <c r="DQ297">
        <v>264.52999999999997</v>
      </c>
      <c r="DR297" t="s">
        <v>35</v>
      </c>
      <c r="DU297">
        <v>65.02</v>
      </c>
      <c r="DV297" t="s">
        <v>36</v>
      </c>
      <c r="DY297">
        <v>0</v>
      </c>
      <c r="DZ297" t="s">
        <v>37</v>
      </c>
      <c r="EC297">
        <v>0</v>
      </c>
      <c r="ED297" t="s">
        <v>38</v>
      </c>
      <c r="EG297">
        <v>1207</v>
      </c>
      <c r="EH297" t="s">
        <v>39</v>
      </c>
      <c r="EK297">
        <v>102.3</v>
      </c>
      <c r="EL297" t="s">
        <v>40</v>
      </c>
      <c r="EO297">
        <v>70</v>
      </c>
      <c r="EP297" t="s">
        <v>41</v>
      </c>
      <c r="ES297">
        <v>553.5</v>
      </c>
      <c r="ET297" t="s">
        <v>42</v>
      </c>
      <c r="EW297">
        <v>35300</v>
      </c>
      <c r="EX297" t="s">
        <v>43</v>
      </c>
      <c r="FA297">
        <v>33.700000000000003</v>
      </c>
      <c r="FB297" t="s">
        <v>44</v>
      </c>
      <c r="FE297">
        <v>16.725000000000001</v>
      </c>
      <c r="FF297" t="s">
        <v>45</v>
      </c>
      <c r="FI297">
        <v>271.14</v>
      </c>
      <c r="FJ297" t="s">
        <v>46</v>
      </c>
      <c r="FM297">
        <v>138.5</v>
      </c>
      <c r="FN297" t="s">
        <v>47</v>
      </c>
      <c r="FQ297">
        <v>76.59</v>
      </c>
      <c r="FR297" t="s">
        <v>48</v>
      </c>
      <c r="FU297">
        <v>47175</v>
      </c>
      <c r="FV297" t="s">
        <v>49</v>
      </c>
      <c r="FY297">
        <v>0</v>
      </c>
      <c r="FZ297" t="s">
        <v>50</v>
      </c>
      <c r="GC297">
        <v>0</v>
      </c>
      <c r="GD297" t="s">
        <v>51</v>
      </c>
      <c r="GG297">
        <v>0</v>
      </c>
      <c r="GH297" t="s">
        <v>52</v>
      </c>
      <c r="GK297">
        <v>0</v>
      </c>
      <c r="GL297" t="s">
        <v>53</v>
      </c>
      <c r="GO297">
        <v>3.1659999999999999</v>
      </c>
    </row>
    <row r="298" spans="1:197" x14ac:dyDescent="0.45">
      <c r="A298">
        <v>39363</v>
      </c>
      <c r="B298" t="s">
        <v>5</v>
      </c>
      <c r="E298">
        <v>0</v>
      </c>
      <c r="F298" t="s">
        <v>6</v>
      </c>
      <c r="I298">
        <v>0</v>
      </c>
      <c r="J298" t="s">
        <v>7</v>
      </c>
      <c r="M298">
        <v>0</v>
      </c>
      <c r="N298" t="s">
        <v>8</v>
      </c>
      <c r="Q298">
        <v>785</v>
      </c>
      <c r="R298" t="s">
        <v>9</v>
      </c>
      <c r="U298">
        <v>81.150000000000006</v>
      </c>
      <c r="V298" t="s">
        <v>10</v>
      </c>
      <c r="Y298">
        <v>0</v>
      </c>
      <c r="Z298" t="s">
        <v>11</v>
      </c>
      <c r="AC298">
        <v>0</v>
      </c>
      <c r="AD298" t="s">
        <v>12</v>
      </c>
      <c r="AG298">
        <v>0</v>
      </c>
      <c r="AH298" t="s">
        <v>13</v>
      </c>
      <c r="AK298">
        <v>0.11799999999999999</v>
      </c>
      <c r="AL298" t="s">
        <v>14</v>
      </c>
      <c r="AO298">
        <v>7401</v>
      </c>
      <c r="AP298" t="s">
        <v>15</v>
      </c>
      <c r="AS298">
        <v>293.39999999999998</v>
      </c>
      <c r="AT298" t="s">
        <v>16</v>
      </c>
      <c r="AW298">
        <v>6937.18</v>
      </c>
      <c r="AX298" t="s">
        <v>17</v>
      </c>
      <c r="BA298">
        <v>352.08</v>
      </c>
      <c r="BB298" t="s">
        <v>18</v>
      </c>
      <c r="BE298">
        <v>0</v>
      </c>
      <c r="BF298" t="s">
        <v>19</v>
      </c>
      <c r="BI298">
        <v>95.5</v>
      </c>
      <c r="BJ298" t="s">
        <v>20</v>
      </c>
      <c r="BM298">
        <v>0</v>
      </c>
      <c r="BN298" t="s">
        <v>21</v>
      </c>
      <c r="BQ298">
        <v>2201.3200000000002</v>
      </c>
      <c r="BR298" t="s">
        <v>22</v>
      </c>
      <c r="BU298">
        <v>0</v>
      </c>
      <c r="BV298" t="s">
        <v>23</v>
      </c>
      <c r="BY298">
        <v>30.7</v>
      </c>
      <c r="BZ298" t="s">
        <v>24</v>
      </c>
      <c r="CC298">
        <v>310</v>
      </c>
      <c r="CD298" t="s">
        <v>25</v>
      </c>
      <c r="CG298">
        <v>1128</v>
      </c>
      <c r="CH298" t="s">
        <v>26</v>
      </c>
      <c r="CK298">
        <v>0</v>
      </c>
      <c r="CL298" t="s">
        <v>27</v>
      </c>
      <c r="CO298">
        <v>0</v>
      </c>
      <c r="CP298" t="s">
        <v>28</v>
      </c>
      <c r="CS298">
        <v>0</v>
      </c>
      <c r="CT298" t="s">
        <v>29</v>
      </c>
      <c r="CW298">
        <v>102</v>
      </c>
      <c r="CX298" t="s">
        <v>30</v>
      </c>
      <c r="DA298">
        <v>0</v>
      </c>
      <c r="DB298" t="s">
        <v>31</v>
      </c>
      <c r="DE298">
        <v>141.54</v>
      </c>
      <c r="DF298" t="s">
        <v>32</v>
      </c>
      <c r="DI298">
        <v>750</v>
      </c>
      <c r="DJ298" t="s">
        <v>33</v>
      </c>
      <c r="DM298">
        <v>213.4</v>
      </c>
      <c r="DN298" t="s">
        <v>34</v>
      </c>
      <c r="DQ298">
        <v>260.60000000000002</v>
      </c>
      <c r="DR298" t="s">
        <v>35</v>
      </c>
      <c r="DU298">
        <v>62.98</v>
      </c>
      <c r="DV298" t="s">
        <v>36</v>
      </c>
      <c r="DY298">
        <v>0</v>
      </c>
      <c r="DZ298" t="s">
        <v>37</v>
      </c>
      <c r="EC298">
        <v>0</v>
      </c>
      <c r="ED298" t="s">
        <v>38</v>
      </c>
      <c r="EG298">
        <v>1203.0999999999999</v>
      </c>
      <c r="EH298" t="s">
        <v>39</v>
      </c>
      <c r="EK298">
        <v>108.5</v>
      </c>
      <c r="EL298" t="s">
        <v>40</v>
      </c>
      <c r="EO298">
        <v>70.92</v>
      </c>
      <c r="EP298" t="s">
        <v>41</v>
      </c>
      <c r="ES298">
        <v>566</v>
      </c>
      <c r="ET298" t="s">
        <v>42</v>
      </c>
      <c r="EW298">
        <v>35550</v>
      </c>
      <c r="EX298" t="s">
        <v>43</v>
      </c>
      <c r="FA298">
        <v>32.64</v>
      </c>
      <c r="FB298" t="s">
        <v>44</v>
      </c>
      <c r="FE298">
        <v>17.067</v>
      </c>
      <c r="FF298" t="s">
        <v>45</v>
      </c>
      <c r="FI298">
        <v>290</v>
      </c>
      <c r="FJ298" t="s">
        <v>46</v>
      </c>
      <c r="FM298">
        <v>142</v>
      </c>
      <c r="FN298" t="s">
        <v>47</v>
      </c>
      <c r="FQ298">
        <v>77</v>
      </c>
      <c r="FR298" t="s">
        <v>48</v>
      </c>
      <c r="FU298">
        <v>46000</v>
      </c>
      <c r="FV298" t="s">
        <v>49</v>
      </c>
      <c r="FY298">
        <v>0</v>
      </c>
      <c r="FZ298" t="s">
        <v>50</v>
      </c>
      <c r="GC298">
        <v>0</v>
      </c>
      <c r="GD298" t="s">
        <v>51</v>
      </c>
      <c r="GG298">
        <v>0</v>
      </c>
      <c r="GH298" t="s">
        <v>52</v>
      </c>
      <c r="GK298">
        <v>0</v>
      </c>
      <c r="GL298" t="s">
        <v>53</v>
      </c>
      <c r="GO298">
        <v>3.161</v>
      </c>
    </row>
    <row r="299" spans="1:197" x14ac:dyDescent="0.45">
      <c r="A299">
        <v>39370</v>
      </c>
      <c r="B299" t="s">
        <v>5</v>
      </c>
      <c r="E299">
        <v>0</v>
      </c>
      <c r="F299" t="s">
        <v>6</v>
      </c>
      <c r="I299">
        <v>0</v>
      </c>
      <c r="J299" t="s">
        <v>7</v>
      </c>
      <c r="M299">
        <v>0</v>
      </c>
      <c r="N299" t="s">
        <v>8</v>
      </c>
      <c r="Q299">
        <v>810</v>
      </c>
      <c r="R299" t="s">
        <v>9</v>
      </c>
      <c r="U299">
        <v>82.01</v>
      </c>
      <c r="V299" t="s">
        <v>10</v>
      </c>
      <c r="Y299">
        <v>0</v>
      </c>
      <c r="Z299" t="s">
        <v>11</v>
      </c>
      <c r="AC299">
        <v>0</v>
      </c>
      <c r="AD299" t="s">
        <v>12</v>
      </c>
      <c r="AG299">
        <v>0</v>
      </c>
      <c r="AH299" t="s">
        <v>13</v>
      </c>
      <c r="AK299">
        <v>0.11609999999999999</v>
      </c>
      <c r="AL299" t="s">
        <v>14</v>
      </c>
      <c r="AO299">
        <v>7491</v>
      </c>
      <c r="AP299" t="s">
        <v>15</v>
      </c>
      <c r="AS299">
        <v>289.25</v>
      </c>
      <c r="AT299" t="s">
        <v>16</v>
      </c>
      <c r="AW299">
        <v>6645</v>
      </c>
      <c r="AX299" t="s">
        <v>17</v>
      </c>
      <c r="BA299">
        <v>352.74</v>
      </c>
      <c r="BB299" t="s">
        <v>18</v>
      </c>
      <c r="BE299">
        <v>0</v>
      </c>
      <c r="BF299" t="s">
        <v>19</v>
      </c>
      <c r="BI299">
        <v>95.6</v>
      </c>
      <c r="BJ299" t="s">
        <v>20</v>
      </c>
      <c r="BM299">
        <v>0</v>
      </c>
      <c r="BN299" t="s">
        <v>21</v>
      </c>
      <c r="BQ299">
        <v>2132</v>
      </c>
      <c r="BR299" t="s">
        <v>22</v>
      </c>
      <c r="BU299">
        <v>0</v>
      </c>
      <c r="BV299" t="s">
        <v>23</v>
      </c>
      <c r="BY299">
        <v>29.8</v>
      </c>
      <c r="BZ299" t="s">
        <v>24</v>
      </c>
      <c r="CC299">
        <v>305.10000000000002</v>
      </c>
      <c r="CD299" t="s">
        <v>25</v>
      </c>
      <c r="CG299">
        <v>1165.99</v>
      </c>
      <c r="CH299" t="s">
        <v>26</v>
      </c>
      <c r="CK299">
        <v>0</v>
      </c>
      <c r="CL299" t="s">
        <v>27</v>
      </c>
      <c r="CO299">
        <v>0</v>
      </c>
      <c r="CP299" t="s">
        <v>28</v>
      </c>
      <c r="CS299">
        <v>0</v>
      </c>
      <c r="CT299" t="s">
        <v>29</v>
      </c>
      <c r="CW299">
        <v>98</v>
      </c>
      <c r="CX299" t="s">
        <v>30</v>
      </c>
      <c r="DA299">
        <v>0</v>
      </c>
      <c r="DB299" t="s">
        <v>31</v>
      </c>
      <c r="DE299">
        <v>132.08000000000001</v>
      </c>
      <c r="DF299" t="s">
        <v>32</v>
      </c>
      <c r="DI299">
        <v>720</v>
      </c>
      <c r="DJ299" t="s">
        <v>33</v>
      </c>
      <c r="DM299">
        <v>215.7</v>
      </c>
      <c r="DN299" t="s">
        <v>34</v>
      </c>
      <c r="DQ299">
        <v>248.3</v>
      </c>
      <c r="DR299" t="s">
        <v>35</v>
      </c>
      <c r="DU299">
        <v>62.01</v>
      </c>
      <c r="DV299" t="s">
        <v>36</v>
      </c>
      <c r="DY299">
        <v>0</v>
      </c>
      <c r="DZ299" t="s">
        <v>37</v>
      </c>
      <c r="EC299">
        <v>0</v>
      </c>
      <c r="ED299" t="s">
        <v>38</v>
      </c>
      <c r="EG299">
        <v>1173</v>
      </c>
      <c r="EH299" t="s">
        <v>39</v>
      </c>
      <c r="EK299">
        <v>107.41</v>
      </c>
      <c r="EL299" t="s">
        <v>40</v>
      </c>
      <c r="EO299">
        <v>71.5</v>
      </c>
      <c r="EP299" t="s">
        <v>41</v>
      </c>
      <c r="ES299">
        <v>548.37</v>
      </c>
      <c r="ET299" t="s">
        <v>42</v>
      </c>
      <c r="EW299">
        <v>33950</v>
      </c>
      <c r="EX299" t="s">
        <v>43</v>
      </c>
      <c r="FA299">
        <v>31.800999999999998</v>
      </c>
      <c r="FB299" t="s">
        <v>44</v>
      </c>
      <c r="FE299">
        <v>16.89</v>
      </c>
      <c r="FF299" t="s">
        <v>45</v>
      </c>
      <c r="FI299">
        <v>309.99</v>
      </c>
      <c r="FJ299" t="s">
        <v>46</v>
      </c>
      <c r="FM299">
        <v>140.15</v>
      </c>
      <c r="FN299" t="s">
        <v>47</v>
      </c>
      <c r="FQ299">
        <v>77.5</v>
      </c>
      <c r="FR299" t="s">
        <v>48</v>
      </c>
      <c r="FU299">
        <v>43947.97</v>
      </c>
      <c r="FV299" t="s">
        <v>49</v>
      </c>
      <c r="FY299">
        <v>0</v>
      </c>
      <c r="FZ299" t="s">
        <v>50</v>
      </c>
      <c r="GC299">
        <v>0</v>
      </c>
      <c r="GD299" t="s">
        <v>51</v>
      </c>
      <c r="GG299">
        <v>0</v>
      </c>
      <c r="GH299" t="s">
        <v>52</v>
      </c>
      <c r="GK299">
        <v>0</v>
      </c>
      <c r="GL299" t="s">
        <v>53</v>
      </c>
      <c r="GO299">
        <v>3.1850000000000001</v>
      </c>
    </row>
    <row r="300" spans="1:197" x14ac:dyDescent="0.45">
      <c r="A300">
        <v>39377</v>
      </c>
      <c r="B300" t="s">
        <v>5</v>
      </c>
      <c r="E300">
        <v>0</v>
      </c>
      <c r="F300" t="s">
        <v>6</v>
      </c>
      <c r="I300">
        <v>0</v>
      </c>
      <c r="J300" t="s">
        <v>7</v>
      </c>
      <c r="M300">
        <v>0</v>
      </c>
      <c r="N300" t="s">
        <v>8</v>
      </c>
      <c r="Q300">
        <v>905.46</v>
      </c>
      <c r="R300" t="s">
        <v>9</v>
      </c>
      <c r="U300">
        <v>84.71</v>
      </c>
      <c r="V300" t="s">
        <v>10</v>
      </c>
      <c r="Y300">
        <v>0</v>
      </c>
      <c r="Z300" t="s">
        <v>11</v>
      </c>
      <c r="AC300">
        <v>0</v>
      </c>
      <c r="AD300" t="s">
        <v>12</v>
      </c>
      <c r="AG300">
        <v>0</v>
      </c>
      <c r="AH300" t="s">
        <v>13</v>
      </c>
      <c r="AK300">
        <v>0.1182</v>
      </c>
      <c r="AL300" t="s">
        <v>14</v>
      </c>
      <c r="AO300">
        <v>7690</v>
      </c>
      <c r="AP300" t="s">
        <v>15</v>
      </c>
      <c r="AS300">
        <v>295.02</v>
      </c>
      <c r="AT300" t="s">
        <v>16</v>
      </c>
      <c r="AW300">
        <v>7206</v>
      </c>
      <c r="AX300" t="s">
        <v>17</v>
      </c>
      <c r="BA300">
        <v>357.95</v>
      </c>
      <c r="BB300" t="s">
        <v>18</v>
      </c>
      <c r="BE300">
        <v>0</v>
      </c>
      <c r="BF300" t="s">
        <v>19</v>
      </c>
      <c r="BI300">
        <v>100</v>
      </c>
      <c r="BJ300" t="s">
        <v>20</v>
      </c>
      <c r="BM300">
        <v>0</v>
      </c>
      <c r="BN300" t="s">
        <v>21</v>
      </c>
      <c r="BQ300">
        <v>2174</v>
      </c>
      <c r="BR300" t="s">
        <v>22</v>
      </c>
      <c r="BU300">
        <v>0</v>
      </c>
      <c r="BV300" t="s">
        <v>23</v>
      </c>
      <c r="BY300">
        <v>31.37</v>
      </c>
      <c r="BZ300" t="s">
        <v>24</v>
      </c>
      <c r="CC300">
        <v>333</v>
      </c>
      <c r="CD300" t="s">
        <v>25</v>
      </c>
      <c r="CG300">
        <v>1165</v>
      </c>
      <c r="CH300" t="s">
        <v>26</v>
      </c>
      <c r="CK300">
        <v>0</v>
      </c>
      <c r="CL300" t="s">
        <v>27</v>
      </c>
      <c r="CO300">
        <v>0</v>
      </c>
      <c r="CP300" t="s">
        <v>28</v>
      </c>
      <c r="CS300">
        <v>0</v>
      </c>
      <c r="CT300" t="s">
        <v>29</v>
      </c>
      <c r="CW300">
        <v>103</v>
      </c>
      <c r="CX300" t="s">
        <v>30</v>
      </c>
      <c r="DA300">
        <v>0</v>
      </c>
      <c r="DB300" t="s">
        <v>31</v>
      </c>
      <c r="DE300">
        <v>138.9</v>
      </c>
      <c r="DF300" t="s">
        <v>32</v>
      </c>
      <c r="DI300">
        <v>716.98</v>
      </c>
      <c r="DJ300" t="s">
        <v>33</v>
      </c>
      <c r="DM300">
        <v>218.59</v>
      </c>
      <c r="DN300" t="s">
        <v>34</v>
      </c>
      <c r="DQ300">
        <v>245</v>
      </c>
      <c r="DR300" t="s">
        <v>35</v>
      </c>
      <c r="DU300">
        <v>63.99</v>
      </c>
      <c r="DV300" t="s">
        <v>36</v>
      </c>
      <c r="DY300">
        <v>0</v>
      </c>
      <c r="DZ300" t="s">
        <v>37</v>
      </c>
      <c r="EC300">
        <v>0</v>
      </c>
      <c r="ED300" t="s">
        <v>38</v>
      </c>
      <c r="EG300">
        <v>1219</v>
      </c>
      <c r="EH300" t="s">
        <v>39</v>
      </c>
      <c r="EK300">
        <v>107.75</v>
      </c>
      <c r="EL300" t="s">
        <v>40</v>
      </c>
      <c r="EO300">
        <v>72.94</v>
      </c>
      <c r="EP300" t="s">
        <v>41</v>
      </c>
      <c r="ES300">
        <v>588</v>
      </c>
      <c r="ET300" t="s">
        <v>42</v>
      </c>
      <c r="EW300">
        <v>36640</v>
      </c>
      <c r="EX300" t="s">
        <v>43</v>
      </c>
      <c r="FA300">
        <v>32.365000000000002</v>
      </c>
      <c r="FB300" t="s">
        <v>44</v>
      </c>
      <c r="FE300">
        <v>16.643999999999998</v>
      </c>
      <c r="FF300" t="s">
        <v>45</v>
      </c>
      <c r="FI300">
        <v>316</v>
      </c>
      <c r="FJ300" t="s">
        <v>46</v>
      </c>
      <c r="FM300">
        <v>148.69999999999999</v>
      </c>
      <c r="FN300" t="s">
        <v>47</v>
      </c>
      <c r="FQ300">
        <v>79.97</v>
      </c>
      <c r="FR300" t="s">
        <v>48</v>
      </c>
      <c r="FU300">
        <v>45100</v>
      </c>
      <c r="FV300" t="s">
        <v>49</v>
      </c>
      <c r="FY300">
        <v>0</v>
      </c>
      <c r="FZ300" t="s">
        <v>50</v>
      </c>
      <c r="GC300">
        <v>0</v>
      </c>
      <c r="GD300" t="s">
        <v>51</v>
      </c>
      <c r="GG300">
        <v>0</v>
      </c>
      <c r="GH300" t="s">
        <v>52</v>
      </c>
      <c r="GK300">
        <v>0</v>
      </c>
      <c r="GL300" t="s">
        <v>53</v>
      </c>
      <c r="GO300">
        <v>3.24</v>
      </c>
    </row>
    <row r="301" spans="1:197" x14ac:dyDescent="0.45">
      <c r="A301">
        <v>39384</v>
      </c>
      <c r="B301" t="s">
        <v>5</v>
      </c>
      <c r="E301">
        <v>0</v>
      </c>
      <c r="F301" t="s">
        <v>6</v>
      </c>
      <c r="I301">
        <v>0</v>
      </c>
      <c r="J301" t="s">
        <v>7</v>
      </c>
      <c r="M301">
        <v>0</v>
      </c>
      <c r="N301" t="s">
        <v>8</v>
      </c>
      <c r="Q301">
        <v>896</v>
      </c>
      <c r="R301" t="s">
        <v>9</v>
      </c>
      <c r="U301">
        <v>85.95</v>
      </c>
      <c r="V301" t="s">
        <v>10</v>
      </c>
      <c r="Y301">
        <v>0</v>
      </c>
      <c r="Z301" t="s">
        <v>11</v>
      </c>
      <c r="AC301">
        <v>0</v>
      </c>
      <c r="AD301" t="s">
        <v>12</v>
      </c>
      <c r="AG301">
        <v>0</v>
      </c>
      <c r="AH301" t="s">
        <v>13</v>
      </c>
      <c r="AK301">
        <v>0.1192</v>
      </c>
      <c r="AL301" t="s">
        <v>14</v>
      </c>
      <c r="AO301">
        <v>7900</v>
      </c>
      <c r="AP301" t="s">
        <v>15</v>
      </c>
      <c r="AS301">
        <v>307.92</v>
      </c>
      <c r="AT301" t="s">
        <v>16</v>
      </c>
      <c r="AW301">
        <v>7610</v>
      </c>
      <c r="AX301" t="s">
        <v>17</v>
      </c>
      <c r="BA301">
        <v>345</v>
      </c>
      <c r="BB301" t="s">
        <v>18</v>
      </c>
      <c r="BE301">
        <v>0</v>
      </c>
      <c r="BF301" t="s">
        <v>19</v>
      </c>
      <c r="BI301">
        <v>102.3</v>
      </c>
      <c r="BJ301" t="s">
        <v>20</v>
      </c>
      <c r="BM301">
        <v>0</v>
      </c>
      <c r="BN301" t="s">
        <v>21</v>
      </c>
      <c r="BQ301">
        <v>2255</v>
      </c>
      <c r="BR301" t="s">
        <v>22</v>
      </c>
      <c r="BU301">
        <v>0</v>
      </c>
      <c r="BV301" t="s">
        <v>23</v>
      </c>
      <c r="BY301">
        <v>33.9</v>
      </c>
      <c r="BZ301" t="s">
        <v>24</v>
      </c>
      <c r="CC301">
        <v>334.01</v>
      </c>
      <c r="CD301" t="s">
        <v>25</v>
      </c>
      <c r="CG301">
        <v>1140</v>
      </c>
      <c r="CH301" t="s">
        <v>26</v>
      </c>
      <c r="CK301">
        <v>0</v>
      </c>
      <c r="CL301" t="s">
        <v>27</v>
      </c>
      <c r="CO301">
        <v>0</v>
      </c>
      <c r="CP301" t="s">
        <v>28</v>
      </c>
      <c r="CS301">
        <v>0</v>
      </c>
      <c r="CT301" t="s">
        <v>29</v>
      </c>
      <c r="CW301">
        <v>102.5</v>
      </c>
      <c r="CX301" t="s">
        <v>30</v>
      </c>
      <c r="DA301">
        <v>0</v>
      </c>
      <c r="DB301" t="s">
        <v>31</v>
      </c>
      <c r="DE301">
        <v>141</v>
      </c>
      <c r="DF301" t="s">
        <v>32</v>
      </c>
      <c r="DI301">
        <v>666.59</v>
      </c>
      <c r="DJ301" t="s">
        <v>33</v>
      </c>
      <c r="DM301">
        <v>215.2</v>
      </c>
      <c r="DN301" t="s">
        <v>34</v>
      </c>
      <c r="DQ301">
        <v>241.8</v>
      </c>
      <c r="DR301" t="s">
        <v>35</v>
      </c>
      <c r="DU301">
        <v>64.08</v>
      </c>
      <c r="DV301" t="s">
        <v>36</v>
      </c>
      <c r="DY301">
        <v>0</v>
      </c>
      <c r="DZ301" t="s">
        <v>37</v>
      </c>
      <c r="EC301">
        <v>0</v>
      </c>
      <c r="ED301" t="s">
        <v>38</v>
      </c>
      <c r="EG301">
        <v>1219.98</v>
      </c>
      <c r="EH301" t="s">
        <v>39</v>
      </c>
      <c r="EK301">
        <v>105.99</v>
      </c>
      <c r="EL301" t="s">
        <v>40</v>
      </c>
      <c r="EO301">
        <v>72.7</v>
      </c>
      <c r="EP301" t="s">
        <v>41</v>
      </c>
      <c r="ES301">
        <v>575.02</v>
      </c>
      <c r="ET301" t="s">
        <v>42</v>
      </c>
      <c r="EW301">
        <v>37449</v>
      </c>
      <c r="EX301" t="s">
        <v>43</v>
      </c>
      <c r="FA301">
        <v>31.58</v>
      </c>
      <c r="FB301" t="s">
        <v>44</v>
      </c>
      <c r="FE301">
        <v>16.399999999999999</v>
      </c>
      <c r="FF301" t="s">
        <v>45</v>
      </c>
      <c r="FI301">
        <v>322.89999999999998</v>
      </c>
      <c r="FJ301" t="s">
        <v>46</v>
      </c>
      <c r="FM301">
        <v>151.69</v>
      </c>
      <c r="FN301" t="s">
        <v>47</v>
      </c>
      <c r="FQ301">
        <v>78.900000000000006</v>
      </c>
      <c r="FR301" t="s">
        <v>48</v>
      </c>
      <c r="FU301">
        <v>47800.03</v>
      </c>
      <c r="FV301" t="s">
        <v>49</v>
      </c>
      <c r="FY301">
        <v>0</v>
      </c>
      <c r="FZ301" t="s">
        <v>50</v>
      </c>
      <c r="GC301">
        <v>0</v>
      </c>
      <c r="GD301" t="s">
        <v>51</v>
      </c>
      <c r="GG301">
        <v>0</v>
      </c>
      <c r="GH301" t="s">
        <v>52</v>
      </c>
      <c r="GK301">
        <v>0</v>
      </c>
      <c r="GL301" t="s">
        <v>53</v>
      </c>
      <c r="GO301">
        <v>3.1949999999999998</v>
      </c>
    </row>
    <row r="302" spans="1:197" x14ac:dyDescent="0.45">
      <c r="A302">
        <v>39391</v>
      </c>
      <c r="B302" t="s">
        <v>5</v>
      </c>
      <c r="E302">
        <v>0</v>
      </c>
      <c r="F302" t="s">
        <v>6</v>
      </c>
      <c r="I302">
        <v>0</v>
      </c>
      <c r="J302" t="s">
        <v>7</v>
      </c>
      <c r="M302">
        <v>0</v>
      </c>
      <c r="N302" t="s">
        <v>8</v>
      </c>
      <c r="Q302">
        <v>912</v>
      </c>
      <c r="R302" t="s">
        <v>9</v>
      </c>
      <c r="U302">
        <v>87</v>
      </c>
      <c r="V302" t="s">
        <v>10</v>
      </c>
      <c r="Y302">
        <v>0</v>
      </c>
      <c r="Z302" t="s">
        <v>11</v>
      </c>
      <c r="AC302">
        <v>0</v>
      </c>
      <c r="AD302" t="s">
        <v>12</v>
      </c>
      <c r="AG302">
        <v>0</v>
      </c>
      <c r="AH302" t="s">
        <v>13</v>
      </c>
      <c r="AK302">
        <v>0.11700000000000001</v>
      </c>
      <c r="AL302" t="s">
        <v>14</v>
      </c>
      <c r="AO302">
        <v>7800</v>
      </c>
      <c r="AP302" t="s">
        <v>15</v>
      </c>
      <c r="AS302">
        <v>320.93</v>
      </c>
      <c r="AT302" t="s">
        <v>16</v>
      </c>
      <c r="AW302">
        <v>7620.5</v>
      </c>
      <c r="AX302" t="s">
        <v>17</v>
      </c>
      <c r="BA302">
        <v>350</v>
      </c>
      <c r="BB302" t="s">
        <v>18</v>
      </c>
      <c r="BE302">
        <v>0</v>
      </c>
      <c r="BF302" t="s">
        <v>19</v>
      </c>
      <c r="BI302">
        <v>99.7</v>
      </c>
      <c r="BJ302" t="s">
        <v>20</v>
      </c>
      <c r="BM302">
        <v>0</v>
      </c>
      <c r="BN302" t="s">
        <v>21</v>
      </c>
      <c r="BQ302">
        <v>2239</v>
      </c>
      <c r="BR302" t="s">
        <v>22</v>
      </c>
      <c r="BU302">
        <v>172</v>
      </c>
      <c r="BV302" t="s">
        <v>23</v>
      </c>
      <c r="BY302">
        <v>32.1</v>
      </c>
      <c r="BZ302" t="s">
        <v>24</v>
      </c>
      <c r="CC302">
        <v>359.99</v>
      </c>
      <c r="CD302" t="s">
        <v>25</v>
      </c>
      <c r="CG302">
        <v>1185</v>
      </c>
      <c r="CH302" t="s">
        <v>26</v>
      </c>
      <c r="CK302">
        <v>0</v>
      </c>
      <c r="CL302" t="s">
        <v>27</v>
      </c>
      <c r="CO302">
        <v>0</v>
      </c>
      <c r="CP302" t="s">
        <v>28</v>
      </c>
      <c r="CS302">
        <v>0</v>
      </c>
      <c r="CT302" t="s">
        <v>29</v>
      </c>
      <c r="CW302">
        <v>100.41</v>
      </c>
      <c r="CX302" t="s">
        <v>30</v>
      </c>
      <c r="DA302">
        <v>7.1070000000000002</v>
      </c>
      <c r="DB302" t="s">
        <v>31</v>
      </c>
      <c r="DE302">
        <v>143.47</v>
      </c>
      <c r="DF302" t="s">
        <v>32</v>
      </c>
      <c r="DI302">
        <v>717</v>
      </c>
      <c r="DJ302" t="s">
        <v>33</v>
      </c>
      <c r="DM302">
        <v>221.06</v>
      </c>
      <c r="DN302" t="s">
        <v>34</v>
      </c>
      <c r="DQ302">
        <v>237.25</v>
      </c>
      <c r="DR302" t="s">
        <v>35</v>
      </c>
      <c r="DU302">
        <v>65.69</v>
      </c>
      <c r="DV302" t="s">
        <v>36</v>
      </c>
      <c r="DY302">
        <v>0</v>
      </c>
      <c r="DZ302" t="s">
        <v>37</v>
      </c>
      <c r="EC302">
        <v>0</v>
      </c>
      <c r="ED302" t="s">
        <v>38</v>
      </c>
      <c r="EG302">
        <v>1210</v>
      </c>
      <c r="EH302" t="s">
        <v>39</v>
      </c>
      <c r="EK302">
        <v>105.25</v>
      </c>
      <c r="EL302" t="s">
        <v>40</v>
      </c>
      <c r="EO302">
        <v>72.42</v>
      </c>
      <c r="EP302" t="s">
        <v>41</v>
      </c>
      <c r="ES302">
        <v>559.9</v>
      </c>
      <c r="ET302" t="s">
        <v>42</v>
      </c>
      <c r="EW302">
        <v>38299.980470000002</v>
      </c>
      <c r="EX302" t="s">
        <v>43</v>
      </c>
      <c r="FA302">
        <v>30.411999999999999</v>
      </c>
      <c r="FB302" t="s">
        <v>44</v>
      </c>
      <c r="FE302">
        <v>16.05</v>
      </c>
      <c r="FF302" t="s">
        <v>45</v>
      </c>
      <c r="FI302">
        <v>294</v>
      </c>
      <c r="FJ302" t="s">
        <v>46</v>
      </c>
      <c r="FM302">
        <v>150.19999999999999</v>
      </c>
      <c r="FN302" t="s">
        <v>47</v>
      </c>
      <c r="FQ302">
        <v>79</v>
      </c>
      <c r="FR302" t="s">
        <v>48</v>
      </c>
      <c r="FU302">
        <v>48655</v>
      </c>
      <c r="FV302" t="s">
        <v>49</v>
      </c>
      <c r="FY302">
        <v>0</v>
      </c>
      <c r="FZ302" t="s">
        <v>50</v>
      </c>
      <c r="GC302">
        <v>0</v>
      </c>
      <c r="GD302" t="s">
        <v>51</v>
      </c>
      <c r="GG302">
        <v>0</v>
      </c>
      <c r="GH302" t="s">
        <v>52</v>
      </c>
      <c r="GK302">
        <v>0</v>
      </c>
      <c r="GL302" t="s">
        <v>53</v>
      </c>
      <c r="GO302">
        <v>3.17</v>
      </c>
    </row>
    <row r="303" spans="1:197" x14ac:dyDescent="0.45">
      <c r="A303">
        <v>39398</v>
      </c>
      <c r="B303" t="s">
        <v>5</v>
      </c>
      <c r="E303">
        <v>0</v>
      </c>
      <c r="F303" t="s">
        <v>6</v>
      </c>
      <c r="I303">
        <v>0</v>
      </c>
      <c r="J303" t="s">
        <v>7</v>
      </c>
      <c r="M303">
        <v>0</v>
      </c>
      <c r="N303" t="s">
        <v>8</v>
      </c>
      <c r="Q303">
        <v>1000</v>
      </c>
      <c r="R303" t="s">
        <v>9</v>
      </c>
      <c r="U303">
        <v>86.85</v>
      </c>
      <c r="V303" t="s">
        <v>10</v>
      </c>
      <c r="Y303">
        <v>0</v>
      </c>
      <c r="Z303" t="s">
        <v>11</v>
      </c>
      <c r="AC303">
        <v>0</v>
      </c>
      <c r="AD303" t="s">
        <v>12</v>
      </c>
      <c r="AG303">
        <v>0</v>
      </c>
      <c r="AH303" t="s">
        <v>13</v>
      </c>
      <c r="AK303">
        <v>0.1128</v>
      </c>
      <c r="AL303" t="s">
        <v>14</v>
      </c>
      <c r="AO303">
        <v>7850</v>
      </c>
      <c r="AP303" t="s">
        <v>15</v>
      </c>
      <c r="AS303">
        <v>313.2</v>
      </c>
      <c r="AT303" t="s">
        <v>16</v>
      </c>
      <c r="AW303">
        <v>6925</v>
      </c>
      <c r="AX303" t="s">
        <v>17</v>
      </c>
      <c r="BA303">
        <v>344</v>
      </c>
      <c r="BB303" t="s">
        <v>18</v>
      </c>
      <c r="BE303">
        <v>0</v>
      </c>
      <c r="BF303" t="s">
        <v>19</v>
      </c>
      <c r="BI303">
        <v>105.3</v>
      </c>
      <c r="BJ303" t="s">
        <v>20</v>
      </c>
      <c r="BM303">
        <v>0</v>
      </c>
      <c r="BN303" t="s">
        <v>21</v>
      </c>
      <c r="BQ303">
        <v>2116.5</v>
      </c>
      <c r="BR303" t="s">
        <v>22</v>
      </c>
      <c r="BU303">
        <v>164</v>
      </c>
      <c r="BV303" t="s">
        <v>23</v>
      </c>
      <c r="BY303">
        <v>30.4</v>
      </c>
      <c r="BZ303" t="s">
        <v>24</v>
      </c>
      <c r="CC303">
        <v>353</v>
      </c>
      <c r="CD303" t="s">
        <v>25</v>
      </c>
      <c r="CG303">
        <v>1176.03</v>
      </c>
      <c r="CH303" t="s">
        <v>26</v>
      </c>
      <c r="CK303">
        <v>0</v>
      </c>
      <c r="CL303" t="s">
        <v>27</v>
      </c>
      <c r="CO303">
        <v>0</v>
      </c>
      <c r="CP303" t="s">
        <v>28</v>
      </c>
      <c r="CS303">
        <v>0</v>
      </c>
      <c r="CT303" t="s">
        <v>29</v>
      </c>
      <c r="CW303">
        <v>92</v>
      </c>
      <c r="CX303" t="s">
        <v>30</v>
      </c>
      <c r="DA303">
        <v>6.8010000000000002</v>
      </c>
      <c r="DB303" t="s">
        <v>31</v>
      </c>
      <c r="DE303">
        <v>142.01</v>
      </c>
      <c r="DF303" t="s">
        <v>32</v>
      </c>
      <c r="DI303">
        <v>717.5</v>
      </c>
      <c r="DJ303" t="s">
        <v>33</v>
      </c>
      <c r="DM303">
        <v>219</v>
      </c>
      <c r="DN303" t="s">
        <v>34</v>
      </c>
      <c r="DQ303">
        <v>242.2</v>
      </c>
      <c r="DR303" t="s">
        <v>35</v>
      </c>
      <c r="DU303">
        <v>65</v>
      </c>
      <c r="DV303" t="s">
        <v>36</v>
      </c>
      <c r="DY303">
        <v>0</v>
      </c>
      <c r="DZ303" t="s">
        <v>37</v>
      </c>
      <c r="EC303">
        <v>0</v>
      </c>
      <c r="ED303" t="s">
        <v>38</v>
      </c>
      <c r="EG303">
        <v>1239.99</v>
      </c>
      <c r="EH303" t="s">
        <v>39</v>
      </c>
      <c r="EK303">
        <v>103.6</v>
      </c>
      <c r="EL303" t="s">
        <v>40</v>
      </c>
      <c r="EO303">
        <v>72.28</v>
      </c>
      <c r="EP303" t="s">
        <v>41</v>
      </c>
      <c r="ES303">
        <v>548.96</v>
      </c>
      <c r="ET303" t="s">
        <v>42</v>
      </c>
      <c r="EW303">
        <v>38299.980470000002</v>
      </c>
      <c r="EX303" t="s">
        <v>43</v>
      </c>
      <c r="FA303">
        <v>29.719000000000001</v>
      </c>
      <c r="FB303" t="s">
        <v>44</v>
      </c>
      <c r="FE303">
        <v>15.94</v>
      </c>
      <c r="FF303" t="s">
        <v>45</v>
      </c>
      <c r="FI303">
        <v>263</v>
      </c>
      <c r="FJ303" t="s">
        <v>46</v>
      </c>
      <c r="FM303">
        <v>141.69999999999999</v>
      </c>
      <c r="FN303" t="s">
        <v>47</v>
      </c>
      <c r="FQ303">
        <v>77.349999999999994</v>
      </c>
      <c r="FR303" t="s">
        <v>48</v>
      </c>
      <c r="FU303">
        <v>47550</v>
      </c>
      <c r="FV303" t="s">
        <v>49</v>
      </c>
      <c r="FY303">
        <v>0</v>
      </c>
      <c r="FZ303" t="s">
        <v>50</v>
      </c>
      <c r="GC303">
        <v>0</v>
      </c>
      <c r="GD303" t="s">
        <v>51</v>
      </c>
      <c r="GG303">
        <v>0</v>
      </c>
      <c r="GH303" t="s">
        <v>52</v>
      </c>
      <c r="GK303">
        <v>0</v>
      </c>
      <c r="GL303" t="s">
        <v>53</v>
      </c>
      <c r="GO303">
        <v>3.2330000000000001</v>
      </c>
    </row>
    <row r="304" spans="1:197" x14ac:dyDescent="0.45">
      <c r="A304">
        <v>39405</v>
      </c>
      <c r="B304" t="s">
        <v>5</v>
      </c>
      <c r="E304">
        <v>0</v>
      </c>
      <c r="F304" t="s">
        <v>6</v>
      </c>
      <c r="I304">
        <v>0</v>
      </c>
      <c r="J304" t="s">
        <v>7</v>
      </c>
      <c r="M304">
        <v>0</v>
      </c>
      <c r="N304" t="s">
        <v>8</v>
      </c>
      <c r="Q304">
        <v>931.05</v>
      </c>
      <c r="R304" t="s">
        <v>9</v>
      </c>
      <c r="U304">
        <v>87.3</v>
      </c>
      <c r="V304" t="s">
        <v>10</v>
      </c>
      <c r="Y304">
        <v>0</v>
      </c>
      <c r="Z304" t="s">
        <v>11</v>
      </c>
      <c r="AC304">
        <v>0</v>
      </c>
      <c r="AD304" t="s">
        <v>12</v>
      </c>
      <c r="AG304">
        <v>0</v>
      </c>
      <c r="AH304" t="s">
        <v>13</v>
      </c>
      <c r="AK304">
        <v>0.1087</v>
      </c>
      <c r="AL304" t="s">
        <v>14</v>
      </c>
      <c r="AO304">
        <v>7700</v>
      </c>
      <c r="AP304" t="s">
        <v>15</v>
      </c>
      <c r="AS304">
        <v>306.8</v>
      </c>
      <c r="AT304" t="s">
        <v>16</v>
      </c>
      <c r="AW304">
        <v>7085.1</v>
      </c>
      <c r="AX304" t="s">
        <v>17</v>
      </c>
      <c r="BA304">
        <v>335</v>
      </c>
      <c r="BB304" t="s">
        <v>18</v>
      </c>
      <c r="BE304">
        <v>0</v>
      </c>
      <c r="BF304" t="s">
        <v>19</v>
      </c>
      <c r="BI304">
        <v>107</v>
      </c>
      <c r="BJ304" t="s">
        <v>20</v>
      </c>
      <c r="BM304">
        <v>0</v>
      </c>
      <c r="BN304" t="s">
        <v>21</v>
      </c>
      <c r="BQ304">
        <v>2075.0100000000002</v>
      </c>
      <c r="BR304" t="s">
        <v>22</v>
      </c>
      <c r="BU304">
        <v>148</v>
      </c>
      <c r="BV304" t="s">
        <v>23</v>
      </c>
      <c r="BY304">
        <v>31.23</v>
      </c>
      <c r="BZ304" t="s">
        <v>24</v>
      </c>
      <c r="CC304">
        <v>338</v>
      </c>
      <c r="CD304" t="s">
        <v>25</v>
      </c>
      <c r="CG304">
        <v>1139</v>
      </c>
      <c r="CH304" t="s">
        <v>26</v>
      </c>
      <c r="CK304">
        <v>0</v>
      </c>
      <c r="CL304" t="s">
        <v>27</v>
      </c>
      <c r="CO304">
        <v>0</v>
      </c>
      <c r="CP304" t="s">
        <v>28</v>
      </c>
      <c r="CS304">
        <v>0</v>
      </c>
      <c r="CT304" t="s">
        <v>29</v>
      </c>
      <c r="CW304">
        <v>95.6</v>
      </c>
      <c r="CX304" t="s">
        <v>30</v>
      </c>
      <c r="DA304">
        <v>6.1</v>
      </c>
      <c r="DB304" t="s">
        <v>31</v>
      </c>
      <c r="DE304">
        <v>148.47999999999999</v>
      </c>
      <c r="DF304" t="s">
        <v>32</v>
      </c>
      <c r="DI304">
        <v>706.7</v>
      </c>
      <c r="DJ304" t="s">
        <v>33</v>
      </c>
      <c r="DM304">
        <v>211.65</v>
      </c>
      <c r="DN304" t="s">
        <v>34</v>
      </c>
      <c r="DQ304">
        <v>240.25</v>
      </c>
      <c r="DR304" t="s">
        <v>35</v>
      </c>
      <c r="DU304">
        <v>63.68</v>
      </c>
      <c r="DV304" t="s">
        <v>36</v>
      </c>
      <c r="DY304">
        <v>0</v>
      </c>
      <c r="DZ304" t="s">
        <v>37</v>
      </c>
      <c r="EC304">
        <v>0</v>
      </c>
      <c r="ED304" t="s">
        <v>38</v>
      </c>
      <c r="EG304">
        <v>1176</v>
      </c>
      <c r="EH304" t="s">
        <v>39</v>
      </c>
      <c r="EK304">
        <v>99.26</v>
      </c>
      <c r="EL304" t="s">
        <v>40</v>
      </c>
      <c r="EO304">
        <v>69.3</v>
      </c>
      <c r="EP304" t="s">
        <v>41</v>
      </c>
      <c r="ES304">
        <v>551.79999999999995</v>
      </c>
      <c r="ET304" t="s">
        <v>42</v>
      </c>
      <c r="EW304">
        <v>38299.980470000002</v>
      </c>
      <c r="EX304" t="s">
        <v>43</v>
      </c>
      <c r="FA304">
        <v>28.56</v>
      </c>
      <c r="FB304" t="s">
        <v>44</v>
      </c>
      <c r="FE304">
        <v>15.515000000000001</v>
      </c>
      <c r="FF304" t="s">
        <v>45</v>
      </c>
      <c r="FI304">
        <v>253.67</v>
      </c>
      <c r="FJ304" t="s">
        <v>46</v>
      </c>
      <c r="FM304">
        <v>137.79</v>
      </c>
      <c r="FN304" t="s">
        <v>47</v>
      </c>
      <c r="FQ304">
        <v>76</v>
      </c>
      <c r="FR304" t="s">
        <v>48</v>
      </c>
      <c r="FU304">
        <v>44899</v>
      </c>
      <c r="FV304" t="s">
        <v>49</v>
      </c>
      <c r="FY304">
        <v>124</v>
      </c>
      <c r="FZ304" t="s">
        <v>50</v>
      </c>
      <c r="GC304">
        <v>0</v>
      </c>
      <c r="GD304" t="s">
        <v>51</v>
      </c>
      <c r="GG304">
        <v>0</v>
      </c>
      <c r="GH304" t="s">
        <v>52</v>
      </c>
      <c r="GK304">
        <v>0</v>
      </c>
      <c r="GL304" t="s">
        <v>53</v>
      </c>
      <c r="GO304">
        <v>3.22</v>
      </c>
    </row>
    <row r="305" spans="1:197" x14ac:dyDescent="0.45">
      <c r="A305">
        <v>39412</v>
      </c>
      <c r="B305" t="s">
        <v>5</v>
      </c>
      <c r="E305">
        <v>0</v>
      </c>
      <c r="F305" t="s">
        <v>6</v>
      </c>
      <c r="I305">
        <v>0</v>
      </c>
      <c r="J305" t="s">
        <v>7</v>
      </c>
      <c r="M305">
        <v>0</v>
      </c>
      <c r="N305" t="s">
        <v>8</v>
      </c>
      <c r="Q305">
        <v>1018</v>
      </c>
      <c r="R305" t="s">
        <v>9</v>
      </c>
      <c r="U305">
        <v>87.05</v>
      </c>
      <c r="V305" t="s">
        <v>10</v>
      </c>
      <c r="Y305">
        <v>0</v>
      </c>
      <c r="Z305" t="s">
        <v>11</v>
      </c>
      <c r="AC305">
        <v>0</v>
      </c>
      <c r="AD305" t="s">
        <v>12</v>
      </c>
      <c r="AG305">
        <v>0</v>
      </c>
      <c r="AH305" t="s">
        <v>13</v>
      </c>
      <c r="AK305">
        <v>0.1125</v>
      </c>
      <c r="AL305" t="s">
        <v>14</v>
      </c>
      <c r="AO305">
        <v>7935</v>
      </c>
      <c r="AP305" t="s">
        <v>15</v>
      </c>
      <c r="AS305">
        <v>323.39</v>
      </c>
      <c r="AT305" t="s">
        <v>16</v>
      </c>
      <c r="AW305">
        <v>6922.01</v>
      </c>
      <c r="AX305" t="s">
        <v>17</v>
      </c>
      <c r="BA305">
        <v>338</v>
      </c>
      <c r="BB305" t="s">
        <v>18</v>
      </c>
      <c r="BE305">
        <v>0</v>
      </c>
      <c r="BF305" t="s">
        <v>19</v>
      </c>
      <c r="BI305">
        <v>107.5</v>
      </c>
      <c r="BJ305" t="s">
        <v>20</v>
      </c>
      <c r="BM305">
        <v>1768</v>
      </c>
      <c r="BN305" t="s">
        <v>21</v>
      </c>
      <c r="BQ305">
        <v>2115</v>
      </c>
      <c r="BR305" t="s">
        <v>22</v>
      </c>
      <c r="BU305">
        <v>149</v>
      </c>
      <c r="BV305" t="s">
        <v>23</v>
      </c>
      <c r="BY305">
        <v>32.5</v>
      </c>
      <c r="BZ305" t="s">
        <v>24</v>
      </c>
      <c r="CC305">
        <v>361.6</v>
      </c>
      <c r="CD305" t="s">
        <v>25</v>
      </c>
      <c r="CG305">
        <v>1145</v>
      </c>
      <c r="CH305" t="s">
        <v>26</v>
      </c>
      <c r="CK305">
        <v>0</v>
      </c>
      <c r="CL305" t="s">
        <v>27</v>
      </c>
      <c r="CO305">
        <v>0</v>
      </c>
      <c r="CP305" t="s">
        <v>28</v>
      </c>
      <c r="CS305">
        <v>0</v>
      </c>
      <c r="CT305" t="s">
        <v>29</v>
      </c>
      <c r="CW305">
        <v>97</v>
      </c>
      <c r="CX305" t="s">
        <v>30</v>
      </c>
      <c r="DA305">
        <v>6.7</v>
      </c>
      <c r="DB305" t="s">
        <v>31</v>
      </c>
      <c r="DE305">
        <v>156.97</v>
      </c>
      <c r="DF305" t="s">
        <v>32</v>
      </c>
      <c r="DI305">
        <v>727.99</v>
      </c>
      <c r="DJ305" t="s">
        <v>33</v>
      </c>
      <c r="DM305">
        <v>221.07</v>
      </c>
      <c r="DN305" t="s">
        <v>34</v>
      </c>
      <c r="DQ305">
        <v>263.33999999999997</v>
      </c>
      <c r="DR305" t="s">
        <v>35</v>
      </c>
      <c r="DU305">
        <v>65.34</v>
      </c>
      <c r="DV305" t="s">
        <v>36</v>
      </c>
      <c r="DY305">
        <v>0</v>
      </c>
      <c r="DZ305" t="s">
        <v>37</v>
      </c>
      <c r="EC305">
        <v>0</v>
      </c>
      <c r="ED305" t="s">
        <v>38</v>
      </c>
      <c r="EG305">
        <v>1190</v>
      </c>
      <c r="EH305" t="s">
        <v>39</v>
      </c>
      <c r="EK305">
        <v>103.74</v>
      </c>
      <c r="EL305" t="s">
        <v>40</v>
      </c>
      <c r="EO305">
        <v>72.75</v>
      </c>
      <c r="EP305" t="s">
        <v>41</v>
      </c>
      <c r="ES305">
        <v>564.1</v>
      </c>
      <c r="ET305" t="s">
        <v>42</v>
      </c>
      <c r="EW305">
        <v>38299.980470000002</v>
      </c>
      <c r="EX305" t="s">
        <v>43</v>
      </c>
      <c r="FA305">
        <v>28.399000000000001</v>
      </c>
      <c r="FB305" t="s">
        <v>44</v>
      </c>
      <c r="FE305">
        <v>15.79</v>
      </c>
      <c r="FF305" t="s">
        <v>45</v>
      </c>
      <c r="FI305">
        <v>272.95</v>
      </c>
      <c r="FJ305" t="s">
        <v>46</v>
      </c>
      <c r="FM305">
        <v>145.94999999999999</v>
      </c>
      <c r="FN305" t="s">
        <v>47</v>
      </c>
      <c r="FQ305">
        <v>78.650000000000006</v>
      </c>
      <c r="FR305" t="s">
        <v>48</v>
      </c>
      <c r="FU305">
        <v>46400</v>
      </c>
      <c r="FV305" t="s">
        <v>49</v>
      </c>
      <c r="FY305">
        <v>120</v>
      </c>
      <c r="FZ305" t="s">
        <v>50</v>
      </c>
      <c r="GC305">
        <v>0</v>
      </c>
      <c r="GD305" t="s">
        <v>51</v>
      </c>
      <c r="GG305">
        <v>0</v>
      </c>
      <c r="GH305" t="s">
        <v>52</v>
      </c>
      <c r="GK305">
        <v>0</v>
      </c>
      <c r="GL305" t="s">
        <v>53</v>
      </c>
      <c r="GO305">
        <v>3.2410000000000001</v>
      </c>
    </row>
    <row r="306" spans="1:197" x14ac:dyDescent="0.45">
      <c r="A306">
        <v>39419</v>
      </c>
      <c r="B306" t="s">
        <v>5</v>
      </c>
      <c r="E306">
        <v>0</v>
      </c>
      <c r="F306" t="s">
        <v>6</v>
      </c>
      <c r="I306">
        <v>0</v>
      </c>
      <c r="J306" t="s">
        <v>7</v>
      </c>
      <c r="M306">
        <v>0</v>
      </c>
      <c r="N306" t="s">
        <v>8</v>
      </c>
      <c r="Q306">
        <v>1046.49</v>
      </c>
      <c r="R306" t="s">
        <v>9</v>
      </c>
      <c r="U306">
        <v>86.69</v>
      </c>
      <c r="V306" t="s">
        <v>10</v>
      </c>
      <c r="Y306">
        <v>0</v>
      </c>
      <c r="Z306" t="s">
        <v>11</v>
      </c>
      <c r="AC306">
        <v>0</v>
      </c>
      <c r="AD306" t="s">
        <v>12</v>
      </c>
      <c r="AG306">
        <v>0</v>
      </c>
      <c r="AH306" t="s">
        <v>13</v>
      </c>
      <c r="AK306">
        <v>0.11799999999999999</v>
      </c>
      <c r="AL306" t="s">
        <v>14</v>
      </c>
      <c r="AO306">
        <v>7700</v>
      </c>
      <c r="AP306" t="s">
        <v>15</v>
      </c>
      <c r="AS306">
        <v>347.7</v>
      </c>
      <c r="AT306" t="s">
        <v>16</v>
      </c>
      <c r="AW306">
        <v>6808</v>
      </c>
      <c r="AX306" t="s">
        <v>17</v>
      </c>
      <c r="BA306">
        <v>368</v>
      </c>
      <c r="BB306" t="s">
        <v>18</v>
      </c>
      <c r="BE306">
        <v>0</v>
      </c>
      <c r="BF306" t="s">
        <v>19</v>
      </c>
      <c r="BI306">
        <v>112.5</v>
      </c>
      <c r="BJ306" t="s">
        <v>20</v>
      </c>
      <c r="BM306">
        <v>1768</v>
      </c>
      <c r="BN306" t="s">
        <v>21</v>
      </c>
      <c r="BQ306">
        <v>2163</v>
      </c>
      <c r="BR306" t="s">
        <v>22</v>
      </c>
      <c r="BU306">
        <v>154</v>
      </c>
      <c r="BV306" t="s">
        <v>23</v>
      </c>
      <c r="BY306">
        <v>33.789000000000001</v>
      </c>
      <c r="BZ306" t="s">
        <v>24</v>
      </c>
      <c r="CC306">
        <v>368.3</v>
      </c>
      <c r="CD306" t="s">
        <v>25</v>
      </c>
      <c r="CG306">
        <v>1175</v>
      </c>
      <c r="CH306" t="s">
        <v>26</v>
      </c>
      <c r="CK306">
        <v>0</v>
      </c>
      <c r="CL306" t="s">
        <v>27</v>
      </c>
      <c r="CO306">
        <v>0</v>
      </c>
      <c r="CP306" t="s">
        <v>28</v>
      </c>
      <c r="CS306">
        <v>0</v>
      </c>
      <c r="CT306" t="s">
        <v>29</v>
      </c>
      <c r="CW306">
        <v>102.02</v>
      </c>
      <c r="CX306" t="s">
        <v>30</v>
      </c>
      <c r="DA306">
        <v>6.5</v>
      </c>
      <c r="DB306" t="s">
        <v>31</v>
      </c>
      <c r="DE306">
        <v>176.3</v>
      </c>
      <c r="DF306" t="s">
        <v>32</v>
      </c>
      <c r="DI306">
        <v>755</v>
      </c>
      <c r="DJ306" t="s">
        <v>33</v>
      </c>
      <c r="DM306">
        <v>230.6</v>
      </c>
      <c r="DN306" t="s">
        <v>34</v>
      </c>
      <c r="DQ306">
        <v>281</v>
      </c>
      <c r="DR306" t="s">
        <v>35</v>
      </c>
      <c r="DU306">
        <v>67.44</v>
      </c>
      <c r="DV306" t="s">
        <v>36</v>
      </c>
      <c r="DY306">
        <v>0</v>
      </c>
      <c r="DZ306" t="s">
        <v>37</v>
      </c>
      <c r="EC306">
        <v>0</v>
      </c>
      <c r="ED306" t="s">
        <v>38</v>
      </c>
      <c r="EG306">
        <v>1254</v>
      </c>
      <c r="EH306" t="s">
        <v>39</v>
      </c>
      <c r="EK306">
        <v>104.8</v>
      </c>
      <c r="EL306" t="s">
        <v>40</v>
      </c>
      <c r="EO306">
        <v>73.47</v>
      </c>
      <c r="EP306" t="s">
        <v>41</v>
      </c>
      <c r="ES306">
        <v>565</v>
      </c>
      <c r="ET306" t="s">
        <v>42</v>
      </c>
      <c r="EW306">
        <v>38299.980470000002</v>
      </c>
      <c r="EX306" t="s">
        <v>43</v>
      </c>
      <c r="FA306">
        <v>30.38</v>
      </c>
      <c r="FB306" t="s">
        <v>44</v>
      </c>
      <c r="FE306">
        <v>16.315000000000001</v>
      </c>
      <c r="FF306" t="s">
        <v>45</v>
      </c>
      <c r="FI306">
        <v>276</v>
      </c>
      <c r="FJ306" t="s">
        <v>46</v>
      </c>
      <c r="FM306">
        <v>150.22999999999999</v>
      </c>
      <c r="FN306" t="s">
        <v>47</v>
      </c>
      <c r="FQ306">
        <v>78.959999999999994</v>
      </c>
      <c r="FR306" t="s">
        <v>48</v>
      </c>
      <c r="FU306">
        <v>47389</v>
      </c>
      <c r="FV306" t="s">
        <v>49</v>
      </c>
      <c r="FY306">
        <v>140.99</v>
      </c>
      <c r="FZ306" t="s">
        <v>50</v>
      </c>
      <c r="GC306">
        <v>0</v>
      </c>
      <c r="GD306" t="s">
        <v>51</v>
      </c>
      <c r="GG306">
        <v>0</v>
      </c>
      <c r="GH306" t="s">
        <v>52</v>
      </c>
      <c r="GK306">
        <v>0</v>
      </c>
      <c r="GL306" t="s">
        <v>53</v>
      </c>
      <c r="GO306">
        <v>3.2669999999999999</v>
      </c>
    </row>
    <row r="307" spans="1:197" x14ac:dyDescent="0.45">
      <c r="A307">
        <v>39426</v>
      </c>
      <c r="B307" t="s">
        <v>5</v>
      </c>
      <c r="E307">
        <v>0</v>
      </c>
      <c r="F307" t="s">
        <v>6</v>
      </c>
      <c r="I307">
        <v>0</v>
      </c>
      <c r="J307" t="s">
        <v>7</v>
      </c>
      <c r="M307">
        <v>0</v>
      </c>
      <c r="N307" t="s">
        <v>8</v>
      </c>
      <c r="Q307">
        <v>1100</v>
      </c>
      <c r="R307" t="s">
        <v>9</v>
      </c>
      <c r="U307">
        <v>86.9</v>
      </c>
      <c r="V307" t="s">
        <v>10</v>
      </c>
      <c r="Y307">
        <v>0</v>
      </c>
      <c r="Z307" t="s">
        <v>11</v>
      </c>
      <c r="AC307">
        <v>0</v>
      </c>
      <c r="AD307" t="s">
        <v>12</v>
      </c>
      <c r="AG307">
        <v>0</v>
      </c>
      <c r="AH307" t="s">
        <v>13</v>
      </c>
      <c r="AK307">
        <v>0.1215</v>
      </c>
      <c r="AL307" t="s">
        <v>14</v>
      </c>
      <c r="AO307">
        <v>7549.99</v>
      </c>
      <c r="AP307" t="s">
        <v>15</v>
      </c>
      <c r="AS307">
        <v>342.7</v>
      </c>
      <c r="AT307" t="s">
        <v>16</v>
      </c>
      <c r="AW307">
        <v>6336</v>
      </c>
      <c r="AX307" t="s">
        <v>17</v>
      </c>
      <c r="BA307">
        <v>369.99</v>
      </c>
      <c r="BB307" t="s">
        <v>18</v>
      </c>
      <c r="BE307">
        <v>0</v>
      </c>
      <c r="BF307" t="s">
        <v>19</v>
      </c>
      <c r="BI307">
        <v>117.95</v>
      </c>
      <c r="BJ307" t="s">
        <v>20</v>
      </c>
      <c r="BM307">
        <v>1768</v>
      </c>
      <c r="BN307" t="s">
        <v>21</v>
      </c>
      <c r="BQ307">
        <v>2144</v>
      </c>
      <c r="BR307" t="s">
        <v>22</v>
      </c>
      <c r="BU307">
        <v>161</v>
      </c>
      <c r="BV307" t="s">
        <v>23</v>
      </c>
      <c r="BY307">
        <v>32.450000000000003</v>
      </c>
      <c r="BZ307" t="s">
        <v>24</v>
      </c>
      <c r="CC307">
        <v>358.51</v>
      </c>
      <c r="CD307" t="s">
        <v>25</v>
      </c>
      <c r="CG307">
        <v>1186</v>
      </c>
      <c r="CH307" t="s">
        <v>26</v>
      </c>
      <c r="CK307">
        <v>0</v>
      </c>
      <c r="CL307" t="s">
        <v>27</v>
      </c>
      <c r="CO307">
        <v>0</v>
      </c>
      <c r="CP307" t="s">
        <v>28</v>
      </c>
      <c r="CS307">
        <v>0</v>
      </c>
      <c r="CT307" t="s">
        <v>29</v>
      </c>
      <c r="CW307">
        <v>99</v>
      </c>
      <c r="CX307" t="s">
        <v>30</v>
      </c>
      <c r="DA307">
        <v>6.4</v>
      </c>
      <c r="DB307" t="s">
        <v>31</v>
      </c>
      <c r="DE307">
        <v>176.83</v>
      </c>
      <c r="DF307" t="s">
        <v>32</v>
      </c>
      <c r="DI307">
        <v>740</v>
      </c>
      <c r="DJ307" t="s">
        <v>33</v>
      </c>
      <c r="DM307">
        <v>229.2</v>
      </c>
      <c r="DN307" t="s">
        <v>34</v>
      </c>
      <c r="DQ307">
        <v>276.99</v>
      </c>
      <c r="DR307" t="s">
        <v>35</v>
      </c>
      <c r="DU307">
        <v>74.540000000000006</v>
      </c>
      <c r="DV307" t="s">
        <v>36</v>
      </c>
      <c r="DY307">
        <v>0</v>
      </c>
      <c r="DZ307" t="s">
        <v>37</v>
      </c>
      <c r="EC307">
        <v>0</v>
      </c>
      <c r="ED307" t="s">
        <v>38</v>
      </c>
      <c r="EG307">
        <v>1283</v>
      </c>
      <c r="EH307" t="s">
        <v>39</v>
      </c>
      <c r="EK307">
        <v>104.7</v>
      </c>
      <c r="EL307" t="s">
        <v>40</v>
      </c>
      <c r="EO307">
        <v>72.819999999999993</v>
      </c>
      <c r="EP307" t="s">
        <v>41</v>
      </c>
      <c r="ES307">
        <v>555</v>
      </c>
      <c r="ET307" t="s">
        <v>42</v>
      </c>
      <c r="EW307">
        <v>41.796999999999997</v>
      </c>
      <c r="EX307" t="s">
        <v>43</v>
      </c>
      <c r="FA307">
        <v>30.349</v>
      </c>
      <c r="FB307" t="s">
        <v>44</v>
      </c>
      <c r="FE307">
        <v>16.164999999999999</v>
      </c>
      <c r="FF307" t="s">
        <v>45</v>
      </c>
      <c r="FI307">
        <v>275</v>
      </c>
      <c r="FJ307" t="s">
        <v>46</v>
      </c>
      <c r="FM307">
        <v>144.52000000000001</v>
      </c>
      <c r="FN307" t="s">
        <v>47</v>
      </c>
      <c r="FQ307">
        <v>79.489999999999995</v>
      </c>
      <c r="FR307" t="s">
        <v>48</v>
      </c>
      <c r="FU307">
        <v>49500</v>
      </c>
      <c r="FV307" t="s">
        <v>49</v>
      </c>
      <c r="FY307">
        <v>158.69999999999999</v>
      </c>
      <c r="FZ307" t="s">
        <v>50</v>
      </c>
      <c r="GC307">
        <v>0</v>
      </c>
      <c r="GD307" t="s">
        <v>51</v>
      </c>
      <c r="GG307">
        <v>0</v>
      </c>
      <c r="GH307" t="s">
        <v>52</v>
      </c>
      <c r="GK307">
        <v>0</v>
      </c>
      <c r="GL307" t="s">
        <v>53</v>
      </c>
      <c r="GO307">
        <v>3.26</v>
      </c>
    </row>
    <row r="308" spans="1:197" x14ac:dyDescent="0.45">
      <c r="A308">
        <v>39433</v>
      </c>
      <c r="B308" t="s">
        <v>5</v>
      </c>
      <c r="E308">
        <v>0</v>
      </c>
      <c r="F308" t="s">
        <v>6</v>
      </c>
      <c r="I308">
        <v>0</v>
      </c>
      <c r="J308" t="s">
        <v>7</v>
      </c>
      <c r="M308">
        <v>0</v>
      </c>
      <c r="N308" t="s">
        <v>8</v>
      </c>
      <c r="Q308">
        <v>1160</v>
      </c>
      <c r="R308" t="s">
        <v>9</v>
      </c>
      <c r="U308">
        <v>88.69</v>
      </c>
      <c r="V308" t="s">
        <v>10</v>
      </c>
      <c r="Y308">
        <v>0</v>
      </c>
      <c r="Z308" t="s">
        <v>11</v>
      </c>
      <c r="AC308">
        <v>0</v>
      </c>
      <c r="AD308" t="s">
        <v>12</v>
      </c>
      <c r="AG308">
        <v>0</v>
      </c>
      <c r="AH308" t="s">
        <v>13</v>
      </c>
      <c r="AK308">
        <v>0.1285</v>
      </c>
      <c r="AL308" t="s">
        <v>14</v>
      </c>
      <c r="AO308">
        <v>7671</v>
      </c>
      <c r="AP308" t="s">
        <v>15</v>
      </c>
      <c r="AS308">
        <v>354</v>
      </c>
      <c r="AT308" t="s">
        <v>16</v>
      </c>
      <c r="AW308">
        <v>6597</v>
      </c>
      <c r="AX308" t="s">
        <v>17</v>
      </c>
      <c r="BA308">
        <v>362</v>
      </c>
      <c r="BB308" t="s">
        <v>18</v>
      </c>
      <c r="BE308">
        <v>0</v>
      </c>
      <c r="BF308" t="s">
        <v>19</v>
      </c>
      <c r="BI308">
        <v>135</v>
      </c>
      <c r="BJ308" t="s">
        <v>20</v>
      </c>
      <c r="BM308">
        <v>1768</v>
      </c>
      <c r="BN308" t="s">
        <v>21</v>
      </c>
      <c r="BQ308">
        <v>2141</v>
      </c>
      <c r="BR308" t="s">
        <v>22</v>
      </c>
      <c r="BU308">
        <v>169</v>
      </c>
      <c r="BV308" t="s">
        <v>23</v>
      </c>
      <c r="BY308">
        <v>32.049999999999997</v>
      </c>
      <c r="BZ308" t="s">
        <v>24</v>
      </c>
      <c r="CC308">
        <v>371.24</v>
      </c>
      <c r="CD308" t="s">
        <v>25</v>
      </c>
      <c r="CG308">
        <v>1220</v>
      </c>
      <c r="CH308" t="s">
        <v>26</v>
      </c>
      <c r="CK308">
        <v>0</v>
      </c>
      <c r="CL308" t="s">
        <v>27</v>
      </c>
      <c r="CO308">
        <v>0</v>
      </c>
      <c r="CP308" t="s">
        <v>28</v>
      </c>
      <c r="CS308">
        <v>0</v>
      </c>
      <c r="CT308" t="s">
        <v>29</v>
      </c>
      <c r="CW308">
        <v>98.1</v>
      </c>
      <c r="CX308" t="s">
        <v>30</v>
      </c>
      <c r="DA308">
        <v>6.27</v>
      </c>
      <c r="DB308" t="s">
        <v>31</v>
      </c>
      <c r="DE308">
        <v>184.63</v>
      </c>
      <c r="DF308" t="s">
        <v>32</v>
      </c>
      <c r="DI308">
        <v>751</v>
      </c>
      <c r="DJ308" t="s">
        <v>33</v>
      </c>
      <c r="DM308">
        <v>232.22</v>
      </c>
      <c r="DN308" t="s">
        <v>34</v>
      </c>
      <c r="DQ308">
        <v>284.60000000000002</v>
      </c>
      <c r="DR308" t="s">
        <v>35</v>
      </c>
      <c r="DU308">
        <v>74.38</v>
      </c>
      <c r="DV308" t="s">
        <v>36</v>
      </c>
      <c r="DY308">
        <v>0</v>
      </c>
      <c r="DZ308" t="s">
        <v>37</v>
      </c>
      <c r="EC308">
        <v>0</v>
      </c>
      <c r="ED308" t="s">
        <v>38</v>
      </c>
      <c r="EG308">
        <v>1345</v>
      </c>
      <c r="EH308" t="s">
        <v>39</v>
      </c>
      <c r="EK308">
        <v>105.69</v>
      </c>
      <c r="EL308" t="s">
        <v>40</v>
      </c>
      <c r="EO308">
        <v>72.95</v>
      </c>
      <c r="EP308" t="s">
        <v>41</v>
      </c>
      <c r="ES308">
        <v>577</v>
      </c>
      <c r="ET308" t="s">
        <v>42</v>
      </c>
      <c r="EW308">
        <v>41.35</v>
      </c>
      <c r="EX308" t="s">
        <v>43</v>
      </c>
      <c r="FA308">
        <v>31.199000000000002</v>
      </c>
      <c r="FB308" t="s">
        <v>44</v>
      </c>
      <c r="FE308">
        <v>15.951000000000001</v>
      </c>
      <c r="FF308" t="s">
        <v>45</v>
      </c>
      <c r="FI308">
        <v>276.99</v>
      </c>
      <c r="FJ308" t="s">
        <v>46</v>
      </c>
      <c r="FM308">
        <v>143.12</v>
      </c>
      <c r="FN308" t="s">
        <v>47</v>
      </c>
      <c r="FQ308">
        <v>79.55</v>
      </c>
      <c r="FR308" t="s">
        <v>48</v>
      </c>
      <c r="FU308">
        <v>49800</v>
      </c>
      <c r="FV308" t="s">
        <v>49</v>
      </c>
      <c r="FY308">
        <v>163.54</v>
      </c>
      <c r="FZ308" t="s">
        <v>50</v>
      </c>
      <c r="GC308">
        <v>0</v>
      </c>
      <c r="GD308" t="s">
        <v>51</v>
      </c>
      <c r="GG308">
        <v>0</v>
      </c>
      <c r="GH308" t="s">
        <v>52</v>
      </c>
      <c r="GK308">
        <v>0</v>
      </c>
      <c r="GL308" t="s">
        <v>53</v>
      </c>
      <c r="GO308">
        <v>3.2629999999999999</v>
      </c>
    </row>
    <row r="309" spans="1:197" x14ac:dyDescent="0.45">
      <c r="A309">
        <v>39440</v>
      </c>
      <c r="B309" t="s">
        <v>5</v>
      </c>
      <c r="E309">
        <v>0</v>
      </c>
      <c r="F309" t="s">
        <v>6</v>
      </c>
      <c r="I309">
        <v>0</v>
      </c>
      <c r="J309" t="s">
        <v>7</v>
      </c>
      <c r="M309">
        <v>0</v>
      </c>
      <c r="N309" t="s">
        <v>8</v>
      </c>
      <c r="Q309">
        <v>1234.9000000000001</v>
      </c>
      <c r="R309" t="s">
        <v>9</v>
      </c>
      <c r="U309">
        <v>92.9</v>
      </c>
      <c r="V309" t="s">
        <v>10</v>
      </c>
      <c r="Y309">
        <v>0</v>
      </c>
      <c r="Z309" t="s">
        <v>11</v>
      </c>
      <c r="AC309">
        <v>0</v>
      </c>
      <c r="AD309" t="s">
        <v>12</v>
      </c>
      <c r="AG309">
        <v>0</v>
      </c>
      <c r="AH309" t="s">
        <v>13</v>
      </c>
      <c r="AK309">
        <v>0.12590000000000001</v>
      </c>
      <c r="AL309" t="s">
        <v>14</v>
      </c>
      <c r="AO309">
        <v>7950</v>
      </c>
      <c r="AP309" t="s">
        <v>15</v>
      </c>
      <c r="AS309">
        <v>342.88</v>
      </c>
      <c r="AT309" t="s">
        <v>16</v>
      </c>
      <c r="AW309">
        <v>6460</v>
      </c>
      <c r="AX309" t="s">
        <v>17</v>
      </c>
      <c r="BA309">
        <v>367</v>
      </c>
      <c r="BB309" t="s">
        <v>18</v>
      </c>
      <c r="BE309">
        <v>0</v>
      </c>
      <c r="BF309" t="s">
        <v>19</v>
      </c>
      <c r="BI309">
        <v>126.05</v>
      </c>
      <c r="BJ309" t="s">
        <v>20</v>
      </c>
      <c r="BM309">
        <v>1787</v>
      </c>
      <c r="BN309" t="s">
        <v>21</v>
      </c>
      <c r="BQ309">
        <v>2067.1</v>
      </c>
      <c r="BR309" t="s">
        <v>22</v>
      </c>
      <c r="BU309">
        <v>178.38</v>
      </c>
      <c r="BV309" t="s">
        <v>23</v>
      </c>
      <c r="BY309">
        <v>31.5</v>
      </c>
      <c r="BZ309" t="s">
        <v>24</v>
      </c>
      <c r="CC309">
        <v>377.5</v>
      </c>
      <c r="CD309" t="s">
        <v>25</v>
      </c>
      <c r="CG309">
        <v>1270</v>
      </c>
      <c r="CH309" t="s">
        <v>26</v>
      </c>
      <c r="CK309">
        <v>0</v>
      </c>
      <c r="CL309" t="s">
        <v>27</v>
      </c>
      <c r="CO309">
        <v>0</v>
      </c>
      <c r="CP309" t="s">
        <v>28</v>
      </c>
      <c r="CS309">
        <v>0</v>
      </c>
      <c r="CT309" t="s">
        <v>29</v>
      </c>
      <c r="CW309">
        <v>99.51</v>
      </c>
      <c r="CX309" t="s">
        <v>30</v>
      </c>
      <c r="DA309">
        <v>6.32</v>
      </c>
      <c r="DB309" t="s">
        <v>31</v>
      </c>
      <c r="DE309">
        <v>184.8</v>
      </c>
      <c r="DF309" t="s">
        <v>32</v>
      </c>
      <c r="DI309">
        <v>739.97</v>
      </c>
      <c r="DJ309" t="s">
        <v>33</v>
      </c>
      <c r="DM309">
        <v>231.7</v>
      </c>
      <c r="DN309" t="s">
        <v>34</v>
      </c>
      <c r="DQ309">
        <v>288.62</v>
      </c>
      <c r="DR309" t="s">
        <v>35</v>
      </c>
      <c r="DU309">
        <v>69.52</v>
      </c>
      <c r="DV309" t="s">
        <v>36</v>
      </c>
      <c r="DY309">
        <v>0</v>
      </c>
      <c r="DZ309" t="s">
        <v>37</v>
      </c>
      <c r="EC309">
        <v>0</v>
      </c>
      <c r="ED309" t="s">
        <v>38</v>
      </c>
      <c r="EG309">
        <v>1341</v>
      </c>
      <c r="EH309" t="s">
        <v>39</v>
      </c>
      <c r="EK309">
        <v>102</v>
      </c>
      <c r="EL309" t="s">
        <v>40</v>
      </c>
      <c r="EO309">
        <v>69.97</v>
      </c>
      <c r="EP309" t="s">
        <v>41</v>
      </c>
      <c r="ES309">
        <v>559.49</v>
      </c>
      <c r="ET309" t="s">
        <v>42</v>
      </c>
      <c r="EW309">
        <v>40.799999999999997</v>
      </c>
      <c r="EX309" t="s">
        <v>43</v>
      </c>
      <c r="FA309">
        <v>29.501000000000001</v>
      </c>
      <c r="FB309" t="s">
        <v>44</v>
      </c>
      <c r="FE309">
        <v>15.55</v>
      </c>
      <c r="FF309" t="s">
        <v>45</v>
      </c>
      <c r="FI309">
        <v>271</v>
      </c>
      <c r="FJ309" t="s">
        <v>46</v>
      </c>
      <c r="FM309">
        <v>148</v>
      </c>
      <c r="FN309" t="s">
        <v>47</v>
      </c>
      <c r="FQ309">
        <v>87</v>
      </c>
      <c r="FR309" t="s">
        <v>48</v>
      </c>
      <c r="FU309">
        <v>48800</v>
      </c>
      <c r="FV309" t="s">
        <v>49</v>
      </c>
      <c r="FY309">
        <v>183.99</v>
      </c>
      <c r="FZ309" t="s">
        <v>50</v>
      </c>
      <c r="GC309">
        <v>0</v>
      </c>
      <c r="GD309" t="s">
        <v>51</v>
      </c>
      <c r="GG309">
        <v>0</v>
      </c>
      <c r="GH309" t="s">
        <v>52</v>
      </c>
      <c r="GK309">
        <v>0</v>
      </c>
      <c r="GL309" t="s">
        <v>53</v>
      </c>
      <c r="GO309">
        <v>3.2650000000000001</v>
      </c>
    </row>
    <row r="310" spans="1:197" x14ac:dyDescent="0.45">
      <c r="A310">
        <v>39454</v>
      </c>
      <c r="B310" t="s">
        <v>5</v>
      </c>
      <c r="E310">
        <v>0</v>
      </c>
      <c r="F310" t="s">
        <v>6</v>
      </c>
      <c r="I310">
        <v>0</v>
      </c>
      <c r="J310" t="s">
        <v>7</v>
      </c>
      <c r="M310">
        <v>0</v>
      </c>
      <c r="N310" t="s">
        <v>8</v>
      </c>
      <c r="Q310">
        <v>1600</v>
      </c>
      <c r="R310" t="s">
        <v>9</v>
      </c>
      <c r="U310">
        <v>95.76</v>
      </c>
      <c r="V310" t="s">
        <v>10</v>
      </c>
      <c r="Y310">
        <v>0</v>
      </c>
      <c r="Z310" t="s">
        <v>11</v>
      </c>
      <c r="AC310">
        <v>0</v>
      </c>
      <c r="AD310" t="s">
        <v>12</v>
      </c>
      <c r="AG310">
        <v>0</v>
      </c>
      <c r="AH310" t="s">
        <v>13</v>
      </c>
      <c r="AK310">
        <v>0.12180000000000001</v>
      </c>
      <c r="AL310" t="s">
        <v>14</v>
      </c>
      <c r="AO310">
        <v>7635</v>
      </c>
      <c r="AP310" t="s">
        <v>15</v>
      </c>
      <c r="AS310">
        <v>355.91</v>
      </c>
      <c r="AT310" t="s">
        <v>16</v>
      </c>
      <c r="AW310">
        <v>6460.2</v>
      </c>
      <c r="AX310" t="s">
        <v>17</v>
      </c>
      <c r="BA310">
        <v>380</v>
      </c>
      <c r="BB310" t="s">
        <v>18</v>
      </c>
      <c r="BE310">
        <v>0</v>
      </c>
      <c r="BF310" t="s">
        <v>19</v>
      </c>
      <c r="BI310">
        <v>144.19</v>
      </c>
      <c r="BJ310" t="s">
        <v>20</v>
      </c>
      <c r="BM310">
        <v>1787</v>
      </c>
      <c r="BN310" t="s">
        <v>21</v>
      </c>
      <c r="BQ310">
        <v>2036</v>
      </c>
      <c r="BR310" t="s">
        <v>22</v>
      </c>
      <c r="BU310">
        <v>193.5</v>
      </c>
      <c r="BV310" t="s">
        <v>23</v>
      </c>
      <c r="BY310">
        <v>32.377000000000002</v>
      </c>
      <c r="BZ310" t="s">
        <v>24</v>
      </c>
      <c r="CC310">
        <v>374.95</v>
      </c>
      <c r="CD310" t="s">
        <v>25</v>
      </c>
      <c r="CG310">
        <v>1368.83</v>
      </c>
      <c r="CH310" t="s">
        <v>26</v>
      </c>
      <c r="CK310">
        <v>0</v>
      </c>
      <c r="CL310" t="s">
        <v>27</v>
      </c>
      <c r="CO310">
        <v>0</v>
      </c>
      <c r="CP310" t="s">
        <v>28</v>
      </c>
      <c r="CS310">
        <v>0</v>
      </c>
      <c r="CT310" t="s">
        <v>29</v>
      </c>
      <c r="CW310">
        <v>105</v>
      </c>
      <c r="CX310" t="s">
        <v>30</v>
      </c>
      <c r="DA310">
        <v>6.3479999999999999</v>
      </c>
      <c r="DB310" t="s">
        <v>31</v>
      </c>
      <c r="DE310">
        <v>206</v>
      </c>
      <c r="DF310" t="s">
        <v>32</v>
      </c>
      <c r="DI310">
        <v>743</v>
      </c>
      <c r="DJ310" t="s">
        <v>33</v>
      </c>
      <c r="DM310">
        <v>223.38</v>
      </c>
      <c r="DN310" t="s">
        <v>34</v>
      </c>
      <c r="DQ310">
        <v>295.5</v>
      </c>
      <c r="DR310" t="s">
        <v>35</v>
      </c>
      <c r="DU310">
        <v>72.3</v>
      </c>
      <c r="DV310" t="s">
        <v>36</v>
      </c>
      <c r="DY310">
        <v>0</v>
      </c>
      <c r="DZ310" t="s">
        <v>37</v>
      </c>
      <c r="EC310">
        <v>0</v>
      </c>
      <c r="ED310" t="s">
        <v>38</v>
      </c>
      <c r="EG310">
        <v>1434</v>
      </c>
      <c r="EH310" t="s">
        <v>39</v>
      </c>
      <c r="EK310">
        <v>104.7</v>
      </c>
      <c r="EL310" t="s">
        <v>40</v>
      </c>
      <c r="EO310">
        <v>70.3</v>
      </c>
      <c r="EP310" t="s">
        <v>41</v>
      </c>
      <c r="ES310">
        <v>580</v>
      </c>
      <c r="ET310" t="s">
        <v>42</v>
      </c>
      <c r="EW310">
        <v>46.2</v>
      </c>
      <c r="EX310" t="s">
        <v>43</v>
      </c>
      <c r="FA310">
        <v>30.4</v>
      </c>
      <c r="FB310" t="s">
        <v>44</v>
      </c>
      <c r="FE310">
        <v>15.565</v>
      </c>
      <c r="FF310" t="s">
        <v>45</v>
      </c>
      <c r="FI310">
        <v>274.01</v>
      </c>
      <c r="FJ310" t="s">
        <v>46</v>
      </c>
      <c r="FM310">
        <v>154.22</v>
      </c>
      <c r="FN310" t="s">
        <v>47</v>
      </c>
      <c r="FQ310">
        <v>85.8</v>
      </c>
      <c r="FR310" t="s">
        <v>48</v>
      </c>
      <c r="FU310">
        <v>48939</v>
      </c>
      <c r="FV310" t="s">
        <v>49</v>
      </c>
      <c r="FY310">
        <v>177</v>
      </c>
      <c r="FZ310" t="s">
        <v>50</v>
      </c>
      <c r="GC310">
        <v>0</v>
      </c>
      <c r="GD310" t="s">
        <v>51</v>
      </c>
      <c r="GG310">
        <v>0</v>
      </c>
      <c r="GH310" t="s">
        <v>52</v>
      </c>
      <c r="GK310">
        <v>0</v>
      </c>
      <c r="GL310" t="s">
        <v>53</v>
      </c>
      <c r="GO310">
        <v>3.28</v>
      </c>
    </row>
    <row r="311" spans="1:197" x14ac:dyDescent="0.45">
      <c r="A311">
        <v>39461</v>
      </c>
      <c r="B311" t="s">
        <v>5</v>
      </c>
      <c r="E311">
        <v>0</v>
      </c>
      <c r="F311" t="s">
        <v>6</v>
      </c>
      <c r="I311">
        <v>0</v>
      </c>
      <c r="J311" t="s">
        <v>7</v>
      </c>
      <c r="M311">
        <v>0</v>
      </c>
      <c r="N311" t="s">
        <v>8</v>
      </c>
      <c r="Q311">
        <v>1438</v>
      </c>
      <c r="R311" t="s">
        <v>9</v>
      </c>
      <c r="U311">
        <v>93.87</v>
      </c>
      <c r="V311" t="s">
        <v>10</v>
      </c>
      <c r="Y311">
        <v>0</v>
      </c>
      <c r="Z311" t="s">
        <v>11</v>
      </c>
      <c r="AC311">
        <v>0</v>
      </c>
      <c r="AD311" t="s">
        <v>12</v>
      </c>
      <c r="AG311">
        <v>0</v>
      </c>
      <c r="AH311" t="s">
        <v>13</v>
      </c>
      <c r="AK311">
        <v>0.11210000000000001</v>
      </c>
      <c r="AL311" t="s">
        <v>14</v>
      </c>
      <c r="AO311">
        <v>7500</v>
      </c>
      <c r="AP311" t="s">
        <v>15</v>
      </c>
      <c r="AS311">
        <v>327.05</v>
      </c>
      <c r="AT311" t="s">
        <v>16</v>
      </c>
      <c r="AW311">
        <v>5925</v>
      </c>
      <c r="AX311" t="s">
        <v>17</v>
      </c>
      <c r="BA311">
        <v>371.99</v>
      </c>
      <c r="BB311" t="s">
        <v>18</v>
      </c>
      <c r="BE311">
        <v>0</v>
      </c>
      <c r="BF311" t="s">
        <v>19</v>
      </c>
      <c r="BI311">
        <v>154.1</v>
      </c>
      <c r="BJ311" t="s">
        <v>20</v>
      </c>
      <c r="BM311">
        <v>1787</v>
      </c>
      <c r="BN311" t="s">
        <v>21</v>
      </c>
      <c r="BQ311">
        <v>1870</v>
      </c>
      <c r="BR311" t="s">
        <v>22</v>
      </c>
      <c r="BU311">
        <v>194.95</v>
      </c>
      <c r="BV311" t="s">
        <v>23</v>
      </c>
      <c r="BY311">
        <v>29.797000000000001</v>
      </c>
      <c r="BZ311" t="s">
        <v>24</v>
      </c>
      <c r="CC311">
        <v>341.5</v>
      </c>
      <c r="CD311" t="s">
        <v>25</v>
      </c>
      <c r="CG311">
        <v>1297</v>
      </c>
      <c r="CH311" t="s">
        <v>26</v>
      </c>
      <c r="CK311">
        <v>0</v>
      </c>
      <c r="CL311" t="s">
        <v>27</v>
      </c>
      <c r="CO311">
        <v>0</v>
      </c>
      <c r="CP311" t="s">
        <v>28</v>
      </c>
      <c r="CS311">
        <v>0</v>
      </c>
      <c r="CT311" t="s">
        <v>29</v>
      </c>
      <c r="CW311">
        <v>97.67</v>
      </c>
      <c r="CX311" t="s">
        <v>30</v>
      </c>
      <c r="DA311">
        <v>5.6470000000000002</v>
      </c>
      <c r="DB311" t="s">
        <v>31</v>
      </c>
      <c r="DE311">
        <v>189.5</v>
      </c>
      <c r="DF311" t="s">
        <v>32</v>
      </c>
      <c r="DI311">
        <v>718</v>
      </c>
      <c r="DJ311" t="s">
        <v>33</v>
      </c>
      <c r="DM311">
        <v>206.2</v>
      </c>
      <c r="DN311" t="s">
        <v>34</v>
      </c>
      <c r="DQ311">
        <v>288.7</v>
      </c>
      <c r="DR311" t="s">
        <v>35</v>
      </c>
      <c r="DU311">
        <v>66.59</v>
      </c>
      <c r="DV311" t="s">
        <v>36</v>
      </c>
      <c r="DY311">
        <v>0</v>
      </c>
      <c r="DZ311" t="s">
        <v>37</v>
      </c>
      <c r="EC311">
        <v>0</v>
      </c>
      <c r="ED311" t="s">
        <v>38</v>
      </c>
      <c r="EG311">
        <v>1323</v>
      </c>
      <c r="EH311" t="s">
        <v>39</v>
      </c>
      <c r="EK311">
        <v>98.8</v>
      </c>
      <c r="EL311" t="s">
        <v>40</v>
      </c>
      <c r="EO311">
        <v>65.900000000000006</v>
      </c>
      <c r="EP311" t="s">
        <v>41</v>
      </c>
      <c r="ES311">
        <v>580.9</v>
      </c>
      <c r="ET311" t="s">
        <v>42</v>
      </c>
      <c r="EW311">
        <v>42</v>
      </c>
      <c r="EX311" t="s">
        <v>43</v>
      </c>
      <c r="FA311">
        <v>27.7</v>
      </c>
      <c r="FB311" t="s">
        <v>44</v>
      </c>
      <c r="FE311">
        <v>14.590999999999999</v>
      </c>
      <c r="FF311" t="s">
        <v>45</v>
      </c>
      <c r="FI311">
        <v>253.05</v>
      </c>
      <c r="FJ311" t="s">
        <v>46</v>
      </c>
      <c r="FM311">
        <v>144.32</v>
      </c>
      <c r="FN311" t="s">
        <v>47</v>
      </c>
      <c r="FQ311">
        <v>78.97</v>
      </c>
      <c r="FR311" t="s">
        <v>48</v>
      </c>
      <c r="FU311">
        <v>46980</v>
      </c>
      <c r="FV311" t="s">
        <v>49</v>
      </c>
      <c r="FY311">
        <v>159.80000000000001</v>
      </c>
      <c r="FZ311" t="s">
        <v>50</v>
      </c>
      <c r="GC311">
        <v>0</v>
      </c>
      <c r="GD311" t="s">
        <v>51</v>
      </c>
      <c r="GG311">
        <v>0</v>
      </c>
      <c r="GH311" t="s">
        <v>52</v>
      </c>
      <c r="GK311">
        <v>0</v>
      </c>
      <c r="GL311" t="s">
        <v>53</v>
      </c>
      <c r="GO311">
        <v>3.2839999999999998</v>
      </c>
    </row>
    <row r="312" spans="1:197" x14ac:dyDescent="0.45">
      <c r="A312">
        <v>39468</v>
      </c>
      <c r="B312" t="s">
        <v>5</v>
      </c>
      <c r="E312">
        <v>0</v>
      </c>
      <c r="F312" t="s">
        <v>6</v>
      </c>
      <c r="I312">
        <v>0</v>
      </c>
      <c r="J312" t="s">
        <v>7</v>
      </c>
      <c r="M312">
        <v>0</v>
      </c>
      <c r="N312" t="s">
        <v>8</v>
      </c>
      <c r="Q312">
        <v>1503</v>
      </c>
      <c r="R312" t="s">
        <v>9</v>
      </c>
      <c r="U312">
        <v>92.7</v>
      </c>
      <c r="V312" t="s">
        <v>10</v>
      </c>
      <c r="Y312">
        <v>0</v>
      </c>
      <c r="Z312" t="s">
        <v>11</v>
      </c>
      <c r="AC312">
        <v>0</v>
      </c>
      <c r="AD312" t="s">
        <v>12</v>
      </c>
      <c r="AG312">
        <v>0</v>
      </c>
      <c r="AH312" t="s">
        <v>13</v>
      </c>
      <c r="AK312">
        <v>0.104</v>
      </c>
      <c r="AL312" t="s">
        <v>14</v>
      </c>
      <c r="AO312">
        <v>6350</v>
      </c>
      <c r="AP312" t="s">
        <v>15</v>
      </c>
      <c r="AS312">
        <v>316.23</v>
      </c>
      <c r="AT312" t="s">
        <v>16</v>
      </c>
      <c r="AW312">
        <v>5958</v>
      </c>
      <c r="AX312" t="s">
        <v>17</v>
      </c>
      <c r="BA312">
        <v>370</v>
      </c>
      <c r="BB312" t="s">
        <v>18</v>
      </c>
      <c r="BE312">
        <v>0</v>
      </c>
      <c r="BF312" t="s">
        <v>19</v>
      </c>
      <c r="BI312">
        <v>146.50200000000001</v>
      </c>
      <c r="BJ312" t="s">
        <v>20</v>
      </c>
      <c r="BM312">
        <v>1787</v>
      </c>
      <c r="BN312" t="s">
        <v>21</v>
      </c>
      <c r="BQ312">
        <v>1818</v>
      </c>
      <c r="BR312" t="s">
        <v>22</v>
      </c>
      <c r="BU312">
        <v>170</v>
      </c>
      <c r="BV312" t="s">
        <v>23</v>
      </c>
      <c r="BY312">
        <v>27.1</v>
      </c>
      <c r="BZ312" t="s">
        <v>24</v>
      </c>
      <c r="CC312">
        <v>343.48</v>
      </c>
      <c r="CD312" t="s">
        <v>25</v>
      </c>
      <c r="CG312">
        <v>1197</v>
      </c>
      <c r="CH312" t="s">
        <v>26</v>
      </c>
      <c r="CK312">
        <v>0</v>
      </c>
      <c r="CL312" t="s">
        <v>27</v>
      </c>
      <c r="CO312">
        <v>0</v>
      </c>
      <c r="CP312" t="s">
        <v>28</v>
      </c>
      <c r="CS312">
        <v>0</v>
      </c>
      <c r="CT312" t="s">
        <v>29</v>
      </c>
      <c r="CW312">
        <v>93.53</v>
      </c>
      <c r="CX312" t="s">
        <v>30</v>
      </c>
      <c r="DA312">
        <v>5.2</v>
      </c>
      <c r="DB312" t="s">
        <v>31</v>
      </c>
      <c r="DE312">
        <v>179.81</v>
      </c>
      <c r="DF312" t="s">
        <v>32</v>
      </c>
      <c r="DI312">
        <v>691.5</v>
      </c>
      <c r="DJ312" t="s">
        <v>33</v>
      </c>
      <c r="DM312">
        <v>189.19</v>
      </c>
      <c r="DN312" t="s">
        <v>34</v>
      </c>
      <c r="DQ312">
        <v>282.05</v>
      </c>
      <c r="DR312" t="s">
        <v>35</v>
      </c>
      <c r="DU312">
        <v>57</v>
      </c>
      <c r="DV312" t="s">
        <v>36</v>
      </c>
      <c r="DY312">
        <v>0</v>
      </c>
      <c r="DZ312" t="s">
        <v>37</v>
      </c>
      <c r="EC312">
        <v>0</v>
      </c>
      <c r="ED312" t="s">
        <v>38</v>
      </c>
      <c r="EG312">
        <v>1280</v>
      </c>
      <c r="EH312" t="s">
        <v>39</v>
      </c>
      <c r="EK312">
        <v>94.3</v>
      </c>
      <c r="EL312" t="s">
        <v>40</v>
      </c>
      <c r="EO312">
        <v>59.91</v>
      </c>
      <c r="EP312" t="s">
        <v>41</v>
      </c>
      <c r="ES312">
        <v>548</v>
      </c>
      <c r="ET312" t="s">
        <v>42</v>
      </c>
      <c r="EW312">
        <v>41.4</v>
      </c>
      <c r="EX312" t="s">
        <v>43</v>
      </c>
      <c r="FA312">
        <v>25.48</v>
      </c>
      <c r="FB312" t="s">
        <v>44</v>
      </c>
      <c r="FE312">
        <v>12.551</v>
      </c>
      <c r="FF312" t="s">
        <v>45</v>
      </c>
      <c r="FI312">
        <v>245</v>
      </c>
      <c r="FJ312" t="s">
        <v>46</v>
      </c>
      <c r="FM312">
        <v>131</v>
      </c>
      <c r="FN312" t="s">
        <v>47</v>
      </c>
      <c r="FQ312">
        <v>73.5</v>
      </c>
      <c r="FR312" t="s">
        <v>48</v>
      </c>
      <c r="FU312">
        <v>41401</v>
      </c>
      <c r="FV312" t="s">
        <v>49</v>
      </c>
      <c r="FY312">
        <v>177.81</v>
      </c>
      <c r="FZ312" t="s">
        <v>50</v>
      </c>
      <c r="GC312">
        <v>0</v>
      </c>
      <c r="GD312" t="s">
        <v>51</v>
      </c>
      <c r="GG312">
        <v>0</v>
      </c>
      <c r="GH312" t="s">
        <v>52</v>
      </c>
      <c r="GK312">
        <v>0</v>
      </c>
      <c r="GL312" t="s">
        <v>53</v>
      </c>
      <c r="GO312">
        <v>3.2759999999999998</v>
      </c>
    </row>
    <row r="313" spans="1:197" x14ac:dyDescent="0.45">
      <c r="A313">
        <v>39475</v>
      </c>
      <c r="B313" t="s">
        <v>5</v>
      </c>
      <c r="E313">
        <v>0</v>
      </c>
      <c r="F313" t="s">
        <v>6</v>
      </c>
      <c r="I313">
        <v>0</v>
      </c>
      <c r="J313" t="s">
        <v>7</v>
      </c>
      <c r="M313">
        <v>0</v>
      </c>
      <c r="N313" t="s">
        <v>8</v>
      </c>
      <c r="Q313">
        <v>1570</v>
      </c>
      <c r="R313" t="s">
        <v>9</v>
      </c>
      <c r="U313">
        <v>93.47</v>
      </c>
      <c r="V313" t="s">
        <v>10</v>
      </c>
      <c r="Y313">
        <v>0</v>
      </c>
      <c r="Z313" t="s">
        <v>11</v>
      </c>
      <c r="AC313">
        <v>0</v>
      </c>
      <c r="AD313" t="s">
        <v>12</v>
      </c>
      <c r="AG313">
        <v>0</v>
      </c>
      <c r="AH313" t="s">
        <v>13</v>
      </c>
      <c r="AK313">
        <v>0.1002</v>
      </c>
      <c r="AL313" t="s">
        <v>14</v>
      </c>
      <c r="AO313">
        <v>6200.56</v>
      </c>
      <c r="AP313" t="s">
        <v>15</v>
      </c>
      <c r="AS313">
        <v>305.2</v>
      </c>
      <c r="AT313" t="s">
        <v>16</v>
      </c>
      <c r="AW313">
        <v>6141</v>
      </c>
      <c r="AX313" t="s">
        <v>17</v>
      </c>
      <c r="BA313">
        <v>360</v>
      </c>
      <c r="BB313" t="s">
        <v>18</v>
      </c>
      <c r="BE313">
        <v>0</v>
      </c>
      <c r="BF313" t="s">
        <v>19</v>
      </c>
      <c r="BI313">
        <v>143.25</v>
      </c>
      <c r="BJ313" t="s">
        <v>20</v>
      </c>
      <c r="BM313">
        <v>1787</v>
      </c>
      <c r="BN313" t="s">
        <v>21</v>
      </c>
      <c r="BQ313">
        <v>1739.99</v>
      </c>
      <c r="BR313" t="s">
        <v>22</v>
      </c>
      <c r="BU313">
        <v>161.74</v>
      </c>
      <c r="BV313" t="s">
        <v>23</v>
      </c>
      <c r="BY313">
        <v>25.99</v>
      </c>
      <c r="BZ313" t="s">
        <v>24</v>
      </c>
      <c r="CC313">
        <v>320</v>
      </c>
      <c r="CD313" t="s">
        <v>25</v>
      </c>
      <c r="CG313">
        <v>1154.06</v>
      </c>
      <c r="CH313" t="s">
        <v>26</v>
      </c>
      <c r="CK313">
        <v>0</v>
      </c>
      <c r="CL313" t="s">
        <v>27</v>
      </c>
      <c r="CO313">
        <v>0</v>
      </c>
      <c r="CP313" t="s">
        <v>28</v>
      </c>
      <c r="CS313">
        <v>0</v>
      </c>
      <c r="CT313" t="s">
        <v>29</v>
      </c>
      <c r="CW313">
        <v>92.06</v>
      </c>
      <c r="CX313" t="s">
        <v>30</v>
      </c>
      <c r="DA313">
        <v>5.149</v>
      </c>
      <c r="DB313" t="s">
        <v>31</v>
      </c>
      <c r="DE313">
        <v>166.5</v>
      </c>
      <c r="DF313" t="s">
        <v>32</v>
      </c>
      <c r="DI313">
        <v>700</v>
      </c>
      <c r="DJ313" t="s">
        <v>33</v>
      </c>
      <c r="DM313">
        <v>179.5</v>
      </c>
      <c r="DN313" t="s">
        <v>34</v>
      </c>
      <c r="DQ313">
        <v>285</v>
      </c>
      <c r="DR313" t="s">
        <v>35</v>
      </c>
      <c r="DU313">
        <v>54.89</v>
      </c>
      <c r="DV313" t="s">
        <v>36</v>
      </c>
      <c r="DY313">
        <v>0</v>
      </c>
      <c r="DZ313" t="s">
        <v>37</v>
      </c>
      <c r="EC313">
        <v>0</v>
      </c>
      <c r="ED313" t="s">
        <v>38</v>
      </c>
      <c r="EG313">
        <v>1216</v>
      </c>
      <c r="EH313" t="s">
        <v>39</v>
      </c>
      <c r="EK313">
        <v>90.2</v>
      </c>
      <c r="EL313" t="s">
        <v>40</v>
      </c>
      <c r="EO313">
        <v>53.99</v>
      </c>
      <c r="EP313" t="s">
        <v>41</v>
      </c>
      <c r="ES313">
        <v>537</v>
      </c>
      <c r="ET313" t="s">
        <v>42</v>
      </c>
      <c r="EW313">
        <v>39.698999999999998</v>
      </c>
      <c r="EX313" t="s">
        <v>43</v>
      </c>
      <c r="FA313">
        <v>23.530999999999999</v>
      </c>
      <c r="FB313" t="s">
        <v>44</v>
      </c>
      <c r="FE313">
        <v>11.74</v>
      </c>
      <c r="FF313" t="s">
        <v>45</v>
      </c>
      <c r="FI313">
        <v>227.2</v>
      </c>
      <c r="FJ313" t="s">
        <v>46</v>
      </c>
      <c r="FM313">
        <v>123.3</v>
      </c>
      <c r="FN313" t="s">
        <v>47</v>
      </c>
      <c r="FQ313">
        <v>70.19</v>
      </c>
      <c r="FR313" t="s">
        <v>48</v>
      </c>
      <c r="FU313">
        <v>42700</v>
      </c>
      <c r="FV313" t="s">
        <v>49</v>
      </c>
      <c r="FY313">
        <v>171.7</v>
      </c>
      <c r="FZ313" t="s">
        <v>50</v>
      </c>
      <c r="GC313">
        <v>0</v>
      </c>
      <c r="GD313" t="s">
        <v>51</v>
      </c>
      <c r="GG313">
        <v>0</v>
      </c>
      <c r="GH313" t="s">
        <v>52</v>
      </c>
      <c r="GK313">
        <v>0</v>
      </c>
      <c r="GL313" t="s">
        <v>53</v>
      </c>
      <c r="GO313">
        <v>3.16</v>
      </c>
    </row>
    <row r="314" spans="1:197" x14ac:dyDescent="0.45">
      <c r="A314">
        <v>39482</v>
      </c>
      <c r="B314" t="s">
        <v>5</v>
      </c>
      <c r="E314">
        <v>0</v>
      </c>
      <c r="F314" t="s">
        <v>6</v>
      </c>
      <c r="I314">
        <v>0</v>
      </c>
      <c r="J314" t="s">
        <v>7</v>
      </c>
      <c r="M314">
        <v>0</v>
      </c>
      <c r="N314" t="s">
        <v>8</v>
      </c>
      <c r="Q314">
        <v>1612</v>
      </c>
      <c r="R314" t="s">
        <v>9</v>
      </c>
      <c r="U314">
        <v>98.58</v>
      </c>
      <c r="V314" t="s">
        <v>10</v>
      </c>
      <c r="Y314">
        <v>0</v>
      </c>
      <c r="Z314" t="s">
        <v>11</v>
      </c>
      <c r="AC314">
        <v>0</v>
      </c>
      <c r="AD314" t="s">
        <v>12</v>
      </c>
      <c r="AG314">
        <v>0</v>
      </c>
      <c r="AH314" t="s">
        <v>13</v>
      </c>
      <c r="AK314">
        <v>9.3100000000000002E-2</v>
      </c>
      <c r="AL314" t="s">
        <v>14</v>
      </c>
      <c r="AO314">
        <v>6201</v>
      </c>
      <c r="AP314" t="s">
        <v>15</v>
      </c>
      <c r="AS314">
        <v>286.31</v>
      </c>
      <c r="AT314" t="s">
        <v>16</v>
      </c>
      <c r="AW314">
        <v>6485</v>
      </c>
      <c r="AX314" t="s">
        <v>17</v>
      </c>
      <c r="BA314">
        <v>363</v>
      </c>
      <c r="BB314" t="s">
        <v>18</v>
      </c>
      <c r="BE314">
        <v>0</v>
      </c>
      <c r="BF314" t="s">
        <v>19</v>
      </c>
      <c r="BI314">
        <v>136.33000000000001</v>
      </c>
      <c r="BJ314" t="s">
        <v>20</v>
      </c>
      <c r="BM314">
        <v>1787</v>
      </c>
      <c r="BN314" t="s">
        <v>21</v>
      </c>
      <c r="BQ314">
        <v>1638</v>
      </c>
      <c r="BR314" t="s">
        <v>22</v>
      </c>
      <c r="BU314">
        <v>167</v>
      </c>
      <c r="BV314" t="s">
        <v>23</v>
      </c>
      <c r="BY314">
        <v>26.2</v>
      </c>
      <c r="BZ314" t="s">
        <v>24</v>
      </c>
      <c r="CC314">
        <v>297.60000000000002</v>
      </c>
      <c r="CD314" t="s">
        <v>25</v>
      </c>
      <c r="CG314">
        <v>1125</v>
      </c>
      <c r="CH314" t="s">
        <v>26</v>
      </c>
      <c r="CK314">
        <v>0</v>
      </c>
      <c r="CL314" t="s">
        <v>27</v>
      </c>
      <c r="CO314">
        <v>0</v>
      </c>
      <c r="CP314" t="s">
        <v>28</v>
      </c>
      <c r="CS314">
        <v>0</v>
      </c>
      <c r="CT314" t="s">
        <v>29</v>
      </c>
      <c r="CW314">
        <v>92.9</v>
      </c>
      <c r="CX314" t="s">
        <v>30</v>
      </c>
      <c r="DA314">
        <v>6</v>
      </c>
      <c r="DB314" t="s">
        <v>31</v>
      </c>
      <c r="DE314">
        <v>161.19</v>
      </c>
      <c r="DF314" t="s">
        <v>32</v>
      </c>
      <c r="DI314">
        <v>700</v>
      </c>
      <c r="DJ314" t="s">
        <v>33</v>
      </c>
      <c r="DM314">
        <v>166.3</v>
      </c>
      <c r="DN314" t="s">
        <v>34</v>
      </c>
      <c r="DQ314">
        <v>273.31</v>
      </c>
      <c r="DR314" t="s">
        <v>35</v>
      </c>
      <c r="DU314">
        <v>50.69</v>
      </c>
      <c r="DV314" t="s">
        <v>36</v>
      </c>
      <c r="DY314">
        <v>0</v>
      </c>
      <c r="DZ314" t="s">
        <v>37</v>
      </c>
      <c r="EC314">
        <v>0</v>
      </c>
      <c r="ED314" t="s">
        <v>38</v>
      </c>
      <c r="EG314">
        <v>1212.01</v>
      </c>
      <c r="EH314" t="s">
        <v>39</v>
      </c>
      <c r="EK314">
        <v>83.89</v>
      </c>
      <c r="EL314" t="s">
        <v>40</v>
      </c>
      <c r="EO314">
        <v>48.17</v>
      </c>
      <c r="EP314" t="s">
        <v>41</v>
      </c>
      <c r="ES314">
        <v>544</v>
      </c>
      <c r="ET314" t="s">
        <v>42</v>
      </c>
      <c r="EW314">
        <v>38.200000000000003</v>
      </c>
      <c r="EX314" t="s">
        <v>43</v>
      </c>
      <c r="FA314">
        <v>21.2</v>
      </c>
      <c r="FB314" t="s">
        <v>44</v>
      </c>
      <c r="FE314">
        <v>10.961</v>
      </c>
      <c r="FF314" t="s">
        <v>45</v>
      </c>
      <c r="FI314">
        <v>213.1</v>
      </c>
      <c r="FJ314" t="s">
        <v>46</v>
      </c>
      <c r="FM314">
        <v>118.68</v>
      </c>
      <c r="FN314" t="s">
        <v>47</v>
      </c>
      <c r="FQ314">
        <v>66</v>
      </c>
      <c r="FR314" t="s">
        <v>48</v>
      </c>
      <c r="FU314">
        <v>39000</v>
      </c>
      <c r="FV314" t="s">
        <v>49</v>
      </c>
      <c r="FY314">
        <v>184.59</v>
      </c>
      <c r="FZ314" t="s">
        <v>50</v>
      </c>
      <c r="GC314">
        <v>0</v>
      </c>
      <c r="GD314" t="s">
        <v>51</v>
      </c>
      <c r="GG314">
        <v>0</v>
      </c>
      <c r="GH314" t="s">
        <v>52</v>
      </c>
      <c r="GK314">
        <v>0</v>
      </c>
      <c r="GL314" t="s">
        <v>53</v>
      </c>
      <c r="GO314">
        <v>3.0059999999999998</v>
      </c>
    </row>
    <row r="315" spans="1:197" x14ac:dyDescent="0.45">
      <c r="A315">
        <v>39489</v>
      </c>
      <c r="B315" t="s">
        <v>5</v>
      </c>
      <c r="E315">
        <v>0</v>
      </c>
      <c r="F315" t="s">
        <v>6</v>
      </c>
      <c r="I315">
        <v>0</v>
      </c>
      <c r="J315" t="s">
        <v>7</v>
      </c>
      <c r="M315">
        <v>0</v>
      </c>
      <c r="N315" t="s">
        <v>8</v>
      </c>
      <c r="Q315">
        <v>1899.89</v>
      </c>
      <c r="R315" t="s">
        <v>9</v>
      </c>
      <c r="U315">
        <v>106.77</v>
      </c>
      <c r="V315" t="s">
        <v>10</v>
      </c>
      <c r="Y315">
        <v>0</v>
      </c>
      <c r="Z315" t="s">
        <v>11</v>
      </c>
      <c r="AC315">
        <v>0</v>
      </c>
      <c r="AD315" t="s">
        <v>12</v>
      </c>
      <c r="AG315">
        <v>0</v>
      </c>
      <c r="AH315" t="s">
        <v>13</v>
      </c>
      <c r="AK315">
        <v>9.9000000000000005E-2</v>
      </c>
      <c r="AL315" t="s">
        <v>14</v>
      </c>
      <c r="AO315">
        <v>6230</v>
      </c>
      <c r="AP315" t="s">
        <v>15</v>
      </c>
      <c r="AS315">
        <v>305.5</v>
      </c>
      <c r="AT315" t="s">
        <v>16</v>
      </c>
      <c r="AW315">
        <v>6805</v>
      </c>
      <c r="AX315" t="s">
        <v>17</v>
      </c>
      <c r="BA315">
        <v>360.98</v>
      </c>
      <c r="BB315" t="s">
        <v>18</v>
      </c>
      <c r="BE315">
        <v>0</v>
      </c>
      <c r="BF315" t="s">
        <v>19</v>
      </c>
      <c r="BI315">
        <v>151.33000000000001</v>
      </c>
      <c r="BJ315" t="s">
        <v>20</v>
      </c>
      <c r="BM315">
        <v>1787</v>
      </c>
      <c r="BN315" t="s">
        <v>21</v>
      </c>
      <c r="BQ315">
        <v>1754</v>
      </c>
      <c r="BR315" t="s">
        <v>22</v>
      </c>
      <c r="BU315">
        <v>170.01</v>
      </c>
      <c r="BV315" t="s">
        <v>23</v>
      </c>
      <c r="BY315">
        <v>28.16</v>
      </c>
      <c r="BZ315" t="s">
        <v>24</v>
      </c>
      <c r="CC315">
        <v>314.2</v>
      </c>
      <c r="CD315" t="s">
        <v>25</v>
      </c>
      <c r="CG315">
        <v>1165</v>
      </c>
      <c r="CH315" t="s">
        <v>26</v>
      </c>
      <c r="CK315">
        <v>0</v>
      </c>
      <c r="CL315" t="s">
        <v>27</v>
      </c>
      <c r="CO315">
        <v>0</v>
      </c>
      <c r="CP315" t="s">
        <v>28</v>
      </c>
      <c r="CS315">
        <v>0</v>
      </c>
      <c r="CT315" t="s">
        <v>29</v>
      </c>
      <c r="CW315">
        <v>100.3</v>
      </c>
      <c r="CX315" t="s">
        <v>30</v>
      </c>
      <c r="DA315">
        <v>5.7</v>
      </c>
      <c r="DB315" t="s">
        <v>31</v>
      </c>
      <c r="DE315">
        <v>174.53</v>
      </c>
      <c r="DF315" t="s">
        <v>32</v>
      </c>
      <c r="DI315">
        <v>691.91</v>
      </c>
      <c r="DJ315" t="s">
        <v>33</v>
      </c>
      <c r="DM315">
        <v>192.9</v>
      </c>
      <c r="DN315" t="s">
        <v>34</v>
      </c>
      <c r="DQ315">
        <v>277.85000000000002</v>
      </c>
      <c r="DR315" t="s">
        <v>35</v>
      </c>
      <c r="DU315">
        <v>53.87</v>
      </c>
      <c r="DV315" t="s">
        <v>36</v>
      </c>
      <c r="DY315">
        <v>0</v>
      </c>
      <c r="DZ315" t="s">
        <v>37</v>
      </c>
      <c r="EC315">
        <v>0</v>
      </c>
      <c r="ED315" t="s">
        <v>38</v>
      </c>
      <c r="EG315">
        <v>1338.25</v>
      </c>
      <c r="EH315" t="s">
        <v>39</v>
      </c>
      <c r="EK315">
        <v>83.4</v>
      </c>
      <c r="EL315" t="s">
        <v>40</v>
      </c>
      <c r="EO315">
        <v>51.68</v>
      </c>
      <c r="EP315" t="s">
        <v>41</v>
      </c>
      <c r="ES315">
        <v>571.35</v>
      </c>
      <c r="ET315" t="s">
        <v>42</v>
      </c>
      <c r="EW315">
        <v>39.75</v>
      </c>
      <c r="EX315" t="s">
        <v>43</v>
      </c>
      <c r="FA315">
        <v>22.7</v>
      </c>
      <c r="FB315" t="s">
        <v>44</v>
      </c>
      <c r="FE315">
        <v>11.6</v>
      </c>
      <c r="FF315" t="s">
        <v>45</v>
      </c>
      <c r="FI315">
        <v>228</v>
      </c>
      <c r="FJ315" t="s">
        <v>46</v>
      </c>
      <c r="FM315">
        <v>129.88</v>
      </c>
      <c r="FN315" t="s">
        <v>47</v>
      </c>
      <c r="FQ315">
        <v>70.77</v>
      </c>
      <c r="FR315" t="s">
        <v>48</v>
      </c>
      <c r="FU315">
        <v>40000</v>
      </c>
      <c r="FV315" t="s">
        <v>49</v>
      </c>
      <c r="FY315">
        <v>196.9</v>
      </c>
      <c r="FZ315" t="s">
        <v>50</v>
      </c>
      <c r="GC315">
        <v>0</v>
      </c>
      <c r="GD315" t="s">
        <v>51</v>
      </c>
      <c r="GG315">
        <v>0</v>
      </c>
      <c r="GH315" t="s">
        <v>52</v>
      </c>
      <c r="GK315">
        <v>0</v>
      </c>
      <c r="GL315" t="s">
        <v>53</v>
      </c>
      <c r="GO315">
        <v>2.9689999999999999</v>
      </c>
    </row>
    <row r="316" spans="1:197" x14ac:dyDescent="0.45">
      <c r="A316">
        <v>39496</v>
      </c>
      <c r="B316" t="s">
        <v>5</v>
      </c>
      <c r="E316">
        <v>0</v>
      </c>
      <c r="F316" t="s">
        <v>6</v>
      </c>
      <c r="I316">
        <v>0</v>
      </c>
      <c r="J316" t="s">
        <v>7</v>
      </c>
      <c r="M316">
        <v>0</v>
      </c>
      <c r="N316" t="s">
        <v>8</v>
      </c>
      <c r="Q316">
        <v>1887</v>
      </c>
      <c r="R316" t="s">
        <v>9</v>
      </c>
      <c r="U316">
        <v>107.6</v>
      </c>
      <c r="V316" t="s">
        <v>10</v>
      </c>
      <c r="Y316">
        <v>0</v>
      </c>
      <c r="Z316" t="s">
        <v>11</v>
      </c>
      <c r="AC316">
        <v>0</v>
      </c>
      <c r="AD316" t="s">
        <v>12</v>
      </c>
      <c r="AG316">
        <v>0</v>
      </c>
      <c r="AH316" t="s">
        <v>13</v>
      </c>
      <c r="AK316">
        <v>9.8100000000000007E-2</v>
      </c>
      <c r="AL316" t="s">
        <v>14</v>
      </c>
      <c r="AO316">
        <v>6350</v>
      </c>
      <c r="AP316" t="s">
        <v>15</v>
      </c>
      <c r="AS316">
        <v>317.05</v>
      </c>
      <c r="AT316" t="s">
        <v>16</v>
      </c>
      <c r="AW316">
        <v>7354.95</v>
      </c>
      <c r="AX316" t="s">
        <v>17</v>
      </c>
      <c r="BA316">
        <v>355</v>
      </c>
      <c r="BB316" t="s">
        <v>18</v>
      </c>
      <c r="BE316">
        <v>0</v>
      </c>
      <c r="BF316" t="s">
        <v>19</v>
      </c>
      <c r="BI316">
        <v>148.80000000000001</v>
      </c>
      <c r="BJ316" t="s">
        <v>20</v>
      </c>
      <c r="BM316">
        <v>1650</v>
      </c>
      <c r="BN316" t="s">
        <v>21</v>
      </c>
      <c r="BQ316">
        <v>1830.25</v>
      </c>
      <c r="BR316" t="s">
        <v>22</v>
      </c>
      <c r="BU316">
        <v>176</v>
      </c>
      <c r="BV316" t="s">
        <v>23</v>
      </c>
      <c r="BY316">
        <v>29.3</v>
      </c>
      <c r="BZ316" t="s">
        <v>24</v>
      </c>
      <c r="CC316">
        <v>322</v>
      </c>
      <c r="CD316" t="s">
        <v>25</v>
      </c>
      <c r="CG316">
        <v>1212.5</v>
      </c>
      <c r="CH316" t="s">
        <v>26</v>
      </c>
      <c r="CK316">
        <v>0</v>
      </c>
      <c r="CL316" t="s">
        <v>27</v>
      </c>
      <c r="CO316">
        <v>0</v>
      </c>
      <c r="CP316" t="s">
        <v>28</v>
      </c>
      <c r="CS316">
        <v>0</v>
      </c>
      <c r="CT316" t="s">
        <v>29</v>
      </c>
      <c r="CW316">
        <v>112.03</v>
      </c>
      <c r="CX316" t="s">
        <v>30</v>
      </c>
      <c r="DA316">
        <v>5.55</v>
      </c>
      <c r="DB316" t="s">
        <v>31</v>
      </c>
      <c r="DE316">
        <v>190.35</v>
      </c>
      <c r="DF316" t="s">
        <v>32</v>
      </c>
      <c r="DI316">
        <v>724.99</v>
      </c>
      <c r="DJ316" t="s">
        <v>33</v>
      </c>
      <c r="DM316">
        <v>201.9</v>
      </c>
      <c r="DN316" t="s">
        <v>34</v>
      </c>
      <c r="DQ316">
        <v>274</v>
      </c>
      <c r="DR316" t="s">
        <v>35</v>
      </c>
      <c r="DU316">
        <v>55.37</v>
      </c>
      <c r="DV316" t="s">
        <v>36</v>
      </c>
      <c r="DY316">
        <v>0</v>
      </c>
      <c r="DZ316" t="s">
        <v>37</v>
      </c>
      <c r="EC316">
        <v>0</v>
      </c>
      <c r="ED316" t="s">
        <v>38</v>
      </c>
      <c r="EG316">
        <v>1450</v>
      </c>
      <c r="EH316" t="s">
        <v>39</v>
      </c>
      <c r="EK316">
        <v>82.99</v>
      </c>
      <c r="EL316" t="s">
        <v>40</v>
      </c>
      <c r="EO316">
        <v>52.2</v>
      </c>
      <c r="EP316" t="s">
        <v>41</v>
      </c>
      <c r="ES316">
        <v>641.98</v>
      </c>
      <c r="ET316" t="s">
        <v>42</v>
      </c>
      <c r="EW316">
        <v>39.594999999999999</v>
      </c>
      <c r="EX316" t="s">
        <v>43</v>
      </c>
      <c r="FA316">
        <v>23.31</v>
      </c>
      <c r="FB316" t="s">
        <v>44</v>
      </c>
      <c r="FE316">
        <v>12.97</v>
      </c>
      <c r="FF316" t="s">
        <v>45</v>
      </c>
      <c r="FI316">
        <v>233.86</v>
      </c>
      <c r="FJ316" t="s">
        <v>46</v>
      </c>
      <c r="FM316">
        <v>140</v>
      </c>
      <c r="FN316" t="s">
        <v>47</v>
      </c>
      <c r="FQ316">
        <v>75</v>
      </c>
      <c r="FR316" t="s">
        <v>48</v>
      </c>
      <c r="FU316">
        <v>37870</v>
      </c>
      <c r="FV316" t="s">
        <v>49</v>
      </c>
      <c r="FY316">
        <v>196.9</v>
      </c>
      <c r="FZ316" t="s">
        <v>50</v>
      </c>
      <c r="GC316">
        <v>0</v>
      </c>
      <c r="GD316" t="s">
        <v>51</v>
      </c>
      <c r="GG316">
        <v>0</v>
      </c>
      <c r="GH316" t="s">
        <v>52</v>
      </c>
      <c r="GK316">
        <v>0</v>
      </c>
      <c r="GL316" t="s">
        <v>53</v>
      </c>
      <c r="GO316">
        <v>2.92</v>
      </c>
    </row>
    <row r="317" spans="1:197" x14ac:dyDescent="0.45">
      <c r="A317">
        <v>39503</v>
      </c>
      <c r="B317" t="s">
        <v>5</v>
      </c>
      <c r="E317">
        <v>0</v>
      </c>
      <c r="F317" t="s">
        <v>6</v>
      </c>
      <c r="I317">
        <v>0</v>
      </c>
      <c r="J317" t="s">
        <v>7</v>
      </c>
      <c r="M317">
        <v>0</v>
      </c>
      <c r="N317" t="s">
        <v>8</v>
      </c>
      <c r="Q317">
        <v>2080</v>
      </c>
      <c r="R317" t="s">
        <v>9</v>
      </c>
      <c r="U317">
        <v>105.56</v>
      </c>
      <c r="V317" t="s">
        <v>10</v>
      </c>
      <c r="Y317">
        <v>0</v>
      </c>
      <c r="Z317" t="s">
        <v>11</v>
      </c>
      <c r="AC317">
        <v>0</v>
      </c>
      <c r="AD317" t="s">
        <v>12</v>
      </c>
      <c r="AG317">
        <v>0</v>
      </c>
      <c r="AH317" t="s">
        <v>13</v>
      </c>
      <c r="AK317">
        <v>9.0800000000000006E-2</v>
      </c>
      <c r="AL317" t="s">
        <v>14</v>
      </c>
      <c r="AO317">
        <v>6160</v>
      </c>
      <c r="AP317" t="s">
        <v>15</v>
      </c>
      <c r="AS317">
        <v>304.95</v>
      </c>
      <c r="AT317" t="s">
        <v>16</v>
      </c>
      <c r="AW317">
        <v>6955</v>
      </c>
      <c r="AX317" t="s">
        <v>17</v>
      </c>
      <c r="BA317">
        <v>358</v>
      </c>
      <c r="BB317" t="s">
        <v>18</v>
      </c>
      <c r="BE317">
        <v>0</v>
      </c>
      <c r="BF317" t="s">
        <v>19</v>
      </c>
      <c r="BI317">
        <v>144</v>
      </c>
      <c r="BJ317" t="s">
        <v>20</v>
      </c>
      <c r="BM317">
        <v>1650</v>
      </c>
      <c r="BN317" t="s">
        <v>21</v>
      </c>
      <c r="BQ317">
        <v>1786</v>
      </c>
      <c r="BR317" t="s">
        <v>22</v>
      </c>
      <c r="BU317">
        <v>172.02</v>
      </c>
      <c r="BV317" t="s">
        <v>23</v>
      </c>
      <c r="BY317">
        <v>28.79</v>
      </c>
      <c r="BZ317" t="s">
        <v>24</v>
      </c>
      <c r="CC317">
        <v>307.89999999999998</v>
      </c>
      <c r="CD317" t="s">
        <v>25</v>
      </c>
      <c r="CG317">
        <v>1226</v>
      </c>
      <c r="CH317" t="s">
        <v>26</v>
      </c>
      <c r="CK317">
        <v>0</v>
      </c>
      <c r="CL317" t="s">
        <v>27</v>
      </c>
      <c r="CO317">
        <v>0</v>
      </c>
      <c r="CP317" t="s">
        <v>28</v>
      </c>
      <c r="CS317">
        <v>0</v>
      </c>
      <c r="CT317" t="s">
        <v>29</v>
      </c>
      <c r="CW317">
        <v>112.7</v>
      </c>
      <c r="CX317" t="s">
        <v>30</v>
      </c>
      <c r="DA317">
        <v>5.4850000000000003</v>
      </c>
      <c r="DB317" t="s">
        <v>31</v>
      </c>
      <c r="DE317">
        <v>180.2</v>
      </c>
      <c r="DF317" t="s">
        <v>32</v>
      </c>
      <c r="DI317">
        <v>714.95</v>
      </c>
      <c r="DJ317" t="s">
        <v>33</v>
      </c>
      <c r="DM317">
        <v>196.04</v>
      </c>
      <c r="DN317" t="s">
        <v>34</v>
      </c>
      <c r="DQ317">
        <v>281.45999999999998</v>
      </c>
      <c r="DR317" t="s">
        <v>35</v>
      </c>
      <c r="DU317">
        <v>55.9</v>
      </c>
      <c r="DV317" t="s">
        <v>36</v>
      </c>
      <c r="DY317">
        <v>0</v>
      </c>
      <c r="DZ317" t="s">
        <v>37</v>
      </c>
      <c r="EC317">
        <v>0</v>
      </c>
      <c r="ED317" t="s">
        <v>38</v>
      </c>
      <c r="EG317">
        <v>1415</v>
      </c>
      <c r="EH317" t="s">
        <v>39</v>
      </c>
      <c r="EK317">
        <v>80.2</v>
      </c>
      <c r="EL317" t="s">
        <v>40</v>
      </c>
      <c r="EO317">
        <v>49.9</v>
      </c>
      <c r="EP317" t="s">
        <v>41</v>
      </c>
      <c r="ES317">
        <v>624</v>
      </c>
      <c r="ET317" t="s">
        <v>42</v>
      </c>
      <c r="EW317">
        <v>38.200000000000003</v>
      </c>
      <c r="EX317" t="s">
        <v>43</v>
      </c>
      <c r="FA317">
        <v>22.1</v>
      </c>
      <c r="FB317" t="s">
        <v>44</v>
      </c>
      <c r="FE317">
        <v>12.2</v>
      </c>
      <c r="FF317" t="s">
        <v>45</v>
      </c>
      <c r="FI317">
        <v>216</v>
      </c>
      <c r="FJ317" t="s">
        <v>46</v>
      </c>
      <c r="FM317">
        <v>150.11000000000001</v>
      </c>
      <c r="FN317" t="s">
        <v>47</v>
      </c>
      <c r="FQ317">
        <v>78.2</v>
      </c>
      <c r="FR317" t="s">
        <v>48</v>
      </c>
      <c r="FU317">
        <v>34015.01</v>
      </c>
      <c r="FV317" t="s">
        <v>49</v>
      </c>
      <c r="FY317">
        <v>193.8</v>
      </c>
      <c r="FZ317" t="s">
        <v>50</v>
      </c>
      <c r="GC317">
        <v>0</v>
      </c>
      <c r="GD317" t="s">
        <v>51</v>
      </c>
      <c r="GG317">
        <v>0</v>
      </c>
      <c r="GH317" t="s">
        <v>52</v>
      </c>
      <c r="GK317">
        <v>0</v>
      </c>
      <c r="GL317" t="s">
        <v>53</v>
      </c>
      <c r="GO317">
        <v>2.92</v>
      </c>
    </row>
    <row r="318" spans="1:197" x14ac:dyDescent="0.45">
      <c r="A318">
        <v>39510</v>
      </c>
      <c r="B318" t="s">
        <v>5</v>
      </c>
      <c r="E318">
        <v>0</v>
      </c>
      <c r="F318" t="s">
        <v>6</v>
      </c>
      <c r="I318">
        <v>0</v>
      </c>
      <c r="J318" t="s">
        <v>7</v>
      </c>
      <c r="M318">
        <v>0</v>
      </c>
      <c r="N318" t="s">
        <v>8</v>
      </c>
      <c r="Q318">
        <v>1794.98</v>
      </c>
      <c r="R318" t="s">
        <v>9</v>
      </c>
      <c r="U318">
        <v>102.49</v>
      </c>
      <c r="V318" t="s">
        <v>10</v>
      </c>
      <c r="Y318">
        <v>0</v>
      </c>
      <c r="Z318" t="s">
        <v>11</v>
      </c>
      <c r="AC318">
        <v>0</v>
      </c>
      <c r="AD318" t="s">
        <v>12</v>
      </c>
      <c r="AG318">
        <v>0</v>
      </c>
      <c r="AH318" t="s">
        <v>13</v>
      </c>
      <c r="AK318">
        <v>8.1600000000000006E-2</v>
      </c>
      <c r="AL318" t="s">
        <v>14</v>
      </c>
      <c r="AO318">
        <v>6249</v>
      </c>
      <c r="AP318" t="s">
        <v>15</v>
      </c>
      <c r="AS318">
        <v>298.67</v>
      </c>
      <c r="AT318" t="s">
        <v>16</v>
      </c>
      <c r="AW318">
        <v>7121.01</v>
      </c>
      <c r="AX318" t="s">
        <v>17</v>
      </c>
      <c r="BA318">
        <v>349</v>
      </c>
      <c r="BB318" t="s">
        <v>18</v>
      </c>
      <c r="BE318">
        <v>0</v>
      </c>
      <c r="BF318" t="s">
        <v>19</v>
      </c>
      <c r="BI318">
        <v>145.69999999999999</v>
      </c>
      <c r="BJ318" t="s">
        <v>20</v>
      </c>
      <c r="BM318">
        <v>1800</v>
      </c>
      <c r="BN318" t="s">
        <v>21</v>
      </c>
      <c r="BQ318">
        <v>1712.48</v>
      </c>
      <c r="BR318" t="s">
        <v>22</v>
      </c>
      <c r="BU318">
        <v>188</v>
      </c>
      <c r="BV318" t="s">
        <v>23</v>
      </c>
      <c r="BY318">
        <v>28.71</v>
      </c>
      <c r="BZ318" t="s">
        <v>24</v>
      </c>
      <c r="CC318">
        <v>305.38</v>
      </c>
      <c r="CD318" t="s">
        <v>25</v>
      </c>
      <c r="CG318">
        <v>1191</v>
      </c>
      <c r="CH318" t="s">
        <v>26</v>
      </c>
      <c r="CK318">
        <v>0</v>
      </c>
      <c r="CL318" t="s">
        <v>27</v>
      </c>
      <c r="CO318">
        <v>0</v>
      </c>
      <c r="CP318" t="s">
        <v>28</v>
      </c>
      <c r="CS318">
        <v>0</v>
      </c>
      <c r="CT318" t="s">
        <v>29</v>
      </c>
      <c r="CW318">
        <v>106.6</v>
      </c>
      <c r="CX318" t="s">
        <v>30</v>
      </c>
      <c r="DA318">
        <v>5.32</v>
      </c>
      <c r="DB318" t="s">
        <v>31</v>
      </c>
      <c r="DE318">
        <v>185.67</v>
      </c>
      <c r="DF318" t="s">
        <v>32</v>
      </c>
      <c r="DI318">
        <v>635</v>
      </c>
      <c r="DJ318" t="s">
        <v>33</v>
      </c>
      <c r="DM318">
        <v>196.07</v>
      </c>
      <c r="DN318" t="s">
        <v>34</v>
      </c>
      <c r="DQ318">
        <v>276.2</v>
      </c>
      <c r="DR318" t="s">
        <v>35</v>
      </c>
      <c r="DU318">
        <v>54.5</v>
      </c>
      <c r="DV318" t="s">
        <v>36</v>
      </c>
      <c r="DY318">
        <v>0</v>
      </c>
      <c r="DZ318" t="s">
        <v>37</v>
      </c>
      <c r="EC318">
        <v>0</v>
      </c>
      <c r="ED318" t="s">
        <v>38</v>
      </c>
      <c r="EG318">
        <v>1450</v>
      </c>
      <c r="EH318" t="s">
        <v>39</v>
      </c>
      <c r="EK318">
        <v>74.86</v>
      </c>
      <c r="EL318" t="s">
        <v>40</v>
      </c>
      <c r="EO318">
        <v>48.25</v>
      </c>
      <c r="EP318" t="s">
        <v>41</v>
      </c>
      <c r="ES318">
        <v>621.9</v>
      </c>
      <c r="ET318" t="s">
        <v>42</v>
      </c>
      <c r="EW318">
        <v>37.299999999999997</v>
      </c>
      <c r="EX318" t="s">
        <v>43</v>
      </c>
      <c r="FA318">
        <v>21.850999999999999</v>
      </c>
      <c r="FB318" t="s">
        <v>44</v>
      </c>
      <c r="FE318">
        <v>12.73</v>
      </c>
      <c r="FF318" t="s">
        <v>45</v>
      </c>
      <c r="FI318">
        <v>193.99</v>
      </c>
      <c r="FJ318" t="s">
        <v>46</v>
      </c>
      <c r="FM318">
        <v>145</v>
      </c>
      <c r="FN318" t="s">
        <v>47</v>
      </c>
      <c r="FQ318">
        <v>76.45</v>
      </c>
      <c r="FR318" t="s">
        <v>48</v>
      </c>
      <c r="FU318">
        <v>31621.11</v>
      </c>
      <c r="FV318" t="s">
        <v>49</v>
      </c>
      <c r="FY318">
        <v>184.99</v>
      </c>
      <c r="FZ318" t="s">
        <v>50</v>
      </c>
      <c r="GC318">
        <v>0</v>
      </c>
      <c r="GD318" t="s">
        <v>51</v>
      </c>
      <c r="GG318">
        <v>0</v>
      </c>
      <c r="GH318" t="s">
        <v>52</v>
      </c>
      <c r="GK318">
        <v>0</v>
      </c>
      <c r="GL318" t="s">
        <v>53</v>
      </c>
      <c r="GO318">
        <v>2.9049999999999998</v>
      </c>
    </row>
    <row r="319" spans="1:197" x14ac:dyDescent="0.45">
      <c r="A319">
        <v>39517</v>
      </c>
      <c r="B319" t="s">
        <v>5</v>
      </c>
      <c r="E319">
        <v>0</v>
      </c>
      <c r="F319" t="s">
        <v>6</v>
      </c>
      <c r="I319">
        <v>0</v>
      </c>
      <c r="J319" t="s">
        <v>7</v>
      </c>
      <c r="M319">
        <v>0</v>
      </c>
      <c r="N319" t="s">
        <v>8</v>
      </c>
      <c r="Q319">
        <v>1775</v>
      </c>
      <c r="R319" t="s">
        <v>9</v>
      </c>
      <c r="U319">
        <v>103.01</v>
      </c>
      <c r="V319" t="s">
        <v>10</v>
      </c>
      <c r="Y319">
        <v>0</v>
      </c>
      <c r="Z319" t="s">
        <v>11</v>
      </c>
      <c r="AC319">
        <v>0</v>
      </c>
      <c r="AD319" t="s">
        <v>12</v>
      </c>
      <c r="AG319">
        <v>0</v>
      </c>
      <c r="AH319" t="s">
        <v>13</v>
      </c>
      <c r="AK319">
        <v>8.48E-2</v>
      </c>
      <c r="AL319" t="s">
        <v>14</v>
      </c>
      <c r="AO319">
        <v>5900</v>
      </c>
      <c r="AP319" t="s">
        <v>15</v>
      </c>
      <c r="AS319">
        <v>303.97000000000003</v>
      </c>
      <c r="AT319" t="s">
        <v>16</v>
      </c>
      <c r="AW319">
        <v>6900</v>
      </c>
      <c r="AX319" t="s">
        <v>17</v>
      </c>
      <c r="BA319">
        <v>343</v>
      </c>
      <c r="BB319" t="s">
        <v>18</v>
      </c>
      <c r="BE319">
        <v>0</v>
      </c>
      <c r="BF319" t="s">
        <v>19</v>
      </c>
      <c r="BI319">
        <v>145</v>
      </c>
      <c r="BJ319" t="s">
        <v>20</v>
      </c>
      <c r="BM319">
        <v>2000</v>
      </c>
      <c r="BN319" t="s">
        <v>21</v>
      </c>
      <c r="BQ319">
        <v>1813.89</v>
      </c>
      <c r="BR319" t="s">
        <v>22</v>
      </c>
      <c r="BU319">
        <v>192</v>
      </c>
      <c r="BV319" t="s">
        <v>23</v>
      </c>
      <c r="BY319">
        <v>30.28</v>
      </c>
      <c r="BZ319" t="s">
        <v>24</v>
      </c>
      <c r="CC319">
        <v>313</v>
      </c>
      <c r="CD319" t="s">
        <v>25</v>
      </c>
      <c r="CG319">
        <v>1164</v>
      </c>
      <c r="CH319" t="s">
        <v>26</v>
      </c>
      <c r="CK319">
        <v>0</v>
      </c>
      <c r="CL319" t="s">
        <v>27</v>
      </c>
      <c r="CO319">
        <v>0</v>
      </c>
      <c r="CP319" t="s">
        <v>28</v>
      </c>
      <c r="CS319">
        <v>0</v>
      </c>
      <c r="CT319" t="s">
        <v>29</v>
      </c>
      <c r="CW319">
        <v>105.8</v>
      </c>
      <c r="CX319" t="s">
        <v>30</v>
      </c>
      <c r="DA319">
        <v>5.15</v>
      </c>
      <c r="DB319" t="s">
        <v>31</v>
      </c>
      <c r="DE319">
        <v>189.26</v>
      </c>
      <c r="DF319" t="s">
        <v>32</v>
      </c>
      <c r="DI319">
        <v>665</v>
      </c>
      <c r="DJ319" t="s">
        <v>33</v>
      </c>
      <c r="DM319">
        <v>201.49</v>
      </c>
      <c r="DN319" t="s">
        <v>34</v>
      </c>
      <c r="DQ319">
        <v>276.69</v>
      </c>
      <c r="DR319" t="s">
        <v>35</v>
      </c>
      <c r="DU319">
        <v>59.7</v>
      </c>
      <c r="DV319" t="s">
        <v>36</v>
      </c>
      <c r="DY319">
        <v>0</v>
      </c>
      <c r="DZ319" t="s">
        <v>37</v>
      </c>
      <c r="EC319">
        <v>0</v>
      </c>
      <c r="ED319" t="s">
        <v>38</v>
      </c>
      <c r="EG319">
        <v>1469</v>
      </c>
      <c r="EH319" t="s">
        <v>39</v>
      </c>
      <c r="EK319">
        <v>76.77</v>
      </c>
      <c r="EL319" t="s">
        <v>40</v>
      </c>
      <c r="EO319">
        <v>49.81</v>
      </c>
      <c r="EP319" t="s">
        <v>41</v>
      </c>
      <c r="ES319">
        <v>632.96</v>
      </c>
      <c r="ET319" t="s">
        <v>42</v>
      </c>
      <c r="EW319">
        <v>36.997</v>
      </c>
      <c r="EX319" t="s">
        <v>43</v>
      </c>
      <c r="FA319">
        <v>22.47</v>
      </c>
      <c r="FB319" t="s">
        <v>44</v>
      </c>
      <c r="FE319">
        <v>12.994</v>
      </c>
      <c r="FF319" t="s">
        <v>45</v>
      </c>
      <c r="FI319">
        <v>194.99</v>
      </c>
      <c r="FJ319" t="s">
        <v>46</v>
      </c>
      <c r="FM319">
        <v>148.5</v>
      </c>
      <c r="FN319" t="s">
        <v>47</v>
      </c>
      <c r="FQ319">
        <v>78</v>
      </c>
      <c r="FR319" t="s">
        <v>48</v>
      </c>
      <c r="FU319">
        <v>33530</v>
      </c>
      <c r="FV319" t="s">
        <v>49</v>
      </c>
      <c r="FY319">
        <v>178.5</v>
      </c>
      <c r="FZ319" t="s">
        <v>50</v>
      </c>
      <c r="GC319">
        <v>0</v>
      </c>
      <c r="GD319" t="s">
        <v>51</v>
      </c>
      <c r="GG319">
        <v>0</v>
      </c>
      <c r="GH319" t="s">
        <v>52</v>
      </c>
      <c r="GK319">
        <v>0</v>
      </c>
      <c r="GL319" t="s">
        <v>53</v>
      </c>
      <c r="GO319">
        <v>2.91</v>
      </c>
    </row>
    <row r="320" spans="1:197" x14ac:dyDescent="0.45">
      <c r="A320">
        <v>39524</v>
      </c>
      <c r="B320" t="s">
        <v>5</v>
      </c>
      <c r="E320">
        <v>0</v>
      </c>
      <c r="F320" t="s">
        <v>6</v>
      </c>
      <c r="I320">
        <v>0</v>
      </c>
      <c r="J320" t="s">
        <v>7</v>
      </c>
      <c r="M320">
        <v>0</v>
      </c>
      <c r="N320" t="s">
        <v>8</v>
      </c>
      <c r="Q320">
        <v>1680</v>
      </c>
      <c r="R320" t="s">
        <v>9</v>
      </c>
      <c r="U320">
        <v>94.76</v>
      </c>
      <c r="V320" t="s">
        <v>10</v>
      </c>
      <c r="Y320">
        <v>119</v>
      </c>
      <c r="Z320" t="s">
        <v>11</v>
      </c>
      <c r="AC320">
        <v>0</v>
      </c>
      <c r="AD320" t="s">
        <v>12</v>
      </c>
      <c r="AG320">
        <v>0</v>
      </c>
      <c r="AH320" t="s">
        <v>13</v>
      </c>
      <c r="AK320">
        <v>8.3299999999999999E-2</v>
      </c>
      <c r="AL320" t="s">
        <v>14</v>
      </c>
      <c r="AO320">
        <v>5700</v>
      </c>
      <c r="AP320" t="s">
        <v>15</v>
      </c>
      <c r="AS320">
        <v>288.64999999999998</v>
      </c>
      <c r="AT320" t="s">
        <v>16</v>
      </c>
      <c r="AW320">
        <v>6474.09</v>
      </c>
      <c r="AX320" t="s">
        <v>17</v>
      </c>
      <c r="BA320">
        <v>332.6</v>
      </c>
      <c r="BB320" t="s">
        <v>18</v>
      </c>
      <c r="BE320">
        <v>0</v>
      </c>
      <c r="BF320" t="s">
        <v>19</v>
      </c>
      <c r="BI320">
        <v>136.72</v>
      </c>
      <c r="BJ320" t="s">
        <v>20</v>
      </c>
      <c r="BM320">
        <v>1712</v>
      </c>
      <c r="BN320" t="s">
        <v>21</v>
      </c>
      <c r="BQ320">
        <v>1753</v>
      </c>
      <c r="BR320" t="s">
        <v>22</v>
      </c>
      <c r="BU320">
        <v>190</v>
      </c>
      <c r="BV320" t="s">
        <v>23</v>
      </c>
      <c r="BY320">
        <v>29.225000000000001</v>
      </c>
      <c r="BZ320" t="s">
        <v>24</v>
      </c>
      <c r="CC320">
        <v>298.89999999999998</v>
      </c>
      <c r="CD320" t="s">
        <v>25</v>
      </c>
      <c r="CG320">
        <v>1165</v>
      </c>
      <c r="CH320" t="s">
        <v>26</v>
      </c>
      <c r="CK320">
        <v>0</v>
      </c>
      <c r="CL320" t="s">
        <v>27</v>
      </c>
      <c r="CO320">
        <v>0</v>
      </c>
      <c r="CP320" t="s">
        <v>28</v>
      </c>
      <c r="CS320">
        <v>0</v>
      </c>
      <c r="CT320" t="s">
        <v>29</v>
      </c>
      <c r="CW320">
        <v>98.15</v>
      </c>
      <c r="CX320" t="s">
        <v>30</v>
      </c>
      <c r="DA320">
        <v>5</v>
      </c>
      <c r="DB320" t="s">
        <v>31</v>
      </c>
      <c r="DE320">
        <v>186.99</v>
      </c>
      <c r="DF320" t="s">
        <v>32</v>
      </c>
      <c r="DI320">
        <v>623</v>
      </c>
      <c r="DJ320" t="s">
        <v>33</v>
      </c>
      <c r="DM320">
        <v>193.01</v>
      </c>
      <c r="DN320" t="s">
        <v>34</v>
      </c>
      <c r="DQ320">
        <v>275.75</v>
      </c>
      <c r="DR320" t="s">
        <v>35</v>
      </c>
      <c r="DU320">
        <v>58.2</v>
      </c>
      <c r="DV320" t="s">
        <v>36</v>
      </c>
      <c r="DY320">
        <v>0</v>
      </c>
      <c r="DZ320" t="s">
        <v>37</v>
      </c>
      <c r="EC320">
        <v>0</v>
      </c>
      <c r="ED320" t="s">
        <v>38</v>
      </c>
      <c r="EG320">
        <v>1438</v>
      </c>
      <c r="EH320" t="s">
        <v>39</v>
      </c>
      <c r="EK320">
        <v>74.459999999999994</v>
      </c>
      <c r="EL320" t="s">
        <v>40</v>
      </c>
      <c r="EO320">
        <v>48.23</v>
      </c>
      <c r="EP320" t="s">
        <v>41</v>
      </c>
      <c r="ES320">
        <v>553.01</v>
      </c>
      <c r="ET320" t="s">
        <v>42</v>
      </c>
      <c r="EW320">
        <v>34.200000000000003</v>
      </c>
      <c r="EX320" t="s">
        <v>43</v>
      </c>
      <c r="FA320">
        <v>21.279</v>
      </c>
      <c r="FB320" t="s">
        <v>44</v>
      </c>
      <c r="FE320">
        <v>11.3</v>
      </c>
      <c r="FF320" t="s">
        <v>45</v>
      </c>
      <c r="FI320">
        <v>181.1</v>
      </c>
      <c r="FJ320" t="s">
        <v>46</v>
      </c>
      <c r="FM320">
        <v>144</v>
      </c>
      <c r="FN320" t="s">
        <v>47</v>
      </c>
      <c r="FQ320">
        <v>73.8</v>
      </c>
      <c r="FR320" t="s">
        <v>48</v>
      </c>
      <c r="FU320">
        <v>32090</v>
      </c>
      <c r="FV320" t="s">
        <v>49</v>
      </c>
      <c r="FY320">
        <v>177.12</v>
      </c>
      <c r="FZ320" t="s">
        <v>50</v>
      </c>
      <c r="GC320">
        <v>0</v>
      </c>
      <c r="GD320" t="s">
        <v>51</v>
      </c>
      <c r="GG320">
        <v>0</v>
      </c>
      <c r="GH320" t="s">
        <v>52</v>
      </c>
      <c r="GK320">
        <v>0</v>
      </c>
      <c r="GL320" t="s">
        <v>53</v>
      </c>
      <c r="GO320">
        <v>2.83</v>
      </c>
    </row>
    <row r="321" spans="1:197" x14ac:dyDescent="0.45">
      <c r="A321">
        <v>39531</v>
      </c>
      <c r="B321" t="s">
        <v>5</v>
      </c>
      <c r="E321">
        <v>0</v>
      </c>
      <c r="F321" t="s">
        <v>6</v>
      </c>
      <c r="I321">
        <v>0</v>
      </c>
      <c r="J321" t="s">
        <v>7</v>
      </c>
      <c r="M321">
        <v>0</v>
      </c>
      <c r="N321" t="s">
        <v>8</v>
      </c>
      <c r="Q321">
        <v>1820</v>
      </c>
      <c r="R321" t="s">
        <v>9</v>
      </c>
      <c r="U321">
        <v>99.41</v>
      </c>
      <c r="V321" t="s">
        <v>10</v>
      </c>
      <c r="Y321">
        <v>114</v>
      </c>
      <c r="Z321" t="s">
        <v>11</v>
      </c>
      <c r="AC321">
        <v>0</v>
      </c>
      <c r="AD321" t="s">
        <v>12</v>
      </c>
      <c r="AG321">
        <v>0</v>
      </c>
      <c r="AH321" t="s">
        <v>13</v>
      </c>
      <c r="AK321">
        <v>8.5000000000000006E-2</v>
      </c>
      <c r="AL321" t="s">
        <v>14</v>
      </c>
      <c r="AO321">
        <v>5307.02</v>
      </c>
      <c r="AP321" t="s">
        <v>15</v>
      </c>
      <c r="AS321">
        <v>298.82</v>
      </c>
      <c r="AT321" t="s">
        <v>16</v>
      </c>
      <c r="AW321">
        <v>6706.98</v>
      </c>
      <c r="AX321" t="s">
        <v>17</v>
      </c>
      <c r="BA321">
        <v>331</v>
      </c>
      <c r="BB321" t="s">
        <v>18</v>
      </c>
      <c r="BE321">
        <v>0</v>
      </c>
      <c r="BF321" t="s">
        <v>19</v>
      </c>
      <c r="BI321">
        <v>134.11000000000001</v>
      </c>
      <c r="BJ321" t="s">
        <v>20</v>
      </c>
      <c r="BM321">
        <v>1774</v>
      </c>
      <c r="BN321" t="s">
        <v>21</v>
      </c>
      <c r="BQ321">
        <v>1978.32</v>
      </c>
      <c r="BR321" t="s">
        <v>22</v>
      </c>
      <c r="BU321">
        <v>177</v>
      </c>
      <c r="BV321" t="s">
        <v>23</v>
      </c>
      <c r="BY321">
        <v>29.7</v>
      </c>
      <c r="BZ321" t="s">
        <v>24</v>
      </c>
      <c r="CC321">
        <v>302</v>
      </c>
      <c r="CD321" t="s">
        <v>25</v>
      </c>
      <c r="CG321">
        <v>1147</v>
      </c>
      <c r="CH321" t="s">
        <v>26</v>
      </c>
      <c r="CK321">
        <v>0</v>
      </c>
      <c r="CL321" t="s">
        <v>27</v>
      </c>
      <c r="CO321">
        <v>0</v>
      </c>
      <c r="CP321" t="s">
        <v>28</v>
      </c>
      <c r="CS321">
        <v>0</v>
      </c>
      <c r="CT321" t="s">
        <v>29</v>
      </c>
      <c r="CW321">
        <v>97.49</v>
      </c>
      <c r="CX321" t="s">
        <v>30</v>
      </c>
      <c r="DA321">
        <v>4.6689999999999996</v>
      </c>
      <c r="DB321" t="s">
        <v>31</v>
      </c>
      <c r="DE321">
        <v>191.15</v>
      </c>
      <c r="DF321" t="s">
        <v>32</v>
      </c>
      <c r="DI321">
        <v>598.94000000000005</v>
      </c>
      <c r="DJ321" t="s">
        <v>33</v>
      </c>
      <c r="DM321">
        <v>212.9</v>
      </c>
      <c r="DN321" t="s">
        <v>34</v>
      </c>
      <c r="DQ321">
        <v>282.24</v>
      </c>
      <c r="DR321" t="s">
        <v>35</v>
      </c>
      <c r="DU321">
        <v>57</v>
      </c>
      <c r="DV321" t="s">
        <v>36</v>
      </c>
      <c r="DY321">
        <v>0</v>
      </c>
      <c r="DZ321" t="s">
        <v>37</v>
      </c>
      <c r="EC321">
        <v>0</v>
      </c>
      <c r="ED321" t="s">
        <v>38</v>
      </c>
      <c r="EG321">
        <v>1411</v>
      </c>
      <c r="EH321" t="s">
        <v>39</v>
      </c>
      <c r="EK321">
        <v>73.75</v>
      </c>
      <c r="EL321" t="s">
        <v>40</v>
      </c>
      <c r="EO321">
        <v>47.3</v>
      </c>
      <c r="EP321" t="s">
        <v>41</v>
      </c>
      <c r="ES321">
        <v>531</v>
      </c>
      <c r="ET321" t="s">
        <v>42</v>
      </c>
      <c r="EW321">
        <v>33.950000000000003</v>
      </c>
      <c r="EX321" t="s">
        <v>43</v>
      </c>
      <c r="FA321">
        <v>22.138000000000002</v>
      </c>
      <c r="FB321" t="s">
        <v>44</v>
      </c>
      <c r="FE321">
        <v>11.51</v>
      </c>
      <c r="FF321" t="s">
        <v>45</v>
      </c>
      <c r="FI321">
        <v>188.5</v>
      </c>
      <c r="FJ321" t="s">
        <v>46</v>
      </c>
      <c r="FM321">
        <v>151.31</v>
      </c>
      <c r="FN321" t="s">
        <v>47</v>
      </c>
      <c r="FQ321">
        <v>78.5</v>
      </c>
      <c r="FR321" t="s">
        <v>48</v>
      </c>
      <c r="FU321">
        <v>32930</v>
      </c>
      <c r="FV321" t="s">
        <v>49</v>
      </c>
      <c r="FY321">
        <v>197.48</v>
      </c>
      <c r="FZ321" t="s">
        <v>50</v>
      </c>
      <c r="GC321">
        <v>0</v>
      </c>
      <c r="GD321" t="s">
        <v>51</v>
      </c>
      <c r="GG321">
        <v>0</v>
      </c>
      <c r="GH321" t="s">
        <v>52</v>
      </c>
      <c r="GK321">
        <v>0</v>
      </c>
      <c r="GL321" t="s">
        <v>53</v>
      </c>
      <c r="GO321">
        <v>2.7</v>
      </c>
    </row>
    <row r="322" spans="1:197" x14ac:dyDescent="0.45">
      <c r="A322">
        <v>39538</v>
      </c>
      <c r="B322" t="s">
        <v>5</v>
      </c>
      <c r="E322">
        <v>0</v>
      </c>
      <c r="F322" t="s">
        <v>6</v>
      </c>
      <c r="I322">
        <v>0</v>
      </c>
      <c r="J322" t="s">
        <v>7</v>
      </c>
      <c r="M322">
        <v>0</v>
      </c>
      <c r="N322" t="s">
        <v>8</v>
      </c>
      <c r="Q322">
        <v>1930</v>
      </c>
      <c r="R322" t="s">
        <v>9</v>
      </c>
      <c r="U322">
        <v>100.93</v>
      </c>
      <c r="V322" t="s">
        <v>10</v>
      </c>
      <c r="Y322">
        <v>112.01</v>
      </c>
      <c r="Z322" t="s">
        <v>11</v>
      </c>
      <c r="AC322">
        <v>0</v>
      </c>
      <c r="AD322" t="s">
        <v>12</v>
      </c>
      <c r="AG322">
        <v>0</v>
      </c>
      <c r="AH322" t="s">
        <v>13</v>
      </c>
      <c r="AK322">
        <v>8.8599999999999998E-2</v>
      </c>
      <c r="AL322" t="s">
        <v>14</v>
      </c>
      <c r="AO322">
        <v>5255</v>
      </c>
      <c r="AP322" t="s">
        <v>15</v>
      </c>
      <c r="AS322">
        <v>297.81</v>
      </c>
      <c r="AT322" t="s">
        <v>16</v>
      </c>
      <c r="AW322">
        <v>6390</v>
      </c>
      <c r="AX322" t="s">
        <v>17</v>
      </c>
      <c r="BA322">
        <v>330</v>
      </c>
      <c r="BB322" t="s">
        <v>18</v>
      </c>
      <c r="BE322">
        <v>0</v>
      </c>
      <c r="BF322" t="s">
        <v>19</v>
      </c>
      <c r="BI322">
        <v>139.80000000000001</v>
      </c>
      <c r="BJ322" t="s">
        <v>20</v>
      </c>
      <c r="BM322">
        <v>1700</v>
      </c>
      <c r="BN322" t="s">
        <v>21</v>
      </c>
      <c r="BQ322">
        <v>1967</v>
      </c>
      <c r="BR322" t="s">
        <v>22</v>
      </c>
      <c r="BU322">
        <v>178</v>
      </c>
      <c r="BV322" t="s">
        <v>23</v>
      </c>
      <c r="BY322">
        <v>29.32</v>
      </c>
      <c r="BZ322" t="s">
        <v>24</v>
      </c>
      <c r="CC322">
        <v>298</v>
      </c>
      <c r="CD322" t="s">
        <v>25</v>
      </c>
      <c r="CG322">
        <v>1071</v>
      </c>
      <c r="CH322" t="s">
        <v>26</v>
      </c>
      <c r="CK322">
        <v>0</v>
      </c>
      <c r="CL322" t="s">
        <v>27</v>
      </c>
      <c r="CO322">
        <v>0</v>
      </c>
      <c r="CP322" t="s">
        <v>28</v>
      </c>
      <c r="CS322">
        <v>0</v>
      </c>
      <c r="CT322" t="s">
        <v>29</v>
      </c>
      <c r="CW322">
        <v>103</v>
      </c>
      <c r="CX322" t="s">
        <v>30</v>
      </c>
      <c r="DA322">
        <v>4.71</v>
      </c>
      <c r="DB322" t="s">
        <v>31</v>
      </c>
      <c r="DE322">
        <v>185.61</v>
      </c>
      <c r="DF322" t="s">
        <v>32</v>
      </c>
      <c r="DI322">
        <v>585</v>
      </c>
      <c r="DJ322" t="s">
        <v>33</v>
      </c>
      <c r="DM322">
        <v>213.4</v>
      </c>
      <c r="DN322" t="s">
        <v>34</v>
      </c>
      <c r="DQ322">
        <v>289.49</v>
      </c>
      <c r="DR322" t="s">
        <v>35</v>
      </c>
      <c r="DU322">
        <v>58.19</v>
      </c>
      <c r="DV322" t="s">
        <v>36</v>
      </c>
      <c r="DY322">
        <v>0</v>
      </c>
      <c r="DZ322" t="s">
        <v>37</v>
      </c>
      <c r="EC322">
        <v>0</v>
      </c>
      <c r="ED322" t="s">
        <v>38</v>
      </c>
      <c r="EG322">
        <v>1427</v>
      </c>
      <c r="EH322" t="s">
        <v>39</v>
      </c>
      <c r="EK322">
        <v>77.349999999999994</v>
      </c>
      <c r="EL322" t="s">
        <v>40</v>
      </c>
      <c r="EO322">
        <v>48.7</v>
      </c>
      <c r="EP322" t="s">
        <v>41</v>
      </c>
      <c r="ES322">
        <v>530</v>
      </c>
      <c r="ET322" t="s">
        <v>42</v>
      </c>
      <c r="EW322">
        <v>33.799999999999997</v>
      </c>
      <c r="EX322" t="s">
        <v>43</v>
      </c>
      <c r="FA322">
        <v>23.158000000000001</v>
      </c>
      <c r="FB322" t="s">
        <v>44</v>
      </c>
      <c r="FE322">
        <v>11.8</v>
      </c>
      <c r="FF322" t="s">
        <v>45</v>
      </c>
      <c r="FI322">
        <v>187.17</v>
      </c>
      <c r="FJ322" t="s">
        <v>46</v>
      </c>
      <c r="FM322">
        <v>151.5</v>
      </c>
      <c r="FN322" t="s">
        <v>47</v>
      </c>
      <c r="FQ322">
        <v>78.63</v>
      </c>
      <c r="FR322" t="s">
        <v>48</v>
      </c>
      <c r="FU322">
        <v>31565.02</v>
      </c>
      <c r="FV322" t="s">
        <v>49</v>
      </c>
      <c r="FY322">
        <v>218.02</v>
      </c>
      <c r="FZ322" t="s">
        <v>50</v>
      </c>
      <c r="GC322">
        <v>0</v>
      </c>
      <c r="GD322" t="s">
        <v>51</v>
      </c>
      <c r="GG322">
        <v>0</v>
      </c>
      <c r="GH322" t="s">
        <v>52</v>
      </c>
      <c r="GK322">
        <v>0</v>
      </c>
      <c r="GL322" t="s">
        <v>53</v>
      </c>
      <c r="GO322">
        <v>2.67</v>
      </c>
    </row>
    <row r="323" spans="1:197" x14ac:dyDescent="0.45">
      <c r="A323">
        <v>39545</v>
      </c>
      <c r="B323" t="s">
        <v>5</v>
      </c>
      <c r="E323">
        <v>0</v>
      </c>
      <c r="F323" t="s">
        <v>6</v>
      </c>
      <c r="I323">
        <v>0</v>
      </c>
      <c r="J323" t="s">
        <v>7</v>
      </c>
      <c r="M323">
        <v>0</v>
      </c>
      <c r="N323" t="s">
        <v>8</v>
      </c>
      <c r="Q323">
        <v>1836.2</v>
      </c>
      <c r="R323" t="s">
        <v>9</v>
      </c>
      <c r="U323">
        <v>100.37</v>
      </c>
      <c r="V323" t="s">
        <v>10</v>
      </c>
      <c r="Y323">
        <v>114</v>
      </c>
      <c r="Z323" t="s">
        <v>11</v>
      </c>
      <c r="AC323">
        <v>0</v>
      </c>
      <c r="AD323" t="s">
        <v>12</v>
      </c>
      <c r="AG323">
        <v>0</v>
      </c>
      <c r="AH323" t="s">
        <v>13</v>
      </c>
      <c r="AK323">
        <v>8.7099999999999997E-2</v>
      </c>
      <c r="AL323" t="s">
        <v>14</v>
      </c>
      <c r="AO323">
        <v>5250</v>
      </c>
      <c r="AP323" t="s">
        <v>15</v>
      </c>
      <c r="AS323">
        <v>307.2</v>
      </c>
      <c r="AT323" t="s">
        <v>16</v>
      </c>
      <c r="AW323">
        <v>6799</v>
      </c>
      <c r="AX323" t="s">
        <v>17</v>
      </c>
      <c r="BA323">
        <v>329.78</v>
      </c>
      <c r="BB323" t="s">
        <v>18</v>
      </c>
      <c r="BE323">
        <v>0</v>
      </c>
      <c r="BF323" t="s">
        <v>19</v>
      </c>
      <c r="BI323">
        <v>150.25</v>
      </c>
      <c r="BJ323" t="s">
        <v>20</v>
      </c>
      <c r="BM323">
        <v>1899</v>
      </c>
      <c r="BN323" t="s">
        <v>21</v>
      </c>
      <c r="BQ323">
        <v>2025.3</v>
      </c>
      <c r="BR323" t="s">
        <v>22</v>
      </c>
      <c r="BU323">
        <v>170</v>
      </c>
      <c r="BV323" t="s">
        <v>23</v>
      </c>
      <c r="BY323">
        <v>28.943999999999999</v>
      </c>
      <c r="BZ323" t="s">
        <v>24</v>
      </c>
      <c r="CC323">
        <v>293.5</v>
      </c>
      <c r="CD323" t="s">
        <v>25</v>
      </c>
      <c r="CG323">
        <v>1091.2</v>
      </c>
      <c r="CH323" t="s">
        <v>26</v>
      </c>
      <c r="CK323">
        <v>0</v>
      </c>
      <c r="CL323" t="s">
        <v>27</v>
      </c>
      <c r="CO323">
        <v>0</v>
      </c>
      <c r="CP323" t="s">
        <v>28</v>
      </c>
      <c r="CS323">
        <v>0</v>
      </c>
      <c r="CT323" t="s">
        <v>29</v>
      </c>
      <c r="CW323">
        <v>104.75</v>
      </c>
      <c r="CX323" t="s">
        <v>30</v>
      </c>
      <c r="DA323">
        <v>4.8</v>
      </c>
      <c r="DB323" t="s">
        <v>31</v>
      </c>
      <c r="DE323">
        <v>173.9</v>
      </c>
      <c r="DF323" t="s">
        <v>32</v>
      </c>
      <c r="DI323">
        <v>605.99</v>
      </c>
      <c r="DJ323" t="s">
        <v>33</v>
      </c>
      <c r="DM323">
        <v>222.5</v>
      </c>
      <c r="DN323" t="s">
        <v>34</v>
      </c>
      <c r="DQ323">
        <v>286.33</v>
      </c>
      <c r="DR323" t="s">
        <v>35</v>
      </c>
      <c r="DU323">
        <v>56.6</v>
      </c>
      <c r="DV323" t="s">
        <v>36</v>
      </c>
      <c r="DY323">
        <v>0</v>
      </c>
      <c r="DZ323" t="s">
        <v>37</v>
      </c>
      <c r="EC323">
        <v>0</v>
      </c>
      <c r="ED323" t="s">
        <v>38</v>
      </c>
      <c r="EG323">
        <v>1465</v>
      </c>
      <c r="EH323" t="s">
        <v>39</v>
      </c>
      <c r="EK323">
        <v>74.400000000000006</v>
      </c>
      <c r="EL323" t="s">
        <v>40</v>
      </c>
      <c r="EO323">
        <v>47.31</v>
      </c>
      <c r="EP323" t="s">
        <v>41</v>
      </c>
      <c r="ES323">
        <v>575.20000000000005</v>
      </c>
      <c r="ET323" t="s">
        <v>42</v>
      </c>
      <c r="EW323">
        <v>33.5</v>
      </c>
      <c r="EX323" t="s">
        <v>43</v>
      </c>
      <c r="FA323">
        <v>22.885000000000002</v>
      </c>
      <c r="FB323" t="s">
        <v>44</v>
      </c>
      <c r="FE323">
        <v>11.54</v>
      </c>
      <c r="FF323" t="s">
        <v>45</v>
      </c>
      <c r="FI323">
        <v>186</v>
      </c>
      <c r="FJ323" t="s">
        <v>46</v>
      </c>
      <c r="FM323">
        <v>144.19999999999999</v>
      </c>
      <c r="FN323" t="s">
        <v>47</v>
      </c>
      <c r="FQ323">
        <v>80.2</v>
      </c>
      <c r="FR323" t="s">
        <v>48</v>
      </c>
      <c r="FU323">
        <v>30850</v>
      </c>
      <c r="FV323" t="s">
        <v>49</v>
      </c>
      <c r="FY323">
        <v>225.5</v>
      </c>
      <c r="FZ323" t="s">
        <v>50</v>
      </c>
      <c r="GC323">
        <v>0</v>
      </c>
      <c r="GD323" t="s">
        <v>51</v>
      </c>
      <c r="GG323">
        <v>0</v>
      </c>
      <c r="GH323" t="s">
        <v>52</v>
      </c>
      <c r="GK323">
        <v>0</v>
      </c>
      <c r="GL323" t="s">
        <v>53</v>
      </c>
      <c r="GO323">
        <v>2.66</v>
      </c>
    </row>
    <row r="324" spans="1:197" x14ac:dyDescent="0.45">
      <c r="A324">
        <v>39552</v>
      </c>
      <c r="B324" t="s">
        <v>5</v>
      </c>
      <c r="E324">
        <v>0</v>
      </c>
      <c r="F324" t="s">
        <v>6</v>
      </c>
      <c r="I324">
        <v>0</v>
      </c>
      <c r="J324" t="s">
        <v>7</v>
      </c>
      <c r="M324">
        <v>0</v>
      </c>
      <c r="N324" t="s">
        <v>8</v>
      </c>
      <c r="Q324">
        <v>2084.9899999999998</v>
      </c>
      <c r="R324" t="s">
        <v>9</v>
      </c>
      <c r="U324">
        <v>103.25</v>
      </c>
      <c r="V324" t="s">
        <v>10</v>
      </c>
      <c r="Y324">
        <v>122</v>
      </c>
      <c r="Z324" t="s">
        <v>11</v>
      </c>
      <c r="AC324">
        <v>0</v>
      </c>
      <c r="AD324" t="s">
        <v>12</v>
      </c>
      <c r="AG324">
        <v>0</v>
      </c>
      <c r="AH324" t="s">
        <v>13</v>
      </c>
      <c r="AK324">
        <v>9.0700000000000003E-2</v>
      </c>
      <c r="AL324" t="s">
        <v>14</v>
      </c>
      <c r="AO324">
        <v>5321</v>
      </c>
      <c r="AP324" t="s">
        <v>15</v>
      </c>
      <c r="AS324">
        <v>317.33</v>
      </c>
      <c r="AT324" t="s">
        <v>16</v>
      </c>
      <c r="AW324">
        <v>6902</v>
      </c>
      <c r="AX324" t="s">
        <v>17</v>
      </c>
      <c r="BA324">
        <v>337</v>
      </c>
      <c r="BB324" t="s">
        <v>18</v>
      </c>
      <c r="BE324">
        <v>0</v>
      </c>
      <c r="BF324" t="s">
        <v>19</v>
      </c>
      <c r="BI324">
        <v>155.38999999999999</v>
      </c>
      <c r="BJ324" t="s">
        <v>20</v>
      </c>
      <c r="BM324">
        <v>1800</v>
      </c>
      <c r="BN324" t="s">
        <v>21</v>
      </c>
      <c r="BQ324">
        <v>2155.0100000000002</v>
      </c>
      <c r="BR324" t="s">
        <v>22</v>
      </c>
      <c r="BU324">
        <v>164.5</v>
      </c>
      <c r="BV324" t="s">
        <v>23</v>
      </c>
      <c r="BY324">
        <v>31.198</v>
      </c>
      <c r="BZ324" t="s">
        <v>24</v>
      </c>
      <c r="CC324">
        <v>285</v>
      </c>
      <c r="CD324" t="s">
        <v>25</v>
      </c>
      <c r="CG324">
        <v>1061.99</v>
      </c>
      <c r="CH324" t="s">
        <v>26</v>
      </c>
      <c r="CK324">
        <v>0</v>
      </c>
      <c r="CL324" t="s">
        <v>27</v>
      </c>
      <c r="CO324">
        <v>0</v>
      </c>
      <c r="CP324" t="s">
        <v>28</v>
      </c>
      <c r="CS324">
        <v>0</v>
      </c>
      <c r="CT324" t="s">
        <v>29</v>
      </c>
      <c r="CW324">
        <v>114</v>
      </c>
      <c r="CX324" t="s">
        <v>30</v>
      </c>
      <c r="DA324">
        <v>4.7699999999999996</v>
      </c>
      <c r="DB324" t="s">
        <v>31</v>
      </c>
      <c r="DE324">
        <v>188.8</v>
      </c>
      <c r="DF324" t="s">
        <v>32</v>
      </c>
      <c r="DI324">
        <v>610</v>
      </c>
      <c r="DJ324" t="s">
        <v>33</v>
      </c>
      <c r="DM324">
        <v>231.96</v>
      </c>
      <c r="DN324" t="s">
        <v>34</v>
      </c>
      <c r="DQ324">
        <v>279</v>
      </c>
      <c r="DR324" t="s">
        <v>35</v>
      </c>
      <c r="DU324">
        <v>56.5</v>
      </c>
      <c r="DV324" t="s">
        <v>36</v>
      </c>
      <c r="DY324">
        <v>0</v>
      </c>
      <c r="DZ324" t="s">
        <v>37</v>
      </c>
      <c r="EC324">
        <v>0</v>
      </c>
      <c r="ED324" t="s">
        <v>38</v>
      </c>
      <c r="EG324">
        <v>1532.1</v>
      </c>
      <c r="EH324" t="s">
        <v>39</v>
      </c>
      <c r="EK324">
        <v>76.56</v>
      </c>
      <c r="EL324" t="s">
        <v>40</v>
      </c>
      <c r="EO324">
        <v>48.75</v>
      </c>
      <c r="EP324" t="s">
        <v>41</v>
      </c>
      <c r="ES324">
        <v>616.79999999999995</v>
      </c>
      <c r="ET324" t="s">
        <v>42</v>
      </c>
      <c r="EW324">
        <v>32.384999999999998</v>
      </c>
      <c r="EX324" t="s">
        <v>43</v>
      </c>
      <c r="FA324">
        <v>23.63</v>
      </c>
      <c r="FB324" t="s">
        <v>44</v>
      </c>
      <c r="FE324">
        <v>11.824</v>
      </c>
      <c r="FF324" t="s">
        <v>45</v>
      </c>
      <c r="FI324">
        <v>182.3</v>
      </c>
      <c r="FJ324" t="s">
        <v>46</v>
      </c>
      <c r="FM324">
        <v>154</v>
      </c>
      <c r="FN324" t="s">
        <v>47</v>
      </c>
      <c r="FQ324">
        <v>81.33</v>
      </c>
      <c r="FR324" t="s">
        <v>48</v>
      </c>
      <c r="FU324">
        <v>29690</v>
      </c>
      <c r="FV324" t="s">
        <v>49</v>
      </c>
      <c r="FY324">
        <v>268.89999999999998</v>
      </c>
      <c r="FZ324" t="s">
        <v>50</v>
      </c>
      <c r="GC324">
        <v>0</v>
      </c>
      <c r="GD324" t="s">
        <v>51</v>
      </c>
      <c r="GG324">
        <v>0</v>
      </c>
      <c r="GH324" t="s">
        <v>52</v>
      </c>
      <c r="GK324">
        <v>0</v>
      </c>
      <c r="GL324" t="s">
        <v>53</v>
      </c>
      <c r="GO324">
        <v>2.351</v>
      </c>
    </row>
    <row r="325" spans="1:197" x14ac:dyDescent="0.45">
      <c r="A325">
        <v>39559</v>
      </c>
      <c r="B325" t="s">
        <v>5</v>
      </c>
      <c r="E325">
        <v>0</v>
      </c>
      <c r="F325" t="s">
        <v>6</v>
      </c>
      <c r="I325">
        <v>0</v>
      </c>
      <c r="J325" t="s">
        <v>7</v>
      </c>
      <c r="M325">
        <v>0</v>
      </c>
      <c r="N325" t="s">
        <v>8</v>
      </c>
      <c r="Q325">
        <v>2196.9699999999998</v>
      </c>
      <c r="R325" t="s">
        <v>9</v>
      </c>
      <c r="U325">
        <v>101.65</v>
      </c>
      <c r="V325" t="s">
        <v>10</v>
      </c>
      <c r="Y325">
        <v>132</v>
      </c>
      <c r="Z325" t="s">
        <v>11</v>
      </c>
      <c r="AC325">
        <v>0</v>
      </c>
      <c r="AD325" t="s">
        <v>12</v>
      </c>
      <c r="AG325">
        <v>0</v>
      </c>
      <c r="AH325" t="s">
        <v>13</v>
      </c>
      <c r="AK325">
        <v>8.9200000000000002E-2</v>
      </c>
      <c r="AL325" t="s">
        <v>14</v>
      </c>
      <c r="AO325">
        <v>5200.5</v>
      </c>
      <c r="AP325" t="s">
        <v>15</v>
      </c>
      <c r="AS325">
        <v>314.27999999999997</v>
      </c>
      <c r="AT325" t="s">
        <v>16</v>
      </c>
      <c r="AW325">
        <v>6655</v>
      </c>
      <c r="AX325" t="s">
        <v>17</v>
      </c>
      <c r="BA325">
        <v>333</v>
      </c>
      <c r="BB325" t="s">
        <v>18</v>
      </c>
      <c r="BE325">
        <v>0</v>
      </c>
      <c r="BF325" t="s">
        <v>19</v>
      </c>
      <c r="BI325">
        <v>143.5</v>
      </c>
      <c r="BJ325" t="s">
        <v>20</v>
      </c>
      <c r="BM325">
        <v>1800</v>
      </c>
      <c r="BN325" t="s">
        <v>21</v>
      </c>
      <c r="BQ325">
        <v>2127.3000000000002</v>
      </c>
      <c r="BR325" t="s">
        <v>22</v>
      </c>
      <c r="BU325">
        <v>178</v>
      </c>
      <c r="BV325" t="s">
        <v>23</v>
      </c>
      <c r="BY325">
        <v>32.094000000000001</v>
      </c>
      <c r="BZ325" t="s">
        <v>24</v>
      </c>
      <c r="CC325">
        <v>284</v>
      </c>
      <c r="CD325" t="s">
        <v>25</v>
      </c>
      <c r="CG325">
        <v>1064</v>
      </c>
      <c r="CH325" t="s">
        <v>26</v>
      </c>
      <c r="CK325">
        <v>0</v>
      </c>
      <c r="CL325" t="s">
        <v>27</v>
      </c>
      <c r="CO325">
        <v>0</v>
      </c>
      <c r="CP325" t="s">
        <v>28</v>
      </c>
      <c r="CS325">
        <v>0</v>
      </c>
      <c r="CT325" t="s">
        <v>29</v>
      </c>
      <c r="CW325">
        <v>114.9</v>
      </c>
      <c r="CX325" t="s">
        <v>30</v>
      </c>
      <c r="DA325">
        <v>4.75</v>
      </c>
      <c r="DB325" t="s">
        <v>31</v>
      </c>
      <c r="DE325">
        <v>178.01</v>
      </c>
      <c r="DF325" t="s">
        <v>32</v>
      </c>
      <c r="DI325">
        <v>635</v>
      </c>
      <c r="DJ325" t="s">
        <v>33</v>
      </c>
      <c r="DM325">
        <v>232.32</v>
      </c>
      <c r="DN325" t="s">
        <v>34</v>
      </c>
      <c r="DQ325">
        <v>277.02999999999997</v>
      </c>
      <c r="DR325" t="s">
        <v>35</v>
      </c>
      <c r="DU325">
        <v>51.7</v>
      </c>
      <c r="DV325" t="s">
        <v>36</v>
      </c>
      <c r="DY325">
        <v>0</v>
      </c>
      <c r="DZ325" t="s">
        <v>37</v>
      </c>
      <c r="EC325">
        <v>0</v>
      </c>
      <c r="ED325" t="s">
        <v>38</v>
      </c>
      <c r="EG325">
        <v>1503</v>
      </c>
      <c r="EH325" t="s">
        <v>39</v>
      </c>
      <c r="EK325">
        <v>74.88</v>
      </c>
      <c r="EL325" t="s">
        <v>40</v>
      </c>
      <c r="EO325">
        <v>47.63</v>
      </c>
      <c r="EP325" t="s">
        <v>41</v>
      </c>
      <c r="ES325">
        <v>588</v>
      </c>
      <c r="ET325" t="s">
        <v>42</v>
      </c>
      <c r="EW325">
        <v>31.38</v>
      </c>
      <c r="EX325" t="s">
        <v>43</v>
      </c>
      <c r="FA325">
        <v>23.4</v>
      </c>
      <c r="FB325" t="s">
        <v>44</v>
      </c>
      <c r="FE325">
        <v>11.49</v>
      </c>
      <c r="FF325" t="s">
        <v>45</v>
      </c>
      <c r="FI325">
        <v>179.55</v>
      </c>
      <c r="FJ325" t="s">
        <v>46</v>
      </c>
      <c r="FM325">
        <v>153.30000000000001</v>
      </c>
      <c r="FN325" t="s">
        <v>47</v>
      </c>
      <c r="FQ325">
        <v>81.77</v>
      </c>
      <c r="FR325" t="s">
        <v>48</v>
      </c>
      <c r="FU325">
        <v>29602.33</v>
      </c>
      <c r="FV325" t="s">
        <v>49</v>
      </c>
      <c r="FY325">
        <v>263.07</v>
      </c>
      <c r="FZ325" t="s">
        <v>50</v>
      </c>
      <c r="GC325">
        <v>0</v>
      </c>
      <c r="GD325" t="s">
        <v>51</v>
      </c>
      <c r="GG325">
        <v>0</v>
      </c>
      <c r="GH325" t="s">
        <v>52</v>
      </c>
      <c r="GK325">
        <v>0</v>
      </c>
      <c r="GL325" t="s">
        <v>53</v>
      </c>
      <c r="GO325">
        <v>2.12</v>
      </c>
    </row>
    <row r="326" spans="1:197" x14ac:dyDescent="0.45">
      <c r="A326">
        <v>39566</v>
      </c>
      <c r="B326" t="s">
        <v>5</v>
      </c>
      <c r="E326">
        <v>0</v>
      </c>
      <c r="F326" t="s">
        <v>6</v>
      </c>
      <c r="I326">
        <v>0</v>
      </c>
      <c r="J326" t="s">
        <v>7</v>
      </c>
      <c r="M326">
        <v>0</v>
      </c>
      <c r="N326" t="s">
        <v>8</v>
      </c>
      <c r="Q326">
        <v>2394.9899999999998</v>
      </c>
      <c r="R326" t="s">
        <v>9</v>
      </c>
      <c r="U326">
        <v>102.7</v>
      </c>
      <c r="V326" t="s">
        <v>10</v>
      </c>
      <c r="Y326">
        <v>138</v>
      </c>
      <c r="Z326" t="s">
        <v>11</v>
      </c>
      <c r="AC326">
        <v>0</v>
      </c>
      <c r="AD326" t="s">
        <v>12</v>
      </c>
      <c r="AG326">
        <v>0</v>
      </c>
      <c r="AH326" t="s">
        <v>13</v>
      </c>
      <c r="AK326">
        <v>9.11E-2</v>
      </c>
      <c r="AL326" t="s">
        <v>14</v>
      </c>
      <c r="AO326">
        <v>5219.99</v>
      </c>
      <c r="AP326" t="s">
        <v>15</v>
      </c>
      <c r="AS326">
        <v>316</v>
      </c>
      <c r="AT326" t="s">
        <v>16</v>
      </c>
      <c r="AW326">
        <v>6559</v>
      </c>
      <c r="AX326" t="s">
        <v>17</v>
      </c>
      <c r="BA326">
        <v>335.1</v>
      </c>
      <c r="BB326" t="s">
        <v>18</v>
      </c>
      <c r="BE326">
        <v>0</v>
      </c>
      <c r="BF326" t="s">
        <v>19</v>
      </c>
      <c r="BI326">
        <v>139.5</v>
      </c>
      <c r="BJ326" t="s">
        <v>20</v>
      </c>
      <c r="BM326">
        <v>1750</v>
      </c>
      <c r="BN326" t="s">
        <v>21</v>
      </c>
      <c r="BQ326">
        <v>2156</v>
      </c>
      <c r="BR326" t="s">
        <v>22</v>
      </c>
      <c r="BU326">
        <v>182.5</v>
      </c>
      <c r="BV326" t="s">
        <v>23</v>
      </c>
      <c r="BY326">
        <v>31.8</v>
      </c>
      <c r="BZ326" t="s">
        <v>24</v>
      </c>
      <c r="CC326">
        <v>284.22000000000003</v>
      </c>
      <c r="CD326" t="s">
        <v>25</v>
      </c>
      <c r="CG326">
        <v>1043</v>
      </c>
      <c r="CH326" t="s">
        <v>26</v>
      </c>
      <c r="CK326">
        <v>0</v>
      </c>
      <c r="CL326" t="s">
        <v>27</v>
      </c>
      <c r="CO326">
        <v>0</v>
      </c>
      <c r="CP326" t="s">
        <v>28</v>
      </c>
      <c r="CS326">
        <v>0</v>
      </c>
      <c r="CT326" t="s">
        <v>29</v>
      </c>
      <c r="CW326">
        <v>112.49</v>
      </c>
      <c r="CX326" t="s">
        <v>30</v>
      </c>
      <c r="DA326">
        <v>4.8869999999999996</v>
      </c>
      <c r="DB326" t="s">
        <v>31</v>
      </c>
      <c r="DE326">
        <v>181</v>
      </c>
      <c r="DF326" t="s">
        <v>32</v>
      </c>
      <c r="DI326">
        <v>656.01</v>
      </c>
      <c r="DJ326" t="s">
        <v>33</v>
      </c>
      <c r="DM326">
        <v>232.3</v>
      </c>
      <c r="DN326" t="s">
        <v>34</v>
      </c>
      <c r="DQ326">
        <v>277.3</v>
      </c>
      <c r="DR326" t="s">
        <v>35</v>
      </c>
      <c r="DU326">
        <v>52.15</v>
      </c>
      <c r="DV326" t="s">
        <v>36</v>
      </c>
      <c r="DY326">
        <v>0</v>
      </c>
      <c r="DZ326" t="s">
        <v>37</v>
      </c>
      <c r="EC326">
        <v>0</v>
      </c>
      <c r="ED326" t="s">
        <v>38</v>
      </c>
      <c r="EG326">
        <v>1475</v>
      </c>
      <c r="EH326" t="s">
        <v>39</v>
      </c>
      <c r="EK326">
        <v>80.34</v>
      </c>
      <c r="EL326" t="s">
        <v>40</v>
      </c>
      <c r="EO326">
        <v>49.8</v>
      </c>
      <c r="EP326" t="s">
        <v>41</v>
      </c>
      <c r="ES326">
        <v>605.94000000000005</v>
      </c>
      <c r="ET326" t="s">
        <v>42</v>
      </c>
      <c r="EW326">
        <v>32.200000000000003</v>
      </c>
      <c r="EX326" t="s">
        <v>43</v>
      </c>
      <c r="FA326">
        <v>23.364999999999998</v>
      </c>
      <c r="FB326" t="s">
        <v>44</v>
      </c>
      <c r="FE326">
        <v>11.54</v>
      </c>
      <c r="FF326" t="s">
        <v>45</v>
      </c>
      <c r="FI326">
        <v>193.3</v>
      </c>
      <c r="FJ326" t="s">
        <v>46</v>
      </c>
      <c r="FM326">
        <v>153.44999999999999</v>
      </c>
      <c r="FN326" t="s">
        <v>47</v>
      </c>
      <c r="FQ326">
        <v>84.4</v>
      </c>
      <c r="FR326" t="s">
        <v>48</v>
      </c>
      <c r="FU326">
        <v>29579</v>
      </c>
      <c r="FV326" t="s">
        <v>49</v>
      </c>
      <c r="FY326">
        <v>257.25</v>
      </c>
      <c r="FZ326" t="s">
        <v>50</v>
      </c>
      <c r="GC326">
        <v>0</v>
      </c>
      <c r="GD326" t="s">
        <v>51</v>
      </c>
      <c r="GG326">
        <v>0</v>
      </c>
      <c r="GH326" t="s">
        <v>52</v>
      </c>
      <c r="GK326">
        <v>0</v>
      </c>
      <c r="GL326" t="s">
        <v>53</v>
      </c>
      <c r="GO326">
        <v>2.0019999999999998</v>
      </c>
    </row>
    <row r="327" spans="1:197" x14ac:dyDescent="0.45">
      <c r="A327">
        <v>39573</v>
      </c>
      <c r="B327" t="s">
        <v>5</v>
      </c>
      <c r="E327">
        <v>0</v>
      </c>
      <c r="F327" t="s">
        <v>6</v>
      </c>
      <c r="I327">
        <v>0</v>
      </c>
      <c r="J327" t="s">
        <v>7</v>
      </c>
      <c r="M327">
        <v>0</v>
      </c>
      <c r="N327" t="s">
        <v>8</v>
      </c>
      <c r="Q327">
        <v>2589</v>
      </c>
      <c r="R327" t="s">
        <v>9</v>
      </c>
      <c r="U327">
        <v>100.27</v>
      </c>
      <c r="V327" t="s">
        <v>10</v>
      </c>
      <c r="Y327">
        <v>142.5</v>
      </c>
      <c r="Z327" t="s">
        <v>11</v>
      </c>
      <c r="AC327">
        <v>0</v>
      </c>
      <c r="AD327" t="s">
        <v>12</v>
      </c>
      <c r="AG327">
        <v>0</v>
      </c>
      <c r="AH327" t="s">
        <v>13</v>
      </c>
      <c r="AK327">
        <v>9.3200000000000005E-2</v>
      </c>
      <c r="AL327" t="s">
        <v>14</v>
      </c>
      <c r="AO327">
        <v>5165</v>
      </c>
      <c r="AP327" t="s">
        <v>15</v>
      </c>
      <c r="AS327">
        <v>349.31</v>
      </c>
      <c r="AT327" t="s">
        <v>16</v>
      </c>
      <c r="AW327">
        <v>6621</v>
      </c>
      <c r="AX327" t="s">
        <v>17</v>
      </c>
      <c r="BA327">
        <v>339.5</v>
      </c>
      <c r="BB327" t="s">
        <v>18</v>
      </c>
      <c r="BE327">
        <v>0</v>
      </c>
      <c r="BF327" t="s">
        <v>19</v>
      </c>
      <c r="BI327">
        <v>146.9</v>
      </c>
      <c r="BJ327" t="s">
        <v>20</v>
      </c>
      <c r="BM327">
        <v>1845</v>
      </c>
      <c r="BN327" t="s">
        <v>21</v>
      </c>
      <c r="BQ327">
        <v>2387</v>
      </c>
      <c r="BR327" t="s">
        <v>22</v>
      </c>
      <c r="BU327">
        <v>186.5</v>
      </c>
      <c r="BV327" t="s">
        <v>23</v>
      </c>
      <c r="BY327">
        <v>33.499000000000002</v>
      </c>
      <c r="BZ327" t="s">
        <v>24</v>
      </c>
      <c r="CC327">
        <v>296.89999999999998</v>
      </c>
      <c r="CD327" t="s">
        <v>25</v>
      </c>
      <c r="CG327">
        <v>1058.98</v>
      </c>
      <c r="CH327" t="s">
        <v>26</v>
      </c>
      <c r="CK327">
        <v>0</v>
      </c>
      <c r="CL327" t="s">
        <v>27</v>
      </c>
      <c r="CO327">
        <v>0</v>
      </c>
      <c r="CP327" t="s">
        <v>28</v>
      </c>
      <c r="CS327">
        <v>0</v>
      </c>
      <c r="CT327" t="s">
        <v>29</v>
      </c>
      <c r="CW327">
        <v>128</v>
      </c>
      <c r="CX327" t="s">
        <v>30</v>
      </c>
      <c r="DA327">
        <v>5.2450000000000001</v>
      </c>
      <c r="DB327" t="s">
        <v>31</v>
      </c>
      <c r="DE327">
        <v>199</v>
      </c>
      <c r="DF327" t="s">
        <v>32</v>
      </c>
      <c r="DI327">
        <v>655</v>
      </c>
      <c r="DJ327" t="s">
        <v>33</v>
      </c>
      <c r="DM327">
        <v>248.56</v>
      </c>
      <c r="DN327" t="s">
        <v>34</v>
      </c>
      <c r="DQ327">
        <v>272.18</v>
      </c>
      <c r="DR327" t="s">
        <v>35</v>
      </c>
      <c r="DU327">
        <v>51.43</v>
      </c>
      <c r="DV327" t="s">
        <v>36</v>
      </c>
      <c r="DY327">
        <v>0</v>
      </c>
      <c r="DZ327" t="s">
        <v>37</v>
      </c>
      <c r="EC327">
        <v>0</v>
      </c>
      <c r="ED327" t="s">
        <v>38</v>
      </c>
      <c r="EG327">
        <v>1471</v>
      </c>
      <c r="EH327" t="s">
        <v>39</v>
      </c>
      <c r="EK327">
        <v>81.45</v>
      </c>
      <c r="EL327" t="s">
        <v>40</v>
      </c>
      <c r="EO327">
        <v>51.25</v>
      </c>
      <c r="EP327" t="s">
        <v>41</v>
      </c>
      <c r="ES327">
        <v>644.85</v>
      </c>
      <c r="ET327" t="s">
        <v>42</v>
      </c>
      <c r="EW327">
        <v>31.6</v>
      </c>
      <c r="EX327" t="s">
        <v>43</v>
      </c>
      <c r="FA327">
        <v>24.754999999999999</v>
      </c>
      <c r="FB327" t="s">
        <v>44</v>
      </c>
      <c r="FE327">
        <v>12.2</v>
      </c>
      <c r="FF327" t="s">
        <v>45</v>
      </c>
      <c r="FI327">
        <v>191.49</v>
      </c>
      <c r="FJ327" t="s">
        <v>46</v>
      </c>
      <c r="FM327">
        <v>169.73</v>
      </c>
      <c r="FN327" t="s">
        <v>47</v>
      </c>
      <c r="FQ327">
        <v>88.51</v>
      </c>
      <c r="FR327" t="s">
        <v>48</v>
      </c>
      <c r="FU327">
        <v>30900</v>
      </c>
      <c r="FV327" t="s">
        <v>49</v>
      </c>
      <c r="FY327">
        <v>271.58</v>
      </c>
      <c r="FZ327" t="s">
        <v>50</v>
      </c>
      <c r="GC327">
        <v>0</v>
      </c>
      <c r="GD327" t="s">
        <v>51</v>
      </c>
      <c r="GG327">
        <v>0</v>
      </c>
      <c r="GH327" t="s">
        <v>52</v>
      </c>
      <c r="GK327">
        <v>0</v>
      </c>
      <c r="GL327" t="s">
        <v>53</v>
      </c>
      <c r="GO327">
        <v>1.929</v>
      </c>
    </row>
    <row r="328" spans="1:197" x14ac:dyDescent="0.45">
      <c r="A328">
        <v>39580</v>
      </c>
      <c r="B328" t="s">
        <v>5</v>
      </c>
      <c r="E328">
        <v>0</v>
      </c>
      <c r="F328" t="s">
        <v>6</v>
      </c>
      <c r="I328">
        <v>0</v>
      </c>
      <c r="J328" t="s">
        <v>7</v>
      </c>
      <c r="M328">
        <v>0</v>
      </c>
      <c r="N328" t="s">
        <v>8</v>
      </c>
      <c r="Q328">
        <v>2580</v>
      </c>
      <c r="R328" t="s">
        <v>9</v>
      </c>
      <c r="U328">
        <v>99.91</v>
      </c>
      <c r="V328" t="s">
        <v>10</v>
      </c>
      <c r="Y328">
        <v>141.69999999999999</v>
      </c>
      <c r="Z328" t="s">
        <v>11</v>
      </c>
      <c r="AC328">
        <v>0</v>
      </c>
      <c r="AD328" t="s">
        <v>12</v>
      </c>
      <c r="AG328">
        <v>0</v>
      </c>
      <c r="AH328" t="s">
        <v>13</v>
      </c>
      <c r="AK328">
        <v>9.9599999999999994E-2</v>
      </c>
      <c r="AL328" t="s">
        <v>14</v>
      </c>
      <c r="AO328">
        <v>5209</v>
      </c>
      <c r="AP328" t="s">
        <v>15</v>
      </c>
      <c r="AS328">
        <v>365.26</v>
      </c>
      <c r="AT328" t="s">
        <v>16</v>
      </c>
      <c r="AW328">
        <v>7095</v>
      </c>
      <c r="AX328" t="s">
        <v>17</v>
      </c>
      <c r="BA328">
        <v>348</v>
      </c>
      <c r="BB328" t="s">
        <v>18</v>
      </c>
      <c r="BE328">
        <v>0</v>
      </c>
      <c r="BF328" t="s">
        <v>19</v>
      </c>
      <c r="BI328">
        <v>143.69</v>
      </c>
      <c r="BJ328" t="s">
        <v>20</v>
      </c>
      <c r="BM328">
        <v>1920.01</v>
      </c>
      <c r="BN328" t="s">
        <v>21</v>
      </c>
      <c r="BQ328">
        <v>2686</v>
      </c>
      <c r="BR328" t="s">
        <v>22</v>
      </c>
      <c r="BU328">
        <v>211.05</v>
      </c>
      <c r="BV328" t="s">
        <v>23</v>
      </c>
      <c r="BY328">
        <v>34.29</v>
      </c>
      <c r="BZ328" t="s">
        <v>24</v>
      </c>
      <c r="CC328">
        <v>285.8</v>
      </c>
      <c r="CD328" t="s">
        <v>25</v>
      </c>
      <c r="CG328">
        <v>1196.96</v>
      </c>
      <c r="CH328" t="s">
        <v>26</v>
      </c>
      <c r="CK328">
        <v>0</v>
      </c>
      <c r="CL328" t="s">
        <v>27</v>
      </c>
      <c r="CO328">
        <v>0</v>
      </c>
      <c r="CP328" t="s">
        <v>28</v>
      </c>
      <c r="CS328">
        <v>0</v>
      </c>
      <c r="CT328" t="s">
        <v>29</v>
      </c>
      <c r="CW328">
        <v>131</v>
      </c>
      <c r="CX328" t="s">
        <v>30</v>
      </c>
      <c r="DA328">
        <v>5.3</v>
      </c>
      <c r="DB328" t="s">
        <v>31</v>
      </c>
      <c r="DE328">
        <v>211.5</v>
      </c>
      <c r="DF328" t="s">
        <v>32</v>
      </c>
      <c r="DI328">
        <v>630</v>
      </c>
      <c r="DJ328" t="s">
        <v>33</v>
      </c>
      <c r="DM328">
        <v>278.5</v>
      </c>
      <c r="DN328" t="s">
        <v>34</v>
      </c>
      <c r="DQ328">
        <v>274.89999999999998</v>
      </c>
      <c r="DR328" t="s">
        <v>35</v>
      </c>
      <c r="DU328">
        <v>54</v>
      </c>
      <c r="DV328" t="s">
        <v>36</v>
      </c>
      <c r="DY328">
        <v>0</v>
      </c>
      <c r="DZ328" t="s">
        <v>37</v>
      </c>
      <c r="EC328">
        <v>0</v>
      </c>
      <c r="ED328" t="s">
        <v>38</v>
      </c>
      <c r="EG328">
        <v>1447</v>
      </c>
      <c r="EH328" t="s">
        <v>39</v>
      </c>
      <c r="EK328">
        <v>85.7</v>
      </c>
      <c r="EL328" t="s">
        <v>40</v>
      </c>
      <c r="EO328">
        <v>56.13</v>
      </c>
      <c r="EP328" t="s">
        <v>41</v>
      </c>
      <c r="ES328">
        <v>655.01</v>
      </c>
      <c r="ET328" t="s">
        <v>42</v>
      </c>
      <c r="EW328">
        <v>33.299999999999997</v>
      </c>
      <c r="EX328" t="s">
        <v>43</v>
      </c>
      <c r="FA328">
        <v>29.248999999999999</v>
      </c>
      <c r="FB328" t="s">
        <v>44</v>
      </c>
      <c r="FE328">
        <v>13.688000000000001</v>
      </c>
      <c r="FF328" t="s">
        <v>45</v>
      </c>
      <c r="FI328">
        <v>196</v>
      </c>
      <c r="FJ328" t="s">
        <v>46</v>
      </c>
      <c r="FM328">
        <v>189.13</v>
      </c>
      <c r="FN328" t="s">
        <v>47</v>
      </c>
      <c r="FQ328">
        <v>89.5</v>
      </c>
      <c r="FR328" t="s">
        <v>48</v>
      </c>
      <c r="FU328">
        <v>36399</v>
      </c>
      <c r="FV328" t="s">
        <v>49</v>
      </c>
      <c r="FY328">
        <v>274</v>
      </c>
      <c r="FZ328" t="s">
        <v>50</v>
      </c>
      <c r="GC328">
        <v>0</v>
      </c>
      <c r="GD328" t="s">
        <v>51</v>
      </c>
      <c r="GG328">
        <v>0</v>
      </c>
      <c r="GH328" t="s">
        <v>52</v>
      </c>
      <c r="GK328">
        <v>0</v>
      </c>
      <c r="GL328" t="s">
        <v>53</v>
      </c>
      <c r="GO328">
        <v>2.0350000000000001</v>
      </c>
    </row>
    <row r="329" spans="1:197" x14ac:dyDescent="0.45">
      <c r="A329">
        <v>39587</v>
      </c>
      <c r="B329" t="s">
        <v>5</v>
      </c>
      <c r="E329">
        <v>0</v>
      </c>
      <c r="F329" t="s">
        <v>6</v>
      </c>
      <c r="I329">
        <v>0</v>
      </c>
      <c r="J329" t="s">
        <v>7</v>
      </c>
      <c r="M329">
        <v>0</v>
      </c>
      <c r="N329" t="s">
        <v>8</v>
      </c>
      <c r="Q329">
        <v>2460</v>
      </c>
      <c r="R329" t="s">
        <v>9</v>
      </c>
      <c r="U329">
        <v>97.5</v>
      </c>
      <c r="V329" t="s">
        <v>10</v>
      </c>
      <c r="Y329">
        <v>142.5</v>
      </c>
      <c r="Z329" t="s">
        <v>11</v>
      </c>
      <c r="AC329">
        <v>0</v>
      </c>
      <c r="AD329" t="s">
        <v>12</v>
      </c>
      <c r="AG329">
        <v>0</v>
      </c>
      <c r="AH329" t="s">
        <v>13</v>
      </c>
      <c r="AK329">
        <v>9.8400000000000001E-2</v>
      </c>
      <c r="AL329" t="s">
        <v>14</v>
      </c>
      <c r="AO329">
        <v>5071</v>
      </c>
      <c r="AP329" t="s">
        <v>15</v>
      </c>
      <c r="AS329">
        <v>363.57</v>
      </c>
      <c r="AT329" t="s">
        <v>16</v>
      </c>
      <c r="AW329">
        <v>7035</v>
      </c>
      <c r="AX329" t="s">
        <v>17</v>
      </c>
      <c r="BA329">
        <v>349.99</v>
      </c>
      <c r="BB329" t="s">
        <v>18</v>
      </c>
      <c r="BE329">
        <v>0</v>
      </c>
      <c r="BF329" t="s">
        <v>19</v>
      </c>
      <c r="BI329">
        <v>139.97999999999999</v>
      </c>
      <c r="BJ329" t="s">
        <v>20</v>
      </c>
      <c r="BM329">
        <v>1900</v>
      </c>
      <c r="BN329" t="s">
        <v>21</v>
      </c>
      <c r="BQ329">
        <v>2547.1</v>
      </c>
      <c r="BR329" t="s">
        <v>22</v>
      </c>
      <c r="BU329">
        <v>200.01</v>
      </c>
      <c r="BV329" t="s">
        <v>23</v>
      </c>
      <c r="BY329">
        <v>29.6</v>
      </c>
      <c r="BZ329" t="s">
        <v>24</v>
      </c>
      <c r="CC329">
        <v>305.60000000000002</v>
      </c>
      <c r="CD329" t="s">
        <v>25</v>
      </c>
      <c r="CG329">
        <v>1250.02</v>
      </c>
      <c r="CH329" t="s">
        <v>26</v>
      </c>
      <c r="CK329">
        <v>0</v>
      </c>
      <c r="CL329" t="s">
        <v>27</v>
      </c>
      <c r="CO329">
        <v>0</v>
      </c>
      <c r="CP329" t="s">
        <v>28</v>
      </c>
      <c r="CS329">
        <v>0</v>
      </c>
      <c r="CT329" t="s">
        <v>29</v>
      </c>
      <c r="CW329">
        <v>116</v>
      </c>
      <c r="CX329" t="s">
        <v>30</v>
      </c>
      <c r="DA329">
        <v>5.05</v>
      </c>
      <c r="DB329" t="s">
        <v>31</v>
      </c>
      <c r="DE329">
        <v>203.48</v>
      </c>
      <c r="DF329" t="s">
        <v>32</v>
      </c>
      <c r="DI329">
        <v>694.9</v>
      </c>
      <c r="DJ329" t="s">
        <v>33</v>
      </c>
      <c r="DM329">
        <v>270.7</v>
      </c>
      <c r="DN329" t="s">
        <v>34</v>
      </c>
      <c r="DQ329">
        <v>268.89</v>
      </c>
      <c r="DR329" t="s">
        <v>35</v>
      </c>
      <c r="DU329">
        <v>54.5</v>
      </c>
      <c r="DV329" t="s">
        <v>36</v>
      </c>
      <c r="DY329">
        <v>2.14</v>
      </c>
      <c r="DZ329" t="s">
        <v>37</v>
      </c>
      <c r="EC329">
        <v>0</v>
      </c>
      <c r="ED329" t="s">
        <v>38</v>
      </c>
      <c r="EG329">
        <v>1405.99</v>
      </c>
      <c r="EH329" t="s">
        <v>39</v>
      </c>
      <c r="EK329">
        <v>86.32</v>
      </c>
      <c r="EL329" t="s">
        <v>40</v>
      </c>
      <c r="EO329">
        <v>56.13</v>
      </c>
      <c r="EP329" t="s">
        <v>41</v>
      </c>
      <c r="ES329">
        <v>595</v>
      </c>
      <c r="ET329" t="s">
        <v>42</v>
      </c>
      <c r="EW329">
        <v>33.75</v>
      </c>
      <c r="EX329" t="s">
        <v>43</v>
      </c>
      <c r="FA329">
        <v>29.23</v>
      </c>
      <c r="FB329" t="s">
        <v>44</v>
      </c>
      <c r="FE329">
        <v>14.118</v>
      </c>
      <c r="FF329" t="s">
        <v>45</v>
      </c>
      <c r="FI329">
        <v>197.3</v>
      </c>
      <c r="FJ329" t="s">
        <v>46</v>
      </c>
      <c r="FM329">
        <v>187.5</v>
      </c>
      <c r="FN329" t="s">
        <v>47</v>
      </c>
      <c r="FQ329">
        <v>90.55</v>
      </c>
      <c r="FR329" t="s">
        <v>48</v>
      </c>
      <c r="FU329">
        <v>34250</v>
      </c>
      <c r="FV329" t="s">
        <v>49</v>
      </c>
      <c r="FY329">
        <v>279.98</v>
      </c>
      <c r="FZ329" t="s">
        <v>50</v>
      </c>
      <c r="GC329">
        <v>0</v>
      </c>
      <c r="GD329" t="s">
        <v>51</v>
      </c>
      <c r="GG329">
        <v>0</v>
      </c>
      <c r="GH329" t="s">
        <v>52</v>
      </c>
      <c r="GK329">
        <v>569.5</v>
      </c>
      <c r="GL329" t="s">
        <v>53</v>
      </c>
      <c r="GO329">
        <v>2</v>
      </c>
    </row>
    <row r="330" spans="1:197" x14ac:dyDescent="0.45">
      <c r="A330">
        <v>39594</v>
      </c>
      <c r="B330" t="s">
        <v>5</v>
      </c>
      <c r="E330">
        <v>0</v>
      </c>
      <c r="F330" t="s">
        <v>6</v>
      </c>
      <c r="I330">
        <v>0</v>
      </c>
      <c r="J330" t="s">
        <v>7</v>
      </c>
      <c r="M330">
        <v>0</v>
      </c>
      <c r="N330" t="s">
        <v>8</v>
      </c>
      <c r="Q330">
        <v>2630</v>
      </c>
      <c r="R330" t="s">
        <v>9</v>
      </c>
      <c r="U330">
        <v>95.61</v>
      </c>
      <c r="V330" t="s">
        <v>10</v>
      </c>
      <c r="Y330">
        <v>148.5</v>
      </c>
      <c r="Z330" t="s">
        <v>11</v>
      </c>
      <c r="AC330">
        <v>0</v>
      </c>
      <c r="AD330" t="s">
        <v>12</v>
      </c>
      <c r="AG330">
        <v>0</v>
      </c>
      <c r="AH330" t="s">
        <v>13</v>
      </c>
      <c r="AK330">
        <v>9.7299999999999998E-2</v>
      </c>
      <c r="AL330" t="s">
        <v>14</v>
      </c>
      <c r="AO330">
        <v>4988</v>
      </c>
      <c r="AP330" t="s">
        <v>15</v>
      </c>
      <c r="AS330">
        <v>360.09</v>
      </c>
      <c r="AT330" t="s">
        <v>16</v>
      </c>
      <c r="AW330">
        <v>6980.03</v>
      </c>
      <c r="AX330" t="s">
        <v>17</v>
      </c>
      <c r="BA330">
        <v>352</v>
      </c>
      <c r="BB330" t="s">
        <v>18</v>
      </c>
      <c r="BE330">
        <v>0</v>
      </c>
      <c r="BF330" t="s">
        <v>19</v>
      </c>
      <c r="BI330">
        <v>142.30000000000001</v>
      </c>
      <c r="BJ330" t="s">
        <v>20</v>
      </c>
      <c r="BM330">
        <v>1900</v>
      </c>
      <c r="BN330" t="s">
        <v>21</v>
      </c>
      <c r="BQ330">
        <v>2659.9</v>
      </c>
      <c r="BR330" t="s">
        <v>22</v>
      </c>
      <c r="BU330">
        <v>203</v>
      </c>
      <c r="BV330" t="s">
        <v>23</v>
      </c>
      <c r="BY330">
        <v>30.87</v>
      </c>
      <c r="BZ330" t="s">
        <v>24</v>
      </c>
      <c r="CC330">
        <v>303.75</v>
      </c>
      <c r="CD330" t="s">
        <v>25</v>
      </c>
      <c r="CG330">
        <v>1220</v>
      </c>
      <c r="CH330" t="s">
        <v>26</v>
      </c>
      <c r="CK330">
        <v>0</v>
      </c>
      <c r="CL330" t="s">
        <v>27</v>
      </c>
      <c r="CO330">
        <v>0</v>
      </c>
      <c r="CP330" t="s">
        <v>28</v>
      </c>
      <c r="CS330">
        <v>0</v>
      </c>
      <c r="CT330" t="s">
        <v>29</v>
      </c>
      <c r="CW330">
        <v>115.98</v>
      </c>
      <c r="CX330" t="s">
        <v>30</v>
      </c>
      <c r="DA330">
        <v>5.0999999999999996</v>
      </c>
      <c r="DB330" t="s">
        <v>31</v>
      </c>
      <c r="DE330">
        <v>211.01</v>
      </c>
      <c r="DF330" t="s">
        <v>32</v>
      </c>
      <c r="DI330">
        <v>680</v>
      </c>
      <c r="DJ330" t="s">
        <v>33</v>
      </c>
      <c r="DM330">
        <v>286.89999999999998</v>
      </c>
      <c r="DN330" t="s">
        <v>34</v>
      </c>
      <c r="DQ330">
        <v>271.89999999999998</v>
      </c>
      <c r="DR330" t="s">
        <v>35</v>
      </c>
      <c r="DU330">
        <v>53.5</v>
      </c>
      <c r="DV330" t="s">
        <v>36</v>
      </c>
      <c r="DY330">
        <v>2.1150000000000002</v>
      </c>
      <c r="DZ330" t="s">
        <v>37</v>
      </c>
      <c r="EC330">
        <v>0</v>
      </c>
      <c r="ED330" t="s">
        <v>38</v>
      </c>
      <c r="EG330">
        <v>1529.98</v>
      </c>
      <c r="EH330" t="s">
        <v>39</v>
      </c>
      <c r="EK330">
        <v>85.2</v>
      </c>
      <c r="EL330" t="s">
        <v>40</v>
      </c>
      <c r="EO330">
        <v>53.95</v>
      </c>
      <c r="EP330" t="s">
        <v>41</v>
      </c>
      <c r="ES330">
        <v>618</v>
      </c>
      <c r="ET330" t="s">
        <v>42</v>
      </c>
      <c r="EW330">
        <v>35.799999999999997</v>
      </c>
      <c r="EX330" t="s">
        <v>43</v>
      </c>
      <c r="FA330">
        <v>29.097000000000001</v>
      </c>
      <c r="FB330" t="s">
        <v>44</v>
      </c>
      <c r="FE330">
        <v>14.106</v>
      </c>
      <c r="FF330" t="s">
        <v>45</v>
      </c>
      <c r="FI330">
        <v>195.49</v>
      </c>
      <c r="FJ330" t="s">
        <v>46</v>
      </c>
      <c r="FM330">
        <v>189.41</v>
      </c>
      <c r="FN330" t="s">
        <v>47</v>
      </c>
      <c r="FQ330">
        <v>90</v>
      </c>
      <c r="FR330" t="s">
        <v>48</v>
      </c>
      <c r="FU330">
        <v>36489.99</v>
      </c>
      <c r="FV330" t="s">
        <v>49</v>
      </c>
      <c r="FY330">
        <v>284.8</v>
      </c>
      <c r="FZ330" t="s">
        <v>50</v>
      </c>
      <c r="GC330">
        <v>0</v>
      </c>
      <c r="GD330" t="s">
        <v>51</v>
      </c>
      <c r="GG330">
        <v>0</v>
      </c>
      <c r="GH330" t="s">
        <v>52</v>
      </c>
      <c r="GK330">
        <v>600</v>
      </c>
      <c r="GL330" t="s">
        <v>53</v>
      </c>
      <c r="GO330">
        <v>1.9950000000000001</v>
      </c>
    </row>
    <row r="331" spans="1:197" x14ac:dyDescent="0.45">
      <c r="A331">
        <v>39601</v>
      </c>
      <c r="B331" t="s">
        <v>5</v>
      </c>
      <c r="E331">
        <v>0</v>
      </c>
      <c r="F331" t="s">
        <v>6</v>
      </c>
      <c r="I331">
        <v>0</v>
      </c>
      <c r="J331" t="s">
        <v>7</v>
      </c>
      <c r="M331">
        <v>0</v>
      </c>
      <c r="N331" t="s">
        <v>8</v>
      </c>
      <c r="Q331">
        <v>2809</v>
      </c>
      <c r="R331" t="s">
        <v>9</v>
      </c>
      <c r="U331">
        <v>91.9</v>
      </c>
      <c r="V331" t="s">
        <v>10</v>
      </c>
      <c r="Y331">
        <v>174.15</v>
      </c>
      <c r="Z331" t="s">
        <v>11</v>
      </c>
      <c r="AC331">
        <v>0</v>
      </c>
      <c r="AD331" t="s">
        <v>12</v>
      </c>
      <c r="AG331">
        <v>0</v>
      </c>
      <c r="AH331" t="s">
        <v>13</v>
      </c>
      <c r="AK331">
        <v>8.5999999999999993E-2</v>
      </c>
      <c r="AL331" t="s">
        <v>14</v>
      </c>
      <c r="AO331">
        <v>4694.99</v>
      </c>
      <c r="AP331" t="s">
        <v>15</v>
      </c>
      <c r="AS331">
        <v>336.14</v>
      </c>
      <c r="AT331" t="s">
        <v>16</v>
      </c>
      <c r="AW331">
        <v>6486.03</v>
      </c>
      <c r="AX331" t="s">
        <v>17</v>
      </c>
      <c r="BA331">
        <v>346.02</v>
      </c>
      <c r="BB331" t="s">
        <v>18</v>
      </c>
      <c r="BE331">
        <v>0</v>
      </c>
      <c r="BF331" t="s">
        <v>19</v>
      </c>
      <c r="BI331">
        <v>138.80000000000001</v>
      </c>
      <c r="BJ331" t="s">
        <v>20</v>
      </c>
      <c r="BM331">
        <v>1850</v>
      </c>
      <c r="BN331" t="s">
        <v>21</v>
      </c>
      <c r="BQ331">
        <v>2414</v>
      </c>
      <c r="BR331" t="s">
        <v>22</v>
      </c>
      <c r="BU331">
        <v>206.85</v>
      </c>
      <c r="BV331" t="s">
        <v>23</v>
      </c>
      <c r="BY331">
        <v>30.13</v>
      </c>
      <c r="BZ331" t="s">
        <v>24</v>
      </c>
      <c r="CC331">
        <v>294.70999999999998</v>
      </c>
      <c r="CD331" t="s">
        <v>25</v>
      </c>
      <c r="CG331">
        <v>1163</v>
      </c>
      <c r="CH331" t="s">
        <v>26</v>
      </c>
      <c r="CK331">
        <v>0</v>
      </c>
      <c r="CL331" t="s">
        <v>27</v>
      </c>
      <c r="CO331">
        <v>0</v>
      </c>
      <c r="CP331" t="s">
        <v>28</v>
      </c>
      <c r="CS331">
        <v>0</v>
      </c>
      <c r="CT331" t="s">
        <v>29</v>
      </c>
      <c r="CW331">
        <v>112.45</v>
      </c>
      <c r="CX331" t="s">
        <v>30</v>
      </c>
      <c r="DA331">
        <v>5.05</v>
      </c>
      <c r="DB331" t="s">
        <v>31</v>
      </c>
      <c r="DE331">
        <v>201.69</v>
      </c>
      <c r="DF331" t="s">
        <v>32</v>
      </c>
      <c r="DI331">
        <v>666</v>
      </c>
      <c r="DJ331" t="s">
        <v>33</v>
      </c>
      <c r="DM331">
        <v>278.7</v>
      </c>
      <c r="DN331" t="s">
        <v>34</v>
      </c>
      <c r="DQ331">
        <v>289.22000000000003</v>
      </c>
      <c r="DR331" t="s">
        <v>35</v>
      </c>
      <c r="DU331">
        <v>54.31</v>
      </c>
      <c r="DV331" t="s">
        <v>36</v>
      </c>
      <c r="DY331">
        <v>1.98</v>
      </c>
      <c r="DZ331" t="s">
        <v>37</v>
      </c>
      <c r="EC331">
        <v>0</v>
      </c>
      <c r="ED331" t="s">
        <v>38</v>
      </c>
      <c r="EG331">
        <v>1549</v>
      </c>
      <c r="EH331" t="s">
        <v>39</v>
      </c>
      <c r="EK331">
        <v>78.62</v>
      </c>
      <c r="EL331" t="s">
        <v>40</v>
      </c>
      <c r="EO331">
        <v>50.13</v>
      </c>
      <c r="EP331" t="s">
        <v>41</v>
      </c>
      <c r="ES331">
        <v>573.11</v>
      </c>
      <c r="ET331" t="s">
        <v>42</v>
      </c>
      <c r="EW331">
        <v>35.798999999999999</v>
      </c>
      <c r="EX331" t="s">
        <v>43</v>
      </c>
      <c r="FA331">
        <v>27.507000000000001</v>
      </c>
      <c r="FB331" t="s">
        <v>44</v>
      </c>
      <c r="FE331">
        <v>13.815</v>
      </c>
      <c r="FF331" t="s">
        <v>45</v>
      </c>
      <c r="FI331">
        <v>185.66</v>
      </c>
      <c r="FJ331" t="s">
        <v>46</v>
      </c>
      <c r="FM331">
        <v>183</v>
      </c>
      <c r="FN331" t="s">
        <v>47</v>
      </c>
      <c r="FQ331">
        <v>85.4</v>
      </c>
      <c r="FR331" t="s">
        <v>48</v>
      </c>
      <c r="FU331">
        <v>34707</v>
      </c>
      <c r="FV331" t="s">
        <v>49</v>
      </c>
      <c r="FY331">
        <v>295.99</v>
      </c>
      <c r="FZ331" t="s">
        <v>50</v>
      </c>
      <c r="GC331">
        <v>0</v>
      </c>
      <c r="GD331" t="s">
        <v>51</v>
      </c>
      <c r="GG331">
        <v>0</v>
      </c>
      <c r="GH331" t="s">
        <v>52</v>
      </c>
      <c r="GK331">
        <v>560</v>
      </c>
      <c r="GL331" t="s">
        <v>53</v>
      </c>
      <c r="GO331">
        <v>1.9390000000000001</v>
      </c>
    </row>
    <row r="332" spans="1:197" x14ac:dyDescent="0.45">
      <c r="A332">
        <v>39608</v>
      </c>
      <c r="B332" t="s">
        <v>5</v>
      </c>
      <c r="E332">
        <v>0</v>
      </c>
      <c r="F332" t="s">
        <v>6</v>
      </c>
      <c r="I332">
        <v>0</v>
      </c>
      <c r="J332" t="s">
        <v>7</v>
      </c>
      <c r="M332">
        <v>0</v>
      </c>
      <c r="N332" t="s">
        <v>8</v>
      </c>
      <c r="Q332">
        <v>2830</v>
      </c>
      <c r="R332" t="s">
        <v>9</v>
      </c>
      <c r="U332">
        <v>92</v>
      </c>
      <c r="V332" t="s">
        <v>10</v>
      </c>
      <c r="Y332">
        <v>172</v>
      </c>
      <c r="Z332" t="s">
        <v>11</v>
      </c>
      <c r="AC332">
        <v>0</v>
      </c>
      <c r="AD332" t="s">
        <v>12</v>
      </c>
      <c r="AG332">
        <v>0</v>
      </c>
      <c r="AH332" t="s">
        <v>13</v>
      </c>
      <c r="AK332">
        <v>8.48E-2</v>
      </c>
      <c r="AL332" t="s">
        <v>14</v>
      </c>
      <c r="AO332">
        <v>4799.2</v>
      </c>
      <c r="AP332" t="s">
        <v>15</v>
      </c>
      <c r="AS332">
        <v>343</v>
      </c>
      <c r="AT332" t="s">
        <v>16</v>
      </c>
      <c r="AW332">
        <v>6369</v>
      </c>
      <c r="AX332" t="s">
        <v>17</v>
      </c>
      <c r="BA332">
        <v>353</v>
      </c>
      <c r="BB332" t="s">
        <v>18</v>
      </c>
      <c r="BE332">
        <v>0</v>
      </c>
      <c r="BF332" t="s">
        <v>19</v>
      </c>
      <c r="BI332">
        <v>139.44999999999999</v>
      </c>
      <c r="BJ332" t="s">
        <v>20</v>
      </c>
      <c r="BM332">
        <v>1700</v>
      </c>
      <c r="BN332" t="s">
        <v>21</v>
      </c>
      <c r="BQ332">
        <v>2507</v>
      </c>
      <c r="BR332" t="s">
        <v>22</v>
      </c>
      <c r="BU332">
        <v>207</v>
      </c>
      <c r="BV332" t="s">
        <v>23</v>
      </c>
      <c r="BY332">
        <v>30.81</v>
      </c>
      <c r="BZ332" t="s">
        <v>24</v>
      </c>
      <c r="CC332">
        <v>295.02</v>
      </c>
      <c r="CD332" t="s">
        <v>25</v>
      </c>
      <c r="CG332">
        <v>1163</v>
      </c>
      <c r="CH332" t="s">
        <v>26</v>
      </c>
      <c r="CK332">
        <v>0</v>
      </c>
      <c r="CL332" t="s">
        <v>27</v>
      </c>
      <c r="CO332">
        <v>0</v>
      </c>
      <c r="CP332" t="s">
        <v>28</v>
      </c>
      <c r="CS332">
        <v>0</v>
      </c>
      <c r="CT332" t="s">
        <v>29</v>
      </c>
      <c r="CW332">
        <v>116.7</v>
      </c>
      <c r="CX332" t="s">
        <v>30</v>
      </c>
      <c r="DA332">
        <v>4.99</v>
      </c>
      <c r="DB332" t="s">
        <v>31</v>
      </c>
      <c r="DE332">
        <v>200</v>
      </c>
      <c r="DF332" t="s">
        <v>32</v>
      </c>
      <c r="DI332">
        <v>669.99</v>
      </c>
      <c r="DJ332" t="s">
        <v>33</v>
      </c>
      <c r="DM332">
        <v>279.01</v>
      </c>
      <c r="DN332" t="s">
        <v>34</v>
      </c>
      <c r="DQ332">
        <v>276</v>
      </c>
      <c r="DR332" t="s">
        <v>35</v>
      </c>
      <c r="DU332">
        <v>53.65</v>
      </c>
      <c r="DV332" t="s">
        <v>36</v>
      </c>
      <c r="DY332">
        <v>2.0609999999999999</v>
      </c>
      <c r="DZ332" t="s">
        <v>37</v>
      </c>
      <c r="EC332">
        <v>0</v>
      </c>
      <c r="ED332" t="s">
        <v>38</v>
      </c>
      <c r="EG332">
        <v>1536.99</v>
      </c>
      <c r="EH332" t="s">
        <v>39</v>
      </c>
      <c r="EK332">
        <v>78.5</v>
      </c>
      <c r="EL332" t="s">
        <v>40</v>
      </c>
      <c r="EO332">
        <v>49.82</v>
      </c>
      <c r="EP332" t="s">
        <v>41</v>
      </c>
      <c r="ES332">
        <v>575.51</v>
      </c>
      <c r="ET332" t="s">
        <v>42</v>
      </c>
      <c r="EW332">
        <v>36.1</v>
      </c>
      <c r="EX332" t="s">
        <v>43</v>
      </c>
      <c r="FA332">
        <v>27.728999999999999</v>
      </c>
      <c r="FB332" t="s">
        <v>44</v>
      </c>
      <c r="FE332">
        <v>13.55</v>
      </c>
      <c r="FF332" t="s">
        <v>45</v>
      </c>
      <c r="FI332">
        <v>184.25</v>
      </c>
      <c r="FJ332" t="s">
        <v>46</v>
      </c>
      <c r="FM332">
        <v>184.85</v>
      </c>
      <c r="FN332" t="s">
        <v>47</v>
      </c>
      <c r="FQ332">
        <v>87</v>
      </c>
      <c r="FR332" t="s">
        <v>48</v>
      </c>
      <c r="FU332">
        <v>33810</v>
      </c>
      <c r="FV332" t="s">
        <v>49</v>
      </c>
      <c r="FY332">
        <v>327.10000000000002</v>
      </c>
      <c r="FZ332" t="s">
        <v>50</v>
      </c>
      <c r="GC332">
        <v>0</v>
      </c>
      <c r="GD332" t="s">
        <v>51</v>
      </c>
      <c r="GG332">
        <v>0</v>
      </c>
      <c r="GH332" t="s">
        <v>52</v>
      </c>
      <c r="GK332">
        <v>569.5</v>
      </c>
      <c r="GL332" t="s">
        <v>53</v>
      </c>
      <c r="GO332">
        <v>1.891</v>
      </c>
    </row>
    <row r="333" spans="1:197" x14ac:dyDescent="0.45">
      <c r="A333">
        <v>39615</v>
      </c>
      <c r="B333" t="s">
        <v>5</v>
      </c>
      <c r="E333">
        <v>0</v>
      </c>
      <c r="F333" t="s">
        <v>6</v>
      </c>
      <c r="I333">
        <v>0</v>
      </c>
      <c r="J333" t="s">
        <v>7</v>
      </c>
      <c r="M333">
        <v>0</v>
      </c>
      <c r="N333" t="s">
        <v>8</v>
      </c>
      <c r="Q333">
        <v>2780</v>
      </c>
      <c r="R333" t="s">
        <v>9</v>
      </c>
      <c r="U333">
        <v>92.4</v>
      </c>
      <c r="V333" t="s">
        <v>10</v>
      </c>
      <c r="Y333">
        <v>169</v>
      </c>
      <c r="Z333" t="s">
        <v>11</v>
      </c>
      <c r="AC333">
        <v>0</v>
      </c>
      <c r="AD333" t="s">
        <v>12</v>
      </c>
      <c r="AG333">
        <v>0</v>
      </c>
      <c r="AH333" t="s">
        <v>13</v>
      </c>
      <c r="AK333">
        <v>8.5099999999999995E-2</v>
      </c>
      <c r="AL333" t="s">
        <v>14</v>
      </c>
      <c r="AO333">
        <v>4688.88</v>
      </c>
      <c r="AP333" t="s">
        <v>15</v>
      </c>
      <c r="AS333">
        <v>346.51</v>
      </c>
      <c r="AT333" t="s">
        <v>16</v>
      </c>
      <c r="AW333">
        <v>6351.61</v>
      </c>
      <c r="AX333" t="s">
        <v>17</v>
      </c>
      <c r="BA333">
        <v>355</v>
      </c>
      <c r="BB333" t="s">
        <v>18</v>
      </c>
      <c r="BE333">
        <v>0</v>
      </c>
      <c r="BF333" t="s">
        <v>19</v>
      </c>
      <c r="BI333">
        <v>138.6</v>
      </c>
      <c r="BJ333" t="s">
        <v>20</v>
      </c>
      <c r="BM333">
        <v>1730</v>
      </c>
      <c r="BN333" t="s">
        <v>21</v>
      </c>
      <c r="BQ333">
        <v>2419.35</v>
      </c>
      <c r="BR333" t="s">
        <v>22</v>
      </c>
      <c r="BU333">
        <v>203</v>
      </c>
      <c r="BV333" t="s">
        <v>23</v>
      </c>
      <c r="BY333">
        <v>32.460999999999999</v>
      </c>
      <c r="BZ333" t="s">
        <v>24</v>
      </c>
      <c r="CC333">
        <v>296.85000000000002</v>
      </c>
      <c r="CD333" t="s">
        <v>25</v>
      </c>
      <c r="CG333">
        <v>1181.69</v>
      </c>
      <c r="CH333" t="s">
        <v>26</v>
      </c>
      <c r="CK333">
        <v>0</v>
      </c>
      <c r="CL333" t="s">
        <v>27</v>
      </c>
      <c r="CO333">
        <v>0</v>
      </c>
      <c r="CP333" t="s">
        <v>28</v>
      </c>
      <c r="CS333">
        <v>0</v>
      </c>
      <c r="CT333" t="s">
        <v>29</v>
      </c>
      <c r="CW333">
        <v>128.99</v>
      </c>
      <c r="CX333" t="s">
        <v>30</v>
      </c>
      <c r="DA333">
        <v>4.9279999999999999</v>
      </c>
      <c r="DB333" t="s">
        <v>31</v>
      </c>
      <c r="DE333">
        <v>208.66</v>
      </c>
      <c r="DF333" t="s">
        <v>32</v>
      </c>
      <c r="DI333">
        <v>663.01</v>
      </c>
      <c r="DJ333" t="s">
        <v>33</v>
      </c>
      <c r="DM333">
        <v>276.5</v>
      </c>
      <c r="DN333" t="s">
        <v>34</v>
      </c>
      <c r="DQ333">
        <v>271.29000000000002</v>
      </c>
      <c r="DR333" t="s">
        <v>35</v>
      </c>
      <c r="DU333">
        <v>52.55</v>
      </c>
      <c r="DV333" t="s">
        <v>36</v>
      </c>
      <c r="DY333">
        <v>1.994</v>
      </c>
      <c r="DZ333" t="s">
        <v>37</v>
      </c>
      <c r="EC333">
        <v>0</v>
      </c>
      <c r="ED333" t="s">
        <v>38</v>
      </c>
      <c r="EG333">
        <v>1527.01</v>
      </c>
      <c r="EH333" t="s">
        <v>39</v>
      </c>
      <c r="EK333">
        <v>79</v>
      </c>
      <c r="EL333" t="s">
        <v>40</v>
      </c>
      <c r="EO333">
        <v>49.09</v>
      </c>
      <c r="EP333" t="s">
        <v>41</v>
      </c>
      <c r="ES333">
        <v>619.94000000000005</v>
      </c>
      <c r="ET333" t="s">
        <v>42</v>
      </c>
      <c r="EW333">
        <v>35.055</v>
      </c>
      <c r="EX333" t="s">
        <v>43</v>
      </c>
      <c r="FA333">
        <v>27.58</v>
      </c>
      <c r="FB333" t="s">
        <v>44</v>
      </c>
      <c r="FE333">
        <v>13.593999999999999</v>
      </c>
      <c r="FF333" t="s">
        <v>45</v>
      </c>
      <c r="FI333">
        <v>186.3</v>
      </c>
      <c r="FJ333" t="s">
        <v>46</v>
      </c>
      <c r="FM333">
        <v>181.8</v>
      </c>
      <c r="FN333" t="s">
        <v>47</v>
      </c>
      <c r="FQ333">
        <v>90</v>
      </c>
      <c r="FR333" t="s">
        <v>48</v>
      </c>
      <c r="FU333">
        <v>33100.11</v>
      </c>
      <c r="FV333" t="s">
        <v>49</v>
      </c>
      <c r="FY333">
        <v>368.5</v>
      </c>
      <c r="FZ333" t="s">
        <v>50</v>
      </c>
      <c r="GC333">
        <v>0</v>
      </c>
      <c r="GD333" t="s">
        <v>51</v>
      </c>
      <c r="GG333">
        <v>0</v>
      </c>
      <c r="GH333" t="s">
        <v>52</v>
      </c>
      <c r="GK333">
        <v>510</v>
      </c>
      <c r="GL333" t="s">
        <v>53</v>
      </c>
      <c r="GO333">
        <v>2.129</v>
      </c>
    </row>
    <row r="334" spans="1:197" x14ac:dyDescent="0.45">
      <c r="A334">
        <v>39622</v>
      </c>
      <c r="B334" t="s">
        <v>5</v>
      </c>
      <c r="E334">
        <v>0</v>
      </c>
      <c r="F334" t="s">
        <v>6</v>
      </c>
      <c r="I334">
        <v>0</v>
      </c>
      <c r="J334" t="s">
        <v>7</v>
      </c>
      <c r="M334">
        <v>0</v>
      </c>
      <c r="N334" t="s">
        <v>8</v>
      </c>
      <c r="Q334">
        <v>2695</v>
      </c>
      <c r="R334" t="s">
        <v>9</v>
      </c>
      <c r="U334">
        <v>80</v>
      </c>
      <c r="V334" t="s">
        <v>10</v>
      </c>
      <c r="Y334">
        <v>170.6</v>
      </c>
      <c r="Z334" t="s">
        <v>11</v>
      </c>
      <c r="AC334">
        <v>0</v>
      </c>
      <c r="AD334" t="s">
        <v>12</v>
      </c>
      <c r="AG334">
        <v>0</v>
      </c>
      <c r="AH334" t="s">
        <v>13</v>
      </c>
      <c r="AK334">
        <v>8.2400000000000001E-2</v>
      </c>
      <c r="AL334" t="s">
        <v>14</v>
      </c>
      <c r="AO334">
        <v>3999.99</v>
      </c>
      <c r="AP334" t="s">
        <v>15</v>
      </c>
      <c r="AS334">
        <v>340.98</v>
      </c>
      <c r="AT334" t="s">
        <v>16</v>
      </c>
      <c r="AW334">
        <v>6033.55</v>
      </c>
      <c r="AX334" t="s">
        <v>17</v>
      </c>
      <c r="BA334">
        <v>341</v>
      </c>
      <c r="BB334" t="s">
        <v>18</v>
      </c>
      <c r="BE334">
        <v>0</v>
      </c>
      <c r="BF334" t="s">
        <v>19</v>
      </c>
      <c r="BI334">
        <v>126.8</v>
      </c>
      <c r="BJ334" t="s">
        <v>20</v>
      </c>
      <c r="BM334">
        <v>1650</v>
      </c>
      <c r="BN334" t="s">
        <v>21</v>
      </c>
      <c r="BQ334">
        <v>2310</v>
      </c>
      <c r="BR334" t="s">
        <v>22</v>
      </c>
      <c r="BU334">
        <v>195.02</v>
      </c>
      <c r="BV334" t="s">
        <v>23</v>
      </c>
      <c r="BY334">
        <v>32.07</v>
      </c>
      <c r="BZ334" t="s">
        <v>24</v>
      </c>
      <c r="CC334">
        <v>281.77999999999997</v>
      </c>
      <c r="CD334" t="s">
        <v>25</v>
      </c>
      <c r="CG334">
        <v>1120</v>
      </c>
      <c r="CH334" t="s">
        <v>26</v>
      </c>
      <c r="CK334">
        <v>0</v>
      </c>
      <c r="CL334" t="s">
        <v>27</v>
      </c>
      <c r="CO334">
        <v>0</v>
      </c>
      <c r="CP334" t="s">
        <v>28</v>
      </c>
      <c r="CS334">
        <v>0</v>
      </c>
      <c r="CT334" t="s">
        <v>29</v>
      </c>
      <c r="CW334">
        <v>127.6</v>
      </c>
      <c r="CX334" t="s">
        <v>30</v>
      </c>
      <c r="DA334">
        <v>4.7</v>
      </c>
      <c r="DB334" t="s">
        <v>31</v>
      </c>
      <c r="DE334">
        <v>201.34</v>
      </c>
      <c r="DF334" t="s">
        <v>32</v>
      </c>
      <c r="DI334">
        <v>625</v>
      </c>
      <c r="DJ334" t="s">
        <v>33</v>
      </c>
      <c r="DM334">
        <v>273.42</v>
      </c>
      <c r="DN334" t="s">
        <v>34</v>
      </c>
      <c r="DQ334">
        <v>279.25</v>
      </c>
      <c r="DR334" t="s">
        <v>35</v>
      </c>
      <c r="DU334">
        <v>50.5</v>
      </c>
      <c r="DV334" t="s">
        <v>36</v>
      </c>
      <c r="DY334">
        <v>1.851</v>
      </c>
      <c r="DZ334" t="s">
        <v>37</v>
      </c>
      <c r="EC334">
        <v>0</v>
      </c>
      <c r="ED334" t="s">
        <v>38</v>
      </c>
      <c r="EG334">
        <v>1430</v>
      </c>
      <c r="EH334" t="s">
        <v>39</v>
      </c>
      <c r="EK334">
        <v>75.989999999999995</v>
      </c>
      <c r="EL334" t="s">
        <v>40</v>
      </c>
      <c r="EO334">
        <v>46.54</v>
      </c>
      <c r="EP334" t="s">
        <v>41</v>
      </c>
      <c r="ES334">
        <v>617.51</v>
      </c>
      <c r="ET334" t="s">
        <v>42</v>
      </c>
      <c r="EW334">
        <v>35.098999999999997</v>
      </c>
      <c r="EX334" t="s">
        <v>43</v>
      </c>
      <c r="FA334">
        <v>26.2</v>
      </c>
      <c r="FB334" t="s">
        <v>44</v>
      </c>
      <c r="FE334">
        <v>12.73</v>
      </c>
      <c r="FF334" t="s">
        <v>45</v>
      </c>
      <c r="FI334">
        <v>210</v>
      </c>
      <c r="FJ334" t="s">
        <v>46</v>
      </c>
      <c r="FM334">
        <v>177.98</v>
      </c>
      <c r="FN334" t="s">
        <v>47</v>
      </c>
      <c r="FQ334">
        <v>87</v>
      </c>
      <c r="FR334" t="s">
        <v>48</v>
      </c>
      <c r="FU334">
        <v>31900</v>
      </c>
      <c r="FV334" t="s">
        <v>49</v>
      </c>
      <c r="FY334">
        <v>337.5</v>
      </c>
      <c r="FZ334" t="s">
        <v>50</v>
      </c>
      <c r="GC334">
        <v>0</v>
      </c>
      <c r="GD334" t="s">
        <v>51</v>
      </c>
      <c r="GG334">
        <v>0</v>
      </c>
      <c r="GH334" t="s">
        <v>52</v>
      </c>
      <c r="GK334">
        <v>550</v>
      </c>
      <c r="GL334" t="s">
        <v>53</v>
      </c>
      <c r="GO334">
        <v>1.97</v>
      </c>
    </row>
    <row r="335" spans="1:197" x14ac:dyDescent="0.45">
      <c r="A335">
        <v>39629</v>
      </c>
      <c r="B335" t="s">
        <v>5</v>
      </c>
      <c r="E335">
        <v>0</v>
      </c>
      <c r="F335" t="s">
        <v>6</v>
      </c>
      <c r="I335">
        <v>0</v>
      </c>
      <c r="J335" t="s">
        <v>7</v>
      </c>
      <c r="M335">
        <v>0</v>
      </c>
      <c r="N335" t="s">
        <v>8</v>
      </c>
      <c r="Q335">
        <v>2977.87</v>
      </c>
      <c r="R335" t="s">
        <v>9</v>
      </c>
      <c r="U335">
        <v>75</v>
      </c>
      <c r="V335" t="s">
        <v>10</v>
      </c>
      <c r="Y335">
        <v>161.5</v>
      </c>
      <c r="Z335" t="s">
        <v>11</v>
      </c>
      <c r="AC335">
        <v>0</v>
      </c>
      <c r="AD335" t="s">
        <v>12</v>
      </c>
      <c r="AG335">
        <v>0</v>
      </c>
      <c r="AH335" t="s">
        <v>13</v>
      </c>
      <c r="AK335">
        <v>8.1500000000000003E-2</v>
      </c>
      <c r="AL335" t="s">
        <v>14</v>
      </c>
      <c r="AO335">
        <v>3415</v>
      </c>
      <c r="AP335" t="s">
        <v>15</v>
      </c>
      <c r="AS335">
        <v>318.7</v>
      </c>
      <c r="AT335" t="s">
        <v>16</v>
      </c>
      <c r="AW335">
        <v>5737.45</v>
      </c>
      <c r="AX335" t="s">
        <v>17</v>
      </c>
      <c r="BA335">
        <v>348</v>
      </c>
      <c r="BB335" t="s">
        <v>18</v>
      </c>
      <c r="BE335">
        <v>0</v>
      </c>
      <c r="BF335" t="s">
        <v>19</v>
      </c>
      <c r="BI335">
        <v>127.89</v>
      </c>
      <c r="BJ335" t="s">
        <v>20</v>
      </c>
      <c r="BM335">
        <v>1550</v>
      </c>
      <c r="BN335" t="s">
        <v>21</v>
      </c>
      <c r="BQ335">
        <v>2223</v>
      </c>
      <c r="BR335" t="s">
        <v>22</v>
      </c>
      <c r="BU335">
        <v>182</v>
      </c>
      <c r="BV335" t="s">
        <v>23</v>
      </c>
      <c r="BY335">
        <v>30.138999999999999</v>
      </c>
      <c r="BZ335" t="s">
        <v>24</v>
      </c>
      <c r="CC335">
        <v>273.89</v>
      </c>
      <c r="CD335" t="s">
        <v>25</v>
      </c>
      <c r="CG335">
        <v>1139.99</v>
      </c>
      <c r="CH335" t="s">
        <v>26</v>
      </c>
      <c r="CK335">
        <v>0</v>
      </c>
      <c r="CL335" t="s">
        <v>27</v>
      </c>
      <c r="CO335">
        <v>0</v>
      </c>
      <c r="CP335" t="s">
        <v>28</v>
      </c>
      <c r="CS335">
        <v>0</v>
      </c>
      <c r="CT335" t="s">
        <v>29</v>
      </c>
      <c r="CW335">
        <v>119.4</v>
      </c>
      <c r="CX335" t="s">
        <v>30</v>
      </c>
      <c r="DA335">
        <v>4.5819999999999999</v>
      </c>
      <c r="DB335" t="s">
        <v>31</v>
      </c>
      <c r="DE335">
        <v>193.01</v>
      </c>
      <c r="DF335" t="s">
        <v>32</v>
      </c>
      <c r="DI335">
        <v>600</v>
      </c>
      <c r="DJ335" t="s">
        <v>33</v>
      </c>
      <c r="DM335">
        <v>255</v>
      </c>
      <c r="DN335" t="s">
        <v>34</v>
      </c>
      <c r="DQ335">
        <v>282.19</v>
      </c>
      <c r="DR335" t="s">
        <v>35</v>
      </c>
      <c r="DU335">
        <v>48.75</v>
      </c>
      <c r="DV335" t="s">
        <v>36</v>
      </c>
      <c r="DY335">
        <v>1.647</v>
      </c>
      <c r="DZ335" t="s">
        <v>37</v>
      </c>
      <c r="EC335">
        <v>0</v>
      </c>
      <c r="ED335" t="s">
        <v>38</v>
      </c>
      <c r="EG335">
        <v>1440</v>
      </c>
      <c r="EH335" t="s">
        <v>39</v>
      </c>
      <c r="EK335">
        <v>72.319999999999993</v>
      </c>
      <c r="EL335" t="s">
        <v>40</v>
      </c>
      <c r="EO335">
        <v>42.66</v>
      </c>
      <c r="EP335" t="s">
        <v>41</v>
      </c>
      <c r="ES335">
        <v>535.70000000000005</v>
      </c>
      <c r="ET335" t="s">
        <v>42</v>
      </c>
      <c r="EW335">
        <v>29.998000000000001</v>
      </c>
      <c r="EX335" t="s">
        <v>43</v>
      </c>
      <c r="FA335">
        <v>24.363</v>
      </c>
      <c r="FB335" t="s">
        <v>44</v>
      </c>
      <c r="FE335">
        <v>11.845000000000001</v>
      </c>
      <c r="FF335" t="s">
        <v>45</v>
      </c>
      <c r="FI335">
        <v>195.01</v>
      </c>
      <c r="FJ335" t="s">
        <v>46</v>
      </c>
      <c r="FM335">
        <v>161.19999999999999</v>
      </c>
      <c r="FN335" t="s">
        <v>47</v>
      </c>
      <c r="FQ335">
        <v>79.14</v>
      </c>
      <c r="FR335" t="s">
        <v>48</v>
      </c>
      <c r="FU335">
        <v>30244.99</v>
      </c>
      <c r="FV335" t="s">
        <v>49</v>
      </c>
      <c r="FY335">
        <v>308</v>
      </c>
      <c r="FZ335" t="s">
        <v>50</v>
      </c>
      <c r="GC335">
        <v>0</v>
      </c>
      <c r="GD335" t="s">
        <v>51</v>
      </c>
      <c r="GG335">
        <v>0</v>
      </c>
      <c r="GH335" t="s">
        <v>52</v>
      </c>
      <c r="GK335">
        <v>550</v>
      </c>
      <c r="GL335" t="s">
        <v>53</v>
      </c>
      <c r="GO335">
        <v>1.73</v>
      </c>
    </row>
    <row r="336" spans="1:197" x14ac:dyDescent="0.45">
      <c r="A336">
        <v>39636</v>
      </c>
      <c r="B336" t="s">
        <v>5</v>
      </c>
      <c r="E336">
        <v>0</v>
      </c>
      <c r="F336" t="s">
        <v>6</v>
      </c>
      <c r="I336">
        <v>0</v>
      </c>
      <c r="J336" t="s">
        <v>7</v>
      </c>
      <c r="M336">
        <v>0</v>
      </c>
      <c r="N336" t="s">
        <v>8</v>
      </c>
      <c r="Q336">
        <v>2882</v>
      </c>
      <c r="R336" t="s">
        <v>9</v>
      </c>
      <c r="U336">
        <v>74</v>
      </c>
      <c r="V336" t="s">
        <v>10</v>
      </c>
      <c r="Y336">
        <v>157.05000000000001</v>
      </c>
      <c r="Z336" t="s">
        <v>11</v>
      </c>
      <c r="AC336">
        <v>0</v>
      </c>
      <c r="AD336" t="s">
        <v>12</v>
      </c>
      <c r="AG336">
        <v>0</v>
      </c>
      <c r="AH336" t="s">
        <v>13</v>
      </c>
      <c r="AK336">
        <v>8.0799999999999997E-2</v>
      </c>
      <c r="AL336" t="s">
        <v>14</v>
      </c>
      <c r="AO336">
        <v>3234</v>
      </c>
      <c r="AP336" t="s">
        <v>15</v>
      </c>
      <c r="AS336">
        <v>305.10000000000002</v>
      </c>
      <c r="AT336" t="s">
        <v>16</v>
      </c>
      <c r="AW336">
        <v>5159.99</v>
      </c>
      <c r="AX336" t="s">
        <v>17</v>
      </c>
      <c r="BA336">
        <v>348</v>
      </c>
      <c r="BB336" t="s">
        <v>18</v>
      </c>
      <c r="BE336">
        <v>0</v>
      </c>
      <c r="BF336" t="s">
        <v>19</v>
      </c>
      <c r="BI336">
        <v>124.31</v>
      </c>
      <c r="BJ336" t="s">
        <v>20</v>
      </c>
      <c r="BM336">
        <v>1490</v>
      </c>
      <c r="BN336" t="s">
        <v>21</v>
      </c>
      <c r="BQ336">
        <v>2155.2199999999998</v>
      </c>
      <c r="BR336" t="s">
        <v>22</v>
      </c>
      <c r="BU336">
        <v>182</v>
      </c>
      <c r="BV336" t="s">
        <v>23</v>
      </c>
      <c r="BY336">
        <v>29.579000000000001</v>
      </c>
      <c r="BZ336" t="s">
        <v>24</v>
      </c>
      <c r="CC336">
        <v>271.99</v>
      </c>
      <c r="CD336" t="s">
        <v>25</v>
      </c>
      <c r="CG336">
        <v>1114</v>
      </c>
      <c r="CH336" t="s">
        <v>26</v>
      </c>
      <c r="CK336">
        <v>0</v>
      </c>
      <c r="CL336" t="s">
        <v>27</v>
      </c>
      <c r="CO336">
        <v>0</v>
      </c>
      <c r="CP336" t="s">
        <v>28</v>
      </c>
      <c r="CS336">
        <v>0</v>
      </c>
      <c r="CT336" t="s">
        <v>29</v>
      </c>
      <c r="CW336">
        <v>118.74</v>
      </c>
      <c r="CX336" t="s">
        <v>30</v>
      </c>
      <c r="DA336">
        <v>4.4000000000000004</v>
      </c>
      <c r="DB336" t="s">
        <v>31</v>
      </c>
      <c r="DE336">
        <v>199</v>
      </c>
      <c r="DF336" t="s">
        <v>32</v>
      </c>
      <c r="DI336">
        <v>586</v>
      </c>
      <c r="DJ336" t="s">
        <v>33</v>
      </c>
      <c r="DM336">
        <v>249.54</v>
      </c>
      <c r="DN336" t="s">
        <v>34</v>
      </c>
      <c r="DQ336">
        <v>280.57</v>
      </c>
      <c r="DR336" t="s">
        <v>35</v>
      </c>
      <c r="DU336">
        <v>45.67</v>
      </c>
      <c r="DV336" t="s">
        <v>36</v>
      </c>
      <c r="DY336">
        <v>1.534</v>
      </c>
      <c r="DZ336" t="s">
        <v>37</v>
      </c>
      <c r="EC336">
        <v>0</v>
      </c>
      <c r="ED336" t="s">
        <v>38</v>
      </c>
      <c r="EG336">
        <v>1350</v>
      </c>
      <c r="EH336" t="s">
        <v>39</v>
      </c>
      <c r="EK336">
        <v>72.77</v>
      </c>
      <c r="EL336" t="s">
        <v>40</v>
      </c>
      <c r="EO336">
        <v>42.8</v>
      </c>
      <c r="EP336" t="s">
        <v>41</v>
      </c>
      <c r="ES336">
        <v>515.38</v>
      </c>
      <c r="ET336" t="s">
        <v>42</v>
      </c>
      <c r="EW336">
        <v>29.8</v>
      </c>
      <c r="EX336" t="s">
        <v>43</v>
      </c>
      <c r="FA336">
        <v>23.65</v>
      </c>
      <c r="FB336" t="s">
        <v>44</v>
      </c>
      <c r="FE336">
        <v>10.94</v>
      </c>
      <c r="FF336" t="s">
        <v>45</v>
      </c>
      <c r="FI336">
        <v>192</v>
      </c>
      <c r="FJ336" t="s">
        <v>46</v>
      </c>
      <c r="FM336">
        <v>163.30000000000001</v>
      </c>
      <c r="FN336" t="s">
        <v>47</v>
      </c>
      <c r="FQ336">
        <v>80</v>
      </c>
      <c r="FR336" t="s">
        <v>48</v>
      </c>
      <c r="FU336">
        <v>27460</v>
      </c>
      <c r="FV336" t="s">
        <v>49</v>
      </c>
      <c r="FY336">
        <v>320.49</v>
      </c>
      <c r="FZ336" t="s">
        <v>50</v>
      </c>
      <c r="GC336">
        <v>0</v>
      </c>
      <c r="GD336" t="s">
        <v>51</v>
      </c>
      <c r="GG336">
        <v>0</v>
      </c>
      <c r="GH336" t="s">
        <v>52</v>
      </c>
      <c r="GK336">
        <v>450</v>
      </c>
      <c r="GL336" t="s">
        <v>53</v>
      </c>
      <c r="GO336">
        <v>1.53</v>
      </c>
    </row>
    <row r="337" spans="1:197" x14ac:dyDescent="0.45">
      <c r="A337">
        <v>39643</v>
      </c>
      <c r="B337" t="s">
        <v>5</v>
      </c>
      <c r="E337">
        <v>0</v>
      </c>
      <c r="F337" t="s">
        <v>6</v>
      </c>
      <c r="I337">
        <v>0</v>
      </c>
      <c r="J337" t="s">
        <v>7</v>
      </c>
      <c r="M337">
        <v>0</v>
      </c>
      <c r="N337" t="s">
        <v>8</v>
      </c>
      <c r="Q337">
        <v>2785</v>
      </c>
      <c r="R337" t="s">
        <v>9</v>
      </c>
      <c r="U337">
        <v>74.459999999999994</v>
      </c>
      <c r="V337" t="s">
        <v>10</v>
      </c>
      <c r="Y337">
        <v>137</v>
      </c>
      <c r="Z337" t="s">
        <v>11</v>
      </c>
      <c r="AC337">
        <v>0</v>
      </c>
      <c r="AD337" t="s">
        <v>12</v>
      </c>
      <c r="AG337">
        <v>0</v>
      </c>
      <c r="AH337" t="s">
        <v>13</v>
      </c>
      <c r="AK337">
        <v>8.5699999999999998E-2</v>
      </c>
      <c r="AL337" t="s">
        <v>14</v>
      </c>
      <c r="AO337">
        <v>3420</v>
      </c>
      <c r="AP337" t="s">
        <v>15</v>
      </c>
      <c r="AS337">
        <v>296.5</v>
      </c>
      <c r="AT337" t="s">
        <v>16</v>
      </c>
      <c r="AW337">
        <v>5250</v>
      </c>
      <c r="AX337" t="s">
        <v>17</v>
      </c>
      <c r="BA337">
        <v>331</v>
      </c>
      <c r="BB337" t="s">
        <v>18</v>
      </c>
      <c r="BE337">
        <v>2.0299999999999999E-2</v>
      </c>
      <c r="BF337" t="s">
        <v>19</v>
      </c>
      <c r="BI337">
        <v>124</v>
      </c>
      <c r="BJ337" t="s">
        <v>20</v>
      </c>
      <c r="BM337">
        <v>1500</v>
      </c>
      <c r="BN337" t="s">
        <v>21</v>
      </c>
      <c r="BQ337">
        <v>2170</v>
      </c>
      <c r="BR337" t="s">
        <v>22</v>
      </c>
      <c r="BU337">
        <v>180</v>
      </c>
      <c r="BV337" t="s">
        <v>23</v>
      </c>
      <c r="BY337">
        <v>28.6</v>
      </c>
      <c r="BZ337" t="s">
        <v>24</v>
      </c>
      <c r="CC337">
        <v>271.99</v>
      </c>
      <c r="CD337" t="s">
        <v>25</v>
      </c>
      <c r="CG337">
        <v>1111</v>
      </c>
      <c r="CH337" t="s">
        <v>26</v>
      </c>
      <c r="CK337">
        <v>0</v>
      </c>
      <c r="CL337" t="s">
        <v>27</v>
      </c>
      <c r="CO337">
        <v>0</v>
      </c>
      <c r="CP337" t="s">
        <v>28</v>
      </c>
      <c r="CS337">
        <v>0</v>
      </c>
      <c r="CT337" t="s">
        <v>29</v>
      </c>
      <c r="CW337">
        <v>111.7</v>
      </c>
      <c r="CX337" t="s">
        <v>30</v>
      </c>
      <c r="DA337">
        <v>4.2510000000000003</v>
      </c>
      <c r="DB337" t="s">
        <v>31</v>
      </c>
      <c r="DE337">
        <v>198</v>
      </c>
      <c r="DF337" t="s">
        <v>32</v>
      </c>
      <c r="DI337">
        <v>575</v>
      </c>
      <c r="DJ337" t="s">
        <v>33</v>
      </c>
      <c r="DM337">
        <v>251.66</v>
      </c>
      <c r="DN337" t="s">
        <v>34</v>
      </c>
      <c r="DQ337">
        <v>278.02</v>
      </c>
      <c r="DR337" t="s">
        <v>35</v>
      </c>
      <c r="DU337">
        <v>46.34</v>
      </c>
      <c r="DV337" t="s">
        <v>36</v>
      </c>
      <c r="DY337">
        <v>1.4590000000000001</v>
      </c>
      <c r="DZ337" t="s">
        <v>37</v>
      </c>
      <c r="EC337">
        <v>0</v>
      </c>
      <c r="ED337" t="s">
        <v>38</v>
      </c>
      <c r="EG337">
        <v>1310</v>
      </c>
      <c r="EH337" t="s">
        <v>39</v>
      </c>
      <c r="EK337">
        <v>75.349999999999994</v>
      </c>
      <c r="EL337" t="s">
        <v>40</v>
      </c>
      <c r="EO337">
        <v>43.11</v>
      </c>
      <c r="EP337" t="s">
        <v>41</v>
      </c>
      <c r="ES337">
        <v>480.6</v>
      </c>
      <c r="ET337" t="s">
        <v>42</v>
      </c>
      <c r="EW337">
        <v>29.8</v>
      </c>
      <c r="EX337" t="s">
        <v>43</v>
      </c>
      <c r="FA337">
        <v>23.228999999999999</v>
      </c>
      <c r="FB337" t="s">
        <v>44</v>
      </c>
      <c r="FE337">
        <v>10.119999999999999</v>
      </c>
      <c r="FF337" t="s">
        <v>45</v>
      </c>
      <c r="FI337">
        <v>189.5</v>
      </c>
      <c r="FJ337" t="s">
        <v>46</v>
      </c>
      <c r="FM337">
        <v>159.21</v>
      </c>
      <c r="FN337" t="s">
        <v>47</v>
      </c>
      <c r="FQ337">
        <v>76</v>
      </c>
      <c r="FR337" t="s">
        <v>48</v>
      </c>
      <c r="FU337">
        <v>28150</v>
      </c>
      <c r="FV337" t="s">
        <v>49</v>
      </c>
      <c r="FY337">
        <v>295.02999999999997</v>
      </c>
      <c r="FZ337" t="s">
        <v>50</v>
      </c>
      <c r="GC337">
        <v>0.35499999999999998</v>
      </c>
      <c r="GD337" t="s">
        <v>51</v>
      </c>
      <c r="GG337">
        <v>0</v>
      </c>
      <c r="GH337" t="s">
        <v>52</v>
      </c>
      <c r="GK337">
        <v>561</v>
      </c>
      <c r="GL337" t="s">
        <v>53</v>
      </c>
      <c r="GO337">
        <v>1.5169999999999999</v>
      </c>
    </row>
    <row r="338" spans="1:197" x14ac:dyDescent="0.45">
      <c r="A338">
        <v>39650</v>
      </c>
      <c r="B338" t="s">
        <v>5</v>
      </c>
      <c r="E338">
        <v>0</v>
      </c>
      <c r="F338" t="s">
        <v>6</v>
      </c>
      <c r="I338">
        <v>0</v>
      </c>
      <c r="J338" t="s">
        <v>7</v>
      </c>
      <c r="M338">
        <v>0</v>
      </c>
      <c r="N338" t="s">
        <v>8</v>
      </c>
      <c r="Q338">
        <v>2320.0300000000002</v>
      </c>
      <c r="R338" t="s">
        <v>9</v>
      </c>
      <c r="U338">
        <v>71.55</v>
      </c>
      <c r="V338" t="s">
        <v>10</v>
      </c>
      <c r="Y338">
        <v>135</v>
      </c>
      <c r="Z338" t="s">
        <v>11</v>
      </c>
      <c r="AC338">
        <v>0</v>
      </c>
      <c r="AD338" t="s">
        <v>12</v>
      </c>
      <c r="AG338">
        <v>0</v>
      </c>
      <c r="AH338" t="s">
        <v>13</v>
      </c>
      <c r="AK338">
        <v>8.3299999999999999E-2</v>
      </c>
      <c r="AL338" t="s">
        <v>14</v>
      </c>
      <c r="AO338">
        <v>3181</v>
      </c>
      <c r="AP338" t="s">
        <v>15</v>
      </c>
      <c r="AS338">
        <v>269.31</v>
      </c>
      <c r="AT338" t="s">
        <v>16</v>
      </c>
      <c r="AW338">
        <v>4736</v>
      </c>
      <c r="AX338" t="s">
        <v>17</v>
      </c>
      <c r="BA338">
        <v>320</v>
      </c>
      <c r="BB338" t="s">
        <v>18</v>
      </c>
      <c r="BE338">
        <v>3.9199999999999999E-2</v>
      </c>
      <c r="BF338" t="s">
        <v>19</v>
      </c>
      <c r="BI338">
        <v>144.94</v>
      </c>
      <c r="BJ338" t="s">
        <v>20</v>
      </c>
      <c r="BM338">
        <v>1370</v>
      </c>
      <c r="BN338" t="s">
        <v>21</v>
      </c>
      <c r="BQ338">
        <v>1946</v>
      </c>
      <c r="BR338" t="s">
        <v>22</v>
      </c>
      <c r="BU338">
        <v>163</v>
      </c>
      <c r="BV338" t="s">
        <v>23</v>
      </c>
      <c r="BY338">
        <v>25.3</v>
      </c>
      <c r="BZ338" t="s">
        <v>24</v>
      </c>
      <c r="CC338">
        <v>262</v>
      </c>
      <c r="CD338" t="s">
        <v>25</v>
      </c>
      <c r="CG338">
        <v>1058</v>
      </c>
      <c r="CH338" t="s">
        <v>26</v>
      </c>
      <c r="CK338">
        <v>0</v>
      </c>
      <c r="CL338" t="s">
        <v>27</v>
      </c>
      <c r="CO338">
        <v>0</v>
      </c>
      <c r="CP338" t="s">
        <v>28</v>
      </c>
      <c r="CS338">
        <v>0</v>
      </c>
      <c r="CT338" t="s">
        <v>29</v>
      </c>
      <c r="CW338">
        <v>99.49</v>
      </c>
      <c r="CX338" t="s">
        <v>30</v>
      </c>
      <c r="DA338">
        <v>3.9159999999999999</v>
      </c>
      <c r="DB338" t="s">
        <v>31</v>
      </c>
      <c r="DE338">
        <v>179.42</v>
      </c>
      <c r="DF338" t="s">
        <v>32</v>
      </c>
      <c r="DI338">
        <v>550</v>
      </c>
      <c r="DJ338" t="s">
        <v>33</v>
      </c>
      <c r="DM338">
        <v>228</v>
      </c>
      <c r="DN338" t="s">
        <v>34</v>
      </c>
      <c r="DQ338">
        <v>277.2</v>
      </c>
      <c r="DR338" t="s">
        <v>35</v>
      </c>
      <c r="DU338">
        <v>41.7</v>
      </c>
      <c r="DV338" t="s">
        <v>36</v>
      </c>
      <c r="DY338">
        <v>1.429</v>
      </c>
      <c r="DZ338" t="s">
        <v>37</v>
      </c>
      <c r="EC338">
        <v>0</v>
      </c>
      <c r="ED338" t="s">
        <v>38</v>
      </c>
      <c r="EG338">
        <v>1169.92</v>
      </c>
      <c r="EH338" t="s">
        <v>39</v>
      </c>
      <c r="EK338">
        <v>70.25</v>
      </c>
      <c r="EL338" t="s">
        <v>40</v>
      </c>
      <c r="EO338">
        <v>40.450000000000003</v>
      </c>
      <c r="EP338" t="s">
        <v>41</v>
      </c>
      <c r="ES338">
        <v>407.99</v>
      </c>
      <c r="ET338" t="s">
        <v>42</v>
      </c>
      <c r="EW338">
        <v>27.899000000000001</v>
      </c>
      <c r="EX338" t="s">
        <v>43</v>
      </c>
      <c r="FA338">
        <v>20.696000000000002</v>
      </c>
      <c r="FB338" t="s">
        <v>44</v>
      </c>
      <c r="FE338">
        <v>9.4420000000000002</v>
      </c>
      <c r="FF338" t="s">
        <v>45</v>
      </c>
      <c r="FI338">
        <v>182</v>
      </c>
      <c r="FJ338" t="s">
        <v>46</v>
      </c>
      <c r="FM338">
        <v>144.01</v>
      </c>
      <c r="FN338" t="s">
        <v>47</v>
      </c>
      <c r="FQ338">
        <v>70.97</v>
      </c>
      <c r="FR338" t="s">
        <v>48</v>
      </c>
      <c r="FU338">
        <v>31700</v>
      </c>
      <c r="FV338" t="s">
        <v>49</v>
      </c>
      <c r="FY338">
        <v>246.71</v>
      </c>
      <c r="FZ338" t="s">
        <v>50</v>
      </c>
      <c r="GC338">
        <v>0.28799999999999998</v>
      </c>
      <c r="GD338" t="s">
        <v>51</v>
      </c>
      <c r="GG338">
        <v>0</v>
      </c>
      <c r="GH338" t="s">
        <v>52</v>
      </c>
      <c r="GK338">
        <v>540</v>
      </c>
      <c r="GL338" t="s">
        <v>53</v>
      </c>
      <c r="GO338">
        <v>1.4450000000000001</v>
      </c>
    </row>
    <row r="339" spans="1:197" x14ac:dyDescent="0.45">
      <c r="A339">
        <v>39657</v>
      </c>
      <c r="B339" t="s">
        <v>5</v>
      </c>
      <c r="E339">
        <v>0</v>
      </c>
      <c r="F339" t="s">
        <v>6</v>
      </c>
      <c r="I339">
        <v>0</v>
      </c>
      <c r="J339" t="s">
        <v>7</v>
      </c>
      <c r="M339">
        <v>0</v>
      </c>
      <c r="N339" t="s">
        <v>8</v>
      </c>
      <c r="Q339">
        <v>2228</v>
      </c>
      <c r="R339" t="s">
        <v>9</v>
      </c>
      <c r="U339">
        <v>71.5</v>
      </c>
      <c r="V339" t="s">
        <v>10</v>
      </c>
      <c r="Y339">
        <v>136.80000000000001</v>
      </c>
      <c r="Z339" t="s">
        <v>11</v>
      </c>
      <c r="AC339">
        <v>0</v>
      </c>
      <c r="AD339" t="s">
        <v>12</v>
      </c>
      <c r="AG339">
        <v>0</v>
      </c>
      <c r="AH339" t="s">
        <v>13</v>
      </c>
      <c r="AK339">
        <v>8.0199999999999994E-2</v>
      </c>
      <c r="AL339" t="s">
        <v>14</v>
      </c>
      <c r="AO339">
        <v>3260</v>
      </c>
      <c r="AP339" t="s">
        <v>15</v>
      </c>
      <c r="AS339">
        <v>273.22000000000003</v>
      </c>
      <c r="AT339" t="s">
        <v>16</v>
      </c>
      <c r="AW339">
        <v>5211</v>
      </c>
      <c r="AX339" t="s">
        <v>17</v>
      </c>
      <c r="BA339">
        <v>310</v>
      </c>
      <c r="BB339" t="s">
        <v>18</v>
      </c>
      <c r="BE339">
        <v>6.4600000000000005E-2</v>
      </c>
      <c r="BF339" t="s">
        <v>19</v>
      </c>
      <c r="BI339">
        <v>126.2</v>
      </c>
      <c r="BJ339" t="s">
        <v>20</v>
      </c>
      <c r="BM339">
        <v>1538.96</v>
      </c>
      <c r="BN339" t="s">
        <v>21</v>
      </c>
      <c r="BQ339">
        <v>1945.99</v>
      </c>
      <c r="BR339" t="s">
        <v>22</v>
      </c>
      <c r="BU339">
        <v>160</v>
      </c>
      <c r="BV339" t="s">
        <v>23</v>
      </c>
      <c r="BY339">
        <v>25.7</v>
      </c>
      <c r="BZ339" t="s">
        <v>24</v>
      </c>
      <c r="CC339">
        <v>262.75</v>
      </c>
      <c r="CD339" t="s">
        <v>25</v>
      </c>
      <c r="CG339">
        <v>1066.32</v>
      </c>
      <c r="CH339" t="s">
        <v>26</v>
      </c>
      <c r="CK339">
        <v>0</v>
      </c>
      <c r="CL339" t="s">
        <v>27</v>
      </c>
      <c r="CO339">
        <v>0</v>
      </c>
      <c r="CP339" t="s">
        <v>28</v>
      </c>
      <c r="CS339">
        <v>0</v>
      </c>
      <c r="CT339" t="s">
        <v>29</v>
      </c>
      <c r="CW339">
        <v>104.53</v>
      </c>
      <c r="CX339" t="s">
        <v>30</v>
      </c>
      <c r="DA339">
        <v>4.1550000000000002</v>
      </c>
      <c r="DB339" t="s">
        <v>31</v>
      </c>
      <c r="DE339">
        <v>180.6</v>
      </c>
      <c r="DF339" t="s">
        <v>32</v>
      </c>
      <c r="DI339">
        <v>540.01</v>
      </c>
      <c r="DJ339" t="s">
        <v>33</v>
      </c>
      <c r="DM339">
        <v>240.8</v>
      </c>
      <c r="DN339" t="s">
        <v>34</v>
      </c>
      <c r="DQ339">
        <v>283</v>
      </c>
      <c r="DR339" t="s">
        <v>35</v>
      </c>
      <c r="DU339">
        <v>38.6</v>
      </c>
      <c r="DV339" t="s">
        <v>36</v>
      </c>
      <c r="DY339">
        <v>1.55</v>
      </c>
      <c r="DZ339" t="s">
        <v>37</v>
      </c>
      <c r="EC339">
        <v>0</v>
      </c>
      <c r="ED339" t="s">
        <v>38</v>
      </c>
      <c r="EG339">
        <v>1243</v>
      </c>
      <c r="EH339" t="s">
        <v>39</v>
      </c>
      <c r="EK339">
        <v>67.66</v>
      </c>
      <c r="EL339" t="s">
        <v>40</v>
      </c>
      <c r="EO339">
        <v>41.41</v>
      </c>
      <c r="EP339" t="s">
        <v>41</v>
      </c>
      <c r="ES339">
        <v>452.9</v>
      </c>
      <c r="ET339" t="s">
        <v>42</v>
      </c>
      <c r="EW339">
        <v>27</v>
      </c>
      <c r="EX339" t="s">
        <v>43</v>
      </c>
      <c r="FA339">
        <v>20.43</v>
      </c>
      <c r="FB339" t="s">
        <v>44</v>
      </c>
      <c r="FE339">
        <v>9.0239999999999991</v>
      </c>
      <c r="FF339" t="s">
        <v>45</v>
      </c>
      <c r="FI339">
        <v>187</v>
      </c>
      <c r="FJ339" t="s">
        <v>46</v>
      </c>
      <c r="FM339">
        <v>138.5</v>
      </c>
      <c r="FN339" t="s">
        <v>47</v>
      </c>
      <c r="FQ339">
        <v>70.11</v>
      </c>
      <c r="FR339" t="s">
        <v>48</v>
      </c>
      <c r="FU339">
        <v>28999.99</v>
      </c>
      <c r="FV339" t="s">
        <v>49</v>
      </c>
      <c r="FY339">
        <v>270</v>
      </c>
      <c r="FZ339" t="s">
        <v>50</v>
      </c>
      <c r="GC339">
        <v>0.33200000000000002</v>
      </c>
      <c r="GD339" t="s">
        <v>51</v>
      </c>
      <c r="GG339">
        <v>0</v>
      </c>
      <c r="GH339" t="s">
        <v>52</v>
      </c>
      <c r="GK339">
        <v>500</v>
      </c>
      <c r="GL339" t="s">
        <v>53</v>
      </c>
      <c r="GO339">
        <v>1.3879999999999999</v>
      </c>
    </row>
    <row r="340" spans="1:197" x14ac:dyDescent="0.45">
      <c r="A340">
        <v>39664</v>
      </c>
      <c r="B340" t="s">
        <v>5</v>
      </c>
      <c r="E340">
        <v>0</v>
      </c>
      <c r="F340" t="s">
        <v>6</v>
      </c>
      <c r="I340">
        <v>0</v>
      </c>
      <c r="J340" t="s">
        <v>7</v>
      </c>
      <c r="M340">
        <v>0</v>
      </c>
      <c r="N340" t="s">
        <v>8</v>
      </c>
      <c r="Q340">
        <v>2037</v>
      </c>
      <c r="R340" t="s">
        <v>9</v>
      </c>
      <c r="U340">
        <v>71.5</v>
      </c>
      <c r="V340" t="s">
        <v>10</v>
      </c>
      <c r="Y340">
        <v>117.02</v>
      </c>
      <c r="Z340" t="s">
        <v>11</v>
      </c>
      <c r="AC340">
        <v>0</v>
      </c>
      <c r="AD340" t="s">
        <v>12</v>
      </c>
      <c r="AG340">
        <v>0</v>
      </c>
      <c r="AH340" t="s">
        <v>13</v>
      </c>
      <c r="AK340">
        <v>7.5600000000000001E-2</v>
      </c>
      <c r="AL340" t="s">
        <v>14</v>
      </c>
      <c r="AO340">
        <v>3199</v>
      </c>
      <c r="AP340" t="s">
        <v>15</v>
      </c>
      <c r="AS340">
        <v>243.4</v>
      </c>
      <c r="AT340" t="s">
        <v>16</v>
      </c>
      <c r="AW340">
        <v>4535</v>
      </c>
      <c r="AX340" t="s">
        <v>17</v>
      </c>
      <c r="BA340">
        <v>280</v>
      </c>
      <c r="BB340" t="s">
        <v>18</v>
      </c>
      <c r="BE340">
        <v>6.7500000000000004E-2</v>
      </c>
      <c r="BF340" t="s">
        <v>19</v>
      </c>
      <c r="BI340">
        <v>122</v>
      </c>
      <c r="BJ340" t="s">
        <v>20</v>
      </c>
      <c r="BM340">
        <v>1640</v>
      </c>
      <c r="BN340" t="s">
        <v>21</v>
      </c>
      <c r="BQ340">
        <v>1837</v>
      </c>
      <c r="BR340" t="s">
        <v>22</v>
      </c>
      <c r="BU340">
        <v>140.18</v>
      </c>
      <c r="BV340" t="s">
        <v>23</v>
      </c>
      <c r="BY340">
        <v>22.35</v>
      </c>
      <c r="BZ340" t="s">
        <v>24</v>
      </c>
      <c r="CC340">
        <v>261.58999999999997</v>
      </c>
      <c r="CD340" t="s">
        <v>25</v>
      </c>
      <c r="CG340">
        <v>970</v>
      </c>
      <c r="CH340" t="s">
        <v>26</v>
      </c>
      <c r="CK340">
        <v>0</v>
      </c>
      <c r="CL340" t="s">
        <v>27</v>
      </c>
      <c r="CO340">
        <v>0</v>
      </c>
      <c r="CP340" t="s">
        <v>28</v>
      </c>
      <c r="CS340">
        <v>0</v>
      </c>
      <c r="CT340" t="s">
        <v>29</v>
      </c>
      <c r="CW340">
        <v>99.05</v>
      </c>
      <c r="CX340" t="s">
        <v>30</v>
      </c>
      <c r="DA340">
        <v>3.95</v>
      </c>
      <c r="DB340" t="s">
        <v>31</v>
      </c>
      <c r="DE340">
        <v>169.39</v>
      </c>
      <c r="DF340" t="s">
        <v>32</v>
      </c>
      <c r="DI340">
        <v>512.01</v>
      </c>
      <c r="DJ340" t="s">
        <v>33</v>
      </c>
      <c r="DM340">
        <v>205.77</v>
      </c>
      <c r="DN340" t="s">
        <v>34</v>
      </c>
      <c r="DQ340">
        <v>277</v>
      </c>
      <c r="DR340" t="s">
        <v>35</v>
      </c>
      <c r="DU340">
        <v>34</v>
      </c>
      <c r="DV340" t="s">
        <v>36</v>
      </c>
      <c r="DY340">
        <v>1.4850000000000001</v>
      </c>
      <c r="DZ340" t="s">
        <v>37</v>
      </c>
      <c r="EC340">
        <v>0</v>
      </c>
      <c r="ED340" t="s">
        <v>38</v>
      </c>
      <c r="EG340">
        <v>1173</v>
      </c>
      <c r="EH340" t="s">
        <v>39</v>
      </c>
      <c r="EK340">
        <v>59.75</v>
      </c>
      <c r="EL340" t="s">
        <v>40</v>
      </c>
      <c r="EO340">
        <v>35.6</v>
      </c>
      <c r="EP340" t="s">
        <v>41</v>
      </c>
      <c r="ES340">
        <v>414.21</v>
      </c>
      <c r="ET340" t="s">
        <v>42</v>
      </c>
      <c r="EW340">
        <v>26.4</v>
      </c>
      <c r="EX340" t="s">
        <v>43</v>
      </c>
      <c r="FA340">
        <v>18.5</v>
      </c>
      <c r="FB340" t="s">
        <v>44</v>
      </c>
      <c r="FE340">
        <v>8.9939999999999998</v>
      </c>
      <c r="FF340" t="s">
        <v>45</v>
      </c>
      <c r="FI340">
        <v>189.1</v>
      </c>
      <c r="FJ340" t="s">
        <v>46</v>
      </c>
      <c r="FM340">
        <v>131.35</v>
      </c>
      <c r="FN340" t="s">
        <v>47</v>
      </c>
      <c r="FQ340">
        <v>67</v>
      </c>
      <c r="FR340" t="s">
        <v>48</v>
      </c>
      <c r="FU340">
        <v>24707.01</v>
      </c>
      <c r="FV340" t="s">
        <v>49</v>
      </c>
      <c r="FY340">
        <v>211</v>
      </c>
      <c r="FZ340" t="s">
        <v>50</v>
      </c>
      <c r="GC340">
        <v>0.32300000000000001</v>
      </c>
      <c r="GD340" t="s">
        <v>51</v>
      </c>
      <c r="GG340">
        <v>0</v>
      </c>
      <c r="GH340" t="s">
        <v>52</v>
      </c>
      <c r="GK340">
        <v>452</v>
      </c>
      <c r="GL340" t="s">
        <v>53</v>
      </c>
      <c r="GO340">
        <v>1.17</v>
      </c>
    </row>
    <row r="341" spans="1:197" x14ac:dyDescent="0.45">
      <c r="A341">
        <v>39671</v>
      </c>
      <c r="B341" t="s">
        <v>5</v>
      </c>
      <c r="E341">
        <v>0</v>
      </c>
      <c r="F341" t="s">
        <v>6</v>
      </c>
      <c r="I341">
        <v>0</v>
      </c>
      <c r="J341" t="s">
        <v>7</v>
      </c>
      <c r="M341">
        <v>0</v>
      </c>
      <c r="N341" t="s">
        <v>8</v>
      </c>
      <c r="Q341">
        <v>2064</v>
      </c>
      <c r="R341" t="s">
        <v>9</v>
      </c>
      <c r="U341">
        <v>75</v>
      </c>
      <c r="V341" t="s">
        <v>10</v>
      </c>
      <c r="Y341">
        <v>139.5</v>
      </c>
      <c r="Z341" t="s">
        <v>11</v>
      </c>
      <c r="AC341">
        <v>0</v>
      </c>
      <c r="AD341" t="s">
        <v>12</v>
      </c>
      <c r="AG341">
        <v>0</v>
      </c>
      <c r="AH341" t="s">
        <v>13</v>
      </c>
      <c r="AK341">
        <v>7.8799999999999995E-2</v>
      </c>
      <c r="AL341" t="s">
        <v>14</v>
      </c>
      <c r="AO341">
        <v>3323</v>
      </c>
      <c r="AP341" t="s">
        <v>15</v>
      </c>
      <c r="AS341">
        <v>267.14999999999998</v>
      </c>
      <c r="AT341" t="s">
        <v>16</v>
      </c>
      <c r="AW341">
        <v>4990</v>
      </c>
      <c r="AX341" t="s">
        <v>17</v>
      </c>
      <c r="BA341">
        <v>295</v>
      </c>
      <c r="BB341" t="s">
        <v>18</v>
      </c>
      <c r="BE341">
        <v>4.4999999999999998E-2</v>
      </c>
      <c r="BF341" t="s">
        <v>19</v>
      </c>
      <c r="BI341">
        <v>122</v>
      </c>
      <c r="BJ341" t="s">
        <v>20</v>
      </c>
      <c r="BM341">
        <v>1499</v>
      </c>
      <c r="BN341" t="s">
        <v>21</v>
      </c>
      <c r="BQ341">
        <v>1902.1</v>
      </c>
      <c r="BR341" t="s">
        <v>22</v>
      </c>
      <c r="BU341">
        <v>150.99</v>
      </c>
      <c r="BV341" t="s">
        <v>23</v>
      </c>
      <c r="BY341">
        <v>23.89</v>
      </c>
      <c r="BZ341" t="s">
        <v>24</v>
      </c>
      <c r="CC341">
        <v>277</v>
      </c>
      <c r="CD341" t="s">
        <v>25</v>
      </c>
      <c r="CG341">
        <v>1079.9000000000001</v>
      </c>
      <c r="CH341" t="s">
        <v>26</v>
      </c>
      <c r="CK341">
        <v>0</v>
      </c>
      <c r="CL341" t="s">
        <v>27</v>
      </c>
      <c r="CO341">
        <v>0</v>
      </c>
      <c r="CP341" t="s">
        <v>28</v>
      </c>
      <c r="CS341">
        <v>0</v>
      </c>
      <c r="CT341" t="s">
        <v>29</v>
      </c>
      <c r="CW341">
        <v>104.5</v>
      </c>
      <c r="CX341" t="s">
        <v>30</v>
      </c>
      <c r="DA341">
        <v>3.875</v>
      </c>
      <c r="DB341" t="s">
        <v>31</v>
      </c>
      <c r="DE341">
        <v>179.01</v>
      </c>
      <c r="DF341" t="s">
        <v>32</v>
      </c>
      <c r="DI341">
        <v>550</v>
      </c>
      <c r="DJ341" t="s">
        <v>33</v>
      </c>
      <c r="DM341">
        <v>216.8</v>
      </c>
      <c r="DN341" t="s">
        <v>34</v>
      </c>
      <c r="DQ341">
        <v>279</v>
      </c>
      <c r="DR341" t="s">
        <v>35</v>
      </c>
      <c r="DU341">
        <v>35.590000000000003</v>
      </c>
      <c r="DV341" t="s">
        <v>36</v>
      </c>
      <c r="DY341">
        <v>1.7330000000000001</v>
      </c>
      <c r="DZ341" t="s">
        <v>37</v>
      </c>
      <c r="EC341">
        <v>0</v>
      </c>
      <c r="ED341" t="s">
        <v>38</v>
      </c>
      <c r="EG341">
        <v>1191</v>
      </c>
      <c r="EH341" t="s">
        <v>39</v>
      </c>
      <c r="EK341">
        <v>65.63</v>
      </c>
      <c r="EL341" t="s">
        <v>40</v>
      </c>
      <c r="EO341">
        <v>39.090000000000003</v>
      </c>
      <c r="EP341" t="s">
        <v>41</v>
      </c>
      <c r="ES341">
        <v>464</v>
      </c>
      <c r="ET341" t="s">
        <v>42</v>
      </c>
      <c r="EW341">
        <v>27.986000000000001</v>
      </c>
      <c r="EX341" t="s">
        <v>43</v>
      </c>
      <c r="FA341">
        <v>20.05</v>
      </c>
      <c r="FB341" t="s">
        <v>44</v>
      </c>
      <c r="FE341">
        <v>10.17</v>
      </c>
      <c r="FF341" t="s">
        <v>45</v>
      </c>
      <c r="FI341">
        <v>199.65</v>
      </c>
      <c r="FJ341" t="s">
        <v>46</v>
      </c>
      <c r="FM341">
        <v>143</v>
      </c>
      <c r="FN341" t="s">
        <v>47</v>
      </c>
      <c r="FQ341">
        <v>69.5</v>
      </c>
      <c r="FR341" t="s">
        <v>48</v>
      </c>
      <c r="FU341">
        <v>26350</v>
      </c>
      <c r="FV341" t="s">
        <v>49</v>
      </c>
      <c r="FY341">
        <v>247.5</v>
      </c>
      <c r="FZ341" t="s">
        <v>50</v>
      </c>
      <c r="GC341">
        <v>0.374</v>
      </c>
      <c r="GD341" t="s">
        <v>51</v>
      </c>
      <c r="GG341">
        <v>0</v>
      </c>
      <c r="GH341" t="s">
        <v>52</v>
      </c>
      <c r="GK341">
        <v>480.55</v>
      </c>
      <c r="GL341" t="s">
        <v>53</v>
      </c>
      <c r="GO341">
        <v>1.395</v>
      </c>
    </row>
    <row r="342" spans="1:197" x14ac:dyDescent="0.45">
      <c r="A342">
        <v>39678</v>
      </c>
      <c r="B342" t="s">
        <v>5</v>
      </c>
      <c r="E342">
        <v>0</v>
      </c>
      <c r="F342" t="s">
        <v>6</v>
      </c>
      <c r="I342">
        <v>0</v>
      </c>
      <c r="J342" t="s">
        <v>7</v>
      </c>
      <c r="M342">
        <v>0</v>
      </c>
      <c r="N342" t="s">
        <v>8</v>
      </c>
      <c r="Q342">
        <v>1862.19</v>
      </c>
      <c r="R342" t="s">
        <v>9</v>
      </c>
      <c r="U342">
        <v>72.45</v>
      </c>
      <c r="V342" t="s">
        <v>10</v>
      </c>
      <c r="Y342">
        <v>137</v>
      </c>
      <c r="Z342" t="s">
        <v>11</v>
      </c>
      <c r="AC342">
        <v>0</v>
      </c>
      <c r="AD342" t="s">
        <v>12</v>
      </c>
      <c r="AG342">
        <v>0</v>
      </c>
      <c r="AH342" t="s">
        <v>13</v>
      </c>
      <c r="AK342">
        <v>7.3400000000000007E-2</v>
      </c>
      <c r="AL342" t="s">
        <v>14</v>
      </c>
      <c r="AO342">
        <v>3422</v>
      </c>
      <c r="AP342" t="s">
        <v>15</v>
      </c>
      <c r="AS342">
        <v>240.49</v>
      </c>
      <c r="AT342" t="s">
        <v>16</v>
      </c>
      <c r="AW342">
        <v>4855</v>
      </c>
      <c r="AX342" t="s">
        <v>17</v>
      </c>
      <c r="BA342">
        <v>289</v>
      </c>
      <c r="BB342" t="s">
        <v>18</v>
      </c>
      <c r="BE342">
        <v>4.0500000000000001E-2</v>
      </c>
      <c r="BF342" t="s">
        <v>19</v>
      </c>
      <c r="BI342">
        <v>108</v>
      </c>
      <c r="BJ342" t="s">
        <v>20</v>
      </c>
      <c r="BM342">
        <v>1300</v>
      </c>
      <c r="BN342" t="s">
        <v>21</v>
      </c>
      <c r="BQ342">
        <v>1802</v>
      </c>
      <c r="BR342" t="s">
        <v>22</v>
      </c>
      <c r="BU342">
        <v>143.99</v>
      </c>
      <c r="BV342" t="s">
        <v>23</v>
      </c>
      <c r="BY342">
        <v>24.199000000000002</v>
      </c>
      <c r="BZ342" t="s">
        <v>24</v>
      </c>
      <c r="CC342">
        <v>263.89999999999998</v>
      </c>
      <c r="CD342" t="s">
        <v>25</v>
      </c>
      <c r="CG342">
        <v>1020</v>
      </c>
      <c r="CH342" t="s">
        <v>26</v>
      </c>
      <c r="CK342">
        <v>0</v>
      </c>
      <c r="CL342" t="s">
        <v>27</v>
      </c>
      <c r="CO342">
        <v>0</v>
      </c>
      <c r="CP342" t="s">
        <v>28</v>
      </c>
      <c r="CS342">
        <v>0</v>
      </c>
      <c r="CT342" t="s">
        <v>29</v>
      </c>
      <c r="CW342">
        <v>97.98</v>
      </c>
      <c r="CX342" t="s">
        <v>30</v>
      </c>
      <c r="DA342">
        <v>3.64</v>
      </c>
      <c r="DB342" t="s">
        <v>31</v>
      </c>
      <c r="DE342">
        <v>174.74</v>
      </c>
      <c r="DF342" t="s">
        <v>32</v>
      </c>
      <c r="DI342">
        <v>439</v>
      </c>
      <c r="DJ342" t="s">
        <v>33</v>
      </c>
      <c r="DM342">
        <v>199.1</v>
      </c>
      <c r="DN342" t="s">
        <v>34</v>
      </c>
      <c r="DQ342">
        <v>278.01</v>
      </c>
      <c r="DR342" t="s">
        <v>35</v>
      </c>
      <c r="DU342">
        <v>32.700000000000003</v>
      </c>
      <c r="DV342" t="s">
        <v>36</v>
      </c>
      <c r="DY342">
        <v>1.629</v>
      </c>
      <c r="DZ342" t="s">
        <v>37</v>
      </c>
      <c r="EC342">
        <v>0</v>
      </c>
      <c r="ED342" t="s">
        <v>38</v>
      </c>
      <c r="EG342">
        <v>1152</v>
      </c>
      <c r="EH342" t="s">
        <v>39</v>
      </c>
      <c r="EK342">
        <v>62.92</v>
      </c>
      <c r="EL342" t="s">
        <v>40</v>
      </c>
      <c r="EO342">
        <v>37.32</v>
      </c>
      <c r="EP342" t="s">
        <v>41</v>
      </c>
      <c r="ES342">
        <v>428.7</v>
      </c>
      <c r="ET342" t="s">
        <v>42</v>
      </c>
      <c r="EW342">
        <v>26.85</v>
      </c>
      <c r="EX342" t="s">
        <v>43</v>
      </c>
      <c r="FA342">
        <v>18.399999999999999</v>
      </c>
      <c r="FB342" t="s">
        <v>44</v>
      </c>
      <c r="FE342">
        <v>9.4350000000000005</v>
      </c>
      <c r="FF342" t="s">
        <v>45</v>
      </c>
      <c r="FI342">
        <v>176</v>
      </c>
      <c r="FJ342" t="s">
        <v>46</v>
      </c>
      <c r="FM342">
        <v>135.09</v>
      </c>
      <c r="FN342" t="s">
        <v>47</v>
      </c>
      <c r="FQ342">
        <v>68</v>
      </c>
      <c r="FR342" t="s">
        <v>48</v>
      </c>
      <c r="FU342">
        <v>24800</v>
      </c>
      <c r="FV342" t="s">
        <v>49</v>
      </c>
      <c r="FY342">
        <v>225.3</v>
      </c>
      <c r="FZ342" t="s">
        <v>50</v>
      </c>
      <c r="GC342">
        <v>0.33500000000000002</v>
      </c>
      <c r="GD342" t="s">
        <v>51</v>
      </c>
      <c r="GG342">
        <v>0</v>
      </c>
      <c r="GH342" t="s">
        <v>52</v>
      </c>
      <c r="GK342">
        <v>490</v>
      </c>
      <c r="GL342" t="s">
        <v>53</v>
      </c>
      <c r="GO342">
        <v>1.421</v>
      </c>
    </row>
    <row r="343" spans="1:197" x14ac:dyDescent="0.45">
      <c r="A343">
        <v>39685</v>
      </c>
      <c r="B343" t="s">
        <v>5</v>
      </c>
      <c r="E343">
        <v>0</v>
      </c>
      <c r="F343" t="s">
        <v>6</v>
      </c>
      <c r="I343">
        <v>0</v>
      </c>
      <c r="J343" t="s">
        <v>7</v>
      </c>
      <c r="M343">
        <v>0</v>
      </c>
      <c r="N343" t="s">
        <v>8</v>
      </c>
      <c r="Q343">
        <v>1731</v>
      </c>
      <c r="R343" t="s">
        <v>9</v>
      </c>
      <c r="U343">
        <v>68.7</v>
      </c>
      <c r="V343" t="s">
        <v>10</v>
      </c>
      <c r="Y343">
        <v>133</v>
      </c>
      <c r="Z343" t="s">
        <v>11</v>
      </c>
      <c r="AC343">
        <v>0</v>
      </c>
      <c r="AD343" t="s">
        <v>12</v>
      </c>
      <c r="AG343">
        <v>0</v>
      </c>
      <c r="AH343" t="s">
        <v>13</v>
      </c>
      <c r="AK343">
        <v>6.7599999999999993E-2</v>
      </c>
      <c r="AL343" t="s">
        <v>14</v>
      </c>
      <c r="AO343">
        <v>3353</v>
      </c>
      <c r="AP343" t="s">
        <v>15</v>
      </c>
      <c r="AS343">
        <v>242.34</v>
      </c>
      <c r="AT343" t="s">
        <v>16</v>
      </c>
      <c r="AW343">
        <v>4816</v>
      </c>
      <c r="AX343" t="s">
        <v>17</v>
      </c>
      <c r="BA343">
        <v>261.01</v>
      </c>
      <c r="BB343" t="s">
        <v>18</v>
      </c>
      <c r="BE343">
        <v>3.78E-2</v>
      </c>
      <c r="BF343" t="s">
        <v>19</v>
      </c>
      <c r="BI343">
        <v>90.04</v>
      </c>
      <c r="BJ343" t="s">
        <v>20</v>
      </c>
      <c r="BM343">
        <v>1150</v>
      </c>
      <c r="BN343" t="s">
        <v>21</v>
      </c>
      <c r="BQ343">
        <v>1832.3</v>
      </c>
      <c r="BR343" t="s">
        <v>22</v>
      </c>
      <c r="BU343">
        <v>138</v>
      </c>
      <c r="BV343" t="s">
        <v>23</v>
      </c>
      <c r="BY343">
        <v>24</v>
      </c>
      <c r="BZ343" t="s">
        <v>24</v>
      </c>
      <c r="CC343">
        <v>256.99</v>
      </c>
      <c r="CD343" t="s">
        <v>25</v>
      </c>
      <c r="CG343">
        <v>984</v>
      </c>
      <c r="CH343" t="s">
        <v>26</v>
      </c>
      <c r="CK343">
        <v>0</v>
      </c>
      <c r="CL343" t="s">
        <v>27</v>
      </c>
      <c r="CO343">
        <v>0</v>
      </c>
      <c r="CP343" t="s">
        <v>28</v>
      </c>
      <c r="CS343">
        <v>0</v>
      </c>
      <c r="CT343" t="s">
        <v>29</v>
      </c>
      <c r="CW343">
        <v>95.1</v>
      </c>
      <c r="CX343" t="s">
        <v>30</v>
      </c>
      <c r="DA343">
        <v>3.42</v>
      </c>
      <c r="DB343" t="s">
        <v>31</v>
      </c>
      <c r="DE343">
        <v>176</v>
      </c>
      <c r="DF343" t="s">
        <v>32</v>
      </c>
      <c r="DI343">
        <v>445</v>
      </c>
      <c r="DJ343" t="s">
        <v>33</v>
      </c>
      <c r="DM343">
        <v>209</v>
      </c>
      <c r="DN343" t="s">
        <v>34</v>
      </c>
      <c r="DQ343">
        <v>282.39</v>
      </c>
      <c r="DR343" t="s">
        <v>35</v>
      </c>
      <c r="DU343">
        <v>28.63</v>
      </c>
      <c r="DV343" t="s">
        <v>36</v>
      </c>
      <c r="DY343">
        <v>1.679</v>
      </c>
      <c r="DZ343" t="s">
        <v>37</v>
      </c>
      <c r="EC343">
        <v>0</v>
      </c>
      <c r="ED343" t="s">
        <v>38</v>
      </c>
      <c r="EG343">
        <v>1071.01</v>
      </c>
      <c r="EH343" t="s">
        <v>39</v>
      </c>
      <c r="EK343">
        <v>57.4</v>
      </c>
      <c r="EL343" t="s">
        <v>40</v>
      </c>
      <c r="EO343">
        <v>33.01</v>
      </c>
      <c r="EP343" t="s">
        <v>41</v>
      </c>
      <c r="ES343">
        <v>417.15</v>
      </c>
      <c r="ET343" t="s">
        <v>42</v>
      </c>
      <c r="EW343">
        <v>25.25</v>
      </c>
      <c r="EX343" t="s">
        <v>43</v>
      </c>
      <c r="FA343">
        <v>17.5</v>
      </c>
      <c r="FB343" t="s">
        <v>44</v>
      </c>
      <c r="FE343">
        <v>8.8699999999999992</v>
      </c>
      <c r="FF343" t="s">
        <v>45</v>
      </c>
      <c r="FI343">
        <v>161.99</v>
      </c>
      <c r="FJ343" t="s">
        <v>46</v>
      </c>
      <c r="FM343">
        <v>129</v>
      </c>
      <c r="FN343" t="s">
        <v>47</v>
      </c>
      <c r="FQ343">
        <v>64.31</v>
      </c>
      <c r="FR343" t="s">
        <v>48</v>
      </c>
      <c r="FU343">
        <v>25210</v>
      </c>
      <c r="FV343" t="s">
        <v>49</v>
      </c>
      <c r="FY343">
        <v>206.47</v>
      </c>
      <c r="FZ343" t="s">
        <v>50</v>
      </c>
      <c r="GC343">
        <v>0.33</v>
      </c>
      <c r="GD343" t="s">
        <v>51</v>
      </c>
      <c r="GG343">
        <v>0</v>
      </c>
      <c r="GH343" t="s">
        <v>52</v>
      </c>
      <c r="GK343">
        <v>450</v>
      </c>
      <c r="GL343" t="s">
        <v>53</v>
      </c>
      <c r="GO343">
        <v>1.5</v>
      </c>
    </row>
    <row r="344" spans="1:197" x14ac:dyDescent="0.45">
      <c r="A344">
        <v>39692</v>
      </c>
      <c r="B344" t="s">
        <v>5</v>
      </c>
      <c r="E344">
        <v>0</v>
      </c>
      <c r="F344" t="s">
        <v>6</v>
      </c>
      <c r="I344">
        <v>0</v>
      </c>
      <c r="J344" t="s">
        <v>7</v>
      </c>
      <c r="M344">
        <v>0</v>
      </c>
      <c r="N344" t="s">
        <v>8</v>
      </c>
      <c r="Q344">
        <v>1529</v>
      </c>
      <c r="R344" t="s">
        <v>9</v>
      </c>
      <c r="U344">
        <v>69.760000000000005</v>
      </c>
      <c r="V344" t="s">
        <v>10</v>
      </c>
      <c r="Y344">
        <v>130.01</v>
      </c>
      <c r="Z344" t="s">
        <v>11</v>
      </c>
      <c r="AC344">
        <v>0</v>
      </c>
      <c r="AD344" t="s">
        <v>12</v>
      </c>
      <c r="AG344">
        <v>0</v>
      </c>
      <c r="AH344" t="s">
        <v>13</v>
      </c>
      <c r="AK344">
        <v>5.96E-2</v>
      </c>
      <c r="AL344" t="s">
        <v>14</v>
      </c>
      <c r="AO344">
        <v>3342.41</v>
      </c>
      <c r="AP344" t="s">
        <v>15</v>
      </c>
      <c r="AS344">
        <v>220.9</v>
      </c>
      <c r="AT344" t="s">
        <v>16</v>
      </c>
      <c r="AW344">
        <v>3825</v>
      </c>
      <c r="AX344" t="s">
        <v>17</v>
      </c>
      <c r="BA344">
        <v>250</v>
      </c>
      <c r="BB344" t="s">
        <v>18</v>
      </c>
      <c r="BE344">
        <v>3.2199999999999999E-2</v>
      </c>
      <c r="BF344" t="s">
        <v>19</v>
      </c>
      <c r="BI344">
        <v>78.8</v>
      </c>
      <c r="BJ344" t="s">
        <v>20</v>
      </c>
      <c r="BM344">
        <v>1400</v>
      </c>
      <c r="BN344" t="s">
        <v>21</v>
      </c>
      <c r="BQ344">
        <v>1700</v>
      </c>
      <c r="BR344" t="s">
        <v>22</v>
      </c>
      <c r="BU344">
        <v>126.07</v>
      </c>
      <c r="BV344" t="s">
        <v>23</v>
      </c>
      <c r="BY344">
        <v>20.5</v>
      </c>
      <c r="BZ344" t="s">
        <v>24</v>
      </c>
      <c r="CC344">
        <v>243.99</v>
      </c>
      <c r="CD344" t="s">
        <v>25</v>
      </c>
      <c r="CG344">
        <v>890</v>
      </c>
      <c r="CH344" t="s">
        <v>26</v>
      </c>
      <c r="CK344">
        <v>0</v>
      </c>
      <c r="CL344" t="s">
        <v>27</v>
      </c>
      <c r="CO344">
        <v>0</v>
      </c>
      <c r="CP344" t="s">
        <v>28</v>
      </c>
      <c r="CS344">
        <v>0</v>
      </c>
      <c r="CT344" t="s">
        <v>29</v>
      </c>
      <c r="CW344">
        <v>82</v>
      </c>
      <c r="CX344" t="s">
        <v>30</v>
      </c>
      <c r="DA344">
        <v>3.1930000000000001</v>
      </c>
      <c r="DB344" t="s">
        <v>31</v>
      </c>
      <c r="DE344">
        <v>167</v>
      </c>
      <c r="DF344" t="s">
        <v>32</v>
      </c>
      <c r="DI344">
        <v>460</v>
      </c>
      <c r="DJ344" t="s">
        <v>33</v>
      </c>
      <c r="DM344">
        <v>198.99</v>
      </c>
      <c r="DN344" t="s">
        <v>34</v>
      </c>
      <c r="DQ344">
        <v>280.01</v>
      </c>
      <c r="DR344" t="s">
        <v>35</v>
      </c>
      <c r="DU344">
        <v>27.2</v>
      </c>
      <c r="DV344" t="s">
        <v>36</v>
      </c>
      <c r="DY344">
        <v>1.593</v>
      </c>
      <c r="DZ344" t="s">
        <v>37</v>
      </c>
      <c r="EC344">
        <v>0</v>
      </c>
      <c r="ED344" t="s">
        <v>38</v>
      </c>
      <c r="EG344">
        <v>1000.01</v>
      </c>
      <c r="EH344" t="s">
        <v>39</v>
      </c>
      <c r="EK344">
        <v>54.4</v>
      </c>
      <c r="EL344" t="s">
        <v>40</v>
      </c>
      <c r="EO344">
        <v>29.6</v>
      </c>
      <c r="EP344" t="s">
        <v>41</v>
      </c>
      <c r="ES344">
        <v>383.5</v>
      </c>
      <c r="ET344" t="s">
        <v>42</v>
      </c>
      <c r="EW344">
        <v>23.809000000000001</v>
      </c>
      <c r="EX344" t="s">
        <v>43</v>
      </c>
      <c r="FA344">
        <v>16.106000000000002</v>
      </c>
      <c r="FB344" t="s">
        <v>44</v>
      </c>
      <c r="FE344">
        <v>8.7200000000000006</v>
      </c>
      <c r="FF344" t="s">
        <v>45</v>
      </c>
      <c r="FI344">
        <v>150</v>
      </c>
      <c r="FJ344" t="s">
        <v>46</v>
      </c>
      <c r="FM344">
        <v>114</v>
      </c>
      <c r="FN344" t="s">
        <v>47</v>
      </c>
      <c r="FQ344">
        <v>58.61</v>
      </c>
      <c r="FR344" t="s">
        <v>48</v>
      </c>
      <c r="FU344">
        <v>21290</v>
      </c>
      <c r="FV344" t="s">
        <v>49</v>
      </c>
      <c r="FY344">
        <v>186</v>
      </c>
      <c r="FZ344" t="s">
        <v>50</v>
      </c>
      <c r="GC344">
        <v>0.30499999999999999</v>
      </c>
      <c r="GD344" t="s">
        <v>51</v>
      </c>
      <c r="GG344">
        <v>0</v>
      </c>
      <c r="GH344" t="s">
        <v>52</v>
      </c>
      <c r="GK344">
        <v>450</v>
      </c>
      <c r="GL344" t="s">
        <v>53</v>
      </c>
      <c r="GO344">
        <v>1.43</v>
      </c>
    </row>
    <row r="345" spans="1:197" x14ac:dyDescent="0.45">
      <c r="A345">
        <v>39699</v>
      </c>
      <c r="B345" t="s">
        <v>5</v>
      </c>
      <c r="E345">
        <v>0</v>
      </c>
      <c r="F345" t="s">
        <v>6</v>
      </c>
      <c r="I345">
        <v>0</v>
      </c>
      <c r="J345" t="s">
        <v>7</v>
      </c>
      <c r="M345">
        <v>0</v>
      </c>
      <c r="N345" t="s">
        <v>8</v>
      </c>
      <c r="Q345">
        <v>1318.01</v>
      </c>
      <c r="R345" t="s">
        <v>9</v>
      </c>
      <c r="U345">
        <v>65.27</v>
      </c>
      <c r="V345" t="s">
        <v>10</v>
      </c>
      <c r="Y345">
        <v>114.5</v>
      </c>
      <c r="Z345" t="s">
        <v>11</v>
      </c>
      <c r="AC345">
        <v>0</v>
      </c>
      <c r="AD345" t="s">
        <v>12</v>
      </c>
      <c r="AG345">
        <v>0</v>
      </c>
      <c r="AH345" t="s">
        <v>13</v>
      </c>
      <c r="AK345">
        <v>5.0999999999999997E-2</v>
      </c>
      <c r="AL345" t="s">
        <v>14</v>
      </c>
      <c r="AO345">
        <v>3118.88</v>
      </c>
      <c r="AP345" t="s">
        <v>15</v>
      </c>
      <c r="AS345">
        <v>210</v>
      </c>
      <c r="AT345" t="s">
        <v>16</v>
      </c>
      <c r="AW345">
        <v>3249.99</v>
      </c>
      <c r="AX345" t="s">
        <v>17</v>
      </c>
      <c r="BA345">
        <v>258</v>
      </c>
      <c r="BB345" t="s">
        <v>18</v>
      </c>
      <c r="BE345">
        <v>2.3E-2</v>
      </c>
      <c r="BF345" t="s">
        <v>19</v>
      </c>
      <c r="BI345">
        <v>71.91</v>
      </c>
      <c r="BJ345" t="s">
        <v>20</v>
      </c>
      <c r="BM345">
        <v>1200</v>
      </c>
      <c r="BN345" t="s">
        <v>21</v>
      </c>
      <c r="BQ345">
        <v>1691</v>
      </c>
      <c r="BR345" t="s">
        <v>22</v>
      </c>
      <c r="BU345">
        <v>105</v>
      </c>
      <c r="BV345" t="s">
        <v>23</v>
      </c>
      <c r="BY345">
        <v>19.899999999999999</v>
      </c>
      <c r="BZ345" t="s">
        <v>24</v>
      </c>
      <c r="CC345">
        <v>237.97</v>
      </c>
      <c r="CD345" t="s">
        <v>25</v>
      </c>
      <c r="CG345">
        <v>825</v>
      </c>
      <c r="CH345" t="s">
        <v>26</v>
      </c>
      <c r="CK345">
        <v>0</v>
      </c>
      <c r="CL345" t="s">
        <v>27</v>
      </c>
      <c r="CO345">
        <v>0</v>
      </c>
      <c r="CP345" t="s">
        <v>28</v>
      </c>
      <c r="CS345">
        <v>0</v>
      </c>
      <c r="CT345" t="s">
        <v>29</v>
      </c>
      <c r="CW345">
        <v>72.5</v>
      </c>
      <c r="CX345" t="s">
        <v>30</v>
      </c>
      <c r="DA345">
        <v>3.52</v>
      </c>
      <c r="DB345" t="s">
        <v>31</v>
      </c>
      <c r="DE345">
        <v>153.80000000000001</v>
      </c>
      <c r="DF345" t="s">
        <v>32</v>
      </c>
      <c r="DI345">
        <v>402.01</v>
      </c>
      <c r="DJ345" t="s">
        <v>33</v>
      </c>
      <c r="DM345">
        <v>185.5</v>
      </c>
      <c r="DN345" t="s">
        <v>34</v>
      </c>
      <c r="DQ345">
        <v>276.51</v>
      </c>
      <c r="DR345" t="s">
        <v>35</v>
      </c>
      <c r="DU345">
        <v>23.15</v>
      </c>
      <c r="DV345" t="s">
        <v>36</v>
      </c>
      <c r="DY345">
        <v>1.135</v>
      </c>
      <c r="DZ345" t="s">
        <v>37</v>
      </c>
      <c r="EC345">
        <v>0</v>
      </c>
      <c r="ED345" t="s">
        <v>38</v>
      </c>
      <c r="EG345">
        <v>993</v>
      </c>
      <c r="EH345" t="s">
        <v>39</v>
      </c>
      <c r="EK345">
        <v>47.6</v>
      </c>
      <c r="EL345" t="s">
        <v>40</v>
      </c>
      <c r="EO345">
        <v>22.85</v>
      </c>
      <c r="EP345" t="s">
        <v>41</v>
      </c>
      <c r="ES345">
        <v>369</v>
      </c>
      <c r="ET345" t="s">
        <v>42</v>
      </c>
      <c r="EW345">
        <v>19.95</v>
      </c>
      <c r="EX345" t="s">
        <v>43</v>
      </c>
      <c r="FA345">
        <v>14.54</v>
      </c>
      <c r="FB345" t="s">
        <v>44</v>
      </c>
      <c r="FE345">
        <v>8.1609999999999996</v>
      </c>
      <c r="FF345" t="s">
        <v>45</v>
      </c>
      <c r="FI345">
        <v>146.94999999999999</v>
      </c>
      <c r="FJ345" t="s">
        <v>46</v>
      </c>
      <c r="FM345">
        <v>106.9</v>
      </c>
      <c r="FN345" t="s">
        <v>47</v>
      </c>
      <c r="FQ345">
        <v>56</v>
      </c>
      <c r="FR345" t="s">
        <v>48</v>
      </c>
      <c r="FU345">
        <v>17200</v>
      </c>
      <c r="FV345" t="s">
        <v>49</v>
      </c>
      <c r="FY345">
        <v>172</v>
      </c>
      <c r="FZ345" t="s">
        <v>50</v>
      </c>
      <c r="GC345">
        <v>0.22900000000000001</v>
      </c>
      <c r="GD345" t="s">
        <v>51</v>
      </c>
      <c r="GG345">
        <v>0</v>
      </c>
      <c r="GH345" t="s">
        <v>52</v>
      </c>
      <c r="GK345">
        <v>405</v>
      </c>
      <c r="GL345" t="s">
        <v>53</v>
      </c>
      <c r="GO345">
        <v>1.2</v>
      </c>
    </row>
    <row r="346" spans="1:197" x14ac:dyDescent="0.45">
      <c r="A346">
        <v>39706</v>
      </c>
      <c r="B346" t="s">
        <v>5</v>
      </c>
      <c r="E346">
        <v>0</v>
      </c>
      <c r="F346" t="s">
        <v>6</v>
      </c>
      <c r="I346">
        <v>0</v>
      </c>
      <c r="J346" t="s">
        <v>7</v>
      </c>
      <c r="M346">
        <v>0</v>
      </c>
      <c r="N346" t="s">
        <v>8</v>
      </c>
      <c r="Q346">
        <v>1350.01</v>
      </c>
      <c r="R346" t="s">
        <v>9</v>
      </c>
      <c r="U346">
        <v>67.290000000000006</v>
      </c>
      <c r="V346" t="s">
        <v>10</v>
      </c>
      <c r="Y346">
        <v>119</v>
      </c>
      <c r="Z346" t="s">
        <v>11</v>
      </c>
      <c r="AC346">
        <v>0</v>
      </c>
      <c r="AD346" t="s">
        <v>12</v>
      </c>
      <c r="AG346">
        <v>0</v>
      </c>
      <c r="AH346" t="s">
        <v>13</v>
      </c>
      <c r="AK346">
        <v>4.3499999999999997E-2</v>
      </c>
      <c r="AL346" t="s">
        <v>14</v>
      </c>
      <c r="AO346">
        <v>2950.01</v>
      </c>
      <c r="AP346" t="s">
        <v>15</v>
      </c>
      <c r="AS346">
        <v>215</v>
      </c>
      <c r="AT346" t="s">
        <v>16</v>
      </c>
      <c r="AW346">
        <v>3310</v>
      </c>
      <c r="AX346" t="s">
        <v>17</v>
      </c>
      <c r="BA346">
        <v>215</v>
      </c>
      <c r="BB346" t="s">
        <v>18</v>
      </c>
      <c r="BE346">
        <v>2.06E-2</v>
      </c>
      <c r="BF346" t="s">
        <v>19</v>
      </c>
      <c r="BI346">
        <v>65.5</v>
      </c>
      <c r="BJ346" t="s">
        <v>20</v>
      </c>
      <c r="BM346">
        <v>1015.31</v>
      </c>
      <c r="BN346" t="s">
        <v>21</v>
      </c>
      <c r="BQ346">
        <v>1794</v>
      </c>
      <c r="BR346" t="s">
        <v>22</v>
      </c>
      <c r="BU346">
        <v>80</v>
      </c>
      <c r="BV346" t="s">
        <v>23</v>
      </c>
      <c r="BY346">
        <v>18.199000000000002</v>
      </c>
      <c r="BZ346" t="s">
        <v>24</v>
      </c>
      <c r="CC346">
        <v>222</v>
      </c>
      <c r="CD346" t="s">
        <v>25</v>
      </c>
      <c r="CG346">
        <v>775</v>
      </c>
      <c r="CH346" t="s">
        <v>26</v>
      </c>
      <c r="CK346">
        <v>0</v>
      </c>
      <c r="CL346" t="s">
        <v>27</v>
      </c>
      <c r="CO346">
        <v>0</v>
      </c>
      <c r="CP346" t="s">
        <v>28</v>
      </c>
      <c r="CS346">
        <v>0</v>
      </c>
      <c r="CT346" t="s">
        <v>29</v>
      </c>
      <c r="CW346">
        <v>62.8</v>
      </c>
      <c r="CX346" t="s">
        <v>30</v>
      </c>
      <c r="DA346">
        <v>3.45</v>
      </c>
      <c r="DB346" t="s">
        <v>31</v>
      </c>
      <c r="DE346">
        <v>134.88999999999999</v>
      </c>
      <c r="DF346" t="s">
        <v>32</v>
      </c>
      <c r="DI346">
        <v>321</v>
      </c>
      <c r="DJ346" t="s">
        <v>33</v>
      </c>
      <c r="DM346">
        <v>188</v>
      </c>
      <c r="DN346" t="s">
        <v>34</v>
      </c>
      <c r="DQ346">
        <v>200</v>
      </c>
      <c r="DR346" t="s">
        <v>35</v>
      </c>
      <c r="DU346">
        <v>20.87</v>
      </c>
      <c r="DV346" t="s">
        <v>36</v>
      </c>
      <c r="DY346">
        <v>0.88500000000000001</v>
      </c>
      <c r="DZ346" t="s">
        <v>37</v>
      </c>
      <c r="EC346">
        <v>0</v>
      </c>
      <c r="ED346" t="s">
        <v>38</v>
      </c>
      <c r="EG346">
        <v>802</v>
      </c>
      <c r="EH346" t="s">
        <v>39</v>
      </c>
      <c r="EK346">
        <v>43.99</v>
      </c>
      <c r="EL346" t="s">
        <v>40</v>
      </c>
      <c r="EO346">
        <v>22.5</v>
      </c>
      <c r="EP346" t="s">
        <v>41</v>
      </c>
      <c r="ES346">
        <v>363</v>
      </c>
      <c r="ET346" t="s">
        <v>42</v>
      </c>
      <c r="EW346">
        <v>17</v>
      </c>
      <c r="EX346" t="s">
        <v>43</v>
      </c>
      <c r="FA346">
        <v>15.101000000000001</v>
      </c>
      <c r="FB346" t="s">
        <v>44</v>
      </c>
      <c r="FE346">
        <v>7.3490000000000002</v>
      </c>
      <c r="FF346" t="s">
        <v>45</v>
      </c>
      <c r="FI346">
        <v>138</v>
      </c>
      <c r="FJ346" t="s">
        <v>46</v>
      </c>
      <c r="FM346">
        <v>100.02</v>
      </c>
      <c r="FN346" t="s">
        <v>47</v>
      </c>
      <c r="FQ346">
        <v>51</v>
      </c>
      <c r="FR346" t="s">
        <v>48</v>
      </c>
      <c r="FU346">
        <v>13776.96</v>
      </c>
      <c r="FV346" t="s">
        <v>49</v>
      </c>
      <c r="FY346">
        <v>177</v>
      </c>
      <c r="FZ346" t="s">
        <v>50</v>
      </c>
      <c r="GC346">
        <v>0.17499999999999999</v>
      </c>
      <c r="GD346" t="s">
        <v>51</v>
      </c>
      <c r="GG346">
        <v>0</v>
      </c>
      <c r="GH346" t="s">
        <v>52</v>
      </c>
      <c r="GK346">
        <v>375</v>
      </c>
      <c r="GL346" t="s">
        <v>53</v>
      </c>
      <c r="GO346">
        <v>1.1200000000000001</v>
      </c>
    </row>
    <row r="347" spans="1:197" x14ac:dyDescent="0.45">
      <c r="A347">
        <v>39713</v>
      </c>
      <c r="B347" t="s">
        <v>5</v>
      </c>
      <c r="E347">
        <v>0</v>
      </c>
      <c r="F347" t="s">
        <v>6</v>
      </c>
      <c r="I347">
        <v>0</v>
      </c>
      <c r="J347" t="s">
        <v>7</v>
      </c>
      <c r="M347">
        <v>0</v>
      </c>
      <c r="N347" t="s">
        <v>8</v>
      </c>
      <c r="Q347">
        <v>1080</v>
      </c>
      <c r="R347" t="s">
        <v>9</v>
      </c>
      <c r="U347">
        <v>67</v>
      </c>
      <c r="V347" t="s">
        <v>10</v>
      </c>
      <c r="Y347">
        <v>110</v>
      </c>
      <c r="Z347" t="s">
        <v>11</v>
      </c>
      <c r="AC347">
        <v>0</v>
      </c>
      <c r="AD347" t="s">
        <v>12</v>
      </c>
      <c r="AG347">
        <v>0</v>
      </c>
      <c r="AH347" t="s">
        <v>13</v>
      </c>
      <c r="AK347">
        <v>5.2999999999999999E-2</v>
      </c>
      <c r="AL347" t="s">
        <v>14</v>
      </c>
      <c r="AO347">
        <v>2800</v>
      </c>
      <c r="AP347" t="s">
        <v>15</v>
      </c>
      <c r="AS347">
        <v>206.12</v>
      </c>
      <c r="AT347" t="s">
        <v>16</v>
      </c>
      <c r="AW347">
        <v>3700</v>
      </c>
      <c r="AX347" t="s">
        <v>17</v>
      </c>
      <c r="BA347">
        <v>200</v>
      </c>
      <c r="BB347" t="s">
        <v>18</v>
      </c>
      <c r="BE347">
        <v>0.03</v>
      </c>
      <c r="BF347" t="s">
        <v>19</v>
      </c>
      <c r="BI347">
        <v>59</v>
      </c>
      <c r="BJ347" t="s">
        <v>20</v>
      </c>
      <c r="BM347">
        <v>1118.8800000000001</v>
      </c>
      <c r="BN347" t="s">
        <v>21</v>
      </c>
      <c r="BQ347">
        <v>1563.07</v>
      </c>
      <c r="BR347" t="s">
        <v>22</v>
      </c>
      <c r="BU347">
        <v>78.92</v>
      </c>
      <c r="BV347" t="s">
        <v>23</v>
      </c>
      <c r="BY347">
        <v>16.225000000000001</v>
      </c>
      <c r="BZ347" t="s">
        <v>24</v>
      </c>
      <c r="CC347">
        <v>229.02</v>
      </c>
      <c r="CD347" t="s">
        <v>25</v>
      </c>
      <c r="CG347">
        <v>835.01</v>
      </c>
      <c r="CH347" t="s">
        <v>26</v>
      </c>
      <c r="CK347">
        <v>0</v>
      </c>
      <c r="CL347" t="s">
        <v>27</v>
      </c>
      <c r="CO347">
        <v>0</v>
      </c>
      <c r="CP347" t="s">
        <v>28</v>
      </c>
      <c r="CS347">
        <v>0</v>
      </c>
      <c r="CT347" t="s">
        <v>29</v>
      </c>
      <c r="CW347">
        <v>56.2</v>
      </c>
      <c r="CX347" t="s">
        <v>30</v>
      </c>
      <c r="DA347">
        <v>2.5</v>
      </c>
      <c r="DB347" t="s">
        <v>31</v>
      </c>
      <c r="DE347">
        <v>132</v>
      </c>
      <c r="DF347" t="s">
        <v>32</v>
      </c>
      <c r="DI347">
        <v>197</v>
      </c>
      <c r="DJ347" t="s">
        <v>33</v>
      </c>
      <c r="DM347">
        <v>190.01</v>
      </c>
      <c r="DN347" t="s">
        <v>34</v>
      </c>
      <c r="DQ347">
        <v>193.5</v>
      </c>
      <c r="DR347" t="s">
        <v>35</v>
      </c>
      <c r="DU347">
        <v>20.51</v>
      </c>
      <c r="DV347" t="s">
        <v>36</v>
      </c>
      <c r="DY347">
        <v>0.80500000000000005</v>
      </c>
      <c r="DZ347" t="s">
        <v>37</v>
      </c>
      <c r="EC347">
        <v>0</v>
      </c>
      <c r="ED347" t="s">
        <v>38</v>
      </c>
      <c r="EG347">
        <v>810</v>
      </c>
      <c r="EH347" t="s">
        <v>39</v>
      </c>
      <c r="EK347">
        <v>43.78</v>
      </c>
      <c r="EL347" t="s">
        <v>40</v>
      </c>
      <c r="EO347">
        <v>24.97</v>
      </c>
      <c r="EP347" t="s">
        <v>41</v>
      </c>
      <c r="ES347">
        <v>324.88</v>
      </c>
      <c r="ET347" t="s">
        <v>42</v>
      </c>
      <c r="EW347">
        <v>17.45</v>
      </c>
      <c r="EX347" t="s">
        <v>43</v>
      </c>
      <c r="FA347">
        <v>13.898999999999999</v>
      </c>
      <c r="FB347" t="s">
        <v>44</v>
      </c>
      <c r="FE347">
        <v>7.2</v>
      </c>
      <c r="FF347" t="s">
        <v>45</v>
      </c>
      <c r="FI347">
        <v>146</v>
      </c>
      <c r="FJ347" t="s">
        <v>46</v>
      </c>
      <c r="FM347">
        <v>104.5</v>
      </c>
      <c r="FN347" t="s">
        <v>47</v>
      </c>
      <c r="FQ347">
        <v>49.97</v>
      </c>
      <c r="FR347" t="s">
        <v>48</v>
      </c>
      <c r="FU347">
        <v>16900</v>
      </c>
      <c r="FV347" t="s">
        <v>49</v>
      </c>
      <c r="FY347">
        <v>170.99</v>
      </c>
      <c r="FZ347" t="s">
        <v>50</v>
      </c>
      <c r="GC347">
        <v>0.17699999999999999</v>
      </c>
      <c r="GD347" t="s">
        <v>51</v>
      </c>
      <c r="GG347">
        <v>0</v>
      </c>
      <c r="GH347" t="s">
        <v>52</v>
      </c>
      <c r="GK347">
        <v>290</v>
      </c>
      <c r="GL347" t="s">
        <v>53</v>
      </c>
      <c r="GO347">
        <v>1.08</v>
      </c>
    </row>
    <row r="348" spans="1:197" x14ac:dyDescent="0.45">
      <c r="A348">
        <v>39720</v>
      </c>
      <c r="B348" t="s">
        <v>5</v>
      </c>
      <c r="E348">
        <v>0</v>
      </c>
      <c r="F348" t="s">
        <v>6</v>
      </c>
      <c r="I348">
        <v>0</v>
      </c>
      <c r="J348" t="s">
        <v>7</v>
      </c>
      <c r="M348">
        <v>0</v>
      </c>
      <c r="N348" t="s">
        <v>8</v>
      </c>
      <c r="Q348">
        <v>910.99</v>
      </c>
      <c r="R348" t="s">
        <v>9</v>
      </c>
      <c r="U348">
        <v>63</v>
      </c>
      <c r="V348" t="s">
        <v>10</v>
      </c>
      <c r="Y348">
        <v>98</v>
      </c>
      <c r="Z348" t="s">
        <v>11</v>
      </c>
      <c r="AC348">
        <v>0</v>
      </c>
      <c r="AD348" t="s">
        <v>12</v>
      </c>
      <c r="AG348">
        <v>0</v>
      </c>
      <c r="AH348" t="s">
        <v>13</v>
      </c>
      <c r="AK348">
        <v>4.5699999999999998E-2</v>
      </c>
      <c r="AL348" t="s">
        <v>14</v>
      </c>
      <c r="AO348">
        <v>2665</v>
      </c>
      <c r="AP348" t="s">
        <v>15</v>
      </c>
      <c r="AS348">
        <v>180</v>
      </c>
      <c r="AT348" t="s">
        <v>16</v>
      </c>
      <c r="AW348">
        <v>2699</v>
      </c>
      <c r="AX348" t="s">
        <v>17</v>
      </c>
      <c r="BA348">
        <v>203</v>
      </c>
      <c r="BB348" t="s">
        <v>18</v>
      </c>
      <c r="BE348">
        <v>2.87E-2</v>
      </c>
      <c r="BF348" t="s">
        <v>19</v>
      </c>
      <c r="BI348">
        <v>52</v>
      </c>
      <c r="BJ348" t="s">
        <v>20</v>
      </c>
      <c r="BM348">
        <v>1118.8800000000001</v>
      </c>
      <c r="BN348" t="s">
        <v>21</v>
      </c>
      <c r="BQ348">
        <v>1371</v>
      </c>
      <c r="BR348" t="s">
        <v>22</v>
      </c>
      <c r="BU348">
        <v>52.01</v>
      </c>
      <c r="BV348" t="s">
        <v>23</v>
      </c>
      <c r="BY348">
        <v>12.5</v>
      </c>
      <c r="BZ348" t="s">
        <v>24</v>
      </c>
      <c r="CC348">
        <v>214</v>
      </c>
      <c r="CD348" t="s">
        <v>25</v>
      </c>
      <c r="CG348">
        <v>770</v>
      </c>
      <c r="CH348" t="s">
        <v>26</v>
      </c>
      <c r="CK348">
        <v>0</v>
      </c>
      <c r="CL348" t="s">
        <v>27</v>
      </c>
      <c r="CO348">
        <v>0</v>
      </c>
      <c r="CP348" t="s">
        <v>28</v>
      </c>
      <c r="CS348">
        <v>0</v>
      </c>
      <c r="CT348" t="s">
        <v>29</v>
      </c>
      <c r="CW348">
        <v>48.06</v>
      </c>
      <c r="CX348" t="s">
        <v>30</v>
      </c>
      <c r="DA348">
        <v>2.4</v>
      </c>
      <c r="DB348" t="s">
        <v>31</v>
      </c>
      <c r="DE348">
        <v>101.19</v>
      </c>
      <c r="DF348" t="s">
        <v>32</v>
      </c>
      <c r="DI348">
        <v>130.1</v>
      </c>
      <c r="DJ348" t="s">
        <v>33</v>
      </c>
      <c r="DM348">
        <v>143.36000000000001</v>
      </c>
      <c r="DN348" t="s">
        <v>34</v>
      </c>
      <c r="DQ348">
        <v>190</v>
      </c>
      <c r="DR348" t="s">
        <v>35</v>
      </c>
      <c r="DU348">
        <v>19.899999999999999</v>
      </c>
      <c r="DV348" t="s">
        <v>36</v>
      </c>
      <c r="DY348">
        <v>0.81</v>
      </c>
      <c r="DZ348" t="s">
        <v>37</v>
      </c>
      <c r="EC348">
        <v>0</v>
      </c>
      <c r="ED348" t="s">
        <v>38</v>
      </c>
      <c r="EG348">
        <v>590</v>
      </c>
      <c r="EH348" t="s">
        <v>39</v>
      </c>
      <c r="EK348">
        <v>42.1</v>
      </c>
      <c r="EL348" t="s">
        <v>40</v>
      </c>
      <c r="EO348">
        <v>21.6</v>
      </c>
      <c r="EP348" t="s">
        <v>41</v>
      </c>
      <c r="ES348">
        <v>237.58</v>
      </c>
      <c r="ET348" t="s">
        <v>42</v>
      </c>
      <c r="EW348">
        <v>16.399999999999999</v>
      </c>
      <c r="EX348" t="s">
        <v>43</v>
      </c>
      <c r="FA348">
        <v>13.03</v>
      </c>
      <c r="FB348" t="s">
        <v>44</v>
      </c>
      <c r="FE348">
        <v>6.7270000000000003</v>
      </c>
      <c r="FF348" t="s">
        <v>45</v>
      </c>
      <c r="FI348">
        <v>128</v>
      </c>
      <c r="FJ348" t="s">
        <v>46</v>
      </c>
      <c r="FM348">
        <v>78</v>
      </c>
      <c r="FN348" t="s">
        <v>47</v>
      </c>
      <c r="FQ348">
        <v>45.8</v>
      </c>
      <c r="FR348" t="s">
        <v>48</v>
      </c>
      <c r="FU348">
        <v>15000</v>
      </c>
      <c r="FV348" t="s">
        <v>49</v>
      </c>
      <c r="FY348">
        <v>122</v>
      </c>
      <c r="FZ348" t="s">
        <v>50</v>
      </c>
      <c r="GC348">
        <v>0.14399999999999999</v>
      </c>
      <c r="GD348" t="s">
        <v>51</v>
      </c>
      <c r="GG348">
        <v>0</v>
      </c>
      <c r="GH348" t="s">
        <v>52</v>
      </c>
      <c r="GK348">
        <v>300</v>
      </c>
      <c r="GL348" t="s">
        <v>53</v>
      </c>
      <c r="GO348">
        <v>1.1200000000000001</v>
      </c>
    </row>
    <row r="349" spans="1:197" x14ac:dyDescent="0.45">
      <c r="A349">
        <v>39727</v>
      </c>
      <c r="B349" t="s">
        <v>5</v>
      </c>
      <c r="E349">
        <v>0</v>
      </c>
      <c r="F349" t="s">
        <v>6</v>
      </c>
      <c r="I349">
        <v>0</v>
      </c>
      <c r="J349" t="s">
        <v>7</v>
      </c>
      <c r="M349">
        <v>0</v>
      </c>
      <c r="N349" t="s">
        <v>8</v>
      </c>
      <c r="Q349">
        <v>703.1</v>
      </c>
      <c r="R349" t="s">
        <v>9</v>
      </c>
      <c r="U349">
        <v>63.4</v>
      </c>
      <c r="V349" t="s">
        <v>10</v>
      </c>
      <c r="Y349">
        <v>80</v>
      </c>
      <c r="Z349" t="s">
        <v>11</v>
      </c>
      <c r="AC349">
        <v>0</v>
      </c>
      <c r="AD349" t="s">
        <v>12</v>
      </c>
      <c r="AG349">
        <v>0</v>
      </c>
      <c r="AH349" t="s">
        <v>13</v>
      </c>
      <c r="AK349">
        <v>3.2800000000000003E-2</v>
      </c>
      <c r="AL349" t="s">
        <v>14</v>
      </c>
      <c r="AO349">
        <v>2460</v>
      </c>
      <c r="AP349" t="s">
        <v>15</v>
      </c>
      <c r="AS349">
        <v>128.5</v>
      </c>
      <c r="AT349" t="s">
        <v>16</v>
      </c>
      <c r="AW349">
        <v>1578</v>
      </c>
      <c r="AX349" t="s">
        <v>17</v>
      </c>
      <c r="BA349">
        <v>190</v>
      </c>
      <c r="BB349" t="s">
        <v>18</v>
      </c>
      <c r="BE349">
        <v>1.9300000000000001E-2</v>
      </c>
      <c r="BF349" t="s">
        <v>19</v>
      </c>
      <c r="BI349">
        <v>58.96</v>
      </c>
      <c r="BJ349" t="s">
        <v>20</v>
      </c>
      <c r="BM349">
        <v>839.16</v>
      </c>
      <c r="BN349" t="s">
        <v>21</v>
      </c>
      <c r="BQ349">
        <v>1136.22</v>
      </c>
      <c r="BR349" t="s">
        <v>22</v>
      </c>
      <c r="BU349">
        <v>52.5</v>
      </c>
      <c r="BV349" t="s">
        <v>23</v>
      </c>
      <c r="BY349">
        <v>8.2390000000000008</v>
      </c>
      <c r="BZ349" t="s">
        <v>24</v>
      </c>
      <c r="CC349">
        <v>156</v>
      </c>
      <c r="CD349" t="s">
        <v>25</v>
      </c>
      <c r="CG349">
        <v>689.99</v>
      </c>
      <c r="CH349" t="s">
        <v>26</v>
      </c>
      <c r="CK349">
        <v>0</v>
      </c>
      <c r="CL349" t="s">
        <v>27</v>
      </c>
      <c r="CO349">
        <v>0</v>
      </c>
      <c r="CP349" t="s">
        <v>28</v>
      </c>
      <c r="CS349">
        <v>0</v>
      </c>
      <c r="CT349" t="s">
        <v>29</v>
      </c>
      <c r="CW349">
        <v>31.99</v>
      </c>
      <c r="CX349" t="s">
        <v>30</v>
      </c>
      <c r="DA349">
        <v>2.7789999999999999</v>
      </c>
      <c r="DB349" t="s">
        <v>31</v>
      </c>
      <c r="DE349">
        <v>91</v>
      </c>
      <c r="DF349" t="s">
        <v>32</v>
      </c>
      <c r="DI349">
        <v>115</v>
      </c>
      <c r="DJ349" t="s">
        <v>33</v>
      </c>
      <c r="DM349">
        <v>103.8</v>
      </c>
      <c r="DN349" t="s">
        <v>34</v>
      </c>
      <c r="DQ349">
        <v>172</v>
      </c>
      <c r="DR349" t="s">
        <v>35</v>
      </c>
      <c r="DU349">
        <v>15.43</v>
      </c>
      <c r="DV349" t="s">
        <v>36</v>
      </c>
      <c r="DY349">
        <v>0.53700000000000003</v>
      </c>
      <c r="DZ349" t="s">
        <v>37</v>
      </c>
      <c r="EC349">
        <v>0</v>
      </c>
      <c r="ED349" t="s">
        <v>38</v>
      </c>
      <c r="EG349">
        <v>540.01</v>
      </c>
      <c r="EH349" t="s">
        <v>39</v>
      </c>
      <c r="EK349">
        <v>31.54</v>
      </c>
      <c r="EL349" t="s">
        <v>40</v>
      </c>
      <c r="EO349">
        <v>14</v>
      </c>
      <c r="EP349" t="s">
        <v>41</v>
      </c>
      <c r="ES349">
        <v>152.5</v>
      </c>
      <c r="ET349" t="s">
        <v>42</v>
      </c>
      <c r="EW349">
        <v>8.5</v>
      </c>
      <c r="EX349" t="s">
        <v>43</v>
      </c>
      <c r="FA349">
        <v>10.401999999999999</v>
      </c>
      <c r="FB349" t="s">
        <v>44</v>
      </c>
      <c r="FE349">
        <v>6.1710000000000003</v>
      </c>
      <c r="FF349" t="s">
        <v>45</v>
      </c>
      <c r="FI349">
        <v>99.89</v>
      </c>
      <c r="FJ349" t="s">
        <v>46</v>
      </c>
      <c r="FM349">
        <v>57.1</v>
      </c>
      <c r="FN349" t="s">
        <v>47</v>
      </c>
      <c r="FQ349">
        <v>32.89</v>
      </c>
      <c r="FR349" t="s">
        <v>48</v>
      </c>
      <c r="FU349">
        <v>10700</v>
      </c>
      <c r="FV349" t="s">
        <v>49</v>
      </c>
      <c r="FY349">
        <v>111</v>
      </c>
      <c r="FZ349" t="s">
        <v>50</v>
      </c>
      <c r="GC349">
        <v>9.0999999999999998E-2</v>
      </c>
      <c r="GD349" t="s">
        <v>51</v>
      </c>
      <c r="GG349">
        <v>0</v>
      </c>
      <c r="GH349" t="s">
        <v>52</v>
      </c>
      <c r="GK349">
        <v>250</v>
      </c>
      <c r="GL349" t="s">
        <v>53</v>
      </c>
      <c r="GO349">
        <v>0.98</v>
      </c>
    </row>
    <row r="350" spans="1:197" x14ac:dyDescent="0.45">
      <c r="A350">
        <v>39734</v>
      </c>
      <c r="B350" t="s">
        <v>5</v>
      </c>
      <c r="E350">
        <v>0</v>
      </c>
      <c r="F350" t="s">
        <v>6</v>
      </c>
      <c r="I350">
        <v>0</v>
      </c>
      <c r="J350" t="s">
        <v>7</v>
      </c>
      <c r="M350">
        <v>0</v>
      </c>
      <c r="N350" t="s">
        <v>8</v>
      </c>
      <c r="Q350">
        <v>522.99</v>
      </c>
      <c r="R350" t="s">
        <v>9</v>
      </c>
      <c r="U350">
        <v>63.9</v>
      </c>
      <c r="V350" t="s">
        <v>10</v>
      </c>
      <c r="Y350">
        <v>60</v>
      </c>
      <c r="Z350" t="s">
        <v>11</v>
      </c>
      <c r="AC350">
        <v>0</v>
      </c>
      <c r="AD350" t="s">
        <v>12</v>
      </c>
      <c r="AG350">
        <v>0</v>
      </c>
      <c r="AH350" t="s">
        <v>13</v>
      </c>
      <c r="AK350">
        <v>3.09E-2</v>
      </c>
      <c r="AL350" t="s">
        <v>14</v>
      </c>
      <c r="AO350">
        <v>2001</v>
      </c>
      <c r="AP350" t="s">
        <v>15</v>
      </c>
      <c r="AS350">
        <v>103.35</v>
      </c>
      <c r="AT350" t="s">
        <v>16</v>
      </c>
      <c r="AW350">
        <v>1805</v>
      </c>
      <c r="AX350" t="s">
        <v>17</v>
      </c>
      <c r="BA350">
        <v>155.01</v>
      </c>
      <c r="BB350" t="s">
        <v>18</v>
      </c>
      <c r="BE350">
        <v>6.7999999999999996E-3</v>
      </c>
      <c r="BF350" t="s">
        <v>19</v>
      </c>
      <c r="BI350">
        <v>41.51</v>
      </c>
      <c r="BJ350" t="s">
        <v>20</v>
      </c>
      <c r="BM350">
        <v>797.68</v>
      </c>
      <c r="BN350" t="s">
        <v>21</v>
      </c>
      <c r="BQ350">
        <v>826</v>
      </c>
      <c r="BR350" t="s">
        <v>22</v>
      </c>
      <c r="BU350">
        <v>48</v>
      </c>
      <c r="BV350" t="s">
        <v>23</v>
      </c>
      <c r="BY350">
        <v>5.4</v>
      </c>
      <c r="BZ350" t="s">
        <v>24</v>
      </c>
      <c r="CC350">
        <v>132.57</v>
      </c>
      <c r="CD350" t="s">
        <v>25</v>
      </c>
      <c r="CG350">
        <v>490</v>
      </c>
      <c r="CH350" t="s">
        <v>26</v>
      </c>
      <c r="CK350">
        <v>0</v>
      </c>
      <c r="CL350" t="s">
        <v>27</v>
      </c>
      <c r="CO350">
        <v>0</v>
      </c>
      <c r="CP350" t="s">
        <v>28</v>
      </c>
      <c r="CS350">
        <v>0</v>
      </c>
      <c r="CT350" t="s">
        <v>29</v>
      </c>
      <c r="CW350">
        <v>21.37</v>
      </c>
      <c r="CX350" t="s">
        <v>30</v>
      </c>
      <c r="DA350">
        <v>1.5389999999999999</v>
      </c>
      <c r="DB350" t="s">
        <v>31</v>
      </c>
      <c r="DE350">
        <v>82</v>
      </c>
      <c r="DF350" t="s">
        <v>32</v>
      </c>
      <c r="DI350">
        <v>95.41</v>
      </c>
      <c r="DJ350" t="s">
        <v>33</v>
      </c>
      <c r="DM350">
        <v>97</v>
      </c>
      <c r="DN350" t="s">
        <v>34</v>
      </c>
      <c r="DQ350">
        <v>182.75</v>
      </c>
      <c r="DR350" t="s">
        <v>35</v>
      </c>
      <c r="DU350">
        <v>15.03</v>
      </c>
      <c r="DV350" t="s">
        <v>36</v>
      </c>
      <c r="DY350">
        <v>0.377</v>
      </c>
      <c r="DZ350" t="s">
        <v>37</v>
      </c>
      <c r="EC350">
        <v>0</v>
      </c>
      <c r="ED350" t="s">
        <v>38</v>
      </c>
      <c r="EG350">
        <v>334</v>
      </c>
      <c r="EH350" t="s">
        <v>39</v>
      </c>
      <c r="EK350">
        <v>26.18</v>
      </c>
      <c r="EL350" t="s">
        <v>40</v>
      </c>
      <c r="EO350">
        <v>11.32</v>
      </c>
      <c r="EP350" t="s">
        <v>41</v>
      </c>
      <c r="ES350">
        <v>108</v>
      </c>
      <c r="ET350" t="s">
        <v>42</v>
      </c>
      <c r="EW350">
        <v>7.9889999999999999</v>
      </c>
      <c r="EX350" t="s">
        <v>43</v>
      </c>
      <c r="FA350">
        <v>12.9</v>
      </c>
      <c r="FB350" t="s">
        <v>44</v>
      </c>
      <c r="FE350">
        <v>5.6550000000000002</v>
      </c>
      <c r="FF350" t="s">
        <v>45</v>
      </c>
      <c r="FI350">
        <v>69.89</v>
      </c>
      <c r="FJ350" t="s">
        <v>46</v>
      </c>
      <c r="FM350">
        <v>32.61</v>
      </c>
      <c r="FN350" t="s">
        <v>47</v>
      </c>
      <c r="FQ350">
        <v>18.149999999999999</v>
      </c>
      <c r="FR350" t="s">
        <v>48</v>
      </c>
      <c r="FU350">
        <v>8898</v>
      </c>
      <c r="FV350" t="s">
        <v>49</v>
      </c>
      <c r="FY350">
        <v>98.33</v>
      </c>
      <c r="FZ350" t="s">
        <v>50</v>
      </c>
      <c r="GC350">
        <v>7.6999999999999999E-2</v>
      </c>
      <c r="GD350" t="s">
        <v>51</v>
      </c>
      <c r="GG350">
        <v>0</v>
      </c>
      <c r="GH350" t="s">
        <v>52</v>
      </c>
      <c r="GK350">
        <v>225.12</v>
      </c>
      <c r="GL350" t="s">
        <v>53</v>
      </c>
      <c r="GO350">
        <v>0.70499999999999996</v>
      </c>
    </row>
    <row r="351" spans="1:197" x14ac:dyDescent="0.45">
      <c r="A351">
        <v>39741</v>
      </c>
      <c r="B351" t="s">
        <v>5</v>
      </c>
      <c r="E351">
        <v>0</v>
      </c>
      <c r="F351" t="s">
        <v>6</v>
      </c>
      <c r="I351">
        <v>0</v>
      </c>
      <c r="J351" t="s">
        <v>7</v>
      </c>
      <c r="M351">
        <v>0</v>
      </c>
      <c r="N351" t="s">
        <v>8</v>
      </c>
      <c r="Q351">
        <v>436.8</v>
      </c>
      <c r="R351" t="s">
        <v>9</v>
      </c>
      <c r="U351">
        <v>60.5</v>
      </c>
      <c r="V351" t="s">
        <v>10</v>
      </c>
      <c r="Y351">
        <v>40.11</v>
      </c>
      <c r="Z351" t="s">
        <v>11</v>
      </c>
      <c r="AC351">
        <v>0</v>
      </c>
      <c r="AD351" t="s">
        <v>12</v>
      </c>
      <c r="AG351">
        <v>0</v>
      </c>
      <c r="AH351" t="s">
        <v>13</v>
      </c>
      <c r="AK351">
        <v>2.9899999999999999E-2</v>
      </c>
      <c r="AL351" t="s">
        <v>14</v>
      </c>
      <c r="AO351">
        <v>1796.99</v>
      </c>
      <c r="AP351" t="s">
        <v>15</v>
      </c>
      <c r="AS351">
        <v>86.6</v>
      </c>
      <c r="AT351" t="s">
        <v>16</v>
      </c>
      <c r="AW351">
        <v>1570</v>
      </c>
      <c r="AX351" t="s">
        <v>17</v>
      </c>
      <c r="BA351">
        <v>170</v>
      </c>
      <c r="BB351" t="s">
        <v>18</v>
      </c>
      <c r="BE351">
        <v>5.4999999999999997E-3</v>
      </c>
      <c r="BF351" t="s">
        <v>19</v>
      </c>
      <c r="BI351">
        <v>37</v>
      </c>
      <c r="BJ351" t="s">
        <v>20</v>
      </c>
      <c r="BM351">
        <v>797.68</v>
      </c>
      <c r="BN351" t="s">
        <v>21</v>
      </c>
      <c r="BQ351">
        <v>740.22</v>
      </c>
      <c r="BR351" t="s">
        <v>22</v>
      </c>
      <c r="BU351">
        <v>24</v>
      </c>
      <c r="BV351" t="s">
        <v>23</v>
      </c>
      <c r="BY351">
        <v>4.5110000000000001</v>
      </c>
      <c r="BZ351" t="s">
        <v>24</v>
      </c>
      <c r="CC351">
        <v>92.89</v>
      </c>
      <c r="CD351" t="s">
        <v>25</v>
      </c>
      <c r="CG351">
        <v>429.98</v>
      </c>
      <c r="CH351" t="s">
        <v>26</v>
      </c>
      <c r="CK351">
        <v>0</v>
      </c>
      <c r="CL351" t="s">
        <v>27</v>
      </c>
      <c r="CO351">
        <v>0</v>
      </c>
      <c r="CP351" t="s">
        <v>28</v>
      </c>
      <c r="CS351">
        <v>0</v>
      </c>
      <c r="CT351" t="s">
        <v>29</v>
      </c>
      <c r="CW351">
        <v>18.010000000000002</v>
      </c>
      <c r="CX351" t="s">
        <v>30</v>
      </c>
      <c r="DA351">
        <v>1.544</v>
      </c>
      <c r="DB351" t="s">
        <v>31</v>
      </c>
      <c r="DE351">
        <v>77.040000000000006</v>
      </c>
      <c r="DF351" t="s">
        <v>32</v>
      </c>
      <c r="DI351">
        <v>102.13</v>
      </c>
      <c r="DJ351" t="s">
        <v>33</v>
      </c>
      <c r="DM351">
        <v>84</v>
      </c>
      <c r="DN351" t="s">
        <v>34</v>
      </c>
      <c r="DQ351">
        <v>177</v>
      </c>
      <c r="DR351" t="s">
        <v>35</v>
      </c>
      <c r="DU351">
        <v>14.28</v>
      </c>
      <c r="DV351" t="s">
        <v>36</v>
      </c>
      <c r="DY351">
        <v>0.40899999999999997</v>
      </c>
      <c r="DZ351" t="s">
        <v>37</v>
      </c>
      <c r="EC351">
        <v>0</v>
      </c>
      <c r="ED351" t="s">
        <v>38</v>
      </c>
      <c r="EG351">
        <v>252.11</v>
      </c>
      <c r="EH351" t="s">
        <v>39</v>
      </c>
      <c r="EK351">
        <v>17.5</v>
      </c>
      <c r="EL351" t="s">
        <v>40</v>
      </c>
      <c r="EO351">
        <v>7.9</v>
      </c>
      <c r="EP351" t="s">
        <v>41</v>
      </c>
      <c r="ES351">
        <v>79.010000000000005</v>
      </c>
      <c r="ET351" t="s">
        <v>42</v>
      </c>
      <c r="EW351">
        <v>4.9219999999999997</v>
      </c>
      <c r="EX351" t="s">
        <v>43</v>
      </c>
      <c r="FA351">
        <v>12.999000000000001</v>
      </c>
      <c r="FB351" t="s">
        <v>44</v>
      </c>
      <c r="FE351">
        <v>4.5410000000000004</v>
      </c>
      <c r="FF351" t="s">
        <v>45</v>
      </c>
      <c r="FI351">
        <v>48.01</v>
      </c>
      <c r="FJ351" t="s">
        <v>46</v>
      </c>
      <c r="FM351">
        <v>27.94</v>
      </c>
      <c r="FN351" t="s">
        <v>47</v>
      </c>
      <c r="FQ351">
        <v>17</v>
      </c>
      <c r="FR351" t="s">
        <v>48</v>
      </c>
      <c r="FU351">
        <v>6050</v>
      </c>
      <c r="FV351" t="s">
        <v>49</v>
      </c>
      <c r="FY351">
        <v>87.99</v>
      </c>
      <c r="FZ351" t="s">
        <v>50</v>
      </c>
      <c r="GC351">
        <v>5.3999999999999999E-2</v>
      </c>
      <c r="GD351" t="s">
        <v>51</v>
      </c>
      <c r="GG351">
        <v>0</v>
      </c>
      <c r="GH351" t="s">
        <v>52</v>
      </c>
      <c r="GK351">
        <v>91.5</v>
      </c>
      <c r="GL351" t="s">
        <v>53</v>
      </c>
      <c r="GO351">
        <v>0.51400000000000001</v>
      </c>
    </row>
    <row r="352" spans="1:197" x14ac:dyDescent="0.45">
      <c r="A352">
        <v>39748</v>
      </c>
      <c r="B352" t="s">
        <v>5</v>
      </c>
      <c r="E352">
        <v>0</v>
      </c>
      <c r="F352" t="s">
        <v>6</v>
      </c>
      <c r="I352">
        <v>0</v>
      </c>
      <c r="J352" t="s">
        <v>7</v>
      </c>
      <c r="M352">
        <v>0</v>
      </c>
      <c r="N352" t="s">
        <v>8</v>
      </c>
      <c r="Q352">
        <v>514.98</v>
      </c>
      <c r="R352" t="s">
        <v>9</v>
      </c>
      <c r="U352">
        <v>59.8</v>
      </c>
      <c r="V352" t="s">
        <v>10</v>
      </c>
      <c r="Y352">
        <v>33</v>
      </c>
      <c r="Z352" t="s">
        <v>11</v>
      </c>
      <c r="AC352">
        <v>0</v>
      </c>
      <c r="AD352" t="s">
        <v>12</v>
      </c>
      <c r="AG352">
        <v>0</v>
      </c>
      <c r="AH352" t="s">
        <v>13</v>
      </c>
      <c r="AK352">
        <v>4.2999999999999997E-2</v>
      </c>
      <c r="AL352" t="s">
        <v>14</v>
      </c>
      <c r="AO352">
        <v>1640</v>
      </c>
      <c r="AP352" t="s">
        <v>15</v>
      </c>
      <c r="AS352">
        <v>140.32</v>
      </c>
      <c r="AT352" t="s">
        <v>16</v>
      </c>
      <c r="AW352">
        <v>2820.15</v>
      </c>
      <c r="AX352" t="s">
        <v>17</v>
      </c>
      <c r="BA352">
        <v>140</v>
      </c>
      <c r="BB352" t="s">
        <v>18</v>
      </c>
      <c r="BE352">
        <v>7.4999999999999997E-3</v>
      </c>
      <c r="BF352" t="s">
        <v>19</v>
      </c>
      <c r="BI352">
        <v>45</v>
      </c>
      <c r="BJ352" t="s">
        <v>20</v>
      </c>
      <c r="BM352">
        <v>797.68</v>
      </c>
      <c r="BN352" t="s">
        <v>21</v>
      </c>
      <c r="BQ352">
        <v>1097.3800000000001</v>
      </c>
      <c r="BR352" t="s">
        <v>22</v>
      </c>
      <c r="BU352">
        <v>31.99</v>
      </c>
      <c r="BV352" t="s">
        <v>23</v>
      </c>
      <c r="BY352">
        <v>7.1379999999999999</v>
      </c>
      <c r="BZ352" t="s">
        <v>24</v>
      </c>
      <c r="CC352">
        <v>144.5</v>
      </c>
      <c r="CD352" t="s">
        <v>25</v>
      </c>
      <c r="CG352">
        <v>387</v>
      </c>
      <c r="CH352" t="s">
        <v>26</v>
      </c>
      <c r="CK352">
        <v>0</v>
      </c>
      <c r="CL352" t="s">
        <v>27</v>
      </c>
      <c r="CO352">
        <v>0</v>
      </c>
      <c r="CP352" t="s">
        <v>28</v>
      </c>
      <c r="CS352">
        <v>0</v>
      </c>
      <c r="CT352" t="s">
        <v>29</v>
      </c>
      <c r="CW352">
        <v>31.5</v>
      </c>
      <c r="CX352" t="s">
        <v>30</v>
      </c>
      <c r="DA352">
        <v>1.7589999999999999</v>
      </c>
      <c r="DB352" t="s">
        <v>31</v>
      </c>
      <c r="DE352">
        <v>100.01</v>
      </c>
      <c r="DF352" t="s">
        <v>32</v>
      </c>
      <c r="DI352">
        <v>98.99</v>
      </c>
      <c r="DJ352" t="s">
        <v>33</v>
      </c>
      <c r="DM352">
        <v>126.91</v>
      </c>
      <c r="DN352" t="s">
        <v>34</v>
      </c>
      <c r="DQ352">
        <v>220.11</v>
      </c>
      <c r="DR352" t="s">
        <v>35</v>
      </c>
      <c r="DU352">
        <v>17.03</v>
      </c>
      <c r="DV352" t="s">
        <v>36</v>
      </c>
      <c r="DY352">
        <v>0.54600000000000004</v>
      </c>
      <c r="DZ352" t="s">
        <v>37</v>
      </c>
      <c r="EC352">
        <v>0</v>
      </c>
      <c r="ED352" t="s">
        <v>38</v>
      </c>
      <c r="EG352">
        <v>288</v>
      </c>
      <c r="EH352" t="s">
        <v>39</v>
      </c>
      <c r="EK352">
        <v>28.39</v>
      </c>
      <c r="EL352" t="s">
        <v>40</v>
      </c>
      <c r="EO352">
        <v>12.89</v>
      </c>
      <c r="EP352" t="s">
        <v>41</v>
      </c>
      <c r="ES352">
        <v>108.56</v>
      </c>
      <c r="ET352" t="s">
        <v>42</v>
      </c>
      <c r="EW352">
        <v>6.2969999999999997</v>
      </c>
      <c r="EX352" t="s">
        <v>43</v>
      </c>
      <c r="FA352">
        <v>17.742999999999999</v>
      </c>
      <c r="FB352" t="s">
        <v>44</v>
      </c>
      <c r="FE352">
        <v>6.5839999999999996</v>
      </c>
      <c r="FF352" t="s">
        <v>45</v>
      </c>
      <c r="FI352">
        <v>54</v>
      </c>
      <c r="FJ352" t="s">
        <v>46</v>
      </c>
      <c r="FM352">
        <v>53.48</v>
      </c>
      <c r="FN352" t="s">
        <v>47</v>
      </c>
      <c r="FQ352">
        <v>25.13</v>
      </c>
      <c r="FR352" t="s">
        <v>48</v>
      </c>
      <c r="FU352">
        <v>9450</v>
      </c>
      <c r="FV352" t="s">
        <v>49</v>
      </c>
      <c r="FY352">
        <v>119.2</v>
      </c>
      <c r="FZ352" t="s">
        <v>50</v>
      </c>
      <c r="GC352">
        <v>9.6000000000000002E-2</v>
      </c>
      <c r="GD352" t="s">
        <v>51</v>
      </c>
      <c r="GG352">
        <v>0</v>
      </c>
      <c r="GH352" t="s">
        <v>52</v>
      </c>
      <c r="GK352">
        <v>89.99</v>
      </c>
      <c r="GL352" t="s">
        <v>53</v>
      </c>
      <c r="GO352">
        <v>0.42599999999999999</v>
      </c>
    </row>
    <row r="353" spans="1:197" x14ac:dyDescent="0.45">
      <c r="A353">
        <v>39755</v>
      </c>
      <c r="B353" t="s">
        <v>5</v>
      </c>
      <c r="E353">
        <v>0</v>
      </c>
      <c r="F353" t="s">
        <v>6</v>
      </c>
      <c r="I353">
        <v>0</v>
      </c>
      <c r="J353" t="s">
        <v>7</v>
      </c>
      <c r="M353">
        <v>0</v>
      </c>
      <c r="N353" t="s">
        <v>8</v>
      </c>
      <c r="Q353">
        <v>449.98</v>
      </c>
      <c r="R353" t="s">
        <v>9</v>
      </c>
      <c r="U353">
        <v>57.28</v>
      </c>
      <c r="V353" t="s">
        <v>10</v>
      </c>
      <c r="Y353">
        <v>33</v>
      </c>
      <c r="Z353" t="s">
        <v>11</v>
      </c>
      <c r="AC353">
        <v>0</v>
      </c>
      <c r="AD353" t="s">
        <v>12</v>
      </c>
      <c r="AG353">
        <v>0</v>
      </c>
      <c r="AH353" t="s">
        <v>13</v>
      </c>
      <c r="AK353">
        <v>3.9800000000000002E-2</v>
      </c>
      <c r="AL353" t="s">
        <v>14</v>
      </c>
      <c r="AO353">
        <v>1510</v>
      </c>
      <c r="AP353" t="s">
        <v>15</v>
      </c>
      <c r="AS353">
        <v>132.78</v>
      </c>
      <c r="AT353" t="s">
        <v>16</v>
      </c>
      <c r="AW353">
        <v>2731.01</v>
      </c>
      <c r="AX353" t="s">
        <v>17</v>
      </c>
      <c r="BA353">
        <v>135</v>
      </c>
      <c r="BB353" t="s">
        <v>18</v>
      </c>
      <c r="BE353">
        <v>7.0000000000000001E-3</v>
      </c>
      <c r="BF353" t="s">
        <v>19</v>
      </c>
      <c r="BI353">
        <v>41.84</v>
      </c>
      <c r="BJ353" t="s">
        <v>20</v>
      </c>
      <c r="BM353">
        <v>800</v>
      </c>
      <c r="BN353" t="s">
        <v>21</v>
      </c>
      <c r="BQ353">
        <v>1063</v>
      </c>
      <c r="BR353" t="s">
        <v>22</v>
      </c>
      <c r="BU353">
        <v>28.49</v>
      </c>
      <c r="BV353" t="s">
        <v>23</v>
      </c>
      <c r="BY353">
        <v>8.5399999999999991</v>
      </c>
      <c r="BZ353" t="s">
        <v>24</v>
      </c>
      <c r="CC353">
        <v>144.86000000000001</v>
      </c>
      <c r="CD353" t="s">
        <v>25</v>
      </c>
      <c r="CG353">
        <v>392.01</v>
      </c>
      <c r="CH353" t="s">
        <v>26</v>
      </c>
      <c r="CK353">
        <v>0</v>
      </c>
      <c r="CL353" t="s">
        <v>27</v>
      </c>
      <c r="CO353">
        <v>0</v>
      </c>
      <c r="CP353" t="s">
        <v>28</v>
      </c>
      <c r="CS353">
        <v>0</v>
      </c>
      <c r="CT353" t="s">
        <v>29</v>
      </c>
      <c r="CW353">
        <v>25.22</v>
      </c>
      <c r="CX353" t="s">
        <v>30</v>
      </c>
      <c r="DA353">
        <v>1.611</v>
      </c>
      <c r="DB353" t="s">
        <v>31</v>
      </c>
      <c r="DE353">
        <v>95</v>
      </c>
      <c r="DF353" t="s">
        <v>32</v>
      </c>
      <c r="DI353">
        <v>100</v>
      </c>
      <c r="DJ353" t="s">
        <v>33</v>
      </c>
      <c r="DM353">
        <v>113.29</v>
      </c>
      <c r="DN353" t="s">
        <v>34</v>
      </c>
      <c r="DQ353">
        <v>200.44</v>
      </c>
      <c r="DR353" t="s">
        <v>35</v>
      </c>
      <c r="DU353">
        <v>16.350000000000001</v>
      </c>
      <c r="DV353" t="s">
        <v>36</v>
      </c>
      <c r="DY353">
        <v>0.56399999999999995</v>
      </c>
      <c r="DZ353" t="s">
        <v>37</v>
      </c>
      <c r="EC353">
        <v>0</v>
      </c>
      <c r="ED353" t="s">
        <v>38</v>
      </c>
      <c r="EG353">
        <v>265.3</v>
      </c>
      <c r="EH353" t="s">
        <v>39</v>
      </c>
      <c r="EK353">
        <v>28.8</v>
      </c>
      <c r="EL353" t="s">
        <v>40</v>
      </c>
      <c r="EO353">
        <v>12.77</v>
      </c>
      <c r="EP353" t="s">
        <v>41</v>
      </c>
      <c r="ES353">
        <v>95.49</v>
      </c>
      <c r="ET353" t="s">
        <v>42</v>
      </c>
      <c r="EW353">
        <v>6.1</v>
      </c>
      <c r="EX353" t="s">
        <v>43</v>
      </c>
      <c r="FA353">
        <v>16.45</v>
      </c>
      <c r="FB353" t="s">
        <v>44</v>
      </c>
      <c r="FE353">
        <v>5.88</v>
      </c>
      <c r="FF353" t="s">
        <v>45</v>
      </c>
      <c r="FI353">
        <v>46.33</v>
      </c>
      <c r="FJ353" t="s">
        <v>46</v>
      </c>
      <c r="FM353">
        <v>54.2</v>
      </c>
      <c r="FN353" t="s">
        <v>47</v>
      </c>
      <c r="FQ353">
        <v>25.29</v>
      </c>
      <c r="FR353" t="s">
        <v>48</v>
      </c>
      <c r="FU353">
        <v>9251</v>
      </c>
      <c r="FV353" t="s">
        <v>49</v>
      </c>
      <c r="FY353">
        <v>94.99</v>
      </c>
      <c r="FZ353" t="s">
        <v>50</v>
      </c>
      <c r="GC353">
        <v>0.13200000000000001</v>
      </c>
      <c r="GD353" t="s">
        <v>51</v>
      </c>
      <c r="GG353">
        <v>0</v>
      </c>
      <c r="GH353" t="s">
        <v>52</v>
      </c>
      <c r="GK353">
        <v>82</v>
      </c>
      <c r="GL353" t="s">
        <v>53</v>
      </c>
      <c r="GO353">
        <v>0.42699999999999999</v>
      </c>
    </row>
    <row r="354" spans="1:197" x14ac:dyDescent="0.45">
      <c r="A354">
        <v>39762</v>
      </c>
      <c r="B354" t="s">
        <v>5</v>
      </c>
      <c r="E354">
        <v>0</v>
      </c>
      <c r="F354" t="s">
        <v>6</v>
      </c>
      <c r="I354">
        <v>0</v>
      </c>
      <c r="J354" t="s">
        <v>7</v>
      </c>
      <c r="M354">
        <v>0</v>
      </c>
      <c r="N354" t="s">
        <v>8</v>
      </c>
      <c r="Q354">
        <v>328</v>
      </c>
      <c r="R354" t="s">
        <v>9</v>
      </c>
      <c r="U354">
        <v>53</v>
      </c>
      <c r="V354" t="s">
        <v>10</v>
      </c>
      <c r="Y354">
        <v>33</v>
      </c>
      <c r="Z354" t="s">
        <v>11</v>
      </c>
      <c r="AC354">
        <v>0</v>
      </c>
      <c r="AD354" t="s">
        <v>12</v>
      </c>
      <c r="AG354">
        <v>0</v>
      </c>
      <c r="AH354" t="s">
        <v>13</v>
      </c>
      <c r="AK354">
        <v>3.2099999999999997E-2</v>
      </c>
      <c r="AL354" t="s">
        <v>14</v>
      </c>
      <c r="AO354">
        <v>1400</v>
      </c>
      <c r="AP354" t="s">
        <v>15</v>
      </c>
      <c r="AS354">
        <v>107</v>
      </c>
      <c r="AT354" t="s">
        <v>16</v>
      </c>
      <c r="AW354">
        <v>2172</v>
      </c>
      <c r="AX354" t="s">
        <v>17</v>
      </c>
      <c r="BA354">
        <v>122.63</v>
      </c>
      <c r="BB354" t="s">
        <v>18</v>
      </c>
      <c r="BE354">
        <v>7.0000000000000001E-3</v>
      </c>
      <c r="BF354" t="s">
        <v>19</v>
      </c>
      <c r="BI354">
        <v>37.29</v>
      </c>
      <c r="BJ354" t="s">
        <v>20</v>
      </c>
      <c r="BM354">
        <v>396.41</v>
      </c>
      <c r="BN354" t="s">
        <v>21</v>
      </c>
      <c r="BQ354">
        <v>848.97</v>
      </c>
      <c r="BR354" t="s">
        <v>22</v>
      </c>
      <c r="BU354">
        <v>28.5</v>
      </c>
      <c r="BV354" t="s">
        <v>23</v>
      </c>
      <c r="BY354">
        <v>6.399</v>
      </c>
      <c r="BZ354" t="s">
        <v>24</v>
      </c>
      <c r="CC354">
        <v>117</v>
      </c>
      <c r="CD354" t="s">
        <v>25</v>
      </c>
      <c r="CG354">
        <v>346</v>
      </c>
      <c r="CH354" t="s">
        <v>26</v>
      </c>
      <c r="CK354">
        <v>0</v>
      </c>
      <c r="CL354" t="s">
        <v>27</v>
      </c>
      <c r="CO354">
        <v>0</v>
      </c>
      <c r="CP354" t="s">
        <v>28</v>
      </c>
      <c r="CS354">
        <v>0</v>
      </c>
      <c r="CT354" t="s">
        <v>29</v>
      </c>
      <c r="CW354">
        <v>21.5</v>
      </c>
      <c r="CX354" t="s">
        <v>30</v>
      </c>
      <c r="DA354">
        <v>1.2</v>
      </c>
      <c r="DB354" t="s">
        <v>31</v>
      </c>
      <c r="DE354">
        <v>77.41</v>
      </c>
      <c r="DF354" t="s">
        <v>32</v>
      </c>
      <c r="DI354">
        <v>69</v>
      </c>
      <c r="DJ354" t="s">
        <v>33</v>
      </c>
      <c r="DM354">
        <v>91.45</v>
      </c>
      <c r="DN354" t="s">
        <v>34</v>
      </c>
      <c r="DQ354">
        <v>204</v>
      </c>
      <c r="DR354" t="s">
        <v>35</v>
      </c>
      <c r="DU354">
        <v>15.33</v>
      </c>
      <c r="DV354" t="s">
        <v>36</v>
      </c>
      <c r="DY354">
        <v>0.55000000000000004</v>
      </c>
      <c r="DZ354" t="s">
        <v>37</v>
      </c>
      <c r="EC354">
        <v>0</v>
      </c>
      <c r="ED354" t="s">
        <v>38</v>
      </c>
      <c r="EG354">
        <v>253.34</v>
      </c>
      <c r="EH354" t="s">
        <v>39</v>
      </c>
      <c r="EK354">
        <v>25.18</v>
      </c>
      <c r="EL354" t="s">
        <v>40</v>
      </c>
      <c r="EO354">
        <v>11.15</v>
      </c>
      <c r="EP354" t="s">
        <v>41</v>
      </c>
      <c r="ES354">
        <v>79.790000000000006</v>
      </c>
      <c r="ET354" t="s">
        <v>42</v>
      </c>
      <c r="EW354">
        <v>5.8609999999999998</v>
      </c>
      <c r="EX354" t="s">
        <v>43</v>
      </c>
      <c r="FA354">
        <v>14.39</v>
      </c>
      <c r="FB354" t="s">
        <v>44</v>
      </c>
      <c r="FE354">
        <v>5.14</v>
      </c>
      <c r="FF354" t="s">
        <v>45</v>
      </c>
      <c r="FI354">
        <v>36.21</v>
      </c>
      <c r="FJ354" t="s">
        <v>46</v>
      </c>
      <c r="FM354">
        <v>46</v>
      </c>
      <c r="FN354" t="s">
        <v>47</v>
      </c>
      <c r="FQ354">
        <v>23.01</v>
      </c>
      <c r="FR354" t="s">
        <v>48</v>
      </c>
      <c r="FU354">
        <v>7140</v>
      </c>
      <c r="FV354" t="s">
        <v>49</v>
      </c>
      <c r="FY354">
        <v>43.6</v>
      </c>
      <c r="FZ354" t="s">
        <v>50</v>
      </c>
      <c r="GC354">
        <v>0.123</v>
      </c>
      <c r="GD354" t="s">
        <v>51</v>
      </c>
      <c r="GG354">
        <v>0</v>
      </c>
      <c r="GH354" t="s">
        <v>52</v>
      </c>
      <c r="GK354">
        <v>82</v>
      </c>
      <c r="GL354" t="s">
        <v>53</v>
      </c>
      <c r="GO354">
        <v>0.34300000000000003</v>
      </c>
    </row>
    <row r="355" spans="1:197" x14ac:dyDescent="0.45">
      <c r="A355">
        <v>39769</v>
      </c>
      <c r="B355" t="s">
        <v>5</v>
      </c>
      <c r="E355">
        <v>0</v>
      </c>
      <c r="F355" t="s">
        <v>6</v>
      </c>
      <c r="I355">
        <v>0</v>
      </c>
      <c r="J355" t="s">
        <v>7</v>
      </c>
      <c r="M355">
        <v>0</v>
      </c>
      <c r="N355" t="s">
        <v>8</v>
      </c>
      <c r="Q355">
        <v>221</v>
      </c>
      <c r="R355" t="s">
        <v>9</v>
      </c>
      <c r="U355">
        <v>50.5</v>
      </c>
      <c r="V355" t="s">
        <v>10</v>
      </c>
      <c r="Y355">
        <v>30.05</v>
      </c>
      <c r="Z355" t="s">
        <v>11</v>
      </c>
      <c r="AC355">
        <v>0</v>
      </c>
      <c r="AD355" t="s">
        <v>12</v>
      </c>
      <c r="AG355">
        <v>0</v>
      </c>
      <c r="AH355" t="s">
        <v>13</v>
      </c>
      <c r="AK355">
        <v>2.9899999999999999E-2</v>
      </c>
      <c r="AL355" t="s">
        <v>14</v>
      </c>
      <c r="AO355">
        <v>1000</v>
      </c>
      <c r="AP355" t="s">
        <v>15</v>
      </c>
      <c r="AS355">
        <v>91</v>
      </c>
      <c r="AT355" t="s">
        <v>16</v>
      </c>
      <c r="AW355">
        <v>1855.95</v>
      </c>
      <c r="AX355" t="s">
        <v>17</v>
      </c>
      <c r="BA355">
        <v>122.63</v>
      </c>
      <c r="BB355" t="s">
        <v>18</v>
      </c>
      <c r="BE355">
        <v>6.3E-3</v>
      </c>
      <c r="BF355" t="s">
        <v>19</v>
      </c>
      <c r="BI355">
        <v>27.48</v>
      </c>
      <c r="BJ355" t="s">
        <v>20</v>
      </c>
      <c r="BM355">
        <v>396.15</v>
      </c>
      <c r="BN355" t="s">
        <v>21</v>
      </c>
      <c r="BQ355">
        <v>777</v>
      </c>
      <c r="BR355" t="s">
        <v>22</v>
      </c>
      <c r="BU355">
        <v>23.05</v>
      </c>
      <c r="BV355" t="s">
        <v>23</v>
      </c>
      <c r="BY355">
        <v>4.4039999999999999</v>
      </c>
      <c r="BZ355" t="s">
        <v>24</v>
      </c>
      <c r="CC355">
        <v>92.91</v>
      </c>
      <c r="CD355" t="s">
        <v>25</v>
      </c>
      <c r="CG355">
        <v>302</v>
      </c>
      <c r="CH355" t="s">
        <v>26</v>
      </c>
      <c r="CK355">
        <v>0</v>
      </c>
      <c r="CL355" t="s">
        <v>27</v>
      </c>
      <c r="CO355">
        <v>0</v>
      </c>
      <c r="CP355" t="s">
        <v>28</v>
      </c>
      <c r="CS355">
        <v>0</v>
      </c>
      <c r="CT355" t="s">
        <v>29</v>
      </c>
      <c r="CW355">
        <v>16.89</v>
      </c>
      <c r="CX355" t="s">
        <v>30</v>
      </c>
      <c r="DA355">
        <v>1.1919999999999999</v>
      </c>
      <c r="DB355" t="s">
        <v>31</v>
      </c>
      <c r="DE355">
        <v>57.28</v>
      </c>
      <c r="DF355" t="s">
        <v>32</v>
      </c>
      <c r="DI355">
        <v>27</v>
      </c>
      <c r="DJ355" t="s">
        <v>33</v>
      </c>
      <c r="DM355">
        <v>82.41</v>
      </c>
      <c r="DN355" t="s">
        <v>34</v>
      </c>
      <c r="DQ355">
        <v>184.98</v>
      </c>
      <c r="DR355" t="s">
        <v>35</v>
      </c>
      <c r="DU355">
        <v>14.66</v>
      </c>
      <c r="DV355" t="s">
        <v>36</v>
      </c>
      <c r="DY355">
        <v>0.501</v>
      </c>
      <c r="DZ355" t="s">
        <v>37</v>
      </c>
      <c r="EC355">
        <v>0</v>
      </c>
      <c r="ED355" t="s">
        <v>38</v>
      </c>
      <c r="EG355">
        <v>153</v>
      </c>
      <c r="EH355" t="s">
        <v>39</v>
      </c>
      <c r="EK355">
        <v>22.74</v>
      </c>
      <c r="EL355" t="s">
        <v>40</v>
      </c>
      <c r="EO355">
        <v>10</v>
      </c>
      <c r="EP355" t="s">
        <v>41</v>
      </c>
      <c r="ES355">
        <v>59.95</v>
      </c>
      <c r="ET355" t="s">
        <v>42</v>
      </c>
      <c r="EW355">
        <v>4.1959999999999997</v>
      </c>
      <c r="EX355" t="s">
        <v>43</v>
      </c>
      <c r="FA355">
        <v>14.055</v>
      </c>
      <c r="FB355" t="s">
        <v>44</v>
      </c>
      <c r="FE355">
        <v>4.6319999999999997</v>
      </c>
      <c r="FF355" t="s">
        <v>45</v>
      </c>
      <c r="FI355">
        <v>13.99</v>
      </c>
      <c r="FJ355" t="s">
        <v>46</v>
      </c>
      <c r="FM355">
        <v>37.159999999999997</v>
      </c>
      <c r="FN355" t="s">
        <v>47</v>
      </c>
      <c r="FQ355">
        <v>19.5</v>
      </c>
      <c r="FR355" t="s">
        <v>48</v>
      </c>
      <c r="FU355">
        <v>7188</v>
      </c>
      <c r="FV355" t="s">
        <v>49</v>
      </c>
      <c r="FY355">
        <v>27.84</v>
      </c>
      <c r="FZ355" t="s">
        <v>50</v>
      </c>
      <c r="GC355">
        <v>9.2999999999999999E-2</v>
      </c>
      <c r="GD355" t="s">
        <v>51</v>
      </c>
      <c r="GG355">
        <v>0</v>
      </c>
      <c r="GH355" t="s">
        <v>52</v>
      </c>
      <c r="GK355">
        <v>79</v>
      </c>
      <c r="GL355" t="s">
        <v>53</v>
      </c>
      <c r="GO355">
        <v>0.19800000000000001</v>
      </c>
    </row>
    <row r="356" spans="1:197" x14ac:dyDescent="0.45">
      <c r="A356">
        <v>39776</v>
      </c>
      <c r="B356" t="s">
        <v>5</v>
      </c>
      <c r="E356">
        <v>0</v>
      </c>
      <c r="F356" t="s">
        <v>6</v>
      </c>
      <c r="I356">
        <v>0</v>
      </c>
      <c r="J356" t="s">
        <v>7</v>
      </c>
      <c r="M356">
        <v>0</v>
      </c>
      <c r="N356" t="s">
        <v>8</v>
      </c>
      <c r="Q356">
        <v>302.7</v>
      </c>
      <c r="R356" t="s">
        <v>9</v>
      </c>
      <c r="U356">
        <v>50.09</v>
      </c>
      <c r="V356" t="s">
        <v>10</v>
      </c>
      <c r="Y356">
        <v>36</v>
      </c>
      <c r="Z356" t="s">
        <v>11</v>
      </c>
      <c r="AC356">
        <v>0</v>
      </c>
      <c r="AD356" t="s">
        <v>12</v>
      </c>
      <c r="AG356">
        <v>0</v>
      </c>
      <c r="AH356" t="s">
        <v>13</v>
      </c>
      <c r="AK356">
        <v>3.1699999999999999E-2</v>
      </c>
      <c r="AL356" t="s">
        <v>14</v>
      </c>
      <c r="AO356">
        <v>1000</v>
      </c>
      <c r="AP356" t="s">
        <v>15</v>
      </c>
      <c r="AS356">
        <v>118.36</v>
      </c>
      <c r="AT356" t="s">
        <v>16</v>
      </c>
      <c r="AW356">
        <v>2020.54</v>
      </c>
      <c r="AX356" t="s">
        <v>17</v>
      </c>
      <c r="BA356">
        <v>122.63</v>
      </c>
      <c r="BB356" t="s">
        <v>18</v>
      </c>
      <c r="BE356">
        <v>7.1999999999999998E-3</v>
      </c>
      <c r="BF356" t="s">
        <v>19</v>
      </c>
      <c r="BI356">
        <v>29</v>
      </c>
      <c r="BJ356" t="s">
        <v>20</v>
      </c>
      <c r="BM356">
        <v>138</v>
      </c>
      <c r="BN356" t="s">
        <v>21</v>
      </c>
      <c r="BQ356">
        <v>879.79</v>
      </c>
      <c r="BR356" t="s">
        <v>22</v>
      </c>
      <c r="BU356">
        <v>26</v>
      </c>
      <c r="BV356" t="s">
        <v>23</v>
      </c>
      <c r="BY356">
        <v>6.61</v>
      </c>
      <c r="BZ356" t="s">
        <v>24</v>
      </c>
      <c r="CC356">
        <v>109.1</v>
      </c>
      <c r="CD356" t="s">
        <v>25</v>
      </c>
      <c r="CG356">
        <v>370</v>
      </c>
      <c r="CH356" t="s">
        <v>26</v>
      </c>
      <c r="CK356">
        <v>0</v>
      </c>
      <c r="CL356" t="s">
        <v>27</v>
      </c>
      <c r="CO356">
        <v>0</v>
      </c>
      <c r="CP356" t="s">
        <v>28</v>
      </c>
      <c r="CS356">
        <v>0</v>
      </c>
      <c r="CT356" t="s">
        <v>29</v>
      </c>
      <c r="CW356">
        <v>28.78</v>
      </c>
      <c r="CX356" t="s">
        <v>30</v>
      </c>
      <c r="DA356">
        <v>1.7989999999999999</v>
      </c>
      <c r="DB356" t="s">
        <v>31</v>
      </c>
      <c r="DE356">
        <v>58.19</v>
      </c>
      <c r="DF356" t="s">
        <v>32</v>
      </c>
      <c r="DI356">
        <v>46</v>
      </c>
      <c r="DJ356" t="s">
        <v>33</v>
      </c>
      <c r="DM356">
        <v>108.5</v>
      </c>
      <c r="DN356" t="s">
        <v>34</v>
      </c>
      <c r="DQ356">
        <v>204.49</v>
      </c>
      <c r="DR356" t="s">
        <v>35</v>
      </c>
      <c r="DU356">
        <v>15.02</v>
      </c>
      <c r="DV356" t="s">
        <v>36</v>
      </c>
      <c r="DY356">
        <v>0.69</v>
      </c>
      <c r="DZ356" t="s">
        <v>37</v>
      </c>
      <c r="EC356">
        <v>0</v>
      </c>
      <c r="ED356" t="s">
        <v>38</v>
      </c>
      <c r="EG356">
        <v>137.5</v>
      </c>
      <c r="EH356" t="s">
        <v>39</v>
      </c>
      <c r="EK356">
        <v>23.21</v>
      </c>
      <c r="EL356" t="s">
        <v>40</v>
      </c>
      <c r="EO356">
        <v>9.9499999999999993</v>
      </c>
      <c r="EP356" t="s">
        <v>41</v>
      </c>
      <c r="ES356">
        <v>86.23</v>
      </c>
      <c r="ET356" t="s">
        <v>42</v>
      </c>
      <c r="EW356">
        <v>5.0999999999999996</v>
      </c>
      <c r="EX356" t="s">
        <v>43</v>
      </c>
      <c r="FA356">
        <v>17.600000000000001</v>
      </c>
      <c r="FB356" t="s">
        <v>44</v>
      </c>
      <c r="FE356">
        <v>5.56</v>
      </c>
      <c r="FF356" t="s">
        <v>45</v>
      </c>
      <c r="FI356">
        <v>24.7</v>
      </c>
      <c r="FJ356" t="s">
        <v>46</v>
      </c>
      <c r="FM356">
        <v>46.2</v>
      </c>
      <c r="FN356" t="s">
        <v>47</v>
      </c>
      <c r="FQ356">
        <v>20.86</v>
      </c>
      <c r="FR356" t="s">
        <v>48</v>
      </c>
      <c r="FU356">
        <v>6984</v>
      </c>
      <c r="FV356" t="s">
        <v>49</v>
      </c>
      <c r="FY356">
        <v>45</v>
      </c>
      <c r="FZ356" t="s">
        <v>50</v>
      </c>
      <c r="GC356">
        <v>0.16200000000000001</v>
      </c>
      <c r="GD356" t="s">
        <v>51</v>
      </c>
      <c r="GG356">
        <v>0</v>
      </c>
      <c r="GH356" t="s">
        <v>52</v>
      </c>
      <c r="GK356">
        <v>90</v>
      </c>
      <c r="GL356" t="s">
        <v>53</v>
      </c>
      <c r="GO356">
        <v>0.33600000000000002</v>
      </c>
    </row>
    <row r="357" spans="1:197" x14ac:dyDescent="0.45">
      <c r="A357">
        <v>39783</v>
      </c>
      <c r="B357" t="s">
        <v>5</v>
      </c>
      <c r="E357">
        <v>0</v>
      </c>
      <c r="F357" t="s">
        <v>6</v>
      </c>
      <c r="I357">
        <v>0</v>
      </c>
      <c r="J357" t="s">
        <v>7</v>
      </c>
      <c r="M357">
        <v>0</v>
      </c>
      <c r="N357" t="s">
        <v>8</v>
      </c>
      <c r="Q357">
        <v>259.95</v>
      </c>
      <c r="R357" t="s">
        <v>9</v>
      </c>
      <c r="U357">
        <v>44.4</v>
      </c>
      <c r="V357" t="s">
        <v>10</v>
      </c>
      <c r="Y357">
        <v>34</v>
      </c>
      <c r="Z357" t="s">
        <v>11</v>
      </c>
      <c r="AC357">
        <v>0</v>
      </c>
      <c r="AD357" t="s">
        <v>12</v>
      </c>
      <c r="AG357">
        <v>0</v>
      </c>
      <c r="AH357" t="s">
        <v>13</v>
      </c>
      <c r="AK357">
        <v>0.03</v>
      </c>
      <c r="AL357" t="s">
        <v>14</v>
      </c>
      <c r="AO357">
        <v>999.99</v>
      </c>
      <c r="AP357" t="s">
        <v>15</v>
      </c>
      <c r="AS357">
        <v>105.5</v>
      </c>
      <c r="AT357" t="s">
        <v>16</v>
      </c>
      <c r="AW357">
        <v>1742.8</v>
      </c>
      <c r="AX357" t="s">
        <v>17</v>
      </c>
      <c r="BA357">
        <v>42.06</v>
      </c>
      <c r="BB357" t="s">
        <v>18</v>
      </c>
      <c r="BE357">
        <v>6.1000000000000004E-3</v>
      </c>
      <c r="BF357" t="s">
        <v>19</v>
      </c>
      <c r="BI357">
        <v>25.83</v>
      </c>
      <c r="BJ357" t="s">
        <v>20</v>
      </c>
      <c r="BM357">
        <v>110</v>
      </c>
      <c r="BN357" t="s">
        <v>21</v>
      </c>
      <c r="BQ357">
        <v>818</v>
      </c>
      <c r="BR357" t="s">
        <v>22</v>
      </c>
      <c r="BU357">
        <v>24</v>
      </c>
      <c r="BV357" t="s">
        <v>23</v>
      </c>
      <c r="BY357">
        <v>6.84</v>
      </c>
      <c r="BZ357" t="s">
        <v>24</v>
      </c>
      <c r="CC357">
        <v>113.5</v>
      </c>
      <c r="CD357" t="s">
        <v>25</v>
      </c>
      <c r="CG357">
        <v>380</v>
      </c>
      <c r="CH357" t="s">
        <v>26</v>
      </c>
      <c r="CK357">
        <v>0</v>
      </c>
      <c r="CL357" t="s">
        <v>27</v>
      </c>
      <c r="CO357">
        <v>0</v>
      </c>
      <c r="CP357" t="s">
        <v>28</v>
      </c>
      <c r="CS357">
        <v>0</v>
      </c>
      <c r="CT357" t="s">
        <v>29</v>
      </c>
      <c r="CW357">
        <v>29.5</v>
      </c>
      <c r="CX357" t="s">
        <v>30</v>
      </c>
      <c r="DA357">
        <v>1.75</v>
      </c>
      <c r="DB357" t="s">
        <v>31</v>
      </c>
      <c r="DE357">
        <v>54.61</v>
      </c>
      <c r="DF357" t="s">
        <v>32</v>
      </c>
      <c r="DI357">
        <v>40</v>
      </c>
      <c r="DJ357" t="s">
        <v>33</v>
      </c>
      <c r="DM357">
        <v>97</v>
      </c>
      <c r="DN357" t="s">
        <v>34</v>
      </c>
      <c r="DQ357">
        <v>189.69</v>
      </c>
      <c r="DR357" t="s">
        <v>35</v>
      </c>
      <c r="DU357">
        <v>13.98</v>
      </c>
      <c r="DV357" t="s">
        <v>36</v>
      </c>
      <c r="DY357">
        <v>0.65700000000000003</v>
      </c>
      <c r="DZ357" t="s">
        <v>37</v>
      </c>
      <c r="EC357">
        <v>0</v>
      </c>
      <c r="ED357" t="s">
        <v>38</v>
      </c>
      <c r="EG357">
        <v>118</v>
      </c>
      <c r="EH357" t="s">
        <v>39</v>
      </c>
      <c r="EK357">
        <v>20.440000000000001</v>
      </c>
      <c r="EL357" t="s">
        <v>40</v>
      </c>
      <c r="EO357">
        <v>8.91</v>
      </c>
      <c r="EP357" t="s">
        <v>41</v>
      </c>
      <c r="ES357">
        <v>74.099999999999994</v>
      </c>
      <c r="ET357" t="s">
        <v>42</v>
      </c>
      <c r="EW357">
        <v>4.55</v>
      </c>
      <c r="EX357" t="s">
        <v>43</v>
      </c>
      <c r="FA357">
        <v>15.55</v>
      </c>
      <c r="FB357" t="s">
        <v>44</v>
      </c>
      <c r="FE357">
        <v>5.2220000000000004</v>
      </c>
      <c r="FF357" t="s">
        <v>45</v>
      </c>
      <c r="FI357">
        <v>43.11</v>
      </c>
      <c r="FJ357" t="s">
        <v>46</v>
      </c>
      <c r="FM357">
        <v>45.2</v>
      </c>
      <c r="FN357" t="s">
        <v>47</v>
      </c>
      <c r="FQ357">
        <v>19.649999999999999</v>
      </c>
      <c r="FR357" t="s">
        <v>48</v>
      </c>
      <c r="FU357">
        <v>6800</v>
      </c>
      <c r="FV357" t="s">
        <v>49</v>
      </c>
      <c r="FY357">
        <v>45.51</v>
      </c>
      <c r="FZ357" t="s">
        <v>50</v>
      </c>
      <c r="GC357">
        <v>0.127</v>
      </c>
      <c r="GD357" t="s">
        <v>51</v>
      </c>
      <c r="GG357">
        <v>0</v>
      </c>
      <c r="GH357" t="s">
        <v>52</v>
      </c>
      <c r="GK357">
        <v>75</v>
      </c>
      <c r="GL357" t="s">
        <v>53</v>
      </c>
      <c r="GO357">
        <v>0.55600000000000005</v>
      </c>
    </row>
    <row r="358" spans="1:197" x14ac:dyDescent="0.45">
      <c r="A358">
        <v>39790</v>
      </c>
      <c r="B358" t="s">
        <v>5</v>
      </c>
      <c r="E358">
        <v>0</v>
      </c>
      <c r="F358" t="s">
        <v>6</v>
      </c>
      <c r="I358">
        <v>0</v>
      </c>
      <c r="J358" t="s">
        <v>7</v>
      </c>
      <c r="M358">
        <v>0</v>
      </c>
      <c r="N358" t="s">
        <v>8</v>
      </c>
      <c r="Q358">
        <v>332</v>
      </c>
      <c r="R358" t="s">
        <v>9</v>
      </c>
      <c r="U358">
        <v>42.51</v>
      </c>
      <c r="V358" t="s">
        <v>10</v>
      </c>
      <c r="Y358">
        <v>34</v>
      </c>
      <c r="Z358" t="s">
        <v>11</v>
      </c>
      <c r="AC358">
        <v>0</v>
      </c>
      <c r="AD358" t="s">
        <v>12</v>
      </c>
      <c r="AG358">
        <v>0</v>
      </c>
      <c r="AH358" t="s">
        <v>13</v>
      </c>
      <c r="AK358">
        <v>3.39E-2</v>
      </c>
      <c r="AL358" t="s">
        <v>14</v>
      </c>
      <c r="AO358">
        <v>939</v>
      </c>
      <c r="AP358" t="s">
        <v>15</v>
      </c>
      <c r="AS358">
        <v>115.26</v>
      </c>
      <c r="AT358" t="s">
        <v>16</v>
      </c>
      <c r="AW358">
        <v>1918.9</v>
      </c>
      <c r="AX358" t="s">
        <v>17</v>
      </c>
      <c r="BA358">
        <v>38.31</v>
      </c>
      <c r="BB358" t="s">
        <v>18</v>
      </c>
      <c r="BE358">
        <v>5.7999999999999996E-3</v>
      </c>
      <c r="BF358" t="s">
        <v>19</v>
      </c>
      <c r="BI358">
        <v>29.68</v>
      </c>
      <c r="BJ358" t="s">
        <v>20</v>
      </c>
      <c r="BM358">
        <v>111</v>
      </c>
      <c r="BN358" t="s">
        <v>21</v>
      </c>
      <c r="BQ358">
        <v>993</v>
      </c>
      <c r="BR358" t="s">
        <v>22</v>
      </c>
      <c r="BU358">
        <v>24.7</v>
      </c>
      <c r="BV358" t="s">
        <v>23</v>
      </c>
      <c r="BY358">
        <v>6.9969999999999999</v>
      </c>
      <c r="BZ358" t="s">
        <v>24</v>
      </c>
      <c r="CC358">
        <v>124.08</v>
      </c>
      <c r="CD358" t="s">
        <v>25</v>
      </c>
      <c r="CG358">
        <v>440</v>
      </c>
      <c r="CH358" t="s">
        <v>26</v>
      </c>
      <c r="CK358">
        <v>0</v>
      </c>
      <c r="CL358" t="s">
        <v>27</v>
      </c>
      <c r="CO358">
        <v>0</v>
      </c>
      <c r="CP358" t="s">
        <v>28</v>
      </c>
      <c r="CS358">
        <v>0</v>
      </c>
      <c r="CT358" t="s">
        <v>29</v>
      </c>
      <c r="CW358">
        <v>31.53</v>
      </c>
      <c r="CX358" t="s">
        <v>30</v>
      </c>
      <c r="DA358">
        <v>2.2000000000000002</v>
      </c>
      <c r="DB358" t="s">
        <v>31</v>
      </c>
      <c r="DE358">
        <v>45.8</v>
      </c>
      <c r="DF358" t="s">
        <v>32</v>
      </c>
      <c r="DI358">
        <v>30.8</v>
      </c>
      <c r="DJ358" t="s">
        <v>33</v>
      </c>
      <c r="DM358">
        <v>110.6</v>
      </c>
      <c r="DN358" t="s">
        <v>34</v>
      </c>
      <c r="DQ358">
        <v>242</v>
      </c>
      <c r="DR358" t="s">
        <v>35</v>
      </c>
      <c r="DU358">
        <v>15.05</v>
      </c>
      <c r="DV358" t="s">
        <v>36</v>
      </c>
      <c r="DY358">
        <v>0.60499999999999998</v>
      </c>
      <c r="DZ358" t="s">
        <v>37</v>
      </c>
      <c r="EC358">
        <v>0</v>
      </c>
      <c r="ED358" t="s">
        <v>38</v>
      </c>
      <c r="EG358">
        <v>139.02000000000001</v>
      </c>
      <c r="EH358" t="s">
        <v>39</v>
      </c>
      <c r="EK358">
        <v>22.07</v>
      </c>
      <c r="EL358" t="s">
        <v>40</v>
      </c>
      <c r="EO358">
        <v>9.32</v>
      </c>
      <c r="EP358" t="s">
        <v>41</v>
      </c>
      <c r="ES358">
        <v>93.7</v>
      </c>
      <c r="ET358" t="s">
        <v>42</v>
      </c>
      <c r="EW358">
        <v>4.8</v>
      </c>
      <c r="EX358" t="s">
        <v>43</v>
      </c>
      <c r="FA358">
        <v>17.001000000000001</v>
      </c>
      <c r="FB358" t="s">
        <v>44</v>
      </c>
      <c r="FE358">
        <v>5.52</v>
      </c>
      <c r="FF358" t="s">
        <v>45</v>
      </c>
      <c r="FI358">
        <v>38</v>
      </c>
      <c r="FJ358" t="s">
        <v>46</v>
      </c>
      <c r="FM358">
        <v>52.2</v>
      </c>
      <c r="FN358" t="s">
        <v>47</v>
      </c>
      <c r="FQ358">
        <v>20.78</v>
      </c>
      <c r="FR358" t="s">
        <v>48</v>
      </c>
      <c r="FU358">
        <v>7420.1</v>
      </c>
      <c r="FV358" t="s">
        <v>49</v>
      </c>
      <c r="FY358">
        <v>48.13</v>
      </c>
      <c r="FZ358" t="s">
        <v>50</v>
      </c>
      <c r="GC358">
        <v>0.114</v>
      </c>
      <c r="GD358" t="s">
        <v>51</v>
      </c>
      <c r="GG358">
        <v>0</v>
      </c>
      <c r="GH358" t="s">
        <v>52</v>
      </c>
      <c r="GK358">
        <v>87</v>
      </c>
      <c r="GL358" t="s">
        <v>53</v>
      </c>
      <c r="GO358">
        <v>0.53200000000000003</v>
      </c>
    </row>
    <row r="359" spans="1:197" x14ac:dyDescent="0.45">
      <c r="A359">
        <v>39797</v>
      </c>
      <c r="B359" t="s">
        <v>5</v>
      </c>
      <c r="E359">
        <v>0</v>
      </c>
      <c r="F359" t="s">
        <v>6</v>
      </c>
      <c r="I359">
        <v>0</v>
      </c>
      <c r="J359" t="s">
        <v>7</v>
      </c>
      <c r="M359">
        <v>0</v>
      </c>
      <c r="N359" t="s">
        <v>8</v>
      </c>
      <c r="Q359">
        <v>329.93</v>
      </c>
      <c r="R359" t="s">
        <v>9</v>
      </c>
      <c r="U359">
        <v>30.68</v>
      </c>
      <c r="V359" t="s">
        <v>10</v>
      </c>
      <c r="Y359">
        <v>32</v>
      </c>
      <c r="Z359" t="s">
        <v>11</v>
      </c>
      <c r="AC359">
        <v>0</v>
      </c>
      <c r="AD359" t="s">
        <v>12</v>
      </c>
      <c r="AG359">
        <v>0</v>
      </c>
      <c r="AH359" t="s">
        <v>13</v>
      </c>
      <c r="AK359">
        <v>3.2099999999999997E-2</v>
      </c>
      <c r="AL359" t="s">
        <v>14</v>
      </c>
      <c r="AO359">
        <v>839.5</v>
      </c>
      <c r="AP359" t="s">
        <v>15</v>
      </c>
      <c r="AS359">
        <v>105.1</v>
      </c>
      <c r="AT359" t="s">
        <v>16</v>
      </c>
      <c r="AW359">
        <v>1716</v>
      </c>
      <c r="AX359" t="s">
        <v>17</v>
      </c>
      <c r="BA359">
        <v>49</v>
      </c>
      <c r="BB359" t="s">
        <v>18</v>
      </c>
      <c r="BE359">
        <v>6.0000000000000001E-3</v>
      </c>
      <c r="BF359" t="s">
        <v>19</v>
      </c>
      <c r="BI359">
        <v>24.2</v>
      </c>
      <c r="BJ359" t="s">
        <v>20</v>
      </c>
      <c r="BM359">
        <v>130</v>
      </c>
      <c r="BN359" t="s">
        <v>21</v>
      </c>
      <c r="BQ359">
        <v>950</v>
      </c>
      <c r="BR359" t="s">
        <v>22</v>
      </c>
      <c r="BU359">
        <v>23.8</v>
      </c>
      <c r="BV359" t="s">
        <v>23</v>
      </c>
      <c r="BY359">
        <v>6.8789999999999996</v>
      </c>
      <c r="BZ359" t="s">
        <v>24</v>
      </c>
      <c r="CC359">
        <v>113</v>
      </c>
      <c r="CD359" t="s">
        <v>25</v>
      </c>
      <c r="CG359">
        <v>471</v>
      </c>
      <c r="CH359" t="s">
        <v>26</v>
      </c>
      <c r="CK359">
        <v>0</v>
      </c>
      <c r="CL359" t="s">
        <v>27</v>
      </c>
      <c r="CO359">
        <v>0</v>
      </c>
      <c r="CP359" t="s">
        <v>28</v>
      </c>
      <c r="CS359">
        <v>0</v>
      </c>
      <c r="CT359" t="s">
        <v>29</v>
      </c>
      <c r="CW359">
        <v>37.53</v>
      </c>
      <c r="CX359" t="s">
        <v>30</v>
      </c>
      <c r="DA359">
        <v>2.395</v>
      </c>
      <c r="DB359" t="s">
        <v>31</v>
      </c>
      <c r="DE359">
        <v>50.8</v>
      </c>
      <c r="DF359" t="s">
        <v>32</v>
      </c>
      <c r="DI359">
        <v>30</v>
      </c>
      <c r="DJ359" t="s">
        <v>33</v>
      </c>
      <c r="DM359">
        <v>103.79</v>
      </c>
      <c r="DN359" t="s">
        <v>34</v>
      </c>
      <c r="DQ359">
        <v>274.98</v>
      </c>
      <c r="DR359" t="s">
        <v>35</v>
      </c>
      <c r="DU359">
        <v>15.12</v>
      </c>
      <c r="DV359" t="s">
        <v>36</v>
      </c>
      <c r="DY359">
        <v>0.68</v>
      </c>
      <c r="DZ359" t="s">
        <v>37</v>
      </c>
      <c r="EC359">
        <v>0</v>
      </c>
      <c r="ED359" t="s">
        <v>38</v>
      </c>
      <c r="EG359">
        <v>125.3</v>
      </c>
      <c r="EH359" t="s">
        <v>39</v>
      </c>
      <c r="EK359">
        <v>22.2</v>
      </c>
      <c r="EL359" t="s">
        <v>40</v>
      </c>
      <c r="EO359">
        <v>9.4700000000000006</v>
      </c>
      <c r="EP359" t="s">
        <v>41</v>
      </c>
      <c r="ES359">
        <v>89.65</v>
      </c>
      <c r="ET359" t="s">
        <v>42</v>
      </c>
      <c r="EW359">
        <v>4.8479999999999999</v>
      </c>
      <c r="EX359" t="s">
        <v>43</v>
      </c>
      <c r="FA359">
        <v>16.501000000000001</v>
      </c>
      <c r="FB359" t="s">
        <v>44</v>
      </c>
      <c r="FE359">
        <v>6.16</v>
      </c>
      <c r="FF359" t="s">
        <v>45</v>
      </c>
      <c r="FI359">
        <v>32.799999999999997</v>
      </c>
      <c r="FJ359" t="s">
        <v>46</v>
      </c>
      <c r="FM359">
        <v>60</v>
      </c>
      <c r="FN359" t="s">
        <v>47</v>
      </c>
      <c r="FQ359">
        <v>20.64</v>
      </c>
      <c r="FR359" t="s">
        <v>48</v>
      </c>
      <c r="FU359">
        <v>7449.99</v>
      </c>
      <c r="FV359" t="s">
        <v>49</v>
      </c>
      <c r="FY359">
        <v>50.6</v>
      </c>
      <c r="FZ359" t="s">
        <v>50</v>
      </c>
      <c r="GC359">
        <v>0.159</v>
      </c>
      <c r="GD359" t="s">
        <v>51</v>
      </c>
      <c r="GG359">
        <v>0</v>
      </c>
      <c r="GH359" t="s">
        <v>52</v>
      </c>
      <c r="GK359">
        <v>75</v>
      </c>
      <c r="GL359" t="s">
        <v>53</v>
      </c>
      <c r="GO359">
        <v>0.42699999999999999</v>
      </c>
    </row>
    <row r="360" spans="1:197" x14ac:dyDescent="0.45">
      <c r="A360">
        <v>39804</v>
      </c>
      <c r="B360" t="s">
        <v>5</v>
      </c>
      <c r="E360">
        <v>0</v>
      </c>
      <c r="F360" t="s">
        <v>6</v>
      </c>
      <c r="I360">
        <v>0</v>
      </c>
      <c r="J360" t="s">
        <v>7</v>
      </c>
      <c r="M360">
        <v>0</v>
      </c>
      <c r="N360" t="s">
        <v>8</v>
      </c>
      <c r="Q360">
        <v>312.58</v>
      </c>
      <c r="R360" t="s">
        <v>9</v>
      </c>
      <c r="U360">
        <v>28.79</v>
      </c>
      <c r="V360" t="s">
        <v>10</v>
      </c>
      <c r="Y360">
        <v>33.25</v>
      </c>
      <c r="Z360" t="s">
        <v>11</v>
      </c>
      <c r="AC360">
        <v>0</v>
      </c>
      <c r="AD360" t="s">
        <v>12</v>
      </c>
      <c r="AG360">
        <v>0</v>
      </c>
      <c r="AH360" t="s">
        <v>13</v>
      </c>
      <c r="AK360">
        <v>3.3599999999999998E-2</v>
      </c>
      <c r="AL360" t="s">
        <v>14</v>
      </c>
      <c r="AO360">
        <v>897.05</v>
      </c>
      <c r="AP360" t="s">
        <v>15</v>
      </c>
      <c r="AS360">
        <v>102.6</v>
      </c>
      <c r="AT360" t="s">
        <v>16</v>
      </c>
      <c r="AW360">
        <v>1901</v>
      </c>
      <c r="AX360" t="s">
        <v>17</v>
      </c>
      <c r="BA360">
        <v>52</v>
      </c>
      <c r="BB360" t="s">
        <v>18</v>
      </c>
      <c r="BE360">
        <v>6.4999999999999997E-3</v>
      </c>
      <c r="BF360" t="s">
        <v>19</v>
      </c>
      <c r="BI360">
        <v>22.6</v>
      </c>
      <c r="BJ360" t="s">
        <v>20</v>
      </c>
      <c r="BM360">
        <v>128</v>
      </c>
      <c r="BN360" t="s">
        <v>21</v>
      </c>
      <c r="BQ360">
        <v>950</v>
      </c>
      <c r="BR360" t="s">
        <v>22</v>
      </c>
      <c r="BU360">
        <v>25.88</v>
      </c>
      <c r="BV360" t="s">
        <v>23</v>
      </c>
      <c r="BY360">
        <v>5.7309999999999999</v>
      </c>
      <c r="BZ360" t="s">
        <v>24</v>
      </c>
      <c r="CC360">
        <v>111.4</v>
      </c>
      <c r="CD360" t="s">
        <v>25</v>
      </c>
      <c r="CG360">
        <v>470</v>
      </c>
      <c r="CH360" t="s">
        <v>26</v>
      </c>
      <c r="CK360">
        <v>0</v>
      </c>
      <c r="CL360" t="s">
        <v>27</v>
      </c>
      <c r="CO360">
        <v>0</v>
      </c>
      <c r="CP360" t="s">
        <v>28</v>
      </c>
      <c r="CS360">
        <v>0</v>
      </c>
      <c r="CT360" t="s">
        <v>29</v>
      </c>
      <c r="CW360">
        <v>33.049999999999997</v>
      </c>
      <c r="CX360" t="s">
        <v>30</v>
      </c>
      <c r="DA360">
        <v>2.3519999999999999</v>
      </c>
      <c r="DB360" t="s">
        <v>31</v>
      </c>
      <c r="DE360">
        <v>48.79</v>
      </c>
      <c r="DF360" t="s">
        <v>32</v>
      </c>
      <c r="DI360">
        <v>28.64</v>
      </c>
      <c r="DJ360" t="s">
        <v>33</v>
      </c>
      <c r="DM360">
        <v>112</v>
      </c>
      <c r="DN360" t="s">
        <v>34</v>
      </c>
      <c r="DQ360">
        <v>261</v>
      </c>
      <c r="DR360" t="s">
        <v>35</v>
      </c>
      <c r="DU360">
        <v>14.4</v>
      </c>
      <c r="DV360" t="s">
        <v>36</v>
      </c>
      <c r="DY360">
        <v>0.59699999999999998</v>
      </c>
      <c r="DZ360" t="s">
        <v>37</v>
      </c>
      <c r="EC360">
        <v>0</v>
      </c>
      <c r="ED360" t="s">
        <v>38</v>
      </c>
      <c r="EG360">
        <v>124.32</v>
      </c>
      <c r="EH360" t="s">
        <v>39</v>
      </c>
      <c r="EK360">
        <v>22.12</v>
      </c>
      <c r="EL360" t="s">
        <v>40</v>
      </c>
      <c r="EO360">
        <v>9.01</v>
      </c>
      <c r="EP360" t="s">
        <v>41</v>
      </c>
      <c r="ES360">
        <v>84.35</v>
      </c>
      <c r="ET360" t="s">
        <v>42</v>
      </c>
      <c r="EW360">
        <v>4.4980000000000002</v>
      </c>
      <c r="EX360" t="s">
        <v>43</v>
      </c>
      <c r="FA360">
        <v>16.678999999999998</v>
      </c>
      <c r="FB360" t="s">
        <v>44</v>
      </c>
      <c r="FE360">
        <v>5.75</v>
      </c>
      <c r="FF360" t="s">
        <v>45</v>
      </c>
      <c r="FI360">
        <v>34.1</v>
      </c>
      <c r="FJ360" t="s">
        <v>46</v>
      </c>
      <c r="FM360">
        <v>53.1</v>
      </c>
      <c r="FN360" t="s">
        <v>47</v>
      </c>
      <c r="FQ360">
        <v>20.29</v>
      </c>
      <c r="FR360" t="s">
        <v>48</v>
      </c>
      <c r="FU360">
        <v>7011.11</v>
      </c>
      <c r="FV360" t="s">
        <v>49</v>
      </c>
      <c r="FY360">
        <v>49</v>
      </c>
      <c r="FZ360" t="s">
        <v>50</v>
      </c>
      <c r="GC360">
        <v>0.124</v>
      </c>
      <c r="GD360" t="s">
        <v>51</v>
      </c>
      <c r="GG360">
        <v>0</v>
      </c>
      <c r="GH360" t="s">
        <v>52</v>
      </c>
      <c r="GK360">
        <v>75</v>
      </c>
      <c r="GL360" t="s">
        <v>53</v>
      </c>
      <c r="GO360">
        <v>0.39400000000000002</v>
      </c>
    </row>
    <row r="361" spans="1:197" x14ac:dyDescent="0.45">
      <c r="A361">
        <v>39811</v>
      </c>
      <c r="B361" t="s">
        <v>5</v>
      </c>
      <c r="E361">
        <v>0</v>
      </c>
      <c r="F361" t="s">
        <v>6</v>
      </c>
      <c r="I361">
        <v>0</v>
      </c>
      <c r="J361" t="s">
        <v>7</v>
      </c>
      <c r="M361">
        <v>0</v>
      </c>
      <c r="N361" t="s">
        <v>8</v>
      </c>
      <c r="Q361">
        <v>300</v>
      </c>
      <c r="R361" t="s">
        <v>9</v>
      </c>
      <c r="U361">
        <v>27.39</v>
      </c>
      <c r="V361" t="s">
        <v>10</v>
      </c>
      <c r="Y361">
        <v>33.159999999999997</v>
      </c>
      <c r="Z361" t="s">
        <v>11</v>
      </c>
      <c r="AC361">
        <v>0</v>
      </c>
      <c r="AD361" t="s">
        <v>12</v>
      </c>
      <c r="AG361">
        <v>0</v>
      </c>
      <c r="AH361" t="s">
        <v>13</v>
      </c>
      <c r="AK361">
        <v>3.3399999999999999E-2</v>
      </c>
      <c r="AL361" t="s">
        <v>14</v>
      </c>
      <c r="AO361">
        <v>917</v>
      </c>
      <c r="AP361" t="s">
        <v>15</v>
      </c>
      <c r="AS361">
        <v>107.63</v>
      </c>
      <c r="AT361" t="s">
        <v>16</v>
      </c>
      <c r="AW361">
        <v>1967.07</v>
      </c>
      <c r="AX361" t="s">
        <v>17</v>
      </c>
      <c r="BA361">
        <v>52</v>
      </c>
      <c r="BB361" t="s">
        <v>18</v>
      </c>
      <c r="BE361">
        <v>6.4000000000000003E-3</v>
      </c>
      <c r="BF361" t="s">
        <v>19</v>
      </c>
      <c r="BI361">
        <v>22.42</v>
      </c>
      <c r="BJ361" t="s">
        <v>20</v>
      </c>
      <c r="BM361">
        <v>122</v>
      </c>
      <c r="BN361" t="s">
        <v>21</v>
      </c>
      <c r="BQ361">
        <v>961.6</v>
      </c>
      <c r="BR361" t="s">
        <v>22</v>
      </c>
      <c r="BU361">
        <v>25.5</v>
      </c>
      <c r="BV361" t="s">
        <v>23</v>
      </c>
      <c r="BY361">
        <v>5.71</v>
      </c>
      <c r="BZ361" t="s">
        <v>24</v>
      </c>
      <c r="CC361">
        <v>111.66</v>
      </c>
      <c r="CD361" t="s">
        <v>25</v>
      </c>
      <c r="CG361">
        <v>475.13</v>
      </c>
      <c r="CH361" t="s">
        <v>26</v>
      </c>
      <c r="CK361">
        <v>0</v>
      </c>
      <c r="CL361" t="s">
        <v>27</v>
      </c>
      <c r="CO361">
        <v>0</v>
      </c>
      <c r="CP361" t="s">
        <v>28</v>
      </c>
      <c r="CS361">
        <v>0</v>
      </c>
      <c r="CT361" t="s">
        <v>29</v>
      </c>
      <c r="CW361">
        <v>30.15</v>
      </c>
      <c r="CX361" t="s">
        <v>30</v>
      </c>
      <c r="DA361">
        <v>3.3</v>
      </c>
      <c r="DB361" t="s">
        <v>31</v>
      </c>
      <c r="DE361">
        <v>48.49</v>
      </c>
      <c r="DF361" t="s">
        <v>32</v>
      </c>
      <c r="DI361">
        <v>28</v>
      </c>
      <c r="DJ361" t="s">
        <v>33</v>
      </c>
      <c r="DM361">
        <v>110.29</v>
      </c>
      <c r="DN361" t="s">
        <v>34</v>
      </c>
      <c r="DQ361">
        <v>265</v>
      </c>
      <c r="DR361" t="s">
        <v>35</v>
      </c>
      <c r="DU361">
        <v>14.74</v>
      </c>
      <c r="DV361" t="s">
        <v>36</v>
      </c>
      <c r="DY361">
        <v>0.60099999999999998</v>
      </c>
      <c r="DZ361" t="s">
        <v>37</v>
      </c>
      <c r="EC361">
        <v>0</v>
      </c>
      <c r="ED361" t="s">
        <v>38</v>
      </c>
      <c r="EG361">
        <v>122</v>
      </c>
      <c r="EH361" t="s">
        <v>39</v>
      </c>
      <c r="EK361">
        <v>22.79</v>
      </c>
      <c r="EL361" t="s">
        <v>40</v>
      </c>
      <c r="EO361">
        <v>9.06</v>
      </c>
      <c r="EP361" t="s">
        <v>41</v>
      </c>
      <c r="ES361">
        <v>84.65</v>
      </c>
      <c r="ET361" t="s">
        <v>42</v>
      </c>
      <c r="EW361">
        <v>4.4969999999999999</v>
      </c>
      <c r="EX361" t="s">
        <v>43</v>
      </c>
      <c r="FA361">
        <v>16.417000000000002</v>
      </c>
      <c r="FB361" t="s">
        <v>44</v>
      </c>
      <c r="FE361">
        <v>6.0940000000000003</v>
      </c>
      <c r="FF361" t="s">
        <v>45</v>
      </c>
      <c r="FI361">
        <v>29.65</v>
      </c>
      <c r="FJ361" t="s">
        <v>46</v>
      </c>
      <c r="FM361">
        <v>55.26</v>
      </c>
      <c r="FN361" t="s">
        <v>47</v>
      </c>
      <c r="FQ361">
        <v>20.350000000000001</v>
      </c>
      <c r="FR361" t="s">
        <v>48</v>
      </c>
      <c r="FU361">
        <v>6925.43</v>
      </c>
      <c r="FV361" t="s">
        <v>49</v>
      </c>
      <c r="FY361">
        <v>53.08</v>
      </c>
      <c r="FZ361" t="s">
        <v>50</v>
      </c>
      <c r="GC361">
        <v>0.123</v>
      </c>
      <c r="GD361" t="s">
        <v>51</v>
      </c>
      <c r="GG361">
        <v>0</v>
      </c>
      <c r="GH361" t="s">
        <v>52</v>
      </c>
      <c r="GK361">
        <v>68.010000000000005</v>
      </c>
      <c r="GL361" t="s">
        <v>53</v>
      </c>
      <c r="GO361">
        <v>0.378</v>
      </c>
    </row>
    <row r="362" spans="1:197" x14ac:dyDescent="0.45">
      <c r="A362">
        <v>39818</v>
      </c>
      <c r="B362" t="s">
        <v>5</v>
      </c>
      <c r="E362">
        <v>0</v>
      </c>
      <c r="F362" t="s">
        <v>6</v>
      </c>
      <c r="I362">
        <v>0</v>
      </c>
      <c r="J362" t="s">
        <v>7</v>
      </c>
      <c r="M362">
        <v>0</v>
      </c>
      <c r="N362" t="s">
        <v>8</v>
      </c>
      <c r="Q362">
        <v>312</v>
      </c>
      <c r="R362" t="s">
        <v>9</v>
      </c>
      <c r="U362">
        <v>27.94</v>
      </c>
      <c r="V362" t="s">
        <v>10</v>
      </c>
      <c r="Y362">
        <v>34.979999999999997</v>
      </c>
      <c r="Z362" t="s">
        <v>11</v>
      </c>
      <c r="AC362">
        <v>0</v>
      </c>
      <c r="AD362" t="s">
        <v>12</v>
      </c>
      <c r="AG362">
        <v>0</v>
      </c>
      <c r="AH362" t="s">
        <v>13</v>
      </c>
      <c r="AK362">
        <v>3.4000000000000002E-2</v>
      </c>
      <c r="AL362" t="s">
        <v>14</v>
      </c>
      <c r="AO362">
        <v>920</v>
      </c>
      <c r="AP362" t="s">
        <v>15</v>
      </c>
      <c r="AS362">
        <v>111.58</v>
      </c>
      <c r="AT362" t="s">
        <v>16</v>
      </c>
      <c r="AW362">
        <v>1947.54</v>
      </c>
      <c r="AX362" t="s">
        <v>17</v>
      </c>
      <c r="BA362">
        <v>56</v>
      </c>
      <c r="BB362" t="s">
        <v>18</v>
      </c>
      <c r="BE362">
        <v>6.4000000000000003E-3</v>
      </c>
      <c r="BF362" t="s">
        <v>19</v>
      </c>
      <c r="BI362">
        <v>22.74</v>
      </c>
      <c r="BJ362" t="s">
        <v>20</v>
      </c>
      <c r="BM362">
        <v>140.01</v>
      </c>
      <c r="BN362" t="s">
        <v>21</v>
      </c>
      <c r="BQ362">
        <v>1016.1</v>
      </c>
      <c r="BR362" t="s">
        <v>22</v>
      </c>
      <c r="BU362">
        <v>26.4</v>
      </c>
      <c r="BV362" t="s">
        <v>23</v>
      </c>
      <c r="BY362">
        <v>6.1150000000000002</v>
      </c>
      <c r="BZ362" t="s">
        <v>24</v>
      </c>
      <c r="CC362">
        <v>120</v>
      </c>
      <c r="CD362" t="s">
        <v>25</v>
      </c>
      <c r="CG362">
        <v>495</v>
      </c>
      <c r="CH362" t="s">
        <v>26</v>
      </c>
      <c r="CK362">
        <v>0</v>
      </c>
      <c r="CL362" t="s">
        <v>27</v>
      </c>
      <c r="CO362">
        <v>0</v>
      </c>
      <c r="CP362" t="s">
        <v>28</v>
      </c>
      <c r="CS362">
        <v>0</v>
      </c>
      <c r="CT362" t="s">
        <v>29</v>
      </c>
      <c r="CW362">
        <v>35.47</v>
      </c>
      <c r="CX362" t="s">
        <v>30</v>
      </c>
      <c r="DA362">
        <v>3.1</v>
      </c>
      <c r="DB362" t="s">
        <v>31</v>
      </c>
      <c r="DE362">
        <v>50.1</v>
      </c>
      <c r="DF362" t="s">
        <v>32</v>
      </c>
      <c r="DI362">
        <v>30.21</v>
      </c>
      <c r="DJ362" t="s">
        <v>33</v>
      </c>
      <c r="DM362">
        <v>114.22</v>
      </c>
      <c r="DN362" t="s">
        <v>34</v>
      </c>
      <c r="DQ362">
        <v>275</v>
      </c>
      <c r="DR362" t="s">
        <v>35</v>
      </c>
      <c r="DU362">
        <v>14.87</v>
      </c>
      <c r="DV362" t="s">
        <v>36</v>
      </c>
      <c r="DY362">
        <v>0.60499999999999998</v>
      </c>
      <c r="DZ362" t="s">
        <v>37</v>
      </c>
      <c r="EC362">
        <v>0</v>
      </c>
      <c r="ED362" t="s">
        <v>38</v>
      </c>
      <c r="EG362">
        <v>122.97</v>
      </c>
      <c r="EH362" t="s">
        <v>39</v>
      </c>
      <c r="EK362">
        <v>22.98</v>
      </c>
      <c r="EL362" t="s">
        <v>40</v>
      </c>
      <c r="EO362">
        <v>9.09</v>
      </c>
      <c r="EP362" t="s">
        <v>41</v>
      </c>
      <c r="ES362">
        <v>87.59</v>
      </c>
      <c r="ET362" t="s">
        <v>42</v>
      </c>
      <c r="EW362">
        <v>4.54</v>
      </c>
      <c r="EX362" t="s">
        <v>43</v>
      </c>
      <c r="FA362">
        <v>15.885</v>
      </c>
      <c r="FB362" t="s">
        <v>44</v>
      </c>
      <c r="FE362">
        <v>5.9550000000000001</v>
      </c>
      <c r="FF362" t="s">
        <v>45</v>
      </c>
      <c r="FI362">
        <v>31.37</v>
      </c>
      <c r="FJ362" t="s">
        <v>46</v>
      </c>
      <c r="FM362">
        <v>55.79</v>
      </c>
      <c r="FN362" t="s">
        <v>47</v>
      </c>
      <c r="FQ362">
        <v>20.37</v>
      </c>
      <c r="FR362" t="s">
        <v>48</v>
      </c>
      <c r="FU362">
        <v>6899.98</v>
      </c>
      <c r="FV362" t="s">
        <v>49</v>
      </c>
      <c r="FY362">
        <v>56.63</v>
      </c>
      <c r="FZ362" t="s">
        <v>50</v>
      </c>
      <c r="GC362">
        <v>0.128</v>
      </c>
      <c r="GD362" t="s">
        <v>51</v>
      </c>
      <c r="GG362">
        <v>0</v>
      </c>
      <c r="GH362" t="s">
        <v>52</v>
      </c>
      <c r="GK362">
        <v>72</v>
      </c>
      <c r="GL362" t="s">
        <v>53</v>
      </c>
      <c r="GO362">
        <v>0.38500000000000001</v>
      </c>
    </row>
    <row r="363" spans="1:197" x14ac:dyDescent="0.45">
      <c r="A363">
        <v>39825</v>
      </c>
      <c r="B363" t="s">
        <v>5</v>
      </c>
      <c r="E363">
        <v>0</v>
      </c>
      <c r="F363" t="s">
        <v>6</v>
      </c>
      <c r="I363">
        <v>0</v>
      </c>
      <c r="J363" t="s">
        <v>7</v>
      </c>
      <c r="M363">
        <v>0</v>
      </c>
      <c r="N363" t="s">
        <v>8</v>
      </c>
      <c r="Q363">
        <v>334.39</v>
      </c>
      <c r="R363" t="s">
        <v>9</v>
      </c>
      <c r="U363">
        <v>26.79</v>
      </c>
      <c r="V363" t="s">
        <v>10</v>
      </c>
      <c r="Y363">
        <v>28</v>
      </c>
      <c r="Z363" t="s">
        <v>11</v>
      </c>
      <c r="AC363">
        <v>0</v>
      </c>
      <c r="AD363" t="s">
        <v>12</v>
      </c>
      <c r="AG363">
        <v>0</v>
      </c>
      <c r="AH363" t="s">
        <v>13</v>
      </c>
      <c r="AK363">
        <v>3.0499999999999999E-2</v>
      </c>
      <c r="AL363" t="s">
        <v>14</v>
      </c>
      <c r="AO363">
        <v>924.73</v>
      </c>
      <c r="AP363" t="s">
        <v>15</v>
      </c>
      <c r="AS363">
        <v>107.9</v>
      </c>
      <c r="AT363" t="s">
        <v>16</v>
      </c>
      <c r="AW363">
        <v>1565</v>
      </c>
      <c r="AX363" t="s">
        <v>17</v>
      </c>
      <c r="BA363">
        <v>57</v>
      </c>
      <c r="BB363" t="s">
        <v>18</v>
      </c>
      <c r="BE363">
        <v>6.0000000000000001E-3</v>
      </c>
      <c r="BF363" t="s">
        <v>19</v>
      </c>
      <c r="BI363">
        <v>19.600000000000001</v>
      </c>
      <c r="BJ363" t="s">
        <v>20</v>
      </c>
      <c r="BM363">
        <v>155</v>
      </c>
      <c r="BN363" t="s">
        <v>21</v>
      </c>
      <c r="BQ363">
        <v>1033.99</v>
      </c>
      <c r="BR363" t="s">
        <v>22</v>
      </c>
      <c r="BU363">
        <v>27.99</v>
      </c>
      <c r="BV363" t="s">
        <v>23</v>
      </c>
      <c r="BY363">
        <v>5.5</v>
      </c>
      <c r="BZ363" t="s">
        <v>24</v>
      </c>
      <c r="CC363">
        <v>121.78</v>
      </c>
      <c r="CD363" t="s">
        <v>25</v>
      </c>
      <c r="CG363">
        <v>545.01</v>
      </c>
      <c r="CH363" t="s">
        <v>26</v>
      </c>
      <c r="CK363">
        <v>0</v>
      </c>
      <c r="CL363" t="s">
        <v>27</v>
      </c>
      <c r="CO363">
        <v>0</v>
      </c>
      <c r="CP363" t="s">
        <v>28</v>
      </c>
      <c r="CS363">
        <v>0</v>
      </c>
      <c r="CT363" t="s">
        <v>29</v>
      </c>
      <c r="CW363">
        <v>32.33</v>
      </c>
      <c r="CX363" t="s">
        <v>30</v>
      </c>
      <c r="DA363">
        <v>2.63</v>
      </c>
      <c r="DB363" t="s">
        <v>31</v>
      </c>
      <c r="DE363">
        <v>56.99</v>
      </c>
      <c r="DF363" t="s">
        <v>32</v>
      </c>
      <c r="DI363">
        <v>26.16</v>
      </c>
      <c r="DJ363" t="s">
        <v>33</v>
      </c>
      <c r="DM363">
        <v>109.88</v>
      </c>
      <c r="DN363" t="s">
        <v>34</v>
      </c>
      <c r="DQ363">
        <v>308.64999999999998</v>
      </c>
      <c r="DR363" t="s">
        <v>35</v>
      </c>
      <c r="DU363">
        <v>15.16</v>
      </c>
      <c r="DV363" t="s">
        <v>36</v>
      </c>
      <c r="DY363">
        <v>0.60499999999999998</v>
      </c>
      <c r="DZ363" t="s">
        <v>37</v>
      </c>
      <c r="EC363">
        <v>0</v>
      </c>
      <c r="ED363" t="s">
        <v>38</v>
      </c>
      <c r="EG363">
        <v>113.86</v>
      </c>
      <c r="EH363" t="s">
        <v>39</v>
      </c>
      <c r="EK363">
        <v>19.989999999999998</v>
      </c>
      <c r="EL363" t="s">
        <v>40</v>
      </c>
      <c r="EO363">
        <v>8.73</v>
      </c>
      <c r="EP363" t="s">
        <v>41</v>
      </c>
      <c r="ES363">
        <v>83.87</v>
      </c>
      <c r="ET363" t="s">
        <v>42</v>
      </c>
      <c r="EW363">
        <v>4.7309999999999999</v>
      </c>
      <c r="EX363" t="s">
        <v>43</v>
      </c>
      <c r="FA363">
        <v>14.02</v>
      </c>
      <c r="FB363" t="s">
        <v>44</v>
      </c>
      <c r="FE363">
        <v>5.923</v>
      </c>
      <c r="FF363" t="s">
        <v>45</v>
      </c>
      <c r="FI363">
        <v>32.49</v>
      </c>
      <c r="FJ363" t="s">
        <v>46</v>
      </c>
      <c r="FM363">
        <v>50.5</v>
      </c>
      <c r="FN363" t="s">
        <v>47</v>
      </c>
      <c r="FQ363">
        <v>21.31</v>
      </c>
      <c r="FR363" t="s">
        <v>48</v>
      </c>
      <c r="FU363">
        <v>6900</v>
      </c>
      <c r="FV363" t="s">
        <v>49</v>
      </c>
      <c r="FY363">
        <v>50.62</v>
      </c>
      <c r="FZ363" t="s">
        <v>50</v>
      </c>
      <c r="GC363">
        <v>0.109</v>
      </c>
      <c r="GD363" t="s">
        <v>51</v>
      </c>
      <c r="GG363">
        <v>0</v>
      </c>
      <c r="GH363" t="s">
        <v>52</v>
      </c>
      <c r="GK363">
        <v>54</v>
      </c>
      <c r="GL363" t="s">
        <v>53</v>
      </c>
      <c r="GO363">
        <v>0.37</v>
      </c>
    </row>
    <row r="364" spans="1:197" x14ac:dyDescent="0.45">
      <c r="A364">
        <v>39832</v>
      </c>
      <c r="B364" t="s">
        <v>5</v>
      </c>
      <c r="E364">
        <v>0</v>
      </c>
      <c r="F364" t="s">
        <v>6</v>
      </c>
      <c r="I364">
        <v>0</v>
      </c>
      <c r="J364" t="s">
        <v>7</v>
      </c>
      <c r="M364">
        <v>0</v>
      </c>
      <c r="N364" t="s">
        <v>8</v>
      </c>
      <c r="Q364">
        <v>285.20999999999998</v>
      </c>
      <c r="R364" t="s">
        <v>9</v>
      </c>
      <c r="U364">
        <v>20.2</v>
      </c>
      <c r="V364" t="s">
        <v>10</v>
      </c>
      <c r="Y364">
        <v>27.05</v>
      </c>
      <c r="Z364" t="s">
        <v>11</v>
      </c>
      <c r="AC364">
        <v>0</v>
      </c>
      <c r="AD364" t="s">
        <v>12</v>
      </c>
      <c r="AG364">
        <v>0</v>
      </c>
      <c r="AH364" t="s">
        <v>13</v>
      </c>
      <c r="AK364">
        <v>2.2100000000000002E-2</v>
      </c>
      <c r="AL364" t="s">
        <v>14</v>
      </c>
      <c r="AO364">
        <v>817.89</v>
      </c>
      <c r="AP364" t="s">
        <v>15</v>
      </c>
      <c r="AS364">
        <v>101.49</v>
      </c>
      <c r="AT364" t="s">
        <v>16</v>
      </c>
      <c r="AW364">
        <v>1220.01</v>
      </c>
      <c r="AX364" t="s">
        <v>17</v>
      </c>
      <c r="BA364">
        <v>50</v>
      </c>
      <c r="BB364" t="s">
        <v>18</v>
      </c>
      <c r="BE364">
        <v>5.0000000000000001E-3</v>
      </c>
      <c r="BF364" t="s">
        <v>19</v>
      </c>
      <c r="BI364">
        <v>15.1</v>
      </c>
      <c r="BJ364" t="s">
        <v>20</v>
      </c>
      <c r="BM364">
        <v>130</v>
      </c>
      <c r="BN364" t="s">
        <v>21</v>
      </c>
      <c r="BQ364">
        <v>995.01</v>
      </c>
      <c r="BR364" t="s">
        <v>22</v>
      </c>
      <c r="BU364">
        <v>25.48</v>
      </c>
      <c r="BV364" t="s">
        <v>23</v>
      </c>
      <c r="BY364">
        <v>5.6210000000000004</v>
      </c>
      <c r="BZ364" t="s">
        <v>24</v>
      </c>
      <c r="CC364">
        <v>106.01</v>
      </c>
      <c r="CD364" t="s">
        <v>25</v>
      </c>
      <c r="CG364">
        <v>484.01</v>
      </c>
      <c r="CH364" t="s">
        <v>26</v>
      </c>
      <c r="CK364">
        <v>0</v>
      </c>
      <c r="CL364" t="s">
        <v>27</v>
      </c>
      <c r="CO364">
        <v>0</v>
      </c>
      <c r="CP364" t="s">
        <v>28</v>
      </c>
      <c r="CS364">
        <v>0</v>
      </c>
      <c r="CT364" t="s">
        <v>29</v>
      </c>
      <c r="CW364">
        <v>35.15</v>
      </c>
      <c r="CX364" t="s">
        <v>30</v>
      </c>
      <c r="DA364">
        <v>2.4649999999999999</v>
      </c>
      <c r="DB364" t="s">
        <v>31</v>
      </c>
      <c r="DE364">
        <v>57.81</v>
      </c>
      <c r="DF364" t="s">
        <v>32</v>
      </c>
      <c r="DI364">
        <v>23.6</v>
      </c>
      <c r="DJ364" t="s">
        <v>33</v>
      </c>
      <c r="DM364">
        <v>103</v>
      </c>
      <c r="DN364" t="s">
        <v>34</v>
      </c>
      <c r="DQ364">
        <v>276.5</v>
      </c>
      <c r="DR364" t="s">
        <v>35</v>
      </c>
      <c r="DU364">
        <v>13.14</v>
      </c>
      <c r="DV364" t="s">
        <v>36</v>
      </c>
      <c r="DY364">
        <v>0.50700000000000001</v>
      </c>
      <c r="DZ364" t="s">
        <v>37</v>
      </c>
      <c r="EC364">
        <v>0</v>
      </c>
      <c r="ED364" t="s">
        <v>38</v>
      </c>
      <c r="EG364">
        <v>86</v>
      </c>
      <c r="EH364" t="s">
        <v>39</v>
      </c>
      <c r="EK364">
        <v>15.2</v>
      </c>
      <c r="EL364" t="s">
        <v>40</v>
      </c>
      <c r="EO364">
        <v>7.21</v>
      </c>
      <c r="EP364" t="s">
        <v>41</v>
      </c>
      <c r="ES364">
        <v>74.17</v>
      </c>
      <c r="ET364" t="s">
        <v>42</v>
      </c>
      <c r="EW364">
        <v>4.5389999999999997</v>
      </c>
      <c r="EX364" t="s">
        <v>43</v>
      </c>
      <c r="FA364">
        <v>13.73</v>
      </c>
      <c r="FB364" t="s">
        <v>44</v>
      </c>
      <c r="FE364">
        <v>6.03</v>
      </c>
      <c r="FF364" t="s">
        <v>45</v>
      </c>
      <c r="FI364">
        <v>25.5</v>
      </c>
      <c r="FJ364" t="s">
        <v>46</v>
      </c>
      <c r="FM364">
        <v>50.9</v>
      </c>
      <c r="FN364" t="s">
        <v>47</v>
      </c>
      <c r="FQ364">
        <v>21.45</v>
      </c>
      <c r="FR364" t="s">
        <v>48</v>
      </c>
      <c r="FU364">
        <v>6122.96</v>
      </c>
      <c r="FV364" t="s">
        <v>49</v>
      </c>
      <c r="FY364">
        <v>37</v>
      </c>
      <c r="FZ364" t="s">
        <v>50</v>
      </c>
      <c r="GC364">
        <v>7.9000000000000001E-2</v>
      </c>
      <c r="GD364" t="s">
        <v>51</v>
      </c>
      <c r="GG364">
        <v>0</v>
      </c>
      <c r="GH364" t="s">
        <v>52</v>
      </c>
      <c r="GK364">
        <v>38</v>
      </c>
      <c r="GL364" t="s">
        <v>53</v>
      </c>
      <c r="GO364">
        <v>0.317</v>
      </c>
    </row>
    <row r="365" spans="1:197" x14ac:dyDescent="0.45">
      <c r="A365">
        <v>39839</v>
      </c>
      <c r="B365" t="s">
        <v>5</v>
      </c>
      <c r="E365">
        <v>0</v>
      </c>
      <c r="F365" t="s">
        <v>6</v>
      </c>
      <c r="I365">
        <v>0</v>
      </c>
      <c r="J365" t="s">
        <v>7</v>
      </c>
      <c r="M365">
        <v>0</v>
      </c>
      <c r="N365" t="s">
        <v>8</v>
      </c>
      <c r="Q365">
        <v>356.5</v>
      </c>
      <c r="R365" t="s">
        <v>9</v>
      </c>
      <c r="U365">
        <v>23.3</v>
      </c>
      <c r="V365" t="s">
        <v>10</v>
      </c>
      <c r="Y365">
        <v>25</v>
      </c>
      <c r="Z365" t="s">
        <v>11</v>
      </c>
      <c r="AC365">
        <v>0</v>
      </c>
      <c r="AD365" t="s">
        <v>12</v>
      </c>
      <c r="AG365">
        <v>0</v>
      </c>
      <c r="AH365" t="s">
        <v>13</v>
      </c>
      <c r="AK365">
        <v>2.1999999999999999E-2</v>
      </c>
      <c r="AL365" t="s">
        <v>14</v>
      </c>
      <c r="AO365">
        <v>865</v>
      </c>
      <c r="AP365" t="s">
        <v>15</v>
      </c>
      <c r="AS365">
        <v>114.7</v>
      </c>
      <c r="AT365" t="s">
        <v>16</v>
      </c>
      <c r="AW365">
        <v>1487.01</v>
      </c>
      <c r="AX365" t="s">
        <v>17</v>
      </c>
      <c r="BA365">
        <v>55.2</v>
      </c>
      <c r="BB365" t="s">
        <v>18</v>
      </c>
      <c r="BE365">
        <v>5.8999999999999999E-3</v>
      </c>
      <c r="BF365" t="s">
        <v>19</v>
      </c>
      <c r="BI365">
        <v>13.77</v>
      </c>
      <c r="BJ365" t="s">
        <v>20</v>
      </c>
      <c r="BM365">
        <v>130</v>
      </c>
      <c r="BN365" t="s">
        <v>21</v>
      </c>
      <c r="BQ365">
        <v>1166.98</v>
      </c>
      <c r="BR365" t="s">
        <v>22</v>
      </c>
      <c r="BU365">
        <v>25.3</v>
      </c>
      <c r="BV365" t="s">
        <v>23</v>
      </c>
      <c r="BY365">
        <v>6.4290000000000003</v>
      </c>
      <c r="BZ365" t="s">
        <v>24</v>
      </c>
      <c r="CC365">
        <v>111</v>
      </c>
      <c r="CD365" t="s">
        <v>25</v>
      </c>
      <c r="CG365">
        <v>506.9</v>
      </c>
      <c r="CH365" t="s">
        <v>26</v>
      </c>
      <c r="CK365">
        <v>0</v>
      </c>
      <c r="CL365" t="s">
        <v>27</v>
      </c>
      <c r="CO365">
        <v>0</v>
      </c>
      <c r="CP365" t="s">
        <v>28</v>
      </c>
      <c r="CS365">
        <v>0</v>
      </c>
      <c r="CT365" t="s">
        <v>29</v>
      </c>
      <c r="CW365">
        <v>33.5</v>
      </c>
      <c r="CX365" t="s">
        <v>30</v>
      </c>
      <c r="DA365">
        <v>2.2909999999999999</v>
      </c>
      <c r="DB365" t="s">
        <v>31</v>
      </c>
      <c r="DE365">
        <v>65.489999999999995</v>
      </c>
      <c r="DF365" t="s">
        <v>32</v>
      </c>
      <c r="DI365">
        <v>22.35</v>
      </c>
      <c r="DJ365" t="s">
        <v>33</v>
      </c>
      <c r="DM365">
        <v>111.16</v>
      </c>
      <c r="DN365" t="s">
        <v>34</v>
      </c>
      <c r="DQ365">
        <v>309.01</v>
      </c>
      <c r="DR365" t="s">
        <v>35</v>
      </c>
      <c r="DU365">
        <v>13.94</v>
      </c>
      <c r="DV365" t="s">
        <v>36</v>
      </c>
      <c r="DY365">
        <v>0.59199999999999997</v>
      </c>
      <c r="DZ365" t="s">
        <v>37</v>
      </c>
      <c r="EC365">
        <v>0</v>
      </c>
      <c r="ED365" t="s">
        <v>38</v>
      </c>
      <c r="EG365">
        <v>89</v>
      </c>
      <c r="EH365" t="s">
        <v>39</v>
      </c>
      <c r="EK365">
        <v>16.440000000000001</v>
      </c>
      <c r="EL365" t="s">
        <v>40</v>
      </c>
      <c r="EO365">
        <v>7.49</v>
      </c>
      <c r="EP365" t="s">
        <v>41</v>
      </c>
      <c r="ES365">
        <v>90.04</v>
      </c>
      <c r="ET365" t="s">
        <v>42</v>
      </c>
      <c r="EW365">
        <v>5.2</v>
      </c>
      <c r="EX365" t="s">
        <v>43</v>
      </c>
      <c r="FA365">
        <v>15.362</v>
      </c>
      <c r="FB365" t="s">
        <v>44</v>
      </c>
      <c r="FE365">
        <v>7.2919999999999998</v>
      </c>
      <c r="FF365" t="s">
        <v>45</v>
      </c>
      <c r="FI365">
        <v>34.299999999999997</v>
      </c>
      <c r="FJ365" t="s">
        <v>46</v>
      </c>
      <c r="FM365">
        <v>58.99</v>
      </c>
      <c r="FN365" t="s">
        <v>47</v>
      </c>
      <c r="FQ365">
        <v>26.63</v>
      </c>
      <c r="FR365" t="s">
        <v>48</v>
      </c>
      <c r="FU365">
        <v>6599.9</v>
      </c>
      <c r="FV365" t="s">
        <v>49</v>
      </c>
      <c r="FY365">
        <v>45.05</v>
      </c>
      <c r="FZ365" t="s">
        <v>50</v>
      </c>
      <c r="GC365">
        <v>8.5000000000000006E-2</v>
      </c>
      <c r="GD365" t="s">
        <v>51</v>
      </c>
      <c r="GG365">
        <v>0</v>
      </c>
      <c r="GH365" t="s">
        <v>52</v>
      </c>
      <c r="GK365">
        <v>40</v>
      </c>
      <c r="GL365" t="s">
        <v>53</v>
      </c>
      <c r="GO365">
        <v>0.36699999999999999</v>
      </c>
    </row>
    <row r="366" spans="1:197" x14ac:dyDescent="0.45">
      <c r="A366">
        <v>39846</v>
      </c>
      <c r="B366" t="s">
        <v>5</v>
      </c>
      <c r="E366">
        <v>0</v>
      </c>
      <c r="F366" t="s">
        <v>6</v>
      </c>
      <c r="I366">
        <v>0</v>
      </c>
      <c r="J366" t="s">
        <v>7</v>
      </c>
      <c r="M366">
        <v>0</v>
      </c>
      <c r="N366" t="s">
        <v>8</v>
      </c>
      <c r="Q366">
        <v>403.75</v>
      </c>
      <c r="R366" t="s">
        <v>9</v>
      </c>
      <c r="U366">
        <v>24.1</v>
      </c>
      <c r="V366" t="s">
        <v>10</v>
      </c>
      <c r="Y366">
        <v>26.48</v>
      </c>
      <c r="Z366" t="s">
        <v>11</v>
      </c>
      <c r="AC366">
        <v>0</v>
      </c>
      <c r="AD366" t="s">
        <v>12</v>
      </c>
      <c r="AG366">
        <v>0</v>
      </c>
      <c r="AH366" t="s">
        <v>13</v>
      </c>
      <c r="AK366">
        <v>2.3300000000000001E-2</v>
      </c>
      <c r="AL366" t="s">
        <v>14</v>
      </c>
      <c r="AO366">
        <v>884.99</v>
      </c>
      <c r="AP366" t="s">
        <v>15</v>
      </c>
      <c r="AS366">
        <v>117</v>
      </c>
      <c r="AT366" t="s">
        <v>16</v>
      </c>
      <c r="AW366">
        <v>1583.89</v>
      </c>
      <c r="AX366" t="s">
        <v>17</v>
      </c>
      <c r="BA366">
        <v>59.73</v>
      </c>
      <c r="BB366" t="s">
        <v>18</v>
      </c>
      <c r="BE366">
        <v>5.7999999999999996E-3</v>
      </c>
      <c r="BF366" t="s">
        <v>19</v>
      </c>
      <c r="BI366">
        <v>12.6</v>
      </c>
      <c r="BJ366" t="s">
        <v>20</v>
      </c>
      <c r="BM366">
        <v>117</v>
      </c>
      <c r="BN366" t="s">
        <v>21</v>
      </c>
      <c r="BQ366">
        <v>1151</v>
      </c>
      <c r="BR366" t="s">
        <v>22</v>
      </c>
      <c r="BU366">
        <v>25.48</v>
      </c>
      <c r="BV366" t="s">
        <v>23</v>
      </c>
      <c r="BY366">
        <v>8.15</v>
      </c>
      <c r="BZ366" t="s">
        <v>24</v>
      </c>
      <c r="CC366">
        <v>120.79</v>
      </c>
      <c r="CD366" t="s">
        <v>25</v>
      </c>
      <c r="CG366">
        <v>582</v>
      </c>
      <c r="CH366" t="s">
        <v>26</v>
      </c>
      <c r="CK366">
        <v>0</v>
      </c>
      <c r="CL366" t="s">
        <v>27</v>
      </c>
      <c r="CO366">
        <v>0</v>
      </c>
      <c r="CP366" t="s">
        <v>28</v>
      </c>
      <c r="CS366">
        <v>0</v>
      </c>
      <c r="CT366" t="s">
        <v>29</v>
      </c>
      <c r="CW366">
        <v>44.52</v>
      </c>
      <c r="CX366" t="s">
        <v>30</v>
      </c>
      <c r="DA366">
        <v>2.2490000000000001</v>
      </c>
      <c r="DB366" t="s">
        <v>31</v>
      </c>
      <c r="DE366">
        <v>78.44</v>
      </c>
      <c r="DF366" t="s">
        <v>32</v>
      </c>
      <c r="DI366">
        <v>28.24</v>
      </c>
      <c r="DJ366" t="s">
        <v>33</v>
      </c>
      <c r="DM366">
        <v>111.99</v>
      </c>
      <c r="DN366" t="s">
        <v>34</v>
      </c>
      <c r="DQ366">
        <v>320</v>
      </c>
      <c r="DR366" t="s">
        <v>35</v>
      </c>
      <c r="DU366">
        <v>18.14</v>
      </c>
      <c r="DV366" t="s">
        <v>36</v>
      </c>
      <c r="DY366">
        <v>0.61099999999999999</v>
      </c>
      <c r="DZ366" t="s">
        <v>37</v>
      </c>
      <c r="EC366">
        <v>0</v>
      </c>
      <c r="ED366" t="s">
        <v>38</v>
      </c>
      <c r="EG366">
        <v>99</v>
      </c>
      <c r="EH366" t="s">
        <v>39</v>
      </c>
      <c r="EK366">
        <v>15.58</v>
      </c>
      <c r="EL366" t="s">
        <v>40</v>
      </c>
      <c r="EO366">
        <v>7.73</v>
      </c>
      <c r="EP366" t="s">
        <v>41</v>
      </c>
      <c r="ES366">
        <v>142</v>
      </c>
      <c r="ET366" t="s">
        <v>42</v>
      </c>
      <c r="EW366">
        <v>5.4960000000000004</v>
      </c>
      <c r="EX366" t="s">
        <v>43</v>
      </c>
      <c r="FA366">
        <v>17.7</v>
      </c>
      <c r="FB366" t="s">
        <v>44</v>
      </c>
      <c r="FE366">
        <v>7.8289999999999997</v>
      </c>
      <c r="FF366" t="s">
        <v>45</v>
      </c>
      <c r="FI366">
        <v>44</v>
      </c>
      <c r="FJ366" t="s">
        <v>46</v>
      </c>
      <c r="FM366">
        <v>60.75</v>
      </c>
      <c r="FN366" t="s">
        <v>47</v>
      </c>
      <c r="FQ366">
        <v>31.99</v>
      </c>
      <c r="FR366" t="s">
        <v>48</v>
      </c>
      <c r="FU366">
        <v>7270</v>
      </c>
      <c r="FV366" t="s">
        <v>49</v>
      </c>
      <c r="FY366">
        <v>35.99</v>
      </c>
      <c r="FZ366" t="s">
        <v>50</v>
      </c>
      <c r="GC366">
        <v>8.7999999999999995E-2</v>
      </c>
      <c r="GD366" t="s">
        <v>51</v>
      </c>
      <c r="GG366">
        <v>0</v>
      </c>
      <c r="GH366" t="s">
        <v>52</v>
      </c>
      <c r="GK366">
        <v>40.06</v>
      </c>
      <c r="GL366" t="s">
        <v>53</v>
      </c>
      <c r="GO366">
        <v>0.39600000000000002</v>
      </c>
    </row>
    <row r="367" spans="1:197" x14ac:dyDescent="0.45">
      <c r="A367">
        <v>39853</v>
      </c>
      <c r="B367" t="s">
        <v>5</v>
      </c>
      <c r="E367">
        <v>0</v>
      </c>
      <c r="F367" t="s">
        <v>6</v>
      </c>
      <c r="I367">
        <v>0</v>
      </c>
      <c r="J367" t="s">
        <v>7</v>
      </c>
      <c r="M367">
        <v>0</v>
      </c>
      <c r="N367" t="s">
        <v>8</v>
      </c>
      <c r="Q367">
        <v>475</v>
      </c>
      <c r="R367" t="s">
        <v>9</v>
      </c>
      <c r="U367">
        <v>25.7</v>
      </c>
      <c r="V367" t="s">
        <v>10</v>
      </c>
      <c r="Y367">
        <v>24.5</v>
      </c>
      <c r="Z367" t="s">
        <v>11</v>
      </c>
      <c r="AC367">
        <v>0</v>
      </c>
      <c r="AD367" t="s">
        <v>12</v>
      </c>
      <c r="AG367">
        <v>0</v>
      </c>
      <c r="AH367" t="s">
        <v>13</v>
      </c>
      <c r="AK367">
        <v>2.5399999999999999E-2</v>
      </c>
      <c r="AL367" t="s">
        <v>14</v>
      </c>
      <c r="AO367">
        <v>905</v>
      </c>
      <c r="AP367" t="s">
        <v>15</v>
      </c>
      <c r="AS367">
        <v>126.51</v>
      </c>
      <c r="AT367" t="s">
        <v>16</v>
      </c>
      <c r="AW367">
        <v>2148.9899999999998</v>
      </c>
      <c r="AX367" t="s">
        <v>17</v>
      </c>
      <c r="BA367">
        <v>66</v>
      </c>
      <c r="BB367" t="s">
        <v>18</v>
      </c>
      <c r="BE367">
        <v>6.4000000000000003E-3</v>
      </c>
      <c r="BF367" t="s">
        <v>19</v>
      </c>
      <c r="BI367">
        <v>20.29</v>
      </c>
      <c r="BJ367" t="s">
        <v>20</v>
      </c>
      <c r="BM367">
        <v>118.1</v>
      </c>
      <c r="BN367" t="s">
        <v>21</v>
      </c>
      <c r="BQ367">
        <v>1271</v>
      </c>
      <c r="BR367" t="s">
        <v>22</v>
      </c>
      <c r="BU367">
        <v>26.2</v>
      </c>
      <c r="BV367" t="s">
        <v>23</v>
      </c>
      <c r="BY367">
        <v>7.8789999999999996</v>
      </c>
      <c r="BZ367" t="s">
        <v>24</v>
      </c>
      <c r="CC367">
        <v>136.46</v>
      </c>
      <c r="CD367" t="s">
        <v>25</v>
      </c>
      <c r="CG367">
        <v>677.16</v>
      </c>
      <c r="CH367" t="s">
        <v>26</v>
      </c>
      <c r="CK367">
        <v>0</v>
      </c>
      <c r="CL367" t="s">
        <v>27</v>
      </c>
      <c r="CO367">
        <v>0</v>
      </c>
      <c r="CP367" t="s">
        <v>28</v>
      </c>
      <c r="CS367">
        <v>0</v>
      </c>
      <c r="CT367" t="s">
        <v>29</v>
      </c>
      <c r="CW367">
        <v>43.48</v>
      </c>
      <c r="CX367" t="s">
        <v>30</v>
      </c>
      <c r="DA367">
        <v>2.1720000000000002</v>
      </c>
      <c r="DB367" t="s">
        <v>31</v>
      </c>
      <c r="DE367">
        <v>82.6</v>
      </c>
      <c r="DF367" t="s">
        <v>32</v>
      </c>
      <c r="DI367">
        <v>27.53</v>
      </c>
      <c r="DJ367" t="s">
        <v>33</v>
      </c>
      <c r="DM367">
        <v>130.5</v>
      </c>
      <c r="DN367" t="s">
        <v>34</v>
      </c>
      <c r="DQ367">
        <v>310</v>
      </c>
      <c r="DR367" t="s">
        <v>35</v>
      </c>
      <c r="DU367">
        <v>21.86</v>
      </c>
      <c r="DV367" t="s">
        <v>36</v>
      </c>
      <c r="DY367">
        <v>0.69099999999999995</v>
      </c>
      <c r="DZ367" t="s">
        <v>37</v>
      </c>
      <c r="EC367">
        <v>0</v>
      </c>
      <c r="ED367" t="s">
        <v>38</v>
      </c>
      <c r="EG367">
        <v>121.98</v>
      </c>
      <c r="EH367" t="s">
        <v>39</v>
      </c>
      <c r="EK367">
        <v>18.989999999999998</v>
      </c>
      <c r="EL367" t="s">
        <v>40</v>
      </c>
      <c r="EO367">
        <v>9.25</v>
      </c>
      <c r="EP367" t="s">
        <v>41</v>
      </c>
      <c r="ES367">
        <v>136.69999999999999</v>
      </c>
      <c r="ET367" t="s">
        <v>42</v>
      </c>
      <c r="EW367">
        <v>5.5119999999999996</v>
      </c>
      <c r="EX367" t="s">
        <v>43</v>
      </c>
      <c r="FA367">
        <v>21.47</v>
      </c>
      <c r="FB367" t="s">
        <v>44</v>
      </c>
      <c r="FE367">
        <v>8.33</v>
      </c>
      <c r="FF367" t="s">
        <v>45</v>
      </c>
      <c r="FI367">
        <v>44.6</v>
      </c>
      <c r="FJ367" t="s">
        <v>46</v>
      </c>
      <c r="FM367">
        <v>76.09</v>
      </c>
      <c r="FN367" t="s">
        <v>47</v>
      </c>
      <c r="FQ367">
        <v>32.770000000000003</v>
      </c>
      <c r="FR367" t="s">
        <v>48</v>
      </c>
      <c r="FU367">
        <v>8439</v>
      </c>
      <c r="FV367" t="s">
        <v>49</v>
      </c>
      <c r="FY367">
        <v>44.5</v>
      </c>
      <c r="FZ367" t="s">
        <v>50</v>
      </c>
      <c r="GC367">
        <v>0.122</v>
      </c>
      <c r="GD367" t="s">
        <v>51</v>
      </c>
      <c r="GG367">
        <v>0</v>
      </c>
      <c r="GH367" t="s">
        <v>52</v>
      </c>
      <c r="GK367">
        <v>52</v>
      </c>
      <c r="GL367" t="s">
        <v>53</v>
      </c>
      <c r="GO367">
        <v>0.43</v>
      </c>
    </row>
    <row r="368" spans="1:197" x14ac:dyDescent="0.45">
      <c r="A368">
        <v>39860</v>
      </c>
      <c r="B368" t="s">
        <v>5</v>
      </c>
      <c r="E368">
        <v>0</v>
      </c>
      <c r="F368" t="s">
        <v>6</v>
      </c>
      <c r="I368">
        <v>0</v>
      </c>
      <c r="J368" t="s">
        <v>7</v>
      </c>
      <c r="M368">
        <v>0</v>
      </c>
      <c r="N368" t="s">
        <v>8</v>
      </c>
      <c r="Q368">
        <v>474.99</v>
      </c>
      <c r="R368" t="s">
        <v>9</v>
      </c>
      <c r="U368">
        <v>25.81</v>
      </c>
      <c r="V368" t="s">
        <v>10</v>
      </c>
      <c r="Y368">
        <v>25.1</v>
      </c>
      <c r="Z368" t="s">
        <v>11</v>
      </c>
      <c r="AC368">
        <v>0</v>
      </c>
      <c r="AD368" t="s">
        <v>12</v>
      </c>
      <c r="AG368">
        <v>0</v>
      </c>
      <c r="AH368" t="s">
        <v>13</v>
      </c>
      <c r="AK368">
        <v>1.9900000000000001E-2</v>
      </c>
      <c r="AL368" t="s">
        <v>14</v>
      </c>
      <c r="AO368">
        <v>761.99</v>
      </c>
      <c r="AP368" t="s">
        <v>15</v>
      </c>
      <c r="AS368">
        <v>111.65</v>
      </c>
      <c r="AT368" t="s">
        <v>16</v>
      </c>
      <c r="AW368">
        <v>1628</v>
      </c>
      <c r="AX368" t="s">
        <v>17</v>
      </c>
      <c r="BA368">
        <v>62.5</v>
      </c>
      <c r="BB368" t="s">
        <v>18</v>
      </c>
      <c r="BE368">
        <v>6.6E-3</v>
      </c>
      <c r="BF368" t="s">
        <v>19</v>
      </c>
      <c r="BI368">
        <v>17.25</v>
      </c>
      <c r="BJ368" t="s">
        <v>20</v>
      </c>
      <c r="BM368">
        <v>110</v>
      </c>
      <c r="BN368" t="s">
        <v>21</v>
      </c>
      <c r="BQ368">
        <v>1091</v>
      </c>
      <c r="BR368" t="s">
        <v>22</v>
      </c>
      <c r="BU368">
        <v>27.3</v>
      </c>
      <c r="BV368" t="s">
        <v>23</v>
      </c>
      <c r="BY368">
        <v>6.9189999999999996</v>
      </c>
      <c r="BZ368" t="s">
        <v>24</v>
      </c>
      <c r="CC368">
        <v>121.15</v>
      </c>
      <c r="CD368" t="s">
        <v>25</v>
      </c>
      <c r="CG368">
        <v>589.57000000000005</v>
      </c>
      <c r="CH368" t="s">
        <v>26</v>
      </c>
      <c r="CK368">
        <v>0</v>
      </c>
      <c r="CL368" t="s">
        <v>27</v>
      </c>
      <c r="CO368">
        <v>0</v>
      </c>
      <c r="CP368" t="s">
        <v>28</v>
      </c>
      <c r="CS368">
        <v>0</v>
      </c>
      <c r="CT368" t="s">
        <v>29</v>
      </c>
      <c r="CW368">
        <v>36.35</v>
      </c>
      <c r="CX368" t="s">
        <v>30</v>
      </c>
      <c r="DA368">
        <v>2.198</v>
      </c>
      <c r="DB368" t="s">
        <v>31</v>
      </c>
      <c r="DE368">
        <v>69.5</v>
      </c>
      <c r="DF368" t="s">
        <v>32</v>
      </c>
      <c r="DI368">
        <v>23.78</v>
      </c>
      <c r="DJ368" t="s">
        <v>33</v>
      </c>
      <c r="DM368">
        <v>112.5</v>
      </c>
      <c r="DN368" t="s">
        <v>34</v>
      </c>
      <c r="DQ368">
        <v>297.95</v>
      </c>
      <c r="DR368" t="s">
        <v>35</v>
      </c>
      <c r="DU368">
        <v>17.75</v>
      </c>
      <c r="DV368" t="s">
        <v>36</v>
      </c>
      <c r="DY368">
        <v>0.58799999999999997</v>
      </c>
      <c r="DZ368" t="s">
        <v>37</v>
      </c>
      <c r="EC368">
        <v>0</v>
      </c>
      <c r="ED368" t="s">
        <v>38</v>
      </c>
      <c r="EG368">
        <v>105</v>
      </c>
      <c r="EH368" t="s">
        <v>39</v>
      </c>
      <c r="EK368">
        <v>14.4</v>
      </c>
      <c r="EL368" t="s">
        <v>40</v>
      </c>
      <c r="EO368">
        <v>7.68</v>
      </c>
      <c r="EP368" t="s">
        <v>41</v>
      </c>
      <c r="ES368">
        <v>119.11</v>
      </c>
      <c r="ET368" t="s">
        <v>42</v>
      </c>
      <c r="EW368">
        <v>5.0880000000000001</v>
      </c>
      <c r="EX368" t="s">
        <v>43</v>
      </c>
      <c r="FA368">
        <v>17.399999999999999</v>
      </c>
      <c r="FB368" t="s">
        <v>44</v>
      </c>
      <c r="FE368">
        <v>7.899</v>
      </c>
      <c r="FF368" t="s">
        <v>45</v>
      </c>
      <c r="FI368">
        <v>36.76</v>
      </c>
      <c r="FJ368" t="s">
        <v>46</v>
      </c>
      <c r="FM368">
        <v>64.64</v>
      </c>
      <c r="FN368" t="s">
        <v>47</v>
      </c>
      <c r="FQ368">
        <v>29.62</v>
      </c>
      <c r="FR368" t="s">
        <v>48</v>
      </c>
      <c r="FU368">
        <v>7205.55</v>
      </c>
      <c r="FV368" t="s">
        <v>49</v>
      </c>
      <c r="FY368">
        <v>43.14</v>
      </c>
      <c r="FZ368" t="s">
        <v>50</v>
      </c>
      <c r="GC368">
        <v>0.1</v>
      </c>
      <c r="GD368" t="s">
        <v>51</v>
      </c>
      <c r="GG368">
        <v>0</v>
      </c>
      <c r="GH368" t="s">
        <v>52</v>
      </c>
      <c r="GK368">
        <v>54</v>
      </c>
      <c r="GL368" t="s">
        <v>53</v>
      </c>
      <c r="GO368">
        <v>0.41399999999999998</v>
      </c>
    </row>
    <row r="369" spans="1:197" x14ac:dyDescent="0.45">
      <c r="A369">
        <v>39867</v>
      </c>
      <c r="B369" t="s">
        <v>5</v>
      </c>
      <c r="E369">
        <v>0</v>
      </c>
      <c r="F369" t="s">
        <v>6</v>
      </c>
      <c r="I369">
        <v>0</v>
      </c>
      <c r="J369" t="s">
        <v>7</v>
      </c>
      <c r="M369">
        <v>0</v>
      </c>
      <c r="N369" t="s">
        <v>8</v>
      </c>
      <c r="Q369">
        <v>494</v>
      </c>
      <c r="R369" t="s">
        <v>9</v>
      </c>
      <c r="U369">
        <v>26.56</v>
      </c>
      <c r="V369" t="s">
        <v>10</v>
      </c>
      <c r="Y369">
        <v>25.1</v>
      </c>
      <c r="Z369" t="s">
        <v>11</v>
      </c>
      <c r="AC369">
        <v>0</v>
      </c>
      <c r="AD369" t="s">
        <v>12</v>
      </c>
      <c r="AG369">
        <v>0</v>
      </c>
      <c r="AH369" t="s">
        <v>13</v>
      </c>
      <c r="AK369">
        <v>1.9599999999999999E-2</v>
      </c>
      <c r="AL369" t="s">
        <v>14</v>
      </c>
      <c r="AO369">
        <v>675</v>
      </c>
      <c r="AP369" t="s">
        <v>15</v>
      </c>
      <c r="AS369">
        <v>116.5</v>
      </c>
      <c r="AT369" t="s">
        <v>16</v>
      </c>
      <c r="AW369">
        <v>1704.99</v>
      </c>
      <c r="AX369" t="s">
        <v>17</v>
      </c>
      <c r="BA369">
        <v>62.77</v>
      </c>
      <c r="BB369" t="s">
        <v>18</v>
      </c>
      <c r="BE369">
        <v>7.0000000000000001E-3</v>
      </c>
      <c r="BF369" t="s">
        <v>19</v>
      </c>
      <c r="BI369">
        <v>17</v>
      </c>
      <c r="BJ369" t="s">
        <v>20</v>
      </c>
      <c r="BM369">
        <v>116</v>
      </c>
      <c r="BN369" t="s">
        <v>21</v>
      </c>
      <c r="BQ369">
        <v>1152</v>
      </c>
      <c r="BR369" t="s">
        <v>22</v>
      </c>
      <c r="BU369">
        <v>27.85</v>
      </c>
      <c r="BV369" t="s">
        <v>23</v>
      </c>
      <c r="BY369">
        <v>7.1859999999999999</v>
      </c>
      <c r="BZ369" t="s">
        <v>24</v>
      </c>
      <c r="CC369">
        <v>123.37</v>
      </c>
      <c r="CD369" t="s">
        <v>25</v>
      </c>
      <c r="CG369">
        <v>595</v>
      </c>
      <c r="CH369" t="s">
        <v>26</v>
      </c>
      <c r="CK369">
        <v>0</v>
      </c>
      <c r="CL369" t="s">
        <v>27</v>
      </c>
      <c r="CO369">
        <v>0</v>
      </c>
      <c r="CP369" t="s">
        <v>28</v>
      </c>
      <c r="CS369">
        <v>0</v>
      </c>
      <c r="CT369" t="s">
        <v>29</v>
      </c>
      <c r="CW369">
        <v>35.75</v>
      </c>
      <c r="CX369" t="s">
        <v>30</v>
      </c>
      <c r="DA369">
        <v>2.0750000000000002</v>
      </c>
      <c r="DB369" t="s">
        <v>31</v>
      </c>
      <c r="DE369">
        <v>81.599999999999994</v>
      </c>
      <c r="DF369" t="s">
        <v>32</v>
      </c>
      <c r="DI369">
        <v>22.95</v>
      </c>
      <c r="DJ369" t="s">
        <v>33</v>
      </c>
      <c r="DM369">
        <v>126.1</v>
      </c>
      <c r="DN369" t="s">
        <v>34</v>
      </c>
      <c r="DQ369">
        <v>287.99</v>
      </c>
      <c r="DR369" t="s">
        <v>35</v>
      </c>
      <c r="DU369">
        <v>18.350000000000001</v>
      </c>
      <c r="DV369" t="s">
        <v>36</v>
      </c>
      <c r="DY369">
        <v>0.58699999999999997</v>
      </c>
      <c r="DZ369" t="s">
        <v>37</v>
      </c>
      <c r="EC369">
        <v>0</v>
      </c>
      <c r="ED369" t="s">
        <v>38</v>
      </c>
      <c r="EG369">
        <v>110.88</v>
      </c>
      <c r="EH369" t="s">
        <v>39</v>
      </c>
      <c r="EK369">
        <v>14.27</v>
      </c>
      <c r="EL369" t="s">
        <v>40</v>
      </c>
      <c r="EO369">
        <v>7.94</v>
      </c>
      <c r="EP369" t="s">
        <v>41</v>
      </c>
      <c r="ES369">
        <v>130.12</v>
      </c>
      <c r="ET369" t="s">
        <v>42</v>
      </c>
      <c r="EW369">
        <v>5.399</v>
      </c>
      <c r="EX369" t="s">
        <v>43</v>
      </c>
      <c r="FA369">
        <v>20.199000000000002</v>
      </c>
      <c r="FB369" t="s">
        <v>44</v>
      </c>
      <c r="FE369">
        <v>8.2929999999999993</v>
      </c>
      <c r="FF369" t="s">
        <v>45</v>
      </c>
      <c r="FI369">
        <v>37.81</v>
      </c>
      <c r="FJ369" t="s">
        <v>46</v>
      </c>
      <c r="FM369">
        <v>66.81</v>
      </c>
      <c r="FN369" t="s">
        <v>47</v>
      </c>
      <c r="FQ369">
        <v>32.5</v>
      </c>
      <c r="FR369" t="s">
        <v>48</v>
      </c>
      <c r="FU369">
        <v>7080</v>
      </c>
      <c r="FV369" t="s">
        <v>49</v>
      </c>
      <c r="FY369">
        <v>45.9</v>
      </c>
      <c r="FZ369" t="s">
        <v>50</v>
      </c>
      <c r="GC369">
        <v>0.13400000000000001</v>
      </c>
      <c r="GD369" t="s">
        <v>51</v>
      </c>
      <c r="GG369">
        <v>0</v>
      </c>
      <c r="GH369" t="s">
        <v>52</v>
      </c>
      <c r="GK369">
        <v>52</v>
      </c>
      <c r="GL369" t="s">
        <v>53</v>
      </c>
      <c r="GO369">
        <v>0.42</v>
      </c>
    </row>
    <row r="370" spans="1:197" x14ac:dyDescent="0.45">
      <c r="A370">
        <v>39874</v>
      </c>
      <c r="B370" t="s">
        <v>5</v>
      </c>
      <c r="E370">
        <v>0</v>
      </c>
      <c r="F370" t="s">
        <v>6</v>
      </c>
      <c r="I370">
        <v>0</v>
      </c>
      <c r="J370" t="s">
        <v>7</v>
      </c>
      <c r="M370">
        <v>0</v>
      </c>
      <c r="N370" t="s">
        <v>8</v>
      </c>
      <c r="Q370">
        <v>519</v>
      </c>
      <c r="R370" t="s">
        <v>9</v>
      </c>
      <c r="U370">
        <v>29.89</v>
      </c>
      <c r="V370" t="s">
        <v>10</v>
      </c>
      <c r="Y370">
        <v>25</v>
      </c>
      <c r="Z370" t="s">
        <v>11</v>
      </c>
      <c r="AC370">
        <v>0</v>
      </c>
      <c r="AD370" t="s">
        <v>12</v>
      </c>
      <c r="AG370">
        <v>0</v>
      </c>
      <c r="AH370" t="s">
        <v>13</v>
      </c>
      <c r="AK370">
        <v>2.2100000000000002E-2</v>
      </c>
      <c r="AL370" t="s">
        <v>14</v>
      </c>
      <c r="AO370">
        <v>638</v>
      </c>
      <c r="AP370" t="s">
        <v>15</v>
      </c>
      <c r="AS370">
        <v>112.7</v>
      </c>
      <c r="AT370" t="s">
        <v>16</v>
      </c>
      <c r="AW370">
        <v>1715</v>
      </c>
      <c r="AX370" t="s">
        <v>17</v>
      </c>
      <c r="BA370">
        <v>63.49</v>
      </c>
      <c r="BB370" t="s">
        <v>18</v>
      </c>
      <c r="BE370">
        <v>7.4000000000000003E-3</v>
      </c>
      <c r="BF370" t="s">
        <v>19</v>
      </c>
      <c r="BI370">
        <v>16.440000000000001</v>
      </c>
      <c r="BJ370" t="s">
        <v>20</v>
      </c>
      <c r="BM370">
        <v>112</v>
      </c>
      <c r="BN370" t="s">
        <v>21</v>
      </c>
      <c r="BQ370">
        <v>1197.99</v>
      </c>
      <c r="BR370" t="s">
        <v>22</v>
      </c>
      <c r="BU370">
        <v>27.5</v>
      </c>
      <c r="BV370" t="s">
        <v>23</v>
      </c>
      <c r="BY370">
        <v>7.47</v>
      </c>
      <c r="BZ370" t="s">
        <v>24</v>
      </c>
      <c r="CC370">
        <v>134.80000000000001</v>
      </c>
      <c r="CD370" t="s">
        <v>25</v>
      </c>
      <c r="CG370">
        <v>605</v>
      </c>
      <c r="CH370" t="s">
        <v>26</v>
      </c>
      <c r="CK370">
        <v>0</v>
      </c>
      <c r="CL370" t="s">
        <v>27</v>
      </c>
      <c r="CO370">
        <v>0</v>
      </c>
      <c r="CP370" t="s">
        <v>28</v>
      </c>
      <c r="CS370">
        <v>0</v>
      </c>
      <c r="CT370" t="s">
        <v>29</v>
      </c>
      <c r="CW370">
        <v>38.799999999999997</v>
      </c>
      <c r="CX370" t="s">
        <v>30</v>
      </c>
      <c r="DA370">
        <v>1.74</v>
      </c>
      <c r="DB370" t="s">
        <v>31</v>
      </c>
      <c r="DE370">
        <v>72.09</v>
      </c>
      <c r="DF370" t="s">
        <v>32</v>
      </c>
      <c r="DI370">
        <v>20.07</v>
      </c>
      <c r="DJ370" t="s">
        <v>33</v>
      </c>
      <c r="DM370">
        <v>130</v>
      </c>
      <c r="DN370" t="s">
        <v>34</v>
      </c>
      <c r="DQ370">
        <v>288.88</v>
      </c>
      <c r="DR370" t="s">
        <v>35</v>
      </c>
      <c r="DU370">
        <v>19.88</v>
      </c>
      <c r="DV370" t="s">
        <v>36</v>
      </c>
      <c r="DY370">
        <v>0.61</v>
      </c>
      <c r="DZ370" t="s">
        <v>37</v>
      </c>
      <c r="EC370">
        <v>0</v>
      </c>
      <c r="ED370" t="s">
        <v>38</v>
      </c>
      <c r="EG370">
        <v>107.43</v>
      </c>
      <c r="EH370" t="s">
        <v>39</v>
      </c>
      <c r="EK370">
        <v>15.81</v>
      </c>
      <c r="EL370" t="s">
        <v>40</v>
      </c>
      <c r="EO370">
        <v>8.3699999999999992</v>
      </c>
      <c r="EP370" t="s">
        <v>41</v>
      </c>
      <c r="ES370">
        <v>130</v>
      </c>
      <c r="ET370" t="s">
        <v>42</v>
      </c>
      <c r="EW370">
        <v>5.3719999999999999</v>
      </c>
      <c r="EX370" t="s">
        <v>43</v>
      </c>
      <c r="FA370">
        <v>23.584</v>
      </c>
      <c r="FB370" t="s">
        <v>44</v>
      </c>
      <c r="FE370">
        <v>8.5760000000000005</v>
      </c>
      <c r="FF370" t="s">
        <v>45</v>
      </c>
      <c r="FI370">
        <v>36.96</v>
      </c>
      <c r="FJ370" t="s">
        <v>46</v>
      </c>
      <c r="FM370">
        <v>74.180000000000007</v>
      </c>
      <c r="FN370" t="s">
        <v>47</v>
      </c>
      <c r="FQ370">
        <v>31.68</v>
      </c>
      <c r="FR370" t="s">
        <v>48</v>
      </c>
      <c r="FU370">
        <v>7245.99</v>
      </c>
      <c r="FV370" t="s">
        <v>49</v>
      </c>
      <c r="FY370">
        <v>54.05</v>
      </c>
      <c r="FZ370" t="s">
        <v>50</v>
      </c>
      <c r="GC370">
        <v>0.129</v>
      </c>
      <c r="GD370" t="s">
        <v>51</v>
      </c>
      <c r="GG370">
        <v>0</v>
      </c>
      <c r="GH370" t="s">
        <v>52</v>
      </c>
      <c r="GK370">
        <v>50</v>
      </c>
      <c r="GL370" t="s">
        <v>53</v>
      </c>
      <c r="GO370">
        <v>0.41399999999999998</v>
      </c>
    </row>
    <row r="371" spans="1:197" x14ac:dyDescent="0.45">
      <c r="A371">
        <v>39881</v>
      </c>
      <c r="B371" t="s">
        <v>5</v>
      </c>
      <c r="E371">
        <v>0</v>
      </c>
      <c r="F371" t="s">
        <v>6</v>
      </c>
      <c r="I371">
        <v>0</v>
      </c>
      <c r="J371" t="s">
        <v>7</v>
      </c>
      <c r="M371">
        <v>0</v>
      </c>
      <c r="N371" t="s">
        <v>8</v>
      </c>
      <c r="Q371">
        <v>569.97</v>
      </c>
      <c r="R371" t="s">
        <v>9</v>
      </c>
      <c r="U371">
        <v>31.12</v>
      </c>
      <c r="V371" t="s">
        <v>10</v>
      </c>
      <c r="Y371">
        <v>24.96</v>
      </c>
      <c r="Z371" t="s">
        <v>11</v>
      </c>
      <c r="AC371">
        <v>0</v>
      </c>
      <c r="AD371" t="s">
        <v>12</v>
      </c>
      <c r="AG371">
        <v>0</v>
      </c>
      <c r="AH371" t="s">
        <v>13</v>
      </c>
      <c r="AK371">
        <v>2.5700000000000001E-2</v>
      </c>
      <c r="AL371" t="s">
        <v>14</v>
      </c>
      <c r="AO371">
        <v>665</v>
      </c>
      <c r="AP371" t="s">
        <v>15</v>
      </c>
      <c r="AS371">
        <v>127.3</v>
      </c>
      <c r="AT371" t="s">
        <v>16</v>
      </c>
      <c r="AW371">
        <v>1854</v>
      </c>
      <c r="AX371" t="s">
        <v>17</v>
      </c>
      <c r="BA371">
        <v>64.989999999999995</v>
      </c>
      <c r="BB371" t="s">
        <v>18</v>
      </c>
      <c r="BE371">
        <v>7.9000000000000008E-3</v>
      </c>
      <c r="BF371" t="s">
        <v>19</v>
      </c>
      <c r="BI371">
        <v>16.850000000000001</v>
      </c>
      <c r="BJ371" t="s">
        <v>20</v>
      </c>
      <c r="BM371">
        <v>114</v>
      </c>
      <c r="BN371" t="s">
        <v>21</v>
      </c>
      <c r="BQ371">
        <v>1338.2</v>
      </c>
      <c r="BR371" t="s">
        <v>22</v>
      </c>
      <c r="BU371">
        <v>27.8</v>
      </c>
      <c r="BV371" t="s">
        <v>23</v>
      </c>
      <c r="BY371">
        <v>7.85</v>
      </c>
      <c r="BZ371" t="s">
        <v>24</v>
      </c>
      <c r="CC371">
        <v>142.35</v>
      </c>
      <c r="CD371" t="s">
        <v>25</v>
      </c>
      <c r="CG371">
        <v>710</v>
      </c>
      <c r="CH371" t="s">
        <v>26</v>
      </c>
      <c r="CK371">
        <v>0</v>
      </c>
      <c r="CL371" t="s">
        <v>27</v>
      </c>
      <c r="CO371">
        <v>0</v>
      </c>
      <c r="CP371" t="s">
        <v>28</v>
      </c>
      <c r="CS371">
        <v>0</v>
      </c>
      <c r="CT371" t="s">
        <v>29</v>
      </c>
      <c r="CW371">
        <v>41.94</v>
      </c>
      <c r="CX371" t="s">
        <v>30</v>
      </c>
      <c r="DA371">
        <v>1.6739999999999999</v>
      </c>
      <c r="DB371" t="s">
        <v>31</v>
      </c>
      <c r="DE371">
        <v>72.19</v>
      </c>
      <c r="DF371" t="s">
        <v>32</v>
      </c>
      <c r="DI371">
        <v>20.54</v>
      </c>
      <c r="DJ371" t="s">
        <v>33</v>
      </c>
      <c r="DM371">
        <v>153</v>
      </c>
      <c r="DN371" t="s">
        <v>34</v>
      </c>
      <c r="DQ371">
        <v>294</v>
      </c>
      <c r="DR371" t="s">
        <v>35</v>
      </c>
      <c r="DU371">
        <v>20.37</v>
      </c>
      <c r="DV371" t="s">
        <v>36</v>
      </c>
      <c r="DY371">
        <v>0.63500000000000001</v>
      </c>
      <c r="DZ371" t="s">
        <v>37</v>
      </c>
      <c r="EC371">
        <v>0</v>
      </c>
      <c r="ED371" t="s">
        <v>38</v>
      </c>
      <c r="EG371">
        <v>107.3</v>
      </c>
      <c r="EH371" t="s">
        <v>39</v>
      </c>
      <c r="EK371">
        <v>16.899999999999999</v>
      </c>
      <c r="EL371" t="s">
        <v>40</v>
      </c>
      <c r="EO371">
        <v>8.67</v>
      </c>
      <c r="EP371" t="s">
        <v>41</v>
      </c>
      <c r="ES371">
        <v>128.84</v>
      </c>
      <c r="ET371" t="s">
        <v>42</v>
      </c>
      <c r="EW371">
        <v>6.01</v>
      </c>
      <c r="EX371" t="s">
        <v>43</v>
      </c>
      <c r="FA371">
        <v>24.35</v>
      </c>
      <c r="FB371" t="s">
        <v>44</v>
      </c>
      <c r="FE371">
        <v>8.1850000000000005</v>
      </c>
      <c r="FF371" t="s">
        <v>45</v>
      </c>
      <c r="FI371">
        <v>35.340000000000003</v>
      </c>
      <c r="FJ371" t="s">
        <v>46</v>
      </c>
      <c r="FM371">
        <v>81.180000000000007</v>
      </c>
      <c r="FN371" t="s">
        <v>47</v>
      </c>
      <c r="FQ371">
        <v>31.4</v>
      </c>
      <c r="FR371" t="s">
        <v>48</v>
      </c>
      <c r="FU371">
        <v>7668.78</v>
      </c>
      <c r="FV371" t="s">
        <v>49</v>
      </c>
      <c r="FY371">
        <v>66.58</v>
      </c>
      <c r="FZ371" t="s">
        <v>50</v>
      </c>
      <c r="GC371">
        <v>0.13100000000000001</v>
      </c>
      <c r="GD371" t="s">
        <v>51</v>
      </c>
      <c r="GG371">
        <v>0</v>
      </c>
      <c r="GH371" t="s">
        <v>52</v>
      </c>
      <c r="GK371">
        <v>48.1</v>
      </c>
      <c r="GL371" t="s">
        <v>53</v>
      </c>
      <c r="GO371">
        <v>0.48</v>
      </c>
    </row>
    <row r="372" spans="1:197" x14ac:dyDescent="0.45">
      <c r="A372">
        <v>39888</v>
      </c>
      <c r="B372" t="s">
        <v>5</v>
      </c>
      <c r="E372">
        <v>0</v>
      </c>
      <c r="F372" t="s">
        <v>6</v>
      </c>
      <c r="I372">
        <v>0</v>
      </c>
      <c r="J372" t="s">
        <v>7</v>
      </c>
      <c r="M372">
        <v>0</v>
      </c>
      <c r="N372" t="s">
        <v>8</v>
      </c>
      <c r="Q372">
        <v>553.96</v>
      </c>
      <c r="R372" t="s">
        <v>9</v>
      </c>
      <c r="U372">
        <v>32.049999999999997</v>
      </c>
      <c r="V372" t="s">
        <v>10</v>
      </c>
      <c r="Y372">
        <v>24.5</v>
      </c>
      <c r="Z372" t="s">
        <v>11</v>
      </c>
      <c r="AC372">
        <v>0</v>
      </c>
      <c r="AD372" t="s">
        <v>12</v>
      </c>
      <c r="AG372">
        <v>0</v>
      </c>
      <c r="AH372" t="s">
        <v>13</v>
      </c>
      <c r="AK372">
        <v>2.9499999999999998E-2</v>
      </c>
      <c r="AL372" t="s">
        <v>14</v>
      </c>
      <c r="AO372">
        <v>670</v>
      </c>
      <c r="AP372" t="s">
        <v>15</v>
      </c>
      <c r="AS372">
        <v>125.99</v>
      </c>
      <c r="AT372" t="s">
        <v>16</v>
      </c>
      <c r="AW372">
        <v>2362</v>
      </c>
      <c r="AX372" t="s">
        <v>17</v>
      </c>
      <c r="BA372">
        <v>63</v>
      </c>
      <c r="BB372" t="s">
        <v>18</v>
      </c>
      <c r="BE372">
        <v>9.4000000000000004E-3</v>
      </c>
      <c r="BF372" t="s">
        <v>19</v>
      </c>
      <c r="BI372">
        <v>16.649999999999999</v>
      </c>
      <c r="BJ372" t="s">
        <v>20</v>
      </c>
      <c r="BM372">
        <v>134</v>
      </c>
      <c r="BN372" t="s">
        <v>21</v>
      </c>
      <c r="BQ372">
        <v>1291.3800000000001</v>
      </c>
      <c r="BR372" t="s">
        <v>22</v>
      </c>
      <c r="BU372">
        <v>28</v>
      </c>
      <c r="BV372" t="s">
        <v>23</v>
      </c>
      <c r="BY372">
        <v>8.8000000000000007</v>
      </c>
      <c r="BZ372" t="s">
        <v>24</v>
      </c>
      <c r="CC372">
        <v>139</v>
      </c>
      <c r="CD372" t="s">
        <v>25</v>
      </c>
      <c r="CG372">
        <v>771</v>
      </c>
      <c r="CH372" t="s">
        <v>26</v>
      </c>
      <c r="CK372">
        <v>0</v>
      </c>
      <c r="CL372" t="s">
        <v>27</v>
      </c>
      <c r="CO372">
        <v>0</v>
      </c>
      <c r="CP372" t="s">
        <v>28</v>
      </c>
      <c r="CS372">
        <v>0</v>
      </c>
      <c r="CT372" t="s">
        <v>29</v>
      </c>
      <c r="CW372">
        <v>50.5</v>
      </c>
      <c r="CX372" t="s">
        <v>30</v>
      </c>
      <c r="DA372">
        <v>1.95</v>
      </c>
      <c r="DB372" t="s">
        <v>31</v>
      </c>
      <c r="DE372">
        <v>76.989999999999995</v>
      </c>
      <c r="DF372" t="s">
        <v>32</v>
      </c>
      <c r="DI372">
        <v>36.54</v>
      </c>
      <c r="DJ372" t="s">
        <v>33</v>
      </c>
      <c r="DM372">
        <v>158.1</v>
      </c>
      <c r="DN372" t="s">
        <v>34</v>
      </c>
      <c r="DQ372">
        <v>291.61</v>
      </c>
      <c r="DR372" t="s">
        <v>35</v>
      </c>
      <c r="DU372">
        <v>21.97</v>
      </c>
      <c r="DV372" t="s">
        <v>36</v>
      </c>
      <c r="DY372">
        <v>0.66900000000000004</v>
      </c>
      <c r="DZ372" t="s">
        <v>37</v>
      </c>
      <c r="EC372">
        <v>0</v>
      </c>
      <c r="ED372" t="s">
        <v>38</v>
      </c>
      <c r="EG372">
        <v>107.15</v>
      </c>
      <c r="EH372" t="s">
        <v>39</v>
      </c>
      <c r="EK372">
        <v>22.9</v>
      </c>
      <c r="EL372" t="s">
        <v>40</v>
      </c>
      <c r="EO372">
        <v>10.83</v>
      </c>
      <c r="EP372" t="s">
        <v>41</v>
      </c>
      <c r="ES372">
        <v>135.5</v>
      </c>
      <c r="ET372" t="s">
        <v>42</v>
      </c>
      <c r="EW372">
        <v>7.8220000000000001</v>
      </c>
      <c r="EX372" t="s">
        <v>43</v>
      </c>
      <c r="FA372">
        <v>23.023</v>
      </c>
      <c r="FB372" t="s">
        <v>44</v>
      </c>
      <c r="FE372">
        <v>8.1199999999999992</v>
      </c>
      <c r="FF372" t="s">
        <v>45</v>
      </c>
      <c r="FI372">
        <v>36.96</v>
      </c>
      <c r="FJ372" t="s">
        <v>46</v>
      </c>
      <c r="FM372">
        <v>92.75</v>
      </c>
      <c r="FN372" t="s">
        <v>47</v>
      </c>
      <c r="FQ372">
        <v>31.5</v>
      </c>
      <c r="FR372" t="s">
        <v>48</v>
      </c>
      <c r="FU372">
        <v>9299.99</v>
      </c>
      <c r="FV372" t="s">
        <v>49</v>
      </c>
      <c r="FY372">
        <v>62</v>
      </c>
      <c r="FZ372" t="s">
        <v>50</v>
      </c>
      <c r="GC372">
        <v>0.129</v>
      </c>
      <c r="GD372" t="s">
        <v>51</v>
      </c>
      <c r="GG372">
        <v>0</v>
      </c>
      <c r="GH372" t="s">
        <v>52</v>
      </c>
      <c r="GK372">
        <v>50.5</v>
      </c>
      <c r="GL372" t="s">
        <v>53</v>
      </c>
      <c r="GO372">
        <v>0.46300000000000002</v>
      </c>
    </row>
    <row r="373" spans="1:197" x14ac:dyDescent="0.45">
      <c r="A373">
        <v>39895</v>
      </c>
      <c r="B373" t="s">
        <v>5</v>
      </c>
      <c r="E373">
        <v>0</v>
      </c>
      <c r="F373" t="s">
        <v>6</v>
      </c>
      <c r="I373">
        <v>0</v>
      </c>
      <c r="J373" t="s">
        <v>7</v>
      </c>
      <c r="M373">
        <v>0</v>
      </c>
      <c r="N373" t="s">
        <v>8</v>
      </c>
      <c r="Q373">
        <v>565.49</v>
      </c>
      <c r="R373" t="s">
        <v>9</v>
      </c>
      <c r="U373">
        <v>35.700000000000003</v>
      </c>
      <c r="V373" t="s">
        <v>10</v>
      </c>
      <c r="Y373">
        <v>26.2</v>
      </c>
      <c r="Z373" t="s">
        <v>11</v>
      </c>
      <c r="AC373">
        <v>0</v>
      </c>
      <c r="AD373" t="s">
        <v>12</v>
      </c>
      <c r="AG373">
        <v>0</v>
      </c>
      <c r="AH373" t="s">
        <v>13</v>
      </c>
      <c r="AK373">
        <v>3.0300000000000001E-2</v>
      </c>
      <c r="AL373" t="s">
        <v>14</v>
      </c>
      <c r="AO373">
        <v>773</v>
      </c>
      <c r="AP373" t="s">
        <v>15</v>
      </c>
      <c r="AS373">
        <v>133.27000000000001</v>
      </c>
      <c r="AT373" t="s">
        <v>16</v>
      </c>
      <c r="AW373">
        <v>2132.0100000000002</v>
      </c>
      <c r="AX373" t="s">
        <v>17</v>
      </c>
      <c r="BA373">
        <v>62.75</v>
      </c>
      <c r="BB373" t="s">
        <v>18</v>
      </c>
      <c r="BE373">
        <v>1.0500000000000001E-2</v>
      </c>
      <c r="BF373" t="s">
        <v>19</v>
      </c>
      <c r="BI373">
        <v>18.2</v>
      </c>
      <c r="BJ373" t="s">
        <v>20</v>
      </c>
      <c r="BM373">
        <v>157.97999999999999</v>
      </c>
      <c r="BN373" t="s">
        <v>21</v>
      </c>
      <c r="BQ373">
        <v>1402.11</v>
      </c>
      <c r="BR373" t="s">
        <v>22</v>
      </c>
      <c r="BU373">
        <v>28.76</v>
      </c>
      <c r="BV373" t="s">
        <v>23</v>
      </c>
      <c r="BY373">
        <v>8.3000000000000007</v>
      </c>
      <c r="BZ373" t="s">
        <v>24</v>
      </c>
      <c r="CC373">
        <v>148</v>
      </c>
      <c r="CD373" t="s">
        <v>25</v>
      </c>
      <c r="CG373">
        <v>765</v>
      </c>
      <c r="CH373" t="s">
        <v>26</v>
      </c>
      <c r="CK373">
        <v>0</v>
      </c>
      <c r="CL373" t="s">
        <v>27</v>
      </c>
      <c r="CO373">
        <v>0</v>
      </c>
      <c r="CP373" t="s">
        <v>28</v>
      </c>
      <c r="CS373">
        <v>0</v>
      </c>
      <c r="CT373" t="s">
        <v>29</v>
      </c>
      <c r="CW373">
        <v>41.95</v>
      </c>
      <c r="CX373" t="s">
        <v>30</v>
      </c>
      <c r="DA373">
        <v>1.98</v>
      </c>
      <c r="DB373" t="s">
        <v>31</v>
      </c>
      <c r="DE373">
        <v>84.38</v>
      </c>
      <c r="DF373" t="s">
        <v>32</v>
      </c>
      <c r="DI373">
        <v>46</v>
      </c>
      <c r="DJ373" t="s">
        <v>33</v>
      </c>
      <c r="DM373">
        <v>157</v>
      </c>
      <c r="DN373" t="s">
        <v>34</v>
      </c>
      <c r="DQ373">
        <v>305.95999999999998</v>
      </c>
      <c r="DR373" t="s">
        <v>35</v>
      </c>
      <c r="DU373">
        <v>30.44</v>
      </c>
      <c r="DV373" t="s">
        <v>36</v>
      </c>
      <c r="DY373">
        <v>0.72699999999999998</v>
      </c>
      <c r="DZ373" t="s">
        <v>37</v>
      </c>
      <c r="EC373">
        <v>0</v>
      </c>
      <c r="ED373" t="s">
        <v>38</v>
      </c>
      <c r="EG373">
        <v>130</v>
      </c>
      <c r="EH373" t="s">
        <v>39</v>
      </c>
      <c r="EK373">
        <v>22.63</v>
      </c>
      <c r="EL373" t="s">
        <v>40</v>
      </c>
      <c r="EO373">
        <v>10.33</v>
      </c>
      <c r="EP373" t="s">
        <v>41</v>
      </c>
      <c r="ES373">
        <v>126.59</v>
      </c>
      <c r="ET373" t="s">
        <v>42</v>
      </c>
      <c r="EW373">
        <v>7.3540000000000001</v>
      </c>
      <c r="EX373" t="s">
        <v>43</v>
      </c>
      <c r="FA373">
        <v>21.52</v>
      </c>
      <c r="FB373" t="s">
        <v>44</v>
      </c>
      <c r="FE373">
        <v>8.48</v>
      </c>
      <c r="FF373" t="s">
        <v>45</v>
      </c>
      <c r="FI373">
        <v>37.049999999999997</v>
      </c>
      <c r="FJ373" t="s">
        <v>46</v>
      </c>
      <c r="FM373">
        <v>88.9</v>
      </c>
      <c r="FN373" t="s">
        <v>47</v>
      </c>
      <c r="FQ373">
        <v>32.08</v>
      </c>
      <c r="FR373" t="s">
        <v>48</v>
      </c>
      <c r="FU373">
        <v>9300</v>
      </c>
      <c r="FV373" t="s">
        <v>49</v>
      </c>
      <c r="FY373">
        <v>81.010000000000005</v>
      </c>
      <c r="FZ373" t="s">
        <v>50</v>
      </c>
      <c r="GC373">
        <v>0.14299999999999999</v>
      </c>
      <c r="GD373" t="s">
        <v>51</v>
      </c>
      <c r="GG373">
        <v>0</v>
      </c>
      <c r="GH373" t="s">
        <v>52</v>
      </c>
      <c r="GK373">
        <v>48</v>
      </c>
      <c r="GL373" t="s">
        <v>53</v>
      </c>
      <c r="GO373">
        <v>0.48499999999999999</v>
      </c>
    </row>
    <row r="374" spans="1:197" x14ac:dyDescent="0.45">
      <c r="A374">
        <v>39902</v>
      </c>
      <c r="B374" t="s">
        <v>5</v>
      </c>
      <c r="E374">
        <v>0</v>
      </c>
      <c r="F374" t="s">
        <v>6</v>
      </c>
      <c r="I374">
        <v>0</v>
      </c>
      <c r="J374" t="s">
        <v>7</v>
      </c>
      <c r="M374">
        <v>0</v>
      </c>
      <c r="N374" t="s">
        <v>8</v>
      </c>
      <c r="Q374">
        <v>568.9</v>
      </c>
      <c r="R374" t="s">
        <v>9</v>
      </c>
      <c r="U374">
        <v>37.29</v>
      </c>
      <c r="V374" t="s">
        <v>10</v>
      </c>
      <c r="Y374">
        <v>26</v>
      </c>
      <c r="Z374" t="s">
        <v>11</v>
      </c>
      <c r="AC374">
        <v>0</v>
      </c>
      <c r="AD374" t="s">
        <v>12</v>
      </c>
      <c r="AG374">
        <v>0</v>
      </c>
      <c r="AH374" t="s">
        <v>13</v>
      </c>
      <c r="AK374">
        <v>2.9899999999999999E-2</v>
      </c>
      <c r="AL374" t="s">
        <v>14</v>
      </c>
      <c r="AO374">
        <v>757</v>
      </c>
      <c r="AP374" t="s">
        <v>15</v>
      </c>
      <c r="AS374">
        <v>137.85</v>
      </c>
      <c r="AT374" t="s">
        <v>16</v>
      </c>
      <c r="AW374">
        <v>2287</v>
      </c>
      <c r="AX374" t="s">
        <v>17</v>
      </c>
      <c r="BA374">
        <v>65.75</v>
      </c>
      <c r="BB374" t="s">
        <v>18</v>
      </c>
      <c r="BE374">
        <v>9.4000000000000004E-3</v>
      </c>
      <c r="BF374" t="s">
        <v>19</v>
      </c>
      <c r="BI374">
        <v>19.399999999999999</v>
      </c>
      <c r="BJ374" t="s">
        <v>20</v>
      </c>
      <c r="BM374">
        <v>155</v>
      </c>
      <c r="BN374" t="s">
        <v>21</v>
      </c>
      <c r="BQ374">
        <v>1365.01</v>
      </c>
      <c r="BR374" t="s">
        <v>22</v>
      </c>
      <c r="BU374">
        <v>41.28</v>
      </c>
      <c r="BV374" t="s">
        <v>23</v>
      </c>
      <c r="BY374">
        <v>9.15</v>
      </c>
      <c r="BZ374" t="s">
        <v>24</v>
      </c>
      <c r="CC374">
        <v>160.03</v>
      </c>
      <c r="CD374" t="s">
        <v>25</v>
      </c>
      <c r="CG374">
        <v>843</v>
      </c>
      <c r="CH374" t="s">
        <v>26</v>
      </c>
      <c r="CK374">
        <v>0</v>
      </c>
      <c r="CL374" t="s">
        <v>27</v>
      </c>
      <c r="CO374">
        <v>0</v>
      </c>
      <c r="CP374" t="s">
        <v>28</v>
      </c>
      <c r="CS374">
        <v>0</v>
      </c>
      <c r="CT374" t="s">
        <v>29</v>
      </c>
      <c r="CW374">
        <v>44.24</v>
      </c>
      <c r="CX374" t="s">
        <v>30</v>
      </c>
      <c r="DA374">
        <v>2.0099999999999998</v>
      </c>
      <c r="DB374" t="s">
        <v>31</v>
      </c>
      <c r="DE374">
        <v>86.51</v>
      </c>
      <c r="DF374" t="s">
        <v>32</v>
      </c>
      <c r="DI374">
        <v>45.49</v>
      </c>
      <c r="DJ374" t="s">
        <v>33</v>
      </c>
      <c r="DM374">
        <v>170.51</v>
      </c>
      <c r="DN374" t="s">
        <v>34</v>
      </c>
      <c r="DQ374">
        <v>316.31</v>
      </c>
      <c r="DR374" t="s">
        <v>35</v>
      </c>
      <c r="DU374">
        <v>32.6</v>
      </c>
      <c r="DV374" t="s">
        <v>36</v>
      </c>
      <c r="DY374">
        <v>0.82499999999999996</v>
      </c>
      <c r="DZ374" t="s">
        <v>37</v>
      </c>
      <c r="EC374">
        <v>0</v>
      </c>
      <c r="ED374" t="s">
        <v>38</v>
      </c>
      <c r="EG374">
        <v>174</v>
      </c>
      <c r="EH374" t="s">
        <v>39</v>
      </c>
      <c r="EK374">
        <v>22.9</v>
      </c>
      <c r="EL374" t="s">
        <v>40</v>
      </c>
      <c r="EO374">
        <v>10.7</v>
      </c>
      <c r="EP374" t="s">
        <v>41</v>
      </c>
      <c r="ES374">
        <v>127.51</v>
      </c>
      <c r="ET374" t="s">
        <v>42</v>
      </c>
      <c r="EW374">
        <v>7.52</v>
      </c>
      <c r="EX374" t="s">
        <v>43</v>
      </c>
      <c r="FA374">
        <v>22.518000000000001</v>
      </c>
      <c r="FB374" t="s">
        <v>44</v>
      </c>
      <c r="FE374">
        <v>8.9600000000000009</v>
      </c>
      <c r="FF374" t="s">
        <v>45</v>
      </c>
      <c r="FI374">
        <v>40.78</v>
      </c>
      <c r="FJ374" t="s">
        <v>46</v>
      </c>
      <c r="FM374">
        <v>87</v>
      </c>
      <c r="FN374" t="s">
        <v>47</v>
      </c>
      <c r="FQ374">
        <v>32.200000000000003</v>
      </c>
      <c r="FR374" t="s">
        <v>48</v>
      </c>
      <c r="FU374">
        <v>9325.0300000000007</v>
      </c>
      <c r="FV374" t="s">
        <v>49</v>
      </c>
      <c r="FY374">
        <v>83.2</v>
      </c>
      <c r="FZ374" t="s">
        <v>50</v>
      </c>
      <c r="GC374">
        <v>0.17</v>
      </c>
      <c r="GD374" t="s">
        <v>51</v>
      </c>
      <c r="GG374">
        <v>0</v>
      </c>
      <c r="GH374" t="s">
        <v>52</v>
      </c>
      <c r="GK374">
        <v>46</v>
      </c>
      <c r="GL374" t="s">
        <v>53</v>
      </c>
      <c r="GO374">
        <v>0.622</v>
      </c>
    </row>
    <row r="375" spans="1:197" x14ac:dyDescent="0.45">
      <c r="A375">
        <v>39909</v>
      </c>
      <c r="B375" t="s">
        <v>5</v>
      </c>
      <c r="E375">
        <v>0</v>
      </c>
      <c r="F375" t="s">
        <v>6</v>
      </c>
      <c r="I375">
        <v>0</v>
      </c>
      <c r="J375" t="s">
        <v>7</v>
      </c>
      <c r="M375">
        <v>0</v>
      </c>
      <c r="N375" t="s">
        <v>8</v>
      </c>
      <c r="Q375">
        <v>561.01</v>
      </c>
      <c r="R375" t="s">
        <v>9</v>
      </c>
      <c r="U375">
        <v>36.21</v>
      </c>
      <c r="V375" t="s">
        <v>10</v>
      </c>
      <c r="Y375">
        <v>28</v>
      </c>
      <c r="Z375" t="s">
        <v>11</v>
      </c>
      <c r="AC375">
        <v>0</v>
      </c>
      <c r="AD375" t="s">
        <v>12</v>
      </c>
      <c r="AG375">
        <v>0</v>
      </c>
      <c r="AH375" t="s">
        <v>13</v>
      </c>
      <c r="AK375">
        <v>3.1899999999999998E-2</v>
      </c>
      <c r="AL375" t="s">
        <v>14</v>
      </c>
      <c r="AO375">
        <v>869.7</v>
      </c>
      <c r="AP375" t="s">
        <v>15</v>
      </c>
      <c r="AS375">
        <v>147.78</v>
      </c>
      <c r="AT375" t="s">
        <v>16</v>
      </c>
      <c r="AW375">
        <v>2779.99</v>
      </c>
      <c r="AX375" t="s">
        <v>17</v>
      </c>
      <c r="BA375">
        <v>70.510000000000005</v>
      </c>
      <c r="BB375" t="s">
        <v>18</v>
      </c>
      <c r="BE375">
        <v>1.06E-2</v>
      </c>
      <c r="BF375" t="s">
        <v>19</v>
      </c>
      <c r="BI375">
        <v>23.3</v>
      </c>
      <c r="BJ375" t="s">
        <v>20</v>
      </c>
      <c r="BM375">
        <v>190.11</v>
      </c>
      <c r="BN375" t="s">
        <v>21</v>
      </c>
      <c r="BQ375">
        <v>1667.01</v>
      </c>
      <c r="BR375" t="s">
        <v>22</v>
      </c>
      <c r="BU375">
        <v>62</v>
      </c>
      <c r="BV375" t="s">
        <v>23</v>
      </c>
      <c r="BY375">
        <v>9.75</v>
      </c>
      <c r="BZ375" t="s">
        <v>24</v>
      </c>
      <c r="CC375">
        <v>170.94</v>
      </c>
      <c r="CD375" t="s">
        <v>25</v>
      </c>
      <c r="CG375">
        <v>890</v>
      </c>
      <c r="CH375" t="s">
        <v>26</v>
      </c>
      <c r="CK375">
        <v>0</v>
      </c>
      <c r="CL375" t="s">
        <v>27</v>
      </c>
      <c r="CO375">
        <v>0</v>
      </c>
      <c r="CP375" t="s">
        <v>28</v>
      </c>
      <c r="CS375">
        <v>0</v>
      </c>
      <c r="CT375" t="s">
        <v>29</v>
      </c>
      <c r="CW375">
        <v>47.98</v>
      </c>
      <c r="CX375" t="s">
        <v>30</v>
      </c>
      <c r="DA375">
        <v>2.3090000000000002</v>
      </c>
      <c r="DB375" t="s">
        <v>31</v>
      </c>
      <c r="DE375">
        <v>91.33</v>
      </c>
      <c r="DF375" t="s">
        <v>32</v>
      </c>
      <c r="DI375">
        <v>47.25</v>
      </c>
      <c r="DJ375" t="s">
        <v>33</v>
      </c>
      <c r="DM375">
        <v>184.09</v>
      </c>
      <c r="DN375" t="s">
        <v>34</v>
      </c>
      <c r="DQ375">
        <v>322.76</v>
      </c>
      <c r="DR375" t="s">
        <v>35</v>
      </c>
      <c r="DU375">
        <v>38.340000000000003</v>
      </c>
      <c r="DV375" t="s">
        <v>36</v>
      </c>
      <c r="DY375">
        <v>0.88</v>
      </c>
      <c r="DZ375" t="s">
        <v>37</v>
      </c>
      <c r="EC375">
        <v>0</v>
      </c>
      <c r="ED375" t="s">
        <v>38</v>
      </c>
      <c r="EG375">
        <v>203</v>
      </c>
      <c r="EH375" t="s">
        <v>39</v>
      </c>
      <c r="EK375">
        <v>26.85</v>
      </c>
      <c r="EL375" t="s">
        <v>40</v>
      </c>
      <c r="EO375">
        <v>11.82</v>
      </c>
      <c r="EP375" t="s">
        <v>41</v>
      </c>
      <c r="ES375">
        <v>135.6</v>
      </c>
      <c r="ET375" t="s">
        <v>42</v>
      </c>
      <c r="EW375">
        <v>8.44</v>
      </c>
      <c r="EX375" t="s">
        <v>43</v>
      </c>
      <c r="FA375">
        <v>23.61</v>
      </c>
      <c r="FB375" t="s">
        <v>44</v>
      </c>
      <c r="FE375">
        <v>9.2170000000000005</v>
      </c>
      <c r="FF375" t="s">
        <v>45</v>
      </c>
      <c r="FI375">
        <v>47.49</v>
      </c>
      <c r="FJ375" t="s">
        <v>46</v>
      </c>
      <c r="FM375">
        <v>99.03</v>
      </c>
      <c r="FN375" t="s">
        <v>47</v>
      </c>
      <c r="FQ375">
        <v>37.200000000000003</v>
      </c>
      <c r="FR375" t="s">
        <v>48</v>
      </c>
      <c r="FU375">
        <v>12300</v>
      </c>
      <c r="FV375" t="s">
        <v>49</v>
      </c>
      <c r="FY375">
        <v>86.5</v>
      </c>
      <c r="FZ375" t="s">
        <v>50</v>
      </c>
      <c r="GC375">
        <v>0.17100000000000001</v>
      </c>
      <c r="GD375" t="s">
        <v>51</v>
      </c>
      <c r="GG375">
        <v>0</v>
      </c>
      <c r="GH375" t="s">
        <v>52</v>
      </c>
      <c r="GK375">
        <v>81.99</v>
      </c>
      <c r="GL375" t="s">
        <v>53</v>
      </c>
      <c r="GO375">
        <v>0.85699999999999998</v>
      </c>
    </row>
    <row r="376" spans="1:197" x14ac:dyDescent="0.45">
      <c r="A376">
        <v>39916</v>
      </c>
      <c r="B376" t="s">
        <v>5</v>
      </c>
      <c r="E376">
        <v>0</v>
      </c>
      <c r="F376" t="s">
        <v>6</v>
      </c>
      <c r="I376">
        <v>0</v>
      </c>
      <c r="J376" t="s">
        <v>7</v>
      </c>
      <c r="M376">
        <v>0</v>
      </c>
      <c r="N376" t="s">
        <v>8</v>
      </c>
      <c r="Q376">
        <v>557.95000000000005</v>
      </c>
      <c r="R376" t="s">
        <v>9</v>
      </c>
      <c r="U376">
        <v>35.159999999999997</v>
      </c>
      <c r="V376" t="s">
        <v>10</v>
      </c>
      <c r="Y376">
        <v>28</v>
      </c>
      <c r="Z376" t="s">
        <v>11</v>
      </c>
      <c r="AC376">
        <v>0</v>
      </c>
      <c r="AD376" t="s">
        <v>12</v>
      </c>
      <c r="AG376">
        <v>0</v>
      </c>
      <c r="AH376" t="s">
        <v>13</v>
      </c>
      <c r="AK376">
        <v>3.4799999999999998E-2</v>
      </c>
      <c r="AL376" t="s">
        <v>14</v>
      </c>
      <c r="AO376">
        <v>1098.5</v>
      </c>
      <c r="AP376" t="s">
        <v>15</v>
      </c>
      <c r="AS376">
        <v>143.51</v>
      </c>
      <c r="AT376" t="s">
        <v>16</v>
      </c>
      <c r="AW376">
        <v>2650</v>
      </c>
      <c r="AX376" t="s">
        <v>17</v>
      </c>
      <c r="BA376">
        <v>86</v>
      </c>
      <c r="BB376" t="s">
        <v>18</v>
      </c>
      <c r="BE376">
        <v>1.2699999999999999E-2</v>
      </c>
      <c r="BF376" t="s">
        <v>19</v>
      </c>
      <c r="BI376">
        <v>23.45</v>
      </c>
      <c r="BJ376" t="s">
        <v>20</v>
      </c>
      <c r="BM376">
        <v>299</v>
      </c>
      <c r="BN376" t="s">
        <v>21</v>
      </c>
      <c r="BQ376">
        <v>1528</v>
      </c>
      <c r="BR376" t="s">
        <v>22</v>
      </c>
      <c r="BU376">
        <v>67.5</v>
      </c>
      <c r="BV376" t="s">
        <v>23</v>
      </c>
      <c r="BY376">
        <v>10.497</v>
      </c>
      <c r="BZ376" t="s">
        <v>24</v>
      </c>
      <c r="CC376">
        <v>175.98</v>
      </c>
      <c r="CD376" t="s">
        <v>25</v>
      </c>
      <c r="CG376">
        <v>1092</v>
      </c>
      <c r="CH376" t="s">
        <v>26</v>
      </c>
      <c r="CK376">
        <v>0</v>
      </c>
      <c r="CL376" t="s">
        <v>27</v>
      </c>
      <c r="CO376">
        <v>0</v>
      </c>
      <c r="CP376" t="s">
        <v>28</v>
      </c>
      <c r="CS376">
        <v>0</v>
      </c>
      <c r="CT376" t="s">
        <v>29</v>
      </c>
      <c r="CW376">
        <v>55</v>
      </c>
      <c r="CX376" t="s">
        <v>30</v>
      </c>
      <c r="DA376">
        <v>2.6139999999999999</v>
      </c>
      <c r="DB376" t="s">
        <v>31</v>
      </c>
      <c r="DE376">
        <v>97.86</v>
      </c>
      <c r="DF376" t="s">
        <v>32</v>
      </c>
      <c r="DI376">
        <v>59.31</v>
      </c>
      <c r="DJ376" t="s">
        <v>33</v>
      </c>
      <c r="DM376">
        <v>182.5</v>
      </c>
      <c r="DN376" t="s">
        <v>34</v>
      </c>
      <c r="DQ376">
        <v>329.02</v>
      </c>
      <c r="DR376" t="s">
        <v>35</v>
      </c>
      <c r="DU376">
        <v>33.700000000000003</v>
      </c>
      <c r="DV376" t="s">
        <v>36</v>
      </c>
      <c r="DY376">
        <v>0.96799999999999997</v>
      </c>
      <c r="DZ376" t="s">
        <v>37</v>
      </c>
      <c r="EC376">
        <v>0</v>
      </c>
      <c r="ED376" t="s">
        <v>38</v>
      </c>
      <c r="EG376">
        <v>217.69</v>
      </c>
      <c r="EH376" t="s">
        <v>39</v>
      </c>
      <c r="EK376">
        <v>28.85</v>
      </c>
      <c r="EL376" t="s">
        <v>40</v>
      </c>
      <c r="EO376">
        <v>12.98</v>
      </c>
      <c r="EP376" t="s">
        <v>41</v>
      </c>
      <c r="ES376">
        <v>154.26</v>
      </c>
      <c r="ET376" t="s">
        <v>42</v>
      </c>
      <c r="EW376">
        <v>8.6999999999999993</v>
      </c>
      <c r="EX376" t="s">
        <v>43</v>
      </c>
      <c r="FA376">
        <v>24.69</v>
      </c>
      <c r="FB376" t="s">
        <v>44</v>
      </c>
      <c r="FE376">
        <v>9.3800000000000008</v>
      </c>
      <c r="FF376" t="s">
        <v>45</v>
      </c>
      <c r="FI376">
        <v>50.54</v>
      </c>
      <c r="FJ376" t="s">
        <v>46</v>
      </c>
      <c r="FM376">
        <v>100.53</v>
      </c>
      <c r="FN376" t="s">
        <v>47</v>
      </c>
      <c r="FQ376">
        <v>38.89</v>
      </c>
      <c r="FR376" t="s">
        <v>48</v>
      </c>
      <c r="FU376">
        <v>13705</v>
      </c>
      <c r="FV376" t="s">
        <v>49</v>
      </c>
      <c r="FY376">
        <v>91.9</v>
      </c>
      <c r="FZ376" t="s">
        <v>50</v>
      </c>
      <c r="GC376">
        <v>0.218</v>
      </c>
      <c r="GD376" t="s">
        <v>51</v>
      </c>
      <c r="GG376">
        <v>0</v>
      </c>
      <c r="GH376" t="s">
        <v>52</v>
      </c>
      <c r="GK376">
        <v>94.9</v>
      </c>
      <c r="GL376" t="s">
        <v>53</v>
      </c>
      <c r="GO376">
        <v>0.81399999999999995</v>
      </c>
    </row>
    <row r="377" spans="1:197" x14ac:dyDescent="0.45">
      <c r="A377">
        <v>39923</v>
      </c>
      <c r="B377" t="s">
        <v>5</v>
      </c>
      <c r="E377">
        <v>0</v>
      </c>
      <c r="F377" t="s">
        <v>6</v>
      </c>
      <c r="I377">
        <v>0</v>
      </c>
      <c r="J377" t="s">
        <v>7</v>
      </c>
      <c r="M377">
        <v>0</v>
      </c>
      <c r="N377" t="s">
        <v>8</v>
      </c>
      <c r="Q377">
        <v>596.95000000000005</v>
      </c>
      <c r="R377" t="s">
        <v>9</v>
      </c>
      <c r="U377">
        <v>33.5</v>
      </c>
      <c r="V377" t="s">
        <v>10</v>
      </c>
      <c r="Y377">
        <v>29.4</v>
      </c>
      <c r="Z377" t="s">
        <v>11</v>
      </c>
      <c r="AC377">
        <v>0</v>
      </c>
      <c r="AD377" t="s">
        <v>12</v>
      </c>
      <c r="AG377">
        <v>0</v>
      </c>
      <c r="AH377" t="s">
        <v>13</v>
      </c>
      <c r="AK377">
        <v>3.2199999999999999E-2</v>
      </c>
      <c r="AL377" t="s">
        <v>14</v>
      </c>
      <c r="AO377">
        <v>1186</v>
      </c>
      <c r="AP377" t="s">
        <v>15</v>
      </c>
      <c r="AS377">
        <v>150</v>
      </c>
      <c r="AT377" t="s">
        <v>16</v>
      </c>
      <c r="AW377">
        <v>2634</v>
      </c>
      <c r="AX377" t="s">
        <v>17</v>
      </c>
      <c r="BA377">
        <v>86.2</v>
      </c>
      <c r="BB377" t="s">
        <v>18</v>
      </c>
      <c r="BE377">
        <v>1.18E-2</v>
      </c>
      <c r="BF377" t="s">
        <v>19</v>
      </c>
      <c r="BI377">
        <v>27.07</v>
      </c>
      <c r="BJ377" t="s">
        <v>20</v>
      </c>
      <c r="BM377">
        <v>302.2</v>
      </c>
      <c r="BN377" t="s">
        <v>21</v>
      </c>
      <c r="BQ377">
        <v>1497.99</v>
      </c>
      <c r="BR377" t="s">
        <v>22</v>
      </c>
      <c r="BU377">
        <v>60.75</v>
      </c>
      <c r="BV377" t="s">
        <v>23</v>
      </c>
      <c r="BY377">
        <v>11.1</v>
      </c>
      <c r="BZ377" t="s">
        <v>24</v>
      </c>
      <c r="CC377">
        <v>168.22</v>
      </c>
      <c r="CD377" t="s">
        <v>25</v>
      </c>
      <c r="CG377">
        <v>1060</v>
      </c>
      <c r="CH377" t="s">
        <v>26</v>
      </c>
      <c r="CK377">
        <v>0</v>
      </c>
      <c r="CL377" t="s">
        <v>27</v>
      </c>
      <c r="CO377">
        <v>0</v>
      </c>
      <c r="CP377" t="s">
        <v>28</v>
      </c>
      <c r="CS377">
        <v>0</v>
      </c>
      <c r="CT377" t="s">
        <v>29</v>
      </c>
      <c r="CW377">
        <v>51.89</v>
      </c>
      <c r="CX377" t="s">
        <v>30</v>
      </c>
      <c r="DA377">
        <v>2.5499999999999998</v>
      </c>
      <c r="DB377" t="s">
        <v>31</v>
      </c>
      <c r="DE377">
        <v>111</v>
      </c>
      <c r="DF377" t="s">
        <v>32</v>
      </c>
      <c r="DI377">
        <v>60.5</v>
      </c>
      <c r="DJ377" t="s">
        <v>33</v>
      </c>
      <c r="DM377">
        <v>175.03</v>
      </c>
      <c r="DN377" t="s">
        <v>34</v>
      </c>
      <c r="DQ377">
        <v>316.2</v>
      </c>
      <c r="DR377" t="s">
        <v>35</v>
      </c>
      <c r="DU377">
        <v>35.4</v>
      </c>
      <c r="DV377" t="s">
        <v>36</v>
      </c>
      <c r="DY377">
        <v>0.91700000000000004</v>
      </c>
      <c r="DZ377" t="s">
        <v>37</v>
      </c>
      <c r="EC377">
        <v>0</v>
      </c>
      <c r="ED377" t="s">
        <v>38</v>
      </c>
      <c r="EG377">
        <v>224.3</v>
      </c>
      <c r="EH377" t="s">
        <v>39</v>
      </c>
      <c r="EK377">
        <v>27.75</v>
      </c>
      <c r="EL377" t="s">
        <v>40</v>
      </c>
      <c r="EO377">
        <v>12.9</v>
      </c>
      <c r="EP377" t="s">
        <v>41</v>
      </c>
      <c r="ES377">
        <v>146.26</v>
      </c>
      <c r="ET377" t="s">
        <v>42</v>
      </c>
      <c r="EW377">
        <v>8.2119999999999997</v>
      </c>
      <c r="EX377" t="s">
        <v>43</v>
      </c>
      <c r="FA377">
        <v>24.018999999999998</v>
      </c>
      <c r="FB377" t="s">
        <v>44</v>
      </c>
      <c r="FE377">
        <v>9.89</v>
      </c>
      <c r="FF377" t="s">
        <v>45</v>
      </c>
      <c r="FI377">
        <v>53.4</v>
      </c>
      <c r="FJ377" t="s">
        <v>46</v>
      </c>
      <c r="FM377">
        <v>98.46</v>
      </c>
      <c r="FN377" t="s">
        <v>47</v>
      </c>
      <c r="FQ377">
        <v>39</v>
      </c>
      <c r="FR377" t="s">
        <v>48</v>
      </c>
      <c r="FU377">
        <v>12898</v>
      </c>
      <c r="FV377" t="s">
        <v>49</v>
      </c>
      <c r="FY377">
        <v>82.69</v>
      </c>
      <c r="FZ377" t="s">
        <v>50</v>
      </c>
      <c r="GC377">
        <v>0.214</v>
      </c>
      <c r="GD377" t="s">
        <v>51</v>
      </c>
      <c r="GG377">
        <v>0</v>
      </c>
      <c r="GH377" t="s">
        <v>52</v>
      </c>
      <c r="GK377">
        <v>97</v>
      </c>
      <c r="GL377" t="s">
        <v>53</v>
      </c>
      <c r="GO377">
        <v>0.79</v>
      </c>
    </row>
    <row r="378" spans="1:197" x14ac:dyDescent="0.45">
      <c r="A378">
        <v>39930</v>
      </c>
      <c r="B378" t="s">
        <v>5</v>
      </c>
      <c r="E378">
        <v>0</v>
      </c>
      <c r="F378" t="s">
        <v>6</v>
      </c>
      <c r="I378">
        <v>0</v>
      </c>
      <c r="J378" t="s">
        <v>7</v>
      </c>
      <c r="M378">
        <v>0</v>
      </c>
      <c r="N378" t="s">
        <v>8</v>
      </c>
      <c r="Q378">
        <v>619</v>
      </c>
      <c r="R378" t="s">
        <v>9</v>
      </c>
      <c r="U378">
        <v>33.96</v>
      </c>
      <c r="V378" t="s">
        <v>10</v>
      </c>
      <c r="Y378">
        <v>29.12</v>
      </c>
      <c r="Z378" t="s">
        <v>11</v>
      </c>
      <c r="AC378">
        <v>0</v>
      </c>
      <c r="AD378" t="s">
        <v>12</v>
      </c>
      <c r="AG378">
        <v>0</v>
      </c>
      <c r="AH378" t="s">
        <v>13</v>
      </c>
      <c r="AK378">
        <v>3.15E-2</v>
      </c>
      <c r="AL378" t="s">
        <v>14</v>
      </c>
      <c r="AO378">
        <v>1237.58</v>
      </c>
      <c r="AP378" t="s">
        <v>15</v>
      </c>
      <c r="AS378">
        <v>147.82</v>
      </c>
      <c r="AT378" t="s">
        <v>16</v>
      </c>
      <c r="AW378">
        <v>2775</v>
      </c>
      <c r="AX378" t="s">
        <v>17</v>
      </c>
      <c r="BA378">
        <v>115.99</v>
      </c>
      <c r="BB378" t="s">
        <v>18</v>
      </c>
      <c r="BE378">
        <v>1.15E-2</v>
      </c>
      <c r="BF378" t="s">
        <v>19</v>
      </c>
      <c r="BI378">
        <v>30.23</v>
      </c>
      <c r="BJ378" t="s">
        <v>20</v>
      </c>
      <c r="BM378">
        <v>313.06</v>
      </c>
      <c r="BN378" t="s">
        <v>21</v>
      </c>
      <c r="BQ378">
        <v>1481.99</v>
      </c>
      <c r="BR378" t="s">
        <v>22</v>
      </c>
      <c r="BU378">
        <v>61</v>
      </c>
      <c r="BV378" t="s">
        <v>23</v>
      </c>
      <c r="BY378">
        <v>10.44</v>
      </c>
      <c r="BZ378" t="s">
        <v>24</v>
      </c>
      <c r="CC378">
        <v>164.64</v>
      </c>
      <c r="CD378" t="s">
        <v>25</v>
      </c>
      <c r="CG378">
        <v>1094.97</v>
      </c>
      <c r="CH378" t="s">
        <v>26</v>
      </c>
      <c r="CK378">
        <v>0</v>
      </c>
      <c r="CL378" t="s">
        <v>27</v>
      </c>
      <c r="CO378">
        <v>0</v>
      </c>
      <c r="CP378" t="s">
        <v>28</v>
      </c>
      <c r="CS378">
        <v>0</v>
      </c>
      <c r="CT378" t="s">
        <v>29</v>
      </c>
      <c r="CW378">
        <v>50.53</v>
      </c>
      <c r="CX378" t="s">
        <v>30</v>
      </c>
      <c r="DA378">
        <v>2.67</v>
      </c>
      <c r="DB378" t="s">
        <v>31</v>
      </c>
      <c r="DE378">
        <v>108.2</v>
      </c>
      <c r="DF378" t="s">
        <v>32</v>
      </c>
      <c r="DI378">
        <v>60.9</v>
      </c>
      <c r="DJ378" t="s">
        <v>33</v>
      </c>
      <c r="DM378">
        <v>176.99</v>
      </c>
      <c r="DN378" t="s">
        <v>34</v>
      </c>
      <c r="DQ378">
        <v>309.5</v>
      </c>
      <c r="DR378" t="s">
        <v>35</v>
      </c>
      <c r="DU378">
        <v>37.049999999999997</v>
      </c>
      <c r="DV378" t="s">
        <v>36</v>
      </c>
      <c r="DY378">
        <v>0.90800000000000003</v>
      </c>
      <c r="DZ378" t="s">
        <v>37</v>
      </c>
      <c r="EC378">
        <v>0</v>
      </c>
      <c r="ED378" t="s">
        <v>38</v>
      </c>
      <c r="EG378">
        <v>242</v>
      </c>
      <c r="EH378" t="s">
        <v>39</v>
      </c>
      <c r="EK378">
        <v>27.8</v>
      </c>
      <c r="EL378" t="s">
        <v>40</v>
      </c>
      <c r="EO378">
        <v>15.35</v>
      </c>
      <c r="EP378" t="s">
        <v>41</v>
      </c>
      <c r="ES378">
        <v>135</v>
      </c>
      <c r="ET378" t="s">
        <v>42</v>
      </c>
      <c r="EW378">
        <v>8.67</v>
      </c>
      <c r="EX378" t="s">
        <v>43</v>
      </c>
      <c r="FA378">
        <v>23.5</v>
      </c>
      <c r="FB378" t="s">
        <v>44</v>
      </c>
      <c r="FE378">
        <v>10.18</v>
      </c>
      <c r="FF378" t="s">
        <v>45</v>
      </c>
      <c r="FI378">
        <v>65.7</v>
      </c>
      <c r="FJ378" t="s">
        <v>46</v>
      </c>
      <c r="FM378">
        <v>100.18</v>
      </c>
      <c r="FN378" t="s">
        <v>47</v>
      </c>
      <c r="FQ378">
        <v>43.6</v>
      </c>
      <c r="FR378" t="s">
        <v>48</v>
      </c>
      <c r="FU378">
        <v>13538.51</v>
      </c>
      <c r="FV378" t="s">
        <v>49</v>
      </c>
      <c r="FY378">
        <v>79.400000000000006</v>
      </c>
      <c r="FZ378" t="s">
        <v>50</v>
      </c>
      <c r="GC378">
        <v>0.221</v>
      </c>
      <c r="GD378" t="s">
        <v>51</v>
      </c>
      <c r="GG378">
        <v>0</v>
      </c>
      <c r="GH378" t="s">
        <v>52</v>
      </c>
      <c r="GK378">
        <v>125.99</v>
      </c>
      <c r="GL378" t="s">
        <v>53</v>
      </c>
      <c r="GO378">
        <v>0.871</v>
      </c>
    </row>
    <row r="379" spans="1:197" x14ac:dyDescent="0.45">
      <c r="A379">
        <v>39937</v>
      </c>
      <c r="B379" t="s">
        <v>5</v>
      </c>
      <c r="E379">
        <v>0</v>
      </c>
      <c r="F379" t="s">
        <v>6</v>
      </c>
      <c r="I379">
        <v>0</v>
      </c>
      <c r="J379" t="s">
        <v>7</v>
      </c>
      <c r="M379">
        <v>0</v>
      </c>
      <c r="N379" t="s">
        <v>8</v>
      </c>
      <c r="Q379">
        <v>665</v>
      </c>
      <c r="R379" t="s">
        <v>9</v>
      </c>
      <c r="U379">
        <v>35.49</v>
      </c>
      <c r="V379" t="s">
        <v>10</v>
      </c>
      <c r="Y379">
        <v>37.75</v>
      </c>
      <c r="Z379" t="s">
        <v>11</v>
      </c>
      <c r="AC379">
        <v>0</v>
      </c>
      <c r="AD379" t="s">
        <v>12</v>
      </c>
      <c r="AG379">
        <v>0</v>
      </c>
      <c r="AH379" t="s">
        <v>13</v>
      </c>
      <c r="AK379">
        <v>4.1799999999999997E-2</v>
      </c>
      <c r="AL379" t="s">
        <v>14</v>
      </c>
      <c r="AO379">
        <v>1330</v>
      </c>
      <c r="AP379" t="s">
        <v>15</v>
      </c>
      <c r="AS379">
        <v>173.3</v>
      </c>
      <c r="AT379" t="s">
        <v>16</v>
      </c>
      <c r="AW379">
        <v>3231.56</v>
      </c>
      <c r="AX379" t="s">
        <v>17</v>
      </c>
      <c r="BA379">
        <v>129.9</v>
      </c>
      <c r="BB379" t="s">
        <v>18</v>
      </c>
      <c r="BE379">
        <v>1.15E-2</v>
      </c>
      <c r="BF379" t="s">
        <v>19</v>
      </c>
      <c r="BI379">
        <v>35.96</v>
      </c>
      <c r="BJ379" t="s">
        <v>20</v>
      </c>
      <c r="BM379">
        <v>394.8</v>
      </c>
      <c r="BN379" t="s">
        <v>21</v>
      </c>
      <c r="BQ379">
        <v>1631.51</v>
      </c>
      <c r="BR379" t="s">
        <v>22</v>
      </c>
      <c r="BU379">
        <v>76.989999999999995</v>
      </c>
      <c r="BV379" t="s">
        <v>23</v>
      </c>
      <c r="BY379">
        <v>12.959</v>
      </c>
      <c r="BZ379" t="s">
        <v>24</v>
      </c>
      <c r="CC379">
        <v>181.6</v>
      </c>
      <c r="CD379" t="s">
        <v>25</v>
      </c>
      <c r="CG379">
        <v>1083.99</v>
      </c>
      <c r="CH379" t="s">
        <v>26</v>
      </c>
      <c r="CK379">
        <v>0</v>
      </c>
      <c r="CL379" t="s">
        <v>27</v>
      </c>
      <c r="CO379">
        <v>0</v>
      </c>
      <c r="CP379" t="s">
        <v>28</v>
      </c>
      <c r="CS379">
        <v>0</v>
      </c>
      <c r="CT379" t="s">
        <v>29</v>
      </c>
      <c r="CW379">
        <v>56.9</v>
      </c>
      <c r="CX379" t="s">
        <v>30</v>
      </c>
      <c r="DA379">
        <v>3.4140000000000001</v>
      </c>
      <c r="DB379" t="s">
        <v>31</v>
      </c>
      <c r="DE379">
        <v>119</v>
      </c>
      <c r="DF379" t="s">
        <v>32</v>
      </c>
      <c r="DI379">
        <v>76</v>
      </c>
      <c r="DJ379" t="s">
        <v>33</v>
      </c>
      <c r="DM379">
        <v>181.6</v>
      </c>
      <c r="DN379" t="s">
        <v>34</v>
      </c>
      <c r="DQ379">
        <v>295.39999999999998</v>
      </c>
      <c r="DR379" t="s">
        <v>35</v>
      </c>
      <c r="DU379">
        <v>37.979999999999997</v>
      </c>
      <c r="DV379" t="s">
        <v>36</v>
      </c>
      <c r="DY379">
        <v>1.0680000000000001</v>
      </c>
      <c r="DZ379" t="s">
        <v>37</v>
      </c>
      <c r="EC379">
        <v>0</v>
      </c>
      <c r="ED379" t="s">
        <v>38</v>
      </c>
      <c r="EG379">
        <v>237.55</v>
      </c>
      <c r="EH379" t="s">
        <v>39</v>
      </c>
      <c r="EK379">
        <v>32.270000000000003</v>
      </c>
      <c r="EL379" t="s">
        <v>40</v>
      </c>
      <c r="EO379">
        <v>19.02</v>
      </c>
      <c r="EP379" t="s">
        <v>41</v>
      </c>
      <c r="ES379">
        <v>153.44999999999999</v>
      </c>
      <c r="ET379" t="s">
        <v>42</v>
      </c>
      <c r="EW379">
        <v>11.298999999999999</v>
      </c>
      <c r="EX379" t="s">
        <v>43</v>
      </c>
      <c r="FA379">
        <v>25.3</v>
      </c>
      <c r="FB379" t="s">
        <v>44</v>
      </c>
      <c r="FE379">
        <v>10.901</v>
      </c>
      <c r="FF379" t="s">
        <v>45</v>
      </c>
      <c r="FI379">
        <v>73</v>
      </c>
      <c r="FJ379" t="s">
        <v>46</v>
      </c>
      <c r="FM379">
        <v>119.02</v>
      </c>
      <c r="FN379" t="s">
        <v>47</v>
      </c>
      <c r="FQ379">
        <v>47.13</v>
      </c>
      <c r="FR379" t="s">
        <v>48</v>
      </c>
      <c r="FU379">
        <v>14516</v>
      </c>
      <c r="FV379" t="s">
        <v>49</v>
      </c>
      <c r="FY379">
        <v>97.5</v>
      </c>
      <c r="FZ379" t="s">
        <v>50</v>
      </c>
      <c r="GC379">
        <v>0.21099999999999999</v>
      </c>
      <c r="GD379" t="s">
        <v>51</v>
      </c>
      <c r="GG379">
        <v>0</v>
      </c>
      <c r="GH379" t="s">
        <v>52</v>
      </c>
      <c r="GK379">
        <v>153</v>
      </c>
      <c r="GL379" t="s">
        <v>53</v>
      </c>
      <c r="GO379">
        <v>1.1299999999999999</v>
      </c>
    </row>
    <row r="380" spans="1:197" x14ac:dyDescent="0.45">
      <c r="A380">
        <v>39944</v>
      </c>
      <c r="B380" t="s">
        <v>5</v>
      </c>
      <c r="E380">
        <v>0</v>
      </c>
      <c r="F380" t="s">
        <v>6</v>
      </c>
      <c r="I380">
        <v>0</v>
      </c>
      <c r="J380" t="s">
        <v>7</v>
      </c>
      <c r="M380">
        <v>0</v>
      </c>
      <c r="N380" t="s">
        <v>8</v>
      </c>
      <c r="Q380">
        <v>740.1</v>
      </c>
      <c r="R380" t="s">
        <v>9</v>
      </c>
      <c r="U380">
        <v>33.979999999999997</v>
      </c>
      <c r="V380" t="s">
        <v>10</v>
      </c>
      <c r="Y380">
        <v>40</v>
      </c>
      <c r="Z380" t="s">
        <v>11</v>
      </c>
      <c r="AC380">
        <v>0</v>
      </c>
      <c r="AD380" t="s">
        <v>12</v>
      </c>
      <c r="AG380">
        <v>0</v>
      </c>
      <c r="AH380" t="s">
        <v>13</v>
      </c>
      <c r="AK380">
        <v>4.1000000000000002E-2</v>
      </c>
      <c r="AL380" t="s">
        <v>14</v>
      </c>
      <c r="AO380">
        <v>1422.05</v>
      </c>
      <c r="AP380" t="s">
        <v>15</v>
      </c>
      <c r="AS380">
        <v>166.24</v>
      </c>
      <c r="AT380" t="s">
        <v>16</v>
      </c>
      <c r="AW380">
        <v>3140</v>
      </c>
      <c r="AX380" t="s">
        <v>17</v>
      </c>
      <c r="BA380">
        <v>113</v>
      </c>
      <c r="BB380" t="s">
        <v>18</v>
      </c>
      <c r="BE380">
        <v>1.15E-2</v>
      </c>
      <c r="BF380" t="s">
        <v>19</v>
      </c>
      <c r="BI380">
        <v>36.92</v>
      </c>
      <c r="BJ380" t="s">
        <v>20</v>
      </c>
      <c r="BM380">
        <v>390</v>
      </c>
      <c r="BN380" t="s">
        <v>21</v>
      </c>
      <c r="BQ380">
        <v>1514.52</v>
      </c>
      <c r="BR380" t="s">
        <v>22</v>
      </c>
      <c r="BU380">
        <v>79</v>
      </c>
      <c r="BV380" t="s">
        <v>23</v>
      </c>
      <c r="BY380">
        <v>13.91</v>
      </c>
      <c r="BZ380" t="s">
        <v>24</v>
      </c>
      <c r="CC380">
        <v>163.13999999999999</v>
      </c>
      <c r="CD380" t="s">
        <v>25</v>
      </c>
      <c r="CG380">
        <v>1150</v>
      </c>
      <c r="CH380" t="s">
        <v>26</v>
      </c>
      <c r="CK380">
        <v>0</v>
      </c>
      <c r="CL380" t="s">
        <v>27</v>
      </c>
      <c r="CO380">
        <v>0</v>
      </c>
      <c r="CP380" t="s">
        <v>28</v>
      </c>
      <c r="CS380">
        <v>0</v>
      </c>
      <c r="CT380" t="s">
        <v>29</v>
      </c>
      <c r="CW380">
        <v>54.5</v>
      </c>
      <c r="CX380" t="s">
        <v>30</v>
      </c>
      <c r="DA380">
        <v>3.2</v>
      </c>
      <c r="DB380" t="s">
        <v>31</v>
      </c>
      <c r="DE380">
        <v>114.97</v>
      </c>
      <c r="DF380" t="s">
        <v>32</v>
      </c>
      <c r="DI380">
        <v>76.5</v>
      </c>
      <c r="DJ380" t="s">
        <v>33</v>
      </c>
      <c r="DM380">
        <v>173.71</v>
      </c>
      <c r="DN380" t="s">
        <v>34</v>
      </c>
      <c r="DQ380">
        <v>267.01</v>
      </c>
      <c r="DR380" t="s">
        <v>35</v>
      </c>
      <c r="DU380">
        <v>43.79</v>
      </c>
      <c r="DV380" t="s">
        <v>36</v>
      </c>
      <c r="DY380">
        <v>1.056</v>
      </c>
      <c r="DZ380" t="s">
        <v>37</v>
      </c>
      <c r="EC380">
        <v>0</v>
      </c>
      <c r="ED380" t="s">
        <v>38</v>
      </c>
      <c r="EG380">
        <v>220.71</v>
      </c>
      <c r="EH380" t="s">
        <v>39</v>
      </c>
      <c r="EK380">
        <v>32.979999999999997</v>
      </c>
      <c r="EL380" t="s">
        <v>40</v>
      </c>
      <c r="EO380">
        <v>17.82</v>
      </c>
      <c r="EP380" t="s">
        <v>41</v>
      </c>
      <c r="ES380">
        <v>143.82</v>
      </c>
      <c r="ET380" t="s">
        <v>42</v>
      </c>
      <c r="EW380">
        <v>10.465</v>
      </c>
      <c r="EX380" t="s">
        <v>43</v>
      </c>
      <c r="FA380">
        <v>25.437000000000001</v>
      </c>
      <c r="FB380" t="s">
        <v>44</v>
      </c>
      <c r="FE380">
        <v>11.237</v>
      </c>
      <c r="FF380" t="s">
        <v>45</v>
      </c>
      <c r="FI380">
        <v>72</v>
      </c>
      <c r="FJ380" t="s">
        <v>46</v>
      </c>
      <c r="FM380">
        <v>123.95</v>
      </c>
      <c r="FN380" t="s">
        <v>47</v>
      </c>
      <c r="FQ380">
        <v>40.6</v>
      </c>
      <c r="FR380" t="s">
        <v>48</v>
      </c>
      <c r="FU380">
        <v>15040</v>
      </c>
      <c r="FV380" t="s">
        <v>49</v>
      </c>
      <c r="FY380">
        <v>119.01</v>
      </c>
      <c r="FZ380" t="s">
        <v>50</v>
      </c>
      <c r="GC380">
        <v>0.215</v>
      </c>
      <c r="GD380" t="s">
        <v>51</v>
      </c>
      <c r="GG380">
        <v>0</v>
      </c>
      <c r="GH380" t="s">
        <v>52</v>
      </c>
      <c r="GK380">
        <v>135</v>
      </c>
      <c r="GL380" t="s">
        <v>53</v>
      </c>
      <c r="GO380">
        <v>1.1100000000000001</v>
      </c>
    </row>
    <row r="381" spans="1:197" x14ac:dyDescent="0.45">
      <c r="A381">
        <v>39951</v>
      </c>
      <c r="B381" t="s">
        <v>5</v>
      </c>
      <c r="E381">
        <v>0</v>
      </c>
      <c r="F381" t="s">
        <v>6</v>
      </c>
      <c r="I381">
        <v>0</v>
      </c>
      <c r="J381" t="s">
        <v>7</v>
      </c>
      <c r="M381">
        <v>0</v>
      </c>
      <c r="N381" t="s">
        <v>8</v>
      </c>
      <c r="Q381">
        <v>771</v>
      </c>
      <c r="R381" t="s">
        <v>9</v>
      </c>
      <c r="U381">
        <v>34.340000000000003</v>
      </c>
      <c r="V381" t="s">
        <v>10</v>
      </c>
      <c r="Y381">
        <v>41.4</v>
      </c>
      <c r="Z381" t="s">
        <v>11</v>
      </c>
      <c r="AC381">
        <v>0</v>
      </c>
      <c r="AD381" t="s">
        <v>12</v>
      </c>
      <c r="AG381">
        <v>0</v>
      </c>
      <c r="AH381" t="s">
        <v>13</v>
      </c>
      <c r="AK381">
        <v>4.4200000000000003E-2</v>
      </c>
      <c r="AL381" t="s">
        <v>14</v>
      </c>
      <c r="AO381">
        <v>1612</v>
      </c>
      <c r="AP381" t="s">
        <v>15</v>
      </c>
      <c r="AS381">
        <v>174.17</v>
      </c>
      <c r="AT381" t="s">
        <v>16</v>
      </c>
      <c r="AW381">
        <v>3404.99</v>
      </c>
      <c r="AX381" t="s">
        <v>17</v>
      </c>
      <c r="BA381">
        <v>124.5</v>
      </c>
      <c r="BB381" t="s">
        <v>18</v>
      </c>
      <c r="BE381">
        <v>1.5699999999999999E-2</v>
      </c>
      <c r="BF381" t="s">
        <v>19</v>
      </c>
      <c r="BI381">
        <v>38.9</v>
      </c>
      <c r="BJ381" t="s">
        <v>20</v>
      </c>
      <c r="BM381">
        <v>367.51</v>
      </c>
      <c r="BN381" t="s">
        <v>21</v>
      </c>
      <c r="BQ381">
        <v>1553.03</v>
      </c>
      <c r="BR381" t="s">
        <v>22</v>
      </c>
      <c r="BU381">
        <v>72</v>
      </c>
      <c r="BV381" t="s">
        <v>23</v>
      </c>
      <c r="BY381">
        <v>15</v>
      </c>
      <c r="BZ381" t="s">
        <v>24</v>
      </c>
      <c r="CC381">
        <v>169</v>
      </c>
      <c r="CD381" t="s">
        <v>25</v>
      </c>
      <c r="CG381">
        <v>1166</v>
      </c>
      <c r="CH381" t="s">
        <v>26</v>
      </c>
      <c r="CK381">
        <v>0</v>
      </c>
      <c r="CL381" t="s">
        <v>27</v>
      </c>
      <c r="CO381">
        <v>0</v>
      </c>
      <c r="CP381" t="s">
        <v>28</v>
      </c>
      <c r="CS381">
        <v>0</v>
      </c>
      <c r="CT381" t="s">
        <v>29</v>
      </c>
      <c r="CW381">
        <v>59.2</v>
      </c>
      <c r="CX381" t="s">
        <v>30</v>
      </c>
      <c r="DA381">
        <v>3.782</v>
      </c>
      <c r="DB381" t="s">
        <v>31</v>
      </c>
      <c r="DE381">
        <v>124.95</v>
      </c>
      <c r="DF381" t="s">
        <v>32</v>
      </c>
      <c r="DI381">
        <v>65.5</v>
      </c>
      <c r="DJ381" t="s">
        <v>33</v>
      </c>
      <c r="DM381">
        <v>185.09</v>
      </c>
      <c r="DN381" t="s">
        <v>34</v>
      </c>
      <c r="DQ381">
        <v>258.49</v>
      </c>
      <c r="DR381" t="s">
        <v>35</v>
      </c>
      <c r="DU381">
        <v>48.88</v>
      </c>
      <c r="DV381" t="s">
        <v>36</v>
      </c>
      <c r="DY381">
        <v>1.173</v>
      </c>
      <c r="DZ381" t="s">
        <v>37</v>
      </c>
      <c r="EC381">
        <v>0</v>
      </c>
      <c r="ED381" t="s">
        <v>38</v>
      </c>
      <c r="EG381">
        <v>233.5</v>
      </c>
      <c r="EH381" t="s">
        <v>39</v>
      </c>
      <c r="EK381">
        <v>39.01</v>
      </c>
      <c r="EL381" t="s">
        <v>40</v>
      </c>
      <c r="EO381">
        <v>22.6</v>
      </c>
      <c r="EP381" t="s">
        <v>41</v>
      </c>
      <c r="ES381">
        <v>150.69999999999999</v>
      </c>
      <c r="ET381" t="s">
        <v>42</v>
      </c>
      <c r="EW381">
        <v>12.23</v>
      </c>
      <c r="EX381" t="s">
        <v>43</v>
      </c>
      <c r="FA381">
        <v>24.5</v>
      </c>
      <c r="FB381" t="s">
        <v>44</v>
      </c>
      <c r="FE381">
        <v>9.359</v>
      </c>
      <c r="FF381" t="s">
        <v>45</v>
      </c>
      <c r="FI381">
        <v>69.5</v>
      </c>
      <c r="FJ381" t="s">
        <v>46</v>
      </c>
      <c r="FM381">
        <v>126.5</v>
      </c>
      <c r="FN381" t="s">
        <v>47</v>
      </c>
      <c r="FQ381">
        <v>42</v>
      </c>
      <c r="FR381" t="s">
        <v>48</v>
      </c>
      <c r="FU381">
        <v>14570</v>
      </c>
      <c r="FV381" t="s">
        <v>49</v>
      </c>
      <c r="FY381">
        <v>109.21</v>
      </c>
      <c r="FZ381" t="s">
        <v>50</v>
      </c>
      <c r="GC381">
        <v>0.22700000000000001</v>
      </c>
      <c r="GD381" t="s">
        <v>51</v>
      </c>
      <c r="GG381">
        <v>0</v>
      </c>
      <c r="GH381" t="s">
        <v>52</v>
      </c>
      <c r="GK381">
        <v>137.1</v>
      </c>
      <c r="GL381" t="s">
        <v>53</v>
      </c>
      <c r="GO381">
        <v>1.179</v>
      </c>
    </row>
    <row r="382" spans="1:197" x14ac:dyDescent="0.45">
      <c r="A382">
        <v>39958</v>
      </c>
      <c r="B382" t="s">
        <v>5</v>
      </c>
      <c r="E382">
        <v>0</v>
      </c>
      <c r="F382" t="s">
        <v>6</v>
      </c>
      <c r="I382">
        <v>0</v>
      </c>
      <c r="J382" t="s">
        <v>7</v>
      </c>
      <c r="M382">
        <v>0</v>
      </c>
      <c r="N382" t="s">
        <v>8</v>
      </c>
      <c r="Q382">
        <v>845</v>
      </c>
      <c r="R382" t="s">
        <v>9</v>
      </c>
      <c r="U382">
        <v>35.15</v>
      </c>
      <c r="V382" t="s">
        <v>10</v>
      </c>
      <c r="Y382">
        <v>41.98</v>
      </c>
      <c r="Z382" t="s">
        <v>11</v>
      </c>
      <c r="AC382">
        <v>0</v>
      </c>
      <c r="AD382" t="s">
        <v>12</v>
      </c>
      <c r="AG382">
        <v>0</v>
      </c>
      <c r="AH382" t="s">
        <v>13</v>
      </c>
      <c r="AK382">
        <v>4.4600000000000001E-2</v>
      </c>
      <c r="AL382" t="s">
        <v>14</v>
      </c>
      <c r="AO382">
        <v>1715</v>
      </c>
      <c r="AP382" t="s">
        <v>15</v>
      </c>
      <c r="AS382">
        <v>178.1</v>
      </c>
      <c r="AT382" t="s">
        <v>16</v>
      </c>
      <c r="AW382">
        <v>3480</v>
      </c>
      <c r="AX382" t="s">
        <v>17</v>
      </c>
      <c r="BA382">
        <v>127.9</v>
      </c>
      <c r="BB382" t="s">
        <v>18</v>
      </c>
      <c r="BE382">
        <v>1.7500000000000002E-2</v>
      </c>
      <c r="BF382" t="s">
        <v>19</v>
      </c>
      <c r="BI382">
        <v>39.5</v>
      </c>
      <c r="BJ382" t="s">
        <v>20</v>
      </c>
      <c r="BM382">
        <v>368.94</v>
      </c>
      <c r="BN382" t="s">
        <v>21</v>
      </c>
      <c r="BQ382">
        <v>1641.05</v>
      </c>
      <c r="BR382" t="s">
        <v>22</v>
      </c>
      <c r="BU382">
        <v>68.900000000000006</v>
      </c>
      <c r="BV382" t="s">
        <v>23</v>
      </c>
      <c r="BY382">
        <v>14.749000000000001</v>
      </c>
      <c r="BZ382" t="s">
        <v>24</v>
      </c>
      <c r="CC382">
        <v>175.6</v>
      </c>
      <c r="CD382" t="s">
        <v>25</v>
      </c>
      <c r="CG382">
        <v>1125</v>
      </c>
      <c r="CH382" t="s">
        <v>26</v>
      </c>
      <c r="CK382">
        <v>0</v>
      </c>
      <c r="CL382" t="s">
        <v>27</v>
      </c>
      <c r="CO382">
        <v>0</v>
      </c>
      <c r="CP382" t="s">
        <v>28</v>
      </c>
      <c r="CS382">
        <v>0</v>
      </c>
      <c r="CT382" t="s">
        <v>29</v>
      </c>
      <c r="CW382">
        <v>59.3</v>
      </c>
      <c r="CX382" t="s">
        <v>30</v>
      </c>
      <c r="DA382">
        <v>3.86</v>
      </c>
      <c r="DB382" t="s">
        <v>31</v>
      </c>
      <c r="DE382">
        <v>141.72</v>
      </c>
      <c r="DF382" t="s">
        <v>32</v>
      </c>
      <c r="DI382">
        <v>59.47</v>
      </c>
      <c r="DJ382" t="s">
        <v>33</v>
      </c>
      <c r="DM382">
        <v>206.51</v>
      </c>
      <c r="DN382" t="s">
        <v>34</v>
      </c>
      <c r="DQ382">
        <v>224</v>
      </c>
      <c r="DR382" t="s">
        <v>35</v>
      </c>
      <c r="DU382">
        <v>48.11</v>
      </c>
      <c r="DV382" t="s">
        <v>36</v>
      </c>
      <c r="DY382">
        <v>1.2529999999999999</v>
      </c>
      <c r="DZ382" t="s">
        <v>37</v>
      </c>
      <c r="EC382">
        <v>0</v>
      </c>
      <c r="ED382" t="s">
        <v>38</v>
      </c>
      <c r="EG382">
        <v>255.5</v>
      </c>
      <c r="EH382" t="s">
        <v>39</v>
      </c>
      <c r="EK382">
        <v>44.13</v>
      </c>
      <c r="EL382" t="s">
        <v>40</v>
      </c>
      <c r="EO382">
        <v>24.65</v>
      </c>
      <c r="EP382" t="s">
        <v>41</v>
      </c>
      <c r="ES382">
        <v>173.14</v>
      </c>
      <c r="ET382" t="s">
        <v>42</v>
      </c>
      <c r="EW382">
        <v>14.5</v>
      </c>
      <c r="EX382" t="s">
        <v>43</v>
      </c>
      <c r="FA382">
        <v>25.847000000000001</v>
      </c>
      <c r="FB382" t="s">
        <v>44</v>
      </c>
      <c r="FE382">
        <v>9.7799999999999994</v>
      </c>
      <c r="FF382" t="s">
        <v>45</v>
      </c>
      <c r="FI382">
        <v>63.48</v>
      </c>
      <c r="FJ382" t="s">
        <v>46</v>
      </c>
      <c r="FM382">
        <v>146.9</v>
      </c>
      <c r="FN382" t="s">
        <v>47</v>
      </c>
      <c r="FQ382">
        <v>43.2</v>
      </c>
      <c r="FR382" t="s">
        <v>48</v>
      </c>
      <c r="FU382">
        <v>16750</v>
      </c>
      <c r="FV382" t="s">
        <v>49</v>
      </c>
      <c r="FY382">
        <v>116.3</v>
      </c>
      <c r="FZ382" t="s">
        <v>50</v>
      </c>
      <c r="GC382">
        <v>0.28000000000000003</v>
      </c>
      <c r="GD382" t="s">
        <v>51</v>
      </c>
      <c r="GG382">
        <v>0</v>
      </c>
      <c r="GH382" t="s">
        <v>52</v>
      </c>
      <c r="GK382">
        <v>146</v>
      </c>
      <c r="GL382" t="s">
        <v>53</v>
      </c>
      <c r="GO382">
        <v>1.22</v>
      </c>
    </row>
    <row r="383" spans="1:197" x14ac:dyDescent="0.45">
      <c r="A383">
        <v>39965</v>
      </c>
      <c r="B383" t="s">
        <v>5</v>
      </c>
      <c r="E383">
        <v>0</v>
      </c>
      <c r="F383" t="s">
        <v>6</v>
      </c>
      <c r="I383">
        <v>0</v>
      </c>
      <c r="J383" t="s">
        <v>7</v>
      </c>
      <c r="M383">
        <v>0</v>
      </c>
      <c r="N383" t="s">
        <v>8</v>
      </c>
      <c r="Q383">
        <v>889.48</v>
      </c>
      <c r="R383" t="s">
        <v>9</v>
      </c>
      <c r="U383">
        <v>37.299999999999997</v>
      </c>
      <c r="V383" t="s">
        <v>10</v>
      </c>
      <c r="Y383">
        <v>42.9</v>
      </c>
      <c r="Z383" t="s">
        <v>11</v>
      </c>
      <c r="AC383">
        <v>0</v>
      </c>
      <c r="AD383" t="s">
        <v>12</v>
      </c>
      <c r="AG383">
        <v>0</v>
      </c>
      <c r="AH383" t="s">
        <v>13</v>
      </c>
      <c r="AK383">
        <v>4.2999999999999997E-2</v>
      </c>
      <c r="AL383" t="s">
        <v>14</v>
      </c>
      <c r="AO383">
        <v>1884</v>
      </c>
      <c r="AP383" t="s">
        <v>15</v>
      </c>
      <c r="AS383">
        <v>182</v>
      </c>
      <c r="AT383" t="s">
        <v>16</v>
      </c>
      <c r="AW383">
        <v>3370</v>
      </c>
      <c r="AX383" t="s">
        <v>17</v>
      </c>
      <c r="BA383">
        <v>129</v>
      </c>
      <c r="BB383" t="s">
        <v>18</v>
      </c>
      <c r="BE383">
        <v>2.5399999999999999E-2</v>
      </c>
      <c r="BF383" t="s">
        <v>19</v>
      </c>
      <c r="BI383">
        <v>39.24</v>
      </c>
      <c r="BJ383" t="s">
        <v>20</v>
      </c>
      <c r="BM383">
        <v>389.2</v>
      </c>
      <c r="BN383" t="s">
        <v>21</v>
      </c>
      <c r="BQ383">
        <v>1691.02</v>
      </c>
      <c r="BR383" t="s">
        <v>22</v>
      </c>
      <c r="BU383">
        <v>72.400000000000006</v>
      </c>
      <c r="BV383" t="s">
        <v>23</v>
      </c>
      <c r="BY383">
        <v>14.45</v>
      </c>
      <c r="BZ383" t="s">
        <v>24</v>
      </c>
      <c r="CC383">
        <v>188.33</v>
      </c>
      <c r="CD383" t="s">
        <v>25</v>
      </c>
      <c r="CG383">
        <v>1198</v>
      </c>
      <c r="CH383" t="s">
        <v>26</v>
      </c>
      <c r="CK383">
        <v>0</v>
      </c>
      <c r="CL383" t="s">
        <v>27</v>
      </c>
      <c r="CO383">
        <v>0</v>
      </c>
      <c r="CP383" t="s">
        <v>28</v>
      </c>
      <c r="CS383">
        <v>0</v>
      </c>
      <c r="CT383" t="s">
        <v>29</v>
      </c>
      <c r="CW383">
        <v>58.97</v>
      </c>
      <c r="CX383" t="s">
        <v>30</v>
      </c>
      <c r="DA383">
        <v>4.2290000000000001</v>
      </c>
      <c r="DB383" t="s">
        <v>31</v>
      </c>
      <c r="DE383">
        <v>136.87</v>
      </c>
      <c r="DF383" t="s">
        <v>32</v>
      </c>
      <c r="DI383">
        <v>54.58</v>
      </c>
      <c r="DJ383" t="s">
        <v>33</v>
      </c>
      <c r="DM383">
        <v>202</v>
      </c>
      <c r="DN383" t="s">
        <v>34</v>
      </c>
      <c r="DQ383">
        <v>201.79</v>
      </c>
      <c r="DR383" t="s">
        <v>35</v>
      </c>
      <c r="DU383">
        <v>43.19</v>
      </c>
      <c r="DV383" t="s">
        <v>36</v>
      </c>
      <c r="DY383">
        <v>1.4339999999999999</v>
      </c>
      <c r="DZ383" t="s">
        <v>37</v>
      </c>
      <c r="EC383">
        <v>0</v>
      </c>
      <c r="ED383" t="s">
        <v>38</v>
      </c>
      <c r="EG383">
        <v>288</v>
      </c>
      <c r="EH383" t="s">
        <v>39</v>
      </c>
      <c r="EK383">
        <v>50.75</v>
      </c>
      <c r="EL383" t="s">
        <v>40</v>
      </c>
      <c r="EO383">
        <v>29.9</v>
      </c>
      <c r="EP383" t="s">
        <v>41</v>
      </c>
      <c r="ES383">
        <v>172</v>
      </c>
      <c r="ET383" t="s">
        <v>42</v>
      </c>
      <c r="EW383">
        <v>13.53</v>
      </c>
      <c r="EX383" t="s">
        <v>43</v>
      </c>
      <c r="FA383">
        <v>25.315000000000001</v>
      </c>
      <c r="FB383" t="s">
        <v>44</v>
      </c>
      <c r="FE383">
        <v>9.7390000000000008</v>
      </c>
      <c r="FF383" t="s">
        <v>45</v>
      </c>
      <c r="FI383">
        <v>76</v>
      </c>
      <c r="FJ383" t="s">
        <v>46</v>
      </c>
      <c r="FM383">
        <v>129.5</v>
      </c>
      <c r="FN383" t="s">
        <v>47</v>
      </c>
      <c r="FQ383">
        <v>42.16</v>
      </c>
      <c r="FR383" t="s">
        <v>48</v>
      </c>
      <c r="FU383">
        <v>17050</v>
      </c>
      <c r="FV383" t="s">
        <v>49</v>
      </c>
      <c r="FY383">
        <v>116.5</v>
      </c>
      <c r="FZ383" t="s">
        <v>50</v>
      </c>
      <c r="GC383">
        <v>0.28599999999999998</v>
      </c>
      <c r="GD383" t="s">
        <v>51</v>
      </c>
      <c r="GG383">
        <v>0</v>
      </c>
      <c r="GH383" t="s">
        <v>52</v>
      </c>
      <c r="GK383">
        <v>170</v>
      </c>
      <c r="GL383" t="s">
        <v>53</v>
      </c>
      <c r="GO383">
        <v>1.2290000000000001</v>
      </c>
    </row>
    <row r="384" spans="1:197" x14ac:dyDescent="0.45">
      <c r="A384">
        <v>39972</v>
      </c>
      <c r="B384" t="s">
        <v>5</v>
      </c>
      <c r="E384">
        <v>0</v>
      </c>
      <c r="F384" t="s">
        <v>6</v>
      </c>
      <c r="I384">
        <v>0</v>
      </c>
      <c r="J384" t="s">
        <v>7</v>
      </c>
      <c r="M384">
        <v>0</v>
      </c>
      <c r="N384" t="s">
        <v>8</v>
      </c>
      <c r="Q384">
        <v>864.99</v>
      </c>
      <c r="R384" t="s">
        <v>9</v>
      </c>
      <c r="U384">
        <v>36.659999999999997</v>
      </c>
      <c r="V384" t="s">
        <v>10</v>
      </c>
      <c r="Y384">
        <v>45</v>
      </c>
      <c r="Z384" t="s">
        <v>11</v>
      </c>
      <c r="AC384">
        <v>0</v>
      </c>
      <c r="AD384" t="s">
        <v>12</v>
      </c>
      <c r="AG384">
        <v>0</v>
      </c>
      <c r="AH384" t="s">
        <v>13</v>
      </c>
      <c r="AK384">
        <v>4.1700000000000001E-2</v>
      </c>
      <c r="AL384" t="s">
        <v>14</v>
      </c>
      <c r="AO384">
        <v>2477</v>
      </c>
      <c r="AP384" t="s">
        <v>15</v>
      </c>
      <c r="AS384">
        <v>183.47</v>
      </c>
      <c r="AT384" t="s">
        <v>16</v>
      </c>
      <c r="AW384">
        <v>3495</v>
      </c>
      <c r="AX384" t="s">
        <v>17</v>
      </c>
      <c r="BA384">
        <v>140.99</v>
      </c>
      <c r="BB384" t="s">
        <v>18</v>
      </c>
      <c r="BE384">
        <v>2.23E-2</v>
      </c>
      <c r="BF384" t="s">
        <v>19</v>
      </c>
      <c r="BI384">
        <v>38.369999999999997</v>
      </c>
      <c r="BJ384" t="s">
        <v>20</v>
      </c>
      <c r="BM384">
        <v>386</v>
      </c>
      <c r="BN384" t="s">
        <v>21</v>
      </c>
      <c r="BQ384">
        <v>1659</v>
      </c>
      <c r="BR384" t="s">
        <v>22</v>
      </c>
      <c r="BU384">
        <v>73.5</v>
      </c>
      <c r="BV384" t="s">
        <v>23</v>
      </c>
      <c r="BY384">
        <v>15.19</v>
      </c>
      <c r="BZ384" t="s">
        <v>24</v>
      </c>
      <c r="CC384">
        <v>183.3</v>
      </c>
      <c r="CD384" t="s">
        <v>25</v>
      </c>
      <c r="CG384">
        <v>1167.02</v>
      </c>
      <c r="CH384" t="s">
        <v>26</v>
      </c>
      <c r="CK384">
        <v>0</v>
      </c>
      <c r="CL384" t="s">
        <v>27</v>
      </c>
      <c r="CO384">
        <v>0</v>
      </c>
      <c r="CP384" t="s">
        <v>28</v>
      </c>
      <c r="CS384">
        <v>0</v>
      </c>
      <c r="CT384" t="s">
        <v>29</v>
      </c>
      <c r="CW384">
        <v>61.87</v>
      </c>
      <c r="CX384" t="s">
        <v>30</v>
      </c>
      <c r="DA384">
        <v>4.141</v>
      </c>
      <c r="DB384" t="s">
        <v>31</v>
      </c>
      <c r="DE384">
        <v>138.80000000000001</v>
      </c>
      <c r="DF384" t="s">
        <v>32</v>
      </c>
      <c r="DI384">
        <v>58.75</v>
      </c>
      <c r="DJ384" t="s">
        <v>33</v>
      </c>
      <c r="DM384">
        <v>201</v>
      </c>
      <c r="DN384" t="s">
        <v>34</v>
      </c>
      <c r="DQ384">
        <v>199</v>
      </c>
      <c r="DR384" t="s">
        <v>35</v>
      </c>
      <c r="DU384">
        <v>45.49</v>
      </c>
      <c r="DV384" t="s">
        <v>36</v>
      </c>
      <c r="DY384">
        <v>1.3089999999999999</v>
      </c>
      <c r="DZ384" t="s">
        <v>37</v>
      </c>
      <c r="EC384">
        <v>0</v>
      </c>
      <c r="ED384" t="s">
        <v>38</v>
      </c>
      <c r="EG384">
        <v>300.25</v>
      </c>
      <c r="EH384" t="s">
        <v>39</v>
      </c>
      <c r="EK384">
        <v>47.98</v>
      </c>
      <c r="EL384" t="s">
        <v>40</v>
      </c>
      <c r="EO384">
        <v>28.98</v>
      </c>
      <c r="EP384" t="s">
        <v>41</v>
      </c>
      <c r="ES384">
        <v>182</v>
      </c>
      <c r="ET384" t="s">
        <v>42</v>
      </c>
      <c r="EW384">
        <v>14.7</v>
      </c>
      <c r="EX384" t="s">
        <v>43</v>
      </c>
      <c r="FA384">
        <v>25.52</v>
      </c>
      <c r="FB384" t="s">
        <v>44</v>
      </c>
      <c r="FE384">
        <v>10.113</v>
      </c>
      <c r="FF384" t="s">
        <v>45</v>
      </c>
      <c r="FI384">
        <v>98.03</v>
      </c>
      <c r="FJ384" t="s">
        <v>46</v>
      </c>
      <c r="FM384">
        <v>126.95</v>
      </c>
      <c r="FN384" t="s">
        <v>47</v>
      </c>
      <c r="FQ384">
        <v>44.88</v>
      </c>
      <c r="FR384" t="s">
        <v>48</v>
      </c>
      <c r="FU384">
        <v>19110</v>
      </c>
      <c r="FV384" t="s">
        <v>49</v>
      </c>
      <c r="FY384">
        <v>119.24</v>
      </c>
      <c r="FZ384" t="s">
        <v>50</v>
      </c>
      <c r="GC384">
        <v>0.28599999999999998</v>
      </c>
      <c r="GD384" t="s">
        <v>51</v>
      </c>
      <c r="GG384">
        <v>0</v>
      </c>
      <c r="GH384" t="s">
        <v>52</v>
      </c>
      <c r="GK384">
        <v>177</v>
      </c>
      <c r="GL384" t="s">
        <v>53</v>
      </c>
      <c r="GO384">
        <v>1.266</v>
      </c>
    </row>
    <row r="385" spans="1:197" x14ac:dyDescent="0.45">
      <c r="A385">
        <v>39979</v>
      </c>
      <c r="B385" t="s">
        <v>5</v>
      </c>
      <c r="E385">
        <v>0</v>
      </c>
      <c r="F385" t="s">
        <v>6</v>
      </c>
      <c r="I385">
        <v>0</v>
      </c>
      <c r="J385" t="s">
        <v>7</v>
      </c>
      <c r="M385">
        <v>0</v>
      </c>
      <c r="N385" t="s">
        <v>8</v>
      </c>
      <c r="Q385">
        <v>755.12</v>
      </c>
      <c r="R385" t="s">
        <v>9</v>
      </c>
      <c r="U385">
        <v>35.25</v>
      </c>
      <c r="V385" t="s">
        <v>10</v>
      </c>
      <c r="Y385">
        <v>38.99</v>
      </c>
      <c r="Z385" t="s">
        <v>11</v>
      </c>
      <c r="AC385">
        <v>0</v>
      </c>
      <c r="AD385" t="s">
        <v>12</v>
      </c>
      <c r="AG385">
        <v>0</v>
      </c>
      <c r="AH385" t="s">
        <v>13</v>
      </c>
      <c r="AK385">
        <v>3.61E-2</v>
      </c>
      <c r="AL385" t="s">
        <v>14</v>
      </c>
      <c r="AO385">
        <v>2251</v>
      </c>
      <c r="AP385" t="s">
        <v>15</v>
      </c>
      <c r="AS385">
        <v>162.52000000000001</v>
      </c>
      <c r="AT385" t="s">
        <v>16</v>
      </c>
      <c r="AW385">
        <v>2795.01</v>
      </c>
      <c r="AX385" t="s">
        <v>17</v>
      </c>
      <c r="BA385">
        <v>125</v>
      </c>
      <c r="BB385" t="s">
        <v>18</v>
      </c>
      <c r="BE385">
        <v>2.4400000000000002E-2</v>
      </c>
      <c r="BF385" t="s">
        <v>19</v>
      </c>
      <c r="BI385">
        <v>34</v>
      </c>
      <c r="BJ385" t="s">
        <v>20</v>
      </c>
      <c r="BM385">
        <v>351</v>
      </c>
      <c r="BN385" t="s">
        <v>21</v>
      </c>
      <c r="BQ385">
        <v>1473.02</v>
      </c>
      <c r="BR385" t="s">
        <v>22</v>
      </c>
      <c r="BU385">
        <v>73</v>
      </c>
      <c r="BV385" t="s">
        <v>23</v>
      </c>
      <c r="BY385">
        <v>14.75</v>
      </c>
      <c r="BZ385" t="s">
        <v>24</v>
      </c>
      <c r="CC385">
        <v>173</v>
      </c>
      <c r="CD385" t="s">
        <v>25</v>
      </c>
      <c r="CG385">
        <v>1181</v>
      </c>
      <c r="CH385" t="s">
        <v>26</v>
      </c>
      <c r="CK385">
        <v>0</v>
      </c>
      <c r="CL385" t="s">
        <v>27</v>
      </c>
      <c r="CO385">
        <v>0</v>
      </c>
      <c r="CP385" t="s">
        <v>28</v>
      </c>
      <c r="CS385">
        <v>0</v>
      </c>
      <c r="CT385" t="s">
        <v>29</v>
      </c>
      <c r="CW385">
        <v>57.7</v>
      </c>
      <c r="CX385" t="s">
        <v>30</v>
      </c>
      <c r="DA385">
        <v>3.94</v>
      </c>
      <c r="DB385" t="s">
        <v>31</v>
      </c>
      <c r="DE385">
        <v>124.59</v>
      </c>
      <c r="DF385" t="s">
        <v>32</v>
      </c>
      <c r="DI385">
        <v>49.97</v>
      </c>
      <c r="DJ385" t="s">
        <v>33</v>
      </c>
      <c r="DM385">
        <v>182.48</v>
      </c>
      <c r="DN385" t="s">
        <v>34</v>
      </c>
      <c r="DQ385">
        <v>195.5</v>
      </c>
      <c r="DR385" t="s">
        <v>35</v>
      </c>
      <c r="DU385">
        <v>44.68</v>
      </c>
      <c r="DV385" t="s">
        <v>36</v>
      </c>
      <c r="DY385">
        <v>1.24</v>
      </c>
      <c r="DZ385" t="s">
        <v>37</v>
      </c>
      <c r="EC385">
        <v>0</v>
      </c>
      <c r="ED385" t="s">
        <v>38</v>
      </c>
      <c r="EG385">
        <v>246.99</v>
      </c>
      <c r="EH385" t="s">
        <v>39</v>
      </c>
      <c r="EK385">
        <v>41.1</v>
      </c>
      <c r="EL385" t="s">
        <v>40</v>
      </c>
      <c r="EO385">
        <v>26.28</v>
      </c>
      <c r="EP385" t="s">
        <v>41</v>
      </c>
      <c r="ES385">
        <v>163.19999999999999</v>
      </c>
      <c r="ET385" t="s">
        <v>42</v>
      </c>
      <c r="EW385">
        <v>12.4</v>
      </c>
      <c r="EX385" t="s">
        <v>43</v>
      </c>
      <c r="FA385">
        <v>23.893999999999998</v>
      </c>
      <c r="FB385" t="s">
        <v>44</v>
      </c>
      <c r="FE385">
        <v>9.7799999999999994</v>
      </c>
      <c r="FF385" t="s">
        <v>45</v>
      </c>
      <c r="FI385">
        <v>84</v>
      </c>
      <c r="FJ385" t="s">
        <v>46</v>
      </c>
      <c r="FM385">
        <v>105.37</v>
      </c>
      <c r="FN385" t="s">
        <v>47</v>
      </c>
      <c r="FQ385">
        <v>40.21</v>
      </c>
      <c r="FR385" t="s">
        <v>48</v>
      </c>
      <c r="FU385">
        <v>18107.8</v>
      </c>
      <c r="FV385" t="s">
        <v>49</v>
      </c>
      <c r="FY385">
        <v>108.77</v>
      </c>
      <c r="FZ385" t="s">
        <v>50</v>
      </c>
      <c r="GC385">
        <v>0.28999999999999998</v>
      </c>
      <c r="GD385" t="s">
        <v>51</v>
      </c>
      <c r="GG385">
        <v>0</v>
      </c>
      <c r="GH385" t="s">
        <v>52</v>
      </c>
      <c r="GK385">
        <v>167.29</v>
      </c>
      <c r="GL385" t="s">
        <v>53</v>
      </c>
      <c r="GO385">
        <v>1.1180000000000001</v>
      </c>
    </row>
    <row r="386" spans="1:197" x14ac:dyDescent="0.45">
      <c r="A386">
        <v>39986</v>
      </c>
      <c r="B386" t="s">
        <v>5</v>
      </c>
      <c r="E386">
        <v>0</v>
      </c>
      <c r="F386" t="s">
        <v>6</v>
      </c>
      <c r="I386">
        <v>0</v>
      </c>
      <c r="J386" t="s">
        <v>7</v>
      </c>
      <c r="M386">
        <v>0</v>
      </c>
      <c r="N386" t="s">
        <v>8</v>
      </c>
      <c r="Q386">
        <v>714.09</v>
      </c>
      <c r="R386" t="s">
        <v>9</v>
      </c>
      <c r="U386">
        <v>32.700000000000003</v>
      </c>
      <c r="V386" t="s">
        <v>10</v>
      </c>
      <c r="Y386">
        <v>39.340000000000003</v>
      </c>
      <c r="Z386" t="s">
        <v>11</v>
      </c>
      <c r="AC386">
        <v>0</v>
      </c>
      <c r="AD386" t="s">
        <v>12</v>
      </c>
      <c r="AG386">
        <v>0</v>
      </c>
      <c r="AH386" t="s">
        <v>13</v>
      </c>
      <c r="AK386">
        <v>3.4299999999999997E-2</v>
      </c>
      <c r="AL386" t="s">
        <v>14</v>
      </c>
      <c r="AO386">
        <v>2070.0100000000002</v>
      </c>
      <c r="AP386" t="s">
        <v>15</v>
      </c>
      <c r="AS386">
        <v>150.69999999999999</v>
      </c>
      <c r="AT386" t="s">
        <v>16</v>
      </c>
      <c r="AW386">
        <v>2779.2</v>
      </c>
      <c r="AX386" t="s">
        <v>17</v>
      </c>
      <c r="BA386">
        <v>123.99</v>
      </c>
      <c r="BB386" t="s">
        <v>18</v>
      </c>
      <c r="BE386">
        <v>2.3E-2</v>
      </c>
      <c r="BF386" t="s">
        <v>19</v>
      </c>
      <c r="BI386">
        <v>30.29</v>
      </c>
      <c r="BJ386" t="s">
        <v>20</v>
      </c>
      <c r="BM386">
        <v>315</v>
      </c>
      <c r="BN386" t="s">
        <v>21</v>
      </c>
      <c r="BQ386">
        <v>1373.71</v>
      </c>
      <c r="BR386" t="s">
        <v>22</v>
      </c>
      <c r="BU386">
        <v>70.2</v>
      </c>
      <c r="BV386" t="s">
        <v>23</v>
      </c>
      <c r="BY386">
        <v>13.85</v>
      </c>
      <c r="BZ386" t="s">
        <v>24</v>
      </c>
      <c r="CC386">
        <v>165.5</v>
      </c>
      <c r="CD386" t="s">
        <v>25</v>
      </c>
      <c r="CG386">
        <v>1182</v>
      </c>
      <c r="CH386" t="s">
        <v>26</v>
      </c>
      <c r="CK386">
        <v>0</v>
      </c>
      <c r="CL386" t="s">
        <v>27</v>
      </c>
      <c r="CO386">
        <v>0</v>
      </c>
      <c r="CP386" t="s">
        <v>28</v>
      </c>
      <c r="CS386">
        <v>0</v>
      </c>
      <c r="CT386" t="s">
        <v>29</v>
      </c>
      <c r="CW386">
        <v>57</v>
      </c>
      <c r="CX386" t="s">
        <v>30</v>
      </c>
      <c r="DA386">
        <v>4.03</v>
      </c>
      <c r="DB386" t="s">
        <v>31</v>
      </c>
      <c r="DE386">
        <v>123</v>
      </c>
      <c r="DF386" t="s">
        <v>32</v>
      </c>
      <c r="DI386">
        <v>44.49</v>
      </c>
      <c r="DJ386" t="s">
        <v>33</v>
      </c>
      <c r="DM386">
        <v>166.75</v>
      </c>
      <c r="DN386" t="s">
        <v>34</v>
      </c>
      <c r="DQ386">
        <v>155.52000000000001</v>
      </c>
      <c r="DR386" t="s">
        <v>35</v>
      </c>
      <c r="DU386">
        <v>39.979999999999997</v>
      </c>
      <c r="DV386" t="s">
        <v>36</v>
      </c>
      <c r="DY386">
        <v>1.157</v>
      </c>
      <c r="DZ386" t="s">
        <v>37</v>
      </c>
      <c r="EC386">
        <v>0</v>
      </c>
      <c r="ED386" t="s">
        <v>38</v>
      </c>
      <c r="EG386">
        <v>214.9</v>
      </c>
      <c r="EH386" t="s">
        <v>39</v>
      </c>
      <c r="EK386">
        <v>39.72</v>
      </c>
      <c r="EL386" t="s">
        <v>40</v>
      </c>
      <c r="EO386">
        <v>26.15</v>
      </c>
      <c r="EP386" t="s">
        <v>41</v>
      </c>
      <c r="ES386">
        <v>158.51</v>
      </c>
      <c r="ET386" t="s">
        <v>42</v>
      </c>
      <c r="EW386">
        <v>11.4</v>
      </c>
      <c r="EX386" t="s">
        <v>43</v>
      </c>
      <c r="FA386">
        <v>21.349</v>
      </c>
      <c r="FB386" t="s">
        <v>44</v>
      </c>
      <c r="FE386">
        <v>8.9649999999999999</v>
      </c>
      <c r="FF386" t="s">
        <v>45</v>
      </c>
      <c r="FI386">
        <v>80.989999999999995</v>
      </c>
      <c r="FJ386" t="s">
        <v>46</v>
      </c>
      <c r="FM386">
        <v>112.55</v>
      </c>
      <c r="FN386" t="s">
        <v>47</v>
      </c>
      <c r="FQ386">
        <v>37.049999999999997</v>
      </c>
      <c r="FR386" t="s">
        <v>48</v>
      </c>
      <c r="FU386">
        <v>15339.99</v>
      </c>
      <c r="FV386" t="s">
        <v>49</v>
      </c>
      <c r="FY386">
        <v>98</v>
      </c>
      <c r="FZ386" t="s">
        <v>50</v>
      </c>
      <c r="GC386">
        <v>0.26</v>
      </c>
      <c r="GD386" t="s">
        <v>51</v>
      </c>
      <c r="GG386">
        <v>0</v>
      </c>
      <c r="GH386" t="s">
        <v>52</v>
      </c>
      <c r="GK386">
        <v>165</v>
      </c>
      <c r="GL386" t="s">
        <v>53</v>
      </c>
      <c r="GO386">
        <v>1.01</v>
      </c>
    </row>
    <row r="387" spans="1:197" x14ac:dyDescent="0.45">
      <c r="A387">
        <v>39993</v>
      </c>
      <c r="B387" t="s">
        <v>5</v>
      </c>
      <c r="E387">
        <v>0</v>
      </c>
      <c r="F387" t="s">
        <v>6</v>
      </c>
      <c r="I387">
        <v>0</v>
      </c>
      <c r="J387" t="s">
        <v>7</v>
      </c>
      <c r="M387">
        <v>0</v>
      </c>
      <c r="N387" t="s">
        <v>8</v>
      </c>
      <c r="Q387">
        <v>724.98</v>
      </c>
      <c r="R387" t="s">
        <v>9</v>
      </c>
      <c r="U387">
        <v>33.090000000000003</v>
      </c>
      <c r="V387" t="s">
        <v>10</v>
      </c>
      <c r="Y387">
        <v>39.520000000000003</v>
      </c>
      <c r="Z387" t="s">
        <v>11</v>
      </c>
      <c r="AC387">
        <v>0</v>
      </c>
      <c r="AD387" t="s">
        <v>12</v>
      </c>
      <c r="AG387">
        <v>0</v>
      </c>
      <c r="AH387" t="s">
        <v>13</v>
      </c>
      <c r="AK387">
        <v>3.6299999999999999E-2</v>
      </c>
      <c r="AL387" t="s">
        <v>14</v>
      </c>
      <c r="AO387">
        <v>2080</v>
      </c>
      <c r="AP387" t="s">
        <v>15</v>
      </c>
      <c r="AS387">
        <v>154.69</v>
      </c>
      <c r="AT387" t="s">
        <v>16</v>
      </c>
      <c r="AW387">
        <v>2817</v>
      </c>
      <c r="AX387" t="s">
        <v>17</v>
      </c>
      <c r="BA387">
        <v>121</v>
      </c>
      <c r="BB387" t="s">
        <v>18</v>
      </c>
      <c r="BE387">
        <v>2.2100000000000002E-2</v>
      </c>
      <c r="BF387" t="s">
        <v>19</v>
      </c>
      <c r="BI387">
        <v>30.18</v>
      </c>
      <c r="BJ387" t="s">
        <v>20</v>
      </c>
      <c r="BM387">
        <v>303.02999999999997</v>
      </c>
      <c r="BN387" t="s">
        <v>21</v>
      </c>
      <c r="BQ387">
        <v>1378.99</v>
      </c>
      <c r="BR387" t="s">
        <v>22</v>
      </c>
      <c r="BU387">
        <v>68.22</v>
      </c>
      <c r="BV387" t="s">
        <v>23</v>
      </c>
      <c r="BY387">
        <v>15.5</v>
      </c>
      <c r="BZ387" t="s">
        <v>24</v>
      </c>
      <c r="CC387">
        <v>158.61000000000001</v>
      </c>
      <c r="CD387" t="s">
        <v>25</v>
      </c>
      <c r="CG387">
        <v>1182.8399999999999</v>
      </c>
      <c r="CH387" t="s">
        <v>26</v>
      </c>
      <c r="CK387">
        <v>0</v>
      </c>
      <c r="CL387" t="s">
        <v>27</v>
      </c>
      <c r="CO387">
        <v>0</v>
      </c>
      <c r="CP387" t="s">
        <v>28</v>
      </c>
      <c r="CS387">
        <v>0</v>
      </c>
      <c r="CT387" t="s">
        <v>29</v>
      </c>
      <c r="CW387">
        <v>68.5</v>
      </c>
      <c r="CX387" t="s">
        <v>30</v>
      </c>
      <c r="DA387">
        <v>4.4000000000000004</v>
      </c>
      <c r="DB387" t="s">
        <v>31</v>
      </c>
      <c r="DE387">
        <v>127.55</v>
      </c>
      <c r="DF387" t="s">
        <v>32</v>
      </c>
      <c r="DI387">
        <v>41.66</v>
      </c>
      <c r="DJ387" t="s">
        <v>33</v>
      </c>
      <c r="DM387">
        <v>170.1</v>
      </c>
      <c r="DN387" t="s">
        <v>34</v>
      </c>
      <c r="DQ387">
        <v>157.38</v>
      </c>
      <c r="DR387" t="s">
        <v>35</v>
      </c>
      <c r="DU387">
        <v>39.049999999999997</v>
      </c>
      <c r="DV387" t="s">
        <v>36</v>
      </c>
      <c r="DY387">
        <v>1.2350000000000001</v>
      </c>
      <c r="DZ387" t="s">
        <v>37</v>
      </c>
      <c r="EC387">
        <v>0</v>
      </c>
      <c r="ED387" t="s">
        <v>38</v>
      </c>
      <c r="EG387">
        <v>202.18</v>
      </c>
      <c r="EH387" t="s">
        <v>39</v>
      </c>
      <c r="EK387">
        <v>38.54</v>
      </c>
      <c r="EL387" t="s">
        <v>40</v>
      </c>
      <c r="EO387">
        <v>25.71</v>
      </c>
      <c r="EP387" t="s">
        <v>41</v>
      </c>
      <c r="ES387">
        <v>172.39</v>
      </c>
      <c r="ET387" t="s">
        <v>42</v>
      </c>
      <c r="EW387">
        <v>11.435</v>
      </c>
      <c r="EX387" t="s">
        <v>43</v>
      </c>
      <c r="FA387">
        <v>21.48</v>
      </c>
      <c r="FB387" t="s">
        <v>44</v>
      </c>
      <c r="FE387">
        <v>8.6199999999999992</v>
      </c>
      <c r="FF387" t="s">
        <v>45</v>
      </c>
      <c r="FI387">
        <v>77</v>
      </c>
      <c r="FJ387" t="s">
        <v>46</v>
      </c>
      <c r="FM387">
        <v>118</v>
      </c>
      <c r="FN387" t="s">
        <v>47</v>
      </c>
      <c r="FQ387">
        <v>37.67</v>
      </c>
      <c r="FR387" t="s">
        <v>48</v>
      </c>
      <c r="FU387">
        <v>15300</v>
      </c>
      <c r="FV387" t="s">
        <v>49</v>
      </c>
      <c r="FY387">
        <v>110.7</v>
      </c>
      <c r="FZ387" t="s">
        <v>50</v>
      </c>
      <c r="GC387">
        <v>0.25700000000000001</v>
      </c>
      <c r="GD387" t="s">
        <v>51</v>
      </c>
      <c r="GG387">
        <v>0</v>
      </c>
      <c r="GH387" t="s">
        <v>52</v>
      </c>
      <c r="GK387">
        <v>191.99</v>
      </c>
      <c r="GL387" t="s">
        <v>53</v>
      </c>
      <c r="GO387">
        <v>1.008</v>
      </c>
    </row>
    <row r="388" spans="1:197" x14ac:dyDescent="0.45">
      <c r="A388">
        <v>40000</v>
      </c>
      <c r="B388" t="s">
        <v>5</v>
      </c>
      <c r="E388">
        <v>0</v>
      </c>
      <c r="F388" t="s">
        <v>6</v>
      </c>
      <c r="I388">
        <v>0</v>
      </c>
      <c r="J388" t="s">
        <v>7</v>
      </c>
      <c r="M388">
        <v>0</v>
      </c>
      <c r="N388" t="s">
        <v>8</v>
      </c>
      <c r="Q388">
        <v>654.99</v>
      </c>
      <c r="R388" t="s">
        <v>9</v>
      </c>
      <c r="U388">
        <v>29.55</v>
      </c>
      <c r="V388" t="s">
        <v>10</v>
      </c>
      <c r="Y388">
        <v>38.979999999999997</v>
      </c>
      <c r="Z388" t="s">
        <v>11</v>
      </c>
      <c r="AC388">
        <v>0</v>
      </c>
      <c r="AD388" t="s">
        <v>12</v>
      </c>
      <c r="AG388">
        <v>0</v>
      </c>
      <c r="AH388" t="s">
        <v>13</v>
      </c>
      <c r="AK388">
        <v>3.1199999999999999E-2</v>
      </c>
      <c r="AL388" t="s">
        <v>14</v>
      </c>
      <c r="AO388">
        <v>1989</v>
      </c>
      <c r="AP388" t="s">
        <v>15</v>
      </c>
      <c r="AS388">
        <v>134.18</v>
      </c>
      <c r="AT388" t="s">
        <v>16</v>
      </c>
      <c r="AW388">
        <v>2488.9899999999998</v>
      </c>
      <c r="AX388" t="s">
        <v>17</v>
      </c>
      <c r="BA388">
        <v>110</v>
      </c>
      <c r="BB388" t="s">
        <v>18</v>
      </c>
      <c r="BE388">
        <v>1.9699999999999999E-2</v>
      </c>
      <c r="BF388" t="s">
        <v>19</v>
      </c>
      <c r="BI388">
        <v>28</v>
      </c>
      <c r="BJ388" t="s">
        <v>20</v>
      </c>
      <c r="BM388">
        <v>278</v>
      </c>
      <c r="BN388" t="s">
        <v>21</v>
      </c>
      <c r="BQ388">
        <v>1304.99</v>
      </c>
      <c r="BR388" t="s">
        <v>22</v>
      </c>
      <c r="BU388">
        <v>69.2</v>
      </c>
      <c r="BV388" t="s">
        <v>23</v>
      </c>
      <c r="BY388">
        <v>15.047000000000001</v>
      </c>
      <c r="BZ388" t="s">
        <v>24</v>
      </c>
      <c r="CC388">
        <v>148.51</v>
      </c>
      <c r="CD388" t="s">
        <v>25</v>
      </c>
      <c r="CG388">
        <v>1148</v>
      </c>
      <c r="CH388" t="s">
        <v>26</v>
      </c>
      <c r="CK388">
        <v>0</v>
      </c>
      <c r="CL388" t="s">
        <v>27</v>
      </c>
      <c r="CO388">
        <v>0</v>
      </c>
      <c r="CP388" t="s">
        <v>28</v>
      </c>
      <c r="CS388">
        <v>0</v>
      </c>
      <c r="CT388" t="s">
        <v>29</v>
      </c>
      <c r="CW388">
        <v>58.58</v>
      </c>
      <c r="CX388" t="s">
        <v>30</v>
      </c>
      <c r="DA388">
        <v>4.1509999999999998</v>
      </c>
      <c r="DB388" t="s">
        <v>31</v>
      </c>
      <c r="DE388">
        <v>116.59</v>
      </c>
      <c r="DF388" t="s">
        <v>32</v>
      </c>
      <c r="DI388">
        <v>36.29</v>
      </c>
      <c r="DJ388" t="s">
        <v>33</v>
      </c>
      <c r="DM388">
        <v>159.1</v>
      </c>
      <c r="DN388" t="s">
        <v>34</v>
      </c>
      <c r="DQ388">
        <v>153.78</v>
      </c>
      <c r="DR388" t="s">
        <v>35</v>
      </c>
      <c r="DU388">
        <v>33.799999999999997</v>
      </c>
      <c r="DV388" t="s">
        <v>36</v>
      </c>
      <c r="DY388">
        <v>1.1100000000000001</v>
      </c>
      <c r="DZ388" t="s">
        <v>37</v>
      </c>
      <c r="EC388">
        <v>0</v>
      </c>
      <c r="ED388" t="s">
        <v>38</v>
      </c>
      <c r="EG388">
        <v>195</v>
      </c>
      <c r="EH388" t="s">
        <v>39</v>
      </c>
      <c r="EK388">
        <v>34.36</v>
      </c>
      <c r="EL388" t="s">
        <v>40</v>
      </c>
      <c r="EO388">
        <v>20.99</v>
      </c>
      <c r="EP388" t="s">
        <v>41</v>
      </c>
      <c r="ES388">
        <v>143.97999999999999</v>
      </c>
      <c r="ET388" t="s">
        <v>42</v>
      </c>
      <c r="EW388">
        <v>10.576000000000001</v>
      </c>
      <c r="EX388" t="s">
        <v>43</v>
      </c>
      <c r="FA388">
        <v>19.254999999999999</v>
      </c>
      <c r="FB388" t="s">
        <v>44</v>
      </c>
      <c r="FE388">
        <v>7.601</v>
      </c>
      <c r="FF388" t="s">
        <v>45</v>
      </c>
      <c r="FI388">
        <v>63.9</v>
      </c>
      <c r="FJ388" t="s">
        <v>46</v>
      </c>
      <c r="FM388">
        <v>96.3</v>
      </c>
      <c r="FN388" t="s">
        <v>47</v>
      </c>
      <c r="FQ388">
        <v>34.1</v>
      </c>
      <c r="FR388" t="s">
        <v>48</v>
      </c>
      <c r="FU388">
        <v>13598</v>
      </c>
      <c r="FV388" t="s">
        <v>49</v>
      </c>
      <c r="FY388">
        <v>95.24</v>
      </c>
      <c r="FZ388" t="s">
        <v>50</v>
      </c>
      <c r="GC388">
        <v>0.20399999999999999</v>
      </c>
      <c r="GD388" t="s">
        <v>51</v>
      </c>
      <c r="GG388">
        <v>0</v>
      </c>
      <c r="GH388" t="s">
        <v>52</v>
      </c>
      <c r="GK388">
        <v>184.01</v>
      </c>
      <c r="GL388" t="s">
        <v>53</v>
      </c>
      <c r="GO388">
        <v>0.94</v>
      </c>
    </row>
    <row r="389" spans="1:197" x14ac:dyDescent="0.45">
      <c r="A389">
        <v>40007</v>
      </c>
      <c r="B389" t="s">
        <v>5</v>
      </c>
      <c r="E389">
        <v>0</v>
      </c>
      <c r="F389" t="s">
        <v>6</v>
      </c>
      <c r="I389">
        <v>0</v>
      </c>
      <c r="J389" t="s">
        <v>7</v>
      </c>
      <c r="M389">
        <v>0</v>
      </c>
      <c r="N389" t="s">
        <v>8</v>
      </c>
      <c r="Q389">
        <v>650.5</v>
      </c>
      <c r="R389" t="s">
        <v>9</v>
      </c>
      <c r="U389">
        <v>30.16</v>
      </c>
      <c r="V389" t="s">
        <v>10</v>
      </c>
      <c r="Y389">
        <v>41.77</v>
      </c>
      <c r="Z389" t="s">
        <v>11</v>
      </c>
      <c r="AC389">
        <v>0</v>
      </c>
      <c r="AD389" t="s">
        <v>12</v>
      </c>
      <c r="AG389">
        <v>0</v>
      </c>
      <c r="AH389" t="s">
        <v>13</v>
      </c>
      <c r="AK389">
        <v>3.6700000000000003E-2</v>
      </c>
      <c r="AL389" t="s">
        <v>14</v>
      </c>
      <c r="AO389">
        <v>2063</v>
      </c>
      <c r="AP389" t="s">
        <v>15</v>
      </c>
      <c r="AS389">
        <v>152.85</v>
      </c>
      <c r="AT389" t="s">
        <v>16</v>
      </c>
      <c r="AW389">
        <v>2936.29</v>
      </c>
      <c r="AX389" t="s">
        <v>17</v>
      </c>
      <c r="BA389">
        <v>109.6</v>
      </c>
      <c r="BB389" t="s">
        <v>18</v>
      </c>
      <c r="BE389">
        <v>2.1100000000000001E-2</v>
      </c>
      <c r="BF389" t="s">
        <v>19</v>
      </c>
      <c r="BI389">
        <v>30.98</v>
      </c>
      <c r="BJ389" t="s">
        <v>20</v>
      </c>
      <c r="BM389">
        <v>300</v>
      </c>
      <c r="BN389" t="s">
        <v>21</v>
      </c>
      <c r="BQ389">
        <v>1475</v>
      </c>
      <c r="BR389" t="s">
        <v>22</v>
      </c>
      <c r="BU389">
        <v>70</v>
      </c>
      <c r="BV389" t="s">
        <v>23</v>
      </c>
      <c r="BY389">
        <v>17.349</v>
      </c>
      <c r="BZ389" t="s">
        <v>24</v>
      </c>
      <c r="CC389">
        <v>162.75</v>
      </c>
      <c r="CD389" t="s">
        <v>25</v>
      </c>
      <c r="CG389">
        <v>1094.99</v>
      </c>
      <c r="CH389" t="s">
        <v>26</v>
      </c>
      <c r="CK389">
        <v>0</v>
      </c>
      <c r="CL389" t="s">
        <v>27</v>
      </c>
      <c r="CO389">
        <v>0</v>
      </c>
      <c r="CP389" t="s">
        <v>28</v>
      </c>
      <c r="CS389">
        <v>0</v>
      </c>
      <c r="CT389" t="s">
        <v>29</v>
      </c>
      <c r="CW389">
        <v>62.95</v>
      </c>
      <c r="CX389" t="s">
        <v>30</v>
      </c>
      <c r="DA389">
        <v>4.71</v>
      </c>
      <c r="DB389" t="s">
        <v>31</v>
      </c>
      <c r="DE389">
        <v>119.1</v>
      </c>
      <c r="DF389" t="s">
        <v>32</v>
      </c>
      <c r="DI389">
        <v>37.56</v>
      </c>
      <c r="DJ389" t="s">
        <v>33</v>
      </c>
      <c r="DM389">
        <v>171.82</v>
      </c>
      <c r="DN389" t="s">
        <v>34</v>
      </c>
      <c r="DQ389">
        <v>159.81</v>
      </c>
      <c r="DR389" t="s">
        <v>35</v>
      </c>
      <c r="DU389">
        <v>37.1</v>
      </c>
      <c r="DV389" t="s">
        <v>36</v>
      </c>
      <c r="DY389">
        <v>1.085</v>
      </c>
      <c r="DZ389" t="s">
        <v>37</v>
      </c>
      <c r="EC389">
        <v>0</v>
      </c>
      <c r="ED389" t="s">
        <v>38</v>
      </c>
      <c r="EG389">
        <v>218.5</v>
      </c>
      <c r="EH389" t="s">
        <v>39</v>
      </c>
      <c r="EK389">
        <v>38.020000000000003</v>
      </c>
      <c r="EL389" t="s">
        <v>40</v>
      </c>
      <c r="EO389">
        <v>25.3</v>
      </c>
      <c r="EP389" t="s">
        <v>41</v>
      </c>
      <c r="ES389">
        <v>161.49</v>
      </c>
      <c r="ET389" t="s">
        <v>42</v>
      </c>
      <c r="EW389">
        <v>12.601000000000001</v>
      </c>
      <c r="EX389" t="s">
        <v>43</v>
      </c>
      <c r="FA389">
        <v>21.802</v>
      </c>
      <c r="FB389" t="s">
        <v>44</v>
      </c>
      <c r="FE389">
        <v>9.23</v>
      </c>
      <c r="FF389" t="s">
        <v>45</v>
      </c>
      <c r="FI389">
        <v>69.5</v>
      </c>
      <c r="FJ389" t="s">
        <v>46</v>
      </c>
      <c r="FM389">
        <v>107.8</v>
      </c>
      <c r="FN389" t="s">
        <v>47</v>
      </c>
      <c r="FQ389">
        <v>38.26</v>
      </c>
      <c r="FR389" t="s">
        <v>48</v>
      </c>
      <c r="FU389">
        <v>15299.99</v>
      </c>
      <c r="FV389" t="s">
        <v>49</v>
      </c>
      <c r="FY389">
        <v>99.03</v>
      </c>
      <c r="FZ389" t="s">
        <v>50</v>
      </c>
      <c r="GC389">
        <v>0.21299999999999999</v>
      </c>
      <c r="GD389" t="s">
        <v>51</v>
      </c>
      <c r="GG389">
        <v>0</v>
      </c>
      <c r="GH389" t="s">
        <v>52</v>
      </c>
      <c r="GK389">
        <v>189</v>
      </c>
      <c r="GL389" t="s">
        <v>53</v>
      </c>
      <c r="GO389">
        <v>1.014</v>
      </c>
    </row>
    <row r="390" spans="1:197" x14ac:dyDescent="0.45">
      <c r="A390">
        <v>40014</v>
      </c>
      <c r="B390" t="s">
        <v>5</v>
      </c>
      <c r="E390">
        <v>0</v>
      </c>
      <c r="F390" t="s">
        <v>6</v>
      </c>
      <c r="I390">
        <v>0</v>
      </c>
      <c r="J390" t="s">
        <v>7</v>
      </c>
      <c r="M390">
        <v>0</v>
      </c>
      <c r="N390" t="s">
        <v>8</v>
      </c>
      <c r="Q390">
        <v>764.29</v>
      </c>
      <c r="R390" t="s">
        <v>9</v>
      </c>
      <c r="U390">
        <v>31.54</v>
      </c>
      <c r="V390" t="s">
        <v>10</v>
      </c>
      <c r="Y390">
        <v>44.77</v>
      </c>
      <c r="Z390" t="s">
        <v>11</v>
      </c>
      <c r="AC390">
        <v>0</v>
      </c>
      <c r="AD390" t="s">
        <v>12</v>
      </c>
      <c r="AG390">
        <v>0</v>
      </c>
      <c r="AH390" t="s">
        <v>13</v>
      </c>
      <c r="AK390">
        <v>3.8100000000000002E-2</v>
      </c>
      <c r="AL390" t="s">
        <v>14</v>
      </c>
      <c r="AO390">
        <v>2100</v>
      </c>
      <c r="AP390" t="s">
        <v>15</v>
      </c>
      <c r="AS390">
        <v>162.38</v>
      </c>
      <c r="AT390" t="s">
        <v>16</v>
      </c>
      <c r="AW390">
        <v>3127.02</v>
      </c>
      <c r="AX390" t="s">
        <v>17</v>
      </c>
      <c r="BA390">
        <v>109</v>
      </c>
      <c r="BB390" t="s">
        <v>18</v>
      </c>
      <c r="BE390">
        <v>2.2599999999999999E-2</v>
      </c>
      <c r="BF390" t="s">
        <v>19</v>
      </c>
      <c r="BI390">
        <v>31.7</v>
      </c>
      <c r="BJ390" t="s">
        <v>20</v>
      </c>
      <c r="BM390">
        <v>310</v>
      </c>
      <c r="BN390" t="s">
        <v>21</v>
      </c>
      <c r="BQ390">
        <v>1556.01</v>
      </c>
      <c r="BR390" t="s">
        <v>22</v>
      </c>
      <c r="BU390">
        <v>72.5</v>
      </c>
      <c r="BV390" t="s">
        <v>23</v>
      </c>
      <c r="BY390">
        <v>19.190000000000001</v>
      </c>
      <c r="BZ390" t="s">
        <v>24</v>
      </c>
      <c r="CC390">
        <v>177.5</v>
      </c>
      <c r="CD390" t="s">
        <v>25</v>
      </c>
      <c r="CG390">
        <v>1200.01</v>
      </c>
      <c r="CH390" t="s">
        <v>26</v>
      </c>
      <c r="CK390">
        <v>0</v>
      </c>
      <c r="CL390" t="s">
        <v>27</v>
      </c>
      <c r="CO390">
        <v>0</v>
      </c>
      <c r="CP390" t="s">
        <v>28</v>
      </c>
      <c r="CS390">
        <v>0</v>
      </c>
      <c r="CT390" t="s">
        <v>29</v>
      </c>
      <c r="CW390">
        <v>73.930000000000007</v>
      </c>
      <c r="CX390" t="s">
        <v>30</v>
      </c>
      <c r="DA390">
        <v>4.859</v>
      </c>
      <c r="DB390" t="s">
        <v>31</v>
      </c>
      <c r="DE390">
        <v>120</v>
      </c>
      <c r="DF390" t="s">
        <v>32</v>
      </c>
      <c r="DI390">
        <v>45.96</v>
      </c>
      <c r="DJ390" t="s">
        <v>33</v>
      </c>
      <c r="DM390">
        <v>186.52</v>
      </c>
      <c r="DN390" t="s">
        <v>34</v>
      </c>
      <c r="DQ390">
        <v>160.01</v>
      </c>
      <c r="DR390" t="s">
        <v>35</v>
      </c>
      <c r="DU390">
        <v>39.799999999999997</v>
      </c>
      <c r="DV390" t="s">
        <v>36</v>
      </c>
      <c r="DY390">
        <v>1.1000000000000001</v>
      </c>
      <c r="DZ390" t="s">
        <v>37</v>
      </c>
      <c r="EC390">
        <v>0</v>
      </c>
      <c r="ED390" t="s">
        <v>38</v>
      </c>
      <c r="EG390">
        <v>239.49</v>
      </c>
      <c r="EH390" t="s">
        <v>39</v>
      </c>
      <c r="EK390">
        <v>40.85</v>
      </c>
      <c r="EL390" t="s">
        <v>40</v>
      </c>
      <c r="EO390">
        <v>26.68</v>
      </c>
      <c r="EP390" t="s">
        <v>41</v>
      </c>
      <c r="ES390">
        <v>184.94</v>
      </c>
      <c r="ET390" t="s">
        <v>42</v>
      </c>
      <c r="EW390">
        <v>13.35</v>
      </c>
      <c r="EX390" t="s">
        <v>43</v>
      </c>
      <c r="FA390">
        <v>23.312000000000001</v>
      </c>
      <c r="FB390" t="s">
        <v>44</v>
      </c>
      <c r="FE390">
        <v>9.68</v>
      </c>
      <c r="FF390" t="s">
        <v>45</v>
      </c>
      <c r="FI390">
        <v>77</v>
      </c>
      <c r="FJ390" t="s">
        <v>46</v>
      </c>
      <c r="FM390">
        <v>111.9</v>
      </c>
      <c r="FN390" t="s">
        <v>47</v>
      </c>
      <c r="FQ390">
        <v>39.4</v>
      </c>
      <c r="FR390" t="s">
        <v>48</v>
      </c>
      <c r="FU390">
        <v>16300.14</v>
      </c>
      <c r="FV390" t="s">
        <v>49</v>
      </c>
      <c r="FY390">
        <v>105.7</v>
      </c>
      <c r="FZ390" t="s">
        <v>50</v>
      </c>
      <c r="GC390">
        <v>0.23400000000000001</v>
      </c>
      <c r="GD390" t="s">
        <v>51</v>
      </c>
      <c r="GG390">
        <v>0</v>
      </c>
      <c r="GH390" t="s">
        <v>52</v>
      </c>
      <c r="GK390">
        <v>180</v>
      </c>
      <c r="GL390" t="s">
        <v>53</v>
      </c>
      <c r="GO390">
        <v>1.109</v>
      </c>
    </row>
    <row r="391" spans="1:197" x14ac:dyDescent="0.45">
      <c r="A391">
        <v>40021</v>
      </c>
      <c r="B391" t="s">
        <v>5</v>
      </c>
      <c r="E391">
        <v>0</v>
      </c>
      <c r="F391" t="s">
        <v>6</v>
      </c>
      <c r="I391">
        <v>0</v>
      </c>
      <c r="J391" t="s">
        <v>7</v>
      </c>
      <c r="M391">
        <v>0</v>
      </c>
      <c r="N391" t="s">
        <v>8</v>
      </c>
      <c r="Q391">
        <v>798.99</v>
      </c>
      <c r="R391" t="s">
        <v>9</v>
      </c>
      <c r="U391">
        <v>31.43</v>
      </c>
      <c r="V391" t="s">
        <v>10</v>
      </c>
      <c r="Y391">
        <v>43.49</v>
      </c>
      <c r="Z391" t="s">
        <v>11</v>
      </c>
      <c r="AC391">
        <v>0</v>
      </c>
      <c r="AD391" t="s">
        <v>12</v>
      </c>
      <c r="AG391">
        <v>0</v>
      </c>
      <c r="AH391" t="s">
        <v>13</v>
      </c>
      <c r="AK391">
        <v>4.2599999999999999E-2</v>
      </c>
      <c r="AL391" t="s">
        <v>14</v>
      </c>
      <c r="AO391">
        <v>2075</v>
      </c>
      <c r="AP391" t="s">
        <v>15</v>
      </c>
      <c r="AS391">
        <v>162.52000000000001</v>
      </c>
      <c r="AT391" t="s">
        <v>16</v>
      </c>
      <c r="AW391">
        <v>3169.9</v>
      </c>
      <c r="AX391" t="s">
        <v>17</v>
      </c>
      <c r="BA391">
        <v>113.6</v>
      </c>
      <c r="BB391" t="s">
        <v>18</v>
      </c>
      <c r="BE391">
        <v>2.3300000000000001E-2</v>
      </c>
      <c r="BF391" t="s">
        <v>19</v>
      </c>
      <c r="BI391">
        <v>29.74</v>
      </c>
      <c r="BJ391" t="s">
        <v>20</v>
      </c>
      <c r="BM391">
        <v>390</v>
      </c>
      <c r="BN391" t="s">
        <v>21</v>
      </c>
      <c r="BQ391">
        <v>1570</v>
      </c>
      <c r="BR391" t="s">
        <v>22</v>
      </c>
      <c r="BU391">
        <v>79.77</v>
      </c>
      <c r="BV391" t="s">
        <v>23</v>
      </c>
      <c r="BY391">
        <v>18.649999999999999</v>
      </c>
      <c r="BZ391" t="s">
        <v>24</v>
      </c>
      <c r="CC391">
        <v>176.7</v>
      </c>
      <c r="CD391" t="s">
        <v>25</v>
      </c>
      <c r="CG391">
        <v>1310</v>
      </c>
      <c r="CH391" t="s">
        <v>26</v>
      </c>
      <c r="CK391">
        <v>0</v>
      </c>
      <c r="CL391" t="s">
        <v>27</v>
      </c>
      <c r="CO391">
        <v>0</v>
      </c>
      <c r="CP391" t="s">
        <v>28</v>
      </c>
      <c r="CS391">
        <v>0</v>
      </c>
      <c r="CT391" t="s">
        <v>29</v>
      </c>
      <c r="CW391">
        <v>80.010000000000005</v>
      </c>
      <c r="CX391" t="s">
        <v>30</v>
      </c>
      <c r="DA391">
        <v>5.18</v>
      </c>
      <c r="DB391" t="s">
        <v>31</v>
      </c>
      <c r="DE391">
        <v>121.2</v>
      </c>
      <c r="DF391" t="s">
        <v>32</v>
      </c>
      <c r="DI391">
        <v>53.89</v>
      </c>
      <c r="DJ391" t="s">
        <v>33</v>
      </c>
      <c r="DM391">
        <v>191</v>
      </c>
      <c r="DN391" t="s">
        <v>34</v>
      </c>
      <c r="DQ391">
        <v>158.84</v>
      </c>
      <c r="DR391" t="s">
        <v>35</v>
      </c>
      <c r="DU391">
        <v>40.25</v>
      </c>
      <c r="DV391" t="s">
        <v>36</v>
      </c>
      <c r="DY391">
        <v>1.1000000000000001</v>
      </c>
      <c r="DZ391" t="s">
        <v>37</v>
      </c>
      <c r="EC391">
        <v>0</v>
      </c>
      <c r="ED391" t="s">
        <v>38</v>
      </c>
      <c r="EG391">
        <v>252.98</v>
      </c>
      <c r="EH391" t="s">
        <v>39</v>
      </c>
      <c r="EK391">
        <v>42.39</v>
      </c>
      <c r="EL391" t="s">
        <v>40</v>
      </c>
      <c r="EO391">
        <v>26.56</v>
      </c>
      <c r="EP391" t="s">
        <v>41</v>
      </c>
      <c r="ES391">
        <v>213.78</v>
      </c>
      <c r="ET391" t="s">
        <v>42</v>
      </c>
      <c r="EW391">
        <v>13.4</v>
      </c>
      <c r="EX391" t="s">
        <v>43</v>
      </c>
      <c r="FA391">
        <v>24.367000000000001</v>
      </c>
      <c r="FB391" t="s">
        <v>44</v>
      </c>
      <c r="FE391">
        <v>9.782</v>
      </c>
      <c r="FF391" t="s">
        <v>45</v>
      </c>
      <c r="FI391">
        <v>82.01</v>
      </c>
      <c r="FJ391" t="s">
        <v>46</v>
      </c>
      <c r="FM391">
        <v>128.47</v>
      </c>
      <c r="FN391" t="s">
        <v>47</v>
      </c>
      <c r="FQ391">
        <v>42.2</v>
      </c>
      <c r="FR391" t="s">
        <v>48</v>
      </c>
      <c r="FU391">
        <v>15500</v>
      </c>
      <c r="FV391" t="s">
        <v>49</v>
      </c>
      <c r="FY391">
        <v>115.05</v>
      </c>
      <c r="FZ391" t="s">
        <v>50</v>
      </c>
      <c r="GC391">
        <v>0.22600000000000001</v>
      </c>
      <c r="GD391" t="s">
        <v>51</v>
      </c>
      <c r="GG391">
        <v>0</v>
      </c>
      <c r="GH391" t="s">
        <v>52</v>
      </c>
      <c r="GK391">
        <v>200</v>
      </c>
      <c r="GL391" t="s">
        <v>53</v>
      </c>
      <c r="GO391">
        <v>1.1160000000000001</v>
      </c>
    </row>
    <row r="392" spans="1:197" x14ac:dyDescent="0.45">
      <c r="A392">
        <v>40028</v>
      </c>
      <c r="B392" t="s">
        <v>5</v>
      </c>
      <c r="E392">
        <v>0</v>
      </c>
      <c r="F392" t="s">
        <v>6</v>
      </c>
      <c r="I392">
        <v>0</v>
      </c>
      <c r="J392" t="s">
        <v>7</v>
      </c>
      <c r="M392">
        <v>0</v>
      </c>
      <c r="N392" t="s">
        <v>8</v>
      </c>
      <c r="Q392">
        <v>819.89</v>
      </c>
      <c r="R392" t="s">
        <v>9</v>
      </c>
      <c r="U392">
        <v>33.19</v>
      </c>
      <c r="V392" t="s">
        <v>10</v>
      </c>
      <c r="Y392">
        <v>57.49</v>
      </c>
      <c r="Z392" t="s">
        <v>11</v>
      </c>
      <c r="AC392">
        <v>0</v>
      </c>
      <c r="AD392" t="s">
        <v>12</v>
      </c>
      <c r="AG392">
        <v>0</v>
      </c>
      <c r="AH392" t="s">
        <v>13</v>
      </c>
      <c r="AK392">
        <v>4.2999999999999997E-2</v>
      </c>
      <c r="AL392" t="s">
        <v>14</v>
      </c>
      <c r="AO392">
        <v>2185.14</v>
      </c>
      <c r="AP392" t="s">
        <v>15</v>
      </c>
      <c r="AS392">
        <v>173.8</v>
      </c>
      <c r="AT392" t="s">
        <v>16</v>
      </c>
      <c r="AW392">
        <v>3450</v>
      </c>
      <c r="AX392" t="s">
        <v>17</v>
      </c>
      <c r="BA392">
        <v>145</v>
      </c>
      <c r="BB392" t="s">
        <v>18</v>
      </c>
      <c r="BE392">
        <v>2.35E-2</v>
      </c>
      <c r="BF392" t="s">
        <v>19</v>
      </c>
      <c r="BI392">
        <v>32.6</v>
      </c>
      <c r="BJ392" t="s">
        <v>20</v>
      </c>
      <c r="BM392">
        <v>405.02</v>
      </c>
      <c r="BN392" t="s">
        <v>21</v>
      </c>
      <c r="BQ392">
        <v>1610</v>
      </c>
      <c r="BR392" t="s">
        <v>22</v>
      </c>
      <c r="BU392">
        <v>83.99</v>
      </c>
      <c r="BV392" t="s">
        <v>23</v>
      </c>
      <c r="BY392">
        <v>18.459</v>
      </c>
      <c r="BZ392" t="s">
        <v>24</v>
      </c>
      <c r="CC392">
        <v>181.48</v>
      </c>
      <c r="CD392" t="s">
        <v>25</v>
      </c>
      <c r="CG392">
        <v>1316</v>
      </c>
      <c r="CH392" t="s">
        <v>26</v>
      </c>
      <c r="CK392">
        <v>0</v>
      </c>
      <c r="CL392" t="s">
        <v>27</v>
      </c>
      <c r="CO392">
        <v>0</v>
      </c>
      <c r="CP392" t="s">
        <v>28</v>
      </c>
      <c r="CS392">
        <v>0</v>
      </c>
      <c r="CT392" t="s">
        <v>29</v>
      </c>
      <c r="CW392">
        <v>77.2</v>
      </c>
      <c r="CX392" t="s">
        <v>30</v>
      </c>
      <c r="DA392">
        <v>5.4</v>
      </c>
      <c r="DB392" t="s">
        <v>31</v>
      </c>
      <c r="DE392">
        <v>127.4</v>
      </c>
      <c r="DF392" t="s">
        <v>32</v>
      </c>
      <c r="DI392">
        <v>54.7</v>
      </c>
      <c r="DJ392" t="s">
        <v>33</v>
      </c>
      <c r="DM392">
        <v>203.33</v>
      </c>
      <c r="DN392" t="s">
        <v>34</v>
      </c>
      <c r="DQ392">
        <v>161.47</v>
      </c>
      <c r="DR392" t="s">
        <v>35</v>
      </c>
      <c r="DU392">
        <v>48.3</v>
      </c>
      <c r="DV392" t="s">
        <v>36</v>
      </c>
      <c r="DY392">
        <v>1.272</v>
      </c>
      <c r="DZ392" t="s">
        <v>37</v>
      </c>
      <c r="EC392">
        <v>0</v>
      </c>
      <c r="ED392" t="s">
        <v>38</v>
      </c>
      <c r="EG392">
        <v>265</v>
      </c>
      <c r="EH392" t="s">
        <v>39</v>
      </c>
      <c r="EK392">
        <v>47.8</v>
      </c>
      <c r="EL392" t="s">
        <v>40</v>
      </c>
      <c r="EO392">
        <v>27.86</v>
      </c>
      <c r="EP392" t="s">
        <v>41</v>
      </c>
      <c r="ES392">
        <v>215.64</v>
      </c>
      <c r="ET392" t="s">
        <v>42</v>
      </c>
      <c r="EW392">
        <v>14.234999999999999</v>
      </c>
      <c r="EX392" t="s">
        <v>43</v>
      </c>
      <c r="FA392">
        <v>25.69</v>
      </c>
      <c r="FB392" t="s">
        <v>44</v>
      </c>
      <c r="FE392">
        <v>10.217000000000001</v>
      </c>
      <c r="FF392" t="s">
        <v>45</v>
      </c>
      <c r="FI392">
        <v>83.73</v>
      </c>
      <c r="FJ392" t="s">
        <v>46</v>
      </c>
      <c r="FM392">
        <v>126.79</v>
      </c>
      <c r="FN392" t="s">
        <v>47</v>
      </c>
      <c r="FQ392">
        <v>42.55</v>
      </c>
      <c r="FR392" t="s">
        <v>48</v>
      </c>
      <c r="FU392">
        <v>16230</v>
      </c>
      <c r="FV392" t="s">
        <v>49</v>
      </c>
      <c r="FY392">
        <v>119.26</v>
      </c>
      <c r="FZ392" t="s">
        <v>50</v>
      </c>
      <c r="GC392">
        <v>0.25</v>
      </c>
      <c r="GD392" t="s">
        <v>51</v>
      </c>
      <c r="GG392">
        <v>0</v>
      </c>
      <c r="GH392" t="s">
        <v>52</v>
      </c>
      <c r="GK392">
        <v>199.9</v>
      </c>
      <c r="GL392" t="s">
        <v>53</v>
      </c>
      <c r="GO392">
        <v>1.2010000000000001</v>
      </c>
    </row>
    <row r="393" spans="1:197" x14ac:dyDescent="0.45">
      <c r="A393">
        <v>40035</v>
      </c>
      <c r="B393" t="s">
        <v>5</v>
      </c>
      <c r="E393">
        <v>0</v>
      </c>
      <c r="F393" t="s">
        <v>6</v>
      </c>
      <c r="I393">
        <v>0</v>
      </c>
      <c r="J393" t="s">
        <v>7</v>
      </c>
      <c r="M393">
        <v>0</v>
      </c>
      <c r="N393" t="s">
        <v>8</v>
      </c>
      <c r="Q393">
        <v>811.89</v>
      </c>
      <c r="R393" t="s">
        <v>9</v>
      </c>
      <c r="U393">
        <v>33.29</v>
      </c>
      <c r="V393" t="s">
        <v>10</v>
      </c>
      <c r="Y393">
        <v>56.5</v>
      </c>
      <c r="Z393" t="s">
        <v>11</v>
      </c>
      <c r="AC393">
        <v>0</v>
      </c>
      <c r="AD393" t="s">
        <v>12</v>
      </c>
      <c r="AG393">
        <v>0</v>
      </c>
      <c r="AH393" t="s">
        <v>13</v>
      </c>
      <c r="AK393">
        <v>4.2000000000000003E-2</v>
      </c>
      <c r="AL393" t="s">
        <v>14</v>
      </c>
      <c r="AO393">
        <v>2116</v>
      </c>
      <c r="AP393" t="s">
        <v>15</v>
      </c>
      <c r="AS393">
        <v>160.66</v>
      </c>
      <c r="AT393" t="s">
        <v>16</v>
      </c>
      <c r="AW393">
        <v>3354.99</v>
      </c>
      <c r="AX393" t="s">
        <v>17</v>
      </c>
      <c r="BA393">
        <v>146.99</v>
      </c>
      <c r="BB393" t="s">
        <v>18</v>
      </c>
      <c r="BE393">
        <v>2.23E-2</v>
      </c>
      <c r="BF393" t="s">
        <v>19</v>
      </c>
      <c r="BI393">
        <v>34</v>
      </c>
      <c r="BJ393" t="s">
        <v>20</v>
      </c>
      <c r="BM393">
        <v>400.01</v>
      </c>
      <c r="BN393" t="s">
        <v>21</v>
      </c>
      <c r="BQ393">
        <v>1498</v>
      </c>
      <c r="BR393" t="s">
        <v>22</v>
      </c>
      <c r="BU393">
        <v>86.76</v>
      </c>
      <c r="BV393" t="s">
        <v>23</v>
      </c>
      <c r="BY393">
        <v>20.001000000000001</v>
      </c>
      <c r="BZ393" t="s">
        <v>24</v>
      </c>
      <c r="CC393">
        <v>181.4</v>
      </c>
      <c r="CD393" t="s">
        <v>25</v>
      </c>
      <c r="CG393">
        <v>1419.99</v>
      </c>
      <c r="CH393" t="s">
        <v>26</v>
      </c>
      <c r="CK393">
        <v>0</v>
      </c>
      <c r="CL393" t="s">
        <v>27</v>
      </c>
      <c r="CO393">
        <v>0</v>
      </c>
      <c r="CP393" t="s">
        <v>28</v>
      </c>
      <c r="CS393">
        <v>0</v>
      </c>
      <c r="CT393" t="s">
        <v>29</v>
      </c>
      <c r="CW393">
        <v>79.72</v>
      </c>
      <c r="CX393" t="s">
        <v>30</v>
      </c>
      <c r="DA393">
        <v>4.7670000000000003</v>
      </c>
      <c r="DB393" t="s">
        <v>31</v>
      </c>
      <c r="DE393">
        <v>125</v>
      </c>
      <c r="DF393" t="s">
        <v>32</v>
      </c>
      <c r="DI393">
        <v>53.59</v>
      </c>
      <c r="DJ393" t="s">
        <v>33</v>
      </c>
      <c r="DM393">
        <v>189.25</v>
      </c>
      <c r="DN393" t="s">
        <v>34</v>
      </c>
      <c r="DQ393">
        <v>159.46</v>
      </c>
      <c r="DR393" t="s">
        <v>35</v>
      </c>
      <c r="DU393">
        <v>45.18</v>
      </c>
      <c r="DV393" t="s">
        <v>36</v>
      </c>
      <c r="DY393">
        <v>1.329</v>
      </c>
      <c r="DZ393" t="s">
        <v>37</v>
      </c>
      <c r="EC393">
        <v>0</v>
      </c>
      <c r="ED393" t="s">
        <v>38</v>
      </c>
      <c r="EG393">
        <v>251.96</v>
      </c>
      <c r="EH393" t="s">
        <v>39</v>
      </c>
      <c r="EK393">
        <v>46.7</v>
      </c>
      <c r="EL393" t="s">
        <v>40</v>
      </c>
      <c r="EO393">
        <v>27.07</v>
      </c>
      <c r="EP393" t="s">
        <v>41</v>
      </c>
      <c r="ES393">
        <v>220.67</v>
      </c>
      <c r="ET393" t="s">
        <v>42</v>
      </c>
      <c r="EW393">
        <v>14</v>
      </c>
      <c r="EX393" t="s">
        <v>43</v>
      </c>
      <c r="FA393">
        <v>23.998999999999999</v>
      </c>
      <c r="FB393" t="s">
        <v>44</v>
      </c>
      <c r="FE393">
        <v>10.404999999999999</v>
      </c>
      <c r="FF393" t="s">
        <v>45</v>
      </c>
      <c r="FI393">
        <v>81</v>
      </c>
      <c r="FJ393" t="s">
        <v>46</v>
      </c>
      <c r="FM393">
        <v>117.46</v>
      </c>
      <c r="FN393" t="s">
        <v>47</v>
      </c>
      <c r="FQ393">
        <v>42.21</v>
      </c>
      <c r="FR393" t="s">
        <v>48</v>
      </c>
      <c r="FU393">
        <v>17689</v>
      </c>
      <c r="FV393" t="s">
        <v>49</v>
      </c>
      <c r="FY393">
        <v>119.66</v>
      </c>
      <c r="FZ393" t="s">
        <v>50</v>
      </c>
      <c r="GC393">
        <v>0.24</v>
      </c>
      <c r="GD393" t="s">
        <v>51</v>
      </c>
      <c r="GG393">
        <v>0</v>
      </c>
      <c r="GH393" t="s">
        <v>52</v>
      </c>
      <c r="GK393">
        <v>211.99</v>
      </c>
      <c r="GL393" t="s">
        <v>53</v>
      </c>
      <c r="GO393">
        <v>1.206</v>
      </c>
    </row>
    <row r="394" spans="1:197" x14ac:dyDescent="0.45">
      <c r="A394">
        <v>40042</v>
      </c>
      <c r="B394" t="s">
        <v>5</v>
      </c>
      <c r="E394">
        <v>0</v>
      </c>
      <c r="F394" t="s">
        <v>6</v>
      </c>
      <c r="I394">
        <v>0</v>
      </c>
      <c r="J394" t="s">
        <v>7</v>
      </c>
      <c r="M394">
        <v>0</v>
      </c>
      <c r="N394" t="s">
        <v>8</v>
      </c>
      <c r="Q394">
        <v>789.97</v>
      </c>
      <c r="R394" t="s">
        <v>9</v>
      </c>
      <c r="U394">
        <v>33.090000000000003</v>
      </c>
      <c r="V394" t="s">
        <v>10</v>
      </c>
      <c r="Y394">
        <v>57.97</v>
      </c>
      <c r="Z394" t="s">
        <v>11</v>
      </c>
      <c r="AC394">
        <v>0</v>
      </c>
      <c r="AD394" t="s">
        <v>12</v>
      </c>
      <c r="AG394">
        <v>0</v>
      </c>
      <c r="AH394" t="s">
        <v>13</v>
      </c>
      <c r="AK394">
        <v>4.4400000000000002E-2</v>
      </c>
      <c r="AL394" t="s">
        <v>14</v>
      </c>
      <c r="AO394">
        <v>2090</v>
      </c>
      <c r="AP394" t="s">
        <v>15</v>
      </c>
      <c r="AS394">
        <v>167.1</v>
      </c>
      <c r="AT394" t="s">
        <v>16</v>
      </c>
      <c r="AW394">
        <v>3447</v>
      </c>
      <c r="AX394" t="s">
        <v>17</v>
      </c>
      <c r="BA394">
        <v>151.5</v>
      </c>
      <c r="BB394" t="s">
        <v>18</v>
      </c>
      <c r="BE394">
        <v>2.24E-2</v>
      </c>
      <c r="BF394" t="s">
        <v>19</v>
      </c>
      <c r="BI394">
        <v>32.89</v>
      </c>
      <c r="BJ394" t="s">
        <v>20</v>
      </c>
      <c r="BM394">
        <v>406.97</v>
      </c>
      <c r="BN394" t="s">
        <v>21</v>
      </c>
      <c r="BQ394">
        <v>1595</v>
      </c>
      <c r="BR394" t="s">
        <v>22</v>
      </c>
      <c r="BU394">
        <v>87</v>
      </c>
      <c r="BV394" t="s">
        <v>23</v>
      </c>
      <c r="BY394">
        <v>21.899000000000001</v>
      </c>
      <c r="BZ394" t="s">
        <v>24</v>
      </c>
      <c r="CC394">
        <v>180.25</v>
      </c>
      <c r="CD394" t="s">
        <v>25</v>
      </c>
      <c r="CG394">
        <v>1472</v>
      </c>
      <c r="CH394" t="s">
        <v>26</v>
      </c>
      <c r="CK394">
        <v>0</v>
      </c>
      <c r="CL394" t="s">
        <v>27</v>
      </c>
      <c r="CO394">
        <v>0</v>
      </c>
      <c r="CP394" t="s">
        <v>28</v>
      </c>
      <c r="CS394">
        <v>0</v>
      </c>
      <c r="CT394" t="s">
        <v>29</v>
      </c>
      <c r="CW394">
        <v>79.25</v>
      </c>
      <c r="CX394" t="s">
        <v>30</v>
      </c>
      <c r="DA394">
        <v>4.78</v>
      </c>
      <c r="DB394" t="s">
        <v>31</v>
      </c>
      <c r="DE394">
        <v>119</v>
      </c>
      <c r="DF394" t="s">
        <v>32</v>
      </c>
      <c r="DI394">
        <v>54.55</v>
      </c>
      <c r="DJ394" t="s">
        <v>33</v>
      </c>
      <c r="DM394">
        <v>200.39</v>
      </c>
      <c r="DN394" t="s">
        <v>34</v>
      </c>
      <c r="DQ394">
        <v>164</v>
      </c>
      <c r="DR394" t="s">
        <v>35</v>
      </c>
      <c r="DU394">
        <v>46.3</v>
      </c>
      <c r="DV394" t="s">
        <v>36</v>
      </c>
      <c r="DY394">
        <v>1.155</v>
      </c>
      <c r="DZ394" t="s">
        <v>37</v>
      </c>
      <c r="EC394">
        <v>0</v>
      </c>
      <c r="ED394" t="s">
        <v>38</v>
      </c>
      <c r="EG394">
        <v>279.98</v>
      </c>
      <c r="EH394" t="s">
        <v>39</v>
      </c>
      <c r="EK394">
        <v>48.71</v>
      </c>
      <c r="EL394" t="s">
        <v>40</v>
      </c>
      <c r="EO394">
        <v>27.8</v>
      </c>
      <c r="EP394" t="s">
        <v>41</v>
      </c>
      <c r="ES394">
        <v>228</v>
      </c>
      <c r="ET394" t="s">
        <v>42</v>
      </c>
      <c r="EW394">
        <v>14.3</v>
      </c>
      <c r="EX394" t="s">
        <v>43</v>
      </c>
      <c r="FA394">
        <v>25.611000000000001</v>
      </c>
      <c r="FB394" t="s">
        <v>44</v>
      </c>
      <c r="FE394">
        <v>11</v>
      </c>
      <c r="FF394" t="s">
        <v>45</v>
      </c>
      <c r="FI394">
        <v>90.69</v>
      </c>
      <c r="FJ394" t="s">
        <v>46</v>
      </c>
      <c r="FM394">
        <v>125.89</v>
      </c>
      <c r="FN394" t="s">
        <v>47</v>
      </c>
      <c r="FQ394">
        <v>43.9</v>
      </c>
      <c r="FR394" t="s">
        <v>48</v>
      </c>
      <c r="FU394">
        <v>18648</v>
      </c>
      <c r="FV394" t="s">
        <v>49</v>
      </c>
      <c r="FY394">
        <v>123.01</v>
      </c>
      <c r="FZ394" t="s">
        <v>50</v>
      </c>
      <c r="GC394">
        <v>0.24199999999999999</v>
      </c>
      <c r="GD394" t="s">
        <v>51</v>
      </c>
      <c r="GG394">
        <v>0</v>
      </c>
      <c r="GH394" t="s">
        <v>52</v>
      </c>
      <c r="GK394">
        <v>210</v>
      </c>
      <c r="GL394" t="s">
        <v>53</v>
      </c>
      <c r="GO394">
        <v>1.258</v>
      </c>
    </row>
    <row r="395" spans="1:197" x14ac:dyDescent="0.45">
      <c r="A395">
        <v>40049</v>
      </c>
      <c r="B395" t="s">
        <v>5</v>
      </c>
      <c r="E395">
        <v>0</v>
      </c>
      <c r="F395" t="s">
        <v>6</v>
      </c>
      <c r="I395">
        <v>0</v>
      </c>
      <c r="J395" t="s">
        <v>7</v>
      </c>
      <c r="M395">
        <v>0</v>
      </c>
      <c r="N395" t="s">
        <v>8</v>
      </c>
      <c r="Q395">
        <v>784.46</v>
      </c>
      <c r="R395" t="s">
        <v>9</v>
      </c>
      <c r="U395">
        <v>32.869999999999997</v>
      </c>
      <c r="V395" t="s">
        <v>10</v>
      </c>
      <c r="Y395">
        <v>60</v>
      </c>
      <c r="Z395" t="s">
        <v>11</v>
      </c>
      <c r="AC395">
        <v>0</v>
      </c>
      <c r="AD395" t="s">
        <v>12</v>
      </c>
      <c r="AG395">
        <v>0</v>
      </c>
      <c r="AH395" t="s">
        <v>13</v>
      </c>
      <c r="AK395">
        <v>4.3900000000000002E-2</v>
      </c>
      <c r="AL395" t="s">
        <v>14</v>
      </c>
      <c r="AO395">
        <v>2024.89</v>
      </c>
      <c r="AP395" t="s">
        <v>15</v>
      </c>
      <c r="AS395">
        <v>167.3</v>
      </c>
      <c r="AT395" t="s">
        <v>16</v>
      </c>
      <c r="AW395">
        <v>3485.01</v>
      </c>
      <c r="AX395" t="s">
        <v>17</v>
      </c>
      <c r="BA395">
        <v>155.1</v>
      </c>
      <c r="BB395" t="s">
        <v>18</v>
      </c>
      <c r="BE395">
        <v>2.35E-2</v>
      </c>
      <c r="BF395" t="s">
        <v>19</v>
      </c>
      <c r="BI395">
        <v>36.06</v>
      </c>
      <c r="BJ395" t="s">
        <v>20</v>
      </c>
      <c r="BM395">
        <v>468</v>
      </c>
      <c r="BN395" t="s">
        <v>21</v>
      </c>
      <c r="BQ395">
        <v>1602.01</v>
      </c>
      <c r="BR395" t="s">
        <v>22</v>
      </c>
      <c r="BU395">
        <v>94.15</v>
      </c>
      <c r="BV395" t="s">
        <v>23</v>
      </c>
      <c r="BY395">
        <v>21.488</v>
      </c>
      <c r="BZ395" t="s">
        <v>24</v>
      </c>
      <c r="CC395">
        <v>185</v>
      </c>
      <c r="CD395" t="s">
        <v>25</v>
      </c>
      <c r="CG395">
        <v>1593</v>
      </c>
      <c r="CH395" t="s">
        <v>26</v>
      </c>
      <c r="CK395">
        <v>0</v>
      </c>
      <c r="CL395" t="s">
        <v>27</v>
      </c>
      <c r="CO395">
        <v>0</v>
      </c>
      <c r="CP395" t="s">
        <v>28</v>
      </c>
      <c r="CS395">
        <v>0</v>
      </c>
      <c r="CT395" t="s">
        <v>29</v>
      </c>
      <c r="CW395">
        <v>77</v>
      </c>
      <c r="CX395" t="s">
        <v>30</v>
      </c>
      <c r="DA395">
        <v>4.7699999999999996</v>
      </c>
      <c r="DB395" t="s">
        <v>31</v>
      </c>
      <c r="DE395">
        <v>118</v>
      </c>
      <c r="DF395" t="s">
        <v>32</v>
      </c>
      <c r="DI395">
        <v>58.52</v>
      </c>
      <c r="DJ395" t="s">
        <v>33</v>
      </c>
      <c r="DM395">
        <v>202.9</v>
      </c>
      <c r="DN395" t="s">
        <v>34</v>
      </c>
      <c r="DQ395">
        <v>165.7</v>
      </c>
      <c r="DR395" t="s">
        <v>35</v>
      </c>
      <c r="DU395">
        <v>46.09</v>
      </c>
      <c r="DV395" t="s">
        <v>36</v>
      </c>
      <c r="DY395">
        <v>1.0760000000000001</v>
      </c>
      <c r="DZ395" t="s">
        <v>37</v>
      </c>
      <c r="EC395">
        <v>0</v>
      </c>
      <c r="ED395" t="s">
        <v>38</v>
      </c>
      <c r="EG395">
        <v>280</v>
      </c>
      <c r="EH395" t="s">
        <v>39</v>
      </c>
      <c r="EK395">
        <v>48.27</v>
      </c>
      <c r="EL395" t="s">
        <v>40</v>
      </c>
      <c r="EO395">
        <v>28.46</v>
      </c>
      <c r="EP395" t="s">
        <v>41</v>
      </c>
      <c r="ES395">
        <v>231.4</v>
      </c>
      <c r="ET395" t="s">
        <v>42</v>
      </c>
      <c r="EW395">
        <v>14</v>
      </c>
      <c r="EX395" t="s">
        <v>43</v>
      </c>
      <c r="FA395">
        <v>26.951000000000001</v>
      </c>
      <c r="FB395" t="s">
        <v>44</v>
      </c>
      <c r="FE395">
        <v>11.172000000000001</v>
      </c>
      <c r="FF395" t="s">
        <v>45</v>
      </c>
      <c r="FI395">
        <v>89</v>
      </c>
      <c r="FJ395" t="s">
        <v>46</v>
      </c>
      <c r="FM395">
        <v>129.02000000000001</v>
      </c>
      <c r="FN395" t="s">
        <v>47</v>
      </c>
      <c r="FQ395">
        <v>44.01</v>
      </c>
      <c r="FR395" t="s">
        <v>48</v>
      </c>
      <c r="FU395">
        <v>19502.009999999998</v>
      </c>
      <c r="FV395" t="s">
        <v>49</v>
      </c>
      <c r="FY395">
        <v>120.88</v>
      </c>
      <c r="FZ395" t="s">
        <v>50</v>
      </c>
      <c r="GC395">
        <v>0.26500000000000001</v>
      </c>
      <c r="GD395" t="s">
        <v>51</v>
      </c>
      <c r="GG395">
        <v>0</v>
      </c>
      <c r="GH395" t="s">
        <v>52</v>
      </c>
      <c r="GK395">
        <v>225</v>
      </c>
      <c r="GL395" t="s">
        <v>53</v>
      </c>
      <c r="GO395">
        <v>1.26</v>
      </c>
    </row>
    <row r="396" spans="1:197" x14ac:dyDescent="0.45">
      <c r="A396">
        <v>40056</v>
      </c>
      <c r="B396" t="s">
        <v>5</v>
      </c>
      <c r="E396">
        <v>0</v>
      </c>
      <c r="F396" t="s">
        <v>6</v>
      </c>
      <c r="I396">
        <v>0</v>
      </c>
      <c r="J396" t="s">
        <v>7</v>
      </c>
      <c r="M396">
        <v>0</v>
      </c>
      <c r="N396" t="s">
        <v>8</v>
      </c>
      <c r="Q396">
        <v>747.99</v>
      </c>
      <c r="R396" t="s">
        <v>9</v>
      </c>
      <c r="U396">
        <v>36.229999999999997</v>
      </c>
      <c r="V396" t="s">
        <v>10</v>
      </c>
      <c r="Y396">
        <v>71.989999999999995</v>
      </c>
      <c r="Z396" t="s">
        <v>11</v>
      </c>
      <c r="AC396">
        <v>0</v>
      </c>
      <c r="AD396" t="s">
        <v>12</v>
      </c>
      <c r="AG396">
        <v>0</v>
      </c>
      <c r="AH396" t="s">
        <v>13</v>
      </c>
      <c r="AK396">
        <v>4.1700000000000001E-2</v>
      </c>
      <c r="AL396" t="s">
        <v>14</v>
      </c>
      <c r="AO396">
        <v>1949.97</v>
      </c>
      <c r="AP396" t="s">
        <v>15</v>
      </c>
      <c r="AS396">
        <v>157.51</v>
      </c>
      <c r="AT396" t="s">
        <v>16</v>
      </c>
      <c r="AW396">
        <v>3259</v>
      </c>
      <c r="AX396" t="s">
        <v>17</v>
      </c>
      <c r="BA396">
        <v>170</v>
      </c>
      <c r="BB396" t="s">
        <v>18</v>
      </c>
      <c r="BE396">
        <v>2.2700000000000001E-2</v>
      </c>
      <c r="BF396" t="s">
        <v>19</v>
      </c>
      <c r="BI396">
        <v>36</v>
      </c>
      <c r="BJ396" t="s">
        <v>20</v>
      </c>
      <c r="BM396">
        <v>435</v>
      </c>
      <c r="BN396" t="s">
        <v>21</v>
      </c>
      <c r="BQ396">
        <v>1516</v>
      </c>
      <c r="BR396" t="s">
        <v>22</v>
      </c>
      <c r="BU396">
        <v>94.99</v>
      </c>
      <c r="BV396" t="s">
        <v>23</v>
      </c>
      <c r="BY396">
        <v>20.106999999999999</v>
      </c>
      <c r="BZ396" t="s">
        <v>24</v>
      </c>
      <c r="CC396">
        <v>199.39</v>
      </c>
      <c r="CD396" t="s">
        <v>25</v>
      </c>
      <c r="CG396">
        <v>1565</v>
      </c>
      <c r="CH396" t="s">
        <v>26</v>
      </c>
      <c r="CK396">
        <v>0</v>
      </c>
      <c r="CL396" t="s">
        <v>27</v>
      </c>
      <c r="CO396">
        <v>0</v>
      </c>
      <c r="CP396" t="s">
        <v>28</v>
      </c>
      <c r="CS396">
        <v>0</v>
      </c>
      <c r="CT396" t="s">
        <v>29</v>
      </c>
      <c r="CW396">
        <v>64.59</v>
      </c>
      <c r="CX396" t="s">
        <v>30</v>
      </c>
      <c r="DA396">
        <v>4.7</v>
      </c>
      <c r="DB396" t="s">
        <v>31</v>
      </c>
      <c r="DE396">
        <v>117.38</v>
      </c>
      <c r="DF396" t="s">
        <v>32</v>
      </c>
      <c r="DI396">
        <v>55.23</v>
      </c>
      <c r="DJ396" t="s">
        <v>33</v>
      </c>
      <c r="DM396">
        <v>197.8</v>
      </c>
      <c r="DN396" t="s">
        <v>34</v>
      </c>
      <c r="DQ396">
        <v>159.55000000000001</v>
      </c>
      <c r="DR396" t="s">
        <v>35</v>
      </c>
      <c r="DU396">
        <v>46.44</v>
      </c>
      <c r="DV396" t="s">
        <v>36</v>
      </c>
      <c r="DY396">
        <v>1.0489999999999999</v>
      </c>
      <c r="DZ396" t="s">
        <v>37</v>
      </c>
      <c r="EC396">
        <v>0</v>
      </c>
      <c r="ED396" t="s">
        <v>38</v>
      </c>
      <c r="EG396">
        <v>293.44</v>
      </c>
      <c r="EH396" t="s">
        <v>39</v>
      </c>
      <c r="EK396">
        <v>53.13</v>
      </c>
      <c r="EL396" t="s">
        <v>40</v>
      </c>
      <c r="EO396">
        <v>30.46</v>
      </c>
      <c r="EP396" t="s">
        <v>41</v>
      </c>
      <c r="ES396">
        <v>204.25</v>
      </c>
      <c r="ET396" t="s">
        <v>42</v>
      </c>
      <c r="EW396">
        <v>14.298999999999999</v>
      </c>
      <c r="EX396" t="s">
        <v>43</v>
      </c>
      <c r="FA396">
        <v>24.66</v>
      </c>
      <c r="FB396" t="s">
        <v>44</v>
      </c>
      <c r="FE396">
        <v>10.849</v>
      </c>
      <c r="FF396" t="s">
        <v>45</v>
      </c>
      <c r="FI396">
        <v>82.1</v>
      </c>
      <c r="FJ396" t="s">
        <v>46</v>
      </c>
      <c r="FM396">
        <v>120.21</v>
      </c>
      <c r="FN396" t="s">
        <v>47</v>
      </c>
      <c r="FQ396">
        <v>43.6</v>
      </c>
      <c r="FR396" t="s">
        <v>48</v>
      </c>
      <c r="FU396">
        <v>19900</v>
      </c>
      <c r="FV396" t="s">
        <v>49</v>
      </c>
      <c r="FY396">
        <v>111.92</v>
      </c>
      <c r="FZ396" t="s">
        <v>50</v>
      </c>
      <c r="GC396">
        <v>0.26300000000000001</v>
      </c>
      <c r="GD396" t="s">
        <v>51</v>
      </c>
      <c r="GG396">
        <v>0</v>
      </c>
      <c r="GH396" t="s">
        <v>52</v>
      </c>
      <c r="GK396">
        <v>230</v>
      </c>
      <c r="GL396" t="s">
        <v>53</v>
      </c>
      <c r="GO396">
        <v>1.2450000000000001</v>
      </c>
    </row>
    <row r="397" spans="1:197" x14ac:dyDescent="0.45">
      <c r="A397">
        <v>40063</v>
      </c>
      <c r="B397" t="s">
        <v>5</v>
      </c>
      <c r="E397">
        <v>0</v>
      </c>
      <c r="F397" t="s">
        <v>6</v>
      </c>
      <c r="I397">
        <v>0</v>
      </c>
      <c r="J397" t="s">
        <v>7</v>
      </c>
      <c r="M397">
        <v>0</v>
      </c>
      <c r="N397" t="s">
        <v>8</v>
      </c>
      <c r="Q397">
        <v>786</v>
      </c>
      <c r="R397" t="s">
        <v>9</v>
      </c>
      <c r="U397">
        <v>37.51</v>
      </c>
      <c r="V397" t="s">
        <v>10</v>
      </c>
      <c r="Y397">
        <v>76.77</v>
      </c>
      <c r="Z397" t="s">
        <v>11</v>
      </c>
      <c r="AC397">
        <v>0</v>
      </c>
      <c r="AD397" t="s">
        <v>12</v>
      </c>
      <c r="AG397">
        <v>0</v>
      </c>
      <c r="AH397" t="s">
        <v>13</v>
      </c>
      <c r="AK397">
        <v>4.6699999999999998E-2</v>
      </c>
      <c r="AL397" t="s">
        <v>14</v>
      </c>
      <c r="AO397">
        <v>2046</v>
      </c>
      <c r="AP397" t="s">
        <v>15</v>
      </c>
      <c r="AS397">
        <v>173.95</v>
      </c>
      <c r="AT397" t="s">
        <v>16</v>
      </c>
      <c r="AW397">
        <v>3424.01</v>
      </c>
      <c r="AX397" t="s">
        <v>17</v>
      </c>
      <c r="BA397">
        <v>200</v>
      </c>
      <c r="BB397" t="s">
        <v>18</v>
      </c>
      <c r="BE397">
        <v>2.46E-2</v>
      </c>
      <c r="BF397" t="s">
        <v>19</v>
      </c>
      <c r="BI397">
        <v>63</v>
      </c>
      <c r="BJ397" t="s">
        <v>20</v>
      </c>
      <c r="BM397">
        <v>496.5</v>
      </c>
      <c r="BN397" t="s">
        <v>21</v>
      </c>
      <c r="BQ397">
        <v>1666.5</v>
      </c>
      <c r="BR397" t="s">
        <v>22</v>
      </c>
      <c r="BU397">
        <v>95.8</v>
      </c>
      <c r="BV397" t="s">
        <v>23</v>
      </c>
      <c r="BY397">
        <v>22.2</v>
      </c>
      <c r="BZ397" t="s">
        <v>24</v>
      </c>
      <c r="CC397">
        <v>205.2</v>
      </c>
      <c r="CD397" t="s">
        <v>25</v>
      </c>
      <c r="CG397">
        <v>1690</v>
      </c>
      <c r="CH397" t="s">
        <v>26</v>
      </c>
      <c r="CK397">
        <v>0</v>
      </c>
      <c r="CL397" t="s">
        <v>27</v>
      </c>
      <c r="CO397">
        <v>0</v>
      </c>
      <c r="CP397" t="s">
        <v>28</v>
      </c>
      <c r="CS397">
        <v>0</v>
      </c>
      <c r="CT397" t="s">
        <v>29</v>
      </c>
      <c r="CW397">
        <v>70.98</v>
      </c>
      <c r="CX397" t="s">
        <v>30</v>
      </c>
      <c r="DA397">
        <v>4.6539999999999999</v>
      </c>
      <c r="DB397" t="s">
        <v>31</v>
      </c>
      <c r="DE397">
        <v>123.5</v>
      </c>
      <c r="DF397" t="s">
        <v>32</v>
      </c>
      <c r="DI397">
        <v>64.88</v>
      </c>
      <c r="DJ397" t="s">
        <v>33</v>
      </c>
      <c r="DM397">
        <v>212.85</v>
      </c>
      <c r="DN397" t="s">
        <v>34</v>
      </c>
      <c r="DQ397">
        <v>159.5</v>
      </c>
      <c r="DR397" t="s">
        <v>35</v>
      </c>
      <c r="DU397">
        <v>50.18</v>
      </c>
      <c r="DV397" t="s">
        <v>36</v>
      </c>
      <c r="DY397">
        <v>1.05</v>
      </c>
      <c r="DZ397" t="s">
        <v>37</v>
      </c>
      <c r="EC397">
        <v>0</v>
      </c>
      <c r="ED397" t="s">
        <v>38</v>
      </c>
      <c r="EG397">
        <v>390.01</v>
      </c>
      <c r="EH397" t="s">
        <v>39</v>
      </c>
      <c r="EK397">
        <v>59.2</v>
      </c>
      <c r="EL397" t="s">
        <v>40</v>
      </c>
      <c r="EO397">
        <v>37.08</v>
      </c>
      <c r="EP397" t="s">
        <v>41</v>
      </c>
      <c r="ES397">
        <v>221.3</v>
      </c>
      <c r="ET397" t="s">
        <v>42</v>
      </c>
      <c r="EW397">
        <v>15.298999999999999</v>
      </c>
      <c r="EX397" t="s">
        <v>43</v>
      </c>
      <c r="FA397">
        <v>26.600999999999999</v>
      </c>
      <c r="FB397" t="s">
        <v>44</v>
      </c>
      <c r="FE397">
        <v>11.737</v>
      </c>
      <c r="FF397" t="s">
        <v>45</v>
      </c>
      <c r="FI397">
        <v>102</v>
      </c>
      <c r="FJ397" t="s">
        <v>46</v>
      </c>
      <c r="FM397">
        <v>129.56</v>
      </c>
      <c r="FN397" t="s">
        <v>47</v>
      </c>
      <c r="FQ397">
        <v>44.99</v>
      </c>
      <c r="FR397" t="s">
        <v>48</v>
      </c>
      <c r="FU397">
        <v>21700</v>
      </c>
      <c r="FV397" t="s">
        <v>49</v>
      </c>
      <c r="FY397">
        <v>118.44</v>
      </c>
      <c r="FZ397" t="s">
        <v>50</v>
      </c>
      <c r="GC397">
        <v>0.27900000000000003</v>
      </c>
      <c r="GD397" t="s">
        <v>51</v>
      </c>
      <c r="GG397">
        <v>0</v>
      </c>
      <c r="GH397" t="s">
        <v>52</v>
      </c>
      <c r="GK397">
        <v>223.99</v>
      </c>
      <c r="GL397" t="s">
        <v>53</v>
      </c>
      <c r="GO397">
        <v>1.351</v>
      </c>
    </row>
    <row r="398" spans="1:197" x14ac:dyDescent="0.45">
      <c r="A398">
        <v>40070</v>
      </c>
      <c r="B398" t="s">
        <v>5</v>
      </c>
      <c r="E398">
        <v>0</v>
      </c>
      <c r="F398" t="s">
        <v>6</v>
      </c>
      <c r="I398">
        <v>0</v>
      </c>
      <c r="J398" t="s">
        <v>7</v>
      </c>
      <c r="M398">
        <v>0</v>
      </c>
      <c r="N398" t="s">
        <v>8</v>
      </c>
      <c r="Q398">
        <v>814</v>
      </c>
      <c r="R398" t="s">
        <v>9</v>
      </c>
      <c r="U398">
        <v>40.18</v>
      </c>
      <c r="V398" t="s">
        <v>10</v>
      </c>
      <c r="Y398">
        <v>74.73</v>
      </c>
      <c r="Z398" t="s">
        <v>11</v>
      </c>
      <c r="AC398">
        <v>0</v>
      </c>
      <c r="AD398" t="s">
        <v>12</v>
      </c>
      <c r="AG398">
        <v>0</v>
      </c>
      <c r="AH398" t="s">
        <v>13</v>
      </c>
      <c r="AK398">
        <v>5.7099999999999998E-2</v>
      </c>
      <c r="AL398" t="s">
        <v>14</v>
      </c>
      <c r="AO398">
        <v>2068</v>
      </c>
      <c r="AP398" t="s">
        <v>15</v>
      </c>
      <c r="AS398">
        <v>182.45</v>
      </c>
      <c r="AT398" t="s">
        <v>16</v>
      </c>
      <c r="AW398">
        <v>3720</v>
      </c>
      <c r="AX398" t="s">
        <v>17</v>
      </c>
      <c r="BA398">
        <v>215</v>
      </c>
      <c r="BB398" t="s">
        <v>18</v>
      </c>
      <c r="BE398">
        <v>2.6200000000000001E-2</v>
      </c>
      <c r="BF398" t="s">
        <v>19</v>
      </c>
      <c r="BI398">
        <v>69.89</v>
      </c>
      <c r="BJ398" t="s">
        <v>20</v>
      </c>
      <c r="BM398">
        <v>625</v>
      </c>
      <c r="BN398" t="s">
        <v>21</v>
      </c>
      <c r="BQ398">
        <v>1673.95</v>
      </c>
      <c r="BR398" t="s">
        <v>22</v>
      </c>
      <c r="BU398">
        <v>107.5</v>
      </c>
      <c r="BV398" t="s">
        <v>23</v>
      </c>
      <c r="BY398">
        <v>21.24</v>
      </c>
      <c r="BZ398" t="s">
        <v>24</v>
      </c>
      <c r="CC398">
        <v>205.49</v>
      </c>
      <c r="CD398" t="s">
        <v>25</v>
      </c>
      <c r="CG398">
        <v>1620</v>
      </c>
      <c r="CH398" t="s">
        <v>26</v>
      </c>
      <c r="CK398">
        <v>0</v>
      </c>
      <c r="CL398" t="s">
        <v>27</v>
      </c>
      <c r="CO398">
        <v>0</v>
      </c>
      <c r="CP398" t="s">
        <v>28</v>
      </c>
      <c r="CS398">
        <v>0</v>
      </c>
      <c r="CT398" t="s">
        <v>29</v>
      </c>
      <c r="CW398">
        <v>75.599999999999994</v>
      </c>
      <c r="CX398" t="s">
        <v>30</v>
      </c>
      <c r="DA398">
        <v>4.75</v>
      </c>
      <c r="DB398" t="s">
        <v>31</v>
      </c>
      <c r="DE398">
        <v>129.75</v>
      </c>
      <c r="DF398" t="s">
        <v>32</v>
      </c>
      <c r="DI398">
        <v>81.99</v>
      </c>
      <c r="DJ398" t="s">
        <v>33</v>
      </c>
      <c r="DM398">
        <v>226.49</v>
      </c>
      <c r="DN398" t="s">
        <v>34</v>
      </c>
      <c r="DQ398">
        <v>152.94</v>
      </c>
      <c r="DR398" t="s">
        <v>35</v>
      </c>
      <c r="DU398">
        <v>48.99</v>
      </c>
      <c r="DV398" t="s">
        <v>36</v>
      </c>
      <c r="DY398">
        <v>1.0900000000000001</v>
      </c>
      <c r="DZ398" t="s">
        <v>37</v>
      </c>
      <c r="EC398">
        <v>0</v>
      </c>
      <c r="ED398" t="s">
        <v>38</v>
      </c>
      <c r="EG398">
        <v>355</v>
      </c>
      <c r="EH398" t="s">
        <v>39</v>
      </c>
      <c r="EK398">
        <v>57.69</v>
      </c>
      <c r="EL398" t="s">
        <v>40</v>
      </c>
      <c r="EO398">
        <v>36.93</v>
      </c>
      <c r="EP398" t="s">
        <v>41</v>
      </c>
      <c r="ES398">
        <v>233.98</v>
      </c>
      <c r="ET398" t="s">
        <v>42</v>
      </c>
      <c r="EW398">
        <v>15.85</v>
      </c>
      <c r="EX398" t="s">
        <v>43</v>
      </c>
      <c r="FA398">
        <v>27.67</v>
      </c>
      <c r="FB398" t="s">
        <v>44</v>
      </c>
      <c r="FE398">
        <v>11.55</v>
      </c>
      <c r="FF398" t="s">
        <v>45</v>
      </c>
      <c r="FI398">
        <v>104.35</v>
      </c>
      <c r="FJ398" t="s">
        <v>46</v>
      </c>
      <c r="FM398">
        <v>127.07</v>
      </c>
      <c r="FN398" t="s">
        <v>47</v>
      </c>
      <c r="FQ398">
        <v>45.45</v>
      </c>
      <c r="FR398" t="s">
        <v>48</v>
      </c>
      <c r="FU398">
        <v>25102</v>
      </c>
      <c r="FV398" t="s">
        <v>49</v>
      </c>
      <c r="FY398">
        <v>113.2</v>
      </c>
      <c r="FZ398" t="s">
        <v>50</v>
      </c>
      <c r="GC398">
        <v>0.317</v>
      </c>
      <c r="GD398" t="s">
        <v>51</v>
      </c>
      <c r="GG398">
        <v>0</v>
      </c>
      <c r="GH398" t="s">
        <v>52</v>
      </c>
      <c r="GK398">
        <v>230</v>
      </c>
      <c r="GL398" t="s">
        <v>53</v>
      </c>
      <c r="GO398">
        <v>1.36</v>
      </c>
    </row>
    <row r="399" spans="1:197" x14ac:dyDescent="0.45">
      <c r="A399">
        <v>40077</v>
      </c>
      <c r="B399" t="s">
        <v>5</v>
      </c>
      <c r="E399">
        <v>0</v>
      </c>
      <c r="F399" t="s">
        <v>6</v>
      </c>
      <c r="I399">
        <v>0</v>
      </c>
      <c r="J399" t="s">
        <v>7</v>
      </c>
      <c r="M399">
        <v>0</v>
      </c>
      <c r="N399" t="s">
        <v>8</v>
      </c>
      <c r="Q399">
        <v>830.1</v>
      </c>
      <c r="R399" t="s">
        <v>9</v>
      </c>
      <c r="U399">
        <v>42.49</v>
      </c>
      <c r="V399" t="s">
        <v>10</v>
      </c>
      <c r="Y399">
        <v>73.349999999999994</v>
      </c>
      <c r="Z399" t="s">
        <v>11</v>
      </c>
      <c r="AC399">
        <v>0</v>
      </c>
      <c r="AD399" t="s">
        <v>12</v>
      </c>
      <c r="AG399">
        <v>0</v>
      </c>
      <c r="AH399" t="s">
        <v>13</v>
      </c>
      <c r="AK399">
        <v>5.4300000000000001E-2</v>
      </c>
      <c r="AL399" t="s">
        <v>14</v>
      </c>
      <c r="AO399">
        <v>2175</v>
      </c>
      <c r="AP399" t="s">
        <v>15</v>
      </c>
      <c r="AS399">
        <v>177.8</v>
      </c>
      <c r="AT399" t="s">
        <v>16</v>
      </c>
      <c r="AW399">
        <v>3766.79</v>
      </c>
      <c r="AX399" t="s">
        <v>17</v>
      </c>
      <c r="BA399">
        <v>228</v>
      </c>
      <c r="BB399" t="s">
        <v>18</v>
      </c>
      <c r="BE399">
        <v>2.69E-2</v>
      </c>
      <c r="BF399" t="s">
        <v>19</v>
      </c>
      <c r="BI399">
        <v>61.18</v>
      </c>
      <c r="BJ399" t="s">
        <v>20</v>
      </c>
      <c r="BM399">
        <v>578</v>
      </c>
      <c r="BN399" t="s">
        <v>21</v>
      </c>
      <c r="BQ399">
        <v>1599.28</v>
      </c>
      <c r="BR399" t="s">
        <v>22</v>
      </c>
      <c r="BU399">
        <v>117.5</v>
      </c>
      <c r="BV399" t="s">
        <v>23</v>
      </c>
      <c r="BY399">
        <v>21.3</v>
      </c>
      <c r="BZ399" t="s">
        <v>24</v>
      </c>
      <c r="CC399">
        <v>200.5</v>
      </c>
      <c r="CD399" t="s">
        <v>25</v>
      </c>
      <c r="CG399">
        <v>1719.1</v>
      </c>
      <c r="CH399" t="s">
        <v>26</v>
      </c>
      <c r="CK399">
        <v>0</v>
      </c>
      <c r="CL399" t="s">
        <v>27</v>
      </c>
      <c r="CO399">
        <v>0</v>
      </c>
      <c r="CP399" t="s">
        <v>28</v>
      </c>
      <c r="CS399">
        <v>0</v>
      </c>
      <c r="CT399" t="s">
        <v>29</v>
      </c>
      <c r="CW399">
        <v>74.41</v>
      </c>
      <c r="CX399" t="s">
        <v>30</v>
      </c>
      <c r="DA399">
        <v>4.5549999999999997</v>
      </c>
      <c r="DB399" t="s">
        <v>31</v>
      </c>
      <c r="DE399">
        <v>129.56</v>
      </c>
      <c r="DF399" t="s">
        <v>32</v>
      </c>
      <c r="DI399">
        <v>104</v>
      </c>
      <c r="DJ399" t="s">
        <v>33</v>
      </c>
      <c r="DM399">
        <v>222.2</v>
      </c>
      <c r="DN399" t="s">
        <v>34</v>
      </c>
      <c r="DQ399">
        <v>150.9</v>
      </c>
      <c r="DR399" t="s">
        <v>35</v>
      </c>
      <c r="DU399">
        <v>46.7</v>
      </c>
      <c r="DV399" t="s">
        <v>36</v>
      </c>
      <c r="DY399">
        <v>1.0489999999999999</v>
      </c>
      <c r="DZ399" t="s">
        <v>37</v>
      </c>
      <c r="EC399">
        <v>0</v>
      </c>
      <c r="ED399" t="s">
        <v>38</v>
      </c>
      <c r="EG399">
        <v>404</v>
      </c>
      <c r="EH399" t="s">
        <v>39</v>
      </c>
      <c r="EK399">
        <v>59.65</v>
      </c>
      <c r="EL399" t="s">
        <v>40</v>
      </c>
      <c r="EO399">
        <v>36.6</v>
      </c>
      <c r="EP399" t="s">
        <v>41</v>
      </c>
      <c r="ES399">
        <v>232</v>
      </c>
      <c r="ET399" t="s">
        <v>42</v>
      </c>
      <c r="EW399">
        <v>16.471</v>
      </c>
      <c r="EX399" t="s">
        <v>43</v>
      </c>
      <c r="FA399">
        <v>24.443000000000001</v>
      </c>
      <c r="FB399" t="s">
        <v>44</v>
      </c>
      <c r="FE399">
        <v>10.8</v>
      </c>
      <c r="FF399" t="s">
        <v>45</v>
      </c>
      <c r="FI399">
        <v>106.25</v>
      </c>
      <c r="FJ399" t="s">
        <v>46</v>
      </c>
      <c r="FM399">
        <v>120.5</v>
      </c>
      <c r="FN399" t="s">
        <v>47</v>
      </c>
      <c r="FQ399">
        <v>45.78</v>
      </c>
      <c r="FR399" t="s">
        <v>48</v>
      </c>
      <c r="FU399">
        <v>23499.98</v>
      </c>
      <c r="FV399" t="s">
        <v>49</v>
      </c>
      <c r="FY399">
        <v>112.05</v>
      </c>
      <c r="FZ399" t="s">
        <v>50</v>
      </c>
      <c r="GC399">
        <v>0.34899999999999998</v>
      </c>
      <c r="GD399" t="s">
        <v>51</v>
      </c>
      <c r="GG399">
        <v>0</v>
      </c>
      <c r="GH399" t="s">
        <v>52</v>
      </c>
      <c r="GK399">
        <v>243</v>
      </c>
      <c r="GL399" t="s">
        <v>53</v>
      </c>
      <c r="GO399">
        <v>1.357</v>
      </c>
    </row>
    <row r="400" spans="1:197" x14ac:dyDescent="0.45">
      <c r="A400">
        <v>40084</v>
      </c>
      <c r="B400" t="s">
        <v>5</v>
      </c>
      <c r="E400">
        <v>0</v>
      </c>
      <c r="F400" t="s">
        <v>6</v>
      </c>
      <c r="I400">
        <v>0</v>
      </c>
      <c r="J400" t="s">
        <v>7</v>
      </c>
      <c r="M400">
        <v>0</v>
      </c>
      <c r="N400" t="s">
        <v>8</v>
      </c>
      <c r="Q400">
        <v>799.99</v>
      </c>
      <c r="R400" t="s">
        <v>9</v>
      </c>
      <c r="U400">
        <v>44.01</v>
      </c>
      <c r="V400" t="s">
        <v>10</v>
      </c>
      <c r="Y400">
        <v>74.69</v>
      </c>
      <c r="Z400" t="s">
        <v>11</v>
      </c>
      <c r="AC400">
        <v>0</v>
      </c>
      <c r="AD400" t="s">
        <v>12</v>
      </c>
      <c r="AG400">
        <v>0</v>
      </c>
      <c r="AH400" t="s">
        <v>13</v>
      </c>
      <c r="AK400">
        <v>5.67E-2</v>
      </c>
      <c r="AL400" t="s">
        <v>14</v>
      </c>
      <c r="AO400">
        <v>2090.0300000000002</v>
      </c>
      <c r="AP400" t="s">
        <v>15</v>
      </c>
      <c r="AS400">
        <v>171.01</v>
      </c>
      <c r="AT400" t="s">
        <v>16</v>
      </c>
      <c r="AW400">
        <v>3583.05</v>
      </c>
      <c r="AX400" t="s">
        <v>17</v>
      </c>
      <c r="BA400">
        <v>207.55</v>
      </c>
      <c r="BB400" t="s">
        <v>18</v>
      </c>
      <c r="BE400">
        <v>3.0499999999999999E-2</v>
      </c>
      <c r="BF400" t="s">
        <v>19</v>
      </c>
      <c r="BI400">
        <v>68.05</v>
      </c>
      <c r="BJ400" t="s">
        <v>20</v>
      </c>
      <c r="BM400">
        <v>573</v>
      </c>
      <c r="BN400" t="s">
        <v>21</v>
      </c>
      <c r="BQ400">
        <v>1624.01</v>
      </c>
      <c r="BR400" t="s">
        <v>22</v>
      </c>
      <c r="BU400">
        <v>125.5</v>
      </c>
      <c r="BV400" t="s">
        <v>23</v>
      </c>
      <c r="BY400">
        <v>21.884</v>
      </c>
      <c r="BZ400" t="s">
        <v>24</v>
      </c>
      <c r="CC400">
        <v>197</v>
      </c>
      <c r="CD400" t="s">
        <v>25</v>
      </c>
      <c r="CG400">
        <v>1815</v>
      </c>
      <c r="CH400" t="s">
        <v>26</v>
      </c>
      <c r="CK400">
        <v>0</v>
      </c>
      <c r="CL400" t="s">
        <v>27</v>
      </c>
      <c r="CO400">
        <v>0</v>
      </c>
      <c r="CP400" t="s">
        <v>28</v>
      </c>
      <c r="CS400">
        <v>0</v>
      </c>
      <c r="CT400" t="s">
        <v>29</v>
      </c>
      <c r="CW400">
        <v>78.150000000000006</v>
      </c>
      <c r="CX400" t="s">
        <v>30</v>
      </c>
      <c r="DA400">
        <v>4.5279999999999996</v>
      </c>
      <c r="DB400" t="s">
        <v>31</v>
      </c>
      <c r="DE400">
        <v>125</v>
      </c>
      <c r="DF400" t="s">
        <v>32</v>
      </c>
      <c r="DI400">
        <v>120.89</v>
      </c>
      <c r="DJ400" t="s">
        <v>33</v>
      </c>
      <c r="DM400">
        <v>220.7</v>
      </c>
      <c r="DN400" t="s">
        <v>34</v>
      </c>
      <c r="DQ400">
        <v>135.44999999999999</v>
      </c>
      <c r="DR400" t="s">
        <v>35</v>
      </c>
      <c r="DU400">
        <v>44.45</v>
      </c>
      <c r="DV400" t="s">
        <v>36</v>
      </c>
      <c r="DY400">
        <v>1.0369999999999999</v>
      </c>
      <c r="DZ400" t="s">
        <v>37</v>
      </c>
      <c r="EC400">
        <v>0</v>
      </c>
      <c r="ED400" t="s">
        <v>38</v>
      </c>
      <c r="EG400">
        <v>415.02</v>
      </c>
      <c r="EH400" t="s">
        <v>39</v>
      </c>
      <c r="EK400">
        <v>58.55</v>
      </c>
      <c r="EL400" t="s">
        <v>40</v>
      </c>
      <c r="EO400">
        <v>36.43</v>
      </c>
      <c r="EP400" t="s">
        <v>41</v>
      </c>
      <c r="ES400">
        <v>227.9</v>
      </c>
      <c r="ET400" t="s">
        <v>42</v>
      </c>
      <c r="EW400">
        <v>15.67</v>
      </c>
      <c r="EX400" t="s">
        <v>43</v>
      </c>
      <c r="FA400">
        <v>24.754999999999999</v>
      </c>
      <c r="FB400" t="s">
        <v>44</v>
      </c>
      <c r="FE400">
        <v>11.201000000000001</v>
      </c>
      <c r="FF400" t="s">
        <v>45</v>
      </c>
      <c r="FI400">
        <v>114.8</v>
      </c>
      <c r="FJ400" t="s">
        <v>46</v>
      </c>
      <c r="FM400">
        <v>123.85</v>
      </c>
      <c r="FN400" t="s">
        <v>47</v>
      </c>
      <c r="FQ400">
        <v>45.84</v>
      </c>
      <c r="FR400" t="s">
        <v>48</v>
      </c>
      <c r="FU400">
        <v>23799.99</v>
      </c>
      <c r="FV400" t="s">
        <v>49</v>
      </c>
      <c r="FY400">
        <v>111.57</v>
      </c>
      <c r="FZ400" t="s">
        <v>50</v>
      </c>
      <c r="GC400">
        <v>0.33500000000000002</v>
      </c>
      <c r="GD400" t="s">
        <v>51</v>
      </c>
      <c r="GG400">
        <v>0</v>
      </c>
      <c r="GH400" t="s">
        <v>52</v>
      </c>
      <c r="GK400">
        <v>232.17</v>
      </c>
      <c r="GL400" t="s">
        <v>53</v>
      </c>
      <c r="GO400">
        <v>1.39</v>
      </c>
    </row>
    <row r="401" spans="1:197" x14ac:dyDescent="0.45">
      <c r="A401">
        <v>40091</v>
      </c>
      <c r="B401" t="s">
        <v>5</v>
      </c>
      <c r="E401">
        <v>0</v>
      </c>
      <c r="F401" t="s">
        <v>6</v>
      </c>
      <c r="I401">
        <v>0</v>
      </c>
      <c r="J401" t="s">
        <v>7</v>
      </c>
      <c r="M401">
        <v>0</v>
      </c>
      <c r="N401" t="s">
        <v>8</v>
      </c>
      <c r="Q401">
        <v>825</v>
      </c>
      <c r="R401" t="s">
        <v>9</v>
      </c>
      <c r="U401">
        <v>43.3</v>
      </c>
      <c r="V401" t="s">
        <v>10</v>
      </c>
      <c r="Y401">
        <v>78.989999999999995</v>
      </c>
      <c r="Z401" t="s">
        <v>11</v>
      </c>
      <c r="AC401">
        <v>0</v>
      </c>
      <c r="AD401" t="s">
        <v>12</v>
      </c>
      <c r="AG401">
        <v>0</v>
      </c>
      <c r="AH401" t="s">
        <v>13</v>
      </c>
      <c r="AK401">
        <v>6.9500000000000006E-2</v>
      </c>
      <c r="AL401" t="s">
        <v>14</v>
      </c>
      <c r="AO401">
        <v>2323.9899999999998</v>
      </c>
      <c r="AP401" t="s">
        <v>15</v>
      </c>
      <c r="AS401">
        <v>181.61</v>
      </c>
      <c r="AT401" t="s">
        <v>16</v>
      </c>
      <c r="AW401">
        <v>3882</v>
      </c>
      <c r="AX401" t="s">
        <v>17</v>
      </c>
      <c r="BA401">
        <v>216</v>
      </c>
      <c r="BB401" t="s">
        <v>18</v>
      </c>
      <c r="BE401">
        <v>3.0200000000000001E-2</v>
      </c>
      <c r="BF401" t="s">
        <v>19</v>
      </c>
      <c r="BI401">
        <v>69.930000000000007</v>
      </c>
      <c r="BJ401" t="s">
        <v>20</v>
      </c>
      <c r="BM401">
        <v>550</v>
      </c>
      <c r="BN401" t="s">
        <v>21</v>
      </c>
      <c r="BQ401">
        <v>1906</v>
      </c>
      <c r="BR401" t="s">
        <v>22</v>
      </c>
      <c r="BU401">
        <v>131.58000000000001</v>
      </c>
      <c r="BV401" t="s">
        <v>23</v>
      </c>
      <c r="BY401">
        <v>22.882000000000001</v>
      </c>
      <c r="BZ401" t="s">
        <v>24</v>
      </c>
      <c r="CC401">
        <v>208.3</v>
      </c>
      <c r="CD401" t="s">
        <v>25</v>
      </c>
      <c r="CG401">
        <v>1785</v>
      </c>
      <c r="CH401" t="s">
        <v>26</v>
      </c>
      <c r="CK401">
        <v>0</v>
      </c>
      <c r="CL401" t="s">
        <v>27</v>
      </c>
      <c r="CO401">
        <v>0</v>
      </c>
      <c r="CP401" t="s">
        <v>28</v>
      </c>
      <c r="CS401">
        <v>0</v>
      </c>
      <c r="CT401" t="s">
        <v>29</v>
      </c>
      <c r="CW401">
        <v>79</v>
      </c>
      <c r="CX401" t="s">
        <v>30</v>
      </c>
      <c r="DA401">
        <v>4.8099999999999996</v>
      </c>
      <c r="DB401" t="s">
        <v>31</v>
      </c>
      <c r="DE401">
        <v>139</v>
      </c>
      <c r="DF401" t="s">
        <v>32</v>
      </c>
      <c r="DI401">
        <v>128.85</v>
      </c>
      <c r="DJ401" t="s">
        <v>33</v>
      </c>
      <c r="DM401">
        <v>248.69</v>
      </c>
      <c r="DN401" t="s">
        <v>34</v>
      </c>
      <c r="DQ401">
        <v>143.87</v>
      </c>
      <c r="DR401" t="s">
        <v>35</v>
      </c>
      <c r="DU401">
        <v>53.22</v>
      </c>
      <c r="DV401" t="s">
        <v>36</v>
      </c>
      <c r="DY401">
        <v>1.113</v>
      </c>
      <c r="DZ401" t="s">
        <v>37</v>
      </c>
      <c r="EC401">
        <v>0</v>
      </c>
      <c r="ED401" t="s">
        <v>38</v>
      </c>
      <c r="EG401">
        <v>423.5</v>
      </c>
      <c r="EH401" t="s">
        <v>39</v>
      </c>
      <c r="EK401">
        <v>68.430000000000007</v>
      </c>
      <c r="EL401" t="s">
        <v>40</v>
      </c>
      <c r="EO401">
        <v>41.39</v>
      </c>
      <c r="EP401" t="s">
        <v>41</v>
      </c>
      <c r="ES401">
        <v>231.67</v>
      </c>
      <c r="ET401" t="s">
        <v>42</v>
      </c>
      <c r="EW401">
        <v>17.2</v>
      </c>
      <c r="EX401" t="s">
        <v>43</v>
      </c>
      <c r="FA401">
        <v>27.298999999999999</v>
      </c>
      <c r="FB401" t="s">
        <v>44</v>
      </c>
      <c r="FE401">
        <v>12.65</v>
      </c>
      <c r="FF401" t="s">
        <v>45</v>
      </c>
      <c r="FI401">
        <v>123.69</v>
      </c>
      <c r="FJ401" t="s">
        <v>46</v>
      </c>
      <c r="FM401">
        <v>135.38999999999999</v>
      </c>
      <c r="FN401" t="s">
        <v>47</v>
      </c>
      <c r="FQ401">
        <v>50.99</v>
      </c>
      <c r="FR401" t="s">
        <v>48</v>
      </c>
      <c r="FU401">
        <v>25850</v>
      </c>
      <c r="FV401" t="s">
        <v>49</v>
      </c>
      <c r="FY401">
        <v>122.71</v>
      </c>
      <c r="FZ401" t="s">
        <v>50</v>
      </c>
      <c r="GC401">
        <v>0.35199999999999998</v>
      </c>
      <c r="GD401" t="s">
        <v>51</v>
      </c>
      <c r="GG401">
        <v>0</v>
      </c>
      <c r="GH401" t="s">
        <v>52</v>
      </c>
      <c r="GK401">
        <v>321.8</v>
      </c>
      <c r="GL401" t="s">
        <v>53</v>
      </c>
      <c r="GO401">
        <v>1.4710000000000001</v>
      </c>
    </row>
    <row r="402" spans="1:197" x14ac:dyDescent="0.45">
      <c r="A402">
        <v>40098</v>
      </c>
      <c r="B402" t="s">
        <v>5</v>
      </c>
      <c r="E402">
        <v>0</v>
      </c>
      <c r="F402" t="s">
        <v>6</v>
      </c>
      <c r="I402">
        <v>0</v>
      </c>
      <c r="J402" t="s">
        <v>7</v>
      </c>
      <c r="M402">
        <v>0</v>
      </c>
      <c r="N402" t="s">
        <v>8</v>
      </c>
      <c r="Q402">
        <v>810.12</v>
      </c>
      <c r="R402" t="s">
        <v>9</v>
      </c>
      <c r="U402">
        <v>42.85</v>
      </c>
      <c r="V402" t="s">
        <v>10</v>
      </c>
      <c r="Y402">
        <v>83.79</v>
      </c>
      <c r="Z402" t="s">
        <v>11</v>
      </c>
      <c r="AC402">
        <v>0</v>
      </c>
      <c r="AD402" t="s">
        <v>12</v>
      </c>
      <c r="AG402">
        <v>0</v>
      </c>
      <c r="AH402" t="s">
        <v>13</v>
      </c>
      <c r="AK402">
        <v>6.3E-2</v>
      </c>
      <c r="AL402" t="s">
        <v>14</v>
      </c>
      <c r="AO402">
        <v>2300</v>
      </c>
      <c r="AP402" t="s">
        <v>15</v>
      </c>
      <c r="AS402">
        <v>191.5</v>
      </c>
      <c r="AT402" t="s">
        <v>16</v>
      </c>
      <c r="AW402">
        <v>3923</v>
      </c>
      <c r="AX402" t="s">
        <v>17</v>
      </c>
      <c r="BA402">
        <v>205.98</v>
      </c>
      <c r="BB402" t="s">
        <v>18</v>
      </c>
      <c r="BE402">
        <v>3.2099999999999997E-2</v>
      </c>
      <c r="BF402" t="s">
        <v>19</v>
      </c>
      <c r="BI402">
        <v>62.9</v>
      </c>
      <c r="BJ402" t="s">
        <v>20</v>
      </c>
      <c r="BM402">
        <v>556.99</v>
      </c>
      <c r="BN402" t="s">
        <v>21</v>
      </c>
      <c r="BQ402">
        <v>1913.99</v>
      </c>
      <c r="BR402" t="s">
        <v>22</v>
      </c>
      <c r="BU402">
        <v>125</v>
      </c>
      <c r="BV402" t="s">
        <v>23</v>
      </c>
      <c r="BY402">
        <v>23.9</v>
      </c>
      <c r="BZ402" t="s">
        <v>24</v>
      </c>
      <c r="CC402">
        <v>212.74</v>
      </c>
      <c r="CD402" t="s">
        <v>25</v>
      </c>
      <c r="CG402">
        <v>1793</v>
      </c>
      <c r="CH402" t="s">
        <v>26</v>
      </c>
      <c r="CK402">
        <v>0</v>
      </c>
      <c r="CL402" t="s">
        <v>27</v>
      </c>
      <c r="CO402">
        <v>0</v>
      </c>
      <c r="CP402" t="s">
        <v>28</v>
      </c>
      <c r="CS402">
        <v>0</v>
      </c>
      <c r="CT402" t="s">
        <v>29</v>
      </c>
      <c r="CW402">
        <v>83.15</v>
      </c>
      <c r="CX402" t="s">
        <v>30</v>
      </c>
      <c r="DA402">
        <v>4.83</v>
      </c>
      <c r="DB402" t="s">
        <v>31</v>
      </c>
      <c r="DE402">
        <v>136.75</v>
      </c>
      <c r="DF402" t="s">
        <v>32</v>
      </c>
      <c r="DI402">
        <v>108</v>
      </c>
      <c r="DJ402" t="s">
        <v>33</v>
      </c>
      <c r="DM402">
        <v>241.91</v>
      </c>
      <c r="DN402" t="s">
        <v>34</v>
      </c>
      <c r="DQ402">
        <v>165</v>
      </c>
      <c r="DR402" t="s">
        <v>35</v>
      </c>
      <c r="DU402">
        <v>58.49</v>
      </c>
      <c r="DV402" t="s">
        <v>36</v>
      </c>
      <c r="DY402">
        <v>1.1140000000000001</v>
      </c>
      <c r="DZ402" t="s">
        <v>37</v>
      </c>
      <c r="EC402">
        <v>0</v>
      </c>
      <c r="ED402" t="s">
        <v>38</v>
      </c>
      <c r="EG402">
        <v>429</v>
      </c>
      <c r="EH402" t="s">
        <v>39</v>
      </c>
      <c r="EK402">
        <v>64.97</v>
      </c>
      <c r="EL402" t="s">
        <v>40</v>
      </c>
      <c r="EO402">
        <v>39.92</v>
      </c>
      <c r="EP402" t="s">
        <v>41</v>
      </c>
      <c r="ES402">
        <v>238.1</v>
      </c>
      <c r="ET402" t="s">
        <v>42</v>
      </c>
      <c r="EW402">
        <v>18.512</v>
      </c>
      <c r="EX402" t="s">
        <v>43</v>
      </c>
      <c r="FA402">
        <v>28.175000000000001</v>
      </c>
      <c r="FB402" t="s">
        <v>44</v>
      </c>
      <c r="FE402">
        <v>13.1</v>
      </c>
      <c r="FF402" t="s">
        <v>45</v>
      </c>
      <c r="FI402">
        <v>134.49</v>
      </c>
      <c r="FJ402" t="s">
        <v>46</v>
      </c>
      <c r="FM402">
        <v>138.61000000000001</v>
      </c>
      <c r="FN402" t="s">
        <v>47</v>
      </c>
      <c r="FQ402">
        <v>54</v>
      </c>
      <c r="FR402" t="s">
        <v>48</v>
      </c>
      <c r="FU402">
        <v>27550.09</v>
      </c>
      <c r="FV402" t="s">
        <v>49</v>
      </c>
      <c r="FY402">
        <v>128.80000000000001</v>
      </c>
      <c r="FZ402" t="s">
        <v>50</v>
      </c>
      <c r="GC402">
        <v>0.33600000000000002</v>
      </c>
      <c r="GD402" t="s">
        <v>51</v>
      </c>
      <c r="GG402">
        <v>0</v>
      </c>
      <c r="GH402" t="s">
        <v>52</v>
      </c>
      <c r="GK402">
        <v>302</v>
      </c>
      <c r="GL402" t="s">
        <v>53</v>
      </c>
      <c r="GO402">
        <v>1.5569999999999999</v>
      </c>
    </row>
    <row r="403" spans="1:197" x14ac:dyDescent="0.45">
      <c r="A403">
        <v>40105</v>
      </c>
      <c r="B403" t="s">
        <v>5</v>
      </c>
      <c r="E403">
        <v>0</v>
      </c>
      <c r="F403" t="s">
        <v>6</v>
      </c>
      <c r="I403">
        <v>0</v>
      </c>
      <c r="J403" t="s">
        <v>7</v>
      </c>
      <c r="M403">
        <v>0</v>
      </c>
      <c r="N403" t="s">
        <v>8</v>
      </c>
      <c r="Q403">
        <v>994</v>
      </c>
      <c r="R403" t="s">
        <v>9</v>
      </c>
      <c r="U403">
        <v>45.2</v>
      </c>
      <c r="V403" t="s">
        <v>10</v>
      </c>
      <c r="Y403">
        <v>85.92</v>
      </c>
      <c r="Z403" t="s">
        <v>11</v>
      </c>
      <c r="AC403">
        <v>0</v>
      </c>
      <c r="AD403" t="s">
        <v>12</v>
      </c>
      <c r="AG403">
        <v>0</v>
      </c>
      <c r="AH403" t="s">
        <v>13</v>
      </c>
      <c r="AK403">
        <v>6.3600000000000004E-2</v>
      </c>
      <c r="AL403" t="s">
        <v>14</v>
      </c>
      <c r="AO403">
        <v>2274.9899999999998</v>
      </c>
      <c r="AP403" t="s">
        <v>15</v>
      </c>
      <c r="AS403">
        <v>193.5</v>
      </c>
      <c r="AT403" t="s">
        <v>16</v>
      </c>
      <c r="AW403">
        <v>4298</v>
      </c>
      <c r="AX403" t="s">
        <v>17</v>
      </c>
      <c r="BA403">
        <v>199.99</v>
      </c>
      <c r="BB403" t="s">
        <v>18</v>
      </c>
      <c r="BE403">
        <v>3.1899999999999998E-2</v>
      </c>
      <c r="BF403" t="s">
        <v>19</v>
      </c>
      <c r="BI403">
        <v>64.66</v>
      </c>
      <c r="BJ403" t="s">
        <v>20</v>
      </c>
      <c r="BM403">
        <v>549.29999999999995</v>
      </c>
      <c r="BN403" t="s">
        <v>21</v>
      </c>
      <c r="BQ403">
        <v>1902</v>
      </c>
      <c r="BR403" t="s">
        <v>22</v>
      </c>
      <c r="BU403">
        <v>121.33</v>
      </c>
      <c r="BV403" t="s">
        <v>23</v>
      </c>
      <c r="BY403">
        <v>23.3</v>
      </c>
      <c r="BZ403" t="s">
        <v>24</v>
      </c>
      <c r="CC403">
        <v>230.49</v>
      </c>
      <c r="CD403" t="s">
        <v>25</v>
      </c>
      <c r="CG403">
        <v>1710</v>
      </c>
      <c r="CH403" t="s">
        <v>26</v>
      </c>
      <c r="CK403">
        <v>0</v>
      </c>
      <c r="CL403" t="s">
        <v>27</v>
      </c>
      <c r="CO403">
        <v>0</v>
      </c>
      <c r="CP403" t="s">
        <v>28</v>
      </c>
      <c r="CS403">
        <v>0</v>
      </c>
      <c r="CT403" t="s">
        <v>29</v>
      </c>
      <c r="CW403">
        <v>85.03</v>
      </c>
      <c r="CX403" t="s">
        <v>30</v>
      </c>
      <c r="DA403">
        <v>4.88</v>
      </c>
      <c r="DB403" t="s">
        <v>31</v>
      </c>
      <c r="DE403">
        <v>142.38</v>
      </c>
      <c r="DF403" t="s">
        <v>32</v>
      </c>
      <c r="DI403">
        <v>125.8</v>
      </c>
      <c r="DJ403" t="s">
        <v>33</v>
      </c>
      <c r="DM403">
        <v>246</v>
      </c>
      <c r="DN403" t="s">
        <v>34</v>
      </c>
      <c r="DQ403">
        <v>188.51</v>
      </c>
      <c r="DR403" t="s">
        <v>35</v>
      </c>
      <c r="DU403">
        <v>60.23</v>
      </c>
      <c r="DV403" t="s">
        <v>36</v>
      </c>
      <c r="DY403">
        <v>1.117</v>
      </c>
      <c r="DZ403" t="s">
        <v>37</v>
      </c>
      <c r="EC403">
        <v>0</v>
      </c>
      <c r="ED403" t="s">
        <v>38</v>
      </c>
      <c r="EG403">
        <v>446.75</v>
      </c>
      <c r="EH403" t="s">
        <v>39</v>
      </c>
      <c r="EK403">
        <v>69.81</v>
      </c>
      <c r="EL403" t="s">
        <v>40</v>
      </c>
      <c r="EO403">
        <v>41.6</v>
      </c>
      <c r="EP403" t="s">
        <v>41</v>
      </c>
      <c r="ES403">
        <v>245.84</v>
      </c>
      <c r="ET403" t="s">
        <v>42</v>
      </c>
      <c r="EW403">
        <v>21.44</v>
      </c>
      <c r="EX403" t="s">
        <v>43</v>
      </c>
      <c r="FA403">
        <v>28.949000000000002</v>
      </c>
      <c r="FB403" t="s">
        <v>44</v>
      </c>
      <c r="FE403">
        <v>13.164999999999999</v>
      </c>
      <c r="FF403" t="s">
        <v>45</v>
      </c>
      <c r="FI403">
        <v>140.25</v>
      </c>
      <c r="FJ403" t="s">
        <v>46</v>
      </c>
      <c r="FM403">
        <v>140.65</v>
      </c>
      <c r="FN403" t="s">
        <v>47</v>
      </c>
      <c r="FQ403">
        <v>57.5</v>
      </c>
      <c r="FR403" t="s">
        <v>48</v>
      </c>
      <c r="FU403">
        <v>27750</v>
      </c>
      <c r="FV403" t="s">
        <v>49</v>
      </c>
      <c r="FY403">
        <v>153.91</v>
      </c>
      <c r="FZ403" t="s">
        <v>50</v>
      </c>
      <c r="GC403">
        <v>0.35199999999999998</v>
      </c>
      <c r="GD403" t="s">
        <v>51</v>
      </c>
      <c r="GG403">
        <v>0</v>
      </c>
      <c r="GH403" t="s">
        <v>52</v>
      </c>
      <c r="GK403">
        <v>365.03</v>
      </c>
      <c r="GL403" t="s">
        <v>53</v>
      </c>
      <c r="GO403">
        <v>1.51</v>
      </c>
    </row>
    <row r="404" spans="1:197" x14ac:dyDescent="0.45">
      <c r="A404">
        <v>40112</v>
      </c>
      <c r="B404" t="s">
        <v>5</v>
      </c>
      <c r="E404">
        <v>0</v>
      </c>
      <c r="F404" t="s">
        <v>6</v>
      </c>
      <c r="I404">
        <v>0</v>
      </c>
      <c r="J404" t="s">
        <v>7</v>
      </c>
      <c r="M404">
        <v>0</v>
      </c>
      <c r="N404" t="s">
        <v>8</v>
      </c>
      <c r="Q404">
        <v>858.99</v>
      </c>
      <c r="R404" t="s">
        <v>9</v>
      </c>
      <c r="U404">
        <v>39.880000000000003</v>
      </c>
      <c r="V404" t="s">
        <v>10</v>
      </c>
      <c r="Y404">
        <v>84.5</v>
      </c>
      <c r="Z404" t="s">
        <v>11</v>
      </c>
      <c r="AC404">
        <v>0</v>
      </c>
      <c r="AD404" t="s">
        <v>12</v>
      </c>
      <c r="AG404">
        <v>0</v>
      </c>
      <c r="AH404" t="s">
        <v>13</v>
      </c>
      <c r="AK404">
        <v>5.8200000000000002E-2</v>
      </c>
      <c r="AL404" t="s">
        <v>14</v>
      </c>
      <c r="AO404">
        <v>2007</v>
      </c>
      <c r="AP404" t="s">
        <v>15</v>
      </c>
      <c r="AS404">
        <v>175.9</v>
      </c>
      <c r="AT404" t="s">
        <v>16</v>
      </c>
      <c r="AW404">
        <v>3861.1</v>
      </c>
      <c r="AX404" t="s">
        <v>17</v>
      </c>
      <c r="BA404">
        <v>191.5</v>
      </c>
      <c r="BB404" t="s">
        <v>18</v>
      </c>
      <c r="BE404">
        <v>0.03</v>
      </c>
      <c r="BF404" t="s">
        <v>19</v>
      </c>
      <c r="BI404">
        <v>70.23</v>
      </c>
      <c r="BJ404" t="s">
        <v>20</v>
      </c>
      <c r="BM404">
        <v>505</v>
      </c>
      <c r="BN404" t="s">
        <v>21</v>
      </c>
      <c r="BQ404">
        <v>1704.83</v>
      </c>
      <c r="BR404" t="s">
        <v>22</v>
      </c>
      <c r="BU404">
        <v>113.99</v>
      </c>
      <c r="BV404" t="s">
        <v>23</v>
      </c>
      <c r="BY404">
        <v>21.2</v>
      </c>
      <c r="BZ404" t="s">
        <v>24</v>
      </c>
      <c r="CC404">
        <v>203.49</v>
      </c>
      <c r="CD404" t="s">
        <v>25</v>
      </c>
      <c r="CG404">
        <v>1748</v>
      </c>
      <c r="CH404" t="s">
        <v>26</v>
      </c>
      <c r="CK404">
        <v>0</v>
      </c>
      <c r="CL404" t="s">
        <v>27</v>
      </c>
      <c r="CO404">
        <v>0</v>
      </c>
      <c r="CP404" t="s">
        <v>28</v>
      </c>
      <c r="CS404">
        <v>0</v>
      </c>
      <c r="CT404" t="s">
        <v>29</v>
      </c>
      <c r="CW404">
        <v>76.400000000000006</v>
      </c>
      <c r="CX404" t="s">
        <v>30</v>
      </c>
      <c r="DA404">
        <v>4.42</v>
      </c>
      <c r="DB404" t="s">
        <v>31</v>
      </c>
      <c r="DE404">
        <v>134.62</v>
      </c>
      <c r="DF404" t="s">
        <v>32</v>
      </c>
      <c r="DI404">
        <v>114.59</v>
      </c>
      <c r="DJ404" t="s">
        <v>33</v>
      </c>
      <c r="DM404">
        <v>222.9</v>
      </c>
      <c r="DN404" t="s">
        <v>34</v>
      </c>
      <c r="DQ404">
        <v>192</v>
      </c>
      <c r="DR404" t="s">
        <v>35</v>
      </c>
      <c r="DU404">
        <v>64.47</v>
      </c>
      <c r="DV404" t="s">
        <v>36</v>
      </c>
      <c r="DY404">
        <v>1.0269999999999999</v>
      </c>
      <c r="DZ404" t="s">
        <v>37</v>
      </c>
      <c r="EC404">
        <v>0</v>
      </c>
      <c r="ED404" t="s">
        <v>38</v>
      </c>
      <c r="EG404">
        <v>453.08</v>
      </c>
      <c r="EH404" t="s">
        <v>39</v>
      </c>
      <c r="EK404">
        <v>64.61</v>
      </c>
      <c r="EL404" t="s">
        <v>40</v>
      </c>
      <c r="EO404">
        <v>43.91</v>
      </c>
      <c r="EP404" t="s">
        <v>41</v>
      </c>
      <c r="ES404">
        <v>213.99</v>
      </c>
      <c r="ET404" t="s">
        <v>42</v>
      </c>
      <c r="EW404">
        <v>18.399000000000001</v>
      </c>
      <c r="EX404" t="s">
        <v>43</v>
      </c>
      <c r="FA404">
        <v>25.576000000000001</v>
      </c>
      <c r="FB404" t="s">
        <v>44</v>
      </c>
      <c r="FE404">
        <v>12.3</v>
      </c>
      <c r="FF404" t="s">
        <v>45</v>
      </c>
      <c r="FI404">
        <v>132.97999999999999</v>
      </c>
      <c r="FJ404" t="s">
        <v>46</v>
      </c>
      <c r="FM404">
        <v>125.73</v>
      </c>
      <c r="FN404" t="s">
        <v>47</v>
      </c>
      <c r="FQ404">
        <v>55.85</v>
      </c>
      <c r="FR404" t="s">
        <v>48</v>
      </c>
      <c r="FU404">
        <v>24650</v>
      </c>
      <c r="FV404" t="s">
        <v>49</v>
      </c>
      <c r="FY404">
        <v>132</v>
      </c>
      <c r="FZ404" t="s">
        <v>50</v>
      </c>
      <c r="GC404">
        <v>0.314</v>
      </c>
      <c r="GD404" t="s">
        <v>51</v>
      </c>
      <c r="GG404">
        <v>0</v>
      </c>
      <c r="GH404" t="s">
        <v>52</v>
      </c>
      <c r="GK404">
        <v>350</v>
      </c>
      <c r="GL404" t="s">
        <v>53</v>
      </c>
      <c r="GO404">
        <v>1.512</v>
      </c>
    </row>
    <row r="405" spans="1:197" x14ac:dyDescent="0.45">
      <c r="A405">
        <v>40119</v>
      </c>
      <c r="B405" t="s">
        <v>5</v>
      </c>
      <c r="E405">
        <v>0</v>
      </c>
      <c r="F405" t="s">
        <v>6</v>
      </c>
      <c r="I405">
        <v>0</v>
      </c>
      <c r="J405" t="s">
        <v>7</v>
      </c>
      <c r="M405">
        <v>0</v>
      </c>
      <c r="N405" t="s">
        <v>8</v>
      </c>
      <c r="Q405">
        <v>874.9</v>
      </c>
      <c r="R405" t="s">
        <v>9</v>
      </c>
      <c r="U405">
        <v>40.89</v>
      </c>
      <c r="V405" t="s">
        <v>10</v>
      </c>
      <c r="Y405">
        <v>84.5</v>
      </c>
      <c r="Z405" t="s">
        <v>11</v>
      </c>
      <c r="AC405">
        <v>0</v>
      </c>
      <c r="AD405" t="s">
        <v>12</v>
      </c>
      <c r="AG405">
        <v>0</v>
      </c>
      <c r="AH405" t="s">
        <v>13</v>
      </c>
      <c r="AK405">
        <v>5.79E-2</v>
      </c>
      <c r="AL405" t="s">
        <v>14</v>
      </c>
      <c r="AO405">
        <v>2060.6799999999998</v>
      </c>
      <c r="AP405" t="s">
        <v>15</v>
      </c>
      <c r="AS405">
        <v>174.95</v>
      </c>
      <c r="AT405" t="s">
        <v>16</v>
      </c>
      <c r="AW405">
        <v>3898.97</v>
      </c>
      <c r="AX405" t="s">
        <v>17</v>
      </c>
      <c r="BA405">
        <v>189.45</v>
      </c>
      <c r="BB405" t="s">
        <v>18</v>
      </c>
      <c r="BE405">
        <v>2.9499999999999998E-2</v>
      </c>
      <c r="BF405" t="s">
        <v>19</v>
      </c>
      <c r="BI405">
        <v>62.49</v>
      </c>
      <c r="BJ405" t="s">
        <v>20</v>
      </c>
      <c r="BM405">
        <v>515.99</v>
      </c>
      <c r="BN405" t="s">
        <v>21</v>
      </c>
      <c r="BQ405">
        <v>1655</v>
      </c>
      <c r="BR405" t="s">
        <v>22</v>
      </c>
      <c r="BU405">
        <v>108.95</v>
      </c>
      <c r="BV405" t="s">
        <v>23</v>
      </c>
      <c r="BY405">
        <v>22.052</v>
      </c>
      <c r="BZ405" t="s">
        <v>24</v>
      </c>
      <c r="CC405">
        <v>204.11</v>
      </c>
      <c r="CD405" t="s">
        <v>25</v>
      </c>
      <c r="CG405">
        <v>1740</v>
      </c>
      <c r="CH405" t="s">
        <v>26</v>
      </c>
      <c r="CK405">
        <v>0</v>
      </c>
      <c r="CL405" t="s">
        <v>27</v>
      </c>
      <c r="CO405">
        <v>0</v>
      </c>
      <c r="CP405" t="s">
        <v>28</v>
      </c>
      <c r="CS405">
        <v>0</v>
      </c>
      <c r="CT405" t="s">
        <v>29</v>
      </c>
      <c r="CW405">
        <v>76.19</v>
      </c>
      <c r="CX405" t="s">
        <v>30</v>
      </c>
      <c r="DA405">
        <v>4.3049999999999997</v>
      </c>
      <c r="DB405" t="s">
        <v>31</v>
      </c>
      <c r="DE405">
        <v>142</v>
      </c>
      <c r="DF405" t="s">
        <v>32</v>
      </c>
      <c r="DI405">
        <v>116.55</v>
      </c>
      <c r="DJ405" t="s">
        <v>33</v>
      </c>
      <c r="DM405">
        <v>223.62</v>
      </c>
      <c r="DN405" t="s">
        <v>34</v>
      </c>
      <c r="DQ405">
        <v>187.1</v>
      </c>
      <c r="DR405" t="s">
        <v>35</v>
      </c>
      <c r="DU405">
        <v>64</v>
      </c>
      <c r="DV405" t="s">
        <v>36</v>
      </c>
      <c r="DY405">
        <v>1.0049999999999999</v>
      </c>
      <c r="DZ405" t="s">
        <v>37</v>
      </c>
      <c r="EC405">
        <v>0</v>
      </c>
      <c r="ED405" t="s">
        <v>38</v>
      </c>
      <c r="EG405">
        <v>418.48</v>
      </c>
      <c r="EH405" t="s">
        <v>39</v>
      </c>
      <c r="EK405">
        <v>65</v>
      </c>
      <c r="EL405" t="s">
        <v>40</v>
      </c>
      <c r="EO405">
        <v>46.95</v>
      </c>
      <c r="EP405" t="s">
        <v>41</v>
      </c>
      <c r="ES405">
        <v>218.7</v>
      </c>
      <c r="ET405" t="s">
        <v>42</v>
      </c>
      <c r="EW405">
        <v>18.13</v>
      </c>
      <c r="EX405" t="s">
        <v>43</v>
      </c>
      <c r="FA405">
        <v>25.08</v>
      </c>
      <c r="FB405" t="s">
        <v>44</v>
      </c>
      <c r="FE405">
        <v>12.4</v>
      </c>
      <c r="FF405" t="s">
        <v>45</v>
      </c>
      <c r="FI405">
        <v>130.97</v>
      </c>
      <c r="FJ405" t="s">
        <v>46</v>
      </c>
      <c r="FM405">
        <v>129.85</v>
      </c>
      <c r="FN405" t="s">
        <v>47</v>
      </c>
      <c r="FQ405">
        <v>56.26</v>
      </c>
      <c r="FR405" t="s">
        <v>48</v>
      </c>
      <c r="FU405">
        <v>23500</v>
      </c>
      <c r="FV405" t="s">
        <v>49</v>
      </c>
      <c r="FY405">
        <v>131.66999999999999</v>
      </c>
      <c r="FZ405" t="s">
        <v>50</v>
      </c>
      <c r="GC405">
        <v>0.30499999999999999</v>
      </c>
      <c r="GD405" t="s">
        <v>51</v>
      </c>
      <c r="GG405">
        <v>0</v>
      </c>
      <c r="GH405" t="s">
        <v>52</v>
      </c>
      <c r="GK405">
        <v>367</v>
      </c>
      <c r="GL405" t="s">
        <v>53</v>
      </c>
      <c r="GO405">
        <v>1.5389999999999999</v>
      </c>
    </row>
    <row r="406" spans="1:197" x14ac:dyDescent="0.45">
      <c r="A406">
        <v>40126</v>
      </c>
      <c r="B406" t="s">
        <v>5</v>
      </c>
      <c r="E406">
        <v>0</v>
      </c>
      <c r="F406" t="s">
        <v>6</v>
      </c>
      <c r="I406">
        <v>0</v>
      </c>
      <c r="J406" t="s">
        <v>7</v>
      </c>
      <c r="M406">
        <v>0</v>
      </c>
      <c r="N406" t="s">
        <v>8</v>
      </c>
      <c r="Q406">
        <v>870</v>
      </c>
      <c r="R406" t="s">
        <v>9</v>
      </c>
      <c r="U406">
        <v>42.97</v>
      </c>
      <c r="V406" t="s">
        <v>10</v>
      </c>
      <c r="Y406">
        <v>86</v>
      </c>
      <c r="Z406" t="s">
        <v>11</v>
      </c>
      <c r="AC406">
        <v>0</v>
      </c>
      <c r="AD406" t="s">
        <v>12</v>
      </c>
      <c r="AG406">
        <v>0</v>
      </c>
      <c r="AH406" t="s">
        <v>13</v>
      </c>
      <c r="AK406">
        <v>6.3600000000000004E-2</v>
      </c>
      <c r="AL406" t="s">
        <v>14</v>
      </c>
      <c r="AO406">
        <v>2100</v>
      </c>
      <c r="AP406" t="s">
        <v>15</v>
      </c>
      <c r="AS406">
        <v>178.9</v>
      </c>
      <c r="AT406" t="s">
        <v>16</v>
      </c>
      <c r="AW406">
        <v>4070</v>
      </c>
      <c r="AX406" t="s">
        <v>17</v>
      </c>
      <c r="BA406">
        <v>209.11</v>
      </c>
      <c r="BB406" t="s">
        <v>18</v>
      </c>
      <c r="BE406">
        <v>2.9499999999999998E-2</v>
      </c>
      <c r="BF406" t="s">
        <v>19</v>
      </c>
      <c r="BI406">
        <v>65.36</v>
      </c>
      <c r="BJ406" t="s">
        <v>20</v>
      </c>
      <c r="BM406">
        <v>512</v>
      </c>
      <c r="BN406" t="s">
        <v>21</v>
      </c>
      <c r="BQ406">
        <v>1696</v>
      </c>
      <c r="BR406" t="s">
        <v>22</v>
      </c>
      <c r="BU406">
        <v>111.84</v>
      </c>
      <c r="BV406" t="s">
        <v>23</v>
      </c>
      <c r="BY406">
        <v>22.898</v>
      </c>
      <c r="BZ406" t="s">
        <v>24</v>
      </c>
      <c r="CC406">
        <v>220.8</v>
      </c>
      <c r="CD406" t="s">
        <v>25</v>
      </c>
      <c r="CG406">
        <v>1780</v>
      </c>
      <c r="CH406" t="s">
        <v>26</v>
      </c>
      <c r="CK406">
        <v>0</v>
      </c>
      <c r="CL406" t="s">
        <v>27</v>
      </c>
      <c r="CO406">
        <v>0</v>
      </c>
      <c r="CP406" t="s">
        <v>28</v>
      </c>
      <c r="CS406">
        <v>0</v>
      </c>
      <c r="CT406" t="s">
        <v>29</v>
      </c>
      <c r="CW406">
        <v>80.47</v>
      </c>
      <c r="CX406" t="s">
        <v>30</v>
      </c>
      <c r="DA406">
        <v>4.3769999999999998</v>
      </c>
      <c r="DB406" t="s">
        <v>31</v>
      </c>
      <c r="DE406">
        <v>148.5</v>
      </c>
      <c r="DF406" t="s">
        <v>32</v>
      </c>
      <c r="DI406">
        <v>118.92</v>
      </c>
      <c r="DJ406" t="s">
        <v>33</v>
      </c>
      <c r="DM406">
        <v>244.9</v>
      </c>
      <c r="DN406" t="s">
        <v>34</v>
      </c>
      <c r="DQ406">
        <v>186.95</v>
      </c>
      <c r="DR406" t="s">
        <v>35</v>
      </c>
      <c r="DU406">
        <v>67.95</v>
      </c>
      <c r="DV406" t="s">
        <v>36</v>
      </c>
      <c r="DY406">
        <v>1.077</v>
      </c>
      <c r="DZ406" t="s">
        <v>37</v>
      </c>
      <c r="EC406">
        <v>0</v>
      </c>
      <c r="ED406" t="s">
        <v>38</v>
      </c>
      <c r="EG406">
        <v>433.99</v>
      </c>
      <c r="EH406" t="s">
        <v>39</v>
      </c>
      <c r="EK406">
        <v>69.84</v>
      </c>
      <c r="EL406" t="s">
        <v>40</v>
      </c>
      <c r="EO406">
        <v>53.36</v>
      </c>
      <c r="EP406" t="s">
        <v>41</v>
      </c>
      <c r="ES406">
        <v>226.91</v>
      </c>
      <c r="ET406" t="s">
        <v>42</v>
      </c>
      <c r="EW406">
        <v>20.5</v>
      </c>
      <c r="EX406" t="s">
        <v>43</v>
      </c>
      <c r="FA406">
        <v>26.02</v>
      </c>
      <c r="FB406" t="s">
        <v>44</v>
      </c>
      <c r="FE406">
        <v>13.86</v>
      </c>
      <c r="FF406" t="s">
        <v>45</v>
      </c>
      <c r="FI406">
        <v>133.47</v>
      </c>
      <c r="FJ406" t="s">
        <v>46</v>
      </c>
      <c r="FM406">
        <v>142.35</v>
      </c>
      <c r="FN406" t="s">
        <v>47</v>
      </c>
      <c r="FQ406">
        <v>61.27</v>
      </c>
      <c r="FR406" t="s">
        <v>48</v>
      </c>
      <c r="FU406">
        <v>22704</v>
      </c>
      <c r="FV406" t="s">
        <v>49</v>
      </c>
      <c r="FY406">
        <v>137.5</v>
      </c>
      <c r="FZ406" t="s">
        <v>50</v>
      </c>
      <c r="GC406">
        <v>0.375</v>
      </c>
      <c r="GD406" t="s">
        <v>51</v>
      </c>
      <c r="GG406">
        <v>0</v>
      </c>
      <c r="GH406" t="s">
        <v>52</v>
      </c>
      <c r="GK406">
        <v>375</v>
      </c>
      <c r="GL406" t="s">
        <v>53</v>
      </c>
      <c r="GO406">
        <v>1.59</v>
      </c>
    </row>
    <row r="407" spans="1:197" x14ac:dyDescent="0.45">
      <c r="A407">
        <v>40133</v>
      </c>
      <c r="B407" t="s">
        <v>5</v>
      </c>
      <c r="E407">
        <v>0</v>
      </c>
      <c r="F407" t="s">
        <v>6</v>
      </c>
      <c r="I407">
        <v>0</v>
      </c>
      <c r="J407" t="s">
        <v>7</v>
      </c>
      <c r="M407">
        <v>0</v>
      </c>
      <c r="N407" t="s">
        <v>8</v>
      </c>
      <c r="Q407">
        <v>894</v>
      </c>
      <c r="R407" t="s">
        <v>9</v>
      </c>
      <c r="U407">
        <v>46.01</v>
      </c>
      <c r="V407" t="s">
        <v>10</v>
      </c>
      <c r="Y407">
        <v>88.43</v>
      </c>
      <c r="Z407" t="s">
        <v>11</v>
      </c>
      <c r="AC407">
        <v>0</v>
      </c>
      <c r="AD407" t="s">
        <v>12</v>
      </c>
      <c r="AG407">
        <v>0</v>
      </c>
      <c r="AH407" t="s">
        <v>13</v>
      </c>
      <c r="AK407">
        <v>6.3399999999999998E-2</v>
      </c>
      <c r="AL407" t="s">
        <v>14</v>
      </c>
      <c r="AO407">
        <v>2074.96</v>
      </c>
      <c r="AP407" t="s">
        <v>15</v>
      </c>
      <c r="AS407">
        <v>177.99</v>
      </c>
      <c r="AT407" t="s">
        <v>16</v>
      </c>
      <c r="AW407">
        <v>4107</v>
      </c>
      <c r="AX407" t="s">
        <v>17</v>
      </c>
      <c r="BA407">
        <v>225.8</v>
      </c>
      <c r="BB407" t="s">
        <v>18</v>
      </c>
      <c r="BE407">
        <v>2.9499999999999998E-2</v>
      </c>
      <c r="BF407" t="s">
        <v>19</v>
      </c>
      <c r="BI407">
        <v>69.989999999999995</v>
      </c>
      <c r="BJ407" t="s">
        <v>20</v>
      </c>
      <c r="BM407">
        <v>527.29999999999995</v>
      </c>
      <c r="BN407" t="s">
        <v>21</v>
      </c>
      <c r="BQ407">
        <v>1755</v>
      </c>
      <c r="BR407" t="s">
        <v>22</v>
      </c>
      <c r="BU407">
        <v>107.5</v>
      </c>
      <c r="BV407" t="s">
        <v>23</v>
      </c>
      <c r="BY407">
        <v>23.9</v>
      </c>
      <c r="BZ407" t="s">
        <v>24</v>
      </c>
      <c r="CC407">
        <v>226.51</v>
      </c>
      <c r="CD407" t="s">
        <v>25</v>
      </c>
      <c r="CG407">
        <v>1785</v>
      </c>
      <c r="CH407" t="s">
        <v>26</v>
      </c>
      <c r="CK407">
        <v>0</v>
      </c>
      <c r="CL407" t="s">
        <v>27</v>
      </c>
      <c r="CO407">
        <v>0</v>
      </c>
      <c r="CP407" t="s">
        <v>28</v>
      </c>
      <c r="CS407">
        <v>0</v>
      </c>
      <c r="CT407" t="s">
        <v>29</v>
      </c>
      <c r="CW407">
        <v>87.59</v>
      </c>
      <c r="CX407" t="s">
        <v>30</v>
      </c>
      <c r="DA407">
        <v>4.4989999999999997</v>
      </c>
      <c r="DB407" t="s">
        <v>31</v>
      </c>
      <c r="DE407">
        <v>158</v>
      </c>
      <c r="DF407" t="s">
        <v>32</v>
      </c>
      <c r="DI407">
        <v>121.68</v>
      </c>
      <c r="DJ407" t="s">
        <v>33</v>
      </c>
      <c r="DM407">
        <v>248.21</v>
      </c>
      <c r="DN407" t="s">
        <v>34</v>
      </c>
      <c r="DQ407">
        <v>188.31</v>
      </c>
      <c r="DR407" t="s">
        <v>35</v>
      </c>
      <c r="DU407">
        <v>66.790000000000006</v>
      </c>
      <c r="DV407" t="s">
        <v>36</v>
      </c>
      <c r="DY407">
        <v>1.1539999999999999</v>
      </c>
      <c r="DZ407" t="s">
        <v>37</v>
      </c>
      <c r="EC407">
        <v>0</v>
      </c>
      <c r="ED407" t="s">
        <v>38</v>
      </c>
      <c r="EG407">
        <v>462.8</v>
      </c>
      <c r="EH407" t="s">
        <v>39</v>
      </c>
      <c r="EK407">
        <v>71.2</v>
      </c>
      <c r="EL407" t="s">
        <v>40</v>
      </c>
      <c r="EO407">
        <v>53.81</v>
      </c>
      <c r="EP407" t="s">
        <v>41</v>
      </c>
      <c r="ES407">
        <v>237.99</v>
      </c>
      <c r="ET407" t="s">
        <v>42</v>
      </c>
      <c r="EW407">
        <v>22.8</v>
      </c>
      <c r="EX407" t="s">
        <v>43</v>
      </c>
      <c r="FA407">
        <v>26.3</v>
      </c>
      <c r="FB407" t="s">
        <v>44</v>
      </c>
      <c r="FE407">
        <v>13.39</v>
      </c>
      <c r="FF407" t="s">
        <v>45</v>
      </c>
      <c r="FI407">
        <v>128.47999999999999</v>
      </c>
      <c r="FJ407" t="s">
        <v>46</v>
      </c>
      <c r="FM407">
        <v>144.61000000000001</v>
      </c>
      <c r="FN407" t="s">
        <v>47</v>
      </c>
      <c r="FQ407">
        <v>63.2</v>
      </c>
      <c r="FR407" t="s">
        <v>48</v>
      </c>
      <c r="FU407">
        <v>21953.86</v>
      </c>
      <c r="FV407" t="s">
        <v>49</v>
      </c>
      <c r="FY407">
        <v>135.69999999999999</v>
      </c>
      <c r="FZ407" t="s">
        <v>50</v>
      </c>
      <c r="GC407">
        <v>0.38400000000000001</v>
      </c>
      <c r="GD407" t="s">
        <v>51</v>
      </c>
      <c r="GG407">
        <v>0</v>
      </c>
      <c r="GH407" t="s">
        <v>52</v>
      </c>
      <c r="GK407">
        <v>380</v>
      </c>
      <c r="GL407" t="s">
        <v>53</v>
      </c>
      <c r="GO407">
        <v>1.57</v>
      </c>
    </row>
    <row r="408" spans="1:197" x14ac:dyDescent="0.45">
      <c r="A408">
        <v>40140</v>
      </c>
      <c r="B408" t="s">
        <v>5</v>
      </c>
      <c r="E408">
        <v>0</v>
      </c>
      <c r="F408" t="s">
        <v>6</v>
      </c>
      <c r="I408">
        <v>0</v>
      </c>
      <c r="J408" t="s">
        <v>7</v>
      </c>
      <c r="M408">
        <v>0</v>
      </c>
      <c r="N408" t="s">
        <v>8</v>
      </c>
      <c r="Q408">
        <v>846.03</v>
      </c>
      <c r="R408" t="s">
        <v>9</v>
      </c>
      <c r="U408">
        <v>43.95</v>
      </c>
      <c r="V408" t="s">
        <v>10</v>
      </c>
      <c r="Y408">
        <v>85.5</v>
      </c>
      <c r="Z408" t="s">
        <v>11</v>
      </c>
      <c r="AC408">
        <v>0</v>
      </c>
      <c r="AD408" t="s">
        <v>12</v>
      </c>
      <c r="AG408">
        <v>0</v>
      </c>
      <c r="AH408" t="s">
        <v>13</v>
      </c>
      <c r="AK408">
        <v>6.25E-2</v>
      </c>
      <c r="AL408" t="s">
        <v>14</v>
      </c>
      <c r="AO408">
        <v>1995</v>
      </c>
      <c r="AP408" t="s">
        <v>15</v>
      </c>
      <c r="AS408">
        <v>169</v>
      </c>
      <c r="AT408" t="s">
        <v>16</v>
      </c>
      <c r="AW408">
        <v>3980</v>
      </c>
      <c r="AX408" t="s">
        <v>17</v>
      </c>
      <c r="BA408">
        <v>209</v>
      </c>
      <c r="BB408" t="s">
        <v>18</v>
      </c>
      <c r="BE408">
        <v>2.9499999999999998E-2</v>
      </c>
      <c r="BF408" t="s">
        <v>19</v>
      </c>
      <c r="BI408">
        <v>68.89</v>
      </c>
      <c r="BJ408" t="s">
        <v>20</v>
      </c>
      <c r="BM408">
        <v>521.79</v>
      </c>
      <c r="BN408" t="s">
        <v>21</v>
      </c>
      <c r="BQ408">
        <v>1705</v>
      </c>
      <c r="BR408" t="s">
        <v>22</v>
      </c>
      <c r="BU408">
        <v>101</v>
      </c>
      <c r="BV408" t="s">
        <v>23</v>
      </c>
      <c r="BY408">
        <v>23.3</v>
      </c>
      <c r="BZ408" t="s">
        <v>24</v>
      </c>
      <c r="CC408">
        <v>218.83</v>
      </c>
      <c r="CD408" t="s">
        <v>25</v>
      </c>
      <c r="CG408">
        <v>1790</v>
      </c>
      <c r="CH408" t="s">
        <v>26</v>
      </c>
      <c r="CK408">
        <v>0</v>
      </c>
      <c r="CL408" t="s">
        <v>27</v>
      </c>
      <c r="CO408">
        <v>0</v>
      </c>
      <c r="CP408" t="s">
        <v>28</v>
      </c>
      <c r="CS408">
        <v>0</v>
      </c>
      <c r="CT408" t="s">
        <v>29</v>
      </c>
      <c r="CW408">
        <v>89.02</v>
      </c>
      <c r="CX408" t="s">
        <v>30</v>
      </c>
      <c r="DA408">
        <v>4.399</v>
      </c>
      <c r="DB408" t="s">
        <v>31</v>
      </c>
      <c r="DE408">
        <v>155.59</v>
      </c>
      <c r="DF408" t="s">
        <v>32</v>
      </c>
      <c r="DI408">
        <v>118.02</v>
      </c>
      <c r="DJ408" t="s">
        <v>33</v>
      </c>
      <c r="DM408">
        <v>239.47</v>
      </c>
      <c r="DN408" t="s">
        <v>34</v>
      </c>
      <c r="DQ408">
        <v>186.5</v>
      </c>
      <c r="DR408" t="s">
        <v>35</v>
      </c>
      <c r="DU408">
        <v>60.61</v>
      </c>
      <c r="DV408" t="s">
        <v>36</v>
      </c>
      <c r="DY408">
        <v>1.107</v>
      </c>
      <c r="DZ408" t="s">
        <v>37</v>
      </c>
      <c r="EC408">
        <v>0</v>
      </c>
      <c r="ED408" t="s">
        <v>38</v>
      </c>
      <c r="EG408">
        <v>440</v>
      </c>
      <c r="EH408" t="s">
        <v>39</v>
      </c>
      <c r="EK408">
        <v>67.400000000000006</v>
      </c>
      <c r="EL408" t="s">
        <v>40</v>
      </c>
      <c r="EO408">
        <v>51.68</v>
      </c>
      <c r="EP408" t="s">
        <v>41</v>
      </c>
      <c r="ES408">
        <v>223.7</v>
      </c>
      <c r="ET408" t="s">
        <v>42</v>
      </c>
      <c r="EW408">
        <v>22.2</v>
      </c>
      <c r="EX408" t="s">
        <v>43</v>
      </c>
      <c r="FA408">
        <v>26.199000000000002</v>
      </c>
      <c r="FB408" t="s">
        <v>44</v>
      </c>
      <c r="FE408">
        <v>13.579000000000001</v>
      </c>
      <c r="FF408" t="s">
        <v>45</v>
      </c>
      <c r="FI408">
        <v>125</v>
      </c>
      <c r="FJ408" t="s">
        <v>46</v>
      </c>
      <c r="FM408">
        <v>138.74</v>
      </c>
      <c r="FN408" t="s">
        <v>47</v>
      </c>
      <c r="FQ408">
        <v>64.8</v>
      </c>
      <c r="FR408" t="s">
        <v>48</v>
      </c>
      <c r="FU408">
        <v>21830</v>
      </c>
      <c r="FV408" t="s">
        <v>49</v>
      </c>
      <c r="FY408">
        <v>135.15</v>
      </c>
      <c r="FZ408" t="s">
        <v>50</v>
      </c>
      <c r="GC408">
        <v>0.36399999999999999</v>
      </c>
      <c r="GD408" t="s">
        <v>51</v>
      </c>
      <c r="GG408">
        <v>0</v>
      </c>
      <c r="GH408" t="s">
        <v>52</v>
      </c>
      <c r="GK408">
        <v>399.98</v>
      </c>
      <c r="GL408" t="s">
        <v>53</v>
      </c>
      <c r="GO408">
        <v>1.4990000000000001</v>
      </c>
    </row>
    <row r="409" spans="1:197" x14ac:dyDescent="0.45">
      <c r="A409">
        <v>40147</v>
      </c>
      <c r="B409" t="s">
        <v>5</v>
      </c>
      <c r="E409">
        <v>0</v>
      </c>
      <c r="F409" t="s">
        <v>6</v>
      </c>
      <c r="I409">
        <v>0</v>
      </c>
      <c r="J409" t="s">
        <v>7</v>
      </c>
      <c r="M409">
        <v>0</v>
      </c>
      <c r="N409" t="s">
        <v>8</v>
      </c>
      <c r="Q409">
        <v>890</v>
      </c>
      <c r="R409" t="s">
        <v>9</v>
      </c>
      <c r="U409">
        <v>44.64</v>
      </c>
      <c r="V409" t="s">
        <v>10</v>
      </c>
      <c r="Y409">
        <v>86</v>
      </c>
      <c r="Z409" t="s">
        <v>11</v>
      </c>
      <c r="AC409">
        <v>0</v>
      </c>
      <c r="AD409" t="s">
        <v>12</v>
      </c>
      <c r="AG409">
        <v>0</v>
      </c>
      <c r="AH409" t="s">
        <v>13</v>
      </c>
      <c r="AK409">
        <v>6.6400000000000001E-2</v>
      </c>
      <c r="AL409" t="s">
        <v>14</v>
      </c>
      <c r="AO409">
        <v>1968.94</v>
      </c>
      <c r="AP409" t="s">
        <v>15</v>
      </c>
      <c r="AS409">
        <v>168.55</v>
      </c>
      <c r="AT409" t="s">
        <v>16</v>
      </c>
      <c r="AW409">
        <v>4227.13</v>
      </c>
      <c r="AX409" t="s">
        <v>17</v>
      </c>
      <c r="BA409">
        <v>224</v>
      </c>
      <c r="BB409" t="s">
        <v>18</v>
      </c>
      <c r="BE409">
        <v>4.48E-2</v>
      </c>
      <c r="BF409" t="s">
        <v>19</v>
      </c>
      <c r="BI409">
        <v>68.72</v>
      </c>
      <c r="BJ409" t="s">
        <v>20</v>
      </c>
      <c r="BM409">
        <v>512.73</v>
      </c>
      <c r="BN409" t="s">
        <v>21</v>
      </c>
      <c r="BQ409">
        <v>1727.83</v>
      </c>
      <c r="BR409" t="s">
        <v>22</v>
      </c>
      <c r="BU409">
        <v>114.01</v>
      </c>
      <c r="BV409" t="s">
        <v>23</v>
      </c>
      <c r="BY409">
        <v>24.998000000000001</v>
      </c>
      <c r="BZ409" t="s">
        <v>24</v>
      </c>
      <c r="CC409">
        <v>229.5</v>
      </c>
      <c r="CD409" t="s">
        <v>25</v>
      </c>
      <c r="CG409">
        <v>1970</v>
      </c>
      <c r="CH409" t="s">
        <v>26</v>
      </c>
      <c r="CK409">
        <v>0</v>
      </c>
      <c r="CL409" t="s">
        <v>27</v>
      </c>
      <c r="CO409">
        <v>0</v>
      </c>
      <c r="CP409" t="s">
        <v>28</v>
      </c>
      <c r="CS409">
        <v>0</v>
      </c>
      <c r="CT409" t="s">
        <v>29</v>
      </c>
      <c r="CW409">
        <v>97.51</v>
      </c>
      <c r="CX409" t="s">
        <v>30</v>
      </c>
      <c r="DA409">
        <v>4.4349999999999996</v>
      </c>
      <c r="DB409" t="s">
        <v>31</v>
      </c>
      <c r="DE409">
        <v>163.22999999999999</v>
      </c>
      <c r="DF409" t="s">
        <v>32</v>
      </c>
      <c r="DI409">
        <v>121.73</v>
      </c>
      <c r="DJ409" t="s">
        <v>33</v>
      </c>
      <c r="DM409">
        <v>252.39</v>
      </c>
      <c r="DN409" t="s">
        <v>34</v>
      </c>
      <c r="DQ409">
        <v>169</v>
      </c>
      <c r="DR409" t="s">
        <v>35</v>
      </c>
      <c r="DU409">
        <v>67.11</v>
      </c>
      <c r="DV409" t="s">
        <v>36</v>
      </c>
      <c r="DY409">
        <v>1.1519999999999999</v>
      </c>
      <c r="DZ409" t="s">
        <v>37</v>
      </c>
      <c r="EC409">
        <v>0</v>
      </c>
      <c r="ED409" t="s">
        <v>38</v>
      </c>
      <c r="EG409">
        <v>455.93</v>
      </c>
      <c r="EH409" t="s">
        <v>39</v>
      </c>
      <c r="EK409">
        <v>74.62</v>
      </c>
      <c r="EL409" t="s">
        <v>40</v>
      </c>
      <c r="EO409">
        <v>58.25</v>
      </c>
      <c r="EP409" t="s">
        <v>41</v>
      </c>
      <c r="ES409">
        <v>244.9</v>
      </c>
      <c r="ET409" t="s">
        <v>42</v>
      </c>
      <c r="EW409">
        <v>23.498999999999999</v>
      </c>
      <c r="EX409" t="s">
        <v>43</v>
      </c>
      <c r="FA409">
        <v>26.901</v>
      </c>
      <c r="FB409" t="s">
        <v>44</v>
      </c>
      <c r="FE409">
        <v>13.89</v>
      </c>
      <c r="FF409" t="s">
        <v>45</v>
      </c>
      <c r="FI409">
        <v>127.6</v>
      </c>
      <c r="FJ409" t="s">
        <v>46</v>
      </c>
      <c r="FM409">
        <v>144.22</v>
      </c>
      <c r="FN409" t="s">
        <v>47</v>
      </c>
      <c r="FQ409">
        <v>66.92</v>
      </c>
      <c r="FR409" t="s">
        <v>48</v>
      </c>
      <c r="FU409">
        <v>21592.76</v>
      </c>
      <c r="FV409" t="s">
        <v>49</v>
      </c>
      <c r="FY409">
        <v>144.33000000000001</v>
      </c>
      <c r="FZ409" t="s">
        <v>50</v>
      </c>
      <c r="GC409">
        <v>0.38200000000000001</v>
      </c>
      <c r="GD409" t="s">
        <v>51</v>
      </c>
      <c r="GG409">
        <v>0</v>
      </c>
      <c r="GH409" t="s">
        <v>52</v>
      </c>
      <c r="GK409">
        <v>433</v>
      </c>
      <c r="GL409" t="s">
        <v>53</v>
      </c>
      <c r="GO409">
        <v>1.534</v>
      </c>
    </row>
    <row r="410" spans="1:197" x14ac:dyDescent="0.45">
      <c r="A410">
        <v>40154</v>
      </c>
      <c r="B410" t="s">
        <v>5</v>
      </c>
      <c r="E410">
        <v>0</v>
      </c>
      <c r="F410" t="s">
        <v>6</v>
      </c>
      <c r="I410">
        <v>0</v>
      </c>
      <c r="J410" t="s">
        <v>7</v>
      </c>
      <c r="M410">
        <v>0</v>
      </c>
      <c r="N410" t="s">
        <v>8</v>
      </c>
      <c r="Q410">
        <v>867.63</v>
      </c>
      <c r="R410" t="s">
        <v>9</v>
      </c>
      <c r="U410">
        <v>45.16</v>
      </c>
      <c r="V410" t="s">
        <v>10</v>
      </c>
      <c r="Y410">
        <v>85.77</v>
      </c>
      <c r="Z410" t="s">
        <v>11</v>
      </c>
      <c r="AC410">
        <v>0</v>
      </c>
      <c r="AD410" t="s">
        <v>12</v>
      </c>
      <c r="AG410">
        <v>0</v>
      </c>
      <c r="AH410" t="s">
        <v>13</v>
      </c>
      <c r="AK410">
        <v>6.4899999999999999E-2</v>
      </c>
      <c r="AL410" t="s">
        <v>14</v>
      </c>
      <c r="AO410">
        <v>2056.04</v>
      </c>
      <c r="AP410" t="s">
        <v>15</v>
      </c>
      <c r="AS410">
        <v>166.11</v>
      </c>
      <c r="AT410" t="s">
        <v>16</v>
      </c>
      <c r="AW410">
        <v>4061.2</v>
      </c>
      <c r="AX410" t="s">
        <v>17</v>
      </c>
      <c r="BA410">
        <v>225.5</v>
      </c>
      <c r="BB410" t="s">
        <v>18</v>
      </c>
      <c r="BE410">
        <v>4.3999999999999997E-2</v>
      </c>
      <c r="BF410" t="s">
        <v>19</v>
      </c>
      <c r="BI410">
        <v>67.56</v>
      </c>
      <c r="BJ410" t="s">
        <v>20</v>
      </c>
      <c r="BM410">
        <v>506</v>
      </c>
      <c r="BN410" t="s">
        <v>21</v>
      </c>
      <c r="BQ410">
        <v>1598.01</v>
      </c>
      <c r="BR410" t="s">
        <v>22</v>
      </c>
      <c r="BU410">
        <v>121</v>
      </c>
      <c r="BV410" t="s">
        <v>23</v>
      </c>
      <c r="BY410">
        <v>25.6</v>
      </c>
      <c r="BZ410" t="s">
        <v>24</v>
      </c>
      <c r="CC410">
        <v>224.27</v>
      </c>
      <c r="CD410" t="s">
        <v>25</v>
      </c>
      <c r="CG410">
        <v>2229</v>
      </c>
      <c r="CH410" t="s">
        <v>26</v>
      </c>
      <c r="CK410">
        <v>0</v>
      </c>
      <c r="CL410" t="s">
        <v>27</v>
      </c>
      <c r="CO410">
        <v>0</v>
      </c>
      <c r="CP410" t="s">
        <v>28</v>
      </c>
      <c r="CS410">
        <v>0</v>
      </c>
      <c r="CT410" t="s">
        <v>29</v>
      </c>
      <c r="CW410">
        <v>89.4</v>
      </c>
      <c r="CX410" t="s">
        <v>30</v>
      </c>
      <c r="DA410">
        <v>4.71</v>
      </c>
      <c r="DB410" t="s">
        <v>31</v>
      </c>
      <c r="DE410">
        <v>161.09</v>
      </c>
      <c r="DF410" t="s">
        <v>32</v>
      </c>
      <c r="DI410">
        <v>117.9</v>
      </c>
      <c r="DJ410" t="s">
        <v>33</v>
      </c>
      <c r="DM410">
        <v>240.51</v>
      </c>
      <c r="DN410" t="s">
        <v>34</v>
      </c>
      <c r="DQ410">
        <v>161</v>
      </c>
      <c r="DR410" t="s">
        <v>35</v>
      </c>
      <c r="DU410">
        <v>65.52</v>
      </c>
      <c r="DV410" t="s">
        <v>36</v>
      </c>
      <c r="DY410">
        <v>1.1399999999999999</v>
      </c>
      <c r="DZ410" t="s">
        <v>37</v>
      </c>
      <c r="EC410">
        <v>0</v>
      </c>
      <c r="ED410" t="s">
        <v>38</v>
      </c>
      <c r="EG410">
        <v>432.03</v>
      </c>
      <c r="EH410" t="s">
        <v>39</v>
      </c>
      <c r="EK410">
        <v>74.989999999999995</v>
      </c>
      <c r="EL410" t="s">
        <v>40</v>
      </c>
      <c r="EO410">
        <v>59.88</v>
      </c>
      <c r="EP410" t="s">
        <v>41</v>
      </c>
      <c r="ES410">
        <v>239</v>
      </c>
      <c r="ET410" t="s">
        <v>42</v>
      </c>
      <c r="EW410">
        <v>25.68</v>
      </c>
      <c r="EX410" t="s">
        <v>43</v>
      </c>
      <c r="FA410">
        <v>26.347000000000001</v>
      </c>
      <c r="FB410" t="s">
        <v>44</v>
      </c>
      <c r="FE410">
        <v>13.467000000000001</v>
      </c>
      <c r="FF410" t="s">
        <v>45</v>
      </c>
      <c r="FI410">
        <v>127.99</v>
      </c>
      <c r="FJ410" t="s">
        <v>46</v>
      </c>
      <c r="FM410">
        <v>136</v>
      </c>
      <c r="FN410" t="s">
        <v>47</v>
      </c>
      <c r="FQ410">
        <v>67.8</v>
      </c>
      <c r="FR410" t="s">
        <v>48</v>
      </c>
      <c r="FU410">
        <v>21120</v>
      </c>
      <c r="FV410" t="s">
        <v>49</v>
      </c>
      <c r="FY410">
        <v>141.6</v>
      </c>
      <c r="FZ410" t="s">
        <v>50</v>
      </c>
      <c r="GC410">
        <v>0.33900000000000002</v>
      </c>
      <c r="GD410" t="s">
        <v>51</v>
      </c>
      <c r="GG410">
        <v>0</v>
      </c>
      <c r="GH410" t="s">
        <v>52</v>
      </c>
      <c r="GK410">
        <v>433</v>
      </c>
      <c r="GL410" t="s">
        <v>53</v>
      </c>
      <c r="GO410">
        <v>1.52</v>
      </c>
    </row>
    <row r="411" spans="1:197" x14ac:dyDescent="0.45">
      <c r="A411">
        <v>40161</v>
      </c>
      <c r="B411" t="s">
        <v>5</v>
      </c>
      <c r="E411">
        <v>0</v>
      </c>
      <c r="F411" t="s">
        <v>6</v>
      </c>
      <c r="I411">
        <v>0</v>
      </c>
      <c r="J411" t="s">
        <v>7</v>
      </c>
      <c r="M411">
        <v>0</v>
      </c>
      <c r="N411" t="s">
        <v>8</v>
      </c>
      <c r="Q411">
        <v>864</v>
      </c>
      <c r="R411" t="s">
        <v>9</v>
      </c>
      <c r="U411">
        <v>47.09</v>
      </c>
      <c r="V411" t="s">
        <v>10</v>
      </c>
      <c r="Y411">
        <v>87</v>
      </c>
      <c r="Z411" t="s">
        <v>11</v>
      </c>
      <c r="AC411">
        <v>0</v>
      </c>
      <c r="AD411" t="s">
        <v>12</v>
      </c>
      <c r="AG411">
        <v>0</v>
      </c>
      <c r="AH411" t="s">
        <v>13</v>
      </c>
      <c r="AK411">
        <v>7.0400000000000004E-2</v>
      </c>
      <c r="AL411" t="s">
        <v>14</v>
      </c>
      <c r="AO411">
        <v>2100</v>
      </c>
      <c r="AP411" t="s">
        <v>15</v>
      </c>
      <c r="AS411">
        <v>181.6</v>
      </c>
      <c r="AT411" t="s">
        <v>16</v>
      </c>
      <c r="AW411">
        <v>4177.01</v>
      </c>
      <c r="AX411" t="s">
        <v>17</v>
      </c>
      <c r="BA411">
        <v>234.98</v>
      </c>
      <c r="BB411" t="s">
        <v>18</v>
      </c>
      <c r="BE411">
        <v>4.7800000000000002E-2</v>
      </c>
      <c r="BF411" t="s">
        <v>19</v>
      </c>
      <c r="BI411">
        <v>70.5</v>
      </c>
      <c r="BJ411" t="s">
        <v>20</v>
      </c>
      <c r="BM411">
        <v>550</v>
      </c>
      <c r="BN411" t="s">
        <v>21</v>
      </c>
      <c r="BQ411">
        <v>1663.09</v>
      </c>
      <c r="BR411" t="s">
        <v>22</v>
      </c>
      <c r="BU411">
        <v>122.49</v>
      </c>
      <c r="BV411" t="s">
        <v>23</v>
      </c>
      <c r="BY411">
        <v>26.311</v>
      </c>
      <c r="BZ411" t="s">
        <v>24</v>
      </c>
      <c r="CC411">
        <v>227</v>
      </c>
      <c r="CD411" t="s">
        <v>25</v>
      </c>
      <c r="CG411">
        <v>2070</v>
      </c>
      <c r="CH411" t="s">
        <v>26</v>
      </c>
      <c r="CK411">
        <v>0</v>
      </c>
      <c r="CL411" t="s">
        <v>27</v>
      </c>
      <c r="CO411">
        <v>0</v>
      </c>
      <c r="CP411" t="s">
        <v>28</v>
      </c>
      <c r="CS411">
        <v>0</v>
      </c>
      <c r="CT411" t="s">
        <v>29</v>
      </c>
      <c r="CW411">
        <v>95.6</v>
      </c>
      <c r="CX411" t="s">
        <v>30</v>
      </c>
      <c r="DA411">
        <v>4.8</v>
      </c>
      <c r="DB411" t="s">
        <v>31</v>
      </c>
      <c r="DE411">
        <v>164.51</v>
      </c>
      <c r="DF411" t="s">
        <v>32</v>
      </c>
      <c r="DI411">
        <v>121</v>
      </c>
      <c r="DJ411" t="s">
        <v>33</v>
      </c>
      <c r="DM411">
        <v>256.08999999999997</v>
      </c>
      <c r="DN411" t="s">
        <v>34</v>
      </c>
      <c r="DQ411">
        <v>156.87</v>
      </c>
      <c r="DR411" t="s">
        <v>35</v>
      </c>
      <c r="DU411">
        <v>65.2</v>
      </c>
      <c r="DV411" t="s">
        <v>36</v>
      </c>
      <c r="DY411">
        <v>1.1339999999999999</v>
      </c>
      <c r="DZ411" t="s">
        <v>37</v>
      </c>
      <c r="EC411">
        <v>0</v>
      </c>
      <c r="ED411" t="s">
        <v>38</v>
      </c>
      <c r="EG411">
        <v>426</v>
      </c>
      <c r="EH411" t="s">
        <v>39</v>
      </c>
      <c r="EK411">
        <v>81.19</v>
      </c>
      <c r="EL411" t="s">
        <v>40</v>
      </c>
      <c r="EO411">
        <v>71.38</v>
      </c>
      <c r="EP411" t="s">
        <v>41</v>
      </c>
      <c r="ES411">
        <v>257.06</v>
      </c>
      <c r="ET411" t="s">
        <v>42</v>
      </c>
      <c r="EW411">
        <v>25.378</v>
      </c>
      <c r="EX411" t="s">
        <v>43</v>
      </c>
      <c r="FA411">
        <v>27.425000000000001</v>
      </c>
      <c r="FB411" t="s">
        <v>44</v>
      </c>
      <c r="FE411">
        <v>14.281000000000001</v>
      </c>
      <c r="FF411" t="s">
        <v>45</v>
      </c>
      <c r="FI411">
        <v>136</v>
      </c>
      <c r="FJ411" t="s">
        <v>46</v>
      </c>
      <c r="FM411">
        <v>141.68</v>
      </c>
      <c r="FN411" t="s">
        <v>47</v>
      </c>
      <c r="FQ411">
        <v>68.849999999999994</v>
      </c>
      <c r="FR411" t="s">
        <v>48</v>
      </c>
      <c r="FU411">
        <v>24398.99</v>
      </c>
      <c r="FV411" t="s">
        <v>49</v>
      </c>
      <c r="FY411">
        <v>129.54</v>
      </c>
      <c r="FZ411" t="s">
        <v>50</v>
      </c>
      <c r="GC411">
        <v>0.34899999999999998</v>
      </c>
      <c r="GD411" t="s">
        <v>51</v>
      </c>
      <c r="GG411">
        <v>0</v>
      </c>
      <c r="GH411" t="s">
        <v>52</v>
      </c>
      <c r="GK411">
        <v>439</v>
      </c>
      <c r="GL411" t="s">
        <v>53</v>
      </c>
      <c r="GO411">
        <v>1.617</v>
      </c>
    </row>
    <row r="412" spans="1:197" x14ac:dyDescent="0.45">
      <c r="A412">
        <v>40168</v>
      </c>
      <c r="B412" t="s">
        <v>5</v>
      </c>
      <c r="E412">
        <v>0</v>
      </c>
      <c r="F412" t="s">
        <v>6</v>
      </c>
      <c r="I412">
        <v>0</v>
      </c>
      <c r="J412" t="s">
        <v>7</v>
      </c>
      <c r="M412">
        <v>0</v>
      </c>
      <c r="N412" t="s">
        <v>8</v>
      </c>
      <c r="Q412">
        <v>824.32</v>
      </c>
      <c r="R412" t="s">
        <v>9</v>
      </c>
      <c r="U412">
        <v>49.48</v>
      </c>
      <c r="V412" t="s">
        <v>10</v>
      </c>
      <c r="Y412">
        <v>84</v>
      </c>
      <c r="Z412" t="s">
        <v>11</v>
      </c>
      <c r="AC412">
        <v>0</v>
      </c>
      <c r="AD412" t="s">
        <v>12</v>
      </c>
      <c r="AG412">
        <v>0</v>
      </c>
      <c r="AH412" t="s">
        <v>13</v>
      </c>
      <c r="AK412">
        <v>7.0400000000000004E-2</v>
      </c>
      <c r="AL412" t="s">
        <v>14</v>
      </c>
      <c r="AO412">
        <v>1998</v>
      </c>
      <c r="AP412" t="s">
        <v>15</v>
      </c>
      <c r="AS412">
        <v>182.2</v>
      </c>
      <c r="AT412" t="s">
        <v>16</v>
      </c>
      <c r="AW412">
        <v>4165.07</v>
      </c>
      <c r="AX412" t="s">
        <v>17</v>
      </c>
      <c r="BA412">
        <v>227</v>
      </c>
      <c r="BB412" t="s">
        <v>18</v>
      </c>
      <c r="BE412">
        <v>4.5999999999999999E-2</v>
      </c>
      <c r="BF412" t="s">
        <v>19</v>
      </c>
      <c r="BI412">
        <v>65.14</v>
      </c>
      <c r="BJ412" t="s">
        <v>20</v>
      </c>
      <c r="BM412">
        <v>565</v>
      </c>
      <c r="BN412" t="s">
        <v>21</v>
      </c>
      <c r="BQ412">
        <v>1671</v>
      </c>
      <c r="BR412" t="s">
        <v>22</v>
      </c>
      <c r="BU412">
        <v>119.89</v>
      </c>
      <c r="BV412" t="s">
        <v>23</v>
      </c>
      <c r="BY412">
        <v>25.704999999999998</v>
      </c>
      <c r="BZ412" t="s">
        <v>24</v>
      </c>
      <c r="CC412">
        <v>222.25</v>
      </c>
      <c r="CD412" t="s">
        <v>25</v>
      </c>
      <c r="CG412">
        <v>2150</v>
      </c>
      <c r="CH412" t="s">
        <v>26</v>
      </c>
      <c r="CK412">
        <v>0</v>
      </c>
      <c r="CL412" t="s">
        <v>27</v>
      </c>
      <c r="CO412">
        <v>0</v>
      </c>
      <c r="CP412" t="s">
        <v>28</v>
      </c>
      <c r="CS412">
        <v>0</v>
      </c>
      <c r="CT412" t="s">
        <v>29</v>
      </c>
      <c r="CW412">
        <v>91.5</v>
      </c>
      <c r="CX412" t="s">
        <v>30</v>
      </c>
      <c r="DA412">
        <v>4.5549999999999997</v>
      </c>
      <c r="DB412" t="s">
        <v>31</v>
      </c>
      <c r="DE412">
        <v>169</v>
      </c>
      <c r="DF412" t="s">
        <v>32</v>
      </c>
      <c r="DI412">
        <v>118</v>
      </c>
      <c r="DJ412" t="s">
        <v>33</v>
      </c>
      <c r="DM412">
        <v>251</v>
      </c>
      <c r="DN412" t="s">
        <v>34</v>
      </c>
      <c r="DQ412">
        <v>151.9</v>
      </c>
      <c r="DR412" t="s">
        <v>35</v>
      </c>
      <c r="DU412">
        <v>65.900000000000006</v>
      </c>
      <c r="DV412" t="s">
        <v>36</v>
      </c>
      <c r="DY412">
        <v>1.155</v>
      </c>
      <c r="DZ412" t="s">
        <v>37</v>
      </c>
      <c r="EC412">
        <v>0</v>
      </c>
      <c r="ED412" t="s">
        <v>38</v>
      </c>
      <c r="EG412">
        <v>415</v>
      </c>
      <c r="EH412" t="s">
        <v>39</v>
      </c>
      <c r="EK412">
        <v>80.92</v>
      </c>
      <c r="EL412" t="s">
        <v>40</v>
      </c>
      <c r="EO412">
        <v>68.77</v>
      </c>
      <c r="EP412" t="s">
        <v>41</v>
      </c>
      <c r="ES412">
        <v>249.03</v>
      </c>
      <c r="ET412" t="s">
        <v>42</v>
      </c>
      <c r="EW412">
        <v>24.596</v>
      </c>
      <c r="EX412" t="s">
        <v>43</v>
      </c>
      <c r="FA412">
        <v>26.298999999999999</v>
      </c>
      <c r="FB412" t="s">
        <v>44</v>
      </c>
      <c r="FE412">
        <v>14.042</v>
      </c>
      <c r="FF412" t="s">
        <v>45</v>
      </c>
      <c r="FI412">
        <v>127</v>
      </c>
      <c r="FJ412" t="s">
        <v>46</v>
      </c>
      <c r="FM412">
        <v>138.69999999999999</v>
      </c>
      <c r="FN412" t="s">
        <v>47</v>
      </c>
      <c r="FQ412">
        <v>70.400000000000006</v>
      </c>
      <c r="FR412" t="s">
        <v>48</v>
      </c>
      <c r="FU412">
        <v>24090</v>
      </c>
      <c r="FV412" t="s">
        <v>49</v>
      </c>
      <c r="FY412">
        <v>125.8</v>
      </c>
      <c r="FZ412" t="s">
        <v>50</v>
      </c>
      <c r="GC412">
        <v>0.32700000000000001</v>
      </c>
      <c r="GD412" t="s">
        <v>51</v>
      </c>
      <c r="GG412">
        <v>0</v>
      </c>
      <c r="GH412" t="s">
        <v>52</v>
      </c>
      <c r="GK412">
        <v>434.64</v>
      </c>
      <c r="GL412" t="s">
        <v>53</v>
      </c>
      <c r="GO412">
        <v>1.6140000000000001</v>
      </c>
    </row>
    <row r="413" spans="1:197" x14ac:dyDescent="0.45">
      <c r="A413">
        <v>40175</v>
      </c>
      <c r="B413" t="s">
        <v>5</v>
      </c>
      <c r="E413">
        <v>0</v>
      </c>
      <c r="F413" t="s">
        <v>6</v>
      </c>
      <c r="I413">
        <v>0</v>
      </c>
      <c r="J413" t="s">
        <v>7</v>
      </c>
      <c r="M413">
        <v>0</v>
      </c>
      <c r="N413" t="s">
        <v>8</v>
      </c>
      <c r="Q413">
        <v>860</v>
      </c>
      <c r="R413" t="s">
        <v>9</v>
      </c>
      <c r="U413">
        <v>52.5</v>
      </c>
      <c r="V413" t="s">
        <v>10</v>
      </c>
      <c r="Y413">
        <v>83.97</v>
      </c>
      <c r="Z413" t="s">
        <v>11</v>
      </c>
      <c r="AC413">
        <v>0</v>
      </c>
      <c r="AD413" t="s">
        <v>12</v>
      </c>
      <c r="AG413">
        <v>0</v>
      </c>
      <c r="AH413" t="s">
        <v>13</v>
      </c>
      <c r="AK413">
        <v>6.9500000000000006E-2</v>
      </c>
      <c r="AL413" t="s">
        <v>14</v>
      </c>
      <c r="AO413">
        <v>2101.0100000000002</v>
      </c>
      <c r="AP413" t="s">
        <v>15</v>
      </c>
      <c r="AS413">
        <v>183.09</v>
      </c>
      <c r="AT413" t="s">
        <v>16</v>
      </c>
      <c r="AW413">
        <v>4235.74</v>
      </c>
      <c r="AX413" t="s">
        <v>17</v>
      </c>
      <c r="BA413">
        <v>218.81</v>
      </c>
      <c r="BB413" t="s">
        <v>18</v>
      </c>
      <c r="BE413">
        <v>4.8300000000000003E-2</v>
      </c>
      <c r="BF413" t="s">
        <v>19</v>
      </c>
      <c r="BI413">
        <v>64.52</v>
      </c>
      <c r="BJ413" t="s">
        <v>20</v>
      </c>
      <c r="BM413">
        <v>578</v>
      </c>
      <c r="BN413" t="s">
        <v>21</v>
      </c>
      <c r="BQ413">
        <v>1693.38</v>
      </c>
      <c r="BR413" t="s">
        <v>22</v>
      </c>
      <c r="BU413">
        <v>116.99</v>
      </c>
      <c r="BV413" t="s">
        <v>23</v>
      </c>
      <c r="BY413">
        <v>25.052</v>
      </c>
      <c r="BZ413" t="s">
        <v>24</v>
      </c>
      <c r="CC413">
        <v>220.98</v>
      </c>
      <c r="CD413" t="s">
        <v>25</v>
      </c>
      <c r="CG413">
        <v>2162</v>
      </c>
      <c r="CH413" t="s">
        <v>26</v>
      </c>
      <c r="CK413">
        <v>0</v>
      </c>
      <c r="CL413" t="s">
        <v>27</v>
      </c>
      <c r="CO413">
        <v>0</v>
      </c>
      <c r="CP413" t="s">
        <v>28</v>
      </c>
      <c r="CS413">
        <v>0</v>
      </c>
      <c r="CT413" t="s">
        <v>29</v>
      </c>
      <c r="CW413">
        <v>91.84</v>
      </c>
      <c r="CX413" t="s">
        <v>30</v>
      </c>
      <c r="DA413">
        <v>4.8369999999999997</v>
      </c>
      <c r="DB413" t="s">
        <v>31</v>
      </c>
      <c r="DE413">
        <v>170.1</v>
      </c>
      <c r="DF413" t="s">
        <v>32</v>
      </c>
      <c r="DI413">
        <v>123.45</v>
      </c>
      <c r="DJ413" t="s">
        <v>33</v>
      </c>
      <c r="DM413">
        <v>252.01</v>
      </c>
      <c r="DN413" t="s">
        <v>34</v>
      </c>
      <c r="DQ413">
        <v>148.53</v>
      </c>
      <c r="DR413" t="s">
        <v>35</v>
      </c>
      <c r="DU413">
        <v>63.85</v>
      </c>
      <c r="DV413" t="s">
        <v>36</v>
      </c>
      <c r="DY413">
        <v>1.135</v>
      </c>
      <c r="DZ413" t="s">
        <v>37</v>
      </c>
      <c r="EC413">
        <v>0</v>
      </c>
      <c r="ED413" t="s">
        <v>38</v>
      </c>
      <c r="EG413">
        <v>424</v>
      </c>
      <c r="EH413" t="s">
        <v>39</v>
      </c>
      <c r="EK413">
        <v>82.94</v>
      </c>
      <c r="EL413" t="s">
        <v>40</v>
      </c>
      <c r="EO413">
        <v>69</v>
      </c>
      <c r="EP413" t="s">
        <v>41</v>
      </c>
      <c r="ES413">
        <v>253.1</v>
      </c>
      <c r="ET413" t="s">
        <v>42</v>
      </c>
      <c r="EW413">
        <v>23.847000000000001</v>
      </c>
      <c r="EX413" t="s">
        <v>43</v>
      </c>
      <c r="FA413">
        <v>26.834</v>
      </c>
      <c r="FB413" t="s">
        <v>44</v>
      </c>
      <c r="FE413">
        <v>14.605</v>
      </c>
      <c r="FF413" t="s">
        <v>45</v>
      </c>
      <c r="FI413">
        <v>128.91</v>
      </c>
      <c r="FJ413" t="s">
        <v>46</v>
      </c>
      <c r="FM413">
        <v>139.86000000000001</v>
      </c>
      <c r="FN413" t="s">
        <v>47</v>
      </c>
      <c r="FQ413">
        <v>76.349999999999994</v>
      </c>
      <c r="FR413" t="s">
        <v>48</v>
      </c>
      <c r="FU413">
        <v>23570.16</v>
      </c>
      <c r="FV413" t="s">
        <v>49</v>
      </c>
      <c r="FY413">
        <v>125.5</v>
      </c>
      <c r="FZ413" t="s">
        <v>50</v>
      </c>
      <c r="GC413">
        <v>0.31900000000000001</v>
      </c>
      <c r="GD413" t="s">
        <v>51</v>
      </c>
      <c r="GG413">
        <v>0</v>
      </c>
      <c r="GH413" t="s">
        <v>52</v>
      </c>
      <c r="GK413">
        <v>439.99</v>
      </c>
      <c r="GL413" t="s">
        <v>53</v>
      </c>
      <c r="GO413">
        <v>1.62</v>
      </c>
    </row>
    <row r="414" spans="1:197" x14ac:dyDescent="0.45">
      <c r="A414">
        <v>40189</v>
      </c>
      <c r="B414" t="s">
        <v>5</v>
      </c>
      <c r="E414">
        <v>0</v>
      </c>
      <c r="F414" t="s">
        <v>6</v>
      </c>
      <c r="I414">
        <v>0</v>
      </c>
      <c r="J414" t="s">
        <v>7</v>
      </c>
      <c r="M414">
        <v>0</v>
      </c>
      <c r="N414" t="s">
        <v>8</v>
      </c>
      <c r="Q414">
        <v>976</v>
      </c>
      <c r="R414" t="s">
        <v>9</v>
      </c>
      <c r="U414">
        <v>54.65</v>
      </c>
      <c r="V414" t="s">
        <v>10</v>
      </c>
      <c r="Y414">
        <v>95.89</v>
      </c>
      <c r="Z414" t="s">
        <v>11</v>
      </c>
      <c r="AC414">
        <v>0</v>
      </c>
      <c r="AD414" t="s">
        <v>12</v>
      </c>
      <c r="AG414">
        <v>0</v>
      </c>
      <c r="AH414" t="s">
        <v>13</v>
      </c>
      <c r="AK414">
        <v>7.46E-2</v>
      </c>
      <c r="AL414" t="s">
        <v>14</v>
      </c>
      <c r="AO414">
        <v>2600</v>
      </c>
      <c r="AP414" t="s">
        <v>15</v>
      </c>
      <c r="AS414">
        <v>187.86</v>
      </c>
      <c r="AT414" t="s">
        <v>16</v>
      </c>
      <c r="AW414">
        <v>4884.62</v>
      </c>
      <c r="AX414" t="s">
        <v>17</v>
      </c>
      <c r="BA414">
        <v>234.93</v>
      </c>
      <c r="BB414" t="s">
        <v>18</v>
      </c>
      <c r="BE414">
        <v>4.9000000000000002E-2</v>
      </c>
      <c r="BF414" t="s">
        <v>19</v>
      </c>
      <c r="BI414">
        <v>70.489999999999995</v>
      </c>
      <c r="BJ414" t="s">
        <v>20</v>
      </c>
      <c r="BM414">
        <v>628.98</v>
      </c>
      <c r="BN414" t="s">
        <v>21</v>
      </c>
      <c r="BQ414">
        <v>1731.95</v>
      </c>
      <c r="BR414" t="s">
        <v>22</v>
      </c>
      <c r="BU414">
        <v>132.19999999999999</v>
      </c>
      <c r="BV414" t="s">
        <v>23</v>
      </c>
      <c r="BY414">
        <v>29.977</v>
      </c>
      <c r="BZ414" t="s">
        <v>24</v>
      </c>
      <c r="CC414">
        <v>228</v>
      </c>
      <c r="CD414" t="s">
        <v>25</v>
      </c>
      <c r="CG414">
        <v>2160.0100000000002</v>
      </c>
      <c r="CH414" t="s">
        <v>26</v>
      </c>
      <c r="CK414">
        <v>0</v>
      </c>
      <c r="CL414" t="s">
        <v>27</v>
      </c>
      <c r="CO414">
        <v>0</v>
      </c>
      <c r="CP414" t="s">
        <v>28</v>
      </c>
      <c r="CS414">
        <v>0</v>
      </c>
      <c r="CT414" t="s">
        <v>29</v>
      </c>
      <c r="CW414">
        <v>100.5</v>
      </c>
      <c r="CX414" t="s">
        <v>30</v>
      </c>
      <c r="DA414">
        <v>4.9630000000000001</v>
      </c>
      <c r="DB414" t="s">
        <v>31</v>
      </c>
      <c r="DE414">
        <v>179.2</v>
      </c>
      <c r="DF414" t="s">
        <v>32</v>
      </c>
      <c r="DI414">
        <v>142</v>
      </c>
      <c r="DJ414" t="s">
        <v>33</v>
      </c>
      <c r="DM414">
        <v>268.5</v>
      </c>
      <c r="DN414" t="s">
        <v>34</v>
      </c>
      <c r="DQ414">
        <v>158.4</v>
      </c>
      <c r="DR414" t="s">
        <v>35</v>
      </c>
      <c r="DU414">
        <v>74.11</v>
      </c>
      <c r="DV414" t="s">
        <v>36</v>
      </c>
      <c r="DY414">
        <v>1.2569999999999999</v>
      </c>
      <c r="DZ414" t="s">
        <v>37</v>
      </c>
      <c r="EC414">
        <v>0</v>
      </c>
      <c r="ED414" t="s">
        <v>38</v>
      </c>
      <c r="EG414">
        <v>442.5</v>
      </c>
      <c r="EH414" t="s">
        <v>39</v>
      </c>
      <c r="EK414">
        <v>88.15</v>
      </c>
      <c r="EL414" t="s">
        <v>40</v>
      </c>
      <c r="EO414">
        <v>72.88</v>
      </c>
      <c r="EP414" t="s">
        <v>41</v>
      </c>
      <c r="ES414">
        <v>347.96</v>
      </c>
      <c r="ET414" t="s">
        <v>42</v>
      </c>
      <c r="EW414">
        <v>28.48</v>
      </c>
      <c r="EX414" t="s">
        <v>43</v>
      </c>
      <c r="FA414">
        <v>27.486999999999998</v>
      </c>
      <c r="FB414" t="s">
        <v>44</v>
      </c>
      <c r="FE414">
        <v>15.41</v>
      </c>
      <c r="FF414" t="s">
        <v>45</v>
      </c>
      <c r="FI414">
        <v>150.5</v>
      </c>
      <c r="FJ414" t="s">
        <v>46</v>
      </c>
      <c r="FM414">
        <v>145.25</v>
      </c>
      <c r="FN414" t="s">
        <v>47</v>
      </c>
      <c r="FQ414">
        <v>79.97</v>
      </c>
      <c r="FR414" t="s">
        <v>48</v>
      </c>
      <c r="FU414">
        <v>25900</v>
      </c>
      <c r="FV414" t="s">
        <v>49</v>
      </c>
      <c r="FY414">
        <v>142</v>
      </c>
      <c r="FZ414" t="s">
        <v>50</v>
      </c>
      <c r="GC414">
        <v>0.34200000000000003</v>
      </c>
      <c r="GD414" t="s">
        <v>51</v>
      </c>
      <c r="GG414">
        <v>0</v>
      </c>
      <c r="GH414" t="s">
        <v>52</v>
      </c>
      <c r="GK414">
        <v>516</v>
      </c>
      <c r="GL414" t="s">
        <v>53</v>
      </c>
      <c r="GO414">
        <v>1.7689999999999999</v>
      </c>
    </row>
    <row r="415" spans="1:197" x14ac:dyDescent="0.45">
      <c r="A415">
        <v>40196</v>
      </c>
      <c r="B415" t="s">
        <v>5</v>
      </c>
      <c r="E415">
        <v>0</v>
      </c>
      <c r="F415" t="s">
        <v>6</v>
      </c>
      <c r="I415">
        <v>0</v>
      </c>
      <c r="J415" t="s">
        <v>7</v>
      </c>
      <c r="M415">
        <v>0</v>
      </c>
      <c r="N415" t="s">
        <v>8</v>
      </c>
      <c r="Q415">
        <v>977.55</v>
      </c>
      <c r="R415" t="s">
        <v>9</v>
      </c>
      <c r="U415">
        <v>52.14</v>
      </c>
      <c r="V415" t="s">
        <v>10</v>
      </c>
      <c r="Y415">
        <v>96</v>
      </c>
      <c r="Z415" t="s">
        <v>11</v>
      </c>
      <c r="AC415">
        <v>0</v>
      </c>
      <c r="AD415" t="s">
        <v>12</v>
      </c>
      <c r="AG415">
        <v>0</v>
      </c>
      <c r="AH415" t="s">
        <v>13</v>
      </c>
      <c r="AK415">
        <v>7.1199999999999999E-2</v>
      </c>
      <c r="AL415" t="s">
        <v>14</v>
      </c>
      <c r="AO415">
        <v>2390</v>
      </c>
      <c r="AP415" t="s">
        <v>15</v>
      </c>
      <c r="AS415">
        <v>181.5</v>
      </c>
      <c r="AT415" t="s">
        <v>16</v>
      </c>
      <c r="AW415">
        <v>4809.1499999999996</v>
      </c>
      <c r="AX415" t="s">
        <v>17</v>
      </c>
      <c r="BA415">
        <v>246</v>
      </c>
      <c r="BB415" t="s">
        <v>18</v>
      </c>
      <c r="BE415">
        <v>4.2099999999999999E-2</v>
      </c>
      <c r="BF415" t="s">
        <v>19</v>
      </c>
      <c r="BI415">
        <v>68</v>
      </c>
      <c r="BJ415" t="s">
        <v>20</v>
      </c>
      <c r="BM415">
        <v>681</v>
      </c>
      <c r="BN415" t="s">
        <v>21</v>
      </c>
      <c r="BQ415">
        <v>1675.99</v>
      </c>
      <c r="BR415" t="s">
        <v>22</v>
      </c>
      <c r="BU415">
        <v>157.55000000000001</v>
      </c>
      <c r="BV415" t="s">
        <v>23</v>
      </c>
      <c r="BY415">
        <v>29.55</v>
      </c>
      <c r="BZ415" t="s">
        <v>24</v>
      </c>
      <c r="CC415">
        <v>229.57</v>
      </c>
      <c r="CD415" t="s">
        <v>25</v>
      </c>
      <c r="CG415">
        <v>2134.9899999999998</v>
      </c>
      <c r="CH415" t="s">
        <v>26</v>
      </c>
      <c r="CK415">
        <v>0</v>
      </c>
      <c r="CL415" t="s">
        <v>27</v>
      </c>
      <c r="CO415">
        <v>0</v>
      </c>
      <c r="CP415" t="s">
        <v>28</v>
      </c>
      <c r="CS415">
        <v>0</v>
      </c>
      <c r="CT415" t="s">
        <v>29</v>
      </c>
      <c r="CW415">
        <v>93.49</v>
      </c>
      <c r="CX415" t="s">
        <v>30</v>
      </c>
      <c r="DA415">
        <v>4.84</v>
      </c>
      <c r="DB415" t="s">
        <v>31</v>
      </c>
      <c r="DE415">
        <v>184.6</v>
      </c>
      <c r="DF415" t="s">
        <v>32</v>
      </c>
      <c r="DI415">
        <v>155</v>
      </c>
      <c r="DJ415" t="s">
        <v>33</v>
      </c>
      <c r="DM415">
        <v>248.32</v>
      </c>
      <c r="DN415" t="s">
        <v>34</v>
      </c>
      <c r="DQ415">
        <v>151.19999999999999</v>
      </c>
      <c r="DR415" t="s">
        <v>35</v>
      </c>
      <c r="DU415">
        <v>73.900000000000006</v>
      </c>
      <c r="DV415" t="s">
        <v>36</v>
      </c>
      <c r="DY415">
        <v>1.232</v>
      </c>
      <c r="DZ415" t="s">
        <v>37</v>
      </c>
      <c r="EC415">
        <v>0</v>
      </c>
      <c r="ED415" t="s">
        <v>38</v>
      </c>
      <c r="EG415">
        <v>432.49</v>
      </c>
      <c r="EH415" t="s">
        <v>39</v>
      </c>
      <c r="EK415">
        <v>86.5</v>
      </c>
      <c r="EL415" t="s">
        <v>40</v>
      </c>
      <c r="EO415">
        <v>68.2</v>
      </c>
      <c r="EP415" t="s">
        <v>41</v>
      </c>
      <c r="ES415">
        <v>351.48</v>
      </c>
      <c r="ET415" t="s">
        <v>42</v>
      </c>
      <c r="EW415">
        <v>26.5</v>
      </c>
      <c r="EX415" t="s">
        <v>43</v>
      </c>
      <c r="FA415">
        <v>26.603999999999999</v>
      </c>
      <c r="FB415" t="s">
        <v>44</v>
      </c>
      <c r="FE415">
        <v>14.98</v>
      </c>
      <c r="FF415" t="s">
        <v>45</v>
      </c>
      <c r="FI415">
        <v>143.69999999999999</v>
      </c>
      <c r="FJ415" t="s">
        <v>46</v>
      </c>
      <c r="FM415">
        <v>138.99</v>
      </c>
      <c r="FN415" t="s">
        <v>47</v>
      </c>
      <c r="FQ415">
        <v>76.3</v>
      </c>
      <c r="FR415" t="s">
        <v>48</v>
      </c>
      <c r="FU415">
        <v>25699</v>
      </c>
      <c r="FV415" t="s">
        <v>49</v>
      </c>
      <c r="FY415">
        <v>135.4</v>
      </c>
      <c r="FZ415" t="s">
        <v>50</v>
      </c>
      <c r="GC415">
        <v>0.32600000000000001</v>
      </c>
      <c r="GD415" t="s">
        <v>51</v>
      </c>
      <c r="GG415">
        <v>0</v>
      </c>
      <c r="GH415" t="s">
        <v>52</v>
      </c>
      <c r="GK415">
        <v>555</v>
      </c>
      <c r="GL415" t="s">
        <v>53</v>
      </c>
      <c r="GO415">
        <v>1.7470000000000001</v>
      </c>
    </row>
    <row r="416" spans="1:197" x14ac:dyDescent="0.45">
      <c r="A416">
        <v>40203</v>
      </c>
      <c r="B416" t="s">
        <v>5</v>
      </c>
      <c r="E416">
        <v>0</v>
      </c>
      <c r="F416" t="s">
        <v>6</v>
      </c>
      <c r="I416">
        <v>0</v>
      </c>
      <c r="J416" t="s">
        <v>7</v>
      </c>
      <c r="M416">
        <v>0</v>
      </c>
      <c r="N416" t="s">
        <v>8</v>
      </c>
      <c r="Q416">
        <v>977</v>
      </c>
      <c r="R416" t="s">
        <v>9</v>
      </c>
      <c r="U416">
        <v>56.48</v>
      </c>
      <c r="V416" t="s">
        <v>10</v>
      </c>
      <c r="Y416">
        <v>102.73</v>
      </c>
      <c r="Z416" t="s">
        <v>11</v>
      </c>
      <c r="AC416">
        <v>0</v>
      </c>
      <c r="AD416" t="s">
        <v>12</v>
      </c>
      <c r="AG416">
        <v>0</v>
      </c>
      <c r="AH416" t="s">
        <v>13</v>
      </c>
      <c r="AK416">
        <v>7.5399999999999995E-2</v>
      </c>
      <c r="AL416" t="s">
        <v>14</v>
      </c>
      <c r="AO416">
        <v>2465</v>
      </c>
      <c r="AP416" t="s">
        <v>15</v>
      </c>
      <c r="AS416">
        <v>186.44</v>
      </c>
      <c r="AT416" t="s">
        <v>16</v>
      </c>
      <c r="AW416">
        <v>4711.33</v>
      </c>
      <c r="AX416" t="s">
        <v>17</v>
      </c>
      <c r="BA416">
        <v>254</v>
      </c>
      <c r="BB416" t="s">
        <v>18</v>
      </c>
      <c r="BE416">
        <v>4.82E-2</v>
      </c>
      <c r="BF416" t="s">
        <v>19</v>
      </c>
      <c r="BI416">
        <v>70.47</v>
      </c>
      <c r="BJ416" t="s">
        <v>20</v>
      </c>
      <c r="BM416">
        <v>739</v>
      </c>
      <c r="BN416" t="s">
        <v>21</v>
      </c>
      <c r="BQ416">
        <v>1686.73</v>
      </c>
      <c r="BR416" t="s">
        <v>22</v>
      </c>
      <c r="BU416">
        <v>150.85</v>
      </c>
      <c r="BV416" t="s">
        <v>23</v>
      </c>
      <c r="BY416">
        <v>29.3</v>
      </c>
      <c r="BZ416" t="s">
        <v>24</v>
      </c>
      <c r="CC416">
        <v>233.1</v>
      </c>
      <c r="CD416" t="s">
        <v>25</v>
      </c>
      <c r="CG416">
        <v>2067</v>
      </c>
      <c r="CH416" t="s">
        <v>26</v>
      </c>
      <c r="CK416">
        <v>0</v>
      </c>
      <c r="CL416" t="s">
        <v>27</v>
      </c>
      <c r="CO416">
        <v>0</v>
      </c>
      <c r="CP416" t="s">
        <v>28</v>
      </c>
      <c r="CS416">
        <v>0</v>
      </c>
      <c r="CT416" t="s">
        <v>29</v>
      </c>
      <c r="CW416">
        <v>94.51</v>
      </c>
      <c r="CX416" t="s">
        <v>30</v>
      </c>
      <c r="DA416">
        <v>4.7</v>
      </c>
      <c r="DB416" t="s">
        <v>31</v>
      </c>
      <c r="DE416">
        <v>185.45</v>
      </c>
      <c r="DF416" t="s">
        <v>32</v>
      </c>
      <c r="DI416">
        <v>158.78</v>
      </c>
      <c r="DJ416" t="s">
        <v>33</v>
      </c>
      <c r="DM416">
        <v>236.25</v>
      </c>
      <c r="DN416" t="s">
        <v>34</v>
      </c>
      <c r="DQ416">
        <v>147.79</v>
      </c>
      <c r="DR416" t="s">
        <v>35</v>
      </c>
      <c r="DU416">
        <v>71.87</v>
      </c>
      <c r="DV416" t="s">
        <v>36</v>
      </c>
      <c r="DY416">
        <v>1.3</v>
      </c>
      <c r="DZ416" t="s">
        <v>37</v>
      </c>
      <c r="EC416">
        <v>0</v>
      </c>
      <c r="ED416" t="s">
        <v>38</v>
      </c>
      <c r="EG416">
        <v>420</v>
      </c>
      <c r="EH416" t="s">
        <v>39</v>
      </c>
      <c r="EK416">
        <v>88.41</v>
      </c>
      <c r="EL416" t="s">
        <v>40</v>
      </c>
      <c r="EO416">
        <v>72.72</v>
      </c>
      <c r="EP416" t="s">
        <v>41</v>
      </c>
      <c r="ES416">
        <v>351.43</v>
      </c>
      <c r="ET416" t="s">
        <v>42</v>
      </c>
      <c r="EW416">
        <v>27.2</v>
      </c>
      <c r="EX416" t="s">
        <v>43</v>
      </c>
      <c r="FA416">
        <v>25.655000000000001</v>
      </c>
      <c r="FB416" t="s">
        <v>44</v>
      </c>
      <c r="FE416">
        <v>14.43</v>
      </c>
      <c r="FF416" t="s">
        <v>45</v>
      </c>
      <c r="FI416">
        <v>144.55000000000001</v>
      </c>
      <c r="FJ416" t="s">
        <v>46</v>
      </c>
      <c r="FM416">
        <v>144</v>
      </c>
      <c r="FN416" t="s">
        <v>47</v>
      </c>
      <c r="FQ416">
        <v>76.7</v>
      </c>
      <c r="FR416" t="s">
        <v>48</v>
      </c>
      <c r="FU416">
        <v>25390</v>
      </c>
      <c r="FV416" t="s">
        <v>49</v>
      </c>
      <c r="FY416">
        <v>130.97</v>
      </c>
      <c r="FZ416" t="s">
        <v>50</v>
      </c>
      <c r="GC416">
        <v>0.34100000000000003</v>
      </c>
      <c r="GD416" t="s">
        <v>51</v>
      </c>
      <c r="GG416">
        <v>0</v>
      </c>
      <c r="GH416" t="s">
        <v>52</v>
      </c>
      <c r="GK416">
        <v>595</v>
      </c>
      <c r="GL416" t="s">
        <v>53</v>
      </c>
      <c r="GO416">
        <v>1.867</v>
      </c>
    </row>
    <row r="417" spans="1:197" x14ac:dyDescent="0.45">
      <c r="A417">
        <v>40210</v>
      </c>
      <c r="B417" t="s">
        <v>5</v>
      </c>
      <c r="E417">
        <v>0</v>
      </c>
      <c r="F417" t="s">
        <v>6</v>
      </c>
      <c r="I417">
        <v>0</v>
      </c>
      <c r="J417" t="s">
        <v>7</v>
      </c>
      <c r="M417">
        <v>0</v>
      </c>
      <c r="N417" t="s">
        <v>8</v>
      </c>
      <c r="Q417">
        <v>967.21</v>
      </c>
      <c r="R417" t="s">
        <v>9</v>
      </c>
      <c r="U417">
        <v>52.51</v>
      </c>
      <c r="V417" t="s">
        <v>10</v>
      </c>
      <c r="Y417">
        <v>99.92</v>
      </c>
      <c r="Z417" t="s">
        <v>11</v>
      </c>
      <c r="AC417">
        <v>0</v>
      </c>
      <c r="AD417" t="s">
        <v>12</v>
      </c>
      <c r="AG417">
        <v>0</v>
      </c>
      <c r="AH417" t="s">
        <v>13</v>
      </c>
      <c r="AK417">
        <v>7.2099999999999997E-2</v>
      </c>
      <c r="AL417" t="s">
        <v>14</v>
      </c>
      <c r="AO417">
        <v>2494</v>
      </c>
      <c r="AP417" t="s">
        <v>15</v>
      </c>
      <c r="AS417">
        <v>182.31</v>
      </c>
      <c r="AT417" t="s">
        <v>16</v>
      </c>
      <c r="AW417">
        <v>4484.99</v>
      </c>
      <c r="AX417" t="s">
        <v>17</v>
      </c>
      <c r="BA417">
        <v>239</v>
      </c>
      <c r="BB417" t="s">
        <v>18</v>
      </c>
      <c r="BE417">
        <v>4.4499999999999998E-2</v>
      </c>
      <c r="BF417" t="s">
        <v>19</v>
      </c>
      <c r="BI417">
        <v>70</v>
      </c>
      <c r="BJ417" t="s">
        <v>20</v>
      </c>
      <c r="BM417">
        <v>751</v>
      </c>
      <c r="BN417" t="s">
        <v>21</v>
      </c>
      <c r="BQ417">
        <v>1617.04</v>
      </c>
      <c r="BR417" t="s">
        <v>22</v>
      </c>
      <c r="BU417">
        <v>151.09</v>
      </c>
      <c r="BV417" t="s">
        <v>23</v>
      </c>
      <c r="BY417">
        <v>27.698</v>
      </c>
      <c r="BZ417" t="s">
        <v>24</v>
      </c>
      <c r="CC417">
        <v>227.39</v>
      </c>
      <c r="CD417" t="s">
        <v>25</v>
      </c>
      <c r="CG417">
        <v>2087.71</v>
      </c>
      <c r="CH417" t="s">
        <v>26</v>
      </c>
      <c r="CK417">
        <v>0</v>
      </c>
      <c r="CL417" t="s">
        <v>27</v>
      </c>
      <c r="CO417">
        <v>0</v>
      </c>
      <c r="CP417" t="s">
        <v>28</v>
      </c>
      <c r="CS417">
        <v>0</v>
      </c>
      <c r="CT417" t="s">
        <v>29</v>
      </c>
      <c r="CW417">
        <v>84</v>
      </c>
      <c r="CX417" t="s">
        <v>30</v>
      </c>
      <c r="DA417">
        <v>4.63</v>
      </c>
      <c r="DB417" t="s">
        <v>31</v>
      </c>
      <c r="DE417">
        <v>170.92</v>
      </c>
      <c r="DF417" t="s">
        <v>32</v>
      </c>
      <c r="DI417">
        <v>138.99</v>
      </c>
      <c r="DJ417" t="s">
        <v>33</v>
      </c>
      <c r="DM417">
        <v>223.55</v>
      </c>
      <c r="DN417" t="s">
        <v>34</v>
      </c>
      <c r="DQ417">
        <v>151.9</v>
      </c>
      <c r="DR417" t="s">
        <v>35</v>
      </c>
      <c r="DU417">
        <v>67.930000000000007</v>
      </c>
      <c r="DV417" t="s">
        <v>36</v>
      </c>
      <c r="DY417">
        <v>1.232</v>
      </c>
      <c r="DZ417" t="s">
        <v>37</v>
      </c>
      <c r="EC417">
        <v>0</v>
      </c>
      <c r="ED417" t="s">
        <v>38</v>
      </c>
      <c r="EG417">
        <v>409.89</v>
      </c>
      <c r="EH417" t="s">
        <v>39</v>
      </c>
      <c r="EK417">
        <v>83.09</v>
      </c>
      <c r="EL417" t="s">
        <v>40</v>
      </c>
      <c r="EO417">
        <v>68.39</v>
      </c>
      <c r="EP417" t="s">
        <v>41</v>
      </c>
      <c r="ES417">
        <v>326.39999999999998</v>
      </c>
      <c r="ET417" t="s">
        <v>42</v>
      </c>
      <c r="EW417">
        <v>24.942</v>
      </c>
      <c r="EX417" t="s">
        <v>43</v>
      </c>
      <c r="FA417">
        <v>24.7</v>
      </c>
      <c r="FB417" t="s">
        <v>44</v>
      </c>
      <c r="FE417">
        <v>13.997999999999999</v>
      </c>
      <c r="FF417" t="s">
        <v>45</v>
      </c>
      <c r="FI417">
        <v>131.21</v>
      </c>
      <c r="FJ417" t="s">
        <v>46</v>
      </c>
      <c r="FM417">
        <v>137.5</v>
      </c>
      <c r="FN417" t="s">
        <v>47</v>
      </c>
      <c r="FQ417">
        <v>70.489999999999995</v>
      </c>
      <c r="FR417" t="s">
        <v>48</v>
      </c>
      <c r="FU417">
        <v>24237</v>
      </c>
      <c r="FV417" t="s">
        <v>49</v>
      </c>
      <c r="FY417">
        <v>131.72</v>
      </c>
      <c r="FZ417" t="s">
        <v>50</v>
      </c>
      <c r="GC417">
        <v>0.32100000000000001</v>
      </c>
      <c r="GD417" t="s">
        <v>51</v>
      </c>
      <c r="GG417">
        <v>0</v>
      </c>
      <c r="GH417" t="s">
        <v>52</v>
      </c>
      <c r="GK417">
        <v>709</v>
      </c>
      <c r="GL417" t="s">
        <v>53</v>
      </c>
      <c r="GO417">
        <v>1.8320000000000001</v>
      </c>
    </row>
    <row r="418" spans="1:197" x14ac:dyDescent="0.45">
      <c r="A418">
        <v>40217</v>
      </c>
      <c r="B418" t="s">
        <v>5</v>
      </c>
      <c r="E418">
        <v>0</v>
      </c>
      <c r="F418" t="s">
        <v>6</v>
      </c>
      <c r="I418">
        <v>0</v>
      </c>
      <c r="J418" t="s">
        <v>7</v>
      </c>
      <c r="M418">
        <v>0</v>
      </c>
      <c r="N418" t="s">
        <v>8</v>
      </c>
      <c r="Q418">
        <v>967.8</v>
      </c>
      <c r="R418" t="s">
        <v>9</v>
      </c>
      <c r="U418">
        <v>50.38</v>
      </c>
      <c r="V418" t="s">
        <v>10</v>
      </c>
      <c r="Y418">
        <v>94.3</v>
      </c>
      <c r="Z418" t="s">
        <v>11</v>
      </c>
      <c r="AC418">
        <v>0</v>
      </c>
      <c r="AD418" t="s">
        <v>12</v>
      </c>
      <c r="AG418">
        <v>0</v>
      </c>
      <c r="AH418" t="s">
        <v>13</v>
      </c>
      <c r="AK418">
        <v>7.0699999999999999E-2</v>
      </c>
      <c r="AL418" t="s">
        <v>14</v>
      </c>
      <c r="AO418">
        <v>2782.04</v>
      </c>
      <c r="AP418" t="s">
        <v>15</v>
      </c>
      <c r="AS418">
        <v>163.04</v>
      </c>
      <c r="AT418" t="s">
        <v>16</v>
      </c>
      <c r="AW418">
        <v>4411</v>
      </c>
      <c r="AX418" t="s">
        <v>17</v>
      </c>
      <c r="BA418">
        <v>241.75</v>
      </c>
      <c r="BB418" t="s">
        <v>18</v>
      </c>
      <c r="BE418">
        <v>4.07E-2</v>
      </c>
      <c r="BF418" t="s">
        <v>19</v>
      </c>
      <c r="BI418">
        <v>75.39</v>
      </c>
      <c r="BJ418" t="s">
        <v>20</v>
      </c>
      <c r="BM418">
        <v>810</v>
      </c>
      <c r="BN418" t="s">
        <v>21</v>
      </c>
      <c r="BQ418">
        <v>1517</v>
      </c>
      <c r="BR418" t="s">
        <v>22</v>
      </c>
      <c r="BU418">
        <v>152.99</v>
      </c>
      <c r="BV418" t="s">
        <v>23</v>
      </c>
      <c r="BY418">
        <v>28.625</v>
      </c>
      <c r="BZ418" t="s">
        <v>24</v>
      </c>
      <c r="CC418">
        <v>227.97</v>
      </c>
      <c r="CD418" t="s">
        <v>25</v>
      </c>
      <c r="CG418">
        <v>2048</v>
      </c>
      <c r="CH418" t="s">
        <v>26</v>
      </c>
      <c r="CK418">
        <v>0</v>
      </c>
      <c r="CL418" t="s">
        <v>27</v>
      </c>
      <c r="CO418">
        <v>0</v>
      </c>
      <c r="CP418" t="s">
        <v>28</v>
      </c>
      <c r="CS418">
        <v>0</v>
      </c>
      <c r="CT418" t="s">
        <v>29</v>
      </c>
      <c r="CW418">
        <v>88</v>
      </c>
      <c r="CX418" t="s">
        <v>30</v>
      </c>
      <c r="DA418">
        <v>4.47</v>
      </c>
      <c r="DB418" t="s">
        <v>31</v>
      </c>
      <c r="DE418">
        <v>170.5</v>
      </c>
      <c r="DF418" t="s">
        <v>32</v>
      </c>
      <c r="DI418">
        <v>140.69999999999999</v>
      </c>
      <c r="DJ418" t="s">
        <v>33</v>
      </c>
      <c r="DM418">
        <v>222.6</v>
      </c>
      <c r="DN418" t="s">
        <v>34</v>
      </c>
      <c r="DQ418">
        <v>145.77000000000001</v>
      </c>
      <c r="DR418" t="s">
        <v>35</v>
      </c>
      <c r="DU418">
        <v>64.7</v>
      </c>
      <c r="DV418" t="s">
        <v>36</v>
      </c>
      <c r="DY418">
        <v>1.1819999999999999</v>
      </c>
      <c r="DZ418" t="s">
        <v>37</v>
      </c>
      <c r="EC418">
        <v>0</v>
      </c>
      <c r="ED418" t="s">
        <v>38</v>
      </c>
      <c r="EG418">
        <v>462.98</v>
      </c>
      <c r="EH418" t="s">
        <v>39</v>
      </c>
      <c r="EK418">
        <v>80</v>
      </c>
      <c r="EL418" t="s">
        <v>40</v>
      </c>
      <c r="EO418">
        <v>64</v>
      </c>
      <c r="EP418" t="s">
        <v>41</v>
      </c>
      <c r="ES418">
        <v>317</v>
      </c>
      <c r="ET418" t="s">
        <v>42</v>
      </c>
      <c r="EW418">
        <v>25.2</v>
      </c>
      <c r="EX418" t="s">
        <v>43</v>
      </c>
      <c r="FA418">
        <v>23.901</v>
      </c>
      <c r="FB418" t="s">
        <v>44</v>
      </c>
      <c r="FE418">
        <v>14.23</v>
      </c>
      <c r="FF418" t="s">
        <v>45</v>
      </c>
      <c r="FI418">
        <v>131.27000000000001</v>
      </c>
      <c r="FJ418" t="s">
        <v>46</v>
      </c>
      <c r="FM418">
        <v>139.88999999999999</v>
      </c>
      <c r="FN418" t="s">
        <v>47</v>
      </c>
      <c r="FQ418">
        <v>70.89</v>
      </c>
      <c r="FR418" t="s">
        <v>48</v>
      </c>
      <c r="FU418">
        <v>22989.98</v>
      </c>
      <c r="FV418" t="s">
        <v>49</v>
      </c>
      <c r="FY418">
        <v>133.5</v>
      </c>
      <c r="FZ418" t="s">
        <v>50</v>
      </c>
      <c r="GC418">
        <v>0.29099999999999998</v>
      </c>
      <c r="GD418" t="s">
        <v>51</v>
      </c>
      <c r="GG418">
        <v>0</v>
      </c>
      <c r="GH418" t="s">
        <v>52</v>
      </c>
      <c r="GK418">
        <v>684</v>
      </c>
      <c r="GL418" t="s">
        <v>53</v>
      </c>
      <c r="GO418">
        <v>1.768</v>
      </c>
    </row>
    <row r="419" spans="1:197" x14ac:dyDescent="0.45">
      <c r="A419">
        <v>40224</v>
      </c>
      <c r="B419" t="s">
        <v>5</v>
      </c>
      <c r="E419">
        <v>0</v>
      </c>
      <c r="F419" t="s">
        <v>6</v>
      </c>
      <c r="I419">
        <v>0</v>
      </c>
      <c r="J419" t="s">
        <v>7</v>
      </c>
      <c r="M419">
        <v>0</v>
      </c>
      <c r="N419" t="s">
        <v>8</v>
      </c>
      <c r="Q419">
        <v>1011.01</v>
      </c>
      <c r="R419" t="s">
        <v>9</v>
      </c>
      <c r="U419">
        <v>55</v>
      </c>
      <c r="V419" t="s">
        <v>10</v>
      </c>
      <c r="Y419">
        <v>99.7</v>
      </c>
      <c r="Z419" t="s">
        <v>11</v>
      </c>
      <c r="AC419">
        <v>0</v>
      </c>
      <c r="AD419" t="s">
        <v>12</v>
      </c>
      <c r="AG419">
        <v>0</v>
      </c>
      <c r="AH419" t="s">
        <v>13</v>
      </c>
      <c r="AK419">
        <v>7.3999999999999996E-2</v>
      </c>
      <c r="AL419" t="s">
        <v>14</v>
      </c>
      <c r="AO419">
        <v>3380</v>
      </c>
      <c r="AP419" t="s">
        <v>15</v>
      </c>
      <c r="AS419">
        <v>171.83</v>
      </c>
      <c r="AT419" t="s">
        <v>16</v>
      </c>
      <c r="AW419">
        <v>4710</v>
      </c>
      <c r="AX419" t="s">
        <v>17</v>
      </c>
      <c r="BA419">
        <v>260.52</v>
      </c>
      <c r="BB419" t="s">
        <v>18</v>
      </c>
      <c r="BE419">
        <v>4.07E-2</v>
      </c>
      <c r="BF419" t="s">
        <v>19</v>
      </c>
      <c r="BI419">
        <v>75.7</v>
      </c>
      <c r="BJ419" t="s">
        <v>20</v>
      </c>
      <c r="BM419">
        <v>848</v>
      </c>
      <c r="BN419" t="s">
        <v>21</v>
      </c>
      <c r="BQ419">
        <v>1589.88</v>
      </c>
      <c r="BR419" t="s">
        <v>22</v>
      </c>
      <c r="BU419">
        <v>166.5</v>
      </c>
      <c r="BV419" t="s">
        <v>23</v>
      </c>
      <c r="BY419">
        <v>29</v>
      </c>
      <c r="BZ419" t="s">
        <v>24</v>
      </c>
      <c r="CC419">
        <v>229.99</v>
      </c>
      <c r="CD419" t="s">
        <v>25</v>
      </c>
      <c r="CG419">
        <v>1987</v>
      </c>
      <c r="CH419" t="s">
        <v>26</v>
      </c>
      <c r="CK419">
        <v>0</v>
      </c>
      <c r="CL419" t="s">
        <v>27</v>
      </c>
      <c r="CO419">
        <v>0</v>
      </c>
      <c r="CP419" t="s">
        <v>28</v>
      </c>
      <c r="CS419">
        <v>0</v>
      </c>
      <c r="CT419" t="s">
        <v>29</v>
      </c>
      <c r="CW419">
        <v>90.65</v>
      </c>
      <c r="CX419" t="s">
        <v>30</v>
      </c>
      <c r="DA419">
        <v>4.45</v>
      </c>
      <c r="DB419" t="s">
        <v>31</v>
      </c>
      <c r="DE419">
        <v>179.88</v>
      </c>
      <c r="DF419" t="s">
        <v>32</v>
      </c>
      <c r="DI419">
        <v>145.71</v>
      </c>
      <c r="DJ419" t="s">
        <v>33</v>
      </c>
      <c r="DM419">
        <v>236.25</v>
      </c>
      <c r="DN419" t="s">
        <v>34</v>
      </c>
      <c r="DQ419">
        <v>146</v>
      </c>
      <c r="DR419" t="s">
        <v>35</v>
      </c>
      <c r="DU419">
        <v>67.400000000000006</v>
      </c>
      <c r="DV419" t="s">
        <v>36</v>
      </c>
      <c r="DY419">
        <v>1.284</v>
      </c>
      <c r="DZ419" t="s">
        <v>37</v>
      </c>
      <c r="EC419">
        <v>0</v>
      </c>
      <c r="ED419" t="s">
        <v>38</v>
      </c>
      <c r="EG419">
        <v>520.9</v>
      </c>
      <c r="EH419" t="s">
        <v>39</v>
      </c>
      <c r="EK419">
        <v>79.17</v>
      </c>
      <c r="EL419" t="s">
        <v>40</v>
      </c>
      <c r="EO419">
        <v>64.95</v>
      </c>
      <c r="EP419" t="s">
        <v>41</v>
      </c>
      <c r="ES419">
        <v>346.3</v>
      </c>
      <c r="ET419" t="s">
        <v>42</v>
      </c>
      <c r="EW419">
        <v>26.257000000000001</v>
      </c>
      <c r="EX419" t="s">
        <v>43</v>
      </c>
      <c r="FA419">
        <v>25.009</v>
      </c>
      <c r="FB419" t="s">
        <v>44</v>
      </c>
      <c r="FE419">
        <v>14.375999999999999</v>
      </c>
      <c r="FF419" t="s">
        <v>45</v>
      </c>
      <c r="FI419">
        <v>134.68</v>
      </c>
      <c r="FJ419" t="s">
        <v>46</v>
      </c>
      <c r="FM419">
        <v>141</v>
      </c>
      <c r="FN419" t="s">
        <v>47</v>
      </c>
      <c r="FQ419">
        <v>75.61</v>
      </c>
      <c r="FR419" t="s">
        <v>48</v>
      </c>
      <c r="FU419">
        <v>23837</v>
      </c>
      <c r="FV419" t="s">
        <v>49</v>
      </c>
      <c r="FY419">
        <v>132.19999999999999</v>
      </c>
      <c r="FZ419" t="s">
        <v>50</v>
      </c>
      <c r="GC419">
        <v>0.308</v>
      </c>
      <c r="GD419" t="s">
        <v>51</v>
      </c>
      <c r="GG419">
        <v>0</v>
      </c>
      <c r="GH419" t="s">
        <v>52</v>
      </c>
      <c r="GK419">
        <v>743</v>
      </c>
      <c r="GL419" t="s">
        <v>53</v>
      </c>
      <c r="GO419">
        <v>1.6970000000000001</v>
      </c>
    </row>
    <row r="420" spans="1:197" x14ac:dyDescent="0.45">
      <c r="A420">
        <v>40231</v>
      </c>
      <c r="B420" t="s">
        <v>5</v>
      </c>
      <c r="E420">
        <v>0</v>
      </c>
      <c r="F420" t="s">
        <v>6</v>
      </c>
      <c r="I420">
        <v>0</v>
      </c>
      <c r="J420" t="s">
        <v>7</v>
      </c>
      <c r="M420">
        <v>0</v>
      </c>
      <c r="N420" t="s">
        <v>8</v>
      </c>
      <c r="Q420">
        <v>1098.99</v>
      </c>
      <c r="R420" t="s">
        <v>9</v>
      </c>
      <c r="U420">
        <v>55.5</v>
      </c>
      <c r="V420" t="s">
        <v>10</v>
      </c>
      <c r="Y420">
        <v>102.74</v>
      </c>
      <c r="Z420" t="s">
        <v>11</v>
      </c>
      <c r="AC420">
        <v>0</v>
      </c>
      <c r="AD420" t="s">
        <v>12</v>
      </c>
      <c r="AG420">
        <v>0</v>
      </c>
      <c r="AH420" t="s">
        <v>13</v>
      </c>
      <c r="AK420">
        <v>7.3800000000000004E-2</v>
      </c>
      <c r="AL420" t="s">
        <v>14</v>
      </c>
      <c r="AO420">
        <v>3525.98</v>
      </c>
      <c r="AP420" t="s">
        <v>15</v>
      </c>
      <c r="AS420">
        <v>167.61</v>
      </c>
      <c r="AT420" t="s">
        <v>16</v>
      </c>
      <c r="AW420">
        <v>4590</v>
      </c>
      <c r="AX420" t="s">
        <v>17</v>
      </c>
      <c r="BA420">
        <v>280.95</v>
      </c>
      <c r="BB420" t="s">
        <v>18</v>
      </c>
      <c r="BE420">
        <v>4.0899999999999999E-2</v>
      </c>
      <c r="BF420" t="s">
        <v>19</v>
      </c>
      <c r="BI420">
        <v>76.900000000000006</v>
      </c>
      <c r="BJ420" t="s">
        <v>20</v>
      </c>
      <c r="BM420">
        <v>930</v>
      </c>
      <c r="BN420" t="s">
        <v>21</v>
      </c>
      <c r="BQ420">
        <v>1574</v>
      </c>
      <c r="BR420" t="s">
        <v>22</v>
      </c>
      <c r="BU420">
        <v>159.02000000000001</v>
      </c>
      <c r="BV420" t="s">
        <v>23</v>
      </c>
      <c r="BY420">
        <v>30.239000000000001</v>
      </c>
      <c r="BZ420" t="s">
        <v>24</v>
      </c>
      <c r="CC420">
        <v>234.99</v>
      </c>
      <c r="CD420" t="s">
        <v>25</v>
      </c>
      <c r="CG420">
        <v>1920.07</v>
      </c>
      <c r="CH420" t="s">
        <v>26</v>
      </c>
      <c r="CK420">
        <v>0</v>
      </c>
      <c r="CL420" t="s">
        <v>27</v>
      </c>
      <c r="CO420">
        <v>0</v>
      </c>
      <c r="CP420" t="s">
        <v>28</v>
      </c>
      <c r="CS420">
        <v>0</v>
      </c>
      <c r="CT420" t="s">
        <v>29</v>
      </c>
      <c r="CW420">
        <v>92.39</v>
      </c>
      <c r="CX420" t="s">
        <v>30</v>
      </c>
      <c r="DA420">
        <v>4.4080000000000004</v>
      </c>
      <c r="DB420" t="s">
        <v>31</v>
      </c>
      <c r="DE420">
        <v>167.74</v>
      </c>
      <c r="DF420" t="s">
        <v>32</v>
      </c>
      <c r="DI420">
        <v>151.4</v>
      </c>
      <c r="DJ420" t="s">
        <v>33</v>
      </c>
      <c r="DM420">
        <v>231.2</v>
      </c>
      <c r="DN420" t="s">
        <v>34</v>
      </c>
      <c r="DQ420">
        <v>143.99</v>
      </c>
      <c r="DR420" t="s">
        <v>35</v>
      </c>
      <c r="DU420">
        <v>72.099999999999994</v>
      </c>
      <c r="DV420" t="s">
        <v>36</v>
      </c>
      <c r="DY420">
        <v>1.28</v>
      </c>
      <c r="DZ420" t="s">
        <v>37</v>
      </c>
      <c r="EC420">
        <v>0</v>
      </c>
      <c r="ED420" t="s">
        <v>38</v>
      </c>
      <c r="EG420">
        <v>526</v>
      </c>
      <c r="EH420" t="s">
        <v>39</v>
      </c>
      <c r="EK420">
        <v>76.3</v>
      </c>
      <c r="EL420" t="s">
        <v>40</v>
      </c>
      <c r="EO420">
        <v>64.58</v>
      </c>
      <c r="EP420" t="s">
        <v>41</v>
      </c>
      <c r="ES420">
        <v>342.05</v>
      </c>
      <c r="ET420" t="s">
        <v>42</v>
      </c>
      <c r="EW420">
        <v>26.95</v>
      </c>
      <c r="EX420" t="s">
        <v>43</v>
      </c>
      <c r="FA420">
        <v>24.4</v>
      </c>
      <c r="FB420" t="s">
        <v>44</v>
      </c>
      <c r="FE420">
        <v>14.968999999999999</v>
      </c>
      <c r="FF420" t="s">
        <v>45</v>
      </c>
      <c r="FI420">
        <v>132.80000000000001</v>
      </c>
      <c r="FJ420" t="s">
        <v>46</v>
      </c>
      <c r="FM420">
        <v>140.97999999999999</v>
      </c>
      <c r="FN420" t="s">
        <v>47</v>
      </c>
      <c r="FQ420">
        <v>82.95</v>
      </c>
      <c r="FR420" t="s">
        <v>48</v>
      </c>
      <c r="FU420">
        <v>23623.99</v>
      </c>
      <c r="FV420" t="s">
        <v>49</v>
      </c>
      <c r="FY420">
        <v>128.05000000000001</v>
      </c>
      <c r="FZ420" t="s">
        <v>50</v>
      </c>
      <c r="GC420">
        <v>0.30399999999999999</v>
      </c>
      <c r="GD420" t="s">
        <v>51</v>
      </c>
      <c r="GG420">
        <v>0</v>
      </c>
      <c r="GH420" t="s">
        <v>52</v>
      </c>
      <c r="GK420">
        <v>767</v>
      </c>
      <c r="GL420" t="s">
        <v>53</v>
      </c>
      <c r="GO420">
        <v>1.7</v>
      </c>
    </row>
    <row r="421" spans="1:197" x14ac:dyDescent="0.45">
      <c r="A421">
        <v>40238</v>
      </c>
      <c r="B421" t="s">
        <v>5</v>
      </c>
      <c r="E421">
        <v>0</v>
      </c>
      <c r="F421" t="s">
        <v>6</v>
      </c>
      <c r="I421">
        <v>0</v>
      </c>
      <c r="J421" t="s">
        <v>7</v>
      </c>
      <c r="M421">
        <v>0</v>
      </c>
      <c r="N421" t="s">
        <v>8</v>
      </c>
      <c r="Q421">
        <v>1113</v>
      </c>
      <c r="R421" t="s">
        <v>9</v>
      </c>
      <c r="U421">
        <v>55.05</v>
      </c>
      <c r="V421" t="s">
        <v>10</v>
      </c>
      <c r="Y421">
        <v>105.55</v>
      </c>
      <c r="Z421" t="s">
        <v>11</v>
      </c>
      <c r="AC421">
        <v>0</v>
      </c>
      <c r="AD421" t="s">
        <v>12</v>
      </c>
      <c r="AG421">
        <v>0</v>
      </c>
      <c r="AH421" t="s">
        <v>13</v>
      </c>
      <c r="AK421">
        <v>7.7799999999999994E-2</v>
      </c>
      <c r="AL421" t="s">
        <v>14</v>
      </c>
      <c r="AO421">
        <v>3597.74</v>
      </c>
      <c r="AP421" t="s">
        <v>15</v>
      </c>
      <c r="AS421">
        <v>176.8</v>
      </c>
      <c r="AT421" t="s">
        <v>16</v>
      </c>
      <c r="AW421">
        <v>4933</v>
      </c>
      <c r="AX421" t="s">
        <v>17</v>
      </c>
      <c r="BA421">
        <v>282.39</v>
      </c>
      <c r="BB421" t="s">
        <v>18</v>
      </c>
      <c r="BE421">
        <v>4.48E-2</v>
      </c>
      <c r="BF421" t="s">
        <v>19</v>
      </c>
      <c r="BI421">
        <v>81.22</v>
      </c>
      <c r="BJ421" t="s">
        <v>20</v>
      </c>
      <c r="BM421">
        <v>944</v>
      </c>
      <c r="BN421" t="s">
        <v>21</v>
      </c>
      <c r="BQ421">
        <v>1641.86</v>
      </c>
      <c r="BR421" t="s">
        <v>22</v>
      </c>
      <c r="BU421">
        <v>152.5</v>
      </c>
      <c r="BV421" t="s">
        <v>23</v>
      </c>
      <c r="BY421">
        <v>29.960999999999999</v>
      </c>
      <c r="BZ421" t="s">
        <v>24</v>
      </c>
      <c r="CC421">
        <v>239.23</v>
      </c>
      <c r="CD421" t="s">
        <v>25</v>
      </c>
      <c r="CG421">
        <v>2160</v>
      </c>
      <c r="CH421" t="s">
        <v>26</v>
      </c>
      <c r="CK421">
        <v>0</v>
      </c>
      <c r="CL421" t="s">
        <v>27</v>
      </c>
      <c r="CO421">
        <v>0</v>
      </c>
      <c r="CP421" t="s">
        <v>28</v>
      </c>
      <c r="CS421">
        <v>0</v>
      </c>
      <c r="CT421" t="s">
        <v>29</v>
      </c>
      <c r="CW421">
        <v>99.2</v>
      </c>
      <c r="CX421" t="s">
        <v>30</v>
      </c>
      <c r="DA421">
        <v>4.5679999999999996</v>
      </c>
      <c r="DB421" t="s">
        <v>31</v>
      </c>
      <c r="DE421">
        <v>182.3</v>
      </c>
      <c r="DF421" t="s">
        <v>32</v>
      </c>
      <c r="DI421">
        <v>146.18</v>
      </c>
      <c r="DJ421" t="s">
        <v>33</v>
      </c>
      <c r="DM421">
        <v>243.44</v>
      </c>
      <c r="DN421" t="s">
        <v>34</v>
      </c>
      <c r="DQ421">
        <v>145.1</v>
      </c>
      <c r="DR421" t="s">
        <v>35</v>
      </c>
      <c r="DU421">
        <v>72.14</v>
      </c>
      <c r="DV421" t="s">
        <v>36</v>
      </c>
      <c r="DY421">
        <v>1.33</v>
      </c>
      <c r="DZ421" t="s">
        <v>37</v>
      </c>
      <c r="EC421">
        <v>0</v>
      </c>
      <c r="ED421" t="s">
        <v>38</v>
      </c>
      <c r="EG421">
        <v>569</v>
      </c>
      <c r="EH421" t="s">
        <v>39</v>
      </c>
      <c r="EK421">
        <v>87.2</v>
      </c>
      <c r="EL421" t="s">
        <v>40</v>
      </c>
      <c r="EO421">
        <v>69.2</v>
      </c>
      <c r="EP421" t="s">
        <v>41</v>
      </c>
      <c r="ES421">
        <v>384.5</v>
      </c>
      <c r="ET421" t="s">
        <v>42</v>
      </c>
      <c r="EW421">
        <v>27.899000000000001</v>
      </c>
      <c r="EX421" t="s">
        <v>43</v>
      </c>
      <c r="FA421">
        <v>26.202999999999999</v>
      </c>
      <c r="FB421" t="s">
        <v>44</v>
      </c>
      <c r="FE421">
        <v>15.499000000000001</v>
      </c>
      <c r="FF421" t="s">
        <v>45</v>
      </c>
      <c r="FI421">
        <v>140.97</v>
      </c>
      <c r="FJ421" t="s">
        <v>46</v>
      </c>
      <c r="FM421">
        <v>147.51</v>
      </c>
      <c r="FN421" t="s">
        <v>47</v>
      </c>
      <c r="FQ421">
        <v>88</v>
      </c>
      <c r="FR421" t="s">
        <v>48</v>
      </c>
      <c r="FU421">
        <v>25285.17</v>
      </c>
      <c r="FV421" t="s">
        <v>49</v>
      </c>
      <c r="FY421">
        <v>124.19</v>
      </c>
      <c r="FZ421" t="s">
        <v>50</v>
      </c>
      <c r="GC421">
        <v>0.317</v>
      </c>
      <c r="GD421" t="s">
        <v>51</v>
      </c>
      <c r="GG421">
        <v>0</v>
      </c>
      <c r="GH421" t="s">
        <v>52</v>
      </c>
      <c r="GK421">
        <v>717.28</v>
      </c>
      <c r="GL421" t="s">
        <v>53</v>
      </c>
      <c r="GO421">
        <v>1.855</v>
      </c>
    </row>
    <row r="422" spans="1:197" x14ac:dyDescent="0.45">
      <c r="A422">
        <v>40245</v>
      </c>
      <c r="B422" t="s">
        <v>5</v>
      </c>
      <c r="E422">
        <v>0</v>
      </c>
      <c r="F422" t="s">
        <v>6</v>
      </c>
      <c r="I422">
        <v>0</v>
      </c>
      <c r="J422" t="s">
        <v>7</v>
      </c>
      <c r="M422">
        <v>0</v>
      </c>
      <c r="N422" t="s">
        <v>8</v>
      </c>
      <c r="Q422">
        <v>1150.42</v>
      </c>
      <c r="R422" t="s">
        <v>9</v>
      </c>
      <c r="U422">
        <v>55.55</v>
      </c>
      <c r="V422" t="s">
        <v>10</v>
      </c>
      <c r="Y422">
        <v>104.99</v>
      </c>
      <c r="Z422" t="s">
        <v>11</v>
      </c>
      <c r="AC422">
        <v>0</v>
      </c>
      <c r="AD422" t="s">
        <v>12</v>
      </c>
      <c r="AG422">
        <v>0</v>
      </c>
      <c r="AH422" t="s">
        <v>13</v>
      </c>
      <c r="AK422">
        <v>7.9100000000000004E-2</v>
      </c>
      <c r="AL422" t="s">
        <v>14</v>
      </c>
      <c r="AO422">
        <v>3507</v>
      </c>
      <c r="AP422" t="s">
        <v>15</v>
      </c>
      <c r="AS422">
        <v>172.71</v>
      </c>
      <c r="AT422" t="s">
        <v>16</v>
      </c>
      <c r="AW422">
        <v>4960</v>
      </c>
      <c r="AX422" t="s">
        <v>17</v>
      </c>
      <c r="BA422">
        <v>276</v>
      </c>
      <c r="BB422" t="s">
        <v>18</v>
      </c>
      <c r="BE422">
        <v>4.9599999999999998E-2</v>
      </c>
      <c r="BF422" t="s">
        <v>19</v>
      </c>
      <c r="BI422">
        <v>78.81</v>
      </c>
      <c r="BJ422" t="s">
        <v>20</v>
      </c>
      <c r="BM422">
        <v>964</v>
      </c>
      <c r="BN422" t="s">
        <v>21</v>
      </c>
      <c r="BQ422">
        <v>1603.66</v>
      </c>
      <c r="BR422" t="s">
        <v>22</v>
      </c>
      <c r="BU422">
        <v>155.5</v>
      </c>
      <c r="BV422" t="s">
        <v>23</v>
      </c>
      <c r="BY422">
        <v>29.417000000000002</v>
      </c>
      <c r="BZ422" t="s">
        <v>24</v>
      </c>
      <c r="CC422">
        <v>240.6</v>
      </c>
      <c r="CD422" t="s">
        <v>25</v>
      </c>
      <c r="CG422">
        <v>2200</v>
      </c>
      <c r="CH422" t="s">
        <v>26</v>
      </c>
      <c r="CK422">
        <v>0</v>
      </c>
      <c r="CL422" t="s">
        <v>27</v>
      </c>
      <c r="CO422">
        <v>0</v>
      </c>
      <c r="CP422" t="s">
        <v>28</v>
      </c>
      <c r="CS422">
        <v>0</v>
      </c>
      <c r="CT422" t="s">
        <v>29</v>
      </c>
      <c r="CW422">
        <v>98.85</v>
      </c>
      <c r="CX422" t="s">
        <v>30</v>
      </c>
      <c r="DA422">
        <v>4.6440000000000001</v>
      </c>
      <c r="DB422" t="s">
        <v>31</v>
      </c>
      <c r="DE422">
        <v>192.02</v>
      </c>
      <c r="DF422" t="s">
        <v>32</v>
      </c>
      <c r="DI422">
        <v>148</v>
      </c>
      <c r="DJ422" t="s">
        <v>33</v>
      </c>
      <c r="DM422">
        <v>239.17</v>
      </c>
      <c r="DN422" t="s">
        <v>34</v>
      </c>
      <c r="DQ422">
        <v>152.19</v>
      </c>
      <c r="DR422" t="s">
        <v>35</v>
      </c>
      <c r="DU422">
        <v>74.569999999999993</v>
      </c>
      <c r="DV422" t="s">
        <v>36</v>
      </c>
      <c r="DY422">
        <v>1.4350000000000001</v>
      </c>
      <c r="DZ422" t="s">
        <v>37</v>
      </c>
      <c r="EC422">
        <v>0</v>
      </c>
      <c r="ED422" t="s">
        <v>38</v>
      </c>
      <c r="EG422">
        <v>548</v>
      </c>
      <c r="EH422" t="s">
        <v>39</v>
      </c>
      <c r="EK422">
        <v>89.1</v>
      </c>
      <c r="EL422" t="s">
        <v>40</v>
      </c>
      <c r="EO422">
        <v>71.16</v>
      </c>
      <c r="EP422" t="s">
        <v>41</v>
      </c>
      <c r="ES422">
        <v>378.5</v>
      </c>
      <c r="ET422" t="s">
        <v>42</v>
      </c>
      <c r="EW422">
        <v>28.036999999999999</v>
      </c>
      <c r="EX422" t="s">
        <v>43</v>
      </c>
      <c r="FA422">
        <v>25.82</v>
      </c>
      <c r="FB422" t="s">
        <v>44</v>
      </c>
      <c r="FE422">
        <v>16.03</v>
      </c>
      <c r="FF422" t="s">
        <v>45</v>
      </c>
      <c r="FI422">
        <v>140</v>
      </c>
      <c r="FJ422" t="s">
        <v>46</v>
      </c>
      <c r="FM422">
        <v>146.51</v>
      </c>
      <c r="FN422" t="s">
        <v>47</v>
      </c>
      <c r="FQ422">
        <v>87.76</v>
      </c>
      <c r="FR422" t="s">
        <v>48</v>
      </c>
      <c r="FU422">
        <v>24869.99</v>
      </c>
      <c r="FV422" t="s">
        <v>49</v>
      </c>
      <c r="FY422">
        <v>126.17</v>
      </c>
      <c r="FZ422" t="s">
        <v>50</v>
      </c>
      <c r="GC422">
        <v>0.32200000000000001</v>
      </c>
      <c r="GD422" t="s">
        <v>51</v>
      </c>
      <c r="GG422">
        <v>0</v>
      </c>
      <c r="GH422" t="s">
        <v>52</v>
      </c>
      <c r="GK422">
        <v>718</v>
      </c>
      <c r="GL422" t="s">
        <v>53</v>
      </c>
      <c r="GO422">
        <v>1.9810000000000001</v>
      </c>
    </row>
    <row r="423" spans="1:197" x14ac:dyDescent="0.45">
      <c r="A423">
        <v>40252</v>
      </c>
      <c r="B423" t="s">
        <v>5</v>
      </c>
      <c r="E423">
        <v>0</v>
      </c>
      <c r="F423" t="s">
        <v>6</v>
      </c>
      <c r="I423">
        <v>0</v>
      </c>
      <c r="J423" t="s">
        <v>7</v>
      </c>
      <c r="M423">
        <v>0</v>
      </c>
      <c r="N423" t="s">
        <v>8</v>
      </c>
      <c r="Q423">
        <v>1110</v>
      </c>
      <c r="R423" t="s">
        <v>9</v>
      </c>
      <c r="U423">
        <v>60.3</v>
      </c>
      <c r="V423" t="s">
        <v>10</v>
      </c>
      <c r="Y423">
        <v>103.56</v>
      </c>
      <c r="Z423" t="s">
        <v>11</v>
      </c>
      <c r="AC423">
        <v>0</v>
      </c>
      <c r="AD423" t="s">
        <v>12</v>
      </c>
      <c r="AG423">
        <v>0</v>
      </c>
      <c r="AH423" t="s">
        <v>13</v>
      </c>
      <c r="AK423">
        <v>7.9000000000000001E-2</v>
      </c>
      <c r="AL423" t="s">
        <v>14</v>
      </c>
      <c r="AO423">
        <v>3349.94</v>
      </c>
      <c r="AP423" t="s">
        <v>15</v>
      </c>
      <c r="AS423">
        <v>167.06</v>
      </c>
      <c r="AT423" t="s">
        <v>16</v>
      </c>
      <c r="AW423">
        <v>4987.75</v>
      </c>
      <c r="AX423" t="s">
        <v>17</v>
      </c>
      <c r="BA423">
        <v>276.01</v>
      </c>
      <c r="BB423" t="s">
        <v>18</v>
      </c>
      <c r="BE423">
        <v>5.2600000000000001E-2</v>
      </c>
      <c r="BF423" t="s">
        <v>19</v>
      </c>
      <c r="BI423">
        <v>77.98</v>
      </c>
      <c r="BJ423" t="s">
        <v>20</v>
      </c>
      <c r="BM423">
        <v>994.9</v>
      </c>
      <c r="BN423" t="s">
        <v>21</v>
      </c>
      <c r="BQ423">
        <v>1688.25</v>
      </c>
      <c r="BR423" t="s">
        <v>22</v>
      </c>
      <c r="BU423">
        <v>157.94999999999999</v>
      </c>
      <c r="BV423" t="s">
        <v>23</v>
      </c>
      <c r="BY423">
        <v>29.222999999999999</v>
      </c>
      <c r="BZ423" t="s">
        <v>24</v>
      </c>
      <c r="CC423">
        <v>245.5</v>
      </c>
      <c r="CD423" t="s">
        <v>25</v>
      </c>
      <c r="CG423">
        <v>2315</v>
      </c>
      <c r="CH423" t="s">
        <v>26</v>
      </c>
      <c r="CK423">
        <v>0</v>
      </c>
      <c r="CL423" t="s">
        <v>27</v>
      </c>
      <c r="CO423">
        <v>0</v>
      </c>
      <c r="CP423" t="s">
        <v>28</v>
      </c>
      <c r="CS423">
        <v>0</v>
      </c>
      <c r="CT423" t="s">
        <v>29</v>
      </c>
      <c r="CW423">
        <v>98.4</v>
      </c>
      <c r="CX423" t="s">
        <v>30</v>
      </c>
      <c r="DA423">
        <v>4.835</v>
      </c>
      <c r="DB423" t="s">
        <v>31</v>
      </c>
      <c r="DE423">
        <v>188.16</v>
      </c>
      <c r="DF423" t="s">
        <v>32</v>
      </c>
      <c r="DI423">
        <v>155.06</v>
      </c>
      <c r="DJ423" t="s">
        <v>33</v>
      </c>
      <c r="DM423">
        <v>228.52</v>
      </c>
      <c r="DN423" t="s">
        <v>34</v>
      </c>
      <c r="DQ423">
        <v>150.87</v>
      </c>
      <c r="DR423" t="s">
        <v>35</v>
      </c>
      <c r="DU423">
        <v>74.77</v>
      </c>
      <c r="DV423" t="s">
        <v>36</v>
      </c>
      <c r="DY423">
        <v>1.4419999999999999</v>
      </c>
      <c r="DZ423" t="s">
        <v>37</v>
      </c>
      <c r="EC423">
        <v>0</v>
      </c>
      <c r="ED423" t="s">
        <v>38</v>
      </c>
      <c r="EG423">
        <v>545</v>
      </c>
      <c r="EH423" t="s">
        <v>39</v>
      </c>
      <c r="EK423">
        <v>88.04</v>
      </c>
      <c r="EL423" t="s">
        <v>40</v>
      </c>
      <c r="EO423">
        <v>69</v>
      </c>
      <c r="EP423" t="s">
        <v>41</v>
      </c>
      <c r="ES423">
        <v>371.28</v>
      </c>
      <c r="ET423" t="s">
        <v>42</v>
      </c>
      <c r="EW423">
        <v>28.3</v>
      </c>
      <c r="EX423" t="s">
        <v>43</v>
      </c>
      <c r="FA423">
        <v>27.97</v>
      </c>
      <c r="FB423" t="s">
        <v>44</v>
      </c>
      <c r="FE423">
        <v>16.2</v>
      </c>
      <c r="FF423" t="s">
        <v>45</v>
      </c>
      <c r="FI423">
        <v>146.29</v>
      </c>
      <c r="FJ423" t="s">
        <v>46</v>
      </c>
      <c r="FM423">
        <v>143.21</v>
      </c>
      <c r="FN423" t="s">
        <v>47</v>
      </c>
      <c r="FQ423">
        <v>86.85</v>
      </c>
      <c r="FR423" t="s">
        <v>48</v>
      </c>
      <c r="FU423">
        <v>25529.99</v>
      </c>
      <c r="FV423" t="s">
        <v>49</v>
      </c>
      <c r="FY423">
        <v>125.48</v>
      </c>
      <c r="FZ423" t="s">
        <v>50</v>
      </c>
      <c r="GC423">
        <v>0.33800000000000002</v>
      </c>
      <c r="GD423" t="s">
        <v>51</v>
      </c>
      <c r="GG423">
        <v>0</v>
      </c>
      <c r="GH423" t="s">
        <v>52</v>
      </c>
      <c r="GK423">
        <v>718.24</v>
      </c>
      <c r="GL423" t="s">
        <v>53</v>
      </c>
      <c r="GO423">
        <v>2.08</v>
      </c>
    </row>
    <row r="424" spans="1:197" x14ac:dyDescent="0.45">
      <c r="A424">
        <v>40259</v>
      </c>
      <c r="B424" t="s">
        <v>5</v>
      </c>
      <c r="E424">
        <v>0</v>
      </c>
      <c r="F424" t="s">
        <v>6</v>
      </c>
      <c r="I424">
        <v>0</v>
      </c>
      <c r="J424" t="s">
        <v>7</v>
      </c>
      <c r="M424">
        <v>0</v>
      </c>
      <c r="N424" t="s">
        <v>8</v>
      </c>
      <c r="Q424">
        <v>1088</v>
      </c>
      <c r="R424" t="s">
        <v>9</v>
      </c>
      <c r="U424">
        <v>63.99</v>
      </c>
      <c r="V424" t="s">
        <v>10</v>
      </c>
      <c r="Y424">
        <v>103.7</v>
      </c>
      <c r="Z424" t="s">
        <v>11</v>
      </c>
      <c r="AC424">
        <v>0</v>
      </c>
      <c r="AD424" t="s">
        <v>12</v>
      </c>
      <c r="AG424">
        <v>0</v>
      </c>
      <c r="AH424" t="s">
        <v>13</v>
      </c>
      <c r="AK424">
        <v>7.8799999999999995E-2</v>
      </c>
      <c r="AL424" t="s">
        <v>14</v>
      </c>
      <c r="AO424">
        <v>3327</v>
      </c>
      <c r="AP424" t="s">
        <v>15</v>
      </c>
      <c r="AS424">
        <v>161.1</v>
      </c>
      <c r="AT424" t="s">
        <v>16</v>
      </c>
      <c r="AW424">
        <v>5154</v>
      </c>
      <c r="AX424" t="s">
        <v>17</v>
      </c>
      <c r="BA424">
        <v>319</v>
      </c>
      <c r="BB424" t="s">
        <v>18</v>
      </c>
      <c r="BE424">
        <v>5.2699999999999997E-2</v>
      </c>
      <c r="BF424" t="s">
        <v>19</v>
      </c>
      <c r="BI424">
        <v>74.86</v>
      </c>
      <c r="BJ424" t="s">
        <v>20</v>
      </c>
      <c r="BM424">
        <v>1080</v>
      </c>
      <c r="BN424" t="s">
        <v>21</v>
      </c>
      <c r="BQ424">
        <v>1646</v>
      </c>
      <c r="BR424" t="s">
        <v>22</v>
      </c>
      <c r="BU424">
        <v>158</v>
      </c>
      <c r="BV424" t="s">
        <v>23</v>
      </c>
      <c r="BY424">
        <v>28.498000000000001</v>
      </c>
      <c r="BZ424" t="s">
        <v>24</v>
      </c>
      <c r="CC424">
        <v>253.84</v>
      </c>
      <c r="CD424" t="s">
        <v>25</v>
      </c>
      <c r="CG424">
        <v>2550</v>
      </c>
      <c r="CH424" t="s">
        <v>26</v>
      </c>
      <c r="CK424">
        <v>0</v>
      </c>
      <c r="CL424" t="s">
        <v>27</v>
      </c>
      <c r="CO424">
        <v>0</v>
      </c>
      <c r="CP424" t="s">
        <v>28</v>
      </c>
      <c r="CS424">
        <v>0</v>
      </c>
      <c r="CT424" t="s">
        <v>29</v>
      </c>
      <c r="CW424">
        <v>101.45</v>
      </c>
      <c r="CX424" t="s">
        <v>30</v>
      </c>
      <c r="DA424">
        <v>5.2990000000000004</v>
      </c>
      <c r="DB424" t="s">
        <v>31</v>
      </c>
      <c r="DE424">
        <v>191.8</v>
      </c>
      <c r="DF424" t="s">
        <v>32</v>
      </c>
      <c r="DI424">
        <v>154.11000000000001</v>
      </c>
      <c r="DJ424" t="s">
        <v>33</v>
      </c>
      <c r="DM424">
        <v>233.41</v>
      </c>
      <c r="DN424" t="s">
        <v>34</v>
      </c>
      <c r="DQ424">
        <v>149</v>
      </c>
      <c r="DR424" t="s">
        <v>35</v>
      </c>
      <c r="DU424">
        <v>79.2</v>
      </c>
      <c r="DV424" t="s">
        <v>36</v>
      </c>
      <c r="DY424">
        <v>1.476</v>
      </c>
      <c r="DZ424" t="s">
        <v>37</v>
      </c>
      <c r="EC424">
        <v>0</v>
      </c>
      <c r="ED424" t="s">
        <v>38</v>
      </c>
      <c r="EG424">
        <v>533.94000000000005</v>
      </c>
      <c r="EH424" t="s">
        <v>39</v>
      </c>
      <c r="EK424">
        <v>84.6</v>
      </c>
      <c r="EL424" t="s">
        <v>40</v>
      </c>
      <c r="EO424">
        <v>67.239999999999995</v>
      </c>
      <c r="EP424" t="s">
        <v>41</v>
      </c>
      <c r="ES424">
        <v>389.55</v>
      </c>
      <c r="ET424" t="s">
        <v>42</v>
      </c>
      <c r="EW424">
        <v>30.4</v>
      </c>
      <c r="EX424" t="s">
        <v>43</v>
      </c>
      <c r="FA424">
        <v>28.129000000000001</v>
      </c>
      <c r="FB424" t="s">
        <v>44</v>
      </c>
      <c r="FE424">
        <v>16.199000000000002</v>
      </c>
      <c r="FF424" t="s">
        <v>45</v>
      </c>
      <c r="FI424">
        <v>153</v>
      </c>
      <c r="FJ424" t="s">
        <v>46</v>
      </c>
      <c r="FM424">
        <v>143.97999999999999</v>
      </c>
      <c r="FN424" t="s">
        <v>47</v>
      </c>
      <c r="FQ424">
        <v>84.87</v>
      </c>
      <c r="FR424" t="s">
        <v>48</v>
      </c>
      <c r="FU424">
        <v>30300</v>
      </c>
      <c r="FV424" t="s">
        <v>49</v>
      </c>
      <c r="FY424">
        <v>122.49</v>
      </c>
      <c r="FZ424" t="s">
        <v>50</v>
      </c>
      <c r="GC424">
        <v>0.36499999999999999</v>
      </c>
      <c r="GD424" t="s">
        <v>51</v>
      </c>
      <c r="GG424">
        <v>0</v>
      </c>
      <c r="GH424" t="s">
        <v>52</v>
      </c>
      <c r="GK424">
        <v>706.18</v>
      </c>
      <c r="GL424" t="s">
        <v>53</v>
      </c>
      <c r="GO424">
        <v>2.1</v>
      </c>
    </row>
    <row r="425" spans="1:197" x14ac:dyDescent="0.45">
      <c r="A425">
        <v>40266</v>
      </c>
      <c r="B425" t="s">
        <v>5</v>
      </c>
      <c r="E425">
        <v>0</v>
      </c>
      <c r="F425" t="s">
        <v>6</v>
      </c>
      <c r="I425">
        <v>0</v>
      </c>
      <c r="J425" t="s">
        <v>7</v>
      </c>
      <c r="M425">
        <v>0</v>
      </c>
      <c r="N425" t="s">
        <v>8</v>
      </c>
      <c r="Q425">
        <v>1086</v>
      </c>
      <c r="R425" t="s">
        <v>9</v>
      </c>
      <c r="U425">
        <v>68.849999999999994</v>
      </c>
      <c r="V425" t="s">
        <v>10</v>
      </c>
      <c r="Y425">
        <v>104.29</v>
      </c>
      <c r="Z425" t="s">
        <v>11</v>
      </c>
      <c r="AC425">
        <v>0</v>
      </c>
      <c r="AD425" t="s">
        <v>12</v>
      </c>
      <c r="AG425">
        <v>0</v>
      </c>
      <c r="AH425" t="s">
        <v>13</v>
      </c>
      <c r="AK425">
        <v>8.1100000000000005E-2</v>
      </c>
      <c r="AL425" t="s">
        <v>14</v>
      </c>
      <c r="AO425">
        <v>3629.69</v>
      </c>
      <c r="AP425" t="s">
        <v>15</v>
      </c>
      <c r="AS425">
        <v>175.34</v>
      </c>
      <c r="AT425" t="s">
        <v>16</v>
      </c>
      <c r="AW425">
        <v>5628.3</v>
      </c>
      <c r="AX425" t="s">
        <v>17</v>
      </c>
      <c r="BA425">
        <v>323</v>
      </c>
      <c r="BB425" t="s">
        <v>18</v>
      </c>
      <c r="BE425">
        <v>6.0600000000000001E-2</v>
      </c>
      <c r="BF425" t="s">
        <v>19</v>
      </c>
      <c r="BI425">
        <v>76.319999999999993</v>
      </c>
      <c r="BJ425" t="s">
        <v>20</v>
      </c>
      <c r="BM425">
        <v>1077</v>
      </c>
      <c r="BN425" t="s">
        <v>21</v>
      </c>
      <c r="BQ425">
        <v>1701</v>
      </c>
      <c r="BR425" t="s">
        <v>22</v>
      </c>
      <c r="BU425">
        <v>162.5</v>
      </c>
      <c r="BV425" t="s">
        <v>23</v>
      </c>
      <c r="BY425">
        <v>29.71</v>
      </c>
      <c r="BZ425" t="s">
        <v>24</v>
      </c>
      <c r="CC425">
        <v>257.64</v>
      </c>
      <c r="CD425" t="s">
        <v>25</v>
      </c>
      <c r="CG425">
        <v>2540.5</v>
      </c>
      <c r="CH425" t="s">
        <v>26</v>
      </c>
      <c r="CK425">
        <v>0</v>
      </c>
      <c r="CL425" t="s">
        <v>27</v>
      </c>
      <c r="CO425">
        <v>0</v>
      </c>
      <c r="CP425" t="s">
        <v>28</v>
      </c>
      <c r="CS425">
        <v>0</v>
      </c>
      <c r="CT425" t="s">
        <v>29</v>
      </c>
      <c r="CW425">
        <v>104.65</v>
      </c>
      <c r="CX425" t="s">
        <v>30</v>
      </c>
      <c r="DA425">
        <v>5.2460000000000004</v>
      </c>
      <c r="DB425" t="s">
        <v>31</v>
      </c>
      <c r="DE425">
        <v>194.85</v>
      </c>
      <c r="DF425" t="s">
        <v>32</v>
      </c>
      <c r="DI425">
        <v>153.88999999999999</v>
      </c>
      <c r="DJ425" t="s">
        <v>33</v>
      </c>
      <c r="DM425">
        <v>235.82</v>
      </c>
      <c r="DN425" t="s">
        <v>34</v>
      </c>
      <c r="DQ425">
        <v>147</v>
      </c>
      <c r="DR425" t="s">
        <v>35</v>
      </c>
      <c r="DU425">
        <v>80.5</v>
      </c>
      <c r="DV425" t="s">
        <v>36</v>
      </c>
      <c r="DY425">
        <v>1.639</v>
      </c>
      <c r="DZ425" t="s">
        <v>37</v>
      </c>
      <c r="EC425">
        <v>0</v>
      </c>
      <c r="ED425" t="s">
        <v>38</v>
      </c>
      <c r="EG425">
        <v>551.12</v>
      </c>
      <c r="EH425" t="s">
        <v>39</v>
      </c>
      <c r="EK425">
        <v>88.18</v>
      </c>
      <c r="EL425" t="s">
        <v>40</v>
      </c>
      <c r="EO425">
        <v>67.75</v>
      </c>
      <c r="EP425" t="s">
        <v>41</v>
      </c>
      <c r="ES425">
        <v>423.88</v>
      </c>
      <c r="ET425" t="s">
        <v>42</v>
      </c>
      <c r="EW425">
        <v>30.297000000000001</v>
      </c>
      <c r="EX425" t="s">
        <v>43</v>
      </c>
      <c r="FA425">
        <v>29.024999999999999</v>
      </c>
      <c r="FB425" t="s">
        <v>44</v>
      </c>
      <c r="FE425">
        <v>17.030999999999999</v>
      </c>
      <c r="FF425" t="s">
        <v>45</v>
      </c>
      <c r="FI425">
        <v>158.09</v>
      </c>
      <c r="FJ425" t="s">
        <v>46</v>
      </c>
      <c r="FM425">
        <v>145.82</v>
      </c>
      <c r="FN425" t="s">
        <v>47</v>
      </c>
      <c r="FQ425">
        <v>87.17</v>
      </c>
      <c r="FR425" t="s">
        <v>48</v>
      </c>
      <c r="FU425">
        <v>36000</v>
      </c>
      <c r="FV425" t="s">
        <v>49</v>
      </c>
      <c r="FY425">
        <v>122.96</v>
      </c>
      <c r="FZ425" t="s">
        <v>50</v>
      </c>
      <c r="GC425">
        <v>0.375</v>
      </c>
      <c r="GD425" t="s">
        <v>51</v>
      </c>
      <c r="GG425">
        <v>0</v>
      </c>
      <c r="GH425" t="s">
        <v>52</v>
      </c>
      <c r="GK425">
        <v>789</v>
      </c>
      <c r="GL425" t="s">
        <v>53</v>
      </c>
      <c r="GO425">
        <v>2.427</v>
      </c>
    </row>
    <row r="426" spans="1:197" x14ac:dyDescent="0.45">
      <c r="A426">
        <v>40273</v>
      </c>
      <c r="B426" t="s">
        <v>5</v>
      </c>
      <c r="E426">
        <v>0</v>
      </c>
      <c r="F426" t="s">
        <v>6</v>
      </c>
      <c r="I426">
        <v>0</v>
      </c>
      <c r="J426" t="s">
        <v>7</v>
      </c>
      <c r="M426">
        <v>0</v>
      </c>
      <c r="N426" t="s">
        <v>8</v>
      </c>
      <c r="Q426">
        <v>1153.2</v>
      </c>
      <c r="R426" t="s">
        <v>9</v>
      </c>
      <c r="U426">
        <v>67.67</v>
      </c>
      <c r="V426" t="s">
        <v>10</v>
      </c>
      <c r="Y426">
        <v>114.78</v>
      </c>
      <c r="Z426" t="s">
        <v>11</v>
      </c>
      <c r="AC426">
        <v>0</v>
      </c>
      <c r="AD426" t="s">
        <v>12</v>
      </c>
      <c r="AG426">
        <v>0</v>
      </c>
      <c r="AH426" t="s">
        <v>13</v>
      </c>
      <c r="AK426">
        <v>8.3699999999999997E-2</v>
      </c>
      <c r="AL426" t="s">
        <v>14</v>
      </c>
      <c r="AO426">
        <v>3470.01</v>
      </c>
      <c r="AP426" t="s">
        <v>15</v>
      </c>
      <c r="AS426">
        <v>175.15</v>
      </c>
      <c r="AT426" t="s">
        <v>16</v>
      </c>
      <c r="AW426">
        <v>5541</v>
      </c>
      <c r="AX426" t="s">
        <v>17</v>
      </c>
      <c r="BA426">
        <v>322.98</v>
      </c>
      <c r="BB426" t="s">
        <v>18</v>
      </c>
      <c r="BE426">
        <v>6.25E-2</v>
      </c>
      <c r="BF426" t="s">
        <v>19</v>
      </c>
      <c r="BI426">
        <v>75</v>
      </c>
      <c r="BJ426" t="s">
        <v>20</v>
      </c>
      <c r="BM426">
        <v>1115</v>
      </c>
      <c r="BN426" t="s">
        <v>21</v>
      </c>
      <c r="BQ426">
        <v>1740.06</v>
      </c>
      <c r="BR426" t="s">
        <v>22</v>
      </c>
      <c r="BU426">
        <v>174.49</v>
      </c>
      <c r="BV426" t="s">
        <v>23</v>
      </c>
      <c r="BY426">
        <v>31.55</v>
      </c>
      <c r="BZ426" t="s">
        <v>24</v>
      </c>
      <c r="CC426">
        <v>261.98</v>
      </c>
      <c r="CD426" t="s">
        <v>25</v>
      </c>
      <c r="CG426">
        <v>2475.0100000000002</v>
      </c>
      <c r="CH426" t="s">
        <v>26</v>
      </c>
      <c r="CK426">
        <v>0</v>
      </c>
      <c r="CL426" t="s">
        <v>27</v>
      </c>
      <c r="CO426">
        <v>0</v>
      </c>
      <c r="CP426" t="s">
        <v>28</v>
      </c>
      <c r="CS426">
        <v>0</v>
      </c>
      <c r="CT426" t="s">
        <v>29</v>
      </c>
      <c r="CW426">
        <v>110.01</v>
      </c>
      <c r="CX426" t="s">
        <v>30</v>
      </c>
      <c r="DA426">
        <v>5.5</v>
      </c>
      <c r="DB426" t="s">
        <v>31</v>
      </c>
      <c r="DE426">
        <v>192.66</v>
      </c>
      <c r="DF426" t="s">
        <v>32</v>
      </c>
      <c r="DI426">
        <v>157.5</v>
      </c>
      <c r="DJ426" t="s">
        <v>33</v>
      </c>
      <c r="DM426">
        <v>254.95</v>
      </c>
      <c r="DN426" t="s">
        <v>34</v>
      </c>
      <c r="DQ426">
        <v>143.09</v>
      </c>
      <c r="DR426" t="s">
        <v>35</v>
      </c>
      <c r="DU426">
        <v>79.92</v>
      </c>
      <c r="DV426" t="s">
        <v>36</v>
      </c>
      <c r="DY426">
        <v>1.7390000000000001</v>
      </c>
      <c r="DZ426" t="s">
        <v>37</v>
      </c>
      <c r="EC426">
        <v>0</v>
      </c>
      <c r="ED426" t="s">
        <v>38</v>
      </c>
      <c r="EG426">
        <v>563</v>
      </c>
      <c r="EH426" t="s">
        <v>39</v>
      </c>
      <c r="EK426">
        <v>86.88</v>
      </c>
      <c r="EL426" t="s">
        <v>40</v>
      </c>
      <c r="EO426">
        <v>67.05</v>
      </c>
      <c r="EP426" t="s">
        <v>41</v>
      </c>
      <c r="ES426">
        <v>426.99</v>
      </c>
      <c r="ET426" t="s">
        <v>42</v>
      </c>
      <c r="EW426">
        <v>30.44</v>
      </c>
      <c r="EX426" t="s">
        <v>43</v>
      </c>
      <c r="FA426">
        <v>29.100999999999999</v>
      </c>
      <c r="FB426" t="s">
        <v>44</v>
      </c>
      <c r="FE426">
        <v>16.919</v>
      </c>
      <c r="FF426" t="s">
        <v>45</v>
      </c>
      <c r="FI426">
        <v>164.64</v>
      </c>
      <c r="FJ426" t="s">
        <v>46</v>
      </c>
      <c r="FM426">
        <v>146.19</v>
      </c>
      <c r="FN426" t="s">
        <v>47</v>
      </c>
      <c r="FQ426">
        <v>88.62</v>
      </c>
      <c r="FR426" t="s">
        <v>48</v>
      </c>
      <c r="FU426">
        <v>37450</v>
      </c>
      <c r="FV426" t="s">
        <v>49</v>
      </c>
      <c r="FY426">
        <v>134</v>
      </c>
      <c r="FZ426" t="s">
        <v>50</v>
      </c>
      <c r="GC426">
        <v>0.374</v>
      </c>
      <c r="GD426" t="s">
        <v>51</v>
      </c>
      <c r="GG426">
        <v>0</v>
      </c>
      <c r="GH426" t="s">
        <v>52</v>
      </c>
      <c r="GK426">
        <v>819</v>
      </c>
      <c r="GL426" t="s">
        <v>53</v>
      </c>
      <c r="GO426">
        <v>2.3460000000000001</v>
      </c>
    </row>
    <row r="427" spans="1:197" x14ac:dyDescent="0.45">
      <c r="A427">
        <v>40280</v>
      </c>
      <c r="B427" t="s">
        <v>5</v>
      </c>
      <c r="E427">
        <v>0</v>
      </c>
      <c r="F427" t="s">
        <v>6</v>
      </c>
      <c r="I427">
        <v>0</v>
      </c>
      <c r="J427" t="s">
        <v>7</v>
      </c>
      <c r="M427">
        <v>0</v>
      </c>
      <c r="N427" t="s">
        <v>8</v>
      </c>
      <c r="Q427">
        <v>1054.01</v>
      </c>
      <c r="R427" t="s">
        <v>9</v>
      </c>
      <c r="U427">
        <v>65</v>
      </c>
      <c r="V427" t="s">
        <v>10</v>
      </c>
      <c r="Y427">
        <v>119.39</v>
      </c>
      <c r="Z427" t="s">
        <v>11</v>
      </c>
      <c r="AC427">
        <v>0</v>
      </c>
      <c r="AD427" t="s">
        <v>12</v>
      </c>
      <c r="AG427">
        <v>0</v>
      </c>
      <c r="AH427" t="s">
        <v>13</v>
      </c>
      <c r="AK427">
        <v>8.3900000000000002E-2</v>
      </c>
      <c r="AL427" t="s">
        <v>14</v>
      </c>
      <c r="AO427">
        <v>3452</v>
      </c>
      <c r="AP427" t="s">
        <v>15</v>
      </c>
      <c r="AS427">
        <v>179.99</v>
      </c>
      <c r="AT427" t="s">
        <v>16</v>
      </c>
      <c r="AW427">
        <v>5641.83</v>
      </c>
      <c r="AX427" t="s">
        <v>17</v>
      </c>
      <c r="BA427">
        <v>349</v>
      </c>
      <c r="BB427" t="s">
        <v>18</v>
      </c>
      <c r="BE427">
        <v>6.1400000000000003E-2</v>
      </c>
      <c r="BF427" t="s">
        <v>19</v>
      </c>
      <c r="BI427">
        <v>73.25</v>
      </c>
      <c r="BJ427" t="s">
        <v>20</v>
      </c>
      <c r="BM427">
        <v>1169</v>
      </c>
      <c r="BN427" t="s">
        <v>21</v>
      </c>
      <c r="BQ427">
        <v>1730</v>
      </c>
      <c r="BR427" t="s">
        <v>22</v>
      </c>
      <c r="BU427">
        <v>177.72</v>
      </c>
      <c r="BV427" t="s">
        <v>23</v>
      </c>
      <c r="BY427">
        <v>30.55</v>
      </c>
      <c r="BZ427" t="s">
        <v>24</v>
      </c>
      <c r="CC427">
        <v>266.5</v>
      </c>
      <c r="CD427" t="s">
        <v>25</v>
      </c>
      <c r="CG427">
        <v>2530</v>
      </c>
      <c r="CH427" t="s">
        <v>26</v>
      </c>
      <c r="CK427">
        <v>0</v>
      </c>
      <c r="CL427" t="s">
        <v>27</v>
      </c>
      <c r="CO427">
        <v>0</v>
      </c>
      <c r="CP427" t="s">
        <v>28</v>
      </c>
      <c r="CS427">
        <v>0</v>
      </c>
      <c r="CT427" t="s">
        <v>29</v>
      </c>
      <c r="CW427">
        <v>110.79</v>
      </c>
      <c r="CX427" t="s">
        <v>30</v>
      </c>
      <c r="DA427">
        <v>5.65</v>
      </c>
      <c r="DB427" t="s">
        <v>31</v>
      </c>
      <c r="DE427">
        <v>197.51</v>
      </c>
      <c r="DF427" t="s">
        <v>32</v>
      </c>
      <c r="DI427">
        <v>160.19999999999999</v>
      </c>
      <c r="DJ427" t="s">
        <v>33</v>
      </c>
      <c r="DM427">
        <v>245</v>
      </c>
      <c r="DN427" t="s">
        <v>34</v>
      </c>
      <c r="DQ427">
        <v>139.55000000000001</v>
      </c>
      <c r="DR427" t="s">
        <v>35</v>
      </c>
      <c r="DU427">
        <v>76.73</v>
      </c>
      <c r="DV427" t="s">
        <v>36</v>
      </c>
      <c r="DY427">
        <v>1.669</v>
      </c>
      <c r="DZ427" t="s">
        <v>37</v>
      </c>
      <c r="EC427">
        <v>0</v>
      </c>
      <c r="ED427" t="s">
        <v>38</v>
      </c>
      <c r="EG427">
        <v>581</v>
      </c>
      <c r="EH427" t="s">
        <v>39</v>
      </c>
      <c r="EK427">
        <v>86.99</v>
      </c>
      <c r="EL427" t="s">
        <v>40</v>
      </c>
      <c r="EO427">
        <v>66.28</v>
      </c>
      <c r="EP427" t="s">
        <v>41</v>
      </c>
      <c r="ES427">
        <v>406.01</v>
      </c>
      <c r="ET427" t="s">
        <v>42</v>
      </c>
      <c r="EW427">
        <v>31</v>
      </c>
      <c r="EX427" t="s">
        <v>43</v>
      </c>
      <c r="FA427">
        <v>28.95</v>
      </c>
      <c r="FB427" t="s">
        <v>44</v>
      </c>
      <c r="FE427">
        <v>16.981000000000002</v>
      </c>
      <c r="FF427" t="s">
        <v>45</v>
      </c>
      <c r="FI427">
        <v>166.25</v>
      </c>
      <c r="FJ427" t="s">
        <v>46</v>
      </c>
      <c r="FM427">
        <v>145.56</v>
      </c>
      <c r="FN427" t="s">
        <v>47</v>
      </c>
      <c r="FQ427">
        <v>92.99</v>
      </c>
      <c r="FR427" t="s">
        <v>48</v>
      </c>
      <c r="FU427">
        <v>34000</v>
      </c>
      <c r="FV427" t="s">
        <v>49</v>
      </c>
      <c r="FY427">
        <v>130.5</v>
      </c>
      <c r="FZ427" t="s">
        <v>50</v>
      </c>
      <c r="GC427">
        <v>0.36599999999999999</v>
      </c>
      <c r="GD427" t="s">
        <v>51</v>
      </c>
      <c r="GG427">
        <v>0</v>
      </c>
      <c r="GH427" t="s">
        <v>52</v>
      </c>
      <c r="GK427">
        <v>877</v>
      </c>
      <c r="GL427" t="s">
        <v>53</v>
      </c>
      <c r="GO427">
        <v>2.2999999999999998</v>
      </c>
    </row>
    <row r="428" spans="1:197" x14ac:dyDescent="0.45">
      <c r="A428">
        <v>40287</v>
      </c>
      <c r="B428" t="s">
        <v>5</v>
      </c>
      <c r="E428">
        <v>0</v>
      </c>
      <c r="F428" t="s">
        <v>6</v>
      </c>
      <c r="I428">
        <v>0</v>
      </c>
      <c r="J428" t="s">
        <v>7</v>
      </c>
      <c r="M428">
        <v>0</v>
      </c>
      <c r="N428" t="s">
        <v>8</v>
      </c>
      <c r="Q428">
        <v>999.99</v>
      </c>
      <c r="R428" t="s">
        <v>9</v>
      </c>
      <c r="U428">
        <v>62.99</v>
      </c>
      <c r="V428" t="s">
        <v>10</v>
      </c>
      <c r="Y428">
        <v>115</v>
      </c>
      <c r="Z428" t="s">
        <v>11</v>
      </c>
      <c r="AC428">
        <v>0</v>
      </c>
      <c r="AD428" t="s">
        <v>12</v>
      </c>
      <c r="AG428">
        <v>0</v>
      </c>
      <c r="AH428" t="s">
        <v>13</v>
      </c>
      <c r="AK428">
        <v>7.8600000000000003E-2</v>
      </c>
      <c r="AL428" t="s">
        <v>14</v>
      </c>
      <c r="AO428">
        <v>3489.98</v>
      </c>
      <c r="AP428" t="s">
        <v>15</v>
      </c>
      <c r="AS428">
        <v>175</v>
      </c>
      <c r="AT428" t="s">
        <v>16</v>
      </c>
      <c r="AW428">
        <v>5592</v>
      </c>
      <c r="AX428" t="s">
        <v>17</v>
      </c>
      <c r="BA428">
        <v>334.78</v>
      </c>
      <c r="BB428" t="s">
        <v>18</v>
      </c>
      <c r="BE428">
        <v>6.0199999999999997E-2</v>
      </c>
      <c r="BF428" t="s">
        <v>19</v>
      </c>
      <c r="BI428">
        <v>73</v>
      </c>
      <c r="BJ428" t="s">
        <v>20</v>
      </c>
      <c r="BM428">
        <v>1103</v>
      </c>
      <c r="BN428" t="s">
        <v>21</v>
      </c>
      <c r="BQ428">
        <v>1702.89</v>
      </c>
      <c r="BR428" t="s">
        <v>22</v>
      </c>
      <c r="BU428">
        <v>174</v>
      </c>
      <c r="BV428" t="s">
        <v>23</v>
      </c>
      <c r="BY428">
        <v>31.35</v>
      </c>
      <c r="BZ428" t="s">
        <v>24</v>
      </c>
      <c r="CC428">
        <v>262.5</v>
      </c>
      <c r="CD428" t="s">
        <v>25</v>
      </c>
      <c r="CG428">
        <v>2555</v>
      </c>
      <c r="CH428" t="s">
        <v>26</v>
      </c>
      <c r="CK428">
        <v>0</v>
      </c>
      <c r="CL428" t="s">
        <v>27</v>
      </c>
      <c r="CO428">
        <v>0</v>
      </c>
      <c r="CP428" t="s">
        <v>28</v>
      </c>
      <c r="CS428">
        <v>0</v>
      </c>
      <c r="CT428" t="s">
        <v>29</v>
      </c>
      <c r="CW428">
        <v>107.9</v>
      </c>
      <c r="CX428" t="s">
        <v>30</v>
      </c>
      <c r="DA428">
        <v>5.7190000000000003</v>
      </c>
      <c r="DB428" t="s">
        <v>31</v>
      </c>
      <c r="DE428">
        <v>198.98</v>
      </c>
      <c r="DF428" t="s">
        <v>32</v>
      </c>
      <c r="DI428">
        <v>162</v>
      </c>
      <c r="DJ428" t="s">
        <v>33</v>
      </c>
      <c r="DM428">
        <v>242</v>
      </c>
      <c r="DN428" t="s">
        <v>34</v>
      </c>
      <c r="DQ428">
        <v>131.31</v>
      </c>
      <c r="DR428" t="s">
        <v>35</v>
      </c>
      <c r="DU428">
        <v>76.2</v>
      </c>
      <c r="DV428" t="s">
        <v>36</v>
      </c>
      <c r="DY428">
        <v>1.698</v>
      </c>
      <c r="DZ428" t="s">
        <v>37</v>
      </c>
      <c r="EC428">
        <v>0</v>
      </c>
      <c r="ED428" t="s">
        <v>38</v>
      </c>
      <c r="EG428">
        <v>568.97</v>
      </c>
      <c r="EH428" t="s">
        <v>39</v>
      </c>
      <c r="EK428">
        <v>84.42</v>
      </c>
      <c r="EL428" t="s">
        <v>40</v>
      </c>
      <c r="EO428">
        <v>60.96</v>
      </c>
      <c r="EP428" t="s">
        <v>41</v>
      </c>
      <c r="ES428">
        <v>387.89</v>
      </c>
      <c r="ET428" t="s">
        <v>42</v>
      </c>
      <c r="EW428">
        <v>30.63</v>
      </c>
      <c r="EX428" t="s">
        <v>43</v>
      </c>
      <c r="FA428">
        <v>29.145</v>
      </c>
      <c r="FB428" t="s">
        <v>44</v>
      </c>
      <c r="FE428">
        <v>16.585000000000001</v>
      </c>
      <c r="FF428" t="s">
        <v>45</v>
      </c>
      <c r="FI428">
        <v>159.9</v>
      </c>
      <c r="FJ428" t="s">
        <v>46</v>
      </c>
      <c r="FM428">
        <v>146.24</v>
      </c>
      <c r="FN428" t="s">
        <v>47</v>
      </c>
      <c r="FQ428">
        <v>91.16</v>
      </c>
      <c r="FR428" t="s">
        <v>48</v>
      </c>
      <c r="FU428">
        <v>32781</v>
      </c>
      <c r="FV428" t="s">
        <v>49</v>
      </c>
      <c r="FY428">
        <v>126.55</v>
      </c>
      <c r="FZ428" t="s">
        <v>50</v>
      </c>
      <c r="GC428">
        <v>0.37</v>
      </c>
      <c r="GD428" t="s">
        <v>51</v>
      </c>
      <c r="GG428">
        <v>0</v>
      </c>
      <c r="GH428" t="s">
        <v>52</v>
      </c>
      <c r="GK428">
        <v>820</v>
      </c>
      <c r="GL428" t="s">
        <v>53</v>
      </c>
      <c r="GO428">
        <v>2.387</v>
      </c>
    </row>
    <row r="429" spans="1:197" x14ac:dyDescent="0.45">
      <c r="A429">
        <v>40294</v>
      </c>
      <c r="B429" t="s">
        <v>5</v>
      </c>
      <c r="E429">
        <v>0</v>
      </c>
      <c r="F429" t="s">
        <v>6</v>
      </c>
      <c r="I429">
        <v>0</v>
      </c>
      <c r="J429" t="s">
        <v>7</v>
      </c>
      <c r="M429">
        <v>0</v>
      </c>
      <c r="N429" t="s">
        <v>8</v>
      </c>
      <c r="Q429">
        <v>974.95</v>
      </c>
      <c r="R429" t="s">
        <v>9</v>
      </c>
      <c r="U429">
        <v>62.17</v>
      </c>
      <c r="V429" t="s">
        <v>10</v>
      </c>
      <c r="Y429">
        <v>112.68</v>
      </c>
      <c r="Z429" t="s">
        <v>11</v>
      </c>
      <c r="AC429">
        <v>0</v>
      </c>
      <c r="AD429" t="s">
        <v>12</v>
      </c>
      <c r="AG429">
        <v>0</v>
      </c>
      <c r="AH429" t="s">
        <v>13</v>
      </c>
      <c r="AK429">
        <v>7.8799999999999995E-2</v>
      </c>
      <c r="AL429" t="s">
        <v>14</v>
      </c>
      <c r="AO429">
        <v>3919.94</v>
      </c>
      <c r="AP429" t="s">
        <v>15</v>
      </c>
      <c r="AS429">
        <v>170</v>
      </c>
      <c r="AT429" t="s">
        <v>16</v>
      </c>
      <c r="AW429">
        <v>5652.9</v>
      </c>
      <c r="AX429" t="s">
        <v>17</v>
      </c>
      <c r="BA429">
        <v>311.02999999999997</v>
      </c>
      <c r="BB429" t="s">
        <v>18</v>
      </c>
      <c r="BE429">
        <v>5.11E-2</v>
      </c>
      <c r="BF429" t="s">
        <v>19</v>
      </c>
      <c r="BI429">
        <v>71.790000000000006</v>
      </c>
      <c r="BJ429" t="s">
        <v>20</v>
      </c>
      <c r="BM429">
        <v>1062</v>
      </c>
      <c r="BN429" t="s">
        <v>21</v>
      </c>
      <c r="BQ429">
        <v>1670.48</v>
      </c>
      <c r="BR429" t="s">
        <v>22</v>
      </c>
      <c r="BU429">
        <v>167.76</v>
      </c>
      <c r="BV429" t="s">
        <v>23</v>
      </c>
      <c r="BY429">
        <v>31.024000000000001</v>
      </c>
      <c r="BZ429" t="s">
        <v>24</v>
      </c>
      <c r="CC429">
        <v>266.99</v>
      </c>
      <c r="CD429" t="s">
        <v>25</v>
      </c>
      <c r="CG429">
        <v>2560</v>
      </c>
      <c r="CH429" t="s">
        <v>26</v>
      </c>
      <c r="CK429">
        <v>0</v>
      </c>
      <c r="CL429" t="s">
        <v>27</v>
      </c>
      <c r="CO429">
        <v>0</v>
      </c>
      <c r="CP429" t="s">
        <v>28</v>
      </c>
      <c r="CS429">
        <v>0</v>
      </c>
      <c r="CT429" t="s">
        <v>29</v>
      </c>
      <c r="CW429">
        <v>106.3</v>
      </c>
      <c r="CX429" t="s">
        <v>30</v>
      </c>
      <c r="DA429">
        <v>5.35</v>
      </c>
      <c r="DB429" t="s">
        <v>31</v>
      </c>
      <c r="DE429">
        <v>198</v>
      </c>
      <c r="DF429" t="s">
        <v>32</v>
      </c>
      <c r="DI429">
        <v>155.79</v>
      </c>
      <c r="DJ429" t="s">
        <v>33</v>
      </c>
      <c r="DM429">
        <v>237.19</v>
      </c>
      <c r="DN429" t="s">
        <v>34</v>
      </c>
      <c r="DQ429">
        <v>123.81</v>
      </c>
      <c r="DR429" t="s">
        <v>35</v>
      </c>
      <c r="DU429">
        <v>76.75</v>
      </c>
      <c r="DV429" t="s">
        <v>36</v>
      </c>
      <c r="DY429">
        <v>1.6870000000000001</v>
      </c>
      <c r="DZ429" t="s">
        <v>37</v>
      </c>
      <c r="EC429">
        <v>0</v>
      </c>
      <c r="ED429" t="s">
        <v>38</v>
      </c>
      <c r="EG429">
        <v>523.29999999999995</v>
      </c>
      <c r="EH429" t="s">
        <v>39</v>
      </c>
      <c r="EK429">
        <v>78.599999999999994</v>
      </c>
      <c r="EL429" t="s">
        <v>40</v>
      </c>
      <c r="EO429">
        <v>58.75</v>
      </c>
      <c r="EP429" t="s">
        <v>41</v>
      </c>
      <c r="ES429">
        <v>390.7</v>
      </c>
      <c r="ET429" t="s">
        <v>42</v>
      </c>
      <c r="EW429">
        <v>30.23</v>
      </c>
      <c r="EX429" t="s">
        <v>43</v>
      </c>
      <c r="FA429">
        <v>29</v>
      </c>
      <c r="FB429" t="s">
        <v>44</v>
      </c>
      <c r="FE429">
        <v>15.699</v>
      </c>
      <c r="FF429" t="s">
        <v>45</v>
      </c>
      <c r="FI429">
        <v>153.5</v>
      </c>
      <c r="FJ429" t="s">
        <v>46</v>
      </c>
      <c r="FM429">
        <v>145</v>
      </c>
      <c r="FN429" t="s">
        <v>47</v>
      </c>
      <c r="FQ429">
        <v>92</v>
      </c>
      <c r="FR429" t="s">
        <v>48</v>
      </c>
      <c r="FU429">
        <v>31826.01</v>
      </c>
      <c r="FV429" t="s">
        <v>49</v>
      </c>
      <c r="FY429">
        <v>125.5</v>
      </c>
      <c r="FZ429" t="s">
        <v>50</v>
      </c>
      <c r="GC429">
        <v>0.36599999999999999</v>
      </c>
      <c r="GD429" t="s">
        <v>51</v>
      </c>
      <c r="GG429">
        <v>0</v>
      </c>
      <c r="GH429" t="s">
        <v>52</v>
      </c>
      <c r="GK429">
        <v>754.99</v>
      </c>
      <c r="GL429" t="s">
        <v>53</v>
      </c>
      <c r="GO429">
        <v>2.2879999999999998</v>
      </c>
    </row>
    <row r="430" spans="1:197" x14ac:dyDescent="0.45">
      <c r="A430">
        <v>40301</v>
      </c>
      <c r="B430" t="s">
        <v>5</v>
      </c>
      <c r="E430">
        <v>0</v>
      </c>
      <c r="F430" t="s">
        <v>6</v>
      </c>
      <c r="I430">
        <v>0</v>
      </c>
      <c r="J430" t="s">
        <v>7</v>
      </c>
      <c r="M430">
        <v>0</v>
      </c>
      <c r="N430" t="s">
        <v>8</v>
      </c>
      <c r="Q430">
        <v>815</v>
      </c>
      <c r="R430" t="s">
        <v>9</v>
      </c>
      <c r="U430">
        <v>54.37</v>
      </c>
      <c r="V430" t="s">
        <v>10</v>
      </c>
      <c r="Y430">
        <v>94.49</v>
      </c>
      <c r="Z430" t="s">
        <v>11</v>
      </c>
      <c r="AC430">
        <v>0</v>
      </c>
      <c r="AD430" t="s">
        <v>12</v>
      </c>
      <c r="AG430">
        <v>0</v>
      </c>
      <c r="AH430" t="s">
        <v>13</v>
      </c>
      <c r="AK430">
        <v>6.7000000000000004E-2</v>
      </c>
      <c r="AL430" t="s">
        <v>14</v>
      </c>
      <c r="AO430">
        <v>3101</v>
      </c>
      <c r="AP430" t="s">
        <v>15</v>
      </c>
      <c r="AS430">
        <v>155</v>
      </c>
      <c r="AT430" t="s">
        <v>16</v>
      </c>
      <c r="AW430">
        <v>4624.9399999999996</v>
      </c>
      <c r="AX430" t="s">
        <v>17</v>
      </c>
      <c r="BA430">
        <v>262</v>
      </c>
      <c r="BB430" t="s">
        <v>18</v>
      </c>
      <c r="BE430">
        <v>4.6100000000000002E-2</v>
      </c>
      <c r="BF430" t="s">
        <v>19</v>
      </c>
      <c r="BI430">
        <v>63</v>
      </c>
      <c r="BJ430" t="s">
        <v>20</v>
      </c>
      <c r="BM430">
        <v>874</v>
      </c>
      <c r="BN430" t="s">
        <v>21</v>
      </c>
      <c r="BQ430">
        <v>1600.02</v>
      </c>
      <c r="BR430" t="s">
        <v>22</v>
      </c>
      <c r="BU430">
        <v>156.99</v>
      </c>
      <c r="BV430" t="s">
        <v>23</v>
      </c>
      <c r="BY430">
        <v>25.998000000000001</v>
      </c>
      <c r="BZ430" t="s">
        <v>24</v>
      </c>
      <c r="CC430">
        <v>247</v>
      </c>
      <c r="CD430" t="s">
        <v>25</v>
      </c>
      <c r="CG430">
        <v>2344.9899999999998</v>
      </c>
      <c r="CH430" t="s">
        <v>26</v>
      </c>
      <c r="CK430">
        <v>0</v>
      </c>
      <c r="CL430" t="s">
        <v>27</v>
      </c>
      <c r="CO430">
        <v>0</v>
      </c>
      <c r="CP430" t="s">
        <v>28</v>
      </c>
      <c r="CS430">
        <v>0</v>
      </c>
      <c r="CT430" t="s">
        <v>29</v>
      </c>
      <c r="CW430">
        <v>92.12</v>
      </c>
      <c r="CX430" t="s">
        <v>30</v>
      </c>
      <c r="DA430">
        <v>4.68</v>
      </c>
      <c r="DB430" t="s">
        <v>31</v>
      </c>
      <c r="DE430">
        <v>168.67</v>
      </c>
      <c r="DF430" t="s">
        <v>32</v>
      </c>
      <c r="DI430">
        <v>136</v>
      </c>
      <c r="DJ430" t="s">
        <v>33</v>
      </c>
      <c r="DM430">
        <v>207.45</v>
      </c>
      <c r="DN430" t="s">
        <v>34</v>
      </c>
      <c r="DQ430">
        <v>100.1</v>
      </c>
      <c r="DR430" t="s">
        <v>35</v>
      </c>
      <c r="DU430">
        <v>68.5</v>
      </c>
      <c r="DV430" t="s">
        <v>36</v>
      </c>
      <c r="DY430">
        <v>1.4350000000000001</v>
      </c>
      <c r="DZ430" t="s">
        <v>37</v>
      </c>
      <c r="EC430">
        <v>0</v>
      </c>
      <c r="ED430" t="s">
        <v>38</v>
      </c>
      <c r="EG430">
        <v>415</v>
      </c>
      <c r="EH430" t="s">
        <v>39</v>
      </c>
      <c r="EK430">
        <v>70.349999999999994</v>
      </c>
      <c r="EL430" t="s">
        <v>40</v>
      </c>
      <c r="EO430">
        <v>54.4</v>
      </c>
      <c r="EP430" t="s">
        <v>41</v>
      </c>
      <c r="ES430">
        <v>335.11</v>
      </c>
      <c r="ET430" t="s">
        <v>42</v>
      </c>
      <c r="EW430">
        <v>25.76</v>
      </c>
      <c r="EX430" t="s">
        <v>43</v>
      </c>
      <c r="FA430">
        <v>27.710999999999999</v>
      </c>
      <c r="FB430" t="s">
        <v>44</v>
      </c>
      <c r="FE430">
        <v>14.45</v>
      </c>
      <c r="FF430" t="s">
        <v>45</v>
      </c>
      <c r="FI430">
        <v>126.73</v>
      </c>
      <c r="FJ430" t="s">
        <v>46</v>
      </c>
      <c r="FM430">
        <v>137.53</v>
      </c>
      <c r="FN430" t="s">
        <v>47</v>
      </c>
      <c r="FQ430">
        <v>85.5</v>
      </c>
      <c r="FR430" t="s">
        <v>48</v>
      </c>
      <c r="FU430">
        <v>25550</v>
      </c>
      <c r="FV430" t="s">
        <v>49</v>
      </c>
      <c r="FY430">
        <v>109.86</v>
      </c>
      <c r="FZ430" t="s">
        <v>50</v>
      </c>
      <c r="GC430">
        <v>0.31900000000000001</v>
      </c>
      <c r="GD430" t="s">
        <v>51</v>
      </c>
      <c r="GG430">
        <v>0</v>
      </c>
      <c r="GH430" t="s">
        <v>52</v>
      </c>
      <c r="GK430">
        <v>715</v>
      </c>
      <c r="GL430" t="s">
        <v>53</v>
      </c>
      <c r="GO430">
        <v>1.9890000000000001</v>
      </c>
    </row>
    <row r="431" spans="1:197" x14ac:dyDescent="0.45">
      <c r="A431">
        <v>40308</v>
      </c>
      <c r="B431" t="s">
        <v>5</v>
      </c>
      <c r="E431">
        <v>0</v>
      </c>
      <c r="F431" t="s">
        <v>6</v>
      </c>
      <c r="I431">
        <v>0</v>
      </c>
      <c r="J431" t="s">
        <v>7</v>
      </c>
      <c r="M431">
        <v>0</v>
      </c>
      <c r="N431" t="s">
        <v>8</v>
      </c>
      <c r="Q431">
        <v>839</v>
      </c>
      <c r="R431" t="s">
        <v>9</v>
      </c>
      <c r="U431">
        <v>58.7</v>
      </c>
      <c r="V431" t="s">
        <v>10</v>
      </c>
      <c r="Y431">
        <v>98.5</v>
      </c>
      <c r="Z431" t="s">
        <v>11</v>
      </c>
      <c r="AC431">
        <v>0</v>
      </c>
      <c r="AD431" t="s">
        <v>12</v>
      </c>
      <c r="AG431">
        <v>0</v>
      </c>
      <c r="AH431" t="s">
        <v>13</v>
      </c>
      <c r="AK431">
        <v>7.2800000000000004E-2</v>
      </c>
      <c r="AL431" t="s">
        <v>14</v>
      </c>
      <c r="AO431">
        <v>3270</v>
      </c>
      <c r="AP431" t="s">
        <v>15</v>
      </c>
      <c r="AS431">
        <v>159.86000000000001</v>
      </c>
      <c r="AT431" t="s">
        <v>16</v>
      </c>
      <c r="AW431">
        <v>4975</v>
      </c>
      <c r="AX431" t="s">
        <v>17</v>
      </c>
      <c r="BA431">
        <v>263.25</v>
      </c>
      <c r="BB431" t="s">
        <v>18</v>
      </c>
      <c r="BE431">
        <v>5.0900000000000001E-2</v>
      </c>
      <c r="BF431" t="s">
        <v>19</v>
      </c>
      <c r="BI431">
        <v>65.459999999999994</v>
      </c>
      <c r="BJ431" t="s">
        <v>20</v>
      </c>
      <c r="BM431">
        <v>940.01</v>
      </c>
      <c r="BN431" t="s">
        <v>21</v>
      </c>
      <c r="BQ431">
        <v>1589.96</v>
      </c>
      <c r="BR431" t="s">
        <v>22</v>
      </c>
      <c r="BU431">
        <v>158</v>
      </c>
      <c r="BV431" t="s">
        <v>23</v>
      </c>
      <c r="BY431">
        <v>27.541</v>
      </c>
      <c r="BZ431" t="s">
        <v>24</v>
      </c>
      <c r="CC431">
        <v>248.56</v>
      </c>
      <c r="CD431" t="s">
        <v>25</v>
      </c>
      <c r="CG431">
        <v>2609.92</v>
      </c>
      <c r="CH431" t="s">
        <v>26</v>
      </c>
      <c r="CK431">
        <v>0</v>
      </c>
      <c r="CL431" t="s">
        <v>27</v>
      </c>
      <c r="CO431">
        <v>0</v>
      </c>
      <c r="CP431" t="s">
        <v>28</v>
      </c>
      <c r="CS431">
        <v>0</v>
      </c>
      <c r="CT431" t="s">
        <v>29</v>
      </c>
      <c r="CW431">
        <v>102.92</v>
      </c>
      <c r="CX431" t="s">
        <v>30</v>
      </c>
      <c r="DA431">
        <v>5.0640000000000001</v>
      </c>
      <c r="DB431" t="s">
        <v>31</v>
      </c>
      <c r="DE431">
        <v>187</v>
      </c>
      <c r="DF431" t="s">
        <v>32</v>
      </c>
      <c r="DI431">
        <v>135</v>
      </c>
      <c r="DJ431" t="s">
        <v>33</v>
      </c>
      <c r="DM431">
        <v>221.8</v>
      </c>
      <c r="DN431" t="s">
        <v>34</v>
      </c>
      <c r="DQ431">
        <v>111.21</v>
      </c>
      <c r="DR431" t="s">
        <v>35</v>
      </c>
      <c r="DU431">
        <v>70</v>
      </c>
      <c r="DV431" t="s">
        <v>36</v>
      </c>
      <c r="DY431">
        <v>1.62</v>
      </c>
      <c r="DZ431" t="s">
        <v>37</v>
      </c>
      <c r="EC431">
        <v>0</v>
      </c>
      <c r="ED431" t="s">
        <v>38</v>
      </c>
      <c r="EG431">
        <v>510.01</v>
      </c>
      <c r="EH431" t="s">
        <v>39</v>
      </c>
      <c r="EK431">
        <v>77.430000000000007</v>
      </c>
      <c r="EL431" t="s">
        <v>40</v>
      </c>
      <c r="EO431">
        <v>57.9</v>
      </c>
      <c r="EP431" t="s">
        <v>41</v>
      </c>
      <c r="ES431">
        <v>358.5</v>
      </c>
      <c r="ET431" t="s">
        <v>42</v>
      </c>
      <c r="EW431">
        <v>27.33</v>
      </c>
      <c r="EX431" t="s">
        <v>43</v>
      </c>
      <c r="FA431">
        <v>28.599</v>
      </c>
      <c r="FB431" t="s">
        <v>44</v>
      </c>
      <c r="FE431">
        <v>15.045</v>
      </c>
      <c r="FF431" t="s">
        <v>45</v>
      </c>
      <c r="FI431">
        <v>144.68</v>
      </c>
      <c r="FJ431" t="s">
        <v>46</v>
      </c>
      <c r="FM431">
        <v>129</v>
      </c>
      <c r="FN431" t="s">
        <v>47</v>
      </c>
      <c r="FQ431">
        <v>72.38</v>
      </c>
      <c r="FR431" t="s">
        <v>48</v>
      </c>
      <c r="FU431">
        <v>28100</v>
      </c>
      <c r="FV431" t="s">
        <v>49</v>
      </c>
      <c r="FY431">
        <v>114.91</v>
      </c>
      <c r="FZ431" t="s">
        <v>50</v>
      </c>
      <c r="GC431">
        <v>0.32600000000000001</v>
      </c>
      <c r="GD431" t="s">
        <v>51</v>
      </c>
      <c r="GG431">
        <v>0</v>
      </c>
      <c r="GH431" t="s">
        <v>52</v>
      </c>
      <c r="GK431">
        <v>685.93</v>
      </c>
      <c r="GL431" t="s">
        <v>53</v>
      </c>
      <c r="GO431">
        <v>2.3149999999999999</v>
      </c>
    </row>
    <row r="432" spans="1:197" x14ac:dyDescent="0.45">
      <c r="A432">
        <v>40315</v>
      </c>
      <c r="B432" t="s">
        <v>5</v>
      </c>
      <c r="E432">
        <v>0</v>
      </c>
      <c r="F432" t="s">
        <v>6</v>
      </c>
      <c r="I432">
        <v>0</v>
      </c>
      <c r="J432" t="s">
        <v>7</v>
      </c>
      <c r="M432">
        <v>0</v>
      </c>
      <c r="N432" t="s">
        <v>8</v>
      </c>
      <c r="Q432">
        <v>752.09</v>
      </c>
      <c r="R432" t="s">
        <v>9</v>
      </c>
      <c r="U432">
        <v>56.45</v>
      </c>
      <c r="V432" t="s">
        <v>10</v>
      </c>
      <c r="Y432">
        <v>84.41</v>
      </c>
      <c r="Z432" t="s">
        <v>11</v>
      </c>
      <c r="AC432">
        <v>0</v>
      </c>
      <c r="AD432" t="s">
        <v>12</v>
      </c>
      <c r="AG432">
        <v>0</v>
      </c>
      <c r="AH432" t="s">
        <v>13</v>
      </c>
      <c r="AK432">
        <v>6.9400000000000003E-2</v>
      </c>
      <c r="AL432" t="s">
        <v>14</v>
      </c>
      <c r="AO432">
        <v>3200</v>
      </c>
      <c r="AP432" t="s">
        <v>15</v>
      </c>
      <c r="AS432">
        <v>150</v>
      </c>
      <c r="AT432" t="s">
        <v>16</v>
      </c>
      <c r="AW432">
        <v>4980</v>
      </c>
      <c r="AX432" t="s">
        <v>17</v>
      </c>
      <c r="BA432">
        <v>240.01</v>
      </c>
      <c r="BB432" t="s">
        <v>18</v>
      </c>
      <c r="BE432">
        <v>4.8899999999999999E-2</v>
      </c>
      <c r="BF432" t="s">
        <v>19</v>
      </c>
      <c r="BI432">
        <v>66.400000000000006</v>
      </c>
      <c r="BJ432" t="s">
        <v>20</v>
      </c>
      <c r="BM432">
        <v>867.99</v>
      </c>
      <c r="BN432" t="s">
        <v>21</v>
      </c>
      <c r="BQ432">
        <v>1474.93</v>
      </c>
      <c r="BR432" t="s">
        <v>22</v>
      </c>
      <c r="BU432">
        <v>154</v>
      </c>
      <c r="BV432" t="s">
        <v>23</v>
      </c>
      <c r="BY432">
        <v>27.71</v>
      </c>
      <c r="BZ432" t="s">
        <v>24</v>
      </c>
      <c r="CC432">
        <v>233.98</v>
      </c>
      <c r="CD432" t="s">
        <v>25</v>
      </c>
      <c r="CG432">
        <v>2355</v>
      </c>
      <c r="CH432" t="s">
        <v>26</v>
      </c>
      <c r="CK432">
        <v>0</v>
      </c>
      <c r="CL432" t="s">
        <v>27</v>
      </c>
      <c r="CO432">
        <v>0</v>
      </c>
      <c r="CP432" t="s">
        <v>28</v>
      </c>
      <c r="CS432">
        <v>0</v>
      </c>
      <c r="CT432" t="s">
        <v>29</v>
      </c>
      <c r="CW432">
        <v>94</v>
      </c>
      <c r="CX432" t="s">
        <v>30</v>
      </c>
      <c r="DA432">
        <v>4.859</v>
      </c>
      <c r="DB432" t="s">
        <v>31</v>
      </c>
      <c r="DE432">
        <v>183.88</v>
      </c>
      <c r="DF432" t="s">
        <v>32</v>
      </c>
      <c r="DI432">
        <v>120.7</v>
      </c>
      <c r="DJ432" t="s">
        <v>33</v>
      </c>
      <c r="DM432">
        <v>208.89</v>
      </c>
      <c r="DN432" t="s">
        <v>34</v>
      </c>
      <c r="DQ432">
        <v>101.1</v>
      </c>
      <c r="DR432" t="s">
        <v>35</v>
      </c>
      <c r="DU432">
        <v>65.989999999999995</v>
      </c>
      <c r="DV432" t="s">
        <v>36</v>
      </c>
      <c r="DY432">
        <v>1.5509999999999999</v>
      </c>
      <c r="DZ432" t="s">
        <v>37</v>
      </c>
      <c r="EC432">
        <v>0</v>
      </c>
      <c r="ED432" t="s">
        <v>38</v>
      </c>
      <c r="EG432">
        <v>477</v>
      </c>
      <c r="EH432" t="s">
        <v>39</v>
      </c>
      <c r="EK432">
        <v>69.3</v>
      </c>
      <c r="EL432" t="s">
        <v>40</v>
      </c>
      <c r="EO432">
        <v>53</v>
      </c>
      <c r="EP432" t="s">
        <v>41</v>
      </c>
      <c r="ES432">
        <v>329.74</v>
      </c>
      <c r="ET432" t="s">
        <v>42</v>
      </c>
      <c r="EW432">
        <v>25.9</v>
      </c>
      <c r="EX432" t="s">
        <v>43</v>
      </c>
      <c r="FA432">
        <v>26.062000000000001</v>
      </c>
      <c r="FB432" t="s">
        <v>44</v>
      </c>
      <c r="FE432">
        <v>12.051</v>
      </c>
      <c r="FF432" t="s">
        <v>45</v>
      </c>
      <c r="FI432">
        <v>121</v>
      </c>
      <c r="FJ432" t="s">
        <v>46</v>
      </c>
      <c r="FM432">
        <v>124.56</v>
      </c>
      <c r="FN432" t="s">
        <v>47</v>
      </c>
      <c r="FQ432">
        <v>66.680000000000007</v>
      </c>
      <c r="FR432" t="s">
        <v>48</v>
      </c>
      <c r="FU432">
        <v>26715</v>
      </c>
      <c r="FV432" t="s">
        <v>49</v>
      </c>
      <c r="FY432">
        <v>97.9</v>
      </c>
      <c r="FZ432" t="s">
        <v>50</v>
      </c>
      <c r="GC432">
        <v>0.314</v>
      </c>
      <c r="GD432" t="s">
        <v>51</v>
      </c>
      <c r="GG432">
        <v>0</v>
      </c>
      <c r="GH432" t="s">
        <v>52</v>
      </c>
      <c r="GK432">
        <v>630</v>
      </c>
      <c r="GL432" t="s">
        <v>53</v>
      </c>
      <c r="GO432">
        <v>2.31</v>
      </c>
    </row>
    <row r="433" spans="1:197" x14ac:dyDescent="0.45">
      <c r="A433">
        <v>40322</v>
      </c>
      <c r="B433" t="s">
        <v>5</v>
      </c>
      <c r="E433">
        <v>0</v>
      </c>
      <c r="F433" t="s">
        <v>6</v>
      </c>
      <c r="I433">
        <v>0</v>
      </c>
      <c r="J433" t="s">
        <v>7</v>
      </c>
      <c r="M433">
        <v>0</v>
      </c>
      <c r="N433" t="s">
        <v>8</v>
      </c>
      <c r="Q433">
        <v>786</v>
      </c>
      <c r="R433" t="s">
        <v>9</v>
      </c>
      <c r="U433">
        <v>56.17</v>
      </c>
      <c r="V433" t="s">
        <v>10</v>
      </c>
      <c r="Y433">
        <v>92</v>
      </c>
      <c r="Z433" t="s">
        <v>11</v>
      </c>
      <c r="AC433">
        <v>0</v>
      </c>
      <c r="AD433" t="s">
        <v>12</v>
      </c>
      <c r="AG433">
        <v>0</v>
      </c>
      <c r="AH433" t="s">
        <v>13</v>
      </c>
      <c r="AK433">
        <v>7.2400000000000006E-2</v>
      </c>
      <c r="AL433" t="s">
        <v>14</v>
      </c>
      <c r="AO433">
        <v>3207</v>
      </c>
      <c r="AP433" t="s">
        <v>15</v>
      </c>
      <c r="AS433">
        <v>157.88</v>
      </c>
      <c r="AT433" t="s">
        <v>16</v>
      </c>
      <c r="AW433">
        <v>5033.93</v>
      </c>
      <c r="AX433" t="s">
        <v>17</v>
      </c>
      <c r="BA433">
        <v>263.39999999999998</v>
      </c>
      <c r="BB433" t="s">
        <v>18</v>
      </c>
      <c r="BE433">
        <v>4.8800000000000003E-2</v>
      </c>
      <c r="BF433" t="s">
        <v>19</v>
      </c>
      <c r="BI433">
        <v>68.33</v>
      </c>
      <c r="BJ433" t="s">
        <v>20</v>
      </c>
      <c r="BM433">
        <v>884.2</v>
      </c>
      <c r="BN433" t="s">
        <v>21</v>
      </c>
      <c r="BQ433">
        <v>1476.78</v>
      </c>
      <c r="BR433" t="s">
        <v>22</v>
      </c>
      <c r="BU433">
        <v>147.5</v>
      </c>
      <c r="BV433" t="s">
        <v>23</v>
      </c>
      <c r="BY433">
        <v>25.5</v>
      </c>
      <c r="BZ433" t="s">
        <v>24</v>
      </c>
      <c r="CC433">
        <v>230.46</v>
      </c>
      <c r="CD433" t="s">
        <v>25</v>
      </c>
      <c r="CG433">
        <v>2700.03</v>
      </c>
      <c r="CH433" t="s">
        <v>26</v>
      </c>
      <c r="CK433">
        <v>0</v>
      </c>
      <c r="CL433" t="s">
        <v>27</v>
      </c>
      <c r="CO433">
        <v>0</v>
      </c>
      <c r="CP433" t="s">
        <v>28</v>
      </c>
      <c r="CS433">
        <v>0</v>
      </c>
      <c r="CT433" t="s">
        <v>29</v>
      </c>
      <c r="CW433">
        <v>89.01</v>
      </c>
      <c r="CX433" t="s">
        <v>30</v>
      </c>
      <c r="DA433">
        <v>4.9710000000000001</v>
      </c>
      <c r="DB433" t="s">
        <v>31</v>
      </c>
      <c r="DE433">
        <v>199</v>
      </c>
      <c r="DF433" t="s">
        <v>32</v>
      </c>
      <c r="DI433">
        <v>126.38</v>
      </c>
      <c r="DJ433" t="s">
        <v>33</v>
      </c>
      <c r="DM433">
        <v>225.96</v>
      </c>
      <c r="DN433" t="s">
        <v>34</v>
      </c>
      <c r="DQ433">
        <v>104.1</v>
      </c>
      <c r="DR433" t="s">
        <v>35</v>
      </c>
      <c r="DU433">
        <v>72</v>
      </c>
      <c r="DV433" t="s">
        <v>36</v>
      </c>
      <c r="DY433">
        <v>1.64</v>
      </c>
      <c r="DZ433" t="s">
        <v>37</v>
      </c>
      <c r="EC433">
        <v>0</v>
      </c>
      <c r="ED433" t="s">
        <v>38</v>
      </c>
      <c r="EG433">
        <v>487.69</v>
      </c>
      <c r="EH433" t="s">
        <v>39</v>
      </c>
      <c r="EK433">
        <v>70.2</v>
      </c>
      <c r="EL433" t="s">
        <v>40</v>
      </c>
      <c r="EO433">
        <v>54.57</v>
      </c>
      <c r="EP433" t="s">
        <v>41</v>
      </c>
      <c r="ES433">
        <v>328.9</v>
      </c>
      <c r="ET433" t="s">
        <v>42</v>
      </c>
      <c r="EW433">
        <v>27.893999999999998</v>
      </c>
      <c r="EX433" t="s">
        <v>43</v>
      </c>
      <c r="FA433">
        <v>27.399000000000001</v>
      </c>
      <c r="FB433" t="s">
        <v>44</v>
      </c>
      <c r="FE433">
        <v>13.25</v>
      </c>
      <c r="FF433" t="s">
        <v>45</v>
      </c>
      <c r="FI433">
        <v>131</v>
      </c>
      <c r="FJ433" t="s">
        <v>46</v>
      </c>
      <c r="FM433">
        <v>133.5</v>
      </c>
      <c r="FN433" t="s">
        <v>47</v>
      </c>
      <c r="FQ433">
        <v>70.2</v>
      </c>
      <c r="FR433" t="s">
        <v>48</v>
      </c>
      <c r="FU433">
        <v>26050</v>
      </c>
      <c r="FV433" t="s">
        <v>49</v>
      </c>
      <c r="FY433">
        <v>114.5</v>
      </c>
      <c r="FZ433" t="s">
        <v>50</v>
      </c>
      <c r="GC433">
        <v>0.35</v>
      </c>
      <c r="GD433" t="s">
        <v>51</v>
      </c>
      <c r="GG433">
        <v>0</v>
      </c>
      <c r="GH433" t="s">
        <v>52</v>
      </c>
      <c r="GK433">
        <v>656.82</v>
      </c>
      <c r="GL433" t="s">
        <v>53</v>
      </c>
      <c r="GO433">
        <v>2.62</v>
      </c>
    </row>
    <row r="434" spans="1:197" x14ac:dyDescent="0.45">
      <c r="A434">
        <v>40329</v>
      </c>
      <c r="B434" t="s">
        <v>5</v>
      </c>
      <c r="E434">
        <v>0</v>
      </c>
      <c r="F434" t="s">
        <v>6</v>
      </c>
      <c r="I434">
        <v>0</v>
      </c>
      <c r="J434" t="s">
        <v>7</v>
      </c>
      <c r="M434">
        <v>0</v>
      </c>
      <c r="N434" t="s">
        <v>8</v>
      </c>
      <c r="Q434">
        <v>797</v>
      </c>
      <c r="R434" t="s">
        <v>9</v>
      </c>
      <c r="U434">
        <v>60.2</v>
      </c>
      <c r="V434" t="s">
        <v>10</v>
      </c>
      <c r="Y434">
        <v>91.99</v>
      </c>
      <c r="Z434" t="s">
        <v>11</v>
      </c>
      <c r="AC434">
        <v>0</v>
      </c>
      <c r="AD434" t="s">
        <v>12</v>
      </c>
      <c r="AG434">
        <v>0</v>
      </c>
      <c r="AH434" t="s">
        <v>13</v>
      </c>
      <c r="AK434">
        <v>7.4300000000000005E-2</v>
      </c>
      <c r="AL434" t="s">
        <v>14</v>
      </c>
      <c r="AO434">
        <v>2900</v>
      </c>
      <c r="AP434" t="s">
        <v>15</v>
      </c>
      <c r="AS434">
        <v>163</v>
      </c>
      <c r="AT434" t="s">
        <v>16</v>
      </c>
      <c r="AW434">
        <v>4921</v>
      </c>
      <c r="AX434" t="s">
        <v>17</v>
      </c>
      <c r="BA434">
        <v>277.67</v>
      </c>
      <c r="BB434" t="s">
        <v>18</v>
      </c>
      <c r="BE434">
        <v>4.6199999999999998E-2</v>
      </c>
      <c r="BF434" t="s">
        <v>19</v>
      </c>
      <c r="BI434">
        <v>70.45</v>
      </c>
      <c r="BJ434" t="s">
        <v>20</v>
      </c>
      <c r="BM434">
        <v>886</v>
      </c>
      <c r="BN434" t="s">
        <v>21</v>
      </c>
      <c r="BQ434">
        <v>1621.97</v>
      </c>
      <c r="BR434" t="s">
        <v>22</v>
      </c>
      <c r="BU434">
        <v>152</v>
      </c>
      <c r="BV434" t="s">
        <v>23</v>
      </c>
      <c r="BY434">
        <v>25.25</v>
      </c>
      <c r="BZ434" t="s">
        <v>24</v>
      </c>
      <c r="CC434">
        <v>233.94</v>
      </c>
      <c r="CD434" t="s">
        <v>25</v>
      </c>
      <c r="CG434">
        <v>2780</v>
      </c>
      <c r="CH434" t="s">
        <v>26</v>
      </c>
      <c r="CK434">
        <v>0</v>
      </c>
      <c r="CL434" t="s">
        <v>27</v>
      </c>
      <c r="CO434">
        <v>0</v>
      </c>
      <c r="CP434" t="s">
        <v>28</v>
      </c>
      <c r="CS434">
        <v>0</v>
      </c>
      <c r="CT434" t="s">
        <v>29</v>
      </c>
      <c r="CW434">
        <v>87.68</v>
      </c>
      <c r="CX434" t="s">
        <v>30</v>
      </c>
      <c r="DA434">
        <v>5.24</v>
      </c>
      <c r="DB434" t="s">
        <v>31</v>
      </c>
      <c r="DE434">
        <v>204.65</v>
      </c>
      <c r="DF434" t="s">
        <v>32</v>
      </c>
      <c r="DI434">
        <v>124.5</v>
      </c>
      <c r="DJ434" t="s">
        <v>33</v>
      </c>
      <c r="DM434">
        <v>222.47</v>
      </c>
      <c r="DN434" t="s">
        <v>34</v>
      </c>
      <c r="DQ434">
        <v>103.17</v>
      </c>
      <c r="DR434" t="s">
        <v>35</v>
      </c>
      <c r="DU434">
        <v>70.92</v>
      </c>
      <c r="DV434" t="s">
        <v>36</v>
      </c>
      <c r="DY434">
        <v>1.6220000000000001</v>
      </c>
      <c r="DZ434" t="s">
        <v>37</v>
      </c>
      <c r="EC434">
        <v>0</v>
      </c>
      <c r="ED434" t="s">
        <v>38</v>
      </c>
      <c r="EG434">
        <v>493.84</v>
      </c>
      <c r="EH434" t="s">
        <v>39</v>
      </c>
      <c r="EK434">
        <v>70.25</v>
      </c>
      <c r="EL434" t="s">
        <v>40</v>
      </c>
      <c r="EO434">
        <v>54.76</v>
      </c>
      <c r="EP434" t="s">
        <v>41</v>
      </c>
      <c r="ES434">
        <v>329.99</v>
      </c>
      <c r="ET434" t="s">
        <v>42</v>
      </c>
      <c r="EW434">
        <v>27.105</v>
      </c>
      <c r="EX434" t="s">
        <v>43</v>
      </c>
      <c r="FA434">
        <v>27.611999999999998</v>
      </c>
      <c r="FB434" t="s">
        <v>44</v>
      </c>
      <c r="FE434">
        <v>12.385999999999999</v>
      </c>
      <c r="FF434" t="s">
        <v>45</v>
      </c>
      <c r="FI434">
        <v>121.38</v>
      </c>
      <c r="FJ434" t="s">
        <v>46</v>
      </c>
      <c r="FM434">
        <v>134.1</v>
      </c>
      <c r="FN434" t="s">
        <v>47</v>
      </c>
      <c r="FQ434">
        <v>71.61</v>
      </c>
      <c r="FR434" t="s">
        <v>48</v>
      </c>
      <c r="FU434">
        <v>27000</v>
      </c>
      <c r="FV434" t="s">
        <v>49</v>
      </c>
      <c r="FY434">
        <v>117.21</v>
      </c>
      <c r="FZ434" t="s">
        <v>50</v>
      </c>
      <c r="GC434">
        <v>0.32100000000000001</v>
      </c>
      <c r="GD434" t="s">
        <v>51</v>
      </c>
      <c r="GG434">
        <v>0</v>
      </c>
      <c r="GH434" t="s">
        <v>52</v>
      </c>
      <c r="GK434">
        <v>767.99</v>
      </c>
      <c r="GL434" t="s">
        <v>53</v>
      </c>
      <c r="GO434">
        <v>2.59</v>
      </c>
    </row>
    <row r="435" spans="1:197" x14ac:dyDescent="0.45">
      <c r="A435">
        <v>40336</v>
      </c>
      <c r="B435" t="s">
        <v>5</v>
      </c>
      <c r="E435">
        <v>0</v>
      </c>
      <c r="F435" t="s">
        <v>6</v>
      </c>
      <c r="I435">
        <v>0</v>
      </c>
      <c r="J435" t="s">
        <v>7</v>
      </c>
      <c r="M435">
        <v>0</v>
      </c>
      <c r="N435" t="s">
        <v>8</v>
      </c>
      <c r="Q435">
        <v>777</v>
      </c>
      <c r="R435" t="s">
        <v>9</v>
      </c>
      <c r="U435">
        <v>59.16</v>
      </c>
      <c r="V435" t="s">
        <v>10</v>
      </c>
      <c r="Y435">
        <v>88.8</v>
      </c>
      <c r="Z435" t="s">
        <v>11</v>
      </c>
      <c r="AC435">
        <v>0</v>
      </c>
      <c r="AD435" t="s">
        <v>12</v>
      </c>
      <c r="AG435">
        <v>0</v>
      </c>
      <c r="AH435" t="s">
        <v>13</v>
      </c>
      <c r="AK435">
        <v>7.3400000000000007E-2</v>
      </c>
      <c r="AL435" t="s">
        <v>14</v>
      </c>
      <c r="AO435">
        <v>3000.87</v>
      </c>
      <c r="AP435" t="s">
        <v>15</v>
      </c>
      <c r="AS435">
        <v>156.44</v>
      </c>
      <c r="AT435" t="s">
        <v>16</v>
      </c>
      <c r="AW435">
        <v>5003</v>
      </c>
      <c r="AX435" t="s">
        <v>17</v>
      </c>
      <c r="BA435">
        <v>272</v>
      </c>
      <c r="BB435" t="s">
        <v>18</v>
      </c>
      <c r="BE435">
        <v>4.5499999999999999E-2</v>
      </c>
      <c r="BF435" t="s">
        <v>19</v>
      </c>
      <c r="BI435">
        <v>67.3</v>
      </c>
      <c r="BJ435" t="s">
        <v>20</v>
      </c>
      <c r="BM435">
        <v>872.99</v>
      </c>
      <c r="BN435" t="s">
        <v>21</v>
      </c>
      <c r="BQ435">
        <v>1680</v>
      </c>
      <c r="BR435" t="s">
        <v>22</v>
      </c>
      <c r="BU435">
        <v>152.99</v>
      </c>
      <c r="BV435" t="s">
        <v>23</v>
      </c>
      <c r="BY435">
        <v>22.6</v>
      </c>
      <c r="BZ435" t="s">
        <v>24</v>
      </c>
      <c r="CC435">
        <v>231.89</v>
      </c>
      <c r="CD435" t="s">
        <v>25</v>
      </c>
      <c r="CG435">
        <v>2740.01</v>
      </c>
      <c r="CH435" t="s">
        <v>26</v>
      </c>
      <c r="CK435">
        <v>0</v>
      </c>
      <c r="CL435" t="s">
        <v>27</v>
      </c>
      <c r="CO435">
        <v>0</v>
      </c>
      <c r="CP435" t="s">
        <v>28</v>
      </c>
      <c r="CS435">
        <v>0</v>
      </c>
      <c r="CT435" t="s">
        <v>29</v>
      </c>
      <c r="CW435">
        <v>85.14</v>
      </c>
      <c r="CX435" t="s">
        <v>30</v>
      </c>
      <c r="DA435">
        <v>4.9489999999999998</v>
      </c>
      <c r="DB435" t="s">
        <v>31</v>
      </c>
      <c r="DE435">
        <v>203.98</v>
      </c>
      <c r="DF435" t="s">
        <v>32</v>
      </c>
      <c r="DI435">
        <v>116.27</v>
      </c>
      <c r="DJ435" t="s">
        <v>33</v>
      </c>
      <c r="DM435">
        <v>215.06</v>
      </c>
      <c r="DN435" t="s">
        <v>34</v>
      </c>
      <c r="DQ435">
        <v>105.9</v>
      </c>
      <c r="DR435" t="s">
        <v>35</v>
      </c>
      <c r="DU435">
        <v>73</v>
      </c>
      <c r="DV435" t="s">
        <v>36</v>
      </c>
      <c r="DY435">
        <v>1.629</v>
      </c>
      <c r="DZ435" t="s">
        <v>37</v>
      </c>
      <c r="EC435">
        <v>0</v>
      </c>
      <c r="ED435" t="s">
        <v>38</v>
      </c>
      <c r="EG435">
        <v>437.95</v>
      </c>
      <c r="EH435" t="s">
        <v>39</v>
      </c>
      <c r="EK435">
        <v>72.19</v>
      </c>
      <c r="EL435" t="s">
        <v>40</v>
      </c>
      <c r="EO435">
        <v>55.28</v>
      </c>
      <c r="EP435" t="s">
        <v>41</v>
      </c>
      <c r="ES435">
        <v>312.37</v>
      </c>
      <c r="ET435" t="s">
        <v>42</v>
      </c>
      <c r="EW435">
        <v>27.03</v>
      </c>
      <c r="EX435" t="s">
        <v>43</v>
      </c>
      <c r="FA435">
        <v>29.202999999999999</v>
      </c>
      <c r="FB435" t="s">
        <v>44</v>
      </c>
      <c r="FE435">
        <v>12.98</v>
      </c>
      <c r="FF435" t="s">
        <v>45</v>
      </c>
      <c r="FI435">
        <v>122</v>
      </c>
      <c r="FJ435" t="s">
        <v>46</v>
      </c>
      <c r="FM435">
        <v>139.99</v>
      </c>
      <c r="FN435" t="s">
        <v>47</v>
      </c>
      <c r="FQ435">
        <v>70.900000000000006</v>
      </c>
      <c r="FR435" t="s">
        <v>48</v>
      </c>
      <c r="FU435">
        <v>25839.99</v>
      </c>
      <c r="FV435" t="s">
        <v>49</v>
      </c>
      <c r="FY435">
        <v>119.2</v>
      </c>
      <c r="FZ435" t="s">
        <v>50</v>
      </c>
      <c r="GC435">
        <v>0.307</v>
      </c>
      <c r="GD435" t="s">
        <v>51</v>
      </c>
      <c r="GG435">
        <v>0</v>
      </c>
      <c r="GH435" t="s">
        <v>52</v>
      </c>
      <c r="GK435">
        <v>789.99</v>
      </c>
      <c r="GL435" t="s">
        <v>53</v>
      </c>
      <c r="GO435">
        <v>2.4489999999999998</v>
      </c>
    </row>
    <row r="436" spans="1:197" x14ac:dyDescent="0.45">
      <c r="A436">
        <v>40343</v>
      </c>
      <c r="B436" t="s">
        <v>5</v>
      </c>
      <c r="E436">
        <v>0</v>
      </c>
      <c r="F436" t="s">
        <v>6</v>
      </c>
      <c r="I436">
        <v>0</v>
      </c>
      <c r="J436" t="s">
        <v>7</v>
      </c>
      <c r="M436">
        <v>0</v>
      </c>
      <c r="N436" t="s">
        <v>8</v>
      </c>
      <c r="Q436">
        <v>828</v>
      </c>
      <c r="R436" t="s">
        <v>9</v>
      </c>
      <c r="U436">
        <v>62.4</v>
      </c>
      <c r="V436" t="s">
        <v>10</v>
      </c>
      <c r="Y436">
        <v>90.45</v>
      </c>
      <c r="Z436" t="s">
        <v>11</v>
      </c>
      <c r="AC436">
        <v>0</v>
      </c>
      <c r="AD436" t="s">
        <v>12</v>
      </c>
      <c r="AG436">
        <v>0</v>
      </c>
      <c r="AH436" t="s">
        <v>13</v>
      </c>
      <c r="AK436">
        <v>7.8799999999999995E-2</v>
      </c>
      <c r="AL436" t="s">
        <v>14</v>
      </c>
      <c r="AO436">
        <v>2950</v>
      </c>
      <c r="AP436" t="s">
        <v>15</v>
      </c>
      <c r="AS436">
        <v>159.4</v>
      </c>
      <c r="AT436" t="s">
        <v>16</v>
      </c>
      <c r="AW436">
        <v>4910.13</v>
      </c>
      <c r="AX436" t="s">
        <v>17</v>
      </c>
      <c r="BA436">
        <v>273</v>
      </c>
      <c r="BB436" t="s">
        <v>18</v>
      </c>
      <c r="BE436">
        <v>4.7399999999999998E-2</v>
      </c>
      <c r="BF436" t="s">
        <v>19</v>
      </c>
      <c r="BI436">
        <v>68.45</v>
      </c>
      <c r="BJ436" t="s">
        <v>20</v>
      </c>
      <c r="BM436">
        <v>835</v>
      </c>
      <c r="BN436" t="s">
        <v>21</v>
      </c>
      <c r="BQ436">
        <v>1653.11</v>
      </c>
      <c r="BR436" t="s">
        <v>22</v>
      </c>
      <c r="BU436">
        <v>170</v>
      </c>
      <c r="BV436" t="s">
        <v>23</v>
      </c>
      <c r="BY436">
        <v>22.84</v>
      </c>
      <c r="BZ436" t="s">
        <v>24</v>
      </c>
      <c r="CC436">
        <v>232.95</v>
      </c>
      <c r="CD436" t="s">
        <v>25</v>
      </c>
      <c r="CG436">
        <v>2690</v>
      </c>
      <c r="CH436" t="s">
        <v>26</v>
      </c>
      <c r="CK436">
        <v>0</v>
      </c>
      <c r="CL436" t="s">
        <v>27</v>
      </c>
      <c r="CO436">
        <v>0</v>
      </c>
      <c r="CP436" t="s">
        <v>28</v>
      </c>
      <c r="CS436">
        <v>0</v>
      </c>
      <c r="CT436" t="s">
        <v>29</v>
      </c>
      <c r="CW436">
        <v>85.15</v>
      </c>
      <c r="CX436" t="s">
        <v>30</v>
      </c>
      <c r="DA436">
        <v>4.8070000000000004</v>
      </c>
      <c r="DB436" t="s">
        <v>31</v>
      </c>
      <c r="DE436">
        <v>221.5</v>
      </c>
      <c r="DF436" t="s">
        <v>32</v>
      </c>
      <c r="DI436">
        <v>117.6</v>
      </c>
      <c r="DJ436" t="s">
        <v>33</v>
      </c>
      <c r="DM436">
        <v>207.8</v>
      </c>
      <c r="DN436" t="s">
        <v>34</v>
      </c>
      <c r="DQ436">
        <v>105.99</v>
      </c>
      <c r="DR436" t="s">
        <v>35</v>
      </c>
      <c r="DU436">
        <v>76</v>
      </c>
      <c r="DV436" t="s">
        <v>36</v>
      </c>
      <c r="DY436">
        <v>1.776</v>
      </c>
      <c r="DZ436" t="s">
        <v>37</v>
      </c>
      <c r="EC436">
        <v>0</v>
      </c>
      <c r="ED436" t="s">
        <v>38</v>
      </c>
      <c r="EG436">
        <v>440</v>
      </c>
      <c r="EH436" t="s">
        <v>39</v>
      </c>
      <c r="EK436">
        <v>80.3</v>
      </c>
      <c r="EL436" t="s">
        <v>40</v>
      </c>
      <c r="EO436">
        <v>57.64</v>
      </c>
      <c r="EP436" t="s">
        <v>41</v>
      </c>
      <c r="ES436">
        <v>315.61</v>
      </c>
      <c r="ET436" t="s">
        <v>42</v>
      </c>
      <c r="EW436">
        <v>28.2</v>
      </c>
      <c r="EX436" t="s">
        <v>43</v>
      </c>
      <c r="FA436">
        <v>28.675000000000001</v>
      </c>
      <c r="FB436" t="s">
        <v>44</v>
      </c>
      <c r="FE436">
        <v>13.026999999999999</v>
      </c>
      <c r="FF436" t="s">
        <v>45</v>
      </c>
      <c r="FI436">
        <v>119.26</v>
      </c>
      <c r="FJ436" t="s">
        <v>46</v>
      </c>
      <c r="FM436">
        <v>145</v>
      </c>
      <c r="FN436" t="s">
        <v>47</v>
      </c>
      <c r="FQ436">
        <v>72</v>
      </c>
      <c r="FR436" t="s">
        <v>48</v>
      </c>
      <c r="FU436">
        <v>26400</v>
      </c>
      <c r="FV436" t="s">
        <v>49</v>
      </c>
      <c r="FY436">
        <v>118.8</v>
      </c>
      <c r="FZ436" t="s">
        <v>50</v>
      </c>
      <c r="GC436">
        <v>0.33400000000000002</v>
      </c>
      <c r="GD436" t="s">
        <v>51</v>
      </c>
      <c r="GG436">
        <v>0</v>
      </c>
      <c r="GH436" t="s">
        <v>52</v>
      </c>
      <c r="GK436">
        <v>763</v>
      </c>
      <c r="GL436" t="s">
        <v>53</v>
      </c>
      <c r="GO436">
        <v>2.4969999999999999</v>
      </c>
    </row>
    <row r="437" spans="1:197" x14ac:dyDescent="0.45">
      <c r="A437">
        <v>40350</v>
      </c>
      <c r="B437" t="s">
        <v>5</v>
      </c>
      <c r="E437">
        <v>0</v>
      </c>
      <c r="F437" t="s">
        <v>6</v>
      </c>
      <c r="I437">
        <v>0</v>
      </c>
      <c r="J437" t="s">
        <v>7</v>
      </c>
      <c r="M437">
        <v>0</v>
      </c>
      <c r="N437" t="s">
        <v>8</v>
      </c>
      <c r="Q437">
        <v>807</v>
      </c>
      <c r="R437" t="s">
        <v>9</v>
      </c>
      <c r="U437">
        <v>59.69</v>
      </c>
      <c r="V437" t="s">
        <v>10</v>
      </c>
      <c r="Y437">
        <v>88.74</v>
      </c>
      <c r="Z437" t="s">
        <v>11</v>
      </c>
      <c r="AC437">
        <v>0</v>
      </c>
      <c r="AD437" t="s">
        <v>12</v>
      </c>
      <c r="AG437">
        <v>0</v>
      </c>
      <c r="AH437" t="s">
        <v>13</v>
      </c>
      <c r="AK437">
        <v>7.6999999999999999E-2</v>
      </c>
      <c r="AL437" t="s">
        <v>14</v>
      </c>
      <c r="AO437">
        <v>3030.3</v>
      </c>
      <c r="AP437" t="s">
        <v>15</v>
      </c>
      <c r="AS437">
        <v>152</v>
      </c>
      <c r="AT437" t="s">
        <v>16</v>
      </c>
      <c r="AW437">
        <v>4800.04</v>
      </c>
      <c r="AX437" t="s">
        <v>17</v>
      </c>
      <c r="BA437">
        <v>277.01</v>
      </c>
      <c r="BB437" t="s">
        <v>18</v>
      </c>
      <c r="BE437">
        <v>4.7100000000000003E-2</v>
      </c>
      <c r="BF437" t="s">
        <v>19</v>
      </c>
      <c r="BI437">
        <v>70.19</v>
      </c>
      <c r="BJ437" t="s">
        <v>20</v>
      </c>
      <c r="BM437">
        <v>810</v>
      </c>
      <c r="BN437" t="s">
        <v>21</v>
      </c>
      <c r="BQ437">
        <v>1701.34</v>
      </c>
      <c r="BR437" t="s">
        <v>22</v>
      </c>
      <c r="BU437">
        <v>190</v>
      </c>
      <c r="BV437" t="s">
        <v>23</v>
      </c>
      <c r="BY437">
        <v>22.6</v>
      </c>
      <c r="BZ437" t="s">
        <v>24</v>
      </c>
      <c r="CC437">
        <v>243.63</v>
      </c>
      <c r="CD437" t="s">
        <v>25</v>
      </c>
      <c r="CG437">
        <v>2599</v>
      </c>
      <c r="CH437" t="s">
        <v>26</v>
      </c>
      <c r="CK437">
        <v>0</v>
      </c>
      <c r="CL437" t="s">
        <v>27</v>
      </c>
      <c r="CO437">
        <v>0</v>
      </c>
      <c r="CP437" t="s">
        <v>28</v>
      </c>
      <c r="CS437">
        <v>0</v>
      </c>
      <c r="CT437" t="s">
        <v>29</v>
      </c>
      <c r="CW437">
        <v>82.85</v>
      </c>
      <c r="CX437" t="s">
        <v>30</v>
      </c>
      <c r="DA437">
        <v>4.4989999999999997</v>
      </c>
      <c r="DB437" t="s">
        <v>31</v>
      </c>
      <c r="DE437">
        <v>210</v>
      </c>
      <c r="DF437" t="s">
        <v>32</v>
      </c>
      <c r="DI437">
        <v>113</v>
      </c>
      <c r="DJ437" t="s">
        <v>33</v>
      </c>
      <c r="DM437">
        <v>196.27</v>
      </c>
      <c r="DN437" t="s">
        <v>34</v>
      </c>
      <c r="DQ437">
        <v>117</v>
      </c>
      <c r="DR437" t="s">
        <v>35</v>
      </c>
      <c r="DU437">
        <v>71.569999999999993</v>
      </c>
      <c r="DV437" t="s">
        <v>36</v>
      </c>
      <c r="DY437">
        <v>1.61</v>
      </c>
      <c r="DZ437" t="s">
        <v>37</v>
      </c>
      <c r="EC437">
        <v>0</v>
      </c>
      <c r="ED437" t="s">
        <v>38</v>
      </c>
      <c r="EG437">
        <v>441.1</v>
      </c>
      <c r="EH437" t="s">
        <v>39</v>
      </c>
      <c r="EK437">
        <v>78</v>
      </c>
      <c r="EL437" t="s">
        <v>40</v>
      </c>
      <c r="EO437">
        <v>57.19</v>
      </c>
      <c r="EP437" t="s">
        <v>41</v>
      </c>
      <c r="ES437">
        <v>323.99</v>
      </c>
      <c r="ET437" t="s">
        <v>42</v>
      </c>
      <c r="EW437">
        <v>27.414999999999999</v>
      </c>
      <c r="EX437" t="s">
        <v>43</v>
      </c>
      <c r="FA437">
        <v>28.6</v>
      </c>
      <c r="FB437" t="s">
        <v>44</v>
      </c>
      <c r="FE437">
        <v>13</v>
      </c>
      <c r="FF437" t="s">
        <v>45</v>
      </c>
      <c r="FI437">
        <v>119.8</v>
      </c>
      <c r="FJ437" t="s">
        <v>46</v>
      </c>
      <c r="FM437">
        <v>142.4</v>
      </c>
      <c r="FN437" t="s">
        <v>47</v>
      </c>
      <c r="FQ437">
        <v>71</v>
      </c>
      <c r="FR437" t="s">
        <v>48</v>
      </c>
      <c r="FU437">
        <v>28444</v>
      </c>
      <c r="FV437" t="s">
        <v>49</v>
      </c>
      <c r="FY437">
        <v>116.92</v>
      </c>
      <c r="FZ437" t="s">
        <v>50</v>
      </c>
      <c r="GC437">
        <v>0.32800000000000001</v>
      </c>
      <c r="GD437" t="s">
        <v>51</v>
      </c>
      <c r="GG437">
        <v>0</v>
      </c>
      <c r="GH437" t="s">
        <v>52</v>
      </c>
      <c r="GK437">
        <v>735</v>
      </c>
      <c r="GL437" t="s">
        <v>53</v>
      </c>
      <c r="GO437">
        <v>2.5299999999999998</v>
      </c>
    </row>
    <row r="438" spans="1:197" x14ac:dyDescent="0.45">
      <c r="A438">
        <v>40357</v>
      </c>
      <c r="B438" t="s">
        <v>5</v>
      </c>
      <c r="E438">
        <v>0</v>
      </c>
      <c r="F438" t="s">
        <v>6</v>
      </c>
      <c r="I438">
        <v>0</v>
      </c>
      <c r="J438" t="s">
        <v>7</v>
      </c>
      <c r="M438">
        <v>0</v>
      </c>
      <c r="N438" t="s">
        <v>8</v>
      </c>
      <c r="Q438">
        <v>768.01</v>
      </c>
      <c r="R438" t="s">
        <v>9</v>
      </c>
      <c r="U438">
        <v>55.69</v>
      </c>
      <c r="V438" t="s">
        <v>10</v>
      </c>
      <c r="Y438">
        <v>78.959999999999994</v>
      </c>
      <c r="Z438" t="s">
        <v>11</v>
      </c>
      <c r="AC438">
        <v>0</v>
      </c>
      <c r="AD438" t="s">
        <v>12</v>
      </c>
      <c r="AG438">
        <v>0</v>
      </c>
      <c r="AH438" t="s">
        <v>13</v>
      </c>
      <c r="AK438">
        <v>7.3400000000000007E-2</v>
      </c>
      <c r="AL438" t="s">
        <v>14</v>
      </c>
      <c r="AO438">
        <v>2800</v>
      </c>
      <c r="AP438" t="s">
        <v>15</v>
      </c>
      <c r="AS438">
        <v>148.25</v>
      </c>
      <c r="AT438" t="s">
        <v>16</v>
      </c>
      <c r="AW438">
        <v>4505</v>
      </c>
      <c r="AX438" t="s">
        <v>17</v>
      </c>
      <c r="BA438">
        <v>279</v>
      </c>
      <c r="BB438" t="s">
        <v>18</v>
      </c>
      <c r="BE438">
        <v>4.2999999999999997E-2</v>
      </c>
      <c r="BF438" t="s">
        <v>19</v>
      </c>
      <c r="BI438">
        <v>64.900000000000006</v>
      </c>
      <c r="BJ438" t="s">
        <v>20</v>
      </c>
      <c r="BM438">
        <v>759.23</v>
      </c>
      <c r="BN438" t="s">
        <v>21</v>
      </c>
      <c r="BQ438">
        <v>1586.4</v>
      </c>
      <c r="BR438" t="s">
        <v>22</v>
      </c>
      <c r="BU438">
        <v>187.5</v>
      </c>
      <c r="BV438" t="s">
        <v>23</v>
      </c>
      <c r="BY438">
        <v>21.48</v>
      </c>
      <c r="BZ438" t="s">
        <v>24</v>
      </c>
      <c r="CC438">
        <v>230.6</v>
      </c>
      <c r="CD438" t="s">
        <v>25</v>
      </c>
      <c r="CG438">
        <v>2499.9899999999998</v>
      </c>
      <c r="CH438" t="s">
        <v>26</v>
      </c>
      <c r="CK438">
        <v>0</v>
      </c>
      <c r="CL438" t="s">
        <v>27</v>
      </c>
      <c r="CO438">
        <v>0</v>
      </c>
      <c r="CP438" t="s">
        <v>28</v>
      </c>
      <c r="CS438">
        <v>0</v>
      </c>
      <c r="CT438" t="s">
        <v>29</v>
      </c>
      <c r="CW438">
        <v>83.01</v>
      </c>
      <c r="CX438" t="s">
        <v>30</v>
      </c>
      <c r="DA438">
        <v>4.46</v>
      </c>
      <c r="DB438" t="s">
        <v>31</v>
      </c>
      <c r="DE438">
        <v>214.05</v>
      </c>
      <c r="DF438" t="s">
        <v>32</v>
      </c>
      <c r="DI438">
        <v>99.8</v>
      </c>
      <c r="DJ438" t="s">
        <v>33</v>
      </c>
      <c r="DM438">
        <v>189.01</v>
      </c>
      <c r="DN438" t="s">
        <v>34</v>
      </c>
      <c r="DQ438">
        <v>108</v>
      </c>
      <c r="DR438" t="s">
        <v>35</v>
      </c>
      <c r="DU438">
        <v>68.3</v>
      </c>
      <c r="DV438" t="s">
        <v>36</v>
      </c>
      <c r="DY438">
        <v>1.534</v>
      </c>
      <c r="DZ438" t="s">
        <v>37</v>
      </c>
      <c r="EC438">
        <v>0</v>
      </c>
      <c r="ED438" t="s">
        <v>38</v>
      </c>
      <c r="EG438">
        <v>410</v>
      </c>
      <c r="EH438" t="s">
        <v>39</v>
      </c>
      <c r="EK438">
        <v>72.98</v>
      </c>
      <c r="EL438" t="s">
        <v>40</v>
      </c>
      <c r="EO438">
        <v>53.37</v>
      </c>
      <c r="EP438" t="s">
        <v>41</v>
      </c>
      <c r="ES438">
        <v>300</v>
      </c>
      <c r="ET438" t="s">
        <v>42</v>
      </c>
      <c r="EW438">
        <v>26.588000000000001</v>
      </c>
      <c r="EX438" t="s">
        <v>43</v>
      </c>
      <c r="FA438">
        <v>27.341000000000001</v>
      </c>
      <c r="FB438" t="s">
        <v>44</v>
      </c>
      <c r="FE438">
        <v>12.898999999999999</v>
      </c>
      <c r="FF438" t="s">
        <v>45</v>
      </c>
      <c r="FI438">
        <v>124.43</v>
      </c>
      <c r="FJ438" t="s">
        <v>46</v>
      </c>
      <c r="FM438">
        <v>141.37</v>
      </c>
      <c r="FN438" t="s">
        <v>47</v>
      </c>
      <c r="FQ438">
        <v>66.86</v>
      </c>
      <c r="FR438" t="s">
        <v>48</v>
      </c>
      <c r="FU438">
        <v>26700</v>
      </c>
      <c r="FV438" t="s">
        <v>49</v>
      </c>
      <c r="FY438">
        <v>114.86</v>
      </c>
      <c r="FZ438" t="s">
        <v>50</v>
      </c>
      <c r="GC438">
        <v>0.34300000000000003</v>
      </c>
      <c r="GD438" t="s">
        <v>51</v>
      </c>
      <c r="GG438">
        <v>0</v>
      </c>
      <c r="GH438" t="s">
        <v>52</v>
      </c>
      <c r="GK438">
        <v>624.01</v>
      </c>
      <c r="GL438" t="s">
        <v>53</v>
      </c>
      <c r="GO438">
        <v>2.35</v>
      </c>
    </row>
    <row r="439" spans="1:197" x14ac:dyDescent="0.45">
      <c r="A439">
        <v>40364</v>
      </c>
      <c r="B439" t="s">
        <v>5</v>
      </c>
      <c r="E439">
        <v>0</v>
      </c>
      <c r="F439" t="s">
        <v>6</v>
      </c>
      <c r="I439">
        <v>0</v>
      </c>
      <c r="J439" t="s">
        <v>7</v>
      </c>
      <c r="M439">
        <v>0</v>
      </c>
      <c r="N439" t="s">
        <v>8</v>
      </c>
      <c r="Q439">
        <v>784.97</v>
      </c>
      <c r="R439" t="s">
        <v>9</v>
      </c>
      <c r="U439">
        <v>61.22</v>
      </c>
      <c r="V439" t="s">
        <v>10</v>
      </c>
      <c r="Y439">
        <v>89.23</v>
      </c>
      <c r="Z439" t="s">
        <v>11</v>
      </c>
      <c r="AC439">
        <v>0</v>
      </c>
      <c r="AD439" t="s">
        <v>12</v>
      </c>
      <c r="AG439">
        <v>0</v>
      </c>
      <c r="AH439" t="s">
        <v>13</v>
      </c>
      <c r="AK439">
        <v>7.6899999999999996E-2</v>
      </c>
      <c r="AL439" t="s">
        <v>14</v>
      </c>
      <c r="AO439">
        <v>2900</v>
      </c>
      <c r="AP439" t="s">
        <v>15</v>
      </c>
      <c r="AS439">
        <v>154.19999999999999</v>
      </c>
      <c r="AT439" t="s">
        <v>16</v>
      </c>
      <c r="AW439">
        <v>4815</v>
      </c>
      <c r="AX439" t="s">
        <v>17</v>
      </c>
      <c r="BA439">
        <v>272</v>
      </c>
      <c r="BB439" t="s">
        <v>18</v>
      </c>
      <c r="BE439">
        <v>4.3299999999999998E-2</v>
      </c>
      <c r="BF439" t="s">
        <v>19</v>
      </c>
      <c r="BI439">
        <v>66.48</v>
      </c>
      <c r="BJ439" t="s">
        <v>20</v>
      </c>
      <c r="BM439">
        <v>821.03</v>
      </c>
      <c r="BN439" t="s">
        <v>21</v>
      </c>
      <c r="BQ439">
        <v>1591.94</v>
      </c>
      <c r="BR439" t="s">
        <v>22</v>
      </c>
      <c r="BU439">
        <v>185</v>
      </c>
      <c r="BV439" t="s">
        <v>23</v>
      </c>
      <c r="BY439">
        <v>22.265999999999998</v>
      </c>
      <c r="BZ439" t="s">
        <v>24</v>
      </c>
      <c r="CC439">
        <v>240.4</v>
      </c>
      <c r="CD439" t="s">
        <v>25</v>
      </c>
      <c r="CG439">
        <v>2638.46</v>
      </c>
      <c r="CH439" t="s">
        <v>26</v>
      </c>
      <c r="CK439">
        <v>0</v>
      </c>
      <c r="CL439" t="s">
        <v>27</v>
      </c>
      <c r="CO439">
        <v>0</v>
      </c>
      <c r="CP439" t="s">
        <v>28</v>
      </c>
      <c r="CS439">
        <v>0</v>
      </c>
      <c r="CT439" t="s">
        <v>29</v>
      </c>
      <c r="CW439">
        <v>88.7</v>
      </c>
      <c r="CX439" t="s">
        <v>30</v>
      </c>
      <c r="DA439">
        <v>4.51</v>
      </c>
      <c r="DB439" t="s">
        <v>31</v>
      </c>
      <c r="DE439">
        <v>216.9</v>
      </c>
      <c r="DF439" t="s">
        <v>32</v>
      </c>
      <c r="DI439">
        <v>111.48</v>
      </c>
      <c r="DJ439" t="s">
        <v>33</v>
      </c>
      <c r="DM439">
        <v>187.72</v>
      </c>
      <c r="DN439" t="s">
        <v>34</v>
      </c>
      <c r="DQ439">
        <v>109.45</v>
      </c>
      <c r="DR439" t="s">
        <v>35</v>
      </c>
      <c r="DU439">
        <v>69.19</v>
      </c>
      <c r="DV439" t="s">
        <v>36</v>
      </c>
      <c r="DY439">
        <v>1.5449999999999999</v>
      </c>
      <c r="DZ439" t="s">
        <v>37</v>
      </c>
      <c r="EC439">
        <v>0</v>
      </c>
      <c r="ED439" t="s">
        <v>38</v>
      </c>
      <c r="EG439">
        <v>439</v>
      </c>
      <c r="EH439" t="s">
        <v>39</v>
      </c>
      <c r="EK439">
        <v>77.66</v>
      </c>
      <c r="EL439" t="s">
        <v>40</v>
      </c>
      <c r="EO439">
        <v>56.29</v>
      </c>
      <c r="EP439" t="s">
        <v>41</v>
      </c>
      <c r="ES439">
        <v>314.37</v>
      </c>
      <c r="ET439" t="s">
        <v>42</v>
      </c>
      <c r="EW439">
        <v>26.797000000000001</v>
      </c>
      <c r="EX439" t="s">
        <v>43</v>
      </c>
      <c r="FA439">
        <v>27.677</v>
      </c>
      <c r="FB439" t="s">
        <v>44</v>
      </c>
      <c r="FE439">
        <v>12.849</v>
      </c>
      <c r="FF439" t="s">
        <v>45</v>
      </c>
      <c r="FI439">
        <v>125.9</v>
      </c>
      <c r="FJ439" t="s">
        <v>46</v>
      </c>
      <c r="FM439">
        <v>143.93</v>
      </c>
      <c r="FN439" t="s">
        <v>47</v>
      </c>
      <c r="FQ439">
        <v>67.349999999999994</v>
      </c>
      <c r="FR439" t="s">
        <v>48</v>
      </c>
      <c r="FU439">
        <v>27851</v>
      </c>
      <c r="FV439" t="s">
        <v>49</v>
      </c>
      <c r="FY439">
        <v>117.92</v>
      </c>
      <c r="FZ439" t="s">
        <v>50</v>
      </c>
      <c r="GC439">
        <v>0.33600000000000002</v>
      </c>
      <c r="GD439" t="s">
        <v>51</v>
      </c>
      <c r="GG439">
        <v>0</v>
      </c>
      <c r="GH439" t="s">
        <v>52</v>
      </c>
      <c r="GK439">
        <v>674.97</v>
      </c>
      <c r="GL439" t="s">
        <v>53</v>
      </c>
      <c r="GO439">
        <v>2.4129999999999998</v>
      </c>
    </row>
    <row r="440" spans="1:197" x14ac:dyDescent="0.45">
      <c r="A440">
        <v>40371</v>
      </c>
      <c r="B440" t="s">
        <v>5</v>
      </c>
      <c r="E440">
        <v>0</v>
      </c>
      <c r="F440" t="s">
        <v>6</v>
      </c>
      <c r="I440">
        <v>0</v>
      </c>
      <c r="J440" t="s">
        <v>7</v>
      </c>
      <c r="M440">
        <v>0</v>
      </c>
      <c r="N440" t="s">
        <v>8</v>
      </c>
      <c r="Q440">
        <v>775</v>
      </c>
      <c r="R440" t="s">
        <v>9</v>
      </c>
      <c r="U440">
        <v>62.39</v>
      </c>
      <c r="V440" t="s">
        <v>10</v>
      </c>
      <c r="Y440">
        <v>90.43</v>
      </c>
      <c r="Z440" t="s">
        <v>11</v>
      </c>
      <c r="AC440">
        <v>0</v>
      </c>
      <c r="AD440" t="s">
        <v>12</v>
      </c>
      <c r="AG440">
        <v>0</v>
      </c>
      <c r="AH440" t="s">
        <v>13</v>
      </c>
      <c r="AK440">
        <v>7.6399999999999996E-2</v>
      </c>
      <c r="AL440" t="s">
        <v>14</v>
      </c>
      <c r="AO440">
        <v>2860</v>
      </c>
      <c r="AP440" t="s">
        <v>15</v>
      </c>
      <c r="AS440">
        <v>155.19</v>
      </c>
      <c r="AT440" t="s">
        <v>16</v>
      </c>
      <c r="AW440">
        <v>4815</v>
      </c>
      <c r="AX440" t="s">
        <v>17</v>
      </c>
      <c r="BA440">
        <v>278.92</v>
      </c>
      <c r="BB440" t="s">
        <v>18</v>
      </c>
      <c r="BE440">
        <v>4.1599999999999998E-2</v>
      </c>
      <c r="BF440" t="s">
        <v>19</v>
      </c>
      <c r="BI440">
        <v>65.59</v>
      </c>
      <c r="BJ440" t="s">
        <v>20</v>
      </c>
      <c r="BM440">
        <v>845</v>
      </c>
      <c r="BN440" t="s">
        <v>21</v>
      </c>
      <c r="BQ440">
        <v>1592</v>
      </c>
      <c r="BR440" t="s">
        <v>22</v>
      </c>
      <c r="BU440">
        <v>194.1</v>
      </c>
      <c r="BV440" t="s">
        <v>23</v>
      </c>
      <c r="BY440">
        <v>21.611999999999998</v>
      </c>
      <c r="BZ440" t="s">
        <v>24</v>
      </c>
      <c r="CC440">
        <v>240.26</v>
      </c>
      <c r="CD440" t="s">
        <v>25</v>
      </c>
      <c r="CG440">
        <v>2950</v>
      </c>
      <c r="CH440" t="s">
        <v>26</v>
      </c>
      <c r="CK440">
        <v>0</v>
      </c>
      <c r="CL440" t="s">
        <v>27</v>
      </c>
      <c r="CO440">
        <v>0</v>
      </c>
      <c r="CP440" t="s">
        <v>28</v>
      </c>
      <c r="CS440">
        <v>0</v>
      </c>
      <c r="CT440" t="s">
        <v>29</v>
      </c>
      <c r="CW440">
        <v>87.5</v>
      </c>
      <c r="CX440" t="s">
        <v>30</v>
      </c>
      <c r="DA440">
        <v>4.4000000000000004</v>
      </c>
      <c r="DB440" t="s">
        <v>31</v>
      </c>
      <c r="DE440">
        <v>220.04</v>
      </c>
      <c r="DF440" t="s">
        <v>32</v>
      </c>
      <c r="DI440">
        <v>105.65</v>
      </c>
      <c r="DJ440" t="s">
        <v>33</v>
      </c>
      <c r="DM440">
        <v>185.51</v>
      </c>
      <c r="DN440" t="s">
        <v>34</v>
      </c>
      <c r="DQ440">
        <v>106.71</v>
      </c>
      <c r="DR440" t="s">
        <v>35</v>
      </c>
      <c r="DU440">
        <v>71.8</v>
      </c>
      <c r="DV440" t="s">
        <v>36</v>
      </c>
      <c r="DY440">
        <v>1.5640000000000001</v>
      </c>
      <c r="DZ440" t="s">
        <v>37</v>
      </c>
      <c r="EC440">
        <v>0</v>
      </c>
      <c r="ED440" t="s">
        <v>38</v>
      </c>
      <c r="EG440">
        <v>427</v>
      </c>
      <c r="EH440" t="s">
        <v>39</v>
      </c>
      <c r="EK440">
        <v>79.069999999999993</v>
      </c>
      <c r="EL440" t="s">
        <v>40</v>
      </c>
      <c r="EO440">
        <v>56.69</v>
      </c>
      <c r="EP440" t="s">
        <v>41</v>
      </c>
      <c r="ES440">
        <v>326.61</v>
      </c>
      <c r="ET440" t="s">
        <v>42</v>
      </c>
      <c r="EW440">
        <v>27.001000000000001</v>
      </c>
      <c r="EX440" t="s">
        <v>43</v>
      </c>
      <c r="FA440">
        <v>27.646000000000001</v>
      </c>
      <c r="FB440" t="s">
        <v>44</v>
      </c>
      <c r="FE440">
        <v>13.15</v>
      </c>
      <c r="FF440" t="s">
        <v>45</v>
      </c>
      <c r="FI440">
        <v>124.7</v>
      </c>
      <c r="FJ440" t="s">
        <v>46</v>
      </c>
      <c r="FM440">
        <v>145</v>
      </c>
      <c r="FN440" t="s">
        <v>47</v>
      </c>
      <c r="FQ440">
        <v>68.930000000000007</v>
      </c>
      <c r="FR440" t="s">
        <v>48</v>
      </c>
      <c r="FU440">
        <v>27050.01</v>
      </c>
      <c r="FV440" t="s">
        <v>49</v>
      </c>
      <c r="FY440">
        <v>122.48</v>
      </c>
      <c r="FZ440" t="s">
        <v>50</v>
      </c>
      <c r="GC440">
        <v>0.33500000000000002</v>
      </c>
      <c r="GD440" t="s">
        <v>51</v>
      </c>
      <c r="GG440">
        <v>0</v>
      </c>
      <c r="GH440" t="s">
        <v>52</v>
      </c>
      <c r="GK440">
        <v>693</v>
      </c>
      <c r="GL440" t="s">
        <v>53</v>
      </c>
      <c r="GO440">
        <v>2.3719999999999999</v>
      </c>
    </row>
    <row r="441" spans="1:197" x14ac:dyDescent="0.45">
      <c r="A441">
        <v>40378</v>
      </c>
      <c r="B441" t="s">
        <v>5</v>
      </c>
      <c r="E441">
        <v>0</v>
      </c>
      <c r="F441" t="s">
        <v>6</v>
      </c>
      <c r="I441">
        <v>0</v>
      </c>
      <c r="J441" t="s">
        <v>7</v>
      </c>
      <c r="M441">
        <v>0</v>
      </c>
      <c r="N441" t="s">
        <v>8</v>
      </c>
      <c r="Q441">
        <v>802.89</v>
      </c>
      <c r="R441" t="s">
        <v>9</v>
      </c>
      <c r="U441">
        <v>61.75</v>
      </c>
      <c r="V441" t="s">
        <v>10</v>
      </c>
      <c r="Y441">
        <v>91.58</v>
      </c>
      <c r="Z441" t="s">
        <v>11</v>
      </c>
      <c r="AC441">
        <v>0</v>
      </c>
      <c r="AD441" t="s">
        <v>12</v>
      </c>
      <c r="AG441">
        <v>0</v>
      </c>
      <c r="AH441" t="s">
        <v>13</v>
      </c>
      <c r="AK441">
        <v>7.9699999999999993E-2</v>
      </c>
      <c r="AL441" t="s">
        <v>14</v>
      </c>
      <c r="AO441">
        <v>2999</v>
      </c>
      <c r="AP441" t="s">
        <v>15</v>
      </c>
      <c r="AS441">
        <v>160.9</v>
      </c>
      <c r="AT441" t="s">
        <v>16</v>
      </c>
      <c r="AW441">
        <v>5073</v>
      </c>
      <c r="AX441" t="s">
        <v>17</v>
      </c>
      <c r="BA441">
        <v>287.43</v>
      </c>
      <c r="BB441" t="s">
        <v>18</v>
      </c>
      <c r="BE441">
        <v>4.19E-2</v>
      </c>
      <c r="BF441" t="s">
        <v>19</v>
      </c>
      <c r="BI441">
        <v>66.099999999999994</v>
      </c>
      <c r="BJ441" t="s">
        <v>20</v>
      </c>
      <c r="BM441">
        <v>861</v>
      </c>
      <c r="BN441" t="s">
        <v>21</v>
      </c>
      <c r="BQ441">
        <v>1680</v>
      </c>
      <c r="BR441" t="s">
        <v>22</v>
      </c>
      <c r="BU441">
        <v>199.5</v>
      </c>
      <c r="BV441" t="s">
        <v>23</v>
      </c>
      <c r="BY441">
        <v>23.75</v>
      </c>
      <c r="BZ441" t="s">
        <v>24</v>
      </c>
      <c r="CC441">
        <v>241.78</v>
      </c>
      <c r="CD441" t="s">
        <v>25</v>
      </c>
      <c r="CG441">
        <v>2999.77</v>
      </c>
      <c r="CH441" t="s">
        <v>26</v>
      </c>
      <c r="CK441">
        <v>0</v>
      </c>
      <c r="CL441" t="s">
        <v>27</v>
      </c>
      <c r="CO441">
        <v>0</v>
      </c>
      <c r="CP441" t="s">
        <v>28</v>
      </c>
      <c r="CS441">
        <v>0</v>
      </c>
      <c r="CT441" t="s">
        <v>29</v>
      </c>
      <c r="CW441">
        <v>94</v>
      </c>
      <c r="CX441" t="s">
        <v>30</v>
      </c>
      <c r="DA441">
        <v>4.3600000000000003</v>
      </c>
      <c r="DB441" t="s">
        <v>31</v>
      </c>
      <c r="DE441">
        <v>218</v>
      </c>
      <c r="DF441" t="s">
        <v>32</v>
      </c>
      <c r="DI441">
        <v>102</v>
      </c>
      <c r="DJ441" t="s">
        <v>33</v>
      </c>
      <c r="DM441">
        <v>199.5</v>
      </c>
      <c r="DN441" t="s">
        <v>34</v>
      </c>
      <c r="DQ441">
        <v>107.2</v>
      </c>
      <c r="DR441" t="s">
        <v>35</v>
      </c>
      <c r="DU441">
        <v>71.760000000000005</v>
      </c>
      <c r="DV441" t="s">
        <v>36</v>
      </c>
      <c r="DY441">
        <v>1.585</v>
      </c>
      <c r="DZ441" t="s">
        <v>37</v>
      </c>
      <c r="EC441">
        <v>0</v>
      </c>
      <c r="ED441" t="s">
        <v>38</v>
      </c>
      <c r="EG441">
        <v>446.98</v>
      </c>
      <c r="EH441" t="s">
        <v>39</v>
      </c>
      <c r="EK441">
        <v>83.01</v>
      </c>
      <c r="EL441" t="s">
        <v>40</v>
      </c>
      <c r="EO441">
        <v>57.32</v>
      </c>
      <c r="EP441" t="s">
        <v>41</v>
      </c>
      <c r="ES441">
        <v>351.9</v>
      </c>
      <c r="ET441" t="s">
        <v>42</v>
      </c>
      <c r="EW441">
        <v>26.04</v>
      </c>
      <c r="EX441" t="s">
        <v>43</v>
      </c>
      <c r="FA441">
        <v>29.856000000000002</v>
      </c>
      <c r="FB441" t="s">
        <v>44</v>
      </c>
      <c r="FE441">
        <v>13.25</v>
      </c>
      <c r="FF441" t="s">
        <v>45</v>
      </c>
      <c r="FI441">
        <v>126.99</v>
      </c>
      <c r="FJ441" t="s">
        <v>46</v>
      </c>
      <c r="FM441">
        <v>146</v>
      </c>
      <c r="FN441" t="s">
        <v>47</v>
      </c>
      <c r="FQ441">
        <v>71.959999999999994</v>
      </c>
      <c r="FR441" t="s">
        <v>48</v>
      </c>
      <c r="FU441">
        <v>27752</v>
      </c>
      <c r="FV441" t="s">
        <v>49</v>
      </c>
      <c r="FY441">
        <v>123.89</v>
      </c>
      <c r="FZ441" t="s">
        <v>50</v>
      </c>
      <c r="GC441">
        <v>0.33400000000000002</v>
      </c>
      <c r="GD441" t="s">
        <v>51</v>
      </c>
      <c r="GG441">
        <v>0</v>
      </c>
      <c r="GH441" t="s">
        <v>52</v>
      </c>
      <c r="GK441">
        <v>697.37</v>
      </c>
      <c r="GL441" t="s">
        <v>53</v>
      </c>
      <c r="GO441">
        <v>2.46</v>
      </c>
    </row>
    <row r="442" spans="1:197" x14ac:dyDescent="0.45">
      <c r="A442">
        <v>40385</v>
      </c>
      <c r="B442" t="s">
        <v>5</v>
      </c>
      <c r="E442">
        <v>0</v>
      </c>
      <c r="F442" t="s">
        <v>6</v>
      </c>
      <c r="I442">
        <v>0</v>
      </c>
      <c r="J442" t="s">
        <v>7</v>
      </c>
      <c r="M442">
        <v>0</v>
      </c>
      <c r="N442" t="s">
        <v>8</v>
      </c>
      <c r="Q442">
        <v>809.88</v>
      </c>
      <c r="R442" t="s">
        <v>9</v>
      </c>
      <c r="U442">
        <v>60.68</v>
      </c>
      <c r="V442" t="s">
        <v>10</v>
      </c>
      <c r="Y442">
        <v>98.29</v>
      </c>
      <c r="Z442" t="s">
        <v>11</v>
      </c>
      <c r="AC442">
        <v>0</v>
      </c>
      <c r="AD442" t="s">
        <v>12</v>
      </c>
      <c r="AG442">
        <v>0</v>
      </c>
      <c r="AH442" t="s">
        <v>13</v>
      </c>
      <c r="AK442">
        <v>8.14E-2</v>
      </c>
      <c r="AL442" t="s">
        <v>14</v>
      </c>
      <c r="AO442">
        <v>3005</v>
      </c>
      <c r="AP442" t="s">
        <v>15</v>
      </c>
      <c r="AS442">
        <v>162.85</v>
      </c>
      <c r="AT442" t="s">
        <v>16</v>
      </c>
      <c r="AW442">
        <v>4970</v>
      </c>
      <c r="AX442" t="s">
        <v>17</v>
      </c>
      <c r="BA442">
        <v>308.56</v>
      </c>
      <c r="BB442" t="s">
        <v>18</v>
      </c>
      <c r="BE442">
        <v>4.2799999999999998E-2</v>
      </c>
      <c r="BF442" t="s">
        <v>19</v>
      </c>
      <c r="BI442">
        <v>66.61</v>
      </c>
      <c r="BJ442" t="s">
        <v>20</v>
      </c>
      <c r="BM442">
        <v>849</v>
      </c>
      <c r="BN442" t="s">
        <v>21</v>
      </c>
      <c r="BQ442">
        <v>1720</v>
      </c>
      <c r="BR442" t="s">
        <v>22</v>
      </c>
      <c r="BU442">
        <v>201</v>
      </c>
      <c r="BV442" t="s">
        <v>23</v>
      </c>
      <c r="BY442">
        <v>24.87</v>
      </c>
      <c r="BZ442" t="s">
        <v>24</v>
      </c>
      <c r="CC442">
        <v>240.5</v>
      </c>
      <c r="CD442" t="s">
        <v>25</v>
      </c>
      <c r="CG442">
        <v>2970</v>
      </c>
      <c r="CH442" t="s">
        <v>26</v>
      </c>
      <c r="CK442">
        <v>0</v>
      </c>
      <c r="CL442" t="s">
        <v>27</v>
      </c>
      <c r="CO442">
        <v>0</v>
      </c>
      <c r="CP442" t="s">
        <v>28</v>
      </c>
      <c r="CS442">
        <v>0</v>
      </c>
      <c r="CT442" t="s">
        <v>29</v>
      </c>
      <c r="CW442">
        <v>94</v>
      </c>
      <c r="CX442" t="s">
        <v>30</v>
      </c>
      <c r="DA442">
        <v>4.7249999999999996</v>
      </c>
      <c r="DB442" t="s">
        <v>31</v>
      </c>
      <c r="DE442">
        <v>218.5</v>
      </c>
      <c r="DF442" t="s">
        <v>32</v>
      </c>
      <c r="DI442">
        <v>108.26</v>
      </c>
      <c r="DJ442" t="s">
        <v>33</v>
      </c>
      <c r="DM442">
        <v>203.19</v>
      </c>
      <c r="DN442" t="s">
        <v>34</v>
      </c>
      <c r="DQ442">
        <v>110.75</v>
      </c>
      <c r="DR442" t="s">
        <v>35</v>
      </c>
      <c r="DU442">
        <v>70.900000000000006</v>
      </c>
      <c r="DV442" t="s">
        <v>36</v>
      </c>
      <c r="DY442">
        <v>1.577</v>
      </c>
      <c r="DZ442" t="s">
        <v>37</v>
      </c>
      <c r="EC442">
        <v>0</v>
      </c>
      <c r="ED442" t="s">
        <v>38</v>
      </c>
      <c r="EG442">
        <v>450</v>
      </c>
      <c r="EH442" t="s">
        <v>39</v>
      </c>
      <c r="EK442">
        <v>84.56</v>
      </c>
      <c r="EL442" t="s">
        <v>40</v>
      </c>
      <c r="EO442">
        <v>56.85</v>
      </c>
      <c r="EP442" t="s">
        <v>41</v>
      </c>
      <c r="ES442">
        <v>358</v>
      </c>
      <c r="ET442" t="s">
        <v>42</v>
      </c>
      <c r="EW442">
        <v>26.178000000000001</v>
      </c>
      <c r="EX442" t="s">
        <v>43</v>
      </c>
      <c r="FA442">
        <v>30.792000000000002</v>
      </c>
      <c r="FB442" t="s">
        <v>44</v>
      </c>
      <c r="FE442">
        <v>13.798999999999999</v>
      </c>
      <c r="FF442" t="s">
        <v>45</v>
      </c>
      <c r="FI442">
        <v>124.31</v>
      </c>
      <c r="FJ442" t="s">
        <v>46</v>
      </c>
      <c r="FM442">
        <v>146.94</v>
      </c>
      <c r="FN442" t="s">
        <v>47</v>
      </c>
      <c r="FQ442">
        <v>72.77</v>
      </c>
      <c r="FR442" t="s">
        <v>48</v>
      </c>
      <c r="FU442">
        <v>34278</v>
      </c>
      <c r="FV442" t="s">
        <v>49</v>
      </c>
      <c r="FY442">
        <v>127.36</v>
      </c>
      <c r="FZ442" t="s">
        <v>50</v>
      </c>
      <c r="GC442">
        <v>0.33600000000000002</v>
      </c>
      <c r="GD442" t="s">
        <v>51</v>
      </c>
      <c r="GG442">
        <v>0</v>
      </c>
      <c r="GH442" t="s">
        <v>52</v>
      </c>
      <c r="GK442">
        <v>700</v>
      </c>
      <c r="GL442" t="s">
        <v>53</v>
      </c>
      <c r="GO442">
        <v>2.4</v>
      </c>
    </row>
    <row r="443" spans="1:197" x14ac:dyDescent="0.45">
      <c r="A443">
        <v>40392</v>
      </c>
      <c r="B443" t="s">
        <v>5</v>
      </c>
      <c r="E443">
        <v>0</v>
      </c>
      <c r="F443" t="s">
        <v>6</v>
      </c>
      <c r="I443">
        <v>0</v>
      </c>
      <c r="J443" t="s">
        <v>7</v>
      </c>
      <c r="M443">
        <v>0</v>
      </c>
      <c r="N443" t="s">
        <v>8</v>
      </c>
      <c r="Q443">
        <v>866.01</v>
      </c>
      <c r="R443" t="s">
        <v>9</v>
      </c>
      <c r="U443">
        <v>62.47</v>
      </c>
      <c r="V443" t="s">
        <v>10</v>
      </c>
      <c r="Y443">
        <v>103.48</v>
      </c>
      <c r="Z443" t="s">
        <v>11</v>
      </c>
      <c r="AC443">
        <v>0</v>
      </c>
      <c r="AD443" t="s">
        <v>12</v>
      </c>
      <c r="AG443">
        <v>0</v>
      </c>
      <c r="AH443" t="s">
        <v>13</v>
      </c>
      <c r="AK443">
        <v>8.2699999999999996E-2</v>
      </c>
      <c r="AL443" t="s">
        <v>14</v>
      </c>
      <c r="AO443">
        <v>2990.01</v>
      </c>
      <c r="AP443" t="s">
        <v>15</v>
      </c>
      <c r="AS443">
        <v>166.88</v>
      </c>
      <c r="AT443" t="s">
        <v>16</v>
      </c>
      <c r="AW443">
        <v>5025</v>
      </c>
      <c r="AX443" t="s">
        <v>17</v>
      </c>
      <c r="BA443">
        <v>318.89999999999998</v>
      </c>
      <c r="BB443" t="s">
        <v>18</v>
      </c>
      <c r="BE443">
        <v>4.2000000000000003E-2</v>
      </c>
      <c r="BF443" t="s">
        <v>19</v>
      </c>
      <c r="BI443">
        <v>70</v>
      </c>
      <c r="BJ443" t="s">
        <v>20</v>
      </c>
      <c r="BM443">
        <v>879.99</v>
      </c>
      <c r="BN443" t="s">
        <v>21</v>
      </c>
      <c r="BQ443">
        <v>1696</v>
      </c>
      <c r="BR443" t="s">
        <v>22</v>
      </c>
      <c r="BU443">
        <v>192.5</v>
      </c>
      <c r="BV443" t="s">
        <v>23</v>
      </c>
      <c r="BY443">
        <v>26.35</v>
      </c>
      <c r="BZ443" t="s">
        <v>24</v>
      </c>
      <c r="CC443">
        <v>244.16</v>
      </c>
      <c r="CD443" t="s">
        <v>25</v>
      </c>
      <c r="CG443">
        <v>3100</v>
      </c>
      <c r="CH443" t="s">
        <v>26</v>
      </c>
      <c r="CK443">
        <v>0</v>
      </c>
      <c r="CL443" t="s">
        <v>27</v>
      </c>
      <c r="CO443">
        <v>0</v>
      </c>
      <c r="CP443" t="s">
        <v>28</v>
      </c>
      <c r="CS443">
        <v>0</v>
      </c>
      <c r="CT443" t="s">
        <v>29</v>
      </c>
      <c r="CW443">
        <v>98.99</v>
      </c>
      <c r="CX443" t="s">
        <v>30</v>
      </c>
      <c r="DA443">
        <v>4.5979999999999999</v>
      </c>
      <c r="DB443" t="s">
        <v>31</v>
      </c>
      <c r="DE443">
        <v>214.8</v>
      </c>
      <c r="DF443" t="s">
        <v>32</v>
      </c>
      <c r="DI443">
        <v>112.95</v>
      </c>
      <c r="DJ443" t="s">
        <v>33</v>
      </c>
      <c r="DM443">
        <v>204.99</v>
      </c>
      <c r="DN443" t="s">
        <v>34</v>
      </c>
      <c r="DQ443">
        <v>110.6</v>
      </c>
      <c r="DR443" t="s">
        <v>35</v>
      </c>
      <c r="DU443">
        <v>71.790000000000006</v>
      </c>
      <c r="DV443" t="s">
        <v>36</v>
      </c>
      <c r="DY443">
        <v>1.611</v>
      </c>
      <c r="DZ443" t="s">
        <v>37</v>
      </c>
      <c r="EC443">
        <v>0</v>
      </c>
      <c r="ED443" t="s">
        <v>38</v>
      </c>
      <c r="EG443">
        <v>514.89</v>
      </c>
      <c r="EH443" t="s">
        <v>39</v>
      </c>
      <c r="EK443">
        <v>82.83</v>
      </c>
      <c r="EL443" t="s">
        <v>40</v>
      </c>
      <c r="EO443">
        <v>61</v>
      </c>
      <c r="EP443" t="s">
        <v>41</v>
      </c>
      <c r="ES443">
        <v>373.36</v>
      </c>
      <c r="ET443" t="s">
        <v>42</v>
      </c>
      <c r="EW443">
        <v>27.7</v>
      </c>
      <c r="EX443" t="s">
        <v>43</v>
      </c>
      <c r="FA443">
        <v>30.210999999999999</v>
      </c>
      <c r="FB443" t="s">
        <v>44</v>
      </c>
      <c r="FE443">
        <v>13.481999999999999</v>
      </c>
      <c r="FF443" t="s">
        <v>45</v>
      </c>
      <c r="FI443">
        <v>133</v>
      </c>
      <c r="FJ443" t="s">
        <v>46</v>
      </c>
      <c r="FM443">
        <v>145.01</v>
      </c>
      <c r="FN443" t="s">
        <v>47</v>
      </c>
      <c r="FQ443">
        <v>73.7</v>
      </c>
      <c r="FR443" t="s">
        <v>48</v>
      </c>
      <c r="FU443">
        <v>31749</v>
      </c>
      <c r="FV443" t="s">
        <v>49</v>
      </c>
      <c r="FY443">
        <v>137</v>
      </c>
      <c r="FZ443" t="s">
        <v>50</v>
      </c>
      <c r="GC443">
        <v>0.35399999999999998</v>
      </c>
      <c r="GD443" t="s">
        <v>51</v>
      </c>
      <c r="GG443">
        <v>0</v>
      </c>
      <c r="GH443" t="s">
        <v>52</v>
      </c>
      <c r="GK443">
        <v>708</v>
      </c>
      <c r="GL443" t="s">
        <v>53</v>
      </c>
      <c r="GO443">
        <v>2.3119999999999998</v>
      </c>
    </row>
    <row r="444" spans="1:197" x14ac:dyDescent="0.45">
      <c r="A444">
        <v>40399</v>
      </c>
      <c r="B444" t="s">
        <v>5</v>
      </c>
      <c r="E444">
        <v>0</v>
      </c>
      <c r="F444" t="s">
        <v>6</v>
      </c>
      <c r="I444">
        <v>0</v>
      </c>
      <c r="J444" t="s">
        <v>7</v>
      </c>
      <c r="M444">
        <v>0</v>
      </c>
      <c r="N444" t="s">
        <v>8</v>
      </c>
      <c r="Q444">
        <v>902</v>
      </c>
      <c r="R444" t="s">
        <v>9</v>
      </c>
      <c r="U444">
        <v>60.5</v>
      </c>
      <c r="V444" t="s">
        <v>10</v>
      </c>
      <c r="Y444">
        <v>107.75</v>
      </c>
      <c r="Z444" t="s">
        <v>11</v>
      </c>
      <c r="AC444">
        <v>0</v>
      </c>
      <c r="AD444" t="s">
        <v>12</v>
      </c>
      <c r="AG444">
        <v>0</v>
      </c>
      <c r="AH444" t="s">
        <v>13</v>
      </c>
      <c r="AK444">
        <v>8.0399999999999999E-2</v>
      </c>
      <c r="AL444" t="s">
        <v>14</v>
      </c>
      <c r="AO444">
        <v>2935</v>
      </c>
      <c r="AP444" t="s">
        <v>15</v>
      </c>
      <c r="AS444">
        <v>161.26</v>
      </c>
      <c r="AT444" t="s">
        <v>16</v>
      </c>
      <c r="AW444">
        <v>5010</v>
      </c>
      <c r="AX444" t="s">
        <v>17</v>
      </c>
      <c r="BA444">
        <v>311.36</v>
      </c>
      <c r="BB444" t="s">
        <v>18</v>
      </c>
      <c r="BE444">
        <v>4.1300000000000003E-2</v>
      </c>
      <c r="BF444" t="s">
        <v>19</v>
      </c>
      <c r="BI444">
        <v>69.02</v>
      </c>
      <c r="BJ444" t="s">
        <v>20</v>
      </c>
      <c r="BM444">
        <v>837</v>
      </c>
      <c r="BN444" t="s">
        <v>21</v>
      </c>
      <c r="BQ444">
        <v>1650.09</v>
      </c>
      <c r="BR444" t="s">
        <v>22</v>
      </c>
      <c r="BU444">
        <v>192.99</v>
      </c>
      <c r="BV444" t="s">
        <v>23</v>
      </c>
      <c r="BY444">
        <v>25.199000000000002</v>
      </c>
      <c r="BZ444" t="s">
        <v>24</v>
      </c>
      <c r="CC444">
        <v>243.5</v>
      </c>
      <c r="CD444" t="s">
        <v>25</v>
      </c>
      <c r="CG444">
        <v>3120.01</v>
      </c>
      <c r="CH444" t="s">
        <v>26</v>
      </c>
      <c r="CK444">
        <v>0</v>
      </c>
      <c r="CL444" t="s">
        <v>27</v>
      </c>
      <c r="CO444">
        <v>0</v>
      </c>
      <c r="CP444" t="s">
        <v>28</v>
      </c>
      <c r="CS444">
        <v>0</v>
      </c>
      <c r="CT444" t="s">
        <v>29</v>
      </c>
      <c r="CW444">
        <v>88.4</v>
      </c>
      <c r="CX444" t="s">
        <v>30</v>
      </c>
      <c r="DA444">
        <v>4.4530000000000003</v>
      </c>
      <c r="DB444" t="s">
        <v>31</v>
      </c>
      <c r="DE444">
        <v>211.03</v>
      </c>
      <c r="DF444" t="s">
        <v>32</v>
      </c>
      <c r="DI444">
        <v>109.69</v>
      </c>
      <c r="DJ444" t="s">
        <v>33</v>
      </c>
      <c r="DM444">
        <v>200.1</v>
      </c>
      <c r="DN444" t="s">
        <v>34</v>
      </c>
      <c r="DQ444">
        <v>108.91</v>
      </c>
      <c r="DR444" t="s">
        <v>35</v>
      </c>
      <c r="DU444">
        <v>71.72</v>
      </c>
      <c r="DV444" t="s">
        <v>36</v>
      </c>
      <c r="DY444">
        <v>1.673</v>
      </c>
      <c r="DZ444" t="s">
        <v>37</v>
      </c>
      <c r="EC444">
        <v>0</v>
      </c>
      <c r="ED444" t="s">
        <v>38</v>
      </c>
      <c r="EG444">
        <v>464.01</v>
      </c>
      <c r="EH444" t="s">
        <v>39</v>
      </c>
      <c r="EK444">
        <v>80.709999999999994</v>
      </c>
      <c r="EL444" t="s">
        <v>40</v>
      </c>
      <c r="EO444">
        <v>57.96</v>
      </c>
      <c r="EP444" t="s">
        <v>41</v>
      </c>
      <c r="ES444">
        <v>354.12</v>
      </c>
      <c r="ET444" t="s">
        <v>42</v>
      </c>
      <c r="EW444">
        <v>26.869</v>
      </c>
      <c r="EX444" t="s">
        <v>43</v>
      </c>
      <c r="FA444">
        <v>28.701000000000001</v>
      </c>
      <c r="FB444" t="s">
        <v>44</v>
      </c>
      <c r="FE444">
        <v>13.15</v>
      </c>
      <c r="FF444" t="s">
        <v>45</v>
      </c>
      <c r="FI444">
        <v>126</v>
      </c>
      <c r="FJ444" t="s">
        <v>46</v>
      </c>
      <c r="FM444">
        <v>143.44999999999999</v>
      </c>
      <c r="FN444" t="s">
        <v>47</v>
      </c>
      <c r="FQ444">
        <v>69.58</v>
      </c>
      <c r="FR444" t="s">
        <v>48</v>
      </c>
      <c r="FU444">
        <v>30800</v>
      </c>
      <c r="FV444" t="s">
        <v>49</v>
      </c>
      <c r="FY444">
        <v>139.80000000000001</v>
      </c>
      <c r="FZ444" t="s">
        <v>50</v>
      </c>
      <c r="GC444">
        <v>0.34100000000000003</v>
      </c>
      <c r="GD444" t="s">
        <v>51</v>
      </c>
      <c r="GG444">
        <v>0</v>
      </c>
      <c r="GH444" t="s">
        <v>52</v>
      </c>
      <c r="GK444">
        <v>719.34</v>
      </c>
      <c r="GL444" t="s">
        <v>53</v>
      </c>
      <c r="GO444">
        <v>2.38</v>
      </c>
    </row>
    <row r="445" spans="1:197" x14ac:dyDescent="0.45">
      <c r="A445">
        <v>40406</v>
      </c>
      <c r="B445" t="s">
        <v>5</v>
      </c>
      <c r="E445">
        <v>0</v>
      </c>
      <c r="F445" t="s">
        <v>6</v>
      </c>
      <c r="I445">
        <v>0</v>
      </c>
      <c r="J445" t="s">
        <v>7</v>
      </c>
      <c r="M445">
        <v>0</v>
      </c>
      <c r="N445" t="s">
        <v>8</v>
      </c>
      <c r="Q445">
        <v>940</v>
      </c>
      <c r="R445" t="s">
        <v>9</v>
      </c>
      <c r="U445">
        <v>60.47</v>
      </c>
      <c r="V445" t="s">
        <v>10</v>
      </c>
      <c r="Y445">
        <v>101.01</v>
      </c>
      <c r="Z445" t="s">
        <v>11</v>
      </c>
      <c r="AC445">
        <v>0</v>
      </c>
      <c r="AD445" t="s">
        <v>12</v>
      </c>
      <c r="AG445">
        <v>0</v>
      </c>
      <c r="AH445" t="s">
        <v>13</v>
      </c>
      <c r="AK445">
        <v>8.0100000000000005E-2</v>
      </c>
      <c r="AL445" t="s">
        <v>14</v>
      </c>
      <c r="AO445">
        <v>2967.74</v>
      </c>
      <c r="AP445" t="s">
        <v>15</v>
      </c>
      <c r="AS445">
        <v>158.72999999999999</v>
      </c>
      <c r="AT445" t="s">
        <v>16</v>
      </c>
      <c r="AW445">
        <v>5170</v>
      </c>
      <c r="AX445" t="s">
        <v>17</v>
      </c>
      <c r="BA445">
        <v>311</v>
      </c>
      <c r="BB445" t="s">
        <v>18</v>
      </c>
      <c r="BE445">
        <v>4.07E-2</v>
      </c>
      <c r="BF445" t="s">
        <v>19</v>
      </c>
      <c r="BI445">
        <v>68.209999999999994</v>
      </c>
      <c r="BJ445" t="s">
        <v>20</v>
      </c>
      <c r="BM445">
        <v>844</v>
      </c>
      <c r="BN445" t="s">
        <v>21</v>
      </c>
      <c r="BQ445">
        <v>1645.87</v>
      </c>
      <c r="BR445" t="s">
        <v>22</v>
      </c>
      <c r="BU445">
        <v>193.65</v>
      </c>
      <c r="BV445" t="s">
        <v>23</v>
      </c>
      <c r="BY445">
        <v>25.95</v>
      </c>
      <c r="BZ445" t="s">
        <v>24</v>
      </c>
      <c r="CC445">
        <v>244.5</v>
      </c>
      <c r="CD445" t="s">
        <v>25</v>
      </c>
      <c r="CG445">
        <v>3200.06</v>
      </c>
      <c r="CH445" t="s">
        <v>26</v>
      </c>
      <c r="CK445">
        <v>0</v>
      </c>
      <c r="CL445" t="s">
        <v>27</v>
      </c>
      <c r="CO445">
        <v>0</v>
      </c>
      <c r="CP445" t="s">
        <v>28</v>
      </c>
      <c r="CS445">
        <v>0</v>
      </c>
      <c r="CT445" t="s">
        <v>29</v>
      </c>
      <c r="CW445">
        <v>91.83</v>
      </c>
      <c r="CX445" t="s">
        <v>30</v>
      </c>
      <c r="DA445">
        <v>4.6379999999999999</v>
      </c>
      <c r="DB445" t="s">
        <v>31</v>
      </c>
      <c r="DE445">
        <v>216.95</v>
      </c>
      <c r="DF445" t="s">
        <v>32</v>
      </c>
      <c r="DI445">
        <v>107.51</v>
      </c>
      <c r="DJ445" t="s">
        <v>33</v>
      </c>
      <c r="DM445">
        <v>200.4</v>
      </c>
      <c r="DN445" t="s">
        <v>34</v>
      </c>
      <c r="DQ445">
        <v>108.7</v>
      </c>
      <c r="DR445" t="s">
        <v>35</v>
      </c>
      <c r="DU445">
        <v>77.78</v>
      </c>
      <c r="DV445" t="s">
        <v>36</v>
      </c>
      <c r="DY445">
        <v>1.613</v>
      </c>
      <c r="DZ445" t="s">
        <v>37</v>
      </c>
      <c r="EC445">
        <v>0</v>
      </c>
      <c r="ED445" t="s">
        <v>38</v>
      </c>
      <c r="EG445">
        <v>462.48</v>
      </c>
      <c r="EH445" t="s">
        <v>39</v>
      </c>
      <c r="EK445">
        <v>78.37</v>
      </c>
      <c r="EL445" t="s">
        <v>40</v>
      </c>
      <c r="EO445">
        <v>55.5</v>
      </c>
      <c r="EP445" t="s">
        <v>41</v>
      </c>
      <c r="ES445">
        <v>364.27</v>
      </c>
      <c r="ET445" t="s">
        <v>42</v>
      </c>
      <c r="EW445">
        <v>26.55</v>
      </c>
      <c r="EX445" t="s">
        <v>43</v>
      </c>
      <c r="FA445">
        <v>27.54</v>
      </c>
      <c r="FB445" t="s">
        <v>44</v>
      </c>
      <c r="FE445">
        <v>12.929</v>
      </c>
      <c r="FF445" t="s">
        <v>45</v>
      </c>
      <c r="FI445">
        <v>124.2</v>
      </c>
      <c r="FJ445" t="s">
        <v>46</v>
      </c>
      <c r="FM445">
        <v>143.53</v>
      </c>
      <c r="FN445" t="s">
        <v>47</v>
      </c>
      <c r="FQ445">
        <v>69.52</v>
      </c>
      <c r="FR445" t="s">
        <v>48</v>
      </c>
      <c r="FU445">
        <v>31650.04</v>
      </c>
      <c r="FV445" t="s">
        <v>49</v>
      </c>
      <c r="FY445">
        <v>141.86000000000001</v>
      </c>
      <c r="FZ445" t="s">
        <v>50</v>
      </c>
      <c r="GC445">
        <v>0.33800000000000002</v>
      </c>
      <c r="GD445" t="s">
        <v>51</v>
      </c>
      <c r="GG445">
        <v>0</v>
      </c>
      <c r="GH445" t="s">
        <v>52</v>
      </c>
      <c r="GK445">
        <v>700</v>
      </c>
      <c r="GL445" t="s">
        <v>53</v>
      </c>
      <c r="GO445">
        <v>2.3580000000000001</v>
      </c>
    </row>
    <row r="446" spans="1:197" x14ac:dyDescent="0.45">
      <c r="A446">
        <v>40413</v>
      </c>
      <c r="B446" t="s">
        <v>5</v>
      </c>
      <c r="E446">
        <v>0</v>
      </c>
      <c r="F446" t="s">
        <v>6</v>
      </c>
      <c r="I446">
        <v>0</v>
      </c>
      <c r="J446" t="s">
        <v>7</v>
      </c>
      <c r="M446">
        <v>0</v>
      </c>
      <c r="N446" t="s">
        <v>8</v>
      </c>
      <c r="Q446">
        <v>913.79</v>
      </c>
      <c r="R446" t="s">
        <v>9</v>
      </c>
      <c r="U446">
        <v>61.38</v>
      </c>
      <c r="V446" t="s">
        <v>10</v>
      </c>
      <c r="Y446">
        <v>100.92</v>
      </c>
      <c r="Z446" t="s">
        <v>11</v>
      </c>
      <c r="AC446">
        <v>0</v>
      </c>
      <c r="AD446" t="s">
        <v>12</v>
      </c>
      <c r="AG446">
        <v>0</v>
      </c>
      <c r="AH446" t="s">
        <v>13</v>
      </c>
      <c r="AK446">
        <v>7.9500000000000001E-2</v>
      </c>
      <c r="AL446" t="s">
        <v>14</v>
      </c>
      <c r="AO446">
        <v>2920</v>
      </c>
      <c r="AP446" t="s">
        <v>15</v>
      </c>
      <c r="AS446">
        <v>158.56</v>
      </c>
      <c r="AT446" t="s">
        <v>16</v>
      </c>
      <c r="AW446">
        <v>5198</v>
      </c>
      <c r="AX446" t="s">
        <v>17</v>
      </c>
      <c r="BA446">
        <v>305.55</v>
      </c>
      <c r="BB446" t="s">
        <v>18</v>
      </c>
      <c r="BE446">
        <v>4.1099999999999998E-2</v>
      </c>
      <c r="BF446" t="s">
        <v>19</v>
      </c>
      <c r="BI446">
        <v>70.709999999999994</v>
      </c>
      <c r="BJ446" t="s">
        <v>20</v>
      </c>
      <c r="BM446">
        <v>845.9</v>
      </c>
      <c r="BN446" t="s">
        <v>21</v>
      </c>
      <c r="BQ446">
        <v>1668</v>
      </c>
      <c r="BR446" t="s">
        <v>22</v>
      </c>
      <c r="BU446">
        <v>192.2</v>
      </c>
      <c r="BV446" t="s">
        <v>23</v>
      </c>
      <c r="BY446">
        <v>26.2</v>
      </c>
      <c r="BZ446" t="s">
        <v>24</v>
      </c>
      <c r="CC446">
        <v>248</v>
      </c>
      <c r="CD446" t="s">
        <v>25</v>
      </c>
      <c r="CG446">
        <v>2987.01</v>
      </c>
      <c r="CH446" t="s">
        <v>26</v>
      </c>
      <c r="CK446">
        <v>0</v>
      </c>
      <c r="CL446" t="s">
        <v>27</v>
      </c>
      <c r="CO446">
        <v>0</v>
      </c>
      <c r="CP446" t="s">
        <v>28</v>
      </c>
      <c r="CS446">
        <v>0</v>
      </c>
      <c r="CT446" t="s">
        <v>29</v>
      </c>
      <c r="CW446">
        <v>91.94</v>
      </c>
      <c r="CX446" t="s">
        <v>30</v>
      </c>
      <c r="DA446">
        <v>4.5</v>
      </c>
      <c r="DB446" t="s">
        <v>31</v>
      </c>
      <c r="DE446">
        <v>215.25</v>
      </c>
      <c r="DF446" t="s">
        <v>32</v>
      </c>
      <c r="DI446">
        <v>108.4</v>
      </c>
      <c r="DJ446" t="s">
        <v>33</v>
      </c>
      <c r="DM446">
        <v>197</v>
      </c>
      <c r="DN446" t="s">
        <v>34</v>
      </c>
      <c r="DQ446">
        <v>109.79</v>
      </c>
      <c r="DR446" t="s">
        <v>35</v>
      </c>
      <c r="DU446">
        <v>92.49</v>
      </c>
      <c r="DV446" t="s">
        <v>36</v>
      </c>
      <c r="DY446">
        <v>1.5860000000000001</v>
      </c>
      <c r="DZ446" t="s">
        <v>37</v>
      </c>
      <c r="EC446">
        <v>0</v>
      </c>
      <c r="ED446" t="s">
        <v>38</v>
      </c>
      <c r="EG446">
        <v>467.98</v>
      </c>
      <c r="EH446" t="s">
        <v>39</v>
      </c>
      <c r="EK446">
        <v>77.010000000000005</v>
      </c>
      <c r="EL446" t="s">
        <v>40</v>
      </c>
      <c r="EO446">
        <v>55.22</v>
      </c>
      <c r="EP446" t="s">
        <v>41</v>
      </c>
      <c r="ES446">
        <v>371.9</v>
      </c>
      <c r="ET446" t="s">
        <v>42</v>
      </c>
      <c r="EW446">
        <v>25.69</v>
      </c>
      <c r="EX446" t="s">
        <v>43</v>
      </c>
      <c r="FA446">
        <v>28.338000000000001</v>
      </c>
      <c r="FB446" t="s">
        <v>44</v>
      </c>
      <c r="FE446">
        <v>12.718999999999999</v>
      </c>
      <c r="FF446" t="s">
        <v>45</v>
      </c>
      <c r="FI446">
        <v>116.73</v>
      </c>
      <c r="FJ446" t="s">
        <v>46</v>
      </c>
      <c r="FM446">
        <v>140.19</v>
      </c>
      <c r="FN446" t="s">
        <v>47</v>
      </c>
      <c r="FQ446">
        <v>69.540000000000006</v>
      </c>
      <c r="FR446" t="s">
        <v>48</v>
      </c>
      <c r="FU446">
        <v>33340</v>
      </c>
      <c r="FV446" t="s">
        <v>49</v>
      </c>
      <c r="FY446">
        <v>142.19</v>
      </c>
      <c r="FZ446" t="s">
        <v>50</v>
      </c>
      <c r="GC446">
        <v>0.35499999999999998</v>
      </c>
      <c r="GD446" t="s">
        <v>51</v>
      </c>
      <c r="GG446">
        <v>0</v>
      </c>
      <c r="GH446" t="s">
        <v>52</v>
      </c>
      <c r="GK446">
        <v>697.55</v>
      </c>
      <c r="GL446" t="s">
        <v>53</v>
      </c>
      <c r="GO446">
        <v>2.3809999999999998</v>
      </c>
    </row>
    <row r="447" spans="1:197" x14ac:dyDescent="0.45">
      <c r="A447">
        <v>40420</v>
      </c>
      <c r="B447" t="s">
        <v>5</v>
      </c>
      <c r="C447">
        <v>0</v>
      </c>
      <c r="E447">
        <v>0</v>
      </c>
      <c r="F447" t="s">
        <v>6</v>
      </c>
      <c r="G447">
        <v>0</v>
      </c>
      <c r="I447">
        <v>0</v>
      </c>
      <c r="J447" t="s">
        <v>7</v>
      </c>
      <c r="K447">
        <v>0</v>
      </c>
      <c r="M447">
        <v>0</v>
      </c>
      <c r="N447" t="s">
        <v>8</v>
      </c>
      <c r="O447">
        <v>64964.82</v>
      </c>
      <c r="Q447">
        <v>908.9</v>
      </c>
      <c r="R447" t="s">
        <v>9</v>
      </c>
      <c r="S447">
        <v>63027.47</v>
      </c>
      <c r="U447">
        <v>63</v>
      </c>
      <c r="V447" t="s">
        <v>10</v>
      </c>
      <c r="W447">
        <v>33437.599999999999</v>
      </c>
      <c r="Y447">
        <v>103.69</v>
      </c>
      <c r="Z447" t="s">
        <v>11</v>
      </c>
      <c r="AA447">
        <v>249007.28</v>
      </c>
      <c r="AC447">
        <v>0</v>
      </c>
      <c r="AD447" t="s">
        <v>12</v>
      </c>
      <c r="AE447">
        <v>0</v>
      </c>
      <c r="AG447">
        <v>0</v>
      </c>
      <c r="AH447" t="s">
        <v>13</v>
      </c>
      <c r="AI447">
        <v>777009.01</v>
      </c>
      <c r="AK447">
        <v>8.4400000000000003E-2</v>
      </c>
      <c r="AL447" t="s">
        <v>14</v>
      </c>
      <c r="AM447">
        <v>55322.18</v>
      </c>
      <c r="AO447">
        <v>2898</v>
      </c>
      <c r="AP447" t="s">
        <v>15</v>
      </c>
      <c r="AQ447">
        <v>4177428.09</v>
      </c>
      <c r="AS447">
        <v>163</v>
      </c>
      <c r="AT447" t="s">
        <v>16</v>
      </c>
      <c r="AU447">
        <v>1359747.72</v>
      </c>
      <c r="AW447">
        <v>5268</v>
      </c>
      <c r="AX447" t="s">
        <v>17</v>
      </c>
      <c r="AY447">
        <v>36347.160000000003</v>
      </c>
      <c r="BA447">
        <v>317</v>
      </c>
      <c r="BB447" t="s">
        <v>18</v>
      </c>
      <c r="BC447">
        <v>336688.55</v>
      </c>
      <c r="BE447">
        <v>4.19E-2</v>
      </c>
      <c r="BF447" t="s">
        <v>19</v>
      </c>
      <c r="BG447">
        <v>34534.019999999997</v>
      </c>
      <c r="BI447">
        <v>73.400000000000006</v>
      </c>
      <c r="BJ447" t="s">
        <v>20</v>
      </c>
      <c r="BK447">
        <v>75304.78</v>
      </c>
      <c r="BM447">
        <v>892.85</v>
      </c>
      <c r="BN447" t="s">
        <v>21</v>
      </c>
      <c r="BO447">
        <v>1466626.22</v>
      </c>
      <c r="BQ447">
        <v>1674.01</v>
      </c>
      <c r="BR447" t="s">
        <v>22</v>
      </c>
      <c r="BS447">
        <v>39088.800000000003</v>
      </c>
      <c r="BU447">
        <v>189</v>
      </c>
      <c r="BV447" t="s">
        <v>23</v>
      </c>
      <c r="BW447">
        <v>199025.99</v>
      </c>
      <c r="BY447">
        <v>27.35</v>
      </c>
      <c r="BZ447" t="s">
        <v>24</v>
      </c>
      <c r="CA447">
        <v>458392.52</v>
      </c>
      <c r="CC447">
        <v>249.1</v>
      </c>
      <c r="CD447" t="s">
        <v>25</v>
      </c>
      <c r="CE447">
        <v>278856.78000000003</v>
      </c>
      <c r="CG447">
        <v>3080</v>
      </c>
      <c r="CH447" t="s">
        <v>26</v>
      </c>
      <c r="CI447">
        <v>0</v>
      </c>
      <c r="CK447">
        <v>0</v>
      </c>
      <c r="CL447" t="s">
        <v>27</v>
      </c>
      <c r="CM447">
        <v>0</v>
      </c>
      <c r="CO447">
        <v>0</v>
      </c>
      <c r="CP447" t="s">
        <v>28</v>
      </c>
      <c r="CQ447">
        <v>46684.09</v>
      </c>
      <c r="CS447">
        <v>0</v>
      </c>
      <c r="CT447" t="s">
        <v>29</v>
      </c>
      <c r="CU447">
        <v>523028.94</v>
      </c>
      <c r="CW447">
        <v>95.38</v>
      </c>
      <c r="CX447" t="s">
        <v>30</v>
      </c>
      <c r="CY447">
        <v>0</v>
      </c>
      <c r="DA447">
        <v>4.6040000000000001</v>
      </c>
      <c r="DB447" t="s">
        <v>31</v>
      </c>
      <c r="DC447">
        <v>1140679.44</v>
      </c>
      <c r="DE447">
        <v>218.98</v>
      </c>
      <c r="DF447" t="s">
        <v>32</v>
      </c>
      <c r="DG447">
        <v>53168.54</v>
      </c>
      <c r="DI447">
        <v>118.22</v>
      </c>
      <c r="DJ447" t="s">
        <v>33</v>
      </c>
      <c r="DK447">
        <v>2418398.2000000002</v>
      </c>
      <c r="DM447">
        <v>202.5</v>
      </c>
      <c r="DN447" t="s">
        <v>34</v>
      </c>
      <c r="DO447">
        <v>540823.71</v>
      </c>
      <c r="DQ447">
        <v>122.3</v>
      </c>
      <c r="DR447" t="s">
        <v>35</v>
      </c>
      <c r="DS447">
        <v>0</v>
      </c>
      <c r="DU447">
        <v>102.36</v>
      </c>
      <c r="DV447" t="s">
        <v>36</v>
      </c>
      <c r="DW447">
        <v>356578.81</v>
      </c>
      <c r="DY447">
        <v>1.6459999999999999</v>
      </c>
      <c r="DZ447" t="s">
        <v>37</v>
      </c>
      <c r="EA447">
        <v>0</v>
      </c>
      <c r="EC447">
        <v>0</v>
      </c>
      <c r="ED447" t="s">
        <v>38</v>
      </c>
      <c r="EE447">
        <v>12817.04</v>
      </c>
      <c r="EG447">
        <v>508.29</v>
      </c>
      <c r="EH447" t="s">
        <v>39</v>
      </c>
      <c r="EI447">
        <v>1816109.94</v>
      </c>
      <c r="EK447">
        <v>81.72</v>
      </c>
      <c r="EL447" t="s">
        <v>40</v>
      </c>
      <c r="EM447">
        <v>0</v>
      </c>
      <c r="EO447">
        <v>58.1</v>
      </c>
      <c r="EP447" t="s">
        <v>41</v>
      </c>
      <c r="EQ447">
        <v>443892.45</v>
      </c>
      <c r="ES447">
        <v>393.67</v>
      </c>
      <c r="ET447" t="s">
        <v>42</v>
      </c>
      <c r="EU447">
        <v>248487.5</v>
      </c>
      <c r="EW447">
        <v>26.5</v>
      </c>
      <c r="EX447" t="s">
        <v>43</v>
      </c>
      <c r="EY447">
        <v>874608.08</v>
      </c>
      <c r="FA447">
        <v>30.31</v>
      </c>
      <c r="FB447" t="s">
        <v>44</v>
      </c>
      <c r="FC447">
        <v>0</v>
      </c>
      <c r="FE447">
        <v>13.6</v>
      </c>
      <c r="FF447" t="s">
        <v>45</v>
      </c>
      <c r="FG447">
        <v>87786.19</v>
      </c>
      <c r="FI447">
        <v>124.99</v>
      </c>
      <c r="FJ447" t="s">
        <v>46</v>
      </c>
      <c r="FK447">
        <v>349875.94</v>
      </c>
      <c r="FM447">
        <v>145.35</v>
      </c>
      <c r="FN447" t="s">
        <v>47</v>
      </c>
      <c r="FO447">
        <v>0</v>
      </c>
      <c r="FQ447">
        <v>70.45</v>
      </c>
      <c r="FR447" t="s">
        <v>48</v>
      </c>
      <c r="FS447">
        <v>0</v>
      </c>
      <c r="FU447">
        <v>33049.99</v>
      </c>
      <c r="FV447" t="s">
        <v>49</v>
      </c>
      <c r="FW447">
        <v>884818.87</v>
      </c>
      <c r="FY447">
        <v>145.54</v>
      </c>
      <c r="FZ447" t="s">
        <v>50</v>
      </c>
      <c r="GA447">
        <v>362730.38</v>
      </c>
      <c r="GC447">
        <v>0.36499999999999999</v>
      </c>
      <c r="GD447" t="s">
        <v>51</v>
      </c>
      <c r="GE447">
        <v>116006.78</v>
      </c>
      <c r="GG447">
        <v>0</v>
      </c>
      <c r="GH447" t="s">
        <v>52</v>
      </c>
      <c r="GI447">
        <v>30553.4</v>
      </c>
      <c r="GK447">
        <v>719.99</v>
      </c>
      <c r="GL447" t="s">
        <v>53</v>
      </c>
      <c r="GM447">
        <v>145661.43</v>
      </c>
      <c r="GO447">
        <v>2.3769999999999998</v>
      </c>
    </row>
    <row r="448" spans="1:197" x14ac:dyDescent="0.45">
      <c r="A448">
        <v>40427</v>
      </c>
      <c r="B448" t="s">
        <v>5</v>
      </c>
      <c r="E448">
        <v>0</v>
      </c>
      <c r="F448" t="s">
        <v>6</v>
      </c>
      <c r="I448">
        <v>0</v>
      </c>
      <c r="J448" t="s">
        <v>7</v>
      </c>
      <c r="M448">
        <v>0</v>
      </c>
      <c r="N448" t="s">
        <v>8</v>
      </c>
      <c r="Q448">
        <v>927.5</v>
      </c>
      <c r="R448" t="s">
        <v>9</v>
      </c>
      <c r="U448">
        <v>63.62</v>
      </c>
      <c r="V448" t="s">
        <v>10</v>
      </c>
      <c r="Y448">
        <v>105.97</v>
      </c>
      <c r="Z448" t="s">
        <v>11</v>
      </c>
      <c r="AC448">
        <v>0</v>
      </c>
      <c r="AD448" t="s">
        <v>12</v>
      </c>
      <c r="AG448">
        <v>0</v>
      </c>
      <c r="AH448" t="s">
        <v>13</v>
      </c>
      <c r="AK448">
        <v>8.8599999999999998E-2</v>
      </c>
      <c r="AL448" t="s">
        <v>14</v>
      </c>
      <c r="AO448">
        <v>2964</v>
      </c>
      <c r="AP448" t="s">
        <v>15</v>
      </c>
      <c r="AS448">
        <v>164.4</v>
      </c>
      <c r="AT448" t="s">
        <v>16</v>
      </c>
      <c r="AW448">
        <v>5208.88</v>
      </c>
      <c r="AX448" t="s">
        <v>17</v>
      </c>
      <c r="BA448">
        <v>319</v>
      </c>
      <c r="BB448" t="s">
        <v>18</v>
      </c>
      <c r="BE448">
        <v>4.9700000000000001E-2</v>
      </c>
      <c r="BF448" t="s">
        <v>19</v>
      </c>
      <c r="BI448">
        <v>74</v>
      </c>
      <c r="BJ448" t="s">
        <v>20</v>
      </c>
      <c r="BM448">
        <v>882.02</v>
      </c>
      <c r="BN448" t="s">
        <v>21</v>
      </c>
      <c r="BQ448">
        <v>1713</v>
      </c>
      <c r="BR448" t="s">
        <v>22</v>
      </c>
      <c r="BU448">
        <v>201</v>
      </c>
      <c r="BV448" t="s">
        <v>23</v>
      </c>
      <c r="BY448">
        <v>27.405000000000001</v>
      </c>
      <c r="BZ448" t="s">
        <v>24</v>
      </c>
      <c r="CC448">
        <v>255.47</v>
      </c>
      <c r="CD448" t="s">
        <v>25</v>
      </c>
      <c r="CG448">
        <v>3400</v>
      </c>
      <c r="CH448" t="s">
        <v>26</v>
      </c>
      <c r="CK448">
        <v>0</v>
      </c>
      <c r="CL448" t="s">
        <v>27</v>
      </c>
      <c r="CO448">
        <v>0</v>
      </c>
      <c r="CP448" t="s">
        <v>28</v>
      </c>
      <c r="CS448">
        <v>0</v>
      </c>
      <c r="CT448" t="s">
        <v>29</v>
      </c>
      <c r="CW448">
        <v>100.5</v>
      </c>
      <c r="CX448" t="s">
        <v>30</v>
      </c>
      <c r="DA448">
        <v>4.8899999999999997</v>
      </c>
      <c r="DB448" t="s">
        <v>31</v>
      </c>
      <c r="DE448">
        <v>227.7</v>
      </c>
      <c r="DF448" t="s">
        <v>32</v>
      </c>
      <c r="DI448">
        <v>125.96</v>
      </c>
      <c r="DJ448" t="s">
        <v>33</v>
      </c>
      <c r="DM448">
        <v>205.69</v>
      </c>
      <c r="DN448" t="s">
        <v>34</v>
      </c>
      <c r="DQ448">
        <v>132</v>
      </c>
      <c r="DR448" t="s">
        <v>35</v>
      </c>
      <c r="DU448">
        <v>98.45</v>
      </c>
      <c r="DV448" t="s">
        <v>36</v>
      </c>
      <c r="DY448">
        <v>1.637</v>
      </c>
      <c r="DZ448" t="s">
        <v>37</v>
      </c>
      <c r="EC448">
        <v>0</v>
      </c>
      <c r="ED448" t="s">
        <v>38</v>
      </c>
      <c r="EG448">
        <v>515.46</v>
      </c>
      <c r="EH448" t="s">
        <v>39</v>
      </c>
      <c r="EK448">
        <v>83.36</v>
      </c>
      <c r="EL448" t="s">
        <v>40</v>
      </c>
      <c r="EO448">
        <v>60.2</v>
      </c>
      <c r="EP448" t="s">
        <v>41</v>
      </c>
      <c r="ES448">
        <v>414.26</v>
      </c>
      <c r="ET448" t="s">
        <v>42</v>
      </c>
      <c r="EW448">
        <v>26.638999999999999</v>
      </c>
      <c r="EX448" t="s">
        <v>43</v>
      </c>
      <c r="FA448">
        <v>30.709</v>
      </c>
      <c r="FB448" t="s">
        <v>44</v>
      </c>
      <c r="FE448">
        <v>14.26</v>
      </c>
      <c r="FF448" t="s">
        <v>45</v>
      </c>
      <c r="FI448">
        <v>132.19999999999999</v>
      </c>
      <c r="FJ448" t="s">
        <v>46</v>
      </c>
      <c r="FM448">
        <v>144.80000000000001</v>
      </c>
      <c r="FN448" t="s">
        <v>47</v>
      </c>
      <c r="FQ448">
        <v>72.42</v>
      </c>
      <c r="FR448" t="s">
        <v>48</v>
      </c>
      <c r="FU448">
        <v>34144</v>
      </c>
      <c r="FV448" t="s">
        <v>49</v>
      </c>
      <c r="FY448">
        <v>146.5</v>
      </c>
      <c r="FZ448" t="s">
        <v>50</v>
      </c>
      <c r="GC448">
        <v>0.36199999999999999</v>
      </c>
      <c r="GD448" t="s">
        <v>51</v>
      </c>
      <c r="GG448">
        <v>0</v>
      </c>
      <c r="GH448" t="s">
        <v>52</v>
      </c>
      <c r="GK448">
        <v>730</v>
      </c>
      <c r="GL448" t="s">
        <v>53</v>
      </c>
      <c r="GO448">
        <v>2.5099999999999998</v>
      </c>
    </row>
    <row r="449" spans="1:197" x14ac:dyDescent="0.45">
      <c r="A449">
        <v>40434</v>
      </c>
      <c r="B449" t="s">
        <v>5</v>
      </c>
      <c r="E449">
        <v>0</v>
      </c>
      <c r="F449" t="s">
        <v>6</v>
      </c>
      <c r="I449">
        <v>0</v>
      </c>
      <c r="J449" t="s">
        <v>7</v>
      </c>
      <c r="M449">
        <v>0</v>
      </c>
      <c r="N449" t="s">
        <v>8</v>
      </c>
      <c r="Q449">
        <v>905.1</v>
      </c>
      <c r="R449" t="s">
        <v>9</v>
      </c>
      <c r="U449">
        <v>67.989999999999995</v>
      </c>
      <c r="V449" t="s">
        <v>10</v>
      </c>
      <c r="Y449">
        <v>114.83</v>
      </c>
      <c r="Z449" t="s">
        <v>11</v>
      </c>
      <c r="AC449">
        <v>0</v>
      </c>
      <c r="AD449" t="s">
        <v>12</v>
      </c>
      <c r="AG449">
        <v>0</v>
      </c>
      <c r="AH449" t="s">
        <v>13</v>
      </c>
      <c r="AK449">
        <v>8.72E-2</v>
      </c>
      <c r="AL449" t="s">
        <v>14</v>
      </c>
      <c r="AO449">
        <v>2879.96</v>
      </c>
      <c r="AP449" t="s">
        <v>15</v>
      </c>
      <c r="AS449">
        <v>162.18</v>
      </c>
      <c r="AT449" t="s">
        <v>16</v>
      </c>
      <c r="AW449">
        <v>4945</v>
      </c>
      <c r="AX449" t="s">
        <v>17</v>
      </c>
      <c r="BA449">
        <v>318</v>
      </c>
      <c r="BB449" t="s">
        <v>18</v>
      </c>
      <c r="BE449">
        <v>4.6100000000000002E-2</v>
      </c>
      <c r="BF449" t="s">
        <v>19</v>
      </c>
      <c r="BI449">
        <v>72.349999999999994</v>
      </c>
      <c r="BJ449" t="s">
        <v>20</v>
      </c>
      <c r="BM449">
        <v>854.99</v>
      </c>
      <c r="BN449" t="s">
        <v>21</v>
      </c>
      <c r="BQ449">
        <v>1702</v>
      </c>
      <c r="BR449" t="s">
        <v>22</v>
      </c>
      <c r="BU449">
        <v>201</v>
      </c>
      <c r="BV449" t="s">
        <v>23</v>
      </c>
      <c r="BY449">
        <v>28</v>
      </c>
      <c r="BZ449" t="s">
        <v>24</v>
      </c>
      <c r="CC449">
        <v>256.98</v>
      </c>
      <c r="CD449" t="s">
        <v>25</v>
      </c>
      <c r="CG449">
        <v>3470</v>
      </c>
      <c r="CH449" t="s">
        <v>26</v>
      </c>
      <c r="CK449">
        <v>0</v>
      </c>
      <c r="CL449" t="s">
        <v>27</v>
      </c>
      <c r="CO449">
        <v>0</v>
      </c>
      <c r="CP449" t="s">
        <v>28</v>
      </c>
      <c r="CS449">
        <v>0</v>
      </c>
      <c r="CT449" t="s">
        <v>29</v>
      </c>
      <c r="CW449">
        <v>99.2</v>
      </c>
      <c r="CX449" t="s">
        <v>30</v>
      </c>
      <c r="DA449">
        <v>4.1500000000000004</v>
      </c>
      <c r="DB449" t="s">
        <v>31</v>
      </c>
      <c r="DE449">
        <v>234.9</v>
      </c>
      <c r="DF449" t="s">
        <v>32</v>
      </c>
      <c r="DI449">
        <v>124.5</v>
      </c>
      <c r="DJ449" t="s">
        <v>33</v>
      </c>
      <c r="DM449">
        <v>201.71</v>
      </c>
      <c r="DN449" t="s">
        <v>34</v>
      </c>
      <c r="DQ449">
        <v>135.80000000000001</v>
      </c>
      <c r="DR449" t="s">
        <v>35</v>
      </c>
      <c r="DU449">
        <v>93.08</v>
      </c>
      <c r="DV449" t="s">
        <v>36</v>
      </c>
      <c r="DY449">
        <v>1.611</v>
      </c>
      <c r="DZ449" t="s">
        <v>37</v>
      </c>
      <c r="EC449">
        <v>0</v>
      </c>
      <c r="ED449" t="s">
        <v>38</v>
      </c>
      <c r="EG449">
        <v>504.87</v>
      </c>
      <c r="EH449" t="s">
        <v>39</v>
      </c>
      <c r="EK449">
        <v>82.15</v>
      </c>
      <c r="EL449" t="s">
        <v>40</v>
      </c>
      <c r="EO449">
        <v>58.94</v>
      </c>
      <c r="EP449" t="s">
        <v>41</v>
      </c>
      <c r="ES449">
        <v>418.55</v>
      </c>
      <c r="ET449" t="s">
        <v>42</v>
      </c>
      <c r="EW449">
        <v>26.5</v>
      </c>
      <c r="EX449" t="s">
        <v>43</v>
      </c>
      <c r="FA449">
        <v>29.48</v>
      </c>
      <c r="FB449" t="s">
        <v>44</v>
      </c>
      <c r="FE449">
        <v>14.494999999999999</v>
      </c>
      <c r="FF449" t="s">
        <v>45</v>
      </c>
      <c r="FI449">
        <v>131.94999999999999</v>
      </c>
      <c r="FJ449" t="s">
        <v>46</v>
      </c>
      <c r="FM449">
        <v>145.75</v>
      </c>
      <c r="FN449" t="s">
        <v>47</v>
      </c>
      <c r="FQ449">
        <v>72.5</v>
      </c>
      <c r="FR449" t="s">
        <v>48</v>
      </c>
      <c r="FU449">
        <v>34200.01</v>
      </c>
      <c r="FV449" t="s">
        <v>49</v>
      </c>
      <c r="FY449">
        <v>142.71</v>
      </c>
      <c r="FZ449" t="s">
        <v>50</v>
      </c>
      <c r="GC449">
        <v>0.36299999999999999</v>
      </c>
      <c r="GD449" t="s">
        <v>51</v>
      </c>
      <c r="GG449">
        <v>0</v>
      </c>
      <c r="GH449" t="s">
        <v>52</v>
      </c>
      <c r="GK449">
        <v>764.96</v>
      </c>
      <c r="GL449" t="s">
        <v>53</v>
      </c>
      <c r="GO449">
        <v>2.7440000000000002</v>
      </c>
    </row>
    <row r="450" spans="1:197" x14ac:dyDescent="0.45">
      <c r="A450">
        <v>40441</v>
      </c>
      <c r="B450" t="s">
        <v>5</v>
      </c>
      <c r="E450">
        <v>0</v>
      </c>
      <c r="F450" t="s">
        <v>6</v>
      </c>
      <c r="I450">
        <v>0</v>
      </c>
      <c r="J450" t="s">
        <v>7</v>
      </c>
      <c r="M450">
        <v>0</v>
      </c>
      <c r="N450" t="s">
        <v>8</v>
      </c>
      <c r="Q450">
        <v>896.29</v>
      </c>
      <c r="R450" t="s">
        <v>9</v>
      </c>
      <c r="U450">
        <v>65.92</v>
      </c>
      <c r="V450" t="s">
        <v>10</v>
      </c>
      <c r="Y450">
        <v>126.86</v>
      </c>
      <c r="Z450" t="s">
        <v>11</v>
      </c>
      <c r="AC450">
        <v>0</v>
      </c>
      <c r="AD450" t="s">
        <v>12</v>
      </c>
      <c r="AG450">
        <v>0</v>
      </c>
      <c r="AH450" t="s">
        <v>13</v>
      </c>
      <c r="AK450">
        <v>8.7599999999999997E-2</v>
      </c>
      <c r="AL450" t="s">
        <v>14</v>
      </c>
      <c r="AO450">
        <v>2878.44</v>
      </c>
      <c r="AP450" t="s">
        <v>15</v>
      </c>
      <c r="AS450">
        <v>157.97</v>
      </c>
      <c r="AT450" t="s">
        <v>16</v>
      </c>
      <c r="AW450">
        <v>5057.95</v>
      </c>
      <c r="AX450" t="s">
        <v>17</v>
      </c>
      <c r="BA450">
        <v>319</v>
      </c>
      <c r="BB450" t="s">
        <v>18</v>
      </c>
      <c r="BE450">
        <v>4.8300000000000003E-2</v>
      </c>
      <c r="BF450" t="s">
        <v>19</v>
      </c>
      <c r="BI450">
        <v>71.75</v>
      </c>
      <c r="BJ450" t="s">
        <v>20</v>
      </c>
      <c r="BM450">
        <v>835.69</v>
      </c>
      <c r="BN450" t="s">
        <v>21</v>
      </c>
      <c r="BQ450">
        <v>1802</v>
      </c>
      <c r="BR450" t="s">
        <v>22</v>
      </c>
      <c r="BU450">
        <v>199.92</v>
      </c>
      <c r="BV450" t="s">
        <v>23</v>
      </c>
      <c r="BY450">
        <v>28.75</v>
      </c>
      <c r="BZ450" t="s">
        <v>24</v>
      </c>
      <c r="CC450">
        <v>253.55</v>
      </c>
      <c r="CD450" t="s">
        <v>25</v>
      </c>
      <c r="CG450">
        <v>3395</v>
      </c>
      <c r="CH450" t="s">
        <v>26</v>
      </c>
      <c r="CK450">
        <v>0</v>
      </c>
      <c r="CL450" t="s">
        <v>27</v>
      </c>
      <c r="CO450">
        <v>0</v>
      </c>
      <c r="CP450" t="s">
        <v>28</v>
      </c>
      <c r="CS450">
        <v>0</v>
      </c>
      <c r="CT450" t="s">
        <v>29</v>
      </c>
      <c r="CW450">
        <v>104.5</v>
      </c>
      <c r="CX450" t="s">
        <v>30</v>
      </c>
      <c r="DA450">
        <v>4.1130000000000004</v>
      </c>
      <c r="DB450" t="s">
        <v>31</v>
      </c>
      <c r="DE450">
        <v>238</v>
      </c>
      <c r="DF450" t="s">
        <v>32</v>
      </c>
      <c r="DI450">
        <v>123.2</v>
      </c>
      <c r="DJ450" t="s">
        <v>33</v>
      </c>
      <c r="DM450">
        <v>201.9</v>
      </c>
      <c r="DN450" t="s">
        <v>34</v>
      </c>
      <c r="DQ450">
        <v>133.54</v>
      </c>
      <c r="DR450" t="s">
        <v>35</v>
      </c>
      <c r="DU450">
        <v>88.59</v>
      </c>
      <c r="DV450" t="s">
        <v>36</v>
      </c>
      <c r="DY450">
        <v>1.5720000000000001</v>
      </c>
      <c r="DZ450" t="s">
        <v>37</v>
      </c>
      <c r="EC450">
        <v>0</v>
      </c>
      <c r="ED450" t="s">
        <v>38</v>
      </c>
      <c r="EG450">
        <v>499.99</v>
      </c>
      <c r="EH450" t="s">
        <v>39</v>
      </c>
      <c r="EK450">
        <v>84.81</v>
      </c>
      <c r="EL450" t="s">
        <v>40</v>
      </c>
      <c r="EO450">
        <v>61.2</v>
      </c>
      <c r="EP450" t="s">
        <v>41</v>
      </c>
      <c r="ES450">
        <v>459.89</v>
      </c>
      <c r="ET450" t="s">
        <v>42</v>
      </c>
      <c r="EW450">
        <v>26.568999999999999</v>
      </c>
      <c r="EX450" t="s">
        <v>43</v>
      </c>
      <c r="FA450">
        <v>28.51</v>
      </c>
      <c r="FB450" t="s">
        <v>44</v>
      </c>
      <c r="FE450">
        <v>14.26</v>
      </c>
      <c r="FF450" t="s">
        <v>45</v>
      </c>
      <c r="FI450">
        <v>129.9</v>
      </c>
      <c r="FJ450" t="s">
        <v>46</v>
      </c>
      <c r="FM450">
        <v>145.97</v>
      </c>
      <c r="FN450" t="s">
        <v>47</v>
      </c>
      <c r="FQ450">
        <v>73.489999999999995</v>
      </c>
      <c r="FR450" t="s">
        <v>48</v>
      </c>
      <c r="FU450">
        <v>34499</v>
      </c>
      <c r="FV450" t="s">
        <v>49</v>
      </c>
      <c r="FY450">
        <v>137.5</v>
      </c>
      <c r="FZ450" t="s">
        <v>50</v>
      </c>
      <c r="GC450">
        <v>0.36</v>
      </c>
      <c r="GD450" t="s">
        <v>51</v>
      </c>
      <c r="GG450">
        <v>0</v>
      </c>
      <c r="GH450" t="s">
        <v>52</v>
      </c>
      <c r="GK450">
        <v>790.41</v>
      </c>
      <c r="GL450" t="s">
        <v>53</v>
      </c>
      <c r="GO450">
        <v>2.7349999999999999</v>
      </c>
    </row>
    <row r="451" spans="1:197" x14ac:dyDescent="0.45">
      <c r="A451">
        <v>40448</v>
      </c>
      <c r="B451" t="s">
        <v>5</v>
      </c>
      <c r="E451">
        <v>0</v>
      </c>
      <c r="F451" t="s">
        <v>6</v>
      </c>
      <c r="I451">
        <v>0</v>
      </c>
      <c r="J451" t="s">
        <v>7</v>
      </c>
      <c r="M451">
        <v>0</v>
      </c>
      <c r="N451" t="s">
        <v>8</v>
      </c>
      <c r="Q451">
        <v>925</v>
      </c>
      <c r="R451" t="s">
        <v>9</v>
      </c>
      <c r="U451">
        <v>66.97</v>
      </c>
      <c r="V451" t="s">
        <v>10</v>
      </c>
      <c r="Y451">
        <v>133.28</v>
      </c>
      <c r="Z451" t="s">
        <v>11</v>
      </c>
      <c r="AC451">
        <v>0</v>
      </c>
      <c r="AD451" t="s">
        <v>12</v>
      </c>
      <c r="AG451">
        <v>0</v>
      </c>
      <c r="AH451" t="s">
        <v>13</v>
      </c>
      <c r="AK451">
        <v>8.8999999999999996E-2</v>
      </c>
      <c r="AL451" t="s">
        <v>14</v>
      </c>
      <c r="AO451">
        <v>2845.88</v>
      </c>
      <c r="AP451" t="s">
        <v>15</v>
      </c>
      <c r="AS451">
        <v>160.54</v>
      </c>
      <c r="AT451" t="s">
        <v>16</v>
      </c>
      <c r="AW451">
        <v>5254.7</v>
      </c>
      <c r="AX451" t="s">
        <v>17</v>
      </c>
      <c r="BA451">
        <v>321</v>
      </c>
      <c r="BB451" t="s">
        <v>18</v>
      </c>
      <c r="BE451">
        <v>5.0099999999999999E-2</v>
      </c>
      <c r="BF451" t="s">
        <v>19</v>
      </c>
      <c r="BI451">
        <v>71.45</v>
      </c>
      <c r="BJ451" t="s">
        <v>20</v>
      </c>
      <c r="BM451">
        <v>817</v>
      </c>
      <c r="BN451" t="s">
        <v>21</v>
      </c>
      <c r="BQ451">
        <v>1749</v>
      </c>
      <c r="BR451" t="s">
        <v>22</v>
      </c>
      <c r="BU451">
        <v>194.38</v>
      </c>
      <c r="BV451" t="s">
        <v>23</v>
      </c>
      <c r="BY451">
        <v>30.187000000000001</v>
      </c>
      <c r="BZ451" t="s">
        <v>24</v>
      </c>
      <c r="CC451">
        <v>250.61</v>
      </c>
      <c r="CD451" t="s">
        <v>25</v>
      </c>
      <c r="CG451">
        <v>3800</v>
      </c>
      <c r="CH451" t="s">
        <v>26</v>
      </c>
      <c r="CK451">
        <v>0</v>
      </c>
      <c r="CL451" t="s">
        <v>27</v>
      </c>
      <c r="CO451">
        <v>0</v>
      </c>
      <c r="CP451" t="s">
        <v>28</v>
      </c>
      <c r="CS451">
        <v>0</v>
      </c>
      <c r="CT451" t="s">
        <v>29</v>
      </c>
      <c r="CW451">
        <v>109.7</v>
      </c>
      <c r="CX451" t="s">
        <v>30</v>
      </c>
      <c r="DA451">
        <v>3.9249999999999998</v>
      </c>
      <c r="DB451" t="s">
        <v>31</v>
      </c>
      <c r="DE451">
        <v>237.5</v>
      </c>
      <c r="DF451" t="s">
        <v>32</v>
      </c>
      <c r="DI451">
        <v>117.2</v>
      </c>
      <c r="DJ451" t="s">
        <v>33</v>
      </c>
      <c r="DM451">
        <v>210.52</v>
      </c>
      <c r="DN451" t="s">
        <v>34</v>
      </c>
      <c r="DQ451">
        <v>134.18</v>
      </c>
      <c r="DR451" t="s">
        <v>35</v>
      </c>
      <c r="DU451">
        <v>89.01</v>
      </c>
      <c r="DV451" t="s">
        <v>36</v>
      </c>
      <c r="DY451">
        <v>1.573</v>
      </c>
      <c r="DZ451" t="s">
        <v>37</v>
      </c>
      <c r="EC451">
        <v>0</v>
      </c>
      <c r="ED451" t="s">
        <v>38</v>
      </c>
      <c r="EG451">
        <v>485.91</v>
      </c>
      <c r="EH451" t="s">
        <v>39</v>
      </c>
      <c r="EK451">
        <v>89.09</v>
      </c>
      <c r="EL451" t="s">
        <v>40</v>
      </c>
      <c r="EO451">
        <v>62</v>
      </c>
      <c r="EP451" t="s">
        <v>41</v>
      </c>
      <c r="ES451">
        <v>448.49</v>
      </c>
      <c r="ET451" t="s">
        <v>42</v>
      </c>
      <c r="EW451">
        <v>27.4</v>
      </c>
      <c r="EX451" t="s">
        <v>43</v>
      </c>
      <c r="FA451">
        <v>29.449000000000002</v>
      </c>
      <c r="FB451" t="s">
        <v>44</v>
      </c>
      <c r="FE451">
        <v>14.7</v>
      </c>
      <c r="FF451" t="s">
        <v>45</v>
      </c>
      <c r="FI451">
        <v>133.49</v>
      </c>
      <c r="FJ451" t="s">
        <v>46</v>
      </c>
      <c r="FM451">
        <v>149.38999999999999</v>
      </c>
      <c r="FN451" t="s">
        <v>47</v>
      </c>
      <c r="FQ451">
        <v>75</v>
      </c>
      <c r="FR451" t="s">
        <v>48</v>
      </c>
      <c r="FU451">
        <v>33920</v>
      </c>
      <c r="FV451" t="s">
        <v>49</v>
      </c>
      <c r="FY451">
        <v>134.19999999999999</v>
      </c>
      <c r="FZ451" t="s">
        <v>50</v>
      </c>
      <c r="GC451">
        <v>0.36799999999999999</v>
      </c>
      <c r="GD451" t="s">
        <v>51</v>
      </c>
      <c r="GG451">
        <v>0</v>
      </c>
      <c r="GH451" t="s">
        <v>52</v>
      </c>
      <c r="GK451">
        <v>844.99</v>
      </c>
      <c r="GL451" t="s">
        <v>53</v>
      </c>
      <c r="GO451">
        <v>2.7069999999999999</v>
      </c>
    </row>
    <row r="452" spans="1:197" x14ac:dyDescent="0.45">
      <c r="A452">
        <v>40455</v>
      </c>
      <c r="B452" t="s">
        <v>5</v>
      </c>
      <c r="E452">
        <v>0</v>
      </c>
      <c r="F452" t="s">
        <v>6</v>
      </c>
      <c r="I452">
        <v>0</v>
      </c>
      <c r="J452" t="s">
        <v>7</v>
      </c>
      <c r="M452">
        <v>0</v>
      </c>
      <c r="N452" t="s">
        <v>8</v>
      </c>
      <c r="Q452">
        <v>904</v>
      </c>
      <c r="R452" t="s">
        <v>9</v>
      </c>
      <c r="U452">
        <v>66</v>
      </c>
      <c r="V452" t="s">
        <v>10</v>
      </c>
      <c r="Y452">
        <v>127.22</v>
      </c>
      <c r="Z452" t="s">
        <v>11</v>
      </c>
      <c r="AC452">
        <v>0</v>
      </c>
      <c r="AD452" t="s">
        <v>12</v>
      </c>
      <c r="AG452">
        <v>0</v>
      </c>
      <c r="AH452" t="s">
        <v>13</v>
      </c>
      <c r="AK452">
        <v>9.0999999999999998E-2</v>
      </c>
      <c r="AL452" t="s">
        <v>14</v>
      </c>
      <c r="AO452">
        <v>2837</v>
      </c>
      <c r="AP452" t="s">
        <v>15</v>
      </c>
      <c r="AS452">
        <v>163.35</v>
      </c>
      <c r="AT452" t="s">
        <v>16</v>
      </c>
      <c r="AW452">
        <v>5304.9</v>
      </c>
      <c r="AX452" t="s">
        <v>17</v>
      </c>
      <c r="BA452">
        <v>331.05</v>
      </c>
      <c r="BB452" t="s">
        <v>18</v>
      </c>
      <c r="BE452">
        <v>4.8300000000000003E-2</v>
      </c>
      <c r="BF452" t="s">
        <v>19</v>
      </c>
      <c r="BI452">
        <v>74.17</v>
      </c>
      <c r="BJ452" t="s">
        <v>20</v>
      </c>
      <c r="BM452">
        <v>806.02</v>
      </c>
      <c r="BN452" t="s">
        <v>21</v>
      </c>
      <c r="BQ452">
        <v>1728.5</v>
      </c>
      <c r="BR452" t="s">
        <v>22</v>
      </c>
      <c r="BU452">
        <v>197.71</v>
      </c>
      <c r="BV452" t="s">
        <v>23</v>
      </c>
      <c r="BY452">
        <v>28.841000000000001</v>
      </c>
      <c r="BZ452" t="s">
        <v>24</v>
      </c>
      <c r="CC452">
        <v>250.66</v>
      </c>
      <c r="CD452" t="s">
        <v>25</v>
      </c>
      <c r="CG452">
        <v>3532.99</v>
      </c>
      <c r="CH452" t="s">
        <v>26</v>
      </c>
      <c r="CK452">
        <v>0</v>
      </c>
      <c r="CL452" t="s">
        <v>27</v>
      </c>
      <c r="CO452">
        <v>0</v>
      </c>
      <c r="CP452" t="s">
        <v>28</v>
      </c>
      <c r="CS452">
        <v>0</v>
      </c>
      <c r="CT452" t="s">
        <v>29</v>
      </c>
      <c r="CW452">
        <v>104.7</v>
      </c>
      <c r="CX452" t="s">
        <v>30</v>
      </c>
      <c r="DA452">
        <v>3.7290000000000001</v>
      </c>
      <c r="DB452" t="s">
        <v>31</v>
      </c>
      <c r="DE452">
        <v>230.5</v>
      </c>
      <c r="DF452" t="s">
        <v>32</v>
      </c>
      <c r="DI452">
        <v>116.7</v>
      </c>
      <c r="DJ452" t="s">
        <v>33</v>
      </c>
      <c r="DM452">
        <v>207.99</v>
      </c>
      <c r="DN452" t="s">
        <v>34</v>
      </c>
      <c r="DQ452">
        <v>135.19999999999999</v>
      </c>
      <c r="DR452" t="s">
        <v>35</v>
      </c>
      <c r="DU452">
        <v>85.77</v>
      </c>
      <c r="DV452" t="s">
        <v>36</v>
      </c>
      <c r="DY452">
        <v>1.5860000000000001</v>
      </c>
      <c r="DZ452" t="s">
        <v>37</v>
      </c>
      <c r="EC452">
        <v>0</v>
      </c>
      <c r="ED452" t="s">
        <v>38</v>
      </c>
      <c r="EG452">
        <v>479</v>
      </c>
      <c r="EH452" t="s">
        <v>39</v>
      </c>
      <c r="EK452">
        <v>90.5</v>
      </c>
      <c r="EL452" t="s">
        <v>40</v>
      </c>
      <c r="EO452">
        <v>63.34</v>
      </c>
      <c r="EP452" t="s">
        <v>41</v>
      </c>
      <c r="ES452">
        <v>447.18</v>
      </c>
      <c r="ET452" t="s">
        <v>42</v>
      </c>
      <c r="EW452">
        <v>27.15</v>
      </c>
      <c r="EX452" t="s">
        <v>43</v>
      </c>
      <c r="FA452">
        <v>30.042999999999999</v>
      </c>
      <c r="FB452" t="s">
        <v>44</v>
      </c>
      <c r="FE452">
        <v>15.085000000000001</v>
      </c>
      <c r="FF452" t="s">
        <v>45</v>
      </c>
      <c r="FI452">
        <v>130.47999999999999</v>
      </c>
      <c r="FJ452" t="s">
        <v>46</v>
      </c>
      <c r="FM452">
        <v>150</v>
      </c>
      <c r="FN452" t="s">
        <v>47</v>
      </c>
      <c r="FQ452">
        <v>77.23</v>
      </c>
      <c r="FR452" t="s">
        <v>48</v>
      </c>
      <c r="FU452">
        <v>34198.959999999999</v>
      </c>
      <c r="FV452" t="s">
        <v>49</v>
      </c>
      <c r="FY452">
        <v>134.80000000000001</v>
      </c>
      <c r="FZ452" t="s">
        <v>50</v>
      </c>
      <c r="GC452">
        <v>0.36499999999999999</v>
      </c>
      <c r="GD452" t="s">
        <v>51</v>
      </c>
      <c r="GG452">
        <v>0</v>
      </c>
      <c r="GH452" t="s">
        <v>52</v>
      </c>
      <c r="GK452">
        <v>869.69</v>
      </c>
      <c r="GL452" t="s">
        <v>53</v>
      </c>
      <c r="GO452">
        <v>2.65</v>
      </c>
    </row>
    <row r="453" spans="1:197" x14ac:dyDescent="0.45">
      <c r="A453">
        <v>40462</v>
      </c>
      <c r="B453" t="s">
        <v>5</v>
      </c>
      <c r="E453">
        <v>0</v>
      </c>
      <c r="F453" t="s">
        <v>6</v>
      </c>
      <c r="I453">
        <v>0</v>
      </c>
      <c r="J453" t="s">
        <v>7</v>
      </c>
      <c r="M453">
        <v>0</v>
      </c>
      <c r="N453" t="s">
        <v>8</v>
      </c>
      <c r="Q453">
        <v>914.5</v>
      </c>
      <c r="R453" t="s">
        <v>9</v>
      </c>
      <c r="U453">
        <v>69.98</v>
      </c>
      <c r="V453" t="s">
        <v>10</v>
      </c>
      <c r="Y453">
        <v>132.85</v>
      </c>
      <c r="Z453" t="s">
        <v>11</v>
      </c>
      <c r="AC453">
        <v>0</v>
      </c>
      <c r="AD453" t="s">
        <v>12</v>
      </c>
      <c r="AG453">
        <v>0</v>
      </c>
      <c r="AH453" t="s">
        <v>13</v>
      </c>
      <c r="AK453">
        <v>9.1600000000000001E-2</v>
      </c>
      <c r="AL453" t="s">
        <v>14</v>
      </c>
      <c r="AO453">
        <v>2859</v>
      </c>
      <c r="AP453" t="s">
        <v>15</v>
      </c>
      <c r="AS453">
        <v>161</v>
      </c>
      <c r="AT453" t="s">
        <v>16</v>
      </c>
      <c r="AW453">
        <v>5492</v>
      </c>
      <c r="AX453" t="s">
        <v>17</v>
      </c>
      <c r="BA453">
        <v>365.68</v>
      </c>
      <c r="BB453" t="s">
        <v>18</v>
      </c>
      <c r="BE453">
        <v>4.8300000000000003E-2</v>
      </c>
      <c r="BF453" t="s">
        <v>19</v>
      </c>
      <c r="BI453">
        <v>71.819999999999993</v>
      </c>
      <c r="BJ453" t="s">
        <v>20</v>
      </c>
      <c r="BM453">
        <v>861</v>
      </c>
      <c r="BN453" t="s">
        <v>21</v>
      </c>
      <c r="BQ453">
        <v>1785</v>
      </c>
      <c r="BR453" t="s">
        <v>22</v>
      </c>
      <c r="BU453">
        <v>211</v>
      </c>
      <c r="BV453" t="s">
        <v>23</v>
      </c>
      <c r="BY453">
        <v>29.146999999999998</v>
      </c>
      <c r="BZ453" t="s">
        <v>24</v>
      </c>
      <c r="CC453">
        <v>250.96</v>
      </c>
      <c r="CD453" t="s">
        <v>25</v>
      </c>
      <c r="CG453">
        <v>3530</v>
      </c>
      <c r="CH453" t="s">
        <v>26</v>
      </c>
      <c r="CK453">
        <v>0</v>
      </c>
      <c r="CL453" t="s">
        <v>27</v>
      </c>
      <c r="CO453">
        <v>0</v>
      </c>
      <c r="CP453" t="s">
        <v>28</v>
      </c>
      <c r="CS453">
        <v>0</v>
      </c>
      <c r="CT453" t="s">
        <v>29</v>
      </c>
      <c r="CW453">
        <v>112.5</v>
      </c>
      <c r="CX453" t="s">
        <v>30</v>
      </c>
      <c r="DA453">
        <v>3.9319999999999999</v>
      </c>
      <c r="DB453" t="s">
        <v>31</v>
      </c>
      <c r="DE453">
        <v>235.7</v>
      </c>
      <c r="DF453" t="s">
        <v>32</v>
      </c>
      <c r="DI453">
        <v>114</v>
      </c>
      <c r="DJ453" t="s">
        <v>33</v>
      </c>
      <c r="DM453">
        <v>209.09</v>
      </c>
      <c r="DN453" t="s">
        <v>34</v>
      </c>
      <c r="DQ453">
        <v>137.19999999999999</v>
      </c>
      <c r="DR453" t="s">
        <v>35</v>
      </c>
      <c r="DU453">
        <v>88.77</v>
      </c>
      <c r="DV453" t="s">
        <v>36</v>
      </c>
      <c r="DY453">
        <v>1.5980000000000001</v>
      </c>
      <c r="DZ453" t="s">
        <v>37</v>
      </c>
      <c r="EC453">
        <v>0</v>
      </c>
      <c r="ED453" t="s">
        <v>38</v>
      </c>
      <c r="EG453">
        <v>500.85</v>
      </c>
      <c r="EH453" t="s">
        <v>39</v>
      </c>
      <c r="EK453">
        <v>92.53</v>
      </c>
      <c r="EL453" t="s">
        <v>40</v>
      </c>
      <c r="EO453">
        <v>65.52</v>
      </c>
      <c r="EP453" t="s">
        <v>41</v>
      </c>
      <c r="ES453">
        <v>469.04</v>
      </c>
      <c r="ET453" t="s">
        <v>42</v>
      </c>
      <c r="EW453">
        <v>26.6</v>
      </c>
      <c r="EX453" t="s">
        <v>43</v>
      </c>
      <c r="FA453">
        <v>30.087</v>
      </c>
      <c r="FB453" t="s">
        <v>44</v>
      </c>
      <c r="FE453">
        <v>15.36</v>
      </c>
      <c r="FF453" t="s">
        <v>45</v>
      </c>
      <c r="FI453">
        <v>139</v>
      </c>
      <c r="FJ453" t="s">
        <v>46</v>
      </c>
      <c r="FM453">
        <v>150.30000000000001</v>
      </c>
      <c r="FN453" t="s">
        <v>47</v>
      </c>
      <c r="FQ453">
        <v>77</v>
      </c>
      <c r="FR453" t="s">
        <v>48</v>
      </c>
      <c r="FU453">
        <v>37097.870000000003</v>
      </c>
      <c r="FV453" t="s">
        <v>49</v>
      </c>
      <c r="FY453">
        <v>141.88999999999999</v>
      </c>
      <c r="FZ453" t="s">
        <v>50</v>
      </c>
      <c r="GC453">
        <v>0.36699999999999999</v>
      </c>
      <c r="GD453" t="s">
        <v>51</v>
      </c>
      <c r="GG453">
        <v>0</v>
      </c>
      <c r="GH453" t="s">
        <v>52</v>
      </c>
      <c r="GK453">
        <v>894.95</v>
      </c>
      <c r="GL453" t="s">
        <v>53</v>
      </c>
      <c r="GO453">
        <v>2.657</v>
      </c>
    </row>
    <row r="454" spans="1:197" x14ac:dyDescent="0.45">
      <c r="A454">
        <v>40469</v>
      </c>
      <c r="B454" t="s">
        <v>5</v>
      </c>
      <c r="E454">
        <v>0</v>
      </c>
      <c r="F454" t="s">
        <v>6</v>
      </c>
      <c r="I454">
        <v>0</v>
      </c>
      <c r="J454" t="s">
        <v>7</v>
      </c>
      <c r="M454">
        <v>0</v>
      </c>
      <c r="N454" t="s">
        <v>8</v>
      </c>
      <c r="Q454">
        <v>936</v>
      </c>
      <c r="R454" t="s">
        <v>9</v>
      </c>
      <c r="U454">
        <v>74.3</v>
      </c>
      <c r="V454" t="s">
        <v>10</v>
      </c>
      <c r="Y454">
        <v>139</v>
      </c>
      <c r="Z454" t="s">
        <v>11</v>
      </c>
      <c r="AC454">
        <v>0</v>
      </c>
      <c r="AD454" t="s">
        <v>12</v>
      </c>
      <c r="AG454">
        <v>0</v>
      </c>
      <c r="AH454" t="s">
        <v>13</v>
      </c>
      <c r="AK454">
        <v>0.1014</v>
      </c>
      <c r="AL454" t="s">
        <v>14</v>
      </c>
      <c r="AO454">
        <v>2890.01</v>
      </c>
      <c r="AP454" t="s">
        <v>15</v>
      </c>
      <c r="AS454">
        <v>168.49</v>
      </c>
      <c r="AT454" t="s">
        <v>16</v>
      </c>
      <c r="AW454">
        <v>5455.23</v>
      </c>
      <c r="AX454" t="s">
        <v>17</v>
      </c>
      <c r="BA454">
        <v>376.22</v>
      </c>
      <c r="BB454" t="s">
        <v>18</v>
      </c>
      <c r="BE454">
        <v>4.8500000000000001E-2</v>
      </c>
      <c r="BF454" t="s">
        <v>19</v>
      </c>
      <c r="BI454">
        <v>73.349999999999994</v>
      </c>
      <c r="BJ454" t="s">
        <v>20</v>
      </c>
      <c r="BM454">
        <v>832</v>
      </c>
      <c r="BN454" t="s">
        <v>21</v>
      </c>
      <c r="BQ454">
        <v>1735</v>
      </c>
      <c r="BR454" t="s">
        <v>22</v>
      </c>
      <c r="BU454">
        <v>218.68</v>
      </c>
      <c r="BV454" t="s">
        <v>23</v>
      </c>
      <c r="BY454">
        <v>29.1</v>
      </c>
      <c r="BZ454" t="s">
        <v>24</v>
      </c>
      <c r="CC454">
        <v>252.5</v>
      </c>
      <c r="CD454" t="s">
        <v>25</v>
      </c>
      <c r="CG454">
        <v>3605.05</v>
      </c>
      <c r="CH454" t="s">
        <v>26</v>
      </c>
      <c r="CK454">
        <v>0</v>
      </c>
      <c r="CL454" t="s">
        <v>27</v>
      </c>
      <c r="CO454">
        <v>0</v>
      </c>
      <c r="CP454" t="s">
        <v>28</v>
      </c>
      <c r="CS454">
        <v>0</v>
      </c>
      <c r="CT454" t="s">
        <v>29</v>
      </c>
      <c r="CW454">
        <v>105.85</v>
      </c>
      <c r="CX454" t="s">
        <v>30</v>
      </c>
      <c r="DA454">
        <v>3.7850000000000001</v>
      </c>
      <c r="DB454" t="s">
        <v>31</v>
      </c>
      <c r="DE454">
        <v>239</v>
      </c>
      <c r="DF454" t="s">
        <v>32</v>
      </c>
      <c r="DI454">
        <v>111.92</v>
      </c>
      <c r="DJ454" t="s">
        <v>33</v>
      </c>
      <c r="DM454">
        <v>217.79</v>
      </c>
      <c r="DN454" t="s">
        <v>34</v>
      </c>
      <c r="DQ454">
        <v>135.5</v>
      </c>
      <c r="DR454" t="s">
        <v>35</v>
      </c>
      <c r="DU454">
        <v>86.6</v>
      </c>
      <c r="DV454" t="s">
        <v>36</v>
      </c>
      <c r="DY454">
        <v>1.61</v>
      </c>
      <c r="DZ454" t="s">
        <v>37</v>
      </c>
      <c r="EC454">
        <v>0</v>
      </c>
      <c r="ED454" t="s">
        <v>38</v>
      </c>
      <c r="EG454">
        <v>503</v>
      </c>
      <c r="EH454" t="s">
        <v>39</v>
      </c>
      <c r="EK454">
        <v>101.9</v>
      </c>
      <c r="EL454" t="s">
        <v>40</v>
      </c>
      <c r="EO454">
        <v>70.89</v>
      </c>
      <c r="EP454" t="s">
        <v>41</v>
      </c>
      <c r="ES454">
        <v>447.77</v>
      </c>
      <c r="ET454" t="s">
        <v>42</v>
      </c>
      <c r="EW454">
        <v>26.640999999999998</v>
      </c>
      <c r="EX454" t="s">
        <v>43</v>
      </c>
      <c r="FA454">
        <v>29.850999999999999</v>
      </c>
      <c r="FB454" t="s">
        <v>44</v>
      </c>
      <c r="FE454">
        <v>15.381</v>
      </c>
      <c r="FF454" t="s">
        <v>45</v>
      </c>
      <c r="FI454">
        <v>144.66</v>
      </c>
      <c r="FJ454" t="s">
        <v>46</v>
      </c>
      <c r="FM454">
        <v>149.5</v>
      </c>
      <c r="FN454" t="s">
        <v>47</v>
      </c>
      <c r="FQ454">
        <v>76.88</v>
      </c>
      <c r="FR454" t="s">
        <v>48</v>
      </c>
      <c r="FU454">
        <v>36240.980000000003</v>
      </c>
      <c r="FV454" t="s">
        <v>49</v>
      </c>
      <c r="FY454">
        <v>142</v>
      </c>
      <c r="FZ454" t="s">
        <v>50</v>
      </c>
      <c r="GC454">
        <v>0.375</v>
      </c>
      <c r="GD454" t="s">
        <v>51</v>
      </c>
      <c r="GG454">
        <v>0</v>
      </c>
      <c r="GH454" t="s">
        <v>52</v>
      </c>
      <c r="GK454">
        <v>903</v>
      </c>
      <c r="GL454" t="s">
        <v>53</v>
      </c>
      <c r="GO454">
        <v>2.7690000000000001</v>
      </c>
    </row>
    <row r="455" spans="1:197" x14ac:dyDescent="0.45">
      <c r="A455">
        <v>40476</v>
      </c>
      <c r="B455" t="s">
        <v>5</v>
      </c>
      <c r="E455">
        <v>0</v>
      </c>
      <c r="F455" t="s">
        <v>6</v>
      </c>
      <c r="I455">
        <v>0</v>
      </c>
      <c r="J455" t="s">
        <v>7</v>
      </c>
      <c r="M455">
        <v>0</v>
      </c>
      <c r="N455" t="s">
        <v>8</v>
      </c>
      <c r="Q455">
        <v>896.32</v>
      </c>
      <c r="R455" t="s">
        <v>9</v>
      </c>
      <c r="U455">
        <v>76.8</v>
      </c>
      <c r="V455" t="s">
        <v>10</v>
      </c>
      <c r="Y455">
        <v>147.25</v>
      </c>
      <c r="Z455" t="s">
        <v>11</v>
      </c>
      <c r="AC455">
        <v>0</v>
      </c>
      <c r="AD455" t="s">
        <v>12</v>
      </c>
      <c r="AG455">
        <v>0</v>
      </c>
      <c r="AH455" t="s">
        <v>13</v>
      </c>
      <c r="AK455">
        <v>0.1012</v>
      </c>
      <c r="AL455" t="s">
        <v>14</v>
      </c>
      <c r="AO455">
        <v>2960.01</v>
      </c>
      <c r="AP455" t="s">
        <v>15</v>
      </c>
      <c r="AS455">
        <v>168.89</v>
      </c>
      <c r="AT455" t="s">
        <v>16</v>
      </c>
      <c r="AW455">
        <v>5584.3</v>
      </c>
      <c r="AX455" t="s">
        <v>17</v>
      </c>
      <c r="BA455">
        <v>401.9</v>
      </c>
      <c r="BB455" t="s">
        <v>18</v>
      </c>
      <c r="BE455">
        <v>4.6300000000000001E-2</v>
      </c>
      <c r="BF455" t="s">
        <v>19</v>
      </c>
      <c r="BI455">
        <v>72.150000000000006</v>
      </c>
      <c r="BJ455" t="s">
        <v>20</v>
      </c>
      <c r="BM455">
        <v>841.53</v>
      </c>
      <c r="BN455" t="s">
        <v>21</v>
      </c>
      <c r="BQ455">
        <v>1734.13</v>
      </c>
      <c r="BR455" t="s">
        <v>22</v>
      </c>
      <c r="BU455">
        <v>237.47</v>
      </c>
      <c r="BV455" t="s">
        <v>23</v>
      </c>
      <c r="BY455">
        <v>29.4</v>
      </c>
      <c r="BZ455" t="s">
        <v>24</v>
      </c>
      <c r="CC455">
        <v>250.2</v>
      </c>
      <c r="CD455" t="s">
        <v>25</v>
      </c>
      <c r="CG455">
        <v>3606</v>
      </c>
      <c r="CH455" t="s">
        <v>26</v>
      </c>
      <c r="CK455">
        <v>0</v>
      </c>
      <c r="CL455" t="s">
        <v>27</v>
      </c>
      <c r="CO455">
        <v>0</v>
      </c>
      <c r="CP455" t="s">
        <v>28</v>
      </c>
      <c r="CS455">
        <v>0</v>
      </c>
      <c r="CT455" t="s">
        <v>29</v>
      </c>
      <c r="CW455">
        <v>107</v>
      </c>
      <c r="CX455" t="s">
        <v>30</v>
      </c>
      <c r="DA455">
        <v>3.7730000000000001</v>
      </c>
      <c r="DB455" t="s">
        <v>31</v>
      </c>
      <c r="DE455">
        <v>248.82</v>
      </c>
      <c r="DF455" t="s">
        <v>32</v>
      </c>
      <c r="DI455">
        <v>115.6</v>
      </c>
      <c r="DJ455" t="s">
        <v>33</v>
      </c>
      <c r="DM455">
        <v>216.01</v>
      </c>
      <c r="DN455" t="s">
        <v>34</v>
      </c>
      <c r="DQ455">
        <v>136.62</v>
      </c>
      <c r="DR455" t="s">
        <v>35</v>
      </c>
      <c r="DU455">
        <v>86.96</v>
      </c>
      <c r="DV455" t="s">
        <v>36</v>
      </c>
      <c r="DY455">
        <v>1.5860000000000001</v>
      </c>
      <c r="DZ455" t="s">
        <v>37</v>
      </c>
      <c r="EC455">
        <v>0</v>
      </c>
      <c r="ED455" t="s">
        <v>38</v>
      </c>
      <c r="EG455">
        <v>528.07000000000005</v>
      </c>
      <c r="EH455" t="s">
        <v>39</v>
      </c>
      <c r="EK455">
        <v>101.36</v>
      </c>
      <c r="EL455" t="s">
        <v>40</v>
      </c>
      <c r="EO455">
        <v>69.91</v>
      </c>
      <c r="EP455" t="s">
        <v>41</v>
      </c>
      <c r="ES455">
        <v>421.5</v>
      </c>
      <c r="ET455" t="s">
        <v>42</v>
      </c>
      <c r="EW455">
        <v>27.190999999999999</v>
      </c>
      <c r="EX455" t="s">
        <v>43</v>
      </c>
      <c r="FA455">
        <v>30.27</v>
      </c>
      <c r="FB455" t="s">
        <v>44</v>
      </c>
      <c r="FE455">
        <v>15.481</v>
      </c>
      <c r="FF455" t="s">
        <v>45</v>
      </c>
      <c r="FI455">
        <v>152.18</v>
      </c>
      <c r="FJ455" t="s">
        <v>46</v>
      </c>
      <c r="FM455">
        <v>148.1</v>
      </c>
      <c r="FN455" t="s">
        <v>47</v>
      </c>
      <c r="FQ455">
        <v>76.099999999999994</v>
      </c>
      <c r="FR455" t="s">
        <v>48</v>
      </c>
      <c r="FU455">
        <v>36835.199999999997</v>
      </c>
      <c r="FV455" t="s">
        <v>49</v>
      </c>
      <c r="FY455">
        <v>153</v>
      </c>
      <c r="FZ455" t="s">
        <v>50</v>
      </c>
      <c r="GC455">
        <v>0.371</v>
      </c>
      <c r="GD455" t="s">
        <v>51</v>
      </c>
      <c r="GG455">
        <v>0</v>
      </c>
      <c r="GH455" t="s">
        <v>52</v>
      </c>
      <c r="GK455">
        <v>939</v>
      </c>
      <c r="GL455" t="s">
        <v>53</v>
      </c>
      <c r="GO455">
        <v>2.5649999999999999</v>
      </c>
    </row>
    <row r="456" spans="1:197" x14ac:dyDescent="0.45">
      <c r="A456">
        <v>40483</v>
      </c>
      <c r="B456" t="s">
        <v>5</v>
      </c>
      <c r="E456">
        <v>0</v>
      </c>
      <c r="F456" t="s">
        <v>6</v>
      </c>
      <c r="I456">
        <v>0</v>
      </c>
      <c r="J456" t="s">
        <v>7</v>
      </c>
      <c r="M456">
        <v>0</v>
      </c>
      <c r="N456" t="s">
        <v>8</v>
      </c>
      <c r="Q456">
        <v>925</v>
      </c>
      <c r="R456" t="s">
        <v>9</v>
      </c>
      <c r="U456">
        <v>76.760000000000005</v>
      </c>
      <c r="V456" t="s">
        <v>10</v>
      </c>
      <c r="Y456">
        <v>147.04</v>
      </c>
      <c r="Z456" t="s">
        <v>11</v>
      </c>
      <c r="AC456">
        <v>0</v>
      </c>
      <c r="AD456" t="s">
        <v>12</v>
      </c>
      <c r="AG456">
        <v>0</v>
      </c>
      <c r="AH456" t="s">
        <v>13</v>
      </c>
      <c r="AK456">
        <v>0.10349999999999999</v>
      </c>
      <c r="AL456" t="s">
        <v>14</v>
      </c>
      <c r="AO456">
        <v>2979</v>
      </c>
      <c r="AP456" t="s">
        <v>15</v>
      </c>
      <c r="AS456">
        <v>170.19</v>
      </c>
      <c r="AT456" t="s">
        <v>16</v>
      </c>
      <c r="AW456">
        <v>5604.95</v>
      </c>
      <c r="AX456" t="s">
        <v>17</v>
      </c>
      <c r="BA456">
        <v>390.5</v>
      </c>
      <c r="BB456" t="s">
        <v>18</v>
      </c>
      <c r="BE456">
        <v>4.6300000000000001E-2</v>
      </c>
      <c r="BF456" t="s">
        <v>19</v>
      </c>
      <c r="BI456">
        <v>71.75</v>
      </c>
      <c r="BJ456" t="s">
        <v>20</v>
      </c>
      <c r="BM456">
        <v>859.81</v>
      </c>
      <c r="BN456" t="s">
        <v>21</v>
      </c>
      <c r="BQ456">
        <v>1754.88</v>
      </c>
      <c r="BR456" t="s">
        <v>22</v>
      </c>
      <c r="BU456">
        <v>234.3</v>
      </c>
      <c r="BV456" t="s">
        <v>23</v>
      </c>
      <c r="BY456">
        <v>30.4</v>
      </c>
      <c r="BZ456" t="s">
        <v>24</v>
      </c>
      <c r="CC456">
        <v>258.04000000000002</v>
      </c>
      <c r="CD456" t="s">
        <v>25</v>
      </c>
      <c r="CG456">
        <v>3535</v>
      </c>
      <c r="CH456" t="s">
        <v>26</v>
      </c>
      <c r="CK456">
        <v>0</v>
      </c>
      <c r="CL456" t="s">
        <v>27</v>
      </c>
      <c r="CO456">
        <v>0</v>
      </c>
      <c r="CP456" t="s">
        <v>28</v>
      </c>
      <c r="CS456">
        <v>203</v>
      </c>
      <c r="CT456" t="s">
        <v>29</v>
      </c>
      <c r="CW456">
        <v>108.35</v>
      </c>
      <c r="CX456" t="s">
        <v>30</v>
      </c>
      <c r="DA456">
        <v>3.8919999999999999</v>
      </c>
      <c r="DB456" t="s">
        <v>31</v>
      </c>
      <c r="DE456">
        <v>257.55</v>
      </c>
      <c r="DF456" t="s">
        <v>32</v>
      </c>
      <c r="DI456">
        <v>115.5</v>
      </c>
      <c r="DJ456" t="s">
        <v>33</v>
      </c>
      <c r="DM456">
        <v>216.9</v>
      </c>
      <c r="DN456" t="s">
        <v>34</v>
      </c>
      <c r="DQ456">
        <v>138.19999999999999</v>
      </c>
      <c r="DR456" t="s">
        <v>35</v>
      </c>
      <c r="DU456">
        <v>88.9</v>
      </c>
      <c r="DV456" t="s">
        <v>36</v>
      </c>
      <c r="DY456">
        <v>1.571</v>
      </c>
      <c r="DZ456" t="s">
        <v>37</v>
      </c>
      <c r="EC456">
        <v>0</v>
      </c>
      <c r="ED456" t="s">
        <v>38</v>
      </c>
      <c r="EG456">
        <v>532</v>
      </c>
      <c r="EH456" t="s">
        <v>39</v>
      </c>
      <c r="EK456">
        <v>103.3</v>
      </c>
      <c r="EL456" t="s">
        <v>40</v>
      </c>
      <c r="EO456">
        <v>70.7</v>
      </c>
      <c r="EP456" t="s">
        <v>41</v>
      </c>
      <c r="ES456">
        <v>431.99</v>
      </c>
      <c r="ET456" t="s">
        <v>42</v>
      </c>
      <c r="EW456">
        <v>27.2</v>
      </c>
      <c r="EX456" t="s">
        <v>43</v>
      </c>
      <c r="FA456">
        <v>30.427</v>
      </c>
      <c r="FB456" t="s">
        <v>44</v>
      </c>
      <c r="FE456">
        <v>15.478999999999999</v>
      </c>
      <c r="FF456" t="s">
        <v>45</v>
      </c>
      <c r="FI456">
        <v>152</v>
      </c>
      <c r="FJ456" t="s">
        <v>46</v>
      </c>
      <c r="FM456">
        <v>148.43</v>
      </c>
      <c r="FN456" t="s">
        <v>47</v>
      </c>
      <c r="FQ456">
        <v>76</v>
      </c>
      <c r="FR456" t="s">
        <v>48</v>
      </c>
      <c r="FU456">
        <v>36200</v>
      </c>
      <c r="FV456" t="s">
        <v>49</v>
      </c>
      <c r="FY456">
        <v>163.49</v>
      </c>
      <c r="FZ456" t="s">
        <v>50</v>
      </c>
      <c r="GC456">
        <v>0.36699999999999999</v>
      </c>
      <c r="GD456" t="s">
        <v>51</v>
      </c>
      <c r="GG456">
        <v>0</v>
      </c>
      <c r="GH456" t="s">
        <v>52</v>
      </c>
      <c r="GK456">
        <v>938.99</v>
      </c>
      <c r="GL456" t="s">
        <v>53</v>
      </c>
      <c r="GO456">
        <v>2.5209999999999999</v>
      </c>
    </row>
    <row r="457" spans="1:197" x14ac:dyDescent="0.45">
      <c r="A457">
        <v>40490</v>
      </c>
      <c r="B457" t="s">
        <v>5</v>
      </c>
      <c r="E457">
        <v>0</v>
      </c>
      <c r="F457" t="s">
        <v>6</v>
      </c>
      <c r="I457">
        <v>0</v>
      </c>
      <c r="J457" t="s">
        <v>7</v>
      </c>
      <c r="M457">
        <v>0</v>
      </c>
      <c r="N457" t="s">
        <v>8</v>
      </c>
      <c r="Q457">
        <v>915.01</v>
      </c>
      <c r="R457" t="s">
        <v>9</v>
      </c>
      <c r="U457">
        <v>75.2</v>
      </c>
      <c r="V457" t="s">
        <v>10</v>
      </c>
      <c r="Y457">
        <v>158.5</v>
      </c>
      <c r="Z457" t="s">
        <v>11</v>
      </c>
      <c r="AC457">
        <v>0</v>
      </c>
      <c r="AD457" t="s">
        <v>12</v>
      </c>
      <c r="AG457">
        <v>0</v>
      </c>
      <c r="AH457" t="s">
        <v>13</v>
      </c>
      <c r="AK457">
        <v>0.1057</v>
      </c>
      <c r="AL457" t="s">
        <v>14</v>
      </c>
      <c r="AO457">
        <v>2939.9</v>
      </c>
      <c r="AP457" t="s">
        <v>15</v>
      </c>
      <c r="AS457">
        <v>171.69</v>
      </c>
      <c r="AT457" t="s">
        <v>16</v>
      </c>
      <c r="AW457">
        <v>5860</v>
      </c>
      <c r="AX457" t="s">
        <v>17</v>
      </c>
      <c r="BA457">
        <v>382.7</v>
      </c>
      <c r="BB457" t="s">
        <v>18</v>
      </c>
      <c r="BE457">
        <v>4.5699999999999998E-2</v>
      </c>
      <c r="BF457" t="s">
        <v>19</v>
      </c>
      <c r="BI457">
        <v>72.709999999999994</v>
      </c>
      <c r="BJ457" t="s">
        <v>20</v>
      </c>
      <c r="BM457">
        <v>851.86</v>
      </c>
      <c r="BN457" t="s">
        <v>21</v>
      </c>
      <c r="BQ457">
        <v>1731.1</v>
      </c>
      <c r="BR457" t="s">
        <v>22</v>
      </c>
      <c r="BU457">
        <v>225.96</v>
      </c>
      <c r="BV457" t="s">
        <v>23</v>
      </c>
      <c r="BY457">
        <v>30.355</v>
      </c>
      <c r="BZ457" t="s">
        <v>24</v>
      </c>
      <c r="CC457">
        <v>255.7</v>
      </c>
      <c r="CD457" t="s">
        <v>25</v>
      </c>
      <c r="CG457">
        <v>3465</v>
      </c>
      <c r="CH457" t="s">
        <v>26</v>
      </c>
      <c r="CK457">
        <v>0</v>
      </c>
      <c r="CL457" t="s">
        <v>27</v>
      </c>
      <c r="CO457">
        <v>0</v>
      </c>
      <c r="CP457" t="s">
        <v>28</v>
      </c>
      <c r="CS457">
        <v>196.7</v>
      </c>
      <c r="CT457" t="s">
        <v>29</v>
      </c>
      <c r="CW457">
        <v>113.39</v>
      </c>
      <c r="CX457" t="s">
        <v>30</v>
      </c>
      <c r="DA457">
        <v>3.7879999999999998</v>
      </c>
      <c r="DB457" t="s">
        <v>31</v>
      </c>
      <c r="DE457">
        <v>270.83</v>
      </c>
      <c r="DF457" t="s">
        <v>32</v>
      </c>
      <c r="DI457">
        <v>114</v>
      </c>
      <c r="DJ457" t="s">
        <v>33</v>
      </c>
      <c r="DM457">
        <v>216.8</v>
      </c>
      <c r="DN457" t="s">
        <v>34</v>
      </c>
      <c r="DQ457">
        <v>139.87</v>
      </c>
      <c r="DR457" t="s">
        <v>35</v>
      </c>
      <c r="DU457">
        <v>79</v>
      </c>
      <c r="DV457" t="s">
        <v>36</v>
      </c>
      <c r="DY457">
        <v>1.577</v>
      </c>
      <c r="DZ457" t="s">
        <v>37</v>
      </c>
      <c r="EC457">
        <v>0</v>
      </c>
      <c r="ED457" t="s">
        <v>38</v>
      </c>
      <c r="EG457">
        <v>518.48</v>
      </c>
      <c r="EH457" t="s">
        <v>39</v>
      </c>
      <c r="EK457">
        <v>97.8</v>
      </c>
      <c r="EL457" t="s">
        <v>40</v>
      </c>
      <c r="EO457">
        <v>68.38</v>
      </c>
      <c r="EP457" t="s">
        <v>41</v>
      </c>
      <c r="ES457">
        <v>443.5</v>
      </c>
      <c r="ET457" t="s">
        <v>42</v>
      </c>
      <c r="EW457">
        <v>26.7</v>
      </c>
      <c r="EX457" t="s">
        <v>43</v>
      </c>
      <c r="FA457">
        <v>29.667000000000002</v>
      </c>
      <c r="FB457" t="s">
        <v>44</v>
      </c>
      <c r="FE457">
        <v>14.76</v>
      </c>
      <c r="FF457" t="s">
        <v>45</v>
      </c>
      <c r="FI457">
        <v>160.69999999999999</v>
      </c>
      <c r="FJ457" t="s">
        <v>46</v>
      </c>
      <c r="FM457">
        <v>147.34</v>
      </c>
      <c r="FN457" t="s">
        <v>47</v>
      </c>
      <c r="FQ457">
        <v>76.7</v>
      </c>
      <c r="FR457" t="s">
        <v>48</v>
      </c>
      <c r="FU457">
        <v>39195</v>
      </c>
      <c r="FV457" t="s">
        <v>49</v>
      </c>
      <c r="FY457">
        <v>174.57</v>
      </c>
      <c r="FZ457" t="s">
        <v>50</v>
      </c>
      <c r="GC457">
        <v>0.36399999999999999</v>
      </c>
      <c r="GD457" t="s">
        <v>51</v>
      </c>
      <c r="GG457">
        <v>0</v>
      </c>
      <c r="GH457" t="s">
        <v>52</v>
      </c>
      <c r="GK457">
        <v>924.9</v>
      </c>
      <c r="GL457" t="s">
        <v>53</v>
      </c>
      <c r="GO457">
        <v>2.6179999999999999</v>
      </c>
    </row>
    <row r="458" spans="1:197" x14ac:dyDescent="0.45">
      <c r="A458">
        <v>40497</v>
      </c>
      <c r="B458" t="s">
        <v>5</v>
      </c>
      <c r="E458">
        <v>0</v>
      </c>
      <c r="F458" t="s">
        <v>6</v>
      </c>
      <c r="I458">
        <v>0</v>
      </c>
      <c r="J458" t="s">
        <v>7</v>
      </c>
      <c r="M458">
        <v>0</v>
      </c>
      <c r="N458" t="s">
        <v>8</v>
      </c>
      <c r="Q458">
        <v>933</v>
      </c>
      <c r="R458" t="s">
        <v>9</v>
      </c>
      <c r="U458">
        <v>79.099999999999994</v>
      </c>
      <c r="V458" t="s">
        <v>10</v>
      </c>
      <c r="Y458">
        <v>149.58000000000001</v>
      </c>
      <c r="Z458" t="s">
        <v>11</v>
      </c>
      <c r="AC458">
        <v>0</v>
      </c>
      <c r="AD458" t="s">
        <v>12</v>
      </c>
      <c r="AG458">
        <v>0</v>
      </c>
      <c r="AH458" t="s">
        <v>13</v>
      </c>
      <c r="AK458">
        <v>0.1037</v>
      </c>
      <c r="AL458" t="s">
        <v>14</v>
      </c>
      <c r="AO458">
        <v>3029.87</v>
      </c>
      <c r="AP458" t="s">
        <v>15</v>
      </c>
      <c r="AS458">
        <v>172.2</v>
      </c>
      <c r="AT458" t="s">
        <v>16</v>
      </c>
      <c r="AW458">
        <v>5926.04</v>
      </c>
      <c r="AX458" t="s">
        <v>17</v>
      </c>
      <c r="BA458">
        <v>404.5</v>
      </c>
      <c r="BB458" t="s">
        <v>18</v>
      </c>
      <c r="BE458">
        <v>4.5499999999999999E-2</v>
      </c>
      <c r="BF458" t="s">
        <v>19</v>
      </c>
      <c r="BI458">
        <v>72.5</v>
      </c>
      <c r="BJ458" t="s">
        <v>20</v>
      </c>
      <c r="BM458">
        <v>858</v>
      </c>
      <c r="BN458" t="s">
        <v>21</v>
      </c>
      <c r="BQ458">
        <v>1745.64</v>
      </c>
      <c r="BR458" t="s">
        <v>22</v>
      </c>
      <c r="BU458">
        <v>246.28</v>
      </c>
      <c r="BV458" t="s">
        <v>23</v>
      </c>
      <c r="BY458">
        <v>31.088999999999999</v>
      </c>
      <c r="BZ458" t="s">
        <v>24</v>
      </c>
      <c r="CC458">
        <v>256.2</v>
      </c>
      <c r="CD458" t="s">
        <v>25</v>
      </c>
      <c r="CG458">
        <v>3559.97</v>
      </c>
      <c r="CH458" t="s">
        <v>26</v>
      </c>
      <c r="CK458">
        <v>0</v>
      </c>
      <c r="CL458" t="s">
        <v>27</v>
      </c>
      <c r="CO458">
        <v>0</v>
      </c>
      <c r="CP458" t="s">
        <v>28</v>
      </c>
      <c r="CS458">
        <v>201</v>
      </c>
      <c r="CT458" t="s">
        <v>29</v>
      </c>
      <c r="CW458">
        <v>121.3</v>
      </c>
      <c r="CX458" t="s">
        <v>30</v>
      </c>
      <c r="DA458">
        <v>4.25</v>
      </c>
      <c r="DB458" t="s">
        <v>31</v>
      </c>
      <c r="DE458">
        <v>273</v>
      </c>
      <c r="DF458" t="s">
        <v>32</v>
      </c>
      <c r="DI458">
        <v>115.2</v>
      </c>
      <c r="DJ458" t="s">
        <v>33</v>
      </c>
      <c r="DM458">
        <v>215.29</v>
      </c>
      <c r="DN458" t="s">
        <v>34</v>
      </c>
      <c r="DQ458">
        <v>140.16999999999999</v>
      </c>
      <c r="DR458" t="s">
        <v>35</v>
      </c>
      <c r="DU458">
        <v>77.48</v>
      </c>
      <c r="DV458" t="s">
        <v>36</v>
      </c>
      <c r="DY458">
        <v>1.5680000000000001</v>
      </c>
      <c r="DZ458" t="s">
        <v>37</v>
      </c>
      <c r="EC458">
        <v>0</v>
      </c>
      <c r="ED458" t="s">
        <v>38</v>
      </c>
      <c r="EG458">
        <v>522.78</v>
      </c>
      <c r="EH458" t="s">
        <v>39</v>
      </c>
      <c r="EK458">
        <v>98.7</v>
      </c>
      <c r="EL458" t="s">
        <v>40</v>
      </c>
      <c r="EO458">
        <v>70.94</v>
      </c>
      <c r="EP458" t="s">
        <v>41</v>
      </c>
      <c r="ES458">
        <v>455.02</v>
      </c>
      <c r="ET458" t="s">
        <v>42</v>
      </c>
      <c r="EW458">
        <v>26.45</v>
      </c>
      <c r="EX458" t="s">
        <v>43</v>
      </c>
      <c r="FA458">
        <v>29.850999999999999</v>
      </c>
      <c r="FB458" t="s">
        <v>44</v>
      </c>
      <c r="FE458">
        <v>14.52</v>
      </c>
      <c r="FF458" t="s">
        <v>45</v>
      </c>
      <c r="FI458">
        <v>158.96</v>
      </c>
      <c r="FJ458" t="s">
        <v>46</v>
      </c>
      <c r="FM458">
        <v>150.5</v>
      </c>
      <c r="FN458" t="s">
        <v>47</v>
      </c>
      <c r="FQ458">
        <v>77.650000000000006</v>
      </c>
      <c r="FR458" t="s">
        <v>48</v>
      </c>
      <c r="FU458">
        <v>39590</v>
      </c>
      <c r="FV458" t="s">
        <v>49</v>
      </c>
      <c r="FY458">
        <v>177.15</v>
      </c>
      <c r="FZ458" t="s">
        <v>50</v>
      </c>
      <c r="GC458">
        <v>0.36</v>
      </c>
      <c r="GD458" t="s">
        <v>51</v>
      </c>
      <c r="GG458">
        <v>0</v>
      </c>
      <c r="GH458" t="s">
        <v>52</v>
      </c>
      <c r="GK458">
        <v>899.94</v>
      </c>
      <c r="GL458" t="s">
        <v>53</v>
      </c>
      <c r="GO458">
        <v>2.76</v>
      </c>
    </row>
    <row r="459" spans="1:197" x14ac:dyDescent="0.45">
      <c r="A459">
        <v>40504</v>
      </c>
      <c r="B459" t="s">
        <v>5</v>
      </c>
      <c r="E459">
        <v>0</v>
      </c>
      <c r="F459" t="s">
        <v>6</v>
      </c>
      <c r="I459">
        <v>0</v>
      </c>
      <c r="J459" t="s">
        <v>7</v>
      </c>
      <c r="M459">
        <v>0</v>
      </c>
      <c r="N459" t="s">
        <v>8</v>
      </c>
      <c r="Q459">
        <v>930.01</v>
      </c>
      <c r="R459" t="s">
        <v>9</v>
      </c>
      <c r="U459">
        <v>81.5</v>
      </c>
      <c r="V459" t="s">
        <v>10</v>
      </c>
      <c r="Y459">
        <v>152.44</v>
      </c>
      <c r="Z459" t="s">
        <v>11</v>
      </c>
      <c r="AC459">
        <v>0</v>
      </c>
      <c r="AD459" t="s">
        <v>12</v>
      </c>
      <c r="AG459">
        <v>0</v>
      </c>
      <c r="AH459" t="s">
        <v>13</v>
      </c>
      <c r="AK459">
        <v>0.1014</v>
      </c>
      <c r="AL459" t="s">
        <v>14</v>
      </c>
      <c r="AO459">
        <v>3123.69</v>
      </c>
      <c r="AP459" t="s">
        <v>15</v>
      </c>
      <c r="AS459">
        <v>174.49</v>
      </c>
      <c r="AT459" t="s">
        <v>16</v>
      </c>
      <c r="AW459">
        <v>6045</v>
      </c>
      <c r="AX459" t="s">
        <v>17</v>
      </c>
      <c r="BA459">
        <v>408.79</v>
      </c>
      <c r="BB459" t="s">
        <v>18</v>
      </c>
      <c r="BE459">
        <v>4.7899999999999998E-2</v>
      </c>
      <c r="BF459" t="s">
        <v>19</v>
      </c>
      <c r="BI459">
        <v>72.47</v>
      </c>
      <c r="BJ459" t="s">
        <v>20</v>
      </c>
      <c r="BM459">
        <v>870</v>
      </c>
      <c r="BN459" t="s">
        <v>21</v>
      </c>
      <c r="BQ459">
        <v>1713.35</v>
      </c>
      <c r="BR459" t="s">
        <v>22</v>
      </c>
      <c r="BU459">
        <v>258</v>
      </c>
      <c r="BV459" t="s">
        <v>23</v>
      </c>
      <c r="BY459">
        <v>31.28</v>
      </c>
      <c r="BZ459" t="s">
        <v>24</v>
      </c>
      <c r="CC459">
        <v>254.95</v>
      </c>
      <c r="CD459" t="s">
        <v>25</v>
      </c>
      <c r="CG459">
        <v>3624.89</v>
      </c>
      <c r="CH459" t="s">
        <v>26</v>
      </c>
      <c r="CK459">
        <v>0</v>
      </c>
      <c r="CL459" t="s">
        <v>27</v>
      </c>
      <c r="CO459">
        <v>0</v>
      </c>
      <c r="CP459" t="s">
        <v>28</v>
      </c>
      <c r="CS459">
        <v>203</v>
      </c>
      <c r="CT459" t="s">
        <v>29</v>
      </c>
      <c r="CW459">
        <v>120.3</v>
      </c>
      <c r="CX459" t="s">
        <v>30</v>
      </c>
      <c r="DA459">
        <v>4.0380000000000003</v>
      </c>
      <c r="DB459" t="s">
        <v>31</v>
      </c>
      <c r="DE459">
        <v>268.60000000000002</v>
      </c>
      <c r="DF459" t="s">
        <v>32</v>
      </c>
      <c r="DI459">
        <v>118.2</v>
      </c>
      <c r="DJ459" t="s">
        <v>33</v>
      </c>
      <c r="DM459">
        <v>211.5</v>
      </c>
      <c r="DN459" t="s">
        <v>34</v>
      </c>
      <c r="DQ459">
        <v>138.83000000000001</v>
      </c>
      <c r="DR459" t="s">
        <v>35</v>
      </c>
      <c r="DU459">
        <v>77.760000000000005</v>
      </c>
      <c r="DV459" t="s">
        <v>36</v>
      </c>
      <c r="DY459">
        <v>1.6439999999999999</v>
      </c>
      <c r="DZ459" t="s">
        <v>37</v>
      </c>
      <c r="EC459">
        <v>0</v>
      </c>
      <c r="ED459" t="s">
        <v>38</v>
      </c>
      <c r="EG459">
        <v>519.79999999999995</v>
      </c>
      <c r="EH459" t="s">
        <v>39</v>
      </c>
      <c r="EK459">
        <v>101.36</v>
      </c>
      <c r="EL459" t="s">
        <v>40</v>
      </c>
      <c r="EO459">
        <v>73.95</v>
      </c>
      <c r="EP459" t="s">
        <v>41</v>
      </c>
      <c r="ES459">
        <v>455.04</v>
      </c>
      <c r="ET459" t="s">
        <v>42</v>
      </c>
      <c r="EW459">
        <v>26.202999999999999</v>
      </c>
      <c r="EX459" t="s">
        <v>43</v>
      </c>
      <c r="FA459">
        <v>29.728999999999999</v>
      </c>
      <c r="FB459" t="s">
        <v>44</v>
      </c>
      <c r="FE459">
        <v>14.603999999999999</v>
      </c>
      <c r="FF459" t="s">
        <v>45</v>
      </c>
      <c r="FI459">
        <v>155.49</v>
      </c>
      <c r="FJ459" t="s">
        <v>46</v>
      </c>
      <c r="FM459">
        <v>149.80000000000001</v>
      </c>
      <c r="FN459" t="s">
        <v>47</v>
      </c>
      <c r="FQ459">
        <v>77.8</v>
      </c>
      <c r="FR459" t="s">
        <v>48</v>
      </c>
      <c r="FU459">
        <v>40650</v>
      </c>
      <c r="FV459" t="s">
        <v>49</v>
      </c>
      <c r="FY459">
        <v>179.03</v>
      </c>
      <c r="FZ459" t="s">
        <v>50</v>
      </c>
      <c r="GC459">
        <v>0.36299999999999999</v>
      </c>
      <c r="GD459" t="s">
        <v>51</v>
      </c>
      <c r="GG459">
        <v>0</v>
      </c>
      <c r="GH459" t="s">
        <v>52</v>
      </c>
      <c r="GK459">
        <v>916.99</v>
      </c>
      <c r="GL459" t="s">
        <v>53</v>
      </c>
      <c r="GO459">
        <v>2.99</v>
      </c>
    </row>
    <row r="460" spans="1:197" x14ac:dyDescent="0.45">
      <c r="A460">
        <v>40511</v>
      </c>
      <c r="B460" t="s">
        <v>5</v>
      </c>
      <c r="E460">
        <v>0</v>
      </c>
      <c r="F460" t="s">
        <v>6</v>
      </c>
      <c r="I460">
        <v>0</v>
      </c>
      <c r="J460" t="s">
        <v>7</v>
      </c>
      <c r="M460">
        <v>0</v>
      </c>
      <c r="N460" t="s">
        <v>8</v>
      </c>
      <c r="Q460">
        <v>979.98</v>
      </c>
      <c r="R460" t="s">
        <v>9</v>
      </c>
      <c r="U460">
        <v>82.39</v>
      </c>
      <c r="V460" t="s">
        <v>10</v>
      </c>
      <c r="Y460">
        <v>154.41</v>
      </c>
      <c r="Z460" t="s">
        <v>11</v>
      </c>
      <c r="AC460">
        <v>0</v>
      </c>
      <c r="AD460" t="s">
        <v>12</v>
      </c>
      <c r="AG460">
        <v>0</v>
      </c>
      <c r="AH460" t="s">
        <v>13</v>
      </c>
      <c r="AK460">
        <v>0.10150000000000001</v>
      </c>
      <c r="AL460" t="s">
        <v>14</v>
      </c>
      <c r="AO460">
        <v>3280</v>
      </c>
      <c r="AP460" t="s">
        <v>15</v>
      </c>
      <c r="AS460">
        <v>190.7</v>
      </c>
      <c r="AT460" t="s">
        <v>16</v>
      </c>
      <c r="AW460">
        <v>6670</v>
      </c>
      <c r="AX460" t="s">
        <v>17</v>
      </c>
      <c r="BA460">
        <v>400</v>
      </c>
      <c r="BB460" t="s">
        <v>18</v>
      </c>
      <c r="BE460">
        <v>4.7500000000000001E-2</v>
      </c>
      <c r="BF460" t="s">
        <v>19</v>
      </c>
      <c r="BI460">
        <v>72.989999999999995</v>
      </c>
      <c r="BJ460" t="s">
        <v>20</v>
      </c>
      <c r="BM460">
        <v>988</v>
      </c>
      <c r="BN460" t="s">
        <v>21</v>
      </c>
      <c r="BQ460">
        <v>1812</v>
      </c>
      <c r="BR460" t="s">
        <v>22</v>
      </c>
      <c r="BU460">
        <v>267.24</v>
      </c>
      <c r="BV460" t="s">
        <v>23</v>
      </c>
      <c r="BY460">
        <v>33.700000000000003</v>
      </c>
      <c r="BZ460" t="s">
        <v>24</v>
      </c>
      <c r="CC460">
        <v>256.3</v>
      </c>
      <c r="CD460" t="s">
        <v>25</v>
      </c>
      <c r="CG460">
        <v>3880</v>
      </c>
      <c r="CH460" t="s">
        <v>26</v>
      </c>
      <c r="CK460">
        <v>0</v>
      </c>
      <c r="CL460" t="s">
        <v>27</v>
      </c>
      <c r="CO460">
        <v>0</v>
      </c>
      <c r="CP460" t="s">
        <v>28</v>
      </c>
      <c r="CS460">
        <v>239.99</v>
      </c>
      <c r="CT460" t="s">
        <v>29</v>
      </c>
      <c r="CW460">
        <v>132.52000000000001</v>
      </c>
      <c r="CX460" t="s">
        <v>30</v>
      </c>
      <c r="DA460">
        <v>4.1109999999999998</v>
      </c>
      <c r="DB460" t="s">
        <v>31</v>
      </c>
      <c r="DE460">
        <v>295</v>
      </c>
      <c r="DF460" t="s">
        <v>32</v>
      </c>
      <c r="DI460">
        <v>125.2</v>
      </c>
      <c r="DJ460" t="s">
        <v>33</v>
      </c>
      <c r="DM460">
        <v>217.7</v>
      </c>
      <c r="DN460" t="s">
        <v>34</v>
      </c>
      <c r="DQ460">
        <v>139.24</v>
      </c>
      <c r="DR460" t="s">
        <v>35</v>
      </c>
      <c r="DU460">
        <v>77.63</v>
      </c>
      <c r="DV460" t="s">
        <v>36</v>
      </c>
      <c r="DY460">
        <v>1.6339999999999999</v>
      </c>
      <c r="DZ460" t="s">
        <v>37</v>
      </c>
      <c r="EC460">
        <v>0</v>
      </c>
      <c r="ED460" t="s">
        <v>38</v>
      </c>
      <c r="EG460">
        <v>571.51</v>
      </c>
      <c r="EH460" t="s">
        <v>39</v>
      </c>
      <c r="EK460">
        <v>103.03</v>
      </c>
      <c r="EL460" t="s">
        <v>40</v>
      </c>
      <c r="EO460">
        <v>74.5</v>
      </c>
      <c r="EP460" t="s">
        <v>41</v>
      </c>
      <c r="ES460">
        <v>491</v>
      </c>
      <c r="ET460" t="s">
        <v>42</v>
      </c>
      <c r="EW460">
        <v>26.599</v>
      </c>
      <c r="EX460" t="s">
        <v>43</v>
      </c>
      <c r="FA460">
        <v>30.530999999999999</v>
      </c>
      <c r="FB460" t="s">
        <v>44</v>
      </c>
      <c r="FE460">
        <v>15.3</v>
      </c>
      <c r="FF460" t="s">
        <v>45</v>
      </c>
      <c r="FI460">
        <v>158.75</v>
      </c>
      <c r="FJ460" t="s">
        <v>46</v>
      </c>
      <c r="FM460">
        <v>150</v>
      </c>
      <c r="FN460" t="s">
        <v>47</v>
      </c>
      <c r="FQ460">
        <v>78.540000000000006</v>
      </c>
      <c r="FR460" t="s">
        <v>48</v>
      </c>
      <c r="FU460">
        <v>41400</v>
      </c>
      <c r="FV460" t="s">
        <v>49</v>
      </c>
      <c r="FY460">
        <v>194.74</v>
      </c>
      <c r="FZ460" t="s">
        <v>50</v>
      </c>
      <c r="GC460">
        <v>0.36899999999999999</v>
      </c>
      <c r="GD460" t="s">
        <v>51</v>
      </c>
      <c r="GG460">
        <v>0</v>
      </c>
      <c r="GH460" t="s">
        <v>52</v>
      </c>
      <c r="GK460">
        <v>916</v>
      </c>
      <c r="GL460" t="s">
        <v>53</v>
      </c>
      <c r="GO460">
        <v>3.22</v>
      </c>
    </row>
    <row r="461" spans="1:197" x14ac:dyDescent="0.45">
      <c r="A461">
        <v>40518</v>
      </c>
      <c r="B461" t="s">
        <v>5</v>
      </c>
      <c r="C461">
        <v>0</v>
      </c>
      <c r="E461">
        <v>0</v>
      </c>
      <c r="F461" t="s">
        <v>6</v>
      </c>
      <c r="G461">
        <v>0</v>
      </c>
      <c r="I461">
        <v>0</v>
      </c>
      <c r="J461" t="s">
        <v>7</v>
      </c>
      <c r="K461">
        <v>225758.29145639003</v>
      </c>
      <c r="M461">
        <v>0</v>
      </c>
      <c r="N461" t="s">
        <v>8</v>
      </c>
      <c r="O461">
        <v>63286.213960000001</v>
      </c>
      <c r="Q461">
        <v>997.5</v>
      </c>
      <c r="R461" t="s">
        <v>9</v>
      </c>
      <c r="S461">
        <v>55852.893676710002</v>
      </c>
      <c r="U461">
        <v>80.7</v>
      </c>
      <c r="V461" t="s">
        <v>10</v>
      </c>
      <c r="W461">
        <v>20334.550500000001</v>
      </c>
      <c r="Y461">
        <v>153.03</v>
      </c>
      <c r="Z461" t="s">
        <v>11</v>
      </c>
      <c r="AA461">
        <v>228333.77591720002</v>
      </c>
      <c r="AC461">
        <v>0</v>
      </c>
      <c r="AD461" t="s">
        <v>12</v>
      </c>
      <c r="AE461">
        <v>36859.311515599999</v>
      </c>
      <c r="AG461">
        <v>0</v>
      </c>
      <c r="AH461" t="s">
        <v>13</v>
      </c>
      <c r="AI461">
        <v>610686.40327379003</v>
      </c>
      <c r="AK461">
        <v>0.10150000000000001</v>
      </c>
      <c r="AL461" t="s">
        <v>14</v>
      </c>
      <c r="AM461">
        <v>61085.798231599998</v>
      </c>
      <c r="AO461">
        <v>3675</v>
      </c>
      <c r="AP461" t="s">
        <v>15</v>
      </c>
      <c r="AQ461">
        <v>4055982.9651569999</v>
      </c>
      <c r="AS461">
        <v>192.87</v>
      </c>
      <c r="AT461" t="s">
        <v>16</v>
      </c>
      <c r="AU461">
        <v>943607.34765000001</v>
      </c>
      <c r="AW461">
        <v>6698.88</v>
      </c>
      <c r="AX461" t="s">
        <v>17</v>
      </c>
      <c r="AY461">
        <v>36072.71</v>
      </c>
      <c r="BA461">
        <v>405.88</v>
      </c>
      <c r="BB461" t="s">
        <v>18</v>
      </c>
      <c r="BC461">
        <v>355673.61200000002</v>
      </c>
      <c r="BE461">
        <v>4.8000000000000001E-2</v>
      </c>
      <c r="BF461" t="s">
        <v>19</v>
      </c>
      <c r="BG461">
        <v>25057.143275369999</v>
      </c>
      <c r="BI461">
        <v>72.52</v>
      </c>
      <c r="BJ461" t="s">
        <v>20</v>
      </c>
      <c r="BK461">
        <v>47610.262351500001</v>
      </c>
      <c r="BM461">
        <v>1010</v>
      </c>
      <c r="BN461" t="s">
        <v>21</v>
      </c>
      <c r="BO461">
        <v>1445532.2518724999</v>
      </c>
      <c r="BQ461">
        <v>1770</v>
      </c>
      <c r="BR461" t="s">
        <v>22</v>
      </c>
      <c r="BS461">
        <v>32514.67921749</v>
      </c>
      <c r="BU461">
        <v>281.5</v>
      </c>
      <c r="BV461" t="s">
        <v>23</v>
      </c>
      <c r="BW461">
        <v>137243.12106</v>
      </c>
      <c r="BY461">
        <v>33.999000000000002</v>
      </c>
      <c r="BZ461" t="s">
        <v>24</v>
      </c>
      <c r="CA461">
        <v>375983.9476059</v>
      </c>
      <c r="CC461">
        <v>254.02</v>
      </c>
      <c r="CD461" t="s">
        <v>25</v>
      </c>
      <c r="CE461">
        <v>246300.79707860001</v>
      </c>
      <c r="CG461">
        <v>4130.01</v>
      </c>
      <c r="CH461" t="s">
        <v>26</v>
      </c>
      <c r="CI461">
        <v>0</v>
      </c>
      <c r="CK461">
        <v>0</v>
      </c>
      <c r="CL461" t="s">
        <v>27</v>
      </c>
      <c r="CM461">
        <v>0</v>
      </c>
      <c r="CO461">
        <v>0</v>
      </c>
      <c r="CP461" t="s">
        <v>28</v>
      </c>
      <c r="CQ461">
        <v>58475.051599999999</v>
      </c>
      <c r="CS461">
        <v>233.99</v>
      </c>
      <c r="CT461" t="s">
        <v>29</v>
      </c>
      <c r="CU461">
        <v>376973.99339600001</v>
      </c>
      <c r="CW461">
        <v>136.24</v>
      </c>
      <c r="CX461" t="s">
        <v>30</v>
      </c>
      <c r="CY461">
        <v>62480.76713914</v>
      </c>
      <c r="DA461">
        <v>4.149</v>
      </c>
      <c r="DB461" t="s">
        <v>31</v>
      </c>
      <c r="DC461">
        <v>1179817.42242</v>
      </c>
      <c r="DE461">
        <v>302.94</v>
      </c>
      <c r="DF461" t="s">
        <v>32</v>
      </c>
      <c r="DG461">
        <v>39036.626789760005</v>
      </c>
      <c r="DI461">
        <v>124.9</v>
      </c>
      <c r="DJ461" t="s">
        <v>33</v>
      </c>
      <c r="DK461">
        <v>2249993.1505491002</v>
      </c>
      <c r="DM461">
        <v>221.23</v>
      </c>
      <c r="DN461" t="s">
        <v>34</v>
      </c>
      <c r="DO461">
        <v>450877.73422811</v>
      </c>
      <c r="DQ461">
        <v>147.16999999999999</v>
      </c>
      <c r="DR461" t="s">
        <v>35</v>
      </c>
      <c r="DS461">
        <v>23294.822821169997</v>
      </c>
      <c r="DU461">
        <v>80.8</v>
      </c>
      <c r="DV461" t="s">
        <v>36</v>
      </c>
      <c r="DW461">
        <v>280113.07752549998</v>
      </c>
      <c r="DY461">
        <v>1.621</v>
      </c>
      <c r="DZ461" t="s">
        <v>37</v>
      </c>
      <c r="EA461">
        <v>0</v>
      </c>
      <c r="EC461">
        <v>0</v>
      </c>
      <c r="ED461" t="s">
        <v>38</v>
      </c>
      <c r="EE461">
        <v>10353.015033899999</v>
      </c>
      <c r="EG461">
        <v>593.01</v>
      </c>
      <c r="EH461" t="s">
        <v>39</v>
      </c>
      <c r="EI461">
        <v>1706664.10888</v>
      </c>
      <c r="EK461">
        <v>104.92</v>
      </c>
      <c r="EL461" t="s">
        <v>40</v>
      </c>
      <c r="EM461">
        <v>58850</v>
      </c>
      <c r="EO461">
        <v>74.41</v>
      </c>
      <c r="EP461" t="s">
        <v>41</v>
      </c>
      <c r="EQ461">
        <v>367206.373762</v>
      </c>
      <c r="ES461">
        <v>512</v>
      </c>
      <c r="ET461" t="s">
        <v>42</v>
      </c>
      <c r="EU461">
        <v>224912.55</v>
      </c>
      <c r="EW461">
        <v>26.088999999999999</v>
      </c>
      <c r="EX461" t="s">
        <v>43</v>
      </c>
      <c r="EY461">
        <v>895221.97531789006</v>
      </c>
      <c r="FA461">
        <v>30.126000000000001</v>
      </c>
      <c r="FB461" t="s">
        <v>44</v>
      </c>
      <c r="FC461">
        <v>127036.75888809</v>
      </c>
      <c r="FE461">
        <v>15.52</v>
      </c>
      <c r="FF461" t="s">
        <v>45</v>
      </c>
      <c r="FG461">
        <v>67224.922939800002</v>
      </c>
      <c r="FI461">
        <v>158.1</v>
      </c>
      <c r="FJ461" t="s">
        <v>46</v>
      </c>
      <c r="FK461">
        <v>341291.898155</v>
      </c>
      <c r="FM461">
        <v>148.43</v>
      </c>
      <c r="FN461" t="s">
        <v>47</v>
      </c>
      <c r="FO461">
        <v>13011.724785</v>
      </c>
      <c r="FQ461">
        <v>82.31</v>
      </c>
      <c r="FR461" t="s">
        <v>48</v>
      </c>
      <c r="FS461">
        <v>77230.641250000001</v>
      </c>
      <c r="FU461">
        <v>41352</v>
      </c>
      <c r="FV461" t="s">
        <v>49</v>
      </c>
      <c r="FW461">
        <v>722690.78995464998</v>
      </c>
      <c r="FY461">
        <v>206.89</v>
      </c>
      <c r="FZ461" t="s">
        <v>50</v>
      </c>
      <c r="GA461">
        <v>351137.97773612</v>
      </c>
      <c r="GC461">
        <v>0.36099999999999999</v>
      </c>
      <c r="GD461" t="s">
        <v>51</v>
      </c>
      <c r="GE461">
        <v>84116.893200000006</v>
      </c>
      <c r="GG461">
        <v>0</v>
      </c>
      <c r="GH461" t="s">
        <v>52</v>
      </c>
      <c r="GI461">
        <v>23679.531379</v>
      </c>
      <c r="GK461">
        <v>923.75</v>
      </c>
      <c r="GL461" t="s">
        <v>53</v>
      </c>
      <c r="GM461">
        <v>134558.54865466</v>
      </c>
      <c r="GO461">
        <v>3.0739999999999998</v>
      </c>
    </row>
    <row r="462" spans="1:197" x14ac:dyDescent="0.45">
      <c r="A462">
        <v>40525</v>
      </c>
      <c r="B462" t="s">
        <v>5</v>
      </c>
      <c r="E462">
        <v>0</v>
      </c>
      <c r="F462" t="s">
        <v>6</v>
      </c>
      <c r="I462">
        <v>0</v>
      </c>
      <c r="J462" t="s">
        <v>7</v>
      </c>
      <c r="M462">
        <v>0</v>
      </c>
      <c r="N462" t="s">
        <v>8</v>
      </c>
      <c r="Q462">
        <v>1115.99</v>
      </c>
      <c r="R462" t="s">
        <v>9</v>
      </c>
      <c r="U462">
        <v>80.75</v>
      </c>
      <c r="V462" t="s">
        <v>10</v>
      </c>
      <c r="Y462">
        <v>166.5</v>
      </c>
      <c r="Z462" t="s">
        <v>11</v>
      </c>
      <c r="AC462">
        <v>0</v>
      </c>
      <c r="AD462" t="s">
        <v>12</v>
      </c>
      <c r="AG462">
        <v>0</v>
      </c>
      <c r="AH462" t="s">
        <v>13</v>
      </c>
      <c r="AK462">
        <v>0.1033</v>
      </c>
      <c r="AL462" t="s">
        <v>14</v>
      </c>
      <c r="AO462">
        <v>3642.34</v>
      </c>
      <c r="AP462" t="s">
        <v>15</v>
      </c>
      <c r="AS462">
        <v>194.11</v>
      </c>
      <c r="AT462" t="s">
        <v>16</v>
      </c>
      <c r="AW462">
        <v>6698</v>
      </c>
      <c r="AX462" t="s">
        <v>17</v>
      </c>
      <c r="BA462">
        <v>414.02</v>
      </c>
      <c r="BB462" t="s">
        <v>18</v>
      </c>
      <c r="BE462">
        <v>4.8500000000000001E-2</v>
      </c>
      <c r="BF462" t="s">
        <v>19</v>
      </c>
      <c r="BI462">
        <v>72.69</v>
      </c>
      <c r="BJ462" t="s">
        <v>20</v>
      </c>
      <c r="BM462">
        <v>1022</v>
      </c>
      <c r="BN462" t="s">
        <v>21</v>
      </c>
      <c r="BQ462">
        <v>1761.9</v>
      </c>
      <c r="BR462" t="s">
        <v>22</v>
      </c>
      <c r="BU462">
        <v>270</v>
      </c>
      <c r="BV462" t="s">
        <v>23</v>
      </c>
      <c r="BY462">
        <v>32.938000000000002</v>
      </c>
      <c r="BZ462" t="s">
        <v>24</v>
      </c>
      <c r="CC462">
        <v>256.5</v>
      </c>
      <c r="CD462" t="s">
        <v>25</v>
      </c>
      <c r="CG462">
        <v>3955</v>
      </c>
      <c r="CH462" t="s">
        <v>26</v>
      </c>
      <c r="CK462">
        <v>0</v>
      </c>
      <c r="CL462" t="s">
        <v>27</v>
      </c>
      <c r="CO462">
        <v>0</v>
      </c>
      <c r="CP462" t="s">
        <v>28</v>
      </c>
      <c r="CS462">
        <v>231.04</v>
      </c>
      <c r="CT462" t="s">
        <v>29</v>
      </c>
      <c r="CW462">
        <v>139.85</v>
      </c>
      <c r="CX462" t="s">
        <v>30</v>
      </c>
      <c r="DA462">
        <v>4.1500000000000004</v>
      </c>
      <c r="DB462" t="s">
        <v>31</v>
      </c>
      <c r="DE462">
        <v>305.36</v>
      </c>
      <c r="DF462" t="s">
        <v>32</v>
      </c>
      <c r="DI462">
        <v>131.91999999999999</v>
      </c>
      <c r="DJ462" t="s">
        <v>33</v>
      </c>
      <c r="DM462">
        <v>218.99</v>
      </c>
      <c r="DN462" t="s">
        <v>34</v>
      </c>
      <c r="DQ462">
        <v>147.19</v>
      </c>
      <c r="DR462" t="s">
        <v>35</v>
      </c>
      <c r="DU462">
        <v>82.05</v>
      </c>
      <c r="DV462" t="s">
        <v>36</v>
      </c>
      <c r="DY462">
        <v>1.641</v>
      </c>
      <c r="DZ462" t="s">
        <v>37</v>
      </c>
      <c r="EC462">
        <v>0</v>
      </c>
      <c r="ED462" t="s">
        <v>38</v>
      </c>
      <c r="EG462">
        <v>626.29999999999995</v>
      </c>
      <c r="EH462" t="s">
        <v>39</v>
      </c>
      <c r="EK462">
        <v>105.7</v>
      </c>
      <c r="EL462" t="s">
        <v>40</v>
      </c>
      <c r="EO462">
        <v>76.930000000000007</v>
      </c>
      <c r="EP462" t="s">
        <v>41</v>
      </c>
      <c r="ES462">
        <v>511.43</v>
      </c>
      <c r="ET462" t="s">
        <v>42</v>
      </c>
      <c r="EW462">
        <v>25.684999999999999</v>
      </c>
      <c r="EX462" t="s">
        <v>43</v>
      </c>
      <c r="FA462">
        <v>30.54</v>
      </c>
      <c r="FB462" t="s">
        <v>44</v>
      </c>
      <c r="FE462">
        <v>15.493</v>
      </c>
      <c r="FF462" t="s">
        <v>45</v>
      </c>
      <c r="FI462">
        <v>154.18</v>
      </c>
      <c r="FJ462" t="s">
        <v>46</v>
      </c>
      <c r="FM462">
        <v>150</v>
      </c>
      <c r="FN462" t="s">
        <v>47</v>
      </c>
      <c r="FQ462">
        <v>83.98</v>
      </c>
      <c r="FR462" t="s">
        <v>48</v>
      </c>
      <c r="FU462">
        <v>41500</v>
      </c>
      <c r="FV462" t="s">
        <v>49</v>
      </c>
      <c r="FY462">
        <v>215.09</v>
      </c>
      <c r="FZ462" t="s">
        <v>50</v>
      </c>
      <c r="GC462">
        <v>0.36199999999999999</v>
      </c>
      <c r="GD462" t="s">
        <v>51</v>
      </c>
      <c r="GG462">
        <v>0</v>
      </c>
      <c r="GH462" t="s">
        <v>52</v>
      </c>
      <c r="GK462">
        <v>884.99</v>
      </c>
      <c r="GL462" t="s">
        <v>53</v>
      </c>
      <c r="GO462">
        <v>3.0449999999999999</v>
      </c>
    </row>
    <row r="463" spans="1:197" x14ac:dyDescent="0.45">
      <c r="A463">
        <v>40532</v>
      </c>
      <c r="B463" t="s">
        <v>5</v>
      </c>
      <c r="E463">
        <v>0</v>
      </c>
      <c r="F463" t="s">
        <v>6</v>
      </c>
      <c r="I463">
        <v>0</v>
      </c>
      <c r="J463" t="s">
        <v>7</v>
      </c>
      <c r="M463">
        <v>0</v>
      </c>
      <c r="N463" t="s">
        <v>8</v>
      </c>
      <c r="Q463">
        <v>1108.1400000000001</v>
      </c>
      <c r="R463" t="s">
        <v>9</v>
      </c>
      <c r="U463">
        <v>80.150000000000006</v>
      </c>
      <c r="V463" t="s">
        <v>10</v>
      </c>
      <c r="Y463">
        <v>171.3</v>
      </c>
      <c r="Z463" t="s">
        <v>11</v>
      </c>
      <c r="AC463">
        <v>0</v>
      </c>
      <c r="AD463" t="s">
        <v>12</v>
      </c>
      <c r="AG463">
        <v>0</v>
      </c>
      <c r="AH463" t="s">
        <v>13</v>
      </c>
      <c r="AK463">
        <v>0.1024</v>
      </c>
      <c r="AL463" t="s">
        <v>14</v>
      </c>
      <c r="AO463">
        <v>3598.99</v>
      </c>
      <c r="AP463" t="s">
        <v>15</v>
      </c>
      <c r="AS463">
        <v>195.32</v>
      </c>
      <c r="AT463" t="s">
        <v>16</v>
      </c>
      <c r="AW463">
        <v>6812</v>
      </c>
      <c r="AX463" t="s">
        <v>17</v>
      </c>
      <c r="BA463">
        <v>400</v>
      </c>
      <c r="BB463" t="s">
        <v>18</v>
      </c>
      <c r="BE463">
        <v>4.8399999999999999E-2</v>
      </c>
      <c r="BF463" t="s">
        <v>19</v>
      </c>
      <c r="BI463">
        <v>72.95</v>
      </c>
      <c r="BJ463" t="s">
        <v>20</v>
      </c>
      <c r="BM463">
        <v>1015</v>
      </c>
      <c r="BN463" t="s">
        <v>21</v>
      </c>
      <c r="BQ463">
        <v>1752</v>
      </c>
      <c r="BR463" t="s">
        <v>22</v>
      </c>
      <c r="BU463">
        <v>267.5</v>
      </c>
      <c r="BV463" t="s">
        <v>23</v>
      </c>
      <c r="BY463">
        <v>32.658000000000001</v>
      </c>
      <c r="BZ463" t="s">
        <v>24</v>
      </c>
      <c r="CC463">
        <v>259.43</v>
      </c>
      <c r="CD463" t="s">
        <v>25</v>
      </c>
      <c r="CG463">
        <v>4056.01</v>
      </c>
      <c r="CH463" t="s">
        <v>26</v>
      </c>
      <c r="CK463">
        <v>0</v>
      </c>
      <c r="CL463" t="s">
        <v>27</v>
      </c>
      <c r="CO463">
        <v>0</v>
      </c>
      <c r="CP463" t="s">
        <v>28</v>
      </c>
      <c r="CS463">
        <v>247.99</v>
      </c>
      <c r="CT463" t="s">
        <v>29</v>
      </c>
      <c r="CW463">
        <v>137.55000000000001</v>
      </c>
      <c r="CX463" t="s">
        <v>30</v>
      </c>
      <c r="DA463">
        <v>4.12</v>
      </c>
      <c r="DB463" t="s">
        <v>31</v>
      </c>
      <c r="DE463">
        <v>324.5</v>
      </c>
      <c r="DF463" t="s">
        <v>32</v>
      </c>
      <c r="DI463">
        <v>130.35</v>
      </c>
      <c r="DJ463" t="s">
        <v>33</v>
      </c>
      <c r="DM463">
        <v>219.5</v>
      </c>
      <c r="DN463" t="s">
        <v>34</v>
      </c>
      <c r="DQ463">
        <v>144.56</v>
      </c>
      <c r="DR463" t="s">
        <v>35</v>
      </c>
      <c r="DU463">
        <v>81.3</v>
      </c>
      <c r="DV463" t="s">
        <v>36</v>
      </c>
      <c r="DY463">
        <v>1.6439999999999999</v>
      </c>
      <c r="DZ463" t="s">
        <v>37</v>
      </c>
      <c r="EC463">
        <v>486</v>
      </c>
      <c r="ED463" t="s">
        <v>38</v>
      </c>
      <c r="EG463">
        <v>639.99</v>
      </c>
      <c r="EH463" t="s">
        <v>39</v>
      </c>
      <c r="EK463">
        <v>106.23</v>
      </c>
      <c r="EL463" t="s">
        <v>40</v>
      </c>
      <c r="EO463">
        <v>77.3</v>
      </c>
      <c r="EP463" t="s">
        <v>41</v>
      </c>
      <c r="ES463">
        <v>513.91</v>
      </c>
      <c r="ET463" t="s">
        <v>42</v>
      </c>
      <c r="EW463">
        <v>26.71</v>
      </c>
      <c r="EX463" t="s">
        <v>43</v>
      </c>
      <c r="FA463">
        <v>30.95</v>
      </c>
      <c r="FB463" t="s">
        <v>44</v>
      </c>
      <c r="FE463">
        <v>15.61</v>
      </c>
      <c r="FF463" t="s">
        <v>45</v>
      </c>
      <c r="FI463">
        <v>157</v>
      </c>
      <c r="FJ463" t="s">
        <v>46</v>
      </c>
      <c r="FM463">
        <v>148.22</v>
      </c>
      <c r="FN463" t="s">
        <v>47</v>
      </c>
      <c r="FQ463">
        <v>83</v>
      </c>
      <c r="FR463" t="s">
        <v>48</v>
      </c>
      <c r="FU463">
        <v>40080</v>
      </c>
      <c r="FV463" t="s">
        <v>49</v>
      </c>
      <c r="FY463">
        <v>213.2</v>
      </c>
      <c r="FZ463" t="s">
        <v>50</v>
      </c>
      <c r="GC463">
        <v>0.36199999999999999</v>
      </c>
      <c r="GD463" t="s">
        <v>51</v>
      </c>
      <c r="GG463">
        <v>0</v>
      </c>
      <c r="GH463" t="s">
        <v>52</v>
      </c>
      <c r="GK463">
        <v>865.27</v>
      </c>
      <c r="GL463" t="s">
        <v>53</v>
      </c>
      <c r="GO463">
        <v>3.0350000000000001</v>
      </c>
    </row>
    <row r="464" spans="1:197" x14ac:dyDescent="0.45">
      <c r="A464">
        <v>40539</v>
      </c>
      <c r="B464" t="s">
        <v>5</v>
      </c>
      <c r="E464">
        <v>0</v>
      </c>
      <c r="F464" t="s">
        <v>6</v>
      </c>
      <c r="I464">
        <v>0</v>
      </c>
      <c r="J464" t="s">
        <v>7</v>
      </c>
      <c r="M464">
        <v>0</v>
      </c>
      <c r="N464" t="s">
        <v>8</v>
      </c>
      <c r="Q464">
        <v>1136.01</v>
      </c>
      <c r="R464" t="s">
        <v>9</v>
      </c>
      <c r="U464">
        <v>79.989999999999995</v>
      </c>
      <c r="V464" t="s">
        <v>10</v>
      </c>
      <c r="Y464">
        <v>170</v>
      </c>
      <c r="Z464" t="s">
        <v>11</v>
      </c>
      <c r="AC464">
        <v>0</v>
      </c>
      <c r="AD464" t="s">
        <v>12</v>
      </c>
      <c r="AG464">
        <v>0</v>
      </c>
      <c r="AH464" t="s">
        <v>13</v>
      </c>
      <c r="AK464">
        <v>0.10100000000000001</v>
      </c>
      <c r="AL464" t="s">
        <v>14</v>
      </c>
      <c r="AO464">
        <v>3585</v>
      </c>
      <c r="AP464" t="s">
        <v>15</v>
      </c>
      <c r="AS464">
        <v>193.5</v>
      </c>
      <c r="AT464" t="s">
        <v>16</v>
      </c>
      <c r="AW464">
        <v>7165</v>
      </c>
      <c r="AX464" t="s">
        <v>17</v>
      </c>
      <c r="BA464">
        <v>396.05</v>
      </c>
      <c r="BB464" t="s">
        <v>18</v>
      </c>
      <c r="BE464">
        <v>4.8099999999999997E-2</v>
      </c>
      <c r="BF464" t="s">
        <v>19</v>
      </c>
      <c r="BI464">
        <v>72.290000000000006</v>
      </c>
      <c r="BJ464" t="s">
        <v>20</v>
      </c>
      <c r="BM464">
        <v>1028</v>
      </c>
      <c r="BN464" t="s">
        <v>21</v>
      </c>
      <c r="BQ464">
        <v>1742</v>
      </c>
      <c r="BR464" t="s">
        <v>22</v>
      </c>
      <c r="BU464">
        <v>266.75</v>
      </c>
      <c r="BV464" t="s">
        <v>23</v>
      </c>
      <c r="BY464">
        <v>32.9</v>
      </c>
      <c r="BZ464" t="s">
        <v>24</v>
      </c>
      <c r="CC464">
        <v>259.88</v>
      </c>
      <c r="CD464" t="s">
        <v>25</v>
      </c>
      <c r="CG464">
        <v>4079.98</v>
      </c>
      <c r="CH464" t="s">
        <v>26</v>
      </c>
      <c r="CK464">
        <v>0</v>
      </c>
      <c r="CL464" t="s">
        <v>27</v>
      </c>
      <c r="CO464">
        <v>0</v>
      </c>
      <c r="CP464" t="s">
        <v>28</v>
      </c>
      <c r="CS464">
        <v>242.63</v>
      </c>
      <c r="CT464" t="s">
        <v>29</v>
      </c>
      <c r="CW464">
        <v>144.54</v>
      </c>
      <c r="CX464" t="s">
        <v>30</v>
      </c>
      <c r="DA464">
        <v>4.1100000000000003</v>
      </c>
      <c r="DB464" t="s">
        <v>31</v>
      </c>
      <c r="DE464">
        <v>334.05</v>
      </c>
      <c r="DF464" t="s">
        <v>32</v>
      </c>
      <c r="DI464">
        <v>122.89</v>
      </c>
      <c r="DJ464" t="s">
        <v>33</v>
      </c>
      <c r="DM464">
        <v>218.85</v>
      </c>
      <c r="DN464" t="s">
        <v>34</v>
      </c>
      <c r="DQ464">
        <v>155.75</v>
      </c>
      <c r="DR464" t="s">
        <v>35</v>
      </c>
      <c r="DU464">
        <v>80</v>
      </c>
      <c r="DV464" t="s">
        <v>36</v>
      </c>
      <c r="DY464">
        <v>1.649</v>
      </c>
      <c r="DZ464" t="s">
        <v>37</v>
      </c>
      <c r="EC464">
        <v>469.99</v>
      </c>
      <c r="ED464" t="s">
        <v>38</v>
      </c>
      <c r="EG464">
        <v>646.99</v>
      </c>
      <c r="EH464" t="s">
        <v>39</v>
      </c>
      <c r="EK464">
        <v>104.18</v>
      </c>
      <c r="EL464" t="s">
        <v>40</v>
      </c>
      <c r="EO464">
        <v>75.099999999999994</v>
      </c>
      <c r="EP464" t="s">
        <v>41</v>
      </c>
      <c r="ES464">
        <v>519.85</v>
      </c>
      <c r="ET464" t="s">
        <v>42</v>
      </c>
      <c r="EW464">
        <v>27.248999999999999</v>
      </c>
      <c r="EX464" t="s">
        <v>43</v>
      </c>
      <c r="FA464">
        <v>32.25</v>
      </c>
      <c r="FB464" t="s">
        <v>44</v>
      </c>
      <c r="FE464">
        <v>15.738</v>
      </c>
      <c r="FF464" t="s">
        <v>45</v>
      </c>
      <c r="FI464">
        <v>153.88</v>
      </c>
      <c r="FJ464" t="s">
        <v>46</v>
      </c>
      <c r="FM464">
        <v>148.69999999999999</v>
      </c>
      <c r="FN464" t="s">
        <v>47</v>
      </c>
      <c r="FQ464">
        <v>86.65</v>
      </c>
      <c r="FR464" t="s">
        <v>48</v>
      </c>
      <c r="FU464">
        <v>37795</v>
      </c>
      <c r="FV464" t="s">
        <v>49</v>
      </c>
      <c r="FY464">
        <v>219.92</v>
      </c>
      <c r="FZ464" t="s">
        <v>50</v>
      </c>
      <c r="GC464">
        <v>0.36899999999999999</v>
      </c>
      <c r="GD464" t="s">
        <v>51</v>
      </c>
      <c r="GG464">
        <v>0</v>
      </c>
      <c r="GH464" t="s">
        <v>52</v>
      </c>
      <c r="GK464">
        <v>870</v>
      </c>
      <c r="GL464" t="s">
        <v>53</v>
      </c>
      <c r="GO464">
        <v>2.9649999999999999</v>
      </c>
    </row>
    <row r="465" spans="1:197" x14ac:dyDescent="0.45">
      <c r="A465">
        <v>40553</v>
      </c>
      <c r="B465" t="s">
        <v>5</v>
      </c>
      <c r="E465">
        <v>0</v>
      </c>
      <c r="F465" t="s">
        <v>6</v>
      </c>
      <c r="I465">
        <v>0</v>
      </c>
      <c r="J465" t="s">
        <v>7</v>
      </c>
      <c r="M465">
        <v>0</v>
      </c>
      <c r="N465" t="s">
        <v>8</v>
      </c>
      <c r="Q465">
        <v>1220</v>
      </c>
      <c r="R465" t="s">
        <v>9</v>
      </c>
      <c r="U465">
        <v>81.790000000000006</v>
      </c>
      <c r="V465" t="s">
        <v>10</v>
      </c>
      <c r="Y465">
        <v>175.79</v>
      </c>
      <c r="Z465" t="s">
        <v>11</v>
      </c>
      <c r="AC465">
        <v>0</v>
      </c>
      <c r="AD465" t="s">
        <v>12</v>
      </c>
      <c r="AG465">
        <v>0</v>
      </c>
      <c r="AH465" t="s">
        <v>13</v>
      </c>
      <c r="AK465">
        <v>0.1091</v>
      </c>
      <c r="AL465" t="s">
        <v>14</v>
      </c>
      <c r="AO465">
        <v>3725</v>
      </c>
      <c r="AP465" t="s">
        <v>15</v>
      </c>
      <c r="AS465">
        <v>195.92</v>
      </c>
      <c r="AT465" t="s">
        <v>16</v>
      </c>
      <c r="AW465">
        <v>7400</v>
      </c>
      <c r="AX465" t="s">
        <v>17</v>
      </c>
      <c r="BA465">
        <v>381</v>
      </c>
      <c r="BB465" t="s">
        <v>18</v>
      </c>
      <c r="BE465">
        <v>4.8800000000000003E-2</v>
      </c>
      <c r="BF465" t="s">
        <v>19</v>
      </c>
      <c r="BI465">
        <v>72.62</v>
      </c>
      <c r="BJ465" t="s">
        <v>20</v>
      </c>
      <c r="BM465">
        <v>1126.98</v>
      </c>
      <c r="BN465" t="s">
        <v>21</v>
      </c>
      <c r="BQ465">
        <v>1893</v>
      </c>
      <c r="BR465" t="s">
        <v>22</v>
      </c>
      <c r="BU465">
        <v>261.75</v>
      </c>
      <c r="BV465" t="s">
        <v>23</v>
      </c>
      <c r="BY465">
        <v>35.454000000000001</v>
      </c>
      <c r="BZ465" t="s">
        <v>24</v>
      </c>
      <c r="CC465">
        <v>257.27</v>
      </c>
      <c r="CD465" t="s">
        <v>25</v>
      </c>
      <c r="CG465">
        <v>4343</v>
      </c>
      <c r="CH465" t="s">
        <v>26</v>
      </c>
      <c r="CK465">
        <v>0</v>
      </c>
      <c r="CL465" t="s">
        <v>27</v>
      </c>
      <c r="CO465">
        <v>0</v>
      </c>
      <c r="CP465" t="s">
        <v>28</v>
      </c>
      <c r="CS465">
        <v>280</v>
      </c>
      <c r="CT465" t="s">
        <v>29</v>
      </c>
      <c r="CW465">
        <v>141.19999999999999</v>
      </c>
      <c r="CX465" t="s">
        <v>30</v>
      </c>
      <c r="DA465">
        <v>4.3760000000000003</v>
      </c>
      <c r="DB465" t="s">
        <v>31</v>
      </c>
      <c r="DE465">
        <v>330.75</v>
      </c>
      <c r="DF465" t="s">
        <v>32</v>
      </c>
      <c r="DI465">
        <v>132.35</v>
      </c>
      <c r="DJ465" t="s">
        <v>33</v>
      </c>
      <c r="DM465">
        <v>232.51</v>
      </c>
      <c r="DN465" t="s">
        <v>34</v>
      </c>
      <c r="DQ465">
        <v>176.88</v>
      </c>
      <c r="DR465" t="s">
        <v>35</v>
      </c>
      <c r="DU465">
        <v>85.58</v>
      </c>
      <c r="DV465" t="s">
        <v>36</v>
      </c>
      <c r="DY465">
        <v>1.6739999999999999</v>
      </c>
      <c r="DZ465" t="s">
        <v>37</v>
      </c>
      <c r="EC465">
        <v>453.49</v>
      </c>
      <c r="ED465" t="s">
        <v>38</v>
      </c>
      <c r="EG465">
        <v>713.87</v>
      </c>
      <c r="EH465" t="s">
        <v>39</v>
      </c>
      <c r="EK465">
        <v>107.21</v>
      </c>
      <c r="EL465" t="s">
        <v>40</v>
      </c>
      <c r="EO465">
        <v>75.650000000000006</v>
      </c>
      <c r="EP465" t="s">
        <v>41</v>
      </c>
      <c r="ES465">
        <v>569.47</v>
      </c>
      <c r="ET465" t="s">
        <v>42</v>
      </c>
      <c r="EW465">
        <v>27.7</v>
      </c>
      <c r="EX465" t="s">
        <v>43</v>
      </c>
      <c r="FA465">
        <v>35.289000000000001</v>
      </c>
      <c r="FB465" t="s">
        <v>44</v>
      </c>
      <c r="FE465">
        <v>16.989999999999998</v>
      </c>
      <c r="FF465" t="s">
        <v>45</v>
      </c>
      <c r="FI465">
        <v>169.98</v>
      </c>
      <c r="FJ465" t="s">
        <v>46</v>
      </c>
      <c r="FM465">
        <v>157</v>
      </c>
      <c r="FN465" t="s">
        <v>47</v>
      </c>
      <c r="FQ465">
        <v>89.3</v>
      </c>
      <c r="FR465" t="s">
        <v>48</v>
      </c>
      <c r="FU465">
        <v>40130</v>
      </c>
      <c r="FV465" t="s">
        <v>49</v>
      </c>
      <c r="FY465">
        <v>223.75</v>
      </c>
      <c r="FZ465" t="s">
        <v>50</v>
      </c>
      <c r="GC465">
        <v>0.39900000000000002</v>
      </c>
      <c r="GD465" t="s">
        <v>51</v>
      </c>
      <c r="GG465">
        <v>0</v>
      </c>
      <c r="GH465" t="s">
        <v>52</v>
      </c>
      <c r="GK465">
        <v>877.93</v>
      </c>
      <c r="GL465" t="s">
        <v>53</v>
      </c>
      <c r="GO465">
        <v>2.927</v>
      </c>
    </row>
    <row r="466" spans="1:197" x14ac:dyDescent="0.45">
      <c r="A466">
        <v>40560</v>
      </c>
      <c r="B466" t="s">
        <v>5</v>
      </c>
      <c r="E466">
        <v>0</v>
      </c>
      <c r="F466" t="s">
        <v>6</v>
      </c>
      <c r="I466">
        <v>0</v>
      </c>
      <c r="J466" t="s">
        <v>7</v>
      </c>
      <c r="M466">
        <v>0</v>
      </c>
      <c r="N466" t="s">
        <v>8</v>
      </c>
      <c r="Q466">
        <v>1349.71</v>
      </c>
      <c r="R466" t="s">
        <v>9</v>
      </c>
      <c r="U466">
        <v>79.5</v>
      </c>
      <c r="V466" t="s">
        <v>10</v>
      </c>
      <c r="Y466">
        <v>178</v>
      </c>
      <c r="Z466" t="s">
        <v>11</v>
      </c>
      <c r="AC466">
        <v>0</v>
      </c>
      <c r="AD466" t="s">
        <v>12</v>
      </c>
      <c r="AG466">
        <v>0</v>
      </c>
      <c r="AH466" t="s">
        <v>13</v>
      </c>
      <c r="AK466">
        <v>0.111</v>
      </c>
      <c r="AL466" t="s">
        <v>14</v>
      </c>
      <c r="AO466">
        <v>3675</v>
      </c>
      <c r="AP466" t="s">
        <v>15</v>
      </c>
      <c r="AS466">
        <v>192.71</v>
      </c>
      <c r="AT466" t="s">
        <v>16</v>
      </c>
      <c r="AW466">
        <v>7500</v>
      </c>
      <c r="AX466" t="s">
        <v>17</v>
      </c>
      <c r="BA466">
        <v>390.49</v>
      </c>
      <c r="BB466" t="s">
        <v>18</v>
      </c>
      <c r="BE466">
        <v>4.7399999999999998E-2</v>
      </c>
      <c r="BF466" t="s">
        <v>19</v>
      </c>
      <c r="BI466">
        <v>80.239999999999995</v>
      </c>
      <c r="BJ466" t="s">
        <v>20</v>
      </c>
      <c r="BM466">
        <v>1123.8499999999999</v>
      </c>
      <c r="BN466" t="s">
        <v>21</v>
      </c>
      <c r="BQ466">
        <v>1931</v>
      </c>
      <c r="BR466" t="s">
        <v>22</v>
      </c>
      <c r="BU466">
        <v>284.47000000000003</v>
      </c>
      <c r="BV466" t="s">
        <v>23</v>
      </c>
      <c r="BY466">
        <v>35.988999999999997</v>
      </c>
      <c r="BZ466" t="s">
        <v>24</v>
      </c>
      <c r="CC466">
        <v>259.5</v>
      </c>
      <c r="CD466" t="s">
        <v>25</v>
      </c>
      <c r="CG466">
        <v>4149</v>
      </c>
      <c r="CH466" t="s">
        <v>26</v>
      </c>
      <c r="CK466">
        <v>0</v>
      </c>
      <c r="CL466" t="s">
        <v>27</v>
      </c>
      <c r="CO466">
        <v>0</v>
      </c>
      <c r="CP466" t="s">
        <v>28</v>
      </c>
      <c r="CS466">
        <v>276.99</v>
      </c>
      <c r="CT466" t="s">
        <v>29</v>
      </c>
      <c r="CW466">
        <v>141</v>
      </c>
      <c r="CX466" t="s">
        <v>30</v>
      </c>
      <c r="DA466">
        <v>4.3559999999999999</v>
      </c>
      <c r="DB466" t="s">
        <v>31</v>
      </c>
      <c r="DE466">
        <v>324.98</v>
      </c>
      <c r="DF466" t="s">
        <v>32</v>
      </c>
      <c r="DI466">
        <v>128.28</v>
      </c>
      <c r="DJ466" t="s">
        <v>33</v>
      </c>
      <c r="DM466">
        <v>246.86</v>
      </c>
      <c r="DN466" t="s">
        <v>34</v>
      </c>
      <c r="DQ466">
        <v>168.5</v>
      </c>
      <c r="DR466" t="s">
        <v>35</v>
      </c>
      <c r="DU466">
        <v>85.82</v>
      </c>
      <c r="DV466" t="s">
        <v>36</v>
      </c>
      <c r="DY466">
        <v>1.6</v>
      </c>
      <c r="DZ466" t="s">
        <v>37</v>
      </c>
      <c r="EC466">
        <v>466.01</v>
      </c>
      <c r="ED466" t="s">
        <v>38</v>
      </c>
      <c r="EG466">
        <v>714</v>
      </c>
      <c r="EH466" t="s">
        <v>39</v>
      </c>
      <c r="EK466">
        <v>105.61</v>
      </c>
      <c r="EL466" t="s">
        <v>40</v>
      </c>
      <c r="EO466">
        <v>72.430000000000007</v>
      </c>
      <c r="EP466" t="s">
        <v>41</v>
      </c>
      <c r="ES466">
        <v>568</v>
      </c>
      <c r="ET466" t="s">
        <v>42</v>
      </c>
      <c r="EW466">
        <v>29.477</v>
      </c>
      <c r="EX466" t="s">
        <v>43</v>
      </c>
      <c r="FA466">
        <v>34.459000000000003</v>
      </c>
      <c r="FB466" t="s">
        <v>44</v>
      </c>
      <c r="FE466">
        <v>16.675000000000001</v>
      </c>
      <c r="FF466" t="s">
        <v>45</v>
      </c>
      <c r="FI466">
        <v>164.88</v>
      </c>
      <c r="FJ466" t="s">
        <v>46</v>
      </c>
      <c r="FM466">
        <v>165.7</v>
      </c>
      <c r="FN466" t="s">
        <v>47</v>
      </c>
      <c r="FQ466">
        <v>93.37</v>
      </c>
      <c r="FR466" t="s">
        <v>48</v>
      </c>
      <c r="FU466">
        <v>39710</v>
      </c>
      <c r="FV466" t="s">
        <v>49</v>
      </c>
      <c r="FY466">
        <v>236.25</v>
      </c>
      <c r="FZ466" t="s">
        <v>50</v>
      </c>
      <c r="GC466">
        <v>0.40100000000000002</v>
      </c>
      <c r="GD466" t="s">
        <v>51</v>
      </c>
      <c r="GG466">
        <v>0</v>
      </c>
      <c r="GH466" t="s">
        <v>52</v>
      </c>
      <c r="GK466">
        <v>889</v>
      </c>
      <c r="GL466" t="s">
        <v>53</v>
      </c>
      <c r="GO466">
        <v>3.01</v>
      </c>
    </row>
    <row r="467" spans="1:197" x14ac:dyDescent="0.45">
      <c r="A467">
        <v>40567</v>
      </c>
      <c r="B467" t="s">
        <v>5</v>
      </c>
      <c r="E467">
        <v>0</v>
      </c>
      <c r="F467" t="s">
        <v>6</v>
      </c>
      <c r="I467">
        <v>0</v>
      </c>
      <c r="J467" t="s">
        <v>7</v>
      </c>
      <c r="M467">
        <v>0</v>
      </c>
      <c r="N467" t="s">
        <v>8</v>
      </c>
      <c r="Q467">
        <v>1383.05</v>
      </c>
      <c r="R467" t="s">
        <v>9</v>
      </c>
      <c r="U467">
        <v>76.599999999999994</v>
      </c>
      <c r="V467" t="s">
        <v>10</v>
      </c>
      <c r="Y467">
        <v>175</v>
      </c>
      <c r="Z467" t="s">
        <v>11</v>
      </c>
      <c r="AC467">
        <v>0</v>
      </c>
      <c r="AD467" t="s">
        <v>12</v>
      </c>
      <c r="AG467">
        <v>0</v>
      </c>
      <c r="AH467" t="s">
        <v>13</v>
      </c>
      <c r="AK467">
        <v>0.109</v>
      </c>
      <c r="AL467" t="s">
        <v>14</v>
      </c>
      <c r="AO467">
        <v>3510</v>
      </c>
      <c r="AP467" t="s">
        <v>15</v>
      </c>
      <c r="AS467">
        <v>199.7</v>
      </c>
      <c r="AT467" t="s">
        <v>16</v>
      </c>
      <c r="AW467">
        <v>7700</v>
      </c>
      <c r="AX467" t="s">
        <v>17</v>
      </c>
      <c r="BA467">
        <v>434.98</v>
      </c>
      <c r="BB467" t="s">
        <v>18</v>
      </c>
      <c r="BE467">
        <v>4.7399999999999998E-2</v>
      </c>
      <c r="BF467" t="s">
        <v>19</v>
      </c>
      <c r="BI467">
        <v>80.33</v>
      </c>
      <c r="BJ467" t="s">
        <v>20</v>
      </c>
      <c r="BM467">
        <v>1075</v>
      </c>
      <c r="BN467" t="s">
        <v>21</v>
      </c>
      <c r="BQ467">
        <v>1849.05</v>
      </c>
      <c r="BR467" t="s">
        <v>22</v>
      </c>
      <c r="BU467">
        <v>274.5</v>
      </c>
      <c r="BV467" t="s">
        <v>23</v>
      </c>
      <c r="BY467">
        <v>33.479999999999997</v>
      </c>
      <c r="BZ467" t="s">
        <v>24</v>
      </c>
      <c r="CC467">
        <v>251</v>
      </c>
      <c r="CD467" t="s">
        <v>25</v>
      </c>
      <c r="CG467">
        <v>3940</v>
      </c>
      <c r="CH467" t="s">
        <v>26</v>
      </c>
      <c r="CK467">
        <v>0</v>
      </c>
      <c r="CL467" t="s">
        <v>27</v>
      </c>
      <c r="CO467">
        <v>0</v>
      </c>
      <c r="CP467" t="s">
        <v>28</v>
      </c>
      <c r="CS467">
        <v>255</v>
      </c>
      <c r="CT467" t="s">
        <v>29</v>
      </c>
      <c r="CW467">
        <v>129.35</v>
      </c>
      <c r="CX467" t="s">
        <v>30</v>
      </c>
      <c r="DA467">
        <v>4.26</v>
      </c>
      <c r="DB467" t="s">
        <v>31</v>
      </c>
      <c r="DE467">
        <v>310</v>
      </c>
      <c r="DF467" t="s">
        <v>32</v>
      </c>
      <c r="DI467">
        <v>124.65</v>
      </c>
      <c r="DJ467" t="s">
        <v>33</v>
      </c>
      <c r="DM467">
        <v>253</v>
      </c>
      <c r="DN467" t="s">
        <v>34</v>
      </c>
      <c r="DQ467">
        <v>165.51</v>
      </c>
      <c r="DR467" t="s">
        <v>35</v>
      </c>
      <c r="DU467">
        <v>87.49</v>
      </c>
      <c r="DV467" t="s">
        <v>36</v>
      </c>
      <c r="DY467">
        <v>1.5049999999999999</v>
      </c>
      <c r="DZ467" t="s">
        <v>37</v>
      </c>
      <c r="EC467">
        <v>471.75</v>
      </c>
      <c r="ED467" t="s">
        <v>38</v>
      </c>
      <c r="EG467">
        <v>684.97</v>
      </c>
      <c r="EH467" t="s">
        <v>39</v>
      </c>
      <c r="EK467">
        <v>106.38</v>
      </c>
      <c r="EL467" t="s">
        <v>40</v>
      </c>
      <c r="EO467">
        <v>71.260000000000005</v>
      </c>
      <c r="EP467" t="s">
        <v>41</v>
      </c>
      <c r="ES467">
        <v>538.97</v>
      </c>
      <c r="ET467" t="s">
        <v>42</v>
      </c>
      <c r="EW467">
        <v>28.3</v>
      </c>
      <c r="EX467" t="s">
        <v>43</v>
      </c>
      <c r="FA467">
        <v>33.698999999999998</v>
      </c>
      <c r="FB467" t="s">
        <v>44</v>
      </c>
      <c r="FE467">
        <v>17.114999999999998</v>
      </c>
      <c r="FF467" t="s">
        <v>45</v>
      </c>
      <c r="FI467">
        <v>153.88</v>
      </c>
      <c r="FJ467" t="s">
        <v>46</v>
      </c>
      <c r="FM467">
        <v>163.4</v>
      </c>
      <c r="FN467" t="s">
        <v>47</v>
      </c>
      <c r="FQ467">
        <v>95</v>
      </c>
      <c r="FR467" t="s">
        <v>48</v>
      </c>
      <c r="FU467">
        <v>38396.089999999997</v>
      </c>
      <c r="FV467" t="s">
        <v>49</v>
      </c>
      <c r="FY467">
        <v>227.94</v>
      </c>
      <c r="FZ467" t="s">
        <v>50</v>
      </c>
      <c r="GC467">
        <v>0.432</v>
      </c>
      <c r="GD467" t="s">
        <v>51</v>
      </c>
      <c r="GG467">
        <v>0</v>
      </c>
      <c r="GH467" t="s">
        <v>52</v>
      </c>
      <c r="GK467">
        <v>890.95</v>
      </c>
      <c r="GL467" t="s">
        <v>53</v>
      </c>
      <c r="GO467">
        <v>2.9089999999999998</v>
      </c>
    </row>
    <row r="468" spans="1:197" x14ac:dyDescent="0.45">
      <c r="A468">
        <v>40574</v>
      </c>
      <c r="B468" t="s">
        <v>5</v>
      </c>
      <c r="E468">
        <v>0</v>
      </c>
      <c r="F468" t="s">
        <v>6</v>
      </c>
      <c r="I468">
        <v>0</v>
      </c>
      <c r="J468" t="s">
        <v>7</v>
      </c>
      <c r="M468">
        <v>0</v>
      </c>
      <c r="N468" t="s">
        <v>8</v>
      </c>
      <c r="Q468">
        <v>1353</v>
      </c>
      <c r="R468" t="s">
        <v>9</v>
      </c>
      <c r="U468">
        <v>78</v>
      </c>
      <c r="V468" t="s">
        <v>10</v>
      </c>
      <c r="Y468">
        <v>175.83</v>
      </c>
      <c r="Z468" t="s">
        <v>11</v>
      </c>
      <c r="AC468">
        <v>0</v>
      </c>
      <c r="AD468" t="s">
        <v>12</v>
      </c>
      <c r="AG468">
        <v>0</v>
      </c>
      <c r="AH468" t="s">
        <v>13</v>
      </c>
      <c r="AK468">
        <v>0.1022</v>
      </c>
      <c r="AL468" t="s">
        <v>14</v>
      </c>
      <c r="AO468">
        <v>3591</v>
      </c>
      <c r="AP468" t="s">
        <v>15</v>
      </c>
      <c r="AS468">
        <v>213.3</v>
      </c>
      <c r="AT468" t="s">
        <v>16</v>
      </c>
      <c r="AW468">
        <v>7441</v>
      </c>
      <c r="AX468" t="s">
        <v>17</v>
      </c>
      <c r="BA468">
        <v>429</v>
      </c>
      <c r="BB468" t="s">
        <v>18</v>
      </c>
      <c r="BE468">
        <v>4.6199999999999998E-2</v>
      </c>
      <c r="BF468" t="s">
        <v>19</v>
      </c>
      <c r="BI468">
        <v>81.349999999999994</v>
      </c>
      <c r="BJ468" t="s">
        <v>20</v>
      </c>
      <c r="BM468">
        <v>1129.99</v>
      </c>
      <c r="BN468" t="s">
        <v>21</v>
      </c>
      <c r="BQ468">
        <v>1965</v>
      </c>
      <c r="BR468" t="s">
        <v>22</v>
      </c>
      <c r="BU468">
        <v>271</v>
      </c>
      <c r="BV468" t="s">
        <v>23</v>
      </c>
      <c r="BY468">
        <v>34.6</v>
      </c>
      <c r="BZ468" t="s">
        <v>24</v>
      </c>
      <c r="CC468">
        <v>249.37</v>
      </c>
      <c r="CD468" t="s">
        <v>25</v>
      </c>
      <c r="CG468">
        <v>3860</v>
      </c>
      <c r="CH468" t="s">
        <v>26</v>
      </c>
      <c r="CK468">
        <v>0</v>
      </c>
      <c r="CL468" t="s">
        <v>27</v>
      </c>
      <c r="CO468">
        <v>0</v>
      </c>
      <c r="CP468" t="s">
        <v>28</v>
      </c>
      <c r="CS468">
        <v>273.87</v>
      </c>
      <c r="CT468" t="s">
        <v>29</v>
      </c>
      <c r="CW468">
        <v>136</v>
      </c>
      <c r="CX468" t="s">
        <v>30</v>
      </c>
      <c r="DA468">
        <v>4.2869999999999999</v>
      </c>
      <c r="DB468" t="s">
        <v>31</v>
      </c>
      <c r="DE468">
        <v>326.01</v>
      </c>
      <c r="DF468" t="s">
        <v>32</v>
      </c>
      <c r="DI468">
        <v>121</v>
      </c>
      <c r="DJ468" t="s">
        <v>33</v>
      </c>
      <c r="DM468">
        <v>257.3</v>
      </c>
      <c r="DN468" t="s">
        <v>34</v>
      </c>
      <c r="DQ468">
        <v>166.99</v>
      </c>
      <c r="DR468" t="s">
        <v>35</v>
      </c>
      <c r="DU468">
        <v>87.7</v>
      </c>
      <c r="DV468" t="s">
        <v>36</v>
      </c>
      <c r="DY468">
        <v>1.5109999999999999</v>
      </c>
      <c r="DZ468" t="s">
        <v>37</v>
      </c>
      <c r="EC468">
        <v>461.99</v>
      </c>
      <c r="ED468" t="s">
        <v>38</v>
      </c>
      <c r="EG468">
        <v>615</v>
      </c>
      <c r="EH468" t="s">
        <v>39</v>
      </c>
      <c r="EK468">
        <v>102.8</v>
      </c>
      <c r="EL468" t="s">
        <v>40</v>
      </c>
      <c r="EO468">
        <v>71.41</v>
      </c>
      <c r="EP468" t="s">
        <v>41</v>
      </c>
      <c r="ES468">
        <v>541.70000000000005</v>
      </c>
      <c r="ET468" t="s">
        <v>42</v>
      </c>
      <c r="EW468">
        <v>29.58</v>
      </c>
      <c r="EX468" t="s">
        <v>43</v>
      </c>
      <c r="FA468">
        <v>33.399000000000001</v>
      </c>
      <c r="FB468" t="s">
        <v>44</v>
      </c>
      <c r="FE468">
        <v>17.792999999999999</v>
      </c>
      <c r="FF468" t="s">
        <v>45</v>
      </c>
      <c r="FI468">
        <v>151.81</v>
      </c>
      <c r="FJ468" t="s">
        <v>46</v>
      </c>
      <c r="FM468">
        <v>173.56</v>
      </c>
      <c r="FN468" t="s">
        <v>47</v>
      </c>
      <c r="FQ468">
        <v>103.4</v>
      </c>
      <c r="FR468" t="s">
        <v>48</v>
      </c>
      <c r="FU468">
        <v>39499.96</v>
      </c>
      <c r="FV468" t="s">
        <v>49</v>
      </c>
      <c r="FY468">
        <v>230.05</v>
      </c>
      <c r="FZ468" t="s">
        <v>50</v>
      </c>
      <c r="GC468">
        <v>0.434</v>
      </c>
      <c r="GD468" t="s">
        <v>51</v>
      </c>
      <c r="GG468">
        <v>0</v>
      </c>
      <c r="GH468" t="s">
        <v>52</v>
      </c>
      <c r="GK468">
        <v>860</v>
      </c>
      <c r="GL468" t="s">
        <v>53</v>
      </c>
      <c r="GO468">
        <v>2.92</v>
      </c>
    </row>
    <row r="469" spans="1:197" x14ac:dyDescent="0.45">
      <c r="A469">
        <v>40581</v>
      </c>
      <c r="B469" t="s">
        <v>5</v>
      </c>
      <c r="E469">
        <v>0</v>
      </c>
      <c r="F469" t="s">
        <v>6</v>
      </c>
      <c r="I469">
        <v>0</v>
      </c>
      <c r="J469" t="s">
        <v>7</v>
      </c>
      <c r="M469">
        <v>0</v>
      </c>
      <c r="N469" t="s">
        <v>8</v>
      </c>
      <c r="Q469">
        <v>1269.97</v>
      </c>
      <c r="R469" t="s">
        <v>9</v>
      </c>
      <c r="U469">
        <v>73.8</v>
      </c>
      <c r="V469" t="s">
        <v>10</v>
      </c>
      <c r="Y469">
        <v>174.72</v>
      </c>
      <c r="Z469" t="s">
        <v>11</v>
      </c>
      <c r="AC469">
        <v>0</v>
      </c>
      <c r="AD469" t="s">
        <v>12</v>
      </c>
      <c r="AG469">
        <v>0</v>
      </c>
      <c r="AH469" t="s">
        <v>13</v>
      </c>
      <c r="AK469">
        <v>9.4600000000000004E-2</v>
      </c>
      <c r="AL469" t="s">
        <v>14</v>
      </c>
      <c r="AO469">
        <v>3499.99</v>
      </c>
      <c r="AP469" t="s">
        <v>15</v>
      </c>
      <c r="AS469">
        <v>208.5</v>
      </c>
      <c r="AT469" t="s">
        <v>16</v>
      </c>
      <c r="AW469">
        <v>7148.27</v>
      </c>
      <c r="AX469" t="s">
        <v>17</v>
      </c>
      <c r="BA469">
        <v>403.5</v>
      </c>
      <c r="BB469" t="s">
        <v>18</v>
      </c>
      <c r="BE469">
        <v>4.3499999999999997E-2</v>
      </c>
      <c r="BF469" t="s">
        <v>19</v>
      </c>
      <c r="BI469">
        <v>80.37</v>
      </c>
      <c r="BJ469" t="s">
        <v>20</v>
      </c>
      <c r="BM469">
        <v>1120.05</v>
      </c>
      <c r="BN469" t="s">
        <v>21</v>
      </c>
      <c r="BQ469">
        <v>1932.86</v>
      </c>
      <c r="BR469" t="s">
        <v>22</v>
      </c>
      <c r="BU469">
        <v>266.5</v>
      </c>
      <c r="BV469" t="s">
        <v>23</v>
      </c>
      <c r="BY469">
        <v>31.420999999999999</v>
      </c>
      <c r="BZ469" t="s">
        <v>24</v>
      </c>
      <c r="CC469">
        <v>247</v>
      </c>
      <c r="CD469" t="s">
        <v>25</v>
      </c>
      <c r="CG469">
        <v>3720</v>
      </c>
      <c r="CH469" t="s">
        <v>26</v>
      </c>
      <c r="CK469">
        <v>0</v>
      </c>
      <c r="CL469" t="s">
        <v>27</v>
      </c>
      <c r="CO469">
        <v>0</v>
      </c>
      <c r="CP469" t="s">
        <v>28</v>
      </c>
      <c r="CS469">
        <v>258.94</v>
      </c>
      <c r="CT469" t="s">
        <v>29</v>
      </c>
      <c r="CW469">
        <v>127</v>
      </c>
      <c r="CX469" t="s">
        <v>30</v>
      </c>
      <c r="DA469">
        <v>4.1849999999999996</v>
      </c>
      <c r="DB469" t="s">
        <v>31</v>
      </c>
      <c r="DE469">
        <v>314</v>
      </c>
      <c r="DF469" t="s">
        <v>32</v>
      </c>
      <c r="DI469">
        <v>134.25</v>
      </c>
      <c r="DJ469" t="s">
        <v>33</v>
      </c>
      <c r="DM469">
        <v>255.7</v>
      </c>
      <c r="DN469" t="s">
        <v>34</v>
      </c>
      <c r="DQ469">
        <v>162</v>
      </c>
      <c r="DR469" t="s">
        <v>35</v>
      </c>
      <c r="DU469">
        <v>88.4</v>
      </c>
      <c r="DV469" t="s">
        <v>36</v>
      </c>
      <c r="DY469">
        <v>1.492</v>
      </c>
      <c r="DZ469" t="s">
        <v>37</v>
      </c>
      <c r="EC469">
        <v>500</v>
      </c>
      <c r="ED469" t="s">
        <v>38</v>
      </c>
      <c r="EG469">
        <v>639.4</v>
      </c>
      <c r="EH469" t="s">
        <v>39</v>
      </c>
      <c r="EK469">
        <v>101.04</v>
      </c>
      <c r="EL469" t="s">
        <v>40</v>
      </c>
      <c r="EO469">
        <v>70.11</v>
      </c>
      <c r="EP469" t="s">
        <v>41</v>
      </c>
      <c r="ES469">
        <v>514.51</v>
      </c>
      <c r="ET469" t="s">
        <v>42</v>
      </c>
      <c r="EW469">
        <v>28.09</v>
      </c>
      <c r="EX469" t="s">
        <v>43</v>
      </c>
      <c r="FA469">
        <v>31.803999999999998</v>
      </c>
      <c r="FB469" t="s">
        <v>44</v>
      </c>
      <c r="FE469">
        <v>16.771999999999998</v>
      </c>
      <c r="FF469" t="s">
        <v>45</v>
      </c>
      <c r="FI469">
        <v>147</v>
      </c>
      <c r="FJ469" t="s">
        <v>46</v>
      </c>
      <c r="FM469">
        <v>163.43</v>
      </c>
      <c r="FN469" t="s">
        <v>47</v>
      </c>
      <c r="FQ469">
        <v>99.83</v>
      </c>
      <c r="FR469" t="s">
        <v>48</v>
      </c>
      <c r="FU469">
        <v>38800</v>
      </c>
      <c r="FV469" t="s">
        <v>49</v>
      </c>
      <c r="FY469">
        <v>211.52</v>
      </c>
      <c r="FZ469" t="s">
        <v>50</v>
      </c>
      <c r="GC469">
        <v>0.41099999999999998</v>
      </c>
      <c r="GD469" t="s">
        <v>51</v>
      </c>
      <c r="GG469">
        <v>0</v>
      </c>
      <c r="GH469" t="s">
        <v>52</v>
      </c>
      <c r="GK469">
        <v>872.99</v>
      </c>
      <c r="GL469" t="s">
        <v>53</v>
      </c>
      <c r="GO469">
        <v>2.78</v>
      </c>
    </row>
    <row r="470" spans="1:197" x14ac:dyDescent="0.45">
      <c r="A470">
        <v>40588</v>
      </c>
      <c r="B470" t="s">
        <v>5</v>
      </c>
      <c r="E470">
        <v>0</v>
      </c>
      <c r="F470" t="s">
        <v>6</v>
      </c>
      <c r="I470">
        <v>0</v>
      </c>
      <c r="J470" t="s">
        <v>7</v>
      </c>
      <c r="M470">
        <v>0</v>
      </c>
      <c r="N470" t="s">
        <v>8</v>
      </c>
      <c r="Q470">
        <v>1314.09</v>
      </c>
      <c r="R470" t="s">
        <v>9</v>
      </c>
      <c r="U470">
        <v>72.7</v>
      </c>
      <c r="V470" t="s">
        <v>10</v>
      </c>
      <c r="Y470">
        <v>169.97</v>
      </c>
      <c r="Z470" t="s">
        <v>11</v>
      </c>
      <c r="AC470">
        <v>0</v>
      </c>
      <c r="AD470" t="s">
        <v>12</v>
      </c>
      <c r="AG470">
        <v>0</v>
      </c>
      <c r="AH470" t="s">
        <v>13</v>
      </c>
      <c r="AK470">
        <v>9.6000000000000002E-2</v>
      </c>
      <c r="AL470" t="s">
        <v>14</v>
      </c>
      <c r="AO470">
        <v>3484.2</v>
      </c>
      <c r="AP470" t="s">
        <v>15</v>
      </c>
      <c r="AS470">
        <v>195.5</v>
      </c>
      <c r="AT470" t="s">
        <v>16</v>
      </c>
      <c r="AW470">
        <v>6701.14</v>
      </c>
      <c r="AX470" t="s">
        <v>17</v>
      </c>
      <c r="BA470">
        <v>408</v>
      </c>
      <c r="BB470" t="s">
        <v>18</v>
      </c>
      <c r="BE470">
        <v>4.36E-2</v>
      </c>
      <c r="BF470" t="s">
        <v>19</v>
      </c>
      <c r="BI470">
        <v>82.57</v>
      </c>
      <c r="BJ470" t="s">
        <v>20</v>
      </c>
      <c r="BM470">
        <v>1210</v>
      </c>
      <c r="BN470" t="s">
        <v>21</v>
      </c>
      <c r="BQ470">
        <v>1923.17</v>
      </c>
      <c r="BR470" t="s">
        <v>22</v>
      </c>
      <c r="BU470">
        <v>282.49</v>
      </c>
      <c r="BV470" t="s">
        <v>23</v>
      </c>
      <c r="BY470">
        <v>31.9</v>
      </c>
      <c r="BZ470" t="s">
        <v>24</v>
      </c>
      <c r="CC470">
        <v>254.49</v>
      </c>
      <c r="CD470" t="s">
        <v>25</v>
      </c>
      <c r="CG470">
        <v>3820</v>
      </c>
      <c r="CH470" t="s">
        <v>26</v>
      </c>
      <c r="CK470">
        <v>0</v>
      </c>
      <c r="CL470" t="s">
        <v>27</v>
      </c>
      <c r="CO470">
        <v>0</v>
      </c>
      <c r="CP470" t="s">
        <v>28</v>
      </c>
      <c r="CS470">
        <v>247.84</v>
      </c>
      <c r="CT470" t="s">
        <v>29</v>
      </c>
      <c r="CW470">
        <v>125.68</v>
      </c>
      <c r="CX470" t="s">
        <v>30</v>
      </c>
      <c r="DA470">
        <v>4.1120000000000001</v>
      </c>
      <c r="DB470" t="s">
        <v>31</v>
      </c>
      <c r="DE470">
        <v>333.03</v>
      </c>
      <c r="DF470" t="s">
        <v>32</v>
      </c>
      <c r="DI470">
        <v>136.94999999999999</v>
      </c>
      <c r="DJ470" t="s">
        <v>33</v>
      </c>
      <c r="DM470">
        <v>255</v>
      </c>
      <c r="DN470" t="s">
        <v>34</v>
      </c>
      <c r="DQ470">
        <v>156</v>
      </c>
      <c r="DR470" t="s">
        <v>35</v>
      </c>
      <c r="DU470">
        <v>88.4</v>
      </c>
      <c r="DV470" t="s">
        <v>36</v>
      </c>
      <c r="DY470">
        <v>1.462</v>
      </c>
      <c r="DZ470" t="s">
        <v>37</v>
      </c>
      <c r="EC470">
        <v>492.03</v>
      </c>
      <c r="ED470" t="s">
        <v>38</v>
      </c>
      <c r="EG470">
        <v>648.79999999999995</v>
      </c>
      <c r="EH470" t="s">
        <v>39</v>
      </c>
      <c r="EK470">
        <v>100.82</v>
      </c>
      <c r="EL470" t="s">
        <v>40</v>
      </c>
      <c r="EO470">
        <v>69.45</v>
      </c>
      <c r="EP470" t="s">
        <v>41</v>
      </c>
      <c r="ES470">
        <v>519.13</v>
      </c>
      <c r="ET470" t="s">
        <v>42</v>
      </c>
      <c r="EW470">
        <v>29.751000000000001</v>
      </c>
      <c r="EX470" t="s">
        <v>43</v>
      </c>
      <c r="FA470">
        <v>31.388999999999999</v>
      </c>
      <c r="FB470" t="s">
        <v>44</v>
      </c>
      <c r="FE470">
        <v>16.170000000000002</v>
      </c>
      <c r="FF470" t="s">
        <v>45</v>
      </c>
      <c r="FI470">
        <v>143.47999999999999</v>
      </c>
      <c r="FJ470" t="s">
        <v>46</v>
      </c>
      <c r="FM470">
        <v>166.45</v>
      </c>
      <c r="FN470" t="s">
        <v>47</v>
      </c>
      <c r="FQ470">
        <v>102.77</v>
      </c>
      <c r="FR470" t="s">
        <v>48</v>
      </c>
      <c r="FU470">
        <v>38650</v>
      </c>
      <c r="FV470" t="s">
        <v>49</v>
      </c>
      <c r="FY470">
        <v>224.11</v>
      </c>
      <c r="FZ470" t="s">
        <v>50</v>
      </c>
      <c r="GC470">
        <v>0.41499999999999998</v>
      </c>
      <c r="GD470" t="s">
        <v>51</v>
      </c>
      <c r="GG470">
        <v>0</v>
      </c>
      <c r="GH470" t="s">
        <v>52</v>
      </c>
      <c r="GK470">
        <v>921.83</v>
      </c>
      <c r="GL470" t="s">
        <v>53</v>
      </c>
      <c r="GO470">
        <v>2.64</v>
      </c>
    </row>
    <row r="471" spans="1:197" x14ac:dyDescent="0.45">
      <c r="A471">
        <v>40595</v>
      </c>
      <c r="B471" t="s">
        <v>5</v>
      </c>
      <c r="E471">
        <v>0</v>
      </c>
      <c r="F471" t="s">
        <v>6</v>
      </c>
      <c r="I471">
        <v>0</v>
      </c>
      <c r="J471" t="s">
        <v>7</v>
      </c>
      <c r="M471">
        <v>0</v>
      </c>
      <c r="N471" t="s">
        <v>8</v>
      </c>
      <c r="Q471">
        <v>1344.98</v>
      </c>
      <c r="R471" t="s">
        <v>9</v>
      </c>
      <c r="U471">
        <v>71.25</v>
      </c>
      <c r="V471" t="s">
        <v>10</v>
      </c>
      <c r="Y471">
        <v>162.69999999999999</v>
      </c>
      <c r="Z471" t="s">
        <v>11</v>
      </c>
      <c r="AC471">
        <v>0</v>
      </c>
      <c r="AD471" t="s">
        <v>12</v>
      </c>
      <c r="AG471">
        <v>0</v>
      </c>
      <c r="AH471" t="s">
        <v>13</v>
      </c>
      <c r="AK471">
        <v>9.8599999999999993E-2</v>
      </c>
      <c r="AL471" t="s">
        <v>14</v>
      </c>
      <c r="AO471">
        <v>3425</v>
      </c>
      <c r="AP471" t="s">
        <v>15</v>
      </c>
      <c r="AS471">
        <v>209.3</v>
      </c>
      <c r="AT471" t="s">
        <v>16</v>
      </c>
      <c r="AW471">
        <v>6857.76</v>
      </c>
      <c r="AX471" t="s">
        <v>17</v>
      </c>
      <c r="BA471">
        <v>420</v>
      </c>
      <c r="BB471" t="s">
        <v>18</v>
      </c>
      <c r="BE471">
        <v>4.2299999999999997E-2</v>
      </c>
      <c r="BF471" t="s">
        <v>19</v>
      </c>
      <c r="BI471">
        <v>81.209999999999994</v>
      </c>
      <c r="BJ471" t="s">
        <v>20</v>
      </c>
      <c r="BM471">
        <v>1188.9000000000001</v>
      </c>
      <c r="BN471" t="s">
        <v>21</v>
      </c>
      <c r="BQ471">
        <v>2006.01</v>
      </c>
      <c r="BR471" t="s">
        <v>22</v>
      </c>
      <c r="BU471">
        <v>274</v>
      </c>
      <c r="BV471" t="s">
        <v>23</v>
      </c>
      <c r="BY471">
        <v>31.268999999999998</v>
      </c>
      <c r="BZ471" t="s">
        <v>24</v>
      </c>
      <c r="CC471">
        <v>249.49</v>
      </c>
      <c r="CD471" t="s">
        <v>25</v>
      </c>
      <c r="CG471">
        <v>3695</v>
      </c>
      <c r="CH471" t="s">
        <v>26</v>
      </c>
      <c r="CK471">
        <v>0</v>
      </c>
      <c r="CL471" t="s">
        <v>27</v>
      </c>
      <c r="CO471">
        <v>0</v>
      </c>
      <c r="CP471" t="s">
        <v>28</v>
      </c>
      <c r="CS471">
        <v>233</v>
      </c>
      <c r="CT471" t="s">
        <v>29</v>
      </c>
      <c r="CW471">
        <v>128.1</v>
      </c>
      <c r="CX471" t="s">
        <v>30</v>
      </c>
      <c r="DA471">
        <v>3.91</v>
      </c>
      <c r="DB471" t="s">
        <v>31</v>
      </c>
      <c r="DE471">
        <v>356</v>
      </c>
      <c r="DF471" t="s">
        <v>32</v>
      </c>
      <c r="DI471">
        <v>141.80000000000001</v>
      </c>
      <c r="DJ471" t="s">
        <v>33</v>
      </c>
      <c r="DM471">
        <v>272.17</v>
      </c>
      <c r="DN471" t="s">
        <v>34</v>
      </c>
      <c r="DQ471">
        <v>153.5</v>
      </c>
      <c r="DR471" t="s">
        <v>35</v>
      </c>
      <c r="DU471">
        <v>89.14</v>
      </c>
      <c r="DV471" t="s">
        <v>36</v>
      </c>
      <c r="DY471">
        <v>1.47</v>
      </c>
      <c r="DZ471" t="s">
        <v>37</v>
      </c>
      <c r="EC471">
        <v>491.98</v>
      </c>
      <c r="ED471" t="s">
        <v>38</v>
      </c>
      <c r="EG471">
        <v>614</v>
      </c>
      <c r="EH471" t="s">
        <v>39</v>
      </c>
      <c r="EK471">
        <v>100.34</v>
      </c>
      <c r="EL471" t="s">
        <v>40</v>
      </c>
      <c r="EO471">
        <v>69.239999999999995</v>
      </c>
      <c r="EP471" t="s">
        <v>41</v>
      </c>
      <c r="ES471">
        <v>529</v>
      </c>
      <c r="ET471" t="s">
        <v>42</v>
      </c>
      <c r="EW471">
        <v>29.5</v>
      </c>
      <c r="EX471" t="s">
        <v>43</v>
      </c>
      <c r="FA471">
        <v>33.076999999999998</v>
      </c>
      <c r="FB471" t="s">
        <v>44</v>
      </c>
      <c r="FE471">
        <v>16.77</v>
      </c>
      <c r="FF471" t="s">
        <v>45</v>
      </c>
      <c r="FI471">
        <v>142.5</v>
      </c>
      <c r="FJ471" t="s">
        <v>46</v>
      </c>
      <c r="FM471">
        <v>172.25</v>
      </c>
      <c r="FN471" t="s">
        <v>47</v>
      </c>
      <c r="FQ471">
        <v>102.29</v>
      </c>
      <c r="FR471" t="s">
        <v>48</v>
      </c>
      <c r="FU471">
        <v>39950</v>
      </c>
      <c r="FV471" t="s">
        <v>49</v>
      </c>
      <c r="FY471">
        <v>232.35</v>
      </c>
      <c r="FZ471" t="s">
        <v>50</v>
      </c>
      <c r="GC471">
        <v>0.39800000000000002</v>
      </c>
      <c r="GD471" t="s">
        <v>51</v>
      </c>
      <c r="GG471">
        <v>0</v>
      </c>
      <c r="GH471" t="s">
        <v>52</v>
      </c>
      <c r="GK471">
        <v>898.92</v>
      </c>
      <c r="GL471" t="s">
        <v>53</v>
      </c>
      <c r="GO471">
        <v>2.5630000000000002</v>
      </c>
    </row>
    <row r="472" spans="1:197" x14ac:dyDescent="0.45">
      <c r="A472">
        <v>40602</v>
      </c>
      <c r="B472" t="s">
        <v>5</v>
      </c>
      <c r="E472">
        <v>0</v>
      </c>
      <c r="F472" t="s">
        <v>6</v>
      </c>
      <c r="I472">
        <v>0</v>
      </c>
      <c r="J472" t="s">
        <v>7</v>
      </c>
      <c r="M472">
        <v>0</v>
      </c>
      <c r="N472" t="s">
        <v>8</v>
      </c>
      <c r="Q472">
        <v>1324.5</v>
      </c>
      <c r="R472" t="s">
        <v>9</v>
      </c>
      <c r="U472">
        <v>74.62</v>
      </c>
      <c r="V472" t="s">
        <v>10</v>
      </c>
      <c r="Y472">
        <v>167.97</v>
      </c>
      <c r="Z472" t="s">
        <v>11</v>
      </c>
      <c r="AC472">
        <v>0</v>
      </c>
      <c r="AD472" t="s">
        <v>12</v>
      </c>
      <c r="AG472">
        <v>0</v>
      </c>
      <c r="AH472" t="s">
        <v>13</v>
      </c>
      <c r="AK472">
        <v>9.783E-2</v>
      </c>
      <c r="AL472" t="s">
        <v>14</v>
      </c>
      <c r="AO472">
        <v>3332.5</v>
      </c>
      <c r="AP472" t="s">
        <v>15</v>
      </c>
      <c r="AS472">
        <v>214.12</v>
      </c>
      <c r="AT472" t="s">
        <v>16</v>
      </c>
      <c r="AW472">
        <v>7198</v>
      </c>
      <c r="AX472" t="s">
        <v>17</v>
      </c>
      <c r="BA472">
        <v>408.82</v>
      </c>
      <c r="BB472" t="s">
        <v>18</v>
      </c>
      <c r="BE472">
        <v>4.2459999999999998E-2</v>
      </c>
      <c r="BF472" t="s">
        <v>19</v>
      </c>
      <c r="BI472">
        <v>82.3</v>
      </c>
      <c r="BJ472" t="s">
        <v>20</v>
      </c>
      <c r="BM472">
        <v>1210.0999999999999</v>
      </c>
      <c r="BN472" t="s">
        <v>21</v>
      </c>
      <c r="BQ472">
        <v>2065.5</v>
      </c>
      <c r="BR472" t="s">
        <v>22</v>
      </c>
      <c r="BU472">
        <v>270</v>
      </c>
      <c r="BV472" t="s">
        <v>23</v>
      </c>
      <c r="BY472">
        <v>30.701000000000001</v>
      </c>
      <c r="BZ472" t="s">
        <v>24</v>
      </c>
      <c r="CC472">
        <v>249.9</v>
      </c>
      <c r="CD472" t="s">
        <v>25</v>
      </c>
      <c r="CG472">
        <v>3877.2</v>
      </c>
      <c r="CH472" t="s">
        <v>26</v>
      </c>
      <c r="CK472">
        <v>0</v>
      </c>
      <c r="CL472" t="s">
        <v>27</v>
      </c>
      <c r="CO472">
        <v>0</v>
      </c>
      <c r="CP472" t="s">
        <v>28</v>
      </c>
      <c r="CS472">
        <v>229</v>
      </c>
      <c r="CT472" t="s">
        <v>29</v>
      </c>
      <c r="CW472">
        <v>133.5</v>
      </c>
      <c r="CX472" t="s">
        <v>30</v>
      </c>
      <c r="DA472">
        <v>3.9268999999999998</v>
      </c>
      <c r="DB472" t="s">
        <v>31</v>
      </c>
      <c r="DE472">
        <v>354.97</v>
      </c>
      <c r="DF472" t="s">
        <v>32</v>
      </c>
      <c r="DI472">
        <v>143.83000000000001</v>
      </c>
      <c r="DJ472" t="s">
        <v>33</v>
      </c>
      <c r="DM472">
        <v>269.5</v>
      </c>
      <c r="DN472" t="s">
        <v>34</v>
      </c>
      <c r="DQ472">
        <v>160.77000000000001</v>
      </c>
      <c r="DR472" t="s">
        <v>35</v>
      </c>
      <c r="DU472">
        <v>87.53</v>
      </c>
      <c r="DV472" t="s">
        <v>36</v>
      </c>
      <c r="DY472">
        <v>1.4698</v>
      </c>
      <c r="DZ472" t="s">
        <v>37</v>
      </c>
      <c r="EC472">
        <v>467</v>
      </c>
      <c r="ED472" t="s">
        <v>38</v>
      </c>
      <c r="EG472">
        <v>627.79999999999995</v>
      </c>
      <c r="EH472" t="s">
        <v>39</v>
      </c>
      <c r="EK472">
        <v>101.55</v>
      </c>
      <c r="EL472" t="s">
        <v>40</v>
      </c>
      <c r="EO472">
        <v>70.099999999999994</v>
      </c>
      <c r="EP472" t="s">
        <v>41</v>
      </c>
      <c r="ES472">
        <v>548.70000000000005</v>
      </c>
      <c r="ET472" t="s">
        <v>42</v>
      </c>
      <c r="EW472">
        <v>31.55</v>
      </c>
      <c r="EX472" t="s">
        <v>43</v>
      </c>
      <c r="FA472">
        <v>33.215000000000003</v>
      </c>
      <c r="FB472" t="s">
        <v>44</v>
      </c>
      <c r="FE472">
        <v>16.658999999999999</v>
      </c>
      <c r="FF472" t="s">
        <v>45</v>
      </c>
      <c r="FI472">
        <v>134.94999999999999</v>
      </c>
      <c r="FJ472" t="s">
        <v>46</v>
      </c>
      <c r="FM472">
        <v>177.87</v>
      </c>
      <c r="FN472" t="s">
        <v>47</v>
      </c>
      <c r="FQ472">
        <v>103.5</v>
      </c>
      <c r="FR472" t="s">
        <v>48</v>
      </c>
      <c r="FU472">
        <v>40498</v>
      </c>
      <c r="FV472" t="s">
        <v>49</v>
      </c>
      <c r="FY472">
        <v>239.81</v>
      </c>
      <c r="FZ472" t="s">
        <v>50</v>
      </c>
      <c r="GC472">
        <v>0.40895999999999999</v>
      </c>
      <c r="GD472" t="s">
        <v>51</v>
      </c>
      <c r="GG472">
        <v>0</v>
      </c>
      <c r="GH472" t="s">
        <v>52</v>
      </c>
      <c r="GK472">
        <v>890</v>
      </c>
      <c r="GL472" t="s">
        <v>53</v>
      </c>
      <c r="GO472">
        <v>2.5729000000000002</v>
      </c>
    </row>
    <row r="473" spans="1:197" x14ac:dyDescent="0.45">
      <c r="A473">
        <v>40609</v>
      </c>
      <c r="B473" t="s">
        <v>5</v>
      </c>
      <c r="E473">
        <v>0</v>
      </c>
      <c r="F473" t="s">
        <v>6</v>
      </c>
      <c r="I473">
        <v>0</v>
      </c>
      <c r="J473" t="s">
        <v>7</v>
      </c>
      <c r="M473">
        <v>0</v>
      </c>
      <c r="N473" t="s">
        <v>8</v>
      </c>
      <c r="Q473">
        <v>1230</v>
      </c>
      <c r="R473" t="s">
        <v>9</v>
      </c>
      <c r="U473">
        <v>74.13</v>
      </c>
      <c r="V473" t="s">
        <v>10</v>
      </c>
      <c r="Y473">
        <v>162</v>
      </c>
      <c r="Z473" t="s">
        <v>11</v>
      </c>
      <c r="AC473">
        <v>0</v>
      </c>
      <c r="AD473" t="s">
        <v>12</v>
      </c>
      <c r="AG473">
        <v>0</v>
      </c>
      <c r="AH473" t="s">
        <v>13</v>
      </c>
      <c r="AK473">
        <v>9.4280000000000003E-2</v>
      </c>
      <c r="AL473" t="s">
        <v>14</v>
      </c>
      <c r="AO473">
        <v>3342</v>
      </c>
      <c r="AP473" t="s">
        <v>15</v>
      </c>
      <c r="AS473">
        <v>209.1</v>
      </c>
      <c r="AT473" t="s">
        <v>16</v>
      </c>
      <c r="AW473">
        <v>6766</v>
      </c>
      <c r="AX473" t="s">
        <v>17</v>
      </c>
      <c r="BA473">
        <v>400.99</v>
      </c>
      <c r="BB473" t="s">
        <v>18</v>
      </c>
      <c r="BE473">
        <v>4.1640000000000003E-2</v>
      </c>
      <c r="BF473" t="s">
        <v>19</v>
      </c>
      <c r="BI473">
        <v>80.59</v>
      </c>
      <c r="BJ473" t="s">
        <v>20</v>
      </c>
      <c r="BM473">
        <v>1170</v>
      </c>
      <c r="BN473" t="s">
        <v>21</v>
      </c>
      <c r="BQ473">
        <v>1991.5</v>
      </c>
      <c r="BR473" t="s">
        <v>22</v>
      </c>
      <c r="BU473">
        <v>270.99</v>
      </c>
      <c r="BV473" t="s">
        <v>23</v>
      </c>
      <c r="BY473">
        <v>29.268999999999998</v>
      </c>
      <c r="BZ473" t="s">
        <v>24</v>
      </c>
      <c r="CC473">
        <v>252.19</v>
      </c>
      <c r="CD473" t="s">
        <v>25</v>
      </c>
      <c r="CG473">
        <v>3785.9</v>
      </c>
      <c r="CH473" t="s">
        <v>26</v>
      </c>
      <c r="CK473">
        <v>0</v>
      </c>
      <c r="CL473" t="s">
        <v>27</v>
      </c>
      <c r="CO473">
        <v>0</v>
      </c>
      <c r="CP473" t="s">
        <v>28</v>
      </c>
      <c r="CS473">
        <v>224.98</v>
      </c>
      <c r="CT473" t="s">
        <v>29</v>
      </c>
      <c r="CW473">
        <v>123.4</v>
      </c>
      <c r="CX473" t="s">
        <v>30</v>
      </c>
      <c r="DA473">
        <v>3.87</v>
      </c>
      <c r="DB473" t="s">
        <v>31</v>
      </c>
      <c r="DE473">
        <v>349.79</v>
      </c>
      <c r="DF473" t="s">
        <v>32</v>
      </c>
      <c r="DI473">
        <v>135.5</v>
      </c>
      <c r="DJ473" t="s">
        <v>33</v>
      </c>
      <c r="DM473">
        <v>253.75</v>
      </c>
      <c r="DN473" t="s">
        <v>34</v>
      </c>
      <c r="DQ473">
        <v>164</v>
      </c>
      <c r="DR473" t="s">
        <v>35</v>
      </c>
      <c r="DU473">
        <v>85.98</v>
      </c>
      <c r="DV473" t="s">
        <v>36</v>
      </c>
      <c r="DY473">
        <v>1.4291</v>
      </c>
      <c r="DZ473" t="s">
        <v>37</v>
      </c>
      <c r="EC473">
        <v>436.01</v>
      </c>
      <c r="ED473" t="s">
        <v>38</v>
      </c>
      <c r="EG473">
        <v>610.5</v>
      </c>
      <c r="EH473" t="s">
        <v>39</v>
      </c>
      <c r="EK473">
        <v>98.75</v>
      </c>
      <c r="EL473" t="s">
        <v>40</v>
      </c>
      <c r="EO473">
        <v>67.8</v>
      </c>
      <c r="EP473" t="s">
        <v>41</v>
      </c>
      <c r="ES473">
        <v>523.1</v>
      </c>
      <c r="ET473" t="s">
        <v>42</v>
      </c>
      <c r="EW473">
        <v>31.614999999999998</v>
      </c>
      <c r="EX473" t="s">
        <v>43</v>
      </c>
      <c r="FA473">
        <v>32.466999999999999</v>
      </c>
      <c r="FB473" t="s">
        <v>44</v>
      </c>
      <c r="FE473">
        <v>16.283999999999999</v>
      </c>
      <c r="FF473" t="s">
        <v>45</v>
      </c>
      <c r="FI473">
        <v>135.59</v>
      </c>
      <c r="FJ473" t="s">
        <v>46</v>
      </c>
      <c r="FM473">
        <v>178.28</v>
      </c>
      <c r="FN473" t="s">
        <v>47</v>
      </c>
      <c r="FQ473">
        <v>104.94</v>
      </c>
      <c r="FR473" t="s">
        <v>48</v>
      </c>
      <c r="FU473">
        <v>39650</v>
      </c>
      <c r="FV473" t="s">
        <v>49</v>
      </c>
      <c r="FY473">
        <v>219.96</v>
      </c>
      <c r="FZ473" t="s">
        <v>50</v>
      </c>
      <c r="GC473">
        <v>0.39145999999999997</v>
      </c>
      <c r="GD473" t="s">
        <v>51</v>
      </c>
      <c r="GG473">
        <v>0</v>
      </c>
      <c r="GH473" t="s">
        <v>52</v>
      </c>
      <c r="GK473">
        <v>879.5</v>
      </c>
      <c r="GL473" t="s">
        <v>53</v>
      </c>
      <c r="GO473">
        <v>2.5001000000000002</v>
      </c>
    </row>
    <row r="474" spans="1:197" x14ac:dyDescent="0.45">
      <c r="A474">
        <v>40616</v>
      </c>
      <c r="B474" t="s">
        <v>5</v>
      </c>
      <c r="E474">
        <v>0</v>
      </c>
      <c r="F474" t="s">
        <v>6</v>
      </c>
      <c r="I474">
        <v>0</v>
      </c>
      <c r="J474" t="s">
        <v>7</v>
      </c>
      <c r="M474">
        <v>0</v>
      </c>
      <c r="N474" t="s">
        <v>8</v>
      </c>
      <c r="Q474">
        <v>1265</v>
      </c>
      <c r="R474" t="s">
        <v>9</v>
      </c>
      <c r="U474">
        <v>74.8</v>
      </c>
      <c r="V474" t="s">
        <v>10</v>
      </c>
      <c r="Y474">
        <v>148.5</v>
      </c>
      <c r="Z474" t="s">
        <v>11</v>
      </c>
      <c r="AC474">
        <v>0</v>
      </c>
      <c r="AD474" t="s">
        <v>12</v>
      </c>
      <c r="AG474">
        <v>0</v>
      </c>
      <c r="AH474" t="s">
        <v>13</v>
      </c>
      <c r="AK474">
        <v>9.3299999999999994E-2</v>
      </c>
      <c r="AL474" t="s">
        <v>14</v>
      </c>
      <c r="AO474">
        <v>3260</v>
      </c>
      <c r="AP474" t="s">
        <v>15</v>
      </c>
      <c r="AS474">
        <v>224.1</v>
      </c>
      <c r="AT474" t="s">
        <v>16</v>
      </c>
      <c r="AW474">
        <v>7140</v>
      </c>
      <c r="AX474" t="s">
        <v>17</v>
      </c>
      <c r="BA474">
        <v>381</v>
      </c>
      <c r="BB474" t="s">
        <v>18</v>
      </c>
      <c r="BE474">
        <v>3.7999999999999999E-2</v>
      </c>
      <c r="BF474" t="s">
        <v>19</v>
      </c>
      <c r="BI474">
        <v>76.94</v>
      </c>
      <c r="BJ474" t="s">
        <v>20</v>
      </c>
      <c r="BM474">
        <v>1095</v>
      </c>
      <c r="BN474" t="s">
        <v>21</v>
      </c>
      <c r="BQ474">
        <v>2012</v>
      </c>
      <c r="BR474" t="s">
        <v>22</v>
      </c>
      <c r="BU474">
        <v>244.78</v>
      </c>
      <c r="BV474" t="s">
        <v>23</v>
      </c>
      <c r="BY474">
        <v>30.5</v>
      </c>
      <c r="BZ474" t="s">
        <v>24</v>
      </c>
      <c r="CC474">
        <v>248.3</v>
      </c>
      <c r="CD474" t="s">
        <v>25</v>
      </c>
      <c r="CG474">
        <v>3770.1</v>
      </c>
      <c r="CH474" t="s">
        <v>26</v>
      </c>
      <c r="CK474">
        <v>0</v>
      </c>
      <c r="CL474" t="s">
        <v>27</v>
      </c>
      <c r="CO474">
        <v>0</v>
      </c>
      <c r="CP474" t="s">
        <v>28</v>
      </c>
      <c r="CS474">
        <v>215.37</v>
      </c>
      <c r="CT474" t="s">
        <v>29</v>
      </c>
      <c r="CW474">
        <v>121.5</v>
      </c>
      <c r="CX474" t="s">
        <v>30</v>
      </c>
      <c r="DA474">
        <v>3.7094999999999998</v>
      </c>
      <c r="DB474" t="s">
        <v>31</v>
      </c>
      <c r="DE474">
        <v>372.7</v>
      </c>
      <c r="DF474" t="s">
        <v>32</v>
      </c>
      <c r="DI474">
        <v>127.99</v>
      </c>
      <c r="DJ474" t="s">
        <v>33</v>
      </c>
      <c r="DM474">
        <v>255.83</v>
      </c>
      <c r="DN474" t="s">
        <v>34</v>
      </c>
      <c r="DQ474">
        <v>155.69999999999999</v>
      </c>
      <c r="DR474" t="s">
        <v>35</v>
      </c>
      <c r="DU474">
        <v>84.05</v>
      </c>
      <c r="DV474" t="s">
        <v>36</v>
      </c>
      <c r="DY474">
        <v>1.3743000000000001</v>
      </c>
      <c r="DZ474" t="s">
        <v>37</v>
      </c>
      <c r="EC474">
        <v>476</v>
      </c>
      <c r="ED474" t="s">
        <v>38</v>
      </c>
      <c r="EG474">
        <v>587</v>
      </c>
      <c r="EH474" t="s">
        <v>39</v>
      </c>
      <c r="EK474">
        <v>100.16</v>
      </c>
      <c r="EL474" t="s">
        <v>40</v>
      </c>
      <c r="EO474">
        <v>68.900000000000006</v>
      </c>
      <c r="EP474" t="s">
        <v>41</v>
      </c>
      <c r="ES474">
        <v>537.9</v>
      </c>
      <c r="ET474" t="s">
        <v>42</v>
      </c>
      <c r="EW474">
        <v>33.201999999999998</v>
      </c>
      <c r="EX474" t="s">
        <v>43</v>
      </c>
      <c r="FA474">
        <v>29.375</v>
      </c>
      <c r="FB474" t="s">
        <v>44</v>
      </c>
      <c r="FE474">
        <v>15.83</v>
      </c>
      <c r="FF474" t="s">
        <v>45</v>
      </c>
      <c r="FI474">
        <v>130</v>
      </c>
      <c r="FJ474" t="s">
        <v>46</v>
      </c>
      <c r="FM474">
        <v>173.72</v>
      </c>
      <c r="FN474" t="s">
        <v>47</v>
      </c>
      <c r="FQ474">
        <v>101.4</v>
      </c>
      <c r="FR474" t="s">
        <v>48</v>
      </c>
      <c r="FU474">
        <v>38460</v>
      </c>
      <c r="FV474" t="s">
        <v>49</v>
      </c>
      <c r="FY474">
        <v>225</v>
      </c>
      <c r="FZ474" t="s">
        <v>50</v>
      </c>
      <c r="GC474">
        <v>0.34899999999999998</v>
      </c>
      <c r="GD474" t="s">
        <v>51</v>
      </c>
      <c r="GG474">
        <v>0</v>
      </c>
      <c r="GH474" t="s">
        <v>52</v>
      </c>
      <c r="GK474">
        <v>824.7</v>
      </c>
      <c r="GL474" t="s">
        <v>53</v>
      </c>
      <c r="GO474">
        <v>2.8001</v>
      </c>
    </row>
    <row r="475" spans="1:197" x14ac:dyDescent="0.45">
      <c r="A475">
        <v>40623</v>
      </c>
      <c r="B475" t="s">
        <v>5</v>
      </c>
      <c r="E475">
        <v>0</v>
      </c>
      <c r="F475" t="s">
        <v>6</v>
      </c>
      <c r="I475">
        <v>0</v>
      </c>
      <c r="J475" t="s">
        <v>7</v>
      </c>
      <c r="M475">
        <v>0</v>
      </c>
      <c r="N475" t="s">
        <v>8</v>
      </c>
      <c r="Q475">
        <v>1232.2</v>
      </c>
      <c r="R475" t="s">
        <v>9</v>
      </c>
      <c r="U475">
        <v>73.3</v>
      </c>
      <c r="V475" t="s">
        <v>10</v>
      </c>
      <c r="Y475">
        <v>152.9</v>
      </c>
      <c r="Z475" t="s">
        <v>11</v>
      </c>
      <c r="AC475">
        <v>0</v>
      </c>
      <c r="AD475" t="s">
        <v>12</v>
      </c>
      <c r="AG475">
        <v>0</v>
      </c>
      <c r="AH475" t="s">
        <v>13</v>
      </c>
      <c r="AK475">
        <v>9.8150000000000001E-2</v>
      </c>
      <c r="AL475" t="s">
        <v>14</v>
      </c>
      <c r="AO475">
        <v>3328</v>
      </c>
      <c r="AP475" t="s">
        <v>15</v>
      </c>
      <c r="AS475">
        <v>222.81</v>
      </c>
      <c r="AT475" t="s">
        <v>16</v>
      </c>
      <c r="AW475">
        <v>7495</v>
      </c>
      <c r="AX475" t="s">
        <v>17</v>
      </c>
      <c r="BA475">
        <v>403.97</v>
      </c>
      <c r="BB475" t="s">
        <v>18</v>
      </c>
      <c r="BE475">
        <v>4.215E-2</v>
      </c>
      <c r="BF475" t="s">
        <v>19</v>
      </c>
      <c r="BI475">
        <v>77.02</v>
      </c>
      <c r="BJ475" t="s">
        <v>20</v>
      </c>
      <c r="BM475">
        <v>1150.0999999999999</v>
      </c>
      <c r="BN475" t="s">
        <v>21</v>
      </c>
      <c r="BQ475">
        <v>2046.3</v>
      </c>
      <c r="BR475" t="s">
        <v>22</v>
      </c>
      <c r="BU475">
        <v>265</v>
      </c>
      <c r="BV475" t="s">
        <v>23</v>
      </c>
      <c r="BY475">
        <v>31.911999999999999</v>
      </c>
      <c r="BZ475" t="s">
        <v>24</v>
      </c>
      <c r="CC475">
        <v>258.68</v>
      </c>
      <c r="CD475" t="s">
        <v>25</v>
      </c>
      <c r="CG475">
        <v>3998.9</v>
      </c>
      <c r="CH475" t="s">
        <v>26</v>
      </c>
      <c r="CK475">
        <v>0</v>
      </c>
      <c r="CL475" t="s">
        <v>27</v>
      </c>
      <c r="CO475">
        <v>0</v>
      </c>
      <c r="CP475" t="s">
        <v>28</v>
      </c>
      <c r="CS475">
        <v>224.9</v>
      </c>
      <c r="CT475" t="s">
        <v>29</v>
      </c>
      <c r="CW475">
        <v>126.8</v>
      </c>
      <c r="CX475" t="s">
        <v>30</v>
      </c>
      <c r="DA475">
        <v>3.8395000000000001</v>
      </c>
      <c r="DB475" t="s">
        <v>31</v>
      </c>
      <c r="DE475">
        <v>374.45</v>
      </c>
      <c r="DF475" t="s">
        <v>32</v>
      </c>
      <c r="DI475">
        <v>129.35</v>
      </c>
      <c r="DJ475" t="s">
        <v>33</v>
      </c>
      <c r="DM475">
        <v>267.99</v>
      </c>
      <c r="DN475" t="s">
        <v>34</v>
      </c>
      <c r="DQ475">
        <v>171.5</v>
      </c>
      <c r="DR475" t="s">
        <v>35</v>
      </c>
      <c r="DU475">
        <v>89.91</v>
      </c>
      <c r="DV475" t="s">
        <v>36</v>
      </c>
      <c r="DY475">
        <v>1.4369000000000001</v>
      </c>
      <c r="DZ475" t="s">
        <v>37</v>
      </c>
      <c r="EC475">
        <v>467</v>
      </c>
      <c r="ED475" t="s">
        <v>38</v>
      </c>
      <c r="EG475">
        <v>581.29999999999995</v>
      </c>
      <c r="EH475" t="s">
        <v>39</v>
      </c>
      <c r="EK475">
        <v>106.94</v>
      </c>
      <c r="EL475" t="s">
        <v>40</v>
      </c>
      <c r="EO475">
        <v>73.5</v>
      </c>
      <c r="EP475" t="s">
        <v>41</v>
      </c>
      <c r="ES475">
        <v>554.29999999999995</v>
      </c>
      <c r="ET475" t="s">
        <v>42</v>
      </c>
      <c r="EW475">
        <v>35.298999999999999</v>
      </c>
      <c r="EX475" t="s">
        <v>43</v>
      </c>
      <c r="FA475">
        <v>30.39</v>
      </c>
      <c r="FB475" t="s">
        <v>44</v>
      </c>
      <c r="FE475">
        <v>16.670000000000002</v>
      </c>
      <c r="FF475" t="s">
        <v>45</v>
      </c>
      <c r="FI475">
        <v>139.15</v>
      </c>
      <c r="FJ475" t="s">
        <v>46</v>
      </c>
      <c r="FM475">
        <v>182.77</v>
      </c>
      <c r="FN475" t="s">
        <v>47</v>
      </c>
      <c r="FQ475">
        <v>103.65</v>
      </c>
      <c r="FR475" t="s">
        <v>48</v>
      </c>
      <c r="FU475">
        <v>39505</v>
      </c>
      <c r="FV475" t="s">
        <v>49</v>
      </c>
      <c r="FY475">
        <v>232.09</v>
      </c>
      <c r="FZ475" t="s">
        <v>50</v>
      </c>
      <c r="GC475">
        <v>0.40399000000000002</v>
      </c>
      <c r="GD475" t="s">
        <v>51</v>
      </c>
      <c r="GG475">
        <v>0</v>
      </c>
      <c r="GH475" t="s">
        <v>52</v>
      </c>
      <c r="GK475">
        <v>825</v>
      </c>
      <c r="GL475" t="s">
        <v>53</v>
      </c>
      <c r="GO475">
        <v>2.73</v>
      </c>
    </row>
    <row r="476" spans="1:197" x14ac:dyDescent="0.45">
      <c r="A476">
        <v>40630</v>
      </c>
      <c r="B476" t="s">
        <v>5</v>
      </c>
      <c r="E476">
        <v>0</v>
      </c>
      <c r="F476" t="s">
        <v>6</v>
      </c>
      <c r="I476">
        <v>0</v>
      </c>
      <c r="J476" t="s">
        <v>7</v>
      </c>
      <c r="M476">
        <v>0</v>
      </c>
      <c r="N476" t="s">
        <v>8</v>
      </c>
      <c r="Q476">
        <v>1246</v>
      </c>
      <c r="R476" t="s">
        <v>9</v>
      </c>
      <c r="U476">
        <v>72.56</v>
      </c>
      <c r="V476" t="s">
        <v>10</v>
      </c>
      <c r="Y476">
        <v>146.69999999999999</v>
      </c>
      <c r="Z476" t="s">
        <v>11</v>
      </c>
      <c r="AC476">
        <v>0</v>
      </c>
      <c r="AD476" t="s">
        <v>12</v>
      </c>
      <c r="AG476">
        <v>0</v>
      </c>
      <c r="AH476" t="s">
        <v>13</v>
      </c>
      <c r="AK476">
        <v>0.10015</v>
      </c>
      <c r="AL476" t="s">
        <v>14</v>
      </c>
      <c r="AO476">
        <v>3500</v>
      </c>
      <c r="AP476" t="s">
        <v>15</v>
      </c>
      <c r="AS476">
        <v>235.1</v>
      </c>
      <c r="AT476" t="s">
        <v>16</v>
      </c>
      <c r="AW476">
        <v>7671</v>
      </c>
      <c r="AX476" t="s">
        <v>17</v>
      </c>
      <c r="BA476">
        <v>404</v>
      </c>
      <c r="BB476" t="s">
        <v>18</v>
      </c>
      <c r="BE476">
        <v>4.19E-2</v>
      </c>
      <c r="BF476" t="s">
        <v>19</v>
      </c>
      <c r="BI476">
        <v>76.459999999999994</v>
      </c>
      <c r="BJ476" t="s">
        <v>20</v>
      </c>
      <c r="BM476">
        <v>1190</v>
      </c>
      <c r="BN476" t="s">
        <v>21</v>
      </c>
      <c r="BQ476">
        <v>2057</v>
      </c>
      <c r="BR476" t="s">
        <v>22</v>
      </c>
      <c r="BU476">
        <v>272.47000000000003</v>
      </c>
      <c r="BV476" t="s">
        <v>23</v>
      </c>
      <c r="BY476">
        <v>32.298999999999999</v>
      </c>
      <c r="BZ476" t="s">
        <v>24</v>
      </c>
      <c r="CC476">
        <v>261.64999999999998</v>
      </c>
      <c r="CD476" t="s">
        <v>25</v>
      </c>
      <c r="CG476">
        <v>3983.8</v>
      </c>
      <c r="CH476" t="s">
        <v>26</v>
      </c>
      <c r="CK476">
        <v>0</v>
      </c>
      <c r="CL476" t="s">
        <v>27</v>
      </c>
      <c r="CO476">
        <v>0</v>
      </c>
      <c r="CP476" t="s">
        <v>28</v>
      </c>
      <c r="CS476">
        <v>226.43</v>
      </c>
      <c r="CT476" t="s">
        <v>29</v>
      </c>
      <c r="CW476">
        <v>125.9</v>
      </c>
      <c r="CX476" t="s">
        <v>30</v>
      </c>
      <c r="DA476">
        <v>3.82</v>
      </c>
      <c r="DB476" t="s">
        <v>31</v>
      </c>
      <c r="DE476">
        <v>383.2</v>
      </c>
      <c r="DF476" t="s">
        <v>32</v>
      </c>
      <c r="DI476">
        <v>127.15</v>
      </c>
      <c r="DJ476" t="s">
        <v>33</v>
      </c>
      <c r="DM476">
        <v>263.89999999999998</v>
      </c>
      <c r="DN476" t="s">
        <v>34</v>
      </c>
      <c r="DQ476">
        <v>170.7</v>
      </c>
      <c r="DR476" t="s">
        <v>35</v>
      </c>
      <c r="DU476">
        <v>88.6</v>
      </c>
      <c r="DV476" t="s">
        <v>36</v>
      </c>
      <c r="DY476">
        <v>1.4475</v>
      </c>
      <c r="DZ476" t="s">
        <v>37</v>
      </c>
      <c r="EC476">
        <v>492</v>
      </c>
      <c r="ED476" t="s">
        <v>38</v>
      </c>
      <c r="EG476">
        <v>624.79999999999995</v>
      </c>
      <c r="EH476" t="s">
        <v>39</v>
      </c>
      <c r="EK476">
        <v>108.72</v>
      </c>
      <c r="EL476" t="s">
        <v>40</v>
      </c>
      <c r="EO476">
        <v>73.760000000000005</v>
      </c>
      <c r="EP476" t="s">
        <v>41</v>
      </c>
      <c r="ES476">
        <v>564.5</v>
      </c>
      <c r="ET476" t="s">
        <v>42</v>
      </c>
      <c r="EW476">
        <v>35.009</v>
      </c>
      <c r="EX476" t="s">
        <v>43</v>
      </c>
      <c r="FA476">
        <v>31.155000000000001</v>
      </c>
      <c r="FB476" t="s">
        <v>44</v>
      </c>
      <c r="FE476">
        <v>17.501000000000001</v>
      </c>
      <c r="FF476" t="s">
        <v>45</v>
      </c>
      <c r="FI476">
        <v>148.46</v>
      </c>
      <c r="FJ476" t="s">
        <v>46</v>
      </c>
      <c r="FM476">
        <v>187.37</v>
      </c>
      <c r="FN476" t="s">
        <v>47</v>
      </c>
      <c r="FQ476">
        <v>107.68</v>
      </c>
      <c r="FR476" t="s">
        <v>48</v>
      </c>
      <c r="FU476">
        <v>42400</v>
      </c>
      <c r="FV476" t="s">
        <v>49</v>
      </c>
      <c r="FY476">
        <v>240.01</v>
      </c>
      <c r="FZ476" t="s">
        <v>50</v>
      </c>
      <c r="GC476">
        <v>0.41198000000000001</v>
      </c>
      <c r="GD476" t="s">
        <v>51</v>
      </c>
      <c r="GG476">
        <v>0</v>
      </c>
      <c r="GH476" t="s">
        <v>52</v>
      </c>
      <c r="GK476">
        <v>840</v>
      </c>
      <c r="GL476" t="s">
        <v>53</v>
      </c>
      <c r="GO476">
        <v>2.79</v>
      </c>
    </row>
    <row r="477" spans="1:197" x14ac:dyDescent="0.45">
      <c r="A477">
        <v>40637</v>
      </c>
      <c r="B477" t="s">
        <v>5</v>
      </c>
      <c r="E477">
        <v>0</v>
      </c>
      <c r="F477" t="s">
        <v>6</v>
      </c>
      <c r="I477">
        <v>0</v>
      </c>
      <c r="J477" t="s">
        <v>7</v>
      </c>
      <c r="M477">
        <v>0</v>
      </c>
      <c r="N477" t="s">
        <v>8</v>
      </c>
      <c r="Q477">
        <v>1247</v>
      </c>
      <c r="R477" t="s">
        <v>9</v>
      </c>
      <c r="U477">
        <v>73.02</v>
      </c>
      <c r="V477" t="s">
        <v>10</v>
      </c>
      <c r="Y477">
        <v>155.77000000000001</v>
      </c>
      <c r="Z477" t="s">
        <v>11</v>
      </c>
      <c r="AC477">
        <v>0</v>
      </c>
      <c r="AD477" t="s">
        <v>12</v>
      </c>
      <c r="AG477">
        <v>0</v>
      </c>
      <c r="AH477" t="s">
        <v>13</v>
      </c>
      <c r="AK477">
        <v>9.8519999999999996E-2</v>
      </c>
      <c r="AL477" t="s">
        <v>14</v>
      </c>
      <c r="AO477">
        <v>3442</v>
      </c>
      <c r="AP477" t="s">
        <v>15</v>
      </c>
      <c r="AS477">
        <v>243.2</v>
      </c>
      <c r="AT477" t="s">
        <v>16</v>
      </c>
      <c r="AW477">
        <v>7609</v>
      </c>
      <c r="AX477" t="s">
        <v>17</v>
      </c>
      <c r="BA477">
        <v>394.99</v>
      </c>
      <c r="BB477" t="s">
        <v>18</v>
      </c>
      <c r="BE477">
        <v>4.1300000000000003E-2</v>
      </c>
      <c r="BF477" t="s">
        <v>19</v>
      </c>
      <c r="BI477">
        <v>74.72</v>
      </c>
      <c r="BJ477" t="s">
        <v>20</v>
      </c>
      <c r="BM477">
        <v>1167.5999999999999</v>
      </c>
      <c r="BN477" t="s">
        <v>21</v>
      </c>
      <c r="BQ477">
        <v>2047.1</v>
      </c>
      <c r="BR477" t="s">
        <v>22</v>
      </c>
      <c r="BU477">
        <v>271</v>
      </c>
      <c r="BV477" t="s">
        <v>23</v>
      </c>
      <c r="BY477">
        <v>30.501000000000001</v>
      </c>
      <c r="BZ477" t="s">
        <v>24</v>
      </c>
      <c r="CC477">
        <v>261</v>
      </c>
      <c r="CD477" t="s">
        <v>25</v>
      </c>
      <c r="CG477">
        <v>3821.5</v>
      </c>
      <c r="CH477" t="s">
        <v>26</v>
      </c>
      <c r="CK477">
        <v>0</v>
      </c>
      <c r="CL477" t="s">
        <v>27</v>
      </c>
      <c r="CO477">
        <v>0</v>
      </c>
      <c r="CP477" t="s">
        <v>28</v>
      </c>
      <c r="CS477">
        <v>234</v>
      </c>
      <c r="CT477" t="s">
        <v>29</v>
      </c>
      <c r="CW477">
        <v>119.95</v>
      </c>
      <c r="CX477" t="s">
        <v>30</v>
      </c>
      <c r="DA477">
        <v>3.62</v>
      </c>
      <c r="DB477" t="s">
        <v>31</v>
      </c>
      <c r="DE477">
        <v>386.65</v>
      </c>
      <c r="DF477" t="s">
        <v>32</v>
      </c>
      <c r="DI477">
        <v>128.94</v>
      </c>
      <c r="DJ477" t="s">
        <v>33</v>
      </c>
      <c r="DM477">
        <v>265.64</v>
      </c>
      <c r="DN477" t="s">
        <v>34</v>
      </c>
      <c r="DQ477">
        <v>174.44</v>
      </c>
      <c r="DR477" t="s">
        <v>35</v>
      </c>
      <c r="DU477">
        <v>87.99</v>
      </c>
      <c r="DV477" t="s">
        <v>36</v>
      </c>
      <c r="DY477">
        <v>1.4731000000000001</v>
      </c>
      <c r="DZ477" t="s">
        <v>37</v>
      </c>
      <c r="EC477">
        <v>476</v>
      </c>
      <c r="ED477" t="s">
        <v>38</v>
      </c>
      <c r="EG477">
        <v>618.9</v>
      </c>
      <c r="EH477" t="s">
        <v>39</v>
      </c>
      <c r="EK477">
        <v>109.1</v>
      </c>
      <c r="EL477" t="s">
        <v>40</v>
      </c>
      <c r="EO477">
        <v>74.77</v>
      </c>
      <c r="EP477" t="s">
        <v>41</v>
      </c>
      <c r="ES477">
        <v>559.9</v>
      </c>
      <c r="ET477" t="s">
        <v>42</v>
      </c>
      <c r="EW477">
        <v>35.049999999999997</v>
      </c>
      <c r="EX477" t="s">
        <v>43</v>
      </c>
      <c r="FA477">
        <v>31.524999999999999</v>
      </c>
      <c r="FB477" t="s">
        <v>44</v>
      </c>
      <c r="FE477">
        <v>17.39</v>
      </c>
      <c r="FF477" t="s">
        <v>45</v>
      </c>
      <c r="FI477">
        <v>146.55000000000001</v>
      </c>
      <c r="FJ477" t="s">
        <v>46</v>
      </c>
      <c r="FM477">
        <v>194.53</v>
      </c>
      <c r="FN477" t="s">
        <v>47</v>
      </c>
      <c r="FQ477">
        <v>113.52</v>
      </c>
      <c r="FR477" t="s">
        <v>48</v>
      </c>
      <c r="FU477">
        <v>46120</v>
      </c>
      <c r="FV477" t="s">
        <v>49</v>
      </c>
      <c r="FY477">
        <v>244.01</v>
      </c>
      <c r="FZ477" t="s">
        <v>50</v>
      </c>
      <c r="GC477">
        <v>0.40026</v>
      </c>
      <c r="GD477" t="s">
        <v>51</v>
      </c>
      <c r="GG477">
        <v>0</v>
      </c>
      <c r="GH477" t="s">
        <v>52</v>
      </c>
      <c r="GK477">
        <v>815</v>
      </c>
      <c r="GL477" t="s">
        <v>53</v>
      </c>
      <c r="GO477">
        <v>2.835</v>
      </c>
    </row>
    <row r="478" spans="1:197" x14ac:dyDescent="0.45">
      <c r="A478">
        <v>40644</v>
      </c>
      <c r="B478" t="s">
        <v>5</v>
      </c>
      <c r="E478">
        <v>0</v>
      </c>
      <c r="F478" t="s">
        <v>6</v>
      </c>
      <c r="I478">
        <v>0</v>
      </c>
      <c r="J478" t="s">
        <v>7</v>
      </c>
      <c r="M478">
        <v>0</v>
      </c>
      <c r="N478" t="s">
        <v>8</v>
      </c>
      <c r="Q478">
        <v>1245</v>
      </c>
      <c r="R478" t="s">
        <v>9</v>
      </c>
      <c r="U478">
        <v>72.5</v>
      </c>
      <c r="V478" t="s">
        <v>10</v>
      </c>
      <c r="Y478">
        <v>147.52000000000001</v>
      </c>
      <c r="Z478" t="s">
        <v>11</v>
      </c>
      <c r="AC478">
        <v>0</v>
      </c>
      <c r="AD478" t="s">
        <v>12</v>
      </c>
      <c r="AG478">
        <v>0</v>
      </c>
      <c r="AH478" t="s">
        <v>13</v>
      </c>
      <c r="AK478">
        <v>9.5170000000000005E-2</v>
      </c>
      <c r="AL478" t="s">
        <v>14</v>
      </c>
      <c r="AO478">
        <v>3430</v>
      </c>
      <c r="AP478" t="s">
        <v>15</v>
      </c>
      <c r="AS478">
        <v>227.6</v>
      </c>
      <c r="AT478" t="s">
        <v>16</v>
      </c>
      <c r="AW478">
        <v>7705</v>
      </c>
      <c r="AX478" t="s">
        <v>17</v>
      </c>
      <c r="BA478">
        <v>377</v>
      </c>
      <c r="BB478" t="s">
        <v>18</v>
      </c>
      <c r="BE478">
        <v>3.875E-2</v>
      </c>
      <c r="BF478" t="s">
        <v>19</v>
      </c>
      <c r="BI478">
        <v>73.010000000000005</v>
      </c>
      <c r="BJ478" t="s">
        <v>20</v>
      </c>
      <c r="BM478">
        <v>1123.7</v>
      </c>
      <c r="BN478" t="s">
        <v>21</v>
      </c>
      <c r="BQ478">
        <v>1965</v>
      </c>
      <c r="BR478" t="s">
        <v>22</v>
      </c>
      <c r="BU478">
        <v>264.35000000000002</v>
      </c>
      <c r="BV478" t="s">
        <v>23</v>
      </c>
      <c r="BY478">
        <v>28.18</v>
      </c>
      <c r="BZ478" t="s">
        <v>24</v>
      </c>
      <c r="CC478">
        <v>256.89999999999998</v>
      </c>
      <c r="CD478" t="s">
        <v>25</v>
      </c>
      <c r="CG478">
        <v>3764.5</v>
      </c>
      <c r="CH478" t="s">
        <v>26</v>
      </c>
      <c r="CK478">
        <v>0</v>
      </c>
      <c r="CL478" t="s">
        <v>27</v>
      </c>
      <c r="CO478">
        <v>0</v>
      </c>
      <c r="CP478" t="s">
        <v>28</v>
      </c>
      <c r="CS478">
        <v>225.99</v>
      </c>
      <c r="CT478" t="s">
        <v>29</v>
      </c>
      <c r="CW478">
        <v>111.89</v>
      </c>
      <c r="CX478" t="s">
        <v>30</v>
      </c>
      <c r="DA478">
        <v>3.49</v>
      </c>
      <c r="DB478" t="s">
        <v>31</v>
      </c>
      <c r="DE478">
        <v>379</v>
      </c>
      <c r="DF478" t="s">
        <v>32</v>
      </c>
      <c r="DI478">
        <v>125</v>
      </c>
      <c r="DJ478" t="s">
        <v>33</v>
      </c>
      <c r="DM478">
        <v>247.69</v>
      </c>
      <c r="DN478" t="s">
        <v>34</v>
      </c>
      <c r="DQ478">
        <v>167.45</v>
      </c>
      <c r="DR478" t="s">
        <v>35</v>
      </c>
      <c r="DU478">
        <v>85.25</v>
      </c>
      <c r="DV478" t="s">
        <v>36</v>
      </c>
      <c r="DY478">
        <v>1.4339</v>
      </c>
      <c r="DZ478" t="s">
        <v>37</v>
      </c>
      <c r="EC478">
        <v>457.5</v>
      </c>
      <c r="ED478" t="s">
        <v>38</v>
      </c>
      <c r="EG478">
        <v>583.1</v>
      </c>
      <c r="EH478" t="s">
        <v>39</v>
      </c>
      <c r="EK478">
        <v>105.92</v>
      </c>
      <c r="EL478" t="s">
        <v>40</v>
      </c>
      <c r="EO478">
        <v>72.84</v>
      </c>
      <c r="EP478" t="s">
        <v>41</v>
      </c>
      <c r="ES478">
        <v>522.1</v>
      </c>
      <c r="ET478" t="s">
        <v>42</v>
      </c>
      <c r="EW478">
        <v>32</v>
      </c>
      <c r="EX478" t="s">
        <v>43</v>
      </c>
      <c r="FA478">
        <v>29.423999999999999</v>
      </c>
      <c r="FB478" t="s">
        <v>44</v>
      </c>
      <c r="FE478">
        <v>16.420000000000002</v>
      </c>
      <c r="FF478" t="s">
        <v>45</v>
      </c>
      <c r="FI478">
        <v>137.99</v>
      </c>
      <c r="FJ478" t="s">
        <v>46</v>
      </c>
      <c r="FM478">
        <v>178.9</v>
      </c>
      <c r="FN478" t="s">
        <v>47</v>
      </c>
      <c r="FQ478">
        <v>107</v>
      </c>
      <c r="FR478" t="s">
        <v>48</v>
      </c>
      <c r="FU478">
        <v>43016</v>
      </c>
      <c r="FV478" t="s">
        <v>49</v>
      </c>
      <c r="FY478">
        <v>227</v>
      </c>
      <c r="FZ478" t="s">
        <v>50</v>
      </c>
      <c r="GC478">
        <v>0.37662000000000001</v>
      </c>
      <c r="GD478" t="s">
        <v>51</v>
      </c>
      <c r="GG478">
        <v>0</v>
      </c>
      <c r="GH478" t="s">
        <v>52</v>
      </c>
      <c r="GK478">
        <v>809</v>
      </c>
      <c r="GL478" t="s">
        <v>53</v>
      </c>
      <c r="GO478">
        <v>2.62</v>
      </c>
    </row>
    <row r="479" spans="1:197" x14ac:dyDescent="0.45">
      <c r="A479">
        <v>40651</v>
      </c>
      <c r="B479" t="s">
        <v>5</v>
      </c>
      <c r="E479">
        <v>0</v>
      </c>
      <c r="F479" t="s">
        <v>6</v>
      </c>
      <c r="I479">
        <v>0</v>
      </c>
      <c r="J479" t="s">
        <v>7</v>
      </c>
      <c r="M479">
        <v>0</v>
      </c>
      <c r="N479" t="s">
        <v>8</v>
      </c>
      <c r="Q479">
        <v>1299</v>
      </c>
      <c r="R479" t="s">
        <v>9</v>
      </c>
      <c r="U479">
        <v>70.14</v>
      </c>
      <c r="V479" t="s">
        <v>10</v>
      </c>
      <c r="Y479">
        <v>145</v>
      </c>
      <c r="Z479" t="s">
        <v>11</v>
      </c>
      <c r="AC479">
        <v>0</v>
      </c>
      <c r="AD479" t="s">
        <v>12</v>
      </c>
      <c r="AG479">
        <v>0</v>
      </c>
      <c r="AH479" t="s">
        <v>13</v>
      </c>
      <c r="AK479">
        <v>9.4990000000000005E-2</v>
      </c>
      <c r="AL479" t="s">
        <v>14</v>
      </c>
      <c r="AO479">
        <v>3539.6</v>
      </c>
      <c r="AP479" t="s">
        <v>15</v>
      </c>
      <c r="AS479">
        <v>236.89</v>
      </c>
      <c r="AT479" t="s">
        <v>16</v>
      </c>
      <c r="AW479">
        <v>7700</v>
      </c>
      <c r="AX479" t="s">
        <v>17</v>
      </c>
      <c r="BA479">
        <v>379.99</v>
      </c>
      <c r="BB479" t="s">
        <v>18</v>
      </c>
      <c r="BE479">
        <v>3.7470000000000003E-2</v>
      </c>
      <c r="BF479" t="s">
        <v>19</v>
      </c>
      <c r="BI479">
        <v>70.599999999999994</v>
      </c>
      <c r="BJ479" t="s">
        <v>20</v>
      </c>
      <c r="BM479">
        <v>1108</v>
      </c>
      <c r="BN479" t="s">
        <v>21</v>
      </c>
      <c r="BQ479">
        <v>1954.1</v>
      </c>
      <c r="BR479" t="s">
        <v>22</v>
      </c>
      <c r="BU479">
        <v>256.75</v>
      </c>
      <c r="BV479" t="s">
        <v>23</v>
      </c>
      <c r="BY479">
        <v>28.619</v>
      </c>
      <c r="BZ479" t="s">
        <v>24</v>
      </c>
      <c r="CC479">
        <v>256.99</v>
      </c>
      <c r="CD479" t="s">
        <v>25</v>
      </c>
      <c r="CG479">
        <v>3720</v>
      </c>
      <c r="CH479" t="s">
        <v>26</v>
      </c>
      <c r="CK479">
        <v>0</v>
      </c>
      <c r="CL479" t="s">
        <v>27</v>
      </c>
      <c r="CO479">
        <v>0</v>
      </c>
      <c r="CP479" t="s">
        <v>28</v>
      </c>
      <c r="CS479">
        <v>223.59</v>
      </c>
      <c r="CT479" t="s">
        <v>29</v>
      </c>
      <c r="CW479">
        <v>113.88</v>
      </c>
      <c r="CX479" t="s">
        <v>30</v>
      </c>
      <c r="DA479">
        <v>3.5495999999999999</v>
      </c>
      <c r="DB479" t="s">
        <v>31</v>
      </c>
      <c r="DE479">
        <v>375</v>
      </c>
      <c r="DF479" t="s">
        <v>32</v>
      </c>
      <c r="DI479">
        <v>118.51</v>
      </c>
      <c r="DJ479" t="s">
        <v>33</v>
      </c>
      <c r="DM479">
        <v>251.7</v>
      </c>
      <c r="DN479" t="s">
        <v>34</v>
      </c>
      <c r="DQ479">
        <v>169.85</v>
      </c>
      <c r="DR479" t="s">
        <v>35</v>
      </c>
      <c r="DU479">
        <v>85.89</v>
      </c>
      <c r="DV479" t="s">
        <v>36</v>
      </c>
      <c r="DY479">
        <v>1.444</v>
      </c>
      <c r="DZ479" t="s">
        <v>37</v>
      </c>
      <c r="EC479">
        <v>457.75</v>
      </c>
      <c r="ED479" t="s">
        <v>38</v>
      </c>
      <c r="EG479">
        <v>595</v>
      </c>
      <c r="EH479" t="s">
        <v>39</v>
      </c>
      <c r="EK479">
        <v>103.92</v>
      </c>
      <c r="EL479" t="s">
        <v>40</v>
      </c>
      <c r="EO479">
        <v>69.38</v>
      </c>
      <c r="EP479" t="s">
        <v>41</v>
      </c>
      <c r="ES479">
        <v>532.1</v>
      </c>
      <c r="ET479" t="s">
        <v>42</v>
      </c>
      <c r="EW479">
        <v>33</v>
      </c>
      <c r="EX479" t="s">
        <v>43</v>
      </c>
      <c r="FA479">
        <v>29.72</v>
      </c>
      <c r="FB479" t="s">
        <v>44</v>
      </c>
      <c r="FE479">
        <v>16.446000000000002</v>
      </c>
      <c r="FF479" t="s">
        <v>45</v>
      </c>
      <c r="FI479">
        <v>143.5</v>
      </c>
      <c r="FJ479" t="s">
        <v>46</v>
      </c>
      <c r="FM479">
        <v>188.6</v>
      </c>
      <c r="FN479" t="s">
        <v>47</v>
      </c>
      <c r="FQ479">
        <v>105.95</v>
      </c>
      <c r="FR479" t="s">
        <v>48</v>
      </c>
      <c r="FU479">
        <v>42516</v>
      </c>
      <c r="FV479" t="s">
        <v>49</v>
      </c>
      <c r="FY479">
        <v>234.3</v>
      </c>
      <c r="FZ479" t="s">
        <v>50</v>
      </c>
      <c r="GC479">
        <v>0.3826</v>
      </c>
      <c r="GD479" t="s">
        <v>51</v>
      </c>
      <c r="GG479">
        <v>0</v>
      </c>
      <c r="GH479" t="s">
        <v>52</v>
      </c>
      <c r="GK479">
        <v>814.9</v>
      </c>
      <c r="GL479" t="s">
        <v>53</v>
      </c>
      <c r="GO479">
        <v>2.6150000000000002</v>
      </c>
    </row>
    <row r="480" spans="1:197" x14ac:dyDescent="0.45">
      <c r="A480">
        <v>40658</v>
      </c>
      <c r="B480" t="s">
        <v>5</v>
      </c>
      <c r="E480">
        <v>0</v>
      </c>
      <c r="F480" t="s">
        <v>6</v>
      </c>
      <c r="I480">
        <v>0</v>
      </c>
      <c r="J480" t="s">
        <v>7</v>
      </c>
      <c r="M480">
        <v>0</v>
      </c>
      <c r="N480" t="s">
        <v>8</v>
      </c>
      <c r="Q480">
        <v>1290</v>
      </c>
      <c r="R480" t="s">
        <v>9</v>
      </c>
      <c r="U480">
        <v>68.52</v>
      </c>
      <c r="V480" t="s">
        <v>10</v>
      </c>
      <c r="Y480">
        <v>142.06</v>
      </c>
      <c r="Z480" t="s">
        <v>11</v>
      </c>
      <c r="AC480">
        <v>0</v>
      </c>
      <c r="AD480" t="s">
        <v>12</v>
      </c>
      <c r="AG480">
        <v>0</v>
      </c>
      <c r="AH480" t="s">
        <v>13</v>
      </c>
      <c r="AK480">
        <v>8.8599999999999998E-2</v>
      </c>
      <c r="AL480" t="s">
        <v>14</v>
      </c>
      <c r="AO480">
        <v>3475</v>
      </c>
      <c r="AP480" t="s">
        <v>15</v>
      </c>
      <c r="AS480">
        <v>231.78</v>
      </c>
      <c r="AT480" t="s">
        <v>16</v>
      </c>
      <c r="AW480">
        <v>7656</v>
      </c>
      <c r="AX480" t="s">
        <v>17</v>
      </c>
      <c r="BA480">
        <v>359.66</v>
      </c>
      <c r="BB480" t="s">
        <v>18</v>
      </c>
      <c r="BE480">
        <v>3.526E-2</v>
      </c>
      <c r="BF480" t="s">
        <v>19</v>
      </c>
      <c r="BI480">
        <v>66</v>
      </c>
      <c r="BJ480" t="s">
        <v>20</v>
      </c>
      <c r="BM480">
        <v>1090</v>
      </c>
      <c r="BN480" t="s">
        <v>21</v>
      </c>
      <c r="BQ480">
        <v>1895.1</v>
      </c>
      <c r="BR480" t="s">
        <v>22</v>
      </c>
      <c r="BU480">
        <v>264</v>
      </c>
      <c r="BV480" t="s">
        <v>23</v>
      </c>
      <c r="BY480">
        <v>27.08</v>
      </c>
      <c r="BZ480" t="s">
        <v>24</v>
      </c>
      <c r="CC480">
        <v>255.77</v>
      </c>
      <c r="CD480" t="s">
        <v>25</v>
      </c>
      <c r="CG480">
        <v>3646.6</v>
      </c>
      <c r="CH480" t="s">
        <v>26</v>
      </c>
      <c r="CK480">
        <v>0</v>
      </c>
      <c r="CL480" t="s">
        <v>27</v>
      </c>
      <c r="CO480">
        <v>0</v>
      </c>
      <c r="CP480" t="s">
        <v>28</v>
      </c>
      <c r="CS480">
        <v>216.75</v>
      </c>
      <c r="CT480" t="s">
        <v>29</v>
      </c>
      <c r="CW480">
        <v>106.79</v>
      </c>
      <c r="CX480" t="s">
        <v>30</v>
      </c>
      <c r="DA480">
        <v>3.4348000000000001</v>
      </c>
      <c r="DB480" t="s">
        <v>31</v>
      </c>
      <c r="DE480">
        <v>357.99</v>
      </c>
      <c r="DF480" t="s">
        <v>32</v>
      </c>
      <c r="DI480">
        <v>116.5</v>
      </c>
      <c r="DJ480" t="s">
        <v>33</v>
      </c>
      <c r="DM480">
        <v>243.6</v>
      </c>
      <c r="DN480" t="s">
        <v>34</v>
      </c>
      <c r="DQ480">
        <v>165.82</v>
      </c>
      <c r="DR480" t="s">
        <v>35</v>
      </c>
      <c r="DU480">
        <v>85.97</v>
      </c>
      <c r="DV480" t="s">
        <v>36</v>
      </c>
      <c r="DY480">
        <v>1.39</v>
      </c>
      <c r="DZ480" t="s">
        <v>37</v>
      </c>
      <c r="EC480">
        <v>422.55</v>
      </c>
      <c r="ED480" t="s">
        <v>38</v>
      </c>
      <c r="EG480">
        <v>556</v>
      </c>
      <c r="EH480" t="s">
        <v>39</v>
      </c>
      <c r="EK480">
        <v>100</v>
      </c>
      <c r="EL480" t="s">
        <v>40</v>
      </c>
      <c r="EO480">
        <v>67.150000000000006</v>
      </c>
      <c r="EP480" t="s">
        <v>41</v>
      </c>
      <c r="ES480">
        <v>501.6</v>
      </c>
      <c r="ET480" t="s">
        <v>42</v>
      </c>
      <c r="EW480">
        <v>31.75</v>
      </c>
      <c r="EX480" t="s">
        <v>43</v>
      </c>
      <c r="FA480">
        <v>28.7</v>
      </c>
      <c r="FB480" t="s">
        <v>44</v>
      </c>
      <c r="FE480">
        <v>16.010000000000002</v>
      </c>
      <c r="FF480" t="s">
        <v>45</v>
      </c>
      <c r="FI480">
        <v>139.02000000000001</v>
      </c>
      <c r="FJ480" t="s">
        <v>46</v>
      </c>
      <c r="FM480">
        <v>178.95</v>
      </c>
      <c r="FN480" t="s">
        <v>47</v>
      </c>
      <c r="FQ480">
        <v>105.8</v>
      </c>
      <c r="FR480" t="s">
        <v>48</v>
      </c>
      <c r="FU480">
        <v>40440</v>
      </c>
      <c r="FV480" t="s">
        <v>49</v>
      </c>
      <c r="FY480">
        <v>228.6</v>
      </c>
      <c r="FZ480" t="s">
        <v>50</v>
      </c>
      <c r="GC480">
        <v>0.3619</v>
      </c>
      <c r="GD480" t="s">
        <v>51</v>
      </c>
      <c r="GG480">
        <v>0</v>
      </c>
      <c r="GH480" t="s">
        <v>52</v>
      </c>
      <c r="GK480">
        <v>801.3</v>
      </c>
      <c r="GL480" t="s">
        <v>53</v>
      </c>
      <c r="GO480">
        <v>2.44</v>
      </c>
    </row>
    <row r="481" spans="1:197" x14ac:dyDescent="0.45">
      <c r="A481">
        <v>40665</v>
      </c>
      <c r="B481" t="s">
        <v>5</v>
      </c>
      <c r="E481">
        <v>0</v>
      </c>
      <c r="F481" t="s">
        <v>6</v>
      </c>
      <c r="I481">
        <v>0</v>
      </c>
      <c r="J481" t="s">
        <v>7</v>
      </c>
      <c r="M481">
        <v>0</v>
      </c>
      <c r="N481" t="s">
        <v>8</v>
      </c>
      <c r="Q481">
        <v>1250</v>
      </c>
      <c r="R481" t="s">
        <v>9</v>
      </c>
      <c r="U481">
        <v>67</v>
      </c>
      <c r="V481" t="s">
        <v>10</v>
      </c>
      <c r="Y481">
        <v>140</v>
      </c>
      <c r="Z481" t="s">
        <v>11</v>
      </c>
      <c r="AC481">
        <v>0</v>
      </c>
      <c r="AD481" t="s">
        <v>12</v>
      </c>
      <c r="AG481">
        <v>0</v>
      </c>
      <c r="AH481" t="s">
        <v>13</v>
      </c>
      <c r="AK481">
        <v>8.6999999999999994E-2</v>
      </c>
      <c r="AL481" t="s">
        <v>14</v>
      </c>
      <c r="AO481">
        <v>3351</v>
      </c>
      <c r="AP481" t="s">
        <v>15</v>
      </c>
      <c r="AS481">
        <v>211.68</v>
      </c>
      <c r="AT481" t="s">
        <v>16</v>
      </c>
      <c r="AW481">
        <v>7228</v>
      </c>
      <c r="AX481" t="s">
        <v>17</v>
      </c>
      <c r="BA481">
        <v>346.51</v>
      </c>
      <c r="BB481" t="s">
        <v>18</v>
      </c>
      <c r="BE481">
        <v>3.6150000000000002E-2</v>
      </c>
      <c r="BF481" t="s">
        <v>19</v>
      </c>
      <c r="BI481">
        <v>63</v>
      </c>
      <c r="BJ481" t="s">
        <v>20</v>
      </c>
      <c r="BM481">
        <v>1040</v>
      </c>
      <c r="BN481" t="s">
        <v>21</v>
      </c>
      <c r="BQ481">
        <v>1863.5</v>
      </c>
      <c r="BR481" t="s">
        <v>22</v>
      </c>
      <c r="BU481">
        <v>256.25</v>
      </c>
      <c r="BV481" t="s">
        <v>23</v>
      </c>
      <c r="BY481">
        <v>25.116</v>
      </c>
      <c r="BZ481" t="s">
        <v>24</v>
      </c>
      <c r="CC481">
        <v>253.13</v>
      </c>
      <c r="CD481" t="s">
        <v>25</v>
      </c>
      <c r="CG481">
        <v>3710</v>
      </c>
      <c r="CH481" t="s">
        <v>26</v>
      </c>
      <c r="CK481">
        <v>0</v>
      </c>
      <c r="CL481" t="s">
        <v>27</v>
      </c>
      <c r="CO481">
        <v>0</v>
      </c>
      <c r="CP481" t="s">
        <v>28</v>
      </c>
      <c r="CS481">
        <v>218.01</v>
      </c>
      <c r="CT481" t="s">
        <v>29</v>
      </c>
      <c r="CW481">
        <v>103.8</v>
      </c>
      <c r="CX481" t="s">
        <v>30</v>
      </c>
      <c r="DA481">
        <v>3.3895</v>
      </c>
      <c r="DB481" t="s">
        <v>31</v>
      </c>
      <c r="DE481">
        <v>352.71</v>
      </c>
      <c r="DF481" t="s">
        <v>32</v>
      </c>
      <c r="DI481">
        <v>111.66</v>
      </c>
      <c r="DJ481" t="s">
        <v>33</v>
      </c>
      <c r="DM481">
        <v>235.73</v>
      </c>
      <c r="DN481" t="s">
        <v>34</v>
      </c>
      <c r="DQ481">
        <v>165.69</v>
      </c>
      <c r="DR481" t="s">
        <v>35</v>
      </c>
      <c r="DU481">
        <v>84</v>
      </c>
      <c r="DV481" t="s">
        <v>36</v>
      </c>
      <c r="DY481">
        <v>1.3823000000000001</v>
      </c>
      <c r="DZ481" t="s">
        <v>37</v>
      </c>
      <c r="EC481">
        <v>408.99</v>
      </c>
      <c r="ED481" t="s">
        <v>38</v>
      </c>
      <c r="EG481">
        <v>505.2</v>
      </c>
      <c r="EH481" t="s">
        <v>39</v>
      </c>
      <c r="EK481">
        <v>98.2</v>
      </c>
      <c r="EL481" t="s">
        <v>40</v>
      </c>
      <c r="EO481">
        <v>67.86</v>
      </c>
      <c r="EP481" t="s">
        <v>41</v>
      </c>
      <c r="ES481">
        <v>479.6</v>
      </c>
      <c r="ET481" t="s">
        <v>42</v>
      </c>
      <c r="EW481">
        <v>30.5</v>
      </c>
      <c r="EX481" t="s">
        <v>43</v>
      </c>
      <c r="FA481">
        <v>27.8</v>
      </c>
      <c r="FB481" t="s">
        <v>44</v>
      </c>
      <c r="FE481">
        <v>15.95</v>
      </c>
      <c r="FF481" t="s">
        <v>45</v>
      </c>
      <c r="FI481">
        <v>127.15</v>
      </c>
      <c r="FJ481" t="s">
        <v>46</v>
      </c>
      <c r="FM481">
        <v>174.22</v>
      </c>
      <c r="FN481" t="s">
        <v>47</v>
      </c>
      <c r="FQ481">
        <v>99.85</v>
      </c>
      <c r="FR481" t="s">
        <v>48</v>
      </c>
      <c r="FU481">
        <v>38960</v>
      </c>
      <c r="FV481" t="s">
        <v>49</v>
      </c>
      <c r="FY481">
        <v>215.54</v>
      </c>
      <c r="FZ481" t="s">
        <v>50</v>
      </c>
      <c r="GC481">
        <v>0.37102000000000002</v>
      </c>
      <c r="GD481" t="s">
        <v>51</v>
      </c>
      <c r="GG481">
        <v>0</v>
      </c>
      <c r="GH481" t="s">
        <v>52</v>
      </c>
      <c r="GK481">
        <v>805</v>
      </c>
      <c r="GL481" t="s">
        <v>53</v>
      </c>
      <c r="GO481">
        <v>2.2709000000000001</v>
      </c>
    </row>
    <row r="482" spans="1:197" x14ac:dyDescent="0.45">
      <c r="A482">
        <v>40672</v>
      </c>
      <c r="B482" t="s">
        <v>5</v>
      </c>
      <c r="E482">
        <v>0</v>
      </c>
      <c r="F482" t="s">
        <v>6</v>
      </c>
      <c r="I482">
        <v>0</v>
      </c>
      <c r="J482" t="s">
        <v>7</v>
      </c>
      <c r="M482">
        <v>0</v>
      </c>
      <c r="N482" t="s">
        <v>8</v>
      </c>
      <c r="Q482">
        <v>1235</v>
      </c>
      <c r="R482" t="s">
        <v>9</v>
      </c>
      <c r="U482">
        <v>68.3</v>
      </c>
      <c r="V482" t="s">
        <v>10</v>
      </c>
      <c r="Y482">
        <v>139.28</v>
      </c>
      <c r="Z482" t="s">
        <v>11</v>
      </c>
      <c r="AC482">
        <v>0</v>
      </c>
      <c r="AD482" t="s">
        <v>12</v>
      </c>
      <c r="AG482">
        <v>0</v>
      </c>
      <c r="AH482" t="s">
        <v>13</v>
      </c>
      <c r="AK482">
        <v>8.4000000000000005E-2</v>
      </c>
      <c r="AL482" t="s">
        <v>14</v>
      </c>
      <c r="AO482">
        <v>3440</v>
      </c>
      <c r="AP482" t="s">
        <v>15</v>
      </c>
      <c r="AS482">
        <v>201.08</v>
      </c>
      <c r="AT482" t="s">
        <v>16</v>
      </c>
      <c r="AW482">
        <v>7289</v>
      </c>
      <c r="AX482" t="s">
        <v>17</v>
      </c>
      <c r="BA482">
        <v>344.61</v>
      </c>
      <c r="BB482" t="s">
        <v>18</v>
      </c>
      <c r="BE482">
        <v>3.483E-2</v>
      </c>
      <c r="BF482" t="s">
        <v>19</v>
      </c>
      <c r="BI482">
        <v>59.87</v>
      </c>
      <c r="BJ482" t="s">
        <v>20</v>
      </c>
      <c r="BM482">
        <v>1011.1</v>
      </c>
      <c r="BN482" t="s">
        <v>21</v>
      </c>
      <c r="BQ482">
        <v>1733.4</v>
      </c>
      <c r="BR482" t="s">
        <v>22</v>
      </c>
      <c r="BU482">
        <v>254.94</v>
      </c>
      <c r="BV482" t="s">
        <v>23</v>
      </c>
      <c r="BY482">
        <v>24.55</v>
      </c>
      <c r="BZ482" t="s">
        <v>24</v>
      </c>
      <c r="CC482">
        <v>237.39</v>
      </c>
      <c r="CD482" t="s">
        <v>25</v>
      </c>
      <c r="CG482">
        <v>3660</v>
      </c>
      <c r="CH482" t="s">
        <v>26</v>
      </c>
      <c r="CK482">
        <v>0</v>
      </c>
      <c r="CL482" t="s">
        <v>27</v>
      </c>
      <c r="CO482">
        <v>0</v>
      </c>
      <c r="CP482" t="s">
        <v>28</v>
      </c>
      <c r="CS482">
        <v>217.01</v>
      </c>
      <c r="CT482" t="s">
        <v>29</v>
      </c>
      <c r="CW482">
        <v>105.81</v>
      </c>
      <c r="CX482" t="s">
        <v>30</v>
      </c>
      <c r="DA482">
        <v>3.3208000000000002</v>
      </c>
      <c r="DB482" t="s">
        <v>31</v>
      </c>
      <c r="DE482">
        <v>349.4</v>
      </c>
      <c r="DF482" t="s">
        <v>32</v>
      </c>
      <c r="DI482">
        <v>108.29</v>
      </c>
      <c r="DJ482" t="s">
        <v>33</v>
      </c>
      <c r="DM482">
        <v>230.46</v>
      </c>
      <c r="DN482" t="s">
        <v>34</v>
      </c>
      <c r="DQ482">
        <v>177.51</v>
      </c>
      <c r="DR482" t="s">
        <v>35</v>
      </c>
      <c r="DU482">
        <v>84.24</v>
      </c>
      <c r="DV482" t="s">
        <v>36</v>
      </c>
      <c r="DY482">
        <v>1.3783000000000001</v>
      </c>
      <c r="DZ482" t="s">
        <v>37</v>
      </c>
      <c r="EC482">
        <v>409.45</v>
      </c>
      <c r="ED482" t="s">
        <v>38</v>
      </c>
      <c r="EG482">
        <v>510.6</v>
      </c>
      <c r="EH482" t="s">
        <v>39</v>
      </c>
      <c r="EK482">
        <v>97.99</v>
      </c>
      <c r="EL482" t="s">
        <v>40</v>
      </c>
      <c r="EO482">
        <v>66.95</v>
      </c>
      <c r="EP482" t="s">
        <v>41</v>
      </c>
      <c r="ES482">
        <v>469</v>
      </c>
      <c r="ET482" t="s">
        <v>42</v>
      </c>
      <c r="EW482">
        <v>29.702000000000002</v>
      </c>
      <c r="EX482" t="s">
        <v>43</v>
      </c>
      <c r="FA482">
        <v>26.699000000000002</v>
      </c>
      <c r="FB482" t="s">
        <v>44</v>
      </c>
      <c r="FE482">
        <v>15.6</v>
      </c>
      <c r="FF482" t="s">
        <v>45</v>
      </c>
      <c r="FI482">
        <v>132.44999999999999</v>
      </c>
      <c r="FJ482" t="s">
        <v>46</v>
      </c>
      <c r="FM482">
        <v>158</v>
      </c>
      <c r="FN482" t="s">
        <v>47</v>
      </c>
      <c r="FQ482">
        <v>87.51</v>
      </c>
      <c r="FR482" t="s">
        <v>48</v>
      </c>
      <c r="FU482">
        <v>39250</v>
      </c>
      <c r="FV482" t="s">
        <v>49</v>
      </c>
      <c r="FY482">
        <v>218.15</v>
      </c>
      <c r="FZ482" t="s">
        <v>50</v>
      </c>
      <c r="GC482">
        <v>0.35399999999999998</v>
      </c>
      <c r="GD482" t="s">
        <v>51</v>
      </c>
      <c r="GG482">
        <v>0</v>
      </c>
      <c r="GH482" t="s">
        <v>52</v>
      </c>
      <c r="GK482">
        <v>783</v>
      </c>
      <c r="GL482" t="s">
        <v>53</v>
      </c>
      <c r="GO482">
        <v>2.4011999999999998</v>
      </c>
    </row>
    <row r="483" spans="1:197" x14ac:dyDescent="0.45">
      <c r="A483">
        <v>40679</v>
      </c>
      <c r="B483" t="s">
        <v>5</v>
      </c>
      <c r="E483">
        <v>0</v>
      </c>
      <c r="F483" t="s">
        <v>6</v>
      </c>
      <c r="I483">
        <v>0</v>
      </c>
      <c r="J483" t="s">
        <v>7</v>
      </c>
      <c r="M483">
        <v>0</v>
      </c>
      <c r="N483" t="s">
        <v>8</v>
      </c>
      <c r="Q483">
        <v>1222</v>
      </c>
      <c r="R483" t="s">
        <v>9</v>
      </c>
      <c r="U483">
        <v>68.73</v>
      </c>
      <c r="V483" t="s">
        <v>10</v>
      </c>
      <c r="Y483">
        <v>137.44999999999999</v>
      </c>
      <c r="Z483" t="s">
        <v>11</v>
      </c>
      <c r="AC483">
        <v>0</v>
      </c>
      <c r="AD483" t="s">
        <v>12</v>
      </c>
      <c r="AG483">
        <v>0</v>
      </c>
      <c r="AH483" t="s">
        <v>13</v>
      </c>
      <c r="AK483">
        <v>8.2750000000000004E-2</v>
      </c>
      <c r="AL483" t="s">
        <v>14</v>
      </c>
      <c r="AO483">
        <v>3749.9</v>
      </c>
      <c r="AP483" t="s">
        <v>15</v>
      </c>
      <c r="AS483">
        <v>196.9</v>
      </c>
      <c r="AT483" t="s">
        <v>16</v>
      </c>
      <c r="AW483">
        <v>7010</v>
      </c>
      <c r="AX483" t="s">
        <v>17</v>
      </c>
      <c r="BA483">
        <v>365</v>
      </c>
      <c r="BB483" t="s">
        <v>18</v>
      </c>
      <c r="BE483">
        <v>3.3799999999999997E-2</v>
      </c>
      <c r="BF483" t="s">
        <v>19</v>
      </c>
      <c r="BI483">
        <v>59.69</v>
      </c>
      <c r="BJ483" t="s">
        <v>20</v>
      </c>
      <c r="BM483">
        <v>1024.9000000000001</v>
      </c>
      <c r="BN483" t="s">
        <v>21</v>
      </c>
      <c r="BQ483">
        <v>1711.2</v>
      </c>
      <c r="BR483" t="s">
        <v>22</v>
      </c>
      <c r="BU483">
        <v>251.3</v>
      </c>
      <c r="BV483" t="s">
        <v>23</v>
      </c>
      <c r="BY483">
        <v>24.71</v>
      </c>
      <c r="BZ483" t="s">
        <v>24</v>
      </c>
      <c r="CC483">
        <v>236.01</v>
      </c>
      <c r="CD483" t="s">
        <v>25</v>
      </c>
      <c r="CG483">
        <v>3709.3</v>
      </c>
      <c r="CH483" t="s">
        <v>26</v>
      </c>
      <c r="CK483">
        <v>0</v>
      </c>
      <c r="CL483" t="s">
        <v>27</v>
      </c>
      <c r="CO483">
        <v>0</v>
      </c>
      <c r="CP483" t="s">
        <v>28</v>
      </c>
      <c r="CS483">
        <v>216</v>
      </c>
      <c r="CT483" t="s">
        <v>29</v>
      </c>
      <c r="CW483">
        <v>104.28</v>
      </c>
      <c r="CX483" t="s">
        <v>30</v>
      </c>
      <c r="DA483">
        <v>3.35</v>
      </c>
      <c r="DB483" t="s">
        <v>31</v>
      </c>
      <c r="DE483">
        <v>354</v>
      </c>
      <c r="DF483" t="s">
        <v>32</v>
      </c>
      <c r="DI483">
        <v>106.19</v>
      </c>
      <c r="DJ483" t="s">
        <v>33</v>
      </c>
      <c r="DM483">
        <v>227.5</v>
      </c>
      <c r="DN483" t="s">
        <v>34</v>
      </c>
      <c r="DQ483">
        <v>163.35</v>
      </c>
      <c r="DR483" t="s">
        <v>35</v>
      </c>
      <c r="DU483">
        <v>83.04</v>
      </c>
      <c r="DV483" t="s">
        <v>36</v>
      </c>
      <c r="DY483">
        <v>1.3683000000000001</v>
      </c>
      <c r="DZ483" t="s">
        <v>37</v>
      </c>
      <c r="EC483">
        <v>395.66</v>
      </c>
      <c r="ED483" t="s">
        <v>38</v>
      </c>
      <c r="EG483">
        <v>516</v>
      </c>
      <c r="EH483" t="s">
        <v>39</v>
      </c>
      <c r="EK483">
        <v>94</v>
      </c>
      <c r="EL483" t="s">
        <v>40</v>
      </c>
      <c r="EO483">
        <v>65.09</v>
      </c>
      <c r="EP483" t="s">
        <v>41</v>
      </c>
      <c r="ES483">
        <v>480</v>
      </c>
      <c r="ET483" t="s">
        <v>42</v>
      </c>
      <c r="EW483">
        <v>30.300999999999998</v>
      </c>
      <c r="EX483" t="s">
        <v>43</v>
      </c>
      <c r="FA483">
        <v>26.568999999999999</v>
      </c>
      <c r="FB483" t="s">
        <v>44</v>
      </c>
      <c r="FE483">
        <v>13.721</v>
      </c>
      <c r="FF483" t="s">
        <v>45</v>
      </c>
      <c r="FI483">
        <v>134.97999999999999</v>
      </c>
      <c r="FJ483" t="s">
        <v>46</v>
      </c>
      <c r="FM483">
        <v>154.79</v>
      </c>
      <c r="FN483" t="s">
        <v>47</v>
      </c>
      <c r="FQ483">
        <v>85.18</v>
      </c>
      <c r="FR483" t="s">
        <v>48</v>
      </c>
      <c r="FU483">
        <v>38403</v>
      </c>
      <c r="FV483" t="s">
        <v>49</v>
      </c>
      <c r="FY483">
        <v>217.18</v>
      </c>
      <c r="FZ483" t="s">
        <v>50</v>
      </c>
      <c r="GC483">
        <v>0.34599999999999997</v>
      </c>
      <c r="GD483" t="s">
        <v>51</v>
      </c>
      <c r="GG483">
        <v>0</v>
      </c>
      <c r="GH483" t="s">
        <v>52</v>
      </c>
      <c r="GK483">
        <v>810.3</v>
      </c>
      <c r="GL483" t="s">
        <v>53</v>
      </c>
      <c r="GO483">
        <v>2.3919999999999999</v>
      </c>
    </row>
    <row r="484" spans="1:197" x14ac:dyDescent="0.45">
      <c r="A484">
        <v>40686</v>
      </c>
      <c r="B484" t="s">
        <v>5</v>
      </c>
      <c r="E484">
        <v>0</v>
      </c>
      <c r="F484" t="s">
        <v>6</v>
      </c>
      <c r="I484">
        <v>0</v>
      </c>
      <c r="J484" t="s">
        <v>7</v>
      </c>
      <c r="M484">
        <v>0</v>
      </c>
      <c r="N484" t="s">
        <v>8</v>
      </c>
      <c r="Q484">
        <v>1185.0999999999999</v>
      </c>
      <c r="R484" t="s">
        <v>9</v>
      </c>
      <c r="U484">
        <v>70.099999999999994</v>
      </c>
      <c r="V484" t="s">
        <v>10</v>
      </c>
      <c r="Y484">
        <v>130.99</v>
      </c>
      <c r="Z484" t="s">
        <v>11</v>
      </c>
      <c r="AC484">
        <v>0</v>
      </c>
      <c r="AD484" t="s">
        <v>12</v>
      </c>
      <c r="AG484">
        <v>0</v>
      </c>
      <c r="AH484" t="s">
        <v>13</v>
      </c>
      <c r="AK484">
        <v>8.6900000000000005E-2</v>
      </c>
      <c r="AL484" t="s">
        <v>14</v>
      </c>
      <c r="AO484">
        <v>4030</v>
      </c>
      <c r="AP484" t="s">
        <v>15</v>
      </c>
      <c r="AS484">
        <v>201.82</v>
      </c>
      <c r="AT484" t="s">
        <v>16</v>
      </c>
      <c r="AW484">
        <v>7120</v>
      </c>
      <c r="AX484" t="s">
        <v>17</v>
      </c>
      <c r="BA484">
        <v>388.5</v>
      </c>
      <c r="BB484" t="s">
        <v>18</v>
      </c>
      <c r="BE484">
        <v>3.2219999999999999E-2</v>
      </c>
      <c r="BF484" t="s">
        <v>19</v>
      </c>
      <c r="BI484">
        <v>62</v>
      </c>
      <c r="BJ484" t="s">
        <v>20</v>
      </c>
      <c r="BM484">
        <v>1030</v>
      </c>
      <c r="BN484" t="s">
        <v>21</v>
      </c>
      <c r="BQ484">
        <v>1757.4</v>
      </c>
      <c r="BR484" t="s">
        <v>22</v>
      </c>
      <c r="BU484">
        <v>255.5</v>
      </c>
      <c r="BV484" t="s">
        <v>23</v>
      </c>
      <c r="BY484">
        <v>25.95</v>
      </c>
      <c r="BZ484" t="s">
        <v>24</v>
      </c>
      <c r="CC484">
        <v>233.49</v>
      </c>
      <c r="CD484" t="s">
        <v>25</v>
      </c>
      <c r="CG484">
        <v>3860</v>
      </c>
      <c r="CH484" t="s">
        <v>26</v>
      </c>
      <c r="CK484">
        <v>0</v>
      </c>
      <c r="CL484" t="s">
        <v>27</v>
      </c>
      <c r="CO484">
        <v>0</v>
      </c>
      <c r="CP484" t="s">
        <v>28</v>
      </c>
      <c r="CS484">
        <v>220.5</v>
      </c>
      <c r="CT484" t="s">
        <v>29</v>
      </c>
      <c r="CW484">
        <v>104.66</v>
      </c>
      <c r="CX484" t="s">
        <v>30</v>
      </c>
      <c r="DA484">
        <v>3.323</v>
      </c>
      <c r="DB484" t="s">
        <v>31</v>
      </c>
      <c r="DE484">
        <v>350.01</v>
      </c>
      <c r="DF484" t="s">
        <v>32</v>
      </c>
      <c r="DI484">
        <v>105.28</v>
      </c>
      <c r="DJ484" t="s">
        <v>33</v>
      </c>
      <c r="DM484">
        <v>240.55</v>
      </c>
      <c r="DN484" t="s">
        <v>34</v>
      </c>
      <c r="DQ484">
        <v>157.52000000000001</v>
      </c>
      <c r="DR484" t="s">
        <v>35</v>
      </c>
      <c r="DU484">
        <v>83.73</v>
      </c>
      <c r="DV484" t="s">
        <v>36</v>
      </c>
      <c r="DY484">
        <v>1.3411</v>
      </c>
      <c r="DZ484" t="s">
        <v>37</v>
      </c>
      <c r="EC484">
        <v>408</v>
      </c>
      <c r="ED484" t="s">
        <v>38</v>
      </c>
      <c r="EG484">
        <v>548.79999999999995</v>
      </c>
      <c r="EH484" t="s">
        <v>39</v>
      </c>
      <c r="EK484">
        <v>97.1</v>
      </c>
      <c r="EL484" t="s">
        <v>40</v>
      </c>
      <c r="EO484">
        <v>65.63</v>
      </c>
      <c r="EP484" t="s">
        <v>41</v>
      </c>
      <c r="ES484">
        <v>506</v>
      </c>
      <c r="ET484" t="s">
        <v>42</v>
      </c>
      <c r="EW484">
        <v>31</v>
      </c>
      <c r="EX484" t="s">
        <v>43</v>
      </c>
      <c r="FA484">
        <v>26.600999999999999</v>
      </c>
      <c r="FB484" t="s">
        <v>44</v>
      </c>
      <c r="FE484">
        <v>13.74</v>
      </c>
      <c r="FF484" t="s">
        <v>45</v>
      </c>
      <c r="FI484">
        <v>133.88999999999999</v>
      </c>
      <c r="FJ484" t="s">
        <v>46</v>
      </c>
      <c r="FM484">
        <v>159.88</v>
      </c>
      <c r="FN484" t="s">
        <v>47</v>
      </c>
      <c r="FQ484">
        <v>82.3</v>
      </c>
      <c r="FR484" t="s">
        <v>48</v>
      </c>
      <c r="FU484">
        <v>38555</v>
      </c>
      <c r="FV484" t="s">
        <v>49</v>
      </c>
      <c r="FY484">
        <v>233</v>
      </c>
      <c r="FZ484" t="s">
        <v>50</v>
      </c>
      <c r="GC484">
        <v>0.32995999999999998</v>
      </c>
      <c r="GD484" t="s">
        <v>51</v>
      </c>
      <c r="GG484">
        <v>0</v>
      </c>
      <c r="GH484" t="s">
        <v>52</v>
      </c>
      <c r="GK484">
        <v>806</v>
      </c>
      <c r="GL484" t="s">
        <v>53</v>
      </c>
      <c r="GO484">
        <v>2.2408000000000001</v>
      </c>
    </row>
    <row r="485" spans="1:197" x14ac:dyDescent="0.45">
      <c r="A485">
        <v>40693</v>
      </c>
      <c r="B485" t="s">
        <v>5</v>
      </c>
      <c r="E485">
        <v>0</v>
      </c>
      <c r="F485" t="s">
        <v>6</v>
      </c>
      <c r="I485">
        <v>0</v>
      </c>
      <c r="J485" t="s">
        <v>7</v>
      </c>
      <c r="M485">
        <v>0</v>
      </c>
      <c r="N485" t="s">
        <v>8</v>
      </c>
      <c r="Q485">
        <v>1195</v>
      </c>
      <c r="R485" t="s">
        <v>9</v>
      </c>
      <c r="U485">
        <v>71</v>
      </c>
      <c r="V485" t="s">
        <v>10</v>
      </c>
      <c r="Y485">
        <v>130.77000000000001</v>
      </c>
      <c r="Z485" t="s">
        <v>11</v>
      </c>
      <c r="AC485">
        <v>0</v>
      </c>
      <c r="AD485" t="s">
        <v>12</v>
      </c>
      <c r="AG485">
        <v>0</v>
      </c>
      <c r="AH485" t="s">
        <v>13</v>
      </c>
      <c r="AK485">
        <v>8.4449999999999997E-2</v>
      </c>
      <c r="AL485" t="s">
        <v>14</v>
      </c>
      <c r="AO485">
        <v>4100</v>
      </c>
      <c r="AP485" t="s">
        <v>15</v>
      </c>
      <c r="AS485">
        <v>196.55</v>
      </c>
      <c r="AT485" t="s">
        <v>16</v>
      </c>
      <c r="AW485">
        <v>6909</v>
      </c>
      <c r="AX485" t="s">
        <v>17</v>
      </c>
      <c r="BA485">
        <v>391.5</v>
      </c>
      <c r="BB485" t="s">
        <v>18</v>
      </c>
      <c r="BE485">
        <v>3.3890000000000003E-2</v>
      </c>
      <c r="BF485" t="s">
        <v>19</v>
      </c>
      <c r="BI485">
        <v>62.16</v>
      </c>
      <c r="BJ485" t="s">
        <v>20</v>
      </c>
      <c r="BM485">
        <v>998.5</v>
      </c>
      <c r="BN485" t="s">
        <v>21</v>
      </c>
      <c r="BQ485">
        <v>1744.5</v>
      </c>
      <c r="BR485" t="s">
        <v>22</v>
      </c>
      <c r="BU485">
        <v>250.75</v>
      </c>
      <c r="BV485" t="s">
        <v>23</v>
      </c>
      <c r="BY485">
        <v>25.498999999999999</v>
      </c>
      <c r="BZ485" t="s">
        <v>24</v>
      </c>
      <c r="CC485">
        <v>233.45</v>
      </c>
      <c r="CD485" t="s">
        <v>25</v>
      </c>
      <c r="CG485">
        <v>3840.3</v>
      </c>
      <c r="CH485" t="s">
        <v>26</v>
      </c>
      <c r="CK485">
        <v>0</v>
      </c>
      <c r="CL485" t="s">
        <v>27</v>
      </c>
      <c r="CO485">
        <v>0</v>
      </c>
      <c r="CP485" t="s">
        <v>28</v>
      </c>
      <c r="CS485">
        <v>237.8</v>
      </c>
      <c r="CT485" t="s">
        <v>29</v>
      </c>
      <c r="CW485">
        <v>102.1</v>
      </c>
      <c r="CX485" t="s">
        <v>30</v>
      </c>
      <c r="DA485">
        <v>3.42</v>
      </c>
      <c r="DB485" t="s">
        <v>31</v>
      </c>
      <c r="DE485">
        <v>373</v>
      </c>
      <c r="DF485" t="s">
        <v>32</v>
      </c>
      <c r="DI485">
        <v>106.75</v>
      </c>
      <c r="DJ485" t="s">
        <v>33</v>
      </c>
      <c r="DM485">
        <v>235.4</v>
      </c>
      <c r="DN485" t="s">
        <v>34</v>
      </c>
      <c r="DQ485">
        <v>160</v>
      </c>
      <c r="DR485" t="s">
        <v>35</v>
      </c>
      <c r="DU485">
        <v>83.71</v>
      </c>
      <c r="DV485" t="s">
        <v>36</v>
      </c>
      <c r="DY485">
        <v>1.333</v>
      </c>
      <c r="DZ485" t="s">
        <v>37</v>
      </c>
      <c r="EC485">
        <v>405</v>
      </c>
      <c r="ED485" t="s">
        <v>38</v>
      </c>
      <c r="EG485">
        <v>532.5</v>
      </c>
      <c r="EH485" t="s">
        <v>39</v>
      </c>
      <c r="EK485">
        <v>95.02</v>
      </c>
      <c r="EL485" t="s">
        <v>40</v>
      </c>
      <c r="EO485">
        <v>69.5</v>
      </c>
      <c r="EP485" t="s">
        <v>41</v>
      </c>
      <c r="ES485">
        <v>506.5</v>
      </c>
      <c r="ET485" t="s">
        <v>42</v>
      </c>
      <c r="EW485">
        <v>30.178000000000001</v>
      </c>
      <c r="EX485" t="s">
        <v>43</v>
      </c>
      <c r="FA485">
        <v>26.55</v>
      </c>
      <c r="FB485" t="s">
        <v>44</v>
      </c>
      <c r="FE485">
        <v>13.975</v>
      </c>
      <c r="FF485" t="s">
        <v>45</v>
      </c>
      <c r="FI485">
        <v>128.06</v>
      </c>
      <c r="FJ485" t="s">
        <v>46</v>
      </c>
      <c r="FM485">
        <v>159.9</v>
      </c>
      <c r="FN485" t="s">
        <v>47</v>
      </c>
      <c r="FQ485">
        <v>82.8</v>
      </c>
      <c r="FR485" t="s">
        <v>48</v>
      </c>
      <c r="FU485">
        <v>41800</v>
      </c>
      <c r="FV485" t="s">
        <v>49</v>
      </c>
      <c r="FY485">
        <v>239.32</v>
      </c>
      <c r="FZ485" t="s">
        <v>50</v>
      </c>
      <c r="GC485">
        <v>0.35066999999999998</v>
      </c>
      <c r="GD485" t="s">
        <v>51</v>
      </c>
      <c r="GG485">
        <v>0</v>
      </c>
      <c r="GH485" t="s">
        <v>52</v>
      </c>
      <c r="GK485">
        <v>815</v>
      </c>
      <c r="GL485" t="s">
        <v>53</v>
      </c>
      <c r="GO485">
        <v>2.3433000000000002</v>
      </c>
    </row>
    <row r="486" spans="1:197" x14ac:dyDescent="0.45">
      <c r="A486">
        <v>40700</v>
      </c>
      <c r="B486" t="s">
        <v>5</v>
      </c>
      <c r="E486">
        <v>0</v>
      </c>
      <c r="F486" t="s">
        <v>6</v>
      </c>
      <c r="I486">
        <v>0</v>
      </c>
      <c r="J486" t="s">
        <v>7</v>
      </c>
      <c r="M486">
        <v>0</v>
      </c>
      <c r="N486" t="s">
        <v>8</v>
      </c>
      <c r="Q486">
        <v>1282</v>
      </c>
      <c r="R486" t="s">
        <v>9</v>
      </c>
      <c r="U486">
        <v>71.52</v>
      </c>
      <c r="V486" t="s">
        <v>10</v>
      </c>
      <c r="Y486">
        <v>148.9</v>
      </c>
      <c r="Z486" t="s">
        <v>11</v>
      </c>
      <c r="AC486">
        <v>0</v>
      </c>
      <c r="AD486" t="s">
        <v>12</v>
      </c>
      <c r="AG486">
        <v>0</v>
      </c>
      <c r="AH486" t="s">
        <v>13</v>
      </c>
      <c r="AK486">
        <v>8.881E-2</v>
      </c>
      <c r="AL486" t="s">
        <v>14</v>
      </c>
      <c r="AO486">
        <v>4070.1</v>
      </c>
      <c r="AP486" t="s">
        <v>15</v>
      </c>
      <c r="AS486">
        <v>209.21</v>
      </c>
      <c r="AT486" t="s">
        <v>16</v>
      </c>
      <c r="AW486">
        <v>7115</v>
      </c>
      <c r="AX486" t="s">
        <v>17</v>
      </c>
      <c r="BA486">
        <v>390</v>
      </c>
      <c r="BB486" t="s">
        <v>18</v>
      </c>
      <c r="BE486">
        <v>3.6409999999999998E-2</v>
      </c>
      <c r="BF486" t="s">
        <v>19</v>
      </c>
      <c r="BI486">
        <v>62.64</v>
      </c>
      <c r="BJ486" t="s">
        <v>20</v>
      </c>
      <c r="BM486">
        <v>979.9</v>
      </c>
      <c r="BN486" t="s">
        <v>21</v>
      </c>
      <c r="BQ486">
        <v>1785.1</v>
      </c>
      <c r="BR486" t="s">
        <v>22</v>
      </c>
      <c r="BU486">
        <v>250</v>
      </c>
      <c r="BV486" t="s">
        <v>23</v>
      </c>
      <c r="BY486">
        <v>26.651</v>
      </c>
      <c r="BZ486" t="s">
        <v>24</v>
      </c>
      <c r="CC486">
        <v>240.64</v>
      </c>
      <c r="CD486" t="s">
        <v>25</v>
      </c>
      <c r="CG486">
        <v>3865</v>
      </c>
      <c r="CH486" t="s">
        <v>26</v>
      </c>
      <c r="CK486">
        <v>0</v>
      </c>
      <c r="CL486" t="s">
        <v>27</v>
      </c>
      <c r="CO486">
        <v>0</v>
      </c>
      <c r="CP486" t="s">
        <v>28</v>
      </c>
      <c r="CS486">
        <v>242.5</v>
      </c>
      <c r="CT486" t="s">
        <v>29</v>
      </c>
      <c r="CW486">
        <v>104.3</v>
      </c>
      <c r="CX486" t="s">
        <v>30</v>
      </c>
      <c r="DA486">
        <v>3.4159000000000002</v>
      </c>
      <c r="DB486" t="s">
        <v>31</v>
      </c>
      <c r="DE486">
        <v>363.5</v>
      </c>
      <c r="DF486" t="s">
        <v>32</v>
      </c>
      <c r="DI486">
        <v>107.57</v>
      </c>
      <c r="DJ486" t="s">
        <v>33</v>
      </c>
      <c r="DM486">
        <v>248.39</v>
      </c>
      <c r="DN486" t="s">
        <v>34</v>
      </c>
      <c r="DQ486">
        <v>161.46</v>
      </c>
      <c r="DR486" t="s">
        <v>35</v>
      </c>
      <c r="DU486">
        <v>82.8</v>
      </c>
      <c r="DV486" t="s">
        <v>36</v>
      </c>
      <c r="DY486">
        <v>1.38</v>
      </c>
      <c r="DZ486" t="s">
        <v>37</v>
      </c>
      <c r="EC486">
        <v>387.5</v>
      </c>
      <c r="ED486" t="s">
        <v>38</v>
      </c>
      <c r="EG486">
        <v>523.20000000000005</v>
      </c>
      <c r="EH486" t="s">
        <v>39</v>
      </c>
      <c r="EK486">
        <v>97.55</v>
      </c>
      <c r="EL486" t="s">
        <v>40</v>
      </c>
      <c r="EO486">
        <v>72.69</v>
      </c>
      <c r="EP486" t="s">
        <v>41</v>
      </c>
      <c r="ES486">
        <v>523.9</v>
      </c>
      <c r="ET486" t="s">
        <v>42</v>
      </c>
      <c r="EW486">
        <v>29.498999999999999</v>
      </c>
      <c r="EX486" t="s">
        <v>43</v>
      </c>
      <c r="FA486">
        <v>27.24</v>
      </c>
      <c r="FB486" t="s">
        <v>44</v>
      </c>
      <c r="FE486">
        <v>14.38</v>
      </c>
      <c r="FF486" t="s">
        <v>45</v>
      </c>
      <c r="FI486">
        <v>136</v>
      </c>
      <c r="FJ486" t="s">
        <v>46</v>
      </c>
      <c r="FM486">
        <v>167.5</v>
      </c>
      <c r="FN486" t="s">
        <v>47</v>
      </c>
      <c r="FQ486">
        <v>88</v>
      </c>
      <c r="FR486" t="s">
        <v>48</v>
      </c>
      <c r="FU486">
        <v>42600</v>
      </c>
      <c r="FV486" t="s">
        <v>49</v>
      </c>
      <c r="FY486">
        <v>248.7</v>
      </c>
      <c r="FZ486" t="s">
        <v>50</v>
      </c>
      <c r="GC486">
        <v>0.378</v>
      </c>
      <c r="GD486" t="s">
        <v>51</v>
      </c>
      <c r="GG486">
        <v>0</v>
      </c>
      <c r="GH486" t="s">
        <v>52</v>
      </c>
      <c r="GK486">
        <v>777.2</v>
      </c>
      <c r="GL486" t="s">
        <v>53</v>
      </c>
      <c r="GO486">
        <v>2.4649000000000001</v>
      </c>
    </row>
    <row r="487" spans="1:197" x14ac:dyDescent="0.45">
      <c r="A487">
        <v>40707</v>
      </c>
      <c r="B487" t="s">
        <v>5</v>
      </c>
      <c r="E487">
        <v>0</v>
      </c>
      <c r="F487" t="s">
        <v>6</v>
      </c>
      <c r="I487">
        <v>0</v>
      </c>
      <c r="J487" t="s">
        <v>7</v>
      </c>
      <c r="M487">
        <v>0</v>
      </c>
      <c r="N487" t="s">
        <v>8</v>
      </c>
      <c r="Q487">
        <v>1280</v>
      </c>
      <c r="R487" t="s">
        <v>9</v>
      </c>
      <c r="U487">
        <v>69.67</v>
      </c>
      <c r="V487" t="s">
        <v>10</v>
      </c>
      <c r="Y487">
        <v>144.66999999999999</v>
      </c>
      <c r="Z487" t="s">
        <v>11</v>
      </c>
      <c r="AC487">
        <v>0</v>
      </c>
      <c r="AD487" t="s">
        <v>12</v>
      </c>
      <c r="AG487">
        <v>0</v>
      </c>
      <c r="AH487" t="s">
        <v>13</v>
      </c>
      <c r="AK487">
        <v>8.6610000000000006E-2</v>
      </c>
      <c r="AL487" t="s">
        <v>14</v>
      </c>
      <c r="AO487">
        <v>4200</v>
      </c>
      <c r="AP487" t="s">
        <v>15</v>
      </c>
      <c r="AS487">
        <v>200.8</v>
      </c>
      <c r="AT487" t="s">
        <v>16</v>
      </c>
      <c r="AW487">
        <v>7020</v>
      </c>
      <c r="AX487" t="s">
        <v>17</v>
      </c>
      <c r="BA487">
        <v>383</v>
      </c>
      <c r="BB487" t="s">
        <v>18</v>
      </c>
      <c r="BE487">
        <v>3.8600000000000002E-2</v>
      </c>
      <c r="BF487" t="s">
        <v>19</v>
      </c>
      <c r="BI487">
        <v>62.4</v>
      </c>
      <c r="BJ487" t="s">
        <v>20</v>
      </c>
      <c r="BM487">
        <v>972.8</v>
      </c>
      <c r="BN487" t="s">
        <v>21</v>
      </c>
      <c r="BQ487">
        <v>1740</v>
      </c>
      <c r="BR487" t="s">
        <v>22</v>
      </c>
      <c r="BU487">
        <v>256.75</v>
      </c>
      <c r="BV487" t="s">
        <v>23</v>
      </c>
      <c r="BY487">
        <v>26.852</v>
      </c>
      <c r="BZ487" t="s">
        <v>24</v>
      </c>
      <c r="CC487">
        <v>233.95</v>
      </c>
      <c r="CD487" t="s">
        <v>25</v>
      </c>
      <c r="CG487">
        <v>3875.7</v>
      </c>
      <c r="CH487" t="s">
        <v>26</v>
      </c>
      <c r="CK487">
        <v>0</v>
      </c>
      <c r="CL487" t="s">
        <v>27</v>
      </c>
      <c r="CO487">
        <v>0</v>
      </c>
      <c r="CP487" t="s">
        <v>28</v>
      </c>
      <c r="CS487">
        <v>238</v>
      </c>
      <c r="CT487" t="s">
        <v>29</v>
      </c>
      <c r="CW487">
        <v>101.8</v>
      </c>
      <c r="CX487" t="s">
        <v>30</v>
      </c>
      <c r="DA487">
        <v>3.3334000000000001</v>
      </c>
      <c r="DB487" t="s">
        <v>31</v>
      </c>
      <c r="DE487">
        <v>344.39</v>
      </c>
      <c r="DF487" t="s">
        <v>32</v>
      </c>
      <c r="DI487">
        <v>106.22</v>
      </c>
      <c r="DJ487" t="s">
        <v>33</v>
      </c>
      <c r="DM487">
        <v>240.93</v>
      </c>
      <c r="DN487" t="s">
        <v>34</v>
      </c>
      <c r="DQ487">
        <v>217.36</v>
      </c>
      <c r="DR487" t="s">
        <v>35</v>
      </c>
      <c r="DU487">
        <v>88.88</v>
      </c>
      <c r="DV487" t="s">
        <v>36</v>
      </c>
      <c r="DY487">
        <v>1.3415999999999999</v>
      </c>
      <c r="DZ487" t="s">
        <v>37</v>
      </c>
      <c r="EC487">
        <v>390.5</v>
      </c>
      <c r="ED487" t="s">
        <v>38</v>
      </c>
      <c r="EG487">
        <v>520.4</v>
      </c>
      <c r="EH487" t="s">
        <v>39</v>
      </c>
      <c r="EK487">
        <v>95.33</v>
      </c>
      <c r="EL487" t="s">
        <v>40</v>
      </c>
      <c r="EO487">
        <v>73.349999999999994</v>
      </c>
      <c r="EP487" t="s">
        <v>41</v>
      </c>
      <c r="ES487">
        <v>505.7</v>
      </c>
      <c r="ET487" t="s">
        <v>42</v>
      </c>
      <c r="EW487">
        <v>31.2</v>
      </c>
      <c r="EX487" t="s">
        <v>43</v>
      </c>
      <c r="FA487">
        <v>27.777000000000001</v>
      </c>
      <c r="FB487" t="s">
        <v>44</v>
      </c>
      <c r="FE487">
        <v>14.49</v>
      </c>
      <c r="FF487" t="s">
        <v>45</v>
      </c>
      <c r="FI487">
        <v>132.29</v>
      </c>
      <c r="FJ487" t="s">
        <v>46</v>
      </c>
      <c r="FM487">
        <v>165.12</v>
      </c>
      <c r="FN487" t="s">
        <v>47</v>
      </c>
      <c r="FQ487">
        <v>85.26</v>
      </c>
      <c r="FR487" t="s">
        <v>48</v>
      </c>
      <c r="FU487">
        <v>42787</v>
      </c>
      <c r="FV487" t="s">
        <v>49</v>
      </c>
      <c r="FY487">
        <v>232.77</v>
      </c>
      <c r="FZ487" t="s">
        <v>50</v>
      </c>
      <c r="GC487">
        <v>0.38345000000000001</v>
      </c>
      <c r="GD487" t="s">
        <v>51</v>
      </c>
      <c r="GG487">
        <v>0</v>
      </c>
      <c r="GH487" t="s">
        <v>52</v>
      </c>
      <c r="GK487">
        <v>776.7</v>
      </c>
      <c r="GL487" t="s">
        <v>53</v>
      </c>
      <c r="GO487">
        <v>2.5099999999999998</v>
      </c>
    </row>
    <row r="488" spans="1:197" x14ac:dyDescent="0.45">
      <c r="A488">
        <v>40714</v>
      </c>
      <c r="B488" t="s">
        <v>5</v>
      </c>
      <c r="E488">
        <v>0</v>
      </c>
      <c r="F488" t="s">
        <v>6</v>
      </c>
      <c r="I488">
        <v>0</v>
      </c>
      <c r="J488" t="s">
        <v>7</v>
      </c>
      <c r="M488">
        <v>0</v>
      </c>
      <c r="N488" t="s">
        <v>8</v>
      </c>
      <c r="Q488">
        <v>1296.5</v>
      </c>
      <c r="R488" t="s">
        <v>9</v>
      </c>
      <c r="U488">
        <v>68.88</v>
      </c>
      <c r="V488" t="s">
        <v>10</v>
      </c>
      <c r="Y488">
        <v>143.99</v>
      </c>
      <c r="Z488" t="s">
        <v>11</v>
      </c>
      <c r="AC488">
        <v>0</v>
      </c>
      <c r="AD488" t="s">
        <v>12</v>
      </c>
      <c r="AG488">
        <v>0</v>
      </c>
      <c r="AH488" t="s">
        <v>13</v>
      </c>
      <c r="AK488">
        <v>8.2239999999999994E-2</v>
      </c>
      <c r="AL488" t="s">
        <v>14</v>
      </c>
      <c r="AO488">
        <v>4604.1000000000004</v>
      </c>
      <c r="AP488" t="s">
        <v>15</v>
      </c>
      <c r="AS488">
        <v>199.22</v>
      </c>
      <c r="AT488" t="s">
        <v>16</v>
      </c>
      <c r="AW488">
        <v>7135</v>
      </c>
      <c r="AX488" t="s">
        <v>17</v>
      </c>
      <c r="BA488">
        <v>391</v>
      </c>
      <c r="BB488" t="s">
        <v>18</v>
      </c>
      <c r="BE488">
        <v>3.6200000000000003E-2</v>
      </c>
      <c r="BF488" t="s">
        <v>19</v>
      </c>
      <c r="BI488">
        <v>61.83</v>
      </c>
      <c r="BJ488" t="s">
        <v>20</v>
      </c>
      <c r="BM488">
        <v>950</v>
      </c>
      <c r="BN488" t="s">
        <v>21</v>
      </c>
      <c r="BQ488">
        <v>1745.9</v>
      </c>
      <c r="BR488" t="s">
        <v>22</v>
      </c>
      <c r="BU488">
        <v>252</v>
      </c>
      <c r="BV488" t="s">
        <v>23</v>
      </c>
      <c r="BY488">
        <v>25.102</v>
      </c>
      <c r="BZ488" t="s">
        <v>24</v>
      </c>
      <c r="CC488">
        <v>230.8</v>
      </c>
      <c r="CD488" t="s">
        <v>25</v>
      </c>
      <c r="CG488">
        <v>3780</v>
      </c>
      <c r="CH488" t="s">
        <v>26</v>
      </c>
      <c r="CK488">
        <v>0</v>
      </c>
      <c r="CL488" t="s">
        <v>27</v>
      </c>
      <c r="CO488">
        <v>0</v>
      </c>
      <c r="CP488" t="s">
        <v>28</v>
      </c>
      <c r="CS488">
        <v>234</v>
      </c>
      <c r="CT488" t="s">
        <v>29</v>
      </c>
      <c r="CW488">
        <v>105</v>
      </c>
      <c r="CX488" t="s">
        <v>30</v>
      </c>
      <c r="DA488">
        <v>3.3506999999999998</v>
      </c>
      <c r="DB488" t="s">
        <v>31</v>
      </c>
      <c r="DE488">
        <v>337.27</v>
      </c>
      <c r="DF488" t="s">
        <v>32</v>
      </c>
      <c r="DI488">
        <v>104.29</v>
      </c>
      <c r="DJ488" t="s">
        <v>33</v>
      </c>
      <c r="DM488">
        <v>231.81</v>
      </c>
      <c r="DN488" t="s">
        <v>34</v>
      </c>
      <c r="DQ488">
        <v>182</v>
      </c>
      <c r="DR488" t="s">
        <v>35</v>
      </c>
      <c r="DU488">
        <v>87.1</v>
      </c>
      <c r="DV488" t="s">
        <v>36</v>
      </c>
      <c r="DY488">
        <v>1.3312999999999999</v>
      </c>
      <c r="DZ488" t="s">
        <v>37</v>
      </c>
      <c r="EC488">
        <v>383</v>
      </c>
      <c r="ED488" t="s">
        <v>38</v>
      </c>
      <c r="EG488">
        <v>525.79999999999995</v>
      </c>
      <c r="EH488" t="s">
        <v>39</v>
      </c>
      <c r="EK488">
        <v>97.15</v>
      </c>
      <c r="EL488" t="s">
        <v>40</v>
      </c>
      <c r="EO488">
        <v>73.23</v>
      </c>
      <c r="EP488" t="s">
        <v>41</v>
      </c>
      <c r="ES488">
        <v>496.3</v>
      </c>
      <c r="ET488" t="s">
        <v>42</v>
      </c>
      <c r="EW488">
        <v>29.916</v>
      </c>
      <c r="EX488" t="s">
        <v>43</v>
      </c>
      <c r="FA488">
        <v>27.439</v>
      </c>
      <c r="FB488" t="s">
        <v>44</v>
      </c>
      <c r="FE488">
        <v>13.693</v>
      </c>
      <c r="FF488" t="s">
        <v>45</v>
      </c>
      <c r="FI488">
        <v>129.81</v>
      </c>
      <c r="FJ488" t="s">
        <v>46</v>
      </c>
      <c r="FM488">
        <v>171.79</v>
      </c>
      <c r="FN488" t="s">
        <v>47</v>
      </c>
      <c r="FQ488">
        <v>85.42</v>
      </c>
      <c r="FR488" t="s">
        <v>48</v>
      </c>
      <c r="FU488">
        <v>40899</v>
      </c>
      <c r="FV488" t="s">
        <v>49</v>
      </c>
      <c r="FY488">
        <v>237.75</v>
      </c>
      <c r="FZ488" t="s">
        <v>50</v>
      </c>
      <c r="GC488">
        <v>0.37090000000000001</v>
      </c>
      <c r="GD488" t="s">
        <v>51</v>
      </c>
      <c r="GG488">
        <v>0</v>
      </c>
      <c r="GH488" t="s">
        <v>52</v>
      </c>
      <c r="GK488">
        <v>775</v>
      </c>
      <c r="GL488" t="s">
        <v>53</v>
      </c>
      <c r="GO488">
        <v>2.4447999999999999</v>
      </c>
    </row>
    <row r="489" spans="1:197" x14ac:dyDescent="0.45">
      <c r="A489">
        <v>40721</v>
      </c>
      <c r="B489" t="s">
        <v>5</v>
      </c>
      <c r="E489">
        <v>0</v>
      </c>
      <c r="F489" t="s">
        <v>6</v>
      </c>
      <c r="I489">
        <v>0</v>
      </c>
      <c r="J489" t="s">
        <v>7</v>
      </c>
      <c r="M489">
        <v>0</v>
      </c>
      <c r="N489" t="s">
        <v>8</v>
      </c>
      <c r="Q489">
        <v>1339.2</v>
      </c>
      <c r="R489" t="s">
        <v>9</v>
      </c>
      <c r="U489">
        <v>69.25</v>
      </c>
      <c r="V489" t="s">
        <v>10</v>
      </c>
      <c r="Y489">
        <v>140.15</v>
      </c>
      <c r="Z489" t="s">
        <v>11</v>
      </c>
      <c r="AC489">
        <v>0</v>
      </c>
      <c r="AD489" t="s">
        <v>12</v>
      </c>
      <c r="AG489">
        <v>0</v>
      </c>
      <c r="AH489" t="s">
        <v>13</v>
      </c>
      <c r="AK489">
        <v>8.7770000000000001E-2</v>
      </c>
      <c r="AL489" t="s">
        <v>14</v>
      </c>
      <c r="AO489">
        <v>4224.8</v>
      </c>
      <c r="AP489" t="s">
        <v>15</v>
      </c>
      <c r="AS489">
        <v>205</v>
      </c>
      <c r="AT489" t="s">
        <v>16</v>
      </c>
      <c r="AW489">
        <v>7353</v>
      </c>
      <c r="AX489" t="s">
        <v>17</v>
      </c>
      <c r="BA489">
        <v>381.99</v>
      </c>
      <c r="BB489" t="s">
        <v>18</v>
      </c>
      <c r="BE489">
        <v>3.764E-2</v>
      </c>
      <c r="BF489" t="s">
        <v>19</v>
      </c>
      <c r="BI489">
        <v>62.68</v>
      </c>
      <c r="BJ489" t="s">
        <v>20</v>
      </c>
      <c r="BM489">
        <v>1028.0999999999999</v>
      </c>
      <c r="BN489" t="s">
        <v>21</v>
      </c>
      <c r="BQ489">
        <v>1793</v>
      </c>
      <c r="BR489" t="s">
        <v>22</v>
      </c>
      <c r="BU489">
        <v>250.56</v>
      </c>
      <c r="BV489" t="s">
        <v>23</v>
      </c>
      <c r="BY489">
        <v>25.21</v>
      </c>
      <c r="BZ489" t="s">
        <v>24</v>
      </c>
      <c r="CC489">
        <v>241.25</v>
      </c>
      <c r="CD489" t="s">
        <v>25</v>
      </c>
      <c r="CG489">
        <v>3965.1</v>
      </c>
      <c r="CH489" t="s">
        <v>26</v>
      </c>
      <c r="CK489">
        <v>0</v>
      </c>
      <c r="CL489" t="s">
        <v>27</v>
      </c>
      <c r="CO489">
        <v>0</v>
      </c>
      <c r="CP489" t="s">
        <v>28</v>
      </c>
      <c r="CS489">
        <v>234.93</v>
      </c>
      <c r="CT489" t="s">
        <v>29</v>
      </c>
      <c r="CW489">
        <v>113.34</v>
      </c>
      <c r="CX489" t="s">
        <v>30</v>
      </c>
      <c r="DA489">
        <v>3.34</v>
      </c>
      <c r="DB489" t="s">
        <v>31</v>
      </c>
      <c r="DE489">
        <v>365.11</v>
      </c>
      <c r="DF489" t="s">
        <v>32</v>
      </c>
      <c r="DI489">
        <v>108.66</v>
      </c>
      <c r="DJ489" t="s">
        <v>33</v>
      </c>
      <c r="DM489">
        <v>235.29</v>
      </c>
      <c r="DN489" t="s">
        <v>34</v>
      </c>
      <c r="DQ489">
        <v>188.31</v>
      </c>
      <c r="DR489" t="s">
        <v>35</v>
      </c>
      <c r="DU489">
        <v>86.5</v>
      </c>
      <c r="DV489" t="s">
        <v>36</v>
      </c>
      <c r="DY489">
        <v>1.3441000000000001</v>
      </c>
      <c r="DZ489" t="s">
        <v>37</v>
      </c>
      <c r="EC489">
        <v>381.25</v>
      </c>
      <c r="ED489" t="s">
        <v>38</v>
      </c>
      <c r="EG489">
        <v>519.5</v>
      </c>
      <c r="EH489" t="s">
        <v>39</v>
      </c>
      <c r="EK489">
        <v>104.5</v>
      </c>
      <c r="EL489" t="s">
        <v>40</v>
      </c>
      <c r="EO489">
        <v>78.959999999999994</v>
      </c>
      <c r="EP489" t="s">
        <v>41</v>
      </c>
      <c r="ES489">
        <v>522</v>
      </c>
      <c r="ET489" t="s">
        <v>42</v>
      </c>
      <c r="EW489">
        <v>33</v>
      </c>
      <c r="EX489" t="s">
        <v>43</v>
      </c>
      <c r="FA489">
        <v>28.288</v>
      </c>
      <c r="FB489" t="s">
        <v>44</v>
      </c>
      <c r="FE489">
        <v>14.167999999999999</v>
      </c>
      <c r="FF489" t="s">
        <v>45</v>
      </c>
      <c r="FI489">
        <v>130</v>
      </c>
      <c r="FJ489" t="s">
        <v>46</v>
      </c>
      <c r="FM489">
        <v>185</v>
      </c>
      <c r="FN489" t="s">
        <v>47</v>
      </c>
      <c r="FQ489">
        <v>91.49</v>
      </c>
      <c r="FR489" t="s">
        <v>48</v>
      </c>
      <c r="FU489">
        <v>41102</v>
      </c>
      <c r="FV489" t="s">
        <v>49</v>
      </c>
      <c r="FY489">
        <v>245.5</v>
      </c>
      <c r="FZ489" t="s">
        <v>50</v>
      </c>
      <c r="GC489">
        <v>0.38690000000000002</v>
      </c>
      <c r="GD489" t="s">
        <v>51</v>
      </c>
      <c r="GG489">
        <v>0</v>
      </c>
      <c r="GH489" t="s">
        <v>52</v>
      </c>
      <c r="GK489">
        <v>773.2</v>
      </c>
      <c r="GL489" t="s">
        <v>53</v>
      </c>
      <c r="GO489">
        <v>2.5299999999999998</v>
      </c>
    </row>
    <row r="490" spans="1:197" x14ac:dyDescent="0.45">
      <c r="A490">
        <v>40728</v>
      </c>
      <c r="B490" t="s">
        <v>5</v>
      </c>
      <c r="E490">
        <v>0</v>
      </c>
      <c r="F490" t="s">
        <v>6</v>
      </c>
      <c r="I490">
        <v>0</v>
      </c>
      <c r="J490" t="s">
        <v>7</v>
      </c>
      <c r="M490">
        <v>0</v>
      </c>
      <c r="N490" t="s">
        <v>8</v>
      </c>
      <c r="Q490">
        <v>1355.4</v>
      </c>
      <c r="R490" t="s">
        <v>9</v>
      </c>
      <c r="U490">
        <v>71.75</v>
      </c>
      <c r="V490" t="s">
        <v>10</v>
      </c>
      <c r="Y490">
        <v>142.6</v>
      </c>
      <c r="Z490" t="s">
        <v>11</v>
      </c>
      <c r="AC490">
        <v>0</v>
      </c>
      <c r="AD490" t="s">
        <v>12</v>
      </c>
      <c r="AG490">
        <v>0</v>
      </c>
      <c r="AH490" t="s">
        <v>13</v>
      </c>
      <c r="AK490">
        <v>8.2650000000000001E-2</v>
      </c>
      <c r="AL490" t="s">
        <v>14</v>
      </c>
      <c r="AO490">
        <v>4769.8999999999996</v>
      </c>
      <c r="AP490" t="s">
        <v>15</v>
      </c>
      <c r="AS490">
        <v>205.44</v>
      </c>
      <c r="AT490" t="s">
        <v>16</v>
      </c>
      <c r="AW490">
        <v>7499</v>
      </c>
      <c r="AX490" t="s">
        <v>17</v>
      </c>
      <c r="BA490">
        <v>381.02</v>
      </c>
      <c r="BB490" t="s">
        <v>18</v>
      </c>
      <c r="BE490">
        <v>3.9149999999999997E-2</v>
      </c>
      <c r="BF490" t="s">
        <v>19</v>
      </c>
      <c r="BI490">
        <v>63.4</v>
      </c>
      <c r="BJ490" t="s">
        <v>20</v>
      </c>
      <c r="BM490">
        <v>1023.5</v>
      </c>
      <c r="BN490" t="s">
        <v>21</v>
      </c>
      <c r="BQ490">
        <v>1827.1</v>
      </c>
      <c r="BR490" t="s">
        <v>22</v>
      </c>
      <c r="BU490">
        <v>270.41000000000003</v>
      </c>
      <c r="BV490" t="s">
        <v>23</v>
      </c>
      <c r="BY490">
        <v>24.88</v>
      </c>
      <c r="BZ490" t="s">
        <v>24</v>
      </c>
      <c r="CC490">
        <v>241.75</v>
      </c>
      <c r="CD490" t="s">
        <v>25</v>
      </c>
      <c r="CG490">
        <v>4025</v>
      </c>
      <c r="CH490" t="s">
        <v>26</v>
      </c>
      <c r="CK490">
        <v>0</v>
      </c>
      <c r="CL490" t="s">
        <v>27</v>
      </c>
      <c r="CO490">
        <v>0</v>
      </c>
      <c r="CP490" t="s">
        <v>28</v>
      </c>
      <c r="CS490">
        <v>225</v>
      </c>
      <c r="CT490" t="s">
        <v>29</v>
      </c>
      <c r="CW490">
        <v>111.9</v>
      </c>
      <c r="CX490" t="s">
        <v>30</v>
      </c>
      <c r="DA490">
        <v>3.3683000000000001</v>
      </c>
      <c r="DB490" t="s">
        <v>31</v>
      </c>
      <c r="DE490">
        <v>378</v>
      </c>
      <c r="DF490" t="s">
        <v>32</v>
      </c>
      <c r="DI490">
        <v>106.87</v>
      </c>
      <c r="DJ490" t="s">
        <v>33</v>
      </c>
      <c r="DM490">
        <v>239.14</v>
      </c>
      <c r="DN490" t="s">
        <v>34</v>
      </c>
      <c r="DQ490">
        <v>194.45</v>
      </c>
      <c r="DR490" t="s">
        <v>35</v>
      </c>
      <c r="DU490">
        <v>89.98</v>
      </c>
      <c r="DV490" t="s">
        <v>36</v>
      </c>
      <c r="DY490">
        <v>1.3834</v>
      </c>
      <c r="DZ490" t="s">
        <v>37</v>
      </c>
      <c r="EC490">
        <v>379</v>
      </c>
      <c r="ED490" t="s">
        <v>38</v>
      </c>
      <c r="EG490">
        <v>530</v>
      </c>
      <c r="EH490" t="s">
        <v>39</v>
      </c>
      <c r="EK490">
        <v>105.27</v>
      </c>
      <c r="EL490" t="s">
        <v>40</v>
      </c>
      <c r="EO490">
        <v>80.849999999999994</v>
      </c>
      <c r="EP490" t="s">
        <v>41</v>
      </c>
      <c r="ES490">
        <v>518.5</v>
      </c>
      <c r="ET490" t="s">
        <v>42</v>
      </c>
      <c r="EW490">
        <v>32.234999999999999</v>
      </c>
      <c r="EX490" t="s">
        <v>43</v>
      </c>
      <c r="FA490">
        <v>28.911000000000001</v>
      </c>
      <c r="FB490" t="s">
        <v>44</v>
      </c>
      <c r="FE490">
        <v>14.37</v>
      </c>
      <c r="FF490" t="s">
        <v>45</v>
      </c>
      <c r="FI490">
        <v>133</v>
      </c>
      <c r="FJ490" t="s">
        <v>46</v>
      </c>
      <c r="FM490">
        <v>192</v>
      </c>
      <c r="FN490" t="s">
        <v>47</v>
      </c>
      <c r="FQ490">
        <v>96.8</v>
      </c>
      <c r="FR490" t="s">
        <v>48</v>
      </c>
      <c r="FU490">
        <v>42240</v>
      </c>
      <c r="FV490" t="s">
        <v>49</v>
      </c>
      <c r="FY490">
        <v>260.3</v>
      </c>
      <c r="FZ490" t="s">
        <v>50</v>
      </c>
      <c r="GC490">
        <v>0.39673999999999998</v>
      </c>
      <c r="GD490" t="s">
        <v>51</v>
      </c>
      <c r="GG490">
        <v>0</v>
      </c>
      <c r="GH490" t="s">
        <v>52</v>
      </c>
      <c r="GK490">
        <v>772.1</v>
      </c>
      <c r="GL490" t="s">
        <v>53</v>
      </c>
      <c r="GO490">
        <v>2.6551</v>
      </c>
    </row>
    <row r="491" spans="1:197" x14ac:dyDescent="0.45">
      <c r="A491">
        <v>40735</v>
      </c>
      <c r="B491" t="s">
        <v>5</v>
      </c>
      <c r="E491">
        <v>0</v>
      </c>
      <c r="F491" t="s">
        <v>6</v>
      </c>
      <c r="I491">
        <v>0</v>
      </c>
      <c r="J491" t="s">
        <v>7</v>
      </c>
      <c r="M491">
        <v>0</v>
      </c>
      <c r="N491" t="s">
        <v>8</v>
      </c>
      <c r="Q491">
        <v>1495.9</v>
      </c>
      <c r="R491" t="s">
        <v>9</v>
      </c>
      <c r="U491">
        <v>69.489999999999995</v>
      </c>
      <c r="V491" t="s">
        <v>10</v>
      </c>
      <c r="Y491">
        <v>140.94</v>
      </c>
      <c r="Z491" t="s">
        <v>11</v>
      </c>
      <c r="AC491">
        <v>0</v>
      </c>
      <c r="AD491" t="s">
        <v>12</v>
      </c>
      <c r="AG491">
        <v>0</v>
      </c>
      <c r="AH491" t="s">
        <v>13</v>
      </c>
      <c r="AK491">
        <v>8.4570000000000006E-2</v>
      </c>
      <c r="AL491" t="s">
        <v>14</v>
      </c>
      <c r="AO491">
        <v>5055</v>
      </c>
      <c r="AP491" t="s">
        <v>15</v>
      </c>
      <c r="AS491">
        <v>201.6</v>
      </c>
      <c r="AT491" t="s">
        <v>16</v>
      </c>
      <c r="AW491">
        <v>7550</v>
      </c>
      <c r="AX491" t="s">
        <v>17</v>
      </c>
      <c r="BA491">
        <v>388</v>
      </c>
      <c r="BB491" t="s">
        <v>18</v>
      </c>
      <c r="BE491">
        <v>3.85E-2</v>
      </c>
      <c r="BF491" t="s">
        <v>19</v>
      </c>
      <c r="BI491">
        <v>62.43</v>
      </c>
      <c r="BJ491" t="s">
        <v>20</v>
      </c>
      <c r="BM491">
        <v>1017.1</v>
      </c>
      <c r="BN491" t="s">
        <v>21</v>
      </c>
      <c r="BQ491">
        <v>1838.1</v>
      </c>
      <c r="BR491" t="s">
        <v>22</v>
      </c>
      <c r="BU491">
        <v>279</v>
      </c>
      <c r="BV491" t="s">
        <v>23</v>
      </c>
      <c r="BY491">
        <v>24.884</v>
      </c>
      <c r="BZ491" t="s">
        <v>24</v>
      </c>
      <c r="CC491">
        <v>238.85</v>
      </c>
      <c r="CD491" t="s">
        <v>25</v>
      </c>
      <c r="CG491">
        <v>3949.6</v>
      </c>
      <c r="CH491" t="s">
        <v>26</v>
      </c>
      <c r="CK491">
        <v>0</v>
      </c>
      <c r="CL491" t="s">
        <v>27</v>
      </c>
      <c r="CO491">
        <v>0</v>
      </c>
      <c r="CP491" t="s">
        <v>28</v>
      </c>
      <c r="CS491">
        <v>225</v>
      </c>
      <c r="CT491" t="s">
        <v>29</v>
      </c>
      <c r="CW491">
        <v>109.55</v>
      </c>
      <c r="CX491" t="s">
        <v>30</v>
      </c>
      <c r="DA491">
        <v>3.2349999999999999</v>
      </c>
      <c r="DB491" t="s">
        <v>31</v>
      </c>
      <c r="DE491">
        <v>371.75</v>
      </c>
      <c r="DF491" t="s">
        <v>32</v>
      </c>
      <c r="DI491">
        <v>106.58</v>
      </c>
      <c r="DJ491" t="s">
        <v>33</v>
      </c>
      <c r="DM491">
        <v>234</v>
      </c>
      <c r="DN491" t="s">
        <v>34</v>
      </c>
      <c r="DQ491">
        <v>203.86</v>
      </c>
      <c r="DR491" t="s">
        <v>35</v>
      </c>
      <c r="DU491">
        <v>90.4</v>
      </c>
      <c r="DV491" t="s">
        <v>36</v>
      </c>
      <c r="DY491">
        <v>1.355</v>
      </c>
      <c r="DZ491" t="s">
        <v>37</v>
      </c>
      <c r="EC491">
        <v>356.31</v>
      </c>
      <c r="ED491" t="s">
        <v>38</v>
      </c>
      <c r="EG491">
        <v>518</v>
      </c>
      <c r="EH491" t="s">
        <v>39</v>
      </c>
      <c r="EK491">
        <v>105.46</v>
      </c>
      <c r="EL491" t="s">
        <v>40</v>
      </c>
      <c r="EO491">
        <v>81.849999999999994</v>
      </c>
      <c r="EP491" t="s">
        <v>41</v>
      </c>
      <c r="ES491">
        <v>512.29999999999995</v>
      </c>
      <c r="ET491" t="s">
        <v>42</v>
      </c>
      <c r="EW491">
        <v>31.713999999999999</v>
      </c>
      <c r="EX491" t="s">
        <v>43</v>
      </c>
      <c r="FA491">
        <v>27.751999999999999</v>
      </c>
      <c r="FB491" t="s">
        <v>44</v>
      </c>
      <c r="FE491">
        <v>13.923</v>
      </c>
      <c r="FF491" t="s">
        <v>45</v>
      </c>
      <c r="FI491">
        <v>128.37</v>
      </c>
      <c r="FJ491" t="s">
        <v>46</v>
      </c>
      <c r="FM491">
        <v>188.07</v>
      </c>
      <c r="FN491" t="s">
        <v>47</v>
      </c>
      <c r="FQ491">
        <v>94.21</v>
      </c>
      <c r="FR491" t="s">
        <v>48</v>
      </c>
      <c r="FU491">
        <v>42400</v>
      </c>
      <c r="FV491" t="s">
        <v>49</v>
      </c>
      <c r="FY491">
        <v>269.39999999999998</v>
      </c>
      <c r="FZ491" t="s">
        <v>50</v>
      </c>
      <c r="GC491">
        <v>0.39400000000000002</v>
      </c>
      <c r="GD491" t="s">
        <v>51</v>
      </c>
      <c r="GG491">
        <v>0</v>
      </c>
      <c r="GH491" t="s">
        <v>52</v>
      </c>
      <c r="GK491">
        <v>768.4</v>
      </c>
      <c r="GL491" t="s">
        <v>53</v>
      </c>
      <c r="GO491">
        <v>2.6248999999999998</v>
      </c>
    </row>
    <row r="492" spans="1:197" x14ac:dyDescent="0.45">
      <c r="A492">
        <v>40742</v>
      </c>
      <c r="B492" t="s">
        <v>5</v>
      </c>
      <c r="E492">
        <v>0</v>
      </c>
      <c r="F492" t="s">
        <v>6</v>
      </c>
      <c r="I492">
        <v>0</v>
      </c>
      <c r="J492" t="s">
        <v>7</v>
      </c>
      <c r="M492">
        <v>0</v>
      </c>
      <c r="N492" t="s">
        <v>8</v>
      </c>
      <c r="Q492">
        <v>1480</v>
      </c>
      <c r="R492" t="s">
        <v>9</v>
      </c>
      <c r="U492">
        <v>70.02</v>
      </c>
      <c r="V492" t="s">
        <v>10</v>
      </c>
      <c r="Y492">
        <v>141.69999999999999</v>
      </c>
      <c r="Z492" t="s">
        <v>11</v>
      </c>
      <c r="AC492">
        <v>0</v>
      </c>
      <c r="AD492" t="s">
        <v>12</v>
      </c>
      <c r="AG492">
        <v>0</v>
      </c>
      <c r="AH492" t="s">
        <v>13</v>
      </c>
      <c r="AK492">
        <v>8.6239999999999997E-2</v>
      </c>
      <c r="AL492" t="s">
        <v>14</v>
      </c>
      <c r="AO492">
        <v>4811.8</v>
      </c>
      <c r="AP492" t="s">
        <v>15</v>
      </c>
      <c r="AS492">
        <v>202.7</v>
      </c>
      <c r="AT492" t="s">
        <v>16</v>
      </c>
      <c r="AW492">
        <v>7530</v>
      </c>
      <c r="AX492" t="s">
        <v>17</v>
      </c>
      <c r="BA492">
        <v>385</v>
      </c>
      <c r="BB492" t="s">
        <v>18</v>
      </c>
      <c r="BE492">
        <v>3.8350000000000002E-2</v>
      </c>
      <c r="BF492" t="s">
        <v>19</v>
      </c>
      <c r="BI492">
        <v>61.35</v>
      </c>
      <c r="BJ492" t="s">
        <v>20</v>
      </c>
      <c r="BM492">
        <v>1013.4</v>
      </c>
      <c r="BN492" t="s">
        <v>21</v>
      </c>
      <c r="BQ492">
        <v>1875</v>
      </c>
      <c r="BR492" t="s">
        <v>22</v>
      </c>
      <c r="BU492">
        <v>275.54000000000002</v>
      </c>
      <c r="BV492" t="s">
        <v>23</v>
      </c>
      <c r="BY492">
        <v>24.940999999999999</v>
      </c>
      <c r="BZ492" t="s">
        <v>24</v>
      </c>
      <c r="CC492">
        <v>241.01</v>
      </c>
      <c r="CD492" t="s">
        <v>25</v>
      </c>
      <c r="CG492">
        <v>3951</v>
      </c>
      <c r="CH492" t="s">
        <v>26</v>
      </c>
      <c r="CK492">
        <v>0</v>
      </c>
      <c r="CL492" t="s">
        <v>27</v>
      </c>
      <c r="CO492">
        <v>0</v>
      </c>
      <c r="CP492" t="s">
        <v>28</v>
      </c>
      <c r="CS492">
        <v>225.1</v>
      </c>
      <c r="CT492" t="s">
        <v>29</v>
      </c>
      <c r="CW492">
        <v>108.51</v>
      </c>
      <c r="CX492" t="s">
        <v>30</v>
      </c>
      <c r="DA492">
        <v>3.1511999999999998</v>
      </c>
      <c r="DB492" t="s">
        <v>31</v>
      </c>
      <c r="DE492">
        <v>412.7</v>
      </c>
      <c r="DF492" t="s">
        <v>32</v>
      </c>
      <c r="DI492">
        <v>107.12</v>
      </c>
      <c r="DJ492" t="s">
        <v>33</v>
      </c>
      <c r="DM492">
        <v>241.69</v>
      </c>
      <c r="DN492" t="s">
        <v>34</v>
      </c>
      <c r="DQ492">
        <v>212.5</v>
      </c>
      <c r="DR492" t="s">
        <v>35</v>
      </c>
      <c r="DU492">
        <v>98</v>
      </c>
      <c r="DV492" t="s">
        <v>36</v>
      </c>
      <c r="DY492">
        <v>1.3333999999999999</v>
      </c>
      <c r="DZ492" t="s">
        <v>37</v>
      </c>
      <c r="EC492">
        <v>376.5</v>
      </c>
      <c r="ED492" t="s">
        <v>38</v>
      </c>
      <c r="EG492">
        <v>508.9</v>
      </c>
      <c r="EH492" t="s">
        <v>39</v>
      </c>
      <c r="EK492">
        <v>101.8</v>
      </c>
      <c r="EL492" t="s">
        <v>40</v>
      </c>
      <c r="EO492">
        <v>81.58</v>
      </c>
      <c r="EP492" t="s">
        <v>41</v>
      </c>
      <c r="ES492">
        <v>522.6</v>
      </c>
      <c r="ET492" t="s">
        <v>42</v>
      </c>
      <c r="EW492">
        <v>32.200000000000003</v>
      </c>
      <c r="EX492" t="s">
        <v>43</v>
      </c>
      <c r="FA492">
        <v>28.401</v>
      </c>
      <c r="FB492" t="s">
        <v>44</v>
      </c>
      <c r="FE492">
        <v>14.494999999999999</v>
      </c>
      <c r="FF492" t="s">
        <v>45</v>
      </c>
      <c r="FI492">
        <v>126.01</v>
      </c>
      <c r="FJ492" t="s">
        <v>46</v>
      </c>
      <c r="FM492">
        <v>192.54</v>
      </c>
      <c r="FN492" t="s">
        <v>47</v>
      </c>
      <c r="FQ492">
        <v>97.5</v>
      </c>
      <c r="FR492" t="s">
        <v>48</v>
      </c>
      <c r="FU492">
        <v>43134</v>
      </c>
      <c r="FV492" t="s">
        <v>49</v>
      </c>
      <c r="FY492">
        <v>277.8</v>
      </c>
      <c r="FZ492" t="s">
        <v>50</v>
      </c>
      <c r="GC492">
        <v>0.38495000000000001</v>
      </c>
      <c r="GD492" t="s">
        <v>51</v>
      </c>
      <c r="GG492">
        <v>12400</v>
      </c>
      <c r="GH492" t="s">
        <v>52</v>
      </c>
      <c r="GK492">
        <v>818.4</v>
      </c>
      <c r="GL492" t="s">
        <v>53</v>
      </c>
      <c r="GO492">
        <v>2.6577999999999999</v>
      </c>
    </row>
    <row r="493" spans="1:197" x14ac:dyDescent="0.45">
      <c r="A493">
        <v>40749</v>
      </c>
      <c r="B493" t="s">
        <v>5</v>
      </c>
      <c r="E493">
        <v>0</v>
      </c>
      <c r="F493" t="s">
        <v>6</v>
      </c>
      <c r="I493">
        <v>0</v>
      </c>
      <c r="J493" t="s">
        <v>7</v>
      </c>
      <c r="M493">
        <v>0</v>
      </c>
      <c r="N493" t="s">
        <v>8</v>
      </c>
      <c r="Q493">
        <v>1529</v>
      </c>
      <c r="R493" t="s">
        <v>9</v>
      </c>
      <c r="U493">
        <v>70.08</v>
      </c>
      <c r="V493" t="s">
        <v>10</v>
      </c>
      <c r="Y493">
        <v>137.93</v>
      </c>
      <c r="Z493" t="s">
        <v>11</v>
      </c>
      <c r="AC493">
        <v>0</v>
      </c>
      <c r="AD493" t="s">
        <v>12</v>
      </c>
      <c r="AG493">
        <v>0</v>
      </c>
      <c r="AH493" t="s">
        <v>13</v>
      </c>
      <c r="AK493">
        <v>8.3229999999999998E-2</v>
      </c>
      <c r="AL493" t="s">
        <v>14</v>
      </c>
      <c r="AO493">
        <v>4825</v>
      </c>
      <c r="AP493" t="s">
        <v>15</v>
      </c>
      <c r="AS493">
        <v>199.44</v>
      </c>
      <c r="AT493" t="s">
        <v>16</v>
      </c>
      <c r="AW493">
        <v>7401</v>
      </c>
      <c r="AX493" t="s">
        <v>17</v>
      </c>
      <c r="BA493">
        <v>377.59</v>
      </c>
      <c r="BB493" t="s">
        <v>18</v>
      </c>
      <c r="BE493">
        <v>3.9870000000000003E-2</v>
      </c>
      <c r="BF493" t="s">
        <v>19</v>
      </c>
      <c r="BI493">
        <v>59.7</v>
      </c>
      <c r="BJ493" t="s">
        <v>20</v>
      </c>
      <c r="BM493">
        <v>987.9</v>
      </c>
      <c r="BN493" t="s">
        <v>21</v>
      </c>
      <c r="BQ493">
        <v>1848</v>
      </c>
      <c r="BR493" t="s">
        <v>22</v>
      </c>
      <c r="BU493">
        <v>267.98</v>
      </c>
      <c r="BV493" t="s">
        <v>23</v>
      </c>
      <c r="BY493">
        <v>23.99</v>
      </c>
      <c r="BZ493" t="s">
        <v>24</v>
      </c>
      <c r="CC493">
        <v>240.5</v>
      </c>
      <c r="CD493" t="s">
        <v>25</v>
      </c>
      <c r="CG493">
        <v>3955</v>
      </c>
      <c r="CH493" t="s">
        <v>26</v>
      </c>
      <c r="CK493">
        <v>0</v>
      </c>
      <c r="CL493" t="s">
        <v>27</v>
      </c>
      <c r="CO493">
        <v>0</v>
      </c>
      <c r="CP493" t="s">
        <v>28</v>
      </c>
      <c r="CS493">
        <v>220.38</v>
      </c>
      <c r="CT493" t="s">
        <v>29</v>
      </c>
      <c r="CW493">
        <v>103.86</v>
      </c>
      <c r="CX493" t="s">
        <v>30</v>
      </c>
      <c r="DA493">
        <v>3.1120000000000001</v>
      </c>
      <c r="DB493" t="s">
        <v>31</v>
      </c>
      <c r="DE493">
        <v>398.54</v>
      </c>
      <c r="DF493" t="s">
        <v>32</v>
      </c>
      <c r="DI493">
        <v>108</v>
      </c>
      <c r="DJ493" t="s">
        <v>33</v>
      </c>
      <c r="DM493">
        <v>235.8</v>
      </c>
      <c r="DN493" t="s">
        <v>34</v>
      </c>
      <c r="DQ493">
        <v>203.11</v>
      </c>
      <c r="DR493" t="s">
        <v>35</v>
      </c>
      <c r="DU493">
        <v>98.69</v>
      </c>
      <c r="DV493" t="s">
        <v>36</v>
      </c>
      <c r="DY493">
        <v>1.381</v>
      </c>
      <c r="DZ493" t="s">
        <v>37</v>
      </c>
      <c r="EC493">
        <v>374.7</v>
      </c>
      <c r="ED493" t="s">
        <v>38</v>
      </c>
      <c r="EG493">
        <v>496.6</v>
      </c>
      <c r="EH493" t="s">
        <v>39</v>
      </c>
      <c r="EK493">
        <v>101.75</v>
      </c>
      <c r="EL493" t="s">
        <v>40</v>
      </c>
      <c r="EO493">
        <v>82.63</v>
      </c>
      <c r="EP493" t="s">
        <v>41</v>
      </c>
      <c r="ES493">
        <v>533.9</v>
      </c>
      <c r="ET493" t="s">
        <v>42</v>
      </c>
      <c r="EW493">
        <v>32.85</v>
      </c>
      <c r="EX493" t="s">
        <v>43</v>
      </c>
      <c r="FA493">
        <v>27.771000000000001</v>
      </c>
      <c r="FB493" t="s">
        <v>44</v>
      </c>
      <c r="FE493">
        <v>14.161</v>
      </c>
      <c r="FF493" t="s">
        <v>45</v>
      </c>
      <c r="FI493">
        <v>122.45</v>
      </c>
      <c r="FJ493" t="s">
        <v>46</v>
      </c>
      <c r="FM493">
        <v>184.2</v>
      </c>
      <c r="FN493" t="s">
        <v>47</v>
      </c>
      <c r="FQ493">
        <v>95.33</v>
      </c>
      <c r="FR493" t="s">
        <v>48</v>
      </c>
      <c r="FU493">
        <v>43917</v>
      </c>
      <c r="FV493" t="s">
        <v>49</v>
      </c>
      <c r="FY493">
        <v>270.45</v>
      </c>
      <c r="FZ493" t="s">
        <v>50</v>
      </c>
      <c r="GC493">
        <v>0.37852999999999998</v>
      </c>
      <c r="GD493" t="s">
        <v>51</v>
      </c>
      <c r="GG493">
        <v>11921</v>
      </c>
      <c r="GH493" t="s">
        <v>52</v>
      </c>
      <c r="GK493">
        <v>810</v>
      </c>
      <c r="GL493" t="s">
        <v>53</v>
      </c>
      <c r="GO493">
        <v>2.7256</v>
      </c>
    </row>
    <row r="494" spans="1:197" x14ac:dyDescent="0.45">
      <c r="A494">
        <v>40756</v>
      </c>
      <c r="B494" t="s">
        <v>5</v>
      </c>
      <c r="E494">
        <v>0</v>
      </c>
      <c r="F494" t="s">
        <v>6</v>
      </c>
      <c r="I494">
        <v>0</v>
      </c>
      <c r="J494" t="s">
        <v>7</v>
      </c>
      <c r="M494">
        <v>0</v>
      </c>
      <c r="N494" t="s">
        <v>8</v>
      </c>
      <c r="Q494">
        <v>1259.9000000000001</v>
      </c>
      <c r="R494" t="s">
        <v>9</v>
      </c>
      <c r="U494">
        <v>64.5</v>
      </c>
      <c r="V494" t="s">
        <v>10</v>
      </c>
      <c r="Y494">
        <v>134.54</v>
      </c>
      <c r="Z494" t="s">
        <v>11</v>
      </c>
      <c r="AC494">
        <v>0</v>
      </c>
      <c r="AD494" t="s">
        <v>12</v>
      </c>
      <c r="AG494">
        <v>0</v>
      </c>
      <c r="AH494" t="s">
        <v>13</v>
      </c>
      <c r="AK494">
        <v>8.0110000000000001E-2</v>
      </c>
      <c r="AL494" t="s">
        <v>14</v>
      </c>
      <c r="AO494">
        <v>4545</v>
      </c>
      <c r="AP494" t="s">
        <v>15</v>
      </c>
      <c r="AS494">
        <v>181.8</v>
      </c>
      <c r="AT494" t="s">
        <v>16</v>
      </c>
      <c r="AW494">
        <v>7066</v>
      </c>
      <c r="AX494" t="s">
        <v>17</v>
      </c>
      <c r="BA494">
        <v>354.7</v>
      </c>
      <c r="BB494" t="s">
        <v>18</v>
      </c>
      <c r="BE494">
        <v>3.7530000000000001E-2</v>
      </c>
      <c r="BF494" t="s">
        <v>19</v>
      </c>
      <c r="BI494">
        <v>54.01</v>
      </c>
      <c r="BJ494" t="s">
        <v>20</v>
      </c>
      <c r="BM494">
        <v>950</v>
      </c>
      <c r="BN494" t="s">
        <v>21</v>
      </c>
      <c r="BQ494">
        <v>1710.1</v>
      </c>
      <c r="BR494" t="s">
        <v>22</v>
      </c>
      <c r="BU494">
        <v>239.21</v>
      </c>
      <c r="BV494" t="s">
        <v>23</v>
      </c>
      <c r="BY494">
        <v>20.254999999999999</v>
      </c>
      <c r="BZ494" t="s">
        <v>24</v>
      </c>
      <c r="CC494">
        <v>228.2</v>
      </c>
      <c r="CD494" t="s">
        <v>25</v>
      </c>
      <c r="CG494">
        <v>3625.4</v>
      </c>
      <c r="CH494" t="s">
        <v>26</v>
      </c>
      <c r="CK494">
        <v>0</v>
      </c>
      <c r="CL494" t="s">
        <v>27</v>
      </c>
      <c r="CO494">
        <v>0</v>
      </c>
      <c r="CP494" t="s">
        <v>28</v>
      </c>
      <c r="CS494">
        <v>197.88</v>
      </c>
      <c r="CT494" t="s">
        <v>29</v>
      </c>
      <c r="CW494">
        <v>94.05</v>
      </c>
      <c r="CX494" t="s">
        <v>30</v>
      </c>
      <c r="DA494">
        <v>3.0105</v>
      </c>
      <c r="DB494" t="s">
        <v>31</v>
      </c>
      <c r="DE494">
        <v>387</v>
      </c>
      <c r="DF494" t="s">
        <v>32</v>
      </c>
      <c r="DI494">
        <v>97</v>
      </c>
      <c r="DJ494" t="s">
        <v>33</v>
      </c>
      <c r="DM494">
        <v>219.37</v>
      </c>
      <c r="DN494" t="s">
        <v>34</v>
      </c>
      <c r="DQ494">
        <v>177.8</v>
      </c>
      <c r="DR494" t="s">
        <v>35</v>
      </c>
      <c r="DU494">
        <v>87.01</v>
      </c>
      <c r="DV494" t="s">
        <v>36</v>
      </c>
      <c r="DY494">
        <v>1.3171999999999999</v>
      </c>
      <c r="DZ494" t="s">
        <v>37</v>
      </c>
      <c r="EC494">
        <v>335.5</v>
      </c>
      <c r="ED494" t="s">
        <v>38</v>
      </c>
      <c r="EG494">
        <v>416.5</v>
      </c>
      <c r="EH494" t="s">
        <v>39</v>
      </c>
      <c r="EK494">
        <v>95.85</v>
      </c>
      <c r="EL494" t="s">
        <v>40</v>
      </c>
      <c r="EO494">
        <v>76.099999999999994</v>
      </c>
      <c r="EP494" t="s">
        <v>41</v>
      </c>
      <c r="ES494">
        <v>467.9</v>
      </c>
      <c r="ET494" t="s">
        <v>42</v>
      </c>
      <c r="EW494">
        <v>31.3</v>
      </c>
      <c r="EX494" t="s">
        <v>43</v>
      </c>
      <c r="FA494">
        <v>25.948</v>
      </c>
      <c r="FB494" t="s">
        <v>44</v>
      </c>
      <c r="FE494">
        <v>13.541</v>
      </c>
      <c r="FF494" t="s">
        <v>45</v>
      </c>
      <c r="FI494">
        <v>112</v>
      </c>
      <c r="FJ494" t="s">
        <v>46</v>
      </c>
      <c r="FM494">
        <v>169.78</v>
      </c>
      <c r="FN494" t="s">
        <v>47</v>
      </c>
      <c r="FQ494">
        <v>89.31</v>
      </c>
      <c r="FR494" t="s">
        <v>48</v>
      </c>
      <c r="FU494">
        <v>39800</v>
      </c>
      <c r="FV494" t="s">
        <v>49</v>
      </c>
      <c r="FY494">
        <v>253.2</v>
      </c>
      <c r="FZ494" t="s">
        <v>50</v>
      </c>
      <c r="GC494">
        <v>0.34100999999999998</v>
      </c>
      <c r="GD494" t="s">
        <v>51</v>
      </c>
      <c r="GG494">
        <v>11400</v>
      </c>
      <c r="GH494" t="s">
        <v>52</v>
      </c>
      <c r="GK494">
        <v>778.5</v>
      </c>
      <c r="GL494" t="s">
        <v>53</v>
      </c>
      <c r="GO494">
        <v>2.4394999999999998</v>
      </c>
    </row>
    <row r="495" spans="1:197" x14ac:dyDescent="0.45">
      <c r="A495">
        <v>40763</v>
      </c>
      <c r="B495" t="s">
        <v>5</v>
      </c>
      <c r="E495">
        <v>0</v>
      </c>
      <c r="F495" t="s">
        <v>6</v>
      </c>
      <c r="I495">
        <v>0</v>
      </c>
      <c r="J495" t="s">
        <v>7</v>
      </c>
      <c r="M495">
        <v>0</v>
      </c>
      <c r="N495" t="s">
        <v>8</v>
      </c>
      <c r="Q495">
        <v>1199</v>
      </c>
      <c r="R495" t="s">
        <v>9</v>
      </c>
      <c r="U495">
        <v>57.99</v>
      </c>
      <c r="V495" t="s">
        <v>10</v>
      </c>
      <c r="Y495">
        <v>119.8</v>
      </c>
      <c r="Z495" t="s">
        <v>11</v>
      </c>
      <c r="AC495">
        <v>0</v>
      </c>
      <c r="AD495" t="s">
        <v>12</v>
      </c>
      <c r="AG495">
        <v>0</v>
      </c>
      <c r="AH495" t="s">
        <v>13</v>
      </c>
      <c r="AK495">
        <v>7.1999999999999995E-2</v>
      </c>
      <c r="AL495" t="s">
        <v>14</v>
      </c>
      <c r="AO495">
        <v>4198.2</v>
      </c>
      <c r="AP495" t="s">
        <v>15</v>
      </c>
      <c r="AS495">
        <v>169.5</v>
      </c>
      <c r="AT495" t="s">
        <v>16</v>
      </c>
      <c r="AW495">
        <v>6730</v>
      </c>
      <c r="AX495" t="s">
        <v>17</v>
      </c>
      <c r="BA495">
        <v>280</v>
      </c>
      <c r="BB495" t="s">
        <v>18</v>
      </c>
      <c r="BE495">
        <v>3.0300000000000001E-2</v>
      </c>
      <c r="BF495" t="s">
        <v>19</v>
      </c>
      <c r="BI495">
        <v>45.7</v>
      </c>
      <c r="BJ495" t="s">
        <v>20</v>
      </c>
      <c r="BM495">
        <v>843.2</v>
      </c>
      <c r="BN495" t="s">
        <v>21</v>
      </c>
      <c r="BQ495">
        <v>1619.7</v>
      </c>
      <c r="BR495" t="s">
        <v>22</v>
      </c>
      <c r="BU495">
        <v>207</v>
      </c>
      <c r="BV495" t="s">
        <v>23</v>
      </c>
      <c r="BY495">
        <v>18</v>
      </c>
      <c r="BZ495" t="s">
        <v>24</v>
      </c>
      <c r="CC495">
        <v>215</v>
      </c>
      <c r="CD495" t="s">
        <v>25</v>
      </c>
      <c r="CG495">
        <v>3210</v>
      </c>
      <c r="CH495" t="s">
        <v>26</v>
      </c>
      <c r="CK495">
        <v>0</v>
      </c>
      <c r="CL495" t="s">
        <v>27</v>
      </c>
      <c r="CO495">
        <v>0</v>
      </c>
      <c r="CP495" t="s">
        <v>28</v>
      </c>
      <c r="CS495">
        <v>167.96</v>
      </c>
      <c r="CT495" t="s">
        <v>29</v>
      </c>
      <c r="CW495">
        <v>81.45</v>
      </c>
      <c r="CX495" t="s">
        <v>30</v>
      </c>
      <c r="DA495">
        <v>2.5697999999999999</v>
      </c>
      <c r="DB495" t="s">
        <v>31</v>
      </c>
      <c r="DE495">
        <v>372.5</v>
      </c>
      <c r="DF495" t="s">
        <v>32</v>
      </c>
      <c r="DI495">
        <v>113.58</v>
      </c>
      <c r="DJ495" t="s">
        <v>33</v>
      </c>
      <c r="DM495">
        <v>202.5</v>
      </c>
      <c r="DN495" t="s">
        <v>34</v>
      </c>
      <c r="DQ495">
        <v>147</v>
      </c>
      <c r="DR495" t="s">
        <v>35</v>
      </c>
      <c r="DU495">
        <v>80.7</v>
      </c>
      <c r="DV495" t="s">
        <v>36</v>
      </c>
      <c r="DY495">
        <v>1.1850000000000001</v>
      </c>
      <c r="DZ495" t="s">
        <v>37</v>
      </c>
      <c r="EC495">
        <v>305.01</v>
      </c>
      <c r="ED495" t="s">
        <v>38</v>
      </c>
      <c r="EG495">
        <v>386.1</v>
      </c>
      <c r="EH495" t="s">
        <v>39</v>
      </c>
      <c r="EK495">
        <v>85.5</v>
      </c>
      <c r="EL495" t="s">
        <v>40</v>
      </c>
      <c r="EO495">
        <v>71.040000000000006</v>
      </c>
      <c r="EP495" t="s">
        <v>41</v>
      </c>
      <c r="ES495">
        <v>436</v>
      </c>
      <c r="ET495" t="s">
        <v>42</v>
      </c>
      <c r="EW495">
        <v>26</v>
      </c>
      <c r="EX495" t="s">
        <v>43</v>
      </c>
      <c r="FA495">
        <v>22.411999999999999</v>
      </c>
      <c r="FB495" t="s">
        <v>44</v>
      </c>
      <c r="FE495">
        <v>12.173</v>
      </c>
      <c r="FF495" t="s">
        <v>45</v>
      </c>
      <c r="FI495">
        <v>92.51</v>
      </c>
      <c r="FJ495" t="s">
        <v>46</v>
      </c>
      <c r="FM495">
        <v>156.69999999999999</v>
      </c>
      <c r="FN495" t="s">
        <v>47</v>
      </c>
      <c r="FQ495">
        <v>84.48</v>
      </c>
      <c r="FR495" t="s">
        <v>48</v>
      </c>
      <c r="FU495">
        <v>36299</v>
      </c>
      <c r="FV495" t="s">
        <v>49</v>
      </c>
      <c r="FY495">
        <v>255.32</v>
      </c>
      <c r="FZ495" t="s">
        <v>50</v>
      </c>
      <c r="GC495">
        <v>0.28287000000000001</v>
      </c>
      <c r="GD495" t="s">
        <v>51</v>
      </c>
      <c r="GG495">
        <v>10557</v>
      </c>
      <c r="GH495" t="s">
        <v>52</v>
      </c>
      <c r="GK495">
        <v>705.8</v>
      </c>
      <c r="GL495" t="s">
        <v>53</v>
      </c>
      <c r="GO495">
        <v>2.2160000000000002</v>
      </c>
    </row>
    <row r="496" spans="1:197" x14ac:dyDescent="0.45">
      <c r="A496">
        <v>40770</v>
      </c>
      <c r="B496" t="s">
        <v>5</v>
      </c>
      <c r="E496">
        <v>0</v>
      </c>
      <c r="F496" t="s">
        <v>6</v>
      </c>
      <c r="I496">
        <v>0</v>
      </c>
      <c r="J496" t="s">
        <v>7</v>
      </c>
      <c r="M496">
        <v>0</v>
      </c>
      <c r="N496" t="s">
        <v>8</v>
      </c>
      <c r="Q496">
        <v>1166.9000000000001</v>
      </c>
      <c r="R496" t="s">
        <v>9</v>
      </c>
      <c r="U496">
        <v>53.29</v>
      </c>
      <c r="V496" t="s">
        <v>10</v>
      </c>
      <c r="Y496">
        <v>108.4</v>
      </c>
      <c r="Z496" t="s">
        <v>11</v>
      </c>
      <c r="AC496">
        <v>0</v>
      </c>
      <c r="AD496" t="s">
        <v>12</v>
      </c>
      <c r="AG496">
        <v>0</v>
      </c>
      <c r="AH496" t="s">
        <v>13</v>
      </c>
      <c r="AK496">
        <v>6.8000000000000005E-2</v>
      </c>
      <c r="AL496" t="s">
        <v>14</v>
      </c>
      <c r="AO496">
        <v>4000</v>
      </c>
      <c r="AP496" t="s">
        <v>15</v>
      </c>
      <c r="AS496">
        <v>169.56</v>
      </c>
      <c r="AT496" t="s">
        <v>16</v>
      </c>
      <c r="AW496">
        <v>6500</v>
      </c>
      <c r="AX496" t="s">
        <v>17</v>
      </c>
      <c r="BA496">
        <v>281</v>
      </c>
      <c r="BB496" t="s">
        <v>18</v>
      </c>
      <c r="BE496">
        <v>3.2009999999999997E-2</v>
      </c>
      <c r="BF496" t="s">
        <v>19</v>
      </c>
      <c r="BI496">
        <v>41.97</v>
      </c>
      <c r="BJ496" t="s">
        <v>20</v>
      </c>
      <c r="BM496">
        <v>745</v>
      </c>
      <c r="BN496" t="s">
        <v>21</v>
      </c>
      <c r="BQ496">
        <v>1630</v>
      </c>
      <c r="BR496" t="s">
        <v>22</v>
      </c>
      <c r="BU496">
        <v>204.7</v>
      </c>
      <c r="BV496" t="s">
        <v>23</v>
      </c>
      <c r="BY496">
        <v>17.7</v>
      </c>
      <c r="BZ496" t="s">
        <v>24</v>
      </c>
      <c r="CC496">
        <v>208.16</v>
      </c>
      <c r="CD496" t="s">
        <v>25</v>
      </c>
      <c r="CG496">
        <v>3190</v>
      </c>
      <c r="CH496" t="s">
        <v>26</v>
      </c>
      <c r="CK496">
        <v>0</v>
      </c>
      <c r="CL496" t="s">
        <v>27</v>
      </c>
      <c r="CO496">
        <v>0</v>
      </c>
      <c r="CP496" t="s">
        <v>28</v>
      </c>
      <c r="CS496">
        <v>153.34</v>
      </c>
      <c r="CT496" t="s">
        <v>29</v>
      </c>
      <c r="CW496">
        <v>77.489999999999995</v>
      </c>
      <c r="CX496" t="s">
        <v>30</v>
      </c>
      <c r="DA496">
        <v>2.5203000000000002</v>
      </c>
      <c r="DB496" t="s">
        <v>31</v>
      </c>
      <c r="DE496">
        <v>356.97</v>
      </c>
      <c r="DF496" t="s">
        <v>32</v>
      </c>
      <c r="DI496">
        <v>115</v>
      </c>
      <c r="DJ496" t="s">
        <v>33</v>
      </c>
      <c r="DM496">
        <v>200</v>
      </c>
      <c r="DN496" t="s">
        <v>34</v>
      </c>
      <c r="DQ496">
        <v>150</v>
      </c>
      <c r="DR496" t="s">
        <v>35</v>
      </c>
      <c r="DU496">
        <v>83.48</v>
      </c>
      <c r="DV496" t="s">
        <v>36</v>
      </c>
      <c r="DY496">
        <v>1.1639999999999999</v>
      </c>
      <c r="DZ496" t="s">
        <v>37</v>
      </c>
      <c r="EC496">
        <v>307.97000000000003</v>
      </c>
      <c r="ED496" t="s">
        <v>38</v>
      </c>
      <c r="EG496">
        <v>351</v>
      </c>
      <c r="EH496" t="s">
        <v>39</v>
      </c>
      <c r="EK496">
        <v>78.78</v>
      </c>
      <c r="EL496" t="s">
        <v>40</v>
      </c>
      <c r="EO496">
        <v>66.02</v>
      </c>
      <c r="EP496" t="s">
        <v>41</v>
      </c>
      <c r="ES496">
        <v>418</v>
      </c>
      <c r="ET496" t="s">
        <v>42</v>
      </c>
      <c r="EW496">
        <v>25.8</v>
      </c>
      <c r="EX496" t="s">
        <v>43</v>
      </c>
      <c r="FA496">
        <v>22.72</v>
      </c>
      <c r="FB496" t="s">
        <v>44</v>
      </c>
      <c r="FE496">
        <v>13</v>
      </c>
      <c r="FF496" t="s">
        <v>45</v>
      </c>
      <c r="FI496">
        <v>89.32</v>
      </c>
      <c r="FJ496" t="s">
        <v>46</v>
      </c>
      <c r="FM496">
        <v>154</v>
      </c>
      <c r="FN496" t="s">
        <v>47</v>
      </c>
      <c r="FQ496">
        <v>85</v>
      </c>
      <c r="FR496" t="s">
        <v>48</v>
      </c>
      <c r="FU496">
        <v>35781</v>
      </c>
      <c r="FV496" t="s">
        <v>49</v>
      </c>
      <c r="FY496">
        <v>252.51</v>
      </c>
      <c r="FZ496" t="s">
        <v>50</v>
      </c>
      <c r="GC496">
        <v>0.2772</v>
      </c>
      <c r="GD496" t="s">
        <v>51</v>
      </c>
      <c r="GG496">
        <v>10400</v>
      </c>
      <c r="GH496" t="s">
        <v>52</v>
      </c>
      <c r="GK496">
        <v>680.1</v>
      </c>
      <c r="GL496" t="s">
        <v>53</v>
      </c>
      <c r="GO496">
        <v>2.2000000000000002</v>
      </c>
    </row>
    <row r="497" spans="1:197" x14ac:dyDescent="0.45">
      <c r="A497">
        <v>40777</v>
      </c>
      <c r="B497" t="s">
        <v>5</v>
      </c>
      <c r="E497">
        <v>0</v>
      </c>
      <c r="F497" t="s">
        <v>6</v>
      </c>
      <c r="I497">
        <v>0</v>
      </c>
      <c r="J497" t="s">
        <v>7</v>
      </c>
      <c r="M497">
        <v>0</v>
      </c>
      <c r="N497" t="s">
        <v>8</v>
      </c>
      <c r="Q497">
        <v>1342</v>
      </c>
      <c r="R497" t="s">
        <v>9</v>
      </c>
      <c r="U497">
        <v>49.57</v>
      </c>
      <c r="V497" t="s">
        <v>10</v>
      </c>
      <c r="Y497">
        <v>114.52</v>
      </c>
      <c r="Z497" t="s">
        <v>11</v>
      </c>
      <c r="AC497">
        <v>0</v>
      </c>
      <c r="AD497" t="s">
        <v>12</v>
      </c>
      <c r="AG497">
        <v>0</v>
      </c>
      <c r="AH497" t="s">
        <v>13</v>
      </c>
      <c r="AK497">
        <v>7.3069999999999996E-2</v>
      </c>
      <c r="AL497" t="s">
        <v>14</v>
      </c>
      <c r="AO497">
        <v>4400</v>
      </c>
      <c r="AP497" t="s">
        <v>15</v>
      </c>
      <c r="AS497">
        <v>172.8</v>
      </c>
      <c r="AT497" t="s">
        <v>16</v>
      </c>
      <c r="AW497">
        <v>6830</v>
      </c>
      <c r="AX497" t="s">
        <v>17</v>
      </c>
      <c r="BA497">
        <v>273.10000000000002</v>
      </c>
      <c r="BB497" t="s">
        <v>18</v>
      </c>
      <c r="BE497">
        <v>3.1E-2</v>
      </c>
      <c r="BF497" t="s">
        <v>19</v>
      </c>
      <c r="BI497">
        <v>41.98</v>
      </c>
      <c r="BJ497" t="s">
        <v>20</v>
      </c>
      <c r="BM497">
        <v>660</v>
      </c>
      <c r="BN497" t="s">
        <v>21</v>
      </c>
      <c r="BQ497">
        <v>1680</v>
      </c>
      <c r="BR497" t="s">
        <v>22</v>
      </c>
      <c r="BU497">
        <v>194</v>
      </c>
      <c r="BV497" t="s">
        <v>23</v>
      </c>
      <c r="BY497">
        <v>16.661999999999999</v>
      </c>
      <c r="BZ497" t="s">
        <v>24</v>
      </c>
      <c r="CC497">
        <v>212.26</v>
      </c>
      <c r="CD497" t="s">
        <v>25</v>
      </c>
      <c r="CG497">
        <v>2891.5</v>
      </c>
      <c r="CH497" t="s">
        <v>26</v>
      </c>
      <c r="CK497">
        <v>0</v>
      </c>
      <c r="CL497" t="s">
        <v>27</v>
      </c>
      <c r="CO497">
        <v>0</v>
      </c>
      <c r="CP497" t="s">
        <v>28</v>
      </c>
      <c r="CS497">
        <v>152.94</v>
      </c>
      <c r="CT497" t="s">
        <v>29</v>
      </c>
      <c r="CW497">
        <v>77.87</v>
      </c>
      <c r="CX497" t="s">
        <v>30</v>
      </c>
      <c r="DA497">
        <v>2.4857999999999998</v>
      </c>
      <c r="DB497" t="s">
        <v>31</v>
      </c>
      <c r="DE497">
        <v>340.43</v>
      </c>
      <c r="DF497" t="s">
        <v>32</v>
      </c>
      <c r="DI497">
        <v>108</v>
      </c>
      <c r="DJ497" t="s">
        <v>33</v>
      </c>
      <c r="DM497">
        <v>206.1</v>
      </c>
      <c r="DN497" t="s">
        <v>34</v>
      </c>
      <c r="DQ497">
        <v>158.9</v>
      </c>
      <c r="DR497" t="s">
        <v>35</v>
      </c>
      <c r="DU497">
        <v>85.48</v>
      </c>
      <c r="DV497" t="s">
        <v>36</v>
      </c>
      <c r="DY497">
        <v>1.2025999999999999</v>
      </c>
      <c r="DZ497" t="s">
        <v>37</v>
      </c>
      <c r="EC497">
        <v>316</v>
      </c>
      <c r="ED497" t="s">
        <v>38</v>
      </c>
      <c r="EG497">
        <v>363.7</v>
      </c>
      <c r="EH497" t="s">
        <v>39</v>
      </c>
      <c r="EK497">
        <v>77.790000000000006</v>
      </c>
      <c r="EL497" t="s">
        <v>40</v>
      </c>
      <c r="EO497">
        <v>65.150000000000006</v>
      </c>
      <c r="EP497" t="s">
        <v>41</v>
      </c>
      <c r="ES497">
        <v>434.5</v>
      </c>
      <c r="ET497" t="s">
        <v>42</v>
      </c>
      <c r="EW497">
        <v>24.815000000000001</v>
      </c>
      <c r="EX497" t="s">
        <v>43</v>
      </c>
      <c r="FA497">
        <v>23.196000000000002</v>
      </c>
      <c r="FB497" t="s">
        <v>44</v>
      </c>
      <c r="FE497">
        <v>13</v>
      </c>
      <c r="FF497" t="s">
        <v>45</v>
      </c>
      <c r="FI497">
        <v>80.400000000000006</v>
      </c>
      <c r="FJ497" t="s">
        <v>46</v>
      </c>
      <c r="FM497">
        <v>146.91999999999999</v>
      </c>
      <c r="FN497" t="s">
        <v>47</v>
      </c>
      <c r="FQ497">
        <v>81.400000000000006</v>
      </c>
      <c r="FR497" t="s">
        <v>48</v>
      </c>
      <c r="FU497">
        <v>38253</v>
      </c>
      <c r="FV497" t="s">
        <v>49</v>
      </c>
      <c r="FY497">
        <v>264.5</v>
      </c>
      <c r="FZ497" t="s">
        <v>50</v>
      </c>
      <c r="GC497">
        <v>0.26599</v>
      </c>
      <c r="GD497" t="s">
        <v>51</v>
      </c>
      <c r="GG497">
        <v>10496</v>
      </c>
      <c r="GH497" t="s">
        <v>52</v>
      </c>
      <c r="GK497">
        <v>681.3</v>
      </c>
      <c r="GL497" t="s">
        <v>53</v>
      </c>
      <c r="GO497">
        <v>2.2198000000000002</v>
      </c>
    </row>
    <row r="498" spans="1:197" x14ac:dyDescent="0.45">
      <c r="A498">
        <v>40784</v>
      </c>
      <c r="B498" t="s">
        <v>5</v>
      </c>
      <c r="E498">
        <v>0</v>
      </c>
      <c r="F498" t="s">
        <v>6</v>
      </c>
      <c r="I498">
        <v>0</v>
      </c>
      <c r="J498" t="s">
        <v>7</v>
      </c>
      <c r="M498">
        <v>0</v>
      </c>
      <c r="N498" t="s">
        <v>8</v>
      </c>
      <c r="Q498">
        <v>1338</v>
      </c>
      <c r="R498" t="s">
        <v>9</v>
      </c>
      <c r="U498">
        <v>57.17</v>
      </c>
      <c r="V498" t="s">
        <v>10</v>
      </c>
      <c r="Y498">
        <v>116.5</v>
      </c>
      <c r="Z498" t="s">
        <v>11</v>
      </c>
      <c r="AC498">
        <v>0</v>
      </c>
      <c r="AD498" t="s">
        <v>12</v>
      </c>
      <c r="AG498">
        <v>0</v>
      </c>
      <c r="AH498" t="s">
        <v>13</v>
      </c>
      <c r="AK498">
        <v>7.4079999999999993E-2</v>
      </c>
      <c r="AL498" t="s">
        <v>14</v>
      </c>
      <c r="AO498">
        <v>4844</v>
      </c>
      <c r="AP498" t="s">
        <v>15</v>
      </c>
      <c r="AS498">
        <v>171</v>
      </c>
      <c r="AT498" t="s">
        <v>16</v>
      </c>
      <c r="AW498">
        <v>7039</v>
      </c>
      <c r="AX498" t="s">
        <v>17</v>
      </c>
      <c r="BA498">
        <v>287.11</v>
      </c>
      <c r="BB498" t="s">
        <v>18</v>
      </c>
      <c r="BE498">
        <v>3.4729999999999997E-2</v>
      </c>
      <c r="BF498" t="s">
        <v>19</v>
      </c>
      <c r="BI498">
        <v>46.63</v>
      </c>
      <c r="BJ498" t="s">
        <v>20</v>
      </c>
      <c r="BM498">
        <v>724</v>
      </c>
      <c r="BN498" t="s">
        <v>21</v>
      </c>
      <c r="BQ498">
        <v>1706.5</v>
      </c>
      <c r="BR498" t="s">
        <v>22</v>
      </c>
      <c r="BU498">
        <v>218.7</v>
      </c>
      <c r="BV498" t="s">
        <v>23</v>
      </c>
      <c r="BY498">
        <v>17.605</v>
      </c>
      <c r="BZ498" t="s">
        <v>24</v>
      </c>
      <c r="CC498">
        <v>221.41</v>
      </c>
      <c r="CD498" t="s">
        <v>25</v>
      </c>
      <c r="CG498">
        <v>3089</v>
      </c>
      <c r="CH498" t="s">
        <v>26</v>
      </c>
      <c r="CK498">
        <v>0</v>
      </c>
      <c r="CL498" t="s">
        <v>27</v>
      </c>
      <c r="CO498">
        <v>0</v>
      </c>
      <c r="CP498" t="s">
        <v>28</v>
      </c>
      <c r="CS498">
        <v>176.19</v>
      </c>
      <c r="CT498" t="s">
        <v>29</v>
      </c>
      <c r="CW498">
        <v>84.84</v>
      </c>
      <c r="CX498" t="s">
        <v>30</v>
      </c>
      <c r="DA498">
        <v>2.7199</v>
      </c>
      <c r="DB498" t="s">
        <v>31</v>
      </c>
      <c r="DE498">
        <v>374.63</v>
      </c>
      <c r="DF498" t="s">
        <v>32</v>
      </c>
      <c r="DI498">
        <v>109.18</v>
      </c>
      <c r="DJ498" t="s">
        <v>33</v>
      </c>
      <c r="DM498">
        <v>227.05</v>
      </c>
      <c r="DN498" t="s">
        <v>34</v>
      </c>
      <c r="DQ498">
        <v>181.99</v>
      </c>
      <c r="DR498" t="s">
        <v>35</v>
      </c>
      <c r="DU498">
        <v>89.78</v>
      </c>
      <c r="DV498" t="s">
        <v>36</v>
      </c>
      <c r="DY498">
        <v>1.2150000000000001</v>
      </c>
      <c r="DZ498" t="s">
        <v>37</v>
      </c>
      <c r="EC498">
        <v>310</v>
      </c>
      <c r="ED498" t="s">
        <v>38</v>
      </c>
      <c r="EG498">
        <v>369.1</v>
      </c>
      <c r="EH498" t="s">
        <v>39</v>
      </c>
      <c r="EK498">
        <v>82.4</v>
      </c>
      <c r="EL498" t="s">
        <v>40</v>
      </c>
      <c r="EO498">
        <v>69.22</v>
      </c>
      <c r="EP498" t="s">
        <v>41</v>
      </c>
      <c r="ES498">
        <v>432</v>
      </c>
      <c r="ET498" t="s">
        <v>42</v>
      </c>
      <c r="EW498">
        <v>26.1</v>
      </c>
      <c r="EX498" t="s">
        <v>43</v>
      </c>
      <c r="FA498">
        <v>24.041</v>
      </c>
      <c r="FB498" t="s">
        <v>44</v>
      </c>
      <c r="FE498">
        <v>13.959</v>
      </c>
      <c r="FF498" t="s">
        <v>45</v>
      </c>
      <c r="FI498">
        <v>94.44</v>
      </c>
      <c r="FJ498" t="s">
        <v>46</v>
      </c>
      <c r="FM498">
        <v>157.99</v>
      </c>
      <c r="FN498" t="s">
        <v>47</v>
      </c>
      <c r="FQ498">
        <v>84.16</v>
      </c>
      <c r="FR498" t="s">
        <v>48</v>
      </c>
      <c r="FU498">
        <v>38969</v>
      </c>
      <c r="FV498" t="s">
        <v>49</v>
      </c>
      <c r="FY498">
        <v>281.16000000000003</v>
      </c>
      <c r="FZ498" t="s">
        <v>50</v>
      </c>
      <c r="GC498">
        <v>0.28050000000000003</v>
      </c>
      <c r="GD498" t="s">
        <v>51</v>
      </c>
      <c r="GG498">
        <v>10954</v>
      </c>
      <c r="GH498" t="s">
        <v>52</v>
      </c>
      <c r="GK498">
        <v>700</v>
      </c>
      <c r="GL498" t="s">
        <v>53</v>
      </c>
      <c r="GO498">
        <v>2.2549999999999999</v>
      </c>
    </row>
    <row r="499" spans="1:197" x14ac:dyDescent="0.45">
      <c r="A499">
        <v>40791</v>
      </c>
      <c r="B499" t="s">
        <v>5</v>
      </c>
      <c r="E499">
        <v>0</v>
      </c>
      <c r="F499" t="s">
        <v>6</v>
      </c>
      <c r="I499">
        <v>0</v>
      </c>
      <c r="J499" t="s">
        <v>7</v>
      </c>
      <c r="M499">
        <v>0</v>
      </c>
      <c r="N499" t="s">
        <v>8</v>
      </c>
      <c r="Q499">
        <v>1365</v>
      </c>
      <c r="R499" t="s">
        <v>9</v>
      </c>
      <c r="U499">
        <v>59</v>
      </c>
      <c r="V499" t="s">
        <v>10</v>
      </c>
      <c r="Y499">
        <v>114.94</v>
      </c>
      <c r="Z499" t="s">
        <v>11</v>
      </c>
      <c r="AC499">
        <v>0</v>
      </c>
      <c r="AD499" t="s">
        <v>12</v>
      </c>
      <c r="AG499">
        <v>0</v>
      </c>
      <c r="AH499" t="s">
        <v>13</v>
      </c>
      <c r="AK499">
        <v>7.4620000000000006E-2</v>
      </c>
      <c r="AL499" t="s">
        <v>14</v>
      </c>
      <c r="AO499">
        <v>4552.2</v>
      </c>
      <c r="AP499" t="s">
        <v>15</v>
      </c>
      <c r="AS499">
        <v>168.79</v>
      </c>
      <c r="AT499" t="s">
        <v>16</v>
      </c>
      <c r="AW499">
        <v>7402</v>
      </c>
      <c r="AX499" t="s">
        <v>17</v>
      </c>
      <c r="BA499">
        <v>297.8</v>
      </c>
      <c r="BB499" t="s">
        <v>18</v>
      </c>
      <c r="BE499">
        <v>3.4290000000000001E-2</v>
      </c>
      <c r="BF499" t="s">
        <v>19</v>
      </c>
      <c r="BI499">
        <v>47.1</v>
      </c>
      <c r="BJ499" t="s">
        <v>20</v>
      </c>
      <c r="BM499">
        <v>708.1</v>
      </c>
      <c r="BN499" t="s">
        <v>21</v>
      </c>
      <c r="BQ499">
        <v>1727</v>
      </c>
      <c r="BR499" t="s">
        <v>22</v>
      </c>
      <c r="BU499">
        <v>240</v>
      </c>
      <c r="BV499" t="s">
        <v>23</v>
      </c>
      <c r="BY499">
        <v>17.190000000000001</v>
      </c>
      <c r="BZ499" t="s">
        <v>24</v>
      </c>
      <c r="CC499">
        <v>208.5</v>
      </c>
      <c r="CD499" t="s">
        <v>25</v>
      </c>
      <c r="CG499">
        <v>3029</v>
      </c>
      <c r="CH499" t="s">
        <v>26</v>
      </c>
      <c r="CK499">
        <v>0</v>
      </c>
      <c r="CL499" t="s">
        <v>27</v>
      </c>
      <c r="CO499">
        <v>0</v>
      </c>
      <c r="CP499" t="s">
        <v>28</v>
      </c>
      <c r="CS499">
        <v>175.99</v>
      </c>
      <c r="CT499" t="s">
        <v>29</v>
      </c>
      <c r="CW499">
        <v>83.96</v>
      </c>
      <c r="CX499" t="s">
        <v>30</v>
      </c>
      <c r="DA499">
        <v>2.96</v>
      </c>
      <c r="DB499" t="s">
        <v>31</v>
      </c>
      <c r="DE499">
        <v>382.92</v>
      </c>
      <c r="DF499" t="s">
        <v>32</v>
      </c>
      <c r="DI499">
        <v>106.49</v>
      </c>
      <c r="DJ499" t="s">
        <v>33</v>
      </c>
      <c r="DM499">
        <v>221.63</v>
      </c>
      <c r="DN499" t="s">
        <v>34</v>
      </c>
      <c r="DQ499">
        <v>174.09</v>
      </c>
      <c r="DR499" t="s">
        <v>35</v>
      </c>
      <c r="DU499">
        <v>87</v>
      </c>
      <c r="DV499" t="s">
        <v>36</v>
      </c>
      <c r="DY499">
        <v>1.2509999999999999</v>
      </c>
      <c r="DZ499" t="s">
        <v>37</v>
      </c>
      <c r="EC499">
        <v>307.26</v>
      </c>
      <c r="ED499" t="s">
        <v>38</v>
      </c>
      <c r="EG499">
        <v>368.1</v>
      </c>
      <c r="EH499" t="s">
        <v>39</v>
      </c>
      <c r="EK499">
        <v>83.2</v>
      </c>
      <c r="EL499" t="s">
        <v>40</v>
      </c>
      <c r="EO499">
        <v>69.489999999999995</v>
      </c>
      <c r="EP499" t="s">
        <v>41</v>
      </c>
      <c r="ES499">
        <v>425.2</v>
      </c>
      <c r="ET499" t="s">
        <v>42</v>
      </c>
      <c r="EW499">
        <v>26.05</v>
      </c>
      <c r="EX499" t="s">
        <v>43</v>
      </c>
      <c r="FA499">
        <v>23.488</v>
      </c>
      <c r="FB499" t="s">
        <v>44</v>
      </c>
      <c r="FE499">
        <v>14.651</v>
      </c>
      <c r="FF499" t="s">
        <v>45</v>
      </c>
      <c r="FI499">
        <v>102.07</v>
      </c>
      <c r="FJ499" t="s">
        <v>46</v>
      </c>
      <c r="FM499">
        <v>157.43</v>
      </c>
      <c r="FN499" t="s">
        <v>47</v>
      </c>
      <c r="FQ499">
        <v>86.02</v>
      </c>
      <c r="FR499" t="s">
        <v>48</v>
      </c>
      <c r="FU499">
        <v>37452</v>
      </c>
      <c r="FV499" t="s">
        <v>49</v>
      </c>
      <c r="FY499">
        <v>276.02999999999997</v>
      </c>
      <c r="FZ499" t="s">
        <v>50</v>
      </c>
      <c r="GC499">
        <v>0.27914</v>
      </c>
      <c r="GD499" t="s">
        <v>51</v>
      </c>
      <c r="GG499">
        <v>12000</v>
      </c>
      <c r="GH499" t="s">
        <v>52</v>
      </c>
      <c r="GK499">
        <v>686</v>
      </c>
      <c r="GL499" t="s">
        <v>53</v>
      </c>
      <c r="GO499">
        <v>2.3201000000000001</v>
      </c>
    </row>
    <row r="500" spans="1:197" x14ac:dyDescent="0.45">
      <c r="A500">
        <v>40798</v>
      </c>
      <c r="B500" t="s">
        <v>5</v>
      </c>
      <c r="E500">
        <v>0</v>
      </c>
      <c r="F500" t="s">
        <v>6</v>
      </c>
      <c r="I500">
        <v>0</v>
      </c>
      <c r="J500" t="s">
        <v>7</v>
      </c>
      <c r="M500">
        <v>0</v>
      </c>
      <c r="N500" t="s">
        <v>8</v>
      </c>
      <c r="Q500">
        <v>1335</v>
      </c>
      <c r="R500" t="s">
        <v>9</v>
      </c>
      <c r="U500">
        <v>57.5</v>
      </c>
      <c r="V500" t="s">
        <v>10</v>
      </c>
      <c r="Y500">
        <v>106.42</v>
      </c>
      <c r="Z500" t="s">
        <v>11</v>
      </c>
      <c r="AC500">
        <v>0</v>
      </c>
      <c r="AD500" t="s">
        <v>12</v>
      </c>
      <c r="AG500">
        <v>0</v>
      </c>
      <c r="AH500" t="s">
        <v>13</v>
      </c>
      <c r="AK500">
        <v>7.6300000000000007E-2</v>
      </c>
      <c r="AL500" t="s">
        <v>14</v>
      </c>
      <c r="AO500">
        <v>4715</v>
      </c>
      <c r="AP500" t="s">
        <v>15</v>
      </c>
      <c r="AS500">
        <v>164.5</v>
      </c>
      <c r="AT500" t="s">
        <v>16</v>
      </c>
      <c r="AW500">
        <v>7220</v>
      </c>
      <c r="AX500" t="s">
        <v>17</v>
      </c>
      <c r="BA500">
        <v>304</v>
      </c>
      <c r="BB500" t="s">
        <v>18</v>
      </c>
      <c r="BE500">
        <v>3.9800000000000002E-2</v>
      </c>
      <c r="BF500" t="s">
        <v>19</v>
      </c>
      <c r="BI500">
        <v>45.51</v>
      </c>
      <c r="BJ500" t="s">
        <v>20</v>
      </c>
      <c r="BM500">
        <v>659.1</v>
      </c>
      <c r="BN500" t="s">
        <v>21</v>
      </c>
      <c r="BQ500">
        <v>1725.3</v>
      </c>
      <c r="BR500" t="s">
        <v>22</v>
      </c>
      <c r="BU500">
        <v>232.11</v>
      </c>
      <c r="BV500" t="s">
        <v>23</v>
      </c>
      <c r="BY500">
        <v>15.916</v>
      </c>
      <c r="BZ500" t="s">
        <v>24</v>
      </c>
      <c r="CC500">
        <v>205</v>
      </c>
      <c r="CD500" t="s">
        <v>25</v>
      </c>
      <c r="CG500">
        <v>3174</v>
      </c>
      <c r="CH500" t="s">
        <v>26</v>
      </c>
      <c r="CK500">
        <v>0</v>
      </c>
      <c r="CL500" t="s">
        <v>27</v>
      </c>
      <c r="CO500">
        <v>0</v>
      </c>
      <c r="CP500" t="s">
        <v>28</v>
      </c>
      <c r="CS500">
        <v>172.79</v>
      </c>
      <c r="CT500" t="s">
        <v>29</v>
      </c>
      <c r="CW500">
        <v>84.86</v>
      </c>
      <c r="CX500" t="s">
        <v>30</v>
      </c>
      <c r="DA500">
        <v>3.03</v>
      </c>
      <c r="DB500" t="s">
        <v>31</v>
      </c>
      <c r="DE500">
        <v>396.01</v>
      </c>
      <c r="DF500" t="s">
        <v>32</v>
      </c>
      <c r="DI500">
        <v>98.15</v>
      </c>
      <c r="DJ500" t="s">
        <v>33</v>
      </c>
      <c r="DM500">
        <v>212.8</v>
      </c>
      <c r="DN500" t="s">
        <v>34</v>
      </c>
      <c r="DQ500">
        <v>165.35</v>
      </c>
      <c r="DR500" t="s">
        <v>35</v>
      </c>
      <c r="DU500">
        <v>86.79</v>
      </c>
      <c r="DV500" t="s">
        <v>36</v>
      </c>
      <c r="DY500">
        <v>1.2712000000000001</v>
      </c>
      <c r="DZ500" t="s">
        <v>37</v>
      </c>
      <c r="EC500">
        <v>320</v>
      </c>
      <c r="ED500" t="s">
        <v>38</v>
      </c>
      <c r="EG500">
        <v>383.5</v>
      </c>
      <c r="EH500" t="s">
        <v>39</v>
      </c>
      <c r="EK500">
        <v>81.489999999999995</v>
      </c>
      <c r="EL500" t="s">
        <v>40</v>
      </c>
      <c r="EO500">
        <v>65.58</v>
      </c>
      <c r="EP500" t="s">
        <v>41</v>
      </c>
      <c r="ES500">
        <v>430</v>
      </c>
      <c r="ET500" t="s">
        <v>42</v>
      </c>
      <c r="EW500">
        <v>26.663</v>
      </c>
      <c r="EX500" t="s">
        <v>43</v>
      </c>
      <c r="FA500">
        <v>25.34</v>
      </c>
      <c r="FB500" t="s">
        <v>44</v>
      </c>
      <c r="FE500">
        <v>15.012</v>
      </c>
      <c r="FF500" t="s">
        <v>45</v>
      </c>
      <c r="FI500">
        <v>102</v>
      </c>
      <c r="FJ500" t="s">
        <v>46</v>
      </c>
      <c r="FM500">
        <v>157.31</v>
      </c>
      <c r="FN500" t="s">
        <v>47</v>
      </c>
      <c r="FQ500">
        <v>85.35</v>
      </c>
      <c r="FR500" t="s">
        <v>48</v>
      </c>
      <c r="FU500">
        <v>36455</v>
      </c>
      <c r="FV500" t="s">
        <v>49</v>
      </c>
      <c r="FY500">
        <v>289.64999999999998</v>
      </c>
      <c r="FZ500" t="s">
        <v>50</v>
      </c>
      <c r="GC500">
        <v>0.26700000000000002</v>
      </c>
      <c r="GD500" t="s">
        <v>51</v>
      </c>
      <c r="GG500">
        <v>12300</v>
      </c>
      <c r="GH500" t="s">
        <v>52</v>
      </c>
      <c r="GK500">
        <v>651</v>
      </c>
      <c r="GL500" t="s">
        <v>53</v>
      </c>
      <c r="GO500">
        <v>2.3321000000000001</v>
      </c>
    </row>
    <row r="501" spans="1:197" x14ac:dyDescent="0.45">
      <c r="A501">
        <v>40805</v>
      </c>
      <c r="B501" t="s">
        <v>5</v>
      </c>
      <c r="E501">
        <v>0</v>
      </c>
      <c r="F501" t="s">
        <v>6</v>
      </c>
      <c r="I501">
        <v>0</v>
      </c>
      <c r="J501" t="s">
        <v>7</v>
      </c>
      <c r="M501">
        <v>0</v>
      </c>
      <c r="N501" t="s">
        <v>8</v>
      </c>
      <c r="Q501">
        <v>1150</v>
      </c>
      <c r="R501" t="s">
        <v>9</v>
      </c>
      <c r="U501">
        <v>48.92</v>
      </c>
      <c r="V501" t="s">
        <v>10</v>
      </c>
      <c r="Y501">
        <v>83</v>
      </c>
      <c r="Z501" t="s">
        <v>11</v>
      </c>
      <c r="AC501">
        <v>0</v>
      </c>
      <c r="AD501" t="s">
        <v>12</v>
      </c>
      <c r="AG501">
        <v>0</v>
      </c>
      <c r="AH501" t="s">
        <v>13</v>
      </c>
      <c r="AK501">
        <v>6.6000000000000003E-2</v>
      </c>
      <c r="AL501" t="s">
        <v>14</v>
      </c>
      <c r="AO501">
        <v>4420</v>
      </c>
      <c r="AP501" t="s">
        <v>15</v>
      </c>
      <c r="AS501">
        <v>151.25</v>
      </c>
      <c r="AT501" t="s">
        <v>16</v>
      </c>
      <c r="AW501">
        <v>6363</v>
      </c>
      <c r="AX501" t="s">
        <v>17</v>
      </c>
      <c r="BA501">
        <v>269.97000000000003</v>
      </c>
      <c r="BB501" t="s">
        <v>18</v>
      </c>
      <c r="BE501">
        <v>3.209E-2</v>
      </c>
      <c r="BF501" t="s">
        <v>19</v>
      </c>
      <c r="BI501">
        <v>42.29</v>
      </c>
      <c r="BJ501" t="s">
        <v>20</v>
      </c>
      <c r="BM501">
        <v>564.70000000000005</v>
      </c>
      <c r="BN501" t="s">
        <v>21</v>
      </c>
      <c r="BQ501">
        <v>1537.1</v>
      </c>
      <c r="BR501" t="s">
        <v>22</v>
      </c>
      <c r="BU501">
        <v>208</v>
      </c>
      <c r="BV501" t="s">
        <v>23</v>
      </c>
      <c r="BY501">
        <v>12.52</v>
      </c>
      <c r="BZ501" t="s">
        <v>24</v>
      </c>
      <c r="CC501">
        <v>183.5</v>
      </c>
      <c r="CD501" t="s">
        <v>25</v>
      </c>
      <c r="CG501">
        <v>2850</v>
      </c>
      <c r="CH501" t="s">
        <v>26</v>
      </c>
      <c r="CK501">
        <v>0</v>
      </c>
      <c r="CL501" t="s">
        <v>27</v>
      </c>
      <c r="CO501">
        <v>0</v>
      </c>
      <c r="CP501" t="s">
        <v>28</v>
      </c>
      <c r="CS501">
        <v>155</v>
      </c>
      <c r="CT501" t="s">
        <v>29</v>
      </c>
      <c r="CW501">
        <v>66.510000000000005</v>
      </c>
      <c r="CX501" t="s">
        <v>30</v>
      </c>
      <c r="DA501">
        <v>2.7002999999999999</v>
      </c>
      <c r="DB501" t="s">
        <v>31</v>
      </c>
      <c r="DE501">
        <v>346.53</v>
      </c>
      <c r="DF501" t="s">
        <v>32</v>
      </c>
      <c r="DI501">
        <v>97.21</v>
      </c>
      <c r="DJ501" t="s">
        <v>33</v>
      </c>
      <c r="DM501">
        <v>184</v>
      </c>
      <c r="DN501" t="s">
        <v>34</v>
      </c>
      <c r="DQ501">
        <v>150.19999999999999</v>
      </c>
      <c r="DR501" t="s">
        <v>35</v>
      </c>
      <c r="DU501">
        <v>76.61</v>
      </c>
      <c r="DV501" t="s">
        <v>36</v>
      </c>
      <c r="DY501">
        <v>1.0811999999999999</v>
      </c>
      <c r="DZ501" t="s">
        <v>37</v>
      </c>
      <c r="EC501">
        <v>292</v>
      </c>
      <c r="ED501" t="s">
        <v>38</v>
      </c>
      <c r="EG501">
        <v>326.89999999999998</v>
      </c>
      <c r="EH501" t="s">
        <v>39</v>
      </c>
      <c r="EK501">
        <v>69.989999999999995</v>
      </c>
      <c r="EL501" t="s">
        <v>40</v>
      </c>
      <c r="EO501">
        <v>56.81</v>
      </c>
      <c r="EP501" t="s">
        <v>41</v>
      </c>
      <c r="ES501">
        <v>342.5</v>
      </c>
      <c r="ET501" t="s">
        <v>42</v>
      </c>
      <c r="EW501">
        <v>23.530999999999999</v>
      </c>
      <c r="EX501" t="s">
        <v>43</v>
      </c>
      <c r="FA501">
        <v>24.196000000000002</v>
      </c>
      <c r="FB501" t="s">
        <v>44</v>
      </c>
      <c r="FE501">
        <v>14.225</v>
      </c>
      <c r="FF501" t="s">
        <v>45</v>
      </c>
      <c r="FI501">
        <v>77.599999999999994</v>
      </c>
      <c r="FJ501" t="s">
        <v>46</v>
      </c>
      <c r="FM501">
        <v>127</v>
      </c>
      <c r="FN501" t="s">
        <v>47</v>
      </c>
      <c r="FQ501">
        <v>74.650000000000006</v>
      </c>
      <c r="FR501" t="s">
        <v>48</v>
      </c>
      <c r="FU501">
        <v>29854</v>
      </c>
      <c r="FV501" t="s">
        <v>49</v>
      </c>
      <c r="FY501">
        <v>236</v>
      </c>
      <c r="FZ501" t="s">
        <v>50</v>
      </c>
      <c r="GC501">
        <v>0.22899</v>
      </c>
      <c r="GD501" t="s">
        <v>51</v>
      </c>
      <c r="GG501">
        <v>10899</v>
      </c>
      <c r="GH501" t="s">
        <v>52</v>
      </c>
      <c r="GK501">
        <v>695</v>
      </c>
      <c r="GL501" t="s">
        <v>53</v>
      </c>
      <c r="GO501">
        <v>2.0598999999999998</v>
      </c>
    </row>
    <row r="502" spans="1:197" x14ac:dyDescent="0.45">
      <c r="A502">
        <v>40812</v>
      </c>
      <c r="B502" t="s">
        <v>5</v>
      </c>
      <c r="E502">
        <v>0</v>
      </c>
      <c r="F502" t="s">
        <v>6</v>
      </c>
      <c r="I502">
        <v>0</v>
      </c>
      <c r="J502" t="s">
        <v>7</v>
      </c>
      <c r="M502">
        <v>0</v>
      </c>
      <c r="N502" t="s">
        <v>8</v>
      </c>
      <c r="Q502">
        <v>1130</v>
      </c>
      <c r="R502" t="s">
        <v>9</v>
      </c>
      <c r="U502">
        <v>52.25</v>
      </c>
      <c r="V502" t="s">
        <v>10</v>
      </c>
      <c r="Y502">
        <v>84</v>
      </c>
      <c r="Z502" t="s">
        <v>11</v>
      </c>
      <c r="AC502">
        <v>0</v>
      </c>
      <c r="AD502" t="s">
        <v>12</v>
      </c>
      <c r="AG502">
        <v>0</v>
      </c>
      <c r="AH502" t="s">
        <v>13</v>
      </c>
      <c r="AK502">
        <v>6.6970000000000002E-2</v>
      </c>
      <c r="AL502" t="s">
        <v>14</v>
      </c>
      <c r="AO502">
        <v>4650.5</v>
      </c>
      <c r="AP502" t="s">
        <v>15</v>
      </c>
      <c r="AS502">
        <v>155.9</v>
      </c>
      <c r="AT502" t="s">
        <v>16</v>
      </c>
      <c r="AW502">
        <v>7013</v>
      </c>
      <c r="AX502" t="s">
        <v>17</v>
      </c>
      <c r="BA502">
        <v>260</v>
      </c>
      <c r="BB502" t="s">
        <v>18</v>
      </c>
      <c r="BE502">
        <v>3.3619999999999997E-2</v>
      </c>
      <c r="BF502" t="s">
        <v>19</v>
      </c>
      <c r="BI502">
        <v>41</v>
      </c>
      <c r="BJ502" t="s">
        <v>20</v>
      </c>
      <c r="BM502">
        <v>520.5</v>
      </c>
      <c r="BN502" t="s">
        <v>21</v>
      </c>
      <c r="BQ502">
        <v>1637.6</v>
      </c>
      <c r="BR502" t="s">
        <v>22</v>
      </c>
      <c r="BU502">
        <v>214</v>
      </c>
      <c r="BV502" t="s">
        <v>23</v>
      </c>
      <c r="BY502">
        <v>12.007</v>
      </c>
      <c r="BZ502" t="s">
        <v>24</v>
      </c>
      <c r="CC502">
        <v>177.13</v>
      </c>
      <c r="CD502" t="s">
        <v>25</v>
      </c>
      <c r="CG502">
        <v>2765.6</v>
      </c>
      <c r="CH502" t="s">
        <v>26</v>
      </c>
      <c r="CK502">
        <v>0</v>
      </c>
      <c r="CL502" t="s">
        <v>27</v>
      </c>
      <c r="CO502">
        <v>0</v>
      </c>
      <c r="CP502" t="s">
        <v>28</v>
      </c>
      <c r="CS502">
        <v>156.97999999999999</v>
      </c>
      <c r="CT502" t="s">
        <v>29</v>
      </c>
      <c r="CW502">
        <v>66.099999999999994</v>
      </c>
      <c r="CX502" t="s">
        <v>30</v>
      </c>
      <c r="DA502">
        <v>3</v>
      </c>
      <c r="DB502" t="s">
        <v>31</v>
      </c>
      <c r="DE502">
        <v>363.21</v>
      </c>
      <c r="DF502" t="s">
        <v>32</v>
      </c>
      <c r="DI502">
        <v>103.01</v>
      </c>
      <c r="DJ502" t="s">
        <v>33</v>
      </c>
      <c r="DM502">
        <v>190.28</v>
      </c>
      <c r="DN502" t="s">
        <v>34</v>
      </c>
      <c r="DQ502">
        <v>148.63999999999999</v>
      </c>
      <c r="DR502" t="s">
        <v>35</v>
      </c>
      <c r="DU502">
        <v>77.739999999999995</v>
      </c>
      <c r="DV502" t="s">
        <v>36</v>
      </c>
      <c r="DY502">
        <v>1.0470999999999999</v>
      </c>
      <c r="DZ502" t="s">
        <v>37</v>
      </c>
      <c r="EC502">
        <v>269.92</v>
      </c>
      <c r="ED502" t="s">
        <v>38</v>
      </c>
      <c r="EG502">
        <v>336.5</v>
      </c>
      <c r="EH502" t="s">
        <v>39</v>
      </c>
      <c r="EK502">
        <v>70.44</v>
      </c>
      <c r="EL502" t="s">
        <v>40</v>
      </c>
      <c r="EO502">
        <v>54.47</v>
      </c>
      <c r="EP502" t="s">
        <v>41</v>
      </c>
      <c r="ES502">
        <v>340.1</v>
      </c>
      <c r="ET502" t="s">
        <v>42</v>
      </c>
      <c r="EW502">
        <v>20.574000000000002</v>
      </c>
      <c r="EX502" t="s">
        <v>43</v>
      </c>
      <c r="FA502">
        <v>26.2</v>
      </c>
      <c r="FB502" t="s">
        <v>44</v>
      </c>
      <c r="FE502">
        <v>13.88</v>
      </c>
      <c r="FF502" t="s">
        <v>45</v>
      </c>
      <c r="FI502">
        <v>74.63</v>
      </c>
      <c r="FJ502" t="s">
        <v>46</v>
      </c>
      <c r="FM502">
        <v>135.49</v>
      </c>
      <c r="FN502" t="s">
        <v>47</v>
      </c>
      <c r="FQ502">
        <v>75.260000000000005</v>
      </c>
      <c r="FR502" t="s">
        <v>48</v>
      </c>
      <c r="FU502">
        <v>32560</v>
      </c>
      <c r="FV502" t="s">
        <v>49</v>
      </c>
      <c r="FY502">
        <v>223</v>
      </c>
      <c r="FZ502" t="s">
        <v>50</v>
      </c>
      <c r="GC502">
        <v>0.24</v>
      </c>
      <c r="GD502" t="s">
        <v>51</v>
      </c>
      <c r="GG502">
        <v>11683</v>
      </c>
      <c r="GH502" t="s">
        <v>52</v>
      </c>
      <c r="GK502">
        <v>680.9</v>
      </c>
      <c r="GL502" t="s">
        <v>53</v>
      </c>
      <c r="GO502">
        <v>2.0499999999999998</v>
      </c>
    </row>
    <row r="503" spans="1:197" x14ac:dyDescent="0.45">
      <c r="A503">
        <v>40819</v>
      </c>
      <c r="B503" t="s">
        <v>5</v>
      </c>
      <c r="E503">
        <v>0</v>
      </c>
      <c r="F503" t="s">
        <v>6</v>
      </c>
      <c r="I503">
        <v>0</v>
      </c>
      <c r="J503" t="s">
        <v>7</v>
      </c>
      <c r="M503">
        <v>0</v>
      </c>
      <c r="N503" t="s">
        <v>8</v>
      </c>
      <c r="Q503">
        <v>1128</v>
      </c>
      <c r="R503" t="s">
        <v>9</v>
      </c>
      <c r="U503">
        <v>50.77</v>
      </c>
      <c r="V503" t="s">
        <v>10</v>
      </c>
      <c r="Y503">
        <v>69.099999999999994</v>
      </c>
      <c r="Z503" t="s">
        <v>11</v>
      </c>
      <c r="AC503">
        <v>0</v>
      </c>
      <c r="AD503" t="s">
        <v>12</v>
      </c>
      <c r="AG503">
        <v>0</v>
      </c>
      <c r="AH503" t="s">
        <v>13</v>
      </c>
      <c r="AK503">
        <v>6.6250000000000003E-2</v>
      </c>
      <c r="AL503" t="s">
        <v>14</v>
      </c>
      <c r="AO503">
        <v>4339.2</v>
      </c>
      <c r="AP503" t="s">
        <v>15</v>
      </c>
      <c r="AS503">
        <v>151</v>
      </c>
      <c r="AT503" t="s">
        <v>16</v>
      </c>
      <c r="AW503">
        <v>6400</v>
      </c>
      <c r="AX503" t="s">
        <v>17</v>
      </c>
      <c r="BA503">
        <v>227</v>
      </c>
      <c r="BB503" t="s">
        <v>18</v>
      </c>
      <c r="BE503">
        <v>3.2980000000000002E-2</v>
      </c>
      <c r="BF503" t="s">
        <v>19</v>
      </c>
      <c r="BI503">
        <v>42.78</v>
      </c>
      <c r="BJ503" t="s">
        <v>20</v>
      </c>
      <c r="BM503">
        <v>488</v>
      </c>
      <c r="BN503" t="s">
        <v>21</v>
      </c>
      <c r="BQ503">
        <v>1618.7</v>
      </c>
      <c r="BR503" t="s">
        <v>22</v>
      </c>
      <c r="BU503">
        <v>193.43</v>
      </c>
      <c r="BV503" t="s">
        <v>23</v>
      </c>
      <c r="BY503">
        <v>12.994999999999999</v>
      </c>
      <c r="BZ503" t="s">
        <v>24</v>
      </c>
      <c r="CC503">
        <v>190.3</v>
      </c>
      <c r="CD503" t="s">
        <v>25</v>
      </c>
      <c r="CG503">
        <v>2886.9</v>
      </c>
      <c r="CH503" t="s">
        <v>26</v>
      </c>
      <c r="CK503">
        <v>0</v>
      </c>
      <c r="CL503" t="s">
        <v>27</v>
      </c>
      <c r="CO503">
        <v>0</v>
      </c>
      <c r="CP503" t="s">
        <v>28</v>
      </c>
      <c r="CS503">
        <v>152.9</v>
      </c>
      <c r="CT503" t="s">
        <v>29</v>
      </c>
      <c r="CW503">
        <v>75.3</v>
      </c>
      <c r="CX503" t="s">
        <v>30</v>
      </c>
      <c r="DA503">
        <v>3.0070000000000001</v>
      </c>
      <c r="DB503" t="s">
        <v>31</v>
      </c>
      <c r="DE503">
        <v>371.08</v>
      </c>
      <c r="DF503" t="s">
        <v>32</v>
      </c>
      <c r="DI503">
        <v>92.45</v>
      </c>
      <c r="DJ503" t="s">
        <v>33</v>
      </c>
      <c r="DM503">
        <v>192.5</v>
      </c>
      <c r="DN503" t="s">
        <v>34</v>
      </c>
      <c r="DQ503">
        <v>144.1</v>
      </c>
      <c r="DR503" t="s">
        <v>35</v>
      </c>
      <c r="DU503">
        <v>78.03</v>
      </c>
      <c r="DV503" t="s">
        <v>36</v>
      </c>
      <c r="DY503">
        <v>1.1037999999999999</v>
      </c>
      <c r="DZ503" t="s">
        <v>37</v>
      </c>
      <c r="EC503">
        <v>279.2</v>
      </c>
      <c r="ED503" t="s">
        <v>38</v>
      </c>
      <c r="EG503">
        <v>321.2</v>
      </c>
      <c r="EH503" t="s">
        <v>39</v>
      </c>
      <c r="EK503">
        <v>68.22</v>
      </c>
      <c r="EL503" t="s">
        <v>40</v>
      </c>
      <c r="EO503">
        <v>51.12</v>
      </c>
      <c r="EP503" t="s">
        <v>41</v>
      </c>
      <c r="ES503">
        <v>379</v>
      </c>
      <c r="ET503" t="s">
        <v>42</v>
      </c>
      <c r="EW503">
        <v>22.402000000000001</v>
      </c>
      <c r="EX503" t="s">
        <v>43</v>
      </c>
      <c r="FA503">
        <v>25.222999999999999</v>
      </c>
      <c r="FB503" t="s">
        <v>44</v>
      </c>
      <c r="FE503">
        <v>13.366</v>
      </c>
      <c r="FF503" t="s">
        <v>45</v>
      </c>
      <c r="FI503">
        <v>74</v>
      </c>
      <c r="FJ503" t="s">
        <v>46</v>
      </c>
      <c r="FM503">
        <v>132.07</v>
      </c>
      <c r="FN503" t="s">
        <v>47</v>
      </c>
      <c r="FQ503">
        <v>74.86</v>
      </c>
      <c r="FR503" t="s">
        <v>48</v>
      </c>
      <c r="FU503">
        <v>30406</v>
      </c>
      <c r="FV503" t="s">
        <v>49</v>
      </c>
      <c r="FY503">
        <v>238.82</v>
      </c>
      <c r="FZ503" t="s">
        <v>50</v>
      </c>
      <c r="GC503">
        <v>0.24199999999999999</v>
      </c>
      <c r="GD503" t="s">
        <v>51</v>
      </c>
      <c r="GG503">
        <v>11000</v>
      </c>
      <c r="GH503" t="s">
        <v>52</v>
      </c>
      <c r="GK503">
        <v>563</v>
      </c>
      <c r="GL503" t="s">
        <v>53</v>
      </c>
      <c r="GO503">
        <v>2.1520000000000001</v>
      </c>
    </row>
    <row r="504" spans="1:197" x14ac:dyDescent="0.45">
      <c r="A504">
        <v>40826</v>
      </c>
      <c r="B504" t="s">
        <v>5</v>
      </c>
      <c r="E504">
        <v>0</v>
      </c>
      <c r="F504" t="s">
        <v>6</v>
      </c>
      <c r="I504">
        <v>0</v>
      </c>
      <c r="J504" t="s">
        <v>7</v>
      </c>
      <c r="M504">
        <v>0</v>
      </c>
      <c r="N504" t="s">
        <v>8</v>
      </c>
      <c r="Q504">
        <v>1192</v>
      </c>
      <c r="R504" t="s">
        <v>9</v>
      </c>
      <c r="U504">
        <v>52.73</v>
      </c>
      <c r="V504" t="s">
        <v>10</v>
      </c>
      <c r="Y504">
        <v>91.38</v>
      </c>
      <c r="Z504" t="s">
        <v>11</v>
      </c>
      <c r="AC504">
        <v>0</v>
      </c>
      <c r="AD504" t="s">
        <v>12</v>
      </c>
      <c r="AG504">
        <v>0</v>
      </c>
      <c r="AH504" t="s">
        <v>13</v>
      </c>
      <c r="AK504">
        <v>6.7030000000000006E-2</v>
      </c>
      <c r="AL504" t="s">
        <v>14</v>
      </c>
      <c r="AO504">
        <v>4554.1000000000004</v>
      </c>
      <c r="AP504" t="s">
        <v>15</v>
      </c>
      <c r="AS504">
        <v>162.86000000000001</v>
      </c>
      <c r="AT504" t="s">
        <v>16</v>
      </c>
      <c r="AW504">
        <v>6659</v>
      </c>
      <c r="AX504" t="s">
        <v>17</v>
      </c>
      <c r="BA504">
        <v>231</v>
      </c>
      <c r="BB504" t="s">
        <v>18</v>
      </c>
      <c r="BE504">
        <v>3.5270000000000003E-2</v>
      </c>
      <c r="BF504" t="s">
        <v>19</v>
      </c>
      <c r="BI504">
        <v>43.19</v>
      </c>
      <c r="BJ504" t="s">
        <v>20</v>
      </c>
      <c r="BM504">
        <v>510.1</v>
      </c>
      <c r="BN504" t="s">
        <v>21</v>
      </c>
      <c r="BQ504">
        <v>1712</v>
      </c>
      <c r="BR504" t="s">
        <v>22</v>
      </c>
      <c r="BU504">
        <v>193</v>
      </c>
      <c r="BV504" t="s">
        <v>23</v>
      </c>
      <c r="BY504">
        <v>14.978999999999999</v>
      </c>
      <c r="BZ504" t="s">
        <v>24</v>
      </c>
      <c r="CC504">
        <v>189.64</v>
      </c>
      <c r="CD504" t="s">
        <v>25</v>
      </c>
      <c r="CG504">
        <v>2737.6</v>
      </c>
      <c r="CH504" t="s">
        <v>26</v>
      </c>
      <c r="CK504">
        <v>0</v>
      </c>
      <c r="CL504" t="s">
        <v>27</v>
      </c>
      <c r="CO504">
        <v>0</v>
      </c>
      <c r="CP504" t="s">
        <v>28</v>
      </c>
      <c r="CS504">
        <v>157.71</v>
      </c>
      <c r="CT504" t="s">
        <v>29</v>
      </c>
      <c r="CW504">
        <v>81.760000000000005</v>
      </c>
      <c r="CX504" t="s">
        <v>30</v>
      </c>
      <c r="DA504">
        <v>2.9998999999999998</v>
      </c>
      <c r="DB504" t="s">
        <v>31</v>
      </c>
      <c r="DE504">
        <v>384.5</v>
      </c>
      <c r="DF504" t="s">
        <v>32</v>
      </c>
      <c r="DI504">
        <v>87.6</v>
      </c>
      <c r="DJ504" t="s">
        <v>33</v>
      </c>
      <c r="DM504">
        <v>199.84</v>
      </c>
      <c r="DN504" t="s">
        <v>34</v>
      </c>
      <c r="DQ504">
        <v>148</v>
      </c>
      <c r="DR504" t="s">
        <v>35</v>
      </c>
      <c r="DU504">
        <v>85.38</v>
      </c>
      <c r="DV504" t="s">
        <v>36</v>
      </c>
      <c r="DY504">
        <v>1.127</v>
      </c>
      <c r="DZ504" t="s">
        <v>37</v>
      </c>
      <c r="EC504">
        <v>284.49</v>
      </c>
      <c r="ED504" t="s">
        <v>38</v>
      </c>
      <c r="EG504">
        <v>380.4</v>
      </c>
      <c r="EH504" t="s">
        <v>39</v>
      </c>
      <c r="EK504">
        <v>80.72</v>
      </c>
      <c r="EL504" t="s">
        <v>40</v>
      </c>
      <c r="EO504">
        <v>58.7</v>
      </c>
      <c r="EP504" t="s">
        <v>41</v>
      </c>
      <c r="ES504">
        <v>392.2</v>
      </c>
      <c r="ET504" t="s">
        <v>42</v>
      </c>
      <c r="EW504">
        <v>25</v>
      </c>
      <c r="EX504" t="s">
        <v>43</v>
      </c>
      <c r="FA504">
        <v>25.55</v>
      </c>
      <c r="FB504" t="s">
        <v>44</v>
      </c>
      <c r="FE504">
        <v>14.484999999999999</v>
      </c>
      <c r="FF504" t="s">
        <v>45</v>
      </c>
      <c r="FI504">
        <v>84.65</v>
      </c>
      <c r="FJ504" t="s">
        <v>46</v>
      </c>
      <c r="FM504">
        <v>138.59</v>
      </c>
      <c r="FN504" t="s">
        <v>47</v>
      </c>
      <c r="FQ504">
        <v>78</v>
      </c>
      <c r="FR504" t="s">
        <v>48</v>
      </c>
      <c r="FU504">
        <v>30510</v>
      </c>
      <c r="FV504" t="s">
        <v>49</v>
      </c>
      <c r="FY504">
        <v>247.08</v>
      </c>
      <c r="FZ504" t="s">
        <v>50</v>
      </c>
      <c r="GC504">
        <v>0.26979999999999998</v>
      </c>
      <c r="GD504" t="s">
        <v>51</v>
      </c>
      <c r="GG504">
        <v>11021</v>
      </c>
      <c r="GH504" t="s">
        <v>52</v>
      </c>
      <c r="GK504">
        <v>565</v>
      </c>
      <c r="GL504" t="s">
        <v>53</v>
      </c>
      <c r="GO504">
        <v>2.3106</v>
      </c>
    </row>
    <row r="505" spans="1:197" x14ac:dyDescent="0.45">
      <c r="A505">
        <v>40833</v>
      </c>
      <c r="B505" t="s">
        <v>5</v>
      </c>
      <c r="E505">
        <v>0</v>
      </c>
      <c r="F505" t="s">
        <v>6</v>
      </c>
      <c r="I505">
        <v>0</v>
      </c>
      <c r="J505" t="s">
        <v>7</v>
      </c>
      <c r="M505">
        <v>0</v>
      </c>
      <c r="N505" t="s">
        <v>8</v>
      </c>
      <c r="Q505">
        <v>1214.7</v>
      </c>
      <c r="R505" t="s">
        <v>9</v>
      </c>
      <c r="U505">
        <v>51.12</v>
      </c>
      <c r="V505" t="s">
        <v>10</v>
      </c>
      <c r="Y505">
        <v>90.38</v>
      </c>
      <c r="Z505" t="s">
        <v>11</v>
      </c>
      <c r="AC505">
        <v>0</v>
      </c>
      <c r="AD505" t="s">
        <v>12</v>
      </c>
      <c r="AG505">
        <v>0</v>
      </c>
      <c r="AH505" t="s">
        <v>13</v>
      </c>
      <c r="AK505">
        <v>6.7830000000000001E-2</v>
      </c>
      <c r="AL505" t="s">
        <v>14</v>
      </c>
      <c r="AO505">
        <v>4524</v>
      </c>
      <c r="AP505" t="s">
        <v>15</v>
      </c>
      <c r="AS505">
        <v>166.01</v>
      </c>
      <c r="AT505" t="s">
        <v>16</v>
      </c>
      <c r="AW505">
        <v>6580</v>
      </c>
      <c r="AX505" t="s">
        <v>17</v>
      </c>
      <c r="BA505">
        <v>274</v>
      </c>
      <c r="BB505" t="s">
        <v>18</v>
      </c>
      <c r="BE505">
        <v>3.6769999999999997E-2</v>
      </c>
      <c r="BF505" t="s">
        <v>19</v>
      </c>
      <c r="BI505">
        <v>42.49</v>
      </c>
      <c r="BJ505" t="s">
        <v>20</v>
      </c>
      <c r="BM505">
        <v>549.9</v>
      </c>
      <c r="BN505" t="s">
        <v>21</v>
      </c>
      <c r="BQ505">
        <v>1746</v>
      </c>
      <c r="BR505" t="s">
        <v>22</v>
      </c>
      <c r="BU505">
        <v>213.97</v>
      </c>
      <c r="BV505" t="s">
        <v>23</v>
      </c>
      <c r="BY505">
        <v>14.87</v>
      </c>
      <c r="BZ505" t="s">
        <v>24</v>
      </c>
      <c r="CC505">
        <v>189.4</v>
      </c>
      <c r="CD505" t="s">
        <v>25</v>
      </c>
      <c r="CG505">
        <v>2955</v>
      </c>
      <c r="CH505" t="s">
        <v>26</v>
      </c>
      <c r="CK505">
        <v>0</v>
      </c>
      <c r="CL505" t="s">
        <v>27</v>
      </c>
      <c r="CO505">
        <v>0</v>
      </c>
      <c r="CP505" t="s">
        <v>28</v>
      </c>
      <c r="CS505">
        <v>160.91</v>
      </c>
      <c r="CT505" t="s">
        <v>29</v>
      </c>
      <c r="CW505">
        <v>77.97</v>
      </c>
      <c r="CX505" t="s">
        <v>30</v>
      </c>
      <c r="DA505">
        <v>3.2663000000000002</v>
      </c>
      <c r="DB505" t="s">
        <v>31</v>
      </c>
      <c r="DE505">
        <v>387.2</v>
      </c>
      <c r="DF505" t="s">
        <v>32</v>
      </c>
      <c r="DI505">
        <v>87.55</v>
      </c>
      <c r="DJ505" t="s">
        <v>33</v>
      </c>
      <c r="DM505">
        <v>200.48</v>
      </c>
      <c r="DN505" t="s">
        <v>34</v>
      </c>
      <c r="DQ505">
        <v>147.4</v>
      </c>
      <c r="DR505" t="s">
        <v>35</v>
      </c>
      <c r="DU505">
        <v>89.08</v>
      </c>
      <c r="DV505" t="s">
        <v>36</v>
      </c>
      <c r="DY505">
        <v>1.085</v>
      </c>
      <c r="DZ505" t="s">
        <v>37</v>
      </c>
      <c r="EC505">
        <v>269.93</v>
      </c>
      <c r="ED505" t="s">
        <v>38</v>
      </c>
      <c r="EG505">
        <v>434</v>
      </c>
      <c r="EH505" t="s">
        <v>39</v>
      </c>
      <c r="EK505">
        <v>81.900000000000006</v>
      </c>
      <c r="EL505" t="s">
        <v>40</v>
      </c>
      <c r="EO505">
        <v>61.98</v>
      </c>
      <c r="EP505" t="s">
        <v>41</v>
      </c>
      <c r="ES505">
        <v>388</v>
      </c>
      <c r="ET505" t="s">
        <v>42</v>
      </c>
      <c r="EW505">
        <v>23.95</v>
      </c>
      <c r="EX505" t="s">
        <v>43</v>
      </c>
      <c r="FA505">
        <v>24.899000000000001</v>
      </c>
      <c r="FB505" t="s">
        <v>44</v>
      </c>
      <c r="FE505">
        <v>14.49</v>
      </c>
      <c r="FF505" t="s">
        <v>45</v>
      </c>
      <c r="FI505">
        <v>91.99</v>
      </c>
      <c r="FJ505" t="s">
        <v>46</v>
      </c>
      <c r="FM505">
        <v>144.91999999999999</v>
      </c>
      <c r="FN505" t="s">
        <v>47</v>
      </c>
      <c r="FQ505">
        <v>80.5</v>
      </c>
      <c r="FR505" t="s">
        <v>48</v>
      </c>
      <c r="FU505">
        <v>33240</v>
      </c>
      <c r="FV505" t="s">
        <v>49</v>
      </c>
      <c r="FY505">
        <v>247.58</v>
      </c>
      <c r="FZ505" t="s">
        <v>50</v>
      </c>
      <c r="GC505">
        <v>0.2707</v>
      </c>
      <c r="GD505" t="s">
        <v>51</v>
      </c>
      <c r="GG505">
        <v>11075</v>
      </c>
      <c r="GH505" t="s">
        <v>52</v>
      </c>
      <c r="GK505">
        <v>572.29999999999995</v>
      </c>
      <c r="GL505" t="s">
        <v>53</v>
      </c>
      <c r="GO505">
        <v>2.3410000000000002</v>
      </c>
    </row>
    <row r="506" spans="1:197" x14ac:dyDescent="0.45">
      <c r="A506">
        <v>40840</v>
      </c>
      <c r="B506" t="s">
        <v>5</v>
      </c>
      <c r="E506">
        <v>0</v>
      </c>
      <c r="F506" t="s">
        <v>6</v>
      </c>
      <c r="I506">
        <v>0</v>
      </c>
      <c r="J506" t="s">
        <v>7</v>
      </c>
      <c r="M506">
        <v>0</v>
      </c>
      <c r="N506" t="s">
        <v>8</v>
      </c>
      <c r="Q506">
        <v>1260</v>
      </c>
      <c r="R506" t="s">
        <v>9</v>
      </c>
      <c r="U506">
        <v>57.19</v>
      </c>
      <c r="V506" t="s">
        <v>10</v>
      </c>
      <c r="Y506">
        <v>100.31</v>
      </c>
      <c r="Z506" t="s">
        <v>11</v>
      </c>
      <c r="AC506">
        <v>0</v>
      </c>
      <c r="AD506" t="s">
        <v>12</v>
      </c>
      <c r="AG506">
        <v>0</v>
      </c>
      <c r="AH506" t="s">
        <v>13</v>
      </c>
      <c r="AK506">
        <v>7.4149999999999994E-2</v>
      </c>
      <c r="AL506" t="s">
        <v>14</v>
      </c>
      <c r="AO506">
        <v>4507</v>
      </c>
      <c r="AP506" t="s">
        <v>15</v>
      </c>
      <c r="AS506">
        <v>185</v>
      </c>
      <c r="AT506" t="s">
        <v>16</v>
      </c>
      <c r="AW506">
        <v>6132</v>
      </c>
      <c r="AX506" t="s">
        <v>17</v>
      </c>
      <c r="BA506">
        <v>304.7</v>
      </c>
      <c r="BB506" t="s">
        <v>18</v>
      </c>
      <c r="BE506">
        <v>3.73E-2</v>
      </c>
      <c r="BF506" t="s">
        <v>19</v>
      </c>
      <c r="BI506">
        <v>44.77</v>
      </c>
      <c r="BJ506" t="s">
        <v>20</v>
      </c>
      <c r="BM506">
        <v>615</v>
      </c>
      <c r="BN506" t="s">
        <v>21</v>
      </c>
      <c r="BQ506">
        <v>1761</v>
      </c>
      <c r="BR506" t="s">
        <v>22</v>
      </c>
      <c r="BU506">
        <v>224.99</v>
      </c>
      <c r="BV506" t="s">
        <v>23</v>
      </c>
      <c r="BY506">
        <v>14.9</v>
      </c>
      <c r="BZ506" t="s">
        <v>24</v>
      </c>
      <c r="CC506">
        <v>194</v>
      </c>
      <c r="CD506" t="s">
        <v>25</v>
      </c>
      <c r="CG506">
        <v>3315</v>
      </c>
      <c r="CH506" t="s">
        <v>26</v>
      </c>
      <c r="CK506">
        <v>0</v>
      </c>
      <c r="CL506" t="s">
        <v>27</v>
      </c>
      <c r="CO506">
        <v>0</v>
      </c>
      <c r="CP506" t="s">
        <v>28</v>
      </c>
      <c r="CS506">
        <v>174</v>
      </c>
      <c r="CT506" t="s">
        <v>29</v>
      </c>
      <c r="CW506">
        <v>83.44</v>
      </c>
      <c r="CX506" t="s">
        <v>30</v>
      </c>
      <c r="DA506">
        <v>3.2050000000000001</v>
      </c>
      <c r="DB506" t="s">
        <v>31</v>
      </c>
      <c r="DE506">
        <v>403.99</v>
      </c>
      <c r="DF506" t="s">
        <v>32</v>
      </c>
      <c r="DI506">
        <v>91.23</v>
      </c>
      <c r="DJ506" t="s">
        <v>33</v>
      </c>
      <c r="DM506">
        <v>225</v>
      </c>
      <c r="DN506" t="s">
        <v>34</v>
      </c>
      <c r="DQ506">
        <v>157.47999999999999</v>
      </c>
      <c r="DR506" t="s">
        <v>35</v>
      </c>
      <c r="DU506">
        <v>91.4</v>
      </c>
      <c r="DV506" t="s">
        <v>36</v>
      </c>
      <c r="DY506">
        <v>1.1479999999999999</v>
      </c>
      <c r="DZ506" t="s">
        <v>37</v>
      </c>
      <c r="EC506">
        <v>280.14</v>
      </c>
      <c r="ED506" t="s">
        <v>38</v>
      </c>
      <c r="EG506">
        <v>414.3</v>
      </c>
      <c r="EH506" t="s">
        <v>39</v>
      </c>
      <c r="EK506">
        <v>85.4</v>
      </c>
      <c r="EL506" t="s">
        <v>40</v>
      </c>
      <c r="EO506">
        <v>64.150000000000006</v>
      </c>
      <c r="EP506" t="s">
        <v>41</v>
      </c>
      <c r="ES506">
        <v>448.1</v>
      </c>
      <c r="ET506" t="s">
        <v>42</v>
      </c>
      <c r="EW506">
        <v>24.3</v>
      </c>
      <c r="EX506" t="s">
        <v>43</v>
      </c>
      <c r="FA506">
        <v>26.42</v>
      </c>
      <c r="FB506" t="s">
        <v>44</v>
      </c>
      <c r="FE506">
        <v>14.997999999999999</v>
      </c>
      <c r="FF506" t="s">
        <v>45</v>
      </c>
      <c r="FI506">
        <v>98.29</v>
      </c>
      <c r="FJ506" t="s">
        <v>46</v>
      </c>
      <c r="FM506">
        <v>153.94</v>
      </c>
      <c r="FN506" t="s">
        <v>47</v>
      </c>
      <c r="FQ506">
        <v>83.9</v>
      </c>
      <c r="FR506" t="s">
        <v>48</v>
      </c>
      <c r="FU506">
        <v>39750</v>
      </c>
      <c r="FV506" t="s">
        <v>49</v>
      </c>
      <c r="FY506">
        <v>272.19</v>
      </c>
      <c r="FZ506" t="s">
        <v>50</v>
      </c>
      <c r="GC506">
        <v>0.2848</v>
      </c>
      <c r="GD506" t="s">
        <v>51</v>
      </c>
      <c r="GG506">
        <v>11299</v>
      </c>
      <c r="GH506" t="s">
        <v>52</v>
      </c>
      <c r="GK506">
        <v>597.4</v>
      </c>
      <c r="GL506" t="s">
        <v>53</v>
      </c>
      <c r="GO506">
        <v>2.3382000000000001</v>
      </c>
    </row>
    <row r="507" spans="1:197" x14ac:dyDescent="0.45">
      <c r="A507">
        <v>40847</v>
      </c>
      <c r="B507" t="s">
        <v>5</v>
      </c>
      <c r="E507">
        <v>0</v>
      </c>
      <c r="F507" t="s">
        <v>6</v>
      </c>
      <c r="I507">
        <v>0</v>
      </c>
      <c r="J507" t="s">
        <v>7</v>
      </c>
      <c r="M507">
        <v>0</v>
      </c>
      <c r="N507" t="s">
        <v>8</v>
      </c>
      <c r="Q507">
        <v>1233</v>
      </c>
      <c r="R507" t="s">
        <v>9</v>
      </c>
      <c r="U507">
        <v>52.27</v>
      </c>
      <c r="V507" t="s">
        <v>10</v>
      </c>
      <c r="Y507">
        <v>100.45</v>
      </c>
      <c r="Z507" t="s">
        <v>11</v>
      </c>
      <c r="AC507">
        <v>0</v>
      </c>
      <c r="AD507" t="s">
        <v>12</v>
      </c>
      <c r="AG507">
        <v>0</v>
      </c>
      <c r="AH507" t="s">
        <v>13</v>
      </c>
      <c r="AK507">
        <v>7.3359999999999995E-2</v>
      </c>
      <c r="AL507" t="s">
        <v>14</v>
      </c>
      <c r="AO507">
        <v>4331</v>
      </c>
      <c r="AP507" t="s">
        <v>15</v>
      </c>
      <c r="AS507">
        <v>183.23</v>
      </c>
      <c r="AT507" t="s">
        <v>16</v>
      </c>
      <c r="AW507">
        <v>5888</v>
      </c>
      <c r="AX507" t="s">
        <v>17</v>
      </c>
      <c r="BA507">
        <v>302.12</v>
      </c>
      <c r="BB507" t="s">
        <v>18</v>
      </c>
      <c r="BE507">
        <v>3.6400000000000002E-2</v>
      </c>
      <c r="BF507" t="s">
        <v>19</v>
      </c>
      <c r="BI507">
        <v>43.6</v>
      </c>
      <c r="BJ507" t="s">
        <v>20</v>
      </c>
      <c r="BM507">
        <v>597</v>
      </c>
      <c r="BN507" t="s">
        <v>21</v>
      </c>
      <c r="BQ507">
        <v>1766</v>
      </c>
      <c r="BR507" t="s">
        <v>22</v>
      </c>
      <c r="BU507">
        <v>221</v>
      </c>
      <c r="BV507" t="s">
        <v>23</v>
      </c>
      <c r="BY507">
        <v>14.397</v>
      </c>
      <c r="BZ507" t="s">
        <v>24</v>
      </c>
      <c r="CC507">
        <v>193</v>
      </c>
      <c r="CD507" t="s">
        <v>25</v>
      </c>
      <c r="CG507">
        <v>3109</v>
      </c>
      <c r="CH507" t="s">
        <v>26</v>
      </c>
      <c r="CK507">
        <v>0</v>
      </c>
      <c r="CL507" t="s">
        <v>27</v>
      </c>
      <c r="CO507">
        <v>0</v>
      </c>
      <c r="CP507" t="s">
        <v>28</v>
      </c>
      <c r="CS507">
        <v>174.77</v>
      </c>
      <c r="CT507" t="s">
        <v>29</v>
      </c>
      <c r="CW507">
        <v>77.900000000000006</v>
      </c>
      <c r="CX507" t="s">
        <v>30</v>
      </c>
      <c r="DA507">
        <v>3.2873999999999999</v>
      </c>
      <c r="DB507" t="s">
        <v>31</v>
      </c>
      <c r="DE507">
        <v>406.84</v>
      </c>
      <c r="DF507" t="s">
        <v>32</v>
      </c>
      <c r="DI507">
        <v>86.1</v>
      </c>
      <c r="DJ507" t="s">
        <v>33</v>
      </c>
      <c r="DM507">
        <v>218.87</v>
      </c>
      <c r="DN507" t="s">
        <v>34</v>
      </c>
      <c r="DQ507">
        <v>155.66999999999999</v>
      </c>
      <c r="DR507" t="s">
        <v>35</v>
      </c>
      <c r="DU507">
        <v>98.02</v>
      </c>
      <c r="DV507" t="s">
        <v>36</v>
      </c>
      <c r="DY507">
        <v>1.1519999999999999</v>
      </c>
      <c r="DZ507" t="s">
        <v>37</v>
      </c>
      <c r="EC507">
        <v>263.68</v>
      </c>
      <c r="ED507" t="s">
        <v>38</v>
      </c>
      <c r="EG507">
        <v>388.6</v>
      </c>
      <c r="EH507" t="s">
        <v>39</v>
      </c>
      <c r="EK507">
        <v>80.900000000000006</v>
      </c>
      <c r="EL507" t="s">
        <v>40</v>
      </c>
      <c r="EO507">
        <v>63.37</v>
      </c>
      <c r="EP507" t="s">
        <v>41</v>
      </c>
      <c r="ES507">
        <v>451</v>
      </c>
      <c r="ET507" t="s">
        <v>42</v>
      </c>
      <c r="EW507">
        <v>23.213000000000001</v>
      </c>
      <c r="EX507" t="s">
        <v>43</v>
      </c>
      <c r="FA507">
        <v>26.684999999999999</v>
      </c>
      <c r="FB507" t="s">
        <v>44</v>
      </c>
      <c r="FE507">
        <v>15.27</v>
      </c>
      <c r="FF507" t="s">
        <v>45</v>
      </c>
      <c r="FI507">
        <v>95.52</v>
      </c>
      <c r="FJ507" t="s">
        <v>46</v>
      </c>
      <c r="FM507">
        <v>154.30000000000001</v>
      </c>
      <c r="FN507" t="s">
        <v>47</v>
      </c>
      <c r="FQ507">
        <v>87.31</v>
      </c>
      <c r="FR507" t="s">
        <v>48</v>
      </c>
      <c r="FU507">
        <v>39877</v>
      </c>
      <c r="FV507" t="s">
        <v>49</v>
      </c>
      <c r="FY507">
        <v>262.52999999999997</v>
      </c>
      <c r="FZ507" t="s">
        <v>50</v>
      </c>
      <c r="GC507">
        <v>0.28470000000000001</v>
      </c>
      <c r="GD507" t="s">
        <v>51</v>
      </c>
      <c r="GG507">
        <v>11114</v>
      </c>
      <c r="GH507" t="s">
        <v>52</v>
      </c>
      <c r="GK507">
        <v>640.1</v>
      </c>
      <c r="GL507" t="s">
        <v>53</v>
      </c>
      <c r="GO507">
        <v>2.3719999999999999</v>
      </c>
    </row>
    <row r="508" spans="1:197" x14ac:dyDescent="0.45">
      <c r="A508">
        <v>40854</v>
      </c>
      <c r="B508" t="s">
        <v>5</v>
      </c>
      <c r="E508">
        <v>0</v>
      </c>
      <c r="F508" t="s">
        <v>6</v>
      </c>
      <c r="I508">
        <v>0</v>
      </c>
      <c r="J508" t="s">
        <v>7</v>
      </c>
      <c r="M508">
        <v>0</v>
      </c>
      <c r="N508" t="s">
        <v>8</v>
      </c>
      <c r="Q508">
        <v>1259.2</v>
      </c>
      <c r="R508" t="s">
        <v>9</v>
      </c>
      <c r="U508">
        <v>51.62</v>
      </c>
      <c r="V508" t="s">
        <v>10</v>
      </c>
      <c r="Y508">
        <v>95.9</v>
      </c>
      <c r="Z508" t="s">
        <v>11</v>
      </c>
      <c r="AC508">
        <v>0</v>
      </c>
      <c r="AD508" t="s">
        <v>12</v>
      </c>
      <c r="AG508">
        <v>0</v>
      </c>
      <c r="AH508" t="s">
        <v>13</v>
      </c>
      <c r="AK508">
        <v>7.2099999999999997E-2</v>
      </c>
      <c r="AL508" t="s">
        <v>14</v>
      </c>
      <c r="AO508">
        <v>4379.8999999999996</v>
      </c>
      <c r="AP508" t="s">
        <v>15</v>
      </c>
      <c r="AS508">
        <v>183.5</v>
      </c>
      <c r="AT508" t="s">
        <v>16</v>
      </c>
      <c r="AW508">
        <v>5523</v>
      </c>
      <c r="AX508" t="s">
        <v>17</v>
      </c>
      <c r="BA508">
        <v>293.69</v>
      </c>
      <c r="BB508" t="s">
        <v>18</v>
      </c>
      <c r="BE508">
        <v>3.5819999999999998E-2</v>
      </c>
      <c r="BF508" t="s">
        <v>19</v>
      </c>
      <c r="BI508">
        <v>42.55</v>
      </c>
      <c r="BJ508" t="s">
        <v>20</v>
      </c>
      <c r="BM508">
        <v>595</v>
      </c>
      <c r="BN508" t="s">
        <v>21</v>
      </c>
      <c r="BQ508">
        <v>1735.3</v>
      </c>
      <c r="BR508" t="s">
        <v>22</v>
      </c>
      <c r="BU508">
        <v>209.89</v>
      </c>
      <c r="BV508" t="s">
        <v>23</v>
      </c>
      <c r="BY508">
        <v>14.196999999999999</v>
      </c>
      <c r="BZ508" t="s">
        <v>24</v>
      </c>
      <c r="CC508">
        <v>185.82</v>
      </c>
      <c r="CD508" t="s">
        <v>25</v>
      </c>
      <c r="CG508">
        <v>2912</v>
      </c>
      <c r="CH508" t="s">
        <v>26</v>
      </c>
      <c r="CK508">
        <v>0</v>
      </c>
      <c r="CL508" t="s">
        <v>27</v>
      </c>
      <c r="CO508">
        <v>0</v>
      </c>
      <c r="CP508" t="s">
        <v>28</v>
      </c>
      <c r="CS508">
        <v>184.99</v>
      </c>
      <c r="CT508" t="s">
        <v>29</v>
      </c>
      <c r="CW508">
        <v>70.650000000000006</v>
      </c>
      <c r="CX508" t="s">
        <v>30</v>
      </c>
      <c r="DA508">
        <v>3.2370000000000001</v>
      </c>
      <c r="DB508" t="s">
        <v>31</v>
      </c>
      <c r="DE508">
        <v>406.8</v>
      </c>
      <c r="DF508" t="s">
        <v>32</v>
      </c>
      <c r="DI508">
        <v>83.6</v>
      </c>
      <c r="DJ508" t="s">
        <v>33</v>
      </c>
      <c r="DM508">
        <v>218.51</v>
      </c>
      <c r="DN508" t="s">
        <v>34</v>
      </c>
      <c r="DQ508">
        <v>156.58000000000001</v>
      </c>
      <c r="DR508" t="s">
        <v>35</v>
      </c>
      <c r="DU508">
        <v>97.6</v>
      </c>
      <c r="DV508" t="s">
        <v>36</v>
      </c>
      <c r="DY508">
        <v>1.1721999999999999</v>
      </c>
      <c r="DZ508" t="s">
        <v>37</v>
      </c>
      <c r="EC508">
        <v>237.22</v>
      </c>
      <c r="ED508" t="s">
        <v>38</v>
      </c>
      <c r="EG508">
        <v>382</v>
      </c>
      <c r="EH508" t="s">
        <v>39</v>
      </c>
      <c r="EK508">
        <v>80.8</v>
      </c>
      <c r="EL508" t="s">
        <v>40</v>
      </c>
      <c r="EO508">
        <v>63.95</v>
      </c>
      <c r="EP508" t="s">
        <v>41</v>
      </c>
      <c r="ES508">
        <v>456.8</v>
      </c>
      <c r="ET508" t="s">
        <v>42</v>
      </c>
      <c r="EW508">
        <v>23.74</v>
      </c>
      <c r="EX508" t="s">
        <v>43</v>
      </c>
      <c r="FA508">
        <v>27.363</v>
      </c>
      <c r="FB508" t="s">
        <v>44</v>
      </c>
      <c r="FE508">
        <v>15.281000000000001</v>
      </c>
      <c r="FF508" t="s">
        <v>45</v>
      </c>
      <c r="FI508">
        <v>92.5</v>
      </c>
      <c r="FJ508" t="s">
        <v>46</v>
      </c>
      <c r="FM508">
        <v>165.87</v>
      </c>
      <c r="FN508" t="s">
        <v>47</v>
      </c>
      <c r="FQ508">
        <v>93.58</v>
      </c>
      <c r="FR508" t="s">
        <v>48</v>
      </c>
      <c r="FU508">
        <v>39800</v>
      </c>
      <c r="FV508" t="s">
        <v>49</v>
      </c>
      <c r="FY508">
        <v>246.75</v>
      </c>
      <c r="FZ508" t="s">
        <v>50</v>
      </c>
      <c r="GC508">
        <v>0.31759999999999999</v>
      </c>
      <c r="GD508" t="s">
        <v>51</v>
      </c>
      <c r="GG508">
        <v>10900</v>
      </c>
      <c r="GH508" t="s">
        <v>52</v>
      </c>
      <c r="GK508">
        <v>680</v>
      </c>
      <c r="GL508" t="s">
        <v>53</v>
      </c>
      <c r="GO508">
        <v>2.4039999999999999</v>
      </c>
    </row>
    <row r="509" spans="1:197" x14ac:dyDescent="0.45">
      <c r="A509">
        <v>40861</v>
      </c>
      <c r="B509" t="s">
        <v>5</v>
      </c>
      <c r="E509">
        <v>0</v>
      </c>
      <c r="F509" t="s">
        <v>6</v>
      </c>
      <c r="I509">
        <v>0</v>
      </c>
      <c r="J509" t="s">
        <v>7</v>
      </c>
      <c r="M509">
        <v>0</v>
      </c>
      <c r="N509" t="s">
        <v>8</v>
      </c>
      <c r="Q509">
        <v>1374.1</v>
      </c>
      <c r="R509" t="s">
        <v>9</v>
      </c>
      <c r="U509">
        <v>50.74</v>
      </c>
      <c r="V509" t="s">
        <v>10</v>
      </c>
      <c r="Y509">
        <v>89</v>
      </c>
      <c r="Z509" t="s">
        <v>11</v>
      </c>
      <c r="AC509">
        <v>1562.5</v>
      </c>
      <c r="AD509" t="s">
        <v>12</v>
      </c>
      <c r="AG509">
        <v>1325</v>
      </c>
      <c r="AH509" t="s">
        <v>13</v>
      </c>
      <c r="AK509">
        <v>6.8000000000000005E-2</v>
      </c>
      <c r="AL509" t="s">
        <v>14</v>
      </c>
      <c r="AO509">
        <v>4903.8</v>
      </c>
      <c r="AP509" t="s">
        <v>15</v>
      </c>
      <c r="AS509">
        <v>180.01</v>
      </c>
      <c r="AT509" t="s">
        <v>16</v>
      </c>
      <c r="AW509">
        <v>5296</v>
      </c>
      <c r="AX509" t="s">
        <v>17</v>
      </c>
      <c r="BA509">
        <v>309</v>
      </c>
      <c r="BB509" t="s">
        <v>18</v>
      </c>
      <c r="BE509">
        <v>3.4889999999999997E-2</v>
      </c>
      <c r="BF509" t="s">
        <v>19</v>
      </c>
      <c r="BI509">
        <v>40.58</v>
      </c>
      <c r="BJ509" t="s">
        <v>20</v>
      </c>
      <c r="BM509">
        <v>547.29999999999995</v>
      </c>
      <c r="BN509" t="s">
        <v>21</v>
      </c>
      <c r="BQ509">
        <v>1713.9</v>
      </c>
      <c r="BR509" t="s">
        <v>22</v>
      </c>
      <c r="BU509">
        <v>216.93</v>
      </c>
      <c r="BV509" t="s">
        <v>23</v>
      </c>
      <c r="BY509">
        <v>13.46</v>
      </c>
      <c r="BZ509" t="s">
        <v>24</v>
      </c>
      <c r="CC509">
        <v>186.8</v>
      </c>
      <c r="CD509" t="s">
        <v>25</v>
      </c>
      <c r="CG509">
        <v>2789.1</v>
      </c>
      <c r="CH509" t="s">
        <v>26</v>
      </c>
      <c r="CK509">
        <v>0</v>
      </c>
      <c r="CL509" t="s">
        <v>27</v>
      </c>
      <c r="CO509">
        <v>0</v>
      </c>
      <c r="CP509" t="s">
        <v>28</v>
      </c>
      <c r="CS509">
        <v>176</v>
      </c>
      <c r="CT509" t="s">
        <v>29</v>
      </c>
      <c r="CW509">
        <v>65.88</v>
      </c>
      <c r="CX509" t="s">
        <v>30</v>
      </c>
      <c r="DA509">
        <v>3.22</v>
      </c>
      <c r="DB509" t="s">
        <v>31</v>
      </c>
      <c r="DE509">
        <v>408.1</v>
      </c>
      <c r="DF509" t="s">
        <v>32</v>
      </c>
      <c r="DI509">
        <v>82.7</v>
      </c>
      <c r="DJ509" t="s">
        <v>33</v>
      </c>
      <c r="DM509">
        <v>215.48</v>
      </c>
      <c r="DN509" t="s">
        <v>34</v>
      </c>
      <c r="DQ509">
        <v>154.6</v>
      </c>
      <c r="DR509" t="s">
        <v>35</v>
      </c>
      <c r="DU509">
        <v>96</v>
      </c>
      <c r="DV509" t="s">
        <v>36</v>
      </c>
      <c r="DY509">
        <v>1.1501999999999999</v>
      </c>
      <c r="DZ509" t="s">
        <v>37</v>
      </c>
      <c r="EC509">
        <v>243.25</v>
      </c>
      <c r="ED509" t="s">
        <v>38</v>
      </c>
      <c r="EG509">
        <v>356</v>
      </c>
      <c r="EH509" t="s">
        <v>39</v>
      </c>
      <c r="EK509">
        <v>80.03</v>
      </c>
      <c r="EL509" t="s">
        <v>40</v>
      </c>
      <c r="EO509">
        <v>62.46</v>
      </c>
      <c r="EP509" t="s">
        <v>41</v>
      </c>
      <c r="ES509">
        <v>426.1</v>
      </c>
      <c r="ET509" t="s">
        <v>42</v>
      </c>
      <c r="EW509">
        <v>22.922999999999998</v>
      </c>
      <c r="EX509" t="s">
        <v>43</v>
      </c>
      <c r="FA509">
        <v>28.37</v>
      </c>
      <c r="FB509" t="s">
        <v>44</v>
      </c>
      <c r="FE509">
        <v>16.329999999999998</v>
      </c>
      <c r="FF509" t="s">
        <v>45</v>
      </c>
      <c r="FI509">
        <v>88.18</v>
      </c>
      <c r="FJ509" t="s">
        <v>46</v>
      </c>
      <c r="FM509">
        <v>154.13999999999999</v>
      </c>
      <c r="FN509" t="s">
        <v>47</v>
      </c>
      <c r="FQ509">
        <v>95.01</v>
      </c>
      <c r="FR509" t="s">
        <v>48</v>
      </c>
      <c r="FU509">
        <v>46358</v>
      </c>
      <c r="FV509" t="s">
        <v>49</v>
      </c>
      <c r="FY509">
        <v>245.02</v>
      </c>
      <c r="FZ509" t="s">
        <v>50</v>
      </c>
      <c r="GC509">
        <v>0.3125</v>
      </c>
      <c r="GD509" t="s">
        <v>51</v>
      </c>
      <c r="GG509">
        <v>10595</v>
      </c>
      <c r="GH509" t="s">
        <v>52</v>
      </c>
      <c r="GK509">
        <v>690</v>
      </c>
      <c r="GL509" t="s">
        <v>53</v>
      </c>
      <c r="GO509">
        <v>2.3675000000000002</v>
      </c>
    </row>
    <row r="510" spans="1:197" x14ac:dyDescent="0.45">
      <c r="A510">
        <v>40868</v>
      </c>
      <c r="B510" t="s">
        <v>5</v>
      </c>
      <c r="E510">
        <v>0</v>
      </c>
      <c r="F510" t="s">
        <v>6</v>
      </c>
      <c r="I510">
        <v>0</v>
      </c>
      <c r="J510" t="s">
        <v>7</v>
      </c>
      <c r="M510">
        <v>0</v>
      </c>
      <c r="N510" t="s">
        <v>8</v>
      </c>
      <c r="Q510">
        <v>1481.9</v>
      </c>
      <c r="R510" t="s">
        <v>9</v>
      </c>
      <c r="U510">
        <v>49.75</v>
      </c>
      <c r="V510" t="s">
        <v>10</v>
      </c>
      <c r="Y510">
        <v>78.25</v>
      </c>
      <c r="Z510" t="s">
        <v>11</v>
      </c>
      <c r="AC510">
        <v>1460</v>
      </c>
      <c r="AD510" t="s">
        <v>12</v>
      </c>
      <c r="AG510">
        <v>1241.3</v>
      </c>
      <c r="AH510" t="s">
        <v>13</v>
      </c>
      <c r="AK510">
        <v>6.207E-2</v>
      </c>
      <c r="AL510" t="s">
        <v>14</v>
      </c>
      <c r="AO510">
        <v>4900</v>
      </c>
      <c r="AP510" t="s">
        <v>15</v>
      </c>
      <c r="AS510">
        <v>166.28</v>
      </c>
      <c r="AT510" t="s">
        <v>16</v>
      </c>
      <c r="AW510">
        <v>5169</v>
      </c>
      <c r="AX510" t="s">
        <v>17</v>
      </c>
      <c r="BA510">
        <v>295</v>
      </c>
      <c r="BB510" t="s">
        <v>18</v>
      </c>
      <c r="BE510">
        <v>3.2469999999999999E-2</v>
      </c>
      <c r="BF510" t="s">
        <v>19</v>
      </c>
      <c r="BI510">
        <v>40</v>
      </c>
      <c r="BJ510" t="s">
        <v>20</v>
      </c>
      <c r="BM510">
        <v>518.5</v>
      </c>
      <c r="BN510" t="s">
        <v>21</v>
      </c>
      <c r="BQ510">
        <v>1644.8</v>
      </c>
      <c r="BR510" t="s">
        <v>22</v>
      </c>
      <c r="BU510">
        <v>204.99</v>
      </c>
      <c r="BV510" t="s">
        <v>23</v>
      </c>
      <c r="BY510">
        <v>12.7</v>
      </c>
      <c r="BZ510" t="s">
        <v>24</v>
      </c>
      <c r="CC510">
        <v>198.5</v>
      </c>
      <c r="CD510" t="s">
        <v>25</v>
      </c>
      <c r="CG510">
        <v>2715</v>
      </c>
      <c r="CH510" t="s">
        <v>26</v>
      </c>
      <c r="CK510">
        <v>0</v>
      </c>
      <c r="CL510" t="s">
        <v>27</v>
      </c>
      <c r="CO510">
        <v>0</v>
      </c>
      <c r="CP510" t="s">
        <v>28</v>
      </c>
      <c r="CS510">
        <v>183</v>
      </c>
      <c r="CT510" t="s">
        <v>29</v>
      </c>
      <c r="CW510">
        <v>66.349999999999994</v>
      </c>
      <c r="CX510" t="s">
        <v>30</v>
      </c>
      <c r="DA510">
        <v>3.27</v>
      </c>
      <c r="DB510" t="s">
        <v>31</v>
      </c>
      <c r="DE510">
        <v>411.68</v>
      </c>
      <c r="DF510" t="s">
        <v>32</v>
      </c>
      <c r="DI510">
        <v>80.78</v>
      </c>
      <c r="DJ510" t="s">
        <v>33</v>
      </c>
      <c r="DM510">
        <v>206.75</v>
      </c>
      <c r="DN510" t="s">
        <v>34</v>
      </c>
      <c r="DQ510">
        <v>157.69</v>
      </c>
      <c r="DR510" t="s">
        <v>35</v>
      </c>
      <c r="DU510">
        <v>100.2</v>
      </c>
      <c r="DV510" t="s">
        <v>36</v>
      </c>
      <c r="DY510">
        <v>1.1332</v>
      </c>
      <c r="DZ510" t="s">
        <v>37</v>
      </c>
      <c r="EC510">
        <v>215</v>
      </c>
      <c r="ED510" t="s">
        <v>38</v>
      </c>
      <c r="EG510">
        <v>327.5</v>
      </c>
      <c r="EH510" t="s">
        <v>39</v>
      </c>
      <c r="EK510">
        <v>78.599999999999994</v>
      </c>
      <c r="EL510" t="s">
        <v>40</v>
      </c>
      <c r="EO510">
        <v>60.19</v>
      </c>
      <c r="EP510" t="s">
        <v>41</v>
      </c>
      <c r="ES510">
        <v>403.5</v>
      </c>
      <c r="ET510" t="s">
        <v>42</v>
      </c>
      <c r="EW510">
        <v>24</v>
      </c>
      <c r="EX510" t="s">
        <v>43</v>
      </c>
      <c r="FA510">
        <v>26.875</v>
      </c>
      <c r="FB510" t="s">
        <v>44</v>
      </c>
      <c r="FE510">
        <v>15.88</v>
      </c>
      <c r="FF510" t="s">
        <v>45</v>
      </c>
      <c r="FI510">
        <v>79.47</v>
      </c>
      <c r="FJ510" t="s">
        <v>46</v>
      </c>
      <c r="FM510">
        <v>147.79</v>
      </c>
      <c r="FN510" t="s">
        <v>47</v>
      </c>
      <c r="FQ510">
        <v>94</v>
      </c>
      <c r="FR510" t="s">
        <v>48</v>
      </c>
      <c r="FU510">
        <v>49999</v>
      </c>
      <c r="FV510" t="s">
        <v>49</v>
      </c>
      <c r="FY510">
        <v>233.75</v>
      </c>
      <c r="FZ510" t="s">
        <v>50</v>
      </c>
      <c r="GC510">
        <v>0.31587999999999999</v>
      </c>
      <c r="GD510" t="s">
        <v>51</v>
      </c>
      <c r="GG510">
        <v>9724</v>
      </c>
      <c r="GH510" t="s">
        <v>52</v>
      </c>
      <c r="GK510">
        <v>665</v>
      </c>
      <c r="GL510" t="s">
        <v>53</v>
      </c>
      <c r="GO510">
        <v>2.2400000000000002</v>
      </c>
    </row>
    <row r="511" spans="1:197" x14ac:dyDescent="0.45">
      <c r="A511">
        <v>40875</v>
      </c>
      <c r="B511" t="s">
        <v>5</v>
      </c>
      <c r="E511">
        <v>0</v>
      </c>
      <c r="F511" t="s">
        <v>6</v>
      </c>
      <c r="I511">
        <v>0</v>
      </c>
      <c r="J511" t="s">
        <v>7</v>
      </c>
      <c r="M511">
        <v>45.863999999999997</v>
      </c>
      <c r="N511" t="s">
        <v>8</v>
      </c>
      <c r="Q511">
        <v>1430</v>
      </c>
      <c r="R511" t="s">
        <v>9</v>
      </c>
      <c r="U511">
        <v>50.58</v>
      </c>
      <c r="V511" t="s">
        <v>10</v>
      </c>
      <c r="Y511">
        <v>83.59</v>
      </c>
      <c r="Z511" t="s">
        <v>11</v>
      </c>
      <c r="AC511">
        <v>1475</v>
      </c>
      <c r="AD511" t="s">
        <v>12</v>
      </c>
      <c r="AG511">
        <v>1208.5</v>
      </c>
      <c r="AH511" t="s">
        <v>13</v>
      </c>
      <c r="AK511">
        <v>7.0220000000000005E-2</v>
      </c>
      <c r="AL511" t="s">
        <v>14</v>
      </c>
      <c r="AO511">
        <v>5816.2</v>
      </c>
      <c r="AP511" t="s">
        <v>15</v>
      </c>
      <c r="AS511">
        <v>183.52</v>
      </c>
      <c r="AT511" t="s">
        <v>16</v>
      </c>
      <c r="AW511">
        <v>5415</v>
      </c>
      <c r="AX511" t="s">
        <v>17</v>
      </c>
      <c r="BA511">
        <v>320</v>
      </c>
      <c r="BB511" t="s">
        <v>18</v>
      </c>
      <c r="BE511">
        <v>3.5009999999999999E-2</v>
      </c>
      <c r="BF511" t="s">
        <v>19</v>
      </c>
      <c r="BI511">
        <v>41.96</v>
      </c>
      <c r="BJ511" t="s">
        <v>20</v>
      </c>
      <c r="BM511">
        <v>565</v>
      </c>
      <c r="BN511" t="s">
        <v>21</v>
      </c>
      <c r="BQ511">
        <v>1705</v>
      </c>
      <c r="BR511" t="s">
        <v>22</v>
      </c>
      <c r="BU511">
        <v>212.6</v>
      </c>
      <c r="BV511" t="s">
        <v>23</v>
      </c>
      <c r="BY511">
        <v>14.955</v>
      </c>
      <c r="BZ511" t="s">
        <v>24</v>
      </c>
      <c r="CC511">
        <v>207.85</v>
      </c>
      <c r="CD511" t="s">
        <v>25</v>
      </c>
      <c r="CG511">
        <v>2788</v>
      </c>
      <c r="CH511" t="s">
        <v>26</v>
      </c>
      <c r="CK511">
        <v>0</v>
      </c>
      <c r="CL511" t="s">
        <v>27</v>
      </c>
      <c r="CO511">
        <v>0</v>
      </c>
      <c r="CP511" t="s">
        <v>28</v>
      </c>
      <c r="CS511">
        <v>196.51</v>
      </c>
      <c r="CT511" t="s">
        <v>29</v>
      </c>
      <c r="CW511">
        <v>74.06</v>
      </c>
      <c r="CX511" t="s">
        <v>30</v>
      </c>
      <c r="DA511">
        <v>3.2006999999999999</v>
      </c>
      <c r="DB511" t="s">
        <v>31</v>
      </c>
      <c r="DE511">
        <v>415.21</v>
      </c>
      <c r="DF511" t="s">
        <v>32</v>
      </c>
      <c r="DI511">
        <v>81.5</v>
      </c>
      <c r="DJ511" t="s">
        <v>33</v>
      </c>
      <c r="DM511">
        <v>222.8</v>
      </c>
      <c r="DN511" t="s">
        <v>34</v>
      </c>
      <c r="DQ511">
        <v>159</v>
      </c>
      <c r="DR511" t="s">
        <v>35</v>
      </c>
      <c r="DU511">
        <v>99.8</v>
      </c>
      <c r="DV511" t="s">
        <v>36</v>
      </c>
      <c r="DY511">
        <v>1.1999</v>
      </c>
      <c r="DZ511" t="s">
        <v>37</v>
      </c>
      <c r="EC511">
        <v>222.96</v>
      </c>
      <c r="ED511" t="s">
        <v>38</v>
      </c>
      <c r="EG511">
        <v>362.6</v>
      </c>
      <c r="EH511" t="s">
        <v>39</v>
      </c>
      <c r="EK511">
        <v>89.5</v>
      </c>
      <c r="EL511" t="s">
        <v>40</v>
      </c>
      <c r="EO511">
        <v>68.790000000000006</v>
      </c>
      <c r="EP511" t="s">
        <v>41</v>
      </c>
      <c r="ES511">
        <v>397.1</v>
      </c>
      <c r="ET511" t="s">
        <v>42</v>
      </c>
      <c r="EW511">
        <v>26.6</v>
      </c>
      <c r="EX511" t="s">
        <v>43</v>
      </c>
      <c r="FA511">
        <v>29.417999999999999</v>
      </c>
      <c r="FB511" t="s">
        <v>44</v>
      </c>
      <c r="FE511">
        <v>16.968</v>
      </c>
      <c r="FF511" t="s">
        <v>45</v>
      </c>
      <c r="FI511">
        <v>93.5</v>
      </c>
      <c r="FJ511" t="s">
        <v>46</v>
      </c>
      <c r="FM511">
        <v>165.67</v>
      </c>
      <c r="FN511" t="s">
        <v>47</v>
      </c>
      <c r="FQ511">
        <v>95.56</v>
      </c>
      <c r="FR511" t="s">
        <v>48</v>
      </c>
      <c r="FU511">
        <v>50650</v>
      </c>
      <c r="FV511" t="s">
        <v>49</v>
      </c>
      <c r="FY511">
        <v>238.57</v>
      </c>
      <c r="FZ511" t="s">
        <v>50</v>
      </c>
      <c r="GC511">
        <v>0.33992</v>
      </c>
      <c r="GD511" t="s">
        <v>51</v>
      </c>
      <c r="GG511">
        <v>9450</v>
      </c>
      <c r="GH511" t="s">
        <v>52</v>
      </c>
      <c r="GK511">
        <v>683.9</v>
      </c>
      <c r="GL511" t="s">
        <v>53</v>
      </c>
      <c r="GO511">
        <v>2.4992000000000001</v>
      </c>
    </row>
    <row r="512" spans="1:197" x14ac:dyDescent="0.45">
      <c r="A512">
        <v>40882</v>
      </c>
      <c r="B512" t="s">
        <v>5</v>
      </c>
      <c r="E512">
        <v>0</v>
      </c>
      <c r="F512" t="s">
        <v>6</v>
      </c>
      <c r="I512">
        <v>0</v>
      </c>
      <c r="J512" t="s">
        <v>7</v>
      </c>
      <c r="M512">
        <v>34.39</v>
      </c>
      <c r="N512" t="s">
        <v>8</v>
      </c>
      <c r="Q512">
        <v>1345</v>
      </c>
      <c r="R512" t="s">
        <v>9</v>
      </c>
      <c r="U512">
        <v>47.14</v>
      </c>
      <c r="V512" t="s">
        <v>10</v>
      </c>
      <c r="Y512">
        <v>71.599999999999994</v>
      </c>
      <c r="Z512" t="s">
        <v>11</v>
      </c>
      <c r="AC512">
        <v>1425</v>
      </c>
      <c r="AD512" t="s">
        <v>12</v>
      </c>
      <c r="AG512">
        <v>1161</v>
      </c>
      <c r="AH512" t="s">
        <v>13</v>
      </c>
      <c r="AK512">
        <v>6.2979999999999994E-2</v>
      </c>
      <c r="AL512" t="s">
        <v>14</v>
      </c>
      <c r="AO512">
        <v>5669.7</v>
      </c>
      <c r="AP512" t="s">
        <v>15</v>
      </c>
      <c r="AS512">
        <v>170.45</v>
      </c>
      <c r="AT512" t="s">
        <v>16</v>
      </c>
      <c r="AW512">
        <v>5051</v>
      </c>
      <c r="AX512" t="s">
        <v>17</v>
      </c>
      <c r="BA512">
        <v>306.5</v>
      </c>
      <c r="BB512" t="s">
        <v>18</v>
      </c>
      <c r="BE512">
        <v>3.141E-2</v>
      </c>
      <c r="BF512" t="s">
        <v>19</v>
      </c>
      <c r="BI512">
        <v>39.89</v>
      </c>
      <c r="BJ512" t="s">
        <v>20</v>
      </c>
      <c r="BM512">
        <v>508.9</v>
      </c>
      <c r="BN512" t="s">
        <v>21</v>
      </c>
      <c r="BQ512">
        <v>1615</v>
      </c>
      <c r="BR512" t="s">
        <v>22</v>
      </c>
      <c r="BU512">
        <v>206.14</v>
      </c>
      <c r="BV512" t="s">
        <v>23</v>
      </c>
      <c r="BY512">
        <v>13.5</v>
      </c>
      <c r="BZ512" t="s">
        <v>24</v>
      </c>
      <c r="CC512">
        <v>194.01</v>
      </c>
      <c r="CD512" t="s">
        <v>25</v>
      </c>
      <c r="CG512">
        <v>2726</v>
      </c>
      <c r="CH512" t="s">
        <v>26</v>
      </c>
      <c r="CK512">
        <v>0</v>
      </c>
      <c r="CL512" t="s">
        <v>27</v>
      </c>
      <c r="CO512">
        <v>0</v>
      </c>
      <c r="CP512" t="s">
        <v>28</v>
      </c>
      <c r="CS512">
        <v>187.37</v>
      </c>
      <c r="CT512" t="s">
        <v>29</v>
      </c>
      <c r="CW512">
        <v>67.739999999999995</v>
      </c>
      <c r="CX512" t="s">
        <v>30</v>
      </c>
      <c r="DA512">
        <v>3.0506000000000002</v>
      </c>
      <c r="DB512" t="s">
        <v>31</v>
      </c>
      <c r="DE512">
        <v>391.49</v>
      </c>
      <c r="DF512" t="s">
        <v>32</v>
      </c>
      <c r="DI512">
        <v>75.52</v>
      </c>
      <c r="DJ512" t="s">
        <v>33</v>
      </c>
      <c r="DM512">
        <v>208.34</v>
      </c>
      <c r="DN512" t="s">
        <v>34</v>
      </c>
      <c r="DQ512">
        <v>142.88999999999999</v>
      </c>
      <c r="DR512" t="s">
        <v>35</v>
      </c>
      <c r="DU512">
        <v>99.99</v>
      </c>
      <c r="DV512" t="s">
        <v>36</v>
      </c>
      <c r="DY512">
        <v>1.0705</v>
      </c>
      <c r="DZ512" t="s">
        <v>37</v>
      </c>
      <c r="EC512">
        <v>214.51</v>
      </c>
      <c r="ED512" t="s">
        <v>38</v>
      </c>
      <c r="EG512">
        <v>326.2</v>
      </c>
      <c r="EH512" t="s">
        <v>39</v>
      </c>
      <c r="EK512">
        <v>82.26</v>
      </c>
      <c r="EL512" t="s">
        <v>40</v>
      </c>
      <c r="EO512">
        <v>61.47</v>
      </c>
      <c r="EP512" t="s">
        <v>41</v>
      </c>
      <c r="ES512">
        <v>384.4</v>
      </c>
      <c r="ET512" t="s">
        <v>42</v>
      </c>
      <c r="EW512">
        <v>24.361000000000001</v>
      </c>
      <c r="EX512" t="s">
        <v>43</v>
      </c>
      <c r="FA512">
        <v>26.568999999999999</v>
      </c>
      <c r="FB512" t="s">
        <v>44</v>
      </c>
      <c r="FE512">
        <v>15.95</v>
      </c>
      <c r="FF512" t="s">
        <v>45</v>
      </c>
      <c r="FI512">
        <v>87.35</v>
      </c>
      <c r="FJ512" t="s">
        <v>46</v>
      </c>
      <c r="FM512">
        <v>153.5</v>
      </c>
      <c r="FN512" t="s">
        <v>47</v>
      </c>
      <c r="FQ512">
        <v>90.65</v>
      </c>
      <c r="FR512" t="s">
        <v>48</v>
      </c>
      <c r="FU512">
        <v>46350</v>
      </c>
      <c r="FV512" t="s">
        <v>49</v>
      </c>
      <c r="FY512">
        <v>213.75</v>
      </c>
      <c r="FZ512" t="s">
        <v>50</v>
      </c>
      <c r="GC512">
        <v>0.30570000000000003</v>
      </c>
      <c r="GD512" t="s">
        <v>51</v>
      </c>
      <c r="GG512">
        <v>9358</v>
      </c>
      <c r="GH512" t="s">
        <v>52</v>
      </c>
      <c r="GK512">
        <v>625.1</v>
      </c>
      <c r="GL512" t="s">
        <v>53</v>
      </c>
      <c r="GO512">
        <v>2.3569</v>
      </c>
    </row>
    <row r="513" spans="1:197" x14ac:dyDescent="0.45">
      <c r="A513">
        <v>40889</v>
      </c>
      <c r="B513" t="s">
        <v>5</v>
      </c>
      <c r="E513">
        <v>0</v>
      </c>
      <c r="F513" t="s">
        <v>6</v>
      </c>
      <c r="I513">
        <v>0</v>
      </c>
      <c r="J513" t="s">
        <v>7</v>
      </c>
      <c r="M513">
        <v>32.198</v>
      </c>
      <c r="N513" t="s">
        <v>8</v>
      </c>
      <c r="Q513">
        <v>1269</v>
      </c>
      <c r="R513" t="s">
        <v>9</v>
      </c>
      <c r="U513">
        <v>44.95</v>
      </c>
      <c r="V513" t="s">
        <v>10</v>
      </c>
      <c r="Y513">
        <v>70</v>
      </c>
      <c r="Z513" t="s">
        <v>11</v>
      </c>
      <c r="AC513">
        <v>1410</v>
      </c>
      <c r="AD513" t="s">
        <v>12</v>
      </c>
      <c r="AG513">
        <v>1097.5</v>
      </c>
      <c r="AH513" t="s">
        <v>13</v>
      </c>
      <c r="AK513">
        <v>6.2640000000000001E-2</v>
      </c>
      <c r="AL513" t="s">
        <v>14</v>
      </c>
      <c r="AO513">
        <v>5670</v>
      </c>
      <c r="AP513" t="s">
        <v>15</v>
      </c>
      <c r="AS513">
        <v>169.51</v>
      </c>
      <c r="AT513" t="s">
        <v>16</v>
      </c>
      <c r="AW513">
        <v>4990</v>
      </c>
      <c r="AX513" t="s">
        <v>17</v>
      </c>
      <c r="BA513">
        <v>292.5</v>
      </c>
      <c r="BB513" t="s">
        <v>18</v>
      </c>
      <c r="BE513">
        <v>3.2399999999999998E-2</v>
      </c>
      <c r="BF513" t="s">
        <v>19</v>
      </c>
      <c r="BI513">
        <v>39.97</v>
      </c>
      <c r="BJ513" t="s">
        <v>20</v>
      </c>
      <c r="BM513">
        <v>472</v>
      </c>
      <c r="BN513" t="s">
        <v>21</v>
      </c>
      <c r="BQ513">
        <v>1602.7</v>
      </c>
      <c r="BR513" t="s">
        <v>22</v>
      </c>
      <c r="BU513">
        <v>196.7</v>
      </c>
      <c r="BV513" t="s">
        <v>23</v>
      </c>
      <c r="BY513">
        <v>12.699</v>
      </c>
      <c r="BZ513" t="s">
        <v>24</v>
      </c>
      <c r="CC513">
        <v>189.9</v>
      </c>
      <c r="CD513" t="s">
        <v>25</v>
      </c>
      <c r="CG513">
        <v>2733.1</v>
      </c>
      <c r="CH513" t="s">
        <v>26</v>
      </c>
      <c r="CK513">
        <v>0</v>
      </c>
      <c r="CL513" t="s">
        <v>27</v>
      </c>
      <c r="CO513">
        <v>0</v>
      </c>
      <c r="CP513" t="s">
        <v>28</v>
      </c>
      <c r="CS513">
        <v>174</v>
      </c>
      <c r="CT513" t="s">
        <v>29</v>
      </c>
      <c r="CW513">
        <v>64.11</v>
      </c>
      <c r="CX513" t="s">
        <v>30</v>
      </c>
      <c r="DA513">
        <v>3.05</v>
      </c>
      <c r="DB513" t="s">
        <v>31</v>
      </c>
      <c r="DE513">
        <v>387.07</v>
      </c>
      <c r="DF513" t="s">
        <v>32</v>
      </c>
      <c r="DI513">
        <v>75.87</v>
      </c>
      <c r="DJ513" t="s">
        <v>33</v>
      </c>
      <c r="DM513">
        <v>204.55</v>
      </c>
      <c r="DN513" t="s">
        <v>34</v>
      </c>
      <c r="DQ513">
        <v>148.69999999999999</v>
      </c>
      <c r="DR513" t="s">
        <v>35</v>
      </c>
      <c r="DU513">
        <v>100.9</v>
      </c>
      <c r="DV513" t="s">
        <v>36</v>
      </c>
      <c r="DY513">
        <v>1.0820000000000001</v>
      </c>
      <c r="DZ513" t="s">
        <v>37</v>
      </c>
      <c r="EC513">
        <v>195.85</v>
      </c>
      <c r="ED513" t="s">
        <v>38</v>
      </c>
      <c r="EG513">
        <v>316.3</v>
      </c>
      <c r="EH513" t="s">
        <v>39</v>
      </c>
      <c r="EK513">
        <v>80.62</v>
      </c>
      <c r="EL513" t="s">
        <v>40</v>
      </c>
      <c r="EO513">
        <v>60.25</v>
      </c>
      <c r="EP513" t="s">
        <v>41</v>
      </c>
      <c r="ES513">
        <v>371.3</v>
      </c>
      <c r="ET513" t="s">
        <v>42</v>
      </c>
      <c r="EW513">
        <v>24.22</v>
      </c>
      <c r="EX513" t="s">
        <v>43</v>
      </c>
      <c r="FA513">
        <v>24.901</v>
      </c>
      <c r="FB513" t="s">
        <v>44</v>
      </c>
      <c r="FE513">
        <v>16.22</v>
      </c>
      <c r="FF513" t="s">
        <v>45</v>
      </c>
      <c r="FI513">
        <v>77.8</v>
      </c>
      <c r="FJ513" t="s">
        <v>46</v>
      </c>
      <c r="FM513">
        <v>146.51</v>
      </c>
      <c r="FN513" t="s">
        <v>47</v>
      </c>
      <c r="FQ513">
        <v>90.99</v>
      </c>
      <c r="FR513" t="s">
        <v>48</v>
      </c>
      <c r="FU513">
        <v>47898</v>
      </c>
      <c r="FV513" t="s">
        <v>49</v>
      </c>
      <c r="FY513">
        <v>224</v>
      </c>
      <c r="FZ513" t="s">
        <v>50</v>
      </c>
      <c r="GC513">
        <v>0.31169999999999998</v>
      </c>
      <c r="GD513" t="s">
        <v>51</v>
      </c>
      <c r="GG513">
        <v>8390</v>
      </c>
      <c r="GH513" t="s">
        <v>52</v>
      </c>
      <c r="GK513">
        <v>590</v>
      </c>
      <c r="GL513" t="s">
        <v>53</v>
      </c>
      <c r="GO513">
        <v>2.2269999999999999</v>
      </c>
    </row>
    <row r="514" spans="1:197" x14ac:dyDescent="0.45">
      <c r="A514">
        <v>40896</v>
      </c>
      <c r="B514" t="s">
        <v>5</v>
      </c>
      <c r="E514">
        <v>0</v>
      </c>
      <c r="F514" t="s">
        <v>6</v>
      </c>
      <c r="I514">
        <v>0</v>
      </c>
      <c r="J514" t="s">
        <v>7</v>
      </c>
      <c r="M514">
        <v>30.300999999999998</v>
      </c>
      <c r="N514" t="s">
        <v>8</v>
      </c>
      <c r="Q514">
        <v>1349</v>
      </c>
      <c r="R514" t="s">
        <v>9</v>
      </c>
      <c r="U514">
        <v>44</v>
      </c>
      <c r="V514" t="s">
        <v>10</v>
      </c>
      <c r="Y514">
        <v>75.260000000000005</v>
      </c>
      <c r="Z514" t="s">
        <v>11</v>
      </c>
      <c r="AC514">
        <v>1400</v>
      </c>
      <c r="AD514" t="s">
        <v>12</v>
      </c>
      <c r="AG514">
        <v>1059.5</v>
      </c>
      <c r="AH514" t="s">
        <v>13</v>
      </c>
      <c r="AK514">
        <v>5.9520000000000003E-2</v>
      </c>
      <c r="AL514" t="s">
        <v>14</v>
      </c>
      <c r="AO514">
        <v>5590</v>
      </c>
      <c r="AP514" t="s">
        <v>15</v>
      </c>
      <c r="AS514">
        <v>169.71</v>
      </c>
      <c r="AT514" t="s">
        <v>16</v>
      </c>
      <c r="AW514">
        <v>4710</v>
      </c>
      <c r="AX514" t="s">
        <v>17</v>
      </c>
      <c r="BA514">
        <v>297</v>
      </c>
      <c r="BB514" t="s">
        <v>18</v>
      </c>
      <c r="BE514">
        <v>3.1949999999999999E-2</v>
      </c>
      <c r="BF514" t="s">
        <v>19</v>
      </c>
      <c r="BI514">
        <v>37.33</v>
      </c>
      <c r="BJ514" t="s">
        <v>20</v>
      </c>
      <c r="BM514">
        <v>464.2</v>
      </c>
      <c r="BN514" t="s">
        <v>21</v>
      </c>
      <c r="BQ514">
        <v>1641.1</v>
      </c>
      <c r="BR514" t="s">
        <v>22</v>
      </c>
      <c r="BU514">
        <v>185.03</v>
      </c>
      <c r="BV514" t="s">
        <v>23</v>
      </c>
      <c r="BY514">
        <v>12.56</v>
      </c>
      <c r="BZ514" t="s">
        <v>24</v>
      </c>
      <c r="CC514">
        <v>182.69</v>
      </c>
      <c r="CD514" t="s">
        <v>25</v>
      </c>
      <c r="CG514">
        <v>2705.5</v>
      </c>
      <c r="CH514" t="s">
        <v>26</v>
      </c>
      <c r="CK514">
        <v>0</v>
      </c>
      <c r="CL514" t="s">
        <v>27</v>
      </c>
      <c r="CO514">
        <v>0</v>
      </c>
      <c r="CP514" t="s">
        <v>28</v>
      </c>
      <c r="CS514">
        <v>174</v>
      </c>
      <c r="CT514" t="s">
        <v>29</v>
      </c>
      <c r="CW514">
        <v>61.66</v>
      </c>
      <c r="CX514" t="s">
        <v>30</v>
      </c>
      <c r="DA514">
        <v>3.0041000000000002</v>
      </c>
      <c r="DB514" t="s">
        <v>31</v>
      </c>
      <c r="DE514">
        <v>379</v>
      </c>
      <c r="DF514" t="s">
        <v>32</v>
      </c>
      <c r="DI514">
        <v>76.11</v>
      </c>
      <c r="DJ514" t="s">
        <v>33</v>
      </c>
      <c r="DM514">
        <v>210.2</v>
      </c>
      <c r="DN514" t="s">
        <v>34</v>
      </c>
      <c r="DQ514">
        <v>151.66999999999999</v>
      </c>
      <c r="DR514" t="s">
        <v>35</v>
      </c>
      <c r="DU514">
        <v>99.5</v>
      </c>
      <c r="DV514" t="s">
        <v>36</v>
      </c>
      <c r="DY514">
        <v>1.002</v>
      </c>
      <c r="DZ514" t="s">
        <v>37</v>
      </c>
      <c r="EC514">
        <v>190.69</v>
      </c>
      <c r="ED514" t="s">
        <v>38</v>
      </c>
      <c r="EG514">
        <v>304</v>
      </c>
      <c r="EH514" t="s">
        <v>39</v>
      </c>
      <c r="EK514">
        <v>80</v>
      </c>
      <c r="EL514" t="s">
        <v>40</v>
      </c>
      <c r="EO514">
        <v>59.1</v>
      </c>
      <c r="EP514" t="s">
        <v>41</v>
      </c>
      <c r="ES514">
        <v>361.2</v>
      </c>
      <c r="ET514" t="s">
        <v>42</v>
      </c>
      <c r="EW514">
        <v>23.402000000000001</v>
      </c>
      <c r="EX514" t="s">
        <v>43</v>
      </c>
      <c r="FA514">
        <v>24.66</v>
      </c>
      <c r="FB514" t="s">
        <v>44</v>
      </c>
      <c r="FE514">
        <v>16.094999999999999</v>
      </c>
      <c r="FF514" t="s">
        <v>45</v>
      </c>
      <c r="FI514">
        <v>73</v>
      </c>
      <c r="FJ514" t="s">
        <v>46</v>
      </c>
      <c r="FM514">
        <v>150.86000000000001</v>
      </c>
      <c r="FN514" t="s">
        <v>47</v>
      </c>
      <c r="FQ514">
        <v>88.85</v>
      </c>
      <c r="FR514" t="s">
        <v>48</v>
      </c>
      <c r="FU514">
        <v>46251</v>
      </c>
      <c r="FV514" t="s">
        <v>49</v>
      </c>
      <c r="FY514">
        <v>226.38</v>
      </c>
      <c r="FZ514" t="s">
        <v>50</v>
      </c>
      <c r="GC514">
        <v>0.27651999999999999</v>
      </c>
      <c r="GD514" t="s">
        <v>51</v>
      </c>
      <c r="GG514">
        <v>8000</v>
      </c>
      <c r="GH514" t="s">
        <v>52</v>
      </c>
      <c r="GK514">
        <v>524.9</v>
      </c>
      <c r="GL514" t="s">
        <v>53</v>
      </c>
      <c r="GO514">
        <v>2.2294999999999998</v>
      </c>
    </row>
    <row r="515" spans="1:197" x14ac:dyDescent="0.45">
      <c r="A515">
        <v>40903</v>
      </c>
      <c r="B515" t="s">
        <v>5</v>
      </c>
      <c r="E515">
        <v>0</v>
      </c>
      <c r="F515" t="s">
        <v>6</v>
      </c>
      <c r="I515">
        <v>0</v>
      </c>
      <c r="J515" t="s">
        <v>7</v>
      </c>
      <c r="M515">
        <v>31</v>
      </c>
      <c r="N515" t="s">
        <v>8</v>
      </c>
      <c r="Q515">
        <v>1331.5</v>
      </c>
      <c r="R515" t="s">
        <v>9</v>
      </c>
      <c r="U515">
        <v>50.22</v>
      </c>
      <c r="V515" t="s">
        <v>10</v>
      </c>
      <c r="Y515">
        <v>72.5</v>
      </c>
      <c r="Z515" t="s">
        <v>11</v>
      </c>
      <c r="AC515">
        <v>1341.8</v>
      </c>
      <c r="AD515" t="s">
        <v>12</v>
      </c>
      <c r="AG515">
        <v>1071</v>
      </c>
      <c r="AH515" t="s">
        <v>13</v>
      </c>
      <c r="AK515">
        <v>5.8700000000000002E-2</v>
      </c>
      <c r="AL515" t="s">
        <v>14</v>
      </c>
      <c r="AO515">
        <v>5280</v>
      </c>
      <c r="AP515" t="s">
        <v>15</v>
      </c>
      <c r="AS515">
        <v>171.36</v>
      </c>
      <c r="AT515" t="s">
        <v>16</v>
      </c>
      <c r="AW515">
        <v>4929</v>
      </c>
      <c r="AX515" t="s">
        <v>17</v>
      </c>
      <c r="BA515">
        <v>293.98</v>
      </c>
      <c r="BB515" t="s">
        <v>18</v>
      </c>
      <c r="BE515">
        <v>3.4880000000000001E-2</v>
      </c>
      <c r="BF515" t="s">
        <v>19</v>
      </c>
      <c r="BI515">
        <v>35.159999999999997</v>
      </c>
      <c r="BJ515" t="s">
        <v>20</v>
      </c>
      <c r="BM515">
        <v>458.3</v>
      </c>
      <c r="BN515" t="s">
        <v>21</v>
      </c>
      <c r="BQ515">
        <v>1701</v>
      </c>
      <c r="BR515" t="s">
        <v>22</v>
      </c>
      <c r="BU515">
        <v>181.39</v>
      </c>
      <c r="BV515" t="s">
        <v>23</v>
      </c>
      <c r="BY515">
        <v>12.363</v>
      </c>
      <c r="BZ515" t="s">
        <v>24</v>
      </c>
      <c r="CC515">
        <v>183.18</v>
      </c>
      <c r="CD515" t="s">
        <v>25</v>
      </c>
      <c r="CG515">
        <v>2826</v>
      </c>
      <c r="CH515" t="s">
        <v>26</v>
      </c>
      <c r="CK515">
        <v>0</v>
      </c>
      <c r="CL515" t="s">
        <v>27</v>
      </c>
      <c r="CO515">
        <v>0</v>
      </c>
      <c r="CP515" t="s">
        <v>28</v>
      </c>
      <c r="CS515">
        <v>187</v>
      </c>
      <c r="CT515" t="s">
        <v>29</v>
      </c>
      <c r="CW515">
        <v>62.8</v>
      </c>
      <c r="CX515" t="s">
        <v>30</v>
      </c>
      <c r="DA515">
        <v>3.1798999999999999</v>
      </c>
      <c r="DB515" t="s">
        <v>31</v>
      </c>
      <c r="DE515">
        <v>393.71</v>
      </c>
      <c r="DF515" t="s">
        <v>32</v>
      </c>
      <c r="DI515">
        <v>77.400000000000006</v>
      </c>
      <c r="DJ515" t="s">
        <v>33</v>
      </c>
      <c r="DM515">
        <v>213.8</v>
      </c>
      <c r="DN515" t="s">
        <v>34</v>
      </c>
      <c r="DQ515">
        <v>152.19999999999999</v>
      </c>
      <c r="DR515" t="s">
        <v>35</v>
      </c>
      <c r="DU515">
        <v>95.25</v>
      </c>
      <c r="DV515" t="s">
        <v>36</v>
      </c>
      <c r="DY515">
        <v>0.96579999999999999</v>
      </c>
      <c r="DZ515" t="s">
        <v>37</v>
      </c>
      <c r="EC515">
        <v>196</v>
      </c>
      <c r="ED515" t="s">
        <v>38</v>
      </c>
      <c r="EG515">
        <v>305.89999999999998</v>
      </c>
      <c r="EH515" t="s">
        <v>39</v>
      </c>
      <c r="EK515">
        <v>79.400000000000006</v>
      </c>
      <c r="EL515" t="s">
        <v>40</v>
      </c>
      <c r="EO515">
        <v>59.24</v>
      </c>
      <c r="EP515" t="s">
        <v>41</v>
      </c>
      <c r="ES515">
        <v>363.8</v>
      </c>
      <c r="ET515" t="s">
        <v>42</v>
      </c>
      <c r="EW515">
        <v>23.31</v>
      </c>
      <c r="EX515" t="s">
        <v>43</v>
      </c>
      <c r="FA515">
        <v>25.28</v>
      </c>
      <c r="FB515" t="s">
        <v>44</v>
      </c>
      <c r="FE515">
        <v>16.451000000000001</v>
      </c>
      <c r="FF515" t="s">
        <v>45</v>
      </c>
      <c r="FI515">
        <v>72.8</v>
      </c>
      <c r="FJ515" t="s">
        <v>46</v>
      </c>
      <c r="FM515">
        <v>158.4</v>
      </c>
      <c r="FN515" t="s">
        <v>47</v>
      </c>
      <c r="FQ515">
        <v>88.02</v>
      </c>
      <c r="FR515" t="s">
        <v>48</v>
      </c>
      <c r="FU515">
        <v>49600</v>
      </c>
      <c r="FV515" t="s">
        <v>49</v>
      </c>
      <c r="FY515">
        <v>231.5</v>
      </c>
      <c r="FZ515" t="s">
        <v>50</v>
      </c>
      <c r="GC515">
        <v>0.28110000000000002</v>
      </c>
      <c r="GD515" t="s">
        <v>51</v>
      </c>
      <c r="GG515">
        <v>8197</v>
      </c>
      <c r="GH515" t="s">
        <v>52</v>
      </c>
      <c r="GK515">
        <v>569</v>
      </c>
      <c r="GL515" t="s">
        <v>53</v>
      </c>
      <c r="GO515">
        <v>2.1389999999999998</v>
      </c>
    </row>
    <row r="516" spans="1:197" x14ac:dyDescent="0.45">
      <c r="A516">
        <v>40910</v>
      </c>
      <c r="B516" t="s">
        <v>5</v>
      </c>
      <c r="E516">
        <v>0</v>
      </c>
      <c r="F516" t="s">
        <v>6</v>
      </c>
      <c r="I516">
        <v>0</v>
      </c>
      <c r="J516" t="s">
        <v>7</v>
      </c>
      <c r="M516">
        <v>30.093</v>
      </c>
      <c r="N516" t="s">
        <v>8</v>
      </c>
      <c r="Q516">
        <v>1325.8</v>
      </c>
      <c r="R516" t="s">
        <v>9</v>
      </c>
      <c r="U516">
        <v>50.51</v>
      </c>
      <c r="V516" t="s">
        <v>10</v>
      </c>
      <c r="Y516">
        <v>73.989999999999995</v>
      </c>
      <c r="Z516" t="s">
        <v>11</v>
      </c>
      <c r="AC516">
        <v>1380</v>
      </c>
      <c r="AD516" t="s">
        <v>12</v>
      </c>
      <c r="AG516">
        <v>1132.5999999999999</v>
      </c>
      <c r="AH516" t="s">
        <v>13</v>
      </c>
      <c r="AK516">
        <v>6.0380000000000003E-2</v>
      </c>
      <c r="AL516" t="s">
        <v>14</v>
      </c>
      <c r="AO516">
        <v>5346</v>
      </c>
      <c r="AP516" t="s">
        <v>15</v>
      </c>
      <c r="AS516">
        <v>176.2</v>
      </c>
      <c r="AT516" t="s">
        <v>16</v>
      </c>
      <c r="AW516">
        <v>4852</v>
      </c>
      <c r="AX516" t="s">
        <v>17</v>
      </c>
      <c r="BA516">
        <v>314.58999999999997</v>
      </c>
      <c r="BB516" t="s">
        <v>18</v>
      </c>
      <c r="BE516">
        <v>3.4189999999999998E-2</v>
      </c>
      <c r="BF516" t="s">
        <v>19</v>
      </c>
      <c r="BI516">
        <v>36.799999999999997</v>
      </c>
      <c r="BJ516" t="s">
        <v>20</v>
      </c>
      <c r="BM516">
        <v>476.5</v>
      </c>
      <c r="BN516" t="s">
        <v>21</v>
      </c>
      <c r="BQ516">
        <v>1738.4</v>
      </c>
      <c r="BR516" t="s">
        <v>22</v>
      </c>
      <c r="BU516">
        <v>184</v>
      </c>
      <c r="BV516" t="s">
        <v>23</v>
      </c>
      <c r="BY516">
        <v>12.827</v>
      </c>
      <c r="BZ516" t="s">
        <v>24</v>
      </c>
      <c r="CC516">
        <v>198.5</v>
      </c>
      <c r="CD516" t="s">
        <v>25</v>
      </c>
      <c r="CG516">
        <v>2865.1</v>
      </c>
      <c r="CH516" t="s">
        <v>26</v>
      </c>
      <c r="CK516">
        <v>0</v>
      </c>
      <c r="CL516" t="s">
        <v>27</v>
      </c>
      <c r="CO516">
        <v>0</v>
      </c>
      <c r="CP516" t="s">
        <v>28</v>
      </c>
      <c r="CS516">
        <v>182.97</v>
      </c>
      <c r="CT516" t="s">
        <v>29</v>
      </c>
      <c r="CW516">
        <v>67.599999999999994</v>
      </c>
      <c r="CX516" t="s">
        <v>30</v>
      </c>
      <c r="DA516">
        <v>3.2949000000000002</v>
      </c>
      <c r="DB516" t="s">
        <v>31</v>
      </c>
      <c r="DE516">
        <v>394.64</v>
      </c>
      <c r="DF516" t="s">
        <v>32</v>
      </c>
      <c r="DI516">
        <v>74.709999999999994</v>
      </c>
      <c r="DJ516" t="s">
        <v>33</v>
      </c>
      <c r="DM516">
        <v>221.19</v>
      </c>
      <c r="DN516" t="s">
        <v>34</v>
      </c>
      <c r="DQ516">
        <v>154.01</v>
      </c>
      <c r="DR516" t="s">
        <v>35</v>
      </c>
      <c r="DU516">
        <v>98.65</v>
      </c>
      <c r="DV516" t="s">
        <v>36</v>
      </c>
      <c r="DY516">
        <v>1.0029999999999999</v>
      </c>
      <c r="DZ516" t="s">
        <v>37</v>
      </c>
      <c r="EC516">
        <v>193.06</v>
      </c>
      <c r="ED516" t="s">
        <v>38</v>
      </c>
      <c r="EG516">
        <v>308.10000000000002</v>
      </c>
      <c r="EH516" t="s">
        <v>39</v>
      </c>
      <c r="EK516">
        <v>83.2</v>
      </c>
      <c r="EL516" t="s">
        <v>40</v>
      </c>
      <c r="EO516">
        <v>60.92</v>
      </c>
      <c r="EP516" t="s">
        <v>41</v>
      </c>
      <c r="ES516">
        <v>404.1</v>
      </c>
      <c r="ET516" t="s">
        <v>42</v>
      </c>
      <c r="EW516">
        <v>24.4</v>
      </c>
      <c r="EX516" t="s">
        <v>43</v>
      </c>
      <c r="FA516">
        <v>26</v>
      </c>
      <c r="FB516" t="s">
        <v>44</v>
      </c>
      <c r="FE516">
        <v>16.565999999999999</v>
      </c>
      <c r="FF516" t="s">
        <v>45</v>
      </c>
      <c r="FI516">
        <v>83</v>
      </c>
      <c r="FJ516" t="s">
        <v>46</v>
      </c>
      <c r="FM516">
        <v>170</v>
      </c>
      <c r="FN516" t="s">
        <v>47</v>
      </c>
      <c r="FQ516">
        <v>91.82</v>
      </c>
      <c r="FR516" t="s">
        <v>48</v>
      </c>
      <c r="FU516">
        <v>50497</v>
      </c>
      <c r="FV516" t="s">
        <v>49</v>
      </c>
      <c r="FY516">
        <v>230.27</v>
      </c>
      <c r="FZ516" t="s">
        <v>50</v>
      </c>
      <c r="GC516">
        <v>0.31159999999999999</v>
      </c>
      <c r="GD516" t="s">
        <v>51</v>
      </c>
      <c r="GG516">
        <v>8400</v>
      </c>
      <c r="GH516" t="s">
        <v>52</v>
      </c>
      <c r="GK516">
        <v>555.20000000000005</v>
      </c>
      <c r="GL516" t="s">
        <v>53</v>
      </c>
      <c r="GO516">
        <v>2.2898999999999998</v>
      </c>
    </row>
    <row r="517" spans="1:197" x14ac:dyDescent="0.45">
      <c r="A517">
        <v>40917</v>
      </c>
      <c r="B517" t="s">
        <v>5</v>
      </c>
      <c r="E517">
        <v>0</v>
      </c>
      <c r="F517" t="s">
        <v>6</v>
      </c>
      <c r="I517">
        <v>0</v>
      </c>
      <c r="J517" t="s">
        <v>7</v>
      </c>
      <c r="M517">
        <v>30.4</v>
      </c>
      <c r="N517" t="s">
        <v>8</v>
      </c>
      <c r="Q517">
        <v>1329.9</v>
      </c>
      <c r="R517" t="s">
        <v>9</v>
      </c>
      <c r="U517">
        <v>50.19</v>
      </c>
      <c r="V517" t="s">
        <v>10</v>
      </c>
      <c r="Y517">
        <v>77.05</v>
      </c>
      <c r="Z517" t="s">
        <v>11</v>
      </c>
      <c r="AC517">
        <v>1389</v>
      </c>
      <c r="AD517" t="s">
        <v>12</v>
      </c>
      <c r="AG517">
        <v>1154.9000000000001</v>
      </c>
      <c r="AH517" t="s">
        <v>13</v>
      </c>
      <c r="AK517">
        <v>6.4409999999999995E-2</v>
      </c>
      <c r="AL517" t="s">
        <v>14</v>
      </c>
      <c r="AO517">
        <v>5630.1</v>
      </c>
      <c r="AP517" t="s">
        <v>15</v>
      </c>
      <c r="AS517">
        <v>178.84</v>
      </c>
      <c r="AT517" t="s">
        <v>16</v>
      </c>
      <c r="AW517">
        <v>5340</v>
      </c>
      <c r="AX517" t="s">
        <v>17</v>
      </c>
      <c r="BA517">
        <v>312.24</v>
      </c>
      <c r="BB517" t="s">
        <v>18</v>
      </c>
      <c r="BE517">
        <v>3.1800000000000002E-2</v>
      </c>
      <c r="BF517" t="s">
        <v>19</v>
      </c>
      <c r="BI517">
        <v>37.65</v>
      </c>
      <c r="BJ517" t="s">
        <v>20</v>
      </c>
      <c r="BM517">
        <v>493</v>
      </c>
      <c r="BN517" t="s">
        <v>21</v>
      </c>
      <c r="BQ517">
        <v>1751.2</v>
      </c>
      <c r="BR517" t="s">
        <v>22</v>
      </c>
      <c r="BU517">
        <v>192.5</v>
      </c>
      <c r="BV517" t="s">
        <v>23</v>
      </c>
      <c r="BY517">
        <v>13.096</v>
      </c>
      <c r="BZ517" t="s">
        <v>24</v>
      </c>
      <c r="CC517">
        <v>207.5</v>
      </c>
      <c r="CD517" t="s">
        <v>25</v>
      </c>
      <c r="CG517">
        <v>3065</v>
      </c>
      <c r="CH517" t="s">
        <v>26</v>
      </c>
      <c r="CK517">
        <v>0</v>
      </c>
      <c r="CL517" t="s">
        <v>27</v>
      </c>
      <c r="CO517">
        <v>0</v>
      </c>
      <c r="CP517" t="s">
        <v>28</v>
      </c>
      <c r="CS517">
        <v>181.36</v>
      </c>
      <c r="CT517" t="s">
        <v>29</v>
      </c>
      <c r="CW517">
        <v>70.5</v>
      </c>
      <c r="CX517" t="s">
        <v>30</v>
      </c>
      <c r="DA517">
        <v>3.0167999999999999</v>
      </c>
      <c r="DB517" t="s">
        <v>31</v>
      </c>
      <c r="DE517">
        <v>389.71</v>
      </c>
      <c r="DF517" t="s">
        <v>32</v>
      </c>
      <c r="DI517">
        <v>73.05</v>
      </c>
      <c r="DJ517" t="s">
        <v>33</v>
      </c>
      <c r="DM517">
        <v>226</v>
      </c>
      <c r="DN517" t="s">
        <v>34</v>
      </c>
      <c r="DQ517">
        <v>153.84</v>
      </c>
      <c r="DR517" t="s">
        <v>35</v>
      </c>
      <c r="DU517">
        <v>99</v>
      </c>
      <c r="DV517" t="s">
        <v>36</v>
      </c>
      <c r="DY517">
        <v>1.0271999999999999</v>
      </c>
      <c r="DZ517" t="s">
        <v>37</v>
      </c>
      <c r="EC517">
        <v>207.38</v>
      </c>
      <c r="ED517" t="s">
        <v>38</v>
      </c>
      <c r="EG517">
        <v>318.8</v>
      </c>
      <c r="EH517" t="s">
        <v>39</v>
      </c>
      <c r="EK517">
        <v>83.6</v>
      </c>
      <c r="EL517" t="s">
        <v>40</v>
      </c>
      <c r="EO517">
        <v>62.51</v>
      </c>
      <c r="EP517" t="s">
        <v>41</v>
      </c>
      <c r="ES517">
        <v>413.7</v>
      </c>
      <c r="ET517" t="s">
        <v>42</v>
      </c>
      <c r="EW517">
        <v>25.242999999999999</v>
      </c>
      <c r="EX517" t="s">
        <v>43</v>
      </c>
      <c r="FA517">
        <v>26.05</v>
      </c>
      <c r="FB517" t="s">
        <v>44</v>
      </c>
      <c r="FE517">
        <v>17.114999999999998</v>
      </c>
      <c r="FF517" t="s">
        <v>45</v>
      </c>
      <c r="FI517">
        <v>86.26</v>
      </c>
      <c r="FJ517" t="s">
        <v>46</v>
      </c>
      <c r="FM517">
        <v>167.5</v>
      </c>
      <c r="FN517" t="s">
        <v>47</v>
      </c>
      <c r="FQ517">
        <v>92.44</v>
      </c>
      <c r="FR517" t="s">
        <v>48</v>
      </c>
      <c r="FU517">
        <v>57300</v>
      </c>
      <c r="FV517" t="s">
        <v>49</v>
      </c>
      <c r="FY517">
        <v>224.51</v>
      </c>
      <c r="FZ517" t="s">
        <v>50</v>
      </c>
      <c r="GC517">
        <v>0.31469000000000003</v>
      </c>
      <c r="GD517" t="s">
        <v>51</v>
      </c>
      <c r="GG517">
        <v>8120</v>
      </c>
      <c r="GH517" t="s">
        <v>52</v>
      </c>
      <c r="GK517">
        <v>600</v>
      </c>
      <c r="GL517" t="s">
        <v>53</v>
      </c>
      <c r="GO517">
        <v>2.3231000000000002</v>
      </c>
    </row>
    <row r="518" spans="1:197" x14ac:dyDescent="0.45">
      <c r="A518">
        <v>40924</v>
      </c>
      <c r="B518" t="s">
        <v>5</v>
      </c>
      <c r="E518">
        <v>0</v>
      </c>
      <c r="F518" t="s">
        <v>6</v>
      </c>
      <c r="I518">
        <v>0</v>
      </c>
      <c r="J518" t="s">
        <v>7</v>
      </c>
      <c r="M518">
        <v>30.2</v>
      </c>
      <c r="N518" t="s">
        <v>8</v>
      </c>
      <c r="Q518">
        <v>1379</v>
      </c>
      <c r="R518" t="s">
        <v>9</v>
      </c>
      <c r="U518">
        <v>50.15</v>
      </c>
      <c r="V518" t="s">
        <v>10</v>
      </c>
      <c r="Y518">
        <v>87.75</v>
      </c>
      <c r="Z518" t="s">
        <v>11</v>
      </c>
      <c r="AC518">
        <v>1489.2</v>
      </c>
      <c r="AD518" t="s">
        <v>12</v>
      </c>
      <c r="AG518">
        <v>1225</v>
      </c>
      <c r="AH518" t="s">
        <v>13</v>
      </c>
      <c r="AK518">
        <v>6.5009999999999998E-2</v>
      </c>
      <c r="AL518" t="s">
        <v>14</v>
      </c>
      <c r="AO518">
        <v>5800</v>
      </c>
      <c r="AP518" t="s">
        <v>15</v>
      </c>
      <c r="AS518">
        <v>183.48</v>
      </c>
      <c r="AT518" t="s">
        <v>16</v>
      </c>
      <c r="AW518">
        <v>5451</v>
      </c>
      <c r="AX518" t="s">
        <v>17</v>
      </c>
      <c r="BA518">
        <v>318</v>
      </c>
      <c r="BB518" t="s">
        <v>18</v>
      </c>
      <c r="BE518">
        <v>3.2500000000000001E-2</v>
      </c>
      <c r="BF518" t="s">
        <v>19</v>
      </c>
      <c r="BI518">
        <v>39.200000000000003</v>
      </c>
      <c r="BJ518" t="s">
        <v>20</v>
      </c>
      <c r="BM518">
        <v>537.70000000000005</v>
      </c>
      <c r="BN518" t="s">
        <v>21</v>
      </c>
      <c r="BQ518">
        <v>1806</v>
      </c>
      <c r="BR518" t="s">
        <v>22</v>
      </c>
      <c r="BU518">
        <v>207.5</v>
      </c>
      <c r="BV518" t="s">
        <v>23</v>
      </c>
      <c r="BY518">
        <v>13.6</v>
      </c>
      <c r="BZ518" t="s">
        <v>24</v>
      </c>
      <c r="CC518">
        <v>209.98</v>
      </c>
      <c r="CD518" t="s">
        <v>25</v>
      </c>
      <c r="CG518">
        <v>3066</v>
      </c>
      <c r="CH518" t="s">
        <v>26</v>
      </c>
      <c r="CK518">
        <v>0</v>
      </c>
      <c r="CL518" t="s">
        <v>27</v>
      </c>
      <c r="CO518">
        <v>0</v>
      </c>
      <c r="CP518" t="s">
        <v>28</v>
      </c>
      <c r="CS518">
        <v>182.5</v>
      </c>
      <c r="CT518" t="s">
        <v>29</v>
      </c>
      <c r="CW518">
        <v>72.84</v>
      </c>
      <c r="CX518" t="s">
        <v>30</v>
      </c>
      <c r="DA518">
        <v>2.9699</v>
      </c>
      <c r="DB518" t="s">
        <v>31</v>
      </c>
      <c r="DE518">
        <v>387.27</v>
      </c>
      <c r="DF518" t="s">
        <v>32</v>
      </c>
      <c r="DI518">
        <v>72.38</v>
      </c>
      <c r="DJ518" t="s">
        <v>33</v>
      </c>
      <c r="DM518">
        <v>230.31</v>
      </c>
      <c r="DN518" t="s">
        <v>34</v>
      </c>
      <c r="DQ518">
        <v>148.4</v>
      </c>
      <c r="DR518" t="s">
        <v>35</v>
      </c>
      <c r="DU518">
        <v>94.95</v>
      </c>
      <c r="DV518" t="s">
        <v>36</v>
      </c>
      <c r="DY518">
        <v>1.0498000000000001</v>
      </c>
      <c r="DZ518" t="s">
        <v>37</v>
      </c>
      <c r="EC518">
        <v>221.79</v>
      </c>
      <c r="ED518" t="s">
        <v>38</v>
      </c>
      <c r="EG518">
        <v>319</v>
      </c>
      <c r="EH518" t="s">
        <v>39</v>
      </c>
      <c r="EK518">
        <v>85.13</v>
      </c>
      <c r="EL518" t="s">
        <v>40</v>
      </c>
      <c r="EO518">
        <v>63.73</v>
      </c>
      <c r="EP518" t="s">
        <v>41</v>
      </c>
      <c r="ES518">
        <v>431.6</v>
      </c>
      <c r="ET518" t="s">
        <v>42</v>
      </c>
      <c r="EW518">
        <v>25.545999999999999</v>
      </c>
      <c r="EX518" t="s">
        <v>43</v>
      </c>
      <c r="FA518">
        <v>27.4</v>
      </c>
      <c r="FB518" t="s">
        <v>44</v>
      </c>
      <c r="FE518">
        <v>17.7</v>
      </c>
      <c r="FF518" t="s">
        <v>45</v>
      </c>
      <c r="FI518">
        <v>88.17</v>
      </c>
      <c r="FJ518" t="s">
        <v>46</v>
      </c>
      <c r="FM518">
        <v>176.97</v>
      </c>
      <c r="FN518" t="s">
        <v>47</v>
      </c>
      <c r="FQ518">
        <v>96.47</v>
      </c>
      <c r="FR518" t="s">
        <v>48</v>
      </c>
      <c r="FU518">
        <v>57338</v>
      </c>
      <c r="FV518" t="s">
        <v>49</v>
      </c>
      <c r="FY518">
        <v>222.49</v>
      </c>
      <c r="FZ518" t="s">
        <v>50</v>
      </c>
      <c r="GC518">
        <v>0.31836999999999999</v>
      </c>
      <c r="GD518" t="s">
        <v>51</v>
      </c>
      <c r="GG518">
        <v>8500</v>
      </c>
      <c r="GH518" t="s">
        <v>52</v>
      </c>
      <c r="GK518">
        <v>570</v>
      </c>
      <c r="GL518" t="s">
        <v>53</v>
      </c>
      <c r="GO518">
        <v>2.4449999999999998</v>
      </c>
    </row>
    <row r="519" spans="1:197" x14ac:dyDescent="0.45">
      <c r="A519">
        <v>40931</v>
      </c>
      <c r="B519" t="s">
        <v>5</v>
      </c>
      <c r="E519">
        <v>0</v>
      </c>
      <c r="F519" t="s">
        <v>6</v>
      </c>
      <c r="I519">
        <v>0</v>
      </c>
      <c r="J519" t="s">
        <v>7</v>
      </c>
      <c r="M519">
        <v>29.92</v>
      </c>
      <c r="N519" t="s">
        <v>8</v>
      </c>
      <c r="Q519">
        <v>1386</v>
      </c>
      <c r="R519" t="s">
        <v>9</v>
      </c>
      <c r="U519">
        <v>50.1</v>
      </c>
      <c r="V519" t="s">
        <v>10</v>
      </c>
      <c r="Y519">
        <v>90.75</v>
      </c>
      <c r="Z519" t="s">
        <v>11</v>
      </c>
      <c r="AC519">
        <v>1505</v>
      </c>
      <c r="AD519" t="s">
        <v>12</v>
      </c>
      <c r="AG519">
        <v>1180</v>
      </c>
      <c r="AH519" t="s">
        <v>13</v>
      </c>
      <c r="AK519">
        <v>7.0610000000000006E-2</v>
      </c>
      <c r="AL519" t="s">
        <v>14</v>
      </c>
      <c r="AO519">
        <v>5634.6</v>
      </c>
      <c r="AP519" t="s">
        <v>15</v>
      </c>
      <c r="AS519">
        <v>182.5</v>
      </c>
      <c r="AT519" t="s">
        <v>16</v>
      </c>
      <c r="AW519">
        <v>5800</v>
      </c>
      <c r="AX519" t="s">
        <v>17</v>
      </c>
      <c r="BA519">
        <v>325</v>
      </c>
      <c r="BB519" t="s">
        <v>18</v>
      </c>
      <c r="BE519">
        <v>3.227E-2</v>
      </c>
      <c r="BF519" t="s">
        <v>19</v>
      </c>
      <c r="BI519">
        <v>39.1</v>
      </c>
      <c r="BJ519" t="s">
        <v>20</v>
      </c>
      <c r="BM519">
        <v>579.6</v>
      </c>
      <c r="BN519" t="s">
        <v>21</v>
      </c>
      <c r="BQ519">
        <v>1765</v>
      </c>
      <c r="BR519" t="s">
        <v>22</v>
      </c>
      <c r="BU519">
        <v>211.56</v>
      </c>
      <c r="BV519" t="s">
        <v>23</v>
      </c>
      <c r="BY519">
        <v>13.89</v>
      </c>
      <c r="BZ519" t="s">
        <v>24</v>
      </c>
      <c r="CC519">
        <v>216.79</v>
      </c>
      <c r="CD519" t="s">
        <v>25</v>
      </c>
      <c r="CG519">
        <v>3293.9</v>
      </c>
      <c r="CH519" t="s">
        <v>26</v>
      </c>
      <c r="CK519">
        <v>0</v>
      </c>
      <c r="CL519" t="s">
        <v>27</v>
      </c>
      <c r="CO519">
        <v>0</v>
      </c>
      <c r="CP519" t="s">
        <v>28</v>
      </c>
      <c r="CS519">
        <v>195</v>
      </c>
      <c r="CT519" t="s">
        <v>29</v>
      </c>
      <c r="CW519">
        <v>75.63</v>
      </c>
      <c r="CX519" t="s">
        <v>30</v>
      </c>
      <c r="DA519">
        <v>2.9087000000000001</v>
      </c>
      <c r="DB519" t="s">
        <v>31</v>
      </c>
      <c r="DE519">
        <v>388.56</v>
      </c>
      <c r="DF519" t="s">
        <v>32</v>
      </c>
      <c r="DI519">
        <v>75.8</v>
      </c>
      <c r="DJ519" t="s">
        <v>33</v>
      </c>
      <c r="DM519">
        <v>227.19</v>
      </c>
      <c r="DN519" t="s">
        <v>34</v>
      </c>
      <c r="DQ519">
        <v>148</v>
      </c>
      <c r="DR519" t="s">
        <v>35</v>
      </c>
      <c r="DU519">
        <v>90</v>
      </c>
      <c r="DV519" t="s">
        <v>36</v>
      </c>
      <c r="DY519">
        <v>1.123</v>
      </c>
      <c r="DZ519" t="s">
        <v>37</v>
      </c>
      <c r="EC519">
        <v>238.5</v>
      </c>
      <c r="ED519" t="s">
        <v>38</v>
      </c>
      <c r="EG519">
        <v>360.1</v>
      </c>
      <c r="EH519" t="s">
        <v>39</v>
      </c>
      <c r="EK519">
        <v>90.8</v>
      </c>
      <c r="EL519" t="s">
        <v>40</v>
      </c>
      <c r="EO519">
        <v>66.06</v>
      </c>
      <c r="EP519" t="s">
        <v>41</v>
      </c>
      <c r="ES519">
        <v>428</v>
      </c>
      <c r="ET519" t="s">
        <v>42</v>
      </c>
      <c r="EW519">
        <v>26.7</v>
      </c>
      <c r="EX519" t="s">
        <v>43</v>
      </c>
      <c r="FA519">
        <v>27.565000000000001</v>
      </c>
      <c r="FB519" t="s">
        <v>44</v>
      </c>
      <c r="FE519">
        <v>18.190000000000001</v>
      </c>
      <c r="FF519" t="s">
        <v>45</v>
      </c>
      <c r="FI519">
        <v>89.9</v>
      </c>
      <c r="FJ519" t="s">
        <v>46</v>
      </c>
      <c r="FM519">
        <v>173.53</v>
      </c>
      <c r="FN519" t="s">
        <v>47</v>
      </c>
      <c r="FQ519">
        <v>99.27</v>
      </c>
      <c r="FR519" t="s">
        <v>48</v>
      </c>
      <c r="FU519">
        <v>57602</v>
      </c>
      <c r="FV519" t="s">
        <v>49</v>
      </c>
      <c r="FY519">
        <v>215.3</v>
      </c>
      <c r="FZ519" t="s">
        <v>50</v>
      </c>
      <c r="GC519">
        <v>0.30697999999999998</v>
      </c>
      <c r="GD519" t="s">
        <v>51</v>
      </c>
      <c r="GG519">
        <v>8650</v>
      </c>
      <c r="GH519" t="s">
        <v>52</v>
      </c>
      <c r="GK519">
        <v>570</v>
      </c>
      <c r="GL519" t="s">
        <v>53</v>
      </c>
      <c r="GO519">
        <v>2.44</v>
      </c>
    </row>
    <row r="520" spans="1:197" x14ac:dyDescent="0.45">
      <c r="A520">
        <v>40938</v>
      </c>
      <c r="B520" t="s">
        <v>5</v>
      </c>
      <c r="E520">
        <v>0</v>
      </c>
      <c r="F520" t="s">
        <v>6</v>
      </c>
      <c r="I520">
        <v>0</v>
      </c>
      <c r="J520" t="s">
        <v>7</v>
      </c>
      <c r="M520">
        <v>31.85</v>
      </c>
      <c r="N520" t="s">
        <v>8</v>
      </c>
      <c r="Q520">
        <v>1425</v>
      </c>
      <c r="R520" t="s">
        <v>9</v>
      </c>
      <c r="U520">
        <v>51.15</v>
      </c>
      <c r="V520" t="s">
        <v>10</v>
      </c>
      <c r="Y520">
        <v>91.9</v>
      </c>
      <c r="Z520" t="s">
        <v>11</v>
      </c>
      <c r="AC520">
        <v>1550</v>
      </c>
      <c r="AD520" t="s">
        <v>12</v>
      </c>
      <c r="AG520">
        <v>1225</v>
      </c>
      <c r="AH520" t="s">
        <v>13</v>
      </c>
      <c r="AK520">
        <v>7.3069999999999996E-2</v>
      </c>
      <c r="AL520" t="s">
        <v>14</v>
      </c>
      <c r="AO520">
        <v>5887.1</v>
      </c>
      <c r="AP520" t="s">
        <v>15</v>
      </c>
      <c r="AS520">
        <v>189.7</v>
      </c>
      <c r="AT520" t="s">
        <v>16</v>
      </c>
      <c r="AW520">
        <v>5852</v>
      </c>
      <c r="AX520" t="s">
        <v>17</v>
      </c>
      <c r="BA520">
        <v>361.31</v>
      </c>
      <c r="BB520" t="s">
        <v>18</v>
      </c>
      <c r="BE520">
        <v>3.3910000000000003E-2</v>
      </c>
      <c r="BF520" t="s">
        <v>19</v>
      </c>
      <c r="BI520">
        <v>42.85</v>
      </c>
      <c r="BJ520" t="s">
        <v>20</v>
      </c>
      <c r="BM520">
        <v>619.5</v>
      </c>
      <c r="BN520" t="s">
        <v>21</v>
      </c>
      <c r="BQ520">
        <v>1814.9</v>
      </c>
      <c r="BR520" t="s">
        <v>22</v>
      </c>
      <c r="BU520">
        <v>224</v>
      </c>
      <c r="BV520" t="s">
        <v>23</v>
      </c>
      <c r="BY520">
        <v>14.936</v>
      </c>
      <c r="BZ520" t="s">
        <v>24</v>
      </c>
      <c r="CC520">
        <v>214.57</v>
      </c>
      <c r="CD520" t="s">
        <v>25</v>
      </c>
      <c r="CG520">
        <v>3380</v>
      </c>
      <c r="CH520" t="s">
        <v>26</v>
      </c>
      <c r="CK520">
        <v>0</v>
      </c>
      <c r="CL520" t="s">
        <v>27</v>
      </c>
      <c r="CO520">
        <v>0</v>
      </c>
      <c r="CP520" t="s">
        <v>28</v>
      </c>
      <c r="CS520">
        <v>196.95</v>
      </c>
      <c r="CT520" t="s">
        <v>29</v>
      </c>
      <c r="CW520">
        <v>77.77</v>
      </c>
      <c r="CX520" t="s">
        <v>30</v>
      </c>
      <c r="DA520">
        <v>2.88</v>
      </c>
      <c r="DB520" t="s">
        <v>31</v>
      </c>
      <c r="DE520">
        <v>404.7</v>
      </c>
      <c r="DF520" t="s">
        <v>32</v>
      </c>
      <c r="DI520">
        <v>80.099999999999994</v>
      </c>
      <c r="DJ520" t="s">
        <v>33</v>
      </c>
      <c r="DM520">
        <v>233.91</v>
      </c>
      <c r="DN520" t="s">
        <v>34</v>
      </c>
      <c r="DQ520">
        <v>154.65</v>
      </c>
      <c r="DR520" t="s">
        <v>35</v>
      </c>
      <c r="DU520">
        <v>89.4</v>
      </c>
      <c r="DV520" t="s">
        <v>36</v>
      </c>
      <c r="DY520">
        <v>1.173</v>
      </c>
      <c r="DZ520" t="s">
        <v>37</v>
      </c>
      <c r="EC520">
        <v>232.96</v>
      </c>
      <c r="ED520" t="s">
        <v>38</v>
      </c>
      <c r="EG520">
        <v>363.3</v>
      </c>
      <c r="EH520" t="s">
        <v>39</v>
      </c>
      <c r="EK520">
        <v>94.52</v>
      </c>
      <c r="EL520" t="s">
        <v>40</v>
      </c>
      <c r="EO520">
        <v>69</v>
      </c>
      <c r="EP520" t="s">
        <v>41</v>
      </c>
      <c r="ES520">
        <v>435.5</v>
      </c>
      <c r="ET520" t="s">
        <v>42</v>
      </c>
      <c r="EW520">
        <v>26.297999999999998</v>
      </c>
      <c r="EX520" t="s">
        <v>43</v>
      </c>
      <c r="FA520">
        <v>29.35</v>
      </c>
      <c r="FB520" t="s">
        <v>44</v>
      </c>
      <c r="FE520">
        <v>18.7</v>
      </c>
      <c r="FF520" t="s">
        <v>45</v>
      </c>
      <c r="FI520">
        <v>89.51</v>
      </c>
      <c r="FJ520" t="s">
        <v>46</v>
      </c>
      <c r="FM520">
        <v>179.84</v>
      </c>
      <c r="FN520" t="s">
        <v>47</v>
      </c>
      <c r="FQ520">
        <v>98.67</v>
      </c>
      <c r="FR520" t="s">
        <v>48</v>
      </c>
      <c r="FU520">
        <v>56990</v>
      </c>
      <c r="FV520" t="s">
        <v>49</v>
      </c>
      <c r="FY520">
        <v>228.93</v>
      </c>
      <c r="FZ520" t="s">
        <v>50</v>
      </c>
      <c r="GC520">
        <v>0.34789999999999999</v>
      </c>
      <c r="GD520" t="s">
        <v>51</v>
      </c>
      <c r="GG520">
        <v>8800</v>
      </c>
      <c r="GH520" t="s">
        <v>52</v>
      </c>
      <c r="GK520">
        <v>590</v>
      </c>
      <c r="GL520" t="s">
        <v>53</v>
      </c>
      <c r="GO520">
        <v>2.5255000000000001</v>
      </c>
    </row>
    <row r="521" spans="1:197" x14ac:dyDescent="0.45">
      <c r="A521">
        <v>40945</v>
      </c>
      <c r="B521" t="s">
        <v>5</v>
      </c>
      <c r="E521">
        <v>0</v>
      </c>
      <c r="F521" t="s">
        <v>6</v>
      </c>
      <c r="I521">
        <v>0</v>
      </c>
      <c r="J521" t="s">
        <v>7</v>
      </c>
      <c r="M521">
        <v>32.200000000000003</v>
      </c>
      <c r="N521" t="s">
        <v>8</v>
      </c>
      <c r="Q521">
        <v>1383</v>
      </c>
      <c r="R521" t="s">
        <v>9</v>
      </c>
      <c r="U521">
        <v>50.45</v>
      </c>
      <c r="V521" t="s">
        <v>10</v>
      </c>
      <c r="Y521">
        <v>87.2</v>
      </c>
      <c r="Z521" t="s">
        <v>11</v>
      </c>
      <c r="AC521">
        <v>1704</v>
      </c>
      <c r="AD521" t="s">
        <v>12</v>
      </c>
      <c r="AG521">
        <v>1256</v>
      </c>
      <c r="AH521" t="s">
        <v>13</v>
      </c>
      <c r="AK521">
        <v>6.7610000000000003E-2</v>
      </c>
      <c r="AL521" t="s">
        <v>14</v>
      </c>
      <c r="AO521">
        <v>5450</v>
      </c>
      <c r="AP521" t="s">
        <v>15</v>
      </c>
      <c r="AS521">
        <v>188.16</v>
      </c>
      <c r="AT521" t="s">
        <v>16</v>
      </c>
      <c r="AW521">
        <v>5623</v>
      </c>
      <c r="AX521" t="s">
        <v>17</v>
      </c>
      <c r="BA521">
        <v>380</v>
      </c>
      <c r="BB521" t="s">
        <v>18</v>
      </c>
      <c r="BE521">
        <v>3.5150000000000001E-2</v>
      </c>
      <c r="BF521" t="s">
        <v>19</v>
      </c>
      <c r="BI521">
        <v>42.45</v>
      </c>
      <c r="BJ521" t="s">
        <v>20</v>
      </c>
      <c r="BM521">
        <v>623.4</v>
      </c>
      <c r="BN521" t="s">
        <v>21</v>
      </c>
      <c r="BQ521">
        <v>1810.6</v>
      </c>
      <c r="BR521" t="s">
        <v>22</v>
      </c>
      <c r="BU521">
        <v>233.99</v>
      </c>
      <c r="BV521" t="s">
        <v>23</v>
      </c>
      <c r="BY521">
        <v>14.3</v>
      </c>
      <c r="BZ521" t="s">
        <v>24</v>
      </c>
      <c r="CC521">
        <v>217.84</v>
      </c>
      <c r="CD521" t="s">
        <v>25</v>
      </c>
      <c r="CG521">
        <v>3321.1</v>
      </c>
      <c r="CH521" t="s">
        <v>26</v>
      </c>
      <c r="CK521">
        <v>0</v>
      </c>
      <c r="CL521" t="s">
        <v>27</v>
      </c>
      <c r="CO521">
        <v>0</v>
      </c>
      <c r="CP521" t="s">
        <v>28</v>
      </c>
      <c r="CS521">
        <v>192.5</v>
      </c>
      <c r="CT521" t="s">
        <v>29</v>
      </c>
      <c r="CW521">
        <v>73.84</v>
      </c>
      <c r="CX521" t="s">
        <v>30</v>
      </c>
      <c r="DA521">
        <v>2.8708</v>
      </c>
      <c r="DB521" t="s">
        <v>31</v>
      </c>
      <c r="DE521">
        <v>382.77</v>
      </c>
      <c r="DF521" t="s">
        <v>32</v>
      </c>
      <c r="DI521">
        <v>83.2</v>
      </c>
      <c r="DJ521" t="s">
        <v>33</v>
      </c>
      <c r="DM521">
        <v>211.61</v>
      </c>
      <c r="DN521" t="s">
        <v>34</v>
      </c>
      <c r="DQ521">
        <v>149.47999999999999</v>
      </c>
      <c r="DR521" t="s">
        <v>35</v>
      </c>
      <c r="DU521">
        <v>87.8</v>
      </c>
      <c r="DV521" t="s">
        <v>36</v>
      </c>
      <c r="DY521">
        <v>1.0885</v>
      </c>
      <c r="DZ521" t="s">
        <v>37</v>
      </c>
      <c r="EC521">
        <v>254</v>
      </c>
      <c r="ED521" t="s">
        <v>38</v>
      </c>
      <c r="EG521">
        <v>367.4</v>
      </c>
      <c r="EH521" t="s">
        <v>39</v>
      </c>
      <c r="EK521">
        <v>93.94</v>
      </c>
      <c r="EL521" t="s">
        <v>40</v>
      </c>
      <c r="EO521">
        <v>71.05</v>
      </c>
      <c r="EP521" t="s">
        <v>41</v>
      </c>
      <c r="ES521">
        <v>430.5</v>
      </c>
      <c r="ET521" t="s">
        <v>42</v>
      </c>
      <c r="EW521">
        <v>25.516999999999999</v>
      </c>
      <c r="EX521" t="s">
        <v>43</v>
      </c>
      <c r="FA521">
        <v>27.975000000000001</v>
      </c>
      <c r="FB521" t="s">
        <v>44</v>
      </c>
      <c r="FE521">
        <v>18.402000000000001</v>
      </c>
      <c r="FF521" t="s">
        <v>45</v>
      </c>
      <c r="FI521">
        <v>88.16</v>
      </c>
      <c r="FJ521" t="s">
        <v>46</v>
      </c>
      <c r="FM521">
        <v>173.9</v>
      </c>
      <c r="FN521" t="s">
        <v>47</v>
      </c>
      <c r="FQ521">
        <v>97</v>
      </c>
      <c r="FR521" t="s">
        <v>48</v>
      </c>
      <c r="FU521">
        <v>58600</v>
      </c>
      <c r="FV521" t="s">
        <v>49</v>
      </c>
      <c r="FY521">
        <v>221.99</v>
      </c>
      <c r="FZ521" t="s">
        <v>50</v>
      </c>
      <c r="GC521">
        <v>0.32779999999999998</v>
      </c>
      <c r="GD521" t="s">
        <v>51</v>
      </c>
      <c r="GG521">
        <v>9200</v>
      </c>
      <c r="GH521" t="s">
        <v>52</v>
      </c>
      <c r="GK521">
        <v>572</v>
      </c>
      <c r="GL521" t="s">
        <v>53</v>
      </c>
      <c r="GO521">
        <v>2.6549999999999998</v>
      </c>
    </row>
    <row r="522" spans="1:197" x14ac:dyDescent="0.45">
      <c r="A522">
        <v>40952</v>
      </c>
      <c r="B522" t="s">
        <v>5</v>
      </c>
      <c r="E522">
        <v>0</v>
      </c>
      <c r="F522" t="s">
        <v>6</v>
      </c>
      <c r="I522">
        <v>0</v>
      </c>
      <c r="J522" t="s">
        <v>7</v>
      </c>
      <c r="M522">
        <v>33.250999999999998</v>
      </c>
      <c r="N522" t="s">
        <v>8</v>
      </c>
      <c r="Q522">
        <v>1398.6</v>
      </c>
      <c r="R522" t="s">
        <v>9</v>
      </c>
      <c r="U522">
        <v>55.45</v>
      </c>
      <c r="V522" t="s">
        <v>10</v>
      </c>
      <c r="Y522">
        <v>87</v>
      </c>
      <c r="Z522" t="s">
        <v>11</v>
      </c>
      <c r="AC522">
        <v>1730</v>
      </c>
      <c r="AD522" t="s">
        <v>12</v>
      </c>
      <c r="AG522">
        <v>1307.9000000000001</v>
      </c>
      <c r="AH522" t="s">
        <v>13</v>
      </c>
      <c r="AK522">
        <v>7.0989999999999998E-2</v>
      </c>
      <c r="AL522" t="s">
        <v>14</v>
      </c>
      <c r="AO522">
        <v>5600</v>
      </c>
      <c r="AP522" t="s">
        <v>15</v>
      </c>
      <c r="AS522">
        <v>189.7</v>
      </c>
      <c r="AT522" t="s">
        <v>16</v>
      </c>
      <c r="AW522">
        <v>5656</v>
      </c>
      <c r="AX522" t="s">
        <v>17</v>
      </c>
      <c r="BA522">
        <v>388.9</v>
      </c>
      <c r="BB522" t="s">
        <v>18</v>
      </c>
      <c r="BE522">
        <v>3.6630000000000003E-2</v>
      </c>
      <c r="BF522" t="s">
        <v>19</v>
      </c>
      <c r="BI522">
        <v>46.09</v>
      </c>
      <c r="BJ522" t="s">
        <v>20</v>
      </c>
      <c r="BM522">
        <v>677</v>
      </c>
      <c r="BN522" t="s">
        <v>21</v>
      </c>
      <c r="BQ522">
        <v>1875.1</v>
      </c>
      <c r="BR522" t="s">
        <v>22</v>
      </c>
      <c r="BU522">
        <v>228</v>
      </c>
      <c r="BV522" t="s">
        <v>23</v>
      </c>
      <c r="BY522">
        <v>14.733000000000001</v>
      </c>
      <c r="BZ522" t="s">
        <v>24</v>
      </c>
      <c r="CC522">
        <v>217.4</v>
      </c>
      <c r="CD522" t="s">
        <v>25</v>
      </c>
      <c r="CG522">
        <v>3485</v>
      </c>
      <c r="CH522" t="s">
        <v>26</v>
      </c>
      <c r="CK522">
        <v>0</v>
      </c>
      <c r="CL522" t="s">
        <v>27</v>
      </c>
      <c r="CO522">
        <v>0</v>
      </c>
      <c r="CP522" t="s">
        <v>28</v>
      </c>
      <c r="CS522">
        <v>201</v>
      </c>
      <c r="CT522" t="s">
        <v>29</v>
      </c>
      <c r="CW522">
        <v>74.08</v>
      </c>
      <c r="CX522" t="s">
        <v>30</v>
      </c>
      <c r="DA522">
        <v>2.9001999999999999</v>
      </c>
      <c r="DB522" t="s">
        <v>31</v>
      </c>
      <c r="DE522">
        <v>390.09</v>
      </c>
      <c r="DF522" t="s">
        <v>32</v>
      </c>
      <c r="DI522">
        <v>84.7</v>
      </c>
      <c r="DJ522" t="s">
        <v>33</v>
      </c>
      <c r="DM522">
        <v>218.39</v>
      </c>
      <c r="DN522" t="s">
        <v>34</v>
      </c>
      <c r="DQ522">
        <v>150.52000000000001</v>
      </c>
      <c r="DR522" t="s">
        <v>35</v>
      </c>
      <c r="DU522">
        <v>88.28</v>
      </c>
      <c r="DV522" t="s">
        <v>36</v>
      </c>
      <c r="DY522">
        <v>1.1400999999999999</v>
      </c>
      <c r="DZ522" t="s">
        <v>37</v>
      </c>
      <c r="EC522">
        <v>258.04000000000002</v>
      </c>
      <c r="ED522" t="s">
        <v>38</v>
      </c>
      <c r="EG522">
        <v>413.4</v>
      </c>
      <c r="EH522" t="s">
        <v>39</v>
      </c>
      <c r="EK522">
        <v>96.76</v>
      </c>
      <c r="EL522" t="s">
        <v>40</v>
      </c>
      <c r="EO522">
        <v>74.37</v>
      </c>
      <c r="EP522" t="s">
        <v>41</v>
      </c>
      <c r="ES522">
        <v>438.7</v>
      </c>
      <c r="ET522" t="s">
        <v>42</v>
      </c>
      <c r="EW522">
        <v>26.9</v>
      </c>
      <c r="EX522" t="s">
        <v>43</v>
      </c>
      <c r="FA522">
        <v>28.74</v>
      </c>
      <c r="FB522" t="s">
        <v>44</v>
      </c>
      <c r="FE522">
        <v>19.245000000000001</v>
      </c>
      <c r="FF522" t="s">
        <v>45</v>
      </c>
      <c r="FI522">
        <v>95</v>
      </c>
      <c r="FJ522" t="s">
        <v>46</v>
      </c>
      <c r="FM522">
        <v>183.49</v>
      </c>
      <c r="FN522" t="s">
        <v>47</v>
      </c>
      <c r="FQ522">
        <v>98.7</v>
      </c>
      <c r="FR522" t="s">
        <v>48</v>
      </c>
      <c r="FU522">
        <v>57270</v>
      </c>
      <c r="FV522" t="s">
        <v>49</v>
      </c>
      <c r="FY522">
        <v>239.5</v>
      </c>
      <c r="FZ522" t="s">
        <v>50</v>
      </c>
      <c r="GC522">
        <v>0.33563999999999999</v>
      </c>
      <c r="GD522" t="s">
        <v>51</v>
      </c>
      <c r="GG522">
        <v>10013</v>
      </c>
      <c r="GH522" t="s">
        <v>52</v>
      </c>
      <c r="GK522">
        <v>558</v>
      </c>
      <c r="GL522" t="s">
        <v>53</v>
      </c>
      <c r="GO522">
        <v>2.68</v>
      </c>
    </row>
    <row r="523" spans="1:197" x14ac:dyDescent="0.45">
      <c r="A523">
        <v>40959</v>
      </c>
      <c r="B523" t="s">
        <v>5</v>
      </c>
      <c r="E523">
        <v>0</v>
      </c>
      <c r="F523" t="s">
        <v>6</v>
      </c>
      <c r="I523">
        <v>0</v>
      </c>
      <c r="J523" t="s">
        <v>7</v>
      </c>
      <c r="M523">
        <v>32.9</v>
      </c>
      <c r="N523" t="s">
        <v>8</v>
      </c>
      <c r="Q523">
        <v>1388.9</v>
      </c>
      <c r="R523" t="s">
        <v>9</v>
      </c>
      <c r="U523">
        <v>52.68</v>
      </c>
      <c r="V523" t="s">
        <v>10</v>
      </c>
      <c r="Y523">
        <v>88.42</v>
      </c>
      <c r="Z523" t="s">
        <v>11</v>
      </c>
      <c r="AC523">
        <v>1726</v>
      </c>
      <c r="AD523" t="s">
        <v>12</v>
      </c>
      <c r="AG523">
        <v>1332.9</v>
      </c>
      <c r="AH523" t="s">
        <v>13</v>
      </c>
      <c r="AK523">
        <v>7.2050000000000003E-2</v>
      </c>
      <c r="AL523" t="s">
        <v>14</v>
      </c>
      <c r="AO523">
        <v>5568.4</v>
      </c>
      <c r="AP523" t="s">
        <v>15</v>
      </c>
      <c r="AS523">
        <v>193.85</v>
      </c>
      <c r="AT523" t="s">
        <v>16</v>
      </c>
      <c r="AW523">
        <v>5730</v>
      </c>
      <c r="AX523" t="s">
        <v>17</v>
      </c>
      <c r="BA523">
        <v>399.99</v>
      </c>
      <c r="BB523" t="s">
        <v>18</v>
      </c>
      <c r="BE523">
        <v>3.5310000000000001E-2</v>
      </c>
      <c r="BF523" t="s">
        <v>19</v>
      </c>
      <c r="BI523">
        <v>47.55</v>
      </c>
      <c r="BJ523" t="s">
        <v>20</v>
      </c>
      <c r="BM523">
        <v>659</v>
      </c>
      <c r="BN523" t="s">
        <v>21</v>
      </c>
      <c r="BQ523">
        <v>1872.1</v>
      </c>
      <c r="BR523" t="s">
        <v>22</v>
      </c>
      <c r="BU523">
        <v>245</v>
      </c>
      <c r="BV523" t="s">
        <v>23</v>
      </c>
      <c r="BY523">
        <v>14.85</v>
      </c>
      <c r="BZ523" t="s">
        <v>24</v>
      </c>
      <c r="CC523">
        <v>224.9</v>
      </c>
      <c r="CD523" t="s">
        <v>25</v>
      </c>
      <c r="CG523">
        <v>3622</v>
      </c>
      <c r="CH523" t="s">
        <v>26</v>
      </c>
      <c r="CK523">
        <v>0</v>
      </c>
      <c r="CL523" t="s">
        <v>27</v>
      </c>
      <c r="CO523">
        <v>0</v>
      </c>
      <c r="CP523" t="s">
        <v>28</v>
      </c>
      <c r="CS523">
        <v>202.35</v>
      </c>
      <c r="CT523" t="s">
        <v>29</v>
      </c>
      <c r="CW523">
        <v>72.95</v>
      </c>
      <c r="CX523" t="s">
        <v>30</v>
      </c>
      <c r="DA523">
        <v>2.88</v>
      </c>
      <c r="DB523" t="s">
        <v>31</v>
      </c>
      <c r="DE523">
        <v>402</v>
      </c>
      <c r="DF523" t="s">
        <v>32</v>
      </c>
      <c r="DI523">
        <v>82.76</v>
      </c>
      <c r="DJ523" t="s">
        <v>33</v>
      </c>
      <c r="DM523">
        <v>225.69</v>
      </c>
      <c r="DN523" t="s">
        <v>34</v>
      </c>
      <c r="DQ523">
        <v>148.28</v>
      </c>
      <c r="DR523" t="s">
        <v>35</v>
      </c>
      <c r="DU523">
        <v>87.73</v>
      </c>
      <c r="DV523" t="s">
        <v>36</v>
      </c>
      <c r="DY523">
        <v>1.1778999999999999</v>
      </c>
      <c r="DZ523" t="s">
        <v>37</v>
      </c>
      <c r="EC523">
        <v>250.55</v>
      </c>
      <c r="ED523" t="s">
        <v>38</v>
      </c>
      <c r="EG523">
        <v>422</v>
      </c>
      <c r="EH523" t="s">
        <v>39</v>
      </c>
      <c r="EK523">
        <v>99.02</v>
      </c>
      <c r="EL523" t="s">
        <v>40</v>
      </c>
      <c r="EO523">
        <v>75.84</v>
      </c>
      <c r="EP523" t="s">
        <v>41</v>
      </c>
      <c r="ES523">
        <v>431.5</v>
      </c>
      <c r="ET523" t="s">
        <v>42</v>
      </c>
      <c r="EW523">
        <v>28.3</v>
      </c>
      <c r="EX523" t="s">
        <v>43</v>
      </c>
      <c r="FA523">
        <v>30.577000000000002</v>
      </c>
      <c r="FB523" t="s">
        <v>44</v>
      </c>
      <c r="FE523">
        <v>20.353999999999999</v>
      </c>
      <c r="FF523" t="s">
        <v>45</v>
      </c>
      <c r="FI523">
        <v>96.25</v>
      </c>
      <c r="FJ523" t="s">
        <v>46</v>
      </c>
      <c r="FM523">
        <v>191.22</v>
      </c>
      <c r="FN523" t="s">
        <v>47</v>
      </c>
      <c r="FQ523">
        <v>101.81</v>
      </c>
      <c r="FR523" t="s">
        <v>48</v>
      </c>
      <c r="FU523">
        <v>53517</v>
      </c>
      <c r="FV523" t="s">
        <v>49</v>
      </c>
      <c r="FY523">
        <v>243</v>
      </c>
      <c r="FZ523" t="s">
        <v>50</v>
      </c>
      <c r="GC523">
        <v>0.33334000000000003</v>
      </c>
      <c r="GD523" t="s">
        <v>51</v>
      </c>
      <c r="GG523">
        <v>10013</v>
      </c>
      <c r="GH523" t="s">
        <v>52</v>
      </c>
      <c r="GK523">
        <v>560</v>
      </c>
      <c r="GL523" t="s">
        <v>53</v>
      </c>
      <c r="GO523">
        <v>2.69</v>
      </c>
    </row>
    <row r="524" spans="1:197" x14ac:dyDescent="0.45">
      <c r="A524">
        <v>40966</v>
      </c>
      <c r="B524" t="s">
        <v>5</v>
      </c>
      <c r="E524">
        <v>0</v>
      </c>
      <c r="F524" t="s">
        <v>6</v>
      </c>
      <c r="I524">
        <v>0</v>
      </c>
      <c r="J524" t="s">
        <v>7</v>
      </c>
      <c r="M524">
        <v>32.5</v>
      </c>
      <c r="N524" t="s">
        <v>8</v>
      </c>
      <c r="Q524">
        <v>1348.9</v>
      </c>
      <c r="R524" t="s">
        <v>9</v>
      </c>
      <c r="U524">
        <v>50.3</v>
      </c>
      <c r="V524" t="s">
        <v>10</v>
      </c>
      <c r="Y524">
        <v>86.58</v>
      </c>
      <c r="Z524" t="s">
        <v>11</v>
      </c>
      <c r="AC524">
        <v>1877.9</v>
      </c>
      <c r="AD524" t="s">
        <v>12</v>
      </c>
      <c r="AG524">
        <v>1359.5</v>
      </c>
      <c r="AH524" t="s">
        <v>13</v>
      </c>
      <c r="AK524">
        <v>7.2840000000000002E-2</v>
      </c>
      <c r="AL524" t="s">
        <v>14</v>
      </c>
      <c r="AO524">
        <v>5450</v>
      </c>
      <c r="AP524" t="s">
        <v>15</v>
      </c>
      <c r="AS524">
        <v>195.85</v>
      </c>
      <c r="AT524" t="s">
        <v>16</v>
      </c>
      <c r="AW524">
        <v>5880</v>
      </c>
      <c r="AX524" t="s">
        <v>17</v>
      </c>
      <c r="BA524">
        <v>381</v>
      </c>
      <c r="BB524" t="s">
        <v>18</v>
      </c>
      <c r="BE524">
        <v>3.5049999999999998E-2</v>
      </c>
      <c r="BF524" t="s">
        <v>19</v>
      </c>
      <c r="BI524">
        <v>45.25</v>
      </c>
      <c r="BJ524" t="s">
        <v>20</v>
      </c>
      <c r="BM524">
        <v>652.9</v>
      </c>
      <c r="BN524" t="s">
        <v>21</v>
      </c>
      <c r="BQ524">
        <v>1892</v>
      </c>
      <c r="BR524" t="s">
        <v>22</v>
      </c>
      <c r="BU524">
        <v>247.5</v>
      </c>
      <c r="BV524" t="s">
        <v>23</v>
      </c>
      <c r="BY524">
        <v>14.69</v>
      </c>
      <c r="BZ524" t="s">
        <v>24</v>
      </c>
      <c r="CC524">
        <v>226.32</v>
      </c>
      <c r="CD524" t="s">
        <v>25</v>
      </c>
      <c r="CG524">
        <v>3566.1</v>
      </c>
      <c r="CH524" t="s">
        <v>26</v>
      </c>
      <c r="CK524">
        <v>0</v>
      </c>
      <c r="CL524" t="s">
        <v>27</v>
      </c>
      <c r="CO524">
        <v>0</v>
      </c>
      <c r="CP524" t="s">
        <v>28</v>
      </c>
      <c r="CS524">
        <v>198.19</v>
      </c>
      <c r="CT524" t="s">
        <v>29</v>
      </c>
      <c r="CW524">
        <v>71.099999999999994</v>
      </c>
      <c r="CX524" t="s">
        <v>30</v>
      </c>
      <c r="DA524">
        <v>2.7000999999999999</v>
      </c>
      <c r="DB524" t="s">
        <v>31</v>
      </c>
      <c r="DE524">
        <v>403.92</v>
      </c>
      <c r="DF524" t="s">
        <v>32</v>
      </c>
      <c r="DI524">
        <v>79.92</v>
      </c>
      <c r="DJ524" t="s">
        <v>33</v>
      </c>
      <c r="DM524">
        <v>224.98</v>
      </c>
      <c r="DN524" t="s">
        <v>34</v>
      </c>
      <c r="DQ524">
        <v>147.69999999999999</v>
      </c>
      <c r="DR524" t="s">
        <v>35</v>
      </c>
      <c r="DU524">
        <v>87.37</v>
      </c>
      <c r="DV524" t="s">
        <v>36</v>
      </c>
      <c r="DY524">
        <v>1.1960999999999999</v>
      </c>
      <c r="DZ524" t="s">
        <v>37</v>
      </c>
      <c r="EC524">
        <v>250.35</v>
      </c>
      <c r="ED524" t="s">
        <v>38</v>
      </c>
      <c r="EG524">
        <v>418</v>
      </c>
      <c r="EH524" t="s">
        <v>39</v>
      </c>
      <c r="EK524">
        <v>101.6</v>
      </c>
      <c r="EL524" t="s">
        <v>40</v>
      </c>
      <c r="EO524">
        <v>77.09</v>
      </c>
      <c r="EP524" t="s">
        <v>41</v>
      </c>
      <c r="ES524">
        <v>445.5</v>
      </c>
      <c r="ET524" t="s">
        <v>42</v>
      </c>
      <c r="EW524">
        <v>27.9</v>
      </c>
      <c r="EX524" t="s">
        <v>43</v>
      </c>
      <c r="FA524">
        <v>30.58</v>
      </c>
      <c r="FB524" t="s">
        <v>44</v>
      </c>
      <c r="FE524">
        <v>20.015000000000001</v>
      </c>
      <c r="FF524" t="s">
        <v>45</v>
      </c>
      <c r="FI524">
        <v>96.55</v>
      </c>
      <c r="FJ524" t="s">
        <v>46</v>
      </c>
      <c r="FM524">
        <v>194.7</v>
      </c>
      <c r="FN524" t="s">
        <v>47</v>
      </c>
      <c r="FQ524">
        <v>102.04</v>
      </c>
      <c r="FR524" t="s">
        <v>48</v>
      </c>
      <c r="FU524">
        <v>51916</v>
      </c>
      <c r="FV524" t="s">
        <v>49</v>
      </c>
      <c r="FY524">
        <v>236.15</v>
      </c>
      <c r="FZ524" t="s">
        <v>50</v>
      </c>
      <c r="GC524">
        <v>0.35880000000000001</v>
      </c>
      <c r="GD524" t="s">
        <v>51</v>
      </c>
      <c r="GG524">
        <v>10013</v>
      </c>
      <c r="GH524" t="s">
        <v>52</v>
      </c>
      <c r="GK524">
        <v>541</v>
      </c>
      <c r="GL524" t="s">
        <v>53</v>
      </c>
      <c r="GO524">
        <v>2.6480000000000001</v>
      </c>
    </row>
    <row r="525" spans="1:197" x14ac:dyDescent="0.45">
      <c r="A525">
        <v>40973</v>
      </c>
      <c r="B525" t="s">
        <v>5</v>
      </c>
      <c r="E525">
        <v>0</v>
      </c>
      <c r="F525" t="s">
        <v>6</v>
      </c>
      <c r="I525">
        <v>0</v>
      </c>
      <c r="J525" t="s">
        <v>7</v>
      </c>
      <c r="M525">
        <v>31.715</v>
      </c>
      <c r="N525" t="s">
        <v>8</v>
      </c>
      <c r="Q525">
        <v>1318.8</v>
      </c>
      <c r="R525" t="s">
        <v>9</v>
      </c>
      <c r="U525">
        <v>50.23</v>
      </c>
      <c r="V525" t="s">
        <v>10</v>
      </c>
      <c r="Y525">
        <v>86.27</v>
      </c>
      <c r="Z525" t="s">
        <v>11</v>
      </c>
      <c r="AC525">
        <v>1830</v>
      </c>
      <c r="AD525" t="s">
        <v>12</v>
      </c>
      <c r="AG525">
        <v>1375.9</v>
      </c>
      <c r="AH525" t="s">
        <v>13</v>
      </c>
      <c r="AK525">
        <v>7.22E-2</v>
      </c>
      <c r="AL525" t="s">
        <v>14</v>
      </c>
      <c r="AO525">
        <v>5315</v>
      </c>
      <c r="AP525" t="s">
        <v>15</v>
      </c>
      <c r="AS525">
        <v>197.53</v>
      </c>
      <c r="AT525" t="s">
        <v>16</v>
      </c>
      <c r="AW525">
        <v>5795</v>
      </c>
      <c r="AX525" t="s">
        <v>17</v>
      </c>
      <c r="BA525">
        <v>385.72</v>
      </c>
      <c r="BB525" t="s">
        <v>18</v>
      </c>
      <c r="BE525">
        <v>3.4479999999999997E-2</v>
      </c>
      <c r="BF525" t="s">
        <v>19</v>
      </c>
      <c r="BI525">
        <v>44.67</v>
      </c>
      <c r="BJ525" t="s">
        <v>20</v>
      </c>
      <c r="BM525">
        <v>644.70000000000005</v>
      </c>
      <c r="BN525" t="s">
        <v>21</v>
      </c>
      <c r="BQ525">
        <v>1883.1</v>
      </c>
      <c r="BR525" t="s">
        <v>22</v>
      </c>
      <c r="BU525">
        <v>245.99</v>
      </c>
      <c r="BV525" t="s">
        <v>23</v>
      </c>
      <c r="BY525">
        <v>14.315</v>
      </c>
      <c r="BZ525" t="s">
        <v>24</v>
      </c>
      <c r="CC525">
        <v>227.01</v>
      </c>
      <c r="CD525" t="s">
        <v>25</v>
      </c>
      <c r="CG525">
        <v>3660</v>
      </c>
      <c r="CH525" t="s">
        <v>26</v>
      </c>
      <c r="CK525">
        <v>0</v>
      </c>
      <c r="CL525" t="s">
        <v>27</v>
      </c>
      <c r="CO525">
        <v>0</v>
      </c>
      <c r="CP525" t="s">
        <v>28</v>
      </c>
      <c r="CS525">
        <v>198.76</v>
      </c>
      <c r="CT525" t="s">
        <v>29</v>
      </c>
      <c r="CW525">
        <v>70.14</v>
      </c>
      <c r="CX525" t="s">
        <v>30</v>
      </c>
      <c r="DA525">
        <v>2.694</v>
      </c>
      <c r="DB525" t="s">
        <v>31</v>
      </c>
      <c r="DE525">
        <v>418</v>
      </c>
      <c r="DF525" t="s">
        <v>32</v>
      </c>
      <c r="DI525">
        <v>78.78</v>
      </c>
      <c r="DJ525" t="s">
        <v>33</v>
      </c>
      <c r="DM525">
        <v>224.3</v>
      </c>
      <c r="DN525" t="s">
        <v>34</v>
      </c>
      <c r="DQ525">
        <v>144.13999999999999</v>
      </c>
      <c r="DR525" t="s">
        <v>35</v>
      </c>
      <c r="DU525">
        <v>85.7</v>
      </c>
      <c r="DV525" t="s">
        <v>36</v>
      </c>
      <c r="DY525">
        <v>1.1883999999999999</v>
      </c>
      <c r="DZ525" t="s">
        <v>37</v>
      </c>
      <c r="EC525">
        <v>242.5</v>
      </c>
      <c r="ED525" t="s">
        <v>38</v>
      </c>
      <c r="EG525">
        <v>410.4</v>
      </c>
      <c r="EH525" t="s">
        <v>39</v>
      </c>
      <c r="EK525">
        <v>99.57</v>
      </c>
      <c r="EL525" t="s">
        <v>40</v>
      </c>
      <c r="EO525">
        <v>76.13</v>
      </c>
      <c r="EP525" t="s">
        <v>41</v>
      </c>
      <c r="ES525">
        <v>432.4</v>
      </c>
      <c r="ET525" t="s">
        <v>42</v>
      </c>
      <c r="EW525">
        <v>28.062000000000001</v>
      </c>
      <c r="EX525" t="s">
        <v>43</v>
      </c>
      <c r="FA525">
        <v>30.952999999999999</v>
      </c>
      <c r="FB525" t="s">
        <v>44</v>
      </c>
      <c r="FE525">
        <v>20.21</v>
      </c>
      <c r="FF525" t="s">
        <v>45</v>
      </c>
      <c r="FI525">
        <v>96.32</v>
      </c>
      <c r="FJ525" t="s">
        <v>46</v>
      </c>
      <c r="FM525">
        <v>194.71</v>
      </c>
      <c r="FN525" t="s">
        <v>47</v>
      </c>
      <c r="FQ525">
        <v>102.53</v>
      </c>
      <c r="FR525" t="s">
        <v>48</v>
      </c>
      <c r="FU525">
        <v>54150</v>
      </c>
      <c r="FV525" t="s">
        <v>49</v>
      </c>
      <c r="FY525">
        <v>235.26</v>
      </c>
      <c r="FZ525" t="s">
        <v>50</v>
      </c>
      <c r="GC525">
        <v>0.36247000000000001</v>
      </c>
      <c r="GD525" t="s">
        <v>51</v>
      </c>
      <c r="GG525">
        <v>10013</v>
      </c>
      <c r="GH525" t="s">
        <v>52</v>
      </c>
      <c r="GK525">
        <v>567</v>
      </c>
      <c r="GL525" t="s">
        <v>53</v>
      </c>
      <c r="GO525">
        <v>2.6802000000000001</v>
      </c>
    </row>
    <row r="526" spans="1:197" x14ac:dyDescent="0.45">
      <c r="A526">
        <v>40980</v>
      </c>
      <c r="B526" t="s">
        <v>5</v>
      </c>
      <c r="E526">
        <v>0</v>
      </c>
      <c r="F526" t="s">
        <v>6</v>
      </c>
      <c r="I526">
        <v>0</v>
      </c>
      <c r="J526" t="s">
        <v>7</v>
      </c>
      <c r="M526">
        <v>32</v>
      </c>
      <c r="N526" t="s">
        <v>8</v>
      </c>
      <c r="Q526">
        <v>1277</v>
      </c>
      <c r="R526" t="s">
        <v>9</v>
      </c>
      <c r="U526">
        <v>49.5</v>
      </c>
      <c r="V526" t="s">
        <v>10</v>
      </c>
      <c r="Y526">
        <v>79.5</v>
      </c>
      <c r="Z526" t="s">
        <v>11</v>
      </c>
      <c r="AC526">
        <v>1760</v>
      </c>
      <c r="AD526" t="s">
        <v>12</v>
      </c>
      <c r="AG526">
        <v>1370</v>
      </c>
      <c r="AH526" t="s">
        <v>13</v>
      </c>
      <c r="AK526">
        <v>7.3669999999999999E-2</v>
      </c>
      <c r="AL526" t="s">
        <v>14</v>
      </c>
      <c r="AO526">
        <v>5460</v>
      </c>
      <c r="AP526" t="s">
        <v>15</v>
      </c>
      <c r="AS526">
        <v>197.01</v>
      </c>
      <c r="AT526" t="s">
        <v>16</v>
      </c>
      <c r="AW526">
        <v>5808</v>
      </c>
      <c r="AX526" t="s">
        <v>17</v>
      </c>
      <c r="BA526">
        <v>378.51</v>
      </c>
      <c r="BB526" t="s">
        <v>18</v>
      </c>
      <c r="BE526">
        <v>3.3520000000000001E-2</v>
      </c>
      <c r="BF526" t="s">
        <v>19</v>
      </c>
      <c r="BI526">
        <v>45.82</v>
      </c>
      <c r="BJ526" t="s">
        <v>20</v>
      </c>
      <c r="BM526">
        <v>710</v>
      </c>
      <c r="BN526" t="s">
        <v>21</v>
      </c>
      <c r="BQ526">
        <v>1898.2</v>
      </c>
      <c r="BR526" t="s">
        <v>22</v>
      </c>
      <c r="BU526">
        <v>256</v>
      </c>
      <c r="BV526" t="s">
        <v>23</v>
      </c>
      <c r="BY526">
        <v>14.19</v>
      </c>
      <c r="BZ526" t="s">
        <v>24</v>
      </c>
      <c r="CC526">
        <v>237.91</v>
      </c>
      <c r="CD526" t="s">
        <v>25</v>
      </c>
      <c r="CG526">
        <v>3829</v>
      </c>
      <c r="CH526" t="s">
        <v>26</v>
      </c>
      <c r="CK526">
        <v>0</v>
      </c>
      <c r="CL526" t="s">
        <v>27</v>
      </c>
      <c r="CO526">
        <v>0</v>
      </c>
      <c r="CP526" t="s">
        <v>28</v>
      </c>
      <c r="CS526">
        <v>210</v>
      </c>
      <c r="CT526" t="s">
        <v>29</v>
      </c>
      <c r="CW526">
        <v>68.010000000000005</v>
      </c>
      <c r="CX526" t="s">
        <v>30</v>
      </c>
      <c r="DA526">
        <v>2.7250999999999999</v>
      </c>
      <c r="DB526" t="s">
        <v>31</v>
      </c>
      <c r="DE526">
        <v>416</v>
      </c>
      <c r="DF526" t="s">
        <v>32</v>
      </c>
      <c r="DI526">
        <v>74.900000000000006</v>
      </c>
      <c r="DJ526" t="s">
        <v>33</v>
      </c>
      <c r="DM526">
        <v>219.31</v>
      </c>
      <c r="DN526" t="s">
        <v>34</v>
      </c>
      <c r="DQ526">
        <v>151.97</v>
      </c>
      <c r="DR526" t="s">
        <v>35</v>
      </c>
      <c r="DU526">
        <v>84.96</v>
      </c>
      <c r="DV526" t="s">
        <v>36</v>
      </c>
      <c r="DY526">
        <v>1.1464000000000001</v>
      </c>
      <c r="DZ526" t="s">
        <v>37</v>
      </c>
      <c r="EC526">
        <v>225</v>
      </c>
      <c r="ED526" t="s">
        <v>38</v>
      </c>
      <c r="EG526">
        <v>476</v>
      </c>
      <c r="EH526" t="s">
        <v>39</v>
      </c>
      <c r="EK526">
        <v>100.18</v>
      </c>
      <c r="EL526" t="s">
        <v>40</v>
      </c>
      <c r="EO526">
        <v>82.62</v>
      </c>
      <c r="EP526" t="s">
        <v>41</v>
      </c>
      <c r="ES526">
        <v>425</v>
      </c>
      <c r="ET526" t="s">
        <v>42</v>
      </c>
      <c r="EW526">
        <v>29.5</v>
      </c>
      <c r="EX526" t="s">
        <v>43</v>
      </c>
      <c r="FA526">
        <v>32.698999999999998</v>
      </c>
      <c r="FB526" t="s">
        <v>44</v>
      </c>
      <c r="FE526">
        <v>21.925999999999998</v>
      </c>
      <c r="FF526" t="s">
        <v>45</v>
      </c>
      <c r="FI526">
        <v>93.96</v>
      </c>
      <c r="FJ526" t="s">
        <v>46</v>
      </c>
      <c r="FM526">
        <v>203</v>
      </c>
      <c r="FN526" t="s">
        <v>47</v>
      </c>
      <c r="FQ526">
        <v>104.65</v>
      </c>
      <c r="FR526" t="s">
        <v>48</v>
      </c>
      <c r="FU526">
        <v>57300</v>
      </c>
      <c r="FV526" t="s">
        <v>49</v>
      </c>
      <c r="FY526">
        <v>225.73</v>
      </c>
      <c r="FZ526" t="s">
        <v>50</v>
      </c>
      <c r="GC526">
        <v>0.34275</v>
      </c>
      <c r="GD526" t="s">
        <v>51</v>
      </c>
      <c r="GG526">
        <v>10013</v>
      </c>
      <c r="GH526" t="s">
        <v>52</v>
      </c>
      <c r="GK526">
        <v>584.4</v>
      </c>
      <c r="GL526" t="s">
        <v>53</v>
      </c>
      <c r="GO526">
        <v>2.6396000000000002</v>
      </c>
    </row>
    <row r="527" spans="1:197" x14ac:dyDescent="0.45">
      <c r="A527">
        <v>40987</v>
      </c>
      <c r="B527" t="s">
        <v>5</v>
      </c>
      <c r="E527">
        <v>0</v>
      </c>
      <c r="F527" t="s">
        <v>6</v>
      </c>
      <c r="I527">
        <v>0</v>
      </c>
      <c r="J527" t="s">
        <v>7</v>
      </c>
      <c r="M527">
        <v>31.85</v>
      </c>
      <c r="N527" t="s">
        <v>8</v>
      </c>
      <c r="Q527">
        <v>1230.4000000000001</v>
      </c>
      <c r="R527" t="s">
        <v>9</v>
      </c>
      <c r="U527">
        <v>47.96</v>
      </c>
      <c r="V527" t="s">
        <v>10</v>
      </c>
      <c r="Y527">
        <v>77.849999999999994</v>
      </c>
      <c r="Z527" t="s">
        <v>11</v>
      </c>
      <c r="AC527">
        <v>1720</v>
      </c>
      <c r="AD527" t="s">
        <v>12</v>
      </c>
      <c r="AG527">
        <v>1317.6</v>
      </c>
      <c r="AH527" t="s">
        <v>13</v>
      </c>
      <c r="AK527">
        <v>6.8379999999999996E-2</v>
      </c>
      <c r="AL527" t="s">
        <v>14</v>
      </c>
      <c r="AO527">
        <v>5200</v>
      </c>
      <c r="AP527" t="s">
        <v>15</v>
      </c>
      <c r="AS527">
        <v>182.28</v>
      </c>
      <c r="AT527" t="s">
        <v>16</v>
      </c>
      <c r="AW527">
        <v>5362</v>
      </c>
      <c r="AX527" t="s">
        <v>17</v>
      </c>
      <c r="BA527">
        <v>368</v>
      </c>
      <c r="BB527" t="s">
        <v>18</v>
      </c>
      <c r="BE527">
        <v>3.143E-2</v>
      </c>
      <c r="BF527" t="s">
        <v>19</v>
      </c>
      <c r="BI527">
        <v>46.75</v>
      </c>
      <c r="BJ527" t="s">
        <v>20</v>
      </c>
      <c r="BM527">
        <v>703.8</v>
      </c>
      <c r="BN527" t="s">
        <v>21</v>
      </c>
      <c r="BQ527">
        <v>1834.7</v>
      </c>
      <c r="BR527" t="s">
        <v>22</v>
      </c>
      <c r="BU527">
        <v>255</v>
      </c>
      <c r="BV527" t="s">
        <v>23</v>
      </c>
      <c r="BY527">
        <v>13.795</v>
      </c>
      <c r="BZ527" t="s">
        <v>24</v>
      </c>
      <c r="CC527">
        <v>231.1</v>
      </c>
      <c r="CD527" t="s">
        <v>25</v>
      </c>
      <c r="CG527">
        <v>3607.7</v>
      </c>
      <c r="CH527" t="s">
        <v>26</v>
      </c>
      <c r="CK527">
        <v>0</v>
      </c>
      <c r="CL527" t="s">
        <v>27</v>
      </c>
      <c r="CO527">
        <v>0</v>
      </c>
      <c r="CP527" t="s">
        <v>28</v>
      </c>
      <c r="CS527">
        <v>207</v>
      </c>
      <c r="CT527" t="s">
        <v>29</v>
      </c>
      <c r="CW527">
        <v>63.51</v>
      </c>
      <c r="CX527" t="s">
        <v>30</v>
      </c>
      <c r="DA527">
        <v>2.88</v>
      </c>
      <c r="DB527" t="s">
        <v>31</v>
      </c>
      <c r="DE527">
        <v>399.98</v>
      </c>
      <c r="DF527" t="s">
        <v>32</v>
      </c>
      <c r="DI527">
        <v>75.650000000000006</v>
      </c>
      <c r="DJ527" t="s">
        <v>33</v>
      </c>
      <c r="DM527">
        <v>210.55</v>
      </c>
      <c r="DN527" t="s">
        <v>34</v>
      </c>
      <c r="DQ527">
        <v>148.44</v>
      </c>
      <c r="DR527" t="s">
        <v>35</v>
      </c>
      <c r="DU527">
        <v>84.84</v>
      </c>
      <c r="DV527" t="s">
        <v>36</v>
      </c>
      <c r="DY527">
        <v>1.1114999999999999</v>
      </c>
      <c r="DZ527" t="s">
        <v>37</v>
      </c>
      <c r="EC527">
        <v>218</v>
      </c>
      <c r="ED527" t="s">
        <v>38</v>
      </c>
      <c r="EG527">
        <v>467</v>
      </c>
      <c r="EH527" t="s">
        <v>39</v>
      </c>
      <c r="EK527">
        <v>97.6</v>
      </c>
      <c r="EL527" t="s">
        <v>40</v>
      </c>
      <c r="EO527">
        <v>76.41</v>
      </c>
      <c r="EP527" t="s">
        <v>41</v>
      </c>
      <c r="ES527">
        <v>411.5</v>
      </c>
      <c r="ET527" t="s">
        <v>42</v>
      </c>
      <c r="EW527">
        <v>27.260999999999999</v>
      </c>
      <c r="EX527" t="s">
        <v>43</v>
      </c>
      <c r="FA527">
        <v>29.8</v>
      </c>
      <c r="FB527" t="s">
        <v>44</v>
      </c>
      <c r="FE527">
        <v>20.88</v>
      </c>
      <c r="FF527" t="s">
        <v>45</v>
      </c>
      <c r="FI527">
        <v>92.5</v>
      </c>
      <c r="FJ527" t="s">
        <v>46</v>
      </c>
      <c r="FM527">
        <v>193.9</v>
      </c>
      <c r="FN527" t="s">
        <v>47</v>
      </c>
      <c r="FQ527">
        <v>101.48</v>
      </c>
      <c r="FR527" t="s">
        <v>48</v>
      </c>
      <c r="FU527">
        <v>54888</v>
      </c>
      <c r="FV527" t="s">
        <v>49</v>
      </c>
      <c r="FY527">
        <v>224.85</v>
      </c>
      <c r="FZ527" t="s">
        <v>50</v>
      </c>
      <c r="GC527">
        <v>0.31850000000000001</v>
      </c>
      <c r="GD527" t="s">
        <v>51</v>
      </c>
      <c r="GG527">
        <v>10013</v>
      </c>
      <c r="GH527" t="s">
        <v>52</v>
      </c>
      <c r="GK527">
        <v>555</v>
      </c>
      <c r="GL527" t="s">
        <v>53</v>
      </c>
      <c r="GO527">
        <v>2.68</v>
      </c>
    </row>
    <row r="528" spans="1:197" x14ac:dyDescent="0.45">
      <c r="A528">
        <v>40994</v>
      </c>
      <c r="B528" t="s">
        <v>5</v>
      </c>
      <c r="E528">
        <v>0</v>
      </c>
      <c r="F528" t="s">
        <v>6</v>
      </c>
      <c r="I528">
        <v>0</v>
      </c>
      <c r="J528" t="s">
        <v>7</v>
      </c>
      <c r="M528">
        <v>31.094999999999999</v>
      </c>
      <c r="N528" t="s">
        <v>8</v>
      </c>
      <c r="Q528">
        <v>1239.9000000000001</v>
      </c>
      <c r="R528" t="s">
        <v>9</v>
      </c>
      <c r="U528">
        <v>47.58</v>
      </c>
      <c r="V528" t="s">
        <v>10</v>
      </c>
      <c r="Y528">
        <v>78.88</v>
      </c>
      <c r="Z528" t="s">
        <v>11</v>
      </c>
      <c r="AC528">
        <v>1700</v>
      </c>
      <c r="AD528" t="s">
        <v>12</v>
      </c>
      <c r="AG528">
        <v>1280</v>
      </c>
      <c r="AH528" t="s">
        <v>13</v>
      </c>
      <c r="AK528">
        <v>6.6949999999999996E-2</v>
      </c>
      <c r="AL528" t="s">
        <v>14</v>
      </c>
      <c r="AO528">
        <v>5485.5</v>
      </c>
      <c r="AP528" t="s">
        <v>15</v>
      </c>
      <c r="AS528">
        <v>181.3</v>
      </c>
      <c r="AT528" t="s">
        <v>16</v>
      </c>
      <c r="AW528">
        <v>5400</v>
      </c>
      <c r="AX528" t="s">
        <v>17</v>
      </c>
      <c r="BA528">
        <v>380</v>
      </c>
      <c r="BB528" t="s">
        <v>18</v>
      </c>
      <c r="BE528">
        <v>3.0810000000000001E-2</v>
      </c>
      <c r="BF528" t="s">
        <v>19</v>
      </c>
      <c r="BI528">
        <v>46.53</v>
      </c>
      <c r="BJ528" t="s">
        <v>20</v>
      </c>
      <c r="BM528">
        <v>711.9</v>
      </c>
      <c r="BN528" t="s">
        <v>21</v>
      </c>
      <c r="BQ528">
        <v>1781.4</v>
      </c>
      <c r="BR528" t="s">
        <v>22</v>
      </c>
      <c r="BU528">
        <v>250</v>
      </c>
      <c r="BV528" t="s">
        <v>23</v>
      </c>
      <c r="BY528">
        <v>13.4</v>
      </c>
      <c r="BZ528" t="s">
        <v>24</v>
      </c>
      <c r="CC528">
        <v>229.04</v>
      </c>
      <c r="CD528" t="s">
        <v>25</v>
      </c>
      <c r="CG528">
        <v>3647</v>
      </c>
      <c r="CH528" t="s">
        <v>26</v>
      </c>
      <c r="CK528">
        <v>0</v>
      </c>
      <c r="CL528" t="s">
        <v>27</v>
      </c>
      <c r="CO528">
        <v>0</v>
      </c>
      <c r="CP528" t="s">
        <v>28</v>
      </c>
      <c r="CS528">
        <v>210</v>
      </c>
      <c r="CT528" t="s">
        <v>29</v>
      </c>
      <c r="CW528">
        <v>61.78</v>
      </c>
      <c r="CX528" t="s">
        <v>30</v>
      </c>
      <c r="DA528">
        <v>2.9893000000000001</v>
      </c>
      <c r="DB528" t="s">
        <v>31</v>
      </c>
      <c r="DE528">
        <v>392</v>
      </c>
      <c r="DF528" t="s">
        <v>32</v>
      </c>
      <c r="DI528">
        <v>74.709999999999994</v>
      </c>
      <c r="DJ528" t="s">
        <v>33</v>
      </c>
      <c r="DM528">
        <v>210.19</v>
      </c>
      <c r="DN528" t="s">
        <v>34</v>
      </c>
      <c r="DQ528">
        <v>143.72999999999999</v>
      </c>
      <c r="DR528" t="s">
        <v>35</v>
      </c>
      <c r="DU528">
        <v>88.67</v>
      </c>
      <c r="DV528" t="s">
        <v>36</v>
      </c>
      <c r="DY528">
        <v>1.0861000000000001</v>
      </c>
      <c r="DZ528" t="s">
        <v>37</v>
      </c>
      <c r="EC528">
        <v>216.48</v>
      </c>
      <c r="ED528" t="s">
        <v>38</v>
      </c>
      <c r="EG528">
        <v>466.9</v>
      </c>
      <c r="EH528" t="s">
        <v>39</v>
      </c>
      <c r="EK528">
        <v>94.86</v>
      </c>
      <c r="EL528" t="s">
        <v>40</v>
      </c>
      <c r="EO528">
        <v>77.8</v>
      </c>
      <c r="EP528" t="s">
        <v>41</v>
      </c>
      <c r="ES528">
        <v>392.8</v>
      </c>
      <c r="ET528" t="s">
        <v>42</v>
      </c>
      <c r="EW528">
        <v>25.777000000000001</v>
      </c>
      <c r="EX528" t="s">
        <v>43</v>
      </c>
      <c r="FA528">
        <v>28.8</v>
      </c>
      <c r="FB528" t="s">
        <v>44</v>
      </c>
      <c r="FE528">
        <v>20.8</v>
      </c>
      <c r="FF528" t="s">
        <v>45</v>
      </c>
      <c r="FI528">
        <v>91.1</v>
      </c>
      <c r="FJ528" t="s">
        <v>46</v>
      </c>
      <c r="FM528">
        <v>196.33</v>
      </c>
      <c r="FN528" t="s">
        <v>47</v>
      </c>
      <c r="FQ528">
        <v>101.4</v>
      </c>
      <c r="FR528" t="s">
        <v>48</v>
      </c>
      <c r="FU528">
        <v>57411</v>
      </c>
      <c r="FV528" t="s">
        <v>49</v>
      </c>
      <c r="FY528">
        <v>222.5</v>
      </c>
      <c r="FZ528" t="s">
        <v>50</v>
      </c>
      <c r="GC528">
        <v>0.31309999999999999</v>
      </c>
      <c r="GD528" t="s">
        <v>51</v>
      </c>
      <c r="GG528">
        <v>959.8</v>
      </c>
      <c r="GH528" t="s">
        <v>52</v>
      </c>
      <c r="GK528">
        <v>549</v>
      </c>
      <c r="GL528" t="s">
        <v>53</v>
      </c>
      <c r="GO528">
        <v>2.86</v>
      </c>
    </row>
    <row r="529" spans="1:197" x14ac:dyDescent="0.45">
      <c r="A529">
        <v>41001</v>
      </c>
      <c r="B529" t="s">
        <v>5</v>
      </c>
      <c r="C529">
        <v>0</v>
      </c>
      <c r="E529">
        <v>0</v>
      </c>
      <c r="F529" t="s">
        <v>6</v>
      </c>
      <c r="G529">
        <v>0</v>
      </c>
      <c r="I529">
        <v>0</v>
      </c>
      <c r="J529" t="s">
        <v>7</v>
      </c>
      <c r="K529">
        <v>227739.46721085999</v>
      </c>
      <c r="M529">
        <v>29.9</v>
      </c>
      <c r="N529" t="s">
        <v>8</v>
      </c>
      <c r="O529">
        <v>58617.59792</v>
      </c>
      <c r="Q529">
        <v>1311</v>
      </c>
      <c r="R529" t="s">
        <v>9</v>
      </c>
      <c r="S529">
        <v>52443.301638780002</v>
      </c>
      <c r="U529">
        <v>46.52</v>
      </c>
      <c r="V529" t="s">
        <v>10</v>
      </c>
      <c r="W529">
        <v>23654.551427099999</v>
      </c>
      <c r="Y529">
        <v>72.75</v>
      </c>
      <c r="Z529" t="s">
        <v>11</v>
      </c>
      <c r="AA529">
        <v>288097.393522</v>
      </c>
      <c r="AC529">
        <v>1700</v>
      </c>
      <c r="AD529" t="s">
        <v>12</v>
      </c>
      <c r="AE529">
        <v>44188.934141800004</v>
      </c>
      <c r="AG529">
        <v>1259</v>
      </c>
      <c r="AH529" t="s">
        <v>13</v>
      </c>
      <c r="AI529">
        <v>702006.92914875003</v>
      </c>
      <c r="AK529">
        <v>6.7070000000000005E-2</v>
      </c>
      <c r="AL529" t="s">
        <v>14</v>
      </c>
      <c r="AM529">
        <v>62234.140216400003</v>
      </c>
      <c r="AO529">
        <v>5234.5</v>
      </c>
      <c r="AP529" t="s">
        <v>15</v>
      </c>
      <c r="AQ529">
        <v>4278987.4566749996</v>
      </c>
      <c r="AS529">
        <v>178.07</v>
      </c>
      <c r="AT529" t="s">
        <v>16</v>
      </c>
      <c r="AU529">
        <v>1036633.688186</v>
      </c>
      <c r="AW529">
        <v>5322</v>
      </c>
      <c r="AX529" t="s">
        <v>17</v>
      </c>
      <c r="AY529">
        <v>47669.47</v>
      </c>
      <c r="BA529">
        <v>375.85</v>
      </c>
      <c r="BB529" t="s">
        <v>18</v>
      </c>
      <c r="BC529">
        <v>300224.40000000002</v>
      </c>
      <c r="BE529">
        <v>2.9739999999999999E-2</v>
      </c>
      <c r="BF529" t="s">
        <v>19</v>
      </c>
      <c r="BG529">
        <v>32942.752858220003</v>
      </c>
      <c r="BI529">
        <v>46.25</v>
      </c>
      <c r="BJ529" t="s">
        <v>20</v>
      </c>
      <c r="BK529">
        <v>73594.482574499998</v>
      </c>
      <c r="BM529">
        <v>720</v>
      </c>
      <c r="BN529" t="s">
        <v>21</v>
      </c>
      <c r="BO529">
        <v>1522678.339101</v>
      </c>
      <c r="BQ529">
        <v>1771</v>
      </c>
      <c r="BR529" t="s">
        <v>22</v>
      </c>
      <c r="BS529">
        <v>43843.672883029998</v>
      </c>
      <c r="BU529">
        <v>248.4</v>
      </c>
      <c r="BV529" t="s">
        <v>23</v>
      </c>
      <c r="BW529">
        <v>151356.29985000001</v>
      </c>
      <c r="BY529">
        <v>13.39</v>
      </c>
      <c r="BZ529" t="s">
        <v>24</v>
      </c>
      <c r="CA529">
        <v>473745.97322411998</v>
      </c>
      <c r="CC529">
        <v>228.98</v>
      </c>
      <c r="CD529" t="s">
        <v>25</v>
      </c>
      <c r="CE529">
        <v>324349.73111420003</v>
      </c>
      <c r="CG529">
        <v>3590</v>
      </c>
      <c r="CH529" t="s">
        <v>26</v>
      </c>
      <c r="CI529">
        <v>0</v>
      </c>
      <c r="CK529">
        <v>0</v>
      </c>
      <c r="CL529" t="s">
        <v>27</v>
      </c>
      <c r="CM529">
        <v>0</v>
      </c>
      <c r="CO529">
        <v>0</v>
      </c>
      <c r="CP529" t="s">
        <v>28</v>
      </c>
      <c r="CQ529">
        <v>59491.027399999999</v>
      </c>
      <c r="CS529">
        <v>207.5</v>
      </c>
      <c r="CT529" t="s">
        <v>29</v>
      </c>
      <c r="CU529">
        <v>372718.80205559998</v>
      </c>
      <c r="CW529">
        <v>60.75</v>
      </c>
      <c r="CX529" t="s">
        <v>30</v>
      </c>
      <c r="CY529">
        <v>57561.810285980006</v>
      </c>
      <c r="DA529">
        <v>3.0815999999999999</v>
      </c>
      <c r="DB529" t="s">
        <v>31</v>
      </c>
      <c r="DC529">
        <v>1183430.62656</v>
      </c>
      <c r="DE529">
        <v>387.8</v>
      </c>
      <c r="DF529" t="s">
        <v>32</v>
      </c>
      <c r="DG529">
        <v>37167.169934400001</v>
      </c>
      <c r="DI529">
        <v>73.62</v>
      </c>
      <c r="DJ529" t="s">
        <v>33</v>
      </c>
      <c r="DK529">
        <v>2217986.6535417596</v>
      </c>
      <c r="DM529">
        <v>207.8</v>
      </c>
      <c r="DN529" t="s">
        <v>34</v>
      </c>
      <c r="DO529">
        <v>426772.449005</v>
      </c>
      <c r="DQ529">
        <v>140.15</v>
      </c>
      <c r="DR529" t="s">
        <v>35</v>
      </c>
      <c r="DS529">
        <v>21446.875342080002</v>
      </c>
      <c r="DU529">
        <v>96</v>
      </c>
      <c r="DV529" t="s">
        <v>36</v>
      </c>
      <c r="DW529">
        <v>314368.79640621995</v>
      </c>
      <c r="DY529">
        <v>1.0409999999999999</v>
      </c>
      <c r="DZ529" t="s">
        <v>37</v>
      </c>
      <c r="EA529">
        <v>0</v>
      </c>
      <c r="EC529">
        <v>214.1</v>
      </c>
      <c r="ED529" t="s">
        <v>38</v>
      </c>
      <c r="EE529">
        <v>16038.434412000001</v>
      </c>
      <c r="EG529">
        <v>500.5</v>
      </c>
      <c r="EH529" t="s">
        <v>39</v>
      </c>
      <c r="EI529">
        <v>2053782.23272</v>
      </c>
      <c r="EK529">
        <v>95.64</v>
      </c>
      <c r="EL529" t="s">
        <v>40</v>
      </c>
      <c r="EM529">
        <v>78330</v>
      </c>
      <c r="EO529">
        <v>77.319999999999993</v>
      </c>
      <c r="EP529" t="s">
        <v>41</v>
      </c>
      <c r="EQ529">
        <v>402778.23159350001</v>
      </c>
      <c r="ES529">
        <v>398.6</v>
      </c>
      <c r="ET529" t="s">
        <v>42</v>
      </c>
      <c r="EU529">
        <v>250919.3</v>
      </c>
      <c r="EW529">
        <v>25.498999999999999</v>
      </c>
      <c r="EX529" t="s">
        <v>43</v>
      </c>
      <c r="EY529">
        <v>1036339.6544026401</v>
      </c>
      <c r="FA529">
        <v>28.219000000000001</v>
      </c>
      <c r="FB529" t="s">
        <v>44</v>
      </c>
      <c r="FC529">
        <v>160525.04721386998</v>
      </c>
      <c r="FE529">
        <v>19.582000000000001</v>
      </c>
      <c r="FF529" t="s">
        <v>45</v>
      </c>
      <c r="FG529">
        <v>86332.927535520008</v>
      </c>
      <c r="FI529">
        <v>90.62</v>
      </c>
      <c r="FJ529" t="s">
        <v>46</v>
      </c>
      <c r="FK529">
        <v>425454.719896</v>
      </c>
      <c r="FM529">
        <v>190.03</v>
      </c>
      <c r="FN529" t="s">
        <v>47</v>
      </c>
      <c r="FO529">
        <v>14899.833585</v>
      </c>
      <c r="FQ529">
        <v>100.46</v>
      </c>
      <c r="FR529" t="s">
        <v>48</v>
      </c>
      <c r="FS529">
        <v>89461.288</v>
      </c>
      <c r="FU529">
        <v>55700</v>
      </c>
      <c r="FV529" t="s">
        <v>49</v>
      </c>
      <c r="FW529">
        <v>689144.91506445</v>
      </c>
      <c r="FY529">
        <v>215.98</v>
      </c>
      <c r="FZ529" t="s">
        <v>50</v>
      </c>
      <c r="GA529">
        <v>394694.25882878003</v>
      </c>
      <c r="GC529">
        <v>0.307</v>
      </c>
      <c r="GD529" t="s">
        <v>51</v>
      </c>
      <c r="GE529">
        <v>118141.19662800001</v>
      </c>
      <c r="GG529">
        <v>924.5</v>
      </c>
      <c r="GH529" t="s">
        <v>52</v>
      </c>
      <c r="GI529">
        <v>23623.541217499998</v>
      </c>
      <c r="GK529">
        <v>528</v>
      </c>
      <c r="GL529" t="s">
        <v>53</v>
      </c>
      <c r="GM529">
        <v>180054.49500889002</v>
      </c>
      <c r="GO529">
        <v>2.7698999999999998</v>
      </c>
    </row>
    <row r="530" spans="1:197" x14ac:dyDescent="0.45">
      <c r="A530">
        <v>41008</v>
      </c>
      <c r="B530" t="s">
        <v>5</v>
      </c>
      <c r="E530">
        <v>0</v>
      </c>
      <c r="F530" t="s">
        <v>6</v>
      </c>
      <c r="I530">
        <v>0</v>
      </c>
      <c r="J530" t="s">
        <v>7</v>
      </c>
      <c r="M530">
        <v>30.039000000000001</v>
      </c>
      <c r="N530" t="s">
        <v>8</v>
      </c>
      <c r="Q530">
        <v>1376.5</v>
      </c>
      <c r="R530" t="s">
        <v>9</v>
      </c>
      <c r="U530">
        <v>49.5</v>
      </c>
      <c r="V530" t="s">
        <v>10</v>
      </c>
      <c r="Y530">
        <v>71.14</v>
      </c>
      <c r="Z530" t="s">
        <v>11</v>
      </c>
      <c r="AC530">
        <v>1685</v>
      </c>
      <c r="AD530" t="s">
        <v>12</v>
      </c>
      <c r="AG530">
        <v>1280</v>
      </c>
      <c r="AH530" t="s">
        <v>13</v>
      </c>
      <c r="AK530">
        <v>6.5799999999999997E-2</v>
      </c>
      <c r="AL530" t="s">
        <v>14</v>
      </c>
      <c r="AO530">
        <v>5150</v>
      </c>
      <c r="AP530" t="s">
        <v>15</v>
      </c>
      <c r="AS530">
        <v>177.97</v>
      </c>
      <c r="AT530" t="s">
        <v>16</v>
      </c>
      <c r="AW530">
        <v>5235</v>
      </c>
      <c r="AX530" t="s">
        <v>17</v>
      </c>
      <c r="BA530">
        <v>379.99</v>
      </c>
      <c r="BB530" t="s">
        <v>18</v>
      </c>
      <c r="BE530">
        <v>2.9399999999999999E-2</v>
      </c>
      <c r="BF530" t="s">
        <v>19</v>
      </c>
      <c r="BI530">
        <v>47.9</v>
      </c>
      <c r="BJ530" t="s">
        <v>20</v>
      </c>
      <c r="BM530">
        <v>688.6</v>
      </c>
      <c r="BN530" t="s">
        <v>21</v>
      </c>
      <c r="BQ530">
        <v>1811</v>
      </c>
      <c r="BR530" t="s">
        <v>22</v>
      </c>
      <c r="BU530">
        <v>243.47</v>
      </c>
      <c r="BV530" t="s">
        <v>23</v>
      </c>
      <c r="BY530">
        <v>13.132999999999999</v>
      </c>
      <c r="BZ530" t="s">
        <v>24</v>
      </c>
      <c r="CC530">
        <v>237.25</v>
      </c>
      <c r="CD530" t="s">
        <v>25</v>
      </c>
      <c r="CG530">
        <v>3654</v>
      </c>
      <c r="CH530" t="s">
        <v>26</v>
      </c>
      <c r="CK530">
        <v>0</v>
      </c>
      <c r="CL530" t="s">
        <v>27</v>
      </c>
      <c r="CO530">
        <v>0</v>
      </c>
      <c r="CP530" t="s">
        <v>28</v>
      </c>
      <c r="CS530">
        <v>213</v>
      </c>
      <c r="CT530" t="s">
        <v>29</v>
      </c>
      <c r="CW530">
        <v>62.5</v>
      </c>
      <c r="CX530" t="s">
        <v>30</v>
      </c>
      <c r="DA530">
        <v>3.2351000000000001</v>
      </c>
      <c r="DB530" t="s">
        <v>31</v>
      </c>
      <c r="DE530">
        <v>383.5</v>
      </c>
      <c r="DF530" t="s">
        <v>32</v>
      </c>
      <c r="DI530">
        <v>72.760000000000005</v>
      </c>
      <c r="DJ530" t="s">
        <v>33</v>
      </c>
      <c r="DM530">
        <v>210.6</v>
      </c>
      <c r="DN530" t="s">
        <v>34</v>
      </c>
      <c r="DQ530">
        <v>139</v>
      </c>
      <c r="DR530" t="s">
        <v>35</v>
      </c>
      <c r="DU530">
        <v>95.98</v>
      </c>
      <c r="DV530" t="s">
        <v>36</v>
      </c>
      <c r="DY530">
        <v>1.0568</v>
      </c>
      <c r="DZ530" t="s">
        <v>37</v>
      </c>
      <c r="EC530">
        <v>214.45</v>
      </c>
      <c r="ED530" t="s">
        <v>38</v>
      </c>
      <c r="EG530">
        <v>518.79999999999995</v>
      </c>
      <c r="EH530" t="s">
        <v>39</v>
      </c>
      <c r="EK530">
        <v>94.18</v>
      </c>
      <c r="EL530" t="s">
        <v>40</v>
      </c>
      <c r="EO530">
        <v>75.489999999999995</v>
      </c>
      <c r="EP530" t="s">
        <v>41</v>
      </c>
      <c r="ES530">
        <v>392</v>
      </c>
      <c r="ET530" t="s">
        <v>42</v>
      </c>
      <c r="EW530">
        <v>25.44</v>
      </c>
      <c r="EX530" t="s">
        <v>43</v>
      </c>
      <c r="FA530">
        <v>28.67</v>
      </c>
      <c r="FB530" t="s">
        <v>44</v>
      </c>
      <c r="FE530">
        <v>19.925000000000001</v>
      </c>
      <c r="FF530" t="s">
        <v>45</v>
      </c>
      <c r="FI530">
        <v>91.95</v>
      </c>
      <c r="FJ530" t="s">
        <v>46</v>
      </c>
      <c r="FM530">
        <v>182.54</v>
      </c>
      <c r="FN530" t="s">
        <v>47</v>
      </c>
      <c r="FQ530">
        <v>99.49</v>
      </c>
      <c r="FR530" t="s">
        <v>48</v>
      </c>
      <c r="FU530">
        <v>60212</v>
      </c>
      <c r="FV530" t="s">
        <v>49</v>
      </c>
      <c r="FY530">
        <v>221.78</v>
      </c>
      <c r="FZ530" t="s">
        <v>50</v>
      </c>
      <c r="GC530">
        <v>0.30647000000000002</v>
      </c>
      <c r="GD530" t="s">
        <v>51</v>
      </c>
      <c r="GG530">
        <v>964.9</v>
      </c>
      <c r="GH530" t="s">
        <v>52</v>
      </c>
      <c r="GK530">
        <v>505.3</v>
      </c>
      <c r="GL530" t="s">
        <v>53</v>
      </c>
      <c r="GO530">
        <v>2.65</v>
      </c>
    </row>
    <row r="531" spans="1:197" x14ac:dyDescent="0.45">
      <c r="A531">
        <v>41015</v>
      </c>
      <c r="B531" t="s">
        <v>5</v>
      </c>
      <c r="E531">
        <v>0</v>
      </c>
      <c r="F531" t="s">
        <v>6</v>
      </c>
      <c r="I531">
        <v>0</v>
      </c>
      <c r="J531" t="s">
        <v>7</v>
      </c>
      <c r="M531">
        <v>29.9</v>
      </c>
      <c r="N531" t="s">
        <v>8</v>
      </c>
      <c r="Q531">
        <v>1380</v>
      </c>
      <c r="R531" t="s">
        <v>9</v>
      </c>
      <c r="U531">
        <v>48.6</v>
      </c>
      <c r="V531" t="s">
        <v>10</v>
      </c>
      <c r="Y531">
        <v>70.900000000000006</v>
      </c>
      <c r="Z531" t="s">
        <v>11</v>
      </c>
      <c r="AC531">
        <v>1700</v>
      </c>
      <c r="AD531" t="s">
        <v>12</v>
      </c>
      <c r="AG531">
        <v>1302.9000000000001</v>
      </c>
      <c r="AH531" t="s">
        <v>13</v>
      </c>
      <c r="AK531">
        <v>6.5710000000000005E-2</v>
      </c>
      <c r="AL531" t="s">
        <v>14</v>
      </c>
      <c r="AO531">
        <v>5100.5</v>
      </c>
      <c r="AP531" t="s">
        <v>15</v>
      </c>
      <c r="AS531">
        <v>170.93</v>
      </c>
      <c r="AT531" t="s">
        <v>16</v>
      </c>
      <c r="AW531">
        <v>5335</v>
      </c>
      <c r="AX531" t="s">
        <v>17</v>
      </c>
      <c r="BA531">
        <v>368.2</v>
      </c>
      <c r="BB531" t="s">
        <v>18</v>
      </c>
      <c r="BE531">
        <v>2.9399999999999999E-2</v>
      </c>
      <c r="BF531" t="s">
        <v>19</v>
      </c>
      <c r="BI531">
        <v>48.24</v>
      </c>
      <c r="BJ531" t="s">
        <v>20</v>
      </c>
      <c r="BM531">
        <v>697</v>
      </c>
      <c r="BN531" t="s">
        <v>21</v>
      </c>
      <c r="BQ531">
        <v>1812.7</v>
      </c>
      <c r="BR531" t="s">
        <v>22</v>
      </c>
      <c r="BU531">
        <v>255</v>
      </c>
      <c r="BV531" t="s">
        <v>23</v>
      </c>
      <c r="BY531">
        <v>12.832000000000001</v>
      </c>
      <c r="BZ531" t="s">
        <v>24</v>
      </c>
      <c r="CC531">
        <v>233.6</v>
      </c>
      <c r="CD531" t="s">
        <v>25</v>
      </c>
      <c r="CG531">
        <v>3771.2</v>
      </c>
      <c r="CH531" t="s">
        <v>26</v>
      </c>
      <c r="CK531">
        <v>0</v>
      </c>
      <c r="CL531" t="s">
        <v>27</v>
      </c>
      <c r="CO531">
        <v>0</v>
      </c>
      <c r="CP531" t="s">
        <v>28</v>
      </c>
      <c r="CS531">
        <v>209.52</v>
      </c>
      <c r="CT531" t="s">
        <v>29</v>
      </c>
      <c r="CW531">
        <v>64.52</v>
      </c>
      <c r="CX531" t="s">
        <v>30</v>
      </c>
      <c r="DA531">
        <v>3.1899000000000002</v>
      </c>
      <c r="DB531" t="s">
        <v>31</v>
      </c>
      <c r="DE531">
        <v>388.41</v>
      </c>
      <c r="DF531" t="s">
        <v>32</v>
      </c>
      <c r="DI531">
        <v>73.45</v>
      </c>
      <c r="DJ531" t="s">
        <v>33</v>
      </c>
      <c r="DM531">
        <v>216.51</v>
      </c>
      <c r="DN531" t="s">
        <v>34</v>
      </c>
      <c r="DQ531">
        <v>138.69999999999999</v>
      </c>
      <c r="DR531" t="s">
        <v>35</v>
      </c>
      <c r="DU531">
        <v>93.34</v>
      </c>
      <c r="DV531" t="s">
        <v>36</v>
      </c>
      <c r="DY531">
        <v>1.085</v>
      </c>
      <c r="DZ531" t="s">
        <v>37</v>
      </c>
      <c r="EC531">
        <v>215.99</v>
      </c>
      <c r="ED531" t="s">
        <v>38</v>
      </c>
      <c r="EG531">
        <v>494</v>
      </c>
      <c r="EH531" t="s">
        <v>39</v>
      </c>
      <c r="EK531">
        <v>95</v>
      </c>
      <c r="EL531" t="s">
        <v>40</v>
      </c>
      <c r="EO531">
        <v>74.260000000000005</v>
      </c>
      <c r="EP531" t="s">
        <v>41</v>
      </c>
      <c r="ES531">
        <v>406.1</v>
      </c>
      <c r="ET531" t="s">
        <v>42</v>
      </c>
      <c r="EW531">
        <v>25.911999999999999</v>
      </c>
      <c r="EX531" t="s">
        <v>43</v>
      </c>
      <c r="FA531">
        <v>29.28</v>
      </c>
      <c r="FB531" t="s">
        <v>44</v>
      </c>
      <c r="FE531">
        <v>20.053000000000001</v>
      </c>
      <c r="FF531" t="s">
        <v>45</v>
      </c>
      <c r="FI531">
        <v>91.83</v>
      </c>
      <c r="FJ531" t="s">
        <v>46</v>
      </c>
      <c r="FM531">
        <v>184.88</v>
      </c>
      <c r="FN531" t="s">
        <v>47</v>
      </c>
      <c r="FQ531">
        <v>95.86</v>
      </c>
      <c r="FR531" t="s">
        <v>48</v>
      </c>
      <c r="FU531">
        <v>61900</v>
      </c>
      <c r="FV531" t="s">
        <v>49</v>
      </c>
      <c r="FY531">
        <v>222.98</v>
      </c>
      <c r="FZ531" t="s">
        <v>50</v>
      </c>
      <c r="GC531">
        <v>0.29397000000000001</v>
      </c>
      <c r="GD531" t="s">
        <v>51</v>
      </c>
      <c r="GG531">
        <v>925</v>
      </c>
      <c r="GH531" t="s">
        <v>52</v>
      </c>
      <c r="GK531">
        <v>515</v>
      </c>
      <c r="GL531" t="s">
        <v>53</v>
      </c>
      <c r="GO531">
        <v>2.7997999999999998</v>
      </c>
    </row>
    <row r="532" spans="1:197" x14ac:dyDescent="0.45">
      <c r="A532">
        <v>41022</v>
      </c>
      <c r="B532" t="s">
        <v>5</v>
      </c>
      <c r="E532">
        <v>0</v>
      </c>
      <c r="F532" t="s">
        <v>6</v>
      </c>
      <c r="I532">
        <v>0</v>
      </c>
      <c r="J532" t="s">
        <v>7</v>
      </c>
      <c r="M532">
        <v>29.998000000000001</v>
      </c>
      <c r="N532" t="s">
        <v>8</v>
      </c>
      <c r="Q532">
        <v>1335.1</v>
      </c>
      <c r="R532" t="s">
        <v>9</v>
      </c>
      <c r="U532">
        <v>48.8</v>
      </c>
      <c r="V532" t="s">
        <v>10</v>
      </c>
      <c r="Y532">
        <v>70.099999999999994</v>
      </c>
      <c r="Z532" t="s">
        <v>11</v>
      </c>
      <c r="AC532">
        <v>1630.5</v>
      </c>
      <c r="AD532" t="s">
        <v>12</v>
      </c>
      <c r="AG532">
        <v>1219</v>
      </c>
      <c r="AH532" t="s">
        <v>13</v>
      </c>
      <c r="AK532">
        <v>6.3200000000000006E-2</v>
      </c>
      <c r="AL532" t="s">
        <v>14</v>
      </c>
      <c r="AO532">
        <v>4923.1000000000004</v>
      </c>
      <c r="AP532" t="s">
        <v>15</v>
      </c>
      <c r="AS532">
        <v>169.27</v>
      </c>
      <c r="AT532" t="s">
        <v>16</v>
      </c>
      <c r="AW532">
        <v>5208</v>
      </c>
      <c r="AX532" t="s">
        <v>17</v>
      </c>
      <c r="BA532">
        <v>373.43</v>
      </c>
      <c r="BB532" t="s">
        <v>18</v>
      </c>
      <c r="BE532">
        <v>2.7300000000000001E-2</v>
      </c>
      <c r="BF532" t="s">
        <v>19</v>
      </c>
      <c r="BI532">
        <v>53.79</v>
      </c>
      <c r="BJ532" t="s">
        <v>20</v>
      </c>
      <c r="BM532">
        <v>675</v>
      </c>
      <c r="BN532" t="s">
        <v>21</v>
      </c>
      <c r="BQ532">
        <v>1794.3</v>
      </c>
      <c r="BR532" t="s">
        <v>22</v>
      </c>
      <c r="BU532">
        <v>264.29000000000002</v>
      </c>
      <c r="BV532" t="s">
        <v>23</v>
      </c>
      <c r="BY532">
        <v>12.414999999999999</v>
      </c>
      <c r="BZ532" t="s">
        <v>24</v>
      </c>
      <c r="CC532">
        <v>233.5</v>
      </c>
      <c r="CD532" t="s">
        <v>25</v>
      </c>
      <c r="CG532">
        <v>3690</v>
      </c>
      <c r="CH532" t="s">
        <v>26</v>
      </c>
      <c r="CK532">
        <v>0</v>
      </c>
      <c r="CL532" t="s">
        <v>27</v>
      </c>
      <c r="CO532">
        <v>0</v>
      </c>
      <c r="CP532" t="s">
        <v>28</v>
      </c>
      <c r="CS532">
        <v>205</v>
      </c>
      <c r="CT532" t="s">
        <v>29</v>
      </c>
      <c r="CW532">
        <v>63.59</v>
      </c>
      <c r="CX532" t="s">
        <v>30</v>
      </c>
      <c r="DA532">
        <v>3.2</v>
      </c>
      <c r="DB532" t="s">
        <v>31</v>
      </c>
      <c r="DE532">
        <v>378.5</v>
      </c>
      <c r="DF532" t="s">
        <v>32</v>
      </c>
      <c r="DI532">
        <v>71</v>
      </c>
      <c r="DJ532" t="s">
        <v>33</v>
      </c>
      <c r="DM532">
        <v>210.28</v>
      </c>
      <c r="DN532" t="s">
        <v>34</v>
      </c>
      <c r="DQ532">
        <v>136.66</v>
      </c>
      <c r="DR532" t="s">
        <v>35</v>
      </c>
      <c r="DU532">
        <v>94.41</v>
      </c>
      <c r="DV532" t="s">
        <v>36</v>
      </c>
      <c r="DY532">
        <v>1.0403</v>
      </c>
      <c r="DZ532" t="s">
        <v>37</v>
      </c>
      <c r="EC532">
        <v>205.95</v>
      </c>
      <c r="ED532" t="s">
        <v>38</v>
      </c>
      <c r="EG532">
        <v>486.4</v>
      </c>
      <c r="EH532" t="s">
        <v>39</v>
      </c>
      <c r="EK532">
        <v>93.95</v>
      </c>
      <c r="EL532" t="s">
        <v>40</v>
      </c>
      <c r="EO532">
        <v>68.64</v>
      </c>
      <c r="EP532" t="s">
        <v>41</v>
      </c>
      <c r="ES532">
        <v>400.3</v>
      </c>
      <c r="ET532" t="s">
        <v>42</v>
      </c>
      <c r="EW532">
        <v>24.5</v>
      </c>
      <c r="EX532" t="s">
        <v>43</v>
      </c>
      <c r="FA532">
        <v>28.855</v>
      </c>
      <c r="FB532" t="s">
        <v>44</v>
      </c>
      <c r="FE532">
        <v>19.57</v>
      </c>
      <c r="FF532" t="s">
        <v>45</v>
      </c>
      <c r="FI532">
        <v>91.9</v>
      </c>
      <c r="FJ532" t="s">
        <v>46</v>
      </c>
      <c r="FM532">
        <v>180.77</v>
      </c>
      <c r="FN532" t="s">
        <v>47</v>
      </c>
      <c r="FQ532">
        <v>95.23</v>
      </c>
      <c r="FR532" t="s">
        <v>48</v>
      </c>
      <c r="FU532">
        <v>55146</v>
      </c>
      <c r="FV532" t="s">
        <v>49</v>
      </c>
      <c r="FY532">
        <v>221.96</v>
      </c>
      <c r="FZ532" t="s">
        <v>50</v>
      </c>
      <c r="GC532">
        <v>0.26832</v>
      </c>
      <c r="GD532" t="s">
        <v>51</v>
      </c>
      <c r="GG532">
        <v>897</v>
      </c>
      <c r="GH532" t="s">
        <v>52</v>
      </c>
      <c r="GK532">
        <v>512.1</v>
      </c>
      <c r="GL532" t="s">
        <v>53</v>
      </c>
      <c r="GO532">
        <v>2.6549999999999998</v>
      </c>
    </row>
    <row r="533" spans="1:197" x14ac:dyDescent="0.45">
      <c r="A533">
        <v>41029</v>
      </c>
      <c r="B533" t="s">
        <v>5</v>
      </c>
      <c r="E533">
        <v>0</v>
      </c>
      <c r="F533" t="s">
        <v>6</v>
      </c>
      <c r="I533">
        <v>0</v>
      </c>
      <c r="J533" t="s">
        <v>7</v>
      </c>
      <c r="M533">
        <v>27.696999999999999</v>
      </c>
      <c r="N533" t="s">
        <v>8</v>
      </c>
      <c r="Q533">
        <v>1189</v>
      </c>
      <c r="R533" t="s">
        <v>9</v>
      </c>
      <c r="U533">
        <v>47.01</v>
      </c>
      <c r="V533" t="s">
        <v>10</v>
      </c>
      <c r="Y533">
        <v>67.81</v>
      </c>
      <c r="Z533" t="s">
        <v>11</v>
      </c>
      <c r="AC533">
        <v>1580.1</v>
      </c>
      <c r="AD533" t="s">
        <v>12</v>
      </c>
      <c r="AG533">
        <v>1177.7</v>
      </c>
      <c r="AH533" t="s">
        <v>13</v>
      </c>
      <c r="AK533">
        <v>5.901E-2</v>
      </c>
      <c r="AL533" t="s">
        <v>14</v>
      </c>
      <c r="AO533">
        <v>5089.8999999999996</v>
      </c>
      <c r="AP533" t="s">
        <v>15</v>
      </c>
      <c r="AS533">
        <v>164</v>
      </c>
      <c r="AT533" t="s">
        <v>16</v>
      </c>
      <c r="AW533">
        <v>4904</v>
      </c>
      <c r="AX533" t="s">
        <v>17</v>
      </c>
      <c r="BA533">
        <v>334.8</v>
      </c>
      <c r="BB533" t="s">
        <v>18</v>
      </c>
      <c r="BE533">
        <v>2.4649999999999998E-2</v>
      </c>
      <c r="BF533" t="s">
        <v>19</v>
      </c>
      <c r="BI533">
        <v>48.65</v>
      </c>
      <c r="BJ533" t="s">
        <v>20</v>
      </c>
      <c r="BM533">
        <v>600</v>
      </c>
      <c r="BN533" t="s">
        <v>21</v>
      </c>
      <c r="BQ533">
        <v>1712.2</v>
      </c>
      <c r="BR533" t="s">
        <v>22</v>
      </c>
      <c r="BU533">
        <v>249</v>
      </c>
      <c r="BV533" t="s">
        <v>23</v>
      </c>
      <c r="BY533">
        <v>11.196999999999999</v>
      </c>
      <c r="BZ533" t="s">
        <v>24</v>
      </c>
      <c r="CC533">
        <v>232.4</v>
      </c>
      <c r="CD533" t="s">
        <v>25</v>
      </c>
      <c r="CG533">
        <v>3446.7</v>
      </c>
      <c r="CH533" t="s">
        <v>26</v>
      </c>
      <c r="CK533">
        <v>0</v>
      </c>
      <c r="CL533" t="s">
        <v>27</v>
      </c>
      <c r="CO533">
        <v>0</v>
      </c>
      <c r="CP533" t="s">
        <v>28</v>
      </c>
      <c r="CS533">
        <v>184.02</v>
      </c>
      <c r="CT533" t="s">
        <v>29</v>
      </c>
      <c r="CW533">
        <v>55.67</v>
      </c>
      <c r="CX533" t="s">
        <v>30</v>
      </c>
      <c r="DA533">
        <v>2.9839000000000002</v>
      </c>
      <c r="DB533" t="s">
        <v>31</v>
      </c>
      <c r="DE533">
        <v>315.39999999999998</v>
      </c>
      <c r="DF533" t="s">
        <v>32</v>
      </c>
      <c r="DI533">
        <v>67.430000000000007</v>
      </c>
      <c r="DJ533" t="s">
        <v>33</v>
      </c>
      <c r="DM533">
        <v>197.75</v>
      </c>
      <c r="DN533" t="s">
        <v>34</v>
      </c>
      <c r="DQ533">
        <v>125.56</v>
      </c>
      <c r="DR533" t="s">
        <v>35</v>
      </c>
      <c r="DU533">
        <v>86.25</v>
      </c>
      <c r="DV533" t="s">
        <v>36</v>
      </c>
      <c r="DY533">
        <v>0.93799999999999994</v>
      </c>
      <c r="DZ533" t="s">
        <v>37</v>
      </c>
      <c r="EC533">
        <v>206</v>
      </c>
      <c r="ED533" t="s">
        <v>38</v>
      </c>
      <c r="EG533">
        <v>428</v>
      </c>
      <c r="EH533" t="s">
        <v>39</v>
      </c>
      <c r="EK533">
        <v>90.42</v>
      </c>
      <c r="EL533" t="s">
        <v>40</v>
      </c>
      <c r="EO533">
        <v>67.44</v>
      </c>
      <c r="EP533" t="s">
        <v>41</v>
      </c>
      <c r="ES533">
        <v>371</v>
      </c>
      <c r="ET533" t="s">
        <v>42</v>
      </c>
      <c r="EW533">
        <v>23.35</v>
      </c>
      <c r="EX533" t="s">
        <v>43</v>
      </c>
      <c r="FA533">
        <v>26.672999999999998</v>
      </c>
      <c r="FB533" t="s">
        <v>44</v>
      </c>
      <c r="FE533">
        <v>18.251999999999999</v>
      </c>
      <c r="FF533" t="s">
        <v>45</v>
      </c>
      <c r="FI533">
        <v>85.5</v>
      </c>
      <c r="FJ533" t="s">
        <v>46</v>
      </c>
      <c r="FM533">
        <v>170.29</v>
      </c>
      <c r="FN533" t="s">
        <v>47</v>
      </c>
      <c r="FQ533">
        <v>92.02</v>
      </c>
      <c r="FR533" t="s">
        <v>48</v>
      </c>
      <c r="FU533">
        <v>52800</v>
      </c>
      <c r="FV533" t="s">
        <v>49</v>
      </c>
      <c r="FY533">
        <v>212.6</v>
      </c>
      <c r="FZ533" t="s">
        <v>50</v>
      </c>
      <c r="GC533">
        <v>0.25</v>
      </c>
      <c r="GD533" t="s">
        <v>51</v>
      </c>
      <c r="GG533">
        <v>879</v>
      </c>
      <c r="GH533" t="s">
        <v>52</v>
      </c>
      <c r="GK533">
        <v>505</v>
      </c>
      <c r="GL533" t="s">
        <v>53</v>
      </c>
      <c r="GO533">
        <v>2.4306999999999999</v>
      </c>
    </row>
    <row r="534" spans="1:197" x14ac:dyDescent="0.45">
      <c r="A534">
        <v>41036</v>
      </c>
      <c r="B534" t="s">
        <v>5</v>
      </c>
      <c r="E534">
        <v>0</v>
      </c>
      <c r="F534" t="s">
        <v>6</v>
      </c>
      <c r="I534">
        <v>0</v>
      </c>
      <c r="J534" t="s">
        <v>7</v>
      </c>
      <c r="M534">
        <v>26.7</v>
      </c>
      <c r="N534" t="s">
        <v>8</v>
      </c>
      <c r="Q534">
        <v>1177.9000000000001</v>
      </c>
      <c r="R534" t="s">
        <v>9</v>
      </c>
      <c r="U534">
        <v>45.2</v>
      </c>
      <c r="V534" t="s">
        <v>10</v>
      </c>
      <c r="Y534">
        <v>66.790000000000006</v>
      </c>
      <c r="Z534" t="s">
        <v>11</v>
      </c>
      <c r="AC534">
        <v>1585</v>
      </c>
      <c r="AD534" t="s">
        <v>12</v>
      </c>
      <c r="AG534">
        <v>1180</v>
      </c>
      <c r="AH534" t="s">
        <v>13</v>
      </c>
      <c r="AK534">
        <v>5.8889999999999998E-2</v>
      </c>
      <c r="AL534" t="s">
        <v>14</v>
      </c>
      <c r="AO534">
        <v>5150</v>
      </c>
      <c r="AP534" t="s">
        <v>15</v>
      </c>
      <c r="AS534">
        <v>158.02000000000001</v>
      </c>
      <c r="AT534" t="s">
        <v>16</v>
      </c>
      <c r="AW534">
        <v>5018</v>
      </c>
      <c r="AX534" t="s">
        <v>17</v>
      </c>
      <c r="BA534">
        <v>315</v>
      </c>
      <c r="BB534" t="s">
        <v>18</v>
      </c>
      <c r="BE534">
        <v>2.615E-2</v>
      </c>
      <c r="BF534" t="s">
        <v>19</v>
      </c>
      <c r="BI534">
        <v>48.41</v>
      </c>
      <c r="BJ534" t="s">
        <v>20</v>
      </c>
      <c r="BM534">
        <v>562.1</v>
      </c>
      <c r="BN534" t="s">
        <v>21</v>
      </c>
      <c r="BQ534">
        <v>1687</v>
      </c>
      <c r="BR534" t="s">
        <v>22</v>
      </c>
      <c r="BU534">
        <v>239.5</v>
      </c>
      <c r="BV534" t="s">
        <v>23</v>
      </c>
      <c r="BY534">
        <v>10.944000000000001</v>
      </c>
      <c r="BZ534" t="s">
        <v>24</v>
      </c>
      <c r="CC534">
        <v>216.8</v>
      </c>
      <c r="CD534" t="s">
        <v>25</v>
      </c>
      <c r="CG534">
        <v>3519.4</v>
      </c>
      <c r="CH534" t="s">
        <v>26</v>
      </c>
      <c r="CK534">
        <v>0</v>
      </c>
      <c r="CL534" t="s">
        <v>27</v>
      </c>
      <c r="CO534">
        <v>0</v>
      </c>
      <c r="CP534" t="s">
        <v>28</v>
      </c>
      <c r="CS534">
        <v>185.8</v>
      </c>
      <c r="CT534" t="s">
        <v>29</v>
      </c>
      <c r="CW534">
        <v>54.1</v>
      </c>
      <c r="CX534" t="s">
        <v>30</v>
      </c>
      <c r="DA534">
        <v>2.9780000000000002</v>
      </c>
      <c r="DB534" t="s">
        <v>31</v>
      </c>
      <c r="DE534">
        <v>333.1</v>
      </c>
      <c r="DF534" t="s">
        <v>32</v>
      </c>
      <c r="DI534">
        <v>67.75</v>
      </c>
      <c r="DJ534" t="s">
        <v>33</v>
      </c>
      <c r="DM534">
        <v>203.39</v>
      </c>
      <c r="DN534" t="s">
        <v>34</v>
      </c>
      <c r="DQ534">
        <v>126.7</v>
      </c>
      <c r="DR534" t="s">
        <v>35</v>
      </c>
      <c r="DU534">
        <v>87.65</v>
      </c>
      <c r="DV534" t="s">
        <v>36</v>
      </c>
      <c r="DY534">
        <v>0.95</v>
      </c>
      <c r="DZ534" t="s">
        <v>37</v>
      </c>
      <c r="EC534">
        <v>197.75</v>
      </c>
      <c r="ED534" t="s">
        <v>38</v>
      </c>
      <c r="EG534">
        <v>407</v>
      </c>
      <c r="EH534" t="s">
        <v>39</v>
      </c>
      <c r="EK534">
        <v>90.99</v>
      </c>
      <c r="EL534" t="s">
        <v>40</v>
      </c>
      <c r="EO534">
        <v>68.48</v>
      </c>
      <c r="EP534" t="s">
        <v>41</v>
      </c>
      <c r="ES534">
        <v>374.3</v>
      </c>
      <c r="ET534" t="s">
        <v>42</v>
      </c>
      <c r="EW534">
        <v>23.62</v>
      </c>
      <c r="EX534" t="s">
        <v>43</v>
      </c>
      <c r="FA534">
        <v>27.42</v>
      </c>
      <c r="FB534" t="s">
        <v>44</v>
      </c>
      <c r="FE534">
        <v>18.11</v>
      </c>
      <c r="FF534" t="s">
        <v>45</v>
      </c>
      <c r="FI534">
        <v>84.88</v>
      </c>
      <c r="FJ534" t="s">
        <v>46</v>
      </c>
      <c r="FM534">
        <v>171.31</v>
      </c>
      <c r="FN534" t="s">
        <v>47</v>
      </c>
      <c r="FQ534">
        <v>92.49</v>
      </c>
      <c r="FR534" t="s">
        <v>48</v>
      </c>
      <c r="FU534">
        <v>50399</v>
      </c>
      <c r="FV534" t="s">
        <v>49</v>
      </c>
      <c r="FY534">
        <v>218.01</v>
      </c>
      <c r="FZ534" t="s">
        <v>50</v>
      </c>
      <c r="GC534">
        <v>0.23033000000000001</v>
      </c>
      <c r="GD534" t="s">
        <v>51</v>
      </c>
      <c r="GG534">
        <v>885</v>
      </c>
      <c r="GH534" t="s">
        <v>52</v>
      </c>
      <c r="GK534">
        <v>499.4</v>
      </c>
      <c r="GL534" t="s">
        <v>53</v>
      </c>
      <c r="GO534">
        <v>2.4</v>
      </c>
    </row>
    <row r="535" spans="1:197" x14ac:dyDescent="0.45">
      <c r="A535">
        <v>41043</v>
      </c>
      <c r="B535" t="s">
        <v>5</v>
      </c>
      <c r="E535">
        <v>0</v>
      </c>
      <c r="F535" t="s">
        <v>6</v>
      </c>
      <c r="I535">
        <v>0</v>
      </c>
      <c r="J535" t="s">
        <v>7</v>
      </c>
      <c r="M535">
        <v>22.99</v>
      </c>
      <c r="N535" t="s">
        <v>8</v>
      </c>
      <c r="Q535">
        <v>1080.3</v>
      </c>
      <c r="R535" t="s">
        <v>9</v>
      </c>
      <c r="U535">
        <v>39.93</v>
      </c>
      <c r="V535" t="s">
        <v>10</v>
      </c>
      <c r="Y535">
        <v>56.98</v>
      </c>
      <c r="Z535" t="s">
        <v>11</v>
      </c>
      <c r="AC535">
        <v>1490</v>
      </c>
      <c r="AD535" t="s">
        <v>12</v>
      </c>
      <c r="AG535">
        <v>1021.4</v>
      </c>
      <c r="AH535" t="s">
        <v>13</v>
      </c>
      <c r="AK535">
        <v>5.4300000000000001E-2</v>
      </c>
      <c r="AL535" t="s">
        <v>14</v>
      </c>
      <c r="AO535">
        <v>4718.8999999999996</v>
      </c>
      <c r="AP535" t="s">
        <v>15</v>
      </c>
      <c r="AS535">
        <v>139.58000000000001</v>
      </c>
      <c r="AT535" t="s">
        <v>16</v>
      </c>
      <c r="AW535">
        <v>4957</v>
      </c>
      <c r="AX535" t="s">
        <v>17</v>
      </c>
      <c r="BA535">
        <v>293.97000000000003</v>
      </c>
      <c r="BB535" t="s">
        <v>18</v>
      </c>
      <c r="BE535">
        <v>2.5899999999999999E-2</v>
      </c>
      <c r="BF535" t="s">
        <v>19</v>
      </c>
      <c r="BI535">
        <v>47.11</v>
      </c>
      <c r="BJ535" t="s">
        <v>20</v>
      </c>
      <c r="BM535">
        <v>532.1</v>
      </c>
      <c r="BN535" t="s">
        <v>21</v>
      </c>
      <c r="BQ535">
        <v>1593.7</v>
      </c>
      <c r="BR535" t="s">
        <v>22</v>
      </c>
      <c r="BU535">
        <v>200</v>
      </c>
      <c r="BV535" t="s">
        <v>23</v>
      </c>
      <c r="BY535">
        <v>10.050000000000001</v>
      </c>
      <c r="BZ535" t="s">
        <v>24</v>
      </c>
      <c r="CC535">
        <v>206.8</v>
      </c>
      <c r="CD535" t="s">
        <v>25</v>
      </c>
      <c r="CG535">
        <v>3326</v>
      </c>
      <c r="CH535" t="s">
        <v>26</v>
      </c>
      <c r="CK535">
        <v>0</v>
      </c>
      <c r="CL535" t="s">
        <v>27</v>
      </c>
      <c r="CO535">
        <v>0</v>
      </c>
      <c r="CP535" t="s">
        <v>28</v>
      </c>
      <c r="CS535">
        <v>173.05</v>
      </c>
      <c r="CT535" t="s">
        <v>29</v>
      </c>
      <c r="CW535">
        <v>50.54</v>
      </c>
      <c r="CX535" t="s">
        <v>30</v>
      </c>
      <c r="DA535">
        <v>2.7639</v>
      </c>
      <c r="DB535" t="s">
        <v>31</v>
      </c>
      <c r="DE535">
        <v>314.68</v>
      </c>
      <c r="DF535" t="s">
        <v>32</v>
      </c>
      <c r="DI535">
        <v>71</v>
      </c>
      <c r="DJ535" t="s">
        <v>33</v>
      </c>
      <c r="DM535">
        <v>197.2</v>
      </c>
      <c r="DN535" t="s">
        <v>34</v>
      </c>
      <c r="DQ535">
        <v>121</v>
      </c>
      <c r="DR535" t="s">
        <v>35</v>
      </c>
      <c r="DU535">
        <v>81</v>
      </c>
      <c r="DV535" t="s">
        <v>36</v>
      </c>
      <c r="DY535">
        <v>0.80320000000000003</v>
      </c>
      <c r="DZ535" t="s">
        <v>37</v>
      </c>
      <c r="EC535">
        <v>178.07</v>
      </c>
      <c r="ED535" t="s">
        <v>38</v>
      </c>
      <c r="EG535">
        <v>375.9</v>
      </c>
      <c r="EH535" t="s">
        <v>39</v>
      </c>
      <c r="EK535">
        <v>78.19</v>
      </c>
      <c r="EL535" t="s">
        <v>40</v>
      </c>
      <c r="EO535">
        <v>59.07</v>
      </c>
      <c r="EP535" t="s">
        <v>41</v>
      </c>
      <c r="ES535">
        <v>344.4</v>
      </c>
      <c r="ET535" t="s">
        <v>42</v>
      </c>
      <c r="EW535">
        <v>21.998999999999999</v>
      </c>
      <c r="EX535" t="s">
        <v>43</v>
      </c>
      <c r="FA535">
        <v>24.789000000000001</v>
      </c>
      <c r="FB535" t="s">
        <v>44</v>
      </c>
      <c r="FE535">
        <v>14.596</v>
      </c>
      <c r="FF535" t="s">
        <v>45</v>
      </c>
      <c r="FI535">
        <v>78.989999999999995</v>
      </c>
      <c r="FJ535" t="s">
        <v>46</v>
      </c>
      <c r="FM535">
        <v>149.41999999999999</v>
      </c>
      <c r="FN535" t="s">
        <v>47</v>
      </c>
      <c r="FQ535">
        <v>74.06</v>
      </c>
      <c r="FR535" t="s">
        <v>48</v>
      </c>
      <c r="FU535">
        <v>43100</v>
      </c>
      <c r="FV535" t="s">
        <v>49</v>
      </c>
      <c r="FY535">
        <v>217.61</v>
      </c>
      <c r="FZ535" t="s">
        <v>50</v>
      </c>
      <c r="GC535">
        <v>0.22900000000000001</v>
      </c>
      <c r="GD535" t="s">
        <v>51</v>
      </c>
      <c r="GG535">
        <v>829</v>
      </c>
      <c r="GH535" t="s">
        <v>52</v>
      </c>
      <c r="GK535">
        <v>460</v>
      </c>
      <c r="GL535" t="s">
        <v>53</v>
      </c>
      <c r="GO535">
        <v>2.2387999999999999</v>
      </c>
    </row>
    <row r="536" spans="1:197" x14ac:dyDescent="0.45">
      <c r="A536">
        <v>41050</v>
      </c>
      <c r="B536" t="s">
        <v>5</v>
      </c>
      <c r="E536">
        <v>0</v>
      </c>
      <c r="F536" t="s">
        <v>6</v>
      </c>
      <c r="I536">
        <v>0</v>
      </c>
      <c r="J536" t="s">
        <v>7</v>
      </c>
      <c r="M536">
        <v>22.4</v>
      </c>
      <c r="N536" t="s">
        <v>8</v>
      </c>
      <c r="Q536">
        <v>1089.9000000000001</v>
      </c>
      <c r="R536" t="s">
        <v>9</v>
      </c>
      <c r="U536">
        <v>40.9</v>
      </c>
      <c r="V536" t="s">
        <v>10</v>
      </c>
      <c r="Y536">
        <v>53.97</v>
      </c>
      <c r="Z536" t="s">
        <v>11</v>
      </c>
      <c r="AC536">
        <v>1629.9</v>
      </c>
      <c r="AD536" t="s">
        <v>12</v>
      </c>
      <c r="AG536">
        <v>1070.9000000000001</v>
      </c>
      <c r="AH536" t="s">
        <v>13</v>
      </c>
      <c r="AK536">
        <v>5.4100000000000002E-2</v>
      </c>
      <c r="AL536" t="s">
        <v>14</v>
      </c>
      <c r="AO536">
        <v>4681</v>
      </c>
      <c r="AP536" t="s">
        <v>15</v>
      </c>
      <c r="AS536">
        <v>143</v>
      </c>
      <c r="AT536" t="s">
        <v>16</v>
      </c>
      <c r="AW536">
        <v>4778</v>
      </c>
      <c r="AX536" t="s">
        <v>17</v>
      </c>
      <c r="BA536">
        <v>300</v>
      </c>
      <c r="BB536" t="s">
        <v>18</v>
      </c>
      <c r="BE536">
        <v>2.6890000000000001E-2</v>
      </c>
      <c r="BF536" t="s">
        <v>19</v>
      </c>
      <c r="BI536">
        <v>47.98</v>
      </c>
      <c r="BJ536" t="s">
        <v>20</v>
      </c>
      <c r="BM536">
        <v>533.79999999999995</v>
      </c>
      <c r="BN536" t="s">
        <v>21</v>
      </c>
      <c r="BQ536">
        <v>1639.4</v>
      </c>
      <c r="BR536" t="s">
        <v>22</v>
      </c>
      <c r="BU536">
        <v>216.98</v>
      </c>
      <c r="BV536" t="s">
        <v>23</v>
      </c>
      <c r="BY536">
        <v>9.3699999999999992</v>
      </c>
      <c r="BZ536" t="s">
        <v>24</v>
      </c>
      <c r="CC536">
        <v>218.89</v>
      </c>
      <c r="CD536" t="s">
        <v>25</v>
      </c>
      <c r="CG536">
        <v>3300</v>
      </c>
      <c r="CH536" t="s">
        <v>26</v>
      </c>
      <c r="CK536">
        <v>0</v>
      </c>
      <c r="CL536" t="s">
        <v>27</v>
      </c>
      <c r="CO536">
        <v>0</v>
      </c>
      <c r="CP536" t="s">
        <v>28</v>
      </c>
      <c r="CS536">
        <v>173.27</v>
      </c>
      <c r="CT536" t="s">
        <v>29</v>
      </c>
      <c r="CW536">
        <v>50.9</v>
      </c>
      <c r="CX536" t="s">
        <v>30</v>
      </c>
      <c r="DA536">
        <v>2.8580000000000001</v>
      </c>
      <c r="DB536" t="s">
        <v>31</v>
      </c>
      <c r="DE536">
        <v>302.14999999999998</v>
      </c>
      <c r="DF536" t="s">
        <v>32</v>
      </c>
      <c r="DI536">
        <v>72.67</v>
      </c>
      <c r="DJ536" t="s">
        <v>33</v>
      </c>
      <c r="DM536">
        <v>192.4</v>
      </c>
      <c r="DN536" t="s">
        <v>34</v>
      </c>
      <c r="DQ536">
        <v>115.85</v>
      </c>
      <c r="DR536" t="s">
        <v>35</v>
      </c>
      <c r="DU536">
        <v>78.48</v>
      </c>
      <c r="DV536" t="s">
        <v>36</v>
      </c>
      <c r="DY536">
        <v>0.77600000000000002</v>
      </c>
      <c r="DZ536" t="s">
        <v>37</v>
      </c>
      <c r="EC536">
        <v>185.06</v>
      </c>
      <c r="ED536" t="s">
        <v>38</v>
      </c>
      <c r="EG536">
        <v>374.9</v>
      </c>
      <c r="EH536" t="s">
        <v>39</v>
      </c>
      <c r="EK536">
        <v>79.87</v>
      </c>
      <c r="EL536" t="s">
        <v>40</v>
      </c>
      <c r="EO536">
        <v>59.15</v>
      </c>
      <c r="EP536" t="s">
        <v>41</v>
      </c>
      <c r="ES536">
        <v>360.1</v>
      </c>
      <c r="ET536" t="s">
        <v>42</v>
      </c>
      <c r="EW536">
        <v>22.798999999999999</v>
      </c>
      <c r="EX536" t="s">
        <v>43</v>
      </c>
      <c r="FA536">
        <v>25.384</v>
      </c>
      <c r="FB536" t="s">
        <v>44</v>
      </c>
      <c r="FE536">
        <v>15.315</v>
      </c>
      <c r="FF536" t="s">
        <v>45</v>
      </c>
      <c r="FI536">
        <v>84.15</v>
      </c>
      <c r="FJ536" t="s">
        <v>46</v>
      </c>
      <c r="FM536">
        <v>163.19</v>
      </c>
      <c r="FN536" t="s">
        <v>47</v>
      </c>
      <c r="FQ536">
        <v>78.959999999999994</v>
      </c>
      <c r="FR536" t="s">
        <v>48</v>
      </c>
      <c r="FU536">
        <v>43898</v>
      </c>
      <c r="FV536" t="s">
        <v>49</v>
      </c>
      <c r="FY536">
        <v>223.01</v>
      </c>
      <c r="FZ536" t="s">
        <v>50</v>
      </c>
      <c r="GC536">
        <v>0.19109999999999999</v>
      </c>
      <c r="GD536" t="s">
        <v>51</v>
      </c>
      <c r="GG536">
        <v>849</v>
      </c>
      <c r="GH536" t="s">
        <v>52</v>
      </c>
      <c r="GK536">
        <v>479.9</v>
      </c>
      <c r="GL536" t="s">
        <v>53</v>
      </c>
      <c r="GO536">
        <v>2.2202000000000002</v>
      </c>
    </row>
    <row r="537" spans="1:197" x14ac:dyDescent="0.45">
      <c r="A537">
        <v>41057</v>
      </c>
      <c r="B537" t="s">
        <v>5</v>
      </c>
      <c r="E537">
        <v>0</v>
      </c>
      <c r="F537" t="s">
        <v>6</v>
      </c>
      <c r="I537">
        <v>0</v>
      </c>
      <c r="J537" t="s">
        <v>7</v>
      </c>
      <c r="M537">
        <v>22.995000000000001</v>
      </c>
      <c r="N537" t="s">
        <v>8</v>
      </c>
      <c r="Q537">
        <v>1070</v>
      </c>
      <c r="R537" t="s">
        <v>9</v>
      </c>
      <c r="U537">
        <v>41.95</v>
      </c>
      <c r="V537" t="s">
        <v>10</v>
      </c>
      <c r="Y537">
        <v>54</v>
      </c>
      <c r="Z537" t="s">
        <v>11</v>
      </c>
      <c r="AC537">
        <v>1565</v>
      </c>
      <c r="AD537" t="s">
        <v>12</v>
      </c>
      <c r="AG537">
        <v>1070</v>
      </c>
      <c r="AH537" t="s">
        <v>13</v>
      </c>
      <c r="AK537">
        <v>5.1589999999999997E-2</v>
      </c>
      <c r="AL537" t="s">
        <v>14</v>
      </c>
      <c r="AO537">
        <v>4740</v>
      </c>
      <c r="AP537" t="s">
        <v>15</v>
      </c>
      <c r="AS537">
        <v>148.65</v>
      </c>
      <c r="AT537" t="s">
        <v>16</v>
      </c>
      <c r="AW537">
        <v>4843</v>
      </c>
      <c r="AX537" t="s">
        <v>17</v>
      </c>
      <c r="BA537">
        <v>299.89999999999998</v>
      </c>
      <c r="BB537" t="s">
        <v>18</v>
      </c>
      <c r="BE537">
        <v>2.7199999999999998E-2</v>
      </c>
      <c r="BF537" t="s">
        <v>19</v>
      </c>
      <c r="BI537">
        <v>43.19</v>
      </c>
      <c r="BJ537" t="s">
        <v>20</v>
      </c>
      <c r="BM537">
        <v>523.1</v>
      </c>
      <c r="BN537" t="s">
        <v>21</v>
      </c>
      <c r="BQ537">
        <v>1741.9</v>
      </c>
      <c r="BR537" t="s">
        <v>22</v>
      </c>
      <c r="BU537">
        <v>216</v>
      </c>
      <c r="BV537" t="s">
        <v>23</v>
      </c>
      <c r="BY537">
        <v>9.0640000000000001</v>
      </c>
      <c r="BZ537" t="s">
        <v>24</v>
      </c>
      <c r="CC537">
        <v>218.76</v>
      </c>
      <c r="CD537" t="s">
        <v>25</v>
      </c>
      <c r="CG537">
        <v>3250</v>
      </c>
      <c r="CH537" t="s">
        <v>26</v>
      </c>
      <c r="CK537">
        <v>0</v>
      </c>
      <c r="CL537" t="s">
        <v>27</v>
      </c>
      <c r="CO537">
        <v>0</v>
      </c>
      <c r="CP537" t="s">
        <v>28</v>
      </c>
      <c r="CS537">
        <v>174.99</v>
      </c>
      <c r="CT537" t="s">
        <v>29</v>
      </c>
      <c r="CW537">
        <v>50.4</v>
      </c>
      <c r="CX537" t="s">
        <v>30</v>
      </c>
      <c r="DA537">
        <v>2.9249000000000001</v>
      </c>
      <c r="DB537" t="s">
        <v>31</v>
      </c>
      <c r="DE537">
        <v>290</v>
      </c>
      <c r="DF537" t="s">
        <v>32</v>
      </c>
      <c r="DI537">
        <v>76.25</v>
      </c>
      <c r="DJ537" t="s">
        <v>33</v>
      </c>
      <c r="DM537">
        <v>206.45</v>
      </c>
      <c r="DN537" t="s">
        <v>34</v>
      </c>
      <c r="DQ537">
        <v>106.99</v>
      </c>
      <c r="DR537" t="s">
        <v>35</v>
      </c>
      <c r="DU537">
        <v>71.489999999999995</v>
      </c>
      <c r="DV537" t="s">
        <v>36</v>
      </c>
      <c r="DY537">
        <v>0.80449999999999999</v>
      </c>
      <c r="DZ537" t="s">
        <v>37</v>
      </c>
      <c r="EC537">
        <v>192.8</v>
      </c>
      <c r="ED537" t="s">
        <v>38</v>
      </c>
      <c r="EG537">
        <v>383.5</v>
      </c>
      <c r="EH537" t="s">
        <v>39</v>
      </c>
      <c r="EK537">
        <v>78.86</v>
      </c>
      <c r="EL537" t="s">
        <v>40</v>
      </c>
      <c r="EO537">
        <v>56.32</v>
      </c>
      <c r="EP537" t="s">
        <v>41</v>
      </c>
      <c r="ES537">
        <v>362.5</v>
      </c>
      <c r="ET537" t="s">
        <v>42</v>
      </c>
      <c r="EW537">
        <v>22.6</v>
      </c>
      <c r="EX537" t="s">
        <v>43</v>
      </c>
      <c r="FA537">
        <v>24.77</v>
      </c>
      <c r="FB537" t="s">
        <v>44</v>
      </c>
      <c r="FE537">
        <v>16.048999999999999</v>
      </c>
      <c r="FF537" t="s">
        <v>45</v>
      </c>
      <c r="FI537">
        <v>91</v>
      </c>
      <c r="FJ537" t="s">
        <v>46</v>
      </c>
      <c r="FM537">
        <v>161.88999999999999</v>
      </c>
      <c r="FN537" t="s">
        <v>47</v>
      </c>
      <c r="FQ537">
        <v>80.42</v>
      </c>
      <c r="FR537" t="s">
        <v>48</v>
      </c>
      <c r="FU537">
        <v>42680</v>
      </c>
      <c r="FV537" t="s">
        <v>49</v>
      </c>
      <c r="FY537">
        <v>233.92</v>
      </c>
      <c r="FZ537" t="s">
        <v>50</v>
      </c>
      <c r="GC537">
        <v>0.15998999999999999</v>
      </c>
      <c r="GD537" t="s">
        <v>51</v>
      </c>
      <c r="GG537">
        <v>880</v>
      </c>
      <c r="GH537" t="s">
        <v>52</v>
      </c>
      <c r="GK537">
        <v>493</v>
      </c>
      <c r="GL537" t="s">
        <v>53</v>
      </c>
      <c r="GO537">
        <v>2.21</v>
      </c>
    </row>
    <row r="538" spans="1:197" x14ac:dyDescent="0.45">
      <c r="A538">
        <v>41064</v>
      </c>
      <c r="B538" t="s">
        <v>5</v>
      </c>
      <c r="E538">
        <v>0</v>
      </c>
      <c r="F538" t="s">
        <v>6</v>
      </c>
      <c r="I538">
        <v>0</v>
      </c>
      <c r="J538" t="s">
        <v>7</v>
      </c>
      <c r="M538">
        <v>25.099</v>
      </c>
      <c r="N538" t="s">
        <v>8</v>
      </c>
      <c r="Q538">
        <v>1131</v>
      </c>
      <c r="R538" t="s">
        <v>9</v>
      </c>
      <c r="U538">
        <v>44.51</v>
      </c>
      <c r="V538" t="s">
        <v>10</v>
      </c>
      <c r="Y538">
        <v>57</v>
      </c>
      <c r="Z538" t="s">
        <v>11</v>
      </c>
      <c r="AC538">
        <v>1719.9</v>
      </c>
      <c r="AD538" t="s">
        <v>12</v>
      </c>
      <c r="AG538">
        <v>1110</v>
      </c>
      <c r="AH538" t="s">
        <v>13</v>
      </c>
      <c r="AK538">
        <v>5.525E-2</v>
      </c>
      <c r="AL538" t="s">
        <v>14</v>
      </c>
      <c r="AO538">
        <v>4849.8999999999996</v>
      </c>
      <c r="AP538" t="s">
        <v>15</v>
      </c>
      <c r="AS538">
        <v>152.13999999999999</v>
      </c>
      <c r="AT538" t="s">
        <v>16</v>
      </c>
      <c r="AW538">
        <v>5057</v>
      </c>
      <c r="AX538" t="s">
        <v>17</v>
      </c>
      <c r="BA538">
        <v>317.98</v>
      </c>
      <c r="BB538" t="s">
        <v>18</v>
      </c>
      <c r="BE538">
        <v>2.7470000000000001E-2</v>
      </c>
      <c r="BF538" t="s">
        <v>19</v>
      </c>
      <c r="BI538">
        <v>44.23</v>
      </c>
      <c r="BJ538" t="s">
        <v>20</v>
      </c>
      <c r="BM538">
        <v>575</v>
      </c>
      <c r="BN538" t="s">
        <v>21</v>
      </c>
      <c r="BQ538">
        <v>1710.2</v>
      </c>
      <c r="BR538" t="s">
        <v>22</v>
      </c>
      <c r="BU538">
        <v>219.49</v>
      </c>
      <c r="BV538" t="s">
        <v>23</v>
      </c>
      <c r="BY538">
        <v>9.4160000000000004</v>
      </c>
      <c r="BZ538" t="s">
        <v>24</v>
      </c>
      <c r="CC538">
        <v>235.44</v>
      </c>
      <c r="CD538" t="s">
        <v>25</v>
      </c>
      <c r="CG538">
        <v>3548</v>
      </c>
      <c r="CH538" t="s">
        <v>26</v>
      </c>
      <c r="CK538">
        <v>0</v>
      </c>
      <c r="CL538" t="s">
        <v>27</v>
      </c>
      <c r="CO538">
        <v>0</v>
      </c>
      <c r="CP538" t="s">
        <v>28</v>
      </c>
      <c r="CS538">
        <v>172.51</v>
      </c>
      <c r="CT538" t="s">
        <v>29</v>
      </c>
      <c r="CW538">
        <v>54.74</v>
      </c>
      <c r="CX538" t="s">
        <v>30</v>
      </c>
      <c r="DA538">
        <v>2.9289999999999998</v>
      </c>
      <c r="DB538" t="s">
        <v>31</v>
      </c>
      <c r="DE538">
        <v>323</v>
      </c>
      <c r="DF538" t="s">
        <v>32</v>
      </c>
      <c r="DI538">
        <v>73.510000000000005</v>
      </c>
      <c r="DJ538" t="s">
        <v>33</v>
      </c>
      <c r="DM538">
        <v>198.71</v>
      </c>
      <c r="DN538" t="s">
        <v>34</v>
      </c>
      <c r="DQ538">
        <v>111.35</v>
      </c>
      <c r="DR538" t="s">
        <v>35</v>
      </c>
      <c r="DU538">
        <v>78.069999999999993</v>
      </c>
      <c r="DV538" t="s">
        <v>36</v>
      </c>
      <c r="DY538">
        <v>0.85099999999999998</v>
      </c>
      <c r="DZ538" t="s">
        <v>37</v>
      </c>
      <c r="EC538">
        <v>198.7</v>
      </c>
      <c r="ED538" t="s">
        <v>38</v>
      </c>
      <c r="EG538">
        <v>407</v>
      </c>
      <c r="EH538" t="s">
        <v>39</v>
      </c>
      <c r="EK538">
        <v>81.58</v>
      </c>
      <c r="EL538" t="s">
        <v>40</v>
      </c>
      <c r="EO538">
        <v>56.8</v>
      </c>
      <c r="EP538" t="s">
        <v>41</v>
      </c>
      <c r="ES538">
        <v>382.1</v>
      </c>
      <c r="ET538" t="s">
        <v>42</v>
      </c>
      <c r="EW538">
        <v>24.65</v>
      </c>
      <c r="EX538" t="s">
        <v>43</v>
      </c>
      <c r="FA538">
        <v>26.009</v>
      </c>
      <c r="FB538" t="s">
        <v>44</v>
      </c>
      <c r="FE538">
        <v>17.239999999999998</v>
      </c>
      <c r="FF538" t="s">
        <v>45</v>
      </c>
      <c r="FI538">
        <v>91.5</v>
      </c>
      <c r="FJ538" t="s">
        <v>46</v>
      </c>
      <c r="FM538">
        <v>179.22</v>
      </c>
      <c r="FN538" t="s">
        <v>47</v>
      </c>
      <c r="FQ538">
        <v>83.7</v>
      </c>
      <c r="FR538" t="s">
        <v>48</v>
      </c>
      <c r="FU538">
        <v>45339</v>
      </c>
      <c r="FV538" t="s">
        <v>49</v>
      </c>
      <c r="FY538">
        <v>229.6</v>
      </c>
      <c r="FZ538" t="s">
        <v>50</v>
      </c>
      <c r="GC538">
        <v>0.19616</v>
      </c>
      <c r="GD538" t="s">
        <v>51</v>
      </c>
      <c r="GG538">
        <v>1017.9</v>
      </c>
      <c r="GH538" t="s">
        <v>52</v>
      </c>
      <c r="GK538">
        <v>499.1</v>
      </c>
      <c r="GL538" t="s">
        <v>53</v>
      </c>
      <c r="GO538">
        <v>2.5186000000000002</v>
      </c>
    </row>
    <row r="539" spans="1:197" x14ac:dyDescent="0.45">
      <c r="A539">
        <v>41071</v>
      </c>
      <c r="B539" t="s">
        <v>5</v>
      </c>
      <c r="E539">
        <v>0</v>
      </c>
      <c r="F539" t="s">
        <v>6</v>
      </c>
      <c r="I539">
        <v>0</v>
      </c>
      <c r="J539" t="s">
        <v>7</v>
      </c>
      <c r="M539">
        <v>25.972999999999999</v>
      </c>
      <c r="N539" t="s">
        <v>8</v>
      </c>
      <c r="Q539">
        <v>1164</v>
      </c>
      <c r="R539" t="s">
        <v>9</v>
      </c>
      <c r="U539">
        <v>44.53</v>
      </c>
      <c r="V539" t="s">
        <v>10</v>
      </c>
      <c r="Y539">
        <v>56.96</v>
      </c>
      <c r="Z539" t="s">
        <v>11</v>
      </c>
      <c r="AC539">
        <v>1635</v>
      </c>
      <c r="AD539" t="s">
        <v>12</v>
      </c>
      <c r="AG539">
        <v>1165</v>
      </c>
      <c r="AH539" t="s">
        <v>13</v>
      </c>
      <c r="AK539">
        <v>5.6500000000000002E-2</v>
      </c>
      <c r="AL539" t="s">
        <v>14</v>
      </c>
      <c r="AO539">
        <v>4755.1000000000004</v>
      </c>
      <c r="AP539" t="s">
        <v>15</v>
      </c>
      <c r="AS539">
        <v>156.19999999999999</v>
      </c>
      <c r="AT539" t="s">
        <v>16</v>
      </c>
      <c r="AW539">
        <v>5223</v>
      </c>
      <c r="AX539" t="s">
        <v>17</v>
      </c>
      <c r="BA539">
        <v>334</v>
      </c>
      <c r="BB539" t="s">
        <v>18</v>
      </c>
      <c r="BE539">
        <v>2.7799999999999998E-2</v>
      </c>
      <c r="BF539" t="s">
        <v>19</v>
      </c>
      <c r="BI539">
        <v>44.7</v>
      </c>
      <c r="BJ539" t="s">
        <v>20</v>
      </c>
      <c r="BM539">
        <v>595</v>
      </c>
      <c r="BN539" t="s">
        <v>21</v>
      </c>
      <c r="BQ539">
        <v>1737</v>
      </c>
      <c r="BR539" t="s">
        <v>22</v>
      </c>
      <c r="BU539">
        <v>220.5</v>
      </c>
      <c r="BV539" t="s">
        <v>23</v>
      </c>
      <c r="BY539">
        <v>9.2989999999999995</v>
      </c>
      <c r="BZ539" t="s">
        <v>24</v>
      </c>
      <c r="CC539">
        <v>229.07</v>
      </c>
      <c r="CD539" t="s">
        <v>25</v>
      </c>
      <c r="CG539">
        <v>3719.5</v>
      </c>
      <c r="CH539" t="s">
        <v>26</v>
      </c>
      <c r="CK539">
        <v>0</v>
      </c>
      <c r="CL539" t="s">
        <v>27</v>
      </c>
      <c r="CO539">
        <v>0</v>
      </c>
      <c r="CP539" t="s">
        <v>28</v>
      </c>
      <c r="CS539">
        <v>180.51</v>
      </c>
      <c r="CT539" t="s">
        <v>29</v>
      </c>
      <c r="CW539">
        <v>56.12</v>
      </c>
      <c r="CX539" t="s">
        <v>30</v>
      </c>
      <c r="DA539">
        <v>2.82</v>
      </c>
      <c r="DB539" t="s">
        <v>31</v>
      </c>
      <c r="DE539">
        <v>333.33</v>
      </c>
      <c r="DF539" t="s">
        <v>32</v>
      </c>
      <c r="DI539">
        <v>74.459999999999994</v>
      </c>
      <c r="DJ539" t="s">
        <v>33</v>
      </c>
      <c r="DM539">
        <v>200.78</v>
      </c>
      <c r="DN539" t="s">
        <v>34</v>
      </c>
      <c r="DQ539">
        <v>111.57</v>
      </c>
      <c r="DR539" t="s">
        <v>35</v>
      </c>
      <c r="DU539">
        <v>78</v>
      </c>
      <c r="DV539" t="s">
        <v>36</v>
      </c>
      <c r="DY539">
        <v>0.88219999999999998</v>
      </c>
      <c r="DZ539" t="s">
        <v>37</v>
      </c>
      <c r="EC539">
        <v>202</v>
      </c>
      <c r="ED539" t="s">
        <v>38</v>
      </c>
      <c r="EG539">
        <v>416</v>
      </c>
      <c r="EH539" t="s">
        <v>39</v>
      </c>
      <c r="EK539">
        <v>84.34</v>
      </c>
      <c r="EL539" t="s">
        <v>40</v>
      </c>
      <c r="EO539">
        <v>59.5</v>
      </c>
      <c r="EP539" t="s">
        <v>41</v>
      </c>
      <c r="ES539">
        <v>398</v>
      </c>
      <c r="ET539" t="s">
        <v>42</v>
      </c>
      <c r="EW539">
        <v>24.626999999999999</v>
      </c>
      <c r="EX539" t="s">
        <v>43</v>
      </c>
      <c r="FA539">
        <v>26.742999999999999</v>
      </c>
      <c r="FB539" t="s">
        <v>44</v>
      </c>
      <c r="FE539">
        <v>18.8</v>
      </c>
      <c r="FF539" t="s">
        <v>45</v>
      </c>
      <c r="FI539">
        <v>91.5</v>
      </c>
      <c r="FJ539" t="s">
        <v>46</v>
      </c>
      <c r="FM539">
        <v>184.86</v>
      </c>
      <c r="FN539" t="s">
        <v>47</v>
      </c>
      <c r="FQ539">
        <v>85</v>
      </c>
      <c r="FR539" t="s">
        <v>48</v>
      </c>
      <c r="FU539">
        <v>46123</v>
      </c>
      <c r="FV539" t="s">
        <v>49</v>
      </c>
      <c r="FY539">
        <v>238.25</v>
      </c>
      <c r="FZ539" t="s">
        <v>50</v>
      </c>
      <c r="GC539">
        <v>0.1948</v>
      </c>
      <c r="GD539" t="s">
        <v>51</v>
      </c>
      <c r="GG539">
        <v>1028.8</v>
      </c>
      <c r="GH539" t="s">
        <v>52</v>
      </c>
      <c r="GK539">
        <v>509.5</v>
      </c>
      <c r="GL539" t="s">
        <v>53</v>
      </c>
      <c r="GO539">
        <v>2.5790000000000002</v>
      </c>
    </row>
    <row r="540" spans="1:197" x14ac:dyDescent="0.45">
      <c r="A540">
        <v>41078</v>
      </c>
      <c r="B540" t="s">
        <v>5</v>
      </c>
      <c r="E540">
        <v>0</v>
      </c>
      <c r="F540" t="s">
        <v>6</v>
      </c>
      <c r="I540">
        <v>0</v>
      </c>
      <c r="J540" t="s">
        <v>7</v>
      </c>
      <c r="M540">
        <v>24.7</v>
      </c>
      <c r="N540" t="s">
        <v>8</v>
      </c>
      <c r="Q540">
        <v>1118.5999999999999</v>
      </c>
      <c r="R540" t="s">
        <v>9</v>
      </c>
      <c r="U540">
        <v>42.5</v>
      </c>
      <c r="V540" t="s">
        <v>10</v>
      </c>
      <c r="Y540">
        <v>57</v>
      </c>
      <c r="Z540" t="s">
        <v>11</v>
      </c>
      <c r="AC540">
        <v>1571.3</v>
      </c>
      <c r="AD540" t="s">
        <v>12</v>
      </c>
      <c r="AG540">
        <v>1160</v>
      </c>
      <c r="AH540" t="s">
        <v>13</v>
      </c>
      <c r="AK540">
        <v>5.5750000000000001E-2</v>
      </c>
      <c r="AL540" t="s">
        <v>14</v>
      </c>
      <c r="AO540">
        <v>4817</v>
      </c>
      <c r="AP540" t="s">
        <v>15</v>
      </c>
      <c r="AS540">
        <v>154.9</v>
      </c>
      <c r="AT540" t="s">
        <v>16</v>
      </c>
      <c r="AW540">
        <v>5241</v>
      </c>
      <c r="AX540" t="s">
        <v>17</v>
      </c>
      <c r="BA540">
        <v>296.95</v>
      </c>
      <c r="BB540" t="s">
        <v>18</v>
      </c>
      <c r="BE540">
        <v>2.6669999999999999E-2</v>
      </c>
      <c r="BF540" t="s">
        <v>19</v>
      </c>
      <c r="BI540">
        <v>43.15</v>
      </c>
      <c r="BJ540" t="s">
        <v>20</v>
      </c>
      <c r="BM540">
        <v>574</v>
      </c>
      <c r="BN540" t="s">
        <v>21</v>
      </c>
      <c r="BQ540">
        <v>1715</v>
      </c>
      <c r="BR540" t="s">
        <v>22</v>
      </c>
      <c r="BU540">
        <v>210.99</v>
      </c>
      <c r="BV540" t="s">
        <v>23</v>
      </c>
      <c r="BY540">
        <v>9.2799999999999994</v>
      </c>
      <c r="BZ540" t="s">
        <v>24</v>
      </c>
      <c r="CC540">
        <v>223.33</v>
      </c>
      <c r="CD540" t="s">
        <v>25</v>
      </c>
      <c r="CG540">
        <v>3724.9</v>
      </c>
      <c r="CH540" t="s">
        <v>26</v>
      </c>
      <c r="CK540">
        <v>0</v>
      </c>
      <c r="CL540" t="s">
        <v>27</v>
      </c>
      <c r="CO540">
        <v>0</v>
      </c>
      <c r="CP540" t="s">
        <v>28</v>
      </c>
      <c r="CS540">
        <v>170</v>
      </c>
      <c r="CT540" t="s">
        <v>29</v>
      </c>
      <c r="CW540">
        <v>54.48</v>
      </c>
      <c r="CX540" t="s">
        <v>30</v>
      </c>
      <c r="DA540">
        <v>2.7616000000000001</v>
      </c>
      <c r="DB540" t="s">
        <v>31</v>
      </c>
      <c r="DE540">
        <v>317.8</v>
      </c>
      <c r="DF540" t="s">
        <v>32</v>
      </c>
      <c r="DI540">
        <v>75.099999999999994</v>
      </c>
      <c r="DJ540" t="s">
        <v>33</v>
      </c>
      <c r="DM540">
        <v>204.48</v>
      </c>
      <c r="DN540" t="s">
        <v>34</v>
      </c>
      <c r="DQ540">
        <v>110.5</v>
      </c>
      <c r="DR540" t="s">
        <v>35</v>
      </c>
      <c r="DU540">
        <v>76.17</v>
      </c>
      <c r="DV540" t="s">
        <v>36</v>
      </c>
      <c r="DY540">
        <v>0.79300000000000004</v>
      </c>
      <c r="DZ540" t="s">
        <v>37</v>
      </c>
      <c r="EC540">
        <v>191.51</v>
      </c>
      <c r="ED540" t="s">
        <v>38</v>
      </c>
      <c r="EG540">
        <v>382.5</v>
      </c>
      <c r="EH540" t="s">
        <v>39</v>
      </c>
      <c r="EK540">
        <v>83.76</v>
      </c>
      <c r="EL540" t="s">
        <v>40</v>
      </c>
      <c r="EO540">
        <v>59.95</v>
      </c>
      <c r="EP540" t="s">
        <v>41</v>
      </c>
      <c r="ES540">
        <v>384.1</v>
      </c>
      <c r="ET540" t="s">
        <v>42</v>
      </c>
      <c r="EW540">
        <v>24.42</v>
      </c>
      <c r="EX540" t="s">
        <v>43</v>
      </c>
      <c r="FA540">
        <v>26.056000000000001</v>
      </c>
      <c r="FB540" t="s">
        <v>44</v>
      </c>
      <c r="FE540">
        <v>17.611000000000001</v>
      </c>
      <c r="FF540" t="s">
        <v>45</v>
      </c>
      <c r="FI540">
        <v>83.4</v>
      </c>
      <c r="FJ540" t="s">
        <v>46</v>
      </c>
      <c r="FM540">
        <v>176.16</v>
      </c>
      <c r="FN540" t="s">
        <v>47</v>
      </c>
      <c r="FQ540">
        <v>84.37</v>
      </c>
      <c r="FR540" t="s">
        <v>48</v>
      </c>
      <c r="FU540">
        <v>44741</v>
      </c>
      <c r="FV540" t="s">
        <v>49</v>
      </c>
      <c r="FY540">
        <v>228.07</v>
      </c>
      <c r="FZ540" t="s">
        <v>50</v>
      </c>
      <c r="GC540">
        <v>0.17899000000000001</v>
      </c>
      <c r="GD540" t="s">
        <v>51</v>
      </c>
      <c r="GG540">
        <v>1056.4000000000001</v>
      </c>
      <c r="GH540" t="s">
        <v>52</v>
      </c>
      <c r="GK540">
        <v>494.9</v>
      </c>
      <c r="GL540" t="s">
        <v>53</v>
      </c>
      <c r="GO540">
        <v>2.36</v>
      </c>
    </row>
    <row r="541" spans="1:197" x14ac:dyDescent="0.45">
      <c r="A541">
        <v>41085</v>
      </c>
      <c r="B541" t="s">
        <v>5</v>
      </c>
      <c r="E541">
        <v>0</v>
      </c>
      <c r="F541" t="s">
        <v>6</v>
      </c>
      <c r="I541">
        <v>0</v>
      </c>
      <c r="J541" t="s">
        <v>7</v>
      </c>
      <c r="M541">
        <v>24.3</v>
      </c>
      <c r="N541" t="s">
        <v>8</v>
      </c>
      <c r="Q541">
        <v>1165.8</v>
      </c>
      <c r="R541" t="s">
        <v>9</v>
      </c>
      <c r="U541">
        <v>43.41</v>
      </c>
      <c r="V541" t="s">
        <v>10</v>
      </c>
      <c r="Y541">
        <v>55.33</v>
      </c>
      <c r="Z541" t="s">
        <v>11</v>
      </c>
      <c r="AC541">
        <v>1548</v>
      </c>
      <c r="AD541" t="s">
        <v>12</v>
      </c>
      <c r="AG541">
        <v>1175</v>
      </c>
      <c r="AH541" t="s">
        <v>13</v>
      </c>
      <c r="AK541">
        <v>5.7070000000000003E-2</v>
      </c>
      <c r="AL541" t="s">
        <v>14</v>
      </c>
      <c r="AO541">
        <v>4973</v>
      </c>
      <c r="AP541" t="s">
        <v>15</v>
      </c>
      <c r="AS541">
        <v>153.76</v>
      </c>
      <c r="AT541" t="s">
        <v>16</v>
      </c>
      <c r="AW541">
        <v>5376</v>
      </c>
      <c r="AX541" t="s">
        <v>17</v>
      </c>
      <c r="BA541">
        <v>316</v>
      </c>
      <c r="BB541" t="s">
        <v>18</v>
      </c>
      <c r="BE541">
        <v>2.8049999999999999E-2</v>
      </c>
      <c r="BF541" t="s">
        <v>19</v>
      </c>
      <c r="BI541">
        <v>45.19</v>
      </c>
      <c r="BJ541" t="s">
        <v>20</v>
      </c>
      <c r="BM541">
        <v>560</v>
      </c>
      <c r="BN541" t="s">
        <v>21</v>
      </c>
      <c r="BQ541">
        <v>1801.7</v>
      </c>
      <c r="BR541" t="s">
        <v>22</v>
      </c>
      <c r="BU541">
        <v>222.7</v>
      </c>
      <c r="BV541" t="s">
        <v>23</v>
      </c>
      <c r="BY541">
        <v>9.2509999999999994</v>
      </c>
      <c r="BZ541" t="s">
        <v>24</v>
      </c>
      <c r="CC541">
        <v>234.5</v>
      </c>
      <c r="CD541" t="s">
        <v>25</v>
      </c>
      <c r="CG541">
        <v>3894.9</v>
      </c>
      <c r="CH541" t="s">
        <v>26</v>
      </c>
      <c r="CK541">
        <v>0</v>
      </c>
      <c r="CL541" t="s">
        <v>27</v>
      </c>
      <c r="CO541">
        <v>0</v>
      </c>
      <c r="CP541" t="s">
        <v>28</v>
      </c>
      <c r="CS541">
        <v>175.72</v>
      </c>
      <c r="CT541" t="s">
        <v>29</v>
      </c>
      <c r="CW541">
        <v>52.5</v>
      </c>
      <c r="CX541" t="s">
        <v>30</v>
      </c>
      <c r="DA541">
        <v>2.7595999999999998</v>
      </c>
      <c r="DB541" t="s">
        <v>31</v>
      </c>
      <c r="DE541">
        <v>326.35000000000002</v>
      </c>
      <c r="DF541" t="s">
        <v>32</v>
      </c>
      <c r="DI541">
        <v>73.849999999999994</v>
      </c>
      <c r="DJ541" t="s">
        <v>33</v>
      </c>
      <c r="DM541">
        <v>204.32</v>
      </c>
      <c r="DN541" t="s">
        <v>34</v>
      </c>
      <c r="DQ541">
        <v>116.5</v>
      </c>
      <c r="DR541" t="s">
        <v>35</v>
      </c>
      <c r="DU541">
        <v>81.900000000000006</v>
      </c>
      <c r="DV541" t="s">
        <v>36</v>
      </c>
      <c r="DY541">
        <v>0.78800000000000003</v>
      </c>
      <c r="DZ541" t="s">
        <v>37</v>
      </c>
      <c r="EC541">
        <v>188.99</v>
      </c>
      <c r="ED541" t="s">
        <v>38</v>
      </c>
      <c r="EG541">
        <v>394</v>
      </c>
      <c r="EH541" t="s">
        <v>39</v>
      </c>
      <c r="EK541">
        <v>86.39</v>
      </c>
      <c r="EL541" t="s">
        <v>40</v>
      </c>
      <c r="EO541">
        <v>62.52</v>
      </c>
      <c r="EP541" t="s">
        <v>41</v>
      </c>
      <c r="ES541">
        <v>378.8</v>
      </c>
      <c r="ET541" t="s">
        <v>42</v>
      </c>
      <c r="EW541">
        <v>24.89</v>
      </c>
      <c r="EX541" t="s">
        <v>43</v>
      </c>
      <c r="FA541">
        <v>26.748000000000001</v>
      </c>
      <c r="FB541" t="s">
        <v>44</v>
      </c>
      <c r="FE541">
        <v>18.63</v>
      </c>
      <c r="FF541" t="s">
        <v>45</v>
      </c>
      <c r="FI541">
        <v>86.5</v>
      </c>
      <c r="FJ541" t="s">
        <v>46</v>
      </c>
      <c r="FM541">
        <v>180.2</v>
      </c>
      <c r="FN541" t="s">
        <v>47</v>
      </c>
      <c r="FQ541">
        <v>84.47</v>
      </c>
      <c r="FR541" t="s">
        <v>48</v>
      </c>
      <c r="FU541">
        <v>47000</v>
      </c>
      <c r="FV541" t="s">
        <v>49</v>
      </c>
      <c r="FY541">
        <v>248.42</v>
      </c>
      <c r="FZ541" t="s">
        <v>50</v>
      </c>
      <c r="GC541">
        <v>0.19567000000000001</v>
      </c>
      <c r="GD541" t="s">
        <v>51</v>
      </c>
      <c r="GG541">
        <v>1143</v>
      </c>
      <c r="GH541" t="s">
        <v>52</v>
      </c>
      <c r="GK541">
        <v>498.6</v>
      </c>
      <c r="GL541" t="s">
        <v>53</v>
      </c>
      <c r="GO541">
        <v>2.35</v>
      </c>
    </row>
    <row r="542" spans="1:197" x14ac:dyDescent="0.45">
      <c r="A542">
        <v>41092</v>
      </c>
      <c r="B542" t="s">
        <v>5</v>
      </c>
      <c r="C542">
        <v>0</v>
      </c>
      <c r="E542">
        <v>0</v>
      </c>
      <c r="F542" t="s">
        <v>6</v>
      </c>
      <c r="G542">
        <v>0</v>
      </c>
      <c r="I542">
        <v>0</v>
      </c>
      <c r="J542" t="s">
        <v>7</v>
      </c>
      <c r="K542">
        <v>179469.48247183999</v>
      </c>
      <c r="M542">
        <v>24.725000000000001</v>
      </c>
      <c r="N542" t="s">
        <v>8</v>
      </c>
      <c r="O542">
        <v>46512.764999999999</v>
      </c>
      <c r="Q542">
        <v>1215.5</v>
      </c>
      <c r="R542" t="s">
        <v>9</v>
      </c>
      <c r="S542">
        <v>48178.535050620005</v>
      </c>
      <c r="U542">
        <v>43</v>
      </c>
      <c r="V542" t="s">
        <v>10</v>
      </c>
      <c r="W542">
        <v>16617.728348100001</v>
      </c>
      <c r="Y542">
        <v>59.49</v>
      </c>
      <c r="Z542" t="s">
        <v>11</v>
      </c>
      <c r="AA542">
        <v>262180.5399878</v>
      </c>
      <c r="AC542">
        <v>1555</v>
      </c>
      <c r="AD542" t="s">
        <v>12</v>
      </c>
      <c r="AE542">
        <v>40719.7410046</v>
      </c>
      <c r="AG542">
        <v>1195.0999999999999</v>
      </c>
      <c r="AH542" t="s">
        <v>13</v>
      </c>
      <c r="AI542">
        <v>587045.57985141</v>
      </c>
      <c r="AK542">
        <v>5.6250000000000001E-2</v>
      </c>
      <c r="AL542" t="s">
        <v>14</v>
      </c>
      <c r="AM542">
        <v>57635.007508199997</v>
      </c>
      <c r="AO542">
        <v>4844.3</v>
      </c>
      <c r="AP542" t="s">
        <v>15</v>
      </c>
      <c r="AQ542">
        <v>3632227.084247</v>
      </c>
      <c r="AS542">
        <v>155.41</v>
      </c>
      <c r="AT542" t="s">
        <v>16</v>
      </c>
      <c r="AU542">
        <v>1033964.899728</v>
      </c>
      <c r="AW542">
        <v>5335</v>
      </c>
      <c r="AX542" t="s">
        <v>17</v>
      </c>
      <c r="AY542">
        <v>39222.647499999999</v>
      </c>
      <c r="BA542">
        <v>323.2</v>
      </c>
      <c r="BB542" t="s">
        <v>18</v>
      </c>
      <c r="BC542">
        <v>269813.32</v>
      </c>
      <c r="BE542">
        <v>2.7779999999999999E-2</v>
      </c>
      <c r="BF542" t="s">
        <v>19</v>
      </c>
      <c r="BG542">
        <v>31768.751790279999</v>
      </c>
      <c r="BI542">
        <v>43.4</v>
      </c>
      <c r="BJ542" t="s">
        <v>20</v>
      </c>
      <c r="BK542">
        <v>57212.678389499997</v>
      </c>
      <c r="BM542">
        <v>561.4</v>
      </c>
      <c r="BN542" t="s">
        <v>21</v>
      </c>
      <c r="BO542">
        <v>1529227.6761644999</v>
      </c>
      <c r="BQ542">
        <v>1825.4</v>
      </c>
      <c r="BR542" t="s">
        <v>22</v>
      </c>
      <c r="BS542">
        <v>39592.154314480002</v>
      </c>
      <c r="BU542">
        <v>255</v>
      </c>
      <c r="BV542" t="s">
        <v>23</v>
      </c>
      <c r="BW542">
        <v>102815.01033</v>
      </c>
      <c r="BY542">
        <v>9.5329999999999995</v>
      </c>
      <c r="BZ542" t="s">
        <v>24</v>
      </c>
      <c r="CA542">
        <v>478416.06787423999</v>
      </c>
      <c r="CC542">
        <v>226.8</v>
      </c>
      <c r="CD542" t="s">
        <v>25</v>
      </c>
      <c r="CE542">
        <v>368259.74091200001</v>
      </c>
      <c r="CG542">
        <v>3651.1</v>
      </c>
      <c r="CH542" t="s">
        <v>26</v>
      </c>
      <c r="CI542">
        <v>0</v>
      </c>
      <c r="CK542">
        <v>0</v>
      </c>
      <c r="CL542" t="s">
        <v>27</v>
      </c>
      <c r="CM542">
        <v>0</v>
      </c>
      <c r="CO542">
        <v>0</v>
      </c>
      <c r="CP542" t="s">
        <v>28</v>
      </c>
      <c r="CQ542">
        <v>50011.408754999997</v>
      </c>
      <c r="CS542">
        <v>171.29</v>
      </c>
      <c r="CT542" t="s">
        <v>29</v>
      </c>
      <c r="CU542">
        <v>311468.01966280001</v>
      </c>
      <c r="CW542">
        <v>54.3</v>
      </c>
      <c r="CX542" t="s">
        <v>30</v>
      </c>
      <c r="CY542">
        <v>52897.082996099998</v>
      </c>
      <c r="DA542">
        <v>2.8338999999999999</v>
      </c>
      <c r="DB542" t="s">
        <v>31</v>
      </c>
      <c r="DC542">
        <v>974441.68458</v>
      </c>
      <c r="DE542">
        <v>330.27</v>
      </c>
      <c r="DF542" t="s">
        <v>32</v>
      </c>
      <c r="DG542">
        <v>36649.246531199999</v>
      </c>
      <c r="DI542">
        <v>74.31</v>
      </c>
      <c r="DJ542" t="s">
        <v>33</v>
      </c>
      <c r="DK542">
        <v>2176971.70538997</v>
      </c>
      <c r="DM542">
        <v>207.3</v>
      </c>
      <c r="DN542" t="s">
        <v>34</v>
      </c>
      <c r="DO542">
        <v>341653.41986552003</v>
      </c>
      <c r="DQ542">
        <v>118.39</v>
      </c>
      <c r="DR542" t="s">
        <v>35</v>
      </c>
      <c r="DS542">
        <v>19739.770115009997</v>
      </c>
      <c r="DU542">
        <v>82.5</v>
      </c>
      <c r="DV542" t="s">
        <v>36</v>
      </c>
      <c r="DW542">
        <v>227452.16731395002</v>
      </c>
      <c r="DY542">
        <v>0.80759999999999998</v>
      </c>
      <c r="DZ542" t="s">
        <v>37</v>
      </c>
      <c r="EA542">
        <v>0</v>
      </c>
      <c r="EC542">
        <v>180.67</v>
      </c>
      <c r="ED542" t="s">
        <v>38</v>
      </c>
      <c r="EE542">
        <v>13337.945882799999</v>
      </c>
      <c r="EG542">
        <v>412.6</v>
      </c>
      <c r="EH542" t="s">
        <v>39</v>
      </c>
      <c r="EI542">
        <v>1844388.83712</v>
      </c>
      <c r="EK542">
        <v>89.2</v>
      </c>
      <c r="EL542" t="s">
        <v>40</v>
      </c>
      <c r="EM542">
        <v>61430</v>
      </c>
      <c r="EO542">
        <v>63.61</v>
      </c>
      <c r="EP542" t="s">
        <v>41</v>
      </c>
      <c r="EQ542">
        <v>378895.70948000002</v>
      </c>
      <c r="ES542">
        <v>376.4</v>
      </c>
      <c r="ET542" t="s">
        <v>42</v>
      </c>
      <c r="EU542">
        <v>236560.1</v>
      </c>
      <c r="EW542">
        <v>24.001999999999999</v>
      </c>
      <c r="EX542" t="s">
        <v>43</v>
      </c>
      <c r="EY542">
        <v>942094.48037084995</v>
      </c>
      <c r="FA542">
        <v>27.895</v>
      </c>
      <c r="FB542" t="s">
        <v>44</v>
      </c>
      <c r="FC542">
        <v>141824.59549929001</v>
      </c>
      <c r="FE542">
        <v>19.353999999999999</v>
      </c>
      <c r="FF542" t="s">
        <v>45</v>
      </c>
      <c r="FG542">
        <v>80923.055773140004</v>
      </c>
      <c r="FI542">
        <v>92.5</v>
      </c>
      <c r="FJ542" t="s">
        <v>46</v>
      </c>
      <c r="FK542">
        <v>389157.73283400002</v>
      </c>
      <c r="FM542">
        <v>194.65</v>
      </c>
      <c r="FN542" t="s">
        <v>47</v>
      </c>
      <c r="FO542">
        <v>12401.039595</v>
      </c>
      <c r="FQ542">
        <v>89.49</v>
      </c>
      <c r="FR542" t="s">
        <v>48</v>
      </c>
      <c r="FS542">
        <v>72693.516000000003</v>
      </c>
      <c r="FU542">
        <v>48801</v>
      </c>
      <c r="FV542" t="s">
        <v>49</v>
      </c>
      <c r="FW542">
        <v>760414.42601659999</v>
      </c>
      <c r="FY542">
        <v>259</v>
      </c>
      <c r="FZ542" t="s">
        <v>50</v>
      </c>
      <c r="GA542">
        <v>247070.11581747001</v>
      </c>
      <c r="GC542">
        <v>0.22048999999999999</v>
      </c>
      <c r="GD542" t="s">
        <v>51</v>
      </c>
      <c r="GE542">
        <v>142115.48223600001</v>
      </c>
      <c r="GG542">
        <v>1118.0999999999999</v>
      </c>
      <c r="GH542" t="s">
        <v>52</v>
      </c>
      <c r="GI542">
        <v>21893.958954000002</v>
      </c>
      <c r="GK542">
        <v>515</v>
      </c>
      <c r="GL542" t="s">
        <v>53</v>
      </c>
      <c r="GM542">
        <v>147161.98501304002</v>
      </c>
      <c r="GO542">
        <v>2.5</v>
      </c>
    </row>
    <row r="543" spans="1:197" x14ac:dyDescent="0.45">
      <c r="A543">
        <v>41099</v>
      </c>
      <c r="B543" t="s">
        <v>5</v>
      </c>
      <c r="E543">
        <v>0</v>
      </c>
      <c r="F543" t="s">
        <v>6</v>
      </c>
      <c r="I543">
        <v>0</v>
      </c>
      <c r="J543" t="s">
        <v>7</v>
      </c>
      <c r="M543">
        <v>24.8</v>
      </c>
      <c r="N543" t="s">
        <v>8</v>
      </c>
      <c r="Q543">
        <v>1284</v>
      </c>
      <c r="R543" t="s">
        <v>9</v>
      </c>
      <c r="U543">
        <v>43.65</v>
      </c>
      <c r="V543" t="s">
        <v>10</v>
      </c>
      <c r="Y543">
        <v>59.64</v>
      </c>
      <c r="Z543" t="s">
        <v>11</v>
      </c>
      <c r="AC543">
        <v>1597</v>
      </c>
      <c r="AD543" t="s">
        <v>12</v>
      </c>
      <c r="AG543">
        <v>1189.9000000000001</v>
      </c>
      <c r="AH543" t="s">
        <v>13</v>
      </c>
      <c r="AK543">
        <v>5.5599999999999997E-2</v>
      </c>
      <c r="AL543" t="s">
        <v>14</v>
      </c>
      <c r="AO543">
        <v>4935</v>
      </c>
      <c r="AP543" t="s">
        <v>15</v>
      </c>
      <c r="AS543">
        <v>153.33000000000001</v>
      </c>
      <c r="AT543" t="s">
        <v>16</v>
      </c>
      <c r="AW543">
        <v>5297</v>
      </c>
      <c r="AX543" t="s">
        <v>17</v>
      </c>
      <c r="BA543">
        <v>330</v>
      </c>
      <c r="BB543" t="s">
        <v>18</v>
      </c>
      <c r="BE543">
        <v>2.64E-2</v>
      </c>
      <c r="BF543" t="s">
        <v>19</v>
      </c>
      <c r="BI543">
        <v>43.15</v>
      </c>
      <c r="BJ543" t="s">
        <v>20</v>
      </c>
      <c r="BM543">
        <v>577.9</v>
      </c>
      <c r="BN543" t="s">
        <v>21</v>
      </c>
      <c r="BQ543">
        <v>1818</v>
      </c>
      <c r="BR543" t="s">
        <v>22</v>
      </c>
      <c r="BU543">
        <v>261.2</v>
      </c>
      <c r="BV543" t="s">
        <v>23</v>
      </c>
      <c r="BY543">
        <v>9.5719999999999992</v>
      </c>
      <c r="BZ543" t="s">
        <v>24</v>
      </c>
      <c r="CC543">
        <v>228.93</v>
      </c>
      <c r="CD543" t="s">
        <v>25</v>
      </c>
      <c r="CG543">
        <v>3743.8</v>
      </c>
      <c r="CH543" t="s">
        <v>26</v>
      </c>
      <c r="CK543">
        <v>0</v>
      </c>
      <c r="CL543" t="s">
        <v>27</v>
      </c>
      <c r="CO543">
        <v>0</v>
      </c>
      <c r="CP543" t="s">
        <v>28</v>
      </c>
      <c r="CS543">
        <v>176.88</v>
      </c>
      <c r="CT543" t="s">
        <v>29</v>
      </c>
      <c r="CW543">
        <v>53.2</v>
      </c>
      <c r="CX543" t="s">
        <v>30</v>
      </c>
      <c r="DA543">
        <v>2.8290000000000002</v>
      </c>
      <c r="DB543" t="s">
        <v>31</v>
      </c>
      <c r="DE543">
        <v>346.45</v>
      </c>
      <c r="DF543" t="s">
        <v>32</v>
      </c>
      <c r="DI543">
        <v>74.2</v>
      </c>
      <c r="DJ543" t="s">
        <v>33</v>
      </c>
      <c r="DM543">
        <v>205.73</v>
      </c>
      <c r="DN543" t="s">
        <v>34</v>
      </c>
      <c r="DQ543">
        <v>119.37</v>
      </c>
      <c r="DR543" t="s">
        <v>35</v>
      </c>
      <c r="DU543">
        <v>81.86</v>
      </c>
      <c r="DV543" t="s">
        <v>36</v>
      </c>
      <c r="DY543">
        <v>0.85840000000000005</v>
      </c>
      <c r="DZ543" t="s">
        <v>37</v>
      </c>
      <c r="EC543">
        <v>179.9</v>
      </c>
      <c r="ED543" t="s">
        <v>38</v>
      </c>
      <c r="EG543">
        <v>443</v>
      </c>
      <c r="EH543" t="s">
        <v>39</v>
      </c>
      <c r="EK543">
        <v>90.98</v>
      </c>
      <c r="EL543" t="s">
        <v>40</v>
      </c>
      <c r="EO543">
        <v>66.94</v>
      </c>
      <c r="EP543" t="s">
        <v>41</v>
      </c>
      <c r="ES543">
        <v>368.9</v>
      </c>
      <c r="ET543" t="s">
        <v>42</v>
      </c>
      <c r="EW543">
        <v>24.91</v>
      </c>
      <c r="EX543" t="s">
        <v>43</v>
      </c>
      <c r="FA543">
        <v>27.221</v>
      </c>
      <c r="FB543" t="s">
        <v>44</v>
      </c>
      <c r="FE543">
        <v>19.149999999999999</v>
      </c>
      <c r="FF543" t="s">
        <v>45</v>
      </c>
      <c r="FI543">
        <v>98.51</v>
      </c>
      <c r="FJ543" t="s">
        <v>46</v>
      </c>
      <c r="FM543">
        <v>190.15</v>
      </c>
      <c r="FN543" t="s">
        <v>47</v>
      </c>
      <c r="FQ543">
        <v>92.01</v>
      </c>
      <c r="FR543" t="s">
        <v>48</v>
      </c>
      <c r="FU543">
        <v>49100</v>
      </c>
      <c r="FV543" t="s">
        <v>49</v>
      </c>
      <c r="FY543">
        <v>259.5</v>
      </c>
      <c r="FZ543" t="s">
        <v>50</v>
      </c>
      <c r="GC543">
        <v>0.2319</v>
      </c>
      <c r="GD543" t="s">
        <v>51</v>
      </c>
      <c r="GG543">
        <v>1177.7</v>
      </c>
      <c r="GH543" t="s">
        <v>52</v>
      </c>
      <c r="GK543">
        <v>520.29999999999995</v>
      </c>
      <c r="GL543" t="s">
        <v>53</v>
      </c>
      <c r="GO543">
        <v>2.56</v>
      </c>
    </row>
    <row r="544" spans="1:197" x14ac:dyDescent="0.45">
      <c r="A544">
        <v>41106</v>
      </c>
      <c r="B544" t="s">
        <v>5</v>
      </c>
      <c r="E544">
        <v>0</v>
      </c>
      <c r="F544" t="s">
        <v>6</v>
      </c>
      <c r="I544">
        <v>0</v>
      </c>
      <c r="J544" t="s">
        <v>7</v>
      </c>
      <c r="M544">
        <v>24.6</v>
      </c>
      <c r="N544" t="s">
        <v>8</v>
      </c>
      <c r="Q544">
        <v>1328.9</v>
      </c>
      <c r="R544" t="s">
        <v>9</v>
      </c>
      <c r="U544">
        <v>43.35</v>
      </c>
      <c r="V544" t="s">
        <v>10</v>
      </c>
      <c r="Y544">
        <v>59.43</v>
      </c>
      <c r="Z544" t="s">
        <v>11</v>
      </c>
      <c r="AC544">
        <v>1587.9</v>
      </c>
      <c r="AD544" t="s">
        <v>12</v>
      </c>
      <c r="AG544">
        <v>1170</v>
      </c>
      <c r="AH544" t="s">
        <v>13</v>
      </c>
      <c r="AK544">
        <v>5.3949999999999998E-2</v>
      </c>
      <c r="AL544" t="s">
        <v>14</v>
      </c>
      <c r="AO544">
        <v>4795</v>
      </c>
      <c r="AP544" t="s">
        <v>15</v>
      </c>
      <c r="AS544">
        <v>153.01</v>
      </c>
      <c r="AT544" t="s">
        <v>16</v>
      </c>
      <c r="AW544">
        <v>5095</v>
      </c>
      <c r="AX544" t="s">
        <v>17</v>
      </c>
      <c r="BA544">
        <v>318.10000000000002</v>
      </c>
      <c r="BB544" t="s">
        <v>18</v>
      </c>
      <c r="BE544">
        <v>2.69E-2</v>
      </c>
      <c r="BF544" t="s">
        <v>19</v>
      </c>
      <c r="BI544">
        <v>43.12</v>
      </c>
      <c r="BJ544" t="s">
        <v>20</v>
      </c>
      <c r="BM544">
        <v>580</v>
      </c>
      <c r="BN544" t="s">
        <v>21</v>
      </c>
      <c r="BQ544">
        <v>1804.9</v>
      </c>
      <c r="BR544" t="s">
        <v>22</v>
      </c>
      <c r="BU544">
        <v>269.79000000000002</v>
      </c>
      <c r="BV544" t="s">
        <v>23</v>
      </c>
      <c r="BY544">
        <v>9.4890000000000008</v>
      </c>
      <c r="BZ544" t="s">
        <v>24</v>
      </c>
      <c r="CC544">
        <v>228.7</v>
      </c>
      <c r="CD544" t="s">
        <v>25</v>
      </c>
      <c r="CG544">
        <v>3810.9</v>
      </c>
      <c r="CH544" t="s">
        <v>26</v>
      </c>
      <c r="CK544">
        <v>0</v>
      </c>
      <c r="CL544" t="s">
        <v>27</v>
      </c>
      <c r="CO544">
        <v>0</v>
      </c>
      <c r="CP544" t="s">
        <v>28</v>
      </c>
      <c r="CS544">
        <v>174.03</v>
      </c>
      <c r="CT544" t="s">
        <v>29</v>
      </c>
      <c r="CW544">
        <v>53.72</v>
      </c>
      <c r="CX544" t="s">
        <v>30</v>
      </c>
      <c r="DA544">
        <v>3.01</v>
      </c>
      <c r="DB544" t="s">
        <v>31</v>
      </c>
      <c r="DE544">
        <v>358.8</v>
      </c>
      <c r="DF544" t="s">
        <v>32</v>
      </c>
      <c r="DI544">
        <v>72.5</v>
      </c>
      <c r="DJ544" t="s">
        <v>33</v>
      </c>
      <c r="DM544">
        <v>205.15</v>
      </c>
      <c r="DN544" t="s">
        <v>34</v>
      </c>
      <c r="DQ544">
        <v>117.1</v>
      </c>
      <c r="DR544" t="s">
        <v>35</v>
      </c>
      <c r="DU544">
        <v>80.67</v>
      </c>
      <c r="DV544" t="s">
        <v>36</v>
      </c>
      <c r="DY544">
        <v>0.85270000000000001</v>
      </c>
      <c r="DZ544" t="s">
        <v>37</v>
      </c>
      <c r="EC544">
        <v>174.48</v>
      </c>
      <c r="ED544" t="s">
        <v>38</v>
      </c>
      <c r="EG544">
        <v>418.9</v>
      </c>
      <c r="EH544" t="s">
        <v>39</v>
      </c>
      <c r="EK544">
        <v>90.12</v>
      </c>
      <c r="EL544" t="s">
        <v>40</v>
      </c>
      <c r="EO544">
        <v>65.25</v>
      </c>
      <c r="EP544" t="s">
        <v>41</v>
      </c>
      <c r="ES544">
        <v>369.1</v>
      </c>
      <c r="ET544" t="s">
        <v>42</v>
      </c>
      <c r="EW544">
        <v>25.2</v>
      </c>
      <c r="EX544" t="s">
        <v>43</v>
      </c>
      <c r="FA544">
        <v>27.167000000000002</v>
      </c>
      <c r="FB544" t="s">
        <v>44</v>
      </c>
      <c r="FE544">
        <v>18.3</v>
      </c>
      <c r="FF544" t="s">
        <v>45</v>
      </c>
      <c r="FI544">
        <v>96.01</v>
      </c>
      <c r="FJ544" t="s">
        <v>46</v>
      </c>
      <c r="FM544">
        <v>191.71</v>
      </c>
      <c r="FN544" t="s">
        <v>47</v>
      </c>
      <c r="FQ544">
        <v>92.7</v>
      </c>
      <c r="FR544" t="s">
        <v>48</v>
      </c>
      <c r="FU544">
        <v>50585</v>
      </c>
      <c r="FV544" t="s">
        <v>49</v>
      </c>
      <c r="FY544">
        <v>272.58999999999997</v>
      </c>
      <c r="FZ544" t="s">
        <v>50</v>
      </c>
      <c r="GC544">
        <v>0.23677000000000001</v>
      </c>
      <c r="GD544" t="s">
        <v>51</v>
      </c>
      <c r="GG544">
        <v>1251</v>
      </c>
      <c r="GH544" t="s">
        <v>52</v>
      </c>
      <c r="GK544">
        <v>530.5</v>
      </c>
      <c r="GL544" t="s">
        <v>53</v>
      </c>
      <c r="GO544">
        <v>2.4700000000000002</v>
      </c>
    </row>
    <row r="545" spans="1:197" x14ac:dyDescent="0.45">
      <c r="A545">
        <v>41113</v>
      </c>
      <c r="B545" t="s">
        <v>5</v>
      </c>
      <c r="E545">
        <v>0</v>
      </c>
      <c r="F545" t="s">
        <v>6</v>
      </c>
      <c r="I545">
        <v>0</v>
      </c>
      <c r="J545" t="s">
        <v>7</v>
      </c>
      <c r="M545">
        <v>25.4</v>
      </c>
      <c r="N545" t="s">
        <v>8</v>
      </c>
      <c r="Q545">
        <v>1388</v>
      </c>
      <c r="R545" t="s">
        <v>9</v>
      </c>
      <c r="U545">
        <v>42.19</v>
      </c>
      <c r="V545" t="s">
        <v>10</v>
      </c>
      <c r="Y545">
        <v>57.14</v>
      </c>
      <c r="Z545" t="s">
        <v>11</v>
      </c>
      <c r="AC545">
        <v>1624.4</v>
      </c>
      <c r="AD545" t="s">
        <v>12</v>
      </c>
      <c r="AG545">
        <v>1137</v>
      </c>
      <c r="AH545" t="s">
        <v>13</v>
      </c>
      <c r="AK545">
        <v>5.2400000000000002E-2</v>
      </c>
      <c r="AL545" t="s">
        <v>14</v>
      </c>
      <c r="AO545">
        <v>4784.6000000000004</v>
      </c>
      <c r="AP545" t="s">
        <v>15</v>
      </c>
      <c r="AS545">
        <v>152.35</v>
      </c>
      <c r="AT545" t="s">
        <v>16</v>
      </c>
      <c r="AW545">
        <v>5039</v>
      </c>
      <c r="AX545" t="s">
        <v>17</v>
      </c>
      <c r="BA545">
        <v>340.01</v>
      </c>
      <c r="BB545" t="s">
        <v>18</v>
      </c>
      <c r="BE545">
        <v>2.6599999999999999E-2</v>
      </c>
      <c r="BF545" t="s">
        <v>19</v>
      </c>
      <c r="BI545">
        <v>42.26</v>
      </c>
      <c r="BJ545" t="s">
        <v>20</v>
      </c>
      <c r="BM545">
        <v>552.1</v>
      </c>
      <c r="BN545" t="s">
        <v>21</v>
      </c>
      <c r="BQ545">
        <v>1816.6</v>
      </c>
      <c r="BR545" t="s">
        <v>22</v>
      </c>
      <c r="BU545">
        <v>264.74</v>
      </c>
      <c r="BV545" t="s">
        <v>23</v>
      </c>
      <c r="BY545">
        <v>9.3710000000000004</v>
      </c>
      <c r="BZ545" t="s">
        <v>24</v>
      </c>
      <c r="CC545">
        <v>244</v>
      </c>
      <c r="CD545" t="s">
        <v>25</v>
      </c>
      <c r="CG545">
        <v>4100</v>
      </c>
      <c r="CH545" t="s">
        <v>26</v>
      </c>
      <c r="CK545">
        <v>0</v>
      </c>
      <c r="CL545" t="s">
        <v>27</v>
      </c>
      <c r="CO545">
        <v>0</v>
      </c>
      <c r="CP545" t="s">
        <v>28</v>
      </c>
      <c r="CS545">
        <v>176</v>
      </c>
      <c r="CT545" t="s">
        <v>29</v>
      </c>
      <c r="CW545">
        <v>55.05</v>
      </c>
      <c r="CX545" t="s">
        <v>30</v>
      </c>
      <c r="DA545">
        <v>3.1899000000000002</v>
      </c>
      <c r="DB545" t="s">
        <v>31</v>
      </c>
      <c r="DE545">
        <v>341.3</v>
      </c>
      <c r="DF545" t="s">
        <v>32</v>
      </c>
      <c r="DI545">
        <v>72.67</v>
      </c>
      <c r="DJ545" t="s">
        <v>33</v>
      </c>
      <c r="DM545">
        <v>197.64</v>
      </c>
      <c r="DN545" t="s">
        <v>34</v>
      </c>
      <c r="DQ545">
        <v>114.66</v>
      </c>
      <c r="DR545" t="s">
        <v>35</v>
      </c>
      <c r="DU545">
        <v>78.92</v>
      </c>
      <c r="DV545" t="s">
        <v>36</v>
      </c>
      <c r="DY545">
        <v>0.81920000000000004</v>
      </c>
      <c r="DZ545" t="s">
        <v>37</v>
      </c>
      <c r="EC545">
        <v>174.33</v>
      </c>
      <c r="ED545" t="s">
        <v>38</v>
      </c>
      <c r="EG545">
        <v>415.1</v>
      </c>
      <c r="EH545" t="s">
        <v>39</v>
      </c>
      <c r="EK545">
        <v>90.31</v>
      </c>
      <c r="EL545" t="s">
        <v>40</v>
      </c>
      <c r="EO545">
        <v>63.86</v>
      </c>
      <c r="EP545" t="s">
        <v>41</v>
      </c>
      <c r="ES545">
        <v>353.9</v>
      </c>
      <c r="ET545" t="s">
        <v>42</v>
      </c>
      <c r="EW545">
        <v>25.8</v>
      </c>
      <c r="EX545" t="s">
        <v>43</v>
      </c>
      <c r="FA545">
        <v>26.69</v>
      </c>
      <c r="FB545" t="s">
        <v>44</v>
      </c>
      <c r="FE545">
        <v>18.52</v>
      </c>
      <c r="FF545" t="s">
        <v>45</v>
      </c>
      <c r="FI545">
        <v>98.86</v>
      </c>
      <c r="FJ545" t="s">
        <v>46</v>
      </c>
      <c r="FM545">
        <v>200.05</v>
      </c>
      <c r="FN545" t="s">
        <v>47</v>
      </c>
      <c r="FQ545">
        <v>95</v>
      </c>
      <c r="FR545" t="s">
        <v>48</v>
      </c>
      <c r="FU545">
        <v>50589</v>
      </c>
      <c r="FV545" t="s">
        <v>49</v>
      </c>
      <c r="FY545">
        <v>267.75</v>
      </c>
      <c r="FZ545" t="s">
        <v>50</v>
      </c>
      <c r="GC545">
        <v>0.23585</v>
      </c>
      <c r="GD545" t="s">
        <v>51</v>
      </c>
      <c r="GG545">
        <v>1190</v>
      </c>
      <c r="GH545" t="s">
        <v>52</v>
      </c>
      <c r="GK545">
        <v>514.70000000000005</v>
      </c>
      <c r="GL545" t="s">
        <v>53</v>
      </c>
      <c r="GO545">
        <v>2.5598999999999998</v>
      </c>
    </row>
    <row r="546" spans="1:197" x14ac:dyDescent="0.45">
      <c r="A546">
        <v>41120</v>
      </c>
      <c r="B546" t="s">
        <v>5</v>
      </c>
      <c r="E546">
        <v>0</v>
      </c>
      <c r="F546" t="s">
        <v>6</v>
      </c>
      <c r="I546">
        <v>0</v>
      </c>
      <c r="J546" t="s">
        <v>7</v>
      </c>
      <c r="M546">
        <v>25.25</v>
      </c>
      <c r="N546" t="s">
        <v>8</v>
      </c>
      <c r="Q546">
        <v>1397.1</v>
      </c>
      <c r="R546" t="s">
        <v>9</v>
      </c>
      <c r="U546">
        <v>41.55</v>
      </c>
      <c r="V546" t="s">
        <v>10</v>
      </c>
      <c r="Y546">
        <v>55.74</v>
      </c>
      <c r="Z546" t="s">
        <v>11</v>
      </c>
      <c r="AC546">
        <v>1665</v>
      </c>
      <c r="AD546" t="s">
        <v>12</v>
      </c>
      <c r="AG546">
        <v>1126.8</v>
      </c>
      <c r="AH546" t="s">
        <v>13</v>
      </c>
      <c r="AK546">
        <v>5.4899999999999997E-2</v>
      </c>
      <c r="AL546" t="s">
        <v>14</v>
      </c>
      <c r="AO546">
        <v>4696.6000000000004</v>
      </c>
      <c r="AP546" t="s">
        <v>15</v>
      </c>
      <c r="AS546">
        <v>151.1</v>
      </c>
      <c r="AT546" t="s">
        <v>16</v>
      </c>
      <c r="AW546">
        <v>5095</v>
      </c>
      <c r="AX546" t="s">
        <v>17</v>
      </c>
      <c r="BA546">
        <v>347.6</v>
      </c>
      <c r="BB546" t="s">
        <v>18</v>
      </c>
      <c r="BE546">
        <v>2.6800000000000001E-2</v>
      </c>
      <c r="BF546" t="s">
        <v>19</v>
      </c>
      <c r="BI546">
        <v>41.62</v>
      </c>
      <c r="BJ546" t="s">
        <v>20</v>
      </c>
      <c r="BM546">
        <v>567.20000000000005</v>
      </c>
      <c r="BN546" t="s">
        <v>21</v>
      </c>
      <c r="BQ546">
        <v>1831.5</v>
      </c>
      <c r="BR546" t="s">
        <v>22</v>
      </c>
      <c r="BU546">
        <v>261</v>
      </c>
      <c r="BV546" t="s">
        <v>23</v>
      </c>
      <c r="BY546">
        <v>9.6969999999999992</v>
      </c>
      <c r="BZ546" t="s">
        <v>24</v>
      </c>
      <c r="CC546">
        <v>243.99</v>
      </c>
      <c r="CD546" t="s">
        <v>25</v>
      </c>
      <c r="CG546">
        <v>4323.5</v>
      </c>
      <c r="CH546" t="s">
        <v>26</v>
      </c>
      <c r="CK546">
        <v>0</v>
      </c>
      <c r="CL546" t="s">
        <v>27</v>
      </c>
      <c r="CO546">
        <v>0</v>
      </c>
      <c r="CP546" t="s">
        <v>28</v>
      </c>
      <c r="CS546">
        <v>179</v>
      </c>
      <c r="CT546" t="s">
        <v>29</v>
      </c>
      <c r="CW546">
        <v>55</v>
      </c>
      <c r="CX546" t="s">
        <v>30</v>
      </c>
      <c r="DA546">
        <v>3.1352000000000002</v>
      </c>
      <c r="DB546" t="s">
        <v>31</v>
      </c>
      <c r="DE546">
        <v>354</v>
      </c>
      <c r="DF546" t="s">
        <v>32</v>
      </c>
      <c r="DI546">
        <v>72.97</v>
      </c>
      <c r="DJ546" t="s">
        <v>33</v>
      </c>
      <c r="DM546">
        <v>193.69</v>
      </c>
      <c r="DN546" t="s">
        <v>34</v>
      </c>
      <c r="DQ546">
        <v>115.79</v>
      </c>
      <c r="DR546" t="s">
        <v>35</v>
      </c>
      <c r="DU546">
        <v>79</v>
      </c>
      <c r="DV546" t="s">
        <v>36</v>
      </c>
      <c r="DY546">
        <v>0.85560000000000003</v>
      </c>
      <c r="DZ546" t="s">
        <v>37</v>
      </c>
      <c r="EC546">
        <v>177.5</v>
      </c>
      <c r="ED546" t="s">
        <v>38</v>
      </c>
      <c r="EG546">
        <v>417</v>
      </c>
      <c r="EH546" t="s">
        <v>39</v>
      </c>
      <c r="EK546">
        <v>91.66</v>
      </c>
      <c r="EL546" t="s">
        <v>40</v>
      </c>
      <c r="EO546">
        <v>65.34</v>
      </c>
      <c r="EP546" t="s">
        <v>41</v>
      </c>
      <c r="ES546">
        <v>370.5</v>
      </c>
      <c r="ET546" t="s">
        <v>42</v>
      </c>
      <c r="EW546">
        <v>27.1</v>
      </c>
      <c r="EX546" t="s">
        <v>43</v>
      </c>
      <c r="FA546">
        <v>27.893999999999998</v>
      </c>
      <c r="FB546" t="s">
        <v>44</v>
      </c>
      <c r="FE546">
        <v>18.875</v>
      </c>
      <c r="FF546" t="s">
        <v>45</v>
      </c>
      <c r="FI546">
        <v>99.94</v>
      </c>
      <c r="FJ546" t="s">
        <v>46</v>
      </c>
      <c r="FM546">
        <v>201.62</v>
      </c>
      <c r="FN546" t="s">
        <v>47</v>
      </c>
      <c r="FQ546">
        <v>95</v>
      </c>
      <c r="FR546" t="s">
        <v>48</v>
      </c>
      <c r="FU546">
        <v>51850</v>
      </c>
      <c r="FV546" t="s">
        <v>49</v>
      </c>
      <c r="FY546">
        <v>267.89999999999998</v>
      </c>
      <c r="FZ546" t="s">
        <v>50</v>
      </c>
      <c r="GC546">
        <v>0.2155</v>
      </c>
      <c r="GD546" t="s">
        <v>51</v>
      </c>
      <c r="GG546">
        <v>1195</v>
      </c>
      <c r="GH546" t="s">
        <v>52</v>
      </c>
      <c r="GK546">
        <v>510</v>
      </c>
      <c r="GL546" t="s">
        <v>53</v>
      </c>
      <c r="GO546">
        <v>2.64</v>
      </c>
    </row>
    <row r="547" spans="1:197" x14ac:dyDescent="0.45">
      <c r="A547">
        <v>41127</v>
      </c>
      <c r="B547" t="s">
        <v>5</v>
      </c>
      <c r="E547">
        <v>0</v>
      </c>
      <c r="F547" t="s">
        <v>6</v>
      </c>
      <c r="I547">
        <v>0</v>
      </c>
      <c r="J547" t="s">
        <v>7</v>
      </c>
      <c r="M547">
        <v>24.9</v>
      </c>
      <c r="N547" t="s">
        <v>8</v>
      </c>
      <c r="Q547">
        <v>1356.1</v>
      </c>
      <c r="R547" t="s">
        <v>9</v>
      </c>
      <c r="U547">
        <v>41.76</v>
      </c>
      <c r="V547" t="s">
        <v>10</v>
      </c>
      <c r="Y547">
        <v>57</v>
      </c>
      <c r="Z547" t="s">
        <v>11</v>
      </c>
      <c r="AC547">
        <v>1660</v>
      </c>
      <c r="AD547" t="s">
        <v>12</v>
      </c>
      <c r="AG547">
        <v>1154.9000000000001</v>
      </c>
      <c r="AH547" t="s">
        <v>13</v>
      </c>
      <c r="AK547">
        <v>5.6610000000000001E-2</v>
      </c>
      <c r="AL547" t="s">
        <v>14</v>
      </c>
      <c r="AO547">
        <v>4950</v>
      </c>
      <c r="AP547" t="s">
        <v>15</v>
      </c>
      <c r="AS547">
        <v>153.85</v>
      </c>
      <c r="AT547" t="s">
        <v>16</v>
      </c>
      <c r="AW547">
        <v>5070</v>
      </c>
      <c r="AX547" t="s">
        <v>17</v>
      </c>
      <c r="BA547">
        <v>363</v>
      </c>
      <c r="BB547" t="s">
        <v>18</v>
      </c>
      <c r="BE547">
        <v>2.6179999999999998E-2</v>
      </c>
      <c r="BF547" t="s">
        <v>19</v>
      </c>
      <c r="BI547">
        <v>41.31</v>
      </c>
      <c r="BJ547" t="s">
        <v>20</v>
      </c>
      <c r="BM547">
        <v>549</v>
      </c>
      <c r="BN547" t="s">
        <v>21</v>
      </c>
      <c r="BQ547">
        <v>1859.3</v>
      </c>
      <c r="BR547" t="s">
        <v>22</v>
      </c>
      <c r="BU547">
        <v>258.2</v>
      </c>
      <c r="BV547" t="s">
        <v>23</v>
      </c>
      <c r="BY547">
        <v>10.34</v>
      </c>
      <c r="BZ547" t="s">
        <v>24</v>
      </c>
      <c r="CC547">
        <v>243.15</v>
      </c>
      <c r="CD547" t="s">
        <v>25</v>
      </c>
      <c r="CG547">
        <v>4115</v>
      </c>
      <c r="CH547" t="s">
        <v>26</v>
      </c>
      <c r="CK547">
        <v>0</v>
      </c>
      <c r="CL547" t="s">
        <v>27</v>
      </c>
      <c r="CO547">
        <v>0</v>
      </c>
      <c r="CP547" t="s">
        <v>28</v>
      </c>
      <c r="CS547">
        <v>179.02</v>
      </c>
      <c r="CT547" t="s">
        <v>29</v>
      </c>
      <c r="CW547">
        <v>60.3</v>
      </c>
      <c r="CX547" t="s">
        <v>30</v>
      </c>
      <c r="DA547">
        <v>2.9979</v>
      </c>
      <c r="DB547" t="s">
        <v>31</v>
      </c>
      <c r="DE547">
        <v>353.38</v>
      </c>
      <c r="DF547" t="s">
        <v>32</v>
      </c>
      <c r="DI547">
        <v>72.150000000000006</v>
      </c>
      <c r="DJ547" t="s">
        <v>33</v>
      </c>
      <c r="DM547">
        <v>200.33</v>
      </c>
      <c r="DN547" t="s">
        <v>34</v>
      </c>
      <c r="DQ547">
        <v>121.36</v>
      </c>
      <c r="DR547" t="s">
        <v>35</v>
      </c>
      <c r="DU547">
        <v>80.5</v>
      </c>
      <c r="DV547" t="s">
        <v>36</v>
      </c>
      <c r="DY547">
        <v>0.85809999999999997</v>
      </c>
      <c r="DZ547" t="s">
        <v>37</v>
      </c>
      <c r="EC547">
        <v>172.99</v>
      </c>
      <c r="ED547" t="s">
        <v>38</v>
      </c>
      <c r="EG547">
        <v>427.2</v>
      </c>
      <c r="EH547" t="s">
        <v>39</v>
      </c>
      <c r="EK547">
        <v>92.85</v>
      </c>
      <c r="EL547" t="s">
        <v>40</v>
      </c>
      <c r="EO547">
        <v>67.36</v>
      </c>
      <c r="EP547" t="s">
        <v>41</v>
      </c>
      <c r="ES547">
        <v>394</v>
      </c>
      <c r="ET547" t="s">
        <v>42</v>
      </c>
      <c r="EW547">
        <v>26.38</v>
      </c>
      <c r="EX547" t="s">
        <v>43</v>
      </c>
      <c r="FA547">
        <v>28.798999999999999</v>
      </c>
      <c r="FB547" t="s">
        <v>44</v>
      </c>
      <c r="FE547">
        <v>19.698</v>
      </c>
      <c r="FF547" t="s">
        <v>45</v>
      </c>
      <c r="FI547">
        <v>104</v>
      </c>
      <c r="FJ547" t="s">
        <v>46</v>
      </c>
      <c r="FM547">
        <v>200.9</v>
      </c>
      <c r="FN547" t="s">
        <v>47</v>
      </c>
      <c r="FQ547">
        <v>97.69</v>
      </c>
      <c r="FR547" t="s">
        <v>48</v>
      </c>
      <c r="FU547">
        <v>55507</v>
      </c>
      <c r="FV547" t="s">
        <v>49</v>
      </c>
      <c r="FY547">
        <v>258.11</v>
      </c>
      <c r="FZ547" t="s">
        <v>50</v>
      </c>
      <c r="GC547">
        <v>0.22381999999999999</v>
      </c>
      <c r="GD547" t="s">
        <v>51</v>
      </c>
      <c r="GG547">
        <v>1268.5999999999999</v>
      </c>
      <c r="GH547" t="s">
        <v>52</v>
      </c>
      <c r="GK547">
        <v>485</v>
      </c>
      <c r="GL547" t="s">
        <v>53</v>
      </c>
      <c r="GO547">
        <v>2.6869999999999998</v>
      </c>
    </row>
    <row r="548" spans="1:197" x14ac:dyDescent="0.45">
      <c r="A548">
        <v>41134</v>
      </c>
      <c r="B548" t="s">
        <v>5</v>
      </c>
      <c r="E548">
        <v>0</v>
      </c>
      <c r="F548" t="s">
        <v>6</v>
      </c>
      <c r="I548">
        <v>0</v>
      </c>
      <c r="J548" t="s">
        <v>7</v>
      </c>
      <c r="M548">
        <v>24.939</v>
      </c>
      <c r="N548" t="s">
        <v>8</v>
      </c>
      <c r="Q548">
        <v>1393</v>
      </c>
      <c r="R548" t="s">
        <v>9</v>
      </c>
      <c r="U548">
        <v>43.67</v>
      </c>
      <c r="V548" t="s">
        <v>10</v>
      </c>
      <c r="Y548">
        <v>60.01</v>
      </c>
      <c r="Z548" t="s">
        <v>11</v>
      </c>
      <c r="AC548">
        <v>1656.8</v>
      </c>
      <c r="AD548" t="s">
        <v>12</v>
      </c>
      <c r="AG548">
        <v>1154.4000000000001</v>
      </c>
      <c r="AH548" t="s">
        <v>13</v>
      </c>
      <c r="AK548">
        <v>5.586E-2</v>
      </c>
      <c r="AL548" t="s">
        <v>14</v>
      </c>
      <c r="AO548">
        <v>5175</v>
      </c>
      <c r="AP548" t="s">
        <v>15</v>
      </c>
      <c r="AS548">
        <v>156.83000000000001</v>
      </c>
      <c r="AT548" t="s">
        <v>16</v>
      </c>
      <c r="AW548">
        <v>4991</v>
      </c>
      <c r="AX548" t="s">
        <v>17</v>
      </c>
      <c r="BA548">
        <v>365.78</v>
      </c>
      <c r="BB548" t="s">
        <v>18</v>
      </c>
      <c r="BE548">
        <v>2.6200000000000001E-2</v>
      </c>
      <c r="BF548" t="s">
        <v>19</v>
      </c>
      <c r="BI548">
        <v>40.93</v>
      </c>
      <c r="BJ548" t="s">
        <v>20</v>
      </c>
      <c r="BM548">
        <v>562.6</v>
      </c>
      <c r="BN548" t="s">
        <v>21</v>
      </c>
      <c r="BQ548">
        <v>1871.9</v>
      </c>
      <c r="BR548" t="s">
        <v>22</v>
      </c>
      <c r="BU548">
        <v>265.72000000000003</v>
      </c>
      <c r="BV548" t="s">
        <v>23</v>
      </c>
      <c r="BY548">
        <v>10.134</v>
      </c>
      <c r="BZ548" t="s">
        <v>24</v>
      </c>
      <c r="CC548">
        <v>240.65</v>
      </c>
      <c r="CD548" t="s">
        <v>25</v>
      </c>
      <c r="CG548">
        <v>4187.3999999999996</v>
      </c>
      <c r="CH548" t="s">
        <v>26</v>
      </c>
      <c r="CK548">
        <v>0</v>
      </c>
      <c r="CL548" t="s">
        <v>27</v>
      </c>
      <c r="CO548">
        <v>0</v>
      </c>
      <c r="CP548" t="s">
        <v>28</v>
      </c>
      <c r="CS548">
        <v>176.44</v>
      </c>
      <c r="CT548" t="s">
        <v>29</v>
      </c>
      <c r="CW548">
        <v>58.65</v>
      </c>
      <c r="CX548" t="s">
        <v>30</v>
      </c>
      <c r="DA548">
        <v>2.8900999999999999</v>
      </c>
      <c r="DB548" t="s">
        <v>31</v>
      </c>
      <c r="DE548">
        <v>363.81</v>
      </c>
      <c r="DF548" t="s">
        <v>32</v>
      </c>
      <c r="DI548">
        <v>72.45</v>
      </c>
      <c r="DJ548" t="s">
        <v>33</v>
      </c>
      <c r="DM548">
        <v>200.98</v>
      </c>
      <c r="DN548" t="s">
        <v>34</v>
      </c>
      <c r="DQ548">
        <v>125.21</v>
      </c>
      <c r="DR548" t="s">
        <v>35</v>
      </c>
      <c r="DU548">
        <v>82.06</v>
      </c>
      <c r="DV548" t="s">
        <v>36</v>
      </c>
      <c r="DY548">
        <v>0.87619999999999998</v>
      </c>
      <c r="DZ548" t="s">
        <v>37</v>
      </c>
      <c r="EC548">
        <v>172.08</v>
      </c>
      <c r="ED548" t="s">
        <v>38</v>
      </c>
      <c r="EG548">
        <v>447</v>
      </c>
      <c r="EH548" t="s">
        <v>39</v>
      </c>
      <c r="EK548">
        <v>92.05</v>
      </c>
      <c r="EL548" t="s">
        <v>40</v>
      </c>
      <c r="EO548">
        <v>67.33</v>
      </c>
      <c r="EP548" t="s">
        <v>41</v>
      </c>
      <c r="ES548">
        <v>381.7</v>
      </c>
      <c r="ET548" t="s">
        <v>42</v>
      </c>
      <c r="EW548">
        <v>26.088000000000001</v>
      </c>
      <c r="EX548" t="s">
        <v>43</v>
      </c>
      <c r="FA548">
        <v>28.3</v>
      </c>
      <c r="FB548" t="s">
        <v>44</v>
      </c>
      <c r="FE548">
        <v>19.721</v>
      </c>
      <c r="FF548" t="s">
        <v>45</v>
      </c>
      <c r="FI548">
        <v>99.47</v>
      </c>
      <c r="FJ548" t="s">
        <v>46</v>
      </c>
      <c r="FM548">
        <v>201.48</v>
      </c>
      <c r="FN548" t="s">
        <v>47</v>
      </c>
      <c r="FQ548">
        <v>94.5</v>
      </c>
      <c r="FR548" t="s">
        <v>48</v>
      </c>
      <c r="FU548">
        <v>54299</v>
      </c>
      <c r="FV548" t="s">
        <v>49</v>
      </c>
      <c r="FY548">
        <v>257.12</v>
      </c>
      <c r="FZ548" t="s">
        <v>50</v>
      </c>
      <c r="GC548">
        <v>0.22167999999999999</v>
      </c>
      <c r="GD548" t="s">
        <v>51</v>
      </c>
      <c r="GG548">
        <v>1294</v>
      </c>
      <c r="GH548" t="s">
        <v>52</v>
      </c>
      <c r="GK548">
        <v>528.5</v>
      </c>
      <c r="GL548" t="s">
        <v>53</v>
      </c>
      <c r="GO548">
        <v>2.6147999999999998</v>
      </c>
    </row>
    <row r="549" spans="1:197" x14ac:dyDescent="0.45">
      <c r="A549">
        <v>41141</v>
      </c>
      <c r="B549" t="s">
        <v>5</v>
      </c>
      <c r="E549">
        <v>0</v>
      </c>
      <c r="F549" t="s">
        <v>6</v>
      </c>
      <c r="I549">
        <v>0</v>
      </c>
      <c r="J549" t="s">
        <v>7</v>
      </c>
      <c r="M549">
        <v>24.606999999999999</v>
      </c>
      <c r="N549" t="s">
        <v>8</v>
      </c>
      <c r="Q549">
        <v>1403.1</v>
      </c>
      <c r="R549" t="s">
        <v>9</v>
      </c>
      <c r="U549">
        <v>43</v>
      </c>
      <c r="V549" t="s">
        <v>10</v>
      </c>
      <c r="Y549">
        <v>64.209999999999994</v>
      </c>
      <c r="Z549" t="s">
        <v>11</v>
      </c>
      <c r="AC549">
        <v>1604.9</v>
      </c>
      <c r="AD549" t="s">
        <v>12</v>
      </c>
      <c r="AG549">
        <v>1173</v>
      </c>
      <c r="AH549" t="s">
        <v>13</v>
      </c>
      <c r="AK549">
        <v>5.5820000000000002E-2</v>
      </c>
      <c r="AL549" t="s">
        <v>14</v>
      </c>
      <c r="AO549">
        <v>4978.3</v>
      </c>
      <c r="AP549" t="s">
        <v>15</v>
      </c>
      <c r="AS549">
        <v>156.81</v>
      </c>
      <c r="AT549" t="s">
        <v>16</v>
      </c>
      <c r="AW549">
        <v>5039</v>
      </c>
      <c r="AX549" t="s">
        <v>17</v>
      </c>
      <c r="BA549">
        <v>362.99</v>
      </c>
      <c r="BB549" t="s">
        <v>18</v>
      </c>
      <c r="BE549">
        <v>2.64E-2</v>
      </c>
      <c r="BF549" t="s">
        <v>19</v>
      </c>
      <c r="BI549">
        <v>40.5</v>
      </c>
      <c r="BJ549" t="s">
        <v>20</v>
      </c>
      <c r="BM549">
        <v>555.4</v>
      </c>
      <c r="BN549" t="s">
        <v>21</v>
      </c>
      <c r="BQ549">
        <v>1885</v>
      </c>
      <c r="BR549" t="s">
        <v>22</v>
      </c>
      <c r="BU549">
        <v>262.97000000000003</v>
      </c>
      <c r="BV549" t="s">
        <v>23</v>
      </c>
      <c r="BY549">
        <v>9.9990000000000006</v>
      </c>
      <c r="BZ549" t="s">
        <v>24</v>
      </c>
      <c r="CC549">
        <v>237.83</v>
      </c>
      <c r="CD549" t="s">
        <v>25</v>
      </c>
      <c r="CG549">
        <v>4166.7</v>
      </c>
      <c r="CH549" t="s">
        <v>26</v>
      </c>
      <c r="CK549">
        <v>0</v>
      </c>
      <c r="CL549" t="s">
        <v>27</v>
      </c>
      <c r="CO549">
        <v>0</v>
      </c>
      <c r="CP549" t="s">
        <v>28</v>
      </c>
      <c r="CS549">
        <v>174.2</v>
      </c>
      <c r="CT549" t="s">
        <v>29</v>
      </c>
      <c r="CW549">
        <v>57.96</v>
      </c>
      <c r="CX549" t="s">
        <v>30</v>
      </c>
      <c r="DA549">
        <v>2.9359000000000002</v>
      </c>
      <c r="DB549" t="s">
        <v>31</v>
      </c>
      <c r="DE549">
        <v>369</v>
      </c>
      <c r="DF549" t="s">
        <v>32</v>
      </c>
      <c r="DI549">
        <v>71.75</v>
      </c>
      <c r="DJ549" t="s">
        <v>33</v>
      </c>
      <c r="DM549">
        <v>200.19</v>
      </c>
      <c r="DN549" t="s">
        <v>34</v>
      </c>
      <c r="DQ549">
        <v>126.11</v>
      </c>
      <c r="DR549" t="s">
        <v>35</v>
      </c>
      <c r="DU549">
        <v>82.5</v>
      </c>
      <c r="DV549" t="s">
        <v>36</v>
      </c>
      <c r="DY549">
        <v>0.85599999999999998</v>
      </c>
      <c r="DZ549" t="s">
        <v>37</v>
      </c>
      <c r="EC549">
        <v>177.75</v>
      </c>
      <c r="ED549" t="s">
        <v>38</v>
      </c>
      <c r="EG549">
        <v>450</v>
      </c>
      <c r="EH549" t="s">
        <v>39</v>
      </c>
      <c r="EK549">
        <v>92.91</v>
      </c>
      <c r="EL549" t="s">
        <v>40</v>
      </c>
      <c r="EO549">
        <v>69.62</v>
      </c>
      <c r="EP549" t="s">
        <v>41</v>
      </c>
      <c r="ES549">
        <v>391.5</v>
      </c>
      <c r="ET549" t="s">
        <v>42</v>
      </c>
      <c r="EW549">
        <v>25.31</v>
      </c>
      <c r="EX549" t="s">
        <v>43</v>
      </c>
      <c r="FA549">
        <v>28.5</v>
      </c>
      <c r="FB549" t="s">
        <v>44</v>
      </c>
      <c r="FE549">
        <v>21.1</v>
      </c>
      <c r="FF549" t="s">
        <v>45</v>
      </c>
      <c r="FI549">
        <v>98.99</v>
      </c>
      <c r="FJ549" t="s">
        <v>46</v>
      </c>
      <c r="FM549">
        <v>203.19</v>
      </c>
      <c r="FN549" t="s">
        <v>47</v>
      </c>
      <c r="FQ549">
        <v>98.5</v>
      </c>
      <c r="FR549" t="s">
        <v>48</v>
      </c>
      <c r="FU549">
        <v>52880</v>
      </c>
      <c r="FV549" t="s">
        <v>49</v>
      </c>
      <c r="FY549">
        <v>258.57</v>
      </c>
      <c r="FZ549" t="s">
        <v>50</v>
      </c>
      <c r="GC549">
        <v>0.22137999999999999</v>
      </c>
      <c r="GD549" t="s">
        <v>51</v>
      </c>
      <c r="GG549">
        <v>1231</v>
      </c>
      <c r="GH549" t="s">
        <v>52</v>
      </c>
      <c r="GK549">
        <v>513</v>
      </c>
      <c r="GL549" t="s">
        <v>53</v>
      </c>
      <c r="GO549">
        <v>2.738</v>
      </c>
    </row>
    <row r="550" spans="1:197" x14ac:dyDescent="0.45">
      <c r="A550">
        <v>41148</v>
      </c>
      <c r="B550" t="s">
        <v>5</v>
      </c>
      <c r="E550">
        <v>0</v>
      </c>
      <c r="F550" t="s">
        <v>6</v>
      </c>
      <c r="I550">
        <v>0</v>
      </c>
      <c r="J550" t="s">
        <v>7</v>
      </c>
      <c r="M550">
        <v>24.47</v>
      </c>
      <c r="N550" t="s">
        <v>8</v>
      </c>
      <c r="Q550">
        <v>1412.5</v>
      </c>
      <c r="R550" t="s">
        <v>9</v>
      </c>
      <c r="U550">
        <v>42.6</v>
      </c>
      <c r="V550" t="s">
        <v>10</v>
      </c>
      <c r="Y550">
        <v>63.64</v>
      </c>
      <c r="Z550" t="s">
        <v>11</v>
      </c>
      <c r="AC550">
        <v>1646.1</v>
      </c>
      <c r="AD550" t="s">
        <v>12</v>
      </c>
      <c r="AG550">
        <v>1219.5999999999999</v>
      </c>
      <c r="AH550" t="s">
        <v>13</v>
      </c>
      <c r="AK550">
        <v>5.3400000000000003E-2</v>
      </c>
      <c r="AL550" t="s">
        <v>14</v>
      </c>
      <c r="AO550">
        <v>5201</v>
      </c>
      <c r="AP550" t="s">
        <v>15</v>
      </c>
      <c r="AS550">
        <v>157.4</v>
      </c>
      <c r="AT550" t="s">
        <v>16</v>
      </c>
      <c r="AW550">
        <v>4774</v>
      </c>
      <c r="AX550" t="s">
        <v>17</v>
      </c>
      <c r="BA550">
        <v>368</v>
      </c>
      <c r="BB550" t="s">
        <v>18</v>
      </c>
      <c r="BE550">
        <v>2.5909999999999999E-2</v>
      </c>
      <c r="BF550" t="s">
        <v>19</v>
      </c>
      <c r="BI550">
        <v>39.270000000000003</v>
      </c>
      <c r="BJ550" t="s">
        <v>20</v>
      </c>
      <c r="BM550">
        <v>553.70000000000005</v>
      </c>
      <c r="BN550" t="s">
        <v>21</v>
      </c>
      <c r="BQ550">
        <v>1837.4</v>
      </c>
      <c r="BR550" t="s">
        <v>22</v>
      </c>
      <c r="BU550">
        <v>285.01</v>
      </c>
      <c r="BV550" t="s">
        <v>23</v>
      </c>
      <c r="BY550">
        <v>9.3780000000000001</v>
      </c>
      <c r="BZ550" t="s">
        <v>24</v>
      </c>
      <c r="CC550">
        <v>241.16</v>
      </c>
      <c r="CD550" t="s">
        <v>25</v>
      </c>
      <c r="CG550">
        <v>4181</v>
      </c>
      <c r="CH550" t="s">
        <v>26</v>
      </c>
      <c r="CK550">
        <v>0</v>
      </c>
      <c r="CL550" t="s">
        <v>27</v>
      </c>
      <c r="CO550">
        <v>0</v>
      </c>
      <c r="CP550" t="s">
        <v>28</v>
      </c>
      <c r="CS550">
        <v>172.76</v>
      </c>
      <c r="CT550" t="s">
        <v>29</v>
      </c>
      <c r="CW550">
        <v>55.89</v>
      </c>
      <c r="CX550" t="s">
        <v>30</v>
      </c>
      <c r="DA550">
        <v>2.98</v>
      </c>
      <c r="DB550" t="s">
        <v>31</v>
      </c>
      <c r="DE550">
        <v>364.2</v>
      </c>
      <c r="DF550" t="s">
        <v>32</v>
      </c>
      <c r="DI550">
        <v>72.75</v>
      </c>
      <c r="DJ550" t="s">
        <v>33</v>
      </c>
      <c r="DM550">
        <v>192.8</v>
      </c>
      <c r="DN550" t="s">
        <v>34</v>
      </c>
      <c r="DQ550">
        <v>123.45</v>
      </c>
      <c r="DR550" t="s">
        <v>35</v>
      </c>
      <c r="DU550">
        <v>84.8</v>
      </c>
      <c r="DV550" t="s">
        <v>36</v>
      </c>
      <c r="DY550">
        <v>0.81699999999999995</v>
      </c>
      <c r="DZ550" t="s">
        <v>37</v>
      </c>
      <c r="EC550">
        <v>172.2</v>
      </c>
      <c r="ED550" t="s">
        <v>38</v>
      </c>
      <c r="EG550">
        <v>433</v>
      </c>
      <c r="EH550" t="s">
        <v>39</v>
      </c>
      <c r="EK550">
        <v>93.16</v>
      </c>
      <c r="EL550" t="s">
        <v>40</v>
      </c>
      <c r="EO550">
        <v>68.47</v>
      </c>
      <c r="EP550" t="s">
        <v>41</v>
      </c>
      <c r="ES550">
        <v>369.4</v>
      </c>
      <c r="ET550" t="s">
        <v>42</v>
      </c>
      <c r="EW550">
        <v>26.154</v>
      </c>
      <c r="EX550" t="s">
        <v>43</v>
      </c>
      <c r="FA550">
        <v>27.881</v>
      </c>
      <c r="FB550" t="s">
        <v>44</v>
      </c>
      <c r="FE550">
        <v>20.82</v>
      </c>
      <c r="FF550" t="s">
        <v>45</v>
      </c>
      <c r="FI550">
        <v>95.67</v>
      </c>
      <c r="FJ550" t="s">
        <v>46</v>
      </c>
      <c r="FM550">
        <v>195.77</v>
      </c>
      <c r="FN550" t="s">
        <v>47</v>
      </c>
      <c r="FQ550">
        <v>99.01</v>
      </c>
      <c r="FR550" t="s">
        <v>48</v>
      </c>
      <c r="FU550">
        <v>52666</v>
      </c>
      <c r="FV550" t="s">
        <v>49</v>
      </c>
      <c r="FY550">
        <v>247</v>
      </c>
      <c r="FZ550" t="s">
        <v>50</v>
      </c>
      <c r="GC550">
        <v>0.19988</v>
      </c>
      <c r="GD550" t="s">
        <v>51</v>
      </c>
      <c r="GG550">
        <v>1241</v>
      </c>
      <c r="GH550" t="s">
        <v>52</v>
      </c>
      <c r="GK550">
        <v>525</v>
      </c>
      <c r="GL550" t="s">
        <v>53</v>
      </c>
      <c r="GO550">
        <v>2.6065999999999998</v>
      </c>
    </row>
    <row r="551" spans="1:197" x14ac:dyDescent="0.45">
      <c r="A551">
        <v>41155</v>
      </c>
      <c r="B551" t="s">
        <v>5</v>
      </c>
      <c r="E551">
        <v>0</v>
      </c>
      <c r="F551" t="s">
        <v>6</v>
      </c>
      <c r="I551">
        <v>0</v>
      </c>
      <c r="J551" t="s">
        <v>7</v>
      </c>
      <c r="M551">
        <v>24.853000000000002</v>
      </c>
      <c r="N551" t="s">
        <v>8</v>
      </c>
      <c r="Q551">
        <v>1478</v>
      </c>
      <c r="R551" t="s">
        <v>9</v>
      </c>
      <c r="U551">
        <v>43.3</v>
      </c>
      <c r="V551" t="s">
        <v>10</v>
      </c>
      <c r="Y551">
        <v>63.11</v>
      </c>
      <c r="Z551" t="s">
        <v>11</v>
      </c>
      <c r="AC551">
        <v>1860</v>
      </c>
      <c r="AD551" t="s">
        <v>12</v>
      </c>
      <c r="AG551">
        <v>1309.4000000000001</v>
      </c>
      <c r="AH551" t="s">
        <v>13</v>
      </c>
      <c r="AK551">
        <v>5.6689999999999997E-2</v>
      </c>
      <c r="AL551" t="s">
        <v>14</v>
      </c>
      <c r="AO551">
        <v>5500</v>
      </c>
      <c r="AP551" t="s">
        <v>15</v>
      </c>
      <c r="AS551">
        <v>163.24</v>
      </c>
      <c r="AT551" t="s">
        <v>16</v>
      </c>
      <c r="AW551">
        <v>4945</v>
      </c>
      <c r="AX551" t="s">
        <v>17</v>
      </c>
      <c r="BA551">
        <v>364.5</v>
      </c>
      <c r="BB551" t="s">
        <v>18</v>
      </c>
      <c r="BE551">
        <v>2.6849999999999999E-2</v>
      </c>
      <c r="BF551" t="s">
        <v>19</v>
      </c>
      <c r="BI551">
        <v>39.25</v>
      </c>
      <c r="BJ551" t="s">
        <v>20</v>
      </c>
      <c r="BM551">
        <v>559.70000000000005</v>
      </c>
      <c r="BN551" t="s">
        <v>21</v>
      </c>
      <c r="BQ551">
        <v>1926</v>
      </c>
      <c r="BR551" t="s">
        <v>22</v>
      </c>
      <c r="BU551">
        <v>289.5</v>
      </c>
      <c r="BV551" t="s">
        <v>23</v>
      </c>
      <c r="BY551">
        <v>10.208</v>
      </c>
      <c r="BZ551" t="s">
        <v>24</v>
      </c>
      <c r="CC551">
        <v>252.31</v>
      </c>
      <c r="CD551" t="s">
        <v>25</v>
      </c>
      <c r="CG551">
        <v>4388</v>
      </c>
      <c r="CH551" t="s">
        <v>26</v>
      </c>
      <c r="CK551">
        <v>0</v>
      </c>
      <c r="CL551" t="s">
        <v>27</v>
      </c>
      <c r="CO551">
        <v>0</v>
      </c>
      <c r="CP551" t="s">
        <v>28</v>
      </c>
      <c r="CS551">
        <v>172</v>
      </c>
      <c r="CT551" t="s">
        <v>29</v>
      </c>
      <c r="CW551">
        <v>60.5</v>
      </c>
      <c r="CX551" t="s">
        <v>30</v>
      </c>
      <c r="DA551">
        <v>2.9805000000000001</v>
      </c>
      <c r="DB551" t="s">
        <v>31</v>
      </c>
      <c r="DE551">
        <v>369.91</v>
      </c>
      <c r="DF551" t="s">
        <v>32</v>
      </c>
      <c r="DI551">
        <v>72.47</v>
      </c>
      <c r="DJ551" t="s">
        <v>33</v>
      </c>
      <c r="DM551">
        <v>200.67</v>
      </c>
      <c r="DN551" t="s">
        <v>34</v>
      </c>
      <c r="DQ551">
        <v>125.52</v>
      </c>
      <c r="DR551" t="s">
        <v>35</v>
      </c>
      <c r="DU551">
        <v>89.99</v>
      </c>
      <c r="DV551" t="s">
        <v>36</v>
      </c>
      <c r="DY551">
        <v>0.86450000000000005</v>
      </c>
      <c r="DZ551" t="s">
        <v>37</v>
      </c>
      <c r="EC551">
        <v>173.7</v>
      </c>
      <c r="ED551" t="s">
        <v>38</v>
      </c>
      <c r="EG551">
        <v>445</v>
      </c>
      <c r="EH551" t="s">
        <v>39</v>
      </c>
      <c r="EK551">
        <v>93.86</v>
      </c>
      <c r="EL551" t="s">
        <v>40</v>
      </c>
      <c r="EO551">
        <v>69.98</v>
      </c>
      <c r="EP551" t="s">
        <v>41</v>
      </c>
      <c r="ES551">
        <v>395.5</v>
      </c>
      <c r="ET551" t="s">
        <v>42</v>
      </c>
      <c r="EW551">
        <v>27.995000000000001</v>
      </c>
      <c r="EX551" t="s">
        <v>43</v>
      </c>
      <c r="FA551">
        <v>28.798999999999999</v>
      </c>
      <c r="FB551" t="s">
        <v>44</v>
      </c>
      <c r="FE551">
        <v>21.885999999999999</v>
      </c>
      <c r="FF551" t="s">
        <v>45</v>
      </c>
      <c r="FI551">
        <v>99.3</v>
      </c>
      <c r="FJ551" t="s">
        <v>46</v>
      </c>
      <c r="FM551">
        <v>204.42</v>
      </c>
      <c r="FN551" t="s">
        <v>47</v>
      </c>
      <c r="FQ551">
        <v>103.7</v>
      </c>
      <c r="FR551" t="s">
        <v>48</v>
      </c>
      <c r="FU551">
        <v>54300</v>
      </c>
      <c r="FV551" t="s">
        <v>49</v>
      </c>
      <c r="FY551">
        <v>257.68</v>
      </c>
      <c r="FZ551" t="s">
        <v>50</v>
      </c>
      <c r="GC551">
        <v>0.21606</v>
      </c>
      <c r="GD551" t="s">
        <v>51</v>
      </c>
      <c r="GG551">
        <v>1274.9000000000001</v>
      </c>
      <c r="GH551" t="s">
        <v>52</v>
      </c>
      <c r="GK551">
        <v>520</v>
      </c>
      <c r="GL551" t="s">
        <v>53</v>
      </c>
      <c r="GO551">
        <v>2.67</v>
      </c>
    </row>
    <row r="552" spans="1:197" x14ac:dyDescent="0.45">
      <c r="A552">
        <v>41162</v>
      </c>
      <c r="B552" t="s">
        <v>5</v>
      </c>
      <c r="E552">
        <v>0</v>
      </c>
      <c r="F552" t="s">
        <v>6</v>
      </c>
      <c r="I552">
        <v>0</v>
      </c>
      <c r="J552" t="s">
        <v>7</v>
      </c>
      <c r="M552">
        <v>24.675000000000001</v>
      </c>
      <c r="N552" t="s">
        <v>8</v>
      </c>
      <c r="Q552">
        <v>1500</v>
      </c>
      <c r="R552" t="s">
        <v>9</v>
      </c>
      <c r="U552">
        <v>45</v>
      </c>
      <c r="V552" t="s">
        <v>10</v>
      </c>
      <c r="Y552">
        <v>66.31</v>
      </c>
      <c r="Z552" t="s">
        <v>11</v>
      </c>
      <c r="AC552">
        <v>1940</v>
      </c>
      <c r="AD552" t="s">
        <v>12</v>
      </c>
      <c r="AG552">
        <v>1335</v>
      </c>
      <c r="AH552" t="s">
        <v>13</v>
      </c>
      <c r="AK552">
        <v>6.0100000000000001E-2</v>
      </c>
      <c r="AL552" t="s">
        <v>14</v>
      </c>
      <c r="AO552">
        <v>5627</v>
      </c>
      <c r="AP552" t="s">
        <v>15</v>
      </c>
      <c r="AS552">
        <v>169.52</v>
      </c>
      <c r="AT552" t="s">
        <v>16</v>
      </c>
      <c r="AW552">
        <v>5175</v>
      </c>
      <c r="AX552" t="s">
        <v>17</v>
      </c>
      <c r="BA552">
        <v>355</v>
      </c>
      <c r="BB552" t="s">
        <v>18</v>
      </c>
      <c r="BE552">
        <v>2.8289999999999999E-2</v>
      </c>
      <c r="BF552" t="s">
        <v>19</v>
      </c>
      <c r="BI552">
        <v>41.14</v>
      </c>
      <c r="BJ552" t="s">
        <v>20</v>
      </c>
      <c r="BM552">
        <v>619.9</v>
      </c>
      <c r="BN552" t="s">
        <v>21</v>
      </c>
      <c r="BQ552">
        <v>2011.2</v>
      </c>
      <c r="BR552" t="s">
        <v>22</v>
      </c>
      <c r="BU552">
        <v>285</v>
      </c>
      <c r="BV552" t="s">
        <v>23</v>
      </c>
      <c r="BY552">
        <v>11.381</v>
      </c>
      <c r="BZ552" t="s">
        <v>24</v>
      </c>
      <c r="CC552">
        <v>242.03</v>
      </c>
      <c r="CD552" t="s">
        <v>25</v>
      </c>
      <c r="CG552">
        <v>4485</v>
      </c>
      <c r="CH552" t="s">
        <v>26</v>
      </c>
      <c r="CK552">
        <v>0</v>
      </c>
      <c r="CL552" t="s">
        <v>27</v>
      </c>
      <c r="CO552">
        <v>0</v>
      </c>
      <c r="CP552" t="s">
        <v>28</v>
      </c>
      <c r="CS552">
        <v>179</v>
      </c>
      <c r="CT552" t="s">
        <v>29</v>
      </c>
      <c r="CW552">
        <v>67.97</v>
      </c>
      <c r="CX552" t="s">
        <v>30</v>
      </c>
      <c r="DA552">
        <v>2.97</v>
      </c>
      <c r="DB552" t="s">
        <v>31</v>
      </c>
      <c r="DE552">
        <v>374</v>
      </c>
      <c r="DF552" t="s">
        <v>32</v>
      </c>
      <c r="DI552">
        <v>73.540000000000006</v>
      </c>
      <c r="DJ552" t="s">
        <v>33</v>
      </c>
      <c r="DM552">
        <v>212.18</v>
      </c>
      <c r="DN552" t="s">
        <v>34</v>
      </c>
      <c r="DQ552">
        <v>131.69</v>
      </c>
      <c r="DR552" t="s">
        <v>35</v>
      </c>
      <c r="DU552">
        <v>95.5</v>
      </c>
      <c r="DV552" t="s">
        <v>36</v>
      </c>
      <c r="DY552">
        <v>0.88519999999999999</v>
      </c>
      <c r="DZ552" t="s">
        <v>37</v>
      </c>
      <c r="EC552">
        <v>187</v>
      </c>
      <c r="ED552" t="s">
        <v>38</v>
      </c>
      <c r="EG552">
        <v>575.5</v>
      </c>
      <c r="EH552" t="s">
        <v>39</v>
      </c>
      <c r="EK552">
        <v>97.05</v>
      </c>
      <c r="EL552" t="s">
        <v>40</v>
      </c>
      <c r="EO552">
        <v>76.25</v>
      </c>
      <c r="EP552" t="s">
        <v>41</v>
      </c>
      <c r="ES552">
        <v>432.8</v>
      </c>
      <c r="ET552" t="s">
        <v>42</v>
      </c>
      <c r="EW552">
        <v>27.074999999999999</v>
      </c>
      <c r="EX552" t="s">
        <v>43</v>
      </c>
      <c r="FA552">
        <v>31.38</v>
      </c>
      <c r="FB552" t="s">
        <v>44</v>
      </c>
      <c r="FE552">
        <v>21.515999999999998</v>
      </c>
      <c r="FF552" t="s">
        <v>45</v>
      </c>
      <c r="FI552">
        <v>105</v>
      </c>
      <c r="FJ552" t="s">
        <v>46</v>
      </c>
      <c r="FM552">
        <v>210.33</v>
      </c>
      <c r="FN552" t="s">
        <v>47</v>
      </c>
      <c r="FQ552">
        <v>105.85</v>
      </c>
      <c r="FR552" t="s">
        <v>48</v>
      </c>
      <c r="FU552">
        <v>57800</v>
      </c>
      <c r="FV552" t="s">
        <v>49</v>
      </c>
      <c r="FY552">
        <v>257.01</v>
      </c>
      <c r="FZ552" t="s">
        <v>50</v>
      </c>
      <c r="GC552">
        <v>0.24129999999999999</v>
      </c>
      <c r="GD552" t="s">
        <v>51</v>
      </c>
      <c r="GG552">
        <v>1288.5999999999999</v>
      </c>
      <c r="GH552" t="s">
        <v>52</v>
      </c>
      <c r="GK552">
        <v>542.5</v>
      </c>
      <c r="GL552" t="s">
        <v>53</v>
      </c>
      <c r="GO552">
        <v>2.839</v>
      </c>
    </row>
    <row r="553" spans="1:197" x14ac:dyDescent="0.45">
      <c r="A553">
        <v>41169</v>
      </c>
      <c r="B553" t="s">
        <v>5</v>
      </c>
      <c r="E553">
        <v>0</v>
      </c>
      <c r="F553" t="s">
        <v>6</v>
      </c>
      <c r="I553">
        <v>0</v>
      </c>
      <c r="J553" t="s">
        <v>7</v>
      </c>
      <c r="M553">
        <v>24.363</v>
      </c>
      <c r="N553" t="s">
        <v>8</v>
      </c>
      <c r="Q553">
        <v>1450</v>
      </c>
      <c r="R553" t="s">
        <v>9</v>
      </c>
      <c r="U553">
        <v>43.99</v>
      </c>
      <c r="V553" t="s">
        <v>10</v>
      </c>
      <c r="Y553">
        <v>65.510000000000005</v>
      </c>
      <c r="Z553" t="s">
        <v>11</v>
      </c>
      <c r="AC553">
        <v>1918.2</v>
      </c>
      <c r="AD553" t="s">
        <v>12</v>
      </c>
      <c r="AG553">
        <v>1310.0999999999999</v>
      </c>
      <c r="AH553" t="s">
        <v>13</v>
      </c>
      <c r="AK553">
        <v>5.6399999999999999E-2</v>
      </c>
      <c r="AL553" t="s">
        <v>14</v>
      </c>
      <c r="AO553">
        <v>5280</v>
      </c>
      <c r="AP553" t="s">
        <v>15</v>
      </c>
      <c r="AS553">
        <v>163.80000000000001</v>
      </c>
      <c r="AT553" t="s">
        <v>16</v>
      </c>
      <c r="AW553">
        <v>5026</v>
      </c>
      <c r="AX553" t="s">
        <v>17</v>
      </c>
      <c r="BA553">
        <v>342.5</v>
      </c>
      <c r="BB553" t="s">
        <v>18</v>
      </c>
      <c r="BE553">
        <v>2.6919999999999999E-2</v>
      </c>
      <c r="BF553" t="s">
        <v>19</v>
      </c>
      <c r="BI553">
        <v>39.35</v>
      </c>
      <c r="BJ553" t="s">
        <v>20</v>
      </c>
      <c r="BM553">
        <v>596.6</v>
      </c>
      <c r="BN553" t="s">
        <v>21</v>
      </c>
      <c r="BQ553">
        <v>1943.5</v>
      </c>
      <c r="BR553" t="s">
        <v>22</v>
      </c>
      <c r="BU553">
        <v>262.29000000000002</v>
      </c>
      <c r="BV553" t="s">
        <v>23</v>
      </c>
      <c r="BY553">
        <v>11.522</v>
      </c>
      <c r="BZ553" t="s">
        <v>24</v>
      </c>
      <c r="CC553">
        <v>232</v>
      </c>
      <c r="CD553" t="s">
        <v>25</v>
      </c>
      <c r="CG553">
        <v>4349.8999999999996</v>
      </c>
      <c r="CH553" t="s">
        <v>26</v>
      </c>
      <c r="CK553">
        <v>0</v>
      </c>
      <c r="CL553" t="s">
        <v>27</v>
      </c>
      <c r="CO553">
        <v>0</v>
      </c>
      <c r="CP553" t="s">
        <v>28</v>
      </c>
      <c r="CS553">
        <v>185</v>
      </c>
      <c r="CT553" t="s">
        <v>29</v>
      </c>
      <c r="CW553">
        <v>66.22</v>
      </c>
      <c r="CX553" t="s">
        <v>30</v>
      </c>
      <c r="DA553">
        <v>2.8502999999999998</v>
      </c>
      <c r="DB553" t="s">
        <v>31</v>
      </c>
      <c r="DE553">
        <v>366.71</v>
      </c>
      <c r="DF553" t="s">
        <v>32</v>
      </c>
      <c r="DI553">
        <v>73.069999999999993</v>
      </c>
      <c r="DJ553" t="s">
        <v>33</v>
      </c>
      <c r="DM553">
        <v>211.9</v>
      </c>
      <c r="DN553" t="s">
        <v>34</v>
      </c>
      <c r="DQ553">
        <v>138.80000000000001</v>
      </c>
      <c r="DR553" t="s">
        <v>35</v>
      </c>
      <c r="DU553">
        <v>99.23</v>
      </c>
      <c r="DV553" t="s">
        <v>36</v>
      </c>
      <c r="DY553">
        <v>0.86550000000000005</v>
      </c>
      <c r="DZ553" t="s">
        <v>37</v>
      </c>
      <c r="EC553">
        <v>184.69</v>
      </c>
      <c r="ED553" t="s">
        <v>38</v>
      </c>
      <c r="EG553">
        <v>550</v>
      </c>
      <c r="EH553" t="s">
        <v>39</v>
      </c>
      <c r="EK553">
        <v>94.16</v>
      </c>
      <c r="EL553" t="s">
        <v>40</v>
      </c>
      <c r="EO553">
        <v>70.510000000000005</v>
      </c>
      <c r="EP553" t="s">
        <v>41</v>
      </c>
      <c r="ES553">
        <v>408.8</v>
      </c>
      <c r="ET553" t="s">
        <v>42</v>
      </c>
      <c r="EW553">
        <v>26.399000000000001</v>
      </c>
      <c r="EX553" t="s">
        <v>43</v>
      </c>
      <c r="FA553">
        <v>28.608000000000001</v>
      </c>
      <c r="FB553" t="s">
        <v>44</v>
      </c>
      <c r="FE553">
        <v>20.75</v>
      </c>
      <c r="FF553" t="s">
        <v>45</v>
      </c>
      <c r="FI553">
        <v>104.4</v>
      </c>
      <c r="FJ553" t="s">
        <v>46</v>
      </c>
      <c r="FM553">
        <v>210.05</v>
      </c>
      <c r="FN553" t="s">
        <v>47</v>
      </c>
      <c r="FQ553">
        <v>103.75</v>
      </c>
      <c r="FR553" t="s">
        <v>48</v>
      </c>
      <c r="FU553">
        <v>55079</v>
      </c>
      <c r="FV553" t="s">
        <v>49</v>
      </c>
      <c r="FY553">
        <v>265.81</v>
      </c>
      <c r="FZ553" t="s">
        <v>50</v>
      </c>
      <c r="GC553">
        <v>0.2331</v>
      </c>
      <c r="GD553" t="s">
        <v>51</v>
      </c>
      <c r="GG553">
        <v>1295.8</v>
      </c>
      <c r="GH553" t="s">
        <v>52</v>
      </c>
      <c r="GK553">
        <v>535</v>
      </c>
      <c r="GL553" t="s">
        <v>53</v>
      </c>
      <c r="GO553">
        <v>2.7820999999999998</v>
      </c>
    </row>
    <row r="554" spans="1:197" x14ac:dyDescent="0.45">
      <c r="A554">
        <v>41176</v>
      </c>
      <c r="B554" t="s">
        <v>5</v>
      </c>
      <c r="E554">
        <v>0</v>
      </c>
      <c r="F554" t="s">
        <v>6</v>
      </c>
      <c r="I554">
        <v>0</v>
      </c>
      <c r="J554" t="s">
        <v>7</v>
      </c>
      <c r="M554">
        <v>24.146000000000001</v>
      </c>
      <c r="N554" t="s">
        <v>8</v>
      </c>
      <c r="Q554">
        <v>1387</v>
      </c>
      <c r="R554" t="s">
        <v>9</v>
      </c>
      <c r="U554">
        <v>43.45</v>
      </c>
      <c r="V554" t="s">
        <v>10</v>
      </c>
      <c r="Y554">
        <v>63.57</v>
      </c>
      <c r="Z554" t="s">
        <v>11</v>
      </c>
      <c r="AC554">
        <v>1880</v>
      </c>
      <c r="AD554" t="s">
        <v>12</v>
      </c>
      <c r="AG554">
        <v>1279.9000000000001</v>
      </c>
      <c r="AH554" t="s">
        <v>13</v>
      </c>
      <c r="AK554">
        <v>5.3069999999999999E-2</v>
      </c>
      <c r="AL554" t="s">
        <v>14</v>
      </c>
      <c r="AO554">
        <v>5300</v>
      </c>
      <c r="AP554" t="s">
        <v>15</v>
      </c>
      <c r="AS554">
        <v>157.75</v>
      </c>
      <c r="AT554" t="s">
        <v>16</v>
      </c>
      <c r="AW554">
        <v>4950</v>
      </c>
      <c r="AX554" t="s">
        <v>17</v>
      </c>
      <c r="BA554">
        <v>329.8</v>
      </c>
      <c r="BB554" t="s">
        <v>18</v>
      </c>
      <c r="BE554">
        <v>2.6769999999999999E-2</v>
      </c>
      <c r="BF554" t="s">
        <v>19</v>
      </c>
      <c r="BI554">
        <v>40.64</v>
      </c>
      <c r="BJ554" t="s">
        <v>20</v>
      </c>
      <c r="BM554">
        <v>565.9</v>
      </c>
      <c r="BN554" t="s">
        <v>21</v>
      </c>
      <c r="BQ554">
        <v>1922.3</v>
      </c>
      <c r="BR554" t="s">
        <v>22</v>
      </c>
      <c r="BU554">
        <v>259.98</v>
      </c>
      <c r="BV554" t="s">
        <v>23</v>
      </c>
      <c r="BY554">
        <v>11.1</v>
      </c>
      <c r="BZ554" t="s">
        <v>24</v>
      </c>
      <c r="CC554">
        <v>229.89</v>
      </c>
      <c r="CD554" t="s">
        <v>25</v>
      </c>
      <c r="CG554">
        <v>4164.8999999999996</v>
      </c>
      <c r="CH554" t="s">
        <v>26</v>
      </c>
      <c r="CK554">
        <v>0</v>
      </c>
      <c r="CL554" t="s">
        <v>27</v>
      </c>
      <c r="CO554">
        <v>0</v>
      </c>
      <c r="CP554" t="s">
        <v>28</v>
      </c>
      <c r="CS554">
        <v>190.3</v>
      </c>
      <c r="CT554" t="s">
        <v>29</v>
      </c>
      <c r="CW554">
        <v>62.4</v>
      </c>
      <c r="CX554" t="s">
        <v>30</v>
      </c>
      <c r="DA554">
        <v>2.8096999999999999</v>
      </c>
      <c r="DB554" t="s">
        <v>31</v>
      </c>
      <c r="DE554">
        <v>347.99</v>
      </c>
      <c r="DF554" t="s">
        <v>32</v>
      </c>
      <c r="DI554">
        <v>70.459999999999994</v>
      </c>
      <c r="DJ554" t="s">
        <v>33</v>
      </c>
      <c r="DM554">
        <v>210.92</v>
      </c>
      <c r="DN554" t="s">
        <v>34</v>
      </c>
      <c r="DQ554">
        <v>134.4</v>
      </c>
      <c r="DR554" t="s">
        <v>35</v>
      </c>
      <c r="DU554">
        <v>95.87</v>
      </c>
      <c r="DV554" t="s">
        <v>36</v>
      </c>
      <c r="DY554">
        <v>0.85450000000000004</v>
      </c>
      <c r="DZ554" t="s">
        <v>37</v>
      </c>
      <c r="EC554">
        <v>179.15</v>
      </c>
      <c r="ED554" t="s">
        <v>38</v>
      </c>
      <c r="EG554">
        <v>622</v>
      </c>
      <c r="EH554" t="s">
        <v>39</v>
      </c>
      <c r="EK554">
        <v>90.99</v>
      </c>
      <c r="EL554" t="s">
        <v>40</v>
      </c>
      <c r="EO554">
        <v>66.25</v>
      </c>
      <c r="EP554" t="s">
        <v>41</v>
      </c>
      <c r="ES554">
        <v>394.6</v>
      </c>
      <c r="ET554" t="s">
        <v>42</v>
      </c>
      <c r="EW554">
        <v>24.35</v>
      </c>
      <c r="EX554" t="s">
        <v>43</v>
      </c>
      <c r="FA554">
        <v>28.163</v>
      </c>
      <c r="FB554" t="s">
        <v>44</v>
      </c>
      <c r="FE554">
        <v>20.896999999999998</v>
      </c>
      <c r="FF554" t="s">
        <v>45</v>
      </c>
      <c r="FI554">
        <v>98.37</v>
      </c>
      <c r="FJ554" t="s">
        <v>46</v>
      </c>
      <c r="FM554">
        <v>201.32</v>
      </c>
      <c r="FN554" t="s">
        <v>47</v>
      </c>
      <c r="FQ554">
        <v>104.1</v>
      </c>
      <c r="FR554" t="s">
        <v>48</v>
      </c>
      <c r="FU554">
        <v>57000</v>
      </c>
      <c r="FV554" t="s">
        <v>49</v>
      </c>
      <c r="FY554">
        <v>257.52999999999997</v>
      </c>
      <c r="FZ554" t="s">
        <v>50</v>
      </c>
      <c r="GC554">
        <v>0.23233999999999999</v>
      </c>
      <c r="GD554" t="s">
        <v>51</v>
      </c>
      <c r="GG554">
        <v>1258.7</v>
      </c>
      <c r="GH554" t="s">
        <v>52</v>
      </c>
      <c r="GK554">
        <v>529.4</v>
      </c>
      <c r="GL554" t="s">
        <v>53</v>
      </c>
      <c r="GO554">
        <v>2.73</v>
      </c>
    </row>
    <row r="555" spans="1:197" x14ac:dyDescent="0.45">
      <c r="A555">
        <v>41183</v>
      </c>
      <c r="B555" t="s">
        <v>5</v>
      </c>
      <c r="C555">
        <v>0</v>
      </c>
      <c r="E555">
        <v>0</v>
      </c>
      <c r="F555" t="s">
        <v>6</v>
      </c>
      <c r="G555">
        <v>0</v>
      </c>
      <c r="I555">
        <v>0</v>
      </c>
      <c r="J555" t="s">
        <v>7</v>
      </c>
      <c r="K555">
        <v>177996.48934584</v>
      </c>
      <c r="M555">
        <v>24.3</v>
      </c>
      <c r="N555" t="s">
        <v>8</v>
      </c>
      <c r="O555">
        <v>56609.784399999997</v>
      </c>
      <c r="Q555">
        <v>1423</v>
      </c>
      <c r="R555" t="s">
        <v>9</v>
      </c>
      <c r="S555">
        <v>48234.065865570003</v>
      </c>
      <c r="U555">
        <v>43.44</v>
      </c>
      <c r="V555" t="s">
        <v>10</v>
      </c>
      <c r="W555">
        <v>19125.724266000001</v>
      </c>
      <c r="Y555">
        <v>68.41</v>
      </c>
      <c r="Z555" t="s">
        <v>11</v>
      </c>
      <c r="AA555">
        <v>320327.54492959997</v>
      </c>
      <c r="AC555">
        <v>1877.8</v>
      </c>
      <c r="AD555" t="s">
        <v>12</v>
      </c>
      <c r="AE555">
        <v>44521.311927399998</v>
      </c>
      <c r="AG555">
        <v>1368</v>
      </c>
      <c r="AH555" t="s">
        <v>13</v>
      </c>
      <c r="AI555">
        <v>558174.48576036002</v>
      </c>
      <c r="AK555">
        <v>5.4919999999999997E-2</v>
      </c>
      <c r="AL555" t="s">
        <v>14</v>
      </c>
      <c r="AM555">
        <v>59049.681820800004</v>
      </c>
      <c r="AO555">
        <v>5250</v>
      </c>
      <c r="AP555" t="s">
        <v>15</v>
      </c>
      <c r="AQ555">
        <v>3737100.746394</v>
      </c>
      <c r="AS555">
        <v>159.07</v>
      </c>
      <c r="AT555" t="s">
        <v>16</v>
      </c>
      <c r="AU555">
        <v>946466.76385500003</v>
      </c>
      <c r="AW555">
        <v>4969</v>
      </c>
      <c r="AX555" t="s">
        <v>17</v>
      </c>
      <c r="AY555">
        <v>41233.6175</v>
      </c>
      <c r="BA555">
        <v>343.5</v>
      </c>
      <c r="BB555" t="s">
        <v>18</v>
      </c>
      <c r="BC555">
        <v>260184.764</v>
      </c>
      <c r="BE555">
        <v>2.7660000000000001E-2</v>
      </c>
      <c r="BF555" t="s">
        <v>19</v>
      </c>
      <c r="BG555">
        <v>28897.399780740001</v>
      </c>
      <c r="BI555">
        <v>41.67</v>
      </c>
      <c r="BJ555" t="s">
        <v>20</v>
      </c>
      <c r="BK555">
        <v>59087.828302499998</v>
      </c>
      <c r="BM555">
        <v>596.1</v>
      </c>
      <c r="BN555" t="s">
        <v>21</v>
      </c>
      <c r="BO555">
        <v>1639035.3923849999</v>
      </c>
      <c r="BQ555">
        <v>1935.2</v>
      </c>
      <c r="BR555" t="s">
        <v>22</v>
      </c>
      <c r="BS555">
        <v>46394.584024160002</v>
      </c>
      <c r="BU555">
        <v>260</v>
      </c>
      <c r="BV555" t="s">
        <v>23</v>
      </c>
      <c r="BW555">
        <v>125018.40403999999</v>
      </c>
      <c r="BY555">
        <v>11.676</v>
      </c>
      <c r="BZ555" t="s">
        <v>24</v>
      </c>
      <c r="CA555">
        <v>471555.57484840002</v>
      </c>
      <c r="CC555">
        <v>225.51</v>
      </c>
      <c r="CD555" t="s">
        <v>25</v>
      </c>
      <c r="CE555">
        <v>394755.83258300001</v>
      </c>
      <c r="CG555">
        <v>4389.8999999999996</v>
      </c>
      <c r="CH555" t="s">
        <v>26</v>
      </c>
      <c r="CI555">
        <v>0</v>
      </c>
      <c r="CK555">
        <v>0</v>
      </c>
      <c r="CL555" t="s">
        <v>27</v>
      </c>
      <c r="CM555">
        <v>0</v>
      </c>
      <c r="CO555">
        <v>0</v>
      </c>
      <c r="CP555" t="s">
        <v>28</v>
      </c>
      <c r="CQ555">
        <v>53132.712184999997</v>
      </c>
      <c r="CS555">
        <v>197</v>
      </c>
      <c r="CT555" t="s">
        <v>29</v>
      </c>
      <c r="CU555">
        <v>377753.1129372</v>
      </c>
      <c r="CW555">
        <v>64.37</v>
      </c>
      <c r="CX555" t="s">
        <v>30</v>
      </c>
      <c r="CY555">
        <v>54172.082775579998</v>
      </c>
      <c r="DA555">
        <v>2.83</v>
      </c>
      <c r="DB555" t="s">
        <v>31</v>
      </c>
      <c r="DC555">
        <v>1066077.3996600001</v>
      </c>
      <c r="DE555">
        <v>360.4</v>
      </c>
      <c r="DF555" t="s">
        <v>32</v>
      </c>
      <c r="DG555">
        <v>34695.93541056</v>
      </c>
      <c r="DI555">
        <v>72.13</v>
      </c>
      <c r="DJ555" t="s">
        <v>33</v>
      </c>
      <c r="DK555">
        <v>2222331.9064467298</v>
      </c>
      <c r="DM555">
        <v>212.06</v>
      </c>
      <c r="DN555" t="s">
        <v>34</v>
      </c>
      <c r="DO555">
        <v>397192.70340155001</v>
      </c>
      <c r="DQ555">
        <v>135.19999999999999</v>
      </c>
      <c r="DR555" t="s">
        <v>35</v>
      </c>
      <c r="DS555">
        <v>23425.951814430002</v>
      </c>
      <c r="DU555">
        <v>98.5</v>
      </c>
      <c r="DV555" t="s">
        <v>36</v>
      </c>
      <c r="DW555">
        <v>248731.35539832999</v>
      </c>
      <c r="DY555">
        <v>0.86850000000000005</v>
      </c>
      <c r="DZ555" t="s">
        <v>37</v>
      </c>
      <c r="EA555">
        <v>0</v>
      </c>
      <c r="EC555">
        <v>183.61</v>
      </c>
      <c r="ED555" t="s">
        <v>38</v>
      </c>
      <c r="EE555">
        <v>20956.202228499998</v>
      </c>
      <c r="EG555">
        <v>657</v>
      </c>
      <c r="EH555" t="s">
        <v>39</v>
      </c>
      <c r="EI555">
        <v>1962037.7037200001</v>
      </c>
      <c r="EK555">
        <v>93.02</v>
      </c>
      <c r="EL555" t="s">
        <v>40</v>
      </c>
      <c r="EM555">
        <v>66910</v>
      </c>
      <c r="EO555">
        <v>67.8</v>
      </c>
      <c r="EP555" t="s">
        <v>41</v>
      </c>
      <c r="EQ555">
        <v>331736.58935999998</v>
      </c>
      <c r="ES555">
        <v>393.6</v>
      </c>
      <c r="ET555" t="s">
        <v>42</v>
      </c>
      <c r="EU555">
        <v>239011.20000000001</v>
      </c>
      <c r="EW555">
        <v>25.062999999999999</v>
      </c>
      <c r="EX555" t="s">
        <v>43</v>
      </c>
      <c r="EY555">
        <v>1004579.2451099</v>
      </c>
      <c r="FA555">
        <v>28.762</v>
      </c>
      <c r="FB555" t="s">
        <v>44</v>
      </c>
      <c r="FC555">
        <v>159985.90733742001</v>
      </c>
      <c r="FE555">
        <v>21.129000000000001</v>
      </c>
      <c r="FF555" t="s">
        <v>45</v>
      </c>
      <c r="FG555">
        <v>92370.981980880009</v>
      </c>
      <c r="FI555">
        <v>100.4</v>
      </c>
      <c r="FJ555" t="s">
        <v>46</v>
      </c>
      <c r="FK555">
        <v>438526.86409599998</v>
      </c>
      <c r="FM555">
        <v>204.78</v>
      </c>
      <c r="FN555" t="s">
        <v>47</v>
      </c>
      <c r="FO555">
        <v>15382.186379999999</v>
      </c>
      <c r="FQ555">
        <v>101</v>
      </c>
      <c r="FR555" t="s">
        <v>48</v>
      </c>
      <c r="FS555">
        <v>88994.825500000006</v>
      </c>
      <c r="FU555">
        <v>59700</v>
      </c>
      <c r="FV555" t="s">
        <v>49</v>
      </c>
      <c r="FW555">
        <v>759517.95084279007</v>
      </c>
      <c r="FY555">
        <v>256.05</v>
      </c>
      <c r="FZ555" t="s">
        <v>50</v>
      </c>
      <c r="GA555">
        <v>292838.23629165004</v>
      </c>
      <c r="GC555">
        <v>0.23566999999999999</v>
      </c>
      <c r="GD555" t="s">
        <v>51</v>
      </c>
      <c r="GE555">
        <v>155359.843548</v>
      </c>
      <c r="GG555">
        <v>1281</v>
      </c>
      <c r="GH555" t="s">
        <v>52</v>
      </c>
      <c r="GI555">
        <v>23366.745349500001</v>
      </c>
      <c r="GK555">
        <v>528</v>
      </c>
      <c r="GL555" t="s">
        <v>53</v>
      </c>
      <c r="GM555">
        <v>171000.70080647001</v>
      </c>
      <c r="GO555">
        <v>2.82</v>
      </c>
    </row>
    <row r="556" spans="1:197" x14ac:dyDescent="0.45">
      <c r="A556">
        <v>41190</v>
      </c>
      <c r="B556" t="s">
        <v>5</v>
      </c>
      <c r="E556">
        <v>0</v>
      </c>
      <c r="F556" t="s">
        <v>6</v>
      </c>
      <c r="I556">
        <v>0</v>
      </c>
      <c r="J556" t="s">
        <v>7</v>
      </c>
      <c r="M556">
        <v>24.548999999999999</v>
      </c>
      <c r="N556" t="s">
        <v>8</v>
      </c>
      <c r="Q556">
        <v>1352.9</v>
      </c>
      <c r="R556" t="s">
        <v>9</v>
      </c>
      <c r="U556">
        <v>43.1</v>
      </c>
      <c r="V556" t="s">
        <v>10</v>
      </c>
      <c r="Y556">
        <v>64</v>
      </c>
      <c r="Z556" t="s">
        <v>11</v>
      </c>
      <c r="AC556">
        <v>1812</v>
      </c>
      <c r="AD556" t="s">
        <v>12</v>
      </c>
      <c r="AG556">
        <v>1314</v>
      </c>
      <c r="AH556" t="s">
        <v>13</v>
      </c>
      <c r="AK556">
        <v>5.3900000000000003E-2</v>
      </c>
      <c r="AL556" t="s">
        <v>14</v>
      </c>
      <c r="AO556">
        <v>4992</v>
      </c>
      <c r="AP556" t="s">
        <v>15</v>
      </c>
      <c r="AS556">
        <v>152.36000000000001</v>
      </c>
      <c r="AT556" t="s">
        <v>16</v>
      </c>
      <c r="AW556">
        <v>4806</v>
      </c>
      <c r="AX556" t="s">
        <v>17</v>
      </c>
      <c r="BA556">
        <v>337</v>
      </c>
      <c r="BB556" t="s">
        <v>18</v>
      </c>
      <c r="BE556">
        <v>2.6249999999999999E-2</v>
      </c>
      <c r="BF556" t="s">
        <v>19</v>
      </c>
      <c r="BI556">
        <v>40.06</v>
      </c>
      <c r="BJ556" t="s">
        <v>20</v>
      </c>
      <c r="BM556">
        <v>568</v>
      </c>
      <c r="BN556" t="s">
        <v>21</v>
      </c>
      <c r="BQ556">
        <v>1923</v>
      </c>
      <c r="BR556" t="s">
        <v>22</v>
      </c>
      <c r="BU556">
        <v>263.24</v>
      </c>
      <c r="BV556" t="s">
        <v>23</v>
      </c>
      <c r="BY556">
        <v>10.86</v>
      </c>
      <c r="BZ556" t="s">
        <v>24</v>
      </c>
      <c r="CC556">
        <v>229.36</v>
      </c>
      <c r="CD556" t="s">
        <v>25</v>
      </c>
      <c r="CG556">
        <v>4438.8</v>
      </c>
      <c r="CH556" t="s">
        <v>26</v>
      </c>
      <c r="CK556">
        <v>0</v>
      </c>
      <c r="CL556" t="s">
        <v>27</v>
      </c>
      <c r="CO556">
        <v>0</v>
      </c>
      <c r="CP556" t="s">
        <v>28</v>
      </c>
      <c r="CS556">
        <v>188.99</v>
      </c>
      <c r="CT556" t="s">
        <v>29</v>
      </c>
      <c r="CW556">
        <v>62.09</v>
      </c>
      <c r="CX556" t="s">
        <v>30</v>
      </c>
      <c r="DA556">
        <v>2.9199000000000002</v>
      </c>
      <c r="DB556" t="s">
        <v>31</v>
      </c>
      <c r="DE556">
        <v>352.2</v>
      </c>
      <c r="DF556" t="s">
        <v>32</v>
      </c>
      <c r="DI556">
        <v>69.87</v>
      </c>
      <c r="DJ556" t="s">
        <v>33</v>
      </c>
      <c r="DM556">
        <v>208.39</v>
      </c>
      <c r="DN556" t="s">
        <v>34</v>
      </c>
      <c r="DQ556">
        <v>132.80000000000001</v>
      </c>
      <c r="DR556" t="s">
        <v>35</v>
      </c>
      <c r="DU556">
        <v>95.31</v>
      </c>
      <c r="DV556" t="s">
        <v>36</v>
      </c>
      <c r="DY556">
        <v>0.84299999999999997</v>
      </c>
      <c r="DZ556" t="s">
        <v>37</v>
      </c>
      <c r="EC556">
        <v>173.49</v>
      </c>
      <c r="ED556" t="s">
        <v>38</v>
      </c>
      <c r="EG556">
        <v>670</v>
      </c>
      <c r="EH556" t="s">
        <v>39</v>
      </c>
      <c r="EK556">
        <v>91.5</v>
      </c>
      <c r="EL556" t="s">
        <v>40</v>
      </c>
      <c r="EO556">
        <v>66.47</v>
      </c>
      <c r="EP556" t="s">
        <v>41</v>
      </c>
      <c r="ES556">
        <v>390</v>
      </c>
      <c r="ET556" t="s">
        <v>42</v>
      </c>
      <c r="EW556">
        <v>23.6</v>
      </c>
      <c r="EX556" t="s">
        <v>43</v>
      </c>
      <c r="FA556">
        <v>28.3</v>
      </c>
      <c r="FB556" t="s">
        <v>44</v>
      </c>
      <c r="FE556">
        <v>20.887</v>
      </c>
      <c r="FF556" t="s">
        <v>45</v>
      </c>
      <c r="FI556">
        <v>100.92</v>
      </c>
      <c r="FJ556" t="s">
        <v>46</v>
      </c>
      <c r="FM556">
        <v>198</v>
      </c>
      <c r="FN556" t="s">
        <v>47</v>
      </c>
      <c r="FQ556">
        <v>98.08</v>
      </c>
      <c r="FR556" t="s">
        <v>48</v>
      </c>
      <c r="FU556">
        <v>59512</v>
      </c>
      <c r="FV556" t="s">
        <v>49</v>
      </c>
      <c r="FY556">
        <v>251.25</v>
      </c>
      <c r="FZ556" t="s">
        <v>50</v>
      </c>
      <c r="GC556">
        <v>0.23057</v>
      </c>
      <c r="GD556" t="s">
        <v>51</v>
      </c>
      <c r="GG556">
        <v>1282</v>
      </c>
      <c r="GH556" t="s">
        <v>52</v>
      </c>
      <c r="GK556">
        <v>532.1</v>
      </c>
      <c r="GL556" t="s">
        <v>53</v>
      </c>
      <c r="GO556">
        <v>2.7682000000000002</v>
      </c>
    </row>
    <row r="557" spans="1:197" x14ac:dyDescent="0.45">
      <c r="A557">
        <v>41197</v>
      </c>
      <c r="B557" t="s">
        <v>5</v>
      </c>
      <c r="E557">
        <v>0</v>
      </c>
      <c r="F557" t="s">
        <v>6</v>
      </c>
      <c r="I557">
        <v>0</v>
      </c>
      <c r="J557" t="s">
        <v>7</v>
      </c>
      <c r="M557">
        <v>22.771999999999998</v>
      </c>
      <c r="N557" t="s">
        <v>8</v>
      </c>
      <c r="Q557">
        <v>1311.3</v>
      </c>
      <c r="R557" t="s">
        <v>9</v>
      </c>
      <c r="U557">
        <v>42.25</v>
      </c>
      <c r="V557" t="s">
        <v>10</v>
      </c>
      <c r="Y557">
        <v>63.4</v>
      </c>
      <c r="Z557" t="s">
        <v>11</v>
      </c>
      <c r="AC557">
        <v>1810</v>
      </c>
      <c r="AD557" t="s">
        <v>12</v>
      </c>
      <c r="AG557">
        <v>1297</v>
      </c>
      <c r="AH557" t="s">
        <v>13</v>
      </c>
      <c r="AK557">
        <v>5.407E-2</v>
      </c>
      <c r="AL557" t="s">
        <v>14</v>
      </c>
      <c r="AO557">
        <v>4925</v>
      </c>
      <c r="AP557" t="s">
        <v>15</v>
      </c>
      <c r="AS557">
        <v>154.68</v>
      </c>
      <c r="AT557" t="s">
        <v>16</v>
      </c>
      <c r="AW557">
        <v>4804</v>
      </c>
      <c r="AX557" t="s">
        <v>17</v>
      </c>
      <c r="BA557">
        <v>341.28</v>
      </c>
      <c r="BB557" t="s">
        <v>18</v>
      </c>
      <c r="BE557">
        <v>2.5700000000000001E-2</v>
      </c>
      <c r="BF557" t="s">
        <v>19</v>
      </c>
      <c r="BI557">
        <v>38.6</v>
      </c>
      <c r="BJ557" t="s">
        <v>20</v>
      </c>
      <c r="BM557">
        <v>602</v>
      </c>
      <c r="BN557" t="s">
        <v>21</v>
      </c>
      <c r="BQ557">
        <v>1970.2</v>
      </c>
      <c r="BR557" t="s">
        <v>22</v>
      </c>
      <c r="BU557">
        <v>276.99</v>
      </c>
      <c r="BV557" t="s">
        <v>23</v>
      </c>
      <c r="BY557">
        <v>10.878</v>
      </c>
      <c r="BZ557" t="s">
        <v>24</v>
      </c>
      <c r="CC557">
        <v>232.37</v>
      </c>
      <c r="CD557" t="s">
        <v>25</v>
      </c>
      <c r="CG557">
        <v>4580</v>
      </c>
      <c r="CH557" t="s">
        <v>26</v>
      </c>
      <c r="CK557">
        <v>0</v>
      </c>
      <c r="CL557" t="s">
        <v>27</v>
      </c>
      <c r="CO557">
        <v>0</v>
      </c>
      <c r="CP557" t="s">
        <v>28</v>
      </c>
      <c r="CS557">
        <v>195.09</v>
      </c>
      <c r="CT557" t="s">
        <v>29</v>
      </c>
      <c r="CW557">
        <v>61.43</v>
      </c>
      <c r="CX557" t="s">
        <v>30</v>
      </c>
      <c r="DA557">
        <v>2.8300999999999998</v>
      </c>
      <c r="DB557" t="s">
        <v>31</v>
      </c>
      <c r="DE557">
        <v>360.5</v>
      </c>
      <c r="DF557" t="s">
        <v>32</v>
      </c>
      <c r="DI557">
        <v>68.680000000000007</v>
      </c>
      <c r="DJ557" t="s">
        <v>33</v>
      </c>
      <c r="DM557">
        <v>214.07</v>
      </c>
      <c r="DN557" t="s">
        <v>34</v>
      </c>
      <c r="DQ557">
        <v>132.1</v>
      </c>
      <c r="DR557" t="s">
        <v>35</v>
      </c>
      <c r="DU557">
        <v>94.98</v>
      </c>
      <c r="DV557" t="s">
        <v>36</v>
      </c>
      <c r="DY557">
        <v>0.82669999999999999</v>
      </c>
      <c r="DZ557" t="s">
        <v>37</v>
      </c>
      <c r="EC557">
        <v>170.97</v>
      </c>
      <c r="ED557" t="s">
        <v>38</v>
      </c>
      <c r="EG557">
        <v>689.9</v>
      </c>
      <c r="EH557" t="s">
        <v>39</v>
      </c>
      <c r="EK557">
        <v>93.19</v>
      </c>
      <c r="EL557" t="s">
        <v>40</v>
      </c>
      <c r="EO557">
        <v>69.25</v>
      </c>
      <c r="EP557" t="s">
        <v>41</v>
      </c>
      <c r="ES557">
        <v>392.2</v>
      </c>
      <c r="ET557" t="s">
        <v>42</v>
      </c>
      <c r="EW557">
        <v>25.177</v>
      </c>
      <c r="EX557" t="s">
        <v>43</v>
      </c>
      <c r="FA557">
        <v>28.465</v>
      </c>
      <c r="FB557" t="s">
        <v>44</v>
      </c>
      <c r="FE557">
        <v>20.9</v>
      </c>
      <c r="FF557" t="s">
        <v>45</v>
      </c>
      <c r="FI557">
        <v>101.2</v>
      </c>
      <c r="FJ557" t="s">
        <v>46</v>
      </c>
      <c r="FM557">
        <v>203.88</v>
      </c>
      <c r="FN557" t="s">
        <v>47</v>
      </c>
      <c r="FQ557">
        <v>99.53</v>
      </c>
      <c r="FR557" t="s">
        <v>48</v>
      </c>
      <c r="FU557">
        <v>59925</v>
      </c>
      <c r="FV557" t="s">
        <v>49</v>
      </c>
      <c r="FY557">
        <v>240.01</v>
      </c>
      <c r="FZ557" t="s">
        <v>50</v>
      </c>
      <c r="GC557">
        <v>0.23050999999999999</v>
      </c>
      <c r="GD557" t="s">
        <v>51</v>
      </c>
      <c r="GG557">
        <v>1271.9000000000001</v>
      </c>
      <c r="GH557" t="s">
        <v>52</v>
      </c>
      <c r="GK557">
        <v>537.29999999999995</v>
      </c>
      <c r="GL557" t="s">
        <v>53</v>
      </c>
      <c r="GO557">
        <v>2.7795999999999998</v>
      </c>
    </row>
    <row r="558" spans="1:197" x14ac:dyDescent="0.45">
      <c r="A558">
        <v>41204</v>
      </c>
      <c r="B558" t="s">
        <v>5</v>
      </c>
      <c r="E558">
        <v>0</v>
      </c>
      <c r="F558" t="s">
        <v>6</v>
      </c>
      <c r="I558">
        <v>0</v>
      </c>
      <c r="J558" t="s">
        <v>7</v>
      </c>
      <c r="M558">
        <v>22.771000000000001</v>
      </c>
      <c r="N558" t="s">
        <v>8</v>
      </c>
      <c r="Q558">
        <v>1253.9000000000001</v>
      </c>
      <c r="R558" t="s">
        <v>9</v>
      </c>
      <c r="U558">
        <v>39.56</v>
      </c>
      <c r="V558" t="s">
        <v>10</v>
      </c>
      <c r="Y558">
        <v>60.79</v>
      </c>
      <c r="Z558" t="s">
        <v>11</v>
      </c>
      <c r="AC558">
        <v>1790</v>
      </c>
      <c r="AD558" t="s">
        <v>12</v>
      </c>
      <c r="AG558">
        <v>1280</v>
      </c>
      <c r="AH558" t="s">
        <v>13</v>
      </c>
      <c r="AK558">
        <v>5.57E-2</v>
      </c>
      <c r="AL558" t="s">
        <v>14</v>
      </c>
      <c r="AO558">
        <v>4820</v>
      </c>
      <c r="AP558" t="s">
        <v>15</v>
      </c>
      <c r="AS558">
        <v>151.56</v>
      </c>
      <c r="AT558" t="s">
        <v>16</v>
      </c>
      <c r="AW558">
        <v>4770</v>
      </c>
      <c r="AX558" t="s">
        <v>17</v>
      </c>
      <c r="BA558">
        <v>342.8</v>
      </c>
      <c r="BB558" t="s">
        <v>18</v>
      </c>
      <c r="BE558">
        <v>2.5520000000000001E-2</v>
      </c>
      <c r="BF558" t="s">
        <v>19</v>
      </c>
      <c r="BI558">
        <v>38.700000000000003</v>
      </c>
      <c r="BJ558" t="s">
        <v>20</v>
      </c>
      <c r="BM558">
        <v>626</v>
      </c>
      <c r="BN558" t="s">
        <v>21</v>
      </c>
      <c r="BQ558">
        <v>1880.3</v>
      </c>
      <c r="BR558" t="s">
        <v>22</v>
      </c>
      <c r="BU558">
        <v>249.1</v>
      </c>
      <c r="BV558" t="s">
        <v>23</v>
      </c>
      <c r="BY558">
        <v>10.689</v>
      </c>
      <c r="BZ558" t="s">
        <v>24</v>
      </c>
      <c r="CC558">
        <v>227.66</v>
      </c>
      <c r="CD558" t="s">
        <v>25</v>
      </c>
      <c r="CG558">
        <v>4575</v>
      </c>
      <c r="CH558" t="s">
        <v>26</v>
      </c>
      <c r="CK558">
        <v>0</v>
      </c>
      <c r="CL558" t="s">
        <v>27</v>
      </c>
      <c r="CO558">
        <v>0</v>
      </c>
      <c r="CP558" t="s">
        <v>28</v>
      </c>
      <c r="CS558">
        <v>192.03</v>
      </c>
      <c r="CT558" t="s">
        <v>29</v>
      </c>
      <c r="CW558">
        <v>58.29</v>
      </c>
      <c r="CX558" t="s">
        <v>30</v>
      </c>
      <c r="DA558">
        <v>2.8</v>
      </c>
      <c r="DB558" t="s">
        <v>31</v>
      </c>
      <c r="DE558">
        <v>338.1</v>
      </c>
      <c r="DF558" t="s">
        <v>32</v>
      </c>
      <c r="DI558">
        <v>69.849999999999994</v>
      </c>
      <c r="DJ558" t="s">
        <v>33</v>
      </c>
      <c r="DM558">
        <v>231.32</v>
      </c>
      <c r="DN558" t="s">
        <v>34</v>
      </c>
      <c r="DQ558">
        <v>124.7</v>
      </c>
      <c r="DR558" t="s">
        <v>35</v>
      </c>
      <c r="DU558">
        <v>92.5</v>
      </c>
      <c r="DV558" t="s">
        <v>36</v>
      </c>
      <c r="DY558">
        <v>0.78190000000000004</v>
      </c>
      <c r="DZ558" t="s">
        <v>37</v>
      </c>
      <c r="EC558">
        <v>176.1</v>
      </c>
      <c r="ED558" t="s">
        <v>38</v>
      </c>
      <c r="EG558">
        <v>690.1</v>
      </c>
      <c r="EH558" t="s">
        <v>39</v>
      </c>
      <c r="EK558">
        <v>91.95</v>
      </c>
      <c r="EL558" t="s">
        <v>40</v>
      </c>
      <c r="EO558">
        <v>66.5</v>
      </c>
      <c r="EP558" t="s">
        <v>41</v>
      </c>
      <c r="ES558">
        <v>383.6</v>
      </c>
      <c r="ET558" t="s">
        <v>42</v>
      </c>
      <c r="EW558">
        <v>22.998999999999999</v>
      </c>
      <c r="EX558" t="s">
        <v>43</v>
      </c>
      <c r="FA558">
        <v>27.638000000000002</v>
      </c>
      <c r="FB558" t="s">
        <v>44</v>
      </c>
      <c r="FE558">
        <v>20.277999999999999</v>
      </c>
      <c r="FF558" t="s">
        <v>45</v>
      </c>
      <c r="FI558">
        <v>94.17</v>
      </c>
      <c r="FJ558" t="s">
        <v>46</v>
      </c>
      <c r="FM558">
        <v>199.79</v>
      </c>
      <c r="FN558" t="s">
        <v>47</v>
      </c>
      <c r="FQ558">
        <v>102</v>
      </c>
      <c r="FR558" t="s">
        <v>48</v>
      </c>
      <c r="FU558">
        <v>61366</v>
      </c>
      <c r="FV558" t="s">
        <v>49</v>
      </c>
      <c r="FY558">
        <v>242.79</v>
      </c>
      <c r="FZ558" t="s">
        <v>50</v>
      </c>
      <c r="GC558">
        <v>0.20394999999999999</v>
      </c>
      <c r="GD558" t="s">
        <v>51</v>
      </c>
      <c r="GG558">
        <v>1302.5</v>
      </c>
      <c r="GH558" t="s">
        <v>52</v>
      </c>
      <c r="GK558">
        <v>523.4</v>
      </c>
      <c r="GL558" t="s">
        <v>53</v>
      </c>
      <c r="GO558">
        <v>2.5105</v>
      </c>
    </row>
    <row r="559" spans="1:197" x14ac:dyDescent="0.45">
      <c r="A559">
        <v>41211</v>
      </c>
      <c r="B559" t="s">
        <v>5</v>
      </c>
      <c r="E559">
        <v>0</v>
      </c>
      <c r="F559" t="s">
        <v>6</v>
      </c>
      <c r="I559">
        <v>0</v>
      </c>
      <c r="J559" t="s">
        <v>7</v>
      </c>
      <c r="M559">
        <v>23.298999999999999</v>
      </c>
      <c r="N559" t="s">
        <v>8</v>
      </c>
      <c r="Q559">
        <v>1279.8</v>
      </c>
      <c r="R559" t="s">
        <v>9</v>
      </c>
      <c r="U559">
        <v>40.5</v>
      </c>
      <c r="V559" t="s">
        <v>10</v>
      </c>
      <c r="Y559">
        <v>56.85</v>
      </c>
      <c r="Z559" t="s">
        <v>11</v>
      </c>
      <c r="AC559">
        <v>1840</v>
      </c>
      <c r="AD559" t="s">
        <v>12</v>
      </c>
      <c r="AG559">
        <v>1315</v>
      </c>
      <c r="AH559" t="s">
        <v>13</v>
      </c>
      <c r="AK559">
        <v>5.4149999999999997E-2</v>
      </c>
      <c r="AL559" t="s">
        <v>14</v>
      </c>
      <c r="AO559">
        <v>4998</v>
      </c>
      <c r="AP559" t="s">
        <v>15</v>
      </c>
      <c r="AS559">
        <v>146.03</v>
      </c>
      <c r="AT559" t="s">
        <v>16</v>
      </c>
      <c r="AW559">
        <v>4871</v>
      </c>
      <c r="AX559" t="s">
        <v>17</v>
      </c>
      <c r="BA559">
        <v>325</v>
      </c>
      <c r="BB559" t="s">
        <v>18</v>
      </c>
      <c r="BE559">
        <v>2.547E-2</v>
      </c>
      <c r="BF559" t="s">
        <v>19</v>
      </c>
      <c r="BI559">
        <v>39.08</v>
      </c>
      <c r="BJ559" t="s">
        <v>20</v>
      </c>
      <c r="BM559">
        <v>600</v>
      </c>
      <c r="BN559" t="s">
        <v>21</v>
      </c>
      <c r="BQ559">
        <v>1944</v>
      </c>
      <c r="BR559" t="s">
        <v>22</v>
      </c>
      <c r="BU559">
        <v>250.33</v>
      </c>
      <c r="BV559" t="s">
        <v>23</v>
      </c>
      <c r="BY559">
        <v>10.817</v>
      </c>
      <c r="BZ559" t="s">
        <v>24</v>
      </c>
      <c r="CC559">
        <v>232.25</v>
      </c>
      <c r="CD559" t="s">
        <v>25</v>
      </c>
      <c r="CG559">
        <v>4580</v>
      </c>
      <c r="CH559" t="s">
        <v>26</v>
      </c>
      <c r="CK559">
        <v>0</v>
      </c>
      <c r="CL559" t="s">
        <v>27</v>
      </c>
      <c r="CO559">
        <v>0</v>
      </c>
      <c r="CP559" t="s">
        <v>28</v>
      </c>
      <c r="CS559">
        <v>185</v>
      </c>
      <c r="CT559" t="s">
        <v>29</v>
      </c>
      <c r="CW559">
        <v>62.41</v>
      </c>
      <c r="CX559" t="s">
        <v>30</v>
      </c>
      <c r="DA559">
        <v>2.79</v>
      </c>
      <c r="DB559" t="s">
        <v>31</v>
      </c>
      <c r="DE559">
        <v>318.14999999999998</v>
      </c>
      <c r="DF559" t="s">
        <v>32</v>
      </c>
      <c r="DI559">
        <v>70.94</v>
      </c>
      <c r="DJ559" t="s">
        <v>33</v>
      </c>
      <c r="DM559">
        <v>249.29</v>
      </c>
      <c r="DN559" t="s">
        <v>34</v>
      </c>
      <c r="DQ559">
        <v>122.03</v>
      </c>
      <c r="DR559" t="s">
        <v>35</v>
      </c>
      <c r="DU559">
        <v>91.38</v>
      </c>
      <c r="DV559" t="s">
        <v>36</v>
      </c>
      <c r="DY559">
        <v>0.76300000000000001</v>
      </c>
      <c r="DZ559" t="s">
        <v>37</v>
      </c>
      <c r="EC559">
        <v>175.68</v>
      </c>
      <c r="ED559" t="s">
        <v>38</v>
      </c>
      <c r="EG559">
        <v>679.2</v>
      </c>
      <c r="EH559" t="s">
        <v>39</v>
      </c>
      <c r="EK559">
        <v>91.95</v>
      </c>
      <c r="EL559" t="s">
        <v>40</v>
      </c>
      <c r="EO559">
        <v>66.31</v>
      </c>
      <c r="EP559" t="s">
        <v>41</v>
      </c>
      <c r="ES559">
        <v>385</v>
      </c>
      <c r="ET559" t="s">
        <v>42</v>
      </c>
      <c r="EW559">
        <v>23.122</v>
      </c>
      <c r="EX559" t="s">
        <v>43</v>
      </c>
      <c r="FA559">
        <v>27.951000000000001</v>
      </c>
      <c r="FB559" t="s">
        <v>44</v>
      </c>
      <c r="FE559">
        <v>19.338000000000001</v>
      </c>
      <c r="FF559" t="s">
        <v>45</v>
      </c>
      <c r="FI559">
        <v>95.5</v>
      </c>
      <c r="FJ559" t="s">
        <v>46</v>
      </c>
      <c r="FM559">
        <v>195.39</v>
      </c>
      <c r="FN559" t="s">
        <v>47</v>
      </c>
      <c r="FQ559">
        <v>102.51</v>
      </c>
      <c r="FR559" t="s">
        <v>48</v>
      </c>
      <c r="FU559">
        <v>63999</v>
      </c>
      <c r="FV559" t="s">
        <v>49</v>
      </c>
      <c r="FY559">
        <v>247.02</v>
      </c>
      <c r="FZ559" t="s">
        <v>50</v>
      </c>
      <c r="GC559">
        <v>0.20483999999999999</v>
      </c>
      <c r="GD559" t="s">
        <v>51</v>
      </c>
      <c r="GG559">
        <v>1298</v>
      </c>
      <c r="GH559" t="s">
        <v>52</v>
      </c>
      <c r="GK559">
        <v>535</v>
      </c>
      <c r="GL559" t="s">
        <v>53</v>
      </c>
      <c r="GO559">
        <v>2.625</v>
      </c>
    </row>
    <row r="560" spans="1:197" x14ac:dyDescent="0.45">
      <c r="A560">
        <v>41218</v>
      </c>
      <c r="B560" t="s">
        <v>5</v>
      </c>
      <c r="E560">
        <v>0</v>
      </c>
      <c r="F560" t="s">
        <v>6</v>
      </c>
      <c r="I560">
        <v>0</v>
      </c>
      <c r="J560" t="s">
        <v>7</v>
      </c>
      <c r="M560">
        <v>23.05</v>
      </c>
      <c r="N560" t="s">
        <v>8</v>
      </c>
      <c r="Q560">
        <v>1260</v>
      </c>
      <c r="R560" t="s">
        <v>9</v>
      </c>
      <c r="U560">
        <v>40.700000000000003</v>
      </c>
      <c r="V560" t="s">
        <v>10</v>
      </c>
      <c r="Y560">
        <v>55.35</v>
      </c>
      <c r="Z560" t="s">
        <v>11</v>
      </c>
      <c r="AC560">
        <v>1806.9</v>
      </c>
      <c r="AD560" t="s">
        <v>12</v>
      </c>
      <c r="AG560">
        <v>1270</v>
      </c>
      <c r="AH560" t="s">
        <v>13</v>
      </c>
      <c r="AK560">
        <v>5.2720000000000003E-2</v>
      </c>
      <c r="AL560" t="s">
        <v>14</v>
      </c>
      <c r="AO560">
        <v>4957</v>
      </c>
      <c r="AP560" t="s">
        <v>15</v>
      </c>
      <c r="AS560">
        <v>145.6</v>
      </c>
      <c r="AT560" t="s">
        <v>16</v>
      </c>
      <c r="AW560">
        <v>4844</v>
      </c>
      <c r="AX560" t="s">
        <v>17</v>
      </c>
      <c r="BA560">
        <v>320.8</v>
      </c>
      <c r="BB560" t="s">
        <v>18</v>
      </c>
      <c r="BE560">
        <v>2.4680000000000001E-2</v>
      </c>
      <c r="BF560" t="s">
        <v>19</v>
      </c>
      <c r="BI560">
        <v>38.700000000000003</v>
      </c>
      <c r="BJ560" t="s">
        <v>20</v>
      </c>
      <c r="BM560">
        <v>597</v>
      </c>
      <c r="BN560" t="s">
        <v>21</v>
      </c>
      <c r="BQ560">
        <v>1918.7</v>
      </c>
      <c r="BR560" t="s">
        <v>22</v>
      </c>
      <c r="BU560">
        <v>247</v>
      </c>
      <c r="BV560" t="s">
        <v>23</v>
      </c>
      <c r="BY560">
        <v>10.162000000000001</v>
      </c>
      <c r="BZ560" t="s">
        <v>24</v>
      </c>
      <c r="CC560">
        <v>229.8</v>
      </c>
      <c r="CD560" t="s">
        <v>25</v>
      </c>
      <c r="CG560">
        <v>4499</v>
      </c>
      <c r="CH560" t="s">
        <v>26</v>
      </c>
      <c r="CK560">
        <v>0</v>
      </c>
      <c r="CL560" t="s">
        <v>27</v>
      </c>
      <c r="CO560">
        <v>0</v>
      </c>
      <c r="CP560" t="s">
        <v>28</v>
      </c>
      <c r="CS560">
        <v>181.84</v>
      </c>
      <c r="CT560" t="s">
        <v>29</v>
      </c>
      <c r="CW560">
        <v>59.58</v>
      </c>
      <c r="CX560" t="s">
        <v>30</v>
      </c>
      <c r="DA560">
        <v>2.8001999999999998</v>
      </c>
      <c r="DB560" t="s">
        <v>31</v>
      </c>
      <c r="DE560">
        <v>318.52999999999997</v>
      </c>
      <c r="DF560" t="s">
        <v>32</v>
      </c>
      <c r="DI560">
        <v>69.19</v>
      </c>
      <c r="DJ560" t="s">
        <v>33</v>
      </c>
      <c r="DM560">
        <v>241.05</v>
      </c>
      <c r="DN560" t="s">
        <v>34</v>
      </c>
      <c r="DQ560">
        <v>117.23</v>
      </c>
      <c r="DR560" t="s">
        <v>35</v>
      </c>
      <c r="DU560">
        <v>90</v>
      </c>
      <c r="DV560" t="s">
        <v>36</v>
      </c>
      <c r="DY560">
        <v>0.73609999999999998</v>
      </c>
      <c r="DZ560" t="s">
        <v>37</v>
      </c>
      <c r="EC560">
        <v>179.75</v>
      </c>
      <c r="ED560" t="s">
        <v>38</v>
      </c>
      <c r="EG560">
        <v>672.2</v>
      </c>
      <c r="EH560" t="s">
        <v>39</v>
      </c>
      <c r="EK560">
        <v>85.8</v>
      </c>
      <c r="EL560" t="s">
        <v>40</v>
      </c>
      <c r="EO560">
        <v>62.26</v>
      </c>
      <c r="EP560" t="s">
        <v>41</v>
      </c>
      <c r="ES560">
        <v>366.8</v>
      </c>
      <c r="ET560" t="s">
        <v>42</v>
      </c>
      <c r="EW560">
        <v>22.006</v>
      </c>
      <c r="EX560" t="s">
        <v>43</v>
      </c>
      <c r="FA560">
        <v>26.89</v>
      </c>
      <c r="FB560" t="s">
        <v>44</v>
      </c>
      <c r="FE560">
        <v>19.899000000000001</v>
      </c>
      <c r="FF560" t="s">
        <v>45</v>
      </c>
      <c r="FI560">
        <v>91.63</v>
      </c>
      <c r="FJ560" t="s">
        <v>46</v>
      </c>
      <c r="FM560">
        <v>195.05</v>
      </c>
      <c r="FN560" t="s">
        <v>47</v>
      </c>
      <c r="FQ560">
        <v>102.27</v>
      </c>
      <c r="FR560" t="s">
        <v>48</v>
      </c>
      <c r="FU560">
        <v>62237</v>
      </c>
      <c r="FV560" t="s">
        <v>49</v>
      </c>
      <c r="FY560">
        <v>230.5</v>
      </c>
      <c r="FZ560" t="s">
        <v>50</v>
      </c>
      <c r="GC560">
        <v>0.20100000000000001</v>
      </c>
      <c r="GD560" t="s">
        <v>51</v>
      </c>
      <c r="GG560">
        <v>1278</v>
      </c>
      <c r="GH560" t="s">
        <v>52</v>
      </c>
      <c r="GK560">
        <v>540.1</v>
      </c>
      <c r="GL560" t="s">
        <v>53</v>
      </c>
      <c r="GO560">
        <v>2.508</v>
      </c>
    </row>
    <row r="561" spans="1:197" x14ac:dyDescent="0.45">
      <c r="A561">
        <v>41225</v>
      </c>
      <c r="B561" t="s">
        <v>5</v>
      </c>
      <c r="E561">
        <v>0</v>
      </c>
      <c r="F561" t="s">
        <v>6</v>
      </c>
      <c r="I561">
        <v>0</v>
      </c>
      <c r="J561" t="s">
        <v>7</v>
      </c>
      <c r="M561">
        <v>23.094999999999999</v>
      </c>
      <c r="N561" t="s">
        <v>8</v>
      </c>
      <c r="Q561">
        <v>1221.7</v>
      </c>
      <c r="R561" t="s">
        <v>9</v>
      </c>
      <c r="U561">
        <v>42.39</v>
      </c>
      <c r="V561" t="s">
        <v>10</v>
      </c>
      <c r="Y561">
        <v>53.01</v>
      </c>
      <c r="Z561" t="s">
        <v>11</v>
      </c>
      <c r="AC561">
        <v>1785.6</v>
      </c>
      <c r="AD561" t="s">
        <v>12</v>
      </c>
      <c r="AG561">
        <v>1310</v>
      </c>
      <c r="AH561" t="s">
        <v>13</v>
      </c>
      <c r="AK561">
        <v>5.1740000000000001E-2</v>
      </c>
      <c r="AL561" t="s">
        <v>14</v>
      </c>
      <c r="AO561">
        <v>5074.8999999999996</v>
      </c>
      <c r="AP561" t="s">
        <v>15</v>
      </c>
      <c r="AS561">
        <v>140.19999999999999</v>
      </c>
      <c r="AT561" t="s">
        <v>16</v>
      </c>
      <c r="AW561">
        <v>4619</v>
      </c>
      <c r="AX561" t="s">
        <v>17</v>
      </c>
      <c r="BA561">
        <v>320</v>
      </c>
      <c r="BB561" t="s">
        <v>18</v>
      </c>
      <c r="BE561">
        <v>2.4420000000000001E-2</v>
      </c>
      <c r="BF561" t="s">
        <v>19</v>
      </c>
      <c r="BI561">
        <v>37.36</v>
      </c>
      <c r="BJ561" t="s">
        <v>20</v>
      </c>
      <c r="BM561">
        <v>584.79999999999995</v>
      </c>
      <c r="BN561" t="s">
        <v>21</v>
      </c>
      <c r="BQ561">
        <v>1885.5</v>
      </c>
      <c r="BR561" t="s">
        <v>22</v>
      </c>
      <c r="BU561">
        <v>234.79</v>
      </c>
      <c r="BV561" t="s">
        <v>23</v>
      </c>
      <c r="BY561">
        <v>10.185</v>
      </c>
      <c r="BZ561" t="s">
        <v>24</v>
      </c>
      <c r="CC561">
        <v>234.34</v>
      </c>
      <c r="CD561" t="s">
        <v>25</v>
      </c>
      <c r="CG561">
        <v>4535</v>
      </c>
      <c r="CH561" t="s">
        <v>26</v>
      </c>
      <c r="CK561">
        <v>0</v>
      </c>
      <c r="CL561" t="s">
        <v>27</v>
      </c>
      <c r="CO561">
        <v>0</v>
      </c>
      <c r="CP561" t="s">
        <v>28</v>
      </c>
      <c r="CS561">
        <v>176</v>
      </c>
      <c r="CT561" t="s">
        <v>29</v>
      </c>
      <c r="CW561">
        <v>59.99</v>
      </c>
      <c r="CX561" t="s">
        <v>30</v>
      </c>
      <c r="DA561">
        <v>2.8227000000000002</v>
      </c>
      <c r="DB561" t="s">
        <v>31</v>
      </c>
      <c r="DE561">
        <v>316.7</v>
      </c>
      <c r="DF561" t="s">
        <v>32</v>
      </c>
      <c r="DI561">
        <v>67.86</v>
      </c>
      <c r="DJ561" t="s">
        <v>33</v>
      </c>
      <c r="DM561">
        <v>248.2</v>
      </c>
      <c r="DN561" t="s">
        <v>34</v>
      </c>
      <c r="DQ561">
        <v>121.05</v>
      </c>
      <c r="DR561" t="s">
        <v>35</v>
      </c>
      <c r="DU561">
        <v>90</v>
      </c>
      <c r="DV561" t="s">
        <v>36</v>
      </c>
      <c r="DY561">
        <v>0.72340000000000004</v>
      </c>
      <c r="DZ561" t="s">
        <v>37</v>
      </c>
      <c r="EC561">
        <v>181</v>
      </c>
      <c r="ED561" t="s">
        <v>38</v>
      </c>
      <c r="EG561">
        <v>637</v>
      </c>
      <c r="EH561" t="s">
        <v>39</v>
      </c>
      <c r="EK561">
        <v>85.98</v>
      </c>
      <c r="EL561" t="s">
        <v>40</v>
      </c>
      <c r="EO561">
        <v>62.05</v>
      </c>
      <c r="EP561" t="s">
        <v>41</v>
      </c>
      <c r="ES561">
        <v>352.2</v>
      </c>
      <c r="ET561" t="s">
        <v>42</v>
      </c>
      <c r="EW561">
        <v>22.53</v>
      </c>
      <c r="EX561" t="s">
        <v>43</v>
      </c>
      <c r="FA561">
        <v>25.661000000000001</v>
      </c>
      <c r="FB561" t="s">
        <v>44</v>
      </c>
      <c r="FE561">
        <v>18.863</v>
      </c>
      <c r="FF561" t="s">
        <v>45</v>
      </c>
      <c r="FI561">
        <v>91.53</v>
      </c>
      <c r="FJ561" t="s">
        <v>46</v>
      </c>
      <c r="FM561">
        <v>192.98</v>
      </c>
      <c r="FN561" t="s">
        <v>47</v>
      </c>
      <c r="FQ561">
        <v>103.4</v>
      </c>
      <c r="FR561" t="s">
        <v>48</v>
      </c>
      <c r="FU561">
        <v>61900</v>
      </c>
      <c r="FV561" t="s">
        <v>49</v>
      </c>
      <c r="FY561">
        <v>229</v>
      </c>
      <c r="FZ561" t="s">
        <v>50</v>
      </c>
      <c r="GC561">
        <v>0.19269</v>
      </c>
      <c r="GD561" t="s">
        <v>51</v>
      </c>
      <c r="GG561">
        <v>1298.9000000000001</v>
      </c>
      <c r="GH561" t="s">
        <v>52</v>
      </c>
      <c r="GK561">
        <v>534.9</v>
      </c>
      <c r="GL561" t="s">
        <v>53</v>
      </c>
      <c r="GO561">
        <v>2.4542999999999999</v>
      </c>
    </row>
    <row r="562" spans="1:197" x14ac:dyDescent="0.45">
      <c r="A562">
        <v>41232</v>
      </c>
      <c r="B562" t="s">
        <v>5</v>
      </c>
      <c r="E562">
        <v>0</v>
      </c>
      <c r="F562" t="s">
        <v>6</v>
      </c>
      <c r="I562">
        <v>0</v>
      </c>
      <c r="J562" t="s">
        <v>7</v>
      </c>
      <c r="M562">
        <v>23.15</v>
      </c>
      <c r="N562" t="s">
        <v>8</v>
      </c>
      <c r="Q562">
        <v>1240.0999999999999</v>
      </c>
      <c r="R562" t="s">
        <v>9</v>
      </c>
      <c r="U562">
        <v>42.89</v>
      </c>
      <c r="V562" t="s">
        <v>10</v>
      </c>
      <c r="Y562">
        <v>55.4</v>
      </c>
      <c r="Z562" t="s">
        <v>11</v>
      </c>
      <c r="AC562">
        <v>1790</v>
      </c>
      <c r="AD562" t="s">
        <v>12</v>
      </c>
      <c r="AG562">
        <v>1310</v>
      </c>
      <c r="AH562" t="s">
        <v>13</v>
      </c>
      <c r="AK562">
        <v>5.271E-2</v>
      </c>
      <c r="AL562" t="s">
        <v>14</v>
      </c>
      <c r="AO562">
        <v>5070</v>
      </c>
      <c r="AP562" t="s">
        <v>15</v>
      </c>
      <c r="AS562">
        <v>141.63</v>
      </c>
      <c r="AT562" t="s">
        <v>16</v>
      </c>
      <c r="AW562">
        <v>4681</v>
      </c>
      <c r="AX562" t="s">
        <v>17</v>
      </c>
      <c r="BA562">
        <v>353.96</v>
      </c>
      <c r="BB562" t="s">
        <v>18</v>
      </c>
      <c r="BE562">
        <v>2.58E-2</v>
      </c>
      <c r="BF562" t="s">
        <v>19</v>
      </c>
      <c r="BI562">
        <v>36</v>
      </c>
      <c r="BJ562" t="s">
        <v>20</v>
      </c>
      <c r="BM562">
        <v>605.5</v>
      </c>
      <c r="BN562" t="s">
        <v>21</v>
      </c>
      <c r="BQ562">
        <v>1923.7</v>
      </c>
      <c r="BR562" t="s">
        <v>22</v>
      </c>
      <c r="BU562">
        <v>229.58</v>
      </c>
      <c r="BV562" t="s">
        <v>23</v>
      </c>
      <c r="BY562">
        <v>10.817</v>
      </c>
      <c r="BZ562" t="s">
        <v>24</v>
      </c>
      <c r="CC562">
        <v>237.67</v>
      </c>
      <c r="CD562" t="s">
        <v>25</v>
      </c>
      <c r="CG562">
        <v>4545</v>
      </c>
      <c r="CH562" t="s">
        <v>26</v>
      </c>
      <c r="CK562">
        <v>0</v>
      </c>
      <c r="CL562" t="s">
        <v>27</v>
      </c>
      <c r="CO562">
        <v>0</v>
      </c>
      <c r="CP562" t="s">
        <v>28</v>
      </c>
      <c r="CS562">
        <v>178</v>
      </c>
      <c r="CT562" t="s">
        <v>29</v>
      </c>
      <c r="CW562">
        <v>62.48</v>
      </c>
      <c r="CX562" t="s">
        <v>30</v>
      </c>
      <c r="DA562">
        <v>2.819</v>
      </c>
      <c r="DB562" t="s">
        <v>31</v>
      </c>
      <c r="DE562">
        <v>330.64</v>
      </c>
      <c r="DF562" t="s">
        <v>32</v>
      </c>
      <c r="DI562">
        <v>65.95</v>
      </c>
      <c r="DJ562" t="s">
        <v>33</v>
      </c>
      <c r="DM562">
        <v>241.3</v>
      </c>
      <c r="DN562" t="s">
        <v>34</v>
      </c>
      <c r="DQ562">
        <v>120.62</v>
      </c>
      <c r="DR562" t="s">
        <v>35</v>
      </c>
      <c r="DU562">
        <v>86.25</v>
      </c>
      <c r="DV562" t="s">
        <v>36</v>
      </c>
      <c r="DY562">
        <v>0.76849999999999996</v>
      </c>
      <c r="DZ562" t="s">
        <v>37</v>
      </c>
      <c r="EC562">
        <v>181.13</v>
      </c>
      <c r="ED562" t="s">
        <v>38</v>
      </c>
      <c r="EG562">
        <v>618.79999999999995</v>
      </c>
      <c r="EH562" t="s">
        <v>39</v>
      </c>
      <c r="EK562">
        <v>89.31</v>
      </c>
      <c r="EL562" t="s">
        <v>40</v>
      </c>
      <c r="EO562">
        <v>64.900000000000006</v>
      </c>
      <c r="EP562" t="s">
        <v>41</v>
      </c>
      <c r="ES562">
        <v>364.8</v>
      </c>
      <c r="ET562" t="s">
        <v>42</v>
      </c>
      <c r="EW562">
        <v>24.25</v>
      </c>
      <c r="EX562" t="s">
        <v>43</v>
      </c>
      <c r="FA562">
        <v>26.35</v>
      </c>
      <c r="FB562" t="s">
        <v>44</v>
      </c>
      <c r="FE562">
        <v>19.459</v>
      </c>
      <c r="FF562" t="s">
        <v>45</v>
      </c>
      <c r="FI562">
        <v>93.51</v>
      </c>
      <c r="FJ562" t="s">
        <v>46</v>
      </c>
      <c r="FM562">
        <v>201.47</v>
      </c>
      <c r="FN562" t="s">
        <v>47</v>
      </c>
      <c r="FQ562">
        <v>102.85</v>
      </c>
      <c r="FR562" t="s">
        <v>48</v>
      </c>
      <c r="FU562">
        <v>63699</v>
      </c>
      <c r="FV562" t="s">
        <v>49</v>
      </c>
      <c r="FY562">
        <v>233.89</v>
      </c>
      <c r="FZ562" t="s">
        <v>50</v>
      </c>
      <c r="GC562">
        <v>0.2122</v>
      </c>
      <c r="GD562" t="s">
        <v>51</v>
      </c>
      <c r="GG562">
        <v>1357</v>
      </c>
      <c r="GH562" t="s">
        <v>52</v>
      </c>
      <c r="GK562">
        <v>525.1</v>
      </c>
      <c r="GL562" t="s">
        <v>53</v>
      </c>
      <c r="GO562">
        <v>2.4792000000000001</v>
      </c>
    </row>
    <row r="563" spans="1:197" x14ac:dyDescent="0.45">
      <c r="A563">
        <v>41239</v>
      </c>
      <c r="B563" t="s">
        <v>5</v>
      </c>
      <c r="E563">
        <v>0</v>
      </c>
      <c r="F563" t="s">
        <v>6</v>
      </c>
      <c r="I563">
        <v>0</v>
      </c>
      <c r="J563" t="s">
        <v>7</v>
      </c>
      <c r="M563">
        <v>23.1</v>
      </c>
      <c r="N563" t="s">
        <v>8</v>
      </c>
      <c r="Q563">
        <v>1284.9000000000001</v>
      </c>
      <c r="R563" t="s">
        <v>9</v>
      </c>
      <c r="U563">
        <v>42.86</v>
      </c>
      <c r="V563" t="s">
        <v>10</v>
      </c>
      <c r="Y563">
        <v>52.88</v>
      </c>
      <c r="Z563" t="s">
        <v>11</v>
      </c>
      <c r="AC563">
        <v>1740</v>
      </c>
      <c r="AD563" t="s">
        <v>12</v>
      </c>
      <c r="AG563">
        <v>1328</v>
      </c>
      <c r="AH563" t="s">
        <v>13</v>
      </c>
      <c r="AK563">
        <v>5.1929999999999997E-2</v>
      </c>
      <c r="AL563" t="s">
        <v>14</v>
      </c>
      <c r="AO563">
        <v>5384.8</v>
      </c>
      <c r="AP563" t="s">
        <v>15</v>
      </c>
      <c r="AS563">
        <v>138.66999999999999</v>
      </c>
      <c r="AT563" t="s">
        <v>16</v>
      </c>
      <c r="AW563">
        <v>4811</v>
      </c>
      <c r="AX563" t="s">
        <v>17</v>
      </c>
      <c r="BA563">
        <v>341.78</v>
      </c>
      <c r="BB563" t="s">
        <v>18</v>
      </c>
      <c r="BE563">
        <v>2.5080000000000002E-2</v>
      </c>
      <c r="BF563" t="s">
        <v>19</v>
      </c>
      <c r="BI563">
        <v>35.549999999999997</v>
      </c>
      <c r="BJ563" t="s">
        <v>20</v>
      </c>
      <c r="BM563">
        <v>570</v>
      </c>
      <c r="BN563" t="s">
        <v>21</v>
      </c>
      <c r="BQ563">
        <v>1939.4</v>
      </c>
      <c r="BR563" t="s">
        <v>22</v>
      </c>
      <c r="BU563">
        <v>218.8</v>
      </c>
      <c r="BV563" t="s">
        <v>23</v>
      </c>
      <c r="BY563">
        <v>10.792999999999999</v>
      </c>
      <c r="BZ563" t="s">
        <v>24</v>
      </c>
      <c r="CC563">
        <v>231.73</v>
      </c>
      <c r="CD563" t="s">
        <v>25</v>
      </c>
      <c r="CG563">
        <v>4495</v>
      </c>
      <c r="CH563" t="s">
        <v>26</v>
      </c>
      <c r="CK563">
        <v>655</v>
      </c>
      <c r="CL563" t="s">
        <v>27</v>
      </c>
      <c r="CO563">
        <v>0</v>
      </c>
      <c r="CP563" t="s">
        <v>28</v>
      </c>
      <c r="CS563">
        <v>174</v>
      </c>
      <c r="CT563" t="s">
        <v>29</v>
      </c>
      <c r="CW563">
        <v>62.38</v>
      </c>
      <c r="CX563" t="s">
        <v>30</v>
      </c>
      <c r="DA563">
        <v>2.81</v>
      </c>
      <c r="DB563" t="s">
        <v>31</v>
      </c>
      <c r="DE563">
        <v>331.97</v>
      </c>
      <c r="DF563" t="s">
        <v>32</v>
      </c>
      <c r="DI563">
        <v>65.2</v>
      </c>
      <c r="DJ563" t="s">
        <v>33</v>
      </c>
      <c r="DM563">
        <v>243.88</v>
      </c>
      <c r="DN563" t="s">
        <v>34</v>
      </c>
      <c r="DQ563">
        <v>108.94</v>
      </c>
      <c r="DR563" t="s">
        <v>35</v>
      </c>
      <c r="DU563">
        <v>84.5</v>
      </c>
      <c r="DV563" t="s">
        <v>36</v>
      </c>
      <c r="DY563">
        <v>0.73550000000000004</v>
      </c>
      <c r="DZ563" t="s">
        <v>37</v>
      </c>
      <c r="EC563">
        <v>186.5</v>
      </c>
      <c r="ED563" t="s">
        <v>38</v>
      </c>
      <c r="EG563">
        <v>668</v>
      </c>
      <c r="EH563" t="s">
        <v>39</v>
      </c>
      <c r="EK563">
        <v>91.41</v>
      </c>
      <c r="EL563" t="s">
        <v>40</v>
      </c>
      <c r="EO563">
        <v>66</v>
      </c>
      <c r="EP563" t="s">
        <v>41</v>
      </c>
      <c r="ES563">
        <v>352</v>
      </c>
      <c r="ET563" t="s">
        <v>42</v>
      </c>
      <c r="EW563">
        <v>24.69</v>
      </c>
      <c r="EX563" t="s">
        <v>43</v>
      </c>
      <c r="FA563">
        <v>26.079000000000001</v>
      </c>
      <c r="FB563" t="s">
        <v>44</v>
      </c>
      <c r="FE563">
        <v>19.364999999999998</v>
      </c>
      <c r="FF563" t="s">
        <v>45</v>
      </c>
      <c r="FI563">
        <v>95.5</v>
      </c>
      <c r="FJ563" t="s">
        <v>46</v>
      </c>
      <c r="FM563">
        <v>195.04</v>
      </c>
      <c r="FN563" t="s">
        <v>47</v>
      </c>
      <c r="FQ563">
        <v>104.29</v>
      </c>
      <c r="FR563" t="s">
        <v>48</v>
      </c>
      <c r="FU563">
        <v>65500</v>
      </c>
      <c r="FV563" t="s">
        <v>49</v>
      </c>
      <c r="FY563">
        <v>230.2</v>
      </c>
      <c r="FZ563" t="s">
        <v>50</v>
      </c>
      <c r="GC563">
        <v>0.20849999999999999</v>
      </c>
      <c r="GD563" t="s">
        <v>51</v>
      </c>
      <c r="GG563">
        <v>1279.2</v>
      </c>
      <c r="GH563" t="s">
        <v>52</v>
      </c>
      <c r="GK563">
        <v>528.4</v>
      </c>
      <c r="GL563" t="s">
        <v>53</v>
      </c>
      <c r="GO563">
        <v>2.36</v>
      </c>
    </row>
    <row r="564" spans="1:197" x14ac:dyDescent="0.45">
      <c r="A564">
        <v>41246</v>
      </c>
      <c r="B564" t="s">
        <v>5</v>
      </c>
      <c r="E564">
        <v>0</v>
      </c>
      <c r="F564" t="s">
        <v>6</v>
      </c>
      <c r="I564">
        <v>0</v>
      </c>
      <c r="J564" t="s">
        <v>7</v>
      </c>
      <c r="M564">
        <v>25.166</v>
      </c>
      <c r="N564" t="s">
        <v>8</v>
      </c>
      <c r="Q564">
        <v>1339.6</v>
      </c>
      <c r="R564" t="s">
        <v>9</v>
      </c>
      <c r="U564">
        <v>42.9</v>
      </c>
      <c r="V564" t="s">
        <v>10</v>
      </c>
      <c r="Y564">
        <v>51.5</v>
      </c>
      <c r="Z564" t="s">
        <v>11</v>
      </c>
      <c r="AC564">
        <v>1745</v>
      </c>
      <c r="AD564" t="s">
        <v>12</v>
      </c>
      <c r="AG564">
        <v>1320</v>
      </c>
      <c r="AH564" t="s">
        <v>13</v>
      </c>
      <c r="AK564">
        <v>5.2540000000000003E-2</v>
      </c>
      <c r="AL564" t="s">
        <v>14</v>
      </c>
      <c r="AO564">
        <v>5333.3</v>
      </c>
      <c r="AP564" t="s">
        <v>15</v>
      </c>
      <c r="AS564">
        <v>139.5</v>
      </c>
      <c r="AT564" t="s">
        <v>16</v>
      </c>
      <c r="AW564">
        <v>5300</v>
      </c>
      <c r="AX564" t="s">
        <v>17</v>
      </c>
      <c r="BA564">
        <v>358.45</v>
      </c>
      <c r="BB564" t="s">
        <v>18</v>
      </c>
      <c r="BE564">
        <v>2.4899999999999999E-2</v>
      </c>
      <c r="BF564" t="s">
        <v>19</v>
      </c>
      <c r="BI564">
        <v>37.380000000000003</v>
      </c>
      <c r="BJ564" t="s">
        <v>20</v>
      </c>
      <c r="BM564">
        <v>566.5</v>
      </c>
      <c r="BN564" t="s">
        <v>21</v>
      </c>
      <c r="BQ564">
        <v>1993.7</v>
      </c>
      <c r="BR564" t="s">
        <v>22</v>
      </c>
      <c r="BU564">
        <v>227.46</v>
      </c>
      <c r="BV564" t="s">
        <v>23</v>
      </c>
      <c r="BY564">
        <v>10.545</v>
      </c>
      <c r="BZ564" t="s">
        <v>24</v>
      </c>
      <c r="CC564">
        <v>237.6</v>
      </c>
      <c r="CD564" t="s">
        <v>25</v>
      </c>
      <c r="CG564">
        <v>4520</v>
      </c>
      <c r="CH564" t="s">
        <v>26</v>
      </c>
      <c r="CK564">
        <v>679.1</v>
      </c>
      <c r="CL564" t="s">
        <v>27</v>
      </c>
      <c r="CO564">
        <v>0</v>
      </c>
      <c r="CP564" t="s">
        <v>28</v>
      </c>
      <c r="CS564">
        <v>172.8</v>
      </c>
      <c r="CT564" t="s">
        <v>29</v>
      </c>
      <c r="CW564">
        <v>62.1</v>
      </c>
      <c r="CX564" t="s">
        <v>30</v>
      </c>
      <c r="DA564">
        <v>2.8599000000000001</v>
      </c>
      <c r="DB564" t="s">
        <v>31</v>
      </c>
      <c r="DE564">
        <v>344.02</v>
      </c>
      <c r="DF564" t="s">
        <v>32</v>
      </c>
      <c r="DI564">
        <v>62.67</v>
      </c>
      <c r="DJ564" t="s">
        <v>33</v>
      </c>
      <c r="DM564">
        <v>250.98</v>
      </c>
      <c r="DN564" t="s">
        <v>34</v>
      </c>
      <c r="DQ564">
        <v>113.1</v>
      </c>
      <c r="DR564" t="s">
        <v>35</v>
      </c>
      <c r="DU564">
        <v>85.51</v>
      </c>
      <c r="DV564" t="s">
        <v>36</v>
      </c>
      <c r="DY564">
        <v>0.73550000000000004</v>
      </c>
      <c r="DZ564" t="s">
        <v>37</v>
      </c>
      <c r="EC564">
        <v>193.3</v>
      </c>
      <c r="ED564" t="s">
        <v>38</v>
      </c>
      <c r="EG564">
        <v>653.5</v>
      </c>
      <c r="EH564" t="s">
        <v>39</v>
      </c>
      <c r="EK564">
        <v>93.2</v>
      </c>
      <c r="EL564" t="s">
        <v>40</v>
      </c>
      <c r="EO564">
        <v>67.09</v>
      </c>
      <c r="EP564" t="s">
        <v>41</v>
      </c>
      <c r="ES564">
        <v>354.9</v>
      </c>
      <c r="ET564" t="s">
        <v>42</v>
      </c>
      <c r="EW564">
        <v>25.18</v>
      </c>
      <c r="EX564" t="s">
        <v>43</v>
      </c>
      <c r="FA564">
        <v>26.966999999999999</v>
      </c>
      <c r="FB564" t="s">
        <v>44</v>
      </c>
      <c r="FE564">
        <v>19.748999999999999</v>
      </c>
      <c r="FF564" t="s">
        <v>45</v>
      </c>
      <c r="FI564">
        <v>93.51</v>
      </c>
      <c r="FJ564" t="s">
        <v>46</v>
      </c>
      <c r="FM564">
        <v>204.5</v>
      </c>
      <c r="FN564" t="s">
        <v>47</v>
      </c>
      <c r="FQ564">
        <v>106.8</v>
      </c>
      <c r="FR564" t="s">
        <v>48</v>
      </c>
      <c r="FU564">
        <v>67300</v>
      </c>
      <c r="FV564" t="s">
        <v>49</v>
      </c>
      <c r="FY564">
        <v>234.5</v>
      </c>
      <c r="FZ564" t="s">
        <v>50</v>
      </c>
      <c r="GC564">
        <v>0.21049000000000001</v>
      </c>
      <c r="GD564" t="s">
        <v>51</v>
      </c>
      <c r="GG564">
        <v>1275.7</v>
      </c>
      <c r="GH564" t="s">
        <v>52</v>
      </c>
      <c r="GK564">
        <v>541.9</v>
      </c>
      <c r="GL564" t="s">
        <v>53</v>
      </c>
      <c r="GO564">
        <v>2.3792</v>
      </c>
    </row>
    <row r="565" spans="1:197" x14ac:dyDescent="0.45">
      <c r="A565">
        <v>41253</v>
      </c>
      <c r="B565" t="s">
        <v>5</v>
      </c>
      <c r="E565">
        <v>0</v>
      </c>
      <c r="F565" t="s">
        <v>6</v>
      </c>
      <c r="I565">
        <v>0</v>
      </c>
      <c r="J565" t="s">
        <v>7</v>
      </c>
      <c r="M565">
        <v>25.966999999999999</v>
      </c>
      <c r="N565" t="s">
        <v>8</v>
      </c>
      <c r="Q565">
        <v>1355</v>
      </c>
      <c r="R565" t="s">
        <v>9</v>
      </c>
      <c r="U565">
        <v>43.57</v>
      </c>
      <c r="V565" t="s">
        <v>10</v>
      </c>
      <c r="Y565">
        <v>52.16</v>
      </c>
      <c r="Z565" t="s">
        <v>11</v>
      </c>
      <c r="AC565">
        <v>1749.9</v>
      </c>
      <c r="AD565" t="s">
        <v>12</v>
      </c>
      <c r="AG565">
        <v>1329</v>
      </c>
      <c r="AH565" t="s">
        <v>13</v>
      </c>
      <c r="AK565">
        <v>5.391E-2</v>
      </c>
      <c r="AL565" t="s">
        <v>14</v>
      </c>
      <c r="AO565">
        <v>5589.1</v>
      </c>
      <c r="AP565" t="s">
        <v>15</v>
      </c>
      <c r="AS565">
        <v>139.41</v>
      </c>
      <c r="AT565" t="s">
        <v>16</v>
      </c>
      <c r="AW565">
        <v>5372</v>
      </c>
      <c r="AX565" t="s">
        <v>17</v>
      </c>
      <c r="BA565">
        <v>377</v>
      </c>
      <c r="BB565" t="s">
        <v>18</v>
      </c>
      <c r="BE565">
        <v>2.5700000000000001E-2</v>
      </c>
      <c r="BF565" t="s">
        <v>19</v>
      </c>
      <c r="BI565">
        <v>37.21</v>
      </c>
      <c r="BJ565" t="s">
        <v>20</v>
      </c>
      <c r="BM565">
        <v>575</v>
      </c>
      <c r="BN565" t="s">
        <v>21</v>
      </c>
      <c r="BQ565">
        <v>2003.6</v>
      </c>
      <c r="BR565" t="s">
        <v>22</v>
      </c>
      <c r="BU565">
        <v>245.39</v>
      </c>
      <c r="BV565" t="s">
        <v>23</v>
      </c>
      <c r="BY565">
        <v>10.529</v>
      </c>
      <c r="BZ565" t="s">
        <v>24</v>
      </c>
      <c r="CC565">
        <v>241.77</v>
      </c>
      <c r="CD565" t="s">
        <v>25</v>
      </c>
      <c r="CG565">
        <v>4697</v>
      </c>
      <c r="CH565" t="s">
        <v>26</v>
      </c>
      <c r="CK565">
        <v>723.2</v>
      </c>
      <c r="CL565" t="s">
        <v>27</v>
      </c>
      <c r="CO565">
        <v>0</v>
      </c>
      <c r="CP565" t="s">
        <v>28</v>
      </c>
      <c r="CS565">
        <v>178</v>
      </c>
      <c r="CT565" t="s">
        <v>29</v>
      </c>
      <c r="CW565">
        <v>62.71</v>
      </c>
      <c r="CX565" t="s">
        <v>30</v>
      </c>
      <c r="DA565">
        <v>2.875</v>
      </c>
      <c r="DB565" t="s">
        <v>31</v>
      </c>
      <c r="DE565">
        <v>344</v>
      </c>
      <c r="DF565" t="s">
        <v>32</v>
      </c>
      <c r="DI565">
        <v>59.85</v>
      </c>
      <c r="DJ565" t="s">
        <v>33</v>
      </c>
      <c r="DM565">
        <v>258.88</v>
      </c>
      <c r="DN565" t="s">
        <v>34</v>
      </c>
      <c r="DQ565">
        <v>118.8</v>
      </c>
      <c r="DR565" t="s">
        <v>35</v>
      </c>
      <c r="DU565">
        <v>90.4</v>
      </c>
      <c r="DV565" t="s">
        <v>36</v>
      </c>
      <c r="DY565">
        <v>0.746</v>
      </c>
      <c r="DZ565" t="s">
        <v>37</v>
      </c>
      <c r="EC565">
        <v>193.85</v>
      </c>
      <c r="ED565" t="s">
        <v>38</v>
      </c>
      <c r="EG565">
        <v>654.1</v>
      </c>
      <c r="EH565" t="s">
        <v>39</v>
      </c>
      <c r="EK565">
        <v>93.42</v>
      </c>
      <c r="EL565" t="s">
        <v>40</v>
      </c>
      <c r="EO565">
        <v>67.58</v>
      </c>
      <c r="EP565" t="s">
        <v>41</v>
      </c>
      <c r="ES565">
        <v>353.6</v>
      </c>
      <c r="ET565" t="s">
        <v>42</v>
      </c>
      <c r="EW565">
        <v>24.798999999999999</v>
      </c>
      <c r="EX565" t="s">
        <v>43</v>
      </c>
      <c r="FA565">
        <v>27.428000000000001</v>
      </c>
      <c r="FB565" t="s">
        <v>44</v>
      </c>
      <c r="FE565">
        <v>20.94</v>
      </c>
      <c r="FF565" t="s">
        <v>45</v>
      </c>
      <c r="FI565">
        <v>91.7</v>
      </c>
      <c r="FJ565" t="s">
        <v>46</v>
      </c>
      <c r="FM565">
        <v>214.17</v>
      </c>
      <c r="FN565" t="s">
        <v>47</v>
      </c>
      <c r="FQ565">
        <v>107.5</v>
      </c>
      <c r="FR565" t="s">
        <v>48</v>
      </c>
      <c r="FU565">
        <v>69600</v>
      </c>
      <c r="FV565" t="s">
        <v>49</v>
      </c>
      <c r="FY565">
        <v>244.45</v>
      </c>
      <c r="FZ565" t="s">
        <v>50</v>
      </c>
      <c r="GC565">
        <v>0.214</v>
      </c>
      <c r="GD565" t="s">
        <v>51</v>
      </c>
      <c r="GG565">
        <v>1231.7</v>
      </c>
      <c r="GH565" t="s">
        <v>52</v>
      </c>
      <c r="GK565">
        <v>535</v>
      </c>
      <c r="GL565" t="s">
        <v>53</v>
      </c>
      <c r="GO565">
        <v>2.5598999999999998</v>
      </c>
    </row>
    <row r="566" spans="1:197" x14ac:dyDescent="0.45">
      <c r="A566">
        <v>41260</v>
      </c>
      <c r="B566" t="s">
        <v>5</v>
      </c>
      <c r="E566">
        <v>0</v>
      </c>
      <c r="F566" t="s">
        <v>6</v>
      </c>
      <c r="I566">
        <v>0</v>
      </c>
      <c r="J566" t="s">
        <v>7</v>
      </c>
      <c r="M566">
        <v>28</v>
      </c>
      <c r="N566" t="s">
        <v>8</v>
      </c>
      <c r="Q566">
        <v>1386.7</v>
      </c>
      <c r="R566" t="s">
        <v>9</v>
      </c>
      <c r="U566">
        <v>42.99</v>
      </c>
      <c r="V566" t="s">
        <v>10</v>
      </c>
      <c r="Y566">
        <v>50.5</v>
      </c>
      <c r="Z566" t="s">
        <v>11</v>
      </c>
      <c r="AC566">
        <v>1803.9</v>
      </c>
      <c r="AD566" t="s">
        <v>12</v>
      </c>
      <c r="AG566">
        <v>1336.4</v>
      </c>
      <c r="AH566" t="s">
        <v>13</v>
      </c>
      <c r="AK566">
        <v>5.4359999999999999E-2</v>
      </c>
      <c r="AL566" t="s">
        <v>14</v>
      </c>
      <c r="AO566">
        <v>5900</v>
      </c>
      <c r="AP566" t="s">
        <v>15</v>
      </c>
      <c r="AS566">
        <v>144.35</v>
      </c>
      <c r="AT566" t="s">
        <v>16</v>
      </c>
      <c r="AW566">
        <v>5690</v>
      </c>
      <c r="AX566" t="s">
        <v>17</v>
      </c>
      <c r="BA566">
        <v>410</v>
      </c>
      <c r="BB566" t="s">
        <v>18</v>
      </c>
      <c r="BE566">
        <v>2.5049999999999999E-2</v>
      </c>
      <c r="BF566" t="s">
        <v>19</v>
      </c>
      <c r="BI566">
        <v>37.22</v>
      </c>
      <c r="BJ566" t="s">
        <v>20</v>
      </c>
      <c r="BM566">
        <v>565</v>
      </c>
      <c r="BN566" t="s">
        <v>21</v>
      </c>
      <c r="BQ566">
        <v>2025</v>
      </c>
      <c r="BR566" t="s">
        <v>22</v>
      </c>
      <c r="BU566">
        <v>241.7</v>
      </c>
      <c r="BV566" t="s">
        <v>23</v>
      </c>
      <c r="BY566">
        <v>10.436999999999999</v>
      </c>
      <c r="BZ566" t="s">
        <v>24</v>
      </c>
      <c r="CC566">
        <v>243.18</v>
      </c>
      <c r="CD566" t="s">
        <v>25</v>
      </c>
      <c r="CG566">
        <v>4840</v>
      </c>
      <c r="CH566" t="s">
        <v>26</v>
      </c>
      <c r="CK566">
        <v>721.5</v>
      </c>
      <c r="CL566" t="s">
        <v>27</v>
      </c>
      <c r="CO566">
        <v>0</v>
      </c>
      <c r="CP566" t="s">
        <v>28</v>
      </c>
      <c r="CS566">
        <v>179.44</v>
      </c>
      <c r="CT566" t="s">
        <v>29</v>
      </c>
      <c r="CW566">
        <v>62.15</v>
      </c>
      <c r="CX566" t="s">
        <v>30</v>
      </c>
      <c r="DA566">
        <v>2.9599000000000002</v>
      </c>
      <c r="DB566" t="s">
        <v>31</v>
      </c>
      <c r="DE566">
        <v>347.29</v>
      </c>
      <c r="DF566" t="s">
        <v>32</v>
      </c>
      <c r="DI566">
        <v>60</v>
      </c>
      <c r="DJ566" t="s">
        <v>33</v>
      </c>
      <c r="DM566">
        <v>262.31</v>
      </c>
      <c r="DN566" t="s">
        <v>34</v>
      </c>
      <c r="DQ566">
        <v>120</v>
      </c>
      <c r="DR566" t="s">
        <v>35</v>
      </c>
      <c r="DU566">
        <v>91.17</v>
      </c>
      <c r="DV566" t="s">
        <v>36</v>
      </c>
      <c r="DY566">
        <v>0.74250000000000005</v>
      </c>
      <c r="DZ566" t="s">
        <v>37</v>
      </c>
      <c r="EC566">
        <v>190</v>
      </c>
      <c r="ED566" t="s">
        <v>38</v>
      </c>
      <c r="EG566">
        <v>669.9</v>
      </c>
      <c r="EH566" t="s">
        <v>39</v>
      </c>
      <c r="EK566">
        <v>93.5</v>
      </c>
      <c r="EL566" t="s">
        <v>40</v>
      </c>
      <c r="EO566">
        <v>67.27</v>
      </c>
      <c r="EP566" t="s">
        <v>41</v>
      </c>
      <c r="ES566">
        <v>384</v>
      </c>
      <c r="ET566" t="s">
        <v>42</v>
      </c>
      <c r="EW566">
        <v>24.4</v>
      </c>
      <c r="EX566" t="s">
        <v>43</v>
      </c>
      <c r="FA566">
        <v>27.027000000000001</v>
      </c>
      <c r="FB566" t="s">
        <v>44</v>
      </c>
      <c r="FE566">
        <v>20</v>
      </c>
      <c r="FF566" t="s">
        <v>45</v>
      </c>
      <c r="FI566">
        <v>92.42</v>
      </c>
      <c r="FJ566" t="s">
        <v>46</v>
      </c>
      <c r="FM566">
        <v>218</v>
      </c>
      <c r="FN566" t="s">
        <v>47</v>
      </c>
      <c r="FQ566">
        <v>106.68</v>
      </c>
      <c r="FR566" t="s">
        <v>48</v>
      </c>
      <c r="FU566">
        <v>67750</v>
      </c>
      <c r="FV566" t="s">
        <v>49</v>
      </c>
      <c r="FY566">
        <v>236</v>
      </c>
      <c r="FZ566" t="s">
        <v>50</v>
      </c>
      <c r="GC566">
        <v>0.20549999999999999</v>
      </c>
      <c r="GD566" t="s">
        <v>51</v>
      </c>
      <c r="GG566">
        <v>1244</v>
      </c>
      <c r="GH566" t="s">
        <v>52</v>
      </c>
      <c r="GK566">
        <v>530.79999999999995</v>
      </c>
      <c r="GL566" t="s">
        <v>53</v>
      </c>
      <c r="GO566">
        <v>2.6669999999999998</v>
      </c>
    </row>
    <row r="567" spans="1:197" x14ac:dyDescent="0.45">
      <c r="A567">
        <v>41267</v>
      </c>
      <c r="B567" t="s">
        <v>5</v>
      </c>
      <c r="E567">
        <v>0</v>
      </c>
      <c r="F567" t="s">
        <v>6</v>
      </c>
      <c r="I567">
        <v>0</v>
      </c>
      <c r="J567" t="s">
        <v>7</v>
      </c>
      <c r="M567">
        <v>30</v>
      </c>
      <c r="N567" t="s">
        <v>8</v>
      </c>
      <c r="Q567">
        <v>1396.5</v>
      </c>
      <c r="R567" t="s">
        <v>9</v>
      </c>
      <c r="U567">
        <v>44.99</v>
      </c>
      <c r="V567" t="s">
        <v>10</v>
      </c>
      <c r="Y567">
        <v>49.81</v>
      </c>
      <c r="Z567" t="s">
        <v>11</v>
      </c>
      <c r="AC567">
        <v>1760.1</v>
      </c>
      <c r="AD567" t="s">
        <v>12</v>
      </c>
      <c r="AG567">
        <v>1332.2</v>
      </c>
      <c r="AH567" t="s">
        <v>13</v>
      </c>
      <c r="AK567">
        <v>5.3589999999999999E-2</v>
      </c>
      <c r="AL567" t="s">
        <v>14</v>
      </c>
      <c r="AO567">
        <v>6399</v>
      </c>
      <c r="AP567" t="s">
        <v>15</v>
      </c>
      <c r="AS567">
        <v>143.69999999999999</v>
      </c>
      <c r="AT567" t="s">
        <v>16</v>
      </c>
      <c r="AW567">
        <v>5603</v>
      </c>
      <c r="AX567" t="s">
        <v>17</v>
      </c>
      <c r="BA567">
        <v>407.99</v>
      </c>
      <c r="BB567" t="s">
        <v>18</v>
      </c>
      <c r="BE567">
        <v>2.4830000000000001E-2</v>
      </c>
      <c r="BF567" t="s">
        <v>19</v>
      </c>
      <c r="BI567">
        <v>37.47</v>
      </c>
      <c r="BJ567" t="s">
        <v>20</v>
      </c>
      <c r="BM567">
        <v>562.6</v>
      </c>
      <c r="BN567" t="s">
        <v>21</v>
      </c>
      <c r="BQ567">
        <v>2000.2</v>
      </c>
      <c r="BR567" t="s">
        <v>22</v>
      </c>
      <c r="BU567">
        <v>242.97</v>
      </c>
      <c r="BV567" t="s">
        <v>23</v>
      </c>
      <c r="BY567">
        <v>10.419</v>
      </c>
      <c r="BZ567" t="s">
        <v>24</v>
      </c>
      <c r="CC567">
        <v>246</v>
      </c>
      <c r="CD567" t="s">
        <v>25</v>
      </c>
      <c r="CG567">
        <v>4786.3999999999996</v>
      </c>
      <c r="CH567" t="s">
        <v>26</v>
      </c>
      <c r="CK567">
        <v>723</v>
      </c>
      <c r="CL567" t="s">
        <v>27</v>
      </c>
      <c r="CO567">
        <v>0</v>
      </c>
      <c r="CP567" t="s">
        <v>28</v>
      </c>
      <c r="CS567">
        <v>182</v>
      </c>
      <c r="CT567" t="s">
        <v>29</v>
      </c>
      <c r="CW567">
        <v>61.2</v>
      </c>
      <c r="CX567" t="s">
        <v>30</v>
      </c>
      <c r="DA567">
        <v>2.85</v>
      </c>
      <c r="DB567" t="s">
        <v>31</v>
      </c>
      <c r="DE567">
        <v>346.1</v>
      </c>
      <c r="DF567" t="s">
        <v>32</v>
      </c>
      <c r="DI567">
        <v>67.5</v>
      </c>
      <c r="DJ567" t="s">
        <v>33</v>
      </c>
      <c r="DM567">
        <v>270.01</v>
      </c>
      <c r="DN567" t="s">
        <v>34</v>
      </c>
      <c r="DQ567">
        <v>120.4</v>
      </c>
      <c r="DR567" t="s">
        <v>35</v>
      </c>
      <c r="DU567">
        <v>90.49</v>
      </c>
      <c r="DV567" t="s">
        <v>36</v>
      </c>
      <c r="DY567">
        <v>0.73350000000000004</v>
      </c>
      <c r="DZ567" t="s">
        <v>37</v>
      </c>
      <c r="EC567">
        <v>191.42</v>
      </c>
      <c r="ED567" t="s">
        <v>38</v>
      </c>
      <c r="EG567">
        <v>682.3</v>
      </c>
      <c r="EH567" t="s">
        <v>39</v>
      </c>
      <c r="EK567">
        <v>92.94</v>
      </c>
      <c r="EL567" t="s">
        <v>40</v>
      </c>
      <c r="EO567">
        <v>67.3</v>
      </c>
      <c r="EP567" t="s">
        <v>41</v>
      </c>
      <c r="ES567">
        <v>369.1</v>
      </c>
      <c r="ET567" t="s">
        <v>42</v>
      </c>
      <c r="EW567">
        <v>25.49</v>
      </c>
      <c r="EX567" t="s">
        <v>43</v>
      </c>
      <c r="FA567">
        <v>26.8</v>
      </c>
      <c r="FB567" t="s">
        <v>44</v>
      </c>
      <c r="FE567">
        <v>19.952000000000002</v>
      </c>
      <c r="FF567" t="s">
        <v>45</v>
      </c>
      <c r="FI567">
        <v>91.86</v>
      </c>
      <c r="FJ567" t="s">
        <v>46</v>
      </c>
      <c r="FM567">
        <v>218</v>
      </c>
      <c r="FN567" t="s">
        <v>47</v>
      </c>
      <c r="FQ567">
        <v>106.05</v>
      </c>
      <c r="FR567" t="s">
        <v>48</v>
      </c>
      <c r="FU567">
        <v>69015</v>
      </c>
      <c r="FV567" t="s">
        <v>49</v>
      </c>
      <c r="FY567">
        <v>234.75</v>
      </c>
      <c r="FZ567" t="s">
        <v>50</v>
      </c>
      <c r="GC567">
        <v>0.20104</v>
      </c>
      <c r="GD567" t="s">
        <v>51</v>
      </c>
      <c r="GG567">
        <v>1246.9000000000001</v>
      </c>
      <c r="GH567" t="s">
        <v>52</v>
      </c>
      <c r="GK567">
        <v>541</v>
      </c>
      <c r="GL567" t="s">
        <v>53</v>
      </c>
      <c r="GO567">
        <v>2.6198999999999999</v>
      </c>
    </row>
    <row r="568" spans="1:197" x14ac:dyDescent="0.45">
      <c r="A568">
        <v>41281</v>
      </c>
      <c r="B568" t="s">
        <v>5</v>
      </c>
      <c r="C568">
        <v>0</v>
      </c>
      <c r="E568">
        <v>0</v>
      </c>
      <c r="F568" t="s">
        <v>6</v>
      </c>
      <c r="G568">
        <v>0</v>
      </c>
      <c r="I568">
        <v>0</v>
      </c>
      <c r="J568" t="s">
        <v>7</v>
      </c>
      <c r="K568">
        <v>221022.61855629997</v>
      </c>
      <c r="M568">
        <v>29.55</v>
      </c>
      <c r="N568" t="s">
        <v>8</v>
      </c>
      <c r="O568">
        <v>56788.133999999998</v>
      </c>
      <c r="Q568">
        <v>1478.5</v>
      </c>
      <c r="R568" t="s">
        <v>9</v>
      </c>
      <c r="S568">
        <v>50344.236833669995</v>
      </c>
      <c r="U568">
        <v>48</v>
      </c>
      <c r="V568" t="s">
        <v>10</v>
      </c>
      <c r="W568">
        <v>14963.774205600001</v>
      </c>
      <c r="Y568">
        <v>50.25</v>
      </c>
      <c r="Z568" t="s">
        <v>11</v>
      </c>
      <c r="AA568">
        <v>300196.46303140005</v>
      </c>
      <c r="AC568">
        <v>1795</v>
      </c>
      <c r="AD568" t="s">
        <v>12</v>
      </c>
      <c r="AE568">
        <v>46017.011962600001</v>
      </c>
      <c r="AG568">
        <v>1355</v>
      </c>
      <c r="AH568" t="s">
        <v>13</v>
      </c>
      <c r="AI568">
        <v>562567.91312203999</v>
      </c>
      <c r="AK568">
        <v>5.7540000000000001E-2</v>
      </c>
      <c r="AL568" t="s">
        <v>14</v>
      </c>
      <c r="AM568">
        <v>73613.7942224</v>
      </c>
      <c r="AO568">
        <v>6199.9</v>
      </c>
      <c r="AP568" t="s">
        <v>15</v>
      </c>
      <c r="AQ568">
        <v>3416561.381728</v>
      </c>
      <c r="AS568">
        <v>147.97</v>
      </c>
      <c r="AT568" t="s">
        <v>16</v>
      </c>
      <c r="AU568">
        <v>1070756.0548990001</v>
      </c>
      <c r="AW568">
        <v>5930</v>
      </c>
      <c r="AX568" t="s">
        <v>17</v>
      </c>
      <c r="AY568">
        <v>48859.584999999999</v>
      </c>
      <c r="BA568">
        <v>424</v>
      </c>
      <c r="BB568" t="s">
        <v>18</v>
      </c>
      <c r="BC568">
        <v>243065.17199999999</v>
      </c>
      <c r="BE568">
        <v>2.4840000000000001E-2</v>
      </c>
      <c r="BF568" t="s">
        <v>19</v>
      </c>
      <c r="BG568">
        <v>26323.084185979998</v>
      </c>
      <c r="BI568">
        <v>38.32</v>
      </c>
      <c r="BJ568" t="s">
        <v>20</v>
      </c>
      <c r="BK568">
        <v>57789.647593499998</v>
      </c>
      <c r="BM568">
        <v>596.20000000000005</v>
      </c>
      <c r="BN568" t="s">
        <v>21</v>
      </c>
      <c r="BO568">
        <v>1706144.8332044999</v>
      </c>
      <c r="BQ568">
        <v>2006.1</v>
      </c>
      <c r="BR568" t="s">
        <v>22</v>
      </c>
      <c r="BS568">
        <v>43031.120496989999</v>
      </c>
      <c r="BU568">
        <v>247.8</v>
      </c>
      <c r="BV568" t="s">
        <v>23</v>
      </c>
      <c r="BW568">
        <v>116715.87685</v>
      </c>
      <c r="BY568">
        <v>11.079000000000001</v>
      </c>
      <c r="BZ568" t="s">
        <v>24</v>
      </c>
      <c r="CA568">
        <v>507779.80459026003</v>
      </c>
      <c r="CC568">
        <v>246.7</v>
      </c>
      <c r="CD568" t="s">
        <v>25</v>
      </c>
      <c r="CE568">
        <v>456929.9234955</v>
      </c>
      <c r="CG568">
        <v>4939.8999999999996</v>
      </c>
      <c r="CH568" t="s">
        <v>26</v>
      </c>
      <c r="CI568">
        <v>449314</v>
      </c>
      <c r="CK568">
        <v>754.9</v>
      </c>
      <c r="CL568" t="s">
        <v>27</v>
      </c>
      <c r="CM568">
        <v>0</v>
      </c>
      <c r="CO568">
        <v>0</v>
      </c>
      <c r="CP568" t="s">
        <v>28</v>
      </c>
      <c r="CQ568">
        <v>56976.487294999999</v>
      </c>
      <c r="CS568">
        <v>178.25</v>
      </c>
      <c r="CT568" t="s">
        <v>29</v>
      </c>
      <c r="CU568">
        <v>364987.53891599999</v>
      </c>
      <c r="CW568">
        <v>65.81</v>
      </c>
      <c r="CX568" t="s">
        <v>30</v>
      </c>
      <c r="CY568">
        <v>54776.840979139997</v>
      </c>
      <c r="DA568">
        <v>2.8681000000000001</v>
      </c>
      <c r="DB568" t="s">
        <v>31</v>
      </c>
      <c r="DC568">
        <v>1049408.07972</v>
      </c>
      <c r="DE568">
        <v>342.4</v>
      </c>
      <c r="DF568" t="s">
        <v>32</v>
      </c>
      <c r="DG568">
        <v>32135.9140176</v>
      </c>
      <c r="DI568">
        <v>65.36</v>
      </c>
      <c r="DJ568" t="s">
        <v>33</v>
      </c>
      <c r="DK568">
        <v>2856208.9216815</v>
      </c>
      <c r="DM568">
        <v>265.27999999999997</v>
      </c>
      <c r="DN568" t="s">
        <v>34</v>
      </c>
      <c r="DO568">
        <v>352455.17771274998</v>
      </c>
      <c r="DQ568">
        <v>123.17</v>
      </c>
      <c r="DR568" t="s">
        <v>35</v>
      </c>
      <c r="DS568">
        <v>21961.67805636</v>
      </c>
      <c r="DU568">
        <v>90.01</v>
      </c>
      <c r="DV568" t="s">
        <v>36</v>
      </c>
      <c r="DW568">
        <v>212966.06246523</v>
      </c>
      <c r="DY568">
        <v>0.74780000000000002</v>
      </c>
      <c r="DZ568" t="s">
        <v>37</v>
      </c>
      <c r="EA568">
        <v>0</v>
      </c>
      <c r="EC568">
        <v>196.38</v>
      </c>
      <c r="ED568" t="s">
        <v>38</v>
      </c>
      <c r="EE568">
        <v>23296.854088200002</v>
      </c>
      <c r="EG568">
        <v>693.5</v>
      </c>
      <c r="EH568" t="s">
        <v>39</v>
      </c>
      <c r="EI568">
        <v>2004348.1218000001</v>
      </c>
      <c r="EK568">
        <v>99.56</v>
      </c>
      <c r="EL568" t="s">
        <v>40</v>
      </c>
      <c r="EM568">
        <v>67560</v>
      </c>
      <c r="EO568">
        <v>71.319999999999993</v>
      </c>
      <c r="EP568" t="s">
        <v>41</v>
      </c>
      <c r="EQ568">
        <v>311798.88525200001</v>
      </c>
      <c r="ES568">
        <v>392</v>
      </c>
      <c r="ET568" t="s">
        <v>42</v>
      </c>
      <c r="EU568">
        <v>245698.65</v>
      </c>
      <c r="EW568">
        <v>24.82</v>
      </c>
      <c r="EX568" t="s">
        <v>43</v>
      </c>
      <c r="EY568">
        <v>958599.88992456009</v>
      </c>
      <c r="FA568">
        <v>27.97</v>
      </c>
      <c r="FB568" t="s">
        <v>44</v>
      </c>
      <c r="FC568">
        <v>153654.86478825001</v>
      </c>
      <c r="FE568">
        <v>20.452000000000002</v>
      </c>
      <c r="FF568" t="s">
        <v>45</v>
      </c>
      <c r="FG568">
        <v>85882.8862104</v>
      </c>
      <c r="FI568">
        <v>95.16</v>
      </c>
      <c r="FJ568" t="s">
        <v>46</v>
      </c>
      <c r="FK568">
        <v>474192.03085500002</v>
      </c>
      <c r="FM568">
        <v>217.91</v>
      </c>
      <c r="FN568" t="s">
        <v>47</v>
      </c>
      <c r="FO568">
        <v>15587.223195</v>
      </c>
      <c r="FQ568">
        <v>105.55</v>
      </c>
      <c r="FR568" t="s">
        <v>48</v>
      </c>
      <c r="FS568">
        <v>106673.75425</v>
      </c>
      <c r="FU568">
        <v>66200</v>
      </c>
      <c r="FV568" t="s">
        <v>49</v>
      </c>
      <c r="FW568">
        <v>690903.25947011996</v>
      </c>
      <c r="FY568">
        <v>231.38</v>
      </c>
      <c r="FZ568" t="s">
        <v>50</v>
      </c>
      <c r="GA568">
        <v>253904.89240317</v>
      </c>
      <c r="GC568">
        <v>0.20222000000000001</v>
      </c>
      <c r="GD568" t="s">
        <v>51</v>
      </c>
      <c r="GE568">
        <v>154476.05627999999</v>
      </c>
      <c r="GG568">
        <v>1215.7</v>
      </c>
      <c r="GH568" t="s">
        <v>52</v>
      </c>
      <c r="GI568">
        <v>23766.8156838</v>
      </c>
      <c r="GK568">
        <v>539.70000000000005</v>
      </c>
      <c r="GL568" t="s">
        <v>53</v>
      </c>
      <c r="GM568">
        <v>165477.63414817001</v>
      </c>
      <c r="GO568">
        <v>2.7650999999999999</v>
      </c>
    </row>
    <row r="569" spans="1:197" x14ac:dyDescent="0.45">
      <c r="A569">
        <v>41288</v>
      </c>
      <c r="B569" t="s">
        <v>5</v>
      </c>
      <c r="E569">
        <v>0</v>
      </c>
      <c r="F569" t="s">
        <v>6</v>
      </c>
      <c r="I569">
        <v>0</v>
      </c>
      <c r="J569" t="s">
        <v>7</v>
      </c>
      <c r="M569">
        <v>29.7</v>
      </c>
      <c r="N569" t="s">
        <v>8</v>
      </c>
      <c r="Q569">
        <v>1525</v>
      </c>
      <c r="R569" t="s">
        <v>9</v>
      </c>
      <c r="U569">
        <v>49.88</v>
      </c>
      <c r="V569" t="s">
        <v>10</v>
      </c>
      <c r="Y569">
        <v>49.79</v>
      </c>
      <c r="Z569" t="s">
        <v>11</v>
      </c>
      <c r="AC569">
        <v>1860</v>
      </c>
      <c r="AD569" t="s">
        <v>12</v>
      </c>
      <c r="AG569">
        <v>1362</v>
      </c>
      <c r="AH569" t="s">
        <v>13</v>
      </c>
      <c r="AK569">
        <v>5.8229999999999997E-2</v>
      </c>
      <c r="AL569" t="s">
        <v>14</v>
      </c>
      <c r="AO569">
        <v>6101.9</v>
      </c>
      <c r="AP569" t="s">
        <v>15</v>
      </c>
      <c r="AS569">
        <v>148.41999999999999</v>
      </c>
      <c r="AT569" t="s">
        <v>16</v>
      </c>
      <c r="AW569">
        <v>6032</v>
      </c>
      <c r="AX569" t="s">
        <v>17</v>
      </c>
      <c r="BA569">
        <v>456.61</v>
      </c>
      <c r="BB569" t="s">
        <v>18</v>
      </c>
      <c r="BE569">
        <v>2.5530000000000001E-2</v>
      </c>
      <c r="BF569" t="s">
        <v>19</v>
      </c>
      <c r="BI569">
        <v>40</v>
      </c>
      <c r="BJ569" t="s">
        <v>20</v>
      </c>
      <c r="BM569">
        <v>668</v>
      </c>
      <c r="BN569" t="s">
        <v>21</v>
      </c>
      <c r="BQ569">
        <v>2017</v>
      </c>
      <c r="BR569" t="s">
        <v>22</v>
      </c>
      <c r="BU569">
        <v>245.82</v>
      </c>
      <c r="BV569" t="s">
        <v>23</v>
      </c>
      <c r="BY569">
        <v>11.44</v>
      </c>
      <c r="BZ569" t="s">
        <v>24</v>
      </c>
      <c r="CC569">
        <v>250.69</v>
      </c>
      <c r="CD569" t="s">
        <v>25</v>
      </c>
      <c r="CG569">
        <v>5635.5</v>
      </c>
      <c r="CH569" t="s">
        <v>26</v>
      </c>
      <c r="CK569">
        <v>790</v>
      </c>
      <c r="CL569" t="s">
        <v>27</v>
      </c>
      <c r="CO569">
        <v>0</v>
      </c>
      <c r="CP569" t="s">
        <v>28</v>
      </c>
      <c r="CS569">
        <v>187.5</v>
      </c>
      <c r="CT569" t="s">
        <v>29</v>
      </c>
      <c r="CW569">
        <v>68.44</v>
      </c>
      <c r="CX569" t="s">
        <v>30</v>
      </c>
      <c r="DA569">
        <v>3.0001000000000002</v>
      </c>
      <c r="DB569" t="s">
        <v>31</v>
      </c>
      <c r="DE569">
        <v>337.44</v>
      </c>
      <c r="DF569" t="s">
        <v>32</v>
      </c>
      <c r="DI569">
        <v>66.44</v>
      </c>
      <c r="DJ569" t="s">
        <v>33</v>
      </c>
      <c r="DM569">
        <v>262.44</v>
      </c>
      <c r="DN569" t="s">
        <v>34</v>
      </c>
      <c r="DQ569">
        <v>125</v>
      </c>
      <c r="DR569" t="s">
        <v>35</v>
      </c>
      <c r="DU569">
        <v>90.85</v>
      </c>
      <c r="DV569" t="s">
        <v>36</v>
      </c>
      <c r="DY569">
        <v>0.78800000000000003</v>
      </c>
      <c r="DZ569" t="s">
        <v>37</v>
      </c>
      <c r="EC569">
        <v>192.79</v>
      </c>
      <c r="ED569" t="s">
        <v>38</v>
      </c>
      <c r="EG569">
        <v>778.5</v>
      </c>
      <c r="EH569" t="s">
        <v>39</v>
      </c>
      <c r="EK569">
        <v>103.48</v>
      </c>
      <c r="EL569" t="s">
        <v>40</v>
      </c>
      <c r="EO569">
        <v>74.680000000000007</v>
      </c>
      <c r="EP569" t="s">
        <v>41</v>
      </c>
      <c r="ES569">
        <v>396.2</v>
      </c>
      <c r="ET569" t="s">
        <v>42</v>
      </c>
      <c r="EW569">
        <v>25.704999999999998</v>
      </c>
      <c r="EX569" t="s">
        <v>43</v>
      </c>
      <c r="FA569">
        <v>28.702999999999999</v>
      </c>
      <c r="FB569" t="s">
        <v>44</v>
      </c>
      <c r="FE569">
        <v>21.591999999999999</v>
      </c>
      <c r="FF569" t="s">
        <v>45</v>
      </c>
      <c r="FI569">
        <v>95.35</v>
      </c>
      <c r="FJ569" t="s">
        <v>46</v>
      </c>
      <c r="FM569">
        <v>220.35</v>
      </c>
      <c r="FN569" t="s">
        <v>47</v>
      </c>
      <c r="FQ569">
        <v>106</v>
      </c>
      <c r="FR569" t="s">
        <v>48</v>
      </c>
      <c r="FU569">
        <v>69666</v>
      </c>
      <c r="FV569" t="s">
        <v>49</v>
      </c>
      <c r="FY569">
        <v>230</v>
      </c>
      <c r="FZ569" t="s">
        <v>50</v>
      </c>
      <c r="GC569">
        <v>0.21754999999999999</v>
      </c>
      <c r="GD569" t="s">
        <v>51</v>
      </c>
      <c r="GG569">
        <v>1207.9000000000001</v>
      </c>
      <c r="GH569" t="s">
        <v>52</v>
      </c>
      <c r="GK569">
        <v>568.1</v>
      </c>
      <c r="GL569" t="s">
        <v>53</v>
      </c>
      <c r="GO569">
        <v>2.7949999999999999</v>
      </c>
    </row>
    <row r="570" spans="1:197" x14ac:dyDescent="0.45">
      <c r="A570">
        <v>41295</v>
      </c>
      <c r="B570" t="s">
        <v>5</v>
      </c>
      <c r="E570">
        <v>0</v>
      </c>
      <c r="F570" t="s">
        <v>6</v>
      </c>
      <c r="I570">
        <v>0</v>
      </c>
      <c r="J570" t="s">
        <v>7</v>
      </c>
      <c r="M570">
        <v>29.478999999999999</v>
      </c>
      <c r="N570" t="s">
        <v>8</v>
      </c>
      <c r="Q570">
        <v>1489</v>
      </c>
      <c r="R570" t="s">
        <v>9</v>
      </c>
      <c r="U570">
        <v>53.3</v>
      </c>
      <c r="V570" t="s">
        <v>10</v>
      </c>
      <c r="Y570">
        <v>54.9</v>
      </c>
      <c r="Z570" t="s">
        <v>11</v>
      </c>
      <c r="AC570">
        <v>1865</v>
      </c>
      <c r="AD570" t="s">
        <v>12</v>
      </c>
      <c r="AG570">
        <v>1365.3</v>
      </c>
      <c r="AH570" t="s">
        <v>13</v>
      </c>
      <c r="AK570">
        <v>5.9139999999999998E-2</v>
      </c>
      <c r="AL570" t="s">
        <v>14</v>
      </c>
      <c r="AO570">
        <v>5780</v>
      </c>
      <c r="AP570" t="s">
        <v>15</v>
      </c>
      <c r="AS570">
        <v>146.4</v>
      </c>
      <c r="AT570" t="s">
        <v>16</v>
      </c>
      <c r="AW570">
        <v>6060</v>
      </c>
      <c r="AX570" t="s">
        <v>17</v>
      </c>
      <c r="BA570">
        <v>438.5</v>
      </c>
      <c r="BB570" t="s">
        <v>18</v>
      </c>
      <c r="BE570">
        <v>2.495E-2</v>
      </c>
      <c r="BF570" t="s">
        <v>19</v>
      </c>
      <c r="BI570">
        <v>40.08</v>
      </c>
      <c r="BJ570" t="s">
        <v>20</v>
      </c>
      <c r="BM570">
        <v>652</v>
      </c>
      <c r="BN570" t="s">
        <v>21</v>
      </c>
      <c r="BQ570">
        <v>2018.8</v>
      </c>
      <c r="BR570" t="s">
        <v>22</v>
      </c>
      <c r="BU570">
        <v>248.49</v>
      </c>
      <c r="BV570" t="s">
        <v>23</v>
      </c>
      <c r="BY570">
        <v>11.151999999999999</v>
      </c>
      <c r="BZ570" t="s">
        <v>24</v>
      </c>
      <c r="CC570">
        <v>252.27</v>
      </c>
      <c r="CD570" t="s">
        <v>25</v>
      </c>
      <c r="CG570">
        <v>5678.5</v>
      </c>
      <c r="CH570" t="s">
        <v>26</v>
      </c>
      <c r="CK570">
        <v>818</v>
      </c>
      <c r="CL570" t="s">
        <v>27</v>
      </c>
      <c r="CO570">
        <v>0</v>
      </c>
      <c r="CP570" t="s">
        <v>28</v>
      </c>
      <c r="CS570">
        <v>193.51</v>
      </c>
      <c r="CT570" t="s">
        <v>29</v>
      </c>
      <c r="CW570">
        <v>65.989999999999995</v>
      </c>
      <c r="CX570" t="s">
        <v>30</v>
      </c>
      <c r="DA570">
        <v>3.0657000000000001</v>
      </c>
      <c r="DB570" t="s">
        <v>31</v>
      </c>
      <c r="DE570">
        <v>339.5</v>
      </c>
      <c r="DF570" t="s">
        <v>32</v>
      </c>
      <c r="DI570">
        <v>65.44</v>
      </c>
      <c r="DJ570" t="s">
        <v>33</v>
      </c>
      <c r="DM570">
        <v>272.62</v>
      </c>
      <c r="DN570" t="s">
        <v>34</v>
      </c>
      <c r="DQ570">
        <v>123.39</v>
      </c>
      <c r="DR570" t="s">
        <v>35</v>
      </c>
      <c r="DU570">
        <v>90</v>
      </c>
      <c r="DV570" t="s">
        <v>36</v>
      </c>
      <c r="DY570">
        <v>0.78300000000000003</v>
      </c>
      <c r="DZ570" t="s">
        <v>37</v>
      </c>
      <c r="EC570">
        <v>185.1</v>
      </c>
      <c r="ED570" t="s">
        <v>38</v>
      </c>
      <c r="EG570">
        <v>789.9</v>
      </c>
      <c r="EH570" t="s">
        <v>39</v>
      </c>
      <c r="EK570">
        <v>103.67</v>
      </c>
      <c r="EL570" t="s">
        <v>40</v>
      </c>
      <c r="EO570">
        <v>75.099999999999994</v>
      </c>
      <c r="EP570" t="s">
        <v>41</v>
      </c>
      <c r="ES570">
        <v>387.9</v>
      </c>
      <c r="ET570" t="s">
        <v>42</v>
      </c>
      <c r="EW570">
        <v>25.600999999999999</v>
      </c>
      <c r="EX570" t="s">
        <v>43</v>
      </c>
      <c r="FA570">
        <v>29.492000000000001</v>
      </c>
      <c r="FB570" t="s">
        <v>44</v>
      </c>
      <c r="FE570">
        <v>21.928000000000001</v>
      </c>
      <c r="FF570" t="s">
        <v>45</v>
      </c>
      <c r="FI570">
        <v>93.35</v>
      </c>
      <c r="FJ570" t="s">
        <v>46</v>
      </c>
      <c r="FM570">
        <v>221.94</v>
      </c>
      <c r="FN570" t="s">
        <v>47</v>
      </c>
      <c r="FQ570">
        <v>106.11</v>
      </c>
      <c r="FR570" t="s">
        <v>48</v>
      </c>
      <c r="FU570">
        <v>69851</v>
      </c>
      <c r="FV570" t="s">
        <v>49</v>
      </c>
      <c r="FY570">
        <v>231.08</v>
      </c>
      <c r="FZ570" t="s">
        <v>50</v>
      </c>
      <c r="GC570">
        <v>0.2195</v>
      </c>
      <c r="GD570" t="s">
        <v>51</v>
      </c>
      <c r="GG570">
        <v>1224</v>
      </c>
      <c r="GH570" t="s">
        <v>52</v>
      </c>
      <c r="GK570">
        <v>543.6</v>
      </c>
      <c r="GL570" t="s">
        <v>53</v>
      </c>
      <c r="GO570">
        <v>2.7894000000000001</v>
      </c>
    </row>
    <row r="571" spans="1:197" x14ac:dyDescent="0.45">
      <c r="A571">
        <v>41302</v>
      </c>
      <c r="B571" t="s">
        <v>5</v>
      </c>
      <c r="E571">
        <v>0</v>
      </c>
      <c r="F571" t="s">
        <v>6</v>
      </c>
      <c r="I571">
        <v>0</v>
      </c>
      <c r="J571" t="s">
        <v>7</v>
      </c>
      <c r="M571">
        <v>29.77</v>
      </c>
      <c r="N571" t="s">
        <v>8</v>
      </c>
      <c r="Q571">
        <v>1425.8</v>
      </c>
      <c r="R571" t="s">
        <v>9</v>
      </c>
      <c r="U571">
        <v>53.8</v>
      </c>
      <c r="V571" t="s">
        <v>10</v>
      </c>
      <c r="Y571">
        <v>51.89</v>
      </c>
      <c r="Z571" t="s">
        <v>11</v>
      </c>
      <c r="AC571">
        <v>1964.9</v>
      </c>
      <c r="AD571" t="s">
        <v>12</v>
      </c>
      <c r="AG571">
        <v>1435.1</v>
      </c>
      <c r="AH571" t="s">
        <v>13</v>
      </c>
      <c r="AK571">
        <v>5.6149999999999999E-2</v>
      </c>
      <c r="AL571" t="s">
        <v>14</v>
      </c>
      <c r="AO571">
        <v>5850</v>
      </c>
      <c r="AP571" t="s">
        <v>15</v>
      </c>
      <c r="AS571">
        <v>142.28</v>
      </c>
      <c r="AT571" t="s">
        <v>16</v>
      </c>
      <c r="AW571">
        <v>5976</v>
      </c>
      <c r="AX571" t="s">
        <v>17</v>
      </c>
      <c r="BA571">
        <v>435</v>
      </c>
      <c r="BB571" t="s">
        <v>18</v>
      </c>
      <c r="BE571">
        <v>2.4539999999999999E-2</v>
      </c>
      <c r="BF571" t="s">
        <v>19</v>
      </c>
      <c r="BI571">
        <v>38.4</v>
      </c>
      <c r="BJ571" t="s">
        <v>20</v>
      </c>
      <c r="BM571">
        <v>701.9</v>
      </c>
      <c r="BN571" t="s">
        <v>21</v>
      </c>
      <c r="BQ571">
        <v>2014.5</v>
      </c>
      <c r="BR571" t="s">
        <v>22</v>
      </c>
      <c r="BU571">
        <v>264</v>
      </c>
      <c r="BV571" t="s">
        <v>23</v>
      </c>
      <c r="BY571">
        <v>10.688000000000001</v>
      </c>
      <c r="BZ571" t="s">
        <v>24</v>
      </c>
      <c r="CC571">
        <v>253.49</v>
      </c>
      <c r="CD571" t="s">
        <v>25</v>
      </c>
      <c r="CG571">
        <v>5818</v>
      </c>
      <c r="CH571" t="s">
        <v>26</v>
      </c>
      <c r="CK571">
        <v>830</v>
      </c>
      <c r="CL571" t="s">
        <v>27</v>
      </c>
      <c r="CO571">
        <v>0</v>
      </c>
      <c r="CP571" t="s">
        <v>28</v>
      </c>
      <c r="CS571">
        <v>193.29</v>
      </c>
      <c r="CT571" t="s">
        <v>29</v>
      </c>
      <c r="CW571">
        <v>63.6</v>
      </c>
      <c r="CX571" t="s">
        <v>30</v>
      </c>
      <c r="DA571">
        <v>3.3100999999999998</v>
      </c>
      <c r="DB571" t="s">
        <v>31</v>
      </c>
      <c r="DE571">
        <v>338.44</v>
      </c>
      <c r="DF571" t="s">
        <v>32</v>
      </c>
      <c r="DI571">
        <v>67</v>
      </c>
      <c r="DJ571" t="s">
        <v>33</v>
      </c>
      <c r="DM571">
        <v>262.01</v>
      </c>
      <c r="DN571" t="s">
        <v>34</v>
      </c>
      <c r="DQ571">
        <v>122.56</v>
      </c>
      <c r="DR571" t="s">
        <v>35</v>
      </c>
      <c r="DU571">
        <v>88.9</v>
      </c>
      <c r="DV571" t="s">
        <v>36</v>
      </c>
      <c r="DY571">
        <v>0.75</v>
      </c>
      <c r="DZ571" t="s">
        <v>37</v>
      </c>
      <c r="EC571">
        <v>176.78</v>
      </c>
      <c r="ED571" t="s">
        <v>38</v>
      </c>
      <c r="EG571">
        <v>796</v>
      </c>
      <c r="EH571" t="s">
        <v>39</v>
      </c>
      <c r="EK571">
        <v>108.36</v>
      </c>
      <c r="EL571" t="s">
        <v>40</v>
      </c>
      <c r="EO571">
        <v>76.83</v>
      </c>
      <c r="EP571" t="s">
        <v>41</v>
      </c>
      <c r="ES571">
        <v>373.9</v>
      </c>
      <c r="ET571" t="s">
        <v>42</v>
      </c>
      <c r="EW571">
        <v>26.503</v>
      </c>
      <c r="EX571" t="s">
        <v>43</v>
      </c>
      <c r="FA571">
        <v>31.387</v>
      </c>
      <c r="FB571" t="s">
        <v>44</v>
      </c>
      <c r="FE571">
        <v>22.798999999999999</v>
      </c>
      <c r="FF571" t="s">
        <v>45</v>
      </c>
      <c r="FI571">
        <v>94</v>
      </c>
      <c r="FJ571" t="s">
        <v>46</v>
      </c>
      <c r="FM571">
        <v>221.5</v>
      </c>
      <c r="FN571" t="s">
        <v>47</v>
      </c>
      <c r="FQ571">
        <v>106.2</v>
      </c>
      <c r="FR571" t="s">
        <v>48</v>
      </c>
      <c r="FU571">
        <v>71280</v>
      </c>
      <c r="FV571" t="s">
        <v>49</v>
      </c>
      <c r="FY571">
        <v>235.5</v>
      </c>
      <c r="FZ571" t="s">
        <v>50</v>
      </c>
      <c r="GC571">
        <v>0.2175</v>
      </c>
      <c r="GD571" t="s">
        <v>51</v>
      </c>
      <c r="GG571">
        <v>1238.7</v>
      </c>
      <c r="GH571" t="s">
        <v>52</v>
      </c>
      <c r="GK571">
        <v>554.29999999999995</v>
      </c>
      <c r="GL571" t="s">
        <v>53</v>
      </c>
      <c r="GO571">
        <v>2.7513999999999998</v>
      </c>
    </row>
    <row r="572" spans="1:197" x14ac:dyDescent="0.45">
      <c r="A572">
        <v>41309</v>
      </c>
      <c r="B572" t="s">
        <v>5</v>
      </c>
      <c r="E572">
        <v>0</v>
      </c>
      <c r="F572" t="s">
        <v>6</v>
      </c>
      <c r="I572">
        <v>0</v>
      </c>
      <c r="J572" t="s">
        <v>7</v>
      </c>
      <c r="M572">
        <v>30.5</v>
      </c>
      <c r="N572" t="s">
        <v>8</v>
      </c>
      <c r="Q572">
        <v>1435.8</v>
      </c>
      <c r="R572" t="s">
        <v>9</v>
      </c>
      <c r="U572">
        <v>55.9</v>
      </c>
      <c r="V572" t="s">
        <v>10</v>
      </c>
      <c r="Y572">
        <v>49.9</v>
      </c>
      <c r="Z572" t="s">
        <v>11</v>
      </c>
      <c r="AC572">
        <v>1997.5</v>
      </c>
      <c r="AD572" t="s">
        <v>12</v>
      </c>
      <c r="AG572">
        <v>1413.6</v>
      </c>
      <c r="AH572" t="s">
        <v>13</v>
      </c>
      <c r="AK572">
        <v>5.3629999999999997E-2</v>
      </c>
      <c r="AL572" t="s">
        <v>14</v>
      </c>
      <c r="AO572">
        <v>5905.1</v>
      </c>
      <c r="AP572" t="s">
        <v>15</v>
      </c>
      <c r="AS572">
        <v>137.68</v>
      </c>
      <c r="AT572" t="s">
        <v>16</v>
      </c>
      <c r="AW572">
        <v>5871</v>
      </c>
      <c r="AX572" t="s">
        <v>17</v>
      </c>
      <c r="BA572">
        <v>437.5</v>
      </c>
      <c r="BB572" t="s">
        <v>18</v>
      </c>
      <c r="BE572">
        <v>2.4510000000000001E-2</v>
      </c>
      <c r="BF572" t="s">
        <v>19</v>
      </c>
      <c r="BI572">
        <v>37.1</v>
      </c>
      <c r="BJ572" t="s">
        <v>20</v>
      </c>
      <c r="BM572">
        <v>677.5</v>
      </c>
      <c r="BN572" t="s">
        <v>21</v>
      </c>
      <c r="BQ572">
        <v>1991.2</v>
      </c>
      <c r="BR572" t="s">
        <v>22</v>
      </c>
      <c r="BU572">
        <v>261</v>
      </c>
      <c r="BV572" t="s">
        <v>23</v>
      </c>
      <c r="BY572">
        <v>10.212</v>
      </c>
      <c r="BZ572" t="s">
        <v>24</v>
      </c>
      <c r="CC572">
        <v>258.38</v>
      </c>
      <c r="CD572" t="s">
        <v>25</v>
      </c>
      <c r="CG572">
        <v>5797.9</v>
      </c>
      <c r="CH572" t="s">
        <v>26</v>
      </c>
      <c r="CK572">
        <v>846.3</v>
      </c>
      <c r="CL572" t="s">
        <v>27</v>
      </c>
      <c r="CO572">
        <v>0</v>
      </c>
      <c r="CP572" t="s">
        <v>28</v>
      </c>
      <c r="CS572">
        <v>190</v>
      </c>
      <c r="CT572" t="s">
        <v>29</v>
      </c>
      <c r="CW572">
        <v>61.91</v>
      </c>
      <c r="CX572" t="s">
        <v>30</v>
      </c>
      <c r="DA572">
        <v>3.629</v>
      </c>
      <c r="DB572" t="s">
        <v>31</v>
      </c>
      <c r="DE572">
        <v>335.93</v>
      </c>
      <c r="DF572" t="s">
        <v>32</v>
      </c>
      <c r="DI572">
        <v>66.63</v>
      </c>
      <c r="DJ572" t="s">
        <v>33</v>
      </c>
      <c r="DM572">
        <v>255.61</v>
      </c>
      <c r="DN572" t="s">
        <v>34</v>
      </c>
      <c r="DQ572">
        <v>120.39</v>
      </c>
      <c r="DR572" t="s">
        <v>35</v>
      </c>
      <c r="DU572">
        <v>88.49</v>
      </c>
      <c r="DV572" t="s">
        <v>36</v>
      </c>
      <c r="DY572">
        <v>0.71899999999999997</v>
      </c>
      <c r="DZ572" t="s">
        <v>37</v>
      </c>
      <c r="EC572">
        <v>175.41</v>
      </c>
      <c r="ED572" t="s">
        <v>38</v>
      </c>
      <c r="EG572">
        <v>786.2</v>
      </c>
      <c r="EH572" t="s">
        <v>39</v>
      </c>
      <c r="EK572">
        <v>107.08</v>
      </c>
      <c r="EL572" t="s">
        <v>40</v>
      </c>
      <c r="EO572">
        <v>76.69</v>
      </c>
      <c r="EP572" t="s">
        <v>41</v>
      </c>
      <c r="ES572">
        <v>364.5</v>
      </c>
      <c r="ET572" t="s">
        <v>42</v>
      </c>
      <c r="EW572">
        <v>26.158000000000001</v>
      </c>
      <c r="EX572" t="s">
        <v>43</v>
      </c>
      <c r="FA572">
        <v>30.12</v>
      </c>
      <c r="FB572" t="s">
        <v>44</v>
      </c>
      <c r="FE572">
        <v>22.506</v>
      </c>
      <c r="FF572" t="s">
        <v>45</v>
      </c>
      <c r="FI572">
        <v>94.44</v>
      </c>
      <c r="FJ572" t="s">
        <v>46</v>
      </c>
      <c r="FM572">
        <v>218.65</v>
      </c>
      <c r="FN572" t="s">
        <v>47</v>
      </c>
      <c r="FQ572">
        <v>107.57</v>
      </c>
      <c r="FR572" t="s">
        <v>48</v>
      </c>
      <c r="FU572">
        <v>69850</v>
      </c>
      <c r="FV572" t="s">
        <v>49</v>
      </c>
      <c r="FY572">
        <v>231</v>
      </c>
      <c r="FZ572" t="s">
        <v>50</v>
      </c>
      <c r="GC572">
        <v>0.2077</v>
      </c>
      <c r="GD572" t="s">
        <v>51</v>
      </c>
      <c r="GG572">
        <v>1254.5</v>
      </c>
      <c r="GH572" t="s">
        <v>52</v>
      </c>
      <c r="GK572">
        <v>545.20000000000005</v>
      </c>
      <c r="GL572" t="s">
        <v>53</v>
      </c>
      <c r="GO572">
        <v>2.8650000000000002</v>
      </c>
    </row>
    <row r="573" spans="1:197" x14ac:dyDescent="0.45">
      <c r="A573">
        <v>41316</v>
      </c>
      <c r="B573" t="s">
        <v>5</v>
      </c>
      <c r="E573">
        <v>0</v>
      </c>
      <c r="F573" t="s">
        <v>6</v>
      </c>
      <c r="I573">
        <v>0</v>
      </c>
      <c r="J573" t="s">
        <v>7</v>
      </c>
      <c r="M573">
        <v>31.52</v>
      </c>
      <c r="N573" t="s">
        <v>8</v>
      </c>
      <c r="Q573">
        <v>1430</v>
      </c>
      <c r="R573" t="s">
        <v>9</v>
      </c>
      <c r="U573">
        <v>58.7</v>
      </c>
      <c r="V573" t="s">
        <v>10</v>
      </c>
      <c r="Y573">
        <v>49.84</v>
      </c>
      <c r="Z573" t="s">
        <v>11</v>
      </c>
      <c r="AC573">
        <v>1990.4</v>
      </c>
      <c r="AD573" t="s">
        <v>12</v>
      </c>
      <c r="AG573">
        <v>1417</v>
      </c>
      <c r="AH573" t="s">
        <v>13</v>
      </c>
      <c r="AK573">
        <v>5.5989999999999998E-2</v>
      </c>
      <c r="AL573" t="s">
        <v>14</v>
      </c>
      <c r="AO573">
        <v>6029.8</v>
      </c>
      <c r="AP573" t="s">
        <v>15</v>
      </c>
      <c r="AS573">
        <v>133.99</v>
      </c>
      <c r="AT573" t="s">
        <v>16</v>
      </c>
      <c r="AW573">
        <v>5550</v>
      </c>
      <c r="AX573" t="s">
        <v>17</v>
      </c>
      <c r="BA573">
        <v>453</v>
      </c>
      <c r="BB573" t="s">
        <v>18</v>
      </c>
      <c r="BE573">
        <v>2.3619999999999999E-2</v>
      </c>
      <c r="BF573" t="s">
        <v>19</v>
      </c>
      <c r="BI573">
        <v>38.97</v>
      </c>
      <c r="BJ573" t="s">
        <v>20</v>
      </c>
      <c r="BM573">
        <v>691.9</v>
      </c>
      <c r="BN573" t="s">
        <v>21</v>
      </c>
      <c r="BQ573">
        <v>1999.6</v>
      </c>
      <c r="BR573" t="s">
        <v>22</v>
      </c>
      <c r="BU573">
        <v>281.3</v>
      </c>
      <c r="BV573" t="s">
        <v>23</v>
      </c>
      <c r="BY573">
        <v>10.289</v>
      </c>
      <c r="BZ573" t="s">
        <v>24</v>
      </c>
      <c r="CC573">
        <v>264.92</v>
      </c>
      <c r="CD573" t="s">
        <v>25</v>
      </c>
      <c r="CG573">
        <v>5833.4</v>
      </c>
      <c r="CH573" t="s">
        <v>26</v>
      </c>
      <c r="CK573">
        <v>829.6</v>
      </c>
      <c r="CL573" t="s">
        <v>27</v>
      </c>
      <c r="CO573">
        <v>55</v>
      </c>
      <c r="CP573" t="s">
        <v>28</v>
      </c>
      <c r="CS573">
        <v>175</v>
      </c>
      <c r="CT573" t="s">
        <v>29</v>
      </c>
      <c r="CW573">
        <v>61.4</v>
      </c>
      <c r="CX573" t="s">
        <v>30</v>
      </c>
      <c r="DA573">
        <v>3.8149999999999999</v>
      </c>
      <c r="DB573" t="s">
        <v>31</v>
      </c>
      <c r="DE573">
        <v>329.83</v>
      </c>
      <c r="DF573" t="s">
        <v>32</v>
      </c>
      <c r="DI573">
        <v>66.87</v>
      </c>
      <c r="DJ573" t="s">
        <v>33</v>
      </c>
      <c r="DM573">
        <v>255.07</v>
      </c>
      <c r="DN573" t="s">
        <v>34</v>
      </c>
      <c r="DQ573">
        <v>117.9</v>
      </c>
      <c r="DR573" t="s">
        <v>35</v>
      </c>
      <c r="DU573">
        <v>90.55</v>
      </c>
      <c r="DV573" t="s">
        <v>36</v>
      </c>
      <c r="DY573">
        <v>0.7137</v>
      </c>
      <c r="DZ573" t="s">
        <v>37</v>
      </c>
      <c r="EC573">
        <v>179.66</v>
      </c>
      <c r="ED573" t="s">
        <v>38</v>
      </c>
      <c r="EG573">
        <v>790</v>
      </c>
      <c r="EH573" t="s">
        <v>39</v>
      </c>
      <c r="EK573">
        <v>105.08</v>
      </c>
      <c r="EL573" t="s">
        <v>40</v>
      </c>
      <c r="EO573">
        <v>76.3</v>
      </c>
      <c r="EP573" t="s">
        <v>41</v>
      </c>
      <c r="ES573">
        <v>368.6</v>
      </c>
      <c r="ET573" t="s">
        <v>42</v>
      </c>
      <c r="EW573">
        <v>26.7</v>
      </c>
      <c r="EX573" t="s">
        <v>43</v>
      </c>
      <c r="FA573">
        <v>30.396000000000001</v>
      </c>
      <c r="FB573" t="s">
        <v>44</v>
      </c>
      <c r="FE573">
        <v>22.780999999999999</v>
      </c>
      <c r="FF573" t="s">
        <v>45</v>
      </c>
      <c r="FI573">
        <v>97.85</v>
      </c>
      <c r="FJ573" t="s">
        <v>46</v>
      </c>
      <c r="FM573">
        <v>216.51</v>
      </c>
      <c r="FN573" t="s">
        <v>47</v>
      </c>
      <c r="FQ573">
        <v>111.68</v>
      </c>
      <c r="FR573" t="s">
        <v>48</v>
      </c>
      <c r="FU573">
        <v>69400</v>
      </c>
      <c r="FV573" t="s">
        <v>49</v>
      </c>
      <c r="FY573">
        <v>231.57</v>
      </c>
      <c r="FZ573" t="s">
        <v>50</v>
      </c>
      <c r="GC573">
        <v>0.20086000000000001</v>
      </c>
      <c r="GD573" t="s">
        <v>51</v>
      </c>
      <c r="GG573">
        <v>1232</v>
      </c>
      <c r="GH573" t="s">
        <v>52</v>
      </c>
      <c r="GK573">
        <v>545</v>
      </c>
      <c r="GL573" t="s">
        <v>53</v>
      </c>
      <c r="GO573">
        <v>2.9348999999999998</v>
      </c>
    </row>
    <row r="574" spans="1:197" x14ac:dyDescent="0.45">
      <c r="A574">
        <v>41323</v>
      </c>
      <c r="B574" t="s">
        <v>5</v>
      </c>
      <c r="E574">
        <v>0</v>
      </c>
      <c r="F574" t="s">
        <v>6</v>
      </c>
      <c r="I574">
        <v>0</v>
      </c>
      <c r="J574" t="s">
        <v>7</v>
      </c>
      <c r="M574">
        <v>35</v>
      </c>
      <c r="N574" t="s">
        <v>8</v>
      </c>
      <c r="Q574">
        <v>1427.1</v>
      </c>
      <c r="R574" t="s">
        <v>9</v>
      </c>
      <c r="U574">
        <v>55.3</v>
      </c>
      <c r="V574" t="s">
        <v>10</v>
      </c>
      <c r="Y574">
        <v>49.44</v>
      </c>
      <c r="Z574" t="s">
        <v>11</v>
      </c>
      <c r="AC574">
        <v>2013.4</v>
      </c>
      <c r="AD574" t="s">
        <v>12</v>
      </c>
      <c r="AG574">
        <v>1391.8</v>
      </c>
      <c r="AH574" t="s">
        <v>13</v>
      </c>
      <c r="AK574">
        <v>5.4350000000000002E-2</v>
      </c>
      <c r="AL574" t="s">
        <v>14</v>
      </c>
      <c r="AO574">
        <v>5700</v>
      </c>
      <c r="AP574" t="s">
        <v>15</v>
      </c>
      <c r="AS574">
        <v>136.81</v>
      </c>
      <c r="AT574" t="s">
        <v>16</v>
      </c>
      <c r="AW574">
        <v>5496</v>
      </c>
      <c r="AX574" t="s">
        <v>17</v>
      </c>
      <c r="BA574">
        <v>459.99</v>
      </c>
      <c r="BB574" t="s">
        <v>18</v>
      </c>
      <c r="BE574">
        <v>2.2800000000000001E-2</v>
      </c>
      <c r="BF574" t="s">
        <v>19</v>
      </c>
      <c r="BI574">
        <v>41.05</v>
      </c>
      <c r="BJ574" t="s">
        <v>20</v>
      </c>
      <c r="BM574">
        <v>653</v>
      </c>
      <c r="BN574" t="s">
        <v>21</v>
      </c>
      <c r="BQ574">
        <v>1980</v>
      </c>
      <c r="BR574" t="s">
        <v>22</v>
      </c>
      <c r="BU574">
        <v>271.57</v>
      </c>
      <c r="BV574" t="s">
        <v>23</v>
      </c>
      <c r="BY574">
        <v>9.9700000000000006</v>
      </c>
      <c r="BZ574" t="s">
        <v>24</v>
      </c>
      <c r="CC574">
        <v>262.5</v>
      </c>
      <c r="CD574" t="s">
        <v>25</v>
      </c>
      <c r="CG574">
        <v>5780</v>
      </c>
      <c r="CH574" t="s">
        <v>26</v>
      </c>
      <c r="CK574">
        <v>825</v>
      </c>
      <c r="CL574" t="s">
        <v>27</v>
      </c>
      <c r="CO574">
        <v>54.5</v>
      </c>
      <c r="CP574" t="s">
        <v>28</v>
      </c>
      <c r="CS574">
        <v>157.19999999999999</v>
      </c>
      <c r="CT574" t="s">
        <v>29</v>
      </c>
      <c r="CW574">
        <v>58.52</v>
      </c>
      <c r="CX574" t="s">
        <v>30</v>
      </c>
      <c r="DA574">
        <v>3.5150000000000001</v>
      </c>
      <c r="DB574" t="s">
        <v>31</v>
      </c>
      <c r="DE574">
        <v>322.87</v>
      </c>
      <c r="DF574" t="s">
        <v>32</v>
      </c>
      <c r="DI574">
        <v>66.489999999999995</v>
      </c>
      <c r="DJ574" t="s">
        <v>33</v>
      </c>
      <c r="DM574">
        <v>252.06</v>
      </c>
      <c r="DN574" t="s">
        <v>34</v>
      </c>
      <c r="DQ574">
        <v>119.35</v>
      </c>
      <c r="DR574" t="s">
        <v>35</v>
      </c>
      <c r="DU574">
        <v>90.31</v>
      </c>
      <c r="DV574" t="s">
        <v>36</v>
      </c>
      <c r="DY574">
        <v>0.69720000000000004</v>
      </c>
      <c r="DZ574" t="s">
        <v>37</v>
      </c>
      <c r="EC574">
        <v>174.99</v>
      </c>
      <c r="ED574" t="s">
        <v>38</v>
      </c>
      <c r="EG574">
        <v>797</v>
      </c>
      <c r="EH574" t="s">
        <v>39</v>
      </c>
      <c r="EK574">
        <v>106.12</v>
      </c>
      <c r="EL574" t="s">
        <v>40</v>
      </c>
      <c r="EO574">
        <v>74.819999999999993</v>
      </c>
      <c r="EP574" t="s">
        <v>41</v>
      </c>
      <c r="ES574">
        <v>352.4</v>
      </c>
      <c r="ET574" t="s">
        <v>42</v>
      </c>
      <c r="EW574">
        <v>25.753</v>
      </c>
      <c r="EX574" t="s">
        <v>43</v>
      </c>
      <c r="FA574">
        <v>29.088999999999999</v>
      </c>
      <c r="FB574" t="s">
        <v>44</v>
      </c>
      <c r="FE574">
        <v>22.550999999999998</v>
      </c>
      <c r="FF574" t="s">
        <v>45</v>
      </c>
      <c r="FI574">
        <v>99.47</v>
      </c>
      <c r="FJ574" t="s">
        <v>46</v>
      </c>
      <c r="FM574">
        <v>213.24</v>
      </c>
      <c r="FN574" t="s">
        <v>47</v>
      </c>
      <c r="FQ574">
        <v>111</v>
      </c>
      <c r="FR574" t="s">
        <v>48</v>
      </c>
      <c r="FU574">
        <v>67900</v>
      </c>
      <c r="FV574" t="s">
        <v>49</v>
      </c>
      <c r="FY574">
        <v>228.82</v>
      </c>
      <c r="FZ574" t="s">
        <v>50</v>
      </c>
      <c r="GC574">
        <v>0.19359000000000001</v>
      </c>
      <c r="GD574" t="s">
        <v>51</v>
      </c>
      <c r="GG574">
        <v>1249</v>
      </c>
      <c r="GH574" t="s">
        <v>52</v>
      </c>
      <c r="GK574">
        <v>556</v>
      </c>
      <c r="GL574" t="s">
        <v>53</v>
      </c>
      <c r="GO574">
        <v>2.75</v>
      </c>
    </row>
    <row r="575" spans="1:197" x14ac:dyDescent="0.45">
      <c r="A575">
        <v>41330</v>
      </c>
      <c r="B575" t="s">
        <v>5</v>
      </c>
      <c r="E575">
        <v>0</v>
      </c>
      <c r="F575" t="s">
        <v>6</v>
      </c>
      <c r="I575">
        <v>0</v>
      </c>
      <c r="J575" t="s">
        <v>7</v>
      </c>
      <c r="M575">
        <v>32.85</v>
      </c>
      <c r="N575" t="s">
        <v>8</v>
      </c>
      <c r="Q575">
        <v>1425</v>
      </c>
      <c r="R575" t="s">
        <v>9</v>
      </c>
      <c r="U575">
        <v>52.42</v>
      </c>
      <c r="V575" t="s">
        <v>10</v>
      </c>
      <c r="Y575">
        <v>46.49</v>
      </c>
      <c r="Z575" t="s">
        <v>11</v>
      </c>
      <c r="AC575">
        <v>2011.9</v>
      </c>
      <c r="AD575" t="s">
        <v>12</v>
      </c>
      <c r="AG575">
        <v>1381.2</v>
      </c>
      <c r="AH575" t="s">
        <v>13</v>
      </c>
      <c r="AK575">
        <v>5.5710000000000003E-2</v>
      </c>
      <c r="AL575" t="s">
        <v>14</v>
      </c>
      <c r="AO575">
        <v>5350</v>
      </c>
      <c r="AP575" t="s">
        <v>15</v>
      </c>
      <c r="AS575">
        <v>134.75</v>
      </c>
      <c r="AT575" t="s">
        <v>16</v>
      </c>
      <c r="AW575">
        <v>5347</v>
      </c>
      <c r="AX575" t="s">
        <v>17</v>
      </c>
      <c r="BA575">
        <v>440.22</v>
      </c>
      <c r="BB575" t="s">
        <v>18</v>
      </c>
      <c r="BE575">
        <v>2.104E-2</v>
      </c>
      <c r="BF575" t="s">
        <v>19</v>
      </c>
      <c r="BI575">
        <v>40.25</v>
      </c>
      <c r="BJ575" t="s">
        <v>20</v>
      </c>
      <c r="BM575">
        <v>662.9</v>
      </c>
      <c r="BN575" t="s">
        <v>21</v>
      </c>
      <c r="BQ575">
        <v>1958.6</v>
      </c>
      <c r="BR575" t="s">
        <v>22</v>
      </c>
      <c r="BU575">
        <v>261.7</v>
      </c>
      <c r="BV575" t="s">
        <v>23</v>
      </c>
      <c r="BY575">
        <v>9.67</v>
      </c>
      <c r="BZ575" t="s">
        <v>24</v>
      </c>
      <c r="CC575">
        <v>270.89999999999998</v>
      </c>
      <c r="CD575" t="s">
        <v>25</v>
      </c>
      <c r="CG575">
        <v>5679.9</v>
      </c>
      <c r="CH575" t="s">
        <v>26</v>
      </c>
      <c r="CK575">
        <v>893.6</v>
      </c>
      <c r="CL575" t="s">
        <v>27</v>
      </c>
      <c r="CO575">
        <v>52.5</v>
      </c>
      <c r="CP575" t="s">
        <v>28</v>
      </c>
      <c r="CS575">
        <v>157.58000000000001</v>
      </c>
      <c r="CT575" t="s">
        <v>29</v>
      </c>
      <c r="CW575">
        <v>57.95</v>
      </c>
      <c r="CX575" t="s">
        <v>30</v>
      </c>
      <c r="DA575">
        <v>3.5198</v>
      </c>
      <c r="DB575" t="s">
        <v>31</v>
      </c>
      <c r="DE575">
        <v>317</v>
      </c>
      <c r="DF575" t="s">
        <v>32</v>
      </c>
      <c r="DI575">
        <v>64.59</v>
      </c>
      <c r="DJ575" t="s">
        <v>33</v>
      </c>
      <c r="DM575">
        <v>241.88</v>
      </c>
      <c r="DN575" t="s">
        <v>34</v>
      </c>
      <c r="DQ575">
        <v>124.71</v>
      </c>
      <c r="DR575" t="s">
        <v>35</v>
      </c>
      <c r="DU575">
        <v>91.01</v>
      </c>
      <c r="DV575" t="s">
        <v>36</v>
      </c>
      <c r="DY575">
        <v>0.68020000000000003</v>
      </c>
      <c r="DZ575" t="s">
        <v>37</v>
      </c>
      <c r="EC575">
        <v>170.4</v>
      </c>
      <c r="ED575" t="s">
        <v>38</v>
      </c>
      <c r="EG575">
        <v>798.9</v>
      </c>
      <c r="EH575" t="s">
        <v>39</v>
      </c>
      <c r="EK575">
        <v>103.09</v>
      </c>
      <c r="EL575" t="s">
        <v>40</v>
      </c>
      <c r="EO575">
        <v>73.400000000000006</v>
      </c>
      <c r="EP575" t="s">
        <v>41</v>
      </c>
      <c r="ES575">
        <v>337.4</v>
      </c>
      <c r="ET575" t="s">
        <v>42</v>
      </c>
      <c r="EW575">
        <v>26.3</v>
      </c>
      <c r="EX575" t="s">
        <v>43</v>
      </c>
      <c r="FA575">
        <v>28.584</v>
      </c>
      <c r="FB575" t="s">
        <v>44</v>
      </c>
      <c r="FE575">
        <v>22.24</v>
      </c>
      <c r="FF575" t="s">
        <v>45</v>
      </c>
      <c r="FI575">
        <v>95.41</v>
      </c>
      <c r="FJ575" t="s">
        <v>46</v>
      </c>
      <c r="FM575">
        <v>201.84</v>
      </c>
      <c r="FN575" t="s">
        <v>47</v>
      </c>
      <c r="FQ575">
        <v>107.75</v>
      </c>
      <c r="FR575" t="s">
        <v>48</v>
      </c>
      <c r="FU575">
        <v>68801</v>
      </c>
      <c r="FV575" t="s">
        <v>49</v>
      </c>
      <c r="FY575">
        <v>233.37</v>
      </c>
      <c r="FZ575" t="s">
        <v>50</v>
      </c>
      <c r="GC575">
        <v>0.18879000000000001</v>
      </c>
      <c r="GD575" t="s">
        <v>51</v>
      </c>
      <c r="GG575">
        <v>1247</v>
      </c>
      <c r="GH575" t="s">
        <v>52</v>
      </c>
      <c r="GK575">
        <v>551.20000000000005</v>
      </c>
      <c r="GL575" t="s">
        <v>53</v>
      </c>
      <c r="GO575">
        <v>2.74</v>
      </c>
    </row>
    <row r="576" spans="1:197" x14ac:dyDescent="0.45">
      <c r="A576">
        <v>41337</v>
      </c>
      <c r="B576" t="s">
        <v>5</v>
      </c>
      <c r="E576">
        <v>0</v>
      </c>
      <c r="F576" t="s">
        <v>6</v>
      </c>
      <c r="I576">
        <v>0</v>
      </c>
      <c r="J576" t="s">
        <v>7</v>
      </c>
      <c r="M576">
        <v>33</v>
      </c>
      <c r="N576" t="s">
        <v>8</v>
      </c>
      <c r="Q576">
        <v>1433.7</v>
      </c>
      <c r="R576" t="s">
        <v>9</v>
      </c>
      <c r="U576">
        <v>56.1</v>
      </c>
      <c r="V576" t="s">
        <v>10</v>
      </c>
      <c r="Y576">
        <v>45.35</v>
      </c>
      <c r="Z576" t="s">
        <v>11</v>
      </c>
      <c r="AC576">
        <v>2010</v>
      </c>
      <c r="AD576" t="s">
        <v>12</v>
      </c>
      <c r="AG576">
        <v>1410</v>
      </c>
      <c r="AH576" t="s">
        <v>13</v>
      </c>
      <c r="AK576">
        <v>5.5809999999999998E-2</v>
      </c>
      <c r="AL576" t="s">
        <v>14</v>
      </c>
      <c r="AO576">
        <v>5658.4</v>
      </c>
      <c r="AP576" t="s">
        <v>15</v>
      </c>
      <c r="AS576">
        <v>133.72999999999999</v>
      </c>
      <c r="AT576" t="s">
        <v>16</v>
      </c>
      <c r="AW576">
        <v>5465</v>
      </c>
      <c r="AX576" t="s">
        <v>17</v>
      </c>
      <c r="BA576">
        <v>438</v>
      </c>
      <c r="BB576" t="s">
        <v>18</v>
      </c>
      <c r="BE576">
        <v>2.0459999999999999E-2</v>
      </c>
      <c r="BF576" t="s">
        <v>19</v>
      </c>
      <c r="BI576">
        <v>39.85</v>
      </c>
      <c r="BJ576" t="s">
        <v>20</v>
      </c>
      <c r="BM576">
        <v>651.29999999999995</v>
      </c>
      <c r="BN576" t="s">
        <v>21</v>
      </c>
      <c r="BQ576">
        <v>2010</v>
      </c>
      <c r="BR576" t="s">
        <v>22</v>
      </c>
      <c r="BU576">
        <v>259</v>
      </c>
      <c r="BV576" t="s">
        <v>23</v>
      </c>
      <c r="BY576">
        <v>9.5169999999999995</v>
      </c>
      <c r="BZ576" t="s">
        <v>24</v>
      </c>
      <c r="CC576">
        <v>281.45</v>
      </c>
      <c r="CD576" t="s">
        <v>25</v>
      </c>
      <c r="CG576">
        <v>5955</v>
      </c>
      <c r="CH576" t="s">
        <v>26</v>
      </c>
      <c r="CK576">
        <v>910.3</v>
      </c>
      <c r="CL576" t="s">
        <v>27</v>
      </c>
      <c r="CO576">
        <v>53.99</v>
      </c>
      <c r="CP576" t="s">
        <v>28</v>
      </c>
      <c r="CS576">
        <v>157.4</v>
      </c>
      <c r="CT576" t="s">
        <v>29</v>
      </c>
      <c r="CW576">
        <v>57.25</v>
      </c>
      <c r="CX576" t="s">
        <v>30</v>
      </c>
      <c r="DA576">
        <v>3.5045999999999999</v>
      </c>
      <c r="DB576" t="s">
        <v>31</v>
      </c>
      <c r="DE576">
        <v>311.75</v>
      </c>
      <c r="DF576" t="s">
        <v>32</v>
      </c>
      <c r="DI576">
        <v>64.5</v>
      </c>
      <c r="DJ576" t="s">
        <v>33</v>
      </c>
      <c r="DM576">
        <v>248.31</v>
      </c>
      <c r="DN576" t="s">
        <v>34</v>
      </c>
      <c r="DQ576">
        <v>121</v>
      </c>
      <c r="DR576" t="s">
        <v>35</v>
      </c>
      <c r="DU576">
        <v>94.87</v>
      </c>
      <c r="DV576" t="s">
        <v>36</v>
      </c>
      <c r="DY576">
        <v>0.68500000000000005</v>
      </c>
      <c r="DZ576" t="s">
        <v>37</v>
      </c>
      <c r="EC576">
        <v>160.25</v>
      </c>
      <c r="ED576" t="s">
        <v>38</v>
      </c>
      <c r="EG576">
        <v>800</v>
      </c>
      <c r="EH576" t="s">
        <v>39</v>
      </c>
      <c r="EK576">
        <v>105.31</v>
      </c>
      <c r="EL576" t="s">
        <v>40</v>
      </c>
      <c r="EO576">
        <v>75.650000000000006</v>
      </c>
      <c r="EP576" t="s">
        <v>41</v>
      </c>
      <c r="ES576">
        <v>336.9</v>
      </c>
      <c r="ET576" t="s">
        <v>42</v>
      </c>
      <c r="EW576">
        <v>26.85</v>
      </c>
      <c r="EX576" t="s">
        <v>43</v>
      </c>
      <c r="FA576">
        <v>29.135999999999999</v>
      </c>
      <c r="FB576" t="s">
        <v>44</v>
      </c>
      <c r="FE576">
        <v>22.501000000000001</v>
      </c>
      <c r="FF576" t="s">
        <v>45</v>
      </c>
      <c r="FI576">
        <v>95.69</v>
      </c>
      <c r="FJ576" t="s">
        <v>46</v>
      </c>
      <c r="FM576">
        <v>211.27</v>
      </c>
      <c r="FN576" t="s">
        <v>47</v>
      </c>
      <c r="FQ576">
        <v>111.76</v>
      </c>
      <c r="FR576" t="s">
        <v>48</v>
      </c>
      <c r="FU576">
        <v>70050</v>
      </c>
      <c r="FV576" t="s">
        <v>49</v>
      </c>
      <c r="FY576">
        <v>231.19</v>
      </c>
      <c r="FZ576" t="s">
        <v>50</v>
      </c>
      <c r="GC576">
        <v>0.18789</v>
      </c>
      <c r="GD576" t="s">
        <v>51</v>
      </c>
      <c r="GG576">
        <v>1259.9000000000001</v>
      </c>
      <c r="GH576" t="s">
        <v>52</v>
      </c>
      <c r="GK576">
        <v>570</v>
      </c>
      <c r="GL576" t="s">
        <v>53</v>
      </c>
      <c r="GO576">
        <v>2.903</v>
      </c>
    </row>
    <row r="577" spans="1:197" x14ac:dyDescent="0.45">
      <c r="A577">
        <v>41344</v>
      </c>
      <c r="B577" t="s">
        <v>5</v>
      </c>
      <c r="E577">
        <v>0</v>
      </c>
      <c r="F577" t="s">
        <v>6</v>
      </c>
      <c r="I577">
        <v>0</v>
      </c>
      <c r="J577" t="s">
        <v>7</v>
      </c>
      <c r="M577">
        <v>32.799999999999997</v>
      </c>
      <c r="N577" t="s">
        <v>8</v>
      </c>
      <c r="Q577">
        <v>1415.5</v>
      </c>
      <c r="R577" t="s">
        <v>9</v>
      </c>
      <c r="U577">
        <v>54.39</v>
      </c>
      <c r="V577" t="s">
        <v>10</v>
      </c>
      <c r="Y577">
        <v>42.58</v>
      </c>
      <c r="Z577" t="s">
        <v>11</v>
      </c>
      <c r="AC577">
        <v>2075</v>
      </c>
      <c r="AD577" t="s">
        <v>12</v>
      </c>
      <c r="AG577">
        <v>1422.3</v>
      </c>
      <c r="AH577" t="s">
        <v>13</v>
      </c>
      <c r="AK577">
        <v>5.5350000000000003E-2</v>
      </c>
      <c r="AL577" t="s">
        <v>14</v>
      </c>
      <c r="AO577">
        <v>5715</v>
      </c>
      <c r="AP577" t="s">
        <v>15</v>
      </c>
      <c r="AS577">
        <v>144.5</v>
      </c>
      <c r="AT577" t="s">
        <v>16</v>
      </c>
      <c r="AW577">
        <v>5275</v>
      </c>
      <c r="AX577" t="s">
        <v>17</v>
      </c>
      <c r="BA577">
        <v>440.14</v>
      </c>
      <c r="BB577" t="s">
        <v>18</v>
      </c>
      <c r="BE577">
        <v>2.095E-2</v>
      </c>
      <c r="BF577" t="s">
        <v>19</v>
      </c>
      <c r="BI577">
        <v>39.869999999999997</v>
      </c>
      <c r="BJ577" t="s">
        <v>20</v>
      </c>
      <c r="BM577">
        <v>631.1</v>
      </c>
      <c r="BN577" t="s">
        <v>21</v>
      </c>
      <c r="BQ577">
        <v>1994</v>
      </c>
      <c r="BR577" t="s">
        <v>22</v>
      </c>
      <c r="BU577">
        <v>269.88</v>
      </c>
      <c r="BV577" t="s">
        <v>23</v>
      </c>
      <c r="BY577">
        <v>9.2539999999999996</v>
      </c>
      <c r="BZ577" t="s">
        <v>24</v>
      </c>
      <c r="CC577">
        <v>280.58</v>
      </c>
      <c r="CD577" t="s">
        <v>25</v>
      </c>
      <c r="CG577">
        <v>6089</v>
      </c>
      <c r="CH577" t="s">
        <v>26</v>
      </c>
      <c r="CK577">
        <v>951.4</v>
      </c>
      <c r="CL577" t="s">
        <v>27</v>
      </c>
      <c r="CO577">
        <v>55</v>
      </c>
      <c r="CP577" t="s">
        <v>28</v>
      </c>
      <c r="CS577">
        <v>146.88</v>
      </c>
      <c r="CT577" t="s">
        <v>29</v>
      </c>
      <c r="CW577">
        <v>54.59</v>
      </c>
      <c r="CX577" t="s">
        <v>30</v>
      </c>
      <c r="DA577">
        <v>3.6</v>
      </c>
      <c r="DB577" t="s">
        <v>31</v>
      </c>
      <c r="DE577">
        <v>316</v>
      </c>
      <c r="DF577" t="s">
        <v>32</v>
      </c>
      <c r="DI577">
        <v>62.6</v>
      </c>
      <c r="DJ577" t="s">
        <v>33</v>
      </c>
      <c r="DM577">
        <v>242.54</v>
      </c>
      <c r="DN577" t="s">
        <v>34</v>
      </c>
      <c r="DQ577">
        <v>118.35</v>
      </c>
      <c r="DR577" t="s">
        <v>35</v>
      </c>
      <c r="DU577">
        <v>93.25</v>
      </c>
      <c r="DV577" t="s">
        <v>36</v>
      </c>
      <c r="DY577">
        <v>0.66049999999999998</v>
      </c>
      <c r="DZ577" t="s">
        <v>37</v>
      </c>
      <c r="EC577">
        <v>161.69</v>
      </c>
      <c r="ED577" t="s">
        <v>38</v>
      </c>
      <c r="EG577">
        <v>781.3</v>
      </c>
      <c r="EH577" t="s">
        <v>39</v>
      </c>
      <c r="EK577">
        <v>104.42</v>
      </c>
      <c r="EL577" t="s">
        <v>40</v>
      </c>
      <c r="EO577">
        <v>76.400000000000006</v>
      </c>
      <c r="EP577" t="s">
        <v>41</v>
      </c>
      <c r="ES577">
        <v>318.3</v>
      </c>
      <c r="ET577" t="s">
        <v>42</v>
      </c>
      <c r="EW577">
        <v>27</v>
      </c>
      <c r="EX577" t="s">
        <v>43</v>
      </c>
      <c r="FA577">
        <v>28.885999999999999</v>
      </c>
      <c r="FB577" t="s">
        <v>44</v>
      </c>
      <c r="FE577">
        <v>21.911000000000001</v>
      </c>
      <c r="FF577" t="s">
        <v>45</v>
      </c>
      <c r="FI577">
        <v>90.8</v>
      </c>
      <c r="FJ577" t="s">
        <v>46</v>
      </c>
      <c r="FM577">
        <v>209.3</v>
      </c>
      <c r="FN577" t="s">
        <v>47</v>
      </c>
      <c r="FQ577">
        <v>111</v>
      </c>
      <c r="FR577" t="s">
        <v>48</v>
      </c>
      <c r="FU577">
        <v>70500</v>
      </c>
      <c r="FV577" t="s">
        <v>49</v>
      </c>
      <c r="FY577">
        <v>231.57</v>
      </c>
      <c r="FZ577" t="s">
        <v>50</v>
      </c>
      <c r="GC577">
        <v>0.17599999999999999</v>
      </c>
      <c r="GD577" t="s">
        <v>51</v>
      </c>
      <c r="GG577">
        <v>1342.7</v>
      </c>
      <c r="GH577" t="s">
        <v>52</v>
      </c>
      <c r="GK577">
        <v>557.70000000000005</v>
      </c>
      <c r="GL577" t="s">
        <v>53</v>
      </c>
      <c r="GO577">
        <v>2.7810000000000001</v>
      </c>
    </row>
    <row r="578" spans="1:197" x14ac:dyDescent="0.45">
      <c r="A578">
        <v>41351</v>
      </c>
      <c r="B578" t="s">
        <v>5</v>
      </c>
      <c r="E578">
        <v>0</v>
      </c>
      <c r="F578" t="s">
        <v>6</v>
      </c>
      <c r="I578">
        <v>0</v>
      </c>
      <c r="J578" t="s">
        <v>7</v>
      </c>
      <c r="M578">
        <v>31.85</v>
      </c>
      <c r="N578" t="s">
        <v>8</v>
      </c>
      <c r="Q578">
        <v>1350.8</v>
      </c>
      <c r="R578" t="s">
        <v>9</v>
      </c>
      <c r="U578">
        <v>52.5</v>
      </c>
      <c r="V578" t="s">
        <v>10</v>
      </c>
      <c r="Y578">
        <v>38.729999999999997</v>
      </c>
      <c r="Z578" t="s">
        <v>11</v>
      </c>
      <c r="AC578">
        <v>1920</v>
      </c>
      <c r="AD578" t="s">
        <v>12</v>
      </c>
      <c r="AG578">
        <v>1349.4</v>
      </c>
      <c r="AH578" t="s">
        <v>13</v>
      </c>
      <c r="AK578">
        <v>5.1200000000000002E-2</v>
      </c>
      <c r="AL578" t="s">
        <v>14</v>
      </c>
      <c r="AO578">
        <v>5539.9</v>
      </c>
      <c r="AP578" t="s">
        <v>15</v>
      </c>
      <c r="AS578">
        <v>140.18</v>
      </c>
      <c r="AT578" t="s">
        <v>16</v>
      </c>
      <c r="AW578">
        <v>5159</v>
      </c>
      <c r="AX578" t="s">
        <v>17</v>
      </c>
      <c r="BA578">
        <v>431.89</v>
      </c>
      <c r="BB578" t="s">
        <v>18</v>
      </c>
      <c r="BE578">
        <v>1.915E-2</v>
      </c>
      <c r="BF578" t="s">
        <v>19</v>
      </c>
      <c r="BI578">
        <v>39.200000000000003</v>
      </c>
      <c r="BJ578" t="s">
        <v>20</v>
      </c>
      <c r="BM578">
        <v>594.79999999999995</v>
      </c>
      <c r="BN578" t="s">
        <v>21</v>
      </c>
      <c r="BQ578">
        <v>1943</v>
      </c>
      <c r="BR578" t="s">
        <v>22</v>
      </c>
      <c r="BU578">
        <v>251.73</v>
      </c>
      <c r="BV578" t="s">
        <v>23</v>
      </c>
      <c r="BY578">
        <v>8.7609999999999992</v>
      </c>
      <c r="BZ578" t="s">
        <v>24</v>
      </c>
      <c r="CC578">
        <v>271</v>
      </c>
      <c r="CD578" t="s">
        <v>25</v>
      </c>
      <c r="CG578">
        <v>5765</v>
      </c>
      <c r="CH578" t="s">
        <v>26</v>
      </c>
      <c r="CK578">
        <v>895.2</v>
      </c>
      <c r="CL578" t="s">
        <v>27</v>
      </c>
      <c r="CO578">
        <v>51.94</v>
      </c>
      <c r="CP578" t="s">
        <v>28</v>
      </c>
      <c r="CS578">
        <v>144.1</v>
      </c>
      <c r="CT578" t="s">
        <v>29</v>
      </c>
      <c r="CW578">
        <v>50.45</v>
      </c>
      <c r="CX578" t="s">
        <v>30</v>
      </c>
      <c r="DA578">
        <v>3.4851999999999999</v>
      </c>
      <c r="DB578" t="s">
        <v>31</v>
      </c>
      <c r="DE578">
        <v>313.66000000000003</v>
      </c>
      <c r="DF578" t="s">
        <v>32</v>
      </c>
      <c r="DI578">
        <v>60.26</v>
      </c>
      <c r="DJ578" t="s">
        <v>33</v>
      </c>
      <c r="DM578">
        <v>237.59</v>
      </c>
      <c r="DN578" t="s">
        <v>34</v>
      </c>
      <c r="DQ578">
        <v>120.25</v>
      </c>
      <c r="DR578" t="s">
        <v>35</v>
      </c>
      <c r="DU578">
        <v>90.36</v>
      </c>
      <c r="DV578" t="s">
        <v>36</v>
      </c>
      <c r="DY578">
        <v>0.62749999999999995</v>
      </c>
      <c r="DZ578" t="s">
        <v>37</v>
      </c>
      <c r="EC578">
        <v>156.5</v>
      </c>
      <c r="ED578" t="s">
        <v>38</v>
      </c>
      <c r="EG578">
        <v>742.5</v>
      </c>
      <c r="EH578" t="s">
        <v>39</v>
      </c>
      <c r="EK578">
        <v>99.37</v>
      </c>
      <c r="EL578" t="s">
        <v>40</v>
      </c>
      <c r="EO578">
        <v>73.900000000000006</v>
      </c>
      <c r="EP578" t="s">
        <v>41</v>
      </c>
      <c r="ES578">
        <v>302</v>
      </c>
      <c r="ET578" t="s">
        <v>42</v>
      </c>
      <c r="EW578">
        <v>26.297000000000001</v>
      </c>
      <c r="EX578" t="s">
        <v>43</v>
      </c>
      <c r="FA578">
        <v>27.251999999999999</v>
      </c>
      <c r="FB578" t="s">
        <v>44</v>
      </c>
      <c r="FE578">
        <v>20.5</v>
      </c>
      <c r="FF578" t="s">
        <v>45</v>
      </c>
      <c r="FI578">
        <v>86</v>
      </c>
      <c r="FJ578" t="s">
        <v>46</v>
      </c>
      <c r="FM578">
        <v>199.49</v>
      </c>
      <c r="FN578" t="s">
        <v>47</v>
      </c>
      <c r="FQ578">
        <v>105.99</v>
      </c>
      <c r="FR578" t="s">
        <v>48</v>
      </c>
      <c r="FU578">
        <v>66349</v>
      </c>
      <c r="FV578" t="s">
        <v>49</v>
      </c>
      <c r="FY578">
        <v>229.81</v>
      </c>
      <c r="FZ578" t="s">
        <v>50</v>
      </c>
      <c r="GC578">
        <v>0.16125999999999999</v>
      </c>
      <c r="GD578" t="s">
        <v>51</v>
      </c>
      <c r="GG578">
        <v>1323</v>
      </c>
      <c r="GH578" t="s">
        <v>52</v>
      </c>
      <c r="GK578">
        <v>550</v>
      </c>
      <c r="GL578" t="s">
        <v>53</v>
      </c>
      <c r="GO578">
        <v>2.7199</v>
      </c>
    </row>
    <row r="579" spans="1:197" x14ac:dyDescent="0.45">
      <c r="A579">
        <v>41358</v>
      </c>
      <c r="B579" t="s">
        <v>5</v>
      </c>
      <c r="E579">
        <v>0</v>
      </c>
      <c r="F579" t="s">
        <v>6</v>
      </c>
      <c r="I579">
        <v>0</v>
      </c>
      <c r="J579" t="s">
        <v>7</v>
      </c>
      <c r="M579">
        <v>31.666</v>
      </c>
      <c r="N579" t="s">
        <v>8</v>
      </c>
      <c r="Q579">
        <v>1325</v>
      </c>
      <c r="R579" t="s">
        <v>9</v>
      </c>
      <c r="U579">
        <v>52.99</v>
      </c>
      <c r="V579" t="s">
        <v>10</v>
      </c>
      <c r="Y579">
        <v>36.549999999999997</v>
      </c>
      <c r="Z579" t="s">
        <v>11</v>
      </c>
      <c r="AC579">
        <v>1919.8</v>
      </c>
      <c r="AD579" t="s">
        <v>12</v>
      </c>
      <c r="AG579">
        <v>1310</v>
      </c>
      <c r="AH579" t="s">
        <v>13</v>
      </c>
      <c r="AK579">
        <v>4.9700000000000001E-2</v>
      </c>
      <c r="AL579" t="s">
        <v>14</v>
      </c>
      <c r="AO579">
        <v>5600</v>
      </c>
      <c r="AP579" t="s">
        <v>15</v>
      </c>
      <c r="AS579">
        <v>134.08000000000001</v>
      </c>
      <c r="AT579" t="s">
        <v>16</v>
      </c>
      <c r="AW579">
        <v>5249</v>
      </c>
      <c r="AX579" t="s">
        <v>17</v>
      </c>
      <c r="BA579">
        <v>419.98</v>
      </c>
      <c r="BB579" t="s">
        <v>18</v>
      </c>
      <c r="BE579">
        <v>1.7899999999999999E-2</v>
      </c>
      <c r="BF579" t="s">
        <v>19</v>
      </c>
      <c r="BI579">
        <v>38.340000000000003</v>
      </c>
      <c r="BJ579" t="s">
        <v>20</v>
      </c>
      <c r="BM579">
        <v>577</v>
      </c>
      <c r="BN579" t="s">
        <v>21</v>
      </c>
      <c r="BQ579">
        <v>1998.5</v>
      </c>
      <c r="BR579" t="s">
        <v>22</v>
      </c>
      <c r="BU579">
        <v>247</v>
      </c>
      <c r="BV579" t="s">
        <v>23</v>
      </c>
      <c r="BY579">
        <v>8.359</v>
      </c>
      <c r="BZ579" t="s">
        <v>24</v>
      </c>
      <c r="CC579">
        <v>276.43</v>
      </c>
      <c r="CD579" t="s">
        <v>25</v>
      </c>
      <c r="CG579">
        <v>5934.9</v>
      </c>
      <c r="CH579" t="s">
        <v>26</v>
      </c>
      <c r="CK579">
        <v>962</v>
      </c>
      <c r="CL579" t="s">
        <v>27</v>
      </c>
      <c r="CO579">
        <v>49.48</v>
      </c>
      <c r="CP579" t="s">
        <v>28</v>
      </c>
      <c r="CS579">
        <v>140.38999999999999</v>
      </c>
      <c r="CT579" t="s">
        <v>29</v>
      </c>
      <c r="CW579">
        <v>49.05</v>
      </c>
      <c r="CX579" t="s">
        <v>30</v>
      </c>
      <c r="DA579">
        <v>3.3921999999999999</v>
      </c>
      <c r="DB579" t="s">
        <v>31</v>
      </c>
      <c r="DE579">
        <v>314.89999999999998</v>
      </c>
      <c r="DF579" t="s">
        <v>32</v>
      </c>
      <c r="DI579">
        <v>60.3</v>
      </c>
      <c r="DJ579" t="s">
        <v>33</v>
      </c>
      <c r="DM579">
        <v>238.66</v>
      </c>
      <c r="DN579" t="s">
        <v>34</v>
      </c>
      <c r="DQ579">
        <v>122.05</v>
      </c>
      <c r="DR579" t="s">
        <v>35</v>
      </c>
      <c r="DU579">
        <v>87.89</v>
      </c>
      <c r="DV579" t="s">
        <v>36</v>
      </c>
      <c r="DY579">
        <v>0.61360000000000003</v>
      </c>
      <c r="DZ579" t="s">
        <v>37</v>
      </c>
      <c r="EC579">
        <v>149.86000000000001</v>
      </c>
      <c r="ED579" t="s">
        <v>38</v>
      </c>
      <c r="EG579">
        <v>760</v>
      </c>
      <c r="EH579" t="s">
        <v>39</v>
      </c>
      <c r="EK579">
        <v>98.86</v>
      </c>
      <c r="EL579" t="s">
        <v>40</v>
      </c>
      <c r="EO579">
        <v>75.12</v>
      </c>
      <c r="EP579" t="s">
        <v>41</v>
      </c>
      <c r="ES579">
        <v>279.7</v>
      </c>
      <c r="ET579" t="s">
        <v>42</v>
      </c>
      <c r="EW579">
        <v>25.6</v>
      </c>
      <c r="EX579" t="s">
        <v>43</v>
      </c>
      <c r="FA579">
        <v>27.818000000000001</v>
      </c>
      <c r="FB579" t="s">
        <v>44</v>
      </c>
      <c r="FE579">
        <v>21.69</v>
      </c>
      <c r="FF579" t="s">
        <v>45</v>
      </c>
      <c r="FI579">
        <v>83.72</v>
      </c>
      <c r="FJ579" t="s">
        <v>46</v>
      </c>
      <c r="FM579">
        <v>206.94</v>
      </c>
      <c r="FN579" t="s">
        <v>47</v>
      </c>
      <c r="FQ579">
        <v>108.95</v>
      </c>
      <c r="FR579" t="s">
        <v>48</v>
      </c>
      <c r="FU579">
        <v>67193</v>
      </c>
      <c r="FV579" t="s">
        <v>49</v>
      </c>
      <c r="FY579">
        <v>231.87</v>
      </c>
      <c r="FZ579" t="s">
        <v>50</v>
      </c>
      <c r="GC579">
        <v>0.16120000000000001</v>
      </c>
      <c r="GD579" t="s">
        <v>51</v>
      </c>
      <c r="GG579">
        <v>1282.5</v>
      </c>
      <c r="GH579" t="s">
        <v>52</v>
      </c>
      <c r="GK579">
        <v>547</v>
      </c>
      <c r="GL579" t="s">
        <v>53</v>
      </c>
      <c r="GO579">
        <v>2.625</v>
      </c>
    </row>
    <row r="580" spans="1:197" x14ac:dyDescent="0.45">
      <c r="A580">
        <v>41365</v>
      </c>
      <c r="B580" t="s">
        <v>5</v>
      </c>
      <c r="C580">
        <v>0</v>
      </c>
      <c r="E580">
        <v>0</v>
      </c>
      <c r="F580" t="s">
        <v>6</v>
      </c>
      <c r="G580">
        <v>0</v>
      </c>
      <c r="I580">
        <v>0</v>
      </c>
      <c r="J580" t="s">
        <v>7</v>
      </c>
      <c r="K580">
        <v>236150.25796032001</v>
      </c>
      <c r="M580">
        <v>32.9</v>
      </c>
      <c r="N580" t="s">
        <v>8</v>
      </c>
      <c r="O580">
        <v>53739.977200000001</v>
      </c>
      <c r="Q580">
        <v>1315</v>
      </c>
      <c r="R580" t="s">
        <v>9</v>
      </c>
      <c r="S580">
        <v>59362.441181550006</v>
      </c>
      <c r="U580">
        <v>54.8</v>
      </c>
      <c r="V580" t="s">
        <v>10</v>
      </c>
      <c r="W580">
        <v>11042.3992932</v>
      </c>
      <c r="Y580">
        <v>35.85</v>
      </c>
      <c r="Z580" t="s">
        <v>11</v>
      </c>
      <c r="AA580">
        <v>362079.00327690004</v>
      </c>
      <c r="AC580">
        <v>1920</v>
      </c>
      <c r="AD580" t="s">
        <v>12</v>
      </c>
      <c r="AE580">
        <v>50523.554219199999</v>
      </c>
      <c r="AG580">
        <v>1300</v>
      </c>
      <c r="AH580" t="s">
        <v>13</v>
      </c>
      <c r="AI580">
        <v>521039.56401281001</v>
      </c>
      <c r="AK580">
        <v>4.6800000000000001E-2</v>
      </c>
      <c r="AL580" t="s">
        <v>14</v>
      </c>
      <c r="AM580">
        <v>64315.221825400004</v>
      </c>
      <c r="AO580">
        <v>5845</v>
      </c>
      <c r="AP580" t="s">
        <v>15</v>
      </c>
      <c r="AQ580">
        <v>3166569.0855040001</v>
      </c>
      <c r="AS580">
        <v>130.5</v>
      </c>
      <c r="AT580" t="s">
        <v>16</v>
      </c>
      <c r="AU580">
        <v>999651.90526799997</v>
      </c>
      <c r="AW580">
        <v>5223</v>
      </c>
      <c r="AX580" t="s">
        <v>17</v>
      </c>
      <c r="AY580">
        <v>51856.08</v>
      </c>
      <c r="BA580">
        <v>432.83</v>
      </c>
      <c r="BB580" t="s">
        <v>18</v>
      </c>
      <c r="BC580">
        <v>187157.89788546</v>
      </c>
      <c r="BE580">
        <v>1.536E-2</v>
      </c>
      <c r="BF580" t="s">
        <v>19</v>
      </c>
      <c r="BG580">
        <v>27065.67522293</v>
      </c>
      <c r="BI580">
        <v>38.19</v>
      </c>
      <c r="BJ580" t="s">
        <v>20</v>
      </c>
      <c r="BK580">
        <v>59932.676065500003</v>
      </c>
      <c r="BM580">
        <v>581.9</v>
      </c>
      <c r="BN580" t="s">
        <v>21</v>
      </c>
      <c r="BO580">
        <v>1699680.5524665001</v>
      </c>
      <c r="BQ580">
        <v>1935.6</v>
      </c>
      <c r="BR580" t="s">
        <v>22</v>
      </c>
      <c r="BS580">
        <v>44077.371578129998</v>
      </c>
      <c r="BU580">
        <v>248.49</v>
      </c>
      <c r="BV580" t="s">
        <v>23</v>
      </c>
      <c r="BW580">
        <v>93473.270449999996</v>
      </c>
      <c r="BY580">
        <v>7.8109999999999999</v>
      </c>
      <c r="BZ580" t="s">
        <v>24</v>
      </c>
      <c r="CA580">
        <v>570392.13551885996</v>
      </c>
      <c r="CC580">
        <v>261.2</v>
      </c>
      <c r="CD580" t="s">
        <v>25</v>
      </c>
      <c r="CE580">
        <v>562640.06224999996</v>
      </c>
      <c r="CG580">
        <v>6070</v>
      </c>
      <c r="CH580" t="s">
        <v>26</v>
      </c>
      <c r="CI580">
        <v>597680</v>
      </c>
      <c r="CK580">
        <v>870</v>
      </c>
      <c r="CL580" t="s">
        <v>27</v>
      </c>
      <c r="CM580">
        <v>109277.19164158001</v>
      </c>
      <c r="CO580">
        <v>48.5</v>
      </c>
      <c r="CP580" t="s">
        <v>28</v>
      </c>
      <c r="CQ580">
        <v>39456.549055000003</v>
      </c>
      <c r="CS580">
        <v>137.47</v>
      </c>
      <c r="CT580" t="s">
        <v>29</v>
      </c>
      <c r="CU580">
        <v>294147.5929392</v>
      </c>
      <c r="CW580">
        <v>46.09</v>
      </c>
      <c r="CX580" t="s">
        <v>30</v>
      </c>
      <c r="CY580">
        <v>65610.487141639998</v>
      </c>
      <c r="DA580">
        <v>3.4298000000000002</v>
      </c>
      <c r="DB580" t="s">
        <v>31</v>
      </c>
      <c r="DC580">
        <v>956831.10978000006</v>
      </c>
      <c r="DE580">
        <v>315.8</v>
      </c>
      <c r="DF580" t="s">
        <v>32</v>
      </c>
      <c r="DG580">
        <v>29684.409909120001</v>
      </c>
      <c r="DI580">
        <v>61.64</v>
      </c>
      <c r="DJ580" t="s">
        <v>33</v>
      </c>
      <c r="DK580">
        <v>2522472.30222417</v>
      </c>
      <c r="DM580">
        <v>230.87</v>
      </c>
      <c r="DN580" t="s">
        <v>34</v>
      </c>
      <c r="DO580">
        <v>358783.18299109995</v>
      </c>
      <c r="DQ580">
        <v>118.4</v>
      </c>
      <c r="DR580" t="s">
        <v>35</v>
      </c>
      <c r="DS580">
        <v>21412.878936419998</v>
      </c>
      <c r="DU580">
        <v>82.9</v>
      </c>
      <c r="DV580" t="s">
        <v>36</v>
      </c>
      <c r="DW580">
        <v>194902.38232968</v>
      </c>
      <c r="DY580">
        <v>0.55200000000000005</v>
      </c>
      <c r="DZ580" t="s">
        <v>37</v>
      </c>
      <c r="EA580">
        <v>0</v>
      </c>
      <c r="EC580">
        <v>160.99</v>
      </c>
      <c r="ED580" t="s">
        <v>38</v>
      </c>
      <c r="EE580">
        <v>26096.7260785</v>
      </c>
      <c r="EG580">
        <v>759.3</v>
      </c>
      <c r="EH580" t="s">
        <v>39</v>
      </c>
      <c r="EI580">
        <v>2132142.85396</v>
      </c>
      <c r="EK580">
        <v>99.26</v>
      </c>
      <c r="EL580" t="s">
        <v>40</v>
      </c>
      <c r="EM580">
        <v>75100</v>
      </c>
      <c r="EO580">
        <v>73.290000000000006</v>
      </c>
      <c r="EP580" t="s">
        <v>41</v>
      </c>
      <c r="EQ580">
        <v>234477.452934</v>
      </c>
      <c r="ES580">
        <v>262.39999999999998</v>
      </c>
      <c r="ET580" t="s">
        <v>42</v>
      </c>
      <c r="EU580">
        <v>245476.7</v>
      </c>
      <c r="EW580">
        <v>25.783000000000001</v>
      </c>
      <c r="EX580" t="s">
        <v>43</v>
      </c>
      <c r="EY580">
        <v>991003.36712199997</v>
      </c>
      <c r="FA580">
        <v>29.849</v>
      </c>
      <c r="FB580" t="s">
        <v>44</v>
      </c>
      <c r="FC580">
        <v>165608.36604897</v>
      </c>
      <c r="FE580">
        <v>22.077999999999999</v>
      </c>
      <c r="FF580" t="s">
        <v>45</v>
      </c>
      <c r="FG580">
        <v>78232.183683359995</v>
      </c>
      <c r="FI580">
        <v>83.99</v>
      </c>
      <c r="FJ580" t="s">
        <v>46</v>
      </c>
      <c r="FK580">
        <v>448875.644921</v>
      </c>
      <c r="FM580">
        <v>199.9</v>
      </c>
      <c r="FN580" t="s">
        <v>47</v>
      </c>
      <c r="FO580">
        <v>15975.170550000001</v>
      </c>
      <c r="FQ580">
        <v>107.24</v>
      </c>
      <c r="FR580" t="s">
        <v>48</v>
      </c>
      <c r="FS580">
        <v>104333.667375</v>
      </c>
      <c r="FU580">
        <v>67111</v>
      </c>
      <c r="FV580" t="s">
        <v>49</v>
      </c>
      <c r="FW580">
        <v>679394.0771774</v>
      </c>
      <c r="FY580">
        <v>235.44</v>
      </c>
      <c r="FZ580" t="s">
        <v>50</v>
      </c>
      <c r="GA580">
        <v>202304.66259435998</v>
      </c>
      <c r="GC580">
        <v>0.1502</v>
      </c>
      <c r="GD580" t="s">
        <v>51</v>
      </c>
      <c r="GE580">
        <v>160525.642368</v>
      </c>
      <c r="GG580">
        <v>1391</v>
      </c>
      <c r="GH580" t="s">
        <v>52</v>
      </c>
      <c r="GI580">
        <v>24048.183830999998</v>
      </c>
      <c r="GK580">
        <v>527.20000000000005</v>
      </c>
      <c r="GL580" t="s">
        <v>53</v>
      </c>
      <c r="GM580">
        <v>165143.47600560001</v>
      </c>
      <c r="GO580">
        <v>2.48</v>
      </c>
    </row>
    <row r="581" spans="1:197" x14ac:dyDescent="0.45">
      <c r="A581">
        <v>41372</v>
      </c>
      <c r="B581" t="s">
        <v>5</v>
      </c>
      <c r="E581">
        <v>0</v>
      </c>
      <c r="F581" t="s">
        <v>6</v>
      </c>
      <c r="I581">
        <v>0</v>
      </c>
      <c r="J581" t="s">
        <v>7</v>
      </c>
      <c r="M581">
        <v>32.21</v>
      </c>
      <c r="N581" t="s">
        <v>8</v>
      </c>
      <c r="Q581">
        <v>1269.4000000000001</v>
      </c>
      <c r="R581" t="s">
        <v>9</v>
      </c>
      <c r="U581">
        <v>52.3</v>
      </c>
      <c r="V581" t="s">
        <v>10</v>
      </c>
      <c r="Y581">
        <v>30.28</v>
      </c>
      <c r="Z581" t="s">
        <v>11</v>
      </c>
      <c r="AC581">
        <v>1955</v>
      </c>
      <c r="AD581" t="s">
        <v>12</v>
      </c>
      <c r="AG581">
        <v>1275.8</v>
      </c>
      <c r="AH581" t="s">
        <v>13</v>
      </c>
      <c r="AK581">
        <v>4.7300000000000002E-2</v>
      </c>
      <c r="AL581" t="s">
        <v>14</v>
      </c>
      <c r="AO581">
        <v>5800</v>
      </c>
      <c r="AP581" t="s">
        <v>15</v>
      </c>
      <c r="AS581">
        <v>126.7</v>
      </c>
      <c r="AT581" t="s">
        <v>16</v>
      </c>
      <c r="AW581">
        <v>5159</v>
      </c>
      <c r="AX581" t="s">
        <v>17</v>
      </c>
      <c r="BA581">
        <v>397</v>
      </c>
      <c r="BB581" t="s">
        <v>18</v>
      </c>
      <c r="BE581">
        <v>1.304E-2</v>
      </c>
      <c r="BF581" t="s">
        <v>19</v>
      </c>
      <c r="BI581">
        <v>37.99</v>
      </c>
      <c r="BJ581" t="s">
        <v>20</v>
      </c>
      <c r="BM581">
        <v>534.9</v>
      </c>
      <c r="BN581" t="s">
        <v>21</v>
      </c>
      <c r="BQ581">
        <v>1929.4</v>
      </c>
      <c r="BR581" t="s">
        <v>22</v>
      </c>
      <c r="BU581">
        <v>246.09</v>
      </c>
      <c r="BV581" t="s">
        <v>23</v>
      </c>
      <c r="BY581">
        <v>7.319</v>
      </c>
      <c r="BZ581" t="s">
        <v>24</v>
      </c>
      <c r="CC581">
        <v>269.26</v>
      </c>
      <c r="CD581" t="s">
        <v>25</v>
      </c>
      <c r="CG581">
        <v>6390</v>
      </c>
      <c r="CH581" t="s">
        <v>26</v>
      </c>
      <c r="CK581">
        <v>925.5</v>
      </c>
      <c r="CL581" t="s">
        <v>27</v>
      </c>
      <c r="CO581">
        <v>45.45</v>
      </c>
      <c r="CP581" t="s">
        <v>28</v>
      </c>
      <c r="CS581">
        <v>135.5</v>
      </c>
      <c r="CT581" t="s">
        <v>29</v>
      </c>
      <c r="CW581">
        <v>50.42</v>
      </c>
      <c r="CX581" t="s">
        <v>30</v>
      </c>
      <c r="DA581">
        <v>3.0950000000000002</v>
      </c>
      <c r="DB581" t="s">
        <v>31</v>
      </c>
      <c r="DE581">
        <v>314.68</v>
      </c>
      <c r="DF581" t="s">
        <v>32</v>
      </c>
      <c r="DI581">
        <v>60.5</v>
      </c>
      <c r="DJ581" t="s">
        <v>33</v>
      </c>
      <c r="DM581">
        <v>223.41</v>
      </c>
      <c r="DN581" t="s">
        <v>34</v>
      </c>
      <c r="DQ581">
        <v>115.84</v>
      </c>
      <c r="DR581" t="s">
        <v>35</v>
      </c>
      <c r="DU581">
        <v>80.8</v>
      </c>
      <c r="DV581" t="s">
        <v>36</v>
      </c>
      <c r="DY581">
        <v>0.50019999999999998</v>
      </c>
      <c r="DZ581" t="s">
        <v>37</v>
      </c>
      <c r="EC581">
        <v>157</v>
      </c>
      <c r="ED581" t="s">
        <v>38</v>
      </c>
      <c r="EG581">
        <v>707.9</v>
      </c>
      <c r="EH581" t="s">
        <v>39</v>
      </c>
      <c r="EK581">
        <v>98.36</v>
      </c>
      <c r="EL581" t="s">
        <v>40</v>
      </c>
      <c r="EO581">
        <v>69.59</v>
      </c>
      <c r="EP581" t="s">
        <v>41</v>
      </c>
      <c r="ES581">
        <v>257.39999999999998</v>
      </c>
      <c r="ET581" t="s">
        <v>42</v>
      </c>
      <c r="EW581">
        <v>25.8</v>
      </c>
      <c r="EX581" t="s">
        <v>43</v>
      </c>
      <c r="FA581">
        <v>28.199000000000002</v>
      </c>
      <c r="FB581" t="s">
        <v>44</v>
      </c>
      <c r="FE581">
        <v>21.515999999999998</v>
      </c>
      <c r="FF581" t="s">
        <v>45</v>
      </c>
      <c r="FI581">
        <v>86</v>
      </c>
      <c r="FJ581" t="s">
        <v>46</v>
      </c>
      <c r="FM581">
        <v>190.2</v>
      </c>
      <c r="FN581" t="s">
        <v>47</v>
      </c>
      <c r="FQ581">
        <v>104.05</v>
      </c>
      <c r="FR581" t="s">
        <v>48</v>
      </c>
      <c r="FU581">
        <v>64700</v>
      </c>
      <c r="FV581" t="s">
        <v>49</v>
      </c>
      <c r="FY581">
        <v>227.04</v>
      </c>
      <c r="FZ581" t="s">
        <v>50</v>
      </c>
      <c r="GC581">
        <v>0.11669</v>
      </c>
      <c r="GD581" t="s">
        <v>51</v>
      </c>
      <c r="GG581">
        <v>1300</v>
      </c>
      <c r="GH581" t="s">
        <v>52</v>
      </c>
      <c r="GK581">
        <v>510</v>
      </c>
      <c r="GL581" t="s">
        <v>53</v>
      </c>
      <c r="GO581">
        <v>2.4470000000000001</v>
      </c>
    </row>
    <row r="582" spans="1:197" x14ac:dyDescent="0.45">
      <c r="A582">
        <v>41379</v>
      </c>
      <c r="B582" t="s">
        <v>5</v>
      </c>
      <c r="E582">
        <v>0</v>
      </c>
      <c r="F582" t="s">
        <v>6</v>
      </c>
      <c r="I582">
        <v>0</v>
      </c>
      <c r="J582" t="s">
        <v>7</v>
      </c>
      <c r="M582">
        <v>31.6</v>
      </c>
      <c r="N582" t="s">
        <v>8</v>
      </c>
      <c r="Q582">
        <v>1159.9000000000001</v>
      </c>
      <c r="R582" t="s">
        <v>9</v>
      </c>
      <c r="U582">
        <v>52.51</v>
      </c>
      <c r="V582" t="s">
        <v>10</v>
      </c>
      <c r="Y582">
        <v>34.159999999999997</v>
      </c>
      <c r="Z582" t="s">
        <v>11</v>
      </c>
      <c r="AC582">
        <v>1922.4</v>
      </c>
      <c r="AD582" t="s">
        <v>12</v>
      </c>
      <c r="AG582">
        <v>1260</v>
      </c>
      <c r="AH582" t="s">
        <v>13</v>
      </c>
      <c r="AK582">
        <v>4.36E-2</v>
      </c>
      <c r="AL582" t="s">
        <v>14</v>
      </c>
      <c r="AO582">
        <v>5500</v>
      </c>
      <c r="AP582" t="s">
        <v>15</v>
      </c>
      <c r="AS582">
        <v>120.11</v>
      </c>
      <c r="AT582" t="s">
        <v>16</v>
      </c>
      <c r="AW582">
        <v>4998</v>
      </c>
      <c r="AX582" t="s">
        <v>17</v>
      </c>
      <c r="BA582">
        <v>376.9</v>
      </c>
      <c r="BB582" t="s">
        <v>18</v>
      </c>
      <c r="BE582">
        <v>1.1220000000000001E-2</v>
      </c>
      <c r="BF582" t="s">
        <v>19</v>
      </c>
      <c r="BI582">
        <v>32.99</v>
      </c>
      <c r="BJ582" t="s">
        <v>20</v>
      </c>
      <c r="BM582">
        <v>520</v>
      </c>
      <c r="BN582" t="s">
        <v>21</v>
      </c>
      <c r="BQ582">
        <v>1882</v>
      </c>
      <c r="BR582" t="s">
        <v>22</v>
      </c>
      <c r="BU582">
        <v>242.5</v>
      </c>
      <c r="BV582" t="s">
        <v>23</v>
      </c>
      <c r="BY582">
        <v>7.0179999999999998</v>
      </c>
      <c r="BZ582" t="s">
        <v>24</v>
      </c>
      <c r="CC582">
        <v>263</v>
      </c>
      <c r="CD582" t="s">
        <v>25</v>
      </c>
      <c r="CG582">
        <v>6330</v>
      </c>
      <c r="CH582" t="s">
        <v>26</v>
      </c>
      <c r="CK582">
        <v>883</v>
      </c>
      <c r="CL582" t="s">
        <v>27</v>
      </c>
      <c r="CO582">
        <v>43.38</v>
      </c>
      <c r="CP582" t="s">
        <v>28</v>
      </c>
      <c r="CS582">
        <v>130.88</v>
      </c>
      <c r="CT582" t="s">
        <v>29</v>
      </c>
      <c r="CW582">
        <v>50.68</v>
      </c>
      <c r="CX582" t="s">
        <v>30</v>
      </c>
      <c r="DA582">
        <v>2.81</v>
      </c>
      <c r="DB582" t="s">
        <v>31</v>
      </c>
      <c r="DE582">
        <v>303.02</v>
      </c>
      <c r="DF582" t="s">
        <v>32</v>
      </c>
      <c r="DI582">
        <v>58</v>
      </c>
      <c r="DJ582" t="s">
        <v>33</v>
      </c>
      <c r="DM582">
        <v>214.99</v>
      </c>
      <c r="DN582" t="s">
        <v>34</v>
      </c>
      <c r="DQ582">
        <v>106.2</v>
      </c>
      <c r="DR582" t="s">
        <v>35</v>
      </c>
      <c r="DU582">
        <v>75.98</v>
      </c>
      <c r="DV582" t="s">
        <v>36</v>
      </c>
      <c r="DY582">
        <v>0.45369999999999999</v>
      </c>
      <c r="DZ582" t="s">
        <v>37</v>
      </c>
      <c r="EC582">
        <v>159.01</v>
      </c>
      <c r="ED582" t="s">
        <v>38</v>
      </c>
      <c r="EG582">
        <v>631</v>
      </c>
      <c r="EH582" t="s">
        <v>39</v>
      </c>
      <c r="EK582">
        <v>96.4</v>
      </c>
      <c r="EL582" t="s">
        <v>40</v>
      </c>
      <c r="EO582">
        <v>70.180000000000007</v>
      </c>
      <c r="EP582" t="s">
        <v>41</v>
      </c>
      <c r="ES582">
        <v>243.6</v>
      </c>
      <c r="ET582" t="s">
        <v>42</v>
      </c>
      <c r="EW582">
        <v>25</v>
      </c>
      <c r="EX582" t="s">
        <v>43</v>
      </c>
      <c r="FA582">
        <v>27.68</v>
      </c>
      <c r="FB582" t="s">
        <v>44</v>
      </c>
      <c r="FE582">
        <v>21.221</v>
      </c>
      <c r="FF582" t="s">
        <v>45</v>
      </c>
      <c r="FI582">
        <v>83.63</v>
      </c>
      <c r="FJ582" t="s">
        <v>46</v>
      </c>
      <c r="FM582">
        <v>176.29</v>
      </c>
      <c r="FN582" t="s">
        <v>47</v>
      </c>
      <c r="FQ582">
        <v>99.85</v>
      </c>
      <c r="FR582" t="s">
        <v>48</v>
      </c>
      <c r="FU582">
        <v>63639</v>
      </c>
      <c r="FV582" t="s">
        <v>49</v>
      </c>
      <c r="FY582">
        <v>233.2</v>
      </c>
      <c r="FZ582" t="s">
        <v>50</v>
      </c>
      <c r="GC582">
        <v>0.10051</v>
      </c>
      <c r="GD582" t="s">
        <v>51</v>
      </c>
      <c r="GG582">
        <v>1233.2</v>
      </c>
      <c r="GH582" t="s">
        <v>52</v>
      </c>
      <c r="GK582">
        <v>506.6</v>
      </c>
      <c r="GL582" t="s">
        <v>53</v>
      </c>
      <c r="GO582">
        <v>2.41</v>
      </c>
    </row>
    <row r="583" spans="1:197" x14ac:dyDescent="0.45">
      <c r="A583">
        <v>41386</v>
      </c>
      <c r="B583" t="s">
        <v>5</v>
      </c>
      <c r="E583">
        <v>0</v>
      </c>
      <c r="F583" t="s">
        <v>6</v>
      </c>
      <c r="I583">
        <v>0</v>
      </c>
      <c r="J583" t="s">
        <v>7</v>
      </c>
      <c r="M583">
        <v>32.997999999999998</v>
      </c>
      <c r="N583" t="s">
        <v>8</v>
      </c>
      <c r="Q583">
        <v>1208</v>
      </c>
      <c r="R583" t="s">
        <v>9</v>
      </c>
      <c r="U583">
        <v>52.7</v>
      </c>
      <c r="V583" t="s">
        <v>10</v>
      </c>
      <c r="Y583">
        <v>37.31</v>
      </c>
      <c r="Z583" t="s">
        <v>11</v>
      </c>
      <c r="AC583">
        <v>1995</v>
      </c>
      <c r="AD583" t="s">
        <v>12</v>
      </c>
      <c r="AG583">
        <v>1268</v>
      </c>
      <c r="AH583" t="s">
        <v>13</v>
      </c>
      <c r="AK583">
        <v>4.5289999999999997E-2</v>
      </c>
      <c r="AL583" t="s">
        <v>14</v>
      </c>
      <c r="AO583">
        <v>5755</v>
      </c>
      <c r="AP583" t="s">
        <v>15</v>
      </c>
      <c r="AS583">
        <v>122.82</v>
      </c>
      <c r="AT583" t="s">
        <v>16</v>
      </c>
      <c r="AW583">
        <v>5237</v>
      </c>
      <c r="AX583" t="s">
        <v>17</v>
      </c>
      <c r="BA583">
        <v>394</v>
      </c>
      <c r="BB583" t="s">
        <v>18</v>
      </c>
      <c r="BE583">
        <v>1.2449999999999999E-2</v>
      </c>
      <c r="BF583" t="s">
        <v>19</v>
      </c>
      <c r="BI583">
        <v>33.96</v>
      </c>
      <c r="BJ583" t="s">
        <v>20</v>
      </c>
      <c r="BM583">
        <v>555.70000000000005</v>
      </c>
      <c r="BN583" t="s">
        <v>21</v>
      </c>
      <c r="BQ583">
        <v>1950</v>
      </c>
      <c r="BR583" t="s">
        <v>22</v>
      </c>
      <c r="BU583">
        <v>248.98</v>
      </c>
      <c r="BV583" t="s">
        <v>23</v>
      </c>
      <c r="BY583">
        <v>7.3250000000000002</v>
      </c>
      <c r="BZ583" t="s">
        <v>24</v>
      </c>
      <c r="CC583">
        <v>274.88</v>
      </c>
      <c r="CD583" t="s">
        <v>25</v>
      </c>
      <c r="CG583">
        <v>6330</v>
      </c>
      <c r="CH583" t="s">
        <v>26</v>
      </c>
      <c r="CK583">
        <v>920</v>
      </c>
      <c r="CL583" t="s">
        <v>27</v>
      </c>
      <c r="CO583">
        <v>44.69</v>
      </c>
      <c r="CP583" t="s">
        <v>28</v>
      </c>
      <c r="CS583">
        <v>153</v>
      </c>
      <c r="CT583" t="s">
        <v>29</v>
      </c>
      <c r="CW583">
        <v>53.32</v>
      </c>
      <c r="CX583" t="s">
        <v>30</v>
      </c>
      <c r="DA583">
        <v>2.94</v>
      </c>
      <c r="DB583" t="s">
        <v>31</v>
      </c>
      <c r="DE583">
        <v>296.67</v>
      </c>
      <c r="DF583" t="s">
        <v>32</v>
      </c>
      <c r="DI583">
        <v>59.01</v>
      </c>
      <c r="DJ583" t="s">
        <v>33</v>
      </c>
      <c r="DM583">
        <v>214.8</v>
      </c>
      <c r="DN583" t="s">
        <v>34</v>
      </c>
      <c r="DQ583">
        <v>118.77</v>
      </c>
      <c r="DR583" t="s">
        <v>35</v>
      </c>
      <c r="DU583">
        <v>82.48</v>
      </c>
      <c r="DV583" t="s">
        <v>36</v>
      </c>
      <c r="DY583">
        <v>0.51390000000000002</v>
      </c>
      <c r="DZ583" t="s">
        <v>37</v>
      </c>
      <c r="EC583">
        <v>155.99</v>
      </c>
      <c r="ED583" t="s">
        <v>38</v>
      </c>
      <c r="EG583">
        <v>641.20000000000005</v>
      </c>
      <c r="EH583" t="s">
        <v>39</v>
      </c>
      <c r="EK583">
        <v>95.8</v>
      </c>
      <c r="EL583" t="s">
        <v>40</v>
      </c>
      <c r="EO583">
        <v>70.569999999999993</v>
      </c>
      <c r="EP583" t="s">
        <v>41</v>
      </c>
      <c r="ES583">
        <v>259</v>
      </c>
      <c r="ET583" t="s">
        <v>42</v>
      </c>
      <c r="EW583">
        <v>26.1</v>
      </c>
      <c r="EX583" t="s">
        <v>43</v>
      </c>
      <c r="FA583">
        <v>28.148</v>
      </c>
      <c r="FB583" t="s">
        <v>44</v>
      </c>
      <c r="FE583">
        <v>21.78</v>
      </c>
      <c r="FF583" t="s">
        <v>45</v>
      </c>
      <c r="FI583">
        <v>84.49</v>
      </c>
      <c r="FJ583" t="s">
        <v>46</v>
      </c>
      <c r="FM583">
        <v>196.96</v>
      </c>
      <c r="FN583" t="s">
        <v>47</v>
      </c>
      <c r="FQ583">
        <v>104.3</v>
      </c>
      <c r="FR583" t="s">
        <v>48</v>
      </c>
      <c r="FU583">
        <v>62429</v>
      </c>
      <c r="FV583" t="s">
        <v>49</v>
      </c>
      <c r="FY583">
        <v>227.3</v>
      </c>
      <c r="FZ583" t="s">
        <v>50</v>
      </c>
      <c r="GC583">
        <v>0.11020000000000001</v>
      </c>
      <c r="GD583" t="s">
        <v>51</v>
      </c>
      <c r="GG583">
        <v>1305</v>
      </c>
      <c r="GH583" t="s">
        <v>52</v>
      </c>
      <c r="GK583">
        <v>507</v>
      </c>
      <c r="GL583" t="s">
        <v>53</v>
      </c>
      <c r="GO583">
        <v>2.4689000000000001</v>
      </c>
    </row>
    <row r="584" spans="1:197" x14ac:dyDescent="0.45">
      <c r="A584">
        <v>41393</v>
      </c>
      <c r="B584" t="s">
        <v>5</v>
      </c>
      <c r="E584">
        <v>0</v>
      </c>
      <c r="F584" t="s">
        <v>6</v>
      </c>
      <c r="I584">
        <v>0</v>
      </c>
      <c r="J584" t="s">
        <v>7</v>
      </c>
      <c r="M584">
        <v>31.446999999999999</v>
      </c>
      <c r="N584" t="s">
        <v>8</v>
      </c>
      <c r="Q584">
        <v>1240</v>
      </c>
      <c r="R584" t="s">
        <v>9</v>
      </c>
      <c r="U584">
        <v>53</v>
      </c>
      <c r="V584" t="s">
        <v>10</v>
      </c>
      <c r="Y584">
        <v>39.22</v>
      </c>
      <c r="Z584" t="s">
        <v>11</v>
      </c>
      <c r="AC584">
        <v>1840</v>
      </c>
      <c r="AD584" t="s">
        <v>12</v>
      </c>
      <c r="AG584">
        <v>1043.2</v>
      </c>
      <c r="AH584" t="s">
        <v>13</v>
      </c>
      <c r="AK584">
        <v>4.8899999999999999E-2</v>
      </c>
      <c r="AL584" t="s">
        <v>14</v>
      </c>
      <c r="AO584">
        <v>5780</v>
      </c>
      <c r="AP584" t="s">
        <v>15</v>
      </c>
      <c r="AS584">
        <v>128.69999999999999</v>
      </c>
      <c r="AT584" t="s">
        <v>16</v>
      </c>
      <c r="AW584">
        <v>4815</v>
      </c>
      <c r="AX584" t="s">
        <v>17</v>
      </c>
      <c r="BA584">
        <v>400.99</v>
      </c>
      <c r="BB584" t="s">
        <v>18</v>
      </c>
      <c r="BE584">
        <v>1.4489999999999999E-2</v>
      </c>
      <c r="BF584" t="s">
        <v>19</v>
      </c>
      <c r="BI584">
        <v>34.51</v>
      </c>
      <c r="BJ584" t="s">
        <v>20</v>
      </c>
      <c r="BM584">
        <v>575</v>
      </c>
      <c r="BN584" t="s">
        <v>21</v>
      </c>
      <c r="BQ584">
        <v>2006</v>
      </c>
      <c r="BR584" t="s">
        <v>22</v>
      </c>
      <c r="BU584">
        <v>244.4</v>
      </c>
      <c r="BV584" t="s">
        <v>23</v>
      </c>
      <c r="BY584">
        <v>7.468</v>
      </c>
      <c r="BZ584" t="s">
        <v>24</v>
      </c>
      <c r="CC584">
        <v>274.5</v>
      </c>
      <c r="CD584" t="s">
        <v>25</v>
      </c>
      <c r="CG584">
        <v>6835</v>
      </c>
      <c r="CH584" t="s">
        <v>26</v>
      </c>
      <c r="CK584">
        <v>961</v>
      </c>
      <c r="CL584" t="s">
        <v>27</v>
      </c>
      <c r="CO584">
        <v>44.98</v>
      </c>
      <c r="CP584" t="s">
        <v>28</v>
      </c>
      <c r="CS584">
        <v>152.4</v>
      </c>
      <c r="CT584" t="s">
        <v>29</v>
      </c>
      <c r="CW584">
        <v>53.56</v>
      </c>
      <c r="CX584" t="s">
        <v>30</v>
      </c>
      <c r="DA584">
        <v>2.8677999999999999</v>
      </c>
      <c r="DB584" t="s">
        <v>31</v>
      </c>
      <c r="DE584">
        <v>302.67</v>
      </c>
      <c r="DF584" t="s">
        <v>32</v>
      </c>
      <c r="DI584">
        <v>64</v>
      </c>
      <c r="DJ584" t="s">
        <v>33</v>
      </c>
      <c r="DM584">
        <v>219.89</v>
      </c>
      <c r="DN584" t="s">
        <v>34</v>
      </c>
      <c r="DQ584">
        <v>116.85</v>
      </c>
      <c r="DR584" t="s">
        <v>35</v>
      </c>
      <c r="DU584">
        <v>81.7</v>
      </c>
      <c r="DV584" t="s">
        <v>36</v>
      </c>
      <c r="DY584">
        <v>0.57669999999999999</v>
      </c>
      <c r="DZ584" t="s">
        <v>37</v>
      </c>
      <c r="EC584">
        <v>156.26</v>
      </c>
      <c r="ED584" t="s">
        <v>38</v>
      </c>
      <c r="EG584">
        <v>653.5</v>
      </c>
      <c r="EH584" t="s">
        <v>39</v>
      </c>
      <c r="EK584">
        <v>103</v>
      </c>
      <c r="EL584" t="s">
        <v>40</v>
      </c>
      <c r="EO584">
        <v>72.89</v>
      </c>
      <c r="EP584" t="s">
        <v>41</v>
      </c>
      <c r="ES584">
        <v>277.5</v>
      </c>
      <c r="ET584" t="s">
        <v>42</v>
      </c>
      <c r="EW584">
        <v>26.52</v>
      </c>
      <c r="EX584" t="s">
        <v>43</v>
      </c>
      <c r="FA584">
        <v>26.646000000000001</v>
      </c>
      <c r="FB584" t="s">
        <v>44</v>
      </c>
      <c r="FE584">
        <v>21.37</v>
      </c>
      <c r="FF584" t="s">
        <v>45</v>
      </c>
      <c r="FI584">
        <v>82.5</v>
      </c>
      <c r="FJ584" t="s">
        <v>46</v>
      </c>
      <c r="FM584">
        <v>200.99</v>
      </c>
      <c r="FN584" t="s">
        <v>47</v>
      </c>
      <c r="FQ584">
        <v>106</v>
      </c>
      <c r="FR584" t="s">
        <v>48</v>
      </c>
      <c r="FU584">
        <v>62800</v>
      </c>
      <c r="FV584" t="s">
        <v>49</v>
      </c>
      <c r="FY584">
        <v>226.99</v>
      </c>
      <c r="FZ584" t="s">
        <v>50</v>
      </c>
      <c r="GC584">
        <v>0.13417000000000001</v>
      </c>
      <c r="GD584" t="s">
        <v>51</v>
      </c>
      <c r="GG584">
        <v>1319</v>
      </c>
      <c r="GH584" t="s">
        <v>52</v>
      </c>
      <c r="GK584">
        <v>505.1</v>
      </c>
      <c r="GL584" t="s">
        <v>53</v>
      </c>
      <c r="GO584">
        <v>2.57</v>
      </c>
    </row>
    <row r="585" spans="1:197" x14ac:dyDescent="0.45">
      <c r="A585">
        <v>41400</v>
      </c>
      <c r="B585" t="s">
        <v>5</v>
      </c>
      <c r="E585">
        <v>0</v>
      </c>
      <c r="F585" t="s">
        <v>6</v>
      </c>
      <c r="I585">
        <v>0</v>
      </c>
      <c r="J585" t="s">
        <v>7</v>
      </c>
      <c r="M585">
        <v>31.55</v>
      </c>
      <c r="N585" t="s">
        <v>8</v>
      </c>
      <c r="Q585">
        <v>1268.8</v>
      </c>
      <c r="R585" t="s">
        <v>9</v>
      </c>
      <c r="U585">
        <v>51.7</v>
      </c>
      <c r="V585" t="s">
        <v>10</v>
      </c>
      <c r="Y585">
        <v>40.85</v>
      </c>
      <c r="Z585" t="s">
        <v>11</v>
      </c>
      <c r="AC585">
        <v>1880</v>
      </c>
      <c r="AD585" t="s">
        <v>12</v>
      </c>
      <c r="AG585">
        <v>1016.8</v>
      </c>
      <c r="AH585" t="s">
        <v>13</v>
      </c>
      <c r="AK585">
        <v>4.9610000000000001E-2</v>
      </c>
      <c r="AL585" t="s">
        <v>14</v>
      </c>
      <c r="AO585">
        <v>5700</v>
      </c>
      <c r="AP585" t="s">
        <v>15</v>
      </c>
      <c r="AS585">
        <v>132.88999999999999</v>
      </c>
      <c r="AT585" t="s">
        <v>16</v>
      </c>
      <c r="AW585">
        <v>4929</v>
      </c>
      <c r="AX585" t="s">
        <v>17</v>
      </c>
      <c r="BA585">
        <v>445.5</v>
      </c>
      <c r="BB585" t="s">
        <v>18</v>
      </c>
      <c r="BE585">
        <v>1.295E-2</v>
      </c>
      <c r="BF585" t="s">
        <v>19</v>
      </c>
      <c r="BI585">
        <v>34.35</v>
      </c>
      <c r="BJ585" t="s">
        <v>20</v>
      </c>
      <c r="BM585">
        <v>565.29999999999995</v>
      </c>
      <c r="BN585" t="s">
        <v>21</v>
      </c>
      <c r="BQ585">
        <v>2039.7</v>
      </c>
      <c r="BR585" t="s">
        <v>22</v>
      </c>
      <c r="BU585">
        <v>245.5</v>
      </c>
      <c r="BV585" t="s">
        <v>23</v>
      </c>
      <c r="BY585">
        <v>7.8810000000000002</v>
      </c>
      <c r="BZ585" t="s">
        <v>24</v>
      </c>
      <c r="CC585">
        <v>262.48</v>
      </c>
      <c r="CD585" t="s">
        <v>25</v>
      </c>
      <c r="CG585">
        <v>7020</v>
      </c>
      <c r="CH585" t="s">
        <v>26</v>
      </c>
      <c r="CK585">
        <v>989.3</v>
      </c>
      <c r="CL585" t="s">
        <v>27</v>
      </c>
      <c r="CO585">
        <v>48.6</v>
      </c>
      <c r="CP585" t="s">
        <v>28</v>
      </c>
      <c r="CS585">
        <v>155.01</v>
      </c>
      <c r="CT585" t="s">
        <v>29</v>
      </c>
      <c r="CW585">
        <v>51.49</v>
      </c>
      <c r="CX585" t="s">
        <v>30</v>
      </c>
      <c r="DA585">
        <v>2.8513999999999999</v>
      </c>
      <c r="DB585" t="s">
        <v>31</v>
      </c>
      <c r="DE585">
        <v>310</v>
      </c>
      <c r="DF585" t="s">
        <v>32</v>
      </c>
      <c r="DI585">
        <v>62.28</v>
      </c>
      <c r="DJ585" t="s">
        <v>33</v>
      </c>
      <c r="DM585">
        <v>222.82</v>
      </c>
      <c r="DN585" t="s">
        <v>34</v>
      </c>
      <c r="DQ585">
        <v>116.11</v>
      </c>
      <c r="DR585" t="s">
        <v>35</v>
      </c>
      <c r="DU585">
        <v>80.44</v>
      </c>
      <c r="DV585" t="s">
        <v>36</v>
      </c>
      <c r="DY585">
        <v>0.54069999999999996</v>
      </c>
      <c r="DZ585" t="s">
        <v>37</v>
      </c>
      <c r="EC585">
        <v>154.80000000000001</v>
      </c>
      <c r="ED585" t="s">
        <v>38</v>
      </c>
      <c r="EG585">
        <v>686.9</v>
      </c>
      <c r="EH585" t="s">
        <v>39</v>
      </c>
      <c r="EK585">
        <v>103.57</v>
      </c>
      <c r="EL585" t="s">
        <v>40</v>
      </c>
      <c r="EO585">
        <v>75.5</v>
      </c>
      <c r="EP585" t="s">
        <v>41</v>
      </c>
      <c r="ES585">
        <v>282.8</v>
      </c>
      <c r="ET585" t="s">
        <v>42</v>
      </c>
      <c r="EW585">
        <v>27.6</v>
      </c>
      <c r="EX585" t="s">
        <v>43</v>
      </c>
      <c r="FA585">
        <v>26.398</v>
      </c>
      <c r="FB585" t="s">
        <v>44</v>
      </c>
      <c r="FE585">
        <v>21.928999999999998</v>
      </c>
      <c r="FF585" t="s">
        <v>45</v>
      </c>
      <c r="FI585">
        <v>83.37</v>
      </c>
      <c r="FJ585" t="s">
        <v>46</v>
      </c>
      <c r="FM585">
        <v>210.45</v>
      </c>
      <c r="FN585" t="s">
        <v>47</v>
      </c>
      <c r="FQ585">
        <v>106.82</v>
      </c>
      <c r="FR585" t="s">
        <v>48</v>
      </c>
      <c r="FU585">
        <v>66077</v>
      </c>
      <c r="FV585" t="s">
        <v>49</v>
      </c>
      <c r="FY585">
        <v>228.81</v>
      </c>
      <c r="FZ585" t="s">
        <v>50</v>
      </c>
      <c r="GC585">
        <v>0.1205</v>
      </c>
      <c r="GD585" t="s">
        <v>51</v>
      </c>
      <c r="GG585">
        <v>1319.9</v>
      </c>
      <c r="GH585" t="s">
        <v>52</v>
      </c>
      <c r="GK585">
        <v>512.29999999999995</v>
      </c>
      <c r="GL585" t="s">
        <v>53</v>
      </c>
      <c r="GO585">
        <v>2.63</v>
      </c>
    </row>
    <row r="586" spans="1:197" x14ac:dyDescent="0.45">
      <c r="A586">
        <v>41407</v>
      </c>
      <c r="B586" t="s">
        <v>5</v>
      </c>
      <c r="E586">
        <v>0</v>
      </c>
      <c r="F586" t="s">
        <v>6</v>
      </c>
      <c r="I586">
        <v>0</v>
      </c>
      <c r="J586" t="s">
        <v>7</v>
      </c>
      <c r="M586">
        <v>31.995999999999999</v>
      </c>
      <c r="N586" t="s">
        <v>8</v>
      </c>
      <c r="Q586">
        <v>1268.8</v>
      </c>
      <c r="R586" t="s">
        <v>9</v>
      </c>
      <c r="U586">
        <v>50.22</v>
      </c>
      <c r="V586" t="s">
        <v>10</v>
      </c>
      <c r="Y586">
        <v>39.07</v>
      </c>
      <c r="Z586" t="s">
        <v>11</v>
      </c>
      <c r="AC586">
        <v>2010</v>
      </c>
      <c r="AD586" t="s">
        <v>12</v>
      </c>
      <c r="AG586">
        <v>1040</v>
      </c>
      <c r="AH586" t="s">
        <v>13</v>
      </c>
      <c r="AK586">
        <v>4.4990000000000002E-2</v>
      </c>
      <c r="AL586" t="s">
        <v>14</v>
      </c>
      <c r="AO586">
        <v>5700</v>
      </c>
      <c r="AP586" t="s">
        <v>15</v>
      </c>
      <c r="AS586">
        <v>125.49</v>
      </c>
      <c r="AT586" t="s">
        <v>16</v>
      </c>
      <c r="AW586">
        <v>4662</v>
      </c>
      <c r="AX586" t="s">
        <v>17</v>
      </c>
      <c r="BA586">
        <v>467</v>
      </c>
      <c r="BB586" t="s">
        <v>18</v>
      </c>
      <c r="BE586">
        <v>1.35E-2</v>
      </c>
      <c r="BF586" t="s">
        <v>19</v>
      </c>
      <c r="BI586">
        <v>32.799999999999997</v>
      </c>
      <c r="BJ586" t="s">
        <v>20</v>
      </c>
      <c r="BM586">
        <v>554.20000000000005</v>
      </c>
      <c r="BN586" t="s">
        <v>21</v>
      </c>
      <c r="BQ586">
        <v>2025.3</v>
      </c>
      <c r="BR586" t="s">
        <v>22</v>
      </c>
      <c r="BU586">
        <v>265.47000000000003</v>
      </c>
      <c r="BV586" t="s">
        <v>23</v>
      </c>
      <c r="BY586">
        <v>7.4939999999999998</v>
      </c>
      <c r="BZ586" t="s">
        <v>24</v>
      </c>
      <c r="CC586">
        <v>263.92</v>
      </c>
      <c r="CD586" t="s">
        <v>25</v>
      </c>
      <c r="CG586">
        <v>7089.9</v>
      </c>
      <c r="CH586" t="s">
        <v>26</v>
      </c>
      <c r="CK586">
        <v>1016.2</v>
      </c>
      <c r="CL586" t="s">
        <v>27</v>
      </c>
      <c r="CO586">
        <v>50.09</v>
      </c>
      <c r="CP586" t="s">
        <v>28</v>
      </c>
      <c r="CS586">
        <v>152</v>
      </c>
      <c r="CT586" t="s">
        <v>29</v>
      </c>
      <c r="CW586">
        <v>45.99</v>
      </c>
      <c r="CX586" t="s">
        <v>30</v>
      </c>
      <c r="DA586">
        <v>2.9312999999999998</v>
      </c>
      <c r="DB586" t="s">
        <v>31</v>
      </c>
      <c r="DE586">
        <v>305.17</v>
      </c>
      <c r="DF586" t="s">
        <v>32</v>
      </c>
      <c r="DI586">
        <v>62.7</v>
      </c>
      <c r="DJ586" t="s">
        <v>33</v>
      </c>
      <c r="DM586">
        <v>219.52</v>
      </c>
      <c r="DN586" t="s">
        <v>34</v>
      </c>
      <c r="DQ586">
        <v>113.97</v>
      </c>
      <c r="DR586" t="s">
        <v>35</v>
      </c>
      <c r="DU586">
        <v>79.73</v>
      </c>
      <c r="DV586" t="s">
        <v>36</v>
      </c>
      <c r="DY586">
        <v>0.53259999999999996</v>
      </c>
      <c r="DZ586" t="s">
        <v>37</v>
      </c>
      <c r="EC586">
        <v>155</v>
      </c>
      <c r="ED586" t="s">
        <v>38</v>
      </c>
      <c r="EG586">
        <v>746.6</v>
      </c>
      <c r="EH586" t="s">
        <v>39</v>
      </c>
      <c r="EK586">
        <v>105.19</v>
      </c>
      <c r="EL586" t="s">
        <v>40</v>
      </c>
      <c r="EO586">
        <v>76.2</v>
      </c>
      <c r="EP586" t="s">
        <v>41</v>
      </c>
      <c r="ES586">
        <v>268.7</v>
      </c>
      <c r="ET586" t="s">
        <v>42</v>
      </c>
      <c r="EW586">
        <v>27</v>
      </c>
      <c r="EX586" t="s">
        <v>43</v>
      </c>
      <c r="FA586">
        <v>26.401</v>
      </c>
      <c r="FB586" t="s">
        <v>44</v>
      </c>
      <c r="FE586">
        <v>20.29</v>
      </c>
      <c r="FF586" t="s">
        <v>45</v>
      </c>
      <c r="FI586">
        <v>82</v>
      </c>
      <c r="FJ586" t="s">
        <v>46</v>
      </c>
      <c r="FM586">
        <v>201.85</v>
      </c>
      <c r="FN586" t="s">
        <v>47</v>
      </c>
      <c r="FQ586">
        <v>99.12</v>
      </c>
      <c r="FR586" t="s">
        <v>48</v>
      </c>
      <c r="FU586">
        <v>66808</v>
      </c>
      <c r="FV586" t="s">
        <v>49</v>
      </c>
      <c r="FY586">
        <v>226.81</v>
      </c>
      <c r="FZ586" t="s">
        <v>50</v>
      </c>
      <c r="GC586">
        <v>0.12620999999999999</v>
      </c>
      <c r="GD586" t="s">
        <v>51</v>
      </c>
      <c r="GG586">
        <v>1286.9000000000001</v>
      </c>
      <c r="GH586" t="s">
        <v>52</v>
      </c>
      <c r="GK586">
        <v>505</v>
      </c>
      <c r="GL586" t="s">
        <v>53</v>
      </c>
      <c r="GO586">
        <v>2.7639</v>
      </c>
    </row>
    <row r="587" spans="1:197" x14ac:dyDescent="0.45">
      <c r="A587">
        <v>41414</v>
      </c>
      <c r="B587" t="s">
        <v>5</v>
      </c>
      <c r="E587">
        <v>0</v>
      </c>
      <c r="F587" t="s">
        <v>6</v>
      </c>
      <c r="I587">
        <v>0</v>
      </c>
      <c r="J587" t="s">
        <v>7</v>
      </c>
      <c r="M587">
        <v>31.6</v>
      </c>
      <c r="N587" t="s">
        <v>8</v>
      </c>
      <c r="Q587">
        <v>1299.9000000000001</v>
      </c>
      <c r="R587" t="s">
        <v>9</v>
      </c>
      <c r="U587">
        <v>50.1</v>
      </c>
      <c r="V587" t="s">
        <v>10</v>
      </c>
      <c r="Y587">
        <v>37.29</v>
      </c>
      <c r="Z587" t="s">
        <v>11</v>
      </c>
      <c r="AC587">
        <v>2028.1</v>
      </c>
      <c r="AD587" t="s">
        <v>12</v>
      </c>
      <c r="AG587">
        <v>1020</v>
      </c>
      <c r="AH587" t="s">
        <v>13</v>
      </c>
      <c r="AK587">
        <v>4.6859999999999999E-2</v>
      </c>
      <c r="AL587" t="s">
        <v>14</v>
      </c>
      <c r="AO587">
        <v>5800.4</v>
      </c>
      <c r="AP587" t="s">
        <v>15</v>
      </c>
      <c r="AS587">
        <v>120</v>
      </c>
      <c r="AT587" t="s">
        <v>16</v>
      </c>
      <c r="AW587">
        <v>4604</v>
      </c>
      <c r="AX587" t="s">
        <v>17</v>
      </c>
      <c r="BA587">
        <v>454.1</v>
      </c>
      <c r="BB587" t="s">
        <v>18</v>
      </c>
      <c r="BE587">
        <v>1.3650000000000001E-2</v>
      </c>
      <c r="BF587" t="s">
        <v>19</v>
      </c>
      <c r="BI587">
        <v>31.62</v>
      </c>
      <c r="BJ587" t="s">
        <v>20</v>
      </c>
      <c r="BM587">
        <v>532</v>
      </c>
      <c r="BN587" t="s">
        <v>21</v>
      </c>
      <c r="BQ587">
        <v>2009</v>
      </c>
      <c r="BR587" t="s">
        <v>22</v>
      </c>
      <c r="BU587">
        <v>263.49</v>
      </c>
      <c r="BV587" t="s">
        <v>23</v>
      </c>
      <c r="BY587">
        <v>7.35</v>
      </c>
      <c r="BZ587" t="s">
        <v>24</v>
      </c>
      <c r="CC587">
        <v>265.12</v>
      </c>
      <c r="CD587" t="s">
        <v>25</v>
      </c>
      <c r="CG587">
        <v>7029.4</v>
      </c>
      <c r="CH587" t="s">
        <v>26</v>
      </c>
      <c r="CK587">
        <v>1026.8</v>
      </c>
      <c r="CL587" t="s">
        <v>27</v>
      </c>
      <c r="CO587">
        <v>52.51</v>
      </c>
      <c r="CP587" t="s">
        <v>28</v>
      </c>
      <c r="CS587">
        <v>148</v>
      </c>
      <c r="CT587" t="s">
        <v>29</v>
      </c>
      <c r="CW587">
        <v>46.92</v>
      </c>
      <c r="CX587" t="s">
        <v>30</v>
      </c>
      <c r="DA587">
        <v>2.8494999999999999</v>
      </c>
      <c r="DB587" t="s">
        <v>31</v>
      </c>
      <c r="DE587">
        <v>323.5</v>
      </c>
      <c r="DF587" t="s">
        <v>32</v>
      </c>
      <c r="DI587">
        <v>65</v>
      </c>
      <c r="DJ587" t="s">
        <v>33</v>
      </c>
      <c r="DM587">
        <v>212.59</v>
      </c>
      <c r="DN587" t="s">
        <v>34</v>
      </c>
      <c r="DQ587">
        <v>106.5</v>
      </c>
      <c r="DR587" t="s">
        <v>35</v>
      </c>
      <c r="DU587">
        <v>75.400000000000006</v>
      </c>
      <c r="DV587" t="s">
        <v>36</v>
      </c>
      <c r="DY587">
        <v>0.52590000000000003</v>
      </c>
      <c r="DZ587" t="s">
        <v>37</v>
      </c>
      <c r="EC587">
        <v>148.18</v>
      </c>
      <c r="ED587" t="s">
        <v>38</v>
      </c>
      <c r="EG587">
        <v>697</v>
      </c>
      <c r="EH587" t="s">
        <v>39</v>
      </c>
      <c r="EK587">
        <v>103.08</v>
      </c>
      <c r="EL587" t="s">
        <v>40</v>
      </c>
      <c r="EO587">
        <v>75.67</v>
      </c>
      <c r="EP587" t="s">
        <v>41</v>
      </c>
      <c r="ES587">
        <v>260</v>
      </c>
      <c r="ET587" t="s">
        <v>42</v>
      </c>
      <c r="EW587">
        <v>27.1</v>
      </c>
      <c r="EX587" t="s">
        <v>43</v>
      </c>
      <c r="FA587">
        <v>25.202000000000002</v>
      </c>
      <c r="FB587" t="s">
        <v>44</v>
      </c>
      <c r="FE587">
        <v>19.59</v>
      </c>
      <c r="FF587" t="s">
        <v>45</v>
      </c>
      <c r="FI587">
        <v>77.540000000000006</v>
      </c>
      <c r="FJ587" t="s">
        <v>46</v>
      </c>
      <c r="FM587">
        <v>199.12</v>
      </c>
      <c r="FN587" t="s">
        <v>47</v>
      </c>
      <c r="FQ587">
        <v>96.53</v>
      </c>
      <c r="FR587" t="s">
        <v>48</v>
      </c>
      <c r="FU587">
        <v>68720</v>
      </c>
      <c r="FV587" t="s">
        <v>49</v>
      </c>
      <c r="FY587">
        <v>227.6</v>
      </c>
      <c r="FZ587" t="s">
        <v>50</v>
      </c>
      <c r="GC587">
        <v>0.12998999999999999</v>
      </c>
      <c r="GD587" t="s">
        <v>51</v>
      </c>
      <c r="GG587">
        <v>1251.5999999999999</v>
      </c>
      <c r="GH587" t="s">
        <v>52</v>
      </c>
      <c r="GK587">
        <v>495.5</v>
      </c>
      <c r="GL587" t="s">
        <v>53</v>
      </c>
      <c r="GO587">
        <v>2.5449999999999999</v>
      </c>
    </row>
    <row r="588" spans="1:197" x14ac:dyDescent="0.45">
      <c r="A588">
        <v>41421</v>
      </c>
      <c r="B588" t="s">
        <v>5</v>
      </c>
      <c r="E588">
        <v>0</v>
      </c>
      <c r="F588" t="s">
        <v>6</v>
      </c>
      <c r="I588">
        <v>0</v>
      </c>
      <c r="J588" t="s">
        <v>7</v>
      </c>
      <c r="M588">
        <v>32.15</v>
      </c>
      <c r="N588" t="s">
        <v>8</v>
      </c>
      <c r="Q588">
        <v>1308.8</v>
      </c>
      <c r="R588" t="s">
        <v>9</v>
      </c>
      <c r="U588">
        <v>52.3</v>
      </c>
      <c r="V588" t="s">
        <v>10</v>
      </c>
      <c r="Y588">
        <v>39.4</v>
      </c>
      <c r="Z588" t="s">
        <v>11</v>
      </c>
      <c r="AC588">
        <v>2001</v>
      </c>
      <c r="AD588" t="s">
        <v>12</v>
      </c>
      <c r="AG588">
        <v>1047.3</v>
      </c>
      <c r="AH588" t="s">
        <v>13</v>
      </c>
      <c r="AK588">
        <v>4.5999999999999999E-2</v>
      </c>
      <c r="AL588" t="s">
        <v>14</v>
      </c>
      <c r="AO588">
        <v>5750.8</v>
      </c>
      <c r="AP588" t="s">
        <v>15</v>
      </c>
      <c r="AS588">
        <v>123.4</v>
      </c>
      <c r="AT588" t="s">
        <v>16</v>
      </c>
      <c r="AW588">
        <v>4645</v>
      </c>
      <c r="AX588" t="s">
        <v>17</v>
      </c>
      <c r="BA588">
        <v>469.01</v>
      </c>
      <c r="BB588" t="s">
        <v>18</v>
      </c>
      <c r="BE588">
        <v>1.324E-2</v>
      </c>
      <c r="BF588" t="s">
        <v>19</v>
      </c>
      <c r="BI588">
        <v>30.21</v>
      </c>
      <c r="BJ588" t="s">
        <v>20</v>
      </c>
      <c r="BM588">
        <v>524.5</v>
      </c>
      <c r="BN588" t="s">
        <v>21</v>
      </c>
      <c r="BQ588">
        <v>1878</v>
      </c>
      <c r="BR588" t="s">
        <v>22</v>
      </c>
      <c r="BU588">
        <v>245.12</v>
      </c>
      <c r="BV588" t="s">
        <v>23</v>
      </c>
      <c r="BY588">
        <v>7.23</v>
      </c>
      <c r="BZ588" t="s">
        <v>24</v>
      </c>
      <c r="CC588">
        <v>255.34</v>
      </c>
      <c r="CD588" t="s">
        <v>25</v>
      </c>
      <c r="CG588">
        <v>7169</v>
      </c>
      <c r="CH588" t="s">
        <v>26</v>
      </c>
      <c r="CK588">
        <v>991.6</v>
      </c>
      <c r="CL588" t="s">
        <v>27</v>
      </c>
      <c r="CO588">
        <v>53.37</v>
      </c>
      <c r="CP588" t="s">
        <v>28</v>
      </c>
      <c r="CS588">
        <v>147.99</v>
      </c>
      <c r="CT588" t="s">
        <v>29</v>
      </c>
      <c r="CW588">
        <v>44.7</v>
      </c>
      <c r="CX588" t="s">
        <v>30</v>
      </c>
      <c r="DA588">
        <v>2.8144</v>
      </c>
      <c r="DB588" t="s">
        <v>31</v>
      </c>
      <c r="DE588">
        <v>320.99</v>
      </c>
      <c r="DF588" t="s">
        <v>32</v>
      </c>
      <c r="DI588">
        <v>63.13</v>
      </c>
      <c r="DJ588" t="s">
        <v>33</v>
      </c>
      <c r="DM588">
        <v>211.5</v>
      </c>
      <c r="DN588" t="s">
        <v>34</v>
      </c>
      <c r="DQ588">
        <v>101</v>
      </c>
      <c r="DR588" t="s">
        <v>35</v>
      </c>
      <c r="DU588">
        <v>72.62</v>
      </c>
      <c r="DV588" t="s">
        <v>36</v>
      </c>
      <c r="DY588">
        <v>0.4698</v>
      </c>
      <c r="DZ588" t="s">
        <v>37</v>
      </c>
      <c r="EC588">
        <v>145.13</v>
      </c>
      <c r="ED588" t="s">
        <v>38</v>
      </c>
      <c r="EG588">
        <v>720</v>
      </c>
      <c r="EH588" t="s">
        <v>39</v>
      </c>
      <c r="EK588">
        <v>99.05</v>
      </c>
      <c r="EL588" t="s">
        <v>40</v>
      </c>
      <c r="EO588">
        <v>72.599999999999994</v>
      </c>
      <c r="EP588" t="s">
        <v>41</v>
      </c>
      <c r="ES588">
        <v>263.7</v>
      </c>
      <c r="ET588" t="s">
        <v>42</v>
      </c>
      <c r="EW588">
        <v>26.8</v>
      </c>
      <c r="EX588" t="s">
        <v>43</v>
      </c>
      <c r="FA588">
        <v>24.3</v>
      </c>
      <c r="FB588" t="s">
        <v>44</v>
      </c>
      <c r="FE588">
        <v>19.443000000000001</v>
      </c>
      <c r="FF588" t="s">
        <v>45</v>
      </c>
      <c r="FI588">
        <v>74.099999999999994</v>
      </c>
      <c r="FJ588" t="s">
        <v>46</v>
      </c>
      <c r="FM588">
        <v>180.42</v>
      </c>
      <c r="FN588" t="s">
        <v>47</v>
      </c>
      <c r="FQ588">
        <v>95</v>
      </c>
      <c r="FR588" t="s">
        <v>48</v>
      </c>
      <c r="FU588">
        <v>67350</v>
      </c>
      <c r="FV588" t="s">
        <v>49</v>
      </c>
      <c r="FY588">
        <v>230.62</v>
      </c>
      <c r="FZ588" t="s">
        <v>50</v>
      </c>
      <c r="GC588">
        <v>0.1212</v>
      </c>
      <c r="GD588" t="s">
        <v>51</v>
      </c>
      <c r="GG588">
        <v>1240.2</v>
      </c>
      <c r="GH588" t="s">
        <v>52</v>
      </c>
      <c r="GK588">
        <v>490.4</v>
      </c>
      <c r="GL588" t="s">
        <v>53</v>
      </c>
      <c r="GO588">
        <v>2.5251000000000001</v>
      </c>
    </row>
    <row r="589" spans="1:197" x14ac:dyDescent="0.45">
      <c r="A589">
        <v>41428</v>
      </c>
      <c r="B589" t="s">
        <v>5</v>
      </c>
      <c r="E589">
        <v>0</v>
      </c>
      <c r="F589" t="s">
        <v>6</v>
      </c>
      <c r="I589">
        <v>0</v>
      </c>
      <c r="J589" t="s">
        <v>7</v>
      </c>
      <c r="M589">
        <v>33.85</v>
      </c>
      <c r="N589" t="s">
        <v>8</v>
      </c>
      <c r="Q589">
        <v>1335</v>
      </c>
      <c r="R589" t="s">
        <v>9</v>
      </c>
      <c r="U589">
        <v>53.47</v>
      </c>
      <c r="V589" t="s">
        <v>10</v>
      </c>
      <c r="Y589">
        <v>42.9</v>
      </c>
      <c r="Z589" t="s">
        <v>11</v>
      </c>
      <c r="AC589">
        <v>1999.5</v>
      </c>
      <c r="AD589" t="s">
        <v>12</v>
      </c>
      <c r="AG589">
        <v>1039.9000000000001</v>
      </c>
      <c r="AH589" t="s">
        <v>13</v>
      </c>
      <c r="AK589">
        <v>4.7660000000000001E-2</v>
      </c>
      <c r="AL589" t="s">
        <v>14</v>
      </c>
      <c r="AO589">
        <v>5820</v>
      </c>
      <c r="AP589" t="s">
        <v>15</v>
      </c>
      <c r="AS589">
        <v>117.25</v>
      </c>
      <c r="AT589" t="s">
        <v>16</v>
      </c>
      <c r="AW589">
        <v>4677</v>
      </c>
      <c r="AX589" t="s">
        <v>17</v>
      </c>
      <c r="BA589">
        <v>477.44</v>
      </c>
      <c r="BB589" t="s">
        <v>18</v>
      </c>
      <c r="BE589">
        <v>1.1809999999999999E-2</v>
      </c>
      <c r="BF589" t="s">
        <v>19</v>
      </c>
      <c r="BI589">
        <v>29.98</v>
      </c>
      <c r="BJ589" t="s">
        <v>20</v>
      </c>
      <c r="BM589">
        <v>550</v>
      </c>
      <c r="BN589" t="s">
        <v>21</v>
      </c>
      <c r="BQ589">
        <v>1918</v>
      </c>
      <c r="BR589" t="s">
        <v>22</v>
      </c>
      <c r="BU589">
        <v>247</v>
      </c>
      <c r="BV589" t="s">
        <v>23</v>
      </c>
      <c r="BY589">
        <v>7.38</v>
      </c>
      <c r="BZ589" t="s">
        <v>24</v>
      </c>
      <c r="CC589">
        <v>254</v>
      </c>
      <c r="CD589" t="s">
        <v>25</v>
      </c>
      <c r="CG589">
        <v>6938.1</v>
      </c>
      <c r="CH589" t="s">
        <v>26</v>
      </c>
      <c r="CK589">
        <v>1019</v>
      </c>
      <c r="CL589" t="s">
        <v>27</v>
      </c>
      <c r="CO589">
        <v>53.53</v>
      </c>
      <c r="CP589" t="s">
        <v>28</v>
      </c>
      <c r="CS589">
        <v>140.80000000000001</v>
      </c>
      <c r="CT589" t="s">
        <v>29</v>
      </c>
      <c r="CW589">
        <v>44.35</v>
      </c>
      <c r="CX589" t="s">
        <v>30</v>
      </c>
      <c r="DA589">
        <v>2.7622</v>
      </c>
      <c r="DB589" t="s">
        <v>31</v>
      </c>
      <c r="DE589">
        <v>308.26</v>
      </c>
      <c r="DF589" t="s">
        <v>32</v>
      </c>
      <c r="DI589">
        <v>62.04</v>
      </c>
      <c r="DJ589" t="s">
        <v>33</v>
      </c>
      <c r="DM589">
        <v>215.22</v>
      </c>
      <c r="DN589" t="s">
        <v>34</v>
      </c>
      <c r="DQ589">
        <v>98.5</v>
      </c>
      <c r="DR589" t="s">
        <v>35</v>
      </c>
      <c r="DU589">
        <v>70.790000000000006</v>
      </c>
      <c r="DV589" t="s">
        <v>36</v>
      </c>
      <c r="DY589">
        <v>0.48299999999999998</v>
      </c>
      <c r="DZ589" t="s">
        <v>37</v>
      </c>
      <c r="EC589">
        <v>138.6</v>
      </c>
      <c r="ED589" t="s">
        <v>38</v>
      </c>
      <c r="EG589">
        <v>715</v>
      </c>
      <c r="EH589" t="s">
        <v>39</v>
      </c>
      <c r="EK589">
        <v>99.2</v>
      </c>
      <c r="EL589" t="s">
        <v>40</v>
      </c>
      <c r="EO589">
        <v>73.400000000000006</v>
      </c>
      <c r="EP589" t="s">
        <v>41</v>
      </c>
      <c r="ES589">
        <v>237.3</v>
      </c>
      <c r="ET589" t="s">
        <v>42</v>
      </c>
      <c r="EW589">
        <v>27.3</v>
      </c>
      <c r="EX589" t="s">
        <v>43</v>
      </c>
      <c r="FA589">
        <v>24.550999999999998</v>
      </c>
      <c r="FB589" t="s">
        <v>44</v>
      </c>
      <c r="FE589">
        <v>19.989999999999998</v>
      </c>
      <c r="FF589" t="s">
        <v>45</v>
      </c>
      <c r="FI589">
        <v>77</v>
      </c>
      <c r="FJ589" t="s">
        <v>46</v>
      </c>
      <c r="FM589">
        <v>182.21</v>
      </c>
      <c r="FN589" t="s">
        <v>47</v>
      </c>
      <c r="FQ589">
        <v>90.3</v>
      </c>
      <c r="FR589" t="s">
        <v>48</v>
      </c>
      <c r="FU589">
        <v>74609</v>
      </c>
      <c r="FV589" t="s">
        <v>49</v>
      </c>
      <c r="FY589">
        <v>230.6</v>
      </c>
      <c r="FZ589" t="s">
        <v>50</v>
      </c>
      <c r="GC589">
        <v>0.104</v>
      </c>
      <c r="GD589" t="s">
        <v>51</v>
      </c>
      <c r="GG589">
        <v>1279.2</v>
      </c>
      <c r="GH589" t="s">
        <v>52</v>
      </c>
      <c r="GK589">
        <v>500.2</v>
      </c>
      <c r="GL589" t="s">
        <v>53</v>
      </c>
      <c r="GO589">
        <v>2.5499999999999998</v>
      </c>
    </row>
    <row r="590" spans="1:197" x14ac:dyDescent="0.45">
      <c r="A590">
        <v>41435</v>
      </c>
      <c r="B590" t="s">
        <v>5</v>
      </c>
      <c r="E590">
        <v>0</v>
      </c>
      <c r="F590" t="s">
        <v>6</v>
      </c>
      <c r="I590">
        <v>0</v>
      </c>
      <c r="J590" t="s">
        <v>7</v>
      </c>
      <c r="M590">
        <v>33.348999999999997</v>
      </c>
      <c r="N590" t="s">
        <v>8</v>
      </c>
      <c r="Q590">
        <v>1285.9000000000001</v>
      </c>
      <c r="R590" t="s">
        <v>9</v>
      </c>
      <c r="U590">
        <v>53.46</v>
      </c>
      <c r="V590" t="s">
        <v>10</v>
      </c>
      <c r="Y590">
        <v>39.75</v>
      </c>
      <c r="Z590" t="s">
        <v>11</v>
      </c>
      <c r="AC590">
        <v>1903</v>
      </c>
      <c r="AD590" t="s">
        <v>12</v>
      </c>
      <c r="AG590">
        <v>1018.6</v>
      </c>
      <c r="AH590" t="s">
        <v>13</v>
      </c>
      <c r="AK590">
        <v>4.7809999999999998E-2</v>
      </c>
      <c r="AL590" t="s">
        <v>14</v>
      </c>
      <c r="AO590">
        <v>5630</v>
      </c>
      <c r="AP590" t="s">
        <v>15</v>
      </c>
      <c r="AS590">
        <v>109.8</v>
      </c>
      <c r="AT590" t="s">
        <v>16</v>
      </c>
      <c r="AW590">
        <v>4590</v>
      </c>
      <c r="AX590" t="s">
        <v>17</v>
      </c>
      <c r="BA590">
        <v>456.11</v>
      </c>
      <c r="BB590" t="s">
        <v>18</v>
      </c>
      <c r="BE590">
        <v>1.1900000000000001E-2</v>
      </c>
      <c r="BF590" t="s">
        <v>19</v>
      </c>
      <c r="BI590">
        <v>27.58</v>
      </c>
      <c r="BJ590" t="s">
        <v>20</v>
      </c>
      <c r="BM590">
        <v>531.1</v>
      </c>
      <c r="BN590" t="s">
        <v>21</v>
      </c>
      <c r="BQ590">
        <v>1859</v>
      </c>
      <c r="BR590" t="s">
        <v>22</v>
      </c>
      <c r="BU590">
        <v>243.98</v>
      </c>
      <c r="BV590" t="s">
        <v>23</v>
      </c>
      <c r="BY590">
        <v>7.2850000000000001</v>
      </c>
      <c r="BZ590" t="s">
        <v>24</v>
      </c>
      <c r="CC590">
        <v>251.9</v>
      </c>
      <c r="CD590" t="s">
        <v>25</v>
      </c>
      <c r="CG590">
        <v>7105</v>
      </c>
      <c r="CH590" t="s">
        <v>26</v>
      </c>
      <c r="CK590">
        <v>986.1</v>
      </c>
      <c r="CL590" t="s">
        <v>27</v>
      </c>
      <c r="CO590">
        <v>51.56</v>
      </c>
      <c r="CP590" t="s">
        <v>28</v>
      </c>
      <c r="CS590">
        <v>138.31</v>
      </c>
      <c r="CT590" t="s">
        <v>29</v>
      </c>
      <c r="CW590">
        <v>41.27</v>
      </c>
      <c r="CX590" t="s">
        <v>30</v>
      </c>
      <c r="DA590">
        <v>2.7</v>
      </c>
      <c r="DB590" t="s">
        <v>31</v>
      </c>
      <c r="DE590">
        <v>314.5</v>
      </c>
      <c r="DF590" t="s">
        <v>32</v>
      </c>
      <c r="DI590">
        <v>61.38</v>
      </c>
      <c r="DJ590" t="s">
        <v>33</v>
      </c>
      <c r="DM590">
        <v>210.87</v>
      </c>
      <c r="DN590" t="s">
        <v>34</v>
      </c>
      <c r="DQ590">
        <v>92.27</v>
      </c>
      <c r="DR590" t="s">
        <v>35</v>
      </c>
      <c r="DU590">
        <v>69</v>
      </c>
      <c r="DV590" t="s">
        <v>36</v>
      </c>
      <c r="DY590">
        <v>0.48399999999999999</v>
      </c>
      <c r="DZ590" t="s">
        <v>37</v>
      </c>
      <c r="EC590">
        <v>135</v>
      </c>
      <c r="ED590" t="s">
        <v>38</v>
      </c>
      <c r="EG590">
        <v>677.8</v>
      </c>
      <c r="EH590" t="s">
        <v>39</v>
      </c>
      <c r="EK590">
        <v>93.7</v>
      </c>
      <c r="EL590" t="s">
        <v>40</v>
      </c>
      <c r="EO590">
        <v>70.400000000000006</v>
      </c>
      <c r="EP590" t="s">
        <v>41</v>
      </c>
      <c r="ES590">
        <v>220.6</v>
      </c>
      <c r="ET590" t="s">
        <v>42</v>
      </c>
      <c r="EW590">
        <v>26.289000000000001</v>
      </c>
      <c r="EX590" t="s">
        <v>43</v>
      </c>
      <c r="FA590">
        <v>24.204999999999998</v>
      </c>
      <c r="FB590" t="s">
        <v>44</v>
      </c>
      <c r="FE590">
        <v>19.427</v>
      </c>
      <c r="FF590" t="s">
        <v>45</v>
      </c>
      <c r="FI590">
        <v>73.86</v>
      </c>
      <c r="FJ590" t="s">
        <v>46</v>
      </c>
      <c r="FM590">
        <v>173.97</v>
      </c>
      <c r="FN590" t="s">
        <v>47</v>
      </c>
      <c r="FQ590">
        <v>92</v>
      </c>
      <c r="FR590" t="s">
        <v>48</v>
      </c>
      <c r="FU590">
        <v>72939</v>
      </c>
      <c r="FV590" t="s">
        <v>49</v>
      </c>
      <c r="FY590">
        <v>223.75</v>
      </c>
      <c r="FZ590" t="s">
        <v>50</v>
      </c>
      <c r="GC590">
        <v>0.10365000000000001</v>
      </c>
      <c r="GD590" t="s">
        <v>51</v>
      </c>
      <c r="GG590">
        <v>1228</v>
      </c>
      <c r="GH590" t="s">
        <v>52</v>
      </c>
      <c r="GK590">
        <v>498.9</v>
      </c>
      <c r="GL590" t="s">
        <v>53</v>
      </c>
      <c r="GO590">
        <v>2.4157000000000002</v>
      </c>
    </row>
    <row r="591" spans="1:197" x14ac:dyDescent="0.45">
      <c r="A591">
        <v>41442</v>
      </c>
      <c r="B591" t="s">
        <v>5</v>
      </c>
      <c r="E591">
        <v>262.38</v>
      </c>
      <c r="F591" t="s">
        <v>6</v>
      </c>
      <c r="I591">
        <v>0</v>
      </c>
      <c r="J591" t="s">
        <v>7</v>
      </c>
      <c r="M591">
        <v>33.055</v>
      </c>
      <c r="N591" t="s">
        <v>8</v>
      </c>
      <c r="Q591">
        <v>1235.0999999999999</v>
      </c>
      <c r="R591" t="s">
        <v>9</v>
      </c>
      <c r="U591">
        <v>54.35</v>
      </c>
      <c r="V591" t="s">
        <v>10</v>
      </c>
      <c r="Y591">
        <v>41.65</v>
      </c>
      <c r="Z591" t="s">
        <v>11</v>
      </c>
      <c r="AC591">
        <v>1981</v>
      </c>
      <c r="AD591" t="s">
        <v>12</v>
      </c>
      <c r="AG591">
        <v>1035.3</v>
      </c>
      <c r="AH591" t="s">
        <v>13</v>
      </c>
      <c r="AK591">
        <v>4.7910000000000001E-2</v>
      </c>
      <c r="AL591" t="s">
        <v>14</v>
      </c>
      <c r="AO591">
        <v>5585</v>
      </c>
      <c r="AP591" t="s">
        <v>15</v>
      </c>
      <c r="AS591">
        <v>109.6</v>
      </c>
      <c r="AT591" t="s">
        <v>16</v>
      </c>
      <c r="AW591">
        <v>4499</v>
      </c>
      <c r="AX591" t="s">
        <v>17</v>
      </c>
      <c r="BA591">
        <v>445.5</v>
      </c>
      <c r="BB591" t="s">
        <v>18</v>
      </c>
      <c r="BE591">
        <v>1.235E-2</v>
      </c>
      <c r="BF591" t="s">
        <v>19</v>
      </c>
      <c r="BI591">
        <v>28.36</v>
      </c>
      <c r="BJ591" t="s">
        <v>20</v>
      </c>
      <c r="BM591">
        <v>575</v>
      </c>
      <c r="BN591" t="s">
        <v>21</v>
      </c>
      <c r="BQ591">
        <v>1798.3</v>
      </c>
      <c r="BR591" t="s">
        <v>22</v>
      </c>
      <c r="BU591">
        <v>243</v>
      </c>
      <c r="BV591" t="s">
        <v>23</v>
      </c>
      <c r="BY591">
        <v>7.3090000000000002</v>
      </c>
      <c r="BZ591" t="s">
        <v>24</v>
      </c>
      <c r="CC591">
        <v>249.52</v>
      </c>
      <c r="CD591" t="s">
        <v>25</v>
      </c>
      <c r="CG591">
        <v>7170.3</v>
      </c>
      <c r="CH591" t="s">
        <v>26</v>
      </c>
      <c r="CK591">
        <v>997</v>
      </c>
      <c r="CL591" t="s">
        <v>27</v>
      </c>
      <c r="CO591">
        <v>49.78</v>
      </c>
      <c r="CP591" t="s">
        <v>28</v>
      </c>
      <c r="CS591">
        <v>137.81</v>
      </c>
      <c r="CT591" t="s">
        <v>29</v>
      </c>
      <c r="CW591">
        <v>41.79</v>
      </c>
      <c r="CX591" t="s">
        <v>30</v>
      </c>
      <c r="DA591">
        <v>2.7004999999999999</v>
      </c>
      <c r="DB591" t="s">
        <v>31</v>
      </c>
      <c r="DE591">
        <v>335.37</v>
      </c>
      <c r="DF591" t="s">
        <v>32</v>
      </c>
      <c r="DI591">
        <v>62.33</v>
      </c>
      <c r="DJ591" t="s">
        <v>33</v>
      </c>
      <c r="DM591">
        <v>222.75</v>
      </c>
      <c r="DN591" t="s">
        <v>34</v>
      </c>
      <c r="DQ591">
        <v>91.98</v>
      </c>
      <c r="DR591" t="s">
        <v>35</v>
      </c>
      <c r="DU591">
        <v>69.680000000000007</v>
      </c>
      <c r="DV591" t="s">
        <v>36</v>
      </c>
      <c r="DY591">
        <v>0.49399999999999999</v>
      </c>
      <c r="DZ591" t="s">
        <v>37</v>
      </c>
      <c r="EC591">
        <v>125.78</v>
      </c>
      <c r="ED591" t="s">
        <v>38</v>
      </c>
      <c r="EG591">
        <v>681.4</v>
      </c>
      <c r="EH591" t="s">
        <v>39</v>
      </c>
      <c r="EK591">
        <v>91.5</v>
      </c>
      <c r="EL591" t="s">
        <v>40</v>
      </c>
      <c r="EO591">
        <v>69.58</v>
      </c>
      <c r="EP591" t="s">
        <v>41</v>
      </c>
      <c r="ES591">
        <v>214.5</v>
      </c>
      <c r="ET591" t="s">
        <v>42</v>
      </c>
      <c r="EW591">
        <v>27.038</v>
      </c>
      <c r="EX591" t="s">
        <v>43</v>
      </c>
      <c r="FA591">
        <v>24.542999999999999</v>
      </c>
      <c r="FB591" t="s">
        <v>44</v>
      </c>
      <c r="FE591">
        <v>20.350000000000001</v>
      </c>
      <c r="FF591" t="s">
        <v>45</v>
      </c>
      <c r="FI591">
        <v>77.400000000000006</v>
      </c>
      <c r="FJ591" t="s">
        <v>46</v>
      </c>
      <c r="FM591">
        <v>181.4</v>
      </c>
      <c r="FN591" t="s">
        <v>47</v>
      </c>
      <c r="FQ591">
        <v>93</v>
      </c>
      <c r="FR591" t="s">
        <v>48</v>
      </c>
      <c r="FU591">
        <v>71996</v>
      </c>
      <c r="FV591" t="s">
        <v>49</v>
      </c>
      <c r="FY591">
        <v>222.97</v>
      </c>
      <c r="FZ591" t="s">
        <v>50</v>
      </c>
      <c r="GC591">
        <v>0.10199999999999999</v>
      </c>
      <c r="GD591" t="s">
        <v>51</v>
      </c>
      <c r="GG591">
        <v>1255</v>
      </c>
      <c r="GH591" t="s">
        <v>52</v>
      </c>
      <c r="GK591">
        <v>500</v>
      </c>
      <c r="GL591" t="s">
        <v>53</v>
      </c>
      <c r="GO591">
        <v>2.2938999999999998</v>
      </c>
    </row>
    <row r="592" spans="1:197" x14ac:dyDescent="0.45">
      <c r="A592">
        <v>41449</v>
      </c>
      <c r="B592" t="s">
        <v>5</v>
      </c>
      <c r="E592">
        <v>224.9</v>
      </c>
      <c r="F592" t="s">
        <v>6</v>
      </c>
      <c r="I592">
        <v>0</v>
      </c>
      <c r="J592" t="s">
        <v>7</v>
      </c>
      <c r="M592">
        <v>34</v>
      </c>
      <c r="N592" t="s">
        <v>8</v>
      </c>
      <c r="Q592">
        <v>1245.8</v>
      </c>
      <c r="R592" t="s">
        <v>9</v>
      </c>
      <c r="U592">
        <v>56.7</v>
      </c>
      <c r="V592" t="s">
        <v>10</v>
      </c>
      <c r="Y592">
        <v>40</v>
      </c>
      <c r="Z592" t="s">
        <v>11</v>
      </c>
      <c r="AC592">
        <v>1834</v>
      </c>
      <c r="AD592" t="s">
        <v>12</v>
      </c>
      <c r="AG592">
        <v>892</v>
      </c>
      <c r="AH592" t="s">
        <v>13</v>
      </c>
      <c r="AK592">
        <v>4.7010000000000003E-2</v>
      </c>
      <c r="AL592" t="s">
        <v>14</v>
      </c>
      <c r="AO592">
        <v>5869.8</v>
      </c>
      <c r="AP592" t="s">
        <v>15</v>
      </c>
      <c r="AS592">
        <v>109.1</v>
      </c>
      <c r="AT592" t="s">
        <v>16</v>
      </c>
      <c r="AW592">
        <v>4756</v>
      </c>
      <c r="AX592" t="s">
        <v>17</v>
      </c>
      <c r="BA592">
        <v>460</v>
      </c>
      <c r="BB592" t="s">
        <v>18</v>
      </c>
      <c r="BE592">
        <v>1.3010000000000001E-2</v>
      </c>
      <c r="BF592" t="s">
        <v>19</v>
      </c>
      <c r="BI592">
        <v>36.26</v>
      </c>
      <c r="BJ592" t="s">
        <v>20</v>
      </c>
      <c r="BM592">
        <v>550</v>
      </c>
      <c r="BN592" t="s">
        <v>21</v>
      </c>
      <c r="BQ592">
        <v>1890.4</v>
      </c>
      <c r="BR592" t="s">
        <v>22</v>
      </c>
      <c r="BU592">
        <v>237.98</v>
      </c>
      <c r="BV592" t="s">
        <v>23</v>
      </c>
      <c r="BY592">
        <v>7.55</v>
      </c>
      <c r="BZ592" t="s">
        <v>24</v>
      </c>
      <c r="CC592">
        <v>261.45</v>
      </c>
      <c r="CD592" t="s">
        <v>25</v>
      </c>
      <c r="CG592">
        <v>7560</v>
      </c>
      <c r="CH592" t="s">
        <v>26</v>
      </c>
      <c r="CK592">
        <v>1013.7</v>
      </c>
      <c r="CL592" t="s">
        <v>27</v>
      </c>
      <c r="CO592">
        <v>53.21</v>
      </c>
      <c r="CP592" t="s">
        <v>28</v>
      </c>
      <c r="CS592">
        <v>143</v>
      </c>
      <c r="CT592" t="s">
        <v>29</v>
      </c>
      <c r="CW592">
        <v>43.29</v>
      </c>
      <c r="CX592" t="s">
        <v>30</v>
      </c>
      <c r="DA592">
        <v>2.8149000000000002</v>
      </c>
      <c r="DB592" t="s">
        <v>31</v>
      </c>
      <c r="DE592">
        <v>353</v>
      </c>
      <c r="DF592" t="s">
        <v>32</v>
      </c>
      <c r="DI592">
        <v>63.73</v>
      </c>
      <c r="DJ592" t="s">
        <v>33</v>
      </c>
      <c r="DM592">
        <v>227.8</v>
      </c>
      <c r="DN592" t="s">
        <v>34</v>
      </c>
      <c r="DQ592">
        <v>88.17</v>
      </c>
      <c r="DR592" t="s">
        <v>35</v>
      </c>
      <c r="DU592">
        <v>71</v>
      </c>
      <c r="DV592" t="s">
        <v>36</v>
      </c>
      <c r="DY592">
        <v>0.50490000000000002</v>
      </c>
      <c r="DZ592" t="s">
        <v>37</v>
      </c>
      <c r="EC592">
        <v>122.78</v>
      </c>
      <c r="ED592" t="s">
        <v>38</v>
      </c>
      <c r="EG592">
        <v>710.9</v>
      </c>
      <c r="EH592" t="s">
        <v>39</v>
      </c>
      <c r="EK592">
        <v>93.68</v>
      </c>
      <c r="EL592" t="s">
        <v>40</v>
      </c>
      <c r="EO592">
        <v>69.959999999999994</v>
      </c>
      <c r="EP592" t="s">
        <v>41</v>
      </c>
      <c r="ES592">
        <v>209.8</v>
      </c>
      <c r="ET592" t="s">
        <v>42</v>
      </c>
      <c r="EW592">
        <v>28.158999999999999</v>
      </c>
      <c r="EX592" t="s">
        <v>43</v>
      </c>
      <c r="FA592">
        <v>25.922999999999998</v>
      </c>
      <c r="FB592" t="s">
        <v>44</v>
      </c>
      <c r="FE592">
        <v>20.649000000000001</v>
      </c>
      <c r="FF592" t="s">
        <v>45</v>
      </c>
      <c r="FI592">
        <v>79</v>
      </c>
      <c r="FJ592" t="s">
        <v>46</v>
      </c>
      <c r="FM592">
        <v>196.45</v>
      </c>
      <c r="FN592" t="s">
        <v>47</v>
      </c>
      <c r="FQ592">
        <v>95.99</v>
      </c>
      <c r="FR592" t="s">
        <v>48</v>
      </c>
      <c r="FU592">
        <v>71781</v>
      </c>
      <c r="FV592" t="s">
        <v>49</v>
      </c>
      <c r="FY592">
        <v>219.75</v>
      </c>
      <c r="FZ592" t="s">
        <v>50</v>
      </c>
      <c r="GC592">
        <v>0.10198</v>
      </c>
      <c r="GD592" t="s">
        <v>51</v>
      </c>
      <c r="GG592">
        <v>1200</v>
      </c>
      <c r="GH592" t="s">
        <v>52</v>
      </c>
      <c r="GK592">
        <v>499.7</v>
      </c>
      <c r="GL592" t="s">
        <v>53</v>
      </c>
      <c r="GO592">
        <v>2.3736999999999999</v>
      </c>
    </row>
    <row r="593" spans="1:197" x14ac:dyDescent="0.45">
      <c r="A593">
        <v>41456</v>
      </c>
      <c r="B593" t="s">
        <v>5</v>
      </c>
      <c r="C593">
        <v>87612.991316679996</v>
      </c>
      <c r="E593">
        <v>242.5</v>
      </c>
      <c r="F593" t="s">
        <v>6</v>
      </c>
      <c r="G593">
        <v>0</v>
      </c>
      <c r="I593">
        <v>0</v>
      </c>
      <c r="J593" t="s">
        <v>7</v>
      </c>
      <c r="K593">
        <v>252117.50344616</v>
      </c>
      <c r="M593">
        <v>34.009</v>
      </c>
      <c r="N593" t="s">
        <v>8</v>
      </c>
      <c r="O593">
        <v>50383.762000000002</v>
      </c>
      <c r="Q593">
        <v>1235</v>
      </c>
      <c r="R593" t="s">
        <v>9</v>
      </c>
      <c r="S593">
        <v>62638.759263599997</v>
      </c>
      <c r="U593">
        <v>58.05</v>
      </c>
      <c r="V593" t="s">
        <v>10</v>
      </c>
      <c r="W593">
        <v>12034.7717787</v>
      </c>
      <c r="Y593">
        <v>43.04</v>
      </c>
      <c r="Z593" t="s">
        <v>11</v>
      </c>
      <c r="AA593">
        <v>347793.61184099998</v>
      </c>
      <c r="AC593">
        <v>1897</v>
      </c>
      <c r="AD593" t="s">
        <v>12</v>
      </c>
      <c r="AE593">
        <v>34613.12081</v>
      </c>
      <c r="AG593">
        <v>992.3</v>
      </c>
      <c r="AH593" t="s">
        <v>13</v>
      </c>
      <c r="AI593">
        <v>609923.07533512998</v>
      </c>
      <c r="AK593">
        <v>4.7480000000000001E-2</v>
      </c>
      <c r="AL593" t="s">
        <v>14</v>
      </c>
      <c r="AM593">
        <v>67360.172811199998</v>
      </c>
      <c r="AO593">
        <v>5805.7</v>
      </c>
      <c r="AP593" t="s">
        <v>15</v>
      </c>
      <c r="AQ593">
        <v>2557449.5985869998</v>
      </c>
      <c r="AS593">
        <v>113.57</v>
      </c>
      <c r="AT593" t="s">
        <v>16</v>
      </c>
      <c r="AU593">
        <v>812752.35666199995</v>
      </c>
      <c r="AW593">
        <v>4609</v>
      </c>
      <c r="AX593" t="s">
        <v>17</v>
      </c>
      <c r="AY593">
        <v>57651.964999999997</v>
      </c>
      <c r="BA593">
        <v>466.62</v>
      </c>
      <c r="BB593" t="s">
        <v>18</v>
      </c>
      <c r="BC593">
        <v>134362.81284018001</v>
      </c>
      <c r="BE593">
        <v>1.3050000000000001E-2</v>
      </c>
      <c r="BF593" t="s">
        <v>19</v>
      </c>
      <c r="BG593">
        <v>27086.892109700002</v>
      </c>
      <c r="BI593">
        <v>43.7</v>
      </c>
      <c r="BJ593" t="s">
        <v>20</v>
      </c>
      <c r="BK593">
        <v>56378.133648000003</v>
      </c>
      <c r="BM593">
        <v>550</v>
      </c>
      <c r="BN593" t="s">
        <v>21</v>
      </c>
      <c r="BO593">
        <v>1596677.342286</v>
      </c>
      <c r="BQ593">
        <v>1914.8</v>
      </c>
      <c r="BR593" t="s">
        <v>22</v>
      </c>
      <c r="BS593">
        <v>42594.283705379996</v>
      </c>
      <c r="BU593">
        <v>254.99</v>
      </c>
      <c r="BV593" t="s">
        <v>23</v>
      </c>
      <c r="BW593">
        <v>84120.356239999994</v>
      </c>
      <c r="BY593">
        <v>7.8070000000000004</v>
      </c>
      <c r="BZ593" t="s">
        <v>24</v>
      </c>
      <c r="CA593">
        <v>534891.15052370005</v>
      </c>
      <c r="CC593">
        <v>261.02</v>
      </c>
      <c r="CD593" t="s">
        <v>25</v>
      </c>
      <c r="CE593">
        <v>699404.14998650004</v>
      </c>
      <c r="CG593">
        <v>7030</v>
      </c>
      <c r="CH593" t="s">
        <v>26</v>
      </c>
      <c r="CI593">
        <v>626510</v>
      </c>
      <c r="CK593">
        <v>1050</v>
      </c>
      <c r="CL593" t="s">
        <v>27</v>
      </c>
      <c r="CM593">
        <v>127439.44881774001</v>
      </c>
      <c r="CO593">
        <v>53.89</v>
      </c>
      <c r="CP593" t="s">
        <v>28</v>
      </c>
      <c r="CQ593">
        <v>40576.944589999999</v>
      </c>
      <c r="CS593">
        <v>137.99</v>
      </c>
      <c r="CT593" t="s">
        <v>29</v>
      </c>
      <c r="CU593">
        <v>257409.10995799999</v>
      </c>
      <c r="CW593">
        <v>44.47</v>
      </c>
      <c r="CX593" t="s">
        <v>30</v>
      </c>
      <c r="CY593">
        <v>53665.549630559995</v>
      </c>
      <c r="DA593">
        <v>3.09</v>
      </c>
      <c r="DB593" t="s">
        <v>31</v>
      </c>
      <c r="DC593">
        <v>1059276.0742200001</v>
      </c>
      <c r="DE593">
        <v>356</v>
      </c>
      <c r="DF593" t="s">
        <v>32</v>
      </c>
      <c r="DG593">
        <v>41855.716689280001</v>
      </c>
      <c r="DI593">
        <v>67.510000000000005</v>
      </c>
      <c r="DJ593" t="s">
        <v>33</v>
      </c>
      <c r="DK593">
        <v>2395930.0590891899</v>
      </c>
      <c r="DM593">
        <v>228.96</v>
      </c>
      <c r="DN593" t="s">
        <v>34</v>
      </c>
      <c r="DO593">
        <v>257858.85694708998</v>
      </c>
      <c r="DQ593">
        <v>103.77</v>
      </c>
      <c r="DR593" t="s">
        <v>35</v>
      </c>
      <c r="DS593">
        <v>17750.980383900001</v>
      </c>
      <c r="DU593">
        <v>75</v>
      </c>
      <c r="DV593" t="s">
        <v>36</v>
      </c>
      <c r="DW593">
        <v>158914.05130302999</v>
      </c>
      <c r="DY593">
        <v>0.52370000000000005</v>
      </c>
      <c r="DZ593" t="s">
        <v>37</v>
      </c>
      <c r="EA593">
        <v>0</v>
      </c>
      <c r="EC593">
        <v>129.1</v>
      </c>
      <c r="ED593" t="s">
        <v>38</v>
      </c>
      <c r="EE593">
        <v>24187.878222200001</v>
      </c>
      <c r="EG593">
        <v>743.4</v>
      </c>
      <c r="EH593" t="s">
        <v>39</v>
      </c>
      <c r="EI593">
        <v>2017947.89904</v>
      </c>
      <c r="EK593">
        <v>93.2</v>
      </c>
      <c r="EL593" t="s">
        <v>40</v>
      </c>
      <c r="EM593">
        <v>70050</v>
      </c>
      <c r="EO593">
        <v>70.510000000000005</v>
      </c>
      <c r="EP593" t="s">
        <v>41</v>
      </c>
      <c r="EQ593">
        <v>173994.16568199999</v>
      </c>
      <c r="ES593">
        <v>225.9</v>
      </c>
      <c r="ET593" t="s">
        <v>42</v>
      </c>
      <c r="EU593">
        <v>277109.40000000002</v>
      </c>
      <c r="EW593">
        <v>28.442</v>
      </c>
      <c r="EX593" t="s">
        <v>43</v>
      </c>
      <c r="EY593">
        <v>921516.30742077006</v>
      </c>
      <c r="FA593">
        <v>25.209</v>
      </c>
      <c r="FB593" t="s">
        <v>44</v>
      </c>
      <c r="FC593">
        <v>157967.98379985002</v>
      </c>
      <c r="FE593">
        <v>20.332000000000001</v>
      </c>
      <c r="FF593" t="s">
        <v>45</v>
      </c>
      <c r="FG593">
        <v>73797.401458740002</v>
      </c>
      <c r="FI593">
        <v>78.819999999999993</v>
      </c>
      <c r="FJ593" t="s">
        <v>46</v>
      </c>
      <c r="FK593">
        <v>421511.28972900001</v>
      </c>
      <c r="FM593">
        <v>194.82</v>
      </c>
      <c r="FN593" t="s">
        <v>47</v>
      </c>
      <c r="FO593">
        <v>14172.616679999999</v>
      </c>
      <c r="FQ593">
        <v>96.07</v>
      </c>
      <c r="FR593" t="s">
        <v>48</v>
      </c>
      <c r="FS593">
        <v>112627.370625</v>
      </c>
      <c r="FU593">
        <v>78171</v>
      </c>
      <c r="FV593" t="s">
        <v>49</v>
      </c>
      <c r="FW593">
        <v>641079.06979985</v>
      </c>
      <c r="FY593">
        <v>220.39</v>
      </c>
      <c r="FZ593" t="s">
        <v>50</v>
      </c>
      <c r="GA593">
        <v>128975.36678886</v>
      </c>
      <c r="GC593">
        <v>0.10401000000000001</v>
      </c>
      <c r="GD593" t="s">
        <v>51</v>
      </c>
      <c r="GE593">
        <v>147716.950836</v>
      </c>
      <c r="GG593">
        <v>1154.9000000000001</v>
      </c>
      <c r="GH593" t="s">
        <v>52</v>
      </c>
      <c r="GI593">
        <v>21753.2748804</v>
      </c>
      <c r="GK593">
        <v>502</v>
      </c>
      <c r="GL593" t="s">
        <v>53</v>
      </c>
      <c r="GM593">
        <v>147395.26522577999</v>
      </c>
      <c r="GO593">
        <v>2.4407999999999999</v>
      </c>
    </row>
    <row r="594" spans="1:197" x14ac:dyDescent="0.45">
      <c r="A594">
        <v>41463</v>
      </c>
      <c r="B594" t="s">
        <v>5</v>
      </c>
      <c r="E594">
        <v>251.62</v>
      </c>
      <c r="F594" t="s">
        <v>6</v>
      </c>
      <c r="I594">
        <v>0</v>
      </c>
      <c r="J594" t="s">
        <v>7</v>
      </c>
      <c r="M594">
        <v>33.796999999999997</v>
      </c>
      <c r="N594" t="s">
        <v>8</v>
      </c>
      <c r="Q594">
        <v>1228</v>
      </c>
      <c r="R594" t="s">
        <v>9</v>
      </c>
      <c r="U594">
        <v>57.9</v>
      </c>
      <c r="V594" t="s">
        <v>10</v>
      </c>
      <c r="Y594">
        <v>44.63</v>
      </c>
      <c r="Z594" t="s">
        <v>11</v>
      </c>
      <c r="AC594">
        <v>2015</v>
      </c>
      <c r="AD594" t="s">
        <v>12</v>
      </c>
      <c r="AG594">
        <v>1052</v>
      </c>
      <c r="AH594" t="s">
        <v>13</v>
      </c>
      <c r="AK594">
        <v>4.7070000000000001E-2</v>
      </c>
      <c r="AL594" t="s">
        <v>14</v>
      </c>
      <c r="AO594">
        <v>5829.8</v>
      </c>
      <c r="AP594" t="s">
        <v>15</v>
      </c>
      <c r="AS594">
        <v>121.85</v>
      </c>
      <c r="AT594" t="s">
        <v>16</v>
      </c>
      <c r="AW594">
        <v>4749</v>
      </c>
      <c r="AX594" t="s">
        <v>17</v>
      </c>
      <c r="BA594">
        <v>489.99</v>
      </c>
      <c r="BB594" t="s">
        <v>18</v>
      </c>
      <c r="BE594">
        <v>1.332E-2</v>
      </c>
      <c r="BF594" t="s">
        <v>19</v>
      </c>
      <c r="BI594">
        <v>42.42</v>
      </c>
      <c r="BJ594" t="s">
        <v>20</v>
      </c>
      <c r="BM594">
        <v>590</v>
      </c>
      <c r="BN594" t="s">
        <v>21</v>
      </c>
      <c r="BQ594">
        <v>1989.2</v>
      </c>
      <c r="BR594" t="s">
        <v>22</v>
      </c>
      <c r="BU594">
        <v>254.94</v>
      </c>
      <c r="BV594" t="s">
        <v>23</v>
      </c>
      <c r="BY594">
        <v>7.92</v>
      </c>
      <c r="BZ594" t="s">
        <v>24</v>
      </c>
      <c r="CC594">
        <v>272.3</v>
      </c>
      <c r="CD594" t="s">
        <v>25</v>
      </c>
      <c r="CG594">
        <v>7429</v>
      </c>
      <c r="CH594" t="s">
        <v>26</v>
      </c>
      <c r="CK594">
        <v>1075.2</v>
      </c>
      <c r="CL594" t="s">
        <v>27</v>
      </c>
      <c r="CO594">
        <v>53.9</v>
      </c>
      <c r="CP594" t="s">
        <v>28</v>
      </c>
      <c r="CS594">
        <v>138.49</v>
      </c>
      <c r="CT594" t="s">
        <v>29</v>
      </c>
      <c r="CW594">
        <v>45.78</v>
      </c>
      <c r="CX594" t="s">
        <v>30</v>
      </c>
      <c r="DA594">
        <v>3.0297000000000001</v>
      </c>
      <c r="DB594" t="s">
        <v>31</v>
      </c>
      <c r="DE594">
        <v>365</v>
      </c>
      <c r="DF594" t="s">
        <v>32</v>
      </c>
      <c r="DI594">
        <v>70.61</v>
      </c>
      <c r="DJ594" t="s">
        <v>33</v>
      </c>
      <c r="DM594">
        <v>247.09</v>
      </c>
      <c r="DN594" t="s">
        <v>34</v>
      </c>
      <c r="DQ594">
        <v>108.5</v>
      </c>
      <c r="DR594" t="s">
        <v>35</v>
      </c>
      <c r="DU594">
        <v>77.3</v>
      </c>
      <c r="DV594" t="s">
        <v>36</v>
      </c>
      <c r="DY594">
        <v>0.54949999999999999</v>
      </c>
      <c r="DZ594" t="s">
        <v>37</v>
      </c>
      <c r="EC594">
        <v>125.8</v>
      </c>
      <c r="ED594" t="s">
        <v>38</v>
      </c>
      <c r="EG594">
        <v>728.9</v>
      </c>
      <c r="EH594" t="s">
        <v>39</v>
      </c>
      <c r="EK594">
        <v>98.57</v>
      </c>
      <c r="EL594" t="s">
        <v>40</v>
      </c>
      <c r="EO594">
        <v>74.75</v>
      </c>
      <c r="EP594" t="s">
        <v>41</v>
      </c>
      <c r="ES594">
        <v>235.1</v>
      </c>
      <c r="ET594" t="s">
        <v>42</v>
      </c>
      <c r="EW594">
        <v>28.8</v>
      </c>
      <c r="EX594" t="s">
        <v>43</v>
      </c>
      <c r="FA594">
        <v>26.82</v>
      </c>
      <c r="FB594" t="s">
        <v>44</v>
      </c>
      <c r="FE594">
        <v>21.695</v>
      </c>
      <c r="FF594" t="s">
        <v>45</v>
      </c>
      <c r="FI594">
        <v>79.099999999999994</v>
      </c>
      <c r="FJ594" t="s">
        <v>46</v>
      </c>
      <c r="FM594">
        <v>204.2</v>
      </c>
      <c r="FN594" t="s">
        <v>47</v>
      </c>
      <c r="FQ594">
        <v>98</v>
      </c>
      <c r="FR594" t="s">
        <v>48</v>
      </c>
      <c r="FU594">
        <v>78698</v>
      </c>
      <c r="FV594" t="s">
        <v>49</v>
      </c>
      <c r="FY594">
        <v>217.3</v>
      </c>
      <c r="FZ594" t="s">
        <v>50</v>
      </c>
      <c r="GC594">
        <v>0.1047</v>
      </c>
      <c r="GD594" t="s">
        <v>51</v>
      </c>
      <c r="GG594">
        <v>1223.8</v>
      </c>
      <c r="GH594" t="s">
        <v>52</v>
      </c>
      <c r="GK594">
        <v>505.9</v>
      </c>
      <c r="GL594" t="s">
        <v>53</v>
      </c>
      <c r="GO594">
        <v>2.57</v>
      </c>
    </row>
    <row r="595" spans="1:197" x14ac:dyDescent="0.45">
      <c r="A595">
        <v>41470</v>
      </c>
      <c r="B595" t="s">
        <v>5</v>
      </c>
      <c r="E595">
        <v>303.45</v>
      </c>
      <c r="F595" t="s">
        <v>6</v>
      </c>
      <c r="I595">
        <v>0</v>
      </c>
      <c r="J595" t="s">
        <v>7</v>
      </c>
      <c r="M595">
        <v>33.241</v>
      </c>
      <c r="N595" t="s">
        <v>8</v>
      </c>
      <c r="Q595">
        <v>1234.9000000000001</v>
      </c>
      <c r="R595" t="s">
        <v>9</v>
      </c>
      <c r="U595">
        <v>57.03</v>
      </c>
      <c r="V595" t="s">
        <v>10</v>
      </c>
      <c r="Y595">
        <v>46.29</v>
      </c>
      <c r="Z595" t="s">
        <v>11</v>
      </c>
      <c r="AC595">
        <v>1993.9</v>
      </c>
      <c r="AD595" t="s">
        <v>12</v>
      </c>
      <c r="AG595">
        <v>1080</v>
      </c>
      <c r="AH595" t="s">
        <v>13</v>
      </c>
      <c r="AK595">
        <v>4.7E-2</v>
      </c>
      <c r="AL595" t="s">
        <v>14</v>
      </c>
      <c r="AO595">
        <v>5788.7</v>
      </c>
      <c r="AP595" t="s">
        <v>15</v>
      </c>
      <c r="AS595">
        <v>129.53</v>
      </c>
      <c r="AT595" t="s">
        <v>16</v>
      </c>
      <c r="AW595">
        <v>4680</v>
      </c>
      <c r="AX595" t="s">
        <v>17</v>
      </c>
      <c r="BA595">
        <v>483.3</v>
      </c>
      <c r="BB595" t="s">
        <v>18</v>
      </c>
      <c r="BE595">
        <v>1.3780000000000001E-2</v>
      </c>
      <c r="BF595" t="s">
        <v>19</v>
      </c>
      <c r="BI595">
        <v>41.5</v>
      </c>
      <c r="BJ595" t="s">
        <v>20</v>
      </c>
      <c r="BM595">
        <v>616.5</v>
      </c>
      <c r="BN595" t="s">
        <v>21</v>
      </c>
      <c r="BQ595">
        <v>2019.6</v>
      </c>
      <c r="BR595" t="s">
        <v>22</v>
      </c>
      <c r="BU595">
        <v>265.99</v>
      </c>
      <c r="BV595" t="s">
        <v>23</v>
      </c>
      <c r="BY595">
        <v>8.3949999999999996</v>
      </c>
      <c r="BZ595" t="s">
        <v>24</v>
      </c>
      <c r="CC595">
        <v>269.22000000000003</v>
      </c>
      <c r="CD595" t="s">
        <v>25</v>
      </c>
      <c r="CG595">
        <v>7700</v>
      </c>
      <c r="CH595" t="s">
        <v>26</v>
      </c>
      <c r="CK595">
        <v>1063</v>
      </c>
      <c r="CL595" t="s">
        <v>27</v>
      </c>
      <c r="CO595">
        <v>53.85</v>
      </c>
      <c r="CP595" t="s">
        <v>28</v>
      </c>
      <c r="CS595">
        <v>138.1</v>
      </c>
      <c r="CT595" t="s">
        <v>29</v>
      </c>
      <c r="CW595">
        <v>47.93</v>
      </c>
      <c r="CX595" t="s">
        <v>30</v>
      </c>
      <c r="DA595">
        <v>2.9548000000000001</v>
      </c>
      <c r="DB595" t="s">
        <v>31</v>
      </c>
      <c r="DE595">
        <v>363.5</v>
      </c>
      <c r="DF595" t="s">
        <v>32</v>
      </c>
      <c r="DI595">
        <v>71.25</v>
      </c>
      <c r="DJ595" t="s">
        <v>33</v>
      </c>
      <c r="DM595">
        <v>243.45</v>
      </c>
      <c r="DN595" t="s">
        <v>34</v>
      </c>
      <c r="DQ595">
        <v>115.53</v>
      </c>
      <c r="DR595" t="s">
        <v>35</v>
      </c>
      <c r="DU595">
        <v>77.44</v>
      </c>
      <c r="DV595" t="s">
        <v>36</v>
      </c>
      <c r="DY595">
        <v>0.57430000000000003</v>
      </c>
      <c r="DZ595" t="s">
        <v>37</v>
      </c>
      <c r="EC595">
        <v>121.5</v>
      </c>
      <c r="ED595" t="s">
        <v>38</v>
      </c>
      <c r="EG595">
        <v>701.5</v>
      </c>
      <c r="EH595" t="s">
        <v>39</v>
      </c>
      <c r="EK595">
        <v>99.99</v>
      </c>
      <c r="EL595" t="s">
        <v>40</v>
      </c>
      <c r="EO595">
        <v>75.650000000000006</v>
      </c>
      <c r="EP595" t="s">
        <v>41</v>
      </c>
      <c r="ES595">
        <v>247.9</v>
      </c>
      <c r="ET595" t="s">
        <v>42</v>
      </c>
      <c r="EW595">
        <v>27.600999999999999</v>
      </c>
      <c r="EX595" t="s">
        <v>43</v>
      </c>
      <c r="FA595">
        <v>26.225000000000001</v>
      </c>
      <c r="FB595" t="s">
        <v>44</v>
      </c>
      <c r="FE595">
        <v>21.03</v>
      </c>
      <c r="FF595" t="s">
        <v>45</v>
      </c>
      <c r="FI595">
        <v>84.8</v>
      </c>
      <c r="FJ595" t="s">
        <v>46</v>
      </c>
      <c r="FM595">
        <v>211.52</v>
      </c>
      <c r="FN595" t="s">
        <v>47</v>
      </c>
      <c r="FQ595">
        <v>98.33</v>
      </c>
      <c r="FR595" t="s">
        <v>48</v>
      </c>
      <c r="FU595">
        <v>81301</v>
      </c>
      <c r="FV595" t="s">
        <v>49</v>
      </c>
      <c r="FY595">
        <v>215.32</v>
      </c>
      <c r="FZ595" t="s">
        <v>50</v>
      </c>
      <c r="GC595">
        <v>0.12241</v>
      </c>
      <c r="GD595" t="s">
        <v>51</v>
      </c>
      <c r="GG595">
        <v>1210.7</v>
      </c>
      <c r="GH595" t="s">
        <v>52</v>
      </c>
      <c r="GK595">
        <v>494.8</v>
      </c>
      <c r="GL595" t="s">
        <v>53</v>
      </c>
      <c r="GO595">
        <v>2.5405000000000002</v>
      </c>
    </row>
    <row r="596" spans="1:197" x14ac:dyDescent="0.45">
      <c r="A596">
        <v>41477</v>
      </c>
      <c r="B596" t="s">
        <v>5</v>
      </c>
      <c r="E596">
        <v>317.14999999999998</v>
      </c>
      <c r="F596" t="s">
        <v>6</v>
      </c>
      <c r="I596">
        <v>0</v>
      </c>
      <c r="J596" t="s">
        <v>7</v>
      </c>
      <c r="M596">
        <v>33.167000000000002</v>
      </c>
      <c r="N596" t="s">
        <v>8</v>
      </c>
      <c r="Q596">
        <v>1208.9000000000001</v>
      </c>
      <c r="R596" t="s">
        <v>9</v>
      </c>
      <c r="U596">
        <v>55.11</v>
      </c>
      <c r="V596" t="s">
        <v>10</v>
      </c>
      <c r="Y596">
        <v>46.5</v>
      </c>
      <c r="Z596" t="s">
        <v>11</v>
      </c>
      <c r="AC596">
        <v>1992.1</v>
      </c>
      <c r="AD596" t="s">
        <v>12</v>
      </c>
      <c r="AG596">
        <v>1079.3</v>
      </c>
      <c r="AH596" t="s">
        <v>13</v>
      </c>
      <c r="AK596">
        <v>4.7E-2</v>
      </c>
      <c r="AL596" t="s">
        <v>14</v>
      </c>
      <c r="AO596">
        <v>5849.8</v>
      </c>
      <c r="AP596" t="s">
        <v>15</v>
      </c>
      <c r="AS596">
        <v>128.84</v>
      </c>
      <c r="AT596" t="s">
        <v>16</v>
      </c>
      <c r="AW596">
        <v>4610</v>
      </c>
      <c r="AX596" t="s">
        <v>17</v>
      </c>
      <c r="BA596">
        <v>477.9</v>
      </c>
      <c r="BB596" t="s">
        <v>18</v>
      </c>
      <c r="BE596">
        <v>1.289E-2</v>
      </c>
      <c r="BF596" t="s">
        <v>19</v>
      </c>
      <c r="BI596">
        <v>42.98</v>
      </c>
      <c r="BJ596" t="s">
        <v>20</v>
      </c>
      <c r="BM596">
        <v>623.70000000000005</v>
      </c>
      <c r="BN596" t="s">
        <v>21</v>
      </c>
      <c r="BQ596">
        <v>1987</v>
      </c>
      <c r="BR596" t="s">
        <v>22</v>
      </c>
      <c r="BU596">
        <v>265.5</v>
      </c>
      <c r="BV596" t="s">
        <v>23</v>
      </c>
      <c r="BY596">
        <v>7.976</v>
      </c>
      <c r="BZ596" t="s">
        <v>24</v>
      </c>
      <c r="CC596">
        <v>282.45</v>
      </c>
      <c r="CD596" t="s">
        <v>25</v>
      </c>
      <c r="CG596">
        <v>8178</v>
      </c>
      <c r="CH596" t="s">
        <v>26</v>
      </c>
      <c r="CK596">
        <v>1058.7</v>
      </c>
      <c r="CL596" t="s">
        <v>27</v>
      </c>
      <c r="CO596">
        <v>54.43</v>
      </c>
      <c r="CP596" t="s">
        <v>28</v>
      </c>
      <c r="CS596">
        <v>139.37</v>
      </c>
      <c r="CT596" t="s">
        <v>29</v>
      </c>
      <c r="CW596">
        <v>47.49</v>
      </c>
      <c r="CX596" t="s">
        <v>30</v>
      </c>
      <c r="DA596">
        <v>2.9344000000000001</v>
      </c>
      <c r="DB596" t="s">
        <v>31</v>
      </c>
      <c r="DE596">
        <v>349</v>
      </c>
      <c r="DF596" t="s">
        <v>32</v>
      </c>
      <c r="DI596">
        <v>71.47</v>
      </c>
      <c r="DJ596" t="s">
        <v>33</v>
      </c>
      <c r="DM596">
        <v>240.87</v>
      </c>
      <c r="DN596" t="s">
        <v>34</v>
      </c>
      <c r="DQ596">
        <v>116.1</v>
      </c>
      <c r="DR596" t="s">
        <v>35</v>
      </c>
      <c r="DU596">
        <v>78.930000000000007</v>
      </c>
      <c r="DV596" t="s">
        <v>36</v>
      </c>
      <c r="DY596">
        <v>0.55779999999999996</v>
      </c>
      <c r="DZ596" t="s">
        <v>37</v>
      </c>
      <c r="EC596">
        <v>117.88</v>
      </c>
      <c r="ED596" t="s">
        <v>38</v>
      </c>
      <c r="EG596">
        <v>707</v>
      </c>
      <c r="EH596" t="s">
        <v>39</v>
      </c>
      <c r="EK596">
        <v>94.81</v>
      </c>
      <c r="EL596" t="s">
        <v>40</v>
      </c>
      <c r="EO596">
        <v>73</v>
      </c>
      <c r="EP596" t="s">
        <v>41</v>
      </c>
      <c r="ES596">
        <v>249.3</v>
      </c>
      <c r="ET596" t="s">
        <v>42</v>
      </c>
      <c r="EW596">
        <v>28.698</v>
      </c>
      <c r="EX596" t="s">
        <v>43</v>
      </c>
      <c r="FA596">
        <v>26.84</v>
      </c>
      <c r="FB596" t="s">
        <v>44</v>
      </c>
      <c r="FE596">
        <v>21.516999999999999</v>
      </c>
      <c r="FF596" t="s">
        <v>45</v>
      </c>
      <c r="FI596">
        <v>84.23</v>
      </c>
      <c r="FJ596" t="s">
        <v>46</v>
      </c>
      <c r="FM596">
        <v>203.81</v>
      </c>
      <c r="FN596" t="s">
        <v>47</v>
      </c>
      <c r="FQ596">
        <v>99.69</v>
      </c>
      <c r="FR596" t="s">
        <v>48</v>
      </c>
      <c r="FU596">
        <v>81694</v>
      </c>
      <c r="FV596" t="s">
        <v>49</v>
      </c>
      <c r="FY596">
        <v>190.4</v>
      </c>
      <c r="FZ596" t="s">
        <v>50</v>
      </c>
      <c r="GC596">
        <v>0.1145</v>
      </c>
      <c r="GD596" t="s">
        <v>51</v>
      </c>
      <c r="GG596">
        <v>1147.5999999999999</v>
      </c>
      <c r="GH596" t="s">
        <v>52</v>
      </c>
      <c r="GK596">
        <v>519</v>
      </c>
      <c r="GL596" t="s">
        <v>53</v>
      </c>
      <c r="GO596">
        <v>2.5489999999999999</v>
      </c>
    </row>
    <row r="597" spans="1:197" x14ac:dyDescent="0.45">
      <c r="A597">
        <v>41484</v>
      </c>
      <c r="B597" t="s">
        <v>5</v>
      </c>
      <c r="E597">
        <v>336.09</v>
      </c>
      <c r="F597" t="s">
        <v>6</v>
      </c>
      <c r="I597">
        <v>0</v>
      </c>
      <c r="J597" t="s">
        <v>7</v>
      </c>
      <c r="M597">
        <v>33.045000000000002</v>
      </c>
      <c r="N597" t="s">
        <v>8</v>
      </c>
      <c r="Q597">
        <v>1104</v>
      </c>
      <c r="R597" t="s">
        <v>9</v>
      </c>
      <c r="U597">
        <v>57.01</v>
      </c>
      <c r="V597" t="s">
        <v>10</v>
      </c>
      <c r="Y597">
        <v>45</v>
      </c>
      <c r="Z597" t="s">
        <v>11</v>
      </c>
      <c r="AC597">
        <v>1999</v>
      </c>
      <c r="AD597" t="s">
        <v>12</v>
      </c>
      <c r="AG597">
        <v>1079.0999999999999</v>
      </c>
      <c r="AH597" t="s">
        <v>13</v>
      </c>
      <c r="AK597">
        <v>4.6710000000000002E-2</v>
      </c>
      <c r="AL597" t="s">
        <v>14</v>
      </c>
      <c r="AO597">
        <v>5927.7</v>
      </c>
      <c r="AP597" t="s">
        <v>15</v>
      </c>
      <c r="AS597">
        <v>128.44999999999999</v>
      </c>
      <c r="AT597" t="s">
        <v>16</v>
      </c>
      <c r="AW597">
        <v>4425</v>
      </c>
      <c r="AX597" t="s">
        <v>17</v>
      </c>
      <c r="BA597">
        <v>470.38</v>
      </c>
      <c r="BB597" t="s">
        <v>18</v>
      </c>
      <c r="BE597">
        <v>1.2959999999999999E-2</v>
      </c>
      <c r="BF597" t="s">
        <v>19</v>
      </c>
      <c r="BI597">
        <v>41.76</v>
      </c>
      <c r="BJ597" t="s">
        <v>20</v>
      </c>
      <c r="BM597">
        <v>625.1</v>
      </c>
      <c r="BN597" t="s">
        <v>21</v>
      </c>
      <c r="BQ597">
        <v>1957.1</v>
      </c>
      <c r="BR597" t="s">
        <v>22</v>
      </c>
      <c r="BU597">
        <v>272</v>
      </c>
      <c r="BV597" t="s">
        <v>23</v>
      </c>
      <c r="BY597">
        <v>7.8579999999999997</v>
      </c>
      <c r="BZ597" t="s">
        <v>24</v>
      </c>
      <c r="CC597">
        <v>283.7</v>
      </c>
      <c r="CD597" t="s">
        <v>25</v>
      </c>
      <c r="CG597">
        <v>7985</v>
      </c>
      <c r="CH597" t="s">
        <v>26</v>
      </c>
      <c r="CK597">
        <v>1012</v>
      </c>
      <c r="CL597" t="s">
        <v>27</v>
      </c>
      <c r="CO597">
        <v>59</v>
      </c>
      <c r="CP597" t="s">
        <v>28</v>
      </c>
      <c r="CS597">
        <v>141</v>
      </c>
      <c r="CT597" t="s">
        <v>29</v>
      </c>
      <c r="CW597">
        <v>48.41</v>
      </c>
      <c r="CX597" t="s">
        <v>30</v>
      </c>
      <c r="DA597">
        <v>2.9790000000000001</v>
      </c>
      <c r="DB597" t="s">
        <v>31</v>
      </c>
      <c r="DE597">
        <v>358.81</v>
      </c>
      <c r="DF597" t="s">
        <v>32</v>
      </c>
      <c r="DI597">
        <v>71.33</v>
      </c>
      <c r="DJ597" t="s">
        <v>33</v>
      </c>
      <c r="DM597">
        <v>237.6</v>
      </c>
      <c r="DN597" t="s">
        <v>34</v>
      </c>
      <c r="DQ597">
        <v>113.1</v>
      </c>
      <c r="DR597" t="s">
        <v>35</v>
      </c>
      <c r="DU597">
        <v>77.959999999999994</v>
      </c>
      <c r="DV597" t="s">
        <v>36</v>
      </c>
      <c r="DY597">
        <v>0.57750000000000001</v>
      </c>
      <c r="DZ597" t="s">
        <v>37</v>
      </c>
      <c r="EC597">
        <v>116.53</v>
      </c>
      <c r="ED597" t="s">
        <v>38</v>
      </c>
      <c r="EG597">
        <v>707</v>
      </c>
      <c r="EH597" t="s">
        <v>39</v>
      </c>
      <c r="EK597">
        <v>96.99</v>
      </c>
      <c r="EL597" t="s">
        <v>40</v>
      </c>
      <c r="EO597">
        <v>75.41</v>
      </c>
      <c r="EP597" t="s">
        <v>41</v>
      </c>
      <c r="ES597">
        <v>261</v>
      </c>
      <c r="ET597" t="s">
        <v>42</v>
      </c>
      <c r="EW597">
        <v>30.35</v>
      </c>
      <c r="EX597" t="s">
        <v>43</v>
      </c>
      <c r="FA597">
        <v>26.155999999999999</v>
      </c>
      <c r="FB597" t="s">
        <v>44</v>
      </c>
      <c r="FE597">
        <v>21.79</v>
      </c>
      <c r="FF597" t="s">
        <v>45</v>
      </c>
      <c r="FI597">
        <v>87</v>
      </c>
      <c r="FJ597" t="s">
        <v>46</v>
      </c>
      <c r="FM597">
        <v>205.68</v>
      </c>
      <c r="FN597" t="s">
        <v>47</v>
      </c>
      <c r="FQ597">
        <v>102.5</v>
      </c>
      <c r="FR597" t="s">
        <v>48</v>
      </c>
      <c r="FU597">
        <v>79025</v>
      </c>
      <c r="FV597" t="s">
        <v>49</v>
      </c>
      <c r="FY597">
        <v>158.91</v>
      </c>
      <c r="FZ597" t="s">
        <v>50</v>
      </c>
      <c r="GC597">
        <v>0.114</v>
      </c>
      <c r="GD597" t="s">
        <v>51</v>
      </c>
      <c r="GG597">
        <v>976.8</v>
      </c>
      <c r="GH597" t="s">
        <v>52</v>
      </c>
      <c r="GK597">
        <v>531</v>
      </c>
      <c r="GL597" t="s">
        <v>53</v>
      </c>
      <c r="GO597">
        <v>2.7006999999999999</v>
      </c>
    </row>
    <row r="598" spans="1:197" x14ac:dyDescent="0.45">
      <c r="A598">
        <v>41491</v>
      </c>
      <c r="B598" t="s">
        <v>5</v>
      </c>
      <c r="E598">
        <v>367.06</v>
      </c>
      <c r="F598" t="s">
        <v>6</v>
      </c>
      <c r="I598">
        <v>0</v>
      </c>
      <c r="J598" t="s">
        <v>7</v>
      </c>
      <c r="M598">
        <v>33.098999999999997</v>
      </c>
      <c r="N598" t="s">
        <v>8</v>
      </c>
      <c r="Q598">
        <v>1036.2</v>
      </c>
      <c r="R598" t="s">
        <v>9</v>
      </c>
      <c r="U598">
        <v>55.96</v>
      </c>
      <c r="V598" t="s">
        <v>10</v>
      </c>
      <c r="Y598">
        <v>43.12</v>
      </c>
      <c r="Z598" t="s">
        <v>11</v>
      </c>
      <c r="AC598">
        <v>1939</v>
      </c>
      <c r="AD598" t="s">
        <v>12</v>
      </c>
      <c r="AG598">
        <v>1079.9000000000001</v>
      </c>
      <c r="AH598" t="s">
        <v>13</v>
      </c>
      <c r="AK598">
        <v>4.5879999999999997E-2</v>
      </c>
      <c r="AL598" t="s">
        <v>14</v>
      </c>
      <c r="AO598">
        <v>5807</v>
      </c>
      <c r="AP598" t="s">
        <v>15</v>
      </c>
      <c r="AS598">
        <v>128.24</v>
      </c>
      <c r="AT598" t="s">
        <v>16</v>
      </c>
      <c r="AW598">
        <v>4214</v>
      </c>
      <c r="AX598" t="s">
        <v>17</v>
      </c>
      <c r="BA598">
        <v>486</v>
      </c>
      <c r="BB598" t="s">
        <v>18</v>
      </c>
      <c r="BE598">
        <v>1.26E-2</v>
      </c>
      <c r="BF598" t="s">
        <v>19</v>
      </c>
      <c r="BI598">
        <v>42.9</v>
      </c>
      <c r="BJ598" t="s">
        <v>20</v>
      </c>
      <c r="BM598">
        <v>633</v>
      </c>
      <c r="BN598" t="s">
        <v>21</v>
      </c>
      <c r="BQ598">
        <v>1922</v>
      </c>
      <c r="BR598" t="s">
        <v>22</v>
      </c>
      <c r="BU598">
        <v>273.82</v>
      </c>
      <c r="BV598" t="s">
        <v>23</v>
      </c>
      <c r="BY598">
        <v>8.3070000000000004</v>
      </c>
      <c r="BZ598" t="s">
        <v>24</v>
      </c>
      <c r="CC598">
        <v>289.49</v>
      </c>
      <c r="CD598" t="s">
        <v>25</v>
      </c>
      <c r="CG598">
        <v>8107</v>
      </c>
      <c r="CH598" t="s">
        <v>26</v>
      </c>
      <c r="CK598">
        <v>1073.9000000000001</v>
      </c>
      <c r="CL598" t="s">
        <v>27</v>
      </c>
      <c r="CO598">
        <v>56.1</v>
      </c>
      <c r="CP598" t="s">
        <v>28</v>
      </c>
      <c r="CS598">
        <v>146</v>
      </c>
      <c r="CT598" t="s">
        <v>29</v>
      </c>
      <c r="CW598">
        <v>53.83</v>
      </c>
      <c r="CX598" t="s">
        <v>30</v>
      </c>
      <c r="DA598">
        <v>2.9746999999999999</v>
      </c>
      <c r="DB598" t="s">
        <v>31</v>
      </c>
      <c r="DE598">
        <v>349</v>
      </c>
      <c r="DF598" t="s">
        <v>32</v>
      </c>
      <c r="DI598">
        <v>70.48</v>
      </c>
      <c r="DJ598" t="s">
        <v>33</v>
      </c>
      <c r="DM598">
        <v>233.25</v>
      </c>
      <c r="DN598" t="s">
        <v>34</v>
      </c>
      <c r="DQ598">
        <v>113.2</v>
      </c>
      <c r="DR598" t="s">
        <v>35</v>
      </c>
      <c r="DU598">
        <v>77.790000000000006</v>
      </c>
      <c r="DV598" t="s">
        <v>36</v>
      </c>
      <c r="DY598">
        <v>0.56910000000000005</v>
      </c>
      <c r="DZ598" t="s">
        <v>37</v>
      </c>
      <c r="EC598">
        <v>112.39</v>
      </c>
      <c r="ED598" t="s">
        <v>38</v>
      </c>
      <c r="EG598">
        <v>714.9</v>
      </c>
      <c r="EH598" t="s">
        <v>39</v>
      </c>
      <c r="EK598">
        <v>95.7</v>
      </c>
      <c r="EL598" t="s">
        <v>40</v>
      </c>
      <c r="EO598">
        <v>73.12</v>
      </c>
      <c r="EP598" t="s">
        <v>41</v>
      </c>
      <c r="ES598">
        <v>272.5</v>
      </c>
      <c r="ET598" t="s">
        <v>42</v>
      </c>
      <c r="EW598">
        <v>30.85</v>
      </c>
      <c r="EX598" t="s">
        <v>43</v>
      </c>
      <c r="FA598">
        <v>25.484000000000002</v>
      </c>
      <c r="FB598" t="s">
        <v>44</v>
      </c>
      <c r="FE598">
        <v>21.501000000000001</v>
      </c>
      <c r="FF598" t="s">
        <v>45</v>
      </c>
      <c r="FI598">
        <v>88.25</v>
      </c>
      <c r="FJ598" t="s">
        <v>46</v>
      </c>
      <c r="FM598">
        <v>206.64</v>
      </c>
      <c r="FN598" t="s">
        <v>47</v>
      </c>
      <c r="FQ598">
        <v>103.12</v>
      </c>
      <c r="FR598" t="s">
        <v>48</v>
      </c>
      <c r="FU598">
        <v>78750</v>
      </c>
      <c r="FV598" t="s">
        <v>49</v>
      </c>
      <c r="FY598">
        <v>165.36</v>
      </c>
      <c r="FZ598" t="s">
        <v>50</v>
      </c>
      <c r="GC598">
        <v>0.11235000000000001</v>
      </c>
      <c r="GD598" t="s">
        <v>51</v>
      </c>
      <c r="GG598">
        <v>986.8</v>
      </c>
      <c r="GH598" t="s">
        <v>52</v>
      </c>
      <c r="GK598">
        <v>520.1</v>
      </c>
      <c r="GL598" t="s">
        <v>53</v>
      </c>
      <c r="GO598">
        <v>2.6145999999999998</v>
      </c>
    </row>
    <row r="599" spans="1:197" x14ac:dyDescent="0.45">
      <c r="A599">
        <v>41498</v>
      </c>
      <c r="B599" t="s">
        <v>5</v>
      </c>
      <c r="E599">
        <v>397.89</v>
      </c>
      <c r="F599" t="s">
        <v>6</v>
      </c>
      <c r="I599">
        <v>0</v>
      </c>
      <c r="J599" t="s">
        <v>7</v>
      </c>
      <c r="M599">
        <v>33</v>
      </c>
      <c r="N599" t="s">
        <v>8</v>
      </c>
      <c r="Q599">
        <v>1010</v>
      </c>
      <c r="R599" t="s">
        <v>9</v>
      </c>
      <c r="U599">
        <v>53.91</v>
      </c>
      <c r="V599" t="s">
        <v>10</v>
      </c>
      <c r="Y599">
        <v>42.71</v>
      </c>
      <c r="Z599" t="s">
        <v>11</v>
      </c>
      <c r="AC599">
        <v>1939</v>
      </c>
      <c r="AD599" t="s">
        <v>12</v>
      </c>
      <c r="AG599">
        <v>1073</v>
      </c>
      <c r="AH599" t="s">
        <v>13</v>
      </c>
      <c r="AK599">
        <v>4.6989999999999997E-2</v>
      </c>
      <c r="AL599" t="s">
        <v>14</v>
      </c>
      <c r="AO599">
        <v>5720.2</v>
      </c>
      <c r="AP599" t="s">
        <v>15</v>
      </c>
      <c r="AS599">
        <v>130.79</v>
      </c>
      <c r="AT599" t="s">
        <v>16</v>
      </c>
      <c r="AW599">
        <v>4311</v>
      </c>
      <c r="AX599" t="s">
        <v>17</v>
      </c>
      <c r="BA599">
        <v>463.55</v>
      </c>
      <c r="BB599" t="s">
        <v>18</v>
      </c>
      <c r="BE599">
        <v>1.255E-2</v>
      </c>
      <c r="BF599" t="s">
        <v>19</v>
      </c>
      <c r="BI599">
        <v>59.5</v>
      </c>
      <c r="BJ599" t="s">
        <v>20</v>
      </c>
      <c r="BM599">
        <v>614</v>
      </c>
      <c r="BN599" t="s">
        <v>21</v>
      </c>
      <c r="BQ599">
        <v>1917.5</v>
      </c>
      <c r="BR599" t="s">
        <v>22</v>
      </c>
      <c r="BU599">
        <v>254.61</v>
      </c>
      <c r="BV599" t="s">
        <v>23</v>
      </c>
      <c r="BY599">
        <v>8.3550000000000004</v>
      </c>
      <c r="BZ599" t="s">
        <v>24</v>
      </c>
      <c r="CC599">
        <v>286</v>
      </c>
      <c r="CD599" t="s">
        <v>25</v>
      </c>
      <c r="CG599">
        <v>7975</v>
      </c>
      <c r="CH599" t="s">
        <v>26</v>
      </c>
      <c r="CK599">
        <v>1097.2</v>
      </c>
      <c r="CL599" t="s">
        <v>27</v>
      </c>
      <c r="CO599">
        <v>56.2</v>
      </c>
      <c r="CP599" t="s">
        <v>28</v>
      </c>
      <c r="CS599">
        <v>143.26</v>
      </c>
      <c r="CT599" t="s">
        <v>29</v>
      </c>
      <c r="CW599">
        <v>53.14</v>
      </c>
      <c r="CX599" t="s">
        <v>30</v>
      </c>
      <c r="DA599">
        <v>3.07</v>
      </c>
      <c r="DB599" t="s">
        <v>31</v>
      </c>
      <c r="DE599">
        <v>365.19</v>
      </c>
      <c r="DF599" t="s">
        <v>32</v>
      </c>
      <c r="DI599">
        <v>69.599999999999994</v>
      </c>
      <c r="DJ599" t="s">
        <v>33</v>
      </c>
      <c r="DM599">
        <v>230.76</v>
      </c>
      <c r="DN599" t="s">
        <v>34</v>
      </c>
      <c r="DQ599">
        <v>111.49</v>
      </c>
      <c r="DR599" t="s">
        <v>35</v>
      </c>
      <c r="DU599">
        <v>77.84</v>
      </c>
      <c r="DV599" t="s">
        <v>36</v>
      </c>
      <c r="DY599">
        <v>0.5655</v>
      </c>
      <c r="DZ599" t="s">
        <v>37</v>
      </c>
      <c r="EC599">
        <v>103.8</v>
      </c>
      <c r="ED599" t="s">
        <v>38</v>
      </c>
      <c r="EG599">
        <v>709.5</v>
      </c>
      <c r="EH599" t="s">
        <v>39</v>
      </c>
      <c r="EK599">
        <v>93.8</v>
      </c>
      <c r="EL599" t="s">
        <v>40</v>
      </c>
      <c r="EO599">
        <v>72.02</v>
      </c>
      <c r="EP599" t="s">
        <v>41</v>
      </c>
      <c r="ES599">
        <v>273.10000000000002</v>
      </c>
      <c r="ET599" t="s">
        <v>42</v>
      </c>
      <c r="EW599">
        <v>30.31</v>
      </c>
      <c r="EX599" t="s">
        <v>43</v>
      </c>
      <c r="FA599">
        <v>25.588999999999999</v>
      </c>
      <c r="FB599" t="s">
        <v>44</v>
      </c>
      <c r="FE599">
        <v>21.338000000000001</v>
      </c>
      <c r="FF599" t="s">
        <v>45</v>
      </c>
      <c r="FI599">
        <v>87</v>
      </c>
      <c r="FJ599" t="s">
        <v>46</v>
      </c>
      <c r="FM599">
        <v>202.93</v>
      </c>
      <c r="FN599" t="s">
        <v>47</v>
      </c>
      <c r="FQ599">
        <v>102.98</v>
      </c>
      <c r="FR599" t="s">
        <v>48</v>
      </c>
      <c r="FU599">
        <v>77993</v>
      </c>
      <c r="FV599" t="s">
        <v>49</v>
      </c>
      <c r="FY599">
        <v>160.01</v>
      </c>
      <c r="FZ599" t="s">
        <v>50</v>
      </c>
      <c r="GC599">
        <v>0.11194999999999999</v>
      </c>
      <c r="GD599" t="s">
        <v>51</v>
      </c>
      <c r="GG599">
        <v>965</v>
      </c>
      <c r="GH599" t="s">
        <v>52</v>
      </c>
      <c r="GK599">
        <v>530.1</v>
      </c>
      <c r="GL599" t="s">
        <v>53</v>
      </c>
      <c r="GO599">
        <v>2.6217000000000001</v>
      </c>
    </row>
    <row r="600" spans="1:197" x14ac:dyDescent="0.45">
      <c r="A600">
        <v>41505</v>
      </c>
      <c r="B600" t="s">
        <v>5</v>
      </c>
      <c r="E600">
        <v>413.87</v>
      </c>
      <c r="F600" t="s">
        <v>6</v>
      </c>
      <c r="I600">
        <v>0</v>
      </c>
      <c r="J600" t="s">
        <v>7</v>
      </c>
      <c r="M600">
        <v>33.600999999999999</v>
      </c>
      <c r="N600" t="s">
        <v>8</v>
      </c>
      <c r="Q600">
        <v>1012</v>
      </c>
      <c r="R600" t="s">
        <v>9</v>
      </c>
      <c r="U600">
        <v>54</v>
      </c>
      <c r="V600" t="s">
        <v>10</v>
      </c>
      <c r="Y600">
        <v>41.87</v>
      </c>
      <c r="Z600" t="s">
        <v>11</v>
      </c>
      <c r="AC600">
        <v>1920.1</v>
      </c>
      <c r="AD600" t="s">
        <v>12</v>
      </c>
      <c r="AG600">
        <v>1187</v>
      </c>
      <c r="AH600" t="s">
        <v>13</v>
      </c>
      <c r="AK600">
        <v>4.5629999999999997E-2</v>
      </c>
      <c r="AL600" t="s">
        <v>14</v>
      </c>
      <c r="AO600">
        <v>5724</v>
      </c>
      <c r="AP600" t="s">
        <v>15</v>
      </c>
      <c r="AS600">
        <v>133.1</v>
      </c>
      <c r="AT600" t="s">
        <v>16</v>
      </c>
      <c r="AW600">
        <v>4427</v>
      </c>
      <c r="AX600" t="s">
        <v>17</v>
      </c>
      <c r="BA600">
        <v>458</v>
      </c>
      <c r="BB600" t="s">
        <v>18</v>
      </c>
      <c r="BE600">
        <v>1.2529999999999999E-2</v>
      </c>
      <c r="BF600" t="s">
        <v>19</v>
      </c>
      <c r="BI600">
        <v>55.53</v>
      </c>
      <c r="BJ600" t="s">
        <v>20</v>
      </c>
      <c r="BM600">
        <v>612</v>
      </c>
      <c r="BN600" t="s">
        <v>21</v>
      </c>
      <c r="BQ600">
        <v>1946</v>
      </c>
      <c r="BR600" t="s">
        <v>22</v>
      </c>
      <c r="BU600">
        <v>251</v>
      </c>
      <c r="BV600" t="s">
        <v>23</v>
      </c>
      <c r="BY600">
        <v>8.4610000000000003</v>
      </c>
      <c r="BZ600" t="s">
        <v>24</v>
      </c>
      <c r="CC600">
        <v>296.77</v>
      </c>
      <c r="CD600" t="s">
        <v>25</v>
      </c>
      <c r="CG600">
        <v>7898.8</v>
      </c>
      <c r="CH600" t="s">
        <v>26</v>
      </c>
      <c r="CK600">
        <v>1094</v>
      </c>
      <c r="CL600" t="s">
        <v>27</v>
      </c>
      <c r="CO600">
        <v>57.3</v>
      </c>
      <c r="CP600" t="s">
        <v>28</v>
      </c>
      <c r="CS600">
        <v>140.5</v>
      </c>
      <c r="CT600" t="s">
        <v>29</v>
      </c>
      <c r="CW600">
        <v>52.72</v>
      </c>
      <c r="CX600" t="s">
        <v>30</v>
      </c>
      <c r="DA600">
        <v>3.61</v>
      </c>
      <c r="DB600" t="s">
        <v>31</v>
      </c>
      <c r="DE600">
        <v>367.7</v>
      </c>
      <c r="DF600" t="s">
        <v>32</v>
      </c>
      <c r="DI600">
        <v>68.44</v>
      </c>
      <c r="DJ600" t="s">
        <v>33</v>
      </c>
      <c r="DM600">
        <v>234.99</v>
      </c>
      <c r="DN600" t="s">
        <v>34</v>
      </c>
      <c r="DQ600">
        <v>114.77</v>
      </c>
      <c r="DR600" t="s">
        <v>35</v>
      </c>
      <c r="DU600">
        <v>77.22</v>
      </c>
      <c r="DV600" t="s">
        <v>36</v>
      </c>
      <c r="DY600">
        <v>0.5696</v>
      </c>
      <c r="DZ600" t="s">
        <v>37</v>
      </c>
      <c r="EC600">
        <v>103.8</v>
      </c>
      <c r="ED600" t="s">
        <v>38</v>
      </c>
      <c r="EG600">
        <v>687.9</v>
      </c>
      <c r="EH600" t="s">
        <v>39</v>
      </c>
      <c r="EK600">
        <v>91.91</v>
      </c>
      <c r="EL600" t="s">
        <v>40</v>
      </c>
      <c r="EO600">
        <v>72.400000000000006</v>
      </c>
      <c r="EP600" t="s">
        <v>41</v>
      </c>
      <c r="ES600">
        <v>280.60000000000002</v>
      </c>
      <c r="ET600" t="s">
        <v>42</v>
      </c>
      <c r="EW600">
        <v>30.890999999999998</v>
      </c>
      <c r="EX600" t="s">
        <v>43</v>
      </c>
      <c r="FA600">
        <v>25.959</v>
      </c>
      <c r="FB600" t="s">
        <v>44</v>
      </c>
      <c r="FE600">
        <v>22.117000000000001</v>
      </c>
      <c r="FF600" t="s">
        <v>45</v>
      </c>
      <c r="FI600">
        <v>87.29</v>
      </c>
      <c r="FJ600" t="s">
        <v>46</v>
      </c>
      <c r="FM600">
        <v>209.71</v>
      </c>
      <c r="FN600" t="s">
        <v>47</v>
      </c>
      <c r="FQ600">
        <v>104.48</v>
      </c>
      <c r="FR600" t="s">
        <v>48</v>
      </c>
      <c r="FU600">
        <v>76949</v>
      </c>
      <c r="FV600" t="s">
        <v>49</v>
      </c>
      <c r="FY600">
        <v>163.18</v>
      </c>
      <c r="FZ600" t="s">
        <v>50</v>
      </c>
      <c r="GC600">
        <v>0.11461</v>
      </c>
      <c r="GD600" t="s">
        <v>51</v>
      </c>
      <c r="GG600">
        <v>926</v>
      </c>
      <c r="GH600" t="s">
        <v>52</v>
      </c>
      <c r="GK600">
        <v>538.6</v>
      </c>
      <c r="GL600" t="s">
        <v>53</v>
      </c>
      <c r="GO600">
        <v>2.6</v>
      </c>
    </row>
    <row r="601" spans="1:197" x14ac:dyDescent="0.45">
      <c r="A601">
        <v>41512</v>
      </c>
      <c r="B601" t="s">
        <v>5</v>
      </c>
      <c r="E601">
        <v>392.5</v>
      </c>
      <c r="F601" t="s">
        <v>6</v>
      </c>
      <c r="I601">
        <v>0</v>
      </c>
      <c r="J601" t="s">
        <v>7</v>
      </c>
      <c r="M601">
        <v>33.049999999999997</v>
      </c>
      <c r="N601" t="s">
        <v>8</v>
      </c>
      <c r="Q601">
        <v>1012.8</v>
      </c>
      <c r="R601" t="s">
        <v>9</v>
      </c>
      <c r="U601">
        <v>48.82</v>
      </c>
      <c r="V601" t="s">
        <v>10</v>
      </c>
      <c r="Y601">
        <v>40.58</v>
      </c>
      <c r="Z601" t="s">
        <v>11</v>
      </c>
      <c r="AC601">
        <v>1906</v>
      </c>
      <c r="AD601" t="s">
        <v>12</v>
      </c>
      <c r="AG601">
        <v>1209.7</v>
      </c>
      <c r="AH601" t="s">
        <v>13</v>
      </c>
      <c r="AK601">
        <v>4.4499999999999998E-2</v>
      </c>
      <c r="AL601" t="s">
        <v>14</v>
      </c>
      <c r="AO601">
        <v>5701.6</v>
      </c>
      <c r="AP601" t="s">
        <v>15</v>
      </c>
      <c r="AS601">
        <v>131.9</v>
      </c>
      <c r="AT601" t="s">
        <v>16</v>
      </c>
      <c r="AW601">
        <v>4370</v>
      </c>
      <c r="AX601" t="s">
        <v>17</v>
      </c>
      <c r="BA601">
        <v>434</v>
      </c>
      <c r="BB601" t="s">
        <v>18</v>
      </c>
      <c r="BE601">
        <v>1.183E-2</v>
      </c>
      <c r="BF601" t="s">
        <v>19</v>
      </c>
      <c r="BI601">
        <v>54</v>
      </c>
      <c r="BJ601" t="s">
        <v>20</v>
      </c>
      <c r="BM601">
        <v>570</v>
      </c>
      <c r="BN601" t="s">
        <v>21</v>
      </c>
      <c r="BQ601">
        <v>1924.5</v>
      </c>
      <c r="BR601" t="s">
        <v>22</v>
      </c>
      <c r="BU601">
        <v>267</v>
      </c>
      <c r="BV601" t="s">
        <v>23</v>
      </c>
      <c r="BY601">
        <v>8.0289999999999999</v>
      </c>
      <c r="BZ601" t="s">
        <v>24</v>
      </c>
      <c r="CC601">
        <v>287.98</v>
      </c>
      <c r="CD601" t="s">
        <v>25</v>
      </c>
      <c r="CG601">
        <v>7435</v>
      </c>
      <c r="CH601" t="s">
        <v>26</v>
      </c>
      <c r="CK601">
        <v>1120</v>
      </c>
      <c r="CL601" t="s">
        <v>27</v>
      </c>
      <c r="CO601">
        <v>61</v>
      </c>
      <c r="CP601" t="s">
        <v>28</v>
      </c>
      <c r="CS601">
        <v>139.47999999999999</v>
      </c>
      <c r="CT601" t="s">
        <v>29</v>
      </c>
      <c r="CW601">
        <v>53.48</v>
      </c>
      <c r="CX601" t="s">
        <v>30</v>
      </c>
      <c r="DA601">
        <v>3.5</v>
      </c>
      <c r="DB601" t="s">
        <v>31</v>
      </c>
      <c r="DE601">
        <v>361.45</v>
      </c>
      <c r="DF601" t="s">
        <v>32</v>
      </c>
      <c r="DI601">
        <v>65.989999999999995</v>
      </c>
      <c r="DJ601" t="s">
        <v>33</v>
      </c>
      <c r="DM601">
        <v>246.33</v>
      </c>
      <c r="DN601" t="s">
        <v>34</v>
      </c>
      <c r="DQ601">
        <v>100.51</v>
      </c>
      <c r="DR601" t="s">
        <v>35</v>
      </c>
      <c r="DU601">
        <v>72.209999999999994</v>
      </c>
      <c r="DV601" t="s">
        <v>36</v>
      </c>
      <c r="DY601">
        <v>0.54049999999999998</v>
      </c>
      <c r="DZ601" t="s">
        <v>37</v>
      </c>
      <c r="EC601">
        <v>97.2</v>
      </c>
      <c r="ED601" t="s">
        <v>38</v>
      </c>
      <c r="EG601">
        <v>620.1</v>
      </c>
      <c r="EH601" t="s">
        <v>39</v>
      </c>
      <c r="EK601">
        <v>88.23</v>
      </c>
      <c r="EL601" t="s">
        <v>40</v>
      </c>
      <c r="EO601">
        <v>70</v>
      </c>
      <c r="EP601" t="s">
        <v>41</v>
      </c>
      <c r="ES601">
        <v>275.89999999999998</v>
      </c>
      <c r="ET601" t="s">
        <v>42</v>
      </c>
      <c r="EW601">
        <v>30.288</v>
      </c>
      <c r="EX601" t="s">
        <v>43</v>
      </c>
      <c r="FA601">
        <v>26.071999999999999</v>
      </c>
      <c r="FB601" t="s">
        <v>44</v>
      </c>
      <c r="FE601">
        <v>22.5</v>
      </c>
      <c r="FF601" t="s">
        <v>45</v>
      </c>
      <c r="FI601">
        <v>82.26</v>
      </c>
      <c r="FJ601" t="s">
        <v>46</v>
      </c>
      <c r="FM601">
        <v>208.74</v>
      </c>
      <c r="FN601" t="s">
        <v>47</v>
      </c>
      <c r="FQ601">
        <v>103.91</v>
      </c>
      <c r="FR601" t="s">
        <v>48</v>
      </c>
      <c r="FU601">
        <v>76501</v>
      </c>
      <c r="FV601" t="s">
        <v>49</v>
      </c>
      <c r="FY601">
        <v>158.5</v>
      </c>
      <c r="FZ601" t="s">
        <v>50</v>
      </c>
      <c r="GC601">
        <v>0.10596999999999999</v>
      </c>
      <c r="GD601" t="s">
        <v>51</v>
      </c>
      <c r="GG601">
        <v>920</v>
      </c>
      <c r="GH601" t="s">
        <v>52</v>
      </c>
      <c r="GK601">
        <v>526.9</v>
      </c>
      <c r="GL601" t="s">
        <v>53</v>
      </c>
      <c r="GO601">
        <v>2.4824000000000002</v>
      </c>
    </row>
    <row r="602" spans="1:197" x14ac:dyDescent="0.45">
      <c r="A602">
        <v>41519</v>
      </c>
      <c r="B602" t="s">
        <v>5</v>
      </c>
      <c r="C602">
        <v>134013.71811785002</v>
      </c>
      <c r="E602">
        <v>398</v>
      </c>
      <c r="F602" t="s">
        <v>6</v>
      </c>
      <c r="G602">
        <v>0</v>
      </c>
      <c r="I602">
        <v>0</v>
      </c>
      <c r="J602" t="s">
        <v>7</v>
      </c>
      <c r="K602">
        <v>271325.33380920003</v>
      </c>
      <c r="M602">
        <v>33.061</v>
      </c>
      <c r="N602" t="s">
        <v>8</v>
      </c>
      <c r="O602">
        <v>40700.189400000003</v>
      </c>
      <c r="Q602">
        <v>1019.8</v>
      </c>
      <c r="R602" t="s">
        <v>9</v>
      </c>
      <c r="S602">
        <v>60273.14654673</v>
      </c>
      <c r="U602">
        <v>49.47</v>
      </c>
      <c r="V602" t="s">
        <v>10</v>
      </c>
      <c r="W602">
        <v>19199.718720000001</v>
      </c>
      <c r="Y602">
        <v>39.99</v>
      </c>
      <c r="Z602" t="s">
        <v>11</v>
      </c>
      <c r="AA602">
        <v>358021.72565640003</v>
      </c>
      <c r="AC602">
        <v>1914</v>
      </c>
      <c r="AD602" t="s">
        <v>12</v>
      </c>
      <c r="AE602">
        <v>48821.903587199995</v>
      </c>
      <c r="AG602">
        <v>1223.5999999999999</v>
      </c>
      <c r="AH602" t="s">
        <v>13</v>
      </c>
      <c r="AI602">
        <v>554840.77465143998</v>
      </c>
      <c r="AK602">
        <v>4.4170000000000001E-2</v>
      </c>
      <c r="AL602" t="s">
        <v>14</v>
      </c>
      <c r="AM602">
        <v>65740.272722199996</v>
      </c>
      <c r="AO602">
        <v>5779.8</v>
      </c>
      <c r="AP602" t="s">
        <v>15</v>
      </c>
      <c r="AQ602">
        <v>3409222.5927289999</v>
      </c>
      <c r="AS602">
        <v>141.97</v>
      </c>
      <c r="AT602" t="s">
        <v>16</v>
      </c>
      <c r="AU602">
        <v>744070.228152</v>
      </c>
      <c r="AW602">
        <v>4650</v>
      </c>
      <c r="AX602" t="s">
        <v>17</v>
      </c>
      <c r="AY602">
        <v>54126.53</v>
      </c>
      <c r="BA602">
        <v>413.04</v>
      </c>
      <c r="BB602" t="s">
        <v>18</v>
      </c>
      <c r="BC602">
        <v>117617.0512399</v>
      </c>
      <c r="BE602">
        <v>1.149E-2</v>
      </c>
      <c r="BF602" t="s">
        <v>19</v>
      </c>
      <c r="BG602">
        <v>44208.919733089999</v>
      </c>
      <c r="BI602">
        <v>61.88</v>
      </c>
      <c r="BJ602" t="s">
        <v>20</v>
      </c>
      <c r="BK602">
        <v>58181.162410500001</v>
      </c>
      <c r="BM602">
        <v>580</v>
      </c>
      <c r="BN602" t="s">
        <v>21</v>
      </c>
      <c r="BO602">
        <v>1755732.6709710001</v>
      </c>
      <c r="BQ602">
        <v>2000.2</v>
      </c>
      <c r="BR602" t="s">
        <v>22</v>
      </c>
      <c r="BS602">
        <v>48810.668995040003</v>
      </c>
      <c r="BU602">
        <v>268</v>
      </c>
      <c r="BV602" t="s">
        <v>23</v>
      </c>
      <c r="BW602">
        <v>88791.226179999998</v>
      </c>
      <c r="BY602">
        <v>8.2080000000000002</v>
      </c>
      <c r="BZ602" t="s">
        <v>24</v>
      </c>
      <c r="CA602">
        <v>664413.95258985995</v>
      </c>
      <c r="CC602">
        <v>297.10000000000002</v>
      </c>
      <c r="CD602" t="s">
        <v>25</v>
      </c>
      <c r="CE602">
        <v>780244.65237599995</v>
      </c>
      <c r="CG602">
        <v>7671.8</v>
      </c>
      <c r="CH602" t="s">
        <v>26</v>
      </c>
      <c r="CI602">
        <v>716596</v>
      </c>
      <c r="CK602">
        <v>1167</v>
      </c>
      <c r="CL602" t="s">
        <v>27</v>
      </c>
      <c r="CM602">
        <v>146491.14693326998</v>
      </c>
      <c r="CO602">
        <v>64.87</v>
      </c>
      <c r="CP602" t="s">
        <v>28</v>
      </c>
      <c r="CQ602">
        <v>40734.985269999997</v>
      </c>
      <c r="CS602">
        <v>138.5</v>
      </c>
      <c r="CT602" t="s">
        <v>29</v>
      </c>
      <c r="CU602">
        <v>316202.66918240004</v>
      </c>
      <c r="CW602">
        <v>53.93</v>
      </c>
      <c r="CX602" t="s">
        <v>30</v>
      </c>
      <c r="CY602">
        <v>67058.825259720004</v>
      </c>
      <c r="DA602">
        <v>3.5</v>
      </c>
      <c r="DB602" t="s">
        <v>31</v>
      </c>
      <c r="DC602">
        <v>1169159.9883600001</v>
      </c>
      <c r="DE602">
        <v>387.46</v>
      </c>
      <c r="DF602" t="s">
        <v>32</v>
      </c>
      <c r="DG602">
        <v>42476.584192640003</v>
      </c>
      <c r="DI602">
        <v>62.51</v>
      </c>
      <c r="DJ602" t="s">
        <v>33</v>
      </c>
      <c r="DK602">
        <v>2786684.8752019801</v>
      </c>
      <c r="DM602">
        <v>263.98</v>
      </c>
      <c r="DN602" t="s">
        <v>34</v>
      </c>
      <c r="DO602">
        <v>302066.59614746994</v>
      </c>
      <c r="DQ602">
        <v>100.79</v>
      </c>
      <c r="DR602" t="s">
        <v>35</v>
      </c>
      <c r="DS602">
        <v>17304.17048094</v>
      </c>
      <c r="DU602">
        <v>72.989999999999995</v>
      </c>
      <c r="DV602" t="s">
        <v>36</v>
      </c>
      <c r="DW602">
        <v>171714.84336282001</v>
      </c>
      <c r="DY602">
        <v>0.54320000000000002</v>
      </c>
      <c r="DZ602" t="s">
        <v>37</v>
      </c>
      <c r="EA602">
        <v>0</v>
      </c>
      <c r="EC602">
        <v>98.27</v>
      </c>
      <c r="ED602" t="s">
        <v>38</v>
      </c>
      <c r="EE602">
        <v>23420.226660599998</v>
      </c>
      <c r="EG602">
        <v>661.1</v>
      </c>
      <c r="EH602" t="s">
        <v>39</v>
      </c>
      <c r="EI602">
        <v>2109692.4280400001</v>
      </c>
      <c r="EK602">
        <v>92.47</v>
      </c>
      <c r="EL602" t="s">
        <v>40</v>
      </c>
      <c r="EM602">
        <v>74970</v>
      </c>
      <c r="EO602">
        <v>70.81</v>
      </c>
      <c r="EP602" t="s">
        <v>41</v>
      </c>
      <c r="EQ602">
        <v>235901.57465600001</v>
      </c>
      <c r="ES602">
        <v>288.8</v>
      </c>
      <c r="ET602" t="s">
        <v>42</v>
      </c>
      <c r="EU602">
        <v>330869.55</v>
      </c>
      <c r="EW602">
        <v>31</v>
      </c>
      <c r="EX602" t="s">
        <v>43</v>
      </c>
      <c r="EY602">
        <v>1008616.28251156</v>
      </c>
      <c r="FA602">
        <v>27.393999999999998</v>
      </c>
      <c r="FB602" t="s">
        <v>44</v>
      </c>
      <c r="FC602">
        <v>179972.59275725001</v>
      </c>
      <c r="FE602">
        <v>22.611999999999998</v>
      </c>
      <c r="FF602" t="s">
        <v>45</v>
      </c>
      <c r="FG602">
        <v>77885.276828579998</v>
      </c>
      <c r="FI602">
        <v>84.55</v>
      </c>
      <c r="FJ602" t="s">
        <v>46</v>
      </c>
      <c r="FK602">
        <v>465978.36691600003</v>
      </c>
      <c r="FM602">
        <v>216.92</v>
      </c>
      <c r="FN602" t="s">
        <v>47</v>
      </c>
      <c r="FO602">
        <v>16454.573175000001</v>
      </c>
      <c r="FQ602">
        <v>107.8</v>
      </c>
      <c r="FR602" t="s">
        <v>48</v>
      </c>
      <c r="FS602">
        <v>131094.62100000001</v>
      </c>
      <c r="FU602">
        <v>80602</v>
      </c>
      <c r="FV602" t="s">
        <v>49</v>
      </c>
      <c r="FW602">
        <v>497478.53257103998</v>
      </c>
      <c r="FY602">
        <v>162.80000000000001</v>
      </c>
      <c r="FZ602" t="s">
        <v>50</v>
      </c>
      <c r="GA602">
        <v>127068.90108408</v>
      </c>
      <c r="GC602">
        <v>0.10399</v>
      </c>
      <c r="GD602" t="s">
        <v>51</v>
      </c>
      <c r="GE602">
        <v>121004.16946799999</v>
      </c>
      <c r="GG602">
        <v>944.9</v>
      </c>
      <c r="GH602" t="s">
        <v>52</v>
      </c>
      <c r="GI602">
        <v>21986.2828773</v>
      </c>
      <c r="GK602">
        <v>520</v>
      </c>
      <c r="GL602" t="s">
        <v>53</v>
      </c>
      <c r="GM602">
        <v>156581.46171110999</v>
      </c>
      <c r="GO602">
        <v>2.5306000000000002</v>
      </c>
    </row>
    <row r="603" spans="1:197" x14ac:dyDescent="0.45">
      <c r="A603">
        <v>41526</v>
      </c>
      <c r="B603" t="s">
        <v>5</v>
      </c>
      <c r="E603">
        <v>363</v>
      </c>
      <c r="F603" t="s">
        <v>6</v>
      </c>
      <c r="I603">
        <v>0</v>
      </c>
      <c r="J603" t="s">
        <v>7</v>
      </c>
      <c r="M603">
        <v>32.677999999999997</v>
      </c>
      <c r="N603" t="s">
        <v>8</v>
      </c>
      <c r="Q603">
        <v>1042.2</v>
      </c>
      <c r="R603" t="s">
        <v>9</v>
      </c>
      <c r="U603">
        <v>51.24</v>
      </c>
      <c r="V603" t="s">
        <v>10</v>
      </c>
      <c r="Y603">
        <v>39.869999999999997</v>
      </c>
      <c r="Z603" t="s">
        <v>11</v>
      </c>
      <c r="AC603">
        <v>1915</v>
      </c>
      <c r="AD603" t="s">
        <v>12</v>
      </c>
      <c r="AG603">
        <v>1223.0999999999999</v>
      </c>
      <c r="AH603" t="s">
        <v>13</v>
      </c>
      <c r="AK603">
        <v>4.3779999999999999E-2</v>
      </c>
      <c r="AL603" t="s">
        <v>14</v>
      </c>
      <c r="AO603">
        <v>5858.5</v>
      </c>
      <c r="AP603" t="s">
        <v>15</v>
      </c>
      <c r="AS603">
        <v>142.35</v>
      </c>
      <c r="AT603" t="s">
        <v>16</v>
      </c>
      <c r="AW603">
        <v>4624</v>
      </c>
      <c r="AX603" t="s">
        <v>17</v>
      </c>
      <c r="BA603">
        <v>420.02</v>
      </c>
      <c r="BB603" t="s">
        <v>18</v>
      </c>
      <c r="BE603">
        <v>1.1599999999999999E-2</v>
      </c>
      <c r="BF603" t="s">
        <v>19</v>
      </c>
      <c r="BI603">
        <v>62.52</v>
      </c>
      <c r="BJ603" t="s">
        <v>20</v>
      </c>
      <c r="BM603">
        <v>543</v>
      </c>
      <c r="BN603" t="s">
        <v>21</v>
      </c>
      <c r="BQ603">
        <v>2006.6</v>
      </c>
      <c r="BR603" t="s">
        <v>22</v>
      </c>
      <c r="BU603">
        <v>277.99</v>
      </c>
      <c r="BV603" t="s">
        <v>23</v>
      </c>
      <c r="BY603">
        <v>8.2349999999999994</v>
      </c>
      <c r="BZ603" t="s">
        <v>24</v>
      </c>
      <c r="CC603">
        <v>299.98</v>
      </c>
      <c r="CD603" t="s">
        <v>25</v>
      </c>
      <c r="CG603">
        <v>8055</v>
      </c>
      <c r="CH603" t="s">
        <v>26</v>
      </c>
      <c r="CK603">
        <v>1125.5</v>
      </c>
      <c r="CL603" t="s">
        <v>27</v>
      </c>
      <c r="CO603">
        <v>64.819999999999993</v>
      </c>
      <c r="CP603" t="s">
        <v>28</v>
      </c>
      <c r="CS603">
        <v>143.44999999999999</v>
      </c>
      <c r="CT603" t="s">
        <v>29</v>
      </c>
      <c r="CW603">
        <v>54.83</v>
      </c>
      <c r="CX603" t="s">
        <v>30</v>
      </c>
      <c r="DA603">
        <v>3.4137</v>
      </c>
      <c r="DB603" t="s">
        <v>31</v>
      </c>
      <c r="DE603">
        <v>385</v>
      </c>
      <c r="DF603" t="s">
        <v>32</v>
      </c>
      <c r="DI603">
        <v>63.97</v>
      </c>
      <c r="DJ603" t="s">
        <v>33</v>
      </c>
      <c r="DM603">
        <v>258.12</v>
      </c>
      <c r="DN603" t="s">
        <v>34</v>
      </c>
      <c r="DQ603">
        <v>104.84</v>
      </c>
      <c r="DR603" t="s">
        <v>35</v>
      </c>
      <c r="DU603">
        <v>72.03</v>
      </c>
      <c r="DV603" t="s">
        <v>36</v>
      </c>
      <c r="DY603">
        <v>0.53739999999999999</v>
      </c>
      <c r="DZ603" t="s">
        <v>37</v>
      </c>
      <c r="EC603">
        <v>97.96</v>
      </c>
      <c r="ED603" t="s">
        <v>38</v>
      </c>
      <c r="EG603">
        <v>697.7</v>
      </c>
      <c r="EH603" t="s">
        <v>39</v>
      </c>
      <c r="EK603">
        <v>95.82</v>
      </c>
      <c r="EL603" t="s">
        <v>40</v>
      </c>
      <c r="EO603">
        <v>74.44</v>
      </c>
      <c r="EP603" t="s">
        <v>41</v>
      </c>
      <c r="ES603">
        <v>291.8</v>
      </c>
      <c r="ET603" t="s">
        <v>42</v>
      </c>
      <c r="EW603">
        <v>31.6</v>
      </c>
      <c r="EX603" t="s">
        <v>43</v>
      </c>
      <c r="FA603">
        <v>26.99</v>
      </c>
      <c r="FB603" t="s">
        <v>44</v>
      </c>
      <c r="FE603">
        <v>22.779</v>
      </c>
      <c r="FF603" t="s">
        <v>45</v>
      </c>
      <c r="FI603">
        <v>83</v>
      </c>
      <c r="FJ603" t="s">
        <v>46</v>
      </c>
      <c r="FM603">
        <v>219.38</v>
      </c>
      <c r="FN603" t="s">
        <v>47</v>
      </c>
      <c r="FQ603">
        <v>109</v>
      </c>
      <c r="FR603" t="s">
        <v>48</v>
      </c>
      <c r="FU603">
        <v>82000</v>
      </c>
      <c r="FV603" t="s">
        <v>49</v>
      </c>
      <c r="FY603">
        <v>177.8</v>
      </c>
      <c r="FZ603" t="s">
        <v>50</v>
      </c>
      <c r="GC603">
        <v>0.10383000000000001</v>
      </c>
      <c r="GD603" t="s">
        <v>51</v>
      </c>
      <c r="GG603">
        <v>949</v>
      </c>
      <c r="GH603" t="s">
        <v>52</v>
      </c>
      <c r="GK603">
        <v>501</v>
      </c>
      <c r="GL603" t="s">
        <v>53</v>
      </c>
      <c r="GO603">
        <v>2.5649999999999999</v>
      </c>
    </row>
    <row r="604" spans="1:197" x14ac:dyDescent="0.45">
      <c r="A604">
        <v>41533</v>
      </c>
      <c r="B604" t="s">
        <v>5</v>
      </c>
      <c r="E604">
        <v>348.16</v>
      </c>
      <c r="F604" t="s">
        <v>6</v>
      </c>
      <c r="I604">
        <v>0</v>
      </c>
      <c r="J604" t="s">
        <v>7</v>
      </c>
      <c r="M604">
        <v>34.51</v>
      </c>
      <c r="N604" t="s">
        <v>8</v>
      </c>
      <c r="Q604">
        <v>1021.7</v>
      </c>
      <c r="R604" t="s">
        <v>9</v>
      </c>
      <c r="U604">
        <v>54.97</v>
      </c>
      <c r="V604" t="s">
        <v>10</v>
      </c>
      <c r="Y604">
        <v>43.5</v>
      </c>
      <c r="Z604" t="s">
        <v>11</v>
      </c>
      <c r="AC604">
        <v>1891.4</v>
      </c>
      <c r="AD604" t="s">
        <v>12</v>
      </c>
      <c r="AG604">
        <v>1225</v>
      </c>
      <c r="AH604" t="s">
        <v>13</v>
      </c>
      <c r="AK604">
        <v>4.3610000000000003E-2</v>
      </c>
      <c r="AL604" t="s">
        <v>14</v>
      </c>
      <c r="AO604">
        <v>5977.6</v>
      </c>
      <c r="AP604" t="s">
        <v>15</v>
      </c>
      <c r="AS604">
        <v>147.71</v>
      </c>
      <c r="AT604" t="s">
        <v>16</v>
      </c>
      <c r="AW604">
        <v>4834</v>
      </c>
      <c r="AX604" t="s">
        <v>17</v>
      </c>
      <c r="BA604">
        <v>427</v>
      </c>
      <c r="BB604" t="s">
        <v>18</v>
      </c>
      <c r="BE604">
        <v>1.189E-2</v>
      </c>
      <c r="BF604" t="s">
        <v>19</v>
      </c>
      <c r="BI604">
        <v>63.47</v>
      </c>
      <c r="BJ604" t="s">
        <v>20</v>
      </c>
      <c r="BM604">
        <v>568.79999999999995</v>
      </c>
      <c r="BN604" t="s">
        <v>21</v>
      </c>
      <c r="BQ604">
        <v>2025</v>
      </c>
      <c r="BR604" t="s">
        <v>22</v>
      </c>
      <c r="BU604">
        <v>280.66000000000003</v>
      </c>
      <c r="BV604" t="s">
        <v>23</v>
      </c>
      <c r="BY604">
        <v>8.3239999999999998</v>
      </c>
      <c r="BZ604" t="s">
        <v>24</v>
      </c>
      <c r="CC604">
        <v>311.8</v>
      </c>
      <c r="CD604" t="s">
        <v>25</v>
      </c>
      <c r="CG604">
        <v>8080</v>
      </c>
      <c r="CH604" t="s">
        <v>26</v>
      </c>
      <c r="CK604">
        <v>1148.3</v>
      </c>
      <c r="CL604" t="s">
        <v>27</v>
      </c>
      <c r="CO604">
        <v>63.25</v>
      </c>
      <c r="CP604" t="s">
        <v>28</v>
      </c>
      <c r="CS604">
        <v>146.07</v>
      </c>
      <c r="CT604" t="s">
        <v>29</v>
      </c>
      <c r="CW604">
        <v>56.38</v>
      </c>
      <c r="CX604" t="s">
        <v>30</v>
      </c>
      <c r="DA604">
        <v>3.4169</v>
      </c>
      <c r="DB604" t="s">
        <v>31</v>
      </c>
      <c r="DE604">
        <v>379.5</v>
      </c>
      <c r="DF604" t="s">
        <v>32</v>
      </c>
      <c r="DI604">
        <v>63.17</v>
      </c>
      <c r="DJ604" t="s">
        <v>33</v>
      </c>
      <c r="DM604">
        <v>262.8</v>
      </c>
      <c r="DN604" t="s">
        <v>34</v>
      </c>
      <c r="DQ604">
        <v>101.6</v>
      </c>
      <c r="DR604" t="s">
        <v>35</v>
      </c>
      <c r="DU604">
        <v>71.47</v>
      </c>
      <c r="DV604" t="s">
        <v>36</v>
      </c>
      <c r="DY604">
        <v>0.56279999999999997</v>
      </c>
      <c r="DZ604" t="s">
        <v>37</v>
      </c>
      <c r="EC604">
        <v>95.04</v>
      </c>
      <c r="ED604" t="s">
        <v>38</v>
      </c>
      <c r="EG604">
        <v>697.9</v>
      </c>
      <c r="EH604" t="s">
        <v>39</v>
      </c>
      <c r="EK604">
        <v>102.36</v>
      </c>
      <c r="EL604" t="s">
        <v>40</v>
      </c>
      <c r="EO604">
        <v>77.790000000000006</v>
      </c>
      <c r="EP604" t="s">
        <v>41</v>
      </c>
      <c r="ES604">
        <v>299.60000000000002</v>
      </c>
      <c r="ET604" t="s">
        <v>42</v>
      </c>
      <c r="EW604">
        <v>32.695999999999998</v>
      </c>
      <c r="EX604" t="s">
        <v>43</v>
      </c>
      <c r="FA604">
        <v>27.515000000000001</v>
      </c>
      <c r="FB604" t="s">
        <v>44</v>
      </c>
      <c r="FE604">
        <v>23.26</v>
      </c>
      <c r="FF604" t="s">
        <v>45</v>
      </c>
      <c r="FI604">
        <v>85.84</v>
      </c>
      <c r="FJ604" t="s">
        <v>46</v>
      </c>
      <c r="FM604">
        <v>225.62</v>
      </c>
      <c r="FN604" t="s">
        <v>47</v>
      </c>
      <c r="FQ604">
        <v>111.4</v>
      </c>
      <c r="FR604" t="s">
        <v>48</v>
      </c>
      <c r="FU604">
        <v>82100</v>
      </c>
      <c r="FV604" t="s">
        <v>49</v>
      </c>
      <c r="FY604">
        <v>177.62</v>
      </c>
      <c r="FZ604" t="s">
        <v>50</v>
      </c>
      <c r="GC604">
        <v>0.10571999999999999</v>
      </c>
      <c r="GD604" t="s">
        <v>51</v>
      </c>
      <c r="GG604">
        <v>965</v>
      </c>
      <c r="GH604" t="s">
        <v>52</v>
      </c>
      <c r="GK604">
        <v>490.2</v>
      </c>
      <c r="GL604" t="s">
        <v>53</v>
      </c>
      <c r="GO604">
        <v>2.58</v>
      </c>
    </row>
    <row r="605" spans="1:197" x14ac:dyDescent="0.45">
      <c r="A605">
        <v>41540</v>
      </c>
      <c r="B605" t="s">
        <v>5</v>
      </c>
      <c r="E605">
        <v>350.99</v>
      </c>
      <c r="F605" t="s">
        <v>6</v>
      </c>
      <c r="I605">
        <v>0</v>
      </c>
      <c r="J605" t="s">
        <v>7</v>
      </c>
      <c r="M605">
        <v>36.799999999999997</v>
      </c>
      <c r="N605" t="s">
        <v>8</v>
      </c>
      <c r="Q605">
        <v>1019.5</v>
      </c>
      <c r="R605" t="s">
        <v>9</v>
      </c>
      <c r="U605">
        <v>54.64</v>
      </c>
      <c r="V605" t="s">
        <v>10</v>
      </c>
      <c r="Y605">
        <v>44</v>
      </c>
      <c r="Z605" t="s">
        <v>11</v>
      </c>
      <c r="AC605">
        <v>1875</v>
      </c>
      <c r="AD605" t="s">
        <v>12</v>
      </c>
      <c r="AG605">
        <v>1268</v>
      </c>
      <c r="AH605" t="s">
        <v>13</v>
      </c>
      <c r="AK605">
        <v>4.3090000000000003E-2</v>
      </c>
      <c r="AL605" t="s">
        <v>14</v>
      </c>
      <c r="AO605">
        <v>5675</v>
      </c>
      <c r="AP605" t="s">
        <v>15</v>
      </c>
      <c r="AS605">
        <v>145.07</v>
      </c>
      <c r="AT605" t="s">
        <v>16</v>
      </c>
      <c r="AW605">
        <v>4744</v>
      </c>
      <c r="AX605" t="s">
        <v>17</v>
      </c>
      <c r="BA605">
        <v>434</v>
      </c>
      <c r="BB605" t="s">
        <v>18</v>
      </c>
      <c r="BE605">
        <v>1.1469999999999999E-2</v>
      </c>
      <c r="BF605" t="s">
        <v>19</v>
      </c>
      <c r="BI605">
        <v>62.99</v>
      </c>
      <c r="BJ605" t="s">
        <v>20</v>
      </c>
      <c r="BM605">
        <v>568.9</v>
      </c>
      <c r="BN605" t="s">
        <v>21</v>
      </c>
      <c r="BQ605">
        <v>2083</v>
      </c>
      <c r="BR605" t="s">
        <v>22</v>
      </c>
      <c r="BU605">
        <v>275.55</v>
      </c>
      <c r="BV605" t="s">
        <v>23</v>
      </c>
      <c r="BY605">
        <v>8.0169999999999995</v>
      </c>
      <c r="BZ605" t="s">
        <v>24</v>
      </c>
      <c r="CC605">
        <v>321.05</v>
      </c>
      <c r="CD605" t="s">
        <v>25</v>
      </c>
      <c r="CG605">
        <v>8180</v>
      </c>
      <c r="CH605" t="s">
        <v>26</v>
      </c>
      <c r="CK605">
        <v>1149.2</v>
      </c>
      <c r="CL605" t="s">
        <v>27</v>
      </c>
      <c r="CO605">
        <v>60.64</v>
      </c>
      <c r="CP605" t="s">
        <v>28</v>
      </c>
      <c r="CS605">
        <v>144.91</v>
      </c>
      <c r="CT605" t="s">
        <v>29</v>
      </c>
      <c r="CW605">
        <v>54.04</v>
      </c>
      <c r="CX605" t="s">
        <v>30</v>
      </c>
      <c r="DA605">
        <v>3.4897999999999998</v>
      </c>
      <c r="DB605" t="s">
        <v>31</v>
      </c>
      <c r="DE605">
        <v>382.92</v>
      </c>
      <c r="DF605" t="s">
        <v>32</v>
      </c>
      <c r="DI605">
        <v>64.41</v>
      </c>
      <c r="DJ605" t="s">
        <v>33</v>
      </c>
      <c r="DM605">
        <v>265.3</v>
      </c>
      <c r="DN605" t="s">
        <v>34</v>
      </c>
      <c r="DQ605">
        <v>103.5</v>
      </c>
      <c r="DR605" t="s">
        <v>35</v>
      </c>
      <c r="DU605">
        <v>71.31</v>
      </c>
      <c r="DV605" t="s">
        <v>36</v>
      </c>
      <c r="DY605">
        <v>0.55000000000000004</v>
      </c>
      <c r="DZ605" t="s">
        <v>37</v>
      </c>
      <c r="EC605">
        <v>94.46</v>
      </c>
      <c r="ED605" t="s">
        <v>38</v>
      </c>
      <c r="EG605">
        <v>695.1</v>
      </c>
      <c r="EH605" t="s">
        <v>39</v>
      </c>
      <c r="EK605">
        <v>98.59</v>
      </c>
      <c r="EL605" t="s">
        <v>40</v>
      </c>
      <c r="EO605">
        <v>75.7</v>
      </c>
      <c r="EP605" t="s">
        <v>41</v>
      </c>
      <c r="ES605">
        <v>286.2</v>
      </c>
      <c r="ET605" t="s">
        <v>42</v>
      </c>
      <c r="EW605">
        <v>33.950000000000003</v>
      </c>
      <c r="EX605" t="s">
        <v>43</v>
      </c>
      <c r="FA605">
        <v>28.56</v>
      </c>
      <c r="FB605" t="s">
        <v>44</v>
      </c>
      <c r="FE605">
        <v>23.216000000000001</v>
      </c>
      <c r="FF605" t="s">
        <v>45</v>
      </c>
      <c r="FI605">
        <v>83</v>
      </c>
      <c r="FJ605" t="s">
        <v>46</v>
      </c>
      <c r="FM605">
        <v>216.4</v>
      </c>
      <c r="FN605" t="s">
        <v>47</v>
      </c>
      <c r="FQ605">
        <v>111.25</v>
      </c>
      <c r="FR605" t="s">
        <v>48</v>
      </c>
      <c r="FU605">
        <v>84455</v>
      </c>
      <c r="FV605" t="s">
        <v>49</v>
      </c>
      <c r="FY605">
        <v>171.51</v>
      </c>
      <c r="FZ605" t="s">
        <v>50</v>
      </c>
      <c r="GC605">
        <v>0.10259</v>
      </c>
      <c r="GD605" t="s">
        <v>51</v>
      </c>
      <c r="GG605">
        <v>976.7</v>
      </c>
      <c r="GH605" t="s">
        <v>52</v>
      </c>
      <c r="GK605">
        <v>513.9</v>
      </c>
      <c r="GL605" t="s">
        <v>53</v>
      </c>
      <c r="GO605">
        <v>2.5150000000000001</v>
      </c>
    </row>
    <row r="606" spans="1:197" x14ac:dyDescent="0.45">
      <c r="A606">
        <v>41547</v>
      </c>
      <c r="B606" t="s">
        <v>5</v>
      </c>
      <c r="E606">
        <v>326</v>
      </c>
      <c r="F606" t="s">
        <v>6</v>
      </c>
      <c r="I606">
        <v>0</v>
      </c>
      <c r="J606" t="s">
        <v>7</v>
      </c>
      <c r="M606">
        <v>38.700000000000003</v>
      </c>
      <c r="N606" t="s">
        <v>8</v>
      </c>
      <c r="Q606">
        <v>982.9</v>
      </c>
      <c r="R606" t="s">
        <v>9</v>
      </c>
      <c r="U606">
        <v>55.2</v>
      </c>
      <c r="V606" t="s">
        <v>10</v>
      </c>
      <c r="Y606">
        <v>44.2</v>
      </c>
      <c r="Z606" t="s">
        <v>11</v>
      </c>
      <c r="AC606">
        <v>1900</v>
      </c>
      <c r="AD606" t="s">
        <v>12</v>
      </c>
      <c r="AG606">
        <v>1314.5</v>
      </c>
      <c r="AH606" t="s">
        <v>13</v>
      </c>
      <c r="AK606">
        <v>4.2290000000000001E-2</v>
      </c>
      <c r="AL606" t="s">
        <v>14</v>
      </c>
      <c r="AO606">
        <v>5834.2</v>
      </c>
      <c r="AP606" t="s">
        <v>15</v>
      </c>
      <c r="AS606">
        <v>144.85</v>
      </c>
      <c r="AT606" t="s">
        <v>16</v>
      </c>
      <c r="AW606">
        <v>4774</v>
      </c>
      <c r="AX606" t="s">
        <v>17</v>
      </c>
      <c r="BA606">
        <v>448.95</v>
      </c>
      <c r="BB606" t="s">
        <v>18</v>
      </c>
      <c r="BE606">
        <v>1.0500000000000001E-2</v>
      </c>
      <c r="BF606" t="s">
        <v>19</v>
      </c>
      <c r="BI606">
        <v>60.8</v>
      </c>
      <c r="BJ606" t="s">
        <v>20</v>
      </c>
      <c r="BM606">
        <v>553.29999999999995</v>
      </c>
      <c r="BN606" t="s">
        <v>21</v>
      </c>
      <c r="BQ606">
        <v>2055</v>
      </c>
      <c r="BR606" t="s">
        <v>22</v>
      </c>
      <c r="BU606">
        <v>275</v>
      </c>
      <c r="BV606" t="s">
        <v>23</v>
      </c>
      <c r="BY606">
        <v>7.9580000000000002</v>
      </c>
      <c r="BZ606" t="s">
        <v>24</v>
      </c>
      <c r="CC606">
        <v>327.92</v>
      </c>
      <c r="CD606" t="s">
        <v>25</v>
      </c>
      <c r="CG606">
        <v>8400.1</v>
      </c>
      <c r="CH606" t="s">
        <v>26</v>
      </c>
      <c r="CK606">
        <v>1195.9000000000001</v>
      </c>
      <c r="CL606" t="s">
        <v>27</v>
      </c>
      <c r="CO606">
        <v>65.86</v>
      </c>
      <c r="CP606" t="s">
        <v>28</v>
      </c>
      <c r="CS606">
        <v>143</v>
      </c>
      <c r="CT606" t="s">
        <v>29</v>
      </c>
      <c r="CW606">
        <v>52.19</v>
      </c>
      <c r="CX606" t="s">
        <v>30</v>
      </c>
      <c r="DA606">
        <v>3.47</v>
      </c>
      <c r="DB606" t="s">
        <v>31</v>
      </c>
      <c r="DE606">
        <v>379.75</v>
      </c>
      <c r="DF606" t="s">
        <v>32</v>
      </c>
      <c r="DI606">
        <v>64</v>
      </c>
      <c r="DJ606" t="s">
        <v>33</v>
      </c>
      <c r="DM606">
        <v>262.19</v>
      </c>
      <c r="DN606" t="s">
        <v>34</v>
      </c>
      <c r="DQ606">
        <v>106.55</v>
      </c>
      <c r="DR606" t="s">
        <v>35</v>
      </c>
      <c r="DU606">
        <v>71</v>
      </c>
      <c r="DV606" t="s">
        <v>36</v>
      </c>
      <c r="DY606">
        <v>0.53280000000000005</v>
      </c>
      <c r="DZ606" t="s">
        <v>37</v>
      </c>
      <c r="EC606">
        <v>98</v>
      </c>
      <c r="ED606" t="s">
        <v>38</v>
      </c>
      <c r="EG606">
        <v>700</v>
      </c>
      <c r="EH606" t="s">
        <v>39</v>
      </c>
      <c r="EK606">
        <v>100.39</v>
      </c>
      <c r="EL606" t="s">
        <v>40</v>
      </c>
      <c r="EO606">
        <v>76.44</v>
      </c>
      <c r="EP606" t="s">
        <v>41</v>
      </c>
      <c r="ES606">
        <v>281.10000000000002</v>
      </c>
      <c r="ET606" t="s">
        <v>42</v>
      </c>
      <c r="EW606">
        <v>35.466000000000001</v>
      </c>
      <c r="EX606" t="s">
        <v>43</v>
      </c>
      <c r="FA606">
        <v>28.099</v>
      </c>
      <c r="FB606" t="s">
        <v>44</v>
      </c>
      <c r="FE606">
        <v>23.57</v>
      </c>
      <c r="FF606" t="s">
        <v>45</v>
      </c>
      <c r="FI606">
        <v>84.89</v>
      </c>
      <c r="FJ606" t="s">
        <v>46</v>
      </c>
      <c r="FM606">
        <v>211.25</v>
      </c>
      <c r="FN606" t="s">
        <v>47</v>
      </c>
      <c r="FQ606">
        <v>113</v>
      </c>
      <c r="FR606" t="s">
        <v>48</v>
      </c>
      <c r="FU606">
        <v>83880</v>
      </c>
      <c r="FV606" t="s">
        <v>49</v>
      </c>
      <c r="FY606">
        <v>169.35</v>
      </c>
      <c r="FZ606" t="s">
        <v>50</v>
      </c>
      <c r="GC606">
        <v>9.7000000000000003E-2</v>
      </c>
      <c r="GD606" t="s">
        <v>51</v>
      </c>
      <c r="GG606">
        <v>977.6</v>
      </c>
      <c r="GH606" t="s">
        <v>52</v>
      </c>
      <c r="GK606">
        <v>490.2</v>
      </c>
      <c r="GL606" t="s">
        <v>53</v>
      </c>
      <c r="GO606">
        <v>2.4298999999999999</v>
      </c>
    </row>
    <row r="607" spans="1:197" x14ac:dyDescent="0.45">
      <c r="A607">
        <v>41554</v>
      </c>
      <c r="B607" t="s">
        <v>5</v>
      </c>
      <c r="E607">
        <v>301.99</v>
      </c>
      <c r="F607" t="s">
        <v>6</v>
      </c>
      <c r="I607">
        <v>0</v>
      </c>
      <c r="J607" t="s">
        <v>7</v>
      </c>
      <c r="M607">
        <v>34.75</v>
      </c>
      <c r="N607" t="s">
        <v>8</v>
      </c>
      <c r="Q607">
        <v>978.8</v>
      </c>
      <c r="R607" t="s">
        <v>9</v>
      </c>
      <c r="U607">
        <v>55.05</v>
      </c>
      <c r="V607" t="s">
        <v>10</v>
      </c>
      <c r="Y607">
        <v>46.24</v>
      </c>
      <c r="Z607" t="s">
        <v>11</v>
      </c>
      <c r="AC607">
        <v>1905</v>
      </c>
      <c r="AD607" t="s">
        <v>12</v>
      </c>
      <c r="AG607">
        <v>1350</v>
      </c>
      <c r="AH607" t="s">
        <v>13</v>
      </c>
      <c r="AK607">
        <v>4.299E-2</v>
      </c>
      <c r="AL607" t="s">
        <v>14</v>
      </c>
      <c r="AO607">
        <v>5849.7</v>
      </c>
      <c r="AP607" t="s">
        <v>15</v>
      </c>
      <c r="AS607">
        <v>153.22</v>
      </c>
      <c r="AT607" t="s">
        <v>16</v>
      </c>
      <c r="AW607">
        <v>4840</v>
      </c>
      <c r="AX607" t="s">
        <v>17</v>
      </c>
      <c r="BA607">
        <v>437.85</v>
      </c>
      <c r="BB607" t="s">
        <v>18</v>
      </c>
      <c r="BE607">
        <v>1.0290000000000001E-2</v>
      </c>
      <c r="BF607" t="s">
        <v>19</v>
      </c>
      <c r="BI607">
        <v>58.48</v>
      </c>
      <c r="BJ607" t="s">
        <v>20</v>
      </c>
      <c r="BM607">
        <v>567.9</v>
      </c>
      <c r="BN607" t="s">
        <v>21</v>
      </c>
      <c r="BQ607">
        <v>2119</v>
      </c>
      <c r="BR607" t="s">
        <v>22</v>
      </c>
      <c r="BU607">
        <v>277.26</v>
      </c>
      <c r="BV607" t="s">
        <v>23</v>
      </c>
      <c r="BY607">
        <v>8.1180000000000003</v>
      </c>
      <c r="BZ607" t="s">
        <v>24</v>
      </c>
      <c r="CC607">
        <v>336.21</v>
      </c>
      <c r="CD607" t="s">
        <v>25</v>
      </c>
      <c r="CG607">
        <v>8539.9</v>
      </c>
      <c r="CH607" t="s">
        <v>26</v>
      </c>
      <c r="CK607">
        <v>1189.9000000000001</v>
      </c>
      <c r="CL607" t="s">
        <v>27</v>
      </c>
      <c r="CO607">
        <v>67.5</v>
      </c>
      <c r="CP607" t="s">
        <v>28</v>
      </c>
      <c r="CS607">
        <v>139</v>
      </c>
      <c r="CT607" t="s">
        <v>29</v>
      </c>
      <c r="CW607">
        <v>54.06</v>
      </c>
      <c r="CX607" t="s">
        <v>30</v>
      </c>
      <c r="DA607">
        <v>3.4329999999999998</v>
      </c>
      <c r="DB607" t="s">
        <v>31</v>
      </c>
      <c r="DE607">
        <v>406.1</v>
      </c>
      <c r="DF607" t="s">
        <v>32</v>
      </c>
      <c r="DI607">
        <v>63.2</v>
      </c>
      <c r="DJ607" t="s">
        <v>33</v>
      </c>
      <c r="DM607">
        <v>265.08999999999997</v>
      </c>
      <c r="DN607" t="s">
        <v>34</v>
      </c>
      <c r="DQ607">
        <v>105.39</v>
      </c>
      <c r="DR607" t="s">
        <v>35</v>
      </c>
      <c r="DU607">
        <v>72.14</v>
      </c>
      <c r="DV607" t="s">
        <v>36</v>
      </c>
      <c r="DY607">
        <v>0.55200000000000005</v>
      </c>
      <c r="DZ607" t="s">
        <v>37</v>
      </c>
      <c r="EC607">
        <v>91.4</v>
      </c>
      <c r="ED607" t="s">
        <v>38</v>
      </c>
      <c r="EG607">
        <v>735.6</v>
      </c>
      <c r="EH607" t="s">
        <v>39</v>
      </c>
      <c r="EK607">
        <v>102.87</v>
      </c>
      <c r="EL607" t="s">
        <v>40</v>
      </c>
      <c r="EO607">
        <v>78.61</v>
      </c>
      <c r="EP607" t="s">
        <v>41</v>
      </c>
      <c r="ES607">
        <v>286.5</v>
      </c>
      <c r="ET607" t="s">
        <v>42</v>
      </c>
      <c r="EW607">
        <v>35.5</v>
      </c>
      <c r="EX607" t="s">
        <v>43</v>
      </c>
      <c r="FA607">
        <v>28.995999999999999</v>
      </c>
      <c r="FB607" t="s">
        <v>44</v>
      </c>
      <c r="FE607">
        <v>24.39</v>
      </c>
      <c r="FF607" t="s">
        <v>45</v>
      </c>
      <c r="FI607">
        <v>84.35</v>
      </c>
      <c r="FJ607" t="s">
        <v>46</v>
      </c>
      <c r="FM607">
        <v>217.81</v>
      </c>
      <c r="FN607" t="s">
        <v>47</v>
      </c>
      <c r="FQ607">
        <v>114.55</v>
      </c>
      <c r="FR607" t="s">
        <v>48</v>
      </c>
      <c r="FU607">
        <v>85450</v>
      </c>
      <c r="FV607" t="s">
        <v>49</v>
      </c>
      <c r="FY607">
        <v>167.93</v>
      </c>
      <c r="FZ607" t="s">
        <v>50</v>
      </c>
      <c r="GC607">
        <v>9.7369999999999998E-2</v>
      </c>
      <c r="GD607" t="s">
        <v>51</v>
      </c>
      <c r="GG607">
        <v>1020</v>
      </c>
      <c r="GH607" t="s">
        <v>52</v>
      </c>
      <c r="GK607">
        <v>507.4</v>
      </c>
      <c r="GL607" t="s">
        <v>53</v>
      </c>
      <c r="GO607">
        <v>2.5596000000000001</v>
      </c>
    </row>
    <row r="608" spans="1:197" x14ac:dyDescent="0.45">
      <c r="A608">
        <v>41561</v>
      </c>
      <c r="B608" t="s">
        <v>5</v>
      </c>
      <c r="E608">
        <v>308.52</v>
      </c>
      <c r="F608" t="s">
        <v>6</v>
      </c>
      <c r="I608">
        <v>0</v>
      </c>
      <c r="J608" t="s">
        <v>7</v>
      </c>
      <c r="M608">
        <v>35.244</v>
      </c>
      <c r="N608" t="s">
        <v>8</v>
      </c>
      <c r="Q608">
        <v>967.3</v>
      </c>
      <c r="R608" t="s">
        <v>9</v>
      </c>
      <c r="U608">
        <v>55.41</v>
      </c>
      <c r="V608" t="s">
        <v>10</v>
      </c>
      <c r="Y608">
        <v>45.91</v>
      </c>
      <c r="Z608" t="s">
        <v>11</v>
      </c>
      <c r="AC608">
        <v>1905.2</v>
      </c>
      <c r="AD608" t="s">
        <v>12</v>
      </c>
      <c r="AG608">
        <v>1385</v>
      </c>
      <c r="AH608" t="s">
        <v>13</v>
      </c>
      <c r="AK608">
        <v>4.3369999999999999E-2</v>
      </c>
      <c r="AL608" t="s">
        <v>14</v>
      </c>
      <c r="AO608">
        <v>5889.4</v>
      </c>
      <c r="AP608" t="s">
        <v>15</v>
      </c>
      <c r="AS608">
        <v>157.1</v>
      </c>
      <c r="AT608" t="s">
        <v>16</v>
      </c>
      <c r="AW608">
        <v>4852</v>
      </c>
      <c r="AX608" t="s">
        <v>17</v>
      </c>
      <c r="BA608">
        <v>437.82</v>
      </c>
      <c r="BB608" t="s">
        <v>18</v>
      </c>
      <c r="BE608">
        <v>1.048E-2</v>
      </c>
      <c r="BF608" t="s">
        <v>19</v>
      </c>
      <c r="BI608">
        <v>57.72</v>
      </c>
      <c r="BJ608" t="s">
        <v>20</v>
      </c>
      <c r="BM608">
        <v>625</v>
      </c>
      <c r="BN608" t="s">
        <v>21</v>
      </c>
      <c r="BQ608">
        <v>2122.1</v>
      </c>
      <c r="BR608" t="s">
        <v>22</v>
      </c>
      <c r="BU608">
        <v>280.5</v>
      </c>
      <c r="BV608" t="s">
        <v>23</v>
      </c>
      <c r="BY608">
        <v>8.3520000000000003</v>
      </c>
      <c r="BZ608" t="s">
        <v>24</v>
      </c>
      <c r="CC608">
        <v>348.5</v>
      </c>
      <c r="CD608" t="s">
        <v>25</v>
      </c>
      <c r="CG608">
        <v>8386</v>
      </c>
      <c r="CH608" t="s">
        <v>26</v>
      </c>
      <c r="CK608">
        <v>1183</v>
      </c>
      <c r="CL608" t="s">
        <v>27</v>
      </c>
      <c r="CO608">
        <v>68.099999999999994</v>
      </c>
      <c r="CP608" t="s">
        <v>28</v>
      </c>
      <c r="CS608">
        <v>138.30000000000001</v>
      </c>
      <c r="CT608" t="s">
        <v>29</v>
      </c>
      <c r="CW608">
        <v>56.85</v>
      </c>
      <c r="CX608" t="s">
        <v>30</v>
      </c>
      <c r="DA608">
        <v>3.55</v>
      </c>
      <c r="DB608" t="s">
        <v>31</v>
      </c>
      <c r="DE608">
        <v>406.63</v>
      </c>
      <c r="DF608" t="s">
        <v>32</v>
      </c>
      <c r="DI608">
        <v>62.5</v>
      </c>
      <c r="DJ608" t="s">
        <v>33</v>
      </c>
      <c r="DM608">
        <v>260.95999999999998</v>
      </c>
      <c r="DN608" t="s">
        <v>34</v>
      </c>
      <c r="DQ608">
        <v>108.68</v>
      </c>
      <c r="DR608" t="s">
        <v>35</v>
      </c>
      <c r="DU608">
        <v>71.900000000000006</v>
      </c>
      <c r="DV608" t="s">
        <v>36</v>
      </c>
      <c r="DY608">
        <v>0.56299999999999994</v>
      </c>
      <c r="DZ608" t="s">
        <v>37</v>
      </c>
      <c r="EC608">
        <v>96.05</v>
      </c>
      <c r="ED608" t="s">
        <v>38</v>
      </c>
      <c r="EG608">
        <v>774.5</v>
      </c>
      <c r="EH608" t="s">
        <v>39</v>
      </c>
      <c r="EK608">
        <v>105.14</v>
      </c>
      <c r="EL608" t="s">
        <v>40</v>
      </c>
      <c r="EO608">
        <v>81.150000000000006</v>
      </c>
      <c r="EP608" t="s">
        <v>41</v>
      </c>
      <c r="ES608">
        <v>293.5</v>
      </c>
      <c r="ET608" t="s">
        <v>42</v>
      </c>
      <c r="EW608">
        <v>35.600999999999999</v>
      </c>
      <c r="EX608" t="s">
        <v>43</v>
      </c>
      <c r="FA608">
        <v>29.45</v>
      </c>
      <c r="FB608" t="s">
        <v>44</v>
      </c>
      <c r="FE608">
        <v>24.77</v>
      </c>
      <c r="FF608" t="s">
        <v>45</v>
      </c>
      <c r="FI608">
        <v>87.6</v>
      </c>
      <c r="FJ608" t="s">
        <v>46</v>
      </c>
      <c r="FM608">
        <v>222.96</v>
      </c>
      <c r="FN608" t="s">
        <v>47</v>
      </c>
      <c r="FQ608">
        <v>117.2</v>
      </c>
      <c r="FR608" t="s">
        <v>48</v>
      </c>
      <c r="FU608">
        <v>86450</v>
      </c>
      <c r="FV608" t="s">
        <v>49</v>
      </c>
      <c r="FY608">
        <v>173.76</v>
      </c>
      <c r="FZ608" t="s">
        <v>50</v>
      </c>
      <c r="GC608">
        <v>9.9979999999999999E-2</v>
      </c>
      <c r="GD608" t="s">
        <v>51</v>
      </c>
      <c r="GG608">
        <v>1013.9</v>
      </c>
      <c r="GH608" t="s">
        <v>52</v>
      </c>
      <c r="GK608">
        <v>520.4</v>
      </c>
      <c r="GL608" t="s">
        <v>53</v>
      </c>
      <c r="GO608">
        <v>2.6002999999999998</v>
      </c>
    </row>
    <row r="609" spans="1:197" x14ac:dyDescent="0.45">
      <c r="A609">
        <v>41568</v>
      </c>
      <c r="B609" t="s">
        <v>5</v>
      </c>
      <c r="E609">
        <v>312.92</v>
      </c>
      <c r="F609" t="s">
        <v>6</v>
      </c>
      <c r="I609">
        <v>0</v>
      </c>
      <c r="J609" t="s">
        <v>7</v>
      </c>
      <c r="M609">
        <v>34.950000000000003</v>
      </c>
      <c r="N609" t="s">
        <v>8</v>
      </c>
      <c r="Q609">
        <v>927.5</v>
      </c>
      <c r="R609" t="s">
        <v>9</v>
      </c>
      <c r="U609">
        <v>57.02</v>
      </c>
      <c r="V609" t="s">
        <v>10</v>
      </c>
      <c r="Y609">
        <v>48.1</v>
      </c>
      <c r="Z609" t="s">
        <v>11</v>
      </c>
      <c r="AC609">
        <v>1905</v>
      </c>
      <c r="AD609" t="s">
        <v>12</v>
      </c>
      <c r="AG609">
        <v>1414.6</v>
      </c>
      <c r="AH609" t="s">
        <v>13</v>
      </c>
      <c r="AK609">
        <v>4.258E-2</v>
      </c>
      <c r="AL609" t="s">
        <v>14</v>
      </c>
      <c r="AO609">
        <v>5756</v>
      </c>
      <c r="AP609" t="s">
        <v>15</v>
      </c>
      <c r="AS609">
        <v>150.08000000000001</v>
      </c>
      <c r="AT609" t="s">
        <v>16</v>
      </c>
      <c r="AW609">
        <v>5060</v>
      </c>
      <c r="AX609" t="s">
        <v>17</v>
      </c>
      <c r="BA609">
        <v>418.12</v>
      </c>
      <c r="BB609" t="s">
        <v>18</v>
      </c>
      <c r="BE609">
        <v>9.7300000000000008E-3</v>
      </c>
      <c r="BF609" t="s">
        <v>19</v>
      </c>
      <c r="BI609">
        <v>56.7</v>
      </c>
      <c r="BJ609" t="s">
        <v>20</v>
      </c>
      <c r="BM609">
        <v>592</v>
      </c>
      <c r="BN609" t="s">
        <v>21</v>
      </c>
      <c r="BQ609">
        <v>2094</v>
      </c>
      <c r="BR609" t="s">
        <v>22</v>
      </c>
      <c r="BU609">
        <v>282.35000000000002</v>
      </c>
      <c r="BV609" t="s">
        <v>23</v>
      </c>
      <c r="BY609">
        <v>8.1609999999999996</v>
      </c>
      <c r="BZ609" t="s">
        <v>24</v>
      </c>
      <c r="CC609">
        <v>336.39</v>
      </c>
      <c r="CD609" t="s">
        <v>25</v>
      </c>
      <c r="CG609">
        <v>8312.2999999999993</v>
      </c>
      <c r="CH609" t="s">
        <v>26</v>
      </c>
      <c r="CK609">
        <v>1196</v>
      </c>
      <c r="CL609" t="s">
        <v>27</v>
      </c>
      <c r="CO609">
        <v>66</v>
      </c>
      <c r="CP609" t="s">
        <v>28</v>
      </c>
      <c r="CS609">
        <v>136.5</v>
      </c>
      <c r="CT609" t="s">
        <v>29</v>
      </c>
      <c r="CW609">
        <v>54.83</v>
      </c>
      <c r="CX609" t="s">
        <v>30</v>
      </c>
      <c r="DA609">
        <v>3.52</v>
      </c>
      <c r="DB609" t="s">
        <v>31</v>
      </c>
      <c r="DE609">
        <v>413.6</v>
      </c>
      <c r="DF609" t="s">
        <v>32</v>
      </c>
      <c r="DI609">
        <v>62.47</v>
      </c>
      <c r="DJ609" t="s">
        <v>33</v>
      </c>
      <c r="DM609">
        <v>252.2</v>
      </c>
      <c r="DN609" t="s">
        <v>34</v>
      </c>
      <c r="DQ609">
        <v>115.05</v>
      </c>
      <c r="DR609" t="s">
        <v>35</v>
      </c>
      <c r="DU609">
        <v>73.040000000000006</v>
      </c>
      <c r="DV609" t="s">
        <v>36</v>
      </c>
      <c r="DY609">
        <v>0.5423</v>
      </c>
      <c r="DZ609" t="s">
        <v>37</v>
      </c>
      <c r="EC609">
        <v>95</v>
      </c>
      <c r="ED609" t="s">
        <v>38</v>
      </c>
      <c r="EG609">
        <v>788.6</v>
      </c>
      <c r="EH609" t="s">
        <v>39</v>
      </c>
      <c r="EK609">
        <v>102.99</v>
      </c>
      <c r="EL609" t="s">
        <v>40</v>
      </c>
      <c r="EO609">
        <v>81.34</v>
      </c>
      <c r="EP609" t="s">
        <v>41</v>
      </c>
      <c r="ES609">
        <v>281.89999999999998</v>
      </c>
      <c r="ET609" t="s">
        <v>42</v>
      </c>
      <c r="EW609">
        <v>35.072000000000003</v>
      </c>
      <c r="EX609" t="s">
        <v>43</v>
      </c>
      <c r="FA609">
        <v>28.388000000000002</v>
      </c>
      <c r="FB609" t="s">
        <v>44</v>
      </c>
      <c r="FE609">
        <v>23.81</v>
      </c>
      <c r="FF609" t="s">
        <v>45</v>
      </c>
      <c r="FI609">
        <v>88.8</v>
      </c>
      <c r="FJ609" t="s">
        <v>46</v>
      </c>
      <c r="FM609">
        <v>214.13</v>
      </c>
      <c r="FN609" t="s">
        <v>47</v>
      </c>
      <c r="FQ609">
        <v>115.41</v>
      </c>
      <c r="FR609" t="s">
        <v>48</v>
      </c>
      <c r="FU609">
        <v>82311</v>
      </c>
      <c r="FV609" t="s">
        <v>49</v>
      </c>
      <c r="FY609">
        <v>173.85</v>
      </c>
      <c r="FZ609" t="s">
        <v>50</v>
      </c>
      <c r="GC609">
        <v>9.8919999999999994E-2</v>
      </c>
      <c r="GD609" t="s">
        <v>51</v>
      </c>
      <c r="GG609">
        <v>964.1</v>
      </c>
      <c r="GH609" t="s">
        <v>52</v>
      </c>
      <c r="GK609">
        <v>504.8</v>
      </c>
      <c r="GL609" t="s">
        <v>53</v>
      </c>
      <c r="GO609">
        <v>2.4921000000000002</v>
      </c>
    </row>
    <row r="610" spans="1:197" x14ac:dyDescent="0.45">
      <c r="A610">
        <v>41575</v>
      </c>
      <c r="B610" t="s">
        <v>5</v>
      </c>
      <c r="E610">
        <v>293.8</v>
      </c>
      <c r="F610" t="s">
        <v>6</v>
      </c>
      <c r="I610">
        <v>0</v>
      </c>
      <c r="J610" t="s">
        <v>7</v>
      </c>
      <c r="M610">
        <v>35.951000000000001</v>
      </c>
      <c r="N610" t="s">
        <v>8</v>
      </c>
      <c r="Q610">
        <v>970</v>
      </c>
      <c r="R610" t="s">
        <v>9</v>
      </c>
      <c r="U610">
        <v>57.38</v>
      </c>
      <c r="V610" t="s">
        <v>10</v>
      </c>
      <c r="Y610">
        <v>47.35</v>
      </c>
      <c r="Z610" t="s">
        <v>11</v>
      </c>
      <c r="AC610">
        <v>1783.6</v>
      </c>
      <c r="AD610" t="s">
        <v>12</v>
      </c>
      <c r="AG610">
        <v>1283</v>
      </c>
      <c r="AH610" t="s">
        <v>13</v>
      </c>
      <c r="AK610">
        <v>4.4699999999999997E-2</v>
      </c>
      <c r="AL610" t="s">
        <v>14</v>
      </c>
      <c r="AO610">
        <v>6200</v>
      </c>
      <c r="AP610" t="s">
        <v>15</v>
      </c>
      <c r="AS610">
        <v>150.44</v>
      </c>
      <c r="AT610" t="s">
        <v>16</v>
      </c>
      <c r="AW610">
        <v>4920</v>
      </c>
      <c r="AX610" t="s">
        <v>17</v>
      </c>
      <c r="BA610">
        <v>418</v>
      </c>
      <c r="BB610" t="s">
        <v>18</v>
      </c>
      <c r="BE610">
        <v>9.3299999999999998E-3</v>
      </c>
      <c r="BF610" t="s">
        <v>19</v>
      </c>
      <c r="BI610">
        <v>54.32</v>
      </c>
      <c r="BJ610" t="s">
        <v>20</v>
      </c>
      <c r="BM610">
        <v>581.6</v>
      </c>
      <c r="BN610" t="s">
        <v>21</v>
      </c>
      <c r="BQ610">
        <v>2112</v>
      </c>
      <c r="BR610" t="s">
        <v>22</v>
      </c>
      <c r="BU610">
        <v>276.2</v>
      </c>
      <c r="BV610" t="s">
        <v>23</v>
      </c>
      <c r="BY610">
        <v>7.9139999999999997</v>
      </c>
      <c r="BZ610" t="s">
        <v>24</v>
      </c>
      <c r="CC610">
        <v>338.4</v>
      </c>
      <c r="CD610" t="s">
        <v>25</v>
      </c>
      <c r="CG610">
        <v>8740</v>
      </c>
      <c r="CH610" t="s">
        <v>26</v>
      </c>
      <c r="CK610">
        <v>1178.8</v>
      </c>
      <c r="CL610" t="s">
        <v>27</v>
      </c>
      <c r="CO610">
        <v>61.4</v>
      </c>
      <c r="CP610" t="s">
        <v>28</v>
      </c>
      <c r="CS610">
        <v>136.27000000000001</v>
      </c>
      <c r="CT610" t="s">
        <v>29</v>
      </c>
      <c r="CW610">
        <v>55.18</v>
      </c>
      <c r="CX610" t="s">
        <v>30</v>
      </c>
      <c r="DA610">
        <v>3.4106000000000001</v>
      </c>
      <c r="DB610" t="s">
        <v>31</v>
      </c>
      <c r="DE610">
        <v>416.9</v>
      </c>
      <c r="DF610" t="s">
        <v>32</v>
      </c>
      <c r="DI610">
        <v>63.93</v>
      </c>
      <c r="DJ610" t="s">
        <v>33</v>
      </c>
      <c r="DM610">
        <v>251.98</v>
      </c>
      <c r="DN610" t="s">
        <v>34</v>
      </c>
      <c r="DQ610">
        <v>117.1</v>
      </c>
      <c r="DR610" t="s">
        <v>35</v>
      </c>
      <c r="DU610">
        <v>75.599999999999994</v>
      </c>
      <c r="DV610" t="s">
        <v>36</v>
      </c>
      <c r="DY610">
        <v>0.55879999999999996</v>
      </c>
      <c r="DZ610" t="s">
        <v>37</v>
      </c>
      <c r="EC610">
        <v>96.9</v>
      </c>
      <c r="ED610" t="s">
        <v>38</v>
      </c>
      <c r="EG610">
        <v>765.1</v>
      </c>
      <c r="EH610" t="s">
        <v>39</v>
      </c>
      <c r="EK610">
        <v>103.65</v>
      </c>
      <c r="EL610" t="s">
        <v>40</v>
      </c>
      <c r="EO610">
        <v>83.61</v>
      </c>
      <c r="EP610" t="s">
        <v>41</v>
      </c>
      <c r="ES610">
        <v>281.5</v>
      </c>
      <c r="ET610" t="s">
        <v>42</v>
      </c>
      <c r="EW610">
        <v>36.799999999999997</v>
      </c>
      <c r="EX610" t="s">
        <v>43</v>
      </c>
      <c r="FA610">
        <v>28.75</v>
      </c>
      <c r="FB610" t="s">
        <v>44</v>
      </c>
      <c r="FE610">
        <v>23.7</v>
      </c>
      <c r="FF610" t="s">
        <v>45</v>
      </c>
      <c r="FI610">
        <v>92.58</v>
      </c>
      <c r="FJ610" t="s">
        <v>46</v>
      </c>
      <c r="FM610">
        <v>220.7</v>
      </c>
      <c r="FN610" t="s">
        <v>47</v>
      </c>
      <c r="FQ610">
        <v>118.87</v>
      </c>
      <c r="FR610" t="s">
        <v>48</v>
      </c>
      <c r="FU610">
        <v>82999</v>
      </c>
      <c r="FV610" t="s">
        <v>49</v>
      </c>
      <c r="FY610">
        <v>170.95</v>
      </c>
      <c r="FZ610" t="s">
        <v>50</v>
      </c>
      <c r="GC610">
        <v>9.7710000000000005E-2</v>
      </c>
      <c r="GD610" t="s">
        <v>51</v>
      </c>
      <c r="GG610">
        <v>986.5</v>
      </c>
      <c r="GH610" t="s">
        <v>52</v>
      </c>
      <c r="GK610">
        <v>532.20000000000005</v>
      </c>
      <c r="GL610" t="s">
        <v>53</v>
      </c>
      <c r="GO610">
        <v>2.4700000000000002</v>
      </c>
    </row>
    <row r="611" spans="1:197" x14ac:dyDescent="0.45">
      <c r="A611">
        <v>41582</v>
      </c>
      <c r="B611" t="s">
        <v>5</v>
      </c>
      <c r="E611">
        <v>294</v>
      </c>
      <c r="F611" t="s">
        <v>6</v>
      </c>
      <c r="I611">
        <v>0</v>
      </c>
      <c r="J611" t="s">
        <v>7</v>
      </c>
      <c r="M611">
        <v>36.1</v>
      </c>
      <c r="N611" t="s">
        <v>8</v>
      </c>
      <c r="Q611">
        <v>994.2</v>
      </c>
      <c r="R611" t="s">
        <v>9</v>
      </c>
      <c r="U611">
        <v>57.1</v>
      </c>
      <c r="V611" t="s">
        <v>10</v>
      </c>
      <c r="Y611">
        <v>46.14</v>
      </c>
      <c r="Z611" t="s">
        <v>11</v>
      </c>
      <c r="AC611">
        <v>1791</v>
      </c>
      <c r="AD611" t="s">
        <v>12</v>
      </c>
      <c r="AG611">
        <v>1227</v>
      </c>
      <c r="AH611" t="s">
        <v>13</v>
      </c>
      <c r="AK611">
        <v>4.548E-2</v>
      </c>
      <c r="AL611" t="s">
        <v>14</v>
      </c>
      <c r="AO611">
        <v>7010</v>
      </c>
      <c r="AP611" t="s">
        <v>15</v>
      </c>
      <c r="AS611">
        <v>147.55000000000001</v>
      </c>
      <c r="AT611" t="s">
        <v>16</v>
      </c>
      <c r="AW611">
        <v>4845</v>
      </c>
      <c r="AX611" t="s">
        <v>17</v>
      </c>
      <c r="BA611">
        <v>428.89</v>
      </c>
      <c r="BB611" t="s">
        <v>18</v>
      </c>
      <c r="BE611">
        <v>8.4100000000000008E-3</v>
      </c>
      <c r="BF611" t="s">
        <v>19</v>
      </c>
      <c r="BI611">
        <v>52.06</v>
      </c>
      <c r="BJ611" t="s">
        <v>20</v>
      </c>
      <c r="BM611">
        <v>550</v>
      </c>
      <c r="BN611" t="s">
        <v>21</v>
      </c>
      <c r="BQ611">
        <v>2064.1</v>
      </c>
      <c r="BR611" t="s">
        <v>22</v>
      </c>
      <c r="BU611">
        <v>279.97000000000003</v>
      </c>
      <c r="BV611" t="s">
        <v>23</v>
      </c>
      <c r="BY611">
        <v>7.9969999999999999</v>
      </c>
      <c r="BZ611" t="s">
        <v>24</v>
      </c>
      <c r="CC611">
        <v>328.69</v>
      </c>
      <c r="CD611" t="s">
        <v>25</v>
      </c>
      <c r="CG611">
        <v>8602.7000000000007</v>
      </c>
      <c r="CH611" t="s">
        <v>26</v>
      </c>
      <c r="CK611">
        <v>1141.4000000000001</v>
      </c>
      <c r="CL611" t="s">
        <v>27</v>
      </c>
      <c r="CO611">
        <v>61.45</v>
      </c>
      <c r="CP611" t="s">
        <v>28</v>
      </c>
      <c r="CS611">
        <v>138</v>
      </c>
      <c r="CT611" t="s">
        <v>29</v>
      </c>
      <c r="CW611">
        <v>53.26</v>
      </c>
      <c r="CX611" t="s">
        <v>30</v>
      </c>
      <c r="DA611">
        <v>3.335</v>
      </c>
      <c r="DB611" t="s">
        <v>31</v>
      </c>
      <c r="DE611">
        <v>404.05</v>
      </c>
      <c r="DF611" t="s">
        <v>32</v>
      </c>
      <c r="DI611">
        <v>62.55</v>
      </c>
      <c r="DJ611" t="s">
        <v>33</v>
      </c>
      <c r="DM611">
        <v>245.92</v>
      </c>
      <c r="DN611" t="s">
        <v>34</v>
      </c>
      <c r="DQ611">
        <v>116.79</v>
      </c>
      <c r="DR611" t="s">
        <v>35</v>
      </c>
      <c r="DU611">
        <v>76.489999999999995</v>
      </c>
      <c r="DV611" t="s">
        <v>36</v>
      </c>
      <c r="DY611">
        <v>0.55430000000000001</v>
      </c>
      <c r="DZ611" t="s">
        <v>37</v>
      </c>
      <c r="EC611">
        <v>94.5</v>
      </c>
      <c r="ED611" t="s">
        <v>38</v>
      </c>
      <c r="EG611">
        <v>730.6</v>
      </c>
      <c r="EH611" t="s">
        <v>39</v>
      </c>
      <c r="EK611">
        <v>101.86</v>
      </c>
      <c r="EL611" t="s">
        <v>40</v>
      </c>
      <c r="EO611">
        <v>82.94</v>
      </c>
      <c r="EP611" t="s">
        <v>41</v>
      </c>
      <c r="ES611">
        <v>286.10000000000002</v>
      </c>
      <c r="ET611" t="s">
        <v>42</v>
      </c>
      <c r="EW611">
        <v>37.137999999999998</v>
      </c>
      <c r="EX611" t="s">
        <v>43</v>
      </c>
      <c r="FA611">
        <v>28.401</v>
      </c>
      <c r="FB611" t="s">
        <v>44</v>
      </c>
      <c r="FE611">
        <v>23.75</v>
      </c>
      <c r="FF611" t="s">
        <v>45</v>
      </c>
      <c r="FI611">
        <v>87.21</v>
      </c>
      <c r="FJ611" t="s">
        <v>46</v>
      </c>
      <c r="FM611">
        <v>214.28</v>
      </c>
      <c r="FN611" t="s">
        <v>47</v>
      </c>
      <c r="FQ611">
        <v>117.8</v>
      </c>
      <c r="FR611" t="s">
        <v>48</v>
      </c>
      <c r="FU611">
        <v>83498</v>
      </c>
      <c r="FV611" t="s">
        <v>49</v>
      </c>
      <c r="FY611">
        <v>168.75</v>
      </c>
      <c r="FZ611" t="s">
        <v>50</v>
      </c>
      <c r="GC611">
        <v>9.3689999999999996E-2</v>
      </c>
      <c r="GD611" t="s">
        <v>51</v>
      </c>
      <c r="GG611">
        <v>953.1</v>
      </c>
      <c r="GH611" t="s">
        <v>52</v>
      </c>
      <c r="GK611">
        <v>544.9</v>
      </c>
      <c r="GL611" t="s">
        <v>53</v>
      </c>
      <c r="GO611">
        <v>2.4300999999999999</v>
      </c>
    </row>
    <row r="612" spans="1:197" x14ac:dyDescent="0.45">
      <c r="A612">
        <v>41589</v>
      </c>
      <c r="B612" t="s">
        <v>5</v>
      </c>
      <c r="E612">
        <v>296.55</v>
      </c>
      <c r="F612" t="s">
        <v>6</v>
      </c>
      <c r="I612">
        <v>0</v>
      </c>
      <c r="J612" t="s">
        <v>7</v>
      </c>
      <c r="M612">
        <v>35.360999999999997</v>
      </c>
      <c r="N612" t="s">
        <v>8</v>
      </c>
      <c r="Q612">
        <v>974.9</v>
      </c>
      <c r="R612" t="s">
        <v>9</v>
      </c>
      <c r="U612">
        <v>59.88</v>
      </c>
      <c r="V612" t="s">
        <v>10</v>
      </c>
      <c r="Y612">
        <v>45.68</v>
      </c>
      <c r="Z612" t="s">
        <v>11</v>
      </c>
      <c r="AC612">
        <v>1901.1</v>
      </c>
      <c r="AD612" t="s">
        <v>12</v>
      </c>
      <c r="AG612">
        <v>1253.9000000000001</v>
      </c>
      <c r="AH612" t="s">
        <v>13</v>
      </c>
      <c r="AK612">
        <v>4.4999999999999998E-2</v>
      </c>
      <c r="AL612" t="s">
        <v>14</v>
      </c>
      <c r="AO612">
        <v>7157</v>
      </c>
      <c r="AP612" t="s">
        <v>15</v>
      </c>
      <c r="AS612">
        <v>147.13999999999999</v>
      </c>
      <c r="AT612" t="s">
        <v>16</v>
      </c>
      <c r="AW612">
        <v>4778</v>
      </c>
      <c r="AX612" t="s">
        <v>17</v>
      </c>
      <c r="BA612">
        <v>410</v>
      </c>
      <c r="BB612" t="s">
        <v>18</v>
      </c>
      <c r="BE612">
        <v>8.1899999999999994E-3</v>
      </c>
      <c r="BF612" t="s">
        <v>19</v>
      </c>
      <c r="BI612">
        <v>51.42</v>
      </c>
      <c r="BJ612" t="s">
        <v>20</v>
      </c>
      <c r="BM612">
        <v>560</v>
      </c>
      <c r="BN612" t="s">
        <v>21</v>
      </c>
      <c r="BQ612">
        <v>2071</v>
      </c>
      <c r="BR612" t="s">
        <v>22</v>
      </c>
      <c r="BU612">
        <v>277.31</v>
      </c>
      <c r="BV612" t="s">
        <v>23</v>
      </c>
      <c r="BY612">
        <v>7.7460000000000004</v>
      </c>
      <c r="BZ612" t="s">
        <v>24</v>
      </c>
      <c r="CC612">
        <v>326.35000000000002</v>
      </c>
      <c r="CD612" t="s">
        <v>25</v>
      </c>
      <c r="CG612">
        <v>8724.9</v>
      </c>
      <c r="CH612" t="s">
        <v>26</v>
      </c>
      <c r="CK612">
        <v>1112.5</v>
      </c>
      <c r="CL612" t="s">
        <v>27</v>
      </c>
      <c r="CO612">
        <v>64.92</v>
      </c>
      <c r="CP612" t="s">
        <v>28</v>
      </c>
      <c r="CS612">
        <v>144</v>
      </c>
      <c r="CT612" t="s">
        <v>29</v>
      </c>
      <c r="CW612">
        <v>50.89</v>
      </c>
      <c r="CX612" t="s">
        <v>30</v>
      </c>
      <c r="DA612">
        <v>3.3450000000000002</v>
      </c>
      <c r="DB612" t="s">
        <v>31</v>
      </c>
      <c r="DE612">
        <v>412.63</v>
      </c>
      <c r="DF612" t="s">
        <v>32</v>
      </c>
      <c r="DI612">
        <v>62.05</v>
      </c>
      <c r="DJ612" t="s">
        <v>33</v>
      </c>
      <c r="DM612">
        <v>244.2</v>
      </c>
      <c r="DN612" t="s">
        <v>34</v>
      </c>
      <c r="DQ612">
        <v>117</v>
      </c>
      <c r="DR612" t="s">
        <v>35</v>
      </c>
      <c r="DU612">
        <v>78.5</v>
      </c>
      <c r="DV612" t="s">
        <v>36</v>
      </c>
      <c r="DY612">
        <v>0.56010000000000004</v>
      </c>
      <c r="DZ612" t="s">
        <v>37</v>
      </c>
      <c r="EC612">
        <v>90.17</v>
      </c>
      <c r="ED612" t="s">
        <v>38</v>
      </c>
      <c r="EG612">
        <v>752</v>
      </c>
      <c r="EH612" t="s">
        <v>39</v>
      </c>
      <c r="EK612">
        <v>103.69</v>
      </c>
      <c r="EL612" t="s">
        <v>40</v>
      </c>
      <c r="EO612">
        <v>83.09</v>
      </c>
      <c r="EP612" t="s">
        <v>41</v>
      </c>
      <c r="ES612">
        <v>280.39999999999998</v>
      </c>
      <c r="ET612" t="s">
        <v>42</v>
      </c>
      <c r="EW612">
        <v>38.749000000000002</v>
      </c>
      <c r="EX612" t="s">
        <v>43</v>
      </c>
      <c r="FA612">
        <v>28.13</v>
      </c>
      <c r="FB612" t="s">
        <v>44</v>
      </c>
      <c r="FE612">
        <v>23.815000000000001</v>
      </c>
      <c r="FF612" t="s">
        <v>45</v>
      </c>
      <c r="FI612">
        <v>89.99</v>
      </c>
      <c r="FJ612" t="s">
        <v>46</v>
      </c>
      <c r="FM612">
        <v>208.24</v>
      </c>
      <c r="FN612" t="s">
        <v>47</v>
      </c>
      <c r="FQ612">
        <v>115.94</v>
      </c>
      <c r="FR612" t="s">
        <v>48</v>
      </c>
      <c r="FU612">
        <v>82410</v>
      </c>
      <c r="FV612" t="s">
        <v>49</v>
      </c>
      <c r="FY612">
        <v>175.28</v>
      </c>
      <c r="FZ612" t="s">
        <v>50</v>
      </c>
      <c r="GC612">
        <v>8.1530000000000005E-2</v>
      </c>
      <c r="GD612" t="s">
        <v>51</v>
      </c>
      <c r="GG612">
        <v>977.3</v>
      </c>
      <c r="GH612" t="s">
        <v>52</v>
      </c>
      <c r="GK612">
        <v>538</v>
      </c>
      <c r="GL612" t="s">
        <v>53</v>
      </c>
      <c r="GO612">
        <v>2.407</v>
      </c>
    </row>
    <row r="613" spans="1:197" x14ac:dyDescent="0.45">
      <c r="A613">
        <v>41596</v>
      </c>
      <c r="B613" t="s">
        <v>5</v>
      </c>
      <c r="E613">
        <v>280.77</v>
      </c>
      <c r="F613" t="s">
        <v>6</v>
      </c>
      <c r="I613">
        <v>0</v>
      </c>
      <c r="J613" t="s">
        <v>7</v>
      </c>
      <c r="M613">
        <v>35.380000000000003</v>
      </c>
      <c r="N613" t="s">
        <v>8</v>
      </c>
      <c r="Q613">
        <v>967.8</v>
      </c>
      <c r="R613" t="s">
        <v>9</v>
      </c>
      <c r="U613">
        <v>58.29</v>
      </c>
      <c r="V613" t="s">
        <v>10</v>
      </c>
      <c r="Y613">
        <v>45.34</v>
      </c>
      <c r="Z613" t="s">
        <v>11</v>
      </c>
      <c r="AC613">
        <v>1919.4</v>
      </c>
      <c r="AD613" t="s">
        <v>12</v>
      </c>
      <c r="AG613">
        <v>1343.8</v>
      </c>
      <c r="AH613" t="s">
        <v>13</v>
      </c>
      <c r="AK613">
        <v>4.6489999999999997E-2</v>
      </c>
      <c r="AL613" t="s">
        <v>14</v>
      </c>
      <c r="AO613">
        <v>7535</v>
      </c>
      <c r="AP613" t="s">
        <v>15</v>
      </c>
      <c r="AS613">
        <v>149.59</v>
      </c>
      <c r="AT613" t="s">
        <v>16</v>
      </c>
      <c r="AW613">
        <v>4876</v>
      </c>
      <c r="AX613" t="s">
        <v>17</v>
      </c>
      <c r="BA613">
        <v>426</v>
      </c>
      <c r="BB613" t="s">
        <v>18</v>
      </c>
      <c r="BE613">
        <v>7.8799999999999999E-3</v>
      </c>
      <c r="BF613" t="s">
        <v>19</v>
      </c>
      <c r="BI613">
        <v>49.73</v>
      </c>
      <c r="BJ613" t="s">
        <v>20</v>
      </c>
      <c r="BM613">
        <v>560</v>
      </c>
      <c r="BN613" t="s">
        <v>21</v>
      </c>
      <c r="BQ613">
        <v>2084.3000000000002</v>
      </c>
      <c r="BR613" t="s">
        <v>22</v>
      </c>
      <c r="BU613">
        <v>281</v>
      </c>
      <c r="BV613" t="s">
        <v>23</v>
      </c>
      <c r="BY613">
        <v>7.952</v>
      </c>
      <c r="BZ613" t="s">
        <v>24</v>
      </c>
      <c r="CC613">
        <v>317.99</v>
      </c>
      <c r="CD613" t="s">
        <v>25</v>
      </c>
      <c r="CG613">
        <v>8821</v>
      </c>
      <c r="CH613" t="s">
        <v>26</v>
      </c>
      <c r="CK613">
        <v>1082.8</v>
      </c>
      <c r="CL613" t="s">
        <v>27</v>
      </c>
      <c r="CO613">
        <v>67.150000000000006</v>
      </c>
      <c r="CP613" t="s">
        <v>28</v>
      </c>
      <c r="CS613">
        <v>139.79</v>
      </c>
      <c r="CT613" t="s">
        <v>29</v>
      </c>
      <c r="CW613">
        <v>53.06</v>
      </c>
      <c r="CX613" t="s">
        <v>30</v>
      </c>
      <c r="DA613">
        <v>3.0219999999999998</v>
      </c>
      <c r="DB613" t="s">
        <v>31</v>
      </c>
      <c r="DE613">
        <v>402.02</v>
      </c>
      <c r="DF613" t="s">
        <v>32</v>
      </c>
      <c r="DI613">
        <v>63.06</v>
      </c>
      <c r="DJ613" t="s">
        <v>33</v>
      </c>
      <c r="DM613">
        <v>246.66</v>
      </c>
      <c r="DN613" t="s">
        <v>34</v>
      </c>
      <c r="DQ613">
        <v>112</v>
      </c>
      <c r="DR613" t="s">
        <v>35</v>
      </c>
      <c r="DU613">
        <v>74.48</v>
      </c>
      <c r="DV613" t="s">
        <v>36</v>
      </c>
      <c r="DY613">
        <v>0.57779999999999998</v>
      </c>
      <c r="DZ613" t="s">
        <v>37</v>
      </c>
      <c r="EC613">
        <v>91.95</v>
      </c>
      <c r="ED613" t="s">
        <v>38</v>
      </c>
      <c r="EG613">
        <v>781.4</v>
      </c>
      <c r="EH613" t="s">
        <v>39</v>
      </c>
      <c r="EK613">
        <v>105.1</v>
      </c>
      <c r="EL613" t="s">
        <v>40</v>
      </c>
      <c r="EO613">
        <v>85.55</v>
      </c>
      <c r="EP613" t="s">
        <v>41</v>
      </c>
      <c r="ES613">
        <v>304</v>
      </c>
      <c r="ET613" t="s">
        <v>42</v>
      </c>
      <c r="EW613">
        <v>39.298999999999999</v>
      </c>
      <c r="EX613" t="s">
        <v>43</v>
      </c>
      <c r="FA613">
        <v>28.265000000000001</v>
      </c>
      <c r="FB613" t="s">
        <v>44</v>
      </c>
      <c r="FE613">
        <v>24.19</v>
      </c>
      <c r="FF613" t="s">
        <v>45</v>
      </c>
      <c r="FI613">
        <v>94.29</v>
      </c>
      <c r="FJ613" t="s">
        <v>46</v>
      </c>
      <c r="FM613">
        <v>213.41</v>
      </c>
      <c r="FN613" t="s">
        <v>47</v>
      </c>
      <c r="FQ613">
        <v>119.32</v>
      </c>
      <c r="FR613" t="s">
        <v>48</v>
      </c>
      <c r="FU613">
        <v>83504</v>
      </c>
      <c r="FV613" t="s">
        <v>49</v>
      </c>
      <c r="FY613">
        <v>168.71</v>
      </c>
      <c r="FZ613" t="s">
        <v>50</v>
      </c>
      <c r="GC613">
        <v>8.3379999999999996E-2</v>
      </c>
      <c r="GD613" t="s">
        <v>51</v>
      </c>
      <c r="GG613">
        <v>962.5</v>
      </c>
      <c r="GH613" t="s">
        <v>52</v>
      </c>
      <c r="GK613">
        <v>515</v>
      </c>
      <c r="GL613" t="s">
        <v>53</v>
      </c>
      <c r="GO613">
        <v>2.4089999999999998</v>
      </c>
    </row>
    <row r="614" spans="1:197" x14ac:dyDescent="0.45">
      <c r="A614">
        <v>41603</v>
      </c>
      <c r="B614" t="s">
        <v>5</v>
      </c>
      <c r="E614">
        <v>291.02999999999997</v>
      </c>
      <c r="F614" t="s">
        <v>6</v>
      </c>
      <c r="I614">
        <v>0</v>
      </c>
      <c r="J614" t="s">
        <v>7</v>
      </c>
      <c r="M614">
        <v>34.914000000000001</v>
      </c>
      <c r="N614" t="s">
        <v>8</v>
      </c>
      <c r="Q614">
        <v>979.6</v>
      </c>
      <c r="R614" t="s">
        <v>9</v>
      </c>
      <c r="U614">
        <v>60.42</v>
      </c>
      <c r="V614" t="s">
        <v>10</v>
      </c>
      <c r="Y614">
        <v>45.45</v>
      </c>
      <c r="Z614" t="s">
        <v>11</v>
      </c>
      <c r="AC614">
        <v>1908.7</v>
      </c>
      <c r="AD614" t="s">
        <v>12</v>
      </c>
      <c r="AG614">
        <v>1352</v>
      </c>
      <c r="AH614" t="s">
        <v>13</v>
      </c>
      <c r="AK614">
        <v>4.6280000000000002E-2</v>
      </c>
      <c r="AL614" t="s">
        <v>14</v>
      </c>
      <c r="AO614">
        <v>7860</v>
      </c>
      <c r="AP614" t="s">
        <v>15</v>
      </c>
      <c r="AS614">
        <v>143.1</v>
      </c>
      <c r="AT614" t="s">
        <v>16</v>
      </c>
      <c r="AW614">
        <v>4984</v>
      </c>
      <c r="AX614" t="s">
        <v>17</v>
      </c>
      <c r="BA614">
        <v>426.83</v>
      </c>
      <c r="BB614" t="s">
        <v>18</v>
      </c>
      <c r="BE614">
        <v>7.79E-3</v>
      </c>
      <c r="BF614" t="s">
        <v>19</v>
      </c>
      <c r="BI614">
        <v>47.38</v>
      </c>
      <c r="BJ614" t="s">
        <v>20</v>
      </c>
      <c r="BM614">
        <v>573</v>
      </c>
      <c r="BN614" t="s">
        <v>21</v>
      </c>
      <c r="BQ614">
        <v>2042.8</v>
      </c>
      <c r="BR614" t="s">
        <v>22</v>
      </c>
      <c r="BU614">
        <v>293.99</v>
      </c>
      <c r="BV614" t="s">
        <v>23</v>
      </c>
      <c r="BY614">
        <v>7.74</v>
      </c>
      <c r="BZ614" t="s">
        <v>24</v>
      </c>
      <c r="CC614">
        <v>313.05</v>
      </c>
      <c r="CD614" t="s">
        <v>25</v>
      </c>
      <c r="CG614">
        <v>9160</v>
      </c>
      <c r="CH614" t="s">
        <v>26</v>
      </c>
      <c r="CK614">
        <v>1066.4000000000001</v>
      </c>
      <c r="CL614" t="s">
        <v>27</v>
      </c>
      <c r="CO614">
        <v>67</v>
      </c>
      <c r="CP614" t="s">
        <v>28</v>
      </c>
      <c r="CS614">
        <v>139.97999999999999</v>
      </c>
      <c r="CT614" t="s">
        <v>29</v>
      </c>
      <c r="CW614">
        <v>53.75</v>
      </c>
      <c r="CX614" t="s">
        <v>30</v>
      </c>
      <c r="DA614">
        <v>3.0049000000000001</v>
      </c>
      <c r="DB614" t="s">
        <v>31</v>
      </c>
      <c r="DE614">
        <v>398.98</v>
      </c>
      <c r="DF614" t="s">
        <v>32</v>
      </c>
      <c r="DI614">
        <v>63.9</v>
      </c>
      <c r="DJ614" t="s">
        <v>33</v>
      </c>
      <c r="DM614">
        <v>238.49</v>
      </c>
      <c r="DN614" t="s">
        <v>34</v>
      </c>
      <c r="DQ614">
        <v>106.53</v>
      </c>
      <c r="DR614" t="s">
        <v>35</v>
      </c>
      <c r="DU614">
        <v>71.25</v>
      </c>
      <c r="DV614" t="s">
        <v>36</v>
      </c>
      <c r="DY614">
        <v>0.57099999999999995</v>
      </c>
      <c r="DZ614" t="s">
        <v>37</v>
      </c>
      <c r="EC614">
        <v>99</v>
      </c>
      <c r="ED614" t="s">
        <v>38</v>
      </c>
      <c r="EG614">
        <v>791.1</v>
      </c>
      <c r="EH614" t="s">
        <v>39</v>
      </c>
      <c r="EK614">
        <v>103.07</v>
      </c>
      <c r="EL614" t="s">
        <v>40</v>
      </c>
      <c r="EO614">
        <v>84.85</v>
      </c>
      <c r="EP614" t="s">
        <v>41</v>
      </c>
      <c r="ES614">
        <v>301.89999999999998</v>
      </c>
      <c r="ET614" t="s">
        <v>42</v>
      </c>
      <c r="EW614">
        <v>39.15</v>
      </c>
      <c r="EX614" t="s">
        <v>43</v>
      </c>
      <c r="FA614">
        <v>27.398</v>
      </c>
      <c r="FB614" t="s">
        <v>44</v>
      </c>
      <c r="FE614">
        <v>23.582999999999998</v>
      </c>
      <c r="FF614" t="s">
        <v>45</v>
      </c>
      <c r="FI614">
        <v>93.83</v>
      </c>
      <c r="FJ614" t="s">
        <v>46</v>
      </c>
      <c r="FM614">
        <v>203.09</v>
      </c>
      <c r="FN614" t="s">
        <v>47</v>
      </c>
      <c r="FQ614">
        <v>117.39</v>
      </c>
      <c r="FR614" t="s">
        <v>48</v>
      </c>
      <c r="FU614">
        <v>84602</v>
      </c>
      <c r="FV614" t="s">
        <v>49</v>
      </c>
      <c r="FY614">
        <v>164.98</v>
      </c>
      <c r="FZ614" t="s">
        <v>50</v>
      </c>
      <c r="GC614">
        <v>7.9750000000000001E-2</v>
      </c>
      <c r="GD614" t="s">
        <v>51</v>
      </c>
      <c r="GG614">
        <v>963.8</v>
      </c>
      <c r="GH614" t="s">
        <v>52</v>
      </c>
      <c r="GK614">
        <v>527.29999999999995</v>
      </c>
      <c r="GL614" t="s">
        <v>53</v>
      </c>
      <c r="GO614">
        <v>2.3650000000000002</v>
      </c>
    </row>
    <row r="615" spans="1:197" x14ac:dyDescent="0.45">
      <c r="A615">
        <v>41610</v>
      </c>
      <c r="B615" t="s">
        <v>5</v>
      </c>
      <c r="E615">
        <v>267.04000000000002</v>
      </c>
      <c r="F615" t="s">
        <v>6</v>
      </c>
      <c r="I615">
        <v>0</v>
      </c>
      <c r="J615" t="s">
        <v>7</v>
      </c>
      <c r="M615">
        <v>35.445</v>
      </c>
      <c r="N615" t="s">
        <v>8</v>
      </c>
      <c r="Q615">
        <v>963.4</v>
      </c>
      <c r="R615" t="s">
        <v>9</v>
      </c>
      <c r="U615">
        <v>68.8</v>
      </c>
      <c r="V615" t="s">
        <v>10</v>
      </c>
      <c r="Y615">
        <v>41.3</v>
      </c>
      <c r="Z615" t="s">
        <v>11</v>
      </c>
      <c r="AC615">
        <v>1887.3</v>
      </c>
      <c r="AD615" t="s">
        <v>12</v>
      </c>
      <c r="AG615">
        <v>1315.1</v>
      </c>
      <c r="AH615" t="s">
        <v>13</v>
      </c>
      <c r="AK615">
        <v>4.5999999999999999E-2</v>
      </c>
      <c r="AL615" t="s">
        <v>14</v>
      </c>
      <c r="AO615">
        <v>7710</v>
      </c>
      <c r="AP615" t="s">
        <v>15</v>
      </c>
      <c r="AS615">
        <v>137.47999999999999</v>
      </c>
      <c r="AT615" t="s">
        <v>16</v>
      </c>
      <c r="AW615">
        <v>5075</v>
      </c>
      <c r="AX615" t="s">
        <v>17</v>
      </c>
      <c r="BA615">
        <v>419.98</v>
      </c>
      <c r="BB615" t="s">
        <v>18</v>
      </c>
      <c r="BE615">
        <v>9.1699999999999993E-3</v>
      </c>
      <c r="BF615" t="s">
        <v>19</v>
      </c>
      <c r="BI615">
        <v>51.1</v>
      </c>
      <c r="BJ615" t="s">
        <v>20</v>
      </c>
      <c r="BM615">
        <v>561</v>
      </c>
      <c r="BN615" t="s">
        <v>21</v>
      </c>
      <c r="BQ615">
        <v>1970</v>
      </c>
      <c r="BR615" t="s">
        <v>22</v>
      </c>
      <c r="BU615">
        <v>289.93</v>
      </c>
      <c r="BV615" t="s">
        <v>23</v>
      </c>
      <c r="BY615">
        <v>7.6109999999999998</v>
      </c>
      <c r="BZ615" t="s">
        <v>24</v>
      </c>
      <c r="CC615">
        <v>317.52999999999997</v>
      </c>
      <c r="CD615" t="s">
        <v>25</v>
      </c>
      <c r="CG615">
        <v>8718.9</v>
      </c>
      <c r="CH615" t="s">
        <v>26</v>
      </c>
      <c r="CK615">
        <v>1070</v>
      </c>
      <c r="CL615" t="s">
        <v>27</v>
      </c>
      <c r="CO615">
        <v>63.3</v>
      </c>
      <c r="CP615" t="s">
        <v>28</v>
      </c>
      <c r="CS615">
        <v>136.11000000000001</v>
      </c>
      <c r="CT615" t="s">
        <v>29</v>
      </c>
      <c r="CW615">
        <v>52.54</v>
      </c>
      <c r="CX615" t="s">
        <v>30</v>
      </c>
      <c r="DA615">
        <v>2.8849999999999998</v>
      </c>
      <c r="DB615" t="s">
        <v>31</v>
      </c>
      <c r="DE615">
        <v>399.47</v>
      </c>
      <c r="DF615" t="s">
        <v>32</v>
      </c>
      <c r="DI615">
        <v>61.3</v>
      </c>
      <c r="DJ615" t="s">
        <v>33</v>
      </c>
      <c r="DM615">
        <v>235.16</v>
      </c>
      <c r="DN615" t="s">
        <v>34</v>
      </c>
      <c r="DQ615">
        <v>106.1</v>
      </c>
      <c r="DR615" t="s">
        <v>35</v>
      </c>
      <c r="DU615">
        <v>73.5</v>
      </c>
      <c r="DV615" t="s">
        <v>36</v>
      </c>
      <c r="DY615">
        <v>0.5615</v>
      </c>
      <c r="DZ615" t="s">
        <v>37</v>
      </c>
      <c r="EC615">
        <v>95.97</v>
      </c>
      <c r="ED615" t="s">
        <v>38</v>
      </c>
      <c r="EG615">
        <v>764</v>
      </c>
      <c r="EH615" t="s">
        <v>39</v>
      </c>
      <c r="EK615">
        <v>99.9</v>
      </c>
      <c r="EL615" t="s">
        <v>40</v>
      </c>
      <c r="EO615">
        <v>81.09</v>
      </c>
      <c r="EP615" t="s">
        <v>41</v>
      </c>
      <c r="ES615">
        <v>301.7</v>
      </c>
      <c r="ET615" t="s">
        <v>42</v>
      </c>
      <c r="EW615">
        <v>39.540999999999997</v>
      </c>
      <c r="EX615" t="s">
        <v>43</v>
      </c>
      <c r="FA615">
        <v>26.9</v>
      </c>
      <c r="FB615" t="s">
        <v>44</v>
      </c>
      <c r="FE615">
        <v>23.102</v>
      </c>
      <c r="FF615" t="s">
        <v>45</v>
      </c>
      <c r="FI615">
        <v>89.67</v>
      </c>
      <c r="FJ615" t="s">
        <v>46</v>
      </c>
      <c r="FM615">
        <v>196.5</v>
      </c>
      <c r="FN615" t="s">
        <v>47</v>
      </c>
      <c r="FQ615">
        <v>114.95</v>
      </c>
      <c r="FR615" t="s">
        <v>48</v>
      </c>
      <c r="FU615">
        <v>83851</v>
      </c>
      <c r="FV615" t="s">
        <v>49</v>
      </c>
      <c r="FY615">
        <v>167.78</v>
      </c>
      <c r="FZ615" t="s">
        <v>50</v>
      </c>
      <c r="GC615">
        <v>8.4500000000000006E-2</v>
      </c>
      <c r="GD615" t="s">
        <v>51</v>
      </c>
      <c r="GG615">
        <v>943.6</v>
      </c>
      <c r="GH615" t="s">
        <v>52</v>
      </c>
      <c r="GK615">
        <v>558</v>
      </c>
      <c r="GL615" t="s">
        <v>53</v>
      </c>
      <c r="GO615">
        <v>2.4304000000000001</v>
      </c>
    </row>
    <row r="616" spans="1:197" x14ac:dyDescent="0.45">
      <c r="A616">
        <v>41617</v>
      </c>
      <c r="B616" t="s">
        <v>5</v>
      </c>
      <c r="E616">
        <v>263.61</v>
      </c>
      <c r="F616" t="s">
        <v>6</v>
      </c>
      <c r="I616">
        <v>0</v>
      </c>
      <c r="J616" t="s">
        <v>7</v>
      </c>
      <c r="M616">
        <v>32.9</v>
      </c>
      <c r="N616" t="s">
        <v>8</v>
      </c>
      <c r="Q616">
        <v>990.8</v>
      </c>
      <c r="R616" t="s">
        <v>9</v>
      </c>
      <c r="U616">
        <v>76.75</v>
      </c>
      <c r="V616" t="s">
        <v>10</v>
      </c>
      <c r="Y616">
        <v>42.24</v>
      </c>
      <c r="Z616" t="s">
        <v>11</v>
      </c>
      <c r="AC616">
        <v>1906</v>
      </c>
      <c r="AD616" t="s">
        <v>12</v>
      </c>
      <c r="AG616">
        <v>1392</v>
      </c>
      <c r="AH616" t="s">
        <v>13</v>
      </c>
      <c r="AK616">
        <v>4.6269999999999999E-2</v>
      </c>
      <c r="AL616" t="s">
        <v>14</v>
      </c>
      <c r="AO616">
        <v>7800</v>
      </c>
      <c r="AP616" t="s">
        <v>15</v>
      </c>
      <c r="AS616">
        <v>133.38</v>
      </c>
      <c r="AT616" t="s">
        <v>16</v>
      </c>
      <c r="AW616">
        <v>5091</v>
      </c>
      <c r="AX616" t="s">
        <v>17</v>
      </c>
      <c r="BA616">
        <v>408</v>
      </c>
      <c r="BB616" t="s">
        <v>18</v>
      </c>
      <c r="BE616">
        <v>8.6400000000000001E-3</v>
      </c>
      <c r="BF616" t="s">
        <v>19</v>
      </c>
      <c r="BI616">
        <v>53.5</v>
      </c>
      <c r="BJ616" t="s">
        <v>20</v>
      </c>
      <c r="BM616">
        <v>568</v>
      </c>
      <c r="BN616" t="s">
        <v>21</v>
      </c>
      <c r="BQ616">
        <v>1998.3</v>
      </c>
      <c r="BR616" t="s">
        <v>22</v>
      </c>
      <c r="BU616">
        <v>292.72000000000003</v>
      </c>
      <c r="BV616" t="s">
        <v>23</v>
      </c>
      <c r="BY616">
        <v>7.4080000000000004</v>
      </c>
      <c r="BZ616" t="s">
        <v>24</v>
      </c>
      <c r="CC616">
        <v>319.51</v>
      </c>
      <c r="CD616" t="s">
        <v>25</v>
      </c>
      <c r="CG616">
        <v>9066.2000000000007</v>
      </c>
      <c r="CH616" t="s">
        <v>26</v>
      </c>
      <c r="CK616">
        <v>1122.0999999999999</v>
      </c>
      <c r="CL616" t="s">
        <v>27</v>
      </c>
      <c r="CO616">
        <v>63.8</v>
      </c>
      <c r="CP616" t="s">
        <v>28</v>
      </c>
      <c r="CS616">
        <v>144.1</v>
      </c>
      <c r="CT616" t="s">
        <v>29</v>
      </c>
      <c r="CW616">
        <v>52.5</v>
      </c>
      <c r="CX616" t="s">
        <v>30</v>
      </c>
      <c r="DA616">
        <v>2.8359999999999999</v>
      </c>
      <c r="DB616" t="s">
        <v>31</v>
      </c>
      <c r="DE616">
        <v>400.6</v>
      </c>
      <c r="DF616" t="s">
        <v>32</v>
      </c>
      <c r="DI616">
        <v>64.099999999999994</v>
      </c>
      <c r="DJ616" t="s">
        <v>33</v>
      </c>
      <c r="DM616">
        <v>232.28</v>
      </c>
      <c r="DN616" t="s">
        <v>34</v>
      </c>
      <c r="DQ616">
        <v>110.76</v>
      </c>
      <c r="DR616" t="s">
        <v>35</v>
      </c>
      <c r="DU616">
        <v>73.69</v>
      </c>
      <c r="DV616" t="s">
        <v>36</v>
      </c>
      <c r="DY616">
        <v>0.55800000000000005</v>
      </c>
      <c r="DZ616" t="s">
        <v>37</v>
      </c>
      <c r="EC616">
        <v>95.99</v>
      </c>
      <c r="ED616" t="s">
        <v>38</v>
      </c>
      <c r="EG616">
        <v>806.4</v>
      </c>
      <c r="EH616" t="s">
        <v>39</v>
      </c>
      <c r="EK616">
        <v>98.94</v>
      </c>
      <c r="EL616" t="s">
        <v>40</v>
      </c>
      <c r="EO616">
        <v>80.12</v>
      </c>
      <c r="EP616" t="s">
        <v>41</v>
      </c>
      <c r="ES616">
        <v>297</v>
      </c>
      <c r="ET616" t="s">
        <v>42</v>
      </c>
      <c r="EW616">
        <v>40.700000000000003</v>
      </c>
      <c r="EX616" t="s">
        <v>43</v>
      </c>
      <c r="FA616">
        <v>27.04</v>
      </c>
      <c r="FB616" t="s">
        <v>44</v>
      </c>
      <c r="FE616">
        <v>24.33</v>
      </c>
      <c r="FF616" t="s">
        <v>45</v>
      </c>
      <c r="FI616">
        <v>89.11</v>
      </c>
      <c r="FJ616" t="s">
        <v>46</v>
      </c>
      <c r="FM616">
        <v>201.34</v>
      </c>
      <c r="FN616" t="s">
        <v>47</v>
      </c>
      <c r="FQ616">
        <v>115.9</v>
      </c>
      <c r="FR616" t="s">
        <v>48</v>
      </c>
      <c r="FU616">
        <v>85589</v>
      </c>
      <c r="FV616" t="s">
        <v>49</v>
      </c>
      <c r="FY616">
        <v>166.38</v>
      </c>
      <c r="FZ616" t="s">
        <v>50</v>
      </c>
      <c r="GC616">
        <v>8.1500000000000003E-2</v>
      </c>
      <c r="GD616" t="s">
        <v>51</v>
      </c>
      <c r="GG616">
        <v>955</v>
      </c>
      <c r="GH616" t="s">
        <v>52</v>
      </c>
      <c r="GK616">
        <v>575</v>
      </c>
      <c r="GL616" t="s">
        <v>53</v>
      </c>
      <c r="GO616">
        <v>2.3683000000000001</v>
      </c>
    </row>
    <row r="617" spans="1:197" x14ac:dyDescent="0.45">
      <c r="A617">
        <v>41624</v>
      </c>
      <c r="B617" t="s">
        <v>5</v>
      </c>
      <c r="E617">
        <v>261</v>
      </c>
      <c r="F617" t="s">
        <v>6</v>
      </c>
      <c r="I617">
        <v>0</v>
      </c>
      <c r="J617" t="s">
        <v>7</v>
      </c>
      <c r="M617">
        <v>34.630000000000003</v>
      </c>
      <c r="N617" t="s">
        <v>8</v>
      </c>
      <c r="Q617">
        <v>1111.3</v>
      </c>
      <c r="R617" t="s">
        <v>9</v>
      </c>
      <c r="U617">
        <v>79.23</v>
      </c>
      <c r="V617" t="s">
        <v>10</v>
      </c>
      <c r="Y617">
        <v>41.72</v>
      </c>
      <c r="Z617" t="s">
        <v>11</v>
      </c>
      <c r="AC617">
        <v>2001.1</v>
      </c>
      <c r="AD617" t="s">
        <v>12</v>
      </c>
      <c r="AG617">
        <v>1390.1</v>
      </c>
      <c r="AH617" t="s">
        <v>13</v>
      </c>
      <c r="AK617">
        <v>4.8529999999999997E-2</v>
      </c>
      <c r="AL617" t="s">
        <v>14</v>
      </c>
      <c r="AO617">
        <v>7650.8</v>
      </c>
      <c r="AP617" t="s">
        <v>15</v>
      </c>
      <c r="AS617">
        <v>141.5</v>
      </c>
      <c r="AT617" t="s">
        <v>16</v>
      </c>
      <c r="AW617">
        <v>5371</v>
      </c>
      <c r="AX617" t="s">
        <v>17</v>
      </c>
      <c r="BA617">
        <v>414.85</v>
      </c>
      <c r="BB617" t="s">
        <v>18</v>
      </c>
      <c r="BE617">
        <v>0.01</v>
      </c>
      <c r="BF617" t="s">
        <v>19</v>
      </c>
      <c r="BI617">
        <v>50.45</v>
      </c>
      <c r="BJ617" t="s">
        <v>20</v>
      </c>
      <c r="BM617">
        <v>577.9</v>
      </c>
      <c r="BN617" t="s">
        <v>21</v>
      </c>
      <c r="BQ617">
        <v>2033</v>
      </c>
      <c r="BR617" t="s">
        <v>22</v>
      </c>
      <c r="BU617">
        <v>291.01</v>
      </c>
      <c r="BV617" t="s">
        <v>23</v>
      </c>
      <c r="BY617">
        <v>7.4</v>
      </c>
      <c r="BZ617" t="s">
        <v>24</v>
      </c>
      <c r="CC617">
        <v>324.2</v>
      </c>
      <c r="CD617" t="s">
        <v>25</v>
      </c>
      <c r="CG617">
        <v>8960</v>
      </c>
      <c r="CH617" t="s">
        <v>26</v>
      </c>
      <c r="CK617">
        <v>1070</v>
      </c>
      <c r="CL617" t="s">
        <v>27</v>
      </c>
      <c r="CO617">
        <v>63.09</v>
      </c>
      <c r="CP617" t="s">
        <v>28</v>
      </c>
      <c r="CS617">
        <v>141</v>
      </c>
      <c r="CT617" t="s">
        <v>29</v>
      </c>
      <c r="CW617">
        <v>54.6</v>
      </c>
      <c r="CX617" t="s">
        <v>30</v>
      </c>
      <c r="DA617">
        <v>2.84</v>
      </c>
      <c r="DB617" t="s">
        <v>31</v>
      </c>
      <c r="DE617">
        <v>399.3</v>
      </c>
      <c r="DF617" t="s">
        <v>32</v>
      </c>
      <c r="DI617">
        <v>70.400000000000006</v>
      </c>
      <c r="DJ617" t="s">
        <v>33</v>
      </c>
      <c r="DM617">
        <v>243.58</v>
      </c>
      <c r="DN617" t="s">
        <v>34</v>
      </c>
      <c r="DQ617">
        <v>111.6</v>
      </c>
      <c r="DR617" t="s">
        <v>35</v>
      </c>
      <c r="DU617">
        <v>73.2</v>
      </c>
      <c r="DV617" t="s">
        <v>36</v>
      </c>
      <c r="DY617">
        <v>0.58850000000000002</v>
      </c>
      <c r="DZ617" t="s">
        <v>37</v>
      </c>
      <c r="EC617">
        <v>94.85</v>
      </c>
      <c r="ED617" t="s">
        <v>38</v>
      </c>
      <c r="EG617">
        <v>855</v>
      </c>
      <c r="EH617" t="s">
        <v>39</v>
      </c>
      <c r="EK617">
        <v>102.2</v>
      </c>
      <c r="EL617" t="s">
        <v>40</v>
      </c>
      <c r="EO617">
        <v>80.569999999999993</v>
      </c>
      <c r="EP617" t="s">
        <v>41</v>
      </c>
      <c r="ES617">
        <v>315</v>
      </c>
      <c r="ET617" t="s">
        <v>42</v>
      </c>
      <c r="EW617">
        <v>44.048999999999999</v>
      </c>
      <c r="EX617" t="s">
        <v>43</v>
      </c>
      <c r="FA617">
        <v>28.030999999999999</v>
      </c>
      <c r="FB617" t="s">
        <v>44</v>
      </c>
      <c r="FE617">
        <v>25.748999999999999</v>
      </c>
      <c r="FF617" t="s">
        <v>45</v>
      </c>
      <c r="FI617">
        <v>94.81</v>
      </c>
      <c r="FJ617" t="s">
        <v>46</v>
      </c>
      <c r="FM617">
        <v>207.93</v>
      </c>
      <c r="FN617" t="s">
        <v>47</v>
      </c>
      <c r="FQ617">
        <v>116.67</v>
      </c>
      <c r="FR617" t="s">
        <v>48</v>
      </c>
      <c r="FU617">
        <v>85300</v>
      </c>
      <c r="FV617" t="s">
        <v>49</v>
      </c>
      <c r="FY617">
        <v>175.44</v>
      </c>
      <c r="FZ617" t="s">
        <v>50</v>
      </c>
      <c r="GC617">
        <v>8.8300000000000003E-2</v>
      </c>
      <c r="GD617" t="s">
        <v>51</v>
      </c>
      <c r="GG617">
        <v>966.6</v>
      </c>
      <c r="GH617" t="s">
        <v>52</v>
      </c>
      <c r="GK617">
        <v>582</v>
      </c>
      <c r="GL617" t="s">
        <v>53</v>
      </c>
      <c r="GO617">
        <v>2.34</v>
      </c>
    </row>
    <row r="618" spans="1:197" x14ac:dyDescent="0.45">
      <c r="A618">
        <v>41631</v>
      </c>
      <c r="B618" t="s">
        <v>5</v>
      </c>
      <c r="E618">
        <v>306</v>
      </c>
      <c r="F618" t="s">
        <v>6</v>
      </c>
      <c r="I618">
        <v>0</v>
      </c>
      <c r="J618" t="s">
        <v>7</v>
      </c>
      <c r="M618">
        <v>34.799999999999997</v>
      </c>
      <c r="N618" t="s">
        <v>8</v>
      </c>
      <c r="Q618">
        <v>1123.7</v>
      </c>
      <c r="R618" t="s">
        <v>9</v>
      </c>
      <c r="U618">
        <v>82.5</v>
      </c>
      <c r="V618" t="s">
        <v>10</v>
      </c>
      <c r="Y618">
        <v>41.6</v>
      </c>
      <c r="Z618" t="s">
        <v>11</v>
      </c>
      <c r="AC618">
        <v>1985.2</v>
      </c>
      <c r="AD618" t="s">
        <v>12</v>
      </c>
      <c r="AG618">
        <v>1415</v>
      </c>
      <c r="AH618" t="s">
        <v>13</v>
      </c>
      <c r="AK618">
        <v>4.9270000000000001E-2</v>
      </c>
      <c r="AL618" t="s">
        <v>14</v>
      </c>
      <c r="AO618">
        <v>7666.1</v>
      </c>
      <c r="AP618" t="s">
        <v>15</v>
      </c>
      <c r="AS618">
        <v>139.01</v>
      </c>
      <c r="AT618" t="s">
        <v>16</v>
      </c>
      <c r="AW618">
        <v>5406</v>
      </c>
      <c r="AX618" t="s">
        <v>17</v>
      </c>
      <c r="BA618">
        <v>404</v>
      </c>
      <c r="BB618" t="s">
        <v>18</v>
      </c>
      <c r="BE618">
        <v>9.7599999999999996E-3</v>
      </c>
      <c r="BF618" t="s">
        <v>19</v>
      </c>
      <c r="BI618">
        <v>51.23</v>
      </c>
      <c r="BJ618" t="s">
        <v>20</v>
      </c>
      <c r="BM618">
        <v>606.70000000000005</v>
      </c>
      <c r="BN618" t="s">
        <v>21</v>
      </c>
      <c r="BQ618">
        <v>2007.3</v>
      </c>
      <c r="BR618" t="s">
        <v>22</v>
      </c>
      <c r="BU618">
        <v>294.39999999999998</v>
      </c>
      <c r="BV618" t="s">
        <v>23</v>
      </c>
      <c r="BY618">
        <v>7.3280000000000003</v>
      </c>
      <c r="BZ618" t="s">
        <v>24</v>
      </c>
      <c r="CC618">
        <v>326.10000000000002</v>
      </c>
      <c r="CD618" t="s">
        <v>25</v>
      </c>
      <c r="CG618">
        <v>9137</v>
      </c>
      <c r="CH618" t="s">
        <v>26</v>
      </c>
      <c r="CK618">
        <v>1093.2</v>
      </c>
      <c r="CL618" t="s">
        <v>27</v>
      </c>
      <c r="CO618">
        <v>64.260000000000005</v>
      </c>
      <c r="CP618" t="s">
        <v>28</v>
      </c>
      <c r="CS618">
        <v>133.80000000000001</v>
      </c>
      <c r="CT618" t="s">
        <v>29</v>
      </c>
      <c r="CW618">
        <v>54.38</v>
      </c>
      <c r="CX618" t="s">
        <v>30</v>
      </c>
      <c r="DA618">
        <v>2.9338000000000002</v>
      </c>
      <c r="DB618" t="s">
        <v>31</v>
      </c>
      <c r="DE618">
        <v>399</v>
      </c>
      <c r="DF618" t="s">
        <v>32</v>
      </c>
      <c r="DI618">
        <v>70.3</v>
      </c>
      <c r="DJ618" t="s">
        <v>33</v>
      </c>
      <c r="DM618">
        <v>247.94</v>
      </c>
      <c r="DN618" t="s">
        <v>34</v>
      </c>
      <c r="DQ618">
        <v>110.15</v>
      </c>
      <c r="DR618" t="s">
        <v>35</v>
      </c>
      <c r="DU618">
        <v>73.459999999999994</v>
      </c>
      <c r="DV618" t="s">
        <v>36</v>
      </c>
      <c r="DY618">
        <v>0.5696</v>
      </c>
      <c r="DZ618" t="s">
        <v>37</v>
      </c>
      <c r="EC618">
        <v>95.36</v>
      </c>
      <c r="ED618" t="s">
        <v>38</v>
      </c>
      <c r="EG618">
        <v>840</v>
      </c>
      <c r="EH618" t="s">
        <v>39</v>
      </c>
      <c r="EK618">
        <v>100.68</v>
      </c>
      <c r="EL618" t="s">
        <v>40</v>
      </c>
      <c r="EO618">
        <v>79.55</v>
      </c>
      <c r="EP618" t="s">
        <v>41</v>
      </c>
      <c r="ES618">
        <v>315</v>
      </c>
      <c r="ET618" t="s">
        <v>42</v>
      </c>
      <c r="EW618">
        <v>45.009</v>
      </c>
      <c r="EX618" t="s">
        <v>43</v>
      </c>
      <c r="FA618">
        <v>28.091000000000001</v>
      </c>
      <c r="FB618" t="s">
        <v>44</v>
      </c>
      <c r="FE618">
        <v>25.928000000000001</v>
      </c>
      <c r="FF618" t="s">
        <v>45</v>
      </c>
      <c r="FI618">
        <v>92.75</v>
      </c>
      <c r="FJ618" t="s">
        <v>46</v>
      </c>
      <c r="FM618">
        <v>206.2</v>
      </c>
      <c r="FN618" t="s">
        <v>47</v>
      </c>
      <c r="FQ618">
        <v>120.89</v>
      </c>
      <c r="FR618" t="s">
        <v>48</v>
      </c>
      <c r="FU618">
        <v>85888</v>
      </c>
      <c r="FV618" t="s">
        <v>49</v>
      </c>
      <c r="FY618">
        <v>172.49</v>
      </c>
      <c r="FZ618" t="s">
        <v>50</v>
      </c>
      <c r="GC618">
        <v>8.9550000000000005E-2</v>
      </c>
      <c r="GD618" t="s">
        <v>51</v>
      </c>
      <c r="GG618">
        <v>968</v>
      </c>
      <c r="GH618" t="s">
        <v>52</v>
      </c>
      <c r="GK618">
        <v>581</v>
      </c>
      <c r="GL618" t="s">
        <v>53</v>
      </c>
      <c r="GO618">
        <v>2.3332999999999999</v>
      </c>
    </row>
    <row r="619" spans="1:197" x14ac:dyDescent="0.45">
      <c r="A619">
        <v>41638</v>
      </c>
      <c r="B619" t="s">
        <v>5</v>
      </c>
      <c r="C619">
        <v>118442.59297514999</v>
      </c>
      <c r="E619">
        <v>309.26</v>
      </c>
      <c r="F619" t="s">
        <v>6</v>
      </c>
      <c r="G619">
        <v>0</v>
      </c>
      <c r="I619">
        <v>0</v>
      </c>
      <c r="J619" t="s">
        <v>7</v>
      </c>
      <c r="K619">
        <v>259084.76093214002</v>
      </c>
      <c r="M619">
        <v>35.67</v>
      </c>
      <c r="N619" t="s">
        <v>8</v>
      </c>
      <c r="O619">
        <v>45402.133399999999</v>
      </c>
      <c r="Q619">
        <v>1124</v>
      </c>
      <c r="R619" t="s">
        <v>9</v>
      </c>
      <c r="S619">
        <v>93369.512256929986</v>
      </c>
      <c r="U619">
        <v>83.7</v>
      </c>
      <c r="V619" t="s">
        <v>10</v>
      </c>
      <c r="W619">
        <v>18311.819640000002</v>
      </c>
      <c r="Y619">
        <v>42</v>
      </c>
      <c r="Z619" t="s">
        <v>11</v>
      </c>
      <c r="AA619">
        <v>376213.42624320003</v>
      </c>
      <c r="AC619">
        <v>2000</v>
      </c>
      <c r="AD619" t="s">
        <v>12</v>
      </c>
      <c r="AE619">
        <v>54727.404757800003</v>
      </c>
      <c r="AG619">
        <v>1430.1</v>
      </c>
      <c r="AH619" t="s">
        <v>13</v>
      </c>
      <c r="AI619">
        <v>643102.06115870993</v>
      </c>
      <c r="AK619">
        <v>4.9660000000000003E-2</v>
      </c>
      <c r="AL619" t="s">
        <v>14</v>
      </c>
      <c r="AM619">
        <v>87312.038320199994</v>
      </c>
      <c r="AO619">
        <v>7560</v>
      </c>
      <c r="AP619" t="s">
        <v>15</v>
      </c>
      <c r="AQ619">
        <v>3286120.3256489998</v>
      </c>
      <c r="AS619">
        <v>138.75</v>
      </c>
      <c r="AT619" t="s">
        <v>16</v>
      </c>
      <c r="AU619">
        <v>854050.83397200005</v>
      </c>
      <c r="AW619">
        <v>5399</v>
      </c>
      <c r="AX619" t="s">
        <v>17</v>
      </c>
      <c r="AY619">
        <v>50989.067499999997</v>
      </c>
      <c r="BA619">
        <v>410</v>
      </c>
      <c r="BB619" t="s">
        <v>18</v>
      </c>
      <c r="BC619">
        <v>104306.04996785001</v>
      </c>
      <c r="BE619">
        <v>0.01</v>
      </c>
      <c r="BF619" t="s">
        <v>19</v>
      </c>
      <c r="BG619">
        <v>36394.033106139999</v>
      </c>
      <c r="BI619">
        <v>51.72</v>
      </c>
      <c r="BJ619" t="s">
        <v>20</v>
      </c>
      <c r="BK619">
        <v>62745.400934999998</v>
      </c>
      <c r="BM619">
        <v>610.79999999999995</v>
      </c>
      <c r="BN619" t="s">
        <v>21</v>
      </c>
      <c r="BO619">
        <v>1723581.3799320001</v>
      </c>
      <c r="BQ619">
        <v>2039.7</v>
      </c>
      <c r="BR619" t="s">
        <v>22</v>
      </c>
      <c r="BS619">
        <v>54023.947578040003</v>
      </c>
      <c r="BU619">
        <v>298</v>
      </c>
      <c r="BV619" t="s">
        <v>23</v>
      </c>
      <c r="BW619">
        <v>82377.160759999999</v>
      </c>
      <c r="BY619">
        <v>7.3959999999999999</v>
      </c>
      <c r="BZ619" t="s">
        <v>24</v>
      </c>
      <c r="CA619">
        <v>676853.76223310002</v>
      </c>
      <c r="CC619">
        <v>328.29</v>
      </c>
      <c r="CD619" t="s">
        <v>25</v>
      </c>
      <c r="CE619">
        <v>868999.94017900003</v>
      </c>
      <c r="CG619">
        <v>9240</v>
      </c>
      <c r="CH619" t="s">
        <v>26</v>
      </c>
      <c r="CI619">
        <v>684480</v>
      </c>
      <c r="CK619">
        <v>1107.4000000000001</v>
      </c>
      <c r="CL619" t="s">
        <v>27</v>
      </c>
      <c r="CM619">
        <v>154030.95754827998</v>
      </c>
      <c r="CO619">
        <v>65</v>
      </c>
      <c r="CP619" t="s">
        <v>28</v>
      </c>
      <c r="CQ619">
        <v>37658.836320000002</v>
      </c>
      <c r="CS619">
        <v>134</v>
      </c>
      <c r="CT619" t="s">
        <v>29</v>
      </c>
      <c r="CU619">
        <v>328189.1236624</v>
      </c>
      <c r="CW619">
        <v>55.18</v>
      </c>
      <c r="CX619" t="s">
        <v>30</v>
      </c>
      <c r="CY619">
        <v>54913.585668480002</v>
      </c>
      <c r="DA619">
        <v>2.83</v>
      </c>
      <c r="DB619" t="s">
        <v>31</v>
      </c>
      <c r="DC619">
        <v>1218226.6933200001</v>
      </c>
      <c r="DE619">
        <v>399.01</v>
      </c>
      <c r="DF619" t="s">
        <v>32</v>
      </c>
      <c r="DG619">
        <v>46756.60698176</v>
      </c>
      <c r="DI619">
        <v>70.5</v>
      </c>
      <c r="DJ619" t="s">
        <v>33</v>
      </c>
      <c r="DK619">
        <v>2649968.3813626803</v>
      </c>
      <c r="DM619">
        <v>251.6</v>
      </c>
      <c r="DN619" t="s">
        <v>34</v>
      </c>
      <c r="DO619">
        <v>177296.99105097001</v>
      </c>
      <c r="DQ619">
        <v>110.98</v>
      </c>
      <c r="DR619" t="s">
        <v>35</v>
      </c>
      <c r="DS619">
        <v>18054.519720150001</v>
      </c>
      <c r="DU619">
        <v>74.83</v>
      </c>
      <c r="DV619" t="s">
        <v>36</v>
      </c>
      <c r="DW619">
        <v>180291.05640535001</v>
      </c>
      <c r="DY619">
        <v>0.5675</v>
      </c>
      <c r="DZ619" t="s">
        <v>37</v>
      </c>
      <c r="EA619">
        <v>0</v>
      </c>
      <c r="EC619">
        <v>95.16</v>
      </c>
      <c r="ED619" t="s">
        <v>38</v>
      </c>
      <c r="EE619">
        <v>28975.4194345</v>
      </c>
      <c r="EG619">
        <v>860.4</v>
      </c>
      <c r="EH619" t="s">
        <v>39</v>
      </c>
      <c r="EI619">
        <v>2181145.2259200001</v>
      </c>
      <c r="EK619">
        <v>101.17</v>
      </c>
      <c r="EL619" t="s">
        <v>40</v>
      </c>
      <c r="EM619">
        <v>79800</v>
      </c>
      <c r="EO619">
        <v>80.209999999999994</v>
      </c>
      <c r="EP619" t="s">
        <v>41</v>
      </c>
      <c r="EQ619">
        <v>265975.67455</v>
      </c>
      <c r="ES619">
        <v>319.5</v>
      </c>
      <c r="ET619" t="s">
        <v>42</v>
      </c>
      <c r="EU619">
        <v>439509.25</v>
      </c>
      <c r="EW619">
        <v>44.8</v>
      </c>
      <c r="EX619" t="s">
        <v>43</v>
      </c>
      <c r="EY619">
        <v>1009545.15837389</v>
      </c>
      <c r="FA619">
        <v>28.364000000000001</v>
      </c>
      <c r="FB619" t="s">
        <v>44</v>
      </c>
      <c r="FC619">
        <v>199535.66827415</v>
      </c>
      <c r="FE619">
        <v>25.9</v>
      </c>
      <c r="FF619" t="s">
        <v>45</v>
      </c>
      <c r="FG619">
        <v>87692.427371820013</v>
      </c>
      <c r="FI619">
        <v>93.83</v>
      </c>
      <c r="FJ619" t="s">
        <v>46</v>
      </c>
      <c r="FK619">
        <v>451054.33562099998</v>
      </c>
      <c r="FM619">
        <v>208.22</v>
      </c>
      <c r="FN619" t="s">
        <v>47</v>
      </c>
      <c r="FO619">
        <v>17852.953754999999</v>
      </c>
      <c r="FQ619">
        <v>121.7</v>
      </c>
      <c r="FR619" t="s">
        <v>48</v>
      </c>
      <c r="FS619">
        <v>132885.837</v>
      </c>
      <c r="FU619">
        <v>85900</v>
      </c>
      <c r="FV619" t="s">
        <v>49</v>
      </c>
      <c r="FW619">
        <v>506110.41929058003</v>
      </c>
      <c r="FY619">
        <v>172</v>
      </c>
      <c r="FZ619" t="s">
        <v>50</v>
      </c>
      <c r="GA619">
        <v>115453.20928215</v>
      </c>
      <c r="GC619">
        <v>9.0160000000000004E-2</v>
      </c>
      <c r="GD619" t="s">
        <v>51</v>
      </c>
      <c r="GE619">
        <v>124125.75</v>
      </c>
      <c r="GG619">
        <v>950</v>
      </c>
      <c r="GH619" t="s">
        <v>52</v>
      </c>
      <c r="GI619">
        <v>25534.1593584</v>
      </c>
      <c r="GK619">
        <v>583.79999999999995</v>
      </c>
      <c r="GL619" t="s">
        <v>53</v>
      </c>
      <c r="GM619">
        <v>148076.19125214999</v>
      </c>
      <c r="GO619">
        <v>2.3473999999999999</v>
      </c>
    </row>
    <row r="620" spans="1:197" x14ac:dyDescent="0.45">
      <c r="A620">
        <v>41645</v>
      </c>
      <c r="B620" t="s">
        <v>5</v>
      </c>
      <c r="E620">
        <v>294.98</v>
      </c>
      <c r="F620" t="s">
        <v>6</v>
      </c>
      <c r="I620">
        <v>0</v>
      </c>
      <c r="J620" t="s">
        <v>7</v>
      </c>
      <c r="M620">
        <v>33.200000000000003</v>
      </c>
      <c r="N620" t="s">
        <v>8</v>
      </c>
      <c r="Q620">
        <v>1112</v>
      </c>
      <c r="R620" t="s">
        <v>9</v>
      </c>
      <c r="U620">
        <v>82.83</v>
      </c>
      <c r="V620" t="s">
        <v>10</v>
      </c>
      <c r="Y620">
        <v>41.19</v>
      </c>
      <c r="Z620" t="s">
        <v>11</v>
      </c>
      <c r="AC620">
        <v>2017.9</v>
      </c>
      <c r="AD620" t="s">
        <v>12</v>
      </c>
      <c r="AG620">
        <v>1433.8</v>
      </c>
      <c r="AH620" t="s">
        <v>13</v>
      </c>
      <c r="AK620">
        <v>4.8460000000000003E-2</v>
      </c>
      <c r="AL620" t="s">
        <v>14</v>
      </c>
      <c r="AO620">
        <v>7696.1</v>
      </c>
      <c r="AP620" t="s">
        <v>15</v>
      </c>
      <c r="AS620">
        <v>139.69</v>
      </c>
      <c r="AT620" t="s">
        <v>16</v>
      </c>
      <c r="AW620">
        <v>5215</v>
      </c>
      <c r="AX620" t="s">
        <v>17</v>
      </c>
      <c r="BA620">
        <v>410</v>
      </c>
      <c r="BB620" t="s">
        <v>18</v>
      </c>
      <c r="BE620">
        <v>9.8899999999999995E-3</v>
      </c>
      <c r="BF620" t="s">
        <v>19</v>
      </c>
      <c r="BI620">
        <v>51.59</v>
      </c>
      <c r="BJ620" t="s">
        <v>20</v>
      </c>
      <c r="BM620">
        <v>590</v>
      </c>
      <c r="BN620" t="s">
        <v>21</v>
      </c>
      <c r="BQ620">
        <v>1991.6</v>
      </c>
      <c r="BR620" t="s">
        <v>22</v>
      </c>
      <c r="BU620">
        <v>302</v>
      </c>
      <c r="BV620" t="s">
        <v>23</v>
      </c>
      <c r="BY620">
        <v>7.2960000000000003</v>
      </c>
      <c r="BZ620" t="s">
        <v>24</v>
      </c>
      <c r="CC620">
        <v>313.43</v>
      </c>
      <c r="CD620" t="s">
        <v>25</v>
      </c>
      <c r="CG620">
        <v>8450.1</v>
      </c>
      <c r="CH620" t="s">
        <v>26</v>
      </c>
      <c r="CK620">
        <v>1079.9000000000001</v>
      </c>
      <c r="CL620" t="s">
        <v>27</v>
      </c>
      <c r="CO620">
        <v>65.39</v>
      </c>
      <c r="CP620" t="s">
        <v>28</v>
      </c>
      <c r="CS620">
        <v>134.63999999999999</v>
      </c>
      <c r="CT620" t="s">
        <v>29</v>
      </c>
      <c r="CW620">
        <v>54.9</v>
      </c>
      <c r="CX620" t="s">
        <v>30</v>
      </c>
      <c r="DA620">
        <v>2.88</v>
      </c>
      <c r="DB620" t="s">
        <v>31</v>
      </c>
      <c r="DE620">
        <v>387.35</v>
      </c>
      <c r="DF620" t="s">
        <v>32</v>
      </c>
      <c r="DI620">
        <v>68.61</v>
      </c>
      <c r="DJ620" t="s">
        <v>33</v>
      </c>
      <c r="DM620">
        <v>242.43</v>
      </c>
      <c r="DN620" t="s">
        <v>34</v>
      </c>
      <c r="DQ620">
        <v>110.99</v>
      </c>
      <c r="DR620" t="s">
        <v>35</v>
      </c>
      <c r="DU620">
        <v>73.22</v>
      </c>
      <c r="DV620" t="s">
        <v>36</v>
      </c>
      <c r="DY620">
        <v>0.56569999999999998</v>
      </c>
      <c r="DZ620" t="s">
        <v>37</v>
      </c>
      <c r="EC620">
        <v>99</v>
      </c>
      <c r="ED620" t="s">
        <v>38</v>
      </c>
      <c r="EG620">
        <v>810.2</v>
      </c>
      <c r="EH620" t="s">
        <v>39</v>
      </c>
      <c r="EK620">
        <v>99.2</v>
      </c>
      <c r="EL620" t="s">
        <v>40</v>
      </c>
      <c r="EO620">
        <v>78.16</v>
      </c>
      <c r="EP620" t="s">
        <v>41</v>
      </c>
      <c r="ES620">
        <v>305.89999999999998</v>
      </c>
      <c r="ET620" t="s">
        <v>42</v>
      </c>
      <c r="EW620">
        <v>45.6</v>
      </c>
      <c r="EX620" t="s">
        <v>43</v>
      </c>
      <c r="FA620">
        <v>27.51</v>
      </c>
      <c r="FB620" t="s">
        <v>44</v>
      </c>
      <c r="FE620">
        <v>25.295000000000002</v>
      </c>
      <c r="FF620" t="s">
        <v>45</v>
      </c>
      <c r="FI620">
        <v>93</v>
      </c>
      <c r="FJ620" t="s">
        <v>46</v>
      </c>
      <c r="FM620">
        <v>199.69</v>
      </c>
      <c r="FN620" t="s">
        <v>47</v>
      </c>
      <c r="FQ620">
        <v>120</v>
      </c>
      <c r="FR620" t="s">
        <v>48</v>
      </c>
      <c r="FU620">
        <v>83635</v>
      </c>
      <c r="FV620" t="s">
        <v>49</v>
      </c>
      <c r="FY620">
        <v>167.38</v>
      </c>
      <c r="FZ620" t="s">
        <v>50</v>
      </c>
      <c r="GC620">
        <v>8.9099999999999999E-2</v>
      </c>
      <c r="GD620" t="s">
        <v>51</v>
      </c>
      <c r="GG620">
        <v>936.8</v>
      </c>
      <c r="GH620" t="s">
        <v>52</v>
      </c>
      <c r="GK620">
        <v>579.6</v>
      </c>
      <c r="GL620" t="s">
        <v>53</v>
      </c>
      <c r="GO620">
        <v>2.4369999999999998</v>
      </c>
    </row>
    <row r="621" spans="1:197" x14ac:dyDescent="0.45">
      <c r="A621">
        <v>41652</v>
      </c>
      <c r="B621" t="s">
        <v>5</v>
      </c>
      <c r="E621">
        <v>298.10000000000002</v>
      </c>
      <c r="F621" t="s">
        <v>6</v>
      </c>
      <c r="I621">
        <v>0</v>
      </c>
      <c r="J621" t="s">
        <v>7</v>
      </c>
      <c r="M621">
        <v>32.03</v>
      </c>
      <c r="N621" t="s">
        <v>8</v>
      </c>
      <c r="Q621">
        <v>1106.5999999999999</v>
      </c>
      <c r="R621" t="s">
        <v>9</v>
      </c>
      <c r="U621">
        <v>84.25</v>
      </c>
      <c r="V621" t="s">
        <v>10</v>
      </c>
      <c r="Y621">
        <v>43</v>
      </c>
      <c r="Z621" t="s">
        <v>11</v>
      </c>
      <c r="AC621">
        <v>2192.9</v>
      </c>
      <c r="AD621" t="s">
        <v>12</v>
      </c>
      <c r="AG621">
        <v>1450</v>
      </c>
      <c r="AH621" t="s">
        <v>13</v>
      </c>
      <c r="AK621">
        <v>4.8399999999999999E-2</v>
      </c>
      <c r="AL621" t="s">
        <v>14</v>
      </c>
      <c r="AO621">
        <v>7440</v>
      </c>
      <c r="AP621" t="s">
        <v>15</v>
      </c>
      <c r="AS621">
        <v>137.22</v>
      </c>
      <c r="AT621" t="s">
        <v>16</v>
      </c>
      <c r="AW621">
        <v>5528</v>
      </c>
      <c r="AX621" t="s">
        <v>17</v>
      </c>
      <c r="BA621">
        <v>394.45</v>
      </c>
      <c r="BB621" t="s">
        <v>18</v>
      </c>
      <c r="BE621">
        <v>1.0630000000000001E-2</v>
      </c>
      <c r="BF621" t="s">
        <v>19</v>
      </c>
      <c r="BI621">
        <v>51</v>
      </c>
      <c r="BJ621" t="s">
        <v>20</v>
      </c>
      <c r="BM621">
        <v>607</v>
      </c>
      <c r="BN621" t="s">
        <v>21</v>
      </c>
      <c r="BQ621">
        <v>1978.4</v>
      </c>
      <c r="BR621" t="s">
        <v>22</v>
      </c>
      <c r="BU621">
        <v>279.01</v>
      </c>
      <c r="BV621" t="s">
        <v>23</v>
      </c>
      <c r="BY621">
        <v>7.5759999999999996</v>
      </c>
      <c r="BZ621" t="s">
        <v>24</v>
      </c>
      <c r="CC621">
        <v>311.27999999999997</v>
      </c>
      <c r="CD621" t="s">
        <v>25</v>
      </c>
      <c r="CG621">
        <v>8975.5</v>
      </c>
      <c r="CH621" t="s">
        <v>26</v>
      </c>
      <c r="CK621">
        <v>1040.3</v>
      </c>
      <c r="CL621" t="s">
        <v>27</v>
      </c>
      <c r="CO621">
        <v>64.260000000000005</v>
      </c>
      <c r="CP621" t="s">
        <v>28</v>
      </c>
      <c r="CS621">
        <v>129.30000000000001</v>
      </c>
      <c r="CT621" t="s">
        <v>29</v>
      </c>
      <c r="CW621">
        <v>54.8</v>
      </c>
      <c r="CX621" t="s">
        <v>30</v>
      </c>
      <c r="DA621">
        <v>2.85</v>
      </c>
      <c r="DB621" t="s">
        <v>31</v>
      </c>
      <c r="DE621">
        <v>400.2</v>
      </c>
      <c r="DF621" t="s">
        <v>32</v>
      </c>
      <c r="DI621">
        <v>69.7</v>
      </c>
      <c r="DJ621" t="s">
        <v>33</v>
      </c>
      <c r="DM621">
        <v>248.77</v>
      </c>
      <c r="DN621" t="s">
        <v>34</v>
      </c>
      <c r="DQ621">
        <v>112.8</v>
      </c>
      <c r="DR621" t="s">
        <v>35</v>
      </c>
      <c r="DU621">
        <v>74.47</v>
      </c>
      <c r="DV621" t="s">
        <v>36</v>
      </c>
      <c r="DY621">
        <v>0.5645</v>
      </c>
      <c r="DZ621" t="s">
        <v>37</v>
      </c>
      <c r="EC621">
        <v>106.46</v>
      </c>
      <c r="ED621" t="s">
        <v>38</v>
      </c>
      <c r="EG621">
        <v>773.4</v>
      </c>
      <c r="EH621" t="s">
        <v>39</v>
      </c>
      <c r="EK621">
        <v>101.17</v>
      </c>
      <c r="EL621" t="s">
        <v>40</v>
      </c>
      <c r="EO621">
        <v>79.83</v>
      </c>
      <c r="EP621" t="s">
        <v>41</v>
      </c>
      <c r="ES621">
        <v>306.10000000000002</v>
      </c>
      <c r="ET621" t="s">
        <v>42</v>
      </c>
      <c r="EW621">
        <v>45.5</v>
      </c>
      <c r="EX621" t="s">
        <v>43</v>
      </c>
      <c r="FA621">
        <v>27.701000000000001</v>
      </c>
      <c r="FB621" t="s">
        <v>44</v>
      </c>
      <c r="FE621">
        <v>25.702999999999999</v>
      </c>
      <c r="FF621" t="s">
        <v>45</v>
      </c>
      <c r="FI621">
        <v>99.32</v>
      </c>
      <c r="FJ621" t="s">
        <v>46</v>
      </c>
      <c r="FM621">
        <v>199.5</v>
      </c>
      <c r="FN621" t="s">
        <v>47</v>
      </c>
      <c r="FQ621">
        <v>122.03</v>
      </c>
      <c r="FR621" t="s">
        <v>48</v>
      </c>
      <c r="FU621">
        <v>83731</v>
      </c>
      <c r="FV621" t="s">
        <v>49</v>
      </c>
      <c r="FY621">
        <v>183</v>
      </c>
      <c r="FZ621" t="s">
        <v>50</v>
      </c>
      <c r="GC621">
        <v>9.2100000000000001E-2</v>
      </c>
      <c r="GD621" t="s">
        <v>51</v>
      </c>
      <c r="GG621">
        <v>1012.3</v>
      </c>
      <c r="GH621" t="s">
        <v>52</v>
      </c>
      <c r="GK621">
        <v>592.1</v>
      </c>
      <c r="GL621" t="s">
        <v>53</v>
      </c>
      <c r="GO621">
        <v>2.4796999999999998</v>
      </c>
    </row>
    <row r="622" spans="1:197" x14ac:dyDescent="0.45">
      <c r="A622">
        <v>41659</v>
      </c>
      <c r="B622" t="s">
        <v>5</v>
      </c>
      <c r="E622">
        <v>339.15</v>
      </c>
      <c r="F622" t="s">
        <v>6</v>
      </c>
      <c r="I622">
        <v>0</v>
      </c>
      <c r="J622" t="s">
        <v>7</v>
      </c>
      <c r="M622">
        <v>35.67</v>
      </c>
      <c r="N622" t="s">
        <v>8</v>
      </c>
      <c r="Q622">
        <v>1146</v>
      </c>
      <c r="R622" t="s">
        <v>9</v>
      </c>
      <c r="U622">
        <v>78.7</v>
      </c>
      <c r="V622" t="s">
        <v>10</v>
      </c>
      <c r="Y622">
        <v>40.68</v>
      </c>
      <c r="Z622" t="s">
        <v>11</v>
      </c>
      <c r="AC622">
        <v>2022</v>
      </c>
      <c r="AD622" t="s">
        <v>12</v>
      </c>
      <c r="AG622">
        <v>1440</v>
      </c>
      <c r="AH622" t="s">
        <v>13</v>
      </c>
      <c r="AK622">
        <v>4.6960000000000002E-2</v>
      </c>
      <c r="AL622" t="s">
        <v>14</v>
      </c>
      <c r="AO622">
        <v>7960</v>
      </c>
      <c r="AP622" t="s">
        <v>15</v>
      </c>
      <c r="AS622">
        <v>146.72</v>
      </c>
      <c r="AT622" t="s">
        <v>16</v>
      </c>
      <c r="AW622">
        <v>5505</v>
      </c>
      <c r="AX622" t="s">
        <v>17</v>
      </c>
      <c r="BA622">
        <v>355.05</v>
      </c>
      <c r="BB622" t="s">
        <v>18</v>
      </c>
      <c r="BE622">
        <v>1.1390000000000001E-2</v>
      </c>
      <c r="BF622" t="s">
        <v>19</v>
      </c>
      <c r="BI622">
        <v>50.12</v>
      </c>
      <c r="BJ622" t="s">
        <v>20</v>
      </c>
      <c r="BM622">
        <v>596.5</v>
      </c>
      <c r="BN622" t="s">
        <v>21</v>
      </c>
      <c r="BQ622">
        <v>1956.9</v>
      </c>
      <c r="BR622" t="s">
        <v>22</v>
      </c>
      <c r="BU622">
        <v>261.08999999999997</v>
      </c>
      <c r="BV622" t="s">
        <v>23</v>
      </c>
      <c r="BY622">
        <v>7.41</v>
      </c>
      <c r="BZ622" t="s">
        <v>24</v>
      </c>
      <c r="CC622">
        <v>305.60000000000002</v>
      </c>
      <c r="CD622" t="s">
        <v>25</v>
      </c>
      <c r="CG622">
        <v>8266.1</v>
      </c>
      <c r="CH622" t="s">
        <v>26</v>
      </c>
      <c r="CK622">
        <v>1044.8</v>
      </c>
      <c r="CL622" t="s">
        <v>27</v>
      </c>
      <c r="CO622">
        <v>62.45</v>
      </c>
      <c r="CP622" t="s">
        <v>28</v>
      </c>
      <c r="CS622">
        <v>128</v>
      </c>
      <c r="CT622" t="s">
        <v>29</v>
      </c>
      <c r="CW622">
        <v>53.98</v>
      </c>
      <c r="CX622" t="s">
        <v>30</v>
      </c>
      <c r="DA622">
        <v>2.7799</v>
      </c>
      <c r="DB622" t="s">
        <v>31</v>
      </c>
      <c r="DE622">
        <v>408.68</v>
      </c>
      <c r="DF622" t="s">
        <v>32</v>
      </c>
      <c r="DI622">
        <v>67.67</v>
      </c>
      <c r="DJ622" t="s">
        <v>33</v>
      </c>
      <c r="DM622">
        <v>247.91</v>
      </c>
      <c r="DN622" t="s">
        <v>34</v>
      </c>
      <c r="DQ622">
        <v>112.2</v>
      </c>
      <c r="DR622" t="s">
        <v>35</v>
      </c>
      <c r="DU622">
        <v>74.37</v>
      </c>
      <c r="DV622" t="s">
        <v>36</v>
      </c>
      <c r="DY622">
        <v>0.56000000000000005</v>
      </c>
      <c r="DZ622" t="s">
        <v>37</v>
      </c>
      <c r="EC622">
        <v>122.01</v>
      </c>
      <c r="ED622" t="s">
        <v>38</v>
      </c>
      <c r="EG622">
        <v>750</v>
      </c>
      <c r="EH622" t="s">
        <v>39</v>
      </c>
      <c r="EK622">
        <v>99.7</v>
      </c>
      <c r="EL622" t="s">
        <v>40</v>
      </c>
      <c r="EO622">
        <v>79.489999999999995</v>
      </c>
      <c r="EP622" t="s">
        <v>41</v>
      </c>
      <c r="ES622">
        <v>302.8</v>
      </c>
      <c r="ET622" t="s">
        <v>42</v>
      </c>
      <c r="EW622">
        <v>44.75</v>
      </c>
      <c r="EX622" t="s">
        <v>43</v>
      </c>
      <c r="FA622">
        <v>28.417000000000002</v>
      </c>
      <c r="FB622" t="s">
        <v>44</v>
      </c>
      <c r="FE622">
        <v>26.65</v>
      </c>
      <c r="FF622" t="s">
        <v>45</v>
      </c>
      <c r="FI622">
        <v>103.81</v>
      </c>
      <c r="FJ622" t="s">
        <v>46</v>
      </c>
      <c r="FM622">
        <v>198</v>
      </c>
      <c r="FN622" t="s">
        <v>47</v>
      </c>
      <c r="FQ622">
        <v>125</v>
      </c>
      <c r="FR622" t="s">
        <v>48</v>
      </c>
      <c r="FU622">
        <v>85446</v>
      </c>
      <c r="FV622" t="s">
        <v>49</v>
      </c>
      <c r="FY622">
        <v>182.65</v>
      </c>
      <c r="FZ622" t="s">
        <v>50</v>
      </c>
      <c r="GC622">
        <v>9.017E-2</v>
      </c>
      <c r="GD622" t="s">
        <v>51</v>
      </c>
      <c r="GG622">
        <v>1114</v>
      </c>
      <c r="GH622" t="s">
        <v>52</v>
      </c>
      <c r="GK622">
        <v>619.70000000000005</v>
      </c>
      <c r="GL622" t="s">
        <v>53</v>
      </c>
      <c r="GO622">
        <v>2.4300000000000002</v>
      </c>
    </row>
    <row r="623" spans="1:197" x14ac:dyDescent="0.45">
      <c r="A623">
        <v>41666</v>
      </c>
      <c r="B623" t="s">
        <v>5</v>
      </c>
      <c r="E623">
        <v>333.85</v>
      </c>
      <c r="F623" t="s">
        <v>6</v>
      </c>
      <c r="I623">
        <v>0</v>
      </c>
      <c r="J623" t="s">
        <v>7</v>
      </c>
      <c r="M623">
        <v>36.5</v>
      </c>
      <c r="N623" t="s">
        <v>8</v>
      </c>
      <c r="Q623">
        <v>1167.7</v>
      </c>
      <c r="R623" t="s">
        <v>9</v>
      </c>
      <c r="U623">
        <v>83</v>
      </c>
      <c r="V623" t="s">
        <v>10</v>
      </c>
      <c r="Y623">
        <v>39.270000000000003</v>
      </c>
      <c r="Z623" t="s">
        <v>11</v>
      </c>
      <c r="AC623">
        <v>1975</v>
      </c>
      <c r="AD623" t="s">
        <v>12</v>
      </c>
      <c r="AG623">
        <v>1453</v>
      </c>
      <c r="AH623" t="s">
        <v>13</v>
      </c>
      <c r="AK623">
        <v>4.5440000000000001E-2</v>
      </c>
      <c r="AL623" t="s">
        <v>14</v>
      </c>
      <c r="AO623">
        <v>7810</v>
      </c>
      <c r="AP623" t="s">
        <v>15</v>
      </c>
      <c r="AS623">
        <v>145.16</v>
      </c>
      <c r="AT623" t="s">
        <v>16</v>
      </c>
      <c r="AW623">
        <v>5378</v>
      </c>
      <c r="AX623" t="s">
        <v>17</v>
      </c>
      <c r="BA623">
        <v>331.83</v>
      </c>
      <c r="BB623" t="s">
        <v>18</v>
      </c>
      <c r="BE623">
        <v>1.0540000000000001E-2</v>
      </c>
      <c r="BF623" t="s">
        <v>19</v>
      </c>
      <c r="BI623">
        <v>46.48</v>
      </c>
      <c r="BJ623" t="s">
        <v>20</v>
      </c>
      <c r="BM623">
        <v>551</v>
      </c>
      <c r="BN623" t="s">
        <v>21</v>
      </c>
      <c r="BQ623">
        <v>1989</v>
      </c>
      <c r="BR623" t="s">
        <v>22</v>
      </c>
      <c r="BU623">
        <v>232.68</v>
      </c>
      <c r="BV623" t="s">
        <v>23</v>
      </c>
      <c r="BY623">
        <v>7</v>
      </c>
      <c r="BZ623" t="s">
        <v>24</v>
      </c>
      <c r="CC623">
        <v>287.87</v>
      </c>
      <c r="CD623" t="s">
        <v>25</v>
      </c>
      <c r="CG623">
        <v>8395</v>
      </c>
      <c r="CH623" t="s">
        <v>26</v>
      </c>
      <c r="CK623">
        <v>1040.7</v>
      </c>
      <c r="CL623" t="s">
        <v>27</v>
      </c>
      <c r="CO623">
        <v>61.43</v>
      </c>
      <c r="CP623" t="s">
        <v>28</v>
      </c>
      <c r="CS623">
        <v>122</v>
      </c>
      <c r="CT623" t="s">
        <v>29</v>
      </c>
      <c r="CW623">
        <v>51.79</v>
      </c>
      <c r="CX623" t="s">
        <v>30</v>
      </c>
      <c r="DA623">
        <v>2.8331</v>
      </c>
      <c r="DB623" t="s">
        <v>31</v>
      </c>
      <c r="DE623">
        <v>393.45</v>
      </c>
      <c r="DF623" t="s">
        <v>32</v>
      </c>
      <c r="DI623">
        <v>67</v>
      </c>
      <c r="DJ623" t="s">
        <v>33</v>
      </c>
      <c r="DM623">
        <v>245</v>
      </c>
      <c r="DN623" t="s">
        <v>34</v>
      </c>
      <c r="DQ623">
        <v>110.57</v>
      </c>
      <c r="DR623" t="s">
        <v>35</v>
      </c>
      <c r="DU623">
        <v>71.900000000000006</v>
      </c>
      <c r="DV623" t="s">
        <v>36</v>
      </c>
      <c r="DY623">
        <v>0.55400000000000005</v>
      </c>
      <c r="DZ623" t="s">
        <v>37</v>
      </c>
      <c r="EC623">
        <v>119</v>
      </c>
      <c r="ED623" t="s">
        <v>38</v>
      </c>
      <c r="EG623">
        <v>705.6</v>
      </c>
      <c r="EH623" t="s">
        <v>39</v>
      </c>
      <c r="EK623">
        <v>94.7</v>
      </c>
      <c r="EL623" t="s">
        <v>40</v>
      </c>
      <c r="EO623">
        <v>75.09</v>
      </c>
      <c r="EP623" t="s">
        <v>41</v>
      </c>
      <c r="ES623">
        <v>283.5</v>
      </c>
      <c r="ET623" t="s">
        <v>42</v>
      </c>
      <c r="EW623">
        <v>41.56</v>
      </c>
      <c r="EX623" t="s">
        <v>43</v>
      </c>
      <c r="FA623">
        <v>26.945</v>
      </c>
      <c r="FB623" t="s">
        <v>44</v>
      </c>
      <c r="FE623">
        <v>25.35</v>
      </c>
      <c r="FF623" t="s">
        <v>45</v>
      </c>
      <c r="FI623">
        <v>94.76</v>
      </c>
      <c r="FJ623" t="s">
        <v>46</v>
      </c>
      <c r="FM623">
        <v>195.49</v>
      </c>
      <c r="FN623" t="s">
        <v>47</v>
      </c>
      <c r="FQ623">
        <v>122.5</v>
      </c>
      <c r="FR623" t="s">
        <v>48</v>
      </c>
      <c r="FU623">
        <v>80182</v>
      </c>
      <c r="FV623" t="s">
        <v>49</v>
      </c>
      <c r="FY623">
        <v>171.06</v>
      </c>
      <c r="FZ623" t="s">
        <v>50</v>
      </c>
      <c r="GC623">
        <v>8.3979999999999999E-2</v>
      </c>
      <c r="GD623" t="s">
        <v>51</v>
      </c>
      <c r="GG623">
        <v>1070</v>
      </c>
      <c r="GH623" t="s">
        <v>52</v>
      </c>
      <c r="GK623">
        <v>592.79999999999995</v>
      </c>
      <c r="GL623" t="s">
        <v>53</v>
      </c>
      <c r="GO623">
        <v>2.3105000000000002</v>
      </c>
    </row>
    <row r="624" spans="1:197" x14ac:dyDescent="0.45">
      <c r="A624">
        <v>41673</v>
      </c>
      <c r="B624" t="s">
        <v>5</v>
      </c>
      <c r="E624">
        <v>338.37</v>
      </c>
      <c r="F624" t="s">
        <v>6</v>
      </c>
      <c r="I624">
        <v>0</v>
      </c>
      <c r="J624" t="s">
        <v>7</v>
      </c>
      <c r="M624">
        <v>36.570999999999998</v>
      </c>
      <c r="N624" t="s">
        <v>8</v>
      </c>
      <c r="Q624">
        <v>1172.8</v>
      </c>
      <c r="R624" t="s">
        <v>9</v>
      </c>
      <c r="U624">
        <v>79.5</v>
      </c>
      <c r="V624" t="s">
        <v>10</v>
      </c>
      <c r="Y624">
        <v>38.65</v>
      </c>
      <c r="Z624" t="s">
        <v>11</v>
      </c>
      <c r="AC624">
        <v>2079.1999999999998</v>
      </c>
      <c r="AD624" t="s">
        <v>12</v>
      </c>
      <c r="AG624">
        <v>1473.4</v>
      </c>
      <c r="AH624" t="s">
        <v>13</v>
      </c>
      <c r="AK624">
        <v>4.6030000000000001E-2</v>
      </c>
      <c r="AL624" t="s">
        <v>14</v>
      </c>
      <c r="AO624">
        <v>8360.5</v>
      </c>
      <c r="AP624" t="s">
        <v>15</v>
      </c>
      <c r="AS624">
        <v>146.41999999999999</v>
      </c>
      <c r="AT624" t="s">
        <v>16</v>
      </c>
      <c r="AW624">
        <v>5603</v>
      </c>
      <c r="AX624" t="s">
        <v>17</v>
      </c>
      <c r="BA624">
        <v>337.44</v>
      </c>
      <c r="BB624" t="s">
        <v>18</v>
      </c>
      <c r="BE624">
        <v>1.1429999999999999E-2</v>
      </c>
      <c r="BF624" t="s">
        <v>19</v>
      </c>
      <c r="BI624">
        <v>48</v>
      </c>
      <c r="BJ624" t="s">
        <v>20</v>
      </c>
      <c r="BM624">
        <v>569.79999999999995</v>
      </c>
      <c r="BN624" t="s">
        <v>21</v>
      </c>
      <c r="BQ624">
        <v>1975.1</v>
      </c>
      <c r="BR624" t="s">
        <v>22</v>
      </c>
      <c r="BU624">
        <v>241</v>
      </c>
      <c r="BV624" t="s">
        <v>23</v>
      </c>
      <c r="BY624">
        <v>6.875</v>
      </c>
      <c r="BZ624" t="s">
        <v>24</v>
      </c>
      <c r="CC624">
        <v>299</v>
      </c>
      <c r="CD624" t="s">
        <v>25</v>
      </c>
      <c r="CG624">
        <v>8455</v>
      </c>
      <c r="CH624" t="s">
        <v>26</v>
      </c>
      <c r="CK624">
        <v>1096.9000000000001</v>
      </c>
      <c r="CL624" t="s">
        <v>27</v>
      </c>
      <c r="CO624">
        <v>63.5</v>
      </c>
      <c r="CP624" t="s">
        <v>28</v>
      </c>
      <c r="CS624">
        <v>128.4</v>
      </c>
      <c r="CT624" t="s">
        <v>29</v>
      </c>
      <c r="CW624">
        <v>53.44</v>
      </c>
      <c r="CX624" t="s">
        <v>30</v>
      </c>
      <c r="DA624">
        <v>2.8239999999999998</v>
      </c>
      <c r="DB624" t="s">
        <v>31</v>
      </c>
      <c r="DE624">
        <v>407.84</v>
      </c>
      <c r="DF624" t="s">
        <v>32</v>
      </c>
      <c r="DI624">
        <v>76.03</v>
      </c>
      <c r="DJ624" t="s">
        <v>33</v>
      </c>
      <c r="DM624">
        <v>246.1</v>
      </c>
      <c r="DN624" t="s">
        <v>34</v>
      </c>
      <c r="DQ624">
        <v>113.29</v>
      </c>
      <c r="DR624" t="s">
        <v>35</v>
      </c>
      <c r="DU624">
        <v>74.14</v>
      </c>
      <c r="DV624" t="s">
        <v>36</v>
      </c>
      <c r="DY624">
        <v>0.56469999999999998</v>
      </c>
      <c r="DZ624" t="s">
        <v>37</v>
      </c>
      <c r="EC624">
        <v>118.5</v>
      </c>
      <c r="ED624" t="s">
        <v>38</v>
      </c>
      <c r="EG624">
        <v>734.6</v>
      </c>
      <c r="EH624" t="s">
        <v>39</v>
      </c>
      <c r="EK624">
        <v>96.53</v>
      </c>
      <c r="EL624" t="s">
        <v>40</v>
      </c>
      <c r="EO624">
        <v>77.7</v>
      </c>
      <c r="EP624" t="s">
        <v>41</v>
      </c>
      <c r="ES624">
        <v>295.7</v>
      </c>
      <c r="ET624" t="s">
        <v>42</v>
      </c>
      <c r="EW624">
        <v>43.75</v>
      </c>
      <c r="EX624" t="s">
        <v>43</v>
      </c>
      <c r="FA624">
        <v>27.298999999999999</v>
      </c>
      <c r="FB624" t="s">
        <v>44</v>
      </c>
      <c r="FE624">
        <v>25.198</v>
      </c>
      <c r="FF624" t="s">
        <v>45</v>
      </c>
      <c r="FI624">
        <v>95.73</v>
      </c>
      <c r="FJ624" t="s">
        <v>46</v>
      </c>
      <c r="FM624">
        <v>201.89</v>
      </c>
      <c r="FN624" t="s">
        <v>47</v>
      </c>
      <c r="FQ624">
        <v>120.35</v>
      </c>
      <c r="FR624" t="s">
        <v>48</v>
      </c>
      <c r="FU624">
        <v>78680</v>
      </c>
      <c r="FV624" t="s">
        <v>49</v>
      </c>
      <c r="FY624">
        <v>178.08</v>
      </c>
      <c r="FZ624" t="s">
        <v>50</v>
      </c>
      <c r="GC624">
        <v>8.3699999999999997E-2</v>
      </c>
      <c r="GD624" t="s">
        <v>51</v>
      </c>
      <c r="GG624">
        <v>1097.5999999999999</v>
      </c>
      <c r="GH624" t="s">
        <v>52</v>
      </c>
      <c r="GK624">
        <v>617.79999999999995</v>
      </c>
      <c r="GL624" t="s">
        <v>53</v>
      </c>
      <c r="GO624">
        <v>2.3130999999999999</v>
      </c>
    </row>
    <row r="625" spans="1:197" x14ac:dyDescent="0.45">
      <c r="A625">
        <v>41680</v>
      </c>
      <c r="B625" t="s">
        <v>5</v>
      </c>
      <c r="E625">
        <v>385.99</v>
      </c>
      <c r="F625" t="s">
        <v>6</v>
      </c>
      <c r="I625">
        <v>0</v>
      </c>
      <c r="J625" t="s">
        <v>7</v>
      </c>
      <c r="M625">
        <v>36.200000000000003</v>
      </c>
      <c r="N625" t="s">
        <v>8</v>
      </c>
      <c r="Q625">
        <v>1161.9000000000001</v>
      </c>
      <c r="R625" t="s">
        <v>9</v>
      </c>
      <c r="U625">
        <v>80.28</v>
      </c>
      <c r="V625" t="s">
        <v>10</v>
      </c>
      <c r="Y625">
        <v>38.590000000000003</v>
      </c>
      <c r="Z625" t="s">
        <v>11</v>
      </c>
      <c r="AC625">
        <v>2178.6999999999998</v>
      </c>
      <c r="AD625" t="s">
        <v>12</v>
      </c>
      <c r="AG625">
        <v>1468.8</v>
      </c>
      <c r="AH625" t="s">
        <v>13</v>
      </c>
      <c r="AK625">
        <v>4.5909999999999999E-2</v>
      </c>
      <c r="AL625" t="s">
        <v>14</v>
      </c>
      <c r="AO625">
        <v>8025</v>
      </c>
      <c r="AP625" t="s">
        <v>15</v>
      </c>
      <c r="AS625">
        <v>148.84</v>
      </c>
      <c r="AT625" t="s">
        <v>16</v>
      </c>
      <c r="AW625">
        <v>5694</v>
      </c>
      <c r="AX625" t="s">
        <v>17</v>
      </c>
      <c r="BA625">
        <v>329.99</v>
      </c>
      <c r="BB625" t="s">
        <v>18</v>
      </c>
      <c r="BE625">
        <v>1.1169999999999999E-2</v>
      </c>
      <c r="BF625" t="s">
        <v>19</v>
      </c>
      <c r="BI625">
        <v>47.91</v>
      </c>
      <c r="BJ625" t="s">
        <v>20</v>
      </c>
      <c r="BM625">
        <v>589</v>
      </c>
      <c r="BN625" t="s">
        <v>21</v>
      </c>
      <c r="BQ625">
        <v>2039.3</v>
      </c>
      <c r="BR625" t="s">
        <v>22</v>
      </c>
      <c r="BU625">
        <v>246</v>
      </c>
      <c r="BV625" t="s">
        <v>23</v>
      </c>
      <c r="BY625">
        <v>6.87</v>
      </c>
      <c r="BZ625" t="s">
        <v>24</v>
      </c>
      <c r="CC625">
        <v>296.39999999999998</v>
      </c>
      <c r="CD625" t="s">
        <v>25</v>
      </c>
      <c r="CG625">
        <v>8554.1</v>
      </c>
      <c r="CH625" t="s">
        <v>26</v>
      </c>
      <c r="CK625">
        <v>1093.5999999999999</v>
      </c>
      <c r="CL625" t="s">
        <v>27</v>
      </c>
      <c r="CO625">
        <v>65</v>
      </c>
      <c r="CP625" t="s">
        <v>28</v>
      </c>
      <c r="CS625">
        <v>125</v>
      </c>
      <c r="CT625" t="s">
        <v>29</v>
      </c>
      <c r="CW625">
        <v>53</v>
      </c>
      <c r="CX625" t="s">
        <v>30</v>
      </c>
      <c r="DA625">
        <v>2.8100999999999998</v>
      </c>
      <c r="DB625" t="s">
        <v>31</v>
      </c>
      <c r="DE625">
        <v>417.43</v>
      </c>
      <c r="DF625" t="s">
        <v>32</v>
      </c>
      <c r="DI625">
        <v>80.52</v>
      </c>
      <c r="DJ625" t="s">
        <v>33</v>
      </c>
      <c r="DM625">
        <v>247.19</v>
      </c>
      <c r="DN625" t="s">
        <v>34</v>
      </c>
      <c r="DQ625">
        <v>112.7</v>
      </c>
      <c r="DR625" t="s">
        <v>35</v>
      </c>
      <c r="DU625">
        <v>72.959999999999994</v>
      </c>
      <c r="DV625" t="s">
        <v>36</v>
      </c>
      <c r="DY625">
        <v>0.56240000000000001</v>
      </c>
      <c r="DZ625" t="s">
        <v>37</v>
      </c>
      <c r="EC625">
        <v>121.05</v>
      </c>
      <c r="ED625" t="s">
        <v>38</v>
      </c>
      <c r="EG625">
        <v>725.1</v>
      </c>
      <c r="EH625" t="s">
        <v>39</v>
      </c>
      <c r="EK625">
        <v>96.65</v>
      </c>
      <c r="EL625" t="s">
        <v>40</v>
      </c>
      <c r="EO625">
        <v>78.87</v>
      </c>
      <c r="EP625" t="s">
        <v>41</v>
      </c>
      <c r="ES625">
        <v>296.8</v>
      </c>
      <c r="ET625" t="s">
        <v>42</v>
      </c>
      <c r="EW625">
        <v>43.16</v>
      </c>
      <c r="EX625" t="s">
        <v>43</v>
      </c>
      <c r="FA625">
        <v>27.283999999999999</v>
      </c>
      <c r="FB625" t="s">
        <v>44</v>
      </c>
      <c r="FE625">
        <v>25.498999999999999</v>
      </c>
      <c r="FF625" t="s">
        <v>45</v>
      </c>
      <c r="FI625">
        <v>99.92</v>
      </c>
      <c r="FJ625" t="s">
        <v>46</v>
      </c>
      <c r="FM625">
        <v>212.12</v>
      </c>
      <c r="FN625" t="s">
        <v>47</v>
      </c>
      <c r="FQ625">
        <v>126.6</v>
      </c>
      <c r="FR625" t="s">
        <v>48</v>
      </c>
      <c r="FU625">
        <v>81703</v>
      </c>
      <c r="FV625" t="s">
        <v>49</v>
      </c>
      <c r="FY625">
        <v>171.73</v>
      </c>
      <c r="FZ625" t="s">
        <v>50</v>
      </c>
      <c r="GC625">
        <v>8.2019999999999996E-2</v>
      </c>
      <c r="GD625" t="s">
        <v>51</v>
      </c>
      <c r="GG625">
        <v>1180.2</v>
      </c>
      <c r="GH625" t="s">
        <v>52</v>
      </c>
      <c r="GK625">
        <v>613.20000000000005</v>
      </c>
      <c r="GL625" t="s">
        <v>53</v>
      </c>
      <c r="GO625">
        <v>2.2635999999999998</v>
      </c>
    </row>
    <row r="626" spans="1:197" x14ac:dyDescent="0.45">
      <c r="A626">
        <v>41687</v>
      </c>
      <c r="B626" t="s">
        <v>5</v>
      </c>
      <c r="E626">
        <v>388.13</v>
      </c>
      <c r="F626" t="s">
        <v>6</v>
      </c>
      <c r="I626">
        <v>0</v>
      </c>
      <c r="J626" t="s">
        <v>7</v>
      </c>
      <c r="M626">
        <v>36.976999999999997</v>
      </c>
      <c r="N626" t="s">
        <v>8</v>
      </c>
      <c r="Q626">
        <v>1159.9000000000001</v>
      </c>
      <c r="R626" t="s">
        <v>9</v>
      </c>
      <c r="U626">
        <v>77.88</v>
      </c>
      <c r="V626" t="s">
        <v>10</v>
      </c>
      <c r="Y626">
        <v>37.97</v>
      </c>
      <c r="Z626" t="s">
        <v>11</v>
      </c>
      <c r="AC626">
        <v>2190</v>
      </c>
      <c r="AD626" t="s">
        <v>12</v>
      </c>
      <c r="AG626">
        <v>1446.8</v>
      </c>
      <c r="AH626" t="s">
        <v>13</v>
      </c>
      <c r="AK626">
        <v>4.5319999999999999E-2</v>
      </c>
      <c r="AL626" t="s">
        <v>14</v>
      </c>
      <c r="AO626">
        <v>8200</v>
      </c>
      <c r="AP626" t="s">
        <v>15</v>
      </c>
      <c r="AS626">
        <v>149.16999999999999</v>
      </c>
      <c r="AT626" t="s">
        <v>16</v>
      </c>
      <c r="AW626">
        <v>5899</v>
      </c>
      <c r="AX626" t="s">
        <v>17</v>
      </c>
      <c r="BA626">
        <v>325</v>
      </c>
      <c r="BB626" t="s">
        <v>18</v>
      </c>
      <c r="BE626">
        <v>1.051E-2</v>
      </c>
      <c r="BF626" t="s">
        <v>19</v>
      </c>
      <c r="BI626">
        <v>46.55</v>
      </c>
      <c r="BJ626" t="s">
        <v>20</v>
      </c>
      <c r="BM626">
        <v>591.70000000000005</v>
      </c>
      <c r="BN626" t="s">
        <v>21</v>
      </c>
      <c r="BQ626">
        <v>2030.9</v>
      </c>
      <c r="BR626" t="s">
        <v>22</v>
      </c>
      <c r="BU626">
        <v>239.3</v>
      </c>
      <c r="BV626" t="s">
        <v>23</v>
      </c>
      <c r="BY626">
        <v>6.7279999999999998</v>
      </c>
      <c r="BZ626" t="s">
        <v>24</v>
      </c>
      <c r="CC626">
        <v>285.58999999999997</v>
      </c>
      <c r="CD626" t="s">
        <v>25</v>
      </c>
      <c r="CG626">
        <v>8730</v>
      </c>
      <c r="CH626" t="s">
        <v>26</v>
      </c>
      <c r="CK626">
        <v>1099.2</v>
      </c>
      <c r="CL626" t="s">
        <v>27</v>
      </c>
      <c r="CO626">
        <v>65.23</v>
      </c>
      <c r="CP626" t="s">
        <v>28</v>
      </c>
      <c r="CS626">
        <v>120.99</v>
      </c>
      <c r="CT626" t="s">
        <v>29</v>
      </c>
      <c r="CW626">
        <v>51.34</v>
      </c>
      <c r="CX626" t="s">
        <v>30</v>
      </c>
      <c r="DA626">
        <v>2.7818999999999998</v>
      </c>
      <c r="DB626" t="s">
        <v>31</v>
      </c>
      <c r="DE626">
        <v>407.5</v>
      </c>
      <c r="DF626" t="s">
        <v>32</v>
      </c>
      <c r="DI626">
        <v>81.5</v>
      </c>
      <c r="DJ626" t="s">
        <v>33</v>
      </c>
      <c r="DM626">
        <v>250</v>
      </c>
      <c r="DN626" t="s">
        <v>34</v>
      </c>
      <c r="DQ626">
        <v>109.25</v>
      </c>
      <c r="DR626" t="s">
        <v>35</v>
      </c>
      <c r="DU626">
        <v>72.91</v>
      </c>
      <c r="DV626" t="s">
        <v>36</v>
      </c>
      <c r="DY626">
        <v>0.56000000000000005</v>
      </c>
      <c r="DZ626" t="s">
        <v>37</v>
      </c>
      <c r="EC626">
        <v>125.3</v>
      </c>
      <c r="ED626" t="s">
        <v>38</v>
      </c>
      <c r="EG626">
        <v>701</v>
      </c>
      <c r="EH626" t="s">
        <v>39</v>
      </c>
      <c r="EK626">
        <v>95</v>
      </c>
      <c r="EL626" t="s">
        <v>40</v>
      </c>
      <c r="EO626">
        <v>77.77</v>
      </c>
      <c r="EP626" t="s">
        <v>41</v>
      </c>
      <c r="ES626">
        <v>294.89999999999998</v>
      </c>
      <c r="ET626" t="s">
        <v>42</v>
      </c>
      <c r="EW626">
        <v>40.570999999999998</v>
      </c>
      <c r="EX626" t="s">
        <v>43</v>
      </c>
      <c r="FA626">
        <v>27.683</v>
      </c>
      <c r="FB626" t="s">
        <v>44</v>
      </c>
      <c r="FE626">
        <v>25.3</v>
      </c>
      <c r="FF626" t="s">
        <v>45</v>
      </c>
      <c r="FI626">
        <v>91.64</v>
      </c>
      <c r="FJ626" t="s">
        <v>46</v>
      </c>
      <c r="FM626">
        <v>211.84</v>
      </c>
      <c r="FN626" t="s">
        <v>47</v>
      </c>
      <c r="FQ626">
        <v>124.85</v>
      </c>
      <c r="FR626" t="s">
        <v>48</v>
      </c>
      <c r="FU626">
        <v>80229</v>
      </c>
      <c r="FV626" t="s">
        <v>49</v>
      </c>
      <c r="FY626">
        <v>170.3</v>
      </c>
      <c r="FZ626" t="s">
        <v>50</v>
      </c>
      <c r="GC626">
        <v>7.6179999999999998E-2</v>
      </c>
      <c r="GD626" t="s">
        <v>51</v>
      </c>
      <c r="GG626">
        <v>1203</v>
      </c>
      <c r="GH626" t="s">
        <v>52</v>
      </c>
      <c r="GK626">
        <v>613</v>
      </c>
      <c r="GL626" t="s">
        <v>53</v>
      </c>
      <c r="GO626">
        <v>2.2002000000000002</v>
      </c>
    </row>
    <row r="627" spans="1:197" x14ac:dyDescent="0.45">
      <c r="A627">
        <v>41694</v>
      </c>
      <c r="B627" t="s">
        <v>5</v>
      </c>
      <c r="E627">
        <v>381.22</v>
      </c>
      <c r="F627" t="s">
        <v>6</v>
      </c>
      <c r="I627">
        <v>0</v>
      </c>
      <c r="J627" t="s">
        <v>7</v>
      </c>
      <c r="M627">
        <v>38.729999999999997</v>
      </c>
      <c r="N627" t="s">
        <v>8</v>
      </c>
      <c r="Q627">
        <v>1150</v>
      </c>
      <c r="R627" t="s">
        <v>9</v>
      </c>
      <c r="U627">
        <v>70.61</v>
      </c>
      <c r="V627" t="s">
        <v>10</v>
      </c>
      <c r="Y627">
        <v>35.81</v>
      </c>
      <c r="Z627" t="s">
        <v>11</v>
      </c>
      <c r="AC627">
        <v>2010</v>
      </c>
      <c r="AD627" t="s">
        <v>12</v>
      </c>
      <c r="AG627">
        <v>1412</v>
      </c>
      <c r="AH627" t="s">
        <v>13</v>
      </c>
      <c r="AK627">
        <v>4.2130000000000001E-2</v>
      </c>
      <c r="AL627" t="s">
        <v>14</v>
      </c>
      <c r="AO627">
        <v>8750</v>
      </c>
      <c r="AP627" t="s">
        <v>15</v>
      </c>
      <c r="AS627">
        <v>139.19999999999999</v>
      </c>
      <c r="AT627" t="s">
        <v>16</v>
      </c>
      <c r="AW627">
        <v>5980</v>
      </c>
      <c r="AX627" t="s">
        <v>17</v>
      </c>
      <c r="BA627">
        <v>299.01</v>
      </c>
      <c r="BB627" t="s">
        <v>18</v>
      </c>
      <c r="BE627">
        <v>9.7999999999999997E-3</v>
      </c>
      <c r="BF627" t="s">
        <v>19</v>
      </c>
      <c r="BI627">
        <v>44.83</v>
      </c>
      <c r="BJ627" t="s">
        <v>20</v>
      </c>
      <c r="BM627">
        <v>567.9</v>
      </c>
      <c r="BN627" t="s">
        <v>21</v>
      </c>
      <c r="BQ627">
        <v>1963</v>
      </c>
      <c r="BR627" t="s">
        <v>22</v>
      </c>
      <c r="BU627">
        <v>238</v>
      </c>
      <c r="BV627" t="s">
        <v>23</v>
      </c>
      <c r="BY627">
        <v>6.2439999999999998</v>
      </c>
      <c r="BZ627" t="s">
        <v>24</v>
      </c>
      <c r="CC627">
        <v>276.2</v>
      </c>
      <c r="CD627" t="s">
        <v>25</v>
      </c>
      <c r="CG627">
        <v>8760</v>
      </c>
      <c r="CH627" t="s">
        <v>26</v>
      </c>
      <c r="CK627">
        <v>1053</v>
      </c>
      <c r="CL627" t="s">
        <v>27</v>
      </c>
      <c r="CO627">
        <v>64</v>
      </c>
      <c r="CP627" t="s">
        <v>28</v>
      </c>
      <c r="CS627">
        <v>111</v>
      </c>
      <c r="CT627" t="s">
        <v>29</v>
      </c>
      <c r="CW627">
        <v>48.16</v>
      </c>
      <c r="CX627" t="s">
        <v>30</v>
      </c>
      <c r="DA627">
        <v>2.7501000000000002</v>
      </c>
      <c r="DB627" t="s">
        <v>31</v>
      </c>
      <c r="DE627">
        <v>411.09</v>
      </c>
      <c r="DF627" t="s">
        <v>32</v>
      </c>
      <c r="DI627">
        <v>82.4</v>
      </c>
      <c r="DJ627" t="s">
        <v>33</v>
      </c>
      <c r="DM627">
        <v>243.95</v>
      </c>
      <c r="DN627" t="s">
        <v>34</v>
      </c>
      <c r="DQ627">
        <v>99</v>
      </c>
      <c r="DR627" t="s">
        <v>35</v>
      </c>
      <c r="DU627">
        <v>69.7</v>
      </c>
      <c r="DV627" t="s">
        <v>36</v>
      </c>
      <c r="DY627">
        <v>0.5595</v>
      </c>
      <c r="DZ627" t="s">
        <v>37</v>
      </c>
      <c r="EC627">
        <v>120.5</v>
      </c>
      <c r="ED627" t="s">
        <v>38</v>
      </c>
      <c r="EG627">
        <v>661.1</v>
      </c>
      <c r="EH627" t="s">
        <v>39</v>
      </c>
      <c r="EK627">
        <v>91.16</v>
      </c>
      <c r="EL627" t="s">
        <v>40</v>
      </c>
      <c r="EO627">
        <v>75.44</v>
      </c>
      <c r="EP627" t="s">
        <v>41</v>
      </c>
      <c r="ES627">
        <v>297.7</v>
      </c>
      <c r="ET627" t="s">
        <v>42</v>
      </c>
      <c r="EW627">
        <v>41.000999999999998</v>
      </c>
      <c r="EX627" t="s">
        <v>43</v>
      </c>
      <c r="FA627">
        <v>27.35</v>
      </c>
      <c r="FB627" t="s">
        <v>44</v>
      </c>
      <c r="FE627">
        <v>26.919</v>
      </c>
      <c r="FF627" t="s">
        <v>45</v>
      </c>
      <c r="FI627">
        <v>90.25</v>
      </c>
      <c r="FJ627" t="s">
        <v>46</v>
      </c>
      <c r="FM627">
        <v>211.19</v>
      </c>
      <c r="FN627" t="s">
        <v>47</v>
      </c>
      <c r="FQ627">
        <v>127.32</v>
      </c>
      <c r="FR627" t="s">
        <v>48</v>
      </c>
      <c r="FU627">
        <v>81190</v>
      </c>
      <c r="FV627" t="s">
        <v>49</v>
      </c>
      <c r="FY627">
        <v>164.3</v>
      </c>
      <c r="FZ627" t="s">
        <v>50</v>
      </c>
      <c r="GC627">
        <v>7.0250000000000007E-2</v>
      </c>
      <c r="GD627" t="s">
        <v>51</v>
      </c>
      <c r="GG627">
        <v>1211</v>
      </c>
      <c r="GH627" t="s">
        <v>52</v>
      </c>
      <c r="GK627">
        <v>606.20000000000005</v>
      </c>
      <c r="GL627" t="s">
        <v>53</v>
      </c>
      <c r="GO627">
        <v>2.3065000000000002</v>
      </c>
    </row>
    <row r="628" spans="1:197" x14ac:dyDescent="0.45">
      <c r="A628">
        <v>41701</v>
      </c>
      <c r="B628" t="s">
        <v>5</v>
      </c>
      <c r="E628">
        <v>347.72</v>
      </c>
      <c r="F628" t="s">
        <v>6</v>
      </c>
      <c r="I628">
        <v>0</v>
      </c>
      <c r="J628" t="s">
        <v>7</v>
      </c>
      <c r="M628">
        <v>36.801000000000002</v>
      </c>
      <c r="N628" t="s">
        <v>8</v>
      </c>
      <c r="Q628">
        <v>1080</v>
      </c>
      <c r="R628" t="s">
        <v>9</v>
      </c>
      <c r="U628">
        <v>61.08</v>
      </c>
      <c r="V628" t="s">
        <v>10</v>
      </c>
      <c r="Y628">
        <v>30.79</v>
      </c>
      <c r="Z628" t="s">
        <v>11</v>
      </c>
      <c r="AC628">
        <v>1900.1</v>
      </c>
      <c r="AD628" t="s">
        <v>12</v>
      </c>
      <c r="AG628">
        <v>1350</v>
      </c>
      <c r="AH628" t="s">
        <v>13</v>
      </c>
      <c r="AK628">
        <v>3.5099999999999999E-2</v>
      </c>
      <c r="AL628" t="s">
        <v>14</v>
      </c>
      <c r="AO628">
        <v>6765</v>
      </c>
      <c r="AP628" t="s">
        <v>15</v>
      </c>
      <c r="AS628">
        <v>124.01</v>
      </c>
      <c r="AT628" t="s">
        <v>16</v>
      </c>
      <c r="AW628">
        <v>6267</v>
      </c>
      <c r="AX628" t="s">
        <v>17</v>
      </c>
      <c r="BA628">
        <v>247.88</v>
      </c>
      <c r="BB628" t="s">
        <v>18</v>
      </c>
      <c r="BE628">
        <v>8.6E-3</v>
      </c>
      <c r="BF628" t="s">
        <v>19</v>
      </c>
      <c r="BI628">
        <v>39.159999999999997</v>
      </c>
      <c r="BJ628" t="s">
        <v>20</v>
      </c>
      <c r="BM628">
        <v>470</v>
      </c>
      <c r="BN628" t="s">
        <v>21</v>
      </c>
      <c r="BQ628">
        <v>1959.5</v>
      </c>
      <c r="BR628" t="s">
        <v>22</v>
      </c>
      <c r="BU628">
        <v>211.2</v>
      </c>
      <c r="BV628" t="s">
        <v>23</v>
      </c>
      <c r="BY628">
        <v>5.4249999999999998</v>
      </c>
      <c r="BZ628" t="s">
        <v>24</v>
      </c>
      <c r="CC628">
        <v>252.83</v>
      </c>
      <c r="CD628" t="s">
        <v>25</v>
      </c>
      <c r="CG628">
        <v>7880</v>
      </c>
      <c r="CH628" t="s">
        <v>26</v>
      </c>
      <c r="CK628">
        <v>981.3</v>
      </c>
      <c r="CL628" t="s">
        <v>27</v>
      </c>
      <c r="CO628">
        <v>57</v>
      </c>
      <c r="CP628" t="s">
        <v>28</v>
      </c>
      <c r="CS628">
        <v>89.1</v>
      </c>
      <c r="CT628" t="s">
        <v>29</v>
      </c>
      <c r="CW628">
        <v>45.33</v>
      </c>
      <c r="CX628" t="s">
        <v>30</v>
      </c>
      <c r="DA628">
        <v>2.2210999999999999</v>
      </c>
      <c r="DB628" t="s">
        <v>31</v>
      </c>
      <c r="DE628">
        <v>361.16</v>
      </c>
      <c r="DF628" t="s">
        <v>32</v>
      </c>
      <c r="DI628">
        <v>80.599999999999994</v>
      </c>
      <c r="DJ628" t="s">
        <v>33</v>
      </c>
      <c r="DM628">
        <v>236.38</v>
      </c>
      <c r="DN628" t="s">
        <v>34</v>
      </c>
      <c r="DQ628">
        <v>88.24</v>
      </c>
      <c r="DR628" t="s">
        <v>35</v>
      </c>
      <c r="DU628">
        <v>62.01</v>
      </c>
      <c r="DV628" t="s">
        <v>36</v>
      </c>
      <c r="DY628">
        <v>0.5262</v>
      </c>
      <c r="DZ628" t="s">
        <v>37</v>
      </c>
      <c r="EC628">
        <v>124.59</v>
      </c>
      <c r="ED628" t="s">
        <v>38</v>
      </c>
      <c r="EG628">
        <v>562</v>
      </c>
      <c r="EH628" t="s">
        <v>39</v>
      </c>
      <c r="EK628">
        <v>79.989999999999995</v>
      </c>
      <c r="EL628" t="s">
        <v>40</v>
      </c>
      <c r="EO628">
        <v>68.260000000000005</v>
      </c>
      <c r="EP628" t="s">
        <v>41</v>
      </c>
      <c r="ES628">
        <v>280.60000000000002</v>
      </c>
      <c r="ET628" t="s">
        <v>42</v>
      </c>
      <c r="EW628">
        <v>35.5</v>
      </c>
      <c r="EX628" t="s">
        <v>43</v>
      </c>
      <c r="FA628">
        <v>26.931999999999999</v>
      </c>
      <c r="FB628" t="s">
        <v>44</v>
      </c>
      <c r="FE628">
        <v>25.8</v>
      </c>
      <c r="FF628" t="s">
        <v>45</v>
      </c>
      <c r="FI628">
        <v>74.8</v>
      </c>
      <c r="FJ628" t="s">
        <v>46</v>
      </c>
      <c r="FM628">
        <v>205.99</v>
      </c>
      <c r="FN628" t="s">
        <v>47</v>
      </c>
      <c r="FQ628">
        <v>121.99</v>
      </c>
      <c r="FR628" t="s">
        <v>48</v>
      </c>
      <c r="FU628">
        <v>77895</v>
      </c>
      <c r="FV628" t="s">
        <v>49</v>
      </c>
      <c r="FY628">
        <v>166.01</v>
      </c>
      <c r="FZ628" t="s">
        <v>50</v>
      </c>
      <c r="GC628">
        <v>5.4969999999999998E-2</v>
      </c>
      <c r="GD628" t="s">
        <v>51</v>
      </c>
      <c r="GG628">
        <v>1203.0999999999999</v>
      </c>
      <c r="GH628" t="s">
        <v>52</v>
      </c>
      <c r="GK628">
        <v>565.29999999999995</v>
      </c>
      <c r="GL628" t="s">
        <v>53</v>
      </c>
      <c r="GO628">
        <v>2.0148999999999999</v>
      </c>
    </row>
    <row r="629" spans="1:197" x14ac:dyDescent="0.45">
      <c r="A629">
        <v>41708</v>
      </c>
      <c r="B629" t="s">
        <v>5</v>
      </c>
      <c r="E629">
        <v>346.11</v>
      </c>
      <c r="F629" t="s">
        <v>6</v>
      </c>
      <c r="I629">
        <v>0</v>
      </c>
      <c r="J629" t="s">
        <v>7</v>
      </c>
      <c r="M629">
        <v>33.637</v>
      </c>
      <c r="N629" t="s">
        <v>8</v>
      </c>
      <c r="Q629">
        <v>990.4</v>
      </c>
      <c r="R629" t="s">
        <v>9</v>
      </c>
      <c r="U629">
        <v>47.29</v>
      </c>
      <c r="V629" t="s">
        <v>10</v>
      </c>
      <c r="Y629">
        <v>27.78</v>
      </c>
      <c r="Z629" t="s">
        <v>11</v>
      </c>
      <c r="AC629">
        <v>1840.2</v>
      </c>
      <c r="AD629" t="s">
        <v>12</v>
      </c>
      <c r="AG629">
        <v>1251.4000000000001</v>
      </c>
      <c r="AH629" t="s">
        <v>13</v>
      </c>
      <c r="AK629">
        <v>3.2000000000000001E-2</v>
      </c>
      <c r="AL629" t="s">
        <v>14</v>
      </c>
      <c r="AO629">
        <v>6599.1</v>
      </c>
      <c r="AP629" t="s">
        <v>15</v>
      </c>
      <c r="AS629">
        <v>118.6</v>
      </c>
      <c r="AT629" t="s">
        <v>16</v>
      </c>
      <c r="AW629">
        <v>5768</v>
      </c>
      <c r="AX629" t="s">
        <v>17</v>
      </c>
      <c r="BA629">
        <v>208.9</v>
      </c>
      <c r="BB629" t="s">
        <v>18</v>
      </c>
      <c r="BE629">
        <v>6.7600000000000004E-3</v>
      </c>
      <c r="BF629" t="s">
        <v>19</v>
      </c>
      <c r="BI629">
        <v>31.96</v>
      </c>
      <c r="BJ629" t="s">
        <v>20</v>
      </c>
      <c r="BM629">
        <v>387.8</v>
      </c>
      <c r="BN629" t="s">
        <v>21</v>
      </c>
      <c r="BQ629">
        <v>1882</v>
      </c>
      <c r="BR629" t="s">
        <v>22</v>
      </c>
      <c r="BU629">
        <v>173</v>
      </c>
      <c r="BV629" t="s">
        <v>23</v>
      </c>
      <c r="BY629">
        <v>4.4980000000000002</v>
      </c>
      <c r="BZ629" t="s">
        <v>24</v>
      </c>
      <c r="CC629">
        <v>235</v>
      </c>
      <c r="CD629" t="s">
        <v>25</v>
      </c>
      <c r="CG629">
        <v>7420</v>
      </c>
      <c r="CH629" t="s">
        <v>26</v>
      </c>
      <c r="CK629">
        <v>896</v>
      </c>
      <c r="CL629" t="s">
        <v>27</v>
      </c>
      <c r="CO629">
        <v>48.84</v>
      </c>
      <c r="CP629" t="s">
        <v>28</v>
      </c>
      <c r="CS629">
        <v>80</v>
      </c>
      <c r="CT629" t="s">
        <v>29</v>
      </c>
      <c r="CW629">
        <v>39.46</v>
      </c>
      <c r="CX629" t="s">
        <v>30</v>
      </c>
      <c r="DA629">
        <v>1.8501000000000001</v>
      </c>
      <c r="DB629" t="s">
        <v>31</v>
      </c>
      <c r="DE629">
        <v>310.5</v>
      </c>
      <c r="DF629" t="s">
        <v>32</v>
      </c>
      <c r="DI629">
        <v>78</v>
      </c>
      <c r="DJ629" t="s">
        <v>33</v>
      </c>
      <c r="DM629">
        <v>225.81</v>
      </c>
      <c r="DN629" t="s">
        <v>34</v>
      </c>
      <c r="DQ629">
        <v>78</v>
      </c>
      <c r="DR629" t="s">
        <v>35</v>
      </c>
      <c r="DU629">
        <v>51.18</v>
      </c>
      <c r="DV629" t="s">
        <v>36</v>
      </c>
      <c r="DY629">
        <v>0.50760000000000005</v>
      </c>
      <c r="DZ629" t="s">
        <v>37</v>
      </c>
      <c r="EC629">
        <v>106.5</v>
      </c>
      <c r="ED629" t="s">
        <v>38</v>
      </c>
      <c r="EG629">
        <v>463.9</v>
      </c>
      <c r="EH629" t="s">
        <v>39</v>
      </c>
      <c r="EK629">
        <v>71.75</v>
      </c>
      <c r="EL629" t="s">
        <v>40</v>
      </c>
      <c r="EO629">
        <v>58.54</v>
      </c>
      <c r="EP629" t="s">
        <v>41</v>
      </c>
      <c r="ES629">
        <v>228.2</v>
      </c>
      <c r="ET629" t="s">
        <v>42</v>
      </c>
      <c r="EW629">
        <v>30.55</v>
      </c>
      <c r="EX629" t="s">
        <v>43</v>
      </c>
      <c r="FA629">
        <v>25.477</v>
      </c>
      <c r="FB629" t="s">
        <v>44</v>
      </c>
      <c r="FE629">
        <v>23.95</v>
      </c>
      <c r="FF629" t="s">
        <v>45</v>
      </c>
      <c r="FI629">
        <v>64.989999999999995</v>
      </c>
      <c r="FJ629" t="s">
        <v>46</v>
      </c>
      <c r="FM629">
        <v>188</v>
      </c>
      <c r="FN629" t="s">
        <v>47</v>
      </c>
      <c r="FQ629">
        <v>112.76</v>
      </c>
      <c r="FR629" t="s">
        <v>48</v>
      </c>
      <c r="FU629">
        <v>74100</v>
      </c>
      <c r="FV629" t="s">
        <v>49</v>
      </c>
      <c r="FY629">
        <v>156.19999999999999</v>
      </c>
      <c r="FZ629" t="s">
        <v>50</v>
      </c>
      <c r="GC629">
        <v>5.0779999999999999E-2</v>
      </c>
      <c r="GD629" t="s">
        <v>51</v>
      </c>
      <c r="GG629">
        <v>1112.8</v>
      </c>
      <c r="GH629" t="s">
        <v>52</v>
      </c>
      <c r="GK629">
        <v>528</v>
      </c>
      <c r="GL629" t="s">
        <v>53</v>
      </c>
      <c r="GO629">
        <v>1.9769000000000001</v>
      </c>
    </row>
    <row r="630" spans="1:197" x14ac:dyDescent="0.45">
      <c r="A630">
        <v>41715</v>
      </c>
      <c r="B630" t="s">
        <v>5</v>
      </c>
      <c r="E630">
        <v>377.85</v>
      </c>
      <c r="F630" t="s">
        <v>6</v>
      </c>
      <c r="I630">
        <v>0</v>
      </c>
      <c r="J630" t="s">
        <v>7</v>
      </c>
      <c r="M630">
        <v>34.270000000000003</v>
      </c>
      <c r="N630" t="s">
        <v>8</v>
      </c>
      <c r="Q630">
        <v>1051.9000000000001</v>
      </c>
      <c r="R630" t="s">
        <v>9</v>
      </c>
      <c r="U630">
        <v>55.15</v>
      </c>
      <c r="V630" t="s">
        <v>10</v>
      </c>
      <c r="Y630">
        <v>29.73</v>
      </c>
      <c r="Z630" t="s">
        <v>11</v>
      </c>
      <c r="AC630">
        <v>1870.9</v>
      </c>
      <c r="AD630" t="s">
        <v>12</v>
      </c>
      <c r="AG630">
        <v>1400</v>
      </c>
      <c r="AH630" t="s">
        <v>13</v>
      </c>
      <c r="AK630">
        <v>3.4049999999999997E-2</v>
      </c>
      <c r="AL630" t="s">
        <v>14</v>
      </c>
      <c r="AO630">
        <v>6759.1</v>
      </c>
      <c r="AP630" t="s">
        <v>15</v>
      </c>
      <c r="AS630">
        <v>124.71</v>
      </c>
      <c r="AT630" t="s">
        <v>16</v>
      </c>
      <c r="AW630">
        <v>5892</v>
      </c>
      <c r="AX630" t="s">
        <v>17</v>
      </c>
      <c r="BA630">
        <v>249.03</v>
      </c>
      <c r="BB630" t="s">
        <v>18</v>
      </c>
      <c r="BE630">
        <v>7.9600000000000001E-3</v>
      </c>
      <c r="BF630" t="s">
        <v>19</v>
      </c>
      <c r="BI630">
        <v>34.409999999999997</v>
      </c>
      <c r="BJ630" t="s">
        <v>20</v>
      </c>
      <c r="BM630">
        <v>449.8</v>
      </c>
      <c r="BN630" t="s">
        <v>21</v>
      </c>
      <c r="BQ630">
        <v>1910</v>
      </c>
      <c r="BR630" t="s">
        <v>22</v>
      </c>
      <c r="BU630">
        <v>192.2</v>
      </c>
      <c r="BV630" t="s">
        <v>23</v>
      </c>
      <c r="BY630">
        <v>5.5659999999999998</v>
      </c>
      <c r="BZ630" t="s">
        <v>24</v>
      </c>
      <c r="CC630">
        <v>256.12</v>
      </c>
      <c r="CD630" t="s">
        <v>25</v>
      </c>
      <c r="CG630">
        <v>7684</v>
      </c>
      <c r="CH630" t="s">
        <v>26</v>
      </c>
      <c r="CK630">
        <v>915.1</v>
      </c>
      <c r="CL630" t="s">
        <v>27</v>
      </c>
      <c r="CO630">
        <v>55.53</v>
      </c>
      <c r="CP630" t="s">
        <v>28</v>
      </c>
      <c r="CS630">
        <v>88.95</v>
      </c>
      <c r="CT630" t="s">
        <v>29</v>
      </c>
      <c r="CW630">
        <v>40.5</v>
      </c>
      <c r="CX630" t="s">
        <v>30</v>
      </c>
      <c r="DA630">
        <v>2.1212</v>
      </c>
      <c r="DB630" t="s">
        <v>31</v>
      </c>
      <c r="DE630">
        <v>328</v>
      </c>
      <c r="DF630" t="s">
        <v>32</v>
      </c>
      <c r="DI630">
        <v>81.88</v>
      </c>
      <c r="DJ630" t="s">
        <v>33</v>
      </c>
      <c r="DM630">
        <v>231.21</v>
      </c>
      <c r="DN630" t="s">
        <v>34</v>
      </c>
      <c r="DQ630">
        <v>82.25</v>
      </c>
      <c r="DR630" t="s">
        <v>35</v>
      </c>
      <c r="DU630">
        <v>54.17</v>
      </c>
      <c r="DV630" t="s">
        <v>36</v>
      </c>
      <c r="DY630">
        <v>0.54320000000000002</v>
      </c>
      <c r="DZ630" t="s">
        <v>37</v>
      </c>
      <c r="EC630">
        <v>123.5</v>
      </c>
      <c r="ED630" t="s">
        <v>38</v>
      </c>
      <c r="EG630">
        <v>482.1</v>
      </c>
      <c r="EH630" t="s">
        <v>39</v>
      </c>
      <c r="EK630">
        <v>78.47</v>
      </c>
      <c r="EL630" t="s">
        <v>40</v>
      </c>
      <c r="EO630">
        <v>64.78</v>
      </c>
      <c r="EP630" t="s">
        <v>41</v>
      </c>
      <c r="ES630">
        <v>251.4</v>
      </c>
      <c r="ET630" t="s">
        <v>42</v>
      </c>
      <c r="EW630">
        <v>34.869999999999997</v>
      </c>
      <c r="EX630" t="s">
        <v>43</v>
      </c>
      <c r="FA630">
        <v>26.289000000000001</v>
      </c>
      <c r="FB630" t="s">
        <v>44</v>
      </c>
      <c r="FE630">
        <v>24.311</v>
      </c>
      <c r="FF630" t="s">
        <v>45</v>
      </c>
      <c r="FI630">
        <v>70</v>
      </c>
      <c r="FJ630" t="s">
        <v>46</v>
      </c>
      <c r="FM630">
        <v>195.63</v>
      </c>
      <c r="FN630" t="s">
        <v>47</v>
      </c>
      <c r="FQ630">
        <v>114.44</v>
      </c>
      <c r="FR630" t="s">
        <v>48</v>
      </c>
      <c r="FU630">
        <v>72299</v>
      </c>
      <c r="FV630" t="s">
        <v>49</v>
      </c>
      <c r="FY630">
        <v>161.21</v>
      </c>
      <c r="FZ630" t="s">
        <v>50</v>
      </c>
      <c r="GC630">
        <v>6.3700000000000007E-2</v>
      </c>
      <c r="GD630" t="s">
        <v>51</v>
      </c>
      <c r="GG630">
        <v>1200</v>
      </c>
      <c r="GH630" t="s">
        <v>52</v>
      </c>
      <c r="GK630">
        <v>633</v>
      </c>
      <c r="GL630" t="s">
        <v>53</v>
      </c>
      <c r="GO630">
        <v>2.1019999999999999</v>
      </c>
    </row>
    <row r="631" spans="1:197" x14ac:dyDescent="0.45">
      <c r="A631">
        <v>41722</v>
      </c>
      <c r="B631" t="s">
        <v>5</v>
      </c>
      <c r="E631">
        <v>360</v>
      </c>
      <c r="F631" t="s">
        <v>6</v>
      </c>
      <c r="I631">
        <v>0</v>
      </c>
      <c r="J631" t="s">
        <v>7</v>
      </c>
      <c r="M631">
        <v>34.76</v>
      </c>
      <c r="N631" t="s">
        <v>8</v>
      </c>
      <c r="Q631">
        <v>1049.9000000000001</v>
      </c>
      <c r="R631" t="s">
        <v>9</v>
      </c>
      <c r="U631">
        <v>53.85</v>
      </c>
      <c r="V631" t="s">
        <v>10</v>
      </c>
      <c r="Y631">
        <v>33.67</v>
      </c>
      <c r="Z631" t="s">
        <v>11</v>
      </c>
      <c r="AC631">
        <v>1911</v>
      </c>
      <c r="AD631" t="s">
        <v>12</v>
      </c>
      <c r="AG631">
        <v>1401.6</v>
      </c>
      <c r="AH631" t="s">
        <v>13</v>
      </c>
      <c r="AK631">
        <v>3.8219999999999997E-2</v>
      </c>
      <c r="AL631" t="s">
        <v>14</v>
      </c>
      <c r="AO631">
        <v>6872.2</v>
      </c>
      <c r="AP631" t="s">
        <v>15</v>
      </c>
      <c r="AS631">
        <v>132.94999999999999</v>
      </c>
      <c r="AT631" t="s">
        <v>16</v>
      </c>
      <c r="AW631">
        <v>5816</v>
      </c>
      <c r="AX631" t="s">
        <v>17</v>
      </c>
      <c r="BA631">
        <v>277</v>
      </c>
      <c r="BB631" t="s">
        <v>18</v>
      </c>
      <c r="BE631">
        <v>7.79E-3</v>
      </c>
      <c r="BF631" t="s">
        <v>19</v>
      </c>
      <c r="BI631">
        <v>36.659999999999997</v>
      </c>
      <c r="BJ631" t="s">
        <v>20</v>
      </c>
      <c r="BM631">
        <v>453.1</v>
      </c>
      <c r="BN631" t="s">
        <v>21</v>
      </c>
      <c r="BQ631">
        <v>1906</v>
      </c>
      <c r="BR631" t="s">
        <v>22</v>
      </c>
      <c r="BU631">
        <v>207.59</v>
      </c>
      <c r="BV631" t="s">
        <v>23</v>
      </c>
      <c r="BY631">
        <v>5.5380000000000003</v>
      </c>
      <c r="BZ631" t="s">
        <v>24</v>
      </c>
      <c r="CC631">
        <v>272.58</v>
      </c>
      <c r="CD631" t="s">
        <v>25</v>
      </c>
      <c r="CG631">
        <v>7836.6</v>
      </c>
      <c r="CH631" t="s">
        <v>26</v>
      </c>
      <c r="CK631">
        <v>1004.5</v>
      </c>
      <c r="CL631" t="s">
        <v>27</v>
      </c>
      <c r="CO631">
        <v>58.23</v>
      </c>
      <c r="CP631" t="s">
        <v>28</v>
      </c>
      <c r="CS631">
        <v>94</v>
      </c>
      <c r="CT631" t="s">
        <v>29</v>
      </c>
      <c r="CW631">
        <v>42.77</v>
      </c>
      <c r="CX631" t="s">
        <v>30</v>
      </c>
      <c r="DA631">
        <v>2.3287</v>
      </c>
      <c r="DB631" t="s">
        <v>31</v>
      </c>
      <c r="DE631">
        <v>342.75</v>
      </c>
      <c r="DF631" t="s">
        <v>32</v>
      </c>
      <c r="DI631">
        <v>81.38</v>
      </c>
      <c r="DJ631" t="s">
        <v>33</v>
      </c>
      <c r="DM631">
        <v>231.4</v>
      </c>
      <c r="DN631" t="s">
        <v>34</v>
      </c>
      <c r="DQ631">
        <v>82.25</v>
      </c>
      <c r="DR631" t="s">
        <v>35</v>
      </c>
      <c r="DU631">
        <v>54.17</v>
      </c>
      <c r="DV631" t="s">
        <v>36</v>
      </c>
      <c r="DY631">
        <v>0.56799999999999995</v>
      </c>
      <c r="DZ631" t="s">
        <v>37</v>
      </c>
      <c r="EC631">
        <v>124.01</v>
      </c>
      <c r="ED631" t="s">
        <v>38</v>
      </c>
      <c r="EG631">
        <v>497.5</v>
      </c>
      <c r="EH631" t="s">
        <v>39</v>
      </c>
      <c r="EK631">
        <v>81.47</v>
      </c>
      <c r="EL631" t="s">
        <v>40</v>
      </c>
      <c r="EO631">
        <v>65.680000000000007</v>
      </c>
      <c r="EP631" t="s">
        <v>41</v>
      </c>
      <c r="ES631">
        <v>261.8</v>
      </c>
      <c r="ET631" t="s">
        <v>42</v>
      </c>
      <c r="EW631">
        <v>35.454999999999998</v>
      </c>
      <c r="EX631" t="s">
        <v>43</v>
      </c>
      <c r="FA631">
        <v>25.521000000000001</v>
      </c>
      <c r="FB631" t="s">
        <v>44</v>
      </c>
      <c r="FE631">
        <v>24.809000000000001</v>
      </c>
      <c r="FF631" t="s">
        <v>45</v>
      </c>
      <c r="FI631">
        <v>76.3</v>
      </c>
      <c r="FJ631" t="s">
        <v>46</v>
      </c>
      <c r="FM631">
        <v>199</v>
      </c>
      <c r="FN631" t="s">
        <v>47</v>
      </c>
      <c r="FQ631">
        <v>115</v>
      </c>
      <c r="FR631" t="s">
        <v>48</v>
      </c>
      <c r="FU631">
        <v>75650</v>
      </c>
      <c r="FV631" t="s">
        <v>49</v>
      </c>
      <c r="FY631">
        <v>166.05</v>
      </c>
      <c r="FZ631" t="s">
        <v>50</v>
      </c>
      <c r="GC631">
        <v>7.0879999999999999E-2</v>
      </c>
      <c r="GD631" t="s">
        <v>51</v>
      </c>
      <c r="GG631">
        <v>1187.5</v>
      </c>
      <c r="GH631" t="s">
        <v>52</v>
      </c>
      <c r="GK631">
        <v>560.29999999999995</v>
      </c>
      <c r="GL631" t="s">
        <v>53</v>
      </c>
      <c r="GO631">
        <v>2.3803000000000001</v>
      </c>
    </row>
    <row r="632" spans="1:197" x14ac:dyDescent="0.45">
      <c r="A632">
        <v>41729</v>
      </c>
      <c r="B632" t="s">
        <v>5</v>
      </c>
      <c r="C632">
        <v>141826.54378974999</v>
      </c>
      <c r="E632">
        <v>366.6</v>
      </c>
      <c r="F632" t="s">
        <v>6</v>
      </c>
      <c r="G632">
        <v>0</v>
      </c>
      <c r="I632">
        <v>0</v>
      </c>
      <c r="J632" t="s">
        <v>7</v>
      </c>
      <c r="K632">
        <v>264372.80625448003</v>
      </c>
      <c r="M632">
        <v>38.299999999999997</v>
      </c>
      <c r="N632" t="s">
        <v>8</v>
      </c>
      <c r="O632">
        <v>42309.389199999998</v>
      </c>
      <c r="Q632">
        <v>1057.9000000000001</v>
      </c>
      <c r="R632" t="s">
        <v>9</v>
      </c>
      <c r="S632">
        <v>60795.136207260002</v>
      </c>
      <c r="U632">
        <v>56.02</v>
      </c>
      <c r="V632" t="s">
        <v>10</v>
      </c>
      <c r="W632">
        <v>15019.56018</v>
      </c>
      <c r="Y632">
        <v>35.200000000000003</v>
      </c>
      <c r="Z632" t="s">
        <v>11</v>
      </c>
      <c r="AA632">
        <v>361701.58210290002</v>
      </c>
      <c r="AC632">
        <v>1970</v>
      </c>
      <c r="AD632" t="s">
        <v>12</v>
      </c>
      <c r="AE632">
        <v>54673.261328599998</v>
      </c>
      <c r="AG632">
        <v>1474.9</v>
      </c>
      <c r="AH632" t="s">
        <v>13</v>
      </c>
      <c r="AI632">
        <v>506497.95546316996</v>
      </c>
      <c r="AK632">
        <v>3.8899999999999997E-2</v>
      </c>
      <c r="AL632" t="s">
        <v>14</v>
      </c>
      <c r="AM632">
        <v>78587.6369156</v>
      </c>
      <c r="AO632">
        <v>6917.7</v>
      </c>
      <c r="AP632" t="s">
        <v>15</v>
      </c>
      <c r="AQ632">
        <v>3159703.7667629998</v>
      </c>
      <c r="AS632">
        <v>137.47</v>
      </c>
      <c r="AT632" t="s">
        <v>16</v>
      </c>
      <c r="AU632">
        <v>927476.73483600002</v>
      </c>
      <c r="AW632">
        <v>6135</v>
      </c>
      <c r="AX632" t="s">
        <v>17</v>
      </c>
      <c r="AY632">
        <v>34247.6175</v>
      </c>
      <c r="BA632">
        <v>294</v>
      </c>
      <c r="BB632" t="s">
        <v>18</v>
      </c>
      <c r="BC632">
        <v>83248.567955520004</v>
      </c>
      <c r="BE632">
        <v>8.0599999999999995E-3</v>
      </c>
      <c r="BF632" t="s">
        <v>19</v>
      </c>
      <c r="BG632">
        <v>26146.276796229999</v>
      </c>
      <c r="BI632">
        <v>37.369999999999997</v>
      </c>
      <c r="BJ632" t="s">
        <v>20</v>
      </c>
      <c r="BK632">
        <v>46858.141781999999</v>
      </c>
      <c r="BM632">
        <v>458</v>
      </c>
      <c r="BN632" t="s">
        <v>21</v>
      </c>
      <c r="BO632">
        <v>1643968.6592639999</v>
      </c>
      <c r="BQ632">
        <v>1966</v>
      </c>
      <c r="BR632" t="s">
        <v>22</v>
      </c>
      <c r="BS632">
        <v>37898.737616140003</v>
      </c>
      <c r="BU632">
        <v>230</v>
      </c>
      <c r="BV632" t="s">
        <v>23</v>
      </c>
      <c r="BW632">
        <v>62598.596660000003</v>
      </c>
      <c r="BY632">
        <v>5.7409999999999997</v>
      </c>
      <c r="BZ632" t="s">
        <v>24</v>
      </c>
      <c r="CA632">
        <v>562829.06188194</v>
      </c>
      <c r="CC632">
        <v>269</v>
      </c>
      <c r="CD632" t="s">
        <v>25</v>
      </c>
      <c r="CE632">
        <v>752008.631773</v>
      </c>
      <c r="CG632">
        <v>8430</v>
      </c>
      <c r="CH632" t="s">
        <v>26</v>
      </c>
      <c r="CI632">
        <v>616156</v>
      </c>
      <c r="CK632">
        <v>948.1</v>
      </c>
      <c r="CL632" t="s">
        <v>27</v>
      </c>
      <c r="CM632">
        <v>136905.83564668</v>
      </c>
      <c r="CO632">
        <v>58.6</v>
      </c>
      <c r="CP632" t="s">
        <v>28</v>
      </c>
      <c r="CQ632">
        <v>26440.770195000001</v>
      </c>
      <c r="CS632">
        <v>94.19</v>
      </c>
      <c r="CT632" t="s">
        <v>29</v>
      </c>
      <c r="CU632">
        <v>260106.06221599999</v>
      </c>
      <c r="CW632">
        <v>44.18</v>
      </c>
      <c r="CX632" t="s">
        <v>30</v>
      </c>
      <c r="CY632">
        <v>44497.877500160001</v>
      </c>
      <c r="DA632">
        <v>2.2997999999999998</v>
      </c>
      <c r="DB632" t="s">
        <v>31</v>
      </c>
      <c r="DC632">
        <v>1057940.0995799999</v>
      </c>
      <c r="DE632">
        <v>350.56</v>
      </c>
      <c r="DF632" t="s">
        <v>32</v>
      </c>
      <c r="DG632">
        <v>53520.099784320002</v>
      </c>
      <c r="DI632">
        <v>81.91</v>
      </c>
      <c r="DJ632" t="s">
        <v>33</v>
      </c>
      <c r="DK632">
        <v>2463652.4153398196</v>
      </c>
      <c r="DM632">
        <v>232.49</v>
      </c>
      <c r="DN632" t="s">
        <v>34</v>
      </c>
      <c r="DO632">
        <v>0</v>
      </c>
      <c r="DQ632">
        <v>88.09</v>
      </c>
      <c r="DR632" t="s">
        <v>35</v>
      </c>
      <c r="DS632">
        <v>0</v>
      </c>
      <c r="DU632">
        <v>56.9</v>
      </c>
      <c r="DV632" t="s">
        <v>36</v>
      </c>
      <c r="DW632">
        <v>177686.42874057998</v>
      </c>
      <c r="DY632">
        <v>0.56289999999999996</v>
      </c>
      <c r="DZ632" t="s">
        <v>37</v>
      </c>
      <c r="EA632">
        <v>0</v>
      </c>
      <c r="EC632">
        <v>127.65</v>
      </c>
      <c r="ED632" t="s">
        <v>38</v>
      </c>
      <c r="EE632">
        <v>16929.458546000002</v>
      </c>
      <c r="EG632">
        <v>549.1</v>
      </c>
      <c r="EH632" t="s">
        <v>39</v>
      </c>
      <c r="EI632">
        <v>1777685.1677999999</v>
      </c>
      <c r="EK632">
        <v>82.98</v>
      </c>
      <c r="EL632" t="s">
        <v>40</v>
      </c>
      <c r="EM632">
        <v>66380</v>
      </c>
      <c r="EO632">
        <v>66.599999999999994</v>
      </c>
      <c r="EP632" t="s">
        <v>41</v>
      </c>
      <c r="EQ632">
        <v>221744.12930199999</v>
      </c>
      <c r="ES632">
        <v>266.3</v>
      </c>
      <c r="ET632" t="s">
        <v>42</v>
      </c>
      <c r="EU632">
        <v>341967.05</v>
      </c>
      <c r="EW632">
        <v>39.094000000000001</v>
      </c>
      <c r="EX632" t="s">
        <v>43</v>
      </c>
      <c r="EY632">
        <v>918479.59787085</v>
      </c>
      <c r="FA632">
        <v>26.146999999999998</v>
      </c>
      <c r="FB632" t="s">
        <v>44</v>
      </c>
      <c r="FC632">
        <v>193920.91156082999</v>
      </c>
      <c r="FE632">
        <v>25.754999999999999</v>
      </c>
      <c r="FF632" t="s">
        <v>45</v>
      </c>
      <c r="FG632">
        <v>71959.732714500002</v>
      </c>
      <c r="FI632">
        <v>75.7</v>
      </c>
      <c r="FJ632" t="s">
        <v>46</v>
      </c>
      <c r="FK632">
        <v>430966.80736699997</v>
      </c>
      <c r="FM632">
        <v>204.15</v>
      </c>
      <c r="FN632" t="s">
        <v>47</v>
      </c>
      <c r="FO632">
        <v>17074.108875000002</v>
      </c>
      <c r="FQ632">
        <v>118.25</v>
      </c>
      <c r="FR632" t="s">
        <v>48</v>
      </c>
      <c r="FS632">
        <v>118212.481625</v>
      </c>
      <c r="FU632">
        <v>77000</v>
      </c>
      <c r="FV632" t="s">
        <v>49</v>
      </c>
      <c r="FW632">
        <v>487290.55742927</v>
      </c>
      <c r="FY632">
        <v>166.78</v>
      </c>
      <c r="FZ632" t="s">
        <v>50</v>
      </c>
      <c r="GA632">
        <v>94976.98773321</v>
      </c>
      <c r="GC632">
        <v>7.4380000000000002E-2</v>
      </c>
      <c r="GD632" t="s">
        <v>51</v>
      </c>
      <c r="GE632">
        <v>153936.65</v>
      </c>
      <c r="GG632">
        <v>1177</v>
      </c>
      <c r="GH632" t="s">
        <v>52</v>
      </c>
      <c r="GI632">
        <v>25261.5839658</v>
      </c>
      <c r="GK632">
        <v>574.70000000000005</v>
      </c>
      <c r="GL632" t="s">
        <v>53</v>
      </c>
      <c r="GM632">
        <v>153271.40463850001</v>
      </c>
      <c r="GO632">
        <v>2.4750000000000001</v>
      </c>
    </row>
    <row r="633" spans="1:197" x14ac:dyDescent="0.45">
      <c r="A633">
        <v>41736</v>
      </c>
      <c r="B633" t="s">
        <v>5</v>
      </c>
      <c r="E633">
        <v>369.85</v>
      </c>
      <c r="F633" t="s">
        <v>6</v>
      </c>
      <c r="I633">
        <v>0</v>
      </c>
      <c r="J633" t="s">
        <v>7</v>
      </c>
      <c r="M633">
        <v>38.32</v>
      </c>
      <c r="N633" t="s">
        <v>8</v>
      </c>
      <c r="Q633">
        <v>1063</v>
      </c>
      <c r="R633" t="s">
        <v>9</v>
      </c>
      <c r="U633">
        <v>53.4</v>
      </c>
      <c r="V633" t="s">
        <v>10</v>
      </c>
      <c r="Y633">
        <v>33.46</v>
      </c>
      <c r="Z633" t="s">
        <v>11</v>
      </c>
      <c r="AC633">
        <v>2029.5</v>
      </c>
      <c r="AD633" t="s">
        <v>12</v>
      </c>
      <c r="AG633">
        <v>1482</v>
      </c>
      <c r="AH633" t="s">
        <v>13</v>
      </c>
      <c r="AK633">
        <v>3.968E-2</v>
      </c>
      <c r="AL633" t="s">
        <v>14</v>
      </c>
      <c r="AO633">
        <v>7700</v>
      </c>
      <c r="AP633" t="s">
        <v>15</v>
      </c>
      <c r="AS633">
        <v>134</v>
      </c>
      <c r="AT633" t="s">
        <v>16</v>
      </c>
      <c r="AW633">
        <v>6471</v>
      </c>
      <c r="AX633" t="s">
        <v>17</v>
      </c>
      <c r="BA633">
        <v>339.84</v>
      </c>
      <c r="BB633" t="s">
        <v>18</v>
      </c>
      <c r="BE633">
        <v>7.8399999999999997E-3</v>
      </c>
      <c r="BF633" t="s">
        <v>19</v>
      </c>
      <c r="BI633">
        <v>36.369999999999997</v>
      </c>
      <c r="BJ633" t="s">
        <v>20</v>
      </c>
      <c r="BM633">
        <v>482.9</v>
      </c>
      <c r="BN633" t="s">
        <v>21</v>
      </c>
      <c r="BQ633">
        <v>1898.1</v>
      </c>
      <c r="BR633" t="s">
        <v>22</v>
      </c>
      <c r="BU633">
        <v>241</v>
      </c>
      <c r="BV633" t="s">
        <v>23</v>
      </c>
      <c r="BY633">
        <v>6.1559999999999997</v>
      </c>
      <c r="BZ633" t="s">
        <v>24</v>
      </c>
      <c r="CC633">
        <v>253.6</v>
      </c>
      <c r="CD633" t="s">
        <v>25</v>
      </c>
      <c r="CG633">
        <v>7820</v>
      </c>
      <c r="CH633" t="s">
        <v>26</v>
      </c>
      <c r="CK633">
        <v>932.2</v>
      </c>
      <c r="CL633" t="s">
        <v>27</v>
      </c>
      <c r="CO633">
        <v>61.67</v>
      </c>
      <c r="CP633" t="s">
        <v>28</v>
      </c>
      <c r="CS633">
        <v>93.35</v>
      </c>
      <c r="CT633" t="s">
        <v>29</v>
      </c>
      <c r="CW633">
        <v>44.12</v>
      </c>
      <c r="CX633" t="s">
        <v>30</v>
      </c>
      <c r="DA633">
        <v>2.2098</v>
      </c>
      <c r="DB633" t="s">
        <v>31</v>
      </c>
      <c r="DE633">
        <v>346</v>
      </c>
      <c r="DF633" t="s">
        <v>32</v>
      </c>
      <c r="DI633">
        <v>87.99</v>
      </c>
      <c r="DJ633" t="s">
        <v>33</v>
      </c>
      <c r="DM633">
        <v>232.52</v>
      </c>
      <c r="DN633" t="s">
        <v>34</v>
      </c>
      <c r="DQ633">
        <v>83.7</v>
      </c>
      <c r="DR633" t="s">
        <v>35</v>
      </c>
      <c r="DU633">
        <v>54.19</v>
      </c>
      <c r="DV633" t="s">
        <v>36</v>
      </c>
      <c r="DY633">
        <v>0.56730000000000003</v>
      </c>
      <c r="DZ633" t="s">
        <v>37</v>
      </c>
      <c r="EC633">
        <v>146.83000000000001</v>
      </c>
      <c r="ED633" t="s">
        <v>38</v>
      </c>
      <c r="EG633">
        <v>539.9</v>
      </c>
      <c r="EH633" t="s">
        <v>39</v>
      </c>
      <c r="EK633">
        <v>79.75</v>
      </c>
      <c r="EL633" t="s">
        <v>40</v>
      </c>
      <c r="EO633">
        <v>67.209999999999994</v>
      </c>
      <c r="EP633" t="s">
        <v>41</v>
      </c>
      <c r="ES633">
        <v>280.2</v>
      </c>
      <c r="ET633" t="s">
        <v>42</v>
      </c>
      <c r="EW633">
        <v>39.35</v>
      </c>
      <c r="EX633" t="s">
        <v>43</v>
      </c>
      <c r="FA633">
        <v>25.9</v>
      </c>
      <c r="FB633" t="s">
        <v>44</v>
      </c>
      <c r="FE633">
        <v>25.4</v>
      </c>
      <c r="FF633" t="s">
        <v>45</v>
      </c>
      <c r="FI633">
        <v>75.98</v>
      </c>
      <c r="FJ633" t="s">
        <v>46</v>
      </c>
      <c r="FM633">
        <v>217</v>
      </c>
      <c r="FN633" t="s">
        <v>47</v>
      </c>
      <c r="FQ633">
        <v>121.8</v>
      </c>
      <c r="FR633" t="s">
        <v>48</v>
      </c>
      <c r="FU633">
        <v>79540</v>
      </c>
      <c r="FV633" t="s">
        <v>49</v>
      </c>
      <c r="FY633">
        <v>166.13</v>
      </c>
      <c r="FZ633" t="s">
        <v>50</v>
      </c>
      <c r="GC633">
        <v>6.7809999999999995E-2</v>
      </c>
      <c r="GD633" t="s">
        <v>51</v>
      </c>
      <c r="GG633">
        <v>1250</v>
      </c>
      <c r="GH633" t="s">
        <v>52</v>
      </c>
      <c r="GK633">
        <v>574.9</v>
      </c>
      <c r="GL633" t="s">
        <v>53</v>
      </c>
      <c r="GO633">
        <v>2.5750000000000002</v>
      </c>
    </row>
    <row r="634" spans="1:197" x14ac:dyDescent="0.45">
      <c r="A634">
        <v>41743</v>
      </c>
      <c r="B634" t="s">
        <v>5</v>
      </c>
      <c r="E634">
        <v>377.11</v>
      </c>
      <c r="F634" t="s">
        <v>6</v>
      </c>
      <c r="I634">
        <v>0</v>
      </c>
      <c r="J634" t="s">
        <v>7</v>
      </c>
      <c r="M634">
        <v>36.753</v>
      </c>
      <c r="N634" t="s">
        <v>8</v>
      </c>
      <c r="Q634">
        <v>1132.2</v>
      </c>
      <c r="R634" t="s">
        <v>9</v>
      </c>
      <c r="U634">
        <v>53.75</v>
      </c>
      <c r="V634" t="s">
        <v>10</v>
      </c>
      <c r="Y634">
        <v>32.44</v>
      </c>
      <c r="Z634" t="s">
        <v>11</v>
      </c>
      <c r="AC634">
        <v>2089.9</v>
      </c>
      <c r="AD634" t="s">
        <v>12</v>
      </c>
      <c r="AG634">
        <v>1539</v>
      </c>
      <c r="AH634" t="s">
        <v>13</v>
      </c>
      <c r="AK634">
        <v>3.891E-2</v>
      </c>
      <c r="AL634" t="s">
        <v>14</v>
      </c>
      <c r="AO634">
        <v>7293.9</v>
      </c>
      <c r="AP634" t="s">
        <v>15</v>
      </c>
      <c r="AS634">
        <v>133.9</v>
      </c>
      <c r="AT634" t="s">
        <v>16</v>
      </c>
      <c r="AW634">
        <v>6440</v>
      </c>
      <c r="AX634" t="s">
        <v>17</v>
      </c>
      <c r="BA634">
        <v>343.49</v>
      </c>
      <c r="BB634" t="s">
        <v>18</v>
      </c>
      <c r="BE634">
        <v>7.8600000000000007E-3</v>
      </c>
      <c r="BF634" t="s">
        <v>19</v>
      </c>
      <c r="BI634">
        <v>35.4</v>
      </c>
      <c r="BJ634" t="s">
        <v>20</v>
      </c>
      <c r="BM634">
        <v>517</v>
      </c>
      <c r="BN634" t="s">
        <v>21</v>
      </c>
      <c r="BQ634">
        <v>1899.9</v>
      </c>
      <c r="BR634" t="s">
        <v>22</v>
      </c>
      <c r="BU634">
        <v>231.7</v>
      </c>
      <c r="BV634" t="s">
        <v>23</v>
      </c>
      <c r="BY634">
        <v>5.93</v>
      </c>
      <c r="BZ634" t="s">
        <v>24</v>
      </c>
      <c r="CC634">
        <v>258.89999999999998</v>
      </c>
      <c r="CD634" t="s">
        <v>25</v>
      </c>
      <c r="CG634">
        <v>7800</v>
      </c>
      <c r="CH634" t="s">
        <v>26</v>
      </c>
      <c r="CK634">
        <v>955</v>
      </c>
      <c r="CL634" t="s">
        <v>27</v>
      </c>
      <c r="CO634">
        <v>57</v>
      </c>
      <c r="CP634" t="s">
        <v>28</v>
      </c>
      <c r="CS634">
        <v>95</v>
      </c>
      <c r="CT634" t="s">
        <v>29</v>
      </c>
      <c r="CW634">
        <v>43.99</v>
      </c>
      <c r="CX634" t="s">
        <v>30</v>
      </c>
      <c r="DA634">
        <v>2.4300000000000002</v>
      </c>
      <c r="DB634" t="s">
        <v>31</v>
      </c>
      <c r="DE634">
        <v>350</v>
      </c>
      <c r="DF634" t="s">
        <v>32</v>
      </c>
      <c r="DI634">
        <v>86</v>
      </c>
      <c r="DJ634" t="s">
        <v>33</v>
      </c>
      <c r="DM634">
        <v>231.77</v>
      </c>
      <c r="DN634" t="s">
        <v>34</v>
      </c>
      <c r="DQ634">
        <v>83.16</v>
      </c>
      <c r="DR634" t="s">
        <v>35</v>
      </c>
      <c r="DU634">
        <v>52.64</v>
      </c>
      <c r="DV634" t="s">
        <v>36</v>
      </c>
      <c r="DY634">
        <v>0.54949999999999999</v>
      </c>
      <c r="DZ634" t="s">
        <v>37</v>
      </c>
      <c r="EC634">
        <v>150.30000000000001</v>
      </c>
      <c r="ED634" t="s">
        <v>38</v>
      </c>
      <c r="EG634">
        <v>540.29999999999995</v>
      </c>
      <c r="EH634" t="s">
        <v>39</v>
      </c>
      <c r="EK634">
        <v>78.819999999999993</v>
      </c>
      <c r="EL634" t="s">
        <v>40</v>
      </c>
      <c r="EO634">
        <v>62.36</v>
      </c>
      <c r="EP634" t="s">
        <v>41</v>
      </c>
      <c r="ES634">
        <v>267</v>
      </c>
      <c r="ET634" t="s">
        <v>42</v>
      </c>
      <c r="EW634">
        <v>39.450000000000003</v>
      </c>
      <c r="EX634" t="s">
        <v>43</v>
      </c>
      <c r="FA634">
        <v>25.7</v>
      </c>
      <c r="FB634" t="s">
        <v>44</v>
      </c>
      <c r="FE634">
        <v>24.85</v>
      </c>
      <c r="FF634" t="s">
        <v>45</v>
      </c>
      <c r="FI634">
        <v>75.599999999999994</v>
      </c>
      <c r="FJ634" t="s">
        <v>46</v>
      </c>
      <c r="FM634">
        <v>211.99</v>
      </c>
      <c r="FN634" t="s">
        <v>47</v>
      </c>
      <c r="FQ634">
        <v>124.11</v>
      </c>
      <c r="FR634" t="s">
        <v>48</v>
      </c>
      <c r="FU634">
        <v>81075</v>
      </c>
      <c r="FV634" t="s">
        <v>49</v>
      </c>
      <c r="FY634">
        <v>160.66999999999999</v>
      </c>
      <c r="FZ634" t="s">
        <v>50</v>
      </c>
      <c r="GC634">
        <v>6.6229999999999997E-2</v>
      </c>
      <c r="GD634" t="s">
        <v>51</v>
      </c>
      <c r="GG634">
        <v>1266</v>
      </c>
      <c r="GH634" t="s">
        <v>52</v>
      </c>
      <c r="GK634">
        <v>564</v>
      </c>
      <c r="GL634" t="s">
        <v>53</v>
      </c>
      <c r="GO634">
        <v>2.5116000000000001</v>
      </c>
    </row>
    <row r="635" spans="1:197" x14ac:dyDescent="0.45">
      <c r="A635">
        <v>41750</v>
      </c>
      <c r="B635" t="s">
        <v>5</v>
      </c>
      <c r="E635">
        <v>350.98</v>
      </c>
      <c r="F635" t="s">
        <v>6</v>
      </c>
      <c r="I635">
        <v>0</v>
      </c>
      <c r="J635" t="s">
        <v>7</v>
      </c>
      <c r="M635">
        <v>35.75</v>
      </c>
      <c r="N635" t="s">
        <v>8</v>
      </c>
      <c r="Q635">
        <v>1101.4000000000001</v>
      </c>
      <c r="R635" t="s">
        <v>9</v>
      </c>
      <c r="U635">
        <v>49.25</v>
      </c>
      <c r="V635" t="s">
        <v>10</v>
      </c>
      <c r="Y635">
        <v>30</v>
      </c>
      <c r="Z635" t="s">
        <v>11</v>
      </c>
      <c r="AC635">
        <v>2119.8000000000002</v>
      </c>
      <c r="AD635" t="s">
        <v>12</v>
      </c>
      <c r="AG635">
        <v>1551.4</v>
      </c>
      <c r="AH635" t="s">
        <v>13</v>
      </c>
      <c r="AK635">
        <v>3.7319999999999999E-2</v>
      </c>
      <c r="AL635" t="s">
        <v>14</v>
      </c>
      <c r="AO635">
        <v>7150.2</v>
      </c>
      <c r="AP635" t="s">
        <v>15</v>
      </c>
      <c r="AS635">
        <v>125.4</v>
      </c>
      <c r="AT635" t="s">
        <v>16</v>
      </c>
      <c r="AW635">
        <v>6491</v>
      </c>
      <c r="AX635" t="s">
        <v>17</v>
      </c>
      <c r="BA635">
        <v>298</v>
      </c>
      <c r="BB635" t="s">
        <v>18</v>
      </c>
      <c r="BE635">
        <v>6.9800000000000001E-3</v>
      </c>
      <c r="BF635" t="s">
        <v>19</v>
      </c>
      <c r="BI635">
        <v>33.25</v>
      </c>
      <c r="BJ635" t="s">
        <v>20</v>
      </c>
      <c r="BM635">
        <v>504</v>
      </c>
      <c r="BN635" t="s">
        <v>21</v>
      </c>
      <c r="BQ635">
        <v>1838</v>
      </c>
      <c r="BR635" t="s">
        <v>22</v>
      </c>
      <c r="BU635">
        <v>210.03</v>
      </c>
      <c r="BV635" t="s">
        <v>23</v>
      </c>
      <c r="BY635">
        <v>5.5389999999999997</v>
      </c>
      <c r="BZ635" t="s">
        <v>24</v>
      </c>
      <c r="CC635">
        <v>250.53</v>
      </c>
      <c r="CD635" t="s">
        <v>25</v>
      </c>
      <c r="CG635">
        <v>6850</v>
      </c>
      <c r="CH635" t="s">
        <v>26</v>
      </c>
      <c r="CK635">
        <v>912</v>
      </c>
      <c r="CL635" t="s">
        <v>27</v>
      </c>
      <c r="CO635">
        <v>53.9</v>
      </c>
      <c r="CP635" t="s">
        <v>28</v>
      </c>
      <c r="CS635">
        <v>92.48</v>
      </c>
      <c r="CT635" t="s">
        <v>29</v>
      </c>
      <c r="CW635">
        <v>40.99</v>
      </c>
      <c r="CX635" t="s">
        <v>30</v>
      </c>
      <c r="DA635">
        <v>2.4049999999999998</v>
      </c>
      <c r="DB635" t="s">
        <v>31</v>
      </c>
      <c r="DE635">
        <v>333</v>
      </c>
      <c r="DF635" t="s">
        <v>32</v>
      </c>
      <c r="DI635">
        <v>83.89</v>
      </c>
      <c r="DJ635" t="s">
        <v>33</v>
      </c>
      <c r="DM635">
        <v>223.62</v>
      </c>
      <c r="DN635" t="s">
        <v>34</v>
      </c>
      <c r="DQ635">
        <v>73.61</v>
      </c>
      <c r="DR635" t="s">
        <v>35</v>
      </c>
      <c r="DU635">
        <v>49.8</v>
      </c>
      <c r="DV635" t="s">
        <v>36</v>
      </c>
      <c r="DY635">
        <v>0.53039999999999998</v>
      </c>
      <c r="DZ635" t="s">
        <v>37</v>
      </c>
      <c r="EC635">
        <v>154.11000000000001</v>
      </c>
      <c r="ED635" t="s">
        <v>38</v>
      </c>
      <c r="EG635">
        <v>523.4</v>
      </c>
      <c r="EH635" t="s">
        <v>39</v>
      </c>
      <c r="EK635">
        <v>69.91</v>
      </c>
      <c r="EL635" t="s">
        <v>40</v>
      </c>
      <c r="EO635">
        <v>56.99</v>
      </c>
      <c r="EP635" t="s">
        <v>41</v>
      </c>
      <c r="ES635">
        <v>245.6</v>
      </c>
      <c r="ET635" t="s">
        <v>42</v>
      </c>
      <c r="EW635">
        <v>37.299999999999997</v>
      </c>
      <c r="EX635" t="s">
        <v>43</v>
      </c>
      <c r="FA635">
        <v>24.574999999999999</v>
      </c>
      <c r="FB635" t="s">
        <v>44</v>
      </c>
      <c r="FE635">
        <v>24.1</v>
      </c>
      <c r="FF635" t="s">
        <v>45</v>
      </c>
      <c r="FI635">
        <v>69.099999999999994</v>
      </c>
      <c r="FJ635" t="s">
        <v>46</v>
      </c>
      <c r="FM635">
        <v>205.78</v>
      </c>
      <c r="FN635" t="s">
        <v>47</v>
      </c>
      <c r="FQ635">
        <v>120.9</v>
      </c>
      <c r="FR635" t="s">
        <v>48</v>
      </c>
      <c r="FU635">
        <v>76582</v>
      </c>
      <c r="FV635" t="s">
        <v>49</v>
      </c>
      <c r="FY635">
        <v>150.69999999999999</v>
      </c>
      <c r="FZ635" t="s">
        <v>50</v>
      </c>
      <c r="GC635">
        <v>5.5410000000000001E-2</v>
      </c>
      <c r="GD635" t="s">
        <v>51</v>
      </c>
      <c r="GG635">
        <v>1258</v>
      </c>
      <c r="GH635" t="s">
        <v>52</v>
      </c>
      <c r="GK635">
        <v>560</v>
      </c>
      <c r="GL635" t="s">
        <v>53</v>
      </c>
      <c r="GO635">
        <v>2.42</v>
      </c>
    </row>
    <row r="636" spans="1:197" x14ac:dyDescent="0.45">
      <c r="A636">
        <v>41757</v>
      </c>
      <c r="B636" t="s">
        <v>5</v>
      </c>
      <c r="E636">
        <v>334.96</v>
      </c>
      <c r="F636" t="s">
        <v>6</v>
      </c>
      <c r="I636">
        <v>0</v>
      </c>
      <c r="J636" t="s">
        <v>7</v>
      </c>
      <c r="M636">
        <v>36</v>
      </c>
      <c r="N636" t="s">
        <v>8</v>
      </c>
      <c r="Q636">
        <v>1192.9000000000001</v>
      </c>
      <c r="R636" t="s">
        <v>9</v>
      </c>
      <c r="U636">
        <v>50.35</v>
      </c>
      <c r="V636" t="s">
        <v>10</v>
      </c>
      <c r="Y636">
        <v>31.2</v>
      </c>
      <c r="Z636" t="s">
        <v>11</v>
      </c>
      <c r="AC636">
        <v>2119.8000000000002</v>
      </c>
      <c r="AD636" t="s">
        <v>12</v>
      </c>
      <c r="AG636">
        <v>1551.4</v>
      </c>
      <c r="AH636" t="s">
        <v>13</v>
      </c>
      <c r="AK636">
        <v>3.8600000000000002E-2</v>
      </c>
      <c r="AL636" t="s">
        <v>14</v>
      </c>
      <c r="AO636">
        <v>7599.9</v>
      </c>
      <c r="AP636" t="s">
        <v>15</v>
      </c>
      <c r="AS636">
        <v>127</v>
      </c>
      <c r="AT636" t="s">
        <v>16</v>
      </c>
      <c r="AW636">
        <v>6409</v>
      </c>
      <c r="AX636" t="s">
        <v>17</v>
      </c>
      <c r="BA636">
        <v>286.99</v>
      </c>
      <c r="BB636" t="s">
        <v>18</v>
      </c>
      <c r="BE636">
        <v>7.2399999999999999E-3</v>
      </c>
      <c r="BF636" t="s">
        <v>19</v>
      </c>
      <c r="BI636">
        <v>33.5</v>
      </c>
      <c r="BJ636" t="s">
        <v>20</v>
      </c>
      <c r="BM636">
        <v>489.4</v>
      </c>
      <c r="BN636" t="s">
        <v>21</v>
      </c>
      <c r="BQ636">
        <v>1884.1</v>
      </c>
      <c r="BR636" t="s">
        <v>22</v>
      </c>
      <c r="BU636">
        <v>219.88</v>
      </c>
      <c r="BV636" t="s">
        <v>23</v>
      </c>
      <c r="BY636">
        <v>5.8070000000000004</v>
      </c>
      <c r="BZ636" t="s">
        <v>24</v>
      </c>
      <c r="CC636">
        <v>259.89999999999998</v>
      </c>
      <c r="CD636" t="s">
        <v>25</v>
      </c>
      <c r="CG636">
        <v>7250</v>
      </c>
      <c r="CH636" t="s">
        <v>26</v>
      </c>
      <c r="CK636">
        <v>913.7</v>
      </c>
      <c r="CL636" t="s">
        <v>27</v>
      </c>
      <c r="CO636">
        <v>53.59</v>
      </c>
      <c r="CP636" t="s">
        <v>28</v>
      </c>
      <c r="CS636">
        <v>91.9</v>
      </c>
      <c r="CT636" t="s">
        <v>29</v>
      </c>
      <c r="CW636">
        <v>41.53</v>
      </c>
      <c r="CX636" t="s">
        <v>30</v>
      </c>
      <c r="DA636">
        <v>2.3950999999999998</v>
      </c>
      <c r="DB636" t="s">
        <v>31</v>
      </c>
      <c r="DE636">
        <v>341.54</v>
      </c>
      <c r="DF636" t="s">
        <v>32</v>
      </c>
      <c r="DI636">
        <v>84.83</v>
      </c>
      <c r="DJ636" t="s">
        <v>33</v>
      </c>
      <c r="DM636">
        <v>222.8</v>
      </c>
      <c r="DN636" t="s">
        <v>34</v>
      </c>
      <c r="DQ636">
        <v>74.61</v>
      </c>
      <c r="DR636" t="s">
        <v>35</v>
      </c>
      <c r="DU636">
        <v>49.25</v>
      </c>
      <c r="DV636" t="s">
        <v>36</v>
      </c>
      <c r="DY636">
        <v>0.57310000000000005</v>
      </c>
      <c r="DZ636" t="s">
        <v>37</v>
      </c>
      <c r="EC636">
        <v>146.66</v>
      </c>
      <c r="ED636" t="s">
        <v>38</v>
      </c>
      <c r="EG636">
        <v>519.79999999999995</v>
      </c>
      <c r="EH636" t="s">
        <v>39</v>
      </c>
      <c r="EK636">
        <v>72.22</v>
      </c>
      <c r="EL636" t="s">
        <v>40</v>
      </c>
      <c r="EO636">
        <v>59.62</v>
      </c>
      <c r="EP636" t="s">
        <v>41</v>
      </c>
      <c r="ES636">
        <v>246.2</v>
      </c>
      <c r="ET636" t="s">
        <v>42</v>
      </c>
      <c r="EW636">
        <v>37.200000000000003</v>
      </c>
      <c r="EX636" t="s">
        <v>43</v>
      </c>
      <c r="FA636">
        <v>24.82</v>
      </c>
      <c r="FB636" t="s">
        <v>44</v>
      </c>
      <c r="FE636">
        <v>24.67</v>
      </c>
      <c r="FF636" t="s">
        <v>45</v>
      </c>
      <c r="FI636">
        <v>71.11</v>
      </c>
      <c r="FJ636" t="s">
        <v>46</v>
      </c>
      <c r="FM636">
        <v>201.93</v>
      </c>
      <c r="FN636" t="s">
        <v>47</v>
      </c>
      <c r="FQ636">
        <v>123.47</v>
      </c>
      <c r="FR636" t="s">
        <v>48</v>
      </c>
      <c r="FU636">
        <v>79502</v>
      </c>
      <c r="FV636" t="s">
        <v>49</v>
      </c>
      <c r="FY636">
        <v>158.94</v>
      </c>
      <c r="FZ636" t="s">
        <v>50</v>
      </c>
      <c r="GC636">
        <v>5.6500000000000002E-2</v>
      </c>
      <c r="GD636" t="s">
        <v>51</v>
      </c>
      <c r="GG636">
        <v>1240</v>
      </c>
      <c r="GH636" t="s">
        <v>52</v>
      </c>
      <c r="GK636">
        <v>571.20000000000005</v>
      </c>
      <c r="GL636" t="s">
        <v>53</v>
      </c>
      <c r="GO636">
        <v>2.4998999999999998</v>
      </c>
    </row>
    <row r="637" spans="1:197" x14ac:dyDescent="0.45">
      <c r="A637">
        <v>41764</v>
      </c>
      <c r="B637" t="s">
        <v>5</v>
      </c>
      <c r="E637">
        <v>346.12</v>
      </c>
      <c r="F637" t="s">
        <v>6</v>
      </c>
      <c r="I637">
        <v>0</v>
      </c>
      <c r="J637" t="s">
        <v>7</v>
      </c>
      <c r="M637">
        <v>37.03</v>
      </c>
      <c r="N637" t="s">
        <v>8</v>
      </c>
      <c r="Q637">
        <v>1222</v>
      </c>
      <c r="R637" t="s">
        <v>9</v>
      </c>
      <c r="U637">
        <v>51.49</v>
      </c>
      <c r="V637" t="s">
        <v>10</v>
      </c>
      <c r="Y637">
        <v>31.2</v>
      </c>
      <c r="Z637" t="s">
        <v>11</v>
      </c>
      <c r="AC637">
        <v>2255</v>
      </c>
      <c r="AD637" t="s">
        <v>12</v>
      </c>
      <c r="AG637">
        <v>1545</v>
      </c>
      <c r="AH637" t="s">
        <v>13</v>
      </c>
      <c r="AK637">
        <v>4.2220000000000001E-2</v>
      </c>
      <c r="AL637" t="s">
        <v>14</v>
      </c>
      <c r="AO637">
        <v>8179</v>
      </c>
      <c r="AP637" t="s">
        <v>15</v>
      </c>
      <c r="AS637">
        <v>135.63</v>
      </c>
      <c r="AT637" t="s">
        <v>16</v>
      </c>
      <c r="AW637">
        <v>6784</v>
      </c>
      <c r="AX637" t="s">
        <v>17</v>
      </c>
      <c r="BA637">
        <v>298.49</v>
      </c>
      <c r="BB637" t="s">
        <v>18</v>
      </c>
      <c r="BE637">
        <v>7.6400000000000001E-3</v>
      </c>
      <c r="BF637" t="s">
        <v>19</v>
      </c>
      <c r="BI637">
        <v>35.96</v>
      </c>
      <c r="BJ637" t="s">
        <v>20</v>
      </c>
      <c r="BM637">
        <v>519</v>
      </c>
      <c r="BN637" t="s">
        <v>21</v>
      </c>
      <c r="BQ637">
        <v>1942.8</v>
      </c>
      <c r="BR637" t="s">
        <v>22</v>
      </c>
      <c r="BU637">
        <v>224.5</v>
      </c>
      <c r="BV637" t="s">
        <v>23</v>
      </c>
      <c r="BY637">
        <v>6.0380000000000003</v>
      </c>
      <c r="BZ637" t="s">
        <v>24</v>
      </c>
      <c r="CC637">
        <v>269.37</v>
      </c>
      <c r="CD637" t="s">
        <v>25</v>
      </c>
      <c r="CG637">
        <v>7750</v>
      </c>
      <c r="CH637" t="s">
        <v>26</v>
      </c>
      <c r="CK637">
        <v>955</v>
      </c>
      <c r="CL637" t="s">
        <v>27</v>
      </c>
      <c r="CO637">
        <v>58.03</v>
      </c>
      <c r="CP637" t="s">
        <v>28</v>
      </c>
      <c r="CS637">
        <v>95</v>
      </c>
      <c r="CT637" t="s">
        <v>29</v>
      </c>
      <c r="CW637">
        <v>43.31</v>
      </c>
      <c r="CX637" t="s">
        <v>30</v>
      </c>
      <c r="DA637">
        <v>2.3923000000000001</v>
      </c>
      <c r="DB637" t="s">
        <v>31</v>
      </c>
      <c r="DE637">
        <v>365</v>
      </c>
      <c r="DF637" t="s">
        <v>32</v>
      </c>
      <c r="DI637">
        <v>84.5</v>
      </c>
      <c r="DJ637" t="s">
        <v>33</v>
      </c>
      <c r="DM637">
        <v>226.67</v>
      </c>
      <c r="DN637" t="s">
        <v>34</v>
      </c>
      <c r="DQ637">
        <v>80.819999999999993</v>
      </c>
      <c r="DR637" t="s">
        <v>35</v>
      </c>
      <c r="DU637">
        <v>50.97</v>
      </c>
      <c r="DV637" t="s">
        <v>36</v>
      </c>
      <c r="DY637">
        <v>0.56999999999999995</v>
      </c>
      <c r="DZ637" t="s">
        <v>37</v>
      </c>
      <c r="EC637">
        <v>151.5</v>
      </c>
      <c r="ED637" t="s">
        <v>38</v>
      </c>
      <c r="EG637">
        <v>574.5</v>
      </c>
      <c r="EH637" t="s">
        <v>39</v>
      </c>
      <c r="EK637">
        <v>78.8</v>
      </c>
      <c r="EL637" t="s">
        <v>40</v>
      </c>
      <c r="EO637">
        <v>65.75</v>
      </c>
      <c r="EP637" t="s">
        <v>41</v>
      </c>
      <c r="ES637">
        <v>279</v>
      </c>
      <c r="ET637" t="s">
        <v>42</v>
      </c>
      <c r="EW637">
        <v>38.1</v>
      </c>
      <c r="EX637" t="s">
        <v>43</v>
      </c>
      <c r="FA637">
        <v>25.27</v>
      </c>
      <c r="FB637" t="s">
        <v>44</v>
      </c>
      <c r="FE637">
        <v>25.053000000000001</v>
      </c>
      <c r="FF637" t="s">
        <v>45</v>
      </c>
      <c r="FI637">
        <v>73.849999999999994</v>
      </c>
      <c r="FJ637" t="s">
        <v>46</v>
      </c>
      <c r="FM637">
        <v>209.58</v>
      </c>
      <c r="FN637" t="s">
        <v>47</v>
      </c>
      <c r="FQ637">
        <v>124.28</v>
      </c>
      <c r="FR637" t="s">
        <v>48</v>
      </c>
      <c r="FU637">
        <v>79865</v>
      </c>
      <c r="FV637" t="s">
        <v>49</v>
      </c>
      <c r="FY637">
        <v>156.30000000000001</v>
      </c>
      <c r="FZ637" t="s">
        <v>50</v>
      </c>
      <c r="GC637">
        <v>5.8450000000000002E-2</v>
      </c>
      <c r="GD637" t="s">
        <v>51</v>
      </c>
      <c r="GG637">
        <v>1270</v>
      </c>
      <c r="GH637" t="s">
        <v>52</v>
      </c>
      <c r="GK637">
        <v>613</v>
      </c>
      <c r="GL637" t="s">
        <v>53</v>
      </c>
      <c r="GO637">
        <v>2.5478999999999998</v>
      </c>
    </row>
    <row r="638" spans="1:197" x14ac:dyDescent="0.45">
      <c r="A638">
        <v>41771</v>
      </c>
      <c r="B638" t="s">
        <v>5</v>
      </c>
      <c r="E638">
        <v>327.99</v>
      </c>
      <c r="F638" t="s">
        <v>6</v>
      </c>
      <c r="I638">
        <v>0</v>
      </c>
      <c r="J638" t="s">
        <v>7</v>
      </c>
      <c r="M638">
        <v>40.6</v>
      </c>
      <c r="N638" t="s">
        <v>8</v>
      </c>
      <c r="Q638">
        <v>1210</v>
      </c>
      <c r="R638" t="s">
        <v>9</v>
      </c>
      <c r="U638">
        <v>52.65</v>
      </c>
      <c r="V638" t="s">
        <v>10</v>
      </c>
      <c r="Y638">
        <v>32.1</v>
      </c>
      <c r="Z638" t="s">
        <v>11</v>
      </c>
      <c r="AC638">
        <v>2200</v>
      </c>
      <c r="AD638" t="s">
        <v>12</v>
      </c>
      <c r="AG638">
        <v>1534.7</v>
      </c>
      <c r="AH638" t="s">
        <v>13</v>
      </c>
      <c r="AK638">
        <v>4.4990000000000002E-2</v>
      </c>
      <c r="AL638" t="s">
        <v>14</v>
      </c>
      <c r="AO638">
        <v>8500</v>
      </c>
      <c r="AP638" t="s">
        <v>15</v>
      </c>
      <c r="AS638">
        <v>144.29</v>
      </c>
      <c r="AT638" t="s">
        <v>16</v>
      </c>
      <c r="AW638">
        <v>6625</v>
      </c>
      <c r="AX638" t="s">
        <v>17</v>
      </c>
      <c r="BA638">
        <v>320</v>
      </c>
      <c r="BB638" t="s">
        <v>18</v>
      </c>
      <c r="BE638">
        <v>7.8399999999999997E-3</v>
      </c>
      <c r="BF638" t="s">
        <v>19</v>
      </c>
      <c r="BI638">
        <v>35.94</v>
      </c>
      <c r="BJ638" t="s">
        <v>20</v>
      </c>
      <c r="BM638">
        <v>524.29999999999995</v>
      </c>
      <c r="BN638" t="s">
        <v>21</v>
      </c>
      <c r="BQ638">
        <v>1919</v>
      </c>
      <c r="BR638" t="s">
        <v>22</v>
      </c>
      <c r="BU638">
        <v>230</v>
      </c>
      <c r="BV638" t="s">
        <v>23</v>
      </c>
      <c r="BY638">
        <v>6.2590000000000003</v>
      </c>
      <c r="BZ638" t="s">
        <v>24</v>
      </c>
      <c r="CC638">
        <v>267.51</v>
      </c>
      <c r="CD638" t="s">
        <v>25</v>
      </c>
      <c r="CG638">
        <v>7880</v>
      </c>
      <c r="CH638" t="s">
        <v>26</v>
      </c>
      <c r="CK638">
        <v>955.4</v>
      </c>
      <c r="CL638" t="s">
        <v>27</v>
      </c>
      <c r="CO638">
        <v>58.21</v>
      </c>
      <c r="CP638" t="s">
        <v>28</v>
      </c>
      <c r="CS638">
        <v>96.47</v>
      </c>
      <c r="CT638" t="s">
        <v>29</v>
      </c>
      <c r="CW638">
        <v>46.12</v>
      </c>
      <c r="CX638" t="s">
        <v>30</v>
      </c>
      <c r="DA638">
        <v>2.4148999999999998</v>
      </c>
      <c r="DB638" t="s">
        <v>31</v>
      </c>
      <c r="DE638">
        <v>365.5</v>
      </c>
      <c r="DF638" t="s">
        <v>32</v>
      </c>
      <c r="DI638">
        <v>82.51</v>
      </c>
      <c r="DJ638" t="s">
        <v>33</v>
      </c>
      <c r="DM638">
        <v>227.24</v>
      </c>
      <c r="DN638" t="s">
        <v>34</v>
      </c>
      <c r="DQ638">
        <v>80.37</v>
      </c>
      <c r="DR638" t="s">
        <v>35</v>
      </c>
      <c r="DU638">
        <v>51.2</v>
      </c>
      <c r="DV638" t="s">
        <v>36</v>
      </c>
      <c r="DY638">
        <v>0.59360000000000002</v>
      </c>
      <c r="DZ638" t="s">
        <v>37</v>
      </c>
      <c r="EC638">
        <v>153.15</v>
      </c>
      <c r="ED638" t="s">
        <v>38</v>
      </c>
      <c r="EG638">
        <v>565</v>
      </c>
      <c r="EH638" t="s">
        <v>39</v>
      </c>
      <c r="EK638">
        <v>79.2</v>
      </c>
      <c r="EL638" t="s">
        <v>40</v>
      </c>
      <c r="EO638">
        <v>67.099999999999994</v>
      </c>
      <c r="EP638" t="s">
        <v>41</v>
      </c>
      <c r="ES638">
        <v>306.39999999999998</v>
      </c>
      <c r="ET638" t="s">
        <v>42</v>
      </c>
      <c r="EW638">
        <v>39</v>
      </c>
      <c r="EX638" t="s">
        <v>43</v>
      </c>
      <c r="FA638">
        <v>25.574000000000002</v>
      </c>
      <c r="FB638" t="s">
        <v>44</v>
      </c>
      <c r="FE638">
        <v>25.39</v>
      </c>
      <c r="FF638" t="s">
        <v>45</v>
      </c>
      <c r="FI638">
        <v>68.400000000000006</v>
      </c>
      <c r="FJ638" t="s">
        <v>46</v>
      </c>
      <c r="FM638">
        <v>209</v>
      </c>
      <c r="FN638" t="s">
        <v>47</v>
      </c>
      <c r="FQ638">
        <v>124.52</v>
      </c>
      <c r="FR638" t="s">
        <v>48</v>
      </c>
      <c r="FU638">
        <v>83594</v>
      </c>
      <c r="FV638" t="s">
        <v>49</v>
      </c>
      <c r="FY638">
        <v>163.5</v>
      </c>
      <c r="FZ638" t="s">
        <v>50</v>
      </c>
      <c r="GC638">
        <v>5.7950000000000002E-2</v>
      </c>
      <c r="GD638" t="s">
        <v>51</v>
      </c>
      <c r="GG638">
        <v>1151.4000000000001</v>
      </c>
      <c r="GH638" t="s">
        <v>52</v>
      </c>
      <c r="GK638">
        <v>573.20000000000005</v>
      </c>
      <c r="GL638" t="s">
        <v>53</v>
      </c>
      <c r="GO638">
        <v>2.5649999999999999</v>
      </c>
    </row>
    <row r="639" spans="1:197" x14ac:dyDescent="0.45">
      <c r="A639">
        <v>41778</v>
      </c>
      <c r="B639" t="s">
        <v>5</v>
      </c>
      <c r="E639">
        <v>295.99</v>
      </c>
      <c r="F639" t="s">
        <v>6</v>
      </c>
      <c r="I639">
        <v>0</v>
      </c>
      <c r="J639" t="s">
        <v>7</v>
      </c>
      <c r="M639">
        <v>39.5</v>
      </c>
      <c r="N639" t="s">
        <v>8</v>
      </c>
      <c r="Q639">
        <v>1350.4</v>
      </c>
      <c r="R639" t="s">
        <v>9</v>
      </c>
      <c r="U639">
        <v>53.89</v>
      </c>
      <c r="V639" t="s">
        <v>10</v>
      </c>
      <c r="Y639">
        <v>35.1</v>
      </c>
      <c r="Z639" t="s">
        <v>11</v>
      </c>
      <c r="AC639">
        <v>2264.4</v>
      </c>
      <c r="AD639" t="s">
        <v>12</v>
      </c>
      <c r="AG639">
        <v>1554.5</v>
      </c>
      <c r="AH639" t="s">
        <v>13</v>
      </c>
      <c r="AK639">
        <v>4.7280000000000003E-2</v>
      </c>
      <c r="AL639" t="s">
        <v>14</v>
      </c>
      <c r="AO639">
        <v>8234.9</v>
      </c>
      <c r="AP639" t="s">
        <v>15</v>
      </c>
      <c r="AS639">
        <v>144.30000000000001</v>
      </c>
      <c r="AT639" t="s">
        <v>16</v>
      </c>
      <c r="AW639">
        <v>6494</v>
      </c>
      <c r="AX639" t="s">
        <v>17</v>
      </c>
      <c r="BA639">
        <v>345</v>
      </c>
      <c r="BB639" t="s">
        <v>18</v>
      </c>
      <c r="BE639">
        <v>8.8500000000000002E-3</v>
      </c>
      <c r="BF639" t="s">
        <v>19</v>
      </c>
      <c r="BI639">
        <v>35.659999999999997</v>
      </c>
      <c r="BJ639" t="s">
        <v>20</v>
      </c>
      <c r="BM639">
        <v>567.9</v>
      </c>
      <c r="BN639" t="s">
        <v>21</v>
      </c>
      <c r="BQ639">
        <v>1957</v>
      </c>
      <c r="BR639" t="s">
        <v>22</v>
      </c>
      <c r="BU639">
        <v>244.97</v>
      </c>
      <c r="BV639" t="s">
        <v>23</v>
      </c>
      <c r="BY639">
        <v>6.66</v>
      </c>
      <c r="BZ639" t="s">
        <v>24</v>
      </c>
      <c r="CC639">
        <v>280.39999999999998</v>
      </c>
      <c r="CD639" t="s">
        <v>25</v>
      </c>
      <c r="CG639">
        <v>8340</v>
      </c>
      <c r="CH639" t="s">
        <v>26</v>
      </c>
      <c r="CK639">
        <v>995.6</v>
      </c>
      <c r="CL639" t="s">
        <v>27</v>
      </c>
      <c r="CO639">
        <v>62</v>
      </c>
      <c r="CP639" t="s">
        <v>28</v>
      </c>
      <c r="CS639">
        <v>106.9</v>
      </c>
      <c r="CT639" t="s">
        <v>29</v>
      </c>
      <c r="CW639">
        <v>49</v>
      </c>
      <c r="CX639" t="s">
        <v>30</v>
      </c>
      <c r="DA639">
        <v>2.355</v>
      </c>
      <c r="DB639" t="s">
        <v>31</v>
      </c>
      <c r="DE639">
        <v>386.5</v>
      </c>
      <c r="DF639" t="s">
        <v>32</v>
      </c>
      <c r="DI639">
        <v>84.7</v>
      </c>
      <c r="DJ639" t="s">
        <v>33</v>
      </c>
      <c r="DM639">
        <v>232.9</v>
      </c>
      <c r="DN639" t="s">
        <v>34</v>
      </c>
      <c r="DQ639">
        <v>86</v>
      </c>
      <c r="DR639" t="s">
        <v>35</v>
      </c>
      <c r="DU639">
        <v>55.27</v>
      </c>
      <c r="DV639" t="s">
        <v>36</v>
      </c>
      <c r="DY639">
        <v>0.6835</v>
      </c>
      <c r="DZ639" t="s">
        <v>37</v>
      </c>
      <c r="EC639">
        <v>141.13999999999999</v>
      </c>
      <c r="ED639" t="s">
        <v>38</v>
      </c>
      <c r="EG639">
        <v>587</v>
      </c>
      <c r="EH639" t="s">
        <v>39</v>
      </c>
      <c r="EK639">
        <v>85.83</v>
      </c>
      <c r="EL639" t="s">
        <v>40</v>
      </c>
      <c r="EO639">
        <v>68.83</v>
      </c>
      <c r="EP639" t="s">
        <v>41</v>
      </c>
      <c r="ES639">
        <v>310.5</v>
      </c>
      <c r="ET639" t="s">
        <v>42</v>
      </c>
      <c r="EW639">
        <v>41.7</v>
      </c>
      <c r="EX639" t="s">
        <v>43</v>
      </c>
      <c r="FA639">
        <v>26.306999999999999</v>
      </c>
      <c r="FB639" t="s">
        <v>44</v>
      </c>
      <c r="FE639">
        <v>26.47</v>
      </c>
      <c r="FF639" t="s">
        <v>45</v>
      </c>
      <c r="FI639">
        <v>77.92</v>
      </c>
      <c r="FJ639" t="s">
        <v>46</v>
      </c>
      <c r="FM639">
        <v>217.94</v>
      </c>
      <c r="FN639" t="s">
        <v>47</v>
      </c>
      <c r="FQ639">
        <v>126</v>
      </c>
      <c r="FR639" t="s">
        <v>48</v>
      </c>
      <c r="FU639">
        <v>86960</v>
      </c>
      <c r="FV639" t="s">
        <v>49</v>
      </c>
      <c r="FY639">
        <v>163.32</v>
      </c>
      <c r="FZ639" t="s">
        <v>50</v>
      </c>
      <c r="GC639">
        <v>5.9799999999999999E-2</v>
      </c>
      <c r="GD639" t="s">
        <v>51</v>
      </c>
      <c r="GG639">
        <v>1161.4000000000001</v>
      </c>
      <c r="GH639" t="s">
        <v>52</v>
      </c>
      <c r="GK639">
        <v>592.20000000000005</v>
      </c>
      <c r="GL639" t="s">
        <v>53</v>
      </c>
      <c r="GO639">
        <v>2.7208000000000001</v>
      </c>
    </row>
    <row r="640" spans="1:197" x14ac:dyDescent="0.45">
      <c r="A640">
        <v>41785</v>
      </c>
      <c r="B640" t="s">
        <v>5</v>
      </c>
      <c r="E640">
        <v>309.02</v>
      </c>
      <c r="F640" t="s">
        <v>6</v>
      </c>
      <c r="I640">
        <v>0</v>
      </c>
      <c r="J640" t="s">
        <v>7</v>
      </c>
      <c r="M640">
        <v>41.3</v>
      </c>
      <c r="N640" t="s">
        <v>8</v>
      </c>
      <c r="Q640">
        <v>1360</v>
      </c>
      <c r="R640" t="s">
        <v>9</v>
      </c>
      <c r="U640">
        <v>55.15</v>
      </c>
      <c r="V640" t="s">
        <v>10</v>
      </c>
      <c r="Y640">
        <v>34.49</v>
      </c>
      <c r="Z640" t="s">
        <v>11</v>
      </c>
      <c r="AC640">
        <v>2255.5</v>
      </c>
      <c r="AD640" t="s">
        <v>12</v>
      </c>
      <c r="AG640">
        <v>1680</v>
      </c>
      <c r="AH640" t="s">
        <v>13</v>
      </c>
      <c r="AK640">
        <v>4.7899999999999998E-2</v>
      </c>
      <c r="AL640" t="s">
        <v>14</v>
      </c>
      <c r="AO640">
        <v>8100</v>
      </c>
      <c r="AP640" t="s">
        <v>15</v>
      </c>
      <c r="AS640">
        <v>141.69999999999999</v>
      </c>
      <c r="AT640" t="s">
        <v>16</v>
      </c>
      <c r="AW640">
        <v>6656</v>
      </c>
      <c r="AX640" t="s">
        <v>17</v>
      </c>
      <c r="BA640">
        <v>379</v>
      </c>
      <c r="BB640" t="s">
        <v>18</v>
      </c>
      <c r="BE640">
        <v>9.5200000000000007E-3</v>
      </c>
      <c r="BF640" t="s">
        <v>19</v>
      </c>
      <c r="BI640">
        <v>36.799999999999997</v>
      </c>
      <c r="BJ640" t="s">
        <v>20</v>
      </c>
      <c r="BM640">
        <v>595.9</v>
      </c>
      <c r="BN640" t="s">
        <v>21</v>
      </c>
      <c r="BQ640">
        <v>1968</v>
      </c>
      <c r="BR640" t="s">
        <v>22</v>
      </c>
      <c r="BU640">
        <v>255</v>
      </c>
      <c r="BV640" t="s">
        <v>23</v>
      </c>
      <c r="BY640">
        <v>6.7030000000000003</v>
      </c>
      <c r="BZ640" t="s">
        <v>24</v>
      </c>
      <c r="CC640">
        <v>282.5</v>
      </c>
      <c r="CD640" t="s">
        <v>25</v>
      </c>
      <c r="CG640">
        <v>8810</v>
      </c>
      <c r="CH640" t="s">
        <v>26</v>
      </c>
      <c r="CK640">
        <v>1019.3</v>
      </c>
      <c r="CL640" t="s">
        <v>27</v>
      </c>
      <c r="CO640">
        <v>65.75</v>
      </c>
      <c r="CP640" t="s">
        <v>28</v>
      </c>
      <c r="CS640">
        <v>104.03</v>
      </c>
      <c r="CT640" t="s">
        <v>29</v>
      </c>
      <c r="CW640">
        <v>47</v>
      </c>
      <c r="CX640" t="s">
        <v>30</v>
      </c>
      <c r="DA640">
        <v>2.3609</v>
      </c>
      <c r="DB640" t="s">
        <v>31</v>
      </c>
      <c r="DE640">
        <v>370</v>
      </c>
      <c r="DF640" t="s">
        <v>32</v>
      </c>
      <c r="DI640">
        <v>93.98</v>
      </c>
      <c r="DJ640" t="s">
        <v>33</v>
      </c>
      <c r="DM640">
        <v>226</v>
      </c>
      <c r="DN640" t="s">
        <v>34</v>
      </c>
      <c r="DQ640">
        <v>82.8</v>
      </c>
      <c r="DR640" t="s">
        <v>35</v>
      </c>
      <c r="DU640">
        <v>54.6</v>
      </c>
      <c r="DV640" t="s">
        <v>36</v>
      </c>
      <c r="DY640">
        <v>0.68610000000000004</v>
      </c>
      <c r="DZ640" t="s">
        <v>37</v>
      </c>
      <c r="EC640">
        <v>139.5</v>
      </c>
      <c r="ED640" t="s">
        <v>38</v>
      </c>
      <c r="EG640">
        <v>572.4</v>
      </c>
      <c r="EH640" t="s">
        <v>39</v>
      </c>
      <c r="EK640">
        <v>84.5</v>
      </c>
      <c r="EL640" t="s">
        <v>40</v>
      </c>
      <c r="EO640">
        <v>68.650000000000006</v>
      </c>
      <c r="EP640" t="s">
        <v>41</v>
      </c>
      <c r="ES640">
        <v>294.5</v>
      </c>
      <c r="ET640" t="s">
        <v>42</v>
      </c>
      <c r="EW640">
        <v>43.39</v>
      </c>
      <c r="EX640" t="s">
        <v>43</v>
      </c>
      <c r="FA640">
        <v>25.088999999999999</v>
      </c>
      <c r="FB640" t="s">
        <v>44</v>
      </c>
      <c r="FE640">
        <v>26</v>
      </c>
      <c r="FF640" t="s">
        <v>45</v>
      </c>
      <c r="FI640">
        <v>79.5</v>
      </c>
      <c r="FJ640" t="s">
        <v>46</v>
      </c>
      <c r="FM640">
        <v>202.1</v>
      </c>
      <c r="FN640" t="s">
        <v>47</v>
      </c>
      <c r="FQ640">
        <v>126</v>
      </c>
      <c r="FR640" t="s">
        <v>48</v>
      </c>
      <c r="FU640">
        <v>79894</v>
      </c>
      <c r="FV640" t="s">
        <v>49</v>
      </c>
      <c r="FY640">
        <v>155.06</v>
      </c>
      <c r="FZ640" t="s">
        <v>50</v>
      </c>
      <c r="GC640">
        <v>5.7570000000000003E-2</v>
      </c>
      <c r="GD640" t="s">
        <v>51</v>
      </c>
      <c r="GG640">
        <v>1214</v>
      </c>
      <c r="GH640" t="s">
        <v>52</v>
      </c>
      <c r="GK640">
        <v>590.29999999999995</v>
      </c>
      <c r="GL640" t="s">
        <v>53</v>
      </c>
      <c r="GO640">
        <v>2.7570000000000001</v>
      </c>
    </row>
    <row r="641" spans="1:197" x14ac:dyDescent="0.45">
      <c r="A641">
        <v>41792</v>
      </c>
      <c r="B641" t="s">
        <v>5</v>
      </c>
      <c r="E641">
        <v>315.33</v>
      </c>
      <c r="F641" t="s">
        <v>6</v>
      </c>
      <c r="I641">
        <v>1163</v>
      </c>
      <c r="J641" t="s">
        <v>7</v>
      </c>
      <c r="M641">
        <v>41.451999999999998</v>
      </c>
      <c r="N641" t="s">
        <v>8</v>
      </c>
      <c r="Q641">
        <v>1234</v>
      </c>
      <c r="R641" t="s">
        <v>9</v>
      </c>
      <c r="U641">
        <v>57.59</v>
      </c>
      <c r="V641" t="s">
        <v>10</v>
      </c>
      <c r="Y641">
        <v>38.799999999999997</v>
      </c>
      <c r="Z641" t="s">
        <v>11</v>
      </c>
      <c r="AC641">
        <v>2393.1999999999998</v>
      </c>
      <c r="AD641" t="s">
        <v>12</v>
      </c>
      <c r="AG641">
        <v>1817.9</v>
      </c>
      <c r="AH641" t="s">
        <v>13</v>
      </c>
      <c r="AK641">
        <v>4.6890000000000001E-2</v>
      </c>
      <c r="AL641" t="s">
        <v>14</v>
      </c>
      <c r="AO641">
        <v>8250</v>
      </c>
      <c r="AP641" t="s">
        <v>15</v>
      </c>
      <c r="AS641">
        <v>143.97</v>
      </c>
      <c r="AT641" t="s">
        <v>16</v>
      </c>
      <c r="AW641">
        <v>6975</v>
      </c>
      <c r="AX641" t="s">
        <v>17</v>
      </c>
      <c r="BA641">
        <v>367</v>
      </c>
      <c r="BB641" t="s">
        <v>18</v>
      </c>
      <c r="BE641">
        <v>9.5499999999999995E-3</v>
      </c>
      <c r="BF641" t="s">
        <v>19</v>
      </c>
      <c r="BI641">
        <v>37.369999999999997</v>
      </c>
      <c r="BJ641" t="s">
        <v>20</v>
      </c>
      <c r="BM641">
        <v>623.9</v>
      </c>
      <c r="BN641" t="s">
        <v>21</v>
      </c>
      <c r="BQ641">
        <v>2030.6</v>
      </c>
      <c r="BR641" t="s">
        <v>22</v>
      </c>
      <c r="BU641">
        <v>258.99</v>
      </c>
      <c r="BV641" t="s">
        <v>23</v>
      </c>
      <c r="BY641">
        <v>6.8129999999999997</v>
      </c>
      <c r="BZ641" t="s">
        <v>24</v>
      </c>
      <c r="CC641">
        <v>303.3</v>
      </c>
      <c r="CD641" t="s">
        <v>25</v>
      </c>
      <c r="CG641">
        <v>8980</v>
      </c>
      <c r="CH641" t="s">
        <v>26</v>
      </c>
      <c r="CK641">
        <v>1064.5</v>
      </c>
      <c r="CL641" t="s">
        <v>27</v>
      </c>
      <c r="CO641">
        <v>65.34</v>
      </c>
      <c r="CP641" t="s">
        <v>28</v>
      </c>
      <c r="CS641">
        <v>109.4</v>
      </c>
      <c r="CT641" t="s">
        <v>29</v>
      </c>
      <c r="CW641">
        <v>49.27</v>
      </c>
      <c r="CX641" t="s">
        <v>30</v>
      </c>
      <c r="DA641">
        <v>2.2252999999999998</v>
      </c>
      <c r="DB641" t="s">
        <v>31</v>
      </c>
      <c r="DE641">
        <v>403.17</v>
      </c>
      <c r="DF641" t="s">
        <v>32</v>
      </c>
      <c r="DI641">
        <v>90</v>
      </c>
      <c r="DJ641" t="s">
        <v>33</v>
      </c>
      <c r="DM641">
        <v>237</v>
      </c>
      <c r="DN641" t="s">
        <v>34</v>
      </c>
      <c r="DQ641">
        <v>86.16</v>
      </c>
      <c r="DR641" t="s">
        <v>35</v>
      </c>
      <c r="DU641">
        <v>57.4</v>
      </c>
      <c r="DV641" t="s">
        <v>36</v>
      </c>
      <c r="DY641">
        <v>0.74339999999999995</v>
      </c>
      <c r="DZ641" t="s">
        <v>37</v>
      </c>
      <c r="EC641">
        <v>157.71</v>
      </c>
      <c r="ED641" t="s">
        <v>38</v>
      </c>
      <c r="EG641">
        <v>647</v>
      </c>
      <c r="EH641" t="s">
        <v>39</v>
      </c>
      <c r="EK641">
        <v>89</v>
      </c>
      <c r="EL641" t="s">
        <v>40</v>
      </c>
      <c r="EO641">
        <v>72.89</v>
      </c>
      <c r="EP641" t="s">
        <v>41</v>
      </c>
      <c r="ES641">
        <v>294.5</v>
      </c>
      <c r="ET641" t="s">
        <v>42</v>
      </c>
      <c r="EW641">
        <v>44.29</v>
      </c>
      <c r="EX641" t="s">
        <v>43</v>
      </c>
      <c r="FA641">
        <v>27.138999999999999</v>
      </c>
      <c r="FB641" t="s">
        <v>44</v>
      </c>
      <c r="FE641">
        <v>27.5</v>
      </c>
      <c r="FF641" t="s">
        <v>45</v>
      </c>
      <c r="FI641">
        <v>85.58</v>
      </c>
      <c r="FJ641" t="s">
        <v>46</v>
      </c>
      <c r="FM641">
        <v>209.55</v>
      </c>
      <c r="FN641" t="s">
        <v>47</v>
      </c>
      <c r="FQ641">
        <v>124.43</v>
      </c>
      <c r="FR641" t="s">
        <v>48</v>
      </c>
      <c r="FU641">
        <v>77870</v>
      </c>
      <c r="FV641" t="s">
        <v>49</v>
      </c>
      <c r="FY641">
        <v>156.99</v>
      </c>
      <c r="FZ641" t="s">
        <v>50</v>
      </c>
      <c r="GC641">
        <v>5.9900000000000002E-2</v>
      </c>
      <c r="GD641" t="s">
        <v>51</v>
      </c>
      <c r="GG641">
        <v>1186.9000000000001</v>
      </c>
      <c r="GH641" t="s">
        <v>52</v>
      </c>
      <c r="GK641">
        <v>624.20000000000005</v>
      </c>
      <c r="GL641" t="s">
        <v>53</v>
      </c>
      <c r="GO641">
        <v>2.8999000000000001</v>
      </c>
    </row>
    <row r="642" spans="1:197" x14ac:dyDescent="0.45">
      <c r="A642">
        <v>41799</v>
      </c>
      <c r="B642" t="s">
        <v>5</v>
      </c>
      <c r="E642">
        <v>314.58999999999997</v>
      </c>
      <c r="F642" t="s">
        <v>6</v>
      </c>
      <c r="I642">
        <v>1179.9000000000001</v>
      </c>
      <c r="J642" t="s">
        <v>7</v>
      </c>
      <c r="M642">
        <v>40.299999999999997</v>
      </c>
      <c r="N642" t="s">
        <v>8</v>
      </c>
      <c r="Q642">
        <v>1165</v>
      </c>
      <c r="R642" t="s">
        <v>9</v>
      </c>
      <c r="U642">
        <v>58.74</v>
      </c>
      <c r="V642" t="s">
        <v>10</v>
      </c>
      <c r="Y642">
        <v>39.49</v>
      </c>
      <c r="Z642" t="s">
        <v>11</v>
      </c>
      <c r="AC642">
        <v>2424.1</v>
      </c>
      <c r="AD642" t="s">
        <v>12</v>
      </c>
      <c r="AG642">
        <v>1833.2</v>
      </c>
      <c r="AH642" t="s">
        <v>13</v>
      </c>
      <c r="AK642">
        <v>4.6980000000000001E-2</v>
      </c>
      <c r="AL642" t="s">
        <v>14</v>
      </c>
      <c r="AO642">
        <v>8015.3</v>
      </c>
      <c r="AP642" t="s">
        <v>15</v>
      </c>
      <c r="AS642">
        <v>146.4</v>
      </c>
      <c r="AT642" t="s">
        <v>16</v>
      </c>
      <c r="AW642">
        <v>6940</v>
      </c>
      <c r="AX642" t="s">
        <v>17</v>
      </c>
      <c r="BA642">
        <v>379</v>
      </c>
      <c r="BB642" t="s">
        <v>18</v>
      </c>
      <c r="BE642">
        <v>9.4800000000000006E-3</v>
      </c>
      <c r="BF642" t="s">
        <v>19</v>
      </c>
      <c r="BI642">
        <v>37</v>
      </c>
      <c r="BJ642" t="s">
        <v>20</v>
      </c>
      <c r="BM642">
        <v>629.5</v>
      </c>
      <c r="BN642" t="s">
        <v>21</v>
      </c>
      <c r="BQ642">
        <v>2097.9</v>
      </c>
      <c r="BR642" t="s">
        <v>22</v>
      </c>
      <c r="BU642">
        <v>258.64</v>
      </c>
      <c r="BV642" t="s">
        <v>23</v>
      </c>
      <c r="BY642">
        <v>6.77</v>
      </c>
      <c r="BZ642" t="s">
        <v>24</v>
      </c>
      <c r="CC642">
        <v>301.2</v>
      </c>
      <c r="CD642" t="s">
        <v>25</v>
      </c>
      <c r="CG642">
        <v>9070</v>
      </c>
      <c r="CH642" t="s">
        <v>26</v>
      </c>
      <c r="CK642">
        <v>1074.2</v>
      </c>
      <c r="CL642" t="s">
        <v>27</v>
      </c>
      <c r="CO642">
        <v>65.650000000000006</v>
      </c>
      <c r="CP642" t="s">
        <v>28</v>
      </c>
      <c r="CS642">
        <v>108.94</v>
      </c>
      <c r="CT642" t="s">
        <v>29</v>
      </c>
      <c r="CW642">
        <v>48.33</v>
      </c>
      <c r="CX642" t="s">
        <v>30</v>
      </c>
      <c r="DA642">
        <v>2.2301000000000002</v>
      </c>
      <c r="DB642" t="s">
        <v>31</v>
      </c>
      <c r="DE642">
        <v>400.7</v>
      </c>
      <c r="DF642" t="s">
        <v>32</v>
      </c>
      <c r="DI642">
        <v>81.42</v>
      </c>
      <c r="DJ642" t="s">
        <v>33</v>
      </c>
      <c r="DM642">
        <v>249.66</v>
      </c>
      <c r="DN642" t="s">
        <v>34</v>
      </c>
      <c r="DQ642">
        <v>88.06</v>
      </c>
      <c r="DR642" t="s">
        <v>35</v>
      </c>
      <c r="DU642">
        <v>58.85</v>
      </c>
      <c r="DV642" t="s">
        <v>36</v>
      </c>
      <c r="DY642">
        <v>0.74</v>
      </c>
      <c r="DZ642" t="s">
        <v>37</v>
      </c>
      <c r="EC642">
        <v>160</v>
      </c>
      <c r="ED642" t="s">
        <v>38</v>
      </c>
      <c r="EG642">
        <v>584</v>
      </c>
      <c r="EH642" t="s">
        <v>39</v>
      </c>
      <c r="EK642">
        <v>89</v>
      </c>
      <c r="EL642" t="s">
        <v>40</v>
      </c>
      <c r="EO642">
        <v>73.69</v>
      </c>
      <c r="EP642" t="s">
        <v>41</v>
      </c>
      <c r="ES642">
        <v>292.5</v>
      </c>
      <c r="ET642" t="s">
        <v>42</v>
      </c>
      <c r="EW642">
        <v>45.3</v>
      </c>
      <c r="EX642" t="s">
        <v>43</v>
      </c>
      <c r="FA642">
        <v>27.559000000000001</v>
      </c>
      <c r="FB642" t="s">
        <v>44</v>
      </c>
      <c r="FE642">
        <v>28.15</v>
      </c>
      <c r="FF642" t="s">
        <v>45</v>
      </c>
      <c r="FI642">
        <v>87.58</v>
      </c>
      <c r="FJ642" t="s">
        <v>46</v>
      </c>
      <c r="FM642">
        <v>213</v>
      </c>
      <c r="FN642" t="s">
        <v>47</v>
      </c>
      <c r="FQ642">
        <v>125</v>
      </c>
      <c r="FR642" t="s">
        <v>48</v>
      </c>
      <c r="FU642">
        <v>76510</v>
      </c>
      <c r="FV642" t="s">
        <v>49</v>
      </c>
      <c r="FY642">
        <v>155.28</v>
      </c>
      <c r="FZ642" t="s">
        <v>50</v>
      </c>
      <c r="GC642">
        <v>6.0150000000000002E-2</v>
      </c>
      <c r="GD642" t="s">
        <v>51</v>
      </c>
      <c r="GG642">
        <v>1185</v>
      </c>
      <c r="GH642" t="s">
        <v>52</v>
      </c>
      <c r="GK642">
        <v>607.9</v>
      </c>
      <c r="GL642" t="s">
        <v>53</v>
      </c>
      <c r="GO642">
        <v>2.98</v>
      </c>
    </row>
    <row r="643" spans="1:197" x14ac:dyDescent="0.45">
      <c r="A643">
        <v>41806</v>
      </c>
      <c r="B643" t="s">
        <v>5</v>
      </c>
      <c r="E643">
        <v>327.91</v>
      </c>
      <c r="F643" t="s">
        <v>6</v>
      </c>
      <c r="I643">
        <v>1175</v>
      </c>
      <c r="J643" t="s">
        <v>7</v>
      </c>
      <c r="M643">
        <v>41</v>
      </c>
      <c r="N643" t="s">
        <v>8</v>
      </c>
      <c r="Q643">
        <v>1135.5999999999999</v>
      </c>
      <c r="R643" t="s">
        <v>9</v>
      </c>
      <c r="U643">
        <v>55.68</v>
      </c>
      <c r="V643" t="s">
        <v>10</v>
      </c>
      <c r="Y643">
        <v>40.11</v>
      </c>
      <c r="Z643" t="s">
        <v>11</v>
      </c>
      <c r="AC643">
        <v>2365</v>
      </c>
      <c r="AD643" t="s">
        <v>12</v>
      </c>
      <c r="AG643">
        <v>1654</v>
      </c>
      <c r="AH643" t="s">
        <v>13</v>
      </c>
      <c r="AK643">
        <v>4.4900000000000002E-2</v>
      </c>
      <c r="AL643" t="s">
        <v>14</v>
      </c>
      <c r="AO643">
        <v>7081</v>
      </c>
      <c r="AP643" t="s">
        <v>15</v>
      </c>
      <c r="AS643">
        <v>145.6</v>
      </c>
      <c r="AT643" t="s">
        <v>16</v>
      </c>
      <c r="AW643">
        <v>6865</v>
      </c>
      <c r="AX643" t="s">
        <v>17</v>
      </c>
      <c r="BA643">
        <v>400</v>
      </c>
      <c r="BB643" t="s">
        <v>18</v>
      </c>
      <c r="BE643">
        <v>9.4699999999999993E-3</v>
      </c>
      <c r="BF643" t="s">
        <v>19</v>
      </c>
      <c r="BI643">
        <v>37.090000000000003</v>
      </c>
      <c r="BJ643" t="s">
        <v>20</v>
      </c>
      <c r="BM643">
        <v>610</v>
      </c>
      <c r="BN643" t="s">
        <v>21</v>
      </c>
      <c r="BQ643">
        <v>2100</v>
      </c>
      <c r="BR643" t="s">
        <v>22</v>
      </c>
      <c r="BU643">
        <v>273.8</v>
      </c>
      <c r="BV643" t="s">
        <v>23</v>
      </c>
      <c r="BY643">
        <v>6.7279999999999998</v>
      </c>
      <c r="BZ643" t="s">
        <v>24</v>
      </c>
      <c r="CC643">
        <v>308</v>
      </c>
      <c r="CD643" t="s">
        <v>25</v>
      </c>
      <c r="CG643">
        <v>8815</v>
      </c>
      <c r="CH643" t="s">
        <v>26</v>
      </c>
      <c r="CK643">
        <v>1110</v>
      </c>
      <c r="CL643" t="s">
        <v>27</v>
      </c>
      <c r="CO643">
        <v>68.31</v>
      </c>
      <c r="CP643" t="s">
        <v>28</v>
      </c>
      <c r="CS643">
        <v>106.99</v>
      </c>
      <c r="CT643" t="s">
        <v>29</v>
      </c>
      <c r="CW643">
        <v>47.8</v>
      </c>
      <c r="CX643" t="s">
        <v>30</v>
      </c>
      <c r="DA643">
        <v>2.15</v>
      </c>
      <c r="DB643" t="s">
        <v>31</v>
      </c>
      <c r="DE643">
        <v>419.63</v>
      </c>
      <c r="DF643" t="s">
        <v>32</v>
      </c>
      <c r="DI643">
        <v>79.69</v>
      </c>
      <c r="DJ643" t="s">
        <v>33</v>
      </c>
      <c r="DM643">
        <v>250.11</v>
      </c>
      <c r="DN643" t="s">
        <v>34</v>
      </c>
      <c r="DQ643">
        <v>84.1</v>
      </c>
      <c r="DR643" t="s">
        <v>35</v>
      </c>
      <c r="DU643">
        <v>59.1</v>
      </c>
      <c r="DV643" t="s">
        <v>36</v>
      </c>
      <c r="DY643">
        <v>0.70799999999999996</v>
      </c>
      <c r="DZ643" t="s">
        <v>37</v>
      </c>
      <c r="EC643">
        <v>164.25</v>
      </c>
      <c r="ED643" t="s">
        <v>38</v>
      </c>
      <c r="EG643">
        <v>571</v>
      </c>
      <c r="EH643" t="s">
        <v>39</v>
      </c>
      <c r="EK643">
        <v>84.16</v>
      </c>
      <c r="EL643" t="s">
        <v>40</v>
      </c>
      <c r="EO643">
        <v>67.099999999999994</v>
      </c>
      <c r="EP643" t="s">
        <v>41</v>
      </c>
      <c r="ES643">
        <v>286.2</v>
      </c>
      <c r="ET643" t="s">
        <v>42</v>
      </c>
      <c r="EW643">
        <v>46</v>
      </c>
      <c r="EX643" t="s">
        <v>43</v>
      </c>
      <c r="FA643">
        <v>27.186</v>
      </c>
      <c r="FB643" t="s">
        <v>44</v>
      </c>
      <c r="FE643">
        <v>27.859000000000002</v>
      </c>
      <c r="FF643" t="s">
        <v>45</v>
      </c>
      <c r="FI643">
        <v>82.21</v>
      </c>
      <c r="FJ643" t="s">
        <v>46</v>
      </c>
      <c r="FM643">
        <v>223.63</v>
      </c>
      <c r="FN643" t="s">
        <v>47</v>
      </c>
      <c r="FQ643">
        <v>128.5</v>
      </c>
      <c r="FR643" t="s">
        <v>48</v>
      </c>
      <c r="FU643">
        <v>75124</v>
      </c>
      <c r="FV643" t="s">
        <v>49</v>
      </c>
      <c r="FY643">
        <v>151.6</v>
      </c>
      <c r="FZ643" t="s">
        <v>50</v>
      </c>
      <c r="GC643">
        <v>5.7250000000000002E-2</v>
      </c>
      <c r="GD643" t="s">
        <v>51</v>
      </c>
      <c r="GG643">
        <v>1237.8</v>
      </c>
      <c r="GH643" t="s">
        <v>52</v>
      </c>
      <c r="GK643">
        <v>641.5</v>
      </c>
      <c r="GL643" t="s">
        <v>53</v>
      </c>
      <c r="GO643">
        <v>2.9186999999999999</v>
      </c>
    </row>
    <row r="644" spans="1:197" x14ac:dyDescent="0.45">
      <c r="A644">
        <v>41813</v>
      </c>
      <c r="B644" t="s">
        <v>5</v>
      </c>
      <c r="E644">
        <v>324.19</v>
      </c>
      <c r="F644" t="s">
        <v>6</v>
      </c>
      <c r="I644">
        <v>1185</v>
      </c>
      <c r="J644" t="s">
        <v>7</v>
      </c>
      <c r="M644">
        <v>42</v>
      </c>
      <c r="N644" t="s">
        <v>8</v>
      </c>
      <c r="Q644">
        <v>1215</v>
      </c>
      <c r="R644" t="s">
        <v>9</v>
      </c>
      <c r="U644">
        <v>55.6</v>
      </c>
      <c r="V644" t="s">
        <v>10</v>
      </c>
      <c r="Y644">
        <v>38.01</v>
      </c>
      <c r="Z644" t="s">
        <v>11</v>
      </c>
      <c r="AC644">
        <v>2404.9</v>
      </c>
      <c r="AD644" t="s">
        <v>12</v>
      </c>
      <c r="AG644">
        <v>1651.1</v>
      </c>
      <c r="AH644" t="s">
        <v>13</v>
      </c>
      <c r="AK644">
        <v>4.2130000000000001E-2</v>
      </c>
      <c r="AL644" t="s">
        <v>14</v>
      </c>
      <c r="AO644">
        <v>7469.3</v>
      </c>
      <c r="AP644" t="s">
        <v>15</v>
      </c>
      <c r="AS644">
        <v>149.38999999999999</v>
      </c>
      <c r="AT644" t="s">
        <v>16</v>
      </c>
      <c r="AW644">
        <v>6715</v>
      </c>
      <c r="AX644" t="s">
        <v>17</v>
      </c>
      <c r="BA644">
        <v>410</v>
      </c>
      <c r="BB644" t="s">
        <v>18</v>
      </c>
      <c r="BE644">
        <v>9.4699999999999993E-3</v>
      </c>
      <c r="BF644" t="s">
        <v>19</v>
      </c>
      <c r="BI644">
        <v>37.26</v>
      </c>
      <c r="BJ644" t="s">
        <v>20</v>
      </c>
      <c r="BM644">
        <v>621</v>
      </c>
      <c r="BN644" t="s">
        <v>21</v>
      </c>
      <c r="BQ644">
        <v>2021</v>
      </c>
      <c r="BR644" t="s">
        <v>22</v>
      </c>
      <c r="BU644">
        <v>266.83999999999997</v>
      </c>
      <c r="BV644" t="s">
        <v>23</v>
      </c>
      <c r="BY644">
        <v>6.67</v>
      </c>
      <c r="BZ644" t="s">
        <v>24</v>
      </c>
      <c r="CC644">
        <v>305.99</v>
      </c>
      <c r="CD644" t="s">
        <v>25</v>
      </c>
      <c r="CG644">
        <v>8820</v>
      </c>
      <c r="CH644" t="s">
        <v>26</v>
      </c>
      <c r="CK644">
        <v>1069</v>
      </c>
      <c r="CL644" t="s">
        <v>27</v>
      </c>
      <c r="CO644">
        <v>66.17</v>
      </c>
      <c r="CP644" t="s">
        <v>28</v>
      </c>
      <c r="CS644">
        <v>108</v>
      </c>
      <c r="CT644" t="s">
        <v>29</v>
      </c>
      <c r="CW644">
        <v>47</v>
      </c>
      <c r="CX644" t="s">
        <v>30</v>
      </c>
      <c r="DA644">
        <v>2.1909000000000001</v>
      </c>
      <c r="DB644" t="s">
        <v>31</v>
      </c>
      <c r="DE644">
        <v>418</v>
      </c>
      <c r="DF644" t="s">
        <v>32</v>
      </c>
      <c r="DI644">
        <v>79.78</v>
      </c>
      <c r="DJ644" t="s">
        <v>33</v>
      </c>
      <c r="DM644">
        <v>249.49</v>
      </c>
      <c r="DN644" t="s">
        <v>34</v>
      </c>
      <c r="DQ644">
        <v>84.65</v>
      </c>
      <c r="DR644" t="s">
        <v>35</v>
      </c>
      <c r="DU644">
        <v>60.63</v>
      </c>
      <c r="DV644" t="s">
        <v>36</v>
      </c>
      <c r="DY644">
        <v>0.68020000000000003</v>
      </c>
      <c r="DZ644" t="s">
        <v>37</v>
      </c>
      <c r="EC644">
        <v>153.82</v>
      </c>
      <c r="ED644" t="s">
        <v>38</v>
      </c>
      <c r="EG644">
        <v>595</v>
      </c>
      <c r="EH644" t="s">
        <v>39</v>
      </c>
      <c r="EK644">
        <v>84.33</v>
      </c>
      <c r="EL644" t="s">
        <v>40</v>
      </c>
      <c r="EO644">
        <v>70.3</v>
      </c>
      <c r="EP644" t="s">
        <v>41</v>
      </c>
      <c r="ES644">
        <v>280.60000000000002</v>
      </c>
      <c r="ET644" t="s">
        <v>42</v>
      </c>
      <c r="EW644">
        <v>46.2</v>
      </c>
      <c r="EX644" t="s">
        <v>43</v>
      </c>
      <c r="FA644">
        <v>26.6</v>
      </c>
      <c r="FB644" t="s">
        <v>44</v>
      </c>
      <c r="FE644">
        <v>28.254999999999999</v>
      </c>
      <c r="FF644" t="s">
        <v>45</v>
      </c>
      <c r="FI644">
        <v>81.89</v>
      </c>
      <c r="FJ644" t="s">
        <v>46</v>
      </c>
      <c r="FM644">
        <v>222.48</v>
      </c>
      <c r="FN644" t="s">
        <v>47</v>
      </c>
      <c r="FQ644">
        <v>130.97999999999999</v>
      </c>
      <c r="FR644" t="s">
        <v>48</v>
      </c>
      <c r="FU644">
        <v>74000</v>
      </c>
      <c r="FV644" t="s">
        <v>49</v>
      </c>
      <c r="FY644">
        <v>157.1</v>
      </c>
      <c r="FZ644" t="s">
        <v>50</v>
      </c>
      <c r="GC644">
        <v>5.8999999999999997E-2</v>
      </c>
      <c r="GD644" t="s">
        <v>51</v>
      </c>
      <c r="GG644">
        <v>1242.3</v>
      </c>
      <c r="GH644" t="s">
        <v>52</v>
      </c>
      <c r="GK644">
        <v>623</v>
      </c>
      <c r="GL644" t="s">
        <v>53</v>
      </c>
      <c r="GO644">
        <v>2.8498999999999999</v>
      </c>
    </row>
    <row r="645" spans="1:197" x14ac:dyDescent="0.45">
      <c r="A645">
        <v>41820</v>
      </c>
      <c r="B645" t="s">
        <v>5</v>
      </c>
      <c r="C645">
        <v>127034.36437705001</v>
      </c>
      <c r="E645">
        <v>342.98</v>
      </c>
      <c r="F645" t="s">
        <v>6</v>
      </c>
      <c r="G645">
        <v>308841.01231680001</v>
      </c>
      <c r="I645">
        <v>1186</v>
      </c>
      <c r="J645" t="s">
        <v>7</v>
      </c>
      <c r="K645">
        <v>306507.77462371002</v>
      </c>
      <c r="M645">
        <v>45</v>
      </c>
      <c r="N645" t="s">
        <v>8</v>
      </c>
      <c r="O645">
        <v>49958.154999999999</v>
      </c>
      <c r="Q645">
        <v>1215.7</v>
      </c>
      <c r="R645" t="s">
        <v>9</v>
      </c>
      <c r="S645">
        <v>62227.831232969998</v>
      </c>
      <c r="U645">
        <v>57.3</v>
      </c>
      <c r="V645" t="s">
        <v>10</v>
      </c>
      <c r="W645">
        <v>16782.171719999998</v>
      </c>
      <c r="Y645">
        <v>39.35</v>
      </c>
      <c r="Z645" t="s">
        <v>11</v>
      </c>
      <c r="AA645">
        <v>359969.28164340003</v>
      </c>
      <c r="AC645">
        <v>2470</v>
      </c>
      <c r="AD645" t="s">
        <v>12</v>
      </c>
      <c r="AE645">
        <v>48855.318481199996</v>
      </c>
      <c r="AG645">
        <v>1709</v>
      </c>
      <c r="AH645" t="s">
        <v>13</v>
      </c>
      <c r="AI645">
        <v>531641.40565761004</v>
      </c>
      <c r="AK645">
        <v>4.0989999999999999E-2</v>
      </c>
      <c r="AL645" t="s">
        <v>14</v>
      </c>
      <c r="AM645">
        <v>85549.171960000007</v>
      </c>
      <c r="AO645">
        <v>7800</v>
      </c>
      <c r="AP645" t="s">
        <v>15</v>
      </c>
      <c r="AQ645">
        <v>3505810.5253610001</v>
      </c>
      <c r="AS645">
        <v>149.13</v>
      </c>
      <c r="AT645" t="s">
        <v>16</v>
      </c>
      <c r="AU645">
        <v>1062934.8622920001</v>
      </c>
      <c r="AW645">
        <v>6971</v>
      </c>
      <c r="AX645" t="s">
        <v>17</v>
      </c>
      <c r="AY645">
        <v>50544.957499999997</v>
      </c>
      <c r="BA645">
        <v>406.59</v>
      </c>
      <c r="BB645" t="s">
        <v>18</v>
      </c>
      <c r="BC645">
        <v>98616.249424110007</v>
      </c>
      <c r="BE645">
        <v>9.4999999999999998E-3</v>
      </c>
      <c r="BF645" t="s">
        <v>19</v>
      </c>
      <c r="BG645">
        <v>26570.614531630003</v>
      </c>
      <c r="BI645">
        <v>37.11</v>
      </c>
      <c r="BJ645" t="s">
        <v>20</v>
      </c>
      <c r="BK645">
        <v>60571.463398499996</v>
      </c>
      <c r="BM645">
        <v>600</v>
      </c>
      <c r="BN645" t="s">
        <v>21</v>
      </c>
      <c r="BO645">
        <v>1722050.366073</v>
      </c>
      <c r="BQ645">
        <v>2062.9</v>
      </c>
      <c r="BR645" t="s">
        <v>22</v>
      </c>
      <c r="BS645">
        <v>47464.204974809996</v>
      </c>
      <c r="BU645">
        <v>254.65</v>
      </c>
      <c r="BV645" t="s">
        <v>23</v>
      </c>
      <c r="BW645">
        <v>74834.488010000001</v>
      </c>
      <c r="BY645">
        <v>6.6989999999999998</v>
      </c>
      <c r="BZ645" t="s">
        <v>24</v>
      </c>
      <c r="CA645">
        <v>622631.07036621997</v>
      </c>
      <c r="CC645">
        <v>298.52</v>
      </c>
      <c r="CD645" t="s">
        <v>25</v>
      </c>
      <c r="CE645">
        <v>832574.90623299999</v>
      </c>
      <c r="CG645">
        <v>9249.7000000000007</v>
      </c>
      <c r="CH645" t="s">
        <v>26</v>
      </c>
      <c r="CI645">
        <v>663214</v>
      </c>
      <c r="CK645">
        <v>1109</v>
      </c>
      <c r="CL645" t="s">
        <v>27</v>
      </c>
      <c r="CM645">
        <v>152873.72231536999</v>
      </c>
      <c r="CO645">
        <v>64.540000000000006</v>
      </c>
      <c r="CP645" t="s">
        <v>28</v>
      </c>
      <c r="CQ645">
        <v>30603.448820000001</v>
      </c>
      <c r="CS645">
        <v>113.21</v>
      </c>
      <c r="CT645" t="s">
        <v>29</v>
      </c>
      <c r="CU645">
        <v>282281.003004</v>
      </c>
      <c r="CW645">
        <v>49.09</v>
      </c>
      <c r="CX645" t="s">
        <v>30</v>
      </c>
      <c r="CY645">
        <v>42435.151270820003</v>
      </c>
      <c r="DA645">
        <v>2.2492999999999999</v>
      </c>
      <c r="DB645" t="s">
        <v>31</v>
      </c>
      <c r="DC645">
        <v>1268234.6531400001</v>
      </c>
      <c r="DE645">
        <v>408.9</v>
      </c>
      <c r="DF645" t="s">
        <v>32</v>
      </c>
      <c r="DG645">
        <v>52648.243290239996</v>
      </c>
      <c r="DI645">
        <v>81</v>
      </c>
      <c r="DJ645" t="s">
        <v>33</v>
      </c>
      <c r="DK645">
        <v>2630149.78884489</v>
      </c>
      <c r="DM645">
        <v>253.9</v>
      </c>
      <c r="DN645" t="s">
        <v>34</v>
      </c>
      <c r="DO645">
        <v>230379.02321931001</v>
      </c>
      <c r="DQ645">
        <v>88.01</v>
      </c>
      <c r="DR645" t="s">
        <v>35</v>
      </c>
      <c r="DS645">
        <v>14783.579832719999</v>
      </c>
      <c r="DU645">
        <v>62.49</v>
      </c>
      <c r="DV645" t="s">
        <v>36</v>
      </c>
      <c r="DW645">
        <v>214564.14482350001</v>
      </c>
      <c r="DY645">
        <v>0.69299999999999995</v>
      </c>
      <c r="DZ645" t="s">
        <v>37</v>
      </c>
      <c r="EA645">
        <v>0</v>
      </c>
      <c r="EC645">
        <v>163</v>
      </c>
      <c r="ED645" t="s">
        <v>38</v>
      </c>
      <c r="EE645">
        <v>20301.6421916</v>
      </c>
      <c r="EG645">
        <v>597</v>
      </c>
      <c r="EH645" t="s">
        <v>39</v>
      </c>
      <c r="EI645">
        <v>1807043.41708</v>
      </c>
      <c r="EK645">
        <v>84</v>
      </c>
      <c r="EL645" t="s">
        <v>40</v>
      </c>
      <c r="EM645">
        <v>69230</v>
      </c>
      <c r="EO645">
        <v>68.02</v>
      </c>
      <c r="EP645" t="s">
        <v>41</v>
      </c>
      <c r="EQ645">
        <v>233891.049872</v>
      </c>
      <c r="ES645">
        <v>283.39999999999998</v>
      </c>
      <c r="ET645" t="s">
        <v>42</v>
      </c>
      <c r="EU645">
        <v>441738.4</v>
      </c>
      <c r="EW645">
        <v>46.6</v>
      </c>
      <c r="EX645" t="s">
        <v>43</v>
      </c>
      <c r="EY645">
        <v>940201.00265149004</v>
      </c>
      <c r="FA645">
        <v>26.594999999999999</v>
      </c>
      <c r="FB645" t="s">
        <v>44</v>
      </c>
      <c r="FC645">
        <v>213976.91496477</v>
      </c>
      <c r="FE645">
        <v>27.786000000000001</v>
      </c>
      <c r="FF645" t="s">
        <v>45</v>
      </c>
      <c r="FG645">
        <v>76825.804542359998</v>
      </c>
      <c r="FI645">
        <v>84.32</v>
      </c>
      <c r="FJ645" t="s">
        <v>46</v>
      </c>
      <c r="FK645">
        <v>479050.51111600001</v>
      </c>
      <c r="FM645">
        <v>222.05</v>
      </c>
      <c r="FN645" t="s">
        <v>47</v>
      </c>
      <c r="FO645">
        <v>19328.038755000001</v>
      </c>
      <c r="FQ645">
        <v>135</v>
      </c>
      <c r="FR645" t="s">
        <v>48</v>
      </c>
      <c r="FS645">
        <v>115335.962875</v>
      </c>
      <c r="FU645">
        <v>76525</v>
      </c>
      <c r="FV645" t="s">
        <v>49</v>
      </c>
      <c r="FW645">
        <v>459427.76662368001</v>
      </c>
      <c r="FY645">
        <v>158.25</v>
      </c>
      <c r="FZ645" t="s">
        <v>50</v>
      </c>
      <c r="GA645">
        <v>75154.26744779</v>
      </c>
      <c r="GC645">
        <v>5.9290000000000002E-2</v>
      </c>
      <c r="GD645" t="s">
        <v>51</v>
      </c>
      <c r="GE645">
        <v>162794.45000000001</v>
      </c>
      <c r="GG645">
        <v>1302.5</v>
      </c>
      <c r="GH645" t="s">
        <v>52</v>
      </c>
      <c r="GI645">
        <v>27701.5733673</v>
      </c>
      <c r="GK645">
        <v>610.5</v>
      </c>
      <c r="GL645" t="s">
        <v>53</v>
      </c>
      <c r="GM645">
        <v>175950.02423885002</v>
      </c>
      <c r="GO645">
        <v>2.5788000000000002</v>
      </c>
    </row>
    <row r="646" spans="1:197" x14ac:dyDescent="0.45">
      <c r="A646">
        <v>41827</v>
      </c>
      <c r="B646" t="s">
        <v>5</v>
      </c>
      <c r="E646">
        <v>331</v>
      </c>
      <c r="F646" t="s">
        <v>6</v>
      </c>
      <c r="I646">
        <v>1099.3</v>
      </c>
      <c r="J646" t="s">
        <v>7</v>
      </c>
      <c r="M646">
        <v>44.701999999999998</v>
      </c>
      <c r="N646" t="s">
        <v>8</v>
      </c>
      <c r="Q646">
        <v>1223</v>
      </c>
      <c r="R646" t="s">
        <v>9</v>
      </c>
      <c r="U646">
        <v>59.1</v>
      </c>
      <c r="V646" t="s">
        <v>10</v>
      </c>
      <c r="Y646">
        <v>37.950000000000003</v>
      </c>
      <c r="Z646" t="s">
        <v>11</v>
      </c>
      <c r="AC646">
        <v>2517</v>
      </c>
      <c r="AD646" t="s">
        <v>12</v>
      </c>
      <c r="AG646">
        <v>1830</v>
      </c>
      <c r="AH646" t="s">
        <v>13</v>
      </c>
      <c r="AK646">
        <v>4.1640000000000003E-2</v>
      </c>
      <c r="AL646" t="s">
        <v>14</v>
      </c>
      <c r="AO646">
        <v>7999</v>
      </c>
      <c r="AP646" t="s">
        <v>15</v>
      </c>
      <c r="AS646">
        <v>148.15</v>
      </c>
      <c r="AT646" t="s">
        <v>16</v>
      </c>
      <c r="AW646">
        <v>7260</v>
      </c>
      <c r="AX646" t="s">
        <v>17</v>
      </c>
      <c r="BA646">
        <v>418</v>
      </c>
      <c r="BB646" t="s">
        <v>18</v>
      </c>
      <c r="BE646">
        <v>9.4599999999999997E-3</v>
      </c>
      <c r="BF646" t="s">
        <v>19</v>
      </c>
      <c r="BI646">
        <v>36.06</v>
      </c>
      <c r="BJ646" t="s">
        <v>20</v>
      </c>
      <c r="BM646">
        <v>600.29999999999995</v>
      </c>
      <c r="BN646" t="s">
        <v>21</v>
      </c>
      <c r="BQ646">
        <v>2105</v>
      </c>
      <c r="BR646" t="s">
        <v>22</v>
      </c>
      <c r="BU646">
        <v>245.95</v>
      </c>
      <c r="BV646" t="s">
        <v>23</v>
      </c>
      <c r="BY646">
        <v>6.6929999999999996</v>
      </c>
      <c r="BZ646" t="s">
        <v>24</v>
      </c>
      <c r="CC646">
        <v>296.89999999999998</v>
      </c>
      <c r="CD646" t="s">
        <v>25</v>
      </c>
      <c r="CG646">
        <v>9890</v>
      </c>
      <c r="CH646" t="s">
        <v>26</v>
      </c>
      <c r="CK646">
        <v>1043.4000000000001</v>
      </c>
      <c r="CL646" t="s">
        <v>27</v>
      </c>
      <c r="CO646">
        <v>62.12</v>
      </c>
      <c r="CP646" t="s">
        <v>28</v>
      </c>
      <c r="CS646">
        <v>114.47</v>
      </c>
      <c r="CT646" t="s">
        <v>29</v>
      </c>
      <c r="CW646">
        <v>48.9</v>
      </c>
      <c r="CX646" t="s">
        <v>30</v>
      </c>
      <c r="DA646">
        <v>2.2410000000000001</v>
      </c>
      <c r="DB646" t="s">
        <v>31</v>
      </c>
      <c r="DE646">
        <v>400</v>
      </c>
      <c r="DF646" t="s">
        <v>32</v>
      </c>
      <c r="DI646">
        <v>78.33</v>
      </c>
      <c r="DJ646" t="s">
        <v>33</v>
      </c>
      <c r="DM646">
        <v>246.01</v>
      </c>
      <c r="DN646" t="s">
        <v>34</v>
      </c>
      <c r="DQ646">
        <v>89.03</v>
      </c>
      <c r="DR646" t="s">
        <v>35</v>
      </c>
      <c r="DU646">
        <v>62.93</v>
      </c>
      <c r="DV646" t="s">
        <v>36</v>
      </c>
      <c r="DY646">
        <v>0.69410000000000005</v>
      </c>
      <c r="DZ646" t="s">
        <v>37</v>
      </c>
      <c r="EC646">
        <v>155.5</v>
      </c>
      <c r="ED646" t="s">
        <v>38</v>
      </c>
      <c r="EG646">
        <v>600</v>
      </c>
      <c r="EH646" t="s">
        <v>39</v>
      </c>
      <c r="EK646">
        <v>84.55</v>
      </c>
      <c r="EL646" t="s">
        <v>40</v>
      </c>
      <c r="EO646">
        <v>68.5</v>
      </c>
      <c r="EP646" t="s">
        <v>41</v>
      </c>
      <c r="ES646">
        <v>290.89999999999998</v>
      </c>
      <c r="ET646" t="s">
        <v>42</v>
      </c>
      <c r="EW646">
        <v>47.1</v>
      </c>
      <c r="EX646" t="s">
        <v>43</v>
      </c>
      <c r="FA646">
        <v>26.9</v>
      </c>
      <c r="FB646" t="s">
        <v>44</v>
      </c>
      <c r="FE646">
        <v>28.706</v>
      </c>
      <c r="FF646" t="s">
        <v>45</v>
      </c>
      <c r="FI646">
        <v>83.51</v>
      </c>
      <c r="FJ646" t="s">
        <v>46</v>
      </c>
      <c r="FM646">
        <v>228.89</v>
      </c>
      <c r="FN646" t="s">
        <v>47</v>
      </c>
      <c r="FQ646">
        <v>136</v>
      </c>
      <c r="FR646" t="s">
        <v>48</v>
      </c>
      <c r="FU646">
        <v>74505</v>
      </c>
      <c r="FV646" t="s">
        <v>49</v>
      </c>
      <c r="FY646">
        <v>154</v>
      </c>
      <c r="FZ646" t="s">
        <v>50</v>
      </c>
      <c r="GC646">
        <v>5.8369999999999998E-2</v>
      </c>
      <c r="GD646" t="s">
        <v>51</v>
      </c>
      <c r="GG646">
        <v>1305.2</v>
      </c>
      <c r="GH646" t="s">
        <v>52</v>
      </c>
      <c r="GK646">
        <v>612.70000000000005</v>
      </c>
      <c r="GL646" t="s">
        <v>53</v>
      </c>
      <c r="GO646">
        <v>2.5190000000000001</v>
      </c>
    </row>
    <row r="647" spans="1:197" x14ac:dyDescent="0.45">
      <c r="A647">
        <v>41834</v>
      </c>
      <c r="B647" t="s">
        <v>5</v>
      </c>
      <c r="E647">
        <v>319</v>
      </c>
      <c r="F647" t="s">
        <v>6</v>
      </c>
      <c r="I647">
        <v>1072.3</v>
      </c>
      <c r="J647" t="s">
        <v>7</v>
      </c>
      <c r="M647">
        <v>46.210999999999999</v>
      </c>
      <c r="N647" t="s">
        <v>8</v>
      </c>
      <c r="Q647">
        <v>1189.3</v>
      </c>
      <c r="R647" t="s">
        <v>9</v>
      </c>
      <c r="U647">
        <v>54.4</v>
      </c>
      <c r="V647" t="s">
        <v>10</v>
      </c>
      <c r="Y647">
        <v>33.630000000000003</v>
      </c>
      <c r="Z647" t="s">
        <v>11</v>
      </c>
      <c r="AC647">
        <v>2135</v>
      </c>
      <c r="AD647" t="s">
        <v>12</v>
      </c>
      <c r="AG647">
        <v>1660</v>
      </c>
      <c r="AH647" t="s">
        <v>13</v>
      </c>
      <c r="AK647">
        <v>4.0489999999999998E-2</v>
      </c>
      <c r="AL647" t="s">
        <v>14</v>
      </c>
      <c r="AO647">
        <v>7756.7</v>
      </c>
      <c r="AP647" t="s">
        <v>15</v>
      </c>
      <c r="AS647">
        <v>139.26</v>
      </c>
      <c r="AT647" t="s">
        <v>16</v>
      </c>
      <c r="AW647">
        <v>7010</v>
      </c>
      <c r="AX647" t="s">
        <v>17</v>
      </c>
      <c r="BA647">
        <v>406.05</v>
      </c>
      <c r="BB647" t="s">
        <v>18</v>
      </c>
      <c r="BE647">
        <v>8.2799999999999992E-3</v>
      </c>
      <c r="BF647" t="s">
        <v>19</v>
      </c>
      <c r="BI647">
        <v>33.950000000000003</v>
      </c>
      <c r="BJ647" t="s">
        <v>20</v>
      </c>
      <c r="BM647">
        <v>587.9</v>
      </c>
      <c r="BN647" t="s">
        <v>21</v>
      </c>
      <c r="BQ647">
        <v>1990</v>
      </c>
      <c r="BR647" t="s">
        <v>22</v>
      </c>
      <c r="BU647">
        <v>235.15</v>
      </c>
      <c r="BV647" t="s">
        <v>23</v>
      </c>
      <c r="BY647">
        <v>6.82</v>
      </c>
      <c r="BZ647" t="s">
        <v>24</v>
      </c>
      <c r="CC647">
        <v>286.8</v>
      </c>
      <c r="CD647" t="s">
        <v>25</v>
      </c>
      <c r="CG647">
        <v>9475</v>
      </c>
      <c r="CH647" t="s">
        <v>26</v>
      </c>
      <c r="CK647">
        <v>999.6</v>
      </c>
      <c r="CL647" t="s">
        <v>27</v>
      </c>
      <c r="CO647">
        <v>60.93</v>
      </c>
      <c r="CP647" t="s">
        <v>28</v>
      </c>
      <c r="CS647">
        <v>103.15</v>
      </c>
      <c r="CT647" t="s">
        <v>29</v>
      </c>
      <c r="CW647">
        <v>48.79</v>
      </c>
      <c r="CX647" t="s">
        <v>30</v>
      </c>
      <c r="DA647">
        <v>2.1856</v>
      </c>
      <c r="DB647" t="s">
        <v>31</v>
      </c>
      <c r="DE647">
        <v>374.1</v>
      </c>
      <c r="DF647" t="s">
        <v>32</v>
      </c>
      <c r="DI647">
        <v>76.599999999999994</v>
      </c>
      <c r="DJ647" t="s">
        <v>33</v>
      </c>
      <c r="DM647">
        <v>231.75</v>
      </c>
      <c r="DN647" t="s">
        <v>34</v>
      </c>
      <c r="DQ647">
        <v>89.66</v>
      </c>
      <c r="DR647" t="s">
        <v>35</v>
      </c>
      <c r="DU647">
        <v>60.1</v>
      </c>
      <c r="DV647" t="s">
        <v>36</v>
      </c>
      <c r="DY647">
        <v>0.63449999999999995</v>
      </c>
      <c r="DZ647" t="s">
        <v>37</v>
      </c>
      <c r="EC647">
        <v>166</v>
      </c>
      <c r="ED647" t="s">
        <v>38</v>
      </c>
      <c r="EG647">
        <v>597</v>
      </c>
      <c r="EH647" t="s">
        <v>39</v>
      </c>
      <c r="EK647">
        <v>80.27</v>
      </c>
      <c r="EL647" t="s">
        <v>40</v>
      </c>
      <c r="EO647">
        <v>63.7</v>
      </c>
      <c r="EP647" t="s">
        <v>41</v>
      </c>
      <c r="ES647">
        <v>302</v>
      </c>
      <c r="ET647" t="s">
        <v>42</v>
      </c>
      <c r="EW647">
        <v>39.841000000000001</v>
      </c>
      <c r="EX647" t="s">
        <v>43</v>
      </c>
      <c r="FA647">
        <v>24.811</v>
      </c>
      <c r="FB647" t="s">
        <v>44</v>
      </c>
      <c r="FE647">
        <v>26.61</v>
      </c>
      <c r="FF647" t="s">
        <v>45</v>
      </c>
      <c r="FI647">
        <v>80.8</v>
      </c>
      <c r="FJ647" t="s">
        <v>46</v>
      </c>
      <c r="FM647">
        <v>216.96</v>
      </c>
      <c r="FN647" t="s">
        <v>47</v>
      </c>
      <c r="FQ647">
        <v>129.88</v>
      </c>
      <c r="FR647" t="s">
        <v>48</v>
      </c>
      <c r="FU647">
        <v>72990</v>
      </c>
      <c r="FV647" t="s">
        <v>49</v>
      </c>
      <c r="FY647">
        <v>145.94</v>
      </c>
      <c r="FZ647" t="s">
        <v>50</v>
      </c>
      <c r="GC647">
        <v>5.4510000000000003E-2</v>
      </c>
      <c r="GD647" t="s">
        <v>51</v>
      </c>
      <c r="GG647">
        <v>1309.4000000000001</v>
      </c>
      <c r="GH647" t="s">
        <v>52</v>
      </c>
      <c r="GK647">
        <v>626.1</v>
      </c>
      <c r="GL647" t="s">
        <v>53</v>
      </c>
      <c r="GO647">
        <v>2.54</v>
      </c>
    </row>
    <row r="648" spans="1:197" x14ac:dyDescent="0.45">
      <c r="A648">
        <v>41841</v>
      </c>
      <c r="B648" t="s">
        <v>5</v>
      </c>
      <c r="E648">
        <v>316.75</v>
      </c>
      <c r="F648" t="s">
        <v>6</v>
      </c>
      <c r="I648">
        <v>1075.0999999999999</v>
      </c>
      <c r="J648" t="s">
        <v>7</v>
      </c>
      <c r="M648">
        <v>44.5</v>
      </c>
      <c r="N648" t="s">
        <v>8</v>
      </c>
      <c r="Q648">
        <v>1159.5</v>
      </c>
      <c r="R648" t="s">
        <v>9</v>
      </c>
      <c r="U648">
        <v>52.28</v>
      </c>
      <c r="V648" t="s">
        <v>10</v>
      </c>
      <c r="Y648">
        <v>34.01</v>
      </c>
      <c r="Z648" t="s">
        <v>11</v>
      </c>
      <c r="AC648">
        <v>2028.2</v>
      </c>
      <c r="AD648" t="s">
        <v>12</v>
      </c>
      <c r="AG648">
        <v>1540</v>
      </c>
      <c r="AH648" t="s">
        <v>13</v>
      </c>
      <c r="AK648">
        <v>4.0379999999999999E-2</v>
      </c>
      <c r="AL648" t="s">
        <v>14</v>
      </c>
      <c r="AO648">
        <v>7421.5</v>
      </c>
      <c r="AP648" t="s">
        <v>15</v>
      </c>
      <c r="AS648">
        <v>135.12</v>
      </c>
      <c r="AT648" t="s">
        <v>16</v>
      </c>
      <c r="AW648">
        <v>7039</v>
      </c>
      <c r="AX648" t="s">
        <v>17</v>
      </c>
      <c r="BA648">
        <v>402.09</v>
      </c>
      <c r="BB648" t="s">
        <v>18</v>
      </c>
      <c r="BE648">
        <v>8.3800000000000003E-3</v>
      </c>
      <c r="BF648" t="s">
        <v>19</v>
      </c>
      <c r="BI648">
        <v>33.270000000000003</v>
      </c>
      <c r="BJ648" t="s">
        <v>20</v>
      </c>
      <c r="BM648">
        <v>580.29999999999995</v>
      </c>
      <c r="BN648" t="s">
        <v>21</v>
      </c>
      <c r="BQ648">
        <v>1976.7</v>
      </c>
      <c r="BR648" t="s">
        <v>22</v>
      </c>
      <c r="BU648">
        <v>230.25</v>
      </c>
      <c r="BV648" t="s">
        <v>23</v>
      </c>
      <c r="BY648">
        <v>6.63</v>
      </c>
      <c r="BZ648" t="s">
        <v>24</v>
      </c>
      <c r="CC648">
        <v>266.99</v>
      </c>
      <c r="CD648" t="s">
        <v>25</v>
      </c>
      <c r="CG648">
        <v>9650</v>
      </c>
      <c r="CH648" t="s">
        <v>26</v>
      </c>
      <c r="CK648">
        <v>990.1</v>
      </c>
      <c r="CL648" t="s">
        <v>27</v>
      </c>
      <c r="CO648">
        <v>58.7</v>
      </c>
      <c r="CP648" t="s">
        <v>28</v>
      </c>
      <c r="CS648">
        <v>100.55</v>
      </c>
      <c r="CT648" t="s">
        <v>29</v>
      </c>
      <c r="CW648">
        <v>47.27</v>
      </c>
      <c r="CX648" t="s">
        <v>30</v>
      </c>
      <c r="DA648">
        <v>2.1040000000000001</v>
      </c>
      <c r="DB648" t="s">
        <v>31</v>
      </c>
      <c r="DE648">
        <v>354.15</v>
      </c>
      <c r="DF648" t="s">
        <v>32</v>
      </c>
      <c r="DI648">
        <v>76.02</v>
      </c>
      <c r="DJ648" t="s">
        <v>33</v>
      </c>
      <c r="DM648">
        <v>220.84</v>
      </c>
      <c r="DN648" t="s">
        <v>34</v>
      </c>
      <c r="DQ648">
        <v>89.23</v>
      </c>
      <c r="DR648" t="s">
        <v>35</v>
      </c>
      <c r="DU648">
        <v>59.02</v>
      </c>
      <c r="DV648" t="s">
        <v>36</v>
      </c>
      <c r="DY648">
        <v>0.60760000000000003</v>
      </c>
      <c r="DZ648" t="s">
        <v>37</v>
      </c>
      <c r="EC648">
        <v>173</v>
      </c>
      <c r="ED648" t="s">
        <v>38</v>
      </c>
      <c r="EG648">
        <v>536</v>
      </c>
      <c r="EH648" t="s">
        <v>39</v>
      </c>
      <c r="EK648">
        <v>75.16</v>
      </c>
      <c r="EL648" t="s">
        <v>40</v>
      </c>
      <c r="EO648">
        <v>61</v>
      </c>
      <c r="EP648" t="s">
        <v>41</v>
      </c>
      <c r="ES648">
        <v>310.10000000000002</v>
      </c>
      <c r="ET648" t="s">
        <v>42</v>
      </c>
      <c r="EW648">
        <v>37.35</v>
      </c>
      <c r="EX648" t="s">
        <v>43</v>
      </c>
      <c r="FA648">
        <v>24.86</v>
      </c>
      <c r="FB648" t="s">
        <v>44</v>
      </c>
      <c r="FE648">
        <v>26.26</v>
      </c>
      <c r="FF648" t="s">
        <v>45</v>
      </c>
      <c r="FI648">
        <v>81.63</v>
      </c>
      <c r="FJ648" t="s">
        <v>46</v>
      </c>
      <c r="FM648">
        <v>224.48</v>
      </c>
      <c r="FN648" t="s">
        <v>47</v>
      </c>
      <c r="FQ648">
        <v>131.01</v>
      </c>
      <c r="FR648" t="s">
        <v>48</v>
      </c>
      <c r="FU648">
        <v>73036</v>
      </c>
      <c r="FV648" t="s">
        <v>49</v>
      </c>
      <c r="FY648">
        <v>144</v>
      </c>
      <c r="FZ648" t="s">
        <v>50</v>
      </c>
      <c r="GC648">
        <v>5.3400000000000003E-2</v>
      </c>
      <c r="GD648" t="s">
        <v>51</v>
      </c>
      <c r="GG648">
        <v>1318.7</v>
      </c>
      <c r="GH648" t="s">
        <v>52</v>
      </c>
      <c r="GK648">
        <v>622.29999999999995</v>
      </c>
      <c r="GL648" t="s">
        <v>53</v>
      </c>
      <c r="GO648">
        <v>2.355</v>
      </c>
    </row>
    <row r="649" spans="1:197" x14ac:dyDescent="0.45">
      <c r="A649">
        <v>41848</v>
      </c>
      <c r="B649" t="s">
        <v>5</v>
      </c>
      <c r="E649">
        <v>306.75</v>
      </c>
      <c r="F649" t="s">
        <v>6</v>
      </c>
      <c r="I649">
        <v>1062.2</v>
      </c>
      <c r="J649" t="s">
        <v>7</v>
      </c>
      <c r="M649">
        <v>44</v>
      </c>
      <c r="N649" t="s">
        <v>8</v>
      </c>
      <c r="Q649">
        <v>1149.5</v>
      </c>
      <c r="R649" t="s">
        <v>9</v>
      </c>
      <c r="U649">
        <v>49.53</v>
      </c>
      <c r="V649" t="s">
        <v>10</v>
      </c>
      <c r="Y649">
        <v>35</v>
      </c>
      <c r="Z649" t="s">
        <v>11</v>
      </c>
      <c r="AC649">
        <v>1990.9</v>
      </c>
      <c r="AD649" t="s">
        <v>12</v>
      </c>
      <c r="AG649">
        <v>1465</v>
      </c>
      <c r="AH649" t="s">
        <v>13</v>
      </c>
      <c r="AK649">
        <v>0.04</v>
      </c>
      <c r="AL649" t="s">
        <v>14</v>
      </c>
      <c r="AO649">
        <v>7489.8</v>
      </c>
      <c r="AP649" t="s">
        <v>15</v>
      </c>
      <c r="AS649">
        <v>131.5</v>
      </c>
      <c r="AT649" t="s">
        <v>16</v>
      </c>
      <c r="AW649">
        <v>6953</v>
      </c>
      <c r="AX649" t="s">
        <v>17</v>
      </c>
      <c r="BA649">
        <v>407.05</v>
      </c>
      <c r="BB649" t="s">
        <v>18</v>
      </c>
      <c r="BE649">
        <v>8.3999999999999995E-3</v>
      </c>
      <c r="BF649" t="s">
        <v>19</v>
      </c>
      <c r="BI649">
        <v>32.93</v>
      </c>
      <c r="BJ649" t="s">
        <v>20</v>
      </c>
      <c r="BM649">
        <v>569.5</v>
      </c>
      <c r="BN649" t="s">
        <v>21</v>
      </c>
      <c r="BQ649">
        <v>1995.3</v>
      </c>
      <c r="BR649" t="s">
        <v>22</v>
      </c>
      <c r="BU649">
        <v>221.31</v>
      </c>
      <c r="BV649" t="s">
        <v>23</v>
      </c>
      <c r="BY649">
        <v>6.7569999999999997</v>
      </c>
      <c r="BZ649" t="s">
        <v>24</v>
      </c>
      <c r="CC649">
        <v>278.60000000000002</v>
      </c>
      <c r="CD649" t="s">
        <v>25</v>
      </c>
      <c r="CG649">
        <v>9209</v>
      </c>
      <c r="CH649" t="s">
        <v>26</v>
      </c>
      <c r="CK649">
        <v>986.1</v>
      </c>
      <c r="CL649" t="s">
        <v>27</v>
      </c>
      <c r="CO649">
        <v>57.48</v>
      </c>
      <c r="CP649" t="s">
        <v>28</v>
      </c>
      <c r="CS649">
        <v>95</v>
      </c>
      <c r="CT649" t="s">
        <v>29</v>
      </c>
      <c r="CW649">
        <v>47.3</v>
      </c>
      <c r="CX649" t="s">
        <v>30</v>
      </c>
      <c r="DA649">
        <v>2.0988000000000002</v>
      </c>
      <c r="DB649" t="s">
        <v>31</v>
      </c>
      <c r="DE649">
        <v>363.5</v>
      </c>
      <c r="DF649" t="s">
        <v>32</v>
      </c>
      <c r="DI649">
        <v>78.400000000000006</v>
      </c>
      <c r="DJ649" t="s">
        <v>33</v>
      </c>
      <c r="DM649">
        <v>221.79</v>
      </c>
      <c r="DN649" t="s">
        <v>34</v>
      </c>
      <c r="DQ649">
        <v>89.73</v>
      </c>
      <c r="DR649" t="s">
        <v>35</v>
      </c>
      <c r="DU649">
        <v>59.26</v>
      </c>
      <c r="DV649" t="s">
        <v>36</v>
      </c>
      <c r="DY649">
        <v>0.59989999999999999</v>
      </c>
      <c r="DZ649" t="s">
        <v>37</v>
      </c>
      <c r="EC649">
        <v>181.5</v>
      </c>
      <c r="ED649" t="s">
        <v>38</v>
      </c>
      <c r="EG649">
        <v>535</v>
      </c>
      <c r="EH649" t="s">
        <v>39</v>
      </c>
      <c r="EK649">
        <v>72.37</v>
      </c>
      <c r="EL649" t="s">
        <v>40</v>
      </c>
      <c r="EO649">
        <v>57.13</v>
      </c>
      <c r="EP649" t="s">
        <v>41</v>
      </c>
      <c r="ES649">
        <v>344.9</v>
      </c>
      <c r="ET649" t="s">
        <v>42</v>
      </c>
      <c r="EW649">
        <v>38.4</v>
      </c>
      <c r="EX649" t="s">
        <v>43</v>
      </c>
      <c r="FA649">
        <v>25.510999999999999</v>
      </c>
      <c r="FB649" t="s">
        <v>44</v>
      </c>
      <c r="FE649">
        <v>26.25</v>
      </c>
      <c r="FF649" t="s">
        <v>45</v>
      </c>
      <c r="FI649">
        <v>78.78</v>
      </c>
      <c r="FJ649" t="s">
        <v>46</v>
      </c>
      <c r="FM649">
        <v>211.9</v>
      </c>
      <c r="FN649" t="s">
        <v>47</v>
      </c>
      <c r="FQ649">
        <v>127.74</v>
      </c>
      <c r="FR649" t="s">
        <v>48</v>
      </c>
      <c r="FU649">
        <v>73580</v>
      </c>
      <c r="FV649" t="s">
        <v>49</v>
      </c>
      <c r="FY649">
        <v>135.37</v>
      </c>
      <c r="FZ649" t="s">
        <v>50</v>
      </c>
      <c r="GC649">
        <v>5.3789999999999998E-2</v>
      </c>
      <c r="GD649" t="s">
        <v>51</v>
      </c>
      <c r="GG649">
        <v>1324.4</v>
      </c>
      <c r="GH649" t="s">
        <v>52</v>
      </c>
      <c r="GK649">
        <v>610</v>
      </c>
      <c r="GL649" t="s">
        <v>53</v>
      </c>
      <c r="GO649">
        <v>2.4237000000000002</v>
      </c>
    </row>
    <row r="650" spans="1:197" x14ac:dyDescent="0.45">
      <c r="A650">
        <v>41855</v>
      </c>
      <c r="B650" t="s">
        <v>5</v>
      </c>
      <c r="E650">
        <v>327</v>
      </c>
      <c r="F650" t="s">
        <v>6</v>
      </c>
      <c r="I650">
        <v>1033.5</v>
      </c>
      <c r="J650" t="s">
        <v>7</v>
      </c>
      <c r="M650">
        <v>43.3</v>
      </c>
      <c r="N650" t="s">
        <v>8</v>
      </c>
      <c r="Q650">
        <v>1132.9000000000001</v>
      </c>
      <c r="R650" t="s">
        <v>9</v>
      </c>
      <c r="U650">
        <v>44.71</v>
      </c>
      <c r="V650" t="s">
        <v>10</v>
      </c>
      <c r="Y650">
        <v>33.15</v>
      </c>
      <c r="Z650" t="s">
        <v>11</v>
      </c>
      <c r="AC650">
        <v>1884.9</v>
      </c>
      <c r="AD650" t="s">
        <v>12</v>
      </c>
      <c r="AG650">
        <v>1414.9</v>
      </c>
      <c r="AH650" t="s">
        <v>13</v>
      </c>
      <c r="AK650">
        <v>3.7539999999999997E-2</v>
      </c>
      <c r="AL650" t="s">
        <v>14</v>
      </c>
      <c r="AO650">
        <v>7006.3</v>
      </c>
      <c r="AP650" t="s">
        <v>15</v>
      </c>
      <c r="AS650">
        <v>126.55</v>
      </c>
      <c r="AT650" t="s">
        <v>16</v>
      </c>
      <c r="AW650">
        <v>6883</v>
      </c>
      <c r="AX650" t="s">
        <v>17</v>
      </c>
      <c r="BA650">
        <v>407.5</v>
      </c>
      <c r="BB650" t="s">
        <v>18</v>
      </c>
      <c r="BE650">
        <v>8.2100000000000003E-3</v>
      </c>
      <c r="BF650" t="s">
        <v>19</v>
      </c>
      <c r="BI650">
        <v>32.75</v>
      </c>
      <c r="BJ650" t="s">
        <v>20</v>
      </c>
      <c r="BM650">
        <v>568.29999999999995</v>
      </c>
      <c r="BN650" t="s">
        <v>21</v>
      </c>
      <c r="BQ650">
        <v>1928.3</v>
      </c>
      <c r="BR650" t="s">
        <v>22</v>
      </c>
      <c r="BU650">
        <v>209.5</v>
      </c>
      <c r="BV650" t="s">
        <v>23</v>
      </c>
      <c r="BY650">
        <v>6.6269999999999998</v>
      </c>
      <c r="BZ650" t="s">
        <v>24</v>
      </c>
      <c r="CC650">
        <v>274.85000000000002</v>
      </c>
      <c r="CD650" t="s">
        <v>25</v>
      </c>
      <c r="CG650">
        <v>8940</v>
      </c>
      <c r="CH650" t="s">
        <v>26</v>
      </c>
      <c r="CK650">
        <v>953</v>
      </c>
      <c r="CL650" t="s">
        <v>27</v>
      </c>
      <c r="CO650">
        <v>58.5</v>
      </c>
      <c r="CP650" t="s">
        <v>28</v>
      </c>
      <c r="CS650">
        <v>91.06</v>
      </c>
      <c r="CT650" t="s">
        <v>29</v>
      </c>
      <c r="CW650">
        <v>48.32</v>
      </c>
      <c r="CX650" t="s">
        <v>30</v>
      </c>
      <c r="DA650">
        <v>2.0449000000000002</v>
      </c>
      <c r="DB650" t="s">
        <v>31</v>
      </c>
      <c r="DE650">
        <v>363.2</v>
      </c>
      <c r="DF650" t="s">
        <v>32</v>
      </c>
      <c r="DI650">
        <v>85.03</v>
      </c>
      <c r="DJ650" t="s">
        <v>33</v>
      </c>
      <c r="DM650">
        <v>219.54</v>
      </c>
      <c r="DN650" t="s">
        <v>34</v>
      </c>
      <c r="DQ650">
        <v>90.06</v>
      </c>
      <c r="DR650" t="s">
        <v>35</v>
      </c>
      <c r="DU650">
        <v>57.67</v>
      </c>
      <c r="DV650" t="s">
        <v>36</v>
      </c>
      <c r="DY650">
        <v>0.64149999999999996</v>
      </c>
      <c r="DZ650" t="s">
        <v>37</v>
      </c>
      <c r="EC650">
        <v>188</v>
      </c>
      <c r="ED650" t="s">
        <v>38</v>
      </c>
      <c r="EG650">
        <v>511</v>
      </c>
      <c r="EH650" t="s">
        <v>39</v>
      </c>
      <c r="EK650">
        <v>70.7</v>
      </c>
      <c r="EL650" t="s">
        <v>40</v>
      </c>
      <c r="EO650">
        <v>53.7</v>
      </c>
      <c r="EP650" t="s">
        <v>41</v>
      </c>
      <c r="ES650">
        <v>334.1</v>
      </c>
      <c r="ET650" t="s">
        <v>42</v>
      </c>
      <c r="EW650">
        <v>39.615000000000002</v>
      </c>
      <c r="EX650" t="s">
        <v>43</v>
      </c>
      <c r="FA650">
        <v>25.268999999999998</v>
      </c>
      <c r="FB650" t="s">
        <v>44</v>
      </c>
      <c r="FE650">
        <v>25.82</v>
      </c>
      <c r="FF650" t="s">
        <v>45</v>
      </c>
      <c r="FI650">
        <v>78.77</v>
      </c>
      <c r="FJ650" t="s">
        <v>46</v>
      </c>
      <c r="FM650">
        <v>208.33</v>
      </c>
      <c r="FN650" t="s">
        <v>47</v>
      </c>
      <c r="FQ650">
        <v>127.7</v>
      </c>
      <c r="FR650" t="s">
        <v>48</v>
      </c>
      <c r="FU650">
        <v>76300</v>
      </c>
      <c r="FV650" t="s">
        <v>49</v>
      </c>
      <c r="FY650">
        <v>138.36000000000001</v>
      </c>
      <c r="FZ650" t="s">
        <v>50</v>
      </c>
      <c r="GC650">
        <v>5.3330000000000002E-2</v>
      </c>
      <c r="GD650" t="s">
        <v>51</v>
      </c>
      <c r="GG650">
        <v>1329.1</v>
      </c>
      <c r="GH650" t="s">
        <v>52</v>
      </c>
      <c r="GK650">
        <v>680</v>
      </c>
      <c r="GL650" t="s">
        <v>53</v>
      </c>
      <c r="GO650">
        <v>2.3889999999999998</v>
      </c>
    </row>
    <row r="651" spans="1:197" x14ac:dyDescent="0.45">
      <c r="A651">
        <v>41862</v>
      </c>
      <c r="B651" t="s">
        <v>5</v>
      </c>
      <c r="E651">
        <v>333</v>
      </c>
      <c r="F651" t="s">
        <v>6</v>
      </c>
      <c r="I651">
        <v>1041</v>
      </c>
      <c r="J651" t="s">
        <v>7</v>
      </c>
      <c r="M651">
        <v>44</v>
      </c>
      <c r="N651" t="s">
        <v>8</v>
      </c>
      <c r="Q651">
        <v>1180</v>
      </c>
      <c r="R651" t="s">
        <v>9</v>
      </c>
      <c r="U651">
        <v>48.6</v>
      </c>
      <c r="V651" t="s">
        <v>10</v>
      </c>
      <c r="Y651">
        <v>33.979999999999997</v>
      </c>
      <c r="Z651" t="s">
        <v>11</v>
      </c>
      <c r="AC651">
        <v>2080</v>
      </c>
      <c r="AD651" t="s">
        <v>12</v>
      </c>
      <c r="AG651">
        <v>1541</v>
      </c>
      <c r="AH651" t="s">
        <v>13</v>
      </c>
      <c r="AK651">
        <v>3.9309999999999998E-2</v>
      </c>
      <c r="AL651" t="s">
        <v>14</v>
      </c>
      <c r="AO651">
        <v>7350</v>
      </c>
      <c r="AP651" t="s">
        <v>15</v>
      </c>
      <c r="AS651">
        <v>132.66999999999999</v>
      </c>
      <c r="AT651" t="s">
        <v>16</v>
      </c>
      <c r="AW651">
        <v>7025</v>
      </c>
      <c r="AX651" t="s">
        <v>17</v>
      </c>
      <c r="BA651">
        <v>417</v>
      </c>
      <c r="BB651" t="s">
        <v>18</v>
      </c>
      <c r="BE651">
        <v>8.4399999999999996E-3</v>
      </c>
      <c r="BF651" t="s">
        <v>19</v>
      </c>
      <c r="BI651">
        <v>32.049999999999997</v>
      </c>
      <c r="BJ651" t="s">
        <v>20</v>
      </c>
      <c r="BM651">
        <v>590.5</v>
      </c>
      <c r="BN651" t="s">
        <v>21</v>
      </c>
      <c r="BQ651">
        <v>2011.1</v>
      </c>
      <c r="BR651" t="s">
        <v>22</v>
      </c>
      <c r="BU651">
        <v>212</v>
      </c>
      <c r="BV651" t="s">
        <v>23</v>
      </c>
      <c r="BY651">
        <v>6.82</v>
      </c>
      <c r="BZ651" t="s">
        <v>24</v>
      </c>
      <c r="CC651">
        <v>298</v>
      </c>
      <c r="CD651" t="s">
        <v>25</v>
      </c>
      <c r="CG651">
        <v>9384</v>
      </c>
      <c r="CH651" t="s">
        <v>26</v>
      </c>
      <c r="CK651">
        <v>1040.4000000000001</v>
      </c>
      <c r="CL651" t="s">
        <v>27</v>
      </c>
      <c r="CO651">
        <v>60.6</v>
      </c>
      <c r="CP651" t="s">
        <v>28</v>
      </c>
      <c r="CS651">
        <v>92</v>
      </c>
      <c r="CT651" t="s">
        <v>29</v>
      </c>
      <c r="CW651">
        <v>51.4</v>
      </c>
      <c r="CX651" t="s">
        <v>30</v>
      </c>
      <c r="DA651">
        <v>2.0589</v>
      </c>
      <c r="DB651" t="s">
        <v>31</v>
      </c>
      <c r="DE651">
        <v>391</v>
      </c>
      <c r="DF651" t="s">
        <v>32</v>
      </c>
      <c r="DI651">
        <v>100</v>
      </c>
      <c r="DJ651" t="s">
        <v>33</v>
      </c>
      <c r="DM651">
        <v>225</v>
      </c>
      <c r="DN651" t="s">
        <v>34</v>
      </c>
      <c r="DQ651">
        <v>95.85</v>
      </c>
      <c r="DR651" t="s">
        <v>35</v>
      </c>
      <c r="DU651">
        <v>63.34</v>
      </c>
      <c r="DV651" t="s">
        <v>36</v>
      </c>
      <c r="DY651">
        <v>0.68500000000000005</v>
      </c>
      <c r="DZ651" t="s">
        <v>37</v>
      </c>
      <c r="EC651">
        <v>189.01</v>
      </c>
      <c r="ED651" t="s">
        <v>38</v>
      </c>
      <c r="EG651">
        <v>529.5</v>
      </c>
      <c r="EH651" t="s">
        <v>39</v>
      </c>
      <c r="EK651">
        <v>75.05</v>
      </c>
      <c r="EL651" t="s">
        <v>40</v>
      </c>
      <c r="EO651">
        <v>57.09</v>
      </c>
      <c r="EP651" t="s">
        <v>41</v>
      </c>
      <c r="ES651">
        <v>340</v>
      </c>
      <c r="ET651" t="s">
        <v>42</v>
      </c>
      <c r="EW651">
        <v>43.3</v>
      </c>
      <c r="EX651" t="s">
        <v>43</v>
      </c>
      <c r="FA651">
        <v>26.116</v>
      </c>
      <c r="FB651" t="s">
        <v>44</v>
      </c>
      <c r="FE651">
        <v>27.902999999999999</v>
      </c>
      <c r="FF651" t="s">
        <v>45</v>
      </c>
      <c r="FI651">
        <v>81.47</v>
      </c>
      <c r="FJ651" t="s">
        <v>46</v>
      </c>
      <c r="FM651">
        <v>221.19</v>
      </c>
      <c r="FN651" t="s">
        <v>47</v>
      </c>
      <c r="FQ651">
        <v>134.43</v>
      </c>
      <c r="FR651" t="s">
        <v>48</v>
      </c>
      <c r="FU651">
        <v>81780</v>
      </c>
      <c r="FV651" t="s">
        <v>49</v>
      </c>
      <c r="FY651">
        <v>142.63</v>
      </c>
      <c r="FZ651" t="s">
        <v>50</v>
      </c>
      <c r="GC651">
        <v>5.466E-2</v>
      </c>
      <c r="GD651" t="s">
        <v>51</v>
      </c>
      <c r="GG651">
        <v>1301.2</v>
      </c>
      <c r="GH651" t="s">
        <v>52</v>
      </c>
      <c r="GK651">
        <v>636.1</v>
      </c>
      <c r="GL651" t="s">
        <v>53</v>
      </c>
      <c r="GO651">
        <v>2.5626000000000002</v>
      </c>
    </row>
    <row r="652" spans="1:197" x14ac:dyDescent="0.45">
      <c r="A652">
        <v>41869</v>
      </c>
      <c r="B652" t="s">
        <v>5</v>
      </c>
      <c r="E652">
        <v>315.56</v>
      </c>
      <c r="F652" t="s">
        <v>6</v>
      </c>
      <c r="I652">
        <v>1050</v>
      </c>
      <c r="J652" t="s">
        <v>7</v>
      </c>
      <c r="M652">
        <v>43.4</v>
      </c>
      <c r="N652" t="s">
        <v>8</v>
      </c>
      <c r="Q652">
        <v>1241</v>
      </c>
      <c r="R652" t="s">
        <v>9</v>
      </c>
      <c r="U652">
        <v>48.88</v>
      </c>
      <c r="V652" t="s">
        <v>10</v>
      </c>
      <c r="Y652">
        <v>34.93</v>
      </c>
      <c r="Z652" t="s">
        <v>11</v>
      </c>
      <c r="AC652">
        <v>2040</v>
      </c>
      <c r="AD652" t="s">
        <v>12</v>
      </c>
      <c r="AG652">
        <v>1548.2</v>
      </c>
      <c r="AH652" t="s">
        <v>13</v>
      </c>
      <c r="AK652">
        <v>3.9269999999999999E-2</v>
      </c>
      <c r="AL652" t="s">
        <v>14</v>
      </c>
      <c r="AO652">
        <v>7582.5</v>
      </c>
      <c r="AP652" t="s">
        <v>15</v>
      </c>
      <c r="AS652">
        <v>135</v>
      </c>
      <c r="AT652" t="s">
        <v>16</v>
      </c>
      <c r="AW652">
        <v>7300</v>
      </c>
      <c r="AX652" t="s">
        <v>17</v>
      </c>
      <c r="BA652">
        <v>419.65</v>
      </c>
      <c r="BB652" t="s">
        <v>18</v>
      </c>
      <c r="BE652">
        <v>9.1000000000000004E-3</v>
      </c>
      <c r="BF652" t="s">
        <v>19</v>
      </c>
      <c r="BI652">
        <v>35.01</v>
      </c>
      <c r="BJ652" t="s">
        <v>20</v>
      </c>
      <c r="BM652">
        <v>602</v>
      </c>
      <c r="BN652" t="s">
        <v>21</v>
      </c>
      <c r="BQ652">
        <v>2085</v>
      </c>
      <c r="BR652" t="s">
        <v>22</v>
      </c>
      <c r="BU652">
        <v>205.88</v>
      </c>
      <c r="BV652" t="s">
        <v>23</v>
      </c>
      <c r="BY652">
        <v>7.35</v>
      </c>
      <c r="BZ652" t="s">
        <v>24</v>
      </c>
      <c r="CC652">
        <v>291.13</v>
      </c>
      <c r="CD652" t="s">
        <v>25</v>
      </c>
      <c r="CG652">
        <v>9690</v>
      </c>
      <c r="CH652" t="s">
        <v>26</v>
      </c>
      <c r="CK652">
        <v>1050</v>
      </c>
      <c r="CL652" t="s">
        <v>27</v>
      </c>
      <c r="CO652">
        <v>64.25</v>
      </c>
      <c r="CP652" t="s">
        <v>28</v>
      </c>
      <c r="CS652">
        <v>93.33</v>
      </c>
      <c r="CT652" t="s">
        <v>29</v>
      </c>
      <c r="CW652">
        <v>54.1</v>
      </c>
      <c r="CX652" t="s">
        <v>30</v>
      </c>
      <c r="DA652">
        <v>2.0611999999999999</v>
      </c>
      <c r="DB652" t="s">
        <v>31</v>
      </c>
      <c r="DE652">
        <v>389.51</v>
      </c>
      <c r="DF652" t="s">
        <v>32</v>
      </c>
      <c r="DI652">
        <v>100.97</v>
      </c>
      <c r="DJ652" t="s">
        <v>33</v>
      </c>
      <c r="DM652">
        <v>230.03</v>
      </c>
      <c r="DN652" t="s">
        <v>34</v>
      </c>
      <c r="DQ652">
        <v>98.65</v>
      </c>
      <c r="DR652" t="s">
        <v>35</v>
      </c>
      <c r="DU652">
        <v>65.98</v>
      </c>
      <c r="DV652" t="s">
        <v>36</v>
      </c>
      <c r="DY652">
        <v>0.70299999999999996</v>
      </c>
      <c r="DZ652" t="s">
        <v>37</v>
      </c>
      <c r="EC652">
        <v>191</v>
      </c>
      <c r="ED652" t="s">
        <v>38</v>
      </c>
      <c r="EG652">
        <v>562.9</v>
      </c>
      <c r="EH652" t="s">
        <v>39</v>
      </c>
      <c r="EK652">
        <v>78.39</v>
      </c>
      <c r="EL652" t="s">
        <v>40</v>
      </c>
      <c r="EO652">
        <v>57.96</v>
      </c>
      <c r="EP652" t="s">
        <v>41</v>
      </c>
      <c r="ES652">
        <v>360.5</v>
      </c>
      <c r="ET652" t="s">
        <v>42</v>
      </c>
      <c r="EW652">
        <v>41.561</v>
      </c>
      <c r="EX652" t="s">
        <v>43</v>
      </c>
      <c r="FA652">
        <v>26.582999999999998</v>
      </c>
      <c r="FB652" t="s">
        <v>44</v>
      </c>
      <c r="FE652">
        <v>27.6</v>
      </c>
      <c r="FF652" t="s">
        <v>45</v>
      </c>
      <c r="FI652">
        <v>88.28</v>
      </c>
      <c r="FJ652" t="s">
        <v>46</v>
      </c>
      <c r="FM652">
        <v>230.5</v>
      </c>
      <c r="FN652" t="s">
        <v>47</v>
      </c>
      <c r="FQ652">
        <v>142.49</v>
      </c>
      <c r="FR652" t="s">
        <v>48</v>
      </c>
      <c r="FU652">
        <v>82400</v>
      </c>
      <c r="FV652" t="s">
        <v>49</v>
      </c>
      <c r="FY652">
        <v>143.51</v>
      </c>
      <c r="FZ652" t="s">
        <v>50</v>
      </c>
      <c r="GC652">
        <v>5.4980000000000001E-2</v>
      </c>
      <c r="GD652" t="s">
        <v>51</v>
      </c>
      <c r="GG652">
        <v>1312</v>
      </c>
      <c r="GH652" t="s">
        <v>52</v>
      </c>
      <c r="GK652">
        <v>632.29999999999995</v>
      </c>
      <c r="GL652" t="s">
        <v>53</v>
      </c>
      <c r="GO652">
        <v>2.4681000000000002</v>
      </c>
    </row>
    <row r="653" spans="1:197" x14ac:dyDescent="0.45">
      <c r="A653">
        <v>41876</v>
      </c>
      <c r="B653" t="s">
        <v>5</v>
      </c>
      <c r="E653">
        <v>326.89</v>
      </c>
      <c r="F653" t="s">
        <v>6</v>
      </c>
      <c r="I653">
        <v>1050</v>
      </c>
      <c r="J653" t="s">
        <v>7</v>
      </c>
      <c r="M653">
        <v>42.5</v>
      </c>
      <c r="N653" t="s">
        <v>8</v>
      </c>
      <c r="Q653">
        <v>1144.0999999999999</v>
      </c>
      <c r="R653" t="s">
        <v>9</v>
      </c>
      <c r="U653">
        <v>46.73</v>
      </c>
      <c r="V653" t="s">
        <v>10</v>
      </c>
      <c r="Y653">
        <v>33.590000000000003</v>
      </c>
      <c r="Z653" t="s">
        <v>11</v>
      </c>
      <c r="AC653">
        <v>1943.8</v>
      </c>
      <c r="AD653" t="s">
        <v>12</v>
      </c>
      <c r="AG653">
        <v>1430.8</v>
      </c>
      <c r="AH653" t="s">
        <v>13</v>
      </c>
      <c r="AK653">
        <v>3.8399999999999997E-2</v>
      </c>
      <c r="AL653" t="s">
        <v>14</v>
      </c>
      <c r="AO653">
        <v>7550</v>
      </c>
      <c r="AP653" t="s">
        <v>15</v>
      </c>
      <c r="AS653">
        <v>131.94999999999999</v>
      </c>
      <c r="AT653" t="s">
        <v>16</v>
      </c>
      <c r="AW653">
        <v>7230</v>
      </c>
      <c r="AX653" t="s">
        <v>17</v>
      </c>
      <c r="BA653">
        <v>430.5</v>
      </c>
      <c r="BB653" t="s">
        <v>18</v>
      </c>
      <c r="BE653">
        <v>9.0399999999999994E-3</v>
      </c>
      <c r="BF653" t="s">
        <v>19</v>
      </c>
      <c r="BI653">
        <v>34.520000000000003</v>
      </c>
      <c r="BJ653" t="s">
        <v>20</v>
      </c>
      <c r="BM653">
        <v>566.6</v>
      </c>
      <c r="BN653" t="s">
        <v>21</v>
      </c>
      <c r="BQ653">
        <v>2055</v>
      </c>
      <c r="BR653" t="s">
        <v>22</v>
      </c>
      <c r="BU653">
        <v>190.3</v>
      </c>
      <c r="BV653" t="s">
        <v>23</v>
      </c>
      <c r="BY653">
        <v>7.3470000000000004</v>
      </c>
      <c r="BZ653" t="s">
        <v>24</v>
      </c>
      <c r="CC653">
        <v>281.87</v>
      </c>
      <c r="CD653" t="s">
        <v>25</v>
      </c>
      <c r="CG653">
        <v>9099</v>
      </c>
      <c r="CH653" t="s">
        <v>26</v>
      </c>
      <c r="CK653">
        <v>1032.3</v>
      </c>
      <c r="CL653" t="s">
        <v>27</v>
      </c>
      <c r="CO653">
        <v>63.5</v>
      </c>
      <c r="CP653" t="s">
        <v>28</v>
      </c>
      <c r="CS653">
        <v>86</v>
      </c>
      <c r="CT653" t="s">
        <v>29</v>
      </c>
      <c r="CW653">
        <v>53.26</v>
      </c>
      <c r="CX653" t="s">
        <v>30</v>
      </c>
      <c r="DA653">
        <v>2.0011999999999999</v>
      </c>
      <c r="DB653" t="s">
        <v>31</v>
      </c>
      <c r="DE653">
        <v>368</v>
      </c>
      <c r="DF653" t="s">
        <v>32</v>
      </c>
      <c r="DI653">
        <v>96.73</v>
      </c>
      <c r="DJ653" t="s">
        <v>33</v>
      </c>
      <c r="DM653">
        <v>226</v>
      </c>
      <c r="DN653" t="s">
        <v>34</v>
      </c>
      <c r="DQ653">
        <v>99</v>
      </c>
      <c r="DR653" t="s">
        <v>35</v>
      </c>
      <c r="DU653">
        <v>65.52</v>
      </c>
      <c r="DV653" t="s">
        <v>36</v>
      </c>
      <c r="DY653">
        <v>0.69330000000000003</v>
      </c>
      <c r="DZ653" t="s">
        <v>37</v>
      </c>
      <c r="EC653">
        <v>194</v>
      </c>
      <c r="ED653" t="s">
        <v>38</v>
      </c>
      <c r="EG653">
        <v>530</v>
      </c>
      <c r="EH653" t="s">
        <v>39</v>
      </c>
      <c r="EK653">
        <v>73.209999999999994</v>
      </c>
      <c r="EL653" t="s">
        <v>40</v>
      </c>
      <c r="EO653">
        <v>55.13</v>
      </c>
      <c r="EP653" t="s">
        <v>41</v>
      </c>
      <c r="ES653">
        <v>359.5</v>
      </c>
      <c r="ET653" t="s">
        <v>42</v>
      </c>
      <c r="EW653">
        <v>37.719000000000001</v>
      </c>
      <c r="EX653" t="s">
        <v>43</v>
      </c>
      <c r="FA653">
        <v>25.524999999999999</v>
      </c>
      <c r="FB653" t="s">
        <v>44</v>
      </c>
      <c r="FE653">
        <v>27.198</v>
      </c>
      <c r="FF653" t="s">
        <v>45</v>
      </c>
      <c r="FI653">
        <v>88.38</v>
      </c>
      <c r="FJ653" t="s">
        <v>46</v>
      </c>
      <c r="FM653">
        <v>228</v>
      </c>
      <c r="FN653" t="s">
        <v>47</v>
      </c>
      <c r="FQ653">
        <v>137.80000000000001</v>
      </c>
      <c r="FR653" t="s">
        <v>48</v>
      </c>
      <c r="FU653">
        <v>81499</v>
      </c>
      <c r="FV653" t="s">
        <v>49</v>
      </c>
      <c r="FY653">
        <v>133.57</v>
      </c>
      <c r="FZ653" t="s">
        <v>50</v>
      </c>
      <c r="GC653">
        <v>5.3999999999999999E-2</v>
      </c>
      <c r="GD653" t="s">
        <v>51</v>
      </c>
      <c r="GG653">
        <v>1263</v>
      </c>
      <c r="GH653" t="s">
        <v>52</v>
      </c>
      <c r="GK653">
        <v>638.29999999999995</v>
      </c>
      <c r="GL653" t="s">
        <v>53</v>
      </c>
      <c r="GO653">
        <v>2.4540999999999999</v>
      </c>
    </row>
    <row r="654" spans="1:197" x14ac:dyDescent="0.45">
      <c r="A654">
        <v>41883</v>
      </c>
      <c r="B654" t="s">
        <v>5</v>
      </c>
      <c r="E654">
        <v>317</v>
      </c>
      <c r="F654" t="s">
        <v>6</v>
      </c>
      <c r="I654">
        <v>1159.5999999999999</v>
      </c>
      <c r="J654" t="s">
        <v>7</v>
      </c>
      <c r="M654">
        <v>41.59</v>
      </c>
      <c r="N654" t="s">
        <v>8</v>
      </c>
      <c r="Q654">
        <v>1217.2</v>
      </c>
      <c r="R654" t="s">
        <v>9</v>
      </c>
      <c r="U654">
        <v>47.8</v>
      </c>
      <c r="V654" t="s">
        <v>10</v>
      </c>
      <c r="Y654">
        <v>34.01</v>
      </c>
      <c r="Z654" t="s">
        <v>11</v>
      </c>
      <c r="AC654">
        <v>1861</v>
      </c>
      <c r="AD654" t="s">
        <v>12</v>
      </c>
      <c r="AG654">
        <v>1345</v>
      </c>
      <c r="AH654" t="s">
        <v>13</v>
      </c>
      <c r="AK654">
        <v>4.1489999999999999E-2</v>
      </c>
      <c r="AL654" t="s">
        <v>14</v>
      </c>
      <c r="AO654">
        <v>7430</v>
      </c>
      <c r="AP654" t="s">
        <v>15</v>
      </c>
      <c r="AS654">
        <v>139</v>
      </c>
      <c r="AT654" t="s">
        <v>16</v>
      </c>
      <c r="AW654">
        <v>7521</v>
      </c>
      <c r="AX654" t="s">
        <v>17</v>
      </c>
      <c r="BA654">
        <v>419</v>
      </c>
      <c r="BB654" t="s">
        <v>18</v>
      </c>
      <c r="BE654">
        <v>9.1000000000000004E-3</v>
      </c>
      <c r="BF654" t="s">
        <v>19</v>
      </c>
      <c r="BI654">
        <v>34.5</v>
      </c>
      <c r="BJ654" t="s">
        <v>20</v>
      </c>
      <c r="BM654">
        <v>612.9</v>
      </c>
      <c r="BN654" t="s">
        <v>21</v>
      </c>
      <c r="BQ654">
        <v>2163</v>
      </c>
      <c r="BR654" t="s">
        <v>22</v>
      </c>
      <c r="BU654">
        <v>199.23</v>
      </c>
      <c r="BV654" t="s">
        <v>23</v>
      </c>
      <c r="BY654">
        <v>7.4779999999999998</v>
      </c>
      <c r="BZ654" t="s">
        <v>24</v>
      </c>
      <c r="CC654">
        <v>298</v>
      </c>
      <c r="CD654" t="s">
        <v>25</v>
      </c>
      <c r="CG654">
        <v>9750</v>
      </c>
      <c r="CH654" t="s">
        <v>26</v>
      </c>
      <c r="CK654">
        <v>1054</v>
      </c>
      <c r="CL654" t="s">
        <v>27</v>
      </c>
      <c r="CO654">
        <v>64.22</v>
      </c>
      <c r="CP654" t="s">
        <v>28</v>
      </c>
      <c r="CS654">
        <v>84.21</v>
      </c>
      <c r="CT654" t="s">
        <v>29</v>
      </c>
      <c r="CW654">
        <v>54.55</v>
      </c>
      <c r="CX654" t="s">
        <v>30</v>
      </c>
      <c r="DA654">
        <v>2.0375000000000001</v>
      </c>
      <c r="DB654" t="s">
        <v>31</v>
      </c>
      <c r="DE654">
        <v>405.17</v>
      </c>
      <c r="DF654" t="s">
        <v>32</v>
      </c>
      <c r="DI654">
        <v>107.31</v>
      </c>
      <c r="DJ654" t="s">
        <v>33</v>
      </c>
      <c r="DM654">
        <v>238</v>
      </c>
      <c r="DN654" t="s">
        <v>34</v>
      </c>
      <c r="DQ654">
        <v>102</v>
      </c>
      <c r="DR654" t="s">
        <v>35</v>
      </c>
      <c r="DU654">
        <v>66.95</v>
      </c>
      <c r="DV654" t="s">
        <v>36</v>
      </c>
      <c r="DY654">
        <v>0.71750000000000003</v>
      </c>
      <c r="DZ654" t="s">
        <v>37</v>
      </c>
      <c r="EC654">
        <v>202.84</v>
      </c>
      <c r="ED654" t="s">
        <v>38</v>
      </c>
      <c r="EG654">
        <v>533.6</v>
      </c>
      <c r="EH654" t="s">
        <v>39</v>
      </c>
      <c r="EK654">
        <v>80.25</v>
      </c>
      <c r="EL654" t="s">
        <v>40</v>
      </c>
      <c r="EO654">
        <v>60.68</v>
      </c>
      <c r="EP654" t="s">
        <v>41</v>
      </c>
      <c r="ES654">
        <v>369</v>
      </c>
      <c r="ET654" t="s">
        <v>42</v>
      </c>
      <c r="EW654">
        <v>34.734000000000002</v>
      </c>
      <c r="EX654" t="s">
        <v>43</v>
      </c>
      <c r="FA654">
        <v>26.765999999999998</v>
      </c>
      <c r="FB654" t="s">
        <v>44</v>
      </c>
      <c r="FE654">
        <v>27.6</v>
      </c>
      <c r="FF654" t="s">
        <v>45</v>
      </c>
      <c r="FI654">
        <v>91.5</v>
      </c>
      <c r="FJ654" t="s">
        <v>46</v>
      </c>
      <c r="FM654">
        <v>242.7</v>
      </c>
      <c r="FN654" t="s">
        <v>47</v>
      </c>
      <c r="FQ654">
        <v>143.44</v>
      </c>
      <c r="FR654" t="s">
        <v>48</v>
      </c>
      <c r="FU654">
        <v>86492</v>
      </c>
      <c r="FV654" t="s">
        <v>49</v>
      </c>
      <c r="FY654">
        <v>141.79</v>
      </c>
      <c r="FZ654" t="s">
        <v>50</v>
      </c>
      <c r="GC654">
        <v>5.5050000000000002E-2</v>
      </c>
      <c r="GD654" t="s">
        <v>51</v>
      </c>
      <c r="GG654">
        <v>1267.7</v>
      </c>
      <c r="GH654" t="s">
        <v>52</v>
      </c>
      <c r="GK654">
        <v>633.5</v>
      </c>
      <c r="GL654" t="s">
        <v>53</v>
      </c>
      <c r="GO654">
        <v>2.5312999999999999</v>
      </c>
    </row>
    <row r="655" spans="1:197" x14ac:dyDescent="0.45">
      <c r="A655">
        <v>41890</v>
      </c>
      <c r="B655" t="s">
        <v>5</v>
      </c>
      <c r="E655">
        <v>312.2</v>
      </c>
      <c r="F655" t="s">
        <v>6</v>
      </c>
      <c r="I655">
        <v>1173.7</v>
      </c>
      <c r="J655" t="s">
        <v>7</v>
      </c>
      <c r="M655">
        <v>36.798999999999999</v>
      </c>
      <c r="N655" t="s">
        <v>8</v>
      </c>
      <c r="Q655">
        <v>1191.5999999999999</v>
      </c>
      <c r="R655" t="s">
        <v>9</v>
      </c>
      <c r="U655">
        <v>46.25</v>
      </c>
      <c r="V655" t="s">
        <v>10</v>
      </c>
      <c r="Y655">
        <v>32.56</v>
      </c>
      <c r="Z655" t="s">
        <v>11</v>
      </c>
      <c r="AC655">
        <v>1890.6</v>
      </c>
      <c r="AD655" t="s">
        <v>12</v>
      </c>
      <c r="AG655">
        <v>1361.1</v>
      </c>
      <c r="AH655" t="s">
        <v>13</v>
      </c>
      <c r="AK655">
        <v>3.9739999999999998E-2</v>
      </c>
      <c r="AL655" t="s">
        <v>14</v>
      </c>
      <c r="AO655">
        <v>7546.5</v>
      </c>
      <c r="AP655" t="s">
        <v>15</v>
      </c>
      <c r="AS655">
        <v>137.56</v>
      </c>
      <c r="AT655" t="s">
        <v>16</v>
      </c>
      <c r="AW655">
        <v>7400</v>
      </c>
      <c r="AX655" t="s">
        <v>17</v>
      </c>
      <c r="BA655">
        <v>430</v>
      </c>
      <c r="BB655" t="s">
        <v>18</v>
      </c>
      <c r="BE655">
        <v>9.1999999999999998E-3</v>
      </c>
      <c r="BF655" t="s">
        <v>19</v>
      </c>
      <c r="BI655">
        <v>34.700000000000003</v>
      </c>
      <c r="BJ655" t="s">
        <v>20</v>
      </c>
      <c r="BM655">
        <v>626.9</v>
      </c>
      <c r="BN655" t="s">
        <v>21</v>
      </c>
      <c r="BQ655">
        <v>2163.1</v>
      </c>
      <c r="BR655" t="s">
        <v>22</v>
      </c>
      <c r="BU655">
        <v>188.55</v>
      </c>
      <c r="BV655" t="s">
        <v>23</v>
      </c>
      <c r="BY655">
        <v>7.5759999999999996</v>
      </c>
      <c r="BZ655" t="s">
        <v>24</v>
      </c>
      <c r="CC655">
        <v>296.51</v>
      </c>
      <c r="CD655" t="s">
        <v>25</v>
      </c>
      <c r="CG655">
        <v>9924.7000000000007</v>
      </c>
      <c r="CH655" t="s">
        <v>26</v>
      </c>
      <c r="CK655">
        <v>1034.5</v>
      </c>
      <c r="CL655" t="s">
        <v>27</v>
      </c>
      <c r="CO655">
        <v>61.95</v>
      </c>
      <c r="CP655" t="s">
        <v>28</v>
      </c>
      <c r="CS655">
        <v>84.7</v>
      </c>
      <c r="CT655" t="s">
        <v>29</v>
      </c>
      <c r="CW655">
        <v>54.9</v>
      </c>
      <c r="CX655" t="s">
        <v>30</v>
      </c>
      <c r="DA655">
        <v>1.9801</v>
      </c>
      <c r="DB655" t="s">
        <v>31</v>
      </c>
      <c r="DE655">
        <v>400.55</v>
      </c>
      <c r="DF655" t="s">
        <v>32</v>
      </c>
      <c r="DI655">
        <v>119.86</v>
      </c>
      <c r="DJ655" t="s">
        <v>33</v>
      </c>
      <c r="DM655">
        <v>233.2</v>
      </c>
      <c r="DN655" t="s">
        <v>34</v>
      </c>
      <c r="DQ655">
        <v>102.29</v>
      </c>
      <c r="DR655" t="s">
        <v>35</v>
      </c>
      <c r="DU655">
        <v>67.959999999999994</v>
      </c>
      <c r="DV655" t="s">
        <v>36</v>
      </c>
      <c r="DY655">
        <v>0.70699999999999996</v>
      </c>
      <c r="DZ655" t="s">
        <v>37</v>
      </c>
      <c r="EC655">
        <v>232.49</v>
      </c>
      <c r="ED655" t="s">
        <v>38</v>
      </c>
      <c r="EG655">
        <v>495.5</v>
      </c>
      <c r="EH655" t="s">
        <v>39</v>
      </c>
      <c r="EK655">
        <v>76.650000000000006</v>
      </c>
      <c r="EL655" t="s">
        <v>40</v>
      </c>
      <c r="EO655">
        <v>59.2</v>
      </c>
      <c r="EP655" t="s">
        <v>41</v>
      </c>
      <c r="ES655">
        <v>366.7</v>
      </c>
      <c r="ET655" t="s">
        <v>42</v>
      </c>
      <c r="EW655">
        <v>35</v>
      </c>
      <c r="EX655" t="s">
        <v>43</v>
      </c>
      <c r="FA655">
        <v>26.95</v>
      </c>
      <c r="FB655" t="s">
        <v>44</v>
      </c>
      <c r="FE655">
        <v>28.3</v>
      </c>
      <c r="FF655" t="s">
        <v>45</v>
      </c>
      <c r="FI655">
        <v>90.64</v>
      </c>
      <c r="FJ655" t="s">
        <v>46</v>
      </c>
      <c r="FM655">
        <v>234.9</v>
      </c>
      <c r="FN655" t="s">
        <v>47</v>
      </c>
      <c r="FQ655">
        <v>139.61000000000001</v>
      </c>
      <c r="FR655" t="s">
        <v>48</v>
      </c>
      <c r="FU655">
        <v>84369</v>
      </c>
      <c r="FV655" t="s">
        <v>49</v>
      </c>
      <c r="FY655">
        <v>139.52000000000001</v>
      </c>
      <c r="FZ655" t="s">
        <v>50</v>
      </c>
      <c r="GC655">
        <v>5.6219999999999999E-2</v>
      </c>
      <c r="GD655" t="s">
        <v>51</v>
      </c>
      <c r="GG655">
        <v>1282</v>
      </c>
      <c r="GH655" t="s">
        <v>52</v>
      </c>
      <c r="GK655">
        <v>646</v>
      </c>
      <c r="GL655" t="s">
        <v>53</v>
      </c>
      <c r="GO655">
        <v>2.6</v>
      </c>
    </row>
    <row r="656" spans="1:197" x14ac:dyDescent="0.45">
      <c r="A656">
        <v>41897</v>
      </c>
      <c r="B656" t="s">
        <v>5</v>
      </c>
      <c r="E656">
        <v>303.5</v>
      </c>
      <c r="F656" t="s">
        <v>6</v>
      </c>
      <c r="I656">
        <v>1148.5</v>
      </c>
      <c r="J656" t="s">
        <v>7</v>
      </c>
      <c r="M656">
        <v>38.450000000000003</v>
      </c>
      <c r="N656" t="s">
        <v>8</v>
      </c>
      <c r="Q656">
        <v>1230</v>
      </c>
      <c r="R656" t="s">
        <v>9</v>
      </c>
      <c r="U656">
        <v>45.8</v>
      </c>
      <c r="V656" t="s">
        <v>10</v>
      </c>
      <c r="Y656">
        <v>31.12</v>
      </c>
      <c r="Z656" t="s">
        <v>11</v>
      </c>
      <c r="AC656">
        <v>1403</v>
      </c>
      <c r="AD656" t="s">
        <v>12</v>
      </c>
      <c r="AG656">
        <v>977</v>
      </c>
      <c r="AH656" t="s">
        <v>13</v>
      </c>
      <c r="AK656">
        <v>3.9989999999999998E-2</v>
      </c>
      <c r="AL656" t="s">
        <v>14</v>
      </c>
      <c r="AO656">
        <v>7079.6</v>
      </c>
      <c r="AP656" t="s">
        <v>15</v>
      </c>
      <c r="AS656">
        <v>135.99</v>
      </c>
      <c r="AT656" t="s">
        <v>16</v>
      </c>
      <c r="AW656">
        <v>7485</v>
      </c>
      <c r="AX656" t="s">
        <v>17</v>
      </c>
      <c r="BA656">
        <v>420</v>
      </c>
      <c r="BB656" t="s">
        <v>18</v>
      </c>
      <c r="BE656">
        <v>9.2200000000000008E-3</v>
      </c>
      <c r="BF656" t="s">
        <v>19</v>
      </c>
      <c r="BI656">
        <v>33.39</v>
      </c>
      <c r="BJ656" t="s">
        <v>20</v>
      </c>
      <c r="BM656">
        <v>626.29999999999995</v>
      </c>
      <c r="BN656" t="s">
        <v>21</v>
      </c>
      <c r="BQ656">
        <v>2071</v>
      </c>
      <c r="BR656" t="s">
        <v>22</v>
      </c>
      <c r="BU656">
        <v>194.99</v>
      </c>
      <c r="BV656" t="s">
        <v>23</v>
      </c>
      <c r="BY656">
        <v>7.8789999999999996</v>
      </c>
      <c r="BZ656" t="s">
        <v>24</v>
      </c>
      <c r="CC656">
        <v>274</v>
      </c>
      <c r="CD656" t="s">
        <v>25</v>
      </c>
      <c r="CG656">
        <v>9650</v>
      </c>
      <c r="CH656" t="s">
        <v>26</v>
      </c>
      <c r="CK656">
        <v>1015</v>
      </c>
      <c r="CL656" t="s">
        <v>27</v>
      </c>
      <c r="CO656">
        <v>59.58</v>
      </c>
      <c r="CP656" t="s">
        <v>28</v>
      </c>
      <c r="CS656">
        <v>82.94</v>
      </c>
      <c r="CT656" t="s">
        <v>29</v>
      </c>
      <c r="CW656">
        <v>56.34</v>
      </c>
      <c r="CX656" t="s">
        <v>30</v>
      </c>
      <c r="DA656">
        <v>1.87</v>
      </c>
      <c r="DB656" t="s">
        <v>31</v>
      </c>
      <c r="DE656">
        <v>395</v>
      </c>
      <c r="DF656" t="s">
        <v>32</v>
      </c>
      <c r="DI656">
        <v>130.02000000000001</v>
      </c>
      <c r="DJ656" t="s">
        <v>33</v>
      </c>
      <c r="DM656">
        <v>233.5</v>
      </c>
      <c r="DN656" t="s">
        <v>34</v>
      </c>
      <c r="DQ656">
        <v>105.5</v>
      </c>
      <c r="DR656" t="s">
        <v>35</v>
      </c>
      <c r="DU656">
        <v>70.64</v>
      </c>
      <c r="DV656" t="s">
        <v>36</v>
      </c>
      <c r="DY656">
        <v>0.73</v>
      </c>
      <c r="DZ656" t="s">
        <v>37</v>
      </c>
      <c r="EC656">
        <v>232.89</v>
      </c>
      <c r="ED656" t="s">
        <v>38</v>
      </c>
      <c r="EG656">
        <v>452</v>
      </c>
      <c r="EH656" t="s">
        <v>39</v>
      </c>
      <c r="EK656">
        <v>77.400000000000006</v>
      </c>
      <c r="EL656" t="s">
        <v>40</v>
      </c>
      <c r="EO656">
        <v>58</v>
      </c>
      <c r="EP656" t="s">
        <v>41</v>
      </c>
      <c r="ES656">
        <v>383.7</v>
      </c>
      <c r="ET656" t="s">
        <v>42</v>
      </c>
      <c r="EW656">
        <v>22.95</v>
      </c>
      <c r="EX656" t="s">
        <v>43</v>
      </c>
      <c r="FA656">
        <v>27.135999999999999</v>
      </c>
      <c r="FB656" t="s">
        <v>44</v>
      </c>
      <c r="FE656">
        <v>28.4</v>
      </c>
      <c r="FF656" t="s">
        <v>45</v>
      </c>
      <c r="FI656">
        <v>87.4</v>
      </c>
      <c r="FJ656" t="s">
        <v>46</v>
      </c>
      <c r="FM656">
        <v>230.89</v>
      </c>
      <c r="FN656" t="s">
        <v>47</v>
      </c>
      <c r="FQ656">
        <v>142.65</v>
      </c>
      <c r="FR656" t="s">
        <v>48</v>
      </c>
      <c r="FU656">
        <v>86900</v>
      </c>
      <c r="FV656" t="s">
        <v>49</v>
      </c>
      <c r="FY656">
        <v>145.91</v>
      </c>
      <c r="FZ656" t="s">
        <v>50</v>
      </c>
      <c r="GC656">
        <v>5.67E-2</v>
      </c>
      <c r="GD656" t="s">
        <v>51</v>
      </c>
      <c r="GG656">
        <v>1400</v>
      </c>
      <c r="GH656" t="s">
        <v>52</v>
      </c>
      <c r="GK656">
        <v>679.9</v>
      </c>
      <c r="GL656" t="s">
        <v>53</v>
      </c>
      <c r="GO656">
        <v>2.6177000000000001</v>
      </c>
    </row>
    <row r="657" spans="1:197" x14ac:dyDescent="0.45">
      <c r="A657">
        <v>41904</v>
      </c>
      <c r="B657" t="s">
        <v>5</v>
      </c>
      <c r="E657">
        <v>306.41000000000003</v>
      </c>
      <c r="F657" t="s">
        <v>6</v>
      </c>
      <c r="I657">
        <v>1162</v>
      </c>
      <c r="J657" t="s">
        <v>7</v>
      </c>
      <c r="M657">
        <v>36.453000000000003</v>
      </c>
      <c r="N657" t="s">
        <v>8</v>
      </c>
      <c r="Q657">
        <v>1234.4000000000001</v>
      </c>
      <c r="R657" t="s">
        <v>9</v>
      </c>
      <c r="U657">
        <v>43.6</v>
      </c>
      <c r="V657" t="s">
        <v>10</v>
      </c>
      <c r="Y657">
        <v>33.1</v>
      </c>
      <c r="Z657" t="s">
        <v>11</v>
      </c>
      <c r="AC657">
        <v>1263</v>
      </c>
      <c r="AD657" t="s">
        <v>12</v>
      </c>
      <c r="AG657">
        <v>808</v>
      </c>
      <c r="AH657" t="s">
        <v>13</v>
      </c>
      <c r="AK657">
        <v>4.0160000000000001E-2</v>
      </c>
      <c r="AL657" t="s">
        <v>14</v>
      </c>
      <c r="AO657">
        <v>7200</v>
      </c>
      <c r="AP657" t="s">
        <v>15</v>
      </c>
      <c r="AS657">
        <v>137.11000000000001</v>
      </c>
      <c r="AT657" t="s">
        <v>16</v>
      </c>
      <c r="AW657">
        <v>7498</v>
      </c>
      <c r="AX657" t="s">
        <v>17</v>
      </c>
      <c r="BA657">
        <v>419</v>
      </c>
      <c r="BB657" t="s">
        <v>18</v>
      </c>
      <c r="BE657">
        <v>8.9999999999999993E-3</v>
      </c>
      <c r="BF657" t="s">
        <v>19</v>
      </c>
      <c r="BI657">
        <v>32.630000000000003</v>
      </c>
      <c r="BJ657" t="s">
        <v>20</v>
      </c>
      <c r="BM657">
        <v>672.3</v>
      </c>
      <c r="BN657" t="s">
        <v>21</v>
      </c>
      <c r="BQ657">
        <v>2064.9</v>
      </c>
      <c r="BR657" t="s">
        <v>22</v>
      </c>
      <c r="BU657">
        <v>201</v>
      </c>
      <c r="BV657" t="s">
        <v>23</v>
      </c>
      <c r="BY657">
        <v>7.77</v>
      </c>
      <c r="BZ657" t="s">
        <v>24</v>
      </c>
      <c r="CC657">
        <v>274</v>
      </c>
      <c r="CD657" t="s">
        <v>25</v>
      </c>
      <c r="CG657">
        <v>9957</v>
      </c>
      <c r="CH657" t="s">
        <v>26</v>
      </c>
      <c r="CK657">
        <v>1054.9000000000001</v>
      </c>
      <c r="CL657" t="s">
        <v>27</v>
      </c>
      <c r="CO657">
        <v>59.98</v>
      </c>
      <c r="CP657" t="s">
        <v>28</v>
      </c>
      <c r="CS657">
        <v>88.65</v>
      </c>
      <c r="CT657" t="s">
        <v>29</v>
      </c>
      <c r="CW657">
        <v>56.9</v>
      </c>
      <c r="CX657" t="s">
        <v>30</v>
      </c>
      <c r="DA657">
        <v>1.6811</v>
      </c>
      <c r="DB657" t="s">
        <v>31</v>
      </c>
      <c r="DE657">
        <v>409</v>
      </c>
      <c r="DF657" t="s">
        <v>32</v>
      </c>
      <c r="DI657">
        <v>125.4</v>
      </c>
      <c r="DJ657" t="s">
        <v>33</v>
      </c>
      <c r="DM657">
        <v>232.39</v>
      </c>
      <c r="DN657" t="s">
        <v>34</v>
      </c>
      <c r="DQ657">
        <v>107.45</v>
      </c>
      <c r="DR657" t="s">
        <v>35</v>
      </c>
      <c r="DU657">
        <v>72.989999999999995</v>
      </c>
      <c r="DV657" t="s">
        <v>36</v>
      </c>
      <c r="DY657">
        <v>0.7248</v>
      </c>
      <c r="DZ657" t="s">
        <v>37</v>
      </c>
      <c r="EC657">
        <v>215.3</v>
      </c>
      <c r="ED657" t="s">
        <v>38</v>
      </c>
      <c r="EG657">
        <v>487</v>
      </c>
      <c r="EH657" t="s">
        <v>39</v>
      </c>
      <c r="EK657">
        <v>77.599999999999994</v>
      </c>
      <c r="EL657" t="s">
        <v>40</v>
      </c>
      <c r="EO657">
        <v>58.62</v>
      </c>
      <c r="EP657" t="s">
        <v>41</v>
      </c>
      <c r="ES657">
        <v>390.7</v>
      </c>
      <c r="ET657" t="s">
        <v>42</v>
      </c>
      <c r="EW657">
        <v>17</v>
      </c>
      <c r="EX657" t="s">
        <v>43</v>
      </c>
      <c r="FA657">
        <v>26.977</v>
      </c>
      <c r="FB657" t="s">
        <v>44</v>
      </c>
      <c r="FE657">
        <v>28.9</v>
      </c>
      <c r="FF657" t="s">
        <v>45</v>
      </c>
      <c r="FI657">
        <v>86.25</v>
      </c>
      <c r="FJ657" t="s">
        <v>46</v>
      </c>
      <c r="FM657">
        <v>235.97</v>
      </c>
      <c r="FN657" t="s">
        <v>47</v>
      </c>
      <c r="FQ657">
        <v>144.56</v>
      </c>
      <c r="FR657" t="s">
        <v>48</v>
      </c>
      <c r="FU657">
        <v>89000</v>
      </c>
      <c r="FV657" t="s">
        <v>49</v>
      </c>
      <c r="FY657">
        <v>140</v>
      </c>
      <c r="FZ657" t="s">
        <v>50</v>
      </c>
      <c r="GC657">
        <v>5.7000000000000002E-2</v>
      </c>
      <c r="GD657" t="s">
        <v>51</v>
      </c>
      <c r="GG657">
        <v>1305</v>
      </c>
      <c r="GH657" t="s">
        <v>52</v>
      </c>
      <c r="GK657">
        <v>696</v>
      </c>
      <c r="GL657" t="s">
        <v>53</v>
      </c>
      <c r="GO657">
        <v>2.5179999999999998</v>
      </c>
    </row>
    <row r="658" spans="1:197" x14ac:dyDescent="0.45">
      <c r="A658">
        <v>41911</v>
      </c>
      <c r="B658" t="s">
        <v>5</v>
      </c>
      <c r="C658">
        <v>135878.55139527001</v>
      </c>
      <c r="E658">
        <v>309</v>
      </c>
      <c r="F658" t="s">
        <v>6</v>
      </c>
      <c r="G658">
        <v>294292.26397520001</v>
      </c>
      <c r="I658">
        <v>1078</v>
      </c>
      <c r="J658" t="s">
        <v>7</v>
      </c>
      <c r="K658">
        <v>259489.83404179002</v>
      </c>
      <c r="M658">
        <v>36.4</v>
      </c>
      <c r="N658" t="s">
        <v>8</v>
      </c>
      <c r="O658">
        <v>50412.135799999996</v>
      </c>
      <c r="Q658">
        <v>1251</v>
      </c>
      <c r="R658" t="s">
        <v>9</v>
      </c>
      <c r="S658">
        <v>48211.853539589996</v>
      </c>
      <c r="U658">
        <v>42.25</v>
      </c>
      <c r="V658" t="s">
        <v>10</v>
      </c>
      <c r="W658">
        <v>13837.15992</v>
      </c>
      <c r="Y658">
        <v>30.55</v>
      </c>
      <c r="Z658" t="s">
        <v>11</v>
      </c>
      <c r="AA658">
        <v>188800.5530818</v>
      </c>
      <c r="AC658">
        <v>1228</v>
      </c>
      <c r="AD658" t="s">
        <v>12</v>
      </c>
      <c r="AE658">
        <v>23288.2677816</v>
      </c>
      <c r="AG658">
        <v>800</v>
      </c>
      <c r="AH658" t="s">
        <v>13</v>
      </c>
      <c r="AI658">
        <v>508053.22042365</v>
      </c>
      <c r="AK658">
        <v>3.8800000000000001E-2</v>
      </c>
      <c r="AL658" t="s">
        <v>14</v>
      </c>
      <c r="AM658">
        <v>80830.132056600007</v>
      </c>
      <c r="AO658">
        <v>6710</v>
      </c>
      <c r="AP658" t="s">
        <v>15</v>
      </c>
      <c r="AQ658">
        <v>3252267.2022020002</v>
      </c>
      <c r="AS658">
        <v>135.80000000000001</v>
      </c>
      <c r="AT658" t="s">
        <v>16</v>
      </c>
      <c r="AU658">
        <v>1161996.530268</v>
      </c>
      <c r="AW658">
        <v>6937</v>
      </c>
      <c r="AX658" t="s">
        <v>17</v>
      </c>
      <c r="AY658">
        <v>52557.175000000003</v>
      </c>
      <c r="BA658">
        <v>418.9</v>
      </c>
      <c r="BB658" t="s">
        <v>18</v>
      </c>
      <c r="BC658">
        <v>92268.72</v>
      </c>
      <c r="BE658">
        <v>8.8000000000000005E-3</v>
      </c>
      <c r="BF658" t="s">
        <v>19</v>
      </c>
      <c r="BG658">
        <v>22475.755385020002</v>
      </c>
      <c r="BI658">
        <v>33</v>
      </c>
      <c r="BJ658" t="s">
        <v>20</v>
      </c>
      <c r="BK658">
        <v>67618.730104500006</v>
      </c>
      <c r="BM658">
        <v>625</v>
      </c>
      <c r="BN658" t="s">
        <v>21</v>
      </c>
      <c r="BO658">
        <v>1718903.2820295</v>
      </c>
      <c r="BQ658">
        <v>1990</v>
      </c>
      <c r="BR658" t="s">
        <v>22</v>
      </c>
      <c r="BS658">
        <v>36119.03216884</v>
      </c>
      <c r="BU658">
        <v>199.2</v>
      </c>
      <c r="BV658" t="s">
        <v>23</v>
      </c>
      <c r="BW658">
        <v>87383.260599999994</v>
      </c>
      <c r="BY658">
        <v>7.93</v>
      </c>
      <c r="BZ658" t="s">
        <v>24</v>
      </c>
      <c r="CA658">
        <v>0</v>
      </c>
      <c r="CC658">
        <v>246.41</v>
      </c>
      <c r="CD658" t="s">
        <v>25</v>
      </c>
      <c r="CE658">
        <v>931826.50444100006</v>
      </c>
      <c r="CG658">
        <v>9987</v>
      </c>
      <c r="CH658" t="s">
        <v>26</v>
      </c>
      <c r="CI658">
        <v>640274</v>
      </c>
      <c r="CK658">
        <v>1005</v>
      </c>
      <c r="CL658" t="s">
        <v>27</v>
      </c>
      <c r="CM658">
        <v>132707.78935232002</v>
      </c>
      <c r="CO658">
        <v>59</v>
      </c>
      <c r="CP658" t="s">
        <v>28</v>
      </c>
      <c r="CQ658">
        <v>25213.13277</v>
      </c>
      <c r="CS658">
        <v>88.3</v>
      </c>
      <c r="CT658" t="s">
        <v>29</v>
      </c>
      <c r="CU658">
        <v>341434.15586279996</v>
      </c>
      <c r="CW658">
        <v>55.645000000000003</v>
      </c>
      <c r="CX658" t="s">
        <v>30</v>
      </c>
      <c r="CY658">
        <v>31301.051988080002</v>
      </c>
      <c r="DA658">
        <v>1.665</v>
      </c>
      <c r="DB658" t="s">
        <v>31</v>
      </c>
      <c r="DC658">
        <v>1233134.95578</v>
      </c>
      <c r="DE658">
        <v>401.49</v>
      </c>
      <c r="DF658" t="s">
        <v>32</v>
      </c>
      <c r="DG658">
        <v>78843.567953279999</v>
      </c>
      <c r="DI658">
        <v>113.6</v>
      </c>
      <c r="DJ658" t="s">
        <v>33</v>
      </c>
      <c r="DK658">
        <v>2451994.4197411202</v>
      </c>
      <c r="DM658">
        <v>227.73</v>
      </c>
      <c r="DN658" t="s">
        <v>34</v>
      </c>
      <c r="DO658">
        <v>282828.88773396</v>
      </c>
      <c r="DQ658">
        <v>102.91</v>
      </c>
      <c r="DR658" t="s">
        <v>35</v>
      </c>
      <c r="DS658">
        <v>17347.880145359999</v>
      </c>
      <c r="DU658">
        <v>68.459999999999994</v>
      </c>
      <c r="DV658" t="s">
        <v>36</v>
      </c>
      <c r="DW658">
        <v>273700.62242104998</v>
      </c>
      <c r="DY658">
        <v>0.67930000000000001</v>
      </c>
      <c r="DZ658" t="s">
        <v>37</v>
      </c>
      <c r="EA658">
        <v>0</v>
      </c>
      <c r="EC658">
        <v>215.5</v>
      </c>
      <c r="ED658" t="s">
        <v>38</v>
      </c>
      <c r="EE658">
        <v>15894.4997442</v>
      </c>
      <c r="EG658">
        <v>443</v>
      </c>
      <c r="EH658" t="s">
        <v>39</v>
      </c>
      <c r="EI658">
        <v>1652480.8694</v>
      </c>
      <c r="EK658">
        <v>73.77</v>
      </c>
      <c r="EL658" t="s">
        <v>40</v>
      </c>
      <c r="EM658">
        <v>57640</v>
      </c>
      <c r="EO658">
        <v>55.37</v>
      </c>
      <c r="EP658" t="s">
        <v>41</v>
      </c>
      <c r="EQ658">
        <v>329893.60830800002</v>
      </c>
      <c r="ES658">
        <v>380.65</v>
      </c>
      <c r="ET658" t="s">
        <v>42</v>
      </c>
      <c r="EU658">
        <v>124813.1</v>
      </c>
      <c r="EW658">
        <v>15.2</v>
      </c>
      <c r="EX658" t="s">
        <v>43</v>
      </c>
      <c r="EY658">
        <v>937164.29310156009</v>
      </c>
      <c r="FA658">
        <v>26.01</v>
      </c>
      <c r="FB658" t="s">
        <v>44</v>
      </c>
      <c r="FC658">
        <v>213514.79507067002</v>
      </c>
      <c r="FE658">
        <v>26.75</v>
      </c>
      <c r="FF658" t="s">
        <v>45</v>
      </c>
      <c r="FG658">
        <v>82226.300443800006</v>
      </c>
      <c r="FI658">
        <v>84.5</v>
      </c>
      <c r="FJ658" t="s">
        <v>46</v>
      </c>
      <c r="FK658">
        <v>508593.55700799997</v>
      </c>
      <c r="FM658">
        <v>226</v>
      </c>
      <c r="FN658" t="s">
        <v>47</v>
      </c>
      <c r="FO658">
        <v>21273.675869999999</v>
      </c>
      <c r="FQ658">
        <v>147.4</v>
      </c>
      <c r="FR658" t="s">
        <v>48</v>
      </c>
      <c r="FS658">
        <v>134883.851375</v>
      </c>
      <c r="FU658">
        <v>85310</v>
      </c>
      <c r="FV658" t="s">
        <v>49</v>
      </c>
      <c r="FW658">
        <v>413214.87649934005</v>
      </c>
      <c r="FY658">
        <v>140.5</v>
      </c>
      <c r="FZ658" t="s">
        <v>50</v>
      </c>
      <c r="GA658">
        <v>72668.670067820014</v>
      </c>
      <c r="GC658">
        <v>5.4690000000000003E-2</v>
      </c>
      <c r="GD658" t="s">
        <v>51</v>
      </c>
      <c r="GE658">
        <v>170292.5</v>
      </c>
      <c r="GG658">
        <v>1312</v>
      </c>
      <c r="GH658" t="s">
        <v>52</v>
      </c>
      <c r="GI658">
        <v>30748.2628362</v>
      </c>
      <c r="GK658">
        <v>709</v>
      </c>
      <c r="GL658" t="s">
        <v>53</v>
      </c>
      <c r="GM658">
        <v>156411.23020451999</v>
      </c>
      <c r="GO658">
        <v>2.4990000000000001</v>
      </c>
    </row>
    <row r="659" spans="1:197" x14ac:dyDescent="0.45">
      <c r="A659">
        <v>41918</v>
      </c>
      <c r="B659" t="s">
        <v>5</v>
      </c>
      <c r="E659">
        <v>306.5</v>
      </c>
      <c r="F659" t="s">
        <v>6</v>
      </c>
      <c r="I659">
        <v>1011</v>
      </c>
      <c r="J659" t="s">
        <v>7</v>
      </c>
      <c r="M659">
        <v>39.5</v>
      </c>
      <c r="N659" t="s">
        <v>8</v>
      </c>
      <c r="Q659">
        <v>1245</v>
      </c>
      <c r="R659" t="s">
        <v>9</v>
      </c>
      <c r="U659">
        <v>40.130000000000003</v>
      </c>
      <c r="V659" t="s">
        <v>10</v>
      </c>
      <c r="Y659">
        <v>30.45</v>
      </c>
      <c r="Z659" t="s">
        <v>11</v>
      </c>
      <c r="AC659">
        <v>1070</v>
      </c>
      <c r="AD659" t="s">
        <v>12</v>
      </c>
      <c r="AG659">
        <v>735</v>
      </c>
      <c r="AH659" t="s">
        <v>13</v>
      </c>
      <c r="AK659">
        <v>3.8519999999999999E-2</v>
      </c>
      <c r="AL659" t="s">
        <v>14</v>
      </c>
      <c r="AO659">
        <v>5850</v>
      </c>
      <c r="AP659" t="s">
        <v>15</v>
      </c>
      <c r="AS659">
        <v>133.21</v>
      </c>
      <c r="AT659" t="s">
        <v>16</v>
      </c>
      <c r="AW659">
        <v>6800</v>
      </c>
      <c r="AX659" t="s">
        <v>17</v>
      </c>
      <c r="BA659">
        <v>413</v>
      </c>
      <c r="BB659" t="s">
        <v>18</v>
      </c>
      <c r="BE659">
        <v>9.2700000000000005E-3</v>
      </c>
      <c r="BF659" t="s">
        <v>19</v>
      </c>
      <c r="BI659">
        <v>30.85</v>
      </c>
      <c r="BJ659" t="s">
        <v>20</v>
      </c>
      <c r="BM659">
        <v>635</v>
      </c>
      <c r="BN659" t="s">
        <v>21</v>
      </c>
      <c r="BQ659">
        <v>1925.1</v>
      </c>
      <c r="BR659" t="s">
        <v>22</v>
      </c>
      <c r="BU659">
        <v>192.1</v>
      </c>
      <c r="BV659" t="s">
        <v>23</v>
      </c>
      <c r="BY659">
        <v>7.9039999999999999</v>
      </c>
      <c r="BZ659" t="s">
        <v>24</v>
      </c>
      <c r="CC659">
        <v>226.3</v>
      </c>
      <c r="CD659" t="s">
        <v>25</v>
      </c>
      <c r="CG659">
        <v>10280</v>
      </c>
      <c r="CH659" t="s">
        <v>26</v>
      </c>
      <c r="CK659">
        <v>976</v>
      </c>
      <c r="CL659" t="s">
        <v>27</v>
      </c>
      <c r="CO659">
        <v>58.7</v>
      </c>
      <c r="CP659" t="s">
        <v>28</v>
      </c>
      <c r="CS659">
        <v>83.3</v>
      </c>
      <c r="CT659" t="s">
        <v>29</v>
      </c>
      <c r="CW659">
        <v>53.305</v>
      </c>
      <c r="CX659" t="s">
        <v>30</v>
      </c>
      <c r="DA659">
        <v>1.655</v>
      </c>
      <c r="DB659" t="s">
        <v>31</v>
      </c>
      <c r="DE659">
        <v>400</v>
      </c>
      <c r="DF659" t="s">
        <v>32</v>
      </c>
      <c r="DI659">
        <v>109.5</v>
      </c>
      <c r="DJ659" t="s">
        <v>33</v>
      </c>
      <c r="DM659">
        <v>222.3</v>
      </c>
      <c r="DN659" t="s">
        <v>34</v>
      </c>
      <c r="DQ659">
        <v>100.5</v>
      </c>
      <c r="DR659" t="s">
        <v>35</v>
      </c>
      <c r="DU659">
        <v>66.489999999999995</v>
      </c>
      <c r="DV659" t="s">
        <v>36</v>
      </c>
      <c r="DY659">
        <v>0.69399999999999995</v>
      </c>
      <c r="DZ659" t="s">
        <v>37</v>
      </c>
      <c r="EC659">
        <v>205</v>
      </c>
      <c r="ED659" t="s">
        <v>38</v>
      </c>
      <c r="EG659">
        <v>445</v>
      </c>
      <c r="EH659" t="s">
        <v>39</v>
      </c>
      <c r="EK659">
        <v>73.5</v>
      </c>
      <c r="EL659" t="s">
        <v>40</v>
      </c>
      <c r="EO659">
        <v>55.5</v>
      </c>
      <c r="EP659" t="s">
        <v>41</v>
      </c>
      <c r="ES659">
        <v>400</v>
      </c>
      <c r="ET659" t="s">
        <v>42</v>
      </c>
      <c r="EW659">
        <v>13.3</v>
      </c>
      <c r="EX659" t="s">
        <v>43</v>
      </c>
      <c r="FA659">
        <v>25.75</v>
      </c>
      <c r="FB659" t="s">
        <v>44</v>
      </c>
      <c r="FE659">
        <v>26.65</v>
      </c>
      <c r="FF659" t="s">
        <v>45</v>
      </c>
      <c r="FI659">
        <v>79</v>
      </c>
      <c r="FJ659" t="s">
        <v>46</v>
      </c>
      <c r="FM659">
        <v>226</v>
      </c>
      <c r="FN659" t="s">
        <v>47</v>
      </c>
      <c r="FQ659">
        <v>140.30000000000001</v>
      </c>
      <c r="FR659" t="s">
        <v>48</v>
      </c>
      <c r="FU659">
        <v>87200</v>
      </c>
      <c r="FV659" t="s">
        <v>49</v>
      </c>
      <c r="FY659">
        <v>138</v>
      </c>
      <c r="FZ659" t="s">
        <v>50</v>
      </c>
      <c r="GC659">
        <v>5.4710000000000002E-2</v>
      </c>
      <c r="GD659" t="s">
        <v>51</v>
      </c>
      <c r="GG659">
        <v>1310</v>
      </c>
      <c r="GH659" t="s">
        <v>52</v>
      </c>
      <c r="GK659">
        <v>715</v>
      </c>
      <c r="GL659" t="s">
        <v>53</v>
      </c>
      <c r="GO659">
        <v>2.383</v>
      </c>
    </row>
    <row r="660" spans="1:197" x14ac:dyDescent="0.45">
      <c r="A660">
        <v>41925</v>
      </c>
      <c r="B660" t="s">
        <v>5</v>
      </c>
      <c r="E660">
        <v>319.5</v>
      </c>
      <c r="F660" t="s">
        <v>6</v>
      </c>
      <c r="I660">
        <v>1077</v>
      </c>
      <c r="J660" t="s">
        <v>7</v>
      </c>
      <c r="M660">
        <v>39.17</v>
      </c>
      <c r="N660" t="s">
        <v>8</v>
      </c>
      <c r="Q660">
        <v>1275</v>
      </c>
      <c r="R660" t="s">
        <v>9</v>
      </c>
      <c r="U660">
        <v>40.479999999999997</v>
      </c>
      <c r="V660" t="s">
        <v>10</v>
      </c>
      <c r="Y660">
        <v>31.05</v>
      </c>
      <c r="Z660" t="s">
        <v>11</v>
      </c>
      <c r="AC660">
        <v>980</v>
      </c>
      <c r="AD660" t="s">
        <v>12</v>
      </c>
      <c r="AG660">
        <v>724</v>
      </c>
      <c r="AH660" t="s">
        <v>13</v>
      </c>
      <c r="AK660">
        <v>3.9510000000000003E-2</v>
      </c>
      <c r="AL660" t="s">
        <v>14</v>
      </c>
      <c r="AO660">
        <v>6500</v>
      </c>
      <c r="AP660" t="s">
        <v>15</v>
      </c>
      <c r="AS660">
        <v>134.6</v>
      </c>
      <c r="AT660" t="s">
        <v>16</v>
      </c>
      <c r="AW660">
        <v>7115</v>
      </c>
      <c r="AX660" t="s">
        <v>17</v>
      </c>
      <c r="BA660">
        <v>413</v>
      </c>
      <c r="BB660" t="s">
        <v>18</v>
      </c>
      <c r="BE660">
        <v>9.4500000000000001E-3</v>
      </c>
      <c r="BF660" t="s">
        <v>19</v>
      </c>
      <c r="BI660">
        <v>30.45</v>
      </c>
      <c r="BJ660" t="s">
        <v>20</v>
      </c>
      <c r="BM660">
        <v>599</v>
      </c>
      <c r="BN660" t="s">
        <v>21</v>
      </c>
      <c r="BQ660">
        <v>1986.6</v>
      </c>
      <c r="BR660" t="s">
        <v>22</v>
      </c>
      <c r="BU660">
        <v>190</v>
      </c>
      <c r="BV660" t="s">
        <v>23</v>
      </c>
      <c r="BY660">
        <v>8.1760000000000002</v>
      </c>
      <c r="BZ660" t="s">
        <v>24</v>
      </c>
      <c r="CC660">
        <v>228.15</v>
      </c>
      <c r="CD660" t="s">
        <v>25</v>
      </c>
      <c r="CG660">
        <v>9980</v>
      </c>
      <c r="CH660" t="s">
        <v>26</v>
      </c>
      <c r="CK660">
        <v>974</v>
      </c>
      <c r="CL660" t="s">
        <v>27</v>
      </c>
      <c r="CO660">
        <v>58.9</v>
      </c>
      <c r="CP660" t="s">
        <v>28</v>
      </c>
      <c r="CS660">
        <v>84.2</v>
      </c>
      <c r="CT660" t="s">
        <v>29</v>
      </c>
      <c r="CW660">
        <v>50.284999999999997</v>
      </c>
      <c r="CX660" t="s">
        <v>30</v>
      </c>
      <c r="DA660">
        <v>1.65</v>
      </c>
      <c r="DB660" t="s">
        <v>31</v>
      </c>
      <c r="DE660">
        <v>419.64</v>
      </c>
      <c r="DF660" t="s">
        <v>32</v>
      </c>
      <c r="DI660">
        <v>129.9</v>
      </c>
      <c r="DJ660" t="s">
        <v>33</v>
      </c>
      <c r="DM660">
        <v>228.69</v>
      </c>
      <c r="DN660" t="s">
        <v>34</v>
      </c>
      <c r="DQ660">
        <v>101.99</v>
      </c>
      <c r="DR660" t="s">
        <v>35</v>
      </c>
      <c r="DU660">
        <v>66.2</v>
      </c>
      <c r="DV660" t="s">
        <v>36</v>
      </c>
      <c r="DY660">
        <v>0.69989999999999997</v>
      </c>
      <c r="DZ660" t="s">
        <v>37</v>
      </c>
      <c r="EC660">
        <v>209.8</v>
      </c>
      <c r="ED660" t="s">
        <v>38</v>
      </c>
      <c r="EG660">
        <v>414</v>
      </c>
      <c r="EH660" t="s">
        <v>39</v>
      </c>
      <c r="EK660">
        <v>73.150000000000006</v>
      </c>
      <c r="EL660" t="s">
        <v>40</v>
      </c>
      <c r="EO660">
        <v>55.4</v>
      </c>
      <c r="EP660" t="s">
        <v>41</v>
      </c>
      <c r="ES660">
        <v>410.15</v>
      </c>
      <c r="ET660" t="s">
        <v>42</v>
      </c>
      <c r="EW660">
        <v>14.45</v>
      </c>
      <c r="EX660" t="s">
        <v>43</v>
      </c>
      <c r="FA660">
        <v>26.965</v>
      </c>
      <c r="FB660" t="s">
        <v>44</v>
      </c>
      <c r="FE660">
        <v>26.9</v>
      </c>
      <c r="FF660" t="s">
        <v>45</v>
      </c>
      <c r="FI660">
        <v>77.7</v>
      </c>
      <c r="FJ660" t="s">
        <v>46</v>
      </c>
      <c r="FM660">
        <v>224.45</v>
      </c>
      <c r="FN660" t="s">
        <v>47</v>
      </c>
      <c r="FQ660">
        <v>137</v>
      </c>
      <c r="FR660" t="s">
        <v>48</v>
      </c>
      <c r="FU660">
        <v>88130</v>
      </c>
      <c r="FV660" t="s">
        <v>49</v>
      </c>
      <c r="FY660">
        <v>139</v>
      </c>
      <c r="FZ660" t="s">
        <v>50</v>
      </c>
      <c r="GC660">
        <v>5.5710000000000003E-2</v>
      </c>
      <c r="GD660" t="s">
        <v>51</v>
      </c>
      <c r="GG660">
        <v>1322</v>
      </c>
      <c r="GH660" t="s">
        <v>52</v>
      </c>
      <c r="GK660">
        <v>710</v>
      </c>
      <c r="GL660" t="s">
        <v>53</v>
      </c>
      <c r="GO660">
        <v>2.4300000000000002</v>
      </c>
    </row>
    <row r="661" spans="1:197" x14ac:dyDescent="0.45">
      <c r="A661">
        <v>41932</v>
      </c>
      <c r="B661" t="s">
        <v>5</v>
      </c>
      <c r="E661">
        <v>315</v>
      </c>
      <c r="F661" t="s">
        <v>6</v>
      </c>
      <c r="I661">
        <v>1142</v>
      </c>
      <c r="J661" t="s">
        <v>7</v>
      </c>
      <c r="M661">
        <v>38.33</v>
      </c>
      <c r="N661" t="s">
        <v>8</v>
      </c>
      <c r="Q661">
        <v>1282</v>
      </c>
      <c r="R661" t="s">
        <v>9</v>
      </c>
      <c r="U661">
        <v>37.299999999999997</v>
      </c>
      <c r="V661" t="s">
        <v>10</v>
      </c>
      <c r="Y661">
        <v>31.1</v>
      </c>
      <c r="Z661" t="s">
        <v>11</v>
      </c>
      <c r="AC661">
        <v>945</v>
      </c>
      <c r="AD661" t="s">
        <v>12</v>
      </c>
      <c r="AG661">
        <v>683</v>
      </c>
      <c r="AH661" t="s">
        <v>13</v>
      </c>
      <c r="AK661">
        <v>3.8370000000000001E-2</v>
      </c>
      <c r="AL661" t="s">
        <v>14</v>
      </c>
      <c r="AO661">
        <v>6360</v>
      </c>
      <c r="AP661" t="s">
        <v>15</v>
      </c>
      <c r="AS661">
        <v>133.99</v>
      </c>
      <c r="AT661" t="s">
        <v>16</v>
      </c>
      <c r="AW661">
        <v>7740</v>
      </c>
      <c r="AX661" t="s">
        <v>17</v>
      </c>
      <c r="BA661">
        <v>393</v>
      </c>
      <c r="BB661" t="s">
        <v>18</v>
      </c>
      <c r="BE661">
        <v>9.5700000000000004E-3</v>
      </c>
      <c r="BF661" t="s">
        <v>19</v>
      </c>
      <c r="BI661">
        <v>28.3</v>
      </c>
      <c r="BJ661" t="s">
        <v>20</v>
      </c>
      <c r="BM661">
        <v>584</v>
      </c>
      <c r="BN661" t="s">
        <v>21</v>
      </c>
      <c r="BQ661">
        <v>1948.5</v>
      </c>
      <c r="BR661" t="s">
        <v>22</v>
      </c>
      <c r="BU661">
        <v>188.2</v>
      </c>
      <c r="BV661" t="s">
        <v>23</v>
      </c>
      <c r="BY661">
        <v>7.9560000000000004</v>
      </c>
      <c r="BZ661" t="s">
        <v>24</v>
      </c>
      <c r="CC661">
        <v>230</v>
      </c>
      <c r="CD661" t="s">
        <v>25</v>
      </c>
      <c r="CG661">
        <v>10180</v>
      </c>
      <c r="CH661" t="s">
        <v>26</v>
      </c>
      <c r="CK661">
        <v>979</v>
      </c>
      <c r="CL661" t="s">
        <v>27</v>
      </c>
      <c r="CO661">
        <v>58.2</v>
      </c>
      <c r="CP661" t="s">
        <v>28</v>
      </c>
      <c r="CS661">
        <v>85</v>
      </c>
      <c r="CT661" t="s">
        <v>29</v>
      </c>
      <c r="CW661">
        <v>50.62</v>
      </c>
      <c r="CX661" t="s">
        <v>30</v>
      </c>
      <c r="DA661">
        <v>1.595</v>
      </c>
      <c r="DB661" t="s">
        <v>31</v>
      </c>
      <c r="DE661">
        <v>411.47</v>
      </c>
      <c r="DF661" t="s">
        <v>32</v>
      </c>
      <c r="DI661">
        <v>138</v>
      </c>
      <c r="DJ661" t="s">
        <v>33</v>
      </c>
      <c r="DM661">
        <v>225.88</v>
      </c>
      <c r="DN661" t="s">
        <v>34</v>
      </c>
      <c r="DQ661">
        <v>102.8</v>
      </c>
      <c r="DR661" t="s">
        <v>35</v>
      </c>
      <c r="DU661">
        <v>66.19</v>
      </c>
      <c r="DV661" t="s">
        <v>36</v>
      </c>
      <c r="DY661">
        <v>0.67649999999999999</v>
      </c>
      <c r="DZ661" t="s">
        <v>37</v>
      </c>
      <c r="EC661">
        <v>225</v>
      </c>
      <c r="ED661" t="s">
        <v>38</v>
      </c>
      <c r="EG661">
        <v>402</v>
      </c>
      <c r="EH661" t="s">
        <v>39</v>
      </c>
      <c r="EK661">
        <v>72.489999999999995</v>
      </c>
      <c r="EL661" t="s">
        <v>40</v>
      </c>
      <c r="EO661">
        <v>56.5</v>
      </c>
      <c r="EP661" t="s">
        <v>41</v>
      </c>
      <c r="ES661">
        <v>424</v>
      </c>
      <c r="ET661" t="s">
        <v>42</v>
      </c>
      <c r="EW661">
        <v>12.5</v>
      </c>
      <c r="EX661" t="s">
        <v>43</v>
      </c>
      <c r="FA661">
        <v>26.215</v>
      </c>
      <c r="FB661" t="s">
        <v>44</v>
      </c>
      <c r="FE661">
        <v>26.81</v>
      </c>
      <c r="FF661" t="s">
        <v>45</v>
      </c>
      <c r="FI661">
        <v>80.099999999999994</v>
      </c>
      <c r="FJ661" t="s">
        <v>46</v>
      </c>
      <c r="FM661">
        <v>221</v>
      </c>
      <c r="FN661" t="s">
        <v>47</v>
      </c>
      <c r="FQ661">
        <v>132.6</v>
      </c>
      <c r="FR661" t="s">
        <v>48</v>
      </c>
      <c r="FU661">
        <v>89480</v>
      </c>
      <c r="FV661" t="s">
        <v>49</v>
      </c>
      <c r="FY661">
        <v>137.5</v>
      </c>
      <c r="FZ661" t="s">
        <v>50</v>
      </c>
      <c r="GC661">
        <v>5.3800000000000001E-2</v>
      </c>
      <c r="GD661" t="s">
        <v>51</v>
      </c>
      <c r="GG661">
        <v>1343</v>
      </c>
      <c r="GH661" t="s">
        <v>52</v>
      </c>
      <c r="GK661">
        <v>700</v>
      </c>
      <c r="GL661" t="s">
        <v>53</v>
      </c>
      <c r="GO661">
        <v>2.3330000000000002</v>
      </c>
    </row>
    <row r="662" spans="1:197" x14ac:dyDescent="0.45">
      <c r="A662">
        <v>41939</v>
      </c>
      <c r="B662" t="s">
        <v>5</v>
      </c>
      <c r="E662">
        <v>360</v>
      </c>
      <c r="F662" t="s">
        <v>6</v>
      </c>
      <c r="I662">
        <v>1213</v>
      </c>
      <c r="J662" t="s">
        <v>7</v>
      </c>
      <c r="M662">
        <v>38.5</v>
      </c>
      <c r="N662" t="s">
        <v>8</v>
      </c>
      <c r="Q662">
        <v>1344</v>
      </c>
      <c r="R662" t="s">
        <v>9</v>
      </c>
      <c r="U662">
        <v>38.200000000000003</v>
      </c>
      <c r="V662" t="s">
        <v>10</v>
      </c>
      <c r="Y662">
        <v>32.700000000000003</v>
      </c>
      <c r="Z662" t="s">
        <v>11</v>
      </c>
      <c r="AC662">
        <v>1326</v>
      </c>
      <c r="AD662" t="s">
        <v>12</v>
      </c>
      <c r="AG662">
        <v>917</v>
      </c>
      <c r="AH662" t="s">
        <v>13</v>
      </c>
      <c r="AK662">
        <v>3.993E-2</v>
      </c>
      <c r="AL662" t="s">
        <v>14</v>
      </c>
      <c r="AO662">
        <v>6740</v>
      </c>
      <c r="AP662" t="s">
        <v>15</v>
      </c>
      <c r="AS662">
        <v>141.5</v>
      </c>
      <c r="AT662" t="s">
        <v>16</v>
      </c>
      <c r="AW662">
        <v>8033</v>
      </c>
      <c r="AX662" t="s">
        <v>17</v>
      </c>
      <c r="BA662">
        <v>411.6</v>
      </c>
      <c r="BB662" t="s">
        <v>18</v>
      </c>
      <c r="BE662">
        <v>9.5899999999999996E-3</v>
      </c>
      <c r="BF662" t="s">
        <v>19</v>
      </c>
      <c r="BI662">
        <v>28.15</v>
      </c>
      <c r="BJ662" t="s">
        <v>20</v>
      </c>
      <c r="BM662">
        <v>614</v>
      </c>
      <c r="BN662" t="s">
        <v>21</v>
      </c>
      <c r="BQ662">
        <v>2120</v>
      </c>
      <c r="BR662" t="s">
        <v>22</v>
      </c>
      <c r="BU662">
        <v>211.9</v>
      </c>
      <c r="BV662" t="s">
        <v>23</v>
      </c>
      <c r="BY662">
        <v>9.4169999999999998</v>
      </c>
      <c r="BZ662" t="s">
        <v>24</v>
      </c>
      <c r="CC662">
        <v>255</v>
      </c>
      <c r="CD662" t="s">
        <v>25</v>
      </c>
      <c r="CG662">
        <v>11900</v>
      </c>
      <c r="CH662" t="s">
        <v>26</v>
      </c>
      <c r="CK662">
        <v>993</v>
      </c>
      <c r="CL662" t="s">
        <v>27</v>
      </c>
      <c r="CO662">
        <v>58</v>
      </c>
      <c r="CP662" t="s">
        <v>28</v>
      </c>
      <c r="CS662">
        <v>87.5</v>
      </c>
      <c r="CT662" t="s">
        <v>29</v>
      </c>
      <c r="CW662">
        <v>55.055</v>
      </c>
      <c r="CX662" t="s">
        <v>30</v>
      </c>
      <c r="DA662">
        <v>1.595</v>
      </c>
      <c r="DB662" t="s">
        <v>31</v>
      </c>
      <c r="DE662">
        <v>442.05</v>
      </c>
      <c r="DF662" t="s">
        <v>32</v>
      </c>
      <c r="DI662">
        <v>150</v>
      </c>
      <c r="DJ662" t="s">
        <v>33</v>
      </c>
      <c r="DM662">
        <v>239.9</v>
      </c>
      <c r="DN662" t="s">
        <v>34</v>
      </c>
      <c r="DQ662">
        <v>107.19</v>
      </c>
      <c r="DR662" t="s">
        <v>35</v>
      </c>
      <c r="DU662">
        <v>69.010000000000005</v>
      </c>
      <c r="DV662" t="s">
        <v>36</v>
      </c>
      <c r="DY662">
        <v>0.69299999999999995</v>
      </c>
      <c r="DZ662" t="s">
        <v>37</v>
      </c>
      <c r="EC662">
        <v>239.7</v>
      </c>
      <c r="ED662" t="s">
        <v>38</v>
      </c>
      <c r="EG662">
        <v>413</v>
      </c>
      <c r="EH662" t="s">
        <v>39</v>
      </c>
      <c r="EK662">
        <v>76.23</v>
      </c>
      <c r="EL662" t="s">
        <v>40</v>
      </c>
      <c r="EO662">
        <v>56.9</v>
      </c>
      <c r="EP662" t="s">
        <v>41</v>
      </c>
      <c r="ES662">
        <v>457.1</v>
      </c>
      <c r="ET662" t="s">
        <v>42</v>
      </c>
      <c r="EW662">
        <v>15.95</v>
      </c>
      <c r="EX662" t="s">
        <v>43</v>
      </c>
      <c r="FA662">
        <v>28.795000000000002</v>
      </c>
      <c r="FB662" t="s">
        <v>44</v>
      </c>
      <c r="FE662">
        <v>29.495000000000001</v>
      </c>
      <c r="FF662" t="s">
        <v>45</v>
      </c>
      <c r="FI662">
        <v>83.4</v>
      </c>
      <c r="FJ662" t="s">
        <v>46</v>
      </c>
      <c r="FM662">
        <v>259.8</v>
      </c>
      <c r="FN662" t="s">
        <v>47</v>
      </c>
      <c r="FQ662">
        <v>144.30000000000001</v>
      </c>
      <c r="FR662" t="s">
        <v>48</v>
      </c>
      <c r="FU662">
        <v>93990</v>
      </c>
      <c r="FV662" t="s">
        <v>49</v>
      </c>
      <c r="FY662">
        <v>154</v>
      </c>
      <c r="FZ662" t="s">
        <v>50</v>
      </c>
      <c r="GC662">
        <v>5.3609999999999998E-2</v>
      </c>
      <c r="GD662" t="s">
        <v>51</v>
      </c>
      <c r="GG662">
        <v>1371</v>
      </c>
      <c r="GH662" t="s">
        <v>52</v>
      </c>
      <c r="GK662">
        <v>736</v>
      </c>
      <c r="GL662" t="s">
        <v>53</v>
      </c>
      <c r="GO662">
        <v>2.4990000000000001</v>
      </c>
    </row>
    <row r="663" spans="1:197" x14ac:dyDescent="0.45">
      <c r="A663">
        <v>41946</v>
      </c>
      <c r="B663" t="s">
        <v>5</v>
      </c>
      <c r="E663">
        <v>401</v>
      </c>
      <c r="F663" t="s">
        <v>6</v>
      </c>
      <c r="I663">
        <v>1233</v>
      </c>
      <c r="J663" t="s">
        <v>7</v>
      </c>
      <c r="M663">
        <v>39.520000000000003</v>
      </c>
      <c r="N663" t="s">
        <v>8</v>
      </c>
      <c r="Q663">
        <v>1379</v>
      </c>
      <c r="R663" t="s">
        <v>9</v>
      </c>
      <c r="U663">
        <v>41.31</v>
      </c>
      <c r="V663" t="s">
        <v>10</v>
      </c>
      <c r="Y663">
        <v>32.799999999999997</v>
      </c>
      <c r="Z663" t="s">
        <v>11</v>
      </c>
      <c r="AC663">
        <v>1260</v>
      </c>
      <c r="AD663" t="s">
        <v>12</v>
      </c>
      <c r="AG663">
        <v>887</v>
      </c>
      <c r="AH663" t="s">
        <v>13</v>
      </c>
      <c r="AK663">
        <v>4.0320000000000002E-2</v>
      </c>
      <c r="AL663" t="s">
        <v>14</v>
      </c>
      <c r="AO663">
        <v>7070</v>
      </c>
      <c r="AP663" t="s">
        <v>15</v>
      </c>
      <c r="AS663">
        <v>144.5</v>
      </c>
      <c r="AT663" t="s">
        <v>16</v>
      </c>
      <c r="AW663">
        <v>8000</v>
      </c>
      <c r="AX663" t="s">
        <v>17</v>
      </c>
      <c r="BA663">
        <v>405</v>
      </c>
      <c r="BB663" t="s">
        <v>18</v>
      </c>
      <c r="BE663">
        <v>9.4199999999999996E-3</v>
      </c>
      <c r="BF663" t="s">
        <v>19</v>
      </c>
      <c r="BI663">
        <v>31.5</v>
      </c>
      <c r="BJ663" t="s">
        <v>20</v>
      </c>
      <c r="BM663">
        <v>617</v>
      </c>
      <c r="BN663" t="s">
        <v>21</v>
      </c>
      <c r="BQ663">
        <v>2126.5</v>
      </c>
      <c r="BR663" t="s">
        <v>22</v>
      </c>
      <c r="BU663">
        <v>211</v>
      </c>
      <c r="BV663" t="s">
        <v>23</v>
      </c>
      <c r="BY663">
        <v>10.122</v>
      </c>
      <c r="BZ663" t="s">
        <v>24</v>
      </c>
      <c r="CC663">
        <v>255.5</v>
      </c>
      <c r="CD663" t="s">
        <v>25</v>
      </c>
      <c r="CG663">
        <v>11750</v>
      </c>
      <c r="CH663" t="s">
        <v>26</v>
      </c>
      <c r="CK663">
        <v>1012</v>
      </c>
      <c r="CL663" t="s">
        <v>27</v>
      </c>
      <c r="CO663">
        <v>59.28</v>
      </c>
      <c r="CP663" t="s">
        <v>28</v>
      </c>
      <c r="CS663">
        <v>86.8</v>
      </c>
      <c r="CT663" t="s">
        <v>29</v>
      </c>
      <c r="CW663">
        <v>57.575000000000003</v>
      </c>
      <c r="CX663" t="s">
        <v>30</v>
      </c>
      <c r="DA663">
        <v>1.635</v>
      </c>
      <c r="DB663" t="s">
        <v>31</v>
      </c>
      <c r="DE663">
        <v>429.56</v>
      </c>
      <c r="DF663" t="s">
        <v>32</v>
      </c>
      <c r="DI663">
        <v>148.4</v>
      </c>
      <c r="DJ663" t="s">
        <v>33</v>
      </c>
      <c r="DM663">
        <v>239.02</v>
      </c>
      <c r="DN663" t="s">
        <v>34</v>
      </c>
      <c r="DQ663">
        <v>106.96</v>
      </c>
      <c r="DR663" t="s">
        <v>35</v>
      </c>
      <c r="DU663">
        <v>70.510000000000005</v>
      </c>
      <c r="DV663" t="s">
        <v>36</v>
      </c>
      <c r="DY663">
        <v>0.67800000000000005</v>
      </c>
      <c r="DZ663" t="s">
        <v>37</v>
      </c>
      <c r="EC663">
        <v>264.89999999999998</v>
      </c>
      <c r="ED663" t="s">
        <v>38</v>
      </c>
      <c r="EG663">
        <v>440</v>
      </c>
      <c r="EH663" t="s">
        <v>39</v>
      </c>
      <c r="EK663">
        <v>75.69</v>
      </c>
      <c r="EL663" t="s">
        <v>40</v>
      </c>
      <c r="EO663">
        <v>55.99</v>
      </c>
      <c r="EP663" t="s">
        <v>41</v>
      </c>
      <c r="ES663">
        <v>508.05</v>
      </c>
      <c r="ET663" t="s">
        <v>42</v>
      </c>
      <c r="EW663">
        <v>13.9</v>
      </c>
      <c r="EX663" t="s">
        <v>43</v>
      </c>
      <c r="FA663">
        <v>27.765000000000001</v>
      </c>
      <c r="FB663" t="s">
        <v>44</v>
      </c>
      <c r="FE663">
        <v>32</v>
      </c>
      <c r="FF663" t="s">
        <v>45</v>
      </c>
      <c r="FI663">
        <v>81.3</v>
      </c>
      <c r="FJ663" t="s">
        <v>46</v>
      </c>
      <c r="FM663">
        <v>255.5</v>
      </c>
      <c r="FN663" t="s">
        <v>47</v>
      </c>
      <c r="FQ663">
        <v>148.4</v>
      </c>
      <c r="FR663" t="s">
        <v>48</v>
      </c>
      <c r="FU663">
        <v>98100</v>
      </c>
      <c r="FV663" t="s">
        <v>49</v>
      </c>
      <c r="FY663">
        <v>164.1</v>
      </c>
      <c r="FZ663" t="s">
        <v>50</v>
      </c>
      <c r="GC663">
        <v>5.407E-2</v>
      </c>
      <c r="GD663" t="s">
        <v>51</v>
      </c>
      <c r="GG663">
        <v>1460</v>
      </c>
      <c r="GH663" t="s">
        <v>52</v>
      </c>
      <c r="GK663">
        <v>750</v>
      </c>
      <c r="GL663" t="s">
        <v>53</v>
      </c>
      <c r="GO663">
        <v>2.5430000000000001</v>
      </c>
    </row>
    <row r="664" spans="1:197" x14ac:dyDescent="0.45">
      <c r="A664">
        <v>41953</v>
      </c>
      <c r="B664" t="s">
        <v>5</v>
      </c>
      <c r="E664">
        <v>377</v>
      </c>
      <c r="F664" t="s">
        <v>6</v>
      </c>
      <c r="I664">
        <v>1224</v>
      </c>
      <c r="J664" t="s">
        <v>7</v>
      </c>
      <c r="M664">
        <v>42.94</v>
      </c>
      <c r="N664" t="s">
        <v>8</v>
      </c>
      <c r="Q664">
        <v>1366</v>
      </c>
      <c r="R664" t="s">
        <v>9</v>
      </c>
      <c r="U664">
        <v>41.5</v>
      </c>
      <c r="V664" t="s">
        <v>10</v>
      </c>
      <c r="Y664">
        <v>34</v>
      </c>
      <c r="Z664" t="s">
        <v>11</v>
      </c>
      <c r="AC664">
        <v>1317</v>
      </c>
      <c r="AD664" t="s">
        <v>12</v>
      </c>
      <c r="AG664">
        <v>928</v>
      </c>
      <c r="AH664" t="s">
        <v>13</v>
      </c>
      <c r="AK664">
        <v>4.3749999999999997E-2</v>
      </c>
      <c r="AL664" t="s">
        <v>14</v>
      </c>
      <c r="AO664">
        <v>6970</v>
      </c>
      <c r="AP664" t="s">
        <v>15</v>
      </c>
      <c r="AS664">
        <v>142.49</v>
      </c>
      <c r="AT664" t="s">
        <v>16</v>
      </c>
      <c r="AW664">
        <v>8152</v>
      </c>
      <c r="AX664" t="s">
        <v>17</v>
      </c>
      <c r="BA664">
        <v>416.1</v>
      </c>
      <c r="BB664" t="s">
        <v>18</v>
      </c>
      <c r="BE664">
        <v>9.3900000000000008E-3</v>
      </c>
      <c r="BF664" t="s">
        <v>19</v>
      </c>
      <c r="BI664">
        <v>30</v>
      </c>
      <c r="BJ664" t="s">
        <v>20</v>
      </c>
      <c r="BM664">
        <v>617</v>
      </c>
      <c r="BN664" t="s">
        <v>21</v>
      </c>
      <c r="BQ664">
        <v>2084</v>
      </c>
      <c r="BR664" t="s">
        <v>22</v>
      </c>
      <c r="BU664">
        <v>212.2</v>
      </c>
      <c r="BV664" t="s">
        <v>23</v>
      </c>
      <c r="BY664">
        <v>11.19</v>
      </c>
      <c r="BZ664" t="s">
        <v>24</v>
      </c>
      <c r="CC664">
        <v>253.5</v>
      </c>
      <c r="CD664" t="s">
        <v>25</v>
      </c>
      <c r="CG664">
        <v>11850</v>
      </c>
      <c r="CH664" t="s">
        <v>26</v>
      </c>
      <c r="CK664">
        <v>1003</v>
      </c>
      <c r="CL664" t="s">
        <v>27</v>
      </c>
      <c r="CO664">
        <v>57.6</v>
      </c>
      <c r="CP664" t="s">
        <v>28</v>
      </c>
      <c r="CS664">
        <v>81.599999999999994</v>
      </c>
      <c r="CT664" t="s">
        <v>29</v>
      </c>
      <c r="CW664">
        <v>59.354999999999997</v>
      </c>
      <c r="CX664" t="s">
        <v>30</v>
      </c>
      <c r="DA664">
        <v>1.71</v>
      </c>
      <c r="DB664" t="s">
        <v>31</v>
      </c>
      <c r="DE664">
        <v>455.01</v>
      </c>
      <c r="DF664" t="s">
        <v>32</v>
      </c>
      <c r="DI664">
        <v>148.80000000000001</v>
      </c>
      <c r="DJ664" t="s">
        <v>33</v>
      </c>
      <c r="DM664">
        <v>233.79</v>
      </c>
      <c r="DN664" t="s">
        <v>34</v>
      </c>
      <c r="DQ664">
        <v>107.92</v>
      </c>
      <c r="DR664" t="s">
        <v>35</v>
      </c>
      <c r="DU664">
        <v>71.23</v>
      </c>
      <c r="DV664" t="s">
        <v>36</v>
      </c>
      <c r="DY664">
        <v>0.6885</v>
      </c>
      <c r="DZ664" t="s">
        <v>37</v>
      </c>
      <c r="EC664">
        <v>325</v>
      </c>
      <c r="ED664" t="s">
        <v>38</v>
      </c>
      <c r="EG664">
        <v>450</v>
      </c>
      <c r="EH664" t="s">
        <v>39</v>
      </c>
      <c r="EK664">
        <v>74.150000000000006</v>
      </c>
      <c r="EL664" t="s">
        <v>40</v>
      </c>
      <c r="EO664">
        <v>53.35</v>
      </c>
      <c r="EP664" t="s">
        <v>41</v>
      </c>
      <c r="ES664">
        <v>496</v>
      </c>
      <c r="ET664" t="s">
        <v>42</v>
      </c>
      <c r="EW664">
        <v>13.25</v>
      </c>
      <c r="EX664" t="s">
        <v>43</v>
      </c>
      <c r="FA664">
        <v>28.95</v>
      </c>
      <c r="FB664" t="s">
        <v>44</v>
      </c>
      <c r="FE664">
        <v>32.57</v>
      </c>
      <c r="FF664" t="s">
        <v>45</v>
      </c>
      <c r="FI664">
        <v>76</v>
      </c>
      <c r="FJ664" t="s">
        <v>46</v>
      </c>
      <c r="FM664">
        <v>249.4</v>
      </c>
      <c r="FN664" t="s">
        <v>47</v>
      </c>
      <c r="FQ664">
        <v>144.9</v>
      </c>
      <c r="FR664" t="s">
        <v>48</v>
      </c>
      <c r="FU664">
        <v>102030</v>
      </c>
      <c r="FV664" t="s">
        <v>49</v>
      </c>
      <c r="FY664">
        <v>174.2</v>
      </c>
      <c r="FZ664" t="s">
        <v>50</v>
      </c>
      <c r="GC664">
        <v>5.373E-2</v>
      </c>
      <c r="GD664" t="s">
        <v>51</v>
      </c>
      <c r="GG664">
        <v>1481</v>
      </c>
      <c r="GH664" t="s">
        <v>52</v>
      </c>
      <c r="GK664">
        <v>738</v>
      </c>
      <c r="GL664" t="s">
        <v>53</v>
      </c>
      <c r="GO664">
        <v>2.5169999999999999</v>
      </c>
    </row>
    <row r="665" spans="1:197" x14ac:dyDescent="0.45">
      <c r="A665">
        <v>41960</v>
      </c>
      <c r="B665" t="s">
        <v>5</v>
      </c>
      <c r="E665">
        <v>405.5</v>
      </c>
      <c r="F665" t="s">
        <v>6</v>
      </c>
      <c r="I665">
        <v>1226</v>
      </c>
      <c r="J665" t="s">
        <v>7</v>
      </c>
      <c r="M665">
        <v>45.5</v>
      </c>
      <c r="N665" t="s">
        <v>8</v>
      </c>
      <c r="Q665">
        <v>1435</v>
      </c>
      <c r="R665" t="s">
        <v>9</v>
      </c>
      <c r="U665">
        <v>42.9</v>
      </c>
      <c r="V665" t="s">
        <v>10</v>
      </c>
      <c r="Y665">
        <v>34.799999999999997</v>
      </c>
      <c r="Z665" t="s">
        <v>11</v>
      </c>
      <c r="AC665">
        <v>1403</v>
      </c>
      <c r="AD665" t="s">
        <v>12</v>
      </c>
      <c r="AG665">
        <v>941</v>
      </c>
      <c r="AH665" t="s">
        <v>13</v>
      </c>
      <c r="AK665">
        <v>4.5260000000000002E-2</v>
      </c>
      <c r="AL665" t="s">
        <v>14</v>
      </c>
      <c r="AO665">
        <v>6850</v>
      </c>
      <c r="AP665" t="s">
        <v>15</v>
      </c>
      <c r="AS665">
        <v>145.01</v>
      </c>
      <c r="AT665" t="s">
        <v>16</v>
      </c>
      <c r="AW665">
        <v>8422</v>
      </c>
      <c r="AX665" t="s">
        <v>17</v>
      </c>
      <c r="BA665">
        <v>406.8</v>
      </c>
      <c r="BB665" t="s">
        <v>18</v>
      </c>
      <c r="BE665">
        <v>9.4900000000000002E-3</v>
      </c>
      <c r="BF665" t="s">
        <v>19</v>
      </c>
      <c r="BI665">
        <v>30</v>
      </c>
      <c r="BJ665" t="s">
        <v>20</v>
      </c>
      <c r="BM665">
        <v>599</v>
      </c>
      <c r="BN665" t="s">
        <v>21</v>
      </c>
      <c r="BQ665">
        <v>2280.4</v>
      </c>
      <c r="BR665" t="s">
        <v>22</v>
      </c>
      <c r="BU665">
        <v>214</v>
      </c>
      <c r="BV665" t="s">
        <v>23</v>
      </c>
      <c r="BY665">
        <v>12.805</v>
      </c>
      <c r="BZ665" t="s">
        <v>24</v>
      </c>
      <c r="CC665">
        <v>258.7</v>
      </c>
      <c r="CD665" t="s">
        <v>25</v>
      </c>
      <c r="CG665">
        <v>11752</v>
      </c>
      <c r="CH665" t="s">
        <v>26</v>
      </c>
      <c r="CK665">
        <v>1022</v>
      </c>
      <c r="CL665" t="s">
        <v>27</v>
      </c>
      <c r="CO665">
        <v>63.5</v>
      </c>
      <c r="CP665" t="s">
        <v>28</v>
      </c>
      <c r="CS665">
        <v>79.7</v>
      </c>
      <c r="CT665" t="s">
        <v>29</v>
      </c>
      <c r="CW665">
        <v>60.51</v>
      </c>
      <c r="CX665" t="s">
        <v>30</v>
      </c>
      <c r="DA665">
        <v>1.68</v>
      </c>
      <c r="DB665" t="s">
        <v>31</v>
      </c>
      <c r="DE665">
        <v>458.01</v>
      </c>
      <c r="DF665" t="s">
        <v>32</v>
      </c>
      <c r="DI665">
        <v>165.5</v>
      </c>
      <c r="DJ665" t="s">
        <v>33</v>
      </c>
      <c r="DM665">
        <v>240.4</v>
      </c>
      <c r="DN665" t="s">
        <v>34</v>
      </c>
      <c r="DQ665">
        <v>108.99</v>
      </c>
      <c r="DR665" t="s">
        <v>35</v>
      </c>
      <c r="DU665">
        <v>69</v>
      </c>
      <c r="DV665" t="s">
        <v>36</v>
      </c>
      <c r="DY665">
        <v>0.67500000000000004</v>
      </c>
      <c r="DZ665" t="s">
        <v>37</v>
      </c>
      <c r="EC665">
        <v>348.7</v>
      </c>
      <c r="ED665" t="s">
        <v>38</v>
      </c>
      <c r="EG665">
        <v>421</v>
      </c>
      <c r="EH665" t="s">
        <v>39</v>
      </c>
      <c r="EK665">
        <v>74.39</v>
      </c>
      <c r="EL665" t="s">
        <v>40</v>
      </c>
      <c r="EO665">
        <v>54.92</v>
      </c>
      <c r="EP665" t="s">
        <v>41</v>
      </c>
      <c r="ES665">
        <v>525</v>
      </c>
      <c r="ET665" t="s">
        <v>42</v>
      </c>
      <c r="EW665">
        <v>13.1</v>
      </c>
      <c r="EX665" t="s">
        <v>43</v>
      </c>
      <c r="FA665">
        <v>29.7</v>
      </c>
      <c r="FB665" t="s">
        <v>44</v>
      </c>
      <c r="FE665">
        <v>34.174999999999997</v>
      </c>
      <c r="FF665" t="s">
        <v>45</v>
      </c>
      <c r="FI665">
        <v>71.900000000000006</v>
      </c>
      <c r="FJ665" t="s">
        <v>46</v>
      </c>
      <c r="FM665">
        <v>252.2</v>
      </c>
      <c r="FN665" t="s">
        <v>47</v>
      </c>
      <c r="FQ665">
        <v>147.9</v>
      </c>
      <c r="FR665" t="s">
        <v>48</v>
      </c>
      <c r="FU665">
        <v>108500</v>
      </c>
      <c r="FV665" t="s">
        <v>49</v>
      </c>
      <c r="FY665">
        <v>129.55000000000001</v>
      </c>
      <c r="FZ665" t="s">
        <v>50</v>
      </c>
      <c r="GC665">
        <v>5.3859999999999998E-2</v>
      </c>
      <c r="GD665" t="s">
        <v>51</v>
      </c>
      <c r="GG665">
        <v>1470</v>
      </c>
      <c r="GH665" t="s">
        <v>52</v>
      </c>
      <c r="GK665">
        <v>716</v>
      </c>
      <c r="GL665" t="s">
        <v>53</v>
      </c>
      <c r="GO665">
        <v>2.54</v>
      </c>
    </row>
    <row r="666" spans="1:197" x14ac:dyDescent="0.45">
      <c r="A666">
        <v>41967</v>
      </c>
      <c r="B666" t="s">
        <v>5</v>
      </c>
      <c r="E666">
        <v>461</v>
      </c>
      <c r="F666" t="s">
        <v>6</v>
      </c>
      <c r="I666">
        <v>1238</v>
      </c>
      <c r="J666" t="s">
        <v>7</v>
      </c>
      <c r="M666">
        <v>47.49</v>
      </c>
      <c r="N666" t="s">
        <v>8</v>
      </c>
      <c r="Q666">
        <v>1480</v>
      </c>
      <c r="R666" t="s">
        <v>9</v>
      </c>
      <c r="U666">
        <v>41.78</v>
      </c>
      <c r="V666" t="s">
        <v>10</v>
      </c>
      <c r="Y666">
        <v>33.049999999999997</v>
      </c>
      <c r="Z666" t="s">
        <v>11</v>
      </c>
      <c r="AC666">
        <v>1255</v>
      </c>
      <c r="AD666" t="s">
        <v>12</v>
      </c>
      <c r="AG666">
        <v>850</v>
      </c>
      <c r="AH666" t="s">
        <v>13</v>
      </c>
      <c r="AK666">
        <v>4.6699999999999998E-2</v>
      </c>
      <c r="AL666" t="s">
        <v>14</v>
      </c>
      <c r="AO666">
        <v>7000</v>
      </c>
      <c r="AP666" t="s">
        <v>15</v>
      </c>
      <c r="AS666">
        <v>142.86000000000001</v>
      </c>
      <c r="AT666" t="s">
        <v>16</v>
      </c>
      <c r="AW666">
        <v>8820</v>
      </c>
      <c r="AX666" t="s">
        <v>17</v>
      </c>
      <c r="BA666">
        <v>440</v>
      </c>
      <c r="BB666" t="s">
        <v>18</v>
      </c>
      <c r="BE666">
        <v>8.9499999999999996E-3</v>
      </c>
      <c r="BF666" t="s">
        <v>19</v>
      </c>
      <c r="BI666">
        <v>29.75</v>
      </c>
      <c r="BJ666" t="s">
        <v>20</v>
      </c>
      <c r="BM666">
        <v>565</v>
      </c>
      <c r="BN666" t="s">
        <v>21</v>
      </c>
      <c r="BQ666">
        <v>2291.6999999999998</v>
      </c>
      <c r="BR666" t="s">
        <v>22</v>
      </c>
      <c r="BU666">
        <v>214</v>
      </c>
      <c r="BV666" t="s">
        <v>23</v>
      </c>
      <c r="BY666">
        <v>12.481</v>
      </c>
      <c r="BZ666" t="s">
        <v>24</v>
      </c>
      <c r="CC666">
        <v>251</v>
      </c>
      <c r="CD666" t="s">
        <v>25</v>
      </c>
      <c r="CG666">
        <v>11795</v>
      </c>
      <c r="CH666" t="s">
        <v>26</v>
      </c>
      <c r="CK666">
        <v>982</v>
      </c>
      <c r="CL666" t="s">
        <v>27</v>
      </c>
      <c r="CO666">
        <v>59.83</v>
      </c>
      <c r="CP666" t="s">
        <v>28</v>
      </c>
      <c r="CS666">
        <v>75.5</v>
      </c>
      <c r="CT666" t="s">
        <v>29</v>
      </c>
      <c r="CW666">
        <v>60.43</v>
      </c>
      <c r="CX666" t="s">
        <v>30</v>
      </c>
      <c r="DA666">
        <v>1.645</v>
      </c>
      <c r="DB666" t="s">
        <v>31</v>
      </c>
      <c r="DE666">
        <v>460</v>
      </c>
      <c r="DF666" t="s">
        <v>32</v>
      </c>
      <c r="DI666">
        <v>178</v>
      </c>
      <c r="DJ666" t="s">
        <v>33</v>
      </c>
      <c r="DM666">
        <v>233.74</v>
      </c>
      <c r="DN666" t="s">
        <v>34</v>
      </c>
      <c r="DQ666">
        <v>107</v>
      </c>
      <c r="DR666" t="s">
        <v>35</v>
      </c>
      <c r="DU666">
        <v>69.900000000000006</v>
      </c>
      <c r="DV666" t="s">
        <v>36</v>
      </c>
      <c r="DY666">
        <v>0.6</v>
      </c>
      <c r="DZ666" t="s">
        <v>37</v>
      </c>
      <c r="EC666">
        <v>365.9</v>
      </c>
      <c r="ED666" t="s">
        <v>38</v>
      </c>
      <c r="EG666">
        <v>412</v>
      </c>
      <c r="EH666" t="s">
        <v>39</v>
      </c>
      <c r="EK666">
        <v>72.25</v>
      </c>
      <c r="EL666" t="s">
        <v>40</v>
      </c>
      <c r="EO666">
        <v>52.25</v>
      </c>
      <c r="EP666" t="s">
        <v>41</v>
      </c>
      <c r="ES666">
        <v>454.75</v>
      </c>
      <c r="ET666" t="s">
        <v>42</v>
      </c>
      <c r="EW666">
        <v>12.86</v>
      </c>
      <c r="EX666" t="s">
        <v>43</v>
      </c>
      <c r="FA666">
        <v>29.2</v>
      </c>
      <c r="FB666" t="s">
        <v>44</v>
      </c>
      <c r="FE666">
        <v>34.369999999999997</v>
      </c>
      <c r="FF666" t="s">
        <v>45</v>
      </c>
      <c r="FI666">
        <v>64.2</v>
      </c>
      <c r="FJ666" t="s">
        <v>46</v>
      </c>
      <c r="FM666">
        <v>248.65</v>
      </c>
      <c r="FN666" t="s">
        <v>47</v>
      </c>
      <c r="FQ666">
        <v>147.30000000000001</v>
      </c>
      <c r="FR666" t="s">
        <v>48</v>
      </c>
      <c r="FU666">
        <v>119200</v>
      </c>
      <c r="FV666" t="s">
        <v>49</v>
      </c>
      <c r="FY666">
        <v>132.80000000000001</v>
      </c>
      <c r="FZ666" t="s">
        <v>50</v>
      </c>
      <c r="GC666">
        <v>5.3600000000000002E-2</v>
      </c>
      <c r="GD666" t="s">
        <v>51</v>
      </c>
      <c r="GG666">
        <v>1625</v>
      </c>
      <c r="GH666" t="s">
        <v>52</v>
      </c>
      <c r="GK666">
        <v>780</v>
      </c>
      <c r="GL666" t="s">
        <v>53</v>
      </c>
      <c r="GO666">
        <v>2.472</v>
      </c>
    </row>
    <row r="667" spans="1:197" x14ac:dyDescent="0.45">
      <c r="A667">
        <v>41974</v>
      </c>
      <c r="B667" t="s">
        <v>5</v>
      </c>
      <c r="E667">
        <v>496.5</v>
      </c>
      <c r="F667" t="s">
        <v>6</v>
      </c>
      <c r="I667">
        <v>1149</v>
      </c>
      <c r="J667" t="s">
        <v>7</v>
      </c>
      <c r="M667">
        <v>51.95</v>
      </c>
      <c r="N667" t="s">
        <v>8</v>
      </c>
      <c r="Q667">
        <v>1730</v>
      </c>
      <c r="R667" t="s">
        <v>9</v>
      </c>
      <c r="U667">
        <v>38.17</v>
      </c>
      <c r="V667" t="s">
        <v>10</v>
      </c>
      <c r="Y667">
        <v>32.700000000000003</v>
      </c>
      <c r="Z667" t="s">
        <v>11</v>
      </c>
      <c r="AC667">
        <v>1244</v>
      </c>
      <c r="AD667" t="s">
        <v>12</v>
      </c>
      <c r="AG667">
        <v>838</v>
      </c>
      <c r="AH667" t="s">
        <v>13</v>
      </c>
      <c r="AK667">
        <v>5.0999999999999997E-2</v>
      </c>
      <c r="AL667" t="s">
        <v>14</v>
      </c>
      <c r="AO667">
        <v>7620</v>
      </c>
      <c r="AP667" t="s">
        <v>15</v>
      </c>
      <c r="AS667">
        <v>140.5</v>
      </c>
      <c r="AT667" t="s">
        <v>16</v>
      </c>
      <c r="AW667">
        <v>9851</v>
      </c>
      <c r="AX667" t="s">
        <v>17</v>
      </c>
      <c r="BA667">
        <v>430</v>
      </c>
      <c r="BB667" t="s">
        <v>18</v>
      </c>
      <c r="BE667">
        <v>8.7299999999999999E-3</v>
      </c>
      <c r="BF667" t="s">
        <v>19</v>
      </c>
      <c r="BI667">
        <v>30.1</v>
      </c>
      <c r="BJ667" t="s">
        <v>20</v>
      </c>
      <c r="BM667">
        <v>529</v>
      </c>
      <c r="BN667" t="s">
        <v>21</v>
      </c>
      <c r="BQ667">
        <v>2391.1</v>
      </c>
      <c r="BR667" t="s">
        <v>22</v>
      </c>
      <c r="BU667">
        <v>208.4</v>
      </c>
      <c r="BV667" t="s">
        <v>23</v>
      </c>
      <c r="BY667">
        <v>13.185</v>
      </c>
      <c r="BZ667" t="s">
        <v>24</v>
      </c>
      <c r="CC667">
        <v>222.5</v>
      </c>
      <c r="CD667" t="s">
        <v>25</v>
      </c>
      <c r="CG667">
        <v>11525</v>
      </c>
      <c r="CH667" t="s">
        <v>26</v>
      </c>
      <c r="CK667">
        <v>948</v>
      </c>
      <c r="CL667" t="s">
        <v>27</v>
      </c>
      <c r="CO667">
        <v>62.37</v>
      </c>
      <c r="CP667" t="s">
        <v>28</v>
      </c>
      <c r="CS667">
        <v>75</v>
      </c>
      <c r="CT667" t="s">
        <v>29</v>
      </c>
      <c r="CW667">
        <v>60.71</v>
      </c>
      <c r="CX667" t="s">
        <v>30</v>
      </c>
      <c r="DA667">
        <v>1.42</v>
      </c>
      <c r="DB667" t="s">
        <v>31</v>
      </c>
      <c r="DE667">
        <v>440.2</v>
      </c>
      <c r="DF667" t="s">
        <v>32</v>
      </c>
      <c r="DI667">
        <v>179.9</v>
      </c>
      <c r="DJ667" t="s">
        <v>33</v>
      </c>
      <c r="DM667">
        <v>221.95</v>
      </c>
      <c r="DN667" t="s">
        <v>34</v>
      </c>
      <c r="DQ667">
        <v>101</v>
      </c>
      <c r="DR667" t="s">
        <v>35</v>
      </c>
      <c r="DU667">
        <v>66.86</v>
      </c>
      <c r="DV667" t="s">
        <v>36</v>
      </c>
      <c r="DY667">
        <v>0.57899999999999996</v>
      </c>
      <c r="DZ667" t="s">
        <v>37</v>
      </c>
      <c r="EC667">
        <v>374</v>
      </c>
      <c r="ED667" t="s">
        <v>38</v>
      </c>
      <c r="EG667">
        <v>427</v>
      </c>
      <c r="EH667" t="s">
        <v>39</v>
      </c>
      <c r="EK667">
        <v>68.599999999999994</v>
      </c>
      <c r="EL667" t="s">
        <v>40</v>
      </c>
      <c r="EO667">
        <v>50.35</v>
      </c>
      <c r="EP667" t="s">
        <v>41</v>
      </c>
      <c r="ES667">
        <v>471.5</v>
      </c>
      <c r="ET667" t="s">
        <v>42</v>
      </c>
      <c r="EW667">
        <v>8.99</v>
      </c>
      <c r="EX667" t="s">
        <v>43</v>
      </c>
      <c r="FA667">
        <v>29.85</v>
      </c>
      <c r="FB667" t="s">
        <v>44</v>
      </c>
      <c r="FE667">
        <v>35.1</v>
      </c>
      <c r="FF667" t="s">
        <v>45</v>
      </c>
      <c r="FI667">
        <v>56.8</v>
      </c>
      <c r="FJ667" t="s">
        <v>46</v>
      </c>
      <c r="FM667">
        <v>242.4</v>
      </c>
      <c r="FN667" t="s">
        <v>47</v>
      </c>
      <c r="FQ667">
        <v>145</v>
      </c>
      <c r="FR667" t="s">
        <v>48</v>
      </c>
      <c r="FU667">
        <v>119200</v>
      </c>
      <c r="FV667" t="s">
        <v>49</v>
      </c>
      <c r="FY667">
        <v>134</v>
      </c>
      <c r="FZ667" t="s">
        <v>50</v>
      </c>
      <c r="GC667">
        <v>5.1450000000000003E-2</v>
      </c>
      <c r="GD667" t="s">
        <v>51</v>
      </c>
      <c r="GG667">
        <v>1742</v>
      </c>
      <c r="GH667" t="s">
        <v>52</v>
      </c>
      <c r="GK667">
        <v>744</v>
      </c>
      <c r="GL667" t="s">
        <v>53</v>
      </c>
      <c r="GO667">
        <v>2.4</v>
      </c>
    </row>
    <row r="668" spans="1:197" x14ac:dyDescent="0.45">
      <c r="A668">
        <v>41981</v>
      </c>
      <c r="B668" t="s">
        <v>5</v>
      </c>
      <c r="E668">
        <v>528</v>
      </c>
      <c r="F668" t="s">
        <v>6</v>
      </c>
      <c r="I668">
        <v>1133</v>
      </c>
      <c r="J668" t="s">
        <v>7</v>
      </c>
      <c r="M668">
        <v>51.89</v>
      </c>
      <c r="N668" t="s">
        <v>8</v>
      </c>
      <c r="Q668">
        <v>1820</v>
      </c>
      <c r="R668" t="s">
        <v>9</v>
      </c>
      <c r="U668">
        <v>37.29</v>
      </c>
      <c r="V668" t="s">
        <v>10</v>
      </c>
      <c r="Y668">
        <v>28.1</v>
      </c>
      <c r="Z668" t="s">
        <v>11</v>
      </c>
      <c r="AC668">
        <v>1425</v>
      </c>
      <c r="AD668" t="s">
        <v>12</v>
      </c>
      <c r="AG668">
        <v>997</v>
      </c>
      <c r="AH668" t="s">
        <v>13</v>
      </c>
      <c r="AK668">
        <v>5.7000000000000002E-2</v>
      </c>
      <c r="AL668" t="s">
        <v>14</v>
      </c>
      <c r="AO668">
        <v>7610</v>
      </c>
      <c r="AP668" t="s">
        <v>15</v>
      </c>
      <c r="AS668">
        <v>134.49</v>
      </c>
      <c r="AT668" t="s">
        <v>16</v>
      </c>
      <c r="AW668">
        <v>9470</v>
      </c>
      <c r="AX668" t="s">
        <v>17</v>
      </c>
      <c r="BA668">
        <v>401.8</v>
      </c>
      <c r="BB668" t="s">
        <v>18</v>
      </c>
      <c r="BE668">
        <v>7.79E-3</v>
      </c>
      <c r="BF668" t="s">
        <v>19</v>
      </c>
      <c r="BI668">
        <v>27.85</v>
      </c>
      <c r="BJ668" t="s">
        <v>20</v>
      </c>
      <c r="BM668">
        <v>522</v>
      </c>
      <c r="BN668" t="s">
        <v>21</v>
      </c>
      <c r="BQ668">
        <v>2292.3000000000002</v>
      </c>
      <c r="BR668" t="s">
        <v>22</v>
      </c>
      <c r="BU668">
        <v>186</v>
      </c>
      <c r="BV668" t="s">
        <v>23</v>
      </c>
      <c r="BY668">
        <v>13</v>
      </c>
      <c r="BZ668" t="s">
        <v>24</v>
      </c>
      <c r="CC668">
        <v>196.5</v>
      </c>
      <c r="CD668" t="s">
        <v>25</v>
      </c>
      <c r="CG668">
        <v>10770</v>
      </c>
      <c r="CH668" t="s">
        <v>26</v>
      </c>
      <c r="CK668">
        <v>929</v>
      </c>
      <c r="CL668" t="s">
        <v>27</v>
      </c>
      <c r="CO668">
        <v>61.97</v>
      </c>
      <c r="CP668" t="s">
        <v>28</v>
      </c>
      <c r="CS668">
        <v>71.2</v>
      </c>
      <c r="CT668" t="s">
        <v>29</v>
      </c>
      <c r="CW668">
        <v>60.61</v>
      </c>
      <c r="CX668" t="s">
        <v>30</v>
      </c>
      <c r="DA668">
        <v>1.42</v>
      </c>
      <c r="DB668" t="s">
        <v>31</v>
      </c>
      <c r="DE668">
        <v>431</v>
      </c>
      <c r="DF668" t="s">
        <v>32</v>
      </c>
      <c r="DI668">
        <v>195.9</v>
      </c>
      <c r="DJ668" t="s">
        <v>33</v>
      </c>
      <c r="DM668">
        <v>210.75</v>
      </c>
      <c r="DN668" t="s">
        <v>34</v>
      </c>
      <c r="DQ668">
        <v>94.78</v>
      </c>
      <c r="DR668" t="s">
        <v>35</v>
      </c>
      <c r="DU668">
        <v>63.7</v>
      </c>
      <c r="DV668" t="s">
        <v>36</v>
      </c>
      <c r="DY668">
        <v>0.47499999999999998</v>
      </c>
      <c r="DZ668" t="s">
        <v>37</v>
      </c>
      <c r="EC668">
        <v>360</v>
      </c>
      <c r="ED668" t="s">
        <v>38</v>
      </c>
      <c r="EG668">
        <v>405</v>
      </c>
      <c r="EH668" t="s">
        <v>39</v>
      </c>
      <c r="EK668">
        <v>64.2</v>
      </c>
      <c r="EL668" t="s">
        <v>40</v>
      </c>
      <c r="EO668">
        <v>46.76</v>
      </c>
      <c r="EP668" t="s">
        <v>41</v>
      </c>
      <c r="ES668">
        <v>511</v>
      </c>
      <c r="ET668" t="s">
        <v>42</v>
      </c>
      <c r="EW668">
        <v>6.32</v>
      </c>
      <c r="EX668" t="s">
        <v>43</v>
      </c>
      <c r="FA668">
        <v>26.45</v>
      </c>
      <c r="FB668" t="s">
        <v>44</v>
      </c>
      <c r="FE668">
        <v>32.424999999999997</v>
      </c>
      <c r="FF668" t="s">
        <v>45</v>
      </c>
      <c r="FI668">
        <v>38.1</v>
      </c>
      <c r="FJ668" t="s">
        <v>46</v>
      </c>
      <c r="FM668">
        <v>231.5</v>
      </c>
      <c r="FN668" t="s">
        <v>47</v>
      </c>
      <c r="FQ668">
        <v>142</v>
      </c>
      <c r="FR668" t="s">
        <v>48</v>
      </c>
      <c r="FU668">
        <v>106700</v>
      </c>
      <c r="FV668" t="s">
        <v>49</v>
      </c>
      <c r="FY668">
        <v>116.7</v>
      </c>
      <c r="FZ668" t="s">
        <v>50</v>
      </c>
      <c r="GC668">
        <v>4.3209999999999998E-2</v>
      </c>
      <c r="GD668" t="s">
        <v>51</v>
      </c>
      <c r="GG668">
        <v>1820</v>
      </c>
      <c r="GH668" t="s">
        <v>52</v>
      </c>
      <c r="GK668">
        <v>720</v>
      </c>
      <c r="GL668" t="s">
        <v>53</v>
      </c>
      <c r="GO668">
        <v>2.2360000000000002</v>
      </c>
    </row>
    <row r="669" spans="1:197" x14ac:dyDescent="0.45">
      <c r="A669">
        <v>41988</v>
      </c>
      <c r="B669" t="s">
        <v>5</v>
      </c>
      <c r="E669">
        <v>675</v>
      </c>
      <c r="F669" t="s">
        <v>6</v>
      </c>
      <c r="I669">
        <v>1063</v>
      </c>
      <c r="J669" t="s">
        <v>7</v>
      </c>
      <c r="M669">
        <v>55.86</v>
      </c>
      <c r="N669" t="s">
        <v>8</v>
      </c>
      <c r="Q669">
        <v>1944</v>
      </c>
      <c r="R669" t="s">
        <v>9</v>
      </c>
      <c r="U669">
        <v>32.5</v>
      </c>
      <c r="V669" t="s">
        <v>10</v>
      </c>
      <c r="Y669">
        <v>25.75</v>
      </c>
      <c r="Z669" t="s">
        <v>11</v>
      </c>
      <c r="AC669">
        <v>1273</v>
      </c>
      <c r="AD669" t="s">
        <v>12</v>
      </c>
      <c r="AG669">
        <v>900</v>
      </c>
      <c r="AH669" t="s">
        <v>13</v>
      </c>
      <c r="AK669">
        <v>5.525E-2</v>
      </c>
      <c r="AL669" t="s">
        <v>14</v>
      </c>
      <c r="AO669">
        <v>7770</v>
      </c>
      <c r="AP669" t="s">
        <v>15</v>
      </c>
      <c r="AS669">
        <v>138.69999999999999</v>
      </c>
      <c r="AT669" t="s">
        <v>16</v>
      </c>
      <c r="AW669">
        <v>8860</v>
      </c>
      <c r="AX669" t="s">
        <v>17</v>
      </c>
      <c r="BA669">
        <v>381</v>
      </c>
      <c r="BB669" t="s">
        <v>18</v>
      </c>
      <c r="BE669">
        <v>7.1199999999999996E-3</v>
      </c>
      <c r="BF669" t="s">
        <v>19</v>
      </c>
      <c r="BI669">
        <v>25.75</v>
      </c>
      <c r="BJ669" t="s">
        <v>20</v>
      </c>
      <c r="BM669">
        <v>461</v>
      </c>
      <c r="BN669" t="s">
        <v>21</v>
      </c>
      <c r="BQ669">
        <v>2300</v>
      </c>
      <c r="BR669" t="s">
        <v>22</v>
      </c>
      <c r="BU669">
        <v>129.80000000000001</v>
      </c>
      <c r="BV669" t="s">
        <v>23</v>
      </c>
      <c r="BY669">
        <v>12.599</v>
      </c>
      <c r="BZ669" t="s">
        <v>24</v>
      </c>
      <c r="CC669">
        <v>192</v>
      </c>
      <c r="CD669" t="s">
        <v>25</v>
      </c>
      <c r="CG669">
        <v>10400</v>
      </c>
      <c r="CH669" t="s">
        <v>26</v>
      </c>
      <c r="CK669">
        <v>894</v>
      </c>
      <c r="CL669" t="s">
        <v>27</v>
      </c>
      <c r="CO669">
        <v>62</v>
      </c>
      <c r="CP669" t="s">
        <v>28</v>
      </c>
      <c r="CS669">
        <v>61.3</v>
      </c>
      <c r="CT669" t="s">
        <v>29</v>
      </c>
      <c r="CW669">
        <v>68.784999999999997</v>
      </c>
      <c r="CX669" t="s">
        <v>30</v>
      </c>
      <c r="DA669">
        <v>1.375</v>
      </c>
      <c r="DB669" t="s">
        <v>31</v>
      </c>
      <c r="DE669">
        <v>445</v>
      </c>
      <c r="DF669" t="s">
        <v>32</v>
      </c>
      <c r="DI669">
        <v>184.2</v>
      </c>
      <c r="DJ669" t="s">
        <v>33</v>
      </c>
      <c r="DM669">
        <v>194.15</v>
      </c>
      <c r="DN669" t="s">
        <v>34</v>
      </c>
      <c r="DQ669">
        <v>89.99</v>
      </c>
      <c r="DR669" t="s">
        <v>35</v>
      </c>
      <c r="DU669">
        <v>59.5</v>
      </c>
      <c r="DV669" t="s">
        <v>36</v>
      </c>
      <c r="DY669">
        <v>0.56000000000000005</v>
      </c>
      <c r="DZ669" t="s">
        <v>37</v>
      </c>
      <c r="EC669">
        <v>360</v>
      </c>
      <c r="ED669" t="s">
        <v>38</v>
      </c>
      <c r="EG669">
        <v>332</v>
      </c>
      <c r="EH669" t="s">
        <v>39</v>
      </c>
      <c r="EK669">
        <v>61.44</v>
      </c>
      <c r="EL669" t="s">
        <v>40</v>
      </c>
      <c r="EO669">
        <v>41.91</v>
      </c>
      <c r="EP669" t="s">
        <v>41</v>
      </c>
      <c r="ES669">
        <v>490.2</v>
      </c>
      <c r="ET669" t="s">
        <v>42</v>
      </c>
      <c r="EW669">
        <v>13.82</v>
      </c>
      <c r="EX669" t="s">
        <v>43</v>
      </c>
      <c r="FA669">
        <v>24.42</v>
      </c>
      <c r="FB669" t="s">
        <v>44</v>
      </c>
      <c r="FE669">
        <v>29.8</v>
      </c>
      <c r="FF669" t="s">
        <v>45</v>
      </c>
      <c r="FI669">
        <v>35.6</v>
      </c>
      <c r="FJ669" t="s">
        <v>46</v>
      </c>
      <c r="FM669">
        <v>214.1</v>
      </c>
      <c r="FN669" t="s">
        <v>47</v>
      </c>
      <c r="FQ669">
        <v>127.7</v>
      </c>
      <c r="FR669" t="s">
        <v>48</v>
      </c>
      <c r="FU669">
        <v>111000</v>
      </c>
      <c r="FV669" t="s">
        <v>49</v>
      </c>
      <c r="FY669">
        <v>136.30000000000001</v>
      </c>
      <c r="FZ669" t="s">
        <v>50</v>
      </c>
      <c r="GC669">
        <v>0.04</v>
      </c>
      <c r="GD669" t="s">
        <v>51</v>
      </c>
      <c r="GG669">
        <v>1723</v>
      </c>
      <c r="GH669" t="s">
        <v>52</v>
      </c>
      <c r="GK669">
        <v>735</v>
      </c>
      <c r="GL669" t="s">
        <v>53</v>
      </c>
      <c r="GO669">
        <v>2.1040000000000001</v>
      </c>
    </row>
    <row r="670" spans="1:197" x14ac:dyDescent="0.45">
      <c r="A670">
        <v>41995</v>
      </c>
      <c r="B670" t="s">
        <v>5</v>
      </c>
      <c r="E670">
        <v>480</v>
      </c>
      <c r="F670" t="s">
        <v>6</v>
      </c>
      <c r="I670">
        <v>991</v>
      </c>
      <c r="J670" t="s">
        <v>7</v>
      </c>
      <c r="M670">
        <v>58.72</v>
      </c>
      <c r="N670" t="s">
        <v>8</v>
      </c>
      <c r="Q670">
        <v>1816</v>
      </c>
      <c r="R670" t="s">
        <v>9</v>
      </c>
      <c r="U670">
        <v>33.57</v>
      </c>
      <c r="V670" t="s">
        <v>10</v>
      </c>
      <c r="Y670">
        <v>24.05</v>
      </c>
      <c r="Z670" t="s">
        <v>11</v>
      </c>
      <c r="AC670">
        <v>1265</v>
      </c>
      <c r="AD670" t="s">
        <v>12</v>
      </c>
      <c r="AG670">
        <v>940</v>
      </c>
      <c r="AH670" t="s">
        <v>13</v>
      </c>
      <c r="AK670">
        <v>6.8949999999999997E-2</v>
      </c>
      <c r="AL670" t="s">
        <v>14</v>
      </c>
      <c r="AO670">
        <v>8270</v>
      </c>
      <c r="AP670" t="s">
        <v>15</v>
      </c>
      <c r="AS670">
        <v>134.6</v>
      </c>
      <c r="AT670" t="s">
        <v>16</v>
      </c>
      <c r="AW670">
        <v>7990</v>
      </c>
      <c r="AX670" t="s">
        <v>17</v>
      </c>
      <c r="BA670">
        <v>364.8</v>
      </c>
      <c r="BB670" t="s">
        <v>18</v>
      </c>
      <c r="BE670">
        <v>7.1199999999999996E-3</v>
      </c>
      <c r="BF670" t="s">
        <v>19</v>
      </c>
      <c r="BI670">
        <v>26.2</v>
      </c>
      <c r="BJ670" t="s">
        <v>20</v>
      </c>
      <c r="BM670">
        <v>447</v>
      </c>
      <c r="BN670" t="s">
        <v>21</v>
      </c>
      <c r="BQ670">
        <v>2264</v>
      </c>
      <c r="BR670" t="s">
        <v>22</v>
      </c>
      <c r="BU670">
        <v>123.6</v>
      </c>
      <c r="BV670" t="s">
        <v>23</v>
      </c>
      <c r="BY670">
        <v>10.978</v>
      </c>
      <c r="BZ670" t="s">
        <v>24</v>
      </c>
      <c r="CC670">
        <v>174</v>
      </c>
      <c r="CD670" t="s">
        <v>25</v>
      </c>
      <c r="CG670">
        <v>10292</v>
      </c>
      <c r="CH670" t="s">
        <v>26</v>
      </c>
      <c r="CK670">
        <v>875</v>
      </c>
      <c r="CL670" t="s">
        <v>27</v>
      </c>
      <c r="CO670">
        <v>61.95</v>
      </c>
      <c r="CP670" t="s">
        <v>28</v>
      </c>
      <c r="CS670">
        <v>65.7</v>
      </c>
      <c r="CT670" t="s">
        <v>29</v>
      </c>
      <c r="CW670">
        <v>68.88</v>
      </c>
      <c r="CX670" t="s">
        <v>30</v>
      </c>
      <c r="DA670">
        <v>1.1950000000000001</v>
      </c>
      <c r="DB670" t="s">
        <v>31</v>
      </c>
      <c r="DE670">
        <v>417</v>
      </c>
      <c r="DF670" t="s">
        <v>32</v>
      </c>
      <c r="DI670">
        <v>188.1</v>
      </c>
      <c r="DJ670" t="s">
        <v>33</v>
      </c>
      <c r="DM670">
        <v>196.75</v>
      </c>
      <c r="DN670" t="s">
        <v>34</v>
      </c>
      <c r="DQ670">
        <v>86.7</v>
      </c>
      <c r="DR670" t="s">
        <v>35</v>
      </c>
      <c r="DU670">
        <v>56.51</v>
      </c>
      <c r="DV670" t="s">
        <v>36</v>
      </c>
      <c r="DY670">
        <v>0.53700000000000003</v>
      </c>
      <c r="DZ670" t="s">
        <v>37</v>
      </c>
      <c r="EC670">
        <v>340.2</v>
      </c>
      <c r="ED670" t="s">
        <v>38</v>
      </c>
      <c r="EG670">
        <v>352</v>
      </c>
      <c r="EH670" t="s">
        <v>39</v>
      </c>
      <c r="EK670">
        <v>57.13</v>
      </c>
      <c r="EL670" t="s">
        <v>40</v>
      </c>
      <c r="EO670">
        <v>39.53</v>
      </c>
      <c r="EP670" t="s">
        <v>41</v>
      </c>
      <c r="ES670">
        <v>483.45</v>
      </c>
      <c r="ET670" t="s">
        <v>42</v>
      </c>
      <c r="EW670">
        <v>11.8</v>
      </c>
      <c r="EX670" t="s">
        <v>43</v>
      </c>
      <c r="FA670">
        <v>24.3</v>
      </c>
      <c r="FB670" t="s">
        <v>44</v>
      </c>
      <c r="FE670">
        <v>30.08</v>
      </c>
      <c r="FF670" t="s">
        <v>45</v>
      </c>
      <c r="FI670">
        <v>34.299999999999997</v>
      </c>
      <c r="FJ670" t="s">
        <v>46</v>
      </c>
      <c r="FM670">
        <v>238.2</v>
      </c>
      <c r="FN670" t="s">
        <v>47</v>
      </c>
      <c r="FQ670">
        <v>136</v>
      </c>
      <c r="FR670" t="s">
        <v>48</v>
      </c>
      <c r="FU670">
        <v>118960</v>
      </c>
      <c r="FV670" t="s">
        <v>49</v>
      </c>
      <c r="FY670">
        <v>133.25</v>
      </c>
      <c r="FZ670" t="s">
        <v>50</v>
      </c>
      <c r="GC670">
        <v>4.5089999999999998E-2</v>
      </c>
      <c r="GD670" t="s">
        <v>51</v>
      </c>
      <c r="GG670">
        <v>1572</v>
      </c>
      <c r="GH670" t="s">
        <v>52</v>
      </c>
      <c r="GK670">
        <v>697</v>
      </c>
      <c r="GL670" t="s">
        <v>53</v>
      </c>
      <c r="GO670">
        <v>2.17</v>
      </c>
    </row>
    <row r="671" spans="1:197" x14ac:dyDescent="0.45">
      <c r="A671">
        <v>42002</v>
      </c>
      <c r="B671" t="s">
        <v>5</v>
      </c>
      <c r="C671">
        <v>211041.20141450001</v>
      </c>
      <c r="E671">
        <v>510</v>
      </c>
      <c r="F671" t="s">
        <v>6</v>
      </c>
      <c r="G671">
        <v>270841.31568</v>
      </c>
      <c r="I671">
        <v>1025</v>
      </c>
      <c r="J671" t="s">
        <v>7</v>
      </c>
      <c r="K671">
        <v>458027.21252970002</v>
      </c>
      <c r="M671">
        <v>63</v>
      </c>
      <c r="N671" t="s">
        <v>8</v>
      </c>
      <c r="O671">
        <v>74987.899999999994</v>
      </c>
      <c r="Q671">
        <v>1799</v>
      </c>
      <c r="R671" t="s">
        <v>9</v>
      </c>
      <c r="S671">
        <v>35328.704471190002</v>
      </c>
      <c r="U671">
        <v>32.229999999999997</v>
      </c>
      <c r="V671" t="s">
        <v>10</v>
      </c>
      <c r="W671">
        <v>10725.1176</v>
      </c>
      <c r="Y671">
        <v>24.45</v>
      </c>
      <c r="Z671" t="s">
        <v>11</v>
      </c>
      <c r="AA671">
        <v>182642.21300600001</v>
      </c>
      <c r="AC671">
        <v>1250</v>
      </c>
      <c r="AD671" t="s">
        <v>12</v>
      </c>
      <c r="AE671">
        <v>27077.302908000001</v>
      </c>
      <c r="AG671">
        <v>922</v>
      </c>
      <c r="AH671" t="s">
        <v>13</v>
      </c>
      <c r="AI671">
        <v>856043.75533118006</v>
      </c>
      <c r="AK671">
        <v>6.7000000000000004E-2</v>
      </c>
      <c r="AL671" t="s">
        <v>14</v>
      </c>
      <c r="AM671">
        <v>96156.346919999996</v>
      </c>
      <c r="AO671">
        <v>8340</v>
      </c>
      <c r="AP671" t="s">
        <v>15</v>
      </c>
      <c r="AQ671">
        <v>3112593.476092</v>
      </c>
      <c r="AS671">
        <v>130.31</v>
      </c>
      <c r="AT671" t="s">
        <v>16</v>
      </c>
      <c r="AU671">
        <v>1291599.5751120001</v>
      </c>
      <c r="AW671">
        <v>8080</v>
      </c>
      <c r="AX671" t="s">
        <v>17</v>
      </c>
      <c r="AY671">
        <v>45321.675000000003</v>
      </c>
      <c r="BA671">
        <v>359.7</v>
      </c>
      <c r="BB671" t="s">
        <v>18</v>
      </c>
      <c r="BC671">
        <v>0</v>
      </c>
      <c r="BE671">
        <v>7.1199999999999996E-3</v>
      </c>
      <c r="BF671" t="s">
        <v>19</v>
      </c>
      <c r="BG671">
        <v>18458.6914899</v>
      </c>
      <c r="BI671">
        <v>26.15</v>
      </c>
      <c r="BJ671" t="s">
        <v>20</v>
      </c>
      <c r="BK671">
        <v>46775.71761</v>
      </c>
      <c r="BM671">
        <v>458</v>
      </c>
      <c r="BN671" t="s">
        <v>21</v>
      </c>
      <c r="BO671">
        <v>1886038.9616370001</v>
      </c>
      <c r="BQ671">
        <v>2225</v>
      </c>
      <c r="BR671" t="s">
        <v>22</v>
      </c>
      <c r="BS671">
        <v>22057.561452900001</v>
      </c>
      <c r="BU671">
        <v>123.4</v>
      </c>
      <c r="BV671" t="s">
        <v>23</v>
      </c>
      <c r="BW671">
        <v>117285.76768</v>
      </c>
      <c r="BY671">
        <v>10.821</v>
      </c>
      <c r="BZ671" t="s">
        <v>24</v>
      </c>
      <c r="CA671">
        <v>354803.20859540004</v>
      </c>
      <c r="CC671">
        <v>169.05</v>
      </c>
      <c r="CD671" t="s">
        <v>25</v>
      </c>
      <c r="CE671">
        <v>931807.59216999996</v>
      </c>
      <c r="CG671">
        <v>9701</v>
      </c>
      <c r="CH671" t="s">
        <v>26</v>
      </c>
      <c r="CI671">
        <v>521420</v>
      </c>
      <c r="CK671">
        <v>820</v>
      </c>
      <c r="CL671" t="s">
        <v>27</v>
      </c>
      <c r="CM671">
        <v>138449.95331467999</v>
      </c>
      <c r="CO671">
        <v>59.06</v>
      </c>
      <c r="CP671" t="s">
        <v>28</v>
      </c>
      <c r="CQ671">
        <v>18739.109199999999</v>
      </c>
      <c r="CS671">
        <v>66.8</v>
      </c>
      <c r="CT671" t="s">
        <v>29</v>
      </c>
      <c r="CU671">
        <v>389859.43196199997</v>
      </c>
      <c r="CW671">
        <v>66.790000000000006</v>
      </c>
      <c r="CX671" t="s">
        <v>30</v>
      </c>
      <c r="CY671">
        <v>21667.292324999999</v>
      </c>
      <c r="DA671">
        <v>1.1599999999999999</v>
      </c>
      <c r="DB671" t="s">
        <v>31</v>
      </c>
      <c r="DC671">
        <v>1323829.416</v>
      </c>
      <c r="DE671">
        <v>434.6</v>
      </c>
      <c r="DF671" t="s">
        <v>32</v>
      </c>
      <c r="DG671">
        <v>124239.5504064</v>
      </c>
      <c r="DI671">
        <v>187.3</v>
      </c>
      <c r="DJ671" t="s">
        <v>33</v>
      </c>
      <c r="DK671">
        <v>2071413.8543326498</v>
      </c>
      <c r="DM671">
        <v>195.8</v>
      </c>
      <c r="DN671" t="s">
        <v>34</v>
      </c>
      <c r="DO671">
        <v>228323.73590754002</v>
      </c>
      <c r="DQ671">
        <v>87.01</v>
      </c>
      <c r="DR671" t="s">
        <v>35</v>
      </c>
      <c r="DS671">
        <v>13707.83642505</v>
      </c>
      <c r="DU671">
        <v>57.1</v>
      </c>
      <c r="DV671" t="s">
        <v>36</v>
      </c>
      <c r="DW671">
        <v>202977.24679970002</v>
      </c>
      <c r="DY671">
        <v>0.54149999999999998</v>
      </c>
      <c r="DZ671" t="s">
        <v>37</v>
      </c>
      <c r="EA671">
        <v>0</v>
      </c>
      <c r="EC671">
        <v>354</v>
      </c>
      <c r="ED671" t="s">
        <v>38</v>
      </c>
      <c r="EE671">
        <v>11857.475014</v>
      </c>
      <c r="EG671">
        <v>350</v>
      </c>
      <c r="EH671" t="s">
        <v>39</v>
      </c>
      <c r="EI671">
        <v>1163752.36668</v>
      </c>
      <c r="EK671">
        <v>54.9</v>
      </c>
      <c r="EL671" t="s">
        <v>40</v>
      </c>
      <c r="EM671">
        <v>37690</v>
      </c>
      <c r="EO671">
        <v>37.700000000000003</v>
      </c>
      <c r="EP671" t="s">
        <v>41</v>
      </c>
      <c r="EQ671">
        <v>416639.375551</v>
      </c>
      <c r="ES671">
        <v>501.9</v>
      </c>
      <c r="ET671" t="s">
        <v>42</v>
      </c>
      <c r="EU671">
        <v>107790.5</v>
      </c>
      <c r="EW671">
        <v>11.4</v>
      </c>
      <c r="EX671" t="s">
        <v>43</v>
      </c>
      <c r="EY671">
        <v>850635.93392605009</v>
      </c>
      <c r="FA671">
        <v>23.52</v>
      </c>
      <c r="FB671" t="s">
        <v>44</v>
      </c>
      <c r="FC671">
        <v>226438.74810900001</v>
      </c>
      <c r="FE671">
        <v>29.495000000000001</v>
      </c>
      <c r="FF671" t="s">
        <v>45</v>
      </c>
      <c r="FG671">
        <v>34278.720243000003</v>
      </c>
      <c r="FI671">
        <v>35</v>
      </c>
      <c r="FJ671" t="s">
        <v>46</v>
      </c>
      <c r="FK671">
        <v>505674.11147</v>
      </c>
      <c r="FM671">
        <v>228.5</v>
      </c>
      <c r="FN671" t="s">
        <v>47</v>
      </c>
      <c r="FO671">
        <v>19825.142400000001</v>
      </c>
      <c r="FQ671">
        <v>134.1</v>
      </c>
      <c r="FR671" t="s">
        <v>48</v>
      </c>
      <c r="FS671">
        <v>191638.34375</v>
      </c>
      <c r="FU671">
        <v>126000</v>
      </c>
      <c r="FV671" t="s">
        <v>49</v>
      </c>
      <c r="FW671">
        <v>381828.86662454996</v>
      </c>
      <c r="FY671">
        <v>128.4</v>
      </c>
      <c r="FZ671" t="s">
        <v>50</v>
      </c>
      <c r="GA671">
        <v>56110.767521230002</v>
      </c>
      <c r="GC671">
        <v>4.5690000000000001E-2</v>
      </c>
      <c r="GD671" t="s">
        <v>51</v>
      </c>
      <c r="GE671">
        <v>214581.5</v>
      </c>
      <c r="GG671">
        <v>1655</v>
      </c>
      <c r="GH671" t="s">
        <v>52</v>
      </c>
      <c r="GI671">
        <v>29763.474321000002</v>
      </c>
      <c r="GK671">
        <v>700</v>
      </c>
      <c r="GL671" t="s">
        <v>53</v>
      </c>
      <c r="GM671">
        <v>142048.73494468999</v>
      </c>
      <c r="GO671">
        <v>2.2799999999999998</v>
      </c>
    </row>
    <row r="672" spans="1:197" x14ac:dyDescent="0.45">
      <c r="A672">
        <v>42009</v>
      </c>
      <c r="B672" t="s">
        <v>5</v>
      </c>
      <c r="E672">
        <v>541</v>
      </c>
      <c r="F672" t="s">
        <v>6</v>
      </c>
      <c r="I672">
        <v>1098</v>
      </c>
      <c r="J672" t="s">
        <v>7</v>
      </c>
      <c r="M672">
        <v>61.91</v>
      </c>
      <c r="N672" t="s">
        <v>8</v>
      </c>
      <c r="Q672">
        <v>1856</v>
      </c>
      <c r="R672" t="s">
        <v>9</v>
      </c>
      <c r="U672">
        <v>34</v>
      </c>
      <c r="V672" t="s">
        <v>10</v>
      </c>
      <c r="Y672">
        <v>26.15</v>
      </c>
      <c r="Z672" t="s">
        <v>11</v>
      </c>
      <c r="AC672">
        <v>1291</v>
      </c>
      <c r="AD672" t="s">
        <v>12</v>
      </c>
      <c r="AG672">
        <v>938</v>
      </c>
      <c r="AH672" t="s">
        <v>13</v>
      </c>
      <c r="AK672">
        <v>6.5310000000000007E-2</v>
      </c>
      <c r="AL672" t="s">
        <v>14</v>
      </c>
      <c r="AO672">
        <v>8690</v>
      </c>
      <c r="AP672" t="s">
        <v>15</v>
      </c>
      <c r="AS672">
        <v>141.69999999999999</v>
      </c>
      <c r="AT672" t="s">
        <v>16</v>
      </c>
      <c r="AW672">
        <v>9740</v>
      </c>
      <c r="AX672" t="s">
        <v>17</v>
      </c>
      <c r="BA672">
        <v>364.9</v>
      </c>
      <c r="BB672" t="s">
        <v>18</v>
      </c>
      <c r="BE672">
        <v>7.1199999999999996E-3</v>
      </c>
      <c r="BF672" t="s">
        <v>19</v>
      </c>
      <c r="BI672">
        <v>28.75</v>
      </c>
      <c r="BJ672" t="s">
        <v>20</v>
      </c>
      <c r="BM672">
        <v>489</v>
      </c>
      <c r="BN672" t="s">
        <v>21</v>
      </c>
      <c r="BQ672">
        <v>2461</v>
      </c>
      <c r="BR672" t="s">
        <v>22</v>
      </c>
      <c r="BU672">
        <v>145.9</v>
      </c>
      <c r="BV672" t="s">
        <v>23</v>
      </c>
      <c r="BY672">
        <v>12.1</v>
      </c>
      <c r="BZ672" t="s">
        <v>24</v>
      </c>
      <c r="CC672">
        <v>195</v>
      </c>
      <c r="CD672" t="s">
        <v>25</v>
      </c>
      <c r="CG672">
        <v>10542</v>
      </c>
      <c r="CH672" t="s">
        <v>26</v>
      </c>
      <c r="CK672">
        <v>910</v>
      </c>
      <c r="CL672" t="s">
        <v>27</v>
      </c>
      <c r="CO672">
        <v>60.14</v>
      </c>
      <c r="CP672" t="s">
        <v>28</v>
      </c>
      <c r="CS672">
        <v>69.099999999999994</v>
      </c>
      <c r="CT672" t="s">
        <v>29</v>
      </c>
      <c r="CW672">
        <v>67.900000000000006</v>
      </c>
      <c r="CX672" t="s">
        <v>30</v>
      </c>
      <c r="DA672">
        <v>1.33</v>
      </c>
      <c r="DB672" t="s">
        <v>31</v>
      </c>
      <c r="DE672">
        <v>475.1</v>
      </c>
      <c r="DF672" t="s">
        <v>32</v>
      </c>
      <c r="DI672">
        <v>192.7</v>
      </c>
      <c r="DJ672" t="s">
        <v>33</v>
      </c>
      <c r="DM672">
        <v>206.6</v>
      </c>
      <c r="DN672" t="s">
        <v>34</v>
      </c>
      <c r="DQ672">
        <v>89.03</v>
      </c>
      <c r="DR672" t="s">
        <v>35</v>
      </c>
      <c r="DU672">
        <v>57.3</v>
      </c>
      <c r="DV672" t="s">
        <v>36</v>
      </c>
      <c r="DY672">
        <v>0.54979999999999996</v>
      </c>
      <c r="DZ672" t="s">
        <v>37</v>
      </c>
      <c r="EC672">
        <v>406.4</v>
      </c>
      <c r="ED672" t="s">
        <v>38</v>
      </c>
      <c r="EG672">
        <v>356</v>
      </c>
      <c r="EH672" t="s">
        <v>39</v>
      </c>
      <c r="EK672">
        <v>63.1</v>
      </c>
      <c r="EL672" t="s">
        <v>40</v>
      </c>
      <c r="EO672">
        <v>42.9</v>
      </c>
      <c r="EP672" t="s">
        <v>41</v>
      </c>
      <c r="ES672">
        <v>548.54999999999995</v>
      </c>
      <c r="ET672" t="s">
        <v>42</v>
      </c>
      <c r="EW672">
        <v>12.61</v>
      </c>
      <c r="EX672" t="s">
        <v>43</v>
      </c>
      <c r="FA672">
        <v>25.65</v>
      </c>
      <c r="FB672" t="s">
        <v>44</v>
      </c>
      <c r="FE672">
        <v>32.01</v>
      </c>
      <c r="FF672" t="s">
        <v>45</v>
      </c>
      <c r="FI672">
        <v>39.200000000000003</v>
      </c>
      <c r="FJ672" t="s">
        <v>46</v>
      </c>
      <c r="FM672">
        <v>234.05</v>
      </c>
      <c r="FN672" t="s">
        <v>47</v>
      </c>
      <c r="FQ672">
        <v>134.5</v>
      </c>
      <c r="FR672" t="s">
        <v>48</v>
      </c>
      <c r="FU672">
        <v>120820</v>
      </c>
      <c r="FV672" t="s">
        <v>49</v>
      </c>
      <c r="FY672">
        <v>135.75</v>
      </c>
      <c r="FZ672" t="s">
        <v>50</v>
      </c>
      <c r="GC672">
        <v>4.897E-2</v>
      </c>
      <c r="GD672" t="s">
        <v>51</v>
      </c>
      <c r="GG672">
        <v>1798</v>
      </c>
      <c r="GH672" t="s">
        <v>52</v>
      </c>
      <c r="GK672">
        <v>680</v>
      </c>
      <c r="GL672" t="s">
        <v>53</v>
      </c>
      <c r="GO672">
        <v>2.2999999999999998</v>
      </c>
    </row>
    <row r="673" spans="1:197" x14ac:dyDescent="0.45">
      <c r="A673">
        <v>42016</v>
      </c>
      <c r="B673" t="s">
        <v>5</v>
      </c>
      <c r="E673">
        <v>588.5</v>
      </c>
      <c r="F673" t="s">
        <v>6</v>
      </c>
      <c r="I673">
        <v>1165</v>
      </c>
      <c r="J673" t="s">
        <v>7</v>
      </c>
      <c r="M673">
        <v>69.55</v>
      </c>
      <c r="N673" t="s">
        <v>8</v>
      </c>
      <c r="Q673">
        <v>2061</v>
      </c>
      <c r="R673" t="s">
        <v>9</v>
      </c>
      <c r="U673">
        <v>36.049999999999997</v>
      </c>
      <c r="V673" t="s">
        <v>10</v>
      </c>
      <c r="Y673">
        <v>24.85</v>
      </c>
      <c r="Z673" t="s">
        <v>11</v>
      </c>
      <c r="AC673">
        <v>1320</v>
      </c>
      <c r="AD673" t="s">
        <v>12</v>
      </c>
      <c r="AG673">
        <v>986</v>
      </c>
      <c r="AH673" t="s">
        <v>13</v>
      </c>
      <c r="AK673">
        <v>6.522E-2</v>
      </c>
      <c r="AL673" t="s">
        <v>14</v>
      </c>
      <c r="AO673">
        <v>9330</v>
      </c>
      <c r="AP673" t="s">
        <v>15</v>
      </c>
      <c r="AS673">
        <v>149.6</v>
      </c>
      <c r="AT673" t="s">
        <v>16</v>
      </c>
      <c r="AW673">
        <v>9561</v>
      </c>
      <c r="AX673" t="s">
        <v>17</v>
      </c>
      <c r="BA673">
        <v>375.1</v>
      </c>
      <c r="BB673" t="s">
        <v>18</v>
      </c>
      <c r="BE673">
        <v>7.1199999999999996E-3</v>
      </c>
      <c r="BF673" t="s">
        <v>19</v>
      </c>
      <c r="BI673">
        <v>28.9</v>
      </c>
      <c r="BJ673" t="s">
        <v>20</v>
      </c>
      <c r="BM673">
        <v>463</v>
      </c>
      <c r="BN673" t="s">
        <v>21</v>
      </c>
      <c r="BQ673">
        <v>2736</v>
      </c>
      <c r="BR673" t="s">
        <v>22</v>
      </c>
      <c r="BU673">
        <v>132</v>
      </c>
      <c r="BV673" t="s">
        <v>23</v>
      </c>
      <c r="BY673">
        <v>12.151</v>
      </c>
      <c r="BZ673" t="s">
        <v>24</v>
      </c>
      <c r="CC673">
        <v>215.8</v>
      </c>
      <c r="CD673" t="s">
        <v>25</v>
      </c>
      <c r="CG673">
        <v>11350</v>
      </c>
      <c r="CH673" t="s">
        <v>26</v>
      </c>
      <c r="CK673">
        <v>972</v>
      </c>
      <c r="CL673" t="s">
        <v>27</v>
      </c>
      <c r="CO673">
        <v>62.5</v>
      </c>
      <c r="CP673" t="s">
        <v>28</v>
      </c>
      <c r="CS673">
        <v>70</v>
      </c>
      <c r="CT673" t="s">
        <v>29</v>
      </c>
      <c r="CW673">
        <v>75.7</v>
      </c>
      <c r="CX673" t="s">
        <v>30</v>
      </c>
      <c r="DA673">
        <v>1.24</v>
      </c>
      <c r="DB673" t="s">
        <v>31</v>
      </c>
      <c r="DE673">
        <v>490</v>
      </c>
      <c r="DF673" t="s">
        <v>32</v>
      </c>
      <c r="DI673">
        <v>194.1</v>
      </c>
      <c r="DJ673" t="s">
        <v>33</v>
      </c>
      <c r="DM673">
        <v>226</v>
      </c>
      <c r="DN673" t="s">
        <v>34</v>
      </c>
      <c r="DQ673">
        <v>88.05</v>
      </c>
      <c r="DR673" t="s">
        <v>35</v>
      </c>
      <c r="DU673">
        <v>55.3</v>
      </c>
      <c r="DV673" t="s">
        <v>36</v>
      </c>
      <c r="DY673">
        <v>0.54600000000000004</v>
      </c>
      <c r="DZ673" t="s">
        <v>37</v>
      </c>
      <c r="EC673">
        <v>406.9</v>
      </c>
      <c r="ED673" t="s">
        <v>38</v>
      </c>
      <c r="EG673">
        <v>322</v>
      </c>
      <c r="EH673" t="s">
        <v>39</v>
      </c>
      <c r="EK673">
        <v>61.99</v>
      </c>
      <c r="EL673" t="s">
        <v>40</v>
      </c>
      <c r="EO673">
        <v>42.03</v>
      </c>
      <c r="EP673" t="s">
        <v>41</v>
      </c>
      <c r="ES673">
        <v>587.9</v>
      </c>
      <c r="ET673" t="s">
        <v>42</v>
      </c>
      <c r="EW673">
        <v>12.43</v>
      </c>
      <c r="EX673" t="s">
        <v>43</v>
      </c>
      <c r="FA673">
        <v>26.15</v>
      </c>
      <c r="FB673" t="s">
        <v>44</v>
      </c>
      <c r="FE673">
        <v>34.25</v>
      </c>
      <c r="FF673" t="s">
        <v>45</v>
      </c>
      <c r="FI673">
        <v>38.799999999999997</v>
      </c>
      <c r="FJ673" t="s">
        <v>46</v>
      </c>
      <c r="FM673">
        <v>260</v>
      </c>
      <c r="FN673" t="s">
        <v>47</v>
      </c>
      <c r="FQ673">
        <v>137.30000000000001</v>
      </c>
      <c r="FR673" t="s">
        <v>48</v>
      </c>
      <c r="FU673">
        <v>130980</v>
      </c>
      <c r="FV673" t="s">
        <v>49</v>
      </c>
      <c r="FY673">
        <v>136</v>
      </c>
      <c r="FZ673" t="s">
        <v>50</v>
      </c>
      <c r="GC673">
        <v>5.1950000000000003E-2</v>
      </c>
      <c r="GD673" t="s">
        <v>51</v>
      </c>
      <c r="GG673">
        <v>1955</v>
      </c>
      <c r="GH673" t="s">
        <v>52</v>
      </c>
      <c r="GK673">
        <v>668</v>
      </c>
      <c r="GL673" t="s">
        <v>53</v>
      </c>
      <c r="GO673">
        <v>2.3940000000000001</v>
      </c>
    </row>
    <row r="674" spans="1:197" x14ac:dyDescent="0.45">
      <c r="A674">
        <v>42023</v>
      </c>
      <c r="B674" t="s">
        <v>5</v>
      </c>
      <c r="E674">
        <v>587</v>
      </c>
      <c r="F674" t="s">
        <v>6</v>
      </c>
      <c r="I674">
        <v>1117</v>
      </c>
      <c r="J674" t="s">
        <v>7</v>
      </c>
      <c r="M674">
        <v>76</v>
      </c>
      <c r="N674" t="s">
        <v>8</v>
      </c>
      <c r="Q674">
        <v>2258</v>
      </c>
      <c r="R674" t="s">
        <v>9</v>
      </c>
      <c r="U674">
        <v>40.15</v>
      </c>
      <c r="V674" t="s">
        <v>10</v>
      </c>
      <c r="Y674">
        <v>26.25</v>
      </c>
      <c r="Z674" t="s">
        <v>11</v>
      </c>
      <c r="AC674">
        <v>1550</v>
      </c>
      <c r="AD674" t="s">
        <v>12</v>
      </c>
      <c r="AG674">
        <v>1152</v>
      </c>
      <c r="AH674" t="s">
        <v>13</v>
      </c>
      <c r="AK674">
        <v>6.3799999999999996E-2</v>
      </c>
      <c r="AL674" t="s">
        <v>14</v>
      </c>
      <c r="AO674">
        <v>9990</v>
      </c>
      <c r="AP674" t="s">
        <v>15</v>
      </c>
      <c r="AS674">
        <v>152.83000000000001</v>
      </c>
      <c r="AT674" t="s">
        <v>16</v>
      </c>
      <c r="AW674">
        <v>10400</v>
      </c>
      <c r="AX674" t="s">
        <v>17</v>
      </c>
      <c r="BA674">
        <v>408</v>
      </c>
      <c r="BB674" t="s">
        <v>18</v>
      </c>
      <c r="BE674">
        <v>0.78890000000000005</v>
      </c>
      <c r="BF674" t="s">
        <v>19</v>
      </c>
      <c r="BI674">
        <v>29.05</v>
      </c>
      <c r="BJ674" t="s">
        <v>20</v>
      </c>
      <c r="BM674">
        <v>485</v>
      </c>
      <c r="BN674" t="s">
        <v>21</v>
      </c>
      <c r="BQ674">
        <v>2849</v>
      </c>
      <c r="BR674" t="s">
        <v>22</v>
      </c>
      <c r="BU674">
        <v>151</v>
      </c>
      <c r="BV674" t="s">
        <v>23</v>
      </c>
      <c r="BY674">
        <v>12.898999999999999</v>
      </c>
      <c r="BZ674" t="s">
        <v>24</v>
      </c>
      <c r="CC674">
        <v>228</v>
      </c>
      <c r="CD674" t="s">
        <v>25</v>
      </c>
      <c r="CG674">
        <v>11750</v>
      </c>
      <c r="CH674" t="s">
        <v>26</v>
      </c>
      <c r="CK674">
        <v>1012</v>
      </c>
      <c r="CL674" t="s">
        <v>27</v>
      </c>
      <c r="CO674">
        <v>69.11</v>
      </c>
      <c r="CP674" t="s">
        <v>28</v>
      </c>
      <c r="CS674">
        <v>69.5</v>
      </c>
      <c r="CT674" t="s">
        <v>29</v>
      </c>
      <c r="CW674">
        <v>79.504999999999995</v>
      </c>
      <c r="CX674" t="s">
        <v>30</v>
      </c>
      <c r="DA674">
        <v>1.24</v>
      </c>
      <c r="DB674" t="s">
        <v>31</v>
      </c>
      <c r="DE674">
        <v>512</v>
      </c>
      <c r="DF674" t="s">
        <v>32</v>
      </c>
      <c r="DI674">
        <v>188</v>
      </c>
      <c r="DJ674" t="s">
        <v>33</v>
      </c>
      <c r="DM674">
        <v>243.9</v>
      </c>
      <c r="DN674" t="s">
        <v>34</v>
      </c>
      <c r="DQ674">
        <v>90.7</v>
      </c>
      <c r="DR674" t="s">
        <v>35</v>
      </c>
      <c r="DU674">
        <v>57</v>
      </c>
      <c r="DV674" t="s">
        <v>36</v>
      </c>
      <c r="DY674">
        <v>0.56089999999999995</v>
      </c>
      <c r="DZ674" t="s">
        <v>37</v>
      </c>
      <c r="EC674">
        <v>446</v>
      </c>
      <c r="ED674" t="s">
        <v>38</v>
      </c>
      <c r="EG674">
        <v>320</v>
      </c>
      <c r="EH674" t="s">
        <v>39</v>
      </c>
      <c r="EK674">
        <v>64.45</v>
      </c>
      <c r="EL674" t="s">
        <v>40</v>
      </c>
      <c r="EO674">
        <v>45.94</v>
      </c>
      <c r="EP674" t="s">
        <v>41</v>
      </c>
      <c r="ES674">
        <v>587</v>
      </c>
      <c r="ET674" t="s">
        <v>42</v>
      </c>
      <c r="EW674">
        <v>13.62</v>
      </c>
      <c r="EX674" t="s">
        <v>43</v>
      </c>
      <c r="FA674">
        <v>29.475000000000001</v>
      </c>
      <c r="FB674" t="s">
        <v>44</v>
      </c>
      <c r="FE674">
        <v>39.424999999999997</v>
      </c>
      <c r="FF674" t="s">
        <v>45</v>
      </c>
      <c r="FI674">
        <v>50.1</v>
      </c>
      <c r="FJ674" t="s">
        <v>46</v>
      </c>
      <c r="FM674">
        <v>297.95</v>
      </c>
      <c r="FN674" t="s">
        <v>47</v>
      </c>
      <c r="FQ674">
        <v>151.80000000000001</v>
      </c>
      <c r="FR674" t="s">
        <v>48</v>
      </c>
      <c r="FU674">
        <v>131970</v>
      </c>
      <c r="FV674" t="s">
        <v>49</v>
      </c>
      <c r="FY674">
        <v>156</v>
      </c>
      <c r="FZ674" t="s">
        <v>50</v>
      </c>
      <c r="GC674">
        <v>5.1999999999999998E-2</v>
      </c>
      <c r="GD674" t="s">
        <v>51</v>
      </c>
      <c r="GG674">
        <v>2114</v>
      </c>
      <c r="GH674" t="s">
        <v>52</v>
      </c>
      <c r="GK674">
        <v>660</v>
      </c>
      <c r="GL674" t="s">
        <v>53</v>
      </c>
      <c r="GO674">
        <v>2.4750000000000001</v>
      </c>
    </row>
    <row r="675" spans="1:197" x14ac:dyDescent="0.45">
      <c r="A675">
        <v>42030</v>
      </c>
      <c r="B675" t="s">
        <v>5</v>
      </c>
      <c r="E675">
        <v>638</v>
      </c>
      <c r="F675" t="s">
        <v>6</v>
      </c>
      <c r="I675">
        <v>1075</v>
      </c>
      <c r="J675" t="s">
        <v>7</v>
      </c>
      <c r="M675">
        <v>78.489999999999995</v>
      </c>
      <c r="N675" t="s">
        <v>8</v>
      </c>
      <c r="Q675">
        <v>2378</v>
      </c>
      <c r="R675" t="s">
        <v>9</v>
      </c>
      <c r="U675">
        <v>38.25</v>
      </c>
      <c r="V675" t="s">
        <v>10</v>
      </c>
      <c r="Y675">
        <v>26.1</v>
      </c>
      <c r="Z675" t="s">
        <v>11</v>
      </c>
      <c r="AC675">
        <v>1497</v>
      </c>
      <c r="AD675" t="s">
        <v>12</v>
      </c>
      <c r="AG675">
        <v>1238</v>
      </c>
      <c r="AH675" t="s">
        <v>13</v>
      </c>
      <c r="AK675">
        <v>6.8940000000000001E-2</v>
      </c>
      <c r="AL675" t="s">
        <v>14</v>
      </c>
      <c r="AO675">
        <v>10200</v>
      </c>
      <c r="AP675" t="s">
        <v>15</v>
      </c>
      <c r="AS675">
        <v>143.82</v>
      </c>
      <c r="AT675" t="s">
        <v>16</v>
      </c>
      <c r="AW675">
        <v>11610</v>
      </c>
      <c r="AX675" t="s">
        <v>17</v>
      </c>
      <c r="BA675">
        <v>385.4</v>
      </c>
      <c r="BB675" t="s">
        <v>18</v>
      </c>
      <c r="BE675">
        <v>0.72</v>
      </c>
      <c r="BF675" t="s">
        <v>19</v>
      </c>
      <c r="BI675">
        <v>27.5</v>
      </c>
      <c r="BJ675" t="s">
        <v>20</v>
      </c>
      <c r="BM675">
        <v>471</v>
      </c>
      <c r="BN675" t="s">
        <v>21</v>
      </c>
      <c r="BQ675">
        <v>2789.9</v>
      </c>
      <c r="BR675" t="s">
        <v>22</v>
      </c>
      <c r="BU675">
        <v>139.6</v>
      </c>
      <c r="BV675" t="s">
        <v>23</v>
      </c>
      <c r="BY675">
        <v>13.134</v>
      </c>
      <c r="BZ675" t="s">
        <v>24</v>
      </c>
      <c r="CC675">
        <v>217.85</v>
      </c>
      <c r="CD675" t="s">
        <v>25</v>
      </c>
      <c r="CG675">
        <v>10590</v>
      </c>
      <c r="CH675" t="s">
        <v>26</v>
      </c>
      <c r="CK675">
        <v>900</v>
      </c>
      <c r="CL675" t="s">
        <v>27</v>
      </c>
      <c r="CO675">
        <v>70</v>
      </c>
      <c r="CP675" t="s">
        <v>28</v>
      </c>
      <c r="CS675">
        <v>68.7</v>
      </c>
      <c r="CT675" t="s">
        <v>29</v>
      </c>
      <c r="CW675">
        <v>91.995000000000005</v>
      </c>
      <c r="CX675" t="s">
        <v>30</v>
      </c>
      <c r="DA675">
        <v>1.25</v>
      </c>
      <c r="DB675" t="s">
        <v>31</v>
      </c>
      <c r="DE675">
        <v>460</v>
      </c>
      <c r="DF675" t="s">
        <v>32</v>
      </c>
      <c r="DI675">
        <v>189.7</v>
      </c>
      <c r="DJ675" t="s">
        <v>33</v>
      </c>
      <c r="DM675">
        <v>229.35</v>
      </c>
      <c r="DN675" t="s">
        <v>34</v>
      </c>
      <c r="DQ675">
        <v>86.61</v>
      </c>
      <c r="DR675" t="s">
        <v>35</v>
      </c>
      <c r="DU675">
        <v>55.99</v>
      </c>
      <c r="DV675" t="s">
        <v>36</v>
      </c>
      <c r="DY675">
        <v>0.52510000000000001</v>
      </c>
      <c r="DZ675" t="s">
        <v>37</v>
      </c>
      <c r="EC675">
        <v>472.3</v>
      </c>
      <c r="ED675" t="s">
        <v>38</v>
      </c>
      <c r="EG675">
        <v>300</v>
      </c>
      <c r="EH675" t="s">
        <v>39</v>
      </c>
      <c r="EK675">
        <v>61.5</v>
      </c>
      <c r="EL675" t="s">
        <v>40</v>
      </c>
      <c r="EO675">
        <v>43.84</v>
      </c>
      <c r="EP675" t="s">
        <v>41</v>
      </c>
      <c r="ES675">
        <v>642.35</v>
      </c>
      <c r="ET675" t="s">
        <v>42</v>
      </c>
      <c r="EW675">
        <v>13.33</v>
      </c>
      <c r="EX675" t="s">
        <v>43</v>
      </c>
      <c r="FA675">
        <v>31.1</v>
      </c>
      <c r="FB675" t="s">
        <v>44</v>
      </c>
      <c r="FE675">
        <v>41.6</v>
      </c>
      <c r="FF675" t="s">
        <v>45</v>
      </c>
      <c r="FI675">
        <v>46.9</v>
      </c>
      <c r="FJ675" t="s">
        <v>46</v>
      </c>
      <c r="FM675">
        <v>270.14999999999998</v>
      </c>
      <c r="FN675" t="s">
        <v>47</v>
      </c>
      <c r="FQ675">
        <v>157.69999999999999</v>
      </c>
      <c r="FR675" t="s">
        <v>48</v>
      </c>
      <c r="FU675">
        <v>141900</v>
      </c>
      <c r="FV675" t="s">
        <v>49</v>
      </c>
      <c r="FY675">
        <v>174.7</v>
      </c>
      <c r="FZ675" t="s">
        <v>50</v>
      </c>
      <c r="GC675">
        <v>4.9820000000000003E-2</v>
      </c>
      <c r="GD675" t="s">
        <v>51</v>
      </c>
      <c r="GG675">
        <v>2291</v>
      </c>
      <c r="GH675" t="s">
        <v>52</v>
      </c>
      <c r="GK675">
        <v>698</v>
      </c>
      <c r="GL675" t="s">
        <v>53</v>
      </c>
      <c r="GO675">
        <v>2.4990000000000001</v>
      </c>
    </row>
    <row r="676" spans="1:197" x14ac:dyDescent="0.45">
      <c r="A676">
        <v>42037</v>
      </c>
      <c r="B676" t="s">
        <v>5</v>
      </c>
      <c r="E676">
        <v>619</v>
      </c>
      <c r="F676" t="s">
        <v>6</v>
      </c>
      <c r="I676">
        <v>1084</v>
      </c>
      <c r="J676" t="s">
        <v>7</v>
      </c>
      <c r="M676">
        <v>79</v>
      </c>
      <c r="N676" t="s">
        <v>8</v>
      </c>
      <c r="Q676">
        <v>2306</v>
      </c>
      <c r="R676" t="s">
        <v>9</v>
      </c>
      <c r="U676">
        <v>38</v>
      </c>
      <c r="V676" t="s">
        <v>10</v>
      </c>
      <c r="Y676">
        <v>25.2</v>
      </c>
      <c r="Z676" t="s">
        <v>11</v>
      </c>
      <c r="AC676">
        <v>1648</v>
      </c>
      <c r="AD676" t="s">
        <v>12</v>
      </c>
      <c r="AG676">
        <v>1255</v>
      </c>
      <c r="AH676" t="s">
        <v>13</v>
      </c>
      <c r="AK676">
        <v>6.8260000000000001E-2</v>
      </c>
      <c r="AL676" t="s">
        <v>14</v>
      </c>
      <c r="AO676">
        <v>9800</v>
      </c>
      <c r="AP676" t="s">
        <v>15</v>
      </c>
      <c r="AS676">
        <v>151.6</v>
      </c>
      <c r="AT676" t="s">
        <v>16</v>
      </c>
      <c r="AW676">
        <v>11394</v>
      </c>
      <c r="AX676" t="s">
        <v>17</v>
      </c>
      <c r="BA676">
        <v>400</v>
      </c>
      <c r="BB676" t="s">
        <v>18</v>
      </c>
      <c r="BE676">
        <v>0.74950000000000006</v>
      </c>
      <c r="BF676" t="s">
        <v>19</v>
      </c>
      <c r="BI676">
        <v>31.75</v>
      </c>
      <c r="BJ676" t="s">
        <v>20</v>
      </c>
      <c r="BM676">
        <v>481</v>
      </c>
      <c r="BN676" t="s">
        <v>21</v>
      </c>
      <c r="BQ676">
        <v>3120.1</v>
      </c>
      <c r="BR676" t="s">
        <v>22</v>
      </c>
      <c r="BU676">
        <v>157</v>
      </c>
      <c r="BV676" t="s">
        <v>23</v>
      </c>
      <c r="BY676">
        <v>13.766</v>
      </c>
      <c r="BZ676" t="s">
        <v>24</v>
      </c>
      <c r="CC676">
        <v>240.8</v>
      </c>
      <c r="CD676" t="s">
        <v>25</v>
      </c>
      <c r="CG676">
        <v>11075</v>
      </c>
      <c r="CH676" t="s">
        <v>26</v>
      </c>
      <c r="CK676">
        <v>1085</v>
      </c>
      <c r="CL676" t="s">
        <v>27</v>
      </c>
      <c r="CO676">
        <v>74.8</v>
      </c>
      <c r="CP676" t="s">
        <v>28</v>
      </c>
      <c r="CS676">
        <v>68.400000000000006</v>
      </c>
      <c r="CT676" t="s">
        <v>29</v>
      </c>
      <c r="CW676">
        <v>91.045000000000002</v>
      </c>
      <c r="CX676" t="s">
        <v>30</v>
      </c>
      <c r="DA676">
        <v>1.5149999999999999</v>
      </c>
      <c r="DB676" t="s">
        <v>31</v>
      </c>
      <c r="DE676">
        <v>522.20000000000005</v>
      </c>
      <c r="DF676" t="s">
        <v>32</v>
      </c>
      <c r="DI676">
        <v>190.8</v>
      </c>
      <c r="DJ676" t="s">
        <v>33</v>
      </c>
      <c r="DM676">
        <v>261</v>
      </c>
      <c r="DN676" t="s">
        <v>34</v>
      </c>
      <c r="DQ676">
        <v>89.8</v>
      </c>
      <c r="DR676" t="s">
        <v>35</v>
      </c>
      <c r="DU676">
        <v>58.15</v>
      </c>
      <c r="DV676" t="s">
        <v>36</v>
      </c>
      <c r="DY676">
        <v>0.5292</v>
      </c>
      <c r="DZ676" t="s">
        <v>37</v>
      </c>
      <c r="EC676">
        <v>514</v>
      </c>
      <c r="ED676" t="s">
        <v>38</v>
      </c>
      <c r="EG676">
        <v>321</v>
      </c>
      <c r="EH676" t="s">
        <v>39</v>
      </c>
      <c r="EK676">
        <v>64.31</v>
      </c>
      <c r="EL676" t="s">
        <v>40</v>
      </c>
      <c r="EO676">
        <v>44.7</v>
      </c>
      <c r="EP676" t="s">
        <v>41</v>
      </c>
      <c r="ES676">
        <v>701.2</v>
      </c>
      <c r="ET676" t="s">
        <v>42</v>
      </c>
      <c r="EW676">
        <v>16.5</v>
      </c>
      <c r="EX676" t="s">
        <v>43</v>
      </c>
      <c r="FA676">
        <v>35.5</v>
      </c>
      <c r="FB676" t="s">
        <v>44</v>
      </c>
      <c r="FE676">
        <v>43.67</v>
      </c>
      <c r="FF676" t="s">
        <v>45</v>
      </c>
      <c r="FI676">
        <v>43.1</v>
      </c>
      <c r="FJ676" t="s">
        <v>46</v>
      </c>
      <c r="FM676">
        <v>335.5</v>
      </c>
      <c r="FN676" t="s">
        <v>47</v>
      </c>
      <c r="FQ676">
        <v>181.8</v>
      </c>
      <c r="FR676" t="s">
        <v>48</v>
      </c>
      <c r="FU676">
        <v>141950</v>
      </c>
      <c r="FV676" t="s">
        <v>49</v>
      </c>
      <c r="FY676">
        <v>173.05</v>
      </c>
      <c r="FZ676" t="s">
        <v>50</v>
      </c>
      <c r="GC676">
        <v>5.2400000000000002E-2</v>
      </c>
      <c r="GD676" t="s">
        <v>51</v>
      </c>
      <c r="GG676">
        <v>2247</v>
      </c>
      <c r="GH676" t="s">
        <v>52</v>
      </c>
      <c r="GK676">
        <v>690</v>
      </c>
      <c r="GL676" t="s">
        <v>53</v>
      </c>
      <c r="GO676">
        <v>2.57</v>
      </c>
    </row>
    <row r="677" spans="1:197" x14ac:dyDescent="0.45">
      <c r="A677">
        <v>42044</v>
      </c>
      <c r="B677" t="s">
        <v>5</v>
      </c>
      <c r="E677">
        <v>583</v>
      </c>
      <c r="F677" t="s">
        <v>6</v>
      </c>
      <c r="I677">
        <v>1115</v>
      </c>
      <c r="J677" t="s">
        <v>7</v>
      </c>
      <c r="M677">
        <v>73.349999999999994</v>
      </c>
      <c r="N677" t="s">
        <v>8</v>
      </c>
      <c r="Q677">
        <v>2477</v>
      </c>
      <c r="R677" t="s">
        <v>9</v>
      </c>
      <c r="U677">
        <v>40.4</v>
      </c>
      <c r="V677" t="s">
        <v>10</v>
      </c>
      <c r="Y677">
        <v>28.75</v>
      </c>
      <c r="Z677" t="s">
        <v>11</v>
      </c>
      <c r="AC677">
        <v>1778</v>
      </c>
      <c r="AD677" t="s">
        <v>12</v>
      </c>
      <c r="AG677">
        <v>1296</v>
      </c>
      <c r="AH677" t="s">
        <v>13</v>
      </c>
      <c r="AK677">
        <v>6.9400000000000003E-2</v>
      </c>
      <c r="AL677" t="s">
        <v>14</v>
      </c>
      <c r="AO677">
        <v>10060</v>
      </c>
      <c r="AP677" t="s">
        <v>15</v>
      </c>
      <c r="AS677">
        <v>162.4</v>
      </c>
      <c r="AT677" t="s">
        <v>16</v>
      </c>
      <c r="AW677">
        <v>12106</v>
      </c>
      <c r="AX677" t="s">
        <v>17</v>
      </c>
      <c r="BA677">
        <v>480.5</v>
      </c>
      <c r="BB677" t="s">
        <v>18</v>
      </c>
      <c r="BE677">
        <v>0.90010000000000001</v>
      </c>
      <c r="BF677" t="s">
        <v>19</v>
      </c>
      <c r="BI677">
        <v>31.65</v>
      </c>
      <c r="BJ677" t="s">
        <v>20</v>
      </c>
      <c r="BM677">
        <v>568</v>
      </c>
      <c r="BN677" t="s">
        <v>21</v>
      </c>
      <c r="BQ677">
        <v>3135</v>
      </c>
      <c r="BR677" t="s">
        <v>22</v>
      </c>
      <c r="BU677">
        <v>169.3</v>
      </c>
      <c r="BV677" t="s">
        <v>23</v>
      </c>
      <c r="BY677">
        <v>14.01</v>
      </c>
      <c r="BZ677" t="s">
        <v>24</v>
      </c>
      <c r="CC677">
        <v>257.35000000000002</v>
      </c>
      <c r="CD677" t="s">
        <v>25</v>
      </c>
      <c r="CG677">
        <v>12250</v>
      </c>
      <c r="CH677" t="s">
        <v>26</v>
      </c>
      <c r="CK677">
        <v>1079</v>
      </c>
      <c r="CL677" t="s">
        <v>27</v>
      </c>
      <c r="CO677">
        <v>72.5</v>
      </c>
      <c r="CP677" t="s">
        <v>28</v>
      </c>
      <c r="CS677">
        <v>75.900000000000006</v>
      </c>
      <c r="CT677" t="s">
        <v>29</v>
      </c>
      <c r="CW677">
        <v>89.2</v>
      </c>
      <c r="CX677" t="s">
        <v>30</v>
      </c>
      <c r="DA677">
        <v>1.6</v>
      </c>
      <c r="DB677" t="s">
        <v>31</v>
      </c>
      <c r="DE677">
        <v>543.79999999999995</v>
      </c>
      <c r="DF677" t="s">
        <v>32</v>
      </c>
      <c r="DI677">
        <v>204.2</v>
      </c>
      <c r="DJ677" t="s">
        <v>33</v>
      </c>
      <c r="DM677">
        <v>290.2</v>
      </c>
      <c r="DN677" t="s">
        <v>34</v>
      </c>
      <c r="DQ677">
        <v>91.75</v>
      </c>
      <c r="DR677" t="s">
        <v>35</v>
      </c>
      <c r="DU677">
        <v>61.95</v>
      </c>
      <c r="DV677" t="s">
        <v>36</v>
      </c>
      <c r="DY677">
        <v>0.61</v>
      </c>
      <c r="DZ677" t="s">
        <v>37</v>
      </c>
      <c r="EC677">
        <v>495</v>
      </c>
      <c r="ED677" t="s">
        <v>38</v>
      </c>
      <c r="EG677">
        <v>347</v>
      </c>
      <c r="EH677" t="s">
        <v>39</v>
      </c>
      <c r="EK677">
        <v>70.599999999999994</v>
      </c>
      <c r="EL677" t="s">
        <v>40</v>
      </c>
      <c r="EO677">
        <v>52.77</v>
      </c>
      <c r="EP677" t="s">
        <v>41</v>
      </c>
      <c r="ES677">
        <v>711.5</v>
      </c>
      <c r="ET677" t="s">
        <v>42</v>
      </c>
      <c r="EW677">
        <v>18.850000000000001</v>
      </c>
      <c r="EX677" t="s">
        <v>43</v>
      </c>
      <c r="FA677">
        <v>36.6</v>
      </c>
      <c r="FB677" t="s">
        <v>44</v>
      </c>
      <c r="FE677">
        <v>41.51</v>
      </c>
      <c r="FF677" t="s">
        <v>45</v>
      </c>
      <c r="FI677">
        <v>42.4</v>
      </c>
      <c r="FJ677" t="s">
        <v>46</v>
      </c>
      <c r="FM677">
        <v>353</v>
      </c>
      <c r="FN677" t="s">
        <v>47</v>
      </c>
      <c r="FQ677">
        <v>185</v>
      </c>
      <c r="FR677" t="s">
        <v>48</v>
      </c>
      <c r="FU677">
        <v>139990</v>
      </c>
      <c r="FV677" t="s">
        <v>49</v>
      </c>
      <c r="FY677">
        <v>185.7</v>
      </c>
      <c r="FZ677" t="s">
        <v>50</v>
      </c>
      <c r="GC677">
        <v>6.7699999999999996E-2</v>
      </c>
      <c r="GD677" t="s">
        <v>51</v>
      </c>
      <c r="GG677">
        <v>2209</v>
      </c>
      <c r="GH677" t="s">
        <v>52</v>
      </c>
      <c r="GK677">
        <v>706</v>
      </c>
      <c r="GL677" t="s">
        <v>53</v>
      </c>
      <c r="GO677">
        <v>2.847</v>
      </c>
    </row>
    <row r="678" spans="1:197" x14ac:dyDescent="0.45">
      <c r="A678">
        <v>42051</v>
      </c>
      <c r="B678" t="s">
        <v>5</v>
      </c>
      <c r="E678">
        <v>570</v>
      </c>
      <c r="F678" t="s">
        <v>6</v>
      </c>
      <c r="I678">
        <v>1053</v>
      </c>
      <c r="J678" t="s">
        <v>7</v>
      </c>
      <c r="M678">
        <v>75.7</v>
      </c>
      <c r="N678" t="s">
        <v>8</v>
      </c>
      <c r="Q678">
        <v>2530</v>
      </c>
      <c r="R678" t="s">
        <v>9</v>
      </c>
      <c r="U678">
        <v>40</v>
      </c>
      <c r="V678" t="s">
        <v>10</v>
      </c>
      <c r="Y678">
        <v>32.4</v>
      </c>
      <c r="Z678" t="s">
        <v>11</v>
      </c>
      <c r="AC678">
        <v>1655</v>
      </c>
      <c r="AD678" t="s">
        <v>12</v>
      </c>
      <c r="AG678">
        <v>1240</v>
      </c>
      <c r="AH678" t="s">
        <v>13</v>
      </c>
      <c r="AK678">
        <v>6.6600000000000006E-2</v>
      </c>
      <c r="AL678" t="s">
        <v>14</v>
      </c>
      <c r="AO678">
        <v>9940</v>
      </c>
      <c r="AP678" t="s">
        <v>15</v>
      </c>
      <c r="AS678">
        <v>158</v>
      </c>
      <c r="AT678" t="s">
        <v>16</v>
      </c>
      <c r="AW678">
        <v>11330</v>
      </c>
      <c r="AX678" t="s">
        <v>17</v>
      </c>
      <c r="BA678">
        <v>464.2</v>
      </c>
      <c r="BB678" t="s">
        <v>18</v>
      </c>
      <c r="BE678">
        <v>0.88400000000000001</v>
      </c>
      <c r="BF678" t="s">
        <v>19</v>
      </c>
      <c r="BI678">
        <v>32.1</v>
      </c>
      <c r="BJ678" t="s">
        <v>20</v>
      </c>
      <c r="BM678">
        <v>572</v>
      </c>
      <c r="BN678" t="s">
        <v>21</v>
      </c>
      <c r="BQ678">
        <v>2990</v>
      </c>
      <c r="BR678" t="s">
        <v>22</v>
      </c>
      <c r="BU678">
        <v>173</v>
      </c>
      <c r="BV678" t="s">
        <v>23</v>
      </c>
      <c r="BY678">
        <v>14.52</v>
      </c>
      <c r="BZ678" t="s">
        <v>24</v>
      </c>
      <c r="CC678">
        <v>252.5</v>
      </c>
      <c r="CD678" t="s">
        <v>25</v>
      </c>
      <c r="CG678">
        <v>11796</v>
      </c>
      <c r="CH678" t="s">
        <v>26</v>
      </c>
      <c r="CK678">
        <v>1020</v>
      </c>
      <c r="CL678" t="s">
        <v>27</v>
      </c>
      <c r="CO678">
        <v>75.69</v>
      </c>
      <c r="CP678" t="s">
        <v>28</v>
      </c>
      <c r="CS678">
        <v>79</v>
      </c>
      <c r="CT678" t="s">
        <v>29</v>
      </c>
      <c r="CW678">
        <v>85.9</v>
      </c>
      <c r="CX678" t="s">
        <v>30</v>
      </c>
      <c r="DA678">
        <v>1.605</v>
      </c>
      <c r="DB678" t="s">
        <v>31</v>
      </c>
      <c r="DE678">
        <v>518.1</v>
      </c>
      <c r="DF678" t="s">
        <v>32</v>
      </c>
      <c r="DI678">
        <v>194.5</v>
      </c>
      <c r="DJ678" t="s">
        <v>33</v>
      </c>
      <c r="DM678">
        <v>274</v>
      </c>
      <c r="DN678" t="s">
        <v>34</v>
      </c>
      <c r="DQ678">
        <v>91.03</v>
      </c>
      <c r="DR678" t="s">
        <v>35</v>
      </c>
      <c r="DU678">
        <v>61.66</v>
      </c>
      <c r="DV678" t="s">
        <v>36</v>
      </c>
      <c r="DY678">
        <v>0.62849999999999995</v>
      </c>
      <c r="DZ678" t="s">
        <v>37</v>
      </c>
      <c r="EC678">
        <v>485</v>
      </c>
      <c r="ED678" t="s">
        <v>38</v>
      </c>
      <c r="EG678">
        <v>379</v>
      </c>
      <c r="EH678" t="s">
        <v>39</v>
      </c>
      <c r="EK678">
        <v>74.75</v>
      </c>
      <c r="EL678" t="s">
        <v>40</v>
      </c>
      <c r="EO678">
        <v>54.09</v>
      </c>
      <c r="EP678" t="s">
        <v>41</v>
      </c>
      <c r="ES678">
        <v>704.9</v>
      </c>
      <c r="ET678" t="s">
        <v>42</v>
      </c>
      <c r="EW678">
        <v>18.28</v>
      </c>
      <c r="EX678" t="s">
        <v>43</v>
      </c>
      <c r="FA678">
        <v>34.335000000000001</v>
      </c>
      <c r="FB678" t="s">
        <v>44</v>
      </c>
      <c r="FE678">
        <v>40.35</v>
      </c>
      <c r="FF678" t="s">
        <v>45</v>
      </c>
      <c r="FI678">
        <v>48.4</v>
      </c>
      <c r="FJ678" t="s">
        <v>46</v>
      </c>
      <c r="FM678">
        <v>345.8</v>
      </c>
      <c r="FN678" t="s">
        <v>47</v>
      </c>
      <c r="FQ678">
        <v>178</v>
      </c>
      <c r="FR678" t="s">
        <v>48</v>
      </c>
      <c r="FU678">
        <v>146400</v>
      </c>
      <c r="FV678" t="s">
        <v>49</v>
      </c>
      <c r="FY678">
        <v>177.8</v>
      </c>
      <c r="FZ678" t="s">
        <v>50</v>
      </c>
      <c r="GC678">
        <v>6.8000000000000005E-2</v>
      </c>
      <c r="GD678" t="s">
        <v>51</v>
      </c>
      <c r="GG678">
        <v>2128</v>
      </c>
      <c r="GH678" t="s">
        <v>52</v>
      </c>
      <c r="GK678">
        <v>750</v>
      </c>
      <c r="GL678" t="s">
        <v>53</v>
      </c>
      <c r="GO678">
        <v>2.7789999999999999</v>
      </c>
    </row>
    <row r="679" spans="1:197" x14ac:dyDescent="0.45">
      <c r="A679">
        <v>42058</v>
      </c>
      <c r="B679" t="s">
        <v>5</v>
      </c>
      <c r="E679">
        <v>541.5</v>
      </c>
      <c r="F679" t="s">
        <v>6</v>
      </c>
      <c r="I679">
        <v>1016</v>
      </c>
      <c r="J679" t="s">
        <v>7</v>
      </c>
      <c r="M679">
        <v>68.5</v>
      </c>
      <c r="N679" t="s">
        <v>8</v>
      </c>
      <c r="Q679">
        <v>2435</v>
      </c>
      <c r="R679" t="s">
        <v>9</v>
      </c>
      <c r="U679">
        <v>39.19</v>
      </c>
      <c r="V679" t="s">
        <v>10</v>
      </c>
      <c r="Y679">
        <v>33.25</v>
      </c>
      <c r="Z679" t="s">
        <v>11</v>
      </c>
      <c r="AC679">
        <v>1670</v>
      </c>
      <c r="AD679" t="s">
        <v>12</v>
      </c>
      <c r="AG679">
        <v>1245</v>
      </c>
      <c r="AH679" t="s">
        <v>13</v>
      </c>
      <c r="AK679">
        <v>6.8000000000000005E-2</v>
      </c>
      <c r="AL679" t="s">
        <v>14</v>
      </c>
      <c r="AO679">
        <v>9780</v>
      </c>
      <c r="AP679" t="s">
        <v>15</v>
      </c>
      <c r="AS679">
        <v>152.94999999999999</v>
      </c>
      <c r="AT679" t="s">
        <v>16</v>
      </c>
      <c r="AW679">
        <v>11182</v>
      </c>
      <c r="AX679" t="s">
        <v>17</v>
      </c>
      <c r="BA679">
        <v>475.9</v>
      </c>
      <c r="BB679" t="s">
        <v>18</v>
      </c>
      <c r="BE679">
        <v>0.91879999999999995</v>
      </c>
      <c r="BF679" t="s">
        <v>19</v>
      </c>
      <c r="BI679">
        <v>39.049999999999997</v>
      </c>
      <c r="BJ679" t="s">
        <v>20</v>
      </c>
      <c r="BM679">
        <v>589</v>
      </c>
      <c r="BN679" t="s">
        <v>21</v>
      </c>
      <c r="BQ679">
        <v>2981.2</v>
      </c>
      <c r="BR679" t="s">
        <v>22</v>
      </c>
      <c r="BU679">
        <v>166.3</v>
      </c>
      <c r="BV679" t="s">
        <v>23</v>
      </c>
      <c r="BY679">
        <v>14.6</v>
      </c>
      <c r="BZ679" t="s">
        <v>24</v>
      </c>
      <c r="CC679">
        <v>249</v>
      </c>
      <c r="CD679" t="s">
        <v>25</v>
      </c>
      <c r="CG679">
        <v>11305</v>
      </c>
      <c r="CH679" t="s">
        <v>26</v>
      </c>
      <c r="CK679">
        <v>1014</v>
      </c>
      <c r="CL679" t="s">
        <v>27</v>
      </c>
      <c r="CO679">
        <v>76.900000000000006</v>
      </c>
      <c r="CP679" t="s">
        <v>28</v>
      </c>
      <c r="CS679">
        <v>77</v>
      </c>
      <c r="CT679" t="s">
        <v>29</v>
      </c>
      <c r="CW679">
        <v>81.099999999999994</v>
      </c>
      <c r="CX679" t="s">
        <v>30</v>
      </c>
      <c r="DA679">
        <v>1.59</v>
      </c>
      <c r="DB679" t="s">
        <v>31</v>
      </c>
      <c r="DE679">
        <v>503.7</v>
      </c>
      <c r="DF679" t="s">
        <v>32</v>
      </c>
      <c r="DI679">
        <v>195</v>
      </c>
      <c r="DJ679" t="s">
        <v>33</v>
      </c>
      <c r="DM679">
        <v>265.85000000000002</v>
      </c>
      <c r="DN679" t="s">
        <v>34</v>
      </c>
      <c r="DQ679">
        <v>91</v>
      </c>
      <c r="DR679" t="s">
        <v>35</v>
      </c>
      <c r="DU679">
        <v>61.1</v>
      </c>
      <c r="DV679" t="s">
        <v>36</v>
      </c>
      <c r="DY679">
        <v>0.64480000000000004</v>
      </c>
      <c r="DZ679" t="s">
        <v>37</v>
      </c>
      <c r="EC679">
        <v>480.2</v>
      </c>
      <c r="ED679" t="s">
        <v>38</v>
      </c>
      <c r="EG679">
        <v>375</v>
      </c>
      <c r="EH679" t="s">
        <v>39</v>
      </c>
      <c r="EK679">
        <v>75.91</v>
      </c>
      <c r="EL679" t="s">
        <v>40</v>
      </c>
      <c r="EO679">
        <v>53.7</v>
      </c>
      <c r="EP679" t="s">
        <v>41</v>
      </c>
      <c r="ES679">
        <v>682</v>
      </c>
      <c r="ET679" t="s">
        <v>42</v>
      </c>
      <c r="EW679">
        <v>18.32</v>
      </c>
      <c r="EX679" t="s">
        <v>43</v>
      </c>
      <c r="FA679">
        <v>34.200000000000003</v>
      </c>
      <c r="FB679" t="s">
        <v>44</v>
      </c>
      <c r="FE679">
        <v>38.69</v>
      </c>
      <c r="FF679" t="s">
        <v>45</v>
      </c>
      <c r="FI679">
        <v>49.3</v>
      </c>
      <c r="FJ679" t="s">
        <v>46</v>
      </c>
      <c r="FM679">
        <v>316</v>
      </c>
      <c r="FN679" t="s">
        <v>47</v>
      </c>
      <c r="FQ679">
        <v>168.6</v>
      </c>
      <c r="FR679" t="s">
        <v>48</v>
      </c>
      <c r="FU679">
        <v>138000</v>
      </c>
      <c r="FV679" t="s">
        <v>49</v>
      </c>
      <c r="FY679">
        <v>169.75</v>
      </c>
      <c r="FZ679" t="s">
        <v>50</v>
      </c>
      <c r="GC679">
        <v>7.535E-2</v>
      </c>
      <c r="GD679" t="s">
        <v>51</v>
      </c>
      <c r="GG679">
        <v>2109</v>
      </c>
      <c r="GH679" t="s">
        <v>52</v>
      </c>
      <c r="GK679">
        <v>798</v>
      </c>
      <c r="GL679" t="s">
        <v>53</v>
      </c>
      <c r="GO679">
        <v>2.7810000000000001</v>
      </c>
    </row>
    <row r="680" spans="1:197" x14ac:dyDescent="0.45">
      <c r="A680">
        <v>42065</v>
      </c>
      <c r="B680" t="s">
        <v>5</v>
      </c>
      <c r="E680">
        <v>497</v>
      </c>
      <c r="F680" t="s">
        <v>6</v>
      </c>
      <c r="I680">
        <v>932</v>
      </c>
      <c r="J680" t="s">
        <v>7</v>
      </c>
      <c r="M680">
        <v>74.5</v>
      </c>
      <c r="N680" t="s">
        <v>8</v>
      </c>
      <c r="Q680">
        <v>2512</v>
      </c>
      <c r="R680" t="s">
        <v>9</v>
      </c>
      <c r="U680">
        <v>38.96</v>
      </c>
      <c r="V680" t="s">
        <v>10</v>
      </c>
      <c r="Y680">
        <v>34.85</v>
      </c>
      <c r="Z680" t="s">
        <v>11</v>
      </c>
      <c r="AC680">
        <v>1795</v>
      </c>
      <c r="AD680" t="s">
        <v>12</v>
      </c>
      <c r="AG680">
        <v>1294</v>
      </c>
      <c r="AH680" t="s">
        <v>13</v>
      </c>
      <c r="AK680">
        <v>6.472E-2</v>
      </c>
      <c r="AL680" t="s">
        <v>14</v>
      </c>
      <c r="AO680">
        <v>9900</v>
      </c>
      <c r="AP680" t="s">
        <v>15</v>
      </c>
      <c r="AS680">
        <v>152.12</v>
      </c>
      <c r="AT680" t="s">
        <v>16</v>
      </c>
      <c r="AW680">
        <v>10990</v>
      </c>
      <c r="AX680" t="s">
        <v>17</v>
      </c>
      <c r="BA680">
        <v>495</v>
      </c>
      <c r="BB680" t="s">
        <v>18</v>
      </c>
      <c r="BE680">
        <v>0.96830000000000005</v>
      </c>
      <c r="BF680" t="s">
        <v>19</v>
      </c>
      <c r="BI680">
        <v>39.1</v>
      </c>
      <c r="BJ680" t="s">
        <v>20</v>
      </c>
      <c r="BM680">
        <v>619</v>
      </c>
      <c r="BN680" t="s">
        <v>21</v>
      </c>
      <c r="BQ680">
        <v>2800</v>
      </c>
      <c r="BR680" t="s">
        <v>22</v>
      </c>
      <c r="BU680">
        <v>178.9</v>
      </c>
      <c r="BV680" t="s">
        <v>23</v>
      </c>
      <c r="BY680">
        <v>15.98</v>
      </c>
      <c r="BZ680" t="s">
        <v>24</v>
      </c>
      <c r="CC680">
        <v>244.5</v>
      </c>
      <c r="CD680" t="s">
        <v>25</v>
      </c>
      <c r="CG680">
        <v>11347</v>
      </c>
      <c r="CH680" t="s">
        <v>26</v>
      </c>
      <c r="CK680">
        <v>977</v>
      </c>
      <c r="CL680" t="s">
        <v>27</v>
      </c>
      <c r="CO680">
        <v>69</v>
      </c>
      <c r="CP680" t="s">
        <v>28</v>
      </c>
      <c r="CS680">
        <v>77.599999999999994</v>
      </c>
      <c r="CT680" t="s">
        <v>29</v>
      </c>
      <c r="CW680">
        <v>81.599999999999994</v>
      </c>
      <c r="CX680" t="s">
        <v>30</v>
      </c>
      <c r="DA680">
        <v>1.5649999999999999</v>
      </c>
      <c r="DB680" t="s">
        <v>31</v>
      </c>
      <c r="DE680">
        <v>498.7</v>
      </c>
      <c r="DF680" t="s">
        <v>32</v>
      </c>
      <c r="DI680">
        <v>188.4</v>
      </c>
      <c r="DJ680" t="s">
        <v>33</v>
      </c>
      <c r="DM680">
        <v>263.5</v>
      </c>
      <c r="DN680" t="s">
        <v>34</v>
      </c>
      <c r="DQ680">
        <v>89.55</v>
      </c>
      <c r="DR680" t="s">
        <v>35</v>
      </c>
      <c r="DU680">
        <v>61.97</v>
      </c>
      <c r="DV680" t="s">
        <v>36</v>
      </c>
      <c r="DY680">
        <v>0.62360000000000004</v>
      </c>
      <c r="DZ680" t="s">
        <v>37</v>
      </c>
      <c r="EC680">
        <v>436.3</v>
      </c>
      <c r="ED680" t="s">
        <v>38</v>
      </c>
      <c r="EG680">
        <v>368</v>
      </c>
      <c r="EH680" t="s">
        <v>39</v>
      </c>
      <c r="EK680">
        <v>73.25</v>
      </c>
      <c r="EL680" t="s">
        <v>40</v>
      </c>
      <c r="EO680">
        <v>53.36</v>
      </c>
      <c r="EP680" t="s">
        <v>41</v>
      </c>
      <c r="ES680">
        <v>721</v>
      </c>
      <c r="ET680" t="s">
        <v>42</v>
      </c>
      <c r="EW680">
        <v>16.899999999999999</v>
      </c>
      <c r="EX680" t="s">
        <v>43</v>
      </c>
      <c r="FA680">
        <v>35.085000000000001</v>
      </c>
      <c r="FB680" t="s">
        <v>44</v>
      </c>
      <c r="FE680">
        <v>41.225000000000001</v>
      </c>
      <c r="FF680" t="s">
        <v>45</v>
      </c>
      <c r="FI680">
        <v>52.3</v>
      </c>
      <c r="FJ680" t="s">
        <v>46</v>
      </c>
      <c r="FM680">
        <v>298.2</v>
      </c>
      <c r="FN680" t="s">
        <v>47</v>
      </c>
      <c r="FQ680">
        <v>163.9</v>
      </c>
      <c r="FR680" t="s">
        <v>48</v>
      </c>
      <c r="FU680">
        <v>135900</v>
      </c>
      <c r="FV680" t="s">
        <v>49</v>
      </c>
      <c r="FY680">
        <v>180.55</v>
      </c>
      <c r="FZ680" t="s">
        <v>50</v>
      </c>
      <c r="GC680">
        <v>7.5550000000000006E-2</v>
      </c>
      <c r="GD680" t="s">
        <v>51</v>
      </c>
      <c r="GG680">
        <v>2101</v>
      </c>
      <c r="GH680" t="s">
        <v>52</v>
      </c>
      <c r="GK680">
        <v>769</v>
      </c>
      <c r="GL680" t="s">
        <v>53</v>
      </c>
      <c r="GO680">
        <v>2.867</v>
      </c>
    </row>
    <row r="681" spans="1:197" x14ac:dyDescent="0.45">
      <c r="A681">
        <v>42072</v>
      </c>
      <c r="B681" t="s">
        <v>5</v>
      </c>
      <c r="E681">
        <v>470</v>
      </c>
      <c r="F681" t="s">
        <v>6</v>
      </c>
      <c r="I681">
        <v>880</v>
      </c>
      <c r="J681" t="s">
        <v>7</v>
      </c>
      <c r="M681">
        <v>76.12</v>
      </c>
      <c r="N681" t="s">
        <v>8</v>
      </c>
      <c r="Q681">
        <v>2445</v>
      </c>
      <c r="R681" t="s">
        <v>9</v>
      </c>
      <c r="U681">
        <v>37.18</v>
      </c>
      <c r="V681" t="s">
        <v>10</v>
      </c>
      <c r="Y681">
        <v>32.950000000000003</v>
      </c>
      <c r="Z681" t="s">
        <v>11</v>
      </c>
      <c r="AC681">
        <v>1753</v>
      </c>
      <c r="AD681" t="s">
        <v>12</v>
      </c>
      <c r="AG681">
        <v>1240</v>
      </c>
      <c r="AH681" t="s">
        <v>13</v>
      </c>
      <c r="AK681">
        <v>6.3320000000000001E-2</v>
      </c>
      <c r="AL681" t="s">
        <v>14</v>
      </c>
      <c r="AO681">
        <v>9650</v>
      </c>
      <c r="AP681" t="s">
        <v>15</v>
      </c>
      <c r="AS681">
        <v>141.80000000000001</v>
      </c>
      <c r="AT681" t="s">
        <v>16</v>
      </c>
      <c r="AW681">
        <v>10380</v>
      </c>
      <c r="AX681" t="s">
        <v>17</v>
      </c>
      <c r="BA681">
        <v>487</v>
      </c>
      <c r="BB681" t="s">
        <v>18</v>
      </c>
      <c r="BE681">
        <v>0.91069999999999995</v>
      </c>
      <c r="BF681" t="s">
        <v>19</v>
      </c>
      <c r="BI681">
        <v>38.549999999999997</v>
      </c>
      <c r="BJ681" t="s">
        <v>20</v>
      </c>
      <c r="BM681">
        <v>615</v>
      </c>
      <c r="BN681" t="s">
        <v>21</v>
      </c>
      <c r="BQ681">
        <v>2659</v>
      </c>
      <c r="BR681" t="s">
        <v>22</v>
      </c>
      <c r="BU681">
        <v>172</v>
      </c>
      <c r="BV681" t="s">
        <v>23</v>
      </c>
      <c r="BY681">
        <v>15.555</v>
      </c>
      <c r="BZ681" t="s">
        <v>24</v>
      </c>
      <c r="CC681">
        <v>230.3</v>
      </c>
      <c r="CD681" t="s">
        <v>25</v>
      </c>
      <c r="CG681">
        <v>10350</v>
      </c>
      <c r="CH681" t="s">
        <v>26</v>
      </c>
      <c r="CK681">
        <v>920</v>
      </c>
      <c r="CL681" t="s">
        <v>27</v>
      </c>
      <c r="CO681">
        <v>67.3</v>
      </c>
      <c r="CP681" t="s">
        <v>28</v>
      </c>
      <c r="CS681">
        <v>79.7</v>
      </c>
      <c r="CT681" t="s">
        <v>29</v>
      </c>
      <c r="CW681">
        <v>77.8</v>
      </c>
      <c r="CX681" t="s">
        <v>30</v>
      </c>
      <c r="DA681">
        <v>1.51</v>
      </c>
      <c r="DB681" t="s">
        <v>31</v>
      </c>
      <c r="DE681">
        <v>461.7</v>
      </c>
      <c r="DF681" t="s">
        <v>32</v>
      </c>
      <c r="DI681">
        <v>187.3</v>
      </c>
      <c r="DJ681" t="s">
        <v>33</v>
      </c>
      <c r="DM681">
        <v>241.3</v>
      </c>
      <c r="DN681" t="s">
        <v>34</v>
      </c>
      <c r="DQ681">
        <v>83.06</v>
      </c>
      <c r="DR681" t="s">
        <v>35</v>
      </c>
      <c r="DU681">
        <v>59.6</v>
      </c>
      <c r="DV681" t="s">
        <v>36</v>
      </c>
      <c r="DY681">
        <v>0.56689999999999996</v>
      </c>
      <c r="DZ681" t="s">
        <v>37</v>
      </c>
      <c r="EC681">
        <v>382.9</v>
      </c>
      <c r="ED681" t="s">
        <v>38</v>
      </c>
      <c r="EG681">
        <v>368</v>
      </c>
      <c r="EH681" t="s">
        <v>39</v>
      </c>
      <c r="EK681">
        <v>67.87</v>
      </c>
      <c r="EL681" t="s">
        <v>40</v>
      </c>
      <c r="EO681">
        <v>48.6</v>
      </c>
      <c r="EP681" t="s">
        <v>41</v>
      </c>
      <c r="ES681">
        <v>708.1</v>
      </c>
      <c r="ET681" t="s">
        <v>42</v>
      </c>
      <c r="EW681">
        <v>14.83</v>
      </c>
      <c r="EX681" t="s">
        <v>43</v>
      </c>
      <c r="FA681">
        <v>33.984999999999999</v>
      </c>
      <c r="FB681" t="s">
        <v>44</v>
      </c>
      <c r="FE681">
        <v>40.155000000000001</v>
      </c>
      <c r="FF681" t="s">
        <v>45</v>
      </c>
      <c r="FI681">
        <v>49.7</v>
      </c>
      <c r="FJ681" t="s">
        <v>46</v>
      </c>
      <c r="FM681">
        <v>277.95</v>
      </c>
      <c r="FN681" t="s">
        <v>47</v>
      </c>
      <c r="FQ681">
        <v>162.80000000000001</v>
      </c>
      <c r="FR681" t="s">
        <v>48</v>
      </c>
      <c r="FU681">
        <v>132620</v>
      </c>
      <c r="FV681" t="s">
        <v>49</v>
      </c>
      <c r="FY681">
        <v>161.19999999999999</v>
      </c>
      <c r="FZ681" t="s">
        <v>50</v>
      </c>
      <c r="GC681">
        <v>7.6300000000000007E-2</v>
      </c>
      <c r="GD681" t="s">
        <v>51</v>
      </c>
      <c r="GG681">
        <v>2051</v>
      </c>
      <c r="GH681" t="s">
        <v>52</v>
      </c>
      <c r="GK681">
        <v>791</v>
      </c>
      <c r="GL681" t="s">
        <v>53</v>
      </c>
      <c r="GO681">
        <v>2.77</v>
      </c>
    </row>
    <row r="682" spans="1:197" x14ac:dyDescent="0.45">
      <c r="A682">
        <v>42079</v>
      </c>
      <c r="B682" t="s">
        <v>5</v>
      </c>
      <c r="E682">
        <v>484</v>
      </c>
      <c r="F682" t="s">
        <v>6</v>
      </c>
      <c r="I682">
        <v>866</v>
      </c>
      <c r="J682" t="s">
        <v>7</v>
      </c>
      <c r="M682">
        <v>78</v>
      </c>
      <c r="N682" t="s">
        <v>8</v>
      </c>
      <c r="Q682">
        <v>2300</v>
      </c>
      <c r="R682" t="s">
        <v>9</v>
      </c>
      <c r="U682">
        <v>33.5</v>
      </c>
      <c r="V682" t="s">
        <v>10</v>
      </c>
      <c r="Y682">
        <v>31.15</v>
      </c>
      <c r="Z682" t="s">
        <v>11</v>
      </c>
      <c r="AC682">
        <v>1912</v>
      </c>
      <c r="AD682" t="s">
        <v>12</v>
      </c>
      <c r="AG682">
        <v>1383</v>
      </c>
      <c r="AH682" t="s">
        <v>13</v>
      </c>
      <c r="AK682">
        <v>6.3399999999999998E-2</v>
      </c>
      <c r="AL682" t="s">
        <v>14</v>
      </c>
      <c r="AO682">
        <v>9250</v>
      </c>
      <c r="AP682" t="s">
        <v>15</v>
      </c>
      <c r="AS682">
        <v>136</v>
      </c>
      <c r="AT682" t="s">
        <v>16</v>
      </c>
      <c r="AW682">
        <v>10501</v>
      </c>
      <c r="AX682" t="s">
        <v>17</v>
      </c>
      <c r="BA682">
        <v>495</v>
      </c>
      <c r="BB682" t="s">
        <v>18</v>
      </c>
      <c r="BE682">
        <v>0.83989999999999998</v>
      </c>
      <c r="BF682" t="s">
        <v>19</v>
      </c>
      <c r="BI682">
        <v>36.5</v>
      </c>
      <c r="BJ682" t="s">
        <v>20</v>
      </c>
      <c r="BM682">
        <v>668</v>
      </c>
      <c r="BN682" t="s">
        <v>21</v>
      </c>
      <c r="BQ682">
        <v>2710</v>
      </c>
      <c r="BR682" t="s">
        <v>22</v>
      </c>
      <c r="BU682">
        <v>164.6</v>
      </c>
      <c r="BV682" t="s">
        <v>23</v>
      </c>
      <c r="BY682">
        <v>14.022</v>
      </c>
      <c r="BZ682" t="s">
        <v>24</v>
      </c>
      <c r="CC682">
        <v>238.95</v>
      </c>
      <c r="CD682" t="s">
        <v>25</v>
      </c>
      <c r="CG682">
        <v>10900</v>
      </c>
      <c r="CH682" t="s">
        <v>26</v>
      </c>
      <c r="CK682">
        <v>893</v>
      </c>
      <c r="CL682" t="s">
        <v>27</v>
      </c>
      <c r="CO682">
        <v>65.8</v>
      </c>
      <c r="CP682" t="s">
        <v>28</v>
      </c>
      <c r="CS682">
        <v>80.900000000000006</v>
      </c>
      <c r="CT682" t="s">
        <v>29</v>
      </c>
      <c r="CW682">
        <v>78.015000000000001</v>
      </c>
      <c r="CX682" t="s">
        <v>30</v>
      </c>
      <c r="DA682">
        <v>1.4550000000000001</v>
      </c>
      <c r="DB682" t="s">
        <v>31</v>
      </c>
      <c r="DE682">
        <v>453</v>
      </c>
      <c r="DF682" t="s">
        <v>32</v>
      </c>
      <c r="DI682">
        <v>187.7</v>
      </c>
      <c r="DJ682" t="s">
        <v>33</v>
      </c>
      <c r="DM682">
        <v>239.3</v>
      </c>
      <c r="DN682" t="s">
        <v>34</v>
      </c>
      <c r="DQ682">
        <v>77.5</v>
      </c>
      <c r="DR682" t="s">
        <v>35</v>
      </c>
      <c r="DU682">
        <v>57.76</v>
      </c>
      <c r="DV682" t="s">
        <v>36</v>
      </c>
      <c r="DY682">
        <v>0.54910000000000003</v>
      </c>
      <c r="DZ682" t="s">
        <v>37</v>
      </c>
      <c r="EC682">
        <v>378.4</v>
      </c>
      <c r="ED682" t="s">
        <v>38</v>
      </c>
      <c r="EG682">
        <v>369</v>
      </c>
      <c r="EH682" t="s">
        <v>39</v>
      </c>
      <c r="EK682">
        <v>67</v>
      </c>
      <c r="EL682" t="s">
        <v>40</v>
      </c>
      <c r="EO682">
        <v>47.51</v>
      </c>
      <c r="EP682" t="s">
        <v>41</v>
      </c>
      <c r="ES682">
        <v>683</v>
      </c>
      <c r="ET682" t="s">
        <v>42</v>
      </c>
      <c r="EW682">
        <v>16.600000000000001</v>
      </c>
      <c r="EX682" t="s">
        <v>43</v>
      </c>
      <c r="FA682">
        <v>35.225000000000001</v>
      </c>
      <c r="FB682" t="s">
        <v>44</v>
      </c>
      <c r="FE682">
        <v>42.6</v>
      </c>
      <c r="FF682" t="s">
        <v>45</v>
      </c>
      <c r="FI682">
        <v>45.2</v>
      </c>
      <c r="FJ682" t="s">
        <v>46</v>
      </c>
      <c r="FM682">
        <v>294.25</v>
      </c>
      <c r="FN682" t="s">
        <v>47</v>
      </c>
      <c r="FQ682">
        <v>164.7</v>
      </c>
      <c r="FR682" t="s">
        <v>48</v>
      </c>
      <c r="FU682">
        <v>124000</v>
      </c>
      <c r="FV682" t="s">
        <v>49</v>
      </c>
      <c r="FY682">
        <v>158</v>
      </c>
      <c r="FZ682" t="s">
        <v>50</v>
      </c>
      <c r="GC682">
        <v>6.7280000000000006E-2</v>
      </c>
      <c r="GD682" t="s">
        <v>51</v>
      </c>
      <c r="GG682">
        <v>2110</v>
      </c>
      <c r="GH682" t="s">
        <v>52</v>
      </c>
      <c r="GK682">
        <v>780</v>
      </c>
      <c r="GL682" t="s">
        <v>53</v>
      </c>
      <c r="GO682">
        <v>2.718</v>
      </c>
    </row>
    <row r="683" spans="1:197" x14ac:dyDescent="0.45">
      <c r="A683">
        <v>42086</v>
      </c>
      <c r="B683" t="s">
        <v>5</v>
      </c>
      <c r="E683">
        <v>480.5</v>
      </c>
      <c r="F683" t="s">
        <v>6</v>
      </c>
      <c r="I683">
        <v>883</v>
      </c>
      <c r="J683" t="s">
        <v>7</v>
      </c>
      <c r="M683">
        <v>70.23</v>
      </c>
      <c r="N683" t="s">
        <v>8</v>
      </c>
      <c r="Q683">
        <v>2193</v>
      </c>
      <c r="R683" t="s">
        <v>9</v>
      </c>
      <c r="U683">
        <v>32.700000000000003</v>
      </c>
      <c r="V683" t="s">
        <v>10</v>
      </c>
      <c r="Y683">
        <v>31.8</v>
      </c>
      <c r="Z683" t="s">
        <v>11</v>
      </c>
      <c r="AC683">
        <v>1890</v>
      </c>
      <c r="AD683" t="s">
        <v>12</v>
      </c>
      <c r="AG683">
        <v>1316</v>
      </c>
      <c r="AH683" t="s">
        <v>13</v>
      </c>
      <c r="AK683">
        <v>5.9499999999999997E-2</v>
      </c>
      <c r="AL683" t="s">
        <v>14</v>
      </c>
      <c r="AO683">
        <v>8500</v>
      </c>
      <c r="AP683" t="s">
        <v>15</v>
      </c>
      <c r="AS683">
        <v>134.88</v>
      </c>
      <c r="AT683" t="s">
        <v>16</v>
      </c>
      <c r="AW683">
        <v>9905</v>
      </c>
      <c r="AX683" t="s">
        <v>17</v>
      </c>
      <c r="BA683">
        <v>475</v>
      </c>
      <c r="BB683" t="s">
        <v>18</v>
      </c>
      <c r="BE683">
        <v>0.93100000000000005</v>
      </c>
      <c r="BF683" t="s">
        <v>19</v>
      </c>
      <c r="BI683">
        <v>34.200000000000003</v>
      </c>
      <c r="BJ683" t="s">
        <v>20</v>
      </c>
      <c r="BM683">
        <v>661</v>
      </c>
      <c r="BN683" t="s">
        <v>21</v>
      </c>
      <c r="BQ683">
        <v>2577</v>
      </c>
      <c r="BR683" t="s">
        <v>22</v>
      </c>
      <c r="BU683">
        <v>179.1</v>
      </c>
      <c r="BV683" t="s">
        <v>23</v>
      </c>
      <c r="BY683">
        <v>14</v>
      </c>
      <c r="BZ683" t="s">
        <v>24</v>
      </c>
      <c r="CC683">
        <v>243</v>
      </c>
      <c r="CD683" t="s">
        <v>25</v>
      </c>
      <c r="CG683">
        <v>11038</v>
      </c>
      <c r="CH683" t="s">
        <v>26</v>
      </c>
      <c r="CK683">
        <v>903</v>
      </c>
      <c r="CL683" t="s">
        <v>27</v>
      </c>
      <c r="CO683">
        <v>66.650000000000006</v>
      </c>
      <c r="CP683" t="s">
        <v>28</v>
      </c>
      <c r="CS683">
        <v>76</v>
      </c>
      <c r="CT683" t="s">
        <v>29</v>
      </c>
      <c r="CW683">
        <v>73.11</v>
      </c>
      <c r="CX683" t="s">
        <v>30</v>
      </c>
      <c r="DA683">
        <v>1.41</v>
      </c>
      <c r="DB683" t="s">
        <v>31</v>
      </c>
      <c r="DE683">
        <v>416.5</v>
      </c>
      <c r="DF683" t="s">
        <v>32</v>
      </c>
      <c r="DI683">
        <v>194</v>
      </c>
      <c r="DJ683" t="s">
        <v>33</v>
      </c>
      <c r="DM683">
        <v>237.25</v>
      </c>
      <c r="DN683" t="s">
        <v>34</v>
      </c>
      <c r="DQ683">
        <v>78.489999999999995</v>
      </c>
      <c r="DR683" t="s">
        <v>35</v>
      </c>
      <c r="DU683">
        <v>56.55</v>
      </c>
      <c r="DV683" t="s">
        <v>36</v>
      </c>
      <c r="DY683">
        <v>0.505</v>
      </c>
      <c r="DZ683" t="s">
        <v>37</v>
      </c>
      <c r="EC683">
        <v>358.1</v>
      </c>
      <c r="ED683" t="s">
        <v>38</v>
      </c>
      <c r="EG683">
        <v>367</v>
      </c>
      <c r="EH683" t="s">
        <v>39</v>
      </c>
      <c r="EK683">
        <v>61</v>
      </c>
      <c r="EL683" t="s">
        <v>40</v>
      </c>
      <c r="EO683">
        <v>44.15</v>
      </c>
      <c r="EP683" t="s">
        <v>41</v>
      </c>
      <c r="ES683">
        <v>642.79999999999995</v>
      </c>
      <c r="ET683" t="s">
        <v>42</v>
      </c>
      <c r="EW683">
        <v>17.3</v>
      </c>
      <c r="EX683" t="s">
        <v>43</v>
      </c>
      <c r="FA683">
        <v>35.1</v>
      </c>
      <c r="FB683" t="s">
        <v>44</v>
      </c>
      <c r="FE683">
        <v>41.7</v>
      </c>
      <c r="FF683" t="s">
        <v>45</v>
      </c>
      <c r="FI683">
        <v>42.9</v>
      </c>
      <c r="FJ683" t="s">
        <v>46</v>
      </c>
      <c r="FM683">
        <v>267</v>
      </c>
      <c r="FN683" t="s">
        <v>47</v>
      </c>
      <c r="FQ683">
        <v>160.30000000000001</v>
      </c>
      <c r="FR683" t="s">
        <v>48</v>
      </c>
      <c r="FU683">
        <v>124180</v>
      </c>
      <c r="FV683" t="s">
        <v>49</v>
      </c>
      <c r="FY683">
        <v>146.05000000000001</v>
      </c>
      <c r="FZ683" t="s">
        <v>50</v>
      </c>
      <c r="GC683">
        <v>6.0999999999999999E-2</v>
      </c>
      <c r="GD683" t="s">
        <v>51</v>
      </c>
      <c r="GG683">
        <v>2011</v>
      </c>
      <c r="GH683" t="s">
        <v>52</v>
      </c>
      <c r="GK683">
        <v>723</v>
      </c>
      <c r="GL683" t="s">
        <v>53</v>
      </c>
      <c r="GO683">
        <v>2.9</v>
      </c>
    </row>
    <row r="684" spans="1:197" x14ac:dyDescent="0.45">
      <c r="A684">
        <v>42093</v>
      </c>
      <c r="B684" t="s">
        <v>5</v>
      </c>
      <c r="C684">
        <v>205991.36209849999</v>
      </c>
      <c r="E684">
        <v>484</v>
      </c>
      <c r="F684" t="s">
        <v>6</v>
      </c>
      <c r="G684">
        <v>236362.06701200001</v>
      </c>
      <c r="I684">
        <v>940</v>
      </c>
      <c r="J684" t="s">
        <v>7</v>
      </c>
      <c r="K684">
        <v>523133.5086989</v>
      </c>
      <c r="M684">
        <v>72.41</v>
      </c>
      <c r="N684" t="s">
        <v>8</v>
      </c>
      <c r="O684">
        <v>90147.615999999995</v>
      </c>
      <c r="Q684">
        <v>2325</v>
      </c>
      <c r="R684" t="s">
        <v>9</v>
      </c>
      <c r="S684">
        <v>37749.848003010004</v>
      </c>
      <c r="U684">
        <v>35.76</v>
      </c>
      <c r="V684" t="s">
        <v>10</v>
      </c>
      <c r="W684">
        <v>13911.884099999999</v>
      </c>
      <c r="Y684">
        <v>32.200000000000003</v>
      </c>
      <c r="Z684" t="s">
        <v>11</v>
      </c>
      <c r="AA684">
        <v>281265.99661600002</v>
      </c>
      <c r="AC684">
        <v>1864</v>
      </c>
      <c r="AD684" t="s">
        <v>12</v>
      </c>
      <c r="AE684">
        <v>39915.936079999999</v>
      </c>
      <c r="AG684">
        <v>1313</v>
      </c>
      <c r="AH684" t="s">
        <v>13</v>
      </c>
      <c r="AI684">
        <v>774392.3449059499</v>
      </c>
      <c r="AK684">
        <v>6.1620000000000001E-2</v>
      </c>
      <c r="AL684" t="s">
        <v>14</v>
      </c>
      <c r="AM684">
        <v>102497.59282000001</v>
      </c>
      <c r="AO684">
        <v>8950</v>
      </c>
      <c r="AP684" t="s">
        <v>15</v>
      </c>
      <c r="AQ684">
        <v>3271679.4827800002</v>
      </c>
      <c r="AS684">
        <v>143.94</v>
      </c>
      <c r="AT684" t="s">
        <v>16</v>
      </c>
      <c r="AU684">
        <v>1661577.4979999999</v>
      </c>
      <c r="AW684">
        <v>10237</v>
      </c>
      <c r="AX684" t="s">
        <v>17</v>
      </c>
      <c r="AY684">
        <v>60416.425000000003</v>
      </c>
      <c r="BA684">
        <v>482.4</v>
      </c>
      <c r="BB684" t="s">
        <v>18</v>
      </c>
      <c r="BC684">
        <v>112731.12</v>
      </c>
      <c r="BE684">
        <v>1.105</v>
      </c>
      <c r="BF684" t="s">
        <v>19</v>
      </c>
      <c r="BG684">
        <v>24540.8656973</v>
      </c>
      <c r="BI684">
        <v>34.549999999999997</v>
      </c>
      <c r="BJ684" t="s">
        <v>20</v>
      </c>
      <c r="BK684">
        <v>67999.941900000005</v>
      </c>
      <c r="BM684">
        <v>650</v>
      </c>
      <c r="BN684" t="s">
        <v>21</v>
      </c>
      <c r="BO684">
        <v>2274831.4254975002</v>
      </c>
      <c r="BQ684">
        <v>2824.8</v>
      </c>
      <c r="BR684" t="s">
        <v>22</v>
      </c>
      <c r="BS684">
        <v>33724.519385200001</v>
      </c>
      <c r="BU684">
        <v>195.2</v>
      </c>
      <c r="BV684" t="s">
        <v>23</v>
      </c>
      <c r="BW684">
        <v>162407.71221999999</v>
      </c>
      <c r="BY684">
        <v>14.731</v>
      </c>
      <c r="BZ684" t="s">
        <v>24</v>
      </c>
      <c r="CA684">
        <v>510714.11184829997</v>
      </c>
      <c r="CC684">
        <v>248.6</v>
      </c>
      <c r="CD684" t="s">
        <v>25</v>
      </c>
      <c r="CE684">
        <v>1069205.240985</v>
      </c>
      <c r="CG684">
        <v>11799</v>
      </c>
      <c r="CH684" t="s">
        <v>26</v>
      </c>
      <c r="CI684">
        <v>565440</v>
      </c>
      <c r="CK684">
        <v>958</v>
      </c>
      <c r="CL684" t="s">
        <v>27</v>
      </c>
      <c r="CM684">
        <v>155813.16339134</v>
      </c>
      <c r="CO684">
        <v>74.75</v>
      </c>
      <c r="CP684" t="s">
        <v>28</v>
      </c>
      <c r="CQ684">
        <v>21420.156449999999</v>
      </c>
      <c r="CS684">
        <v>81.5</v>
      </c>
      <c r="CT684" t="s">
        <v>29</v>
      </c>
      <c r="CU684">
        <v>465943.45177380001</v>
      </c>
      <c r="CW684">
        <v>77.83</v>
      </c>
      <c r="CX684" t="s">
        <v>30</v>
      </c>
      <c r="CY684">
        <v>27348.937868000001</v>
      </c>
      <c r="DA684">
        <v>1.54</v>
      </c>
      <c r="DB684" t="s">
        <v>31</v>
      </c>
      <c r="DC684">
        <v>1300753.4904</v>
      </c>
      <c r="DE684">
        <v>476.4</v>
      </c>
      <c r="DF684" t="s">
        <v>32</v>
      </c>
      <c r="DG684">
        <v>126088.9429696</v>
      </c>
      <c r="DI684">
        <v>193</v>
      </c>
      <c r="DJ684" t="s">
        <v>33</v>
      </c>
      <c r="DK684">
        <v>2640536.0031055496</v>
      </c>
      <c r="DM684">
        <v>263.7</v>
      </c>
      <c r="DN684" t="s">
        <v>34</v>
      </c>
      <c r="DO684">
        <v>208918.62063927</v>
      </c>
      <c r="DQ684">
        <v>80.7</v>
      </c>
      <c r="DR684" t="s">
        <v>35</v>
      </c>
      <c r="DS684">
        <v>14081.79688731</v>
      </c>
      <c r="DU684">
        <v>58.98</v>
      </c>
      <c r="DV684" t="s">
        <v>36</v>
      </c>
      <c r="DW684">
        <v>202861.37016023</v>
      </c>
      <c r="DY684">
        <v>0.55679999999999996</v>
      </c>
      <c r="DZ684" t="s">
        <v>37</v>
      </c>
      <c r="EA684">
        <v>555988.37887489004</v>
      </c>
      <c r="EC684">
        <v>365.2</v>
      </c>
      <c r="ED684" t="s">
        <v>38</v>
      </c>
      <c r="EE684">
        <v>12405.797558</v>
      </c>
      <c r="EG684">
        <v>373</v>
      </c>
      <c r="EH684" t="s">
        <v>39</v>
      </c>
      <c r="EI684">
        <v>1349831.8584400001</v>
      </c>
      <c r="EK684">
        <v>65.5</v>
      </c>
      <c r="EL684" t="s">
        <v>40</v>
      </c>
      <c r="EM684">
        <v>45470</v>
      </c>
      <c r="EO684">
        <v>48.86</v>
      </c>
      <c r="EP684" t="s">
        <v>41</v>
      </c>
      <c r="EQ684">
        <v>547407.25837699999</v>
      </c>
      <c r="ES684">
        <v>641.04999999999995</v>
      </c>
      <c r="ET684" t="s">
        <v>42</v>
      </c>
      <c r="EU684">
        <v>169647</v>
      </c>
      <c r="EW684">
        <v>17.649999999999999</v>
      </c>
      <c r="EX684" t="s">
        <v>43</v>
      </c>
      <c r="EY684">
        <v>1285599.91945943</v>
      </c>
      <c r="FA684">
        <v>36.69</v>
      </c>
      <c r="FB684" t="s">
        <v>44</v>
      </c>
      <c r="FC684">
        <v>343509.12128100003</v>
      </c>
      <c r="FE684">
        <v>46.844999999999999</v>
      </c>
      <c r="FF684" t="s">
        <v>45</v>
      </c>
      <c r="FG684">
        <v>42823.560651400003</v>
      </c>
      <c r="FI684">
        <v>45.6</v>
      </c>
      <c r="FJ684" t="s">
        <v>46</v>
      </c>
      <c r="FK684">
        <v>610469.13413999998</v>
      </c>
      <c r="FM684">
        <v>299</v>
      </c>
      <c r="FN684" t="s">
        <v>47</v>
      </c>
      <c r="FO684">
        <v>24692.922900000001</v>
      </c>
      <c r="FQ684">
        <v>165.9</v>
      </c>
      <c r="FR684" t="s">
        <v>48</v>
      </c>
      <c r="FS684">
        <v>192058.16</v>
      </c>
      <c r="FU684">
        <v>129070</v>
      </c>
      <c r="FV684" t="s">
        <v>49</v>
      </c>
      <c r="FW684">
        <v>446127.61463745002</v>
      </c>
      <c r="FY684">
        <v>161.69999999999999</v>
      </c>
      <c r="FZ684" t="s">
        <v>50</v>
      </c>
      <c r="GA684">
        <v>82343.379869869997</v>
      </c>
      <c r="GC684">
        <v>6.9000000000000006E-2</v>
      </c>
      <c r="GD684" t="s">
        <v>51</v>
      </c>
      <c r="GE684">
        <v>260554</v>
      </c>
      <c r="GG684">
        <v>2002</v>
      </c>
      <c r="GH684" t="s">
        <v>52</v>
      </c>
      <c r="GI684">
        <v>31873.735424999999</v>
      </c>
      <c r="GK684">
        <v>733</v>
      </c>
      <c r="GL684" t="s">
        <v>53</v>
      </c>
      <c r="GM684">
        <v>186435.02407076998</v>
      </c>
      <c r="GO684">
        <v>2.9159999999999999</v>
      </c>
    </row>
    <row r="685" spans="1:197" x14ac:dyDescent="0.45">
      <c r="A685">
        <v>42100</v>
      </c>
      <c r="B685" t="s">
        <v>5</v>
      </c>
      <c r="E685">
        <v>441</v>
      </c>
      <c r="F685" t="s">
        <v>6</v>
      </c>
      <c r="I685">
        <v>940</v>
      </c>
      <c r="J685" t="s">
        <v>7</v>
      </c>
      <c r="M685">
        <v>65.2</v>
      </c>
      <c r="N685" t="s">
        <v>8</v>
      </c>
      <c r="Q685">
        <v>2250</v>
      </c>
      <c r="R685" t="s">
        <v>9</v>
      </c>
      <c r="U685">
        <v>38</v>
      </c>
      <c r="V685" t="s">
        <v>10</v>
      </c>
      <c r="Y685">
        <v>32.75</v>
      </c>
      <c r="Z685" t="s">
        <v>11</v>
      </c>
      <c r="AC685">
        <v>1923</v>
      </c>
      <c r="AD685" t="s">
        <v>12</v>
      </c>
      <c r="AG685">
        <v>1342</v>
      </c>
      <c r="AH685" t="s">
        <v>13</v>
      </c>
      <c r="AK685">
        <v>5.8700000000000002E-2</v>
      </c>
      <c r="AL685" t="s">
        <v>14</v>
      </c>
      <c r="AO685">
        <v>8900</v>
      </c>
      <c r="AP685" t="s">
        <v>15</v>
      </c>
      <c r="AS685">
        <v>148</v>
      </c>
      <c r="AT685" t="s">
        <v>16</v>
      </c>
      <c r="AW685">
        <v>9936</v>
      </c>
      <c r="AX685" t="s">
        <v>17</v>
      </c>
      <c r="BA685">
        <v>487</v>
      </c>
      <c r="BB685" t="s">
        <v>18</v>
      </c>
      <c r="BE685">
        <v>1.1120000000000001</v>
      </c>
      <c r="BF685" t="s">
        <v>19</v>
      </c>
      <c r="BI685">
        <v>36.799999999999997</v>
      </c>
      <c r="BJ685" t="s">
        <v>20</v>
      </c>
      <c r="BM685">
        <v>649</v>
      </c>
      <c r="BN685" t="s">
        <v>21</v>
      </c>
      <c r="BQ685">
        <v>2634.9</v>
      </c>
      <c r="BR685" t="s">
        <v>22</v>
      </c>
      <c r="BU685">
        <v>185.4</v>
      </c>
      <c r="BV685" t="s">
        <v>23</v>
      </c>
      <c r="BY685">
        <v>14.46</v>
      </c>
      <c r="BZ685" t="s">
        <v>24</v>
      </c>
      <c r="CC685">
        <v>248</v>
      </c>
      <c r="CD685" t="s">
        <v>25</v>
      </c>
      <c r="CG685">
        <v>11711</v>
      </c>
      <c r="CH685" t="s">
        <v>26</v>
      </c>
      <c r="CK685">
        <v>913</v>
      </c>
      <c r="CL685" t="s">
        <v>27</v>
      </c>
      <c r="CO685">
        <v>73.5</v>
      </c>
      <c r="CP685" t="s">
        <v>28</v>
      </c>
      <c r="CS685">
        <v>83.8</v>
      </c>
      <c r="CT685" t="s">
        <v>29</v>
      </c>
      <c r="CW685">
        <v>69.87</v>
      </c>
      <c r="CX685" t="s">
        <v>30</v>
      </c>
      <c r="DA685">
        <v>1.49</v>
      </c>
      <c r="DB685" t="s">
        <v>31</v>
      </c>
      <c r="DE685">
        <v>463.6</v>
      </c>
      <c r="DF685" t="s">
        <v>32</v>
      </c>
      <c r="DI685">
        <v>192</v>
      </c>
      <c r="DJ685" t="s">
        <v>33</v>
      </c>
      <c r="DM685">
        <v>256.95</v>
      </c>
      <c r="DN685" t="s">
        <v>34</v>
      </c>
      <c r="DQ685">
        <v>81.77</v>
      </c>
      <c r="DR685" t="s">
        <v>35</v>
      </c>
      <c r="DU685">
        <v>58.19</v>
      </c>
      <c r="DV685" t="s">
        <v>36</v>
      </c>
      <c r="DY685">
        <v>0.54210000000000003</v>
      </c>
      <c r="DZ685" t="s">
        <v>37</v>
      </c>
      <c r="EC685">
        <v>348.8</v>
      </c>
      <c r="ED685" t="s">
        <v>38</v>
      </c>
      <c r="EG685">
        <v>387</v>
      </c>
      <c r="EH685" t="s">
        <v>39</v>
      </c>
      <c r="EK685">
        <v>71.5</v>
      </c>
      <c r="EL685" t="s">
        <v>40</v>
      </c>
      <c r="EO685">
        <v>51.97</v>
      </c>
      <c r="EP685" t="s">
        <v>41</v>
      </c>
      <c r="ES685">
        <v>607</v>
      </c>
      <c r="ET685" t="s">
        <v>42</v>
      </c>
      <c r="EW685">
        <v>16.72</v>
      </c>
      <c r="EX685" t="s">
        <v>43</v>
      </c>
      <c r="FA685">
        <v>35.99</v>
      </c>
      <c r="FB685" t="s">
        <v>44</v>
      </c>
      <c r="FE685">
        <v>44.18</v>
      </c>
      <c r="FF685" t="s">
        <v>45</v>
      </c>
      <c r="FI685">
        <v>48.7</v>
      </c>
      <c r="FJ685" t="s">
        <v>46</v>
      </c>
      <c r="FM685">
        <v>297.2</v>
      </c>
      <c r="FN685" t="s">
        <v>47</v>
      </c>
      <c r="FQ685">
        <v>161.9</v>
      </c>
      <c r="FR685" t="s">
        <v>48</v>
      </c>
      <c r="FU685">
        <v>120490</v>
      </c>
      <c r="FV685" t="s">
        <v>49</v>
      </c>
      <c r="FY685">
        <v>162</v>
      </c>
      <c r="FZ685" t="s">
        <v>50</v>
      </c>
      <c r="GC685">
        <v>6.5049999999999997E-2</v>
      </c>
      <c r="GD685" t="s">
        <v>51</v>
      </c>
      <c r="GG685">
        <v>1899</v>
      </c>
      <c r="GH685" t="s">
        <v>52</v>
      </c>
      <c r="GK685">
        <v>687</v>
      </c>
      <c r="GL685" t="s">
        <v>53</v>
      </c>
      <c r="GO685">
        <v>3</v>
      </c>
    </row>
    <row r="686" spans="1:197" x14ac:dyDescent="0.45">
      <c r="A686">
        <v>42107</v>
      </c>
      <c r="B686" t="s">
        <v>5</v>
      </c>
      <c r="E686">
        <v>443.5</v>
      </c>
      <c r="F686" t="s">
        <v>6</v>
      </c>
      <c r="I686">
        <v>1053</v>
      </c>
      <c r="J686" t="s">
        <v>7</v>
      </c>
      <c r="M686">
        <v>63.8</v>
      </c>
      <c r="N686" t="s">
        <v>8</v>
      </c>
      <c r="Q686">
        <v>2145</v>
      </c>
      <c r="R686" t="s">
        <v>9</v>
      </c>
      <c r="U686">
        <v>38.28</v>
      </c>
      <c r="V686" t="s">
        <v>10</v>
      </c>
      <c r="Y686">
        <v>35.4</v>
      </c>
      <c r="Z686" t="s">
        <v>11</v>
      </c>
      <c r="AC686">
        <v>2117</v>
      </c>
      <c r="AD686" t="s">
        <v>12</v>
      </c>
      <c r="AG686">
        <v>1440</v>
      </c>
      <c r="AH686" t="s">
        <v>13</v>
      </c>
      <c r="AK686">
        <v>5.8049999999999997E-2</v>
      </c>
      <c r="AL686" t="s">
        <v>14</v>
      </c>
      <c r="AO686">
        <v>9150</v>
      </c>
      <c r="AP686" t="s">
        <v>15</v>
      </c>
      <c r="AS686">
        <v>149.30000000000001</v>
      </c>
      <c r="AT686" t="s">
        <v>16</v>
      </c>
      <c r="AW686">
        <v>9460</v>
      </c>
      <c r="AX686" t="s">
        <v>17</v>
      </c>
      <c r="BA686">
        <v>455.6</v>
      </c>
      <c r="BB686" t="s">
        <v>18</v>
      </c>
      <c r="BE686">
        <v>1.1488</v>
      </c>
      <c r="BF686" t="s">
        <v>19</v>
      </c>
      <c r="BI686">
        <v>38.5</v>
      </c>
      <c r="BJ686" t="s">
        <v>20</v>
      </c>
      <c r="BM686">
        <v>613</v>
      </c>
      <c r="BN686" t="s">
        <v>21</v>
      </c>
      <c r="BQ686">
        <v>2576</v>
      </c>
      <c r="BR686" t="s">
        <v>22</v>
      </c>
      <c r="BU686">
        <v>201.6</v>
      </c>
      <c r="BV686" t="s">
        <v>23</v>
      </c>
      <c r="BY686">
        <v>13.91</v>
      </c>
      <c r="BZ686" t="s">
        <v>24</v>
      </c>
      <c r="CC686">
        <v>257</v>
      </c>
      <c r="CD686" t="s">
        <v>25</v>
      </c>
      <c r="CG686">
        <v>11520</v>
      </c>
      <c r="CH686" t="s">
        <v>26</v>
      </c>
      <c r="CK686">
        <v>918</v>
      </c>
      <c r="CL686" t="s">
        <v>27</v>
      </c>
      <c r="CO686">
        <v>73.599999999999994</v>
      </c>
      <c r="CP686" t="s">
        <v>28</v>
      </c>
      <c r="CS686">
        <v>85.4</v>
      </c>
      <c r="CT686" t="s">
        <v>29</v>
      </c>
      <c r="CW686">
        <v>68</v>
      </c>
      <c r="CX686" t="s">
        <v>30</v>
      </c>
      <c r="DA686">
        <v>1.5049999999999999</v>
      </c>
      <c r="DB686" t="s">
        <v>31</v>
      </c>
      <c r="DE686">
        <v>504.8</v>
      </c>
      <c r="DF686" t="s">
        <v>32</v>
      </c>
      <c r="DI686">
        <v>186</v>
      </c>
      <c r="DJ686" t="s">
        <v>33</v>
      </c>
      <c r="DM686">
        <v>256</v>
      </c>
      <c r="DN686" t="s">
        <v>34</v>
      </c>
      <c r="DQ686">
        <v>83</v>
      </c>
      <c r="DR686" t="s">
        <v>35</v>
      </c>
      <c r="DU686">
        <v>58.71</v>
      </c>
      <c r="DV686" t="s">
        <v>36</v>
      </c>
      <c r="DY686">
        <v>0.57199999999999995</v>
      </c>
      <c r="DZ686" t="s">
        <v>37</v>
      </c>
      <c r="EC686">
        <v>339.2</v>
      </c>
      <c r="ED686" t="s">
        <v>38</v>
      </c>
      <c r="EG686">
        <v>414</v>
      </c>
      <c r="EH686" t="s">
        <v>39</v>
      </c>
      <c r="EK686">
        <v>72.5</v>
      </c>
      <c r="EL686" t="s">
        <v>40</v>
      </c>
      <c r="EO686">
        <v>50.11</v>
      </c>
      <c r="EP686" t="s">
        <v>41</v>
      </c>
      <c r="ES686">
        <v>563</v>
      </c>
      <c r="ET686" t="s">
        <v>42</v>
      </c>
      <c r="EW686">
        <v>17.149999999999999</v>
      </c>
      <c r="EX686" t="s">
        <v>43</v>
      </c>
      <c r="FA686">
        <v>37.5</v>
      </c>
      <c r="FB686" t="s">
        <v>44</v>
      </c>
      <c r="FE686">
        <v>41</v>
      </c>
      <c r="FF686" t="s">
        <v>45</v>
      </c>
      <c r="FI686">
        <v>52</v>
      </c>
      <c r="FJ686" t="s">
        <v>46</v>
      </c>
      <c r="FM686">
        <v>292.2</v>
      </c>
      <c r="FN686" t="s">
        <v>47</v>
      </c>
      <c r="FQ686">
        <v>164</v>
      </c>
      <c r="FR686" t="s">
        <v>48</v>
      </c>
      <c r="FU686">
        <v>118150</v>
      </c>
      <c r="FV686" t="s">
        <v>49</v>
      </c>
      <c r="FY686">
        <v>154.5</v>
      </c>
      <c r="FZ686" t="s">
        <v>50</v>
      </c>
      <c r="GC686">
        <v>6.447E-2</v>
      </c>
      <c r="GD686" t="s">
        <v>51</v>
      </c>
      <c r="GG686">
        <v>2021</v>
      </c>
      <c r="GH686" t="s">
        <v>52</v>
      </c>
      <c r="GK686">
        <v>730</v>
      </c>
      <c r="GL686" t="s">
        <v>53</v>
      </c>
      <c r="GO686">
        <v>3.07</v>
      </c>
    </row>
    <row r="687" spans="1:197" x14ac:dyDescent="0.45">
      <c r="A687">
        <v>42114</v>
      </c>
      <c r="B687" t="s">
        <v>5</v>
      </c>
      <c r="E687">
        <v>429</v>
      </c>
      <c r="F687" t="s">
        <v>6</v>
      </c>
      <c r="I687">
        <v>1052</v>
      </c>
      <c r="J687" t="s">
        <v>7</v>
      </c>
      <c r="M687">
        <v>66.25</v>
      </c>
      <c r="N687" t="s">
        <v>8</v>
      </c>
      <c r="Q687">
        <v>2225</v>
      </c>
      <c r="R687" t="s">
        <v>9</v>
      </c>
      <c r="U687">
        <v>39.200000000000003</v>
      </c>
      <c r="V687" t="s">
        <v>10</v>
      </c>
      <c r="Y687">
        <v>35.6</v>
      </c>
      <c r="Z687" t="s">
        <v>11</v>
      </c>
      <c r="AC687">
        <v>2132</v>
      </c>
      <c r="AD687" t="s">
        <v>12</v>
      </c>
      <c r="AG687">
        <v>1532</v>
      </c>
      <c r="AH687" t="s">
        <v>13</v>
      </c>
      <c r="AK687">
        <v>5.9839999999999997E-2</v>
      </c>
      <c r="AL687" t="s">
        <v>14</v>
      </c>
      <c r="AO687">
        <v>9500</v>
      </c>
      <c r="AP687" t="s">
        <v>15</v>
      </c>
      <c r="AS687">
        <v>153.88999999999999</v>
      </c>
      <c r="AT687" t="s">
        <v>16</v>
      </c>
      <c r="AW687">
        <v>9719</v>
      </c>
      <c r="AX687" t="s">
        <v>17</v>
      </c>
      <c r="BA687">
        <v>454.1</v>
      </c>
      <c r="BB687" t="s">
        <v>18</v>
      </c>
      <c r="BE687">
        <v>1.1476999999999999</v>
      </c>
      <c r="BF687" t="s">
        <v>19</v>
      </c>
      <c r="BI687">
        <v>38.299999999999997</v>
      </c>
      <c r="BJ687" t="s">
        <v>20</v>
      </c>
      <c r="BM687">
        <v>612</v>
      </c>
      <c r="BN687" t="s">
        <v>21</v>
      </c>
      <c r="BQ687">
        <v>2645</v>
      </c>
      <c r="BR687" t="s">
        <v>22</v>
      </c>
      <c r="BU687">
        <v>208</v>
      </c>
      <c r="BV687" t="s">
        <v>23</v>
      </c>
      <c r="BY687">
        <v>14.599</v>
      </c>
      <c r="BZ687" t="s">
        <v>24</v>
      </c>
      <c r="CC687">
        <v>255.15</v>
      </c>
      <c r="CD687" t="s">
        <v>25</v>
      </c>
      <c r="CG687">
        <v>11824</v>
      </c>
      <c r="CH687" t="s">
        <v>26</v>
      </c>
      <c r="CK687">
        <v>885</v>
      </c>
      <c r="CL687" t="s">
        <v>27</v>
      </c>
      <c r="CO687">
        <v>75.2</v>
      </c>
      <c r="CP687" t="s">
        <v>28</v>
      </c>
      <c r="CS687">
        <v>85.9</v>
      </c>
      <c r="CT687" t="s">
        <v>29</v>
      </c>
      <c r="CW687">
        <v>67.540000000000006</v>
      </c>
      <c r="CX687" t="s">
        <v>30</v>
      </c>
      <c r="DA687">
        <v>1.45</v>
      </c>
      <c r="DB687" t="s">
        <v>31</v>
      </c>
      <c r="DE687">
        <v>498.9</v>
      </c>
      <c r="DF687" t="s">
        <v>32</v>
      </c>
      <c r="DI687">
        <v>188.5</v>
      </c>
      <c r="DJ687" t="s">
        <v>33</v>
      </c>
      <c r="DM687">
        <v>258.2</v>
      </c>
      <c r="DN687" t="s">
        <v>34</v>
      </c>
      <c r="DQ687">
        <v>81.680000000000007</v>
      </c>
      <c r="DR687" t="s">
        <v>35</v>
      </c>
      <c r="DU687">
        <v>58.85</v>
      </c>
      <c r="DV687" t="s">
        <v>36</v>
      </c>
      <c r="DY687">
        <v>0.58750000000000002</v>
      </c>
      <c r="DZ687" t="s">
        <v>37</v>
      </c>
      <c r="EC687">
        <v>304.10000000000002</v>
      </c>
      <c r="ED687" t="s">
        <v>38</v>
      </c>
      <c r="EG687">
        <v>412</v>
      </c>
      <c r="EH687" t="s">
        <v>39</v>
      </c>
      <c r="EK687">
        <v>75.75</v>
      </c>
      <c r="EL687" t="s">
        <v>40</v>
      </c>
      <c r="EO687">
        <v>50.88</v>
      </c>
      <c r="EP687" t="s">
        <v>41</v>
      </c>
      <c r="ES687">
        <v>550</v>
      </c>
      <c r="ET687" t="s">
        <v>42</v>
      </c>
      <c r="EW687">
        <v>16.059999999999999</v>
      </c>
      <c r="EX687" t="s">
        <v>43</v>
      </c>
      <c r="FA687">
        <v>36.799999999999997</v>
      </c>
      <c r="FB687" t="s">
        <v>44</v>
      </c>
      <c r="FE687">
        <v>39.79</v>
      </c>
      <c r="FF687" t="s">
        <v>45</v>
      </c>
      <c r="FI687">
        <v>51.2</v>
      </c>
      <c r="FJ687" t="s">
        <v>46</v>
      </c>
      <c r="FM687">
        <v>297</v>
      </c>
      <c r="FN687" t="s">
        <v>47</v>
      </c>
      <c r="FQ687">
        <v>165.3</v>
      </c>
      <c r="FR687" t="s">
        <v>48</v>
      </c>
      <c r="FU687">
        <v>118990</v>
      </c>
      <c r="FV687" t="s">
        <v>49</v>
      </c>
      <c r="FY687">
        <v>154.5</v>
      </c>
      <c r="FZ687" t="s">
        <v>50</v>
      </c>
      <c r="GC687">
        <v>6.4820000000000003E-2</v>
      </c>
      <c r="GD687" t="s">
        <v>51</v>
      </c>
      <c r="GG687">
        <v>2119</v>
      </c>
      <c r="GH687" t="s">
        <v>52</v>
      </c>
      <c r="GK687">
        <v>739</v>
      </c>
      <c r="GL687" t="s">
        <v>53</v>
      </c>
      <c r="GO687">
        <v>3.2</v>
      </c>
    </row>
    <row r="688" spans="1:197" x14ac:dyDescent="0.45">
      <c r="A688">
        <v>42121</v>
      </c>
      <c r="B688" t="s">
        <v>5</v>
      </c>
      <c r="E688">
        <v>429</v>
      </c>
      <c r="F688" t="s">
        <v>6</v>
      </c>
      <c r="I688">
        <v>1001</v>
      </c>
      <c r="J688" t="s">
        <v>7</v>
      </c>
      <c r="M688">
        <v>68.39</v>
      </c>
      <c r="N688" t="s">
        <v>8</v>
      </c>
      <c r="Q688">
        <v>2262</v>
      </c>
      <c r="R688" t="s">
        <v>9</v>
      </c>
      <c r="U688">
        <v>38.15</v>
      </c>
      <c r="V688" t="s">
        <v>10</v>
      </c>
      <c r="Y688">
        <v>36.950000000000003</v>
      </c>
      <c r="Z688" t="s">
        <v>11</v>
      </c>
      <c r="AC688">
        <v>2147</v>
      </c>
      <c r="AD688" t="s">
        <v>12</v>
      </c>
      <c r="AG688">
        <v>1708</v>
      </c>
      <c r="AH688" t="s">
        <v>13</v>
      </c>
      <c r="AK688">
        <v>6.5500000000000003E-2</v>
      </c>
      <c r="AL688" t="s">
        <v>14</v>
      </c>
      <c r="AO688">
        <v>9270</v>
      </c>
      <c r="AP688" t="s">
        <v>15</v>
      </c>
      <c r="AS688">
        <v>153.5</v>
      </c>
      <c r="AT688" t="s">
        <v>16</v>
      </c>
      <c r="AW688">
        <v>9640</v>
      </c>
      <c r="AX688" t="s">
        <v>17</v>
      </c>
      <c r="BA688">
        <v>445</v>
      </c>
      <c r="BB688" t="s">
        <v>18</v>
      </c>
      <c r="BE688">
        <v>1.2098</v>
      </c>
      <c r="BF688" t="s">
        <v>19</v>
      </c>
      <c r="BI688">
        <v>37.950000000000003</v>
      </c>
      <c r="BJ688" t="s">
        <v>20</v>
      </c>
      <c r="BM688">
        <v>613</v>
      </c>
      <c r="BN688" t="s">
        <v>21</v>
      </c>
      <c r="BQ688">
        <v>2645.6</v>
      </c>
      <c r="BR688" t="s">
        <v>22</v>
      </c>
      <c r="BU688">
        <v>208</v>
      </c>
      <c r="BV688" t="s">
        <v>23</v>
      </c>
      <c r="BY688">
        <v>15.12</v>
      </c>
      <c r="BZ688" t="s">
        <v>24</v>
      </c>
      <c r="CC688">
        <v>265</v>
      </c>
      <c r="CD688" t="s">
        <v>25</v>
      </c>
      <c r="CG688">
        <v>11280</v>
      </c>
      <c r="CH688" t="s">
        <v>26</v>
      </c>
      <c r="CK688">
        <v>877</v>
      </c>
      <c r="CL688" t="s">
        <v>27</v>
      </c>
      <c r="CO688">
        <v>77</v>
      </c>
      <c r="CP688" t="s">
        <v>28</v>
      </c>
      <c r="CS688">
        <v>90.9</v>
      </c>
      <c r="CT688" t="s">
        <v>29</v>
      </c>
      <c r="CW688">
        <v>68.28</v>
      </c>
      <c r="CX688" t="s">
        <v>30</v>
      </c>
      <c r="DA688">
        <v>1.425</v>
      </c>
      <c r="DB688" t="s">
        <v>31</v>
      </c>
      <c r="DE688">
        <v>494</v>
      </c>
      <c r="DF688" t="s">
        <v>32</v>
      </c>
      <c r="DI688">
        <v>192</v>
      </c>
      <c r="DJ688" t="s">
        <v>33</v>
      </c>
      <c r="DM688">
        <v>256.5</v>
      </c>
      <c r="DN688" t="s">
        <v>34</v>
      </c>
      <c r="DQ688">
        <v>79.25</v>
      </c>
      <c r="DR688" t="s">
        <v>35</v>
      </c>
      <c r="DU688">
        <v>58.76</v>
      </c>
      <c r="DV688" t="s">
        <v>36</v>
      </c>
      <c r="DY688">
        <v>0.59850000000000003</v>
      </c>
      <c r="DZ688" t="s">
        <v>37</v>
      </c>
      <c r="EC688">
        <v>315</v>
      </c>
      <c r="ED688" t="s">
        <v>38</v>
      </c>
      <c r="EG688">
        <v>412</v>
      </c>
      <c r="EH688" t="s">
        <v>39</v>
      </c>
      <c r="EK688">
        <v>76.900000000000006</v>
      </c>
      <c r="EL688" t="s">
        <v>40</v>
      </c>
      <c r="EO688">
        <v>50</v>
      </c>
      <c r="EP688" t="s">
        <v>41</v>
      </c>
      <c r="ES688">
        <v>578.54999999999995</v>
      </c>
      <c r="ET688" t="s">
        <v>42</v>
      </c>
      <c r="EW688">
        <v>15.96</v>
      </c>
      <c r="EX688" t="s">
        <v>43</v>
      </c>
      <c r="FA688">
        <v>38.4</v>
      </c>
      <c r="FB688" t="s">
        <v>44</v>
      </c>
      <c r="FE688">
        <v>38.85</v>
      </c>
      <c r="FF688" t="s">
        <v>45</v>
      </c>
      <c r="FI688">
        <v>51.4</v>
      </c>
      <c r="FJ688" t="s">
        <v>46</v>
      </c>
      <c r="FM688">
        <v>292.35000000000002</v>
      </c>
      <c r="FN688" t="s">
        <v>47</v>
      </c>
      <c r="FQ688">
        <v>167</v>
      </c>
      <c r="FR688" t="s">
        <v>48</v>
      </c>
      <c r="FU688">
        <v>121320</v>
      </c>
      <c r="FV688" t="s">
        <v>49</v>
      </c>
      <c r="FY688">
        <v>151.05000000000001</v>
      </c>
      <c r="FZ688" t="s">
        <v>50</v>
      </c>
      <c r="GC688">
        <v>7.0999999999999994E-2</v>
      </c>
      <c r="GD688" t="s">
        <v>51</v>
      </c>
      <c r="GG688">
        <v>2039</v>
      </c>
      <c r="GH688" t="s">
        <v>52</v>
      </c>
      <c r="GK688">
        <v>739</v>
      </c>
      <c r="GL688" t="s">
        <v>53</v>
      </c>
      <c r="GO688">
        <v>3.15</v>
      </c>
    </row>
    <row r="689" spans="1:197" x14ac:dyDescent="0.45">
      <c r="A689">
        <v>42128</v>
      </c>
      <c r="B689" t="s">
        <v>5</v>
      </c>
      <c r="E689">
        <v>445.5</v>
      </c>
      <c r="F689" t="s">
        <v>6</v>
      </c>
      <c r="I689">
        <v>979</v>
      </c>
      <c r="J689" t="s">
        <v>7</v>
      </c>
      <c r="M689">
        <v>68.13</v>
      </c>
      <c r="N689" t="s">
        <v>8</v>
      </c>
      <c r="Q689">
        <v>2336</v>
      </c>
      <c r="R689" t="s">
        <v>9</v>
      </c>
      <c r="U689">
        <v>40.700000000000003</v>
      </c>
      <c r="V689" t="s">
        <v>10</v>
      </c>
      <c r="Y689">
        <v>38.6</v>
      </c>
      <c r="Z689" t="s">
        <v>11</v>
      </c>
      <c r="AC689">
        <v>2244</v>
      </c>
      <c r="AD689" t="s">
        <v>12</v>
      </c>
      <c r="AG689">
        <v>1669</v>
      </c>
      <c r="AH689" t="s">
        <v>13</v>
      </c>
      <c r="AK689">
        <v>6.7500000000000004E-2</v>
      </c>
      <c r="AL689" t="s">
        <v>14</v>
      </c>
      <c r="AO689">
        <v>9950</v>
      </c>
      <c r="AP689" t="s">
        <v>15</v>
      </c>
      <c r="AS689">
        <v>155.52000000000001</v>
      </c>
      <c r="AT689" t="s">
        <v>16</v>
      </c>
      <c r="AW689">
        <v>10540</v>
      </c>
      <c r="AX689" t="s">
        <v>17</v>
      </c>
      <c r="BA689">
        <v>400.5</v>
      </c>
      <c r="BB689" t="s">
        <v>18</v>
      </c>
      <c r="BE689">
        <v>1.2310000000000001</v>
      </c>
      <c r="BF689" t="s">
        <v>19</v>
      </c>
      <c r="BI689">
        <v>38</v>
      </c>
      <c r="BJ689" t="s">
        <v>20</v>
      </c>
      <c r="BM689">
        <v>612</v>
      </c>
      <c r="BN689" t="s">
        <v>21</v>
      </c>
      <c r="BQ689">
        <v>2691.6</v>
      </c>
      <c r="BR689" t="s">
        <v>22</v>
      </c>
      <c r="BU689">
        <v>207.9</v>
      </c>
      <c r="BV689" t="s">
        <v>23</v>
      </c>
      <c r="BY689">
        <v>14.664999999999999</v>
      </c>
      <c r="BZ689" t="s">
        <v>24</v>
      </c>
      <c r="CC689">
        <v>264.85000000000002</v>
      </c>
      <c r="CD689" t="s">
        <v>25</v>
      </c>
      <c r="CG689">
        <v>11295</v>
      </c>
      <c r="CH689" t="s">
        <v>26</v>
      </c>
      <c r="CK689">
        <v>873</v>
      </c>
      <c r="CL689" t="s">
        <v>27</v>
      </c>
      <c r="CO689">
        <v>73.489999999999995</v>
      </c>
      <c r="CP689" t="s">
        <v>28</v>
      </c>
      <c r="CS689">
        <v>90.9</v>
      </c>
      <c r="CT689" t="s">
        <v>29</v>
      </c>
      <c r="CW689">
        <v>69</v>
      </c>
      <c r="CX689" t="s">
        <v>30</v>
      </c>
      <c r="DA689">
        <v>1.405</v>
      </c>
      <c r="DB689" t="s">
        <v>31</v>
      </c>
      <c r="DE689">
        <v>502.7</v>
      </c>
      <c r="DF689" t="s">
        <v>32</v>
      </c>
      <c r="DI689">
        <v>194.8</v>
      </c>
      <c r="DJ689" t="s">
        <v>33</v>
      </c>
      <c r="DM689">
        <v>259.45</v>
      </c>
      <c r="DN689" t="s">
        <v>34</v>
      </c>
      <c r="DQ689">
        <v>79.900000000000006</v>
      </c>
      <c r="DR689" t="s">
        <v>35</v>
      </c>
      <c r="DU689">
        <v>58.01</v>
      </c>
      <c r="DV689" t="s">
        <v>36</v>
      </c>
      <c r="DY689">
        <v>0.61319999999999997</v>
      </c>
      <c r="DZ689" t="s">
        <v>37</v>
      </c>
      <c r="EC689">
        <v>315.5</v>
      </c>
      <c r="ED689" t="s">
        <v>38</v>
      </c>
      <c r="EG689">
        <v>430</v>
      </c>
      <c r="EH689" t="s">
        <v>39</v>
      </c>
      <c r="EK689">
        <v>75.5</v>
      </c>
      <c r="EL689" t="s">
        <v>40</v>
      </c>
      <c r="EO689">
        <v>50.79</v>
      </c>
      <c r="EP689" t="s">
        <v>41</v>
      </c>
      <c r="ES689">
        <v>589.79999999999995</v>
      </c>
      <c r="ET689" t="s">
        <v>42</v>
      </c>
      <c r="EW689">
        <v>16.309999999999999</v>
      </c>
      <c r="EX689" t="s">
        <v>43</v>
      </c>
      <c r="FA689">
        <v>36.450000000000003</v>
      </c>
      <c r="FB689" t="s">
        <v>44</v>
      </c>
      <c r="FE689">
        <v>40.9</v>
      </c>
      <c r="FF689" t="s">
        <v>45</v>
      </c>
      <c r="FI689">
        <v>52.6</v>
      </c>
      <c r="FJ689" t="s">
        <v>46</v>
      </c>
      <c r="FM689">
        <v>303.25</v>
      </c>
      <c r="FN689" t="s">
        <v>47</v>
      </c>
      <c r="FQ689">
        <v>166.5</v>
      </c>
      <c r="FR689" t="s">
        <v>48</v>
      </c>
      <c r="FU689">
        <v>123570</v>
      </c>
      <c r="FV689" t="s">
        <v>49</v>
      </c>
      <c r="FY689">
        <v>154.15</v>
      </c>
      <c r="FZ689" t="s">
        <v>50</v>
      </c>
      <c r="GC689">
        <v>6.7479999999999998E-2</v>
      </c>
      <c r="GD689" t="s">
        <v>51</v>
      </c>
      <c r="GG689">
        <v>2003</v>
      </c>
      <c r="GH689" t="s">
        <v>52</v>
      </c>
      <c r="GK689">
        <v>731</v>
      </c>
      <c r="GL689" t="s">
        <v>53</v>
      </c>
      <c r="GO689">
        <v>3.125</v>
      </c>
    </row>
    <row r="690" spans="1:197" x14ac:dyDescent="0.45">
      <c r="A690">
        <v>42135</v>
      </c>
      <c r="B690" t="s">
        <v>5</v>
      </c>
      <c r="E690">
        <v>432.5</v>
      </c>
      <c r="F690" t="s">
        <v>6</v>
      </c>
      <c r="I690">
        <v>950</v>
      </c>
      <c r="J690" t="s">
        <v>7</v>
      </c>
      <c r="M690">
        <v>66.7</v>
      </c>
      <c r="N690" t="s">
        <v>8</v>
      </c>
      <c r="Q690">
        <v>2257</v>
      </c>
      <c r="R690" t="s">
        <v>9</v>
      </c>
      <c r="U690">
        <v>40.61</v>
      </c>
      <c r="V690" t="s">
        <v>10</v>
      </c>
      <c r="Y690">
        <v>38.4</v>
      </c>
      <c r="Z690" t="s">
        <v>11</v>
      </c>
      <c r="AC690">
        <v>2148</v>
      </c>
      <c r="AD690" t="s">
        <v>12</v>
      </c>
      <c r="AG690">
        <v>1590</v>
      </c>
      <c r="AH690" t="s">
        <v>13</v>
      </c>
      <c r="AK690">
        <v>6.8430000000000005E-2</v>
      </c>
      <c r="AL690" t="s">
        <v>14</v>
      </c>
      <c r="AO690">
        <v>9790</v>
      </c>
      <c r="AP690" t="s">
        <v>15</v>
      </c>
      <c r="AS690">
        <v>152.97999999999999</v>
      </c>
      <c r="AT690" t="s">
        <v>16</v>
      </c>
      <c r="AW690">
        <v>10288</v>
      </c>
      <c r="AX690" t="s">
        <v>17</v>
      </c>
      <c r="BA690">
        <v>413</v>
      </c>
      <c r="BB690" t="s">
        <v>18</v>
      </c>
      <c r="BE690">
        <v>1.2310000000000001</v>
      </c>
      <c r="BF690" t="s">
        <v>19</v>
      </c>
      <c r="BI690">
        <v>37.5</v>
      </c>
      <c r="BJ690" t="s">
        <v>20</v>
      </c>
      <c r="BM690">
        <v>610</v>
      </c>
      <c r="BN690" t="s">
        <v>21</v>
      </c>
      <c r="BQ690">
        <v>2595</v>
      </c>
      <c r="BR690" t="s">
        <v>22</v>
      </c>
      <c r="BU690">
        <v>208.1</v>
      </c>
      <c r="BV690" t="s">
        <v>23</v>
      </c>
      <c r="BY690">
        <v>15.352</v>
      </c>
      <c r="BZ690" t="s">
        <v>24</v>
      </c>
      <c r="CC690">
        <v>269.05</v>
      </c>
      <c r="CD690" t="s">
        <v>25</v>
      </c>
      <c r="CG690">
        <v>11372</v>
      </c>
      <c r="CH690" t="s">
        <v>26</v>
      </c>
      <c r="CK690">
        <v>847</v>
      </c>
      <c r="CL690" t="s">
        <v>27</v>
      </c>
      <c r="CO690">
        <v>72.25</v>
      </c>
      <c r="CP690" t="s">
        <v>28</v>
      </c>
      <c r="CS690">
        <v>92.3</v>
      </c>
      <c r="CT690" t="s">
        <v>29</v>
      </c>
      <c r="CW690">
        <v>72.099999999999994</v>
      </c>
      <c r="CX690" t="s">
        <v>30</v>
      </c>
      <c r="DA690">
        <v>1.5349999999999999</v>
      </c>
      <c r="DB690" t="s">
        <v>31</v>
      </c>
      <c r="DE690">
        <v>504.1</v>
      </c>
      <c r="DF690" t="s">
        <v>32</v>
      </c>
      <c r="DI690">
        <v>199.8</v>
      </c>
      <c r="DJ690" t="s">
        <v>33</v>
      </c>
      <c r="DM690">
        <v>257.45</v>
      </c>
      <c r="DN690" t="s">
        <v>34</v>
      </c>
      <c r="DQ690">
        <v>79.95</v>
      </c>
      <c r="DR690" t="s">
        <v>35</v>
      </c>
      <c r="DU690">
        <v>57.67</v>
      </c>
      <c r="DV690" t="s">
        <v>36</v>
      </c>
      <c r="DY690">
        <v>0.61370000000000002</v>
      </c>
      <c r="DZ690" t="s">
        <v>37</v>
      </c>
      <c r="EC690">
        <v>319</v>
      </c>
      <c r="ED690" t="s">
        <v>38</v>
      </c>
      <c r="EG690">
        <v>445</v>
      </c>
      <c r="EH690" t="s">
        <v>39</v>
      </c>
      <c r="EK690">
        <v>75.05</v>
      </c>
      <c r="EL690" t="s">
        <v>40</v>
      </c>
      <c r="EO690">
        <v>50.36</v>
      </c>
      <c r="EP690" t="s">
        <v>41</v>
      </c>
      <c r="ES690">
        <v>621.70000000000005</v>
      </c>
      <c r="ET690" t="s">
        <v>42</v>
      </c>
      <c r="EW690">
        <v>16.78</v>
      </c>
      <c r="EX690" t="s">
        <v>43</v>
      </c>
      <c r="FA690">
        <v>35.94</v>
      </c>
      <c r="FB690" t="s">
        <v>44</v>
      </c>
      <c r="FE690">
        <v>39.1</v>
      </c>
      <c r="FF690" t="s">
        <v>45</v>
      </c>
      <c r="FI690">
        <v>52.9</v>
      </c>
      <c r="FJ690" t="s">
        <v>46</v>
      </c>
      <c r="FM690">
        <v>296.7</v>
      </c>
      <c r="FN690" t="s">
        <v>47</v>
      </c>
      <c r="FQ690">
        <v>163.9</v>
      </c>
      <c r="FR690" t="s">
        <v>48</v>
      </c>
      <c r="FU690">
        <v>124900</v>
      </c>
      <c r="FV690" t="s">
        <v>49</v>
      </c>
      <c r="FY690">
        <v>156.9</v>
      </c>
      <c r="FZ690" t="s">
        <v>50</v>
      </c>
      <c r="GC690">
        <v>6.7799999999999999E-2</v>
      </c>
      <c r="GD690" t="s">
        <v>51</v>
      </c>
      <c r="GG690">
        <v>2005</v>
      </c>
      <c r="GH690" t="s">
        <v>52</v>
      </c>
      <c r="GK690">
        <v>749</v>
      </c>
      <c r="GL690" t="s">
        <v>53</v>
      </c>
      <c r="GO690">
        <v>3.1230000000000002</v>
      </c>
    </row>
    <row r="691" spans="1:197" x14ac:dyDescent="0.45">
      <c r="A691">
        <v>42142</v>
      </c>
      <c r="B691" t="s">
        <v>5</v>
      </c>
      <c r="E691">
        <v>433</v>
      </c>
      <c r="F691" t="s">
        <v>6</v>
      </c>
      <c r="I691">
        <v>928</v>
      </c>
      <c r="J691" t="s">
        <v>7</v>
      </c>
      <c r="M691">
        <v>67</v>
      </c>
      <c r="N691" t="s">
        <v>8</v>
      </c>
      <c r="Q691">
        <v>2262</v>
      </c>
      <c r="R691" t="s">
        <v>9</v>
      </c>
      <c r="U691">
        <v>41.2</v>
      </c>
      <c r="V691" t="s">
        <v>10</v>
      </c>
      <c r="Y691">
        <v>40.700000000000003</v>
      </c>
      <c r="Z691" t="s">
        <v>11</v>
      </c>
      <c r="AC691">
        <v>2034</v>
      </c>
      <c r="AD691" t="s">
        <v>12</v>
      </c>
      <c r="AG691">
        <v>1496</v>
      </c>
      <c r="AH691" t="s">
        <v>13</v>
      </c>
      <c r="AK691">
        <v>7.7770000000000006E-2</v>
      </c>
      <c r="AL691" t="s">
        <v>14</v>
      </c>
      <c r="AO691">
        <v>10050</v>
      </c>
      <c r="AP691" t="s">
        <v>15</v>
      </c>
      <c r="AS691">
        <v>148.80000000000001</v>
      </c>
      <c r="AT691" t="s">
        <v>16</v>
      </c>
      <c r="AW691">
        <v>9534</v>
      </c>
      <c r="AX691" t="s">
        <v>17</v>
      </c>
      <c r="BA691">
        <v>407</v>
      </c>
      <c r="BB691" t="s">
        <v>18</v>
      </c>
      <c r="BE691">
        <v>1.198</v>
      </c>
      <c r="BF691" t="s">
        <v>19</v>
      </c>
      <c r="BI691">
        <v>37.799999999999997</v>
      </c>
      <c r="BJ691" t="s">
        <v>20</v>
      </c>
      <c r="BM691">
        <v>610</v>
      </c>
      <c r="BN691" t="s">
        <v>21</v>
      </c>
      <c r="BQ691">
        <v>2537</v>
      </c>
      <c r="BR691" t="s">
        <v>22</v>
      </c>
      <c r="BU691">
        <v>203.5</v>
      </c>
      <c r="BV691" t="s">
        <v>23</v>
      </c>
      <c r="BY691">
        <v>14.68</v>
      </c>
      <c r="BZ691" t="s">
        <v>24</v>
      </c>
      <c r="CC691">
        <v>252.5</v>
      </c>
      <c r="CD691" t="s">
        <v>25</v>
      </c>
      <c r="CG691">
        <v>11020</v>
      </c>
      <c r="CH691" t="s">
        <v>26</v>
      </c>
      <c r="CK691">
        <v>835</v>
      </c>
      <c r="CL691" t="s">
        <v>27</v>
      </c>
      <c r="CO691">
        <v>75.150000000000006</v>
      </c>
      <c r="CP691" t="s">
        <v>28</v>
      </c>
      <c r="CS691">
        <v>88.1</v>
      </c>
      <c r="CT691" t="s">
        <v>29</v>
      </c>
      <c r="CW691">
        <v>73.67</v>
      </c>
      <c r="CX691" t="s">
        <v>30</v>
      </c>
      <c r="DA691">
        <v>1.8</v>
      </c>
      <c r="DB691" t="s">
        <v>31</v>
      </c>
      <c r="DE691">
        <v>512.4</v>
      </c>
      <c r="DF691" t="s">
        <v>32</v>
      </c>
      <c r="DI691">
        <v>203.2</v>
      </c>
      <c r="DJ691" t="s">
        <v>33</v>
      </c>
      <c r="DM691">
        <v>249.9</v>
      </c>
      <c r="DN691" t="s">
        <v>34</v>
      </c>
      <c r="DQ691">
        <v>80.400000000000006</v>
      </c>
      <c r="DR691" t="s">
        <v>35</v>
      </c>
      <c r="DU691">
        <v>56.7</v>
      </c>
      <c r="DV691" t="s">
        <v>36</v>
      </c>
      <c r="DY691">
        <v>0.57999999999999996</v>
      </c>
      <c r="DZ691" t="s">
        <v>37</v>
      </c>
      <c r="EC691">
        <v>290</v>
      </c>
      <c r="ED691" t="s">
        <v>38</v>
      </c>
      <c r="EG691">
        <v>461</v>
      </c>
      <c r="EH691" t="s">
        <v>39</v>
      </c>
      <c r="EK691">
        <v>74.349999999999994</v>
      </c>
      <c r="EL691" t="s">
        <v>40</v>
      </c>
      <c r="EO691">
        <v>49.3</v>
      </c>
      <c r="EP691" t="s">
        <v>41</v>
      </c>
      <c r="ES691">
        <v>617.6</v>
      </c>
      <c r="ET691" t="s">
        <v>42</v>
      </c>
      <c r="EW691">
        <v>17</v>
      </c>
      <c r="EX691" t="s">
        <v>43</v>
      </c>
      <c r="FA691">
        <v>34.6</v>
      </c>
      <c r="FB691" t="s">
        <v>44</v>
      </c>
      <c r="FE691">
        <v>38.94</v>
      </c>
      <c r="FF691" t="s">
        <v>45</v>
      </c>
      <c r="FI691">
        <v>53</v>
      </c>
      <c r="FJ691" t="s">
        <v>46</v>
      </c>
      <c r="FM691">
        <v>302.60000000000002</v>
      </c>
      <c r="FN691" t="s">
        <v>47</v>
      </c>
      <c r="FQ691">
        <v>160.9</v>
      </c>
      <c r="FR691" t="s">
        <v>48</v>
      </c>
      <c r="FU691">
        <v>119430</v>
      </c>
      <c r="FV691" t="s">
        <v>49</v>
      </c>
      <c r="FY691">
        <v>155.4</v>
      </c>
      <c r="FZ691" t="s">
        <v>50</v>
      </c>
      <c r="GC691">
        <v>6.6820000000000004E-2</v>
      </c>
      <c r="GD691" t="s">
        <v>51</v>
      </c>
      <c r="GG691">
        <v>1975</v>
      </c>
      <c r="GH691" t="s">
        <v>52</v>
      </c>
      <c r="GK691">
        <v>763</v>
      </c>
      <c r="GL691" t="s">
        <v>53</v>
      </c>
      <c r="GO691">
        <v>3.1349999999999998</v>
      </c>
    </row>
    <row r="692" spans="1:197" x14ac:dyDescent="0.45">
      <c r="A692">
        <v>42149</v>
      </c>
      <c r="B692" t="s">
        <v>5</v>
      </c>
      <c r="E692">
        <v>438.5</v>
      </c>
      <c r="F692" t="s">
        <v>6</v>
      </c>
      <c r="I692">
        <v>941</v>
      </c>
      <c r="J692" t="s">
        <v>7</v>
      </c>
      <c r="M692">
        <v>63.25</v>
      </c>
      <c r="N692" t="s">
        <v>8</v>
      </c>
      <c r="Q692">
        <v>2216</v>
      </c>
      <c r="R692" t="s">
        <v>9</v>
      </c>
      <c r="U692">
        <v>41.1</v>
      </c>
      <c r="V692" t="s">
        <v>10</v>
      </c>
      <c r="Y692">
        <v>39.85</v>
      </c>
      <c r="Z692" t="s">
        <v>11</v>
      </c>
      <c r="AC692">
        <v>2000</v>
      </c>
      <c r="AD692" t="s">
        <v>12</v>
      </c>
      <c r="AG692">
        <v>1513</v>
      </c>
      <c r="AH692" t="s">
        <v>13</v>
      </c>
      <c r="AK692">
        <v>8.0250000000000002E-2</v>
      </c>
      <c r="AL692" t="s">
        <v>14</v>
      </c>
      <c r="AO692">
        <v>9010</v>
      </c>
      <c r="AP692" t="s">
        <v>15</v>
      </c>
      <c r="AS692">
        <v>139</v>
      </c>
      <c r="AT692" t="s">
        <v>16</v>
      </c>
      <c r="AW692">
        <v>9005</v>
      </c>
      <c r="AX692" t="s">
        <v>17</v>
      </c>
      <c r="BA692">
        <v>376</v>
      </c>
      <c r="BB692" t="s">
        <v>18</v>
      </c>
      <c r="BE692">
        <v>1.2490000000000001</v>
      </c>
      <c r="BF692" t="s">
        <v>19</v>
      </c>
      <c r="BI692">
        <v>37.65</v>
      </c>
      <c r="BJ692" t="s">
        <v>20</v>
      </c>
      <c r="BM692">
        <v>616</v>
      </c>
      <c r="BN692" t="s">
        <v>21</v>
      </c>
      <c r="BQ692">
        <v>2461.3000000000002</v>
      </c>
      <c r="BR692" t="s">
        <v>22</v>
      </c>
      <c r="BU692">
        <v>202</v>
      </c>
      <c r="BV692" t="s">
        <v>23</v>
      </c>
      <c r="BY692">
        <v>14.705</v>
      </c>
      <c r="BZ692" t="s">
        <v>24</v>
      </c>
      <c r="CC692">
        <v>243</v>
      </c>
      <c r="CD692" t="s">
        <v>25</v>
      </c>
      <c r="CG692">
        <v>10510</v>
      </c>
      <c r="CH692" t="s">
        <v>26</v>
      </c>
      <c r="CK692">
        <v>811</v>
      </c>
      <c r="CL692" t="s">
        <v>27</v>
      </c>
      <c r="CO692">
        <v>72</v>
      </c>
      <c r="CP692" t="s">
        <v>28</v>
      </c>
      <c r="CS692">
        <v>87.7</v>
      </c>
      <c r="CT692" t="s">
        <v>29</v>
      </c>
      <c r="CW692">
        <v>73</v>
      </c>
      <c r="CX692" t="s">
        <v>30</v>
      </c>
      <c r="DA692">
        <v>1.7749999999999999</v>
      </c>
      <c r="DB692" t="s">
        <v>31</v>
      </c>
      <c r="DE692">
        <v>522.5</v>
      </c>
      <c r="DF692" t="s">
        <v>32</v>
      </c>
      <c r="DI692">
        <v>183.1</v>
      </c>
      <c r="DJ692" t="s">
        <v>33</v>
      </c>
      <c r="DM692">
        <v>234</v>
      </c>
      <c r="DN692" t="s">
        <v>34</v>
      </c>
      <c r="DQ692">
        <v>80.95</v>
      </c>
      <c r="DR692" t="s">
        <v>35</v>
      </c>
      <c r="DU692">
        <v>57.73</v>
      </c>
      <c r="DV692" t="s">
        <v>36</v>
      </c>
      <c r="DY692">
        <v>0.58730000000000004</v>
      </c>
      <c r="DZ692" t="s">
        <v>37</v>
      </c>
      <c r="EC692">
        <v>290.5</v>
      </c>
      <c r="ED692" t="s">
        <v>38</v>
      </c>
      <c r="EG692">
        <v>484</v>
      </c>
      <c r="EH692" t="s">
        <v>39</v>
      </c>
      <c r="EK692">
        <v>73.5</v>
      </c>
      <c r="EL692" t="s">
        <v>40</v>
      </c>
      <c r="EO692">
        <v>48.25</v>
      </c>
      <c r="EP692" t="s">
        <v>41</v>
      </c>
      <c r="ES692">
        <v>608.4</v>
      </c>
      <c r="ET692" t="s">
        <v>42</v>
      </c>
      <c r="EW692">
        <v>16.899999999999999</v>
      </c>
      <c r="EX692" t="s">
        <v>43</v>
      </c>
      <c r="FA692">
        <v>31</v>
      </c>
      <c r="FB692" t="s">
        <v>44</v>
      </c>
      <c r="FE692">
        <v>37.200000000000003</v>
      </c>
      <c r="FF692" t="s">
        <v>45</v>
      </c>
      <c r="FI692">
        <v>52.6</v>
      </c>
      <c r="FJ692" t="s">
        <v>46</v>
      </c>
      <c r="FM692">
        <v>280.2</v>
      </c>
      <c r="FN692" t="s">
        <v>47</v>
      </c>
      <c r="FQ692">
        <v>155</v>
      </c>
      <c r="FR692" t="s">
        <v>48</v>
      </c>
      <c r="FU692">
        <v>123450</v>
      </c>
      <c r="FV692" t="s">
        <v>49</v>
      </c>
      <c r="FY692">
        <v>140.4</v>
      </c>
      <c r="FZ692" t="s">
        <v>50</v>
      </c>
      <c r="GC692">
        <v>6.5079999999999999E-2</v>
      </c>
      <c r="GD692" t="s">
        <v>51</v>
      </c>
      <c r="GG692">
        <v>2001</v>
      </c>
      <c r="GH692" t="s">
        <v>52</v>
      </c>
      <c r="GK692">
        <v>756</v>
      </c>
      <c r="GL692" t="s">
        <v>53</v>
      </c>
      <c r="GO692">
        <v>3.01</v>
      </c>
    </row>
    <row r="693" spans="1:197" x14ac:dyDescent="0.45">
      <c r="A693">
        <v>42156</v>
      </c>
      <c r="B693" t="s">
        <v>5</v>
      </c>
      <c r="E693">
        <v>460.5</v>
      </c>
      <c r="F693" t="s">
        <v>6</v>
      </c>
      <c r="I693">
        <v>976</v>
      </c>
      <c r="J693" t="s">
        <v>7</v>
      </c>
      <c r="M693">
        <v>62.94</v>
      </c>
      <c r="N693" t="s">
        <v>8</v>
      </c>
      <c r="Q693">
        <v>2262</v>
      </c>
      <c r="R693" t="s">
        <v>9</v>
      </c>
      <c r="U693">
        <v>39.799999999999997</v>
      </c>
      <c r="V693" t="s">
        <v>10</v>
      </c>
      <c r="Y693">
        <v>38.450000000000003</v>
      </c>
      <c r="Z693" t="s">
        <v>11</v>
      </c>
      <c r="AC693">
        <v>1965</v>
      </c>
      <c r="AD693" t="s">
        <v>12</v>
      </c>
      <c r="AG693">
        <v>1510</v>
      </c>
      <c r="AH693" t="s">
        <v>13</v>
      </c>
      <c r="AK693">
        <v>8.1070000000000003E-2</v>
      </c>
      <c r="AL693" t="s">
        <v>14</v>
      </c>
      <c r="AO693">
        <v>8900</v>
      </c>
      <c r="AP693" t="s">
        <v>15</v>
      </c>
      <c r="AS693">
        <v>142.4</v>
      </c>
      <c r="AT693" t="s">
        <v>16</v>
      </c>
      <c r="AW693">
        <v>9986</v>
      </c>
      <c r="AX693" t="s">
        <v>17</v>
      </c>
      <c r="BA693">
        <v>365</v>
      </c>
      <c r="BB693" t="s">
        <v>18</v>
      </c>
      <c r="BE693">
        <v>1.1519999999999999</v>
      </c>
      <c r="BF693" t="s">
        <v>19</v>
      </c>
      <c r="BI693">
        <v>37.700000000000003</v>
      </c>
      <c r="BJ693" t="s">
        <v>20</v>
      </c>
      <c r="BM693">
        <v>600</v>
      </c>
      <c r="BN693" t="s">
        <v>21</v>
      </c>
      <c r="BQ693">
        <v>2570</v>
      </c>
      <c r="BR693" t="s">
        <v>22</v>
      </c>
      <c r="BU693">
        <v>195</v>
      </c>
      <c r="BV693" t="s">
        <v>23</v>
      </c>
      <c r="BY693">
        <v>14.832000000000001</v>
      </c>
      <c r="BZ693" t="s">
        <v>24</v>
      </c>
      <c r="CC693">
        <v>239.3</v>
      </c>
      <c r="CD693" t="s">
        <v>25</v>
      </c>
      <c r="CG693">
        <v>10685</v>
      </c>
      <c r="CH693" t="s">
        <v>26</v>
      </c>
      <c r="CK693">
        <v>822</v>
      </c>
      <c r="CL693" t="s">
        <v>27</v>
      </c>
      <c r="CO693">
        <v>72.8</v>
      </c>
      <c r="CP693" t="s">
        <v>28</v>
      </c>
      <c r="CS693">
        <v>88.2</v>
      </c>
      <c r="CT693" t="s">
        <v>29</v>
      </c>
      <c r="CW693">
        <v>75.2</v>
      </c>
      <c r="CX693" t="s">
        <v>30</v>
      </c>
      <c r="DA693">
        <v>1.7450000000000001</v>
      </c>
      <c r="DB693" t="s">
        <v>31</v>
      </c>
      <c r="DE693">
        <v>541.9</v>
      </c>
      <c r="DF693" t="s">
        <v>32</v>
      </c>
      <c r="DI693">
        <v>189</v>
      </c>
      <c r="DJ693" t="s">
        <v>33</v>
      </c>
      <c r="DM693">
        <v>236.75</v>
      </c>
      <c r="DN693" t="s">
        <v>34</v>
      </c>
      <c r="DQ693">
        <v>88.23</v>
      </c>
      <c r="DR693" t="s">
        <v>35</v>
      </c>
      <c r="DU693">
        <v>61.04</v>
      </c>
      <c r="DV693" t="s">
        <v>36</v>
      </c>
      <c r="DY693">
        <v>0.58850000000000002</v>
      </c>
      <c r="DZ693" t="s">
        <v>37</v>
      </c>
      <c r="EC693">
        <v>291.5</v>
      </c>
      <c r="ED693" t="s">
        <v>38</v>
      </c>
      <c r="EG693">
        <v>420</v>
      </c>
      <c r="EH693" t="s">
        <v>39</v>
      </c>
      <c r="EK693">
        <v>70.61</v>
      </c>
      <c r="EL693" t="s">
        <v>40</v>
      </c>
      <c r="EO693">
        <v>47.85</v>
      </c>
      <c r="EP693" t="s">
        <v>41</v>
      </c>
      <c r="ES693">
        <v>618.1</v>
      </c>
      <c r="ET693" t="s">
        <v>42</v>
      </c>
      <c r="EW693">
        <v>17.670000000000002</v>
      </c>
      <c r="EX693" t="s">
        <v>43</v>
      </c>
      <c r="FA693">
        <v>31.9</v>
      </c>
      <c r="FB693" t="s">
        <v>44</v>
      </c>
      <c r="FE693">
        <v>39.555</v>
      </c>
      <c r="FF693" t="s">
        <v>45</v>
      </c>
      <c r="FI693">
        <v>52.6</v>
      </c>
      <c r="FJ693" t="s">
        <v>46</v>
      </c>
      <c r="FM693">
        <v>300.89999999999998</v>
      </c>
      <c r="FN693" t="s">
        <v>47</v>
      </c>
      <c r="FQ693">
        <v>156.6</v>
      </c>
      <c r="FR693" t="s">
        <v>48</v>
      </c>
      <c r="FU693">
        <v>134890</v>
      </c>
      <c r="FV693" t="s">
        <v>49</v>
      </c>
      <c r="FY693">
        <v>150.6</v>
      </c>
      <c r="FZ693" t="s">
        <v>50</v>
      </c>
      <c r="GC693">
        <v>6.565E-2</v>
      </c>
      <c r="GD693" t="s">
        <v>51</v>
      </c>
      <c r="GG693">
        <v>2244</v>
      </c>
      <c r="GH693" t="s">
        <v>52</v>
      </c>
      <c r="GK693">
        <v>765</v>
      </c>
      <c r="GL693" t="s">
        <v>53</v>
      </c>
      <c r="GO693">
        <v>2.867</v>
      </c>
    </row>
    <row r="694" spans="1:197" x14ac:dyDescent="0.45">
      <c r="A694">
        <v>42163</v>
      </c>
      <c r="B694" t="s">
        <v>5</v>
      </c>
      <c r="E694">
        <v>458</v>
      </c>
      <c r="F694" t="s">
        <v>6</v>
      </c>
      <c r="I694">
        <v>950</v>
      </c>
      <c r="J694" t="s">
        <v>7</v>
      </c>
      <c r="M694">
        <v>62.01</v>
      </c>
      <c r="N694" t="s">
        <v>8</v>
      </c>
      <c r="Q694">
        <v>2150</v>
      </c>
      <c r="R694" t="s">
        <v>9</v>
      </c>
      <c r="U694">
        <v>39.78</v>
      </c>
      <c r="V694" t="s">
        <v>10</v>
      </c>
      <c r="Y694">
        <v>38.35</v>
      </c>
      <c r="Z694" t="s">
        <v>11</v>
      </c>
      <c r="AC694">
        <v>1887</v>
      </c>
      <c r="AD694" t="s">
        <v>12</v>
      </c>
      <c r="AG694">
        <v>1434</v>
      </c>
      <c r="AH694" t="s">
        <v>13</v>
      </c>
      <c r="AK694">
        <v>8.0399999999999999E-2</v>
      </c>
      <c r="AL694" t="s">
        <v>14</v>
      </c>
      <c r="AO694">
        <v>8880</v>
      </c>
      <c r="AP694" t="s">
        <v>15</v>
      </c>
      <c r="AS694">
        <v>145.4</v>
      </c>
      <c r="AT694" t="s">
        <v>16</v>
      </c>
      <c r="AW694">
        <v>9655</v>
      </c>
      <c r="AX694" t="s">
        <v>17</v>
      </c>
      <c r="BA694">
        <v>347</v>
      </c>
      <c r="BB694" t="s">
        <v>18</v>
      </c>
      <c r="BE694">
        <v>1.1185</v>
      </c>
      <c r="BF694" t="s">
        <v>19</v>
      </c>
      <c r="BI694">
        <v>37.5</v>
      </c>
      <c r="BJ694" t="s">
        <v>20</v>
      </c>
      <c r="BM694">
        <v>614</v>
      </c>
      <c r="BN694" t="s">
        <v>21</v>
      </c>
      <c r="BQ694">
        <v>2506.9</v>
      </c>
      <c r="BR694" t="s">
        <v>22</v>
      </c>
      <c r="BU694">
        <v>194.4</v>
      </c>
      <c r="BV694" t="s">
        <v>23</v>
      </c>
      <c r="BY694">
        <v>14.75</v>
      </c>
      <c r="BZ694" t="s">
        <v>24</v>
      </c>
      <c r="CC694">
        <v>238.25</v>
      </c>
      <c r="CD694" t="s">
        <v>25</v>
      </c>
      <c r="CG694">
        <v>11130</v>
      </c>
      <c r="CH694" t="s">
        <v>26</v>
      </c>
      <c r="CK694">
        <v>771</v>
      </c>
      <c r="CL694" t="s">
        <v>27</v>
      </c>
      <c r="CO694">
        <v>71.650000000000006</v>
      </c>
      <c r="CP694" t="s">
        <v>28</v>
      </c>
      <c r="CS694">
        <v>88.7</v>
      </c>
      <c r="CT694" t="s">
        <v>29</v>
      </c>
      <c r="CW694">
        <v>72.8</v>
      </c>
      <c r="CX694" t="s">
        <v>30</v>
      </c>
      <c r="DA694">
        <v>1.83</v>
      </c>
      <c r="DB694" t="s">
        <v>31</v>
      </c>
      <c r="DE694">
        <v>543.5</v>
      </c>
      <c r="DF694" t="s">
        <v>32</v>
      </c>
      <c r="DI694">
        <v>178.5</v>
      </c>
      <c r="DJ694" t="s">
        <v>33</v>
      </c>
      <c r="DM694">
        <v>245.2</v>
      </c>
      <c r="DN694" t="s">
        <v>34</v>
      </c>
      <c r="DQ694">
        <v>93.39</v>
      </c>
      <c r="DR694" t="s">
        <v>35</v>
      </c>
      <c r="DU694">
        <v>64.14</v>
      </c>
      <c r="DV694" t="s">
        <v>36</v>
      </c>
      <c r="DY694">
        <v>0.58050000000000002</v>
      </c>
      <c r="DZ694" t="s">
        <v>37</v>
      </c>
      <c r="EC694">
        <v>298</v>
      </c>
      <c r="ED694" t="s">
        <v>38</v>
      </c>
      <c r="EG694">
        <v>422</v>
      </c>
      <c r="EH694" t="s">
        <v>39</v>
      </c>
      <c r="EK694">
        <v>72.55</v>
      </c>
      <c r="EL694" t="s">
        <v>40</v>
      </c>
      <c r="EO694">
        <v>48.2</v>
      </c>
      <c r="EP694" t="s">
        <v>41</v>
      </c>
      <c r="ES694">
        <v>594.20000000000005</v>
      </c>
      <c r="ET694" t="s">
        <v>42</v>
      </c>
      <c r="EW694">
        <v>17.920000000000002</v>
      </c>
      <c r="EX694" t="s">
        <v>43</v>
      </c>
      <c r="FA694">
        <v>31.7</v>
      </c>
      <c r="FB694" t="s">
        <v>44</v>
      </c>
      <c r="FE694">
        <v>39.799999999999997</v>
      </c>
      <c r="FF694" t="s">
        <v>45</v>
      </c>
      <c r="FI694">
        <v>52.9</v>
      </c>
      <c r="FJ694" t="s">
        <v>46</v>
      </c>
      <c r="FM694">
        <v>296.89999999999998</v>
      </c>
      <c r="FN694" t="s">
        <v>47</v>
      </c>
      <c r="FQ694">
        <v>152.4</v>
      </c>
      <c r="FR694" t="s">
        <v>48</v>
      </c>
      <c r="FU694">
        <v>130700</v>
      </c>
      <c r="FV694" t="s">
        <v>49</v>
      </c>
      <c r="FY694">
        <v>150.30000000000001</v>
      </c>
      <c r="FZ694" t="s">
        <v>50</v>
      </c>
      <c r="GC694">
        <v>6.4630000000000007E-2</v>
      </c>
      <c r="GD694" t="s">
        <v>51</v>
      </c>
      <c r="GG694">
        <v>2059</v>
      </c>
      <c r="GH694" t="s">
        <v>52</v>
      </c>
      <c r="GK694">
        <v>738</v>
      </c>
      <c r="GL694" t="s">
        <v>53</v>
      </c>
      <c r="GO694">
        <v>2.8639999999999999</v>
      </c>
    </row>
    <row r="695" spans="1:197" x14ac:dyDescent="0.45">
      <c r="A695">
        <v>42170</v>
      </c>
      <c r="B695" t="s">
        <v>5</v>
      </c>
      <c r="E695">
        <v>482</v>
      </c>
      <c r="F695" t="s">
        <v>6</v>
      </c>
      <c r="I695">
        <v>910</v>
      </c>
      <c r="J695" t="s">
        <v>7</v>
      </c>
      <c r="M695">
        <v>62.49</v>
      </c>
      <c r="N695" t="s">
        <v>8</v>
      </c>
      <c r="Q695">
        <v>2220</v>
      </c>
      <c r="R695" t="s">
        <v>9</v>
      </c>
      <c r="U695">
        <v>37.9</v>
      </c>
      <c r="V695" t="s">
        <v>10</v>
      </c>
      <c r="Y695">
        <v>38.5</v>
      </c>
      <c r="Z695" t="s">
        <v>11</v>
      </c>
      <c r="AC695">
        <v>1926</v>
      </c>
      <c r="AD695" t="s">
        <v>12</v>
      </c>
      <c r="AG695">
        <v>1445</v>
      </c>
      <c r="AH695" t="s">
        <v>13</v>
      </c>
      <c r="AK695">
        <v>8.0019999999999994E-2</v>
      </c>
      <c r="AL695" t="s">
        <v>14</v>
      </c>
      <c r="AO695">
        <v>9190</v>
      </c>
      <c r="AP695" t="s">
        <v>15</v>
      </c>
      <c r="AS695">
        <v>147.15</v>
      </c>
      <c r="AT695" t="s">
        <v>16</v>
      </c>
      <c r="AW695">
        <v>9685</v>
      </c>
      <c r="AX695" t="s">
        <v>17</v>
      </c>
      <c r="BA695">
        <v>347</v>
      </c>
      <c r="BB695" t="s">
        <v>18</v>
      </c>
      <c r="BE695">
        <v>1.18</v>
      </c>
      <c r="BF695" t="s">
        <v>19</v>
      </c>
      <c r="BI695">
        <v>37.6</v>
      </c>
      <c r="BJ695" t="s">
        <v>20</v>
      </c>
      <c r="BM695">
        <v>612</v>
      </c>
      <c r="BN695" t="s">
        <v>21</v>
      </c>
      <c r="BQ695">
        <v>2474.4</v>
      </c>
      <c r="BR695" t="s">
        <v>22</v>
      </c>
      <c r="BU695">
        <v>214.5</v>
      </c>
      <c r="BV695" t="s">
        <v>23</v>
      </c>
      <c r="BY695">
        <v>14.499000000000001</v>
      </c>
      <c r="BZ695" t="s">
        <v>24</v>
      </c>
      <c r="CC695">
        <v>245</v>
      </c>
      <c r="CD695" t="s">
        <v>25</v>
      </c>
      <c r="CG695">
        <v>11385</v>
      </c>
      <c r="CH695" t="s">
        <v>26</v>
      </c>
      <c r="CK695">
        <v>796</v>
      </c>
      <c r="CL695" t="s">
        <v>27</v>
      </c>
      <c r="CO695">
        <v>71.150000000000006</v>
      </c>
      <c r="CP695" t="s">
        <v>28</v>
      </c>
      <c r="CS695">
        <v>88.6</v>
      </c>
      <c r="CT695" t="s">
        <v>29</v>
      </c>
      <c r="CW695">
        <v>73.45</v>
      </c>
      <c r="CX695" t="s">
        <v>30</v>
      </c>
      <c r="DA695">
        <v>1.8</v>
      </c>
      <c r="DB695" t="s">
        <v>31</v>
      </c>
      <c r="DE695">
        <v>547.1</v>
      </c>
      <c r="DF695" t="s">
        <v>32</v>
      </c>
      <c r="DI695">
        <v>180</v>
      </c>
      <c r="DJ695" t="s">
        <v>33</v>
      </c>
      <c r="DM695">
        <v>250</v>
      </c>
      <c r="DN695" t="s">
        <v>34</v>
      </c>
      <c r="DQ695">
        <v>91</v>
      </c>
      <c r="DR695" t="s">
        <v>35</v>
      </c>
      <c r="DU695">
        <v>63.08</v>
      </c>
      <c r="DV695" t="s">
        <v>36</v>
      </c>
      <c r="DY695">
        <v>0.57979999999999998</v>
      </c>
      <c r="DZ695" t="s">
        <v>37</v>
      </c>
      <c r="EC695">
        <v>299.5</v>
      </c>
      <c r="ED695" t="s">
        <v>38</v>
      </c>
      <c r="EG695">
        <v>432</v>
      </c>
      <c r="EH695" t="s">
        <v>39</v>
      </c>
      <c r="EK695">
        <v>71.56</v>
      </c>
      <c r="EL695" t="s">
        <v>40</v>
      </c>
      <c r="EO695">
        <v>49.12</v>
      </c>
      <c r="EP695" t="s">
        <v>41</v>
      </c>
      <c r="ES695">
        <v>585.4</v>
      </c>
      <c r="ET695" t="s">
        <v>42</v>
      </c>
      <c r="EW695">
        <v>17.899999999999999</v>
      </c>
      <c r="EX695" t="s">
        <v>43</v>
      </c>
      <c r="FA695">
        <v>33.884999999999998</v>
      </c>
      <c r="FB695" t="s">
        <v>44</v>
      </c>
      <c r="FE695">
        <v>42.12</v>
      </c>
      <c r="FF695" t="s">
        <v>45</v>
      </c>
      <c r="FI695">
        <v>55.3</v>
      </c>
      <c r="FJ695" t="s">
        <v>46</v>
      </c>
      <c r="FM695">
        <v>290.39999999999998</v>
      </c>
      <c r="FN695" t="s">
        <v>47</v>
      </c>
      <c r="FQ695">
        <v>154</v>
      </c>
      <c r="FR695" t="s">
        <v>48</v>
      </c>
      <c r="FU695">
        <v>130650</v>
      </c>
      <c r="FV695" t="s">
        <v>49</v>
      </c>
      <c r="FY695">
        <v>149.4</v>
      </c>
      <c r="FZ695" t="s">
        <v>50</v>
      </c>
      <c r="GC695">
        <v>6.5790000000000001E-2</v>
      </c>
      <c r="GD695" t="s">
        <v>51</v>
      </c>
      <c r="GG695">
        <v>2038</v>
      </c>
      <c r="GH695" t="s">
        <v>52</v>
      </c>
      <c r="GK695">
        <v>738</v>
      </c>
      <c r="GL695" t="s">
        <v>53</v>
      </c>
      <c r="GO695">
        <v>2.81</v>
      </c>
    </row>
    <row r="696" spans="1:197" x14ac:dyDescent="0.45">
      <c r="A696">
        <v>42177</v>
      </c>
      <c r="B696" t="s">
        <v>5</v>
      </c>
      <c r="E696">
        <v>464</v>
      </c>
      <c r="F696" t="s">
        <v>6</v>
      </c>
      <c r="I696">
        <v>855</v>
      </c>
      <c r="J696" t="s">
        <v>7</v>
      </c>
      <c r="M696">
        <v>63.45</v>
      </c>
      <c r="N696" t="s">
        <v>8</v>
      </c>
      <c r="Q696">
        <v>2270</v>
      </c>
      <c r="R696" t="s">
        <v>9</v>
      </c>
      <c r="U696">
        <v>39.159999999999997</v>
      </c>
      <c r="V696" t="s">
        <v>10</v>
      </c>
      <c r="Y696">
        <v>39.1</v>
      </c>
      <c r="Z696" t="s">
        <v>11</v>
      </c>
      <c r="AC696">
        <v>1890</v>
      </c>
      <c r="AD696" t="s">
        <v>12</v>
      </c>
      <c r="AG696">
        <v>1415</v>
      </c>
      <c r="AH696" t="s">
        <v>13</v>
      </c>
      <c r="AK696">
        <v>7.8E-2</v>
      </c>
      <c r="AL696" t="s">
        <v>14</v>
      </c>
      <c r="AO696">
        <v>9000</v>
      </c>
      <c r="AP696" t="s">
        <v>15</v>
      </c>
      <c r="AS696">
        <v>145.18</v>
      </c>
      <c r="AT696" t="s">
        <v>16</v>
      </c>
      <c r="AW696">
        <v>9575</v>
      </c>
      <c r="AX696" t="s">
        <v>17</v>
      </c>
      <c r="BA696">
        <v>329</v>
      </c>
      <c r="BB696" t="s">
        <v>18</v>
      </c>
      <c r="BE696">
        <v>1.21</v>
      </c>
      <c r="BF696" t="s">
        <v>19</v>
      </c>
      <c r="BI696">
        <v>37.450000000000003</v>
      </c>
      <c r="BJ696" t="s">
        <v>20</v>
      </c>
      <c r="BM696">
        <v>602</v>
      </c>
      <c r="BN696" t="s">
        <v>21</v>
      </c>
      <c r="BQ696">
        <v>2401.6999999999998</v>
      </c>
      <c r="BR696" t="s">
        <v>22</v>
      </c>
      <c r="BU696">
        <v>191</v>
      </c>
      <c r="BV696" t="s">
        <v>23</v>
      </c>
      <c r="BY696">
        <v>14.55</v>
      </c>
      <c r="BZ696" t="s">
        <v>24</v>
      </c>
      <c r="CC696">
        <v>248.8</v>
      </c>
      <c r="CD696" t="s">
        <v>25</v>
      </c>
      <c r="CG696">
        <v>11680</v>
      </c>
      <c r="CH696" t="s">
        <v>26</v>
      </c>
      <c r="CK696">
        <v>776</v>
      </c>
      <c r="CL696" t="s">
        <v>27</v>
      </c>
      <c r="CO696">
        <v>69.59</v>
      </c>
      <c r="CP696" t="s">
        <v>28</v>
      </c>
      <c r="CS696">
        <v>88.7</v>
      </c>
      <c r="CT696" t="s">
        <v>29</v>
      </c>
      <c r="CW696">
        <v>74.2</v>
      </c>
      <c r="CX696" t="s">
        <v>30</v>
      </c>
      <c r="DA696">
        <v>1.895</v>
      </c>
      <c r="DB696" t="s">
        <v>31</v>
      </c>
      <c r="DE696">
        <v>546.5</v>
      </c>
      <c r="DF696" t="s">
        <v>32</v>
      </c>
      <c r="DI696">
        <v>180</v>
      </c>
      <c r="DJ696" t="s">
        <v>33</v>
      </c>
      <c r="DM696">
        <v>229.9</v>
      </c>
      <c r="DN696" t="s">
        <v>34</v>
      </c>
      <c r="DQ696">
        <v>91</v>
      </c>
      <c r="DR696" t="s">
        <v>35</v>
      </c>
      <c r="DU696">
        <v>62.75</v>
      </c>
      <c r="DV696" t="s">
        <v>36</v>
      </c>
      <c r="DY696">
        <v>0.54049999999999998</v>
      </c>
      <c r="DZ696" t="s">
        <v>37</v>
      </c>
      <c r="EC696">
        <v>287.5</v>
      </c>
      <c r="ED696" t="s">
        <v>38</v>
      </c>
      <c r="EG696">
        <v>440</v>
      </c>
      <c r="EH696" t="s">
        <v>39</v>
      </c>
      <c r="EK696">
        <v>70.599999999999994</v>
      </c>
      <c r="EL696" t="s">
        <v>40</v>
      </c>
      <c r="EO696">
        <v>49.42</v>
      </c>
      <c r="EP696" t="s">
        <v>41</v>
      </c>
      <c r="ES696">
        <v>585</v>
      </c>
      <c r="ET696" t="s">
        <v>42</v>
      </c>
      <c r="EW696">
        <v>19.899999999999999</v>
      </c>
      <c r="EX696" t="s">
        <v>43</v>
      </c>
      <c r="FA696">
        <v>33.5</v>
      </c>
      <c r="FB696" t="s">
        <v>44</v>
      </c>
      <c r="FE696">
        <v>42.52</v>
      </c>
      <c r="FF696" t="s">
        <v>45</v>
      </c>
      <c r="FI696">
        <v>57.5</v>
      </c>
      <c r="FJ696" t="s">
        <v>46</v>
      </c>
      <c r="FM696">
        <v>296.55</v>
      </c>
      <c r="FN696" t="s">
        <v>47</v>
      </c>
      <c r="FQ696">
        <v>157.5</v>
      </c>
      <c r="FR696" t="s">
        <v>48</v>
      </c>
      <c r="FU696">
        <v>129590</v>
      </c>
      <c r="FV696" t="s">
        <v>49</v>
      </c>
      <c r="FY696">
        <v>144.35</v>
      </c>
      <c r="FZ696" t="s">
        <v>50</v>
      </c>
      <c r="GC696">
        <v>6.3030000000000003E-2</v>
      </c>
      <c r="GD696" t="s">
        <v>51</v>
      </c>
      <c r="GG696">
        <v>2159</v>
      </c>
      <c r="GH696" t="s">
        <v>52</v>
      </c>
      <c r="GK696">
        <v>730</v>
      </c>
      <c r="GL696" t="s">
        <v>53</v>
      </c>
      <c r="GO696">
        <v>2.97</v>
      </c>
    </row>
    <row r="697" spans="1:197" x14ac:dyDescent="0.45">
      <c r="A697">
        <v>42184</v>
      </c>
      <c r="B697" t="s">
        <v>5</v>
      </c>
      <c r="C697">
        <v>192902.58470400001</v>
      </c>
      <c r="E697">
        <v>451</v>
      </c>
      <c r="F697" t="s">
        <v>6</v>
      </c>
      <c r="G697">
        <v>226095.36431999999</v>
      </c>
      <c r="I697">
        <v>857</v>
      </c>
      <c r="J697" t="s">
        <v>7</v>
      </c>
      <c r="K697">
        <v>465613.12712859997</v>
      </c>
      <c r="M697">
        <v>64.099999999999994</v>
      </c>
      <c r="N697" t="s">
        <v>8</v>
      </c>
      <c r="O697">
        <v>90796.160000000003</v>
      </c>
      <c r="Q697">
        <v>2280</v>
      </c>
      <c r="R697" t="s">
        <v>9</v>
      </c>
      <c r="S697">
        <v>42281.162502929998</v>
      </c>
      <c r="U697">
        <v>37.049999999999997</v>
      </c>
      <c r="V697" t="s">
        <v>10</v>
      </c>
      <c r="W697">
        <v>17823.914700000001</v>
      </c>
      <c r="Y697">
        <v>38.15</v>
      </c>
      <c r="Z697" t="s">
        <v>11</v>
      </c>
      <c r="AA697">
        <v>279873.40367700002</v>
      </c>
      <c r="AC697">
        <v>1901</v>
      </c>
      <c r="AD697" t="s">
        <v>12</v>
      </c>
      <c r="AE697">
        <v>41941.520896000002</v>
      </c>
      <c r="AG697">
        <v>1395</v>
      </c>
      <c r="AH697" t="s">
        <v>13</v>
      </c>
      <c r="AI697">
        <v>1012736.70009959</v>
      </c>
      <c r="AK697">
        <v>7.5840000000000005E-2</v>
      </c>
      <c r="AL697" t="s">
        <v>14</v>
      </c>
      <c r="AM697">
        <v>102843.47895999999</v>
      </c>
      <c r="AO697">
        <v>8900</v>
      </c>
      <c r="AP697" t="s">
        <v>15</v>
      </c>
      <c r="AQ697">
        <v>3415140.970954</v>
      </c>
      <c r="AS697">
        <v>144.33000000000001</v>
      </c>
      <c r="AT697" t="s">
        <v>16</v>
      </c>
      <c r="AU697">
        <v>1499059.3941480001</v>
      </c>
      <c r="AW697">
        <v>9263</v>
      </c>
      <c r="AX697" t="s">
        <v>17</v>
      </c>
      <c r="AY697">
        <v>41042.75</v>
      </c>
      <c r="BA697">
        <v>328.5</v>
      </c>
      <c r="BB697" t="s">
        <v>18</v>
      </c>
      <c r="BC697">
        <v>127420.2</v>
      </c>
      <c r="BE697">
        <v>1.1950000000000001</v>
      </c>
      <c r="BF697" t="s">
        <v>19</v>
      </c>
      <c r="BG697">
        <v>26874.723242</v>
      </c>
      <c r="BI697">
        <v>37.549999999999997</v>
      </c>
      <c r="BJ697" t="s">
        <v>20</v>
      </c>
      <c r="BK697">
        <v>58830.252764999997</v>
      </c>
      <c r="BM697">
        <v>580</v>
      </c>
      <c r="BN697" t="s">
        <v>21</v>
      </c>
      <c r="BO697">
        <v>2082859.2988440001</v>
      </c>
      <c r="BQ697">
        <v>2425.3000000000002</v>
      </c>
      <c r="BR697" t="s">
        <v>22</v>
      </c>
      <c r="BS697">
        <v>33688.565739799997</v>
      </c>
      <c r="BU697">
        <v>188.2</v>
      </c>
      <c r="BV697" t="s">
        <v>23</v>
      </c>
      <c r="BW697">
        <v>164430.26595</v>
      </c>
      <c r="BY697">
        <v>14.914999999999999</v>
      </c>
      <c r="BZ697" t="s">
        <v>24</v>
      </c>
      <c r="CA697">
        <v>501518.5714974</v>
      </c>
      <c r="CC697">
        <v>243.95</v>
      </c>
      <c r="CD697" t="s">
        <v>25</v>
      </c>
      <c r="CE697">
        <v>1073460.50196</v>
      </c>
      <c r="CG697">
        <v>11331</v>
      </c>
      <c r="CH697" t="s">
        <v>26</v>
      </c>
      <c r="CI697">
        <v>480500</v>
      </c>
      <c r="CK697">
        <v>757</v>
      </c>
      <c r="CL697" t="s">
        <v>27</v>
      </c>
      <c r="CM697">
        <v>157408.20893644</v>
      </c>
      <c r="CO697">
        <v>68.53</v>
      </c>
      <c r="CP697" t="s">
        <v>28</v>
      </c>
      <c r="CQ697">
        <v>25258.287250000001</v>
      </c>
      <c r="CS697">
        <v>89.9</v>
      </c>
      <c r="CT697" t="s">
        <v>29</v>
      </c>
      <c r="CU697">
        <v>448832.78800359997</v>
      </c>
      <c r="CW697">
        <v>74.5</v>
      </c>
      <c r="CX697" t="s">
        <v>30</v>
      </c>
      <c r="CY697">
        <v>36593.649259999998</v>
      </c>
      <c r="DA697">
        <v>1.97</v>
      </c>
      <c r="DB697" t="s">
        <v>31</v>
      </c>
      <c r="DC697">
        <v>1693347.8562</v>
      </c>
      <c r="DE697">
        <v>551</v>
      </c>
      <c r="DF697" t="s">
        <v>32</v>
      </c>
      <c r="DG697">
        <v>118691.3727168</v>
      </c>
      <c r="DI697">
        <v>182.1</v>
      </c>
      <c r="DJ697" t="s">
        <v>33</v>
      </c>
      <c r="DK697">
        <v>2439700.5334733999</v>
      </c>
      <c r="DM697">
        <v>228.4</v>
      </c>
      <c r="DN697" t="s">
        <v>34</v>
      </c>
      <c r="DO697">
        <v>240495.3075201</v>
      </c>
      <c r="DQ697">
        <v>87.7</v>
      </c>
      <c r="DR697" t="s">
        <v>35</v>
      </c>
      <c r="DS697">
        <v>15293.525917620002</v>
      </c>
      <c r="DU697">
        <v>59.05</v>
      </c>
      <c r="DV697" t="s">
        <v>36</v>
      </c>
      <c r="DW697">
        <v>208191.69557570998</v>
      </c>
      <c r="DY697">
        <v>0.54179999999999995</v>
      </c>
      <c r="DZ697" t="s">
        <v>37</v>
      </c>
      <c r="EA697">
        <v>436039.52653940005</v>
      </c>
      <c r="EC697">
        <v>275</v>
      </c>
      <c r="ED697" t="s">
        <v>38</v>
      </c>
      <c r="EE697">
        <v>15181.680437000001</v>
      </c>
      <c r="EG697">
        <v>417</v>
      </c>
      <c r="EH697" t="s">
        <v>39</v>
      </c>
      <c r="EI697">
        <v>1542171.5651199999</v>
      </c>
      <c r="EK697">
        <v>70.67</v>
      </c>
      <c r="EL697" t="s">
        <v>40</v>
      </c>
      <c r="EM697">
        <v>47980</v>
      </c>
      <c r="EO697">
        <v>48.15</v>
      </c>
      <c r="EP697" t="s">
        <v>41</v>
      </c>
      <c r="EQ697">
        <v>493835.15006999997</v>
      </c>
      <c r="ES697">
        <v>593.5</v>
      </c>
      <c r="ET697" t="s">
        <v>42</v>
      </c>
      <c r="EU697">
        <v>191263</v>
      </c>
      <c r="EW697">
        <v>19.53</v>
      </c>
      <c r="EX697" t="s">
        <v>43</v>
      </c>
      <c r="EY697">
        <v>1179315.08521205</v>
      </c>
      <c r="FA697">
        <v>32.67</v>
      </c>
      <c r="FB697" t="s">
        <v>44</v>
      </c>
      <c r="FC697">
        <v>327720.02489925001</v>
      </c>
      <c r="FE697">
        <v>41.575000000000003</v>
      </c>
      <c r="FF697" t="s">
        <v>45</v>
      </c>
      <c r="FG697">
        <v>57727.352061400001</v>
      </c>
      <c r="FI697">
        <v>57.5</v>
      </c>
      <c r="FJ697" t="s">
        <v>46</v>
      </c>
      <c r="FK697">
        <v>642060.14928999997</v>
      </c>
      <c r="FM697">
        <v>297.64999999999998</v>
      </c>
      <c r="FN697" t="s">
        <v>47</v>
      </c>
      <c r="FO697">
        <v>23158.834500000001</v>
      </c>
      <c r="FQ697">
        <v>157.9</v>
      </c>
      <c r="FR697" t="s">
        <v>48</v>
      </c>
      <c r="FS697">
        <v>205227.95125000001</v>
      </c>
      <c r="FU697">
        <v>132000</v>
      </c>
      <c r="FV697" t="s">
        <v>49</v>
      </c>
      <c r="FW697">
        <v>423813.89386585</v>
      </c>
      <c r="FY697">
        <v>146.05000000000001</v>
      </c>
      <c r="FZ697" t="s">
        <v>50</v>
      </c>
      <c r="GA697">
        <v>79564.609465589994</v>
      </c>
      <c r="GC697">
        <v>6.3500000000000001E-2</v>
      </c>
      <c r="GD697" t="s">
        <v>51</v>
      </c>
      <c r="GE697">
        <v>267547</v>
      </c>
      <c r="GG697">
        <v>2158</v>
      </c>
      <c r="GH697" t="s">
        <v>52</v>
      </c>
      <c r="GI697">
        <v>32489.228246999999</v>
      </c>
      <c r="GK697">
        <v>745</v>
      </c>
      <c r="GL697" t="s">
        <v>53</v>
      </c>
      <c r="GM697">
        <v>190091.84902718</v>
      </c>
      <c r="GO697">
        <v>2.95</v>
      </c>
    </row>
    <row r="698" spans="1:197" x14ac:dyDescent="0.45">
      <c r="A698">
        <v>42191</v>
      </c>
      <c r="B698" t="s">
        <v>5</v>
      </c>
      <c r="E698">
        <v>436</v>
      </c>
      <c r="F698" t="s">
        <v>6</v>
      </c>
      <c r="I698">
        <v>845</v>
      </c>
      <c r="J698" t="s">
        <v>7</v>
      </c>
      <c r="M698">
        <v>72.3</v>
      </c>
      <c r="N698" t="s">
        <v>8</v>
      </c>
      <c r="Q698">
        <v>2359</v>
      </c>
      <c r="R698" t="s">
        <v>9</v>
      </c>
      <c r="U698">
        <v>38.07</v>
      </c>
      <c r="V698" t="s">
        <v>10</v>
      </c>
      <c r="Y698">
        <v>37.549999999999997</v>
      </c>
      <c r="Z698" t="s">
        <v>11</v>
      </c>
      <c r="AC698">
        <v>1875</v>
      </c>
      <c r="AD698" t="s">
        <v>12</v>
      </c>
      <c r="AG698">
        <v>1358</v>
      </c>
      <c r="AH698" t="s">
        <v>13</v>
      </c>
      <c r="AK698">
        <v>7.5200000000000003E-2</v>
      </c>
      <c r="AL698" t="s">
        <v>14</v>
      </c>
      <c r="AO698">
        <v>8850</v>
      </c>
      <c r="AP698" t="s">
        <v>15</v>
      </c>
      <c r="AS698">
        <v>143.9</v>
      </c>
      <c r="AT698" t="s">
        <v>16</v>
      </c>
      <c r="AW698">
        <v>9147</v>
      </c>
      <c r="AX698" t="s">
        <v>17</v>
      </c>
      <c r="BA698">
        <v>316</v>
      </c>
      <c r="BB698" t="s">
        <v>18</v>
      </c>
      <c r="BE698">
        <v>1.1579999999999999</v>
      </c>
      <c r="BF698" t="s">
        <v>19</v>
      </c>
      <c r="BI698">
        <v>37.200000000000003</v>
      </c>
      <c r="BJ698" t="s">
        <v>20</v>
      </c>
      <c r="BM698">
        <v>568</v>
      </c>
      <c r="BN698" t="s">
        <v>21</v>
      </c>
      <c r="BQ698">
        <v>2465</v>
      </c>
      <c r="BR698" t="s">
        <v>22</v>
      </c>
      <c r="BU698">
        <v>180.1</v>
      </c>
      <c r="BV698" t="s">
        <v>23</v>
      </c>
      <c r="BY698">
        <v>16.2</v>
      </c>
      <c r="BZ698" t="s">
        <v>24</v>
      </c>
      <c r="CC698">
        <v>220.25</v>
      </c>
      <c r="CD698" t="s">
        <v>25</v>
      </c>
      <c r="CG698">
        <v>11399</v>
      </c>
      <c r="CH698" t="s">
        <v>26</v>
      </c>
      <c r="CK698">
        <v>789</v>
      </c>
      <c r="CL698" t="s">
        <v>27</v>
      </c>
      <c r="CO698">
        <v>66.099999999999994</v>
      </c>
      <c r="CP698" t="s">
        <v>28</v>
      </c>
      <c r="CS698">
        <v>90</v>
      </c>
      <c r="CT698" t="s">
        <v>29</v>
      </c>
      <c r="CW698">
        <v>76.45</v>
      </c>
      <c r="CX698" t="s">
        <v>30</v>
      </c>
      <c r="DA698">
        <v>1.76</v>
      </c>
      <c r="DB698" t="s">
        <v>31</v>
      </c>
      <c r="DE698">
        <v>565.5</v>
      </c>
      <c r="DF698" t="s">
        <v>32</v>
      </c>
      <c r="DI698">
        <v>180</v>
      </c>
      <c r="DJ698" t="s">
        <v>33</v>
      </c>
      <c r="DM698">
        <v>227</v>
      </c>
      <c r="DN698" t="s">
        <v>34</v>
      </c>
      <c r="DQ698">
        <v>87</v>
      </c>
      <c r="DR698" t="s">
        <v>35</v>
      </c>
      <c r="DU698">
        <v>57.59</v>
      </c>
      <c r="DV698" t="s">
        <v>36</v>
      </c>
      <c r="DY698">
        <v>0.52</v>
      </c>
      <c r="DZ698" t="s">
        <v>37</v>
      </c>
      <c r="EC698">
        <v>257.5</v>
      </c>
      <c r="ED698" t="s">
        <v>38</v>
      </c>
      <c r="EG698">
        <v>409</v>
      </c>
      <c r="EH698" t="s">
        <v>39</v>
      </c>
      <c r="EK698">
        <v>71.06</v>
      </c>
      <c r="EL698" t="s">
        <v>40</v>
      </c>
      <c r="EO698">
        <v>49.15</v>
      </c>
      <c r="EP698" t="s">
        <v>41</v>
      </c>
      <c r="ES698">
        <v>580</v>
      </c>
      <c r="ET698" t="s">
        <v>42</v>
      </c>
      <c r="EW698">
        <v>19.02</v>
      </c>
      <c r="EX698" t="s">
        <v>43</v>
      </c>
      <c r="FA698">
        <v>30.88</v>
      </c>
      <c r="FB698" t="s">
        <v>44</v>
      </c>
      <c r="FE698">
        <v>39.799999999999997</v>
      </c>
      <c r="FF698" t="s">
        <v>45</v>
      </c>
      <c r="FI698">
        <v>55.9</v>
      </c>
      <c r="FJ698" t="s">
        <v>46</v>
      </c>
      <c r="FM698">
        <v>289.5</v>
      </c>
      <c r="FN698" t="s">
        <v>47</v>
      </c>
      <c r="FQ698">
        <v>159.69999999999999</v>
      </c>
      <c r="FR698" t="s">
        <v>48</v>
      </c>
      <c r="FU698">
        <v>130910</v>
      </c>
      <c r="FV698" t="s">
        <v>49</v>
      </c>
      <c r="FY698">
        <v>145.85</v>
      </c>
      <c r="FZ698" t="s">
        <v>50</v>
      </c>
      <c r="GC698">
        <v>6.1740000000000003E-2</v>
      </c>
      <c r="GD698" t="s">
        <v>51</v>
      </c>
      <c r="GG698">
        <v>2190</v>
      </c>
      <c r="GH698" t="s">
        <v>52</v>
      </c>
      <c r="GK698">
        <v>760</v>
      </c>
      <c r="GL698" t="s">
        <v>53</v>
      </c>
      <c r="GO698">
        <v>2.8879999999999999</v>
      </c>
    </row>
    <row r="699" spans="1:197" x14ac:dyDescent="0.45">
      <c r="A699">
        <v>42198</v>
      </c>
      <c r="B699" t="s">
        <v>5</v>
      </c>
      <c r="E699">
        <v>428</v>
      </c>
      <c r="F699" t="s">
        <v>6</v>
      </c>
      <c r="I699">
        <v>900</v>
      </c>
      <c r="J699" t="s">
        <v>7</v>
      </c>
      <c r="M699">
        <v>71.099999999999994</v>
      </c>
      <c r="N699" t="s">
        <v>8</v>
      </c>
      <c r="Q699">
        <v>2589</v>
      </c>
      <c r="R699" t="s">
        <v>9</v>
      </c>
      <c r="U699">
        <v>39.549999999999997</v>
      </c>
      <c r="V699" t="s">
        <v>10</v>
      </c>
      <c r="Y699">
        <v>41</v>
      </c>
      <c r="Z699" t="s">
        <v>11</v>
      </c>
      <c r="AC699">
        <v>1881</v>
      </c>
      <c r="AD699" t="s">
        <v>12</v>
      </c>
      <c r="AG699">
        <v>1297</v>
      </c>
      <c r="AH699" t="s">
        <v>13</v>
      </c>
      <c r="AK699">
        <v>7.4010000000000006E-2</v>
      </c>
      <c r="AL699" t="s">
        <v>14</v>
      </c>
      <c r="AO699">
        <v>8950</v>
      </c>
      <c r="AP699" t="s">
        <v>15</v>
      </c>
      <c r="AS699">
        <v>143.6</v>
      </c>
      <c r="AT699" t="s">
        <v>16</v>
      </c>
      <c r="AW699">
        <v>9536</v>
      </c>
      <c r="AX699" t="s">
        <v>17</v>
      </c>
      <c r="BA699">
        <v>329</v>
      </c>
      <c r="BB699" t="s">
        <v>18</v>
      </c>
      <c r="BE699">
        <v>1.1955</v>
      </c>
      <c r="BF699" t="s">
        <v>19</v>
      </c>
      <c r="BI699">
        <v>36.799999999999997</v>
      </c>
      <c r="BJ699" t="s">
        <v>20</v>
      </c>
      <c r="BM699">
        <v>590</v>
      </c>
      <c r="BN699" t="s">
        <v>21</v>
      </c>
      <c r="BQ699">
        <v>2465.4</v>
      </c>
      <c r="BR699" t="s">
        <v>22</v>
      </c>
      <c r="BU699">
        <v>186</v>
      </c>
      <c r="BV699" t="s">
        <v>23</v>
      </c>
      <c r="BY699">
        <v>19.73</v>
      </c>
      <c r="BZ699" t="s">
        <v>24</v>
      </c>
      <c r="CC699">
        <v>219.9</v>
      </c>
      <c r="CD699" t="s">
        <v>25</v>
      </c>
      <c r="CG699">
        <v>11750</v>
      </c>
      <c r="CH699" t="s">
        <v>26</v>
      </c>
      <c r="CK699">
        <v>819</v>
      </c>
      <c r="CL699" t="s">
        <v>27</v>
      </c>
      <c r="CO699">
        <v>71.89</v>
      </c>
      <c r="CP699" t="s">
        <v>28</v>
      </c>
      <c r="CS699">
        <v>88.8</v>
      </c>
      <c r="CT699" t="s">
        <v>29</v>
      </c>
      <c r="CW699">
        <v>76.58</v>
      </c>
      <c r="CX699" t="s">
        <v>30</v>
      </c>
      <c r="DA699">
        <v>1.9</v>
      </c>
      <c r="DB699" t="s">
        <v>31</v>
      </c>
      <c r="DE699">
        <v>574.70000000000005</v>
      </c>
      <c r="DF699" t="s">
        <v>32</v>
      </c>
      <c r="DI699">
        <v>180.3</v>
      </c>
      <c r="DJ699" t="s">
        <v>33</v>
      </c>
      <c r="DM699">
        <v>232</v>
      </c>
      <c r="DN699" t="s">
        <v>34</v>
      </c>
      <c r="DQ699">
        <v>85.1</v>
      </c>
      <c r="DR699" t="s">
        <v>35</v>
      </c>
      <c r="DU699">
        <v>57.1</v>
      </c>
      <c r="DV699" t="s">
        <v>36</v>
      </c>
      <c r="DY699">
        <v>0.53590000000000004</v>
      </c>
      <c r="DZ699" t="s">
        <v>37</v>
      </c>
      <c r="EC699">
        <v>284</v>
      </c>
      <c r="ED699" t="s">
        <v>38</v>
      </c>
      <c r="EG699">
        <v>399</v>
      </c>
      <c r="EH699" t="s">
        <v>39</v>
      </c>
      <c r="EK699">
        <v>75.52</v>
      </c>
      <c r="EL699" t="s">
        <v>40</v>
      </c>
      <c r="EO699">
        <v>51.05</v>
      </c>
      <c r="EP699" t="s">
        <v>41</v>
      </c>
      <c r="ES699">
        <v>592.20000000000005</v>
      </c>
      <c r="ET699" t="s">
        <v>42</v>
      </c>
      <c r="EW699">
        <v>19.77</v>
      </c>
      <c r="EX699" t="s">
        <v>43</v>
      </c>
      <c r="FA699">
        <v>32.659999999999997</v>
      </c>
      <c r="FB699" t="s">
        <v>44</v>
      </c>
      <c r="FE699">
        <v>33.594999999999999</v>
      </c>
      <c r="FF699" t="s">
        <v>45</v>
      </c>
      <c r="FI699">
        <v>57</v>
      </c>
      <c r="FJ699" t="s">
        <v>46</v>
      </c>
      <c r="FM699">
        <v>295</v>
      </c>
      <c r="FN699" t="s">
        <v>47</v>
      </c>
      <c r="FQ699">
        <v>153</v>
      </c>
      <c r="FR699" t="s">
        <v>48</v>
      </c>
      <c r="FU699">
        <v>135500</v>
      </c>
      <c r="FV699" t="s">
        <v>49</v>
      </c>
      <c r="FY699">
        <v>153.6</v>
      </c>
      <c r="FZ699" t="s">
        <v>50</v>
      </c>
      <c r="GC699">
        <v>6.3979999999999995E-2</v>
      </c>
      <c r="GD699" t="s">
        <v>51</v>
      </c>
      <c r="GG699">
        <v>2337</v>
      </c>
      <c r="GH699" t="s">
        <v>52</v>
      </c>
      <c r="GK699">
        <v>776</v>
      </c>
      <c r="GL699" t="s">
        <v>53</v>
      </c>
      <c r="GO699">
        <v>2.8130000000000002</v>
      </c>
    </row>
    <row r="700" spans="1:197" x14ac:dyDescent="0.45">
      <c r="A700">
        <v>42205</v>
      </c>
      <c r="B700" t="s">
        <v>5</v>
      </c>
      <c r="E700">
        <v>410</v>
      </c>
      <c r="F700" t="s">
        <v>6</v>
      </c>
      <c r="I700">
        <v>867</v>
      </c>
      <c r="J700" t="s">
        <v>7</v>
      </c>
      <c r="M700">
        <v>66.7</v>
      </c>
      <c r="N700" t="s">
        <v>8</v>
      </c>
      <c r="Q700">
        <v>2583</v>
      </c>
      <c r="R700" t="s">
        <v>9</v>
      </c>
      <c r="U700">
        <v>39.130000000000003</v>
      </c>
      <c r="V700" t="s">
        <v>10</v>
      </c>
      <c r="Y700">
        <v>40</v>
      </c>
      <c r="Z700" t="s">
        <v>11</v>
      </c>
      <c r="AC700">
        <v>1895</v>
      </c>
      <c r="AD700" t="s">
        <v>12</v>
      </c>
      <c r="AG700">
        <v>1315</v>
      </c>
      <c r="AH700" t="s">
        <v>13</v>
      </c>
      <c r="AK700">
        <v>7.1900000000000006E-2</v>
      </c>
      <c r="AL700" t="s">
        <v>14</v>
      </c>
      <c r="AO700">
        <v>9060</v>
      </c>
      <c r="AP700" t="s">
        <v>15</v>
      </c>
      <c r="AS700">
        <v>136.41</v>
      </c>
      <c r="AT700" t="s">
        <v>16</v>
      </c>
      <c r="AW700">
        <v>9025</v>
      </c>
      <c r="AX700" t="s">
        <v>17</v>
      </c>
      <c r="BA700">
        <v>327</v>
      </c>
      <c r="BB700" t="s">
        <v>18</v>
      </c>
      <c r="BE700">
        <v>1.157</v>
      </c>
      <c r="BF700" t="s">
        <v>19</v>
      </c>
      <c r="BI700">
        <v>36.25</v>
      </c>
      <c r="BJ700" t="s">
        <v>20</v>
      </c>
      <c r="BM700">
        <v>585</v>
      </c>
      <c r="BN700" t="s">
        <v>21</v>
      </c>
      <c r="BQ700">
        <v>2468.9</v>
      </c>
      <c r="BR700" t="s">
        <v>22</v>
      </c>
      <c r="BU700">
        <v>184.8</v>
      </c>
      <c r="BV700" t="s">
        <v>23</v>
      </c>
      <c r="BY700">
        <v>18.95</v>
      </c>
      <c r="BZ700" t="s">
        <v>24</v>
      </c>
      <c r="CC700">
        <v>211</v>
      </c>
      <c r="CD700" t="s">
        <v>25</v>
      </c>
      <c r="CG700">
        <v>11650</v>
      </c>
      <c r="CH700" t="s">
        <v>26</v>
      </c>
      <c r="CK700">
        <v>776</v>
      </c>
      <c r="CL700" t="s">
        <v>27</v>
      </c>
      <c r="CO700">
        <v>68.11</v>
      </c>
      <c r="CP700" t="s">
        <v>28</v>
      </c>
      <c r="CS700">
        <v>90</v>
      </c>
      <c r="CT700" t="s">
        <v>29</v>
      </c>
      <c r="CW700">
        <v>77.900000000000006</v>
      </c>
      <c r="CX700" t="s">
        <v>30</v>
      </c>
      <c r="DA700">
        <v>2.1549999999999998</v>
      </c>
      <c r="DB700" t="s">
        <v>31</v>
      </c>
      <c r="DE700">
        <v>559.5</v>
      </c>
      <c r="DF700" t="s">
        <v>32</v>
      </c>
      <c r="DI700">
        <v>151.19999999999999</v>
      </c>
      <c r="DJ700" t="s">
        <v>33</v>
      </c>
      <c r="DM700">
        <v>220.6</v>
      </c>
      <c r="DN700" t="s">
        <v>34</v>
      </c>
      <c r="DQ700">
        <v>82.3</v>
      </c>
      <c r="DR700" t="s">
        <v>35</v>
      </c>
      <c r="DU700">
        <v>55.73</v>
      </c>
      <c r="DV700" t="s">
        <v>36</v>
      </c>
      <c r="DY700">
        <v>0.51539999999999997</v>
      </c>
      <c r="DZ700" t="s">
        <v>37</v>
      </c>
      <c r="EC700">
        <v>292.5</v>
      </c>
      <c r="ED700" t="s">
        <v>38</v>
      </c>
      <c r="EG700">
        <v>356</v>
      </c>
      <c r="EH700" t="s">
        <v>39</v>
      </c>
      <c r="EK700">
        <v>70.45</v>
      </c>
      <c r="EL700" t="s">
        <v>40</v>
      </c>
      <c r="EO700">
        <v>49.26</v>
      </c>
      <c r="EP700" t="s">
        <v>41</v>
      </c>
      <c r="ES700">
        <v>623.9</v>
      </c>
      <c r="ET700" t="s">
        <v>42</v>
      </c>
      <c r="EW700">
        <v>20.07</v>
      </c>
      <c r="EX700" t="s">
        <v>43</v>
      </c>
      <c r="FA700">
        <v>31.05</v>
      </c>
      <c r="FB700" t="s">
        <v>44</v>
      </c>
      <c r="FE700">
        <v>32.755000000000003</v>
      </c>
      <c r="FF700" t="s">
        <v>45</v>
      </c>
      <c r="FI700">
        <v>55.8</v>
      </c>
      <c r="FJ700" t="s">
        <v>46</v>
      </c>
      <c r="FM700">
        <v>278.05</v>
      </c>
      <c r="FN700" t="s">
        <v>47</v>
      </c>
      <c r="FQ700">
        <v>152.5</v>
      </c>
      <c r="FR700" t="s">
        <v>48</v>
      </c>
      <c r="FU700">
        <v>132190</v>
      </c>
      <c r="FV700" t="s">
        <v>49</v>
      </c>
      <c r="FY700">
        <v>146.55000000000001</v>
      </c>
      <c r="FZ700" t="s">
        <v>50</v>
      </c>
      <c r="GC700">
        <v>6.6350000000000006E-2</v>
      </c>
      <c r="GD700" t="s">
        <v>51</v>
      </c>
      <c r="GG700">
        <v>2373</v>
      </c>
      <c r="GH700" t="s">
        <v>52</v>
      </c>
      <c r="GK700">
        <v>788</v>
      </c>
      <c r="GL700" t="s">
        <v>53</v>
      </c>
      <c r="GO700">
        <v>2.69</v>
      </c>
    </row>
    <row r="701" spans="1:197" x14ac:dyDescent="0.45">
      <c r="A701">
        <v>42212</v>
      </c>
      <c r="B701" t="s">
        <v>5</v>
      </c>
      <c r="E701">
        <v>434.5</v>
      </c>
      <c r="F701" t="s">
        <v>6</v>
      </c>
      <c r="I701">
        <v>882</v>
      </c>
      <c r="J701" t="s">
        <v>7</v>
      </c>
      <c r="M701">
        <v>71.2</v>
      </c>
      <c r="N701" t="s">
        <v>8</v>
      </c>
      <c r="Q701">
        <v>2556</v>
      </c>
      <c r="R701" t="s">
        <v>9</v>
      </c>
      <c r="U701">
        <v>39.35</v>
      </c>
      <c r="V701" t="s">
        <v>10</v>
      </c>
      <c r="Y701">
        <v>39</v>
      </c>
      <c r="Z701" t="s">
        <v>11</v>
      </c>
      <c r="AC701">
        <v>1900</v>
      </c>
      <c r="AD701" t="s">
        <v>12</v>
      </c>
      <c r="AG701">
        <v>1342</v>
      </c>
      <c r="AH701" t="s">
        <v>13</v>
      </c>
      <c r="AK701">
        <v>7.1999999999999995E-2</v>
      </c>
      <c r="AL701" t="s">
        <v>14</v>
      </c>
      <c r="AO701">
        <v>9150</v>
      </c>
      <c r="AP701" t="s">
        <v>15</v>
      </c>
      <c r="AS701">
        <v>142.5</v>
      </c>
      <c r="AT701" t="s">
        <v>16</v>
      </c>
      <c r="AW701">
        <v>9427</v>
      </c>
      <c r="AX701" t="s">
        <v>17</v>
      </c>
      <c r="BA701">
        <v>332</v>
      </c>
      <c r="BB701" t="s">
        <v>18</v>
      </c>
      <c r="BE701">
        <v>1.1335</v>
      </c>
      <c r="BF701" t="s">
        <v>19</v>
      </c>
      <c r="BI701">
        <v>35.950000000000003</v>
      </c>
      <c r="BJ701" t="s">
        <v>20</v>
      </c>
      <c r="BM701">
        <v>600</v>
      </c>
      <c r="BN701" t="s">
        <v>21</v>
      </c>
      <c r="BQ701">
        <v>2537.6</v>
      </c>
      <c r="BR701" t="s">
        <v>22</v>
      </c>
      <c r="BU701">
        <v>195</v>
      </c>
      <c r="BV701" t="s">
        <v>23</v>
      </c>
      <c r="BY701">
        <v>18.89</v>
      </c>
      <c r="BZ701" t="s">
        <v>24</v>
      </c>
      <c r="CC701">
        <v>224.9</v>
      </c>
      <c r="CD701" t="s">
        <v>25</v>
      </c>
      <c r="CG701">
        <v>12200</v>
      </c>
      <c r="CH701" t="s">
        <v>26</v>
      </c>
      <c r="CK701">
        <v>765</v>
      </c>
      <c r="CL701" t="s">
        <v>27</v>
      </c>
      <c r="CO701">
        <v>70.5</v>
      </c>
      <c r="CP701" t="s">
        <v>28</v>
      </c>
      <c r="CS701">
        <v>89.9</v>
      </c>
      <c r="CT701" t="s">
        <v>29</v>
      </c>
      <c r="CW701">
        <v>79.22</v>
      </c>
      <c r="CX701" t="s">
        <v>30</v>
      </c>
      <c r="DA701">
        <v>2.21</v>
      </c>
      <c r="DB701" t="s">
        <v>31</v>
      </c>
      <c r="DE701">
        <v>591</v>
      </c>
      <c r="DF701" t="s">
        <v>32</v>
      </c>
      <c r="DI701">
        <v>172.8</v>
      </c>
      <c r="DJ701" t="s">
        <v>33</v>
      </c>
      <c r="DM701">
        <v>236.7</v>
      </c>
      <c r="DN701" t="s">
        <v>34</v>
      </c>
      <c r="DQ701">
        <v>84.99</v>
      </c>
      <c r="DR701" t="s">
        <v>35</v>
      </c>
      <c r="DU701">
        <v>55.5</v>
      </c>
      <c r="DV701" t="s">
        <v>36</v>
      </c>
      <c r="DY701">
        <v>0.53490000000000004</v>
      </c>
      <c r="DZ701" t="s">
        <v>37</v>
      </c>
      <c r="EC701">
        <v>286</v>
      </c>
      <c r="ED701" t="s">
        <v>38</v>
      </c>
      <c r="EG701">
        <v>365</v>
      </c>
      <c r="EH701" t="s">
        <v>39</v>
      </c>
      <c r="EK701">
        <v>72.3</v>
      </c>
      <c r="EL701" t="s">
        <v>40</v>
      </c>
      <c r="EO701">
        <v>51.39</v>
      </c>
      <c r="EP701" t="s">
        <v>41</v>
      </c>
      <c r="ES701">
        <v>687.5</v>
      </c>
      <c r="ET701" t="s">
        <v>42</v>
      </c>
      <c r="EW701">
        <v>21.09</v>
      </c>
      <c r="EX701" t="s">
        <v>43</v>
      </c>
      <c r="FA701">
        <v>33.994999999999997</v>
      </c>
      <c r="FB701" t="s">
        <v>44</v>
      </c>
      <c r="FE701">
        <v>37.75</v>
      </c>
      <c r="FF701" t="s">
        <v>45</v>
      </c>
      <c r="FI701">
        <v>55.4</v>
      </c>
      <c r="FJ701" t="s">
        <v>46</v>
      </c>
      <c r="FM701">
        <v>301.85000000000002</v>
      </c>
      <c r="FN701" t="s">
        <v>47</v>
      </c>
      <c r="FQ701">
        <v>162.4</v>
      </c>
      <c r="FR701" t="s">
        <v>48</v>
      </c>
      <c r="FU701">
        <v>138100</v>
      </c>
      <c r="FV701" t="s">
        <v>49</v>
      </c>
      <c r="FY701">
        <v>162.30000000000001</v>
      </c>
      <c r="FZ701" t="s">
        <v>50</v>
      </c>
      <c r="GC701">
        <v>6.8000000000000005E-2</v>
      </c>
      <c r="GD701" t="s">
        <v>51</v>
      </c>
      <c r="GG701">
        <v>2430</v>
      </c>
      <c r="GH701" t="s">
        <v>52</v>
      </c>
      <c r="GK701">
        <v>840</v>
      </c>
      <c r="GL701" t="s">
        <v>53</v>
      </c>
      <c r="GO701">
        <v>2.5939999999999999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701"/>
  <sheetViews>
    <sheetView topLeftCell="A665" zoomScale="60" zoomScaleNormal="60" workbookViewId="0">
      <selection activeCell="A665" sqref="A1:XFD1048576"/>
    </sheetView>
  </sheetViews>
  <sheetFormatPr defaultRowHeight="14.25" x14ac:dyDescent="0.45"/>
  <cols>
    <col min="1" max="1" width="10.06640625" style="86" bestFit="1" customWidth="1"/>
    <col min="2" max="2" width="9.06640625" style="3"/>
    <col min="3" max="3" width="14.265625" style="3" bestFit="1" customWidth="1"/>
    <col min="4" max="6" width="9.06640625" style="3"/>
    <col min="7" max="7" width="14.265625" style="3" bestFit="1" customWidth="1"/>
    <col min="8" max="10" width="9.06640625" style="3"/>
    <col min="11" max="11" width="14.265625" style="3" bestFit="1" customWidth="1"/>
    <col min="12" max="14" width="9.06640625" style="3"/>
    <col min="15" max="15" width="14.265625" style="3" customWidth="1"/>
    <col min="16" max="18" width="9.06640625" style="3"/>
    <col min="19" max="19" width="14.265625" style="3" customWidth="1"/>
    <col min="20" max="16384" width="9.06640625" style="3"/>
  </cols>
  <sheetData>
    <row r="1" spans="1:197" s="2" customFormat="1" ht="57" x14ac:dyDescent="0.45">
      <c r="A1" s="86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1</v>
      </c>
      <c r="S1" s="2" t="s">
        <v>2</v>
      </c>
      <c r="T1" s="2" t="s">
        <v>3</v>
      </c>
      <c r="U1" s="2" t="s">
        <v>4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1</v>
      </c>
      <c r="AA1" s="2" t="s">
        <v>2</v>
      </c>
      <c r="AB1" s="2" t="s">
        <v>3</v>
      </c>
      <c r="AC1" s="2" t="s">
        <v>4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1</v>
      </c>
      <c r="AI1" s="2" t="s">
        <v>2</v>
      </c>
      <c r="AJ1" s="2" t="s">
        <v>3</v>
      </c>
      <c r="AK1" s="2" t="s">
        <v>4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1</v>
      </c>
      <c r="AQ1" s="2" t="s">
        <v>2</v>
      </c>
      <c r="AR1" s="2" t="s">
        <v>3</v>
      </c>
      <c r="AS1" s="2" t="s">
        <v>4</v>
      </c>
      <c r="AT1" s="2" t="s">
        <v>1</v>
      </c>
      <c r="AU1" s="2" t="s">
        <v>2</v>
      </c>
      <c r="AV1" s="2" t="s">
        <v>3</v>
      </c>
      <c r="AW1" s="2" t="s">
        <v>4</v>
      </c>
      <c r="AX1" s="2" t="s">
        <v>1</v>
      </c>
      <c r="AY1" s="2" t="s">
        <v>2</v>
      </c>
      <c r="AZ1" s="2" t="s">
        <v>3</v>
      </c>
      <c r="BA1" s="2" t="s">
        <v>4</v>
      </c>
      <c r="BB1" s="2" t="s">
        <v>1</v>
      </c>
      <c r="BC1" s="2" t="s">
        <v>2</v>
      </c>
      <c r="BD1" s="2" t="s">
        <v>3</v>
      </c>
      <c r="BE1" s="2" t="s">
        <v>4</v>
      </c>
      <c r="BF1" s="2" t="s">
        <v>1</v>
      </c>
      <c r="BG1" s="2" t="s">
        <v>2</v>
      </c>
      <c r="BH1" s="2" t="s">
        <v>3</v>
      </c>
      <c r="BI1" s="2" t="s">
        <v>4</v>
      </c>
      <c r="BJ1" s="2" t="s">
        <v>1</v>
      </c>
      <c r="BK1" s="2" t="s">
        <v>2</v>
      </c>
      <c r="BL1" s="2" t="s">
        <v>3</v>
      </c>
      <c r="BM1" s="2" t="s">
        <v>4</v>
      </c>
      <c r="BN1" s="2" t="s">
        <v>1</v>
      </c>
      <c r="BO1" s="2" t="s">
        <v>2</v>
      </c>
      <c r="BP1" s="2" t="s">
        <v>3</v>
      </c>
      <c r="BQ1" s="2" t="s">
        <v>4</v>
      </c>
      <c r="BR1" s="2" t="s">
        <v>1</v>
      </c>
      <c r="BS1" s="2" t="s">
        <v>2</v>
      </c>
      <c r="BT1" s="2" t="s">
        <v>3</v>
      </c>
      <c r="BU1" s="2" t="s">
        <v>4</v>
      </c>
      <c r="BV1" s="2" t="s">
        <v>1</v>
      </c>
      <c r="BW1" s="2" t="s">
        <v>2</v>
      </c>
      <c r="BX1" s="2" t="s">
        <v>3</v>
      </c>
      <c r="BY1" s="2" t="s">
        <v>4</v>
      </c>
      <c r="BZ1" s="2" t="s">
        <v>1</v>
      </c>
      <c r="CA1" s="2" t="s">
        <v>2</v>
      </c>
      <c r="CB1" s="2" t="s">
        <v>3</v>
      </c>
      <c r="CC1" s="2" t="s">
        <v>4</v>
      </c>
      <c r="CD1" s="2" t="s">
        <v>1</v>
      </c>
      <c r="CE1" s="2" t="s">
        <v>2</v>
      </c>
      <c r="CF1" s="2" t="s">
        <v>3</v>
      </c>
      <c r="CG1" s="2" t="s">
        <v>4</v>
      </c>
      <c r="CH1" s="2" t="s">
        <v>1</v>
      </c>
      <c r="CI1" s="2" t="s">
        <v>2</v>
      </c>
      <c r="CJ1" s="2" t="s">
        <v>3</v>
      </c>
      <c r="CK1" s="2" t="s">
        <v>4</v>
      </c>
      <c r="CL1" s="2" t="s">
        <v>1</v>
      </c>
      <c r="CM1" s="2" t="s">
        <v>2</v>
      </c>
      <c r="CN1" s="2" t="s">
        <v>3</v>
      </c>
      <c r="CO1" s="2" t="s">
        <v>4</v>
      </c>
      <c r="CP1" s="2" t="s">
        <v>1</v>
      </c>
      <c r="CQ1" s="2" t="s">
        <v>2</v>
      </c>
      <c r="CR1" s="2" t="s">
        <v>3</v>
      </c>
      <c r="CS1" s="2" t="s">
        <v>4</v>
      </c>
      <c r="CT1" s="2" t="s">
        <v>1</v>
      </c>
      <c r="CU1" s="2" t="s">
        <v>2</v>
      </c>
      <c r="CV1" s="2" t="s">
        <v>3</v>
      </c>
      <c r="CW1" s="2" t="s">
        <v>4</v>
      </c>
      <c r="CX1" s="2" t="s">
        <v>1</v>
      </c>
      <c r="CY1" s="2" t="s">
        <v>2</v>
      </c>
      <c r="CZ1" s="2" t="s">
        <v>3</v>
      </c>
      <c r="DA1" s="2" t="s">
        <v>4</v>
      </c>
      <c r="DB1" s="2" t="s">
        <v>1</v>
      </c>
      <c r="DC1" s="2" t="s">
        <v>2</v>
      </c>
      <c r="DD1" s="2" t="s">
        <v>3</v>
      </c>
      <c r="DE1" s="2" t="s">
        <v>4</v>
      </c>
      <c r="DF1" s="2" t="s">
        <v>1</v>
      </c>
      <c r="DG1" s="2" t="s">
        <v>2</v>
      </c>
      <c r="DH1" s="2" t="s">
        <v>3</v>
      </c>
      <c r="DI1" s="2" t="s">
        <v>4</v>
      </c>
      <c r="DJ1" s="2" t="s">
        <v>1</v>
      </c>
      <c r="DK1" s="2" t="s">
        <v>2</v>
      </c>
      <c r="DL1" s="2" t="s">
        <v>3</v>
      </c>
      <c r="DM1" s="2" t="s">
        <v>4</v>
      </c>
      <c r="DN1" s="2" t="s">
        <v>1</v>
      </c>
      <c r="DO1" s="2" t="s">
        <v>2</v>
      </c>
      <c r="DP1" s="2" t="s">
        <v>3</v>
      </c>
      <c r="DQ1" s="2" t="s">
        <v>4</v>
      </c>
      <c r="DR1" s="2" t="s">
        <v>1</v>
      </c>
      <c r="DS1" s="2" t="s">
        <v>2</v>
      </c>
      <c r="DT1" s="2" t="s">
        <v>3</v>
      </c>
      <c r="DU1" s="2" t="s">
        <v>4</v>
      </c>
      <c r="DV1" s="2" t="s">
        <v>1</v>
      </c>
      <c r="DW1" s="2" t="s">
        <v>2</v>
      </c>
      <c r="DX1" s="2" t="s">
        <v>3</v>
      </c>
      <c r="DY1" s="2" t="s">
        <v>4</v>
      </c>
      <c r="DZ1" s="2" t="s">
        <v>1</v>
      </c>
      <c r="EA1" s="2" t="s">
        <v>2</v>
      </c>
      <c r="EB1" s="2" t="s">
        <v>3</v>
      </c>
      <c r="EC1" s="2" t="s">
        <v>4</v>
      </c>
      <c r="ED1" s="2" t="s">
        <v>1</v>
      </c>
      <c r="EE1" s="2" t="s">
        <v>2</v>
      </c>
      <c r="EF1" s="2" t="s">
        <v>3</v>
      </c>
      <c r="EG1" s="2" t="s">
        <v>4</v>
      </c>
      <c r="EH1" s="2" t="s">
        <v>1</v>
      </c>
      <c r="EI1" s="2" t="s">
        <v>2</v>
      </c>
      <c r="EJ1" s="2" t="s">
        <v>3</v>
      </c>
      <c r="EK1" s="2" t="s">
        <v>4</v>
      </c>
      <c r="EL1" s="2" t="s">
        <v>1</v>
      </c>
      <c r="EM1" s="2" t="s">
        <v>2</v>
      </c>
      <c r="EN1" s="2" t="s">
        <v>3</v>
      </c>
      <c r="EO1" s="2" t="s">
        <v>4</v>
      </c>
      <c r="EP1" s="2" t="s">
        <v>1</v>
      </c>
      <c r="EQ1" s="2" t="s">
        <v>2</v>
      </c>
      <c r="ER1" s="2" t="s">
        <v>3</v>
      </c>
      <c r="ES1" s="2" t="s">
        <v>4</v>
      </c>
      <c r="ET1" s="2" t="s">
        <v>1</v>
      </c>
      <c r="EU1" s="2" t="s">
        <v>2</v>
      </c>
      <c r="EV1" s="2" t="s">
        <v>3</v>
      </c>
      <c r="EW1" s="2" t="s">
        <v>4</v>
      </c>
      <c r="EX1" s="2" t="s">
        <v>1</v>
      </c>
      <c r="EY1" s="2" t="s">
        <v>2</v>
      </c>
      <c r="EZ1" s="2" t="s">
        <v>3</v>
      </c>
      <c r="FA1" s="2" t="s">
        <v>4</v>
      </c>
      <c r="FB1" s="2" t="s">
        <v>1</v>
      </c>
      <c r="FC1" s="2" t="s">
        <v>2</v>
      </c>
      <c r="FD1" s="2" t="s">
        <v>3</v>
      </c>
      <c r="FE1" s="2" t="s">
        <v>4</v>
      </c>
      <c r="FF1" s="2" t="s">
        <v>1</v>
      </c>
      <c r="FG1" s="2" t="s">
        <v>2</v>
      </c>
      <c r="FH1" s="2" t="s">
        <v>3</v>
      </c>
      <c r="FI1" s="2" t="s">
        <v>4</v>
      </c>
      <c r="FJ1" s="2" t="s">
        <v>1</v>
      </c>
      <c r="FK1" s="2" t="s">
        <v>2</v>
      </c>
      <c r="FL1" s="2" t="s">
        <v>3</v>
      </c>
      <c r="FM1" s="2" t="s">
        <v>4</v>
      </c>
      <c r="FN1" s="2" t="s">
        <v>1</v>
      </c>
      <c r="FO1" s="2" t="s">
        <v>2</v>
      </c>
      <c r="FP1" s="2" t="s">
        <v>3</v>
      </c>
      <c r="FQ1" s="2" t="s">
        <v>4</v>
      </c>
      <c r="FR1" s="2" t="s">
        <v>1</v>
      </c>
      <c r="FS1" s="2" t="s">
        <v>2</v>
      </c>
      <c r="FT1" s="2" t="s">
        <v>3</v>
      </c>
      <c r="FU1" s="2" t="s">
        <v>4</v>
      </c>
      <c r="FV1" s="2" t="s">
        <v>1</v>
      </c>
      <c r="FW1" s="2" t="s">
        <v>2</v>
      </c>
      <c r="FX1" s="2" t="s">
        <v>3</v>
      </c>
      <c r="FY1" s="2" t="s">
        <v>4</v>
      </c>
      <c r="FZ1" s="2" t="s">
        <v>1</v>
      </c>
      <c r="GA1" s="2" t="s">
        <v>2</v>
      </c>
      <c r="GB1" s="2" t="s">
        <v>3</v>
      </c>
      <c r="GC1" s="2" t="s">
        <v>4</v>
      </c>
      <c r="GD1" s="2" t="s">
        <v>1</v>
      </c>
      <c r="GE1" s="2" t="s">
        <v>2</v>
      </c>
      <c r="GF1" s="2" t="s">
        <v>3</v>
      </c>
      <c r="GG1" s="2" t="s">
        <v>4</v>
      </c>
      <c r="GH1" s="2" t="s">
        <v>1</v>
      </c>
      <c r="GI1" s="2" t="s">
        <v>2</v>
      </c>
      <c r="GJ1" s="2" t="s">
        <v>3</v>
      </c>
      <c r="GK1" s="2" t="s">
        <v>4</v>
      </c>
      <c r="GL1" s="2" t="s">
        <v>1</v>
      </c>
      <c r="GM1" s="2" t="s">
        <v>2</v>
      </c>
      <c r="GN1" s="2" t="s">
        <v>3</v>
      </c>
      <c r="GO1" s="2" t="s">
        <v>4</v>
      </c>
    </row>
    <row r="2" spans="1:197" x14ac:dyDescent="0.45">
      <c r="A2" s="86">
        <v>37263</v>
      </c>
      <c r="B2" s="3" t="s">
        <v>5</v>
      </c>
      <c r="E2" s="3" t="e">
        <f>VLOOKUP($A2,POLY!$C:$E,3,0)</f>
        <v>#N/A</v>
      </c>
      <c r="F2" s="3" t="s">
        <v>6</v>
      </c>
      <c r="I2" s="3" t="e">
        <f>VLOOKUP($A2,YNDX!$C:$E,3,0)</f>
        <v>#N/A</v>
      </c>
      <c r="J2" s="3" t="s">
        <v>7</v>
      </c>
      <c r="M2" s="3" t="e">
        <f>VLOOKUP($A2,ALRS!$C:$E,3,0)</f>
        <v>#N/A</v>
      </c>
      <c r="N2" s="3" t="s">
        <v>8</v>
      </c>
      <c r="Q2" s="3" t="e">
        <f>VLOOKUP($A2,AKRN!$C:$E,3,0)</f>
        <v>#N/A</v>
      </c>
      <c r="R2" s="3" t="s">
        <v>9</v>
      </c>
      <c r="U2" s="3">
        <f>VLOOKUP($A2,AFLT!$C:$E,3,0)</f>
        <v>12.03</v>
      </c>
      <c r="V2" s="3" t="s">
        <v>10</v>
      </c>
      <c r="Y2" s="3" t="e">
        <f>VLOOKUP($A2,BSPB!$C:$E,3,0)</f>
        <v>#N/A</v>
      </c>
      <c r="Z2" s="3" t="s">
        <v>11</v>
      </c>
      <c r="AC2" s="3" t="e">
        <f>VLOOKUP($A2,BANE!$C:$E,3,0)</f>
        <v>#N/A</v>
      </c>
      <c r="AD2" s="3" t="s">
        <v>12</v>
      </c>
      <c r="AG2" s="3" t="e">
        <f>VLOOKUP($A2,BANEP!$C:$E,3,0)</f>
        <v>#N/A</v>
      </c>
      <c r="AH2" s="3" t="s">
        <v>13</v>
      </c>
      <c r="AK2" s="3" t="e">
        <f>VLOOKUP($A2,VTBR!$C:$E,3,0)</f>
        <v>#N/A</v>
      </c>
      <c r="AL2" s="3" t="s">
        <v>14</v>
      </c>
      <c r="AO2" s="3" t="e">
        <f>VLOOKUP($A2,VSMO!$C:$E,3,0)</f>
        <v>#N/A</v>
      </c>
      <c r="AP2" s="3" t="s">
        <v>15</v>
      </c>
      <c r="AS2" s="3" t="e">
        <f>VLOOKUP($A2,GAZP!$C:$E,3,0)</f>
        <v>#N/A</v>
      </c>
      <c r="AT2" s="3" t="s">
        <v>16</v>
      </c>
      <c r="AW2" s="3">
        <f>VLOOKUP($A2,GMKN!$C:$E,3,0)</f>
        <v>550.59</v>
      </c>
      <c r="AX2" s="3" t="s">
        <v>17</v>
      </c>
      <c r="BA2" s="3" t="e">
        <f>VLOOKUP($A2,DIXY!$C:$E,3,0)</f>
        <v>#N/A</v>
      </c>
      <c r="BB2" s="3" t="s">
        <v>18</v>
      </c>
      <c r="BE2" s="3" t="e">
        <f>VLOOKUP($A2,IRAO!$C:$E,3,0)</f>
        <v>#N/A</v>
      </c>
      <c r="BF2" s="3" t="s">
        <v>19</v>
      </c>
      <c r="BI2" s="3" t="e">
        <f>VLOOKUP($A2,KMAZ!$C:$E,3,0)</f>
        <v>#N/A</v>
      </c>
      <c r="BJ2" s="3" t="s">
        <v>20</v>
      </c>
      <c r="BM2" s="3" t="e">
        <f>VLOOKUP($A2,LSRG!$C:$E,3,0)</f>
        <v>#N/A</v>
      </c>
      <c r="BN2" s="3" t="s">
        <v>21</v>
      </c>
      <c r="BQ2" s="3">
        <f>VLOOKUP($A2,LKOH!$C:$E,3,0)</f>
        <v>428.01</v>
      </c>
      <c r="BR2" s="3" t="s">
        <v>22</v>
      </c>
      <c r="BU2" s="3" t="e">
        <f>VLOOKUP($A2,MVID!$C:$E,3,0)</f>
        <v>#N/A</v>
      </c>
      <c r="BV2" s="3" t="s">
        <v>23</v>
      </c>
      <c r="BY2" s="3" t="e">
        <f>VLOOKUP($A2,MAGN!$C:$E,3,0)</f>
        <v>#N/A</v>
      </c>
      <c r="BZ2" s="3" t="s">
        <v>24</v>
      </c>
      <c r="CC2" s="3" t="e">
        <f>VLOOKUP($A2,MTSS!$C:$E,3,0)</f>
        <v>#N/A</v>
      </c>
      <c r="CD2" s="3" t="s">
        <v>25</v>
      </c>
      <c r="CG2" s="3" t="e">
        <f>VLOOKUP($A2,MGNT!$C:$E,3,0)</f>
        <v>#N/A</v>
      </c>
      <c r="CH2" s="3" t="s">
        <v>26</v>
      </c>
      <c r="CK2" s="3" t="e">
        <f>VLOOKUP($A2,MFON!$C:$E,3,0)</f>
        <v>#N/A</v>
      </c>
      <c r="CL2" s="3" t="s">
        <v>27</v>
      </c>
      <c r="CO2" s="3" t="e">
        <f>VLOOKUP($A2,MOEX!$C:$E,3,0)</f>
        <v>#N/A</v>
      </c>
      <c r="CP2" s="3" t="s">
        <v>28</v>
      </c>
      <c r="CS2" s="3" t="e">
        <f>VLOOKUP($A2,MSTT!$C:$E,3,0)</f>
        <v>#N/A</v>
      </c>
      <c r="CT2" s="3" t="s">
        <v>29</v>
      </c>
      <c r="CW2" s="3" t="e">
        <f>VLOOKUP($A2,NLMK!$C:$E,3,0)</f>
        <v>#N/A</v>
      </c>
      <c r="CX2" s="3" t="s">
        <v>30</v>
      </c>
      <c r="DA2" s="3" t="e">
        <f>VLOOKUP($A2,NMTP!$C:$E,3,0)</f>
        <v>#N/A</v>
      </c>
      <c r="DB2" s="3" t="s">
        <v>31</v>
      </c>
      <c r="DE2" s="3" t="e">
        <f>VLOOKUP($A2,NVTK!$C:$E,3,0)</f>
        <v>#N/A</v>
      </c>
      <c r="DF2" s="3" t="s">
        <v>32</v>
      </c>
      <c r="DI2" s="3" t="e">
        <f>VLOOKUP($A2,PIKK!$C:$E,3,0)</f>
        <v>#N/A</v>
      </c>
      <c r="DJ2" s="3" t="s">
        <v>33</v>
      </c>
      <c r="DM2" s="3" t="e">
        <f>VLOOKUP($A2,ROSN!$C:$E,3,0)</f>
        <v>#N/A</v>
      </c>
      <c r="DN2" s="3" t="s">
        <v>34</v>
      </c>
      <c r="DQ2" s="3">
        <f>VLOOKUP($A2,RTKM!$C:$E,3,0)</f>
        <v>31.16</v>
      </c>
      <c r="DR2" s="3" t="s">
        <v>35</v>
      </c>
      <c r="DU2" s="3">
        <f>VLOOKUP($A2,RTKMP!$C:$E,3,0)</f>
        <v>16.32</v>
      </c>
      <c r="DV2" s="3" t="s">
        <v>36</v>
      </c>
      <c r="DY2" s="3" t="e">
        <f>VLOOKUP($A2,HYDR!$C:$E,3,0)</f>
        <v>#N/A</v>
      </c>
      <c r="DZ2" s="3" t="s">
        <v>37</v>
      </c>
      <c r="EC2" s="3" t="e">
        <f>VLOOKUP($A2,RUAL!$C:$E,3,0)</f>
        <v>#N/A</v>
      </c>
      <c r="ED2" s="3" t="s">
        <v>38</v>
      </c>
      <c r="EG2" s="3" t="e">
        <f>VLOOKUP($A2,SVAV!$C:$E,3,0)</f>
        <v>#N/A</v>
      </c>
      <c r="EH2" s="3" t="s">
        <v>39</v>
      </c>
      <c r="EK2" s="3">
        <f>VLOOKUP($A2,SBER!$C:$E,3,0)</f>
        <v>2332.0500000000002</v>
      </c>
      <c r="EL2" s="3" t="s">
        <v>40</v>
      </c>
      <c r="EO2" s="3">
        <f>VLOOKUP($A2,SBERP!$C:$E,3,0)</f>
        <v>24.98</v>
      </c>
      <c r="EP2" s="3" t="s">
        <v>41</v>
      </c>
      <c r="ES2" s="3" t="e">
        <f>VLOOKUP($A2,CHMF!$C:$E,3,0)</f>
        <v>#N/A</v>
      </c>
      <c r="ET2" s="3" t="s">
        <v>42</v>
      </c>
      <c r="EW2" s="3" t="e">
        <f>VLOOKUP($A2,AFKS!$C:$E,3,0)</f>
        <v>#N/A</v>
      </c>
      <c r="EX2" s="3" t="s">
        <v>43</v>
      </c>
      <c r="FA2" s="3">
        <f>VLOOKUP($A2,SNGS!$C:$E,3,0)</f>
        <v>10.679</v>
      </c>
      <c r="FB2" s="3" t="s">
        <v>44</v>
      </c>
      <c r="FE2" s="3">
        <f>VLOOKUP($A2,SNGSP!$C:$E,3,0)</f>
        <v>6.65</v>
      </c>
      <c r="FF2" s="3" t="s">
        <v>45</v>
      </c>
      <c r="FI2" s="3" t="e">
        <f>VLOOKUP($A2,TRMK!$C:$E,3,0)</f>
        <v>#N/A</v>
      </c>
      <c r="FJ2" s="3" t="s">
        <v>46</v>
      </c>
      <c r="FM2" s="3">
        <f>VLOOKUP($A2,TATN!$C:$E,3,0)</f>
        <v>17.61</v>
      </c>
      <c r="FN2" s="3" t="s">
        <v>47</v>
      </c>
      <c r="FQ2" s="3">
        <f>VLOOKUP($A2,TATNP!$C:$E,3,0)</f>
        <v>12.45</v>
      </c>
      <c r="FR2" s="3" t="s">
        <v>48</v>
      </c>
      <c r="FU2" s="3" t="e">
        <f>VLOOKUP($A2,TRNFP!$C:$E,3,0)</f>
        <v>#N/A</v>
      </c>
      <c r="FV2" s="3" t="s">
        <v>49</v>
      </c>
      <c r="FY2" s="3" t="e">
        <f>VLOOKUP($A2,URKA!$C:$E,3,0)</f>
        <v>#N/A</v>
      </c>
      <c r="FZ2" s="3" t="s">
        <v>50</v>
      </c>
      <c r="GC2" s="3" t="e">
        <f>VLOOKUP($A2,FEES!$C:$E,3,0)</f>
        <v>#N/A</v>
      </c>
      <c r="GD2" s="3" t="s">
        <v>51</v>
      </c>
      <c r="GG2" s="3" t="e">
        <f>VLOOKUP($A2,PHOR!$C:$E,3,0)</f>
        <v>#N/A</v>
      </c>
      <c r="GH2" s="3" t="s">
        <v>52</v>
      </c>
      <c r="GK2" s="3" t="e">
        <f>VLOOKUP($A2,GCHE!$C:$E,3,0)</f>
        <v>#N/A</v>
      </c>
      <c r="GL2" s="3" t="s">
        <v>53</v>
      </c>
      <c r="GO2" s="3" t="e">
        <f>VLOOKUP($A2,EONR!$C:$E,3,0)</f>
        <v>#N/A</v>
      </c>
    </row>
    <row r="3" spans="1:197" x14ac:dyDescent="0.45">
      <c r="A3" s="86">
        <v>37270</v>
      </c>
      <c r="B3" s="3" t="s">
        <v>5</v>
      </c>
      <c r="E3" s="3" t="e">
        <f>VLOOKUP($A3,POLY!$C:$E,3,0)</f>
        <v>#N/A</v>
      </c>
      <c r="F3" s="3" t="s">
        <v>6</v>
      </c>
      <c r="I3" s="3" t="e">
        <f>VLOOKUP($A3,YNDX!$C:$E,3,0)</f>
        <v>#N/A</v>
      </c>
      <c r="J3" s="3" t="s">
        <v>7</v>
      </c>
      <c r="M3" s="3" t="e">
        <f>VLOOKUP($A3,ALRS!$C:$E,3,0)</f>
        <v>#N/A</v>
      </c>
      <c r="N3" s="3" t="s">
        <v>8</v>
      </c>
      <c r="Q3" s="3" t="e">
        <f>VLOOKUP($A3,AKRN!$C:$E,3,0)</f>
        <v>#N/A</v>
      </c>
      <c r="R3" s="3" t="s">
        <v>9</v>
      </c>
      <c r="U3" s="3">
        <f>VLOOKUP($A3,AFLT!$C:$E,3,0)</f>
        <v>12</v>
      </c>
      <c r="V3" s="3" t="s">
        <v>10</v>
      </c>
      <c r="Y3" s="3" t="e">
        <f>VLOOKUP($A3,BSPB!$C:$E,3,0)</f>
        <v>#N/A</v>
      </c>
      <c r="Z3" s="3" t="s">
        <v>11</v>
      </c>
      <c r="AC3" s="3" t="e">
        <f>VLOOKUP($A3,BANE!$C:$E,3,0)</f>
        <v>#N/A</v>
      </c>
      <c r="AD3" s="3" t="s">
        <v>12</v>
      </c>
      <c r="AG3" s="3" t="e">
        <f>VLOOKUP($A3,BANEP!$C:$E,3,0)</f>
        <v>#N/A</v>
      </c>
      <c r="AH3" s="3" t="s">
        <v>13</v>
      </c>
      <c r="AK3" s="3" t="e">
        <f>VLOOKUP($A3,VTBR!$C:$E,3,0)</f>
        <v>#N/A</v>
      </c>
      <c r="AL3" s="3" t="s">
        <v>14</v>
      </c>
      <c r="AO3" s="3" t="e">
        <f>VLOOKUP($A3,VSMO!$C:$E,3,0)</f>
        <v>#N/A</v>
      </c>
      <c r="AP3" s="3" t="s">
        <v>15</v>
      </c>
      <c r="AS3" s="3" t="e">
        <f>VLOOKUP($A3,GAZP!$C:$E,3,0)</f>
        <v>#N/A</v>
      </c>
      <c r="AT3" s="3" t="s">
        <v>16</v>
      </c>
      <c r="AW3" s="3">
        <f>VLOOKUP($A3,GMKN!$C:$E,3,0)</f>
        <v>505.1</v>
      </c>
      <c r="AX3" s="3" t="s">
        <v>17</v>
      </c>
      <c r="BA3" s="3" t="e">
        <f>VLOOKUP($A3,DIXY!$C:$E,3,0)</f>
        <v>#N/A</v>
      </c>
      <c r="BB3" s="3" t="s">
        <v>18</v>
      </c>
      <c r="BE3" s="3" t="e">
        <f>VLOOKUP($A3,IRAO!$C:$E,3,0)</f>
        <v>#N/A</v>
      </c>
      <c r="BF3" s="3" t="s">
        <v>19</v>
      </c>
      <c r="BI3" s="3" t="e">
        <f>VLOOKUP($A3,KMAZ!$C:$E,3,0)</f>
        <v>#N/A</v>
      </c>
      <c r="BJ3" s="3" t="s">
        <v>20</v>
      </c>
      <c r="BM3" s="3" t="e">
        <f>VLOOKUP($A3,LSRG!$C:$E,3,0)</f>
        <v>#N/A</v>
      </c>
      <c r="BN3" s="3" t="s">
        <v>21</v>
      </c>
      <c r="BQ3" s="3">
        <f>VLOOKUP($A3,LKOH!$C:$E,3,0)</f>
        <v>450</v>
      </c>
      <c r="BR3" s="3" t="s">
        <v>22</v>
      </c>
      <c r="BU3" s="3" t="e">
        <f>VLOOKUP($A3,MVID!$C:$E,3,0)</f>
        <v>#N/A</v>
      </c>
      <c r="BV3" s="3" t="s">
        <v>23</v>
      </c>
      <c r="BY3" s="3" t="e">
        <f>VLOOKUP($A3,MAGN!$C:$E,3,0)</f>
        <v>#N/A</v>
      </c>
      <c r="BZ3" s="3" t="s">
        <v>24</v>
      </c>
      <c r="CC3" s="3" t="e">
        <f>VLOOKUP($A3,MTSS!$C:$E,3,0)</f>
        <v>#N/A</v>
      </c>
      <c r="CD3" s="3" t="s">
        <v>25</v>
      </c>
      <c r="CG3" s="3" t="e">
        <f>VLOOKUP($A3,MGNT!$C:$E,3,0)</f>
        <v>#N/A</v>
      </c>
      <c r="CH3" s="3" t="s">
        <v>26</v>
      </c>
      <c r="CK3" s="3" t="e">
        <f>VLOOKUP($A3,MFON!$C:$E,3,0)</f>
        <v>#N/A</v>
      </c>
      <c r="CL3" s="3" t="s">
        <v>27</v>
      </c>
      <c r="CO3" s="3" t="e">
        <f>VLOOKUP($A3,MOEX!$C:$E,3,0)</f>
        <v>#N/A</v>
      </c>
      <c r="CP3" s="3" t="s">
        <v>28</v>
      </c>
      <c r="CS3" s="3" t="e">
        <f>VLOOKUP($A3,MSTT!$C:$E,3,0)</f>
        <v>#N/A</v>
      </c>
      <c r="CT3" s="3" t="s">
        <v>29</v>
      </c>
      <c r="CW3" s="3" t="e">
        <f>VLOOKUP($A3,NLMK!$C:$E,3,0)</f>
        <v>#N/A</v>
      </c>
      <c r="CX3" s="3" t="s">
        <v>30</v>
      </c>
      <c r="DA3" s="3" t="e">
        <f>VLOOKUP($A3,NMTP!$C:$E,3,0)</f>
        <v>#N/A</v>
      </c>
      <c r="DB3" s="3" t="s">
        <v>31</v>
      </c>
      <c r="DE3" s="3" t="e">
        <f>VLOOKUP($A3,NVTK!$C:$E,3,0)</f>
        <v>#N/A</v>
      </c>
      <c r="DF3" s="3" t="s">
        <v>32</v>
      </c>
      <c r="DI3" s="3" t="e">
        <f>VLOOKUP($A3,PIKK!$C:$E,3,0)</f>
        <v>#N/A</v>
      </c>
      <c r="DJ3" s="3" t="s">
        <v>33</v>
      </c>
      <c r="DM3" s="3" t="e">
        <f>VLOOKUP($A3,ROSN!$C:$E,3,0)</f>
        <v>#N/A</v>
      </c>
      <c r="DN3" s="3" t="s">
        <v>34</v>
      </c>
      <c r="DQ3" s="3">
        <f>VLOOKUP($A3,RTKM!$C:$E,3,0)</f>
        <v>30.77</v>
      </c>
      <c r="DR3" s="3" t="s">
        <v>35</v>
      </c>
      <c r="DU3" s="3">
        <f>VLOOKUP($A3,RTKMP!$C:$E,3,0)</f>
        <v>15.82</v>
      </c>
      <c r="DV3" s="3" t="s">
        <v>36</v>
      </c>
      <c r="DY3" s="3" t="e">
        <f>VLOOKUP($A3,HYDR!$C:$E,3,0)</f>
        <v>#N/A</v>
      </c>
      <c r="DZ3" s="3" t="s">
        <v>37</v>
      </c>
      <c r="EC3" s="3" t="e">
        <f>VLOOKUP($A3,RUAL!$C:$E,3,0)</f>
        <v>#N/A</v>
      </c>
      <c r="ED3" s="3" t="s">
        <v>38</v>
      </c>
      <c r="EG3" s="3" t="e">
        <f>VLOOKUP($A3,SVAV!$C:$E,3,0)</f>
        <v>#N/A</v>
      </c>
      <c r="EH3" s="3" t="s">
        <v>39</v>
      </c>
      <c r="EK3" s="3">
        <f>VLOOKUP($A3,SBER!$C:$E,3,0)</f>
        <v>2780</v>
      </c>
      <c r="EL3" s="3" t="s">
        <v>40</v>
      </c>
      <c r="EO3" s="3">
        <f>VLOOKUP($A3,SBERP!$C:$E,3,0)</f>
        <v>28.35</v>
      </c>
      <c r="EP3" s="3" t="s">
        <v>41</v>
      </c>
      <c r="ES3" s="3" t="e">
        <f>VLOOKUP($A3,CHMF!$C:$E,3,0)</f>
        <v>#N/A</v>
      </c>
      <c r="ET3" s="3" t="s">
        <v>42</v>
      </c>
      <c r="EW3" s="3" t="e">
        <f>VLOOKUP($A3,AFKS!$C:$E,3,0)</f>
        <v>#N/A</v>
      </c>
      <c r="EX3" s="3" t="s">
        <v>43</v>
      </c>
      <c r="FA3" s="3">
        <f>VLOOKUP($A3,SNGS!$C:$E,3,0)</f>
        <v>10.201000000000001</v>
      </c>
      <c r="FB3" s="3" t="s">
        <v>44</v>
      </c>
      <c r="FE3" s="3">
        <f>VLOOKUP($A3,SNGSP!$C:$E,3,0)</f>
        <v>6.4</v>
      </c>
      <c r="FF3" s="3" t="s">
        <v>45</v>
      </c>
      <c r="FI3" s="3" t="e">
        <f>VLOOKUP($A3,TRMK!$C:$E,3,0)</f>
        <v>#N/A</v>
      </c>
      <c r="FJ3" s="3" t="s">
        <v>46</v>
      </c>
      <c r="FM3" s="3">
        <f>VLOOKUP($A3,TATN!$C:$E,3,0)</f>
        <v>17.36</v>
      </c>
      <c r="FN3" s="3" t="s">
        <v>47</v>
      </c>
      <c r="FQ3" s="3">
        <f>VLOOKUP($A3,TATNP!$C:$E,3,0)</f>
        <v>12.18</v>
      </c>
      <c r="FR3" s="3" t="s">
        <v>48</v>
      </c>
      <c r="FU3" s="3" t="e">
        <f>VLOOKUP($A3,TRNFP!$C:$E,3,0)</f>
        <v>#N/A</v>
      </c>
      <c r="FV3" s="3" t="s">
        <v>49</v>
      </c>
      <c r="FY3" s="3" t="e">
        <f>VLOOKUP($A3,URKA!$C:$E,3,0)</f>
        <v>#N/A</v>
      </c>
      <c r="FZ3" s="3" t="s">
        <v>50</v>
      </c>
      <c r="GC3" s="3" t="e">
        <f>VLOOKUP($A3,FEES!$C:$E,3,0)</f>
        <v>#N/A</v>
      </c>
      <c r="GD3" s="3" t="s">
        <v>51</v>
      </c>
      <c r="GG3" s="3" t="e">
        <f>VLOOKUP($A3,PHOR!$C:$E,3,0)</f>
        <v>#N/A</v>
      </c>
      <c r="GH3" s="3" t="s">
        <v>52</v>
      </c>
      <c r="GK3" s="3" t="e">
        <f>VLOOKUP($A3,GCHE!$C:$E,3,0)</f>
        <v>#N/A</v>
      </c>
      <c r="GL3" s="3" t="s">
        <v>53</v>
      </c>
      <c r="GO3" s="3" t="e">
        <f>VLOOKUP($A3,EONR!$C:$E,3,0)</f>
        <v>#N/A</v>
      </c>
    </row>
    <row r="4" spans="1:197" x14ac:dyDescent="0.45">
      <c r="A4" s="86">
        <v>37277</v>
      </c>
      <c r="B4" s="3" t="s">
        <v>5</v>
      </c>
      <c r="E4" s="3" t="e">
        <f>VLOOKUP($A4,POLY!$C:$E,3,0)</f>
        <v>#N/A</v>
      </c>
      <c r="F4" s="3" t="s">
        <v>6</v>
      </c>
      <c r="I4" s="3" t="e">
        <f>VLOOKUP($A4,YNDX!$C:$E,3,0)</f>
        <v>#N/A</v>
      </c>
      <c r="J4" s="3" t="s">
        <v>7</v>
      </c>
      <c r="M4" s="3" t="e">
        <f>VLOOKUP($A4,ALRS!$C:$E,3,0)</f>
        <v>#N/A</v>
      </c>
      <c r="N4" s="3" t="s">
        <v>8</v>
      </c>
      <c r="Q4" s="3" t="e">
        <f>VLOOKUP($A4,AKRN!$C:$E,3,0)</f>
        <v>#N/A</v>
      </c>
      <c r="R4" s="3" t="s">
        <v>9</v>
      </c>
      <c r="U4" s="3">
        <f>VLOOKUP($A4,AFLT!$C:$E,3,0)</f>
        <v>10.7</v>
      </c>
      <c r="V4" s="3" t="s">
        <v>10</v>
      </c>
      <c r="Y4" s="3" t="e">
        <f>VLOOKUP($A4,BSPB!$C:$E,3,0)</f>
        <v>#N/A</v>
      </c>
      <c r="Z4" s="3" t="s">
        <v>11</v>
      </c>
      <c r="AC4" s="3" t="e">
        <f>VLOOKUP($A4,BANE!$C:$E,3,0)</f>
        <v>#N/A</v>
      </c>
      <c r="AD4" s="3" t="s">
        <v>12</v>
      </c>
      <c r="AG4" s="3" t="e">
        <f>VLOOKUP($A4,BANEP!$C:$E,3,0)</f>
        <v>#N/A</v>
      </c>
      <c r="AH4" s="3" t="s">
        <v>13</v>
      </c>
      <c r="AK4" s="3" t="e">
        <f>VLOOKUP($A4,VTBR!$C:$E,3,0)</f>
        <v>#N/A</v>
      </c>
      <c r="AL4" s="3" t="s">
        <v>14</v>
      </c>
      <c r="AO4" s="3" t="e">
        <f>VLOOKUP($A4,VSMO!$C:$E,3,0)</f>
        <v>#N/A</v>
      </c>
      <c r="AP4" s="3" t="s">
        <v>15</v>
      </c>
      <c r="AS4" s="3" t="e">
        <f>VLOOKUP($A4,GAZP!$C:$E,3,0)</f>
        <v>#N/A</v>
      </c>
      <c r="AT4" s="3" t="s">
        <v>16</v>
      </c>
      <c r="AW4" s="3">
        <f>VLOOKUP($A4,GMKN!$C:$E,3,0)</f>
        <v>460.5</v>
      </c>
      <c r="AX4" s="3" t="s">
        <v>17</v>
      </c>
      <c r="BA4" s="3" t="e">
        <f>VLOOKUP($A4,DIXY!$C:$E,3,0)</f>
        <v>#N/A</v>
      </c>
      <c r="BB4" s="3" t="s">
        <v>18</v>
      </c>
      <c r="BE4" s="3" t="e">
        <f>VLOOKUP($A4,IRAO!$C:$E,3,0)</f>
        <v>#N/A</v>
      </c>
      <c r="BF4" s="3" t="s">
        <v>19</v>
      </c>
      <c r="BI4" s="3" t="e">
        <f>VLOOKUP($A4,KMAZ!$C:$E,3,0)</f>
        <v>#N/A</v>
      </c>
      <c r="BJ4" s="3" t="s">
        <v>20</v>
      </c>
      <c r="BM4" s="3" t="e">
        <f>VLOOKUP($A4,LSRG!$C:$E,3,0)</f>
        <v>#N/A</v>
      </c>
      <c r="BN4" s="3" t="s">
        <v>21</v>
      </c>
      <c r="BQ4" s="3">
        <f>VLOOKUP($A4,LKOH!$C:$E,3,0)</f>
        <v>426</v>
      </c>
      <c r="BR4" s="3" t="s">
        <v>22</v>
      </c>
      <c r="BU4" s="3" t="e">
        <f>VLOOKUP($A4,MVID!$C:$E,3,0)</f>
        <v>#N/A</v>
      </c>
      <c r="BV4" s="3" t="s">
        <v>23</v>
      </c>
      <c r="BY4" s="3" t="e">
        <f>VLOOKUP($A4,MAGN!$C:$E,3,0)</f>
        <v>#N/A</v>
      </c>
      <c r="BZ4" s="3" t="s">
        <v>24</v>
      </c>
      <c r="CC4" s="3" t="e">
        <f>VLOOKUP($A4,MTSS!$C:$E,3,0)</f>
        <v>#N/A</v>
      </c>
      <c r="CD4" s="3" t="s">
        <v>25</v>
      </c>
      <c r="CG4" s="3" t="e">
        <f>VLOOKUP($A4,MGNT!$C:$E,3,0)</f>
        <v>#N/A</v>
      </c>
      <c r="CH4" s="3" t="s">
        <v>26</v>
      </c>
      <c r="CK4" s="3" t="e">
        <f>VLOOKUP($A4,MFON!$C:$E,3,0)</f>
        <v>#N/A</v>
      </c>
      <c r="CL4" s="3" t="s">
        <v>27</v>
      </c>
      <c r="CO4" s="3" t="e">
        <f>VLOOKUP($A4,MOEX!$C:$E,3,0)</f>
        <v>#N/A</v>
      </c>
      <c r="CP4" s="3" t="s">
        <v>28</v>
      </c>
      <c r="CS4" s="3" t="e">
        <f>VLOOKUP($A4,MSTT!$C:$E,3,0)</f>
        <v>#N/A</v>
      </c>
      <c r="CT4" s="3" t="s">
        <v>29</v>
      </c>
      <c r="CW4" s="3" t="e">
        <f>VLOOKUP($A4,NLMK!$C:$E,3,0)</f>
        <v>#N/A</v>
      </c>
      <c r="CX4" s="3" t="s">
        <v>30</v>
      </c>
      <c r="DA4" s="3" t="e">
        <f>VLOOKUP($A4,NMTP!$C:$E,3,0)</f>
        <v>#N/A</v>
      </c>
      <c r="DB4" s="3" t="s">
        <v>31</v>
      </c>
      <c r="DE4" s="3" t="e">
        <f>VLOOKUP($A4,NVTK!$C:$E,3,0)</f>
        <v>#N/A</v>
      </c>
      <c r="DF4" s="3" t="s">
        <v>32</v>
      </c>
      <c r="DI4" s="3" t="e">
        <f>VLOOKUP($A4,PIKK!$C:$E,3,0)</f>
        <v>#N/A</v>
      </c>
      <c r="DJ4" s="3" t="s">
        <v>33</v>
      </c>
      <c r="DM4" s="3" t="e">
        <f>VLOOKUP($A4,ROSN!$C:$E,3,0)</f>
        <v>#N/A</v>
      </c>
      <c r="DN4" s="3" t="s">
        <v>34</v>
      </c>
      <c r="DQ4" s="3">
        <f>VLOOKUP($A4,RTKM!$C:$E,3,0)</f>
        <v>32</v>
      </c>
      <c r="DR4" s="3" t="s">
        <v>35</v>
      </c>
      <c r="DU4" s="3">
        <f>VLOOKUP($A4,RTKMP!$C:$E,3,0)</f>
        <v>16.399999999999999</v>
      </c>
      <c r="DV4" s="3" t="s">
        <v>36</v>
      </c>
      <c r="DY4" s="3" t="e">
        <f>VLOOKUP($A4,HYDR!$C:$E,3,0)</f>
        <v>#N/A</v>
      </c>
      <c r="DZ4" s="3" t="s">
        <v>37</v>
      </c>
      <c r="EC4" s="3" t="e">
        <f>VLOOKUP($A4,RUAL!$C:$E,3,0)</f>
        <v>#N/A</v>
      </c>
      <c r="ED4" s="3" t="s">
        <v>38</v>
      </c>
      <c r="EG4" s="3" t="e">
        <f>VLOOKUP($A4,SVAV!$C:$E,3,0)</f>
        <v>#N/A</v>
      </c>
      <c r="EH4" s="3" t="s">
        <v>39</v>
      </c>
      <c r="EK4" s="3">
        <f>VLOOKUP($A4,SBER!$C:$E,3,0)</f>
        <v>2418</v>
      </c>
      <c r="EL4" s="3" t="s">
        <v>40</v>
      </c>
      <c r="EO4" s="3">
        <f>VLOOKUP($A4,SBERP!$C:$E,3,0)</f>
        <v>25.5</v>
      </c>
      <c r="EP4" s="3" t="s">
        <v>41</v>
      </c>
      <c r="ES4" s="3" t="e">
        <f>VLOOKUP($A4,CHMF!$C:$E,3,0)</f>
        <v>#N/A</v>
      </c>
      <c r="ET4" s="3" t="s">
        <v>42</v>
      </c>
      <c r="EW4" s="3" t="e">
        <f>VLOOKUP($A4,AFKS!$C:$E,3,0)</f>
        <v>#N/A</v>
      </c>
      <c r="EX4" s="3" t="s">
        <v>43</v>
      </c>
      <c r="FA4" s="3">
        <f>VLOOKUP($A4,SNGS!$C:$E,3,0)</f>
        <v>9.6850000000000005</v>
      </c>
      <c r="FB4" s="3" t="s">
        <v>44</v>
      </c>
      <c r="FE4" s="3">
        <f>VLOOKUP($A4,SNGSP!$C:$E,3,0)</f>
        <v>6.14</v>
      </c>
      <c r="FF4" s="3" t="s">
        <v>45</v>
      </c>
      <c r="FI4" s="3" t="e">
        <f>VLOOKUP($A4,TRMK!$C:$E,3,0)</f>
        <v>#N/A</v>
      </c>
      <c r="FJ4" s="3" t="s">
        <v>46</v>
      </c>
      <c r="FM4" s="3">
        <f>VLOOKUP($A4,TATN!$C:$E,3,0)</f>
        <v>15.4</v>
      </c>
      <c r="FN4" s="3" t="s">
        <v>47</v>
      </c>
      <c r="FQ4" s="3">
        <f>VLOOKUP($A4,TATNP!$C:$E,3,0)</f>
        <v>11.250999999999999</v>
      </c>
      <c r="FR4" s="3" t="s">
        <v>48</v>
      </c>
      <c r="FU4" s="3" t="e">
        <f>VLOOKUP($A4,TRNFP!$C:$E,3,0)</f>
        <v>#N/A</v>
      </c>
      <c r="FV4" s="3" t="s">
        <v>49</v>
      </c>
      <c r="FY4" s="3" t="e">
        <f>VLOOKUP($A4,URKA!$C:$E,3,0)</f>
        <v>#N/A</v>
      </c>
      <c r="FZ4" s="3" t="s">
        <v>50</v>
      </c>
      <c r="GC4" s="3" t="e">
        <f>VLOOKUP($A4,FEES!$C:$E,3,0)</f>
        <v>#N/A</v>
      </c>
      <c r="GD4" s="3" t="s">
        <v>51</v>
      </c>
      <c r="GG4" s="3" t="e">
        <f>VLOOKUP($A4,PHOR!$C:$E,3,0)</f>
        <v>#N/A</v>
      </c>
      <c r="GH4" s="3" t="s">
        <v>52</v>
      </c>
      <c r="GK4" s="3" t="e">
        <f>VLOOKUP($A4,GCHE!$C:$E,3,0)</f>
        <v>#N/A</v>
      </c>
      <c r="GL4" s="3" t="s">
        <v>53</v>
      </c>
      <c r="GO4" s="3" t="e">
        <f>VLOOKUP($A4,EONR!$C:$E,3,0)</f>
        <v>#N/A</v>
      </c>
    </row>
    <row r="5" spans="1:197" x14ac:dyDescent="0.45">
      <c r="A5" s="86">
        <v>37284</v>
      </c>
      <c r="B5" s="3" t="s">
        <v>5</v>
      </c>
      <c r="E5" s="3" t="e">
        <f>VLOOKUP($A5,POLY!$C:$E,3,0)</f>
        <v>#N/A</v>
      </c>
      <c r="F5" s="3" t="s">
        <v>6</v>
      </c>
      <c r="I5" s="3" t="e">
        <f>VLOOKUP($A5,YNDX!$C:$E,3,0)</f>
        <v>#N/A</v>
      </c>
      <c r="J5" s="3" t="s">
        <v>7</v>
      </c>
      <c r="M5" s="3" t="e">
        <f>VLOOKUP($A5,ALRS!$C:$E,3,0)</f>
        <v>#N/A</v>
      </c>
      <c r="N5" s="3" t="s">
        <v>8</v>
      </c>
      <c r="Q5" s="3" t="e">
        <f>VLOOKUP($A5,AKRN!$C:$E,3,0)</f>
        <v>#N/A</v>
      </c>
      <c r="R5" s="3" t="s">
        <v>9</v>
      </c>
      <c r="U5" s="3">
        <f>VLOOKUP($A5,AFLT!$C:$E,3,0)</f>
        <v>10.64</v>
      </c>
      <c r="V5" s="3" t="s">
        <v>10</v>
      </c>
      <c r="Y5" s="3" t="e">
        <f>VLOOKUP($A5,BSPB!$C:$E,3,0)</f>
        <v>#N/A</v>
      </c>
      <c r="Z5" s="3" t="s">
        <v>11</v>
      </c>
      <c r="AC5" s="3" t="e">
        <f>VLOOKUP($A5,BANE!$C:$E,3,0)</f>
        <v>#N/A</v>
      </c>
      <c r="AD5" s="3" t="s">
        <v>12</v>
      </c>
      <c r="AG5" s="3" t="e">
        <f>VLOOKUP($A5,BANEP!$C:$E,3,0)</f>
        <v>#N/A</v>
      </c>
      <c r="AH5" s="3" t="s">
        <v>13</v>
      </c>
      <c r="AK5" s="3" t="e">
        <f>VLOOKUP($A5,VTBR!$C:$E,3,0)</f>
        <v>#N/A</v>
      </c>
      <c r="AL5" s="3" t="s">
        <v>14</v>
      </c>
      <c r="AO5" s="3" t="e">
        <f>VLOOKUP($A5,VSMO!$C:$E,3,0)</f>
        <v>#N/A</v>
      </c>
      <c r="AP5" s="3" t="s">
        <v>15</v>
      </c>
      <c r="AS5" s="3" t="e">
        <f>VLOOKUP($A5,GAZP!$C:$E,3,0)</f>
        <v>#N/A</v>
      </c>
      <c r="AT5" s="3" t="s">
        <v>16</v>
      </c>
      <c r="AW5" s="3">
        <f>VLOOKUP($A5,GMKN!$C:$E,3,0)</f>
        <v>505</v>
      </c>
      <c r="AX5" s="3" t="s">
        <v>17</v>
      </c>
      <c r="BA5" s="3" t="e">
        <f>VLOOKUP($A5,DIXY!$C:$E,3,0)</f>
        <v>#N/A</v>
      </c>
      <c r="BB5" s="3" t="s">
        <v>18</v>
      </c>
      <c r="BE5" s="3" t="e">
        <f>VLOOKUP($A5,IRAO!$C:$E,3,0)</f>
        <v>#N/A</v>
      </c>
      <c r="BF5" s="3" t="s">
        <v>19</v>
      </c>
      <c r="BI5" s="3" t="e">
        <f>VLOOKUP($A5,KMAZ!$C:$E,3,0)</f>
        <v>#N/A</v>
      </c>
      <c r="BJ5" s="3" t="s">
        <v>20</v>
      </c>
      <c r="BM5" s="3" t="e">
        <f>VLOOKUP($A5,LSRG!$C:$E,3,0)</f>
        <v>#N/A</v>
      </c>
      <c r="BN5" s="3" t="s">
        <v>21</v>
      </c>
      <c r="BQ5" s="3">
        <f>VLOOKUP($A5,LKOH!$C:$E,3,0)</f>
        <v>428</v>
      </c>
      <c r="BR5" s="3" t="s">
        <v>22</v>
      </c>
      <c r="BU5" s="3" t="e">
        <f>VLOOKUP($A5,MVID!$C:$E,3,0)</f>
        <v>#N/A</v>
      </c>
      <c r="BV5" s="3" t="s">
        <v>23</v>
      </c>
      <c r="BY5" s="3" t="e">
        <f>VLOOKUP($A5,MAGN!$C:$E,3,0)</f>
        <v>#N/A</v>
      </c>
      <c r="BZ5" s="3" t="s">
        <v>24</v>
      </c>
      <c r="CC5" s="3" t="e">
        <f>VLOOKUP($A5,MTSS!$C:$E,3,0)</f>
        <v>#N/A</v>
      </c>
      <c r="CD5" s="3" t="s">
        <v>25</v>
      </c>
      <c r="CG5" s="3" t="e">
        <f>VLOOKUP($A5,MGNT!$C:$E,3,0)</f>
        <v>#N/A</v>
      </c>
      <c r="CH5" s="3" t="s">
        <v>26</v>
      </c>
      <c r="CK5" s="3" t="e">
        <f>VLOOKUP($A5,MFON!$C:$E,3,0)</f>
        <v>#N/A</v>
      </c>
      <c r="CL5" s="3" t="s">
        <v>27</v>
      </c>
      <c r="CO5" s="3" t="e">
        <f>VLOOKUP($A5,MOEX!$C:$E,3,0)</f>
        <v>#N/A</v>
      </c>
      <c r="CP5" s="3" t="s">
        <v>28</v>
      </c>
      <c r="CS5" s="3" t="e">
        <f>VLOOKUP($A5,MSTT!$C:$E,3,0)</f>
        <v>#N/A</v>
      </c>
      <c r="CT5" s="3" t="s">
        <v>29</v>
      </c>
      <c r="CW5" s="3" t="e">
        <f>VLOOKUP($A5,NLMK!$C:$E,3,0)</f>
        <v>#N/A</v>
      </c>
      <c r="CX5" s="3" t="s">
        <v>30</v>
      </c>
      <c r="DA5" s="3" t="e">
        <f>VLOOKUP($A5,NMTP!$C:$E,3,0)</f>
        <v>#N/A</v>
      </c>
      <c r="DB5" s="3" t="s">
        <v>31</v>
      </c>
      <c r="DE5" s="3" t="e">
        <f>VLOOKUP($A5,NVTK!$C:$E,3,0)</f>
        <v>#N/A</v>
      </c>
      <c r="DF5" s="3" t="s">
        <v>32</v>
      </c>
      <c r="DI5" s="3" t="e">
        <f>VLOOKUP($A5,PIKK!$C:$E,3,0)</f>
        <v>#N/A</v>
      </c>
      <c r="DJ5" s="3" t="s">
        <v>33</v>
      </c>
      <c r="DM5" s="3" t="e">
        <f>VLOOKUP($A5,ROSN!$C:$E,3,0)</f>
        <v>#N/A</v>
      </c>
      <c r="DN5" s="3" t="s">
        <v>34</v>
      </c>
      <c r="DQ5" s="3">
        <f>VLOOKUP($A5,RTKM!$C:$E,3,0)</f>
        <v>32.89</v>
      </c>
      <c r="DR5" s="3" t="s">
        <v>35</v>
      </c>
      <c r="DU5" s="3">
        <f>VLOOKUP($A5,RTKMP!$C:$E,3,0)</f>
        <v>16.95</v>
      </c>
      <c r="DV5" s="3" t="s">
        <v>36</v>
      </c>
      <c r="DY5" s="3" t="e">
        <f>VLOOKUP($A5,HYDR!$C:$E,3,0)</f>
        <v>#N/A</v>
      </c>
      <c r="DZ5" s="3" t="s">
        <v>37</v>
      </c>
      <c r="EC5" s="3" t="e">
        <f>VLOOKUP($A5,RUAL!$C:$E,3,0)</f>
        <v>#N/A</v>
      </c>
      <c r="ED5" s="3" t="s">
        <v>38</v>
      </c>
      <c r="EG5" s="3" t="e">
        <f>VLOOKUP($A5,SVAV!$C:$E,3,0)</f>
        <v>#N/A</v>
      </c>
      <c r="EH5" s="3" t="s">
        <v>39</v>
      </c>
      <c r="EK5" s="3">
        <f>VLOOKUP($A5,SBER!$C:$E,3,0)</f>
        <v>2555</v>
      </c>
      <c r="EL5" s="3" t="s">
        <v>40</v>
      </c>
      <c r="EO5" s="3">
        <f>VLOOKUP($A5,SBERP!$C:$E,3,0)</f>
        <v>27.59</v>
      </c>
      <c r="EP5" s="3" t="s">
        <v>41</v>
      </c>
      <c r="ES5" s="3" t="e">
        <f>VLOOKUP($A5,CHMF!$C:$E,3,0)</f>
        <v>#N/A</v>
      </c>
      <c r="ET5" s="3" t="s">
        <v>42</v>
      </c>
      <c r="EW5" s="3" t="e">
        <f>VLOOKUP($A5,AFKS!$C:$E,3,0)</f>
        <v>#N/A</v>
      </c>
      <c r="EX5" s="3" t="s">
        <v>43</v>
      </c>
      <c r="FA5" s="3">
        <f>VLOOKUP($A5,SNGS!$C:$E,3,0)</f>
        <v>9.98</v>
      </c>
      <c r="FB5" s="3" t="s">
        <v>44</v>
      </c>
      <c r="FE5" s="3">
        <f>VLOOKUP($A5,SNGSP!$C:$E,3,0)</f>
        <v>6.6050000000000004</v>
      </c>
      <c r="FF5" s="3" t="s">
        <v>45</v>
      </c>
      <c r="FI5" s="3" t="e">
        <f>VLOOKUP($A5,TRMK!$C:$E,3,0)</f>
        <v>#N/A</v>
      </c>
      <c r="FJ5" s="3" t="s">
        <v>46</v>
      </c>
      <c r="FM5" s="3">
        <f>VLOOKUP($A5,TATN!$C:$E,3,0)</f>
        <v>15.7</v>
      </c>
      <c r="FN5" s="3" t="s">
        <v>47</v>
      </c>
      <c r="FQ5" s="3">
        <f>VLOOKUP($A5,TATNP!$C:$E,3,0)</f>
        <v>11.5</v>
      </c>
      <c r="FR5" s="3" t="s">
        <v>48</v>
      </c>
      <c r="FU5" s="3" t="e">
        <f>VLOOKUP($A5,TRNFP!$C:$E,3,0)</f>
        <v>#N/A</v>
      </c>
      <c r="FV5" s="3" t="s">
        <v>49</v>
      </c>
      <c r="FY5" s="3" t="e">
        <f>VLOOKUP($A5,URKA!$C:$E,3,0)</f>
        <v>#N/A</v>
      </c>
      <c r="FZ5" s="3" t="s">
        <v>50</v>
      </c>
      <c r="GC5" s="3" t="e">
        <f>VLOOKUP($A5,FEES!$C:$E,3,0)</f>
        <v>#N/A</v>
      </c>
      <c r="GD5" s="3" t="s">
        <v>51</v>
      </c>
      <c r="GG5" s="3" t="e">
        <f>VLOOKUP($A5,PHOR!$C:$E,3,0)</f>
        <v>#N/A</v>
      </c>
      <c r="GH5" s="3" t="s">
        <v>52</v>
      </c>
      <c r="GK5" s="3" t="e">
        <f>VLOOKUP($A5,GCHE!$C:$E,3,0)</f>
        <v>#N/A</v>
      </c>
      <c r="GL5" s="3" t="s">
        <v>53</v>
      </c>
      <c r="GO5" s="3" t="e">
        <f>VLOOKUP($A5,EONR!$C:$E,3,0)</f>
        <v>#N/A</v>
      </c>
    </row>
    <row r="6" spans="1:197" x14ac:dyDescent="0.45">
      <c r="A6" s="86">
        <v>37291</v>
      </c>
      <c r="B6" s="3" t="s">
        <v>5</v>
      </c>
      <c r="E6" s="3" t="e">
        <f>VLOOKUP($A6,POLY!$C:$E,3,0)</f>
        <v>#N/A</v>
      </c>
      <c r="F6" s="3" t="s">
        <v>6</v>
      </c>
      <c r="I6" s="3" t="e">
        <f>VLOOKUP($A6,YNDX!$C:$E,3,0)</f>
        <v>#N/A</v>
      </c>
      <c r="J6" s="3" t="s">
        <v>7</v>
      </c>
      <c r="M6" s="3" t="e">
        <f>VLOOKUP($A6,ALRS!$C:$E,3,0)</f>
        <v>#N/A</v>
      </c>
      <c r="N6" s="3" t="s">
        <v>8</v>
      </c>
      <c r="Q6" s="3" t="e">
        <f>VLOOKUP($A6,AKRN!$C:$E,3,0)</f>
        <v>#N/A</v>
      </c>
      <c r="R6" s="3" t="s">
        <v>9</v>
      </c>
      <c r="U6" s="3">
        <f>VLOOKUP($A6,AFLT!$C:$E,3,0)</f>
        <v>11</v>
      </c>
      <c r="V6" s="3" t="s">
        <v>10</v>
      </c>
      <c r="Y6" s="3" t="e">
        <f>VLOOKUP($A6,BSPB!$C:$E,3,0)</f>
        <v>#N/A</v>
      </c>
      <c r="Z6" s="3" t="s">
        <v>11</v>
      </c>
      <c r="AC6" s="3" t="e">
        <f>VLOOKUP($A6,BANE!$C:$E,3,0)</f>
        <v>#N/A</v>
      </c>
      <c r="AD6" s="3" t="s">
        <v>12</v>
      </c>
      <c r="AG6" s="3" t="e">
        <f>VLOOKUP($A6,BANEP!$C:$E,3,0)</f>
        <v>#N/A</v>
      </c>
      <c r="AH6" s="3" t="s">
        <v>13</v>
      </c>
      <c r="AK6" s="3" t="e">
        <f>VLOOKUP($A6,VTBR!$C:$E,3,0)</f>
        <v>#N/A</v>
      </c>
      <c r="AL6" s="3" t="s">
        <v>14</v>
      </c>
      <c r="AO6" s="3" t="e">
        <f>VLOOKUP($A6,VSMO!$C:$E,3,0)</f>
        <v>#N/A</v>
      </c>
      <c r="AP6" s="3" t="s">
        <v>15</v>
      </c>
      <c r="AS6" s="3" t="e">
        <f>VLOOKUP($A6,GAZP!$C:$E,3,0)</f>
        <v>#N/A</v>
      </c>
      <c r="AT6" s="3" t="s">
        <v>16</v>
      </c>
      <c r="AW6" s="3">
        <f>VLOOKUP($A6,GMKN!$C:$E,3,0)</f>
        <v>537</v>
      </c>
      <c r="AX6" s="3" t="s">
        <v>17</v>
      </c>
      <c r="BA6" s="3" t="e">
        <f>VLOOKUP($A6,DIXY!$C:$E,3,0)</f>
        <v>#N/A</v>
      </c>
      <c r="BB6" s="3" t="s">
        <v>18</v>
      </c>
      <c r="BE6" s="3" t="e">
        <f>VLOOKUP($A6,IRAO!$C:$E,3,0)</f>
        <v>#N/A</v>
      </c>
      <c r="BF6" s="3" t="s">
        <v>19</v>
      </c>
      <c r="BI6" s="3" t="e">
        <f>VLOOKUP($A6,KMAZ!$C:$E,3,0)</f>
        <v>#N/A</v>
      </c>
      <c r="BJ6" s="3" t="s">
        <v>20</v>
      </c>
      <c r="BM6" s="3" t="e">
        <f>VLOOKUP($A6,LSRG!$C:$E,3,0)</f>
        <v>#N/A</v>
      </c>
      <c r="BN6" s="3" t="s">
        <v>21</v>
      </c>
      <c r="BQ6" s="3">
        <f>VLOOKUP($A6,LKOH!$C:$E,3,0)</f>
        <v>438.7</v>
      </c>
      <c r="BR6" s="3" t="s">
        <v>22</v>
      </c>
      <c r="BU6" s="3" t="e">
        <f>VLOOKUP($A6,MVID!$C:$E,3,0)</f>
        <v>#N/A</v>
      </c>
      <c r="BV6" s="3" t="s">
        <v>23</v>
      </c>
      <c r="BY6" s="3" t="e">
        <f>VLOOKUP($A6,MAGN!$C:$E,3,0)</f>
        <v>#N/A</v>
      </c>
      <c r="BZ6" s="3" t="s">
        <v>24</v>
      </c>
      <c r="CC6" s="3" t="e">
        <f>VLOOKUP($A6,MTSS!$C:$E,3,0)</f>
        <v>#N/A</v>
      </c>
      <c r="CD6" s="3" t="s">
        <v>25</v>
      </c>
      <c r="CG6" s="3" t="e">
        <f>VLOOKUP($A6,MGNT!$C:$E,3,0)</f>
        <v>#N/A</v>
      </c>
      <c r="CH6" s="3" t="s">
        <v>26</v>
      </c>
      <c r="CK6" s="3" t="e">
        <f>VLOOKUP($A6,MFON!$C:$E,3,0)</f>
        <v>#N/A</v>
      </c>
      <c r="CL6" s="3" t="s">
        <v>27</v>
      </c>
      <c r="CO6" s="3" t="e">
        <f>VLOOKUP($A6,MOEX!$C:$E,3,0)</f>
        <v>#N/A</v>
      </c>
      <c r="CP6" s="3" t="s">
        <v>28</v>
      </c>
      <c r="CS6" s="3" t="e">
        <f>VLOOKUP($A6,MSTT!$C:$E,3,0)</f>
        <v>#N/A</v>
      </c>
      <c r="CT6" s="3" t="s">
        <v>29</v>
      </c>
      <c r="CW6" s="3" t="e">
        <f>VLOOKUP($A6,NLMK!$C:$E,3,0)</f>
        <v>#N/A</v>
      </c>
      <c r="CX6" s="3" t="s">
        <v>30</v>
      </c>
      <c r="DA6" s="3" t="e">
        <f>VLOOKUP($A6,NMTP!$C:$E,3,0)</f>
        <v>#N/A</v>
      </c>
      <c r="DB6" s="3" t="s">
        <v>31</v>
      </c>
      <c r="DE6" s="3" t="e">
        <f>VLOOKUP($A6,NVTK!$C:$E,3,0)</f>
        <v>#N/A</v>
      </c>
      <c r="DF6" s="3" t="s">
        <v>32</v>
      </c>
      <c r="DI6" s="3" t="e">
        <f>VLOOKUP($A6,PIKK!$C:$E,3,0)</f>
        <v>#N/A</v>
      </c>
      <c r="DJ6" s="3" t="s">
        <v>33</v>
      </c>
      <c r="DM6" s="3" t="e">
        <f>VLOOKUP($A6,ROSN!$C:$E,3,0)</f>
        <v>#N/A</v>
      </c>
      <c r="DN6" s="3" t="s">
        <v>34</v>
      </c>
      <c r="DQ6" s="3">
        <f>VLOOKUP($A6,RTKM!$C:$E,3,0)</f>
        <v>35.119999999999997</v>
      </c>
      <c r="DR6" s="3" t="s">
        <v>35</v>
      </c>
      <c r="DU6" s="3">
        <f>VLOOKUP($A6,RTKMP!$C:$E,3,0)</f>
        <v>18.100000000000001</v>
      </c>
      <c r="DV6" s="3" t="s">
        <v>36</v>
      </c>
      <c r="DY6" s="3" t="e">
        <f>VLOOKUP($A6,HYDR!$C:$E,3,0)</f>
        <v>#N/A</v>
      </c>
      <c r="DZ6" s="3" t="s">
        <v>37</v>
      </c>
      <c r="EC6" s="3" t="e">
        <f>VLOOKUP($A6,RUAL!$C:$E,3,0)</f>
        <v>#N/A</v>
      </c>
      <c r="ED6" s="3" t="s">
        <v>38</v>
      </c>
      <c r="EG6" s="3" t="e">
        <f>VLOOKUP($A6,SVAV!$C:$E,3,0)</f>
        <v>#N/A</v>
      </c>
      <c r="EH6" s="3" t="s">
        <v>39</v>
      </c>
      <c r="EK6" s="3">
        <f>VLOOKUP($A6,SBER!$C:$E,3,0)</f>
        <v>2566</v>
      </c>
      <c r="EL6" s="3" t="s">
        <v>40</v>
      </c>
      <c r="EO6" s="3">
        <f>VLOOKUP($A6,SBERP!$C:$E,3,0)</f>
        <v>27.87</v>
      </c>
      <c r="EP6" s="3" t="s">
        <v>41</v>
      </c>
      <c r="ES6" s="3" t="e">
        <f>VLOOKUP($A6,CHMF!$C:$E,3,0)</f>
        <v>#N/A</v>
      </c>
      <c r="ET6" s="3" t="s">
        <v>42</v>
      </c>
      <c r="EW6" s="3" t="e">
        <f>VLOOKUP($A6,AFKS!$C:$E,3,0)</f>
        <v>#N/A</v>
      </c>
      <c r="EX6" s="3" t="s">
        <v>43</v>
      </c>
      <c r="FA6" s="3">
        <f>VLOOKUP($A6,SNGS!$C:$E,3,0)</f>
        <v>9.9689999999999994</v>
      </c>
      <c r="FB6" s="3" t="s">
        <v>44</v>
      </c>
      <c r="FE6" s="3">
        <f>VLOOKUP($A6,SNGSP!$C:$E,3,0)</f>
        <v>6.75</v>
      </c>
      <c r="FF6" s="3" t="s">
        <v>45</v>
      </c>
      <c r="FI6" s="3" t="e">
        <f>VLOOKUP($A6,TRMK!$C:$E,3,0)</f>
        <v>#N/A</v>
      </c>
      <c r="FJ6" s="3" t="s">
        <v>46</v>
      </c>
      <c r="FM6" s="3">
        <f>VLOOKUP($A6,TATN!$C:$E,3,0)</f>
        <v>15.43</v>
      </c>
      <c r="FN6" s="3" t="s">
        <v>47</v>
      </c>
      <c r="FQ6" s="3">
        <f>VLOOKUP($A6,TATNP!$C:$E,3,0)</f>
        <v>11.85</v>
      </c>
      <c r="FR6" s="3" t="s">
        <v>48</v>
      </c>
      <c r="FU6" s="3" t="e">
        <f>VLOOKUP($A6,TRNFP!$C:$E,3,0)</f>
        <v>#N/A</v>
      </c>
      <c r="FV6" s="3" t="s">
        <v>49</v>
      </c>
      <c r="FY6" s="3" t="e">
        <f>VLOOKUP($A6,URKA!$C:$E,3,0)</f>
        <v>#N/A</v>
      </c>
      <c r="FZ6" s="3" t="s">
        <v>50</v>
      </c>
      <c r="GC6" s="3" t="e">
        <f>VLOOKUP($A6,FEES!$C:$E,3,0)</f>
        <v>#N/A</v>
      </c>
      <c r="GD6" s="3" t="s">
        <v>51</v>
      </c>
      <c r="GG6" s="3" t="e">
        <f>VLOOKUP($A6,PHOR!$C:$E,3,0)</f>
        <v>#N/A</v>
      </c>
      <c r="GH6" s="3" t="s">
        <v>52</v>
      </c>
      <c r="GK6" s="3" t="e">
        <f>VLOOKUP($A6,GCHE!$C:$E,3,0)</f>
        <v>#N/A</v>
      </c>
      <c r="GL6" s="3" t="s">
        <v>53</v>
      </c>
      <c r="GO6" s="3" t="e">
        <f>VLOOKUP($A6,EONR!$C:$E,3,0)</f>
        <v>#N/A</v>
      </c>
    </row>
    <row r="7" spans="1:197" x14ac:dyDescent="0.45">
      <c r="A7" s="86">
        <v>37298</v>
      </c>
      <c r="B7" s="3" t="s">
        <v>5</v>
      </c>
      <c r="E7" s="3" t="e">
        <f>VLOOKUP($A7,POLY!$C:$E,3,0)</f>
        <v>#N/A</v>
      </c>
      <c r="F7" s="3" t="s">
        <v>6</v>
      </c>
      <c r="I7" s="3" t="e">
        <f>VLOOKUP($A7,YNDX!$C:$E,3,0)</f>
        <v>#N/A</v>
      </c>
      <c r="J7" s="3" t="s">
        <v>7</v>
      </c>
      <c r="M7" s="3" t="e">
        <f>VLOOKUP($A7,ALRS!$C:$E,3,0)</f>
        <v>#N/A</v>
      </c>
      <c r="N7" s="3" t="s">
        <v>8</v>
      </c>
      <c r="Q7" s="3" t="e">
        <f>VLOOKUP($A7,AKRN!$C:$E,3,0)</f>
        <v>#N/A</v>
      </c>
      <c r="R7" s="3" t="s">
        <v>9</v>
      </c>
      <c r="U7" s="3">
        <f>VLOOKUP($A7,AFLT!$C:$E,3,0)</f>
        <v>10.8</v>
      </c>
      <c r="V7" s="3" t="s">
        <v>10</v>
      </c>
      <c r="Y7" s="3" t="e">
        <f>VLOOKUP($A7,BSPB!$C:$E,3,0)</f>
        <v>#N/A</v>
      </c>
      <c r="Z7" s="3" t="s">
        <v>11</v>
      </c>
      <c r="AC7" s="3" t="e">
        <f>VLOOKUP($A7,BANE!$C:$E,3,0)</f>
        <v>#N/A</v>
      </c>
      <c r="AD7" s="3" t="s">
        <v>12</v>
      </c>
      <c r="AG7" s="3" t="e">
        <f>VLOOKUP($A7,BANEP!$C:$E,3,0)</f>
        <v>#N/A</v>
      </c>
      <c r="AH7" s="3" t="s">
        <v>13</v>
      </c>
      <c r="AK7" s="3" t="e">
        <f>VLOOKUP($A7,VTBR!$C:$E,3,0)</f>
        <v>#N/A</v>
      </c>
      <c r="AL7" s="3" t="s">
        <v>14</v>
      </c>
      <c r="AO7" s="3" t="e">
        <f>VLOOKUP($A7,VSMO!$C:$E,3,0)</f>
        <v>#N/A</v>
      </c>
      <c r="AP7" s="3" t="s">
        <v>15</v>
      </c>
      <c r="AS7" s="3" t="e">
        <f>VLOOKUP($A7,GAZP!$C:$E,3,0)</f>
        <v>#N/A</v>
      </c>
      <c r="AT7" s="3" t="s">
        <v>16</v>
      </c>
      <c r="AW7" s="3">
        <f>VLOOKUP($A7,GMKN!$C:$E,3,0)</f>
        <v>536.5</v>
      </c>
      <c r="AX7" s="3" t="s">
        <v>17</v>
      </c>
      <c r="BA7" s="3" t="e">
        <f>VLOOKUP($A7,DIXY!$C:$E,3,0)</f>
        <v>#N/A</v>
      </c>
      <c r="BB7" s="3" t="s">
        <v>18</v>
      </c>
      <c r="BE7" s="3" t="e">
        <f>VLOOKUP($A7,IRAO!$C:$E,3,0)</f>
        <v>#N/A</v>
      </c>
      <c r="BF7" s="3" t="s">
        <v>19</v>
      </c>
      <c r="BI7" s="3" t="e">
        <f>VLOOKUP($A7,KMAZ!$C:$E,3,0)</f>
        <v>#N/A</v>
      </c>
      <c r="BJ7" s="3" t="s">
        <v>20</v>
      </c>
      <c r="BM7" s="3" t="e">
        <f>VLOOKUP($A7,LSRG!$C:$E,3,0)</f>
        <v>#N/A</v>
      </c>
      <c r="BN7" s="3" t="s">
        <v>21</v>
      </c>
      <c r="BQ7" s="3">
        <f>VLOOKUP($A7,LKOH!$C:$E,3,0)</f>
        <v>405</v>
      </c>
      <c r="BR7" s="3" t="s">
        <v>22</v>
      </c>
      <c r="BU7" s="3" t="e">
        <f>VLOOKUP($A7,MVID!$C:$E,3,0)</f>
        <v>#N/A</v>
      </c>
      <c r="BV7" s="3" t="s">
        <v>23</v>
      </c>
      <c r="BY7" s="3" t="e">
        <f>VLOOKUP($A7,MAGN!$C:$E,3,0)</f>
        <v>#N/A</v>
      </c>
      <c r="BZ7" s="3" t="s">
        <v>24</v>
      </c>
      <c r="CC7" s="3" t="e">
        <f>VLOOKUP($A7,MTSS!$C:$E,3,0)</f>
        <v>#N/A</v>
      </c>
      <c r="CD7" s="3" t="s">
        <v>25</v>
      </c>
      <c r="CG7" s="3" t="e">
        <f>VLOOKUP($A7,MGNT!$C:$E,3,0)</f>
        <v>#N/A</v>
      </c>
      <c r="CH7" s="3" t="s">
        <v>26</v>
      </c>
      <c r="CK7" s="3" t="e">
        <f>VLOOKUP($A7,MFON!$C:$E,3,0)</f>
        <v>#N/A</v>
      </c>
      <c r="CL7" s="3" t="s">
        <v>27</v>
      </c>
      <c r="CO7" s="3" t="e">
        <f>VLOOKUP($A7,MOEX!$C:$E,3,0)</f>
        <v>#N/A</v>
      </c>
      <c r="CP7" s="3" t="s">
        <v>28</v>
      </c>
      <c r="CS7" s="3" t="e">
        <f>VLOOKUP($A7,MSTT!$C:$E,3,0)</f>
        <v>#N/A</v>
      </c>
      <c r="CT7" s="3" t="s">
        <v>29</v>
      </c>
      <c r="CW7" s="3" t="e">
        <f>VLOOKUP($A7,NLMK!$C:$E,3,0)</f>
        <v>#N/A</v>
      </c>
      <c r="CX7" s="3" t="s">
        <v>30</v>
      </c>
      <c r="DA7" s="3" t="e">
        <f>VLOOKUP($A7,NMTP!$C:$E,3,0)</f>
        <v>#N/A</v>
      </c>
      <c r="DB7" s="3" t="s">
        <v>31</v>
      </c>
      <c r="DE7" s="3" t="e">
        <f>VLOOKUP($A7,NVTK!$C:$E,3,0)</f>
        <v>#N/A</v>
      </c>
      <c r="DF7" s="3" t="s">
        <v>32</v>
      </c>
      <c r="DI7" s="3" t="e">
        <f>VLOOKUP($A7,PIKK!$C:$E,3,0)</f>
        <v>#N/A</v>
      </c>
      <c r="DJ7" s="3" t="s">
        <v>33</v>
      </c>
      <c r="DM7" s="3" t="e">
        <f>VLOOKUP($A7,ROSN!$C:$E,3,0)</f>
        <v>#N/A</v>
      </c>
      <c r="DN7" s="3" t="s">
        <v>34</v>
      </c>
      <c r="DQ7" s="3">
        <f>VLOOKUP($A7,RTKM!$C:$E,3,0)</f>
        <v>35.11</v>
      </c>
      <c r="DR7" s="3" t="s">
        <v>35</v>
      </c>
      <c r="DU7" s="3">
        <f>VLOOKUP($A7,RTKMP!$C:$E,3,0)</f>
        <v>19.09</v>
      </c>
      <c r="DV7" s="3" t="s">
        <v>36</v>
      </c>
      <c r="DY7" s="3" t="e">
        <f>VLOOKUP($A7,HYDR!$C:$E,3,0)</f>
        <v>#N/A</v>
      </c>
      <c r="DZ7" s="3" t="s">
        <v>37</v>
      </c>
      <c r="EC7" s="3" t="e">
        <f>VLOOKUP($A7,RUAL!$C:$E,3,0)</f>
        <v>#N/A</v>
      </c>
      <c r="ED7" s="3" t="s">
        <v>38</v>
      </c>
      <c r="EG7" s="3" t="e">
        <f>VLOOKUP($A7,SVAV!$C:$E,3,0)</f>
        <v>#N/A</v>
      </c>
      <c r="EH7" s="3" t="s">
        <v>39</v>
      </c>
      <c r="EK7" s="3">
        <f>VLOOKUP($A7,SBER!$C:$E,3,0)</f>
        <v>2682</v>
      </c>
      <c r="EL7" s="3" t="s">
        <v>40</v>
      </c>
      <c r="EO7" s="3">
        <f>VLOOKUP($A7,SBERP!$C:$E,3,0)</f>
        <v>30.21</v>
      </c>
      <c r="EP7" s="3" t="s">
        <v>41</v>
      </c>
      <c r="ES7" s="3" t="e">
        <f>VLOOKUP($A7,CHMF!$C:$E,3,0)</f>
        <v>#N/A</v>
      </c>
      <c r="ET7" s="3" t="s">
        <v>42</v>
      </c>
      <c r="EW7" s="3" t="e">
        <f>VLOOKUP($A7,AFKS!$C:$E,3,0)</f>
        <v>#N/A</v>
      </c>
      <c r="EX7" s="3" t="s">
        <v>43</v>
      </c>
      <c r="FA7" s="3">
        <f>VLOOKUP($A7,SNGS!$C:$E,3,0)</f>
        <v>10.31</v>
      </c>
      <c r="FB7" s="3" t="s">
        <v>44</v>
      </c>
      <c r="FE7" s="3">
        <f>VLOOKUP($A7,SNGSP!$C:$E,3,0)</f>
        <v>6.88</v>
      </c>
      <c r="FF7" s="3" t="s">
        <v>45</v>
      </c>
      <c r="FI7" s="3" t="e">
        <f>VLOOKUP($A7,TRMK!$C:$E,3,0)</f>
        <v>#N/A</v>
      </c>
      <c r="FJ7" s="3" t="s">
        <v>46</v>
      </c>
      <c r="FM7" s="3">
        <f>VLOOKUP($A7,TATN!$C:$E,3,0)</f>
        <v>16.399999999999999</v>
      </c>
      <c r="FN7" s="3" t="s">
        <v>47</v>
      </c>
      <c r="FQ7" s="3">
        <f>VLOOKUP($A7,TATNP!$C:$E,3,0)</f>
        <v>12.42</v>
      </c>
      <c r="FR7" s="3" t="s">
        <v>48</v>
      </c>
      <c r="FU7" s="3" t="e">
        <f>VLOOKUP($A7,TRNFP!$C:$E,3,0)</f>
        <v>#N/A</v>
      </c>
      <c r="FV7" s="3" t="s">
        <v>49</v>
      </c>
      <c r="FY7" s="3" t="e">
        <f>VLOOKUP($A7,URKA!$C:$E,3,0)</f>
        <v>#N/A</v>
      </c>
      <c r="FZ7" s="3" t="s">
        <v>50</v>
      </c>
      <c r="GC7" s="3" t="e">
        <f>VLOOKUP($A7,FEES!$C:$E,3,0)</f>
        <v>#N/A</v>
      </c>
      <c r="GD7" s="3" t="s">
        <v>51</v>
      </c>
      <c r="GG7" s="3" t="e">
        <f>VLOOKUP($A7,PHOR!$C:$E,3,0)</f>
        <v>#N/A</v>
      </c>
      <c r="GH7" s="3" t="s">
        <v>52</v>
      </c>
      <c r="GK7" s="3" t="e">
        <f>VLOOKUP($A7,GCHE!$C:$E,3,0)</f>
        <v>#N/A</v>
      </c>
      <c r="GL7" s="3" t="s">
        <v>53</v>
      </c>
      <c r="GO7" s="3" t="e">
        <f>VLOOKUP($A7,EONR!$C:$E,3,0)</f>
        <v>#N/A</v>
      </c>
    </row>
    <row r="8" spans="1:197" x14ac:dyDescent="0.45">
      <c r="A8" s="86">
        <v>37305</v>
      </c>
      <c r="B8" s="3" t="s">
        <v>5</v>
      </c>
      <c r="E8" s="3" t="e">
        <f>VLOOKUP($A8,POLY!$C:$E,3,0)</f>
        <v>#N/A</v>
      </c>
      <c r="F8" s="3" t="s">
        <v>6</v>
      </c>
      <c r="I8" s="3" t="e">
        <f>VLOOKUP($A8,YNDX!$C:$E,3,0)</f>
        <v>#N/A</v>
      </c>
      <c r="J8" s="3" t="s">
        <v>7</v>
      </c>
      <c r="M8" s="3" t="e">
        <f>VLOOKUP($A8,ALRS!$C:$E,3,0)</f>
        <v>#N/A</v>
      </c>
      <c r="N8" s="3" t="s">
        <v>8</v>
      </c>
      <c r="Q8" s="3" t="e">
        <f>VLOOKUP($A8,AKRN!$C:$E,3,0)</f>
        <v>#N/A</v>
      </c>
      <c r="R8" s="3" t="s">
        <v>9</v>
      </c>
      <c r="U8" s="3">
        <f>VLOOKUP($A8,AFLT!$C:$E,3,0)</f>
        <v>11.1</v>
      </c>
      <c r="V8" s="3" t="s">
        <v>10</v>
      </c>
      <c r="Y8" s="3" t="e">
        <f>VLOOKUP($A8,BSPB!$C:$E,3,0)</f>
        <v>#N/A</v>
      </c>
      <c r="Z8" s="3" t="s">
        <v>11</v>
      </c>
      <c r="AC8" s="3" t="e">
        <f>VLOOKUP($A8,BANE!$C:$E,3,0)</f>
        <v>#N/A</v>
      </c>
      <c r="AD8" s="3" t="s">
        <v>12</v>
      </c>
      <c r="AG8" s="3" t="e">
        <f>VLOOKUP($A8,BANEP!$C:$E,3,0)</f>
        <v>#N/A</v>
      </c>
      <c r="AH8" s="3" t="s">
        <v>13</v>
      </c>
      <c r="AK8" s="3" t="e">
        <f>VLOOKUP($A8,VTBR!$C:$E,3,0)</f>
        <v>#N/A</v>
      </c>
      <c r="AL8" s="3" t="s">
        <v>14</v>
      </c>
      <c r="AO8" s="3" t="e">
        <f>VLOOKUP($A8,VSMO!$C:$E,3,0)</f>
        <v>#N/A</v>
      </c>
      <c r="AP8" s="3" t="s">
        <v>15</v>
      </c>
      <c r="AS8" s="3" t="e">
        <f>VLOOKUP($A8,GAZP!$C:$E,3,0)</f>
        <v>#N/A</v>
      </c>
      <c r="AT8" s="3" t="s">
        <v>16</v>
      </c>
      <c r="AW8" s="3">
        <f>VLOOKUP($A8,GMKN!$C:$E,3,0)</f>
        <v>590</v>
      </c>
      <c r="AX8" s="3" t="s">
        <v>17</v>
      </c>
      <c r="BA8" s="3" t="e">
        <f>VLOOKUP($A8,DIXY!$C:$E,3,0)</f>
        <v>#N/A</v>
      </c>
      <c r="BB8" s="3" t="s">
        <v>18</v>
      </c>
      <c r="BE8" s="3" t="e">
        <f>VLOOKUP($A8,IRAO!$C:$E,3,0)</f>
        <v>#N/A</v>
      </c>
      <c r="BF8" s="3" t="s">
        <v>19</v>
      </c>
      <c r="BI8" s="3" t="e">
        <f>VLOOKUP($A8,KMAZ!$C:$E,3,0)</f>
        <v>#N/A</v>
      </c>
      <c r="BJ8" s="3" t="s">
        <v>20</v>
      </c>
      <c r="BM8" s="3" t="e">
        <f>VLOOKUP($A8,LSRG!$C:$E,3,0)</f>
        <v>#N/A</v>
      </c>
      <c r="BN8" s="3" t="s">
        <v>21</v>
      </c>
      <c r="BQ8" s="3">
        <f>VLOOKUP($A8,LKOH!$C:$E,3,0)</f>
        <v>400.6</v>
      </c>
      <c r="BR8" s="3" t="s">
        <v>22</v>
      </c>
      <c r="BU8" s="3" t="e">
        <f>VLOOKUP($A8,MVID!$C:$E,3,0)</f>
        <v>#N/A</v>
      </c>
      <c r="BV8" s="3" t="s">
        <v>23</v>
      </c>
      <c r="BY8" s="3" t="e">
        <f>VLOOKUP($A8,MAGN!$C:$E,3,0)</f>
        <v>#N/A</v>
      </c>
      <c r="BZ8" s="3" t="s">
        <v>24</v>
      </c>
      <c r="CC8" s="3" t="e">
        <f>VLOOKUP($A8,MTSS!$C:$E,3,0)</f>
        <v>#N/A</v>
      </c>
      <c r="CD8" s="3" t="s">
        <v>25</v>
      </c>
      <c r="CG8" s="3" t="e">
        <f>VLOOKUP($A8,MGNT!$C:$E,3,0)</f>
        <v>#N/A</v>
      </c>
      <c r="CH8" s="3" t="s">
        <v>26</v>
      </c>
      <c r="CK8" s="3" t="e">
        <f>VLOOKUP($A8,MFON!$C:$E,3,0)</f>
        <v>#N/A</v>
      </c>
      <c r="CL8" s="3" t="s">
        <v>27</v>
      </c>
      <c r="CO8" s="3" t="e">
        <f>VLOOKUP($A8,MOEX!$C:$E,3,0)</f>
        <v>#N/A</v>
      </c>
      <c r="CP8" s="3" t="s">
        <v>28</v>
      </c>
      <c r="CS8" s="3" t="e">
        <f>VLOOKUP($A8,MSTT!$C:$E,3,0)</f>
        <v>#N/A</v>
      </c>
      <c r="CT8" s="3" t="s">
        <v>29</v>
      </c>
      <c r="CW8" s="3" t="e">
        <f>VLOOKUP($A8,NLMK!$C:$E,3,0)</f>
        <v>#N/A</v>
      </c>
      <c r="CX8" s="3" t="s">
        <v>30</v>
      </c>
      <c r="DA8" s="3" t="e">
        <f>VLOOKUP($A8,NMTP!$C:$E,3,0)</f>
        <v>#N/A</v>
      </c>
      <c r="DB8" s="3" t="s">
        <v>31</v>
      </c>
      <c r="DE8" s="3" t="e">
        <f>VLOOKUP($A8,NVTK!$C:$E,3,0)</f>
        <v>#N/A</v>
      </c>
      <c r="DF8" s="3" t="s">
        <v>32</v>
      </c>
      <c r="DI8" s="3" t="e">
        <f>VLOOKUP($A8,PIKK!$C:$E,3,0)</f>
        <v>#N/A</v>
      </c>
      <c r="DJ8" s="3" t="s">
        <v>33</v>
      </c>
      <c r="DM8" s="3" t="e">
        <f>VLOOKUP($A8,ROSN!$C:$E,3,0)</f>
        <v>#N/A</v>
      </c>
      <c r="DN8" s="3" t="s">
        <v>34</v>
      </c>
      <c r="DQ8" s="3">
        <f>VLOOKUP($A8,RTKM!$C:$E,3,0)</f>
        <v>34.32</v>
      </c>
      <c r="DR8" s="3" t="s">
        <v>35</v>
      </c>
      <c r="DU8" s="3">
        <f>VLOOKUP($A8,RTKMP!$C:$E,3,0)</f>
        <v>18.850000000000001</v>
      </c>
      <c r="DV8" s="3" t="s">
        <v>36</v>
      </c>
      <c r="DY8" s="3" t="e">
        <f>VLOOKUP($A8,HYDR!$C:$E,3,0)</f>
        <v>#N/A</v>
      </c>
      <c r="DZ8" s="3" t="s">
        <v>37</v>
      </c>
      <c r="EC8" s="3" t="e">
        <f>VLOOKUP($A8,RUAL!$C:$E,3,0)</f>
        <v>#N/A</v>
      </c>
      <c r="ED8" s="3" t="s">
        <v>38</v>
      </c>
      <c r="EG8" s="3" t="e">
        <f>VLOOKUP($A8,SVAV!$C:$E,3,0)</f>
        <v>#N/A</v>
      </c>
      <c r="EH8" s="3" t="s">
        <v>39</v>
      </c>
      <c r="EK8" s="3">
        <f>VLOOKUP($A8,SBER!$C:$E,3,0)</f>
        <v>2760</v>
      </c>
      <c r="EL8" s="3" t="s">
        <v>40</v>
      </c>
      <c r="EO8" s="3">
        <f>VLOOKUP($A8,SBERP!$C:$E,3,0)</f>
        <v>31.4</v>
      </c>
      <c r="EP8" s="3" t="s">
        <v>41</v>
      </c>
      <c r="ES8" s="3" t="e">
        <f>VLOOKUP($A8,CHMF!$C:$E,3,0)</f>
        <v>#N/A</v>
      </c>
      <c r="ET8" s="3" t="s">
        <v>42</v>
      </c>
      <c r="EW8" s="3" t="e">
        <f>VLOOKUP($A8,AFKS!$C:$E,3,0)</f>
        <v>#N/A</v>
      </c>
      <c r="EX8" s="3" t="s">
        <v>43</v>
      </c>
      <c r="FA8" s="3">
        <f>VLOOKUP($A8,SNGS!$C:$E,3,0)</f>
        <v>10.087999999999999</v>
      </c>
      <c r="FB8" s="3" t="s">
        <v>44</v>
      </c>
      <c r="FE8" s="3">
        <f>VLOOKUP($A8,SNGSP!$C:$E,3,0)</f>
        <v>6.7</v>
      </c>
      <c r="FF8" s="3" t="s">
        <v>45</v>
      </c>
      <c r="FI8" s="3" t="e">
        <f>VLOOKUP($A8,TRMK!$C:$E,3,0)</f>
        <v>#N/A</v>
      </c>
      <c r="FJ8" s="3" t="s">
        <v>46</v>
      </c>
      <c r="FM8" s="3">
        <f>VLOOKUP($A8,TATN!$C:$E,3,0)</f>
        <v>16.54</v>
      </c>
      <c r="FN8" s="3" t="s">
        <v>47</v>
      </c>
      <c r="FQ8" s="3">
        <f>VLOOKUP($A8,TATNP!$C:$E,3,0)</f>
        <v>12.4</v>
      </c>
      <c r="FR8" s="3" t="s">
        <v>48</v>
      </c>
      <c r="FU8" s="3" t="e">
        <f>VLOOKUP($A8,TRNFP!$C:$E,3,0)</f>
        <v>#N/A</v>
      </c>
      <c r="FV8" s="3" t="s">
        <v>49</v>
      </c>
      <c r="FY8" s="3" t="e">
        <f>VLOOKUP($A8,URKA!$C:$E,3,0)</f>
        <v>#N/A</v>
      </c>
      <c r="FZ8" s="3" t="s">
        <v>50</v>
      </c>
      <c r="GC8" s="3" t="e">
        <f>VLOOKUP($A8,FEES!$C:$E,3,0)</f>
        <v>#N/A</v>
      </c>
      <c r="GD8" s="3" t="s">
        <v>51</v>
      </c>
      <c r="GG8" s="3" t="e">
        <f>VLOOKUP($A8,PHOR!$C:$E,3,0)</f>
        <v>#N/A</v>
      </c>
      <c r="GH8" s="3" t="s">
        <v>52</v>
      </c>
      <c r="GK8" s="3" t="e">
        <f>VLOOKUP($A8,GCHE!$C:$E,3,0)</f>
        <v>#N/A</v>
      </c>
      <c r="GL8" s="3" t="s">
        <v>53</v>
      </c>
      <c r="GO8" s="3" t="e">
        <f>VLOOKUP($A8,EONR!$C:$E,3,0)</f>
        <v>#N/A</v>
      </c>
    </row>
    <row r="9" spans="1:197" x14ac:dyDescent="0.45">
      <c r="A9" s="86">
        <v>37312</v>
      </c>
      <c r="B9" s="3" t="s">
        <v>5</v>
      </c>
      <c r="E9" s="3" t="e">
        <f>VLOOKUP($A9,POLY!$C:$E,3,0)</f>
        <v>#N/A</v>
      </c>
      <c r="F9" s="3" t="s">
        <v>6</v>
      </c>
      <c r="I9" s="3" t="e">
        <f>VLOOKUP($A9,YNDX!$C:$E,3,0)</f>
        <v>#N/A</v>
      </c>
      <c r="J9" s="3" t="s">
        <v>7</v>
      </c>
      <c r="M9" s="3" t="e">
        <f>VLOOKUP($A9,ALRS!$C:$E,3,0)</f>
        <v>#N/A</v>
      </c>
      <c r="N9" s="3" t="s">
        <v>8</v>
      </c>
      <c r="Q9" s="3" t="e">
        <f>VLOOKUP($A9,AKRN!$C:$E,3,0)</f>
        <v>#N/A</v>
      </c>
      <c r="R9" s="3" t="s">
        <v>9</v>
      </c>
      <c r="U9" s="3">
        <f>VLOOKUP($A9,AFLT!$C:$E,3,0)</f>
        <v>11.41</v>
      </c>
      <c r="V9" s="3" t="s">
        <v>10</v>
      </c>
      <c r="Y9" s="3" t="e">
        <f>VLOOKUP($A9,BSPB!$C:$E,3,0)</f>
        <v>#N/A</v>
      </c>
      <c r="Z9" s="3" t="s">
        <v>11</v>
      </c>
      <c r="AC9" s="3" t="e">
        <f>VLOOKUP($A9,BANE!$C:$E,3,0)</f>
        <v>#N/A</v>
      </c>
      <c r="AD9" s="3" t="s">
        <v>12</v>
      </c>
      <c r="AG9" s="3" t="e">
        <f>VLOOKUP($A9,BANEP!$C:$E,3,0)</f>
        <v>#N/A</v>
      </c>
      <c r="AH9" s="3" t="s">
        <v>13</v>
      </c>
      <c r="AK9" s="3" t="e">
        <f>VLOOKUP($A9,VTBR!$C:$E,3,0)</f>
        <v>#N/A</v>
      </c>
      <c r="AL9" s="3" t="s">
        <v>14</v>
      </c>
      <c r="AO9" s="3" t="e">
        <f>VLOOKUP($A9,VSMO!$C:$E,3,0)</f>
        <v>#N/A</v>
      </c>
      <c r="AP9" s="3" t="s">
        <v>15</v>
      </c>
      <c r="AS9" s="3" t="e">
        <f>VLOOKUP($A9,GAZP!$C:$E,3,0)</f>
        <v>#N/A</v>
      </c>
      <c r="AT9" s="3" t="s">
        <v>16</v>
      </c>
      <c r="AW9" s="3">
        <f>VLOOKUP($A9,GMKN!$C:$E,3,0)</f>
        <v>619</v>
      </c>
      <c r="AX9" s="3" t="s">
        <v>17</v>
      </c>
      <c r="BA9" s="3" t="e">
        <f>VLOOKUP($A9,DIXY!$C:$E,3,0)</f>
        <v>#N/A</v>
      </c>
      <c r="BB9" s="3" t="s">
        <v>18</v>
      </c>
      <c r="BE9" s="3" t="e">
        <f>VLOOKUP($A9,IRAO!$C:$E,3,0)</f>
        <v>#N/A</v>
      </c>
      <c r="BF9" s="3" t="s">
        <v>19</v>
      </c>
      <c r="BI9" s="3" t="e">
        <f>VLOOKUP($A9,KMAZ!$C:$E,3,0)</f>
        <v>#N/A</v>
      </c>
      <c r="BJ9" s="3" t="s">
        <v>20</v>
      </c>
      <c r="BM9" s="3" t="e">
        <f>VLOOKUP($A9,LSRG!$C:$E,3,0)</f>
        <v>#N/A</v>
      </c>
      <c r="BN9" s="3" t="s">
        <v>21</v>
      </c>
      <c r="BQ9" s="3">
        <f>VLOOKUP($A9,LKOH!$C:$E,3,0)</f>
        <v>394</v>
      </c>
      <c r="BR9" s="3" t="s">
        <v>22</v>
      </c>
      <c r="BU9" s="3" t="e">
        <f>VLOOKUP($A9,MVID!$C:$E,3,0)</f>
        <v>#N/A</v>
      </c>
      <c r="BV9" s="3" t="s">
        <v>23</v>
      </c>
      <c r="BY9" s="3" t="e">
        <f>VLOOKUP($A9,MAGN!$C:$E,3,0)</f>
        <v>#N/A</v>
      </c>
      <c r="BZ9" s="3" t="s">
        <v>24</v>
      </c>
      <c r="CC9" s="3" t="e">
        <f>VLOOKUP($A9,MTSS!$C:$E,3,0)</f>
        <v>#N/A</v>
      </c>
      <c r="CD9" s="3" t="s">
        <v>25</v>
      </c>
      <c r="CG9" s="3" t="e">
        <f>VLOOKUP($A9,MGNT!$C:$E,3,0)</f>
        <v>#N/A</v>
      </c>
      <c r="CH9" s="3" t="s">
        <v>26</v>
      </c>
      <c r="CK9" s="3" t="e">
        <f>VLOOKUP($A9,MFON!$C:$E,3,0)</f>
        <v>#N/A</v>
      </c>
      <c r="CL9" s="3" t="s">
        <v>27</v>
      </c>
      <c r="CO9" s="3" t="e">
        <f>VLOOKUP($A9,MOEX!$C:$E,3,0)</f>
        <v>#N/A</v>
      </c>
      <c r="CP9" s="3" t="s">
        <v>28</v>
      </c>
      <c r="CS9" s="3" t="e">
        <f>VLOOKUP($A9,MSTT!$C:$E,3,0)</f>
        <v>#N/A</v>
      </c>
      <c r="CT9" s="3" t="s">
        <v>29</v>
      </c>
      <c r="CW9" s="3" t="e">
        <f>VLOOKUP($A9,NLMK!$C:$E,3,0)</f>
        <v>#N/A</v>
      </c>
      <c r="CX9" s="3" t="s">
        <v>30</v>
      </c>
      <c r="DA9" s="3" t="e">
        <f>VLOOKUP($A9,NMTP!$C:$E,3,0)</f>
        <v>#N/A</v>
      </c>
      <c r="DB9" s="3" t="s">
        <v>31</v>
      </c>
      <c r="DE9" s="3" t="e">
        <f>VLOOKUP($A9,NVTK!$C:$E,3,0)</f>
        <v>#N/A</v>
      </c>
      <c r="DF9" s="3" t="s">
        <v>32</v>
      </c>
      <c r="DI9" s="3" t="e">
        <f>VLOOKUP($A9,PIKK!$C:$E,3,0)</f>
        <v>#N/A</v>
      </c>
      <c r="DJ9" s="3" t="s">
        <v>33</v>
      </c>
      <c r="DM9" s="3" t="e">
        <f>VLOOKUP($A9,ROSN!$C:$E,3,0)</f>
        <v>#N/A</v>
      </c>
      <c r="DN9" s="3" t="s">
        <v>34</v>
      </c>
      <c r="DQ9" s="3">
        <f>VLOOKUP($A9,RTKM!$C:$E,3,0)</f>
        <v>36.49</v>
      </c>
      <c r="DR9" s="3" t="s">
        <v>35</v>
      </c>
      <c r="DU9" s="3">
        <f>VLOOKUP($A9,RTKMP!$C:$E,3,0)</f>
        <v>20.37</v>
      </c>
      <c r="DV9" s="3" t="s">
        <v>36</v>
      </c>
      <c r="DY9" s="3" t="e">
        <f>VLOOKUP($A9,HYDR!$C:$E,3,0)</f>
        <v>#N/A</v>
      </c>
      <c r="DZ9" s="3" t="s">
        <v>37</v>
      </c>
      <c r="EC9" s="3" t="e">
        <f>VLOOKUP($A9,RUAL!$C:$E,3,0)</f>
        <v>#N/A</v>
      </c>
      <c r="ED9" s="3" t="s">
        <v>38</v>
      </c>
      <c r="EG9" s="3" t="e">
        <f>VLOOKUP($A9,SVAV!$C:$E,3,0)</f>
        <v>#N/A</v>
      </c>
      <c r="EH9" s="3" t="s">
        <v>39</v>
      </c>
      <c r="EK9" s="3">
        <f>VLOOKUP($A9,SBER!$C:$E,3,0)</f>
        <v>2898</v>
      </c>
      <c r="EL9" s="3" t="s">
        <v>40</v>
      </c>
      <c r="EO9" s="3">
        <f>VLOOKUP($A9,SBERP!$C:$E,3,0)</f>
        <v>39.19</v>
      </c>
      <c r="EP9" s="3" t="s">
        <v>41</v>
      </c>
      <c r="ES9" s="3" t="e">
        <f>VLOOKUP($A9,CHMF!$C:$E,3,0)</f>
        <v>#N/A</v>
      </c>
      <c r="ET9" s="3" t="s">
        <v>42</v>
      </c>
      <c r="EW9" s="3" t="e">
        <f>VLOOKUP($A9,AFKS!$C:$E,3,0)</f>
        <v>#N/A</v>
      </c>
      <c r="EX9" s="3" t="s">
        <v>43</v>
      </c>
      <c r="FA9" s="3">
        <f>VLOOKUP($A9,SNGS!$C:$E,3,0)</f>
        <v>9.98</v>
      </c>
      <c r="FB9" s="3" t="s">
        <v>44</v>
      </c>
      <c r="FE9" s="3">
        <f>VLOOKUP($A9,SNGSP!$C:$E,3,0)</f>
        <v>6.73</v>
      </c>
      <c r="FF9" s="3" t="s">
        <v>45</v>
      </c>
      <c r="FI9" s="3" t="e">
        <f>VLOOKUP($A9,TRMK!$C:$E,3,0)</f>
        <v>#N/A</v>
      </c>
      <c r="FJ9" s="3" t="s">
        <v>46</v>
      </c>
      <c r="FM9" s="3">
        <f>VLOOKUP($A9,TATN!$C:$E,3,0)</f>
        <v>16.149999999999999</v>
      </c>
      <c r="FN9" s="3" t="s">
        <v>47</v>
      </c>
      <c r="FQ9" s="3">
        <f>VLOOKUP($A9,TATNP!$C:$E,3,0)</f>
        <v>12.85</v>
      </c>
      <c r="FR9" s="3" t="s">
        <v>48</v>
      </c>
      <c r="FU9" s="3" t="e">
        <f>VLOOKUP($A9,TRNFP!$C:$E,3,0)</f>
        <v>#N/A</v>
      </c>
      <c r="FV9" s="3" t="s">
        <v>49</v>
      </c>
      <c r="FY9" s="3" t="e">
        <f>VLOOKUP($A9,URKA!$C:$E,3,0)</f>
        <v>#N/A</v>
      </c>
      <c r="FZ9" s="3" t="s">
        <v>50</v>
      </c>
      <c r="GC9" s="3" t="e">
        <f>VLOOKUP($A9,FEES!$C:$E,3,0)</f>
        <v>#N/A</v>
      </c>
      <c r="GD9" s="3" t="s">
        <v>51</v>
      </c>
      <c r="GG9" s="3" t="e">
        <f>VLOOKUP($A9,PHOR!$C:$E,3,0)</f>
        <v>#N/A</v>
      </c>
      <c r="GH9" s="3" t="s">
        <v>52</v>
      </c>
      <c r="GK9" s="3" t="e">
        <f>VLOOKUP($A9,GCHE!$C:$E,3,0)</f>
        <v>#N/A</v>
      </c>
      <c r="GL9" s="3" t="s">
        <v>53</v>
      </c>
      <c r="GO9" s="3" t="e">
        <f>VLOOKUP($A9,EONR!$C:$E,3,0)</f>
        <v>#N/A</v>
      </c>
    </row>
    <row r="10" spans="1:197" x14ac:dyDescent="0.45">
      <c r="A10" s="86">
        <v>37319</v>
      </c>
      <c r="B10" s="3" t="s">
        <v>5</v>
      </c>
      <c r="E10" s="3" t="e">
        <f>VLOOKUP($A10,POLY!$C:$E,3,0)</f>
        <v>#N/A</v>
      </c>
      <c r="F10" s="3" t="s">
        <v>6</v>
      </c>
      <c r="I10" s="3" t="e">
        <f>VLOOKUP($A10,YNDX!$C:$E,3,0)</f>
        <v>#N/A</v>
      </c>
      <c r="J10" s="3" t="s">
        <v>7</v>
      </c>
      <c r="M10" s="3" t="e">
        <f>VLOOKUP($A10,ALRS!$C:$E,3,0)</f>
        <v>#N/A</v>
      </c>
      <c r="N10" s="3" t="s">
        <v>8</v>
      </c>
      <c r="Q10" s="3" t="e">
        <f>VLOOKUP($A10,AKRN!$C:$E,3,0)</f>
        <v>#N/A</v>
      </c>
      <c r="R10" s="3" t="s">
        <v>9</v>
      </c>
      <c r="U10" s="3">
        <f>VLOOKUP($A10,AFLT!$C:$E,3,0)</f>
        <v>12.95</v>
      </c>
      <c r="V10" s="3" t="s">
        <v>10</v>
      </c>
      <c r="Y10" s="3" t="e">
        <f>VLOOKUP($A10,BSPB!$C:$E,3,0)</f>
        <v>#N/A</v>
      </c>
      <c r="Z10" s="3" t="s">
        <v>11</v>
      </c>
      <c r="AC10" s="3" t="e">
        <f>VLOOKUP($A10,BANE!$C:$E,3,0)</f>
        <v>#N/A</v>
      </c>
      <c r="AD10" s="3" t="s">
        <v>12</v>
      </c>
      <c r="AG10" s="3" t="e">
        <f>VLOOKUP($A10,BANEP!$C:$E,3,0)</f>
        <v>#N/A</v>
      </c>
      <c r="AH10" s="3" t="s">
        <v>13</v>
      </c>
      <c r="AK10" s="3" t="e">
        <f>VLOOKUP($A10,VTBR!$C:$E,3,0)</f>
        <v>#N/A</v>
      </c>
      <c r="AL10" s="3" t="s">
        <v>14</v>
      </c>
      <c r="AO10" s="3" t="e">
        <f>VLOOKUP($A10,VSMO!$C:$E,3,0)</f>
        <v>#N/A</v>
      </c>
      <c r="AP10" s="3" t="s">
        <v>15</v>
      </c>
      <c r="AS10" s="3" t="e">
        <f>VLOOKUP($A10,GAZP!$C:$E,3,0)</f>
        <v>#N/A</v>
      </c>
      <c r="AT10" s="3" t="s">
        <v>16</v>
      </c>
      <c r="AW10" s="3">
        <f>VLOOKUP($A10,GMKN!$C:$E,3,0)</f>
        <v>628</v>
      </c>
      <c r="AX10" s="3" t="s">
        <v>17</v>
      </c>
      <c r="BA10" s="3" t="e">
        <f>VLOOKUP($A10,DIXY!$C:$E,3,0)</f>
        <v>#N/A</v>
      </c>
      <c r="BB10" s="3" t="s">
        <v>18</v>
      </c>
      <c r="BE10" s="3" t="e">
        <f>VLOOKUP($A10,IRAO!$C:$E,3,0)</f>
        <v>#N/A</v>
      </c>
      <c r="BF10" s="3" t="s">
        <v>19</v>
      </c>
      <c r="BI10" s="3" t="e">
        <f>VLOOKUP($A10,KMAZ!$C:$E,3,0)</f>
        <v>#N/A</v>
      </c>
      <c r="BJ10" s="3" t="s">
        <v>20</v>
      </c>
      <c r="BM10" s="3" t="e">
        <f>VLOOKUP($A10,LSRG!$C:$E,3,0)</f>
        <v>#N/A</v>
      </c>
      <c r="BN10" s="3" t="s">
        <v>21</v>
      </c>
      <c r="BQ10" s="3">
        <f>VLOOKUP($A10,LKOH!$C:$E,3,0)</f>
        <v>413.45</v>
      </c>
      <c r="BR10" s="3" t="s">
        <v>22</v>
      </c>
      <c r="BU10" s="3" t="e">
        <f>VLOOKUP($A10,MVID!$C:$E,3,0)</f>
        <v>#N/A</v>
      </c>
      <c r="BV10" s="3" t="s">
        <v>23</v>
      </c>
      <c r="BY10" s="3" t="e">
        <f>VLOOKUP($A10,MAGN!$C:$E,3,0)</f>
        <v>#N/A</v>
      </c>
      <c r="BZ10" s="3" t="s">
        <v>24</v>
      </c>
      <c r="CC10" s="3" t="e">
        <f>VLOOKUP($A10,MTSS!$C:$E,3,0)</f>
        <v>#N/A</v>
      </c>
      <c r="CD10" s="3" t="s">
        <v>25</v>
      </c>
      <c r="CG10" s="3" t="e">
        <f>VLOOKUP($A10,MGNT!$C:$E,3,0)</f>
        <v>#N/A</v>
      </c>
      <c r="CH10" s="3" t="s">
        <v>26</v>
      </c>
      <c r="CK10" s="3" t="e">
        <f>VLOOKUP($A10,MFON!$C:$E,3,0)</f>
        <v>#N/A</v>
      </c>
      <c r="CL10" s="3" t="s">
        <v>27</v>
      </c>
      <c r="CO10" s="3" t="e">
        <f>VLOOKUP($A10,MOEX!$C:$E,3,0)</f>
        <v>#N/A</v>
      </c>
      <c r="CP10" s="3" t="s">
        <v>28</v>
      </c>
      <c r="CS10" s="3" t="e">
        <f>VLOOKUP($A10,MSTT!$C:$E,3,0)</f>
        <v>#N/A</v>
      </c>
      <c r="CT10" s="3" t="s">
        <v>29</v>
      </c>
      <c r="CW10" s="3" t="e">
        <f>VLOOKUP($A10,NLMK!$C:$E,3,0)</f>
        <v>#N/A</v>
      </c>
      <c r="CX10" s="3" t="s">
        <v>30</v>
      </c>
      <c r="DA10" s="3" t="e">
        <f>VLOOKUP($A10,NMTP!$C:$E,3,0)</f>
        <v>#N/A</v>
      </c>
      <c r="DB10" s="3" t="s">
        <v>31</v>
      </c>
      <c r="DE10" s="3" t="e">
        <f>VLOOKUP($A10,NVTK!$C:$E,3,0)</f>
        <v>#N/A</v>
      </c>
      <c r="DF10" s="3" t="s">
        <v>32</v>
      </c>
      <c r="DI10" s="3" t="e">
        <f>VLOOKUP($A10,PIKK!$C:$E,3,0)</f>
        <v>#N/A</v>
      </c>
      <c r="DJ10" s="3" t="s">
        <v>33</v>
      </c>
      <c r="DM10" s="3" t="e">
        <f>VLOOKUP($A10,ROSN!$C:$E,3,0)</f>
        <v>#N/A</v>
      </c>
      <c r="DN10" s="3" t="s">
        <v>34</v>
      </c>
      <c r="DQ10" s="3">
        <f>VLOOKUP($A10,RTKM!$C:$E,3,0)</f>
        <v>38.75</v>
      </c>
      <c r="DR10" s="3" t="s">
        <v>35</v>
      </c>
      <c r="DU10" s="3">
        <f>VLOOKUP($A10,RTKMP!$C:$E,3,0)</f>
        <v>22</v>
      </c>
      <c r="DV10" s="3" t="s">
        <v>36</v>
      </c>
      <c r="DY10" s="3" t="e">
        <f>VLOOKUP($A10,HYDR!$C:$E,3,0)</f>
        <v>#N/A</v>
      </c>
      <c r="DZ10" s="3" t="s">
        <v>37</v>
      </c>
      <c r="EC10" s="3" t="e">
        <f>VLOOKUP($A10,RUAL!$C:$E,3,0)</f>
        <v>#N/A</v>
      </c>
      <c r="ED10" s="3" t="s">
        <v>38</v>
      </c>
      <c r="EG10" s="3" t="e">
        <f>VLOOKUP($A10,SVAV!$C:$E,3,0)</f>
        <v>#N/A</v>
      </c>
      <c r="EH10" s="3" t="s">
        <v>39</v>
      </c>
      <c r="EK10" s="3">
        <f>VLOOKUP($A10,SBER!$C:$E,3,0)</f>
        <v>2995.55</v>
      </c>
      <c r="EL10" s="3" t="s">
        <v>40</v>
      </c>
      <c r="EO10" s="3">
        <f>VLOOKUP($A10,SBERP!$C:$E,3,0)</f>
        <v>46.91</v>
      </c>
      <c r="EP10" s="3" t="s">
        <v>41</v>
      </c>
      <c r="ES10" s="3" t="e">
        <f>VLOOKUP($A10,CHMF!$C:$E,3,0)</f>
        <v>#N/A</v>
      </c>
      <c r="ET10" s="3" t="s">
        <v>42</v>
      </c>
      <c r="EW10" s="3" t="e">
        <f>VLOOKUP($A10,AFKS!$C:$E,3,0)</f>
        <v>#N/A</v>
      </c>
      <c r="EX10" s="3" t="s">
        <v>43</v>
      </c>
      <c r="FA10" s="3">
        <f>VLOOKUP($A10,SNGS!$C:$E,3,0)</f>
        <v>11.194000000000001</v>
      </c>
      <c r="FB10" s="3" t="s">
        <v>44</v>
      </c>
      <c r="FE10" s="3">
        <f>VLOOKUP($A10,SNGSP!$C:$E,3,0)</f>
        <v>7.149</v>
      </c>
      <c r="FF10" s="3" t="s">
        <v>45</v>
      </c>
      <c r="FI10" s="3" t="e">
        <f>VLOOKUP($A10,TRMK!$C:$E,3,0)</f>
        <v>#N/A</v>
      </c>
      <c r="FJ10" s="3" t="s">
        <v>46</v>
      </c>
      <c r="FM10" s="3">
        <f>VLOOKUP($A10,TATN!$C:$E,3,0)</f>
        <v>17.14</v>
      </c>
      <c r="FN10" s="3" t="s">
        <v>47</v>
      </c>
      <c r="FQ10" s="3">
        <f>VLOOKUP($A10,TATNP!$C:$E,3,0)</f>
        <v>12.95</v>
      </c>
      <c r="FR10" s="3" t="s">
        <v>48</v>
      </c>
      <c r="FU10" s="3" t="e">
        <f>VLOOKUP($A10,TRNFP!$C:$E,3,0)</f>
        <v>#N/A</v>
      </c>
      <c r="FV10" s="3" t="s">
        <v>49</v>
      </c>
      <c r="FY10" s="3" t="e">
        <f>VLOOKUP($A10,URKA!$C:$E,3,0)</f>
        <v>#N/A</v>
      </c>
      <c r="FZ10" s="3" t="s">
        <v>50</v>
      </c>
      <c r="GC10" s="3" t="e">
        <f>VLOOKUP($A10,FEES!$C:$E,3,0)</f>
        <v>#N/A</v>
      </c>
      <c r="GD10" s="3" t="s">
        <v>51</v>
      </c>
      <c r="GG10" s="3" t="e">
        <f>VLOOKUP($A10,PHOR!$C:$E,3,0)</f>
        <v>#N/A</v>
      </c>
      <c r="GH10" s="3" t="s">
        <v>52</v>
      </c>
      <c r="GK10" s="3" t="e">
        <f>VLOOKUP($A10,GCHE!$C:$E,3,0)</f>
        <v>#N/A</v>
      </c>
      <c r="GL10" s="3" t="s">
        <v>53</v>
      </c>
      <c r="GO10" s="3" t="e">
        <f>VLOOKUP($A10,EONR!$C:$E,3,0)</f>
        <v>#N/A</v>
      </c>
    </row>
    <row r="11" spans="1:197" x14ac:dyDescent="0.45">
      <c r="A11" s="86">
        <v>37326</v>
      </c>
      <c r="B11" s="3" t="s">
        <v>5</v>
      </c>
      <c r="E11" s="3" t="e">
        <f>VLOOKUP($A11,POLY!$C:$E,3,0)</f>
        <v>#N/A</v>
      </c>
      <c r="F11" s="3" t="s">
        <v>6</v>
      </c>
      <c r="I11" s="3" t="e">
        <f>VLOOKUP($A11,YNDX!$C:$E,3,0)</f>
        <v>#N/A</v>
      </c>
      <c r="J11" s="3" t="s">
        <v>7</v>
      </c>
      <c r="M11" s="3" t="e">
        <f>VLOOKUP($A11,ALRS!$C:$E,3,0)</f>
        <v>#N/A</v>
      </c>
      <c r="N11" s="3" t="s">
        <v>8</v>
      </c>
      <c r="Q11" s="3" t="e">
        <f>VLOOKUP($A11,AKRN!$C:$E,3,0)</f>
        <v>#N/A</v>
      </c>
      <c r="R11" s="3" t="s">
        <v>9</v>
      </c>
      <c r="U11" s="3">
        <f>VLOOKUP($A11,AFLT!$C:$E,3,0)</f>
        <v>12.04</v>
      </c>
      <c r="V11" s="3" t="s">
        <v>10</v>
      </c>
      <c r="Y11" s="3" t="e">
        <f>VLOOKUP($A11,BSPB!$C:$E,3,0)</f>
        <v>#N/A</v>
      </c>
      <c r="Z11" s="3" t="s">
        <v>11</v>
      </c>
      <c r="AC11" s="3" t="e">
        <f>VLOOKUP($A11,BANE!$C:$E,3,0)</f>
        <v>#N/A</v>
      </c>
      <c r="AD11" s="3" t="s">
        <v>12</v>
      </c>
      <c r="AG11" s="3" t="e">
        <f>VLOOKUP($A11,BANEP!$C:$E,3,0)</f>
        <v>#N/A</v>
      </c>
      <c r="AH11" s="3" t="s">
        <v>13</v>
      </c>
      <c r="AK11" s="3" t="e">
        <f>VLOOKUP($A11,VTBR!$C:$E,3,0)</f>
        <v>#N/A</v>
      </c>
      <c r="AL11" s="3" t="s">
        <v>14</v>
      </c>
      <c r="AO11" s="3" t="e">
        <f>VLOOKUP($A11,VSMO!$C:$E,3,0)</f>
        <v>#N/A</v>
      </c>
      <c r="AP11" s="3" t="s">
        <v>15</v>
      </c>
      <c r="AS11" s="3" t="e">
        <f>VLOOKUP($A11,GAZP!$C:$E,3,0)</f>
        <v>#N/A</v>
      </c>
      <c r="AT11" s="3" t="s">
        <v>16</v>
      </c>
      <c r="AW11" s="3">
        <f>VLOOKUP($A11,GMKN!$C:$E,3,0)</f>
        <v>655</v>
      </c>
      <c r="AX11" s="3" t="s">
        <v>17</v>
      </c>
      <c r="BA11" s="3" t="e">
        <f>VLOOKUP($A11,DIXY!$C:$E,3,0)</f>
        <v>#N/A</v>
      </c>
      <c r="BB11" s="3" t="s">
        <v>18</v>
      </c>
      <c r="BE11" s="3" t="e">
        <f>VLOOKUP($A11,IRAO!$C:$E,3,0)</f>
        <v>#N/A</v>
      </c>
      <c r="BF11" s="3" t="s">
        <v>19</v>
      </c>
      <c r="BI11" s="3" t="e">
        <f>VLOOKUP($A11,KMAZ!$C:$E,3,0)</f>
        <v>#N/A</v>
      </c>
      <c r="BJ11" s="3" t="s">
        <v>20</v>
      </c>
      <c r="BM11" s="3" t="e">
        <f>VLOOKUP($A11,LSRG!$C:$E,3,0)</f>
        <v>#N/A</v>
      </c>
      <c r="BN11" s="3" t="s">
        <v>21</v>
      </c>
      <c r="BQ11" s="3">
        <f>VLOOKUP($A11,LKOH!$C:$E,3,0)</f>
        <v>420.99</v>
      </c>
      <c r="BR11" s="3" t="s">
        <v>22</v>
      </c>
      <c r="BU11" s="3" t="e">
        <f>VLOOKUP($A11,MVID!$C:$E,3,0)</f>
        <v>#N/A</v>
      </c>
      <c r="BV11" s="3" t="s">
        <v>23</v>
      </c>
      <c r="BY11" s="3" t="e">
        <f>VLOOKUP($A11,MAGN!$C:$E,3,0)</f>
        <v>#N/A</v>
      </c>
      <c r="BZ11" s="3" t="s">
        <v>24</v>
      </c>
      <c r="CC11" s="3" t="e">
        <f>VLOOKUP($A11,MTSS!$C:$E,3,0)</f>
        <v>#N/A</v>
      </c>
      <c r="CD11" s="3" t="s">
        <v>25</v>
      </c>
      <c r="CG11" s="3" t="e">
        <f>VLOOKUP($A11,MGNT!$C:$E,3,0)</f>
        <v>#N/A</v>
      </c>
      <c r="CH11" s="3" t="s">
        <v>26</v>
      </c>
      <c r="CK11" s="3" t="e">
        <f>VLOOKUP($A11,MFON!$C:$E,3,0)</f>
        <v>#N/A</v>
      </c>
      <c r="CL11" s="3" t="s">
        <v>27</v>
      </c>
      <c r="CO11" s="3" t="e">
        <f>VLOOKUP($A11,MOEX!$C:$E,3,0)</f>
        <v>#N/A</v>
      </c>
      <c r="CP11" s="3" t="s">
        <v>28</v>
      </c>
      <c r="CS11" s="3" t="e">
        <f>VLOOKUP($A11,MSTT!$C:$E,3,0)</f>
        <v>#N/A</v>
      </c>
      <c r="CT11" s="3" t="s">
        <v>29</v>
      </c>
      <c r="CW11" s="3" t="e">
        <f>VLOOKUP($A11,NLMK!$C:$E,3,0)</f>
        <v>#N/A</v>
      </c>
      <c r="CX11" s="3" t="s">
        <v>30</v>
      </c>
      <c r="DA11" s="3" t="e">
        <f>VLOOKUP($A11,NMTP!$C:$E,3,0)</f>
        <v>#N/A</v>
      </c>
      <c r="DB11" s="3" t="s">
        <v>31</v>
      </c>
      <c r="DE11" s="3" t="e">
        <f>VLOOKUP($A11,NVTK!$C:$E,3,0)</f>
        <v>#N/A</v>
      </c>
      <c r="DF11" s="3" t="s">
        <v>32</v>
      </c>
      <c r="DI11" s="3" t="e">
        <f>VLOOKUP($A11,PIKK!$C:$E,3,0)</f>
        <v>#N/A</v>
      </c>
      <c r="DJ11" s="3" t="s">
        <v>33</v>
      </c>
      <c r="DM11" s="3" t="e">
        <f>VLOOKUP($A11,ROSN!$C:$E,3,0)</f>
        <v>#N/A</v>
      </c>
      <c r="DN11" s="3" t="s">
        <v>34</v>
      </c>
      <c r="DQ11" s="3">
        <f>VLOOKUP($A11,RTKM!$C:$E,3,0)</f>
        <v>37.770000000000003</v>
      </c>
      <c r="DR11" s="3" t="s">
        <v>35</v>
      </c>
      <c r="DU11" s="3">
        <f>VLOOKUP($A11,RTKMP!$C:$E,3,0)</f>
        <v>22.71</v>
      </c>
      <c r="DV11" s="3" t="s">
        <v>36</v>
      </c>
      <c r="DY11" s="3" t="e">
        <f>VLOOKUP($A11,HYDR!$C:$E,3,0)</f>
        <v>#N/A</v>
      </c>
      <c r="DZ11" s="3" t="s">
        <v>37</v>
      </c>
      <c r="EC11" s="3" t="e">
        <f>VLOOKUP($A11,RUAL!$C:$E,3,0)</f>
        <v>#N/A</v>
      </c>
      <c r="ED11" s="3" t="s">
        <v>38</v>
      </c>
      <c r="EG11" s="3" t="e">
        <f>VLOOKUP($A11,SVAV!$C:$E,3,0)</f>
        <v>#N/A</v>
      </c>
      <c r="EH11" s="3" t="s">
        <v>39</v>
      </c>
      <c r="EK11" s="3">
        <f>VLOOKUP($A11,SBER!$C:$E,3,0)</f>
        <v>3239.88</v>
      </c>
      <c r="EL11" s="3" t="s">
        <v>40</v>
      </c>
      <c r="EO11" s="3">
        <f>VLOOKUP($A11,SBERP!$C:$E,3,0)</f>
        <v>48.99</v>
      </c>
      <c r="EP11" s="3" t="s">
        <v>41</v>
      </c>
      <c r="ES11" s="3" t="e">
        <f>VLOOKUP($A11,CHMF!$C:$E,3,0)</f>
        <v>#N/A</v>
      </c>
      <c r="ET11" s="3" t="s">
        <v>42</v>
      </c>
      <c r="EW11" s="3" t="e">
        <f>VLOOKUP($A11,AFKS!$C:$E,3,0)</f>
        <v>#N/A</v>
      </c>
      <c r="EX11" s="3" t="s">
        <v>43</v>
      </c>
      <c r="FA11" s="3">
        <f>VLOOKUP($A11,SNGS!$C:$E,3,0)</f>
        <v>11.74</v>
      </c>
      <c r="FB11" s="3" t="s">
        <v>44</v>
      </c>
      <c r="FE11" s="3">
        <f>VLOOKUP($A11,SNGSP!$C:$E,3,0)</f>
        <v>7.2</v>
      </c>
      <c r="FF11" s="3" t="s">
        <v>45</v>
      </c>
      <c r="FI11" s="3" t="e">
        <f>VLOOKUP($A11,TRMK!$C:$E,3,0)</f>
        <v>#N/A</v>
      </c>
      <c r="FJ11" s="3" t="s">
        <v>46</v>
      </c>
      <c r="FM11" s="3">
        <f>VLOOKUP($A11,TATN!$C:$E,3,0)</f>
        <v>19</v>
      </c>
      <c r="FN11" s="3" t="s">
        <v>47</v>
      </c>
      <c r="FQ11" s="3">
        <f>VLOOKUP($A11,TATNP!$C:$E,3,0)</f>
        <v>14.6</v>
      </c>
      <c r="FR11" s="3" t="s">
        <v>48</v>
      </c>
      <c r="FU11" s="3" t="e">
        <f>VLOOKUP($A11,TRNFP!$C:$E,3,0)</f>
        <v>#N/A</v>
      </c>
      <c r="FV11" s="3" t="s">
        <v>49</v>
      </c>
      <c r="FY11" s="3" t="e">
        <f>VLOOKUP($A11,URKA!$C:$E,3,0)</f>
        <v>#N/A</v>
      </c>
      <c r="FZ11" s="3" t="s">
        <v>50</v>
      </c>
      <c r="GC11" s="3" t="e">
        <f>VLOOKUP($A11,FEES!$C:$E,3,0)</f>
        <v>#N/A</v>
      </c>
      <c r="GD11" s="3" t="s">
        <v>51</v>
      </c>
      <c r="GG11" s="3" t="e">
        <f>VLOOKUP($A11,PHOR!$C:$E,3,0)</f>
        <v>#N/A</v>
      </c>
      <c r="GH11" s="3" t="s">
        <v>52</v>
      </c>
      <c r="GK11" s="3" t="e">
        <f>VLOOKUP($A11,GCHE!$C:$E,3,0)</f>
        <v>#N/A</v>
      </c>
      <c r="GL11" s="3" t="s">
        <v>53</v>
      </c>
      <c r="GO11" s="3" t="e">
        <f>VLOOKUP($A11,EONR!$C:$E,3,0)</f>
        <v>#N/A</v>
      </c>
    </row>
    <row r="12" spans="1:197" x14ac:dyDescent="0.45">
      <c r="A12" s="86">
        <v>37333</v>
      </c>
      <c r="B12" s="3" t="s">
        <v>5</v>
      </c>
      <c r="E12" s="3" t="e">
        <f>VLOOKUP($A12,POLY!$C:$E,3,0)</f>
        <v>#N/A</v>
      </c>
      <c r="F12" s="3" t="s">
        <v>6</v>
      </c>
      <c r="I12" s="3" t="e">
        <f>VLOOKUP($A12,YNDX!$C:$E,3,0)</f>
        <v>#N/A</v>
      </c>
      <c r="J12" s="3" t="s">
        <v>7</v>
      </c>
      <c r="M12" s="3" t="e">
        <f>VLOOKUP($A12,ALRS!$C:$E,3,0)</f>
        <v>#N/A</v>
      </c>
      <c r="N12" s="3" t="s">
        <v>8</v>
      </c>
      <c r="Q12" s="3" t="e">
        <f>VLOOKUP($A12,AKRN!$C:$E,3,0)</f>
        <v>#N/A</v>
      </c>
      <c r="R12" s="3" t="s">
        <v>9</v>
      </c>
      <c r="U12" s="3">
        <f>VLOOKUP($A12,AFLT!$C:$E,3,0)</f>
        <v>12.13</v>
      </c>
      <c r="V12" s="3" t="s">
        <v>10</v>
      </c>
      <c r="Y12" s="3" t="e">
        <f>VLOOKUP($A12,BSPB!$C:$E,3,0)</f>
        <v>#N/A</v>
      </c>
      <c r="Z12" s="3" t="s">
        <v>11</v>
      </c>
      <c r="AC12" s="3" t="e">
        <f>VLOOKUP($A12,BANE!$C:$E,3,0)</f>
        <v>#N/A</v>
      </c>
      <c r="AD12" s="3" t="s">
        <v>12</v>
      </c>
      <c r="AG12" s="3" t="e">
        <f>VLOOKUP($A12,BANEP!$C:$E,3,0)</f>
        <v>#N/A</v>
      </c>
      <c r="AH12" s="3" t="s">
        <v>13</v>
      </c>
      <c r="AK12" s="3" t="e">
        <f>VLOOKUP($A12,VTBR!$C:$E,3,0)</f>
        <v>#N/A</v>
      </c>
      <c r="AL12" s="3" t="s">
        <v>14</v>
      </c>
      <c r="AO12" s="3" t="e">
        <f>VLOOKUP($A12,VSMO!$C:$E,3,0)</f>
        <v>#N/A</v>
      </c>
      <c r="AP12" s="3" t="s">
        <v>15</v>
      </c>
      <c r="AS12" s="3" t="e">
        <f>VLOOKUP($A12,GAZP!$C:$E,3,0)</f>
        <v>#N/A</v>
      </c>
      <c r="AT12" s="3" t="s">
        <v>16</v>
      </c>
      <c r="AW12" s="3">
        <f>VLOOKUP($A12,GMKN!$C:$E,3,0)</f>
        <v>679</v>
      </c>
      <c r="AX12" s="3" t="s">
        <v>17</v>
      </c>
      <c r="BA12" s="3" t="e">
        <f>VLOOKUP($A12,DIXY!$C:$E,3,0)</f>
        <v>#N/A</v>
      </c>
      <c r="BB12" s="3" t="s">
        <v>18</v>
      </c>
      <c r="BE12" s="3" t="e">
        <f>VLOOKUP($A12,IRAO!$C:$E,3,0)</f>
        <v>#N/A</v>
      </c>
      <c r="BF12" s="3" t="s">
        <v>19</v>
      </c>
      <c r="BI12" s="3" t="e">
        <f>VLOOKUP($A12,KMAZ!$C:$E,3,0)</f>
        <v>#N/A</v>
      </c>
      <c r="BJ12" s="3" t="s">
        <v>20</v>
      </c>
      <c r="BM12" s="3" t="e">
        <f>VLOOKUP($A12,LSRG!$C:$E,3,0)</f>
        <v>#N/A</v>
      </c>
      <c r="BN12" s="3" t="s">
        <v>21</v>
      </c>
      <c r="BQ12" s="3">
        <f>VLOOKUP($A12,LKOH!$C:$E,3,0)</f>
        <v>427.5</v>
      </c>
      <c r="BR12" s="3" t="s">
        <v>22</v>
      </c>
      <c r="BU12" s="3" t="e">
        <f>VLOOKUP($A12,MVID!$C:$E,3,0)</f>
        <v>#N/A</v>
      </c>
      <c r="BV12" s="3" t="s">
        <v>23</v>
      </c>
      <c r="BY12" s="3" t="e">
        <f>VLOOKUP($A12,MAGN!$C:$E,3,0)</f>
        <v>#N/A</v>
      </c>
      <c r="BZ12" s="3" t="s">
        <v>24</v>
      </c>
      <c r="CC12" s="3" t="e">
        <f>VLOOKUP($A12,MTSS!$C:$E,3,0)</f>
        <v>#N/A</v>
      </c>
      <c r="CD12" s="3" t="s">
        <v>25</v>
      </c>
      <c r="CG12" s="3" t="e">
        <f>VLOOKUP($A12,MGNT!$C:$E,3,0)</f>
        <v>#N/A</v>
      </c>
      <c r="CH12" s="3" t="s">
        <v>26</v>
      </c>
      <c r="CK12" s="3" t="e">
        <f>VLOOKUP($A12,MFON!$C:$E,3,0)</f>
        <v>#N/A</v>
      </c>
      <c r="CL12" s="3" t="s">
        <v>27</v>
      </c>
      <c r="CO12" s="3" t="e">
        <f>VLOOKUP($A12,MOEX!$C:$E,3,0)</f>
        <v>#N/A</v>
      </c>
      <c r="CP12" s="3" t="s">
        <v>28</v>
      </c>
      <c r="CS12" s="3" t="e">
        <f>VLOOKUP($A12,MSTT!$C:$E,3,0)</f>
        <v>#N/A</v>
      </c>
      <c r="CT12" s="3" t="s">
        <v>29</v>
      </c>
      <c r="CW12" s="3" t="e">
        <f>VLOOKUP($A12,NLMK!$C:$E,3,0)</f>
        <v>#N/A</v>
      </c>
      <c r="CX12" s="3" t="s">
        <v>30</v>
      </c>
      <c r="DA12" s="3" t="e">
        <f>VLOOKUP($A12,NMTP!$C:$E,3,0)</f>
        <v>#N/A</v>
      </c>
      <c r="DB12" s="3" t="s">
        <v>31</v>
      </c>
      <c r="DE12" s="3" t="e">
        <f>VLOOKUP($A12,NVTK!$C:$E,3,0)</f>
        <v>#N/A</v>
      </c>
      <c r="DF12" s="3" t="s">
        <v>32</v>
      </c>
      <c r="DI12" s="3" t="e">
        <f>VLOOKUP($A12,PIKK!$C:$E,3,0)</f>
        <v>#N/A</v>
      </c>
      <c r="DJ12" s="3" t="s">
        <v>33</v>
      </c>
      <c r="DM12" s="3" t="e">
        <f>VLOOKUP($A12,ROSN!$C:$E,3,0)</f>
        <v>#N/A</v>
      </c>
      <c r="DN12" s="3" t="s">
        <v>34</v>
      </c>
      <c r="DQ12" s="3">
        <f>VLOOKUP($A12,RTKM!$C:$E,3,0)</f>
        <v>38.520000000000003</v>
      </c>
      <c r="DR12" s="3" t="s">
        <v>35</v>
      </c>
      <c r="DU12" s="3">
        <f>VLOOKUP($A12,RTKMP!$C:$E,3,0)</f>
        <v>21.61</v>
      </c>
      <c r="DV12" s="3" t="s">
        <v>36</v>
      </c>
      <c r="DY12" s="3" t="e">
        <f>VLOOKUP($A12,HYDR!$C:$E,3,0)</f>
        <v>#N/A</v>
      </c>
      <c r="DZ12" s="3" t="s">
        <v>37</v>
      </c>
      <c r="EC12" s="3" t="e">
        <f>VLOOKUP($A12,RUAL!$C:$E,3,0)</f>
        <v>#N/A</v>
      </c>
      <c r="ED12" s="3" t="s">
        <v>38</v>
      </c>
      <c r="EG12" s="3" t="e">
        <f>VLOOKUP($A12,SVAV!$C:$E,3,0)</f>
        <v>#N/A</v>
      </c>
      <c r="EH12" s="3" t="s">
        <v>39</v>
      </c>
      <c r="EK12" s="3">
        <f>VLOOKUP($A12,SBER!$C:$E,3,0)</f>
        <v>3812</v>
      </c>
      <c r="EL12" s="3" t="s">
        <v>40</v>
      </c>
      <c r="EO12" s="3">
        <f>VLOOKUP($A12,SBERP!$C:$E,3,0)</f>
        <v>56.2</v>
      </c>
      <c r="EP12" s="3" t="s">
        <v>41</v>
      </c>
      <c r="ES12" s="3" t="e">
        <f>VLOOKUP($A12,CHMF!$C:$E,3,0)</f>
        <v>#N/A</v>
      </c>
      <c r="ET12" s="3" t="s">
        <v>42</v>
      </c>
      <c r="EW12" s="3" t="e">
        <f>VLOOKUP($A12,AFKS!$C:$E,3,0)</f>
        <v>#N/A</v>
      </c>
      <c r="EX12" s="3" t="s">
        <v>43</v>
      </c>
      <c r="FA12" s="3">
        <f>VLOOKUP($A12,SNGS!$C:$E,3,0)</f>
        <v>12.25</v>
      </c>
      <c r="FB12" s="3" t="s">
        <v>44</v>
      </c>
      <c r="FE12" s="3">
        <f>VLOOKUP($A12,SNGSP!$C:$E,3,0)</f>
        <v>7.17</v>
      </c>
      <c r="FF12" s="3" t="s">
        <v>45</v>
      </c>
      <c r="FI12" s="3" t="e">
        <f>VLOOKUP($A12,TRMK!$C:$E,3,0)</f>
        <v>#N/A</v>
      </c>
      <c r="FJ12" s="3" t="s">
        <v>46</v>
      </c>
      <c r="FM12" s="3">
        <f>VLOOKUP($A12,TATN!$C:$E,3,0)</f>
        <v>19.5</v>
      </c>
      <c r="FN12" s="3" t="s">
        <v>47</v>
      </c>
      <c r="FQ12" s="3">
        <f>VLOOKUP($A12,TATNP!$C:$E,3,0)</f>
        <v>14.25</v>
      </c>
      <c r="FR12" s="3" t="s">
        <v>48</v>
      </c>
      <c r="FU12" s="3" t="e">
        <f>VLOOKUP($A12,TRNFP!$C:$E,3,0)</f>
        <v>#N/A</v>
      </c>
      <c r="FV12" s="3" t="s">
        <v>49</v>
      </c>
      <c r="FY12" s="3" t="e">
        <f>VLOOKUP($A12,URKA!$C:$E,3,0)</f>
        <v>#N/A</v>
      </c>
      <c r="FZ12" s="3" t="s">
        <v>50</v>
      </c>
      <c r="GC12" s="3" t="e">
        <f>VLOOKUP($A12,FEES!$C:$E,3,0)</f>
        <v>#N/A</v>
      </c>
      <c r="GD12" s="3" t="s">
        <v>51</v>
      </c>
      <c r="GG12" s="3" t="e">
        <f>VLOOKUP($A12,PHOR!$C:$E,3,0)</f>
        <v>#N/A</v>
      </c>
      <c r="GH12" s="3" t="s">
        <v>52</v>
      </c>
      <c r="GK12" s="3" t="e">
        <f>VLOOKUP($A12,GCHE!$C:$E,3,0)</f>
        <v>#N/A</v>
      </c>
      <c r="GL12" s="3" t="s">
        <v>53</v>
      </c>
      <c r="GO12" s="3" t="e">
        <f>VLOOKUP($A12,EONR!$C:$E,3,0)</f>
        <v>#N/A</v>
      </c>
    </row>
    <row r="13" spans="1:197" x14ac:dyDescent="0.45">
      <c r="A13" s="86">
        <v>37340</v>
      </c>
      <c r="B13" s="3" t="s">
        <v>5</v>
      </c>
      <c r="E13" s="3" t="e">
        <f>VLOOKUP($A13,POLY!$C:$E,3,0)</f>
        <v>#N/A</v>
      </c>
      <c r="F13" s="3" t="s">
        <v>6</v>
      </c>
      <c r="I13" s="3" t="e">
        <f>VLOOKUP($A13,YNDX!$C:$E,3,0)</f>
        <v>#N/A</v>
      </c>
      <c r="J13" s="3" t="s">
        <v>7</v>
      </c>
      <c r="M13" s="3" t="e">
        <f>VLOOKUP($A13,ALRS!$C:$E,3,0)</f>
        <v>#N/A</v>
      </c>
      <c r="N13" s="3" t="s">
        <v>8</v>
      </c>
      <c r="Q13" s="3" t="e">
        <f>VLOOKUP($A13,AKRN!$C:$E,3,0)</f>
        <v>#N/A</v>
      </c>
      <c r="R13" s="3" t="s">
        <v>9</v>
      </c>
      <c r="U13" s="3">
        <f>VLOOKUP($A13,AFLT!$C:$E,3,0)</f>
        <v>12.22</v>
      </c>
      <c r="V13" s="3" t="s">
        <v>10</v>
      </c>
      <c r="Y13" s="3" t="e">
        <f>VLOOKUP($A13,BSPB!$C:$E,3,0)</f>
        <v>#N/A</v>
      </c>
      <c r="Z13" s="3" t="s">
        <v>11</v>
      </c>
      <c r="AC13" s="3" t="e">
        <f>VLOOKUP($A13,BANE!$C:$E,3,0)</f>
        <v>#N/A</v>
      </c>
      <c r="AD13" s="3" t="s">
        <v>12</v>
      </c>
      <c r="AG13" s="3" t="e">
        <f>VLOOKUP($A13,BANEP!$C:$E,3,0)</f>
        <v>#N/A</v>
      </c>
      <c r="AH13" s="3" t="s">
        <v>13</v>
      </c>
      <c r="AK13" s="3" t="e">
        <f>VLOOKUP($A13,VTBR!$C:$E,3,0)</f>
        <v>#N/A</v>
      </c>
      <c r="AL13" s="3" t="s">
        <v>14</v>
      </c>
      <c r="AO13" s="3" t="e">
        <f>VLOOKUP($A13,VSMO!$C:$E,3,0)</f>
        <v>#N/A</v>
      </c>
      <c r="AP13" s="3" t="s">
        <v>15</v>
      </c>
      <c r="AS13" s="3" t="e">
        <f>VLOOKUP($A13,GAZP!$C:$E,3,0)</f>
        <v>#N/A</v>
      </c>
      <c r="AT13" s="3" t="s">
        <v>16</v>
      </c>
      <c r="AW13" s="3">
        <f>VLOOKUP($A13,GMKN!$C:$E,3,0)</f>
        <v>678</v>
      </c>
      <c r="AX13" s="3" t="s">
        <v>17</v>
      </c>
      <c r="BA13" s="3" t="e">
        <f>VLOOKUP($A13,DIXY!$C:$E,3,0)</f>
        <v>#N/A</v>
      </c>
      <c r="BB13" s="3" t="s">
        <v>18</v>
      </c>
      <c r="BE13" s="3" t="e">
        <f>VLOOKUP($A13,IRAO!$C:$E,3,0)</f>
        <v>#N/A</v>
      </c>
      <c r="BF13" s="3" t="s">
        <v>19</v>
      </c>
      <c r="BI13" s="3" t="e">
        <f>VLOOKUP($A13,KMAZ!$C:$E,3,0)</f>
        <v>#N/A</v>
      </c>
      <c r="BJ13" s="3" t="s">
        <v>20</v>
      </c>
      <c r="BM13" s="3" t="e">
        <f>VLOOKUP($A13,LSRG!$C:$E,3,0)</f>
        <v>#N/A</v>
      </c>
      <c r="BN13" s="3" t="s">
        <v>21</v>
      </c>
      <c r="BQ13" s="3">
        <f>VLOOKUP($A13,LKOH!$C:$E,3,0)</f>
        <v>454.5</v>
      </c>
      <c r="BR13" s="3" t="s">
        <v>22</v>
      </c>
      <c r="BU13" s="3" t="e">
        <f>VLOOKUP($A13,MVID!$C:$E,3,0)</f>
        <v>#N/A</v>
      </c>
      <c r="BV13" s="3" t="s">
        <v>23</v>
      </c>
      <c r="BY13" s="3" t="e">
        <f>VLOOKUP($A13,MAGN!$C:$E,3,0)</f>
        <v>#N/A</v>
      </c>
      <c r="BZ13" s="3" t="s">
        <v>24</v>
      </c>
      <c r="CC13" s="3" t="e">
        <f>VLOOKUP($A13,MTSS!$C:$E,3,0)</f>
        <v>#N/A</v>
      </c>
      <c r="CD13" s="3" t="s">
        <v>25</v>
      </c>
      <c r="CG13" s="3" t="e">
        <f>VLOOKUP($A13,MGNT!$C:$E,3,0)</f>
        <v>#N/A</v>
      </c>
      <c r="CH13" s="3" t="s">
        <v>26</v>
      </c>
      <c r="CK13" s="3" t="e">
        <f>VLOOKUP($A13,MFON!$C:$E,3,0)</f>
        <v>#N/A</v>
      </c>
      <c r="CL13" s="3" t="s">
        <v>27</v>
      </c>
      <c r="CO13" s="3" t="e">
        <f>VLOOKUP($A13,MOEX!$C:$E,3,0)</f>
        <v>#N/A</v>
      </c>
      <c r="CP13" s="3" t="s">
        <v>28</v>
      </c>
      <c r="CS13" s="3" t="e">
        <f>VLOOKUP($A13,MSTT!$C:$E,3,0)</f>
        <v>#N/A</v>
      </c>
      <c r="CT13" s="3" t="s">
        <v>29</v>
      </c>
      <c r="CW13" s="3" t="e">
        <f>VLOOKUP($A13,NLMK!$C:$E,3,0)</f>
        <v>#N/A</v>
      </c>
      <c r="CX13" s="3" t="s">
        <v>30</v>
      </c>
      <c r="DA13" s="3" t="e">
        <f>VLOOKUP($A13,NMTP!$C:$E,3,0)</f>
        <v>#N/A</v>
      </c>
      <c r="DB13" s="3" t="s">
        <v>31</v>
      </c>
      <c r="DE13" s="3" t="e">
        <f>VLOOKUP($A13,NVTK!$C:$E,3,0)</f>
        <v>#N/A</v>
      </c>
      <c r="DF13" s="3" t="s">
        <v>32</v>
      </c>
      <c r="DI13" s="3" t="e">
        <f>VLOOKUP($A13,PIKK!$C:$E,3,0)</f>
        <v>#N/A</v>
      </c>
      <c r="DJ13" s="3" t="s">
        <v>33</v>
      </c>
      <c r="DM13" s="3" t="e">
        <f>VLOOKUP($A13,ROSN!$C:$E,3,0)</f>
        <v>#N/A</v>
      </c>
      <c r="DN13" s="3" t="s">
        <v>34</v>
      </c>
      <c r="DQ13" s="3">
        <f>VLOOKUP($A13,RTKM!$C:$E,3,0)</f>
        <v>39.64</v>
      </c>
      <c r="DR13" s="3" t="s">
        <v>35</v>
      </c>
      <c r="DU13" s="3">
        <f>VLOOKUP($A13,RTKMP!$C:$E,3,0)</f>
        <v>22.3</v>
      </c>
      <c r="DV13" s="3" t="s">
        <v>36</v>
      </c>
      <c r="DY13" s="3" t="e">
        <f>VLOOKUP($A13,HYDR!$C:$E,3,0)</f>
        <v>#N/A</v>
      </c>
      <c r="DZ13" s="3" t="s">
        <v>37</v>
      </c>
      <c r="EC13" s="3" t="e">
        <f>VLOOKUP($A13,RUAL!$C:$E,3,0)</f>
        <v>#N/A</v>
      </c>
      <c r="ED13" s="3" t="s">
        <v>38</v>
      </c>
      <c r="EG13" s="3" t="e">
        <f>VLOOKUP($A13,SVAV!$C:$E,3,0)</f>
        <v>#N/A</v>
      </c>
      <c r="EH13" s="3" t="s">
        <v>39</v>
      </c>
      <c r="EK13" s="3">
        <f>VLOOKUP($A13,SBER!$C:$E,3,0)</f>
        <v>4280</v>
      </c>
      <c r="EL13" s="3" t="s">
        <v>40</v>
      </c>
      <c r="EO13" s="3">
        <f>VLOOKUP($A13,SBERP!$C:$E,3,0)</f>
        <v>57.2</v>
      </c>
      <c r="EP13" s="3" t="s">
        <v>41</v>
      </c>
      <c r="ES13" s="3" t="e">
        <f>VLOOKUP($A13,CHMF!$C:$E,3,0)</f>
        <v>#N/A</v>
      </c>
      <c r="ET13" s="3" t="s">
        <v>42</v>
      </c>
      <c r="EW13" s="3" t="e">
        <f>VLOOKUP($A13,AFKS!$C:$E,3,0)</f>
        <v>#N/A</v>
      </c>
      <c r="EX13" s="3" t="s">
        <v>43</v>
      </c>
      <c r="FA13" s="3">
        <f>VLOOKUP($A13,SNGS!$C:$E,3,0)</f>
        <v>11.42</v>
      </c>
      <c r="FB13" s="3" t="s">
        <v>44</v>
      </c>
      <c r="FE13" s="3">
        <f>VLOOKUP($A13,SNGSP!$C:$E,3,0)</f>
        <v>6.89</v>
      </c>
      <c r="FF13" s="3" t="s">
        <v>45</v>
      </c>
      <c r="FI13" s="3" t="e">
        <f>VLOOKUP($A13,TRMK!$C:$E,3,0)</f>
        <v>#N/A</v>
      </c>
      <c r="FJ13" s="3" t="s">
        <v>46</v>
      </c>
      <c r="FM13" s="3">
        <f>VLOOKUP($A13,TATN!$C:$E,3,0)</f>
        <v>21.42</v>
      </c>
      <c r="FN13" s="3" t="s">
        <v>47</v>
      </c>
      <c r="FQ13" s="3">
        <f>VLOOKUP($A13,TATNP!$C:$E,3,0)</f>
        <v>15.9</v>
      </c>
      <c r="FR13" s="3" t="s">
        <v>48</v>
      </c>
      <c r="FU13" s="3" t="e">
        <f>VLOOKUP($A13,TRNFP!$C:$E,3,0)</f>
        <v>#N/A</v>
      </c>
      <c r="FV13" s="3" t="s">
        <v>49</v>
      </c>
      <c r="FY13" s="3" t="e">
        <f>VLOOKUP($A13,URKA!$C:$E,3,0)</f>
        <v>#N/A</v>
      </c>
      <c r="FZ13" s="3" t="s">
        <v>50</v>
      </c>
      <c r="GC13" s="3" t="e">
        <f>VLOOKUP($A13,FEES!$C:$E,3,0)</f>
        <v>#N/A</v>
      </c>
      <c r="GD13" s="3" t="s">
        <v>51</v>
      </c>
      <c r="GG13" s="3" t="e">
        <f>VLOOKUP($A13,PHOR!$C:$E,3,0)</f>
        <v>#N/A</v>
      </c>
      <c r="GH13" s="3" t="s">
        <v>52</v>
      </c>
      <c r="GK13" s="3" t="e">
        <f>VLOOKUP($A13,GCHE!$C:$E,3,0)</f>
        <v>#N/A</v>
      </c>
      <c r="GL13" s="3" t="s">
        <v>53</v>
      </c>
      <c r="GO13" s="3" t="e">
        <f>VLOOKUP($A13,EONR!$C:$E,3,0)</f>
        <v>#N/A</v>
      </c>
    </row>
    <row r="14" spans="1:197" x14ac:dyDescent="0.45">
      <c r="A14" s="86">
        <v>37347</v>
      </c>
      <c r="B14" s="3" t="s">
        <v>5</v>
      </c>
      <c r="E14" s="3" t="e">
        <f>VLOOKUP($A14,POLY!$C:$E,3,0)</f>
        <v>#N/A</v>
      </c>
      <c r="F14" s="3" t="s">
        <v>6</v>
      </c>
      <c r="I14" s="3" t="e">
        <f>VLOOKUP($A14,YNDX!$C:$E,3,0)</f>
        <v>#N/A</v>
      </c>
      <c r="J14" s="3" t="s">
        <v>7</v>
      </c>
      <c r="M14" s="3" t="e">
        <f>VLOOKUP($A14,ALRS!$C:$E,3,0)</f>
        <v>#N/A</v>
      </c>
      <c r="N14" s="3" t="s">
        <v>8</v>
      </c>
      <c r="Q14" s="3" t="e">
        <f>VLOOKUP($A14,AKRN!$C:$E,3,0)</f>
        <v>#N/A</v>
      </c>
      <c r="R14" s="3" t="s">
        <v>9</v>
      </c>
      <c r="U14" s="3">
        <f>VLOOKUP($A14,AFLT!$C:$E,3,0)</f>
        <v>12.26</v>
      </c>
      <c r="V14" s="3" t="s">
        <v>10</v>
      </c>
      <c r="Y14" s="3" t="e">
        <f>VLOOKUP($A14,BSPB!$C:$E,3,0)</f>
        <v>#N/A</v>
      </c>
      <c r="Z14" s="3" t="s">
        <v>11</v>
      </c>
      <c r="AC14" s="3" t="e">
        <f>VLOOKUP($A14,BANE!$C:$E,3,0)</f>
        <v>#N/A</v>
      </c>
      <c r="AD14" s="3" t="s">
        <v>12</v>
      </c>
      <c r="AG14" s="3" t="e">
        <f>VLOOKUP($A14,BANEP!$C:$E,3,0)</f>
        <v>#N/A</v>
      </c>
      <c r="AH14" s="3" t="s">
        <v>13</v>
      </c>
      <c r="AK14" s="3" t="e">
        <f>VLOOKUP($A14,VTBR!$C:$E,3,0)</f>
        <v>#N/A</v>
      </c>
      <c r="AL14" s="3" t="s">
        <v>14</v>
      </c>
      <c r="AO14" s="3" t="e">
        <f>VLOOKUP($A14,VSMO!$C:$E,3,0)</f>
        <v>#N/A</v>
      </c>
      <c r="AP14" s="3" t="s">
        <v>15</v>
      </c>
      <c r="AS14" s="3" t="e">
        <f>VLOOKUP($A14,GAZP!$C:$E,3,0)</f>
        <v>#N/A</v>
      </c>
      <c r="AT14" s="3" t="s">
        <v>16</v>
      </c>
      <c r="AW14" s="3">
        <f>VLOOKUP($A14,GMKN!$C:$E,3,0)</f>
        <v>648.25</v>
      </c>
      <c r="AX14" s="3" t="s">
        <v>17</v>
      </c>
      <c r="BA14" s="3" t="e">
        <f>VLOOKUP($A14,DIXY!$C:$E,3,0)</f>
        <v>#N/A</v>
      </c>
      <c r="BB14" s="3" t="s">
        <v>18</v>
      </c>
      <c r="BE14" s="3" t="e">
        <f>VLOOKUP($A14,IRAO!$C:$E,3,0)</f>
        <v>#N/A</v>
      </c>
      <c r="BF14" s="3" t="s">
        <v>19</v>
      </c>
      <c r="BI14" s="3" t="e">
        <f>VLOOKUP($A14,KMAZ!$C:$E,3,0)</f>
        <v>#N/A</v>
      </c>
      <c r="BJ14" s="3" t="s">
        <v>20</v>
      </c>
      <c r="BM14" s="3" t="e">
        <f>VLOOKUP($A14,LSRG!$C:$E,3,0)</f>
        <v>#N/A</v>
      </c>
      <c r="BN14" s="3" t="s">
        <v>21</v>
      </c>
      <c r="BQ14" s="3">
        <f>VLOOKUP($A14,LKOH!$C:$E,3,0)</f>
        <v>449</v>
      </c>
      <c r="BR14" s="3" t="s">
        <v>22</v>
      </c>
      <c r="BU14" s="3" t="e">
        <f>VLOOKUP($A14,MVID!$C:$E,3,0)</f>
        <v>#N/A</v>
      </c>
      <c r="BV14" s="3" t="s">
        <v>23</v>
      </c>
      <c r="BY14" s="3" t="e">
        <f>VLOOKUP($A14,MAGN!$C:$E,3,0)</f>
        <v>#N/A</v>
      </c>
      <c r="BZ14" s="3" t="s">
        <v>24</v>
      </c>
      <c r="CC14" s="3" t="e">
        <f>VLOOKUP($A14,MTSS!$C:$E,3,0)</f>
        <v>#N/A</v>
      </c>
      <c r="CD14" s="3" t="s">
        <v>25</v>
      </c>
      <c r="CG14" s="3" t="e">
        <f>VLOOKUP($A14,MGNT!$C:$E,3,0)</f>
        <v>#N/A</v>
      </c>
      <c r="CH14" s="3" t="s">
        <v>26</v>
      </c>
      <c r="CK14" s="3" t="e">
        <f>VLOOKUP($A14,MFON!$C:$E,3,0)</f>
        <v>#N/A</v>
      </c>
      <c r="CL14" s="3" t="s">
        <v>27</v>
      </c>
      <c r="CO14" s="3" t="e">
        <f>VLOOKUP($A14,MOEX!$C:$E,3,0)</f>
        <v>#N/A</v>
      </c>
      <c r="CP14" s="3" t="s">
        <v>28</v>
      </c>
      <c r="CS14" s="3" t="e">
        <f>VLOOKUP($A14,MSTT!$C:$E,3,0)</f>
        <v>#N/A</v>
      </c>
      <c r="CT14" s="3" t="s">
        <v>29</v>
      </c>
      <c r="CW14" s="3" t="e">
        <f>VLOOKUP($A14,NLMK!$C:$E,3,0)</f>
        <v>#N/A</v>
      </c>
      <c r="CX14" s="3" t="s">
        <v>30</v>
      </c>
      <c r="DA14" s="3" t="e">
        <f>VLOOKUP($A14,NMTP!$C:$E,3,0)</f>
        <v>#N/A</v>
      </c>
      <c r="DB14" s="3" t="s">
        <v>31</v>
      </c>
      <c r="DE14" s="3" t="e">
        <f>VLOOKUP($A14,NVTK!$C:$E,3,0)</f>
        <v>#N/A</v>
      </c>
      <c r="DF14" s="3" t="s">
        <v>32</v>
      </c>
      <c r="DI14" s="3" t="e">
        <f>VLOOKUP($A14,PIKK!$C:$E,3,0)</f>
        <v>#N/A</v>
      </c>
      <c r="DJ14" s="3" t="s">
        <v>33</v>
      </c>
      <c r="DM14" s="3" t="e">
        <f>VLOOKUP($A14,ROSN!$C:$E,3,0)</f>
        <v>#N/A</v>
      </c>
      <c r="DN14" s="3" t="s">
        <v>34</v>
      </c>
      <c r="DQ14" s="3">
        <f>VLOOKUP($A14,RTKM!$C:$E,3,0)</f>
        <v>37.340000000000003</v>
      </c>
      <c r="DR14" s="3" t="s">
        <v>35</v>
      </c>
      <c r="DU14" s="3">
        <f>VLOOKUP($A14,RTKMP!$C:$E,3,0)</f>
        <v>21.15</v>
      </c>
      <c r="DV14" s="3" t="s">
        <v>36</v>
      </c>
      <c r="DY14" s="3" t="e">
        <f>VLOOKUP($A14,HYDR!$C:$E,3,0)</f>
        <v>#N/A</v>
      </c>
      <c r="DZ14" s="3" t="s">
        <v>37</v>
      </c>
      <c r="EC14" s="3" t="e">
        <f>VLOOKUP($A14,RUAL!$C:$E,3,0)</f>
        <v>#N/A</v>
      </c>
      <c r="ED14" s="3" t="s">
        <v>38</v>
      </c>
      <c r="EG14" s="3" t="e">
        <f>VLOOKUP($A14,SVAV!$C:$E,3,0)</f>
        <v>#N/A</v>
      </c>
      <c r="EH14" s="3" t="s">
        <v>39</v>
      </c>
      <c r="EK14" s="3">
        <f>VLOOKUP($A14,SBER!$C:$E,3,0)</f>
        <v>4620</v>
      </c>
      <c r="EL14" s="3" t="s">
        <v>40</v>
      </c>
      <c r="EO14" s="3">
        <f>VLOOKUP($A14,SBERP!$C:$E,3,0)</f>
        <v>54.97</v>
      </c>
      <c r="EP14" s="3" t="s">
        <v>41</v>
      </c>
      <c r="ES14" s="3" t="e">
        <f>VLOOKUP($A14,CHMF!$C:$E,3,0)</f>
        <v>#N/A</v>
      </c>
      <c r="ET14" s="3" t="s">
        <v>42</v>
      </c>
      <c r="EW14" s="3" t="e">
        <f>VLOOKUP($A14,AFKS!$C:$E,3,0)</f>
        <v>#N/A</v>
      </c>
      <c r="EX14" s="3" t="s">
        <v>43</v>
      </c>
      <c r="FA14" s="3">
        <f>VLOOKUP($A14,SNGS!$C:$E,3,0)</f>
        <v>11.170999999999999</v>
      </c>
      <c r="FB14" s="3" t="s">
        <v>44</v>
      </c>
      <c r="FE14" s="3">
        <f>VLOOKUP($A14,SNGSP!$C:$E,3,0)</f>
        <v>6.53</v>
      </c>
      <c r="FF14" s="3" t="s">
        <v>45</v>
      </c>
      <c r="FI14" s="3" t="e">
        <f>VLOOKUP($A14,TRMK!$C:$E,3,0)</f>
        <v>#N/A</v>
      </c>
      <c r="FJ14" s="3" t="s">
        <v>46</v>
      </c>
      <c r="FM14" s="3">
        <f>VLOOKUP($A14,TATN!$C:$E,3,0)</f>
        <v>20.100000000000001</v>
      </c>
      <c r="FN14" s="3" t="s">
        <v>47</v>
      </c>
      <c r="FQ14" s="3">
        <f>VLOOKUP($A14,TATNP!$C:$E,3,0)</f>
        <v>15.03</v>
      </c>
      <c r="FR14" s="3" t="s">
        <v>48</v>
      </c>
      <c r="FU14" s="3" t="e">
        <f>VLOOKUP($A14,TRNFP!$C:$E,3,0)</f>
        <v>#N/A</v>
      </c>
      <c r="FV14" s="3" t="s">
        <v>49</v>
      </c>
      <c r="FY14" s="3" t="e">
        <f>VLOOKUP($A14,URKA!$C:$E,3,0)</f>
        <v>#N/A</v>
      </c>
      <c r="FZ14" s="3" t="s">
        <v>50</v>
      </c>
      <c r="GC14" s="3" t="e">
        <f>VLOOKUP($A14,FEES!$C:$E,3,0)</f>
        <v>#N/A</v>
      </c>
      <c r="GD14" s="3" t="s">
        <v>51</v>
      </c>
      <c r="GG14" s="3" t="e">
        <f>VLOOKUP($A14,PHOR!$C:$E,3,0)</f>
        <v>#N/A</v>
      </c>
      <c r="GH14" s="3" t="s">
        <v>52</v>
      </c>
      <c r="GK14" s="3" t="e">
        <f>VLOOKUP($A14,GCHE!$C:$E,3,0)</f>
        <v>#N/A</v>
      </c>
      <c r="GL14" s="3" t="s">
        <v>53</v>
      </c>
      <c r="GO14" s="3" t="e">
        <f>VLOOKUP($A14,EONR!$C:$E,3,0)</f>
        <v>#N/A</v>
      </c>
    </row>
    <row r="15" spans="1:197" x14ac:dyDescent="0.45">
      <c r="A15" s="86">
        <v>37354</v>
      </c>
      <c r="B15" s="3" t="s">
        <v>5</v>
      </c>
      <c r="E15" s="3" t="e">
        <f>VLOOKUP($A15,POLY!$C:$E,3,0)</f>
        <v>#N/A</v>
      </c>
      <c r="F15" s="3" t="s">
        <v>6</v>
      </c>
      <c r="I15" s="3" t="e">
        <f>VLOOKUP($A15,YNDX!$C:$E,3,0)</f>
        <v>#N/A</v>
      </c>
      <c r="J15" s="3" t="s">
        <v>7</v>
      </c>
      <c r="M15" s="3" t="e">
        <f>VLOOKUP($A15,ALRS!$C:$E,3,0)</f>
        <v>#N/A</v>
      </c>
      <c r="N15" s="3" t="s">
        <v>8</v>
      </c>
      <c r="Q15" s="3" t="e">
        <f>VLOOKUP($A15,AKRN!$C:$E,3,0)</f>
        <v>#N/A</v>
      </c>
      <c r="R15" s="3" t="s">
        <v>9</v>
      </c>
      <c r="U15" s="3">
        <f>VLOOKUP($A15,AFLT!$C:$E,3,0)</f>
        <v>12.17</v>
      </c>
      <c r="V15" s="3" t="s">
        <v>10</v>
      </c>
      <c r="Y15" s="3" t="e">
        <f>VLOOKUP($A15,BSPB!$C:$E,3,0)</f>
        <v>#N/A</v>
      </c>
      <c r="Z15" s="3" t="s">
        <v>11</v>
      </c>
      <c r="AC15" s="3" t="e">
        <f>VLOOKUP($A15,BANE!$C:$E,3,0)</f>
        <v>#N/A</v>
      </c>
      <c r="AD15" s="3" t="s">
        <v>12</v>
      </c>
      <c r="AG15" s="3" t="e">
        <f>VLOOKUP($A15,BANEP!$C:$E,3,0)</f>
        <v>#N/A</v>
      </c>
      <c r="AH15" s="3" t="s">
        <v>13</v>
      </c>
      <c r="AK15" s="3" t="e">
        <f>VLOOKUP($A15,VTBR!$C:$E,3,0)</f>
        <v>#N/A</v>
      </c>
      <c r="AL15" s="3" t="s">
        <v>14</v>
      </c>
      <c r="AO15" s="3" t="e">
        <f>VLOOKUP($A15,VSMO!$C:$E,3,0)</f>
        <v>#N/A</v>
      </c>
      <c r="AP15" s="3" t="s">
        <v>15</v>
      </c>
      <c r="AS15" s="3" t="e">
        <f>VLOOKUP($A15,GAZP!$C:$E,3,0)</f>
        <v>#N/A</v>
      </c>
      <c r="AT15" s="3" t="s">
        <v>16</v>
      </c>
      <c r="AW15" s="3">
        <f>VLOOKUP($A15,GMKN!$C:$E,3,0)</f>
        <v>674</v>
      </c>
      <c r="AX15" s="3" t="s">
        <v>17</v>
      </c>
      <c r="BA15" s="3" t="e">
        <f>VLOOKUP($A15,DIXY!$C:$E,3,0)</f>
        <v>#N/A</v>
      </c>
      <c r="BB15" s="3" t="s">
        <v>18</v>
      </c>
      <c r="BE15" s="3" t="e">
        <f>VLOOKUP($A15,IRAO!$C:$E,3,0)</f>
        <v>#N/A</v>
      </c>
      <c r="BF15" s="3" t="s">
        <v>19</v>
      </c>
      <c r="BI15" s="3" t="e">
        <f>VLOOKUP($A15,KMAZ!$C:$E,3,0)</f>
        <v>#N/A</v>
      </c>
      <c r="BJ15" s="3" t="s">
        <v>20</v>
      </c>
      <c r="BM15" s="3" t="e">
        <f>VLOOKUP($A15,LSRG!$C:$E,3,0)</f>
        <v>#N/A</v>
      </c>
      <c r="BN15" s="3" t="s">
        <v>21</v>
      </c>
      <c r="BQ15" s="3">
        <f>VLOOKUP($A15,LKOH!$C:$E,3,0)</f>
        <v>479.8</v>
      </c>
      <c r="BR15" s="3" t="s">
        <v>22</v>
      </c>
      <c r="BU15" s="3" t="e">
        <f>VLOOKUP($A15,MVID!$C:$E,3,0)</f>
        <v>#N/A</v>
      </c>
      <c r="BV15" s="3" t="s">
        <v>23</v>
      </c>
      <c r="BY15" s="3" t="e">
        <f>VLOOKUP($A15,MAGN!$C:$E,3,0)</f>
        <v>#N/A</v>
      </c>
      <c r="BZ15" s="3" t="s">
        <v>24</v>
      </c>
      <c r="CC15" s="3" t="e">
        <f>VLOOKUP($A15,MTSS!$C:$E,3,0)</f>
        <v>#N/A</v>
      </c>
      <c r="CD15" s="3" t="s">
        <v>25</v>
      </c>
      <c r="CG15" s="3" t="e">
        <f>VLOOKUP($A15,MGNT!$C:$E,3,0)</f>
        <v>#N/A</v>
      </c>
      <c r="CH15" s="3" t="s">
        <v>26</v>
      </c>
      <c r="CK15" s="3" t="e">
        <f>VLOOKUP($A15,MFON!$C:$E,3,0)</f>
        <v>#N/A</v>
      </c>
      <c r="CL15" s="3" t="s">
        <v>27</v>
      </c>
      <c r="CO15" s="3" t="e">
        <f>VLOOKUP($A15,MOEX!$C:$E,3,0)</f>
        <v>#N/A</v>
      </c>
      <c r="CP15" s="3" t="s">
        <v>28</v>
      </c>
      <c r="CS15" s="3" t="e">
        <f>VLOOKUP($A15,MSTT!$C:$E,3,0)</f>
        <v>#N/A</v>
      </c>
      <c r="CT15" s="3" t="s">
        <v>29</v>
      </c>
      <c r="CW15" s="3" t="e">
        <f>VLOOKUP($A15,NLMK!$C:$E,3,0)</f>
        <v>#N/A</v>
      </c>
      <c r="CX15" s="3" t="s">
        <v>30</v>
      </c>
      <c r="DA15" s="3" t="e">
        <f>VLOOKUP($A15,NMTP!$C:$E,3,0)</f>
        <v>#N/A</v>
      </c>
      <c r="DB15" s="3" t="s">
        <v>31</v>
      </c>
      <c r="DE15" s="3" t="e">
        <f>VLOOKUP($A15,NVTK!$C:$E,3,0)</f>
        <v>#N/A</v>
      </c>
      <c r="DF15" s="3" t="s">
        <v>32</v>
      </c>
      <c r="DI15" s="3" t="e">
        <f>VLOOKUP($A15,PIKK!$C:$E,3,0)</f>
        <v>#N/A</v>
      </c>
      <c r="DJ15" s="3" t="s">
        <v>33</v>
      </c>
      <c r="DM15" s="3" t="e">
        <f>VLOOKUP($A15,ROSN!$C:$E,3,0)</f>
        <v>#N/A</v>
      </c>
      <c r="DN15" s="3" t="s">
        <v>34</v>
      </c>
      <c r="DQ15" s="3">
        <f>VLOOKUP($A15,RTKM!$C:$E,3,0)</f>
        <v>42.7</v>
      </c>
      <c r="DR15" s="3" t="s">
        <v>35</v>
      </c>
      <c r="DU15" s="3">
        <f>VLOOKUP($A15,RTKMP!$C:$E,3,0)</f>
        <v>23.2</v>
      </c>
      <c r="DV15" s="3" t="s">
        <v>36</v>
      </c>
      <c r="DY15" s="3" t="e">
        <f>VLOOKUP($A15,HYDR!$C:$E,3,0)</f>
        <v>#N/A</v>
      </c>
      <c r="DZ15" s="3" t="s">
        <v>37</v>
      </c>
      <c r="EC15" s="3" t="e">
        <f>VLOOKUP($A15,RUAL!$C:$E,3,0)</f>
        <v>#N/A</v>
      </c>
      <c r="ED15" s="3" t="s">
        <v>38</v>
      </c>
      <c r="EG15" s="3" t="e">
        <f>VLOOKUP($A15,SVAV!$C:$E,3,0)</f>
        <v>#N/A</v>
      </c>
      <c r="EH15" s="3" t="s">
        <v>39</v>
      </c>
      <c r="EK15" s="3">
        <f>VLOOKUP($A15,SBER!$C:$E,3,0)</f>
        <v>4690</v>
      </c>
      <c r="EL15" s="3" t="s">
        <v>40</v>
      </c>
      <c r="EO15" s="3">
        <f>VLOOKUP($A15,SBERP!$C:$E,3,0)</f>
        <v>54.29</v>
      </c>
      <c r="EP15" s="3" t="s">
        <v>41</v>
      </c>
      <c r="ES15" s="3" t="e">
        <f>VLOOKUP($A15,CHMF!$C:$E,3,0)</f>
        <v>#N/A</v>
      </c>
      <c r="ET15" s="3" t="s">
        <v>42</v>
      </c>
      <c r="EW15" s="3" t="e">
        <f>VLOOKUP($A15,AFKS!$C:$E,3,0)</f>
        <v>#N/A</v>
      </c>
      <c r="EX15" s="3" t="s">
        <v>43</v>
      </c>
      <c r="FA15" s="3">
        <f>VLOOKUP($A15,SNGS!$C:$E,3,0)</f>
        <v>10.891</v>
      </c>
      <c r="FB15" s="3" t="s">
        <v>44</v>
      </c>
      <c r="FE15" s="3">
        <f>VLOOKUP($A15,SNGSP!$C:$E,3,0)</f>
        <v>6.625</v>
      </c>
      <c r="FF15" s="3" t="s">
        <v>45</v>
      </c>
      <c r="FI15" s="3" t="e">
        <f>VLOOKUP($A15,TRMK!$C:$E,3,0)</f>
        <v>#N/A</v>
      </c>
      <c r="FJ15" s="3" t="s">
        <v>46</v>
      </c>
      <c r="FM15" s="3">
        <f>VLOOKUP($A15,TATN!$C:$E,3,0)</f>
        <v>21.2</v>
      </c>
      <c r="FN15" s="3" t="s">
        <v>47</v>
      </c>
      <c r="FQ15" s="3">
        <f>VLOOKUP($A15,TATNP!$C:$E,3,0)</f>
        <v>16</v>
      </c>
      <c r="FR15" s="3" t="s">
        <v>48</v>
      </c>
      <c r="FU15" s="3" t="e">
        <f>VLOOKUP($A15,TRNFP!$C:$E,3,0)</f>
        <v>#N/A</v>
      </c>
      <c r="FV15" s="3" t="s">
        <v>49</v>
      </c>
      <c r="FY15" s="3" t="e">
        <f>VLOOKUP($A15,URKA!$C:$E,3,0)</f>
        <v>#N/A</v>
      </c>
      <c r="FZ15" s="3" t="s">
        <v>50</v>
      </c>
      <c r="GC15" s="3" t="e">
        <f>VLOOKUP($A15,FEES!$C:$E,3,0)</f>
        <v>#N/A</v>
      </c>
      <c r="GD15" s="3" t="s">
        <v>51</v>
      </c>
      <c r="GG15" s="3" t="e">
        <f>VLOOKUP($A15,PHOR!$C:$E,3,0)</f>
        <v>#N/A</v>
      </c>
      <c r="GH15" s="3" t="s">
        <v>52</v>
      </c>
      <c r="GK15" s="3" t="e">
        <f>VLOOKUP($A15,GCHE!$C:$E,3,0)</f>
        <v>#N/A</v>
      </c>
      <c r="GL15" s="3" t="s">
        <v>53</v>
      </c>
      <c r="GO15" s="3" t="e">
        <f>VLOOKUP($A15,EONR!$C:$E,3,0)</f>
        <v>#N/A</v>
      </c>
    </row>
    <row r="16" spans="1:197" x14ac:dyDescent="0.45">
      <c r="A16" s="86">
        <v>37361</v>
      </c>
      <c r="B16" s="3" t="s">
        <v>5</v>
      </c>
      <c r="E16" s="3" t="e">
        <f>VLOOKUP($A16,POLY!$C:$E,3,0)</f>
        <v>#N/A</v>
      </c>
      <c r="F16" s="3" t="s">
        <v>6</v>
      </c>
      <c r="I16" s="3" t="e">
        <f>VLOOKUP($A16,YNDX!$C:$E,3,0)</f>
        <v>#N/A</v>
      </c>
      <c r="J16" s="3" t="s">
        <v>7</v>
      </c>
      <c r="M16" s="3" t="e">
        <f>VLOOKUP($A16,ALRS!$C:$E,3,0)</f>
        <v>#N/A</v>
      </c>
      <c r="N16" s="3" t="s">
        <v>8</v>
      </c>
      <c r="Q16" s="3" t="e">
        <f>VLOOKUP($A16,AKRN!$C:$E,3,0)</f>
        <v>#N/A</v>
      </c>
      <c r="R16" s="3" t="s">
        <v>9</v>
      </c>
      <c r="U16" s="3">
        <f>VLOOKUP($A16,AFLT!$C:$E,3,0)</f>
        <v>11.85</v>
      </c>
      <c r="V16" s="3" t="s">
        <v>10</v>
      </c>
      <c r="Y16" s="3" t="e">
        <f>VLOOKUP($A16,BSPB!$C:$E,3,0)</f>
        <v>#N/A</v>
      </c>
      <c r="Z16" s="3" t="s">
        <v>11</v>
      </c>
      <c r="AC16" s="3" t="e">
        <f>VLOOKUP($A16,BANE!$C:$E,3,0)</f>
        <v>#N/A</v>
      </c>
      <c r="AD16" s="3" t="s">
        <v>12</v>
      </c>
      <c r="AG16" s="3" t="e">
        <f>VLOOKUP($A16,BANEP!$C:$E,3,0)</f>
        <v>#N/A</v>
      </c>
      <c r="AH16" s="3" t="s">
        <v>13</v>
      </c>
      <c r="AK16" s="3" t="e">
        <f>VLOOKUP($A16,VTBR!$C:$E,3,0)</f>
        <v>#N/A</v>
      </c>
      <c r="AL16" s="3" t="s">
        <v>14</v>
      </c>
      <c r="AO16" s="3" t="e">
        <f>VLOOKUP($A16,VSMO!$C:$E,3,0)</f>
        <v>#N/A</v>
      </c>
      <c r="AP16" s="3" t="s">
        <v>15</v>
      </c>
      <c r="AS16" s="3" t="e">
        <f>VLOOKUP($A16,GAZP!$C:$E,3,0)</f>
        <v>#N/A</v>
      </c>
      <c r="AT16" s="3" t="s">
        <v>16</v>
      </c>
      <c r="AW16" s="3">
        <f>VLOOKUP($A16,GMKN!$C:$E,3,0)</f>
        <v>779.9</v>
      </c>
      <c r="AX16" s="3" t="s">
        <v>17</v>
      </c>
      <c r="BA16" s="3" t="e">
        <f>VLOOKUP($A16,DIXY!$C:$E,3,0)</f>
        <v>#N/A</v>
      </c>
      <c r="BB16" s="3" t="s">
        <v>18</v>
      </c>
      <c r="BE16" s="3" t="e">
        <f>VLOOKUP($A16,IRAO!$C:$E,3,0)</f>
        <v>#N/A</v>
      </c>
      <c r="BF16" s="3" t="s">
        <v>19</v>
      </c>
      <c r="BI16" s="3" t="e">
        <f>VLOOKUP($A16,KMAZ!$C:$E,3,0)</f>
        <v>#N/A</v>
      </c>
      <c r="BJ16" s="3" t="s">
        <v>20</v>
      </c>
      <c r="BM16" s="3" t="e">
        <f>VLOOKUP($A16,LSRG!$C:$E,3,0)</f>
        <v>#N/A</v>
      </c>
      <c r="BN16" s="3" t="s">
        <v>21</v>
      </c>
      <c r="BQ16" s="3">
        <f>VLOOKUP($A16,LKOH!$C:$E,3,0)</f>
        <v>540.70000000000005</v>
      </c>
      <c r="BR16" s="3" t="s">
        <v>22</v>
      </c>
      <c r="BU16" s="3" t="e">
        <f>VLOOKUP($A16,MVID!$C:$E,3,0)</f>
        <v>#N/A</v>
      </c>
      <c r="BV16" s="3" t="s">
        <v>23</v>
      </c>
      <c r="BY16" s="3" t="e">
        <f>VLOOKUP($A16,MAGN!$C:$E,3,0)</f>
        <v>#N/A</v>
      </c>
      <c r="BZ16" s="3" t="s">
        <v>24</v>
      </c>
      <c r="CC16" s="3" t="e">
        <f>VLOOKUP($A16,MTSS!$C:$E,3,0)</f>
        <v>#N/A</v>
      </c>
      <c r="CD16" s="3" t="s">
        <v>25</v>
      </c>
      <c r="CG16" s="3" t="e">
        <f>VLOOKUP($A16,MGNT!$C:$E,3,0)</f>
        <v>#N/A</v>
      </c>
      <c r="CH16" s="3" t="s">
        <v>26</v>
      </c>
      <c r="CK16" s="3" t="e">
        <f>VLOOKUP($A16,MFON!$C:$E,3,0)</f>
        <v>#N/A</v>
      </c>
      <c r="CL16" s="3" t="s">
        <v>27</v>
      </c>
      <c r="CO16" s="3" t="e">
        <f>VLOOKUP($A16,MOEX!$C:$E,3,0)</f>
        <v>#N/A</v>
      </c>
      <c r="CP16" s="3" t="s">
        <v>28</v>
      </c>
      <c r="CS16" s="3" t="e">
        <f>VLOOKUP($A16,MSTT!$C:$E,3,0)</f>
        <v>#N/A</v>
      </c>
      <c r="CT16" s="3" t="s">
        <v>29</v>
      </c>
      <c r="CW16" s="3" t="e">
        <f>VLOOKUP($A16,NLMK!$C:$E,3,0)</f>
        <v>#N/A</v>
      </c>
      <c r="CX16" s="3" t="s">
        <v>30</v>
      </c>
      <c r="DA16" s="3" t="e">
        <f>VLOOKUP($A16,NMTP!$C:$E,3,0)</f>
        <v>#N/A</v>
      </c>
      <c r="DB16" s="3" t="s">
        <v>31</v>
      </c>
      <c r="DE16" s="3" t="e">
        <f>VLOOKUP($A16,NVTK!$C:$E,3,0)</f>
        <v>#N/A</v>
      </c>
      <c r="DF16" s="3" t="s">
        <v>32</v>
      </c>
      <c r="DI16" s="3" t="e">
        <f>VLOOKUP($A16,PIKK!$C:$E,3,0)</f>
        <v>#N/A</v>
      </c>
      <c r="DJ16" s="3" t="s">
        <v>33</v>
      </c>
      <c r="DM16" s="3" t="e">
        <f>VLOOKUP($A16,ROSN!$C:$E,3,0)</f>
        <v>#N/A</v>
      </c>
      <c r="DN16" s="3" t="s">
        <v>34</v>
      </c>
      <c r="DQ16" s="3">
        <f>VLOOKUP($A16,RTKM!$C:$E,3,0)</f>
        <v>51.2</v>
      </c>
      <c r="DR16" s="3" t="s">
        <v>35</v>
      </c>
      <c r="DU16" s="3">
        <f>VLOOKUP($A16,RTKMP!$C:$E,3,0)</f>
        <v>26.25</v>
      </c>
      <c r="DV16" s="3" t="s">
        <v>36</v>
      </c>
      <c r="DY16" s="3" t="e">
        <f>VLOOKUP($A16,HYDR!$C:$E,3,0)</f>
        <v>#N/A</v>
      </c>
      <c r="DZ16" s="3" t="s">
        <v>37</v>
      </c>
      <c r="EC16" s="3" t="e">
        <f>VLOOKUP($A16,RUAL!$C:$E,3,0)</f>
        <v>#N/A</v>
      </c>
      <c r="ED16" s="3" t="s">
        <v>38</v>
      </c>
      <c r="EG16" s="3" t="e">
        <f>VLOOKUP($A16,SVAV!$C:$E,3,0)</f>
        <v>#N/A</v>
      </c>
      <c r="EH16" s="3" t="s">
        <v>39</v>
      </c>
      <c r="EK16" s="3">
        <f>VLOOKUP($A16,SBER!$C:$E,3,0)</f>
        <v>5195</v>
      </c>
      <c r="EL16" s="3" t="s">
        <v>40</v>
      </c>
      <c r="EO16" s="3">
        <f>VLOOKUP($A16,SBERP!$C:$E,3,0)</f>
        <v>56.97</v>
      </c>
      <c r="EP16" s="3" t="s">
        <v>41</v>
      </c>
      <c r="ES16" s="3" t="e">
        <f>VLOOKUP($A16,CHMF!$C:$E,3,0)</f>
        <v>#N/A</v>
      </c>
      <c r="ET16" s="3" t="s">
        <v>42</v>
      </c>
      <c r="EW16" s="3" t="e">
        <f>VLOOKUP($A16,AFKS!$C:$E,3,0)</f>
        <v>#N/A</v>
      </c>
      <c r="EX16" s="3" t="s">
        <v>43</v>
      </c>
      <c r="FA16" s="3">
        <f>VLOOKUP($A16,SNGS!$C:$E,3,0)</f>
        <v>11.445</v>
      </c>
      <c r="FB16" s="3" t="s">
        <v>44</v>
      </c>
      <c r="FE16" s="3">
        <f>VLOOKUP($A16,SNGSP!$C:$E,3,0)</f>
        <v>6.82</v>
      </c>
      <c r="FF16" s="3" t="s">
        <v>45</v>
      </c>
      <c r="FI16" s="3" t="e">
        <f>VLOOKUP($A16,TRMK!$C:$E,3,0)</f>
        <v>#N/A</v>
      </c>
      <c r="FJ16" s="3" t="s">
        <v>46</v>
      </c>
      <c r="FM16" s="3">
        <f>VLOOKUP($A16,TATN!$C:$E,3,0)</f>
        <v>23.95</v>
      </c>
      <c r="FN16" s="3" t="s">
        <v>47</v>
      </c>
      <c r="FQ16" s="3">
        <f>VLOOKUP($A16,TATNP!$C:$E,3,0)</f>
        <v>16.86</v>
      </c>
      <c r="FR16" s="3" t="s">
        <v>48</v>
      </c>
      <c r="FU16" s="3" t="e">
        <f>VLOOKUP($A16,TRNFP!$C:$E,3,0)</f>
        <v>#N/A</v>
      </c>
      <c r="FV16" s="3" t="s">
        <v>49</v>
      </c>
      <c r="FY16" s="3" t="e">
        <f>VLOOKUP($A16,URKA!$C:$E,3,0)</f>
        <v>#N/A</v>
      </c>
      <c r="FZ16" s="3" t="s">
        <v>50</v>
      </c>
      <c r="GC16" s="3" t="e">
        <f>VLOOKUP($A16,FEES!$C:$E,3,0)</f>
        <v>#N/A</v>
      </c>
      <c r="GD16" s="3" t="s">
        <v>51</v>
      </c>
      <c r="GG16" s="3" t="e">
        <f>VLOOKUP($A16,PHOR!$C:$E,3,0)</f>
        <v>#N/A</v>
      </c>
      <c r="GH16" s="3" t="s">
        <v>52</v>
      </c>
      <c r="GK16" s="3" t="e">
        <f>VLOOKUP($A16,GCHE!$C:$E,3,0)</f>
        <v>#N/A</v>
      </c>
      <c r="GL16" s="3" t="s">
        <v>53</v>
      </c>
      <c r="GO16" s="3" t="e">
        <f>VLOOKUP($A16,EONR!$C:$E,3,0)</f>
        <v>#N/A</v>
      </c>
    </row>
    <row r="17" spans="1:197" x14ac:dyDescent="0.45">
      <c r="A17" s="86">
        <v>37368</v>
      </c>
      <c r="B17" s="3" t="s">
        <v>5</v>
      </c>
      <c r="E17" s="3" t="e">
        <f>VLOOKUP($A17,POLY!$C:$E,3,0)</f>
        <v>#N/A</v>
      </c>
      <c r="F17" s="3" t="s">
        <v>6</v>
      </c>
      <c r="I17" s="3" t="e">
        <f>VLOOKUP($A17,YNDX!$C:$E,3,0)</f>
        <v>#N/A</v>
      </c>
      <c r="J17" s="3" t="s">
        <v>7</v>
      </c>
      <c r="M17" s="3" t="e">
        <f>VLOOKUP($A17,ALRS!$C:$E,3,0)</f>
        <v>#N/A</v>
      </c>
      <c r="N17" s="3" t="s">
        <v>8</v>
      </c>
      <c r="Q17" s="3" t="e">
        <f>VLOOKUP($A17,AKRN!$C:$E,3,0)</f>
        <v>#N/A</v>
      </c>
      <c r="R17" s="3" t="s">
        <v>9</v>
      </c>
      <c r="U17" s="3">
        <f>VLOOKUP($A17,AFLT!$C:$E,3,0)</f>
        <v>11.55</v>
      </c>
      <c r="V17" s="3" t="s">
        <v>10</v>
      </c>
      <c r="Y17" s="3" t="e">
        <f>VLOOKUP($A17,BSPB!$C:$E,3,0)</f>
        <v>#N/A</v>
      </c>
      <c r="Z17" s="3" t="s">
        <v>11</v>
      </c>
      <c r="AC17" s="3" t="e">
        <f>VLOOKUP($A17,BANE!$C:$E,3,0)</f>
        <v>#N/A</v>
      </c>
      <c r="AD17" s="3" t="s">
        <v>12</v>
      </c>
      <c r="AG17" s="3" t="e">
        <f>VLOOKUP($A17,BANEP!$C:$E,3,0)</f>
        <v>#N/A</v>
      </c>
      <c r="AH17" s="3" t="s">
        <v>13</v>
      </c>
      <c r="AK17" s="3" t="e">
        <f>VLOOKUP($A17,VTBR!$C:$E,3,0)</f>
        <v>#N/A</v>
      </c>
      <c r="AL17" s="3" t="s">
        <v>14</v>
      </c>
      <c r="AO17" s="3" t="e">
        <f>VLOOKUP($A17,VSMO!$C:$E,3,0)</f>
        <v>#N/A</v>
      </c>
      <c r="AP17" s="3" t="s">
        <v>15</v>
      </c>
      <c r="AS17" s="3" t="e">
        <f>VLOOKUP($A17,GAZP!$C:$E,3,0)</f>
        <v>#N/A</v>
      </c>
      <c r="AT17" s="3" t="s">
        <v>16</v>
      </c>
      <c r="AW17" s="3">
        <f>VLOOKUP($A17,GMKN!$C:$E,3,0)</f>
        <v>740</v>
      </c>
      <c r="AX17" s="3" t="s">
        <v>17</v>
      </c>
      <c r="BA17" s="3" t="e">
        <f>VLOOKUP($A17,DIXY!$C:$E,3,0)</f>
        <v>#N/A</v>
      </c>
      <c r="BB17" s="3" t="s">
        <v>18</v>
      </c>
      <c r="BE17" s="3" t="e">
        <f>VLOOKUP($A17,IRAO!$C:$E,3,0)</f>
        <v>#N/A</v>
      </c>
      <c r="BF17" s="3" t="s">
        <v>19</v>
      </c>
      <c r="BI17" s="3" t="e">
        <f>VLOOKUP($A17,KMAZ!$C:$E,3,0)</f>
        <v>#N/A</v>
      </c>
      <c r="BJ17" s="3" t="s">
        <v>20</v>
      </c>
      <c r="BM17" s="3" t="e">
        <f>VLOOKUP($A17,LSRG!$C:$E,3,0)</f>
        <v>#N/A</v>
      </c>
      <c r="BN17" s="3" t="s">
        <v>21</v>
      </c>
      <c r="BQ17" s="3">
        <f>VLOOKUP($A17,LKOH!$C:$E,3,0)</f>
        <v>560.38</v>
      </c>
      <c r="BR17" s="3" t="s">
        <v>22</v>
      </c>
      <c r="BU17" s="3" t="e">
        <f>VLOOKUP($A17,MVID!$C:$E,3,0)</f>
        <v>#N/A</v>
      </c>
      <c r="BV17" s="3" t="s">
        <v>23</v>
      </c>
      <c r="BY17" s="3" t="e">
        <f>VLOOKUP($A17,MAGN!$C:$E,3,0)</f>
        <v>#N/A</v>
      </c>
      <c r="BZ17" s="3" t="s">
        <v>24</v>
      </c>
      <c r="CC17" s="3" t="e">
        <f>VLOOKUP($A17,MTSS!$C:$E,3,0)</f>
        <v>#N/A</v>
      </c>
      <c r="CD17" s="3" t="s">
        <v>25</v>
      </c>
      <c r="CG17" s="3" t="e">
        <f>VLOOKUP($A17,MGNT!$C:$E,3,0)</f>
        <v>#N/A</v>
      </c>
      <c r="CH17" s="3" t="s">
        <v>26</v>
      </c>
      <c r="CK17" s="3" t="e">
        <f>VLOOKUP($A17,MFON!$C:$E,3,0)</f>
        <v>#N/A</v>
      </c>
      <c r="CL17" s="3" t="s">
        <v>27</v>
      </c>
      <c r="CO17" s="3" t="e">
        <f>VLOOKUP($A17,MOEX!$C:$E,3,0)</f>
        <v>#N/A</v>
      </c>
      <c r="CP17" s="3" t="s">
        <v>28</v>
      </c>
      <c r="CS17" s="3" t="e">
        <f>VLOOKUP($A17,MSTT!$C:$E,3,0)</f>
        <v>#N/A</v>
      </c>
      <c r="CT17" s="3" t="s">
        <v>29</v>
      </c>
      <c r="CW17" s="3" t="e">
        <f>VLOOKUP($A17,NLMK!$C:$E,3,0)</f>
        <v>#N/A</v>
      </c>
      <c r="CX17" s="3" t="s">
        <v>30</v>
      </c>
      <c r="DA17" s="3" t="e">
        <f>VLOOKUP($A17,NMTP!$C:$E,3,0)</f>
        <v>#N/A</v>
      </c>
      <c r="DB17" s="3" t="s">
        <v>31</v>
      </c>
      <c r="DE17" s="3" t="e">
        <f>VLOOKUP($A17,NVTK!$C:$E,3,0)</f>
        <v>#N/A</v>
      </c>
      <c r="DF17" s="3" t="s">
        <v>32</v>
      </c>
      <c r="DI17" s="3" t="e">
        <f>VLOOKUP($A17,PIKK!$C:$E,3,0)</f>
        <v>#N/A</v>
      </c>
      <c r="DJ17" s="3" t="s">
        <v>33</v>
      </c>
      <c r="DM17" s="3" t="e">
        <f>VLOOKUP($A17,ROSN!$C:$E,3,0)</f>
        <v>#N/A</v>
      </c>
      <c r="DN17" s="3" t="s">
        <v>34</v>
      </c>
      <c r="DQ17" s="3">
        <f>VLOOKUP($A17,RTKM!$C:$E,3,0)</f>
        <v>48</v>
      </c>
      <c r="DR17" s="3" t="s">
        <v>35</v>
      </c>
      <c r="DU17" s="3">
        <f>VLOOKUP($A17,RTKMP!$C:$E,3,0)</f>
        <v>24.28</v>
      </c>
      <c r="DV17" s="3" t="s">
        <v>36</v>
      </c>
      <c r="DY17" s="3" t="e">
        <f>VLOOKUP($A17,HYDR!$C:$E,3,0)</f>
        <v>#N/A</v>
      </c>
      <c r="DZ17" s="3" t="s">
        <v>37</v>
      </c>
      <c r="EC17" s="3" t="e">
        <f>VLOOKUP($A17,RUAL!$C:$E,3,0)</f>
        <v>#N/A</v>
      </c>
      <c r="ED17" s="3" t="s">
        <v>38</v>
      </c>
      <c r="EG17" s="3" t="e">
        <f>VLOOKUP($A17,SVAV!$C:$E,3,0)</f>
        <v>#N/A</v>
      </c>
      <c r="EH17" s="3" t="s">
        <v>39</v>
      </c>
      <c r="EK17" s="3">
        <f>VLOOKUP($A17,SBER!$C:$E,3,0)</f>
        <v>5430</v>
      </c>
      <c r="EL17" s="3" t="s">
        <v>40</v>
      </c>
      <c r="EO17" s="3">
        <f>VLOOKUP($A17,SBERP!$C:$E,3,0)</f>
        <v>66.099999999999994</v>
      </c>
      <c r="EP17" s="3" t="s">
        <v>41</v>
      </c>
      <c r="ES17" s="3" t="e">
        <f>VLOOKUP($A17,CHMF!$C:$E,3,0)</f>
        <v>#N/A</v>
      </c>
      <c r="ET17" s="3" t="s">
        <v>42</v>
      </c>
      <c r="EW17" s="3" t="e">
        <f>VLOOKUP($A17,AFKS!$C:$E,3,0)</f>
        <v>#N/A</v>
      </c>
      <c r="EX17" s="3" t="s">
        <v>43</v>
      </c>
      <c r="FA17" s="3">
        <f>VLOOKUP($A17,SNGS!$C:$E,3,0)</f>
        <v>12.17</v>
      </c>
      <c r="FB17" s="3" t="s">
        <v>44</v>
      </c>
      <c r="FE17" s="3">
        <f>VLOOKUP($A17,SNGSP!$C:$E,3,0)</f>
        <v>6.95</v>
      </c>
      <c r="FF17" s="3" t="s">
        <v>45</v>
      </c>
      <c r="FI17" s="3" t="e">
        <f>VLOOKUP($A17,TRMK!$C:$E,3,0)</f>
        <v>#N/A</v>
      </c>
      <c r="FJ17" s="3" t="s">
        <v>46</v>
      </c>
      <c r="FM17" s="3">
        <f>VLOOKUP($A17,TATN!$C:$E,3,0)</f>
        <v>26.5</v>
      </c>
      <c r="FN17" s="3" t="s">
        <v>47</v>
      </c>
      <c r="FQ17" s="3">
        <f>VLOOKUP($A17,TATNP!$C:$E,3,0)</f>
        <v>18.98</v>
      </c>
      <c r="FR17" s="3" t="s">
        <v>48</v>
      </c>
      <c r="FU17" s="3" t="e">
        <f>VLOOKUP($A17,TRNFP!$C:$E,3,0)</f>
        <v>#N/A</v>
      </c>
      <c r="FV17" s="3" t="s">
        <v>49</v>
      </c>
      <c r="FY17" s="3" t="e">
        <f>VLOOKUP($A17,URKA!$C:$E,3,0)</f>
        <v>#N/A</v>
      </c>
      <c r="FZ17" s="3" t="s">
        <v>50</v>
      </c>
      <c r="GC17" s="3" t="e">
        <f>VLOOKUP($A17,FEES!$C:$E,3,0)</f>
        <v>#N/A</v>
      </c>
      <c r="GD17" s="3" t="s">
        <v>51</v>
      </c>
      <c r="GG17" s="3" t="e">
        <f>VLOOKUP($A17,PHOR!$C:$E,3,0)</f>
        <v>#N/A</v>
      </c>
      <c r="GH17" s="3" t="s">
        <v>52</v>
      </c>
      <c r="GK17" s="3" t="e">
        <f>VLOOKUP($A17,GCHE!$C:$E,3,0)</f>
        <v>#N/A</v>
      </c>
      <c r="GL17" s="3" t="s">
        <v>53</v>
      </c>
      <c r="GO17" s="3" t="e">
        <f>VLOOKUP($A17,EONR!$C:$E,3,0)</f>
        <v>#N/A</v>
      </c>
    </row>
    <row r="18" spans="1:197" x14ac:dyDescent="0.45">
      <c r="A18" s="86">
        <v>37375</v>
      </c>
      <c r="B18" s="3" t="s">
        <v>5</v>
      </c>
      <c r="E18" s="3" t="e">
        <f>VLOOKUP($A18,POLY!$C:$E,3,0)</f>
        <v>#N/A</v>
      </c>
      <c r="F18" s="3" t="s">
        <v>6</v>
      </c>
      <c r="I18" s="3" t="e">
        <f>VLOOKUP($A18,YNDX!$C:$E,3,0)</f>
        <v>#N/A</v>
      </c>
      <c r="J18" s="3" t="s">
        <v>7</v>
      </c>
      <c r="M18" s="3" t="e">
        <f>VLOOKUP($A18,ALRS!$C:$E,3,0)</f>
        <v>#N/A</v>
      </c>
      <c r="N18" s="3" t="s">
        <v>8</v>
      </c>
      <c r="Q18" s="3" t="e">
        <f>VLOOKUP($A18,AKRN!$C:$E,3,0)</f>
        <v>#N/A</v>
      </c>
      <c r="R18" s="3" t="s">
        <v>9</v>
      </c>
      <c r="U18" s="3">
        <f>VLOOKUP($A18,AFLT!$C:$E,3,0)</f>
        <v>11.45</v>
      </c>
      <c r="V18" s="3" t="s">
        <v>10</v>
      </c>
      <c r="Y18" s="3" t="e">
        <f>VLOOKUP($A18,BSPB!$C:$E,3,0)</f>
        <v>#N/A</v>
      </c>
      <c r="Z18" s="3" t="s">
        <v>11</v>
      </c>
      <c r="AC18" s="3" t="e">
        <f>VLOOKUP($A18,BANE!$C:$E,3,0)</f>
        <v>#N/A</v>
      </c>
      <c r="AD18" s="3" t="s">
        <v>12</v>
      </c>
      <c r="AG18" s="3" t="e">
        <f>VLOOKUP($A18,BANEP!$C:$E,3,0)</f>
        <v>#N/A</v>
      </c>
      <c r="AH18" s="3" t="s">
        <v>13</v>
      </c>
      <c r="AK18" s="3" t="e">
        <f>VLOOKUP($A18,VTBR!$C:$E,3,0)</f>
        <v>#N/A</v>
      </c>
      <c r="AL18" s="3" t="s">
        <v>14</v>
      </c>
      <c r="AO18" s="3" t="e">
        <f>VLOOKUP($A18,VSMO!$C:$E,3,0)</f>
        <v>#N/A</v>
      </c>
      <c r="AP18" s="3" t="s">
        <v>15</v>
      </c>
      <c r="AS18" s="3" t="e">
        <f>VLOOKUP($A18,GAZP!$C:$E,3,0)</f>
        <v>#N/A</v>
      </c>
      <c r="AT18" s="3" t="s">
        <v>16</v>
      </c>
      <c r="AW18" s="3">
        <f>VLOOKUP($A18,GMKN!$C:$E,3,0)</f>
        <v>735</v>
      </c>
      <c r="AX18" s="3" t="s">
        <v>17</v>
      </c>
      <c r="BA18" s="3" t="e">
        <f>VLOOKUP($A18,DIXY!$C:$E,3,0)</f>
        <v>#N/A</v>
      </c>
      <c r="BB18" s="3" t="s">
        <v>18</v>
      </c>
      <c r="BE18" s="3" t="e">
        <f>VLOOKUP($A18,IRAO!$C:$E,3,0)</f>
        <v>#N/A</v>
      </c>
      <c r="BF18" s="3" t="s">
        <v>19</v>
      </c>
      <c r="BI18" s="3" t="e">
        <f>VLOOKUP($A18,KMAZ!$C:$E,3,0)</f>
        <v>#N/A</v>
      </c>
      <c r="BJ18" s="3" t="s">
        <v>20</v>
      </c>
      <c r="BM18" s="3" t="e">
        <f>VLOOKUP($A18,LSRG!$C:$E,3,0)</f>
        <v>#N/A</v>
      </c>
      <c r="BN18" s="3" t="s">
        <v>21</v>
      </c>
      <c r="BQ18" s="3">
        <f>VLOOKUP($A18,LKOH!$C:$E,3,0)</f>
        <v>556</v>
      </c>
      <c r="BR18" s="3" t="s">
        <v>22</v>
      </c>
      <c r="BU18" s="3" t="e">
        <f>VLOOKUP($A18,MVID!$C:$E,3,0)</f>
        <v>#N/A</v>
      </c>
      <c r="BV18" s="3" t="s">
        <v>23</v>
      </c>
      <c r="BY18" s="3" t="e">
        <f>VLOOKUP($A18,MAGN!$C:$E,3,0)</f>
        <v>#N/A</v>
      </c>
      <c r="BZ18" s="3" t="s">
        <v>24</v>
      </c>
      <c r="CC18" s="3" t="e">
        <f>VLOOKUP($A18,MTSS!$C:$E,3,0)</f>
        <v>#N/A</v>
      </c>
      <c r="CD18" s="3" t="s">
        <v>25</v>
      </c>
      <c r="CG18" s="3" t="e">
        <f>VLOOKUP($A18,MGNT!$C:$E,3,0)</f>
        <v>#N/A</v>
      </c>
      <c r="CH18" s="3" t="s">
        <v>26</v>
      </c>
      <c r="CK18" s="3" t="e">
        <f>VLOOKUP($A18,MFON!$C:$E,3,0)</f>
        <v>#N/A</v>
      </c>
      <c r="CL18" s="3" t="s">
        <v>27</v>
      </c>
      <c r="CO18" s="3" t="e">
        <f>VLOOKUP($A18,MOEX!$C:$E,3,0)</f>
        <v>#N/A</v>
      </c>
      <c r="CP18" s="3" t="s">
        <v>28</v>
      </c>
      <c r="CS18" s="3" t="e">
        <f>VLOOKUP($A18,MSTT!$C:$E,3,0)</f>
        <v>#N/A</v>
      </c>
      <c r="CT18" s="3" t="s">
        <v>29</v>
      </c>
      <c r="CW18" s="3" t="e">
        <f>VLOOKUP($A18,NLMK!$C:$E,3,0)</f>
        <v>#N/A</v>
      </c>
      <c r="CX18" s="3" t="s">
        <v>30</v>
      </c>
      <c r="DA18" s="3" t="e">
        <f>VLOOKUP($A18,NMTP!$C:$E,3,0)</f>
        <v>#N/A</v>
      </c>
      <c r="DB18" s="3" t="s">
        <v>31</v>
      </c>
      <c r="DE18" s="3" t="e">
        <f>VLOOKUP($A18,NVTK!$C:$E,3,0)</f>
        <v>#N/A</v>
      </c>
      <c r="DF18" s="3" t="s">
        <v>32</v>
      </c>
      <c r="DI18" s="3" t="e">
        <f>VLOOKUP($A18,PIKK!$C:$E,3,0)</f>
        <v>#N/A</v>
      </c>
      <c r="DJ18" s="3" t="s">
        <v>33</v>
      </c>
      <c r="DM18" s="3" t="e">
        <f>VLOOKUP($A18,ROSN!$C:$E,3,0)</f>
        <v>#N/A</v>
      </c>
      <c r="DN18" s="3" t="s">
        <v>34</v>
      </c>
      <c r="DQ18" s="3">
        <f>VLOOKUP($A18,RTKM!$C:$E,3,0)</f>
        <v>46.1</v>
      </c>
      <c r="DR18" s="3" t="s">
        <v>35</v>
      </c>
      <c r="DU18" s="3">
        <f>VLOOKUP($A18,RTKMP!$C:$E,3,0)</f>
        <v>23.5</v>
      </c>
      <c r="DV18" s="3" t="s">
        <v>36</v>
      </c>
      <c r="DY18" s="3" t="e">
        <f>VLOOKUP($A18,HYDR!$C:$E,3,0)</f>
        <v>#N/A</v>
      </c>
      <c r="DZ18" s="3" t="s">
        <v>37</v>
      </c>
      <c r="EC18" s="3" t="e">
        <f>VLOOKUP($A18,RUAL!$C:$E,3,0)</f>
        <v>#N/A</v>
      </c>
      <c r="ED18" s="3" t="s">
        <v>38</v>
      </c>
      <c r="EG18" s="3" t="e">
        <f>VLOOKUP($A18,SVAV!$C:$E,3,0)</f>
        <v>#N/A</v>
      </c>
      <c r="EH18" s="3" t="s">
        <v>39</v>
      </c>
      <c r="EK18" s="3">
        <f>VLOOKUP($A18,SBER!$C:$E,3,0)</f>
        <v>5305</v>
      </c>
      <c r="EL18" s="3" t="s">
        <v>40</v>
      </c>
      <c r="EO18" s="3">
        <f>VLOOKUP($A18,SBERP!$C:$E,3,0)</f>
        <v>64.98</v>
      </c>
      <c r="EP18" s="3" t="s">
        <v>41</v>
      </c>
      <c r="ES18" s="3" t="e">
        <f>VLOOKUP($A18,CHMF!$C:$E,3,0)</f>
        <v>#N/A</v>
      </c>
      <c r="ET18" s="3" t="s">
        <v>42</v>
      </c>
      <c r="EW18" s="3" t="e">
        <f>VLOOKUP($A18,AFKS!$C:$E,3,0)</f>
        <v>#N/A</v>
      </c>
      <c r="EX18" s="3" t="s">
        <v>43</v>
      </c>
      <c r="FA18" s="3">
        <f>VLOOKUP($A18,SNGS!$C:$E,3,0)</f>
        <v>11.888999999999999</v>
      </c>
      <c r="FB18" s="3" t="s">
        <v>44</v>
      </c>
      <c r="FE18" s="3">
        <f>VLOOKUP($A18,SNGSP!$C:$E,3,0)</f>
        <v>6.7889999999999997</v>
      </c>
      <c r="FF18" s="3" t="s">
        <v>45</v>
      </c>
      <c r="FI18" s="3" t="e">
        <f>VLOOKUP($A18,TRMK!$C:$E,3,0)</f>
        <v>#N/A</v>
      </c>
      <c r="FJ18" s="3" t="s">
        <v>46</v>
      </c>
      <c r="FM18" s="3">
        <f>VLOOKUP($A18,TATN!$C:$E,3,0)</f>
        <v>25.18</v>
      </c>
      <c r="FN18" s="3" t="s">
        <v>47</v>
      </c>
      <c r="FQ18" s="3">
        <f>VLOOKUP($A18,TATNP!$C:$E,3,0)</f>
        <v>18.7</v>
      </c>
      <c r="FR18" s="3" t="s">
        <v>48</v>
      </c>
      <c r="FU18" s="3" t="e">
        <f>VLOOKUP($A18,TRNFP!$C:$E,3,0)</f>
        <v>#N/A</v>
      </c>
      <c r="FV18" s="3" t="s">
        <v>49</v>
      </c>
      <c r="FY18" s="3" t="e">
        <f>VLOOKUP($A18,URKA!$C:$E,3,0)</f>
        <v>#N/A</v>
      </c>
      <c r="FZ18" s="3" t="s">
        <v>50</v>
      </c>
      <c r="GC18" s="3" t="e">
        <f>VLOOKUP($A18,FEES!$C:$E,3,0)</f>
        <v>#N/A</v>
      </c>
      <c r="GD18" s="3" t="s">
        <v>51</v>
      </c>
      <c r="GG18" s="3" t="e">
        <f>VLOOKUP($A18,PHOR!$C:$E,3,0)</f>
        <v>#N/A</v>
      </c>
      <c r="GH18" s="3" t="s">
        <v>52</v>
      </c>
      <c r="GK18" s="3" t="e">
        <f>VLOOKUP($A18,GCHE!$C:$E,3,0)</f>
        <v>#N/A</v>
      </c>
      <c r="GL18" s="3" t="s">
        <v>53</v>
      </c>
      <c r="GO18" s="3" t="e">
        <f>VLOOKUP($A18,EONR!$C:$E,3,0)</f>
        <v>#N/A</v>
      </c>
    </row>
    <row r="19" spans="1:197" x14ac:dyDescent="0.45">
      <c r="A19" s="86">
        <v>37382</v>
      </c>
      <c r="B19" s="3" t="s">
        <v>5</v>
      </c>
      <c r="E19" s="3" t="e">
        <f>VLOOKUP($A19,POLY!$C:$E,3,0)</f>
        <v>#N/A</v>
      </c>
      <c r="F19" s="3" t="s">
        <v>6</v>
      </c>
      <c r="I19" s="3" t="e">
        <f>VLOOKUP($A19,YNDX!$C:$E,3,0)</f>
        <v>#N/A</v>
      </c>
      <c r="J19" s="3" t="s">
        <v>7</v>
      </c>
      <c r="M19" s="3" t="e">
        <f>VLOOKUP($A19,ALRS!$C:$E,3,0)</f>
        <v>#N/A</v>
      </c>
      <c r="N19" s="3" t="s">
        <v>8</v>
      </c>
      <c r="Q19" s="3" t="e">
        <f>VLOOKUP($A19,AKRN!$C:$E,3,0)</f>
        <v>#N/A</v>
      </c>
      <c r="R19" s="3" t="s">
        <v>9</v>
      </c>
      <c r="U19" s="3">
        <f>VLOOKUP($A19,AFLT!$C:$E,3,0)</f>
        <v>11.58</v>
      </c>
      <c r="V19" s="3" t="s">
        <v>10</v>
      </c>
      <c r="Y19" s="3" t="e">
        <f>VLOOKUP($A19,BSPB!$C:$E,3,0)</f>
        <v>#N/A</v>
      </c>
      <c r="Z19" s="3" t="s">
        <v>11</v>
      </c>
      <c r="AC19" s="3" t="e">
        <f>VLOOKUP($A19,BANE!$C:$E,3,0)</f>
        <v>#N/A</v>
      </c>
      <c r="AD19" s="3" t="s">
        <v>12</v>
      </c>
      <c r="AG19" s="3" t="e">
        <f>VLOOKUP($A19,BANEP!$C:$E,3,0)</f>
        <v>#N/A</v>
      </c>
      <c r="AH19" s="3" t="s">
        <v>13</v>
      </c>
      <c r="AK19" s="3" t="e">
        <f>VLOOKUP($A19,VTBR!$C:$E,3,0)</f>
        <v>#N/A</v>
      </c>
      <c r="AL19" s="3" t="s">
        <v>14</v>
      </c>
      <c r="AO19" s="3" t="e">
        <f>VLOOKUP($A19,VSMO!$C:$E,3,0)</f>
        <v>#N/A</v>
      </c>
      <c r="AP19" s="3" t="s">
        <v>15</v>
      </c>
      <c r="AS19" s="3" t="e">
        <f>VLOOKUP($A19,GAZP!$C:$E,3,0)</f>
        <v>#N/A</v>
      </c>
      <c r="AT19" s="3" t="s">
        <v>16</v>
      </c>
      <c r="AW19" s="3">
        <f>VLOOKUP($A19,GMKN!$C:$E,3,0)</f>
        <v>717</v>
      </c>
      <c r="AX19" s="3" t="s">
        <v>17</v>
      </c>
      <c r="BA19" s="3" t="e">
        <f>VLOOKUP($A19,DIXY!$C:$E,3,0)</f>
        <v>#N/A</v>
      </c>
      <c r="BB19" s="3" t="s">
        <v>18</v>
      </c>
      <c r="BE19" s="3" t="e">
        <f>VLOOKUP($A19,IRAO!$C:$E,3,0)</f>
        <v>#N/A</v>
      </c>
      <c r="BF19" s="3" t="s">
        <v>19</v>
      </c>
      <c r="BI19" s="3" t="e">
        <f>VLOOKUP($A19,KMAZ!$C:$E,3,0)</f>
        <v>#N/A</v>
      </c>
      <c r="BJ19" s="3" t="s">
        <v>20</v>
      </c>
      <c r="BM19" s="3" t="e">
        <f>VLOOKUP($A19,LSRG!$C:$E,3,0)</f>
        <v>#N/A</v>
      </c>
      <c r="BN19" s="3" t="s">
        <v>21</v>
      </c>
      <c r="BQ19" s="3">
        <f>VLOOKUP($A19,LKOH!$C:$E,3,0)</f>
        <v>544</v>
      </c>
      <c r="BR19" s="3" t="s">
        <v>22</v>
      </c>
      <c r="BU19" s="3" t="e">
        <f>VLOOKUP($A19,MVID!$C:$E,3,0)</f>
        <v>#N/A</v>
      </c>
      <c r="BV19" s="3" t="s">
        <v>23</v>
      </c>
      <c r="BY19" s="3" t="e">
        <f>VLOOKUP($A19,MAGN!$C:$E,3,0)</f>
        <v>#N/A</v>
      </c>
      <c r="BZ19" s="3" t="s">
        <v>24</v>
      </c>
      <c r="CC19" s="3" t="e">
        <f>VLOOKUP($A19,MTSS!$C:$E,3,0)</f>
        <v>#N/A</v>
      </c>
      <c r="CD19" s="3" t="s">
        <v>25</v>
      </c>
      <c r="CG19" s="3" t="e">
        <f>VLOOKUP($A19,MGNT!$C:$E,3,0)</f>
        <v>#N/A</v>
      </c>
      <c r="CH19" s="3" t="s">
        <v>26</v>
      </c>
      <c r="CK19" s="3" t="e">
        <f>VLOOKUP($A19,MFON!$C:$E,3,0)</f>
        <v>#N/A</v>
      </c>
      <c r="CL19" s="3" t="s">
        <v>27</v>
      </c>
      <c r="CO19" s="3" t="e">
        <f>VLOOKUP($A19,MOEX!$C:$E,3,0)</f>
        <v>#N/A</v>
      </c>
      <c r="CP19" s="3" t="s">
        <v>28</v>
      </c>
      <c r="CS19" s="3" t="e">
        <f>VLOOKUP($A19,MSTT!$C:$E,3,0)</f>
        <v>#N/A</v>
      </c>
      <c r="CT19" s="3" t="s">
        <v>29</v>
      </c>
      <c r="CW19" s="3" t="e">
        <f>VLOOKUP($A19,NLMK!$C:$E,3,0)</f>
        <v>#N/A</v>
      </c>
      <c r="CX19" s="3" t="s">
        <v>30</v>
      </c>
      <c r="DA19" s="3" t="e">
        <f>VLOOKUP($A19,NMTP!$C:$E,3,0)</f>
        <v>#N/A</v>
      </c>
      <c r="DB19" s="3" t="s">
        <v>31</v>
      </c>
      <c r="DE19" s="3" t="e">
        <f>VLOOKUP($A19,NVTK!$C:$E,3,0)</f>
        <v>#N/A</v>
      </c>
      <c r="DF19" s="3" t="s">
        <v>32</v>
      </c>
      <c r="DI19" s="3" t="e">
        <f>VLOOKUP($A19,PIKK!$C:$E,3,0)</f>
        <v>#N/A</v>
      </c>
      <c r="DJ19" s="3" t="s">
        <v>33</v>
      </c>
      <c r="DM19" s="3" t="e">
        <f>VLOOKUP($A19,ROSN!$C:$E,3,0)</f>
        <v>#N/A</v>
      </c>
      <c r="DN19" s="3" t="s">
        <v>34</v>
      </c>
      <c r="DQ19" s="3">
        <f>VLOOKUP($A19,RTKM!$C:$E,3,0)</f>
        <v>45.25</v>
      </c>
      <c r="DR19" s="3" t="s">
        <v>35</v>
      </c>
      <c r="DU19" s="3">
        <f>VLOOKUP($A19,RTKMP!$C:$E,3,0)</f>
        <v>23</v>
      </c>
      <c r="DV19" s="3" t="s">
        <v>36</v>
      </c>
      <c r="DY19" s="3" t="e">
        <f>VLOOKUP($A19,HYDR!$C:$E,3,0)</f>
        <v>#N/A</v>
      </c>
      <c r="DZ19" s="3" t="s">
        <v>37</v>
      </c>
      <c r="EC19" s="3" t="e">
        <f>VLOOKUP($A19,RUAL!$C:$E,3,0)</f>
        <v>#N/A</v>
      </c>
      <c r="ED19" s="3" t="s">
        <v>38</v>
      </c>
      <c r="EG19" s="3" t="e">
        <f>VLOOKUP($A19,SVAV!$C:$E,3,0)</f>
        <v>#N/A</v>
      </c>
      <c r="EH19" s="3" t="s">
        <v>39</v>
      </c>
      <c r="EK19" s="3">
        <f>VLOOKUP($A19,SBER!$C:$E,3,0)</f>
        <v>5430</v>
      </c>
      <c r="EL19" s="3" t="s">
        <v>40</v>
      </c>
      <c r="EO19" s="3">
        <f>VLOOKUP($A19,SBERP!$C:$E,3,0)</f>
        <v>64.989999999999995</v>
      </c>
      <c r="EP19" s="3" t="s">
        <v>41</v>
      </c>
      <c r="ES19" s="3" t="e">
        <f>VLOOKUP($A19,CHMF!$C:$E,3,0)</f>
        <v>#N/A</v>
      </c>
      <c r="ET19" s="3" t="s">
        <v>42</v>
      </c>
      <c r="EW19" s="3" t="e">
        <f>VLOOKUP($A19,AFKS!$C:$E,3,0)</f>
        <v>#N/A</v>
      </c>
      <c r="EX19" s="3" t="s">
        <v>43</v>
      </c>
      <c r="FA19" s="3">
        <f>VLOOKUP($A19,SNGS!$C:$E,3,0)</f>
        <v>11.71</v>
      </c>
      <c r="FB19" s="3" t="s">
        <v>44</v>
      </c>
      <c r="FE19" s="3">
        <f>VLOOKUP($A19,SNGSP!$C:$E,3,0)</f>
        <v>6.69</v>
      </c>
      <c r="FF19" s="3" t="s">
        <v>45</v>
      </c>
      <c r="FI19" s="3" t="e">
        <f>VLOOKUP($A19,TRMK!$C:$E,3,0)</f>
        <v>#N/A</v>
      </c>
      <c r="FJ19" s="3" t="s">
        <v>46</v>
      </c>
      <c r="FM19" s="3">
        <f>VLOOKUP($A19,TATN!$C:$E,3,0)</f>
        <v>24.32</v>
      </c>
      <c r="FN19" s="3" t="s">
        <v>47</v>
      </c>
      <c r="FQ19" s="3">
        <f>VLOOKUP($A19,TATNP!$C:$E,3,0)</f>
        <v>18.489999999999998</v>
      </c>
      <c r="FR19" s="3" t="s">
        <v>48</v>
      </c>
      <c r="FU19" s="3" t="e">
        <f>VLOOKUP($A19,TRNFP!$C:$E,3,0)</f>
        <v>#N/A</v>
      </c>
      <c r="FV19" s="3" t="s">
        <v>49</v>
      </c>
      <c r="FY19" s="3" t="e">
        <f>VLOOKUP($A19,URKA!$C:$E,3,0)</f>
        <v>#N/A</v>
      </c>
      <c r="FZ19" s="3" t="s">
        <v>50</v>
      </c>
      <c r="GC19" s="3" t="e">
        <f>VLOOKUP($A19,FEES!$C:$E,3,0)</f>
        <v>#N/A</v>
      </c>
      <c r="GD19" s="3" t="s">
        <v>51</v>
      </c>
      <c r="GG19" s="3" t="e">
        <f>VLOOKUP($A19,PHOR!$C:$E,3,0)</f>
        <v>#N/A</v>
      </c>
      <c r="GH19" s="3" t="s">
        <v>52</v>
      </c>
      <c r="GK19" s="3" t="e">
        <f>VLOOKUP($A19,GCHE!$C:$E,3,0)</f>
        <v>#N/A</v>
      </c>
      <c r="GL19" s="3" t="s">
        <v>53</v>
      </c>
      <c r="GO19" s="3" t="e">
        <f>VLOOKUP($A19,EONR!$C:$E,3,0)</f>
        <v>#N/A</v>
      </c>
    </row>
    <row r="20" spans="1:197" x14ac:dyDescent="0.45">
      <c r="A20" s="86">
        <v>37389</v>
      </c>
      <c r="B20" s="3" t="s">
        <v>5</v>
      </c>
      <c r="E20" s="3" t="e">
        <f>VLOOKUP($A20,POLY!$C:$E,3,0)</f>
        <v>#N/A</v>
      </c>
      <c r="F20" s="3" t="s">
        <v>6</v>
      </c>
      <c r="I20" s="3" t="e">
        <f>VLOOKUP($A20,YNDX!$C:$E,3,0)</f>
        <v>#N/A</v>
      </c>
      <c r="J20" s="3" t="s">
        <v>7</v>
      </c>
      <c r="M20" s="3" t="e">
        <f>VLOOKUP($A20,ALRS!$C:$E,3,0)</f>
        <v>#N/A</v>
      </c>
      <c r="N20" s="3" t="s">
        <v>8</v>
      </c>
      <c r="Q20" s="3" t="e">
        <f>VLOOKUP($A20,AKRN!$C:$E,3,0)</f>
        <v>#N/A</v>
      </c>
      <c r="R20" s="3" t="s">
        <v>9</v>
      </c>
      <c r="U20" s="3">
        <f>VLOOKUP($A20,AFLT!$C:$E,3,0)</f>
        <v>11.6</v>
      </c>
      <c r="V20" s="3" t="s">
        <v>10</v>
      </c>
      <c r="Y20" s="3" t="e">
        <f>VLOOKUP($A20,BSPB!$C:$E,3,0)</f>
        <v>#N/A</v>
      </c>
      <c r="Z20" s="3" t="s">
        <v>11</v>
      </c>
      <c r="AC20" s="3" t="e">
        <f>VLOOKUP($A20,BANE!$C:$E,3,0)</f>
        <v>#N/A</v>
      </c>
      <c r="AD20" s="3" t="s">
        <v>12</v>
      </c>
      <c r="AG20" s="3" t="e">
        <f>VLOOKUP($A20,BANEP!$C:$E,3,0)</f>
        <v>#N/A</v>
      </c>
      <c r="AH20" s="3" t="s">
        <v>13</v>
      </c>
      <c r="AK20" s="3" t="e">
        <f>VLOOKUP($A20,VTBR!$C:$E,3,0)</f>
        <v>#N/A</v>
      </c>
      <c r="AL20" s="3" t="s">
        <v>14</v>
      </c>
      <c r="AO20" s="3" t="e">
        <f>VLOOKUP($A20,VSMO!$C:$E,3,0)</f>
        <v>#N/A</v>
      </c>
      <c r="AP20" s="3" t="s">
        <v>15</v>
      </c>
      <c r="AS20" s="3" t="e">
        <f>VLOOKUP($A20,GAZP!$C:$E,3,0)</f>
        <v>#N/A</v>
      </c>
      <c r="AT20" s="3" t="s">
        <v>16</v>
      </c>
      <c r="AW20" s="3">
        <f>VLOOKUP($A20,GMKN!$C:$E,3,0)</f>
        <v>738.36</v>
      </c>
      <c r="AX20" s="3" t="s">
        <v>17</v>
      </c>
      <c r="BA20" s="3" t="e">
        <f>VLOOKUP($A20,DIXY!$C:$E,3,0)</f>
        <v>#N/A</v>
      </c>
      <c r="BB20" s="3" t="s">
        <v>18</v>
      </c>
      <c r="BE20" s="3" t="e">
        <f>VLOOKUP($A20,IRAO!$C:$E,3,0)</f>
        <v>#N/A</v>
      </c>
      <c r="BF20" s="3" t="s">
        <v>19</v>
      </c>
      <c r="BI20" s="3" t="e">
        <f>VLOOKUP($A20,KMAZ!$C:$E,3,0)</f>
        <v>#N/A</v>
      </c>
      <c r="BJ20" s="3" t="s">
        <v>20</v>
      </c>
      <c r="BM20" s="3" t="e">
        <f>VLOOKUP($A20,LSRG!$C:$E,3,0)</f>
        <v>#N/A</v>
      </c>
      <c r="BN20" s="3" t="s">
        <v>21</v>
      </c>
      <c r="BQ20" s="3">
        <f>VLOOKUP($A20,LKOH!$C:$E,3,0)</f>
        <v>564</v>
      </c>
      <c r="BR20" s="3" t="s">
        <v>22</v>
      </c>
      <c r="BU20" s="3" t="e">
        <f>VLOOKUP($A20,MVID!$C:$E,3,0)</f>
        <v>#N/A</v>
      </c>
      <c r="BV20" s="3" t="s">
        <v>23</v>
      </c>
      <c r="BY20" s="3" t="e">
        <f>VLOOKUP($A20,MAGN!$C:$E,3,0)</f>
        <v>#N/A</v>
      </c>
      <c r="BZ20" s="3" t="s">
        <v>24</v>
      </c>
      <c r="CC20" s="3" t="e">
        <f>VLOOKUP($A20,MTSS!$C:$E,3,0)</f>
        <v>#N/A</v>
      </c>
      <c r="CD20" s="3" t="s">
        <v>25</v>
      </c>
      <c r="CG20" s="3" t="e">
        <f>VLOOKUP($A20,MGNT!$C:$E,3,0)</f>
        <v>#N/A</v>
      </c>
      <c r="CH20" s="3" t="s">
        <v>26</v>
      </c>
      <c r="CK20" s="3" t="e">
        <f>VLOOKUP($A20,MFON!$C:$E,3,0)</f>
        <v>#N/A</v>
      </c>
      <c r="CL20" s="3" t="s">
        <v>27</v>
      </c>
      <c r="CO20" s="3" t="e">
        <f>VLOOKUP($A20,MOEX!$C:$E,3,0)</f>
        <v>#N/A</v>
      </c>
      <c r="CP20" s="3" t="s">
        <v>28</v>
      </c>
      <c r="CS20" s="3" t="e">
        <f>VLOOKUP($A20,MSTT!$C:$E,3,0)</f>
        <v>#N/A</v>
      </c>
      <c r="CT20" s="3" t="s">
        <v>29</v>
      </c>
      <c r="CW20" s="3" t="e">
        <f>VLOOKUP($A20,NLMK!$C:$E,3,0)</f>
        <v>#N/A</v>
      </c>
      <c r="CX20" s="3" t="s">
        <v>30</v>
      </c>
      <c r="DA20" s="3" t="e">
        <f>VLOOKUP($A20,NMTP!$C:$E,3,0)</f>
        <v>#N/A</v>
      </c>
      <c r="DB20" s="3" t="s">
        <v>31</v>
      </c>
      <c r="DE20" s="3" t="e">
        <f>VLOOKUP($A20,NVTK!$C:$E,3,0)</f>
        <v>#N/A</v>
      </c>
      <c r="DF20" s="3" t="s">
        <v>32</v>
      </c>
      <c r="DI20" s="3" t="e">
        <f>VLOOKUP($A20,PIKK!$C:$E,3,0)</f>
        <v>#N/A</v>
      </c>
      <c r="DJ20" s="3" t="s">
        <v>33</v>
      </c>
      <c r="DM20" s="3" t="e">
        <f>VLOOKUP($A20,ROSN!$C:$E,3,0)</f>
        <v>#N/A</v>
      </c>
      <c r="DN20" s="3" t="s">
        <v>34</v>
      </c>
      <c r="DQ20" s="3">
        <f>VLOOKUP($A20,RTKM!$C:$E,3,0)</f>
        <v>48.46</v>
      </c>
      <c r="DR20" s="3" t="s">
        <v>35</v>
      </c>
      <c r="DU20" s="3">
        <f>VLOOKUP($A20,RTKMP!$C:$E,3,0)</f>
        <v>23.65</v>
      </c>
      <c r="DV20" s="3" t="s">
        <v>36</v>
      </c>
      <c r="DY20" s="3" t="e">
        <f>VLOOKUP($A20,HYDR!$C:$E,3,0)</f>
        <v>#N/A</v>
      </c>
      <c r="DZ20" s="3" t="s">
        <v>37</v>
      </c>
      <c r="EC20" s="3" t="e">
        <f>VLOOKUP($A20,RUAL!$C:$E,3,0)</f>
        <v>#N/A</v>
      </c>
      <c r="ED20" s="3" t="s">
        <v>38</v>
      </c>
      <c r="EG20" s="3" t="e">
        <f>VLOOKUP($A20,SVAV!$C:$E,3,0)</f>
        <v>#N/A</v>
      </c>
      <c r="EH20" s="3" t="s">
        <v>39</v>
      </c>
      <c r="EK20" s="3">
        <f>VLOOKUP($A20,SBER!$C:$E,3,0)</f>
        <v>5690</v>
      </c>
      <c r="EL20" s="3" t="s">
        <v>40</v>
      </c>
      <c r="EO20" s="3">
        <f>VLOOKUP($A20,SBERP!$C:$E,3,0)</f>
        <v>70.2</v>
      </c>
      <c r="EP20" s="3" t="s">
        <v>41</v>
      </c>
      <c r="ES20" s="3" t="e">
        <f>VLOOKUP($A20,CHMF!$C:$E,3,0)</f>
        <v>#N/A</v>
      </c>
      <c r="ET20" s="3" t="s">
        <v>42</v>
      </c>
      <c r="EW20" s="3" t="e">
        <f>VLOOKUP($A20,AFKS!$C:$E,3,0)</f>
        <v>#N/A</v>
      </c>
      <c r="EX20" s="3" t="s">
        <v>43</v>
      </c>
      <c r="FA20" s="3">
        <f>VLOOKUP($A20,SNGS!$C:$E,3,0)</f>
        <v>13.7</v>
      </c>
      <c r="FB20" s="3" t="s">
        <v>44</v>
      </c>
      <c r="FE20" s="3">
        <f>VLOOKUP($A20,SNGSP!$C:$E,3,0)</f>
        <v>7.4</v>
      </c>
      <c r="FF20" s="3" t="s">
        <v>45</v>
      </c>
      <c r="FI20" s="3" t="e">
        <f>VLOOKUP($A20,TRMK!$C:$E,3,0)</f>
        <v>#N/A</v>
      </c>
      <c r="FJ20" s="3" t="s">
        <v>46</v>
      </c>
      <c r="FM20" s="3">
        <f>VLOOKUP($A20,TATN!$C:$E,3,0)</f>
        <v>26.34</v>
      </c>
      <c r="FN20" s="3" t="s">
        <v>47</v>
      </c>
      <c r="FQ20" s="3">
        <f>VLOOKUP($A20,TATNP!$C:$E,3,0)</f>
        <v>18.8</v>
      </c>
      <c r="FR20" s="3" t="s">
        <v>48</v>
      </c>
      <c r="FU20" s="3" t="e">
        <f>VLOOKUP($A20,TRNFP!$C:$E,3,0)</f>
        <v>#N/A</v>
      </c>
      <c r="FV20" s="3" t="s">
        <v>49</v>
      </c>
      <c r="FY20" s="3" t="e">
        <f>VLOOKUP($A20,URKA!$C:$E,3,0)</f>
        <v>#N/A</v>
      </c>
      <c r="FZ20" s="3" t="s">
        <v>50</v>
      </c>
      <c r="GC20" s="3" t="e">
        <f>VLOOKUP($A20,FEES!$C:$E,3,0)</f>
        <v>#N/A</v>
      </c>
      <c r="GD20" s="3" t="s">
        <v>51</v>
      </c>
      <c r="GG20" s="3" t="e">
        <f>VLOOKUP($A20,PHOR!$C:$E,3,0)</f>
        <v>#N/A</v>
      </c>
      <c r="GH20" s="3" t="s">
        <v>52</v>
      </c>
      <c r="GK20" s="3" t="e">
        <f>VLOOKUP($A20,GCHE!$C:$E,3,0)</f>
        <v>#N/A</v>
      </c>
      <c r="GL20" s="3" t="s">
        <v>53</v>
      </c>
      <c r="GO20" s="3" t="e">
        <f>VLOOKUP($A20,EONR!$C:$E,3,0)</f>
        <v>#N/A</v>
      </c>
    </row>
    <row r="21" spans="1:197" x14ac:dyDescent="0.45">
      <c r="A21" s="86">
        <v>37396</v>
      </c>
      <c r="B21" s="3" t="s">
        <v>5</v>
      </c>
      <c r="E21" s="3" t="e">
        <f>VLOOKUP($A21,POLY!$C:$E,3,0)</f>
        <v>#N/A</v>
      </c>
      <c r="F21" s="3" t="s">
        <v>6</v>
      </c>
      <c r="I21" s="3" t="e">
        <f>VLOOKUP($A21,YNDX!$C:$E,3,0)</f>
        <v>#N/A</v>
      </c>
      <c r="J21" s="3" t="s">
        <v>7</v>
      </c>
      <c r="M21" s="3" t="e">
        <f>VLOOKUP($A21,ALRS!$C:$E,3,0)</f>
        <v>#N/A</v>
      </c>
      <c r="N21" s="3" t="s">
        <v>8</v>
      </c>
      <c r="Q21" s="3" t="e">
        <f>VLOOKUP($A21,AKRN!$C:$E,3,0)</f>
        <v>#N/A</v>
      </c>
      <c r="R21" s="3" t="s">
        <v>9</v>
      </c>
      <c r="U21" s="3">
        <f>VLOOKUP($A21,AFLT!$C:$E,3,0)</f>
        <v>10.8</v>
      </c>
      <c r="V21" s="3" t="s">
        <v>10</v>
      </c>
      <c r="Y21" s="3" t="e">
        <f>VLOOKUP($A21,BSPB!$C:$E,3,0)</f>
        <v>#N/A</v>
      </c>
      <c r="Z21" s="3" t="s">
        <v>11</v>
      </c>
      <c r="AC21" s="3" t="e">
        <f>VLOOKUP($A21,BANE!$C:$E,3,0)</f>
        <v>#N/A</v>
      </c>
      <c r="AD21" s="3" t="s">
        <v>12</v>
      </c>
      <c r="AG21" s="3" t="e">
        <f>VLOOKUP($A21,BANEP!$C:$E,3,0)</f>
        <v>#N/A</v>
      </c>
      <c r="AH21" s="3" t="s">
        <v>13</v>
      </c>
      <c r="AK21" s="3" t="e">
        <f>VLOOKUP($A21,VTBR!$C:$E,3,0)</f>
        <v>#N/A</v>
      </c>
      <c r="AL21" s="3" t="s">
        <v>14</v>
      </c>
      <c r="AO21" s="3" t="e">
        <f>VLOOKUP($A21,VSMO!$C:$E,3,0)</f>
        <v>#N/A</v>
      </c>
      <c r="AP21" s="3" t="s">
        <v>15</v>
      </c>
      <c r="AS21" s="3" t="e">
        <f>VLOOKUP($A21,GAZP!$C:$E,3,0)</f>
        <v>#N/A</v>
      </c>
      <c r="AT21" s="3" t="s">
        <v>16</v>
      </c>
      <c r="AW21" s="3">
        <f>VLOOKUP($A21,GMKN!$C:$E,3,0)</f>
        <v>723</v>
      </c>
      <c r="AX21" s="3" t="s">
        <v>17</v>
      </c>
      <c r="BA21" s="3" t="e">
        <f>VLOOKUP($A21,DIXY!$C:$E,3,0)</f>
        <v>#N/A</v>
      </c>
      <c r="BB21" s="3" t="s">
        <v>18</v>
      </c>
      <c r="BE21" s="3" t="e">
        <f>VLOOKUP($A21,IRAO!$C:$E,3,0)</f>
        <v>#N/A</v>
      </c>
      <c r="BF21" s="3" t="s">
        <v>19</v>
      </c>
      <c r="BI21" s="3" t="e">
        <f>VLOOKUP($A21,KMAZ!$C:$E,3,0)</f>
        <v>#N/A</v>
      </c>
      <c r="BJ21" s="3" t="s">
        <v>20</v>
      </c>
      <c r="BM21" s="3" t="e">
        <f>VLOOKUP($A21,LSRG!$C:$E,3,0)</f>
        <v>#N/A</v>
      </c>
      <c r="BN21" s="3" t="s">
        <v>21</v>
      </c>
      <c r="BQ21" s="3">
        <f>VLOOKUP($A21,LKOH!$C:$E,3,0)</f>
        <v>554.5</v>
      </c>
      <c r="BR21" s="3" t="s">
        <v>22</v>
      </c>
      <c r="BU21" s="3" t="e">
        <f>VLOOKUP($A21,MVID!$C:$E,3,0)</f>
        <v>#N/A</v>
      </c>
      <c r="BV21" s="3" t="s">
        <v>23</v>
      </c>
      <c r="BY21" s="3" t="e">
        <f>VLOOKUP($A21,MAGN!$C:$E,3,0)</f>
        <v>#N/A</v>
      </c>
      <c r="BZ21" s="3" t="s">
        <v>24</v>
      </c>
      <c r="CC21" s="3" t="e">
        <f>VLOOKUP($A21,MTSS!$C:$E,3,0)</f>
        <v>#N/A</v>
      </c>
      <c r="CD21" s="3" t="s">
        <v>25</v>
      </c>
      <c r="CG21" s="3" t="e">
        <f>VLOOKUP($A21,MGNT!$C:$E,3,0)</f>
        <v>#N/A</v>
      </c>
      <c r="CH21" s="3" t="s">
        <v>26</v>
      </c>
      <c r="CK21" s="3" t="e">
        <f>VLOOKUP($A21,MFON!$C:$E,3,0)</f>
        <v>#N/A</v>
      </c>
      <c r="CL21" s="3" t="s">
        <v>27</v>
      </c>
      <c r="CO21" s="3" t="e">
        <f>VLOOKUP($A21,MOEX!$C:$E,3,0)</f>
        <v>#N/A</v>
      </c>
      <c r="CP21" s="3" t="s">
        <v>28</v>
      </c>
      <c r="CS21" s="3" t="e">
        <f>VLOOKUP($A21,MSTT!$C:$E,3,0)</f>
        <v>#N/A</v>
      </c>
      <c r="CT21" s="3" t="s">
        <v>29</v>
      </c>
      <c r="CW21" s="3" t="e">
        <f>VLOOKUP($A21,NLMK!$C:$E,3,0)</f>
        <v>#N/A</v>
      </c>
      <c r="CX21" s="3" t="s">
        <v>30</v>
      </c>
      <c r="DA21" s="3" t="e">
        <f>VLOOKUP($A21,NMTP!$C:$E,3,0)</f>
        <v>#N/A</v>
      </c>
      <c r="DB21" s="3" t="s">
        <v>31</v>
      </c>
      <c r="DE21" s="3" t="e">
        <f>VLOOKUP($A21,NVTK!$C:$E,3,0)</f>
        <v>#N/A</v>
      </c>
      <c r="DF21" s="3" t="s">
        <v>32</v>
      </c>
      <c r="DI21" s="3" t="e">
        <f>VLOOKUP($A21,PIKK!$C:$E,3,0)</f>
        <v>#N/A</v>
      </c>
      <c r="DJ21" s="3" t="s">
        <v>33</v>
      </c>
      <c r="DM21" s="3" t="e">
        <f>VLOOKUP($A21,ROSN!$C:$E,3,0)</f>
        <v>#N/A</v>
      </c>
      <c r="DN21" s="3" t="s">
        <v>34</v>
      </c>
      <c r="DQ21" s="3">
        <f>VLOOKUP($A21,RTKM!$C:$E,3,0)</f>
        <v>43.95</v>
      </c>
      <c r="DR21" s="3" t="s">
        <v>35</v>
      </c>
      <c r="DU21" s="3">
        <f>VLOOKUP($A21,RTKMP!$C:$E,3,0)</f>
        <v>22.08</v>
      </c>
      <c r="DV21" s="3" t="s">
        <v>36</v>
      </c>
      <c r="DY21" s="3" t="e">
        <f>VLOOKUP($A21,HYDR!$C:$E,3,0)</f>
        <v>#N/A</v>
      </c>
      <c r="DZ21" s="3" t="s">
        <v>37</v>
      </c>
      <c r="EC21" s="3" t="e">
        <f>VLOOKUP($A21,RUAL!$C:$E,3,0)</f>
        <v>#N/A</v>
      </c>
      <c r="ED21" s="3" t="s">
        <v>38</v>
      </c>
      <c r="EG21" s="3" t="e">
        <f>VLOOKUP($A21,SVAV!$C:$E,3,0)</f>
        <v>#N/A</v>
      </c>
      <c r="EH21" s="3" t="s">
        <v>39</v>
      </c>
      <c r="EK21" s="3">
        <f>VLOOKUP($A21,SBER!$C:$E,3,0)</f>
        <v>5640</v>
      </c>
      <c r="EL21" s="3" t="s">
        <v>40</v>
      </c>
      <c r="EO21" s="3">
        <f>VLOOKUP($A21,SBERP!$C:$E,3,0)</f>
        <v>69.5</v>
      </c>
      <c r="EP21" s="3" t="s">
        <v>41</v>
      </c>
      <c r="ES21" s="3" t="e">
        <f>VLOOKUP($A21,CHMF!$C:$E,3,0)</f>
        <v>#N/A</v>
      </c>
      <c r="ET21" s="3" t="s">
        <v>42</v>
      </c>
      <c r="EW21" s="3" t="e">
        <f>VLOOKUP($A21,AFKS!$C:$E,3,0)</f>
        <v>#N/A</v>
      </c>
      <c r="EX21" s="3" t="s">
        <v>43</v>
      </c>
      <c r="FA21" s="3">
        <f>VLOOKUP($A21,SNGS!$C:$E,3,0)</f>
        <v>13.75</v>
      </c>
      <c r="FB21" s="3" t="s">
        <v>44</v>
      </c>
      <c r="FE21" s="3">
        <f>VLOOKUP($A21,SNGSP!$C:$E,3,0)</f>
        <v>7.45</v>
      </c>
      <c r="FF21" s="3" t="s">
        <v>45</v>
      </c>
      <c r="FI21" s="3" t="e">
        <f>VLOOKUP($A21,TRMK!$C:$E,3,0)</f>
        <v>#N/A</v>
      </c>
      <c r="FJ21" s="3" t="s">
        <v>46</v>
      </c>
      <c r="FM21" s="3">
        <f>VLOOKUP($A21,TATN!$C:$E,3,0)</f>
        <v>25.03</v>
      </c>
      <c r="FN21" s="3" t="s">
        <v>47</v>
      </c>
      <c r="FQ21" s="3">
        <f>VLOOKUP($A21,TATNP!$C:$E,3,0)</f>
        <v>17.79</v>
      </c>
      <c r="FR21" s="3" t="s">
        <v>48</v>
      </c>
      <c r="FU21" s="3">
        <f>VLOOKUP($A21,TRNFP!$C:$E,3,0)</f>
        <v>11970</v>
      </c>
      <c r="FV21" s="3" t="s">
        <v>49</v>
      </c>
      <c r="FY21" s="3" t="e">
        <f>VLOOKUP($A21,URKA!$C:$E,3,0)</f>
        <v>#N/A</v>
      </c>
      <c r="FZ21" s="3" t="s">
        <v>50</v>
      </c>
      <c r="GC21" s="3" t="e">
        <f>VLOOKUP($A21,FEES!$C:$E,3,0)</f>
        <v>#N/A</v>
      </c>
      <c r="GD21" s="3" t="s">
        <v>51</v>
      </c>
      <c r="GG21" s="3" t="e">
        <f>VLOOKUP($A21,PHOR!$C:$E,3,0)</f>
        <v>#N/A</v>
      </c>
      <c r="GH21" s="3" t="s">
        <v>52</v>
      </c>
      <c r="GK21" s="3" t="e">
        <f>VLOOKUP($A21,GCHE!$C:$E,3,0)</f>
        <v>#N/A</v>
      </c>
      <c r="GL21" s="3" t="s">
        <v>53</v>
      </c>
      <c r="GO21" s="3" t="e">
        <f>VLOOKUP($A21,EONR!$C:$E,3,0)</f>
        <v>#N/A</v>
      </c>
    </row>
    <row r="22" spans="1:197" x14ac:dyDescent="0.45">
      <c r="A22" s="86">
        <v>37403</v>
      </c>
      <c r="B22" s="3" t="s">
        <v>5</v>
      </c>
      <c r="E22" s="3" t="e">
        <f>VLOOKUP($A22,POLY!$C:$E,3,0)</f>
        <v>#N/A</v>
      </c>
      <c r="F22" s="3" t="s">
        <v>6</v>
      </c>
      <c r="I22" s="3" t="e">
        <f>VLOOKUP($A22,YNDX!$C:$E,3,0)</f>
        <v>#N/A</v>
      </c>
      <c r="J22" s="3" t="s">
        <v>7</v>
      </c>
      <c r="M22" s="3" t="e">
        <f>VLOOKUP($A22,ALRS!$C:$E,3,0)</f>
        <v>#N/A</v>
      </c>
      <c r="N22" s="3" t="s">
        <v>8</v>
      </c>
      <c r="Q22" s="3" t="e">
        <f>VLOOKUP($A22,AKRN!$C:$E,3,0)</f>
        <v>#N/A</v>
      </c>
      <c r="R22" s="3" t="s">
        <v>9</v>
      </c>
      <c r="U22" s="3">
        <f>VLOOKUP($A22,AFLT!$C:$E,3,0)</f>
        <v>10.220000000000001</v>
      </c>
      <c r="V22" s="3" t="s">
        <v>10</v>
      </c>
      <c r="Y22" s="3" t="e">
        <f>VLOOKUP($A22,BSPB!$C:$E,3,0)</f>
        <v>#N/A</v>
      </c>
      <c r="Z22" s="3" t="s">
        <v>11</v>
      </c>
      <c r="AC22" s="3" t="e">
        <f>VLOOKUP($A22,BANE!$C:$E,3,0)</f>
        <v>#N/A</v>
      </c>
      <c r="AD22" s="3" t="s">
        <v>12</v>
      </c>
      <c r="AG22" s="3" t="e">
        <f>VLOOKUP($A22,BANEP!$C:$E,3,0)</f>
        <v>#N/A</v>
      </c>
      <c r="AH22" s="3" t="s">
        <v>13</v>
      </c>
      <c r="AK22" s="3" t="e">
        <f>VLOOKUP($A22,VTBR!$C:$E,3,0)</f>
        <v>#N/A</v>
      </c>
      <c r="AL22" s="3" t="s">
        <v>14</v>
      </c>
      <c r="AO22" s="3" t="e">
        <f>VLOOKUP($A22,VSMO!$C:$E,3,0)</f>
        <v>#N/A</v>
      </c>
      <c r="AP22" s="3" t="s">
        <v>15</v>
      </c>
      <c r="AS22" s="3" t="e">
        <f>VLOOKUP($A22,GAZP!$C:$E,3,0)</f>
        <v>#N/A</v>
      </c>
      <c r="AT22" s="3" t="s">
        <v>16</v>
      </c>
      <c r="AW22" s="3">
        <f>VLOOKUP($A22,GMKN!$C:$E,3,0)</f>
        <v>728</v>
      </c>
      <c r="AX22" s="3" t="s">
        <v>17</v>
      </c>
      <c r="BA22" s="3" t="e">
        <f>VLOOKUP($A22,DIXY!$C:$E,3,0)</f>
        <v>#N/A</v>
      </c>
      <c r="BB22" s="3" t="s">
        <v>18</v>
      </c>
      <c r="BE22" s="3" t="e">
        <f>VLOOKUP($A22,IRAO!$C:$E,3,0)</f>
        <v>#N/A</v>
      </c>
      <c r="BF22" s="3" t="s">
        <v>19</v>
      </c>
      <c r="BI22" s="3" t="e">
        <f>VLOOKUP($A22,KMAZ!$C:$E,3,0)</f>
        <v>#N/A</v>
      </c>
      <c r="BJ22" s="3" t="s">
        <v>20</v>
      </c>
      <c r="BM22" s="3" t="e">
        <f>VLOOKUP($A22,LSRG!$C:$E,3,0)</f>
        <v>#N/A</v>
      </c>
      <c r="BN22" s="3" t="s">
        <v>21</v>
      </c>
      <c r="BQ22" s="3">
        <f>VLOOKUP($A22,LKOH!$C:$E,3,0)</f>
        <v>555</v>
      </c>
      <c r="BR22" s="3" t="s">
        <v>22</v>
      </c>
      <c r="BU22" s="3" t="e">
        <f>VLOOKUP($A22,MVID!$C:$E,3,0)</f>
        <v>#N/A</v>
      </c>
      <c r="BV22" s="3" t="s">
        <v>23</v>
      </c>
      <c r="BY22" s="3" t="e">
        <f>VLOOKUP($A22,MAGN!$C:$E,3,0)</f>
        <v>#N/A</v>
      </c>
      <c r="BZ22" s="3" t="s">
        <v>24</v>
      </c>
      <c r="CC22" s="3" t="e">
        <f>VLOOKUP($A22,MTSS!$C:$E,3,0)</f>
        <v>#N/A</v>
      </c>
      <c r="CD22" s="3" t="s">
        <v>25</v>
      </c>
      <c r="CG22" s="3" t="e">
        <f>VLOOKUP($A22,MGNT!$C:$E,3,0)</f>
        <v>#N/A</v>
      </c>
      <c r="CH22" s="3" t="s">
        <v>26</v>
      </c>
      <c r="CK22" s="3" t="e">
        <f>VLOOKUP($A22,MFON!$C:$E,3,0)</f>
        <v>#N/A</v>
      </c>
      <c r="CL22" s="3" t="s">
        <v>27</v>
      </c>
      <c r="CO22" s="3" t="e">
        <f>VLOOKUP($A22,MOEX!$C:$E,3,0)</f>
        <v>#N/A</v>
      </c>
      <c r="CP22" s="3" t="s">
        <v>28</v>
      </c>
      <c r="CS22" s="3" t="e">
        <f>VLOOKUP($A22,MSTT!$C:$E,3,0)</f>
        <v>#N/A</v>
      </c>
      <c r="CT22" s="3" t="s">
        <v>29</v>
      </c>
      <c r="CW22" s="3" t="e">
        <f>VLOOKUP($A22,NLMK!$C:$E,3,0)</f>
        <v>#N/A</v>
      </c>
      <c r="CX22" s="3" t="s">
        <v>30</v>
      </c>
      <c r="DA22" s="3" t="e">
        <f>VLOOKUP($A22,NMTP!$C:$E,3,0)</f>
        <v>#N/A</v>
      </c>
      <c r="DB22" s="3" t="s">
        <v>31</v>
      </c>
      <c r="DE22" s="3" t="e">
        <f>VLOOKUP($A22,NVTK!$C:$E,3,0)</f>
        <v>#N/A</v>
      </c>
      <c r="DF22" s="3" t="s">
        <v>32</v>
      </c>
      <c r="DI22" s="3" t="e">
        <f>VLOOKUP($A22,PIKK!$C:$E,3,0)</f>
        <v>#N/A</v>
      </c>
      <c r="DJ22" s="3" t="s">
        <v>33</v>
      </c>
      <c r="DM22" s="3" t="e">
        <f>VLOOKUP($A22,ROSN!$C:$E,3,0)</f>
        <v>#N/A</v>
      </c>
      <c r="DN22" s="3" t="s">
        <v>34</v>
      </c>
      <c r="DQ22" s="3">
        <f>VLOOKUP($A22,RTKM!$C:$E,3,0)</f>
        <v>40.65</v>
      </c>
      <c r="DR22" s="3" t="s">
        <v>35</v>
      </c>
      <c r="DU22" s="3">
        <f>VLOOKUP($A22,RTKMP!$C:$E,3,0)</f>
        <v>20.11</v>
      </c>
      <c r="DV22" s="3" t="s">
        <v>36</v>
      </c>
      <c r="DY22" s="3" t="e">
        <f>VLOOKUP($A22,HYDR!$C:$E,3,0)</f>
        <v>#N/A</v>
      </c>
      <c r="DZ22" s="3" t="s">
        <v>37</v>
      </c>
      <c r="EC22" s="3" t="e">
        <f>VLOOKUP($A22,RUAL!$C:$E,3,0)</f>
        <v>#N/A</v>
      </c>
      <c r="ED22" s="3" t="s">
        <v>38</v>
      </c>
      <c r="EG22" s="3" t="e">
        <f>VLOOKUP($A22,SVAV!$C:$E,3,0)</f>
        <v>#N/A</v>
      </c>
      <c r="EH22" s="3" t="s">
        <v>39</v>
      </c>
      <c r="EK22" s="3">
        <f>VLOOKUP($A22,SBER!$C:$E,3,0)</f>
        <v>5391</v>
      </c>
      <c r="EL22" s="3" t="s">
        <v>40</v>
      </c>
      <c r="EO22" s="3">
        <f>VLOOKUP($A22,SBERP!$C:$E,3,0)</f>
        <v>62.11</v>
      </c>
      <c r="EP22" s="3" t="s">
        <v>41</v>
      </c>
      <c r="ES22" s="3" t="e">
        <f>VLOOKUP($A22,CHMF!$C:$E,3,0)</f>
        <v>#N/A</v>
      </c>
      <c r="ET22" s="3" t="s">
        <v>42</v>
      </c>
      <c r="EW22" s="3" t="e">
        <f>VLOOKUP($A22,AFKS!$C:$E,3,0)</f>
        <v>#N/A</v>
      </c>
      <c r="EX22" s="3" t="s">
        <v>43</v>
      </c>
      <c r="FA22" s="3">
        <f>VLOOKUP($A22,SNGS!$C:$E,3,0)</f>
        <v>13.451000000000001</v>
      </c>
      <c r="FB22" s="3" t="s">
        <v>44</v>
      </c>
      <c r="FE22" s="3">
        <f>VLOOKUP($A22,SNGSP!$C:$E,3,0)</f>
        <v>7.52</v>
      </c>
      <c r="FF22" s="3" t="s">
        <v>45</v>
      </c>
      <c r="FI22" s="3" t="e">
        <f>VLOOKUP($A22,TRMK!$C:$E,3,0)</f>
        <v>#N/A</v>
      </c>
      <c r="FJ22" s="3" t="s">
        <v>46</v>
      </c>
      <c r="FM22" s="3">
        <f>VLOOKUP($A22,TATN!$C:$E,3,0)</f>
        <v>23.59</v>
      </c>
      <c r="FN22" s="3" t="s">
        <v>47</v>
      </c>
      <c r="FQ22" s="3">
        <f>VLOOKUP($A22,TATNP!$C:$E,3,0)</f>
        <v>15.9</v>
      </c>
      <c r="FR22" s="3" t="s">
        <v>48</v>
      </c>
      <c r="FU22" s="3">
        <f>VLOOKUP($A22,TRNFP!$C:$E,3,0)</f>
        <v>11400</v>
      </c>
      <c r="FV22" s="3" t="s">
        <v>49</v>
      </c>
      <c r="FY22" s="3" t="e">
        <f>VLOOKUP($A22,URKA!$C:$E,3,0)</f>
        <v>#N/A</v>
      </c>
      <c r="FZ22" s="3" t="s">
        <v>50</v>
      </c>
      <c r="GC22" s="3" t="e">
        <f>VLOOKUP($A22,FEES!$C:$E,3,0)</f>
        <v>#N/A</v>
      </c>
      <c r="GD22" s="3" t="s">
        <v>51</v>
      </c>
      <c r="GG22" s="3" t="e">
        <f>VLOOKUP($A22,PHOR!$C:$E,3,0)</f>
        <v>#N/A</v>
      </c>
      <c r="GH22" s="3" t="s">
        <v>52</v>
      </c>
      <c r="GK22" s="3" t="e">
        <f>VLOOKUP($A22,GCHE!$C:$E,3,0)</f>
        <v>#N/A</v>
      </c>
      <c r="GL22" s="3" t="s">
        <v>53</v>
      </c>
      <c r="GO22" s="3" t="e">
        <f>VLOOKUP($A22,EONR!$C:$E,3,0)</f>
        <v>#N/A</v>
      </c>
    </row>
    <row r="23" spans="1:197" x14ac:dyDescent="0.45">
      <c r="A23" s="86">
        <v>37410</v>
      </c>
      <c r="B23" s="3" t="s">
        <v>5</v>
      </c>
      <c r="E23" s="3" t="e">
        <f>VLOOKUP($A23,POLY!$C:$E,3,0)</f>
        <v>#N/A</v>
      </c>
      <c r="F23" s="3" t="s">
        <v>6</v>
      </c>
      <c r="I23" s="3" t="e">
        <f>VLOOKUP($A23,YNDX!$C:$E,3,0)</f>
        <v>#N/A</v>
      </c>
      <c r="J23" s="3" t="s">
        <v>7</v>
      </c>
      <c r="M23" s="3" t="e">
        <f>VLOOKUP($A23,ALRS!$C:$E,3,0)</f>
        <v>#N/A</v>
      </c>
      <c r="N23" s="3" t="s">
        <v>8</v>
      </c>
      <c r="Q23" s="3" t="e">
        <f>VLOOKUP($A23,AKRN!$C:$E,3,0)</f>
        <v>#N/A</v>
      </c>
      <c r="R23" s="3" t="s">
        <v>9</v>
      </c>
      <c r="U23" s="3">
        <f>VLOOKUP($A23,AFLT!$C:$E,3,0)</f>
        <v>10.37</v>
      </c>
      <c r="V23" s="3" t="s">
        <v>10</v>
      </c>
      <c r="Y23" s="3" t="e">
        <f>VLOOKUP($A23,BSPB!$C:$E,3,0)</f>
        <v>#N/A</v>
      </c>
      <c r="Z23" s="3" t="s">
        <v>11</v>
      </c>
      <c r="AC23" s="3" t="e">
        <f>VLOOKUP($A23,BANE!$C:$E,3,0)</f>
        <v>#N/A</v>
      </c>
      <c r="AD23" s="3" t="s">
        <v>12</v>
      </c>
      <c r="AG23" s="3" t="e">
        <f>VLOOKUP($A23,BANEP!$C:$E,3,0)</f>
        <v>#N/A</v>
      </c>
      <c r="AH23" s="3" t="s">
        <v>13</v>
      </c>
      <c r="AK23" s="3" t="e">
        <f>VLOOKUP($A23,VTBR!$C:$E,3,0)</f>
        <v>#N/A</v>
      </c>
      <c r="AL23" s="3" t="s">
        <v>14</v>
      </c>
      <c r="AO23" s="3" t="e">
        <f>VLOOKUP($A23,VSMO!$C:$E,3,0)</f>
        <v>#N/A</v>
      </c>
      <c r="AP23" s="3" t="s">
        <v>15</v>
      </c>
      <c r="AS23" s="3" t="e">
        <f>VLOOKUP($A23,GAZP!$C:$E,3,0)</f>
        <v>#N/A</v>
      </c>
      <c r="AT23" s="3" t="s">
        <v>16</v>
      </c>
      <c r="AW23" s="3">
        <f>VLOOKUP($A23,GMKN!$C:$E,3,0)</f>
        <v>720.01</v>
      </c>
      <c r="AX23" s="3" t="s">
        <v>17</v>
      </c>
      <c r="BA23" s="3" t="e">
        <f>VLOOKUP($A23,DIXY!$C:$E,3,0)</f>
        <v>#N/A</v>
      </c>
      <c r="BB23" s="3" t="s">
        <v>18</v>
      </c>
      <c r="BE23" s="3" t="e">
        <f>VLOOKUP($A23,IRAO!$C:$E,3,0)</f>
        <v>#N/A</v>
      </c>
      <c r="BF23" s="3" t="s">
        <v>19</v>
      </c>
      <c r="BI23" s="3" t="e">
        <f>VLOOKUP($A23,KMAZ!$C:$E,3,0)</f>
        <v>#N/A</v>
      </c>
      <c r="BJ23" s="3" t="s">
        <v>20</v>
      </c>
      <c r="BM23" s="3" t="e">
        <f>VLOOKUP($A23,LSRG!$C:$E,3,0)</f>
        <v>#N/A</v>
      </c>
      <c r="BN23" s="3" t="s">
        <v>21</v>
      </c>
      <c r="BQ23" s="3">
        <f>VLOOKUP($A23,LKOH!$C:$E,3,0)</f>
        <v>556.20000000000005</v>
      </c>
      <c r="BR23" s="3" t="s">
        <v>22</v>
      </c>
      <c r="BU23" s="3" t="e">
        <f>VLOOKUP($A23,MVID!$C:$E,3,0)</f>
        <v>#N/A</v>
      </c>
      <c r="BV23" s="3" t="s">
        <v>23</v>
      </c>
      <c r="BY23" s="3" t="e">
        <f>VLOOKUP($A23,MAGN!$C:$E,3,0)</f>
        <v>#N/A</v>
      </c>
      <c r="BZ23" s="3" t="s">
        <v>24</v>
      </c>
      <c r="CC23" s="3" t="e">
        <f>VLOOKUP($A23,MTSS!$C:$E,3,0)</f>
        <v>#N/A</v>
      </c>
      <c r="CD23" s="3" t="s">
        <v>25</v>
      </c>
      <c r="CG23" s="3" t="e">
        <f>VLOOKUP($A23,MGNT!$C:$E,3,0)</f>
        <v>#N/A</v>
      </c>
      <c r="CH23" s="3" t="s">
        <v>26</v>
      </c>
      <c r="CK23" s="3" t="e">
        <f>VLOOKUP($A23,MFON!$C:$E,3,0)</f>
        <v>#N/A</v>
      </c>
      <c r="CL23" s="3" t="s">
        <v>27</v>
      </c>
      <c r="CO23" s="3" t="e">
        <f>VLOOKUP($A23,MOEX!$C:$E,3,0)</f>
        <v>#N/A</v>
      </c>
      <c r="CP23" s="3" t="s">
        <v>28</v>
      </c>
      <c r="CS23" s="3" t="e">
        <f>VLOOKUP($A23,MSTT!$C:$E,3,0)</f>
        <v>#N/A</v>
      </c>
      <c r="CT23" s="3" t="s">
        <v>29</v>
      </c>
      <c r="CW23" s="3" t="e">
        <f>VLOOKUP($A23,NLMK!$C:$E,3,0)</f>
        <v>#N/A</v>
      </c>
      <c r="CX23" s="3" t="s">
        <v>30</v>
      </c>
      <c r="DA23" s="3" t="e">
        <f>VLOOKUP($A23,NMTP!$C:$E,3,0)</f>
        <v>#N/A</v>
      </c>
      <c r="DB23" s="3" t="s">
        <v>31</v>
      </c>
      <c r="DE23" s="3" t="e">
        <f>VLOOKUP($A23,NVTK!$C:$E,3,0)</f>
        <v>#N/A</v>
      </c>
      <c r="DF23" s="3" t="s">
        <v>32</v>
      </c>
      <c r="DI23" s="3" t="e">
        <f>VLOOKUP($A23,PIKK!$C:$E,3,0)</f>
        <v>#N/A</v>
      </c>
      <c r="DJ23" s="3" t="s">
        <v>33</v>
      </c>
      <c r="DM23" s="3" t="e">
        <f>VLOOKUP($A23,ROSN!$C:$E,3,0)</f>
        <v>#N/A</v>
      </c>
      <c r="DN23" s="3" t="s">
        <v>34</v>
      </c>
      <c r="DQ23" s="3">
        <f>VLOOKUP($A23,RTKM!$C:$E,3,0)</f>
        <v>38.909999999999997</v>
      </c>
      <c r="DR23" s="3" t="s">
        <v>35</v>
      </c>
      <c r="DU23" s="3">
        <f>VLOOKUP($A23,RTKMP!$C:$E,3,0)</f>
        <v>19.940000000000001</v>
      </c>
      <c r="DV23" s="3" t="s">
        <v>36</v>
      </c>
      <c r="DY23" s="3" t="e">
        <f>VLOOKUP($A23,HYDR!$C:$E,3,0)</f>
        <v>#N/A</v>
      </c>
      <c r="DZ23" s="3" t="s">
        <v>37</v>
      </c>
      <c r="EC23" s="3" t="e">
        <f>VLOOKUP($A23,RUAL!$C:$E,3,0)</f>
        <v>#N/A</v>
      </c>
      <c r="ED23" s="3" t="s">
        <v>38</v>
      </c>
      <c r="EG23" s="3" t="e">
        <f>VLOOKUP($A23,SVAV!$C:$E,3,0)</f>
        <v>#N/A</v>
      </c>
      <c r="EH23" s="3" t="s">
        <v>39</v>
      </c>
      <c r="EK23" s="3">
        <f>VLOOKUP($A23,SBER!$C:$E,3,0)</f>
        <v>5360</v>
      </c>
      <c r="EL23" s="3" t="s">
        <v>40</v>
      </c>
      <c r="EO23" s="3">
        <f>VLOOKUP($A23,SBERP!$C:$E,3,0)</f>
        <v>60.9</v>
      </c>
      <c r="EP23" s="3" t="s">
        <v>41</v>
      </c>
      <c r="ES23" s="3" t="e">
        <f>VLOOKUP($A23,CHMF!$C:$E,3,0)</f>
        <v>#N/A</v>
      </c>
      <c r="ET23" s="3" t="s">
        <v>42</v>
      </c>
      <c r="EW23" s="3" t="e">
        <f>VLOOKUP($A23,AFKS!$C:$E,3,0)</f>
        <v>#N/A</v>
      </c>
      <c r="EX23" s="3" t="s">
        <v>43</v>
      </c>
      <c r="FA23" s="3">
        <f>VLOOKUP($A23,SNGS!$C:$E,3,0)</f>
        <v>14.52</v>
      </c>
      <c r="FB23" s="3" t="s">
        <v>44</v>
      </c>
      <c r="FE23" s="3">
        <f>VLOOKUP($A23,SNGSP!$C:$E,3,0)</f>
        <v>7.93</v>
      </c>
      <c r="FF23" s="3" t="s">
        <v>45</v>
      </c>
      <c r="FI23" s="3" t="e">
        <f>VLOOKUP($A23,TRMK!$C:$E,3,0)</f>
        <v>#N/A</v>
      </c>
      <c r="FJ23" s="3" t="s">
        <v>46</v>
      </c>
      <c r="FM23" s="3">
        <f>VLOOKUP($A23,TATN!$C:$E,3,0)</f>
        <v>24.11</v>
      </c>
      <c r="FN23" s="3" t="s">
        <v>47</v>
      </c>
      <c r="FQ23" s="3">
        <f>VLOOKUP($A23,TATNP!$C:$E,3,0)</f>
        <v>15.84</v>
      </c>
      <c r="FR23" s="3" t="s">
        <v>48</v>
      </c>
      <c r="FU23" s="3">
        <f>VLOOKUP($A23,TRNFP!$C:$E,3,0)</f>
        <v>11300</v>
      </c>
      <c r="FV23" s="3" t="s">
        <v>49</v>
      </c>
      <c r="FY23" s="3" t="e">
        <f>VLOOKUP($A23,URKA!$C:$E,3,0)</f>
        <v>#N/A</v>
      </c>
      <c r="FZ23" s="3" t="s">
        <v>50</v>
      </c>
      <c r="GC23" s="3" t="e">
        <f>VLOOKUP($A23,FEES!$C:$E,3,0)</f>
        <v>#N/A</v>
      </c>
      <c r="GD23" s="3" t="s">
        <v>51</v>
      </c>
      <c r="GG23" s="3" t="e">
        <f>VLOOKUP($A23,PHOR!$C:$E,3,0)</f>
        <v>#N/A</v>
      </c>
      <c r="GH23" s="3" t="s">
        <v>52</v>
      </c>
      <c r="GK23" s="3" t="e">
        <f>VLOOKUP($A23,GCHE!$C:$E,3,0)</f>
        <v>#N/A</v>
      </c>
      <c r="GL23" s="3" t="s">
        <v>53</v>
      </c>
      <c r="GO23" s="3" t="e">
        <f>VLOOKUP($A23,EONR!$C:$E,3,0)</f>
        <v>#N/A</v>
      </c>
    </row>
    <row r="24" spans="1:197" x14ac:dyDescent="0.45">
      <c r="A24" s="86">
        <v>37417</v>
      </c>
      <c r="B24" s="3" t="s">
        <v>5</v>
      </c>
      <c r="E24" s="3" t="e">
        <f>VLOOKUP($A24,POLY!$C:$E,3,0)</f>
        <v>#N/A</v>
      </c>
      <c r="F24" s="3" t="s">
        <v>6</v>
      </c>
      <c r="I24" s="3" t="e">
        <f>VLOOKUP($A24,YNDX!$C:$E,3,0)</f>
        <v>#N/A</v>
      </c>
      <c r="J24" s="3" t="s">
        <v>7</v>
      </c>
      <c r="M24" s="3" t="e">
        <f>VLOOKUP($A24,ALRS!$C:$E,3,0)</f>
        <v>#N/A</v>
      </c>
      <c r="N24" s="3" t="s">
        <v>8</v>
      </c>
      <c r="Q24" s="3" t="e">
        <f>VLOOKUP($A24,AKRN!$C:$E,3,0)</f>
        <v>#N/A</v>
      </c>
      <c r="R24" s="3" t="s">
        <v>9</v>
      </c>
      <c r="U24" s="3">
        <f>VLOOKUP($A24,AFLT!$C:$E,3,0)</f>
        <v>10.199999999999999</v>
      </c>
      <c r="V24" s="3" t="s">
        <v>10</v>
      </c>
      <c r="Y24" s="3" t="e">
        <f>VLOOKUP($A24,BSPB!$C:$E,3,0)</f>
        <v>#N/A</v>
      </c>
      <c r="Z24" s="3" t="s">
        <v>11</v>
      </c>
      <c r="AC24" s="3" t="e">
        <f>VLOOKUP($A24,BANE!$C:$E,3,0)</f>
        <v>#N/A</v>
      </c>
      <c r="AD24" s="3" t="s">
        <v>12</v>
      </c>
      <c r="AG24" s="3" t="e">
        <f>VLOOKUP($A24,BANEP!$C:$E,3,0)</f>
        <v>#N/A</v>
      </c>
      <c r="AH24" s="3" t="s">
        <v>13</v>
      </c>
      <c r="AK24" s="3" t="e">
        <f>VLOOKUP($A24,VTBR!$C:$E,3,0)</f>
        <v>#N/A</v>
      </c>
      <c r="AL24" s="3" t="s">
        <v>14</v>
      </c>
      <c r="AO24" s="3" t="e">
        <f>VLOOKUP($A24,VSMO!$C:$E,3,0)</f>
        <v>#N/A</v>
      </c>
      <c r="AP24" s="3" t="s">
        <v>15</v>
      </c>
      <c r="AS24" s="3" t="e">
        <f>VLOOKUP($A24,GAZP!$C:$E,3,0)</f>
        <v>#N/A</v>
      </c>
      <c r="AT24" s="3" t="s">
        <v>16</v>
      </c>
      <c r="AW24" s="3">
        <f>VLOOKUP($A24,GMKN!$C:$E,3,0)</f>
        <v>707</v>
      </c>
      <c r="AX24" s="3" t="s">
        <v>17</v>
      </c>
      <c r="BA24" s="3" t="e">
        <f>VLOOKUP($A24,DIXY!$C:$E,3,0)</f>
        <v>#N/A</v>
      </c>
      <c r="BB24" s="3" t="s">
        <v>18</v>
      </c>
      <c r="BE24" s="3" t="e">
        <f>VLOOKUP($A24,IRAO!$C:$E,3,0)</f>
        <v>#N/A</v>
      </c>
      <c r="BF24" s="3" t="s">
        <v>19</v>
      </c>
      <c r="BI24" s="3" t="e">
        <f>VLOOKUP($A24,KMAZ!$C:$E,3,0)</f>
        <v>#N/A</v>
      </c>
      <c r="BJ24" s="3" t="s">
        <v>20</v>
      </c>
      <c r="BM24" s="3" t="e">
        <f>VLOOKUP($A24,LSRG!$C:$E,3,0)</f>
        <v>#N/A</v>
      </c>
      <c r="BN24" s="3" t="s">
        <v>21</v>
      </c>
      <c r="BQ24" s="3">
        <f>VLOOKUP($A24,LKOH!$C:$E,3,0)</f>
        <v>540.01</v>
      </c>
      <c r="BR24" s="3" t="s">
        <v>22</v>
      </c>
      <c r="BU24" s="3" t="e">
        <f>VLOOKUP($A24,MVID!$C:$E,3,0)</f>
        <v>#N/A</v>
      </c>
      <c r="BV24" s="3" t="s">
        <v>23</v>
      </c>
      <c r="BY24" s="3" t="e">
        <f>VLOOKUP($A24,MAGN!$C:$E,3,0)</f>
        <v>#N/A</v>
      </c>
      <c r="BZ24" s="3" t="s">
        <v>24</v>
      </c>
      <c r="CC24" s="3" t="e">
        <f>VLOOKUP($A24,MTSS!$C:$E,3,0)</f>
        <v>#N/A</v>
      </c>
      <c r="CD24" s="3" t="s">
        <v>25</v>
      </c>
      <c r="CG24" s="3" t="e">
        <f>VLOOKUP($A24,MGNT!$C:$E,3,0)</f>
        <v>#N/A</v>
      </c>
      <c r="CH24" s="3" t="s">
        <v>26</v>
      </c>
      <c r="CK24" s="3" t="e">
        <f>VLOOKUP($A24,MFON!$C:$E,3,0)</f>
        <v>#N/A</v>
      </c>
      <c r="CL24" s="3" t="s">
        <v>27</v>
      </c>
      <c r="CO24" s="3" t="e">
        <f>VLOOKUP($A24,MOEX!$C:$E,3,0)</f>
        <v>#N/A</v>
      </c>
      <c r="CP24" s="3" t="s">
        <v>28</v>
      </c>
      <c r="CS24" s="3" t="e">
        <f>VLOOKUP($A24,MSTT!$C:$E,3,0)</f>
        <v>#N/A</v>
      </c>
      <c r="CT24" s="3" t="s">
        <v>29</v>
      </c>
      <c r="CW24" s="3" t="e">
        <f>VLOOKUP($A24,NLMK!$C:$E,3,0)</f>
        <v>#N/A</v>
      </c>
      <c r="CX24" s="3" t="s">
        <v>30</v>
      </c>
      <c r="DA24" s="3" t="e">
        <f>VLOOKUP($A24,NMTP!$C:$E,3,0)</f>
        <v>#N/A</v>
      </c>
      <c r="DB24" s="3" t="s">
        <v>31</v>
      </c>
      <c r="DE24" s="3" t="e">
        <f>VLOOKUP($A24,NVTK!$C:$E,3,0)</f>
        <v>#N/A</v>
      </c>
      <c r="DF24" s="3" t="s">
        <v>32</v>
      </c>
      <c r="DI24" s="3" t="e">
        <f>VLOOKUP($A24,PIKK!$C:$E,3,0)</f>
        <v>#N/A</v>
      </c>
      <c r="DJ24" s="3" t="s">
        <v>33</v>
      </c>
      <c r="DM24" s="3" t="e">
        <f>VLOOKUP($A24,ROSN!$C:$E,3,0)</f>
        <v>#N/A</v>
      </c>
      <c r="DN24" s="3" t="s">
        <v>34</v>
      </c>
      <c r="DQ24" s="3">
        <f>VLOOKUP($A24,RTKM!$C:$E,3,0)</f>
        <v>38.65</v>
      </c>
      <c r="DR24" s="3" t="s">
        <v>35</v>
      </c>
      <c r="DU24" s="3">
        <f>VLOOKUP($A24,RTKMP!$C:$E,3,0)</f>
        <v>20.6</v>
      </c>
      <c r="DV24" s="3" t="s">
        <v>36</v>
      </c>
      <c r="DY24" s="3" t="e">
        <f>VLOOKUP($A24,HYDR!$C:$E,3,0)</f>
        <v>#N/A</v>
      </c>
      <c r="DZ24" s="3" t="s">
        <v>37</v>
      </c>
      <c r="EC24" s="3" t="e">
        <f>VLOOKUP($A24,RUAL!$C:$E,3,0)</f>
        <v>#N/A</v>
      </c>
      <c r="ED24" s="3" t="s">
        <v>38</v>
      </c>
      <c r="EG24" s="3" t="e">
        <f>VLOOKUP($A24,SVAV!$C:$E,3,0)</f>
        <v>#N/A</v>
      </c>
      <c r="EH24" s="3" t="s">
        <v>39</v>
      </c>
      <c r="EK24" s="3">
        <f>VLOOKUP($A24,SBER!$C:$E,3,0)</f>
        <v>5620</v>
      </c>
      <c r="EL24" s="3" t="s">
        <v>40</v>
      </c>
      <c r="EO24" s="3">
        <f>VLOOKUP($A24,SBERP!$C:$E,3,0)</f>
        <v>62.85</v>
      </c>
      <c r="EP24" s="3" t="s">
        <v>41</v>
      </c>
      <c r="ES24" s="3" t="e">
        <f>VLOOKUP($A24,CHMF!$C:$E,3,0)</f>
        <v>#N/A</v>
      </c>
      <c r="ET24" s="3" t="s">
        <v>42</v>
      </c>
      <c r="EW24" s="3" t="e">
        <f>VLOOKUP($A24,AFKS!$C:$E,3,0)</f>
        <v>#N/A</v>
      </c>
      <c r="EX24" s="3" t="s">
        <v>43</v>
      </c>
      <c r="FA24" s="3">
        <f>VLOOKUP($A24,SNGS!$C:$E,3,0)</f>
        <v>12.907</v>
      </c>
      <c r="FB24" s="3" t="s">
        <v>44</v>
      </c>
      <c r="FE24" s="3">
        <f>VLOOKUP($A24,SNGSP!$C:$E,3,0)</f>
        <v>7.54</v>
      </c>
      <c r="FF24" s="3" t="s">
        <v>45</v>
      </c>
      <c r="FI24" s="3" t="e">
        <f>VLOOKUP($A24,TRMK!$C:$E,3,0)</f>
        <v>#N/A</v>
      </c>
      <c r="FJ24" s="3" t="s">
        <v>46</v>
      </c>
      <c r="FM24" s="3">
        <f>VLOOKUP($A24,TATN!$C:$E,3,0)</f>
        <v>23.63</v>
      </c>
      <c r="FN24" s="3" t="s">
        <v>47</v>
      </c>
      <c r="FQ24" s="3">
        <f>VLOOKUP($A24,TATNP!$C:$E,3,0)</f>
        <v>15.45</v>
      </c>
      <c r="FR24" s="3" t="s">
        <v>48</v>
      </c>
      <c r="FU24" s="3">
        <f>VLOOKUP($A24,TRNFP!$C:$E,3,0)</f>
        <v>10851</v>
      </c>
      <c r="FV24" s="3" t="s">
        <v>49</v>
      </c>
      <c r="FY24" s="3" t="e">
        <f>VLOOKUP($A24,URKA!$C:$E,3,0)</f>
        <v>#N/A</v>
      </c>
      <c r="FZ24" s="3" t="s">
        <v>50</v>
      </c>
      <c r="GC24" s="3" t="e">
        <f>VLOOKUP($A24,FEES!$C:$E,3,0)</f>
        <v>#N/A</v>
      </c>
      <c r="GD24" s="3" t="s">
        <v>51</v>
      </c>
      <c r="GG24" s="3" t="e">
        <f>VLOOKUP($A24,PHOR!$C:$E,3,0)</f>
        <v>#N/A</v>
      </c>
      <c r="GH24" s="3" t="s">
        <v>52</v>
      </c>
      <c r="GK24" s="3" t="e">
        <f>VLOOKUP($A24,GCHE!$C:$E,3,0)</f>
        <v>#N/A</v>
      </c>
      <c r="GL24" s="3" t="s">
        <v>53</v>
      </c>
      <c r="GO24" s="3" t="e">
        <f>VLOOKUP($A24,EONR!$C:$E,3,0)</f>
        <v>#N/A</v>
      </c>
    </row>
    <row r="25" spans="1:197" x14ac:dyDescent="0.45">
      <c r="A25" s="86">
        <v>37424</v>
      </c>
      <c r="B25" s="3" t="s">
        <v>5</v>
      </c>
      <c r="E25" s="3" t="e">
        <f>VLOOKUP($A25,POLY!$C:$E,3,0)</f>
        <v>#N/A</v>
      </c>
      <c r="F25" s="3" t="s">
        <v>6</v>
      </c>
      <c r="I25" s="3" t="e">
        <f>VLOOKUP($A25,YNDX!$C:$E,3,0)</f>
        <v>#N/A</v>
      </c>
      <c r="J25" s="3" t="s">
        <v>7</v>
      </c>
      <c r="M25" s="3" t="e">
        <f>VLOOKUP($A25,ALRS!$C:$E,3,0)</f>
        <v>#N/A</v>
      </c>
      <c r="N25" s="3" t="s">
        <v>8</v>
      </c>
      <c r="Q25" s="3" t="e">
        <f>VLOOKUP($A25,AKRN!$C:$E,3,0)</f>
        <v>#N/A</v>
      </c>
      <c r="R25" s="3" t="s">
        <v>9</v>
      </c>
      <c r="U25" s="3">
        <f>VLOOKUP($A25,AFLT!$C:$E,3,0)</f>
        <v>9.4</v>
      </c>
      <c r="V25" s="3" t="s">
        <v>10</v>
      </c>
      <c r="Y25" s="3" t="e">
        <f>VLOOKUP($A25,BSPB!$C:$E,3,0)</f>
        <v>#N/A</v>
      </c>
      <c r="Z25" s="3" t="s">
        <v>11</v>
      </c>
      <c r="AC25" s="3" t="e">
        <f>VLOOKUP($A25,BANE!$C:$E,3,0)</f>
        <v>#N/A</v>
      </c>
      <c r="AD25" s="3" t="s">
        <v>12</v>
      </c>
      <c r="AG25" s="3" t="e">
        <f>VLOOKUP($A25,BANEP!$C:$E,3,0)</f>
        <v>#N/A</v>
      </c>
      <c r="AH25" s="3" t="s">
        <v>13</v>
      </c>
      <c r="AK25" s="3" t="e">
        <f>VLOOKUP($A25,VTBR!$C:$E,3,0)</f>
        <v>#N/A</v>
      </c>
      <c r="AL25" s="3" t="s">
        <v>14</v>
      </c>
      <c r="AO25" s="3" t="e">
        <f>VLOOKUP($A25,VSMO!$C:$E,3,0)</f>
        <v>#N/A</v>
      </c>
      <c r="AP25" s="3" t="s">
        <v>15</v>
      </c>
      <c r="AS25" s="3" t="e">
        <f>VLOOKUP($A25,GAZP!$C:$E,3,0)</f>
        <v>#N/A</v>
      </c>
      <c r="AT25" s="3" t="s">
        <v>16</v>
      </c>
      <c r="AW25" s="3">
        <f>VLOOKUP($A25,GMKN!$C:$E,3,0)</f>
        <v>607</v>
      </c>
      <c r="AX25" s="3" t="s">
        <v>17</v>
      </c>
      <c r="BA25" s="3" t="e">
        <f>VLOOKUP($A25,DIXY!$C:$E,3,0)</f>
        <v>#N/A</v>
      </c>
      <c r="BB25" s="3" t="s">
        <v>18</v>
      </c>
      <c r="BE25" s="3" t="e">
        <f>VLOOKUP($A25,IRAO!$C:$E,3,0)</f>
        <v>#N/A</v>
      </c>
      <c r="BF25" s="3" t="s">
        <v>19</v>
      </c>
      <c r="BI25" s="3" t="e">
        <f>VLOOKUP($A25,KMAZ!$C:$E,3,0)</f>
        <v>#N/A</v>
      </c>
      <c r="BJ25" s="3" t="s">
        <v>20</v>
      </c>
      <c r="BM25" s="3" t="e">
        <f>VLOOKUP($A25,LSRG!$C:$E,3,0)</f>
        <v>#N/A</v>
      </c>
      <c r="BN25" s="3" t="s">
        <v>21</v>
      </c>
      <c r="BQ25" s="3">
        <f>VLOOKUP($A25,LKOH!$C:$E,3,0)</f>
        <v>522</v>
      </c>
      <c r="BR25" s="3" t="s">
        <v>22</v>
      </c>
      <c r="BU25" s="3" t="e">
        <f>VLOOKUP($A25,MVID!$C:$E,3,0)</f>
        <v>#N/A</v>
      </c>
      <c r="BV25" s="3" t="s">
        <v>23</v>
      </c>
      <c r="BY25" s="3" t="e">
        <f>VLOOKUP($A25,MAGN!$C:$E,3,0)</f>
        <v>#N/A</v>
      </c>
      <c r="BZ25" s="3" t="s">
        <v>24</v>
      </c>
      <c r="CC25" s="3" t="e">
        <f>VLOOKUP($A25,MTSS!$C:$E,3,0)</f>
        <v>#N/A</v>
      </c>
      <c r="CD25" s="3" t="s">
        <v>25</v>
      </c>
      <c r="CG25" s="3" t="e">
        <f>VLOOKUP($A25,MGNT!$C:$E,3,0)</f>
        <v>#N/A</v>
      </c>
      <c r="CH25" s="3" t="s">
        <v>26</v>
      </c>
      <c r="CK25" s="3" t="e">
        <f>VLOOKUP($A25,MFON!$C:$E,3,0)</f>
        <v>#N/A</v>
      </c>
      <c r="CL25" s="3" t="s">
        <v>27</v>
      </c>
      <c r="CO25" s="3" t="e">
        <f>VLOOKUP($A25,MOEX!$C:$E,3,0)</f>
        <v>#N/A</v>
      </c>
      <c r="CP25" s="3" t="s">
        <v>28</v>
      </c>
      <c r="CS25" s="3" t="e">
        <f>VLOOKUP($A25,MSTT!$C:$E,3,0)</f>
        <v>#N/A</v>
      </c>
      <c r="CT25" s="3" t="s">
        <v>29</v>
      </c>
      <c r="CW25" s="3" t="e">
        <f>VLOOKUP($A25,NLMK!$C:$E,3,0)</f>
        <v>#N/A</v>
      </c>
      <c r="CX25" s="3" t="s">
        <v>30</v>
      </c>
      <c r="DA25" s="3" t="e">
        <f>VLOOKUP($A25,NMTP!$C:$E,3,0)</f>
        <v>#N/A</v>
      </c>
      <c r="DB25" s="3" t="s">
        <v>31</v>
      </c>
      <c r="DE25" s="3" t="e">
        <f>VLOOKUP($A25,NVTK!$C:$E,3,0)</f>
        <v>#N/A</v>
      </c>
      <c r="DF25" s="3" t="s">
        <v>32</v>
      </c>
      <c r="DI25" s="3" t="e">
        <f>VLOOKUP($A25,PIKK!$C:$E,3,0)</f>
        <v>#N/A</v>
      </c>
      <c r="DJ25" s="3" t="s">
        <v>33</v>
      </c>
      <c r="DM25" s="3" t="e">
        <f>VLOOKUP($A25,ROSN!$C:$E,3,0)</f>
        <v>#N/A</v>
      </c>
      <c r="DN25" s="3" t="s">
        <v>34</v>
      </c>
      <c r="DQ25" s="3">
        <f>VLOOKUP($A25,RTKM!$C:$E,3,0)</f>
        <v>34.4</v>
      </c>
      <c r="DR25" s="3" t="s">
        <v>35</v>
      </c>
      <c r="DU25" s="3">
        <f>VLOOKUP($A25,RTKMP!$C:$E,3,0)</f>
        <v>18.059999999999999</v>
      </c>
      <c r="DV25" s="3" t="s">
        <v>36</v>
      </c>
      <c r="DY25" s="3" t="e">
        <f>VLOOKUP($A25,HYDR!$C:$E,3,0)</f>
        <v>#N/A</v>
      </c>
      <c r="DZ25" s="3" t="s">
        <v>37</v>
      </c>
      <c r="EC25" s="3" t="e">
        <f>VLOOKUP($A25,RUAL!$C:$E,3,0)</f>
        <v>#N/A</v>
      </c>
      <c r="ED25" s="3" t="s">
        <v>38</v>
      </c>
      <c r="EG25" s="3" t="e">
        <f>VLOOKUP($A25,SVAV!$C:$E,3,0)</f>
        <v>#N/A</v>
      </c>
      <c r="EH25" s="3" t="s">
        <v>39</v>
      </c>
      <c r="EK25" s="3">
        <f>VLOOKUP($A25,SBER!$C:$E,3,0)</f>
        <v>5400</v>
      </c>
      <c r="EL25" s="3" t="s">
        <v>40</v>
      </c>
      <c r="EO25" s="3">
        <f>VLOOKUP($A25,SBERP!$C:$E,3,0)</f>
        <v>57.55</v>
      </c>
      <c r="EP25" s="3" t="s">
        <v>41</v>
      </c>
      <c r="ES25" s="3" t="e">
        <f>VLOOKUP($A25,CHMF!$C:$E,3,0)</f>
        <v>#N/A</v>
      </c>
      <c r="ET25" s="3" t="s">
        <v>42</v>
      </c>
      <c r="EW25" s="3" t="e">
        <f>VLOOKUP($A25,AFKS!$C:$E,3,0)</f>
        <v>#N/A</v>
      </c>
      <c r="EX25" s="3" t="s">
        <v>43</v>
      </c>
      <c r="FA25" s="3">
        <f>VLOOKUP($A25,SNGS!$C:$E,3,0)</f>
        <v>12.07</v>
      </c>
      <c r="FB25" s="3" t="s">
        <v>44</v>
      </c>
      <c r="FE25" s="3">
        <f>VLOOKUP($A25,SNGSP!$C:$E,3,0)</f>
        <v>6.85</v>
      </c>
      <c r="FF25" s="3" t="s">
        <v>45</v>
      </c>
      <c r="FI25" s="3" t="e">
        <f>VLOOKUP($A25,TRMK!$C:$E,3,0)</f>
        <v>#N/A</v>
      </c>
      <c r="FJ25" s="3" t="s">
        <v>46</v>
      </c>
      <c r="FM25" s="3">
        <f>VLOOKUP($A25,TATN!$C:$E,3,0)</f>
        <v>20.99</v>
      </c>
      <c r="FN25" s="3" t="s">
        <v>47</v>
      </c>
      <c r="FQ25" s="3">
        <f>VLOOKUP($A25,TATNP!$C:$E,3,0)</f>
        <v>14.43</v>
      </c>
      <c r="FR25" s="3" t="s">
        <v>48</v>
      </c>
      <c r="FU25" s="3">
        <f>VLOOKUP($A25,TRNFP!$C:$E,3,0)</f>
        <v>10770</v>
      </c>
      <c r="FV25" s="3" t="s">
        <v>49</v>
      </c>
      <c r="FY25" s="3" t="e">
        <f>VLOOKUP($A25,URKA!$C:$E,3,0)</f>
        <v>#N/A</v>
      </c>
      <c r="FZ25" s="3" t="s">
        <v>50</v>
      </c>
      <c r="GC25" s="3" t="e">
        <f>VLOOKUP($A25,FEES!$C:$E,3,0)</f>
        <v>#N/A</v>
      </c>
      <c r="GD25" s="3" t="s">
        <v>51</v>
      </c>
      <c r="GG25" s="3" t="e">
        <f>VLOOKUP($A25,PHOR!$C:$E,3,0)</f>
        <v>#N/A</v>
      </c>
      <c r="GH25" s="3" t="s">
        <v>52</v>
      </c>
      <c r="GK25" s="3" t="e">
        <f>VLOOKUP($A25,GCHE!$C:$E,3,0)</f>
        <v>#N/A</v>
      </c>
      <c r="GL25" s="3" t="s">
        <v>53</v>
      </c>
      <c r="GO25" s="3" t="e">
        <f>VLOOKUP($A25,EONR!$C:$E,3,0)</f>
        <v>#N/A</v>
      </c>
    </row>
    <row r="26" spans="1:197" x14ac:dyDescent="0.45">
      <c r="A26" s="86">
        <v>37431</v>
      </c>
      <c r="B26" s="3" t="s">
        <v>5</v>
      </c>
      <c r="E26" s="3" t="e">
        <f>VLOOKUP($A26,POLY!$C:$E,3,0)</f>
        <v>#N/A</v>
      </c>
      <c r="F26" s="3" t="s">
        <v>6</v>
      </c>
      <c r="I26" s="3" t="e">
        <f>VLOOKUP($A26,YNDX!$C:$E,3,0)</f>
        <v>#N/A</v>
      </c>
      <c r="J26" s="3" t="s">
        <v>7</v>
      </c>
      <c r="M26" s="3" t="e">
        <f>VLOOKUP($A26,ALRS!$C:$E,3,0)</f>
        <v>#N/A</v>
      </c>
      <c r="N26" s="3" t="s">
        <v>8</v>
      </c>
      <c r="Q26" s="3" t="e">
        <f>VLOOKUP($A26,AKRN!$C:$E,3,0)</f>
        <v>#N/A</v>
      </c>
      <c r="R26" s="3" t="s">
        <v>9</v>
      </c>
      <c r="U26" s="3">
        <f>VLOOKUP($A26,AFLT!$C:$E,3,0)</f>
        <v>8.8000000000000007</v>
      </c>
      <c r="V26" s="3" t="s">
        <v>10</v>
      </c>
      <c r="Y26" s="3" t="e">
        <f>VLOOKUP($A26,BSPB!$C:$E,3,0)</f>
        <v>#N/A</v>
      </c>
      <c r="Z26" s="3" t="s">
        <v>11</v>
      </c>
      <c r="AC26" s="3" t="e">
        <f>VLOOKUP($A26,BANE!$C:$E,3,0)</f>
        <v>#N/A</v>
      </c>
      <c r="AD26" s="3" t="s">
        <v>12</v>
      </c>
      <c r="AG26" s="3" t="e">
        <f>VLOOKUP($A26,BANEP!$C:$E,3,0)</f>
        <v>#N/A</v>
      </c>
      <c r="AH26" s="3" t="s">
        <v>13</v>
      </c>
      <c r="AK26" s="3" t="e">
        <f>VLOOKUP($A26,VTBR!$C:$E,3,0)</f>
        <v>#N/A</v>
      </c>
      <c r="AL26" s="3" t="s">
        <v>14</v>
      </c>
      <c r="AO26" s="3" t="e">
        <f>VLOOKUP($A26,VSMO!$C:$E,3,0)</f>
        <v>#N/A</v>
      </c>
      <c r="AP26" s="3" t="s">
        <v>15</v>
      </c>
      <c r="AS26" s="3" t="e">
        <f>VLOOKUP($A26,GAZP!$C:$E,3,0)</f>
        <v>#N/A</v>
      </c>
      <c r="AT26" s="3" t="s">
        <v>16</v>
      </c>
      <c r="AW26" s="3">
        <f>VLOOKUP($A26,GMKN!$C:$E,3,0)</f>
        <v>658</v>
      </c>
      <c r="AX26" s="3" t="s">
        <v>17</v>
      </c>
      <c r="BA26" s="3" t="e">
        <f>VLOOKUP($A26,DIXY!$C:$E,3,0)</f>
        <v>#N/A</v>
      </c>
      <c r="BB26" s="3" t="s">
        <v>18</v>
      </c>
      <c r="BE26" s="3" t="e">
        <f>VLOOKUP($A26,IRAO!$C:$E,3,0)</f>
        <v>#N/A</v>
      </c>
      <c r="BF26" s="3" t="s">
        <v>19</v>
      </c>
      <c r="BI26" s="3" t="e">
        <f>VLOOKUP($A26,KMAZ!$C:$E,3,0)</f>
        <v>#N/A</v>
      </c>
      <c r="BJ26" s="3" t="s">
        <v>20</v>
      </c>
      <c r="BM26" s="3" t="e">
        <f>VLOOKUP($A26,LSRG!$C:$E,3,0)</f>
        <v>#N/A</v>
      </c>
      <c r="BN26" s="3" t="s">
        <v>21</v>
      </c>
      <c r="BQ26" s="3">
        <f>VLOOKUP($A26,LKOH!$C:$E,3,0)</f>
        <v>510</v>
      </c>
      <c r="BR26" s="3" t="s">
        <v>22</v>
      </c>
      <c r="BU26" s="3" t="e">
        <f>VLOOKUP($A26,MVID!$C:$E,3,0)</f>
        <v>#N/A</v>
      </c>
      <c r="BV26" s="3" t="s">
        <v>23</v>
      </c>
      <c r="BY26" s="3" t="e">
        <f>VLOOKUP($A26,MAGN!$C:$E,3,0)</f>
        <v>#N/A</v>
      </c>
      <c r="BZ26" s="3" t="s">
        <v>24</v>
      </c>
      <c r="CC26" s="3" t="e">
        <f>VLOOKUP($A26,MTSS!$C:$E,3,0)</f>
        <v>#N/A</v>
      </c>
      <c r="CD26" s="3" t="s">
        <v>25</v>
      </c>
      <c r="CG26" s="3" t="e">
        <f>VLOOKUP($A26,MGNT!$C:$E,3,0)</f>
        <v>#N/A</v>
      </c>
      <c r="CH26" s="3" t="s">
        <v>26</v>
      </c>
      <c r="CK26" s="3" t="e">
        <f>VLOOKUP($A26,MFON!$C:$E,3,0)</f>
        <v>#N/A</v>
      </c>
      <c r="CL26" s="3" t="s">
        <v>27</v>
      </c>
      <c r="CO26" s="3" t="e">
        <f>VLOOKUP($A26,MOEX!$C:$E,3,0)</f>
        <v>#N/A</v>
      </c>
      <c r="CP26" s="3" t="s">
        <v>28</v>
      </c>
      <c r="CS26" s="3" t="e">
        <f>VLOOKUP($A26,MSTT!$C:$E,3,0)</f>
        <v>#N/A</v>
      </c>
      <c r="CT26" s="3" t="s">
        <v>29</v>
      </c>
      <c r="CW26" s="3" t="e">
        <f>VLOOKUP($A26,NLMK!$C:$E,3,0)</f>
        <v>#N/A</v>
      </c>
      <c r="CX26" s="3" t="s">
        <v>30</v>
      </c>
      <c r="DA26" s="3" t="e">
        <f>VLOOKUP($A26,NMTP!$C:$E,3,0)</f>
        <v>#N/A</v>
      </c>
      <c r="DB26" s="3" t="s">
        <v>31</v>
      </c>
      <c r="DE26" s="3" t="e">
        <f>VLOOKUP($A26,NVTK!$C:$E,3,0)</f>
        <v>#N/A</v>
      </c>
      <c r="DF26" s="3" t="s">
        <v>32</v>
      </c>
      <c r="DI26" s="3" t="e">
        <f>VLOOKUP($A26,PIKK!$C:$E,3,0)</f>
        <v>#N/A</v>
      </c>
      <c r="DJ26" s="3" t="s">
        <v>33</v>
      </c>
      <c r="DM26" s="3" t="e">
        <f>VLOOKUP($A26,ROSN!$C:$E,3,0)</f>
        <v>#N/A</v>
      </c>
      <c r="DN26" s="3" t="s">
        <v>34</v>
      </c>
      <c r="DQ26" s="3">
        <f>VLOOKUP($A26,RTKM!$C:$E,3,0)</f>
        <v>31.35</v>
      </c>
      <c r="DR26" s="3" t="s">
        <v>35</v>
      </c>
      <c r="DU26" s="3">
        <f>VLOOKUP($A26,RTKMP!$C:$E,3,0)</f>
        <v>16.809999999999999</v>
      </c>
      <c r="DV26" s="3" t="s">
        <v>36</v>
      </c>
      <c r="DY26" s="3" t="e">
        <f>VLOOKUP($A26,HYDR!$C:$E,3,0)</f>
        <v>#N/A</v>
      </c>
      <c r="DZ26" s="3" t="s">
        <v>37</v>
      </c>
      <c r="EC26" s="3" t="e">
        <f>VLOOKUP($A26,RUAL!$C:$E,3,0)</f>
        <v>#N/A</v>
      </c>
      <c r="ED26" s="3" t="s">
        <v>38</v>
      </c>
      <c r="EG26" s="3" t="e">
        <f>VLOOKUP($A26,SVAV!$C:$E,3,0)</f>
        <v>#N/A</v>
      </c>
      <c r="EH26" s="3" t="s">
        <v>39</v>
      </c>
      <c r="EK26" s="3">
        <f>VLOOKUP($A26,SBER!$C:$E,3,0)</f>
        <v>5299</v>
      </c>
      <c r="EL26" s="3" t="s">
        <v>40</v>
      </c>
      <c r="EO26" s="3">
        <f>VLOOKUP($A26,SBERP!$C:$E,3,0)</f>
        <v>56.5</v>
      </c>
      <c r="EP26" s="3" t="s">
        <v>41</v>
      </c>
      <c r="ES26" s="3" t="e">
        <f>VLOOKUP($A26,CHMF!$C:$E,3,0)</f>
        <v>#N/A</v>
      </c>
      <c r="ET26" s="3" t="s">
        <v>42</v>
      </c>
      <c r="EW26" s="3" t="e">
        <f>VLOOKUP($A26,AFKS!$C:$E,3,0)</f>
        <v>#N/A</v>
      </c>
      <c r="EX26" s="3" t="s">
        <v>43</v>
      </c>
      <c r="FA26" s="3">
        <f>VLOOKUP($A26,SNGS!$C:$E,3,0)</f>
        <v>12.22</v>
      </c>
      <c r="FB26" s="3" t="s">
        <v>44</v>
      </c>
      <c r="FE26" s="3">
        <f>VLOOKUP($A26,SNGSP!$C:$E,3,0)</f>
        <v>6.66</v>
      </c>
      <c r="FF26" s="3" t="s">
        <v>45</v>
      </c>
      <c r="FI26" s="3" t="e">
        <f>VLOOKUP($A26,TRMK!$C:$E,3,0)</f>
        <v>#N/A</v>
      </c>
      <c r="FJ26" s="3" t="s">
        <v>46</v>
      </c>
      <c r="FM26" s="3">
        <f>VLOOKUP($A26,TATN!$C:$E,3,0)</f>
        <v>21.89</v>
      </c>
      <c r="FN26" s="3" t="s">
        <v>47</v>
      </c>
      <c r="FQ26" s="3">
        <f>VLOOKUP($A26,TATNP!$C:$E,3,0)</f>
        <v>13.85</v>
      </c>
      <c r="FR26" s="3" t="s">
        <v>48</v>
      </c>
      <c r="FU26" s="3">
        <f>VLOOKUP($A26,TRNFP!$C:$E,3,0)</f>
        <v>10325.01</v>
      </c>
      <c r="FV26" s="3" t="s">
        <v>49</v>
      </c>
      <c r="FY26" s="3" t="e">
        <f>VLOOKUP($A26,URKA!$C:$E,3,0)</f>
        <v>#N/A</v>
      </c>
      <c r="FZ26" s="3" t="s">
        <v>50</v>
      </c>
      <c r="GC26" s="3" t="e">
        <f>VLOOKUP($A26,FEES!$C:$E,3,0)</f>
        <v>#N/A</v>
      </c>
      <c r="GD26" s="3" t="s">
        <v>51</v>
      </c>
      <c r="GG26" s="3" t="e">
        <f>VLOOKUP($A26,PHOR!$C:$E,3,0)</f>
        <v>#N/A</v>
      </c>
      <c r="GH26" s="3" t="s">
        <v>52</v>
      </c>
      <c r="GK26" s="3" t="e">
        <f>VLOOKUP($A26,GCHE!$C:$E,3,0)</f>
        <v>#N/A</v>
      </c>
      <c r="GL26" s="3" t="s">
        <v>53</v>
      </c>
      <c r="GO26" s="3" t="e">
        <f>VLOOKUP($A26,EONR!$C:$E,3,0)</f>
        <v>#N/A</v>
      </c>
    </row>
    <row r="27" spans="1:197" x14ac:dyDescent="0.45">
      <c r="A27" s="86">
        <v>37438</v>
      </c>
      <c r="B27" s="3" t="s">
        <v>5</v>
      </c>
      <c r="E27" s="3" t="e">
        <f>VLOOKUP($A27,POLY!$C:$E,3,0)</f>
        <v>#N/A</v>
      </c>
      <c r="F27" s="3" t="s">
        <v>6</v>
      </c>
      <c r="I27" s="3" t="e">
        <f>VLOOKUP($A27,YNDX!$C:$E,3,0)</f>
        <v>#N/A</v>
      </c>
      <c r="J27" s="3" t="s">
        <v>7</v>
      </c>
      <c r="M27" s="3" t="e">
        <f>VLOOKUP($A27,ALRS!$C:$E,3,0)</f>
        <v>#N/A</v>
      </c>
      <c r="N27" s="3" t="s">
        <v>8</v>
      </c>
      <c r="Q27" s="3" t="e">
        <f>VLOOKUP($A27,AKRN!$C:$E,3,0)</f>
        <v>#N/A</v>
      </c>
      <c r="R27" s="3" t="s">
        <v>9</v>
      </c>
      <c r="U27" s="3">
        <f>VLOOKUP($A27,AFLT!$C:$E,3,0)</f>
        <v>9.15</v>
      </c>
      <c r="V27" s="3" t="s">
        <v>10</v>
      </c>
      <c r="Y27" s="3" t="e">
        <f>VLOOKUP($A27,BSPB!$C:$E,3,0)</f>
        <v>#N/A</v>
      </c>
      <c r="Z27" s="3" t="s">
        <v>11</v>
      </c>
      <c r="AC27" s="3" t="e">
        <f>VLOOKUP($A27,BANE!$C:$E,3,0)</f>
        <v>#N/A</v>
      </c>
      <c r="AD27" s="3" t="s">
        <v>12</v>
      </c>
      <c r="AG27" s="3" t="e">
        <f>VLOOKUP($A27,BANEP!$C:$E,3,0)</f>
        <v>#N/A</v>
      </c>
      <c r="AH27" s="3" t="s">
        <v>13</v>
      </c>
      <c r="AK27" s="3" t="e">
        <f>VLOOKUP($A27,VTBR!$C:$E,3,0)</f>
        <v>#N/A</v>
      </c>
      <c r="AL27" s="3" t="s">
        <v>14</v>
      </c>
      <c r="AO27" s="3" t="e">
        <f>VLOOKUP($A27,VSMO!$C:$E,3,0)</f>
        <v>#N/A</v>
      </c>
      <c r="AP27" s="3" t="s">
        <v>15</v>
      </c>
      <c r="AS27" s="3" t="e">
        <f>VLOOKUP($A27,GAZP!$C:$E,3,0)</f>
        <v>#N/A</v>
      </c>
      <c r="AT27" s="3" t="s">
        <v>16</v>
      </c>
      <c r="AW27" s="3">
        <f>VLOOKUP($A27,GMKN!$C:$E,3,0)</f>
        <v>692</v>
      </c>
      <c r="AX27" s="3" t="s">
        <v>17</v>
      </c>
      <c r="BA27" s="3" t="e">
        <f>VLOOKUP($A27,DIXY!$C:$E,3,0)</f>
        <v>#N/A</v>
      </c>
      <c r="BB27" s="3" t="s">
        <v>18</v>
      </c>
      <c r="BE27" s="3" t="e">
        <f>VLOOKUP($A27,IRAO!$C:$E,3,0)</f>
        <v>#N/A</v>
      </c>
      <c r="BF27" s="3" t="s">
        <v>19</v>
      </c>
      <c r="BI27" s="3" t="e">
        <f>VLOOKUP($A27,KMAZ!$C:$E,3,0)</f>
        <v>#N/A</v>
      </c>
      <c r="BJ27" s="3" t="s">
        <v>20</v>
      </c>
      <c r="BM27" s="3" t="e">
        <f>VLOOKUP($A27,LSRG!$C:$E,3,0)</f>
        <v>#N/A</v>
      </c>
      <c r="BN27" s="3" t="s">
        <v>21</v>
      </c>
      <c r="BQ27" s="3">
        <f>VLOOKUP($A27,LKOH!$C:$E,3,0)</f>
        <v>537.25</v>
      </c>
      <c r="BR27" s="3" t="s">
        <v>22</v>
      </c>
      <c r="BU27" s="3" t="e">
        <f>VLOOKUP($A27,MVID!$C:$E,3,0)</f>
        <v>#N/A</v>
      </c>
      <c r="BV27" s="3" t="s">
        <v>23</v>
      </c>
      <c r="BY27" s="3" t="e">
        <f>VLOOKUP($A27,MAGN!$C:$E,3,0)</f>
        <v>#N/A</v>
      </c>
      <c r="BZ27" s="3" t="s">
        <v>24</v>
      </c>
      <c r="CC27" s="3" t="e">
        <f>VLOOKUP($A27,MTSS!$C:$E,3,0)</f>
        <v>#N/A</v>
      </c>
      <c r="CD27" s="3" t="s">
        <v>25</v>
      </c>
      <c r="CG27" s="3" t="e">
        <f>VLOOKUP($A27,MGNT!$C:$E,3,0)</f>
        <v>#N/A</v>
      </c>
      <c r="CH27" s="3" t="s">
        <v>26</v>
      </c>
      <c r="CK27" s="3" t="e">
        <f>VLOOKUP($A27,MFON!$C:$E,3,0)</f>
        <v>#N/A</v>
      </c>
      <c r="CL27" s="3" t="s">
        <v>27</v>
      </c>
      <c r="CO27" s="3" t="e">
        <f>VLOOKUP($A27,MOEX!$C:$E,3,0)</f>
        <v>#N/A</v>
      </c>
      <c r="CP27" s="3" t="s">
        <v>28</v>
      </c>
      <c r="CS27" s="3" t="e">
        <f>VLOOKUP($A27,MSTT!$C:$E,3,0)</f>
        <v>#N/A</v>
      </c>
      <c r="CT27" s="3" t="s">
        <v>29</v>
      </c>
      <c r="CW27" s="3" t="e">
        <f>VLOOKUP($A27,NLMK!$C:$E,3,0)</f>
        <v>#N/A</v>
      </c>
      <c r="CX27" s="3" t="s">
        <v>30</v>
      </c>
      <c r="DA27" s="3" t="e">
        <f>VLOOKUP($A27,NMTP!$C:$E,3,0)</f>
        <v>#N/A</v>
      </c>
      <c r="DB27" s="3" t="s">
        <v>31</v>
      </c>
      <c r="DE27" s="3" t="e">
        <f>VLOOKUP($A27,NVTK!$C:$E,3,0)</f>
        <v>#N/A</v>
      </c>
      <c r="DF27" s="3" t="s">
        <v>32</v>
      </c>
      <c r="DI27" s="3" t="e">
        <f>VLOOKUP($A27,PIKK!$C:$E,3,0)</f>
        <v>#N/A</v>
      </c>
      <c r="DJ27" s="3" t="s">
        <v>33</v>
      </c>
      <c r="DM27" s="3" t="e">
        <f>VLOOKUP($A27,ROSN!$C:$E,3,0)</f>
        <v>#N/A</v>
      </c>
      <c r="DN27" s="3" t="s">
        <v>34</v>
      </c>
      <c r="DQ27" s="3">
        <f>VLOOKUP($A27,RTKM!$C:$E,3,0)</f>
        <v>35.46</v>
      </c>
      <c r="DR27" s="3" t="s">
        <v>35</v>
      </c>
      <c r="DU27" s="3">
        <f>VLOOKUP($A27,RTKMP!$C:$E,3,0)</f>
        <v>18.989999999999998</v>
      </c>
      <c r="DV27" s="3" t="s">
        <v>36</v>
      </c>
      <c r="DY27" s="3" t="e">
        <f>VLOOKUP($A27,HYDR!$C:$E,3,0)</f>
        <v>#N/A</v>
      </c>
      <c r="DZ27" s="3" t="s">
        <v>37</v>
      </c>
      <c r="EC27" s="3" t="e">
        <f>VLOOKUP($A27,RUAL!$C:$E,3,0)</f>
        <v>#N/A</v>
      </c>
      <c r="ED27" s="3" t="s">
        <v>38</v>
      </c>
      <c r="EG27" s="3" t="e">
        <f>VLOOKUP($A27,SVAV!$C:$E,3,0)</f>
        <v>#N/A</v>
      </c>
      <c r="EH27" s="3" t="s">
        <v>39</v>
      </c>
      <c r="EK27" s="3">
        <f>VLOOKUP($A27,SBER!$C:$E,3,0)</f>
        <v>5371</v>
      </c>
      <c r="EL27" s="3" t="s">
        <v>40</v>
      </c>
      <c r="EO27" s="3">
        <f>VLOOKUP($A27,SBERP!$C:$E,3,0)</f>
        <v>55.55</v>
      </c>
      <c r="EP27" s="3" t="s">
        <v>41</v>
      </c>
      <c r="ES27" s="3" t="e">
        <f>VLOOKUP($A27,CHMF!$C:$E,3,0)</f>
        <v>#N/A</v>
      </c>
      <c r="ET27" s="3" t="s">
        <v>42</v>
      </c>
      <c r="EW27" s="3" t="e">
        <f>VLOOKUP($A27,AFKS!$C:$E,3,0)</f>
        <v>#N/A</v>
      </c>
      <c r="EX27" s="3" t="s">
        <v>43</v>
      </c>
      <c r="FA27" s="3">
        <f>VLOOKUP($A27,SNGS!$C:$E,3,0)</f>
        <v>13.494999999999999</v>
      </c>
      <c r="FB27" s="3" t="s">
        <v>44</v>
      </c>
      <c r="FE27" s="3">
        <f>VLOOKUP($A27,SNGSP!$C:$E,3,0)</f>
        <v>7.22</v>
      </c>
      <c r="FF27" s="3" t="s">
        <v>45</v>
      </c>
      <c r="FI27" s="3" t="e">
        <f>VLOOKUP($A27,TRMK!$C:$E,3,0)</f>
        <v>#N/A</v>
      </c>
      <c r="FJ27" s="3" t="s">
        <v>46</v>
      </c>
      <c r="FM27" s="3">
        <f>VLOOKUP($A27,TATN!$C:$E,3,0)</f>
        <v>21.77</v>
      </c>
      <c r="FN27" s="3" t="s">
        <v>47</v>
      </c>
      <c r="FQ27" s="3">
        <f>VLOOKUP($A27,TATNP!$C:$E,3,0)</f>
        <v>14.4</v>
      </c>
      <c r="FR27" s="3" t="s">
        <v>48</v>
      </c>
      <c r="FU27" s="3">
        <f>VLOOKUP($A27,TRNFP!$C:$E,3,0)</f>
        <v>11060.01</v>
      </c>
      <c r="FV27" s="3" t="s">
        <v>49</v>
      </c>
      <c r="FY27" s="3" t="e">
        <f>VLOOKUP($A27,URKA!$C:$E,3,0)</f>
        <v>#N/A</v>
      </c>
      <c r="FZ27" s="3" t="s">
        <v>50</v>
      </c>
      <c r="GC27" s="3" t="e">
        <f>VLOOKUP($A27,FEES!$C:$E,3,0)</f>
        <v>#N/A</v>
      </c>
      <c r="GD27" s="3" t="s">
        <v>51</v>
      </c>
      <c r="GG27" s="3" t="e">
        <f>VLOOKUP($A27,PHOR!$C:$E,3,0)</f>
        <v>#N/A</v>
      </c>
      <c r="GH27" s="3" t="s">
        <v>52</v>
      </c>
      <c r="GK27" s="3" t="e">
        <f>VLOOKUP($A27,GCHE!$C:$E,3,0)</f>
        <v>#N/A</v>
      </c>
      <c r="GL27" s="3" t="s">
        <v>53</v>
      </c>
      <c r="GO27" s="3" t="e">
        <f>VLOOKUP($A27,EONR!$C:$E,3,0)</f>
        <v>#N/A</v>
      </c>
    </row>
    <row r="28" spans="1:197" x14ac:dyDescent="0.45">
      <c r="A28" s="86">
        <v>37445</v>
      </c>
      <c r="B28" s="3" t="s">
        <v>5</v>
      </c>
      <c r="E28" s="3" t="e">
        <f>VLOOKUP($A28,POLY!$C:$E,3,0)</f>
        <v>#N/A</v>
      </c>
      <c r="F28" s="3" t="s">
        <v>6</v>
      </c>
      <c r="I28" s="3" t="e">
        <f>VLOOKUP($A28,YNDX!$C:$E,3,0)</f>
        <v>#N/A</v>
      </c>
      <c r="J28" s="3" t="s">
        <v>7</v>
      </c>
      <c r="M28" s="3" t="e">
        <f>VLOOKUP($A28,ALRS!$C:$E,3,0)</f>
        <v>#N/A</v>
      </c>
      <c r="N28" s="3" t="s">
        <v>8</v>
      </c>
      <c r="Q28" s="3" t="e">
        <f>VLOOKUP($A28,AKRN!$C:$E,3,0)</f>
        <v>#N/A</v>
      </c>
      <c r="R28" s="3" t="s">
        <v>9</v>
      </c>
      <c r="U28" s="3">
        <f>VLOOKUP($A28,AFLT!$C:$E,3,0)</f>
        <v>9</v>
      </c>
      <c r="V28" s="3" t="s">
        <v>10</v>
      </c>
      <c r="Y28" s="3" t="e">
        <f>VLOOKUP($A28,BSPB!$C:$E,3,0)</f>
        <v>#N/A</v>
      </c>
      <c r="Z28" s="3" t="s">
        <v>11</v>
      </c>
      <c r="AC28" s="3" t="e">
        <f>VLOOKUP($A28,BANE!$C:$E,3,0)</f>
        <v>#N/A</v>
      </c>
      <c r="AD28" s="3" t="s">
        <v>12</v>
      </c>
      <c r="AG28" s="3" t="e">
        <f>VLOOKUP($A28,BANEP!$C:$E,3,0)</f>
        <v>#N/A</v>
      </c>
      <c r="AH28" s="3" t="s">
        <v>13</v>
      </c>
      <c r="AK28" s="3" t="e">
        <f>VLOOKUP($A28,VTBR!$C:$E,3,0)</f>
        <v>#N/A</v>
      </c>
      <c r="AL28" s="3" t="s">
        <v>14</v>
      </c>
      <c r="AO28" s="3" t="e">
        <f>VLOOKUP($A28,VSMO!$C:$E,3,0)</f>
        <v>#N/A</v>
      </c>
      <c r="AP28" s="3" t="s">
        <v>15</v>
      </c>
      <c r="AS28" s="3" t="e">
        <f>VLOOKUP($A28,GAZP!$C:$E,3,0)</f>
        <v>#N/A</v>
      </c>
      <c r="AT28" s="3" t="s">
        <v>16</v>
      </c>
      <c r="AW28" s="3">
        <f>VLOOKUP($A28,GMKN!$C:$E,3,0)</f>
        <v>686</v>
      </c>
      <c r="AX28" s="3" t="s">
        <v>17</v>
      </c>
      <c r="BA28" s="3" t="e">
        <f>VLOOKUP($A28,DIXY!$C:$E,3,0)</f>
        <v>#N/A</v>
      </c>
      <c r="BB28" s="3" t="s">
        <v>18</v>
      </c>
      <c r="BE28" s="3" t="e">
        <f>VLOOKUP($A28,IRAO!$C:$E,3,0)</f>
        <v>#N/A</v>
      </c>
      <c r="BF28" s="3" t="s">
        <v>19</v>
      </c>
      <c r="BI28" s="3" t="e">
        <f>VLOOKUP($A28,KMAZ!$C:$E,3,0)</f>
        <v>#N/A</v>
      </c>
      <c r="BJ28" s="3" t="s">
        <v>20</v>
      </c>
      <c r="BM28" s="3" t="e">
        <f>VLOOKUP($A28,LSRG!$C:$E,3,0)</f>
        <v>#N/A</v>
      </c>
      <c r="BN28" s="3" t="s">
        <v>21</v>
      </c>
      <c r="BQ28" s="3">
        <f>VLOOKUP($A28,LKOH!$C:$E,3,0)</f>
        <v>521.5</v>
      </c>
      <c r="BR28" s="3" t="s">
        <v>22</v>
      </c>
      <c r="BU28" s="3" t="e">
        <f>VLOOKUP($A28,MVID!$C:$E,3,0)</f>
        <v>#N/A</v>
      </c>
      <c r="BV28" s="3" t="s">
        <v>23</v>
      </c>
      <c r="BY28" s="3" t="e">
        <f>VLOOKUP($A28,MAGN!$C:$E,3,0)</f>
        <v>#N/A</v>
      </c>
      <c r="BZ28" s="3" t="s">
        <v>24</v>
      </c>
      <c r="CC28" s="3" t="e">
        <f>VLOOKUP($A28,MTSS!$C:$E,3,0)</f>
        <v>#N/A</v>
      </c>
      <c r="CD28" s="3" t="s">
        <v>25</v>
      </c>
      <c r="CG28" s="3" t="e">
        <f>VLOOKUP($A28,MGNT!$C:$E,3,0)</f>
        <v>#N/A</v>
      </c>
      <c r="CH28" s="3" t="s">
        <v>26</v>
      </c>
      <c r="CK28" s="3" t="e">
        <f>VLOOKUP($A28,MFON!$C:$E,3,0)</f>
        <v>#N/A</v>
      </c>
      <c r="CL28" s="3" t="s">
        <v>27</v>
      </c>
      <c r="CO28" s="3" t="e">
        <f>VLOOKUP($A28,MOEX!$C:$E,3,0)</f>
        <v>#N/A</v>
      </c>
      <c r="CP28" s="3" t="s">
        <v>28</v>
      </c>
      <c r="CS28" s="3" t="e">
        <f>VLOOKUP($A28,MSTT!$C:$E,3,0)</f>
        <v>#N/A</v>
      </c>
      <c r="CT28" s="3" t="s">
        <v>29</v>
      </c>
      <c r="CW28" s="3" t="e">
        <f>VLOOKUP($A28,NLMK!$C:$E,3,0)</f>
        <v>#N/A</v>
      </c>
      <c r="CX28" s="3" t="s">
        <v>30</v>
      </c>
      <c r="DA28" s="3" t="e">
        <f>VLOOKUP($A28,NMTP!$C:$E,3,0)</f>
        <v>#N/A</v>
      </c>
      <c r="DB28" s="3" t="s">
        <v>31</v>
      </c>
      <c r="DE28" s="3" t="e">
        <f>VLOOKUP($A28,NVTK!$C:$E,3,0)</f>
        <v>#N/A</v>
      </c>
      <c r="DF28" s="3" t="s">
        <v>32</v>
      </c>
      <c r="DI28" s="3" t="e">
        <f>VLOOKUP($A28,PIKK!$C:$E,3,0)</f>
        <v>#N/A</v>
      </c>
      <c r="DJ28" s="3" t="s">
        <v>33</v>
      </c>
      <c r="DM28" s="3" t="e">
        <f>VLOOKUP($A28,ROSN!$C:$E,3,0)</f>
        <v>#N/A</v>
      </c>
      <c r="DN28" s="3" t="s">
        <v>34</v>
      </c>
      <c r="DQ28" s="3">
        <f>VLOOKUP($A28,RTKM!$C:$E,3,0)</f>
        <v>37.25</v>
      </c>
      <c r="DR28" s="3" t="s">
        <v>35</v>
      </c>
      <c r="DU28" s="3">
        <f>VLOOKUP($A28,RTKMP!$C:$E,3,0)</f>
        <v>18.850000000000001</v>
      </c>
      <c r="DV28" s="3" t="s">
        <v>36</v>
      </c>
      <c r="DY28" s="3" t="e">
        <f>VLOOKUP($A28,HYDR!$C:$E,3,0)</f>
        <v>#N/A</v>
      </c>
      <c r="DZ28" s="3" t="s">
        <v>37</v>
      </c>
      <c r="EC28" s="3" t="e">
        <f>VLOOKUP($A28,RUAL!$C:$E,3,0)</f>
        <v>#N/A</v>
      </c>
      <c r="ED28" s="3" t="s">
        <v>38</v>
      </c>
      <c r="EG28" s="3" t="e">
        <f>VLOOKUP($A28,SVAV!$C:$E,3,0)</f>
        <v>#N/A</v>
      </c>
      <c r="EH28" s="3" t="s">
        <v>39</v>
      </c>
      <c r="EK28" s="3">
        <f>VLOOKUP($A28,SBER!$C:$E,3,0)</f>
        <v>5265.2</v>
      </c>
      <c r="EL28" s="3" t="s">
        <v>40</v>
      </c>
      <c r="EO28" s="3">
        <f>VLOOKUP($A28,SBERP!$C:$E,3,0)</f>
        <v>53.49</v>
      </c>
      <c r="EP28" s="3" t="s">
        <v>41</v>
      </c>
      <c r="ES28" s="3" t="e">
        <f>VLOOKUP($A28,CHMF!$C:$E,3,0)</f>
        <v>#N/A</v>
      </c>
      <c r="ET28" s="3" t="s">
        <v>42</v>
      </c>
      <c r="EW28" s="3" t="e">
        <f>VLOOKUP($A28,AFKS!$C:$E,3,0)</f>
        <v>#N/A</v>
      </c>
      <c r="EX28" s="3" t="s">
        <v>43</v>
      </c>
      <c r="FA28" s="3">
        <f>VLOOKUP($A28,SNGS!$C:$E,3,0)</f>
        <v>13.38</v>
      </c>
      <c r="FB28" s="3" t="s">
        <v>44</v>
      </c>
      <c r="FE28" s="3">
        <f>VLOOKUP($A28,SNGSP!$C:$E,3,0)</f>
        <v>7.1</v>
      </c>
      <c r="FF28" s="3" t="s">
        <v>45</v>
      </c>
      <c r="FI28" s="3" t="e">
        <f>VLOOKUP($A28,TRMK!$C:$E,3,0)</f>
        <v>#N/A</v>
      </c>
      <c r="FJ28" s="3" t="s">
        <v>46</v>
      </c>
      <c r="FM28" s="3">
        <f>VLOOKUP($A28,TATN!$C:$E,3,0)</f>
        <v>20.8</v>
      </c>
      <c r="FN28" s="3" t="s">
        <v>47</v>
      </c>
      <c r="FQ28" s="3">
        <f>VLOOKUP($A28,TATNP!$C:$E,3,0)</f>
        <v>13.85</v>
      </c>
      <c r="FR28" s="3" t="s">
        <v>48</v>
      </c>
      <c r="FU28" s="3">
        <f>VLOOKUP($A28,TRNFP!$C:$E,3,0)</f>
        <v>11850</v>
      </c>
      <c r="FV28" s="3" t="s">
        <v>49</v>
      </c>
      <c r="FY28" s="3" t="e">
        <f>VLOOKUP($A28,URKA!$C:$E,3,0)</f>
        <v>#N/A</v>
      </c>
      <c r="FZ28" s="3" t="s">
        <v>50</v>
      </c>
      <c r="GC28" s="3" t="e">
        <f>VLOOKUP($A28,FEES!$C:$E,3,0)</f>
        <v>#N/A</v>
      </c>
      <c r="GD28" s="3" t="s">
        <v>51</v>
      </c>
      <c r="GG28" s="3" t="e">
        <f>VLOOKUP($A28,PHOR!$C:$E,3,0)</f>
        <v>#N/A</v>
      </c>
      <c r="GH28" s="3" t="s">
        <v>52</v>
      </c>
      <c r="GK28" s="3" t="e">
        <f>VLOOKUP($A28,GCHE!$C:$E,3,0)</f>
        <v>#N/A</v>
      </c>
      <c r="GL28" s="3" t="s">
        <v>53</v>
      </c>
      <c r="GO28" s="3" t="e">
        <f>VLOOKUP($A28,EONR!$C:$E,3,0)</f>
        <v>#N/A</v>
      </c>
    </row>
    <row r="29" spans="1:197" x14ac:dyDescent="0.45">
      <c r="A29" s="86">
        <v>37452</v>
      </c>
      <c r="B29" s="3" t="s">
        <v>5</v>
      </c>
      <c r="E29" s="3" t="e">
        <f>VLOOKUP($A29,POLY!$C:$E,3,0)</f>
        <v>#N/A</v>
      </c>
      <c r="F29" s="3" t="s">
        <v>6</v>
      </c>
      <c r="I29" s="3" t="e">
        <f>VLOOKUP($A29,YNDX!$C:$E,3,0)</f>
        <v>#N/A</v>
      </c>
      <c r="J29" s="3" t="s">
        <v>7</v>
      </c>
      <c r="M29" s="3" t="e">
        <f>VLOOKUP($A29,ALRS!$C:$E,3,0)</f>
        <v>#N/A</v>
      </c>
      <c r="N29" s="3" t="s">
        <v>8</v>
      </c>
      <c r="Q29" s="3" t="e">
        <f>VLOOKUP($A29,AKRN!$C:$E,3,0)</f>
        <v>#N/A</v>
      </c>
      <c r="R29" s="3" t="s">
        <v>9</v>
      </c>
      <c r="U29" s="3">
        <f>VLOOKUP($A29,AFLT!$C:$E,3,0)</f>
        <v>9.24</v>
      </c>
      <c r="V29" s="3" t="s">
        <v>10</v>
      </c>
      <c r="Y29" s="3" t="e">
        <f>VLOOKUP($A29,BSPB!$C:$E,3,0)</f>
        <v>#N/A</v>
      </c>
      <c r="Z29" s="3" t="s">
        <v>11</v>
      </c>
      <c r="AC29" s="3" t="e">
        <f>VLOOKUP($A29,BANE!$C:$E,3,0)</f>
        <v>#N/A</v>
      </c>
      <c r="AD29" s="3" t="s">
        <v>12</v>
      </c>
      <c r="AG29" s="3" t="e">
        <f>VLOOKUP($A29,BANEP!$C:$E,3,0)</f>
        <v>#N/A</v>
      </c>
      <c r="AH29" s="3" t="s">
        <v>13</v>
      </c>
      <c r="AK29" s="3" t="e">
        <f>VLOOKUP($A29,VTBR!$C:$E,3,0)</f>
        <v>#N/A</v>
      </c>
      <c r="AL29" s="3" t="s">
        <v>14</v>
      </c>
      <c r="AO29" s="3" t="e">
        <f>VLOOKUP($A29,VSMO!$C:$E,3,0)</f>
        <v>#N/A</v>
      </c>
      <c r="AP29" s="3" t="s">
        <v>15</v>
      </c>
      <c r="AS29" s="3" t="e">
        <f>VLOOKUP($A29,GAZP!$C:$E,3,0)</f>
        <v>#N/A</v>
      </c>
      <c r="AT29" s="3" t="s">
        <v>16</v>
      </c>
      <c r="AW29" s="3">
        <f>VLOOKUP($A29,GMKN!$C:$E,3,0)</f>
        <v>721.91</v>
      </c>
      <c r="AX29" s="3" t="s">
        <v>17</v>
      </c>
      <c r="BA29" s="3" t="e">
        <f>VLOOKUP($A29,DIXY!$C:$E,3,0)</f>
        <v>#N/A</v>
      </c>
      <c r="BB29" s="3" t="s">
        <v>18</v>
      </c>
      <c r="BE29" s="3" t="e">
        <f>VLOOKUP($A29,IRAO!$C:$E,3,0)</f>
        <v>#N/A</v>
      </c>
      <c r="BF29" s="3" t="s">
        <v>19</v>
      </c>
      <c r="BI29" s="3" t="e">
        <f>VLOOKUP($A29,KMAZ!$C:$E,3,0)</f>
        <v>#N/A</v>
      </c>
      <c r="BJ29" s="3" t="s">
        <v>20</v>
      </c>
      <c r="BM29" s="3" t="e">
        <f>VLOOKUP($A29,LSRG!$C:$E,3,0)</f>
        <v>#N/A</v>
      </c>
      <c r="BN29" s="3" t="s">
        <v>21</v>
      </c>
      <c r="BQ29" s="3">
        <f>VLOOKUP($A29,LKOH!$C:$E,3,0)</f>
        <v>501.9</v>
      </c>
      <c r="BR29" s="3" t="s">
        <v>22</v>
      </c>
      <c r="BU29" s="3" t="e">
        <f>VLOOKUP($A29,MVID!$C:$E,3,0)</f>
        <v>#N/A</v>
      </c>
      <c r="BV29" s="3" t="s">
        <v>23</v>
      </c>
      <c r="BY29" s="3" t="e">
        <f>VLOOKUP($A29,MAGN!$C:$E,3,0)</f>
        <v>#N/A</v>
      </c>
      <c r="BZ29" s="3" t="s">
        <v>24</v>
      </c>
      <c r="CC29" s="3" t="e">
        <f>VLOOKUP($A29,MTSS!$C:$E,3,0)</f>
        <v>#N/A</v>
      </c>
      <c r="CD29" s="3" t="s">
        <v>25</v>
      </c>
      <c r="CG29" s="3" t="e">
        <f>VLOOKUP($A29,MGNT!$C:$E,3,0)</f>
        <v>#N/A</v>
      </c>
      <c r="CH29" s="3" t="s">
        <v>26</v>
      </c>
      <c r="CK29" s="3" t="e">
        <f>VLOOKUP($A29,MFON!$C:$E,3,0)</f>
        <v>#N/A</v>
      </c>
      <c r="CL29" s="3" t="s">
        <v>27</v>
      </c>
      <c r="CO29" s="3" t="e">
        <f>VLOOKUP($A29,MOEX!$C:$E,3,0)</f>
        <v>#N/A</v>
      </c>
      <c r="CP29" s="3" t="s">
        <v>28</v>
      </c>
      <c r="CS29" s="3" t="e">
        <f>VLOOKUP($A29,MSTT!$C:$E,3,0)</f>
        <v>#N/A</v>
      </c>
      <c r="CT29" s="3" t="s">
        <v>29</v>
      </c>
      <c r="CW29" s="3" t="e">
        <f>VLOOKUP($A29,NLMK!$C:$E,3,0)</f>
        <v>#N/A</v>
      </c>
      <c r="CX29" s="3" t="s">
        <v>30</v>
      </c>
      <c r="DA29" s="3" t="e">
        <f>VLOOKUP($A29,NMTP!$C:$E,3,0)</f>
        <v>#N/A</v>
      </c>
      <c r="DB29" s="3" t="s">
        <v>31</v>
      </c>
      <c r="DE29" s="3" t="e">
        <f>VLOOKUP($A29,NVTK!$C:$E,3,0)</f>
        <v>#N/A</v>
      </c>
      <c r="DF29" s="3" t="s">
        <v>32</v>
      </c>
      <c r="DI29" s="3" t="e">
        <f>VLOOKUP($A29,PIKK!$C:$E,3,0)</f>
        <v>#N/A</v>
      </c>
      <c r="DJ29" s="3" t="s">
        <v>33</v>
      </c>
      <c r="DM29" s="3" t="e">
        <f>VLOOKUP($A29,ROSN!$C:$E,3,0)</f>
        <v>#N/A</v>
      </c>
      <c r="DN29" s="3" t="s">
        <v>34</v>
      </c>
      <c r="DQ29" s="3">
        <f>VLOOKUP($A29,RTKM!$C:$E,3,0)</f>
        <v>36.909999999999997</v>
      </c>
      <c r="DR29" s="3" t="s">
        <v>35</v>
      </c>
      <c r="DU29" s="3">
        <f>VLOOKUP($A29,RTKMP!$C:$E,3,0)</f>
        <v>18.98</v>
      </c>
      <c r="DV29" s="3" t="s">
        <v>36</v>
      </c>
      <c r="DY29" s="3" t="e">
        <f>VLOOKUP($A29,HYDR!$C:$E,3,0)</f>
        <v>#N/A</v>
      </c>
      <c r="DZ29" s="3" t="s">
        <v>37</v>
      </c>
      <c r="EC29" s="3" t="e">
        <f>VLOOKUP($A29,RUAL!$C:$E,3,0)</f>
        <v>#N/A</v>
      </c>
      <c r="ED29" s="3" t="s">
        <v>38</v>
      </c>
      <c r="EG29" s="3" t="e">
        <f>VLOOKUP($A29,SVAV!$C:$E,3,0)</f>
        <v>#N/A</v>
      </c>
      <c r="EH29" s="3" t="s">
        <v>39</v>
      </c>
      <c r="EK29" s="3">
        <f>VLOOKUP($A29,SBER!$C:$E,3,0)</f>
        <v>5225</v>
      </c>
      <c r="EL29" s="3" t="s">
        <v>40</v>
      </c>
      <c r="EO29" s="3">
        <f>VLOOKUP($A29,SBERP!$C:$E,3,0)</f>
        <v>51.96</v>
      </c>
      <c r="EP29" s="3" t="s">
        <v>41</v>
      </c>
      <c r="ES29" s="3" t="e">
        <f>VLOOKUP($A29,CHMF!$C:$E,3,0)</f>
        <v>#N/A</v>
      </c>
      <c r="ET29" s="3" t="s">
        <v>42</v>
      </c>
      <c r="EW29" s="3" t="e">
        <f>VLOOKUP($A29,AFKS!$C:$E,3,0)</f>
        <v>#N/A</v>
      </c>
      <c r="EX29" s="3" t="s">
        <v>43</v>
      </c>
      <c r="FA29" s="3">
        <f>VLOOKUP($A29,SNGS!$C:$E,3,0)</f>
        <v>12.291</v>
      </c>
      <c r="FB29" s="3" t="s">
        <v>44</v>
      </c>
      <c r="FE29" s="3">
        <f>VLOOKUP($A29,SNGSP!$C:$E,3,0)</f>
        <v>6.78</v>
      </c>
      <c r="FF29" s="3" t="s">
        <v>45</v>
      </c>
      <c r="FI29" s="3" t="e">
        <f>VLOOKUP($A29,TRMK!$C:$E,3,0)</f>
        <v>#N/A</v>
      </c>
      <c r="FJ29" s="3" t="s">
        <v>46</v>
      </c>
      <c r="FM29" s="3">
        <f>VLOOKUP($A29,TATN!$C:$E,3,0)</f>
        <v>21.41</v>
      </c>
      <c r="FN29" s="3" t="s">
        <v>47</v>
      </c>
      <c r="FQ29" s="3">
        <f>VLOOKUP($A29,TATNP!$C:$E,3,0)</f>
        <v>13.6</v>
      </c>
      <c r="FR29" s="3" t="s">
        <v>48</v>
      </c>
      <c r="FU29" s="3">
        <f>VLOOKUP($A29,TRNFP!$C:$E,3,0)</f>
        <v>12195</v>
      </c>
      <c r="FV29" s="3" t="s">
        <v>49</v>
      </c>
      <c r="FY29" s="3" t="e">
        <f>VLOOKUP($A29,URKA!$C:$E,3,0)</f>
        <v>#N/A</v>
      </c>
      <c r="FZ29" s="3" t="s">
        <v>50</v>
      </c>
      <c r="GC29" s="3" t="e">
        <f>VLOOKUP($A29,FEES!$C:$E,3,0)</f>
        <v>#N/A</v>
      </c>
      <c r="GD29" s="3" t="s">
        <v>51</v>
      </c>
      <c r="GG29" s="3" t="e">
        <f>VLOOKUP($A29,PHOR!$C:$E,3,0)</f>
        <v>#N/A</v>
      </c>
      <c r="GH29" s="3" t="s">
        <v>52</v>
      </c>
      <c r="GK29" s="3" t="e">
        <f>VLOOKUP($A29,GCHE!$C:$E,3,0)</f>
        <v>#N/A</v>
      </c>
      <c r="GL29" s="3" t="s">
        <v>53</v>
      </c>
      <c r="GO29" s="3" t="e">
        <f>VLOOKUP($A29,EONR!$C:$E,3,0)</f>
        <v>#N/A</v>
      </c>
    </row>
    <row r="30" spans="1:197" x14ac:dyDescent="0.45">
      <c r="A30" s="86">
        <v>37459</v>
      </c>
      <c r="B30" s="3" t="s">
        <v>5</v>
      </c>
      <c r="E30" s="3" t="e">
        <f>VLOOKUP($A30,POLY!$C:$E,3,0)</f>
        <v>#N/A</v>
      </c>
      <c r="F30" s="3" t="s">
        <v>6</v>
      </c>
      <c r="I30" s="3" t="e">
        <f>VLOOKUP($A30,YNDX!$C:$E,3,0)</f>
        <v>#N/A</v>
      </c>
      <c r="J30" s="3" t="s">
        <v>7</v>
      </c>
      <c r="M30" s="3" t="e">
        <f>VLOOKUP($A30,ALRS!$C:$E,3,0)</f>
        <v>#N/A</v>
      </c>
      <c r="N30" s="3" t="s">
        <v>8</v>
      </c>
      <c r="Q30" s="3" t="e">
        <f>VLOOKUP($A30,AKRN!$C:$E,3,0)</f>
        <v>#N/A</v>
      </c>
      <c r="R30" s="3" t="s">
        <v>9</v>
      </c>
      <c r="U30" s="3">
        <f>VLOOKUP($A30,AFLT!$C:$E,3,0)</f>
        <v>8.65</v>
      </c>
      <c r="V30" s="3" t="s">
        <v>10</v>
      </c>
      <c r="Y30" s="3" t="e">
        <f>VLOOKUP($A30,BSPB!$C:$E,3,0)</f>
        <v>#N/A</v>
      </c>
      <c r="Z30" s="3" t="s">
        <v>11</v>
      </c>
      <c r="AC30" s="3" t="e">
        <f>VLOOKUP($A30,BANE!$C:$E,3,0)</f>
        <v>#N/A</v>
      </c>
      <c r="AD30" s="3" t="s">
        <v>12</v>
      </c>
      <c r="AG30" s="3" t="e">
        <f>VLOOKUP($A30,BANEP!$C:$E,3,0)</f>
        <v>#N/A</v>
      </c>
      <c r="AH30" s="3" t="s">
        <v>13</v>
      </c>
      <c r="AK30" s="3" t="e">
        <f>VLOOKUP($A30,VTBR!$C:$E,3,0)</f>
        <v>#N/A</v>
      </c>
      <c r="AL30" s="3" t="s">
        <v>14</v>
      </c>
      <c r="AO30" s="3" t="e">
        <f>VLOOKUP($A30,VSMO!$C:$E,3,0)</f>
        <v>#N/A</v>
      </c>
      <c r="AP30" s="3" t="s">
        <v>15</v>
      </c>
      <c r="AS30" s="3" t="e">
        <f>VLOOKUP($A30,GAZP!$C:$E,3,0)</f>
        <v>#N/A</v>
      </c>
      <c r="AT30" s="3" t="s">
        <v>16</v>
      </c>
      <c r="AW30" s="3">
        <f>VLOOKUP($A30,GMKN!$C:$E,3,0)</f>
        <v>618.79999999999995</v>
      </c>
      <c r="AX30" s="3" t="s">
        <v>17</v>
      </c>
      <c r="BA30" s="3" t="e">
        <f>VLOOKUP($A30,DIXY!$C:$E,3,0)</f>
        <v>#N/A</v>
      </c>
      <c r="BB30" s="3" t="s">
        <v>18</v>
      </c>
      <c r="BE30" s="3" t="e">
        <f>VLOOKUP($A30,IRAO!$C:$E,3,0)</f>
        <v>#N/A</v>
      </c>
      <c r="BF30" s="3" t="s">
        <v>19</v>
      </c>
      <c r="BI30" s="3" t="e">
        <f>VLOOKUP($A30,KMAZ!$C:$E,3,0)</f>
        <v>#N/A</v>
      </c>
      <c r="BJ30" s="3" t="s">
        <v>20</v>
      </c>
      <c r="BM30" s="3" t="e">
        <f>VLOOKUP($A30,LSRG!$C:$E,3,0)</f>
        <v>#N/A</v>
      </c>
      <c r="BN30" s="3" t="s">
        <v>21</v>
      </c>
      <c r="BQ30" s="3">
        <f>VLOOKUP($A30,LKOH!$C:$E,3,0)</f>
        <v>453.4</v>
      </c>
      <c r="BR30" s="3" t="s">
        <v>22</v>
      </c>
      <c r="BU30" s="3" t="e">
        <f>VLOOKUP($A30,MVID!$C:$E,3,0)</f>
        <v>#N/A</v>
      </c>
      <c r="BV30" s="3" t="s">
        <v>23</v>
      </c>
      <c r="BY30" s="3" t="e">
        <f>VLOOKUP($A30,MAGN!$C:$E,3,0)</f>
        <v>#N/A</v>
      </c>
      <c r="BZ30" s="3" t="s">
        <v>24</v>
      </c>
      <c r="CC30" s="3" t="e">
        <f>VLOOKUP($A30,MTSS!$C:$E,3,0)</f>
        <v>#N/A</v>
      </c>
      <c r="CD30" s="3" t="s">
        <v>25</v>
      </c>
      <c r="CG30" s="3" t="e">
        <f>VLOOKUP($A30,MGNT!$C:$E,3,0)</f>
        <v>#N/A</v>
      </c>
      <c r="CH30" s="3" t="s">
        <v>26</v>
      </c>
      <c r="CK30" s="3" t="e">
        <f>VLOOKUP($A30,MFON!$C:$E,3,0)</f>
        <v>#N/A</v>
      </c>
      <c r="CL30" s="3" t="s">
        <v>27</v>
      </c>
      <c r="CO30" s="3" t="e">
        <f>VLOOKUP($A30,MOEX!$C:$E,3,0)</f>
        <v>#N/A</v>
      </c>
      <c r="CP30" s="3" t="s">
        <v>28</v>
      </c>
      <c r="CS30" s="3" t="e">
        <f>VLOOKUP($A30,MSTT!$C:$E,3,0)</f>
        <v>#N/A</v>
      </c>
      <c r="CT30" s="3" t="s">
        <v>29</v>
      </c>
      <c r="CW30" s="3" t="e">
        <f>VLOOKUP($A30,NLMK!$C:$E,3,0)</f>
        <v>#N/A</v>
      </c>
      <c r="CX30" s="3" t="s">
        <v>30</v>
      </c>
      <c r="DA30" s="3" t="e">
        <f>VLOOKUP($A30,NMTP!$C:$E,3,0)</f>
        <v>#N/A</v>
      </c>
      <c r="DB30" s="3" t="s">
        <v>31</v>
      </c>
      <c r="DE30" s="3" t="e">
        <f>VLOOKUP($A30,NVTK!$C:$E,3,0)</f>
        <v>#N/A</v>
      </c>
      <c r="DF30" s="3" t="s">
        <v>32</v>
      </c>
      <c r="DI30" s="3" t="e">
        <f>VLOOKUP($A30,PIKK!$C:$E,3,0)</f>
        <v>#N/A</v>
      </c>
      <c r="DJ30" s="3" t="s">
        <v>33</v>
      </c>
      <c r="DM30" s="3" t="e">
        <f>VLOOKUP($A30,ROSN!$C:$E,3,0)</f>
        <v>#N/A</v>
      </c>
      <c r="DN30" s="3" t="s">
        <v>34</v>
      </c>
      <c r="DQ30" s="3">
        <f>VLOOKUP($A30,RTKM!$C:$E,3,0)</f>
        <v>33.549999999999997</v>
      </c>
      <c r="DR30" s="3" t="s">
        <v>35</v>
      </c>
      <c r="DU30" s="3">
        <f>VLOOKUP($A30,RTKMP!$C:$E,3,0)</f>
        <v>17.100000000000001</v>
      </c>
      <c r="DV30" s="3" t="s">
        <v>36</v>
      </c>
      <c r="DY30" s="3" t="e">
        <f>VLOOKUP($A30,HYDR!$C:$E,3,0)</f>
        <v>#N/A</v>
      </c>
      <c r="DZ30" s="3" t="s">
        <v>37</v>
      </c>
      <c r="EC30" s="3" t="e">
        <f>VLOOKUP($A30,RUAL!$C:$E,3,0)</f>
        <v>#N/A</v>
      </c>
      <c r="ED30" s="3" t="s">
        <v>38</v>
      </c>
      <c r="EG30" s="3" t="e">
        <f>VLOOKUP($A30,SVAV!$C:$E,3,0)</f>
        <v>#N/A</v>
      </c>
      <c r="EH30" s="3" t="s">
        <v>39</v>
      </c>
      <c r="EK30" s="3">
        <f>VLOOKUP($A30,SBER!$C:$E,3,0)</f>
        <v>4927</v>
      </c>
      <c r="EL30" s="3" t="s">
        <v>40</v>
      </c>
      <c r="EO30" s="3">
        <f>VLOOKUP($A30,SBERP!$C:$E,3,0)</f>
        <v>45.8</v>
      </c>
      <c r="EP30" s="3" t="s">
        <v>41</v>
      </c>
      <c r="ES30" s="3" t="e">
        <f>VLOOKUP($A30,CHMF!$C:$E,3,0)</f>
        <v>#N/A</v>
      </c>
      <c r="ET30" s="3" t="s">
        <v>42</v>
      </c>
      <c r="EW30" s="3" t="e">
        <f>VLOOKUP($A30,AFKS!$C:$E,3,0)</f>
        <v>#N/A</v>
      </c>
      <c r="EX30" s="3" t="s">
        <v>43</v>
      </c>
      <c r="FA30" s="3">
        <f>VLOOKUP($A30,SNGS!$C:$E,3,0)</f>
        <v>10.4</v>
      </c>
      <c r="FB30" s="3" t="s">
        <v>44</v>
      </c>
      <c r="FE30" s="3">
        <f>VLOOKUP($A30,SNGSP!$C:$E,3,0)</f>
        <v>5.8979999999999997</v>
      </c>
      <c r="FF30" s="3" t="s">
        <v>45</v>
      </c>
      <c r="FI30" s="3" t="e">
        <f>VLOOKUP($A30,TRMK!$C:$E,3,0)</f>
        <v>#N/A</v>
      </c>
      <c r="FJ30" s="3" t="s">
        <v>46</v>
      </c>
      <c r="FM30" s="3">
        <f>VLOOKUP($A30,TATN!$C:$E,3,0)</f>
        <v>19.63</v>
      </c>
      <c r="FN30" s="3" t="s">
        <v>47</v>
      </c>
      <c r="FQ30" s="3">
        <f>VLOOKUP($A30,TATNP!$C:$E,3,0)</f>
        <v>12.798999999999999</v>
      </c>
      <c r="FR30" s="3" t="s">
        <v>48</v>
      </c>
      <c r="FU30" s="3">
        <f>VLOOKUP($A30,TRNFP!$C:$E,3,0)</f>
        <v>11770</v>
      </c>
      <c r="FV30" s="3" t="s">
        <v>49</v>
      </c>
      <c r="FY30" s="3" t="e">
        <f>VLOOKUP($A30,URKA!$C:$E,3,0)</f>
        <v>#N/A</v>
      </c>
      <c r="FZ30" s="3" t="s">
        <v>50</v>
      </c>
      <c r="GC30" s="3" t="e">
        <f>VLOOKUP($A30,FEES!$C:$E,3,0)</f>
        <v>#N/A</v>
      </c>
      <c r="GD30" s="3" t="s">
        <v>51</v>
      </c>
      <c r="GG30" s="3" t="e">
        <f>VLOOKUP($A30,PHOR!$C:$E,3,0)</f>
        <v>#N/A</v>
      </c>
      <c r="GH30" s="3" t="s">
        <v>52</v>
      </c>
      <c r="GK30" s="3" t="e">
        <f>VLOOKUP($A30,GCHE!$C:$E,3,0)</f>
        <v>#N/A</v>
      </c>
      <c r="GL30" s="3" t="s">
        <v>53</v>
      </c>
      <c r="GO30" s="3" t="e">
        <f>VLOOKUP($A30,EONR!$C:$E,3,0)</f>
        <v>#N/A</v>
      </c>
    </row>
    <row r="31" spans="1:197" x14ac:dyDescent="0.45">
      <c r="A31" s="86">
        <v>37466</v>
      </c>
      <c r="B31" s="3" t="s">
        <v>5</v>
      </c>
      <c r="E31" s="3" t="e">
        <f>VLOOKUP($A31,POLY!$C:$E,3,0)</f>
        <v>#N/A</v>
      </c>
      <c r="F31" s="3" t="s">
        <v>6</v>
      </c>
      <c r="I31" s="3" t="e">
        <f>VLOOKUP($A31,YNDX!$C:$E,3,0)</f>
        <v>#N/A</v>
      </c>
      <c r="J31" s="3" t="s">
        <v>7</v>
      </c>
      <c r="M31" s="3" t="e">
        <f>VLOOKUP($A31,ALRS!$C:$E,3,0)</f>
        <v>#N/A</v>
      </c>
      <c r="N31" s="3" t="s">
        <v>8</v>
      </c>
      <c r="Q31" s="3" t="e">
        <f>VLOOKUP($A31,AKRN!$C:$E,3,0)</f>
        <v>#N/A</v>
      </c>
      <c r="R31" s="3" t="s">
        <v>9</v>
      </c>
      <c r="U31" s="3">
        <f>VLOOKUP($A31,AFLT!$C:$E,3,0)</f>
        <v>8.98</v>
      </c>
      <c r="V31" s="3" t="s">
        <v>10</v>
      </c>
      <c r="Y31" s="3" t="e">
        <f>VLOOKUP($A31,BSPB!$C:$E,3,0)</f>
        <v>#N/A</v>
      </c>
      <c r="Z31" s="3" t="s">
        <v>11</v>
      </c>
      <c r="AC31" s="3" t="e">
        <f>VLOOKUP($A31,BANE!$C:$E,3,0)</f>
        <v>#N/A</v>
      </c>
      <c r="AD31" s="3" t="s">
        <v>12</v>
      </c>
      <c r="AG31" s="3" t="e">
        <f>VLOOKUP($A31,BANEP!$C:$E,3,0)</f>
        <v>#N/A</v>
      </c>
      <c r="AH31" s="3" t="s">
        <v>13</v>
      </c>
      <c r="AK31" s="3" t="e">
        <f>VLOOKUP($A31,VTBR!$C:$E,3,0)</f>
        <v>#N/A</v>
      </c>
      <c r="AL31" s="3" t="s">
        <v>14</v>
      </c>
      <c r="AO31" s="3" t="e">
        <f>VLOOKUP($A31,VSMO!$C:$E,3,0)</f>
        <v>#N/A</v>
      </c>
      <c r="AP31" s="3" t="s">
        <v>15</v>
      </c>
      <c r="AS31" s="3" t="e">
        <f>VLOOKUP($A31,GAZP!$C:$E,3,0)</f>
        <v>#N/A</v>
      </c>
      <c r="AT31" s="3" t="s">
        <v>16</v>
      </c>
      <c r="AW31" s="3">
        <f>VLOOKUP($A31,GMKN!$C:$E,3,0)</f>
        <v>640</v>
      </c>
      <c r="AX31" s="3" t="s">
        <v>17</v>
      </c>
      <c r="BA31" s="3" t="e">
        <f>VLOOKUP($A31,DIXY!$C:$E,3,0)</f>
        <v>#N/A</v>
      </c>
      <c r="BB31" s="3" t="s">
        <v>18</v>
      </c>
      <c r="BE31" s="3" t="e">
        <f>VLOOKUP($A31,IRAO!$C:$E,3,0)</f>
        <v>#N/A</v>
      </c>
      <c r="BF31" s="3" t="s">
        <v>19</v>
      </c>
      <c r="BI31" s="3" t="e">
        <f>VLOOKUP($A31,KMAZ!$C:$E,3,0)</f>
        <v>#N/A</v>
      </c>
      <c r="BJ31" s="3" t="s">
        <v>20</v>
      </c>
      <c r="BM31" s="3" t="e">
        <f>VLOOKUP($A31,LSRG!$C:$E,3,0)</f>
        <v>#N/A</v>
      </c>
      <c r="BN31" s="3" t="s">
        <v>21</v>
      </c>
      <c r="BQ31" s="3">
        <f>VLOOKUP($A31,LKOH!$C:$E,3,0)</f>
        <v>455</v>
      </c>
      <c r="BR31" s="3" t="s">
        <v>22</v>
      </c>
      <c r="BU31" s="3" t="e">
        <f>VLOOKUP($A31,MVID!$C:$E,3,0)</f>
        <v>#N/A</v>
      </c>
      <c r="BV31" s="3" t="s">
        <v>23</v>
      </c>
      <c r="BY31" s="3" t="e">
        <f>VLOOKUP($A31,MAGN!$C:$E,3,0)</f>
        <v>#N/A</v>
      </c>
      <c r="BZ31" s="3" t="s">
        <v>24</v>
      </c>
      <c r="CC31" s="3" t="e">
        <f>VLOOKUP($A31,MTSS!$C:$E,3,0)</f>
        <v>#N/A</v>
      </c>
      <c r="CD31" s="3" t="s">
        <v>25</v>
      </c>
      <c r="CG31" s="3" t="e">
        <f>VLOOKUP($A31,MGNT!$C:$E,3,0)</f>
        <v>#N/A</v>
      </c>
      <c r="CH31" s="3" t="s">
        <v>26</v>
      </c>
      <c r="CK31" s="3" t="e">
        <f>VLOOKUP($A31,MFON!$C:$E,3,0)</f>
        <v>#N/A</v>
      </c>
      <c r="CL31" s="3" t="s">
        <v>27</v>
      </c>
      <c r="CO31" s="3" t="e">
        <f>VLOOKUP($A31,MOEX!$C:$E,3,0)</f>
        <v>#N/A</v>
      </c>
      <c r="CP31" s="3" t="s">
        <v>28</v>
      </c>
      <c r="CS31" s="3" t="e">
        <f>VLOOKUP($A31,MSTT!$C:$E,3,0)</f>
        <v>#N/A</v>
      </c>
      <c r="CT31" s="3" t="s">
        <v>29</v>
      </c>
      <c r="CW31" s="3" t="e">
        <f>VLOOKUP($A31,NLMK!$C:$E,3,0)</f>
        <v>#N/A</v>
      </c>
      <c r="CX31" s="3" t="s">
        <v>30</v>
      </c>
      <c r="DA31" s="3" t="e">
        <f>VLOOKUP($A31,NMTP!$C:$E,3,0)</f>
        <v>#N/A</v>
      </c>
      <c r="DB31" s="3" t="s">
        <v>31</v>
      </c>
      <c r="DE31" s="3" t="e">
        <f>VLOOKUP($A31,NVTK!$C:$E,3,0)</f>
        <v>#N/A</v>
      </c>
      <c r="DF31" s="3" t="s">
        <v>32</v>
      </c>
      <c r="DI31" s="3" t="e">
        <f>VLOOKUP($A31,PIKK!$C:$E,3,0)</f>
        <v>#N/A</v>
      </c>
      <c r="DJ31" s="3" t="s">
        <v>33</v>
      </c>
      <c r="DM31" s="3" t="e">
        <f>VLOOKUP($A31,ROSN!$C:$E,3,0)</f>
        <v>#N/A</v>
      </c>
      <c r="DN31" s="3" t="s">
        <v>34</v>
      </c>
      <c r="DQ31" s="3">
        <f>VLOOKUP($A31,RTKM!$C:$E,3,0)</f>
        <v>34.380000000000003</v>
      </c>
      <c r="DR31" s="3" t="s">
        <v>35</v>
      </c>
      <c r="DU31" s="3">
        <f>VLOOKUP($A31,RTKMP!$C:$E,3,0)</f>
        <v>17.7</v>
      </c>
      <c r="DV31" s="3" t="s">
        <v>36</v>
      </c>
      <c r="DY31" s="3" t="e">
        <f>VLOOKUP($A31,HYDR!$C:$E,3,0)</f>
        <v>#N/A</v>
      </c>
      <c r="DZ31" s="3" t="s">
        <v>37</v>
      </c>
      <c r="EC31" s="3" t="e">
        <f>VLOOKUP($A31,RUAL!$C:$E,3,0)</f>
        <v>#N/A</v>
      </c>
      <c r="ED31" s="3" t="s">
        <v>38</v>
      </c>
      <c r="EG31" s="3" t="e">
        <f>VLOOKUP($A31,SVAV!$C:$E,3,0)</f>
        <v>#N/A</v>
      </c>
      <c r="EH31" s="3" t="s">
        <v>39</v>
      </c>
      <c r="EK31" s="3">
        <f>VLOOKUP($A31,SBER!$C:$E,3,0)</f>
        <v>4652</v>
      </c>
      <c r="EL31" s="3" t="s">
        <v>40</v>
      </c>
      <c r="EO31" s="3">
        <f>VLOOKUP($A31,SBERP!$C:$E,3,0)</f>
        <v>47.5</v>
      </c>
      <c r="EP31" s="3" t="s">
        <v>41</v>
      </c>
      <c r="ES31" s="3" t="e">
        <f>VLOOKUP($A31,CHMF!$C:$E,3,0)</f>
        <v>#N/A</v>
      </c>
      <c r="ET31" s="3" t="s">
        <v>42</v>
      </c>
      <c r="EW31" s="3" t="e">
        <f>VLOOKUP($A31,AFKS!$C:$E,3,0)</f>
        <v>#N/A</v>
      </c>
      <c r="EX31" s="3" t="s">
        <v>43</v>
      </c>
      <c r="FA31" s="3">
        <f>VLOOKUP($A31,SNGS!$C:$E,3,0)</f>
        <v>10.535</v>
      </c>
      <c r="FB31" s="3" t="s">
        <v>44</v>
      </c>
      <c r="FE31" s="3">
        <f>VLOOKUP($A31,SNGSP!$C:$E,3,0)</f>
        <v>6.36</v>
      </c>
      <c r="FF31" s="3" t="s">
        <v>45</v>
      </c>
      <c r="FI31" s="3" t="e">
        <f>VLOOKUP($A31,TRMK!$C:$E,3,0)</f>
        <v>#N/A</v>
      </c>
      <c r="FJ31" s="3" t="s">
        <v>46</v>
      </c>
      <c r="FM31" s="3">
        <f>VLOOKUP($A31,TATN!$C:$E,3,0)</f>
        <v>19.05</v>
      </c>
      <c r="FN31" s="3" t="s">
        <v>47</v>
      </c>
      <c r="FQ31" s="3">
        <f>VLOOKUP($A31,TATNP!$C:$E,3,0)</f>
        <v>12.4</v>
      </c>
      <c r="FR31" s="3" t="s">
        <v>48</v>
      </c>
      <c r="FU31" s="3">
        <f>VLOOKUP($A31,TRNFP!$C:$E,3,0)</f>
        <v>11700</v>
      </c>
      <c r="FV31" s="3" t="s">
        <v>49</v>
      </c>
      <c r="FY31" s="3" t="e">
        <f>VLOOKUP($A31,URKA!$C:$E,3,0)</f>
        <v>#N/A</v>
      </c>
      <c r="FZ31" s="3" t="s">
        <v>50</v>
      </c>
      <c r="GC31" s="3" t="e">
        <f>VLOOKUP($A31,FEES!$C:$E,3,0)</f>
        <v>#N/A</v>
      </c>
      <c r="GD31" s="3" t="s">
        <v>51</v>
      </c>
      <c r="GG31" s="3" t="e">
        <f>VLOOKUP($A31,PHOR!$C:$E,3,0)</f>
        <v>#N/A</v>
      </c>
      <c r="GH31" s="3" t="s">
        <v>52</v>
      </c>
      <c r="GK31" s="3" t="e">
        <f>VLOOKUP($A31,GCHE!$C:$E,3,0)</f>
        <v>#N/A</v>
      </c>
      <c r="GL31" s="3" t="s">
        <v>53</v>
      </c>
      <c r="GO31" s="3" t="e">
        <f>VLOOKUP($A31,EONR!$C:$E,3,0)</f>
        <v>#N/A</v>
      </c>
    </row>
    <row r="32" spans="1:197" x14ac:dyDescent="0.45">
      <c r="A32" s="86">
        <v>37473</v>
      </c>
      <c r="B32" s="3" t="s">
        <v>5</v>
      </c>
      <c r="E32" s="3" t="e">
        <f>VLOOKUP($A32,POLY!$C:$E,3,0)</f>
        <v>#N/A</v>
      </c>
      <c r="F32" s="3" t="s">
        <v>6</v>
      </c>
      <c r="I32" s="3" t="e">
        <f>VLOOKUP($A32,YNDX!$C:$E,3,0)</f>
        <v>#N/A</v>
      </c>
      <c r="J32" s="3" t="s">
        <v>7</v>
      </c>
      <c r="M32" s="3" t="e">
        <f>VLOOKUP($A32,ALRS!$C:$E,3,0)</f>
        <v>#N/A</v>
      </c>
      <c r="N32" s="3" t="s">
        <v>8</v>
      </c>
      <c r="Q32" s="3" t="e">
        <f>VLOOKUP($A32,AKRN!$C:$E,3,0)</f>
        <v>#N/A</v>
      </c>
      <c r="R32" s="3" t="s">
        <v>9</v>
      </c>
      <c r="U32" s="3">
        <f>VLOOKUP($A32,AFLT!$C:$E,3,0)</f>
        <v>8.5500000000000007</v>
      </c>
      <c r="V32" s="3" t="s">
        <v>10</v>
      </c>
      <c r="Y32" s="3" t="e">
        <f>VLOOKUP($A32,BSPB!$C:$E,3,0)</f>
        <v>#N/A</v>
      </c>
      <c r="Z32" s="3" t="s">
        <v>11</v>
      </c>
      <c r="AC32" s="3" t="e">
        <f>VLOOKUP($A32,BANE!$C:$E,3,0)</f>
        <v>#N/A</v>
      </c>
      <c r="AD32" s="3" t="s">
        <v>12</v>
      </c>
      <c r="AG32" s="3" t="e">
        <f>VLOOKUP($A32,BANEP!$C:$E,3,0)</f>
        <v>#N/A</v>
      </c>
      <c r="AH32" s="3" t="s">
        <v>13</v>
      </c>
      <c r="AK32" s="3" t="e">
        <f>VLOOKUP($A32,VTBR!$C:$E,3,0)</f>
        <v>#N/A</v>
      </c>
      <c r="AL32" s="3" t="s">
        <v>14</v>
      </c>
      <c r="AO32" s="3" t="e">
        <f>VLOOKUP($A32,VSMO!$C:$E,3,0)</f>
        <v>#N/A</v>
      </c>
      <c r="AP32" s="3" t="s">
        <v>15</v>
      </c>
      <c r="AS32" s="3" t="e">
        <f>VLOOKUP($A32,GAZP!$C:$E,3,0)</f>
        <v>#N/A</v>
      </c>
      <c r="AT32" s="3" t="s">
        <v>16</v>
      </c>
      <c r="AW32" s="3">
        <f>VLOOKUP($A32,GMKN!$C:$E,3,0)</f>
        <v>616.5</v>
      </c>
      <c r="AX32" s="3" t="s">
        <v>17</v>
      </c>
      <c r="BA32" s="3" t="e">
        <f>VLOOKUP($A32,DIXY!$C:$E,3,0)</f>
        <v>#N/A</v>
      </c>
      <c r="BB32" s="3" t="s">
        <v>18</v>
      </c>
      <c r="BE32" s="3" t="e">
        <f>VLOOKUP($A32,IRAO!$C:$E,3,0)</f>
        <v>#N/A</v>
      </c>
      <c r="BF32" s="3" t="s">
        <v>19</v>
      </c>
      <c r="BI32" s="3" t="e">
        <f>VLOOKUP($A32,KMAZ!$C:$E,3,0)</f>
        <v>#N/A</v>
      </c>
      <c r="BJ32" s="3" t="s">
        <v>20</v>
      </c>
      <c r="BM32" s="3" t="e">
        <f>VLOOKUP($A32,LSRG!$C:$E,3,0)</f>
        <v>#N/A</v>
      </c>
      <c r="BN32" s="3" t="s">
        <v>21</v>
      </c>
      <c r="BQ32" s="3">
        <f>VLOOKUP($A32,LKOH!$C:$E,3,0)</f>
        <v>486</v>
      </c>
      <c r="BR32" s="3" t="s">
        <v>22</v>
      </c>
      <c r="BU32" s="3" t="e">
        <f>VLOOKUP($A32,MVID!$C:$E,3,0)</f>
        <v>#N/A</v>
      </c>
      <c r="BV32" s="3" t="s">
        <v>23</v>
      </c>
      <c r="BY32" s="3" t="e">
        <f>VLOOKUP($A32,MAGN!$C:$E,3,0)</f>
        <v>#N/A</v>
      </c>
      <c r="BZ32" s="3" t="s">
        <v>24</v>
      </c>
      <c r="CC32" s="3" t="e">
        <f>VLOOKUP($A32,MTSS!$C:$E,3,0)</f>
        <v>#N/A</v>
      </c>
      <c r="CD32" s="3" t="s">
        <v>25</v>
      </c>
      <c r="CG32" s="3" t="e">
        <f>VLOOKUP($A32,MGNT!$C:$E,3,0)</f>
        <v>#N/A</v>
      </c>
      <c r="CH32" s="3" t="s">
        <v>26</v>
      </c>
      <c r="CK32" s="3" t="e">
        <f>VLOOKUP($A32,MFON!$C:$E,3,0)</f>
        <v>#N/A</v>
      </c>
      <c r="CL32" s="3" t="s">
        <v>27</v>
      </c>
      <c r="CO32" s="3" t="e">
        <f>VLOOKUP($A32,MOEX!$C:$E,3,0)</f>
        <v>#N/A</v>
      </c>
      <c r="CP32" s="3" t="s">
        <v>28</v>
      </c>
      <c r="CS32" s="3" t="e">
        <f>VLOOKUP($A32,MSTT!$C:$E,3,0)</f>
        <v>#N/A</v>
      </c>
      <c r="CT32" s="3" t="s">
        <v>29</v>
      </c>
      <c r="CW32" s="3" t="e">
        <f>VLOOKUP($A32,NLMK!$C:$E,3,0)</f>
        <v>#N/A</v>
      </c>
      <c r="CX32" s="3" t="s">
        <v>30</v>
      </c>
      <c r="DA32" s="3" t="e">
        <f>VLOOKUP($A32,NMTP!$C:$E,3,0)</f>
        <v>#N/A</v>
      </c>
      <c r="DB32" s="3" t="s">
        <v>31</v>
      </c>
      <c r="DE32" s="3" t="e">
        <f>VLOOKUP($A32,NVTK!$C:$E,3,0)</f>
        <v>#N/A</v>
      </c>
      <c r="DF32" s="3" t="s">
        <v>32</v>
      </c>
      <c r="DI32" s="3" t="e">
        <f>VLOOKUP($A32,PIKK!$C:$E,3,0)</f>
        <v>#N/A</v>
      </c>
      <c r="DJ32" s="3" t="s">
        <v>33</v>
      </c>
      <c r="DM32" s="3" t="e">
        <f>VLOOKUP($A32,ROSN!$C:$E,3,0)</f>
        <v>#N/A</v>
      </c>
      <c r="DN32" s="3" t="s">
        <v>34</v>
      </c>
      <c r="DQ32" s="3">
        <f>VLOOKUP($A32,RTKM!$C:$E,3,0)</f>
        <v>34.25</v>
      </c>
      <c r="DR32" s="3" t="s">
        <v>35</v>
      </c>
      <c r="DU32" s="3">
        <f>VLOOKUP($A32,RTKMP!$C:$E,3,0)</f>
        <v>17.7</v>
      </c>
      <c r="DV32" s="3" t="s">
        <v>36</v>
      </c>
      <c r="DY32" s="3" t="e">
        <f>VLOOKUP($A32,HYDR!$C:$E,3,0)</f>
        <v>#N/A</v>
      </c>
      <c r="DZ32" s="3" t="s">
        <v>37</v>
      </c>
      <c r="EC32" s="3" t="e">
        <f>VLOOKUP($A32,RUAL!$C:$E,3,0)</f>
        <v>#N/A</v>
      </c>
      <c r="ED32" s="3" t="s">
        <v>38</v>
      </c>
      <c r="EG32" s="3" t="e">
        <f>VLOOKUP($A32,SVAV!$C:$E,3,0)</f>
        <v>#N/A</v>
      </c>
      <c r="EH32" s="3" t="s">
        <v>39</v>
      </c>
      <c r="EK32" s="3">
        <f>VLOOKUP($A32,SBER!$C:$E,3,0)</f>
        <v>4533</v>
      </c>
      <c r="EL32" s="3" t="s">
        <v>40</v>
      </c>
      <c r="EO32" s="3">
        <f>VLOOKUP($A32,SBERP!$C:$E,3,0)</f>
        <v>45.95</v>
      </c>
      <c r="EP32" s="3" t="s">
        <v>41</v>
      </c>
      <c r="ES32" s="3" t="e">
        <f>VLOOKUP($A32,CHMF!$C:$E,3,0)</f>
        <v>#N/A</v>
      </c>
      <c r="ET32" s="3" t="s">
        <v>42</v>
      </c>
      <c r="EW32" s="3" t="e">
        <f>VLOOKUP($A32,AFKS!$C:$E,3,0)</f>
        <v>#N/A</v>
      </c>
      <c r="EX32" s="3" t="s">
        <v>43</v>
      </c>
      <c r="FA32" s="3">
        <f>VLOOKUP($A32,SNGS!$C:$E,3,0)</f>
        <v>10.08</v>
      </c>
      <c r="FB32" s="3" t="s">
        <v>44</v>
      </c>
      <c r="FE32" s="3">
        <f>VLOOKUP($A32,SNGSP!$C:$E,3,0)</f>
        <v>6.3</v>
      </c>
      <c r="FF32" s="3" t="s">
        <v>45</v>
      </c>
      <c r="FI32" s="3" t="e">
        <f>VLOOKUP($A32,TRMK!$C:$E,3,0)</f>
        <v>#N/A</v>
      </c>
      <c r="FJ32" s="3" t="s">
        <v>46</v>
      </c>
      <c r="FM32" s="3">
        <f>VLOOKUP($A32,TATN!$C:$E,3,0)</f>
        <v>18.45</v>
      </c>
      <c r="FN32" s="3" t="s">
        <v>47</v>
      </c>
      <c r="FQ32" s="3">
        <f>VLOOKUP($A32,TATNP!$C:$E,3,0)</f>
        <v>11.94</v>
      </c>
      <c r="FR32" s="3" t="s">
        <v>48</v>
      </c>
      <c r="FU32" s="3">
        <f>VLOOKUP($A32,TRNFP!$C:$E,3,0)</f>
        <v>11398</v>
      </c>
      <c r="FV32" s="3" t="s">
        <v>49</v>
      </c>
      <c r="FY32" s="3" t="e">
        <f>VLOOKUP($A32,URKA!$C:$E,3,0)</f>
        <v>#N/A</v>
      </c>
      <c r="FZ32" s="3" t="s">
        <v>50</v>
      </c>
      <c r="GC32" s="3" t="e">
        <f>VLOOKUP($A32,FEES!$C:$E,3,0)</f>
        <v>#N/A</v>
      </c>
      <c r="GD32" s="3" t="s">
        <v>51</v>
      </c>
      <c r="GG32" s="3" t="e">
        <f>VLOOKUP($A32,PHOR!$C:$E,3,0)</f>
        <v>#N/A</v>
      </c>
      <c r="GH32" s="3" t="s">
        <v>52</v>
      </c>
      <c r="GK32" s="3" t="e">
        <f>VLOOKUP($A32,GCHE!$C:$E,3,0)</f>
        <v>#N/A</v>
      </c>
      <c r="GL32" s="3" t="s">
        <v>53</v>
      </c>
      <c r="GO32" s="3" t="e">
        <f>VLOOKUP($A32,EONR!$C:$E,3,0)</f>
        <v>#N/A</v>
      </c>
    </row>
    <row r="33" spans="1:197" x14ac:dyDescent="0.45">
      <c r="A33" s="86">
        <v>37480</v>
      </c>
      <c r="B33" s="3" t="s">
        <v>5</v>
      </c>
      <c r="E33" s="3" t="e">
        <f>VLOOKUP($A33,POLY!$C:$E,3,0)</f>
        <v>#N/A</v>
      </c>
      <c r="F33" s="3" t="s">
        <v>6</v>
      </c>
      <c r="I33" s="3" t="e">
        <f>VLOOKUP($A33,YNDX!$C:$E,3,0)</f>
        <v>#N/A</v>
      </c>
      <c r="J33" s="3" t="s">
        <v>7</v>
      </c>
      <c r="M33" s="3" t="e">
        <f>VLOOKUP($A33,ALRS!$C:$E,3,0)</f>
        <v>#N/A</v>
      </c>
      <c r="N33" s="3" t="s">
        <v>8</v>
      </c>
      <c r="Q33" s="3" t="e">
        <f>VLOOKUP($A33,AKRN!$C:$E,3,0)</f>
        <v>#N/A</v>
      </c>
      <c r="R33" s="3" t="s">
        <v>9</v>
      </c>
      <c r="U33" s="3">
        <f>VLOOKUP($A33,AFLT!$C:$E,3,0)</f>
        <v>8.9</v>
      </c>
      <c r="V33" s="3" t="s">
        <v>10</v>
      </c>
      <c r="Y33" s="3" t="e">
        <f>VLOOKUP($A33,BSPB!$C:$E,3,0)</f>
        <v>#N/A</v>
      </c>
      <c r="Z33" s="3" t="s">
        <v>11</v>
      </c>
      <c r="AC33" s="3" t="e">
        <f>VLOOKUP($A33,BANE!$C:$E,3,0)</f>
        <v>#N/A</v>
      </c>
      <c r="AD33" s="3" t="s">
        <v>12</v>
      </c>
      <c r="AG33" s="3" t="e">
        <f>VLOOKUP($A33,BANEP!$C:$E,3,0)</f>
        <v>#N/A</v>
      </c>
      <c r="AH33" s="3" t="s">
        <v>13</v>
      </c>
      <c r="AK33" s="3" t="e">
        <f>VLOOKUP($A33,VTBR!$C:$E,3,0)</f>
        <v>#N/A</v>
      </c>
      <c r="AL33" s="3" t="s">
        <v>14</v>
      </c>
      <c r="AO33" s="3" t="e">
        <f>VLOOKUP($A33,VSMO!$C:$E,3,0)</f>
        <v>#N/A</v>
      </c>
      <c r="AP33" s="3" t="s">
        <v>15</v>
      </c>
      <c r="AS33" s="3" t="e">
        <f>VLOOKUP($A33,GAZP!$C:$E,3,0)</f>
        <v>#N/A</v>
      </c>
      <c r="AT33" s="3" t="s">
        <v>16</v>
      </c>
      <c r="AW33" s="3">
        <f>VLOOKUP($A33,GMKN!$C:$E,3,0)</f>
        <v>623.9</v>
      </c>
      <c r="AX33" s="3" t="s">
        <v>17</v>
      </c>
      <c r="BA33" s="3" t="e">
        <f>VLOOKUP($A33,DIXY!$C:$E,3,0)</f>
        <v>#N/A</v>
      </c>
      <c r="BB33" s="3" t="s">
        <v>18</v>
      </c>
      <c r="BE33" s="3" t="e">
        <f>VLOOKUP($A33,IRAO!$C:$E,3,0)</f>
        <v>#N/A</v>
      </c>
      <c r="BF33" s="3" t="s">
        <v>19</v>
      </c>
      <c r="BI33" s="3" t="e">
        <f>VLOOKUP($A33,KMAZ!$C:$E,3,0)</f>
        <v>#N/A</v>
      </c>
      <c r="BJ33" s="3" t="s">
        <v>20</v>
      </c>
      <c r="BM33" s="3" t="e">
        <f>VLOOKUP($A33,LSRG!$C:$E,3,0)</f>
        <v>#N/A</v>
      </c>
      <c r="BN33" s="3" t="s">
        <v>21</v>
      </c>
      <c r="BQ33" s="3">
        <f>VLOOKUP($A33,LKOH!$C:$E,3,0)</f>
        <v>499</v>
      </c>
      <c r="BR33" s="3" t="s">
        <v>22</v>
      </c>
      <c r="BU33" s="3" t="e">
        <f>VLOOKUP($A33,MVID!$C:$E,3,0)</f>
        <v>#N/A</v>
      </c>
      <c r="BV33" s="3" t="s">
        <v>23</v>
      </c>
      <c r="BY33" s="3" t="e">
        <f>VLOOKUP($A33,MAGN!$C:$E,3,0)</f>
        <v>#N/A</v>
      </c>
      <c r="BZ33" s="3" t="s">
        <v>24</v>
      </c>
      <c r="CC33" s="3" t="e">
        <f>VLOOKUP($A33,MTSS!$C:$E,3,0)</f>
        <v>#N/A</v>
      </c>
      <c r="CD33" s="3" t="s">
        <v>25</v>
      </c>
      <c r="CG33" s="3" t="e">
        <f>VLOOKUP($A33,MGNT!$C:$E,3,0)</f>
        <v>#N/A</v>
      </c>
      <c r="CH33" s="3" t="s">
        <v>26</v>
      </c>
      <c r="CK33" s="3" t="e">
        <f>VLOOKUP($A33,MFON!$C:$E,3,0)</f>
        <v>#N/A</v>
      </c>
      <c r="CL33" s="3" t="s">
        <v>27</v>
      </c>
      <c r="CO33" s="3" t="e">
        <f>VLOOKUP($A33,MOEX!$C:$E,3,0)</f>
        <v>#N/A</v>
      </c>
      <c r="CP33" s="3" t="s">
        <v>28</v>
      </c>
      <c r="CS33" s="3" t="e">
        <f>VLOOKUP($A33,MSTT!$C:$E,3,0)</f>
        <v>#N/A</v>
      </c>
      <c r="CT33" s="3" t="s">
        <v>29</v>
      </c>
      <c r="CW33" s="3" t="e">
        <f>VLOOKUP($A33,NLMK!$C:$E,3,0)</f>
        <v>#N/A</v>
      </c>
      <c r="CX33" s="3" t="s">
        <v>30</v>
      </c>
      <c r="DA33" s="3" t="e">
        <f>VLOOKUP($A33,NMTP!$C:$E,3,0)</f>
        <v>#N/A</v>
      </c>
      <c r="DB33" s="3" t="s">
        <v>31</v>
      </c>
      <c r="DE33" s="3" t="e">
        <f>VLOOKUP($A33,NVTK!$C:$E,3,0)</f>
        <v>#N/A</v>
      </c>
      <c r="DF33" s="3" t="s">
        <v>32</v>
      </c>
      <c r="DI33" s="3" t="e">
        <f>VLOOKUP($A33,PIKK!$C:$E,3,0)</f>
        <v>#N/A</v>
      </c>
      <c r="DJ33" s="3" t="s">
        <v>33</v>
      </c>
      <c r="DM33" s="3" t="e">
        <f>VLOOKUP($A33,ROSN!$C:$E,3,0)</f>
        <v>#N/A</v>
      </c>
      <c r="DN33" s="3" t="s">
        <v>34</v>
      </c>
      <c r="DQ33" s="3">
        <f>VLOOKUP($A33,RTKM!$C:$E,3,0)</f>
        <v>35.4</v>
      </c>
      <c r="DR33" s="3" t="s">
        <v>35</v>
      </c>
      <c r="DU33" s="3">
        <f>VLOOKUP($A33,RTKMP!$C:$E,3,0)</f>
        <v>18.899999999999999</v>
      </c>
      <c r="DV33" s="3" t="s">
        <v>36</v>
      </c>
      <c r="DY33" s="3" t="e">
        <f>VLOOKUP($A33,HYDR!$C:$E,3,0)</f>
        <v>#N/A</v>
      </c>
      <c r="DZ33" s="3" t="s">
        <v>37</v>
      </c>
      <c r="EC33" s="3" t="e">
        <f>VLOOKUP($A33,RUAL!$C:$E,3,0)</f>
        <v>#N/A</v>
      </c>
      <c r="ED33" s="3" t="s">
        <v>38</v>
      </c>
      <c r="EG33" s="3" t="e">
        <f>VLOOKUP($A33,SVAV!$C:$E,3,0)</f>
        <v>#N/A</v>
      </c>
      <c r="EH33" s="3" t="s">
        <v>39</v>
      </c>
      <c r="EK33" s="3">
        <f>VLOOKUP($A33,SBER!$C:$E,3,0)</f>
        <v>4764</v>
      </c>
      <c r="EL33" s="3" t="s">
        <v>40</v>
      </c>
      <c r="EO33" s="3">
        <f>VLOOKUP($A33,SBERP!$C:$E,3,0)</f>
        <v>47.59</v>
      </c>
      <c r="EP33" s="3" t="s">
        <v>41</v>
      </c>
      <c r="ES33" s="3" t="e">
        <f>VLOOKUP($A33,CHMF!$C:$E,3,0)</f>
        <v>#N/A</v>
      </c>
      <c r="ET33" s="3" t="s">
        <v>42</v>
      </c>
      <c r="EW33" s="3" t="e">
        <f>VLOOKUP($A33,AFKS!$C:$E,3,0)</f>
        <v>#N/A</v>
      </c>
      <c r="EX33" s="3" t="s">
        <v>43</v>
      </c>
      <c r="FA33" s="3">
        <f>VLOOKUP($A33,SNGS!$C:$E,3,0)</f>
        <v>11.22</v>
      </c>
      <c r="FB33" s="3" t="s">
        <v>44</v>
      </c>
      <c r="FE33" s="3">
        <f>VLOOKUP($A33,SNGSP!$C:$E,3,0)</f>
        <v>6.63</v>
      </c>
      <c r="FF33" s="3" t="s">
        <v>45</v>
      </c>
      <c r="FI33" s="3" t="e">
        <f>VLOOKUP($A33,TRMK!$C:$E,3,0)</f>
        <v>#N/A</v>
      </c>
      <c r="FJ33" s="3" t="s">
        <v>46</v>
      </c>
      <c r="FM33" s="3">
        <f>VLOOKUP($A33,TATN!$C:$E,3,0)</f>
        <v>20.260000000000002</v>
      </c>
      <c r="FN33" s="3" t="s">
        <v>47</v>
      </c>
      <c r="FQ33" s="3">
        <f>VLOOKUP($A33,TATNP!$C:$E,3,0)</f>
        <v>12.25</v>
      </c>
      <c r="FR33" s="3" t="s">
        <v>48</v>
      </c>
      <c r="FU33" s="3">
        <f>VLOOKUP($A33,TRNFP!$C:$E,3,0)</f>
        <v>11450</v>
      </c>
      <c r="FV33" s="3" t="s">
        <v>49</v>
      </c>
      <c r="FY33" s="3" t="e">
        <f>VLOOKUP($A33,URKA!$C:$E,3,0)</f>
        <v>#N/A</v>
      </c>
      <c r="FZ33" s="3" t="s">
        <v>50</v>
      </c>
      <c r="GC33" s="3" t="e">
        <f>VLOOKUP($A33,FEES!$C:$E,3,0)</f>
        <v>#N/A</v>
      </c>
      <c r="GD33" s="3" t="s">
        <v>51</v>
      </c>
      <c r="GG33" s="3" t="e">
        <f>VLOOKUP($A33,PHOR!$C:$E,3,0)</f>
        <v>#N/A</v>
      </c>
      <c r="GH33" s="3" t="s">
        <v>52</v>
      </c>
      <c r="GK33" s="3" t="e">
        <f>VLOOKUP($A33,GCHE!$C:$E,3,0)</f>
        <v>#N/A</v>
      </c>
      <c r="GL33" s="3" t="s">
        <v>53</v>
      </c>
      <c r="GO33" s="3" t="e">
        <f>VLOOKUP($A33,EONR!$C:$E,3,0)</f>
        <v>#N/A</v>
      </c>
    </row>
    <row r="34" spans="1:197" x14ac:dyDescent="0.45">
      <c r="A34" s="86">
        <v>37487</v>
      </c>
      <c r="B34" s="3" t="s">
        <v>5</v>
      </c>
      <c r="E34" s="3" t="e">
        <f>VLOOKUP($A34,POLY!$C:$E,3,0)</f>
        <v>#N/A</v>
      </c>
      <c r="F34" s="3" t="s">
        <v>6</v>
      </c>
      <c r="I34" s="3" t="e">
        <f>VLOOKUP($A34,YNDX!$C:$E,3,0)</f>
        <v>#N/A</v>
      </c>
      <c r="J34" s="3" t="s">
        <v>7</v>
      </c>
      <c r="M34" s="3" t="e">
        <f>VLOOKUP($A34,ALRS!$C:$E,3,0)</f>
        <v>#N/A</v>
      </c>
      <c r="N34" s="3" t="s">
        <v>8</v>
      </c>
      <c r="Q34" s="3" t="e">
        <f>VLOOKUP($A34,AKRN!$C:$E,3,0)</f>
        <v>#N/A</v>
      </c>
      <c r="R34" s="3" t="s">
        <v>9</v>
      </c>
      <c r="U34" s="3">
        <f>VLOOKUP($A34,AFLT!$C:$E,3,0)</f>
        <v>9.3800000000000008</v>
      </c>
      <c r="V34" s="3" t="s">
        <v>10</v>
      </c>
      <c r="Y34" s="3" t="e">
        <f>VLOOKUP($A34,BSPB!$C:$E,3,0)</f>
        <v>#N/A</v>
      </c>
      <c r="Z34" s="3" t="s">
        <v>11</v>
      </c>
      <c r="AC34" s="3" t="e">
        <f>VLOOKUP($A34,BANE!$C:$E,3,0)</f>
        <v>#N/A</v>
      </c>
      <c r="AD34" s="3" t="s">
        <v>12</v>
      </c>
      <c r="AG34" s="3" t="e">
        <f>VLOOKUP($A34,BANEP!$C:$E,3,0)</f>
        <v>#N/A</v>
      </c>
      <c r="AH34" s="3" t="s">
        <v>13</v>
      </c>
      <c r="AK34" s="3" t="e">
        <f>VLOOKUP($A34,VTBR!$C:$E,3,0)</f>
        <v>#N/A</v>
      </c>
      <c r="AL34" s="3" t="s">
        <v>14</v>
      </c>
      <c r="AO34" s="3" t="e">
        <f>VLOOKUP($A34,VSMO!$C:$E,3,0)</f>
        <v>#N/A</v>
      </c>
      <c r="AP34" s="3" t="s">
        <v>15</v>
      </c>
      <c r="AS34" s="3" t="e">
        <f>VLOOKUP($A34,GAZP!$C:$E,3,0)</f>
        <v>#N/A</v>
      </c>
      <c r="AT34" s="3" t="s">
        <v>16</v>
      </c>
      <c r="AW34" s="3">
        <f>VLOOKUP($A34,GMKN!$C:$E,3,0)</f>
        <v>609</v>
      </c>
      <c r="AX34" s="3" t="s">
        <v>17</v>
      </c>
      <c r="BA34" s="3" t="e">
        <f>VLOOKUP($A34,DIXY!$C:$E,3,0)</f>
        <v>#N/A</v>
      </c>
      <c r="BB34" s="3" t="s">
        <v>18</v>
      </c>
      <c r="BE34" s="3" t="e">
        <f>VLOOKUP($A34,IRAO!$C:$E,3,0)</f>
        <v>#N/A</v>
      </c>
      <c r="BF34" s="3" t="s">
        <v>19</v>
      </c>
      <c r="BI34" s="3" t="e">
        <f>VLOOKUP($A34,KMAZ!$C:$E,3,0)</f>
        <v>#N/A</v>
      </c>
      <c r="BJ34" s="3" t="s">
        <v>20</v>
      </c>
      <c r="BM34" s="3" t="e">
        <f>VLOOKUP($A34,LSRG!$C:$E,3,0)</f>
        <v>#N/A</v>
      </c>
      <c r="BN34" s="3" t="s">
        <v>21</v>
      </c>
      <c r="BQ34" s="3">
        <f>VLOOKUP($A34,LKOH!$C:$E,3,0)</f>
        <v>519</v>
      </c>
      <c r="BR34" s="3" t="s">
        <v>22</v>
      </c>
      <c r="BU34" s="3" t="e">
        <f>VLOOKUP($A34,MVID!$C:$E,3,0)</f>
        <v>#N/A</v>
      </c>
      <c r="BV34" s="3" t="s">
        <v>23</v>
      </c>
      <c r="BY34" s="3" t="e">
        <f>VLOOKUP($A34,MAGN!$C:$E,3,0)</f>
        <v>#N/A</v>
      </c>
      <c r="BZ34" s="3" t="s">
        <v>24</v>
      </c>
      <c r="CC34" s="3" t="e">
        <f>VLOOKUP($A34,MTSS!$C:$E,3,0)</f>
        <v>#N/A</v>
      </c>
      <c r="CD34" s="3" t="s">
        <v>25</v>
      </c>
      <c r="CG34" s="3" t="e">
        <f>VLOOKUP($A34,MGNT!$C:$E,3,0)</f>
        <v>#N/A</v>
      </c>
      <c r="CH34" s="3" t="s">
        <v>26</v>
      </c>
      <c r="CK34" s="3" t="e">
        <f>VLOOKUP($A34,MFON!$C:$E,3,0)</f>
        <v>#N/A</v>
      </c>
      <c r="CL34" s="3" t="s">
        <v>27</v>
      </c>
      <c r="CO34" s="3" t="e">
        <f>VLOOKUP($A34,MOEX!$C:$E,3,0)</f>
        <v>#N/A</v>
      </c>
      <c r="CP34" s="3" t="s">
        <v>28</v>
      </c>
      <c r="CS34" s="3" t="e">
        <f>VLOOKUP($A34,MSTT!$C:$E,3,0)</f>
        <v>#N/A</v>
      </c>
      <c r="CT34" s="3" t="s">
        <v>29</v>
      </c>
      <c r="CW34" s="3" t="e">
        <f>VLOOKUP($A34,NLMK!$C:$E,3,0)</f>
        <v>#N/A</v>
      </c>
      <c r="CX34" s="3" t="s">
        <v>30</v>
      </c>
      <c r="DA34" s="3" t="e">
        <f>VLOOKUP($A34,NMTP!$C:$E,3,0)</f>
        <v>#N/A</v>
      </c>
      <c r="DB34" s="3" t="s">
        <v>31</v>
      </c>
      <c r="DE34" s="3" t="e">
        <f>VLOOKUP($A34,NVTK!$C:$E,3,0)</f>
        <v>#N/A</v>
      </c>
      <c r="DF34" s="3" t="s">
        <v>32</v>
      </c>
      <c r="DI34" s="3" t="e">
        <f>VLOOKUP($A34,PIKK!$C:$E,3,0)</f>
        <v>#N/A</v>
      </c>
      <c r="DJ34" s="3" t="s">
        <v>33</v>
      </c>
      <c r="DM34" s="3" t="e">
        <f>VLOOKUP($A34,ROSN!$C:$E,3,0)</f>
        <v>#N/A</v>
      </c>
      <c r="DN34" s="3" t="s">
        <v>34</v>
      </c>
      <c r="DQ34" s="3">
        <f>VLOOKUP($A34,RTKM!$C:$E,3,0)</f>
        <v>35.35</v>
      </c>
      <c r="DR34" s="3" t="s">
        <v>35</v>
      </c>
      <c r="DU34" s="3">
        <f>VLOOKUP($A34,RTKMP!$C:$E,3,0)</f>
        <v>19.5</v>
      </c>
      <c r="DV34" s="3" t="s">
        <v>36</v>
      </c>
      <c r="DY34" s="3" t="e">
        <f>VLOOKUP($A34,HYDR!$C:$E,3,0)</f>
        <v>#N/A</v>
      </c>
      <c r="DZ34" s="3" t="s">
        <v>37</v>
      </c>
      <c r="EC34" s="3" t="e">
        <f>VLOOKUP($A34,RUAL!$C:$E,3,0)</f>
        <v>#N/A</v>
      </c>
      <c r="ED34" s="3" t="s">
        <v>38</v>
      </c>
      <c r="EG34" s="3" t="e">
        <f>VLOOKUP($A34,SVAV!$C:$E,3,0)</f>
        <v>#N/A</v>
      </c>
      <c r="EH34" s="3" t="s">
        <v>39</v>
      </c>
      <c r="EK34" s="3">
        <f>VLOOKUP($A34,SBER!$C:$E,3,0)</f>
        <v>4888</v>
      </c>
      <c r="EL34" s="3" t="s">
        <v>40</v>
      </c>
      <c r="EO34" s="3">
        <f>VLOOKUP($A34,SBERP!$C:$E,3,0)</f>
        <v>55.87</v>
      </c>
      <c r="EP34" s="3" t="s">
        <v>41</v>
      </c>
      <c r="ES34" s="3" t="e">
        <f>VLOOKUP($A34,CHMF!$C:$E,3,0)</f>
        <v>#N/A</v>
      </c>
      <c r="ET34" s="3" t="s">
        <v>42</v>
      </c>
      <c r="EW34" s="3" t="e">
        <f>VLOOKUP($A34,AFKS!$C:$E,3,0)</f>
        <v>#N/A</v>
      </c>
      <c r="EX34" s="3" t="s">
        <v>43</v>
      </c>
      <c r="FA34" s="3">
        <f>VLOOKUP($A34,SNGS!$C:$E,3,0)</f>
        <v>11.34</v>
      </c>
      <c r="FB34" s="3" t="s">
        <v>44</v>
      </c>
      <c r="FE34" s="3">
        <f>VLOOKUP($A34,SNGSP!$C:$E,3,0)</f>
        <v>7.0510000000000002</v>
      </c>
      <c r="FF34" s="3" t="s">
        <v>45</v>
      </c>
      <c r="FI34" s="3" t="e">
        <f>VLOOKUP($A34,TRMK!$C:$E,3,0)</f>
        <v>#N/A</v>
      </c>
      <c r="FJ34" s="3" t="s">
        <v>46</v>
      </c>
      <c r="FM34" s="3">
        <f>VLOOKUP($A34,TATN!$C:$E,3,0)</f>
        <v>20.71</v>
      </c>
      <c r="FN34" s="3" t="s">
        <v>47</v>
      </c>
      <c r="FQ34" s="3">
        <f>VLOOKUP($A34,TATNP!$C:$E,3,0)</f>
        <v>12.65</v>
      </c>
      <c r="FR34" s="3" t="s">
        <v>48</v>
      </c>
      <c r="FU34" s="3">
        <f>VLOOKUP($A34,TRNFP!$C:$E,3,0)</f>
        <v>11200</v>
      </c>
      <c r="FV34" s="3" t="s">
        <v>49</v>
      </c>
      <c r="FY34" s="3" t="e">
        <f>VLOOKUP($A34,URKA!$C:$E,3,0)</f>
        <v>#N/A</v>
      </c>
      <c r="FZ34" s="3" t="s">
        <v>50</v>
      </c>
      <c r="GC34" s="3" t="e">
        <f>VLOOKUP($A34,FEES!$C:$E,3,0)</f>
        <v>#N/A</v>
      </c>
      <c r="GD34" s="3" t="s">
        <v>51</v>
      </c>
      <c r="GG34" s="3" t="e">
        <f>VLOOKUP($A34,PHOR!$C:$E,3,0)</f>
        <v>#N/A</v>
      </c>
      <c r="GH34" s="3" t="s">
        <v>52</v>
      </c>
      <c r="GK34" s="3" t="e">
        <f>VLOOKUP($A34,GCHE!$C:$E,3,0)</f>
        <v>#N/A</v>
      </c>
      <c r="GL34" s="3" t="s">
        <v>53</v>
      </c>
      <c r="GO34" s="3" t="e">
        <f>VLOOKUP($A34,EONR!$C:$E,3,0)</f>
        <v>#N/A</v>
      </c>
    </row>
    <row r="35" spans="1:197" x14ac:dyDescent="0.45">
      <c r="A35" s="86">
        <v>37494</v>
      </c>
      <c r="B35" s="3" t="s">
        <v>5</v>
      </c>
      <c r="E35" s="3" t="e">
        <f>VLOOKUP($A35,POLY!$C:$E,3,0)</f>
        <v>#N/A</v>
      </c>
      <c r="F35" s="3" t="s">
        <v>6</v>
      </c>
      <c r="I35" s="3" t="e">
        <f>VLOOKUP($A35,YNDX!$C:$E,3,0)</f>
        <v>#N/A</v>
      </c>
      <c r="J35" s="3" t="s">
        <v>7</v>
      </c>
      <c r="M35" s="3" t="e">
        <f>VLOOKUP($A35,ALRS!$C:$E,3,0)</f>
        <v>#N/A</v>
      </c>
      <c r="N35" s="3" t="s">
        <v>8</v>
      </c>
      <c r="Q35" s="3" t="e">
        <f>VLOOKUP($A35,AKRN!$C:$E,3,0)</f>
        <v>#N/A</v>
      </c>
      <c r="R35" s="3" t="s">
        <v>9</v>
      </c>
      <c r="U35" s="3">
        <f>VLOOKUP($A35,AFLT!$C:$E,3,0)</f>
        <v>9.0299999999999994</v>
      </c>
      <c r="V35" s="3" t="s">
        <v>10</v>
      </c>
      <c r="Y35" s="3" t="e">
        <f>VLOOKUP($A35,BSPB!$C:$E,3,0)</f>
        <v>#N/A</v>
      </c>
      <c r="Z35" s="3" t="s">
        <v>11</v>
      </c>
      <c r="AC35" s="3" t="e">
        <f>VLOOKUP($A35,BANE!$C:$E,3,0)</f>
        <v>#N/A</v>
      </c>
      <c r="AD35" s="3" t="s">
        <v>12</v>
      </c>
      <c r="AG35" s="3" t="e">
        <f>VLOOKUP($A35,BANEP!$C:$E,3,0)</f>
        <v>#N/A</v>
      </c>
      <c r="AH35" s="3" t="s">
        <v>13</v>
      </c>
      <c r="AK35" s="3" t="e">
        <f>VLOOKUP($A35,VTBR!$C:$E,3,0)</f>
        <v>#N/A</v>
      </c>
      <c r="AL35" s="3" t="s">
        <v>14</v>
      </c>
      <c r="AO35" s="3" t="e">
        <f>VLOOKUP($A35,VSMO!$C:$E,3,0)</f>
        <v>#N/A</v>
      </c>
      <c r="AP35" s="3" t="s">
        <v>15</v>
      </c>
      <c r="AS35" s="3" t="e">
        <f>VLOOKUP($A35,GAZP!$C:$E,3,0)</f>
        <v>#N/A</v>
      </c>
      <c r="AT35" s="3" t="s">
        <v>16</v>
      </c>
      <c r="AW35" s="3">
        <f>VLOOKUP($A35,GMKN!$C:$E,3,0)</f>
        <v>600.9</v>
      </c>
      <c r="AX35" s="3" t="s">
        <v>17</v>
      </c>
      <c r="BA35" s="3" t="e">
        <f>VLOOKUP($A35,DIXY!$C:$E,3,0)</f>
        <v>#N/A</v>
      </c>
      <c r="BB35" s="3" t="s">
        <v>18</v>
      </c>
      <c r="BE35" s="3" t="e">
        <f>VLOOKUP($A35,IRAO!$C:$E,3,0)</f>
        <v>#N/A</v>
      </c>
      <c r="BF35" s="3" t="s">
        <v>19</v>
      </c>
      <c r="BI35" s="3" t="e">
        <f>VLOOKUP($A35,KMAZ!$C:$E,3,0)</f>
        <v>#N/A</v>
      </c>
      <c r="BJ35" s="3" t="s">
        <v>20</v>
      </c>
      <c r="BM35" s="3" t="e">
        <f>VLOOKUP($A35,LSRG!$C:$E,3,0)</f>
        <v>#N/A</v>
      </c>
      <c r="BN35" s="3" t="s">
        <v>21</v>
      </c>
      <c r="BQ35" s="3">
        <f>VLOOKUP($A35,LKOH!$C:$E,3,0)</f>
        <v>503.22</v>
      </c>
      <c r="BR35" s="3" t="s">
        <v>22</v>
      </c>
      <c r="BU35" s="3" t="e">
        <f>VLOOKUP($A35,MVID!$C:$E,3,0)</f>
        <v>#N/A</v>
      </c>
      <c r="BV35" s="3" t="s">
        <v>23</v>
      </c>
      <c r="BY35" s="3" t="e">
        <f>VLOOKUP($A35,MAGN!$C:$E,3,0)</f>
        <v>#N/A</v>
      </c>
      <c r="BZ35" s="3" t="s">
        <v>24</v>
      </c>
      <c r="CC35" s="3" t="e">
        <f>VLOOKUP($A35,MTSS!$C:$E,3,0)</f>
        <v>#N/A</v>
      </c>
      <c r="CD35" s="3" t="s">
        <v>25</v>
      </c>
      <c r="CG35" s="3" t="e">
        <f>VLOOKUP($A35,MGNT!$C:$E,3,0)</f>
        <v>#N/A</v>
      </c>
      <c r="CH35" s="3" t="s">
        <v>26</v>
      </c>
      <c r="CK35" s="3" t="e">
        <f>VLOOKUP($A35,MFON!$C:$E,3,0)</f>
        <v>#N/A</v>
      </c>
      <c r="CL35" s="3" t="s">
        <v>27</v>
      </c>
      <c r="CO35" s="3" t="e">
        <f>VLOOKUP($A35,MOEX!$C:$E,3,0)</f>
        <v>#N/A</v>
      </c>
      <c r="CP35" s="3" t="s">
        <v>28</v>
      </c>
      <c r="CS35" s="3" t="e">
        <f>VLOOKUP($A35,MSTT!$C:$E,3,0)</f>
        <v>#N/A</v>
      </c>
      <c r="CT35" s="3" t="s">
        <v>29</v>
      </c>
      <c r="CW35" s="3" t="e">
        <f>VLOOKUP($A35,NLMK!$C:$E,3,0)</f>
        <v>#N/A</v>
      </c>
      <c r="CX35" s="3" t="s">
        <v>30</v>
      </c>
      <c r="DA35" s="3" t="e">
        <f>VLOOKUP($A35,NMTP!$C:$E,3,0)</f>
        <v>#N/A</v>
      </c>
      <c r="DB35" s="3" t="s">
        <v>31</v>
      </c>
      <c r="DE35" s="3" t="e">
        <f>VLOOKUP($A35,NVTK!$C:$E,3,0)</f>
        <v>#N/A</v>
      </c>
      <c r="DF35" s="3" t="s">
        <v>32</v>
      </c>
      <c r="DI35" s="3" t="e">
        <f>VLOOKUP($A35,PIKK!$C:$E,3,0)</f>
        <v>#N/A</v>
      </c>
      <c r="DJ35" s="3" t="s">
        <v>33</v>
      </c>
      <c r="DM35" s="3" t="e">
        <f>VLOOKUP($A35,ROSN!$C:$E,3,0)</f>
        <v>#N/A</v>
      </c>
      <c r="DN35" s="3" t="s">
        <v>34</v>
      </c>
      <c r="DQ35" s="3">
        <f>VLOOKUP($A35,RTKM!$C:$E,3,0)</f>
        <v>34.340000000000003</v>
      </c>
      <c r="DR35" s="3" t="s">
        <v>35</v>
      </c>
      <c r="DU35" s="3">
        <f>VLOOKUP($A35,RTKMP!$C:$E,3,0)</f>
        <v>20.27</v>
      </c>
      <c r="DV35" s="3" t="s">
        <v>36</v>
      </c>
      <c r="DY35" s="3" t="e">
        <f>VLOOKUP($A35,HYDR!$C:$E,3,0)</f>
        <v>#N/A</v>
      </c>
      <c r="DZ35" s="3" t="s">
        <v>37</v>
      </c>
      <c r="EC35" s="3" t="e">
        <f>VLOOKUP($A35,RUAL!$C:$E,3,0)</f>
        <v>#N/A</v>
      </c>
      <c r="ED35" s="3" t="s">
        <v>38</v>
      </c>
      <c r="EG35" s="3" t="e">
        <f>VLOOKUP($A35,SVAV!$C:$E,3,0)</f>
        <v>#N/A</v>
      </c>
      <c r="EH35" s="3" t="s">
        <v>39</v>
      </c>
      <c r="EK35" s="3">
        <f>VLOOKUP($A35,SBER!$C:$E,3,0)</f>
        <v>4758</v>
      </c>
      <c r="EL35" s="3" t="s">
        <v>40</v>
      </c>
      <c r="EO35" s="3">
        <f>VLOOKUP($A35,SBERP!$C:$E,3,0)</f>
        <v>52.75</v>
      </c>
      <c r="EP35" s="3" t="s">
        <v>41</v>
      </c>
      <c r="ES35" s="3" t="e">
        <f>VLOOKUP($A35,CHMF!$C:$E,3,0)</f>
        <v>#N/A</v>
      </c>
      <c r="ET35" s="3" t="s">
        <v>42</v>
      </c>
      <c r="EW35" s="3" t="e">
        <f>VLOOKUP($A35,AFKS!$C:$E,3,0)</f>
        <v>#N/A</v>
      </c>
      <c r="EX35" s="3" t="s">
        <v>43</v>
      </c>
      <c r="FA35" s="3">
        <f>VLOOKUP($A35,SNGS!$C:$E,3,0)</f>
        <v>10.93</v>
      </c>
      <c r="FB35" s="3" t="s">
        <v>44</v>
      </c>
      <c r="FE35" s="3">
        <f>VLOOKUP($A35,SNGSP!$C:$E,3,0)</f>
        <v>7</v>
      </c>
      <c r="FF35" s="3" t="s">
        <v>45</v>
      </c>
      <c r="FI35" s="3" t="e">
        <f>VLOOKUP($A35,TRMK!$C:$E,3,0)</f>
        <v>#N/A</v>
      </c>
      <c r="FJ35" s="3" t="s">
        <v>46</v>
      </c>
      <c r="FM35" s="3">
        <f>VLOOKUP($A35,TATN!$C:$E,3,0)</f>
        <v>21.33</v>
      </c>
      <c r="FN35" s="3" t="s">
        <v>47</v>
      </c>
      <c r="FQ35" s="3">
        <f>VLOOKUP($A35,TATNP!$C:$E,3,0)</f>
        <v>12.73</v>
      </c>
      <c r="FR35" s="3" t="s">
        <v>48</v>
      </c>
      <c r="FU35" s="3">
        <f>VLOOKUP($A35,TRNFP!$C:$E,3,0)</f>
        <v>11205</v>
      </c>
      <c r="FV35" s="3" t="s">
        <v>49</v>
      </c>
      <c r="FY35" s="3" t="e">
        <f>VLOOKUP($A35,URKA!$C:$E,3,0)</f>
        <v>#N/A</v>
      </c>
      <c r="FZ35" s="3" t="s">
        <v>50</v>
      </c>
      <c r="GC35" s="3" t="e">
        <f>VLOOKUP($A35,FEES!$C:$E,3,0)</f>
        <v>#N/A</v>
      </c>
      <c r="GD35" s="3" t="s">
        <v>51</v>
      </c>
      <c r="GG35" s="3" t="e">
        <f>VLOOKUP($A35,PHOR!$C:$E,3,0)</f>
        <v>#N/A</v>
      </c>
      <c r="GH35" s="3" t="s">
        <v>52</v>
      </c>
      <c r="GK35" s="3" t="e">
        <f>VLOOKUP($A35,GCHE!$C:$E,3,0)</f>
        <v>#N/A</v>
      </c>
      <c r="GL35" s="3" t="s">
        <v>53</v>
      </c>
      <c r="GO35" s="3" t="e">
        <f>VLOOKUP($A35,EONR!$C:$E,3,0)</f>
        <v>#N/A</v>
      </c>
    </row>
    <row r="36" spans="1:197" s="24" customFormat="1" x14ac:dyDescent="0.45">
      <c r="A36" s="85">
        <v>37501</v>
      </c>
      <c r="B36" s="24" t="s">
        <v>5</v>
      </c>
      <c r="C36" s="24" t="e">
        <f>HLOOKUP(database!B$36,'market capitalization'!$1:$23,23,0)</f>
        <v>#N/A</v>
      </c>
      <c r="E36" s="24" t="e">
        <f>VLOOKUP($A36,POLY!$C:$E,3,0)</f>
        <v>#N/A</v>
      </c>
      <c r="F36" s="24" t="s">
        <v>6</v>
      </c>
      <c r="G36" s="24" t="e">
        <f>HLOOKUP(database!F$36,'market capitalization'!$1:$23,23,0)</f>
        <v>#N/A</v>
      </c>
      <c r="I36" s="24" t="e">
        <f>VLOOKUP($A36,YNDX!$C:$E,3,0)</f>
        <v>#N/A</v>
      </c>
      <c r="J36" s="24" t="s">
        <v>7</v>
      </c>
      <c r="K36" s="24" t="e">
        <f>HLOOKUP(database!J$36,'market capitalization'!$1:$23,23,0)</f>
        <v>#N/A</v>
      </c>
      <c r="M36" s="24" t="e">
        <f>VLOOKUP($A36,ALRS!$C:$E,3,0)</f>
        <v>#N/A</v>
      </c>
      <c r="N36" s="24" t="s">
        <v>8</v>
      </c>
      <c r="O36" s="24" t="e">
        <f>HLOOKUP(database!N$36,'market capitalization'!$1:$23,23,0)</f>
        <v>#N/A</v>
      </c>
      <c r="Q36" s="24" t="e">
        <f>VLOOKUP($A36,AKRN!$C:$E,3,0)</f>
        <v>#N/A</v>
      </c>
      <c r="R36" s="24" t="s">
        <v>9</v>
      </c>
      <c r="S36" s="24">
        <f>HLOOKUP(database!R$36,'market capitalization'!$1:$23,23,0)</f>
        <v>10056.1</v>
      </c>
      <c r="U36" s="24">
        <f>VLOOKUP($A36,AFLT!$C:$E,3,0)</f>
        <v>9.1999999999999993</v>
      </c>
      <c r="V36" s="24" t="s">
        <v>10</v>
      </c>
      <c r="W36" s="24" t="e">
        <f>HLOOKUP(database!V$36,'market capitalization'!$1:$23,23,0)</f>
        <v>#N/A</v>
      </c>
      <c r="Y36" s="24" t="e">
        <f>VLOOKUP($A36,BSPB!$C:$E,3,0)</f>
        <v>#N/A</v>
      </c>
      <c r="Z36" s="24" t="s">
        <v>11</v>
      </c>
      <c r="AA36" s="24">
        <f>HLOOKUP(database!Z$36,'market capitalization'!$1:$23,23,0)</f>
        <v>15676.7</v>
      </c>
      <c r="AC36" s="24" t="e">
        <f>VLOOKUP($A36,BANE!$C:$E,3,0)</f>
        <v>#N/A</v>
      </c>
      <c r="AD36" s="24" t="s">
        <v>12</v>
      </c>
      <c r="AE36" s="24" t="e">
        <f>HLOOKUP(database!AD$36,'market capitalization'!$1:$23,23,0)</f>
        <v>#N/A</v>
      </c>
      <c r="AG36" s="24" t="e">
        <f>VLOOKUP($A36,BANEP!$C:$E,3,0)</f>
        <v>#N/A</v>
      </c>
      <c r="AH36" s="24" t="s">
        <v>13</v>
      </c>
      <c r="AI36" s="24" t="e">
        <f>HLOOKUP(database!AH$36,'market capitalization'!$1:$23,23,0)</f>
        <v>#N/A</v>
      </c>
      <c r="AK36" s="24" t="e">
        <f>VLOOKUP($A36,VTBR!$C:$E,3,0)</f>
        <v>#N/A</v>
      </c>
      <c r="AL36" s="24" t="s">
        <v>14</v>
      </c>
      <c r="AM36" s="24" t="e">
        <f>HLOOKUP(database!AL$36,'market capitalization'!$1:$23,23,0)</f>
        <v>#N/A</v>
      </c>
      <c r="AO36" s="24" t="e">
        <f>VLOOKUP($A36,VSMO!$C:$E,3,0)</f>
        <v>#N/A</v>
      </c>
      <c r="AP36" s="24" t="s">
        <v>15</v>
      </c>
      <c r="AQ36" s="24">
        <f>HLOOKUP(database!AP$36,'market capitalization'!$1:$23,23,0)</f>
        <v>593731.69999999995</v>
      </c>
      <c r="AS36" s="24" t="e">
        <f>VLOOKUP($A36,GAZP!$C:$E,3,0)</f>
        <v>#N/A</v>
      </c>
      <c r="AT36" s="24" t="s">
        <v>16</v>
      </c>
      <c r="AU36" s="24">
        <f>HLOOKUP(database!AT$36,'market capitalization'!$1:$23,23,0)</f>
        <v>148012.20000000001</v>
      </c>
      <c r="AW36" s="24">
        <f>VLOOKUP($A36,GMKN!$C:$E,3,0)</f>
        <v>584</v>
      </c>
      <c r="AX36" s="24" t="s">
        <v>17</v>
      </c>
      <c r="AY36" s="24" t="e">
        <f>HLOOKUP(database!AX$36,'market capitalization'!$1:$23,23,0)</f>
        <v>#N/A</v>
      </c>
      <c r="BA36" s="24" t="e">
        <f>VLOOKUP($A36,DIXY!$C:$E,3,0)</f>
        <v>#N/A</v>
      </c>
      <c r="BB36" s="24" t="s">
        <v>18</v>
      </c>
      <c r="BC36" s="24">
        <f>HLOOKUP(database!BB$36,'market capitalization'!$1:$23,23,0)</f>
        <v>113521.5</v>
      </c>
      <c r="BE36" s="24" t="e">
        <f>VLOOKUP($A36,IRAO!$C:$E,3,0)</f>
        <v>#N/A</v>
      </c>
      <c r="BF36" s="24" t="s">
        <v>19</v>
      </c>
      <c r="BG36" s="24">
        <f>HLOOKUP(database!BF$36,'market capitalization'!$1:$23,23,0)</f>
        <v>7558.9</v>
      </c>
      <c r="BI36" s="24" t="e">
        <f>VLOOKUP($A36,KMAZ!$C:$E,3,0)</f>
        <v>#N/A</v>
      </c>
      <c r="BJ36" s="24" t="s">
        <v>20</v>
      </c>
      <c r="BK36" s="24" t="e">
        <f>HLOOKUP(database!BJ$36,'market capitalization'!$1:$23,23,0)</f>
        <v>#N/A</v>
      </c>
      <c r="BM36" s="24" t="e">
        <f>VLOOKUP($A36,LSRG!$C:$E,3,0)</f>
        <v>#N/A</v>
      </c>
      <c r="BN36" s="24" t="s">
        <v>21</v>
      </c>
      <c r="BO36" s="24">
        <f>HLOOKUP(database!BN$36,'market capitalization'!$1:$23,23,0)</f>
        <v>422534</v>
      </c>
      <c r="BQ36" s="24">
        <f>VLOOKUP($A36,LKOH!$C:$E,3,0)</f>
        <v>497.6</v>
      </c>
      <c r="BR36" s="24" t="s">
        <v>22</v>
      </c>
      <c r="BS36" s="24" t="e">
        <f>HLOOKUP(database!BR$36,'market capitalization'!$1:$23,23,0)</f>
        <v>#N/A</v>
      </c>
      <c r="BU36" s="24" t="e">
        <f>VLOOKUP($A36,MVID!$C:$E,3,0)</f>
        <v>#N/A</v>
      </c>
      <c r="BV36" s="24" t="s">
        <v>23</v>
      </c>
      <c r="BW36" s="24" t="e">
        <f>HLOOKUP(database!BV$36,'market capitalization'!$1:$23,23,0)</f>
        <v>#N/A</v>
      </c>
      <c r="BY36" s="24" t="e">
        <f>VLOOKUP($A36,MAGN!$C:$E,3,0)</f>
        <v>#N/A</v>
      </c>
      <c r="BZ36" s="24" t="s">
        <v>24</v>
      </c>
      <c r="CA36" s="24">
        <f>HLOOKUP(database!BZ$36,'market capitalization'!$1:$23,23,0)</f>
        <v>91239.7</v>
      </c>
      <c r="CC36" s="24" t="e">
        <f>VLOOKUP($A36,MTSS!$C:$E,3,0)</f>
        <v>#N/A</v>
      </c>
      <c r="CD36" s="24" t="s">
        <v>25</v>
      </c>
      <c r="CE36" s="24" t="e">
        <f>HLOOKUP(database!CD$36,'market capitalization'!$1:$23,23,0)</f>
        <v>#N/A</v>
      </c>
      <c r="CG36" s="24" t="e">
        <f>VLOOKUP($A36,MGNT!$C:$E,3,0)</f>
        <v>#N/A</v>
      </c>
      <c r="CH36" s="24" t="s">
        <v>26</v>
      </c>
      <c r="CI36" s="24" t="e">
        <f>HLOOKUP(database!CH$36,'market capitalization'!$1:$23,23,0)</f>
        <v>#N/A</v>
      </c>
      <c r="CK36" s="24" t="e">
        <f>VLOOKUP($A36,MFON!$C:$E,3,0)</f>
        <v>#N/A</v>
      </c>
      <c r="CL36" s="24" t="s">
        <v>27</v>
      </c>
      <c r="CM36" s="24" t="e">
        <f>HLOOKUP(database!CL$36,'market capitalization'!$1:$23,23,0)</f>
        <v>#N/A</v>
      </c>
      <c r="CO36" s="24" t="e">
        <f>VLOOKUP($A36,MOEX!$C:$E,3,0)</f>
        <v>#N/A</v>
      </c>
      <c r="CP36" s="24" t="s">
        <v>28</v>
      </c>
      <c r="CQ36" s="24" t="e">
        <f>HLOOKUP(database!CP$36,'market capitalization'!$1:$23,23,0)</f>
        <v>#N/A</v>
      </c>
      <c r="CS36" s="24" t="e">
        <f>VLOOKUP($A36,MSTT!$C:$E,3,0)</f>
        <v>#N/A</v>
      </c>
      <c r="CT36" s="24" t="s">
        <v>29</v>
      </c>
      <c r="CU36" s="24" t="e">
        <f>HLOOKUP(database!CT$36,'market capitalization'!$1:$23,23,0)</f>
        <v>#N/A</v>
      </c>
      <c r="CW36" s="24" t="e">
        <f>VLOOKUP($A36,NLMK!$C:$E,3,0)</f>
        <v>#N/A</v>
      </c>
      <c r="CX36" s="24" t="s">
        <v>30</v>
      </c>
      <c r="CY36" s="24" t="e">
        <f>HLOOKUP(database!CX$36,'market capitalization'!$1:$23,23,0)</f>
        <v>#N/A</v>
      </c>
      <c r="DA36" s="24" t="e">
        <f>VLOOKUP($A36,NMTP!$C:$E,3,0)</f>
        <v>#N/A</v>
      </c>
      <c r="DB36" s="24" t="s">
        <v>31</v>
      </c>
      <c r="DC36" s="24" t="e">
        <f>HLOOKUP(database!DB$36,'market capitalization'!$1:$23,23,0)</f>
        <v>#N/A</v>
      </c>
      <c r="DE36" s="24" t="e">
        <f>VLOOKUP($A36,NVTK!$C:$E,3,0)</f>
        <v>#N/A</v>
      </c>
      <c r="DF36" s="24" t="s">
        <v>32</v>
      </c>
      <c r="DG36" s="24" t="e">
        <f>HLOOKUP(database!DF$36,'market capitalization'!$1:$23,23,0)</f>
        <v>#N/A</v>
      </c>
      <c r="DI36" s="24" t="e">
        <f>VLOOKUP($A36,PIKK!$C:$E,3,0)</f>
        <v>#N/A</v>
      </c>
      <c r="DJ36" s="24" t="s">
        <v>33</v>
      </c>
      <c r="DK36" s="24" t="e">
        <f>HLOOKUP(database!DJ$36,'market capitalization'!$1:$23,23,0)</f>
        <v>#N/A</v>
      </c>
      <c r="DM36" s="24" t="e">
        <f>VLOOKUP($A36,ROSN!$C:$E,3,0)</f>
        <v>#N/A</v>
      </c>
      <c r="DN36" s="24" t="s">
        <v>34</v>
      </c>
      <c r="DO36" s="24">
        <f>HLOOKUP(database!DN$36,'market capitalization'!$1:$23,23,0)</f>
        <v>24608.1</v>
      </c>
      <c r="DQ36" s="24">
        <f>VLOOKUP($A36,RTKM!$C:$E,3,0)</f>
        <v>33</v>
      </c>
      <c r="DR36" s="24" t="s">
        <v>35</v>
      </c>
      <c r="DS36" s="24" t="e">
        <f>HLOOKUP(database!DR$36,'market capitalization'!$1:$23,23,0)</f>
        <v>#N/A</v>
      </c>
      <c r="DU36" s="24">
        <f>VLOOKUP($A36,RTKMP!$C:$E,3,0)</f>
        <v>20</v>
      </c>
      <c r="DV36" s="24" t="s">
        <v>36</v>
      </c>
      <c r="DW36" s="24" t="e">
        <f>HLOOKUP(database!DV$36,'market capitalization'!$1:$23,23,0)</f>
        <v>#N/A</v>
      </c>
      <c r="DY36" s="24" t="e">
        <f>VLOOKUP($A36,HYDR!$C:$E,3,0)</f>
        <v>#N/A</v>
      </c>
      <c r="DZ36" s="24" t="s">
        <v>37</v>
      </c>
      <c r="EA36" s="24" t="e">
        <f>HLOOKUP(database!DZ$36,'market capitalization'!$1:$23,23,0)</f>
        <v>#N/A</v>
      </c>
      <c r="EC36" s="24" t="e">
        <f>VLOOKUP($A36,RUAL!$C:$E,3,0)</f>
        <v>#N/A</v>
      </c>
      <c r="ED36" s="24" t="s">
        <v>38</v>
      </c>
      <c r="EE36" s="24" t="e">
        <f>HLOOKUP(database!ED$36,'market capitalization'!$1:$23,23,0)</f>
        <v>#N/A</v>
      </c>
      <c r="EG36" s="24" t="e">
        <f>VLOOKUP($A36,SVAV!$C:$E,3,0)</f>
        <v>#N/A</v>
      </c>
      <c r="EH36" s="24" t="s">
        <v>39</v>
      </c>
      <c r="EI36" s="24">
        <f>HLOOKUP(database!EH$36,'market capitalization'!$1:$23,23,0)</f>
        <v>89611</v>
      </c>
      <c r="EK36" s="24">
        <f>VLOOKUP($A36,SBER!$C:$E,3,0)</f>
        <v>4700</v>
      </c>
      <c r="EL36" s="24" t="s">
        <v>40</v>
      </c>
      <c r="EM36" s="24" t="e">
        <f>HLOOKUP(database!EL$36,'market capitalization'!$1:$23,23,0)</f>
        <v>#N/A</v>
      </c>
      <c r="EO36" s="24">
        <f>VLOOKUP($A36,SBERP!$C:$E,3,0)</f>
        <v>51.59</v>
      </c>
      <c r="EP36" s="24" t="s">
        <v>41</v>
      </c>
      <c r="EQ36" s="24">
        <f>HLOOKUP(database!EP$36,'market capitalization'!$1:$23,23,0)</f>
        <v>35276.6</v>
      </c>
      <c r="ES36" s="24" t="e">
        <f>VLOOKUP($A36,CHMF!$C:$E,3,0)</f>
        <v>#N/A</v>
      </c>
      <c r="ET36" s="24" t="s">
        <v>42</v>
      </c>
      <c r="EU36" s="24" t="e">
        <f>HLOOKUP(database!ET$36,'market capitalization'!$1:$23,23,0)</f>
        <v>#N/A</v>
      </c>
      <c r="EW36" s="24" t="e">
        <f>VLOOKUP($A36,AFKS!$C:$E,3,0)</f>
        <v>#N/A</v>
      </c>
      <c r="EX36" s="24" t="s">
        <v>43</v>
      </c>
      <c r="EY36" s="24">
        <f>HLOOKUP(database!EX$36,'market capitalization'!$1:$23,23,0)</f>
        <v>387269.8</v>
      </c>
      <c r="FA36" s="24">
        <f>VLOOKUP($A36,SNGS!$C:$E,3,0)</f>
        <v>11.25</v>
      </c>
      <c r="FB36" s="24" t="s">
        <v>44</v>
      </c>
      <c r="FC36" s="24" t="e">
        <f>HLOOKUP(database!FB$36,'market capitalization'!$1:$23,23,0)</f>
        <v>#N/A</v>
      </c>
      <c r="FE36" s="24">
        <f>VLOOKUP($A36,SNGSP!$C:$E,3,0)</f>
        <v>7.2119999999999997</v>
      </c>
      <c r="FF36" s="24" t="s">
        <v>45</v>
      </c>
      <c r="FG36" s="24" t="e">
        <f>HLOOKUP(database!FF$36,'market capitalization'!$1:$23,23,0)</f>
        <v>#N/A</v>
      </c>
      <c r="FI36" s="24" t="e">
        <f>VLOOKUP($A36,TRMK!$C:$E,3,0)</f>
        <v>#N/A</v>
      </c>
      <c r="FJ36" s="24" t="s">
        <v>46</v>
      </c>
      <c r="FK36" s="24">
        <f>HLOOKUP(database!FJ$36,'market capitalization'!$1:$23,23,0)</f>
        <v>45578.2</v>
      </c>
      <c r="FM36" s="24">
        <f>VLOOKUP($A36,TATN!$C:$E,3,0)</f>
        <v>21.94</v>
      </c>
      <c r="FN36" s="24" t="s">
        <v>47</v>
      </c>
      <c r="FO36" s="24" t="e">
        <f>HLOOKUP(database!FN$36,'market capitalization'!$1:$23,23,0)</f>
        <v>#N/A</v>
      </c>
      <c r="FQ36" s="24">
        <f>VLOOKUP($A36,TATNP!$C:$E,3,0)</f>
        <v>13.04</v>
      </c>
      <c r="FR36" s="24" t="s">
        <v>48</v>
      </c>
      <c r="FS36" s="24" t="e">
        <f>HLOOKUP(database!FR$36,'market capitalization'!$1:$23,23,0)</f>
        <v>#N/A</v>
      </c>
      <c r="FU36" s="24">
        <f>VLOOKUP($A36,TRNFP!$C:$E,3,0)</f>
        <v>11000</v>
      </c>
      <c r="FV36" s="24" t="s">
        <v>49</v>
      </c>
      <c r="FW36" s="24">
        <f>HLOOKUP(database!FV$36,'market capitalization'!$1:$23,23,0)</f>
        <v>2438.1999999999998</v>
      </c>
      <c r="FY36" s="24" t="e">
        <f>VLOOKUP($A36,URKA!$C:$E,3,0)</f>
        <v>#N/A</v>
      </c>
      <c r="FZ36" s="24" t="s">
        <v>50</v>
      </c>
      <c r="GA36" s="24" t="e">
        <f>HLOOKUP(database!FZ$36,'market capitalization'!$1:$23,23,0)</f>
        <v>#N/A</v>
      </c>
      <c r="GC36" s="24" t="e">
        <f>VLOOKUP($A36,FEES!$C:$E,3,0)</f>
        <v>#N/A</v>
      </c>
      <c r="GD36" s="24" t="s">
        <v>51</v>
      </c>
      <c r="GE36" s="24" t="e">
        <f>HLOOKUP(database!GD$36,'market capitalization'!$1:$23,23,0)</f>
        <v>#N/A</v>
      </c>
      <c r="GG36" s="24" t="e">
        <f>VLOOKUP($A36,PHOR!$C:$E,3,0)</f>
        <v>#N/A</v>
      </c>
      <c r="GH36" s="24" t="s">
        <v>52</v>
      </c>
      <c r="GI36" s="24" t="e">
        <f>HLOOKUP(database!GH$36,'market capitalization'!$1:$23,23,0)</f>
        <v>#N/A</v>
      </c>
      <c r="GK36" s="24" t="e">
        <f>VLOOKUP($A36,GCHE!$C:$E,3,0)</f>
        <v>#N/A</v>
      </c>
      <c r="GL36" s="24" t="s">
        <v>53</v>
      </c>
      <c r="GM36" s="24" t="e">
        <f>HLOOKUP(database!GL$36,'market capitalization'!$1:$23,23,0)</f>
        <v>#N/A</v>
      </c>
      <c r="GO36" s="24" t="e">
        <f>VLOOKUP($A36,EONR!$C:$E,3,0)</f>
        <v>#N/A</v>
      </c>
    </row>
    <row r="37" spans="1:197" x14ac:dyDescent="0.45">
      <c r="A37" s="86">
        <v>37508</v>
      </c>
      <c r="B37" s="3" t="s">
        <v>5</v>
      </c>
      <c r="E37" s="3" t="e">
        <f>VLOOKUP($A37,POLY!$C:$E,3,0)</f>
        <v>#N/A</v>
      </c>
      <c r="F37" s="3" t="s">
        <v>6</v>
      </c>
      <c r="I37" s="3" t="e">
        <f>VLOOKUP($A37,YNDX!$C:$E,3,0)</f>
        <v>#N/A</v>
      </c>
      <c r="J37" s="3" t="s">
        <v>7</v>
      </c>
      <c r="M37" s="3" t="e">
        <f>VLOOKUP($A37,ALRS!$C:$E,3,0)</f>
        <v>#N/A</v>
      </c>
      <c r="N37" s="3" t="s">
        <v>8</v>
      </c>
      <c r="Q37" s="3" t="e">
        <f>VLOOKUP($A37,AKRN!$C:$E,3,0)</f>
        <v>#N/A</v>
      </c>
      <c r="R37" s="3" t="s">
        <v>9</v>
      </c>
      <c r="U37" s="3">
        <f>VLOOKUP($A37,AFLT!$C:$E,3,0)</f>
        <v>8.9700000000000006</v>
      </c>
      <c r="V37" s="3" t="s">
        <v>10</v>
      </c>
      <c r="Y37" s="3" t="e">
        <f>VLOOKUP($A37,BSPB!$C:$E,3,0)</f>
        <v>#N/A</v>
      </c>
      <c r="Z37" s="3" t="s">
        <v>11</v>
      </c>
      <c r="AC37" s="3" t="e">
        <f>VLOOKUP($A37,BANE!$C:$E,3,0)</f>
        <v>#N/A</v>
      </c>
      <c r="AD37" s="3" t="s">
        <v>12</v>
      </c>
      <c r="AG37" s="3" t="e">
        <f>VLOOKUP($A37,BANEP!$C:$E,3,0)</f>
        <v>#N/A</v>
      </c>
      <c r="AH37" s="3" t="s">
        <v>13</v>
      </c>
      <c r="AK37" s="3" t="e">
        <f>VLOOKUP($A37,VTBR!$C:$E,3,0)</f>
        <v>#N/A</v>
      </c>
      <c r="AL37" s="3" t="s">
        <v>14</v>
      </c>
      <c r="AO37" s="3" t="e">
        <f>VLOOKUP($A37,VSMO!$C:$E,3,0)</f>
        <v>#N/A</v>
      </c>
      <c r="AP37" s="3" t="s">
        <v>15</v>
      </c>
      <c r="AS37" s="3" t="e">
        <f>VLOOKUP($A37,GAZP!$C:$E,3,0)</f>
        <v>#N/A</v>
      </c>
      <c r="AT37" s="3" t="s">
        <v>16</v>
      </c>
      <c r="AW37" s="3">
        <f>VLOOKUP($A37,GMKN!$C:$E,3,0)</f>
        <v>611</v>
      </c>
      <c r="AX37" s="3" t="s">
        <v>17</v>
      </c>
      <c r="BA37" s="3" t="e">
        <f>VLOOKUP($A37,DIXY!$C:$E,3,0)</f>
        <v>#N/A</v>
      </c>
      <c r="BB37" s="3" t="s">
        <v>18</v>
      </c>
      <c r="BE37" s="3" t="e">
        <f>VLOOKUP($A37,IRAO!$C:$E,3,0)</f>
        <v>#N/A</v>
      </c>
      <c r="BF37" s="3" t="s">
        <v>19</v>
      </c>
      <c r="BI37" s="3" t="e">
        <f>VLOOKUP($A37,KMAZ!$C:$E,3,0)</f>
        <v>#N/A</v>
      </c>
      <c r="BJ37" s="3" t="s">
        <v>20</v>
      </c>
      <c r="BM37" s="3" t="e">
        <f>VLOOKUP($A37,LSRG!$C:$E,3,0)</f>
        <v>#N/A</v>
      </c>
      <c r="BN37" s="3" t="s">
        <v>21</v>
      </c>
      <c r="BQ37" s="3">
        <f>VLOOKUP($A37,LKOH!$C:$E,3,0)</f>
        <v>491.61</v>
      </c>
      <c r="BR37" s="3" t="s">
        <v>22</v>
      </c>
      <c r="BU37" s="3" t="e">
        <f>VLOOKUP($A37,MVID!$C:$E,3,0)</f>
        <v>#N/A</v>
      </c>
      <c r="BV37" s="3" t="s">
        <v>23</v>
      </c>
      <c r="BY37" s="3" t="e">
        <f>VLOOKUP($A37,MAGN!$C:$E,3,0)</f>
        <v>#N/A</v>
      </c>
      <c r="BZ37" s="3" t="s">
        <v>24</v>
      </c>
      <c r="CC37" s="3" t="e">
        <f>VLOOKUP($A37,MTSS!$C:$E,3,0)</f>
        <v>#N/A</v>
      </c>
      <c r="CD37" s="3" t="s">
        <v>25</v>
      </c>
      <c r="CG37" s="3" t="e">
        <f>VLOOKUP($A37,MGNT!$C:$E,3,0)</f>
        <v>#N/A</v>
      </c>
      <c r="CH37" s="3" t="s">
        <v>26</v>
      </c>
      <c r="CK37" s="3" t="e">
        <f>VLOOKUP($A37,MFON!$C:$E,3,0)</f>
        <v>#N/A</v>
      </c>
      <c r="CL37" s="3" t="s">
        <v>27</v>
      </c>
      <c r="CO37" s="3" t="e">
        <f>VLOOKUP($A37,MOEX!$C:$E,3,0)</f>
        <v>#N/A</v>
      </c>
      <c r="CP37" s="3" t="s">
        <v>28</v>
      </c>
      <c r="CS37" s="3" t="e">
        <f>VLOOKUP($A37,MSTT!$C:$E,3,0)</f>
        <v>#N/A</v>
      </c>
      <c r="CT37" s="3" t="s">
        <v>29</v>
      </c>
      <c r="CW37" s="3" t="e">
        <f>VLOOKUP($A37,NLMK!$C:$E,3,0)</f>
        <v>#N/A</v>
      </c>
      <c r="CX37" s="3" t="s">
        <v>30</v>
      </c>
      <c r="DA37" s="3" t="e">
        <f>VLOOKUP($A37,NMTP!$C:$E,3,0)</f>
        <v>#N/A</v>
      </c>
      <c r="DB37" s="3" t="s">
        <v>31</v>
      </c>
      <c r="DE37" s="3" t="e">
        <f>VLOOKUP($A37,NVTK!$C:$E,3,0)</f>
        <v>#N/A</v>
      </c>
      <c r="DF37" s="3" t="s">
        <v>32</v>
      </c>
      <c r="DI37" s="3" t="e">
        <f>VLOOKUP($A37,PIKK!$C:$E,3,0)</f>
        <v>#N/A</v>
      </c>
      <c r="DJ37" s="3" t="s">
        <v>33</v>
      </c>
      <c r="DM37" s="3" t="e">
        <f>VLOOKUP($A37,ROSN!$C:$E,3,0)</f>
        <v>#N/A</v>
      </c>
      <c r="DN37" s="3" t="s">
        <v>34</v>
      </c>
      <c r="DQ37" s="3">
        <f>VLOOKUP($A37,RTKM!$C:$E,3,0)</f>
        <v>31.5</v>
      </c>
      <c r="DR37" s="3" t="s">
        <v>35</v>
      </c>
      <c r="DU37" s="3">
        <f>VLOOKUP($A37,RTKMP!$C:$E,3,0)</f>
        <v>20.25</v>
      </c>
      <c r="DV37" s="3" t="s">
        <v>36</v>
      </c>
      <c r="DY37" s="3" t="e">
        <f>VLOOKUP($A37,HYDR!$C:$E,3,0)</f>
        <v>#N/A</v>
      </c>
      <c r="DZ37" s="3" t="s">
        <v>37</v>
      </c>
      <c r="EC37" s="3" t="e">
        <f>VLOOKUP($A37,RUAL!$C:$E,3,0)</f>
        <v>#N/A</v>
      </c>
      <c r="ED37" s="3" t="s">
        <v>38</v>
      </c>
      <c r="EG37" s="3" t="e">
        <f>VLOOKUP($A37,SVAV!$C:$E,3,0)</f>
        <v>#N/A</v>
      </c>
      <c r="EH37" s="3" t="s">
        <v>39</v>
      </c>
      <c r="EK37" s="3">
        <f>VLOOKUP($A37,SBER!$C:$E,3,0)</f>
        <v>5060</v>
      </c>
      <c r="EL37" s="3" t="s">
        <v>40</v>
      </c>
      <c r="EO37" s="3">
        <f>VLOOKUP($A37,SBERP!$C:$E,3,0)</f>
        <v>58.62</v>
      </c>
      <c r="EP37" s="3" t="s">
        <v>41</v>
      </c>
      <c r="ES37" s="3" t="e">
        <f>VLOOKUP($A37,CHMF!$C:$E,3,0)</f>
        <v>#N/A</v>
      </c>
      <c r="ET37" s="3" t="s">
        <v>42</v>
      </c>
      <c r="EW37" s="3" t="e">
        <f>VLOOKUP($A37,AFKS!$C:$E,3,0)</f>
        <v>#N/A</v>
      </c>
      <c r="EX37" s="3" t="s">
        <v>43</v>
      </c>
      <c r="FA37" s="3">
        <f>VLOOKUP($A37,SNGS!$C:$E,3,0)</f>
        <v>11.56</v>
      </c>
      <c r="FB37" s="3" t="s">
        <v>44</v>
      </c>
      <c r="FE37" s="3">
        <f>VLOOKUP($A37,SNGSP!$C:$E,3,0)</f>
        <v>7.28</v>
      </c>
      <c r="FF37" s="3" t="s">
        <v>45</v>
      </c>
      <c r="FI37" s="3" t="e">
        <f>VLOOKUP($A37,TRMK!$C:$E,3,0)</f>
        <v>#N/A</v>
      </c>
      <c r="FJ37" s="3" t="s">
        <v>46</v>
      </c>
      <c r="FM37" s="3">
        <f>VLOOKUP($A37,TATN!$C:$E,3,0)</f>
        <v>23.72</v>
      </c>
      <c r="FN37" s="3" t="s">
        <v>47</v>
      </c>
      <c r="FQ37" s="3">
        <f>VLOOKUP($A37,TATNP!$C:$E,3,0)</f>
        <v>14.101000000000001</v>
      </c>
      <c r="FR37" s="3" t="s">
        <v>48</v>
      </c>
      <c r="FU37" s="3">
        <f>VLOOKUP($A37,TRNFP!$C:$E,3,0)</f>
        <v>10950</v>
      </c>
      <c r="FV37" s="3" t="s">
        <v>49</v>
      </c>
      <c r="FY37" s="3" t="e">
        <f>VLOOKUP($A37,URKA!$C:$E,3,0)</f>
        <v>#N/A</v>
      </c>
      <c r="FZ37" s="3" t="s">
        <v>50</v>
      </c>
      <c r="GC37" s="3" t="e">
        <f>VLOOKUP($A37,FEES!$C:$E,3,0)</f>
        <v>#N/A</v>
      </c>
      <c r="GD37" s="3" t="s">
        <v>51</v>
      </c>
      <c r="GG37" s="3" t="e">
        <f>VLOOKUP($A37,PHOR!$C:$E,3,0)</f>
        <v>#N/A</v>
      </c>
      <c r="GH37" s="3" t="s">
        <v>52</v>
      </c>
      <c r="GK37" s="3" t="e">
        <f>VLOOKUP($A37,GCHE!$C:$E,3,0)</f>
        <v>#N/A</v>
      </c>
      <c r="GL37" s="3" t="s">
        <v>53</v>
      </c>
      <c r="GO37" s="3" t="e">
        <f>VLOOKUP($A37,EONR!$C:$E,3,0)</f>
        <v>#N/A</v>
      </c>
    </row>
    <row r="38" spans="1:197" x14ac:dyDescent="0.45">
      <c r="A38" s="86">
        <v>37515</v>
      </c>
      <c r="B38" s="3" t="s">
        <v>5</v>
      </c>
      <c r="E38" s="3" t="e">
        <f>VLOOKUP($A38,POLY!$C:$E,3,0)</f>
        <v>#N/A</v>
      </c>
      <c r="F38" s="3" t="s">
        <v>6</v>
      </c>
      <c r="I38" s="3" t="e">
        <f>VLOOKUP($A38,YNDX!$C:$E,3,0)</f>
        <v>#N/A</v>
      </c>
      <c r="J38" s="3" t="s">
        <v>7</v>
      </c>
      <c r="M38" s="3" t="e">
        <f>VLOOKUP($A38,ALRS!$C:$E,3,0)</f>
        <v>#N/A</v>
      </c>
      <c r="N38" s="3" t="s">
        <v>8</v>
      </c>
      <c r="Q38" s="3" t="e">
        <f>VLOOKUP($A38,AKRN!$C:$E,3,0)</f>
        <v>#N/A</v>
      </c>
      <c r="R38" s="3" t="s">
        <v>9</v>
      </c>
      <c r="U38" s="3">
        <f>VLOOKUP($A38,AFLT!$C:$E,3,0)</f>
        <v>8.9700000000000006</v>
      </c>
      <c r="V38" s="3" t="s">
        <v>10</v>
      </c>
      <c r="Y38" s="3" t="e">
        <f>VLOOKUP($A38,BSPB!$C:$E,3,0)</f>
        <v>#N/A</v>
      </c>
      <c r="Z38" s="3" t="s">
        <v>11</v>
      </c>
      <c r="AC38" s="3" t="e">
        <f>VLOOKUP($A38,BANE!$C:$E,3,0)</f>
        <v>#N/A</v>
      </c>
      <c r="AD38" s="3" t="s">
        <v>12</v>
      </c>
      <c r="AG38" s="3" t="e">
        <f>VLOOKUP($A38,BANEP!$C:$E,3,0)</f>
        <v>#N/A</v>
      </c>
      <c r="AH38" s="3" t="s">
        <v>13</v>
      </c>
      <c r="AK38" s="3" t="e">
        <f>VLOOKUP($A38,VTBR!$C:$E,3,0)</f>
        <v>#N/A</v>
      </c>
      <c r="AL38" s="3" t="s">
        <v>14</v>
      </c>
      <c r="AO38" s="3" t="e">
        <f>VLOOKUP($A38,VSMO!$C:$E,3,0)</f>
        <v>#N/A</v>
      </c>
      <c r="AP38" s="3" t="s">
        <v>15</v>
      </c>
      <c r="AS38" s="3" t="e">
        <f>VLOOKUP($A38,GAZP!$C:$E,3,0)</f>
        <v>#N/A</v>
      </c>
      <c r="AT38" s="3" t="s">
        <v>16</v>
      </c>
      <c r="AW38" s="3">
        <f>VLOOKUP($A38,GMKN!$C:$E,3,0)</f>
        <v>572</v>
      </c>
      <c r="AX38" s="3" t="s">
        <v>17</v>
      </c>
      <c r="BA38" s="3" t="e">
        <f>VLOOKUP($A38,DIXY!$C:$E,3,0)</f>
        <v>#N/A</v>
      </c>
      <c r="BB38" s="3" t="s">
        <v>18</v>
      </c>
      <c r="BE38" s="3" t="e">
        <f>VLOOKUP($A38,IRAO!$C:$E,3,0)</f>
        <v>#N/A</v>
      </c>
      <c r="BF38" s="3" t="s">
        <v>19</v>
      </c>
      <c r="BI38" s="3" t="e">
        <f>VLOOKUP($A38,KMAZ!$C:$E,3,0)</f>
        <v>#N/A</v>
      </c>
      <c r="BJ38" s="3" t="s">
        <v>20</v>
      </c>
      <c r="BM38" s="3" t="e">
        <f>VLOOKUP($A38,LSRG!$C:$E,3,0)</f>
        <v>#N/A</v>
      </c>
      <c r="BN38" s="3" t="s">
        <v>21</v>
      </c>
      <c r="BQ38" s="3">
        <f>VLOOKUP($A38,LKOH!$C:$E,3,0)</f>
        <v>491.99</v>
      </c>
      <c r="BR38" s="3" t="s">
        <v>22</v>
      </c>
      <c r="BU38" s="3" t="e">
        <f>VLOOKUP($A38,MVID!$C:$E,3,0)</f>
        <v>#N/A</v>
      </c>
      <c r="BV38" s="3" t="s">
        <v>23</v>
      </c>
      <c r="BY38" s="3" t="e">
        <f>VLOOKUP($A38,MAGN!$C:$E,3,0)</f>
        <v>#N/A</v>
      </c>
      <c r="BZ38" s="3" t="s">
        <v>24</v>
      </c>
      <c r="CC38" s="3" t="e">
        <f>VLOOKUP($A38,MTSS!$C:$E,3,0)</f>
        <v>#N/A</v>
      </c>
      <c r="CD38" s="3" t="s">
        <v>25</v>
      </c>
      <c r="CG38" s="3" t="e">
        <f>VLOOKUP($A38,MGNT!$C:$E,3,0)</f>
        <v>#N/A</v>
      </c>
      <c r="CH38" s="3" t="s">
        <v>26</v>
      </c>
      <c r="CK38" s="3" t="e">
        <f>VLOOKUP($A38,MFON!$C:$E,3,0)</f>
        <v>#N/A</v>
      </c>
      <c r="CL38" s="3" t="s">
        <v>27</v>
      </c>
      <c r="CO38" s="3" t="e">
        <f>VLOOKUP($A38,MOEX!$C:$E,3,0)</f>
        <v>#N/A</v>
      </c>
      <c r="CP38" s="3" t="s">
        <v>28</v>
      </c>
      <c r="CS38" s="3" t="e">
        <f>VLOOKUP($A38,MSTT!$C:$E,3,0)</f>
        <v>#N/A</v>
      </c>
      <c r="CT38" s="3" t="s">
        <v>29</v>
      </c>
      <c r="CW38" s="3" t="e">
        <f>VLOOKUP($A38,NLMK!$C:$E,3,0)</f>
        <v>#N/A</v>
      </c>
      <c r="CX38" s="3" t="s">
        <v>30</v>
      </c>
      <c r="DA38" s="3" t="e">
        <f>VLOOKUP($A38,NMTP!$C:$E,3,0)</f>
        <v>#N/A</v>
      </c>
      <c r="DB38" s="3" t="s">
        <v>31</v>
      </c>
      <c r="DE38" s="3" t="e">
        <f>VLOOKUP($A38,NVTK!$C:$E,3,0)</f>
        <v>#N/A</v>
      </c>
      <c r="DF38" s="3" t="s">
        <v>32</v>
      </c>
      <c r="DI38" s="3" t="e">
        <f>VLOOKUP($A38,PIKK!$C:$E,3,0)</f>
        <v>#N/A</v>
      </c>
      <c r="DJ38" s="3" t="s">
        <v>33</v>
      </c>
      <c r="DM38" s="3" t="e">
        <f>VLOOKUP($A38,ROSN!$C:$E,3,0)</f>
        <v>#N/A</v>
      </c>
      <c r="DN38" s="3" t="s">
        <v>34</v>
      </c>
      <c r="DQ38" s="3">
        <f>VLOOKUP($A38,RTKM!$C:$E,3,0)</f>
        <v>32.369999999999997</v>
      </c>
      <c r="DR38" s="3" t="s">
        <v>35</v>
      </c>
      <c r="DU38" s="3">
        <f>VLOOKUP($A38,RTKMP!$C:$E,3,0)</f>
        <v>19.190000000000001</v>
      </c>
      <c r="DV38" s="3" t="s">
        <v>36</v>
      </c>
      <c r="DY38" s="3" t="e">
        <f>VLOOKUP($A38,HYDR!$C:$E,3,0)</f>
        <v>#N/A</v>
      </c>
      <c r="DZ38" s="3" t="s">
        <v>37</v>
      </c>
      <c r="EC38" s="3" t="e">
        <f>VLOOKUP($A38,RUAL!$C:$E,3,0)</f>
        <v>#N/A</v>
      </c>
      <c r="ED38" s="3" t="s">
        <v>38</v>
      </c>
      <c r="EG38" s="3" t="e">
        <f>VLOOKUP($A38,SVAV!$C:$E,3,0)</f>
        <v>#N/A</v>
      </c>
      <c r="EH38" s="3" t="s">
        <v>39</v>
      </c>
      <c r="EK38" s="3">
        <f>VLOOKUP($A38,SBER!$C:$E,3,0)</f>
        <v>4850</v>
      </c>
      <c r="EL38" s="3" t="s">
        <v>40</v>
      </c>
      <c r="EO38" s="3">
        <f>VLOOKUP($A38,SBERP!$C:$E,3,0)</f>
        <v>55.76</v>
      </c>
      <c r="EP38" s="3" t="s">
        <v>41</v>
      </c>
      <c r="ES38" s="3" t="e">
        <f>VLOOKUP($A38,CHMF!$C:$E,3,0)</f>
        <v>#N/A</v>
      </c>
      <c r="ET38" s="3" t="s">
        <v>42</v>
      </c>
      <c r="EW38" s="3" t="e">
        <f>VLOOKUP($A38,AFKS!$C:$E,3,0)</f>
        <v>#N/A</v>
      </c>
      <c r="EX38" s="3" t="s">
        <v>43</v>
      </c>
      <c r="FA38" s="3">
        <f>VLOOKUP($A38,SNGS!$C:$E,3,0)</f>
        <v>10.715</v>
      </c>
      <c r="FB38" s="3" t="s">
        <v>44</v>
      </c>
      <c r="FE38" s="3">
        <f>VLOOKUP($A38,SNGSP!$C:$E,3,0)</f>
        <v>7.25</v>
      </c>
      <c r="FF38" s="3" t="s">
        <v>45</v>
      </c>
      <c r="FI38" s="3" t="e">
        <f>VLOOKUP($A38,TRMK!$C:$E,3,0)</f>
        <v>#N/A</v>
      </c>
      <c r="FJ38" s="3" t="s">
        <v>46</v>
      </c>
      <c r="FM38" s="3">
        <f>VLOOKUP($A38,TATN!$C:$E,3,0)</f>
        <v>24.87</v>
      </c>
      <c r="FN38" s="3" t="s">
        <v>47</v>
      </c>
      <c r="FQ38" s="3">
        <f>VLOOKUP($A38,TATNP!$C:$E,3,0)</f>
        <v>14.35</v>
      </c>
      <c r="FR38" s="3" t="s">
        <v>48</v>
      </c>
      <c r="FU38" s="3">
        <f>VLOOKUP($A38,TRNFP!$C:$E,3,0)</f>
        <v>10300</v>
      </c>
      <c r="FV38" s="3" t="s">
        <v>49</v>
      </c>
      <c r="FY38" s="3" t="e">
        <f>VLOOKUP($A38,URKA!$C:$E,3,0)</f>
        <v>#N/A</v>
      </c>
      <c r="FZ38" s="3" t="s">
        <v>50</v>
      </c>
      <c r="GC38" s="3" t="e">
        <f>VLOOKUP($A38,FEES!$C:$E,3,0)</f>
        <v>#N/A</v>
      </c>
      <c r="GD38" s="3" t="s">
        <v>51</v>
      </c>
      <c r="GG38" s="3" t="e">
        <f>VLOOKUP($A38,PHOR!$C:$E,3,0)</f>
        <v>#N/A</v>
      </c>
      <c r="GH38" s="3" t="s">
        <v>52</v>
      </c>
      <c r="GK38" s="3" t="e">
        <f>VLOOKUP($A38,GCHE!$C:$E,3,0)</f>
        <v>#N/A</v>
      </c>
      <c r="GL38" s="3" t="s">
        <v>53</v>
      </c>
      <c r="GO38" s="3" t="e">
        <f>VLOOKUP($A38,EONR!$C:$E,3,0)</f>
        <v>#N/A</v>
      </c>
    </row>
    <row r="39" spans="1:197" x14ac:dyDescent="0.45">
      <c r="A39" s="86">
        <v>37522</v>
      </c>
      <c r="B39" s="3" t="s">
        <v>5</v>
      </c>
      <c r="E39" s="3" t="e">
        <f>VLOOKUP($A39,POLY!$C:$E,3,0)</f>
        <v>#N/A</v>
      </c>
      <c r="F39" s="3" t="s">
        <v>6</v>
      </c>
      <c r="I39" s="3" t="e">
        <f>VLOOKUP($A39,YNDX!$C:$E,3,0)</f>
        <v>#N/A</v>
      </c>
      <c r="J39" s="3" t="s">
        <v>7</v>
      </c>
      <c r="M39" s="3" t="e">
        <f>VLOOKUP($A39,ALRS!$C:$E,3,0)</f>
        <v>#N/A</v>
      </c>
      <c r="N39" s="3" t="s">
        <v>8</v>
      </c>
      <c r="Q39" s="3" t="e">
        <f>VLOOKUP($A39,AKRN!$C:$E,3,0)</f>
        <v>#N/A</v>
      </c>
      <c r="R39" s="3" t="s">
        <v>9</v>
      </c>
      <c r="U39" s="3">
        <f>VLOOKUP($A39,AFLT!$C:$E,3,0)</f>
        <v>8.99</v>
      </c>
      <c r="V39" s="3" t="s">
        <v>10</v>
      </c>
      <c r="Y39" s="3" t="e">
        <f>VLOOKUP($A39,BSPB!$C:$E,3,0)</f>
        <v>#N/A</v>
      </c>
      <c r="Z39" s="3" t="s">
        <v>11</v>
      </c>
      <c r="AC39" s="3" t="e">
        <f>VLOOKUP($A39,BANE!$C:$E,3,0)</f>
        <v>#N/A</v>
      </c>
      <c r="AD39" s="3" t="s">
        <v>12</v>
      </c>
      <c r="AG39" s="3" t="e">
        <f>VLOOKUP($A39,BANEP!$C:$E,3,0)</f>
        <v>#N/A</v>
      </c>
      <c r="AH39" s="3" t="s">
        <v>13</v>
      </c>
      <c r="AK39" s="3" t="e">
        <f>VLOOKUP($A39,VTBR!$C:$E,3,0)</f>
        <v>#N/A</v>
      </c>
      <c r="AL39" s="3" t="s">
        <v>14</v>
      </c>
      <c r="AO39" s="3" t="e">
        <f>VLOOKUP($A39,VSMO!$C:$E,3,0)</f>
        <v>#N/A</v>
      </c>
      <c r="AP39" s="3" t="s">
        <v>15</v>
      </c>
      <c r="AS39" s="3" t="e">
        <f>VLOOKUP($A39,GAZP!$C:$E,3,0)</f>
        <v>#N/A</v>
      </c>
      <c r="AT39" s="3" t="s">
        <v>16</v>
      </c>
      <c r="AW39" s="3">
        <f>VLOOKUP($A39,GMKN!$C:$E,3,0)</f>
        <v>540</v>
      </c>
      <c r="AX39" s="3" t="s">
        <v>17</v>
      </c>
      <c r="BA39" s="3" t="e">
        <f>VLOOKUP($A39,DIXY!$C:$E,3,0)</f>
        <v>#N/A</v>
      </c>
      <c r="BB39" s="3" t="s">
        <v>18</v>
      </c>
      <c r="BE39" s="3" t="e">
        <f>VLOOKUP($A39,IRAO!$C:$E,3,0)</f>
        <v>#N/A</v>
      </c>
      <c r="BF39" s="3" t="s">
        <v>19</v>
      </c>
      <c r="BI39" s="3" t="e">
        <f>VLOOKUP($A39,KMAZ!$C:$E,3,0)</f>
        <v>#N/A</v>
      </c>
      <c r="BJ39" s="3" t="s">
        <v>20</v>
      </c>
      <c r="BM39" s="3" t="e">
        <f>VLOOKUP($A39,LSRG!$C:$E,3,0)</f>
        <v>#N/A</v>
      </c>
      <c r="BN39" s="3" t="s">
        <v>21</v>
      </c>
      <c r="BQ39" s="3">
        <f>VLOOKUP($A39,LKOH!$C:$E,3,0)</f>
        <v>506</v>
      </c>
      <c r="BR39" s="3" t="s">
        <v>22</v>
      </c>
      <c r="BU39" s="3" t="e">
        <f>VLOOKUP($A39,MVID!$C:$E,3,0)</f>
        <v>#N/A</v>
      </c>
      <c r="BV39" s="3" t="s">
        <v>23</v>
      </c>
      <c r="BY39" s="3" t="e">
        <f>VLOOKUP($A39,MAGN!$C:$E,3,0)</f>
        <v>#N/A</v>
      </c>
      <c r="BZ39" s="3" t="s">
        <v>24</v>
      </c>
      <c r="CC39" s="3" t="e">
        <f>VLOOKUP($A39,MTSS!$C:$E,3,0)</f>
        <v>#N/A</v>
      </c>
      <c r="CD39" s="3" t="s">
        <v>25</v>
      </c>
      <c r="CG39" s="3" t="e">
        <f>VLOOKUP($A39,MGNT!$C:$E,3,0)</f>
        <v>#N/A</v>
      </c>
      <c r="CH39" s="3" t="s">
        <v>26</v>
      </c>
      <c r="CK39" s="3" t="e">
        <f>VLOOKUP($A39,MFON!$C:$E,3,0)</f>
        <v>#N/A</v>
      </c>
      <c r="CL39" s="3" t="s">
        <v>27</v>
      </c>
      <c r="CO39" s="3" t="e">
        <f>VLOOKUP($A39,MOEX!$C:$E,3,0)</f>
        <v>#N/A</v>
      </c>
      <c r="CP39" s="3" t="s">
        <v>28</v>
      </c>
      <c r="CS39" s="3" t="e">
        <f>VLOOKUP($A39,MSTT!$C:$E,3,0)</f>
        <v>#N/A</v>
      </c>
      <c r="CT39" s="3" t="s">
        <v>29</v>
      </c>
      <c r="CW39" s="3" t="e">
        <f>VLOOKUP($A39,NLMK!$C:$E,3,0)</f>
        <v>#N/A</v>
      </c>
      <c r="CX39" s="3" t="s">
        <v>30</v>
      </c>
      <c r="DA39" s="3" t="e">
        <f>VLOOKUP($A39,NMTP!$C:$E,3,0)</f>
        <v>#N/A</v>
      </c>
      <c r="DB39" s="3" t="s">
        <v>31</v>
      </c>
      <c r="DE39" s="3" t="e">
        <f>VLOOKUP($A39,NVTK!$C:$E,3,0)</f>
        <v>#N/A</v>
      </c>
      <c r="DF39" s="3" t="s">
        <v>32</v>
      </c>
      <c r="DI39" s="3" t="e">
        <f>VLOOKUP($A39,PIKK!$C:$E,3,0)</f>
        <v>#N/A</v>
      </c>
      <c r="DJ39" s="3" t="s">
        <v>33</v>
      </c>
      <c r="DM39" s="3" t="e">
        <f>VLOOKUP($A39,ROSN!$C:$E,3,0)</f>
        <v>#N/A</v>
      </c>
      <c r="DN39" s="3" t="s">
        <v>34</v>
      </c>
      <c r="DQ39" s="3">
        <f>VLOOKUP($A39,RTKM!$C:$E,3,0)</f>
        <v>32.49</v>
      </c>
      <c r="DR39" s="3" t="s">
        <v>35</v>
      </c>
      <c r="DU39" s="3">
        <f>VLOOKUP($A39,RTKMP!$C:$E,3,0)</f>
        <v>19.11</v>
      </c>
      <c r="DV39" s="3" t="s">
        <v>36</v>
      </c>
      <c r="DY39" s="3" t="e">
        <f>VLOOKUP($A39,HYDR!$C:$E,3,0)</f>
        <v>#N/A</v>
      </c>
      <c r="DZ39" s="3" t="s">
        <v>37</v>
      </c>
      <c r="EC39" s="3" t="e">
        <f>VLOOKUP($A39,RUAL!$C:$E,3,0)</f>
        <v>#N/A</v>
      </c>
      <c r="ED39" s="3" t="s">
        <v>38</v>
      </c>
      <c r="EG39" s="3" t="e">
        <f>VLOOKUP($A39,SVAV!$C:$E,3,0)</f>
        <v>#N/A</v>
      </c>
      <c r="EH39" s="3" t="s">
        <v>39</v>
      </c>
      <c r="EK39" s="3">
        <f>VLOOKUP($A39,SBER!$C:$E,3,0)</f>
        <v>5078</v>
      </c>
      <c r="EL39" s="3" t="s">
        <v>40</v>
      </c>
      <c r="EO39" s="3">
        <f>VLOOKUP($A39,SBERP!$C:$E,3,0)</f>
        <v>57.1</v>
      </c>
      <c r="EP39" s="3" t="s">
        <v>41</v>
      </c>
      <c r="ES39" s="3" t="e">
        <f>VLOOKUP($A39,CHMF!$C:$E,3,0)</f>
        <v>#N/A</v>
      </c>
      <c r="ET39" s="3" t="s">
        <v>42</v>
      </c>
      <c r="EW39" s="3" t="e">
        <f>VLOOKUP($A39,AFKS!$C:$E,3,0)</f>
        <v>#N/A</v>
      </c>
      <c r="EX39" s="3" t="s">
        <v>43</v>
      </c>
      <c r="FA39" s="3">
        <f>VLOOKUP($A39,SNGS!$C:$E,3,0)</f>
        <v>10.93</v>
      </c>
      <c r="FB39" s="3" t="s">
        <v>44</v>
      </c>
      <c r="FE39" s="3">
        <f>VLOOKUP($A39,SNGSP!$C:$E,3,0)</f>
        <v>7.4009999999999998</v>
      </c>
      <c r="FF39" s="3" t="s">
        <v>45</v>
      </c>
      <c r="FI39" s="3" t="e">
        <f>VLOOKUP($A39,TRMK!$C:$E,3,0)</f>
        <v>#N/A</v>
      </c>
      <c r="FJ39" s="3" t="s">
        <v>46</v>
      </c>
      <c r="FM39" s="3">
        <f>VLOOKUP($A39,TATN!$C:$E,3,0)</f>
        <v>24.99</v>
      </c>
      <c r="FN39" s="3" t="s">
        <v>47</v>
      </c>
      <c r="FQ39" s="3">
        <f>VLOOKUP($A39,TATNP!$C:$E,3,0)</f>
        <v>14.131</v>
      </c>
      <c r="FR39" s="3" t="s">
        <v>48</v>
      </c>
      <c r="FU39" s="3">
        <f>VLOOKUP($A39,TRNFP!$C:$E,3,0)</f>
        <v>10625</v>
      </c>
      <c r="FV39" s="3" t="s">
        <v>49</v>
      </c>
      <c r="FY39" s="3" t="e">
        <f>VLOOKUP($A39,URKA!$C:$E,3,0)</f>
        <v>#N/A</v>
      </c>
      <c r="FZ39" s="3" t="s">
        <v>50</v>
      </c>
      <c r="GC39" s="3" t="e">
        <f>VLOOKUP($A39,FEES!$C:$E,3,0)</f>
        <v>#N/A</v>
      </c>
      <c r="GD39" s="3" t="s">
        <v>51</v>
      </c>
      <c r="GG39" s="3" t="e">
        <f>VLOOKUP($A39,PHOR!$C:$E,3,0)</f>
        <v>#N/A</v>
      </c>
      <c r="GH39" s="3" t="s">
        <v>52</v>
      </c>
      <c r="GK39" s="3" t="e">
        <f>VLOOKUP($A39,GCHE!$C:$E,3,0)</f>
        <v>#N/A</v>
      </c>
      <c r="GL39" s="3" t="s">
        <v>53</v>
      </c>
      <c r="GO39" s="3" t="e">
        <f>VLOOKUP($A39,EONR!$C:$E,3,0)</f>
        <v>#N/A</v>
      </c>
    </row>
    <row r="40" spans="1:197" x14ac:dyDescent="0.45">
      <c r="A40" s="86">
        <v>37529</v>
      </c>
      <c r="B40" s="3" t="s">
        <v>5</v>
      </c>
      <c r="E40" s="3" t="e">
        <f>VLOOKUP($A40,POLY!$C:$E,3,0)</f>
        <v>#N/A</v>
      </c>
      <c r="F40" s="3" t="s">
        <v>6</v>
      </c>
      <c r="I40" s="3" t="e">
        <f>VLOOKUP($A40,YNDX!$C:$E,3,0)</f>
        <v>#N/A</v>
      </c>
      <c r="J40" s="3" t="s">
        <v>7</v>
      </c>
      <c r="M40" s="3" t="e">
        <f>VLOOKUP($A40,ALRS!$C:$E,3,0)</f>
        <v>#N/A</v>
      </c>
      <c r="N40" s="3" t="s">
        <v>8</v>
      </c>
      <c r="Q40" s="3" t="e">
        <f>VLOOKUP($A40,AKRN!$C:$E,3,0)</f>
        <v>#N/A</v>
      </c>
      <c r="R40" s="3" t="s">
        <v>9</v>
      </c>
      <c r="U40" s="3">
        <f>VLOOKUP($A40,AFLT!$C:$E,3,0)</f>
        <v>9.02</v>
      </c>
      <c r="V40" s="3" t="s">
        <v>10</v>
      </c>
      <c r="Y40" s="3" t="e">
        <f>VLOOKUP($A40,BSPB!$C:$E,3,0)</f>
        <v>#N/A</v>
      </c>
      <c r="Z40" s="3" t="s">
        <v>11</v>
      </c>
      <c r="AC40" s="3" t="e">
        <f>VLOOKUP($A40,BANE!$C:$E,3,0)</f>
        <v>#N/A</v>
      </c>
      <c r="AD40" s="3" t="s">
        <v>12</v>
      </c>
      <c r="AG40" s="3" t="e">
        <f>VLOOKUP($A40,BANEP!$C:$E,3,0)</f>
        <v>#N/A</v>
      </c>
      <c r="AH40" s="3" t="s">
        <v>13</v>
      </c>
      <c r="AK40" s="3" t="e">
        <f>VLOOKUP($A40,VTBR!$C:$E,3,0)</f>
        <v>#N/A</v>
      </c>
      <c r="AL40" s="3" t="s">
        <v>14</v>
      </c>
      <c r="AO40" s="3" t="e">
        <f>VLOOKUP($A40,VSMO!$C:$E,3,0)</f>
        <v>#N/A</v>
      </c>
      <c r="AP40" s="3" t="s">
        <v>15</v>
      </c>
      <c r="AS40" s="3" t="e">
        <f>VLOOKUP($A40,GAZP!$C:$E,3,0)</f>
        <v>#N/A</v>
      </c>
      <c r="AT40" s="3" t="s">
        <v>16</v>
      </c>
      <c r="AW40" s="3">
        <f>VLOOKUP($A40,GMKN!$C:$E,3,0)</f>
        <v>541.99</v>
      </c>
      <c r="AX40" s="3" t="s">
        <v>17</v>
      </c>
      <c r="BA40" s="3" t="e">
        <f>VLOOKUP($A40,DIXY!$C:$E,3,0)</f>
        <v>#N/A</v>
      </c>
      <c r="BB40" s="3" t="s">
        <v>18</v>
      </c>
      <c r="BE40" s="3" t="e">
        <f>VLOOKUP($A40,IRAO!$C:$E,3,0)</f>
        <v>#N/A</v>
      </c>
      <c r="BF40" s="3" t="s">
        <v>19</v>
      </c>
      <c r="BI40" s="3" t="e">
        <f>VLOOKUP($A40,KMAZ!$C:$E,3,0)</f>
        <v>#N/A</v>
      </c>
      <c r="BJ40" s="3" t="s">
        <v>20</v>
      </c>
      <c r="BM40" s="3" t="e">
        <f>VLOOKUP($A40,LSRG!$C:$E,3,0)</f>
        <v>#N/A</v>
      </c>
      <c r="BN40" s="3" t="s">
        <v>21</v>
      </c>
      <c r="BQ40" s="3">
        <f>VLOOKUP($A40,LKOH!$C:$E,3,0)</f>
        <v>511</v>
      </c>
      <c r="BR40" s="3" t="s">
        <v>22</v>
      </c>
      <c r="BU40" s="3" t="e">
        <f>VLOOKUP($A40,MVID!$C:$E,3,0)</f>
        <v>#N/A</v>
      </c>
      <c r="BV40" s="3" t="s">
        <v>23</v>
      </c>
      <c r="BY40" s="3" t="e">
        <f>VLOOKUP($A40,MAGN!$C:$E,3,0)</f>
        <v>#N/A</v>
      </c>
      <c r="BZ40" s="3" t="s">
        <v>24</v>
      </c>
      <c r="CC40" s="3" t="e">
        <f>VLOOKUP($A40,MTSS!$C:$E,3,0)</f>
        <v>#N/A</v>
      </c>
      <c r="CD40" s="3" t="s">
        <v>25</v>
      </c>
      <c r="CG40" s="3" t="e">
        <f>VLOOKUP($A40,MGNT!$C:$E,3,0)</f>
        <v>#N/A</v>
      </c>
      <c r="CH40" s="3" t="s">
        <v>26</v>
      </c>
      <c r="CK40" s="3" t="e">
        <f>VLOOKUP($A40,MFON!$C:$E,3,0)</f>
        <v>#N/A</v>
      </c>
      <c r="CL40" s="3" t="s">
        <v>27</v>
      </c>
      <c r="CO40" s="3" t="e">
        <f>VLOOKUP($A40,MOEX!$C:$E,3,0)</f>
        <v>#N/A</v>
      </c>
      <c r="CP40" s="3" t="s">
        <v>28</v>
      </c>
      <c r="CS40" s="3" t="e">
        <f>VLOOKUP($A40,MSTT!$C:$E,3,0)</f>
        <v>#N/A</v>
      </c>
      <c r="CT40" s="3" t="s">
        <v>29</v>
      </c>
      <c r="CW40" s="3" t="e">
        <f>VLOOKUP($A40,NLMK!$C:$E,3,0)</f>
        <v>#N/A</v>
      </c>
      <c r="CX40" s="3" t="s">
        <v>30</v>
      </c>
      <c r="DA40" s="3" t="e">
        <f>VLOOKUP($A40,NMTP!$C:$E,3,0)</f>
        <v>#N/A</v>
      </c>
      <c r="DB40" s="3" t="s">
        <v>31</v>
      </c>
      <c r="DE40" s="3" t="e">
        <f>VLOOKUP($A40,NVTK!$C:$E,3,0)</f>
        <v>#N/A</v>
      </c>
      <c r="DF40" s="3" t="s">
        <v>32</v>
      </c>
      <c r="DI40" s="3" t="e">
        <f>VLOOKUP($A40,PIKK!$C:$E,3,0)</f>
        <v>#N/A</v>
      </c>
      <c r="DJ40" s="3" t="s">
        <v>33</v>
      </c>
      <c r="DM40" s="3" t="e">
        <f>VLOOKUP($A40,ROSN!$C:$E,3,0)</f>
        <v>#N/A</v>
      </c>
      <c r="DN40" s="3" t="s">
        <v>34</v>
      </c>
      <c r="DQ40" s="3">
        <f>VLOOKUP($A40,RTKM!$C:$E,3,0)</f>
        <v>32.130000000000003</v>
      </c>
      <c r="DR40" s="3" t="s">
        <v>35</v>
      </c>
      <c r="DU40" s="3">
        <f>VLOOKUP($A40,RTKMP!$C:$E,3,0)</f>
        <v>18.440000000000001</v>
      </c>
      <c r="DV40" s="3" t="s">
        <v>36</v>
      </c>
      <c r="DY40" s="3" t="e">
        <f>VLOOKUP($A40,HYDR!$C:$E,3,0)</f>
        <v>#N/A</v>
      </c>
      <c r="DZ40" s="3" t="s">
        <v>37</v>
      </c>
      <c r="EC40" s="3" t="e">
        <f>VLOOKUP($A40,RUAL!$C:$E,3,0)</f>
        <v>#N/A</v>
      </c>
      <c r="ED40" s="3" t="s">
        <v>38</v>
      </c>
      <c r="EG40" s="3" t="e">
        <f>VLOOKUP($A40,SVAV!$C:$E,3,0)</f>
        <v>#N/A</v>
      </c>
      <c r="EH40" s="3" t="s">
        <v>39</v>
      </c>
      <c r="EK40" s="3">
        <f>VLOOKUP($A40,SBER!$C:$E,3,0)</f>
        <v>5689.99</v>
      </c>
      <c r="EL40" s="3" t="s">
        <v>40</v>
      </c>
      <c r="EO40" s="3">
        <f>VLOOKUP($A40,SBERP!$C:$E,3,0)</f>
        <v>60.99</v>
      </c>
      <c r="EP40" s="3" t="s">
        <v>41</v>
      </c>
      <c r="ES40" s="3" t="e">
        <f>VLOOKUP($A40,CHMF!$C:$E,3,0)</f>
        <v>#N/A</v>
      </c>
      <c r="ET40" s="3" t="s">
        <v>42</v>
      </c>
      <c r="EW40" s="3" t="e">
        <f>VLOOKUP($A40,AFKS!$C:$E,3,0)</f>
        <v>#N/A</v>
      </c>
      <c r="EX40" s="3" t="s">
        <v>43</v>
      </c>
      <c r="FA40" s="3">
        <f>VLOOKUP($A40,SNGS!$C:$E,3,0)</f>
        <v>11.14</v>
      </c>
      <c r="FB40" s="3" t="s">
        <v>44</v>
      </c>
      <c r="FE40" s="3">
        <f>VLOOKUP($A40,SNGSP!$C:$E,3,0)</f>
        <v>7.1</v>
      </c>
      <c r="FF40" s="3" t="s">
        <v>45</v>
      </c>
      <c r="FI40" s="3" t="e">
        <f>VLOOKUP($A40,TRMK!$C:$E,3,0)</f>
        <v>#N/A</v>
      </c>
      <c r="FJ40" s="3" t="s">
        <v>46</v>
      </c>
      <c r="FM40" s="3">
        <f>VLOOKUP($A40,TATN!$C:$E,3,0)</f>
        <v>25.26</v>
      </c>
      <c r="FN40" s="3" t="s">
        <v>47</v>
      </c>
      <c r="FQ40" s="3">
        <f>VLOOKUP($A40,TATNP!$C:$E,3,0)</f>
        <v>14.45</v>
      </c>
      <c r="FR40" s="3" t="s">
        <v>48</v>
      </c>
      <c r="FU40" s="3">
        <f>VLOOKUP($A40,TRNFP!$C:$E,3,0)</f>
        <v>10700</v>
      </c>
      <c r="FV40" s="3" t="s">
        <v>49</v>
      </c>
      <c r="FY40" s="3" t="e">
        <f>VLOOKUP($A40,URKA!$C:$E,3,0)</f>
        <v>#N/A</v>
      </c>
      <c r="FZ40" s="3" t="s">
        <v>50</v>
      </c>
      <c r="GC40" s="3" t="e">
        <f>VLOOKUP($A40,FEES!$C:$E,3,0)</f>
        <v>#N/A</v>
      </c>
      <c r="GD40" s="3" t="s">
        <v>51</v>
      </c>
      <c r="GG40" s="3" t="e">
        <f>VLOOKUP($A40,PHOR!$C:$E,3,0)</f>
        <v>#N/A</v>
      </c>
      <c r="GH40" s="3" t="s">
        <v>52</v>
      </c>
      <c r="GK40" s="3" t="e">
        <f>VLOOKUP($A40,GCHE!$C:$E,3,0)</f>
        <v>#N/A</v>
      </c>
      <c r="GL40" s="3" t="s">
        <v>53</v>
      </c>
      <c r="GO40" s="3" t="e">
        <f>VLOOKUP($A40,EONR!$C:$E,3,0)</f>
        <v>#N/A</v>
      </c>
    </row>
    <row r="41" spans="1:197" x14ac:dyDescent="0.45">
      <c r="A41" s="86">
        <v>37536</v>
      </c>
      <c r="B41" s="3" t="s">
        <v>5</v>
      </c>
      <c r="E41" s="3" t="e">
        <f>VLOOKUP($A41,POLY!$C:$E,3,0)</f>
        <v>#N/A</v>
      </c>
      <c r="F41" s="3" t="s">
        <v>6</v>
      </c>
      <c r="I41" s="3" t="e">
        <f>VLOOKUP($A41,YNDX!$C:$E,3,0)</f>
        <v>#N/A</v>
      </c>
      <c r="J41" s="3" t="s">
        <v>7</v>
      </c>
      <c r="M41" s="3" t="e">
        <f>VLOOKUP($A41,ALRS!$C:$E,3,0)</f>
        <v>#N/A</v>
      </c>
      <c r="N41" s="3" t="s">
        <v>8</v>
      </c>
      <c r="Q41" s="3" t="e">
        <f>VLOOKUP($A41,AKRN!$C:$E,3,0)</f>
        <v>#N/A</v>
      </c>
      <c r="R41" s="3" t="s">
        <v>9</v>
      </c>
      <c r="U41" s="3">
        <f>VLOOKUP($A41,AFLT!$C:$E,3,0)</f>
        <v>8.9600000000000009</v>
      </c>
      <c r="V41" s="3" t="s">
        <v>10</v>
      </c>
      <c r="Y41" s="3" t="e">
        <f>VLOOKUP($A41,BSPB!$C:$E,3,0)</f>
        <v>#N/A</v>
      </c>
      <c r="Z41" s="3" t="s">
        <v>11</v>
      </c>
      <c r="AC41" s="3" t="e">
        <f>VLOOKUP($A41,BANE!$C:$E,3,0)</f>
        <v>#N/A</v>
      </c>
      <c r="AD41" s="3" t="s">
        <v>12</v>
      </c>
      <c r="AG41" s="3" t="e">
        <f>VLOOKUP($A41,BANEP!$C:$E,3,0)</f>
        <v>#N/A</v>
      </c>
      <c r="AH41" s="3" t="s">
        <v>13</v>
      </c>
      <c r="AK41" s="3" t="e">
        <f>VLOOKUP($A41,VTBR!$C:$E,3,0)</f>
        <v>#N/A</v>
      </c>
      <c r="AL41" s="3" t="s">
        <v>14</v>
      </c>
      <c r="AO41" s="3" t="e">
        <f>VLOOKUP($A41,VSMO!$C:$E,3,0)</f>
        <v>#N/A</v>
      </c>
      <c r="AP41" s="3" t="s">
        <v>15</v>
      </c>
      <c r="AS41" s="3" t="e">
        <f>VLOOKUP($A41,GAZP!$C:$E,3,0)</f>
        <v>#N/A</v>
      </c>
      <c r="AT41" s="3" t="s">
        <v>16</v>
      </c>
      <c r="AW41" s="3">
        <f>VLOOKUP($A41,GMKN!$C:$E,3,0)</f>
        <v>549.5</v>
      </c>
      <c r="AX41" s="3" t="s">
        <v>17</v>
      </c>
      <c r="BA41" s="3" t="e">
        <f>VLOOKUP($A41,DIXY!$C:$E,3,0)</f>
        <v>#N/A</v>
      </c>
      <c r="BB41" s="3" t="s">
        <v>18</v>
      </c>
      <c r="BE41" s="3" t="e">
        <f>VLOOKUP($A41,IRAO!$C:$E,3,0)</f>
        <v>#N/A</v>
      </c>
      <c r="BF41" s="3" t="s">
        <v>19</v>
      </c>
      <c r="BI41" s="3" t="e">
        <f>VLOOKUP($A41,KMAZ!$C:$E,3,0)</f>
        <v>#N/A</v>
      </c>
      <c r="BJ41" s="3" t="s">
        <v>20</v>
      </c>
      <c r="BM41" s="3" t="e">
        <f>VLOOKUP($A41,LSRG!$C:$E,3,0)</f>
        <v>#N/A</v>
      </c>
      <c r="BN41" s="3" t="s">
        <v>21</v>
      </c>
      <c r="BQ41" s="3">
        <f>VLOOKUP($A41,LKOH!$C:$E,3,0)</f>
        <v>506.39</v>
      </c>
      <c r="BR41" s="3" t="s">
        <v>22</v>
      </c>
      <c r="BU41" s="3" t="e">
        <f>VLOOKUP($A41,MVID!$C:$E,3,0)</f>
        <v>#N/A</v>
      </c>
      <c r="BV41" s="3" t="s">
        <v>23</v>
      </c>
      <c r="BY41" s="3" t="e">
        <f>VLOOKUP($A41,MAGN!$C:$E,3,0)</f>
        <v>#N/A</v>
      </c>
      <c r="BZ41" s="3" t="s">
        <v>24</v>
      </c>
      <c r="CC41" s="3" t="e">
        <f>VLOOKUP($A41,MTSS!$C:$E,3,0)</f>
        <v>#N/A</v>
      </c>
      <c r="CD41" s="3" t="s">
        <v>25</v>
      </c>
      <c r="CG41" s="3" t="e">
        <f>VLOOKUP($A41,MGNT!$C:$E,3,0)</f>
        <v>#N/A</v>
      </c>
      <c r="CH41" s="3" t="s">
        <v>26</v>
      </c>
      <c r="CK41" s="3" t="e">
        <f>VLOOKUP($A41,MFON!$C:$E,3,0)</f>
        <v>#N/A</v>
      </c>
      <c r="CL41" s="3" t="s">
        <v>27</v>
      </c>
      <c r="CO41" s="3" t="e">
        <f>VLOOKUP($A41,MOEX!$C:$E,3,0)</f>
        <v>#N/A</v>
      </c>
      <c r="CP41" s="3" t="s">
        <v>28</v>
      </c>
      <c r="CS41" s="3" t="e">
        <f>VLOOKUP($A41,MSTT!$C:$E,3,0)</f>
        <v>#N/A</v>
      </c>
      <c r="CT41" s="3" t="s">
        <v>29</v>
      </c>
      <c r="CW41" s="3" t="e">
        <f>VLOOKUP($A41,NLMK!$C:$E,3,0)</f>
        <v>#N/A</v>
      </c>
      <c r="CX41" s="3" t="s">
        <v>30</v>
      </c>
      <c r="DA41" s="3" t="e">
        <f>VLOOKUP($A41,NMTP!$C:$E,3,0)</f>
        <v>#N/A</v>
      </c>
      <c r="DB41" s="3" t="s">
        <v>31</v>
      </c>
      <c r="DE41" s="3" t="e">
        <f>VLOOKUP($A41,NVTK!$C:$E,3,0)</f>
        <v>#N/A</v>
      </c>
      <c r="DF41" s="3" t="s">
        <v>32</v>
      </c>
      <c r="DI41" s="3" t="e">
        <f>VLOOKUP($A41,PIKK!$C:$E,3,0)</f>
        <v>#N/A</v>
      </c>
      <c r="DJ41" s="3" t="s">
        <v>33</v>
      </c>
      <c r="DM41" s="3" t="e">
        <f>VLOOKUP($A41,ROSN!$C:$E,3,0)</f>
        <v>#N/A</v>
      </c>
      <c r="DN41" s="3" t="s">
        <v>34</v>
      </c>
      <c r="DQ41" s="3">
        <f>VLOOKUP($A41,RTKM!$C:$E,3,0)</f>
        <v>31.35</v>
      </c>
      <c r="DR41" s="3" t="s">
        <v>35</v>
      </c>
      <c r="DU41" s="3">
        <f>VLOOKUP($A41,RTKMP!$C:$E,3,0)</f>
        <v>18.21</v>
      </c>
      <c r="DV41" s="3" t="s">
        <v>36</v>
      </c>
      <c r="DY41" s="3" t="e">
        <f>VLOOKUP($A41,HYDR!$C:$E,3,0)</f>
        <v>#N/A</v>
      </c>
      <c r="DZ41" s="3" t="s">
        <v>37</v>
      </c>
      <c r="EC41" s="3" t="e">
        <f>VLOOKUP($A41,RUAL!$C:$E,3,0)</f>
        <v>#N/A</v>
      </c>
      <c r="ED41" s="3" t="s">
        <v>38</v>
      </c>
      <c r="EG41" s="3" t="e">
        <f>VLOOKUP($A41,SVAV!$C:$E,3,0)</f>
        <v>#N/A</v>
      </c>
      <c r="EH41" s="3" t="s">
        <v>39</v>
      </c>
      <c r="EK41" s="3">
        <f>VLOOKUP($A41,SBER!$C:$E,3,0)</f>
        <v>5479.9</v>
      </c>
      <c r="EL41" s="3" t="s">
        <v>40</v>
      </c>
      <c r="EO41" s="3">
        <f>VLOOKUP($A41,SBERP!$C:$E,3,0)</f>
        <v>60</v>
      </c>
      <c r="EP41" s="3" t="s">
        <v>41</v>
      </c>
      <c r="ES41" s="3" t="e">
        <f>VLOOKUP($A41,CHMF!$C:$E,3,0)</f>
        <v>#N/A</v>
      </c>
      <c r="ET41" s="3" t="s">
        <v>42</v>
      </c>
      <c r="EW41" s="3" t="e">
        <f>VLOOKUP($A41,AFKS!$C:$E,3,0)</f>
        <v>#N/A</v>
      </c>
      <c r="EX41" s="3" t="s">
        <v>43</v>
      </c>
      <c r="FA41" s="3">
        <f>VLOOKUP($A41,SNGS!$C:$E,3,0)</f>
        <v>10.63</v>
      </c>
      <c r="FB41" s="3" t="s">
        <v>44</v>
      </c>
      <c r="FE41" s="3">
        <f>VLOOKUP($A41,SNGSP!$C:$E,3,0)</f>
        <v>6.99</v>
      </c>
      <c r="FF41" s="3" t="s">
        <v>45</v>
      </c>
      <c r="FI41" s="3" t="e">
        <f>VLOOKUP($A41,TRMK!$C:$E,3,0)</f>
        <v>#N/A</v>
      </c>
      <c r="FJ41" s="3" t="s">
        <v>46</v>
      </c>
      <c r="FM41" s="3">
        <f>VLOOKUP($A41,TATN!$C:$E,3,0)</f>
        <v>25.4</v>
      </c>
      <c r="FN41" s="3" t="s">
        <v>47</v>
      </c>
      <c r="FQ41" s="3">
        <f>VLOOKUP($A41,TATNP!$C:$E,3,0)</f>
        <v>14.260999999999999</v>
      </c>
      <c r="FR41" s="3" t="s">
        <v>48</v>
      </c>
      <c r="FU41" s="3">
        <f>VLOOKUP($A41,TRNFP!$C:$E,3,0)</f>
        <v>10870</v>
      </c>
      <c r="FV41" s="3" t="s">
        <v>49</v>
      </c>
      <c r="FY41" s="3" t="e">
        <f>VLOOKUP($A41,URKA!$C:$E,3,0)</f>
        <v>#N/A</v>
      </c>
      <c r="FZ41" s="3" t="s">
        <v>50</v>
      </c>
      <c r="GC41" s="3" t="e">
        <f>VLOOKUP($A41,FEES!$C:$E,3,0)</f>
        <v>#N/A</v>
      </c>
      <c r="GD41" s="3" t="s">
        <v>51</v>
      </c>
      <c r="GG41" s="3" t="e">
        <f>VLOOKUP($A41,PHOR!$C:$E,3,0)</f>
        <v>#N/A</v>
      </c>
      <c r="GH41" s="3" t="s">
        <v>52</v>
      </c>
      <c r="GK41" s="3" t="e">
        <f>VLOOKUP($A41,GCHE!$C:$E,3,0)</f>
        <v>#N/A</v>
      </c>
      <c r="GL41" s="3" t="s">
        <v>53</v>
      </c>
      <c r="GO41" s="3" t="e">
        <f>VLOOKUP($A41,EONR!$C:$E,3,0)</f>
        <v>#N/A</v>
      </c>
    </row>
    <row r="42" spans="1:197" x14ac:dyDescent="0.45">
      <c r="A42" s="86">
        <v>37543</v>
      </c>
      <c r="B42" s="3" t="s">
        <v>5</v>
      </c>
      <c r="E42" s="3" t="e">
        <f>VLOOKUP($A42,POLY!$C:$E,3,0)</f>
        <v>#N/A</v>
      </c>
      <c r="F42" s="3" t="s">
        <v>6</v>
      </c>
      <c r="I42" s="3" t="e">
        <f>VLOOKUP($A42,YNDX!$C:$E,3,0)</f>
        <v>#N/A</v>
      </c>
      <c r="J42" s="3" t="s">
        <v>7</v>
      </c>
      <c r="M42" s="3" t="e">
        <f>VLOOKUP($A42,ALRS!$C:$E,3,0)</f>
        <v>#N/A</v>
      </c>
      <c r="N42" s="3" t="s">
        <v>8</v>
      </c>
      <c r="Q42" s="3" t="e">
        <f>VLOOKUP($A42,AKRN!$C:$E,3,0)</f>
        <v>#N/A</v>
      </c>
      <c r="R42" s="3" t="s">
        <v>9</v>
      </c>
      <c r="U42" s="3">
        <f>VLOOKUP($A42,AFLT!$C:$E,3,0)</f>
        <v>9.0399999999999991</v>
      </c>
      <c r="V42" s="3" t="s">
        <v>10</v>
      </c>
      <c r="Y42" s="3" t="e">
        <f>VLOOKUP($A42,BSPB!$C:$E,3,0)</f>
        <v>#N/A</v>
      </c>
      <c r="Z42" s="3" t="s">
        <v>11</v>
      </c>
      <c r="AC42" s="3" t="e">
        <f>VLOOKUP($A42,BANE!$C:$E,3,0)</f>
        <v>#N/A</v>
      </c>
      <c r="AD42" s="3" t="s">
        <v>12</v>
      </c>
      <c r="AG42" s="3" t="e">
        <f>VLOOKUP($A42,BANEP!$C:$E,3,0)</f>
        <v>#N/A</v>
      </c>
      <c r="AH42" s="3" t="s">
        <v>13</v>
      </c>
      <c r="AK42" s="3" t="e">
        <f>VLOOKUP($A42,VTBR!$C:$E,3,0)</f>
        <v>#N/A</v>
      </c>
      <c r="AL42" s="3" t="s">
        <v>14</v>
      </c>
      <c r="AO42" s="3" t="e">
        <f>VLOOKUP($A42,VSMO!$C:$E,3,0)</f>
        <v>#N/A</v>
      </c>
      <c r="AP42" s="3" t="s">
        <v>15</v>
      </c>
      <c r="AS42" s="3" t="e">
        <f>VLOOKUP($A42,GAZP!$C:$E,3,0)</f>
        <v>#N/A</v>
      </c>
      <c r="AT42" s="3" t="s">
        <v>16</v>
      </c>
      <c r="AW42" s="3">
        <f>VLOOKUP($A42,GMKN!$C:$E,3,0)</f>
        <v>597.77</v>
      </c>
      <c r="AX42" s="3" t="s">
        <v>17</v>
      </c>
      <c r="BA42" s="3" t="e">
        <f>VLOOKUP($A42,DIXY!$C:$E,3,0)</f>
        <v>#N/A</v>
      </c>
      <c r="BB42" s="3" t="s">
        <v>18</v>
      </c>
      <c r="BE42" s="3" t="e">
        <f>VLOOKUP($A42,IRAO!$C:$E,3,0)</f>
        <v>#N/A</v>
      </c>
      <c r="BF42" s="3" t="s">
        <v>19</v>
      </c>
      <c r="BI42" s="3" t="e">
        <f>VLOOKUP($A42,KMAZ!$C:$E,3,0)</f>
        <v>#N/A</v>
      </c>
      <c r="BJ42" s="3" t="s">
        <v>20</v>
      </c>
      <c r="BM42" s="3" t="e">
        <f>VLOOKUP($A42,LSRG!$C:$E,3,0)</f>
        <v>#N/A</v>
      </c>
      <c r="BN42" s="3" t="s">
        <v>21</v>
      </c>
      <c r="BQ42" s="3">
        <f>VLOOKUP($A42,LKOH!$C:$E,3,0)</f>
        <v>518</v>
      </c>
      <c r="BR42" s="3" t="s">
        <v>22</v>
      </c>
      <c r="BU42" s="3" t="e">
        <f>VLOOKUP($A42,MVID!$C:$E,3,0)</f>
        <v>#N/A</v>
      </c>
      <c r="BV42" s="3" t="s">
        <v>23</v>
      </c>
      <c r="BY42" s="3" t="e">
        <f>VLOOKUP($A42,MAGN!$C:$E,3,0)</f>
        <v>#N/A</v>
      </c>
      <c r="BZ42" s="3" t="s">
        <v>24</v>
      </c>
      <c r="CC42" s="3" t="e">
        <f>VLOOKUP($A42,MTSS!$C:$E,3,0)</f>
        <v>#N/A</v>
      </c>
      <c r="CD42" s="3" t="s">
        <v>25</v>
      </c>
      <c r="CG42" s="3" t="e">
        <f>VLOOKUP($A42,MGNT!$C:$E,3,0)</f>
        <v>#N/A</v>
      </c>
      <c r="CH42" s="3" t="s">
        <v>26</v>
      </c>
      <c r="CK42" s="3" t="e">
        <f>VLOOKUP($A42,MFON!$C:$E,3,0)</f>
        <v>#N/A</v>
      </c>
      <c r="CL42" s="3" t="s">
        <v>27</v>
      </c>
      <c r="CO42" s="3" t="e">
        <f>VLOOKUP($A42,MOEX!$C:$E,3,0)</f>
        <v>#N/A</v>
      </c>
      <c r="CP42" s="3" t="s">
        <v>28</v>
      </c>
      <c r="CS42" s="3" t="e">
        <f>VLOOKUP($A42,MSTT!$C:$E,3,0)</f>
        <v>#N/A</v>
      </c>
      <c r="CT42" s="3" t="s">
        <v>29</v>
      </c>
      <c r="CW42" s="3" t="e">
        <f>VLOOKUP($A42,NLMK!$C:$E,3,0)</f>
        <v>#N/A</v>
      </c>
      <c r="CX42" s="3" t="s">
        <v>30</v>
      </c>
      <c r="DA42" s="3" t="e">
        <f>VLOOKUP($A42,NMTP!$C:$E,3,0)</f>
        <v>#N/A</v>
      </c>
      <c r="DB42" s="3" t="s">
        <v>31</v>
      </c>
      <c r="DE42" s="3" t="e">
        <f>VLOOKUP($A42,NVTK!$C:$E,3,0)</f>
        <v>#N/A</v>
      </c>
      <c r="DF42" s="3" t="s">
        <v>32</v>
      </c>
      <c r="DI42" s="3" t="e">
        <f>VLOOKUP($A42,PIKK!$C:$E,3,0)</f>
        <v>#N/A</v>
      </c>
      <c r="DJ42" s="3" t="s">
        <v>33</v>
      </c>
      <c r="DM42" s="3" t="e">
        <f>VLOOKUP($A42,ROSN!$C:$E,3,0)</f>
        <v>#N/A</v>
      </c>
      <c r="DN42" s="3" t="s">
        <v>34</v>
      </c>
      <c r="DQ42" s="3">
        <f>VLOOKUP($A42,RTKM!$C:$E,3,0)</f>
        <v>33.99</v>
      </c>
      <c r="DR42" s="3" t="s">
        <v>35</v>
      </c>
      <c r="DU42" s="3">
        <f>VLOOKUP($A42,RTKMP!$C:$E,3,0)</f>
        <v>18.940000000000001</v>
      </c>
      <c r="DV42" s="3" t="s">
        <v>36</v>
      </c>
      <c r="DY42" s="3" t="e">
        <f>VLOOKUP($A42,HYDR!$C:$E,3,0)</f>
        <v>#N/A</v>
      </c>
      <c r="DZ42" s="3" t="s">
        <v>37</v>
      </c>
      <c r="EC42" s="3" t="e">
        <f>VLOOKUP($A42,RUAL!$C:$E,3,0)</f>
        <v>#N/A</v>
      </c>
      <c r="ED42" s="3" t="s">
        <v>38</v>
      </c>
      <c r="EG42" s="3" t="e">
        <f>VLOOKUP($A42,SVAV!$C:$E,3,0)</f>
        <v>#N/A</v>
      </c>
      <c r="EH42" s="3" t="s">
        <v>39</v>
      </c>
      <c r="EK42" s="3">
        <f>VLOOKUP($A42,SBER!$C:$E,3,0)</f>
        <v>5655</v>
      </c>
      <c r="EL42" s="3" t="s">
        <v>40</v>
      </c>
      <c r="EO42" s="3">
        <f>VLOOKUP($A42,SBERP!$C:$E,3,0)</f>
        <v>63.19</v>
      </c>
      <c r="EP42" s="3" t="s">
        <v>41</v>
      </c>
      <c r="ES42" s="3" t="e">
        <f>VLOOKUP($A42,CHMF!$C:$E,3,0)</f>
        <v>#N/A</v>
      </c>
      <c r="ET42" s="3" t="s">
        <v>42</v>
      </c>
      <c r="EW42" s="3" t="e">
        <f>VLOOKUP($A42,AFKS!$C:$E,3,0)</f>
        <v>#N/A</v>
      </c>
      <c r="EX42" s="3" t="s">
        <v>43</v>
      </c>
      <c r="FA42" s="3">
        <f>VLOOKUP($A42,SNGS!$C:$E,3,0)</f>
        <v>11.69</v>
      </c>
      <c r="FB42" s="3" t="s">
        <v>44</v>
      </c>
      <c r="FE42" s="3">
        <f>VLOOKUP($A42,SNGSP!$C:$E,3,0)</f>
        <v>7.24</v>
      </c>
      <c r="FF42" s="3" t="s">
        <v>45</v>
      </c>
      <c r="FI42" s="3" t="e">
        <f>VLOOKUP($A42,TRMK!$C:$E,3,0)</f>
        <v>#N/A</v>
      </c>
      <c r="FJ42" s="3" t="s">
        <v>46</v>
      </c>
      <c r="FM42" s="3">
        <f>VLOOKUP($A42,TATN!$C:$E,3,0)</f>
        <v>26.2</v>
      </c>
      <c r="FN42" s="3" t="s">
        <v>47</v>
      </c>
      <c r="FQ42" s="3">
        <f>VLOOKUP($A42,TATNP!$C:$E,3,0)</f>
        <v>14.75</v>
      </c>
      <c r="FR42" s="3" t="s">
        <v>48</v>
      </c>
      <c r="FU42" s="3">
        <f>VLOOKUP($A42,TRNFP!$C:$E,3,0)</f>
        <v>11050</v>
      </c>
      <c r="FV42" s="3" t="s">
        <v>49</v>
      </c>
      <c r="FY42" s="3" t="e">
        <f>VLOOKUP($A42,URKA!$C:$E,3,0)</f>
        <v>#N/A</v>
      </c>
      <c r="FZ42" s="3" t="s">
        <v>50</v>
      </c>
      <c r="GC42" s="3" t="e">
        <f>VLOOKUP($A42,FEES!$C:$E,3,0)</f>
        <v>#N/A</v>
      </c>
      <c r="GD42" s="3" t="s">
        <v>51</v>
      </c>
      <c r="GG42" s="3" t="e">
        <f>VLOOKUP($A42,PHOR!$C:$E,3,0)</f>
        <v>#N/A</v>
      </c>
      <c r="GH42" s="3" t="s">
        <v>52</v>
      </c>
      <c r="GK42" s="3" t="e">
        <f>VLOOKUP($A42,GCHE!$C:$E,3,0)</f>
        <v>#N/A</v>
      </c>
      <c r="GL42" s="3" t="s">
        <v>53</v>
      </c>
      <c r="GO42" s="3" t="e">
        <f>VLOOKUP($A42,EONR!$C:$E,3,0)</f>
        <v>#N/A</v>
      </c>
    </row>
    <row r="43" spans="1:197" x14ac:dyDescent="0.45">
      <c r="A43" s="86">
        <v>37550</v>
      </c>
      <c r="B43" s="3" t="s">
        <v>5</v>
      </c>
      <c r="E43" s="3" t="e">
        <f>VLOOKUP($A43,POLY!$C:$E,3,0)</f>
        <v>#N/A</v>
      </c>
      <c r="F43" s="3" t="s">
        <v>6</v>
      </c>
      <c r="I43" s="3" t="e">
        <f>VLOOKUP($A43,YNDX!$C:$E,3,0)</f>
        <v>#N/A</v>
      </c>
      <c r="J43" s="3" t="s">
        <v>7</v>
      </c>
      <c r="M43" s="3" t="e">
        <f>VLOOKUP($A43,ALRS!$C:$E,3,0)</f>
        <v>#N/A</v>
      </c>
      <c r="N43" s="3" t="s">
        <v>8</v>
      </c>
      <c r="Q43" s="3" t="e">
        <f>VLOOKUP($A43,AKRN!$C:$E,3,0)</f>
        <v>#N/A</v>
      </c>
      <c r="R43" s="3" t="s">
        <v>9</v>
      </c>
      <c r="U43" s="3">
        <f>VLOOKUP($A43,AFLT!$C:$E,3,0)</f>
        <v>9.91</v>
      </c>
      <c r="V43" s="3" t="s">
        <v>10</v>
      </c>
      <c r="Y43" s="3" t="e">
        <f>VLOOKUP($A43,BSPB!$C:$E,3,0)</f>
        <v>#N/A</v>
      </c>
      <c r="Z43" s="3" t="s">
        <v>11</v>
      </c>
      <c r="AC43" s="3" t="e">
        <f>VLOOKUP($A43,BANE!$C:$E,3,0)</f>
        <v>#N/A</v>
      </c>
      <c r="AD43" s="3" t="s">
        <v>12</v>
      </c>
      <c r="AG43" s="3" t="e">
        <f>VLOOKUP($A43,BANEP!$C:$E,3,0)</f>
        <v>#N/A</v>
      </c>
      <c r="AH43" s="3" t="s">
        <v>13</v>
      </c>
      <c r="AK43" s="3" t="e">
        <f>VLOOKUP($A43,VTBR!$C:$E,3,0)</f>
        <v>#N/A</v>
      </c>
      <c r="AL43" s="3" t="s">
        <v>14</v>
      </c>
      <c r="AO43" s="3" t="e">
        <f>VLOOKUP($A43,VSMO!$C:$E,3,0)</f>
        <v>#N/A</v>
      </c>
      <c r="AP43" s="3" t="s">
        <v>15</v>
      </c>
      <c r="AS43" s="3" t="e">
        <f>VLOOKUP($A43,GAZP!$C:$E,3,0)</f>
        <v>#N/A</v>
      </c>
      <c r="AT43" s="3" t="s">
        <v>16</v>
      </c>
      <c r="AW43" s="3">
        <f>VLOOKUP($A43,GMKN!$C:$E,3,0)</f>
        <v>582.99</v>
      </c>
      <c r="AX43" s="3" t="s">
        <v>17</v>
      </c>
      <c r="BA43" s="3" t="e">
        <f>VLOOKUP($A43,DIXY!$C:$E,3,0)</f>
        <v>#N/A</v>
      </c>
      <c r="BB43" s="3" t="s">
        <v>18</v>
      </c>
      <c r="BE43" s="3" t="e">
        <f>VLOOKUP($A43,IRAO!$C:$E,3,0)</f>
        <v>#N/A</v>
      </c>
      <c r="BF43" s="3" t="s">
        <v>19</v>
      </c>
      <c r="BI43" s="3" t="e">
        <f>VLOOKUP($A43,KMAZ!$C:$E,3,0)</f>
        <v>#N/A</v>
      </c>
      <c r="BJ43" s="3" t="s">
        <v>20</v>
      </c>
      <c r="BM43" s="3" t="e">
        <f>VLOOKUP($A43,LSRG!$C:$E,3,0)</f>
        <v>#N/A</v>
      </c>
      <c r="BN43" s="3" t="s">
        <v>21</v>
      </c>
      <c r="BQ43" s="3">
        <f>VLOOKUP($A43,LKOH!$C:$E,3,0)</f>
        <v>496.01</v>
      </c>
      <c r="BR43" s="3" t="s">
        <v>22</v>
      </c>
      <c r="BU43" s="3" t="e">
        <f>VLOOKUP($A43,MVID!$C:$E,3,0)</f>
        <v>#N/A</v>
      </c>
      <c r="BV43" s="3" t="s">
        <v>23</v>
      </c>
      <c r="BY43" s="3" t="e">
        <f>VLOOKUP($A43,MAGN!$C:$E,3,0)</f>
        <v>#N/A</v>
      </c>
      <c r="BZ43" s="3" t="s">
        <v>24</v>
      </c>
      <c r="CC43" s="3" t="e">
        <f>VLOOKUP($A43,MTSS!$C:$E,3,0)</f>
        <v>#N/A</v>
      </c>
      <c r="CD43" s="3" t="s">
        <v>25</v>
      </c>
      <c r="CG43" s="3" t="e">
        <f>VLOOKUP($A43,MGNT!$C:$E,3,0)</f>
        <v>#N/A</v>
      </c>
      <c r="CH43" s="3" t="s">
        <v>26</v>
      </c>
      <c r="CK43" s="3" t="e">
        <f>VLOOKUP($A43,MFON!$C:$E,3,0)</f>
        <v>#N/A</v>
      </c>
      <c r="CL43" s="3" t="s">
        <v>27</v>
      </c>
      <c r="CO43" s="3" t="e">
        <f>VLOOKUP($A43,MOEX!$C:$E,3,0)</f>
        <v>#N/A</v>
      </c>
      <c r="CP43" s="3" t="s">
        <v>28</v>
      </c>
      <c r="CS43" s="3" t="e">
        <f>VLOOKUP($A43,MSTT!$C:$E,3,0)</f>
        <v>#N/A</v>
      </c>
      <c r="CT43" s="3" t="s">
        <v>29</v>
      </c>
      <c r="CW43" s="3" t="e">
        <f>VLOOKUP($A43,NLMK!$C:$E,3,0)</f>
        <v>#N/A</v>
      </c>
      <c r="CX43" s="3" t="s">
        <v>30</v>
      </c>
      <c r="DA43" s="3" t="e">
        <f>VLOOKUP($A43,NMTP!$C:$E,3,0)</f>
        <v>#N/A</v>
      </c>
      <c r="DB43" s="3" t="s">
        <v>31</v>
      </c>
      <c r="DE43" s="3" t="e">
        <f>VLOOKUP($A43,NVTK!$C:$E,3,0)</f>
        <v>#N/A</v>
      </c>
      <c r="DF43" s="3" t="s">
        <v>32</v>
      </c>
      <c r="DI43" s="3" t="e">
        <f>VLOOKUP($A43,PIKK!$C:$E,3,0)</f>
        <v>#N/A</v>
      </c>
      <c r="DJ43" s="3" t="s">
        <v>33</v>
      </c>
      <c r="DM43" s="3" t="e">
        <f>VLOOKUP($A43,ROSN!$C:$E,3,0)</f>
        <v>#N/A</v>
      </c>
      <c r="DN43" s="3" t="s">
        <v>34</v>
      </c>
      <c r="DQ43" s="3">
        <f>VLOOKUP($A43,RTKM!$C:$E,3,0)</f>
        <v>33.14</v>
      </c>
      <c r="DR43" s="3" t="s">
        <v>35</v>
      </c>
      <c r="DU43" s="3">
        <f>VLOOKUP($A43,RTKMP!$C:$E,3,0)</f>
        <v>18.940000000000001</v>
      </c>
      <c r="DV43" s="3" t="s">
        <v>36</v>
      </c>
      <c r="DY43" s="3" t="e">
        <f>VLOOKUP($A43,HYDR!$C:$E,3,0)</f>
        <v>#N/A</v>
      </c>
      <c r="DZ43" s="3" t="s">
        <v>37</v>
      </c>
      <c r="EC43" s="3" t="e">
        <f>VLOOKUP($A43,RUAL!$C:$E,3,0)</f>
        <v>#N/A</v>
      </c>
      <c r="ED43" s="3" t="s">
        <v>38</v>
      </c>
      <c r="EG43" s="3" t="e">
        <f>VLOOKUP($A43,SVAV!$C:$E,3,0)</f>
        <v>#N/A</v>
      </c>
      <c r="EH43" s="3" t="s">
        <v>39</v>
      </c>
      <c r="EK43" s="3">
        <f>VLOOKUP($A43,SBER!$C:$E,3,0)</f>
        <v>5672</v>
      </c>
      <c r="EL43" s="3" t="s">
        <v>40</v>
      </c>
      <c r="EO43" s="3">
        <f>VLOOKUP($A43,SBERP!$C:$E,3,0)</f>
        <v>64.39</v>
      </c>
      <c r="EP43" s="3" t="s">
        <v>41</v>
      </c>
      <c r="ES43" s="3" t="e">
        <f>VLOOKUP($A43,CHMF!$C:$E,3,0)</f>
        <v>#N/A</v>
      </c>
      <c r="ET43" s="3" t="s">
        <v>42</v>
      </c>
      <c r="EW43" s="3" t="e">
        <f>VLOOKUP($A43,AFKS!$C:$E,3,0)</f>
        <v>#N/A</v>
      </c>
      <c r="EX43" s="3" t="s">
        <v>43</v>
      </c>
      <c r="FA43" s="3">
        <f>VLOOKUP($A43,SNGS!$C:$E,3,0)</f>
        <v>11.244999999999999</v>
      </c>
      <c r="FB43" s="3" t="s">
        <v>44</v>
      </c>
      <c r="FE43" s="3">
        <f>VLOOKUP($A43,SNGSP!$C:$E,3,0)</f>
        <v>7.24</v>
      </c>
      <c r="FF43" s="3" t="s">
        <v>45</v>
      </c>
      <c r="FI43" s="3" t="e">
        <f>VLOOKUP($A43,TRMK!$C:$E,3,0)</f>
        <v>#N/A</v>
      </c>
      <c r="FJ43" s="3" t="s">
        <v>46</v>
      </c>
      <c r="FM43" s="3">
        <f>VLOOKUP($A43,TATN!$C:$E,3,0)</f>
        <v>26.14</v>
      </c>
      <c r="FN43" s="3" t="s">
        <v>47</v>
      </c>
      <c r="FQ43" s="3">
        <f>VLOOKUP($A43,TATNP!$C:$E,3,0)</f>
        <v>14.75</v>
      </c>
      <c r="FR43" s="3" t="s">
        <v>48</v>
      </c>
      <c r="FU43" s="3">
        <f>VLOOKUP($A43,TRNFP!$C:$E,3,0)</f>
        <v>11345</v>
      </c>
      <c r="FV43" s="3" t="s">
        <v>49</v>
      </c>
      <c r="FY43" s="3" t="e">
        <f>VLOOKUP($A43,URKA!$C:$E,3,0)</f>
        <v>#N/A</v>
      </c>
      <c r="FZ43" s="3" t="s">
        <v>50</v>
      </c>
      <c r="GC43" s="3" t="e">
        <f>VLOOKUP($A43,FEES!$C:$E,3,0)</f>
        <v>#N/A</v>
      </c>
      <c r="GD43" s="3" t="s">
        <v>51</v>
      </c>
      <c r="GG43" s="3" t="e">
        <f>VLOOKUP($A43,PHOR!$C:$E,3,0)</f>
        <v>#N/A</v>
      </c>
      <c r="GH43" s="3" t="s">
        <v>52</v>
      </c>
      <c r="GK43" s="3" t="e">
        <f>VLOOKUP($A43,GCHE!$C:$E,3,0)</f>
        <v>#N/A</v>
      </c>
      <c r="GL43" s="3" t="s">
        <v>53</v>
      </c>
      <c r="GO43" s="3" t="e">
        <f>VLOOKUP($A43,EONR!$C:$E,3,0)</f>
        <v>#N/A</v>
      </c>
    </row>
    <row r="44" spans="1:197" x14ac:dyDescent="0.45">
      <c r="A44" s="86">
        <v>37557</v>
      </c>
      <c r="B44" s="3" t="s">
        <v>5</v>
      </c>
      <c r="E44" s="3" t="e">
        <f>VLOOKUP($A44,POLY!$C:$E,3,0)</f>
        <v>#N/A</v>
      </c>
      <c r="F44" s="3" t="s">
        <v>6</v>
      </c>
      <c r="I44" s="3" t="e">
        <f>VLOOKUP($A44,YNDX!$C:$E,3,0)</f>
        <v>#N/A</v>
      </c>
      <c r="J44" s="3" t="s">
        <v>7</v>
      </c>
      <c r="M44" s="3" t="e">
        <f>VLOOKUP($A44,ALRS!$C:$E,3,0)</f>
        <v>#N/A</v>
      </c>
      <c r="N44" s="3" t="s">
        <v>8</v>
      </c>
      <c r="Q44" s="3" t="e">
        <f>VLOOKUP($A44,AKRN!$C:$E,3,0)</f>
        <v>#N/A</v>
      </c>
      <c r="R44" s="3" t="s">
        <v>9</v>
      </c>
      <c r="U44" s="3">
        <f>VLOOKUP($A44,AFLT!$C:$E,3,0)</f>
        <v>10.1</v>
      </c>
      <c r="V44" s="3" t="s">
        <v>10</v>
      </c>
      <c r="Y44" s="3" t="e">
        <f>VLOOKUP($A44,BSPB!$C:$E,3,0)</f>
        <v>#N/A</v>
      </c>
      <c r="Z44" s="3" t="s">
        <v>11</v>
      </c>
      <c r="AC44" s="3" t="e">
        <f>VLOOKUP($A44,BANE!$C:$E,3,0)</f>
        <v>#N/A</v>
      </c>
      <c r="AD44" s="3" t="s">
        <v>12</v>
      </c>
      <c r="AG44" s="3" t="e">
        <f>VLOOKUP($A44,BANEP!$C:$E,3,0)</f>
        <v>#N/A</v>
      </c>
      <c r="AH44" s="3" t="s">
        <v>13</v>
      </c>
      <c r="AK44" s="3" t="e">
        <f>VLOOKUP($A44,VTBR!$C:$E,3,0)</f>
        <v>#N/A</v>
      </c>
      <c r="AL44" s="3" t="s">
        <v>14</v>
      </c>
      <c r="AO44" s="3" t="e">
        <f>VLOOKUP($A44,VSMO!$C:$E,3,0)</f>
        <v>#N/A</v>
      </c>
      <c r="AP44" s="3" t="s">
        <v>15</v>
      </c>
      <c r="AS44" s="3" t="e">
        <f>VLOOKUP($A44,GAZP!$C:$E,3,0)</f>
        <v>#N/A</v>
      </c>
      <c r="AT44" s="3" t="s">
        <v>16</v>
      </c>
      <c r="AW44" s="3">
        <f>VLOOKUP($A44,GMKN!$C:$E,3,0)</f>
        <v>640.01</v>
      </c>
      <c r="AX44" s="3" t="s">
        <v>17</v>
      </c>
      <c r="BA44" s="3" t="e">
        <f>VLOOKUP($A44,DIXY!$C:$E,3,0)</f>
        <v>#N/A</v>
      </c>
      <c r="BB44" s="3" t="s">
        <v>18</v>
      </c>
      <c r="BE44" s="3" t="e">
        <f>VLOOKUP($A44,IRAO!$C:$E,3,0)</f>
        <v>#N/A</v>
      </c>
      <c r="BF44" s="3" t="s">
        <v>19</v>
      </c>
      <c r="BI44" s="3" t="e">
        <f>VLOOKUP($A44,KMAZ!$C:$E,3,0)</f>
        <v>#N/A</v>
      </c>
      <c r="BJ44" s="3" t="s">
        <v>20</v>
      </c>
      <c r="BM44" s="3" t="e">
        <f>VLOOKUP($A44,LSRG!$C:$E,3,0)</f>
        <v>#N/A</v>
      </c>
      <c r="BN44" s="3" t="s">
        <v>21</v>
      </c>
      <c r="BQ44" s="3">
        <f>VLOOKUP($A44,LKOH!$C:$E,3,0)</f>
        <v>521</v>
      </c>
      <c r="BR44" s="3" t="s">
        <v>22</v>
      </c>
      <c r="BU44" s="3" t="e">
        <f>VLOOKUP($A44,MVID!$C:$E,3,0)</f>
        <v>#N/A</v>
      </c>
      <c r="BV44" s="3" t="s">
        <v>23</v>
      </c>
      <c r="BY44" s="3" t="e">
        <f>VLOOKUP($A44,MAGN!$C:$E,3,0)</f>
        <v>#N/A</v>
      </c>
      <c r="BZ44" s="3" t="s">
        <v>24</v>
      </c>
      <c r="CC44" s="3" t="e">
        <f>VLOOKUP($A44,MTSS!$C:$E,3,0)</f>
        <v>#N/A</v>
      </c>
      <c r="CD44" s="3" t="s">
        <v>25</v>
      </c>
      <c r="CG44" s="3" t="e">
        <f>VLOOKUP($A44,MGNT!$C:$E,3,0)</f>
        <v>#N/A</v>
      </c>
      <c r="CH44" s="3" t="s">
        <v>26</v>
      </c>
      <c r="CK44" s="3" t="e">
        <f>VLOOKUP($A44,MFON!$C:$E,3,0)</f>
        <v>#N/A</v>
      </c>
      <c r="CL44" s="3" t="s">
        <v>27</v>
      </c>
      <c r="CO44" s="3" t="e">
        <f>VLOOKUP($A44,MOEX!$C:$E,3,0)</f>
        <v>#N/A</v>
      </c>
      <c r="CP44" s="3" t="s">
        <v>28</v>
      </c>
      <c r="CS44" s="3" t="e">
        <f>VLOOKUP($A44,MSTT!$C:$E,3,0)</f>
        <v>#N/A</v>
      </c>
      <c r="CT44" s="3" t="s">
        <v>29</v>
      </c>
      <c r="CW44" s="3" t="e">
        <f>VLOOKUP($A44,NLMK!$C:$E,3,0)</f>
        <v>#N/A</v>
      </c>
      <c r="CX44" s="3" t="s">
        <v>30</v>
      </c>
      <c r="DA44" s="3" t="e">
        <f>VLOOKUP($A44,NMTP!$C:$E,3,0)</f>
        <v>#N/A</v>
      </c>
      <c r="DB44" s="3" t="s">
        <v>31</v>
      </c>
      <c r="DE44" s="3" t="e">
        <f>VLOOKUP($A44,NVTK!$C:$E,3,0)</f>
        <v>#N/A</v>
      </c>
      <c r="DF44" s="3" t="s">
        <v>32</v>
      </c>
      <c r="DI44" s="3" t="e">
        <f>VLOOKUP($A44,PIKK!$C:$E,3,0)</f>
        <v>#N/A</v>
      </c>
      <c r="DJ44" s="3" t="s">
        <v>33</v>
      </c>
      <c r="DM44" s="3" t="e">
        <f>VLOOKUP($A44,ROSN!$C:$E,3,0)</f>
        <v>#N/A</v>
      </c>
      <c r="DN44" s="3" t="s">
        <v>34</v>
      </c>
      <c r="DQ44" s="3">
        <f>VLOOKUP($A44,RTKM!$C:$E,3,0)</f>
        <v>36.35</v>
      </c>
      <c r="DR44" s="3" t="s">
        <v>35</v>
      </c>
      <c r="DU44" s="3">
        <f>VLOOKUP($A44,RTKMP!$C:$E,3,0)</f>
        <v>21.2</v>
      </c>
      <c r="DV44" s="3" t="s">
        <v>36</v>
      </c>
      <c r="DY44" s="3" t="e">
        <f>VLOOKUP($A44,HYDR!$C:$E,3,0)</f>
        <v>#N/A</v>
      </c>
      <c r="DZ44" s="3" t="s">
        <v>37</v>
      </c>
      <c r="EC44" s="3" t="e">
        <f>VLOOKUP($A44,RUAL!$C:$E,3,0)</f>
        <v>#N/A</v>
      </c>
      <c r="ED44" s="3" t="s">
        <v>38</v>
      </c>
      <c r="EG44" s="3" t="e">
        <f>VLOOKUP($A44,SVAV!$C:$E,3,0)</f>
        <v>#N/A</v>
      </c>
      <c r="EH44" s="3" t="s">
        <v>39</v>
      </c>
      <c r="EK44" s="3">
        <f>VLOOKUP($A44,SBER!$C:$E,3,0)</f>
        <v>6088</v>
      </c>
      <c r="EL44" s="3" t="s">
        <v>40</v>
      </c>
      <c r="EO44" s="3">
        <f>VLOOKUP($A44,SBERP!$C:$E,3,0)</f>
        <v>68.150000000000006</v>
      </c>
      <c r="EP44" s="3" t="s">
        <v>41</v>
      </c>
      <c r="ES44" s="3" t="e">
        <f>VLOOKUP($A44,CHMF!$C:$E,3,0)</f>
        <v>#N/A</v>
      </c>
      <c r="ET44" s="3" t="s">
        <v>42</v>
      </c>
      <c r="EW44" s="3" t="e">
        <f>VLOOKUP($A44,AFKS!$C:$E,3,0)</f>
        <v>#N/A</v>
      </c>
      <c r="EX44" s="3" t="s">
        <v>43</v>
      </c>
      <c r="FA44" s="3">
        <f>VLOOKUP($A44,SNGS!$C:$E,3,0)</f>
        <v>11.31</v>
      </c>
      <c r="FB44" s="3" t="s">
        <v>44</v>
      </c>
      <c r="FE44" s="3">
        <f>VLOOKUP($A44,SNGSP!$C:$E,3,0)</f>
        <v>7.15</v>
      </c>
      <c r="FF44" s="3" t="s">
        <v>45</v>
      </c>
      <c r="FI44" s="3" t="e">
        <f>VLOOKUP($A44,TRMK!$C:$E,3,0)</f>
        <v>#N/A</v>
      </c>
      <c r="FJ44" s="3" t="s">
        <v>46</v>
      </c>
      <c r="FM44" s="3">
        <f>VLOOKUP($A44,TATN!$C:$E,3,0)</f>
        <v>25.78</v>
      </c>
      <c r="FN44" s="3" t="s">
        <v>47</v>
      </c>
      <c r="FQ44" s="3">
        <f>VLOOKUP($A44,TATNP!$C:$E,3,0)</f>
        <v>15.1</v>
      </c>
      <c r="FR44" s="3" t="s">
        <v>48</v>
      </c>
      <c r="FU44" s="3">
        <f>VLOOKUP($A44,TRNFP!$C:$E,3,0)</f>
        <v>11451</v>
      </c>
      <c r="FV44" s="3" t="s">
        <v>49</v>
      </c>
      <c r="FY44" s="3" t="e">
        <f>VLOOKUP($A44,URKA!$C:$E,3,0)</f>
        <v>#N/A</v>
      </c>
      <c r="FZ44" s="3" t="s">
        <v>50</v>
      </c>
      <c r="GC44" s="3" t="e">
        <f>VLOOKUP($A44,FEES!$C:$E,3,0)</f>
        <v>#N/A</v>
      </c>
      <c r="GD44" s="3" t="s">
        <v>51</v>
      </c>
      <c r="GG44" s="3" t="e">
        <f>VLOOKUP($A44,PHOR!$C:$E,3,0)</f>
        <v>#N/A</v>
      </c>
      <c r="GH44" s="3" t="s">
        <v>52</v>
      </c>
      <c r="GK44" s="3" t="e">
        <f>VLOOKUP($A44,GCHE!$C:$E,3,0)</f>
        <v>#N/A</v>
      </c>
      <c r="GL44" s="3" t="s">
        <v>53</v>
      </c>
      <c r="GO44" s="3" t="e">
        <f>VLOOKUP($A44,EONR!$C:$E,3,0)</f>
        <v>#N/A</v>
      </c>
    </row>
    <row r="45" spans="1:197" x14ac:dyDescent="0.45">
      <c r="A45" s="86">
        <v>37564</v>
      </c>
      <c r="B45" s="3" t="s">
        <v>5</v>
      </c>
      <c r="E45" s="3" t="e">
        <f>VLOOKUP($A45,POLY!$C:$E,3,0)</f>
        <v>#N/A</v>
      </c>
      <c r="F45" s="3" t="s">
        <v>6</v>
      </c>
      <c r="I45" s="3" t="e">
        <f>VLOOKUP($A45,YNDX!$C:$E,3,0)</f>
        <v>#N/A</v>
      </c>
      <c r="J45" s="3" t="s">
        <v>7</v>
      </c>
      <c r="M45" s="3" t="e">
        <f>VLOOKUP($A45,ALRS!$C:$E,3,0)</f>
        <v>#N/A</v>
      </c>
      <c r="N45" s="3" t="s">
        <v>8</v>
      </c>
      <c r="Q45" s="3" t="e">
        <f>VLOOKUP($A45,AKRN!$C:$E,3,0)</f>
        <v>#N/A</v>
      </c>
      <c r="R45" s="3" t="s">
        <v>9</v>
      </c>
      <c r="U45" s="3">
        <f>VLOOKUP($A45,AFLT!$C:$E,3,0)</f>
        <v>9.85</v>
      </c>
      <c r="V45" s="3" t="s">
        <v>10</v>
      </c>
      <c r="Y45" s="3" t="e">
        <f>VLOOKUP($A45,BSPB!$C:$E,3,0)</f>
        <v>#N/A</v>
      </c>
      <c r="Z45" s="3" t="s">
        <v>11</v>
      </c>
      <c r="AC45" s="3" t="e">
        <f>VLOOKUP($A45,BANE!$C:$E,3,0)</f>
        <v>#N/A</v>
      </c>
      <c r="AD45" s="3" t="s">
        <v>12</v>
      </c>
      <c r="AG45" s="3" t="e">
        <f>VLOOKUP($A45,BANEP!$C:$E,3,0)</f>
        <v>#N/A</v>
      </c>
      <c r="AH45" s="3" t="s">
        <v>13</v>
      </c>
      <c r="AK45" s="3" t="e">
        <f>VLOOKUP($A45,VTBR!$C:$E,3,0)</f>
        <v>#N/A</v>
      </c>
      <c r="AL45" s="3" t="s">
        <v>14</v>
      </c>
      <c r="AO45" s="3" t="e">
        <f>VLOOKUP($A45,VSMO!$C:$E,3,0)</f>
        <v>#N/A</v>
      </c>
      <c r="AP45" s="3" t="s">
        <v>15</v>
      </c>
      <c r="AS45" s="3" t="e">
        <f>VLOOKUP($A45,GAZP!$C:$E,3,0)</f>
        <v>#N/A</v>
      </c>
      <c r="AT45" s="3" t="s">
        <v>16</v>
      </c>
      <c r="AW45" s="3">
        <f>VLOOKUP($A45,GMKN!$C:$E,3,0)</f>
        <v>626.04999999999995</v>
      </c>
      <c r="AX45" s="3" t="s">
        <v>17</v>
      </c>
      <c r="BA45" s="3" t="e">
        <f>VLOOKUP($A45,DIXY!$C:$E,3,0)</f>
        <v>#N/A</v>
      </c>
      <c r="BB45" s="3" t="s">
        <v>18</v>
      </c>
      <c r="BE45" s="3" t="e">
        <f>VLOOKUP($A45,IRAO!$C:$E,3,0)</f>
        <v>#N/A</v>
      </c>
      <c r="BF45" s="3" t="s">
        <v>19</v>
      </c>
      <c r="BI45" s="3" t="e">
        <f>VLOOKUP($A45,KMAZ!$C:$E,3,0)</f>
        <v>#N/A</v>
      </c>
      <c r="BJ45" s="3" t="s">
        <v>20</v>
      </c>
      <c r="BM45" s="3" t="e">
        <f>VLOOKUP($A45,LSRG!$C:$E,3,0)</f>
        <v>#N/A</v>
      </c>
      <c r="BN45" s="3" t="s">
        <v>21</v>
      </c>
      <c r="BQ45" s="3">
        <f>VLOOKUP($A45,LKOH!$C:$E,3,0)</f>
        <v>510.95</v>
      </c>
      <c r="BR45" s="3" t="s">
        <v>22</v>
      </c>
      <c r="BU45" s="3" t="e">
        <f>VLOOKUP($A45,MVID!$C:$E,3,0)</f>
        <v>#N/A</v>
      </c>
      <c r="BV45" s="3" t="s">
        <v>23</v>
      </c>
      <c r="BY45" s="3" t="e">
        <f>VLOOKUP($A45,MAGN!$C:$E,3,0)</f>
        <v>#N/A</v>
      </c>
      <c r="BZ45" s="3" t="s">
        <v>24</v>
      </c>
      <c r="CC45" s="3" t="e">
        <f>VLOOKUP($A45,MTSS!$C:$E,3,0)</f>
        <v>#N/A</v>
      </c>
      <c r="CD45" s="3" t="s">
        <v>25</v>
      </c>
      <c r="CG45" s="3" t="e">
        <f>VLOOKUP($A45,MGNT!$C:$E,3,0)</f>
        <v>#N/A</v>
      </c>
      <c r="CH45" s="3" t="s">
        <v>26</v>
      </c>
      <c r="CK45" s="3" t="e">
        <f>VLOOKUP($A45,MFON!$C:$E,3,0)</f>
        <v>#N/A</v>
      </c>
      <c r="CL45" s="3" t="s">
        <v>27</v>
      </c>
      <c r="CO45" s="3" t="e">
        <f>VLOOKUP($A45,MOEX!$C:$E,3,0)</f>
        <v>#N/A</v>
      </c>
      <c r="CP45" s="3" t="s">
        <v>28</v>
      </c>
      <c r="CS45" s="3" t="e">
        <f>VLOOKUP($A45,MSTT!$C:$E,3,0)</f>
        <v>#N/A</v>
      </c>
      <c r="CT45" s="3" t="s">
        <v>29</v>
      </c>
      <c r="CW45" s="3" t="e">
        <f>VLOOKUP($A45,NLMK!$C:$E,3,0)</f>
        <v>#N/A</v>
      </c>
      <c r="CX45" s="3" t="s">
        <v>30</v>
      </c>
      <c r="DA45" s="3" t="e">
        <f>VLOOKUP($A45,NMTP!$C:$E,3,0)</f>
        <v>#N/A</v>
      </c>
      <c r="DB45" s="3" t="s">
        <v>31</v>
      </c>
      <c r="DE45" s="3" t="e">
        <f>VLOOKUP($A45,NVTK!$C:$E,3,0)</f>
        <v>#N/A</v>
      </c>
      <c r="DF45" s="3" t="s">
        <v>32</v>
      </c>
      <c r="DI45" s="3" t="e">
        <f>VLOOKUP($A45,PIKK!$C:$E,3,0)</f>
        <v>#N/A</v>
      </c>
      <c r="DJ45" s="3" t="s">
        <v>33</v>
      </c>
      <c r="DM45" s="3" t="e">
        <f>VLOOKUP($A45,ROSN!$C:$E,3,0)</f>
        <v>#N/A</v>
      </c>
      <c r="DN45" s="3" t="s">
        <v>34</v>
      </c>
      <c r="DQ45" s="3">
        <f>VLOOKUP($A45,RTKM!$C:$E,3,0)</f>
        <v>36.56</v>
      </c>
      <c r="DR45" s="3" t="s">
        <v>35</v>
      </c>
      <c r="DU45" s="3">
        <f>VLOOKUP($A45,RTKMP!$C:$E,3,0)</f>
        <v>21.83</v>
      </c>
      <c r="DV45" s="3" t="s">
        <v>36</v>
      </c>
      <c r="DY45" s="3" t="e">
        <f>VLOOKUP($A45,HYDR!$C:$E,3,0)</f>
        <v>#N/A</v>
      </c>
      <c r="DZ45" s="3" t="s">
        <v>37</v>
      </c>
      <c r="EC45" s="3" t="e">
        <f>VLOOKUP($A45,RUAL!$C:$E,3,0)</f>
        <v>#N/A</v>
      </c>
      <c r="ED45" s="3" t="s">
        <v>38</v>
      </c>
      <c r="EG45" s="3" t="e">
        <f>VLOOKUP($A45,SVAV!$C:$E,3,0)</f>
        <v>#N/A</v>
      </c>
      <c r="EH45" s="3" t="s">
        <v>39</v>
      </c>
      <c r="EK45" s="3">
        <f>VLOOKUP($A45,SBER!$C:$E,3,0)</f>
        <v>5940</v>
      </c>
      <c r="EL45" s="3" t="s">
        <v>40</v>
      </c>
      <c r="EO45" s="3">
        <f>VLOOKUP($A45,SBERP!$C:$E,3,0)</f>
        <v>66.7</v>
      </c>
      <c r="EP45" s="3" t="s">
        <v>41</v>
      </c>
      <c r="ES45" s="3" t="e">
        <f>VLOOKUP($A45,CHMF!$C:$E,3,0)</f>
        <v>#N/A</v>
      </c>
      <c r="ET45" s="3" t="s">
        <v>42</v>
      </c>
      <c r="EW45" s="3" t="e">
        <f>VLOOKUP($A45,AFKS!$C:$E,3,0)</f>
        <v>#N/A</v>
      </c>
      <c r="EX45" s="3" t="s">
        <v>43</v>
      </c>
      <c r="FA45" s="3">
        <f>VLOOKUP($A45,SNGS!$C:$E,3,0)</f>
        <v>10.65</v>
      </c>
      <c r="FB45" s="3" t="s">
        <v>44</v>
      </c>
      <c r="FE45" s="3">
        <f>VLOOKUP($A45,SNGSP!$C:$E,3,0)</f>
        <v>6.97</v>
      </c>
      <c r="FF45" s="3" t="s">
        <v>45</v>
      </c>
      <c r="FI45" s="3" t="e">
        <f>VLOOKUP($A45,TRMK!$C:$E,3,0)</f>
        <v>#N/A</v>
      </c>
      <c r="FJ45" s="3" t="s">
        <v>46</v>
      </c>
      <c r="FM45" s="3">
        <f>VLOOKUP($A45,TATN!$C:$E,3,0)</f>
        <v>23.74</v>
      </c>
      <c r="FN45" s="3" t="s">
        <v>47</v>
      </c>
      <c r="FQ45" s="3">
        <f>VLOOKUP($A45,TATNP!$C:$E,3,0)</f>
        <v>14.699</v>
      </c>
      <c r="FR45" s="3" t="s">
        <v>48</v>
      </c>
      <c r="FU45" s="3">
        <f>VLOOKUP($A45,TRNFP!$C:$E,3,0)</f>
        <v>11271.01</v>
      </c>
      <c r="FV45" s="3" t="s">
        <v>49</v>
      </c>
      <c r="FY45" s="3" t="e">
        <f>VLOOKUP($A45,URKA!$C:$E,3,0)</f>
        <v>#N/A</v>
      </c>
      <c r="FZ45" s="3" t="s">
        <v>50</v>
      </c>
      <c r="GC45" s="3" t="e">
        <f>VLOOKUP($A45,FEES!$C:$E,3,0)</f>
        <v>#N/A</v>
      </c>
      <c r="GD45" s="3" t="s">
        <v>51</v>
      </c>
      <c r="GG45" s="3" t="e">
        <f>VLOOKUP($A45,PHOR!$C:$E,3,0)</f>
        <v>#N/A</v>
      </c>
      <c r="GH45" s="3" t="s">
        <v>52</v>
      </c>
      <c r="GK45" s="3" t="e">
        <f>VLOOKUP($A45,GCHE!$C:$E,3,0)</f>
        <v>#N/A</v>
      </c>
      <c r="GL45" s="3" t="s">
        <v>53</v>
      </c>
      <c r="GO45" s="3" t="e">
        <f>VLOOKUP($A45,EONR!$C:$E,3,0)</f>
        <v>#N/A</v>
      </c>
    </row>
    <row r="46" spans="1:197" x14ac:dyDescent="0.45">
      <c r="A46" s="86">
        <v>37571</v>
      </c>
      <c r="B46" s="3" t="s">
        <v>5</v>
      </c>
      <c r="E46" s="3" t="e">
        <f>VLOOKUP($A46,POLY!$C:$E,3,0)</f>
        <v>#N/A</v>
      </c>
      <c r="F46" s="3" t="s">
        <v>6</v>
      </c>
      <c r="I46" s="3" t="e">
        <f>VLOOKUP($A46,YNDX!$C:$E,3,0)</f>
        <v>#N/A</v>
      </c>
      <c r="J46" s="3" t="s">
        <v>7</v>
      </c>
      <c r="M46" s="3" t="e">
        <f>VLOOKUP($A46,ALRS!$C:$E,3,0)</f>
        <v>#N/A</v>
      </c>
      <c r="N46" s="3" t="s">
        <v>8</v>
      </c>
      <c r="Q46" s="3" t="e">
        <f>VLOOKUP($A46,AKRN!$C:$E,3,0)</f>
        <v>#N/A</v>
      </c>
      <c r="R46" s="3" t="s">
        <v>9</v>
      </c>
      <c r="U46" s="3">
        <f>VLOOKUP($A46,AFLT!$C:$E,3,0)</f>
        <v>10</v>
      </c>
      <c r="V46" s="3" t="s">
        <v>10</v>
      </c>
      <c r="Y46" s="3" t="e">
        <f>VLOOKUP($A46,BSPB!$C:$E,3,0)</f>
        <v>#N/A</v>
      </c>
      <c r="Z46" s="3" t="s">
        <v>11</v>
      </c>
      <c r="AC46" s="3" t="e">
        <f>VLOOKUP($A46,BANE!$C:$E,3,0)</f>
        <v>#N/A</v>
      </c>
      <c r="AD46" s="3" t="s">
        <v>12</v>
      </c>
      <c r="AG46" s="3" t="e">
        <f>VLOOKUP($A46,BANEP!$C:$E,3,0)</f>
        <v>#N/A</v>
      </c>
      <c r="AH46" s="3" t="s">
        <v>13</v>
      </c>
      <c r="AK46" s="3" t="e">
        <f>VLOOKUP($A46,VTBR!$C:$E,3,0)</f>
        <v>#N/A</v>
      </c>
      <c r="AL46" s="3" t="s">
        <v>14</v>
      </c>
      <c r="AO46" s="3" t="e">
        <f>VLOOKUP($A46,VSMO!$C:$E,3,0)</f>
        <v>#N/A</v>
      </c>
      <c r="AP46" s="3" t="s">
        <v>15</v>
      </c>
      <c r="AS46" s="3" t="e">
        <f>VLOOKUP($A46,GAZP!$C:$E,3,0)</f>
        <v>#N/A</v>
      </c>
      <c r="AT46" s="3" t="s">
        <v>16</v>
      </c>
      <c r="AW46" s="3">
        <f>VLOOKUP($A46,GMKN!$C:$E,3,0)</f>
        <v>658.9</v>
      </c>
      <c r="AX46" s="3" t="s">
        <v>17</v>
      </c>
      <c r="BA46" s="3" t="e">
        <f>VLOOKUP($A46,DIXY!$C:$E,3,0)</f>
        <v>#N/A</v>
      </c>
      <c r="BB46" s="3" t="s">
        <v>18</v>
      </c>
      <c r="BE46" s="3" t="e">
        <f>VLOOKUP($A46,IRAO!$C:$E,3,0)</f>
        <v>#N/A</v>
      </c>
      <c r="BF46" s="3" t="s">
        <v>19</v>
      </c>
      <c r="BI46" s="3" t="e">
        <f>VLOOKUP($A46,KMAZ!$C:$E,3,0)</f>
        <v>#N/A</v>
      </c>
      <c r="BJ46" s="3" t="s">
        <v>20</v>
      </c>
      <c r="BM46" s="3" t="e">
        <f>VLOOKUP($A46,LSRG!$C:$E,3,0)</f>
        <v>#N/A</v>
      </c>
      <c r="BN46" s="3" t="s">
        <v>21</v>
      </c>
      <c r="BQ46" s="3">
        <f>VLOOKUP($A46,LKOH!$C:$E,3,0)</f>
        <v>526</v>
      </c>
      <c r="BR46" s="3" t="s">
        <v>22</v>
      </c>
      <c r="BU46" s="3" t="e">
        <f>VLOOKUP($A46,MVID!$C:$E,3,0)</f>
        <v>#N/A</v>
      </c>
      <c r="BV46" s="3" t="s">
        <v>23</v>
      </c>
      <c r="BY46" s="3" t="e">
        <f>VLOOKUP($A46,MAGN!$C:$E,3,0)</f>
        <v>#N/A</v>
      </c>
      <c r="BZ46" s="3" t="s">
        <v>24</v>
      </c>
      <c r="CC46" s="3" t="e">
        <f>VLOOKUP($A46,MTSS!$C:$E,3,0)</f>
        <v>#N/A</v>
      </c>
      <c r="CD46" s="3" t="s">
        <v>25</v>
      </c>
      <c r="CG46" s="3" t="e">
        <f>VLOOKUP($A46,MGNT!$C:$E,3,0)</f>
        <v>#N/A</v>
      </c>
      <c r="CH46" s="3" t="s">
        <v>26</v>
      </c>
      <c r="CK46" s="3" t="e">
        <f>VLOOKUP($A46,MFON!$C:$E,3,0)</f>
        <v>#N/A</v>
      </c>
      <c r="CL46" s="3" t="s">
        <v>27</v>
      </c>
      <c r="CO46" s="3" t="e">
        <f>VLOOKUP($A46,MOEX!$C:$E,3,0)</f>
        <v>#N/A</v>
      </c>
      <c r="CP46" s="3" t="s">
        <v>28</v>
      </c>
      <c r="CS46" s="3" t="e">
        <f>VLOOKUP($A46,MSTT!$C:$E,3,0)</f>
        <v>#N/A</v>
      </c>
      <c r="CT46" s="3" t="s">
        <v>29</v>
      </c>
      <c r="CW46" s="3" t="e">
        <f>VLOOKUP($A46,NLMK!$C:$E,3,0)</f>
        <v>#N/A</v>
      </c>
      <c r="CX46" s="3" t="s">
        <v>30</v>
      </c>
      <c r="DA46" s="3" t="e">
        <f>VLOOKUP($A46,NMTP!$C:$E,3,0)</f>
        <v>#N/A</v>
      </c>
      <c r="DB46" s="3" t="s">
        <v>31</v>
      </c>
      <c r="DE46" s="3" t="e">
        <f>VLOOKUP($A46,NVTK!$C:$E,3,0)</f>
        <v>#N/A</v>
      </c>
      <c r="DF46" s="3" t="s">
        <v>32</v>
      </c>
      <c r="DI46" s="3" t="e">
        <f>VLOOKUP($A46,PIKK!$C:$E,3,0)</f>
        <v>#N/A</v>
      </c>
      <c r="DJ46" s="3" t="s">
        <v>33</v>
      </c>
      <c r="DM46" s="3" t="e">
        <f>VLOOKUP($A46,ROSN!$C:$E,3,0)</f>
        <v>#N/A</v>
      </c>
      <c r="DN46" s="3" t="s">
        <v>34</v>
      </c>
      <c r="DQ46" s="3">
        <f>VLOOKUP($A46,RTKM!$C:$E,3,0)</f>
        <v>38.9</v>
      </c>
      <c r="DR46" s="3" t="s">
        <v>35</v>
      </c>
      <c r="DU46" s="3">
        <f>VLOOKUP($A46,RTKMP!$C:$E,3,0)</f>
        <v>24.06</v>
      </c>
      <c r="DV46" s="3" t="s">
        <v>36</v>
      </c>
      <c r="DY46" s="3" t="e">
        <f>VLOOKUP($A46,HYDR!$C:$E,3,0)</f>
        <v>#N/A</v>
      </c>
      <c r="DZ46" s="3" t="s">
        <v>37</v>
      </c>
      <c r="EC46" s="3" t="e">
        <f>VLOOKUP($A46,RUAL!$C:$E,3,0)</f>
        <v>#N/A</v>
      </c>
      <c r="ED46" s="3" t="s">
        <v>38</v>
      </c>
      <c r="EG46" s="3" t="e">
        <f>VLOOKUP($A46,SVAV!$C:$E,3,0)</f>
        <v>#N/A</v>
      </c>
      <c r="EH46" s="3" t="s">
        <v>39</v>
      </c>
      <c r="EK46" s="3">
        <f>VLOOKUP($A46,SBER!$C:$E,3,0)</f>
        <v>6000</v>
      </c>
      <c r="EL46" s="3" t="s">
        <v>40</v>
      </c>
      <c r="EO46" s="3">
        <f>VLOOKUP($A46,SBERP!$C:$E,3,0)</f>
        <v>68</v>
      </c>
      <c r="EP46" s="3" t="s">
        <v>41</v>
      </c>
      <c r="ES46" s="3" t="e">
        <f>VLOOKUP($A46,CHMF!$C:$E,3,0)</f>
        <v>#N/A</v>
      </c>
      <c r="ET46" s="3" t="s">
        <v>42</v>
      </c>
      <c r="EW46" s="3" t="e">
        <f>VLOOKUP($A46,AFKS!$C:$E,3,0)</f>
        <v>#N/A</v>
      </c>
      <c r="EX46" s="3" t="s">
        <v>43</v>
      </c>
      <c r="FA46" s="3">
        <f>VLOOKUP($A46,SNGS!$C:$E,3,0)</f>
        <v>10.689</v>
      </c>
      <c r="FB46" s="3" t="s">
        <v>44</v>
      </c>
      <c r="FE46" s="3">
        <f>VLOOKUP($A46,SNGSP!$C:$E,3,0)</f>
        <v>7.17</v>
      </c>
      <c r="FF46" s="3" t="s">
        <v>45</v>
      </c>
      <c r="FI46" s="3" t="e">
        <f>VLOOKUP($A46,TRMK!$C:$E,3,0)</f>
        <v>#N/A</v>
      </c>
      <c r="FJ46" s="3" t="s">
        <v>46</v>
      </c>
      <c r="FM46" s="3">
        <f>VLOOKUP($A46,TATN!$C:$E,3,0)</f>
        <v>24.4</v>
      </c>
      <c r="FN46" s="3" t="s">
        <v>47</v>
      </c>
      <c r="FQ46" s="3">
        <f>VLOOKUP($A46,TATNP!$C:$E,3,0)</f>
        <v>14.7</v>
      </c>
      <c r="FR46" s="3" t="s">
        <v>48</v>
      </c>
      <c r="FU46" s="3">
        <f>VLOOKUP($A46,TRNFP!$C:$E,3,0)</f>
        <v>11300</v>
      </c>
      <c r="FV46" s="3" t="s">
        <v>49</v>
      </c>
      <c r="FY46" s="3" t="e">
        <f>VLOOKUP($A46,URKA!$C:$E,3,0)</f>
        <v>#N/A</v>
      </c>
      <c r="FZ46" s="3" t="s">
        <v>50</v>
      </c>
      <c r="GC46" s="3" t="e">
        <f>VLOOKUP($A46,FEES!$C:$E,3,0)</f>
        <v>#N/A</v>
      </c>
      <c r="GD46" s="3" t="s">
        <v>51</v>
      </c>
      <c r="GG46" s="3" t="e">
        <f>VLOOKUP($A46,PHOR!$C:$E,3,0)</f>
        <v>#N/A</v>
      </c>
      <c r="GH46" s="3" t="s">
        <v>52</v>
      </c>
      <c r="GK46" s="3" t="e">
        <f>VLOOKUP($A46,GCHE!$C:$E,3,0)</f>
        <v>#N/A</v>
      </c>
      <c r="GL46" s="3" t="s">
        <v>53</v>
      </c>
      <c r="GO46" s="3" t="e">
        <f>VLOOKUP($A46,EONR!$C:$E,3,0)</f>
        <v>#N/A</v>
      </c>
    </row>
    <row r="47" spans="1:197" x14ac:dyDescent="0.45">
      <c r="A47" s="86">
        <v>37578</v>
      </c>
      <c r="B47" s="3" t="s">
        <v>5</v>
      </c>
      <c r="E47" s="3" t="e">
        <f>VLOOKUP($A47,POLY!$C:$E,3,0)</f>
        <v>#N/A</v>
      </c>
      <c r="F47" s="3" t="s">
        <v>6</v>
      </c>
      <c r="I47" s="3" t="e">
        <f>VLOOKUP($A47,YNDX!$C:$E,3,0)</f>
        <v>#N/A</v>
      </c>
      <c r="J47" s="3" t="s">
        <v>7</v>
      </c>
      <c r="M47" s="3" t="e">
        <f>VLOOKUP($A47,ALRS!$C:$E,3,0)</f>
        <v>#N/A</v>
      </c>
      <c r="N47" s="3" t="s">
        <v>8</v>
      </c>
      <c r="Q47" s="3" t="e">
        <f>VLOOKUP($A47,AKRN!$C:$E,3,0)</f>
        <v>#N/A</v>
      </c>
      <c r="R47" s="3" t="s">
        <v>9</v>
      </c>
      <c r="U47" s="3">
        <f>VLOOKUP($A47,AFLT!$C:$E,3,0)</f>
        <v>10.57</v>
      </c>
      <c r="V47" s="3" t="s">
        <v>10</v>
      </c>
      <c r="Y47" s="3" t="e">
        <f>VLOOKUP($A47,BSPB!$C:$E,3,0)</f>
        <v>#N/A</v>
      </c>
      <c r="Z47" s="3" t="s">
        <v>11</v>
      </c>
      <c r="AC47" s="3" t="e">
        <f>VLOOKUP($A47,BANE!$C:$E,3,0)</f>
        <v>#N/A</v>
      </c>
      <c r="AD47" s="3" t="s">
        <v>12</v>
      </c>
      <c r="AG47" s="3" t="e">
        <f>VLOOKUP($A47,BANEP!$C:$E,3,0)</f>
        <v>#N/A</v>
      </c>
      <c r="AH47" s="3" t="s">
        <v>13</v>
      </c>
      <c r="AK47" s="3" t="e">
        <f>VLOOKUP($A47,VTBR!$C:$E,3,0)</f>
        <v>#N/A</v>
      </c>
      <c r="AL47" s="3" t="s">
        <v>14</v>
      </c>
      <c r="AO47" s="3" t="e">
        <f>VLOOKUP($A47,VSMO!$C:$E,3,0)</f>
        <v>#N/A</v>
      </c>
      <c r="AP47" s="3" t="s">
        <v>15</v>
      </c>
      <c r="AS47" s="3" t="e">
        <f>VLOOKUP($A47,GAZP!$C:$E,3,0)</f>
        <v>#N/A</v>
      </c>
      <c r="AT47" s="3" t="s">
        <v>16</v>
      </c>
      <c r="AW47" s="3">
        <f>VLOOKUP($A47,GMKN!$C:$E,3,0)</f>
        <v>662</v>
      </c>
      <c r="AX47" s="3" t="s">
        <v>17</v>
      </c>
      <c r="BA47" s="3" t="e">
        <f>VLOOKUP($A47,DIXY!$C:$E,3,0)</f>
        <v>#N/A</v>
      </c>
      <c r="BB47" s="3" t="s">
        <v>18</v>
      </c>
      <c r="BE47" s="3" t="e">
        <f>VLOOKUP($A47,IRAO!$C:$E,3,0)</f>
        <v>#N/A</v>
      </c>
      <c r="BF47" s="3" t="s">
        <v>19</v>
      </c>
      <c r="BI47" s="3" t="e">
        <f>VLOOKUP($A47,KMAZ!$C:$E,3,0)</f>
        <v>#N/A</v>
      </c>
      <c r="BJ47" s="3" t="s">
        <v>20</v>
      </c>
      <c r="BM47" s="3" t="e">
        <f>VLOOKUP($A47,LSRG!$C:$E,3,0)</f>
        <v>#N/A</v>
      </c>
      <c r="BN47" s="3" t="s">
        <v>21</v>
      </c>
      <c r="BQ47" s="3">
        <f>VLOOKUP($A47,LKOH!$C:$E,3,0)</f>
        <v>531.9</v>
      </c>
      <c r="BR47" s="3" t="s">
        <v>22</v>
      </c>
      <c r="BU47" s="3" t="e">
        <f>VLOOKUP($A47,MVID!$C:$E,3,0)</f>
        <v>#N/A</v>
      </c>
      <c r="BV47" s="3" t="s">
        <v>23</v>
      </c>
      <c r="BY47" s="3" t="e">
        <f>VLOOKUP($A47,MAGN!$C:$E,3,0)</f>
        <v>#N/A</v>
      </c>
      <c r="BZ47" s="3" t="s">
        <v>24</v>
      </c>
      <c r="CC47" s="3" t="e">
        <f>VLOOKUP($A47,MTSS!$C:$E,3,0)</f>
        <v>#N/A</v>
      </c>
      <c r="CD47" s="3" t="s">
        <v>25</v>
      </c>
      <c r="CG47" s="3" t="e">
        <f>VLOOKUP($A47,MGNT!$C:$E,3,0)</f>
        <v>#N/A</v>
      </c>
      <c r="CH47" s="3" t="s">
        <v>26</v>
      </c>
      <c r="CK47" s="3" t="e">
        <f>VLOOKUP($A47,MFON!$C:$E,3,0)</f>
        <v>#N/A</v>
      </c>
      <c r="CL47" s="3" t="s">
        <v>27</v>
      </c>
      <c r="CO47" s="3" t="e">
        <f>VLOOKUP($A47,MOEX!$C:$E,3,0)</f>
        <v>#N/A</v>
      </c>
      <c r="CP47" s="3" t="s">
        <v>28</v>
      </c>
      <c r="CS47" s="3" t="e">
        <f>VLOOKUP($A47,MSTT!$C:$E,3,0)</f>
        <v>#N/A</v>
      </c>
      <c r="CT47" s="3" t="s">
        <v>29</v>
      </c>
      <c r="CW47" s="3" t="e">
        <f>VLOOKUP($A47,NLMK!$C:$E,3,0)</f>
        <v>#N/A</v>
      </c>
      <c r="CX47" s="3" t="s">
        <v>30</v>
      </c>
      <c r="DA47" s="3" t="e">
        <f>VLOOKUP($A47,NMTP!$C:$E,3,0)</f>
        <v>#N/A</v>
      </c>
      <c r="DB47" s="3" t="s">
        <v>31</v>
      </c>
      <c r="DE47" s="3" t="e">
        <f>VLOOKUP($A47,NVTK!$C:$E,3,0)</f>
        <v>#N/A</v>
      </c>
      <c r="DF47" s="3" t="s">
        <v>32</v>
      </c>
      <c r="DI47" s="3" t="e">
        <f>VLOOKUP($A47,PIKK!$C:$E,3,0)</f>
        <v>#N/A</v>
      </c>
      <c r="DJ47" s="3" t="s">
        <v>33</v>
      </c>
      <c r="DM47" s="3" t="e">
        <f>VLOOKUP($A47,ROSN!$C:$E,3,0)</f>
        <v>#N/A</v>
      </c>
      <c r="DN47" s="3" t="s">
        <v>34</v>
      </c>
      <c r="DQ47" s="3">
        <f>VLOOKUP($A47,RTKM!$C:$E,3,0)</f>
        <v>39.01</v>
      </c>
      <c r="DR47" s="3" t="s">
        <v>35</v>
      </c>
      <c r="DU47" s="3">
        <f>VLOOKUP($A47,RTKMP!$C:$E,3,0)</f>
        <v>23.94</v>
      </c>
      <c r="DV47" s="3" t="s">
        <v>36</v>
      </c>
      <c r="DY47" s="3" t="e">
        <f>VLOOKUP($A47,HYDR!$C:$E,3,0)</f>
        <v>#N/A</v>
      </c>
      <c r="DZ47" s="3" t="s">
        <v>37</v>
      </c>
      <c r="EC47" s="3" t="e">
        <f>VLOOKUP($A47,RUAL!$C:$E,3,0)</f>
        <v>#N/A</v>
      </c>
      <c r="ED47" s="3" t="s">
        <v>38</v>
      </c>
      <c r="EG47" s="3" t="e">
        <f>VLOOKUP($A47,SVAV!$C:$E,3,0)</f>
        <v>#N/A</v>
      </c>
      <c r="EH47" s="3" t="s">
        <v>39</v>
      </c>
      <c r="EK47" s="3">
        <f>VLOOKUP($A47,SBER!$C:$E,3,0)</f>
        <v>6239.99</v>
      </c>
      <c r="EL47" s="3" t="s">
        <v>40</v>
      </c>
      <c r="EO47" s="3">
        <f>VLOOKUP($A47,SBERP!$C:$E,3,0)</f>
        <v>68.760000000000005</v>
      </c>
      <c r="EP47" s="3" t="s">
        <v>41</v>
      </c>
      <c r="ES47" s="3" t="e">
        <f>VLOOKUP($A47,CHMF!$C:$E,3,0)</f>
        <v>#N/A</v>
      </c>
      <c r="ET47" s="3" t="s">
        <v>42</v>
      </c>
      <c r="EW47" s="3" t="e">
        <f>VLOOKUP($A47,AFKS!$C:$E,3,0)</f>
        <v>#N/A</v>
      </c>
      <c r="EX47" s="3" t="s">
        <v>43</v>
      </c>
      <c r="FA47" s="3">
        <f>VLOOKUP($A47,SNGS!$C:$E,3,0)</f>
        <v>10.61</v>
      </c>
      <c r="FB47" s="3" t="s">
        <v>44</v>
      </c>
      <c r="FE47" s="3">
        <f>VLOOKUP($A47,SNGSP!$C:$E,3,0)</f>
        <v>7.31</v>
      </c>
      <c r="FF47" s="3" t="s">
        <v>45</v>
      </c>
      <c r="FI47" s="3" t="e">
        <f>VLOOKUP($A47,TRMK!$C:$E,3,0)</f>
        <v>#N/A</v>
      </c>
      <c r="FJ47" s="3" t="s">
        <v>46</v>
      </c>
      <c r="FM47" s="3">
        <f>VLOOKUP($A47,TATN!$C:$E,3,0)</f>
        <v>24.1</v>
      </c>
      <c r="FN47" s="3" t="s">
        <v>47</v>
      </c>
      <c r="FQ47" s="3">
        <f>VLOOKUP($A47,TATNP!$C:$E,3,0)</f>
        <v>14.69</v>
      </c>
      <c r="FR47" s="3" t="s">
        <v>48</v>
      </c>
      <c r="FU47" s="3">
        <f>VLOOKUP($A47,TRNFP!$C:$E,3,0)</f>
        <v>11300</v>
      </c>
      <c r="FV47" s="3" t="s">
        <v>49</v>
      </c>
      <c r="FY47" s="3" t="e">
        <f>VLOOKUP($A47,URKA!$C:$E,3,0)</f>
        <v>#N/A</v>
      </c>
      <c r="FZ47" s="3" t="s">
        <v>50</v>
      </c>
      <c r="GC47" s="3" t="e">
        <f>VLOOKUP($A47,FEES!$C:$E,3,0)</f>
        <v>#N/A</v>
      </c>
      <c r="GD47" s="3" t="s">
        <v>51</v>
      </c>
      <c r="GG47" s="3" t="e">
        <f>VLOOKUP($A47,PHOR!$C:$E,3,0)</f>
        <v>#N/A</v>
      </c>
      <c r="GH47" s="3" t="s">
        <v>52</v>
      </c>
      <c r="GK47" s="3" t="e">
        <f>VLOOKUP($A47,GCHE!$C:$E,3,0)</f>
        <v>#N/A</v>
      </c>
      <c r="GL47" s="3" t="s">
        <v>53</v>
      </c>
      <c r="GO47" s="3" t="e">
        <f>VLOOKUP($A47,EONR!$C:$E,3,0)</f>
        <v>#N/A</v>
      </c>
    </row>
    <row r="48" spans="1:197" x14ac:dyDescent="0.45">
      <c r="A48" s="86">
        <v>37585</v>
      </c>
      <c r="B48" s="3" t="s">
        <v>5</v>
      </c>
      <c r="E48" s="3" t="e">
        <f>VLOOKUP($A48,POLY!$C:$E,3,0)</f>
        <v>#N/A</v>
      </c>
      <c r="F48" s="3" t="s">
        <v>6</v>
      </c>
      <c r="I48" s="3" t="e">
        <f>VLOOKUP($A48,YNDX!$C:$E,3,0)</f>
        <v>#N/A</v>
      </c>
      <c r="J48" s="3" t="s">
        <v>7</v>
      </c>
      <c r="M48" s="3" t="e">
        <f>VLOOKUP($A48,ALRS!$C:$E,3,0)</f>
        <v>#N/A</v>
      </c>
      <c r="N48" s="3" t="s">
        <v>8</v>
      </c>
      <c r="Q48" s="3" t="e">
        <f>VLOOKUP($A48,AKRN!$C:$E,3,0)</f>
        <v>#N/A</v>
      </c>
      <c r="R48" s="3" t="s">
        <v>9</v>
      </c>
      <c r="U48" s="3">
        <f>VLOOKUP($A48,AFLT!$C:$E,3,0)</f>
        <v>10.7</v>
      </c>
      <c r="V48" s="3" t="s">
        <v>10</v>
      </c>
      <c r="Y48" s="3" t="e">
        <f>VLOOKUP($A48,BSPB!$C:$E,3,0)</f>
        <v>#N/A</v>
      </c>
      <c r="Z48" s="3" t="s">
        <v>11</v>
      </c>
      <c r="AC48" s="3" t="e">
        <f>VLOOKUP($A48,BANE!$C:$E,3,0)</f>
        <v>#N/A</v>
      </c>
      <c r="AD48" s="3" t="s">
        <v>12</v>
      </c>
      <c r="AG48" s="3" t="e">
        <f>VLOOKUP($A48,BANEP!$C:$E,3,0)</f>
        <v>#N/A</v>
      </c>
      <c r="AH48" s="3" t="s">
        <v>13</v>
      </c>
      <c r="AK48" s="3" t="e">
        <f>VLOOKUP($A48,VTBR!$C:$E,3,0)</f>
        <v>#N/A</v>
      </c>
      <c r="AL48" s="3" t="s">
        <v>14</v>
      </c>
      <c r="AO48" s="3" t="e">
        <f>VLOOKUP($A48,VSMO!$C:$E,3,0)</f>
        <v>#N/A</v>
      </c>
      <c r="AP48" s="3" t="s">
        <v>15</v>
      </c>
      <c r="AS48" s="3" t="e">
        <f>VLOOKUP($A48,GAZP!$C:$E,3,0)</f>
        <v>#N/A</v>
      </c>
      <c r="AT48" s="3" t="s">
        <v>16</v>
      </c>
      <c r="AW48" s="3">
        <f>VLOOKUP($A48,GMKN!$C:$E,3,0)</f>
        <v>660</v>
      </c>
      <c r="AX48" s="3" t="s">
        <v>17</v>
      </c>
      <c r="BA48" s="3" t="e">
        <f>VLOOKUP($A48,DIXY!$C:$E,3,0)</f>
        <v>#N/A</v>
      </c>
      <c r="BB48" s="3" t="s">
        <v>18</v>
      </c>
      <c r="BE48" s="3" t="e">
        <f>VLOOKUP($A48,IRAO!$C:$E,3,0)</f>
        <v>#N/A</v>
      </c>
      <c r="BF48" s="3" t="s">
        <v>19</v>
      </c>
      <c r="BI48" s="3" t="e">
        <f>VLOOKUP($A48,KMAZ!$C:$E,3,0)</f>
        <v>#N/A</v>
      </c>
      <c r="BJ48" s="3" t="s">
        <v>20</v>
      </c>
      <c r="BM48" s="3" t="e">
        <f>VLOOKUP($A48,LSRG!$C:$E,3,0)</f>
        <v>#N/A</v>
      </c>
      <c r="BN48" s="3" t="s">
        <v>21</v>
      </c>
      <c r="BQ48" s="3">
        <f>VLOOKUP($A48,LKOH!$C:$E,3,0)</f>
        <v>530.02</v>
      </c>
      <c r="BR48" s="3" t="s">
        <v>22</v>
      </c>
      <c r="BU48" s="3" t="e">
        <f>VLOOKUP($A48,MVID!$C:$E,3,0)</f>
        <v>#N/A</v>
      </c>
      <c r="BV48" s="3" t="s">
        <v>23</v>
      </c>
      <c r="BY48" s="3" t="e">
        <f>VLOOKUP($A48,MAGN!$C:$E,3,0)</f>
        <v>#N/A</v>
      </c>
      <c r="BZ48" s="3" t="s">
        <v>24</v>
      </c>
      <c r="CC48" s="3" t="e">
        <f>VLOOKUP($A48,MTSS!$C:$E,3,0)</f>
        <v>#N/A</v>
      </c>
      <c r="CD48" s="3" t="s">
        <v>25</v>
      </c>
      <c r="CG48" s="3" t="e">
        <f>VLOOKUP($A48,MGNT!$C:$E,3,0)</f>
        <v>#N/A</v>
      </c>
      <c r="CH48" s="3" t="s">
        <v>26</v>
      </c>
      <c r="CK48" s="3" t="e">
        <f>VLOOKUP($A48,MFON!$C:$E,3,0)</f>
        <v>#N/A</v>
      </c>
      <c r="CL48" s="3" t="s">
        <v>27</v>
      </c>
      <c r="CO48" s="3" t="e">
        <f>VLOOKUP($A48,MOEX!$C:$E,3,0)</f>
        <v>#N/A</v>
      </c>
      <c r="CP48" s="3" t="s">
        <v>28</v>
      </c>
      <c r="CS48" s="3" t="e">
        <f>VLOOKUP($A48,MSTT!$C:$E,3,0)</f>
        <v>#N/A</v>
      </c>
      <c r="CT48" s="3" t="s">
        <v>29</v>
      </c>
      <c r="CW48" s="3" t="e">
        <f>VLOOKUP($A48,NLMK!$C:$E,3,0)</f>
        <v>#N/A</v>
      </c>
      <c r="CX48" s="3" t="s">
        <v>30</v>
      </c>
      <c r="DA48" s="3" t="e">
        <f>VLOOKUP($A48,NMTP!$C:$E,3,0)</f>
        <v>#N/A</v>
      </c>
      <c r="DB48" s="3" t="s">
        <v>31</v>
      </c>
      <c r="DE48" s="3" t="e">
        <f>VLOOKUP($A48,NVTK!$C:$E,3,0)</f>
        <v>#N/A</v>
      </c>
      <c r="DF48" s="3" t="s">
        <v>32</v>
      </c>
      <c r="DI48" s="3" t="e">
        <f>VLOOKUP($A48,PIKK!$C:$E,3,0)</f>
        <v>#N/A</v>
      </c>
      <c r="DJ48" s="3" t="s">
        <v>33</v>
      </c>
      <c r="DM48" s="3" t="e">
        <f>VLOOKUP($A48,ROSN!$C:$E,3,0)</f>
        <v>#N/A</v>
      </c>
      <c r="DN48" s="3" t="s">
        <v>34</v>
      </c>
      <c r="DQ48" s="3">
        <f>VLOOKUP($A48,RTKM!$C:$E,3,0)</f>
        <v>39.43</v>
      </c>
      <c r="DR48" s="3" t="s">
        <v>35</v>
      </c>
      <c r="DU48" s="3">
        <f>VLOOKUP($A48,RTKMP!$C:$E,3,0)</f>
        <v>24.03</v>
      </c>
      <c r="DV48" s="3" t="s">
        <v>36</v>
      </c>
      <c r="DY48" s="3" t="e">
        <f>VLOOKUP($A48,HYDR!$C:$E,3,0)</f>
        <v>#N/A</v>
      </c>
      <c r="DZ48" s="3" t="s">
        <v>37</v>
      </c>
      <c r="EC48" s="3" t="e">
        <f>VLOOKUP($A48,RUAL!$C:$E,3,0)</f>
        <v>#N/A</v>
      </c>
      <c r="ED48" s="3" t="s">
        <v>38</v>
      </c>
      <c r="EG48" s="3" t="e">
        <f>VLOOKUP($A48,SVAV!$C:$E,3,0)</f>
        <v>#N/A</v>
      </c>
      <c r="EH48" s="3" t="s">
        <v>39</v>
      </c>
      <c r="EK48" s="3">
        <f>VLOOKUP($A48,SBER!$C:$E,3,0)</f>
        <v>6460</v>
      </c>
      <c r="EL48" s="3" t="s">
        <v>40</v>
      </c>
      <c r="EO48" s="3">
        <f>VLOOKUP($A48,SBERP!$C:$E,3,0)</f>
        <v>70.319999999999993</v>
      </c>
      <c r="EP48" s="3" t="s">
        <v>41</v>
      </c>
      <c r="ES48" s="3" t="e">
        <f>VLOOKUP($A48,CHMF!$C:$E,3,0)</f>
        <v>#N/A</v>
      </c>
      <c r="ET48" s="3" t="s">
        <v>42</v>
      </c>
      <c r="EW48" s="3" t="e">
        <f>VLOOKUP($A48,AFKS!$C:$E,3,0)</f>
        <v>#N/A</v>
      </c>
      <c r="EX48" s="3" t="s">
        <v>43</v>
      </c>
      <c r="FA48" s="3">
        <f>VLOOKUP($A48,SNGS!$C:$E,3,0)</f>
        <v>10.64</v>
      </c>
      <c r="FB48" s="3" t="s">
        <v>44</v>
      </c>
      <c r="FE48" s="3">
        <f>VLOOKUP($A48,SNGSP!$C:$E,3,0)</f>
        <v>7.22</v>
      </c>
      <c r="FF48" s="3" t="s">
        <v>45</v>
      </c>
      <c r="FI48" s="3" t="e">
        <f>VLOOKUP($A48,TRMK!$C:$E,3,0)</f>
        <v>#N/A</v>
      </c>
      <c r="FJ48" s="3" t="s">
        <v>46</v>
      </c>
      <c r="FM48" s="3">
        <f>VLOOKUP($A48,TATN!$C:$E,3,0)</f>
        <v>24.68</v>
      </c>
      <c r="FN48" s="3" t="s">
        <v>47</v>
      </c>
      <c r="FQ48" s="3">
        <f>VLOOKUP($A48,TATNP!$C:$E,3,0)</f>
        <v>14.66</v>
      </c>
      <c r="FR48" s="3" t="s">
        <v>48</v>
      </c>
      <c r="FU48" s="3">
        <f>VLOOKUP($A48,TRNFP!$C:$E,3,0)</f>
        <v>11450</v>
      </c>
      <c r="FV48" s="3" t="s">
        <v>49</v>
      </c>
      <c r="FY48" s="3" t="e">
        <f>VLOOKUP($A48,URKA!$C:$E,3,0)</f>
        <v>#N/A</v>
      </c>
      <c r="FZ48" s="3" t="s">
        <v>50</v>
      </c>
      <c r="GC48" s="3" t="e">
        <f>VLOOKUP($A48,FEES!$C:$E,3,0)</f>
        <v>#N/A</v>
      </c>
      <c r="GD48" s="3" t="s">
        <v>51</v>
      </c>
      <c r="GG48" s="3" t="e">
        <f>VLOOKUP($A48,PHOR!$C:$E,3,0)</f>
        <v>#N/A</v>
      </c>
      <c r="GH48" s="3" t="s">
        <v>52</v>
      </c>
      <c r="GK48" s="3" t="e">
        <f>VLOOKUP($A48,GCHE!$C:$E,3,0)</f>
        <v>#N/A</v>
      </c>
      <c r="GL48" s="3" t="s">
        <v>53</v>
      </c>
      <c r="GO48" s="3" t="e">
        <f>VLOOKUP($A48,EONR!$C:$E,3,0)</f>
        <v>#N/A</v>
      </c>
    </row>
    <row r="49" spans="1:197" x14ac:dyDescent="0.45">
      <c r="A49" s="86">
        <v>37592</v>
      </c>
      <c r="B49" s="3" t="s">
        <v>5</v>
      </c>
      <c r="E49" s="3" t="e">
        <f>VLOOKUP($A49,POLY!$C:$E,3,0)</f>
        <v>#N/A</v>
      </c>
      <c r="F49" s="3" t="s">
        <v>6</v>
      </c>
      <c r="I49" s="3" t="e">
        <f>VLOOKUP($A49,YNDX!$C:$E,3,0)</f>
        <v>#N/A</v>
      </c>
      <c r="J49" s="3" t="s">
        <v>7</v>
      </c>
      <c r="M49" s="3" t="e">
        <f>VLOOKUP($A49,ALRS!$C:$E,3,0)</f>
        <v>#N/A</v>
      </c>
      <c r="N49" s="3" t="s">
        <v>8</v>
      </c>
      <c r="Q49" s="3" t="e">
        <f>VLOOKUP($A49,AKRN!$C:$E,3,0)</f>
        <v>#N/A</v>
      </c>
      <c r="R49" s="3" t="s">
        <v>9</v>
      </c>
      <c r="U49" s="3">
        <f>VLOOKUP($A49,AFLT!$C:$E,3,0)</f>
        <v>10.25</v>
      </c>
      <c r="V49" s="3" t="s">
        <v>10</v>
      </c>
      <c r="Y49" s="3" t="e">
        <f>VLOOKUP($A49,BSPB!$C:$E,3,0)</f>
        <v>#N/A</v>
      </c>
      <c r="Z49" s="3" t="s">
        <v>11</v>
      </c>
      <c r="AC49" s="3" t="e">
        <f>VLOOKUP($A49,BANE!$C:$E,3,0)</f>
        <v>#N/A</v>
      </c>
      <c r="AD49" s="3" t="s">
        <v>12</v>
      </c>
      <c r="AG49" s="3" t="e">
        <f>VLOOKUP($A49,BANEP!$C:$E,3,0)</f>
        <v>#N/A</v>
      </c>
      <c r="AH49" s="3" t="s">
        <v>13</v>
      </c>
      <c r="AK49" s="3" t="e">
        <f>VLOOKUP($A49,VTBR!$C:$E,3,0)</f>
        <v>#N/A</v>
      </c>
      <c r="AL49" s="3" t="s">
        <v>14</v>
      </c>
      <c r="AO49" s="3" t="e">
        <f>VLOOKUP($A49,VSMO!$C:$E,3,0)</f>
        <v>#N/A</v>
      </c>
      <c r="AP49" s="3" t="s">
        <v>15</v>
      </c>
      <c r="AS49" s="3" t="e">
        <f>VLOOKUP($A49,GAZP!$C:$E,3,0)</f>
        <v>#N/A</v>
      </c>
      <c r="AT49" s="3" t="s">
        <v>16</v>
      </c>
      <c r="AW49" s="3">
        <f>VLOOKUP($A49,GMKN!$C:$E,3,0)</f>
        <v>632.5</v>
      </c>
      <c r="AX49" s="3" t="s">
        <v>17</v>
      </c>
      <c r="BA49" s="3" t="e">
        <f>VLOOKUP($A49,DIXY!$C:$E,3,0)</f>
        <v>#N/A</v>
      </c>
      <c r="BB49" s="3" t="s">
        <v>18</v>
      </c>
      <c r="BE49" s="3" t="e">
        <f>VLOOKUP($A49,IRAO!$C:$E,3,0)</f>
        <v>#N/A</v>
      </c>
      <c r="BF49" s="3" t="s">
        <v>19</v>
      </c>
      <c r="BI49" s="3" t="e">
        <f>VLOOKUP($A49,KMAZ!$C:$E,3,0)</f>
        <v>#N/A</v>
      </c>
      <c r="BJ49" s="3" t="s">
        <v>20</v>
      </c>
      <c r="BM49" s="3" t="e">
        <f>VLOOKUP($A49,LSRG!$C:$E,3,0)</f>
        <v>#N/A</v>
      </c>
      <c r="BN49" s="3" t="s">
        <v>21</v>
      </c>
      <c r="BQ49" s="3">
        <f>VLOOKUP($A49,LKOH!$C:$E,3,0)</f>
        <v>507.2</v>
      </c>
      <c r="BR49" s="3" t="s">
        <v>22</v>
      </c>
      <c r="BU49" s="3" t="e">
        <f>VLOOKUP($A49,MVID!$C:$E,3,0)</f>
        <v>#N/A</v>
      </c>
      <c r="BV49" s="3" t="s">
        <v>23</v>
      </c>
      <c r="BY49" s="3" t="e">
        <f>VLOOKUP($A49,MAGN!$C:$E,3,0)</f>
        <v>#N/A</v>
      </c>
      <c r="BZ49" s="3" t="s">
        <v>24</v>
      </c>
      <c r="CC49" s="3" t="e">
        <f>VLOOKUP($A49,MTSS!$C:$E,3,0)</f>
        <v>#N/A</v>
      </c>
      <c r="CD49" s="3" t="s">
        <v>25</v>
      </c>
      <c r="CG49" s="3" t="e">
        <f>VLOOKUP($A49,MGNT!$C:$E,3,0)</f>
        <v>#N/A</v>
      </c>
      <c r="CH49" s="3" t="s">
        <v>26</v>
      </c>
      <c r="CK49" s="3" t="e">
        <f>VLOOKUP($A49,MFON!$C:$E,3,0)</f>
        <v>#N/A</v>
      </c>
      <c r="CL49" s="3" t="s">
        <v>27</v>
      </c>
      <c r="CO49" s="3" t="e">
        <f>VLOOKUP($A49,MOEX!$C:$E,3,0)</f>
        <v>#N/A</v>
      </c>
      <c r="CP49" s="3" t="s">
        <v>28</v>
      </c>
      <c r="CS49" s="3" t="e">
        <f>VLOOKUP($A49,MSTT!$C:$E,3,0)</f>
        <v>#N/A</v>
      </c>
      <c r="CT49" s="3" t="s">
        <v>29</v>
      </c>
      <c r="CW49" s="3" t="e">
        <f>VLOOKUP($A49,NLMK!$C:$E,3,0)</f>
        <v>#N/A</v>
      </c>
      <c r="CX49" s="3" t="s">
        <v>30</v>
      </c>
      <c r="DA49" s="3" t="e">
        <f>VLOOKUP($A49,NMTP!$C:$E,3,0)</f>
        <v>#N/A</v>
      </c>
      <c r="DB49" s="3" t="s">
        <v>31</v>
      </c>
      <c r="DE49" s="3" t="e">
        <f>VLOOKUP($A49,NVTK!$C:$E,3,0)</f>
        <v>#N/A</v>
      </c>
      <c r="DF49" s="3" t="s">
        <v>32</v>
      </c>
      <c r="DI49" s="3" t="e">
        <f>VLOOKUP($A49,PIKK!$C:$E,3,0)</f>
        <v>#N/A</v>
      </c>
      <c r="DJ49" s="3" t="s">
        <v>33</v>
      </c>
      <c r="DM49" s="3" t="e">
        <f>VLOOKUP($A49,ROSN!$C:$E,3,0)</f>
        <v>#N/A</v>
      </c>
      <c r="DN49" s="3" t="s">
        <v>34</v>
      </c>
      <c r="DQ49" s="3">
        <f>VLOOKUP($A49,RTKM!$C:$E,3,0)</f>
        <v>40.5</v>
      </c>
      <c r="DR49" s="3" t="s">
        <v>35</v>
      </c>
      <c r="DU49" s="3">
        <f>VLOOKUP($A49,RTKMP!$C:$E,3,0)</f>
        <v>25.25</v>
      </c>
      <c r="DV49" s="3" t="s">
        <v>36</v>
      </c>
      <c r="DY49" s="3" t="e">
        <f>VLOOKUP($A49,HYDR!$C:$E,3,0)</f>
        <v>#N/A</v>
      </c>
      <c r="DZ49" s="3" t="s">
        <v>37</v>
      </c>
      <c r="EC49" s="3" t="e">
        <f>VLOOKUP($A49,RUAL!$C:$E,3,0)</f>
        <v>#N/A</v>
      </c>
      <c r="ED49" s="3" t="s">
        <v>38</v>
      </c>
      <c r="EG49" s="3" t="e">
        <f>VLOOKUP($A49,SVAV!$C:$E,3,0)</f>
        <v>#N/A</v>
      </c>
      <c r="EH49" s="3" t="s">
        <v>39</v>
      </c>
      <c r="EK49" s="3">
        <f>VLOOKUP($A49,SBER!$C:$E,3,0)</f>
        <v>6390</v>
      </c>
      <c r="EL49" s="3" t="s">
        <v>40</v>
      </c>
      <c r="EO49" s="3">
        <f>VLOOKUP($A49,SBERP!$C:$E,3,0)</f>
        <v>69.680000000000007</v>
      </c>
      <c r="EP49" s="3" t="s">
        <v>41</v>
      </c>
      <c r="ES49" s="3" t="e">
        <f>VLOOKUP($A49,CHMF!$C:$E,3,0)</f>
        <v>#N/A</v>
      </c>
      <c r="ET49" s="3" t="s">
        <v>42</v>
      </c>
      <c r="EW49" s="3" t="e">
        <f>VLOOKUP($A49,AFKS!$C:$E,3,0)</f>
        <v>#N/A</v>
      </c>
      <c r="EX49" s="3" t="s">
        <v>43</v>
      </c>
      <c r="FA49" s="3">
        <f>VLOOKUP($A49,SNGS!$C:$E,3,0)</f>
        <v>9.9320000000000004</v>
      </c>
      <c r="FB49" s="3" t="s">
        <v>44</v>
      </c>
      <c r="FE49" s="3">
        <f>VLOOKUP($A49,SNGSP!$C:$E,3,0)</f>
        <v>6.8310000000000004</v>
      </c>
      <c r="FF49" s="3" t="s">
        <v>45</v>
      </c>
      <c r="FI49" s="3" t="e">
        <f>VLOOKUP($A49,TRMK!$C:$E,3,0)</f>
        <v>#N/A</v>
      </c>
      <c r="FJ49" s="3" t="s">
        <v>46</v>
      </c>
      <c r="FM49" s="3">
        <f>VLOOKUP($A49,TATN!$C:$E,3,0)</f>
        <v>23.92</v>
      </c>
      <c r="FN49" s="3" t="s">
        <v>47</v>
      </c>
      <c r="FQ49" s="3">
        <f>VLOOKUP($A49,TATNP!$C:$E,3,0)</f>
        <v>14.16</v>
      </c>
      <c r="FR49" s="3" t="s">
        <v>48</v>
      </c>
      <c r="FU49" s="3">
        <f>VLOOKUP($A49,TRNFP!$C:$E,3,0)</f>
        <v>11080</v>
      </c>
      <c r="FV49" s="3" t="s">
        <v>49</v>
      </c>
      <c r="FY49" s="3" t="e">
        <f>VLOOKUP($A49,URKA!$C:$E,3,0)</f>
        <v>#N/A</v>
      </c>
      <c r="FZ49" s="3" t="s">
        <v>50</v>
      </c>
      <c r="GC49" s="3" t="e">
        <f>VLOOKUP($A49,FEES!$C:$E,3,0)</f>
        <v>#N/A</v>
      </c>
      <c r="GD49" s="3" t="s">
        <v>51</v>
      </c>
      <c r="GG49" s="3" t="e">
        <f>VLOOKUP($A49,PHOR!$C:$E,3,0)</f>
        <v>#N/A</v>
      </c>
      <c r="GH49" s="3" t="s">
        <v>52</v>
      </c>
      <c r="GK49" s="3" t="e">
        <f>VLOOKUP($A49,GCHE!$C:$E,3,0)</f>
        <v>#N/A</v>
      </c>
      <c r="GL49" s="3" t="s">
        <v>53</v>
      </c>
      <c r="GO49" s="3" t="e">
        <f>VLOOKUP($A49,EONR!$C:$E,3,0)</f>
        <v>#N/A</v>
      </c>
    </row>
    <row r="50" spans="1:197" x14ac:dyDescent="0.45">
      <c r="A50" s="86">
        <v>37599</v>
      </c>
      <c r="B50" s="3" t="s">
        <v>5</v>
      </c>
      <c r="E50" s="3" t="e">
        <f>VLOOKUP($A50,POLY!$C:$E,3,0)</f>
        <v>#N/A</v>
      </c>
      <c r="F50" s="3" t="s">
        <v>6</v>
      </c>
      <c r="I50" s="3" t="e">
        <f>VLOOKUP($A50,YNDX!$C:$E,3,0)</f>
        <v>#N/A</v>
      </c>
      <c r="J50" s="3" t="s">
        <v>7</v>
      </c>
      <c r="M50" s="3" t="e">
        <f>VLOOKUP($A50,ALRS!$C:$E,3,0)</f>
        <v>#N/A</v>
      </c>
      <c r="N50" s="3" t="s">
        <v>8</v>
      </c>
      <c r="Q50" s="3" t="e">
        <f>VLOOKUP($A50,AKRN!$C:$E,3,0)</f>
        <v>#N/A</v>
      </c>
      <c r="R50" s="3" t="s">
        <v>9</v>
      </c>
      <c r="U50" s="3">
        <f>VLOOKUP($A50,AFLT!$C:$E,3,0)</f>
        <v>10.39</v>
      </c>
      <c r="V50" s="3" t="s">
        <v>10</v>
      </c>
      <c r="Y50" s="3" t="e">
        <f>VLOOKUP($A50,BSPB!$C:$E,3,0)</f>
        <v>#N/A</v>
      </c>
      <c r="Z50" s="3" t="s">
        <v>11</v>
      </c>
      <c r="AC50" s="3" t="e">
        <f>VLOOKUP($A50,BANE!$C:$E,3,0)</f>
        <v>#N/A</v>
      </c>
      <c r="AD50" s="3" t="s">
        <v>12</v>
      </c>
      <c r="AG50" s="3" t="e">
        <f>VLOOKUP($A50,BANEP!$C:$E,3,0)</f>
        <v>#N/A</v>
      </c>
      <c r="AH50" s="3" t="s">
        <v>13</v>
      </c>
      <c r="AK50" s="3" t="e">
        <f>VLOOKUP($A50,VTBR!$C:$E,3,0)</f>
        <v>#N/A</v>
      </c>
      <c r="AL50" s="3" t="s">
        <v>14</v>
      </c>
      <c r="AO50" s="3" t="e">
        <f>VLOOKUP($A50,VSMO!$C:$E,3,0)</f>
        <v>#N/A</v>
      </c>
      <c r="AP50" s="3" t="s">
        <v>15</v>
      </c>
      <c r="AS50" s="3" t="e">
        <f>VLOOKUP($A50,GAZP!$C:$E,3,0)</f>
        <v>#N/A</v>
      </c>
      <c r="AT50" s="3" t="s">
        <v>16</v>
      </c>
      <c r="AW50" s="3">
        <f>VLOOKUP($A50,GMKN!$C:$E,3,0)</f>
        <v>611.89</v>
      </c>
      <c r="AX50" s="3" t="s">
        <v>17</v>
      </c>
      <c r="BA50" s="3" t="e">
        <f>VLOOKUP($A50,DIXY!$C:$E,3,0)</f>
        <v>#N/A</v>
      </c>
      <c r="BB50" s="3" t="s">
        <v>18</v>
      </c>
      <c r="BE50" s="3" t="e">
        <f>VLOOKUP($A50,IRAO!$C:$E,3,0)</f>
        <v>#N/A</v>
      </c>
      <c r="BF50" s="3" t="s">
        <v>19</v>
      </c>
      <c r="BI50" s="3" t="e">
        <f>VLOOKUP($A50,KMAZ!$C:$E,3,0)</f>
        <v>#N/A</v>
      </c>
      <c r="BJ50" s="3" t="s">
        <v>20</v>
      </c>
      <c r="BM50" s="3" t="e">
        <f>VLOOKUP($A50,LSRG!$C:$E,3,0)</f>
        <v>#N/A</v>
      </c>
      <c r="BN50" s="3" t="s">
        <v>21</v>
      </c>
      <c r="BQ50" s="3">
        <f>VLOOKUP($A50,LKOH!$C:$E,3,0)</f>
        <v>490.12</v>
      </c>
      <c r="BR50" s="3" t="s">
        <v>22</v>
      </c>
      <c r="BU50" s="3" t="e">
        <f>VLOOKUP($A50,MVID!$C:$E,3,0)</f>
        <v>#N/A</v>
      </c>
      <c r="BV50" s="3" t="s">
        <v>23</v>
      </c>
      <c r="BY50" s="3" t="e">
        <f>VLOOKUP($A50,MAGN!$C:$E,3,0)</f>
        <v>#N/A</v>
      </c>
      <c r="BZ50" s="3" t="s">
        <v>24</v>
      </c>
      <c r="CC50" s="3" t="e">
        <f>VLOOKUP($A50,MTSS!$C:$E,3,0)</f>
        <v>#N/A</v>
      </c>
      <c r="CD50" s="3" t="s">
        <v>25</v>
      </c>
      <c r="CG50" s="3" t="e">
        <f>VLOOKUP($A50,MGNT!$C:$E,3,0)</f>
        <v>#N/A</v>
      </c>
      <c r="CH50" s="3" t="s">
        <v>26</v>
      </c>
      <c r="CK50" s="3" t="e">
        <f>VLOOKUP($A50,MFON!$C:$E,3,0)</f>
        <v>#N/A</v>
      </c>
      <c r="CL50" s="3" t="s">
        <v>27</v>
      </c>
      <c r="CO50" s="3" t="e">
        <f>VLOOKUP($A50,MOEX!$C:$E,3,0)</f>
        <v>#N/A</v>
      </c>
      <c r="CP50" s="3" t="s">
        <v>28</v>
      </c>
      <c r="CS50" s="3" t="e">
        <f>VLOOKUP($A50,MSTT!$C:$E,3,0)</f>
        <v>#N/A</v>
      </c>
      <c r="CT50" s="3" t="s">
        <v>29</v>
      </c>
      <c r="CW50" s="3" t="e">
        <f>VLOOKUP($A50,NLMK!$C:$E,3,0)</f>
        <v>#N/A</v>
      </c>
      <c r="CX50" s="3" t="s">
        <v>30</v>
      </c>
      <c r="DA50" s="3" t="e">
        <f>VLOOKUP($A50,NMTP!$C:$E,3,0)</f>
        <v>#N/A</v>
      </c>
      <c r="DB50" s="3" t="s">
        <v>31</v>
      </c>
      <c r="DE50" s="3" t="e">
        <f>VLOOKUP($A50,NVTK!$C:$E,3,0)</f>
        <v>#N/A</v>
      </c>
      <c r="DF50" s="3" t="s">
        <v>32</v>
      </c>
      <c r="DI50" s="3" t="e">
        <f>VLOOKUP($A50,PIKK!$C:$E,3,0)</f>
        <v>#N/A</v>
      </c>
      <c r="DJ50" s="3" t="s">
        <v>33</v>
      </c>
      <c r="DM50" s="3" t="e">
        <f>VLOOKUP($A50,ROSN!$C:$E,3,0)</f>
        <v>#N/A</v>
      </c>
      <c r="DN50" s="3" t="s">
        <v>34</v>
      </c>
      <c r="DQ50" s="3">
        <f>VLOOKUP($A50,RTKM!$C:$E,3,0)</f>
        <v>38.14</v>
      </c>
      <c r="DR50" s="3" t="s">
        <v>35</v>
      </c>
      <c r="DU50" s="3">
        <f>VLOOKUP($A50,RTKMP!$C:$E,3,0)</f>
        <v>24.85</v>
      </c>
      <c r="DV50" s="3" t="s">
        <v>36</v>
      </c>
      <c r="DY50" s="3" t="e">
        <f>VLOOKUP($A50,HYDR!$C:$E,3,0)</f>
        <v>#N/A</v>
      </c>
      <c r="DZ50" s="3" t="s">
        <v>37</v>
      </c>
      <c r="EC50" s="3" t="e">
        <f>VLOOKUP($A50,RUAL!$C:$E,3,0)</f>
        <v>#N/A</v>
      </c>
      <c r="ED50" s="3" t="s">
        <v>38</v>
      </c>
      <c r="EG50" s="3" t="e">
        <f>VLOOKUP($A50,SVAV!$C:$E,3,0)</f>
        <v>#N/A</v>
      </c>
      <c r="EH50" s="3" t="s">
        <v>39</v>
      </c>
      <c r="EK50" s="3">
        <f>VLOOKUP($A50,SBER!$C:$E,3,0)</f>
        <v>6196.88</v>
      </c>
      <c r="EL50" s="3" t="s">
        <v>40</v>
      </c>
      <c r="EO50" s="3">
        <f>VLOOKUP($A50,SBERP!$C:$E,3,0)</f>
        <v>69.16</v>
      </c>
      <c r="EP50" s="3" t="s">
        <v>41</v>
      </c>
      <c r="ES50" s="3" t="e">
        <f>VLOOKUP($A50,CHMF!$C:$E,3,0)</f>
        <v>#N/A</v>
      </c>
      <c r="ET50" s="3" t="s">
        <v>42</v>
      </c>
      <c r="EW50" s="3" t="e">
        <f>VLOOKUP($A50,AFKS!$C:$E,3,0)</f>
        <v>#N/A</v>
      </c>
      <c r="EX50" s="3" t="s">
        <v>43</v>
      </c>
      <c r="FA50" s="3">
        <f>VLOOKUP($A50,SNGS!$C:$E,3,0)</f>
        <v>9.4700000000000006</v>
      </c>
      <c r="FB50" s="3" t="s">
        <v>44</v>
      </c>
      <c r="FE50" s="3">
        <f>VLOOKUP($A50,SNGSP!$C:$E,3,0)</f>
        <v>6.7380000000000004</v>
      </c>
      <c r="FF50" s="3" t="s">
        <v>45</v>
      </c>
      <c r="FI50" s="3" t="e">
        <f>VLOOKUP($A50,TRMK!$C:$E,3,0)</f>
        <v>#N/A</v>
      </c>
      <c r="FJ50" s="3" t="s">
        <v>46</v>
      </c>
      <c r="FM50" s="3">
        <f>VLOOKUP($A50,TATN!$C:$E,3,0)</f>
        <v>24</v>
      </c>
      <c r="FN50" s="3" t="s">
        <v>47</v>
      </c>
      <c r="FQ50" s="3">
        <f>VLOOKUP($A50,TATNP!$C:$E,3,0)</f>
        <v>14.029</v>
      </c>
      <c r="FR50" s="3" t="s">
        <v>48</v>
      </c>
      <c r="FU50" s="3">
        <f>VLOOKUP($A50,TRNFP!$C:$E,3,0)</f>
        <v>11118.99</v>
      </c>
      <c r="FV50" s="3" t="s">
        <v>49</v>
      </c>
      <c r="FY50" s="3" t="e">
        <f>VLOOKUP($A50,URKA!$C:$E,3,0)</f>
        <v>#N/A</v>
      </c>
      <c r="FZ50" s="3" t="s">
        <v>50</v>
      </c>
      <c r="GC50" s="3" t="e">
        <f>VLOOKUP($A50,FEES!$C:$E,3,0)</f>
        <v>#N/A</v>
      </c>
      <c r="GD50" s="3" t="s">
        <v>51</v>
      </c>
      <c r="GG50" s="3" t="e">
        <f>VLOOKUP($A50,PHOR!$C:$E,3,0)</f>
        <v>#N/A</v>
      </c>
      <c r="GH50" s="3" t="s">
        <v>52</v>
      </c>
      <c r="GK50" s="3" t="e">
        <f>VLOOKUP($A50,GCHE!$C:$E,3,0)</f>
        <v>#N/A</v>
      </c>
      <c r="GL50" s="3" t="s">
        <v>53</v>
      </c>
      <c r="GO50" s="3" t="e">
        <f>VLOOKUP($A50,EONR!$C:$E,3,0)</f>
        <v>#N/A</v>
      </c>
    </row>
    <row r="51" spans="1:197" x14ac:dyDescent="0.45">
      <c r="A51" s="86">
        <v>37606</v>
      </c>
      <c r="B51" s="3" t="s">
        <v>5</v>
      </c>
      <c r="E51" s="3" t="e">
        <f>VLOOKUP($A51,POLY!$C:$E,3,0)</f>
        <v>#N/A</v>
      </c>
      <c r="F51" s="3" t="s">
        <v>6</v>
      </c>
      <c r="I51" s="3" t="e">
        <f>VLOOKUP($A51,YNDX!$C:$E,3,0)</f>
        <v>#N/A</v>
      </c>
      <c r="J51" s="3" t="s">
        <v>7</v>
      </c>
      <c r="M51" s="3" t="e">
        <f>VLOOKUP($A51,ALRS!$C:$E,3,0)</f>
        <v>#N/A</v>
      </c>
      <c r="N51" s="3" t="s">
        <v>8</v>
      </c>
      <c r="Q51" s="3" t="e">
        <f>VLOOKUP($A51,AKRN!$C:$E,3,0)</f>
        <v>#N/A</v>
      </c>
      <c r="R51" s="3" t="s">
        <v>9</v>
      </c>
      <c r="U51" s="3">
        <f>VLOOKUP($A51,AFLT!$C:$E,3,0)</f>
        <v>10.9</v>
      </c>
      <c r="V51" s="3" t="s">
        <v>10</v>
      </c>
      <c r="Y51" s="3" t="e">
        <f>VLOOKUP($A51,BSPB!$C:$E,3,0)</f>
        <v>#N/A</v>
      </c>
      <c r="Z51" s="3" t="s">
        <v>11</v>
      </c>
      <c r="AC51" s="3" t="e">
        <f>VLOOKUP($A51,BANE!$C:$E,3,0)</f>
        <v>#N/A</v>
      </c>
      <c r="AD51" s="3" t="s">
        <v>12</v>
      </c>
      <c r="AG51" s="3" t="e">
        <f>VLOOKUP($A51,BANEP!$C:$E,3,0)</f>
        <v>#N/A</v>
      </c>
      <c r="AH51" s="3" t="s">
        <v>13</v>
      </c>
      <c r="AK51" s="3" t="e">
        <f>VLOOKUP($A51,VTBR!$C:$E,3,0)</f>
        <v>#N/A</v>
      </c>
      <c r="AL51" s="3" t="s">
        <v>14</v>
      </c>
      <c r="AO51" s="3" t="e">
        <f>VLOOKUP($A51,VSMO!$C:$E,3,0)</f>
        <v>#N/A</v>
      </c>
      <c r="AP51" s="3" t="s">
        <v>15</v>
      </c>
      <c r="AS51" s="3" t="e">
        <f>VLOOKUP($A51,GAZP!$C:$E,3,0)</f>
        <v>#N/A</v>
      </c>
      <c r="AT51" s="3" t="s">
        <v>16</v>
      </c>
      <c r="AW51" s="3">
        <f>VLOOKUP($A51,GMKN!$C:$E,3,0)</f>
        <v>663</v>
      </c>
      <c r="AX51" s="3" t="s">
        <v>17</v>
      </c>
      <c r="BA51" s="3" t="e">
        <f>VLOOKUP($A51,DIXY!$C:$E,3,0)</f>
        <v>#N/A</v>
      </c>
      <c r="BB51" s="3" t="s">
        <v>18</v>
      </c>
      <c r="BE51" s="3" t="e">
        <f>VLOOKUP($A51,IRAO!$C:$E,3,0)</f>
        <v>#N/A</v>
      </c>
      <c r="BF51" s="3" t="s">
        <v>19</v>
      </c>
      <c r="BI51" s="3" t="e">
        <f>VLOOKUP($A51,KMAZ!$C:$E,3,0)</f>
        <v>#N/A</v>
      </c>
      <c r="BJ51" s="3" t="s">
        <v>20</v>
      </c>
      <c r="BM51" s="3" t="e">
        <f>VLOOKUP($A51,LSRG!$C:$E,3,0)</f>
        <v>#N/A</v>
      </c>
      <c r="BN51" s="3" t="s">
        <v>21</v>
      </c>
      <c r="BQ51" s="3">
        <f>VLOOKUP($A51,LKOH!$C:$E,3,0)</f>
        <v>489.5</v>
      </c>
      <c r="BR51" s="3" t="s">
        <v>22</v>
      </c>
      <c r="BU51" s="3" t="e">
        <f>VLOOKUP($A51,MVID!$C:$E,3,0)</f>
        <v>#N/A</v>
      </c>
      <c r="BV51" s="3" t="s">
        <v>23</v>
      </c>
      <c r="BY51" s="3" t="e">
        <f>VLOOKUP($A51,MAGN!$C:$E,3,0)</f>
        <v>#N/A</v>
      </c>
      <c r="BZ51" s="3" t="s">
        <v>24</v>
      </c>
      <c r="CC51" s="3" t="e">
        <f>VLOOKUP($A51,MTSS!$C:$E,3,0)</f>
        <v>#N/A</v>
      </c>
      <c r="CD51" s="3" t="s">
        <v>25</v>
      </c>
      <c r="CG51" s="3" t="e">
        <f>VLOOKUP($A51,MGNT!$C:$E,3,0)</f>
        <v>#N/A</v>
      </c>
      <c r="CH51" s="3" t="s">
        <v>26</v>
      </c>
      <c r="CK51" s="3" t="e">
        <f>VLOOKUP($A51,MFON!$C:$E,3,0)</f>
        <v>#N/A</v>
      </c>
      <c r="CL51" s="3" t="s">
        <v>27</v>
      </c>
      <c r="CO51" s="3" t="e">
        <f>VLOOKUP($A51,MOEX!$C:$E,3,0)</f>
        <v>#N/A</v>
      </c>
      <c r="CP51" s="3" t="s">
        <v>28</v>
      </c>
      <c r="CS51" s="3" t="e">
        <f>VLOOKUP($A51,MSTT!$C:$E,3,0)</f>
        <v>#N/A</v>
      </c>
      <c r="CT51" s="3" t="s">
        <v>29</v>
      </c>
      <c r="CW51" s="3" t="e">
        <f>VLOOKUP($A51,NLMK!$C:$E,3,0)</f>
        <v>#N/A</v>
      </c>
      <c r="CX51" s="3" t="s">
        <v>30</v>
      </c>
      <c r="DA51" s="3" t="e">
        <f>VLOOKUP($A51,NMTP!$C:$E,3,0)</f>
        <v>#N/A</v>
      </c>
      <c r="DB51" s="3" t="s">
        <v>31</v>
      </c>
      <c r="DE51" s="3" t="e">
        <f>VLOOKUP($A51,NVTK!$C:$E,3,0)</f>
        <v>#N/A</v>
      </c>
      <c r="DF51" s="3" t="s">
        <v>32</v>
      </c>
      <c r="DI51" s="3" t="e">
        <f>VLOOKUP($A51,PIKK!$C:$E,3,0)</f>
        <v>#N/A</v>
      </c>
      <c r="DJ51" s="3" t="s">
        <v>33</v>
      </c>
      <c r="DM51" s="3" t="e">
        <f>VLOOKUP($A51,ROSN!$C:$E,3,0)</f>
        <v>#N/A</v>
      </c>
      <c r="DN51" s="3" t="s">
        <v>34</v>
      </c>
      <c r="DQ51" s="3">
        <f>VLOOKUP($A51,RTKM!$C:$E,3,0)</f>
        <v>38.22</v>
      </c>
      <c r="DR51" s="3" t="s">
        <v>35</v>
      </c>
      <c r="DU51" s="3">
        <f>VLOOKUP($A51,RTKMP!$C:$E,3,0)</f>
        <v>24.43</v>
      </c>
      <c r="DV51" s="3" t="s">
        <v>36</v>
      </c>
      <c r="DY51" s="3" t="e">
        <f>VLOOKUP($A51,HYDR!$C:$E,3,0)</f>
        <v>#N/A</v>
      </c>
      <c r="DZ51" s="3" t="s">
        <v>37</v>
      </c>
      <c r="EC51" s="3" t="e">
        <f>VLOOKUP($A51,RUAL!$C:$E,3,0)</f>
        <v>#N/A</v>
      </c>
      <c r="ED51" s="3" t="s">
        <v>38</v>
      </c>
      <c r="EG51" s="3" t="e">
        <f>VLOOKUP($A51,SVAV!$C:$E,3,0)</f>
        <v>#N/A</v>
      </c>
      <c r="EH51" s="3" t="s">
        <v>39</v>
      </c>
      <c r="EK51" s="3">
        <f>VLOOKUP($A51,SBER!$C:$E,3,0)</f>
        <v>6080</v>
      </c>
      <c r="EL51" s="3" t="s">
        <v>40</v>
      </c>
      <c r="EO51" s="3">
        <f>VLOOKUP($A51,SBERP!$C:$E,3,0)</f>
        <v>69.05</v>
      </c>
      <c r="EP51" s="3" t="s">
        <v>41</v>
      </c>
      <c r="ES51" s="3" t="e">
        <f>VLOOKUP($A51,CHMF!$C:$E,3,0)</f>
        <v>#N/A</v>
      </c>
      <c r="ET51" s="3" t="s">
        <v>42</v>
      </c>
      <c r="EW51" s="3" t="e">
        <f>VLOOKUP($A51,AFKS!$C:$E,3,0)</f>
        <v>#N/A</v>
      </c>
      <c r="EX51" s="3" t="s">
        <v>43</v>
      </c>
      <c r="FA51" s="3">
        <f>VLOOKUP($A51,SNGS!$C:$E,3,0)</f>
        <v>9.8539999999999992</v>
      </c>
      <c r="FB51" s="3" t="s">
        <v>44</v>
      </c>
      <c r="FE51" s="3">
        <f>VLOOKUP($A51,SNGSP!$C:$E,3,0)</f>
        <v>6.6909999999999998</v>
      </c>
      <c r="FF51" s="3" t="s">
        <v>45</v>
      </c>
      <c r="FI51" s="3" t="e">
        <f>VLOOKUP($A51,TRMK!$C:$E,3,0)</f>
        <v>#N/A</v>
      </c>
      <c r="FJ51" s="3" t="s">
        <v>46</v>
      </c>
      <c r="FM51" s="3">
        <f>VLOOKUP($A51,TATN!$C:$E,3,0)</f>
        <v>24.68</v>
      </c>
      <c r="FN51" s="3" t="s">
        <v>47</v>
      </c>
      <c r="FQ51" s="3">
        <f>VLOOKUP($A51,TATNP!$C:$E,3,0)</f>
        <v>14.081</v>
      </c>
      <c r="FR51" s="3" t="s">
        <v>48</v>
      </c>
      <c r="FU51" s="3">
        <f>VLOOKUP($A51,TRNFP!$C:$E,3,0)</f>
        <v>11049.99</v>
      </c>
      <c r="FV51" s="3" t="s">
        <v>49</v>
      </c>
      <c r="FY51" s="3" t="e">
        <f>VLOOKUP($A51,URKA!$C:$E,3,0)</f>
        <v>#N/A</v>
      </c>
      <c r="FZ51" s="3" t="s">
        <v>50</v>
      </c>
      <c r="GC51" s="3" t="e">
        <f>VLOOKUP($A51,FEES!$C:$E,3,0)</f>
        <v>#N/A</v>
      </c>
      <c r="GD51" s="3" t="s">
        <v>51</v>
      </c>
      <c r="GG51" s="3" t="e">
        <f>VLOOKUP($A51,PHOR!$C:$E,3,0)</f>
        <v>#N/A</v>
      </c>
      <c r="GH51" s="3" t="s">
        <v>52</v>
      </c>
      <c r="GK51" s="3" t="e">
        <f>VLOOKUP($A51,GCHE!$C:$E,3,0)</f>
        <v>#N/A</v>
      </c>
      <c r="GL51" s="3" t="s">
        <v>53</v>
      </c>
      <c r="GO51" s="3" t="e">
        <f>VLOOKUP($A51,EONR!$C:$E,3,0)</f>
        <v>#N/A</v>
      </c>
    </row>
    <row r="52" spans="1:197" x14ac:dyDescent="0.45">
      <c r="A52" s="86">
        <v>37613</v>
      </c>
      <c r="B52" s="3" t="s">
        <v>5</v>
      </c>
      <c r="E52" s="3" t="e">
        <f>VLOOKUP($A52,POLY!$C:$E,3,0)</f>
        <v>#N/A</v>
      </c>
      <c r="F52" s="3" t="s">
        <v>6</v>
      </c>
      <c r="I52" s="3" t="e">
        <f>VLOOKUP($A52,YNDX!$C:$E,3,0)</f>
        <v>#N/A</v>
      </c>
      <c r="J52" s="3" t="s">
        <v>7</v>
      </c>
      <c r="M52" s="3" t="e">
        <f>VLOOKUP($A52,ALRS!$C:$E,3,0)</f>
        <v>#N/A</v>
      </c>
      <c r="N52" s="3" t="s">
        <v>8</v>
      </c>
      <c r="Q52" s="3" t="e">
        <f>VLOOKUP($A52,AKRN!$C:$E,3,0)</f>
        <v>#N/A</v>
      </c>
      <c r="R52" s="3" t="s">
        <v>9</v>
      </c>
      <c r="U52" s="3">
        <f>VLOOKUP($A52,AFLT!$C:$E,3,0)</f>
        <v>10.99</v>
      </c>
      <c r="V52" s="3" t="s">
        <v>10</v>
      </c>
      <c r="Y52" s="3" t="e">
        <f>VLOOKUP($A52,BSPB!$C:$E,3,0)</f>
        <v>#N/A</v>
      </c>
      <c r="Z52" s="3" t="s">
        <v>11</v>
      </c>
      <c r="AC52" s="3" t="e">
        <f>VLOOKUP($A52,BANE!$C:$E,3,0)</f>
        <v>#N/A</v>
      </c>
      <c r="AD52" s="3" t="s">
        <v>12</v>
      </c>
      <c r="AG52" s="3" t="e">
        <f>VLOOKUP($A52,BANEP!$C:$E,3,0)</f>
        <v>#N/A</v>
      </c>
      <c r="AH52" s="3" t="s">
        <v>13</v>
      </c>
      <c r="AK52" s="3" t="e">
        <f>VLOOKUP($A52,VTBR!$C:$E,3,0)</f>
        <v>#N/A</v>
      </c>
      <c r="AL52" s="3" t="s">
        <v>14</v>
      </c>
      <c r="AO52" s="3" t="e">
        <f>VLOOKUP($A52,VSMO!$C:$E,3,0)</f>
        <v>#N/A</v>
      </c>
      <c r="AP52" s="3" t="s">
        <v>15</v>
      </c>
      <c r="AS52" s="3" t="e">
        <f>VLOOKUP($A52,GAZP!$C:$E,3,0)</f>
        <v>#N/A</v>
      </c>
      <c r="AT52" s="3" t="s">
        <v>16</v>
      </c>
      <c r="AW52" s="3">
        <f>VLOOKUP($A52,GMKN!$C:$E,3,0)</f>
        <v>664</v>
      </c>
      <c r="AX52" s="3" t="s">
        <v>17</v>
      </c>
      <c r="BA52" s="3" t="e">
        <f>VLOOKUP($A52,DIXY!$C:$E,3,0)</f>
        <v>#N/A</v>
      </c>
      <c r="BB52" s="3" t="s">
        <v>18</v>
      </c>
      <c r="BE52" s="3" t="e">
        <f>VLOOKUP($A52,IRAO!$C:$E,3,0)</f>
        <v>#N/A</v>
      </c>
      <c r="BF52" s="3" t="s">
        <v>19</v>
      </c>
      <c r="BI52" s="3" t="e">
        <f>VLOOKUP($A52,KMAZ!$C:$E,3,0)</f>
        <v>#N/A</v>
      </c>
      <c r="BJ52" s="3" t="s">
        <v>20</v>
      </c>
      <c r="BM52" s="3" t="e">
        <f>VLOOKUP($A52,LSRG!$C:$E,3,0)</f>
        <v>#N/A</v>
      </c>
      <c r="BN52" s="3" t="s">
        <v>21</v>
      </c>
      <c r="BQ52" s="3">
        <f>VLOOKUP($A52,LKOH!$C:$E,3,0)</f>
        <v>490.5</v>
      </c>
      <c r="BR52" s="3" t="s">
        <v>22</v>
      </c>
      <c r="BU52" s="3" t="e">
        <f>VLOOKUP($A52,MVID!$C:$E,3,0)</f>
        <v>#N/A</v>
      </c>
      <c r="BV52" s="3" t="s">
        <v>23</v>
      </c>
      <c r="BY52" s="3" t="e">
        <f>VLOOKUP($A52,MAGN!$C:$E,3,0)</f>
        <v>#N/A</v>
      </c>
      <c r="BZ52" s="3" t="s">
        <v>24</v>
      </c>
      <c r="CC52" s="3" t="e">
        <f>VLOOKUP($A52,MTSS!$C:$E,3,0)</f>
        <v>#N/A</v>
      </c>
      <c r="CD52" s="3" t="s">
        <v>25</v>
      </c>
      <c r="CG52" s="3" t="e">
        <f>VLOOKUP($A52,MGNT!$C:$E,3,0)</f>
        <v>#N/A</v>
      </c>
      <c r="CH52" s="3" t="s">
        <v>26</v>
      </c>
      <c r="CK52" s="3" t="e">
        <f>VLOOKUP($A52,MFON!$C:$E,3,0)</f>
        <v>#N/A</v>
      </c>
      <c r="CL52" s="3" t="s">
        <v>27</v>
      </c>
      <c r="CO52" s="3" t="e">
        <f>VLOOKUP($A52,MOEX!$C:$E,3,0)</f>
        <v>#N/A</v>
      </c>
      <c r="CP52" s="3" t="s">
        <v>28</v>
      </c>
      <c r="CS52" s="3" t="e">
        <f>VLOOKUP($A52,MSTT!$C:$E,3,0)</f>
        <v>#N/A</v>
      </c>
      <c r="CT52" s="3" t="s">
        <v>29</v>
      </c>
      <c r="CW52" s="3" t="e">
        <f>VLOOKUP($A52,NLMK!$C:$E,3,0)</f>
        <v>#N/A</v>
      </c>
      <c r="CX52" s="3" t="s">
        <v>30</v>
      </c>
      <c r="DA52" s="3" t="e">
        <f>VLOOKUP($A52,NMTP!$C:$E,3,0)</f>
        <v>#N/A</v>
      </c>
      <c r="DB52" s="3" t="s">
        <v>31</v>
      </c>
      <c r="DE52" s="3" t="e">
        <f>VLOOKUP($A52,NVTK!$C:$E,3,0)</f>
        <v>#N/A</v>
      </c>
      <c r="DF52" s="3" t="s">
        <v>32</v>
      </c>
      <c r="DI52" s="3" t="e">
        <f>VLOOKUP($A52,PIKK!$C:$E,3,0)</f>
        <v>#N/A</v>
      </c>
      <c r="DJ52" s="3" t="s">
        <v>33</v>
      </c>
      <c r="DM52" s="3" t="e">
        <f>VLOOKUP($A52,ROSN!$C:$E,3,0)</f>
        <v>#N/A</v>
      </c>
      <c r="DN52" s="3" t="s">
        <v>34</v>
      </c>
      <c r="DQ52" s="3">
        <f>VLOOKUP($A52,RTKM!$C:$E,3,0)</f>
        <v>38.29</v>
      </c>
      <c r="DR52" s="3" t="s">
        <v>35</v>
      </c>
      <c r="DU52" s="3">
        <f>VLOOKUP($A52,RTKMP!$C:$E,3,0)</f>
        <v>24.16</v>
      </c>
      <c r="DV52" s="3" t="s">
        <v>36</v>
      </c>
      <c r="DY52" s="3" t="e">
        <f>VLOOKUP($A52,HYDR!$C:$E,3,0)</f>
        <v>#N/A</v>
      </c>
      <c r="DZ52" s="3" t="s">
        <v>37</v>
      </c>
      <c r="EC52" s="3" t="e">
        <f>VLOOKUP($A52,RUAL!$C:$E,3,0)</f>
        <v>#N/A</v>
      </c>
      <c r="ED52" s="3" t="s">
        <v>38</v>
      </c>
      <c r="EG52" s="3" t="e">
        <f>VLOOKUP($A52,SVAV!$C:$E,3,0)</f>
        <v>#N/A</v>
      </c>
      <c r="EH52" s="3" t="s">
        <v>39</v>
      </c>
      <c r="EK52" s="3">
        <f>VLOOKUP($A52,SBER!$C:$E,3,0)</f>
        <v>6038</v>
      </c>
      <c r="EL52" s="3" t="s">
        <v>40</v>
      </c>
      <c r="EO52" s="3">
        <f>VLOOKUP($A52,SBERP!$C:$E,3,0)</f>
        <v>69.95</v>
      </c>
      <c r="EP52" s="3" t="s">
        <v>41</v>
      </c>
      <c r="ES52" s="3" t="e">
        <f>VLOOKUP($A52,CHMF!$C:$E,3,0)</f>
        <v>#N/A</v>
      </c>
      <c r="ET52" s="3" t="s">
        <v>42</v>
      </c>
      <c r="EW52" s="3" t="e">
        <f>VLOOKUP($A52,AFKS!$C:$E,3,0)</f>
        <v>#N/A</v>
      </c>
      <c r="EX52" s="3" t="s">
        <v>43</v>
      </c>
      <c r="FA52" s="3">
        <f>VLOOKUP($A52,SNGS!$C:$E,3,0)</f>
        <v>10.044</v>
      </c>
      <c r="FB52" s="3" t="s">
        <v>44</v>
      </c>
      <c r="FE52" s="3">
        <f>VLOOKUP($A52,SNGSP!$C:$E,3,0)</f>
        <v>7.0780000000000003</v>
      </c>
      <c r="FF52" s="3" t="s">
        <v>45</v>
      </c>
      <c r="FI52" s="3" t="e">
        <f>VLOOKUP($A52,TRMK!$C:$E,3,0)</f>
        <v>#N/A</v>
      </c>
      <c r="FJ52" s="3" t="s">
        <v>46</v>
      </c>
      <c r="FM52" s="3">
        <f>VLOOKUP($A52,TATN!$C:$E,3,0)</f>
        <v>24.77</v>
      </c>
      <c r="FN52" s="3" t="s">
        <v>47</v>
      </c>
      <c r="FQ52" s="3">
        <f>VLOOKUP($A52,TATNP!$C:$E,3,0)</f>
        <v>14.298999999999999</v>
      </c>
      <c r="FR52" s="3" t="s">
        <v>48</v>
      </c>
      <c r="FU52" s="3">
        <f>VLOOKUP($A52,TRNFP!$C:$E,3,0)</f>
        <v>11039.99</v>
      </c>
      <c r="FV52" s="3" t="s">
        <v>49</v>
      </c>
      <c r="FY52" s="3" t="e">
        <f>VLOOKUP($A52,URKA!$C:$E,3,0)</f>
        <v>#N/A</v>
      </c>
      <c r="FZ52" s="3" t="s">
        <v>50</v>
      </c>
      <c r="GC52" s="3" t="e">
        <f>VLOOKUP($A52,FEES!$C:$E,3,0)</f>
        <v>#N/A</v>
      </c>
      <c r="GD52" s="3" t="s">
        <v>51</v>
      </c>
      <c r="GG52" s="3" t="e">
        <f>VLOOKUP($A52,PHOR!$C:$E,3,0)</f>
        <v>#N/A</v>
      </c>
      <c r="GH52" s="3" t="s">
        <v>52</v>
      </c>
      <c r="GK52" s="3" t="e">
        <f>VLOOKUP($A52,GCHE!$C:$E,3,0)</f>
        <v>#N/A</v>
      </c>
      <c r="GL52" s="3" t="s">
        <v>53</v>
      </c>
      <c r="GO52" s="3" t="e">
        <f>VLOOKUP($A52,EONR!$C:$E,3,0)</f>
        <v>#N/A</v>
      </c>
    </row>
    <row r="53" spans="1:197" x14ac:dyDescent="0.45">
      <c r="A53" s="86">
        <v>37620</v>
      </c>
      <c r="B53" s="3" t="s">
        <v>5</v>
      </c>
      <c r="E53" s="3" t="e">
        <f>VLOOKUP($A53,POLY!$C:$E,3,0)</f>
        <v>#N/A</v>
      </c>
      <c r="F53" s="3" t="s">
        <v>6</v>
      </c>
      <c r="I53" s="3" t="e">
        <f>VLOOKUP($A53,YNDX!$C:$E,3,0)</f>
        <v>#N/A</v>
      </c>
      <c r="J53" s="3" t="s">
        <v>7</v>
      </c>
      <c r="M53" s="3" t="e">
        <f>VLOOKUP($A53,ALRS!$C:$E,3,0)</f>
        <v>#N/A</v>
      </c>
      <c r="N53" s="3" t="s">
        <v>8</v>
      </c>
      <c r="Q53" s="3" t="e">
        <f>VLOOKUP($A53,AKRN!$C:$E,3,0)</f>
        <v>#N/A</v>
      </c>
      <c r="R53" s="3" t="s">
        <v>9</v>
      </c>
      <c r="U53" s="3">
        <f>VLOOKUP($A53,AFLT!$C:$E,3,0)</f>
        <v>10.9</v>
      </c>
      <c r="V53" s="3" t="s">
        <v>10</v>
      </c>
      <c r="Y53" s="3" t="e">
        <f>VLOOKUP($A53,BSPB!$C:$E,3,0)</f>
        <v>#N/A</v>
      </c>
      <c r="Z53" s="3" t="s">
        <v>11</v>
      </c>
      <c r="AC53" s="3" t="e">
        <f>VLOOKUP($A53,BANE!$C:$E,3,0)</f>
        <v>#N/A</v>
      </c>
      <c r="AD53" s="3" t="s">
        <v>12</v>
      </c>
      <c r="AG53" s="3" t="e">
        <f>VLOOKUP($A53,BANEP!$C:$E,3,0)</f>
        <v>#N/A</v>
      </c>
      <c r="AH53" s="3" t="s">
        <v>13</v>
      </c>
      <c r="AK53" s="3" t="e">
        <f>VLOOKUP($A53,VTBR!$C:$E,3,0)</f>
        <v>#N/A</v>
      </c>
      <c r="AL53" s="3" t="s">
        <v>14</v>
      </c>
      <c r="AO53" s="3" t="e">
        <f>VLOOKUP($A53,VSMO!$C:$E,3,0)</f>
        <v>#N/A</v>
      </c>
      <c r="AP53" s="3" t="s">
        <v>15</v>
      </c>
      <c r="AS53" s="3" t="e">
        <f>VLOOKUP($A53,GAZP!$C:$E,3,0)</f>
        <v>#N/A</v>
      </c>
      <c r="AT53" s="3" t="s">
        <v>16</v>
      </c>
      <c r="AW53" s="3">
        <f>VLOOKUP($A53,GMKN!$C:$E,3,0)</f>
        <v>654.98</v>
      </c>
      <c r="AX53" s="3" t="s">
        <v>17</v>
      </c>
      <c r="BA53" s="3" t="e">
        <f>VLOOKUP($A53,DIXY!$C:$E,3,0)</f>
        <v>#N/A</v>
      </c>
      <c r="BB53" s="3" t="s">
        <v>18</v>
      </c>
      <c r="BE53" s="3" t="e">
        <f>VLOOKUP($A53,IRAO!$C:$E,3,0)</f>
        <v>#N/A</v>
      </c>
      <c r="BF53" s="3" t="s">
        <v>19</v>
      </c>
      <c r="BI53" s="3" t="e">
        <f>VLOOKUP($A53,KMAZ!$C:$E,3,0)</f>
        <v>#N/A</v>
      </c>
      <c r="BJ53" s="3" t="s">
        <v>20</v>
      </c>
      <c r="BM53" s="3" t="e">
        <f>VLOOKUP($A53,LSRG!$C:$E,3,0)</f>
        <v>#N/A</v>
      </c>
      <c r="BN53" s="3" t="s">
        <v>21</v>
      </c>
      <c r="BQ53" s="3">
        <f>VLOOKUP($A53,LKOH!$C:$E,3,0)</f>
        <v>494.2</v>
      </c>
      <c r="BR53" s="3" t="s">
        <v>22</v>
      </c>
      <c r="BU53" s="3" t="e">
        <f>VLOOKUP($A53,MVID!$C:$E,3,0)</f>
        <v>#N/A</v>
      </c>
      <c r="BV53" s="3" t="s">
        <v>23</v>
      </c>
      <c r="BY53" s="3" t="e">
        <f>VLOOKUP($A53,MAGN!$C:$E,3,0)</f>
        <v>#N/A</v>
      </c>
      <c r="BZ53" s="3" t="s">
        <v>24</v>
      </c>
      <c r="CC53" s="3" t="e">
        <f>VLOOKUP($A53,MTSS!$C:$E,3,0)</f>
        <v>#N/A</v>
      </c>
      <c r="CD53" s="3" t="s">
        <v>25</v>
      </c>
      <c r="CG53" s="3" t="e">
        <f>VLOOKUP($A53,MGNT!$C:$E,3,0)</f>
        <v>#N/A</v>
      </c>
      <c r="CH53" s="3" t="s">
        <v>26</v>
      </c>
      <c r="CK53" s="3" t="e">
        <f>VLOOKUP($A53,MFON!$C:$E,3,0)</f>
        <v>#N/A</v>
      </c>
      <c r="CL53" s="3" t="s">
        <v>27</v>
      </c>
      <c r="CO53" s="3" t="e">
        <f>VLOOKUP($A53,MOEX!$C:$E,3,0)</f>
        <v>#N/A</v>
      </c>
      <c r="CP53" s="3" t="s">
        <v>28</v>
      </c>
      <c r="CS53" s="3" t="e">
        <f>VLOOKUP($A53,MSTT!$C:$E,3,0)</f>
        <v>#N/A</v>
      </c>
      <c r="CT53" s="3" t="s">
        <v>29</v>
      </c>
      <c r="CW53" s="3" t="e">
        <f>VLOOKUP($A53,NLMK!$C:$E,3,0)</f>
        <v>#N/A</v>
      </c>
      <c r="CX53" s="3" t="s">
        <v>30</v>
      </c>
      <c r="DA53" s="3" t="e">
        <f>VLOOKUP($A53,NMTP!$C:$E,3,0)</f>
        <v>#N/A</v>
      </c>
      <c r="DB53" s="3" t="s">
        <v>31</v>
      </c>
      <c r="DE53" s="3" t="e">
        <f>VLOOKUP($A53,NVTK!$C:$E,3,0)</f>
        <v>#N/A</v>
      </c>
      <c r="DF53" s="3" t="s">
        <v>32</v>
      </c>
      <c r="DI53" s="3" t="e">
        <f>VLOOKUP($A53,PIKK!$C:$E,3,0)</f>
        <v>#N/A</v>
      </c>
      <c r="DJ53" s="3" t="s">
        <v>33</v>
      </c>
      <c r="DM53" s="3" t="e">
        <f>VLOOKUP($A53,ROSN!$C:$E,3,0)</f>
        <v>#N/A</v>
      </c>
      <c r="DN53" s="3" t="s">
        <v>34</v>
      </c>
      <c r="DQ53" s="3">
        <f>VLOOKUP($A53,RTKM!$C:$E,3,0)</f>
        <v>39.1</v>
      </c>
      <c r="DR53" s="3" t="s">
        <v>35</v>
      </c>
      <c r="DU53" s="3">
        <f>VLOOKUP($A53,RTKMP!$C:$E,3,0)</f>
        <v>25.09</v>
      </c>
      <c r="DV53" s="3" t="s">
        <v>36</v>
      </c>
      <c r="DY53" s="3" t="e">
        <f>VLOOKUP($A53,HYDR!$C:$E,3,0)</f>
        <v>#N/A</v>
      </c>
      <c r="DZ53" s="3" t="s">
        <v>37</v>
      </c>
      <c r="EC53" s="3" t="e">
        <f>VLOOKUP($A53,RUAL!$C:$E,3,0)</f>
        <v>#N/A</v>
      </c>
      <c r="ED53" s="3" t="s">
        <v>38</v>
      </c>
      <c r="EG53" s="3" t="e">
        <f>VLOOKUP($A53,SVAV!$C:$E,3,0)</f>
        <v>#N/A</v>
      </c>
      <c r="EH53" s="3" t="s">
        <v>39</v>
      </c>
      <c r="EK53" s="3">
        <f>VLOOKUP($A53,SBER!$C:$E,3,0)</f>
        <v>6145</v>
      </c>
      <c r="EL53" s="3" t="s">
        <v>40</v>
      </c>
      <c r="EO53" s="3">
        <f>VLOOKUP($A53,SBERP!$C:$E,3,0)</f>
        <v>71</v>
      </c>
      <c r="EP53" s="3" t="s">
        <v>41</v>
      </c>
      <c r="ES53" s="3" t="e">
        <f>VLOOKUP($A53,CHMF!$C:$E,3,0)</f>
        <v>#N/A</v>
      </c>
      <c r="ET53" s="3" t="s">
        <v>42</v>
      </c>
      <c r="EW53" s="3" t="e">
        <f>VLOOKUP($A53,AFKS!$C:$E,3,0)</f>
        <v>#N/A</v>
      </c>
      <c r="EX53" s="3" t="s">
        <v>43</v>
      </c>
      <c r="FA53" s="3">
        <f>VLOOKUP($A53,SNGS!$C:$E,3,0)</f>
        <v>10.130000000000001</v>
      </c>
      <c r="FB53" s="3" t="s">
        <v>44</v>
      </c>
      <c r="FE53" s="3">
        <f>VLOOKUP($A53,SNGSP!$C:$E,3,0)</f>
        <v>7.96</v>
      </c>
      <c r="FF53" s="3" t="s">
        <v>45</v>
      </c>
      <c r="FI53" s="3" t="e">
        <f>VLOOKUP($A53,TRMK!$C:$E,3,0)</f>
        <v>#N/A</v>
      </c>
      <c r="FJ53" s="3" t="s">
        <v>46</v>
      </c>
      <c r="FM53" s="3">
        <f>VLOOKUP($A53,TATN!$C:$E,3,0)</f>
        <v>24.74</v>
      </c>
      <c r="FN53" s="3" t="s">
        <v>47</v>
      </c>
      <c r="FQ53" s="3">
        <f>VLOOKUP($A53,TATNP!$C:$E,3,0)</f>
        <v>14.5</v>
      </c>
      <c r="FR53" s="3" t="s">
        <v>48</v>
      </c>
      <c r="FU53" s="3">
        <f>VLOOKUP($A53,TRNFP!$C:$E,3,0)</f>
        <v>11110</v>
      </c>
      <c r="FV53" s="3" t="s">
        <v>49</v>
      </c>
      <c r="FY53" s="3" t="e">
        <f>VLOOKUP($A53,URKA!$C:$E,3,0)</f>
        <v>#N/A</v>
      </c>
      <c r="FZ53" s="3" t="s">
        <v>50</v>
      </c>
      <c r="GC53" s="3" t="e">
        <f>VLOOKUP($A53,FEES!$C:$E,3,0)</f>
        <v>#N/A</v>
      </c>
      <c r="GD53" s="3" t="s">
        <v>51</v>
      </c>
      <c r="GG53" s="3" t="e">
        <f>VLOOKUP($A53,PHOR!$C:$E,3,0)</f>
        <v>#N/A</v>
      </c>
      <c r="GH53" s="3" t="s">
        <v>52</v>
      </c>
      <c r="GK53" s="3" t="e">
        <f>VLOOKUP($A53,GCHE!$C:$E,3,0)</f>
        <v>#N/A</v>
      </c>
      <c r="GL53" s="3" t="s">
        <v>53</v>
      </c>
      <c r="GO53" s="3" t="e">
        <f>VLOOKUP($A53,EONR!$C:$E,3,0)</f>
        <v>#N/A</v>
      </c>
    </row>
    <row r="54" spans="1:197" x14ac:dyDescent="0.45">
      <c r="A54" s="86">
        <v>37627</v>
      </c>
      <c r="B54" s="3" t="s">
        <v>5</v>
      </c>
      <c r="E54" s="3" t="e">
        <f>VLOOKUP($A54,POLY!$C:$E,3,0)</f>
        <v>#N/A</v>
      </c>
      <c r="F54" s="3" t="s">
        <v>6</v>
      </c>
      <c r="I54" s="3" t="e">
        <f>VLOOKUP($A54,YNDX!$C:$E,3,0)</f>
        <v>#N/A</v>
      </c>
      <c r="J54" s="3" t="s">
        <v>7</v>
      </c>
      <c r="M54" s="3" t="e">
        <f>VLOOKUP($A54,ALRS!$C:$E,3,0)</f>
        <v>#N/A</v>
      </c>
      <c r="N54" s="3" t="s">
        <v>8</v>
      </c>
      <c r="Q54" s="3" t="e">
        <f>VLOOKUP($A54,AKRN!$C:$E,3,0)</f>
        <v>#N/A</v>
      </c>
      <c r="R54" s="3" t="s">
        <v>9</v>
      </c>
      <c r="U54" s="3">
        <f>VLOOKUP($A54,AFLT!$C:$E,3,0)</f>
        <v>11.27</v>
      </c>
      <c r="V54" s="3" t="s">
        <v>10</v>
      </c>
      <c r="Y54" s="3" t="e">
        <f>VLOOKUP($A54,BSPB!$C:$E,3,0)</f>
        <v>#N/A</v>
      </c>
      <c r="Z54" s="3" t="s">
        <v>11</v>
      </c>
      <c r="AC54" s="3" t="e">
        <f>VLOOKUP($A54,BANE!$C:$E,3,0)</f>
        <v>#N/A</v>
      </c>
      <c r="AD54" s="3" t="s">
        <v>12</v>
      </c>
      <c r="AG54" s="3" t="e">
        <f>VLOOKUP($A54,BANEP!$C:$E,3,0)</f>
        <v>#N/A</v>
      </c>
      <c r="AH54" s="3" t="s">
        <v>13</v>
      </c>
      <c r="AK54" s="3" t="e">
        <f>VLOOKUP($A54,VTBR!$C:$E,3,0)</f>
        <v>#N/A</v>
      </c>
      <c r="AL54" s="3" t="s">
        <v>14</v>
      </c>
      <c r="AO54" s="3" t="e">
        <f>VLOOKUP($A54,VSMO!$C:$E,3,0)</f>
        <v>#N/A</v>
      </c>
      <c r="AP54" s="3" t="s">
        <v>15</v>
      </c>
      <c r="AS54" s="3" t="e">
        <f>VLOOKUP($A54,GAZP!$C:$E,3,0)</f>
        <v>#N/A</v>
      </c>
      <c r="AT54" s="3" t="s">
        <v>16</v>
      </c>
      <c r="AW54" s="3">
        <f>VLOOKUP($A54,GMKN!$C:$E,3,0)</f>
        <v>723</v>
      </c>
      <c r="AX54" s="3" t="s">
        <v>17</v>
      </c>
      <c r="BA54" s="3" t="e">
        <f>VLOOKUP($A54,DIXY!$C:$E,3,0)</f>
        <v>#N/A</v>
      </c>
      <c r="BB54" s="3" t="s">
        <v>18</v>
      </c>
      <c r="BE54" s="3" t="e">
        <f>VLOOKUP($A54,IRAO!$C:$E,3,0)</f>
        <v>#N/A</v>
      </c>
      <c r="BF54" s="3" t="s">
        <v>19</v>
      </c>
      <c r="BI54" s="3" t="e">
        <f>VLOOKUP($A54,KMAZ!$C:$E,3,0)</f>
        <v>#N/A</v>
      </c>
      <c r="BJ54" s="3" t="s">
        <v>20</v>
      </c>
      <c r="BM54" s="3" t="e">
        <f>VLOOKUP($A54,LSRG!$C:$E,3,0)</f>
        <v>#N/A</v>
      </c>
      <c r="BN54" s="3" t="s">
        <v>21</v>
      </c>
      <c r="BQ54" s="3">
        <f>VLOOKUP($A54,LKOH!$C:$E,3,0)</f>
        <v>484.53</v>
      </c>
      <c r="BR54" s="3" t="s">
        <v>22</v>
      </c>
      <c r="BU54" s="3" t="e">
        <f>VLOOKUP($A54,MVID!$C:$E,3,0)</f>
        <v>#N/A</v>
      </c>
      <c r="BV54" s="3" t="s">
        <v>23</v>
      </c>
      <c r="BY54" s="3" t="e">
        <f>VLOOKUP($A54,MAGN!$C:$E,3,0)</f>
        <v>#N/A</v>
      </c>
      <c r="BZ54" s="3" t="s">
        <v>24</v>
      </c>
      <c r="CC54" s="3" t="e">
        <f>VLOOKUP($A54,MTSS!$C:$E,3,0)</f>
        <v>#N/A</v>
      </c>
      <c r="CD54" s="3" t="s">
        <v>25</v>
      </c>
      <c r="CG54" s="3" t="e">
        <f>VLOOKUP($A54,MGNT!$C:$E,3,0)</f>
        <v>#N/A</v>
      </c>
      <c r="CH54" s="3" t="s">
        <v>26</v>
      </c>
      <c r="CK54" s="3" t="e">
        <f>VLOOKUP($A54,MFON!$C:$E,3,0)</f>
        <v>#N/A</v>
      </c>
      <c r="CL54" s="3" t="s">
        <v>27</v>
      </c>
      <c r="CO54" s="3" t="e">
        <f>VLOOKUP($A54,MOEX!$C:$E,3,0)</f>
        <v>#N/A</v>
      </c>
      <c r="CP54" s="3" t="s">
        <v>28</v>
      </c>
      <c r="CS54" s="3" t="e">
        <f>VLOOKUP($A54,MSTT!$C:$E,3,0)</f>
        <v>#N/A</v>
      </c>
      <c r="CT54" s="3" t="s">
        <v>29</v>
      </c>
      <c r="CW54" s="3" t="e">
        <f>VLOOKUP($A54,NLMK!$C:$E,3,0)</f>
        <v>#N/A</v>
      </c>
      <c r="CX54" s="3" t="s">
        <v>30</v>
      </c>
      <c r="DA54" s="3" t="e">
        <f>VLOOKUP($A54,NMTP!$C:$E,3,0)</f>
        <v>#N/A</v>
      </c>
      <c r="DB54" s="3" t="s">
        <v>31</v>
      </c>
      <c r="DE54" s="3" t="e">
        <f>VLOOKUP($A54,NVTK!$C:$E,3,0)</f>
        <v>#N/A</v>
      </c>
      <c r="DF54" s="3" t="s">
        <v>32</v>
      </c>
      <c r="DI54" s="3" t="e">
        <f>VLOOKUP($A54,PIKK!$C:$E,3,0)</f>
        <v>#N/A</v>
      </c>
      <c r="DJ54" s="3" t="s">
        <v>33</v>
      </c>
      <c r="DM54" s="3" t="e">
        <f>VLOOKUP($A54,ROSN!$C:$E,3,0)</f>
        <v>#N/A</v>
      </c>
      <c r="DN54" s="3" t="s">
        <v>34</v>
      </c>
      <c r="DQ54" s="3">
        <f>VLOOKUP($A54,RTKM!$C:$E,3,0)</f>
        <v>40.200000000000003</v>
      </c>
      <c r="DR54" s="3" t="s">
        <v>35</v>
      </c>
      <c r="DU54" s="3">
        <f>VLOOKUP($A54,RTKMP!$C:$E,3,0)</f>
        <v>26.3</v>
      </c>
      <c r="DV54" s="3" t="s">
        <v>36</v>
      </c>
      <c r="DY54" s="3" t="e">
        <f>VLOOKUP($A54,HYDR!$C:$E,3,0)</f>
        <v>#N/A</v>
      </c>
      <c r="DZ54" s="3" t="s">
        <v>37</v>
      </c>
      <c r="EC54" s="3" t="e">
        <f>VLOOKUP($A54,RUAL!$C:$E,3,0)</f>
        <v>#N/A</v>
      </c>
      <c r="ED54" s="3" t="s">
        <v>38</v>
      </c>
      <c r="EG54" s="3" t="e">
        <f>VLOOKUP($A54,SVAV!$C:$E,3,0)</f>
        <v>#N/A</v>
      </c>
      <c r="EH54" s="3" t="s">
        <v>39</v>
      </c>
      <c r="EK54" s="3">
        <f>VLOOKUP($A54,SBER!$C:$E,3,0)</f>
        <v>6261</v>
      </c>
      <c r="EL54" s="3" t="s">
        <v>40</v>
      </c>
      <c r="EO54" s="3">
        <f>VLOOKUP($A54,SBERP!$C:$E,3,0)</f>
        <v>70.7</v>
      </c>
      <c r="EP54" s="3" t="s">
        <v>41</v>
      </c>
      <c r="ES54" s="3" t="e">
        <f>VLOOKUP($A54,CHMF!$C:$E,3,0)</f>
        <v>#N/A</v>
      </c>
      <c r="ET54" s="3" t="s">
        <v>42</v>
      </c>
      <c r="EW54" s="3" t="e">
        <f>VLOOKUP($A54,AFKS!$C:$E,3,0)</f>
        <v>#N/A</v>
      </c>
      <c r="EX54" s="3" t="s">
        <v>43</v>
      </c>
      <c r="FA54" s="3">
        <f>VLOOKUP($A54,SNGS!$C:$E,3,0)</f>
        <v>9.9879999999999995</v>
      </c>
      <c r="FB54" s="3" t="s">
        <v>44</v>
      </c>
      <c r="FE54" s="3">
        <f>VLOOKUP($A54,SNGSP!$C:$E,3,0)</f>
        <v>7.48</v>
      </c>
      <c r="FF54" s="3" t="s">
        <v>45</v>
      </c>
      <c r="FI54" s="3" t="e">
        <f>VLOOKUP($A54,TRMK!$C:$E,3,0)</f>
        <v>#N/A</v>
      </c>
      <c r="FJ54" s="3" t="s">
        <v>46</v>
      </c>
      <c r="FM54" s="3">
        <f>VLOOKUP($A54,TATN!$C:$E,3,0)</f>
        <v>24.5</v>
      </c>
      <c r="FN54" s="3" t="s">
        <v>47</v>
      </c>
      <c r="FQ54" s="3">
        <f>VLOOKUP($A54,TATNP!$C:$E,3,0)</f>
        <v>14.491</v>
      </c>
      <c r="FR54" s="3" t="s">
        <v>48</v>
      </c>
      <c r="FU54" s="3">
        <f>VLOOKUP($A54,TRNFP!$C:$E,3,0)</f>
        <v>10935</v>
      </c>
      <c r="FV54" s="3" t="s">
        <v>49</v>
      </c>
      <c r="FY54" s="3" t="e">
        <f>VLOOKUP($A54,URKA!$C:$E,3,0)</f>
        <v>#N/A</v>
      </c>
      <c r="FZ54" s="3" t="s">
        <v>50</v>
      </c>
      <c r="GC54" s="3" t="e">
        <f>VLOOKUP($A54,FEES!$C:$E,3,0)</f>
        <v>#N/A</v>
      </c>
      <c r="GD54" s="3" t="s">
        <v>51</v>
      </c>
      <c r="GG54" s="3" t="e">
        <f>VLOOKUP($A54,PHOR!$C:$E,3,0)</f>
        <v>#N/A</v>
      </c>
      <c r="GH54" s="3" t="s">
        <v>52</v>
      </c>
      <c r="GK54" s="3" t="e">
        <f>VLOOKUP($A54,GCHE!$C:$E,3,0)</f>
        <v>#N/A</v>
      </c>
      <c r="GL54" s="3" t="s">
        <v>53</v>
      </c>
      <c r="GO54" s="3" t="e">
        <f>VLOOKUP($A54,EONR!$C:$E,3,0)</f>
        <v>#N/A</v>
      </c>
    </row>
    <row r="55" spans="1:197" x14ac:dyDescent="0.45">
      <c r="A55" s="86">
        <v>37634</v>
      </c>
      <c r="B55" s="3" t="s">
        <v>5</v>
      </c>
      <c r="E55" s="3" t="e">
        <f>VLOOKUP($A55,POLY!$C:$E,3,0)</f>
        <v>#N/A</v>
      </c>
      <c r="F55" s="3" t="s">
        <v>6</v>
      </c>
      <c r="I55" s="3" t="e">
        <f>VLOOKUP($A55,YNDX!$C:$E,3,0)</f>
        <v>#N/A</v>
      </c>
      <c r="J55" s="3" t="s">
        <v>7</v>
      </c>
      <c r="M55" s="3" t="e">
        <f>VLOOKUP($A55,ALRS!$C:$E,3,0)</f>
        <v>#N/A</v>
      </c>
      <c r="N55" s="3" t="s">
        <v>8</v>
      </c>
      <c r="Q55" s="3" t="e">
        <f>VLOOKUP($A55,AKRN!$C:$E,3,0)</f>
        <v>#N/A</v>
      </c>
      <c r="R55" s="3" t="s">
        <v>9</v>
      </c>
      <c r="U55" s="3">
        <f>VLOOKUP($A55,AFLT!$C:$E,3,0)</f>
        <v>10.95</v>
      </c>
      <c r="V55" s="3" t="s">
        <v>10</v>
      </c>
      <c r="Y55" s="3" t="e">
        <f>VLOOKUP($A55,BSPB!$C:$E,3,0)</f>
        <v>#N/A</v>
      </c>
      <c r="Z55" s="3" t="s">
        <v>11</v>
      </c>
      <c r="AC55" s="3" t="e">
        <f>VLOOKUP($A55,BANE!$C:$E,3,0)</f>
        <v>#N/A</v>
      </c>
      <c r="AD55" s="3" t="s">
        <v>12</v>
      </c>
      <c r="AG55" s="3" t="e">
        <f>VLOOKUP($A55,BANEP!$C:$E,3,0)</f>
        <v>#N/A</v>
      </c>
      <c r="AH55" s="3" t="s">
        <v>13</v>
      </c>
      <c r="AK55" s="3" t="e">
        <f>VLOOKUP($A55,VTBR!$C:$E,3,0)</f>
        <v>#N/A</v>
      </c>
      <c r="AL55" s="3" t="s">
        <v>14</v>
      </c>
      <c r="AO55" s="3" t="e">
        <f>VLOOKUP($A55,VSMO!$C:$E,3,0)</f>
        <v>#N/A</v>
      </c>
      <c r="AP55" s="3" t="s">
        <v>15</v>
      </c>
      <c r="AS55" s="3" t="e">
        <f>VLOOKUP($A55,GAZP!$C:$E,3,0)</f>
        <v>#N/A</v>
      </c>
      <c r="AT55" s="3" t="s">
        <v>16</v>
      </c>
      <c r="AW55" s="3">
        <f>VLOOKUP($A55,GMKN!$C:$E,3,0)</f>
        <v>720</v>
      </c>
      <c r="AX55" s="3" t="s">
        <v>17</v>
      </c>
      <c r="BA55" s="3" t="e">
        <f>VLOOKUP($A55,DIXY!$C:$E,3,0)</f>
        <v>#N/A</v>
      </c>
      <c r="BB55" s="3" t="s">
        <v>18</v>
      </c>
      <c r="BE55" s="3" t="e">
        <f>VLOOKUP($A55,IRAO!$C:$E,3,0)</f>
        <v>#N/A</v>
      </c>
      <c r="BF55" s="3" t="s">
        <v>19</v>
      </c>
      <c r="BI55" s="3" t="e">
        <f>VLOOKUP($A55,KMAZ!$C:$E,3,0)</f>
        <v>#N/A</v>
      </c>
      <c r="BJ55" s="3" t="s">
        <v>20</v>
      </c>
      <c r="BM55" s="3" t="e">
        <f>VLOOKUP($A55,LSRG!$C:$E,3,0)</f>
        <v>#N/A</v>
      </c>
      <c r="BN55" s="3" t="s">
        <v>21</v>
      </c>
      <c r="BQ55" s="3">
        <f>VLOOKUP($A55,LKOH!$C:$E,3,0)</f>
        <v>473</v>
      </c>
      <c r="BR55" s="3" t="s">
        <v>22</v>
      </c>
      <c r="BU55" s="3" t="e">
        <f>VLOOKUP($A55,MVID!$C:$E,3,0)</f>
        <v>#N/A</v>
      </c>
      <c r="BV55" s="3" t="s">
        <v>23</v>
      </c>
      <c r="BY55" s="3" t="e">
        <f>VLOOKUP($A55,MAGN!$C:$E,3,0)</f>
        <v>#N/A</v>
      </c>
      <c r="BZ55" s="3" t="s">
        <v>24</v>
      </c>
      <c r="CC55" s="3" t="e">
        <f>VLOOKUP($A55,MTSS!$C:$E,3,0)</f>
        <v>#N/A</v>
      </c>
      <c r="CD55" s="3" t="s">
        <v>25</v>
      </c>
      <c r="CG55" s="3" t="e">
        <f>VLOOKUP($A55,MGNT!$C:$E,3,0)</f>
        <v>#N/A</v>
      </c>
      <c r="CH55" s="3" t="s">
        <v>26</v>
      </c>
      <c r="CK55" s="3" t="e">
        <f>VLOOKUP($A55,MFON!$C:$E,3,0)</f>
        <v>#N/A</v>
      </c>
      <c r="CL55" s="3" t="s">
        <v>27</v>
      </c>
      <c r="CO55" s="3" t="e">
        <f>VLOOKUP($A55,MOEX!$C:$E,3,0)</f>
        <v>#N/A</v>
      </c>
      <c r="CP55" s="3" t="s">
        <v>28</v>
      </c>
      <c r="CS55" s="3" t="e">
        <f>VLOOKUP($A55,MSTT!$C:$E,3,0)</f>
        <v>#N/A</v>
      </c>
      <c r="CT55" s="3" t="s">
        <v>29</v>
      </c>
      <c r="CW55" s="3" t="e">
        <f>VLOOKUP($A55,NLMK!$C:$E,3,0)</f>
        <v>#N/A</v>
      </c>
      <c r="CX55" s="3" t="s">
        <v>30</v>
      </c>
      <c r="DA55" s="3" t="e">
        <f>VLOOKUP($A55,NMTP!$C:$E,3,0)</f>
        <v>#N/A</v>
      </c>
      <c r="DB55" s="3" t="s">
        <v>31</v>
      </c>
      <c r="DE55" s="3" t="e">
        <f>VLOOKUP($A55,NVTK!$C:$E,3,0)</f>
        <v>#N/A</v>
      </c>
      <c r="DF55" s="3" t="s">
        <v>32</v>
      </c>
      <c r="DI55" s="3" t="e">
        <f>VLOOKUP($A55,PIKK!$C:$E,3,0)</f>
        <v>#N/A</v>
      </c>
      <c r="DJ55" s="3" t="s">
        <v>33</v>
      </c>
      <c r="DM55" s="3" t="e">
        <f>VLOOKUP($A55,ROSN!$C:$E,3,0)</f>
        <v>#N/A</v>
      </c>
      <c r="DN55" s="3" t="s">
        <v>34</v>
      </c>
      <c r="DQ55" s="3">
        <f>VLOOKUP($A55,RTKM!$C:$E,3,0)</f>
        <v>39.31</v>
      </c>
      <c r="DR55" s="3" t="s">
        <v>35</v>
      </c>
      <c r="DU55" s="3">
        <f>VLOOKUP($A55,RTKMP!$C:$E,3,0)</f>
        <v>26.43</v>
      </c>
      <c r="DV55" s="3" t="s">
        <v>36</v>
      </c>
      <c r="DY55" s="3" t="e">
        <f>VLOOKUP($A55,HYDR!$C:$E,3,0)</f>
        <v>#N/A</v>
      </c>
      <c r="DZ55" s="3" t="s">
        <v>37</v>
      </c>
      <c r="EC55" s="3" t="e">
        <f>VLOOKUP($A55,RUAL!$C:$E,3,0)</f>
        <v>#N/A</v>
      </c>
      <c r="ED55" s="3" t="s">
        <v>38</v>
      </c>
      <c r="EG55" s="3" t="e">
        <f>VLOOKUP($A55,SVAV!$C:$E,3,0)</f>
        <v>#N/A</v>
      </c>
      <c r="EH55" s="3" t="s">
        <v>39</v>
      </c>
      <c r="EK55" s="3">
        <f>VLOOKUP($A55,SBER!$C:$E,3,0)</f>
        <v>6122</v>
      </c>
      <c r="EL55" s="3" t="s">
        <v>40</v>
      </c>
      <c r="EO55" s="3">
        <f>VLOOKUP($A55,SBERP!$C:$E,3,0)</f>
        <v>70.150000000000006</v>
      </c>
      <c r="EP55" s="3" t="s">
        <v>41</v>
      </c>
      <c r="ES55" s="3" t="e">
        <f>VLOOKUP($A55,CHMF!$C:$E,3,0)</f>
        <v>#N/A</v>
      </c>
      <c r="ET55" s="3" t="s">
        <v>42</v>
      </c>
      <c r="EW55" s="3" t="e">
        <f>VLOOKUP($A55,AFKS!$C:$E,3,0)</f>
        <v>#N/A</v>
      </c>
      <c r="EX55" s="3" t="s">
        <v>43</v>
      </c>
      <c r="FA55" s="3">
        <f>VLOOKUP($A55,SNGS!$C:$E,3,0)</f>
        <v>10.279</v>
      </c>
      <c r="FB55" s="3" t="s">
        <v>44</v>
      </c>
      <c r="FE55" s="3">
        <f>VLOOKUP($A55,SNGSP!$C:$E,3,0)</f>
        <v>7.3380000000000001</v>
      </c>
      <c r="FF55" s="3" t="s">
        <v>45</v>
      </c>
      <c r="FI55" s="3" t="e">
        <f>VLOOKUP($A55,TRMK!$C:$E,3,0)</f>
        <v>#N/A</v>
      </c>
      <c r="FJ55" s="3" t="s">
        <v>46</v>
      </c>
      <c r="FM55" s="3">
        <f>VLOOKUP($A55,TATN!$C:$E,3,0)</f>
        <v>23.85</v>
      </c>
      <c r="FN55" s="3" t="s">
        <v>47</v>
      </c>
      <c r="FQ55" s="3">
        <f>VLOOKUP($A55,TATNP!$C:$E,3,0)</f>
        <v>14.01</v>
      </c>
      <c r="FR55" s="3" t="s">
        <v>48</v>
      </c>
      <c r="FU55" s="3">
        <f>VLOOKUP($A55,TRNFP!$C:$E,3,0)</f>
        <v>11190</v>
      </c>
      <c r="FV55" s="3" t="s">
        <v>49</v>
      </c>
      <c r="FY55" s="3" t="e">
        <f>VLOOKUP($A55,URKA!$C:$E,3,0)</f>
        <v>#N/A</v>
      </c>
      <c r="FZ55" s="3" t="s">
        <v>50</v>
      </c>
      <c r="GC55" s="3" t="e">
        <f>VLOOKUP($A55,FEES!$C:$E,3,0)</f>
        <v>#N/A</v>
      </c>
      <c r="GD55" s="3" t="s">
        <v>51</v>
      </c>
      <c r="GG55" s="3" t="e">
        <f>VLOOKUP($A55,PHOR!$C:$E,3,0)</f>
        <v>#N/A</v>
      </c>
      <c r="GH55" s="3" t="s">
        <v>52</v>
      </c>
      <c r="GK55" s="3" t="e">
        <f>VLOOKUP($A55,GCHE!$C:$E,3,0)</f>
        <v>#N/A</v>
      </c>
      <c r="GL55" s="3" t="s">
        <v>53</v>
      </c>
      <c r="GO55" s="3" t="e">
        <f>VLOOKUP($A55,EONR!$C:$E,3,0)</f>
        <v>#N/A</v>
      </c>
    </row>
    <row r="56" spans="1:197" x14ac:dyDescent="0.45">
      <c r="A56" s="86">
        <v>37641</v>
      </c>
      <c r="B56" s="3" t="s">
        <v>5</v>
      </c>
      <c r="E56" s="3" t="e">
        <f>VLOOKUP($A56,POLY!$C:$E,3,0)</f>
        <v>#N/A</v>
      </c>
      <c r="F56" s="3" t="s">
        <v>6</v>
      </c>
      <c r="I56" s="3" t="e">
        <f>VLOOKUP($A56,YNDX!$C:$E,3,0)</f>
        <v>#N/A</v>
      </c>
      <c r="J56" s="3" t="s">
        <v>7</v>
      </c>
      <c r="M56" s="3" t="e">
        <f>VLOOKUP($A56,ALRS!$C:$E,3,0)</f>
        <v>#N/A</v>
      </c>
      <c r="N56" s="3" t="s">
        <v>8</v>
      </c>
      <c r="Q56" s="3" t="e">
        <f>VLOOKUP($A56,AKRN!$C:$E,3,0)</f>
        <v>#N/A</v>
      </c>
      <c r="R56" s="3" t="s">
        <v>9</v>
      </c>
      <c r="U56" s="3">
        <f>VLOOKUP($A56,AFLT!$C:$E,3,0)</f>
        <v>10.8</v>
      </c>
      <c r="V56" s="3" t="s">
        <v>10</v>
      </c>
      <c r="Y56" s="3" t="e">
        <f>VLOOKUP($A56,BSPB!$C:$E,3,0)</f>
        <v>#N/A</v>
      </c>
      <c r="Z56" s="3" t="s">
        <v>11</v>
      </c>
      <c r="AC56" s="3" t="e">
        <f>VLOOKUP($A56,BANE!$C:$E,3,0)</f>
        <v>#N/A</v>
      </c>
      <c r="AD56" s="3" t="s">
        <v>12</v>
      </c>
      <c r="AG56" s="3" t="e">
        <f>VLOOKUP($A56,BANEP!$C:$E,3,0)</f>
        <v>#N/A</v>
      </c>
      <c r="AH56" s="3" t="s">
        <v>13</v>
      </c>
      <c r="AK56" s="3" t="e">
        <f>VLOOKUP($A56,VTBR!$C:$E,3,0)</f>
        <v>#N/A</v>
      </c>
      <c r="AL56" s="3" t="s">
        <v>14</v>
      </c>
      <c r="AO56" s="3" t="e">
        <f>VLOOKUP($A56,VSMO!$C:$E,3,0)</f>
        <v>#N/A</v>
      </c>
      <c r="AP56" s="3" t="s">
        <v>15</v>
      </c>
      <c r="AS56" s="3" t="e">
        <f>VLOOKUP($A56,GAZP!$C:$E,3,0)</f>
        <v>#N/A</v>
      </c>
      <c r="AT56" s="3" t="s">
        <v>16</v>
      </c>
      <c r="AW56" s="3">
        <f>VLOOKUP($A56,GMKN!$C:$E,3,0)</f>
        <v>734.38</v>
      </c>
      <c r="AX56" s="3" t="s">
        <v>17</v>
      </c>
      <c r="BA56" s="3" t="e">
        <f>VLOOKUP($A56,DIXY!$C:$E,3,0)</f>
        <v>#N/A</v>
      </c>
      <c r="BB56" s="3" t="s">
        <v>18</v>
      </c>
      <c r="BE56" s="3" t="e">
        <f>VLOOKUP($A56,IRAO!$C:$E,3,0)</f>
        <v>#N/A</v>
      </c>
      <c r="BF56" s="3" t="s">
        <v>19</v>
      </c>
      <c r="BI56" s="3" t="e">
        <f>VLOOKUP($A56,KMAZ!$C:$E,3,0)</f>
        <v>#N/A</v>
      </c>
      <c r="BJ56" s="3" t="s">
        <v>20</v>
      </c>
      <c r="BM56" s="3" t="e">
        <f>VLOOKUP($A56,LSRG!$C:$E,3,0)</f>
        <v>#N/A</v>
      </c>
      <c r="BN56" s="3" t="s">
        <v>21</v>
      </c>
      <c r="BQ56" s="3">
        <f>VLOOKUP($A56,LKOH!$C:$E,3,0)</f>
        <v>452.5</v>
      </c>
      <c r="BR56" s="3" t="s">
        <v>22</v>
      </c>
      <c r="BU56" s="3" t="e">
        <f>VLOOKUP($A56,MVID!$C:$E,3,0)</f>
        <v>#N/A</v>
      </c>
      <c r="BV56" s="3" t="s">
        <v>23</v>
      </c>
      <c r="BY56" s="3" t="e">
        <f>VLOOKUP($A56,MAGN!$C:$E,3,0)</f>
        <v>#N/A</v>
      </c>
      <c r="BZ56" s="3" t="s">
        <v>24</v>
      </c>
      <c r="CC56" s="3" t="e">
        <f>VLOOKUP($A56,MTSS!$C:$E,3,0)</f>
        <v>#N/A</v>
      </c>
      <c r="CD56" s="3" t="s">
        <v>25</v>
      </c>
      <c r="CG56" s="3" t="e">
        <f>VLOOKUP($A56,MGNT!$C:$E,3,0)</f>
        <v>#N/A</v>
      </c>
      <c r="CH56" s="3" t="s">
        <v>26</v>
      </c>
      <c r="CK56" s="3" t="e">
        <f>VLOOKUP($A56,MFON!$C:$E,3,0)</f>
        <v>#N/A</v>
      </c>
      <c r="CL56" s="3" t="s">
        <v>27</v>
      </c>
      <c r="CO56" s="3" t="e">
        <f>VLOOKUP($A56,MOEX!$C:$E,3,0)</f>
        <v>#N/A</v>
      </c>
      <c r="CP56" s="3" t="s">
        <v>28</v>
      </c>
      <c r="CS56" s="3" t="e">
        <f>VLOOKUP($A56,MSTT!$C:$E,3,0)</f>
        <v>#N/A</v>
      </c>
      <c r="CT56" s="3" t="s">
        <v>29</v>
      </c>
      <c r="CW56" s="3" t="e">
        <f>VLOOKUP($A56,NLMK!$C:$E,3,0)</f>
        <v>#N/A</v>
      </c>
      <c r="CX56" s="3" t="s">
        <v>30</v>
      </c>
      <c r="DA56" s="3" t="e">
        <f>VLOOKUP($A56,NMTP!$C:$E,3,0)</f>
        <v>#N/A</v>
      </c>
      <c r="DB56" s="3" t="s">
        <v>31</v>
      </c>
      <c r="DE56" s="3" t="e">
        <f>VLOOKUP($A56,NVTK!$C:$E,3,0)</f>
        <v>#N/A</v>
      </c>
      <c r="DF56" s="3" t="s">
        <v>32</v>
      </c>
      <c r="DI56" s="3" t="e">
        <f>VLOOKUP($A56,PIKK!$C:$E,3,0)</f>
        <v>#N/A</v>
      </c>
      <c r="DJ56" s="3" t="s">
        <v>33</v>
      </c>
      <c r="DM56" s="3" t="e">
        <f>VLOOKUP($A56,ROSN!$C:$E,3,0)</f>
        <v>#N/A</v>
      </c>
      <c r="DN56" s="3" t="s">
        <v>34</v>
      </c>
      <c r="DQ56" s="3">
        <f>VLOOKUP($A56,RTKM!$C:$E,3,0)</f>
        <v>37.51</v>
      </c>
      <c r="DR56" s="3" t="s">
        <v>35</v>
      </c>
      <c r="DU56" s="3">
        <f>VLOOKUP($A56,RTKMP!$C:$E,3,0)</f>
        <v>26.49</v>
      </c>
      <c r="DV56" s="3" t="s">
        <v>36</v>
      </c>
      <c r="DY56" s="3" t="e">
        <f>VLOOKUP($A56,HYDR!$C:$E,3,0)</f>
        <v>#N/A</v>
      </c>
      <c r="DZ56" s="3" t="s">
        <v>37</v>
      </c>
      <c r="EC56" s="3" t="e">
        <f>VLOOKUP($A56,RUAL!$C:$E,3,0)</f>
        <v>#N/A</v>
      </c>
      <c r="ED56" s="3" t="s">
        <v>38</v>
      </c>
      <c r="EG56" s="3" t="e">
        <f>VLOOKUP($A56,SVAV!$C:$E,3,0)</f>
        <v>#N/A</v>
      </c>
      <c r="EH56" s="3" t="s">
        <v>39</v>
      </c>
      <c r="EK56" s="3">
        <f>VLOOKUP($A56,SBER!$C:$E,3,0)</f>
        <v>6030</v>
      </c>
      <c r="EL56" s="3" t="s">
        <v>40</v>
      </c>
      <c r="EO56" s="3">
        <f>VLOOKUP($A56,SBERP!$C:$E,3,0)</f>
        <v>70.2</v>
      </c>
      <c r="EP56" s="3" t="s">
        <v>41</v>
      </c>
      <c r="ES56" s="3" t="e">
        <f>VLOOKUP($A56,CHMF!$C:$E,3,0)</f>
        <v>#N/A</v>
      </c>
      <c r="ET56" s="3" t="s">
        <v>42</v>
      </c>
      <c r="EW56" s="3" t="e">
        <f>VLOOKUP($A56,AFKS!$C:$E,3,0)</f>
        <v>#N/A</v>
      </c>
      <c r="EX56" s="3" t="s">
        <v>43</v>
      </c>
      <c r="FA56" s="3">
        <f>VLOOKUP($A56,SNGS!$C:$E,3,0)</f>
        <v>9.6850000000000005</v>
      </c>
      <c r="FB56" s="3" t="s">
        <v>44</v>
      </c>
      <c r="FE56" s="3">
        <f>VLOOKUP($A56,SNGSP!$C:$E,3,0)</f>
        <v>7.1</v>
      </c>
      <c r="FF56" s="3" t="s">
        <v>45</v>
      </c>
      <c r="FI56" s="3" t="e">
        <f>VLOOKUP($A56,TRMK!$C:$E,3,0)</f>
        <v>#N/A</v>
      </c>
      <c r="FJ56" s="3" t="s">
        <v>46</v>
      </c>
      <c r="FM56" s="3">
        <f>VLOOKUP($A56,TATN!$C:$E,3,0)</f>
        <v>23.3</v>
      </c>
      <c r="FN56" s="3" t="s">
        <v>47</v>
      </c>
      <c r="FQ56" s="3">
        <f>VLOOKUP($A56,TATNP!$C:$E,3,0)</f>
        <v>14</v>
      </c>
      <c r="FR56" s="3" t="s">
        <v>48</v>
      </c>
      <c r="FU56" s="3">
        <f>VLOOKUP($A56,TRNFP!$C:$E,3,0)</f>
        <v>10999.99</v>
      </c>
      <c r="FV56" s="3" t="s">
        <v>49</v>
      </c>
      <c r="FY56" s="3" t="e">
        <f>VLOOKUP($A56,URKA!$C:$E,3,0)</f>
        <v>#N/A</v>
      </c>
      <c r="FZ56" s="3" t="s">
        <v>50</v>
      </c>
      <c r="GC56" s="3" t="e">
        <f>VLOOKUP($A56,FEES!$C:$E,3,0)</f>
        <v>#N/A</v>
      </c>
      <c r="GD56" s="3" t="s">
        <v>51</v>
      </c>
      <c r="GG56" s="3" t="e">
        <f>VLOOKUP($A56,PHOR!$C:$E,3,0)</f>
        <v>#N/A</v>
      </c>
      <c r="GH56" s="3" t="s">
        <v>52</v>
      </c>
      <c r="GK56" s="3" t="e">
        <f>VLOOKUP($A56,GCHE!$C:$E,3,0)</f>
        <v>#N/A</v>
      </c>
      <c r="GL56" s="3" t="s">
        <v>53</v>
      </c>
      <c r="GO56" s="3" t="e">
        <f>VLOOKUP($A56,EONR!$C:$E,3,0)</f>
        <v>#N/A</v>
      </c>
    </row>
    <row r="57" spans="1:197" x14ac:dyDescent="0.45">
      <c r="A57" s="86">
        <v>37648</v>
      </c>
      <c r="B57" s="3" t="s">
        <v>5</v>
      </c>
      <c r="E57" s="3" t="e">
        <f>VLOOKUP($A57,POLY!$C:$E,3,0)</f>
        <v>#N/A</v>
      </c>
      <c r="F57" s="3" t="s">
        <v>6</v>
      </c>
      <c r="I57" s="3" t="e">
        <f>VLOOKUP($A57,YNDX!$C:$E,3,0)</f>
        <v>#N/A</v>
      </c>
      <c r="J57" s="3" t="s">
        <v>7</v>
      </c>
      <c r="M57" s="3" t="e">
        <f>VLOOKUP($A57,ALRS!$C:$E,3,0)</f>
        <v>#N/A</v>
      </c>
      <c r="N57" s="3" t="s">
        <v>8</v>
      </c>
      <c r="Q57" s="3" t="e">
        <f>VLOOKUP($A57,AKRN!$C:$E,3,0)</f>
        <v>#N/A</v>
      </c>
      <c r="R57" s="3" t="s">
        <v>9</v>
      </c>
      <c r="U57" s="3">
        <f>VLOOKUP($A57,AFLT!$C:$E,3,0)</f>
        <v>10.97</v>
      </c>
      <c r="V57" s="3" t="s">
        <v>10</v>
      </c>
      <c r="Y57" s="3" t="e">
        <f>VLOOKUP($A57,BSPB!$C:$E,3,0)</f>
        <v>#N/A</v>
      </c>
      <c r="Z57" s="3" t="s">
        <v>11</v>
      </c>
      <c r="AC57" s="3" t="e">
        <f>VLOOKUP($A57,BANE!$C:$E,3,0)</f>
        <v>#N/A</v>
      </c>
      <c r="AD57" s="3" t="s">
        <v>12</v>
      </c>
      <c r="AG57" s="3" t="e">
        <f>VLOOKUP($A57,BANEP!$C:$E,3,0)</f>
        <v>#N/A</v>
      </c>
      <c r="AH57" s="3" t="s">
        <v>13</v>
      </c>
      <c r="AK57" s="3" t="e">
        <f>VLOOKUP($A57,VTBR!$C:$E,3,0)</f>
        <v>#N/A</v>
      </c>
      <c r="AL57" s="3" t="s">
        <v>14</v>
      </c>
      <c r="AO57" s="3" t="e">
        <f>VLOOKUP($A57,VSMO!$C:$E,3,0)</f>
        <v>#N/A</v>
      </c>
      <c r="AP57" s="3" t="s">
        <v>15</v>
      </c>
      <c r="AS57" s="3" t="e">
        <f>VLOOKUP($A57,GAZP!$C:$E,3,0)</f>
        <v>#N/A</v>
      </c>
      <c r="AT57" s="3" t="s">
        <v>16</v>
      </c>
      <c r="AW57" s="3">
        <f>VLOOKUP($A57,GMKN!$C:$E,3,0)</f>
        <v>773</v>
      </c>
      <c r="AX57" s="3" t="s">
        <v>17</v>
      </c>
      <c r="BA57" s="3" t="e">
        <f>VLOOKUP($A57,DIXY!$C:$E,3,0)</f>
        <v>#N/A</v>
      </c>
      <c r="BB57" s="3" t="s">
        <v>18</v>
      </c>
      <c r="BE57" s="3" t="e">
        <f>VLOOKUP($A57,IRAO!$C:$E,3,0)</f>
        <v>#N/A</v>
      </c>
      <c r="BF57" s="3" t="s">
        <v>19</v>
      </c>
      <c r="BI57" s="3" t="e">
        <f>VLOOKUP($A57,KMAZ!$C:$E,3,0)</f>
        <v>#N/A</v>
      </c>
      <c r="BJ57" s="3" t="s">
        <v>20</v>
      </c>
      <c r="BM57" s="3" t="e">
        <f>VLOOKUP($A57,LSRG!$C:$E,3,0)</f>
        <v>#N/A</v>
      </c>
      <c r="BN57" s="3" t="s">
        <v>21</v>
      </c>
      <c r="BQ57" s="3">
        <f>VLOOKUP($A57,LKOH!$C:$E,3,0)</f>
        <v>450.41</v>
      </c>
      <c r="BR57" s="3" t="s">
        <v>22</v>
      </c>
      <c r="BU57" s="3" t="e">
        <f>VLOOKUP($A57,MVID!$C:$E,3,0)</f>
        <v>#N/A</v>
      </c>
      <c r="BV57" s="3" t="s">
        <v>23</v>
      </c>
      <c r="BY57" s="3" t="e">
        <f>VLOOKUP($A57,MAGN!$C:$E,3,0)</f>
        <v>#N/A</v>
      </c>
      <c r="BZ57" s="3" t="s">
        <v>24</v>
      </c>
      <c r="CC57" s="3" t="e">
        <f>VLOOKUP($A57,MTSS!$C:$E,3,0)</f>
        <v>#N/A</v>
      </c>
      <c r="CD57" s="3" t="s">
        <v>25</v>
      </c>
      <c r="CG57" s="3" t="e">
        <f>VLOOKUP($A57,MGNT!$C:$E,3,0)</f>
        <v>#N/A</v>
      </c>
      <c r="CH57" s="3" t="s">
        <v>26</v>
      </c>
      <c r="CK57" s="3" t="e">
        <f>VLOOKUP($A57,MFON!$C:$E,3,0)</f>
        <v>#N/A</v>
      </c>
      <c r="CL57" s="3" t="s">
        <v>27</v>
      </c>
      <c r="CO57" s="3" t="e">
        <f>VLOOKUP($A57,MOEX!$C:$E,3,0)</f>
        <v>#N/A</v>
      </c>
      <c r="CP57" s="3" t="s">
        <v>28</v>
      </c>
      <c r="CS57" s="3" t="e">
        <f>VLOOKUP($A57,MSTT!$C:$E,3,0)</f>
        <v>#N/A</v>
      </c>
      <c r="CT57" s="3" t="s">
        <v>29</v>
      </c>
      <c r="CW57" s="3" t="e">
        <f>VLOOKUP($A57,NLMK!$C:$E,3,0)</f>
        <v>#N/A</v>
      </c>
      <c r="CX57" s="3" t="s">
        <v>30</v>
      </c>
      <c r="DA57" s="3" t="e">
        <f>VLOOKUP($A57,NMTP!$C:$E,3,0)</f>
        <v>#N/A</v>
      </c>
      <c r="DB57" s="3" t="s">
        <v>31</v>
      </c>
      <c r="DE57" s="3" t="e">
        <f>VLOOKUP($A57,NVTK!$C:$E,3,0)</f>
        <v>#N/A</v>
      </c>
      <c r="DF57" s="3" t="s">
        <v>32</v>
      </c>
      <c r="DI57" s="3" t="e">
        <f>VLOOKUP($A57,PIKK!$C:$E,3,0)</f>
        <v>#N/A</v>
      </c>
      <c r="DJ57" s="3" t="s">
        <v>33</v>
      </c>
      <c r="DM57" s="3" t="e">
        <f>VLOOKUP($A57,ROSN!$C:$E,3,0)</f>
        <v>#N/A</v>
      </c>
      <c r="DN57" s="3" t="s">
        <v>34</v>
      </c>
      <c r="DQ57" s="3">
        <f>VLOOKUP($A57,RTKM!$C:$E,3,0)</f>
        <v>36.07</v>
      </c>
      <c r="DR57" s="3" t="s">
        <v>35</v>
      </c>
      <c r="DU57" s="3">
        <f>VLOOKUP($A57,RTKMP!$C:$E,3,0)</f>
        <v>25.39</v>
      </c>
      <c r="DV57" s="3" t="s">
        <v>36</v>
      </c>
      <c r="DY57" s="3" t="e">
        <f>VLOOKUP($A57,HYDR!$C:$E,3,0)</f>
        <v>#N/A</v>
      </c>
      <c r="DZ57" s="3" t="s">
        <v>37</v>
      </c>
      <c r="EC57" s="3" t="e">
        <f>VLOOKUP($A57,RUAL!$C:$E,3,0)</f>
        <v>#N/A</v>
      </c>
      <c r="ED57" s="3" t="s">
        <v>38</v>
      </c>
      <c r="EG57" s="3" t="e">
        <f>VLOOKUP($A57,SVAV!$C:$E,3,0)</f>
        <v>#N/A</v>
      </c>
      <c r="EH57" s="3" t="s">
        <v>39</v>
      </c>
      <c r="EK57" s="3">
        <f>VLOOKUP($A57,SBER!$C:$E,3,0)</f>
        <v>6040</v>
      </c>
      <c r="EL57" s="3" t="s">
        <v>40</v>
      </c>
      <c r="EO57" s="3">
        <f>VLOOKUP($A57,SBERP!$C:$E,3,0)</f>
        <v>70.36</v>
      </c>
      <c r="EP57" s="3" t="s">
        <v>41</v>
      </c>
      <c r="ES57" s="3" t="e">
        <f>VLOOKUP($A57,CHMF!$C:$E,3,0)</f>
        <v>#N/A</v>
      </c>
      <c r="ET57" s="3" t="s">
        <v>42</v>
      </c>
      <c r="EW57" s="3" t="e">
        <f>VLOOKUP($A57,AFKS!$C:$E,3,0)</f>
        <v>#N/A</v>
      </c>
      <c r="EX57" s="3" t="s">
        <v>43</v>
      </c>
      <c r="FA57" s="3">
        <f>VLOOKUP($A57,SNGS!$C:$E,3,0)</f>
        <v>9.4450000000000003</v>
      </c>
      <c r="FB57" s="3" t="s">
        <v>44</v>
      </c>
      <c r="FE57" s="3">
        <f>VLOOKUP($A57,SNGSP!$C:$E,3,0)</f>
        <v>6.9740000000000002</v>
      </c>
      <c r="FF57" s="3" t="s">
        <v>45</v>
      </c>
      <c r="FI57" s="3" t="e">
        <f>VLOOKUP($A57,TRMK!$C:$E,3,0)</f>
        <v>#N/A</v>
      </c>
      <c r="FJ57" s="3" t="s">
        <v>46</v>
      </c>
      <c r="FM57" s="3">
        <f>VLOOKUP($A57,TATN!$C:$E,3,0)</f>
        <v>24.49</v>
      </c>
      <c r="FN57" s="3" t="s">
        <v>47</v>
      </c>
      <c r="FQ57" s="3">
        <f>VLOOKUP($A57,TATNP!$C:$E,3,0)</f>
        <v>14.25</v>
      </c>
      <c r="FR57" s="3" t="s">
        <v>48</v>
      </c>
      <c r="FU57" s="3">
        <f>VLOOKUP($A57,TRNFP!$C:$E,3,0)</f>
        <v>10820</v>
      </c>
      <c r="FV57" s="3" t="s">
        <v>49</v>
      </c>
      <c r="FY57" s="3" t="e">
        <f>VLOOKUP($A57,URKA!$C:$E,3,0)</f>
        <v>#N/A</v>
      </c>
      <c r="FZ57" s="3" t="s">
        <v>50</v>
      </c>
      <c r="GC57" s="3" t="e">
        <f>VLOOKUP($A57,FEES!$C:$E,3,0)</f>
        <v>#N/A</v>
      </c>
      <c r="GD57" s="3" t="s">
        <v>51</v>
      </c>
      <c r="GG57" s="3" t="e">
        <f>VLOOKUP($A57,PHOR!$C:$E,3,0)</f>
        <v>#N/A</v>
      </c>
      <c r="GH57" s="3" t="s">
        <v>52</v>
      </c>
      <c r="GK57" s="3" t="e">
        <f>VLOOKUP($A57,GCHE!$C:$E,3,0)</f>
        <v>#N/A</v>
      </c>
      <c r="GL57" s="3" t="s">
        <v>53</v>
      </c>
      <c r="GO57" s="3" t="e">
        <f>VLOOKUP($A57,EONR!$C:$E,3,0)</f>
        <v>#N/A</v>
      </c>
    </row>
    <row r="58" spans="1:197" x14ac:dyDescent="0.45">
      <c r="A58" s="86">
        <v>37655</v>
      </c>
      <c r="B58" s="3" t="s">
        <v>5</v>
      </c>
      <c r="E58" s="3" t="e">
        <f>VLOOKUP($A58,POLY!$C:$E,3,0)</f>
        <v>#N/A</v>
      </c>
      <c r="F58" s="3" t="s">
        <v>6</v>
      </c>
      <c r="I58" s="3" t="e">
        <f>VLOOKUP($A58,YNDX!$C:$E,3,0)</f>
        <v>#N/A</v>
      </c>
      <c r="J58" s="3" t="s">
        <v>7</v>
      </c>
      <c r="M58" s="3" t="e">
        <f>VLOOKUP($A58,ALRS!$C:$E,3,0)</f>
        <v>#N/A</v>
      </c>
      <c r="N58" s="3" t="s">
        <v>8</v>
      </c>
      <c r="Q58" s="3" t="e">
        <f>VLOOKUP($A58,AKRN!$C:$E,3,0)</f>
        <v>#N/A</v>
      </c>
      <c r="R58" s="3" t="s">
        <v>9</v>
      </c>
      <c r="U58" s="3">
        <f>VLOOKUP($A58,AFLT!$C:$E,3,0)</f>
        <v>10.97</v>
      </c>
      <c r="V58" s="3" t="s">
        <v>10</v>
      </c>
      <c r="Y58" s="3" t="e">
        <f>VLOOKUP($A58,BSPB!$C:$E,3,0)</f>
        <v>#N/A</v>
      </c>
      <c r="Z58" s="3" t="s">
        <v>11</v>
      </c>
      <c r="AC58" s="3" t="e">
        <f>VLOOKUP($A58,BANE!$C:$E,3,0)</f>
        <v>#N/A</v>
      </c>
      <c r="AD58" s="3" t="s">
        <v>12</v>
      </c>
      <c r="AG58" s="3" t="e">
        <f>VLOOKUP($A58,BANEP!$C:$E,3,0)</f>
        <v>#N/A</v>
      </c>
      <c r="AH58" s="3" t="s">
        <v>13</v>
      </c>
      <c r="AK58" s="3" t="e">
        <f>VLOOKUP($A58,VTBR!$C:$E,3,0)</f>
        <v>#N/A</v>
      </c>
      <c r="AL58" s="3" t="s">
        <v>14</v>
      </c>
      <c r="AO58" s="3" t="e">
        <f>VLOOKUP($A58,VSMO!$C:$E,3,0)</f>
        <v>#N/A</v>
      </c>
      <c r="AP58" s="3" t="s">
        <v>15</v>
      </c>
      <c r="AS58" s="3" t="e">
        <f>VLOOKUP($A58,GAZP!$C:$E,3,0)</f>
        <v>#N/A</v>
      </c>
      <c r="AT58" s="3" t="s">
        <v>16</v>
      </c>
      <c r="AW58" s="3">
        <f>VLOOKUP($A58,GMKN!$C:$E,3,0)</f>
        <v>786</v>
      </c>
      <c r="AX58" s="3" t="s">
        <v>17</v>
      </c>
      <c r="BA58" s="3" t="e">
        <f>VLOOKUP($A58,DIXY!$C:$E,3,0)</f>
        <v>#N/A</v>
      </c>
      <c r="BB58" s="3" t="s">
        <v>18</v>
      </c>
      <c r="BE58" s="3" t="e">
        <f>VLOOKUP($A58,IRAO!$C:$E,3,0)</f>
        <v>#N/A</v>
      </c>
      <c r="BF58" s="3" t="s">
        <v>19</v>
      </c>
      <c r="BI58" s="3" t="e">
        <f>VLOOKUP($A58,KMAZ!$C:$E,3,0)</f>
        <v>#N/A</v>
      </c>
      <c r="BJ58" s="3" t="s">
        <v>20</v>
      </c>
      <c r="BM58" s="3" t="e">
        <f>VLOOKUP($A58,LSRG!$C:$E,3,0)</f>
        <v>#N/A</v>
      </c>
      <c r="BN58" s="3" t="s">
        <v>21</v>
      </c>
      <c r="BQ58" s="3">
        <f>VLOOKUP($A58,LKOH!$C:$E,3,0)</f>
        <v>452.74</v>
      </c>
      <c r="BR58" s="3" t="s">
        <v>22</v>
      </c>
      <c r="BU58" s="3" t="e">
        <f>VLOOKUP($A58,MVID!$C:$E,3,0)</f>
        <v>#N/A</v>
      </c>
      <c r="BV58" s="3" t="s">
        <v>23</v>
      </c>
      <c r="BY58" s="3" t="e">
        <f>VLOOKUP($A58,MAGN!$C:$E,3,0)</f>
        <v>#N/A</v>
      </c>
      <c r="BZ58" s="3" t="s">
        <v>24</v>
      </c>
      <c r="CC58" s="3" t="e">
        <f>VLOOKUP($A58,MTSS!$C:$E,3,0)</f>
        <v>#N/A</v>
      </c>
      <c r="CD58" s="3" t="s">
        <v>25</v>
      </c>
      <c r="CG58" s="3" t="e">
        <f>VLOOKUP($A58,MGNT!$C:$E,3,0)</f>
        <v>#N/A</v>
      </c>
      <c r="CH58" s="3" t="s">
        <v>26</v>
      </c>
      <c r="CK58" s="3" t="e">
        <f>VLOOKUP($A58,MFON!$C:$E,3,0)</f>
        <v>#N/A</v>
      </c>
      <c r="CL58" s="3" t="s">
        <v>27</v>
      </c>
      <c r="CO58" s="3" t="e">
        <f>VLOOKUP($A58,MOEX!$C:$E,3,0)</f>
        <v>#N/A</v>
      </c>
      <c r="CP58" s="3" t="s">
        <v>28</v>
      </c>
      <c r="CS58" s="3" t="e">
        <f>VLOOKUP($A58,MSTT!$C:$E,3,0)</f>
        <v>#N/A</v>
      </c>
      <c r="CT58" s="3" t="s">
        <v>29</v>
      </c>
      <c r="CW58" s="3" t="e">
        <f>VLOOKUP($A58,NLMK!$C:$E,3,0)</f>
        <v>#N/A</v>
      </c>
      <c r="CX58" s="3" t="s">
        <v>30</v>
      </c>
      <c r="DA58" s="3" t="e">
        <f>VLOOKUP($A58,NMTP!$C:$E,3,0)</f>
        <v>#N/A</v>
      </c>
      <c r="DB58" s="3" t="s">
        <v>31</v>
      </c>
      <c r="DE58" s="3" t="e">
        <f>VLOOKUP($A58,NVTK!$C:$E,3,0)</f>
        <v>#N/A</v>
      </c>
      <c r="DF58" s="3" t="s">
        <v>32</v>
      </c>
      <c r="DI58" s="3" t="e">
        <f>VLOOKUP($A58,PIKK!$C:$E,3,0)</f>
        <v>#N/A</v>
      </c>
      <c r="DJ58" s="3" t="s">
        <v>33</v>
      </c>
      <c r="DM58" s="3" t="e">
        <f>VLOOKUP($A58,ROSN!$C:$E,3,0)</f>
        <v>#N/A</v>
      </c>
      <c r="DN58" s="3" t="s">
        <v>34</v>
      </c>
      <c r="DQ58" s="3">
        <f>VLOOKUP($A58,RTKM!$C:$E,3,0)</f>
        <v>37.65</v>
      </c>
      <c r="DR58" s="3" t="s">
        <v>35</v>
      </c>
      <c r="DU58" s="3">
        <f>VLOOKUP($A58,RTKMP!$C:$E,3,0)</f>
        <v>26.2</v>
      </c>
      <c r="DV58" s="3" t="s">
        <v>36</v>
      </c>
      <c r="DY58" s="3" t="e">
        <f>VLOOKUP($A58,HYDR!$C:$E,3,0)</f>
        <v>#N/A</v>
      </c>
      <c r="DZ58" s="3" t="s">
        <v>37</v>
      </c>
      <c r="EC58" s="3" t="e">
        <f>VLOOKUP($A58,RUAL!$C:$E,3,0)</f>
        <v>#N/A</v>
      </c>
      <c r="ED58" s="3" t="s">
        <v>38</v>
      </c>
      <c r="EG58" s="3" t="e">
        <f>VLOOKUP($A58,SVAV!$C:$E,3,0)</f>
        <v>#N/A</v>
      </c>
      <c r="EH58" s="3" t="s">
        <v>39</v>
      </c>
      <c r="EK58" s="3">
        <f>VLOOKUP($A58,SBER!$C:$E,3,0)</f>
        <v>6105</v>
      </c>
      <c r="EL58" s="3" t="s">
        <v>40</v>
      </c>
      <c r="EO58" s="3">
        <f>VLOOKUP($A58,SBERP!$C:$E,3,0)</f>
        <v>70.349999999999994</v>
      </c>
      <c r="EP58" s="3" t="s">
        <v>41</v>
      </c>
      <c r="ES58" s="3" t="e">
        <f>VLOOKUP($A58,CHMF!$C:$E,3,0)</f>
        <v>#N/A</v>
      </c>
      <c r="ET58" s="3" t="s">
        <v>42</v>
      </c>
      <c r="EW58" s="3" t="e">
        <f>VLOOKUP($A58,AFKS!$C:$E,3,0)</f>
        <v>#N/A</v>
      </c>
      <c r="EX58" s="3" t="s">
        <v>43</v>
      </c>
      <c r="FA58" s="3">
        <f>VLOOKUP($A58,SNGS!$C:$E,3,0)</f>
        <v>9.5250000000000004</v>
      </c>
      <c r="FB58" s="3" t="s">
        <v>44</v>
      </c>
      <c r="FE58" s="3">
        <f>VLOOKUP($A58,SNGSP!$C:$E,3,0)</f>
        <v>6.819</v>
      </c>
      <c r="FF58" s="3" t="s">
        <v>45</v>
      </c>
      <c r="FI58" s="3" t="e">
        <f>VLOOKUP($A58,TRMK!$C:$E,3,0)</f>
        <v>#N/A</v>
      </c>
      <c r="FJ58" s="3" t="s">
        <v>46</v>
      </c>
      <c r="FM58" s="3">
        <f>VLOOKUP($A58,TATN!$C:$E,3,0)</f>
        <v>24.63</v>
      </c>
      <c r="FN58" s="3" t="s">
        <v>47</v>
      </c>
      <c r="FQ58" s="3">
        <f>VLOOKUP($A58,TATNP!$C:$E,3,0)</f>
        <v>14.28</v>
      </c>
      <c r="FR58" s="3" t="s">
        <v>48</v>
      </c>
      <c r="FU58" s="3">
        <f>VLOOKUP($A58,TRNFP!$C:$E,3,0)</f>
        <v>11019.98</v>
      </c>
      <c r="FV58" s="3" t="s">
        <v>49</v>
      </c>
      <c r="FY58" s="3" t="e">
        <f>VLOOKUP($A58,URKA!$C:$E,3,0)</f>
        <v>#N/A</v>
      </c>
      <c r="FZ58" s="3" t="s">
        <v>50</v>
      </c>
      <c r="GC58" s="3" t="e">
        <f>VLOOKUP($A58,FEES!$C:$E,3,0)</f>
        <v>#N/A</v>
      </c>
      <c r="GD58" s="3" t="s">
        <v>51</v>
      </c>
      <c r="GG58" s="3" t="e">
        <f>VLOOKUP($A58,PHOR!$C:$E,3,0)</f>
        <v>#N/A</v>
      </c>
      <c r="GH58" s="3" t="s">
        <v>52</v>
      </c>
      <c r="GK58" s="3" t="e">
        <f>VLOOKUP($A58,GCHE!$C:$E,3,0)</f>
        <v>#N/A</v>
      </c>
      <c r="GL58" s="3" t="s">
        <v>53</v>
      </c>
      <c r="GO58" s="3" t="e">
        <f>VLOOKUP($A58,EONR!$C:$E,3,0)</f>
        <v>#N/A</v>
      </c>
    </row>
    <row r="59" spans="1:197" x14ac:dyDescent="0.45">
      <c r="A59" s="86">
        <v>37662</v>
      </c>
      <c r="B59" s="3" t="s">
        <v>5</v>
      </c>
      <c r="E59" s="3" t="e">
        <f>VLOOKUP($A59,POLY!$C:$E,3,0)</f>
        <v>#N/A</v>
      </c>
      <c r="F59" s="3" t="s">
        <v>6</v>
      </c>
      <c r="I59" s="3" t="e">
        <f>VLOOKUP($A59,YNDX!$C:$E,3,0)</f>
        <v>#N/A</v>
      </c>
      <c r="J59" s="3" t="s">
        <v>7</v>
      </c>
      <c r="M59" s="3" t="e">
        <f>VLOOKUP($A59,ALRS!$C:$E,3,0)</f>
        <v>#N/A</v>
      </c>
      <c r="N59" s="3" t="s">
        <v>8</v>
      </c>
      <c r="Q59" s="3" t="e">
        <f>VLOOKUP($A59,AKRN!$C:$E,3,0)</f>
        <v>#N/A</v>
      </c>
      <c r="R59" s="3" t="s">
        <v>9</v>
      </c>
      <c r="U59" s="3">
        <f>VLOOKUP($A59,AFLT!$C:$E,3,0)</f>
        <v>10.9</v>
      </c>
      <c r="V59" s="3" t="s">
        <v>10</v>
      </c>
      <c r="Y59" s="3" t="e">
        <f>VLOOKUP($A59,BSPB!$C:$E,3,0)</f>
        <v>#N/A</v>
      </c>
      <c r="Z59" s="3" t="s">
        <v>11</v>
      </c>
      <c r="AC59" s="3" t="e">
        <f>VLOOKUP($A59,BANE!$C:$E,3,0)</f>
        <v>#N/A</v>
      </c>
      <c r="AD59" s="3" t="s">
        <v>12</v>
      </c>
      <c r="AG59" s="3" t="e">
        <f>VLOOKUP($A59,BANEP!$C:$E,3,0)</f>
        <v>#N/A</v>
      </c>
      <c r="AH59" s="3" t="s">
        <v>13</v>
      </c>
      <c r="AK59" s="3" t="e">
        <f>VLOOKUP($A59,VTBR!$C:$E,3,0)</f>
        <v>#N/A</v>
      </c>
      <c r="AL59" s="3" t="s">
        <v>14</v>
      </c>
      <c r="AO59" s="3" t="e">
        <f>VLOOKUP($A59,VSMO!$C:$E,3,0)</f>
        <v>#N/A</v>
      </c>
      <c r="AP59" s="3" t="s">
        <v>15</v>
      </c>
      <c r="AS59" s="3" t="e">
        <f>VLOOKUP($A59,GAZP!$C:$E,3,0)</f>
        <v>#N/A</v>
      </c>
      <c r="AT59" s="3" t="s">
        <v>16</v>
      </c>
      <c r="AW59" s="3">
        <f>VLOOKUP($A59,GMKN!$C:$E,3,0)</f>
        <v>774</v>
      </c>
      <c r="AX59" s="3" t="s">
        <v>17</v>
      </c>
      <c r="BA59" s="3" t="e">
        <f>VLOOKUP($A59,DIXY!$C:$E,3,0)</f>
        <v>#N/A</v>
      </c>
      <c r="BB59" s="3" t="s">
        <v>18</v>
      </c>
      <c r="BE59" s="3" t="e">
        <f>VLOOKUP($A59,IRAO!$C:$E,3,0)</f>
        <v>#N/A</v>
      </c>
      <c r="BF59" s="3" t="s">
        <v>19</v>
      </c>
      <c r="BI59" s="3" t="e">
        <f>VLOOKUP($A59,KMAZ!$C:$E,3,0)</f>
        <v>#N/A</v>
      </c>
      <c r="BJ59" s="3" t="s">
        <v>20</v>
      </c>
      <c r="BM59" s="3" t="e">
        <f>VLOOKUP($A59,LSRG!$C:$E,3,0)</f>
        <v>#N/A</v>
      </c>
      <c r="BN59" s="3" t="s">
        <v>21</v>
      </c>
      <c r="BQ59" s="3">
        <f>VLOOKUP($A59,LKOH!$C:$E,3,0)</f>
        <v>465.49</v>
      </c>
      <c r="BR59" s="3" t="s">
        <v>22</v>
      </c>
      <c r="BU59" s="3" t="e">
        <f>VLOOKUP($A59,MVID!$C:$E,3,0)</f>
        <v>#N/A</v>
      </c>
      <c r="BV59" s="3" t="s">
        <v>23</v>
      </c>
      <c r="BY59" s="3" t="e">
        <f>VLOOKUP($A59,MAGN!$C:$E,3,0)</f>
        <v>#N/A</v>
      </c>
      <c r="BZ59" s="3" t="s">
        <v>24</v>
      </c>
      <c r="CC59" s="3" t="e">
        <f>VLOOKUP($A59,MTSS!$C:$E,3,0)</f>
        <v>#N/A</v>
      </c>
      <c r="CD59" s="3" t="s">
        <v>25</v>
      </c>
      <c r="CG59" s="3" t="e">
        <f>VLOOKUP($A59,MGNT!$C:$E,3,0)</f>
        <v>#N/A</v>
      </c>
      <c r="CH59" s="3" t="s">
        <v>26</v>
      </c>
      <c r="CK59" s="3" t="e">
        <f>VLOOKUP($A59,MFON!$C:$E,3,0)</f>
        <v>#N/A</v>
      </c>
      <c r="CL59" s="3" t="s">
        <v>27</v>
      </c>
      <c r="CO59" s="3" t="e">
        <f>VLOOKUP($A59,MOEX!$C:$E,3,0)</f>
        <v>#N/A</v>
      </c>
      <c r="CP59" s="3" t="s">
        <v>28</v>
      </c>
      <c r="CS59" s="3" t="e">
        <f>VLOOKUP($A59,MSTT!$C:$E,3,0)</f>
        <v>#N/A</v>
      </c>
      <c r="CT59" s="3" t="s">
        <v>29</v>
      </c>
      <c r="CW59" s="3" t="e">
        <f>VLOOKUP($A59,NLMK!$C:$E,3,0)</f>
        <v>#N/A</v>
      </c>
      <c r="CX59" s="3" t="s">
        <v>30</v>
      </c>
      <c r="DA59" s="3" t="e">
        <f>VLOOKUP($A59,NMTP!$C:$E,3,0)</f>
        <v>#N/A</v>
      </c>
      <c r="DB59" s="3" t="s">
        <v>31</v>
      </c>
      <c r="DE59" s="3" t="e">
        <f>VLOOKUP($A59,NVTK!$C:$E,3,0)</f>
        <v>#N/A</v>
      </c>
      <c r="DF59" s="3" t="s">
        <v>32</v>
      </c>
      <c r="DI59" s="3" t="e">
        <f>VLOOKUP($A59,PIKK!$C:$E,3,0)</f>
        <v>#N/A</v>
      </c>
      <c r="DJ59" s="3" t="s">
        <v>33</v>
      </c>
      <c r="DM59" s="3" t="e">
        <f>VLOOKUP($A59,ROSN!$C:$E,3,0)</f>
        <v>#N/A</v>
      </c>
      <c r="DN59" s="3" t="s">
        <v>34</v>
      </c>
      <c r="DQ59" s="3">
        <f>VLOOKUP($A59,RTKM!$C:$E,3,0)</f>
        <v>40.1</v>
      </c>
      <c r="DR59" s="3" t="s">
        <v>35</v>
      </c>
      <c r="DU59" s="3">
        <f>VLOOKUP($A59,RTKMP!$C:$E,3,0)</f>
        <v>26.8</v>
      </c>
      <c r="DV59" s="3" t="s">
        <v>36</v>
      </c>
      <c r="DY59" s="3" t="e">
        <f>VLOOKUP($A59,HYDR!$C:$E,3,0)</f>
        <v>#N/A</v>
      </c>
      <c r="DZ59" s="3" t="s">
        <v>37</v>
      </c>
      <c r="EC59" s="3" t="e">
        <f>VLOOKUP($A59,RUAL!$C:$E,3,0)</f>
        <v>#N/A</v>
      </c>
      <c r="ED59" s="3" t="s">
        <v>38</v>
      </c>
      <c r="EG59" s="3" t="e">
        <f>VLOOKUP($A59,SVAV!$C:$E,3,0)</f>
        <v>#N/A</v>
      </c>
      <c r="EH59" s="3" t="s">
        <v>39</v>
      </c>
      <c r="EK59" s="3">
        <f>VLOOKUP($A59,SBER!$C:$E,3,0)</f>
        <v>6330</v>
      </c>
      <c r="EL59" s="3" t="s">
        <v>40</v>
      </c>
      <c r="EO59" s="3">
        <f>VLOOKUP($A59,SBERP!$C:$E,3,0)</f>
        <v>73.599999999999994</v>
      </c>
      <c r="EP59" s="3" t="s">
        <v>41</v>
      </c>
      <c r="ES59" s="3" t="e">
        <f>VLOOKUP($A59,CHMF!$C:$E,3,0)</f>
        <v>#N/A</v>
      </c>
      <c r="ET59" s="3" t="s">
        <v>42</v>
      </c>
      <c r="EW59" s="3" t="e">
        <f>VLOOKUP($A59,AFKS!$C:$E,3,0)</f>
        <v>#N/A</v>
      </c>
      <c r="EX59" s="3" t="s">
        <v>43</v>
      </c>
      <c r="FA59" s="3">
        <f>VLOOKUP($A59,SNGS!$C:$E,3,0)</f>
        <v>9.9979999999999993</v>
      </c>
      <c r="FB59" s="3" t="s">
        <v>44</v>
      </c>
      <c r="FE59" s="3">
        <f>VLOOKUP($A59,SNGSP!$C:$E,3,0)</f>
        <v>6.944</v>
      </c>
      <c r="FF59" s="3" t="s">
        <v>45</v>
      </c>
      <c r="FI59" s="3" t="e">
        <f>VLOOKUP($A59,TRMK!$C:$E,3,0)</f>
        <v>#N/A</v>
      </c>
      <c r="FJ59" s="3" t="s">
        <v>46</v>
      </c>
      <c r="FM59" s="3">
        <f>VLOOKUP($A59,TATN!$C:$E,3,0)</f>
        <v>25.54</v>
      </c>
      <c r="FN59" s="3" t="s">
        <v>47</v>
      </c>
      <c r="FQ59" s="3">
        <f>VLOOKUP($A59,TATNP!$C:$E,3,0)</f>
        <v>15.07</v>
      </c>
      <c r="FR59" s="3" t="s">
        <v>48</v>
      </c>
      <c r="FU59" s="3">
        <f>VLOOKUP($A59,TRNFP!$C:$E,3,0)</f>
        <v>11046.94</v>
      </c>
      <c r="FV59" s="3" t="s">
        <v>49</v>
      </c>
      <c r="FY59" s="3" t="e">
        <f>VLOOKUP($A59,URKA!$C:$E,3,0)</f>
        <v>#N/A</v>
      </c>
      <c r="FZ59" s="3" t="s">
        <v>50</v>
      </c>
      <c r="GC59" s="3" t="e">
        <f>VLOOKUP($A59,FEES!$C:$E,3,0)</f>
        <v>#N/A</v>
      </c>
      <c r="GD59" s="3" t="s">
        <v>51</v>
      </c>
      <c r="GG59" s="3" t="e">
        <f>VLOOKUP($A59,PHOR!$C:$E,3,0)</f>
        <v>#N/A</v>
      </c>
      <c r="GH59" s="3" t="s">
        <v>52</v>
      </c>
      <c r="GK59" s="3" t="e">
        <f>VLOOKUP($A59,GCHE!$C:$E,3,0)</f>
        <v>#N/A</v>
      </c>
      <c r="GL59" s="3" t="s">
        <v>53</v>
      </c>
      <c r="GO59" s="3" t="e">
        <f>VLOOKUP($A59,EONR!$C:$E,3,0)</f>
        <v>#N/A</v>
      </c>
    </row>
    <row r="60" spans="1:197" x14ac:dyDescent="0.45">
      <c r="A60" s="86">
        <v>37669</v>
      </c>
      <c r="B60" s="3" t="s">
        <v>5</v>
      </c>
      <c r="E60" s="3" t="e">
        <f>VLOOKUP($A60,POLY!$C:$E,3,0)</f>
        <v>#N/A</v>
      </c>
      <c r="F60" s="3" t="s">
        <v>6</v>
      </c>
      <c r="I60" s="3" t="e">
        <f>VLOOKUP($A60,YNDX!$C:$E,3,0)</f>
        <v>#N/A</v>
      </c>
      <c r="J60" s="3" t="s">
        <v>7</v>
      </c>
      <c r="M60" s="3" t="e">
        <f>VLOOKUP($A60,ALRS!$C:$E,3,0)</f>
        <v>#N/A</v>
      </c>
      <c r="N60" s="3" t="s">
        <v>8</v>
      </c>
      <c r="Q60" s="3" t="e">
        <f>VLOOKUP($A60,AKRN!$C:$E,3,0)</f>
        <v>#N/A</v>
      </c>
      <c r="R60" s="3" t="s">
        <v>9</v>
      </c>
      <c r="U60" s="3">
        <f>VLOOKUP($A60,AFLT!$C:$E,3,0)</f>
        <v>11.1</v>
      </c>
      <c r="V60" s="3" t="s">
        <v>10</v>
      </c>
      <c r="Y60" s="3" t="e">
        <f>VLOOKUP($A60,BSPB!$C:$E,3,0)</f>
        <v>#N/A</v>
      </c>
      <c r="Z60" s="3" t="s">
        <v>11</v>
      </c>
      <c r="AC60" s="3" t="e">
        <f>VLOOKUP($A60,BANE!$C:$E,3,0)</f>
        <v>#N/A</v>
      </c>
      <c r="AD60" s="3" t="s">
        <v>12</v>
      </c>
      <c r="AG60" s="3" t="e">
        <f>VLOOKUP($A60,BANEP!$C:$E,3,0)</f>
        <v>#N/A</v>
      </c>
      <c r="AH60" s="3" t="s">
        <v>13</v>
      </c>
      <c r="AK60" s="3" t="e">
        <f>VLOOKUP($A60,VTBR!$C:$E,3,0)</f>
        <v>#N/A</v>
      </c>
      <c r="AL60" s="3" t="s">
        <v>14</v>
      </c>
      <c r="AO60" s="3" t="e">
        <f>VLOOKUP($A60,VSMO!$C:$E,3,0)</f>
        <v>#N/A</v>
      </c>
      <c r="AP60" s="3" t="s">
        <v>15</v>
      </c>
      <c r="AS60" s="3" t="e">
        <f>VLOOKUP($A60,GAZP!$C:$E,3,0)</f>
        <v>#N/A</v>
      </c>
      <c r="AT60" s="3" t="s">
        <v>16</v>
      </c>
      <c r="AW60" s="3">
        <f>VLOOKUP($A60,GMKN!$C:$E,3,0)</f>
        <v>776.1</v>
      </c>
      <c r="AX60" s="3" t="s">
        <v>17</v>
      </c>
      <c r="BA60" s="3" t="e">
        <f>VLOOKUP($A60,DIXY!$C:$E,3,0)</f>
        <v>#N/A</v>
      </c>
      <c r="BB60" s="3" t="s">
        <v>18</v>
      </c>
      <c r="BE60" s="3" t="e">
        <f>VLOOKUP($A60,IRAO!$C:$E,3,0)</f>
        <v>#N/A</v>
      </c>
      <c r="BF60" s="3" t="s">
        <v>19</v>
      </c>
      <c r="BI60" s="3" t="e">
        <f>VLOOKUP($A60,KMAZ!$C:$E,3,0)</f>
        <v>#N/A</v>
      </c>
      <c r="BJ60" s="3" t="s">
        <v>20</v>
      </c>
      <c r="BM60" s="3" t="e">
        <f>VLOOKUP($A60,LSRG!$C:$E,3,0)</f>
        <v>#N/A</v>
      </c>
      <c r="BN60" s="3" t="s">
        <v>21</v>
      </c>
      <c r="BQ60" s="3">
        <f>VLOOKUP($A60,LKOH!$C:$E,3,0)</f>
        <v>460</v>
      </c>
      <c r="BR60" s="3" t="s">
        <v>22</v>
      </c>
      <c r="BU60" s="3" t="e">
        <f>VLOOKUP($A60,MVID!$C:$E,3,0)</f>
        <v>#N/A</v>
      </c>
      <c r="BV60" s="3" t="s">
        <v>23</v>
      </c>
      <c r="BY60" s="3" t="e">
        <f>VLOOKUP($A60,MAGN!$C:$E,3,0)</f>
        <v>#N/A</v>
      </c>
      <c r="BZ60" s="3" t="s">
        <v>24</v>
      </c>
      <c r="CC60" s="3" t="e">
        <f>VLOOKUP($A60,MTSS!$C:$E,3,0)</f>
        <v>#N/A</v>
      </c>
      <c r="CD60" s="3" t="s">
        <v>25</v>
      </c>
      <c r="CG60" s="3" t="e">
        <f>VLOOKUP($A60,MGNT!$C:$E,3,0)</f>
        <v>#N/A</v>
      </c>
      <c r="CH60" s="3" t="s">
        <v>26</v>
      </c>
      <c r="CK60" s="3" t="e">
        <f>VLOOKUP($A60,MFON!$C:$E,3,0)</f>
        <v>#N/A</v>
      </c>
      <c r="CL60" s="3" t="s">
        <v>27</v>
      </c>
      <c r="CO60" s="3" t="e">
        <f>VLOOKUP($A60,MOEX!$C:$E,3,0)</f>
        <v>#N/A</v>
      </c>
      <c r="CP60" s="3" t="s">
        <v>28</v>
      </c>
      <c r="CS60" s="3" t="e">
        <f>VLOOKUP($A60,MSTT!$C:$E,3,0)</f>
        <v>#N/A</v>
      </c>
      <c r="CT60" s="3" t="s">
        <v>29</v>
      </c>
      <c r="CW60" s="3" t="e">
        <f>VLOOKUP($A60,NLMK!$C:$E,3,0)</f>
        <v>#N/A</v>
      </c>
      <c r="CX60" s="3" t="s">
        <v>30</v>
      </c>
      <c r="DA60" s="3" t="e">
        <f>VLOOKUP($A60,NMTP!$C:$E,3,0)</f>
        <v>#N/A</v>
      </c>
      <c r="DB60" s="3" t="s">
        <v>31</v>
      </c>
      <c r="DE60" s="3" t="e">
        <f>VLOOKUP($A60,NVTK!$C:$E,3,0)</f>
        <v>#N/A</v>
      </c>
      <c r="DF60" s="3" t="s">
        <v>32</v>
      </c>
      <c r="DI60" s="3" t="e">
        <f>VLOOKUP($A60,PIKK!$C:$E,3,0)</f>
        <v>#N/A</v>
      </c>
      <c r="DJ60" s="3" t="s">
        <v>33</v>
      </c>
      <c r="DM60" s="3" t="e">
        <f>VLOOKUP($A60,ROSN!$C:$E,3,0)</f>
        <v>#N/A</v>
      </c>
      <c r="DN60" s="3" t="s">
        <v>34</v>
      </c>
      <c r="DQ60" s="3">
        <f>VLOOKUP($A60,RTKM!$C:$E,3,0)</f>
        <v>40.78</v>
      </c>
      <c r="DR60" s="3" t="s">
        <v>35</v>
      </c>
      <c r="DU60" s="3">
        <f>VLOOKUP($A60,RTKMP!$C:$E,3,0)</f>
        <v>29.1</v>
      </c>
      <c r="DV60" s="3" t="s">
        <v>36</v>
      </c>
      <c r="DY60" s="3" t="e">
        <f>VLOOKUP($A60,HYDR!$C:$E,3,0)</f>
        <v>#N/A</v>
      </c>
      <c r="DZ60" s="3" t="s">
        <v>37</v>
      </c>
      <c r="EC60" s="3" t="e">
        <f>VLOOKUP($A60,RUAL!$C:$E,3,0)</f>
        <v>#N/A</v>
      </c>
      <c r="ED60" s="3" t="s">
        <v>38</v>
      </c>
      <c r="EG60" s="3" t="e">
        <f>VLOOKUP($A60,SVAV!$C:$E,3,0)</f>
        <v>#N/A</v>
      </c>
      <c r="EH60" s="3" t="s">
        <v>39</v>
      </c>
      <c r="EK60" s="3">
        <f>VLOOKUP($A60,SBER!$C:$E,3,0)</f>
        <v>6660.01</v>
      </c>
      <c r="EL60" s="3" t="s">
        <v>40</v>
      </c>
      <c r="EO60" s="3">
        <f>VLOOKUP($A60,SBERP!$C:$E,3,0)</f>
        <v>83.2</v>
      </c>
      <c r="EP60" s="3" t="s">
        <v>41</v>
      </c>
      <c r="ES60" s="3" t="e">
        <f>VLOOKUP($A60,CHMF!$C:$E,3,0)</f>
        <v>#N/A</v>
      </c>
      <c r="ET60" s="3" t="s">
        <v>42</v>
      </c>
      <c r="EW60" s="3" t="e">
        <f>VLOOKUP($A60,AFKS!$C:$E,3,0)</f>
        <v>#N/A</v>
      </c>
      <c r="EX60" s="3" t="s">
        <v>43</v>
      </c>
      <c r="FA60" s="3">
        <f>VLOOKUP($A60,SNGS!$C:$E,3,0)</f>
        <v>9.92</v>
      </c>
      <c r="FB60" s="3" t="s">
        <v>44</v>
      </c>
      <c r="FE60" s="3">
        <f>VLOOKUP($A60,SNGSP!$C:$E,3,0)</f>
        <v>6.984</v>
      </c>
      <c r="FF60" s="3" t="s">
        <v>45</v>
      </c>
      <c r="FI60" s="3" t="e">
        <f>VLOOKUP($A60,TRMK!$C:$E,3,0)</f>
        <v>#N/A</v>
      </c>
      <c r="FJ60" s="3" t="s">
        <v>46</v>
      </c>
      <c r="FM60" s="3">
        <f>VLOOKUP($A60,TATN!$C:$E,3,0)</f>
        <v>26.55</v>
      </c>
      <c r="FN60" s="3" t="s">
        <v>47</v>
      </c>
      <c r="FQ60" s="3">
        <f>VLOOKUP($A60,TATNP!$C:$E,3,0)</f>
        <v>15.29</v>
      </c>
      <c r="FR60" s="3" t="s">
        <v>48</v>
      </c>
      <c r="FU60" s="3">
        <f>VLOOKUP($A60,TRNFP!$C:$E,3,0)</f>
        <v>11100</v>
      </c>
      <c r="FV60" s="3" t="s">
        <v>49</v>
      </c>
      <c r="FY60" s="3" t="e">
        <f>VLOOKUP($A60,URKA!$C:$E,3,0)</f>
        <v>#N/A</v>
      </c>
      <c r="FZ60" s="3" t="s">
        <v>50</v>
      </c>
      <c r="GC60" s="3" t="e">
        <f>VLOOKUP($A60,FEES!$C:$E,3,0)</f>
        <v>#N/A</v>
      </c>
      <c r="GD60" s="3" t="s">
        <v>51</v>
      </c>
      <c r="GG60" s="3" t="e">
        <f>VLOOKUP($A60,PHOR!$C:$E,3,0)</f>
        <v>#N/A</v>
      </c>
      <c r="GH60" s="3" t="s">
        <v>52</v>
      </c>
      <c r="GK60" s="3" t="e">
        <f>VLOOKUP($A60,GCHE!$C:$E,3,0)</f>
        <v>#N/A</v>
      </c>
      <c r="GL60" s="3" t="s">
        <v>53</v>
      </c>
      <c r="GO60" s="3" t="e">
        <f>VLOOKUP($A60,EONR!$C:$E,3,0)</f>
        <v>#N/A</v>
      </c>
    </row>
    <row r="61" spans="1:197" x14ac:dyDescent="0.45">
      <c r="A61" s="86">
        <v>37676</v>
      </c>
      <c r="B61" s="3" t="s">
        <v>5</v>
      </c>
      <c r="E61" s="3" t="e">
        <f>VLOOKUP($A61,POLY!$C:$E,3,0)</f>
        <v>#N/A</v>
      </c>
      <c r="F61" s="3" t="s">
        <v>6</v>
      </c>
      <c r="I61" s="3" t="e">
        <f>VLOOKUP($A61,YNDX!$C:$E,3,0)</f>
        <v>#N/A</v>
      </c>
      <c r="J61" s="3" t="s">
        <v>7</v>
      </c>
      <c r="M61" s="3" t="e">
        <f>VLOOKUP($A61,ALRS!$C:$E,3,0)</f>
        <v>#N/A</v>
      </c>
      <c r="N61" s="3" t="s">
        <v>8</v>
      </c>
      <c r="Q61" s="3" t="e">
        <f>VLOOKUP($A61,AKRN!$C:$E,3,0)</f>
        <v>#N/A</v>
      </c>
      <c r="R61" s="3" t="s">
        <v>9</v>
      </c>
      <c r="U61" s="3">
        <f>VLOOKUP($A61,AFLT!$C:$E,3,0)</f>
        <v>11.16</v>
      </c>
      <c r="V61" s="3" t="s">
        <v>10</v>
      </c>
      <c r="Y61" s="3" t="e">
        <f>VLOOKUP($A61,BSPB!$C:$E,3,0)</f>
        <v>#N/A</v>
      </c>
      <c r="Z61" s="3" t="s">
        <v>11</v>
      </c>
      <c r="AC61" s="3" t="e">
        <f>VLOOKUP($A61,BANE!$C:$E,3,0)</f>
        <v>#N/A</v>
      </c>
      <c r="AD61" s="3" t="s">
        <v>12</v>
      </c>
      <c r="AG61" s="3" t="e">
        <f>VLOOKUP($A61,BANEP!$C:$E,3,0)</f>
        <v>#N/A</v>
      </c>
      <c r="AH61" s="3" t="s">
        <v>13</v>
      </c>
      <c r="AK61" s="3" t="e">
        <f>VLOOKUP($A61,VTBR!$C:$E,3,0)</f>
        <v>#N/A</v>
      </c>
      <c r="AL61" s="3" t="s">
        <v>14</v>
      </c>
      <c r="AO61" s="3" t="e">
        <f>VLOOKUP($A61,VSMO!$C:$E,3,0)</f>
        <v>#N/A</v>
      </c>
      <c r="AP61" s="3" t="s">
        <v>15</v>
      </c>
      <c r="AS61" s="3" t="e">
        <f>VLOOKUP($A61,GAZP!$C:$E,3,0)</f>
        <v>#N/A</v>
      </c>
      <c r="AT61" s="3" t="s">
        <v>16</v>
      </c>
      <c r="AW61" s="3">
        <f>VLOOKUP($A61,GMKN!$C:$E,3,0)</f>
        <v>789.9</v>
      </c>
      <c r="AX61" s="3" t="s">
        <v>17</v>
      </c>
      <c r="BA61" s="3" t="e">
        <f>VLOOKUP($A61,DIXY!$C:$E,3,0)</f>
        <v>#N/A</v>
      </c>
      <c r="BB61" s="3" t="s">
        <v>18</v>
      </c>
      <c r="BE61" s="3" t="e">
        <f>VLOOKUP($A61,IRAO!$C:$E,3,0)</f>
        <v>#N/A</v>
      </c>
      <c r="BF61" s="3" t="s">
        <v>19</v>
      </c>
      <c r="BI61" s="3" t="e">
        <f>VLOOKUP($A61,KMAZ!$C:$E,3,0)</f>
        <v>#N/A</v>
      </c>
      <c r="BJ61" s="3" t="s">
        <v>20</v>
      </c>
      <c r="BM61" s="3" t="e">
        <f>VLOOKUP($A61,LSRG!$C:$E,3,0)</f>
        <v>#N/A</v>
      </c>
      <c r="BN61" s="3" t="s">
        <v>21</v>
      </c>
      <c r="BQ61" s="3">
        <f>VLOOKUP($A61,LKOH!$C:$E,3,0)</f>
        <v>472.5</v>
      </c>
      <c r="BR61" s="3" t="s">
        <v>22</v>
      </c>
      <c r="BU61" s="3" t="e">
        <f>VLOOKUP($A61,MVID!$C:$E,3,0)</f>
        <v>#N/A</v>
      </c>
      <c r="BV61" s="3" t="s">
        <v>23</v>
      </c>
      <c r="BY61" s="3" t="e">
        <f>VLOOKUP($A61,MAGN!$C:$E,3,0)</f>
        <v>#N/A</v>
      </c>
      <c r="BZ61" s="3" t="s">
        <v>24</v>
      </c>
      <c r="CC61" s="3" t="e">
        <f>VLOOKUP($A61,MTSS!$C:$E,3,0)</f>
        <v>#N/A</v>
      </c>
      <c r="CD61" s="3" t="s">
        <v>25</v>
      </c>
      <c r="CG61" s="3" t="e">
        <f>VLOOKUP($A61,MGNT!$C:$E,3,0)</f>
        <v>#N/A</v>
      </c>
      <c r="CH61" s="3" t="s">
        <v>26</v>
      </c>
      <c r="CK61" s="3" t="e">
        <f>VLOOKUP($A61,MFON!$C:$E,3,0)</f>
        <v>#N/A</v>
      </c>
      <c r="CL61" s="3" t="s">
        <v>27</v>
      </c>
      <c r="CO61" s="3" t="e">
        <f>VLOOKUP($A61,MOEX!$C:$E,3,0)</f>
        <v>#N/A</v>
      </c>
      <c r="CP61" s="3" t="s">
        <v>28</v>
      </c>
      <c r="CS61" s="3" t="e">
        <f>VLOOKUP($A61,MSTT!$C:$E,3,0)</f>
        <v>#N/A</v>
      </c>
      <c r="CT61" s="3" t="s">
        <v>29</v>
      </c>
      <c r="CW61" s="3" t="e">
        <f>VLOOKUP($A61,NLMK!$C:$E,3,0)</f>
        <v>#N/A</v>
      </c>
      <c r="CX61" s="3" t="s">
        <v>30</v>
      </c>
      <c r="DA61" s="3" t="e">
        <f>VLOOKUP($A61,NMTP!$C:$E,3,0)</f>
        <v>#N/A</v>
      </c>
      <c r="DB61" s="3" t="s">
        <v>31</v>
      </c>
      <c r="DE61" s="3" t="e">
        <f>VLOOKUP($A61,NVTK!$C:$E,3,0)</f>
        <v>#N/A</v>
      </c>
      <c r="DF61" s="3" t="s">
        <v>32</v>
      </c>
      <c r="DI61" s="3" t="e">
        <f>VLOOKUP($A61,PIKK!$C:$E,3,0)</f>
        <v>#N/A</v>
      </c>
      <c r="DJ61" s="3" t="s">
        <v>33</v>
      </c>
      <c r="DM61" s="3" t="e">
        <f>VLOOKUP($A61,ROSN!$C:$E,3,0)</f>
        <v>#N/A</v>
      </c>
      <c r="DN61" s="3" t="s">
        <v>34</v>
      </c>
      <c r="DQ61" s="3">
        <f>VLOOKUP($A61,RTKM!$C:$E,3,0)</f>
        <v>42.88</v>
      </c>
      <c r="DR61" s="3" t="s">
        <v>35</v>
      </c>
      <c r="DU61" s="3">
        <f>VLOOKUP($A61,RTKMP!$C:$E,3,0)</f>
        <v>32.06</v>
      </c>
      <c r="DV61" s="3" t="s">
        <v>36</v>
      </c>
      <c r="DY61" s="3" t="e">
        <f>VLOOKUP($A61,HYDR!$C:$E,3,0)</f>
        <v>#N/A</v>
      </c>
      <c r="DZ61" s="3" t="s">
        <v>37</v>
      </c>
      <c r="EC61" s="3" t="e">
        <f>VLOOKUP($A61,RUAL!$C:$E,3,0)</f>
        <v>#N/A</v>
      </c>
      <c r="ED61" s="3" t="s">
        <v>38</v>
      </c>
      <c r="EG61" s="3" t="e">
        <f>VLOOKUP($A61,SVAV!$C:$E,3,0)</f>
        <v>#N/A</v>
      </c>
      <c r="EH61" s="3" t="s">
        <v>39</v>
      </c>
      <c r="EK61" s="3">
        <f>VLOOKUP($A61,SBER!$C:$E,3,0)</f>
        <v>6668</v>
      </c>
      <c r="EL61" s="3" t="s">
        <v>40</v>
      </c>
      <c r="EO61" s="3">
        <f>VLOOKUP($A61,SBERP!$C:$E,3,0)</f>
        <v>86.85</v>
      </c>
      <c r="EP61" s="3" t="s">
        <v>41</v>
      </c>
      <c r="ES61" s="3" t="e">
        <f>VLOOKUP($A61,CHMF!$C:$E,3,0)</f>
        <v>#N/A</v>
      </c>
      <c r="ET61" s="3" t="s">
        <v>42</v>
      </c>
      <c r="EW61" s="3" t="e">
        <f>VLOOKUP($A61,AFKS!$C:$E,3,0)</f>
        <v>#N/A</v>
      </c>
      <c r="EX61" s="3" t="s">
        <v>43</v>
      </c>
      <c r="FA61" s="3">
        <f>VLOOKUP($A61,SNGS!$C:$E,3,0)</f>
        <v>10.125</v>
      </c>
      <c r="FB61" s="3" t="s">
        <v>44</v>
      </c>
      <c r="FE61" s="3">
        <f>VLOOKUP($A61,SNGSP!$C:$E,3,0)</f>
        <v>7.2809999999999997</v>
      </c>
      <c r="FF61" s="3" t="s">
        <v>45</v>
      </c>
      <c r="FI61" s="3" t="e">
        <f>VLOOKUP($A61,TRMK!$C:$E,3,0)</f>
        <v>#N/A</v>
      </c>
      <c r="FJ61" s="3" t="s">
        <v>46</v>
      </c>
      <c r="FM61" s="3">
        <f>VLOOKUP($A61,TATN!$C:$E,3,0)</f>
        <v>26.55</v>
      </c>
      <c r="FN61" s="3" t="s">
        <v>47</v>
      </c>
      <c r="FQ61" s="3">
        <f>VLOOKUP($A61,TATNP!$C:$E,3,0)</f>
        <v>15.45</v>
      </c>
      <c r="FR61" s="3" t="s">
        <v>48</v>
      </c>
      <c r="FU61" s="3">
        <f>VLOOKUP($A61,TRNFP!$C:$E,3,0)</f>
        <v>11350</v>
      </c>
      <c r="FV61" s="3" t="s">
        <v>49</v>
      </c>
      <c r="FY61" s="3" t="e">
        <f>VLOOKUP($A61,URKA!$C:$E,3,0)</f>
        <v>#N/A</v>
      </c>
      <c r="FZ61" s="3" t="s">
        <v>50</v>
      </c>
      <c r="GC61" s="3" t="e">
        <f>VLOOKUP($A61,FEES!$C:$E,3,0)</f>
        <v>#N/A</v>
      </c>
      <c r="GD61" s="3" t="s">
        <v>51</v>
      </c>
      <c r="GG61" s="3" t="e">
        <f>VLOOKUP($A61,PHOR!$C:$E,3,0)</f>
        <v>#N/A</v>
      </c>
      <c r="GH61" s="3" t="s">
        <v>52</v>
      </c>
      <c r="GK61" s="3" t="e">
        <f>VLOOKUP($A61,GCHE!$C:$E,3,0)</f>
        <v>#N/A</v>
      </c>
      <c r="GL61" s="3" t="s">
        <v>53</v>
      </c>
      <c r="GO61" s="3" t="e">
        <f>VLOOKUP($A61,EONR!$C:$E,3,0)</f>
        <v>#N/A</v>
      </c>
    </row>
    <row r="62" spans="1:197" x14ac:dyDescent="0.45">
      <c r="A62" s="86">
        <v>37683</v>
      </c>
      <c r="B62" s="3" t="s">
        <v>5</v>
      </c>
      <c r="E62" s="3" t="e">
        <f>VLOOKUP($A62,POLY!$C:$E,3,0)</f>
        <v>#N/A</v>
      </c>
      <c r="F62" s="3" t="s">
        <v>6</v>
      </c>
      <c r="I62" s="3" t="e">
        <f>VLOOKUP($A62,YNDX!$C:$E,3,0)</f>
        <v>#N/A</v>
      </c>
      <c r="J62" s="3" t="s">
        <v>7</v>
      </c>
      <c r="M62" s="3" t="e">
        <f>VLOOKUP($A62,ALRS!$C:$E,3,0)</f>
        <v>#N/A</v>
      </c>
      <c r="N62" s="3" t="s">
        <v>8</v>
      </c>
      <c r="Q62" s="3" t="e">
        <f>VLOOKUP($A62,AKRN!$C:$E,3,0)</f>
        <v>#N/A</v>
      </c>
      <c r="R62" s="3" t="s">
        <v>9</v>
      </c>
      <c r="U62" s="3">
        <f>VLOOKUP($A62,AFLT!$C:$E,3,0)</f>
        <v>11.5</v>
      </c>
      <c r="V62" s="3" t="s">
        <v>10</v>
      </c>
      <c r="Y62" s="3" t="e">
        <f>VLOOKUP($A62,BSPB!$C:$E,3,0)</f>
        <v>#N/A</v>
      </c>
      <c r="Z62" s="3" t="s">
        <v>11</v>
      </c>
      <c r="AC62" s="3" t="e">
        <f>VLOOKUP($A62,BANE!$C:$E,3,0)</f>
        <v>#N/A</v>
      </c>
      <c r="AD62" s="3" t="s">
        <v>12</v>
      </c>
      <c r="AG62" s="3" t="e">
        <f>VLOOKUP($A62,BANEP!$C:$E,3,0)</f>
        <v>#N/A</v>
      </c>
      <c r="AH62" s="3" t="s">
        <v>13</v>
      </c>
      <c r="AK62" s="3" t="e">
        <f>VLOOKUP($A62,VTBR!$C:$E,3,0)</f>
        <v>#N/A</v>
      </c>
      <c r="AL62" s="3" t="s">
        <v>14</v>
      </c>
      <c r="AO62" s="3" t="e">
        <f>VLOOKUP($A62,VSMO!$C:$E,3,0)</f>
        <v>#N/A</v>
      </c>
      <c r="AP62" s="3" t="s">
        <v>15</v>
      </c>
      <c r="AS62" s="3" t="e">
        <f>VLOOKUP($A62,GAZP!$C:$E,3,0)</f>
        <v>#N/A</v>
      </c>
      <c r="AT62" s="3" t="s">
        <v>16</v>
      </c>
      <c r="AW62" s="3">
        <f>VLOOKUP($A62,GMKN!$C:$E,3,0)</f>
        <v>822</v>
      </c>
      <c r="AX62" s="3" t="s">
        <v>17</v>
      </c>
      <c r="BA62" s="3" t="e">
        <f>VLOOKUP($A62,DIXY!$C:$E,3,0)</f>
        <v>#N/A</v>
      </c>
      <c r="BB62" s="3" t="s">
        <v>18</v>
      </c>
      <c r="BE62" s="3" t="e">
        <f>VLOOKUP($A62,IRAO!$C:$E,3,0)</f>
        <v>#N/A</v>
      </c>
      <c r="BF62" s="3" t="s">
        <v>19</v>
      </c>
      <c r="BI62" s="3" t="e">
        <f>VLOOKUP($A62,KMAZ!$C:$E,3,0)</f>
        <v>#N/A</v>
      </c>
      <c r="BJ62" s="3" t="s">
        <v>20</v>
      </c>
      <c r="BM62" s="3" t="e">
        <f>VLOOKUP($A62,LSRG!$C:$E,3,0)</f>
        <v>#N/A</v>
      </c>
      <c r="BN62" s="3" t="s">
        <v>21</v>
      </c>
      <c r="BQ62" s="3">
        <f>VLOOKUP($A62,LKOH!$C:$E,3,0)</f>
        <v>487</v>
      </c>
      <c r="BR62" s="3" t="s">
        <v>22</v>
      </c>
      <c r="BU62" s="3" t="e">
        <f>VLOOKUP($A62,MVID!$C:$E,3,0)</f>
        <v>#N/A</v>
      </c>
      <c r="BV62" s="3" t="s">
        <v>23</v>
      </c>
      <c r="BY62" s="3" t="e">
        <f>VLOOKUP($A62,MAGN!$C:$E,3,0)</f>
        <v>#N/A</v>
      </c>
      <c r="BZ62" s="3" t="s">
        <v>24</v>
      </c>
      <c r="CC62" s="3" t="e">
        <f>VLOOKUP($A62,MTSS!$C:$E,3,0)</f>
        <v>#N/A</v>
      </c>
      <c r="CD62" s="3" t="s">
        <v>25</v>
      </c>
      <c r="CG62" s="3" t="e">
        <f>VLOOKUP($A62,MGNT!$C:$E,3,0)</f>
        <v>#N/A</v>
      </c>
      <c r="CH62" s="3" t="s">
        <v>26</v>
      </c>
      <c r="CK62" s="3" t="e">
        <f>VLOOKUP($A62,MFON!$C:$E,3,0)</f>
        <v>#N/A</v>
      </c>
      <c r="CL62" s="3" t="s">
        <v>27</v>
      </c>
      <c r="CO62" s="3" t="e">
        <f>VLOOKUP($A62,MOEX!$C:$E,3,0)</f>
        <v>#N/A</v>
      </c>
      <c r="CP62" s="3" t="s">
        <v>28</v>
      </c>
      <c r="CS62" s="3" t="e">
        <f>VLOOKUP($A62,MSTT!$C:$E,3,0)</f>
        <v>#N/A</v>
      </c>
      <c r="CT62" s="3" t="s">
        <v>29</v>
      </c>
      <c r="CW62" s="3" t="e">
        <f>VLOOKUP($A62,NLMK!$C:$E,3,0)</f>
        <v>#N/A</v>
      </c>
      <c r="CX62" s="3" t="s">
        <v>30</v>
      </c>
      <c r="DA62" s="3" t="e">
        <f>VLOOKUP($A62,NMTP!$C:$E,3,0)</f>
        <v>#N/A</v>
      </c>
      <c r="DB62" s="3" t="s">
        <v>31</v>
      </c>
      <c r="DE62" s="3" t="e">
        <f>VLOOKUP($A62,NVTK!$C:$E,3,0)</f>
        <v>#N/A</v>
      </c>
      <c r="DF62" s="3" t="s">
        <v>32</v>
      </c>
      <c r="DI62" s="3" t="e">
        <f>VLOOKUP($A62,PIKK!$C:$E,3,0)</f>
        <v>#N/A</v>
      </c>
      <c r="DJ62" s="3" t="s">
        <v>33</v>
      </c>
      <c r="DM62" s="3" t="e">
        <f>VLOOKUP($A62,ROSN!$C:$E,3,0)</f>
        <v>#N/A</v>
      </c>
      <c r="DN62" s="3" t="s">
        <v>34</v>
      </c>
      <c r="DQ62" s="3">
        <f>VLOOKUP($A62,RTKM!$C:$E,3,0)</f>
        <v>43.3</v>
      </c>
      <c r="DR62" s="3" t="s">
        <v>35</v>
      </c>
      <c r="DU62" s="3">
        <f>VLOOKUP($A62,RTKMP!$C:$E,3,0)</f>
        <v>33.58</v>
      </c>
      <c r="DV62" s="3" t="s">
        <v>36</v>
      </c>
      <c r="DY62" s="3" t="e">
        <f>VLOOKUP($A62,HYDR!$C:$E,3,0)</f>
        <v>#N/A</v>
      </c>
      <c r="DZ62" s="3" t="s">
        <v>37</v>
      </c>
      <c r="EC62" s="3" t="e">
        <f>VLOOKUP($A62,RUAL!$C:$E,3,0)</f>
        <v>#N/A</v>
      </c>
      <c r="ED62" s="3" t="s">
        <v>38</v>
      </c>
      <c r="EG62" s="3" t="e">
        <f>VLOOKUP($A62,SVAV!$C:$E,3,0)</f>
        <v>#N/A</v>
      </c>
      <c r="EH62" s="3" t="s">
        <v>39</v>
      </c>
      <c r="EK62" s="3">
        <f>VLOOKUP($A62,SBER!$C:$E,3,0)</f>
        <v>6826</v>
      </c>
      <c r="EL62" s="3" t="s">
        <v>40</v>
      </c>
      <c r="EO62" s="3">
        <f>VLOOKUP($A62,SBERP!$C:$E,3,0)</f>
        <v>117</v>
      </c>
      <c r="EP62" s="3" t="s">
        <v>41</v>
      </c>
      <c r="ES62" s="3" t="e">
        <f>VLOOKUP($A62,CHMF!$C:$E,3,0)</f>
        <v>#N/A</v>
      </c>
      <c r="ET62" s="3" t="s">
        <v>42</v>
      </c>
      <c r="EW62" s="3" t="e">
        <f>VLOOKUP($A62,AFKS!$C:$E,3,0)</f>
        <v>#N/A</v>
      </c>
      <c r="EX62" s="3" t="s">
        <v>43</v>
      </c>
      <c r="FA62" s="3">
        <f>VLOOKUP($A62,SNGS!$C:$E,3,0)</f>
        <v>10.474</v>
      </c>
      <c r="FB62" s="3" t="s">
        <v>44</v>
      </c>
      <c r="FE62" s="3">
        <f>VLOOKUP($A62,SNGSP!$C:$E,3,0)</f>
        <v>7.5780000000000003</v>
      </c>
      <c r="FF62" s="3" t="s">
        <v>45</v>
      </c>
      <c r="FI62" s="3" t="e">
        <f>VLOOKUP($A62,TRMK!$C:$E,3,0)</f>
        <v>#N/A</v>
      </c>
      <c r="FJ62" s="3" t="s">
        <v>46</v>
      </c>
      <c r="FM62" s="3">
        <f>VLOOKUP($A62,TATN!$C:$E,3,0)</f>
        <v>28.95</v>
      </c>
      <c r="FN62" s="3" t="s">
        <v>47</v>
      </c>
      <c r="FQ62" s="3">
        <f>VLOOKUP($A62,TATNP!$C:$E,3,0)</f>
        <v>17.149999999999999</v>
      </c>
      <c r="FR62" s="3" t="s">
        <v>48</v>
      </c>
      <c r="FU62" s="3">
        <f>VLOOKUP($A62,TRNFP!$C:$E,3,0)</f>
        <v>12000</v>
      </c>
      <c r="FV62" s="3" t="s">
        <v>49</v>
      </c>
      <c r="FY62" s="3" t="e">
        <f>VLOOKUP($A62,URKA!$C:$E,3,0)</f>
        <v>#N/A</v>
      </c>
      <c r="FZ62" s="3" t="s">
        <v>50</v>
      </c>
      <c r="GC62" s="3" t="e">
        <f>VLOOKUP($A62,FEES!$C:$E,3,0)</f>
        <v>#N/A</v>
      </c>
      <c r="GD62" s="3" t="s">
        <v>51</v>
      </c>
      <c r="GG62" s="3" t="e">
        <f>VLOOKUP($A62,PHOR!$C:$E,3,0)</f>
        <v>#N/A</v>
      </c>
      <c r="GH62" s="3" t="s">
        <v>52</v>
      </c>
      <c r="GK62" s="3" t="e">
        <f>VLOOKUP($A62,GCHE!$C:$E,3,0)</f>
        <v>#N/A</v>
      </c>
      <c r="GL62" s="3" t="s">
        <v>53</v>
      </c>
      <c r="GO62" s="3" t="e">
        <f>VLOOKUP($A62,EONR!$C:$E,3,0)</f>
        <v>#N/A</v>
      </c>
    </row>
    <row r="63" spans="1:197" x14ac:dyDescent="0.45">
      <c r="A63" s="86">
        <v>37690</v>
      </c>
      <c r="B63" s="3" t="s">
        <v>5</v>
      </c>
      <c r="E63" s="3" t="e">
        <f>VLOOKUP($A63,POLY!$C:$E,3,0)</f>
        <v>#N/A</v>
      </c>
      <c r="F63" s="3" t="s">
        <v>6</v>
      </c>
      <c r="I63" s="3" t="e">
        <f>VLOOKUP($A63,YNDX!$C:$E,3,0)</f>
        <v>#N/A</v>
      </c>
      <c r="J63" s="3" t="s">
        <v>7</v>
      </c>
      <c r="M63" s="3" t="e">
        <f>VLOOKUP($A63,ALRS!$C:$E,3,0)</f>
        <v>#N/A</v>
      </c>
      <c r="N63" s="3" t="s">
        <v>8</v>
      </c>
      <c r="Q63" s="3" t="e">
        <f>VLOOKUP($A63,AKRN!$C:$E,3,0)</f>
        <v>#N/A</v>
      </c>
      <c r="R63" s="3" t="s">
        <v>9</v>
      </c>
      <c r="U63" s="3">
        <f>VLOOKUP($A63,AFLT!$C:$E,3,0)</f>
        <v>11</v>
      </c>
      <c r="V63" s="3" t="s">
        <v>10</v>
      </c>
      <c r="Y63" s="3" t="e">
        <f>VLOOKUP($A63,BSPB!$C:$E,3,0)</f>
        <v>#N/A</v>
      </c>
      <c r="Z63" s="3" t="s">
        <v>11</v>
      </c>
      <c r="AC63" s="3" t="e">
        <f>VLOOKUP($A63,BANE!$C:$E,3,0)</f>
        <v>#N/A</v>
      </c>
      <c r="AD63" s="3" t="s">
        <v>12</v>
      </c>
      <c r="AG63" s="3" t="e">
        <f>VLOOKUP($A63,BANEP!$C:$E,3,0)</f>
        <v>#N/A</v>
      </c>
      <c r="AH63" s="3" t="s">
        <v>13</v>
      </c>
      <c r="AK63" s="3" t="e">
        <f>VLOOKUP($A63,VTBR!$C:$E,3,0)</f>
        <v>#N/A</v>
      </c>
      <c r="AL63" s="3" t="s">
        <v>14</v>
      </c>
      <c r="AO63" s="3" t="e">
        <f>VLOOKUP($A63,VSMO!$C:$E,3,0)</f>
        <v>#N/A</v>
      </c>
      <c r="AP63" s="3" t="s">
        <v>15</v>
      </c>
      <c r="AS63" s="3" t="e">
        <f>VLOOKUP($A63,GAZP!$C:$E,3,0)</f>
        <v>#N/A</v>
      </c>
      <c r="AT63" s="3" t="s">
        <v>16</v>
      </c>
      <c r="AW63" s="3">
        <f>VLOOKUP($A63,GMKN!$C:$E,3,0)</f>
        <v>827</v>
      </c>
      <c r="AX63" s="3" t="s">
        <v>17</v>
      </c>
      <c r="BA63" s="3" t="e">
        <f>VLOOKUP($A63,DIXY!$C:$E,3,0)</f>
        <v>#N/A</v>
      </c>
      <c r="BB63" s="3" t="s">
        <v>18</v>
      </c>
      <c r="BE63" s="3" t="e">
        <f>VLOOKUP($A63,IRAO!$C:$E,3,0)</f>
        <v>#N/A</v>
      </c>
      <c r="BF63" s="3" t="s">
        <v>19</v>
      </c>
      <c r="BI63" s="3" t="e">
        <f>VLOOKUP($A63,KMAZ!$C:$E,3,0)</f>
        <v>#N/A</v>
      </c>
      <c r="BJ63" s="3" t="s">
        <v>20</v>
      </c>
      <c r="BM63" s="3" t="e">
        <f>VLOOKUP($A63,LSRG!$C:$E,3,0)</f>
        <v>#N/A</v>
      </c>
      <c r="BN63" s="3" t="s">
        <v>21</v>
      </c>
      <c r="BQ63" s="3">
        <f>VLOOKUP($A63,LKOH!$C:$E,3,0)</f>
        <v>455.8</v>
      </c>
      <c r="BR63" s="3" t="s">
        <v>22</v>
      </c>
      <c r="BU63" s="3" t="e">
        <f>VLOOKUP($A63,MVID!$C:$E,3,0)</f>
        <v>#N/A</v>
      </c>
      <c r="BV63" s="3" t="s">
        <v>23</v>
      </c>
      <c r="BY63" s="3" t="e">
        <f>VLOOKUP($A63,MAGN!$C:$E,3,0)</f>
        <v>#N/A</v>
      </c>
      <c r="BZ63" s="3" t="s">
        <v>24</v>
      </c>
      <c r="CC63" s="3" t="e">
        <f>VLOOKUP($A63,MTSS!$C:$E,3,0)</f>
        <v>#N/A</v>
      </c>
      <c r="CD63" s="3" t="s">
        <v>25</v>
      </c>
      <c r="CG63" s="3" t="e">
        <f>VLOOKUP($A63,MGNT!$C:$E,3,0)</f>
        <v>#N/A</v>
      </c>
      <c r="CH63" s="3" t="s">
        <v>26</v>
      </c>
      <c r="CK63" s="3" t="e">
        <f>VLOOKUP($A63,MFON!$C:$E,3,0)</f>
        <v>#N/A</v>
      </c>
      <c r="CL63" s="3" t="s">
        <v>27</v>
      </c>
      <c r="CO63" s="3" t="e">
        <f>VLOOKUP($A63,MOEX!$C:$E,3,0)</f>
        <v>#N/A</v>
      </c>
      <c r="CP63" s="3" t="s">
        <v>28</v>
      </c>
      <c r="CS63" s="3" t="e">
        <f>VLOOKUP($A63,MSTT!$C:$E,3,0)</f>
        <v>#N/A</v>
      </c>
      <c r="CT63" s="3" t="s">
        <v>29</v>
      </c>
      <c r="CW63" s="3" t="e">
        <f>VLOOKUP($A63,NLMK!$C:$E,3,0)</f>
        <v>#N/A</v>
      </c>
      <c r="CX63" s="3" t="s">
        <v>30</v>
      </c>
      <c r="DA63" s="3" t="e">
        <f>VLOOKUP($A63,NMTP!$C:$E,3,0)</f>
        <v>#N/A</v>
      </c>
      <c r="DB63" s="3" t="s">
        <v>31</v>
      </c>
      <c r="DE63" s="3" t="e">
        <f>VLOOKUP($A63,NVTK!$C:$E,3,0)</f>
        <v>#N/A</v>
      </c>
      <c r="DF63" s="3" t="s">
        <v>32</v>
      </c>
      <c r="DI63" s="3" t="e">
        <f>VLOOKUP($A63,PIKK!$C:$E,3,0)</f>
        <v>#N/A</v>
      </c>
      <c r="DJ63" s="3" t="s">
        <v>33</v>
      </c>
      <c r="DM63" s="3" t="e">
        <f>VLOOKUP($A63,ROSN!$C:$E,3,0)</f>
        <v>#N/A</v>
      </c>
      <c r="DN63" s="3" t="s">
        <v>34</v>
      </c>
      <c r="DQ63" s="3">
        <f>VLOOKUP($A63,RTKM!$C:$E,3,0)</f>
        <v>43.09</v>
      </c>
      <c r="DR63" s="3" t="s">
        <v>35</v>
      </c>
      <c r="DU63" s="3">
        <f>VLOOKUP($A63,RTKMP!$C:$E,3,0)</f>
        <v>32.700000000000003</v>
      </c>
      <c r="DV63" s="3" t="s">
        <v>36</v>
      </c>
      <c r="DY63" s="3" t="e">
        <f>VLOOKUP($A63,HYDR!$C:$E,3,0)</f>
        <v>#N/A</v>
      </c>
      <c r="DZ63" s="3" t="s">
        <v>37</v>
      </c>
      <c r="EC63" s="3" t="e">
        <f>VLOOKUP($A63,RUAL!$C:$E,3,0)</f>
        <v>#N/A</v>
      </c>
      <c r="ED63" s="3" t="s">
        <v>38</v>
      </c>
      <c r="EG63" s="3" t="e">
        <f>VLOOKUP($A63,SVAV!$C:$E,3,0)</f>
        <v>#N/A</v>
      </c>
      <c r="EH63" s="3" t="s">
        <v>39</v>
      </c>
      <c r="EK63" s="3">
        <f>VLOOKUP($A63,SBER!$C:$E,3,0)</f>
        <v>6781</v>
      </c>
      <c r="EL63" s="3" t="s">
        <v>40</v>
      </c>
      <c r="EO63" s="3">
        <f>VLOOKUP($A63,SBERP!$C:$E,3,0)</f>
        <v>110.5</v>
      </c>
      <c r="EP63" s="3" t="s">
        <v>41</v>
      </c>
      <c r="ES63" s="3" t="e">
        <f>VLOOKUP($A63,CHMF!$C:$E,3,0)</f>
        <v>#N/A</v>
      </c>
      <c r="ET63" s="3" t="s">
        <v>42</v>
      </c>
      <c r="EW63" s="3" t="e">
        <f>VLOOKUP($A63,AFKS!$C:$E,3,0)</f>
        <v>#N/A</v>
      </c>
      <c r="EX63" s="3" t="s">
        <v>43</v>
      </c>
      <c r="FA63" s="3">
        <f>VLOOKUP($A63,SNGS!$C:$E,3,0)</f>
        <v>9.8190000000000008</v>
      </c>
      <c r="FB63" s="3" t="s">
        <v>44</v>
      </c>
      <c r="FE63" s="3">
        <f>VLOOKUP($A63,SNGSP!$C:$E,3,0)</f>
        <v>7.1070000000000002</v>
      </c>
      <c r="FF63" s="3" t="s">
        <v>45</v>
      </c>
      <c r="FI63" s="3" t="e">
        <f>VLOOKUP($A63,TRMK!$C:$E,3,0)</f>
        <v>#N/A</v>
      </c>
      <c r="FJ63" s="3" t="s">
        <v>46</v>
      </c>
      <c r="FM63" s="3">
        <f>VLOOKUP($A63,TATN!$C:$E,3,0)</f>
        <v>26.61</v>
      </c>
      <c r="FN63" s="3" t="s">
        <v>47</v>
      </c>
      <c r="FQ63" s="3">
        <f>VLOOKUP($A63,TATNP!$C:$E,3,0)</f>
        <v>15.9</v>
      </c>
      <c r="FR63" s="3" t="s">
        <v>48</v>
      </c>
      <c r="FU63" s="3">
        <f>VLOOKUP($A63,TRNFP!$C:$E,3,0)</f>
        <v>11600</v>
      </c>
      <c r="FV63" s="3" t="s">
        <v>49</v>
      </c>
      <c r="FY63" s="3" t="e">
        <f>VLOOKUP($A63,URKA!$C:$E,3,0)</f>
        <v>#N/A</v>
      </c>
      <c r="FZ63" s="3" t="s">
        <v>50</v>
      </c>
      <c r="GC63" s="3" t="e">
        <f>VLOOKUP($A63,FEES!$C:$E,3,0)</f>
        <v>#N/A</v>
      </c>
      <c r="GD63" s="3" t="s">
        <v>51</v>
      </c>
      <c r="GG63" s="3" t="e">
        <f>VLOOKUP($A63,PHOR!$C:$E,3,0)</f>
        <v>#N/A</v>
      </c>
      <c r="GH63" s="3" t="s">
        <v>52</v>
      </c>
      <c r="GK63" s="3" t="e">
        <f>VLOOKUP($A63,GCHE!$C:$E,3,0)</f>
        <v>#N/A</v>
      </c>
      <c r="GL63" s="3" t="s">
        <v>53</v>
      </c>
      <c r="GO63" s="3" t="e">
        <f>VLOOKUP($A63,EONR!$C:$E,3,0)</f>
        <v>#N/A</v>
      </c>
    </row>
    <row r="64" spans="1:197" x14ac:dyDescent="0.45">
      <c r="A64" s="86">
        <v>37697</v>
      </c>
      <c r="B64" s="3" t="s">
        <v>5</v>
      </c>
      <c r="E64" s="3" t="e">
        <f>VLOOKUP($A64,POLY!$C:$E,3,0)</f>
        <v>#N/A</v>
      </c>
      <c r="F64" s="3" t="s">
        <v>6</v>
      </c>
      <c r="I64" s="3" t="e">
        <f>VLOOKUP($A64,YNDX!$C:$E,3,0)</f>
        <v>#N/A</v>
      </c>
      <c r="J64" s="3" t="s">
        <v>7</v>
      </c>
      <c r="M64" s="3" t="e">
        <f>VLOOKUP($A64,ALRS!$C:$E,3,0)</f>
        <v>#N/A</v>
      </c>
      <c r="N64" s="3" t="s">
        <v>8</v>
      </c>
      <c r="Q64" s="3" t="e">
        <f>VLOOKUP($A64,AKRN!$C:$E,3,0)</f>
        <v>#N/A</v>
      </c>
      <c r="R64" s="3" t="s">
        <v>9</v>
      </c>
      <c r="U64" s="3">
        <f>VLOOKUP($A64,AFLT!$C:$E,3,0)</f>
        <v>10.95</v>
      </c>
      <c r="V64" s="3" t="s">
        <v>10</v>
      </c>
      <c r="Y64" s="3" t="e">
        <f>VLOOKUP($A64,BSPB!$C:$E,3,0)</f>
        <v>#N/A</v>
      </c>
      <c r="Z64" s="3" t="s">
        <v>11</v>
      </c>
      <c r="AC64" s="3" t="e">
        <f>VLOOKUP($A64,BANE!$C:$E,3,0)</f>
        <v>#N/A</v>
      </c>
      <c r="AD64" s="3" t="s">
        <v>12</v>
      </c>
      <c r="AG64" s="3" t="e">
        <f>VLOOKUP($A64,BANEP!$C:$E,3,0)</f>
        <v>#N/A</v>
      </c>
      <c r="AH64" s="3" t="s">
        <v>13</v>
      </c>
      <c r="AK64" s="3" t="e">
        <f>VLOOKUP($A64,VTBR!$C:$E,3,0)</f>
        <v>#N/A</v>
      </c>
      <c r="AL64" s="3" t="s">
        <v>14</v>
      </c>
      <c r="AO64" s="3" t="e">
        <f>VLOOKUP($A64,VSMO!$C:$E,3,0)</f>
        <v>#N/A</v>
      </c>
      <c r="AP64" s="3" t="s">
        <v>15</v>
      </c>
      <c r="AS64" s="3" t="e">
        <f>VLOOKUP($A64,GAZP!$C:$E,3,0)</f>
        <v>#N/A</v>
      </c>
      <c r="AT64" s="3" t="s">
        <v>16</v>
      </c>
      <c r="AW64" s="3">
        <f>VLOOKUP($A64,GMKN!$C:$E,3,0)</f>
        <v>812</v>
      </c>
      <c r="AX64" s="3" t="s">
        <v>17</v>
      </c>
      <c r="BA64" s="3" t="e">
        <f>VLOOKUP($A64,DIXY!$C:$E,3,0)</f>
        <v>#N/A</v>
      </c>
      <c r="BB64" s="3" t="s">
        <v>18</v>
      </c>
      <c r="BE64" s="3" t="e">
        <f>VLOOKUP($A64,IRAO!$C:$E,3,0)</f>
        <v>#N/A</v>
      </c>
      <c r="BF64" s="3" t="s">
        <v>19</v>
      </c>
      <c r="BI64" s="3" t="e">
        <f>VLOOKUP($A64,KMAZ!$C:$E,3,0)</f>
        <v>#N/A</v>
      </c>
      <c r="BJ64" s="3" t="s">
        <v>20</v>
      </c>
      <c r="BM64" s="3" t="e">
        <f>VLOOKUP($A64,LSRG!$C:$E,3,0)</f>
        <v>#N/A</v>
      </c>
      <c r="BN64" s="3" t="s">
        <v>21</v>
      </c>
      <c r="BQ64" s="3">
        <f>VLOOKUP($A64,LKOH!$C:$E,3,0)</f>
        <v>443</v>
      </c>
      <c r="BR64" s="3" t="s">
        <v>22</v>
      </c>
      <c r="BU64" s="3" t="e">
        <f>VLOOKUP($A64,MVID!$C:$E,3,0)</f>
        <v>#N/A</v>
      </c>
      <c r="BV64" s="3" t="s">
        <v>23</v>
      </c>
      <c r="BY64" s="3" t="e">
        <f>VLOOKUP($A64,MAGN!$C:$E,3,0)</f>
        <v>#N/A</v>
      </c>
      <c r="BZ64" s="3" t="s">
        <v>24</v>
      </c>
      <c r="CC64" s="3" t="e">
        <f>VLOOKUP($A64,MTSS!$C:$E,3,0)</f>
        <v>#N/A</v>
      </c>
      <c r="CD64" s="3" t="s">
        <v>25</v>
      </c>
      <c r="CG64" s="3" t="e">
        <f>VLOOKUP($A64,MGNT!$C:$E,3,0)</f>
        <v>#N/A</v>
      </c>
      <c r="CH64" s="3" t="s">
        <v>26</v>
      </c>
      <c r="CK64" s="3" t="e">
        <f>VLOOKUP($A64,MFON!$C:$E,3,0)</f>
        <v>#N/A</v>
      </c>
      <c r="CL64" s="3" t="s">
        <v>27</v>
      </c>
      <c r="CO64" s="3" t="e">
        <f>VLOOKUP($A64,MOEX!$C:$E,3,0)</f>
        <v>#N/A</v>
      </c>
      <c r="CP64" s="3" t="s">
        <v>28</v>
      </c>
      <c r="CS64" s="3" t="e">
        <f>VLOOKUP($A64,MSTT!$C:$E,3,0)</f>
        <v>#N/A</v>
      </c>
      <c r="CT64" s="3" t="s">
        <v>29</v>
      </c>
      <c r="CW64" s="3" t="e">
        <f>VLOOKUP($A64,NLMK!$C:$E,3,0)</f>
        <v>#N/A</v>
      </c>
      <c r="CX64" s="3" t="s">
        <v>30</v>
      </c>
      <c r="DA64" s="3" t="e">
        <f>VLOOKUP($A64,NMTP!$C:$E,3,0)</f>
        <v>#N/A</v>
      </c>
      <c r="DB64" s="3" t="s">
        <v>31</v>
      </c>
      <c r="DE64" s="3" t="e">
        <f>VLOOKUP($A64,NVTK!$C:$E,3,0)</f>
        <v>#N/A</v>
      </c>
      <c r="DF64" s="3" t="s">
        <v>32</v>
      </c>
      <c r="DI64" s="3" t="e">
        <f>VLOOKUP($A64,PIKK!$C:$E,3,0)</f>
        <v>#N/A</v>
      </c>
      <c r="DJ64" s="3" t="s">
        <v>33</v>
      </c>
      <c r="DM64" s="3" t="e">
        <f>VLOOKUP($A64,ROSN!$C:$E,3,0)</f>
        <v>#N/A</v>
      </c>
      <c r="DN64" s="3" t="s">
        <v>34</v>
      </c>
      <c r="DQ64" s="3">
        <f>VLOOKUP($A64,RTKM!$C:$E,3,0)</f>
        <v>41.57</v>
      </c>
      <c r="DR64" s="3" t="s">
        <v>35</v>
      </c>
      <c r="DU64" s="3">
        <f>VLOOKUP($A64,RTKMP!$C:$E,3,0)</f>
        <v>30.95</v>
      </c>
      <c r="DV64" s="3" t="s">
        <v>36</v>
      </c>
      <c r="DY64" s="3" t="e">
        <f>VLOOKUP($A64,HYDR!$C:$E,3,0)</f>
        <v>#N/A</v>
      </c>
      <c r="DZ64" s="3" t="s">
        <v>37</v>
      </c>
      <c r="EC64" s="3" t="e">
        <f>VLOOKUP($A64,RUAL!$C:$E,3,0)</f>
        <v>#N/A</v>
      </c>
      <c r="ED64" s="3" t="s">
        <v>38</v>
      </c>
      <c r="EG64" s="3" t="e">
        <f>VLOOKUP($A64,SVAV!$C:$E,3,0)</f>
        <v>#N/A</v>
      </c>
      <c r="EH64" s="3" t="s">
        <v>39</v>
      </c>
      <c r="EK64" s="3">
        <f>VLOOKUP($A64,SBER!$C:$E,3,0)</f>
        <v>6647</v>
      </c>
      <c r="EL64" s="3" t="s">
        <v>40</v>
      </c>
      <c r="EO64" s="3">
        <f>VLOOKUP($A64,SBERP!$C:$E,3,0)</f>
        <v>102.93</v>
      </c>
      <c r="EP64" s="3" t="s">
        <v>41</v>
      </c>
      <c r="ES64" s="3" t="e">
        <f>VLOOKUP($A64,CHMF!$C:$E,3,0)</f>
        <v>#N/A</v>
      </c>
      <c r="ET64" s="3" t="s">
        <v>42</v>
      </c>
      <c r="EW64" s="3" t="e">
        <f>VLOOKUP($A64,AFKS!$C:$E,3,0)</f>
        <v>#N/A</v>
      </c>
      <c r="EX64" s="3" t="s">
        <v>43</v>
      </c>
      <c r="FA64" s="3">
        <f>VLOOKUP($A64,SNGS!$C:$E,3,0)</f>
        <v>9.5749999999999993</v>
      </c>
      <c r="FB64" s="3" t="s">
        <v>44</v>
      </c>
      <c r="FE64" s="3">
        <f>VLOOKUP($A64,SNGSP!$C:$E,3,0)</f>
        <v>7.1040000000000001</v>
      </c>
      <c r="FF64" s="3" t="s">
        <v>45</v>
      </c>
      <c r="FI64" s="3" t="e">
        <f>VLOOKUP($A64,TRMK!$C:$E,3,0)</f>
        <v>#N/A</v>
      </c>
      <c r="FJ64" s="3" t="s">
        <v>46</v>
      </c>
      <c r="FM64" s="3">
        <f>VLOOKUP($A64,TATN!$C:$E,3,0)</f>
        <v>27</v>
      </c>
      <c r="FN64" s="3" t="s">
        <v>47</v>
      </c>
      <c r="FQ64" s="3">
        <f>VLOOKUP($A64,TATNP!$C:$E,3,0)</f>
        <v>15.499000000000001</v>
      </c>
      <c r="FR64" s="3" t="s">
        <v>48</v>
      </c>
      <c r="FU64" s="3">
        <f>VLOOKUP($A64,TRNFP!$C:$E,3,0)</f>
        <v>11440</v>
      </c>
      <c r="FV64" s="3" t="s">
        <v>49</v>
      </c>
      <c r="FY64" s="3" t="e">
        <f>VLOOKUP($A64,URKA!$C:$E,3,0)</f>
        <v>#N/A</v>
      </c>
      <c r="FZ64" s="3" t="s">
        <v>50</v>
      </c>
      <c r="GC64" s="3" t="e">
        <f>VLOOKUP($A64,FEES!$C:$E,3,0)</f>
        <v>#N/A</v>
      </c>
      <c r="GD64" s="3" t="s">
        <v>51</v>
      </c>
      <c r="GG64" s="3" t="e">
        <f>VLOOKUP($A64,PHOR!$C:$E,3,0)</f>
        <v>#N/A</v>
      </c>
      <c r="GH64" s="3" t="s">
        <v>52</v>
      </c>
      <c r="GK64" s="3" t="e">
        <f>VLOOKUP($A64,GCHE!$C:$E,3,0)</f>
        <v>#N/A</v>
      </c>
      <c r="GL64" s="3" t="s">
        <v>53</v>
      </c>
      <c r="GO64" s="3" t="e">
        <f>VLOOKUP($A64,EONR!$C:$E,3,0)</f>
        <v>#N/A</v>
      </c>
    </row>
    <row r="65" spans="1:197" x14ac:dyDescent="0.45">
      <c r="A65" s="86">
        <v>37704</v>
      </c>
      <c r="B65" s="3" t="s">
        <v>5</v>
      </c>
      <c r="E65" s="3" t="e">
        <f>VLOOKUP($A65,POLY!$C:$E,3,0)</f>
        <v>#N/A</v>
      </c>
      <c r="F65" s="3" t="s">
        <v>6</v>
      </c>
      <c r="I65" s="3" t="e">
        <f>VLOOKUP($A65,YNDX!$C:$E,3,0)</f>
        <v>#N/A</v>
      </c>
      <c r="J65" s="3" t="s">
        <v>7</v>
      </c>
      <c r="M65" s="3" t="e">
        <f>VLOOKUP($A65,ALRS!$C:$E,3,0)</f>
        <v>#N/A</v>
      </c>
      <c r="N65" s="3" t="s">
        <v>8</v>
      </c>
      <c r="Q65" s="3" t="e">
        <f>VLOOKUP($A65,AKRN!$C:$E,3,0)</f>
        <v>#N/A</v>
      </c>
      <c r="R65" s="3" t="s">
        <v>9</v>
      </c>
      <c r="U65" s="3">
        <f>VLOOKUP($A65,AFLT!$C:$E,3,0)</f>
        <v>10.75</v>
      </c>
      <c r="V65" s="3" t="s">
        <v>10</v>
      </c>
      <c r="Y65" s="3" t="e">
        <f>VLOOKUP($A65,BSPB!$C:$E,3,0)</f>
        <v>#N/A</v>
      </c>
      <c r="Z65" s="3" t="s">
        <v>11</v>
      </c>
      <c r="AC65" s="3" t="e">
        <f>VLOOKUP($A65,BANE!$C:$E,3,0)</f>
        <v>#N/A</v>
      </c>
      <c r="AD65" s="3" t="s">
        <v>12</v>
      </c>
      <c r="AG65" s="3" t="e">
        <f>VLOOKUP($A65,BANEP!$C:$E,3,0)</f>
        <v>#N/A</v>
      </c>
      <c r="AH65" s="3" t="s">
        <v>13</v>
      </c>
      <c r="AK65" s="3" t="e">
        <f>VLOOKUP($A65,VTBR!$C:$E,3,0)</f>
        <v>#N/A</v>
      </c>
      <c r="AL65" s="3" t="s">
        <v>14</v>
      </c>
      <c r="AO65" s="3" t="e">
        <f>VLOOKUP($A65,VSMO!$C:$E,3,0)</f>
        <v>#N/A</v>
      </c>
      <c r="AP65" s="3" t="s">
        <v>15</v>
      </c>
      <c r="AS65" s="3" t="e">
        <f>VLOOKUP($A65,GAZP!$C:$E,3,0)</f>
        <v>#N/A</v>
      </c>
      <c r="AT65" s="3" t="s">
        <v>16</v>
      </c>
      <c r="AW65" s="3">
        <f>VLOOKUP($A65,GMKN!$C:$E,3,0)</f>
        <v>758.15</v>
      </c>
      <c r="AX65" s="3" t="s">
        <v>17</v>
      </c>
      <c r="BA65" s="3" t="e">
        <f>VLOOKUP($A65,DIXY!$C:$E,3,0)</f>
        <v>#N/A</v>
      </c>
      <c r="BB65" s="3" t="s">
        <v>18</v>
      </c>
      <c r="BE65" s="3" t="e">
        <f>VLOOKUP($A65,IRAO!$C:$E,3,0)</f>
        <v>#N/A</v>
      </c>
      <c r="BF65" s="3" t="s">
        <v>19</v>
      </c>
      <c r="BI65" s="3" t="e">
        <f>VLOOKUP($A65,KMAZ!$C:$E,3,0)</f>
        <v>#N/A</v>
      </c>
      <c r="BJ65" s="3" t="s">
        <v>20</v>
      </c>
      <c r="BM65" s="3" t="e">
        <f>VLOOKUP($A65,LSRG!$C:$E,3,0)</f>
        <v>#N/A</v>
      </c>
      <c r="BN65" s="3" t="s">
        <v>21</v>
      </c>
      <c r="BQ65" s="3">
        <f>VLOOKUP($A65,LKOH!$C:$E,3,0)</f>
        <v>438.39</v>
      </c>
      <c r="BR65" s="3" t="s">
        <v>22</v>
      </c>
      <c r="BU65" s="3" t="e">
        <f>VLOOKUP($A65,MVID!$C:$E,3,0)</f>
        <v>#N/A</v>
      </c>
      <c r="BV65" s="3" t="s">
        <v>23</v>
      </c>
      <c r="BY65" s="3" t="e">
        <f>VLOOKUP($A65,MAGN!$C:$E,3,0)</f>
        <v>#N/A</v>
      </c>
      <c r="BZ65" s="3" t="s">
        <v>24</v>
      </c>
      <c r="CC65" s="3" t="e">
        <f>VLOOKUP($A65,MTSS!$C:$E,3,0)</f>
        <v>#N/A</v>
      </c>
      <c r="CD65" s="3" t="s">
        <v>25</v>
      </c>
      <c r="CG65" s="3" t="e">
        <f>VLOOKUP($A65,MGNT!$C:$E,3,0)</f>
        <v>#N/A</v>
      </c>
      <c r="CH65" s="3" t="s">
        <v>26</v>
      </c>
      <c r="CK65" s="3" t="e">
        <f>VLOOKUP($A65,MFON!$C:$E,3,0)</f>
        <v>#N/A</v>
      </c>
      <c r="CL65" s="3" t="s">
        <v>27</v>
      </c>
      <c r="CO65" s="3" t="e">
        <f>VLOOKUP($A65,MOEX!$C:$E,3,0)</f>
        <v>#N/A</v>
      </c>
      <c r="CP65" s="3" t="s">
        <v>28</v>
      </c>
      <c r="CS65" s="3" t="e">
        <f>VLOOKUP($A65,MSTT!$C:$E,3,0)</f>
        <v>#N/A</v>
      </c>
      <c r="CT65" s="3" t="s">
        <v>29</v>
      </c>
      <c r="CW65" s="3" t="e">
        <f>VLOOKUP($A65,NLMK!$C:$E,3,0)</f>
        <v>#N/A</v>
      </c>
      <c r="CX65" s="3" t="s">
        <v>30</v>
      </c>
      <c r="DA65" s="3" t="e">
        <f>VLOOKUP($A65,NMTP!$C:$E,3,0)</f>
        <v>#N/A</v>
      </c>
      <c r="DB65" s="3" t="s">
        <v>31</v>
      </c>
      <c r="DE65" s="3" t="e">
        <f>VLOOKUP($A65,NVTK!$C:$E,3,0)</f>
        <v>#N/A</v>
      </c>
      <c r="DF65" s="3" t="s">
        <v>32</v>
      </c>
      <c r="DI65" s="3" t="e">
        <f>VLOOKUP($A65,PIKK!$C:$E,3,0)</f>
        <v>#N/A</v>
      </c>
      <c r="DJ65" s="3" t="s">
        <v>33</v>
      </c>
      <c r="DM65" s="3" t="e">
        <f>VLOOKUP($A65,ROSN!$C:$E,3,0)</f>
        <v>#N/A</v>
      </c>
      <c r="DN65" s="3" t="s">
        <v>34</v>
      </c>
      <c r="DQ65" s="3">
        <f>VLOOKUP($A65,RTKM!$C:$E,3,0)</f>
        <v>41.3</v>
      </c>
      <c r="DR65" s="3" t="s">
        <v>35</v>
      </c>
      <c r="DU65" s="3">
        <f>VLOOKUP($A65,RTKMP!$C:$E,3,0)</f>
        <v>29.25</v>
      </c>
      <c r="DV65" s="3" t="s">
        <v>36</v>
      </c>
      <c r="DY65" s="3" t="e">
        <f>VLOOKUP($A65,HYDR!$C:$E,3,0)</f>
        <v>#N/A</v>
      </c>
      <c r="DZ65" s="3" t="s">
        <v>37</v>
      </c>
      <c r="EC65" s="3" t="e">
        <f>VLOOKUP($A65,RUAL!$C:$E,3,0)</f>
        <v>#N/A</v>
      </c>
      <c r="ED65" s="3" t="s">
        <v>38</v>
      </c>
      <c r="EG65" s="3" t="e">
        <f>VLOOKUP($A65,SVAV!$C:$E,3,0)</f>
        <v>#N/A</v>
      </c>
      <c r="EH65" s="3" t="s">
        <v>39</v>
      </c>
      <c r="EK65" s="3">
        <f>VLOOKUP($A65,SBER!$C:$E,3,0)</f>
        <v>6535</v>
      </c>
      <c r="EL65" s="3" t="s">
        <v>40</v>
      </c>
      <c r="EO65" s="3">
        <f>VLOOKUP($A65,SBERP!$C:$E,3,0)</f>
        <v>103.1</v>
      </c>
      <c r="EP65" s="3" t="s">
        <v>41</v>
      </c>
      <c r="ES65" s="3" t="e">
        <f>VLOOKUP($A65,CHMF!$C:$E,3,0)</f>
        <v>#N/A</v>
      </c>
      <c r="ET65" s="3" t="s">
        <v>42</v>
      </c>
      <c r="EW65" s="3" t="e">
        <f>VLOOKUP($A65,AFKS!$C:$E,3,0)</f>
        <v>#N/A</v>
      </c>
      <c r="EX65" s="3" t="s">
        <v>43</v>
      </c>
      <c r="FA65" s="3">
        <f>VLOOKUP($A65,SNGS!$C:$E,3,0)</f>
        <v>9.3140000000000001</v>
      </c>
      <c r="FB65" s="3" t="s">
        <v>44</v>
      </c>
      <c r="FE65" s="3">
        <f>VLOOKUP($A65,SNGSP!$C:$E,3,0)</f>
        <v>6.8209999999999997</v>
      </c>
      <c r="FF65" s="3" t="s">
        <v>45</v>
      </c>
      <c r="FI65" s="3" t="e">
        <f>VLOOKUP($A65,TRMK!$C:$E,3,0)</f>
        <v>#N/A</v>
      </c>
      <c r="FJ65" s="3" t="s">
        <v>46</v>
      </c>
      <c r="FM65" s="3">
        <f>VLOOKUP($A65,TATN!$C:$E,3,0)</f>
        <v>26.55</v>
      </c>
      <c r="FN65" s="3" t="s">
        <v>47</v>
      </c>
      <c r="FQ65" s="3">
        <f>VLOOKUP($A65,TATNP!$C:$E,3,0)</f>
        <v>15.02</v>
      </c>
      <c r="FR65" s="3" t="s">
        <v>48</v>
      </c>
      <c r="FU65" s="3">
        <f>VLOOKUP($A65,TRNFP!$C:$E,3,0)</f>
        <v>11300</v>
      </c>
      <c r="FV65" s="3" t="s">
        <v>49</v>
      </c>
      <c r="FY65" s="3" t="e">
        <f>VLOOKUP($A65,URKA!$C:$E,3,0)</f>
        <v>#N/A</v>
      </c>
      <c r="FZ65" s="3" t="s">
        <v>50</v>
      </c>
      <c r="GC65" s="3" t="e">
        <f>VLOOKUP($A65,FEES!$C:$E,3,0)</f>
        <v>#N/A</v>
      </c>
      <c r="GD65" s="3" t="s">
        <v>51</v>
      </c>
      <c r="GG65" s="3" t="e">
        <f>VLOOKUP($A65,PHOR!$C:$E,3,0)</f>
        <v>#N/A</v>
      </c>
      <c r="GH65" s="3" t="s">
        <v>52</v>
      </c>
      <c r="GK65" s="3" t="e">
        <f>VLOOKUP($A65,GCHE!$C:$E,3,0)</f>
        <v>#N/A</v>
      </c>
      <c r="GL65" s="3" t="s">
        <v>53</v>
      </c>
      <c r="GO65" s="3" t="e">
        <f>VLOOKUP($A65,EONR!$C:$E,3,0)</f>
        <v>#N/A</v>
      </c>
    </row>
    <row r="66" spans="1:197" x14ac:dyDescent="0.45">
      <c r="A66" s="86">
        <v>37711</v>
      </c>
      <c r="B66" s="3" t="s">
        <v>5</v>
      </c>
      <c r="E66" s="3" t="e">
        <f>VLOOKUP($A66,POLY!$C:$E,3,0)</f>
        <v>#N/A</v>
      </c>
      <c r="F66" s="3" t="s">
        <v>6</v>
      </c>
      <c r="I66" s="3" t="e">
        <f>VLOOKUP($A66,YNDX!$C:$E,3,0)</f>
        <v>#N/A</v>
      </c>
      <c r="J66" s="3" t="s">
        <v>7</v>
      </c>
      <c r="M66" s="3" t="e">
        <f>VLOOKUP($A66,ALRS!$C:$E,3,0)</f>
        <v>#N/A</v>
      </c>
      <c r="N66" s="3" t="s">
        <v>8</v>
      </c>
      <c r="Q66" s="3" t="e">
        <f>VLOOKUP($A66,AKRN!$C:$E,3,0)</f>
        <v>#N/A</v>
      </c>
      <c r="R66" s="3" t="s">
        <v>9</v>
      </c>
      <c r="U66" s="3">
        <f>VLOOKUP($A66,AFLT!$C:$E,3,0)</f>
        <v>11.15</v>
      </c>
      <c r="V66" s="3" t="s">
        <v>10</v>
      </c>
      <c r="Y66" s="3" t="e">
        <f>VLOOKUP($A66,BSPB!$C:$E,3,0)</f>
        <v>#N/A</v>
      </c>
      <c r="Z66" s="3" t="s">
        <v>11</v>
      </c>
      <c r="AC66" s="3" t="e">
        <f>VLOOKUP($A66,BANE!$C:$E,3,0)</f>
        <v>#N/A</v>
      </c>
      <c r="AD66" s="3" t="s">
        <v>12</v>
      </c>
      <c r="AG66" s="3" t="e">
        <f>VLOOKUP($A66,BANEP!$C:$E,3,0)</f>
        <v>#N/A</v>
      </c>
      <c r="AH66" s="3" t="s">
        <v>13</v>
      </c>
      <c r="AK66" s="3" t="e">
        <f>VLOOKUP($A66,VTBR!$C:$E,3,0)</f>
        <v>#N/A</v>
      </c>
      <c r="AL66" s="3" t="s">
        <v>14</v>
      </c>
      <c r="AO66" s="3" t="e">
        <f>VLOOKUP($A66,VSMO!$C:$E,3,0)</f>
        <v>#N/A</v>
      </c>
      <c r="AP66" s="3" t="s">
        <v>15</v>
      </c>
      <c r="AS66" s="3" t="e">
        <f>VLOOKUP($A66,GAZP!$C:$E,3,0)</f>
        <v>#N/A</v>
      </c>
      <c r="AT66" s="3" t="s">
        <v>16</v>
      </c>
      <c r="AW66" s="3">
        <f>VLOOKUP($A66,GMKN!$C:$E,3,0)</f>
        <v>744</v>
      </c>
      <c r="AX66" s="3" t="s">
        <v>17</v>
      </c>
      <c r="BA66" s="3" t="e">
        <f>VLOOKUP($A66,DIXY!$C:$E,3,0)</f>
        <v>#N/A</v>
      </c>
      <c r="BB66" s="3" t="s">
        <v>18</v>
      </c>
      <c r="BE66" s="3" t="e">
        <f>VLOOKUP($A66,IRAO!$C:$E,3,0)</f>
        <v>#N/A</v>
      </c>
      <c r="BF66" s="3" t="s">
        <v>19</v>
      </c>
      <c r="BI66" s="3" t="e">
        <f>VLOOKUP($A66,KMAZ!$C:$E,3,0)</f>
        <v>#N/A</v>
      </c>
      <c r="BJ66" s="3" t="s">
        <v>20</v>
      </c>
      <c r="BM66" s="3" t="e">
        <f>VLOOKUP($A66,LSRG!$C:$E,3,0)</f>
        <v>#N/A</v>
      </c>
      <c r="BN66" s="3" t="s">
        <v>21</v>
      </c>
      <c r="BQ66" s="3">
        <f>VLOOKUP($A66,LKOH!$C:$E,3,0)</f>
        <v>440</v>
      </c>
      <c r="BR66" s="3" t="s">
        <v>22</v>
      </c>
      <c r="BU66" s="3" t="e">
        <f>VLOOKUP($A66,MVID!$C:$E,3,0)</f>
        <v>#N/A</v>
      </c>
      <c r="BV66" s="3" t="s">
        <v>23</v>
      </c>
      <c r="BY66" s="3" t="e">
        <f>VLOOKUP($A66,MAGN!$C:$E,3,0)</f>
        <v>#N/A</v>
      </c>
      <c r="BZ66" s="3" t="s">
        <v>24</v>
      </c>
      <c r="CC66" s="3" t="e">
        <f>VLOOKUP($A66,MTSS!$C:$E,3,0)</f>
        <v>#N/A</v>
      </c>
      <c r="CD66" s="3" t="s">
        <v>25</v>
      </c>
      <c r="CG66" s="3" t="e">
        <f>VLOOKUP($A66,MGNT!$C:$E,3,0)</f>
        <v>#N/A</v>
      </c>
      <c r="CH66" s="3" t="s">
        <v>26</v>
      </c>
      <c r="CK66" s="3" t="e">
        <f>VLOOKUP($A66,MFON!$C:$E,3,0)</f>
        <v>#N/A</v>
      </c>
      <c r="CL66" s="3" t="s">
        <v>27</v>
      </c>
      <c r="CO66" s="3" t="e">
        <f>VLOOKUP($A66,MOEX!$C:$E,3,0)</f>
        <v>#N/A</v>
      </c>
      <c r="CP66" s="3" t="s">
        <v>28</v>
      </c>
      <c r="CS66" s="3" t="e">
        <f>VLOOKUP($A66,MSTT!$C:$E,3,0)</f>
        <v>#N/A</v>
      </c>
      <c r="CT66" s="3" t="s">
        <v>29</v>
      </c>
      <c r="CW66" s="3" t="e">
        <f>VLOOKUP($A66,NLMK!$C:$E,3,0)</f>
        <v>#N/A</v>
      </c>
      <c r="CX66" s="3" t="s">
        <v>30</v>
      </c>
      <c r="DA66" s="3" t="e">
        <f>VLOOKUP($A66,NMTP!$C:$E,3,0)</f>
        <v>#N/A</v>
      </c>
      <c r="DB66" s="3" t="s">
        <v>31</v>
      </c>
      <c r="DE66" s="3" t="e">
        <f>VLOOKUP($A66,NVTK!$C:$E,3,0)</f>
        <v>#N/A</v>
      </c>
      <c r="DF66" s="3" t="s">
        <v>32</v>
      </c>
      <c r="DI66" s="3" t="e">
        <f>VLOOKUP($A66,PIKK!$C:$E,3,0)</f>
        <v>#N/A</v>
      </c>
      <c r="DJ66" s="3" t="s">
        <v>33</v>
      </c>
      <c r="DM66" s="3" t="e">
        <f>VLOOKUP($A66,ROSN!$C:$E,3,0)</f>
        <v>#N/A</v>
      </c>
      <c r="DN66" s="3" t="s">
        <v>34</v>
      </c>
      <c r="DQ66" s="3">
        <f>VLOOKUP($A66,RTKM!$C:$E,3,0)</f>
        <v>42.2</v>
      </c>
      <c r="DR66" s="3" t="s">
        <v>35</v>
      </c>
      <c r="DU66" s="3">
        <f>VLOOKUP($A66,RTKMP!$C:$E,3,0)</f>
        <v>29.77</v>
      </c>
      <c r="DV66" s="3" t="s">
        <v>36</v>
      </c>
      <c r="DY66" s="3" t="e">
        <f>VLOOKUP($A66,HYDR!$C:$E,3,0)</f>
        <v>#N/A</v>
      </c>
      <c r="DZ66" s="3" t="s">
        <v>37</v>
      </c>
      <c r="EC66" s="3" t="e">
        <f>VLOOKUP($A66,RUAL!$C:$E,3,0)</f>
        <v>#N/A</v>
      </c>
      <c r="ED66" s="3" t="s">
        <v>38</v>
      </c>
      <c r="EG66" s="3" t="e">
        <f>VLOOKUP($A66,SVAV!$C:$E,3,0)</f>
        <v>#N/A</v>
      </c>
      <c r="EH66" s="3" t="s">
        <v>39</v>
      </c>
      <c r="EK66" s="3">
        <f>VLOOKUP($A66,SBER!$C:$E,3,0)</f>
        <v>6643</v>
      </c>
      <c r="EL66" s="3" t="s">
        <v>40</v>
      </c>
      <c r="EO66" s="3">
        <f>VLOOKUP($A66,SBERP!$C:$E,3,0)</f>
        <v>104.64</v>
      </c>
      <c r="EP66" s="3" t="s">
        <v>41</v>
      </c>
      <c r="ES66" s="3" t="e">
        <f>VLOOKUP($A66,CHMF!$C:$E,3,0)</f>
        <v>#N/A</v>
      </c>
      <c r="ET66" s="3" t="s">
        <v>42</v>
      </c>
      <c r="EW66" s="3" t="e">
        <f>VLOOKUP($A66,AFKS!$C:$E,3,0)</f>
        <v>#N/A</v>
      </c>
      <c r="EX66" s="3" t="s">
        <v>43</v>
      </c>
      <c r="FA66" s="3">
        <f>VLOOKUP($A66,SNGS!$C:$E,3,0)</f>
        <v>9.2469999999999999</v>
      </c>
      <c r="FB66" s="3" t="s">
        <v>44</v>
      </c>
      <c r="FE66" s="3">
        <f>VLOOKUP($A66,SNGSP!$C:$E,3,0)</f>
        <v>6.6849999999999996</v>
      </c>
      <c r="FF66" s="3" t="s">
        <v>45</v>
      </c>
      <c r="FI66" s="3" t="e">
        <f>VLOOKUP($A66,TRMK!$C:$E,3,0)</f>
        <v>#N/A</v>
      </c>
      <c r="FJ66" s="3" t="s">
        <v>46</v>
      </c>
      <c r="FM66" s="3">
        <f>VLOOKUP($A66,TATN!$C:$E,3,0)</f>
        <v>26.65</v>
      </c>
      <c r="FN66" s="3" t="s">
        <v>47</v>
      </c>
      <c r="FQ66" s="3">
        <f>VLOOKUP($A66,TATNP!$C:$E,3,0)</f>
        <v>14.9</v>
      </c>
      <c r="FR66" s="3" t="s">
        <v>48</v>
      </c>
      <c r="FU66" s="3">
        <f>VLOOKUP($A66,TRNFP!$C:$E,3,0)</f>
        <v>11250</v>
      </c>
      <c r="FV66" s="3" t="s">
        <v>49</v>
      </c>
      <c r="FY66" s="3" t="e">
        <f>VLOOKUP($A66,URKA!$C:$E,3,0)</f>
        <v>#N/A</v>
      </c>
      <c r="FZ66" s="3" t="s">
        <v>50</v>
      </c>
      <c r="GC66" s="3" t="e">
        <f>VLOOKUP($A66,FEES!$C:$E,3,0)</f>
        <v>#N/A</v>
      </c>
      <c r="GD66" s="3" t="s">
        <v>51</v>
      </c>
      <c r="GG66" s="3" t="e">
        <f>VLOOKUP($A66,PHOR!$C:$E,3,0)</f>
        <v>#N/A</v>
      </c>
      <c r="GH66" s="3" t="s">
        <v>52</v>
      </c>
      <c r="GK66" s="3" t="e">
        <f>VLOOKUP($A66,GCHE!$C:$E,3,0)</f>
        <v>#N/A</v>
      </c>
      <c r="GL66" s="3" t="s">
        <v>53</v>
      </c>
      <c r="GO66" s="3" t="e">
        <f>VLOOKUP($A66,EONR!$C:$E,3,0)</f>
        <v>#N/A</v>
      </c>
    </row>
    <row r="67" spans="1:197" x14ac:dyDescent="0.45">
      <c r="A67" s="86">
        <v>37718</v>
      </c>
      <c r="B67" s="3" t="s">
        <v>5</v>
      </c>
      <c r="E67" s="3" t="e">
        <f>VLOOKUP($A67,POLY!$C:$E,3,0)</f>
        <v>#N/A</v>
      </c>
      <c r="F67" s="3" t="s">
        <v>6</v>
      </c>
      <c r="I67" s="3" t="e">
        <f>VLOOKUP($A67,YNDX!$C:$E,3,0)</f>
        <v>#N/A</v>
      </c>
      <c r="J67" s="3" t="s">
        <v>7</v>
      </c>
      <c r="M67" s="3" t="e">
        <f>VLOOKUP($A67,ALRS!$C:$E,3,0)</f>
        <v>#N/A</v>
      </c>
      <c r="N67" s="3" t="s">
        <v>8</v>
      </c>
      <c r="Q67" s="3" t="e">
        <f>VLOOKUP($A67,AKRN!$C:$E,3,0)</f>
        <v>#N/A</v>
      </c>
      <c r="R67" s="3" t="s">
        <v>9</v>
      </c>
      <c r="U67" s="3">
        <f>VLOOKUP($A67,AFLT!$C:$E,3,0)</f>
        <v>11.01</v>
      </c>
      <c r="V67" s="3" t="s">
        <v>10</v>
      </c>
      <c r="Y67" s="3" t="e">
        <f>VLOOKUP($A67,BSPB!$C:$E,3,0)</f>
        <v>#N/A</v>
      </c>
      <c r="Z67" s="3" t="s">
        <v>11</v>
      </c>
      <c r="AC67" s="3" t="e">
        <f>VLOOKUP($A67,BANE!$C:$E,3,0)</f>
        <v>#N/A</v>
      </c>
      <c r="AD67" s="3" t="s">
        <v>12</v>
      </c>
      <c r="AG67" s="3" t="e">
        <f>VLOOKUP($A67,BANEP!$C:$E,3,0)</f>
        <v>#N/A</v>
      </c>
      <c r="AH67" s="3" t="s">
        <v>13</v>
      </c>
      <c r="AK67" s="3" t="e">
        <f>VLOOKUP($A67,VTBR!$C:$E,3,0)</f>
        <v>#N/A</v>
      </c>
      <c r="AL67" s="3" t="s">
        <v>14</v>
      </c>
      <c r="AO67" s="3" t="e">
        <f>VLOOKUP($A67,VSMO!$C:$E,3,0)</f>
        <v>#N/A</v>
      </c>
      <c r="AP67" s="3" t="s">
        <v>15</v>
      </c>
      <c r="AS67" s="3" t="e">
        <f>VLOOKUP($A67,GAZP!$C:$E,3,0)</f>
        <v>#N/A</v>
      </c>
      <c r="AT67" s="3" t="s">
        <v>16</v>
      </c>
      <c r="AW67" s="3">
        <f>VLOOKUP($A67,GMKN!$C:$E,3,0)</f>
        <v>762</v>
      </c>
      <c r="AX67" s="3" t="s">
        <v>17</v>
      </c>
      <c r="BA67" s="3" t="e">
        <f>VLOOKUP($A67,DIXY!$C:$E,3,0)</f>
        <v>#N/A</v>
      </c>
      <c r="BB67" s="3" t="s">
        <v>18</v>
      </c>
      <c r="BE67" s="3" t="e">
        <f>VLOOKUP($A67,IRAO!$C:$E,3,0)</f>
        <v>#N/A</v>
      </c>
      <c r="BF67" s="3" t="s">
        <v>19</v>
      </c>
      <c r="BI67" s="3" t="e">
        <f>VLOOKUP($A67,KMAZ!$C:$E,3,0)</f>
        <v>#N/A</v>
      </c>
      <c r="BJ67" s="3" t="s">
        <v>20</v>
      </c>
      <c r="BM67" s="3" t="e">
        <f>VLOOKUP($A67,LSRG!$C:$E,3,0)</f>
        <v>#N/A</v>
      </c>
      <c r="BN67" s="3" t="s">
        <v>21</v>
      </c>
      <c r="BQ67" s="3">
        <f>VLOOKUP($A67,LKOH!$C:$E,3,0)</f>
        <v>451.7</v>
      </c>
      <c r="BR67" s="3" t="s">
        <v>22</v>
      </c>
      <c r="BU67" s="3" t="e">
        <f>VLOOKUP($A67,MVID!$C:$E,3,0)</f>
        <v>#N/A</v>
      </c>
      <c r="BV67" s="3" t="s">
        <v>23</v>
      </c>
      <c r="BY67" s="3" t="e">
        <f>VLOOKUP($A67,MAGN!$C:$E,3,0)</f>
        <v>#N/A</v>
      </c>
      <c r="BZ67" s="3" t="s">
        <v>24</v>
      </c>
      <c r="CC67" s="3" t="e">
        <f>VLOOKUP($A67,MTSS!$C:$E,3,0)</f>
        <v>#N/A</v>
      </c>
      <c r="CD67" s="3" t="s">
        <v>25</v>
      </c>
      <c r="CG67" s="3" t="e">
        <f>VLOOKUP($A67,MGNT!$C:$E,3,0)</f>
        <v>#N/A</v>
      </c>
      <c r="CH67" s="3" t="s">
        <v>26</v>
      </c>
      <c r="CK67" s="3" t="e">
        <f>VLOOKUP($A67,MFON!$C:$E,3,0)</f>
        <v>#N/A</v>
      </c>
      <c r="CL67" s="3" t="s">
        <v>27</v>
      </c>
      <c r="CO67" s="3" t="e">
        <f>VLOOKUP($A67,MOEX!$C:$E,3,0)</f>
        <v>#N/A</v>
      </c>
      <c r="CP67" s="3" t="s">
        <v>28</v>
      </c>
      <c r="CS67" s="3" t="e">
        <f>VLOOKUP($A67,MSTT!$C:$E,3,0)</f>
        <v>#N/A</v>
      </c>
      <c r="CT67" s="3" t="s">
        <v>29</v>
      </c>
      <c r="CW67" s="3" t="e">
        <f>VLOOKUP($A67,NLMK!$C:$E,3,0)</f>
        <v>#N/A</v>
      </c>
      <c r="CX67" s="3" t="s">
        <v>30</v>
      </c>
      <c r="DA67" s="3" t="e">
        <f>VLOOKUP($A67,NMTP!$C:$E,3,0)</f>
        <v>#N/A</v>
      </c>
      <c r="DB67" s="3" t="s">
        <v>31</v>
      </c>
      <c r="DE67" s="3" t="e">
        <f>VLOOKUP($A67,NVTK!$C:$E,3,0)</f>
        <v>#N/A</v>
      </c>
      <c r="DF67" s="3" t="s">
        <v>32</v>
      </c>
      <c r="DI67" s="3" t="e">
        <f>VLOOKUP($A67,PIKK!$C:$E,3,0)</f>
        <v>#N/A</v>
      </c>
      <c r="DJ67" s="3" t="s">
        <v>33</v>
      </c>
      <c r="DM67" s="3" t="e">
        <f>VLOOKUP($A67,ROSN!$C:$E,3,0)</f>
        <v>#N/A</v>
      </c>
      <c r="DN67" s="3" t="s">
        <v>34</v>
      </c>
      <c r="DQ67" s="3">
        <f>VLOOKUP($A67,RTKM!$C:$E,3,0)</f>
        <v>42.39</v>
      </c>
      <c r="DR67" s="3" t="s">
        <v>35</v>
      </c>
      <c r="DU67" s="3">
        <f>VLOOKUP($A67,RTKMP!$C:$E,3,0)</f>
        <v>29.9</v>
      </c>
      <c r="DV67" s="3" t="s">
        <v>36</v>
      </c>
      <c r="DY67" s="3" t="e">
        <f>VLOOKUP($A67,HYDR!$C:$E,3,0)</f>
        <v>#N/A</v>
      </c>
      <c r="DZ67" s="3" t="s">
        <v>37</v>
      </c>
      <c r="EC67" s="3" t="e">
        <f>VLOOKUP($A67,RUAL!$C:$E,3,0)</f>
        <v>#N/A</v>
      </c>
      <c r="ED67" s="3" t="s">
        <v>38</v>
      </c>
      <c r="EG67" s="3" t="e">
        <f>VLOOKUP($A67,SVAV!$C:$E,3,0)</f>
        <v>#N/A</v>
      </c>
      <c r="EH67" s="3" t="s">
        <v>39</v>
      </c>
      <c r="EK67" s="3">
        <f>VLOOKUP($A67,SBER!$C:$E,3,0)</f>
        <v>6725.99</v>
      </c>
      <c r="EL67" s="3" t="s">
        <v>40</v>
      </c>
      <c r="EO67" s="3">
        <f>VLOOKUP($A67,SBERP!$C:$E,3,0)</f>
        <v>107.19</v>
      </c>
      <c r="EP67" s="3" t="s">
        <v>41</v>
      </c>
      <c r="ES67" s="3" t="e">
        <f>VLOOKUP($A67,CHMF!$C:$E,3,0)</f>
        <v>#N/A</v>
      </c>
      <c r="ET67" s="3" t="s">
        <v>42</v>
      </c>
      <c r="EW67" s="3" t="e">
        <f>VLOOKUP($A67,AFKS!$C:$E,3,0)</f>
        <v>#N/A</v>
      </c>
      <c r="EX67" s="3" t="s">
        <v>43</v>
      </c>
      <c r="FA67" s="3">
        <f>VLOOKUP($A67,SNGS!$C:$E,3,0)</f>
        <v>10.25</v>
      </c>
      <c r="FB67" s="3" t="s">
        <v>44</v>
      </c>
      <c r="FE67" s="3">
        <f>VLOOKUP($A67,SNGSP!$C:$E,3,0)</f>
        <v>7.52</v>
      </c>
      <c r="FF67" s="3" t="s">
        <v>45</v>
      </c>
      <c r="FI67" s="3" t="e">
        <f>VLOOKUP($A67,TRMK!$C:$E,3,0)</f>
        <v>#N/A</v>
      </c>
      <c r="FJ67" s="3" t="s">
        <v>46</v>
      </c>
      <c r="FM67" s="3">
        <f>VLOOKUP($A67,TATN!$C:$E,3,0)</f>
        <v>26.06</v>
      </c>
      <c r="FN67" s="3" t="s">
        <v>47</v>
      </c>
      <c r="FQ67" s="3">
        <f>VLOOKUP($A67,TATNP!$C:$E,3,0)</f>
        <v>15.16</v>
      </c>
      <c r="FR67" s="3" t="s">
        <v>48</v>
      </c>
      <c r="FU67" s="3">
        <f>VLOOKUP($A67,TRNFP!$C:$E,3,0)</f>
        <v>11478</v>
      </c>
      <c r="FV67" s="3" t="s">
        <v>49</v>
      </c>
      <c r="FY67" s="3" t="e">
        <f>VLOOKUP($A67,URKA!$C:$E,3,0)</f>
        <v>#N/A</v>
      </c>
      <c r="FZ67" s="3" t="s">
        <v>50</v>
      </c>
      <c r="GC67" s="3" t="e">
        <f>VLOOKUP($A67,FEES!$C:$E,3,0)</f>
        <v>#N/A</v>
      </c>
      <c r="GD67" s="3" t="s">
        <v>51</v>
      </c>
      <c r="GG67" s="3" t="e">
        <f>VLOOKUP($A67,PHOR!$C:$E,3,0)</f>
        <v>#N/A</v>
      </c>
      <c r="GH67" s="3" t="s">
        <v>52</v>
      </c>
      <c r="GK67" s="3" t="e">
        <f>VLOOKUP($A67,GCHE!$C:$E,3,0)</f>
        <v>#N/A</v>
      </c>
      <c r="GL67" s="3" t="s">
        <v>53</v>
      </c>
      <c r="GO67" s="3" t="e">
        <f>VLOOKUP($A67,EONR!$C:$E,3,0)</f>
        <v>#N/A</v>
      </c>
    </row>
    <row r="68" spans="1:197" x14ac:dyDescent="0.45">
      <c r="A68" s="86">
        <v>37725</v>
      </c>
      <c r="B68" s="3" t="s">
        <v>5</v>
      </c>
      <c r="E68" s="3" t="e">
        <f>VLOOKUP($A68,POLY!$C:$E,3,0)</f>
        <v>#N/A</v>
      </c>
      <c r="F68" s="3" t="s">
        <v>6</v>
      </c>
      <c r="I68" s="3" t="e">
        <f>VLOOKUP($A68,YNDX!$C:$E,3,0)</f>
        <v>#N/A</v>
      </c>
      <c r="J68" s="3" t="s">
        <v>7</v>
      </c>
      <c r="M68" s="3" t="e">
        <f>VLOOKUP($A68,ALRS!$C:$E,3,0)</f>
        <v>#N/A</v>
      </c>
      <c r="N68" s="3" t="s">
        <v>8</v>
      </c>
      <c r="Q68" s="3" t="e">
        <f>VLOOKUP($A68,AKRN!$C:$E,3,0)</f>
        <v>#N/A</v>
      </c>
      <c r="R68" s="3" t="s">
        <v>9</v>
      </c>
      <c r="U68" s="3">
        <f>VLOOKUP($A68,AFLT!$C:$E,3,0)</f>
        <v>11</v>
      </c>
      <c r="V68" s="3" t="s">
        <v>10</v>
      </c>
      <c r="Y68" s="3" t="e">
        <f>VLOOKUP($A68,BSPB!$C:$E,3,0)</f>
        <v>#N/A</v>
      </c>
      <c r="Z68" s="3" t="s">
        <v>11</v>
      </c>
      <c r="AC68" s="3" t="e">
        <f>VLOOKUP($A68,BANE!$C:$E,3,0)</f>
        <v>#N/A</v>
      </c>
      <c r="AD68" s="3" t="s">
        <v>12</v>
      </c>
      <c r="AG68" s="3" t="e">
        <f>VLOOKUP($A68,BANEP!$C:$E,3,0)</f>
        <v>#N/A</v>
      </c>
      <c r="AH68" s="3" t="s">
        <v>13</v>
      </c>
      <c r="AK68" s="3" t="e">
        <f>VLOOKUP($A68,VTBR!$C:$E,3,0)</f>
        <v>#N/A</v>
      </c>
      <c r="AL68" s="3" t="s">
        <v>14</v>
      </c>
      <c r="AO68" s="3" t="e">
        <f>VLOOKUP($A68,VSMO!$C:$E,3,0)</f>
        <v>#N/A</v>
      </c>
      <c r="AP68" s="3" t="s">
        <v>15</v>
      </c>
      <c r="AS68" s="3" t="e">
        <f>VLOOKUP($A68,GAZP!$C:$E,3,0)</f>
        <v>#N/A</v>
      </c>
      <c r="AT68" s="3" t="s">
        <v>16</v>
      </c>
      <c r="AW68" s="3">
        <f>VLOOKUP($A68,GMKN!$C:$E,3,0)</f>
        <v>762.95</v>
      </c>
      <c r="AX68" s="3" t="s">
        <v>17</v>
      </c>
      <c r="BA68" s="3" t="e">
        <f>VLOOKUP($A68,DIXY!$C:$E,3,0)</f>
        <v>#N/A</v>
      </c>
      <c r="BB68" s="3" t="s">
        <v>18</v>
      </c>
      <c r="BE68" s="3" t="e">
        <f>VLOOKUP($A68,IRAO!$C:$E,3,0)</f>
        <v>#N/A</v>
      </c>
      <c r="BF68" s="3" t="s">
        <v>19</v>
      </c>
      <c r="BI68" s="3" t="e">
        <f>VLOOKUP($A68,KMAZ!$C:$E,3,0)</f>
        <v>#N/A</v>
      </c>
      <c r="BJ68" s="3" t="s">
        <v>20</v>
      </c>
      <c r="BM68" s="3" t="e">
        <f>VLOOKUP($A68,LSRG!$C:$E,3,0)</f>
        <v>#N/A</v>
      </c>
      <c r="BN68" s="3" t="s">
        <v>21</v>
      </c>
      <c r="BQ68" s="3">
        <f>VLOOKUP($A68,LKOH!$C:$E,3,0)</f>
        <v>491.99</v>
      </c>
      <c r="BR68" s="3" t="s">
        <v>22</v>
      </c>
      <c r="BU68" s="3" t="e">
        <f>VLOOKUP($A68,MVID!$C:$E,3,0)</f>
        <v>#N/A</v>
      </c>
      <c r="BV68" s="3" t="s">
        <v>23</v>
      </c>
      <c r="BY68" s="3" t="e">
        <f>VLOOKUP($A68,MAGN!$C:$E,3,0)</f>
        <v>#N/A</v>
      </c>
      <c r="BZ68" s="3" t="s">
        <v>24</v>
      </c>
      <c r="CC68" s="3" t="e">
        <f>VLOOKUP($A68,MTSS!$C:$E,3,0)</f>
        <v>#N/A</v>
      </c>
      <c r="CD68" s="3" t="s">
        <v>25</v>
      </c>
      <c r="CG68" s="3" t="e">
        <f>VLOOKUP($A68,MGNT!$C:$E,3,0)</f>
        <v>#N/A</v>
      </c>
      <c r="CH68" s="3" t="s">
        <v>26</v>
      </c>
      <c r="CK68" s="3" t="e">
        <f>VLOOKUP($A68,MFON!$C:$E,3,0)</f>
        <v>#N/A</v>
      </c>
      <c r="CL68" s="3" t="s">
        <v>27</v>
      </c>
      <c r="CO68" s="3" t="e">
        <f>VLOOKUP($A68,MOEX!$C:$E,3,0)</f>
        <v>#N/A</v>
      </c>
      <c r="CP68" s="3" t="s">
        <v>28</v>
      </c>
      <c r="CS68" s="3" t="e">
        <f>VLOOKUP($A68,MSTT!$C:$E,3,0)</f>
        <v>#N/A</v>
      </c>
      <c r="CT68" s="3" t="s">
        <v>29</v>
      </c>
      <c r="CW68" s="3" t="e">
        <f>VLOOKUP($A68,NLMK!$C:$E,3,0)</f>
        <v>#N/A</v>
      </c>
      <c r="CX68" s="3" t="s">
        <v>30</v>
      </c>
      <c r="DA68" s="3" t="e">
        <f>VLOOKUP($A68,NMTP!$C:$E,3,0)</f>
        <v>#N/A</v>
      </c>
      <c r="DB68" s="3" t="s">
        <v>31</v>
      </c>
      <c r="DE68" s="3" t="e">
        <f>VLOOKUP($A68,NVTK!$C:$E,3,0)</f>
        <v>#N/A</v>
      </c>
      <c r="DF68" s="3" t="s">
        <v>32</v>
      </c>
      <c r="DI68" s="3" t="e">
        <f>VLOOKUP($A68,PIKK!$C:$E,3,0)</f>
        <v>#N/A</v>
      </c>
      <c r="DJ68" s="3" t="s">
        <v>33</v>
      </c>
      <c r="DM68" s="3" t="e">
        <f>VLOOKUP($A68,ROSN!$C:$E,3,0)</f>
        <v>#N/A</v>
      </c>
      <c r="DN68" s="3" t="s">
        <v>34</v>
      </c>
      <c r="DQ68" s="3">
        <f>VLOOKUP($A68,RTKM!$C:$E,3,0)</f>
        <v>43.52</v>
      </c>
      <c r="DR68" s="3" t="s">
        <v>35</v>
      </c>
      <c r="DU68" s="3">
        <f>VLOOKUP($A68,RTKMP!$C:$E,3,0)</f>
        <v>31.39</v>
      </c>
      <c r="DV68" s="3" t="s">
        <v>36</v>
      </c>
      <c r="DY68" s="3" t="e">
        <f>VLOOKUP($A68,HYDR!$C:$E,3,0)</f>
        <v>#N/A</v>
      </c>
      <c r="DZ68" s="3" t="s">
        <v>37</v>
      </c>
      <c r="EC68" s="3" t="e">
        <f>VLOOKUP($A68,RUAL!$C:$E,3,0)</f>
        <v>#N/A</v>
      </c>
      <c r="ED68" s="3" t="s">
        <v>38</v>
      </c>
      <c r="EG68" s="3" t="e">
        <f>VLOOKUP($A68,SVAV!$C:$E,3,0)</f>
        <v>#N/A</v>
      </c>
      <c r="EH68" s="3" t="s">
        <v>39</v>
      </c>
      <c r="EK68" s="3">
        <f>VLOOKUP($A68,SBER!$C:$E,3,0)</f>
        <v>6999.99</v>
      </c>
      <c r="EL68" s="3" t="s">
        <v>40</v>
      </c>
      <c r="EO68" s="3">
        <f>VLOOKUP($A68,SBERP!$C:$E,3,0)</f>
        <v>106.86</v>
      </c>
      <c r="EP68" s="3" t="s">
        <v>41</v>
      </c>
      <c r="ES68" s="3" t="e">
        <f>VLOOKUP($A68,CHMF!$C:$E,3,0)</f>
        <v>#N/A</v>
      </c>
      <c r="ET68" s="3" t="s">
        <v>42</v>
      </c>
      <c r="EW68" s="3" t="e">
        <f>VLOOKUP($A68,AFKS!$C:$E,3,0)</f>
        <v>#N/A</v>
      </c>
      <c r="EX68" s="3" t="s">
        <v>43</v>
      </c>
      <c r="FA68" s="3">
        <f>VLOOKUP($A68,SNGS!$C:$E,3,0)</f>
        <v>12.865</v>
      </c>
      <c r="FB68" s="3" t="s">
        <v>44</v>
      </c>
      <c r="FE68" s="3">
        <f>VLOOKUP($A68,SNGSP!$C:$E,3,0)</f>
        <v>8.202</v>
      </c>
      <c r="FF68" s="3" t="s">
        <v>45</v>
      </c>
      <c r="FI68" s="3" t="e">
        <f>VLOOKUP($A68,TRMK!$C:$E,3,0)</f>
        <v>#N/A</v>
      </c>
      <c r="FJ68" s="3" t="s">
        <v>46</v>
      </c>
      <c r="FM68" s="3">
        <f>VLOOKUP($A68,TATN!$C:$E,3,0)</f>
        <v>28.63</v>
      </c>
      <c r="FN68" s="3" t="s">
        <v>47</v>
      </c>
      <c r="FQ68" s="3">
        <f>VLOOKUP($A68,TATNP!$C:$E,3,0)</f>
        <v>16.3</v>
      </c>
      <c r="FR68" s="3" t="s">
        <v>48</v>
      </c>
      <c r="FU68" s="3">
        <f>VLOOKUP($A68,TRNFP!$C:$E,3,0)</f>
        <v>11460.03</v>
      </c>
      <c r="FV68" s="3" t="s">
        <v>49</v>
      </c>
      <c r="FY68" s="3" t="e">
        <f>VLOOKUP($A68,URKA!$C:$E,3,0)</f>
        <v>#N/A</v>
      </c>
      <c r="FZ68" s="3" t="s">
        <v>50</v>
      </c>
      <c r="GC68" s="3" t="e">
        <f>VLOOKUP($A68,FEES!$C:$E,3,0)</f>
        <v>#N/A</v>
      </c>
      <c r="GD68" s="3" t="s">
        <v>51</v>
      </c>
      <c r="GG68" s="3" t="e">
        <f>VLOOKUP($A68,PHOR!$C:$E,3,0)</f>
        <v>#N/A</v>
      </c>
      <c r="GH68" s="3" t="s">
        <v>52</v>
      </c>
      <c r="GK68" s="3" t="e">
        <f>VLOOKUP($A68,GCHE!$C:$E,3,0)</f>
        <v>#N/A</v>
      </c>
      <c r="GL68" s="3" t="s">
        <v>53</v>
      </c>
      <c r="GO68" s="3" t="e">
        <f>VLOOKUP($A68,EONR!$C:$E,3,0)</f>
        <v>#N/A</v>
      </c>
    </row>
    <row r="69" spans="1:197" x14ac:dyDescent="0.45">
      <c r="A69" s="86">
        <v>37732</v>
      </c>
      <c r="B69" s="3" t="s">
        <v>5</v>
      </c>
      <c r="E69" s="3" t="e">
        <f>VLOOKUP($A69,POLY!$C:$E,3,0)</f>
        <v>#N/A</v>
      </c>
      <c r="F69" s="3" t="s">
        <v>6</v>
      </c>
      <c r="I69" s="3" t="e">
        <f>VLOOKUP($A69,YNDX!$C:$E,3,0)</f>
        <v>#N/A</v>
      </c>
      <c r="J69" s="3" t="s">
        <v>7</v>
      </c>
      <c r="M69" s="3" t="e">
        <f>VLOOKUP($A69,ALRS!$C:$E,3,0)</f>
        <v>#N/A</v>
      </c>
      <c r="N69" s="3" t="s">
        <v>8</v>
      </c>
      <c r="Q69" s="3" t="e">
        <f>VLOOKUP($A69,AKRN!$C:$E,3,0)</f>
        <v>#N/A</v>
      </c>
      <c r="R69" s="3" t="s">
        <v>9</v>
      </c>
      <c r="U69" s="3">
        <f>VLOOKUP($A69,AFLT!$C:$E,3,0)</f>
        <v>11</v>
      </c>
      <c r="V69" s="3" t="s">
        <v>10</v>
      </c>
      <c r="Y69" s="3" t="e">
        <f>VLOOKUP($A69,BSPB!$C:$E,3,0)</f>
        <v>#N/A</v>
      </c>
      <c r="Z69" s="3" t="s">
        <v>11</v>
      </c>
      <c r="AC69" s="3" t="e">
        <f>VLOOKUP($A69,BANE!$C:$E,3,0)</f>
        <v>#N/A</v>
      </c>
      <c r="AD69" s="3" t="s">
        <v>12</v>
      </c>
      <c r="AG69" s="3" t="e">
        <f>VLOOKUP($A69,BANEP!$C:$E,3,0)</f>
        <v>#N/A</v>
      </c>
      <c r="AH69" s="3" t="s">
        <v>13</v>
      </c>
      <c r="AK69" s="3" t="e">
        <f>VLOOKUP($A69,VTBR!$C:$E,3,0)</f>
        <v>#N/A</v>
      </c>
      <c r="AL69" s="3" t="s">
        <v>14</v>
      </c>
      <c r="AO69" s="3" t="e">
        <f>VLOOKUP($A69,VSMO!$C:$E,3,0)</f>
        <v>#N/A</v>
      </c>
      <c r="AP69" s="3" t="s">
        <v>15</v>
      </c>
      <c r="AS69" s="3" t="e">
        <f>VLOOKUP($A69,GAZP!$C:$E,3,0)</f>
        <v>#N/A</v>
      </c>
      <c r="AT69" s="3" t="s">
        <v>16</v>
      </c>
      <c r="AW69" s="3">
        <f>VLOOKUP($A69,GMKN!$C:$E,3,0)</f>
        <v>764</v>
      </c>
      <c r="AX69" s="3" t="s">
        <v>17</v>
      </c>
      <c r="BA69" s="3" t="e">
        <f>VLOOKUP($A69,DIXY!$C:$E,3,0)</f>
        <v>#N/A</v>
      </c>
      <c r="BB69" s="3" t="s">
        <v>18</v>
      </c>
      <c r="BE69" s="3" t="e">
        <f>VLOOKUP($A69,IRAO!$C:$E,3,0)</f>
        <v>#N/A</v>
      </c>
      <c r="BF69" s="3" t="s">
        <v>19</v>
      </c>
      <c r="BI69" s="3" t="e">
        <f>VLOOKUP($A69,KMAZ!$C:$E,3,0)</f>
        <v>#N/A</v>
      </c>
      <c r="BJ69" s="3" t="s">
        <v>20</v>
      </c>
      <c r="BM69" s="3" t="e">
        <f>VLOOKUP($A69,LSRG!$C:$E,3,0)</f>
        <v>#N/A</v>
      </c>
      <c r="BN69" s="3" t="s">
        <v>21</v>
      </c>
      <c r="BQ69" s="3">
        <f>VLOOKUP($A69,LKOH!$C:$E,3,0)</f>
        <v>518</v>
      </c>
      <c r="BR69" s="3" t="s">
        <v>22</v>
      </c>
      <c r="BU69" s="3" t="e">
        <f>VLOOKUP($A69,MVID!$C:$E,3,0)</f>
        <v>#N/A</v>
      </c>
      <c r="BV69" s="3" t="s">
        <v>23</v>
      </c>
      <c r="BY69" s="3" t="e">
        <f>VLOOKUP($A69,MAGN!$C:$E,3,0)</f>
        <v>#N/A</v>
      </c>
      <c r="BZ69" s="3" t="s">
        <v>24</v>
      </c>
      <c r="CC69" s="3" t="e">
        <f>VLOOKUP($A69,MTSS!$C:$E,3,0)</f>
        <v>#N/A</v>
      </c>
      <c r="CD69" s="3" t="s">
        <v>25</v>
      </c>
      <c r="CG69" s="3" t="e">
        <f>VLOOKUP($A69,MGNT!$C:$E,3,0)</f>
        <v>#N/A</v>
      </c>
      <c r="CH69" s="3" t="s">
        <v>26</v>
      </c>
      <c r="CK69" s="3" t="e">
        <f>VLOOKUP($A69,MFON!$C:$E,3,0)</f>
        <v>#N/A</v>
      </c>
      <c r="CL69" s="3" t="s">
        <v>27</v>
      </c>
      <c r="CO69" s="3" t="e">
        <f>VLOOKUP($A69,MOEX!$C:$E,3,0)</f>
        <v>#N/A</v>
      </c>
      <c r="CP69" s="3" t="s">
        <v>28</v>
      </c>
      <c r="CS69" s="3" t="e">
        <f>VLOOKUP($A69,MSTT!$C:$E,3,0)</f>
        <v>#N/A</v>
      </c>
      <c r="CT69" s="3" t="s">
        <v>29</v>
      </c>
      <c r="CW69" s="3" t="e">
        <f>VLOOKUP($A69,NLMK!$C:$E,3,0)</f>
        <v>#N/A</v>
      </c>
      <c r="CX69" s="3" t="s">
        <v>30</v>
      </c>
      <c r="DA69" s="3" t="e">
        <f>VLOOKUP($A69,NMTP!$C:$E,3,0)</f>
        <v>#N/A</v>
      </c>
      <c r="DB69" s="3" t="s">
        <v>31</v>
      </c>
      <c r="DE69" s="3" t="e">
        <f>VLOOKUP($A69,NVTK!$C:$E,3,0)</f>
        <v>#N/A</v>
      </c>
      <c r="DF69" s="3" t="s">
        <v>32</v>
      </c>
      <c r="DI69" s="3" t="e">
        <f>VLOOKUP($A69,PIKK!$C:$E,3,0)</f>
        <v>#N/A</v>
      </c>
      <c r="DJ69" s="3" t="s">
        <v>33</v>
      </c>
      <c r="DM69" s="3" t="e">
        <f>VLOOKUP($A69,ROSN!$C:$E,3,0)</f>
        <v>#N/A</v>
      </c>
      <c r="DN69" s="3" t="s">
        <v>34</v>
      </c>
      <c r="DQ69" s="3">
        <f>VLOOKUP($A69,RTKM!$C:$E,3,0)</f>
        <v>44.71</v>
      </c>
      <c r="DR69" s="3" t="s">
        <v>35</v>
      </c>
      <c r="DU69" s="3">
        <f>VLOOKUP($A69,RTKMP!$C:$E,3,0)</f>
        <v>31.5</v>
      </c>
      <c r="DV69" s="3" t="s">
        <v>36</v>
      </c>
      <c r="DY69" s="3" t="e">
        <f>VLOOKUP($A69,HYDR!$C:$E,3,0)</f>
        <v>#N/A</v>
      </c>
      <c r="DZ69" s="3" t="s">
        <v>37</v>
      </c>
      <c r="EC69" s="3" t="e">
        <f>VLOOKUP($A69,RUAL!$C:$E,3,0)</f>
        <v>#N/A</v>
      </c>
      <c r="ED69" s="3" t="s">
        <v>38</v>
      </c>
      <c r="EG69" s="3" t="e">
        <f>VLOOKUP($A69,SVAV!$C:$E,3,0)</f>
        <v>#N/A</v>
      </c>
      <c r="EH69" s="3" t="s">
        <v>39</v>
      </c>
      <c r="EK69" s="3">
        <f>VLOOKUP($A69,SBER!$C:$E,3,0)</f>
        <v>7129.5</v>
      </c>
      <c r="EL69" s="3" t="s">
        <v>40</v>
      </c>
      <c r="EO69" s="3">
        <f>VLOOKUP($A69,SBERP!$C:$E,3,0)</f>
        <v>116.5</v>
      </c>
      <c r="EP69" s="3" t="s">
        <v>41</v>
      </c>
      <c r="ES69" s="3" t="e">
        <f>VLOOKUP($A69,CHMF!$C:$E,3,0)</f>
        <v>#N/A</v>
      </c>
      <c r="ET69" s="3" t="s">
        <v>42</v>
      </c>
      <c r="EW69" s="3" t="e">
        <f>VLOOKUP($A69,AFKS!$C:$E,3,0)</f>
        <v>#N/A</v>
      </c>
      <c r="EX69" s="3" t="s">
        <v>43</v>
      </c>
      <c r="FA69" s="3">
        <f>VLOOKUP($A69,SNGS!$C:$E,3,0)</f>
        <v>14.97</v>
      </c>
      <c r="FB69" s="3" t="s">
        <v>44</v>
      </c>
      <c r="FE69" s="3">
        <f>VLOOKUP($A69,SNGSP!$C:$E,3,0)</f>
        <v>8.5280000000000005</v>
      </c>
      <c r="FF69" s="3" t="s">
        <v>45</v>
      </c>
      <c r="FI69" s="3" t="e">
        <f>VLOOKUP($A69,TRMK!$C:$E,3,0)</f>
        <v>#N/A</v>
      </c>
      <c r="FJ69" s="3" t="s">
        <v>46</v>
      </c>
      <c r="FM69" s="3">
        <f>VLOOKUP($A69,TATN!$C:$E,3,0)</f>
        <v>26.5</v>
      </c>
      <c r="FN69" s="3" t="s">
        <v>47</v>
      </c>
      <c r="FQ69" s="3">
        <f>VLOOKUP($A69,TATNP!$C:$E,3,0)</f>
        <v>16</v>
      </c>
      <c r="FR69" s="3" t="s">
        <v>48</v>
      </c>
      <c r="FU69" s="3">
        <f>VLOOKUP($A69,TRNFP!$C:$E,3,0)</f>
        <v>11600</v>
      </c>
      <c r="FV69" s="3" t="s">
        <v>49</v>
      </c>
      <c r="FY69" s="3" t="e">
        <f>VLOOKUP($A69,URKA!$C:$E,3,0)</f>
        <v>#N/A</v>
      </c>
      <c r="FZ69" s="3" t="s">
        <v>50</v>
      </c>
      <c r="GC69" s="3" t="e">
        <f>VLOOKUP($A69,FEES!$C:$E,3,0)</f>
        <v>#N/A</v>
      </c>
      <c r="GD69" s="3" t="s">
        <v>51</v>
      </c>
      <c r="GG69" s="3" t="e">
        <f>VLOOKUP($A69,PHOR!$C:$E,3,0)</f>
        <v>#N/A</v>
      </c>
      <c r="GH69" s="3" t="s">
        <v>52</v>
      </c>
      <c r="GK69" s="3" t="e">
        <f>VLOOKUP($A69,GCHE!$C:$E,3,0)</f>
        <v>#N/A</v>
      </c>
      <c r="GL69" s="3" t="s">
        <v>53</v>
      </c>
      <c r="GO69" s="3" t="e">
        <f>VLOOKUP($A69,EONR!$C:$E,3,0)</f>
        <v>#N/A</v>
      </c>
    </row>
    <row r="70" spans="1:197" x14ac:dyDescent="0.45">
      <c r="A70" s="86">
        <v>37739</v>
      </c>
      <c r="B70" s="3" t="s">
        <v>5</v>
      </c>
      <c r="E70" s="3" t="e">
        <f>VLOOKUP($A70,POLY!$C:$E,3,0)</f>
        <v>#N/A</v>
      </c>
      <c r="F70" s="3" t="s">
        <v>6</v>
      </c>
      <c r="I70" s="3" t="e">
        <f>VLOOKUP($A70,YNDX!$C:$E,3,0)</f>
        <v>#N/A</v>
      </c>
      <c r="J70" s="3" t="s">
        <v>7</v>
      </c>
      <c r="M70" s="3" t="e">
        <f>VLOOKUP($A70,ALRS!$C:$E,3,0)</f>
        <v>#N/A</v>
      </c>
      <c r="N70" s="3" t="s">
        <v>8</v>
      </c>
      <c r="Q70" s="3" t="e">
        <f>VLOOKUP($A70,AKRN!$C:$E,3,0)</f>
        <v>#N/A</v>
      </c>
      <c r="R70" s="3" t="s">
        <v>9</v>
      </c>
      <c r="U70" s="3">
        <f>VLOOKUP($A70,AFLT!$C:$E,3,0)</f>
        <v>10.5</v>
      </c>
      <c r="V70" s="3" t="s">
        <v>10</v>
      </c>
      <c r="Y70" s="3" t="e">
        <f>VLOOKUP($A70,BSPB!$C:$E,3,0)</f>
        <v>#N/A</v>
      </c>
      <c r="Z70" s="3" t="s">
        <v>11</v>
      </c>
      <c r="AC70" s="3" t="e">
        <f>VLOOKUP($A70,BANE!$C:$E,3,0)</f>
        <v>#N/A</v>
      </c>
      <c r="AD70" s="3" t="s">
        <v>12</v>
      </c>
      <c r="AG70" s="3" t="e">
        <f>VLOOKUP($A70,BANEP!$C:$E,3,0)</f>
        <v>#N/A</v>
      </c>
      <c r="AH70" s="3" t="s">
        <v>13</v>
      </c>
      <c r="AK70" s="3" t="e">
        <f>VLOOKUP($A70,VTBR!$C:$E,3,0)</f>
        <v>#N/A</v>
      </c>
      <c r="AL70" s="3" t="s">
        <v>14</v>
      </c>
      <c r="AO70" s="3" t="e">
        <f>VLOOKUP($A70,VSMO!$C:$E,3,0)</f>
        <v>#N/A</v>
      </c>
      <c r="AP70" s="3" t="s">
        <v>15</v>
      </c>
      <c r="AS70" s="3" t="e">
        <f>VLOOKUP($A70,GAZP!$C:$E,3,0)</f>
        <v>#N/A</v>
      </c>
      <c r="AT70" s="3" t="s">
        <v>16</v>
      </c>
      <c r="AW70" s="3">
        <f>VLOOKUP($A70,GMKN!$C:$E,3,0)</f>
        <v>715</v>
      </c>
      <c r="AX70" s="3" t="s">
        <v>17</v>
      </c>
      <c r="BA70" s="3" t="e">
        <f>VLOOKUP($A70,DIXY!$C:$E,3,0)</f>
        <v>#N/A</v>
      </c>
      <c r="BB70" s="3" t="s">
        <v>18</v>
      </c>
      <c r="BE70" s="3" t="e">
        <f>VLOOKUP($A70,IRAO!$C:$E,3,0)</f>
        <v>#N/A</v>
      </c>
      <c r="BF70" s="3" t="s">
        <v>19</v>
      </c>
      <c r="BI70" s="3" t="e">
        <f>VLOOKUP($A70,KMAZ!$C:$E,3,0)</f>
        <v>#N/A</v>
      </c>
      <c r="BJ70" s="3" t="s">
        <v>20</v>
      </c>
      <c r="BM70" s="3" t="e">
        <f>VLOOKUP($A70,LSRG!$C:$E,3,0)</f>
        <v>#N/A</v>
      </c>
      <c r="BN70" s="3" t="s">
        <v>21</v>
      </c>
      <c r="BQ70" s="3">
        <f>VLOOKUP($A70,LKOH!$C:$E,3,0)</f>
        <v>536.1</v>
      </c>
      <c r="BR70" s="3" t="s">
        <v>22</v>
      </c>
      <c r="BU70" s="3" t="e">
        <f>VLOOKUP($A70,MVID!$C:$E,3,0)</f>
        <v>#N/A</v>
      </c>
      <c r="BV70" s="3" t="s">
        <v>23</v>
      </c>
      <c r="BY70" s="3" t="e">
        <f>VLOOKUP($A70,MAGN!$C:$E,3,0)</f>
        <v>#N/A</v>
      </c>
      <c r="BZ70" s="3" t="s">
        <v>24</v>
      </c>
      <c r="CC70" s="3" t="e">
        <f>VLOOKUP($A70,MTSS!$C:$E,3,0)</f>
        <v>#N/A</v>
      </c>
      <c r="CD70" s="3" t="s">
        <v>25</v>
      </c>
      <c r="CG70" s="3" t="e">
        <f>VLOOKUP($A70,MGNT!$C:$E,3,0)</f>
        <v>#N/A</v>
      </c>
      <c r="CH70" s="3" t="s">
        <v>26</v>
      </c>
      <c r="CK70" s="3" t="e">
        <f>VLOOKUP($A70,MFON!$C:$E,3,0)</f>
        <v>#N/A</v>
      </c>
      <c r="CL70" s="3" t="s">
        <v>27</v>
      </c>
      <c r="CO70" s="3" t="e">
        <f>VLOOKUP($A70,MOEX!$C:$E,3,0)</f>
        <v>#N/A</v>
      </c>
      <c r="CP70" s="3" t="s">
        <v>28</v>
      </c>
      <c r="CS70" s="3" t="e">
        <f>VLOOKUP($A70,MSTT!$C:$E,3,0)</f>
        <v>#N/A</v>
      </c>
      <c r="CT70" s="3" t="s">
        <v>29</v>
      </c>
      <c r="CW70" s="3" t="e">
        <f>VLOOKUP($A70,NLMK!$C:$E,3,0)</f>
        <v>#N/A</v>
      </c>
      <c r="CX70" s="3" t="s">
        <v>30</v>
      </c>
      <c r="DA70" s="3" t="e">
        <f>VLOOKUP($A70,NMTP!$C:$E,3,0)</f>
        <v>#N/A</v>
      </c>
      <c r="DB70" s="3" t="s">
        <v>31</v>
      </c>
      <c r="DE70" s="3" t="e">
        <f>VLOOKUP($A70,NVTK!$C:$E,3,0)</f>
        <v>#N/A</v>
      </c>
      <c r="DF70" s="3" t="s">
        <v>32</v>
      </c>
      <c r="DI70" s="3" t="e">
        <f>VLOOKUP($A70,PIKK!$C:$E,3,0)</f>
        <v>#N/A</v>
      </c>
      <c r="DJ70" s="3" t="s">
        <v>33</v>
      </c>
      <c r="DM70" s="3" t="e">
        <f>VLOOKUP($A70,ROSN!$C:$E,3,0)</f>
        <v>#N/A</v>
      </c>
      <c r="DN70" s="3" t="s">
        <v>34</v>
      </c>
      <c r="DQ70" s="3">
        <f>VLOOKUP($A70,RTKM!$C:$E,3,0)</f>
        <v>43.85</v>
      </c>
      <c r="DR70" s="3" t="s">
        <v>35</v>
      </c>
      <c r="DU70" s="3">
        <f>VLOOKUP($A70,RTKMP!$C:$E,3,0)</f>
        <v>29.71</v>
      </c>
      <c r="DV70" s="3" t="s">
        <v>36</v>
      </c>
      <c r="DY70" s="3" t="e">
        <f>VLOOKUP($A70,HYDR!$C:$E,3,0)</f>
        <v>#N/A</v>
      </c>
      <c r="DZ70" s="3" t="s">
        <v>37</v>
      </c>
      <c r="EC70" s="3" t="e">
        <f>VLOOKUP($A70,RUAL!$C:$E,3,0)</f>
        <v>#N/A</v>
      </c>
      <c r="ED70" s="3" t="s">
        <v>38</v>
      </c>
      <c r="EG70" s="3" t="e">
        <f>VLOOKUP($A70,SVAV!$C:$E,3,0)</f>
        <v>#N/A</v>
      </c>
      <c r="EH70" s="3" t="s">
        <v>39</v>
      </c>
      <c r="EK70" s="3">
        <f>VLOOKUP($A70,SBER!$C:$E,3,0)</f>
        <v>7052</v>
      </c>
      <c r="EL70" s="3" t="s">
        <v>40</v>
      </c>
      <c r="EO70" s="3">
        <f>VLOOKUP($A70,SBERP!$C:$E,3,0)</f>
        <v>117.1</v>
      </c>
      <c r="EP70" s="3" t="s">
        <v>41</v>
      </c>
      <c r="ES70" s="3" t="e">
        <f>VLOOKUP($A70,CHMF!$C:$E,3,0)</f>
        <v>#N/A</v>
      </c>
      <c r="ET70" s="3" t="s">
        <v>42</v>
      </c>
      <c r="EW70" s="3" t="e">
        <f>VLOOKUP($A70,AFKS!$C:$E,3,0)</f>
        <v>#N/A</v>
      </c>
      <c r="EX70" s="3" t="s">
        <v>43</v>
      </c>
      <c r="FA70" s="3">
        <f>VLOOKUP($A70,SNGS!$C:$E,3,0)</f>
        <v>12.32</v>
      </c>
      <c r="FB70" s="3" t="s">
        <v>44</v>
      </c>
      <c r="FE70" s="3">
        <f>VLOOKUP($A70,SNGSP!$C:$E,3,0)</f>
        <v>7.2</v>
      </c>
      <c r="FF70" s="3" t="s">
        <v>45</v>
      </c>
      <c r="FI70" s="3" t="e">
        <f>VLOOKUP($A70,TRMK!$C:$E,3,0)</f>
        <v>#N/A</v>
      </c>
      <c r="FJ70" s="3" t="s">
        <v>46</v>
      </c>
      <c r="FM70" s="3">
        <f>VLOOKUP($A70,TATN!$C:$E,3,0)</f>
        <v>27.03</v>
      </c>
      <c r="FN70" s="3" t="s">
        <v>47</v>
      </c>
      <c r="FQ70" s="3">
        <f>VLOOKUP($A70,TATNP!$C:$E,3,0)</f>
        <v>15.988</v>
      </c>
      <c r="FR70" s="3" t="s">
        <v>48</v>
      </c>
      <c r="FU70" s="3">
        <f>VLOOKUP($A70,TRNFP!$C:$E,3,0)</f>
        <v>11599.99</v>
      </c>
      <c r="FV70" s="3" t="s">
        <v>49</v>
      </c>
      <c r="FY70" s="3" t="e">
        <f>VLOOKUP($A70,URKA!$C:$E,3,0)</f>
        <v>#N/A</v>
      </c>
      <c r="FZ70" s="3" t="s">
        <v>50</v>
      </c>
      <c r="GC70" s="3" t="e">
        <f>VLOOKUP($A70,FEES!$C:$E,3,0)</f>
        <v>#N/A</v>
      </c>
      <c r="GD70" s="3" t="s">
        <v>51</v>
      </c>
      <c r="GG70" s="3" t="e">
        <f>VLOOKUP($A70,PHOR!$C:$E,3,0)</f>
        <v>#N/A</v>
      </c>
      <c r="GH70" s="3" t="s">
        <v>52</v>
      </c>
      <c r="GK70" s="3" t="e">
        <f>VLOOKUP($A70,GCHE!$C:$E,3,0)</f>
        <v>#N/A</v>
      </c>
      <c r="GL70" s="3" t="s">
        <v>53</v>
      </c>
      <c r="GO70" s="3" t="e">
        <f>VLOOKUP($A70,EONR!$C:$E,3,0)</f>
        <v>#N/A</v>
      </c>
    </row>
    <row r="71" spans="1:197" x14ac:dyDescent="0.45">
      <c r="A71" s="86">
        <v>37746</v>
      </c>
      <c r="B71" s="3" t="s">
        <v>5</v>
      </c>
      <c r="E71" s="3" t="e">
        <f>VLOOKUP($A71,POLY!$C:$E,3,0)</f>
        <v>#N/A</v>
      </c>
      <c r="F71" s="3" t="s">
        <v>6</v>
      </c>
      <c r="I71" s="3" t="e">
        <f>VLOOKUP($A71,YNDX!$C:$E,3,0)</f>
        <v>#N/A</v>
      </c>
      <c r="J71" s="3" t="s">
        <v>7</v>
      </c>
      <c r="M71" s="3" t="e">
        <f>VLOOKUP($A71,ALRS!$C:$E,3,0)</f>
        <v>#N/A</v>
      </c>
      <c r="N71" s="3" t="s">
        <v>8</v>
      </c>
      <c r="Q71" s="3" t="e">
        <f>VLOOKUP($A71,AKRN!$C:$E,3,0)</f>
        <v>#N/A</v>
      </c>
      <c r="R71" s="3" t="s">
        <v>9</v>
      </c>
      <c r="U71" s="3">
        <f>VLOOKUP($A71,AFLT!$C:$E,3,0)</f>
        <v>10.15</v>
      </c>
      <c r="V71" s="3" t="s">
        <v>10</v>
      </c>
      <c r="Y71" s="3" t="e">
        <f>VLOOKUP($A71,BSPB!$C:$E,3,0)</f>
        <v>#N/A</v>
      </c>
      <c r="Z71" s="3" t="s">
        <v>11</v>
      </c>
      <c r="AC71" s="3" t="e">
        <f>VLOOKUP($A71,BANE!$C:$E,3,0)</f>
        <v>#N/A</v>
      </c>
      <c r="AD71" s="3" t="s">
        <v>12</v>
      </c>
      <c r="AG71" s="3" t="e">
        <f>VLOOKUP($A71,BANEP!$C:$E,3,0)</f>
        <v>#N/A</v>
      </c>
      <c r="AH71" s="3" t="s">
        <v>13</v>
      </c>
      <c r="AK71" s="3" t="e">
        <f>VLOOKUP($A71,VTBR!$C:$E,3,0)</f>
        <v>#N/A</v>
      </c>
      <c r="AL71" s="3" t="s">
        <v>14</v>
      </c>
      <c r="AO71" s="3" t="e">
        <f>VLOOKUP($A71,VSMO!$C:$E,3,0)</f>
        <v>#N/A</v>
      </c>
      <c r="AP71" s="3" t="s">
        <v>15</v>
      </c>
      <c r="AS71" s="3" t="e">
        <f>VLOOKUP($A71,GAZP!$C:$E,3,0)</f>
        <v>#N/A</v>
      </c>
      <c r="AT71" s="3" t="s">
        <v>16</v>
      </c>
      <c r="AW71" s="3">
        <f>VLOOKUP($A71,GMKN!$C:$E,3,0)</f>
        <v>755.5</v>
      </c>
      <c r="AX71" s="3" t="s">
        <v>17</v>
      </c>
      <c r="BA71" s="3" t="e">
        <f>VLOOKUP($A71,DIXY!$C:$E,3,0)</f>
        <v>#N/A</v>
      </c>
      <c r="BB71" s="3" t="s">
        <v>18</v>
      </c>
      <c r="BE71" s="3" t="e">
        <f>VLOOKUP($A71,IRAO!$C:$E,3,0)</f>
        <v>#N/A</v>
      </c>
      <c r="BF71" s="3" t="s">
        <v>19</v>
      </c>
      <c r="BI71" s="3" t="e">
        <f>VLOOKUP($A71,KMAZ!$C:$E,3,0)</f>
        <v>#N/A</v>
      </c>
      <c r="BJ71" s="3" t="s">
        <v>20</v>
      </c>
      <c r="BM71" s="3" t="e">
        <f>VLOOKUP($A71,LSRG!$C:$E,3,0)</f>
        <v>#N/A</v>
      </c>
      <c r="BN71" s="3" t="s">
        <v>21</v>
      </c>
      <c r="BQ71" s="3">
        <f>VLOOKUP($A71,LKOH!$C:$E,3,0)</f>
        <v>531</v>
      </c>
      <c r="BR71" s="3" t="s">
        <v>22</v>
      </c>
      <c r="BU71" s="3" t="e">
        <f>VLOOKUP($A71,MVID!$C:$E,3,0)</f>
        <v>#N/A</v>
      </c>
      <c r="BV71" s="3" t="s">
        <v>23</v>
      </c>
      <c r="BY71" s="3" t="e">
        <f>VLOOKUP($A71,MAGN!$C:$E,3,0)</f>
        <v>#N/A</v>
      </c>
      <c r="BZ71" s="3" t="s">
        <v>24</v>
      </c>
      <c r="CC71" s="3" t="e">
        <f>VLOOKUP($A71,MTSS!$C:$E,3,0)</f>
        <v>#N/A</v>
      </c>
      <c r="CD71" s="3" t="s">
        <v>25</v>
      </c>
      <c r="CG71" s="3" t="e">
        <f>VLOOKUP($A71,MGNT!$C:$E,3,0)</f>
        <v>#N/A</v>
      </c>
      <c r="CH71" s="3" t="s">
        <v>26</v>
      </c>
      <c r="CK71" s="3" t="e">
        <f>VLOOKUP($A71,MFON!$C:$E,3,0)</f>
        <v>#N/A</v>
      </c>
      <c r="CL71" s="3" t="s">
        <v>27</v>
      </c>
      <c r="CO71" s="3" t="e">
        <f>VLOOKUP($A71,MOEX!$C:$E,3,0)</f>
        <v>#N/A</v>
      </c>
      <c r="CP71" s="3" t="s">
        <v>28</v>
      </c>
      <c r="CS71" s="3" t="e">
        <f>VLOOKUP($A71,MSTT!$C:$E,3,0)</f>
        <v>#N/A</v>
      </c>
      <c r="CT71" s="3" t="s">
        <v>29</v>
      </c>
      <c r="CW71" s="3" t="e">
        <f>VLOOKUP($A71,NLMK!$C:$E,3,0)</f>
        <v>#N/A</v>
      </c>
      <c r="CX71" s="3" t="s">
        <v>30</v>
      </c>
      <c r="DA71" s="3" t="e">
        <f>VLOOKUP($A71,NMTP!$C:$E,3,0)</f>
        <v>#N/A</v>
      </c>
      <c r="DB71" s="3" t="s">
        <v>31</v>
      </c>
      <c r="DE71" s="3" t="e">
        <f>VLOOKUP($A71,NVTK!$C:$E,3,0)</f>
        <v>#N/A</v>
      </c>
      <c r="DF71" s="3" t="s">
        <v>32</v>
      </c>
      <c r="DI71" s="3" t="e">
        <f>VLOOKUP($A71,PIKK!$C:$E,3,0)</f>
        <v>#N/A</v>
      </c>
      <c r="DJ71" s="3" t="s">
        <v>33</v>
      </c>
      <c r="DM71" s="3" t="e">
        <f>VLOOKUP($A71,ROSN!$C:$E,3,0)</f>
        <v>#N/A</v>
      </c>
      <c r="DN71" s="3" t="s">
        <v>34</v>
      </c>
      <c r="DQ71" s="3">
        <f>VLOOKUP($A71,RTKM!$C:$E,3,0)</f>
        <v>44.9</v>
      </c>
      <c r="DR71" s="3" t="s">
        <v>35</v>
      </c>
      <c r="DU71" s="3">
        <f>VLOOKUP($A71,RTKMP!$C:$E,3,0)</f>
        <v>29.95</v>
      </c>
      <c r="DV71" s="3" t="s">
        <v>36</v>
      </c>
      <c r="DY71" s="3" t="e">
        <f>VLOOKUP($A71,HYDR!$C:$E,3,0)</f>
        <v>#N/A</v>
      </c>
      <c r="DZ71" s="3" t="s">
        <v>37</v>
      </c>
      <c r="EC71" s="3" t="e">
        <f>VLOOKUP($A71,RUAL!$C:$E,3,0)</f>
        <v>#N/A</v>
      </c>
      <c r="ED71" s="3" t="s">
        <v>38</v>
      </c>
      <c r="EG71" s="3" t="e">
        <f>VLOOKUP($A71,SVAV!$C:$E,3,0)</f>
        <v>#N/A</v>
      </c>
      <c r="EH71" s="3" t="s">
        <v>39</v>
      </c>
      <c r="EK71" s="3">
        <f>VLOOKUP($A71,SBER!$C:$E,3,0)</f>
        <v>7332</v>
      </c>
      <c r="EL71" s="3" t="s">
        <v>40</v>
      </c>
      <c r="EO71" s="3">
        <f>VLOOKUP($A71,SBERP!$C:$E,3,0)</f>
        <v>112.4</v>
      </c>
      <c r="EP71" s="3" t="s">
        <v>41</v>
      </c>
      <c r="ES71" s="3" t="e">
        <f>VLOOKUP($A71,CHMF!$C:$E,3,0)</f>
        <v>#N/A</v>
      </c>
      <c r="ET71" s="3" t="s">
        <v>42</v>
      </c>
      <c r="EW71" s="3" t="e">
        <f>VLOOKUP($A71,AFKS!$C:$E,3,0)</f>
        <v>#N/A</v>
      </c>
      <c r="EX71" s="3" t="s">
        <v>43</v>
      </c>
      <c r="FA71" s="3">
        <f>VLOOKUP($A71,SNGS!$C:$E,3,0)</f>
        <v>12.355</v>
      </c>
      <c r="FB71" s="3" t="s">
        <v>44</v>
      </c>
      <c r="FE71" s="3">
        <f>VLOOKUP($A71,SNGSP!$C:$E,3,0)</f>
        <v>7.44</v>
      </c>
      <c r="FF71" s="3" t="s">
        <v>45</v>
      </c>
      <c r="FI71" s="3" t="e">
        <f>VLOOKUP($A71,TRMK!$C:$E,3,0)</f>
        <v>#N/A</v>
      </c>
      <c r="FJ71" s="3" t="s">
        <v>46</v>
      </c>
      <c r="FM71" s="3">
        <f>VLOOKUP($A71,TATN!$C:$E,3,0)</f>
        <v>28.1</v>
      </c>
      <c r="FN71" s="3" t="s">
        <v>47</v>
      </c>
      <c r="FQ71" s="3">
        <f>VLOOKUP($A71,TATNP!$C:$E,3,0)</f>
        <v>16.48</v>
      </c>
      <c r="FR71" s="3" t="s">
        <v>48</v>
      </c>
      <c r="FU71" s="3">
        <f>VLOOKUP($A71,TRNFP!$C:$E,3,0)</f>
        <v>11670</v>
      </c>
      <c r="FV71" s="3" t="s">
        <v>49</v>
      </c>
      <c r="FY71" s="3" t="e">
        <f>VLOOKUP($A71,URKA!$C:$E,3,0)</f>
        <v>#N/A</v>
      </c>
      <c r="FZ71" s="3" t="s">
        <v>50</v>
      </c>
      <c r="GC71" s="3" t="e">
        <f>VLOOKUP($A71,FEES!$C:$E,3,0)</f>
        <v>#N/A</v>
      </c>
      <c r="GD71" s="3" t="s">
        <v>51</v>
      </c>
      <c r="GG71" s="3" t="e">
        <f>VLOOKUP($A71,PHOR!$C:$E,3,0)</f>
        <v>#N/A</v>
      </c>
      <c r="GH71" s="3" t="s">
        <v>52</v>
      </c>
      <c r="GK71" s="3" t="e">
        <f>VLOOKUP($A71,GCHE!$C:$E,3,0)</f>
        <v>#N/A</v>
      </c>
      <c r="GL71" s="3" t="s">
        <v>53</v>
      </c>
      <c r="GO71" s="3" t="e">
        <f>VLOOKUP($A71,EONR!$C:$E,3,0)</f>
        <v>#N/A</v>
      </c>
    </row>
    <row r="72" spans="1:197" x14ac:dyDescent="0.45">
      <c r="A72" s="86">
        <v>37753</v>
      </c>
      <c r="B72" s="3" t="s">
        <v>5</v>
      </c>
      <c r="E72" s="3" t="e">
        <f>VLOOKUP($A72,POLY!$C:$E,3,0)</f>
        <v>#N/A</v>
      </c>
      <c r="F72" s="3" t="s">
        <v>6</v>
      </c>
      <c r="I72" s="3" t="e">
        <f>VLOOKUP($A72,YNDX!$C:$E,3,0)</f>
        <v>#N/A</v>
      </c>
      <c r="J72" s="3" t="s">
        <v>7</v>
      </c>
      <c r="M72" s="3" t="e">
        <f>VLOOKUP($A72,ALRS!$C:$E,3,0)</f>
        <v>#N/A</v>
      </c>
      <c r="N72" s="3" t="s">
        <v>8</v>
      </c>
      <c r="Q72" s="3" t="e">
        <f>VLOOKUP($A72,AKRN!$C:$E,3,0)</f>
        <v>#N/A</v>
      </c>
      <c r="R72" s="3" t="s">
        <v>9</v>
      </c>
      <c r="U72" s="3">
        <f>VLOOKUP($A72,AFLT!$C:$E,3,0)</f>
        <v>10.45</v>
      </c>
      <c r="V72" s="3" t="s">
        <v>10</v>
      </c>
      <c r="Y72" s="3" t="e">
        <f>VLOOKUP($A72,BSPB!$C:$E,3,0)</f>
        <v>#N/A</v>
      </c>
      <c r="Z72" s="3" t="s">
        <v>11</v>
      </c>
      <c r="AC72" s="3" t="e">
        <f>VLOOKUP($A72,BANE!$C:$E,3,0)</f>
        <v>#N/A</v>
      </c>
      <c r="AD72" s="3" t="s">
        <v>12</v>
      </c>
      <c r="AG72" s="3" t="e">
        <f>VLOOKUP($A72,BANEP!$C:$E,3,0)</f>
        <v>#N/A</v>
      </c>
      <c r="AH72" s="3" t="s">
        <v>13</v>
      </c>
      <c r="AK72" s="3" t="e">
        <f>VLOOKUP($A72,VTBR!$C:$E,3,0)</f>
        <v>#N/A</v>
      </c>
      <c r="AL72" s="3" t="s">
        <v>14</v>
      </c>
      <c r="AO72" s="3" t="e">
        <f>VLOOKUP($A72,VSMO!$C:$E,3,0)</f>
        <v>#N/A</v>
      </c>
      <c r="AP72" s="3" t="s">
        <v>15</v>
      </c>
      <c r="AS72" s="3" t="e">
        <f>VLOOKUP($A72,GAZP!$C:$E,3,0)</f>
        <v>#N/A</v>
      </c>
      <c r="AT72" s="3" t="s">
        <v>16</v>
      </c>
      <c r="AW72" s="3">
        <f>VLOOKUP($A72,GMKN!$C:$E,3,0)</f>
        <v>808</v>
      </c>
      <c r="AX72" s="3" t="s">
        <v>17</v>
      </c>
      <c r="BA72" s="3" t="e">
        <f>VLOOKUP($A72,DIXY!$C:$E,3,0)</f>
        <v>#N/A</v>
      </c>
      <c r="BB72" s="3" t="s">
        <v>18</v>
      </c>
      <c r="BE72" s="3" t="e">
        <f>VLOOKUP($A72,IRAO!$C:$E,3,0)</f>
        <v>#N/A</v>
      </c>
      <c r="BF72" s="3" t="s">
        <v>19</v>
      </c>
      <c r="BI72" s="3" t="e">
        <f>VLOOKUP($A72,KMAZ!$C:$E,3,0)</f>
        <v>#N/A</v>
      </c>
      <c r="BJ72" s="3" t="s">
        <v>20</v>
      </c>
      <c r="BM72" s="3" t="e">
        <f>VLOOKUP($A72,LSRG!$C:$E,3,0)</f>
        <v>#N/A</v>
      </c>
      <c r="BN72" s="3" t="s">
        <v>21</v>
      </c>
      <c r="BQ72" s="3">
        <f>VLOOKUP($A72,LKOH!$C:$E,3,0)</f>
        <v>542</v>
      </c>
      <c r="BR72" s="3" t="s">
        <v>22</v>
      </c>
      <c r="BU72" s="3" t="e">
        <f>VLOOKUP($A72,MVID!$C:$E,3,0)</f>
        <v>#N/A</v>
      </c>
      <c r="BV72" s="3" t="s">
        <v>23</v>
      </c>
      <c r="BY72" s="3" t="e">
        <f>VLOOKUP($A72,MAGN!$C:$E,3,0)</f>
        <v>#N/A</v>
      </c>
      <c r="BZ72" s="3" t="s">
        <v>24</v>
      </c>
      <c r="CC72" s="3" t="e">
        <f>VLOOKUP($A72,MTSS!$C:$E,3,0)</f>
        <v>#N/A</v>
      </c>
      <c r="CD72" s="3" t="s">
        <v>25</v>
      </c>
      <c r="CG72" s="3" t="e">
        <f>VLOOKUP($A72,MGNT!$C:$E,3,0)</f>
        <v>#N/A</v>
      </c>
      <c r="CH72" s="3" t="s">
        <v>26</v>
      </c>
      <c r="CK72" s="3" t="e">
        <f>VLOOKUP($A72,MFON!$C:$E,3,0)</f>
        <v>#N/A</v>
      </c>
      <c r="CL72" s="3" t="s">
        <v>27</v>
      </c>
      <c r="CO72" s="3" t="e">
        <f>VLOOKUP($A72,MOEX!$C:$E,3,0)</f>
        <v>#N/A</v>
      </c>
      <c r="CP72" s="3" t="s">
        <v>28</v>
      </c>
      <c r="CS72" s="3" t="e">
        <f>VLOOKUP($A72,MSTT!$C:$E,3,0)</f>
        <v>#N/A</v>
      </c>
      <c r="CT72" s="3" t="s">
        <v>29</v>
      </c>
      <c r="CW72" s="3" t="e">
        <f>VLOOKUP($A72,NLMK!$C:$E,3,0)</f>
        <v>#N/A</v>
      </c>
      <c r="CX72" s="3" t="s">
        <v>30</v>
      </c>
      <c r="DA72" s="3" t="e">
        <f>VLOOKUP($A72,NMTP!$C:$E,3,0)</f>
        <v>#N/A</v>
      </c>
      <c r="DB72" s="3" t="s">
        <v>31</v>
      </c>
      <c r="DE72" s="3" t="e">
        <f>VLOOKUP($A72,NVTK!$C:$E,3,0)</f>
        <v>#N/A</v>
      </c>
      <c r="DF72" s="3" t="s">
        <v>32</v>
      </c>
      <c r="DI72" s="3" t="e">
        <f>VLOOKUP($A72,PIKK!$C:$E,3,0)</f>
        <v>#N/A</v>
      </c>
      <c r="DJ72" s="3" t="s">
        <v>33</v>
      </c>
      <c r="DM72" s="3" t="e">
        <f>VLOOKUP($A72,ROSN!$C:$E,3,0)</f>
        <v>#N/A</v>
      </c>
      <c r="DN72" s="3" t="s">
        <v>34</v>
      </c>
      <c r="DQ72" s="3">
        <f>VLOOKUP($A72,RTKM!$C:$E,3,0)</f>
        <v>47.3</v>
      </c>
      <c r="DR72" s="3" t="s">
        <v>35</v>
      </c>
      <c r="DU72" s="3">
        <f>VLOOKUP($A72,RTKMP!$C:$E,3,0)</f>
        <v>31.04</v>
      </c>
      <c r="DV72" s="3" t="s">
        <v>36</v>
      </c>
      <c r="DY72" s="3" t="e">
        <f>VLOOKUP($A72,HYDR!$C:$E,3,0)</f>
        <v>#N/A</v>
      </c>
      <c r="DZ72" s="3" t="s">
        <v>37</v>
      </c>
      <c r="EC72" s="3" t="e">
        <f>VLOOKUP($A72,RUAL!$C:$E,3,0)</f>
        <v>#N/A</v>
      </c>
      <c r="ED72" s="3" t="s">
        <v>38</v>
      </c>
      <c r="EG72" s="3" t="e">
        <f>VLOOKUP($A72,SVAV!$C:$E,3,0)</f>
        <v>#N/A</v>
      </c>
      <c r="EH72" s="3" t="s">
        <v>39</v>
      </c>
      <c r="EK72" s="3">
        <f>VLOOKUP($A72,SBER!$C:$E,3,0)</f>
        <v>8060</v>
      </c>
      <c r="EL72" s="3" t="s">
        <v>40</v>
      </c>
      <c r="EO72" s="3">
        <f>VLOOKUP($A72,SBERP!$C:$E,3,0)</f>
        <v>114</v>
      </c>
      <c r="EP72" s="3" t="s">
        <v>41</v>
      </c>
      <c r="ES72" s="3" t="e">
        <f>VLOOKUP($A72,CHMF!$C:$E,3,0)</f>
        <v>#N/A</v>
      </c>
      <c r="ET72" s="3" t="s">
        <v>42</v>
      </c>
      <c r="EW72" s="3" t="e">
        <f>VLOOKUP($A72,AFKS!$C:$E,3,0)</f>
        <v>#N/A</v>
      </c>
      <c r="EX72" s="3" t="s">
        <v>43</v>
      </c>
      <c r="FA72" s="3">
        <f>VLOOKUP($A72,SNGS!$C:$E,3,0)</f>
        <v>13.03</v>
      </c>
      <c r="FB72" s="3" t="s">
        <v>44</v>
      </c>
      <c r="FE72" s="3">
        <f>VLOOKUP($A72,SNGSP!$C:$E,3,0)</f>
        <v>7.4870000000000001</v>
      </c>
      <c r="FF72" s="3" t="s">
        <v>45</v>
      </c>
      <c r="FI72" s="3" t="e">
        <f>VLOOKUP($A72,TRMK!$C:$E,3,0)</f>
        <v>#N/A</v>
      </c>
      <c r="FJ72" s="3" t="s">
        <v>46</v>
      </c>
      <c r="FM72" s="3">
        <f>VLOOKUP($A72,TATN!$C:$E,3,0)</f>
        <v>30</v>
      </c>
      <c r="FN72" s="3" t="s">
        <v>47</v>
      </c>
      <c r="FQ72" s="3">
        <f>VLOOKUP($A72,TATNP!$C:$E,3,0)</f>
        <v>15.8</v>
      </c>
      <c r="FR72" s="3" t="s">
        <v>48</v>
      </c>
      <c r="FU72" s="3">
        <f>VLOOKUP($A72,TRNFP!$C:$E,3,0)</f>
        <v>12259</v>
      </c>
      <c r="FV72" s="3" t="s">
        <v>49</v>
      </c>
      <c r="FY72" s="3" t="e">
        <f>VLOOKUP($A72,URKA!$C:$E,3,0)</f>
        <v>#N/A</v>
      </c>
      <c r="FZ72" s="3" t="s">
        <v>50</v>
      </c>
      <c r="GC72" s="3" t="e">
        <f>VLOOKUP($A72,FEES!$C:$E,3,0)</f>
        <v>#N/A</v>
      </c>
      <c r="GD72" s="3" t="s">
        <v>51</v>
      </c>
      <c r="GG72" s="3" t="e">
        <f>VLOOKUP($A72,PHOR!$C:$E,3,0)</f>
        <v>#N/A</v>
      </c>
      <c r="GH72" s="3" t="s">
        <v>52</v>
      </c>
      <c r="GK72" s="3" t="e">
        <f>VLOOKUP($A72,GCHE!$C:$E,3,0)</f>
        <v>#N/A</v>
      </c>
      <c r="GL72" s="3" t="s">
        <v>53</v>
      </c>
      <c r="GO72" s="3" t="e">
        <f>VLOOKUP($A72,EONR!$C:$E,3,0)</f>
        <v>#N/A</v>
      </c>
    </row>
    <row r="73" spans="1:197" x14ac:dyDescent="0.45">
      <c r="A73" s="86">
        <v>37760</v>
      </c>
      <c r="B73" s="3" t="s">
        <v>5</v>
      </c>
      <c r="E73" s="3" t="e">
        <f>VLOOKUP($A73,POLY!$C:$E,3,0)</f>
        <v>#N/A</v>
      </c>
      <c r="F73" s="3" t="s">
        <v>6</v>
      </c>
      <c r="I73" s="3" t="e">
        <f>VLOOKUP($A73,YNDX!$C:$E,3,0)</f>
        <v>#N/A</v>
      </c>
      <c r="J73" s="3" t="s">
        <v>7</v>
      </c>
      <c r="M73" s="3" t="e">
        <f>VLOOKUP($A73,ALRS!$C:$E,3,0)</f>
        <v>#N/A</v>
      </c>
      <c r="N73" s="3" t="s">
        <v>8</v>
      </c>
      <c r="Q73" s="3" t="e">
        <f>VLOOKUP($A73,AKRN!$C:$E,3,0)</f>
        <v>#N/A</v>
      </c>
      <c r="R73" s="3" t="s">
        <v>9</v>
      </c>
      <c r="U73" s="3">
        <f>VLOOKUP($A73,AFLT!$C:$E,3,0)</f>
        <v>10.47</v>
      </c>
      <c r="V73" s="3" t="s">
        <v>10</v>
      </c>
      <c r="Y73" s="3" t="e">
        <f>VLOOKUP($A73,BSPB!$C:$E,3,0)</f>
        <v>#N/A</v>
      </c>
      <c r="Z73" s="3" t="s">
        <v>11</v>
      </c>
      <c r="AC73" s="3" t="e">
        <f>VLOOKUP($A73,BANE!$C:$E,3,0)</f>
        <v>#N/A</v>
      </c>
      <c r="AD73" s="3" t="s">
        <v>12</v>
      </c>
      <c r="AG73" s="3" t="e">
        <f>VLOOKUP($A73,BANEP!$C:$E,3,0)</f>
        <v>#N/A</v>
      </c>
      <c r="AH73" s="3" t="s">
        <v>13</v>
      </c>
      <c r="AK73" s="3" t="e">
        <f>VLOOKUP($A73,VTBR!$C:$E,3,0)</f>
        <v>#N/A</v>
      </c>
      <c r="AL73" s="3" t="s">
        <v>14</v>
      </c>
      <c r="AO73" s="3" t="e">
        <f>VLOOKUP($A73,VSMO!$C:$E,3,0)</f>
        <v>#N/A</v>
      </c>
      <c r="AP73" s="3" t="s">
        <v>15</v>
      </c>
      <c r="AS73" s="3" t="e">
        <f>VLOOKUP($A73,GAZP!$C:$E,3,0)</f>
        <v>#N/A</v>
      </c>
      <c r="AT73" s="3" t="s">
        <v>16</v>
      </c>
      <c r="AW73" s="3">
        <f>VLOOKUP($A73,GMKN!$C:$E,3,0)</f>
        <v>779.9</v>
      </c>
      <c r="AX73" s="3" t="s">
        <v>17</v>
      </c>
      <c r="BA73" s="3" t="e">
        <f>VLOOKUP($A73,DIXY!$C:$E,3,0)</f>
        <v>#N/A</v>
      </c>
      <c r="BB73" s="3" t="s">
        <v>18</v>
      </c>
      <c r="BE73" s="3" t="e">
        <f>VLOOKUP($A73,IRAO!$C:$E,3,0)</f>
        <v>#N/A</v>
      </c>
      <c r="BF73" s="3" t="s">
        <v>19</v>
      </c>
      <c r="BI73" s="3" t="e">
        <f>VLOOKUP($A73,KMAZ!$C:$E,3,0)</f>
        <v>#N/A</v>
      </c>
      <c r="BJ73" s="3" t="s">
        <v>20</v>
      </c>
      <c r="BM73" s="3" t="e">
        <f>VLOOKUP($A73,LSRG!$C:$E,3,0)</f>
        <v>#N/A</v>
      </c>
      <c r="BN73" s="3" t="s">
        <v>21</v>
      </c>
      <c r="BQ73" s="3">
        <f>VLOOKUP($A73,LKOH!$C:$E,3,0)</f>
        <v>538.1</v>
      </c>
      <c r="BR73" s="3" t="s">
        <v>22</v>
      </c>
      <c r="BU73" s="3" t="e">
        <f>VLOOKUP($A73,MVID!$C:$E,3,0)</f>
        <v>#N/A</v>
      </c>
      <c r="BV73" s="3" t="s">
        <v>23</v>
      </c>
      <c r="BY73" s="3" t="e">
        <f>VLOOKUP($A73,MAGN!$C:$E,3,0)</f>
        <v>#N/A</v>
      </c>
      <c r="BZ73" s="3" t="s">
        <v>24</v>
      </c>
      <c r="CC73" s="3" t="e">
        <f>VLOOKUP($A73,MTSS!$C:$E,3,0)</f>
        <v>#N/A</v>
      </c>
      <c r="CD73" s="3" t="s">
        <v>25</v>
      </c>
      <c r="CG73" s="3" t="e">
        <f>VLOOKUP($A73,MGNT!$C:$E,3,0)</f>
        <v>#N/A</v>
      </c>
      <c r="CH73" s="3" t="s">
        <v>26</v>
      </c>
      <c r="CK73" s="3" t="e">
        <f>VLOOKUP($A73,MFON!$C:$E,3,0)</f>
        <v>#N/A</v>
      </c>
      <c r="CL73" s="3" t="s">
        <v>27</v>
      </c>
      <c r="CO73" s="3" t="e">
        <f>VLOOKUP($A73,MOEX!$C:$E,3,0)</f>
        <v>#N/A</v>
      </c>
      <c r="CP73" s="3" t="s">
        <v>28</v>
      </c>
      <c r="CS73" s="3" t="e">
        <f>VLOOKUP($A73,MSTT!$C:$E,3,0)</f>
        <v>#N/A</v>
      </c>
      <c r="CT73" s="3" t="s">
        <v>29</v>
      </c>
      <c r="CW73" s="3" t="e">
        <f>VLOOKUP($A73,NLMK!$C:$E,3,0)</f>
        <v>#N/A</v>
      </c>
      <c r="CX73" s="3" t="s">
        <v>30</v>
      </c>
      <c r="DA73" s="3" t="e">
        <f>VLOOKUP($A73,NMTP!$C:$E,3,0)</f>
        <v>#N/A</v>
      </c>
      <c r="DB73" s="3" t="s">
        <v>31</v>
      </c>
      <c r="DE73" s="3" t="e">
        <f>VLOOKUP($A73,NVTK!$C:$E,3,0)</f>
        <v>#N/A</v>
      </c>
      <c r="DF73" s="3" t="s">
        <v>32</v>
      </c>
      <c r="DI73" s="3" t="e">
        <f>VLOOKUP($A73,PIKK!$C:$E,3,0)</f>
        <v>#N/A</v>
      </c>
      <c r="DJ73" s="3" t="s">
        <v>33</v>
      </c>
      <c r="DM73" s="3" t="e">
        <f>VLOOKUP($A73,ROSN!$C:$E,3,0)</f>
        <v>#N/A</v>
      </c>
      <c r="DN73" s="3" t="s">
        <v>34</v>
      </c>
      <c r="DQ73" s="3">
        <f>VLOOKUP($A73,RTKM!$C:$E,3,0)</f>
        <v>57.18</v>
      </c>
      <c r="DR73" s="3" t="s">
        <v>35</v>
      </c>
      <c r="DU73" s="3">
        <f>VLOOKUP($A73,RTKMP!$C:$E,3,0)</f>
        <v>36.4</v>
      </c>
      <c r="DV73" s="3" t="s">
        <v>36</v>
      </c>
      <c r="DY73" s="3" t="e">
        <f>VLOOKUP($A73,HYDR!$C:$E,3,0)</f>
        <v>#N/A</v>
      </c>
      <c r="DZ73" s="3" t="s">
        <v>37</v>
      </c>
      <c r="EC73" s="3" t="e">
        <f>VLOOKUP($A73,RUAL!$C:$E,3,0)</f>
        <v>#N/A</v>
      </c>
      <c r="ED73" s="3" t="s">
        <v>38</v>
      </c>
      <c r="EG73" s="3" t="e">
        <f>VLOOKUP($A73,SVAV!$C:$E,3,0)</f>
        <v>#N/A</v>
      </c>
      <c r="EH73" s="3" t="s">
        <v>39</v>
      </c>
      <c r="EK73" s="3">
        <f>VLOOKUP($A73,SBER!$C:$E,3,0)</f>
        <v>8295</v>
      </c>
      <c r="EL73" s="3" t="s">
        <v>40</v>
      </c>
      <c r="EO73" s="3">
        <f>VLOOKUP($A73,SBERP!$C:$E,3,0)</f>
        <v>116.5</v>
      </c>
      <c r="EP73" s="3" t="s">
        <v>41</v>
      </c>
      <c r="ES73" s="3" t="e">
        <f>VLOOKUP($A73,CHMF!$C:$E,3,0)</f>
        <v>#N/A</v>
      </c>
      <c r="ET73" s="3" t="s">
        <v>42</v>
      </c>
      <c r="EW73" s="3" t="e">
        <f>VLOOKUP($A73,AFKS!$C:$E,3,0)</f>
        <v>#N/A</v>
      </c>
      <c r="EX73" s="3" t="s">
        <v>43</v>
      </c>
      <c r="FA73" s="3">
        <f>VLOOKUP($A73,SNGS!$C:$E,3,0)</f>
        <v>12.97</v>
      </c>
      <c r="FB73" s="3" t="s">
        <v>44</v>
      </c>
      <c r="FE73" s="3">
        <f>VLOOKUP($A73,SNGSP!$C:$E,3,0)</f>
        <v>7.3819999999999997</v>
      </c>
      <c r="FF73" s="3" t="s">
        <v>45</v>
      </c>
      <c r="FI73" s="3" t="e">
        <f>VLOOKUP($A73,TRMK!$C:$E,3,0)</f>
        <v>#N/A</v>
      </c>
      <c r="FJ73" s="3" t="s">
        <v>46</v>
      </c>
      <c r="FM73" s="3">
        <f>VLOOKUP($A73,TATN!$C:$E,3,0)</f>
        <v>32.619999999999997</v>
      </c>
      <c r="FN73" s="3" t="s">
        <v>47</v>
      </c>
      <c r="FQ73" s="3">
        <f>VLOOKUP($A73,TATNP!$C:$E,3,0)</f>
        <v>16.2</v>
      </c>
      <c r="FR73" s="3" t="s">
        <v>48</v>
      </c>
      <c r="FU73" s="3">
        <f>VLOOKUP($A73,TRNFP!$C:$E,3,0)</f>
        <v>11570</v>
      </c>
      <c r="FV73" s="3" t="s">
        <v>49</v>
      </c>
      <c r="FY73" s="3" t="e">
        <f>VLOOKUP($A73,URKA!$C:$E,3,0)</f>
        <v>#N/A</v>
      </c>
      <c r="FZ73" s="3" t="s">
        <v>50</v>
      </c>
      <c r="GC73" s="3" t="e">
        <f>VLOOKUP($A73,FEES!$C:$E,3,0)</f>
        <v>#N/A</v>
      </c>
      <c r="GD73" s="3" t="s">
        <v>51</v>
      </c>
      <c r="GG73" s="3" t="e">
        <f>VLOOKUP($A73,PHOR!$C:$E,3,0)</f>
        <v>#N/A</v>
      </c>
      <c r="GH73" s="3" t="s">
        <v>52</v>
      </c>
      <c r="GK73" s="3" t="e">
        <f>VLOOKUP($A73,GCHE!$C:$E,3,0)</f>
        <v>#N/A</v>
      </c>
      <c r="GL73" s="3" t="s">
        <v>53</v>
      </c>
      <c r="GO73" s="3" t="e">
        <f>VLOOKUP($A73,EONR!$C:$E,3,0)</f>
        <v>#N/A</v>
      </c>
    </row>
    <row r="74" spans="1:197" x14ac:dyDescent="0.45">
      <c r="A74" s="86">
        <v>37767</v>
      </c>
      <c r="B74" s="3" t="s">
        <v>5</v>
      </c>
      <c r="E74" s="3" t="e">
        <f>VLOOKUP($A74,POLY!$C:$E,3,0)</f>
        <v>#N/A</v>
      </c>
      <c r="F74" s="3" t="s">
        <v>6</v>
      </c>
      <c r="I74" s="3" t="e">
        <f>VLOOKUP($A74,YNDX!$C:$E,3,0)</f>
        <v>#N/A</v>
      </c>
      <c r="J74" s="3" t="s">
        <v>7</v>
      </c>
      <c r="M74" s="3" t="e">
        <f>VLOOKUP($A74,ALRS!$C:$E,3,0)</f>
        <v>#N/A</v>
      </c>
      <c r="N74" s="3" t="s">
        <v>8</v>
      </c>
      <c r="Q74" s="3" t="e">
        <f>VLOOKUP($A74,AKRN!$C:$E,3,0)</f>
        <v>#N/A</v>
      </c>
      <c r="R74" s="3" t="s">
        <v>9</v>
      </c>
      <c r="U74" s="3">
        <f>VLOOKUP($A74,AFLT!$C:$E,3,0)</f>
        <v>11.9</v>
      </c>
      <c r="V74" s="3" t="s">
        <v>10</v>
      </c>
      <c r="Y74" s="3" t="e">
        <f>VLOOKUP($A74,BSPB!$C:$E,3,0)</f>
        <v>#N/A</v>
      </c>
      <c r="Z74" s="3" t="s">
        <v>11</v>
      </c>
      <c r="AC74" s="3" t="e">
        <f>VLOOKUP($A74,BANE!$C:$E,3,0)</f>
        <v>#N/A</v>
      </c>
      <c r="AD74" s="3" t="s">
        <v>12</v>
      </c>
      <c r="AG74" s="3" t="e">
        <f>VLOOKUP($A74,BANEP!$C:$E,3,0)</f>
        <v>#N/A</v>
      </c>
      <c r="AH74" s="3" t="s">
        <v>13</v>
      </c>
      <c r="AK74" s="3" t="e">
        <f>VLOOKUP($A74,VTBR!$C:$E,3,0)</f>
        <v>#N/A</v>
      </c>
      <c r="AL74" s="3" t="s">
        <v>14</v>
      </c>
      <c r="AO74" s="3" t="e">
        <f>VLOOKUP($A74,VSMO!$C:$E,3,0)</f>
        <v>#N/A</v>
      </c>
      <c r="AP74" s="3" t="s">
        <v>15</v>
      </c>
      <c r="AS74" s="3" t="e">
        <f>VLOOKUP($A74,GAZP!$C:$E,3,0)</f>
        <v>#N/A</v>
      </c>
      <c r="AT74" s="3" t="s">
        <v>16</v>
      </c>
      <c r="AW74" s="3">
        <f>VLOOKUP($A74,GMKN!$C:$E,3,0)</f>
        <v>853</v>
      </c>
      <c r="AX74" s="3" t="s">
        <v>17</v>
      </c>
      <c r="BA74" s="3" t="e">
        <f>VLOOKUP($A74,DIXY!$C:$E,3,0)</f>
        <v>#N/A</v>
      </c>
      <c r="BB74" s="3" t="s">
        <v>18</v>
      </c>
      <c r="BE74" s="3" t="e">
        <f>VLOOKUP($A74,IRAO!$C:$E,3,0)</f>
        <v>#N/A</v>
      </c>
      <c r="BF74" s="3" t="s">
        <v>19</v>
      </c>
      <c r="BI74" s="3" t="e">
        <f>VLOOKUP($A74,KMAZ!$C:$E,3,0)</f>
        <v>#N/A</v>
      </c>
      <c r="BJ74" s="3" t="s">
        <v>20</v>
      </c>
      <c r="BM74" s="3" t="e">
        <f>VLOOKUP($A74,LSRG!$C:$E,3,0)</f>
        <v>#N/A</v>
      </c>
      <c r="BN74" s="3" t="s">
        <v>21</v>
      </c>
      <c r="BQ74" s="3">
        <f>VLOOKUP($A74,LKOH!$C:$E,3,0)</f>
        <v>560</v>
      </c>
      <c r="BR74" s="3" t="s">
        <v>22</v>
      </c>
      <c r="BU74" s="3" t="e">
        <f>VLOOKUP($A74,MVID!$C:$E,3,0)</f>
        <v>#N/A</v>
      </c>
      <c r="BV74" s="3" t="s">
        <v>23</v>
      </c>
      <c r="BY74" s="3" t="e">
        <f>VLOOKUP($A74,MAGN!$C:$E,3,0)</f>
        <v>#N/A</v>
      </c>
      <c r="BZ74" s="3" t="s">
        <v>24</v>
      </c>
      <c r="CC74" s="3" t="e">
        <f>VLOOKUP($A74,MTSS!$C:$E,3,0)</f>
        <v>#N/A</v>
      </c>
      <c r="CD74" s="3" t="s">
        <v>25</v>
      </c>
      <c r="CG74" s="3" t="e">
        <f>VLOOKUP($A74,MGNT!$C:$E,3,0)</f>
        <v>#N/A</v>
      </c>
      <c r="CH74" s="3" t="s">
        <v>26</v>
      </c>
      <c r="CK74" s="3" t="e">
        <f>VLOOKUP($A74,MFON!$C:$E,3,0)</f>
        <v>#N/A</v>
      </c>
      <c r="CL74" s="3" t="s">
        <v>27</v>
      </c>
      <c r="CO74" s="3" t="e">
        <f>VLOOKUP($A74,MOEX!$C:$E,3,0)</f>
        <v>#N/A</v>
      </c>
      <c r="CP74" s="3" t="s">
        <v>28</v>
      </c>
      <c r="CS74" s="3" t="e">
        <f>VLOOKUP($A74,MSTT!$C:$E,3,0)</f>
        <v>#N/A</v>
      </c>
      <c r="CT74" s="3" t="s">
        <v>29</v>
      </c>
      <c r="CW74" s="3" t="e">
        <f>VLOOKUP($A74,NLMK!$C:$E,3,0)</f>
        <v>#N/A</v>
      </c>
      <c r="CX74" s="3" t="s">
        <v>30</v>
      </c>
      <c r="DA74" s="3" t="e">
        <f>VLOOKUP($A74,NMTP!$C:$E,3,0)</f>
        <v>#N/A</v>
      </c>
      <c r="DB74" s="3" t="s">
        <v>31</v>
      </c>
      <c r="DE74" s="3" t="e">
        <f>VLOOKUP($A74,NVTK!$C:$E,3,0)</f>
        <v>#N/A</v>
      </c>
      <c r="DF74" s="3" t="s">
        <v>32</v>
      </c>
      <c r="DI74" s="3" t="e">
        <f>VLOOKUP($A74,PIKK!$C:$E,3,0)</f>
        <v>#N/A</v>
      </c>
      <c r="DJ74" s="3" t="s">
        <v>33</v>
      </c>
      <c r="DM74" s="3" t="e">
        <f>VLOOKUP($A74,ROSN!$C:$E,3,0)</f>
        <v>#N/A</v>
      </c>
      <c r="DN74" s="3" t="s">
        <v>34</v>
      </c>
      <c r="DQ74" s="3">
        <f>VLOOKUP($A74,RTKM!$C:$E,3,0)</f>
        <v>55.29</v>
      </c>
      <c r="DR74" s="3" t="s">
        <v>35</v>
      </c>
      <c r="DU74" s="3">
        <f>VLOOKUP($A74,RTKMP!$C:$E,3,0)</f>
        <v>33.65</v>
      </c>
      <c r="DV74" s="3" t="s">
        <v>36</v>
      </c>
      <c r="DY74" s="3" t="e">
        <f>VLOOKUP($A74,HYDR!$C:$E,3,0)</f>
        <v>#N/A</v>
      </c>
      <c r="DZ74" s="3" t="s">
        <v>37</v>
      </c>
      <c r="EC74" s="3" t="e">
        <f>VLOOKUP($A74,RUAL!$C:$E,3,0)</f>
        <v>#N/A</v>
      </c>
      <c r="ED74" s="3" t="s">
        <v>38</v>
      </c>
      <c r="EG74" s="3" t="e">
        <f>VLOOKUP($A74,SVAV!$C:$E,3,0)</f>
        <v>#N/A</v>
      </c>
      <c r="EH74" s="3" t="s">
        <v>39</v>
      </c>
      <c r="EK74" s="3">
        <f>VLOOKUP($A74,SBER!$C:$E,3,0)</f>
        <v>8070</v>
      </c>
      <c r="EL74" s="3" t="s">
        <v>40</v>
      </c>
      <c r="EO74" s="3">
        <f>VLOOKUP($A74,SBERP!$C:$E,3,0)</f>
        <v>113.2</v>
      </c>
      <c r="EP74" s="3" t="s">
        <v>41</v>
      </c>
      <c r="ES74" s="3" t="e">
        <f>VLOOKUP($A74,CHMF!$C:$E,3,0)</f>
        <v>#N/A</v>
      </c>
      <c r="ET74" s="3" t="s">
        <v>42</v>
      </c>
      <c r="EW74" s="3" t="e">
        <f>VLOOKUP($A74,AFKS!$C:$E,3,0)</f>
        <v>#N/A</v>
      </c>
      <c r="EX74" s="3" t="s">
        <v>43</v>
      </c>
      <c r="FA74" s="3">
        <f>VLOOKUP($A74,SNGS!$C:$E,3,0)</f>
        <v>12.73</v>
      </c>
      <c r="FB74" s="3" t="s">
        <v>44</v>
      </c>
      <c r="FE74" s="3">
        <f>VLOOKUP($A74,SNGSP!$C:$E,3,0)</f>
        <v>7.7510000000000003</v>
      </c>
      <c r="FF74" s="3" t="s">
        <v>45</v>
      </c>
      <c r="FI74" s="3" t="e">
        <f>VLOOKUP($A74,TRMK!$C:$E,3,0)</f>
        <v>#N/A</v>
      </c>
      <c r="FJ74" s="3" t="s">
        <v>46</v>
      </c>
      <c r="FM74" s="3">
        <f>VLOOKUP($A74,TATN!$C:$E,3,0)</f>
        <v>33.020000000000003</v>
      </c>
      <c r="FN74" s="3" t="s">
        <v>47</v>
      </c>
      <c r="FQ74" s="3">
        <f>VLOOKUP($A74,TATNP!$C:$E,3,0)</f>
        <v>15.97</v>
      </c>
      <c r="FR74" s="3" t="s">
        <v>48</v>
      </c>
      <c r="FU74" s="3">
        <f>VLOOKUP($A74,TRNFP!$C:$E,3,0)</f>
        <v>12788</v>
      </c>
      <c r="FV74" s="3" t="s">
        <v>49</v>
      </c>
      <c r="FY74" s="3" t="e">
        <f>VLOOKUP($A74,URKA!$C:$E,3,0)</f>
        <v>#N/A</v>
      </c>
      <c r="FZ74" s="3" t="s">
        <v>50</v>
      </c>
      <c r="GC74" s="3" t="e">
        <f>VLOOKUP($A74,FEES!$C:$E,3,0)</f>
        <v>#N/A</v>
      </c>
      <c r="GD74" s="3" t="s">
        <v>51</v>
      </c>
      <c r="GG74" s="3" t="e">
        <f>VLOOKUP($A74,PHOR!$C:$E,3,0)</f>
        <v>#N/A</v>
      </c>
      <c r="GH74" s="3" t="s">
        <v>52</v>
      </c>
      <c r="GK74" s="3" t="e">
        <f>VLOOKUP($A74,GCHE!$C:$E,3,0)</f>
        <v>#N/A</v>
      </c>
      <c r="GL74" s="3" t="s">
        <v>53</v>
      </c>
      <c r="GO74" s="3" t="e">
        <f>VLOOKUP($A74,EONR!$C:$E,3,0)</f>
        <v>#N/A</v>
      </c>
    </row>
    <row r="75" spans="1:197" x14ac:dyDescent="0.45">
      <c r="A75" s="86">
        <v>37774</v>
      </c>
      <c r="B75" s="3" t="s">
        <v>5</v>
      </c>
      <c r="E75" s="3" t="e">
        <f>VLOOKUP($A75,POLY!$C:$E,3,0)</f>
        <v>#N/A</v>
      </c>
      <c r="F75" s="3" t="s">
        <v>6</v>
      </c>
      <c r="I75" s="3" t="e">
        <f>VLOOKUP($A75,YNDX!$C:$E,3,0)</f>
        <v>#N/A</v>
      </c>
      <c r="J75" s="3" t="s">
        <v>7</v>
      </c>
      <c r="M75" s="3" t="e">
        <f>VLOOKUP($A75,ALRS!$C:$E,3,0)</f>
        <v>#N/A</v>
      </c>
      <c r="N75" s="3" t="s">
        <v>8</v>
      </c>
      <c r="Q75" s="3" t="e">
        <f>VLOOKUP($A75,AKRN!$C:$E,3,0)</f>
        <v>#N/A</v>
      </c>
      <c r="R75" s="3" t="s">
        <v>9</v>
      </c>
      <c r="U75" s="3">
        <f>VLOOKUP($A75,AFLT!$C:$E,3,0)</f>
        <v>11.45</v>
      </c>
      <c r="V75" s="3" t="s">
        <v>10</v>
      </c>
      <c r="Y75" s="3" t="e">
        <f>VLOOKUP($A75,BSPB!$C:$E,3,0)</f>
        <v>#N/A</v>
      </c>
      <c r="Z75" s="3" t="s">
        <v>11</v>
      </c>
      <c r="AC75" s="3" t="e">
        <f>VLOOKUP($A75,BANE!$C:$E,3,0)</f>
        <v>#N/A</v>
      </c>
      <c r="AD75" s="3" t="s">
        <v>12</v>
      </c>
      <c r="AG75" s="3" t="e">
        <f>VLOOKUP($A75,BANEP!$C:$E,3,0)</f>
        <v>#N/A</v>
      </c>
      <c r="AH75" s="3" t="s">
        <v>13</v>
      </c>
      <c r="AK75" s="3" t="e">
        <f>VLOOKUP($A75,VTBR!$C:$E,3,0)</f>
        <v>#N/A</v>
      </c>
      <c r="AL75" s="3" t="s">
        <v>14</v>
      </c>
      <c r="AO75" s="3" t="e">
        <f>VLOOKUP($A75,VSMO!$C:$E,3,0)</f>
        <v>#N/A</v>
      </c>
      <c r="AP75" s="3" t="s">
        <v>15</v>
      </c>
      <c r="AS75" s="3" t="e">
        <f>VLOOKUP($A75,GAZP!$C:$E,3,0)</f>
        <v>#N/A</v>
      </c>
      <c r="AT75" s="3" t="s">
        <v>16</v>
      </c>
      <c r="AW75" s="3">
        <f>VLOOKUP($A75,GMKN!$C:$E,3,0)</f>
        <v>924</v>
      </c>
      <c r="AX75" s="3" t="s">
        <v>17</v>
      </c>
      <c r="BA75" s="3" t="e">
        <f>VLOOKUP($A75,DIXY!$C:$E,3,0)</f>
        <v>#N/A</v>
      </c>
      <c r="BB75" s="3" t="s">
        <v>18</v>
      </c>
      <c r="BE75" s="3" t="e">
        <f>VLOOKUP($A75,IRAO!$C:$E,3,0)</f>
        <v>#N/A</v>
      </c>
      <c r="BF75" s="3" t="s">
        <v>19</v>
      </c>
      <c r="BI75" s="3" t="e">
        <f>VLOOKUP($A75,KMAZ!$C:$E,3,0)</f>
        <v>#N/A</v>
      </c>
      <c r="BJ75" s="3" t="s">
        <v>20</v>
      </c>
      <c r="BM75" s="3" t="e">
        <f>VLOOKUP($A75,LSRG!$C:$E,3,0)</f>
        <v>#N/A</v>
      </c>
      <c r="BN75" s="3" t="s">
        <v>21</v>
      </c>
      <c r="BQ75" s="3">
        <f>VLOOKUP($A75,LKOH!$C:$E,3,0)</f>
        <v>560</v>
      </c>
      <c r="BR75" s="3" t="s">
        <v>22</v>
      </c>
      <c r="BU75" s="3" t="e">
        <f>VLOOKUP($A75,MVID!$C:$E,3,0)</f>
        <v>#N/A</v>
      </c>
      <c r="BV75" s="3" t="s">
        <v>23</v>
      </c>
      <c r="BY75" s="3" t="e">
        <f>VLOOKUP($A75,MAGN!$C:$E,3,0)</f>
        <v>#N/A</v>
      </c>
      <c r="BZ75" s="3" t="s">
        <v>24</v>
      </c>
      <c r="CC75" s="3" t="e">
        <f>VLOOKUP($A75,MTSS!$C:$E,3,0)</f>
        <v>#N/A</v>
      </c>
      <c r="CD75" s="3" t="s">
        <v>25</v>
      </c>
      <c r="CG75" s="3" t="e">
        <f>VLOOKUP($A75,MGNT!$C:$E,3,0)</f>
        <v>#N/A</v>
      </c>
      <c r="CH75" s="3" t="s">
        <v>26</v>
      </c>
      <c r="CK75" s="3" t="e">
        <f>VLOOKUP($A75,MFON!$C:$E,3,0)</f>
        <v>#N/A</v>
      </c>
      <c r="CL75" s="3" t="s">
        <v>27</v>
      </c>
      <c r="CO75" s="3" t="e">
        <f>VLOOKUP($A75,MOEX!$C:$E,3,0)</f>
        <v>#N/A</v>
      </c>
      <c r="CP75" s="3" t="s">
        <v>28</v>
      </c>
      <c r="CS75" s="3" t="e">
        <f>VLOOKUP($A75,MSTT!$C:$E,3,0)</f>
        <v>#N/A</v>
      </c>
      <c r="CT75" s="3" t="s">
        <v>29</v>
      </c>
      <c r="CW75" s="3" t="e">
        <f>VLOOKUP($A75,NLMK!$C:$E,3,0)</f>
        <v>#N/A</v>
      </c>
      <c r="CX75" s="3" t="s">
        <v>30</v>
      </c>
      <c r="DA75" s="3" t="e">
        <f>VLOOKUP($A75,NMTP!$C:$E,3,0)</f>
        <v>#N/A</v>
      </c>
      <c r="DB75" s="3" t="s">
        <v>31</v>
      </c>
      <c r="DE75" s="3" t="e">
        <f>VLOOKUP($A75,NVTK!$C:$E,3,0)</f>
        <v>#N/A</v>
      </c>
      <c r="DF75" s="3" t="s">
        <v>32</v>
      </c>
      <c r="DI75" s="3" t="e">
        <f>VLOOKUP($A75,PIKK!$C:$E,3,0)</f>
        <v>#N/A</v>
      </c>
      <c r="DJ75" s="3" t="s">
        <v>33</v>
      </c>
      <c r="DM75" s="3" t="e">
        <f>VLOOKUP($A75,ROSN!$C:$E,3,0)</f>
        <v>#N/A</v>
      </c>
      <c r="DN75" s="3" t="s">
        <v>34</v>
      </c>
      <c r="DQ75" s="3">
        <f>VLOOKUP($A75,RTKM!$C:$E,3,0)</f>
        <v>55.51</v>
      </c>
      <c r="DR75" s="3" t="s">
        <v>35</v>
      </c>
      <c r="DU75" s="3">
        <f>VLOOKUP($A75,RTKMP!$C:$E,3,0)</f>
        <v>34.81</v>
      </c>
      <c r="DV75" s="3" t="s">
        <v>36</v>
      </c>
      <c r="DY75" s="3" t="e">
        <f>VLOOKUP($A75,HYDR!$C:$E,3,0)</f>
        <v>#N/A</v>
      </c>
      <c r="DZ75" s="3" t="s">
        <v>37</v>
      </c>
      <c r="EC75" s="3" t="e">
        <f>VLOOKUP($A75,RUAL!$C:$E,3,0)</f>
        <v>#N/A</v>
      </c>
      <c r="ED75" s="3" t="s">
        <v>38</v>
      </c>
      <c r="EG75" s="3" t="e">
        <f>VLOOKUP($A75,SVAV!$C:$E,3,0)</f>
        <v>#N/A</v>
      </c>
      <c r="EH75" s="3" t="s">
        <v>39</v>
      </c>
      <c r="EK75" s="3">
        <f>VLOOKUP($A75,SBER!$C:$E,3,0)</f>
        <v>8172</v>
      </c>
      <c r="EL75" s="3" t="s">
        <v>40</v>
      </c>
      <c r="EO75" s="3">
        <f>VLOOKUP($A75,SBERP!$C:$E,3,0)</f>
        <v>120.25</v>
      </c>
      <c r="EP75" s="3" t="s">
        <v>41</v>
      </c>
      <c r="ES75" s="3" t="e">
        <f>VLOOKUP($A75,CHMF!$C:$E,3,0)</f>
        <v>#N/A</v>
      </c>
      <c r="ET75" s="3" t="s">
        <v>42</v>
      </c>
      <c r="EW75" s="3" t="e">
        <f>VLOOKUP($A75,AFKS!$C:$E,3,0)</f>
        <v>#N/A</v>
      </c>
      <c r="EX75" s="3" t="s">
        <v>43</v>
      </c>
      <c r="FA75" s="3">
        <f>VLOOKUP($A75,SNGS!$C:$E,3,0)</f>
        <v>12.879</v>
      </c>
      <c r="FB75" s="3" t="s">
        <v>44</v>
      </c>
      <c r="FE75" s="3">
        <f>VLOOKUP($A75,SNGSP!$C:$E,3,0)</f>
        <v>7.9610000000000003</v>
      </c>
      <c r="FF75" s="3" t="s">
        <v>45</v>
      </c>
      <c r="FI75" s="3" t="e">
        <f>VLOOKUP($A75,TRMK!$C:$E,3,0)</f>
        <v>#N/A</v>
      </c>
      <c r="FJ75" s="3" t="s">
        <v>46</v>
      </c>
      <c r="FM75" s="3">
        <f>VLOOKUP($A75,TATN!$C:$E,3,0)</f>
        <v>34</v>
      </c>
      <c r="FN75" s="3" t="s">
        <v>47</v>
      </c>
      <c r="FQ75" s="3">
        <f>VLOOKUP($A75,TATNP!$C:$E,3,0)</f>
        <v>16.379000000000001</v>
      </c>
      <c r="FR75" s="3" t="s">
        <v>48</v>
      </c>
      <c r="FU75" s="3">
        <f>VLOOKUP($A75,TRNFP!$C:$E,3,0)</f>
        <v>12020</v>
      </c>
      <c r="FV75" s="3" t="s">
        <v>49</v>
      </c>
      <c r="FY75" s="3" t="e">
        <f>VLOOKUP($A75,URKA!$C:$E,3,0)</f>
        <v>#N/A</v>
      </c>
      <c r="FZ75" s="3" t="s">
        <v>50</v>
      </c>
      <c r="GC75" s="3" t="e">
        <f>VLOOKUP($A75,FEES!$C:$E,3,0)</f>
        <v>#N/A</v>
      </c>
      <c r="GD75" s="3" t="s">
        <v>51</v>
      </c>
      <c r="GG75" s="3" t="e">
        <f>VLOOKUP($A75,PHOR!$C:$E,3,0)</f>
        <v>#N/A</v>
      </c>
      <c r="GH75" s="3" t="s">
        <v>52</v>
      </c>
      <c r="GK75" s="3" t="e">
        <f>VLOOKUP($A75,GCHE!$C:$E,3,0)</f>
        <v>#N/A</v>
      </c>
      <c r="GL75" s="3" t="s">
        <v>53</v>
      </c>
      <c r="GO75" s="3" t="e">
        <f>VLOOKUP($A75,EONR!$C:$E,3,0)</f>
        <v>#N/A</v>
      </c>
    </row>
    <row r="76" spans="1:197" x14ac:dyDescent="0.45">
      <c r="A76" s="86">
        <v>37781</v>
      </c>
      <c r="B76" s="3" t="s">
        <v>5</v>
      </c>
      <c r="E76" s="3" t="e">
        <f>VLOOKUP($A76,POLY!$C:$E,3,0)</f>
        <v>#N/A</v>
      </c>
      <c r="F76" s="3" t="s">
        <v>6</v>
      </c>
      <c r="I76" s="3" t="e">
        <f>VLOOKUP($A76,YNDX!$C:$E,3,0)</f>
        <v>#N/A</v>
      </c>
      <c r="J76" s="3" t="s">
        <v>7</v>
      </c>
      <c r="M76" s="3" t="e">
        <f>VLOOKUP($A76,ALRS!$C:$E,3,0)</f>
        <v>#N/A</v>
      </c>
      <c r="N76" s="3" t="s">
        <v>8</v>
      </c>
      <c r="Q76" s="3" t="e">
        <f>VLOOKUP($A76,AKRN!$C:$E,3,0)</f>
        <v>#N/A</v>
      </c>
      <c r="R76" s="3" t="s">
        <v>9</v>
      </c>
      <c r="U76" s="3">
        <f>VLOOKUP($A76,AFLT!$C:$E,3,0)</f>
        <v>11.25</v>
      </c>
      <c r="V76" s="3" t="s">
        <v>10</v>
      </c>
      <c r="Y76" s="3" t="e">
        <f>VLOOKUP($A76,BSPB!$C:$E,3,0)</f>
        <v>#N/A</v>
      </c>
      <c r="Z76" s="3" t="s">
        <v>11</v>
      </c>
      <c r="AC76" s="3" t="e">
        <f>VLOOKUP($A76,BANE!$C:$E,3,0)</f>
        <v>#N/A</v>
      </c>
      <c r="AD76" s="3" t="s">
        <v>12</v>
      </c>
      <c r="AG76" s="3" t="e">
        <f>VLOOKUP($A76,BANEP!$C:$E,3,0)</f>
        <v>#N/A</v>
      </c>
      <c r="AH76" s="3" t="s">
        <v>13</v>
      </c>
      <c r="AK76" s="3" t="e">
        <f>VLOOKUP($A76,VTBR!$C:$E,3,0)</f>
        <v>#N/A</v>
      </c>
      <c r="AL76" s="3" t="s">
        <v>14</v>
      </c>
      <c r="AO76" s="3" t="e">
        <f>VLOOKUP($A76,VSMO!$C:$E,3,0)</f>
        <v>#N/A</v>
      </c>
      <c r="AP76" s="3" t="s">
        <v>15</v>
      </c>
      <c r="AS76" s="3" t="e">
        <f>VLOOKUP($A76,GAZP!$C:$E,3,0)</f>
        <v>#N/A</v>
      </c>
      <c r="AT76" s="3" t="s">
        <v>16</v>
      </c>
      <c r="AW76" s="3">
        <f>VLOOKUP($A76,GMKN!$C:$E,3,0)</f>
        <v>946.8</v>
      </c>
      <c r="AX76" s="3" t="s">
        <v>17</v>
      </c>
      <c r="BA76" s="3" t="e">
        <f>VLOOKUP($A76,DIXY!$C:$E,3,0)</f>
        <v>#N/A</v>
      </c>
      <c r="BB76" s="3" t="s">
        <v>18</v>
      </c>
      <c r="BE76" s="3" t="e">
        <f>VLOOKUP($A76,IRAO!$C:$E,3,0)</f>
        <v>#N/A</v>
      </c>
      <c r="BF76" s="3" t="s">
        <v>19</v>
      </c>
      <c r="BI76" s="3" t="e">
        <f>VLOOKUP($A76,KMAZ!$C:$E,3,0)</f>
        <v>#N/A</v>
      </c>
      <c r="BJ76" s="3" t="s">
        <v>20</v>
      </c>
      <c r="BM76" s="3" t="e">
        <f>VLOOKUP($A76,LSRG!$C:$E,3,0)</f>
        <v>#N/A</v>
      </c>
      <c r="BN76" s="3" t="s">
        <v>21</v>
      </c>
      <c r="BQ76" s="3">
        <f>VLOOKUP($A76,LKOH!$C:$E,3,0)</f>
        <v>554.55999999999995</v>
      </c>
      <c r="BR76" s="3" t="s">
        <v>22</v>
      </c>
      <c r="BU76" s="3" t="e">
        <f>VLOOKUP($A76,MVID!$C:$E,3,0)</f>
        <v>#N/A</v>
      </c>
      <c r="BV76" s="3" t="s">
        <v>23</v>
      </c>
      <c r="BY76" s="3" t="e">
        <f>VLOOKUP($A76,MAGN!$C:$E,3,0)</f>
        <v>#N/A</v>
      </c>
      <c r="BZ76" s="3" t="s">
        <v>24</v>
      </c>
      <c r="CC76" s="3" t="e">
        <f>VLOOKUP($A76,MTSS!$C:$E,3,0)</f>
        <v>#N/A</v>
      </c>
      <c r="CD76" s="3" t="s">
        <v>25</v>
      </c>
      <c r="CG76" s="3" t="e">
        <f>VLOOKUP($A76,MGNT!$C:$E,3,0)</f>
        <v>#N/A</v>
      </c>
      <c r="CH76" s="3" t="s">
        <v>26</v>
      </c>
      <c r="CK76" s="3" t="e">
        <f>VLOOKUP($A76,MFON!$C:$E,3,0)</f>
        <v>#N/A</v>
      </c>
      <c r="CL76" s="3" t="s">
        <v>27</v>
      </c>
      <c r="CO76" s="3" t="e">
        <f>VLOOKUP($A76,MOEX!$C:$E,3,0)</f>
        <v>#N/A</v>
      </c>
      <c r="CP76" s="3" t="s">
        <v>28</v>
      </c>
      <c r="CS76" s="3" t="e">
        <f>VLOOKUP($A76,MSTT!$C:$E,3,0)</f>
        <v>#N/A</v>
      </c>
      <c r="CT76" s="3" t="s">
        <v>29</v>
      </c>
      <c r="CW76" s="3" t="e">
        <f>VLOOKUP($A76,NLMK!$C:$E,3,0)</f>
        <v>#N/A</v>
      </c>
      <c r="CX76" s="3" t="s">
        <v>30</v>
      </c>
      <c r="DA76" s="3" t="e">
        <f>VLOOKUP($A76,NMTP!$C:$E,3,0)</f>
        <v>#N/A</v>
      </c>
      <c r="DB76" s="3" t="s">
        <v>31</v>
      </c>
      <c r="DE76" s="3" t="e">
        <f>VLOOKUP($A76,NVTK!$C:$E,3,0)</f>
        <v>#N/A</v>
      </c>
      <c r="DF76" s="3" t="s">
        <v>32</v>
      </c>
      <c r="DI76" s="3" t="e">
        <f>VLOOKUP($A76,PIKK!$C:$E,3,0)</f>
        <v>#N/A</v>
      </c>
      <c r="DJ76" s="3" t="s">
        <v>33</v>
      </c>
      <c r="DM76" s="3" t="e">
        <f>VLOOKUP($A76,ROSN!$C:$E,3,0)</f>
        <v>#N/A</v>
      </c>
      <c r="DN76" s="3" t="s">
        <v>34</v>
      </c>
      <c r="DQ76" s="3">
        <f>VLOOKUP($A76,RTKM!$C:$E,3,0)</f>
        <v>52.47</v>
      </c>
      <c r="DR76" s="3" t="s">
        <v>35</v>
      </c>
      <c r="DU76" s="3">
        <f>VLOOKUP($A76,RTKMP!$C:$E,3,0)</f>
        <v>32.99</v>
      </c>
      <c r="DV76" s="3" t="s">
        <v>36</v>
      </c>
      <c r="DY76" s="3" t="e">
        <f>VLOOKUP($A76,HYDR!$C:$E,3,0)</f>
        <v>#N/A</v>
      </c>
      <c r="DZ76" s="3" t="s">
        <v>37</v>
      </c>
      <c r="EC76" s="3" t="e">
        <f>VLOOKUP($A76,RUAL!$C:$E,3,0)</f>
        <v>#N/A</v>
      </c>
      <c r="ED76" s="3" t="s">
        <v>38</v>
      </c>
      <c r="EG76" s="3" t="e">
        <f>VLOOKUP($A76,SVAV!$C:$E,3,0)</f>
        <v>#N/A</v>
      </c>
      <c r="EH76" s="3" t="s">
        <v>39</v>
      </c>
      <c r="EK76" s="3">
        <f>VLOOKUP($A76,SBER!$C:$E,3,0)</f>
        <v>8290</v>
      </c>
      <c r="EL76" s="3" t="s">
        <v>40</v>
      </c>
      <c r="EO76" s="3">
        <f>VLOOKUP($A76,SBERP!$C:$E,3,0)</f>
        <v>120.22</v>
      </c>
      <c r="EP76" s="3" t="s">
        <v>41</v>
      </c>
      <c r="ES76" s="3" t="e">
        <f>VLOOKUP($A76,CHMF!$C:$E,3,0)</f>
        <v>#N/A</v>
      </c>
      <c r="ET76" s="3" t="s">
        <v>42</v>
      </c>
      <c r="EW76" s="3" t="e">
        <f>VLOOKUP($A76,AFKS!$C:$E,3,0)</f>
        <v>#N/A</v>
      </c>
      <c r="EX76" s="3" t="s">
        <v>43</v>
      </c>
      <c r="FA76" s="3">
        <f>VLOOKUP($A76,SNGS!$C:$E,3,0)</f>
        <v>12.1</v>
      </c>
      <c r="FB76" s="3" t="s">
        <v>44</v>
      </c>
      <c r="FE76" s="3">
        <f>VLOOKUP($A76,SNGSP!$C:$E,3,0)</f>
        <v>7.6</v>
      </c>
      <c r="FF76" s="3" t="s">
        <v>45</v>
      </c>
      <c r="FI76" s="3" t="e">
        <f>VLOOKUP($A76,TRMK!$C:$E,3,0)</f>
        <v>#N/A</v>
      </c>
      <c r="FJ76" s="3" t="s">
        <v>46</v>
      </c>
      <c r="FM76" s="3">
        <f>VLOOKUP($A76,TATN!$C:$E,3,0)</f>
        <v>33.299999999999997</v>
      </c>
      <c r="FN76" s="3" t="s">
        <v>47</v>
      </c>
      <c r="FQ76" s="3">
        <f>VLOOKUP($A76,TATNP!$C:$E,3,0)</f>
        <v>16.03</v>
      </c>
      <c r="FR76" s="3" t="s">
        <v>48</v>
      </c>
      <c r="FU76" s="3">
        <f>VLOOKUP($A76,TRNFP!$C:$E,3,0)</f>
        <v>11750</v>
      </c>
      <c r="FV76" s="3" t="s">
        <v>49</v>
      </c>
      <c r="FY76" s="3" t="e">
        <f>VLOOKUP($A76,URKA!$C:$E,3,0)</f>
        <v>#N/A</v>
      </c>
      <c r="FZ76" s="3" t="s">
        <v>50</v>
      </c>
      <c r="GC76" s="3" t="e">
        <f>VLOOKUP($A76,FEES!$C:$E,3,0)</f>
        <v>#N/A</v>
      </c>
      <c r="GD76" s="3" t="s">
        <v>51</v>
      </c>
      <c r="GG76" s="3" t="e">
        <f>VLOOKUP($A76,PHOR!$C:$E,3,0)</f>
        <v>#N/A</v>
      </c>
      <c r="GH76" s="3" t="s">
        <v>52</v>
      </c>
      <c r="GK76" s="3" t="e">
        <f>VLOOKUP($A76,GCHE!$C:$E,3,0)</f>
        <v>#N/A</v>
      </c>
      <c r="GL76" s="3" t="s">
        <v>53</v>
      </c>
      <c r="GO76" s="3" t="e">
        <f>VLOOKUP($A76,EONR!$C:$E,3,0)</f>
        <v>#N/A</v>
      </c>
    </row>
    <row r="77" spans="1:197" x14ac:dyDescent="0.45">
      <c r="A77" s="86">
        <v>37788</v>
      </c>
      <c r="B77" s="3" t="s">
        <v>5</v>
      </c>
      <c r="E77" s="3" t="e">
        <f>VLOOKUP($A77,POLY!$C:$E,3,0)</f>
        <v>#N/A</v>
      </c>
      <c r="F77" s="3" t="s">
        <v>6</v>
      </c>
      <c r="I77" s="3" t="e">
        <f>VLOOKUP($A77,YNDX!$C:$E,3,0)</f>
        <v>#N/A</v>
      </c>
      <c r="J77" s="3" t="s">
        <v>7</v>
      </c>
      <c r="M77" s="3" t="e">
        <f>VLOOKUP($A77,ALRS!$C:$E,3,0)</f>
        <v>#N/A</v>
      </c>
      <c r="N77" s="3" t="s">
        <v>8</v>
      </c>
      <c r="Q77" s="3" t="e">
        <f>VLOOKUP($A77,AKRN!$C:$E,3,0)</f>
        <v>#N/A</v>
      </c>
      <c r="R77" s="3" t="s">
        <v>9</v>
      </c>
      <c r="U77" s="3">
        <f>VLOOKUP($A77,AFLT!$C:$E,3,0)</f>
        <v>11.25</v>
      </c>
      <c r="V77" s="3" t="s">
        <v>10</v>
      </c>
      <c r="Y77" s="3" t="e">
        <f>VLOOKUP($A77,BSPB!$C:$E,3,0)</f>
        <v>#N/A</v>
      </c>
      <c r="Z77" s="3" t="s">
        <v>11</v>
      </c>
      <c r="AC77" s="3" t="e">
        <f>VLOOKUP($A77,BANE!$C:$E,3,0)</f>
        <v>#N/A</v>
      </c>
      <c r="AD77" s="3" t="s">
        <v>12</v>
      </c>
      <c r="AG77" s="3" t="e">
        <f>VLOOKUP($A77,BANEP!$C:$E,3,0)</f>
        <v>#N/A</v>
      </c>
      <c r="AH77" s="3" t="s">
        <v>13</v>
      </c>
      <c r="AK77" s="3" t="e">
        <f>VLOOKUP($A77,VTBR!$C:$E,3,0)</f>
        <v>#N/A</v>
      </c>
      <c r="AL77" s="3" t="s">
        <v>14</v>
      </c>
      <c r="AO77" s="3" t="e">
        <f>VLOOKUP($A77,VSMO!$C:$E,3,0)</f>
        <v>#N/A</v>
      </c>
      <c r="AP77" s="3" t="s">
        <v>15</v>
      </c>
      <c r="AS77" s="3" t="e">
        <f>VLOOKUP($A77,GAZP!$C:$E,3,0)</f>
        <v>#N/A</v>
      </c>
      <c r="AT77" s="3" t="s">
        <v>16</v>
      </c>
      <c r="AW77" s="3">
        <f>VLOOKUP($A77,GMKN!$C:$E,3,0)</f>
        <v>1054.3900000000001</v>
      </c>
      <c r="AX77" s="3" t="s">
        <v>17</v>
      </c>
      <c r="BA77" s="3" t="e">
        <f>VLOOKUP($A77,DIXY!$C:$E,3,0)</f>
        <v>#N/A</v>
      </c>
      <c r="BB77" s="3" t="s">
        <v>18</v>
      </c>
      <c r="BE77" s="3" t="e">
        <f>VLOOKUP($A77,IRAO!$C:$E,3,0)</f>
        <v>#N/A</v>
      </c>
      <c r="BF77" s="3" t="s">
        <v>19</v>
      </c>
      <c r="BI77" s="3" t="e">
        <f>VLOOKUP($A77,KMAZ!$C:$E,3,0)</f>
        <v>#N/A</v>
      </c>
      <c r="BJ77" s="3" t="s">
        <v>20</v>
      </c>
      <c r="BM77" s="3" t="e">
        <f>VLOOKUP($A77,LSRG!$C:$E,3,0)</f>
        <v>#N/A</v>
      </c>
      <c r="BN77" s="3" t="s">
        <v>21</v>
      </c>
      <c r="BQ77" s="3">
        <f>VLOOKUP($A77,LKOH!$C:$E,3,0)</f>
        <v>585.29999999999995</v>
      </c>
      <c r="BR77" s="3" t="s">
        <v>22</v>
      </c>
      <c r="BU77" s="3" t="e">
        <f>VLOOKUP($A77,MVID!$C:$E,3,0)</f>
        <v>#N/A</v>
      </c>
      <c r="BV77" s="3" t="s">
        <v>23</v>
      </c>
      <c r="BY77" s="3" t="e">
        <f>VLOOKUP($A77,MAGN!$C:$E,3,0)</f>
        <v>#N/A</v>
      </c>
      <c r="BZ77" s="3" t="s">
        <v>24</v>
      </c>
      <c r="CC77" s="3" t="e">
        <f>VLOOKUP($A77,MTSS!$C:$E,3,0)</f>
        <v>#N/A</v>
      </c>
      <c r="CD77" s="3" t="s">
        <v>25</v>
      </c>
      <c r="CG77" s="3" t="e">
        <f>VLOOKUP($A77,MGNT!$C:$E,3,0)</f>
        <v>#N/A</v>
      </c>
      <c r="CH77" s="3" t="s">
        <v>26</v>
      </c>
      <c r="CK77" s="3" t="e">
        <f>VLOOKUP($A77,MFON!$C:$E,3,0)</f>
        <v>#N/A</v>
      </c>
      <c r="CL77" s="3" t="s">
        <v>27</v>
      </c>
      <c r="CO77" s="3" t="e">
        <f>VLOOKUP($A77,MOEX!$C:$E,3,0)</f>
        <v>#N/A</v>
      </c>
      <c r="CP77" s="3" t="s">
        <v>28</v>
      </c>
      <c r="CS77" s="3" t="e">
        <f>VLOOKUP($A77,MSTT!$C:$E,3,0)</f>
        <v>#N/A</v>
      </c>
      <c r="CT77" s="3" t="s">
        <v>29</v>
      </c>
      <c r="CW77" s="3" t="e">
        <f>VLOOKUP($A77,NLMK!$C:$E,3,0)</f>
        <v>#N/A</v>
      </c>
      <c r="CX77" s="3" t="s">
        <v>30</v>
      </c>
      <c r="DA77" s="3" t="e">
        <f>VLOOKUP($A77,NMTP!$C:$E,3,0)</f>
        <v>#N/A</v>
      </c>
      <c r="DB77" s="3" t="s">
        <v>31</v>
      </c>
      <c r="DE77" s="3" t="e">
        <f>VLOOKUP($A77,NVTK!$C:$E,3,0)</f>
        <v>#N/A</v>
      </c>
      <c r="DF77" s="3" t="s">
        <v>32</v>
      </c>
      <c r="DI77" s="3" t="e">
        <f>VLOOKUP($A77,PIKK!$C:$E,3,0)</f>
        <v>#N/A</v>
      </c>
      <c r="DJ77" s="3" t="s">
        <v>33</v>
      </c>
      <c r="DM77" s="3" t="e">
        <f>VLOOKUP($A77,ROSN!$C:$E,3,0)</f>
        <v>#N/A</v>
      </c>
      <c r="DN77" s="3" t="s">
        <v>34</v>
      </c>
      <c r="DQ77" s="3">
        <f>VLOOKUP($A77,RTKM!$C:$E,3,0)</f>
        <v>52.5</v>
      </c>
      <c r="DR77" s="3" t="s">
        <v>35</v>
      </c>
      <c r="DU77" s="3">
        <f>VLOOKUP($A77,RTKMP!$C:$E,3,0)</f>
        <v>33.9</v>
      </c>
      <c r="DV77" s="3" t="s">
        <v>36</v>
      </c>
      <c r="DY77" s="3" t="e">
        <f>VLOOKUP($A77,HYDR!$C:$E,3,0)</f>
        <v>#N/A</v>
      </c>
      <c r="DZ77" s="3" t="s">
        <v>37</v>
      </c>
      <c r="EC77" s="3" t="e">
        <f>VLOOKUP($A77,RUAL!$C:$E,3,0)</f>
        <v>#N/A</v>
      </c>
      <c r="ED77" s="3" t="s">
        <v>38</v>
      </c>
      <c r="EG77" s="3" t="e">
        <f>VLOOKUP($A77,SVAV!$C:$E,3,0)</f>
        <v>#N/A</v>
      </c>
      <c r="EH77" s="3" t="s">
        <v>39</v>
      </c>
      <c r="EK77" s="3">
        <f>VLOOKUP($A77,SBER!$C:$E,3,0)</f>
        <v>8356</v>
      </c>
      <c r="EL77" s="3" t="s">
        <v>40</v>
      </c>
      <c r="EO77" s="3">
        <f>VLOOKUP($A77,SBERP!$C:$E,3,0)</f>
        <v>120.1</v>
      </c>
      <c r="EP77" s="3" t="s">
        <v>41</v>
      </c>
      <c r="ES77" s="3" t="e">
        <f>VLOOKUP($A77,CHMF!$C:$E,3,0)</f>
        <v>#N/A</v>
      </c>
      <c r="ET77" s="3" t="s">
        <v>42</v>
      </c>
      <c r="EW77" s="3" t="e">
        <f>VLOOKUP($A77,AFKS!$C:$E,3,0)</f>
        <v>#N/A</v>
      </c>
      <c r="EX77" s="3" t="s">
        <v>43</v>
      </c>
      <c r="FA77" s="3">
        <f>VLOOKUP($A77,SNGS!$C:$E,3,0)</f>
        <v>12.506</v>
      </c>
      <c r="FB77" s="3" t="s">
        <v>44</v>
      </c>
      <c r="FE77" s="3">
        <f>VLOOKUP($A77,SNGSP!$C:$E,3,0)</f>
        <v>7.5869999999999997</v>
      </c>
      <c r="FF77" s="3" t="s">
        <v>45</v>
      </c>
      <c r="FI77" s="3" t="e">
        <f>VLOOKUP($A77,TRMK!$C:$E,3,0)</f>
        <v>#N/A</v>
      </c>
      <c r="FJ77" s="3" t="s">
        <v>46</v>
      </c>
      <c r="FM77" s="3">
        <f>VLOOKUP($A77,TATN!$C:$E,3,0)</f>
        <v>28.01</v>
      </c>
      <c r="FN77" s="3" t="s">
        <v>47</v>
      </c>
      <c r="FQ77" s="3">
        <f>VLOOKUP($A77,TATNP!$C:$E,3,0)</f>
        <v>15.25</v>
      </c>
      <c r="FR77" s="3" t="s">
        <v>48</v>
      </c>
      <c r="FU77" s="3">
        <f>VLOOKUP($A77,TRNFP!$C:$E,3,0)</f>
        <v>12800</v>
      </c>
      <c r="FV77" s="3" t="s">
        <v>49</v>
      </c>
      <c r="FY77" s="3" t="e">
        <f>VLOOKUP($A77,URKA!$C:$E,3,0)</f>
        <v>#N/A</v>
      </c>
      <c r="FZ77" s="3" t="s">
        <v>50</v>
      </c>
      <c r="GC77" s="3" t="e">
        <f>VLOOKUP($A77,FEES!$C:$E,3,0)</f>
        <v>#N/A</v>
      </c>
      <c r="GD77" s="3" t="s">
        <v>51</v>
      </c>
      <c r="GG77" s="3" t="e">
        <f>VLOOKUP($A77,PHOR!$C:$E,3,0)</f>
        <v>#N/A</v>
      </c>
      <c r="GH77" s="3" t="s">
        <v>52</v>
      </c>
      <c r="GK77" s="3" t="e">
        <f>VLOOKUP($A77,GCHE!$C:$E,3,0)</f>
        <v>#N/A</v>
      </c>
      <c r="GL77" s="3" t="s">
        <v>53</v>
      </c>
      <c r="GO77" s="3" t="e">
        <f>VLOOKUP($A77,EONR!$C:$E,3,0)</f>
        <v>#N/A</v>
      </c>
    </row>
    <row r="78" spans="1:197" x14ac:dyDescent="0.45">
      <c r="A78" s="86">
        <v>37795</v>
      </c>
      <c r="B78" s="3" t="s">
        <v>5</v>
      </c>
      <c r="E78" s="3" t="e">
        <f>VLOOKUP($A78,POLY!$C:$E,3,0)</f>
        <v>#N/A</v>
      </c>
      <c r="F78" s="3" t="s">
        <v>6</v>
      </c>
      <c r="I78" s="3" t="e">
        <f>VLOOKUP($A78,YNDX!$C:$E,3,0)</f>
        <v>#N/A</v>
      </c>
      <c r="J78" s="3" t="s">
        <v>7</v>
      </c>
      <c r="M78" s="3" t="e">
        <f>VLOOKUP($A78,ALRS!$C:$E,3,0)</f>
        <v>#N/A</v>
      </c>
      <c r="N78" s="3" t="s">
        <v>8</v>
      </c>
      <c r="Q78" s="3" t="e">
        <f>VLOOKUP($A78,AKRN!$C:$E,3,0)</f>
        <v>#N/A</v>
      </c>
      <c r="R78" s="3" t="s">
        <v>9</v>
      </c>
      <c r="U78" s="3">
        <f>VLOOKUP($A78,AFLT!$C:$E,3,0)</f>
        <v>11.1</v>
      </c>
      <c r="V78" s="3" t="s">
        <v>10</v>
      </c>
      <c r="Y78" s="3" t="e">
        <f>VLOOKUP($A78,BSPB!$C:$E,3,0)</f>
        <v>#N/A</v>
      </c>
      <c r="Z78" s="3" t="s">
        <v>11</v>
      </c>
      <c r="AC78" s="3" t="e">
        <f>VLOOKUP($A78,BANE!$C:$E,3,0)</f>
        <v>#N/A</v>
      </c>
      <c r="AD78" s="3" t="s">
        <v>12</v>
      </c>
      <c r="AG78" s="3" t="e">
        <f>VLOOKUP($A78,BANEP!$C:$E,3,0)</f>
        <v>#N/A</v>
      </c>
      <c r="AH78" s="3" t="s">
        <v>13</v>
      </c>
      <c r="AK78" s="3" t="e">
        <f>VLOOKUP($A78,VTBR!$C:$E,3,0)</f>
        <v>#N/A</v>
      </c>
      <c r="AL78" s="3" t="s">
        <v>14</v>
      </c>
      <c r="AO78" s="3" t="e">
        <f>VLOOKUP($A78,VSMO!$C:$E,3,0)</f>
        <v>#N/A</v>
      </c>
      <c r="AP78" s="3" t="s">
        <v>15</v>
      </c>
      <c r="AS78" s="3" t="e">
        <f>VLOOKUP($A78,GAZP!$C:$E,3,0)</f>
        <v>#N/A</v>
      </c>
      <c r="AT78" s="3" t="s">
        <v>16</v>
      </c>
      <c r="AW78" s="3">
        <f>VLOOKUP($A78,GMKN!$C:$E,3,0)</f>
        <v>1035</v>
      </c>
      <c r="AX78" s="3" t="s">
        <v>17</v>
      </c>
      <c r="BA78" s="3" t="e">
        <f>VLOOKUP($A78,DIXY!$C:$E,3,0)</f>
        <v>#N/A</v>
      </c>
      <c r="BB78" s="3" t="s">
        <v>18</v>
      </c>
      <c r="BE78" s="3" t="e">
        <f>VLOOKUP($A78,IRAO!$C:$E,3,0)</f>
        <v>#N/A</v>
      </c>
      <c r="BF78" s="3" t="s">
        <v>19</v>
      </c>
      <c r="BI78" s="3" t="e">
        <f>VLOOKUP($A78,KMAZ!$C:$E,3,0)</f>
        <v>#N/A</v>
      </c>
      <c r="BJ78" s="3" t="s">
        <v>20</v>
      </c>
      <c r="BM78" s="3" t="e">
        <f>VLOOKUP($A78,LSRG!$C:$E,3,0)</f>
        <v>#N/A</v>
      </c>
      <c r="BN78" s="3" t="s">
        <v>21</v>
      </c>
      <c r="BQ78" s="3">
        <f>VLOOKUP($A78,LKOH!$C:$E,3,0)</f>
        <v>597.79999999999995</v>
      </c>
      <c r="BR78" s="3" t="s">
        <v>22</v>
      </c>
      <c r="BU78" s="3" t="e">
        <f>VLOOKUP($A78,MVID!$C:$E,3,0)</f>
        <v>#N/A</v>
      </c>
      <c r="BV78" s="3" t="s">
        <v>23</v>
      </c>
      <c r="BY78" s="3" t="e">
        <f>VLOOKUP($A78,MAGN!$C:$E,3,0)</f>
        <v>#N/A</v>
      </c>
      <c r="BZ78" s="3" t="s">
        <v>24</v>
      </c>
      <c r="CC78" s="3" t="e">
        <f>VLOOKUP($A78,MTSS!$C:$E,3,0)</f>
        <v>#N/A</v>
      </c>
      <c r="CD78" s="3" t="s">
        <v>25</v>
      </c>
      <c r="CG78" s="3" t="e">
        <f>VLOOKUP($A78,MGNT!$C:$E,3,0)</f>
        <v>#N/A</v>
      </c>
      <c r="CH78" s="3" t="s">
        <v>26</v>
      </c>
      <c r="CK78" s="3" t="e">
        <f>VLOOKUP($A78,MFON!$C:$E,3,0)</f>
        <v>#N/A</v>
      </c>
      <c r="CL78" s="3" t="s">
        <v>27</v>
      </c>
      <c r="CO78" s="3" t="e">
        <f>VLOOKUP($A78,MOEX!$C:$E,3,0)</f>
        <v>#N/A</v>
      </c>
      <c r="CP78" s="3" t="s">
        <v>28</v>
      </c>
      <c r="CS78" s="3" t="e">
        <f>VLOOKUP($A78,MSTT!$C:$E,3,0)</f>
        <v>#N/A</v>
      </c>
      <c r="CT78" s="3" t="s">
        <v>29</v>
      </c>
      <c r="CW78" s="3" t="e">
        <f>VLOOKUP($A78,NLMK!$C:$E,3,0)</f>
        <v>#N/A</v>
      </c>
      <c r="CX78" s="3" t="s">
        <v>30</v>
      </c>
      <c r="DA78" s="3" t="e">
        <f>VLOOKUP($A78,NMTP!$C:$E,3,0)</f>
        <v>#N/A</v>
      </c>
      <c r="DB78" s="3" t="s">
        <v>31</v>
      </c>
      <c r="DE78" s="3" t="e">
        <f>VLOOKUP($A78,NVTK!$C:$E,3,0)</f>
        <v>#N/A</v>
      </c>
      <c r="DF78" s="3" t="s">
        <v>32</v>
      </c>
      <c r="DI78" s="3" t="e">
        <f>VLOOKUP($A78,PIKK!$C:$E,3,0)</f>
        <v>#N/A</v>
      </c>
      <c r="DJ78" s="3" t="s">
        <v>33</v>
      </c>
      <c r="DM78" s="3" t="e">
        <f>VLOOKUP($A78,ROSN!$C:$E,3,0)</f>
        <v>#N/A</v>
      </c>
      <c r="DN78" s="3" t="s">
        <v>34</v>
      </c>
      <c r="DQ78" s="3">
        <f>VLOOKUP($A78,RTKM!$C:$E,3,0)</f>
        <v>52.73</v>
      </c>
      <c r="DR78" s="3" t="s">
        <v>35</v>
      </c>
      <c r="DU78" s="3">
        <f>VLOOKUP($A78,RTKMP!$C:$E,3,0)</f>
        <v>33.270000000000003</v>
      </c>
      <c r="DV78" s="3" t="s">
        <v>36</v>
      </c>
      <c r="DY78" s="3" t="e">
        <f>VLOOKUP($A78,HYDR!$C:$E,3,0)</f>
        <v>#N/A</v>
      </c>
      <c r="DZ78" s="3" t="s">
        <v>37</v>
      </c>
      <c r="EC78" s="3" t="e">
        <f>VLOOKUP($A78,RUAL!$C:$E,3,0)</f>
        <v>#N/A</v>
      </c>
      <c r="ED78" s="3" t="s">
        <v>38</v>
      </c>
      <c r="EG78" s="3" t="e">
        <f>VLOOKUP($A78,SVAV!$C:$E,3,0)</f>
        <v>#N/A</v>
      </c>
      <c r="EH78" s="3" t="s">
        <v>39</v>
      </c>
      <c r="EK78" s="3">
        <f>VLOOKUP($A78,SBER!$C:$E,3,0)</f>
        <v>8568</v>
      </c>
      <c r="EL78" s="3" t="s">
        <v>40</v>
      </c>
      <c r="EO78" s="3">
        <f>VLOOKUP($A78,SBERP!$C:$E,3,0)</f>
        <v>121.44</v>
      </c>
      <c r="EP78" s="3" t="s">
        <v>41</v>
      </c>
      <c r="ES78" s="3" t="e">
        <f>VLOOKUP($A78,CHMF!$C:$E,3,0)</f>
        <v>#N/A</v>
      </c>
      <c r="ET78" s="3" t="s">
        <v>42</v>
      </c>
      <c r="EW78" s="3" t="e">
        <f>VLOOKUP($A78,AFKS!$C:$E,3,0)</f>
        <v>#N/A</v>
      </c>
      <c r="EX78" s="3" t="s">
        <v>43</v>
      </c>
      <c r="FA78" s="3">
        <f>VLOOKUP($A78,SNGS!$C:$E,3,0)</f>
        <v>12.741</v>
      </c>
      <c r="FB78" s="3" t="s">
        <v>44</v>
      </c>
      <c r="FE78" s="3">
        <f>VLOOKUP($A78,SNGSP!$C:$E,3,0)</f>
        <v>7.6779999999999999</v>
      </c>
      <c r="FF78" s="3" t="s">
        <v>45</v>
      </c>
      <c r="FI78" s="3" t="e">
        <f>VLOOKUP($A78,TRMK!$C:$E,3,0)</f>
        <v>#N/A</v>
      </c>
      <c r="FJ78" s="3" t="s">
        <v>46</v>
      </c>
      <c r="FM78" s="3">
        <f>VLOOKUP($A78,TATN!$C:$E,3,0)</f>
        <v>28.37</v>
      </c>
      <c r="FN78" s="3" t="s">
        <v>47</v>
      </c>
      <c r="FQ78" s="3">
        <f>VLOOKUP($A78,TATNP!$C:$E,3,0)</f>
        <v>15.379</v>
      </c>
      <c r="FR78" s="3" t="s">
        <v>48</v>
      </c>
      <c r="FU78" s="3">
        <f>VLOOKUP($A78,TRNFP!$C:$E,3,0)</f>
        <v>12510</v>
      </c>
      <c r="FV78" s="3" t="s">
        <v>49</v>
      </c>
      <c r="FY78" s="3" t="e">
        <f>VLOOKUP($A78,URKA!$C:$E,3,0)</f>
        <v>#N/A</v>
      </c>
      <c r="FZ78" s="3" t="s">
        <v>50</v>
      </c>
      <c r="GC78" s="3" t="e">
        <f>VLOOKUP($A78,FEES!$C:$E,3,0)</f>
        <v>#N/A</v>
      </c>
      <c r="GD78" s="3" t="s">
        <v>51</v>
      </c>
      <c r="GG78" s="3" t="e">
        <f>VLOOKUP($A78,PHOR!$C:$E,3,0)</f>
        <v>#N/A</v>
      </c>
      <c r="GH78" s="3" t="s">
        <v>52</v>
      </c>
      <c r="GK78" s="3" t="e">
        <f>VLOOKUP($A78,GCHE!$C:$E,3,0)</f>
        <v>#N/A</v>
      </c>
      <c r="GL78" s="3" t="s">
        <v>53</v>
      </c>
      <c r="GO78" s="3" t="e">
        <f>VLOOKUP($A78,EONR!$C:$E,3,0)</f>
        <v>#N/A</v>
      </c>
    </row>
    <row r="79" spans="1:197" x14ac:dyDescent="0.45">
      <c r="A79" s="86">
        <v>37802</v>
      </c>
      <c r="B79" s="3" t="s">
        <v>5</v>
      </c>
      <c r="E79" s="3" t="e">
        <f>VLOOKUP($A79,POLY!$C:$E,3,0)</f>
        <v>#N/A</v>
      </c>
      <c r="F79" s="3" t="s">
        <v>6</v>
      </c>
      <c r="I79" s="3" t="e">
        <f>VLOOKUP($A79,YNDX!$C:$E,3,0)</f>
        <v>#N/A</v>
      </c>
      <c r="J79" s="3" t="s">
        <v>7</v>
      </c>
      <c r="M79" s="3" t="e">
        <f>VLOOKUP($A79,ALRS!$C:$E,3,0)</f>
        <v>#N/A</v>
      </c>
      <c r="N79" s="3" t="s">
        <v>8</v>
      </c>
      <c r="Q79" s="3" t="e">
        <f>VLOOKUP($A79,AKRN!$C:$E,3,0)</f>
        <v>#N/A</v>
      </c>
      <c r="R79" s="3" t="s">
        <v>9</v>
      </c>
      <c r="U79" s="3">
        <f>VLOOKUP($A79,AFLT!$C:$E,3,0)</f>
        <v>10.99</v>
      </c>
      <c r="V79" s="3" t="s">
        <v>10</v>
      </c>
      <c r="Y79" s="3" t="e">
        <f>VLOOKUP($A79,BSPB!$C:$E,3,0)</f>
        <v>#N/A</v>
      </c>
      <c r="Z79" s="3" t="s">
        <v>11</v>
      </c>
      <c r="AC79" s="3" t="e">
        <f>VLOOKUP($A79,BANE!$C:$E,3,0)</f>
        <v>#N/A</v>
      </c>
      <c r="AD79" s="3" t="s">
        <v>12</v>
      </c>
      <c r="AG79" s="3" t="e">
        <f>VLOOKUP($A79,BANEP!$C:$E,3,0)</f>
        <v>#N/A</v>
      </c>
      <c r="AH79" s="3" t="s">
        <v>13</v>
      </c>
      <c r="AK79" s="3" t="e">
        <f>VLOOKUP($A79,VTBR!$C:$E,3,0)</f>
        <v>#N/A</v>
      </c>
      <c r="AL79" s="3" t="s">
        <v>14</v>
      </c>
      <c r="AO79" s="3" t="e">
        <f>VLOOKUP($A79,VSMO!$C:$E,3,0)</f>
        <v>#N/A</v>
      </c>
      <c r="AP79" s="3" t="s">
        <v>15</v>
      </c>
      <c r="AS79" s="3" t="e">
        <f>VLOOKUP($A79,GAZP!$C:$E,3,0)</f>
        <v>#N/A</v>
      </c>
      <c r="AT79" s="3" t="s">
        <v>16</v>
      </c>
      <c r="AW79" s="3">
        <f>VLOOKUP($A79,GMKN!$C:$E,3,0)</f>
        <v>1048.52</v>
      </c>
      <c r="AX79" s="3" t="s">
        <v>17</v>
      </c>
      <c r="BA79" s="3" t="e">
        <f>VLOOKUP($A79,DIXY!$C:$E,3,0)</f>
        <v>#N/A</v>
      </c>
      <c r="BB79" s="3" t="s">
        <v>18</v>
      </c>
      <c r="BE79" s="3" t="e">
        <f>VLOOKUP($A79,IRAO!$C:$E,3,0)</f>
        <v>#N/A</v>
      </c>
      <c r="BF79" s="3" t="s">
        <v>19</v>
      </c>
      <c r="BI79" s="3" t="e">
        <f>VLOOKUP($A79,KMAZ!$C:$E,3,0)</f>
        <v>#N/A</v>
      </c>
      <c r="BJ79" s="3" t="s">
        <v>20</v>
      </c>
      <c r="BM79" s="3" t="e">
        <f>VLOOKUP($A79,LSRG!$C:$E,3,0)</f>
        <v>#N/A</v>
      </c>
      <c r="BN79" s="3" t="s">
        <v>21</v>
      </c>
      <c r="BQ79" s="3">
        <f>VLOOKUP($A79,LKOH!$C:$E,3,0)</f>
        <v>620</v>
      </c>
      <c r="BR79" s="3" t="s">
        <v>22</v>
      </c>
      <c r="BU79" s="3" t="e">
        <f>VLOOKUP($A79,MVID!$C:$E,3,0)</f>
        <v>#N/A</v>
      </c>
      <c r="BV79" s="3" t="s">
        <v>23</v>
      </c>
      <c r="BY79" s="3" t="e">
        <f>VLOOKUP($A79,MAGN!$C:$E,3,0)</f>
        <v>#N/A</v>
      </c>
      <c r="BZ79" s="3" t="s">
        <v>24</v>
      </c>
      <c r="CC79" s="3" t="e">
        <f>VLOOKUP($A79,MTSS!$C:$E,3,0)</f>
        <v>#N/A</v>
      </c>
      <c r="CD79" s="3" t="s">
        <v>25</v>
      </c>
      <c r="CG79" s="3" t="e">
        <f>VLOOKUP($A79,MGNT!$C:$E,3,0)</f>
        <v>#N/A</v>
      </c>
      <c r="CH79" s="3" t="s">
        <v>26</v>
      </c>
      <c r="CK79" s="3" t="e">
        <f>VLOOKUP($A79,MFON!$C:$E,3,0)</f>
        <v>#N/A</v>
      </c>
      <c r="CL79" s="3" t="s">
        <v>27</v>
      </c>
      <c r="CO79" s="3" t="e">
        <f>VLOOKUP($A79,MOEX!$C:$E,3,0)</f>
        <v>#N/A</v>
      </c>
      <c r="CP79" s="3" t="s">
        <v>28</v>
      </c>
      <c r="CS79" s="3" t="e">
        <f>VLOOKUP($A79,MSTT!$C:$E,3,0)</f>
        <v>#N/A</v>
      </c>
      <c r="CT79" s="3" t="s">
        <v>29</v>
      </c>
      <c r="CW79" s="3" t="e">
        <f>VLOOKUP($A79,NLMK!$C:$E,3,0)</f>
        <v>#N/A</v>
      </c>
      <c r="CX79" s="3" t="s">
        <v>30</v>
      </c>
      <c r="DA79" s="3" t="e">
        <f>VLOOKUP($A79,NMTP!$C:$E,3,0)</f>
        <v>#N/A</v>
      </c>
      <c r="DB79" s="3" t="s">
        <v>31</v>
      </c>
      <c r="DE79" s="3" t="e">
        <f>VLOOKUP($A79,NVTK!$C:$E,3,0)</f>
        <v>#N/A</v>
      </c>
      <c r="DF79" s="3" t="s">
        <v>32</v>
      </c>
      <c r="DI79" s="3" t="e">
        <f>VLOOKUP($A79,PIKK!$C:$E,3,0)</f>
        <v>#N/A</v>
      </c>
      <c r="DJ79" s="3" t="s">
        <v>33</v>
      </c>
      <c r="DM79" s="3" t="e">
        <f>VLOOKUP($A79,ROSN!$C:$E,3,0)</f>
        <v>#N/A</v>
      </c>
      <c r="DN79" s="3" t="s">
        <v>34</v>
      </c>
      <c r="DQ79" s="3">
        <f>VLOOKUP($A79,RTKM!$C:$E,3,0)</f>
        <v>54.7</v>
      </c>
      <c r="DR79" s="3" t="s">
        <v>35</v>
      </c>
      <c r="DU79" s="3">
        <f>VLOOKUP($A79,RTKMP!$C:$E,3,0)</f>
        <v>34.14</v>
      </c>
      <c r="DV79" s="3" t="s">
        <v>36</v>
      </c>
      <c r="DY79" s="3" t="e">
        <f>VLOOKUP($A79,HYDR!$C:$E,3,0)</f>
        <v>#N/A</v>
      </c>
      <c r="DZ79" s="3" t="s">
        <v>37</v>
      </c>
      <c r="EC79" s="3" t="e">
        <f>VLOOKUP($A79,RUAL!$C:$E,3,0)</f>
        <v>#N/A</v>
      </c>
      <c r="ED79" s="3" t="s">
        <v>38</v>
      </c>
      <c r="EG79" s="3" t="e">
        <f>VLOOKUP($A79,SVAV!$C:$E,3,0)</f>
        <v>#N/A</v>
      </c>
      <c r="EH79" s="3" t="s">
        <v>39</v>
      </c>
      <c r="EK79" s="3">
        <f>VLOOKUP($A79,SBER!$C:$E,3,0)</f>
        <v>8599.01</v>
      </c>
      <c r="EL79" s="3" t="s">
        <v>40</v>
      </c>
      <c r="EO79" s="3">
        <f>VLOOKUP($A79,SBERP!$C:$E,3,0)</f>
        <v>120.11</v>
      </c>
      <c r="EP79" s="3" t="s">
        <v>41</v>
      </c>
      <c r="ES79" s="3" t="e">
        <f>VLOOKUP($A79,CHMF!$C:$E,3,0)</f>
        <v>#N/A</v>
      </c>
      <c r="ET79" s="3" t="s">
        <v>42</v>
      </c>
      <c r="EW79" s="3" t="e">
        <f>VLOOKUP($A79,AFKS!$C:$E,3,0)</f>
        <v>#N/A</v>
      </c>
      <c r="EX79" s="3" t="s">
        <v>43</v>
      </c>
      <c r="FA79" s="3">
        <f>VLOOKUP($A79,SNGS!$C:$E,3,0)</f>
        <v>13.138999999999999</v>
      </c>
      <c r="FB79" s="3" t="s">
        <v>44</v>
      </c>
      <c r="FE79" s="3">
        <f>VLOOKUP($A79,SNGSP!$C:$E,3,0)</f>
        <v>7.84</v>
      </c>
      <c r="FF79" s="3" t="s">
        <v>45</v>
      </c>
      <c r="FI79" s="3" t="e">
        <f>VLOOKUP($A79,TRMK!$C:$E,3,0)</f>
        <v>#N/A</v>
      </c>
      <c r="FJ79" s="3" t="s">
        <v>46</v>
      </c>
      <c r="FM79" s="3">
        <f>VLOOKUP($A79,TATN!$C:$E,3,0)</f>
        <v>28.98</v>
      </c>
      <c r="FN79" s="3" t="s">
        <v>47</v>
      </c>
      <c r="FQ79" s="3">
        <f>VLOOKUP($A79,TATNP!$C:$E,3,0)</f>
        <v>15.4</v>
      </c>
      <c r="FR79" s="3" t="s">
        <v>48</v>
      </c>
      <c r="FU79" s="3">
        <f>VLOOKUP($A79,TRNFP!$C:$E,3,0)</f>
        <v>12310</v>
      </c>
      <c r="FV79" s="3" t="s">
        <v>49</v>
      </c>
      <c r="FY79" s="3" t="e">
        <f>VLOOKUP($A79,URKA!$C:$E,3,0)</f>
        <v>#N/A</v>
      </c>
      <c r="FZ79" s="3" t="s">
        <v>50</v>
      </c>
      <c r="GC79" s="3" t="e">
        <f>VLOOKUP($A79,FEES!$C:$E,3,0)</f>
        <v>#N/A</v>
      </c>
      <c r="GD79" s="3" t="s">
        <v>51</v>
      </c>
      <c r="GG79" s="3" t="e">
        <f>VLOOKUP($A79,PHOR!$C:$E,3,0)</f>
        <v>#N/A</v>
      </c>
      <c r="GH79" s="3" t="s">
        <v>52</v>
      </c>
      <c r="GK79" s="3" t="e">
        <f>VLOOKUP($A79,GCHE!$C:$E,3,0)</f>
        <v>#N/A</v>
      </c>
      <c r="GL79" s="3" t="s">
        <v>53</v>
      </c>
      <c r="GO79" s="3" t="e">
        <f>VLOOKUP($A79,EONR!$C:$E,3,0)</f>
        <v>#N/A</v>
      </c>
    </row>
    <row r="80" spans="1:197" x14ac:dyDescent="0.45">
      <c r="A80" s="86">
        <v>37809</v>
      </c>
      <c r="B80" s="3" t="s">
        <v>5</v>
      </c>
      <c r="E80" s="3" t="e">
        <f>VLOOKUP($A80,POLY!$C:$E,3,0)</f>
        <v>#N/A</v>
      </c>
      <c r="F80" s="3" t="s">
        <v>6</v>
      </c>
      <c r="I80" s="3" t="e">
        <f>VLOOKUP($A80,YNDX!$C:$E,3,0)</f>
        <v>#N/A</v>
      </c>
      <c r="J80" s="3" t="s">
        <v>7</v>
      </c>
      <c r="M80" s="3" t="e">
        <f>VLOOKUP($A80,ALRS!$C:$E,3,0)</f>
        <v>#N/A</v>
      </c>
      <c r="N80" s="3" t="s">
        <v>8</v>
      </c>
      <c r="Q80" s="3" t="e">
        <f>VLOOKUP($A80,AKRN!$C:$E,3,0)</f>
        <v>#N/A</v>
      </c>
      <c r="R80" s="3" t="s">
        <v>9</v>
      </c>
      <c r="U80" s="3">
        <f>VLOOKUP($A80,AFLT!$C:$E,3,0)</f>
        <v>10.96</v>
      </c>
      <c r="V80" s="3" t="s">
        <v>10</v>
      </c>
      <c r="Y80" s="3" t="e">
        <f>VLOOKUP($A80,BSPB!$C:$E,3,0)</f>
        <v>#N/A</v>
      </c>
      <c r="Z80" s="3" t="s">
        <v>11</v>
      </c>
      <c r="AC80" s="3" t="e">
        <f>VLOOKUP($A80,BANE!$C:$E,3,0)</f>
        <v>#N/A</v>
      </c>
      <c r="AD80" s="3" t="s">
        <v>12</v>
      </c>
      <c r="AG80" s="3" t="e">
        <f>VLOOKUP($A80,BANEP!$C:$E,3,0)</f>
        <v>#N/A</v>
      </c>
      <c r="AH80" s="3" t="s">
        <v>13</v>
      </c>
      <c r="AK80" s="3" t="e">
        <f>VLOOKUP($A80,VTBR!$C:$E,3,0)</f>
        <v>#N/A</v>
      </c>
      <c r="AL80" s="3" t="s">
        <v>14</v>
      </c>
      <c r="AO80" s="3" t="e">
        <f>VLOOKUP($A80,VSMO!$C:$E,3,0)</f>
        <v>#N/A</v>
      </c>
      <c r="AP80" s="3" t="s">
        <v>15</v>
      </c>
      <c r="AS80" s="3" t="e">
        <f>VLOOKUP($A80,GAZP!$C:$E,3,0)</f>
        <v>#N/A</v>
      </c>
      <c r="AT80" s="3" t="s">
        <v>16</v>
      </c>
      <c r="AW80" s="3">
        <f>VLOOKUP($A80,GMKN!$C:$E,3,0)</f>
        <v>978.39</v>
      </c>
      <c r="AX80" s="3" t="s">
        <v>17</v>
      </c>
      <c r="BA80" s="3" t="e">
        <f>VLOOKUP($A80,DIXY!$C:$E,3,0)</f>
        <v>#N/A</v>
      </c>
      <c r="BB80" s="3" t="s">
        <v>18</v>
      </c>
      <c r="BE80" s="3" t="e">
        <f>VLOOKUP($A80,IRAO!$C:$E,3,0)</f>
        <v>#N/A</v>
      </c>
      <c r="BF80" s="3" t="s">
        <v>19</v>
      </c>
      <c r="BI80" s="3" t="e">
        <f>VLOOKUP($A80,KMAZ!$C:$E,3,0)</f>
        <v>#N/A</v>
      </c>
      <c r="BJ80" s="3" t="s">
        <v>20</v>
      </c>
      <c r="BM80" s="3" t="e">
        <f>VLOOKUP($A80,LSRG!$C:$E,3,0)</f>
        <v>#N/A</v>
      </c>
      <c r="BN80" s="3" t="s">
        <v>21</v>
      </c>
      <c r="BQ80" s="3">
        <f>VLOOKUP($A80,LKOH!$C:$E,3,0)</f>
        <v>535.01</v>
      </c>
      <c r="BR80" s="3" t="s">
        <v>22</v>
      </c>
      <c r="BU80" s="3" t="e">
        <f>VLOOKUP($A80,MVID!$C:$E,3,0)</f>
        <v>#N/A</v>
      </c>
      <c r="BV80" s="3" t="s">
        <v>23</v>
      </c>
      <c r="BY80" s="3" t="e">
        <f>VLOOKUP($A80,MAGN!$C:$E,3,0)</f>
        <v>#N/A</v>
      </c>
      <c r="BZ80" s="3" t="s">
        <v>24</v>
      </c>
      <c r="CC80" s="3" t="e">
        <f>VLOOKUP($A80,MTSS!$C:$E,3,0)</f>
        <v>#N/A</v>
      </c>
      <c r="CD80" s="3" t="s">
        <v>25</v>
      </c>
      <c r="CG80" s="3" t="e">
        <f>VLOOKUP($A80,MGNT!$C:$E,3,0)</f>
        <v>#N/A</v>
      </c>
      <c r="CH80" s="3" t="s">
        <v>26</v>
      </c>
      <c r="CK80" s="3" t="e">
        <f>VLOOKUP($A80,MFON!$C:$E,3,0)</f>
        <v>#N/A</v>
      </c>
      <c r="CL80" s="3" t="s">
        <v>27</v>
      </c>
      <c r="CO80" s="3" t="e">
        <f>VLOOKUP($A80,MOEX!$C:$E,3,0)</f>
        <v>#N/A</v>
      </c>
      <c r="CP80" s="3" t="s">
        <v>28</v>
      </c>
      <c r="CS80" s="3" t="e">
        <f>VLOOKUP($A80,MSTT!$C:$E,3,0)</f>
        <v>#N/A</v>
      </c>
      <c r="CT80" s="3" t="s">
        <v>29</v>
      </c>
      <c r="CW80" s="3" t="e">
        <f>VLOOKUP($A80,NLMK!$C:$E,3,0)</f>
        <v>#N/A</v>
      </c>
      <c r="CX80" s="3" t="s">
        <v>30</v>
      </c>
      <c r="DA80" s="3" t="e">
        <f>VLOOKUP($A80,NMTP!$C:$E,3,0)</f>
        <v>#N/A</v>
      </c>
      <c r="DB80" s="3" t="s">
        <v>31</v>
      </c>
      <c r="DE80" s="3" t="e">
        <f>VLOOKUP($A80,NVTK!$C:$E,3,0)</f>
        <v>#N/A</v>
      </c>
      <c r="DF80" s="3" t="s">
        <v>32</v>
      </c>
      <c r="DI80" s="3" t="e">
        <f>VLOOKUP($A80,PIKK!$C:$E,3,0)</f>
        <v>#N/A</v>
      </c>
      <c r="DJ80" s="3" t="s">
        <v>33</v>
      </c>
      <c r="DM80" s="3" t="e">
        <f>VLOOKUP($A80,ROSN!$C:$E,3,0)</f>
        <v>#N/A</v>
      </c>
      <c r="DN80" s="3" t="s">
        <v>34</v>
      </c>
      <c r="DQ80" s="3">
        <f>VLOOKUP($A80,RTKM!$C:$E,3,0)</f>
        <v>50.29</v>
      </c>
      <c r="DR80" s="3" t="s">
        <v>35</v>
      </c>
      <c r="DU80" s="3">
        <f>VLOOKUP($A80,RTKMP!$C:$E,3,0)</f>
        <v>31.6</v>
      </c>
      <c r="DV80" s="3" t="s">
        <v>36</v>
      </c>
      <c r="DY80" s="3" t="e">
        <f>VLOOKUP($A80,HYDR!$C:$E,3,0)</f>
        <v>#N/A</v>
      </c>
      <c r="DZ80" s="3" t="s">
        <v>37</v>
      </c>
      <c r="EC80" s="3" t="e">
        <f>VLOOKUP($A80,RUAL!$C:$E,3,0)</f>
        <v>#N/A</v>
      </c>
      <c r="ED80" s="3" t="s">
        <v>38</v>
      </c>
      <c r="EG80" s="3" t="e">
        <f>VLOOKUP($A80,SVAV!$C:$E,3,0)</f>
        <v>#N/A</v>
      </c>
      <c r="EH80" s="3" t="s">
        <v>39</v>
      </c>
      <c r="EK80" s="3">
        <f>VLOOKUP($A80,SBER!$C:$E,3,0)</f>
        <v>7970</v>
      </c>
      <c r="EL80" s="3" t="s">
        <v>40</v>
      </c>
      <c r="EO80" s="3">
        <f>VLOOKUP($A80,SBERP!$C:$E,3,0)</f>
        <v>116.95</v>
      </c>
      <c r="EP80" s="3" t="s">
        <v>41</v>
      </c>
      <c r="ES80" s="3" t="e">
        <f>VLOOKUP($A80,CHMF!$C:$E,3,0)</f>
        <v>#N/A</v>
      </c>
      <c r="ET80" s="3" t="s">
        <v>42</v>
      </c>
      <c r="EW80" s="3" t="e">
        <f>VLOOKUP($A80,AFKS!$C:$E,3,0)</f>
        <v>#N/A</v>
      </c>
      <c r="EX80" s="3" t="s">
        <v>43</v>
      </c>
      <c r="FA80" s="3">
        <f>VLOOKUP($A80,SNGS!$C:$E,3,0)</f>
        <v>12.24</v>
      </c>
      <c r="FB80" s="3" t="s">
        <v>44</v>
      </c>
      <c r="FE80" s="3">
        <f>VLOOKUP($A80,SNGSP!$C:$E,3,0)</f>
        <v>7.2869999999999999</v>
      </c>
      <c r="FF80" s="3" t="s">
        <v>45</v>
      </c>
      <c r="FI80" s="3" t="e">
        <f>VLOOKUP($A80,TRMK!$C:$E,3,0)</f>
        <v>#N/A</v>
      </c>
      <c r="FJ80" s="3" t="s">
        <v>46</v>
      </c>
      <c r="FM80" s="3">
        <f>VLOOKUP($A80,TATN!$C:$E,3,0)</f>
        <v>28.19</v>
      </c>
      <c r="FN80" s="3" t="s">
        <v>47</v>
      </c>
      <c r="FQ80" s="3">
        <f>VLOOKUP($A80,TATNP!$C:$E,3,0)</f>
        <v>14.4</v>
      </c>
      <c r="FR80" s="3" t="s">
        <v>48</v>
      </c>
      <c r="FU80" s="3">
        <f>VLOOKUP($A80,TRNFP!$C:$E,3,0)</f>
        <v>12150</v>
      </c>
      <c r="FV80" s="3" t="s">
        <v>49</v>
      </c>
      <c r="FY80" s="3" t="e">
        <f>VLOOKUP($A80,URKA!$C:$E,3,0)</f>
        <v>#N/A</v>
      </c>
      <c r="FZ80" s="3" t="s">
        <v>50</v>
      </c>
      <c r="GC80" s="3" t="e">
        <f>VLOOKUP($A80,FEES!$C:$E,3,0)</f>
        <v>#N/A</v>
      </c>
      <c r="GD80" s="3" t="s">
        <v>51</v>
      </c>
      <c r="GG80" s="3" t="e">
        <f>VLOOKUP($A80,PHOR!$C:$E,3,0)</f>
        <v>#N/A</v>
      </c>
      <c r="GH80" s="3" t="s">
        <v>52</v>
      </c>
      <c r="GK80" s="3" t="e">
        <f>VLOOKUP($A80,GCHE!$C:$E,3,0)</f>
        <v>#N/A</v>
      </c>
      <c r="GL80" s="3" t="s">
        <v>53</v>
      </c>
      <c r="GO80" s="3" t="e">
        <f>VLOOKUP($A80,EONR!$C:$E,3,0)</f>
        <v>#N/A</v>
      </c>
    </row>
    <row r="81" spans="1:197" x14ac:dyDescent="0.45">
      <c r="A81" s="86">
        <v>37816</v>
      </c>
      <c r="B81" s="3" t="s">
        <v>5</v>
      </c>
      <c r="E81" s="3" t="e">
        <f>VLOOKUP($A81,POLY!$C:$E,3,0)</f>
        <v>#N/A</v>
      </c>
      <c r="F81" s="3" t="s">
        <v>6</v>
      </c>
      <c r="I81" s="3" t="e">
        <f>VLOOKUP($A81,YNDX!$C:$E,3,0)</f>
        <v>#N/A</v>
      </c>
      <c r="J81" s="3" t="s">
        <v>7</v>
      </c>
      <c r="M81" s="3" t="e">
        <f>VLOOKUP($A81,ALRS!$C:$E,3,0)</f>
        <v>#N/A</v>
      </c>
      <c r="N81" s="3" t="s">
        <v>8</v>
      </c>
      <c r="Q81" s="3" t="e">
        <f>VLOOKUP($A81,AKRN!$C:$E,3,0)</f>
        <v>#N/A</v>
      </c>
      <c r="R81" s="3" t="s">
        <v>9</v>
      </c>
      <c r="U81" s="3">
        <f>VLOOKUP($A81,AFLT!$C:$E,3,0)</f>
        <v>10.9</v>
      </c>
      <c r="V81" s="3" t="s">
        <v>10</v>
      </c>
      <c r="Y81" s="3" t="e">
        <f>VLOOKUP($A81,BSPB!$C:$E,3,0)</f>
        <v>#N/A</v>
      </c>
      <c r="Z81" s="3" t="s">
        <v>11</v>
      </c>
      <c r="AC81" s="3" t="e">
        <f>VLOOKUP($A81,BANE!$C:$E,3,0)</f>
        <v>#N/A</v>
      </c>
      <c r="AD81" s="3" t="s">
        <v>12</v>
      </c>
      <c r="AG81" s="3" t="e">
        <f>VLOOKUP($A81,BANEP!$C:$E,3,0)</f>
        <v>#N/A</v>
      </c>
      <c r="AH81" s="3" t="s">
        <v>13</v>
      </c>
      <c r="AK81" s="3" t="e">
        <f>VLOOKUP($A81,VTBR!$C:$E,3,0)</f>
        <v>#N/A</v>
      </c>
      <c r="AL81" s="3" t="s">
        <v>14</v>
      </c>
      <c r="AO81" s="3" t="e">
        <f>VLOOKUP($A81,VSMO!$C:$E,3,0)</f>
        <v>#N/A</v>
      </c>
      <c r="AP81" s="3" t="s">
        <v>15</v>
      </c>
      <c r="AS81" s="3" t="e">
        <f>VLOOKUP($A81,GAZP!$C:$E,3,0)</f>
        <v>#N/A</v>
      </c>
      <c r="AT81" s="3" t="s">
        <v>16</v>
      </c>
      <c r="AW81" s="3">
        <f>VLOOKUP($A81,GMKN!$C:$E,3,0)</f>
        <v>940</v>
      </c>
      <c r="AX81" s="3" t="s">
        <v>17</v>
      </c>
      <c r="BA81" s="3" t="e">
        <f>VLOOKUP($A81,DIXY!$C:$E,3,0)</f>
        <v>#N/A</v>
      </c>
      <c r="BB81" s="3" t="s">
        <v>18</v>
      </c>
      <c r="BE81" s="3" t="e">
        <f>VLOOKUP($A81,IRAO!$C:$E,3,0)</f>
        <v>#N/A</v>
      </c>
      <c r="BF81" s="3" t="s">
        <v>19</v>
      </c>
      <c r="BI81" s="3" t="e">
        <f>VLOOKUP($A81,KMAZ!$C:$E,3,0)</f>
        <v>#N/A</v>
      </c>
      <c r="BJ81" s="3" t="s">
        <v>20</v>
      </c>
      <c r="BM81" s="3" t="e">
        <f>VLOOKUP($A81,LSRG!$C:$E,3,0)</f>
        <v>#N/A</v>
      </c>
      <c r="BN81" s="3" t="s">
        <v>21</v>
      </c>
      <c r="BQ81" s="3">
        <f>VLOOKUP($A81,LKOH!$C:$E,3,0)</f>
        <v>514.65</v>
      </c>
      <c r="BR81" s="3" t="s">
        <v>22</v>
      </c>
      <c r="BU81" s="3" t="e">
        <f>VLOOKUP($A81,MVID!$C:$E,3,0)</f>
        <v>#N/A</v>
      </c>
      <c r="BV81" s="3" t="s">
        <v>23</v>
      </c>
      <c r="BY81" s="3" t="e">
        <f>VLOOKUP($A81,MAGN!$C:$E,3,0)</f>
        <v>#N/A</v>
      </c>
      <c r="BZ81" s="3" t="s">
        <v>24</v>
      </c>
      <c r="CC81" s="3" t="e">
        <f>VLOOKUP($A81,MTSS!$C:$E,3,0)</f>
        <v>#N/A</v>
      </c>
      <c r="CD81" s="3" t="s">
        <v>25</v>
      </c>
      <c r="CG81" s="3" t="e">
        <f>VLOOKUP($A81,MGNT!$C:$E,3,0)</f>
        <v>#N/A</v>
      </c>
      <c r="CH81" s="3" t="s">
        <v>26</v>
      </c>
      <c r="CK81" s="3" t="e">
        <f>VLOOKUP($A81,MFON!$C:$E,3,0)</f>
        <v>#N/A</v>
      </c>
      <c r="CL81" s="3" t="s">
        <v>27</v>
      </c>
      <c r="CO81" s="3" t="e">
        <f>VLOOKUP($A81,MOEX!$C:$E,3,0)</f>
        <v>#N/A</v>
      </c>
      <c r="CP81" s="3" t="s">
        <v>28</v>
      </c>
      <c r="CS81" s="3" t="e">
        <f>VLOOKUP($A81,MSTT!$C:$E,3,0)</f>
        <v>#N/A</v>
      </c>
      <c r="CT81" s="3" t="s">
        <v>29</v>
      </c>
      <c r="CW81" s="3" t="e">
        <f>VLOOKUP($A81,NLMK!$C:$E,3,0)</f>
        <v>#N/A</v>
      </c>
      <c r="CX81" s="3" t="s">
        <v>30</v>
      </c>
      <c r="DA81" s="3" t="e">
        <f>VLOOKUP($A81,NMTP!$C:$E,3,0)</f>
        <v>#N/A</v>
      </c>
      <c r="DB81" s="3" t="s">
        <v>31</v>
      </c>
      <c r="DE81" s="3" t="e">
        <f>VLOOKUP($A81,NVTK!$C:$E,3,0)</f>
        <v>#N/A</v>
      </c>
      <c r="DF81" s="3" t="s">
        <v>32</v>
      </c>
      <c r="DI81" s="3" t="e">
        <f>VLOOKUP($A81,PIKK!$C:$E,3,0)</f>
        <v>#N/A</v>
      </c>
      <c r="DJ81" s="3" t="s">
        <v>33</v>
      </c>
      <c r="DM81" s="3" t="e">
        <f>VLOOKUP($A81,ROSN!$C:$E,3,0)</f>
        <v>#N/A</v>
      </c>
      <c r="DN81" s="3" t="s">
        <v>34</v>
      </c>
      <c r="DQ81" s="3">
        <f>VLOOKUP($A81,RTKM!$C:$E,3,0)</f>
        <v>46.6</v>
      </c>
      <c r="DR81" s="3" t="s">
        <v>35</v>
      </c>
      <c r="DU81" s="3">
        <f>VLOOKUP($A81,RTKMP!$C:$E,3,0)</f>
        <v>28.89</v>
      </c>
      <c r="DV81" s="3" t="s">
        <v>36</v>
      </c>
      <c r="DY81" s="3" t="e">
        <f>VLOOKUP($A81,HYDR!$C:$E,3,0)</f>
        <v>#N/A</v>
      </c>
      <c r="DZ81" s="3" t="s">
        <v>37</v>
      </c>
      <c r="EC81" s="3" t="e">
        <f>VLOOKUP($A81,RUAL!$C:$E,3,0)</f>
        <v>#N/A</v>
      </c>
      <c r="ED81" s="3" t="s">
        <v>38</v>
      </c>
      <c r="EG81" s="3" t="e">
        <f>VLOOKUP($A81,SVAV!$C:$E,3,0)</f>
        <v>#N/A</v>
      </c>
      <c r="EH81" s="3" t="s">
        <v>39</v>
      </c>
      <c r="EK81" s="3">
        <f>VLOOKUP($A81,SBER!$C:$E,3,0)</f>
        <v>7501.06</v>
      </c>
      <c r="EL81" s="3" t="s">
        <v>40</v>
      </c>
      <c r="EO81" s="3">
        <f>VLOOKUP($A81,SBERP!$C:$E,3,0)</f>
        <v>108.1</v>
      </c>
      <c r="EP81" s="3" t="s">
        <v>41</v>
      </c>
      <c r="ES81" s="3" t="e">
        <f>VLOOKUP($A81,CHMF!$C:$E,3,0)</f>
        <v>#N/A</v>
      </c>
      <c r="ET81" s="3" t="s">
        <v>42</v>
      </c>
      <c r="EW81" s="3" t="e">
        <f>VLOOKUP($A81,AFKS!$C:$E,3,0)</f>
        <v>#N/A</v>
      </c>
      <c r="EX81" s="3" t="s">
        <v>43</v>
      </c>
      <c r="FA81" s="3">
        <f>VLOOKUP($A81,SNGS!$C:$E,3,0)</f>
        <v>11.555</v>
      </c>
      <c r="FB81" s="3" t="s">
        <v>44</v>
      </c>
      <c r="FE81" s="3">
        <f>VLOOKUP($A81,SNGSP!$C:$E,3,0)</f>
        <v>6.694</v>
      </c>
      <c r="FF81" s="3" t="s">
        <v>45</v>
      </c>
      <c r="FI81" s="3" t="e">
        <f>VLOOKUP($A81,TRMK!$C:$E,3,0)</f>
        <v>#N/A</v>
      </c>
      <c r="FJ81" s="3" t="s">
        <v>46</v>
      </c>
      <c r="FM81" s="3">
        <f>VLOOKUP($A81,TATN!$C:$E,3,0)</f>
        <v>28.4</v>
      </c>
      <c r="FN81" s="3" t="s">
        <v>47</v>
      </c>
      <c r="FQ81" s="3">
        <f>VLOOKUP($A81,TATNP!$C:$E,3,0)</f>
        <v>14</v>
      </c>
      <c r="FR81" s="3" t="s">
        <v>48</v>
      </c>
      <c r="FU81" s="3">
        <f>VLOOKUP($A81,TRNFP!$C:$E,3,0)</f>
        <v>11200</v>
      </c>
      <c r="FV81" s="3" t="s">
        <v>49</v>
      </c>
      <c r="FY81" s="3" t="e">
        <f>VLOOKUP($A81,URKA!$C:$E,3,0)</f>
        <v>#N/A</v>
      </c>
      <c r="FZ81" s="3" t="s">
        <v>50</v>
      </c>
      <c r="GC81" s="3" t="e">
        <f>VLOOKUP($A81,FEES!$C:$E,3,0)</f>
        <v>#N/A</v>
      </c>
      <c r="GD81" s="3" t="s">
        <v>51</v>
      </c>
      <c r="GG81" s="3" t="e">
        <f>VLOOKUP($A81,PHOR!$C:$E,3,0)</f>
        <v>#N/A</v>
      </c>
      <c r="GH81" s="3" t="s">
        <v>52</v>
      </c>
      <c r="GK81" s="3" t="e">
        <f>VLOOKUP($A81,GCHE!$C:$E,3,0)</f>
        <v>#N/A</v>
      </c>
      <c r="GL81" s="3" t="s">
        <v>53</v>
      </c>
      <c r="GO81" s="3" t="e">
        <f>VLOOKUP($A81,EONR!$C:$E,3,0)</f>
        <v>#N/A</v>
      </c>
    </row>
    <row r="82" spans="1:197" x14ac:dyDescent="0.45">
      <c r="A82" s="86">
        <v>37823</v>
      </c>
      <c r="B82" s="3" t="s">
        <v>5</v>
      </c>
      <c r="E82" s="3" t="e">
        <f>VLOOKUP($A82,POLY!$C:$E,3,0)</f>
        <v>#N/A</v>
      </c>
      <c r="F82" s="3" t="s">
        <v>6</v>
      </c>
      <c r="I82" s="3" t="e">
        <f>VLOOKUP($A82,YNDX!$C:$E,3,0)</f>
        <v>#N/A</v>
      </c>
      <c r="J82" s="3" t="s">
        <v>7</v>
      </c>
      <c r="M82" s="3" t="e">
        <f>VLOOKUP($A82,ALRS!$C:$E,3,0)</f>
        <v>#N/A</v>
      </c>
      <c r="N82" s="3" t="s">
        <v>8</v>
      </c>
      <c r="Q82" s="3" t="e">
        <f>VLOOKUP($A82,AKRN!$C:$E,3,0)</f>
        <v>#N/A</v>
      </c>
      <c r="R82" s="3" t="s">
        <v>9</v>
      </c>
      <c r="U82" s="3">
        <f>VLOOKUP($A82,AFLT!$C:$E,3,0)</f>
        <v>10.9</v>
      </c>
      <c r="V82" s="3" t="s">
        <v>10</v>
      </c>
      <c r="Y82" s="3" t="e">
        <f>VLOOKUP($A82,BSPB!$C:$E,3,0)</f>
        <v>#N/A</v>
      </c>
      <c r="Z82" s="3" t="s">
        <v>11</v>
      </c>
      <c r="AC82" s="3" t="e">
        <f>VLOOKUP($A82,BANE!$C:$E,3,0)</f>
        <v>#N/A</v>
      </c>
      <c r="AD82" s="3" t="s">
        <v>12</v>
      </c>
      <c r="AG82" s="3" t="e">
        <f>VLOOKUP($A82,BANEP!$C:$E,3,0)</f>
        <v>#N/A</v>
      </c>
      <c r="AH82" s="3" t="s">
        <v>13</v>
      </c>
      <c r="AK82" s="3" t="e">
        <f>VLOOKUP($A82,VTBR!$C:$E,3,0)</f>
        <v>#N/A</v>
      </c>
      <c r="AL82" s="3" t="s">
        <v>14</v>
      </c>
      <c r="AO82" s="3" t="e">
        <f>VLOOKUP($A82,VSMO!$C:$E,3,0)</f>
        <v>#N/A</v>
      </c>
      <c r="AP82" s="3" t="s">
        <v>15</v>
      </c>
      <c r="AS82" s="3" t="e">
        <f>VLOOKUP($A82,GAZP!$C:$E,3,0)</f>
        <v>#N/A</v>
      </c>
      <c r="AT82" s="3" t="s">
        <v>16</v>
      </c>
      <c r="AW82" s="3">
        <f>VLOOKUP($A82,GMKN!$C:$E,3,0)</f>
        <v>1085.03</v>
      </c>
      <c r="AX82" s="3" t="s">
        <v>17</v>
      </c>
      <c r="BA82" s="3" t="e">
        <f>VLOOKUP($A82,DIXY!$C:$E,3,0)</f>
        <v>#N/A</v>
      </c>
      <c r="BB82" s="3" t="s">
        <v>18</v>
      </c>
      <c r="BE82" s="3" t="e">
        <f>VLOOKUP($A82,IRAO!$C:$E,3,0)</f>
        <v>#N/A</v>
      </c>
      <c r="BF82" s="3" t="s">
        <v>19</v>
      </c>
      <c r="BI82" s="3" t="e">
        <f>VLOOKUP($A82,KMAZ!$C:$E,3,0)</f>
        <v>#N/A</v>
      </c>
      <c r="BJ82" s="3" t="s">
        <v>20</v>
      </c>
      <c r="BM82" s="3" t="e">
        <f>VLOOKUP($A82,LSRG!$C:$E,3,0)</f>
        <v>#N/A</v>
      </c>
      <c r="BN82" s="3" t="s">
        <v>21</v>
      </c>
      <c r="BQ82" s="3">
        <f>VLOOKUP($A82,LKOH!$C:$E,3,0)</f>
        <v>548</v>
      </c>
      <c r="BR82" s="3" t="s">
        <v>22</v>
      </c>
      <c r="BU82" s="3" t="e">
        <f>VLOOKUP($A82,MVID!$C:$E,3,0)</f>
        <v>#N/A</v>
      </c>
      <c r="BV82" s="3" t="s">
        <v>23</v>
      </c>
      <c r="BY82" s="3" t="e">
        <f>VLOOKUP($A82,MAGN!$C:$E,3,0)</f>
        <v>#N/A</v>
      </c>
      <c r="BZ82" s="3" t="s">
        <v>24</v>
      </c>
      <c r="CC82" s="3" t="e">
        <f>VLOOKUP($A82,MTSS!$C:$E,3,0)</f>
        <v>#N/A</v>
      </c>
      <c r="CD82" s="3" t="s">
        <v>25</v>
      </c>
      <c r="CG82" s="3" t="e">
        <f>VLOOKUP($A82,MGNT!$C:$E,3,0)</f>
        <v>#N/A</v>
      </c>
      <c r="CH82" s="3" t="s">
        <v>26</v>
      </c>
      <c r="CK82" s="3" t="e">
        <f>VLOOKUP($A82,MFON!$C:$E,3,0)</f>
        <v>#N/A</v>
      </c>
      <c r="CL82" s="3" t="s">
        <v>27</v>
      </c>
      <c r="CO82" s="3" t="e">
        <f>VLOOKUP($A82,MOEX!$C:$E,3,0)</f>
        <v>#N/A</v>
      </c>
      <c r="CP82" s="3" t="s">
        <v>28</v>
      </c>
      <c r="CS82" s="3" t="e">
        <f>VLOOKUP($A82,MSTT!$C:$E,3,0)</f>
        <v>#N/A</v>
      </c>
      <c r="CT82" s="3" t="s">
        <v>29</v>
      </c>
      <c r="CW82" s="3" t="e">
        <f>VLOOKUP($A82,NLMK!$C:$E,3,0)</f>
        <v>#N/A</v>
      </c>
      <c r="CX82" s="3" t="s">
        <v>30</v>
      </c>
      <c r="DA82" s="3" t="e">
        <f>VLOOKUP($A82,NMTP!$C:$E,3,0)</f>
        <v>#N/A</v>
      </c>
      <c r="DB82" s="3" t="s">
        <v>31</v>
      </c>
      <c r="DE82" s="3" t="e">
        <f>VLOOKUP($A82,NVTK!$C:$E,3,0)</f>
        <v>#N/A</v>
      </c>
      <c r="DF82" s="3" t="s">
        <v>32</v>
      </c>
      <c r="DI82" s="3" t="e">
        <f>VLOOKUP($A82,PIKK!$C:$E,3,0)</f>
        <v>#N/A</v>
      </c>
      <c r="DJ82" s="3" t="s">
        <v>33</v>
      </c>
      <c r="DM82" s="3" t="e">
        <f>VLOOKUP($A82,ROSN!$C:$E,3,0)</f>
        <v>#N/A</v>
      </c>
      <c r="DN82" s="3" t="s">
        <v>34</v>
      </c>
      <c r="DQ82" s="3">
        <f>VLOOKUP($A82,RTKM!$C:$E,3,0)</f>
        <v>47.99</v>
      </c>
      <c r="DR82" s="3" t="s">
        <v>35</v>
      </c>
      <c r="DU82" s="3">
        <f>VLOOKUP($A82,RTKMP!$C:$E,3,0)</f>
        <v>31.29</v>
      </c>
      <c r="DV82" s="3" t="s">
        <v>36</v>
      </c>
      <c r="DY82" s="3" t="e">
        <f>VLOOKUP($A82,HYDR!$C:$E,3,0)</f>
        <v>#N/A</v>
      </c>
      <c r="DZ82" s="3" t="s">
        <v>37</v>
      </c>
      <c r="EC82" s="3" t="e">
        <f>VLOOKUP($A82,RUAL!$C:$E,3,0)</f>
        <v>#N/A</v>
      </c>
      <c r="ED82" s="3" t="s">
        <v>38</v>
      </c>
      <c r="EG82" s="3" t="e">
        <f>VLOOKUP($A82,SVAV!$C:$E,3,0)</f>
        <v>#N/A</v>
      </c>
      <c r="EH82" s="3" t="s">
        <v>39</v>
      </c>
      <c r="EK82" s="3">
        <f>VLOOKUP($A82,SBER!$C:$E,3,0)</f>
        <v>7721.01</v>
      </c>
      <c r="EL82" s="3" t="s">
        <v>40</v>
      </c>
      <c r="EO82" s="3">
        <f>VLOOKUP($A82,SBERP!$C:$E,3,0)</f>
        <v>109.6</v>
      </c>
      <c r="EP82" s="3" t="s">
        <v>41</v>
      </c>
      <c r="ES82" s="3" t="e">
        <f>VLOOKUP($A82,CHMF!$C:$E,3,0)</f>
        <v>#N/A</v>
      </c>
      <c r="ET82" s="3" t="s">
        <v>42</v>
      </c>
      <c r="EW82" s="3" t="e">
        <f>VLOOKUP($A82,AFKS!$C:$E,3,0)</f>
        <v>#N/A</v>
      </c>
      <c r="EX82" s="3" t="s">
        <v>43</v>
      </c>
      <c r="FA82" s="3">
        <f>VLOOKUP($A82,SNGS!$C:$E,3,0)</f>
        <v>11.968</v>
      </c>
      <c r="FB82" s="3" t="s">
        <v>44</v>
      </c>
      <c r="FE82" s="3">
        <f>VLOOKUP($A82,SNGSP!$C:$E,3,0)</f>
        <v>6.907</v>
      </c>
      <c r="FF82" s="3" t="s">
        <v>45</v>
      </c>
      <c r="FI82" s="3" t="e">
        <f>VLOOKUP($A82,TRMK!$C:$E,3,0)</f>
        <v>#N/A</v>
      </c>
      <c r="FJ82" s="3" t="s">
        <v>46</v>
      </c>
      <c r="FM82" s="3">
        <f>VLOOKUP($A82,TATN!$C:$E,3,0)</f>
        <v>28.09</v>
      </c>
      <c r="FN82" s="3" t="s">
        <v>47</v>
      </c>
      <c r="FQ82" s="3">
        <f>VLOOKUP($A82,TATNP!$C:$E,3,0)</f>
        <v>14.2</v>
      </c>
      <c r="FR82" s="3" t="s">
        <v>48</v>
      </c>
      <c r="FU82" s="3">
        <f>VLOOKUP($A82,TRNFP!$C:$E,3,0)</f>
        <v>11250</v>
      </c>
      <c r="FV82" s="3" t="s">
        <v>49</v>
      </c>
      <c r="FY82" s="3" t="e">
        <f>VLOOKUP($A82,URKA!$C:$E,3,0)</f>
        <v>#N/A</v>
      </c>
      <c r="FZ82" s="3" t="s">
        <v>50</v>
      </c>
      <c r="GC82" s="3" t="e">
        <f>VLOOKUP($A82,FEES!$C:$E,3,0)</f>
        <v>#N/A</v>
      </c>
      <c r="GD82" s="3" t="s">
        <v>51</v>
      </c>
      <c r="GG82" s="3" t="e">
        <f>VLOOKUP($A82,PHOR!$C:$E,3,0)</f>
        <v>#N/A</v>
      </c>
      <c r="GH82" s="3" t="s">
        <v>52</v>
      </c>
      <c r="GK82" s="3" t="e">
        <f>VLOOKUP($A82,GCHE!$C:$E,3,0)</f>
        <v>#N/A</v>
      </c>
      <c r="GL82" s="3" t="s">
        <v>53</v>
      </c>
      <c r="GO82" s="3" t="e">
        <f>VLOOKUP($A82,EONR!$C:$E,3,0)</f>
        <v>#N/A</v>
      </c>
    </row>
    <row r="83" spans="1:197" x14ac:dyDescent="0.45">
      <c r="A83" s="86">
        <v>37830</v>
      </c>
      <c r="B83" s="3" t="s">
        <v>5</v>
      </c>
      <c r="E83" s="3" t="e">
        <f>VLOOKUP($A83,POLY!$C:$E,3,0)</f>
        <v>#N/A</v>
      </c>
      <c r="F83" s="3" t="s">
        <v>6</v>
      </c>
      <c r="I83" s="3" t="e">
        <f>VLOOKUP($A83,YNDX!$C:$E,3,0)</f>
        <v>#N/A</v>
      </c>
      <c r="J83" s="3" t="s">
        <v>7</v>
      </c>
      <c r="M83" s="3" t="e">
        <f>VLOOKUP($A83,ALRS!$C:$E,3,0)</f>
        <v>#N/A</v>
      </c>
      <c r="N83" s="3" t="s">
        <v>8</v>
      </c>
      <c r="Q83" s="3" t="e">
        <f>VLOOKUP($A83,AKRN!$C:$E,3,0)</f>
        <v>#N/A</v>
      </c>
      <c r="R83" s="3" t="s">
        <v>9</v>
      </c>
      <c r="U83" s="3">
        <f>VLOOKUP($A83,AFLT!$C:$E,3,0)</f>
        <v>10.9</v>
      </c>
      <c r="V83" s="3" t="s">
        <v>10</v>
      </c>
      <c r="Y83" s="3" t="e">
        <f>VLOOKUP($A83,BSPB!$C:$E,3,0)</f>
        <v>#N/A</v>
      </c>
      <c r="Z83" s="3" t="s">
        <v>11</v>
      </c>
      <c r="AC83" s="3" t="e">
        <f>VLOOKUP($A83,BANE!$C:$E,3,0)</f>
        <v>#N/A</v>
      </c>
      <c r="AD83" s="3" t="s">
        <v>12</v>
      </c>
      <c r="AG83" s="3" t="e">
        <f>VLOOKUP($A83,BANEP!$C:$E,3,0)</f>
        <v>#N/A</v>
      </c>
      <c r="AH83" s="3" t="s">
        <v>13</v>
      </c>
      <c r="AK83" s="3" t="e">
        <f>VLOOKUP($A83,VTBR!$C:$E,3,0)</f>
        <v>#N/A</v>
      </c>
      <c r="AL83" s="3" t="s">
        <v>14</v>
      </c>
      <c r="AO83" s="3" t="e">
        <f>VLOOKUP($A83,VSMO!$C:$E,3,0)</f>
        <v>#N/A</v>
      </c>
      <c r="AP83" s="3" t="s">
        <v>15</v>
      </c>
      <c r="AS83" s="3" t="e">
        <f>VLOOKUP($A83,GAZP!$C:$E,3,0)</f>
        <v>#N/A</v>
      </c>
      <c r="AT83" s="3" t="s">
        <v>16</v>
      </c>
      <c r="AW83" s="3">
        <f>VLOOKUP($A83,GMKN!$C:$E,3,0)</f>
        <v>1129</v>
      </c>
      <c r="AX83" s="3" t="s">
        <v>17</v>
      </c>
      <c r="BA83" s="3" t="e">
        <f>VLOOKUP($A83,DIXY!$C:$E,3,0)</f>
        <v>#N/A</v>
      </c>
      <c r="BB83" s="3" t="s">
        <v>18</v>
      </c>
      <c r="BE83" s="3" t="e">
        <f>VLOOKUP($A83,IRAO!$C:$E,3,0)</f>
        <v>#N/A</v>
      </c>
      <c r="BF83" s="3" t="s">
        <v>19</v>
      </c>
      <c r="BI83" s="3" t="e">
        <f>VLOOKUP($A83,KMAZ!$C:$E,3,0)</f>
        <v>#N/A</v>
      </c>
      <c r="BJ83" s="3" t="s">
        <v>20</v>
      </c>
      <c r="BM83" s="3" t="e">
        <f>VLOOKUP($A83,LSRG!$C:$E,3,0)</f>
        <v>#N/A</v>
      </c>
      <c r="BN83" s="3" t="s">
        <v>21</v>
      </c>
      <c r="BQ83" s="3">
        <f>VLOOKUP($A83,LKOH!$C:$E,3,0)</f>
        <v>530.5</v>
      </c>
      <c r="BR83" s="3" t="s">
        <v>22</v>
      </c>
      <c r="BU83" s="3" t="e">
        <f>VLOOKUP($A83,MVID!$C:$E,3,0)</f>
        <v>#N/A</v>
      </c>
      <c r="BV83" s="3" t="s">
        <v>23</v>
      </c>
      <c r="BY83" s="3" t="e">
        <f>VLOOKUP($A83,MAGN!$C:$E,3,0)</f>
        <v>#N/A</v>
      </c>
      <c r="BZ83" s="3" t="s">
        <v>24</v>
      </c>
      <c r="CC83" s="3" t="e">
        <f>VLOOKUP($A83,MTSS!$C:$E,3,0)</f>
        <v>#N/A</v>
      </c>
      <c r="CD83" s="3" t="s">
        <v>25</v>
      </c>
      <c r="CG83" s="3" t="e">
        <f>VLOOKUP($A83,MGNT!$C:$E,3,0)</f>
        <v>#N/A</v>
      </c>
      <c r="CH83" s="3" t="s">
        <v>26</v>
      </c>
      <c r="CK83" s="3" t="e">
        <f>VLOOKUP($A83,MFON!$C:$E,3,0)</f>
        <v>#N/A</v>
      </c>
      <c r="CL83" s="3" t="s">
        <v>27</v>
      </c>
      <c r="CO83" s="3" t="e">
        <f>VLOOKUP($A83,MOEX!$C:$E,3,0)</f>
        <v>#N/A</v>
      </c>
      <c r="CP83" s="3" t="s">
        <v>28</v>
      </c>
      <c r="CS83" s="3" t="e">
        <f>VLOOKUP($A83,MSTT!$C:$E,3,0)</f>
        <v>#N/A</v>
      </c>
      <c r="CT83" s="3" t="s">
        <v>29</v>
      </c>
      <c r="CW83" s="3" t="e">
        <f>VLOOKUP($A83,NLMK!$C:$E,3,0)</f>
        <v>#N/A</v>
      </c>
      <c r="CX83" s="3" t="s">
        <v>30</v>
      </c>
      <c r="DA83" s="3" t="e">
        <f>VLOOKUP($A83,NMTP!$C:$E,3,0)</f>
        <v>#N/A</v>
      </c>
      <c r="DB83" s="3" t="s">
        <v>31</v>
      </c>
      <c r="DE83" s="3" t="e">
        <f>VLOOKUP($A83,NVTK!$C:$E,3,0)</f>
        <v>#N/A</v>
      </c>
      <c r="DF83" s="3" t="s">
        <v>32</v>
      </c>
      <c r="DI83" s="3" t="e">
        <f>VLOOKUP($A83,PIKK!$C:$E,3,0)</f>
        <v>#N/A</v>
      </c>
      <c r="DJ83" s="3" t="s">
        <v>33</v>
      </c>
      <c r="DM83" s="3" t="e">
        <f>VLOOKUP($A83,ROSN!$C:$E,3,0)</f>
        <v>#N/A</v>
      </c>
      <c r="DN83" s="3" t="s">
        <v>34</v>
      </c>
      <c r="DQ83" s="3">
        <f>VLOOKUP($A83,RTKM!$C:$E,3,0)</f>
        <v>47.3</v>
      </c>
      <c r="DR83" s="3" t="s">
        <v>35</v>
      </c>
      <c r="DU83" s="3">
        <f>VLOOKUP($A83,RTKMP!$C:$E,3,0)</f>
        <v>30.66</v>
      </c>
      <c r="DV83" s="3" t="s">
        <v>36</v>
      </c>
      <c r="DY83" s="3" t="e">
        <f>VLOOKUP($A83,HYDR!$C:$E,3,0)</f>
        <v>#N/A</v>
      </c>
      <c r="DZ83" s="3" t="s">
        <v>37</v>
      </c>
      <c r="EC83" s="3" t="e">
        <f>VLOOKUP($A83,RUAL!$C:$E,3,0)</f>
        <v>#N/A</v>
      </c>
      <c r="ED83" s="3" t="s">
        <v>38</v>
      </c>
      <c r="EG83" s="3" t="e">
        <f>VLOOKUP($A83,SVAV!$C:$E,3,0)</f>
        <v>#N/A</v>
      </c>
      <c r="EH83" s="3" t="s">
        <v>39</v>
      </c>
      <c r="EK83" s="3">
        <f>VLOOKUP($A83,SBER!$C:$E,3,0)</f>
        <v>7355</v>
      </c>
      <c r="EL83" s="3" t="s">
        <v>40</v>
      </c>
      <c r="EO83" s="3">
        <f>VLOOKUP($A83,SBERP!$C:$E,3,0)</f>
        <v>109</v>
      </c>
      <c r="EP83" s="3" t="s">
        <v>41</v>
      </c>
      <c r="ES83" s="3" t="e">
        <f>VLOOKUP($A83,CHMF!$C:$E,3,0)</f>
        <v>#N/A</v>
      </c>
      <c r="ET83" s="3" t="s">
        <v>42</v>
      </c>
      <c r="EW83" s="3" t="e">
        <f>VLOOKUP($A83,AFKS!$C:$E,3,0)</f>
        <v>#N/A</v>
      </c>
      <c r="EX83" s="3" t="s">
        <v>43</v>
      </c>
      <c r="FA83" s="3">
        <f>VLOOKUP($A83,SNGS!$C:$E,3,0)</f>
        <v>11.259</v>
      </c>
      <c r="FB83" s="3" t="s">
        <v>44</v>
      </c>
      <c r="FE83" s="3">
        <f>VLOOKUP($A83,SNGSP!$C:$E,3,0)</f>
        <v>6.84</v>
      </c>
      <c r="FF83" s="3" t="s">
        <v>45</v>
      </c>
      <c r="FI83" s="3" t="e">
        <f>VLOOKUP($A83,TRMK!$C:$E,3,0)</f>
        <v>#N/A</v>
      </c>
      <c r="FJ83" s="3" t="s">
        <v>46</v>
      </c>
      <c r="FM83" s="3">
        <f>VLOOKUP($A83,TATN!$C:$E,3,0)</f>
        <v>27.8</v>
      </c>
      <c r="FN83" s="3" t="s">
        <v>47</v>
      </c>
      <c r="FQ83" s="3">
        <f>VLOOKUP($A83,TATNP!$C:$E,3,0)</f>
        <v>13.92</v>
      </c>
      <c r="FR83" s="3" t="s">
        <v>48</v>
      </c>
      <c r="FU83" s="3">
        <f>VLOOKUP($A83,TRNFP!$C:$E,3,0)</f>
        <v>10991.99</v>
      </c>
      <c r="FV83" s="3" t="s">
        <v>49</v>
      </c>
      <c r="FY83" s="3" t="e">
        <f>VLOOKUP($A83,URKA!$C:$E,3,0)</f>
        <v>#N/A</v>
      </c>
      <c r="FZ83" s="3" t="s">
        <v>50</v>
      </c>
      <c r="GC83" s="3" t="e">
        <f>VLOOKUP($A83,FEES!$C:$E,3,0)</f>
        <v>#N/A</v>
      </c>
      <c r="GD83" s="3" t="s">
        <v>51</v>
      </c>
      <c r="GG83" s="3" t="e">
        <f>VLOOKUP($A83,PHOR!$C:$E,3,0)</f>
        <v>#N/A</v>
      </c>
      <c r="GH83" s="3" t="s">
        <v>52</v>
      </c>
      <c r="GK83" s="3" t="e">
        <f>VLOOKUP($A83,GCHE!$C:$E,3,0)</f>
        <v>#N/A</v>
      </c>
      <c r="GL83" s="3" t="s">
        <v>53</v>
      </c>
      <c r="GO83" s="3" t="e">
        <f>VLOOKUP($A83,EONR!$C:$E,3,0)</f>
        <v>#N/A</v>
      </c>
    </row>
    <row r="84" spans="1:197" x14ac:dyDescent="0.45">
      <c r="A84" s="86">
        <v>37837</v>
      </c>
      <c r="B84" s="3" t="s">
        <v>5</v>
      </c>
      <c r="E84" s="3" t="e">
        <f>VLOOKUP($A84,POLY!$C:$E,3,0)</f>
        <v>#N/A</v>
      </c>
      <c r="F84" s="3" t="s">
        <v>6</v>
      </c>
      <c r="I84" s="3" t="e">
        <f>VLOOKUP($A84,YNDX!$C:$E,3,0)</f>
        <v>#N/A</v>
      </c>
      <c r="J84" s="3" t="s">
        <v>7</v>
      </c>
      <c r="M84" s="3" t="e">
        <f>VLOOKUP($A84,ALRS!$C:$E,3,0)</f>
        <v>#N/A</v>
      </c>
      <c r="N84" s="3" t="s">
        <v>8</v>
      </c>
      <c r="Q84" s="3" t="e">
        <f>VLOOKUP($A84,AKRN!$C:$E,3,0)</f>
        <v>#N/A</v>
      </c>
      <c r="R84" s="3" t="s">
        <v>9</v>
      </c>
      <c r="U84" s="3">
        <f>VLOOKUP($A84,AFLT!$C:$E,3,0)</f>
        <v>11.01</v>
      </c>
      <c r="V84" s="3" t="s">
        <v>10</v>
      </c>
      <c r="Y84" s="3" t="e">
        <f>VLOOKUP($A84,BSPB!$C:$E,3,0)</f>
        <v>#N/A</v>
      </c>
      <c r="Z84" s="3" t="s">
        <v>11</v>
      </c>
      <c r="AC84" s="3" t="e">
        <f>VLOOKUP($A84,BANE!$C:$E,3,0)</f>
        <v>#N/A</v>
      </c>
      <c r="AD84" s="3" t="s">
        <v>12</v>
      </c>
      <c r="AG84" s="3" t="e">
        <f>VLOOKUP($A84,BANEP!$C:$E,3,0)</f>
        <v>#N/A</v>
      </c>
      <c r="AH84" s="3" t="s">
        <v>13</v>
      </c>
      <c r="AK84" s="3" t="e">
        <f>VLOOKUP($A84,VTBR!$C:$E,3,0)</f>
        <v>#N/A</v>
      </c>
      <c r="AL84" s="3" t="s">
        <v>14</v>
      </c>
      <c r="AO84" s="3" t="e">
        <f>VLOOKUP($A84,VSMO!$C:$E,3,0)</f>
        <v>#N/A</v>
      </c>
      <c r="AP84" s="3" t="s">
        <v>15</v>
      </c>
      <c r="AS84" s="3" t="e">
        <f>VLOOKUP($A84,GAZP!$C:$E,3,0)</f>
        <v>#N/A</v>
      </c>
      <c r="AT84" s="3" t="s">
        <v>16</v>
      </c>
      <c r="AW84" s="3">
        <f>VLOOKUP($A84,GMKN!$C:$E,3,0)</f>
        <v>1140</v>
      </c>
      <c r="AX84" s="3" t="s">
        <v>17</v>
      </c>
      <c r="BA84" s="3" t="e">
        <f>VLOOKUP($A84,DIXY!$C:$E,3,0)</f>
        <v>#N/A</v>
      </c>
      <c r="BB84" s="3" t="s">
        <v>18</v>
      </c>
      <c r="BE84" s="3" t="e">
        <f>VLOOKUP($A84,IRAO!$C:$E,3,0)</f>
        <v>#N/A</v>
      </c>
      <c r="BF84" s="3" t="s">
        <v>19</v>
      </c>
      <c r="BI84" s="3" t="e">
        <f>VLOOKUP($A84,KMAZ!$C:$E,3,0)</f>
        <v>#N/A</v>
      </c>
      <c r="BJ84" s="3" t="s">
        <v>20</v>
      </c>
      <c r="BM84" s="3" t="e">
        <f>VLOOKUP($A84,LSRG!$C:$E,3,0)</f>
        <v>#N/A</v>
      </c>
      <c r="BN84" s="3" t="s">
        <v>21</v>
      </c>
      <c r="BQ84" s="3">
        <f>VLOOKUP($A84,LKOH!$C:$E,3,0)</f>
        <v>548</v>
      </c>
      <c r="BR84" s="3" t="s">
        <v>22</v>
      </c>
      <c r="BU84" s="3" t="e">
        <f>VLOOKUP($A84,MVID!$C:$E,3,0)</f>
        <v>#N/A</v>
      </c>
      <c r="BV84" s="3" t="s">
        <v>23</v>
      </c>
      <c r="BY84" s="3" t="e">
        <f>VLOOKUP($A84,MAGN!$C:$E,3,0)</f>
        <v>#N/A</v>
      </c>
      <c r="BZ84" s="3" t="s">
        <v>24</v>
      </c>
      <c r="CC84" s="3" t="e">
        <f>VLOOKUP($A84,MTSS!$C:$E,3,0)</f>
        <v>#N/A</v>
      </c>
      <c r="CD84" s="3" t="s">
        <v>25</v>
      </c>
      <c r="CG84" s="3" t="e">
        <f>VLOOKUP($A84,MGNT!$C:$E,3,0)</f>
        <v>#N/A</v>
      </c>
      <c r="CH84" s="3" t="s">
        <v>26</v>
      </c>
      <c r="CK84" s="3" t="e">
        <f>VLOOKUP($A84,MFON!$C:$E,3,0)</f>
        <v>#N/A</v>
      </c>
      <c r="CL84" s="3" t="s">
        <v>27</v>
      </c>
      <c r="CO84" s="3" t="e">
        <f>VLOOKUP($A84,MOEX!$C:$E,3,0)</f>
        <v>#N/A</v>
      </c>
      <c r="CP84" s="3" t="s">
        <v>28</v>
      </c>
      <c r="CS84" s="3" t="e">
        <f>VLOOKUP($A84,MSTT!$C:$E,3,0)</f>
        <v>#N/A</v>
      </c>
      <c r="CT84" s="3" t="s">
        <v>29</v>
      </c>
      <c r="CW84" s="3" t="e">
        <f>VLOOKUP($A84,NLMK!$C:$E,3,0)</f>
        <v>#N/A</v>
      </c>
      <c r="CX84" s="3" t="s">
        <v>30</v>
      </c>
      <c r="DA84" s="3" t="e">
        <f>VLOOKUP($A84,NMTP!$C:$E,3,0)</f>
        <v>#N/A</v>
      </c>
      <c r="DB84" s="3" t="s">
        <v>31</v>
      </c>
      <c r="DE84" s="3" t="e">
        <f>VLOOKUP($A84,NVTK!$C:$E,3,0)</f>
        <v>#N/A</v>
      </c>
      <c r="DF84" s="3" t="s">
        <v>32</v>
      </c>
      <c r="DI84" s="3" t="e">
        <f>VLOOKUP($A84,PIKK!$C:$E,3,0)</f>
        <v>#N/A</v>
      </c>
      <c r="DJ84" s="3" t="s">
        <v>33</v>
      </c>
      <c r="DM84" s="3" t="e">
        <f>VLOOKUP($A84,ROSN!$C:$E,3,0)</f>
        <v>#N/A</v>
      </c>
      <c r="DN84" s="3" t="s">
        <v>34</v>
      </c>
      <c r="DQ84" s="3">
        <f>VLOOKUP($A84,RTKM!$C:$E,3,0)</f>
        <v>47.33</v>
      </c>
      <c r="DR84" s="3" t="s">
        <v>35</v>
      </c>
      <c r="DU84" s="3">
        <f>VLOOKUP($A84,RTKMP!$C:$E,3,0)</f>
        <v>30.4</v>
      </c>
      <c r="DV84" s="3" t="s">
        <v>36</v>
      </c>
      <c r="DY84" s="3" t="e">
        <f>VLOOKUP($A84,HYDR!$C:$E,3,0)</f>
        <v>#N/A</v>
      </c>
      <c r="DZ84" s="3" t="s">
        <v>37</v>
      </c>
      <c r="EC84" s="3" t="e">
        <f>VLOOKUP($A84,RUAL!$C:$E,3,0)</f>
        <v>#N/A</v>
      </c>
      <c r="ED84" s="3" t="s">
        <v>38</v>
      </c>
      <c r="EG84" s="3" t="e">
        <f>VLOOKUP($A84,SVAV!$C:$E,3,0)</f>
        <v>#N/A</v>
      </c>
      <c r="EH84" s="3" t="s">
        <v>39</v>
      </c>
      <c r="EK84" s="3">
        <f>VLOOKUP($A84,SBER!$C:$E,3,0)</f>
        <v>7425</v>
      </c>
      <c r="EL84" s="3" t="s">
        <v>40</v>
      </c>
      <c r="EO84" s="3">
        <f>VLOOKUP($A84,SBERP!$C:$E,3,0)</f>
        <v>107.89</v>
      </c>
      <c r="EP84" s="3" t="s">
        <v>41</v>
      </c>
      <c r="ES84" s="3" t="e">
        <f>VLOOKUP($A84,CHMF!$C:$E,3,0)</f>
        <v>#N/A</v>
      </c>
      <c r="ET84" s="3" t="s">
        <v>42</v>
      </c>
      <c r="EW84" s="3" t="e">
        <f>VLOOKUP($A84,AFKS!$C:$E,3,0)</f>
        <v>#N/A</v>
      </c>
      <c r="EX84" s="3" t="s">
        <v>43</v>
      </c>
      <c r="FA84" s="3">
        <f>VLOOKUP($A84,SNGS!$C:$E,3,0)</f>
        <v>11.468</v>
      </c>
      <c r="FB84" s="3" t="s">
        <v>44</v>
      </c>
      <c r="FE84" s="3">
        <f>VLOOKUP($A84,SNGSP!$C:$E,3,0)</f>
        <v>7.0170000000000003</v>
      </c>
      <c r="FF84" s="3" t="s">
        <v>45</v>
      </c>
      <c r="FI84" s="3" t="e">
        <f>VLOOKUP($A84,TRMK!$C:$E,3,0)</f>
        <v>#N/A</v>
      </c>
      <c r="FJ84" s="3" t="s">
        <v>46</v>
      </c>
      <c r="FM84" s="3">
        <f>VLOOKUP($A84,TATN!$C:$E,3,0)</f>
        <v>28.24</v>
      </c>
      <c r="FN84" s="3" t="s">
        <v>47</v>
      </c>
      <c r="FQ84" s="3">
        <f>VLOOKUP($A84,TATNP!$C:$E,3,0)</f>
        <v>13.999000000000001</v>
      </c>
      <c r="FR84" s="3" t="s">
        <v>48</v>
      </c>
      <c r="FU84" s="3">
        <f>VLOOKUP($A84,TRNFP!$C:$E,3,0)</f>
        <v>10876</v>
      </c>
      <c r="FV84" s="3" t="s">
        <v>49</v>
      </c>
      <c r="FY84" s="3" t="e">
        <f>VLOOKUP($A84,URKA!$C:$E,3,0)</f>
        <v>#N/A</v>
      </c>
      <c r="FZ84" s="3" t="s">
        <v>50</v>
      </c>
      <c r="GC84" s="3" t="e">
        <f>VLOOKUP($A84,FEES!$C:$E,3,0)</f>
        <v>#N/A</v>
      </c>
      <c r="GD84" s="3" t="s">
        <v>51</v>
      </c>
      <c r="GG84" s="3" t="e">
        <f>VLOOKUP($A84,PHOR!$C:$E,3,0)</f>
        <v>#N/A</v>
      </c>
      <c r="GH84" s="3" t="s">
        <v>52</v>
      </c>
      <c r="GK84" s="3" t="e">
        <f>VLOOKUP($A84,GCHE!$C:$E,3,0)</f>
        <v>#N/A</v>
      </c>
      <c r="GL84" s="3" t="s">
        <v>53</v>
      </c>
      <c r="GO84" s="3" t="e">
        <f>VLOOKUP($A84,EONR!$C:$E,3,0)</f>
        <v>#N/A</v>
      </c>
    </row>
    <row r="85" spans="1:197" x14ac:dyDescent="0.45">
      <c r="A85" s="86">
        <v>37844</v>
      </c>
      <c r="B85" s="3" t="s">
        <v>5</v>
      </c>
      <c r="E85" s="3" t="e">
        <f>VLOOKUP($A85,POLY!$C:$E,3,0)</f>
        <v>#N/A</v>
      </c>
      <c r="F85" s="3" t="s">
        <v>6</v>
      </c>
      <c r="I85" s="3" t="e">
        <f>VLOOKUP($A85,YNDX!$C:$E,3,0)</f>
        <v>#N/A</v>
      </c>
      <c r="J85" s="3" t="s">
        <v>7</v>
      </c>
      <c r="M85" s="3" t="e">
        <f>VLOOKUP($A85,ALRS!$C:$E,3,0)</f>
        <v>#N/A</v>
      </c>
      <c r="N85" s="3" t="s">
        <v>8</v>
      </c>
      <c r="Q85" s="3" t="e">
        <f>VLOOKUP($A85,AKRN!$C:$E,3,0)</f>
        <v>#N/A</v>
      </c>
      <c r="R85" s="3" t="s">
        <v>9</v>
      </c>
      <c r="U85" s="3">
        <f>VLOOKUP($A85,AFLT!$C:$E,3,0)</f>
        <v>11.55</v>
      </c>
      <c r="V85" s="3" t="s">
        <v>10</v>
      </c>
      <c r="Y85" s="3" t="e">
        <f>VLOOKUP($A85,BSPB!$C:$E,3,0)</f>
        <v>#N/A</v>
      </c>
      <c r="Z85" s="3" t="s">
        <v>11</v>
      </c>
      <c r="AC85" s="3" t="e">
        <f>VLOOKUP($A85,BANE!$C:$E,3,0)</f>
        <v>#N/A</v>
      </c>
      <c r="AD85" s="3" t="s">
        <v>12</v>
      </c>
      <c r="AG85" s="3" t="e">
        <f>VLOOKUP($A85,BANEP!$C:$E,3,0)</f>
        <v>#N/A</v>
      </c>
      <c r="AH85" s="3" t="s">
        <v>13</v>
      </c>
      <c r="AK85" s="3" t="e">
        <f>VLOOKUP($A85,VTBR!$C:$E,3,0)</f>
        <v>#N/A</v>
      </c>
      <c r="AL85" s="3" t="s">
        <v>14</v>
      </c>
      <c r="AO85" s="3" t="e">
        <f>VLOOKUP($A85,VSMO!$C:$E,3,0)</f>
        <v>#N/A</v>
      </c>
      <c r="AP85" s="3" t="s">
        <v>15</v>
      </c>
      <c r="AS85" s="3" t="e">
        <f>VLOOKUP($A85,GAZP!$C:$E,3,0)</f>
        <v>#N/A</v>
      </c>
      <c r="AT85" s="3" t="s">
        <v>16</v>
      </c>
      <c r="AW85" s="3">
        <f>VLOOKUP($A85,GMKN!$C:$E,3,0)</f>
        <v>1184.7</v>
      </c>
      <c r="AX85" s="3" t="s">
        <v>17</v>
      </c>
      <c r="BA85" s="3" t="e">
        <f>VLOOKUP($A85,DIXY!$C:$E,3,0)</f>
        <v>#N/A</v>
      </c>
      <c r="BB85" s="3" t="s">
        <v>18</v>
      </c>
      <c r="BE85" s="3" t="e">
        <f>VLOOKUP($A85,IRAO!$C:$E,3,0)</f>
        <v>#N/A</v>
      </c>
      <c r="BF85" s="3" t="s">
        <v>19</v>
      </c>
      <c r="BI85" s="3" t="e">
        <f>VLOOKUP($A85,KMAZ!$C:$E,3,0)</f>
        <v>#N/A</v>
      </c>
      <c r="BJ85" s="3" t="s">
        <v>20</v>
      </c>
      <c r="BM85" s="3" t="e">
        <f>VLOOKUP($A85,LSRG!$C:$E,3,0)</f>
        <v>#N/A</v>
      </c>
      <c r="BN85" s="3" t="s">
        <v>21</v>
      </c>
      <c r="BQ85" s="3">
        <f>VLOOKUP($A85,LKOH!$C:$E,3,0)</f>
        <v>582.29999999999995</v>
      </c>
      <c r="BR85" s="3" t="s">
        <v>22</v>
      </c>
      <c r="BU85" s="3" t="e">
        <f>VLOOKUP($A85,MVID!$C:$E,3,0)</f>
        <v>#N/A</v>
      </c>
      <c r="BV85" s="3" t="s">
        <v>23</v>
      </c>
      <c r="BY85" s="3" t="e">
        <f>VLOOKUP($A85,MAGN!$C:$E,3,0)</f>
        <v>#N/A</v>
      </c>
      <c r="BZ85" s="3" t="s">
        <v>24</v>
      </c>
      <c r="CC85" s="3" t="e">
        <f>VLOOKUP($A85,MTSS!$C:$E,3,0)</f>
        <v>#N/A</v>
      </c>
      <c r="CD85" s="3" t="s">
        <v>25</v>
      </c>
      <c r="CG85" s="3" t="e">
        <f>VLOOKUP($A85,MGNT!$C:$E,3,0)</f>
        <v>#N/A</v>
      </c>
      <c r="CH85" s="3" t="s">
        <v>26</v>
      </c>
      <c r="CK85" s="3" t="e">
        <f>VLOOKUP($A85,MFON!$C:$E,3,0)</f>
        <v>#N/A</v>
      </c>
      <c r="CL85" s="3" t="s">
        <v>27</v>
      </c>
      <c r="CO85" s="3" t="e">
        <f>VLOOKUP($A85,MOEX!$C:$E,3,0)</f>
        <v>#N/A</v>
      </c>
      <c r="CP85" s="3" t="s">
        <v>28</v>
      </c>
      <c r="CS85" s="3" t="e">
        <f>VLOOKUP($A85,MSTT!$C:$E,3,0)</f>
        <v>#N/A</v>
      </c>
      <c r="CT85" s="3" t="s">
        <v>29</v>
      </c>
      <c r="CW85" s="3" t="e">
        <f>VLOOKUP($A85,NLMK!$C:$E,3,0)</f>
        <v>#N/A</v>
      </c>
      <c r="CX85" s="3" t="s">
        <v>30</v>
      </c>
      <c r="DA85" s="3" t="e">
        <f>VLOOKUP($A85,NMTP!$C:$E,3,0)</f>
        <v>#N/A</v>
      </c>
      <c r="DB85" s="3" t="s">
        <v>31</v>
      </c>
      <c r="DE85" s="3" t="e">
        <f>VLOOKUP($A85,NVTK!$C:$E,3,0)</f>
        <v>#N/A</v>
      </c>
      <c r="DF85" s="3" t="s">
        <v>32</v>
      </c>
      <c r="DI85" s="3" t="e">
        <f>VLOOKUP($A85,PIKK!$C:$E,3,0)</f>
        <v>#N/A</v>
      </c>
      <c r="DJ85" s="3" t="s">
        <v>33</v>
      </c>
      <c r="DM85" s="3" t="e">
        <f>VLOOKUP($A85,ROSN!$C:$E,3,0)</f>
        <v>#N/A</v>
      </c>
      <c r="DN85" s="3" t="s">
        <v>34</v>
      </c>
      <c r="DQ85" s="3">
        <f>VLOOKUP($A85,RTKM!$C:$E,3,0)</f>
        <v>49.98</v>
      </c>
      <c r="DR85" s="3" t="s">
        <v>35</v>
      </c>
      <c r="DU85" s="3">
        <f>VLOOKUP($A85,RTKMP!$C:$E,3,0)</f>
        <v>31.65</v>
      </c>
      <c r="DV85" s="3" t="s">
        <v>36</v>
      </c>
      <c r="DY85" s="3" t="e">
        <f>VLOOKUP($A85,HYDR!$C:$E,3,0)</f>
        <v>#N/A</v>
      </c>
      <c r="DZ85" s="3" t="s">
        <v>37</v>
      </c>
      <c r="EC85" s="3" t="e">
        <f>VLOOKUP($A85,RUAL!$C:$E,3,0)</f>
        <v>#N/A</v>
      </c>
      <c r="ED85" s="3" t="s">
        <v>38</v>
      </c>
      <c r="EG85" s="3" t="e">
        <f>VLOOKUP($A85,SVAV!$C:$E,3,0)</f>
        <v>#N/A</v>
      </c>
      <c r="EH85" s="3" t="s">
        <v>39</v>
      </c>
      <c r="EK85" s="3">
        <f>VLOOKUP($A85,SBER!$C:$E,3,0)</f>
        <v>7651</v>
      </c>
      <c r="EL85" s="3" t="s">
        <v>40</v>
      </c>
      <c r="EO85" s="3">
        <f>VLOOKUP($A85,SBERP!$C:$E,3,0)</f>
        <v>110.34</v>
      </c>
      <c r="EP85" s="3" t="s">
        <v>41</v>
      </c>
      <c r="ES85" s="3" t="e">
        <f>VLOOKUP($A85,CHMF!$C:$E,3,0)</f>
        <v>#N/A</v>
      </c>
      <c r="ET85" s="3" t="s">
        <v>42</v>
      </c>
      <c r="EW85" s="3" t="e">
        <f>VLOOKUP($A85,AFKS!$C:$E,3,0)</f>
        <v>#N/A</v>
      </c>
      <c r="EX85" s="3" t="s">
        <v>43</v>
      </c>
      <c r="FA85" s="3">
        <f>VLOOKUP($A85,SNGS!$C:$E,3,0)</f>
        <v>13.260999999999999</v>
      </c>
      <c r="FB85" s="3" t="s">
        <v>44</v>
      </c>
      <c r="FE85" s="3">
        <f>VLOOKUP($A85,SNGSP!$C:$E,3,0)</f>
        <v>7.85</v>
      </c>
      <c r="FF85" s="3" t="s">
        <v>45</v>
      </c>
      <c r="FI85" s="3" t="e">
        <f>VLOOKUP($A85,TRMK!$C:$E,3,0)</f>
        <v>#N/A</v>
      </c>
      <c r="FJ85" s="3" t="s">
        <v>46</v>
      </c>
      <c r="FM85" s="3">
        <f>VLOOKUP($A85,TATN!$C:$E,3,0)</f>
        <v>30.12</v>
      </c>
      <c r="FN85" s="3" t="s">
        <v>47</v>
      </c>
      <c r="FQ85" s="3">
        <f>VLOOKUP($A85,TATNP!$C:$E,3,0)</f>
        <v>14.7</v>
      </c>
      <c r="FR85" s="3" t="s">
        <v>48</v>
      </c>
      <c r="FU85" s="3">
        <f>VLOOKUP($A85,TRNFP!$C:$E,3,0)</f>
        <v>10660</v>
      </c>
      <c r="FV85" s="3" t="s">
        <v>49</v>
      </c>
      <c r="FY85" s="3" t="e">
        <f>VLOOKUP($A85,URKA!$C:$E,3,0)</f>
        <v>#N/A</v>
      </c>
      <c r="FZ85" s="3" t="s">
        <v>50</v>
      </c>
      <c r="GC85" s="3" t="e">
        <f>VLOOKUP($A85,FEES!$C:$E,3,0)</f>
        <v>#N/A</v>
      </c>
      <c r="GD85" s="3" t="s">
        <v>51</v>
      </c>
      <c r="GG85" s="3" t="e">
        <f>VLOOKUP($A85,PHOR!$C:$E,3,0)</f>
        <v>#N/A</v>
      </c>
      <c r="GH85" s="3" t="s">
        <v>52</v>
      </c>
      <c r="GK85" s="3" t="e">
        <f>VLOOKUP($A85,GCHE!$C:$E,3,0)</f>
        <v>#N/A</v>
      </c>
      <c r="GL85" s="3" t="s">
        <v>53</v>
      </c>
      <c r="GO85" s="3" t="e">
        <f>VLOOKUP($A85,EONR!$C:$E,3,0)</f>
        <v>#N/A</v>
      </c>
    </row>
    <row r="86" spans="1:197" x14ac:dyDescent="0.45">
      <c r="A86" s="86">
        <v>37851</v>
      </c>
      <c r="B86" s="3" t="s">
        <v>5</v>
      </c>
      <c r="E86" s="3" t="e">
        <f>VLOOKUP($A86,POLY!$C:$E,3,0)</f>
        <v>#N/A</v>
      </c>
      <c r="F86" s="3" t="s">
        <v>6</v>
      </c>
      <c r="I86" s="3" t="e">
        <f>VLOOKUP($A86,YNDX!$C:$E,3,0)</f>
        <v>#N/A</v>
      </c>
      <c r="J86" s="3" t="s">
        <v>7</v>
      </c>
      <c r="M86" s="3" t="e">
        <f>VLOOKUP($A86,ALRS!$C:$E,3,0)</f>
        <v>#N/A</v>
      </c>
      <c r="N86" s="3" t="s">
        <v>8</v>
      </c>
      <c r="Q86" s="3" t="e">
        <f>VLOOKUP($A86,AKRN!$C:$E,3,0)</f>
        <v>#N/A</v>
      </c>
      <c r="R86" s="3" t="s">
        <v>9</v>
      </c>
      <c r="U86" s="3">
        <f>VLOOKUP($A86,AFLT!$C:$E,3,0)</f>
        <v>12.29</v>
      </c>
      <c r="V86" s="3" t="s">
        <v>10</v>
      </c>
      <c r="Y86" s="3" t="e">
        <f>VLOOKUP($A86,BSPB!$C:$E,3,0)</f>
        <v>#N/A</v>
      </c>
      <c r="Z86" s="3" t="s">
        <v>11</v>
      </c>
      <c r="AC86" s="3" t="e">
        <f>VLOOKUP($A86,BANE!$C:$E,3,0)</f>
        <v>#N/A</v>
      </c>
      <c r="AD86" s="3" t="s">
        <v>12</v>
      </c>
      <c r="AG86" s="3" t="e">
        <f>VLOOKUP($A86,BANEP!$C:$E,3,0)</f>
        <v>#N/A</v>
      </c>
      <c r="AH86" s="3" t="s">
        <v>13</v>
      </c>
      <c r="AK86" s="3" t="e">
        <f>VLOOKUP($A86,VTBR!$C:$E,3,0)</f>
        <v>#N/A</v>
      </c>
      <c r="AL86" s="3" t="s">
        <v>14</v>
      </c>
      <c r="AO86" s="3" t="e">
        <f>VLOOKUP($A86,VSMO!$C:$E,3,0)</f>
        <v>#N/A</v>
      </c>
      <c r="AP86" s="3" t="s">
        <v>15</v>
      </c>
      <c r="AS86" s="3" t="e">
        <f>VLOOKUP($A86,GAZP!$C:$E,3,0)</f>
        <v>#N/A</v>
      </c>
      <c r="AT86" s="3" t="s">
        <v>16</v>
      </c>
      <c r="AW86" s="3">
        <f>VLOOKUP($A86,GMKN!$C:$E,3,0)</f>
        <v>1222.8</v>
      </c>
      <c r="AX86" s="3" t="s">
        <v>17</v>
      </c>
      <c r="BA86" s="3" t="e">
        <f>VLOOKUP($A86,DIXY!$C:$E,3,0)</f>
        <v>#N/A</v>
      </c>
      <c r="BB86" s="3" t="s">
        <v>18</v>
      </c>
      <c r="BE86" s="3" t="e">
        <f>VLOOKUP($A86,IRAO!$C:$E,3,0)</f>
        <v>#N/A</v>
      </c>
      <c r="BF86" s="3" t="s">
        <v>19</v>
      </c>
      <c r="BI86" s="3" t="e">
        <f>VLOOKUP($A86,KMAZ!$C:$E,3,0)</f>
        <v>#N/A</v>
      </c>
      <c r="BJ86" s="3" t="s">
        <v>20</v>
      </c>
      <c r="BM86" s="3" t="e">
        <f>VLOOKUP($A86,LSRG!$C:$E,3,0)</f>
        <v>#N/A</v>
      </c>
      <c r="BN86" s="3" t="s">
        <v>21</v>
      </c>
      <c r="BQ86" s="3">
        <f>VLOOKUP($A86,LKOH!$C:$E,3,0)</f>
        <v>589</v>
      </c>
      <c r="BR86" s="3" t="s">
        <v>22</v>
      </c>
      <c r="BU86" s="3" t="e">
        <f>VLOOKUP($A86,MVID!$C:$E,3,0)</f>
        <v>#N/A</v>
      </c>
      <c r="BV86" s="3" t="s">
        <v>23</v>
      </c>
      <c r="BY86" s="3" t="e">
        <f>VLOOKUP($A86,MAGN!$C:$E,3,0)</f>
        <v>#N/A</v>
      </c>
      <c r="BZ86" s="3" t="s">
        <v>24</v>
      </c>
      <c r="CC86" s="3" t="e">
        <f>VLOOKUP($A86,MTSS!$C:$E,3,0)</f>
        <v>#N/A</v>
      </c>
      <c r="CD86" s="3" t="s">
        <v>25</v>
      </c>
      <c r="CG86" s="3" t="e">
        <f>VLOOKUP($A86,MGNT!$C:$E,3,0)</f>
        <v>#N/A</v>
      </c>
      <c r="CH86" s="3" t="s">
        <v>26</v>
      </c>
      <c r="CK86" s="3" t="e">
        <f>VLOOKUP($A86,MFON!$C:$E,3,0)</f>
        <v>#N/A</v>
      </c>
      <c r="CL86" s="3" t="s">
        <v>27</v>
      </c>
      <c r="CO86" s="3" t="e">
        <f>VLOOKUP($A86,MOEX!$C:$E,3,0)</f>
        <v>#N/A</v>
      </c>
      <c r="CP86" s="3" t="s">
        <v>28</v>
      </c>
      <c r="CS86" s="3" t="e">
        <f>VLOOKUP($A86,MSTT!$C:$E,3,0)</f>
        <v>#N/A</v>
      </c>
      <c r="CT86" s="3" t="s">
        <v>29</v>
      </c>
      <c r="CW86" s="3" t="e">
        <f>VLOOKUP($A86,NLMK!$C:$E,3,0)</f>
        <v>#N/A</v>
      </c>
      <c r="CX86" s="3" t="s">
        <v>30</v>
      </c>
      <c r="DA86" s="3" t="e">
        <f>VLOOKUP($A86,NMTP!$C:$E,3,0)</f>
        <v>#N/A</v>
      </c>
      <c r="DB86" s="3" t="s">
        <v>31</v>
      </c>
      <c r="DE86" s="3" t="e">
        <f>VLOOKUP($A86,NVTK!$C:$E,3,0)</f>
        <v>#N/A</v>
      </c>
      <c r="DF86" s="3" t="s">
        <v>32</v>
      </c>
      <c r="DI86" s="3" t="e">
        <f>VLOOKUP($A86,PIKK!$C:$E,3,0)</f>
        <v>#N/A</v>
      </c>
      <c r="DJ86" s="3" t="s">
        <v>33</v>
      </c>
      <c r="DM86" s="3" t="e">
        <f>VLOOKUP($A86,ROSN!$C:$E,3,0)</f>
        <v>#N/A</v>
      </c>
      <c r="DN86" s="3" t="s">
        <v>34</v>
      </c>
      <c r="DQ86" s="3">
        <f>VLOOKUP($A86,RTKM!$C:$E,3,0)</f>
        <v>51.97</v>
      </c>
      <c r="DR86" s="3" t="s">
        <v>35</v>
      </c>
      <c r="DU86" s="3">
        <f>VLOOKUP($A86,RTKMP!$C:$E,3,0)</f>
        <v>35.35</v>
      </c>
      <c r="DV86" s="3" t="s">
        <v>36</v>
      </c>
      <c r="DY86" s="3" t="e">
        <f>VLOOKUP($A86,HYDR!$C:$E,3,0)</f>
        <v>#N/A</v>
      </c>
      <c r="DZ86" s="3" t="s">
        <v>37</v>
      </c>
      <c r="EC86" s="3" t="e">
        <f>VLOOKUP($A86,RUAL!$C:$E,3,0)</f>
        <v>#N/A</v>
      </c>
      <c r="ED86" s="3" t="s">
        <v>38</v>
      </c>
      <c r="EG86" s="3" t="e">
        <f>VLOOKUP($A86,SVAV!$C:$E,3,0)</f>
        <v>#N/A</v>
      </c>
      <c r="EH86" s="3" t="s">
        <v>39</v>
      </c>
      <c r="EK86" s="3">
        <f>VLOOKUP($A86,SBER!$C:$E,3,0)</f>
        <v>7530</v>
      </c>
      <c r="EL86" s="3" t="s">
        <v>40</v>
      </c>
      <c r="EO86" s="3">
        <f>VLOOKUP($A86,SBERP!$C:$E,3,0)</f>
        <v>109.99</v>
      </c>
      <c r="EP86" s="3" t="s">
        <v>41</v>
      </c>
      <c r="ES86" s="3" t="e">
        <f>VLOOKUP($A86,CHMF!$C:$E,3,0)</f>
        <v>#N/A</v>
      </c>
      <c r="ET86" s="3" t="s">
        <v>42</v>
      </c>
      <c r="EW86" s="3" t="e">
        <f>VLOOKUP($A86,AFKS!$C:$E,3,0)</f>
        <v>#N/A</v>
      </c>
      <c r="EX86" s="3" t="s">
        <v>43</v>
      </c>
      <c r="FA86" s="3">
        <f>VLOOKUP($A86,SNGS!$C:$E,3,0)</f>
        <v>12.88</v>
      </c>
      <c r="FB86" s="3" t="s">
        <v>44</v>
      </c>
      <c r="FE86" s="3">
        <f>VLOOKUP($A86,SNGSP!$C:$E,3,0)</f>
        <v>8.3699999999999992</v>
      </c>
      <c r="FF86" s="3" t="s">
        <v>45</v>
      </c>
      <c r="FI86" s="3" t="e">
        <f>VLOOKUP($A86,TRMK!$C:$E,3,0)</f>
        <v>#N/A</v>
      </c>
      <c r="FJ86" s="3" t="s">
        <v>46</v>
      </c>
      <c r="FM86" s="3">
        <f>VLOOKUP($A86,TATN!$C:$E,3,0)</f>
        <v>32.799999999999997</v>
      </c>
      <c r="FN86" s="3" t="s">
        <v>47</v>
      </c>
      <c r="FQ86" s="3">
        <f>VLOOKUP($A86,TATNP!$C:$E,3,0)</f>
        <v>15.9</v>
      </c>
      <c r="FR86" s="3" t="s">
        <v>48</v>
      </c>
      <c r="FU86" s="3">
        <f>VLOOKUP($A86,TRNFP!$C:$E,3,0)</f>
        <v>12350</v>
      </c>
      <c r="FV86" s="3" t="s">
        <v>49</v>
      </c>
      <c r="FY86" s="3" t="e">
        <f>VLOOKUP($A86,URKA!$C:$E,3,0)</f>
        <v>#N/A</v>
      </c>
      <c r="FZ86" s="3" t="s">
        <v>50</v>
      </c>
      <c r="GC86" s="3" t="e">
        <f>VLOOKUP($A86,FEES!$C:$E,3,0)</f>
        <v>#N/A</v>
      </c>
      <c r="GD86" s="3" t="s">
        <v>51</v>
      </c>
      <c r="GG86" s="3" t="e">
        <f>VLOOKUP($A86,PHOR!$C:$E,3,0)</f>
        <v>#N/A</v>
      </c>
      <c r="GH86" s="3" t="s">
        <v>52</v>
      </c>
      <c r="GK86" s="3" t="e">
        <f>VLOOKUP($A86,GCHE!$C:$E,3,0)</f>
        <v>#N/A</v>
      </c>
      <c r="GL86" s="3" t="s">
        <v>53</v>
      </c>
      <c r="GO86" s="3" t="e">
        <f>VLOOKUP($A86,EONR!$C:$E,3,0)</f>
        <v>#N/A</v>
      </c>
    </row>
    <row r="87" spans="1:197" x14ac:dyDescent="0.45">
      <c r="A87" s="86">
        <v>37858</v>
      </c>
      <c r="B87" s="3" t="s">
        <v>5</v>
      </c>
      <c r="E87" s="3" t="e">
        <f>VLOOKUP($A87,POLY!$C:$E,3,0)</f>
        <v>#N/A</v>
      </c>
      <c r="F87" s="3" t="s">
        <v>6</v>
      </c>
      <c r="I87" s="3" t="e">
        <f>VLOOKUP($A87,YNDX!$C:$E,3,0)</f>
        <v>#N/A</v>
      </c>
      <c r="J87" s="3" t="s">
        <v>7</v>
      </c>
      <c r="M87" s="3" t="e">
        <f>VLOOKUP($A87,ALRS!$C:$E,3,0)</f>
        <v>#N/A</v>
      </c>
      <c r="N87" s="3" t="s">
        <v>8</v>
      </c>
      <c r="Q87" s="3" t="e">
        <f>VLOOKUP($A87,AKRN!$C:$E,3,0)</f>
        <v>#N/A</v>
      </c>
      <c r="R87" s="3" t="s">
        <v>9</v>
      </c>
      <c r="U87" s="3">
        <f>VLOOKUP($A87,AFLT!$C:$E,3,0)</f>
        <v>13.8</v>
      </c>
      <c r="V87" s="3" t="s">
        <v>10</v>
      </c>
      <c r="Y87" s="3" t="e">
        <f>VLOOKUP($A87,BSPB!$C:$E,3,0)</f>
        <v>#N/A</v>
      </c>
      <c r="Z87" s="3" t="s">
        <v>11</v>
      </c>
      <c r="AC87" s="3" t="e">
        <f>VLOOKUP($A87,BANE!$C:$E,3,0)</f>
        <v>#N/A</v>
      </c>
      <c r="AD87" s="3" t="s">
        <v>12</v>
      </c>
      <c r="AG87" s="3" t="e">
        <f>VLOOKUP($A87,BANEP!$C:$E,3,0)</f>
        <v>#N/A</v>
      </c>
      <c r="AH87" s="3" t="s">
        <v>13</v>
      </c>
      <c r="AK87" s="3" t="e">
        <f>VLOOKUP($A87,VTBR!$C:$E,3,0)</f>
        <v>#N/A</v>
      </c>
      <c r="AL87" s="3" t="s">
        <v>14</v>
      </c>
      <c r="AO87" s="3" t="e">
        <f>VLOOKUP($A87,VSMO!$C:$E,3,0)</f>
        <v>#N/A</v>
      </c>
      <c r="AP87" s="3" t="s">
        <v>15</v>
      </c>
      <c r="AS87" s="3" t="e">
        <f>VLOOKUP($A87,GAZP!$C:$E,3,0)</f>
        <v>#N/A</v>
      </c>
      <c r="AT87" s="3" t="s">
        <v>16</v>
      </c>
      <c r="AW87" s="3">
        <f>VLOOKUP($A87,GMKN!$C:$E,3,0)</f>
        <v>1204.79</v>
      </c>
      <c r="AX87" s="3" t="s">
        <v>17</v>
      </c>
      <c r="BA87" s="3" t="e">
        <f>VLOOKUP($A87,DIXY!$C:$E,3,0)</f>
        <v>#N/A</v>
      </c>
      <c r="BB87" s="3" t="s">
        <v>18</v>
      </c>
      <c r="BE87" s="3" t="e">
        <f>VLOOKUP($A87,IRAO!$C:$E,3,0)</f>
        <v>#N/A</v>
      </c>
      <c r="BF87" s="3" t="s">
        <v>19</v>
      </c>
      <c r="BI87" s="3" t="e">
        <f>VLOOKUP($A87,KMAZ!$C:$E,3,0)</f>
        <v>#N/A</v>
      </c>
      <c r="BJ87" s="3" t="s">
        <v>20</v>
      </c>
      <c r="BM87" s="3" t="e">
        <f>VLOOKUP($A87,LSRG!$C:$E,3,0)</f>
        <v>#N/A</v>
      </c>
      <c r="BN87" s="3" t="s">
        <v>21</v>
      </c>
      <c r="BQ87" s="3">
        <f>VLOOKUP($A87,LKOH!$C:$E,3,0)</f>
        <v>595.99</v>
      </c>
      <c r="BR87" s="3" t="s">
        <v>22</v>
      </c>
      <c r="BU87" s="3" t="e">
        <f>VLOOKUP($A87,MVID!$C:$E,3,0)</f>
        <v>#N/A</v>
      </c>
      <c r="BV87" s="3" t="s">
        <v>23</v>
      </c>
      <c r="BY87" s="3" t="e">
        <f>VLOOKUP($A87,MAGN!$C:$E,3,0)</f>
        <v>#N/A</v>
      </c>
      <c r="BZ87" s="3" t="s">
        <v>24</v>
      </c>
      <c r="CC87" s="3" t="e">
        <f>VLOOKUP($A87,MTSS!$C:$E,3,0)</f>
        <v>#N/A</v>
      </c>
      <c r="CD87" s="3" t="s">
        <v>25</v>
      </c>
      <c r="CG87" s="3" t="e">
        <f>VLOOKUP($A87,MGNT!$C:$E,3,0)</f>
        <v>#N/A</v>
      </c>
      <c r="CH87" s="3" t="s">
        <v>26</v>
      </c>
      <c r="CK87" s="3" t="e">
        <f>VLOOKUP($A87,MFON!$C:$E,3,0)</f>
        <v>#N/A</v>
      </c>
      <c r="CL87" s="3" t="s">
        <v>27</v>
      </c>
      <c r="CO87" s="3" t="e">
        <f>VLOOKUP($A87,MOEX!$C:$E,3,0)</f>
        <v>#N/A</v>
      </c>
      <c r="CP87" s="3" t="s">
        <v>28</v>
      </c>
      <c r="CS87" s="3" t="e">
        <f>VLOOKUP($A87,MSTT!$C:$E,3,0)</f>
        <v>#N/A</v>
      </c>
      <c r="CT87" s="3" t="s">
        <v>29</v>
      </c>
      <c r="CW87" s="3" t="e">
        <f>VLOOKUP($A87,NLMK!$C:$E,3,0)</f>
        <v>#N/A</v>
      </c>
      <c r="CX87" s="3" t="s">
        <v>30</v>
      </c>
      <c r="DA87" s="3" t="e">
        <f>VLOOKUP($A87,NMTP!$C:$E,3,0)</f>
        <v>#N/A</v>
      </c>
      <c r="DB87" s="3" t="s">
        <v>31</v>
      </c>
      <c r="DE87" s="3" t="e">
        <f>VLOOKUP($A87,NVTK!$C:$E,3,0)</f>
        <v>#N/A</v>
      </c>
      <c r="DF87" s="3" t="s">
        <v>32</v>
      </c>
      <c r="DI87" s="3" t="e">
        <f>VLOOKUP($A87,PIKK!$C:$E,3,0)</f>
        <v>#N/A</v>
      </c>
      <c r="DJ87" s="3" t="s">
        <v>33</v>
      </c>
      <c r="DM87" s="3" t="e">
        <f>VLOOKUP($A87,ROSN!$C:$E,3,0)</f>
        <v>#N/A</v>
      </c>
      <c r="DN87" s="3" t="s">
        <v>34</v>
      </c>
      <c r="DQ87" s="3">
        <f>VLOOKUP($A87,RTKM!$C:$E,3,0)</f>
        <v>53.18</v>
      </c>
      <c r="DR87" s="3" t="s">
        <v>35</v>
      </c>
      <c r="DU87" s="3">
        <f>VLOOKUP($A87,RTKMP!$C:$E,3,0)</f>
        <v>36.340000000000003</v>
      </c>
      <c r="DV87" s="3" t="s">
        <v>36</v>
      </c>
      <c r="DY87" s="3" t="e">
        <f>VLOOKUP($A87,HYDR!$C:$E,3,0)</f>
        <v>#N/A</v>
      </c>
      <c r="DZ87" s="3" t="s">
        <v>37</v>
      </c>
      <c r="EC87" s="3" t="e">
        <f>VLOOKUP($A87,RUAL!$C:$E,3,0)</f>
        <v>#N/A</v>
      </c>
      <c r="ED87" s="3" t="s">
        <v>38</v>
      </c>
      <c r="EG87" s="3" t="e">
        <f>VLOOKUP($A87,SVAV!$C:$E,3,0)</f>
        <v>#N/A</v>
      </c>
      <c r="EH87" s="3" t="s">
        <v>39</v>
      </c>
      <c r="EK87" s="3">
        <f>VLOOKUP($A87,SBER!$C:$E,3,0)</f>
        <v>7765</v>
      </c>
      <c r="EL87" s="3" t="s">
        <v>40</v>
      </c>
      <c r="EO87" s="3">
        <f>VLOOKUP($A87,SBERP!$C:$E,3,0)</f>
        <v>114.22</v>
      </c>
      <c r="EP87" s="3" t="s">
        <v>41</v>
      </c>
      <c r="ES87" s="3" t="e">
        <f>VLOOKUP($A87,CHMF!$C:$E,3,0)</f>
        <v>#N/A</v>
      </c>
      <c r="ET87" s="3" t="s">
        <v>42</v>
      </c>
      <c r="EW87" s="3" t="e">
        <f>VLOOKUP($A87,AFKS!$C:$E,3,0)</f>
        <v>#N/A</v>
      </c>
      <c r="EX87" s="3" t="s">
        <v>43</v>
      </c>
      <c r="FA87" s="3">
        <f>VLOOKUP($A87,SNGS!$C:$E,3,0)</f>
        <v>13.17</v>
      </c>
      <c r="FB87" s="3" t="s">
        <v>44</v>
      </c>
      <c r="FE87" s="3">
        <f>VLOOKUP($A87,SNGSP!$C:$E,3,0)</f>
        <v>8.23</v>
      </c>
      <c r="FF87" s="3" t="s">
        <v>45</v>
      </c>
      <c r="FI87" s="3" t="e">
        <f>VLOOKUP($A87,TRMK!$C:$E,3,0)</f>
        <v>#N/A</v>
      </c>
      <c r="FJ87" s="3" t="s">
        <v>46</v>
      </c>
      <c r="FM87" s="3">
        <f>VLOOKUP($A87,TATN!$C:$E,3,0)</f>
        <v>34.81</v>
      </c>
      <c r="FN87" s="3" t="s">
        <v>47</v>
      </c>
      <c r="FQ87" s="3">
        <f>VLOOKUP($A87,TATNP!$C:$E,3,0)</f>
        <v>17.5</v>
      </c>
      <c r="FR87" s="3" t="s">
        <v>48</v>
      </c>
      <c r="FU87" s="3">
        <f>VLOOKUP($A87,TRNFP!$C:$E,3,0)</f>
        <v>12400</v>
      </c>
      <c r="FV87" s="3" t="s">
        <v>49</v>
      </c>
      <c r="FY87" s="3" t="e">
        <f>VLOOKUP($A87,URKA!$C:$E,3,0)</f>
        <v>#N/A</v>
      </c>
      <c r="FZ87" s="3" t="s">
        <v>50</v>
      </c>
      <c r="GC87" s="3" t="e">
        <f>VLOOKUP($A87,FEES!$C:$E,3,0)</f>
        <v>#N/A</v>
      </c>
      <c r="GD87" s="3" t="s">
        <v>51</v>
      </c>
      <c r="GG87" s="3" t="e">
        <f>VLOOKUP($A87,PHOR!$C:$E,3,0)</f>
        <v>#N/A</v>
      </c>
      <c r="GH87" s="3" t="s">
        <v>52</v>
      </c>
      <c r="GK87" s="3" t="e">
        <f>VLOOKUP($A87,GCHE!$C:$E,3,0)</f>
        <v>#N/A</v>
      </c>
      <c r="GL87" s="3" t="s">
        <v>53</v>
      </c>
      <c r="GO87" s="3" t="e">
        <f>VLOOKUP($A87,EONR!$C:$E,3,0)</f>
        <v>#N/A</v>
      </c>
    </row>
    <row r="88" spans="1:197" s="24" customFormat="1" x14ac:dyDescent="0.45">
      <c r="A88" s="85">
        <v>37865</v>
      </c>
      <c r="B88" s="24" t="s">
        <v>5</v>
      </c>
      <c r="C88" s="24" t="e">
        <f>HLOOKUP(database!B$36,'market capitalization'!$1:$23,22,0)</f>
        <v>#N/A</v>
      </c>
      <c r="E88" s="24" t="e">
        <f>VLOOKUP($A88,POLY!$C:$E,3,0)</f>
        <v>#N/A</v>
      </c>
      <c r="F88" s="24" t="s">
        <v>6</v>
      </c>
      <c r="G88" s="24" t="e">
        <f>HLOOKUP(database!F$36,'market capitalization'!$1:$23,22,0)</f>
        <v>#N/A</v>
      </c>
      <c r="I88" s="24" t="e">
        <f>VLOOKUP($A88,YNDX!$C:$E,3,0)</f>
        <v>#N/A</v>
      </c>
      <c r="J88" s="24" t="s">
        <v>7</v>
      </c>
      <c r="K88" s="24" t="e">
        <f>HLOOKUP(database!J$36,'market capitalization'!$1:$23,22,0)</f>
        <v>#N/A</v>
      </c>
      <c r="M88" s="24" t="e">
        <f>VLOOKUP($A88,ALRS!$C:$E,3,0)</f>
        <v>#N/A</v>
      </c>
      <c r="N88" s="24" t="s">
        <v>8</v>
      </c>
      <c r="O88" s="24" t="e">
        <f>HLOOKUP(database!N$36,'market capitalization'!$1:$23,22,0)</f>
        <v>#N/A</v>
      </c>
      <c r="Q88" s="24" t="e">
        <f>VLOOKUP($A88,AKRN!$C:$E,3,0)</f>
        <v>#N/A</v>
      </c>
      <c r="R88" s="24" t="s">
        <v>9</v>
      </c>
      <c r="S88" s="24">
        <f>HLOOKUP(database!R$36,'market capitalization'!$1:$23,22,0)</f>
        <v>15015.5</v>
      </c>
      <c r="U88" s="24">
        <f>VLOOKUP($A88,AFLT!$C:$E,3,0)</f>
        <v>15.99</v>
      </c>
      <c r="V88" s="24" t="s">
        <v>10</v>
      </c>
      <c r="W88" s="24" t="e">
        <f>HLOOKUP(database!V$36,'market capitalization'!$1:$23,22,0)</f>
        <v>#N/A</v>
      </c>
      <c r="Y88" s="24" t="e">
        <f>VLOOKUP($A88,BSPB!$C:$E,3,0)</f>
        <v>#N/A</v>
      </c>
      <c r="Z88" s="24" t="s">
        <v>11</v>
      </c>
      <c r="AA88" s="24">
        <f>HLOOKUP(database!Z$36,'market capitalization'!$1:$23,22,0)</f>
        <v>17047.8</v>
      </c>
      <c r="AC88" s="24" t="e">
        <f>VLOOKUP($A88,BANE!$C:$E,3,0)</f>
        <v>#N/A</v>
      </c>
      <c r="AD88" s="24" t="s">
        <v>12</v>
      </c>
      <c r="AE88" s="24" t="e">
        <f>HLOOKUP(database!AD$36,'market capitalization'!$1:$23,22,0)</f>
        <v>#N/A</v>
      </c>
      <c r="AG88" s="24" t="e">
        <f>VLOOKUP($A88,BANEP!$C:$E,3,0)</f>
        <v>#N/A</v>
      </c>
      <c r="AH88" s="24" t="s">
        <v>13</v>
      </c>
      <c r="AI88" s="24" t="e">
        <f>HLOOKUP(database!AH$36,'market capitalization'!$1:$23,22,0)</f>
        <v>#N/A</v>
      </c>
      <c r="AK88" s="24" t="e">
        <f>VLOOKUP($A88,VTBR!$C:$E,3,0)</f>
        <v>#N/A</v>
      </c>
      <c r="AL88" s="24" t="s">
        <v>14</v>
      </c>
      <c r="AM88" s="24" t="e">
        <f>HLOOKUP(database!AL$36,'market capitalization'!$1:$23,22,0)</f>
        <v>#N/A</v>
      </c>
      <c r="AO88" s="24" t="e">
        <f>VLOOKUP($A88,VSMO!$C:$E,3,0)</f>
        <v>#N/A</v>
      </c>
      <c r="AP88" s="24" t="s">
        <v>15</v>
      </c>
      <c r="AQ88" s="24">
        <f>HLOOKUP(database!AP$36,'market capitalization'!$1:$23,22,0)</f>
        <v>858638.3</v>
      </c>
      <c r="AS88" s="24" t="e">
        <f>VLOOKUP($A88,GAZP!$C:$E,3,0)</f>
        <v>#N/A</v>
      </c>
      <c r="AT88" s="24" t="s">
        <v>16</v>
      </c>
      <c r="AU88" s="24">
        <f>HLOOKUP(database!AT$36,'market capitalization'!$1:$23,22,0)</f>
        <v>260156.6</v>
      </c>
      <c r="AW88" s="24">
        <f>VLOOKUP($A88,GMKN!$C:$E,3,0)</f>
        <v>1247.99</v>
      </c>
      <c r="AX88" s="24" t="s">
        <v>17</v>
      </c>
      <c r="AY88" s="24" t="e">
        <f>HLOOKUP(database!AX$36,'market capitalization'!$1:$23,22,0)</f>
        <v>#N/A</v>
      </c>
      <c r="BA88" s="24" t="e">
        <f>VLOOKUP($A88,DIXY!$C:$E,3,0)</f>
        <v>#N/A</v>
      </c>
      <c r="BB88" s="24" t="s">
        <v>18</v>
      </c>
      <c r="BC88" s="24">
        <f>HLOOKUP(database!BB$36,'market capitalization'!$1:$23,22,0)</f>
        <v>397530.4</v>
      </c>
      <c r="BE88" s="24" t="e">
        <f>VLOOKUP($A88,IRAO!$C:$E,3,0)</f>
        <v>#N/A</v>
      </c>
      <c r="BF88" s="24" t="s">
        <v>19</v>
      </c>
      <c r="BG88" s="24">
        <f>HLOOKUP(database!BF$36,'market capitalization'!$1:$23,22,0)</f>
        <v>7635.2</v>
      </c>
      <c r="BI88" s="24" t="e">
        <f>VLOOKUP($A88,KMAZ!$C:$E,3,0)</f>
        <v>#N/A</v>
      </c>
      <c r="BJ88" s="24" t="s">
        <v>20</v>
      </c>
      <c r="BK88" s="24" t="e">
        <f>HLOOKUP(database!BJ$36,'market capitalization'!$1:$23,22,0)</f>
        <v>#N/A</v>
      </c>
      <c r="BM88" s="24" t="e">
        <f>VLOOKUP($A88,LSRG!$C:$E,3,0)</f>
        <v>#N/A</v>
      </c>
      <c r="BN88" s="24" t="s">
        <v>21</v>
      </c>
      <c r="BO88" s="24">
        <f>HLOOKUP(database!BN$36,'market capitalization'!$1:$23,22,0)</f>
        <v>511273.6</v>
      </c>
      <c r="BQ88" s="24">
        <f>VLOOKUP($A88,LKOH!$C:$E,3,0)</f>
        <v>578</v>
      </c>
      <c r="BR88" s="24" t="s">
        <v>22</v>
      </c>
      <c r="BS88" s="24" t="e">
        <f>HLOOKUP(database!BR$36,'market capitalization'!$1:$23,22,0)</f>
        <v>#N/A</v>
      </c>
      <c r="BU88" s="24" t="e">
        <f>VLOOKUP($A88,MVID!$C:$E,3,0)</f>
        <v>#N/A</v>
      </c>
      <c r="BV88" s="24" t="s">
        <v>23</v>
      </c>
      <c r="BW88" s="24" t="e">
        <f>HLOOKUP(database!BV$36,'market capitalization'!$1:$23,22,0)</f>
        <v>#N/A</v>
      </c>
      <c r="BY88" s="24" t="e">
        <f>VLOOKUP($A88,MAGN!$C:$E,3,0)</f>
        <v>#N/A</v>
      </c>
      <c r="BZ88" s="24" t="s">
        <v>24</v>
      </c>
      <c r="CA88" s="24">
        <f>HLOOKUP(database!BZ$36,'market capitalization'!$1:$23,22,0)</f>
        <v>220874.8</v>
      </c>
      <c r="CC88" s="24" t="e">
        <f>VLOOKUP($A88,MTSS!$C:$E,3,0)</f>
        <v>#N/A</v>
      </c>
      <c r="CD88" s="24" t="s">
        <v>25</v>
      </c>
      <c r="CE88" s="24" t="e">
        <f>HLOOKUP(database!CD$36,'market capitalization'!$1:$23,22,0)</f>
        <v>#N/A</v>
      </c>
      <c r="CG88" s="24" t="e">
        <f>VLOOKUP($A88,MGNT!$C:$E,3,0)</f>
        <v>#N/A</v>
      </c>
      <c r="CH88" s="24" t="s">
        <v>26</v>
      </c>
      <c r="CI88" s="24" t="e">
        <f>HLOOKUP(database!CH$36,'market capitalization'!$1:$23,22,0)</f>
        <v>#N/A</v>
      </c>
      <c r="CK88" s="24" t="e">
        <f>VLOOKUP($A88,MFON!$C:$E,3,0)</f>
        <v>#N/A</v>
      </c>
      <c r="CL88" s="24" t="s">
        <v>27</v>
      </c>
      <c r="CM88" s="24" t="e">
        <f>HLOOKUP(database!CL$36,'market capitalization'!$1:$23,22,0)</f>
        <v>#N/A</v>
      </c>
      <c r="CO88" s="24" t="e">
        <f>VLOOKUP($A88,MOEX!$C:$E,3,0)</f>
        <v>#N/A</v>
      </c>
      <c r="CP88" s="24" t="s">
        <v>28</v>
      </c>
      <c r="CQ88" s="24" t="e">
        <f>HLOOKUP(database!CP$36,'market capitalization'!$1:$23,22,0)</f>
        <v>#N/A</v>
      </c>
      <c r="CS88" s="24" t="e">
        <f>VLOOKUP($A88,MSTT!$C:$E,3,0)</f>
        <v>#N/A</v>
      </c>
      <c r="CT88" s="24" t="s">
        <v>29</v>
      </c>
      <c r="CU88" s="24" t="e">
        <f>HLOOKUP(database!CT$36,'market capitalization'!$1:$23,22,0)</f>
        <v>#N/A</v>
      </c>
      <c r="CW88" s="24" t="e">
        <f>VLOOKUP($A88,NLMK!$C:$E,3,0)</f>
        <v>#N/A</v>
      </c>
      <c r="CX88" s="24" t="s">
        <v>30</v>
      </c>
      <c r="CY88" s="24" t="e">
        <f>HLOOKUP(database!CX$36,'market capitalization'!$1:$23,22,0)</f>
        <v>#N/A</v>
      </c>
      <c r="DA88" s="24" t="e">
        <f>VLOOKUP($A88,NMTP!$C:$E,3,0)</f>
        <v>#N/A</v>
      </c>
      <c r="DB88" s="24" t="s">
        <v>31</v>
      </c>
      <c r="DC88" s="24" t="e">
        <f>HLOOKUP(database!DB$36,'market capitalization'!$1:$23,22,0)</f>
        <v>#N/A</v>
      </c>
      <c r="DE88" s="24" t="e">
        <f>VLOOKUP($A88,NVTK!$C:$E,3,0)</f>
        <v>#N/A</v>
      </c>
      <c r="DF88" s="24" t="s">
        <v>32</v>
      </c>
      <c r="DG88" s="24" t="e">
        <f>HLOOKUP(database!DF$36,'market capitalization'!$1:$23,22,0)</f>
        <v>#N/A</v>
      </c>
      <c r="DI88" s="24" t="e">
        <f>VLOOKUP($A88,PIKK!$C:$E,3,0)</f>
        <v>#N/A</v>
      </c>
      <c r="DJ88" s="24" t="s">
        <v>33</v>
      </c>
      <c r="DK88" s="24" t="e">
        <f>HLOOKUP(database!DJ$36,'market capitalization'!$1:$23,22,0)</f>
        <v>#N/A</v>
      </c>
      <c r="DM88" s="24" t="e">
        <f>VLOOKUP($A88,ROSN!$C:$E,3,0)</f>
        <v>#N/A</v>
      </c>
      <c r="DN88" s="24" t="s">
        <v>34</v>
      </c>
      <c r="DO88" s="24">
        <f>HLOOKUP(database!DN$36,'market capitalization'!$1:$23,22,0)</f>
        <v>39254.9</v>
      </c>
      <c r="DQ88" s="24">
        <f>VLOOKUP($A88,RTKM!$C:$E,3,0)</f>
        <v>52.55</v>
      </c>
      <c r="DR88" s="24" t="s">
        <v>35</v>
      </c>
      <c r="DS88" s="24" t="e">
        <f>HLOOKUP(database!DR$36,'market capitalization'!$1:$23,22,0)</f>
        <v>#N/A</v>
      </c>
      <c r="DU88" s="24">
        <f>VLOOKUP($A88,RTKMP!$C:$E,3,0)</f>
        <v>35.99</v>
      </c>
      <c r="DV88" s="24" t="s">
        <v>36</v>
      </c>
      <c r="DW88" s="24" t="e">
        <f>HLOOKUP(database!DV$36,'market capitalization'!$1:$23,22,0)</f>
        <v>#N/A</v>
      </c>
      <c r="DY88" s="24" t="e">
        <f>VLOOKUP($A88,HYDR!$C:$E,3,0)</f>
        <v>#N/A</v>
      </c>
      <c r="DZ88" s="24" t="s">
        <v>37</v>
      </c>
      <c r="EA88" s="24" t="e">
        <f>HLOOKUP(database!DZ$36,'market capitalization'!$1:$23,22,0)</f>
        <v>#N/A</v>
      </c>
      <c r="EC88" s="24" t="e">
        <f>VLOOKUP($A88,RUAL!$C:$E,3,0)</f>
        <v>#N/A</v>
      </c>
      <c r="ED88" s="24" t="s">
        <v>38</v>
      </c>
      <c r="EE88" s="24" t="e">
        <f>HLOOKUP(database!ED$36,'market capitalization'!$1:$23,22,0)</f>
        <v>#N/A</v>
      </c>
      <c r="EG88" s="24" t="e">
        <f>VLOOKUP($A88,SVAV!$C:$E,3,0)</f>
        <v>#N/A</v>
      </c>
      <c r="EH88" s="24" t="s">
        <v>39</v>
      </c>
      <c r="EI88" s="24">
        <f>HLOOKUP(database!EH$36,'market capitalization'!$1:$23,22,0)</f>
        <v>149820.5</v>
      </c>
      <c r="EK88" s="24">
        <f>VLOOKUP($A88,SBER!$C:$E,3,0)</f>
        <v>8255.01</v>
      </c>
      <c r="EL88" s="24" t="s">
        <v>40</v>
      </c>
      <c r="EM88" s="24" t="e">
        <f>HLOOKUP(database!EL$36,'market capitalization'!$1:$23,22,0)</f>
        <v>#N/A</v>
      </c>
      <c r="EO88" s="24">
        <f>VLOOKUP($A88,SBERP!$C:$E,3,0)</f>
        <v>117.91</v>
      </c>
      <c r="EP88" s="24" t="s">
        <v>41</v>
      </c>
      <c r="EQ88" s="24">
        <f>HLOOKUP(database!EP$36,'market capitalization'!$1:$23,22,0)</f>
        <v>65650.899999999994</v>
      </c>
      <c r="ES88" s="24" t="e">
        <f>VLOOKUP($A88,CHMF!$C:$E,3,0)</f>
        <v>#N/A</v>
      </c>
      <c r="ET88" s="24" t="s">
        <v>42</v>
      </c>
      <c r="EU88" s="24" t="e">
        <f>HLOOKUP(database!ET$36,'market capitalization'!$1:$23,22,0)</f>
        <v>#N/A</v>
      </c>
      <c r="EW88" s="24" t="e">
        <f>VLOOKUP($A88,AFKS!$C:$E,3,0)</f>
        <v>#N/A</v>
      </c>
      <c r="EX88" s="24" t="s">
        <v>43</v>
      </c>
      <c r="EY88" s="24" t="e">
        <f>HLOOKUP(database!EX$36,'market capitalization'!$1:$23,22,0)</f>
        <v>#N/A</v>
      </c>
      <c r="FA88" s="24">
        <f>VLOOKUP($A88,SNGS!$C:$E,3,0)</f>
        <v>13.237</v>
      </c>
      <c r="FB88" s="24" t="s">
        <v>44</v>
      </c>
      <c r="FC88" s="24" t="e">
        <f>HLOOKUP(database!FB$36,'market capitalization'!$1:$23,22,0)</f>
        <v>#N/A</v>
      </c>
      <c r="FE88" s="24">
        <f>VLOOKUP($A88,SNGSP!$C:$E,3,0)</f>
        <v>8.4149999999999991</v>
      </c>
      <c r="FF88" s="24" t="s">
        <v>45</v>
      </c>
      <c r="FG88" s="24" t="e">
        <f>HLOOKUP(database!FF$36,'market capitalization'!$1:$23,22,0)</f>
        <v>#N/A</v>
      </c>
      <c r="FI88" s="24" t="e">
        <f>VLOOKUP($A88,TRMK!$C:$E,3,0)</f>
        <v>#N/A</v>
      </c>
      <c r="FJ88" s="24" t="s">
        <v>46</v>
      </c>
      <c r="FK88" s="24">
        <f>HLOOKUP(database!FJ$36,'market capitalization'!$1:$23,22,0)</f>
        <v>76254.2</v>
      </c>
      <c r="FM88" s="24">
        <f>VLOOKUP($A88,TATN!$C:$E,3,0)</f>
        <v>33.47</v>
      </c>
      <c r="FN88" s="24" t="s">
        <v>47</v>
      </c>
      <c r="FO88" s="24" t="e">
        <f>HLOOKUP(database!FN$36,'market capitalization'!$1:$23,22,0)</f>
        <v>#N/A</v>
      </c>
      <c r="FQ88" s="24">
        <f>VLOOKUP($A88,TATNP!$C:$E,3,0)</f>
        <v>17.021000000000001</v>
      </c>
      <c r="FR88" s="24" t="s">
        <v>48</v>
      </c>
      <c r="FS88" s="24" t="e">
        <f>HLOOKUP(database!FR$36,'market capitalization'!$1:$23,22,0)</f>
        <v>#N/A</v>
      </c>
      <c r="FU88" s="24">
        <f>VLOOKUP($A88,TRNFP!$C:$E,3,0)</f>
        <v>12650</v>
      </c>
      <c r="FV88" s="24" t="s">
        <v>49</v>
      </c>
      <c r="FW88" s="24">
        <f>HLOOKUP(database!FV$36,'market capitalization'!$1:$23,22,0)</f>
        <v>4613.6000000000004</v>
      </c>
      <c r="FY88" s="24" t="e">
        <f>VLOOKUP($A88,URKA!$C:$E,3,0)</f>
        <v>#N/A</v>
      </c>
      <c r="FZ88" s="24" t="s">
        <v>50</v>
      </c>
      <c r="GA88" s="24" t="e">
        <f>HLOOKUP(database!FZ$36,'market capitalization'!$1:$23,22,0)</f>
        <v>#N/A</v>
      </c>
      <c r="GC88" s="24" t="e">
        <f>VLOOKUP($A88,FEES!$C:$E,3,0)</f>
        <v>#N/A</v>
      </c>
      <c r="GD88" s="24" t="s">
        <v>51</v>
      </c>
      <c r="GE88" s="24" t="e">
        <f>HLOOKUP(database!GD$36,'market capitalization'!$1:$23,22,0)</f>
        <v>#N/A</v>
      </c>
      <c r="GG88" s="24" t="e">
        <f>VLOOKUP($A88,PHOR!$C:$E,3,0)</f>
        <v>#N/A</v>
      </c>
      <c r="GH88" s="24" t="s">
        <v>52</v>
      </c>
      <c r="GI88" s="24" t="e">
        <f>HLOOKUP(database!GH$36,'market capitalization'!$1:$23,22,0)</f>
        <v>#N/A</v>
      </c>
      <c r="GK88" s="24" t="e">
        <f>VLOOKUP($A88,GCHE!$C:$E,3,0)</f>
        <v>#N/A</v>
      </c>
      <c r="GL88" s="24" t="s">
        <v>53</v>
      </c>
      <c r="GM88" s="24" t="e">
        <f>HLOOKUP(database!GL$36,'market capitalization'!$1:$23,22,0)</f>
        <v>#N/A</v>
      </c>
      <c r="GO88" s="24" t="e">
        <f>VLOOKUP($A88,EONR!$C:$E,3,0)</f>
        <v>#N/A</v>
      </c>
    </row>
    <row r="89" spans="1:197" x14ac:dyDescent="0.45">
      <c r="A89" s="86">
        <v>37872</v>
      </c>
      <c r="B89" s="3" t="s">
        <v>5</v>
      </c>
      <c r="E89" s="3" t="e">
        <f>VLOOKUP($A89,POLY!$C:$E,3,0)</f>
        <v>#N/A</v>
      </c>
      <c r="F89" s="3" t="s">
        <v>6</v>
      </c>
      <c r="I89" s="3" t="e">
        <f>VLOOKUP($A89,YNDX!$C:$E,3,0)</f>
        <v>#N/A</v>
      </c>
      <c r="J89" s="3" t="s">
        <v>7</v>
      </c>
      <c r="M89" s="3" t="e">
        <f>VLOOKUP($A89,ALRS!$C:$E,3,0)</f>
        <v>#N/A</v>
      </c>
      <c r="N89" s="3" t="s">
        <v>8</v>
      </c>
      <c r="Q89" s="3" t="e">
        <f>VLOOKUP($A89,AKRN!$C:$E,3,0)</f>
        <v>#N/A</v>
      </c>
      <c r="R89" s="3" t="s">
        <v>9</v>
      </c>
      <c r="U89" s="3">
        <f>VLOOKUP($A89,AFLT!$C:$E,3,0)</f>
        <v>14.93</v>
      </c>
      <c r="V89" s="3" t="s">
        <v>10</v>
      </c>
      <c r="Y89" s="3" t="e">
        <f>VLOOKUP($A89,BSPB!$C:$E,3,0)</f>
        <v>#N/A</v>
      </c>
      <c r="Z89" s="3" t="s">
        <v>11</v>
      </c>
      <c r="AC89" s="3" t="e">
        <f>VLOOKUP($A89,BANE!$C:$E,3,0)</f>
        <v>#N/A</v>
      </c>
      <c r="AD89" s="3" t="s">
        <v>12</v>
      </c>
      <c r="AG89" s="3" t="e">
        <f>VLOOKUP($A89,BANEP!$C:$E,3,0)</f>
        <v>#N/A</v>
      </c>
      <c r="AH89" s="3" t="s">
        <v>13</v>
      </c>
      <c r="AK89" s="3" t="e">
        <f>VLOOKUP($A89,VTBR!$C:$E,3,0)</f>
        <v>#N/A</v>
      </c>
      <c r="AL89" s="3" t="s">
        <v>14</v>
      </c>
      <c r="AO89" s="3" t="e">
        <f>VLOOKUP($A89,VSMO!$C:$E,3,0)</f>
        <v>#N/A</v>
      </c>
      <c r="AP89" s="3" t="s">
        <v>15</v>
      </c>
      <c r="AS89" s="3" t="e">
        <f>VLOOKUP($A89,GAZP!$C:$E,3,0)</f>
        <v>#N/A</v>
      </c>
      <c r="AT89" s="3" t="s">
        <v>16</v>
      </c>
      <c r="AW89" s="3">
        <f>VLOOKUP($A89,GMKN!$C:$E,3,0)</f>
        <v>1329.69</v>
      </c>
      <c r="AX89" s="3" t="s">
        <v>17</v>
      </c>
      <c r="BA89" s="3" t="e">
        <f>VLOOKUP($A89,DIXY!$C:$E,3,0)</f>
        <v>#N/A</v>
      </c>
      <c r="BB89" s="3" t="s">
        <v>18</v>
      </c>
      <c r="BE89" s="3" t="e">
        <f>VLOOKUP($A89,IRAO!$C:$E,3,0)</f>
        <v>#N/A</v>
      </c>
      <c r="BF89" s="3" t="s">
        <v>19</v>
      </c>
      <c r="BI89" s="3" t="e">
        <f>VLOOKUP($A89,KMAZ!$C:$E,3,0)</f>
        <v>#N/A</v>
      </c>
      <c r="BJ89" s="3" t="s">
        <v>20</v>
      </c>
      <c r="BM89" s="3" t="e">
        <f>VLOOKUP($A89,LSRG!$C:$E,3,0)</f>
        <v>#N/A</v>
      </c>
      <c r="BN89" s="3" t="s">
        <v>21</v>
      </c>
      <c r="BQ89" s="3">
        <f>VLOOKUP($A89,LKOH!$C:$E,3,0)</f>
        <v>589.20000000000005</v>
      </c>
      <c r="BR89" s="3" t="s">
        <v>22</v>
      </c>
      <c r="BU89" s="3" t="e">
        <f>VLOOKUP($A89,MVID!$C:$E,3,0)</f>
        <v>#N/A</v>
      </c>
      <c r="BV89" s="3" t="s">
        <v>23</v>
      </c>
      <c r="BY89" s="3" t="e">
        <f>VLOOKUP($A89,MAGN!$C:$E,3,0)</f>
        <v>#N/A</v>
      </c>
      <c r="BZ89" s="3" t="s">
        <v>24</v>
      </c>
      <c r="CC89" s="3" t="e">
        <f>VLOOKUP($A89,MTSS!$C:$E,3,0)</f>
        <v>#N/A</v>
      </c>
      <c r="CD89" s="3" t="s">
        <v>25</v>
      </c>
      <c r="CG89" s="3" t="e">
        <f>VLOOKUP($A89,MGNT!$C:$E,3,0)</f>
        <v>#N/A</v>
      </c>
      <c r="CH89" s="3" t="s">
        <v>26</v>
      </c>
      <c r="CK89" s="3" t="e">
        <f>VLOOKUP($A89,MFON!$C:$E,3,0)</f>
        <v>#N/A</v>
      </c>
      <c r="CL89" s="3" t="s">
        <v>27</v>
      </c>
      <c r="CO89" s="3" t="e">
        <f>VLOOKUP($A89,MOEX!$C:$E,3,0)</f>
        <v>#N/A</v>
      </c>
      <c r="CP89" s="3" t="s">
        <v>28</v>
      </c>
      <c r="CS89" s="3" t="e">
        <f>VLOOKUP($A89,MSTT!$C:$E,3,0)</f>
        <v>#N/A</v>
      </c>
      <c r="CT89" s="3" t="s">
        <v>29</v>
      </c>
      <c r="CW89" s="3" t="e">
        <f>VLOOKUP($A89,NLMK!$C:$E,3,0)</f>
        <v>#N/A</v>
      </c>
      <c r="CX89" s="3" t="s">
        <v>30</v>
      </c>
      <c r="DA89" s="3" t="e">
        <f>VLOOKUP($A89,NMTP!$C:$E,3,0)</f>
        <v>#N/A</v>
      </c>
      <c r="DB89" s="3" t="s">
        <v>31</v>
      </c>
      <c r="DE89" s="3" t="e">
        <f>VLOOKUP($A89,NVTK!$C:$E,3,0)</f>
        <v>#N/A</v>
      </c>
      <c r="DF89" s="3" t="s">
        <v>32</v>
      </c>
      <c r="DI89" s="3" t="e">
        <f>VLOOKUP($A89,PIKK!$C:$E,3,0)</f>
        <v>#N/A</v>
      </c>
      <c r="DJ89" s="3" t="s">
        <v>33</v>
      </c>
      <c r="DM89" s="3" t="e">
        <f>VLOOKUP($A89,ROSN!$C:$E,3,0)</f>
        <v>#N/A</v>
      </c>
      <c r="DN89" s="3" t="s">
        <v>34</v>
      </c>
      <c r="DQ89" s="3">
        <f>VLOOKUP($A89,RTKM!$C:$E,3,0)</f>
        <v>51.65</v>
      </c>
      <c r="DR89" s="3" t="s">
        <v>35</v>
      </c>
      <c r="DU89" s="3">
        <f>VLOOKUP($A89,RTKMP!$C:$E,3,0)</f>
        <v>34.9</v>
      </c>
      <c r="DV89" s="3" t="s">
        <v>36</v>
      </c>
      <c r="DY89" s="3" t="e">
        <f>VLOOKUP($A89,HYDR!$C:$E,3,0)</f>
        <v>#N/A</v>
      </c>
      <c r="DZ89" s="3" t="s">
        <v>37</v>
      </c>
      <c r="EC89" s="3" t="e">
        <f>VLOOKUP($A89,RUAL!$C:$E,3,0)</f>
        <v>#N/A</v>
      </c>
      <c r="ED89" s="3" t="s">
        <v>38</v>
      </c>
      <c r="EG89" s="3" t="e">
        <f>VLOOKUP($A89,SVAV!$C:$E,3,0)</f>
        <v>#N/A</v>
      </c>
      <c r="EH89" s="3" t="s">
        <v>39</v>
      </c>
      <c r="EK89" s="3">
        <f>VLOOKUP($A89,SBER!$C:$E,3,0)</f>
        <v>8250</v>
      </c>
      <c r="EL89" s="3" t="s">
        <v>40</v>
      </c>
      <c r="EO89" s="3">
        <f>VLOOKUP($A89,SBERP!$C:$E,3,0)</f>
        <v>117.43</v>
      </c>
      <c r="EP89" s="3" t="s">
        <v>41</v>
      </c>
      <c r="ES89" s="3" t="e">
        <f>VLOOKUP($A89,CHMF!$C:$E,3,0)</f>
        <v>#N/A</v>
      </c>
      <c r="ET89" s="3" t="s">
        <v>42</v>
      </c>
      <c r="EW89" s="3" t="e">
        <f>VLOOKUP($A89,AFKS!$C:$E,3,0)</f>
        <v>#N/A</v>
      </c>
      <c r="EX89" s="3" t="s">
        <v>43</v>
      </c>
      <c r="FA89" s="3">
        <f>VLOOKUP($A89,SNGS!$C:$E,3,0)</f>
        <v>12.96</v>
      </c>
      <c r="FB89" s="3" t="s">
        <v>44</v>
      </c>
      <c r="FE89" s="3">
        <f>VLOOKUP($A89,SNGSP!$C:$E,3,0)</f>
        <v>8.2200000000000006</v>
      </c>
      <c r="FF89" s="3" t="s">
        <v>45</v>
      </c>
      <c r="FI89" s="3" t="e">
        <f>VLOOKUP($A89,TRMK!$C:$E,3,0)</f>
        <v>#N/A</v>
      </c>
      <c r="FJ89" s="3" t="s">
        <v>46</v>
      </c>
      <c r="FM89" s="3">
        <f>VLOOKUP($A89,TATN!$C:$E,3,0)</f>
        <v>32.17</v>
      </c>
      <c r="FN89" s="3" t="s">
        <v>47</v>
      </c>
      <c r="FQ89" s="3">
        <f>VLOOKUP($A89,TATNP!$C:$E,3,0)</f>
        <v>17.23</v>
      </c>
      <c r="FR89" s="3" t="s">
        <v>48</v>
      </c>
      <c r="FU89" s="3">
        <f>VLOOKUP($A89,TRNFP!$C:$E,3,0)</f>
        <v>12900.01</v>
      </c>
      <c r="FV89" s="3" t="s">
        <v>49</v>
      </c>
      <c r="FY89" s="3" t="e">
        <f>VLOOKUP($A89,URKA!$C:$E,3,0)</f>
        <v>#N/A</v>
      </c>
      <c r="FZ89" s="3" t="s">
        <v>50</v>
      </c>
      <c r="GC89" s="3" t="e">
        <f>VLOOKUP($A89,FEES!$C:$E,3,0)</f>
        <v>#N/A</v>
      </c>
      <c r="GD89" s="3" t="s">
        <v>51</v>
      </c>
      <c r="GG89" s="3" t="e">
        <f>VLOOKUP($A89,PHOR!$C:$E,3,0)</f>
        <v>#N/A</v>
      </c>
      <c r="GH89" s="3" t="s">
        <v>52</v>
      </c>
      <c r="GK89" s="3" t="e">
        <f>VLOOKUP($A89,GCHE!$C:$E,3,0)</f>
        <v>#N/A</v>
      </c>
      <c r="GL89" s="3" t="s">
        <v>53</v>
      </c>
      <c r="GO89" s="3" t="e">
        <f>VLOOKUP($A89,EONR!$C:$E,3,0)</f>
        <v>#N/A</v>
      </c>
    </row>
    <row r="90" spans="1:197" x14ac:dyDescent="0.45">
      <c r="A90" s="86">
        <v>37879</v>
      </c>
      <c r="B90" s="3" t="s">
        <v>5</v>
      </c>
      <c r="E90" s="3" t="e">
        <f>VLOOKUP($A90,POLY!$C:$E,3,0)</f>
        <v>#N/A</v>
      </c>
      <c r="F90" s="3" t="s">
        <v>6</v>
      </c>
      <c r="I90" s="3" t="e">
        <f>VLOOKUP($A90,YNDX!$C:$E,3,0)</f>
        <v>#N/A</v>
      </c>
      <c r="J90" s="3" t="s">
        <v>7</v>
      </c>
      <c r="M90" s="3" t="e">
        <f>VLOOKUP($A90,ALRS!$C:$E,3,0)</f>
        <v>#N/A</v>
      </c>
      <c r="N90" s="3" t="s">
        <v>8</v>
      </c>
      <c r="Q90" s="3" t="e">
        <f>VLOOKUP($A90,AKRN!$C:$E,3,0)</f>
        <v>#N/A</v>
      </c>
      <c r="R90" s="3" t="s">
        <v>9</v>
      </c>
      <c r="U90" s="3">
        <f>VLOOKUP($A90,AFLT!$C:$E,3,0)</f>
        <v>14.8</v>
      </c>
      <c r="V90" s="3" t="s">
        <v>10</v>
      </c>
      <c r="Y90" s="3" t="e">
        <f>VLOOKUP($A90,BSPB!$C:$E,3,0)</f>
        <v>#N/A</v>
      </c>
      <c r="Z90" s="3" t="s">
        <v>11</v>
      </c>
      <c r="AC90" s="3" t="e">
        <f>VLOOKUP($A90,BANE!$C:$E,3,0)</f>
        <v>#N/A</v>
      </c>
      <c r="AD90" s="3" t="s">
        <v>12</v>
      </c>
      <c r="AG90" s="3" t="e">
        <f>VLOOKUP($A90,BANEP!$C:$E,3,0)</f>
        <v>#N/A</v>
      </c>
      <c r="AH90" s="3" t="s">
        <v>13</v>
      </c>
      <c r="AK90" s="3" t="e">
        <f>VLOOKUP($A90,VTBR!$C:$E,3,0)</f>
        <v>#N/A</v>
      </c>
      <c r="AL90" s="3" t="s">
        <v>14</v>
      </c>
      <c r="AO90" s="3" t="e">
        <f>VLOOKUP($A90,VSMO!$C:$E,3,0)</f>
        <v>#N/A</v>
      </c>
      <c r="AP90" s="3" t="s">
        <v>15</v>
      </c>
      <c r="AS90" s="3" t="e">
        <f>VLOOKUP($A90,GAZP!$C:$E,3,0)</f>
        <v>#N/A</v>
      </c>
      <c r="AT90" s="3" t="s">
        <v>16</v>
      </c>
      <c r="AW90" s="3">
        <f>VLOOKUP($A90,GMKN!$C:$E,3,0)</f>
        <v>1476</v>
      </c>
      <c r="AX90" s="3" t="s">
        <v>17</v>
      </c>
      <c r="BA90" s="3" t="e">
        <f>VLOOKUP($A90,DIXY!$C:$E,3,0)</f>
        <v>#N/A</v>
      </c>
      <c r="BB90" s="3" t="s">
        <v>18</v>
      </c>
      <c r="BE90" s="3" t="e">
        <f>VLOOKUP($A90,IRAO!$C:$E,3,0)</f>
        <v>#N/A</v>
      </c>
      <c r="BF90" s="3" t="s">
        <v>19</v>
      </c>
      <c r="BI90" s="3" t="e">
        <f>VLOOKUP($A90,KMAZ!$C:$E,3,0)</f>
        <v>#N/A</v>
      </c>
      <c r="BJ90" s="3" t="s">
        <v>20</v>
      </c>
      <c r="BM90" s="3" t="e">
        <f>VLOOKUP($A90,LSRG!$C:$E,3,0)</f>
        <v>#N/A</v>
      </c>
      <c r="BN90" s="3" t="s">
        <v>21</v>
      </c>
      <c r="BQ90" s="3">
        <f>VLOOKUP($A90,LKOH!$C:$E,3,0)</f>
        <v>567</v>
      </c>
      <c r="BR90" s="3" t="s">
        <v>22</v>
      </c>
      <c r="BU90" s="3" t="e">
        <f>VLOOKUP($A90,MVID!$C:$E,3,0)</f>
        <v>#N/A</v>
      </c>
      <c r="BV90" s="3" t="s">
        <v>23</v>
      </c>
      <c r="BY90" s="3" t="e">
        <f>VLOOKUP($A90,MAGN!$C:$E,3,0)</f>
        <v>#N/A</v>
      </c>
      <c r="BZ90" s="3" t="s">
        <v>24</v>
      </c>
      <c r="CC90" s="3" t="e">
        <f>VLOOKUP($A90,MTSS!$C:$E,3,0)</f>
        <v>#N/A</v>
      </c>
      <c r="CD90" s="3" t="s">
        <v>25</v>
      </c>
      <c r="CG90" s="3" t="e">
        <f>VLOOKUP($A90,MGNT!$C:$E,3,0)</f>
        <v>#N/A</v>
      </c>
      <c r="CH90" s="3" t="s">
        <v>26</v>
      </c>
      <c r="CK90" s="3" t="e">
        <f>VLOOKUP($A90,MFON!$C:$E,3,0)</f>
        <v>#N/A</v>
      </c>
      <c r="CL90" s="3" t="s">
        <v>27</v>
      </c>
      <c r="CO90" s="3" t="e">
        <f>VLOOKUP($A90,MOEX!$C:$E,3,0)</f>
        <v>#N/A</v>
      </c>
      <c r="CP90" s="3" t="s">
        <v>28</v>
      </c>
      <c r="CS90" s="3" t="e">
        <f>VLOOKUP($A90,MSTT!$C:$E,3,0)</f>
        <v>#N/A</v>
      </c>
      <c r="CT90" s="3" t="s">
        <v>29</v>
      </c>
      <c r="CW90" s="3" t="e">
        <f>VLOOKUP($A90,NLMK!$C:$E,3,0)</f>
        <v>#N/A</v>
      </c>
      <c r="CX90" s="3" t="s">
        <v>30</v>
      </c>
      <c r="DA90" s="3" t="e">
        <f>VLOOKUP($A90,NMTP!$C:$E,3,0)</f>
        <v>#N/A</v>
      </c>
      <c r="DB90" s="3" t="s">
        <v>31</v>
      </c>
      <c r="DE90" s="3" t="e">
        <f>VLOOKUP($A90,NVTK!$C:$E,3,0)</f>
        <v>#N/A</v>
      </c>
      <c r="DF90" s="3" t="s">
        <v>32</v>
      </c>
      <c r="DI90" s="3" t="e">
        <f>VLOOKUP($A90,PIKK!$C:$E,3,0)</f>
        <v>#N/A</v>
      </c>
      <c r="DJ90" s="3" t="s">
        <v>33</v>
      </c>
      <c r="DM90" s="3" t="e">
        <f>VLOOKUP($A90,ROSN!$C:$E,3,0)</f>
        <v>#N/A</v>
      </c>
      <c r="DN90" s="3" t="s">
        <v>34</v>
      </c>
      <c r="DQ90" s="3">
        <f>VLOOKUP($A90,RTKM!$C:$E,3,0)</f>
        <v>51.23</v>
      </c>
      <c r="DR90" s="3" t="s">
        <v>35</v>
      </c>
      <c r="DU90" s="3">
        <f>VLOOKUP($A90,RTKMP!$C:$E,3,0)</f>
        <v>34.090000000000003</v>
      </c>
      <c r="DV90" s="3" t="s">
        <v>36</v>
      </c>
      <c r="DY90" s="3" t="e">
        <f>VLOOKUP($A90,HYDR!$C:$E,3,0)</f>
        <v>#N/A</v>
      </c>
      <c r="DZ90" s="3" t="s">
        <v>37</v>
      </c>
      <c r="EC90" s="3" t="e">
        <f>VLOOKUP($A90,RUAL!$C:$E,3,0)</f>
        <v>#N/A</v>
      </c>
      <c r="ED90" s="3" t="s">
        <v>38</v>
      </c>
      <c r="EG90" s="3" t="e">
        <f>VLOOKUP($A90,SVAV!$C:$E,3,0)</f>
        <v>#N/A</v>
      </c>
      <c r="EH90" s="3" t="s">
        <v>39</v>
      </c>
      <c r="EK90" s="3">
        <f>VLOOKUP($A90,SBER!$C:$E,3,0)</f>
        <v>7900</v>
      </c>
      <c r="EL90" s="3" t="s">
        <v>40</v>
      </c>
      <c r="EO90" s="3">
        <f>VLOOKUP($A90,SBERP!$C:$E,3,0)</f>
        <v>114.7</v>
      </c>
      <c r="EP90" s="3" t="s">
        <v>41</v>
      </c>
      <c r="ES90" s="3" t="e">
        <f>VLOOKUP($A90,CHMF!$C:$E,3,0)</f>
        <v>#N/A</v>
      </c>
      <c r="ET90" s="3" t="s">
        <v>42</v>
      </c>
      <c r="EW90" s="3" t="e">
        <f>VLOOKUP($A90,AFKS!$C:$E,3,0)</f>
        <v>#N/A</v>
      </c>
      <c r="EX90" s="3" t="s">
        <v>43</v>
      </c>
      <c r="FA90" s="3">
        <f>VLOOKUP($A90,SNGS!$C:$E,3,0)</f>
        <v>13.343</v>
      </c>
      <c r="FB90" s="3" t="s">
        <v>44</v>
      </c>
      <c r="FE90" s="3">
        <f>VLOOKUP($A90,SNGSP!$C:$E,3,0)</f>
        <v>8.2460000000000004</v>
      </c>
      <c r="FF90" s="3" t="s">
        <v>45</v>
      </c>
      <c r="FI90" s="3" t="e">
        <f>VLOOKUP($A90,TRMK!$C:$E,3,0)</f>
        <v>#N/A</v>
      </c>
      <c r="FJ90" s="3" t="s">
        <v>46</v>
      </c>
      <c r="FM90" s="3">
        <f>VLOOKUP($A90,TATN!$C:$E,3,0)</f>
        <v>32.799999999999997</v>
      </c>
      <c r="FN90" s="3" t="s">
        <v>47</v>
      </c>
      <c r="FQ90" s="3">
        <f>VLOOKUP($A90,TATNP!$C:$E,3,0)</f>
        <v>17.22</v>
      </c>
      <c r="FR90" s="3" t="s">
        <v>48</v>
      </c>
      <c r="FU90" s="3">
        <f>VLOOKUP($A90,TRNFP!$C:$E,3,0)</f>
        <v>13120</v>
      </c>
      <c r="FV90" s="3" t="s">
        <v>49</v>
      </c>
      <c r="FY90" s="3" t="e">
        <f>VLOOKUP($A90,URKA!$C:$E,3,0)</f>
        <v>#N/A</v>
      </c>
      <c r="FZ90" s="3" t="s">
        <v>50</v>
      </c>
      <c r="GC90" s="3" t="e">
        <f>VLOOKUP($A90,FEES!$C:$E,3,0)</f>
        <v>#N/A</v>
      </c>
      <c r="GD90" s="3" t="s">
        <v>51</v>
      </c>
      <c r="GG90" s="3" t="e">
        <f>VLOOKUP($A90,PHOR!$C:$E,3,0)</f>
        <v>#N/A</v>
      </c>
      <c r="GH90" s="3" t="s">
        <v>52</v>
      </c>
      <c r="GK90" s="3" t="e">
        <f>VLOOKUP($A90,GCHE!$C:$E,3,0)</f>
        <v>#N/A</v>
      </c>
      <c r="GL90" s="3" t="s">
        <v>53</v>
      </c>
      <c r="GO90" s="3" t="e">
        <f>VLOOKUP($A90,EONR!$C:$E,3,0)</f>
        <v>#N/A</v>
      </c>
    </row>
    <row r="91" spans="1:197" x14ac:dyDescent="0.45">
      <c r="A91" s="86">
        <v>37886</v>
      </c>
      <c r="B91" s="3" t="s">
        <v>5</v>
      </c>
      <c r="E91" s="3" t="e">
        <f>VLOOKUP($A91,POLY!$C:$E,3,0)</f>
        <v>#N/A</v>
      </c>
      <c r="F91" s="3" t="s">
        <v>6</v>
      </c>
      <c r="I91" s="3" t="e">
        <f>VLOOKUP($A91,YNDX!$C:$E,3,0)</f>
        <v>#N/A</v>
      </c>
      <c r="J91" s="3" t="s">
        <v>7</v>
      </c>
      <c r="M91" s="3" t="e">
        <f>VLOOKUP($A91,ALRS!$C:$E,3,0)</f>
        <v>#N/A</v>
      </c>
      <c r="N91" s="3" t="s">
        <v>8</v>
      </c>
      <c r="Q91" s="3" t="e">
        <f>VLOOKUP($A91,AKRN!$C:$E,3,0)</f>
        <v>#N/A</v>
      </c>
      <c r="R91" s="3" t="s">
        <v>9</v>
      </c>
      <c r="U91" s="3">
        <f>VLOOKUP($A91,AFLT!$C:$E,3,0)</f>
        <v>15</v>
      </c>
      <c r="V91" s="3" t="s">
        <v>10</v>
      </c>
      <c r="Y91" s="3" t="e">
        <f>VLOOKUP($A91,BSPB!$C:$E,3,0)</f>
        <v>#N/A</v>
      </c>
      <c r="Z91" s="3" t="s">
        <v>11</v>
      </c>
      <c r="AC91" s="3" t="e">
        <f>VLOOKUP($A91,BANE!$C:$E,3,0)</f>
        <v>#N/A</v>
      </c>
      <c r="AD91" s="3" t="s">
        <v>12</v>
      </c>
      <c r="AG91" s="3" t="e">
        <f>VLOOKUP($A91,BANEP!$C:$E,3,0)</f>
        <v>#N/A</v>
      </c>
      <c r="AH91" s="3" t="s">
        <v>13</v>
      </c>
      <c r="AK91" s="3" t="e">
        <f>VLOOKUP($A91,VTBR!$C:$E,3,0)</f>
        <v>#N/A</v>
      </c>
      <c r="AL91" s="3" t="s">
        <v>14</v>
      </c>
      <c r="AO91" s="3" t="e">
        <f>VLOOKUP($A91,VSMO!$C:$E,3,0)</f>
        <v>#N/A</v>
      </c>
      <c r="AP91" s="3" t="s">
        <v>15</v>
      </c>
      <c r="AS91" s="3" t="e">
        <f>VLOOKUP($A91,GAZP!$C:$E,3,0)</f>
        <v>#N/A</v>
      </c>
      <c r="AT91" s="3" t="s">
        <v>16</v>
      </c>
      <c r="AW91" s="3">
        <f>VLOOKUP($A91,GMKN!$C:$E,3,0)</f>
        <v>1467</v>
      </c>
      <c r="AX91" s="3" t="s">
        <v>17</v>
      </c>
      <c r="BA91" s="3" t="e">
        <f>VLOOKUP($A91,DIXY!$C:$E,3,0)</f>
        <v>#N/A</v>
      </c>
      <c r="BB91" s="3" t="s">
        <v>18</v>
      </c>
      <c r="BE91" s="3" t="e">
        <f>VLOOKUP($A91,IRAO!$C:$E,3,0)</f>
        <v>#N/A</v>
      </c>
      <c r="BF91" s="3" t="s">
        <v>19</v>
      </c>
      <c r="BI91" s="3" t="e">
        <f>VLOOKUP($A91,KMAZ!$C:$E,3,0)</f>
        <v>#N/A</v>
      </c>
      <c r="BJ91" s="3" t="s">
        <v>20</v>
      </c>
      <c r="BM91" s="3" t="e">
        <f>VLOOKUP($A91,LSRG!$C:$E,3,0)</f>
        <v>#N/A</v>
      </c>
      <c r="BN91" s="3" t="s">
        <v>21</v>
      </c>
      <c r="BQ91" s="3">
        <f>VLOOKUP($A91,LKOH!$C:$E,3,0)</f>
        <v>596</v>
      </c>
      <c r="BR91" s="3" t="s">
        <v>22</v>
      </c>
      <c r="BU91" s="3" t="e">
        <f>VLOOKUP($A91,MVID!$C:$E,3,0)</f>
        <v>#N/A</v>
      </c>
      <c r="BV91" s="3" t="s">
        <v>23</v>
      </c>
      <c r="BY91" s="3" t="e">
        <f>VLOOKUP($A91,MAGN!$C:$E,3,0)</f>
        <v>#N/A</v>
      </c>
      <c r="BZ91" s="3" t="s">
        <v>24</v>
      </c>
      <c r="CC91" s="3" t="e">
        <f>VLOOKUP($A91,MTSS!$C:$E,3,0)</f>
        <v>#N/A</v>
      </c>
      <c r="CD91" s="3" t="s">
        <v>25</v>
      </c>
      <c r="CG91" s="3" t="e">
        <f>VLOOKUP($A91,MGNT!$C:$E,3,0)</f>
        <v>#N/A</v>
      </c>
      <c r="CH91" s="3" t="s">
        <v>26</v>
      </c>
      <c r="CK91" s="3" t="e">
        <f>VLOOKUP($A91,MFON!$C:$E,3,0)</f>
        <v>#N/A</v>
      </c>
      <c r="CL91" s="3" t="s">
        <v>27</v>
      </c>
      <c r="CO91" s="3" t="e">
        <f>VLOOKUP($A91,MOEX!$C:$E,3,0)</f>
        <v>#N/A</v>
      </c>
      <c r="CP91" s="3" t="s">
        <v>28</v>
      </c>
      <c r="CS91" s="3" t="e">
        <f>VLOOKUP($A91,MSTT!$C:$E,3,0)</f>
        <v>#N/A</v>
      </c>
      <c r="CT91" s="3" t="s">
        <v>29</v>
      </c>
      <c r="CW91" s="3" t="e">
        <f>VLOOKUP($A91,NLMK!$C:$E,3,0)</f>
        <v>#N/A</v>
      </c>
      <c r="CX91" s="3" t="s">
        <v>30</v>
      </c>
      <c r="DA91" s="3" t="e">
        <f>VLOOKUP($A91,NMTP!$C:$E,3,0)</f>
        <v>#N/A</v>
      </c>
      <c r="DB91" s="3" t="s">
        <v>31</v>
      </c>
      <c r="DE91" s="3" t="e">
        <f>VLOOKUP($A91,NVTK!$C:$E,3,0)</f>
        <v>#N/A</v>
      </c>
      <c r="DF91" s="3" t="s">
        <v>32</v>
      </c>
      <c r="DI91" s="3" t="e">
        <f>VLOOKUP($A91,PIKK!$C:$E,3,0)</f>
        <v>#N/A</v>
      </c>
      <c r="DJ91" s="3" t="s">
        <v>33</v>
      </c>
      <c r="DM91" s="3" t="e">
        <f>VLOOKUP($A91,ROSN!$C:$E,3,0)</f>
        <v>#N/A</v>
      </c>
      <c r="DN91" s="3" t="s">
        <v>34</v>
      </c>
      <c r="DQ91" s="3">
        <f>VLOOKUP($A91,RTKM!$C:$E,3,0)</f>
        <v>51.13</v>
      </c>
      <c r="DR91" s="3" t="s">
        <v>35</v>
      </c>
      <c r="DU91" s="3">
        <f>VLOOKUP($A91,RTKMP!$C:$E,3,0)</f>
        <v>35.6</v>
      </c>
      <c r="DV91" s="3" t="s">
        <v>36</v>
      </c>
      <c r="DY91" s="3" t="e">
        <f>VLOOKUP($A91,HYDR!$C:$E,3,0)</f>
        <v>#N/A</v>
      </c>
      <c r="DZ91" s="3" t="s">
        <v>37</v>
      </c>
      <c r="EC91" s="3" t="e">
        <f>VLOOKUP($A91,RUAL!$C:$E,3,0)</f>
        <v>#N/A</v>
      </c>
      <c r="ED91" s="3" t="s">
        <v>38</v>
      </c>
      <c r="EG91" s="3" t="e">
        <f>VLOOKUP($A91,SVAV!$C:$E,3,0)</f>
        <v>#N/A</v>
      </c>
      <c r="EH91" s="3" t="s">
        <v>39</v>
      </c>
      <c r="EK91" s="3">
        <f>VLOOKUP($A91,SBER!$C:$E,3,0)</f>
        <v>7766</v>
      </c>
      <c r="EL91" s="3" t="s">
        <v>40</v>
      </c>
      <c r="EO91" s="3">
        <f>VLOOKUP($A91,SBERP!$C:$E,3,0)</f>
        <v>114.8</v>
      </c>
      <c r="EP91" s="3" t="s">
        <v>41</v>
      </c>
      <c r="ES91" s="3" t="e">
        <f>VLOOKUP($A91,CHMF!$C:$E,3,0)</f>
        <v>#N/A</v>
      </c>
      <c r="ET91" s="3" t="s">
        <v>42</v>
      </c>
      <c r="EW91" s="3" t="e">
        <f>VLOOKUP($A91,AFKS!$C:$E,3,0)</f>
        <v>#N/A</v>
      </c>
      <c r="EX91" s="3" t="s">
        <v>43</v>
      </c>
      <c r="FA91" s="3">
        <f>VLOOKUP($A91,SNGS!$C:$E,3,0)</f>
        <v>13.358000000000001</v>
      </c>
      <c r="FB91" s="3" t="s">
        <v>44</v>
      </c>
      <c r="FE91" s="3">
        <f>VLOOKUP($A91,SNGSP!$C:$E,3,0)</f>
        <v>8.27</v>
      </c>
      <c r="FF91" s="3" t="s">
        <v>45</v>
      </c>
      <c r="FI91" s="3" t="e">
        <f>VLOOKUP($A91,TRMK!$C:$E,3,0)</f>
        <v>#N/A</v>
      </c>
      <c r="FJ91" s="3" t="s">
        <v>46</v>
      </c>
      <c r="FM91" s="3">
        <f>VLOOKUP($A91,TATN!$C:$E,3,0)</f>
        <v>33.119999999999997</v>
      </c>
      <c r="FN91" s="3" t="s">
        <v>47</v>
      </c>
      <c r="FQ91" s="3">
        <f>VLOOKUP($A91,TATNP!$C:$E,3,0)</f>
        <v>17.850000000000001</v>
      </c>
      <c r="FR91" s="3" t="s">
        <v>48</v>
      </c>
      <c r="FU91" s="3">
        <f>VLOOKUP($A91,TRNFP!$C:$E,3,0)</f>
        <v>13950</v>
      </c>
      <c r="FV91" s="3" t="s">
        <v>49</v>
      </c>
      <c r="FY91" s="3" t="e">
        <f>VLOOKUP($A91,URKA!$C:$E,3,0)</f>
        <v>#N/A</v>
      </c>
      <c r="FZ91" s="3" t="s">
        <v>50</v>
      </c>
      <c r="GC91" s="3" t="e">
        <f>VLOOKUP($A91,FEES!$C:$E,3,0)</f>
        <v>#N/A</v>
      </c>
      <c r="GD91" s="3" t="s">
        <v>51</v>
      </c>
      <c r="GG91" s="3" t="e">
        <f>VLOOKUP($A91,PHOR!$C:$E,3,0)</f>
        <v>#N/A</v>
      </c>
      <c r="GH91" s="3" t="s">
        <v>52</v>
      </c>
      <c r="GK91" s="3" t="e">
        <f>VLOOKUP($A91,GCHE!$C:$E,3,0)</f>
        <v>#N/A</v>
      </c>
      <c r="GL91" s="3" t="s">
        <v>53</v>
      </c>
      <c r="GO91" s="3" t="e">
        <f>VLOOKUP($A91,EONR!$C:$E,3,0)</f>
        <v>#N/A</v>
      </c>
    </row>
    <row r="92" spans="1:197" x14ac:dyDescent="0.45">
      <c r="A92" s="86">
        <v>37893</v>
      </c>
      <c r="B92" s="3" t="s">
        <v>5</v>
      </c>
      <c r="E92" s="3" t="e">
        <f>VLOOKUP($A92,POLY!$C:$E,3,0)</f>
        <v>#N/A</v>
      </c>
      <c r="F92" s="3" t="s">
        <v>6</v>
      </c>
      <c r="I92" s="3" t="e">
        <f>VLOOKUP($A92,YNDX!$C:$E,3,0)</f>
        <v>#N/A</v>
      </c>
      <c r="J92" s="3" t="s">
        <v>7</v>
      </c>
      <c r="M92" s="3" t="e">
        <f>VLOOKUP($A92,ALRS!$C:$E,3,0)</f>
        <v>#N/A</v>
      </c>
      <c r="N92" s="3" t="s">
        <v>8</v>
      </c>
      <c r="Q92" s="3" t="e">
        <f>VLOOKUP($A92,AKRN!$C:$E,3,0)</f>
        <v>#N/A</v>
      </c>
      <c r="R92" s="3" t="s">
        <v>9</v>
      </c>
      <c r="U92" s="3">
        <f>VLOOKUP($A92,AFLT!$C:$E,3,0)</f>
        <v>15.3</v>
      </c>
      <c r="V92" s="3" t="s">
        <v>10</v>
      </c>
      <c r="Y92" s="3" t="e">
        <f>VLOOKUP($A92,BSPB!$C:$E,3,0)</f>
        <v>#N/A</v>
      </c>
      <c r="Z92" s="3" t="s">
        <v>11</v>
      </c>
      <c r="AC92" s="3" t="e">
        <f>VLOOKUP($A92,BANE!$C:$E,3,0)</f>
        <v>#N/A</v>
      </c>
      <c r="AD92" s="3" t="s">
        <v>12</v>
      </c>
      <c r="AG92" s="3" t="e">
        <f>VLOOKUP($A92,BANEP!$C:$E,3,0)</f>
        <v>#N/A</v>
      </c>
      <c r="AH92" s="3" t="s">
        <v>13</v>
      </c>
      <c r="AK92" s="3" t="e">
        <f>VLOOKUP($A92,VTBR!$C:$E,3,0)</f>
        <v>#N/A</v>
      </c>
      <c r="AL92" s="3" t="s">
        <v>14</v>
      </c>
      <c r="AO92" s="3" t="e">
        <f>VLOOKUP($A92,VSMO!$C:$E,3,0)</f>
        <v>#N/A</v>
      </c>
      <c r="AP92" s="3" t="s">
        <v>15</v>
      </c>
      <c r="AS92" s="3" t="e">
        <f>VLOOKUP($A92,GAZP!$C:$E,3,0)</f>
        <v>#N/A</v>
      </c>
      <c r="AT92" s="3" t="s">
        <v>16</v>
      </c>
      <c r="AW92" s="3">
        <f>VLOOKUP($A92,GMKN!$C:$E,3,0)</f>
        <v>1537.9</v>
      </c>
      <c r="AX92" s="3" t="s">
        <v>17</v>
      </c>
      <c r="BA92" s="3" t="e">
        <f>VLOOKUP($A92,DIXY!$C:$E,3,0)</f>
        <v>#N/A</v>
      </c>
      <c r="BB92" s="3" t="s">
        <v>18</v>
      </c>
      <c r="BE92" s="3" t="e">
        <f>VLOOKUP($A92,IRAO!$C:$E,3,0)</f>
        <v>#N/A</v>
      </c>
      <c r="BF92" s="3" t="s">
        <v>19</v>
      </c>
      <c r="BI92" s="3" t="e">
        <f>VLOOKUP($A92,KMAZ!$C:$E,3,0)</f>
        <v>#N/A</v>
      </c>
      <c r="BJ92" s="3" t="s">
        <v>20</v>
      </c>
      <c r="BM92" s="3" t="e">
        <f>VLOOKUP($A92,LSRG!$C:$E,3,0)</f>
        <v>#N/A</v>
      </c>
      <c r="BN92" s="3" t="s">
        <v>21</v>
      </c>
      <c r="BQ92" s="3">
        <f>VLOOKUP($A92,LKOH!$C:$E,3,0)</f>
        <v>684.31</v>
      </c>
      <c r="BR92" s="3" t="s">
        <v>22</v>
      </c>
      <c r="BU92" s="3" t="e">
        <f>VLOOKUP($A92,MVID!$C:$E,3,0)</f>
        <v>#N/A</v>
      </c>
      <c r="BV92" s="3" t="s">
        <v>23</v>
      </c>
      <c r="BY92" s="3" t="e">
        <f>VLOOKUP($A92,MAGN!$C:$E,3,0)</f>
        <v>#N/A</v>
      </c>
      <c r="BZ92" s="3" t="s">
        <v>24</v>
      </c>
      <c r="CC92" s="3" t="e">
        <f>VLOOKUP($A92,MTSS!$C:$E,3,0)</f>
        <v>#N/A</v>
      </c>
      <c r="CD92" s="3" t="s">
        <v>25</v>
      </c>
      <c r="CG92" s="3" t="e">
        <f>VLOOKUP($A92,MGNT!$C:$E,3,0)</f>
        <v>#N/A</v>
      </c>
      <c r="CH92" s="3" t="s">
        <v>26</v>
      </c>
      <c r="CK92" s="3" t="e">
        <f>VLOOKUP($A92,MFON!$C:$E,3,0)</f>
        <v>#N/A</v>
      </c>
      <c r="CL92" s="3" t="s">
        <v>27</v>
      </c>
      <c r="CO92" s="3" t="e">
        <f>VLOOKUP($A92,MOEX!$C:$E,3,0)</f>
        <v>#N/A</v>
      </c>
      <c r="CP92" s="3" t="s">
        <v>28</v>
      </c>
      <c r="CS92" s="3" t="e">
        <f>VLOOKUP($A92,MSTT!$C:$E,3,0)</f>
        <v>#N/A</v>
      </c>
      <c r="CT92" s="3" t="s">
        <v>29</v>
      </c>
      <c r="CW92" s="3" t="e">
        <f>VLOOKUP($A92,NLMK!$C:$E,3,0)</f>
        <v>#N/A</v>
      </c>
      <c r="CX92" s="3" t="s">
        <v>30</v>
      </c>
      <c r="DA92" s="3" t="e">
        <f>VLOOKUP($A92,NMTP!$C:$E,3,0)</f>
        <v>#N/A</v>
      </c>
      <c r="DB92" s="3" t="s">
        <v>31</v>
      </c>
      <c r="DE92" s="3" t="e">
        <f>VLOOKUP($A92,NVTK!$C:$E,3,0)</f>
        <v>#N/A</v>
      </c>
      <c r="DF92" s="3" t="s">
        <v>32</v>
      </c>
      <c r="DI92" s="3" t="e">
        <f>VLOOKUP($A92,PIKK!$C:$E,3,0)</f>
        <v>#N/A</v>
      </c>
      <c r="DJ92" s="3" t="s">
        <v>33</v>
      </c>
      <c r="DM92" s="3" t="e">
        <f>VLOOKUP($A92,ROSN!$C:$E,3,0)</f>
        <v>#N/A</v>
      </c>
      <c r="DN92" s="3" t="s">
        <v>34</v>
      </c>
      <c r="DQ92" s="3">
        <f>VLOOKUP($A92,RTKM!$C:$E,3,0)</f>
        <v>53.14</v>
      </c>
      <c r="DR92" s="3" t="s">
        <v>35</v>
      </c>
      <c r="DU92" s="3">
        <f>VLOOKUP($A92,RTKMP!$C:$E,3,0)</f>
        <v>36.65</v>
      </c>
      <c r="DV92" s="3" t="s">
        <v>36</v>
      </c>
      <c r="DY92" s="3" t="e">
        <f>VLOOKUP($A92,HYDR!$C:$E,3,0)</f>
        <v>#N/A</v>
      </c>
      <c r="DZ92" s="3" t="s">
        <v>37</v>
      </c>
      <c r="EC92" s="3" t="e">
        <f>VLOOKUP($A92,RUAL!$C:$E,3,0)</f>
        <v>#N/A</v>
      </c>
      <c r="ED92" s="3" t="s">
        <v>38</v>
      </c>
      <c r="EG92" s="3" t="e">
        <f>VLOOKUP($A92,SVAV!$C:$E,3,0)</f>
        <v>#N/A</v>
      </c>
      <c r="EH92" s="3" t="s">
        <v>39</v>
      </c>
      <c r="EK92" s="3">
        <f>VLOOKUP($A92,SBER!$C:$E,3,0)</f>
        <v>8298.98</v>
      </c>
      <c r="EL92" s="3" t="s">
        <v>40</v>
      </c>
      <c r="EO92" s="3">
        <f>VLOOKUP($A92,SBERP!$C:$E,3,0)</f>
        <v>116.85</v>
      </c>
      <c r="EP92" s="3" t="s">
        <v>41</v>
      </c>
      <c r="ES92" s="3" t="e">
        <f>VLOOKUP($A92,CHMF!$C:$E,3,0)</f>
        <v>#N/A</v>
      </c>
      <c r="ET92" s="3" t="s">
        <v>42</v>
      </c>
      <c r="EW92" s="3" t="e">
        <f>VLOOKUP($A92,AFKS!$C:$E,3,0)</f>
        <v>#N/A</v>
      </c>
      <c r="EX92" s="3" t="s">
        <v>43</v>
      </c>
      <c r="FA92" s="3">
        <f>VLOOKUP($A92,SNGS!$C:$E,3,0)</f>
        <v>15.15</v>
      </c>
      <c r="FB92" s="3" t="s">
        <v>44</v>
      </c>
      <c r="FE92" s="3">
        <f>VLOOKUP($A92,SNGSP!$C:$E,3,0)</f>
        <v>9.35</v>
      </c>
      <c r="FF92" s="3" t="s">
        <v>45</v>
      </c>
      <c r="FI92" s="3" t="e">
        <f>VLOOKUP($A92,TRMK!$C:$E,3,0)</f>
        <v>#N/A</v>
      </c>
      <c r="FJ92" s="3" t="s">
        <v>46</v>
      </c>
      <c r="FM92" s="3">
        <f>VLOOKUP($A92,TATN!$C:$E,3,0)</f>
        <v>36.200000000000003</v>
      </c>
      <c r="FN92" s="3" t="s">
        <v>47</v>
      </c>
      <c r="FQ92" s="3">
        <f>VLOOKUP($A92,TATNP!$C:$E,3,0)</f>
        <v>18.7</v>
      </c>
      <c r="FR92" s="3" t="s">
        <v>48</v>
      </c>
      <c r="FU92" s="3">
        <f>VLOOKUP($A92,TRNFP!$C:$E,3,0)</f>
        <v>14610</v>
      </c>
      <c r="FV92" s="3" t="s">
        <v>49</v>
      </c>
      <c r="FY92" s="3" t="e">
        <f>VLOOKUP($A92,URKA!$C:$E,3,0)</f>
        <v>#N/A</v>
      </c>
      <c r="FZ92" s="3" t="s">
        <v>50</v>
      </c>
      <c r="GC92" s="3" t="e">
        <f>VLOOKUP($A92,FEES!$C:$E,3,0)</f>
        <v>#N/A</v>
      </c>
      <c r="GD92" s="3" t="s">
        <v>51</v>
      </c>
      <c r="GG92" s="3" t="e">
        <f>VLOOKUP($A92,PHOR!$C:$E,3,0)</f>
        <v>#N/A</v>
      </c>
      <c r="GH92" s="3" t="s">
        <v>52</v>
      </c>
      <c r="GK92" s="3" t="e">
        <f>VLOOKUP($A92,GCHE!$C:$E,3,0)</f>
        <v>#N/A</v>
      </c>
      <c r="GL92" s="3" t="s">
        <v>53</v>
      </c>
      <c r="GO92" s="3" t="e">
        <f>VLOOKUP($A92,EONR!$C:$E,3,0)</f>
        <v>#N/A</v>
      </c>
    </row>
    <row r="93" spans="1:197" x14ac:dyDescent="0.45">
      <c r="A93" s="86">
        <v>37900</v>
      </c>
      <c r="B93" s="3" t="s">
        <v>5</v>
      </c>
      <c r="E93" s="3" t="e">
        <f>VLOOKUP($A93,POLY!$C:$E,3,0)</f>
        <v>#N/A</v>
      </c>
      <c r="F93" s="3" t="s">
        <v>6</v>
      </c>
      <c r="I93" s="3" t="e">
        <f>VLOOKUP($A93,YNDX!$C:$E,3,0)</f>
        <v>#N/A</v>
      </c>
      <c r="J93" s="3" t="s">
        <v>7</v>
      </c>
      <c r="M93" s="3" t="e">
        <f>VLOOKUP($A93,ALRS!$C:$E,3,0)</f>
        <v>#N/A</v>
      </c>
      <c r="N93" s="3" t="s">
        <v>8</v>
      </c>
      <c r="Q93" s="3" t="e">
        <f>VLOOKUP($A93,AKRN!$C:$E,3,0)</f>
        <v>#N/A</v>
      </c>
      <c r="R93" s="3" t="s">
        <v>9</v>
      </c>
      <c r="U93" s="3">
        <f>VLOOKUP($A93,AFLT!$C:$E,3,0)</f>
        <v>17.350000000000001</v>
      </c>
      <c r="V93" s="3" t="s">
        <v>10</v>
      </c>
      <c r="Y93" s="3" t="e">
        <f>VLOOKUP($A93,BSPB!$C:$E,3,0)</f>
        <v>#N/A</v>
      </c>
      <c r="Z93" s="3" t="s">
        <v>11</v>
      </c>
      <c r="AC93" s="3" t="e">
        <f>VLOOKUP($A93,BANE!$C:$E,3,0)</f>
        <v>#N/A</v>
      </c>
      <c r="AD93" s="3" t="s">
        <v>12</v>
      </c>
      <c r="AG93" s="3" t="e">
        <f>VLOOKUP($A93,BANEP!$C:$E,3,0)</f>
        <v>#N/A</v>
      </c>
      <c r="AH93" s="3" t="s">
        <v>13</v>
      </c>
      <c r="AK93" s="3" t="e">
        <f>VLOOKUP($A93,VTBR!$C:$E,3,0)</f>
        <v>#N/A</v>
      </c>
      <c r="AL93" s="3" t="s">
        <v>14</v>
      </c>
      <c r="AO93" s="3" t="e">
        <f>VLOOKUP($A93,VSMO!$C:$E,3,0)</f>
        <v>#N/A</v>
      </c>
      <c r="AP93" s="3" t="s">
        <v>15</v>
      </c>
      <c r="AS93" s="3" t="e">
        <f>VLOOKUP($A93,GAZP!$C:$E,3,0)</f>
        <v>#N/A</v>
      </c>
      <c r="AT93" s="3" t="s">
        <v>16</v>
      </c>
      <c r="AW93" s="3">
        <f>VLOOKUP($A93,GMKN!$C:$E,3,0)</f>
        <v>1780</v>
      </c>
      <c r="AX93" s="3" t="s">
        <v>17</v>
      </c>
      <c r="BA93" s="3" t="e">
        <f>VLOOKUP($A93,DIXY!$C:$E,3,0)</f>
        <v>#N/A</v>
      </c>
      <c r="BB93" s="3" t="s">
        <v>18</v>
      </c>
      <c r="BE93" s="3" t="e">
        <f>VLOOKUP($A93,IRAO!$C:$E,3,0)</f>
        <v>#N/A</v>
      </c>
      <c r="BF93" s="3" t="s">
        <v>19</v>
      </c>
      <c r="BI93" s="3" t="e">
        <f>VLOOKUP($A93,KMAZ!$C:$E,3,0)</f>
        <v>#N/A</v>
      </c>
      <c r="BJ93" s="3" t="s">
        <v>20</v>
      </c>
      <c r="BM93" s="3" t="e">
        <f>VLOOKUP($A93,LSRG!$C:$E,3,0)</f>
        <v>#N/A</v>
      </c>
      <c r="BN93" s="3" t="s">
        <v>21</v>
      </c>
      <c r="BQ93" s="3">
        <f>VLOOKUP($A93,LKOH!$C:$E,3,0)</f>
        <v>683</v>
      </c>
      <c r="BR93" s="3" t="s">
        <v>22</v>
      </c>
      <c r="BU93" s="3" t="e">
        <f>VLOOKUP($A93,MVID!$C:$E,3,0)</f>
        <v>#N/A</v>
      </c>
      <c r="BV93" s="3" t="s">
        <v>23</v>
      </c>
      <c r="BY93" s="3" t="e">
        <f>VLOOKUP($A93,MAGN!$C:$E,3,0)</f>
        <v>#N/A</v>
      </c>
      <c r="BZ93" s="3" t="s">
        <v>24</v>
      </c>
      <c r="CC93" s="3" t="e">
        <f>VLOOKUP($A93,MTSS!$C:$E,3,0)</f>
        <v>#N/A</v>
      </c>
      <c r="CD93" s="3" t="s">
        <v>25</v>
      </c>
      <c r="CG93" s="3" t="e">
        <f>VLOOKUP($A93,MGNT!$C:$E,3,0)</f>
        <v>#N/A</v>
      </c>
      <c r="CH93" s="3" t="s">
        <v>26</v>
      </c>
      <c r="CK93" s="3" t="e">
        <f>VLOOKUP($A93,MFON!$C:$E,3,0)</f>
        <v>#N/A</v>
      </c>
      <c r="CL93" s="3" t="s">
        <v>27</v>
      </c>
      <c r="CO93" s="3" t="e">
        <f>VLOOKUP($A93,MOEX!$C:$E,3,0)</f>
        <v>#N/A</v>
      </c>
      <c r="CP93" s="3" t="s">
        <v>28</v>
      </c>
      <c r="CS93" s="3" t="e">
        <f>VLOOKUP($A93,MSTT!$C:$E,3,0)</f>
        <v>#N/A</v>
      </c>
      <c r="CT93" s="3" t="s">
        <v>29</v>
      </c>
      <c r="CW93" s="3" t="e">
        <f>VLOOKUP($A93,NLMK!$C:$E,3,0)</f>
        <v>#N/A</v>
      </c>
      <c r="CX93" s="3" t="s">
        <v>30</v>
      </c>
      <c r="DA93" s="3" t="e">
        <f>VLOOKUP($A93,NMTP!$C:$E,3,0)</f>
        <v>#N/A</v>
      </c>
      <c r="DB93" s="3" t="s">
        <v>31</v>
      </c>
      <c r="DE93" s="3" t="e">
        <f>VLOOKUP($A93,NVTK!$C:$E,3,0)</f>
        <v>#N/A</v>
      </c>
      <c r="DF93" s="3" t="s">
        <v>32</v>
      </c>
      <c r="DI93" s="3" t="e">
        <f>VLOOKUP($A93,PIKK!$C:$E,3,0)</f>
        <v>#N/A</v>
      </c>
      <c r="DJ93" s="3" t="s">
        <v>33</v>
      </c>
      <c r="DM93" s="3" t="e">
        <f>VLOOKUP($A93,ROSN!$C:$E,3,0)</f>
        <v>#N/A</v>
      </c>
      <c r="DN93" s="3" t="s">
        <v>34</v>
      </c>
      <c r="DQ93" s="3">
        <f>VLOOKUP($A93,RTKM!$C:$E,3,0)</f>
        <v>55.91</v>
      </c>
      <c r="DR93" s="3" t="s">
        <v>35</v>
      </c>
      <c r="DU93" s="3">
        <f>VLOOKUP($A93,RTKMP!$C:$E,3,0)</f>
        <v>39.39</v>
      </c>
      <c r="DV93" s="3" t="s">
        <v>36</v>
      </c>
      <c r="DY93" s="3" t="e">
        <f>VLOOKUP($A93,HYDR!$C:$E,3,0)</f>
        <v>#N/A</v>
      </c>
      <c r="DZ93" s="3" t="s">
        <v>37</v>
      </c>
      <c r="EC93" s="3" t="e">
        <f>VLOOKUP($A93,RUAL!$C:$E,3,0)</f>
        <v>#N/A</v>
      </c>
      <c r="ED93" s="3" t="s">
        <v>38</v>
      </c>
      <c r="EG93" s="3" t="e">
        <f>VLOOKUP($A93,SVAV!$C:$E,3,0)</f>
        <v>#N/A</v>
      </c>
      <c r="EH93" s="3" t="s">
        <v>39</v>
      </c>
      <c r="EK93" s="3">
        <f>VLOOKUP($A93,SBER!$C:$E,3,0)</f>
        <v>8855</v>
      </c>
      <c r="EL93" s="3" t="s">
        <v>40</v>
      </c>
      <c r="EO93" s="3">
        <f>VLOOKUP($A93,SBERP!$C:$E,3,0)</f>
        <v>126.5</v>
      </c>
      <c r="EP93" s="3" t="s">
        <v>41</v>
      </c>
      <c r="ES93" s="3" t="e">
        <f>VLOOKUP($A93,CHMF!$C:$E,3,0)</f>
        <v>#N/A</v>
      </c>
      <c r="ET93" s="3" t="s">
        <v>42</v>
      </c>
      <c r="EW93" s="3" t="e">
        <f>VLOOKUP($A93,AFKS!$C:$E,3,0)</f>
        <v>#N/A</v>
      </c>
      <c r="EX93" s="3" t="s">
        <v>43</v>
      </c>
      <c r="FA93" s="3">
        <f>VLOOKUP($A93,SNGS!$C:$E,3,0)</f>
        <v>16.47</v>
      </c>
      <c r="FB93" s="3" t="s">
        <v>44</v>
      </c>
      <c r="FE93" s="3">
        <f>VLOOKUP($A93,SNGSP!$C:$E,3,0)</f>
        <v>10.201000000000001</v>
      </c>
      <c r="FF93" s="3" t="s">
        <v>45</v>
      </c>
      <c r="FI93" s="3" t="e">
        <f>VLOOKUP($A93,TRMK!$C:$E,3,0)</f>
        <v>#N/A</v>
      </c>
      <c r="FJ93" s="3" t="s">
        <v>46</v>
      </c>
      <c r="FM93" s="3">
        <f>VLOOKUP($A93,TATN!$C:$E,3,0)</f>
        <v>38.479999999999997</v>
      </c>
      <c r="FN93" s="3" t="s">
        <v>47</v>
      </c>
      <c r="FQ93" s="3">
        <f>VLOOKUP($A93,TATNP!$C:$E,3,0)</f>
        <v>19.5</v>
      </c>
      <c r="FR93" s="3" t="s">
        <v>48</v>
      </c>
      <c r="FU93" s="3">
        <f>VLOOKUP($A93,TRNFP!$C:$E,3,0)</f>
        <v>16500</v>
      </c>
      <c r="FV93" s="3" t="s">
        <v>49</v>
      </c>
      <c r="FY93" s="3" t="e">
        <f>VLOOKUP($A93,URKA!$C:$E,3,0)</f>
        <v>#N/A</v>
      </c>
      <c r="FZ93" s="3" t="s">
        <v>50</v>
      </c>
      <c r="GC93" s="3" t="e">
        <f>VLOOKUP($A93,FEES!$C:$E,3,0)</f>
        <v>#N/A</v>
      </c>
      <c r="GD93" s="3" t="s">
        <v>51</v>
      </c>
      <c r="GG93" s="3" t="e">
        <f>VLOOKUP($A93,PHOR!$C:$E,3,0)</f>
        <v>#N/A</v>
      </c>
      <c r="GH93" s="3" t="s">
        <v>52</v>
      </c>
      <c r="GK93" s="3" t="e">
        <f>VLOOKUP($A93,GCHE!$C:$E,3,0)</f>
        <v>#N/A</v>
      </c>
      <c r="GL93" s="3" t="s">
        <v>53</v>
      </c>
      <c r="GO93" s="3" t="e">
        <f>VLOOKUP($A93,EONR!$C:$E,3,0)</f>
        <v>#N/A</v>
      </c>
    </row>
    <row r="94" spans="1:197" x14ac:dyDescent="0.45">
      <c r="A94" s="86">
        <v>37907</v>
      </c>
      <c r="B94" s="3" t="s">
        <v>5</v>
      </c>
      <c r="E94" s="3" t="e">
        <f>VLOOKUP($A94,POLY!$C:$E,3,0)</f>
        <v>#N/A</v>
      </c>
      <c r="F94" s="3" t="s">
        <v>6</v>
      </c>
      <c r="I94" s="3" t="e">
        <f>VLOOKUP($A94,YNDX!$C:$E,3,0)</f>
        <v>#N/A</v>
      </c>
      <c r="J94" s="3" t="s">
        <v>7</v>
      </c>
      <c r="M94" s="3" t="e">
        <f>VLOOKUP($A94,ALRS!$C:$E,3,0)</f>
        <v>#N/A</v>
      </c>
      <c r="N94" s="3" t="s">
        <v>8</v>
      </c>
      <c r="Q94" s="3" t="e">
        <f>VLOOKUP($A94,AKRN!$C:$E,3,0)</f>
        <v>#N/A</v>
      </c>
      <c r="R94" s="3" t="s">
        <v>9</v>
      </c>
      <c r="U94" s="3">
        <f>VLOOKUP($A94,AFLT!$C:$E,3,0)</f>
        <v>19.3</v>
      </c>
      <c r="V94" s="3" t="s">
        <v>10</v>
      </c>
      <c r="Y94" s="3" t="e">
        <f>VLOOKUP($A94,BSPB!$C:$E,3,0)</f>
        <v>#N/A</v>
      </c>
      <c r="Z94" s="3" t="s">
        <v>11</v>
      </c>
      <c r="AC94" s="3" t="e">
        <f>VLOOKUP($A94,BANE!$C:$E,3,0)</f>
        <v>#N/A</v>
      </c>
      <c r="AD94" s="3" t="s">
        <v>12</v>
      </c>
      <c r="AG94" s="3" t="e">
        <f>VLOOKUP($A94,BANEP!$C:$E,3,0)</f>
        <v>#N/A</v>
      </c>
      <c r="AH94" s="3" t="s">
        <v>13</v>
      </c>
      <c r="AK94" s="3" t="e">
        <f>VLOOKUP($A94,VTBR!$C:$E,3,0)</f>
        <v>#N/A</v>
      </c>
      <c r="AL94" s="3" t="s">
        <v>14</v>
      </c>
      <c r="AO94" s="3" t="e">
        <f>VLOOKUP($A94,VSMO!$C:$E,3,0)</f>
        <v>#N/A</v>
      </c>
      <c r="AP94" s="3" t="s">
        <v>15</v>
      </c>
      <c r="AS94" s="3" t="e">
        <f>VLOOKUP($A94,GAZP!$C:$E,3,0)</f>
        <v>#N/A</v>
      </c>
      <c r="AT94" s="3" t="s">
        <v>16</v>
      </c>
      <c r="AW94" s="3">
        <f>VLOOKUP($A94,GMKN!$C:$E,3,0)</f>
        <v>1862.99</v>
      </c>
      <c r="AX94" s="3" t="s">
        <v>17</v>
      </c>
      <c r="BA94" s="3" t="e">
        <f>VLOOKUP($A94,DIXY!$C:$E,3,0)</f>
        <v>#N/A</v>
      </c>
      <c r="BB94" s="3" t="s">
        <v>18</v>
      </c>
      <c r="BE94" s="3" t="e">
        <f>VLOOKUP($A94,IRAO!$C:$E,3,0)</f>
        <v>#N/A</v>
      </c>
      <c r="BF94" s="3" t="s">
        <v>19</v>
      </c>
      <c r="BI94" s="3" t="e">
        <f>VLOOKUP($A94,KMAZ!$C:$E,3,0)</f>
        <v>#N/A</v>
      </c>
      <c r="BJ94" s="3" t="s">
        <v>20</v>
      </c>
      <c r="BM94" s="3" t="e">
        <f>VLOOKUP($A94,LSRG!$C:$E,3,0)</f>
        <v>#N/A</v>
      </c>
      <c r="BN94" s="3" t="s">
        <v>21</v>
      </c>
      <c r="BQ94" s="3">
        <f>VLOOKUP($A94,LKOH!$C:$E,3,0)</f>
        <v>721</v>
      </c>
      <c r="BR94" s="3" t="s">
        <v>22</v>
      </c>
      <c r="BU94" s="3" t="e">
        <f>VLOOKUP($A94,MVID!$C:$E,3,0)</f>
        <v>#N/A</v>
      </c>
      <c r="BV94" s="3" t="s">
        <v>23</v>
      </c>
      <c r="BY94" s="3" t="e">
        <f>VLOOKUP($A94,MAGN!$C:$E,3,0)</f>
        <v>#N/A</v>
      </c>
      <c r="BZ94" s="3" t="s">
        <v>24</v>
      </c>
      <c r="CC94" s="3">
        <f>VLOOKUP($A94,MTSS!$C:$E,3,0)</f>
        <v>129.30000000000001</v>
      </c>
      <c r="CD94" s="3" t="s">
        <v>25</v>
      </c>
      <c r="CG94" s="3" t="e">
        <f>VLOOKUP($A94,MGNT!$C:$E,3,0)</f>
        <v>#N/A</v>
      </c>
      <c r="CH94" s="3" t="s">
        <v>26</v>
      </c>
      <c r="CK94" s="3" t="e">
        <f>VLOOKUP($A94,MFON!$C:$E,3,0)</f>
        <v>#N/A</v>
      </c>
      <c r="CL94" s="3" t="s">
        <v>27</v>
      </c>
      <c r="CO94" s="3" t="e">
        <f>VLOOKUP($A94,MOEX!$C:$E,3,0)</f>
        <v>#N/A</v>
      </c>
      <c r="CP94" s="3" t="s">
        <v>28</v>
      </c>
      <c r="CS94" s="3" t="e">
        <f>VLOOKUP($A94,MSTT!$C:$E,3,0)</f>
        <v>#N/A</v>
      </c>
      <c r="CT94" s="3" t="s">
        <v>29</v>
      </c>
      <c r="CW94" s="3" t="e">
        <f>VLOOKUP($A94,NLMK!$C:$E,3,0)</f>
        <v>#N/A</v>
      </c>
      <c r="CX94" s="3" t="s">
        <v>30</v>
      </c>
      <c r="DA94" s="3" t="e">
        <f>VLOOKUP($A94,NMTP!$C:$E,3,0)</f>
        <v>#N/A</v>
      </c>
      <c r="DB94" s="3" t="s">
        <v>31</v>
      </c>
      <c r="DE94" s="3" t="e">
        <f>VLOOKUP($A94,NVTK!$C:$E,3,0)</f>
        <v>#N/A</v>
      </c>
      <c r="DF94" s="3" t="s">
        <v>32</v>
      </c>
      <c r="DI94" s="3" t="e">
        <f>VLOOKUP($A94,PIKK!$C:$E,3,0)</f>
        <v>#N/A</v>
      </c>
      <c r="DJ94" s="3" t="s">
        <v>33</v>
      </c>
      <c r="DM94" s="3" t="e">
        <f>VLOOKUP($A94,ROSN!$C:$E,3,0)</f>
        <v>#N/A</v>
      </c>
      <c r="DN94" s="3" t="s">
        <v>34</v>
      </c>
      <c r="DQ94" s="3">
        <f>VLOOKUP($A94,RTKM!$C:$E,3,0)</f>
        <v>64.599999999999994</v>
      </c>
      <c r="DR94" s="3" t="s">
        <v>35</v>
      </c>
      <c r="DU94" s="3">
        <f>VLOOKUP($A94,RTKMP!$C:$E,3,0)</f>
        <v>43.95</v>
      </c>
      <c r="DV94" s="3" t="s">
        <v>36</v>
      </c>
      <c r="DY94" s="3" t="e">
        <f>VLOOKUP($A94,HYDR!$C:$E,3,0)</f>
        <v>#N/A</v>
      </c>
      <c r="DZ94" s="3" t="s">
        <v>37</v>
      </c>
      <c r="EC94" s="3" t="e">
        <f>VLOOKUP($A94,RUAL!$C:$E,3,0)</f>
        <v>#N/A</v>
      </c>
      <c r="ED94" s="3" t="s">
        <v>38</v>
      </c>
      <c r="EG94" s="3" t="e">
        <f>VLOOKUP($A94,SVAV!$C:$E,3,0)</f>
        <v>#N/A</v>
      </c>
      <c r="EH94" s="3" t="s">
        <v>39</v>
      </c>
      <c r="EK94" s="3">
        <f>VLOOKUP($A94,SBER!$C:$E,3,0)</f>
        <v>9029</v>
      </c>
      <c r="EL94" s="3" t="s">
        <v>40</v>
      </c>
      <c r="EO94" s="3">
        <f>VLOOKUP($A94,SBERP!$C:$E,3,0)</f>
        <v>129.9</v>
      </c>
      <c r="EP94" s="3" t="s">
        <v>41</v>
      </c>
      <c r="ES94" s="3" t="e">
        <f>VLOOKUP($A94,CHMF!$C:$E,3,0)</f>
        <v>#N/A</v>
      </c>
      <c r="ET94" s="3" t="s">
        <v>42</v>
      </c>
      <c r="EW94" s="3" t="e">
        <f>VLOOKUP($A94,AFKS!$C:$E,3,0)</f>
        <v>#N/A</v>
      </c>
      <c r="EX94" s="3" t="s">
        <v>43</v>
      </c>
      <c r="FA94" s="3">
        <f>VLOOKUP($A94,SNGS!$C:$E,3,0)</f>
        <v>18.004999999999999</v>
      </c>
      <c r="FB94" s="3" t="s">
        <v>44</v>
      </c>
      <c r="FE94" s="3">
        <f>VLOOKUP($A94,SNGSP!$C:$E,3,0)</f>
        <v>11.75</v>
      </c>
      <c r="FF94" s="3" t="s">
        <v>45</v>
      </c>
      <c r="FI94" s="3" t="e">
        <f>VLOOKUP($A94,TRMK!$C:$E,3,0)</f>
        <v>#N/A</v>
      </c>
      <c r="FJ94" s="3" t="s">
        <v>46</v>
      </c>
      <c r="FM94" s="3">
        <f>VLOOKUP($A94,TATN!$C:$E,3,0)</f>
        <v>40.68</v>
      </c>
      <c r="FN94" s="3" t="s">
        <v>47</v>
      </c>
      <c r="FQ94" s="3">
        <f>VLOOKUP($A94,TATNP!$C:$E,3,0)</f>
        <v>21.3</v>
      </c>
      <c r="FR94" s="3" t="s">
        <v>48</v>
      </c>
      <c r="FU94" s="3">
        <f>VLOOKUP($A94,TRNFP!$C:$E,3,0)</f>
        <v>17400</v>
      </c>
      <c r="FV94" s="3" t="s">
        <v>49</v>
      </c>
      <c r="FY94" s="3" t="e">
        <f>VLOOKUP($A94,URKA!$C:$E,3,0)</f>
        <v>#N/A</v>
      </c>
      <c r="FZ94" s="3" t="s">
        <v>50</v>
      </c>
      <c r="GC94" s="3" t="e">
        <f>VLOOKUP($A94,FEES!$C:$E,3,0)</f>
        <v>#N/A</v>
      </c>
      <c r="GD94" s="3" t="s">
        <v>51</v>
      </c>
      <c r="GG94" s="3" t="e">
        <f>VLOOKUP($A94,PHOR!$C:$E,3,0)</f>
        <v>#N/A</v>
      </c>
      <c r="GH94" s="3" t="s">
        <v>52</v>
      </c>
      <c r="GK94" s="3" t="e">
        <f>VLOOKUP($A94,GCHE!$C:$E,3,0)</f>
        <v>#N/A</v>
      </c>
      <c r="GL94" s="3" t="s">
        <v>53</v>
      </c>
      <c r="GO94" s="3" t="e">
        <f>VLOOKUP($A94,EONR!$C:$E,3,0)</f>
        <v>#N/A</v>
      </c>
    </row>
    <row r="95" spans="1:197" x14ac:dyDescent="0.45">
      <c r="A95" s="86">
        <v>37914</v>
      </c>
      <c r="B95" s="3" t="s">
        <v>5</v>
      </c>
      <c r="E95" s="3" t="e">
        <f>VLOOKUP($A95,POLY!$C:$E,3,0)</f>
        <v>#N/A</v>
      </c>
      <c r="F95" s="3" t="s">
        <v>6</v>
      </c>
      <c r="I95" s="3" t="e">
        <f>VLOOKUP($A95,YNDX!$C:$E,3,0)</f>
        <v>#N/A</v>
      </c>
      <c r="J95" s="3" t="s">
        <v>7</v>
      </c>
      <c r="M95" s="3" t="e">
        <f>VLOOKUP($A95,ALRS!$C:$E,3,0)</f>
        <v>#N/A</v>
      </c>
      <c r="N95" s="3" t="s">
        <v>8</v>
      </c>
      <c r="Q95" s="3" t="e">
        <f>VLOOKUP($A95,AKRN!$C:$E,3,0)</f>
        <v>#N/A</v>
      </c>
      <c r="R95" s="3" t="s">
        <v>9</v>
      </c>
      <c r="U95" s="3">
        <f>VLOOKUP($A95,AFLT!$C:$E,3,0)</f>
        <v>17.8</v>
      </c>
      <c r="V95" s="3" t="s">
        <v>10</v>
      </c>
      <c r="Y95" s="3" t="e">
        <f>VLOOKUP($A95,BSPB!$C:$E,3,0)</f>
        <v>#N/A</v>
      </c>
      <c r="Z95" s="3" t="s">
        <v>11</v>
      </c>
      <c r="AC95" s="3" t="e">
        <f>VLOOKUP($A95,BANE!$C:$E,3,0)</f>
        <v>#N/A</v>
      </c>
      <c r="AD95" s="3" t="s">
        <v>12</v>
      </c>
      <c r="AG95" s="3" t="e">
        <f>VLOOKUP($A95,BANEP!$C:$E,3,0)</f>
        <v>#N/A</v>
      </c>
      <c r="AH95" s="3" t="s">
        <v>13</v>
      </c>
      <c r="AK95" s="3" t="e">
        <f>VLOOKUP($A95,VTBR!$C:$E,3,0)</f>
        <v>#N/A</v>
      </c>
      <c r="AL95" s="3" t="s">
        <v>14</v>
      </c>
      <c r="AO95" s="3" t="e">
        <f>VLOOKUP($A95,VSMO!$C:$E,3,0)</f>
        <v>#N/A</v>
      </c>
      <c r="AP95" s="3" t="s">
        <v>15</v>
      </c>
      <c r="AS95" s="3" t="e">
        <f>VLOOKUP($A95,GAZP!$C:$E,3,0)</f>
        <v>#N/A</v>
      </c>
      <c r="AT95" s="3" t="s">
        <v>16</v>
      </c>
      <c r="AW95" s="3">
        <f>VLOOKUP($A95,GMKN!$C:$E,3,0)</f>
        <v>1754</v>
      </c>
      <c r="AX95" s="3" t="s">
        <v>17</v>
      </c>
      <c r="BA95" s="3" t="e">
        <f>VLOOKUP($A95,DIXY!$C:$E,3,0)</f>
        <v>#N/A</v>
      </c>
      <c r="BB95" s="3" t="s">
        <v>18</v>
      </c>
      <c r="BE95" s="3" t="e">
        <f>VLOOKUP($A95,IRAO!$C:$E,3,0)</f>
        <v>#N/A</v>
      </c>
      <c r="BF95" s="3" t="s">
        <v>19</v>
      </c>
      <c r="BI95" s="3" t="e">
        <f>VLOOKUP($A95,KMAZ!$C:$E,3,0)</f>
        <v>#N/A</v>
      </c>
      <c r="BJ95" s="3" t="s">
        <v>20</v>
      </c>
      <c r="BM95" s="3" t="e">
        <f>VLOOKUP($A95,LSRG!$C:$E,3,0)</f>
        <v>#N/A</v>
      </c>
      <c r="BN95" s="3" t="s">
        <v>21</v>
      </c>
      <c r="BQ95" s="3">
        <f>VLOOKUP($A95,LKOH!$C:$E,3,0)</f>
        <v>652.5</v>
      </c>
      <c r="BR95" s="3" t="s">
        <v>22</v>
      </c>
      <c r="BU95" s="3" t="e">
        <f>VLOOKUP($A95,MVID!$C:$E,3,0)</f>
        <v>#N/A</v>
      </c>
      <c r="BV95" s="3" t="s">
        <v>23</v>
      </c>
      <c r="BY95" s="3" t="e">
        <f>VLOOKUP($A95,MAGN!$C:$E,3,0)</f>
        <v>#N/A</v>
      </c>
      <c r="BZ95" s="3" t="s">
        <v>24</v>
      </c>
      <c r="CC95" s="3">
        <f>VLOOKUP($A95,MTSS!$C:$E,3,0)</f>
        <v>117</v>
      </c>
      <c r="CD95" s="3" t="s">
        <v>25</v>
      </c>
      <c r="CG95" s="3" t="e">
        <f>VLOOKUP($A95,MGNT!$C:$E,3,0)</f>
        <v>#N/A</v>
      </c>
      <c r="CH95" s="3" t="s">
        <v>26</v>
      </c>
      <c r="CK95" s="3" t="e">
        <f>VLOOKUP($A95,MFON!$C:$E,3,0)</f>
        <v>#N/A</v>
      </c>
      <c r="CL95" s="3" t="s">
        <v>27</v>
      </c>
      <c r="CO95" s="3" t="e">
        <f>VLOOKUP($A95,MOEX!$C:$E,3,0)</f>
        <v>#N/A</v>
      </c>
      <c r="CP95" s="3" t="s">
        <v>28</v>
      </c>
      <c r="CS95" s="3" t="e">
        <f>VLOOKUP($A95,MSTT!$C:$E,3,0)</f>
        <v>#N/A</v>
      </c>
      <c r="CT95" s="3" t="s">
        <v>29</v>
      </c>
      <c r="CW95" s="3" t="e">
        <f>VLOOKUP($A95,NLMK!$C:$E,3,0)</f>
        <v>#N/A</v>
      </c>
      <c r="CX95" s="3" t="s">
        <v>30</v>
      </c>
      <c r="DA95" s="3" t="e">
        <f>VLOOKUP($A95,NMTP!$C:$E,3,0)</f>
        <v>#N/A</v>
      </c>
      <c r="DB95" s="3" t="s">
        <v>31</v>
      </c>
      <c r="DE95" s="3" t="e">
        <f>VLOOKUP($A95,NVTK!$C:$E,3,0)</f>
        <v>#N/A</v>
      </c>
      <c r="DF95" s="3" t="s">
        <v>32</v>
      </c>
      <c r="DI95" s="3" t="e">
        <f>VLOOKUP($A95,PIKK!$C:$E,3,0)</f>
        <v>#N/A</v>
      </c>
      <c r="DJ95" s="3" t="s">
        <v>33</v>
      </c>
      <c r="DM95" s="3" t="e">
        <f>VLOOKUP($A95,ROSN!$C:$E,3,0)</f>
        <v>#N/A</v>
      </c>
      <c r="DN95" s="3" t="s">
        <v>34</v>
      </c>
      <c r="DQ95" s="3">
        <f>VLOOKUP($A95,RTKM!$C:$E,3,0)</f>
        <v>61.75</v>
      </c>
      <c r="DR95" s="3" t="s">
        <v>35</v>
      </c>
      <c r="DU95" s="3">
        <f>VLOOKUP($A95,RTKMP!$C:$E,3,0)</f>
        <v>41.79</v>
      </c>
      <c r="DV95" s="3" t="s">
        <v>36</v>
      </c>
      <c r="DY95" s="3" t="e">
        <f>VLOOKUP($A95,HYDR!$C:$E,3,0)</f>
        <v>#N/A</v>
      </c>
      <c r="DZ95" s="3" t="s">
        <v>37</v>
      </c>
      <c r="EC95" s="3" t="e">
        <f>VLOOKUP($A95,RUAL!$C:$E,3,0)</f>
        <v>#N/A</v>
      </c>
      <c r="ED95" s="3" t="s">
        <v>38</v>
      </c>
      <c r="EG95" s="3" t="e">
        <f>VLOOKUP($A95,SVAV!$C:$E,3,0)</f>
        <v>#N/A</v>
      </c>
      <c r="EH95" s="3" t="s">
        <v>39</v>
      </c>
      <c r="EK95" s="3">
        <f>VLOOKUP($A95,SBER!$C:$E,3,0)</f>
        <v>8329.01</v>
      </c>
      <c r="EL95" s="3" t="s">
        <v>40</v>
      </c>
      <c r="EO95" s="3">
        <f>VLOOKUP($A95,SBERP!$C:$E,3,0)</f>
        <v>125.5</v>
      </c>
      <c r="EP95" s="3" t="s">
        <v>41</v>
      </c>
      <c r="ES95" s="3" t="e">
        <f>VLOOKUP($A95,CHMF!$C:$E,3,0)</f>
        <v>#N/A</v>
      </c>
      <c r="ET95" s="3" t="s">
        <v>42</v>
      </c>
      <c r="EW95" s="3" t="e">
        <f>VLOOKUP($A95,AFKS!$C:$E,3,0)</f>
        <v>#N/A</v>
      </c>
      <c r="EX95" s="3" t="s">
        <v>43</v>
      </c>
      <c r="FA95" s="3">
        <f>VLOOKUP($A95,SNGS!$C:$E,3,0)</f>
        <v>16.149000000000001</v>
      </c>
      <c r="FB95" s="3" t="s">
        <v>44</v>
      </c>
      <c r="FE95" s="3">
        <f>VLOOKUP($A95,SNGSP!$C:$E,3,0)</f>
        <v>11.3</v>
      </c>
      <c r="FF95" s="3" t="s">
        <v>45</v>
      </c>
      <c r="FI95" s="3" t="e">
        <f>VLOOKUP($A95,TRMK!$C:$E,3,0)</f>
        <v>#N/A</v>
      </c>
      <c r="FJ95" s="3" t="s">
        <v>46</v>
      </c>
      <c r="FM95" s="3">
        <f>VLOOKUP($A95,TATN!$C:$E,3,0)</f>
        <v>35.42</v>
      </c>
      <c r="FN95" s="3" t="s">
        <v>47</v>
      </c>
      <c r="FQ95" s="3">
        <f>VLOOKUP($A95,TATNP!$C:$E,3,0)</f>
        <v>19.5</v>
      </c>
      <c r="FR95" s="3" t="s">
        <v>48</v>
      </c>
      <c r="FU95" s="3">
        <f>VLOOKUP($A95,TRNFP!$C:$E,3,0)</f>
        <v>17100</v>
      </c>
      <c r="FV95" s="3" t="s">
        <v>49</v>
      </c>
      <c r="FY95" s="3" t="e">
        <f>VLOOKUP($A95,URKA!$C:$E,3,0)</f>
        <v>#N/A</v>
      </c>
      <c r="FZ95" s="3" t="s">
        <v>50</v>
      </c>
      <c r="GC95" s="3" t="e">
        <f>VLOOKUP($A95,FEES!$C:$E,3,0)</f>
        <v>#N/A</v>
      </c>
      <c r="GD95" s="3" t="s">
        <v>51</v>
      </c>
      <c r="GG95" s="3" t="e">
        <f>VLOOKUP($A95,PHOR!$C:$E,3,0)</f>
        <v>#N/A</v>
      </c>
      <c r="GH95" s="3" t="s">
        <v>52</v>
      </c>
      <c r="GK95" s="3" t="e">
        <f>VLOOKUP($A95,GCHE!$C:$E,3,0)</f>
        <v>#N/A</v>
      </c>
      <c r="GL95" s="3" t="s">
        <v>53</v>
      </c>
      <c r="GO95" s="3" t="e">
        <f>VLOOKUP($A95,EONR!$C:$E,3,0)</f>
        <v>#N/A</v>
      </c>
    </row>
    <row r="96" spans="1:197" x14ac:dyDescent="0.45">
      <c r="A96" s="86">
        <v>37921</v>
      </c>
      <c r="B96" s="3" t="s">
        <v>5</v>
      </c>
      <c r="E96" s="3" t="e">
        <f>VLOOKUP($A96,POLY!$C:$E,3,0)</f>
        <v>#N/A</v>
      </c>
      <c r="F96" s="3" t="s">
        <v>6</v>
      </c>
      <c r="I96" s="3" t="e">
        <f>VLOOKUP($A96,YNDX!$C:$E,3,0)</f>
        <v>#N/A</v>
      </c>
      <c r="J96" s="3" t="s">
        <v>7</v>
      </c>
      <c r="M96" s="3" t="e">
        <f>VLOOKUP($A96,ALRS!$C:$E,3,0)</f>
        <v>#N/A</v>
      </c>
      <c r="N96" s="3" t="s">
        <v>8</v>
      </c>
      <c r="Q96" s="3" t="e">
        <f>VLOOKUP($A96,AKRN!$C:$E,3,0)</f>
        <v>#N/A</v>
      </c>
      <c r="R96" s="3" t="s">
        <v>9</v>
      </c>
      <c r="U96" s="3">
        <f>VLOOKUP($A96,AFLT!$C:$E,3,0)</f>
        <v>15.62</v>
      </c>
      <c r="V96" s="3" t="s">
        <v>10</v>
      </c>
      <c r="Y96" s="3" t="e">
        <f>VLOOKUP($A96,BSPB!$C:$E,3,0)</f>
        <v>#N/A</v>
      </c>
      <c r="Z96" s="3" t="s">
        <v>11</v>
      </c>
      <c r="AC96" s="3" t="e">
        <f>VLOOKUP($A96,BANE!$C:$E,3,0)</f>
        <v>#N/A</v>
      </c>
      <c r="AD96" s="3" t="s">
        <v>12</v>
      </c>
      <c r="AG96" s="3" t="e">
        <f>VLOOKUP($A96,BANEP!$C:$E,3,0)</f>
        <v>#N/A</v>
      </c>
      <c r="AH96" s="3" t="s">
        <v>13</v>
      </c>
      <c r="AK96" s="3" t="e">
        <f>VLOOKUP($A96,VTBR!$C:$E,3,0)</f>
        <v>#N/A</v>
      </c>
      <c r="AL96" s="3" t="s">
        <v>14</v>
      </c>
      <c r="AO96" s="3" t="e">
        <f>VLOOKUP($A96,VSMO!$C:$E,3,0)</f>
        <v>#N/A</v>
      </c>
      <c r="AP96" s="3" t="s">
        <v>15</v>
      </c>
      <c r="AS96" s="3" t="e">
        <f>VLOOKUP($A96,GAZP!$C:$E,3,0)</f>
        <v>#N/A</v>
      </c>
      <c r="AT96" s="3" t="s">
        <v>16</v>
      </c>
      <c r="AW96" s="3">
        <f>VLOOKUP($A96,GMKN!$C:$E,3,0)</f>
        <v>1578.5</v>
      </c>
      <c r="AX96" s="3" t="s">
        <v>17</v>
      </c>
      <c r="BA96" s="3" t="e">
        <f>VLOOKUP($A96,DIXY!$C:$E,3,0)</f>
        <v>#N/A</v>
      </c>
      <c r="BB96" s="3" t="s">
        <v>18</v>
      </c>
      <c r="BE96" s="3" t="e">
        <f>VLOOKUP($A96,IRAO!$C:$E,3,0)</f>
        <v>#N/A</v>
      </c>
      <c r="BF96" s="3" t="s">
        <v>19</v>
      </c>
      <c r="BI96" s="3" t="e">
        <f>VLOOKUP($A96,KMAZ!$C:$E,3,0)</f>
        <v>#N/A</v>
      </c>
      <c r="BJ96" s="3" t="s">
        <v>20</v>
      </c>
      <c r="BM96" s="3" t="e">
        <f>VLOOKUP($A96,LSRG!$C:$E,3,0)</f>
        <v>#N/A</v>
      </c>
      <c r="BN96" s="3" t="s">
        <v>21</v>
      </c>
      <c r="BQ96" s="3">
        <f>VLOOKUP($A96,LKOH!$C:$E,3,0)</f>
        <v>609.5</v>
      </c>
      <c r="BR96" s="3" t="s">
        <v>22</v>
      </c>
      <c r="BU96" s="3" t="e">
        <f>VLOOKUP($A96,MVID!$C:$E,3,0)</f>
        <v>#N/A</v>
      </c>
      <c r="BV96" s="3" t="s">
        <v>23</v>
      </c>
      <c r="BY96" s="3" t="e">
        <f>VLOOKUP($A96,MAGN!$C:$E,3,0)</f>
        <v>#N/A</v>
      </c>
      <c r="BZ96" s="3" t="s">
        <v>24</v>
      </c>
      <c r="CC96" s="3">
        <f>VLOOKUP($A96,MTSS!$C:$E,3,0)</f>
        <v>114</v>
      </c>
      <c r="CD96" s="3" t="s">
        <v>25</v>
      </c>
      <c r="CG96" s="3" t="e">
        <f>VLOOKUP($A96,MGNT!$C:$E,3,0)</f>
        <v>#N/A</v>
      </c>
      <c r="CH96" s="3" t="s">
        <v>26</v>
      </c>
      <c r="CK96" s="3" t="e">
        <f>VLOOKUP($A96,MFON!$C:$E,3,0)</f>
        <v>#N/A</v>
      </c>
      <c r="CL96" s="3" t="s">
        <v>27</v>
      </c>
      <c r="CO96" s="3" t="e">
        <f>VLOOKUP($A96,MOEX!$C:$E,3,0)</f>
        <v>#N/A</v>
      </c>
      <c r="CP96" s="3" t="s">
        <v>28</v>
      </c>
      <c r="CS96" s="3" t="e">
        <f>VLOOKUP($A96,MSTT!$C:$E,3,0)</f>
        <v>#N/A</v>
      </c>
      <c r="CT96" s="3" t="s">
        <v>29</v>
      </c>
      <c r="CW96" s="3" t="e">
        <f>VLOOKUP($A96,NLMK!$C:$E,3,0)</f>
        <v>#N/A</v>
      </c>
      <c r="CX96" s="3" t="s">
        <v>30</v>
      </c>
      <c r="DA96" s="3" t="e">
        <f>VLOOKUP($A96,NMTP!$C:$E,3,0)</f>
        <v>#N/A</v>
      </c>
      <c r="DB96" s="3" t="s">
        <v>31</v>
      </c>
      <c r="DE96" s="3" t="e">
        <f>VLOOKUP($A96,NVTK!$C:$E,3,0)</f>
        <v>#N/A</v>
      </c>
      <c r="DF96" s="3" t="s">
        <v>32</v>
      </c>
      <c r="DI96" s="3" t="e">
        <f>VLOOKUP($A96,PIKK!$C:$E,3,0)</f>
        <v>#N/A</v>
      </c>
      <c r="DJ96" s="3" t="s">
        <v>33</v>
      </c>
      <c r="DM96" s="3" t="e">
        <f>VLOOKUP($A96,ROSN!$C:$E,3,0)</f>
        <v>#N/A</v>
      </c>
      <c r="DN96" s="3" t="s">
        <v>34</v>
      </c>
      <c r="DQ96" s="3">
        <f>VLOOKUP($A96,RTKM!$C:$E,3,0)</f>
        <v>54.44</v>
      </c>
      <c r="DR96" s="3" t="s">
        <v>35</v>
      </c>
      <c r="DU96" s="3">
        <f>VLOOKUP($A96,RTKMP!$C:$E,3,0)</f>
        <v>36.35</v>
      </c>
      <c r="DV96" s="3" t="s">
        <v>36</v>
      </c>
      <c r="DY96" s="3" t="e">
        <f>VLOOKUP($A96,HYDR!$C:$E,3,0)</f>
        <v>#N/A</v>
      </c>
      <c r="DZ96" s="3" t="s">
        <v>37</v>
      </c>
      <c r="EC96" s="3" t="e">
        <f>VLOOKUP($A96,RUAL!$C:$E,3,0)</f>
        <v>#N/A</v>
      </c>
      <c r="ED96" s="3" t="s">
        <v>38</v>
      </c>
      <c r="EG96" s="3" t="e">
        <f>VLOOKUP($A96,SVAV!$C:$E,3,0)</f>
        <v>#N/A</v>
      </c>
      <c r="EH96" s="3" t="s">
        <v>39</v>
      </c>
      <c r="EK96" s="3">
        <f>VLOOKUP($A96,SBER!$C:$E,3,0)</f>
        <v>7706.9</v>
      </c>
      <c r="EL96" s="3" t="s">
        <v>40</v>
      </c>
      <c r="EO96" s="3">
        <f>VLOOKUP($A96,SBERP!$C:$E,3,0)</f>
        <v>113.99</v>
      </c>
      <c r="EP96" s="3" t="s">
        <v>41</v>
      </c>
      <c r="ES96" s="3" t="e">
        <f>VLOOKUP($A96,CHMF!$C:$E,3,0)</f>
        <v>#N/A</v>
      </c>
      <c r="ET96" s="3" t="s">
        <v>42</v>
      </c>
      <c r="EW96" s="3" t="e">
        <f>VLOOKUP($A96,AFKS!$C:$E,3,0)</f>
        <v>#N/A</v>
      </c>
      <c r="EX96" s="3" t="s">
        <v>43</v>
      </c>
      <c r="FA96" s="3">
        <f>VLOOKUP($A96,SNGS!$C:$E,3,0)</f>
        <v>14.706</v>
      </c>
      <c r="FB96" s="3" t="s">
        <v>44</v>
      </c>
      <c r="FE96" s="3">
        <f>VLOOKUP($A96,SNGSP!$C:$E,3,0)</f>
        <v>9.8190000000000008</v>
      </c>
      <c r="FF96" s="3" t="s">
        <v>45</v>
      </c>
      <c r="FI96" s="3" t="e">
        <f>VLOOKUP($A96,TRMK!$C:$E,3,0)</f>
        <v>#N/A</v>
      </c>
      <c r="FJ96" s="3" t="s">
        <v>46</v>
      </c>
      <c r="FM96" s="3">
        <f>VLOOKUP($A96,TATN!$C:$E,3,0)</f>
        <v>31.4</v>
      </c>
      <c r="FN96" s="3" t="s">
        <v>47</v>
      </c>
      <c r="FQ96" s="3">
        <f>VLOOKUP($A96,TATNP!$C:$E,3,0)</f>
        <v>17.34</v>
      </c>
      <c r="FR96" s="3" t="s">
        <v>48</v>
      </c>
      <c r="FU96" s="3">
        <f>VLOOKUP($A96,TRNFP!$C:$E,3,0)</f>
        <v>14830</v>
      </c>
      <c r="FV96" s="3" t="s">
        <v>49</v>
      </c>
      <c r="FY96" s="3" t="e">
        <f>VLOOKUP($A96,URKA!$C:$E,3,0)</f>
        <v>#N/A</v>
      </c>
      <c r="FZ96" s="3" t="s">
        <v>50</v>
      </c>
      <c r="GC96" s="3" t="e">
        <f>VLOOKUP($A96,FEES!$C:$E,3,0)</f>
        <v>#N/A</v>
      </c>
      <c r="GD96" s="3" t="s">
        <v>51</v>
      </c>
      <c r="GG96" s="3" t="e">
        <f>VLOOKUP($A96,PHOR!$C:$E,3,0)</f>
        <v>#N/A</v>
      </c>
      <c r="GH96" s="3" t="s">
        <v>52</v>
      </c>
      <c r="GK96" s="3" t="e">
        <f>VLOOKUP($A96,GCHE!$C:$E,3,0)</f>
        <v>#N/A</v>
      </c>
      <c r="GL96" s="3" t="s">
        <v>53</v>
      </c>
      <c r="GO96" s="3" t="e">
        <f>VLOOKUP($A96,EONR!$C:$E,3,0)</f>
        <v>#N/A</v>
      </c>
    </row>
    <row r="97" spans="1:197" x14ac:dyDescent="0.45">
      <c r="A97" s="86">
        <v>37928</v>
      </c>
      <c r="B97" s="3" t="s">
        <v>5</v>
      </c>
      <c r="E97" s="3" t="e">
        <f>VLOOKUP($A97,POLY!$C:$E,3,0)</f>
        <v>#N/A</v>
      </c>
      <c r="F97" s="3" t="s">
        <v>6</v>
      </c>
      <c r="I97" s="3" t="e">
        <f>VLOOKUP($A97,YNDX!$C:$E,3,0)</f>
        <v>#N/A</v>
      </c>
      <c r="J97" s="3" t="s">
        <v>7</v>
      </c>
      <c r="M97" s="3" t="e">
        <f>VLOOKUP($A97,ALRS!$C:$E,3,0)</f>
        <v>#N/A</v>
      </c>
      <c r="N97" s="3" t="s">
        <v>8</v>
      </c>
      <c r="Q97" s="3" t="e">
        <f>VLOOKUP($A97,AKRN!$C:$E,3,0)</f>
        <v>#N/A</v>
      </c>
      <c r="R97" s="3" t="s">
        <v>9</v>
      </c>
      <c r="U97" s="3">
        <f>VLOOKUP($A97,AFLT!$C:$E,3,0)</f>
        <v>16.739999999999998</v>
      </c>
      <c r="V97" s="3" t="s">
        <v>10</v>
      </c>
      <c r="Y97" s="3" t="e">
        <f>VLOOKUP($A97,BSPB!$C:$E,3,0)</f>
        <v>#N/A</v>
      </c>
      <c r="Z97" s="3" t="s">
        <v>11</v>
      </c>
      <c r="AC97" s="3" t="e">
        <f>VLOOKUP($A97,BANE!$C:$E,3,0)</f>
        <v>#N/A</v>
      </c>
      <c r="AD97" s="3" t="s">
        <v>12</v>
      </c>
      <c r="AG97" s="3" t="e">
        <f>VLOOKUP($A97,BANEP!$C:$E,3,0)</f>
        <v>#N/A</v>
      </c>
      <c r="AH97" s="3" t="s">
        <v>13</v>
      </c>
      <c r="AK97" s="3" t="e">
        <f>VLOOKUP($A97,VTBR!$C:$E,3,0)</f>
        <v>#N/A</v>
      </c>
      <c r="AL97" s="3" t="s">
        <v>14</v>
      </c>
      <c r="AO97" s="3" t="e">
        <f>VLOOKUP($A97,VSMO!$C:$E,3,0)</f>
        <v>#N/A</v>
      </c>
      <c r="AP97" s="3" t="s">
        <v>15</v>
      </c>
      <c r="AS97" s="3" t="e">
        <f>VLOOKUP($A97,GAZP!$C:$E,3,0)</f>
        <v>#N/A</v>
      </c>
      <c r="AT97" s="3" t="s">
        <v>16</v>
      </c>
      <c r="AW97" s="3">
        <f>VLOOKUP($A97,GMKN!$C:$E,3,0)</f>
        <v>1700</v>
      </c>
      <c r="AX97" s="3" t="s">
        <v>17</v>
      </c>
      <c r="BA97" s="3" t="e">
        <f>VLOOKUP($A97,DIXY!$C:$E,3,0)</f>
        <v>#N/A</v>
      </c>
      <c r="BB97" s="3" t="s">
        <v>18</v>
      </c>
      <c r="BE97" s="3" t="e">
        <f>VLOOKUP($A97,IRAO!$C:$E,3,0)</f>
        <v>#N/A</v>
      </c>
      <c r="BF97" s="3" t="s">
        <v>19</v>
      </c>
      <c r="BI97" s="3" t="e">
        <f>VLOOKUP($A97,KMAZ!$C:$E,3,0)</f>
        <v>#N/A</v>
      </c>
      <c r="BJ97" s="3" t="s">
        <v>20</v>
      </c>
      <c r="BM97" s="3" t="e">
        <f>VLOOKUP($A97,LSRG!$C:$E,3,0)</f>
        <v>#N/A</v>
      </c>
      <c r="BN97" s="3" t="s">
        <v>21</v>
      </c>
      <c r="BQ97" s="3">
        <f>VLOOKUP($A97,LKOH!$C:$E,3,0)</f>
        <v>634.65</v>
      </c>
      <c r="BR97" s="3" t="s">
        <v>22</v>
      </c>
      <c r="BU97" s="3" t="e">
        <f>VLOOKUP($A97,MVID!$C:$E,3,0)</f>
        <v>#N/A</v>
      </c>
      <c r="BV97" s="3" t="s">
        <v>23</v>
      </c>
      <c r="BY97" s="3" t="e">
        <f>VLOOKUP($A97,MAGN!$C:$E,3,0)</f>
        <v>#N/A</v>
      </c>
      <c r="BZ97" s="3" t="s">
        <v>24</v>
      </c>
      <c r="CC97" s="3">
        <f>VLOOKUP($A97,MTSS!$C:$E,3,0)</f>
        <v>119.19</v>
      </c>
      <c r="CD97" s="3" t="s">
        <v>25</v>
      </c>
      <c r="CG97" s="3" t="e">
        <f>VLOOKUP($A97,MGNT!$C:$E,3,0)</f>
        <v>#N/A</v>
      </c>
      <c r="CH97" s="3" t="s">
        <v>26</v>
      </c>
      <c r="CK97" s="3" t="e">
        <f>VLOOKUP($A97,MFON!$C:$E,3,0)</f>
        <v>#N/A</v>
      </c>
      <c r="CL97" s="3" t="s">
        <v>27</v>
      </c>
      <c r="CO97" s="3" t="e">
        <f>VLOOKUP($A97,MOEX!$C:$E,3,0)</f>
        <v>#N/A</v>
      </c>
      <c r="CP97" s="3" t="s">
        <v>28</v>
      </c>
      <c r="CS97" s="3" t="e">
        <f>VLOOKUP($A97,MSTT!$C:$E,3,0)</f>
        <v>#N/A</v>
      </c>
      <c r="CT97" s="3" t="s">
        <v>29</v>
      </c>
      <c r="CW97" s="3" t="e">
        <f>VLOOKUP($A97,NLMK!$C:$E,3,0)</f>
        <v>#N/A</v>
      </c>
      <c r="CX97" s="3" t="s">
        <v>30</v>
      </c>
      <c r="DA97" s="3" t="e">
        <f>VLOOKUP($A97,NMTP!$C:$E,3,0)</f>
        <v>#N/A</v>
      </c>
      <c r="DB97" s="3" t="s">
        <v>31</v>
      </c>
      <c r="DE97" s="3" t="e">
        <f>VLOOKUP($A97,NVTK!$C:$E,3,0)</f>
        <v>#N/A</v>
      </c>
      <c r="DF97" s="3" t="s">
        <v>32</v>
      </c>
      <c r="DI97" s="3" t="e">
        <f>VLOOKUP($A97,PIKK!$C:$E,3,0)</f>
        <v>#N/A</v>
      </c>
      <c r="DJ97" s="3" t="s">
        <v>33</v>
      </c>
      <c r="DM97" s="3" t="e">
        <f>VLOOKUP($A97,ROSN!$C:$E,3,0)</f>
        <v>#N/A</v>
      </c>
      <c r="DN97" s="3" t="s">
        <v>34</v>
      </c>
      <c r="DQ97" s="3">
        <f>VLOOKUP($A97,RTKM!$C:$E,3,0)</f>
        <v>58.9</v>
      </c>
      <c r="DR97" s="3" t="s">
        <v>35</v>
      </c>
      <c r="DU97" s="3">
        <f>VLOOKUP($A97,RTKMP!$C:$E,3,0)</f>
        <v>37.47</v>
      </c>
      <c r="DV97" s="3" t="s">
        <v>36</v>
      </c>
      <c r="DY97" s="3" t="e">
        <f>VLOOKUP($A97,HYDR!$C:$E,3,0)</f>
        <v>#N/A</v>
      </c>
      <c r="DZ97" s="3" t="s">
        <v>37</v>
      </c>
      <c r="EC97" s="3" t="e">
        <f>VLOOKUP($A97,RUAL!$C:$E,3,0)</f>
        <v>#N/A</v>
      </c>
      <c r="ED97" s="3" t="s">
        <v>38</v>
      </c>
      <c r="EG97" s="3" t="e">
        <f>VLOOKUP($A97,SVAV!$C:$E,3,0)</f>
        <v>#N/A</v>
      </c>
      <c r="EH97" s="3" t="s">
        <v>39</v>
      </c>
      <c r="EK97" s="3">
        <f>VLOOKUP($A97,SBER!$C:$E,3,0)</f>
        <v>7860</v>
      </c>
      <c r="EL97" s="3" t="s">
        <v>40</v>
      </c>
      <c r="EO97" s="3">
        <f>VLOOKUP($A97,SBERP!$C:$E,3,0)</f>
        <v>115.83</v>
      </c>
      <c r="EP97" s="3" t="s">
        <v>41</v>
      </c>
      <c r="ES97" s="3" t="e">
        <f>VLOOKUP($A97,CHMF!$C:$E,3,0)</f>
        <v>#N/A</v>
      </c>
      <c r="ET97" s="3" t="s">
        <v>42</v>
      </c>
      <c r="EW97" s="3" t="e">
        <f>VLOOKUP($A97,AFKS!$C:$E,3,0)</f>
        <v>#N/A</v>
      </c>
      <c r="EX97" s="3" t="s">
        <v>43</v>
      </c>
      <c r="FA97" s="3">
        <f>VLOOKUP($A97,SNGS!$C:$E,3,0)</f>
        <v>16.09</v>
      </c>
      <c r="FB97" s="3" t="s">
        <v>44</v>
      </c>
      <c r="FE97" s="3">
        <f>VLOOKUP($A97,SNGSP!$C:$E,3,0)</f>
        <v>10.32</v>
      </c>
      <c r="FF97" s="3" t="s">
        <v>45</v>
      </c>
      <c r="FI97" s="3" t="e">
        <f>VLOOKUP($A97,TRMK!$C:$E,3,0)</f>
        <v>#N/A</v>
      </c>
      <c r="FJ97" s="3" t="s">
        <v>46</v>
      </c>
      <c r="FM97" s="3">
        <f>VLOOKUP($A97,TATN!$C:$E,3,0)</f>
        <v>32.1</v>
      </c>
      <c r="FN97" s="3" t="s">
        <v>47</v>
      </c>
      <c r="FQ97" s="3">
        <f>VLOOKUP($A97,TATNP!$C:$E,3,0)</f>
        <v>17.888999999999999</v>
      </c>
      <c r="FR97" s="3" t="s">
        <v>48</v>
      </c>
      <c r="FU97" s="3">
        <f>VLOOKUP($A97,TRNFP!$C:$E,3,0)</f>
        <v>15800</v>
      </c>
      <c r="FV97" s="3" t="s">
        <v>49</v>
      </c>
      <c r="FY97" s="3" t="e">
        <f>VLOOKUP($A97,URKA!$C:$E,3,0)</f>
        <v>#N/A</v>
      </c>
      <c r="FZ97" s="3" t="s">
        <v>50</v>
      </c>
      <c r="GC97" s="3" t="e">
        <f>VLOOKUP($A97,FEES!$C:$E,3,0)</f>
        <v>#N/A</v>
      </c>
      <c r="GD97" s="3" t="s">
        <v>51</v>
      </c>
      <c r="GG97" s="3" t="e">
        <f>VLOOKUP($A97,PHOR!$C:$E,3,0)</f>
        <v>#N/A</v>
      </c>
      <c r="GH97" s="3" t="s">
        <v>52</v>
      </c>
      <c r="GK97" s="3" t="e">
        <f>VLOOKUP($A97,GCHE!$C:$E,3,0)</f>
        <v>#N/A</v>
      </c>
      <c r="GL97" s="3" t="s">
        <v>53</v>
      </c>
      <c r="GO97" s="3" t="e">
        <f>VLOOKUP($A97,EONR!$C:$E,3,0)</f>
        <v>#N/A</v>
      </c>
    </row>
    <row r="98" spans="1:197" x14ac:dyDescent="0.45">
      <c r="A98" s="86">
        <v>37935</v>
      </c>
      <c r="B98" s="3" t="s">
        <v>5</v>
      </c>
      <c r="E98" s="3" t="e">
        <f>VLOOKUP($A98,POLY!$C:$E,3,0)</f>
        <v>#N/A</v>
      </c>
      <c r="F98" s="3" t="s">
        <v>6</v>
      </c>
      <c r="I98" s="3" t="e">
        <f>VLOOKUP($A98,YNDX!$C:$E,3,0)</f>
        <v>#N/A</v>
      </c>
      <c r="J98" s="3" t="s">
        <v>7</v>
      </c>
      <c r="M98" s="3" t="e">
        <f>VLOOKUP($A98,ALRS!$C:$E,3,0)</f>
        <v>#N/A</v>
      </c>
      <c r="N98" s="3" t="s">
        <v>8</v>
      </c>
      <c r="Q98" s="3" t="e">
        <f>VLOOKUP($A98,AKRN!$C:$E,3,0)</f>
        <v>#N/A</v>
      </c>
      <c r="R98" s="3" t="s">
        <v>9</v>
      </c>
      <c r="U98" s="3">
        <f>VLOOKUP($A98,AFLT!$C:$E,3,0)</f>
        <v>16</v>
      </c>
      <c r="V98" s="3" t="s">
        <v>10</v>
      </c>
      <c r="Y98" s="3" t="e">
        <f>VLOOKUP($A98,BSPB!$C:$E,3,0)</f>
        <v>#N/A</v>
      </c>
      <c r="Z98" s="3" t="s">
        <v>11</v>
      </c>
      <c r="AC98" s="3" t="e">
        <f>VLOOKUP($A98,BANE!$C:$E,3,0)</f>
        <v>#N/A</v>
      </c>
      <c r="AD98" s="3" t="s">
        <v>12</v>
      </c>
      <c r="AG98" s="3" t="e">
        <f>VLOOKUP($A98,BANEP!$C:$E,3,0)</f>
        <v>#N/A</v>
      </c>
      <c r="AH98" s="3" t="s">
        <v>13</v>
      </c>
      <c r="AK98" s="3" t="e">
        <f>VLOOKUP($A98,VTBR!$C:$E,3,0)</f>
        <v>#N/A</v>
      </c>
      <c r="AL98" s="3" t="s">
        <v>14</v>
      </c>
      <c r="AO98" s="3" t="e">
        <f>VLOOKUP($A98,VSMO!$C:$E,3,0)</f>
        <v>#N/A</v>
      </c>
      <c r="AP98" s="3" t="s">
        <v>15</v>
      </c>
      <c r="AS98" s="3" t="e">
        <f>VLOOKUP($A98,GAZP!$C:$E,3,0)</f>
        <v>#N/A</v>
      </c>
      <c r="AT98" s="3" t="s">
        <v>16</v>
      </c>
      <c r="AW98" s="3">
        <f>VLOOKUP($A98,GMKN!$C:$E,3,0)</f>
        <v>1584.2</v>
      </c>
      <c r="AX98" s="3" t="s">
        <v>17</v>
      </c>
      <c r="BA98" s="3" t="e">
        <f>VLOOKUP($A98,DIXY!$C:$E,3,0)</f>
        <v>#N/A</v>
      </c>
      <c r="BB98" s="3" t="s">
        <v>18</v>
      </c>
      <c r="BE98" s="3" t="e">
        <f>VLOOKUP($A98,IRAO!$C:$E,3,0)</f>
        <v>#N/A</v>
      </c>
      <c r="BF98" s="3" t="s">
        <v>19</v>
      </c>
      <c r="BI98" s="3" t="e">
        <f>VLOOKUP($A98,KMAZ!$C:$E,3,0)</f>
        <v>#N/A</v>
      </c>
      <c r="BJ98" s="3" t="s">
        <v>20</v>
      </c>
      <c r="BM98" s="3" t="e">
        <f>VLOOKUP($A98,LSRG!$C:$E,3,0)</f>
        <v>#N/A</v>
      </c>
      <c r="BN98" s="3" t="s">
        <v>21</v>
      </c>
      <c r="BQ98" s="3">
        <f>VLOOKUP($A98,LKOH!$C:$E,3,0)</f>
        <v>621.61</v>
      </c>
      <c r="BR98" s="3" t="s">
        <v>22</v>
      </c>
      <c r="BU98" s="3" t="e">
        <f>VLOOKUP($A98,MVID!$C:$E,3,0)</f>
        <v>#N/A</v>
      </c>
      <c r="BV98" s="3" t="s">
        <v>23</v>
      </c>
      <c r="BY98" s="3" t="e">
        <f>VLOOKUP($A98,MAGN!$C:$E,3,0)</f>
        <v>#N/A</v>
      </c>
      <c r="BZ98" s="3" t="s">
        <v>24</v>
      </c>
      <c r="CC98" s="3">
        <f>VLOOKUP($A98,MTSS!$C:$E,3,0)</f>
        <v>120.5</v>
      </c>
      <c r="CD98" s="3" t="s">
        <v>25</v>
      </c>
      <c r="CG98" s="3" t="e">
        <f>VLOOKUP($A98,MGNT!$C:$E,3,0)</f>
        <v>#N/A</v>
      </c>
      <c r="CH98" s="3" t="s">
        <v>26</v>
      </c>
      <c r="CK98" s="3" t="e">
        <f>VLOOKUP($A98,MFON!$C:$E,3,0)</f>
        <v>#N/A</v>
      </c>
      <c r="CL98" s="3" t="s">
        <v>27</v>
      </c>
      <c r="CO98" s="3" t="e">
        <f>VLOOKUP($A98,MOEX!$C:$E,3,0)</f>
        <v>#N/A</v>
      </c>
      <c r="CP98" s="3" t="s">
        <v>28</v>
      </c>
      <c r="CS98" s="3" t="e">
        <f>VLOOKUP($A98,MSTT!$C:$E,3,0)</f>
        <v>#N/A</v>
      </c>
      <c r="CT98" s="3" t="s">
        <v>29</v>
      </c>
      <c r="CW98" s="3" t="e">
        <f>VLOOKUP($A98,NLMK!$C:$E,3,0)</f>
        <v>#N/A</v>
      </c>
      <c r="CX98" s="3" t="s">
        <v>30</v>
      </c>
      <c r="DA98" s="3" t="e">
        <f>VLOOKUP($A98,NMTP!$C:$E,3,0)</f>
        <v>#N/A</v>
      </c>
      <c r="DB98" s="3" t="s">
        <v>31</v>
      </c>
      <c r="DE98" s="3" t="e">
        <f>VLOOKUP($A98,NVTK!$C:$E,3,0)</f>
        <v>#N/A</v>
      </c>
      <c r="DF98" s="3" t="s">
        <v>32</v>
      </c>
      <c r="DI98" s="3" t="e">
        <f>VLOOKUP($A98,PIKK!$C:$E,3,0)</f>
        <v>#N/A</v>
      </c>
      <c r="DJ98" s="3" t="s">
        <v>33</v>
      </c>
      <c r="DM98" s="3" t="e">
        <f>VLOOKUP($A98,ROSN!$C:$E,3,0)</f>
        <v>#N/A</v>
      </c>
      <c r="DN98" s="3" t="s">
        <v>34</v>
      </c>
      <c r="DQ98" s="3">
        <f>VLOOKUP($A98,RTKM!$C:$E,3,0)</f>
        <v>56.9</v>
      </c>
      <c r="DR98" s="3" t="s">
        <v>35</v>
      </c>
      <c r="DU98" s="3">
        <f>VLOOKUP($A98,RTKMP!$C:$E,3,0)</f>
        <v>35.97</v>
      </c>
      <c r="DV98" s="3" t="s">
        <v>36</v>
      </c>
      <c r="DY98" s="3" t="e">
        <f>VLOOKUP($A98,HYDR!$C:$E,3,0)</f>
        <v>#N/A</v>
      </c>
      <c r="DZ98" s="3" t="s">
        <v>37</v>
      </c>
      <c r="EC98" s="3" t="e">
        <f>VLOOKUP($A98,RUAL!$C:$E,3,0)</f>
        <v>#N/A</v>
      </c>
      <c r="ED98" s="3" t="s">
        <v>38</v>
      </c>
      <c r="EG98" s="3" t="e">
        <f>VLOOKUP($A98,SVAV!$C:$E,3,0)</f>
        <v>#N/A</v>
      </c>
      <c r="EH98" s="3" t="s">
        <v>39</v>
      </c>
      <c r="EK98" s="3">
        <f>VLOOKUP($A98,SBER!$C:$E,3,0)</f>
        <v>7500.02</v>
      </c>
      <c r="EL98" s="3" t="s">
        <v>40</v>
      </c>
      <c r="EO98" s="3">
        <f>VLOOKUP($A98,SBERP!$C:$E,3,0)</f>
        <v>109.7</v>
      </c>
      <c r="EP98" s="3" t="s">
        <v>41</v>
      </c>
      <c r="ES98" s="3" t="e">
        <f>VLOOKUP($A98,CHMF!$C:$E,3,0)</f>
        <v>#N/A</v>
      </c>
      <c r="ET98" s="3" t="s">
        <v>42</v>
      </c>
      <c r="EW98" s="3" t="e">
        <f>VLOOKUP($A98,AFKS!$C:$E,3,0)</f>
        <v>#N/A</v>
      </c>
      <c r="EX98" s="3" t="s">
        <v>43</v>
      </c>
      <c r="FA98" s="3">
        <f>VLOOKUP($A98,SNGS!$C:$E,3,0)</f>
        <v>15.225</v>
      </c>
      <c r="FB98" s="3" t="s">
        <v>44</v>
      </c>
      <c r="FE98" s="3">
        <f>VLOOKUP($A98,SNGSP!$C:$E,3,0)</f>
        <v>9.6489999999999991</v>
      </c>
      <c r="FF98" s="3" t="s">
        <v>45</v>
      </c>
      <c r="FI98" s="3" t="e">
        <f>VLOOKUP($A98,TRMK!$C:$E,3,0)</f>
        <v>#N/A</v>
      </c>
      <c r="FJ98" s="3" t="s">
        <v>46</v>
      </c>
      <c r="FM98" s="3">
        <f>VLOOKUP($A98,TATN!$C:$E,3,0)</f>
        <v>29.71</v>
      </c>
      <c r="FN98" s="3" t="s">
        <v>47</v>
      </c>
      <c r="FQ98" s="3">
        <f>VLOOKUP($A98,TATNP!$C:$E,3,0)</f>
        <v>16.75</v>
      </c>
      <c r="FR98" s="3" t="s">
        <v>48</v>
      </c>
      <c r="FU98" s="3">
        <f>VLOOKUP($A98,TRNFP!$C:$E,3,0)</f>
        <v>15399</v>
      </c>
      <c r="FV98" s="3" t="s">
        <v>49</v>
      </c>
      <c r="FY98" s="3" t="e">
        <f>VLOOKUP($A98,URKA!$C:$E,3,0)</f>
        <v>#N/A</v>
      </c>
      <c r="FZ98" s="3" t="s">
        <v>50</v>
      </c>
      <c r="GC98" s="3" t="e">
        <f>VLOOKUP($A98,FEES!$C:$E,3,0)</f>
        <v>#N/A</v>
      </c>
      <c r="GD98" s="3" t="s">
        <v>51</v>
      </c>
      <c r="GG98" s="3" t="e">
        <f>VLOOKUP($A98,PHOR!$C:$E,3,0)</f>
        <v>#N/A</v>
      </c>
      <c r="GH98" s="3" t="s">
        <v>52</v>
      </c>
      <c r="GK98" s="3" t="e">
        <f>VLOOKUP($A98,GCHE!$C:$E,3,0)</f>
        <v>#N/A</v>
      </c>
      <c r="GL98" s="3" t="s">
        <v>53</v>
      </c>
      <c r="GO98" s="3" t="e">
        <f>VLOOKUP($A98,EONR!$C:$E,3,0)</f>
        <v>#N/A</v>
      </c>
    </row>
    <row r="99" spans="1:197" x14ac:dyDescent="0.45">
      <c r="A99" s="86">
        <v>37942</v>
      </c>
      <c r="B99" s="3" t="s">
        <v>5</v>
      </c>
      <c r="E99" s="3" t="e">
        <f>VLOOKUP($A99,POLY!$C:$E,3,0)</f>
        <v>#N/A</v>
      </c>
      <c r="F99" s="3" t="s">
        <v>6</v>
      </c>
      <c r="I99" s="3" t="e">
        <f>VLOOKUP($A99,YNDX!$C:$E,3,0)</f>
        <v>#N/A</v>
      </c>
      <c r="J99" s="3" t="s">
        <v>7</v>
      </c>
      <c r="M99" s="3" t="e">
        <f>VLOOKUP($A99,ALRS!$C:$E,3,0)</f>
        <v>#N/A</v>
      </c>
      <c r="N99" s="3" t="s">
        <v>8</v>
      </c>
      <c r="Q99" s="3" t="e">
        <f>VLOOKUP($A99,AKRN!$C:$E,3,0)</f>
        <v>#N/A</v>
      </c>
      <c r="R99" s="3" t="s">
        <v>9</v>
      </c>
      <c r="U99" s="3">
        <f>VLOOKUP($A99,AFLT!$C:$E,3,0)</f>
        <v>15.3</v>
      </c>
      <c r="V99" s="3" t="s">
        <v>10</v>
      </c>
      <c r="Y99" s="3" t="e">
        <f>VLOOKUP($A99,BSPB!$C:$E,3,0)</f>
        <v>#N/A</v>
      </c>
      <c r="Z99" s="3" t="s">
        <v>11</v>
      </c>
      <c r="AC99" s="3" t="e">
        <f>VLOOKUP($A99,BANE!$C:$E,3,0)</f>
        <v>#N/A</v>
      </c>
      <c r="AD99" s="3" t="s">
        <v>12</v>
      </c>
      <c r="AG99" s="3" t="e">
        <f>VLOOKUP($A99,BANEP!$C:$E,3,0)</f>
        <v>#N/A</v>
      </c>
      <c r="AH99" s="3" t="s">
        <v>13</v>
      </c>
      <c r="AK99" s="3" t="e">
        <f>VLOOKUP($A99,VTBR!$C:$E,3,0)</f>
        <v>#N/A</v>
      </c>
      <c r="AL99" s="3" t="s">
        <v>14</v>
      </c>
      <c r="AO99" s="3" t="e">
        <f>VLOOKUP($A99,VSMO!$C:$E,3,0)</f>
        <v>#N/A</v>
      </c>
      <c r="AP99" s="3" t="s">
        <v>15</v>
      </c>
      <c r="AS99" s="3" t="e">
        <f>VLOOKUP($A99,GAZP!$C:$E,3,0)</f>
        <v>#N/A</v>
      </c>
      <c r="AT99" s="3" t="s">
        <v>16</v>
      </c>
      <c r="AW99" s="3">
        <f>VLOOKUP($A99,GMKN!$C:$E,3,0)</f>
        <v>1565</v>
      </c>
      <c r="AX99" s="3" t="s">
        <v>17</v>
      </c>
      <c r="BA99" s="3" t="e">
        <f>VLOOKUP($A99,DIXY!$C:$E,3,0)</f>
        <v>#N/A</v>
      </c>
      <c r="BB99" s="3" t="s">
        <v>18</v>
      </c>
      <c r="BE99" s="3" t="e">
        <f>VLOOKUP($A99,IRAO!$C:$E,3,0)</f>
        <v>#N/A</v>
      </c>
      <c r="BF99" s="3" t="s">
        <v>19</v>
      </c>
      <c r="BI99" s="3" t="e">
        <f>VLOOKUP($A99,KMAZ!$C:$E,3,0)</f>
        <v>#N/A</v>
      </c>
      <c r="BJ99" s="3" t="s">
        <v>20</v>
      </c>
      <c r="BM99" s="3" t="e">
        <f>VLOOKUP($A99,LSRG!$C:$E,3,0)</f>
        <v>#N/A</v>
      </c>
      <c r="BN99" s="3" t="s">
        <v>21</v>
      </c>
      <c r="BQ99" s="3">
        <f>VLOOKUP($A99,LKOH!$C:$E,3,0)</f>
        <v>615</v>
      </c>
      <c r="BR99" s="3" t="s">
        <v>22</v>
      </c>
      <c r="BU99" s="3" t="e">
        <f>VLOOKUP($A99,MVID!$C:$E,3,0)</f>
        <v>#N/A</v>
      </c>
      <c r="BV99" s="3" t="s">
        <v>23</v>
      </c>
      <c r="BY99" s="3" t="e">
        <f>VLOOKUP($A99,MAGN!$C:$E,3,0)</f>
        <v>#N/A</v>
      </c>
      <c r="BZ99" s="3" t="s">
        <v>24</v>
      </c>
      <c r="CC99" s="3">
        <f>VLOOKUP($A99,MTSS!$C:$E,3,0)</f>
        <v>110</v>
      </c>
      <c r="CD99" s="3" t="s">
        <v>25</v>
      </c>
      <c r="CG99" s="3" t="e">
        <f>VLOOKUP($A99,MGNT!$C:$E,3,0)</f>
        <v>#N/A</v>
      </c>
      <c r="CH99" s="3" t="s">
        <v>26</v>
      </c>
      <c r="CK99" s="3" t="e">
        <f>VLOOKUP($A99,MFON!$C:$E,3,0)</f>
        <v>#N/A</v>
      </c>
      <c r="CL99" s="3" t="s">
        <v>27</v>
      </c>
      <c r="CO99" s="3" t="e">
        <f>VLOOKUP($A99,MOEX!$C:$E,3,0)</f>
        <v>#N/A</v>
      </c>
      <c r="CP99" s="3" t="s">
        <v>28</v>
      </c>
      <c r="CS99" s="3" t="e">
        <f>VLOOKUP($A99,MSTT!$C:$E,3,0)</f>
        <v>#N/A</v>
      </c>
      <c r="CT99" s="3" t="s">
        <v>29</v>
      </c>
      <c r="CW99" s="3" t="e">
        <f>VLOOKUP($A99,NLMK!$C:$E,3,0)</f>
        <v>#N/A</v>
      </c>
      <c r="CX99" s="3" t="s">
        <v>30</v>
      </c>
      <c r="DA99" s="3" t="e">
        <f>VLOOKUP($A99,NMTP!$C:$E,3,0)</f>
        <v>#N/A</v>
      </c>
      <c r="DB99" s="3" t="s">
        <v>31</v>
      </c>
      <c r="DE99" s="3" t="e">
        <f>VLOOKUP($A99,NVTK!$C:$E,3,0)</f>
        <v>#N/A</v>
      </c>
      <c r="DF99" s="3" t="s">
        <v>32</v>
      </c>
      <c r="DI99" s="3" t="e">
        <f>VLOOKUP($A99,PIKK!$C:$E,3,0)</f>
        <v>#N/A</v>
      </c>
      <c r="DJ99" s="3" t="s">
        <v>33</v>
      </c>
      <c r="DM99" s="3" t="e">
        <f>VLOOKUP($A99,ROSN!$C:$E,3,0)</f>
        <v>#N/A</v>
      </c>
      <c r="DN99" s="3" t="s">
        <v>34</v>
      </c>
      <c r="DQ99" s="3">
        <f>VLOOKUP($A99,RTKM!$C:$E,3,0)</f>
        <v>54.62</v>
      </c>
      <c r="DR99" s="3" t="s">
        <v>35</v>
      </c>
      <c r="DU99" s="3">
        <f>VLOOKUP($A99,RTKMP!$C:$E,3,0)</f>
        <v>35.409999999999997</v>
      </c>
      <c r="DV99" s="3" t="s">
        <v>36</v>
      </c>
      <c r="DY99" s="3" t="e">
        <f>VLOOKUP($A99,HYDR!$C:$E,3,0)</f>
        <v>#N/A</v>
      </c>
      <c r="DZ99" s="3" t="s">
        <v>37</v>
      </c>
      <c r="EC99" s="3" t="e">
        <f>VLOOKUP($A99,RUAL!$C:$E,3,0)</f>
        <v>#N/A</v>
      </c>
      <c r="ED99" s="3" t="s">
        <v>38</v>
      </c>
      <c r="EG99" s="3" t="e">
        <f>VLOOKUP($A99,SVAV!$C:$E,3,0)</f>
        <v>#N/A</v>
      </c>
      <c r="EH99" s="3" t="s">
        <v>39</v>
      </c>
      <c r="EK99" s="3">
        <f>VLOOKUP($A99,SBER!$C:$E,3,0)</f>
        <v>7255</v>
      </c>
      <c r="EL99" s="3" t="s">
        <v>40</v>
      </c>
      <c r="EO99" s="3">
        <f>VLOOKUP($A99,SBERP!$C:$E,3,0)</f>
        <v>103.3</v>
      </c>
      <c r="EP99" s="3" t="s">
        <v>41</v>
      </c>
      <c r="ES99" s="3" t="e">
        <f>VLOOKUP($A99,CHMF!$C:$E,3,0)</f>
        <v>#N/A</v>
      </c>
      <c r="ET99" s="3" t="s">
        <v>42</v>
      </c>
      <c r="EW99" s="3" t="e">
        <f>VLOOKUP($A99,AFKS!$C:$E,3,0)</f>
        <v>#N/A</v>
      </c>
      <c r="EX99" s="3" t="s">
        <v>43</v>
      </c>
      <c r="FA99" s="3">
        <f>VLOOKUP($A99,SNGS!$C:$E,3,0)</f>
        <v>14.64</v>
      </c>
      <c r="FB99" s="3" t="s">
        <v>44</v>
      </c>
      <c r="FE99" s="3">
        <f>VLOOKUP($A99,SNGSP!$C:$E,3,0)</f>
        <v>9.1560000000000006</v>
      </c>
      <c r="FF99" s="3" t="s">
        <v>45</v>
      </c>
      <c r="FI99" s="3" t="e">
        <f>VLOOKUP($A99,TRMK!$C:$E,3,0)</f>
        <v>#N/A</v>
      </c>
      <c r="FJ99" s="3" t="s">
        <v>46</v>
      </c>
      <c r="FM99" s="3">
        <f>VLOOKUP($A99,TATN!$C:$E,3,0)</f>
        <v>28.4</v>
      </c>
      <c r="FN99" s="3" t="s">
        <v>47</v>
      </c>
      <c r="FQ99" s="3">
        <f>VLOOKUP($A99,TATNP!$C:$E,3,0)</f>
        <v>16.138999999999999</v>
      </c>
      <c r="FR99" s="3" t="s">
        <v>48</v>
      </c>
      <c r="FU99" s="3">
        <f>VLOOKUP($A99,TRNFP!$C:$E,3,0)</f>
        <v>14385</v>
      </c>
      <c r="FV99" s="3" t="s">
        <v>49</v>
      </c>
      <c r="FY99" s="3" t="e">
        <f>VLOOKUP($A99,URKA!$C:$E,3,0)</f>
        <v>#N/A</v>
      </c>
      <c r="FZ99" s="3" t="s">
        <v>50</v>
      </c>
      <c r="GC99" s="3" t="e">
        <f>VLOOKUP($A99,FEES!$C:$E,3,0)</f>
        <v>#N/A</v>
      </c>
      <c r="GD99" s="3" t="s">
        <v>51</v>
      </c>
      <c r="GG99" s="3" t="e">
        <f>VLOOKUP($A99,PHOR!$C:$E,3,0)</f>
        <v>#N/A</v>
      </c>
      <c r="GH99" s="3" t="s">
        <v>52</v>
      </c>
      <c r="GK99" s="3" t="e">
        <f>VLOOKUP($A99,GCHE!$C:$E,3,0)</f>
        <v>#N/A</v>
      </c>
      <c r="GL99" s="3" t="s">
        <v>53</v>
      </c>
      <c r="GO99" s="3" t="e">
        <f>VLOOKUP($A99,EONR!$C:$E,3,0)</f>
        <v>#N/A</v>
      </c>
    </row>
    <row r="100" spans="1:197" x14ac:dyDescent="0.45">
      <c r="A100" s="86">
        <v>37949</v>
      </c>
      <c r="B100" s="3" t="s">
        <v>5</v>
      </c>
      <c r="E100" s="3" t="e">
        <f>VLOOKUP($A100,POLY!$C:$E,3,0)</f>
        <v>#N/A</v>
      </c>
      <c r="F100" s="3" t="s">
        <v>6</v>
      </c>
      <c r="I100" s="3" t="e">
        <f>VLOOKUP($A100,YNDX!$C:$E,3,0)</f>
        <v>#N/A</v>
      </c>
      <c r="J100" s="3" t="s">
        <v>7</v>
      </c>
      <c r="M100" s="3" t="e">
        <f>VLOOKUP($A100,ALRS!$C:$E,3,0)</f>
        <v>#N/A</v>
      </c>
      <c r="N100" s="3" t="s">
        <v>8</v>
      </c>
      <c r="Q100" s="3" t="e">
        <f>VLOOKUP($A100,AKRN!$C:$E,3,0)</f>
        <v>#N/A</v>
      </c>
      <c r="R100" s="3" t="s">
        <v>9</v>
      </c>
      <c r="U100" s="3">
        <f>VLOOKUP($A100,AFLT!$C:$E,3,0)</f>
        <v>16.2</v>
      </c>
      <c r="V100" s="3" t="s">
        <v>10</v>
      </c>
      <c r="Y100" s="3" t="e">
        <f>VLOOKUP($A100,BSPB!$C:$E,3,0)</f>
        <v>#N/A</v>
      </c>
      <c r="Z100" s="3" t="s">
        <v>11</v>
      </c>
      <c r="AC100" s="3" t="e">
        <f>VLOOKUP($A100,BANE!$C:$E,3,0)</f>
        <v>#N/A</v>
      </c>
      <c r="AD100" s="3" t="s">
        <v>12</v>
      </c>
      <c r="AG100" s="3" t="e">
        <f>VLOOKUP($A100,BANEP!$C:$E,3,0)</f>
        <v>#N/A</v>
      </c>
      <c r="AH100" s="3" t="s">
        <v>13</v>
      </c>
      <c r="AK100" s="3" t="e">
        <f>VLOOKUP($A100,VTBR!$C:$E,3,0)</f>
        <v>#N/A</v>
      </c>
      <c r="AL100" s="3" t="s">
        <v>14</v>
      </c>
      <c r="AO100" s="3" t="e">
        <f>VLOOKUP($A100,VSMO!$C:$E,3,0)</f>
        <v>#N/A</v>
      </c>
      <c r="AP100" s="3" t="s">
        <v>15</v>
      </c>
      <c r="AS100" s="3" t="e">
        <f>VLOOKUP($A100,GAZP!$C:$E,3,0)</f>
        <v>#N/A</v>
      </c>
      <c r="AT100" s="3" t="s">
        <v>16</v>
      </c>
      <c r="AW100" s="3">
        <f>VLOOKUP($A100,GMKN!$C:$E,3,0)</f>
        <v>1731</v>
      </c>
      <c r="AX100" s="3" t="s">
        <v>17</v>
      </c>
      <c r="BA100" s="3" t="e">
        <f>VLOOKUP($A100,DIXY!$C:$E,3,0)</f>
        <v>#N/A</v>
      </c>
      <c r="BB100" s="3" t="s">
        <v>18</v>
      </c>
      <c r="BE100" s="3" t="e">
        <f>VLOOKUP($A100,IRAO!$C:$E,3,0)</f>
        <v>#N/A</v>
      </c>
      <c r="BF100" s="3" t="s">
        <v>19</v>
      </c>
      <c r="BI100" s="3" t="e">
        <f>VLOOKUP($A100,KMAZ!$C:$E,3,0)</f>
        <v>#N/A</v>
      </c>
      <c r="BJ100" s="3" t="s">
        <v>20</v>
      </c>
      <c r="BM100" s="3" t="e">
        <f>VLOOKUP($A100,LSRG!$C:$E,3,0)</f>
        <v>#N/A</v>
      </c>
      <c r="BN100" s="3" t="s">
        <v>21</v>
      </c>
      <c r="BQ100" s="3">
        <f>VLOOKUP($A100,LKOH!$C:$E,3,0)</f>
        <v>642.32000000000005</v>
      </c>
      <c r="BR100" s="3" t="s">
        <v>22</v>
      </c>
      <c r="BU100" s="3" t="e">
        <f>VLOOKUP($A100,MVID!$C:$E,3,0)</f>
        <v>#N/A</v>
      </c>
      <c r="BV100" s="3" t="s">
        <v>23</v>
      </c>
      <c r="BY100" s="3" t="e">
        <f>VLOOKUP($A100,MAGN!$C:$E,3,0)</f>
        <v>#N/A</v>
      </c>
      <c r="BZ100" s="3" t="s">
        <v>24</v>
      </c>
      <c r="CC100" s="3">
        <f>VLOOKUP($A100,MTSS!$C:$E,3,0)</f>
        <v>117</v>
      </c>
      <c r="CD100" s="3" t="s">
        <v>25</v>
      </c>
      <c r="CG100" s="3" t="e">
        <f>VLOOKUP($A100,MGNT!$C:$E,3,0)</f>
        <v>#N/A</v>
      </c>
      <c r="CH100" s="3" t="s">
        <v>26</v>
      </c>
      <c r="CK100" s="3" t="e">
        <f>VLOOKUP($A100,MFON!$C:$E,3,0)</f>
        <v>#N/A</v>
      </c>
      <c r="CL100" s="3" t="s">
        <v>27</v>
      </c>
      <c r="CO100" s="3" t="e">
        <f>VLOOKUP($A100,MOEX!$C:$E,3,0)</f>
        <v>#N/A</v>
      </c>
      <c r="CP100" s="3" t="s">
        <v>28</v>
      </c>
      <c r="CS100" s="3" t="e">
        <f>VLOOKUP($A100,MSTT!$C:$E,3,0)</f>
        <v>#N/A</v>
      </c>
      <c r="CT100" s="3" t="s">
        <v>29</v>
      </c>
      <c r="CW100" s="3" t="e">
        <f>VLOOKUP($A100,NLMK!$C:$E,3,0)</f>
        <v>#N/A</v>
      </c>
      <c r="CX100" s="3" t="s">
        <v>30</v>
      </c>
      <c r="DA100" s="3" t="e">
        <f>VLOOKUP($A100,NMTP!$C:$E,3,0)</f>
        <v>#N/A</v>
      </c>
      <c r="DB100" s="3" t="s">
        <v>31</v>
      </c>
      <c r="DE100" s="3" t="e">
        <f>VLOOKUP($A100,NVTK!$C:$E,3,0)</f>
        <v>#N/A</v>
      </c>
      <c r="DF100" s="3" t="s">
        <v>32</v>
      </c>
      <c r="DI100" s="3" t="e">
        <f>VLOOKUP($A100,PIKK!$C:$E,3,0)</f>
        <v>#N/A</v>
      </c>
      <c r="DJ100" s="3" t="s">
        <v>33</v>
      </c>
      <c r="DM100" s="3" t="e">
        <f>VLOOKUP($A100,ROSN!$C:$E,3,0)</f>
        <v>#N/A</v>
      </c>
      <c r="DN100" s="3" t="s">
        <v>34</v>
      </c>
      <c r="DQ100" s="3">
        <f>VLOOKUP($A100,RTKM!$C:$E,3,0)</f>
        <v>56.78</v>
      </c>
      <c r="DR100" s="3" t="s">
        <v>35</v>
      </c>
      <c r="DU100" s="3">
        <f>VLOOKUP($A100,RTKMP!$C:$E,3,0)</f>
        <v>37.049999999999997</v>
      </c>
      <c r="DV100" s="3" t="s">
        <v>36</v>
      </c>
      <c r="DY100" s="3" t="e">
        <f>VLOOKUP($A100,HYDR!$C:$E,3,0)</f>
        <v>#N/A</v>
      </c>
      <c r="DZ100" s="3" t="s">
        <v>37</v>
      </c>
      <c r="EC100" s="3" t="e">
        <f>VLOOKUP($A100,RUAL!$C:$E,3,0)</f>
        <v>#N/A</v>
      </c>
      <c r="ED100" s="3" t="s">
        <v>38</v>
      </c>
      <c r="EG100" s="3" t="e">
        <f>VLOOKUP($A100,SVAV!$C:$E,3,0)</f>
        <v>#N/A</v>
      </c>
      <c r="EH100" s="3" t="s">
        <v>39</v>
      </c>
      <c r="EK100" s="3">
        <f>VLOOKUP($A100,SBER!$C:$E,3,0)</f>
        <v>7544.99</v>
      </c>
      <c r="EL100" s="3" t="s">
        <v>40</v>
      </c>
      <c r="EO100" s="3">
        <f>VLOOKUP($A100,SBERP!$C:$E,3,0)</f>
        <v>107.5</v>
      </c>
      <c r="EP100" s="3" t="s">
        <v>41</v>
      </c>
      <c r="ES100" s="3" t="e">
        <f>VLOOKUP($A100,CHMF!$C:$E,3,0)</f>
        <v>#N/A</v>
      </c>
      <c r="ET100" s="3" t="s">
        <v>42</v>
      </c>
      <c r="EW100" s="3" t="e">
        <f>VLOOKUP($A100,AFKS!$C:$E,3,0)</f>
        <v>#N/A</v>
      </c>
      <c r="EX100" s="3" t="s">
        <v>43</v>
      </c>
      <c r="FA100" s="3">
        <f>VLOOKUP($A100,SNGS!$C:$E,3,0)</f>
        <v>15.625</v>
      </c>
      <c r="FB100" s="3" t="s">
        <v>44</v>
      </c>
      <c r="FE100" s="3">
        <f>VLOOKUP($A100,SNGSP!$C:$E,3,0)</f>
        <v>10.222</v>
      </c>
      <c r="FF100" s="3" t="s">
        <v>45</v>
      </c>
      <c r="FI100" s="3" t="e">
        <f>VLOOKUP($A100,TRMK!$C:$E,3,0)</f>
        <v>#N/A</v>
      </c>
      <c r="FJ100" s="3" t="s">
        <v>46</v>
      </c>
      <c r="FM100" s="3">
        <f>VLOOKUP($A100,TATN!$C:$E,3,0)</f>
        <v>30.15</v>
      </c>
      <c r="FN100" s="3" t="s">
        <v>47</v>
      </c>
      <c r="FQ100" s="3">
        <f>VLOOKUP($A100,TATNP!$C:$E,3,0)</f>
        <v>16.420000000000002</v>
      </c>
      <c r="FR100" s="3" t="s">
        <v>48</v>
      </c>
      <c r="FU100" s="3">
        <f>VLOOKUP($A100,TRNFP!$C:$E,3,0)</f>
        <v>15450</v>
      </c>
      <c r="FV100" s="3" t="s">
        <v>49</v>
      </c>
      <c r="FY100" s="3" t="e">
        <f>VLOOKUP($A100,URKA!$C:$E,3,0)</f>
        <v>#N/A</v>
      </c>
      <c r="FZ100" s="3" t="s">
        <v>50</v>
      </c>
      <c r="GC100" s="3" t="e">
        <f>VLOOKUP($A100,FEES!$C:$E,3,0)</f>
        <v>#N/A</v>
      </c>
      <c r="GD100" s="3" t="s">
        <v>51</v>
      </c>
      <c r="GG100" s="3" t="e">
        <f>VLOOKUP($A100,PHOR!$C:$E,3,0)</f>
        <v>#N/A</v>
      </c>
      <c r="GH100" s="3" t="s">
        <v>52</v>
      </c>
      <c r="GK100" s="3" t="e">
        <f>VLOOKUP($A100,GCHE!$C:$E,3,0)</f>
        <v>#N/A</v>
      </c>
      <c r="GL100" s="3" t="s">
        <v>53</v>
      </c>
      <c r="GO100" s="3" t="e">
        <f>VLOOKUP($A100,EONR!$C:$E,3,0)</f>
        <v>#N/A</v>
      </c>
    </row>
    <row r="101" spans="1:197" x14ac:dyDescent="0.45">
      <c r="A101" s="86">
        <v>37956</v>
      </c>
      <c r="B101" s="3" t="s">
        <v>5</v>
      </c>
      <c r="E101" s="3" t="e">
        <f>VLOOKUP($A101,POLY!$C:$E,3,0)</f>
        <v>#N/A</v>
      </c>
      <c r="F101" s="3" t="s">
        <v>6</v>
      </c>
      <c r="I101" s="3" t="e">
        <f>VLOOKUP($A101,YNDX!$C:$E,3,0)</f>
        <v>#N/A</v>
      </c>
      <c r="J101" s="3" t="s">
        <v>7</v>
      </c>
      <c r="M101" s="3" t="e">
        <f>VLOOKUP($A101,ALRS!$C:$E,3,0)</f>
        <v>#N/A</v>
      </c>
      <c r="N101" s="3" t="s">
        <v>8</v>
      </c>
      <c r="Q101" s="3" t="e">
        <f>VLOOKUP($A101,AKRN!$C:$E,3,0)</f>
        <v>#N/A</v>
      </c>
      <c r="R101" s="3" t="s">
        <v>9</v>
      </c>
      <c r="U101" s="3">
        <f>VLOOKUP($A101,AFLT!$C:$E,3,0)</f>
        <v>17.29</v>
      </c>
      <c r="V101" s="3" t="s">
        <v>10</v>
      </c>
      <c r="Y101" s="3" t="e">
        <f>VLOOKUP($A101,BSPB!$C:$E,3,0)</f>
        <v>#N/A</v>
      </c>
      <c r="Z101" s="3" t="s">
        <v>11</v>
      </c>
      <c r="AC101" s="3" t="e">
        <f>VLOOKUP($A101,BANE!$C:$E,3,0)</f>
        <v>#N/A</v>
      </c>
      <c r="AD101" s="3" t="s">
        <v>12</v>
      </c>
      <c r="AG101" s="3" t="e">
        <f>VLOOKUP($A101,BANEP!$C:$E,3,0)</f>
        <v>#N/A</v>
      </c>
      <c r="AH101" s="3" t="s">
        <v>13</v>
      </c>
      <c r="AK101" s="3" t="e">
        <f>VLOOKUP($A101,VTBR!$C:$E,3,0)</f>
        <v>#N/A</v>
      </c>
      <c r="AL101" s="3" t="s">
        <v>14</v>
      </c>
      <c r="AO101" s="3" t="e">
        <f>VLOOKUP($A101,VSMO!$C:$E,3,0)</f>
        <v>#N/A</v>
      </c>
      <c r="AP101" s="3" t="s">
        <v>15</v>
      </c>
      <c r="AS101" s="3" t="e">
        <f>VLOOKUP($A101,GAZP!$C:$E,3,0)</f>
        <v>#N/A</v>
      </c>
      <c r="AT101" s="3" t="s">
        <v>16</v>
      </c>
      <c r="AW101" s="3">
        <f>VLOOKUP($A101,GMKN!$C:$E,3,0)</f>
        <v>1667</v>
      </c>
      <c r="AX101" s="3" t="s">
        <v>17</v>
      </c>
      <c r="BA101" s="3" t="e">
        <f>VLOOKUP($A101,DIXY!$C:$E,3,0)</f>
        <v>#N/A</v>
      </c>
      <c r="BB101" s="3" t="s">
        <v>18</v>
      </c>
      <c r="BE101" s="3" t="e">
        <f>VLOOKUP($A101,IRAO!$C:$E,3,0)</f>
        <v>#N/A</v>
      </c>
      <c r="BF101" s="3" t="s">
        <v>19</v>
      </c>
      <c r="BI101" s="3" t="e">
        <f>VLOOKUP($A101,KMAZ!$C:$E,3,0)</f>
        <v>#N/A</v>
      </c>
      <c r="BJ101" s="3" t="s">
        <v>20</v>
      </c>
      <c r="BM101" s="3" t="e">
        <f>VLOOKUP($A101,LSRG!$C:$E,3,0)</f>
        <v>#N/A</v>
      </c>
      <c r="BN101" s="3" t="s">
        <v>21</v>
      </c>
      <c r="BQ101" s="3">
        <f>VLOOKUP($A101,LKOH!$C:$E,3,0)</f>
        <v>653</v>
      </c>
      <c r="BR101" s="3" t="s">
        <v>22</v>
      </c>
      <c r="BU101" s="3" t="e">
        <f>VLOOKUP($A101,MVID!$C:$E,3,0)</f>
        <v>#N/A</v>
      </c>
      <c r="BV101" s="3" t="s">
        <v>23</v>
      </c>
      <c r="BY101" s="3" t="e">
        <f>VLOOKUP($A101,MAGN!$C:$E,3,0)</f>
        <v>#N/A</v>
      </c>
      <c r="BZ101" s="3" t="s">
        <v>24</v>
      </c>
      <c r="CC101" s="3">
        <f>VLOOKUP($A101,MTSS!$C:$E,3,0)</f>
        <v>115</v>
      </c>
      <c r="CD101" s="3" t="s">
        <v>25</v>
      </c>
      <c r="CG101" s="3" t="e">
        <f>VLOOKUP($A101,MGNT!$C:$E,3,0)</f>
        <v>#N/A</v>
      </c>
      <c r="CH101" s="3" t="s">
        <v>26</v>
      </c>
      <c r="CK101" s="3" t="e">
        <f>VLOOKUP($A101,MFON!$C:$E,3,0)</f>
        <v>#N/A</v>
      </c>
      <c r="CL101" s="3" t="s">
        <v>27</v>
      </c>
      <c r="CO101" s="3" t="e">
        <f>VLOOKUP($A101,MOEX!$C:$E,3,0)</f>
        <v>#N/A</v>
      </c>
      <c r="CP101" s="3" t="s">
        <v>28</v>
      </c>
      <c r="CS101" s="3" t="e">
        <f>VLOOKUP($A101,MSTT!$C:$E,3,0)</f>
        <v>#N/A</v>
      </c>
      <c r="CT101" s="3" t="s">
        <v>29</v>
      </c>
      <c r="CW101" s="3" t="e">
        <f>VLOOKUP($A101,NLMK!$C:$E,3,0)</f>
        <v>#N/A</v>
      </c>
      <c r="CX101" s="3" t="s">
        <v>30</v>
      </c>
      <c r="DA101" s="3" t="e">
        <f>VLOOKUP($A101,NMTP!$C:$E,3,0)</f>
        <v>#N/A</v>
      </c>
      <c r="DB101" s="3" t="s">
        <v>31</v>
      </c>
      <c r="DE101" s="3" t="e">
        <f>VLOOKUP($A101,NVTK!$C:$E,3,0)</f>
        <v>#N/A</v>
      </c>
      <c r="DF101" s="3" t="s">
        <v>32</v>
      </c>
      <c r="DI101" s="3" t="e">
        <f>VLOOKUP($A101,PIKK!$C:$E,3,0)</f>
        <v>#N/A</v>
      </c>
      <c r="DJ101" s="3" t="s">
        <v>33</v>
      </c>
      <c r="DM101" s="3" t="e">
        <f>VLOOKUP($A101,ROSN!$C:$E,3,0)</f>
        <v>#N/A</v>
      </c>
      <c r="DN101" s="3" t="s">
        <v>34</v>
      </c>
      <c r="DQ101" s="3">
        <f>VLOOKUP($A101,RTKM!$C:$E,3,0)</f>
        <v>58.35</v>
      </c>
      <c r="DR101" s="3" t="s">
        <v>35</v>
      </c>
      <c r="DU101" s="3">
        <f>VLOOKUP($A101,RTKMP!$C:$E,3,0)</f>
        <v>39.200000000000003</v>
      </c>
      <c r="DV101" s="3" t="s">
        <v>36</v>
      </c>
      <c r="DY101" s="3" t="e">
        <f>VLOOKUP($A101,HYDR!$C:$E,3,0)</f>
        <v>#N/A</v>
      </c>
      <c r="DZ101" s="3" t="s">
        <v>37</v>
      </c>
      <c r="EC101" s="3" t="e">
        <f>VLOOKUP($A101,RUAL!$C:$E,3,0)</f>
        <v>#N/A</v>
      </c>
      <c r="ED101" s="3" t="s">
        <v>38</v>
      </c>
      <c r="EG101" s="3" t="e">
        <f>VLOOKUP($A101,SVAV!$C:$E,3,0)</f>
        <v>#N/A</v>
      </c>
      <c r="EH101" s="3" t="s">
        <v>39</v>
      </c>
      <c r="EK101" s="3">
        <f>VLOOKUP($A101,SBER!$C:$E,3,0)</f>
        <v>7751</v>
      </c>
      <c r="EL101" s="3" t="s">
        <v>40</v>
      </c>
      <c r="EO101" s="3">
        <f>VLOOKUP($A101,SBERP!$C:$E,3,0)</f>
        <v>106.9</v>
      </c>
      <c r="EP101" s="3" t="s">
        <v>41</v>
      </c>
      <c r="ES101" s="3" t="e">
        <f>VLOOKUP($A101,CHMF!$C:$E,3,0)</f>
        <v>#N/A</v>
      </c>
      <c r="ET101" s="3" t="s">
        <v>42</v>
      </c>
      <c r="EW101" s="3" t="e">
        <f>VLOOKUP($A101,AFKS!$C:$E,3,0)</f>
        <v>#N/A</v>
      </c>
      <c r="EX101" s="3" t="s">
        <v>43</v>
      </c>
      <c r="FA101" s="3">
        <f>VLOOKUP($A101,SNGS!$C:$E,3,0)</f>
        <v>16.350000000000001</v>
      </c>
      <c r="FB101" s="3" t="s">
        <v>44</v>
      </c>
      <c r="FE101" s="3">
        <f>VLOOKUP($A101,SNGSP!$C:$E,3,0)</f>
        <v>10.318</v>
      </c>
      <c r="FF101" s="3" t="s">
        <v>45</v>
      </c>
      <c r="FI101" s="3" t="e">
        <f>VLOOKUP($A101,TRMK!$C:$E,3,0)</f>
        <v>#N/A</v>
      </c>
      <c r="FJ101" s="3" t="s">
        <v>46</v>
      </c>
      <c r="FM101" s="3">
        <f>VLOOKUP($A101,TATN!$C:$E,3,0)</f>
        <v>31.29</v>
      </c>
      <c r="FN101" s="3" t="s">
        <v>47</v>
      </c>
      <c r="FQ101" s="3">
        <f>VLOOKUP($A101,TATNP!$C:$E,3,0)</f>
        <v>17.350000000000001</v>
      </c>
      <c r="FR101" s="3" t="s">
        <v>48</v>
      </c>
      <c r="FU101" s="3">
        <f>VLOOKUP($A101,TRNFP!$C:$E,3,0)</f>
        <v>16000</v>
      </c>
      <c r="FV101" s="3" t="s">
        <v>49</v>
      </c>
      <c r="FY101" s="3" t="e">
        <f>VLOOKUP($A101,URKA!$C:$E,3,0)</f>
        <v>#N/A</v>
      </c>
      <c r="FZ101" s="3" t="s">
        <v>50</v>
      </c>
      <c r="GC101" s="3" t="e">
        <f>VLOOKUP($A101,FEES!$C:$E,3,0)</f>
        <v>#N/A</v>
      </c>
      <c r="GD101" s="3" t="s">
        <v>51</v>
      </c>
      <c r="GG101" s="3" t="e">
        <f>VLOOKUP($A101,PHOR!$C:$E,3,0)</f>
        <v>#N/A</v>
      </c>
      <c r="GH101" s="3" t="s">
        <v>52</v>
      </c>
      <c r="GK101" s="3" t="e">
        <f>VLOOKUP($A101,GCHE!$C:$E,3,0)</f>
        <v>#N/A</v>
      </c>
      <c r="GL101" s="3" t="s">
        <v>53</v>
      </c>
      <c r="GO101" s="3" t="e">
        <f>VLOOKUP($A101,EONR!$C:$E,3,0)</f>
        <v>#N/A</v>
      </c>
    </row>
    <row r="102" spans="1:197" x14ac:dyDescent="0.45">
      <c r="A102" s="86">
        <v>37963</v>
      </c>
      <c r="B102" s="3" t="s">
        <v>5</v>
      </c>
      <c r="E102" s="3" t="e">
        <f>VLOOKUP($A102,POLY!$C:$E,3,0)</f>
        <v>#N/A</v>
      </c>
      <c r="F102" s="3" t="s">
        <v>6</v>
      </c>
      <c r="I102" s="3" t="e">
        <f>VLOOKUP($A102,YNDX!$C:$E,3,0)</f>
        <v>#N/A</v>
      </c>
      <c r="J102" s="3" t="s">
        <v>7</v>
      </c>
      <c r="M102" s="3" t="e">
        <f>VLOOKUP($A102,ALRS!$C:$E,3,0)</f>
        <v>#N/A</v>
      </c>
      <c r="N102" s="3" t="s">
        <v>8</v>
      </c>
      <c r="Q102" s="3" t="e">
        <f>VLOOKUP($A102,AKRN!$C:$E,3,0)</f>
        <v>#N/A</v>
      </c>
      <c r="R102" s="3" t="s">
        <v>9</v>
      </c>
      <c r="U102" s="3">
        <f>VLOOKUP($A102,AFLT!$C:$E,3,0)</f>
        <v>17.920000000000002</v>
      </c>
      <c r="V102" s="3" t="s">
        <v>10</v>
      </c>
      <c r="Y102" s="3" t="e">
        <f>VLOOKUP($A102,BSPB!$C:$E,3,0)</f>
        <v>#N/A</v>
      </c>
      <c r="Z102" s="3" t="s">
        <v>11</v>
      </c>
      <c r="AC102" s="3" t="e">
        <f>VLOOKUP($A102,BANE!$C:$E,3,0)</f>
        <v>#N/A</v>
      </c>
      <c r="AD102" s="3" t="s">
        <v>12</v>
      </c>
      <c r="AG102" s="3" t="e">
        <f>VLOOKUP($A102,BANEP!$C:$E,3,0)</f>
        <v>#N/A</v>
      </c>
      <c r="AH102" s="3" t="s">
        <v>13</v>
      </c>
      <c r="AK102" s="3" t="e">
        <f>VLOOKUP($A102,VTBR!$C:$E,3,0)</f>
        <v>#N/A</v>
      </c>
      <c r="AL102" s="3" t="s">
        <v>14</v>
      </c>
      <c r="AO102" s="3" t="e">
        <f>VLOOKUP($A102,VSMO!$C:$E,3,0)</f>
        <v>#N/A</v>
      </c>
      <c r="AP102" s="3" t="s">
        <v>15</v>
      </c>
      <c r="AS102" s="3" t="e">
        <f>VLOOKUP($A102,GAZP!$C:$E,3,0)</f>
        <v>#N/A</v>
      </c>
      <c r="AT102" s="3" t="s">
        <v>16</v>
      </c>
      <c r="AW102" s="3">
        <f>VLOOKUP($A102,GMKN!$C:$E,3,0)</f>
        <v>1774</v>
      </c>
      <c r="AX102" s="3" t="s">
        <v>17</v>
      </c>
      <c r="BA102" s="3" t="e">
        <f>VLOOKUP($A102,DIXY!$C:$E,3,0)</f>
        <v>#N/A</v>
      </c>
      <c r="BB102" s="3" t="s">
        <v>18</v>
      </c>
      <c r="BE102" s="3" t="e">
        <f>VLOOKUP($A102,IRAO!$C:$E,3,0)</f>
        <v>#N/A</v>
      </c>
      <c r="BF102" s="3" t="s">
        <v>19</v>
      </c>
      <c r="BI102" s="3" t="e">
        <f>VLOOKUP($A102,KMAZ!$C:$E,3,0)</f>
        <v>#N/A</v>
      </c>
      <c r="BJ102" s="3" t="s">
        <v>20</v>
      </c>
      <c r="BM102" s="3" t="e">
        <f>VLOOKUP($A102,LSRG!$C:$E,3,0)</f>
        <v>#N/A</v>
      </c>
      <c r="BN102" s="3" t="s">
        <v>21</v>
      </c>
      <c r="BQ102" s="3">
        <f>VLOOKUP($A102,LKOH!$C:$E,3,0)</f>
        <v>675</v>
      </c>
      <c r="BR102" s="3" t="s">
        <v>22</v>
      </c>
      <c r="BU102" s="3" t="e">
        <f>VLOOKUP($A102,MVID!$C:$E,3,0)</f>
        <v>#N/A</v>
      </c>
      <c r="BV102" s="3" t="s">
        <v>23</v>
      </c>
      <c r="BY102" s="3" t="e">
        <f>VLOOKUP($A102,MAGN!$C:$E,3,0)</f>
        <v>#N/A</v>
      </c>
      <c r="BZ102" s="3" t="s">
        <v>24</v>
      </c>
      <c r="CC102" s="3">
        <f>VLOOKUP($A102,MTSS!$C:$E,3,0)</f>
        <v>115</v>
      </c>
      <c r="CD102" s="3" t="s">
        <v>25</v>
      </c>
      <c r="CG102" s="3" t="e">
        <f>VLOOKUP($A102,MGNT!$C:$E,3,0)</f>
        <v>#N/A</v>
      </c>
      <c r="CH102" s="3" t="s">
        <v>26</v>
      </c>
      <c r="CK102" s="3" t="e">
        <f>VLOOKUP($A102,MFON!$C:$E,3,0)</f>
        <v>#N/A</v>
      </c>
      <c r="CL102" s="3" t="s">
        <v>27</v>
      </c>
      <c r="CO102" s="3" t="e">
        <f>VLOOKUP($A102,MOEX!$C:$E,3,0)</f>
        <v>#N/A</v>
      </c>
      <c r="CP102" s="3" t="s">
        <v>28</v>
      </c>
      <c r="CS102" s="3" t="e">
        <f>VLOOKUP($A102,MSTT!$C:$E,3,0)</f>
        <v>#N/A</v>
      </c>
      <c r="CT102" s="3" t="s">
        <v>29</v>
      </c>
      <c r="CW102" s="3" t="e">
        <f>VLOOKUP($A102,NLMK!$C:$E,3,0)</f>
        <v>#N/A</v>
      </c>
      <c r="CX102" s="3" t="s">
        <v>30</v>
      </c>
      <c r="DA102" s="3" t="e">
        <f>VLOOKUP($A102,NMTP!$C:$E,3,0)</f>
        <v>#N/A</v>
      </c>
      <c r="DB102" s="3" t="s">
        <v>31</v>
      </c>
      <c r="DE102" s="3" t="e">
        <f>VLOOKUP($A102,NVTK!$C:$E,3,0)</f>
        <v>#N/A</v>
      </c>
      <c r="DF102" s="3" t="s">
        <v>32</v>
      </c>
      <c r="DI102" s="3" t="e">
        <f>VLOOKUP($A102,PIKK!$C:$E,3,0)</f>
        <v>#N/A</v>
      </c>
      <c r="DJ102" s="3" t="s">
        <v>33</v>
      </c>
      <c r="DM102" s="3" t="e">
        <f>VLOOKUP($A102,ROSN!$C:$E,3,0)</f>
        <v>#N/A</v>
      </c>
      <c r="DN102" s="3" t="s">
        <v>34</v>
      </c>
      <c r="DQ102" s="3">
        <f>VLOOKUP($A102,RTKM!$C:$E,3,0)</f>
        <v>61.3</v>
      </c>
      <c r="DR102" s="3" t="s">
        <v>35</v>
      </c>
      <c r="DU102" s="3">
        <f>VLOOKUP($A102,RTKMP!$C:$E,3,0)</f>
        <v>39.9</v>
      </c>
      <c r="DV102" s="3" t="s">
        <v>36</v>
      </c>
      <c r="DY102" s="3" t="e">
        <f>VLOOKUP($A102,HYDR!$C:$E,3,0)</f>
        <v>#N/A</v>
      </c>
      <c r="DZ102" s="3" t="s">
        <v>37</v>
      </c>
      <c r="EC102" s="3" t="e">
        <f>VLOOKUP($A102,RUAL!$C:$E,3,0)</f>
        <v>#N/A</v>
      </c>
      <c r="ED102" s="3" t="s">
        <v>38</v>
      </c>
      <c r="EG102" s="3" t="e">
        <f>VLOOKUP($A102,SVAV!$C:$E,3,0)</f>
        <v>#N/A</v>
      </c>
      <c r="EH102" s="3" t="s">
        <v>39</v>
      </c>
      <c r="EK102" s="3">
        <f>VLOOKUP($A102,SBER!$C:$E,3,0)</f>
        <v>7740</v>
      </c>
      <c r="EL102" s="3" t="s">
        <v>40</v>
      </c>
      <c r="EO102" s="3">
        <f>VLOOKUP($A102,SBERP!$C:$E,3,0)</f>
        <v>104.5</v>
      </c>
      <c r="EP102" s="3" t="s">
        <v>41</v>
      </c>
      <c r="ES102" s="3" t="e">
        <f>VLOOKUP($A102,CHMF!$C:$E,3,0)</f>
        <v>#N/A</v>
      </c>
      <c r="ET102" s="3" t="s">
        <v>42</v>
      </c>
      <c r="EW102" s="3" t="e">
        <f>VLOOKUP($A102,AFKS!$C:$E,3,0)</f>
        <v>#N/A</v>
      </c>
      <c r="EX102" s="3" t="s">
        <v>43</v>
      </c>
      <c r="FA102" s="3">
        <f>VLOOKUP($A102,SNGS!$C:$E,3,0)</f>
        <v>17.234999999999999</v>
      </c>
      <c r="FB102" s="3" t="s">
        <v>44</v>
      </c>
      <c r="FE102" s="3">
        <f>VLOOKUP($A102,SNGSP!$C:$E,3,0)</f>
        <v>10.371</v>
      </c>
      <c r="FF102" s="3" t="s">
        <v>45</v>
      </c>
      <c r="FI102" s="3" t="e">
        <f>VLOOKUP($A102,TRMK!$C:$E,3,0)</f>
        <v>#N/A</v>
      </c>
      <c r="FJ102" s="3" t="s">
        <v>46</v>
      </c>
      <c r="FM102" s="3">
        <f>VLOOKUP($A102,TATN!$C:$E,3,0)</f>
        <v>31.46</v>
      </c>
      <c r="FN102" s="3" t="s">
        <v>47</v>
      </c>
      <c r="FQ102" s="3">
        <f>VLOOKUP($A102,TATNP!$C:$E,3,0)</f>
        <v>16.753</v>
      </c>
      <c r="FR102" s="3" t="s">
        <v>48</v>
      </c>
      <c r="FU102" s="3">
        <f>VLOOKUP($A102,TRNFP!$C:$E,3,0)</f>
        <v>16049</v>
      </c>
      <c r="FV102" s="3" t="s">
        <v>49</v>
      </c>
      <c r="FY102" s="3" t="e">
        <f>VLOOKUP($A102,URKA!$C:$E,3,0)</f>
        <v>#N/A</v>
      </c>
      <c r="FZ102" s="3" t="s">
        <v>50</v>
      </c>
      <c r="GC102" s="3" t="e">
        <f>VLOOKUP($A102,FEES!$C:$E,3,0)</f>
        <v>#N/A</v>
      </c>
      <c r="GD102" s="3" t="s">
        <v>51</v>
      </c>
      <c r="GG102" s="3" t="e">
        <f>VLOOKUP($A102,PHOR!$C:$E,3,0)</f>
        <v>#N/A</v>
      </c>
      <c r="GH102" s="3" t="s">
        <v>52</v>
      </c>
      <c r="GK102" s="3" t="e">
        <f>VLOOKUP($A102,GCHE!$C:$E,3,0)</f>
        <v>#N/A</v>
      </c>
      <c r="GL102" s="3" t="s">
        <v>53</v>
      </c>
      <c r="GO102" s="3" t="e">
        <f>VLOOKUP($A102,EONR!$C:$E,3,0)</f>
        <v>#N/A</v>
      </c>
    </row>
    <row r="103" spans="1:197" x14ac:dyDescent="0.45">
      <c r="A103" s="86">
        <v>37970</v>
      </c>
      <c r="B103" s="3" t="s">
        <v>5</v>
      </c>
      <c r="E103" s="3" t="e">
        <f>VLOOKUP($A103,POLY!$C:$E,3,0)</f>
        <v>#N/A</v>
      </c>
      <c r="F103" s="3" t="s">
        <v>6</v>
      </c>
      <c r="I103" s="3" t="e">
        <f>VLOOKUP($A103,YNDX!$C:$E,3,0)</f>
        <v>#N/A</v>
      </c>
      <c r="J103" s="3" t="s">
        <v>7</v>
      </c>
      <c r="M103" s="3" t="e">
        <f>VLOOKUP($A103,ALRS!$C:$E,3,0)</f>
        <v>#N/A</v>
      </c>
      <c r="N103" s="3" t="s">
        <v>8</v>
      </c>
      <c r="Q103" s="3" t="e">
        <f>VLOOKUP($A103,AKRN!$C:$E,3,0)</f>
        <v>#N/A</v>
      </c>
      <c r="R103" s="3" t="s">
        <v>9</v>
      </c>
      <c r="U103" s="3">
        <f>VLOOKUP($A103,AFLT!$C:$E,3,0)</f>
        <v>20</v>
      </c>
      <c r="V103" s="3" t="s">
        <v>10</v>
      </c>
      <c r="Y103" s="3" t="e">
        <f>VLOOKUP($A103,BSPB!$C:$E,3,0)</f>
        <v>#N/A</v>
      </c>
      <c r="Z103" s="3" t="s">
        <v>11</v>
      </c>
      <c r="AC103" s="3" t="e">
        <f>VLOOKUP($A103,BANE!$C:$E,3,0)</f>
        <v>#N/A</v>
      </c>
      <c r="AD103" s="3" t="s">
        <v>12</v>
      </c>
      <c r="AG103" s="3" t="e">
        <f>VLOOKUP($A103,BANEP!$C:$E,3,0)</f>
        <v>#N/A</v>
      </c>
      <c r="AH103" s="3" t="s">
        <v>13</v>
      </c>
      <c r="AK103" s="3" t="e">
        <f>VLOOKUP($A103,VTBR!$C:$E,3,0)</f>
        <v>#N/A</v>
      </c>
      <c r="AL103" s="3" t="s">
        <v>14</v>
      </c>
      <c r="AO103" s="3" t="e">
        <f>VLOOKUP($A103,VSMO!$C:$E,3,0)</f>
        <v>#N/A</v>
      </c>
      <c r="AP103" s="3" t="s">
        <v>15</v>
      </c>
      <c r="AS103" s="3" t="e">
        <f>VLOOKUP($A103,GAZP!$C:$E,3,0)</f>
        <v>#N/A</v>
      </c>
      <c r="AT103" s="3" t="s">
        <v>16</v>
      </c>
      <c r="AW103" s="3">
        <f>VLOOKUP($A103,GMKN!$C:$E,3,0)</f>
        <v>1897</v>
      </c>
      <c r="AX103" s="3" t="s">
        <v>17</v>
      </c>
      <c r="BA103" s="3" t="e">
        <f>VLOOKUP($A103,DIXY!$C:$E,3,0)</f>
        <v>#N/A</v>
      </c>
      <c r="BB103" s="3" t="s">
        <v>18</v>
      </c>
      <c r="BE103" s="3" t="e">
        <f>VLOOKUP($A103,IRAO!$C:$E,3,0)</f>
        <v>#N/A</v>
      </c>
      <c r="BF103" s="3" t="s">
        <v>19</v>
      </c>
      <c r="BI103" s="3" t="e">
        <f>VLOOKUP($A103,KMAZ!$C:$E,3,0)</f>
        <v>#N/A</v>
      </c>
      <c r="BJ103" s="3" t="s">
        <v>20</v>
      </c>
      <c r="BM103" s="3" t="e">
        <f>VLOOKUP($A103,LSRG!$C:$E,3,0)</f>
        <v>#N/A</v>
      </c>
      <c r="BN103" s="3" t="s">
        <v>21</v>
      </c>
      <c r="BQ103" s="3">
        <f>VLOOKUP($A103,LKOH!$C:$E,3,0)</f>
        <v>663.2</v>
      </c>
      <c r="BR103" s="3" t="s">
        <v>22</v>
      </c>
      <c r="BU103" s="3" t="e">
        <f>VLOOKUP($A103,MVID!$C:$E,3,0)</f>
        <v>#N/A</v>
      </c>
      <c r="BV103" s="3" t="s">
        <v>23</v>
      </c>
      <c r="BY103" s="3" t="e">
        <f>VLOOKUP($A103,MAGN!$C:$E,3,0)</f>
        <v>#N/A</v>
      </c>
      <c r="BZ103" s="3" t="s">
        <v>24</v>
      </c>
      <c r="CC103" s="3">
        <f>VLOOKUP($A103,MTSS!$C:$E,3,0)</f>
        <v>112.5</v>
      </c>
      <c r="CD103" s="3" t="s">
        <v>25</v>
      </c>
      <c r="CG103" s="3" t="e">
        <f>VLOOKUP($A103,MGNT!$C:$E,3,0)</f>
        <v>#N/A</v>
      </c>
      <c r="CH103" s="3" t="s">
        <v>26</v>
      </c>
      <c r="CK103" s="3" t="e">
        <f>VLOOKUP($A103,MFON!$C:$E,3,0)</f>
        <v>#N/A</v>
      </c>
      <c r="CL103" s="3" t="s">
        <v>27</v>
      </c>
      <c r="CO103" s="3" t="e">
        <f>VLOOKUP($A103,MOEX!$C:$E,3,0)</f>
        <v>#N/A</v>
      </c>
      <c r="CP103" s="3" t="s">
        <v>28</v>
      </c>
      <c r="CS103" s="3" t="e">
        <f>VLOOKUP($A103,MSTT!$C:$E,3,0)</f>
        <v>#N/A</v>
      </c>
      <c r="CT103" s="3" t="s">
        <v>29</v>
      </c>
      <c r="CW103" s="3" t="e">
        <f>VLOOKUP($A103,NLMK!$C:$E,3,0)</f>
        <v>#N/A</v>
      </c>
      <c r="CX103" s="3" t="s">
        <v>30</v>
      </c>
      <c r="DA103" s="3" t="e">
        <f>VLOOKUP($A103,NMTP!$C:$E,3,0)</f>
        <v>#N/A</v>
      </c>
      <c r="DB103" s="3" t="s">
        <v>31</v>
      </c>
      <c r="DE103" s="3" t="e">
        <f>VLOOKUP($A103,NVTK!$C:$E,3,0)</f>
        <v>#N/A</v>
      </c>
      <c r="DF103" s="3" t="s">
        <v>32</v>
      </c>
      <c r="DI103" s="3" t="e">
        <f>VLOOKUP($A103,PIKK!$C:$E,3,0)</f>
        <v>#N/A</v>
      </c>
      <c r="DJ103" s="3" t="s">
        <v>33</v>
      </c>
      <c r="DM103" s="3" t="e">
        <f>VLOOKUP($A103,ROSN!$C:$E,3,0)</f>
        <v>#N/A</v>
      </c>
      <c r="DN103" s="3" t="s">
        <v>34</v>
      </c>
      <c r="DQ103" s="3">
        <f>VLOOKUP($A103,RTKM!$C:$E,3,0)</f>
        <v>62</v>
      </c>
      <c r="DR103" s="3" t="s">
        <v>35</v>
      </c>
      <c r="DU103" s="3">
        <f>VLOOKUP($A103,RTKMP!$C:$E,3,0)</f>
        <v>40.29</v>
      </c>
      <c r="DV103" s="3" t="s">
        <v>36</v>
      </c>
      <c r="DY103" s="3" t="e">
        <f>VLOOKUP($A103,HYDR!$C:$E,3,0)</f>
        <v>#N/A</v>
      </c>
      <c r="DZ103" s="3" t="s">
        <v>37</v>
      </c>
      <c r="EC103" s="3" t="e">
        <f>VLOOKUP($A103,RUAL!$C:$E,3,0)</f>
        <v>#N/A</v>
      </c>
      <c r="ED103" s="3" t="s">
        <v>38</v>
      </c>
      <c r="EG103" s="3" t="e">
        <f>VLOOKUP($A103,SVAV!$C:$E,3,0)</f>
        <v>#N/A</v>
      </c>
      <c r="EH103" s="3" t="s">
        <v>39</v>
      </c>
      <c r="EK103" s="3">
        <f>VLOOKUP($A103,SBER!$C:$E,3,0)</f>
        <v>7700</v>
      </c>
      <c r="EL103" s="3" t="s">
        <v>40</v>
      </c>
      <c r="EO103" s="3">
        <f>VLOOKUP($A103,SBERP!$C:$E,3,0)</f>
        <v>105</v>
      </c>
      <c r="EP103" s="3" t="s">
        <v>41</v>
      </c>
      <c r="ES103" s="3" t="e">
        <f>VLOOKUP($A103,CHMF!$C:$E,3,0)</f>
        <v>#N/A</v>
      </c>
      <c r="ET103" s="3" t="s">
        <v>42</v>
      </c>
      <c r="EW103" s="3" t="e">
        <f>VLOOKUP($A103,AFKS!$C:$E,3,0)</f>
        <v>#N/A</v>
      </c>
      <c r="EX103" s="3" t="s">
        <v>43</v>
      </c>
      <c r="FA103" s="3">
        <f>VLOOKUP($A103,SNGS!$C:$E,3,0)</f>
        <v>17.41</v>
      </c>
      <c r="FB103" s="3" t="s">
        <v>44</v>
      </c>
      <c r="FE103" s="3">
        <f>VLOOKUP($A103,SNGSP!$C:$E,3,0)</f>
        <v>10.497</v>
      </c>
      <c r="FF103" s="3" t="s">
        <v>45</v>
      </c>
      <c r="FI103" s="3" t="e">
        <f>VLOOKUP($A103,TRMK!$C:$E,3,0)</f>
        <v>#N/A</v>
      </c>
      <c r="FJ103" s="3" t="s">
        <v>46</v>
      </c>
      <c r="FM103" s="3">
        <f>VLOOKUP($A103,TATN!$C:$E,3,0)</f>
        <v>31.95</v>
      </c>
      <c r="FN103" s="3" t="s">
        <v>47</v>
      </c>
      <c r="FQ103" s="3">
        <f>VLOOKUP($A103,TATNP!$C:$E,3,0)</f>
        <v>16.64</v>
      </c>
      <c r="FR103" s="3" t="s">
        <v>48</v>
      </c>
      <c r="FU103" s="3">
        <f>VLOOKUP($A103,TRNFP!$C:$E,3,0)</f>
        <v>17100</v>
      </c>
      <c r="FV103" s="3" t="s">
        <v>49</v>
      </c>
      <c r="FY103" s="3" t="e">
        <f>VLOOKUP($A103,URKA!$C:$E,3,0)</f>
        <v>#N/A</v>
      </c>
      <c r="FZ103" s="3" t="s">
        <v>50</v>
      </c>
      <c r="GC103" s="3" t="e">
        <f>VLOOKUP($A103,FEES!$C:$E,3,0)</f>
        <v>#N/A</v>
      </c>
      <c r="GD103" s="3" t="s">
        <v>51</v>
      </c>
      <c r="GG103" s="3" t="e">
        <f>VLOOKUP($A103,PHOR!$C:$E,3,0)</f>
        <v>#N/A</v>
      </c>
      <c r="GH103" s="3" t="s">
        <v>52</v>
      </c>
      <c r="GK103" s="3" t="e">
        <f>VLOOKUP($A103,GCHE!$C:$E,3,0)</f>
        <v>#N/A</v>
      </c>
      <c r="GL103" s="3" t="s">
        <v>53</v>
      </c>
      <c r="GO103" s="3" t="e">
        <f>VLOOKUP($A103,EONR!$C:$E,3,0)</f>
        <v>#N/A</v>
      </c>
    </row>
    <row r="104" spans="1:197" x14ac:dyDescent="0.45">
      <c r="A104" s="86">
        <v>37977</v>
      </c>
      <c r="B104" s="3" t="s">
        <v>5</v>
      </c>
      <c r="E104" s="3" t="e">
        <f>VLOOKUP($A104,POLY!$C:$E,3,0)</f>
        <v>#N/A</v>
      </c>
      <c r="F104" s="3" t="s">
        <v>6</v>
      </c>
      <c r="I104" s="3" t="e">
        <f>VLOOKUP($A104,YNDX!$C:$E,3,0)</f>
        <v>#N/A</v>
      </c>
      <c r="J104" s="3" t="s">
        <v>7</v>
      </c>
      <c r="M104" s="3" t="e">
        <f>VLOOKUP($A104,ALRS!$C:$E,3,0)</f>
        <v>#N/A</v>
      </c>
      <c r="N104" s="3" t="s">
        <v>8</v>
      </c>
      <c r="Q104" s="3" t="e">
        <f>VLOOKUP($A104,AKRN!$C:$E,3,0)</f>
        <v>#N/A</v>
      </c>
      <c r="R104" s="3" t="s">
        <v>9</v>
      </c>
      <c r="U104" s="3">
        <f>VLOOKUP($A104,AFLT!$C:$E,3,0)</f>
        <v>20.09</v>
      </c>
      <c r="V104" s="3" t="s">
        <v>10</v>
      </c>
      <c r="Y104" s="3" t="e">
        <f>VLOOKUP($A104,BSPB!$C:$E,3,0)</f>
        <v>#N/A</v>
      </c>
      <c r="Z104" s="3" t="s">
        <v>11</v>
      </c>
      <c r="AC104" s="3" t="e">
        <f>VLOOKUP($A104,BANE!$C:$E,3,0)</f>
        <v>#N/A</v>
      </c>
      <c r="AD104" s="3" t="s">
        <v>12</v>
      </c>
      <c r="AG104" s="3" t="e">
        <f>VLOOKUP($A104,BANEP!$C:$E,3,0)</f>
        <v>#N/A</v>
      </c>
      <c r="AH104" s="3" t="s">
        <v>13</v>
      </c>
      <c r="AK104" s="3" t="e">
        <f>VLOOKUP($A104,VTBR!$C:$E,3,0)</f>
        <v>#N/A</v>
      </c>
      <c r="AL104" s="3" t="s">
        <v>14</v>
      </c>
      <c r="AO104" s="3" t="e">
        <f>VLOOKUP($A104,VSMO!$C:$E,3,0)</f>
        <v>#N/A</v>
      </c>
      <c r="AP104" s="3" t="s">
        <v>15</v>
      </c>
      <c r="AS104" s="3" t="e">
        <f>VLOOKUP($A104,GAZP!$C:$E,3,0)</f>
        <v>#N/A</v>
      </c>
      <c r="AT104" s="3" t="s">
        <v>16</v>
      </c>
      <c r="AW104" s="3">
        <f>VLOOKUP($A104,GMKN!$C:$E,3,0)</f>
        <v>1890</v>
      </c>
      <c r="AX104" s="3" t="s">
        <v>17</v>
      </c>
      <c r="BA104" s="3" t="e">
        <f>VLOOKUP($A104,DIXY!$C:$E,3,0)</f>
        <v>#N/A</v>
      </c>
      <c r="BB104" s="3" t="s">
        <v>18</v>
      </c>
      <c r="BE104" s="3" t="e">
        <f>VLOOKUP($A104,IRAO!$C:$E,3,0)</f>
        <v>#N/A</v>
      </c>
      <c r="BF104" s="3" t="s">
        <v>19</v>
      </c>
      <c r="BI104" s="3" t="e">
        <f>VLOOKUP($A104,KMAZ!$C:$E,3,0)</f>
        <v>#N/A</v>
      </c>
      <c r="BJ104" s="3" t="s">
        <v>20</v>
      </c>
      <c r="BM104" s="3" t="e">
        <f>VLOOKUP($A104,LSRG!$C:$E,3,0)</f>
        <v>#N/A</v>
      </c>
      <c r="BN104" s="3" t="s">
        <v>21</v>
      </c>
      <c r="BQ104" s="3">
        <f>VLOOKUP($A104,LKOH!$C:$E,3,0)</f>
        <v>669.81</v>
      </c>
      <c r="BR104" s="3" t="s">
        <v>22</v>
      </c>
      <c r="BU104" s="3" t="e">
        <f>VLOOKUP($A104,MVID!$C:$E,3,0)</f>
        <v>#N/A</v>
      </c>
      <c r="BV104" s="3" t="s">
        <v>23</v>
      </c>
      <c r="BY104" s="3" t="e">
        <f>VLOOKUP($A104,MAGN!$C:$E,3,0)</f>
        <v>#N/A</v>
      </c>
      <c r="BZ104" s="3" t="s">
        <v>24</v>
      </c>
      <c r="CC104" s="3">
        <f>VLOOKUP($A104,MTSS!$C:$E,3,0)</f>
        <v>114</v>
      </c>
      <c r="CD104" s="3" t="s">
        <v>25</v>
      </c>
      <c r="CG104" s="3" t="e">
        <f>VLOOKUP($A104,MGNT!$C:$E,3,0)</f>
        <v>#N/A</v>
      </c>
      <c r="CH104" s="3" t="s">
        <v>26</v>
      </c>
      <c r="CK104" s="3" t="e">
        <f>VLOOKUP($A104,MFON!$C:$E,3,0)</f>
        <v>#N/A</v>
      </c>
      <c r="CL104" s="3" t="s">
        <v>27</v>
      </c>
      <c r="CO104" s="3" t="e">
        <f>VLOOKUP($A104,MOEX!$C:$E,3,0)</f>
        <v>#N/A</v>
      </c>
      <c r="CP104" s="3" t="s">
        <v>28</v>
      </c>
      <c r="CS104" s="3" t="e">
        <f>VLOOKUP($A104,MSTT!$C:$E,3,0)</f>
        <v>#N/A</v>
      </c>
      <c r="CT104" s="3" t="s">
        <v>29</v>
      </c>
      <c r="CW104" s="3" t="e">
        <f>VLOOKUP($A104,NLMK!$C:$E,3,0)</f>
        <v>#N/A</v>
      </c>
      <c r="CX104" s="3" t="s">
        <v>30</v>
      </c>
      <c r="DA104" s="3" t="e">
        <f>VLOOKUP($A104,NMTP!$C:$E,3,0)</f>
        <v>#N/A</v>
      </c>
      <c r="DB104" s="3" t="s">
        <v>31</v>
      </c>
      <c r="DE104" s="3" t="e">
        <f>VLOOKUP($A104,NVTK!$C:$E,3,0)</f>
        <v>#N/A</v>
      </c>
      <c r="DF104" s="3" t="s">
        <v>32</v>
      </c>
      <c r="DI104" s="3" t="e">
        <f>VLOOKUP($A104,PIKK!$C:$E,3,0)</f>
        <v>#N/A</v>
      </c>
      <c r="DJ104" s="3" t="s">
        <v>33</v>
      </c>
      <c r="DM104" s="3" t="e">
        <f>VLOOKUP($A104,ROSN!$C:$E,3,0)</f>
        <v>#N/A</v>
      </c>
      <c r="DN104" s="3" t="s">
        <v>34</v>
      </c>
      <c r="DQ104" s="3">
        <f>VLOOKUP($A104,RTKM!$C:$E,3,0)</f>
        <v>60.2</v>
      </c>
      <c r="DR104" s="3" t="s">
        <v>35</v>
      </c>
      <c r="DU104" s="3">
        <f>VLOOKUP($A104,RTKMP!$C:$E,3,0)</f>
        <v>40.29</v>
      </c>
      <c r="DV104" s="3" t="s">
        <v>36</v>
      </c>
      <c r="DY104" s="3" t="e">
        <f>VLOOKUP($A104,HYDR!$C:$E,3,0)</f>
        <v>#N/A</v>
      </c>
      <c r="DZ104" s="3" t="s">
        <v>37</v>
      </c>
      <c r="EC104" s="3" t="e">
        <f>VLOOKUP($A104,RUAL!$C:$E,3,0)</f>
        <v>#N/A</v>
      </c>
      <c r="ED104" s="3" t="s">
        <v>38</v>
      </c>
      <c r="EG104" s="3" t="e">
        <f>VLOOKUP($A104,SVAV!$C:$E,3,0)</f>
        <v>#N/A</v>
      </c>
      <c r="EH104" s="3" t="s">
        <v>39</v>
      </c>
      <c r="EK104" s="3">
        <f>VLOOKUP($A104,SBER!$C:$E,3,0)</f>
        <v>7618.99</v>
      </c>
      <c r="EL104" s="3" t="s">
        <v>40</v>
      </c>
      <c r="EO104" s="3">
        <f>VLOOKUP($A104,SBERP!$C:$E,3,0)</f>
        <v>103.8</v>
      </c>
      <c r="EP104" s="3" t="s">
        <v>41</v>
      </c>
      <c r="ES104" s="3" t="e">
        <f>VLOOKUP($A104,CHMF!$C:$E,3,0)</f>
        <v>#N/A</v>
      </c>
      <c r="ET104" s="3" t="s">
        <v>42</v>
      </c>
      <c r="EW104" s="3" t="e">
        <f>VLOOKUP($A104,AFKS!$C:$E,3,0)</f>
        <v>#N/A</v>
      </c>
      <c r="EX104" s="3" t="s">
        <v>43</v>
      </c>
      <c r="FA104" s="3">
        <f>VLOOKUP($A104,SNGS!$C:$E,3,0)</f>
        <v>17.315000000000001</v>
      </c>
      <c r="FB104" s="3" t="s">
        <v>44</v>
      </c>
      <c r="FE104" s="3">
        <f>VLOOKUP($A104,SNGSP!$C:$E,3,0)</f>
        <v>11.09</v>
      </c>
      <c r="FF104" s="3" t="s">
        <v>45</v>
      </c>
      <c r="FI104" s="3" t="e">
        <f>VLOOKUP($A104,TRMK!$C:$E,3,0)</f>
        <v>#N/A</v>
      </c>
      <c r="FJ104" s="3" t="s">
        <v>46</v>
      </c>
      <c r="FM104" s="3">
        <f>VLOOKUP($A104,TATN!$C:$E,3,0)</f>
        <v>32.979999999999997</v>
      </c>
      <c r="FN104" s="3" t="s">
        <v>47</v>
      </c>
      <c r="FQ104" s="3">
        <f>VLOOKUP($A104,TATNP!$C:$E,3,0)</f>
        <v>16.8</v>
      </c>
      <c r="FR104" s="3" t="s">
        <v>48</v>
      </c>
      <c r="FU104" s="3">
        <f>VLOOKUP($A104,TRNFP!$C:$E,3,0)</f>
        <v>17050</v>
      </c>
      <c r="FV104" s="3" t="s">
        <v>49</v>
      </c>
      <c r="FY104" s="3" t="e">
        <f>VLOOKUP($A104,URKA!$C:$E,3,0)</f>
        <v>#N/A</v>
      </c>
      <c r="FZ104" s="3" t="s">
        <v>50</v>
      </c>
      <c r="GC104" s="3" t="e">
        <f>VLOOKUP($A104,FEES!$C:$E,3,0)</f>
        <v>#N/A</v>
      </c>
      <c r="GD104" s="3" t="s">
        <v>51</v>
      </c>
      <c r="GG104" s="3" t="e">
        <f>VLOOKUP($A104,PHOR!$C:$E,3,0)</f>
        <v>#N/A</v>
      </c>
      <c r="GH104" s="3" t="s">
        <v>52</v>
      </c>
      <c r="GK104" s="3" t="e">
        <f>VLOOKUP($A104,GCHE!$C:$E,3,0)</f>
        <v>#N/A</v>
      </c>
      <c r="GL104" s="3" t="s">
        <v>53</v>
      </c>
      <c r="GO104" s="3" t="e">
        <f>VLOOKUP($A104,EONR!$C:$E,3,0)</f>
        <v>#N/A</v>
      </c>
    </row>
    <row r="105" spans="1:197" x14ac:dyDescent="0.45">
      <c r="A105" s="86">
        <v>37984</v>
      </c>
      <c r="B105" s="3" t="s">
        <v>5</v>
      </c>
      <c r="E105" s="3" t="e">
        <f>VLOOKUP($A105,POLY!$C:$E,3,0)</f>
        <v>#N/A</v>
      </c>
      <c r="F105" s="3" t="s">
        <v>6</v>
      </c>
      <c r="I105" s="3" t="e">
        <f>VLOOKUP($A105,YNDX!$C:$E,3,0)</f>
        <v>#N/A</v>
      </c>
      <c r="J105" s="3" t="s">
        <v>7</v>
      </c>
      <c r="M105" s="3" t="e">
        <f>VLOOKUP($A105,ALRS!$C:$E,3,0)</f>
        <v>#N/A</v>
      </c>
      <c r="N105" s="3" t="s">
        <v>8</v>
      </c>
      <c r="Q105" s="3" t="e">
        <f>VLOOKUP($A105,AKRN!$C:$E,3,0)</f>
        <v>#N/A</v>
      </c>
      <c r="R105" s="3" t="s">
        <v>9</v>
      </c>
      <c r="U105" s="3">
        <f>VLOOKUP($A105,AFLT!$C:$E,3,0)</f>
        <v>19.899999999999999</v>
      </c>
      <c r="V105" s="3" t="s">
        <v>10</v>
      </c>
      <c r="Y105" s="3" t="e">
        <f>VLOOKUP($A105,BSPB!$C:$E,3,0)</f>
        <v>#N/A</v>
      </c>
      <c r="Z105" s="3" t="s">
        <v>11</v>
      </c>
      <c r="AC105" s="3" t="e">
        <f>VLOOKUP($A105,BANE!$C:$E,3,0)</f>
        <v>#N/A</v>
      </c>
      <c r="AD105" s="3" t="s">
        <v>12</v>
      </c>
      <c r="AG105" s="3" t="e">
        <f>VLOOKUP($A105,BANEP!$C:$E,3,0)</f>
        <v>#N/A</v>
      </c>
      <c r="AH105" s="3" t="s">
        <v>13</v>
      </c>
      <c r="AK105" s="3" t="e">
        <f>VLOOKUP($A105,VTBR!$C:$E,3,0)</f>
        <v>#N/A</v>
      </c>
      <c r="AL105" s="3" t="s">
        <v>14</v>
      </c>
      <c r="AO105" s="3" t="e">
        <f>VLOOKUP($A105,VSMO!$C:$E,3,0)</f>
        <v>#N/A</v>
      </c>
      <c r="AP105" s="3" t="s">
        <v>15</v>
      </c>
      <c r="AS105" s="3" t="e">
        <f>VLOOKUP($A105,GAZP!$C:$E,3,0)</f>
        <v>#N/A</v>
      </c>
      <c r="AT105" s="3" t="s">
        <v>16</v>
      </c>
      <c r="AW105" s="3">
        <f>VLOOKUP($A105,GMKN!$C:$E,3,0)</f>
        <v>1900</v>
      </c>
      <c r="AX105" s="3" t="s">
        <v>17</v>
      </c>
      <c r="BA105" s="3" t="e">
        <f>VLOOKUP($A105,DIXY!$C:$E,3,0)</f>
        <v>#N/A</v>
      </c>
      <c r="BB105" s="3" t="s">
        <v>18</v>
      </c>
      <c r="BE105" s="3" t="e">
        <f>VLOOKUP($A105,IRAO!$C:$E,3,0)</f>
        <v>#N/A</v>
      </c>
      <c r="BF105" s="3" t="s">
        <v>19</v>
      </c>
      <c r="BI105" s="3" t="e">
        <f>VLOOKUP($A105,KMAZ!$C:$E,3,0)</f>
        <v>#N/A</v>
      </c>
      <c r="BJ105" s="3" t="s">
        <v>20</v>
      </c>
      <c r="BM105" s="3" t="e">
        <f>VLOOKUP($A105,LSRG!$C:$E,3,0)</f>
        <v>#N/A</v>
      </c>
      <c r="BN105" s="3" t="s">
        <v>21</v>
      </c>
      <c r="BQ105" s="3">
        <f>VLOOKUP($A105,LKOH!$C:$E,3,0)</f>
        <v>677</v>
      </c>
      <c r="BR105" s="3" t="s">
        <v>22</v>
      </c>
      <c r="BU105" s="3" t="e">
        <f>VLOOKUP($A105,MVID!$C:$E,3,0)</f>
        <v>#N/A</v>
      </c>
      <c r="BV105" s="3" t="s">
        <v>23</v>
      </c>
      <c r="BY105" s="3" t="e">
        <f>VLOOKUP($A105,MAGN!$C:$E,3,0)</f>
        <v>#N/A</v>
      </c>
      <c r="BZ105" s="3" t="s">
        <v>24</v>
      </c>
      <c r="CC105" s="3">
        <f>VLOOKUP($A105,MTSS!$C:$E,3,0)</f>
        <v>113</v>
      </c>
      <c r="CD105" s="3" t="s">
        <v>25</v>
      </c>
      <c r="CG105" s="3" t="e">
        <f>VLOOKUP($A105,MGNT!$C:$E,3,0)</f>
        <v>#N/A</v>
      </c>
      <c r="CH105" s="3" t="s">
        <v>26</v>
      </c>
      <c r="CK105" s="3" t="e">
        <f>VLOOKUP($A105,MFON!$C:$E,3,0)</f>
        <v>#N/A</v>
      </c>
      <c r="CL105" s="3" t="s">
        <v>27</v>
      </c>
      <c r="CO105" s="3" t="e">
        <f>VLOOKUP($A105,MOEX!$C:$E,3,0)</f>
        <v>#N/A</v>
      </c>
      <c r="CP105" s="3" t="s">
        <v>28</v>
      </c>
      <c r="CS105" s="3" t="e">
        <f>VLOOKUP($A105,MSTT!$C:$E,3,0)</f>
        <v>#N/A</v>
      </c>
      <c r="CT105" s="3" t="s">
        <v>29</v>
      </c>
      <c r="CW105" s="3" t="e">
        <f>VLOOKUP($A105,NLMK!$C:$E,3,0)</f>
        <v>#N/A</v>
      </c>
      <c r="CX105" s="3" t="s">
        <v>30</v>
      </c>
      <c r="DA105" s="3" t="e">
        <f>VLOOKUP($A105,NMTP!$C:$E,3,0)</f>
        <v>#N/A</v>
      </c>
      <c r="DB105" s="3" t="s">
        <v>31</v>
      </c>
      <c r="DE105" s="3" t="e">
        <f>VLOOKUP($A105,NVTK!$C:$E,3,0)</f>
        <v>#N/A</v>
      </c>
      <c r="DF105" s="3" t="s">
        <v>32</v>
      </c>
      <c r="DI105" s="3" t="e">
        <f>VLOOKUP($A105,PIKK!$C:$E,3,0)</f>
        <v>#N/A</v>
      </c>
      <c r="DJ105" s="3" t="s">
        <v>33</v>
      </c>
      <c r="DM105" s="3" t="e">
        <f>VLOOKUP($A105,ROSN!$C:$E,3,0)</f>
        <v>#N/A</v>
      </c>
      <c r="DN105" s="3" t="s">
        <v>34</v>
      </c>
      <c r="DQ105" s="3">
        <f>VLOOKUP($A105,RTKM!$C:$E,3,0)</f>
        <v>59.9</v>
      </c>
      <c r="DR105" s="3" t="s">
        <v>35</v>
      </c>
      <c r="DU105" s="3">
        <f>VLOOKUP($A105,RTKMP!$C:$E,3,0)</f>
        <v>41.59</v>
      </c>
      <c r="DV105" s="3" t="s">
        <v>36</v>
      </c>
      <c r="DY105" s="3" t="e">
        <f>VLOOKUP($A105,HYDR!$C:$E,3,0)</f>
        <v>#N/A</v>
      </c>
      <c r="DZ105" s="3" t="s">
        <v>37</v>
      </c>
      <c r="EC105" s="3" t="e">
        <f>VLOOKUP($A105,RUAL!$C:$E,3,0)</f>
        <v>#N/A</v>
      </c>
      <c r="ED105" s="3" t="s">
        <v>38</v>
      </c>
      <c r="EG105" s="3" t="e">
        <f>VLOOKUP($A105,SVAV!$C:$E,3,0)</f>
        <v>#N/A</v>
      </c>
      <c r="EH105" s="3" t="s">
        <v>39</v>
      </c>
      <c r="EK105" s="3">
        <f>VLOOKUP($A105,SBER!$C:$E,3,0)</f>
        <v>7575</v>
      </c>
      <c r="EL105" s="3" t="s">
        <v>40</v>
      </c>
      <c r="EO105" s="3">
        <f>VLOOKUP($A105,SBERP!$C:$E,3,0)</f>
        <v>104.5</v>
      </c>
      <c r="EP105" s="3" t="s">
        <v>41</v>
      </c>
      <c r="ES105" s="3" t="e">
        <f>VLOOKUP($A105,CHMF!$C:$E,3,0)</f>
        <v>#N/A</v>
      </c>
      <c r="ET105" s="3" t="s">
        <v>42</v>
      </c>
      <c r="EW105" s="3" t="e">
        <f>VLOOKUP($A105,AFKS!$C:$E,3,0)</f>
        <v>#N/A</v>
      </c>
      <c r="EX105" s="3" t="s">
        <v>43</v>
      </c>
      <c r="FA105" s="3">
        <f>VLOOKUP($A105,SNGS!$C:$E,3,0)</f>
        <v>17.181999999999999</v>
      </c>
      <c r="FB105" s="3" t="s">
        <v>44</v>
      </c>
      <c r="FE105" s="3">
        <f>VLOOKUP($A105,SNGSP!$C:$E,3,0)</f>
        <v>11.38</v>
      </c>
      <c r="FF105" s="3" t="s">
        <v>45</v>
      </c>
      <c r="FI105" s="3" t="e">
        <f>VLOOKUP($A105,TRMK!$C:$E,3,0)</f>
        <v>#N/A</v>
      </c>
      <c r="FJ105" s="3" t="s">
        <v>46</v>
      </c>
      <c r="FM105" s="3">
        <f>VLOOKUP($A105,TATN!$C:$E,3,0)</f>
        <v>32.880000000000003</v>
      </c>
      <c r="FN105" s="3" t="s">
        <v>47</v>
      </c>
      <c r="FQ105" s="3">
        <f>VLOOKUP($A105,TATNP!$C:$E,3,0)</f>
        <v>16.68</v>
      </c>
      <c r="FR105" s="3" t="s">
        <v>48</v>
      </c>
      <c r="FU105" s="3">
        <f>VLOOKUP($A105,TRNFP!$C:$E,3,0)</f>
        <v>17299.990000000002</v>
      </c>
      <c r="FV105" s="3" t="s">
        <v>49</v>
      </c>
      <c r="FY105" s="3" t="e">
        <f>VLOOKUP($A105,URKA!$C:$E,3,0)</f>
        <v>#N/A</v>
      </c>
      <c r="FZ105" s="3" t="s">
        <v>50</v>
      </c>
      <c r="GC105" s="3" t="e">
        <f>VLOOKUP($A105,FEES!$C:$E,3,0)</f>
        <v>#N/A</v>
      </c>
      <c r="GD105" s="3" t="s">
        <v>51</v>
      </c>
      <c r="GG105" s="3" t="e">
        <f>VLOOKUP($A105,PHOR!$C:$E,3,0)</f>
        <v>#N/A</v>
      </c>
      <c r="GH105" s="3" t="s">
        <v>52</v>
      </c>
      <c r="GK105" s="3" t="e">
        <f>VLOOKUP($A105,GCHE!$C:$E,3,0)</f>
        <v>#N/A</v>
      </c>
      <c r="GL105" s="3" t="s">
        <v>53</v>
      </c>
      <c r="GO105" s="3" t="e">
        <f>VLOOKUP($A105,EONR!$C:$E,3,0)</f>
        <v>#N/A</v>
      </c>
    </row>
    <row r="106" spans="1:197" x14ac:dyDescent="0.45">
      <c r="A106" s="86">
        <v>37991</v>
      </c>
      <c r="B106" s="3" t="s">
        <v>5</v>
      </c>
      <c r="E106" s="3" t="e">
        <f>VLOOKUP($A106,POLY!$C:$E,3,0)</f>
        <v>#N/A</v>
      </c>
      <c r="F106" s="3" t="s">
        <v>6</v>
      </c>
      <c r="I106" s="3" t="e">
        <f>VLOOKUP($A106,YNDX!$C:$E,3,0)</f>
        <v>#N/A</v>
      </c>
      <c r="J106" s="3" t="s">
        <v>7</v>
      </c>
      <c r="M106" s="3" t="e">
        <f>VLOOKUP($A106,ALRS!$C:$E,3,0)</f>
        <v>#N/A</v>
      </c>
      <c r="N106" s="3" t="s">
        <v>8</v>
      </c>
      <c r="Q106" s="3" t="e">
        <f>VLOOKUP($A106,AKRN!$C:$E,3,0)</f>
        <v>#N/A</v>
      </c>
      <c r="R106" s="3" t="s">
        <v>9</v>
      </c>
      <c r="U106" s="3">
        <f>VLOOKUP($A106,AFLT!$C:$E,3,0)</f>
        <v>21.5</v>
      </c>
      <c r="V106" s="3" t="s">
        <v>10</v>
      </c>
      <c r="Y106" s="3" t="e">
        <f>VLOOKUP($A106,BSPB!$C:$E,3,0)</f>
        <v>#N/A</v>
      </c>
      <c r="Z106" s="3" t="s">
        <v>11</v>
      </c>
      <c r="AC106" s="3" t="e">
        <f>VLOOKUP($A106,BANE!$C:$E,3,0)</f>
        <v>#N/A</v>
      </c>
      <c r="AD106" s="3" t="s">
        <v>12</v>
      </c>
      <c r="AG106" s="3" t="e">
        <f>VLOOKUP($A106,BANEP!$C:$E,3,0)</f>
        <v>#N/A</v>
      </c>
      <c r="AH106" s="3" t="s">
        <v>13</v>
      </c>
      <c r="AK106" s="3" t="e">
        <f>VLOOKUP($A106,VTBR!$C:$E,3,0)</f>
        <v>#N/A</v>
      </c>
      <c r="AL106" s="3" t="s">
        <v>14</v>
      </c>
      <c r="AO106" s="3" t="e">
        <f>VLOOKUP($A106,VSMO!$C:$E,3,0)</f>
        <v>#N/A</v>
      </c>
      <c r="AP106" s="3" t="s">
        <v>15</v>
      </c>
      <c r="AS106" s="3" t="e">
        <f>VLOOKUP($A106,GAZP!$C:$E,3,0)</f>
        <v>#N/A</v>
      </c>
      <c r="AT106" s="3" t="s">
        <v>16</v>
      </c>
      <c r="AW106" s="3">
        <f>VLOOKUP($A106,GMKN!$C:$E,3,0)</f>
        <v>2064</v>
      </c>
      <c r="AX106" s="3" t="s">
        <v>17</v>
      </c>
      <c r="BA106" s="3" t="e">
        <f>VLOOKUP($A106,DIXY!$C:$E,3,0)</f>
        <v>#N/A</v>
      </c>
      <c r="BB106" s="3" t="s">
        <v>18</v>
      </c>
      <c r="BE106" s="3" t="e">
        <f>VLOOKUP($A106,IRAO!$C:$E,3,0)</f>
        <v>#N/A</v>
      </c>
      <c r="BF106" s="3" t="s">
        <v>19</v>
      </c>
      <c r="BI106" s="3" t="e">
        <f>VLOOKUP($A106,KMAZ!$C:$E,3,0)</f>
        <v>#N/A</v>
      </c>
      <c r="BJ106" s="3" t="s">
        <v>20</v>
      </c>
      <c r="BM106" s="3" t="e">
        <f>VLOOKUP($A106,LSRG!$C:$E,3,0)</f>
        <v>#N/A</v>
      </c>
      <c r="BN106" s="3" t="s">
        <v>21</v>
      </c>
      <c r="BQ106" s="3">
        <f>VLOOKUP($A106,LKOH!$C:$E,3,0)</f>
        <v>714.89</v>
      </c>
      <c r="BR106" s="3" t="s">
        <v>22</v>
      </c>
      <c r="BU106" s="3" t="e">
        <f>VLOOKUP($A106,MVID!$C:$E,3,0)</f>
        <v>#N/A</v>
      </c>
      <c r="BV106" s="3" t="s">
        <v>23</v>
      </c>
      <c r="BY106" s="3" t="e">
        <f>VLOOKUP($A106,MAGN!$C:$E,3,0)</f>
        <v>#N/A</v>
      </c>
      <c r="BZ106" s="3" t="s">
        <v>24</v>
      </c>
      <c r="CC106" s="3">
        <f>VLOOKUP($A106,MTSS!$C:$E,3,0)</f>
        <v>128.60001</v>
      </c>
      <c r="CD106" s="3" t="s">
        <v>25</v>
      </c>
      <c r="CG106" s="3" t="e">
        <f>VLOOKUP($A106,MGNT!$C:$E,3,0)</f>
        <v>#N/A</v>
      </c>
      <c r="CH106" s="3" t="s">
        <v>26</v>
      </c>
      <c r="CK106" s="3" t="e">
        <f>VLOOKUP($A106,MFON!$C:$E,3,0)</f>
        <v>#N/A</v>
      </c>
      <c r="CL106" s="3" t="s">
        <v>27</v>
      </c>
      <c r="CO106" s="3" t="e">
        <f>VLOOKUP($A106,MOEX!$C:$E,3,0)</f>
        <v>#N/A</v>
      </c>
      <c r="CP106" s="3" t="s">
        <v>28</v>
      </c>
      <c r="CS106" s="3" t="e">
        <f>VLOOKUP($A106,MSTT!$C:$E,3,0)</f>
        <v>#N/A</v>
      </c>
      <c r="CT106" s="3" t="s">
        <v>29</v>
      </c>
      <c r="CW106" s="3" t="e">
        <f>VLOOKUP($A106,NLMK!$C:$E,3,0)</f>
        <v>#N/A</v>
      </c>
      <c r="CX106" s="3" t="s">
        <v>30</v>
      </c>
      <c r="DA106" s="3" t="e">
        <f>VLOOKUP($A106,NMTP!$C:$E,3,0)</f>
        <v>#N/A</v>
      </c>
      <c r="DB106" s="3" t="s">
        <v>31</v>
      </c>
      <c r="DE106" s="3" t="e">
        <f>VLOOKUP($A106,NVTK!$C:$E,3,0)</f>
        <v>#N/A</v>
      </c>
      <c r="DF106" s="3" t="s">
        <v>32</v>
      </c>
      <c r="DI106" s="3" t="e">
        <f>VLOOKUP($A106,PIKK!$C:$E,3,0)</f>
        <v>#N/A</v>
      </c>
      <c r="DJ106" s="3" t="s">
        <v>33</v>
      </c>
      <c r="DM106" s="3" t="e">
        <f>VLOOKUP($A106,ROSN!$C:$E,3,0)</f>
        <v>#N/A</v>
      </c>
      <c r="DN106" s="3" t="s">
        <v>34</v>
      </c>
      <c r="DQ106" s="3">
        <f>VLOOKUP($A106,RTKM!$C:$E,3,0)</f>
        <v>64.09</v>
      </c>
      <c r="DR106" s="3" t="s">
        <v>35</v>
      </c>
      <c r="DU106" s="3">
        <f>VLOOKUP($A106,RTKMP!$C:$E,3,0)</f>
        <v>42.84</v>
      </c>
      <c r="DV106" s="3" t="s">
        <v>36</v>
      </c>
      <c r="DY106" s="3" t="e">
        <f>VLOOKUP($A106,HYDR!$C:$E,3,0)</f>
        <v>#N/A</v>
      </c>
      <c r="DZ106" s="3" t="s">
        <v>37</v>
      </c>
      <c r="EC106" s="3" t="e">
        <f>VLOOKUP($A106,RUAL!$C:$E,3,0)</f>
        <v>#N/A</v>
      </c>
      <c r="ED106" s="3" t="s">
        <v>38</v>
      </c>
      <c r="EG106" s="3" t="e">
        <f>VLOOKUP($A106,SVAV!$C:$E,3,0)</f>
        <v>#N/A</v>
      </c>
      <c r="EH106" s="3" t="s">
        <v>39</v>
      </c>
      <c r="EK106" s="3">
        <f>VLOOKUP($A106,SBER!$C:$E,3,0)</f>
        <v>8650.5</v>
      </c>
      <c r="EL106" s="3" t="s">
        <v>40</v>
      </c>
      <c r="EO106" s="3">
        <f>VLOOKUP($A106,SBERP!$C:$E,3,0)</f>
        <v>114.6</v>
      </c>
      <c r="EP106" s="3" t="s">
        <v>41</v>
      </c>
      <c r="ES106" s="3" t="e">
        <f>VLOOKUP($A106,CHMF!$C:$E,3,0)</f>
        <v>#N/A</v>
      </c>
      <c r="ET106" s="3" t="s">
        <v>42</v>
      </c>
      <c r="EW106" s="3" t="e">
        <f>VLOOKUP($A106,AFKS!$C:$E,3,0)</f>
        <v>#N/A</v>
      </c>
      <c r="EX106" s="3" t="s">
        <v>43</v>
      </c>
      <c r="FA106" s="3">
        <f>VLOOKUP($A106,SNGS!$C:$E,3,0)</f>
        <v>17.690000000000001</v>
      </c>
      <c r="FB106" s="3" t="s">
        <v>44</v>
      </c>
      <c r="FE106" s="3">
        <f>VLOOKUP($A106,SNGSP!$C:$E,3,0)</f>
        <v>11.776999999999999</v>
      </c>
      <c r="FF106" s="3" t="s">
        <v>45</v>
      </c>
      <c r="FI106" s="3" t="e">
        <f>VLOOKUP($A106,TRMK!$C:$E,3,0)</f>
        <v>#N/A</v>
      </c>
      <c r="FJ106" s="3" t="s">
        <v>46</v>
      </c>
      <c r="FM106" s="3">
        <f>VLOOKUP($A106,TATN!$C:$E,3,0)</f>
        <v>34.67</v>
      </c>
      <c r="FN106" s="3" t="s">
        <v>47</v>
      </c>
      <c r="FQ106" s="3">
        <f>VLOOKUP($A106,TATNP!$C:$E,3,0)</f>
        <v>17.940000000000001</v>
      </c>
      <c r="FR106" s="3" t="s">
        <v>48</v>
      </c>
      <c r="FU106" s="3">
        <f>VLOOKUP($A106,TRNFP!$C:$E,3,0)</f>
        <v>19300</v>
      </c>
      <c r="FV106" s="3" t="s">
        <v>49</v>
      </c>
      <c r="FY106" s="3" t="e">
        <f>VLOOKUP($A106,URKA!$C:$E,3,0)</f>
        <v>#N/A</v>
      </c>
      <c r="FZ106" s="3" t="s">
        <v>50</v>
      </c>
      <c r="GC106" s="3" t="e">
        <f>VLOOKUP($A106,FEES!$C:$E,3,0)</f>
        <v>#N/A</v>
      </c>
      <c r="GD106" s="3" t="s">
        <v>51</v>
      </c>
      <c r="GG106" s="3" t="e">
        <f>VLOOKUP($A106,PHOR!$C:$E,3,0)</f>
        <v>#N/A</v>
      </c>
      <c r="GH106" s="3" t="s">
        <v>52</v>
      </c>
      <c r="GK106" s="3" t="e">
        <f>VLOOKUP($A106,GCHE!$C:$E,3,0)</f>
        <v>#N/A</v>
      </c>
      <c r="GL106" s="3" t="s">
        <v>53</v>
      </c>
      <c r="GO106" s="3" t="e">
        <f>VLOOKUP($A106,EONR!$C:$E,3,0)</f>
        <v>#N/A</v>
      </c>
    </row>
    <row r="107" spans="1:197" x14ac:dyDescent="0.45">
      <c r="A107" s="86">
        <v>37998</v>
      </c>
      <c r="B107" s="3" t="s">
        <v>5</v>
      </c>
      <c r="E107" s="3" t="e">
        <f>VLOOKUP($A107,POLY!$C:$E,3,0)</f>
        <v>#N/A</v>
      </c>
      <c r="F107" s="3" t="s">
        <v>6</v>
      </c>
      <c r="I107" s="3" t="e">
        <f>VLOOKUP($A107,YNDX!$C:$E,3,0)</f>
        <v>#N/A</v>
      </c>
      <c r="J107" s="3" t="s">
        <v>7</v>
      </c>
      <c r="M107" s="3" t="e">
        <f>VLOOKUP($A107,ALRS!$C:$E,3,0)</f>
        <v>#N/A</v>
      </c>
      <c r="N107" s="3" t="s">
        <v>8</v>
      </c>
      <c r="Q107" s="3" t="e">
        <f>VLOOKUP($A107,AKRN!$C:$E,3,0)</f>
        <v>#N/A</v>
      </c>
      <c r="R107" s="3" t="s">
        <v>9</v>
      </c>
      <c r="U107" s="3">
        <f>VLOOKUP($A107,AFLT!$C:$E,3,0)</f>
        <v>22.3</v>
      </c>
      <c r="V107" s="3" t="s">
        <v>10</v>
      </c>
      <c r="Y107" s="3" t="e">
        <f>VLOOKUP($A107,BSPB!$C:$E,3,0)</f>
        <v>#N/A</v>
      </c>
      <c r="Z107" s="3" t="s">
        <v>11</v>
      </c>
      <c r="AC107" s="3" t="e">
        <f>VLOOKUP($A107,BANE!$C:$E,3,0)</f>
        <v>#N/A</v>
      </c>
      <c r="AD107" s="3" t="s">
        <v>12</v>
      </c>
      <c r="AG107" s="3" t="e">
        <f>VLOOKUP($A107,BANEP!$C:$E,3,0)</f>
        <v>#N/A</v>
      </c>
      <c r="AH107" s="3" t="s">
        <v>13</v>
      </c>
      <c r="AK107" s="3" t="e">
        <f>VLOOKUP($A107,VTBR!$C:$E,3,0)</f>
        <v>#N/A</v>
      </c>
      <c r="AL107" s="3" t="s">
        <v>14</v>
      </c>
      <c r="AO107" s="3" t="e">
        <f>VLOOKUP($A107,VSMO!$C:$E,3,0)</f>
        <v>#N/A</v>
      </c>
      <c r="AP107" s="3" t="s">
        <v>15</v>
      </c>
      <c r="AS107" s="3" t="e">
        <f>VLOOKUP($A107,GAZP!$C:$E,3,0)</f>
        <v>#N/A</v>
      </c>
      <c r="AT107" s="3" t="s">
        <v>16</v>
      </c>
      <c r="AW107" s="3">
        <f>VLOOKUP($A107,GMKN!$C:$E,3,0)</f>
        <v>1913.9</v>
      </c>
      <c r="AX107" s="3" t="s">
        <v>17</v>
      </c>
      <c r="BA107" s="3" t="e">
        <f>VLOOKUP($A107,DIXY!$C:$E,3,0)</f>
        <v>#N/A</v>
      </c>
      <c r="BB107" s="3" t="s">
        <v>18</v>
      </c>
      <c r="BE107" s="3" t="e">
        <f>VLOOKUP($A107,IRAO!$C:$E,3,0)</f>
        <v>#N/A</v>
      </c>
      <c r="BF107" s="3" t="s">
        <v>19</v>
      </c>
      <c r="BI107" s="3" t="e">
        <f>VLOOKUP($A107,KMAZ!$C:$E,3,0)</f>
        <v>#N/A</v>
      </c>
      <c r="BJ107" s="3" t="s">
        <v>20</v>
      </c>
      <c r="BM107" s="3" t="e">
        <f>VLOOKUP($A107,LSRG!$C:$E,3,0)</f>
        <v>#N/A</v>
      </c>
      <c r="BN107" s="3" t="s">
        <v>21</v>
      </c>
      <c r="BQ107" s="3">
        <f>VLOOKUP($A107,LKOH!$C:$E,3,0)</f>
        <v>691.8</v>
      </c>
      <c r="BR107" s="3" t="s">
        <v>22</v>
      </c>
      <c r="BU107" s="3" t="e">
        <f>VLOOKUP($A107,MVID!$C:$E,3,0)</f>
        <v>#N/A</v>
      </c>
      <c r="BV107" s="3" t="s">
        <v>23</v>
      </c>
      <c r="BY107" s="3" t="e">
        <f>VLOOKUP($A107,MAGN!$C:$E,3,0)</f>
        <v>#N/A</v>
      </c>
      <c r="BZ107" s="3" t="s">
        <v>24</v>
      </c>
      <c r="CC107" s="3">
        <f>VLOOKUP($A107,MTSS!$C:$E,3,0)</f>
        <v>125</v>
      </c>
      <c r="CD107" s="3" t="s">
        <v>25</v>
      </c>
      <c r="CG107" s="3" t="e">
        <f>VLOOKUP($A107,MGNT!$C:$E,3,0)</f>
        <v>#N/A</v>
      </c>
      <c r="CH107" s="3" t="s">
        <v>26</v>
      </c>
      <c r="CK107" s="3" t="e">
        <f>VLOOKUP($A107,MFON!$C:$E,3,0)</f>
        <v>#N/A</v>
      </c>
      <c r="CL107" s="3" t="s">
        <v>27</v>
      </c>
      <c r="CO107" s="3" t="e">
        <f>VLOOKUP($A107,MOEX!$C:$E,3,0)</f>
        <v>#N/A</v>
      </c>
      <c r="CP107" s="3" t="s">
        <v>28</v>
      </c>
      <c r="CS107" s="3" t="e">
        <f>VLOOKUP($A107,MSTT!$C:$E,3,0)</f>
        <v>#N/A</v>
      </c>
      <c r="CT107" s="3" t="s">
        <v>29</v>
      </c>
      <c r="CW107" s="3" t="e">
        <f>VLOOKUP($A107,NLMK!$C:$E,3,0)</f>
        <v>#N/A</v>
      </c>
      <c r="CX107" s="3" t="s">
        <v>30</v>
      </c>
      <c r="DA107" s="3" t="e">
        <f>VLOOKUP($A107,NMTP!$C:$E,3,0)</f>
        <v>#N/A</v>
      </c>
      <c r="DB107" s="3" t="s">
        <v>31</v>
      </c>
      <c r="DE107" s="3" t="e">
        <f>VLOOKUP($A107,NVTK!$C:$E,3,0)</f>
        <v>#N/A</v>
      </c>
      <c r="DF107" s="3" t="s">
        <v>32</v>
      </c>
      <c r="DI107" s="3" t="e">
        <f>VLOOKUP($A107,PIKK!$C:$E,3,0)</f>
        <v>#N/A</v>
      </c>
      <c r="DJ107" s="3" t="s">
        <v>33</v>
      </c>
      <c r="DM107" s="3" t="e">
        <f>VLOOKUP($A107,ROSN!$C:$E,3,0)</f>
        <v>#N/A</v>
      </c>
      <c r="DN107" s="3" t="s">
        <v>34</v>
      </c>
      <c r="DQ107" s="3">
        <f>VLOOKUP($A107,RTKM!$C:$E,3,0)</f>
        <v>62.3</v>
      </c>
      <c r="DR107" s="3" t="s">
        <v>35</v>
      </c>
      <c r="DU107" s="3">
        <f>VLOOKUP($A107,RTKMP!$C:$E,3,0)</f>
        <v>42.1</v>
      </c>
      <c r="DV107" s="3" t="s">
        <v>36</v>
      </c>
      <c r="DY107" s="3" t="e">
        <f>VLOOKUP($A107,HYDR!$C:$E,3,0)</f>
        <v>#N/A</v>
      </c>
      <c r="DZ107" s="3" t="s">
        <v>37</v>
      </c>
      <c r="EC107" s="3" t="e">
        <f>VLOOKUP($A107,RUAL!$C:$E,3,0)</f>
        <v>#N/A</v>
      </c>
      <c r="ED107" s="3" t="s">
        <v>38</v>
      </c>
      <c r="EG107" s="3" t="e">
        <f>VLOOKUP($A107,SVAV!$C:$E,3,0)</f>
        <v>#N/A</v>
      </c>
      <c r="EH107" s="3" t="s">
        <v>39</v>
      </c>
      <c r="EK107" s="3">
        <f>VLOOKUP($A107,SBER!$C:$E,3,0)</f>
        <v>8520</v>
      </c>
      <c r="EL107" s="3" t="s">
        <v>40</v>
      </c>
      <c r="EO107" s="3">
        <f>VLOOKUP($A107,SBERP!$C:$E,3,0)</f>
        <v>114</v>
      </c>
      <c r="EP107" s="3" t="s">
        <v>41</v>
      </c>
      <c r="ES107" s="3" t="e">
        <f>VLOOKUP($A107,CHMF!$C:$E,3,0)</f>
        <v>#N/A</v>
      </c>
      <c r="ET107" s="3" t="s">
        <v>42</v>
      </c>
      <c r="EW107" s="3" t="e">
        <f>VLOOKUP($A107,AFKS!$C:$E,3,0)</f>
        <v>#N/A</v>
      </c>
      <c r="EX107" s="3" t="s">
        <v>43</v>
      </c>
      <c r="FA107" s="3">
        <f>VLOOKUP($A107,SNGS!$C:$E,3,0)</f>
        <v>17.13</v>
      </c>
      <c r="FB107" s="3" t="s">
        <v>44</v>
      </c>
      <c r="FE107" s="3">
        <f>VLOOKUP($A107,SNGSP!$C:$E,3,0)</f>
        <v>11.301</v>
      </c>
      <c r="FF107" s="3" t="s">
        <v>45</v>
      </c>
      <c r="FI107" s="3" t="e">
        <f>VLOOKUP($A107,TRMK!$C:$E,3,0)</f>
        <v>#N/A</v>
      </c>
      <c r="FJ107" s="3" t="s">
        <v>46</v>
      </c>
      <c r="FM107" s="3">
        <f>VLOOKUP($A107,TATN!$C:$E,3,0)</f>
        <v>32.799999999999997</v>
      </c>
      <c r="FN107" s="3" t="s">
        <v>47</v>
      </c>
      <c r="FQ107" s="3">
        <f>VLOOKUP($A107,TATNP!$C:$E,3,0)</f>
        <v>17.03</v>
      </c>
      <c r="FR107" s="3" t="s">
        <v>48</v>
      </c>
      <c r="FU107" s="3">
        <f>VLOOKUP($A107,TRNFP!$C:$E,3,0)</f>
        <v>18878</v>
      </c>
      <c r="FV107" s="3" t="s">
        <v>49</v>
      </c>
      <c r="FY107" s="3" t="e">
        <f>VLOOKUP($A107,URKA!$C:$E,3,0)</f>
        <v>#N/A</v>
      </c>
      <c r="FZ107" s="3" t="s">
        <v>50</v>
      </c>
      <c r="GC107" s="3" t="e">
        <f>VLOOKUP($A107,FEES!$C:$E,3,0)</f>
        <v>#N/A</v>
      </c>
      <c r="GD107" s="3" t="s">
        <v>51</v>
      </c>
      <c r="GG107" s="3" t="e">
        <f>VLOOKUP($A107,PHOR!$C:$E,3,0)</f>
        <v>#N/A</v>
      </c>
      <c r="GH107" s="3" t="s">
        <v>52</v>
      </c>
      <c r="GK107" s="3" t="e">
        <f>VLOOKUP($A107,GCHE!$C:$E,3,0)</f>
        <v>#N/A</v>
      </c>
      <c r="GL107" s="3" t="s">
        <v>53</v>
      </c>
      <c r="GO107" s="3" t="e">
        <f>VLOOKUP($A107,EONR!$C:$E,3,0)</f>
        <v>#N/A</v>
      </c>
    </row>
    <row r="108" spans="1:197" x14ac:dyDescent="0.45">
      <c r="A108" s="86">
        <v>38005</v>
      </c>
      <c r="B108" s="3" t="s">
        <v>5</v>
      </c>
      <c r="E108" s="3" t="e">
        <f>VLOOKUP($A108,POLY!$C:$E,3,0)</f>
        <v>#N/A</v>
      </c>
      <c r="F108" s="3" t="s">
        <v>6</v>
      </c>
      <c r="I108" s="3" t="e">
        <f>VLOOKUP($A108,YNDX!$C:$E,3,0)</f>
        <v>#N/A</v>
      </c>
      <c r="J108" s="3" t="s">
        <v>7</v>
      </c>
      <c r="M108" s="3" t="e">
        <f>VLOOKUP($A108,ALRS!$C:$E,3,0)</f>
        <v>#N/A</v>
      </c>
      <c r="N108" s="3" t="s">
        <v>8</v>
      </c>
      <c r="Q108" s="3" t="e">
        <f>VLOOKUP($A108,AKRN!$C:$E,3,0)</f>
        <v>#N/A</v>
      </c>
      <c r="R108" s="3" t="s">
        <v>9</v>
      </c>
      <c r="U108" s="3">
        <f>VLOOKUP($A108,AFLT!$C:$E,3,0)</f>
        <v>23.28</v>
      </c>
      <c r="V108" s="3" t="s">
        <v>10</v>
      </c>
      <c r="Y108" s="3" t="e">
        <f>VLOOKUP($A108,BSPB!$C:$E,3,0)</f>
        <v>#N/A</v>
      </c>
      <c r="Z108" s="3" t="s">
        <v>11</v>
      </c>
      <c r="AC108" s="3" t="e">
        <f>VLOOKUP($A108,BANE!$C:$E,3,0)</f>
        <v>#N/A</v>
      </c>
      <c r="AD108" s="3" t="s">
        <v>12</v>
      </c>
      <c r="AG108" s="3" t="e">
        <f>VLOOKUP($A108,BANEP!$C:$E,3,0)</f>
        <v>#N/A</v>
      </c>
      <c r="AH108" s="3" t="s">
        <v>13</v>
      </c>
      <c r="AK108" s="3" t="e">
        <f>VLOOKUP($A108,VTBR!$C:$E,3,0)</f>
        <v>#N/A</v>
      </c>
      <c r="AL108" s="3" t="s">
        <v>14</v>
      </c>
      <c r="AO108" s="3" t="e">
        <f>VLOOKUP($A108,VSMO!$C:$E,3,0)</f>
        <v>#N/A</v>
      </c>
      <c r="AP108" s="3" t="s">
        <v>15</v>
      </c>
      <c r="AS108" s="3" t="e">
        <f>VLOOKUP($A108,GAZP!$C:$E,3,0)</f>
        <v>#N/A</v>
      </c>
      <c r="AT108" s="3" t="s">
        <v>16</v>
      </c>
      <c r="AW108" s="3">
        <f>VLOOKUP($A108,GMKN!$C:$E,3,0)</f>
        <v>2065</v>
      </c>
      <c r="AX108" s="3" t="s">
        <v>17</v>
      </c>
      <c r="BA108" s="3" t="e">
        <f>VLOOKUP($A108,DIXY!$C:$E,3,0)</f>
        <v>#N/A</v>
      </c>
      <c r="BB108" s="3" t="s">
        <v>18</v>
      </c>
      <c r="BE108" s="3" t="e">
        <f>VLOOKUP($A108,IRAO!$C:$E,3,0)</f>
        <v>#N/A</v>
      </c>
      <c r="BF108" s="3" t="s">
        <v>19</v>
      </c>
      <c r="BI108" s="3" t="e">
        <f>VLOOKUP($A108,KMAZ!$C:$E,3,0)</f>
        <v>#N/A</v>
      </c>
      <c r="BJ108" s="3" t="s">
        <v>20</v>
      </c>
      <c r="BM108" s="3" t="e">
        <f>VLOOKUP($A108,LSRG!$C:$E,3,0)</f>
        <v>#N/A</v>
      </c>
      <c r="BN108" s="3" t="s">
        <v>21</v>
      </c>
      <c r="BQ108" s="3">
        <f>VLOOKUP($A108,LKOH!$C:$E,3,0)</f>
        <v>742.9</v>
      </c>
      <c r="BR108" s="3" t="s">
        <v>22</v>
      </c>
      <c r="BU108" s="3" t="e">
        <f>VLOOKUP($A108,MVID!$C:$E,3,0)</f>
        <v>#N/A</v>
      </c>
      <c r="BV108" s="3" t="s">
        <v>23</v>
      </c>
      <c r="BY108" s="3" t="e">
        <f>VLOOKUP($A108,MAGN!$C:$E,3,0)</f>
        <v>#N/A</v>
      </c>
      <c r="BZ108" s="3" t="s">
        <v>24</v>
      </c>
      <c r="CC108" s="3">
        <f>VLOOKUP($A108,MTSS!$C:$E,3,0)</f>
        <v>140</v>
      </c>
      <c r="CD108" s="3" t="s">
        <v>25</v>
      </c>
      <c r="CG108" s="3" t="e">
        <f>VLOOKUP($A108,MGNT!$C:$E,3,0)</f>
        <v>#N/A</v>
      </c>
      <c r="CH108" s="3" t="s">
        <v>26</v>
      </c>
      <c r="CK108" s="3" t="e">
        <f>VLOOKUP($A108,MFON!$C:$E,3,0)</f>
        <v>#N/A</v>
      </c>
      <c r="CL108" s="3" t="s">
        <v>27</v>
      </c>
      <c r="CO108" s="3" t="e">
        <f>VLOOKUP($A108,MOEX!$C:$E,3,0)</f>
        <v>#N/A</v>
      </c>
      <c r="CP108" s="3" t="s">
        <v>28</v>
      </c>
      <c r="CS108" s="3" t="e">
        <f>VLOOKUP($A108,MSTT!$C:$E,3,0)</f>
        <v>#N/A</v>
      </c>
      <c r="CT108" s="3" t="s">
        <v>29</v>
      </c>
      <c r="CW108" s="3" t="e">
        <f>VLOOKUP($A108,NLMK!$C:$E,3,0)</f>
        <v>#N/A</v>
      </c>
      <c r="CX108" s="3" t="s">
        <v>30</v>
      </c>
      <c r="DA108" s="3" t="e">
        <f>VLOOKUP($A108,NMTP!$C:$E,3,0)</f>
        <v>#N/A</v>
      </c>
      <c r="DB108" s="3" t="s">
        <v>31</v>
      </c>
      <c r="DE108" s="3" t="e">
        <f>VLOOKUP($A108,NVTK!$C:$E,3,0)</f>
        <v>#N/A</v>
      </c>
      <c r="DF108" s="3" t="s">
        <v>32</v>
      </c>
      <c r="DI108" s="3" t="e">
        <f>VLOOKUP($A108,PIKK!$C:$E,3,0)</f>
        <v>#N/A</v>
      </c>
      <c r="DJ108" s="3" t="s">
        <v>33</v>
      </c>
      <c r="DM108" s="3" t="e">
        <f>VLOOKUP($A108,ROSN!$C:$E,3,0)</f>
        <v>#N/A</v>
      </c>
      <c r="DN108" s="3" t="s">
        <v>34</v>
      </c>
      <c r="DQ108" s="3">
        <f>VLOOKUP($A108,RTKM!$C:$E,3,0)</f>
        <v>65.900000000000006</v>
      </c>
      <c r="DR108" s="3" t="s">
        <v>35</v>
      </c>
      <c r="DU108" s="3">
        <f>VLOOKUP($A108,RTKMP!$C:$E,3,0)</f>
        <v>44.08</v>
      </c>
      <c r="DV108" s="3" t="s">
        <v>36</v>
      </c>
      <c r="DY108" s="3" t="e">
        <f>VLOOKUP($A108,HYDR!$C:$E,3,0)</f>
        <v>#N/A</v>
      </c>
      <c r="DZ108" s="3" t="s">
        <v>37</v>
      </c>
      <c r="EC108" s="3" t="e">
        <f>VLOOKUP($A108,RUAL!$C:$E,3,0)</f>
        <v>#N/A</v>
      </c>
      <c r="ED108" s="3" t="s">
        <v>38</v>
      </c>
      <c r="EG108" s="3" t="e">
        <f>VLOOKUP($A108,SVAV!$C:$E,3,0)</f>
        <v>#N/A</v>
      </c>
      <c r="EH108" s="3" t="s">
        <v>39</v>
      </c>
      <c r="EK108" s="3">
        <f>VLOOKUP($A108,SBER!$C:$E,3,0)</f>
        <v>8580</v>
      </c>
      <c r="EL108" s="3" t="s">
        <v>40</v>
      </c>
      <c r="EO108" s="3">
        <f>VLOOKUP($A108,SBERP!$C:$E,3,0)</f>
        <v>119.4</v>
      </c>
      <c r="EP108" s="3" t="s">
        <v>41</v>
      </c>
      <c r="ES108" s="3" t="e">
        <f>VLOOKUP($A108,CHMF!$C:$E,3,0)</f>
        <v>#N/A</v>
      </c>
      <c r="ET108" s="3" t="s">
        <v>42</v>
      </c>
      <c r="EW108" s="3" t="e">
        <f>VLOOKUP($A108,AFKS!$C:$E,3,0)</f>
        <v>#N/A</v>
      </c>
      <c r="EX108" s="3" t="s">
        <v>43</v>
      </c>
      <c r="FA108" s="3">
        <f>VLOOKUP($A108,SNGS!$C:$E,3,0)</f>
        <v>17.465</v>
      </c>
      <c r="FB108" s="3" t="s">
        <v>44</v>
      </c>
      <c r="FE108" s="3">
        <f>VLOOKUP($A108,SNGSP!$C:$E,3,0)</f>
        <v>11.462999999999999</v>
      </c>
      <c r="FF108" s="3" t="s">
        <v>45</v>
      </c>
      <c r="FI108" s="3" t="e">
        <f>VLOOKUP($A108,TRMK!$C:$E,3,0)</f>
        <v>#N/A</v>
      </c>
      <c r="FJ108" s="3" t="s">
        <v>46</v>
      </c>
      <c r="FM108" s="3">
        <f>VLOOKUP($A108,TATN!$C:$E,3,0)</f>
        <v>37.619999999999997</v>
      </c>
      <c r="FN108" s="3" t="s">
        <v>47</v>
      </c>
      <c r="FQ108" s="3">
        <f>VLOOKUP($A108,TATNP!$C:$E,3,0)</f>
        <v>19.04</v>
      </c>
      <c r="FR108" s="3" t="s">
        <v>48</v>
      </c>
      <c r="FU108" s="3">
        <f>VLOOKUP($A108,TRNFP!$C:$E,3,0)</f>
        <v>19730</v>
      </c>
      <c r="FV108" s="3" t="s">
        <v>49</v>
      </c>
      <c r="FY108" s="3" t="e">
        <f>VLOOKUP($A108,URKA!$C:$E,3,0)</f>
        <v>#N/A</v>
      </c>
      <c r="FZ108" s="3" t="s">
        <v>50</v>
      </c>
      <c r="GC108" s="3" t="e">
        <f>VLOOKUP($A108,FEES!$C:$E,3,0)</f>
        <v>#N/A</v>
      </c>
      <c r="GD108" s="3" t="s">
        <v>51</v>
      </c>
      <c r="GG108" s="3" t="e">
        <f>VLOOKUP($A108,PHOR!$C:$E,3,0)</f>
        <v>#N/A</v>
      </c>
      <c r="GH108" s="3" t="s">
        <v>52</v>
      </c>
      <c r="GK108" s="3" t="e">
        <f>VLOOKUP($A108,GCHE!$C:$E,3,0)</f>
        <v>#N/A</v>
      </c>
      <c r="GL108" s="3" t="s">
        <v>53</v>
      </c>
      <c r="GO108" s="3" t="e">
        <f>VLOOKUP($A108,EONR!$C:$E,3,0)</f>
        <v>#N/A</v>
      </c>
    </row>
    <row r="109" spans="1:197" x14ac:dyDescent="0.45">
      <c r="A109" s="86">
        <v>38012</v>
      </c>
      <c r="B109" s="3" t="s">
        <v>5</v>
      </c>
      <c r="E109" s="3" t="e">
        <f>VLOOKUP($A109,POLY!$C:$E,3,0)</f>
        <v>#N/A</v>
      </c>
      <c r="F109" s="3" t="s">
        <v>6</v>
      </c>
      <c r="I109" s="3" t="e">
        <f>VLOOKUP($A109,YNDX!$C:$E,3,0)</f>
        <v>#N/A</v>
      </c>
      <c r="J109" s="3" t="s">
        <v>7</v>
      </c>
      <c r="M109" s="3" t="e">
        <f>VLOOKUP($A109,ALRS!$C:$E,3,0)</f>
        <v>#N/A</v>
      </c>
      <c r="N109" s="3" t="s">
        <v>8</v>
      </c>
      <c r="Q109" s="3" t="e">
        <f>VLOOKUP($A109,AKRN!$C:$E,3,0)</f>
        <v>#N/A</v>
      </c>
      <c r="R109" s="3" t="s">
        <v>9</v>
      </c>
      <c r="U109" s="3">
        <f>VLOOKUP($A109,AFLT!$C:$E,3,0)</f>
        <v>24</v>
      </c>
      <c r="V109" s="3" t="s">
        <v>10</v>
      </c>
      <c r="Y109" s="3" t="e">
        <f>VLOOKUP($A109,BSPB!$C:$E,3,0)</f>
        <v>#N/A</v>
      </c>
      <c r="Z109" s="3" t="s">
        <v>11</v>
      </c>
      <c r="AC109" s="3" t="e">
        <f>VLOOKUP($A109,BANE!$C:$E,3,0)</f>
        <v>#N/A</v>
      </c>
      <c r="AD109" s="3" t="s">
        <v>12</v>
      </c>
      <c r="AG109" s="3" t="e">
        <f>VLOOKUP($A109,BANEP!$C:$E,3,0)</f>
        <v>#N/A</v>
      </c>
      <c r="AH109" s="3" t="s">
        <v>13</v>
      </c>
      <c r="AK109" s="3" t="e">
        <f>VLOOKUP($A109,VTBR!$C:$E,3,0)</f>
        <v>#N/A</v>
      </c>
      <c r="AL109" s="3" t="s">
        <v>14</v>
      </c>
      <c r="AO109" s="3" t="e">
        <f>VLOOKUP($A109,VSMO!$C:$E,3,0)</f>
        <v>#N/A</v>
      </c>
      <c r="AP109" s="3" t="s">
        <v>15</v>
      </c>
      <c r="AS109" s="3" t="e">
        <f>VLOOKUP($A109,GAZP!$C:$E,3,0)</f>
        <v>#N/A</v>
      </c>
      <c r="AT109" s="3" t="s">
        <v>16</v>
      </c>
      <c r="AW109" s="3">
        <f>VLOOKUP($A109,GMKN!$C:$E,3,0)</f>
        <v>2058.8000000000002</v>
      </c>
      <c r="AX109" s="3" t="s">
        <v>17</v>
      </c>
      <c r="BA109" s="3" t="e">
        <f>VLOOKUP($A109,DIXY!$C:$E,3,0)</f>
        <v>#N/A</v>
      </c>
      <c r="BB109" s="3" t="s">
        <v>18</v>
      </c>
      <c r="BE109" s="3" t="e">
        <f>VLOOKUP($A109,IRAO!$C:$E,3,0)</f>
        <v>#N/A</v>
      </c>
      <c r="BF109" s="3" t="s">
        <v>19</v>
      </c>
      <c r="BI109" s="3" t="e">
        <f>VLOOKUP($A109,KMAZ!$C:$E,3,0)</f>
        <v>#N/A</v>
      </c>
      <c r="BJ109" s="3" t="s">
        <v>20</v>
      </c>
      <c r="BM109" s="3" t="e">
        <f>VLOOKUP($A109,LSRG!$C:$E,3,0)</f>
        <v>#N/A</v>
      </c>
      <c r="BN109" s="3" t="s">
        <v>21</v>
      </c>
      <c r="BQ109" s="3">
        <f>VLOOKUP($A109,LKOH!$C:$E,3,0)</f>
        <v>736</v>
      </c>
      <c r="BR109" s="3" t="s">
        <v>22</v>
      </c>
      <c r="BU109" s="3" t="e">
        <f>VLOOKUP($A109,MVID!$C:$E,3,0)</f>
        <v>#N/A</v>
      </c>
      <c r="BV109" s="3" t="s">
        <v>23</v>
      </c>
      <c r="BY109" s="3" t="e">
        <f>VLOOKUP($A109,MAGN!$C:$E,3,0)</f>
        <v>#N/A</v>
      </c>
      <c r="BZ109" s="3" t="s">
        <v>24</v>
      </c>
      <c r="CC109" s="3">
        <f>VLOOKUP($A109,MTSS!$C:$E,3,0)</f>
        <v>135.69999999999999</v>
      </c>
      <c r="CD109" s="3" t="s">
        <v>25</v>
      </c>
      <c r="CG109" s="3" t="e">
        <f>VLOOKUP($A109,MGNT!$C:$E,3,0)</f>
        <v>#N/A</v>
      </c>
      <c r="CH109" s="3" t="s">
        <v>26</v>
      </c>
      <c r="CK109" s="3" t="e">
        <f>VLOOKUP($A109,MFON!$C:$E,3,0)</f>
        <v>#N/A</v>
      </c>
      <c r="CL109" s="3" t="s">
        <v>27</v>
      </c>
      <c r="CO109" s="3" t="e">
        <f>VLOOKUP($A109,MOEX!$C:$E,3,0)</f>
        <v>#N/A</v>
      </c>
      <c r="CP109" s="3" t="s">
        <v>28</v>
      </c>
      <c r="CS109" s="3" t="e">
        <f>VLOOKUP($A109,MSTT!$C:$E,3,0)</f>
        <v>#N/A</v>
      </c>
      <c r="CT109" s="3" t="s">
        <v>29</v>
      </c>
      <c r="CW109" s="3" t="e">
        <f>VLOOKUP($A109,NLMK!$C:$E,3,0)</f>
        <v>#N/A</v>
      </c>
      <c r="CX109" s="3" t="s">
        <v>30</v>
      </c>
      <c r="DA109" s="3" t="e">
        <f>VLOOKUP($A109,NMTP!$C:$E,3,0)</f>
        <v>#N/A</v>
      </c>
      <c r="DB109" s="3" t="s">
        <v>31</v>
      </c>
      <c r="DE109" s="3" t="e">
        <f>VLOOKUP($A109,NVTK!$C:$E,3,0)</f>
        <v>#N/A</v>
      </c>
      <c r="DF109" s="3" t="s">
        <v>32</v>
      </c>
      <c r="DI109" s="3" t="e">
        <f>VLOOKUP($A109,PIKK!$C:$E,3,0)</f>
        <v>#N/A</v>
      </c>
      <c r="DJ109" s="3" t="s">
        <v>33</v>
      </c>
      <c r="DM109" s="3" t="e">
        <f>VLOOKUP($A109,ROSN!$C:$E,3,0)</f>
        <v>#N/A</v>
      </c>
      <c r="DN109" s="3" t="s">
        <v>34</v>
      </c>
      <c r="DQ109" s="3">
        <f>VLOOKUP($A109,RTKM!$C:$E,3,0)</f>
        <v>63.2</v>
      </c>
      <c r="DR109" s="3" t="s">
        <v>35</v>
      </c>
      <c r="DU109" s="3">
        <f>VLOOKUP($A109,RTKMP!$C:$E,3,0)</f>
        <v>42.25</v>
      </c>
      <c r="DV109" s="3" t="s">
        <v>36</v>
      </c>
      <c r="DY109" s="3" t="e">
        <f>VLOOKUP($A109,HYDR!$C:$E,3,0)</f>
        <v>#N/A</v>
      </c>
      <c r="DZ109" s="3" t="s">
        <v>37</v>
      </c>
      <c r="EC109" s="3" t="e">
        <f>VLOOKUP($A109,RUAL!$C:$E,3,0)</f>
        <v>#N/A</v>
      </c>
      <c r="ED109" s="3" t="s">
        <v>38</v>
      </c>
      <c r="EG109" s="3" t="e">
        <f>VLOOKUP($A109,SVAV!$C:$E,3,0)</f>
        <v>#N/A</v>
      </c>
      <c r="EH109" s="3" t="s">
        <v>39</v>
      </c>
      <c r="EK109" s="3">
        <f>VLOOKUP($A109,SBER!$C:$E,3,0)</f>
        <v>8369.99</v>
      </c>
      <c r="EL109" s="3" t="s">
        <v>40</v>
      </c>
      <c r="EO109" s="3">
        <f>VLOOKUP($A109,SBERP!$C:$E,3,0)</f>
        <v>116.39</v>
      </c>
      <c r="EP109" s="3" t="s">
        <v>41</v>
      </c>
      <c r="ES109" s="3" t="e">
        <f>VLOOKUP($A109,CHMF!$C:$E,3,0)</f>
        <v>#N/A</v>
      </c>
      <c r="ET109" s="3" t="s">
        <v>42</v>
      </c>
      <c r="EW109" s="3" t="e">
        <f>VLOOKUP($A109,AFKS!$C:$E,3,0)</f>
        <v>#N/A</v>
      </c>
      <c r="EX109" s="3" t="s">
        <v>43</v>
      </c>
      <c r="FA109" s="3">
        <f>VLOOKUP($A109,SNGS!$C:$E,3,0)</f>
        <v>16.829999999999998</v>
      </c>
      <c r="FB109" s="3" t="s">
        <v>44</v>
      </c>
      <c r="FE109" s="3">
        <f>VLOOKUP($A109,SNGSP!$C:$E,3,0)</f>
        <v>10.74</v>
      </c>
      <c r="FF109" s="3" t="s">
        <v>45</v>
      </c>
      <c r="FI109" s="3" t="e">
        <f>VLOOKUP($A109,TRMK!$C:$E,3,0)</f>
        <v>#N/A</v>
      </c>
      <c r="FJ109" s="3" t="s">
        <v>46</v>
      </c>
      <c r="FM109" s="3">
        <f>VLOOKUP($A109,TATN!$C:$E,3,0)</f>
        <v>36.770000000000003</v>
      </c>
      <c r="FN109" s="3" t="s">
        <v>47</v>
      </c>
      <c r="FQ109" s="3">
        <f>VLOOKUP($A109,TATNP!$C:$E,3,0)</f>
        <v>18.54</v>
      </c>
      <c r="FR109" s="3" t="s">
        <v>48</v>
      </c>
      <c r="FU109" s="3">
        <f>VLOOKUP($A109,TRNFP!$C:$E,3,0)</f>
        <v>19140</v>
      </c>
      <c r="FV109" s="3" t="s">
        <v>49</v>
      </c>
      <c r="FY109" s="3" t="e">
        <f>VLOOKUP($A109,URKA!$C:$E,3,0)</f>
        <v>#N/A</v>
      </c>
      <c r="FZ109" s="3" t="s">
        <v>50</v>
      </c>
      <c r="GC109" s="3" t="e">
        <f>VLOOKUP($A109,FEES!$C:$E,3,0)</f>
        <v>#N/A</v>
      </c>
      <c r="GD109" s="3" t="s">
        <v>51</v>
      </c>
      <c r="GG109" s="3" t="e">
        <f>VLOOKUP($A109,PHOR!$C:$E,3,0)</f>
        <v>#N/A</v>
      </c>
      <c r="GH109" s="3" t="s">
        <v>52</v>
      </c>
      <c r="GK109" s="3" t="e">
        <f>VLOOKUP($A109,GCHE!$C:$E,3,0)</f>
        <v>#N/A</v>
      </c>
      <c r="GL109" s="3" t="s">
        <v>53</v>
      </c>
      <c r="GO109" s="3" t="e">
        <f>VLOOKUP($A109,EONR!$C:$E,3,0)</f>
        <v>#N/A</v>
      </c>
    </row>
    <row r="110" spans="1:197" x14ac:dyDescent="0.45">
      <c r="A110" s="86">
        <v>38019</v>
      </c>
      <c r="B110" s="3" t="s">
        <v>5</v>
      </c>
      <c r="E110" s="3" t="e">
        <f>VLOOKUP($A110,POLY!$C:$E,3,0)</f>
        <v>#N/A</v>
      </c>
      <c r="F110" s="3" t="s">
        <v>6</v>
      </c>
      <c r="I110" s="3" t="e">
        <f>VLOOKUP($A110,YNDX!$C:$E,3,0)</f>
        <v>#N/A</v>
      </c>
      <c r="J110" s="3" t="s">
        <v>7</v>
      </c>
      <c r="M110" s="3" t="e">
        <f>VLOOKUP($A110,ALRS!$C:$E,3,0)</f>
        <v>#N/A</v>
      </c>
      <c r="N110" s="3" t="s">
        <v>8</v>
      </c>
      <c r="Q110" s="3" t="e">
        <f>VLOOKUP($A110,AKRN!$C:$E,3,0)</f>
        <v>#N/A</v>
      </c>
      <c r="R110" s="3" t="s">
        <v>9</v>
      </c>
      <c r="U110" s="3">
        <f>VLOOKUP($A110,AFLT!$C:$E,3,0)</f>
        <v>23.75</v>
      </c>
      <c r="V110" s="3" t="s">
        <v>10</v>
      </c>
      <c r="Y110" s="3" t="e">
        <f>VLOOKUP($A110,BSPB!$C:$E,3,0)</f>
        <v>#N/A</v>
      </c>
      <c r="Z110" s="3" t="s">
        <v>11</v>
      </c>
      <c r="AC110" s="3" t="e">
        <f>VLOOKUP($A110,BANE!$C:$E,3,0)</f>
        <v>#N/A</v>
      </c>
      <c r="AD110" s="3" t="s">
        <v>12</v>
      </c>
      <c r="AG110" s="3" t="e">
        <f>VLOOKUP($A110,BANEP!$C:$E,3,0)</f>
        <v>#N/A</v>
      </c>
      <c r="AH110" s="3" t="s">
        <v>13</v>
      </c>
      <c r="AK110" s="3" t="e">
        <f>VLOOKUP($A110,VTBR!$C:$E,3,0)</f>
        <v>#N/A</v>
      </c>
      <c r="AL110" s="3" t="s">
        <v>14</v>
      </c>
      <c r="AO110" s="3" t="e">
        <f>VLOOKUP($A110,VSMO!$C:$E,3,0)</f>
        <v>#N/A</v>
      </c>
      <c r="AP110" s="3" t="s">
        <v>15</v>
      </c>
      <c r="AS110" s="3" t="e">
        <f>VLOOKUP($A110,GAZP!$C:$E,3,0)</f>
        <v>#N/A</v>
      </c>
      <c r="AT110" s="3" t="s">
        <v>16</v>
      </c>
      <c r="AW110" s="3">
        <f>VLOOKUP($A110,GMKN!$C:$E,3,0)</f>
        <v>2000</v>
      </c>
      <c r="AX110" s="3" t="s">
        <v>17</v>
      </c>
      <c r="BA110" s="3" t="e">
        <f>VLOOKUP($A110,DIXY!$C:$E,3,0)</f>
        <v>#N/A</v>
      </c>
      <c r="BB110" s="3" t="s">
        <v>18</v>
      </c>
      <c r="BE110" s="3" t="e">
        <f>VLOOKUP($A110,IRAO!$C:$E,3,0)</f>
        <v>#N/A</v>
      </c>
      <c r="BF110" s="3" t="s">
        <v>19</v>
      </c>
      <c r="BI110" s="3" t="e">
        <f>VLOOKUP($A110,KMAZ!$C:$E,3,0)</f>
        <v>#N/A</v>
      </c>
      <c r="BJ110" s="3" t="s">
        <v>20</v>
      </c>
      <c r="BM110" s="3" t="e">
        <f>VLOOKUP($A110,LSRG!$C:$E,3,0)</f>
        <v>#N/A</v>
      </c>
      <c r="BN110" s="3" t="s">
        <v>21</v>
      </c>
      <c r="BQ110" s="3">
        <f>VLOOKUP($A110,LKOH!$C:$E,3,0)</f>
        <v>726.97</v>
      </c>
      <c r="BR110" s="3" t="s">
        <v>22</v>
      </c>
      <c r="BU110" s="3" t="e">
        <f>VLOOKUP($A110,MVID!$C:$E,3,0)</f>
        <v>#N/A</v>
      </c>
      <c r="BV110" s="3" t="s">
        <v>23</v>
      </c>
      <c r="BY110" s="3" t="e">
        <f>VLOOKUP($A110,MAGN!$C:$E,3,0)</f>
        <v>#N/A</v>
      </c>
      <c r="BZ110" s="3" t="s">
        <v>24</v>
      </c>
      <c r="CC110" s="3">
        <f>VLOOKUP($A110,MTSS!$C:$E,3,0)</f>
        <v>138</v>
      </c>
      <c r="CD110" s="3" t="s">
        <v>25</v>
      </c>
      <c r="CG110" s="3" t="e">
        <f>VLOOKUP($A110,MGNT!$C:$E,3,0)</f>
        <v>#N/A</v>
      </c>
      <c r="CH110" s="3" t="s">
        <v>26</v>
      </c>
      <c r="CK110" s="3" t="e">
        <f>VLOOKUP($A110,MFON!$C:$E,3,0)</f>
        <v>#N/A</v>
      </c>
      <c r="CL110" s="3" t="s">
        <v>27</v>
      </c>
      <c r="CO110" s="3" t="e">
        <f>VLOOKUP($A110,MOEX!$C:$E,3,0)</f>
        <v>#N/A</v>
      </c>
      <c r="CP110" s="3" t="s">
        <v>28</v>
      </c>
      <c r="CS110" s="3" t="e">
        <f>VLOOKUP($A110,MSTT!$C:$E,3,0)</f>
        <v>#N/A</v>
      </c>
      <c r="CT110" s="3" t="s">
        <v>29</v>
      </c>
      <c r="CW110" s="3" t="e">
        <f>VLOOKUP($A110,NLMK!$C:$E,3,0)</f>
        <v>#N/A</v>
      </c>
      <c r="CX110" s="3" t="s">
        <v>30</v>
      </c>
      <c r="DA110" s="3" t="e">
        <f>VLOOKUP($A110,NMTP!$C:$E,3,0)</f>
        <v>#N/A</v>
      </c>
      <c r="DB110" s="3" t="s">
        <v>31</v>
      </c>
      <c r="DE110" s="3" t="e">
        <f>VLOOKUP($A110,NVTK!$C:$E,3,0)</f>
        <v>#N/A</v>
      </c>
      <c r="DF110" s="3" t="s">
        <v>32</v>
      </c>
      <c r="DI110" s="3" t="e">
        <f>VLOOKUP($A110,PIKK!$C:$E,3,0)</f>
        <v>#N/A</v>
      </c>
      <c r="DJ110" s="3" t="s">
        <v>33</v>
      </c>
      <c r="DM110" s="3" t="e">
        <f>VLOOKUP($A110,ROSN!$C:$E,3,0)</f>
        <v>#N/A</v>
      </c>
      <c r="DN110" s="3" t="s">
        <v>34</v>
      </c>
      <c r="DQ110" s="3">
        <f>VLOOKUP($A110,RTKM!$C:$E,3,0)</f>
        <v>62.48</v>
      </c>
      <c r="DR110" s="3" t="s">
        <v>35</v>
      </c>
      <c r="DU110" s="3">
        <f>VLOOKUP($A110,RTKMP!$C:$E,3,0)</f>
        <v>41.45</v>
      </c>
      <c r="DV110" s="3" t="s">
        <v>36</v>
      </c>
      <c r="DY110" s="3" t="e">
        <f>VLOOKUP($A110,HYDR!$C:$E,3,0)</f>
        <v>#N/A</v>
      </c>
      <c r="DZ110" s="3" t="s">
        <v>37</v>
      </c>
      <c r="EC110" s="3" t="e">
        <f>VLOOKUP($A110,RUAL!$C:$E,3,0)</f>
        <v>#N/A</v>
      </c>
      <c r="ED110" s="3" t="s">
        <v>38</v>
      </c>
      <c r="EG110" s="3" t="e">
        <f>VLOOKUP($A110,SVAV!$C:$E,3,0)</f>
        <v>#N/A</v>
      </c>
      <c r="EH110" s="3" t="s">
        <v>39</v>
      </c>
      <c r="EK110" s="3">
        <f>VLOOKUP($A110,SBER!$C:$E,3,0)</f>
        <v>8560</v>
      </c>
      <c r="EL110" s="3" t="s">
        <v>40</v>
      </c>
      <c r="EO110" s="3">
        <f>VLOOKUP($A110,SBERP!$C:$E,3,0)</f>
        <v>118.35</v>
      </c>
      <c r="EP110" s="3" t="s">
        <v>41</v>
      </c>
      <c r="ES110" s="3" t="e">
        <f>VLOOKUP($A110,CHMF!$C:$E,3,0)</f>
        <v>#N/A</v>
      </c>
      <c r="ET110" s="3" t="s">
        <v>42</v>
      </c>
      <c r="EW110" s="3" t="e">
        <f>VLOOKUP($A110,AFKS!$C:$E,3,0)</f>
        <v>#N/A</v>
      </c>
      <c r="EX110" s="3" t="s">
        <v>43</v>
      </c>
      <c r="FA110" s="3">
        <f>VLOOKUP($A110,SNGS!$C:$E,3,0)</f>
        <v>16.222000000000001</v>
      </c>
      <c r="FB110" s="3" t="s">
        <v>44</v>
      </c>
      <c r="FE110" s="3">
        <f>VLOOKUP($A110,SNGSP!$C:$E,3,0)</f>
        <v>10.55</v>
      </c>
      <c r="FF110" s="3" t="s">
        <v>45</v>
      </c>
      <c r="FI110" s="3" t="e">
        <f>VLOOKUP($A110,TRMK!$C:$E,3,0)</f>
        <v>#N/A</v>
      </c>
      <c r="FJ110" s="3" t="s">
        <v>46</v>
      </c>
      <c r="FM110" s="3">
        <f>VLOOKUP($A110,TATN!$C:$E,3,0)</f>
        <v>35.700000000000003</v>
      </c>
      <c r="FN110" s="3" t="s">
        <v>47</v>
      </c>
      <c r="FQ110" s="3">
        <f>VLOOKUP($A110,TATNP!$C:$E,3,0)</f>
        <v>18.66</v>
      </c>
      <c r="FR110" s="3" t="s">
        <v>48</v>
      </c>
      <c r="FU110" s="3">
        <f>VLOOKUP($A110,TRNFP!$C:$E,3,0)</f>
        <v>19359</v>
      </c>
      <c r="FV110" s="3" t="s">
        <v>49</v>
      </c>
      <c r="FY110" s="3" t="e">
        <f>VLOOKUP($A110,URKA!$C:$E,3,0)</f>
        <v>#N/A</v>
      </c>
      <c r="FZ110" s="3" t="s">
        <v>50</v>
      </c>
      <c r="GC110" s="3" t="e">
        <f>VLOOKUP($A110,FEES!$C:$E,3,0)</f>
        <v>#N/A</v>
      </c>
      <c r="GD110" s="3" t="s">
        <v>51</v>
      </c>
      <c r="GG110" s="3" t="e">
        <f>VLOOKUP($A110,PHOR!$C:$E,3,0)</f>
        <v>#N/A</v>
      </c>
      <c r="GH110" s="3" t="s">
        <v>52</v>
      </c>
      <c r="GK110" s="3" t="e">
        <f>VLOOKUP($A110,GCHE!$C:$E,3,0)</f>
        <v>#N/A</v>
      </c>
      <c r="GL110" s="3" t="s">
        <v>53</v>
      </c>
      <c r="GO110" s="3" t="e">
        <f>VLOOKUP($A110,EONR!$C:$E,3,0)</f>
        <v>#N/A</v>
      </c>
    </row>
    <row r="111" spans="1:197" x14ac:dyDescent="0.45">
      <c r="A111" s="86">
        <v>38026</v>
      </c>
      <c r="B111" s="3" t="s">
        <v>5</v>
      </c>
      <c r="E111" s="3" t="e">
        <f>VLOOKUP($A111,POLY!$C:$E,3,0)</f>
        <v>#N/A</v>
      </c>
      <c r="F111" s="3" t="s">
        <v>6</v>
      </c>
      <c r="I111" s="3" t="e">
        <f>VLOOKUP($A111,YNDX!$C:$E,3,0)</f>
        <v>#N/A</v>
      </c>
      <c r="J111" s="3" t="s">
        <v>7</v>
      </c>
      <c r="M111" s="3" t="e">
        <f>VLOOKUP($A111,ALRS!$C:$E,3,0)</f>
        <v>#N/A</v>
      </c>
      <c r="N111" s="3" t="s">
        <v>8</v>
      </c>
      <c r="Q111" s="3" t="e">
        <f>VLOOKUP($A111,AKRN!$C:$E,3,0)</f>
        <v>#N/A</v>
      </c>
      <c r="R111" s="3" t="s">
        <v>9</v>
      </c>
      <c r="U111" s="3">
        <f>VLOOKUP($A111,AFLT!$C:$E,3,0)</f>
        <v>23.74</v>
      </c>
      <c r="V111" s="3" t="s">
        <v>10</v>
      </c>
      <c r="Y111" s="3" t="e">
        <f>VLOOKUP($A111,BSPB!$C:$E,3,0)</f>
        <v>#N/A</v>
      </c>
      <c r="Z111" s="3" t="s">
        <v>11</v>
      </c>
      <c r="AC111" s="3" t="e">
        <f>VLOOKUP($A111,BANE!$C:$E,3,0)</f>
        <v>#N/A</v>
      </c>
      <c r="AD111" s="3" t="s">
        <v>12</v>
      </c>
      <c r="AG111" s="3" t="e">
        <f>VLOOKUP($A111,BANEP!$C:$E,3,0)</f>
        <v>#N/A</v>
      </c>
      <c r="AH111" s="3" t="s">
        <v>13</v>
      </c>
      <c r="AK111" s="3" t="e">
        <f>VLOOKUP($A111,VTBR!$C:$E,3,0)</f>
        <v>#N/A</v>
      </c>
      <c r="AL111" s="3" t="s">
        <v>14</v>
      </c>
      <c r="AO111" s="3" t="e">
        <f>VLOOKUP($A111,VSMO!$C:$E,3,0)</f>
        <v>#N/A</v>
      </c>
      <c r="AP111" s="3" t="s">
        <v>15</v>
      </c>
      <c r="AS111" s="3" t="e">
        <f>VLOOKUP($A111,GAZP!$C:$E,3,0)</f>
        <v>#N/A</v>
      </c>
      <c r="AT111" s="3" t="s">
        <v>16</v>
      </c>
      <c r="AW111" s="3">
        <f>VLOOKUP($A111,GMKN!$C:$E,3,0)</f>
        <v>1985</v>
      </c>
      <c r="AX111" s="3" t="s">
        <v>17</v>
      </c>
      <c r="BA111" s="3" t="e">
        <f>VLOOKUP($A111,DIXY!$C:$E,3,0)</f>
        <v>#N/A</v>
      </c>
      <c r="BB111" s="3" t="s">
        <v>18</v>
      </c>
      <c r="BE111" s="3" t="e">
        <f>VLOOKUP($A111,IRAO!$C:$E,3,0)</f>
        <v>#N/A</v>
      </c>
      <c r="BF111" s="3" t="s">
        <v>19</v>
      </c>
      <c r="BI111" s="3" t="e">
        <f>VLOOKUP($A111,KMAZ!$C:$E,3,0)</f>
        <v>#N/A</v>
      </c>
      <c r="BJ111" s="3" t="s">
        <v>20</v>
      </c>
      <c r="BM111" s="3" t="e">
        <f>VLOOKUP($A111,LSRG!$C:$E,3,0)</f>
        <v>#N/A</v>
      </c>
      <c r="BN111" s="3" t="s">
        <v>21</v>
      </c>
      <c r="BQ111" s="3">
        <f>VLOOKUP($A111,LKOH!$C:$E,3,0)</f>
        <v>751.6</v>
      </c>
      <c r="BR111" s="3" t="s">
        <v>22</v>
      </c>
      <c r="BU111" s="3" t="e">
        <f>VLOOKUP($A111,MVID!$C:$E,3,0)</f>
        <v>#N/A</v>
      </c>
      <c r="BV111" s="3" t="s">
        <v>23</v>
      </c>
      <c r="BY111" s="3" t="e">
        <f>VLOOKUP($A111,MAGN!$C:$E,3,0)</f>
        <v>#N/A</v>
      </c>
      <c r="BZ111" s="3" t="s">
        <v>24</v>
      </c>
      <c r="CC111" s="3">
        <f>VLOOKUP($A111,MTSS!$C:$E,3,0)</f>
        <v>147</v>
      </c>
      <c r="CD111" s="3" t="s">
        <v>25</v>
      </c>
      <c r="CG111" s="3" t="e">
        <f>VLOOKUP($A111,MGNT!$C:$E,3,0)</f>
        <v>#N/A</v>
      </c>
      <c r="CH111" s="3" t="s">
        <v>26</v>
      </c>
      <c r="CK111" s="3" t="e">
        <f>VLOOKUP($A111,MFON!$C:$E,3,0)</f>
        <v>#N/A</v>
      </c>
      <c r="CL111" s="3" t="s">
        <v>27</v>
      </c>
      <c r="CO111" s="3" t="e">
        <f>VLOOKUP($A111,MOEX!$C:$E,3,0)</f>
        <v>#N/A</v>
      </c>
      <c r="CP111" s="3" t="s">
        <v>28</v>
      </c>
      <c r="CS111" s="3" t="e">
        <f>VLOOKUP($A111,MSTT!$C:$E,3,0)</f>
        <v>#N/A</v>
      </c>
      <c r="CT111" s="3" t="s">
        <v>29</v>
      </c>
      <c r="CW111" s="3" t="e">
        <f>VLOOKUP($A111,NLMK!$C:$E,3,0)</f>
        <v>#N/A</v>
      </c>
      <c r="CX111" s="3" t="s">
        <v>30</v>
      </c>
      <c r="DA111" s="3" t="e">
        <f>VLOOKUP($A111,NMTP!$C:$E,3,0)</f>
        <v>#N/A</v>
      </c>
      <c r="DB111" s="3" t="s">
        <v>31</v>
      </c>
      <c r="DE111" s="3" t="e">
        <f>VLOOKUP($A111,NVTK!$C:$E,3,0)</f>
        <v>#N/A</v>
      </c>
      <c r="DF111" s="3" t="s">
        <v>32</v>
      </c>
      <c r="DI111" s="3" t="e">
        <f>VLOOKUP($A111,PIKK!$C:$E,3,0)</f>
        <v>#N/A</v>
      </c>
      <c r="DJ111" s="3" t="s">
        <v>33</v>
      </c>
      <c r="DM111" s="3" t="e">
        <f>VLOOKUP($A111,ROSN!$C:$E,3,0)</f>
        <v>#N/A</v>
      </c>
      <c r="DN111" s="3" t="s">
        <v>34</v>
      </c>
      <c r="DQ111" s="3">
        <f>VLOOKUP($A111,RTKM!$C:$E,3,0)</f>
        <v>65.099999999999994</v>
      </c>
      <c r="DR111" s="3" t="s">
        <v>35</v>
      </c>
      <c r="DU111" s="3">
        <f>VLOOKUP($A111,RTKMP!$C:$E,3,0)</f>
        <v>43.11</v>
      </c>
      <c r="DV111" s="3" t="s">
        <v>36</v>
      </c>
      <c r="DY111" s="3" t="e">
        <f>VLOOKUP($A111,HYDR!$C:$E,3,0)</f>
        <v>#N/A</v>
      </c>
      <c r="DZ111" s="3" t="s">
        <v>37</v>
      </c>
      <c r="EC111" s="3" t="e">
        <f>VLOOKUP($A111,RUAL!$C:$E,3,0)</f>
        <v>#N/A</v>
      </c>
      <c r="ED111" s="3" t="s">
        <v>38</v>
      </c>
      <c r="EG111" s="3" t="e">
        <f>VLOOKUP($A111,SVAV!$C:$E,3,0)</f>
        <v>#N/A</v>
      </c>
      <c r="EH111" s="3" t="s">
        <v>39</v>
      </c>
      <c r="EK111" s="3">
        <f>VLOOKUP($A111,SBER!$C:$E,3,0)</f>
        <v>8965</v>
      </c>
      <c r="EL111" s="3" t="s">
        <v>40</v>
      </c>
      <c r="EO111" s="3">
        <f>VLOOKUP($A111,SBERP!$C:$E,3,0)</f>
        <v>121.82</v>
      </c>
      <c r="EP111" s="3" t="s">
        <v>41</v>
      </c>
      <c r="ES111" s="3" t="e">
        <f>VLOOKUP($A111,CHMF!$C:$E,3,0)</f>
        <v>#N/A</v>
      </c>
      <c r="ET111" s="3" t="s">
        <v>42</v>
      </c>
      <c r="EW111" s="3" t="e">
        <f>VLOOKUP($A111,AFKS!$C:$E,3,0)</f>
        <v>#N/A</v>
      </c>
      <c r="EX111" s="3" t="s">
        <v>43</v>
      </c>
      <c r="FA111" s="3">
        <f>VLOOKUP($A111,SNGS!$C:$E,3,0)</f>
        <v>17.029</v>
      </c>
      <c r="FB111" s="3" t="s">
        <v>44</v>
      </c>
      <c r="FE111" s="3">
        <f>VLOOKUP($A111,SNGSP!$C:$E,3,0)</f>
        <v>11.164999999999999</v>
      </c>
      <c r="FF111" s="3" t="s">
        <v>45</v>
      </c>
      <c r="FI111" s="3" t="e">
        <f>VLOOKUP($A111,TRMK!$C:$E,3,0)</f>
        <v>#N/A</v>
      </c>
      <c r="FJ111" s="3" t="s">
        <v>46</v>
      </c>
      <c r="FM111" s="3">
        <f>VLOOKUP($A111,TATN!$C:$E,3,0)</f>
        <v>37.56</v>
      </c>
      <c r="FN111" s="3" t="s">
        <v>47</v>
      </c>
      <c r="FQ111" s="3">
        <f>VLOOKUP($A111,TATNP!$C:$E,3,0)</f>
        <v>19.940000000000001</v>
      </c>
      <c r="FR111" s="3" t="s">
        <v>48</v>
      </c>
      <c r="FU111" s="3">
        <f>VLOOKUP($A111,TRNFP!$C:$E,3,0)</f>
        <v>19802</v>
      </c>
      <c r="FV111" s="3" t="s">
        <v>49</v>
      </c>
      <c r="FY111" s="3" t="e">
        <f>VLOOKUP($A111,URKA!$C:$E,3,0)</f>
        <v>#N/A</v>
      </c>
      <c r="FZ111" s="3" t="s">
        <v>50</v>
      </c>
      <c r="GC111" s="3" t="e">
        <f>VLOOKUP($A111,FEES!$C:$E,3,0)</f>
        <v>#N/A</v>
      </c>
      <c r="GD111" s="3" t="s">
        <v>51</v>
      </c>
      <c r="GG111" s="3" t="e">
        <f>VLOOKUP($A111,PHOR!$C:$E,3,0)</f>
        <v>#N/A</v>
      </c>
      <c r="GH111" s="3" t="s">
        <v>52</v>
      </c>
      <c r="GK111" s="3" t="e">
        <f>VLOOKUP($A111,GCHE!$C:$E,3,0)</f>
        <v>#N/A</v>
      </c>
      <c r="GL111" s="3" t="s">
        <v>53</v>
      </c>
      <c r="GO111" s="3" t="e">
        <f>VLOOKUP($A111,EONR!$C:$E,3,0)</f>
        <v>#N/A</v>
      </c>
    </row>
    <row r="112" spans="1:197" x14ac:dyDescent="0.45">
      <c r="A112" s="86">
        <v>38033</v>
      </c>
      <c r="B112" s="3" t="s">
        <v>5</v>
      </c>
      <c r="E112" s="3" t="e">
        <f>VLOOKUP($A112,POLY!$C:$E,3,0)</f>
        <v>#N/A</v>
      </c>
      <c r="F112" s="3" t="s">
        <v>6</v>
      </c>
      <c r="I112" s="3" t="e">
        <f>VLOOKUP($A112,YNDX!$C:$E,3,0)</f>
        <v>#N/A</v>
      </c>
      <c r="J112" s="3" t="s">
        <v>7</v>
      </c>
      <c r="M112" s="3" t="e">
        <f>VLOOKUP($A112,ALRS!$C:$E,3,0)</f>
        <v>#N/A</v>
      </c>
      <c r="N112" s="3" t="s">
        <v>8</v>
      </c>
      <c r="Q112" s="3" t="e">
        <f>VLOOKUP($A112,AKRN!$C:$E,3,0)</f>
        <v>#N/A</v>
      </c>
      <c r="R112" s="3" t="s">
        <v>9</v>
      </c>
      <c r="U112" s="3">
        <f>VLOOKUP($A112,AFLT!$C:$E,3,0)</f>
        <v>25.39</v>
      </c>
      <c r="V112" s="3" t="s">
        <v>10</v>
      </c>
      <c r="Y112" s="3" t="e">
        <f>VLOOKUP($A112,BSPB!$C:$E,3,0)</f>
        <v>#N/A</v>
      </c>
      <c r="Z112" s="3" t="s">
        <v>11</v>
      </c>
      <c r="AC112" s="3" t="e">
        <f>VLOOKUP($A112,BANE!$C:$E,3,0)</f>
        <v>#N/A</v>
      </c>
      <c r="AD112" s="3" t="s">
        <v>12</v>
      </c>
      <c r="AG112" s="3" t="e">
        <f>VLOOKUP($A112,BANEP!$C:$E,3,0)</f>
        <v>#N/A</v>
      </c>
      <c r="AH112" s="3" t="s">
        <v>13</v>
      </c>
      <c r="AK112" s="3" t="e">
        <f>VLOOKUP($A112,VTBR!$C:$E,3,0)</f>
        <v>#N/A</v>
      </c>
      <c r="AL112" s="3" t="s">
        <v>14</v>
      </c>
      <c r="AO112" s="3" t="e">
        <f>VLOOKUP($A112,VSMO!$C:$E,3,0)</f>
        <v>#N/A</v>
      </c>
      <c r="AP112" s="3" t="s">
        <v>15</v>
      </c>
      <c r="AS112" s="3" t="e">
        <f>VLOOKUP($A112,GAZP!$C:$E,3,0)</f>
        <v>#N/A</v>
      </c>
      <c r="AT112" s="3" t="s">
        <v>16</v>
      </c>
      <c r="AW112" s="3">
        <f>VLOOKUP($A112,GMKN!$C:$E,3,0)</f>
        <v>2028</v>
      </c>
      <c r="AX112" s="3" t="s">
        <v>17</v>
      </c>
      <c r="BA112" s="3" t="e">
        <f>VLOOKUP($A112,DIXY!$C:$E,3,0)</f>
        <v>#N/A</v>
      </c>
      <c r="BB112" s="3" t="s">
        <v>18</v>
      </c>
      <c r="BE112" s="3" t="e">
        <f>VLOOKUP($A112,IRAO!$C:$E,3,0)</f>
        <v>#N/A</v>
      </c>
      <c r="BF112" s="3" t="s">
        <v>19</v>
      </c>
      <c r="BI112" s="3" t="e">
        <f>VLOOKUP($A112,KMAZ!$C:$E,3,0)</f>
        <v>#N/A</v>
      </c>
      <c r="BJ112" s="3" t="s">
        <v>20</v>
      </c>
      <c r="BM112" s="3" t="e">
        <f>VLOOKUP($A112,LSRG!$C:$E,3,0)</f>
        <v>#N/A</v>
      </c>
      <c r="BN112" s="3" t="s">
        <v>21</v>
      </c>
      <c r="BQ112" s="3">
        <f>VLOOKUP($A112,LKOH!$C:$E,3,0)</f>
        <v>765</v>
      </c>
      <c r="BR112" s="3" t="s">
        <v>22</v>
      </c>
      <c r="BU112" s="3" t="e">
        <f>VLOOKUP($A112,MVID!$C:$E,3,0)</f>
        <v>#N/A</v>
      </c>
      <c r="BV112" s="3" t="s">
        <v>23</v>
      </c>
      <c r="BY112" s="3" t="e">
        <f>VLOOKUP($A112,MAGN!$C:$E,3,0)</f>
        <v>#N/A</v>
      </c>
      <c r="BZ112" s="3" t="s">
        <v>24</v>
      </c>
      <c r="CC112" s="3">
        <f>VLOOKUP($A112,MTSS!$C:$E,3,0)</f>
        <v>150</v>
      </c>
      <c r="CD112" s="3" t="s">
        <v>25</v>
      </c>
      <c r="CG112" s="3" t="e">
        <f>VLOOKUP($A112,MGNT!$C:$E,3,0)</f>
        <v>#N/A</v>
      </c>
      <c r="CH112" s="3" t="s">
        <v>26</v>
      </c>
      <c r="CK112" s="3" t="e">
        <f>VLOOKUP($A112,MFON!$C:$E,3,0)</f>
        <v>#N/A</v>
      </c>
      <c r="CL112" s="3" t="s">
        <v>27</v>
      </c>
      <c r="CO112" s="3" t="e">
        <f>VLOOKUP($A112,MOEX!$C:$E,3,0)</f>
        <v>#N/A</v>
      </c>
      <c r="CP112" s="3" t="s">
        <v>28</v>
      </c>
      <c r="CS112" s="3" t="e">
        <f>VLOOKUP($A112,MSTT!$C:$E,3,0)</f>
        <v>#N/A</v>
      </c>
      <c r="CT112" s="3" t="s">
        <v>29</v>
      </c>
      <c r="CW112" s="3" t="e">
        <f>VLOOKUP($A112,NLMK!$C:$E,3,0)</f>
        <v>#N/A</v>
      </c>
      <c r="CX112" s="3" t="s">
        <v>30</v>
      </c>
      <c r="DA112" s="3" t="e">
        <f>VLOOKUP($A112,NMTP!$C:$E,3,0)</f>
        <v>#N/A</v>
      </c>
      <c r="DB112" s="3" t="s">
        <v>31</v>
      </c>
      <c r="DE112" s="3" t="e">
        <f>VLOOKUP($A112,NVTK!$C:$E,3,0)</f>
        <v>#N/A</v>
      </c>
      <c r="DF112" s="3" t="s">
        <v>32</v>
      </c>
      <c r="DI112" s="3" t="e">
        <f>VLOOKUP($A112,PIKK!$C:$E,3,0)</f>
        <v>#N/A</v>
      </c>
      <c r="DJ112" s="3" t="s">
        <v>33</v>
      </c>
      <c r="DM112" s="3" t="e">
        <f>VLOOKUP($A112,ROSN!$C:$E,3,0)</f>
        <v>#N/A</v>
      </c>
      <c r="DN112" s="3" t="s">
        <v>34</v>
      </c>
      <c r="DQ112" s="3">
        <f>VLOOKUP($A112,RTKM!$C:$E,3,0)</f>
        <v>64.099999999999994</v>
      </c>
      <c r="DR112" s="3" t="s">
        <v>35</v>
      </c>
      <c r="DU112" s="3">
        <f>VLOOKUP($A112,RTKMP!$C:$E,3,0)</f>
        <v>44.15</v>
      </c>
      <c r="DV112" s="3" t="s">
        <v>36</v>
      </c>
      <c r="DY112" s="3" t="e">
        <f>VLOOKUP($A112,HYDR!$C:$E,3,0)</f>
        <v>#N/A</v>
      </c>
      <c r="DZ112" s="3" t="s">
        <v>37</v>
      </c>
      <c r="EC112" s="3" t="e">
        <f>VLOOKUP($A112,RUAL!$C:$E,3,0)</f>
        <v>#N/A</v>
      </c>
      <c r="ED112" s="3" t="s">
        <v>38</v>
      </c>
      <c r="EG112" s="3" t="e">
        <f>VLOOKUP($A112,SVAV!$C:$E,3,0)</f>
        <v>#N/A</v>
      </c>
      <c r="EH112" s="3" t="s">
        <v>39</v>
      </c>
      <c r="EK112" s="3">
        <f>VLOOKUP($A112,SBER!$C:$E,3,0)</f>
        <v>9400.01</v>
      </c>
      <c r="EL112" s="3" t="s">
        <v>40</v>
      </c>
      <c r="EO112" s="3">
        <f>VLOOKUP($A112,SBERP!$C:$E,3,0)</f>
        <v>125.18</v>
      </c>
      <c r="EP112" s="3" t="s">
        <v>41</v>
      </c>
      <c r="ES112" s="3" t="e">
        <f>VLOOKUP($A112,CHMF!$C:$E,3,0)</f>
        <v>#N/A</v>
      </c>
      <c r="ET112" s="3" t="s">
        <v>42</v>
      </c>
      <c r="EW112" s="3" t="e">
        <f>VLOOKUP($A112,AFKS!$C:$E,3,0)</f>
        <v>#N/A</v>
      </c>
      <c r="EX112" s="3" t="s">
        <v>43</v>
      </c>
      <c r="FA112" s="3">
        <f>VLOOKUP($A112,SNGS!$C:$E,3,0)</f>
        <v>17.16</v>
      </c>
      <c r="FB112" s="3" t="s">
        <v>44</v>
      </c>
      <c r="FE112" s="3">
        <f>VLOOKUP($A112,SNGSP!$C:$E,3,0)</f>
        <v>11.522</v>
      </c>
      <c r="FF112" s="3" t="s">
        <v>45</v>
      </c>
      <c r="FI112" s="3" t="e">
        <f>VLOOKUP($A112,TRMK!$C:$E,3,0)</f>
        <v>#N/A</v>
      </c>
      <c r="FJ112" s="3" t="s">
        <v>46</v>
      </c>
      <c r="FM112" s="3">
        <f>VLOOKUP($A112,TATN!$C:$E,3,0)</f>
        <v>36.67</v>
      </c>
      <c r="FN112" s="3" t="s">
        <v>47</v>
      </c>
      <c r="FQ112" s="3">
        <f>VLOOKUP($A112,TATNP!$C:$E,3,0)</f>
        <v>20</v>
      </c>
      <c r="FR112" s="3" t="s">
        <v>48</v>
      </c>
      <c r="FU112" s="3">
        <f>VLOOKUP($A112,TRNFP!$C:$E,3,0)</f>
        <v>23000</v>
      </c>
      <c r="FV112" s="3" t="s">
        <v>49</v>
      </c>
      <c r="FY112" s="3" t="e">
        <f>VLOOKUP($A112,URKA!$C:$E,3,0)</f>
        <v>#N/A</v>
      </c>
      <c r="FZ112" s="3" t="s">
        <v>50</v>
      </c>
      <c r="GC112" s="3" t="e">
        <f>VLOOKUP($A112,FEES!$C:$E,3,0)</f>
        <v>#N/A</v>
      </c>
      <c r="GD112" s="3" t="s">
        <v>51</v>
      </c>
      <c r="GG112" s="3" t="e">
        <f>VLOOKUP($A112,PHOR!$C:$E,3,0)</f>
        <v>#N/A</v>
      </c>
      <c r="GH112" s="3" t="s">
        <v>52</v>
      </c>
      <c r="GK112" s="3" t="e">
        <f>VLOOKUP($A112,GCHE!$C:$E,3,0)</f>
        <v>#N/A</v>
      </c>
      <c r="GL112" s="3" t="s">
        <v>53</v>
      </c>
      <c r="GO112" s="3" t="e">
        <f>VLOOKUP($A112,EONR!$C:$E,3,0)</f>
        <v>#N/A</v>
      </c>
    </row>
    <row r="113" spans="1:197" x14ac:dyDescent="0.45">
      <c r="A113" s="86">
        <v>38040</v>
      </c>
      <c r="B113" s="3" t="s">
        <v>5</v>
      </c>
      <c r="E113" s="3" t="e">
        <f>VLOOKUP($A113,POLY!$C:$E,3,0)</f>
        <v>#N/A</v>
      </c>
      <c r="F113" s="3" t="s">
        <v>6</v>
      </c>
      <c r="I113" s="3" t="e">
        <f>VLOOKUP($A113,YNDX!$C:$E,3,0)</f>
        <v>#N/A</v>
      </c>
      <c r="J113" s="3" t="s">
        <v>7</v>
      </c>
      <c r="M113" s="3" t="e">
        <f>VLOOKUP($A113,ALRS!$C:$E,3,0)</f>
        <v>#N/A</v>
      </c>
      <c r="N113" s="3" t="s">
        <v>8</v>
      </c>
      <c r="Q113" s="3" t="e">
        <f>VLOOKUP($A113,AKRN!$C:$E,3,0)</f>
        <v>#N/A</v>
      </c>
      <c r="R113" s="3" t="s">
        <v>9</v>
      </c>
      <c r="U113" s="3">
        <f>VLOOKUP($A113,AFLT!$C:$E,3,0)</f>
        <v>26.15</v>
      </c>
      <c r="V113" s="3" t="s">
        <v>10</v>
      </c>
      <c r="Y113" s="3" t="e">
        <f>VLOOKUP($A113,BSPB!$C:$E,3,0)</f>
        <v>#N/A</v>
      </c>
      <c r="Z113" s="3" t="s">
        <v>11</v>
      </c>
      <c r="AC113" s="3" t="e">
        <f>VLOOKUP($A113,BANE!$C:$E,3,0)</f>
        <v>#N/A</v>
      </c>
      <c r="AD113" s="3" t="s">
        <v>12</v>
      </c>
      <c r="AG113" s="3" t="e">
        <f>VLOOKUP($A113,BANEP!$C:$E,3,0)</f>
        <v>#N/A</v>
      </c>
      <c r="AH113" s="3" t="s">
        <v>13</v>
      </c>
      <c r="AK113" s="3" t="e">
        <f>VLOOKUP($A113,VTBR!$C:$E,3,0)</f>
        <v>#N/A</v>
      </c>
      <c r="AL113" s="3" t="s">
        <v>14</v>
      </c>
      <c r="AO113" s="3" t="e">
        <f>VLOOKUP($A113,VSMO!$C:$E,3,0)</f>
        <v>#N/A</v>
      </c>
      <c r="AP113" s="3" t="s">
        <v>15</v>
      </c>
      <c r="AS113" s="3" t="e">
        <f>VLOOKUP($A113,GAZP!$C:$E,3,0)</f>
        <v>#N/A</v>
      </c>
      <c r="AT113" s="3" t="s">
        <v>16</v>
      </c>
      <c r="AW113" s="3">
        <f>VLOOKUP($A113,GMKN!$C:$E,3,0)</f>
        <v>2037</v>
      </c>
      <c r="AX113" s="3" t="s">
        <v>17</v>
      </c>
      <c r="BA113" s="3" t="e">
        <f>VLOOKUP($A113,DIXY!$C:$E,3,0)</f>
        <v>#N/A</v>
      </c>
      <c r="BB113" s="3" t="s">
        <v>18</v>
      </c>
      <c r="BE113" s="3" t="e">
        <f>VLOOKUP($A113,IRAO!$C:$E,3,0)</f>
        <v>#N/A</v>
      </c>
      <c r="BF113" s="3" t="s">
        <v>19</v>
      </c>
      <c r="BI113" s="3" t="e">
        <f>VLOOKUP($A113,KMAZ!$C:$E,3,0)</f>
        <v>#N/A</v>
      </c>
      <c r="BJ113" s="3" t="s">
        <v>20</v>
      </c>
      <c r="BM113" s="3" t="e">
        <f>VLOOKUP($A113,LSRG!$C:$E,3,0)</f>
        <v>#N/A</v>
      </c>
      <c r="BN113" s="3" t="s">
        <v>21</v>
      </c>
      <c r="BQ113" s="3">
        <f>VLOOKUP($A113,LKOH!$C:$E,3,0)</f>
        <v>801.8</v>
      </c>
      <c r="BR113" s="3" t="s">
        <v>22</v>
      </c>
      <c r="BU113" s="3" t="e">
        <f>VLOOKUP($A113,MVID!$C:$E,3,0)</f>
        <v>#N/A</v>
      </c>
      <c r="BV113" s="3" t="s">
        <v>23</v>
      </c>
      <c r="BY113" s="3" t="e">
        <f>VLOOKUP($A113,MAGN!$C:$E,3,0)</f>
        <v>#N/A</v>
      </c>
      <c r="BZ113" s="3" t="s">
        <v>24</v>
      </c>
      <c r="CC113" s="3">
        <f>VLOOKUP($A113,MTSS!$C:$E,3,0)</f>
        <v>147.5</v>
      </c>
      <c r="CD113" s="3" t="s">
        <v>25</v>
      </c>
      <c r="CG113" s="3" t="e">
        <f>VLOOKUP($A113,MGNT!$C:$E,3,0)</f>
        <v>#N/A</v>
      </c>
      <c r="CH113" s="3" t="s">
        <v>26</v>
      </c>
      <c r="CK113" s="3" t="e">
        <f>VLOOKUP($A113,MFON!$C:$E,3,0)</f>
        <v>#N/A</v>
      </c>
      <c r="CL113" s="3" t="s">
        <v>27</v>
      </c>
      <c r="CO113" s="3" t="e">
        <f>VLOOKUP($A113,MOEX!$C:$E,3,0)</f>
        <v>#N/A</v>
      </c>
      <c r="CP113" s="3" t="s">
        <v>28</v>
      </c>
      <c r="CS113" s="3" t="e">
        <f>VLOOKUP($A113,MSTT!$C:$E,3,0)</f>
        <v>#N/A</v>
      </c>
      <c r="CT113" s="3" t="s">
        <v>29</v>
      </c>
      <c r="CW113" s="3" t="e">
        <f>VLOOKUP($A113,NLMK!$C:$E,3,0)</f>
        <v>#N/A</v>
      </c>
      <c r="CX113" s="3" t="s">
        <v>30</v>
      </c>
      <c r="DA113" s="3" t="e">
        <f>VLOOKUP($A113,NMTP!$C:$E,3,0)</f>
        <v>#N/A</v>
      </c>
      <c r="DB113" s="3" t="s">
        <v>31</v>
      </c>
      <c r="DE113" s="3" t="e">
        <f>VLOOKUP($A113,NVTK!$C:$E,3,0)</f>
        <v>#N/A</v>
      </c>
      <c r="DF113" s="3" t="s">
        <v>32</v>
      </c>
      <c r="DI113" s="3" t="e">
        <f>VLOOKUP($A113,PIKK!$C:$E,3,0)</f>
        <v>#N/A</v>
      </c>
      <c r="DJ113" s="3" t="s">
        <v>33</v>
      </c>
      <c r="DM113" s="3" t="e">
        <f>VLOOKUP($A113,ROSN!$C:$E,3,0)</f>
        <v>#N/A</v>
      </c>
      <c r="DN113" s="3" t="s">
        <v>34</v>
      </c>
      <c r="DQ113" s="3">
        <f>VLOOKUP($A113,RTKM!$C:$E,3,0)</f>
        <v>68.5</v>
      </c>
      <c r="DR113" s="3" t="s">
        <v>35</v>
      </c>
      <c r="DU113" s="3">
        <f>VLOOKUP($A113,RTKMP!$C:$E,3,0)</f>
        <v>48.15</v>
      </c>
      <c r="DV113" s="3" t="s">
        <v>36</v>
      </c>
      <c r="DY113" s="3" t="e">
        <f>VLOOKUP($A113,HYDR!$C:$E,3,0)</f>
        <v>#N/A</v>
      </c>
      <c r="DZ113" s="3" t="s">
        <v>37</v>
      </c>
      <c r="EC113" s="3" t="e">
        <f>VLOOKUP($A113,RUAL!$C:$E,3,0)</f>
        <v>#N/A</v>
      </c>
      <c r="ED113" s="3" t="s">
        <v>38</v>
      </c>
      <c r="EG113" s="3" t="e">
        <f>VLOOKUP($A113,SVAV!$C:$E,3,0)</f>
        <v>#N/A</v>
      </c>
      <c r="EH113" s="3" t="s">
        <v>39</v>
      </c>
      <c r="EK113" s="3">
        <f>VLOOKUP($A113,SBER!$C:$E,3,0)</f>
        <v>9840</v>
      </c>
      <c r="EL113" s="3" t="s">
        <v>40</v>
      </c>
      <c r="EO113" s="3">
        <f>VLOOKUP($A113,SBERP!$C:$E,3,0)</f>
        <v>128.1</v>
      </c>
      <c r="EP113" s="3" t="s">
        <v>41</v>
      </c>
      <c r="ES113" s="3" t="e">
        <f>VLOOKUP($A113,CHMF!$C:$E,3,0)</f>
        <v>#N/A</v>
      </c>
      <c r="ET113" s="3" t="s">
        <v>42</v>
      </c>
      <c r="EW113" s="3" t="e">
        <f>VLOOKUP($A113,AFKS!$C:$E,3,0)</f>
        <v>#N/A</v>
      </c>
      <c r="EX113" s="3" t="s">
        <v>43</v>
      </c>
      <c r="FA113" s="3">
        <f>VLOOKUP($A113,SNGS!$C:$E,3,0)</f>
        <v>18.43</v>
      </c>
      <c r="FB113" s="3" t="s">
        <v>44</v>
      </c>
      <c r="FE113" s="3">
        <f>VLOOKUP($A113,SNGSP!$C:$E,3,0)</f>
        <v>12.9</v>
      </c>
      <c r="FF113" s="3" t="s">
        <v>45</v>
      </c>
      <c r="FI113" s="3" t="e">
        <f>VLOOKUP($A113,TRMK!$C:$E,3,0)</f>
        <v>#N/A</v>
      </c>
      <c r="FJ113" s="3" t="s">
        <v>46</v>
      </c>
      <c r="FM113" s="3">
        <f>VLOOKUP($A113,TATN!$C:$E,3,0)</f>
        <v>36.9</v>
      </c>
      <c r="FN113" s="3" t="s">
        <v>47</v>
      </c>
      <c r="FQ113" s="3">
        <f>VLOOKUP($A113,TATNP!$C:$E,3,0)</f>
        <v>21.29</v>
      </c>
      <c r="FR113" s="3" t="s">
        <v>48</v>
      </c>
      <c r="FU113" s="3">
        <f>VLOOKUP($A113,TRNFP!$C:$E,3,0)</f>
        <v>25760</v>
      </c>
      <c r="FV113" s="3" t="s">
        <v>49</v>
      </c>
      <c r="FY113" s="3" t="e">
        <f>VLOOKUP($A113,URKA!$C:$E,3,0)</f>
        <v>#N/A</v>
      </c>
      <c r="FZ113" s="3" t="s">
        <v>50</v>
      </c>
      <c r="GC113" s="3" t="e">
        <f>VLOOKUP($A113,FEES!$C:$E,3,0)</f>
        <v>#N/A</v>
      </c>
      <c r="GD113" s="3" t="s">
        <v>51</v>
      </c>
      <c r="GG113" s="3" t="e">
        <f>VLOOKUP($A113,PHOR!$C:$E,3,0)</f>
        <v>#N/A</v>
      </c>
      <c r="GH113" s="3" t="s">
        <v>52</v>
      </c>
      <c r="GK113" s="3" t="e">
        <f>VLOOKUP($A113,GCHE!$C:$E,3,0)</f>
        <v>#N/A</v>
      </c>
      <c r="GL113" s="3" t="s">
        <v>53</v>
      </c>
      <c r="GO113" s="3" t="e">
        <f>VLOOKUP($A113,EONR!$C:$E,3,0)</f>
        <v>#N/A</v>
      </c>
    </row>
    <row r="114" spans="1:197" x14ac:dyDescent="0.45">
      <c r="A114" s="86">
        <v>38047</v>
      </c>
      <c r="B114" s="3" t="s">
        <v>5</v>
      </c>
      <c r="E114" s="3" t="e">
        <f>VLOOKUP($A114,POLY!$C:$E,3,0)</f>
        <v>#N/A</v>
      </c>
      <c r="F114" s="3" t="s">
        <v>6</v>
      </c>
      <c r="I114" s="3" t="e">
        <f>VLOOKUP($A114,YNDX!$C:$E,3,0)</f>
        <v>#N/A</v>
      </c>
      <c r="J114" s="3" t="s">
        <v>7</v>
      </c>
      <c r="M114" s="3" t="e">
        <f>VLOOKUP($A114,ALRS!$C:$E,3,0)</f>
        <v>#N/A</v>
      </c>
      <c r="N114" s="3" t="s">
        <v>8</v>
      </c>
      <c r="Q114" s="3" t="e">
        <f>VLOOKUP($A114,AKRN!$C:$E,3,0)</f>
        <v>#N/A</v>
      </c>
      <c r="R114" s="3" t="s">
        <v>9</v>
      </c>
      <c r="U114" s="3">
        <f>VLOOKUP($A114,AFLT!$C:$E,3,0)</f>
        <v>26.44</v>
      </c>
      <c r="V114" s="3" t="s">
        <v>10</v>
      </c>
      <c r="Y114" s="3" t="e">
        <f>VLOOKUP($A114,BSPB!$C:$E,3,0)</f>
        <v>#N/A</v>
      </c>
      <c r="Z114" s="3" t="s">
        <v>11</v>
      </c>
      <c r="AC114" s="3" t="e">
        <f>VLOOKUP($A114,BANE!$C:$E,3,0)</f>
        <v>#N/A</v>
      </c>
      <c r="AD114" s="3" t="s">
        <v>12</v>
      </c>
      <c r="AG114" s="3" t="e">
        <f>VLOOKUP($A114,BANEP!$C:$E,3,0)</f>
        <v>#N/A</v>
      </c>
      <c r="AH114" s="3" t="s">
        <v>13</v>
      </c>
      <c r="AK114" s="3" t="e">
        <f>VLOOKUP($A114,VTBR!$C:$E,3,0)</f>
        <v>#N/A</v>
      </c>
      <c r="AL114" s="3" t="s">
        <v>14</v>
      </c>
      <c r="AO114" s="3" t="e">
        <f>VLOOKUP($A114,VSMO!$C:$E,3,0)</f>
        <v>#N/A</v>
      </c>
      <c r="AP114" s="3" t="s">
        <v>15</v>
      </c>
      <c r="AS114" s="3" t="e">
        <f>VLOOKUP($A114,GAZP!$C:$E,3,0)</f>
        <v>#N/A</v>
      </c>
      <c r="AT114" s="3" t="s">
        <v>16</v>
      </c>
      <c r="AW114" s="3">
        <f>VLOOKUP($A114,GMKN!$C:$E,3,0)</f>
        <v>2081</v>
      </c>
      <c r="AX114" s="3" t="s">
        <v>17</v>
      </c>
      <c r="BA114" s="3" t="e">
        <f>VLOOKUP($A114,DIXY!$C:$E,3,0)</f>
        <v>#N/A</v>
      </c>
      <c r="BB114" s="3" t="s">
        <v>18</v>
      </c>
      <c r="BE114" s="3" t="e">
        <f>VLOOKUP($A114,IRAO!$C:$E,3,0)</f>
        <v>#N/A</v>
      </c>
      <c r="BF114" s="3" t="s">
        <v>19</v>
      </c>
      <c r="BI114" s="3" t="e">
        <f>VLOOKUP($A114,KMAZ!$C:$E,3,0)</f>
        <v>#N/A</v>
      </c>
      <c r="BJ114" s="3" t="s">
        <v>20</v>
      </c>
      <c r="BM114" s="3" t="e">
        <f>VLOOKUP($A114,LSRG!$C:$E,3,0)</f>
        <v>#N/A</v>
      </c>
      <c r="BN114" s="3" t="s">
        <v>21</v>
      </c>
      <c r="BQ114" s="3">
        <f>VLOOKUP($A114,LKOH!$C:$E,3,0)</f>
        <v>837</v>
      </c>
      <c r="BR114" s="3" t="s">
        <v>22</v>
      </c>
      <c r="BU114" s="3" t="e">
        <f>VLOOKUP($A114,MVID!$C:$E,3,0)</f>
        <v>#N/A</v>
      </c>
      <c r="BV114" s="3" t="s">
        <v>23</v>
      </c>
      <c r="BY114" s="3" t="e">
        <f>VLOOKUP($A114,MAGN!$C:$E,3,0)</f>
        <v>#N/A</v>
      </c>
      <c r="BZ114" s="3" t="s">
        <v>24</v>
      </c>
      <c r="CC114" s="3">
        <f>VLOOKUP($A114,MTSS!$C:$E,3,0)</f>
        <v>156</v>
      </c>
      <c r="CD114" s="3" t="s">
        <v>25</v>
      </c>
      <c r="CG114" s="3" t="e">
        <f>VLOOKUP($A114,MGNT!$C:$E,3,0)</f>
        <v>#N/A</v>
      </c>
      <c r="CH114" s="3" t="s">
        <v>26</v>
      </c>
      <c r="CK114" s="3" t="e">
        <f>VLOOKUP($A114,MFON!$C:$E,3,0)</f>
        <v>#N/A</v>
      </c>
      <c r="CL114" s="3" t="s">
        <v>27</v>
      </c>
      <c r="CO114" s="3" t="e">
        <f>VLOOKUP($A114,MOEX!$C:$E,3,0)</f>
        <v>#N/A</v>
      </c>
      <c r="CP114" s="3" t="s">
        <v>28</v>
      </c>
      <c r="CS114" s="3" t="e">
        <f>VLOOKUP($A114,MSTT!$C:$E,3,0)</f>
        <v>#N/A</v>
      </c>
      <c r="CT114" s="3" t="s">
        <v>29</v>
      </c>
      <c r="CW114" s="3" t="e">
        <f>VLOOKUP($A114,NLMK!$C:$E,3,0)</f>
        <v>#N/A</v>
      </c>
      <c r="CX114" s="3" t="s">
        <v>30</v>
      </c>
      <c r="DA114" s="3" t="e">
        <f>VLOOKUP($A114,NMTP!$C:$E,3,0)</f>
        <v>#N/A</v>
      </c>
      <c r="DB114" s="3" t="s">
        <v>31</v>
      </c>
      <c r="DE114" s="3" t="e">
        <f>VLOOKUP($A114,NVTK!$C:$E,3,0)</f>
        <v>#N/A</v>
      </c>
      <c r="DF114" s="3" t="s">
        <v>32</v>
      </c>
      <c r="DI114" s="3" t="e">
        <f>VLOOKUP($A114,PIKK!$C:$E,3,0)</f>
        <v>#N/A</v>
      </c>
      <c r="DJ114" s="3" t="s">
        <v>33</v>
      </c>
      <c r="DM114" s="3" t="e">
        <f>VLOOKUP($A114,ROSN!$C:$E,3,0)</f>
        <v>#N/A</v>
      </c>
      <c r="DN114" s="3" t="s">
        <v>34</v>
      </c>
      <c r="DQ114" s="3">
        <f>VLOOKUP($A114,RTKM!$C:$E,3,0)</f>
        <v>67.430000000000007</v>
      </c>
      <c r="DR114" s="3" t="s">
        <v>35</v>
      </c>
      <c r="DU114" s="3">
        <f>VLOOKUP($A114,RTKMP!$C:$E,3,0)</f>
        <v>47.57</v>
      </c>
      <c r="DV114" s="3" t="s">
        <v>36</v>
      </c>
      <c r="DY114" s="3" t="e">
        <f>VLOOKUP($A114,HYDR!$C:$E,3,0)</f>
        <v>#N/A</v>
      </c>
      <c r="DZ114" s="3" t="s">
        <v>37</v>
      </c>
      <c r="EC114" s="3" t="e">
        <f>VLOOKUP($A114,RUAL!$C:$E,3,0)</f>
        <v>#N/A</v>
      </c>
      <c r="ED114" s="3" t="s">
        <v>38</v>
      </c>
      <c r="EG114" s="3" t="e">
        <f>VLOOKUP($A114,SVAV!$C:$E,3,0)</f>
        <v>#N/A</v>
      </c>
      <c r="EH114" s="3" t="s">
        <v>39</v>
      </c>
      <c r="EK114" s="3">
        <f>VLOOKUP($A114,SBER!$C:$E,3,0)</f>
        <v>10060</v>
      </c>
      <c r="EL114" s="3" t="s">
        <v>40</v>
      </c>
      <c r="EO114" s="3">
        <f>VLOOKUP($A114,SBERP!$C:$E,3,0)</f>
        <v>128.37</v>
      </c>
      <c r="EP114" s="3" t="s">
        <v>41</v>
      </c>
      <c r="ES114" s="3" t="e">
        <f>VLOOKUP($A114,CHMF!$C:$E,3,0)</f>
        <v>#N/A</v>
      </c>
      <c r="ET114" s="3" t="s">
        <v>42</v>
      </c>
      <c r="EW114" s="3" t="e">
        <f>VLOOKUP($A114,AFKS!$C:$E,3,0)</f>
        <v>#N/A</v>
      </c>
      <c r="EX114" s="3" t="s">
        <v>43</v>
      </c>
      <c r="FA114" s="3">
        <f>VLOOKUP($A114,SNGS!$C:$E,3,0)</f>
        <v>18.72</v>
      </c>
      <c r="FB114" s="3" t="s">
        <v>44</v>
      </c>
      <c r="FE114" s="3">
        <f>VLOOKUP($A114,SNGSP!$C:$E,3,0)</f>
        <v>13.381</v>
      </c>
      <c r="FF114" s="3" t="s">
        <v>45</v>
      </c>
      <c r="FI114" s="3" t="e">
        <f>VLOOKUP($A114,TRMK!$C:$E,3,0)</f>
        <v>#N/A</v>
      </c>
      <c r="FJ114" s="3" t="s">
        <v>46</v>
      </c>
      <c r="FM114" s="3">
        <f>VLOOKUP($A114,TATN!$C:$E,3,0)</f>
        <v>37.03</v>
      </c>
      <c r="FN114" s="3" t="s">
        <v>47</v>
      </c>
      <c r="FQ114" s="3">
        <f>VLOOKUP($A114,TATNP!$C:$E,3,0)</f>
        <v>21.13</v>
      </c>
      <c r="FR114" s="3" t="s">
        <v>48</v>
      </c>
      <c r="FU114" s="3">
        <f>VLOOKUP($A114,TRNFP!$C:$E,3,0)</f>
        <v>24647.99</v>
      </c>
      <c r="FV114" s="3" t="s">
        <v>49</v>
      </c>
      <c r="FY114" s="3" t="e">
        <f>VLOOKUP($A114,URKA!$C:$E,3,0)</f>
        <v>#N/A</v>
      </c>
      <c r="FZ114" s="3" t="s">
        <v>50</v>
      </c>
      <c r="GC114" s="3" t="e">
        <f>VLOOKUP($A114,FEES!$C:$E,3,0)</f>
        <v>#N/A</v>
      </c>
      <c r="GD114" s="3" t="s">
        <v>51</v>
      </c>
      <c r="GG114" s="3" t="e">
        <f>VLOOKUP($A114,PHOR!$C:$E,3,0)</f>
        <v>#N/A</v>
      </c>
      <c r="GH114" s="3" t="s">
        <v>52</v>
      </c>
      <c r="GK114" s="3" t="e">
        <f>VLOOKUP($A114,GCHE!$C:$E,3,0)</f>
        <v>#N/A</v>
      </c>
      <c r="GL114" s="3" t="s">
        <v>53</v>
      </c>
      <c r="GO114" s="3" t="e">
        <f>VLOOKUP($A114,EONR!$C:$E,3,0)</f>
        <v>#N/A</v>
      </c>
    </row>
    <row r="115" spans="1:197" x14ac:dyDescent="0.45">
      <c r="A115" s="86">
        <v>38054</v>
      </c>
      <c r="B115" s="3" t="s">
        <v>5</v>
      </c>
      <c r="E115" s="3" t="e">
        <f>VLOOKUP($A115,POLY!$C:$E,3,0)</f>
        <v>#N/A</v>
      </c>
      <c r="F115" s="3" t="s">
        <v>6</v>
      </c>
      <c r="I115" s="3" t="e">
        <f>VLOOKUP($A115,YNDX!$C:$E,3,0)</f>
        <v>#N/A</v>
      </c>
      <c r="J115" s="3" t="s">
        <v>7</v>
      </c>
      <c r="M115" s="3" t="e">
        <f>VLOOKUP($A115,ALRS!$C:$E,3,0)</f>
        <v>#N/A</v>
      </c>
      <c r="N115" s="3" t="s">
        <v>8</v>
      </c>
      <c r="Q115" s="3" t="e">
        <f>VLOOKUP($A115,AKRN!$C:$E,3,0)</f>
        <v>#N/A</v>
      </c>
      <c r="R115" s="3" t="s">
        <v>9</v>
      </c>
      <c r="U115" s="3">
        <f>VLOOKUP($A115,AFLT!$C:$E,3,0)</f>
        <v>26.11</v>
      </c>
      <c r="V115" s="3" t="s">
        <v>10</v>
      </c>
      <c r="Y115" s="3" t="e">
        <f>VLOOKUP($A115,BSPB!$C:$E,3,0)</f>
        <v>#N/A</v>
      </c>
      <c r="Z115" s="3" t="s">
        <v>11</v>
      </c>
      <c r="AC115" s="3" t="e">
        <f>VLOOKUP($A115,BANE!$C:$E,3,0)</f>
        <v>#N/A</v>
      </c>
      <c r="AD115" s="3" t="s">
        <v>12</v>
      </c>
      <c r="AG115" s="3" t="e">
        <f>VLOOKUP($A115,BANEP!$C:$E,3,0)</f>
        <v>#N/A</v>
      </c>
      <c r="AH115" s="3" t="s">
        <v>13</v>
      </c>
      <c r="AK115" s="3" t="e">
        <f>VLOOKUP($A115,VTBR!$C:$E,3,0)</f>
        <v>#N/A</v>
      </c>
      <c r="AL115" s="3" t="s">
        <v>14</v>
      </c>
      <c r="AO115" s="3" t="e">
        <f>VLOOKUP($A115,VSMO!$C:$E,3,0)</f>
        <v>#N/A</v>
      </c>
      <c r="AP115" s="3" t="s">
        <v>15</v>
      </c>
      <c r="AS115" s="3" t="e">
        <f>VLOOKUP($A115,GAZP!$C:$E,3,0)</f>
        <v>#N/A</v>
      </c>
      <c r="AT115" s="3" t="s">
        <v>16</v>
      </c>
      <c r="AW115" s="3">
        <f>VLOOKUP($A115,GMKN!$C:$E,3,0)</f>
        <v>2034</v>
      </c>
      <c r="AX115" s="3" t="s">
        <v>17</v>
      </c>
      <c r="BA115" s="3" t="e">
        <f>VLOOKUP($A115,DIXY!$C:$E,3,0)</f>
        <v>#N/A</v>
      </c>
      <c r="BB115" s="3" t="s">
        <v>18</v>
      </c>
      <c r="BE115" s="3" t="e">
        <f>VLOOKUP($A115,IRAO!$C:$E,3,0)</f>
        <v>#N/A</v>
      </c>
      <c r="BF115" s="3" t="s">
        <v>19</v>
      </c>
      <c r="BI115" s="3" t="e">
        <f>VLOOKUP($A115,KMAZ!$C:$E,3,0)</f>
        <v>#N/A</v>
      </c>
      <c r="BJ115" s="3" t="s">
        <v>20</v>
      </c>
      <c r="BM115" s="3" t="e">
        <f>VLOOKUP($A115,LSRG!$C:$E,3,0)</f>
        <v>#N/A</v>
      </c>
      <c r="BN115" s="3" t="s">
        <v>21</v>
      </c>
      <c r="BQ115" s="3">
        <f>VLOOKUP($A115,LKOH!$C:$E,3,0)</f>
        <v>816.3</v>
      </c>
      <c r="BR115" s="3" t="s">
        <v>22</v>
      </c>
      <c r="BU115" s="3" t="e">
        <f>VLOOKUP($A115,MVID!$C:$E,3,0)</f>
        <v>#N/A</v>
      </c>
      <c r="BV115" s="3" t="s">
        <v>23</v>
      </c>
      <c r="BY115" s="3" t="e">
        <f>VLOOKUP($A115,MAGN!$C:$E,3,0)</f>
        <v>#N/A</v>
      </c>
      <c r="BZ115" s="3" t="s">
        <v>24</v>
      </c>
      <c r="CC115" s="3">
        <f>VLOOKUP($A115,MTSS!$C:$E,3,0)</f>
        <v>151.19999999999999</v>
      </c>
      <c r="CD115" s="3" t="s">
        <v>25</v>
      </c>
      <c r="CG115" s="3" t="e">
        <f>VLOOKUP($A115,MGNT!$C:$E,3,0)</f>
        <v>#N/A</v>
      </c>
      <c r="CH115" s="3" t="s">
        <v>26</v>
      </c>
      <c r="CK115" s="3" t="e">
        <f>VLOOKUP($A115,MFON!$C:$E,3,0)</f>
        <v>#N/A</v>
      </c>
      <c r="CL115" s="3" t="s">
        <v>27</v>
      </c>
      <c r="CO115" s="3" t="e">
        <f>VLOOKUP($A115,MOEX!$C:$E,3,0)</f>
        <v>#N/A</v>
      </c>
      <c r="CP115" s="3" t="s">
        <v>28</v>
      </c>
      <c r="CS115" s="3" t="e">
        <f>VLOOKUP($A115,MSTT!$C:$E,3,0)</f>
        <v>#N/A</v>
      </c>
      <c r="CT115" s="3" t="s">
        <v>29</v>
      </c>
      <c r="CW115" s="3" t="e">
        <f>VLOOKUP($A115,NLMK!$C:$E,3,0)</f>
        <v>#N/A</v>
      </c>
      <c r="CX115" s="3" t="s">
        <v>30</v>
      </c>
      <c r="DA115" s="3" t="e">
        <f>VLOOKUP($A115,NMTP!$C:$E,3,0)</f>
        <v>#N/A</v>
      </c>
      <c r="DB115" s="3" t="s">
        <v>31</v>
      </c>
      <c r="DE115" s="3" t="e">
        <f>VLOOKUP($A115,NVTK!$C:$E,3,0)</f>
        <v>#N/A</v>
      </c>
      <c r="DF115" s="3" t="s">
        <v>32</v>
      </c>
      <c r="DI115" s="3" t="e">
        <f>VLOOKUP($A115,PIKK!$C:$E,3,0)</f>
        <v>#N/A</v>
      </c>
      <c r="DJ115" s="3" t="s">
        <v>33</v>
      </c>
      <c r="DM115" s="3" t="e">
        <f>VLOOKUP($A115,ROSN!$C:$E,3,0)</f>
        <v>#N/A</v>
      </c>
      <c r="DN115" s="3" t="s">
        <v>34</v>
      </c>
      <c r="DQ115" s="3">
        <f>VLOOKUP($A115,RTKM!$C:$E,3,0)</f>
        <v>65.78</v>
      </c>
      <c r="DR115" s="3" t="s">
        <v>35</v>
      </c>
      <c r="DU115" s="3">
        <f>VLOOKUP($A115,RTKMP!$C:$E,3,0)</f>
        <v>46.6</v>
      </c>
      <c r="DV115" s="3" t="s">
        <v>36</v>
      </c>
      <c r="DY115" s="3" t="e">
        <f>VLOOKUP($A115,HYDR!$C:$E,3,0)</f>
        <v>#N/A</v>
      </c>
      <c r="DZ115" s="3" t="s">
        <v>37</v>
      </c>
      <c r="EC115" s="3" t="e">
        <f>VLOOKUP($A115,RUAL!$C:$E,3,0)</f>
        <v>#N/A</v>
      </c>
      <c r="ED115" s="3" t="s">
        <v>38</v>
      </c>
      <c r="EG115" s="3" t="e">
        <f>VLOOKUP($A115,SVAV!$C:$E,3,0)</f>
        <v>#N/A</v>
      </c>
      <c r="EH115" s="3" t="s">
        <v>39</v>
      </c>
      <c r="EK115" s="3">
        <f>VLOOKUP($A115,SBER!$C:$E,3,0)</f>
        <v>9960</v>
      </c>
      <c r="EL115" s="3" t="s">
        <v>40</v>
      </c>
      <c r="EO115" s="3">
        <f>VLOOKUP($A115,SBERP!$C:$E,3,0)</f>
        <v>125.4</v>
      </c>
      <c r="EP115" s="3" t="s">
        <v>41</v>
      </c>
      <c r="ES115" s="3" t="e">
        <f>VLOOKUP($A115,CHMF!$C:$E,3,0)</f>
        <v>#N/A</v>
      </c>
      <c r="ET115" s="3" t="s">
        <v>42</v>
      </c>
      <c r="EW115" s="3" t="e">
        <f>VLOOKUP($A115,AFKS!$C:$E,3,0)</f>
        <v>#N/A</v>
      </c>
      <c r="EX115" s="3" t="s">
        <v>43</v>
      </c>
      <c r="FA115" s="3">
        <f>VLOOKUP($A115,SNGS!$C:$E,3,0)</f>
        <v>18.588000000000001</v>
      </c>
      <c r="FB115" s="3" t="s">
        <v>44</v>
      </c>
      <c r="FE115" s="3">
        <f>VLOOKUP($A115,SNGSP!$C:$E,3,0)</f>
        <v>13.11</v>
      </c>
      <c r="FF115" s="3" t="s">
        <v>45</v>
      </c>
      <c r="FI115" s="3" t="e">
        <f>VLOOKUP($A115,TRMK!$C:$E,3,0)</f>
        <v>#N/A</v>
      </c>
      <c r="FJ115" s="3" t="s">
        <v>46</v>
      </c>
      <c r="FM115" s="3">
        <f>VLOOKUP($A115,TATN!$C:$E,3,0)</f>
        <v>35.979999999999997</v>
      </c>
      <c r="FN115" s="3" t="s">
        <v>47</v>
      </c>
      <c r="FQ115" s="3">
        <f>VLOOKUP($A115,TATNP!$C:$E,3,0)</f>
        <v>20.088999999999999</v>
      </c>
      <c r="FR115" s="3" t="s">
        <v>48</v>
      </c>
      <c r="FU115" s="3">
        <f>VLOOKUP($A115,TRNFP!$C:$E,3,0)</f>
        <v>24650</v>
      </c>
      <c r="FV115" s="3" t="s">
        <v>49</v>
      </c>
      <c r="FY115" s="3" t="e">
        <f>VLOOKUP($A115,URKA!$C:$E,3,0)</f>
        <v>#N/A</v>
      </c>
      <c r="FZ115" s="3" t="s">
        <v>50</v>
      </c>
      <c r="GC115" s="3" t="e">
        <f>VLOOKUP($A115,FEES!$C:$E,3,0)</f>
        <v>#N/A</v>
      </c>
      <c r="GD115" s="3" t="s">
        <v>51</v>
      </c>
      <c r="GG115" s="3" t="e">
        <f>VLOOKUP($A115,PHOR!$C:$E,3,0)</f>
        <v>#N/A</v>
      </c>
      <c r="GH115" s="3" t="s">
        <v>52</v>
      </c>
      <c r="GK115" s="3" t="e">
        <f>VLOOKUP($A115,GCHE!$C:$E,3,0)</f>
        <v>#N/A</v>
      </c>
      <c r="GL115" s="3" t="s">
        <v>53</v>
      </c>
      <c r="GO115" s="3" t="e">
        <f>VLOOKUP($A115,EONR!$C:$E,3,0)</f>
        <v>#N/A</v>
      </c>
    </row>
    <row r="116" spans="1:197" x14ac:dyDescent="0.45">
      <c r="A116" s="86">
        <v>38061</v>
      </c>
      <c r="B116" s="3" t="s">
        <v>5</v>
      </c>
      <c r="E116" s="3" t="e">
        <f>VLOOKUP($A116,POLY!$C:$E,3,0)</f>
        <v>#N/A</v>
      </c>
      <c r="F116" s="3" t="s">
        <v>6</v>
      </c>
      <c r="I116" s="3" t="e">
        <f>VLOOKUP($A116,YNDX!$C:$E,3,0)</f>
        <v>#N/A</v>
      </c>
      <c r="J116" s="3" t="s">
        <v>7</v>
      </c>
      <c r="M116" s="3" t="e">
        <f>VLOOKUP($A116,ALRS!$C:$E,3,0)</f>
        <v>#N/A</v>
      </c>
      <c r="N116" s="3" t="s">
        <v>8</v>
      </c>
      <c r="Q116" s="3" t="e">
        <f>VLOOKUP($A116,AKRN!$C:$E,3,0)</f>
        <v>#N/A</v>
      </c>
      <c r="R116" s="3" t="s">
        <v>9</v>
      </c>
      <c r="U116" s="3">
        <f>VLOOKUP($A116,AFLT!$C:$E,3,0)</f>
        <v>26.29</v>
      </c>
      <c r="V116" s="3" t="s">
        <v>10</v>
      </c>
      <c r="Y116" s="3" t="e">
        <f>VLOOKUP($A116,BSPB!$C:$E,3,0)</f>
        <v>#N/A</v>
      </c>
      <c r="Z116" s="3" t="s">
        <v>11</v>
      </c>
      <c r="AC116" s="3" t="e">
        <f>VLOOKUP($A116,BANE!$C:$E,3,0)</f>
        <v>#N/A</v>
      </c>
      <c r="AD116" s="3" t="s">
        <v>12</v>
      </c>
      <c r="AG116" s="3" t="e">
        <f>VLOOKUP($A116,BANEP!$C:$E,3,0)</f>
        <v>#N/A</v>
      </c>
      <c r="AH116" s="3" t="s">
        <v>13</v>
      </c>
      <c r="AK116" s="3" t="e">
        <f>VLOOKUP($A116,VTBR!$C:$E,3,0)</f>
        <v>#N/A</v>
      </c>
      <c r="AL116" s="3" t="s">
        <v>14</v>
      </c>
      <c r="AO116" s="3" t="e">
        <f>VLOOKUP($A116,VSMO!$C:$E,3,0)</f>
        <v>#N/A</v>
      </c>
      <c r="AP116" s="3" t="s">
        <v>15</v>
      </c>
      <c r="AS116" s="3" t="e">
        <f>VLOOKUP($A116,GAZP!$C:$E,3,0)</f>
        <v>#N/A</v>
      </c>
      <c r="AT116" s="3" t="s">
        <v>16</v>
      </c>
      <c r="AW116" s="3">
        <f>VLOOKUP($A116,GMKN!$C:$E,3,0)</f>
        <v>2135</v>
      </c>
      <c r="AX116" s="3" t="s">
        <v>17</v>
      </c>
      <c r="BA116" s="3" t="e">
        <f>VLOOKUP($A116,DIXY!$C:$E,3,0)</f>
        <v>#N/A</v>
      </c>
      <c r="BB116" s="3" t="s">
        <v>18</v>
      </c>
      <c r="BE116" s="3" t="e">
        <f>VLOOKUP($A116,IRAO!$C:$E,3,0)</f>
        <v>#N/A</v>
      </c>
      <c r="BF116" s="3" t="s">
        <v>19</v>
      </c>
      <c r="BI116" s="3" t="e">
        <f>VLOOKUP($A116,KMAZ!$C:$E,3,0)</f>
        <v>#N/A</v>
      </c>
      <c r="BJ116" s="3" t="s">
        <v>20</v>
      </c>
      <c r="BM116" s="3" t="e">
        <f>VLOOKUP($A116,LSRG!$C:$E,3,0)</f>
        <v>#N/A</v>
      </c>
      <c r="BN116" s="3" t="s">
        <v>21</v>
      </c>
      <c r="BQ116" s="3">
        <f>VLOOKUP($A116,LKOH!$C:$E,3,0)</f>
        <v>868.05</v>
      </c>
      <c r="BR116" s="3" t="s">
        <v>22</v>
      </c>
      <c r="BU116" s="3" t="e">
        <f>VLOOKUP($A116,MVID!$C:$E,3,0)</f>
        <v>#N/A</v>
      </c>
      <c r="BV116" s="3" t="s">
        <v>23</v>
      </c>
      <c r="BY116" s="3" t="e">
        <f>VLOOKUP($A116,MAGN!$C:$E,3,0)</f>
        <v>#N/A</v>
      </c>
      <c r="BZ116" s="3" t="s">
        <v>24</v>
      </c>
      <c r="CC116" s="3">
        <f>VLOOKUP($A116,MTSS!$C:$E,3,0)</f>
        <v>159.1</v>
      </c>
      <c r="CD116" s="3" t="s">
        <v>25</v>
      </c>
      <c r="CG116" s="3" t="e">
        <f>VLOOKUP($A116,MGNT!$C:$E,3,0)</f>
        <v>#N/A</v>
      </c>
      <c r="CH116" s="3" t="s">
        <v>26</v>
      </c>
      <c r="CK116" s="3" t="e">
        <f>VLOOKUP($A116,MFON!$C:$E,3,0)</f>
        <v>#N/A</v>
      </c>
      <c r="CL116" s="3" t="s">
        <v>27</v>
      </c>
      <c r="CO116" s="3" t="e">
        <f>VLOOKUP($A116,MOEX!$C:$E,3,0)</f>
        <v>#N/A</v>
      </c>
      <c r="CP116" s="3" t="s">
        <v>28</v>
      </c>
      <c r="CS116" s="3" t="e">
        <f>VLOOKUP($A116,MSTT!$C:$E,3,0)</f>
        <v>#N/A</v>
      </c>
      <c r="CT116" s="3" t="s">
        <v>29</v>
      </c>
      <c r="CW116" s="3" t="e">
        <f>VLOOKUP($A116,NLMK!$C:$E,3,0)</f>
        <v>#N/A</v>
      </c>
      <c r="CX116" s="3" t="s">
        <v>30</v>
      </c>
      <c r="DA116" s="3" t="e">
        <f>VLOOKUP($A116,NMTP!$C:$E,3,0)</f>
        <v>#N/A</v>
      </c>
      <c r="DB116" s="3" t="s">
        <v>31</v>
      </c>
      <c r="DE116" s="3" t="e">
        <f>VLOOKUP($A116,NVTK!$C:$E,3,0)</f>
        <v>#N/A</v>
      </c>
      <c r="DF116" s="3" t="s">
        <v>32</v>
      </c>
      <c r="DI116" s="3" t="e">
        <f>VLOOKUP($A116,PIKK!$C:$E,3,0)</f>
        <v>#N/A</v>
      </c>
      <c r="DJ116" s="3" t="s">
        <v>33</v>
      </c>
      <c r="DM116" s="3" t="e">
        <f>VLOOKUP($A116,ROSN!$C:$E,3,0)</f>
        <v>#N/A</v>
      </c>
      <c r="DN116" s="3" t="s">
        <v>34</v>
      </c>
      <c r="DQ116" s="3">
        <f>VLOOKUP($A116,RTKM!$C:$E,3,0)</f>
        <v>68.599999999999994</v>
      </c>
      <c r="DR116" s="3" t="s">
        <v>35</v>
      </c>
      <c r="DU116" s="3">
        <f>VLOOKUP($A116,RTKMP!$C:$E,3,0)</f>
        <v>48.28</v>
      </c>
      <c r="DV116" s="3" t="s">
        <v>36</v>
      </c>
      <c r="DY116" s="3" t="e">
        <f>VLOOKUP($A116,HYDR!$C:$E,3,0)</f>
        <v>#N/A</v>
      </c>
      <c r="DZ116" s="3" t="s">
        <v>37</v>
      </c>
      <c r="EC116" s="3" t="e">
        <f>VLOOKUP($A116,RUAL!$C:$E,3,0)</f>
        <v>#N/A</v>
      </c>
      <c r="ED116" s="3" t="s">
        <v>38</v>
      </c>
      <c r="EG116" s="3" t="e">
        <f>VLOOKUP($A116,SVAV!$C:$E,3,0)</f>
        <v>#N/A</v>
      </c>
      <c r="EH116" s="3" t="s">
        <v>39</v>
      </c>
      <c r="EK116" s="3">
        <f>VLOOKUP($A116,SBER!$C:$E,3,0)</f>
        <v>11640</v>
      </c>
      <c r="EL116" s="3" t="s">
        <v>40</v>
      </c>
      <c r="EO116" s="3">
        <f>VLOOKUP($A116,SBERP!$C:$E,3,0)</f>
        <v>142.69999999999999</v>
      </c>
      <c r="EP116" s="3" t="s">
        <v>41</v>
      </c>
      <c r="ES116" s="3" t="e">
        <f>VLOOKUP($A116,CHMF!$C:$E,3,0)</f>
        <v>#N/A</v>
      </c>
      <c r="ET116" s="3" t="s">
        <v>42</v>
      </c>
      <c r="EW116" s="3" t="e">
        <f>VLOOKUP($A116,AFKS!$C:$E,3,0)</f>
        <v>#N/A</v>
      </c>
      <c r="EX116" s="3" t="s">
        <v>43</v>
      </c>
      <c r="FA116" s="3">
        <f>VLOOKUP($A116,SNGS!$C:$E,3,0)</f>
        <v>20.477</v>
      </c>
      <c r="FB116" s="3" t="s">
        <v>44</v>
      </c>
      <c r="FE116" s="3">
        <f>VLOOKUP($A116,SNGSP!$C:$E,3,0)</f>
        <v>13.946</v>
      </c>
      <c r="FF116" s="3" t="s">
        <v>45</v>
      </c>
      <c r="FI116" s="3" t="e">
        <f>VLOOKUP($A116,TRMK!$C:$E,3,0)</f>
        <v>#N/A</v>
      </c>
      <c r="FJ116" s="3" t="s">
        <v>46</v>
      </c>
      <c r="FM116" s="3">
        <f>VLOOKUP($A116,TATN!$C:$E,3,0)</f>
        <v>39.19</v>
      </c>
      <c r="FN116" s="3" t="s">
        <v>47</v>
      </c>
      <c r="FQ116" s="3">
        <f>VLOOKUP($A116,TATNP!$C:$E,3,0)</f>
        <v>21.311</v>
      </c>
      <c r="FR116" s="3" t="s">
        <v>48</v>
      </c>
      <c r="FU116" s="3">
        <f>VLOOKUP($A116,TRNFP!$C:$E,3,0)</f>
        <v>27150</v>
      </c>
      <c r="FV116" s="3" t="s">
        <v>49</v>
      </c>
      <c r="FY116" s="3" t="e">
        <f>VLOOKUP($A116,URKA!$C:$E,3,0)</f>
        <v>#N/A</v>
      </c>
      <c r="FZ116" s="3" t="s">
        <v>50</v>
      </c>
      <c r="GC116" s="3" t="e">
        <f>VLOOKUP($A116,FEES!$C:$E,3,0)</f>
        <v>#N/A</v>
      </c>
      <c r="GD116" s="3" t="s">
        <v>51</v>
      </c>
      <c r="GG116" s="3" t="e">
        <f>VLOOKUP($A116,PHOR!$C:$E,3,0)</f>
        <v>#N/A</v>
      </c>
      <c r="GH116" s="3" t="s">
        <v>52</v>
      </c>
      <c r="GK116" s="3" t="e">
        <f>VLOOKUP($A116,GCHE!$C:$E,3,0)</f>
        <v>#N/A</v>
      </c>
      <c r="GL116" s="3" t="s">
        <v>53</v>
      </c>
      <c r="GO116" s="3" t="e">
        <f>VLOOKUP($A116,EONR!$C:$E,3,0)</f>
        <v>#N/A</v>
      </c>
    </row>
    <row r="117" spans="1:197" x14ac:dyDescent="0.45">
      <c r="A117" s="86">
        <v>38068</v>
      </c>
      <c r="B117" s="3" t="s">
        <v>5</v>
      </c>
      <c r="E117" s="3" t="e">
        <f>VLOOKUP($A117,POLY!$C:$E,3,0)</f>
        <v>#N/A</v>
      </c>
      <c r="F117" s="3" t="s">
        <v>6</v>
      </c>
      <c r="I117" s="3" t="e">
        <f>VLOOKUP($A117,YNDX!$C:$E,3,0)</f>
        <v>#N/A</v>
      </c>
      <c r="J117" s="3" t="s">
        <v>7</v>
      </c>
      <c r="M117" s="3" t="e">
        <f>VLOOKUP($A117,ALRS!$C:$E,3,0)</f>
        <v>#N/A</v>
      </c>
      <c r="N117" s="3" t="s">
        <v>8</v>
      </c>
      <c r="Q117" s="3" t="e">
        <f>VLOOKUP($A117,AKRN!$C:$E,3,0)</f>
        <v>#N/A</v>
      </c>
      <c r="R117" s="3" t="s">
        <v>9</v>
      </c>
      <c r="U117" s="3">
        <f>VLOOKUP($A117,AFLT!$C:$E,3,0)</f>
        <v>26.4</v>
      </c>
      <c r="V117" s="3" t="s">
        <v>10</v>
      </c>
      <c r="Y117" s="3" t="e">
        <f>VLOOKUP($A117,BSPB!$C:$E,3,0)</f>
        <v>#N/A</v>
      </c>
      <c r="Z117" s="3" t="s">
        <v>11</v>
      </c>
      <c r="AC117" s="3" t="e">
        <f>VLOOKUP($A117,BANE!$C:$E,3,0)</f>
        <v>#N/A</v>
      </c>
      <c r="AD117" s="3" t="s">
        <v>12</v>
      </c>
      <c r="AG117" s="3" t="e">
        <f>VLOOKUP($A117,BANEP!$C:$E,3,0)</f>
        <v>#N/A</v>
      </c>
      <c r="AH117" s="3" t="s">
        <v>13</v>
      </c>
      <c r="AK117" s="3" t="e">
        <f>VLOOKUP($A117,VTBR!$C:$E,3,0)</f>
        <v>#N/A</v>
      </c>
      <c r="AL117" s="3" t="s">
        <v>14</v>
      </c>
      <c r="AO117" s="3" t="e">
        <f>VLOOKUP($A117,VSMO!$C:$E,3,0)</f>
        <v>#N/A</v>
      </c>
      <c r="AP117" s="3" t="s">
        <v>15</v>
      </c>
      <c r="AS117" s="3" t="e">
        <f>VLOOKUP($A117,GAZP!$C:$E,3,0)</f>
        <v>#N/A</v>
      </c>
      <c r="AT117" s="3" t="s">
        <v>16</v>
      </c>
      <c r="AW117" s="3">
        <f>VLOOKUP($A117,GMKN!$C:$E,3,0)</f>
        <v>2099</v>
      </c>
      <c r="AX117" s="3" t="s">
        <v>17</v>
      </c>
      <c r="BA117" s="3" t="e">
        <f>VLOOKUP($A117,DIXY!$C:$E,3,0)</f>
        <v>#N/A</v>
      </c>
      <c r="BB117" s="3" t="s">
        <v>18</v>
      </c>
      <c r="BE117" s="3" t="e">
        <f>VLOOKUP($A117,IRAO!$C:$E,3,0)</f>
        <v>#N/A</v>
      </c>
      <c r="BF117" s="3" t="s">
        <v>19</v>
      </c>
      <c r="BI117" s="3" t="e">
        <f>VLOOKUP($A117,KMAZ!$C:$E,3,0)</f>
        <v>#N/A</v>
      </c>
      <c r="BJ117" s="3" t="s">
        <v>20</v>
      </c>
      <c r="BM117" s="3" t="e">
        <f>VLOOKUP($A117,LSRG!$C:$E,3,0)</f>
        <v>#N/A</v>
      </c>
      <c r="BN117" s="3" t="s">
        <v>21</v>
      </c>
      <c r="BQ117" s="3">
        <f>VLOOKUP($A117,LKOH!$C:$E,3,0)</f>
        <v>836</v>
      </c>
      <c r="BR117" s="3" t="s">
        <v>22</v>
      </c>
      <c r="BU117" s="3" t="e">
        <f>VLOOKUP($A117,MVID!$C:$E,3,0)</f>
        <v>#N/A</v>
      </c>
      <c r="BV117" s="3" t="s">
        <v>23</v>
      </c>
      <c r="BY117" s="3" t="e">
        <f>VLOOKUP($A117,MAGN!$C:$E,3,0)</f>
        <v>#N/A</v>
      </c>
      <c r="BZ117" s="3" t="s">
        <v>24</v>
      </c>
      <c r="CC117" s="3">
        <f>VLOOKUP($A117,MTSS!$C:$E,3,0)</f>
        <v>171.95</v>
      </c>
      <c r="CD117" s="3" t="s">
        <v>25</v>
      </c>
      <c r="CG117" s="3" t="e">
        <f>VLOOKUP($A117,MGNT!$C:$E,3,0)</f>
        <v>#N/A</v>
      </c>
      <c r="CH117" s="3" t="s">
        <v>26</v>
      </c>
      <c r="CK117" s="3" t="e">
        <f>VLOOKUP($A117,MFON!$C:$E,3,0)</f>
        <v>#N/A</v>
      </c>
      <c r="CL117" s="3" t="s">
        <v>27</v>
      </c>
      <c r="CO117" s="3" t="e">
        <f>VLOOKUP($A117,MOEX!$C:$E,3,0)</f>
        <v>#N/A</v>
      </c>
      <c r="CP117" s="3" t="s">
        <v>28</v>
      </c>
      <c r="CS117" s="3" t="e">
        <f>VLOOKUP($A117,MSTT!$C:$E,3,0)</f>
        <v>#N/A</v>
      </c>
      <c r="CT117" s="3" t="s">
        <v>29</v>
      </c>
      <c r="CW117" s="3" t="e">
        <f>VLOOKUP($A117,NLMK!$C:$E,3,0)</f>
        <v>#N/A</v>
      </c>
      <c r="CX117" s="3" t="s">
        <v>30</v>
      </c>
      <c r="DA117" s="3" t="e">
        <f>VLOOKUP($A117,NMTP!$C:$E,3,0)</f>
        <v>#N/A</v>
      </c>
      <c r="DB117" s="3" t="s">
        <v>31</v>
      </c>
      <c r="DE117" s="3" t="e">
        <f>VLOOKUP($A117,NVTK!$C:$E,3,0)</f>
        <v>#N/A</v>
      </c>
      <c r="DF117" s="3" t="s">
        <v>32</v>
      </c>
      <c r="DI117" s="3" t="e">
        <f>VLOOKUP($A117,PIKK!$C:$E,3,0)</f>
        <v>#N/A</v>
      </c>
      <c r="DJ117" s="3" t="s">
        <v>33</v>
      </c>
      <c r="DM117" s="3" t="e">
        <f>VLOOKUP($A117,ROSN!$C:$E,3,0)</f>
        <v>#N/A</v>
      </c>
      <c r="DN117" s="3" t="s">
        <v>34</v>
      </c>
      <c r="DQ117" s="3">
        <f>VLOOKUP($A117,RTKM!$C:$E,3,0)</f>
        <v>68.25</v>
      </c>
      <c r="DR117" s="3" t="s">
        <v>35</v>
      </c>
      <c r="DU117" s="3">
        <f>VLOOKUP($A117,RTKMP!$C:$E,3,0)</f>
        <v>47.43</v>
      </c>
      <c r="DV117" s="3" t="s">
        <v>36</v>
      </c>
      <c r="DY117" s="3" t="e">
        <f>VLOOKUP($A117,HYDR!$C:$E,3,0)</f>
        <v>#N/A</v>
      </c>
      <c r="DZ117" s="3" t="s">
        <v>37</v>
      </c>
      <c r="EC117" s="3" t="e">
        <f>VLOOKUP($A117,RUAL!$C:$E,3,0)</f>
        <v>#N/A</v>
      </c>
      <c r="ED117" s="3" t="s">
        <v>38</v>
      </c>
      <c r="EG117" s="3" t="e">
        <f>VLOOKUP($A117,SVAV!$C:$E,3,0)</f>
        <v>#N/A</v>
      </c>
      <c r="EH117" s="3" t="s">
        <v>39</v>
      </c>
      <c r="EK117" s="3">
        <f>VLOOKUP($A117,SBER!$C:$E,3,0)</f>
        <v>11900</v>
      </c>
      <c r="EL117" s="3" t="s">
        <v>40</v>
      </c>
      <c r="EO117" s="3">
        <f>VLOOKUP($A117,SBERP!$C:$E,3,0)</f>
        <v>139.19999999999999</v>
      </c>
      <c r="EP117" s="3" t="s">
        <v>41</v>
      </c>
      <c r="ES117" s="3" t="e">
        <f>VLOOKUP($A117,CHMF!$C:$E,3,0)</f>
        <v>#N/A</v>
      </c>
      <c r="ET117" s="3" t="s">
        <v>42</v>
      </c>
      <c r="EW117" s="3" t="e">
        <f>VLOOKUP($A117,AFKS!$C:$E,3,0)</f>
        <v>#N/A</v>
      </c>
      <c r="EX117" s="3" t="s">
        <v>43</v>
      </c>
      <c r="FA117" s="3">
        <f>VLOOKUP($A117,SNGS!$C:$E,3,0)</f>
        <v>20.481999999999999</v>
      </c>
      <c r="FB117" s="3" t="s">
        <v>44</v>
      </c>
      <c r="FE117" s="3">
        <f>VLOOKUP($A117,SNGSP!$C:$E,3,0)</f>
        <v>13.551</v>
      </c>
      <c r="FF117" s="3" t="s">
        <v>45</v>
      </c>
      <c r="FI117" s="3" t="e">
        <f>VLOOKUP($A117,TRMK!$C:$E,3,0)</f>
        <v>#N/A</v>
      </c>
      <c r="FJ117" s="3" t="s">
        <v>46</v>
      </c>
      <c r="FM117" s="3">
        <f>VLOOKUP($A117,TATN!$C:$E,3,0)</f>
        <v>38.450000000000003</v>
      </c>
      <c r="FN117" s="3" t="s">
        <v>47</v>
      </c>
      <c r="FQ117" s="3">
        <f>VLOOKUP($A117,TATNP!$C:$E,3,0)</f>
        <v>21.279</v>
      </c>
      <c r="FR117" s="3" t="s">
        <v>48</v>
      </c>
      <c r="FU117" s="3">
        <f>VLOOKUP($A117,TRNFP!$C:$E,3,0)</f>
        <v>27000</v>
      </c>
      <c r="FV117" s="3" t="s">
        <v>49</v>
      </c>
      <c r="FY117" s="3" t="e">
        <f>VLOOKUP($A117,URKA!$C:$E,3,0)</f>
        <v>#N/A</v>
      </c>
      <c r="FZ117" s="3" t="s">
        <v>50</v>
      </c>
      <c r="GC117" s="3" t="e">
        <f>VLOOKUP($A117,FEES!$C:$E,3,0)</f>
        <v>#N/A</v>
      </c>
      <c r="GD117" s="3" t="s">
        <v>51</v>
      </c>
      <c r="GG117" s="3" t="e">
        <f>VLOOKUP($A117,PHOR!$C:$E,3,0)</f>
        <v>#N/A</v>
      </c>
      <c r="GH117" s="3" t="s">
        <v>52</v>
      </c>
      <c r="GK117" s="3" t="e">
        <f>VLOOKUP($A117,GCHE!$C:$E,3,0)</f>
        <v>#N/A</v>
      </c>
      <c r="GL117" s="3" t="s">
        <v>53</v>
      </c>
      <c r="GO117" s="3" t="e">
        <f>VLOOKUP($A117,EONR!$C:$E,3,0)</f>
        <v>#N/A</v>
      </c>
    </row>
    <row r="118" spans="1:197" x14ac:dyDescent="0.45">
      <c r="A118" s="86">
        <v>38075</v>
      </c>
      <c r="B118" s="3" t="s">
        <v>5</v>
      </c>
      <c r="E118" s="3" t="e">
        <f>VLOOKUP($A118,POLY!$C:$E,3,0)</f>
        <v>#N/A</v>
      </c>
      <c r="F118" s="3" t="s">
        <v>6</v>
      </c>
      <c r="I118" s="3" t="e">
        <f>VLOOKUP($A118,YNDX!$C:$E,3,0)</f>
        <v>#N/A</v>
      </c>
      <c r="J118" s="3" t="s">
        <v>7</v>
      </c>
      <c r="M118" s="3" t="e">
        <f>VLOOKUP($A118,ALRS!$C:$E,3,0)</f>
        <v>#N/A</v>
      </c>
      <c r="N118" s="3" t="s">
        <v>8</v>
      </c>
      <c r="Q118" s="3" t="e">
        <f>VLOOKUP($A118,AKRN!$C:$E,3,0)</f>
        <v>#N/A</v>
      </c>
      <c r="R118" s="3" t="s">
        <v>9</v>
      </c>
      <c r="U118" s="3">
        <f>VLOOKUP($A118,AFLT!$C:$E,3,0)</f>
        <v>27.3</v>
      </c>
      <c r="V118" s="3" t="s">
        <v>10</v>
      </c>
      <c r="Y118" s="3" t="e">
        <f>VLOOKUP($A118,BSPB!$C:$E,3,0)</f>
        <v>#N/A</v>
      </c>
      <c r="Z118" s="3" t="s">
        <v>11</v>
      </c>
      <c r="AC118" s="3" t="e">
        <f>VLOOKUP($A118,BANE!$C:$E,3,0)</f>
        <v>#N/A</v>
      </c>
      <c r="AD118" s="3" t="s">
        <v>12</v>
      </c>
      <c r="AG118" s="3" t="e">
        <f>VLOOKUP($A118,BANEP!$C:$E,3,0)</f>
        <v>#N/A</v>
      </c>
      <c r="AH118" s="3" t="s">
        <v>13</v>
      </c>
      <c r="AK118" s="3" t="e">
        <f>VLOOKUP($A118,VTBR!$C:$E,3,0)</f>
        <v>#N/A</v>
      </c>
      <c r="AL118" s="3" t="s">
        <v>14</v>
      </c>
      <c r="AO118" s="3" t="e">
        <f>VLOOKUP($A118,VSMO!$C:$E,3,0)</f>
        <v>#N/A</v>
      </c>
      <c r="AP118" s="3" t="s">
        <v>15</v>
      </c>
      <c r="AS118" s="3" t="e">
        <f>VLOOKUP($A118,GAZP!$C:$E,3,0)</f>
        <v>#N/A</v>
      </c>
      <c r="AT118" s="3" t="s">
        <v>16</v>
      </c>
      <c r="AW118" s="3">
        <f>VLOOKUP($A118,GMKN!$C:$E,3,0)</f>
        <v>2272</v>
      </c>
      <c r="AX118" s="3" t="s">
        <v>17</v>
      </c>
      <c r="BA118" s="3" t="e">
        <f>VLOOKUP($A118,DIXY!$C:$E,3,0)</f>
        <v>#N/A</v>
      </c>
      <c r="BB118" s="3" t="s">
        <v>18</v>
      </c>
      <c r="BE118" s="3" t="e">
        <f>VLOOKUP($A118,IRAO!$C:$E,3,0)</f>
        <v>#N/A</v>
      </c>
      <c r="BF118" s="3" t="s">
        <v>19</v>
      </c>
      <c r="BI118" s="3" t="e">
        <f>VLOOKUP($A118,KMAZ!$C:$E,3,0)</f>
        <v>#N/A</v>
      </c>
      <c r="BJ118" s="3" t="s">
        <v>20</v>
      </c>
      <c r="BM118" s="3" t="e">
        <f>VLOOKUP($A118,LSRG!$C:$E,3,0)</f>
        <v>#N/A</v>
      </c>
      <c r="BN118" s="3" t="s">
        <v>21</v>
      </c>
      <c r="BQ118" s="3">
        <f>VLOOKUP($A118,LKOH!$C:$E,3,0)</f>
        <v>893.3</v>
      </c>
      <c r="BR118" s="3" t="s">
        <v>22</v>
      </c>
      <c r="BU118" s="3" t="e">
        <f>VLOOKUP($A118,MVID!$C:$E,3,0)</f>
        <v>#N/A</v>
      </c>
      <c r="BV118" s="3" t="s">
        <v>23</v>
      </c>
      <c r="BY118" s="3" t="e">
        <f>VLOOKUP($A118,MAGN!$C:$E,3,0)</f>
        <v>#N/A</v>
      </c>
      <c r="BZ118" s="3" t="s">
        <v>24</v>
      </c>
      <c r="CC118" s="3">
        <f>VLOOKUP($A118,MTSS!$C:$E,3,0)</f>
        <v>191.01</v>
      </c>
      <c r="CD118" s="3" t="s">
        <v>25</v>
      </c>
      <c r="CG118" s="3" t="e">
        <f>VLOOKUP($A118,MGNT!$C:$E,3,0)</f>
        <v>#N/A</v>
      </c>
      <c r="CH118" s="3" t="s">
        <v>26</v>
      </c>
      <c r="CK118" s="3" t="e">
        <f>VLOOKUP($A118,MFON!$C:$E,3,0)</f>
        <v>#N/A</v>
      </c>
      <c r="CL118" s="3" t="s">
        <v>27</v>
      </c>
      <c r="CO118" s="3" t="e">
        <f>VLOOKUP($A118,MOEX!$C:$E,3,0)</f>
        <v>#N/A</v>
      </c>
      <c r="CP118" s="3" t="s">
        <v>28</v>
      </c>
      <c r="CS118" s="3" t="e">
        <f>VLOOKUP($A118,MSTT!$C:$E,3,0)</f>
        <v>#N/A</v>
      </c>
      <c r="CT118" s="3" t="s">
        <v>29</v>
      </c>
      <c r="CW118" s="3" t="e">
        <f>VLOOKUP($A118,NLMK!$C:$E,3,0)</f>
        <v>#N/A</v>
      </c>
      <c r="CX118" s="3" t="s">
        <v>30</v>
      </c>
      <c r="DA118" s="3" t="e">
        <f>VLOOKUP($A118,NMTP!$C:$E,3,0)</f>
        <v>#N/A</v>
      </c>
      <c r="DB118" s="3" t="s">
        <v>31</v>
      </c>
      <c r="DE118" s="3" t="e">
        <f>VLOOKUP($A118,NVTK!$C:$E,3,0)</f>
        <v>#N/A</v>
      </c>
      <c r="DF118" s="3" t="s">
        <v>32</v>
      </c>
      <c r="DI118" s="3" t="e">
        <f>VLOOKUP($A118,PIKK!$C:$E,3,0)</f>
        <v>#N/A</v>
      </c>
      <c r="DJ118" s="3" t="s">
        <v>33</v>
      </c>
      <c r="DM118" s="3" t="e">
        <f>VLOOKUP($A118,ROSN!$C:$E,3,0)</f>
        <v>#N/A</v>
      </c>
      <c r="DN118" s="3" t="s">
        <v>34</v>
      </c>
      <c r="DQ118" s="3">
        <f>VLOOKUP($A118,RTKM!$C:$E,3,0)</f>
        <v>73.599999999999994</v>
      </c>
      <c r="DR118" s="3" t="s">
        <v>35</v>
      </c>
      <c r="DU118" s="3">
        <f>VLOOKUP($A118,RTKMP!$C:$E,3,0)</f>
        <v>50</v>
      </c>
      <c r="DV118" s="3" t="s">
        <v>36</v>
      </c>
      <c r="DY118" s="3" t="e">
        <f>VLOOKUP($A118,HYDR!$C:$E,3,0)</f>
        <v>#N/A</v>
      </c>
      <c r="DZ118" s="3" t="s">
        <v>37</v>
      </c>
      <c r="EC118" s="3" t="e">
        <f>VLOOKUP($A118,RUAL!$C:$E,3,0)</f>
        <v>#N/A</v>
      </c>
      <c r="ED118" s="3" t="s">
        <v>38</v>
      </c>
      <c r="EG118" s="3" t="e">
        <f>VLOOKUP($A118,SVAV!$C:$E,3,0)</f>
        <v>#N/A</v>
      </c>
      <c r="EH118" s="3" t="s">
        <v>39</v>
      </c>
      <c r="EK118" s="3">
        <f>VLOOKUP($A118,SBER!$C:$E,3,0)</f>
        <v>12750</v>
      </c>
      <c r="EL118" s="3" t="s">
        <v>40</v>
      </c>
      <c r="EO118" s="3">
        <f>VLOOKUP($A118,SBERP!$C:$E,3,0)</f>
        <v>147.77000000000001</v>
      </c>
      <c r="EP118" s="3" t="s">
        <v>41</v>
      </c>
      <c r="ES118" s="3" t="e">
        <f>VLOOKUP($A118,CHMF!$C:$E,3,0)</f>
        <v>#N/A</v>
      </c>
      <c r="ET118" s="3" t="s">
        <v>42</v>
      </c>
      <c r="EW118" s="3" t="e">
        <f>VLOOKUP($A118,AFKS!$C:$E,3,0)</f>
        <v>#N/A</v>
      </c>
      <c r="EX118" s="3" t="s">
        <v>43</v>
      </c>
      <c r="FA118" s="3">
        <f>VLOOKUP($A118,SNGS!$C:$E,3,0)</f>
        <v>22.2</v>
      </c>
      <c r="FB118" s="3" t="s">
        <v>44</v>
      </c>
      <c r="FE118" s="3">
        <f>VLOOKUP($A118,SNGSP!$C:$E,3,0)</f>
        <v>14.096</v>
      </c>
      <c r="FF118" s="3" t="s">
        <v>45</v>
      </c>
      <c r="FI118" s="3" t="e">
        <f>VLOOKUP($A118,TRMK!$C:$E,3,0)</f>
        <v>#N/A</v>
      </c>
      <c r="FJ118" s="3" t="s">
        <v>46</v>
      </c>
      <c r="FM118" s="3">
        <f>VLOOKUP($A118,TATN!$C:$E,3,0)</f>
        <v>40.56</v>
      </c>
      <c r="FN118" s="3" t="s">
        <v>47</v>
      </c>
      <c r="FQ118" s="3">
        <f>VLOOKUP($A118,TATNP!$C:$E,3,0)</f>
        <v>22.422000000000001</v>
      </c>
      <c r="FR118" s="3" t="s">
        <v>48</v>
      </c>
      <c r="FU118" s="3">
        <f>VLOOKUP($A118,TRNFP!$C:$E,3,0)</f>
        <v>27950</v>
      </c>
      <c r="FV118" s="3" t="s">
        <v>49</v>
      </c>
      <c r="FY118" s="3" t="e">
        <f>VLOOKUP($A118,URKA!$C:$E,3,0)</f>
        <v>#N/A</v>
      </c>
      <c r="FZ118" s="3" t="s">
        <v>50</v>
      </c>
      <c r="GC118" s="3" t="e">
        <f>VLOOKUP($A118,FEES!$C:$E,3,0)</f>
        <v>#N/A</v>
      </c>
      <c r="GD118" s="3" t="s">
        <v>51</v>
      </c>
      <c r="GG118" s="3" t="e">
        <f>VLOOKUP($A118,PHOR!$C:$E,3,0)</f>
        <v>#N/A</v>
      </c>
      <c r="GH118" s="3" t="s">
        <v>52</v>
      </c>
      <c r="GK118" s="3" t="e">
        <f>VLOOKUP($A118,GCHE!$C:$E,3,0)</f>
        <v>#N/A</v>
      </c>
      <c r="GL118" s="3" t="s">
        <v>53</v>
      </c>
      <c r="GO118" s="3" t="e">
        <f>VLOOKUP($A118,EONR!$C:$E,3,0)</f>
        <v>#N/A</v>
      </c>
    </row>
    <row r="119" spans="1:197" x14ac:dyDescent="0.45">
      <c r="A119" s="86">
        <v>38082</v>
      </c>
      <c r="B119" s="3" t="s">
        <v>5</v>
      </c>
      <c r="E119" s="3" t="e">
        <f>VLOOKUP($A119,POLY!$C:$E,3,0)</f>
        <v>#N/A</v>
      </c>
      <c r="F119" s="3" t="s">
        <v>6</v>
      </c>
      <c r="I119" s="3" t="e">
        <f>VLOOKUP($A119,YNDX!$C:$E,3,0)</f>
        <v>#N/A</v>
      </c>
      <c r="J119" s="3" t="s">
        <v>7</v>
      </c>
      <c r="M119" s="3" t="e">
        <f>VLOOKUP($A119,ALRS!$C:$E,3,0)</f>
        <v>#N/A</v>
      </c>
      <c r="N119" s="3" t="s">
        <v>8</v>
      </c>
      <c r="Q119" s="3" t="e">
        <f>VLOOKUP($A119,AKRN!$C:$E,3,0)</f>
        <v>#N/A</v>
      </c>
      <c r="R119" s="3" t="s">
        <v>9</v>
      </c>
      <c r="U119" s="3">
        <f>VLOOKUP($A119,AFLT!$C:$E,3,0)</f>
        <v>29</v>
      </c>
      <c r="V119" s="3" t="s">
        <v>10</v>
      </c>
      <c r="Y119" s="3" t="e">
        <f>VLOOKUP($A119,BSPB!$C:$E,3,0)</f>
        <v>#N/A</v>
      </c>
      <c r="Z119" s="3" t="s">
        <v>11</v>
      </c>
      <c r="AC119" s="3" t="e">
        <f>VLOOKUP($A119,BANE!$C:$E,3,0)</f>
        <v>#N/A</v>
      </c>
      <c r="AD119" s="3" t="s">
        <v>12</v>
      </c>
      <c r="AG119" s="3" t="e">
        <f>VLOOKUP($A119,BANEP!$C:$E,3,0)</f>
        <v>#N/A</v>
      </c>
      <c r="AH119" s="3" t="s">
        <v>13</v>
      </c>
      <c r="AK119" s="3" t="e">
        <f>VLOOKUP($A119,VTBR!$C:$E,3,0)</f>
        <v>#N/A</v>
      </c>
      <c r="AL119" s="3" t="s">
        <v>14</v>
      </c>
      <c r="AO119" s="3" t="e">
        <f>VLOOKUP($A119,VSMO!$C:$E,3,0)</f>
        <v>#N/A</v>
      </c>
      <c r="AP119" s="3" t="s">
        <v>15</v>
      </c>
      <c r="AS119" s="3" t="e">
        <f>VLOOKUP($A119,GAZP!$C:$E,3,0)</f>
        <v>#N/A</v>
      </c>
      <c r="AT119" s="3" t="s">
        <v>16</v>
      </c>
      <c r="AW119" s="3">
        <f>VLOOKUP($A119,GMKN!$C:$E,3,0)</f>
        <v>2296.1999999999998</v>
      </c>
      <c r="AX119" s="3" t="s">
        <v>17</v>
      </c>
      <c r="BA119" s="3" t="e">
        <f>VLOOKUP($A119,DIXY!$C:$E,3,0)</f>
        <v>#N/A</v>
      </c>
      <c r="BB119" s="3" t="s">
        <v>18</v>
      </c>
      <c r="BE119" s="3" t="e">
        <f>VLOOKUP($A119,IRAO!$C:$E,3,0)</f>
        <v>#N/A</v>
      </c>
      <c r="BF119" s="3" t="s">
        <v>19</v>
      </c>
      <c r="BI119" s="3" t="e">
        <f>VLOOKUP($A119,KMAZ!$C:$E,3,0)</f>
        <v>#N/A</v>
      </c>
      <c r="BJ119" s="3" t="s">
        <v>20</v>
      </c>
      <c r="BM119" s="3" t="e">
        <f>VLOOKUP($A119,LSRG!$C:$E,3,0)</f>
        <v>#N/A</v>
      </c>
      <c r="BN119" s="3" t="s">
        <v>21</v>
      </c>
      <c r="BQ119" s="3">
        <f>VLOOKUP($A119,LKOH!$C:$E,3,0)</f>
        <v>939</v>
      </c>
      <c r="BR119" s="3" t="s">
        <v>22</v>
      </c>
      <c r="BU119" s="3" t="e">
        <f>VLOOKUP($A119,MVID!$C:$E,3,0)</f>
        <v>#N/A</v>
      </c>
      <c r="BV119" s="3" t="s">
        <v>23</v>
      </c>
      <c r="BY119" s="3" t="e">
        <f>VLOOKUP($A119,MAGN!$C:$E,3,0)</f>
        <v>#N/A</v>
      </c>
      <c r="BZ119" s="3" t="s">
        <v>24</v>
      </c>
      <c r="CC119" s="3">
        <f>VLOOKUP($A119,MTSS!$C:$E,3,0)</f>
        <v>191.81</v>
      </c>
      <c r="CD119" s="3" t="s">
        <v>25</v>
      </c>
      <c r="CG119" s="3" t="e">
        <f>VLOOKUP($A119,MGNT!$C:$E,3,0)</f>
        <v>#N/A</v>
      </c>
      <c r="CH119" s="3" t="s">
        <v>26</v>
      </c>
      <c r="CK119" s="3" t="e">
        <f>VLOOKUP($A119,MFON!$C:$E,3,0)</f>
        <v>#N/A</v>
      </c>
      <c r="CL119" s="3" t="s">
        <v>27</v>
      </c>
      <c r="CO119" s="3" t="e">
        <f>VLOOKUP($A119,MOEX!$C:$E,3,0)</f>
        <v>#N/A</v>
      </c>
      <c r="CP119" s="3" t="s">
        <v>28</v>
      </c>
      <c r="CS119" s="3" t="e">
        <f>VLOOKUP($A119,MSTT!$C:$E,3,0)</f>
        <v>#N/A</v>
      </c>
      <c r="CT119" s="3" t="s">
        <v>29</v>
      </c>
      <c r="CW119" s="3" t="e">
        <f>VLOOKUP($A119,NLMK!$C:$E,3,0)</f>
        <v>#N/A</v>
      </c>
      <c r="CX119" s="3" t="s">
        <v>30</v>
      </c>
      <c r="DA119" s="3" t="e">
        <f>VLOOKUP($A119,NMTP!$C:$E,3,0)</f>
        <v>#N/A</v>
      </c>
      <c r="DB119" s="3" t="s">
        <v>31</v>
      </c>
      <c r="DE119" s="3" t="e">
        <f>VLOOKUP($A119,NVTK!$C:$E,3,0)</f>
        <v>#N/A</v>
      </c>
      <c r="DF119" s="3" t="s">
        <v>32</v>
      </c>
      <c r="DI119" s="3" t="e">
        <f>VLOOKUP($A119,PIKK!$C:$E,3,0)</f>
        <v>#N/A</v>
      </c>
      <c r="DJ119" s="3" t="s">
        <v>33</v>
      </c>
      <c r="DM119" s="3" t="e">
        <f>VLOOKUP($A119,ROSN!$C:$E,3,0)</f>
        <v>#N/A</v>
      </c>
      <c r="DN119" s="3" t="s">
        <v>34</v>
      </c>
      <c r="DQ119" s="3">
        <f>VLOOKUP($A119,RTKM!$C:$E,3,0)</f>
        <v>74.95</v>
      </c>
      <c r="DR119" s="3" t="s">
        <v>35</v>
      </c>
      <c r="DU119" s="3">
        <f>VLOOKUP($A119,RTKMP!$C:$E,3,0)</f>
        <v>50.97</v>
      </c>
      <c r="DV119" s="3" t="s">
        <v>36</v>
      </c>
      <c r="DY119" s="3" t="e">
        <f>VLOOKUP($A119,HYDR!$C:$E,3,0)</f>
        <v>#N/A</v>
      </c>
      <c r="DZ119" s="3" t="s">
        <v>37</v>
      </c>
      <c r="EC119" s="3" t="e">
        <f>VLOOKUP($A119,RUAL!$C:$E,3,0)</f>
        <v>#N/A</v>
      </c>
      <c r="ED119" s="3" t="s">
        <v>38</v>
      </c>
      <c r="EG119" s="3" t="e">
        <f>VLOOKUP($A119,SVAV!$C:$E,3,0)</f>
        <v>#N/A</v>
      </c>
      <c r="EH119" s="3" t="s">
        <v>39</v>
      </c>
      <c r="EK119" s="3">
        <f>VLOOKUP($A119,SBER!$C:$E,3,0)</f>
        <v>12467</v>
      </c>
      <c r="EL119" s="3" t="s">
        <v>40</v>
      </c>
      <c r="EO119" s="3">
        <f>VLOOKUP($A119,SBERP!$C:$E,3,0)</f>
        <v>160.25</v>
      </c>
      <c r="EP119" s="3" t="s">
        <v>41</v>
      </c>
      <c r="ES119" s="3" t="e">
        <f>VLOOKUP($A119,CHMF!$C:$E,3,0)</f>
        <v>#N/A</v>
      </c>
      <c r="ET119" s="3" t="s">
        <v>42</v>
      </c>
      <c r="EW119" s="3" t="e">
        <f>VLOOKUP($A119,AFKS!$C:$E,3,0)</f>
        <v>#N/A</v>
      </c>
      <c r="EX119" s="3" t="s">
        <v>43</v>
      </c>
      <c r="FA119" s="3">
        <f>VLOOKUP($A119,SNGS!$C:$E,3,0)</f>
        <v>22.535</v>
      </c>
      <c r="FB119" s="3" t="s">
        <v>44</v>
      </c>
      <c r="FE119" s="3">
        <f>VLOOKUP($A119,SNGSP!$C:$E,3,0)</f>
        <v>14.05</v>
      </c>
      <c r="FF119" s="3" t="s">
        <v>45</v>
      </c>
      <c r="FI119" s="3" t="e">
        <f>VLOOKUP($A119,TRMK!$C:$E,3,0)</f>
        <v>#N/A</v>
      </c>
      <c r="FJ119" s="3" t="s">
        <v>46</v>
      </c>
      <c r="FM119" s="3">
        <f>VLOOKUP($A119,TATN!$C:$E,3,0)</f>
        <v>42.348999999999997</v>
      </c>
      <c r="FN119" s="3" t="s">
        <v>47</v>
      </c>
      <c r="FQ119" s="3">
        <f>VLOOKUP($A119,TATNP!$C:$E,3,0)</f>
        <v>23.74</v>
      </c>
      <c r="FR119" s="3" t="s">
        <v>48</v>
      </c>
      <c r="FU119" s="3">
        <f>VLOOKUP($A119,TRNFP!$C:$E,3,0)</f>
        <v>28570</v>
      </c>
      <c r="FV119" s="3" t="s">
        <v>49</v>
      </c>
      <c r="FY119" s="3" t="e">
        <f>VLOOKUP($A119,URKA!$C:$E,3,0)</f>
        <v>#N/A</v>
      </c>
      <c r="FZ119" s="3" t="s">
        <v>50</v>
      </c>
      <c r="GC119" s="3" t="e">
        <f>VLOOKUP($A119,FEES!$C:$E,3,0)</f>
        <v>#N/A</v>
      </c>
      <c r="GD119" s="3" t="s">
        <v>51</v>
      </c>
      <c r="GG119" s="3" t="e">
        <f>VLOOKUP($A119,PHOR!$C:$E,3,0)</f>
        <v>#N/A</v>
      </c>
      <c r="GH119" s="3" t="s">
        <v>52</v>
      </c>
      <c r="GK119" s="3" t="e">
        <f>VLOOKUP($A119,GCHE!$C:$E,3,0)</f>
        <v>#N/A</v>
      </c>
      <c r="GL119" s="3" t="s">
        <v>53</v>
      </c>
      <c r="GO119" s="3" t="e">
        <f>VLOOKUP($A119,EONR!$C:$E,3,0)</f>
        <v>#N/A</v>
      </c>
    </row>
    <row r="120" spans="1:197" x14ac:dyDescent="0.45">
      <c r="A120" s="86">
        <v>38089</v>
      </c>
      <c r="B120" s="3" t="s">
        <v>5</v>
      </c>
      <c r="E120" s="3" t="e">
        <f>VLOOKUP($A120,POLY!$C:$E,3,0)</f>
        <v>#N/A</v>
      </c>
      <c r="F120" s="3" t="s">
        <v>6</v>
      </c>
      <c r="I120" s="3" t="e">
        <f>VLOOKUP($A120,YNDX!$C:$E,3,0)</f>
        <v>#N/A</v>
      </c>
      <c r="J120" s="3" t="s">
        <v>7</v>
      </c>
      <c r="M120" s="3" t="e">
        <f>VLOOKUP($A120,ALRS!$C:$E,3,0)</f>
        <v>#N/A</v>
      </c>
      <c r="N120" s="3" t="s">
        <v>8</v>
      </c>
      <c r="Q120" s="3" t="e">
        <f>VLOOKUP($A120,AKRN!$C:$E,3,0)</f>
        <v>#N/A</v>
      </c>
      <c r="R120" s="3" t="s">
        <v>9</v>
      </c>
      <c r="U120" s="3">
        <f>VLOOKUP($A120,AFLT!$C:$E,3,0)</f>
        <v>28.7</v>
      </c>
      <c r="V120" s="3" t="s">
        <v>10</v>
      </c>
      <c r="Y120" s="3" t="e">
        <f>VLOOKUP($A120,BSPB!$C:$E,3,0)</f>
        <v>#N/A</v>
      </c>
      <c r="Z120" s="3" t="s">
        <v>11</v>
      </c>
      <c r="AC120" s="3" t="e">
        <f>VLOOKUP($A120,BANE!$C:$E,3,0)</f>
        <v>#N/A</v>
      </c>
      <c r="AD120" s="3" t="s">
        <v>12</v>
      </c>
      <c r="AG120" s="3" t="e">
        <f>VLOOKUP($A120,BANEP!$C:$E,3,0)</f>
        <v>#N/A</v>
      </c>
      <c r="AH120" s="3" t="s">
        <v>13</v>
      </c>
      <c r="AK120" s="3" t="e">
        <f>VLOOKUP($A120,VTBR!$C:$E,3,0)</f>
        <v>#N/A</v>
      </c>
      <c r="AL120" s="3" t="s">
        <v>14</v>
      </c>
      <c r="AO120" s="3" t="e">
        <f>VLOOKUP($A120,VSMO!$C:$E,3,0)</f>
        <v>#N/A</v>
      </c>
      <c r="AP120" s="3" t="s">
        <v>15</v>
      </c>
      <c r="AS120" s="3" t="e">
        <f>VLOOKUP($A120,GAZP!$C:$E,3,0)</f>
        <v>#N/A</v>
      </c>
      <c r="AT120" s="3" t="s">
        <v>16</v>
      </c>
      <c r="AW120" s="3">
        <f>VLOOKUP($A120,GMKN!$C:$E,3,0)</f>
        <v>2121</v>
      </c>
      <c r="AX120" s="3" t="s">
        <v>17</v>
      </c>
      <c r="BA120" s="3" t="e">
        <f>VLOOKUP($A120,DIXY!$C:$E,3,0)</f>
        <v>#N/A</v>
      </c>
      <c r="BB120" s="3" t="s">
        <v>18</v>
      </c>
      <c r="BE120" s="3" t="e">
        <f>VLOOKUP($A120,IRAO!$C:$E,3,0)</f>
        <v>#N/A</v>
      </c>
      <c r="BF120" s="3" t="s">
        <v>19</v>
      </c>
      <c r="BI120" s="3" t="e">
        <f>VLOOKUP($A120,KMAZ!$C:$E,3,0)</f>
        <v>#N/A</v>
      </c>
      <c r="BJ120" s="3" t="s">
        <v>20</v>
      </c>
      <c r="BM120" s="3" t="e">
        <f>VLOOKUP($A120,LSRG!$C:$E,3,0)</f>
        <v>#N/A</v>
      </c>
      <c r="BN120" s="3" t="s">
        <v>21</v>
      </c>
      <c r="BQ120" s="3">
        <f>VLOOKUP($A120,LKOH!$C:$E,3,0)</f>
        <v>871.5</v>
      </c>
      <c r="BR120" s="3" t="s">
        <v>22</v>
      </c>
      <c r="BU120" s="3" t="e">
        <f>VLOOKUP($A120,MVID!$C:$E,3,0)</f>
        <v>#N/A</v>
      </c>
      <c r="BV120" s="3" t="s">
        <v>23</v>
      </c>
      <c r="BY120" s="3" t="e">
        <f>VLOOKUP($A120,MAGN!$C:$E,3,0)</f>
        <v>#N/A</v>
      </c>
      <c r="BZ120" s="3" t="s">
        <v>24</v>
      </c>
      <c r="CC120" s="3">
        <f>VLOOKUP($A120,MTSS!$C:$E,3,0)</f>
        <v>186</v>
      </c>
      <c r="CD120" s="3" t="s">
        <v>25</v>
      </c>
      <c r="CG120" s="3" t="e">
        <f>VLOOKUP($A120,MGNT!$C:$E,3,0)</f>
        <v>#N/A</v>
      </c>
      <c r="CH120" s="3" t="s">
        <v>26</v>
      </c>
      <c r="CK120" s="3" t="e">
        <f>VLOOKUP($A120,MFON!$C:$E,3,0)</f>
        <v>#N/A</v>
      </c>
      <c r="CL120" s="3" t="s">
        <v>27</v>
      </c>
      <c r="CO120" s="3" t="e">
        <f>VLOOKUP($A120,MOEX!$C:$E,3,0)</f>
        <v>#N/A</v>
      </c>
      <c r="CP120" s="3" t="s">
        <v>28</v>
      </c>
      <c r="CS120" s="3" t="e">
        <f>VLOOKUP($A120,MSTT!$C:$E,3,0)</f>
        <v>#N/A</v>
      </c>
      <c r="CT120" s="3" t="s">
        <v>29</v>
      </c>
      <c r="CW120" s="3" t="e">
        <f>VLOOKUP($A120,NLMK!$C:$E,3,0)</f>
        <v>#N/A</v>
      </c>
      <c r="CX120" s="3" t="s">
        <v>30</v>
      </c>
      <c r="DA120" s="3" t="e">
        <f>VLOOKUP($A120,NMTP!$C:$E,3,0)</f>
        <v>#N/A</v>
      </c>
      <c r="DB120" s="3" t="s">
        <v>31</v>
      </c>
      <c r="DE120" s="3" t="e">
        <f>VLOOKUP($A120,NVTK!$C:$E,3,0)</f>
        <v>#N/A</v>
      </c>
      <c r="DF120" s="3" t="s">
        <v>32</v>
      </c>
      <c r="DI120" s="3" t="e">
        <f>VLOOKUP($A120,PIKK!$C:$E,3,0)</f>
        <v>#N/A</v>
      </c>
      <c r="DJ120" s="3" t="s">
        <v>33</v>
      </c>
      <c r="DM120" s="3" t="e">
        <f>VLOOKUP($A120,ROSN!$C:$E,3,0)</f>
        <v>#N/A</v>
      </c>
      <c r="DN120" s="3" t="s">
        <v>34</v>
      </c>
      <c r="DQ120" s="3">
        <f>VLOOKUP($A120,RTKM!$C:$E,3,0)</f>
        <v>69.53</v>
      </c>
      <c r="DR120" s="3" t="s">
        <v>35</v>
      </c>
      <c r="DU120" s="3">
        <f>VLOOKUP($A120,RTKMP!$C:$E,3,0)</f>
        <v>49.19</v>
      </c>
      <c r="DV120" s="3" t="s">
        <v>36</v>
      </c>
      <c r="DY120" s="3" t="e">
        <f>VLOOKUP($A120,HYDR!$C:$E,3,0)</f>
        <v>#N/A</v>
      </c>
      <c r="DZ120" s="3" t="s">
        <v>37</v>
      </c>
      <c r="EC120" s="3" t="e">
        <f>VLOOKUP($A120,RUAL!$C:$E,3,0)</f>
        <v>#N/A</v>
      </c>
      <c r="ED120" s="3" t="s">
        <v>38</v>
      </c>
      <c r="EG120" s="3" t="e">
        <f>VLOOKUP($A120,SVAV!$C:$E,3,0)</f>
        <v>#N/A</v>
      </c>
      <c r="EH120" s="3" t="s">
        <v>39</v>
      </c>
      <c r="EK120" s="3">
        <f>VLOOKUP($A120,SBER!$C:$E,3,0)</f>
        <v>11860</v>
      </c>
      <c r="EL120" s="3" t="s">
        <v>40</v>
      </c>
      <c r="EO120" s="3">
        <f>VLOOKUP($A120,SBERP!$C:$E,3,0)</f>
        <v>151.76</v>
      </c>
      <c r="EP120" s="3" t="s">
        <v>41</v>
      </c>
      <c r="ES120" s="3" t="e">
        <f>VLOOKUP($A120,CHMF!$C:$E,3,0)</f>
        <v>#N/A</v>
      </c>
      <c r="ET120" s="3" t="s">
        <v>42</v>
      </c>
      <c r="EW120" s="3" t="e">
        <f>VLOOKUP($A120,AFKS!$C:$E,3,0)</f>
        <v>#N/A</v>
      </c>
      <c r="EX120" s="3" t="s">
        <v>43</v>
      </c>
      <c r="FA120" s="3">
        <f>VLOOKUP($A120,SNGS!$C:$E,3,0)</f>
        <v>20.099</v>
      </c>
      <c r="FB120" s="3" t="s">
        <v>44</v>
      </c>
      <c r="FE120" s="3">
        <f>VLOOKUP($A120,SNGSP!$C:$E,3,0)</f>
        <v>13.079000000000001</v>
      </c>
      <c r="FF120" s="3" t="s">
        <v>45</v>
      </c>
      <c r="FI120" s="3" t="e">
        <f>VLOOKUP($A120,TRMK!$C:$E,3,0)</f>
        <v>#N/A</v>
      </c>
      <c r="FJ120" s="3" t="s">
        <v>46</v>
      </c>
      <c r="FM120" s="3">
        <f>VLOOKUP($A120,TATN!$C:$E,3,0)</f>
        <v>40.18</v>
      </c>
      <c r="FN120" s="3" t="s">
        <v>47</v>
      </c>
      <c r="FQ120" s="3">
        <f>VLOOKUP($A120,TATNP!$C:$E,3,0)</f>
        <v>22.728000000000002</v>
      </c>
      <c r="FR120" s="3" t="s">
        <v>48</v>
      </c>
      <c r="FU120" s="3">
        <f>VLOOKUP($A120,TRNFP!$C:$E,3,0)</f>
        <v>27350</v>
      </c>
      <c r="FV120" s="3" t="s">
        <v>49</v>
      </c>
      <c r="FY120" s="3" t="e">
        <f>VLOOKUP($A120,URKA!$C:$E,3,0)</f>
        <v>#N/A</v>
      </c>
      <c r="FZ120" s="3" t="s">
        <v>50</v>
      </c>
      <c r="GC120" s="3" t="e">
        <f>VLOOKUP($A120,FEES!$C:$E,3,0)</f>
        <v>#N/A</v>
      </c>
      <c r="GD120" s="3" t="s">
        <v>51</v>
      </c>
      <c r="GG120" s="3" t="e">
        <f>VLOOKUP($A120,PHOR!$C:$E,3,0)</f>
        <v>#N/A</v>
      </c>
      <c r="GH120" s="3" t="s">
        <v>52</v>
      </c>
      <c r="GK120" s="3" t="e">
        <f>VLOOKUP($A120,GCHE!$C:$E,3,0)</f>
        <v>#N/A</v>
      </c>
      <c r="GL120" s="3" t="s">
        <v>53</v>
      </c>
      <c r="GO120" s="3" t="e">
        <f>VLOOKUP($A120,EONR!$C:$E,3,0)</f>
        <v>#N/A</v>
      </c>
    </row>
    <row r="121" spans="1:197" x14ac:dyDescent="0.45">
      <c r="A121" s="86">
        <v>38096</v>
      </c>
      <c r="B121" s="3" t="s">
        <v>5</v>
      </c>
      <c r="E121" s="3" t="e">
        <f>VLOOKUP($A121,POLY!$C:$E,3,0)</f>
        <v>#N/A</v>
      </c>
      <c r="F121" s="3" t="s">
        <v>6</v>
      </c>
      <c r="I121" s="3" t="e">
        <f>VLOOKUP($A121,YNDX!$C:$E,3,0)</f>
        <v>#N/A</v>
      </c>
      <c r="J121" s="3" t="s">
        <v>7</v>
      </c>
      <c r="M121" s="3" t="e">
        <f>VLOOKUP($A121,ALRS!$C:$E,3,0)</f>
        <v>#N/A</v>
      </c>
      <c r="N121" s="3" t="s">
        <v>8</v>
      </c>
      <c r="Q121" s="3" t="e">
        <f>VLOOKUP($A121,AKRN!$C:$E,3,0)</f>
        <v>#N/A</v>
      </c>
      <c r="R121" s="3" t="s">
        <v>9</v>
      </c>
      <c r="U121" s="3">
        <f>VLOOKUP($A121,AFLT!$C:$E,3,0)</f>
        <v>29.07</v>
      </c>
      <c r="V121" s="3" t="s">
        <v>10</v>
      </c>
      <c r="Y121" s="3" t="e">
        <f>VLOOKUP($A121,BSPB!$C:$E,3,0)</f>
        <v>#N/A</v>
      </c>
      <c r="Z121" s="3" t="s">
        <v>11</v>
      </c>
      <c r="AC121" s="3" t="e">
        <f>VLOOKUP($A121,BANE!$C:$E,3,0)</f>
        <v>#N/A</v>
      </c>
      <c r="AD121" s="3" t="s">
        <v>12</v>
      </c>
      <c r="AG121" s="3" t="e">
        <f>VLOOKUP($A121,BANEP!$C:$E,3,0)</f>
        <v>#N/A</v>
      </c>
      <c r="AH121" s="3" t="s">
        <v>13</v>
      </c>
      <c r="AK121" s="3" t="e">
        <f>VLOOKUP($A121,VTBR!$C:$E,3,0)</f>
        <v>#N/A</v>
      </c>
      <c r="AL121" s="3" t="s">
        <v>14</v>
      </c>
      <c r="AO121" s="3" t="e">
        <f>VLOOKUP($A121,VSMO!$C:$E,3,0)</f>
        <v>#N/A</v>
      </c>
      <c r="AP121" s="3" t="s">
        <v>15</v>
      </c>
      <c r="AS121" s="3" t="e">
        <f>VLOOKUP($A121,GAZP!$C:$E,3,0)</f>
        <v>#N/A</v>
      </c>
      <c r="AT121" s="3" t="s">
        <v>16</v>
      </c>
      <c r="AW121" s="3">
        <f>VLOOKUP($A121,GMKN!$C:$E,3,0)</f>
        <v>1990.05</v>
      </c>
      <c r="AX121" s="3" t="s">
        <v>17</v>
      </c>
      <c r="BA121" s="3" t="e">
        <f>VLOOKUP($A121,DIXY!$C:$E,3,0)</f>
        <v>#N/A</v>
      </c>
      <c r="BB121" s="3" t="s">
        <v>18</v>
      </c>
      <c r="BE121" s="3" t="e">
        <f>VLOOKUP($A121,IRAO!$C:$E,3,0)</f>
        <v>#N/A</v>
      </c>
      <c r="BF121" s="3" t="s">
        <v>19</v>
      </c>
      <c r="BI121" s="3" t="e">
        <f>VLOOKUP($A121,KMAZ!$C:$E,3,0)</f>
        <v>#N/A</v>
      </c>
      <c r="BJ121" s="3" t="s">
        <v>20</v>
      </c>
      <c r="BM121" s="3" t="e">
        <f>VLOOKUP($A121,LSRG!$C:$E,3,0)</f>
        <v>#N/A</v>
      </c>
      <c r="BN121" s="3" t="s">
        <v>21</v>
      </c>
      <c r="BQ121" s="3">
        <f>VLOOKUP($A121,LKOH!$C:$E,3,0)</f>
        <v>818.5</v>
      </c>
      <c r="BR121" s="3" t="s">
        <v>22</v>
      </c>
      <c r="BU121" s="3" t="e">
        <f>VLOOKUP($A121,MVID!$C:$E,3,0)</f>
        <v>#N/A</v>
      </c>
      <c r="BV121" s="3" t="s">
        <v>23</v>
      </c>
      <c r="BY121" s="3" t="e">
        <f>VLOOKUP($A121,MAGN!$C:$E,3,0)</f>
        <v>#N/A</v>
      </c>
      <c r="BZ121" s="3" t="s">
        <v>24</v>
      </c>
      <c r="CC121" s="3">
        <f>VLOOKUP($A121,MTSS!$C:$E,3,0)</f>
        <v>182.01</v>
      </c>
      <c r="CD121" s="3" t="s">
        <v>25</v>
      </c>
      <c r="CG121" s="3" t="e">
        <f>VLOOKUP($A121,MGNT!$C:$E,3,0)</f>
        <v>#N/A</v>
      </c>
      <c r="CH121" s="3" t="s">
        <v>26</v>
      </c>
      <c r="CK121" s="3" t="e">
        <f>VLOOKUP($A121,MFON!$C:$E,3,0)</f>
        <v>#N/A</v>
      </c>
      <c r="CL121" s="3" t="s">
        <v>27</v>
      </c>
      <c r="CO121" s="3" t="e">
        <f>VLOOKUP($A121,MOEX!$C:$E,3,0)</f>
        <v>#N/A</v>
      </c>
      <c r="CP121" s="3" t="s">
        <v>28</v>
      </c>
      <c r="CS121" s="3" t="e">
        <f>VLOOKUP($A121,MSTT!$C:$E,3,0)</f>
        <v>#N/A</v>
      </c>
      <c r="CT121" s="3" t="s">
        <v>29</v>
      </c>
      <c r="CW121" s="3" t="e">
        <f>VLOOKUP($A121,NLMK!$C:$E,3,0)</f>
        <v>#N/A</v>
      </c>
      <c r="CX121" s="3" t="s">
        <v>30</v>
      </c>
      <c r="DA121" s="3" t="e">
        <f>VLOOKUP($A121,NMTP!$C:$E,3,0)</f>
        <v>#N/A</v>
      </c>
      <c r="DB121" s="3" t="s">
        <v>31</v>
      </c>
      <c r="DE121" s="3" t="e">
        <f>VLOOKUP($A121,NVTK!$C:$E,3,0)</f>
        <v>#N/A</v>
      </c>
      <c r="DF121" s="3" t="s">
        <v>32</v>
      </c>
      <c r="DI121" s="3" t="e">
        <f>VLOOKUP($A121,PIKK!$C:$E,3,0)</f>
        <v>#N/A</v>
      </c>
      <c r="DJ121" s="3" t="s">
        <v>33</v>
      </c>
      <c r="DM121" s="3" t="e">
        <f>VLOOKUP($A121,ROSN!$C:$E,3,0)</f>
        <v>#N/A</v>
      </c>
      <c r="DN121" s="3" t="s">
        <v>34</v>
      </c>
      <c r="DQ121" s="3">
        <f>VLOOKUP($A121,RTKM!$C:$E,3,0)</f>
        <v>66.3</v>
      </c>
      <c r="DR121" s="3" t="s">
        <v>35</v>
      </c>
      <c r="DU121" s="3">
        <f>VLOOKUP($A121,RTKMP!$C:$E,3,0)</f>
        <v>47</v>
      </c>
      <c r="DV121" s="3" t="s">
        <v>36</v>
      </c>
      <c r="DY121" s="3" t="e">
        <f>VLOOKUP($A121,HYDR!$C:$E,3,0)</f>
        <v>#N/A</v>
      </c>
      <c r="DZ121" s="3" t="s">
        <v>37</v>
      </c>
      <c r="EC121" s="3" t="e">
        <f>VLOOKUP($A121,RUAL!$C:$E,3,0)</f>
        <v>#N/A</v>
      </c>
      <c r="ED121" s="3" t="s">
        <v>38</v>
      </c>
      <c r="EG121" s="3" t="e">
        <f>VLOOKUP($A121,SVAV!$C:$E,3,0)</f>
        <v>#N/A</v>
      </c>
      <c r="EH121" s="3" t="s">
        <v>39</v>
      </c>
      <c r="EK121" s="3">
        <f>VLOOKUP($A121,SBER!$C:$E,3,0)</f>
        <v>11700</v>
      </c>
      <c r="EL121" s="3" t="s">
        <v>40</v>
      </c>
      <c r="EO121" s="3">
        <f>VLOOKUP($A121,SBERP!$C:$E,3,0)</f>
        <v>148.99</v>
      </c>
      <c r="EP121" s="3" t="s">
        <v>41</v>
      </c>
      <c r="ES121" s="3" t="e">
        <f>VLOOKUP($A121,CHMF!$C:$E,3,0)</f>
        <v>#N/A</v>
      </c>
      <c r="ET121" s="3" t="s">
        <v>42</v>
      </c>
      <c r="EW121" s="3" t="e">
        <f>VLOOKUP($A121,AFKS!$C:$E,3,0)</f>
        <v>#N/A</v>
      </c>
      <c r="EX121" s="3" t="s">
        <v>43</v>
      </c>
      <c r="FA121" s="3">
        <f>VLOOKUP($A121,SNGS!$C:$E,3,0)</f>
        <v>19.55</v>
      </c>
      <c r="FB121" s="3" t="s">
        <v>44</v>
      </c>
      <c r="FE121" s="3">
        <f>VLOOKUP($A121,SNGSP!$C:$E,3,0)</f>
        <v>12.59</v>
      </c>
      <c r="FF121" s="3" t="s">
        <v>45</v>
      </c>
      <c r="FI121" s="3" t="e">
        <f>VLOOKUP($A121,TRMK!$C:$E,3,0)</f>
        <v>#N/A</v>
      </c>
      <c r="FJ121" s="3" t="s">
        <v>46</v>
      </c>
      <c r="FM121" s="3">
        <f>VLOOKUP($A121,TATN!$C:$E,3,0)</f>
        <v>38.75</v>
      </c>
      <c r="FN121" s="3" t="s">
        <v>47</v>
      </c>
      <c r="FQ121" s="3">
        <f>VLOOKUP($A121,TATNP!$C:$E,3,0)</f>
        <v>22.3</v>
      </c>
      <c r="FR121" s="3" t="s">
        <v>48</v>
      </c>
      <c r="FU121" s="3">
        <f>VLOOKUP($A121,TRNFP!$C:$E,3,0)</f>
        <v>26360</v>
      </c>
      <c r="FV121" s="3" t="s">
        <v>49</v>
      </c>
      <c r="FY121" s="3" t="e">
        <f>VLOOKUP($A121,URKA!$C:$E,3,0)</f>
        <v>#N/A</v>
      </c>
      <c r="FZ121" s="3" t="s">
        <v>50</v>
      </c>
      <c r="GC121" s="3" t="e">
        <f>VLOOKUP($A121,FEES!$C:$E,3,0)</f>
        <v>#N/A</v>
      </c>
      <c r="GD121" s="3" t="s">
        <v>51</v>
      </c>
      <c r="GG121" s="3" t="e">
        <f>VLOOKUP($A121,PHOR!$C:$E,3,0)</f>
        <v>#N/A</v>
      </c>
      <c r="GH121" s="3" t="s">
        <v>52</v>
      </c>
      <c r="GK121" s="3" t="e">
        <f>VLOOKUP($A121,GCHE!$C:$E,3,0)</f>
        <v>#N/A</v>
      </c>
      <c r="GL121" s="3" t="s">
        <v>53</v>
      </c>
      <c r="GO121" s="3" t="e">
        <f>VLOOKUP($A121,EONR!$C:$E,3,0)</f>
        <v>#N/A</v>
      </c>
    </row>
    <row r="122" spans="1:197" x14ac:dyDescent="0.45">
      <c r="A122" s="86">
        <v>38103</v>
      </c>
      <c r="B122" s="3" t="s">
        <v>5</v>
      </c>
      <c r="E122" s="3" t="e">
        <f>VLOOKUP($A122,POLY!$C:$E,3,0)</f>
        <v>#N/A</v>
      </c>
      <c r="F122" s="3" t="s">
        <v>6</v>
      </c>
      <c r="I122" s="3" t="e">
        <f>VLOOKUP($A122,YNDX!$C:$E,3,0)</f>
        <v>#N/A</v>
      </c>
      <c r="J122" s="3" t="s">
        <v>7</v>
      </c>
      <c r="M122" s="3" t="e">
        <f>VLOOKUP($A122,ALRS!$C:$E,3,0)</f>
        <v>#N/A</v>
      </c>
      <c r="N122" s="3" t="s">
        <v>8</v>
      </c>
      <c r="Q122" s="3" t="e">
        <f>VLOOKUP($A122,AKRN!$C:$E,3,0)</f>
        <v>#N/A</v>
      </c>
      <c r="R122" s="3" t="s">
        <v>9</v>
      </c>
      <c r="U122" s="3">
        <f>VLOOKUP($A122,AFLT!$C:$E,3,0)</f>
        <v>28.7</v>
      </c>
      <c r="V122" s="3" t="s">
        <v>10</v>
      </c>
      <c r="Y122" s="3" t="e">
        <f>VLOOKUP($A122,BSPB!$C:$E,3,0)</f>
        <v>#N/A</v>
      </c>
      <c r="Z122" s="3" t="s">
        <v>11</v>
      </c>
      <c r="AC122" s="3" t="e">
        <f>VLOOKUP($A122,BANE!$C:$E,3,0)</f>
        <v>#N/A</v>
      </c>
      <c r="AD122" s="3" t="s">
        <v>12</v>
      </c>
      <c r="AG122" s="3" t="e">
        <f>VLOOKUP($A122,BANEP!$C:$E,3,0)</f>
        <v>#N/A</v>
      </c>
      <c r="AH122" s="3" t="s">
        <v>13</v>
      </c>
      <c r="AK122" s="3" t="e">
        <f>VLOOKUP($A122,VTBR!$C:$E,3,0)</f>
        <v>#N/A</v>
      </c>
      <c r="AL122" s="3" t="s">
        <v>14</v>
      </c>
      <c r="AO122" s="3" t="e">
        <f>VLOOKUP($A122,VSMO!$C:$E,3,0)</f>
        <v>#N/A</v>
      </c>
      <c r="AP122" s="3" t="s">
        <v>15</v>
      </c>
      <c r="AS122" s="3" t="e">
        <f>VLOOKUP($A122,GAZP!$C:$E,3,0)</f>
        <v>#N/A</v>
      </c>
      <c r="AT122" s="3" t="s">
        <v>16</v>
      </c>
      <c r="AW122" s="3">
        <f>VLOOKUP($A122,GMKN!$C:$E,3,0)</f>
        <v>1750</v>
      </c>
      <c r="AX122" s="3" t="s">
        <v>17</v>
      </c>
      <c r="BA122" s="3" t="e">
        <f>VLOOKUP($A122,DIXY!$C:$E,3,0)</f>
        <v>#N/A</v>
      </c>
      <c r="BB122" s="3" t="s">
        <v>18</v>
      </c>
      <c r="BE122" s="3" t="e">
        <f>VLOOKUP($A122,IRAO!$C:$E,3,0)</f>
        <v>#N/A</v>
      </c>
      <c r="BF122" s="3" t="s">
        <v>19</v>
      </c>
      <c r="BI122" s="3" t="e">
        <f>VLOOKUP($A122,KMAZ!$C:$E,3,0)</f>
        <v>#N/A</v>
      </c>
      <c r="BJ122" s="3" t="s">
        <v>20</v>
      </c>
      <c r="BM122" s="3" t="e">
        <f>VLOOKUP($A122,LSRG!$C:$E,3,0)</f>
        <v>#N/A</v>
      </c>
      <c r="BN122" s="3" t="s">
        <v>21</v>
      </c>
      <c r="BQ122" s="3">
        <f>VLOOKUP($A122,LKOH!$C:$E,3,0)</f>
        <v>793.77</v>
      </c>
      <c r="BR122" s="3" t="s">
        <v>22</v>
      </c>
      <c r="BU122" s="3" t="e">
        <f>VLOOKUP($A122,MVID!$C:$E,3,0)</f>
        <v>#N/A</v>
      </c>
      <c r="BV122" s="3" t="s">
        <v>23</v>
      </c>
      <c r="BY122" s="3" t="e">
        <f>VLOOKUP($A122,MAGN!$C:$E,3,0)</f>
        <v>#N/A</v>
      </c>
      <c r="BZ122" s="3" t="s">
        <v>24</v>
      </c>
      <c r="CC122" s="3">
        <f>VLOOKUP($A122,MTSS!$C:$E,3,0)</f>
        <v>167</v>
      </c>
      <c r="CD122" s="3" t="s">
        <v>25</v>
      </c>
      <c r="CG122" s="3" t="e">
        <f>VLOOKUP($A122,MGNT!$C:$E,3,0)</f>
        <v>#N/A</v>
      </c>
      <c r="CH122" s="3" t="s">
        <v>26</v>
      </c>
      <c r="CK122" s="3" t="e">
        <f>VLOOKUP($A122,MFON!$C:$E,3,0)</f>
        <v>#N/A</v>
      </c>
      <c r="CL122" s="3" t="s">
        <v>27</v>
      </c>
      <c r="CO122" s="3" t="e">
        <f>VLOOKUP($A122,MOEX!$C:$E,3,0)</f>
        <v>#N/A</v>
      </c>
      <c r="CP122" s="3" t="s">
        <v>28</v>
      </c>
      <c r="CS122" s="3" t="e">
        <f>VLOOKUP($A122,MSTT!$C:$E,3,0)</f>
        <v>#N/A</v>
      </c>
      <c r="CT122" s="3" t="s">
        <v>29</v>
      </c>
      <c r="CW122" s="3" t="e">
        <f>VLOOKUP($A122,NLMK!$C:$E,3,0)</f>
        <v>#N/A</v>
      </c>
      <c r="CX122" s="3" t="s">
        <v>30</v>
      </c>
      <c r="DA122" s="3" t="e">
        <f>VLOOKUP($A122,NMTP!$C:$E,3,0)</f>
        <v>#N/A</v>
      </c>
      <c r="DB122" s="3" t="s">
        <v>31</v>
      </c>
      <c r="DE122" s="3" t="e">
        <f>VLOOKUP($A122,NVTK!$C:$E,3,0)</f>
        <v>#N/A</v>
      </c>
      <c r="DF122" s="3" t="s">
        <v>32</v>
      </c>
      <c r="DI122" s="3" t="e">
        <f>VLOOKUP($A122,PIKK!$C:$E,3,0)</f>
        <v>#N/A</v>
      </c>
      <c r="DJ122" s="3" t="s">
        <v>33</v>
      </c>
      <c r="DM122" s="3" t="e">
        <f>VLOOKUP($A122,ROSN!$C:$E,3,0)</f>
        <v>#N/A</v>
      </c>
      <c r="DN122" s="3" t="s">
        <v>34</v>
      </c>
      <c r="DQ122" s="3">
        <f>VLOOKUP($A122,RTKM!$C:$E,3,0)</f>
        <v>63</v>
      </c>
      <c r="DR122" s="3" t="s">
        <v>35</v>
      </c>
      <c r="DU122" s="3">
        <f>VLOOKUP($A122,RTKMP!$C:$E,3,0)</f>
        <v>47</v>
      </c>
      <c r="DV122" s="3" t="s">
        <v>36</v>
      </c>
      <c r="DY122" s="3" t="e">
        <f>VLOOKUP($A122,HYDR!$C:$E,3,0)</f>
        <v>#N/A</v>
      </c>
      <c r="DZ122" s="3" t="s">
        <v>37</v>
      </c>
      <c r="EC122" s="3" t="e">
        <f>VLOOKUP($A122,RUAL!$C:$E,3,0)</f>
        <v>#N/A</v>
      </c>
      <c r="ED122" s="3" t="s">
        <v>38</v>
      </c>
      <c r="EG122" s="3" t="e">
        <f>VLOOKUP($A122,SVAV!$C:$E,3,0)</f>
        <v>#N/A</v>
      </c>
      <c r="EH122" s="3" t="s">
        <v>39</v>
      </c>
      <c r="EK122" s="3">
        <f>VLOOKUP($A122,SBER!$C:$E,3,0)</f>
        <v>11126</v>
      </c>
      <c r="EL122" s="3" t="s">
        <v>40</v>
      </c>
      <c r="EO122" s="3">
        <f>VLOOKUP($A122,SBERP!$C:$E,3,0)</f>
        <v>140.5</v>
      </c>
      <c r="EP122" s="3" t="s">
        <v>41</v>
      </c>
      <c r="ES122" s="3" t="e">
        <f>VLOOKUP($A122,CHMF!$C:$E,3,0)</f>
        <v>#N/A</v>
      </c>
      <c r="ET122" s="3" t="s">
        <v>42</v>
      </c>
      <c r="EW122" s="3" t="e">
        <f>VLOOKUP($A122,AFKS!$C:$E,3,0)</f>
        <v>#N/A</v>
      </c>
      <c r="EX122" s="3" t="s">
        <v>43</v>
      </c>
      <c r="FA122" s="3">
        <f>VLOOKUP($A122,SNGS!$C:$E,3,0)</f>
        <v>18.93</v>
      </c>
      <c r="FB122" s="3" t="s">
        <v>44</v>
      </c>
      <c r="FE122" s="3">
        <f>VLOOKUP($A122,SNGSP!$C:$E,3,0)</f>
        <v>12.587999999999999</v>
      </c>
      <c r="FF122" s="3" t="s">
        <v>45</v>
      </c>
      <c r="FI122" s="3" t="e">
        <f>VLOOKUP($A122,TRMK!$C:$E,3,0)</f>
        <v>#N/A</v>
      </c>
      <c r="FJ122" s="3" t="s">
        <v>46</v>
      </c>
      <c r="FM122" s="3">
        <f>VLOOKUP($A122,TATN!$C:$E,3,0)</f>
        <v>37.122</v>
      </c>
      <c r="FN122" s="3" t="s">
        <v>47</v>
      </c>
      <c r="FQ122" s="3">
        <f>VLOOKUP($A122,TATNP!$C:$E,3,0)</f>
        <v>20.6</v>
      </c>
      <c r="FR122" s="3" t="s">
        <v>48</v>
      </c>
      <c r="FU122" s="3">
        <f>VLOOKUP($A122,TRNFP!$C:$E,3,0)</f>
        <v>24650</v>
      </c>
      <c r="FV122" s="3" t="s">
        <v>49</v>
      </c>
      <c r="FY122" s="3" t="e">
        <f>VLOOKUP($A122,URKA!$C:$E,3,0)</f>
        <v>#N/A</v>
      </c>
      <c r="FZ122" s="3" t="s">
        <v>50</v>
      </c>
      <c r="GC122" s="3" t="e">
        <f>VLOOKUP($A122,FEES!$C:$E,3,0)</f>
        <v>#N/A</v>
      </c>
      <c r="GD122" s="3" t="s">
        <v>51</v>
      </c>
      <c r="GG122" s="3" t="e">
        <f>VLOOKUP($A122,PHOR!$C:$E,3,0)</f>
        <v>#N/A</v>
      </c>
      <c r="GH122" s="3" t="s">
        <v>52</v>
      </c>
      <c r="GK122" s="3" t="e">
        <f>VLOOKUP($A122,GCHE!$C:$E,3,0)</f>
        <v>#N/A</v>
      </c>
      <c r="GL122" s="3" t="s">
        <v>53</v>
      </c>
      <c r="GO122" s="3" t="e">
        <f>VLOOKUP($A122,EONR!$C:$E,3,0)</f>
        <v>#N/A</v>
      </c>
    </row>
    <row r="123" spans="1:197" x14ac:dyDescent="0.45">
      <c r="A123" s="86">
        <v>38110</v>
      </c>
      <c r="B123" s="3" t="s">
        <v>5</v>
      </c>
      <c r="E123" s="3" t="e">
        <f>VLOOKUP($A123,POLY!$C:$E,3,0)</f>
        <v>#N/A</v>
      </c>
      <c r="F123" s="3" t="s">
        <v>6</v>
      </c>
      <c r="I123" s="3" t="e">
        <f>VLOOKUP($A123,YNDX!$C:$E,3,0)</f>
        <v>#N/A</v>
      </c>
      <c r="J123" s="3" t="s">
        <v>7</v>
      </c>
      <c r="M123" s="3" t="e">
        <f>VLOOKUP($A123,ALRS!$C:$E,3,0)</f>
        <v>#N/A</v>
      </c>
      <c r="N123" s="3" t="s">
        <v>8</v>
      </c>
      <c r="Q123" s="3" t="e">
        <f>VLOOKUP($A123,AKRN!$C:$E,3,0)</f>
        <v>#N/A</v>
      </c>
      <c r="R123" s="3" t="s">
        <v>9</v>
      </c>
      <c r="U123" s="3">
        <f>VLOOKUP($A123,AFLT!$C:$E,3,0)</f>
        <v>29.9</v>
      </c>
      <c r="V123" s="3" t="s">
        <v>10</v>
      </c>
      <c r="Y123" s="3" t="e">
        <f>VLOOKUP($A123,BSPB!$C:$E,3,0)</f>
        <v>#N/A</v>
      </c>
      <c r="Z123" s="3" t="s">
        <v>11</v>
      </c>
      <c r="AC123" s="3" t="e">
        <f>VLOOKUP($A123,BANE!$C:$E,3,0)</f>
        <v>#N/A</v>
      </c>
      <c r="AD123" s="3" t="s">
        <v>12</v>
      </c>
      <c r="AG123" s="3" t="e">
        <f>VLOOKUP($A123,BANEP!$C:$E,3,0)</f>
        <v>#N/A</v>
      </c>
      <c r="AH123" s="3" t="s">
        <v>13</v>
      </c>
      <c r="AK123" s="3" t="e">
        <f>VLOOKUP($A123,VTBR!$C:$E,3,0)</f>
        <v>#N/A</v>
      </c>
      <c r="AL123" s="3" t="s">
        <v>14</v>
      </c>
      <c r="AO123" s="3" t="e">
        <f>VLOOKUP($A123,VSMO!$C:$E,3,0)</f>
        <v>#N/A</v>
      </c>
      <c r="AP123" s="3" t="s">
        <v>15</v>
      </c>
      <c r="AS123" s="3" t="e">
        <f>VLOOKUP($A123,GAZP!$C:$E,3,0)</f>
        <v>#N/A</v>
      </c>
      <c r="AT123" s="3" t="s">
        <v>16</v>
      </c>
      <c r="AW123" s="3">
        <f>VLOOKUP($A123,GMKN!$C:$E,3,0)</f>
        <v>1720</v>
      </c>
      <c r="AX123" s="3" t="s">
        <v>17</v>
      </c>
      <c r="BA123" s="3" t="e">
        <f>VLOOKUP($A123,DIXY!$C:$E,3,0)</f>
        <v>#N/A</v>
      </c>
      <c r="BB123" s="3" t="s">
        <v>18</v>
      </c>
      <c r="BE123" s="3" t="e">
        <f>VLOOKUP($A123,IRAO!$C:$E,3,0)</f>
        <v>#N/A</v>
      </c>
      <c r="BF123" s="3" t="s">
        <v>19</v>
      </c>
      <c r="BI123" s="3" t="e">
        <f>VLOOKUP($A123,KMAZ!$C:$E,3,0)</f>
        <v>#N/A</v>
      </c>
      <c r="BJ123" s="3" t="s">
        <v>20</v>
      </c>
      <c r="BM123" s="3" t="e">
        <f>VLOOKUP($A123,LSRG!$C:$E,3,0)</f>
        <v>#N/A</v>
      </c>
      <c r="BN123" s="3" t="s">
        <v>21</v>
      </c>
      <c r="BQ123" s="3">
        <f>VLOOKUP($A123,LKOH!$C:$E,3,0)</f>
        <v>821</v>
      </c>
      <c r="BR123" s="3" t="s">
        <v>22</v>
      </c>
      <c r="BU123" s="3" t="e">
        <f>VLOOKUP($A123,MVID!$C:$E,3,0)</f>
        <v>#N/A</v>
      </c>
      <c r="BV123" s="3" t="s">
        <v>23</v>
      </c>
      <c r="BY123" s="3" t="e">
        <f>VLOOKUP($A123,MAGN!$C:$E,3,0)</f>
        <v>#N/A</v>
      </c>
      <c r="BZ123" s="3" t="s">
        <v>24</v>
      </c>
      <c r="CC123" s="3">
        <f>VLOOKUP($A123,MTSS!$C:$E,3,0)</f>
        <v>155.05000000000001</v>
      </c>
      <c r="CD123" s="3" t="s">
        <v>25</v>
      </c>
      <c r="CG123" s="3" t="e">
        <f>VLOOKUP($A123,MGNT!$C:$E,3,0)</f>
        <v>#N/A</v>
      </c>
      <c r="CH123" s="3" t="s">
        <v>26</v>
      </c>
      <c r="CK123" s="3" t="e">
        <f>VLOOKUP($A123,MFON!$C:$E,3,0)</f>
        <v>#N/A</v>
      </c>
      <c r="CL123" s="3" t="s">
        <v>27</v>
      </c>
      <c r="CO123" s="3" t="e">
        <f>VLOOKUP($A123,MOEX!$C:$E,3,0)</f>
        <v>#N/A</v>
      </c>
      <c r="CP123" s="3" t="s">
        <v>28</v>
      </c>
      <c r="CS123" s="3" t="e">
        <f>VLOOKUP($A123,MSTT!$C:$E,3,0)</f>
        <v>#N/A</v>
      </c>
      <c r="CT123" s="3" t="s">
        <v>29</v>
      </c>
      <c r="CW123" s="3" t="e">
        <f>VLOOKUP($A123,NLMK!$C:$E,3,0)</f>
        <v>#N/A</v>
      </c>
      <c r="CX123" s="3" t="s">
        <v>30</v>
      </c>
      <c r="DA123" s="3" t="e">
        <f>VLOOKUP($A123,NMTP!$C:$E,3,0)</f>
        <v>#N/A</v>
      </c>
      <c r="DB123" s="3" t="s">
        <v>31</v>
      </c>
      <c r="DE123" s="3" t="e">
        <f>VLOOKUP($A123,NVTK!$C:$E,3,0)</f>
        <v>#N/A</v>
      </c>
      <c r="DF123" s="3" t="s">
        <v>32</v>
      </c>
      <c r="DI123" s="3" t="e">
        <f>VLOOKUP($A123,PIKK!$C:$E,3,0)</f>
        <v>#N/A</v>
      </c>
      <c r="DJ123" s="3" t="s">
        <v>33</v>
      </c>
      <c r="DM123" s="3" t="e">
        <f>VLOOKUP($A123,ROSN!$C:$E,3,0)</f>
        <v>#N/A</v>
      </c>
      <c r="DN123" s="3" t="s">
        <v>34</v>
      </c>
      <c r="DQ123" s="3">
        <f>VLOOKUP($A123,RTKM!$C:$E,3,0)</f>
        <v>59.45</v>
      </c>
      <c r="DR123" s="3" t="s">
        <v>35</v>
      </c>
      <c r="DU123" s="3">
        <f>VLOOKUP($A123,RTKMP!$C:$E,3,0)</f>
        <v>47.27</v>
      </c>
      <c r="DV123" s="3" t="s">
        <v>36</v>
      </c>
      <c r="DY123" s="3" t="e">
        <f>VLOOKUP($A123,HYDR!$C:$E,3,0)</f>
        <v>#N/A</v>
      </c>
      <c r="DZ123" s="3" t="s">
        <v>37</v>
      </c>
      <c r="EC123" s="3" t="e">
        <f>VLOOKUP($A123,RUAL!$C:$E,3,0)</f>
        <v>#N/A</v>
      </c>
      <c r="ED123" s="3" t="s">
        <v>38</v>
      </c>
      <c r="EG123" s="3" t="e">
        <f>VLOOKUP($A123,SVAV!$C:$E,3,0)</f>
        <v>#N/A</v>
      </c>
      <c r="EH123" s="3" t="s">
        <v>39</v>
      </c>
      <c r="EK123" s="3">
        <f>VLOOKUP($A123,SBER!$C:$E,3,0)</f>
        <v>10565</v>
      </c>
      <c r="EL123" s="3" t="s">
        <v>40</v>
      </c>
      <c r="EO123" s="3">
        <f>VLOOKUP($A123,SBERP!$C:$E,3,0)</f>
        <v>134.19</v>
      </c>
      <c r="EP123" s="3" t="s">
        <v>41</v>
      </c>
      <c r="ES123" s="3" t="e">
        <f>VLOOKUP($A123,CHMF!$C:$E,3,0)</f>
        <v>#N/A</v>
      </c>
      <c r="ET123" s="3" t="s">
        <v>42</v>
      </c>
      <c r="EW123" s="3" t="e">
        <f>VLOOKUP($A123,AFKS!$C:$E,3,0)</f>
        <v>#N/A</v>
      </c>
      <c r="EX123" s="3" t="s">
        <v>43</v>
      </c>
      <c r="FA123" s="3">
        <f>VLOOKUP($A123,SNGS!$C:$E,3,0)</f>
        <v>18.888000000000002</v>
      </c>
      <c r="FB123" s="3" t="s">
        <v>44</v>
      </c>
      <c r="FE123" s="3">
        <f>VLOOKUP($A123,SNGSP!$C:$E,3,0)</f>
        <v>12.2</v>
      </c>
      <c r="FF123" s="3" t="s">
        <v>45</v>
      </c>
      <c r="FI123" s="3" t="e">
        <f>VLOOKUP($A123,TRMK!$C:$E,3,0)</f>
        <v>#N/A</v>
      </c>
      <c r="FJ123" s="3" t="s">
        <v>46</v>
      </c>
      <c r="FM123" s="3">
        <f>VLOOKUP($A123,TATN!$C:$E,3,0)</f>
        <v>37.131</v>
      </c>
      <c r="FN123" s="3" t="s">
        <v>47</v>
      </c>
      <c r="FQ123" s="3">
        <f>VLOOKUP($A123,TATNP!$C:$E,3,0)</f>
        <v>21.17</v>
      </c>
      <c r="FR123" s="3" t="s">
        <v>48</v>
      </c>
      <c r="FU123" s="3">
        <f>VLOOKUP($A123,TRNFP!$C:$E,3,0)</f>
        <v>22450</v>
      </c>
      <c r="FV123" s="3" t="s">
        <v>49</v>
      </c>
      <c r="FY123" s="3" t="e">
        <f>VLOOKUP($A123,URKA!$C:$E,3,0)</f>
        <v>#N/A</v>
      </c>
      <c r="FZ123" s="3" t="s">
        <v>50</v>
      </c>
      <c r="GC123" s="3" t="e">
        <f>VLOOKUP($A123,FEES!$C:$E,3,0)</f>
        <v>#N/A</v>
      </c>
      <c r="GD123" s="3" t="s">
        <v>51</v>
      </c>
      <c r="GG123" s="3" t="e">
        <f>VLOOKUP($A123,PHOR!$C:$E,3,0)</f>
        <v>#N/A</v>
      </c>
      <c r="GH123" s="3" t="s">
        <v>52</v>
      </c>
      <c r="GK123" s="3" t="e">
        <f>VLOOKUP($A123,GCHE!$C:$E,3,0)</f>
        <v>#N/A</v>
      </c>
      <c r="GL123" s="3" t="s">
        <v>53</v>
      </c>
      <c r="GO123" s="3" t="e">
        <f>VLOOKUP($A123,EONR!$C:$E,3,0)</f>
        <v>#N/A</v>
      </c>
    </row>
    <row r="124" spans="1:197" x14ac:dyDescent="0.45">
      <c r="A124" s="86">
        <v>38117</v>
      </c>
      <c r="B124" s="3" t="s">
        <v>5</v>
      </c>
      <c r="E124" s="3" t="e">
        <f>VLOOKUP($A124,POLY!$C:$E,3,0)</f>
        <v>#N/A</v>
      </c>
      <c r="F124" s="3" t="s">
        <v>6</v>
      </c>
      <c r="I124" s="3" t="e">
        <f>VLOOKUP($A124,YNDX!$C:$E,3,0)</f>
        <v>#N/A</v>
      </c>
      <c r="J124" s="3" t="s">
        <v>7</v>
      </c>
      <c r="M124" s="3" t="e">
        <f>VLOOKUP($A124,ALRS!$C:$E,3,0)</f>
        <v>#N/A</v>
      </c>
      <c r="N124" s="3" t="s">
        <v>8</v>
      </c>
      <c r="Q124" s="3" t="e">
        <f>VLOOKUP($A124,AKRN!$C:$E,3,0)</f>
        <v>#N/A</v>
      </c>
      <c r="R124" s="3" t="s">
        <v>9</v>
      </c>
      <c r="U124" s="3">
        <f>VLOOKUP($A124,AFLT!$C:$E,3,0)</f>
        <v>29.43</v>
      </c>
      <c r="V124" s="3" t="s">
        <v>10</v>
      </c>
      <c r="Y124" s="3" t="e">
        <f>VLOOKUP($A124,BSPB!$C:$E,3,0)</f>
        <v>#N/A</v>
      </c>
      <c r="Z124" s="3" t="s">
        <v>11</v>
      </c>
      <c r="AC124" s="3" t="e">
        <f>VLOOKUP($A124,BANE!$C:$E,3,0)</f>
        <v>#N/A</v>
      </c>
      <c r="AD124" s="3" t="s">
        <v>12</v>
      </c>
      <c r="AG124" s="3" t="e">
        <f>VLOOKUP($A124,BANEP!$C:$E,3,0)</f>
        <v>#N/A</v>
      </c>
      <c r="AH124" s="3" t="s">
        <v>13</v>
      </c>
      <c r="AK124" s="3" t="e">
        <f>VLOOKUP($A124,VTBR!$C:$E,3,0)</f>
        <v>#N/A</v>
      </c>
      <c r="AL124" s="3" t="s">
        <v>14</v>
      </c>
      <c r="AO124" s="3" t="e">
        <f>VLOOKUP($A124,VSMO!$C:$E,3,0)</f>
        <v>#N/A</v>
      </c>
      <c r="AP124" s="3" t="s">
        <v>15</v>
      </c>
      <c r="AS124" s="3" t="e">
        <f>VLOOKUP($A124,GAZP!$C:$E,3,0)</f>
        <v>#N/A</v>
      </c>
      <c r="AT124" s="3" t="s">
        <v>16</v>
      </c>
      <c r="AW124" s="3">
        <f>VLOOKUP($A124,GMKN!$C:$E,3,0)</f>
        <v>1719</v>
      </c>
      <c r="AX124" s="3" t="s">
        <v>17</v>
      </c>
      <c r="BA124" s="3" t="e">
        <f>VLOOKUP($A124,DIXY!$C:$E,3,0)</f>
        <v>#N/A</v>
      </c>
      <c r="BB124" s="3" t="s">
        <v>18</v>
      </c>
      <c r="BE124" s="3" t="e">
        <f>VLOOKUP($A124,IRAO!$C:$E,3,0)</f>
        <v>#N/A</v>
      </c>
      <c r="BF124" s="3" t="s">
        <v>19</v>
      </c>
      <c r="BI124" s="3" t="e">
        <f>VLOOKUP($A124,KMAZ!$C:$E,3,0)</f>
        <v>#N/A</v>
      </c>
      <c r="BJ124" s="3" t="s">
        <v>20</v>
      </c>
      <c r="BM124" s="3" t="e">
        <f>VLOOKUP($A124,LSRG!$C:$E,3,0)</f>
        <v>#N/A</v>
      </c>
      <c r="BN124" s="3" t="s">
        <v>21</v>
      </c>
      <c r="BQ124" s="3">
        <f>VLOOKUP($A124,LKOH!$C:$E,3,0)</f>
        <v>785.1</v>
      </c>
      <c r="BR124" s="3" t="s">
        <v>22</v>
      </c>
      <c r="BU124" s="3" t="e">
        <f>VLOOKUP($A124,MVID!$C:$E,3,0)</f>
        <v>#N/A</v>
      </c>
      <c r="BV124" s="3" t="s">
        <v>23</v>
      </c>
      <c r="BY124" s="3" t="e">
        <f>VLOOKUP($A124,MAGN!$C:$E,3,0)</f>
        <v>#N/A</v>
      </c>
      <c r="BZ124" s="3" t="s">
        <v>24</v>
      </c>
      <c r="CC124" s="3">
        <f>VLOOKUP($A124,MTSS!$C:$E,3,0)</f>
        <v>160</v>
      </c>
      <c r="CD124" s="3" t="s">
        <v>25</v>
      </c>
      <c r="CG124" s="3" t="e">
        <f>VLOOKUP($A124,MGNT!$C:$E,3,0)</f>
        <v>#N/A</v>
      </c>
      <c r="CH124" s="3" t="s">
        <v>26</v>
      </c>
      <c r="CK124" s="3" t="e">
        <f>VLOOKUP($A124,MFON!$C:$E,3,0)</f>
        <v>#N/A</v>
      </c>
      <c r="CL124" s="3" t="s">
        <v>27</v>
      </c>
      <c r="CO124" s="3" t="e">
        <f>VLOOKUP($A124,MOEX!$C:$E,3,0)</f>
        <v>#N/A</v>
      </c>
      <c r="CP124" s="3" t="s">
        <v>28</v>
      </c>
      <c r="CS124" s="3" t="e">
        <f>VLOOKUP($A124,MSTT!$C:$E,3,0)</f>
        <v>#N/A</v>
      </c>
      <c r="CT124" s="3" t="s">
        <v>29</v>
      </c>
      <c r="CW124" s="3" t="e">
        <f>VLOOKUP($A124,NLMK!$C:$E,3,0)</f>
        <v>#N/A</v>
      </c>
      <c r="CX124" s="3" t="s">
        <v>30</v>
      </c>
      <c r="DA124" s="3" t="e">
        <f>VLOOKUP($A124,NMTP!$C:$E,3,0)</f>
        <v>#N/A</v>
      </c>
      <c r="DB124" s="3" t="s">
        <v>31</v>
      </c>
      <c r="DE124" s="3" t="e">
        <f>VLOOKUP($A124,NVTK!$C:$E,3,0)</f>
        <v>#N/A</v>
      </c>
      <c r="DF124" s="3" t="s">
        <v>32</v>
      </c>
      <c r="DI124" s="3" t="e">
        <f>VLOOKUP($A124,PIKK!$C:$E,3,0)</f>
        <v>#N/A</v>
      </c>
      <c r="DJ124" s="3" t="s">
        <v>33</v>
      </c>
      <c r="DM124" s="3" t="e">
        <f>VLOOKUP($A124,ROSN!$C:$E,3,0)</f>
        <v>#N/A</v>
      </c>
      <c r="DN124" s="3" t="s">
        <v>34</v>
      </c>
      <c r="DQ124" s="3">
        <f>VLOOKUP($A124,RTKM!$C:$E,3,0)</f>
        <v>57</v>
      </c>
      <c r="DR124" s="3" t="s">
        <v>35</v>
      </c>
      <c r="DU124" s="3">
        <f>VLOOKUP($A124,RTKMP!$C:$E,3,0)</f>
        <v>42.1</v>
      </c>
      <c r="DV124" s="3" t="s">
        <v>36</v>
      </c>
      <c r="DY124" s="3" t="e">
        <f>VLOOKUP($A124,HYDR!$C:$E,3,0)</f>
        <v>#N/A</v>
      </c>
      <c r="DZ124" s="3" t="s">
        <v>37</v>
      </c>
      <c r="EC124" s="3" t="e">
        <f>VLOOKUP($A124,RUAL!$C:$E,3,0)</f>
        <v>#N/A</v>
      </c>
      <c r="ED124" s="3" t="s">
        <v>38</v>
      </c>
      <c r="EG124" s="3" t="e">
        <f>VLOOKUP($A124,SVAV!$C:$E,3,0)</f>
        <v>#N/A</v>
      </c>
      <c r="EH124" s="3" t="s">
        <v>39</v>
      </c>
      <c r="EK124" s="3">
        <f>VLOOKUP($A124,SBER!$C:$E,3,0)</f>
        <v>11023</v>
      </c>
      <c r="EL124" s="3" t="s">
        <v>40</v>
      </c>
      <c r="EO124" s="3">
        <f>VLOOKUP($A124,SBERP!$C:$E,3,0)</f>
        <v>141.31</v>
      </c>
      <c r="EP124" s="3" t="s">
        <v>41</v>
      </c>
      <c r="ES124" s="3" t="e">
        <f>VLOOKUP($A124,CHMF!$C:$E,3,0)</f>
        <v>#N/A</v>
      </c>
      <c r="ET124" s="3" t="s">
        <v>42</v>
      </c>
      <c r="EW124" s="3" t="e">
        <f>VLOOKUP($A124,AFKS!$C:$E,3,0)</f>
        <v>#N/A</v>
      </c>
      <c r="EX124" s="3" t="s">
        <v>43</v>
      </c>
      <c r="FA124" s="3">
        <f>VLOOKUP($A124,SNGS!$C:$E,3,0)</f>
        <v>18.5</v>
      </c>
      <c r="FB124" s="3" t="s">
        <v>44</v>
      </c>
      <c r="FE124" s="3">
        <f>VLOOKUP($A124,SNGSP!$C:$E,3,0)</f>
        <v>11.85</v>
      </c>
      <c r="FF124" s="3" t="s">
        <v>45</v>
      </c>
      <c r="FI124" s="3" t="e">
        <f>VLOOKUP($A124,TRMK!$C:$E,3,0)</f>
        <v>#N/A</v>
      </c>
      <c r="FJ124" s="3" t="s">
        <v>46</v>
      </c>
      <c r="FM124" s="3">
        <f>VLOOKUP($A124,TATN!$C:$E,3,0)</f>
        <v>34.380000000000003</v>
      </c>
      <c r="FN124" s="3" t="s">
        <v>47</v>
      </c>
      <c r="FQ124" s="3">
        <f>VLOOKUP($A124,TATNP!$C:$E,3,0)</f>
        <v>19</v>
      </c>
      <c r="FR124" s="3" t="s">
        <v>48</v>
      </c>
      <c r="FU124" s="3">
        <f>VLOOKUP($A124,TRNFP!$C:$E,3,0)</f>
        <v>23500</v>
      </c>
      <c r="FV124" s="3" t="s">
        <v>49</v>
      </c>
      <c r="FY124" s="3" t="e">
        <f>VLOOKUP($A124,URKA!$C:$E,3,0)</f>
        <v>#N/A</v>
      </c>
      <c r="FZ124" s="3" t="s">
        <v>50</v>
      </c>
      <c r="GC124" s="3" t="e">
        <f>VLOOKUP($A124,FEES!$C:$E,3,0)</f>
        <v>#N/A</v>
      </c>
      <c r="GD124" s="3" t="s">
        <v>51</v>
      </c>
      <c r="GG124" s="3" t="e">
        <f>VLOOKUP($A124,PHOR!$C:$E,3,0)</f>
        <v>#N/A</v>
      </c>
      <c r="GH124" s="3" t="s">
        <v>52</v>
      </c>
      <c r="GK124" s="3" t="e">
        <f>VLOOKUP($A124,GCHE!$C:$E,3,0)</f>
        <v>#N/A</v>
      </c>
      <c r="GL124" s="3" t="s">
        <v>53</v>
      </c>
      <c r="GO124" s="3" t="e">
        <f>VLOOKUP($A124,EONR!$C:$E,3,0)</f>
        <v>#N/A</v>
      </c>
    </row>
    <row r="125" spans="1:197" x14ac:dyDescent="0.45">
      <c r="A125" s="86">
        <v>38124</v>
      </c>
      <c r="B125" s="3" t="s">
        <v>5</v>
      </c>
      <c r="E125" s="3" t="e">
        <f>VLOOKUP($A125,POLY!$C:$E,3,0)</f>
        <v>#N/A</v>
      </c>
      <c r="F125" s="3" t="s">
        <v>6</v>
      </c>
      <c r="I125" s="3" t="e">
        <f>VLOOKUP($A125,YNDX!$C:$E,3,0)</f>
        <v>#N/A</v>
      </c>
      <c r="J125" s="3" t="s">
        <v>7</v>
      </c>
      <c r="M125" s="3" t="e">
        <f>VLOOKUP($A125,ALRS!$C:$E,3,0)</f>
        <v>#N/A</v>
      </c>
      <c r="N125" s="3" t="s">
        <v>8</v>
      </c>
      <c r="Q125" s="3" t="e">
        <f>VLOOKUP($A125,AKRN!$C:$E,3,0)</f>
        <v>#N/A</v>
      </c>
      <c r="R125" s="3" t="s">
        <v>9</v>
      </c>
      <c r="U125" s="3">
        <f>VLOOKUP($A125,AFLT!$C:$E,3,0)</f>
        <v>30</v>
      </c>
      <c r="V125" s="3" t="s">
        <v>10</v>
      </c>
      <c r="Y125" s="3" t="e">
        <f>VLOOKUP($A125,BSPB!$C:$E,3,0)</f>
        <v>#N/A</v>
      </c>
      <c r="Z125" s="3" t="s">
        <v>11</v>
      </c>
      <c r="AC125" s="3" t="e">
        <f>VLOOKUP($A125,BANE!$C:$E,3,0)</f>
        <v>#N/A</v>
      </c>
      <c r="AD125" s="3" t="s">
        <v>12</v>
      </c>
      <c r="AG125" s="3" t="e">
        <f>VLOOKUP($A125,BANEP!$C:$E,3,0)</f>
        <v>#N/A</v>
      </c>
      <c r="AH125" s="3" t="s">
        <v>13</v>
      </c>
      <c r="AK125" s="3" t="e">
        <f>VLOOKUP($A125,VTBR!$C:$E,3,0)</f>
        <v>#N/A</v>
      </c>
      <c r="AL125" s="3" t="s">
        <v>14</v>
      </c>
      <c r="AO125" s="3" t="e">
        <f>VLOOKUP($A125,VSMO!$C:$E,3,0)</f>
        <v>#N/A</v>
      </c>
      <c r="AP125" s="3" t="s">
        <v>15</v>
      </c>
      <c r="AS125" s="3" t="e">
        <f>VLOOKUP($A125,GAZP!$C:$E,3,0)</f>
        <v>#N/A</v>
      </c>
      <c r="AT125" s="3" t="s">
        <v>16</v>
      </c>
      <c r="AW125" s="3">
        <f>VLOOKUP($A125,GMKN!$C:$E,3,0)</f>
        <v>1815</v>
      </c>
      <c r="AX125" s="3" t="s">
        <v>17</v>
      </c>
      <c r="BA125" s="3" t="e">
        <f>VLOOKUP($A125,DIXY!$C:$E,3,0)</f>
        <v>#N/A</v>
      </c>
      <c r="BB125" s="3" t="s">
        <v>18</v>
      </c>
      <c r="BE125" s="3" t="e">
        <f>VLOOKUP($A125,IRAO!$C:$E,3,0)</f>
        <v>#N/A</v>
      </c>
      <c r="BF125" s="3" t="s">
        <v>19</v>
      </c>
      <c r="BI125" s="3" t="e">
        <f>VLOOKUP($A125,KMAZ!$C:$E,3,0)</f>
        <v>#N/A</v>
      </c>
      <c r="BJ125" s="3" t="s">
        <v>20</v>
      </c>
      <c r="BM125" s="3" t="e">
        <f>VLOOKUP($A125,LSRG!$C:$E,3,0)</f>
        <v>#N/A</v>
      </c>
      <c r="BN125" s="3" t="s">
        <v>21</v>
      </c>
      <c r="BQ125" s="3">
        <f>VLOOKUP($A125,LKOH!$C:$E,3,0)</f>
        <v>836.61</v>
      </c>
      <c r="BR125" s="3" t="s">
        <v>22</v>
      </c>
      <c r="BU125" s="3" t="e">
        <f>VLOOKUP($A125,MVID!$C:$E,3,0)</f>
        <v>#N/A</v>
      </c>
      <c r="BV125" s="3" t="s">
        <v>23</v>
      </c>
      <c r="BY125" s="3" t="e">
        <f>VLOOKUP($A125,MAGN!$C:$E,3,0)</f>
        <v>#N/A</v>
      </c>
      <c r="BZ125" s="3" t="s">
        <v>24</v>
      </c>
      <c r="CC125" s="3">
        <f>VLOOKUP($A125,MTSS!$C:$E,3,0)</f>
        <v>168</v>
      </c>
      <c r="CD125" s="3" t="s">
        <v>25</v>
      </c>
      <c r="CG125" s="3" t="e">
        <f>VLOOKUP($A125,MGNT!$C:$E,3,0)</f>
        <v>#N/A</v>
      </c>
      <c r="CH125" s="3" t="s">
        <v>26</v>
      </c>
      <c r="CK125" s="3" t="e">
        <f>VLOOKUP($A125,MFON!$C:$E,3,0)</f>
        <v>#N/A</v>
      </c>
      <c r="CL125" s="3" t="s">
        <v>27</v>
      </c>
      <c r="CO125" s="3" t="e">
        <f>VLOOKUP($A125,MOEX!$C:$E,3,0)</f>
        <v>#N/A</v>
      </c>
      <c r="CP125" s="3" t="s">
        <v>28</v>
      </c>
      <c r="CS125" s="3" t="e">
        <f>VLOOKUP($A125,MSTT!$C:$E,3,0)</f>
        <v>#N/A</v>
      </c>
      <c r="CT125" s="3" t="s">
        <v>29</v>
      </c>
      <c r="CW125" s="3" t="e">
        <f>VLOOKUP($A125,NLMK!$C:$E,3,0)</f>
        <v>#N/A</v>
      </c>
      <c r="CX125" s="3" t="s">
        <v>30</v>
      </c>
      <c r="DA125" s="3" t="e">
        <f>VLOOKUP($A125,NMTP!$C:$E,3,0)</f>
        <v>#N/A</v>
      </c>
      <c r="DB125" s="3" t="s">
        <v>31</v>
      </c>
      <c r="DE125" s="3" t="e">
        <f>VLOOKUP($A125,NVTK!$C:$E,3,0)</f>
        <v>#N/A</v>
      </c>
      <c r="DF125" s="3" t="s">
        <v>32</v>
      </c>
      <c r="DI125" s="3" t="e">
        <f>VLOOKUP($A125,PIKK!$C:$E,3,0)</f>
        <v>#N/A</v>
      </c>
      <c r="DJ125" s="3" t="s">
        <v>33</v>
      </c>
      <c r="DM125" s="3" t="e">
        <f>VLOOKUP($A125,ROSN!$C:$E,3,0)</f>
        <v>#N/A</v>
      </c>
      <c r="DN125" s="3" t="s">
        <v>34</v>
      </c>
      <c r="DQ125" s="3">
        <f>VLOOKUP($A125,RTKM!$C:$E,3,0)</f>
        <v>62.4</v>
      </c>
      <c r="DR125" s="3" t="s">
        <v>35</v>
      </c>
      <c r="DU125" s="3">
        <f>VLOOKUP($A125,RTKMP!$C:$E,3,0)</f>
        <v>43.99</v>
      </c>
      <c r="DV125" s="3" t="s">
        <v>36</v>
      </c>
      <c r="DY125" s="3" t="e">
        <f>VLOOKUP($A125,HYDR!$C:$E,3,0)</f>
        <v>#N/A</v>
      </c>
      <c r="DZ125" s="3" t="s">
        <v>37</v>
      </c>
      <c r="EC125" s="3" t="e">
        <f>VLOOKUP($A125,RUAL!$C:$E,3,0)</f>
        <v>#N/A</v>
      </c>
      <c r="ED125" s="3" t="s">
        <v>38</v>
      </c>
      <c r="EG125" s="3" t="e">
        <f>VLOOKUP($A125,SVAV!$C:$E,3,0)</f>
        <v>#N/A</v>
      </c>
      <c r="EH125" s="3" t="s">
        <v>39</v>
      </c>
      <c r="EK125" s="3">
        <f>VLOOKUP($A125,SBER!$C:$E,3,0)</f>
        <v>12300</v>
      </c>
      <c r="EL125" s="3" t="s">
        <v>40</v>
      </c>
      <c r="EO125" s="3">
        <f>VLOOKUP($A125,SBERP!$C:$E,3,0)</f>
        <v>148.34</v>
      </c>
      <c r="EP125" s="3" t="s">
        <v>41</v>
      </c>
      <c r="ES125" s="3" t="e">
        <f>VLOOKUP($A125,CHMF!$C:$E,3,0)</f>
        <v>#N/A</v>
      </c>
      <c r="ET125" s="3" t="s">
        <v>42</v>
      </c>
      <c r="EW125" s="3" t="e">
        <f>VLOOKUP($A125,AFKS!$C:$E,3,0)</f>
        <v>#N/A</v>
      </c>
      <c r="EX125" s="3" t="s">
        <v>43</v>
      </c>
      <c r="FA125" s="3">
        <f>VLOOKUP($A125,SNGS!$C:$E,3,0)</f>
        <v>19.899999999999999</v>
      </c>
      <c r="FB125" s="3" t="s">
        <v>44</v>
      </c>
      <c r="FE125" s="3">
        <f>VLOOKUP($A125,SNGSP!$C:$E,3,0)</f>
        <v>12.72</v>
      </c>
      <c r="FF125" s="3" t="s">
        <v>45</v>
      </c>
      <c r="FI125" s="3" t="e">
        <f>VLOOKUP($A125,TRMK!$C:$E,3,0)</f>
        <v>#N/A</v>
      </c>
      <c r="FJ125" s="3" t="s">
        <v>46</v>
      </c>
      <c r="FM125" s="3">
        <f>VLOOKUP($A125,TATN!$C:$E,3,0)</f>
        <v>37.75</v>
      </c>
      <c r="FN125" s="3" t="s">
        <v>47</v>
      </c>
      <c r="FQ125" s="3">
        <f>VLOOKUP($A125,TATNP!$C:$E,3,0)</f>
        <v>20.5</v>
      </c>
      <c r="FR125" s="3" t="s">
        <v>48</v>
      </c>
      <c r="FU125" s="3">
        <f>VLOOKUP($A125,TRNFP!$C:$E,3,0)</f>
        <v>25999</v>
      </c>
      <c r="FV125" s="3" t="s">
        <v>49</v>
      </c>
      <c r="FY125" s="3" t="e">
        <f>VLOOKUP($A125,URKA!$C:$E,3,0)</f>
        <v>#N/A</v>
      </c>
      <c r="FZ125" s="3" t="s">
        <v>50</v>
      </c>
      <c r="GC125" s="3" t="e">
        <f>VLOOKUP($A125,FEES!$C:$E,3,0)</f>
        <v>#N/A</v>
      </c>
      <c r="GD125" s="3" t="s">
        <v>51</v>
      </c>
      <c r="GG125" s="3" t="e">
        <f>VLOOKUP($A125,PHOR!$C:$E,3,0)</f>
        <v>#N/A</v>
      </c>
      <c r="GH125" s="3" t="s">
        <v>52</v>
      </c>
      <c r="GK125" s="3" t="e">
        <f>VLOOKUP($A125,GCHE!$C:$E,3,0)</f>
        <v>#N/A</v>
      </c>
      <c r="GL125" s="3" t="s">
        <v>53</v>
      </c>
      <c r="GO125" s="3" t="e">
        <f>VLOOKUP($A125,EONR!$C:$E,3,0)</f>
        <v>#N/A</v>
      </c>
    </row>
    <row r="126" spans="1:197" x14ac:dyDescent="0.45">
      <c r="A126" s="86">
        <v>38131</v>
      </c>
      <c r="B126" s="3" t="s">
        <v>5</v>
      </c>
      <c r="E126" s="3" t="e">
        <f>VLOOKUP($A126,POLY!$C:$E,3,0)</f>
        <v>#N/A</v>
      </c>
      <c r="F126" s="3" t="s">
        <v>6</v>
      </c>
      <c r="I126" s="3" t="e">
        <f>VLOOKUP($A126,YNDX!$C:$E,3,0)</f>
        <v>#N/A</v>
      </c>
      <c r="J126" s="3" t="s">
        <v>7</v>
      </c>
      <c r="M126" s="3" t="e">
        <f>VLOOKUP($A126,ALRS!$C:$E,3,0)</f>
        <v>#N/A</v>
      </c>
      <c r="N126" s="3" t="s">
        <v>8</v>
      </c>
      <c r="Q126" s="3" t="e">
        <f>VLOOKUP($A126,AKRN!$C:$E,3,0)</f>
        <v>#N/A</v>
      </c>
      <c r="R126" s="3" t="s">
        <v>9</v>
      </c>
      <c r="U126" s="3">
        <f>VLOOKUP($A126,AFLT!$C:$E,3,0)</f>
        <v>29.44</v>
      </c>
      <c r="V126" s="3" t="s">
        <v>10</v>
      </c>
      <c r="Y126" s="3" t="e">
        <f>VLOOKUP($A126,BSPB!$C:$E,3,0)</f>
        <v>#N/A</v>
      </c>
      <c r="Z126" s="3" t="s">
        <v>11</v>
      </c>
      <c r="AC126" s="3" t="e">
        <f>VLOOKUP($A126,BANE!$C:$E,3,0)</f>
        <v>#N/A</v>
      </c>
      <c r="AD126" s="3" t="s">
        <v>12</v>
      </c>
      <c r="AG126" s="3" t="e">
        <f>VLOOKUP($A126,BANEP!$C:$E,3,0)</f>
        <v>#N/A</v>
      </c>
      <c r="AH126" s="3" t="s">
        <v>13</v>
      </c>
      <c r="AK126" s="3" t="e">
        <f>VLOOKUP($A126,VTBR!$C:$E,3,0)</f>
        <v>#N/A</v>
      </c>
      <c r="AL126" s="3" t="s">
        <v>14</v>
      </c>
      <c r="AO126" s="3" t="e">
        <f>VLOOKUP($A126,VSMO!$C:$E,3,0)</f>
        <v>#N/A</v>
      </c>
      <c r="AP126" s="3" t="s">
        <v>15</v>
      </c>
      <c r="AS126" s="3" t="e">
        <f>VLOOKUP($A126,GAZP!$C:$E,3,0)</f>
        <v>#N/A</v>
      </c>
      <c r="AT126" s="3" t="s">
        <v>16</v>
      </c>
      <c r="AW126" s="3">
        <f>VLOOKUP($A126,GMKN!$C:$E,3,0)</f>
        <v>1606.95</v>
      </c>
      <c r="AX126" s="3" t="s">
        <v>17</v>
      </c>
      <c r="BA126" s="3" t="e">
        <f>VLOOKUP($A126,DIXY!$C:$E,3,0)</f>
        <v>#N/A</v>
      </c>
      <c r="BB126" s="3" t="s">
        <v>18</v>
      </c>
      <c r="BE126" s="3" t="e">
        <f>VLOOKUP($A126,IRAO!$C:$E,3,0)</f>
        <v>#N/A</v>
      </c>
      <c r="BF126" s="3" t="s">
        <v>19</v>
      </c>
      <c r="BI126" s="3" t="e">
        <f>VLOOKUP($A126,KMAZ!$C:$E,3,0)</f>
        <v>#N/A</v>
      </c>
      <c r="BJ126" s="3" t="s">
        <v>20</v>
      </c>
      <c r="BM126" s="3" t="e">
        <f>VLOOKUP($A126,LSRG!$C:$E,3,0)</f>
        <v>#N/A</v>
      </c>
      <c r="BN126" s="3" t="s">
        <v>21</v>
      </c>
      <c r="BQ126" s="3">
        <f>VLOOKUP($A126,LKOH!$C:$E,3,0)</f>
        <v>797</v>
      </c>
      <c r="BR126" s="3" t="s">
        <v>22</v>
      </c>
      <c r="BU126" s="3" t="e">
        <f>VLOOKUP($A126,MVID!$C:$E,3,0)</f>
        <v>#N/A</v>
      </c>
      <c r="BV126" s="3" t="s">
        <v>23</v>
      </c>
      <c r="BY126" s="3" t="e">
        <f>VLOOKUP($A126,MAGN!$C:$E,3,0)</f>
        <v>#N/A</v>
      </c>
      <c r="BZ126" s="3" t="s">
        <v>24</v>
      </c>
      <c r="CC126" s="3">
        <f>VLOOKUP($A126,MTSS!$C:$E,3,0)</f>
        <v>169</v>
      </c>
      <c r="CD126" s="3" t="s">
        <v>25</v>
      </c>
      <c r="CG126" s="3" t="e">
        <f>VLOOKUP($A126,MGNT!$C:$E,3,0)</f>
        <v>#N/A</v>
      </c>
      <c r="CH126" s="3" t="s">
        <v>26</v>
      </c>
      <c r="CK126" s="3" t="e">
        <f>VLOOKUP($A126,MFON!$C:$E,3,0)</f>
        <v>#N/A</v>
      </c>
      <c r="CL126" s="3" t="s">
        <v>27</v>
      </c>
      <c r="CO126" s="3" t="e">
        <f>VLOOKUP($A126,MOEX!$C:$E,3,0)</f>
        <v>#N/A</v>
      </c>
      <c r="CP126" s="3" t="s">
        <v>28</v>
      </c>
      <c r="CS126" s="3" t="e">
        <f>VLOOKUP($A126,MSTT!$C:$E,3,0)</f>
        <v>#N/A</v>
      </c>
      <c r="CT126" s="3" t="s">
        <v>29</v>
      </c>
      <c r="CW126" s="3" t="e">
        <f>VLOOKUP($A126,NLMK!$C:$E,3,0)</f>
        <v>#N/A</v>
      </c>
      <c r="CX126" s="3" t="s">
        <v>30</v>
      </c>
      <c r="DA126" s="3" t="e">
        <f>VLOOKUP($A126,NMTP!$C:$E,3,0)</f>
        <v>#N/A</v>
      </c>
      <c r="DB126" s="3" t="s">
        <v>31</v>
      </c>
      <c r="DE126" s="3" t="e">
        <f>VLOOKUP($A126,NVTK!$C:$E,3,0)</f>
        <v>#N/A</v>
      </c>
      <c r="DF126" s="3" t="s">
        <v>32</v>
      </c>
      <c r="DI126" s="3" t="e">
        <f>VLOOKUP($A126,PIKK!$C:$E,3,0)</f>
        <v>#N/A</v>
      </c>
      <c r="DJ126" s="3" t="s">
        <v>33</v>
      </c>
      <c r="DM126" s="3" t="e">
        <f>VLOOKUP($A126,ROSN!$C:$E,3,0)</f>
        <v>#N/A</v>
      </c>
      <c r="DN126" s="3" t="s">
        <v>34</v>
      </c>
      <c r="DQ126" s="3">
        <f>VLOOKUP($A126,RTKM!$C:$E,3,0)</f>
        <v>59.05</v>
      </c>
      <c r="DR126" s="3" t="s">
        <v>35</v>
      </c>
      <c r="DU126" s="3">
        <f>VLOOKUP($A126,RTKMP!$C:$E,3,0)</f>
        <v>42.3</v>
      </c>
      <c r="DV126" s="3" t="s">
        <v>36</v>
      </c>
      <c r="DY126" s="3" t="e">
        <f>VLOOKUP($A126,HYDR!$C:$E,3,0)</f>
        <v>#N/A</v>
      </c>
      <c r="DZ126" s="3" t="s">
        <v>37</v>
      </c>
      <c r="EC126" s="3" t="e">
        <f>VLOOKUP($A126,RUAL!$C:$E,3,0)</f>
        <v>#N/A</v>
      </c>
      <c r="ED126" s="3" t="s">
        <v>38</v>
      </c>
      <c r="EG126" s="3" t="e">
        <f>VLOOKUP($A126,SVAV!$C:$E,3,0)</f>
        <v>#N/A</v>
      </c>
      <c r="EH126" s="3" t="s">
        <v>39</v>
      </c>
      <c r="EK126" s="3">
        <f>VLOOKUP($A126,SBER!$C:$E,3,0)</f>
        <v>11557</v>
      </c>
      <c r="EL126" s="3" t="s">
        <v>40</v>
      </c>
      <c r="EO126" s="3">
        <f>VLOOKUP($A126,SBERP!$C:$E,3,0)</f>
        <v>140.1</v>
      </c>
      <c r="EP126" s="3" t="s">
        <v>41</v>
      </c>
      <c r="ES126" s="3" t="e">
        <f>VLOOKUP($A126,CHMF!$C:$E,3,0)</f>
        <v>#N/A</v>
      </c>
      <c r="ET126" s="3" t="s">
        <v>42</v>
      </c>
      <c r="EW126" s="3" t="e">
        <f>VLOOKUP($A126,AFKS!$C:$E,3,0)</f>
        <v>#N/A</v>
      </c>
      <c r="EX126" s="3" t="s">
        <v>43</v>
      </c>
      <c r="FA126" s="3">
        <f>VLOOKUP($A126,SNGS!$C:$E,3,0)</f>
        <v>18.350000000000001</v>
      </c>
      <c r="FB126" s="3" t="s">
        <v>44</v>
      </c>
      <c r="FE126" s="3">
        <f>VLOOKUP($A126,SNGSP!$C:$E,3,0)</f>
        <v>12.21</v>
      </c>
      <c r="FF126" s="3" t="s">
        <v>45</v>
      </c>
      <c r="FI126" s="3" t="e">
        <f>VLOOKUP($A126,TRMK!$C:$E,3,0)</f>
        <v>#N/A</v>
      </c>
      <c r="FJ126" s="3" t="s">
        <v>46</v>
      </c>
      <c r="FM126" s="3">
        <f>VLOOKUP($A126,TATN!$C:$E,3,0)</f>
        <v>37.000999999999998</v>
      </c>
      <c r="FN126" s="3" t="s">
        <v>47</v>
      </c>
      <c r="FQ126" s="3">
        <f>VLOOKUP($A126,TATNP!$C:$E,3,0)</f>
        <v>19.350000000000001</v>
      </c>
      <c r="FR126" s="3" t="s">
        <v>48</v>
      </c>
      <c r="FU126" s="3">
        <f>VLOOKUP($A126,TRNFP!$C:$E,3,0)</f>
        <v>24500</v>
      </c>
      <c r="FV126" s="3" t="s">
        <v>49</v>
      </c>
      <c r="FY126" s="3" t="e">
        <f>VLOOKUP($A126,URKA!$C:$E,3,0)</f>
        <v>#N/A</v>
      </c>
      <c r="FZ126" s="3" t="s">
        <v>50</v>
      </c>
      <c r="GC126" s="3" t="e">
        <f>VLOOKUP($A126,FEES!$C:$E,3,0)</f>
        <v>#N/A</v>
      </c>
      <c r="GD126" s="3" t="s">
        <v>51</v>
      </c>
      <c r="GG126" s="3" t="e">
        <f>VLOOKUP($A126,PHOR!$C:$E,3,0)</f>
        <v>#N/A</v>
      </c>
      <c r="GH126" s="3" t="s">
        <v>52</v>
      </c>
      <c r="GK126" s="3" t="e">
        <f>VLOOKUP($A126,GCHE!$C:$E,3,0)</f>
        <v>#N/A</v>
      </c>
      <c r="GL126" s="3" t="s">
        <v>53</v>
      </c>
      <c r="GO126" s="3" t="e">
        <f>VLOOKUP($A126,EONR!$C:$E,3,0)</f>
        <v>#N/A</v>
      </c>
    </row>
    <row r="127" spans="1:197" x14ac:dyDescent="0.45">
      <c r="A127" s="86">
        <v>38138</v>
      </c>
      <c r="B127" s="3" t="s">
        <v>5</v>
      </c>
      <c r="E127" s="3" t="e">
        <f>VLOOKUP($A127,POLY!$C:$E,3,0)</f>
        <v>#N/A</v>
      </c>
      <c r="F127" s="3" t="s">
        <v>6</v>
      </c>
      <c r="I127" s="3" t="e">
        <f>VLOOKUP($A127,YNDX!$C:$E,3,0)</f>
        <v>#N/A</v>
      </c>
      <c r="J127" s="3" t="s">
        <v>7</v>
      </c>
      <c r="M127" s="3" t="e">
        <f>VLOOKUP($A127,ALRS!$C:$E,3,0)</f>
        <v>#N/A</v>
      </c>
      <c r="N127" s="3" t="s">
        <v>8</v>
      </c>
      <c r="Q127" s="3" t="e">
        <f>VLOOKUP($A127,AKRN!$C:$E,3,0)</f>
        <v>#N/A</v>
      </c>
      <c r="R127" s="3" t="s">
        <v>9</v>
      </c>
      <c r="U127" s="3">
        <f>VLOOKUP($A127,AFLT!$C:$E,3,0)</f>
        <v>29.55</v>
      </c>
      <c r="V127" s="3" t="s">
        <v>10</v>
      </c>
      <c r="Y127" s="3" t="e">
        <f>VLOOKUP($A127,BSPB!$C:$E,3,0)</f>
        <v>#N/A</v>
      </c>
      <c r="Z127" s="3" t="s">
        <v>11</v>
      </c>
      <c r="AC127" s="3" t="e">
        <f>VLOOKUP($A127,BANE!$C:$E,3,0)</f>
        <v>#N/A</v>
      </c>
      <c r="AD127" s="3" t="s">
        <v>12</v>
      </c>
      <c r="AG127" s="3" t="e">
        <f>VLOOKUP($A127,BANEP!$C:$E,3,0)</f>
        <v>#N/A</v>
      </c>
      <c r="AH127" s="3" t="s">
        <v>13</v>
      </c>
      <c r="AK127" s="3" t="e">
        <f>VLOOKUP($A127,VTBR!$C:$E,3,0)</f>
        <v>#N/A</v>
      </c>
      <c r="AL127" s="3" t="s">
        <v>14</v>
      </c>
      <c r="AO127" s="3" t="e">
        <f>VLOOKUP($A127,VSMO!$C:$E,3,0)</f>
        <v>#N/A</v>
      </c>
      <c r="AP127" s="3" t="s">
        <v>15</v>
      </c>
      <c r="AS127" s="3" t="e">
        <f>VLOOKUP($A127,GAZP!$C:$E,3,0)</f>
        <v>#N/A</v>
      </c>
      <c r="AT127" s="3" t="s">
        <v>16</v>
      </c>
      <c r="AW127" s="3">
        <f>VLOOKUP($A127,GMKN!$C:$E,3,0)</f>
        <v>1400</v>
      </c>
      <c r="AX127" s="3" t="s">
        <v>17</v>
      </c>
      <c r="BA127" s="3" t="e">
        <f>VLOOKUP($A127,DIXY!$C:$E,3,0)</f>
        <v>#N/A</v>
      </c>
      <c r="BB127" s="3" t="s">
        <v>18</v>
      </c>
      <c r="BE127" s="3" t="e">
        <f>VLOOKUP($A127,IRAO!$C:$E,3,0)</f>
        <v>#N/A</v>
      </c>
      <c r="BF127" s="3" t="s">
        <v>19</v>
      </c>
      <c r="BI127" s="3" t="e">
        <f>VLOOKUP($A127,KMAZ!$C:$E,3,0)</f>
        <v>#N/A</v>
      </c>
      <c r="BJ127" s="3" t="s">
        <v>20</v>
      </c>
      <c r="BM127" s="3" t="e">
        <f>VLOOKUP($A127,LSRG!$C:$E,3,0)</f>
        <v>#N/A</v>
      </c>
      <c r="BN127" s="3" t="s">
        <v>21</v>
      </c>
      <c r="BQ127" s="3">
        <f>VLOOKUP($A127,LKOH!$C:$E,3,0)</f>
        <v>785.3</v>
      </c>
      <c r="BR127" s="3" t="s">
        <v>22</v>
      </c>
      <c r="BU127" s="3" t="e">
        <f>VLOOKUP($A127,MVID!$C:$E,3,0)</f>
        <v>#N/A</v>
      </c>
      <c r="BV127" s="3" t="s">
        <v>23</v>
      </c>
      <c r="BY127" s="3" t="e">
        <f>VLOOKUP($A127,MAGN!$C:$E,3,0)</f>
        <v>#N/A</v>
      </c>
      <c r="BZ127" s="3" t="s">
        <v>24</v>
      </c>
      <c r="CC127" s="3">
        <f>VLOOKUP($A127,MTSS!$C:$E,3,0)</f>
        <v>168</v>
      </c>
      <c r="CD127" s="3" t="s">
        <v>25</v>
      </c>
      <c r="CG127" s="3" t="e">
        <f>VLOOKUP($A127,MGNT!$C:$E,3,0)</f>
        <v>#N/A</v>
      </c>
      <c r="CH127" s="3" t="s">
        <v>26</v>
      </c>
      <c r="CK127" s="3" t="e">
        <f>VLOOKUP($A127,MFON!$C:$E,3,0)</f>
        <v>#N/A</v>
      </c>
      <c r="CL127" s="3" t="s">
        <v>27</v>
      </c>
      <c r="CO127" s="3" t="e">
        <f>VLOOKUP($A127,MOEX!$C:$E,3,0)</f>
        <v>#N/A</v>
      </c>
      <c r="CP127" s="3" t="s">
        <v>28</v>
      </c>
      <c r="CS127" s="3" t="e">
        <f>VLOOKUP($A127,MSTT!$C:$E,3,0)</f>
        <v>#N/A</v>
      </c>
      <c r="CT127" s="3" t="s">
        <v>29</v>
      </c>
      <c r="CW127" s="3" t="e">
        <f>VLOOKUP($A127,NLMK!$C:$E,3,0)</f>
        <v>#N/A</v>
      </c>
      <c r="CX127" s="3" t="s">
        <v>30</v>
      </c>
      <c r="DA127" s="3" t="e">
        <f>VLOOKUP($A127,NMTP!$C:$E,3,0)</f>
        <v>#N/A</v>
      </c>
      <c r="DB127" s="3" t="s">
        <v>31</v>
      </c>
      <c r="DE127" s="3" t="e">
        <f>VLOOKUP($A127,NVTK!$C:$E,3,0)</f>
        <v>#N/A</v>
      </c>
      <c r="DF127" s="3" t="s">
        <v>32</v>
      </c>
      <c r="DI127" s="3" t="e">
        <f>VLOOKUP($A127,PIKK!$C:$E,3,0)</f>
        <v>#N/A</v>
      </c>
      <c r="DJ127" s="3" t="s">
        <v>33</v>
      </c>
      <c r="DM127" s="3" t="e">
        <f>VLOOKUP($A127,ROSN!$C:$E,3,0)</f>
        <v>#N/A</v>
      </c>
      <c r="DN127" s="3" t="s">
        <v>34</v>
      </c>
      <c r="DQ127" s="3">
        <f>VLOOKUP($A127,RTKM!$C:$E,3,0)</f>
        <v>61.06</v>
      </c>
      <c r="DR127" s="3" t="s">
        <v>35</v>
      </c>
      <c r="DU127" s="3">
        <f>VLOOKUP($A127,RTKMP!$C:$E,3,0)</f>
        <v>41.1</v>
      </c>
      <c r="DV127" s="3" t="s">
        <v>36</v>
      </c>
      <c r="DY127" s="3" t="e">
        <f>VLOOKUP($A127,HYDR!$C:$E,3,0)</f>
        <v>#N/A</v>
      </c>
      <c r="DZ127" s="3" t="s">
        <v>37</v>
      </c>
      <c r="EC127" s="3" t="e">
        <f>VLOOKUP($A127,RUAL!$C:$E,3,0)</f>
        <v>#N/A</v>
      </c>
      <c r="ED127" s="3" t="s">
        <v>38</v>
      </c>
      <c r="EG127" s="3" t="e">
        <f>VLOOKUP($A127,SVAV!$C:$E,3,0)</f>
        <v>#N/A</v>
      </c>
      <c r="EH127" s="3" t="s">
        <v>39</v>
      </c>
      <c r="EK127" s="3">
        <f>VLOOKUP($A127,SBER!$C:$E,3,0)</f>
        <v>11610</v>
      </c>
      <c r="EL127" s="3" t="s">
        <v>40</v>
      </c>
      <c r="EO127" s="3">
        <f>VLOOKUP($A127,SBERP!$C:$E,3,0)</f>
        <v>141.69999999999999</v>
      </c>
      <c r="EP127" s="3" t="s">
        <v>41</v>
      </c>
      <c r="ES127" s="3" t="e">
        <f>VLOOKUP($A127,CHMF!$C:$E,3,0)</f>
        <v>#N/A</v>
      </c>
      <c r="ET127" s="3" t="s">
        <v>42</v>
      </c>
      <c r="EW127" s="3" t="e">
        <f>VLOOKUP($A127,AFKS!$C:$E,3,0)</f>
        <v>#N/A</v>
      </c>
      <c r="EX127" s="3" t="s">
        <v>43</v>
      </c>
      <c r="FA127" s="3">
        <f>VLOOKUP($A127,SNGS!$C:$E,3,0)</f>
        <v>18.2</v>
      </c>
      <c r="FB127" s="3" t="s">
        <v>44</v>
      </c>
      <c r="FE127" s="3">
        <f>VLOOKUP($A127,SNGSP!$C:$E,3,0)</f>
        <v>11.54</v>
      </c>
      <c r="FF127" s="3" t="s">
        <v>45</v>
      </c>
      <c r="FI127" s="3" t="e">
        <f>VLOOKUP($A127,TRMK!$C:$E,3,0)</f>
        <v>#N/A</v>
      </c>
      <c r="FJ127" s="3" t="s">
        <v>46</v>
      </c>
      <c r="FM127" s="3">
        <f>VLOOKUP($A127,TATN!$C:$E,3,0)</f>
        <v>37.344999999999999</v>
      </c>
      <c r="FN127" s="3" t="s">
        <v>47</v>
      </c>
      <c r="FQ127" s="3">
        <f>VLOOKUP($A127,TATNP!$C:$E,3,0)</f>
        <v>19.116</v>
      </c>
      <c r="FR127" s="3" t="s">
        <v>48</v>
      </c>
      <c r="FU127" s="3">
        <f>VLOOKUP($A127,TRNFP!$C:$E,3,0)</f>
        <v>23800</v>
      </c>
      <c r="FV127" s="3" t="s">
        <v>49</v>
      </c>
      <c r="FY127" s="3" t="e">
        <f>VLOOKUP($A127,URKA!$C:$E,3,0)</f>
        <v>#N/A</v>
      </c>
      <c r="FZ127" s="3" t="s">
        <v>50</v>
      </c>
      <c r="GC127" s="3" t="e">
        <f>VLOOKUP($A127,FEES!$C:$E,3,0)</f>
        <v>#N/A</v>
      </c>
      <c r="GD127" s="3" t="s">
        <v>51</v>
      </c>
      <c r="GG127" s="3" t="e">
        <f>VLOOKUP($A127,PHOR!$C:$E,3,0)</f>
        <v>#N/A</v>
      </c>
      <c r="GH127" s="3" t="s">
        <v>52</v>
      </c>
      <c r="GK127" s="3" t="e">
        <f>VLOOKUP($A127,GCHE!$C:$E,3,0)</f>
        <v>#N/A</v>
      </c>
      <c r="GL127" s="3" t="s">
        <v>53</v>
      </c>
      <c r="GO127" s="3" t="e">
        <f>VLOOKUP($A127,EONR!$C:$E,3,0)</f>
        <v>#N/A</v>
      </c>
    </row>
    <row r="128" spans="1:197" x14ac:dyDescent="0.45">
      <c r="A128" s="86">
        <v>38145</v>
      </c>
      <c r="B128" s="3" t="s">
        <v>5</v>
      </c>
      <c r="E128" s="3" t="e">
        <f>VLOOKUP($A128,POLY!$C:$E,3,0)</f>
        <v>#N/A</v>
      </c>
      <c r="F128" s="3" t="s">
        <v>6</v>
      </c>
      <c r="I128" s="3" t="e">
        <f>VLOOKUP($A128,YNDX!$C:$E,3,0)</f>
        <v>#N/A</v>
      </c>
      <c r="J128" s="3" t="s">
        <v>7</v>
      </c>
      <c r="M128" s="3" t="e">
        <f>VLOOKUP($A128,ALRS!$C:$E,3,0)</f>
        <v>#N/A</v>
      </c>
      <c r="N128" s="3" t="s">
        <v>8</v>
      </c>
      <c r="Q128" s="3" t="e">
        <f>VLOOKUP($A128,AKRN!$C:$E,3,0)</f>
        <v>#N/A</v>
      </c>
      <c r="R128" s="3" t="s">
        <v>9</v>
      </c>
      <c r="U128" s="3">
        <f>VLOOKUP($A128,AFLT!$C:$E,3,0)</f>
        <v>29.77</v>
      </c>
      <c r="V128" s="3" t="s">
        <v>10</v>
      </c>
      <c r="Y128" s="3" t="e">
        <f>VLOOKUP($A128,BSPB!$C:$E,3,0)</f>
        <v>#N/A</v>
      </c>
      <c r="Z128" s="3" t="s">
        <v>11</v>
      </c>
      <c r="AC128" s="3" t="e">
        <f>VLOOKUP($A128,BANE!$C:$E,3,0)</f>
        <v>#N/A</v>
      </c>
      <c r="AD128" s="3" t="s">
        <v>12</v>
      </c>
      <c r="AG128" s="3" t="e">
        <f>VLOOKUP($A128,BANEP!$C:$E,3,0)</f>
        <v>#N/A</v>
      </c>
      <c r="AH128" s="3" t="s">
        <v>13</v>
      </c>
      <c r="AK128" s="3" t="e">
        <f>VLOOKUP($A128,VTBR!$C:$E,3,0)</f>
        <v>#N/A</v>
      </c>
      <c r="AL128" s="3" t="s">
        <v>14</v>
      </c>
      <c r="AO128" s="3" t="e">
        <f>VLOOKUP($A128,VSMO!$C:$E,3,0)</f>
        <v>#N/A</v>
      </c>
      <c r="AP128" s="3" t="s">
        <v>15</v>
      </c>
      <c r="AS128" s="3" t="e">
        <f>VLOOKUP($A128,GAZP!$C:$E,3,0)</f>
        <v>#N/A</v>
      </c>
      <c r="AT128" s="3" t="s">
        <v>16</v>
      </c>
      <c r="AW128" s="3">
        <f>VLOOKUP($A128,GMKN!$C:$E,3,0)</f>
        <v>1581.5</v>
      </c>
      <c r="AX128" s="3" t="s">
        <v>17</v>
      </c>
      <c r="BA128" s="3" t="e">
        <f>VLOOKUP($A128,DIXY!$C:$E,3,0)</f>
        <v>#N/A</v>
      </c>
      <c r="BB128" s="3" t="s">
        <v>18</v>
      </c>
      <c r="BE128" s="3" t="e">
        <f>VLOOKUP($A128,IRAO!$C:$E,3,0)</f>
        <v>#N/A</v>
      </c>
      <c r="BF128" s="3" t="s">
        <v>19</v>
      </c>
      <c r="BI128" s="3" t="e">
        <f>VLOOKUP($A128,KMAZ!$C:$E,3,0)</f>
        <v>#N/A</v>
      </c>
      <c r="BJ128" s="3" t="s">
        <v>20</v>
      </c>
      <c r="BM128" s="3" t="e">
        <f>VLOOKUP($A128,LSRG!$C:$E,3,0)</f>
        <v>#N/A</v>
      </c>
      <c r="BN128" s="3" t="s">
        <v>21</v>
      </c>
      <c r="BQ128" s="3">
        <f>VLOOKUP($A128,LKOH!$C:$E,3,0)</f>
        <v>766</v>
      </c>
      <c r="BR128" s="3" t="s">
        <v>22</v>
      </c>
      <c r="BU128" s="3" t="e">
        <f>VLOOKUP($A128,MVID!$C:$E,3,0)</f>
        <v>#N/A</v>
      </c>
      <c r="BV128" s="3" t="s">
        <v>23</v>
      </c>
      <c r="BY128" s="3" t="e">
        <f>VLOOKUP($A128,MAGN!$C:$E,3,0)</f>
        <v>#N/A</v>
      </c>
      <c r="BZ128" s="3" t="s">
        <v>24</v>
      </c>
      <c r="CC128" s="3">
        <f>VLOOKUP($A128,MTSS!$C:$E,3,0)</f>
        <v>168.5</v>
      </c>
      <c r="CD128" s="3" t="s">
        <v>25</v>
      </c>
      <c r="CG128" s="3" t="e">
        <f>VLOOKUP($A128,MGNT!$C:$E,3,0)</f>
        <v>#N/A</v>
      </c>
      <c r="CH128" s="3" t="s">
        <v>26</v>
      </c>
      <c r="CK128" s="3" t="e">
        <f>VLOOKUP($A128,MFON!$C:$E,3,0)</f>
        <v>#N/A</v>
      </c>
      <c r="CL128" s="3" t="s">
        <v>27</v>
      </c>
      <c r="CO128" s="3" t="e">
        <f>VLOOKUP($A128,MOEX!$C:$E,3,0)</f>
        <v>#N/A</v>
      </c>
      <c r="CP128" s="3" t="s">
        <v>28</v>
      </c>
      <c r="CS128" s="3" t="e">
        <f>VLOOKUP($A128,MSTT!$C:$E,3,0)</f>
        <v>#N/A</v>
      </c>
      <c r="CT128" s="3" t="s">
        <v>29</v>
      </c>
      <c r="CW128" s="3" t="e">
        <f>VLOOKUP($A128,NLMK!$C:$E,3,0)</f>
        <v>#N/A</v>
      </c>
      <c r="CX128" s="3" t="s">
        <v>30</v>
      </c>
      <c r="DA128" s="3" t="e">
        <f>VLOOKUP($A128,NMTP!$C:$E,3,0)</f>
        <v>#N/A</v>
      </c>
      <c r="DB128" s="3" t="s">
        <v>31</v>
      </c>
      <c r="DE128" s="3" t="e">
        <f>VLOOKUP($A128,NVTK!$C:$E,3,0)</f>
        <v>#N/A</v>
      </c>
      <c r="DF128" s="3" t="s">
        <v>32</v>
      </c>
      <c r="DI128" s="3" t="e">
        <f>VLOOKUP($A128,PIKK!$C:$E,3,0)</f>
        <v>#N/A</v>
      </c>
      <c r="DJ128" s="3" t="s">
        <v>33</v>
      </c>
      <c r="DM128" s="3" t="e">
        <f>VLOOKUP($A128,ROSN!$C:$E,3,0)</f>
        <v>#N/A</v>
      </c>
      <c r="DN128" s="3" t="s">
        <v>34</v>
      </c>
      <c r="DQ128" s="3">
        <f>VLOOKUP($A128,RTKM!$C:$E,3,0)</f>
        <v>60.5</v>
      </c>
      <c r="DR128" s="3" t="s">
        <v>35</v>
      </c>
      <c r="DU128" s="3">
        <f>VLOOKUP($A128,RTKMP!$C:$E,3,0)</f>
        <v>42.31</v>
      </c>
      <c r="DV128" s="3" t="s">
        <v>36</v>
      </c>
      <c r="DY128" s="3" t="e">
        <f>VLOOKUP($A128,HYDR!$C:$E,3,0)</f>
        <v>#N/A</v>
      </c>
      <c r="DZ128" s="3" t="s">
        <v>37</v>
      </c>
      <c r="EC128" s="3" t="e">
        <f>VLOOKUP($A128,RUAL!$C:$E,3,0)</f>
        <v>#N/A</v>
      </c>
      <c r="ED128" s="3" t="s">
        <v>38</v>
      </c>
      <c r="EG128" s="3" t="e">
        <f>VLOOKUP($A128,SVAV!$C:$E,3,0)</f>
        <v>#N/A</v>
      </c>
      <c r="EH128" s="3" t="s">
        <v>39</v>
      </c>
      <c r="EK128" s="3">
        <f>VLOOKUP($A128,SBER!$C:$E,3,0)</f>
        <v>11399.97</v>
      </c>
      <c r="EL128" s="3" t="s">
        <v>40</v>
      </c>
      <c r="EO128" s="3">
        <f>VLOOKUP($A128,SBERP!$C:$E,3,0)</f>
        <v>139.1</v>
      </c>
      <c r="EP128" s="3" t="s">
        <v>41</v>
      </c>
      <c r="ES128" s="3" t="e">
        <f>VLOOKUP($A128,CHMF!$C:$E,3,0)</f>
        <v>#N/A</v>
      </c>
      <c r="ET128" s="3" t="s">
        <v>42</v>
      </c>
      <c r="EW128" s="3" t="e">
        <f>VLOOKUP($A128,AFKS!$C:$E,3,0)</f>
        <v>#N/A</v>
      </c>
      <c r="EX128" s="3" t="s">
        <v>43</v>
      </c>
      <c r="FA128" s="3">
        <f>VLOOKUP($A128,SNGS!$C:$E,3,0)</f>
        <v>18.25</v>
      </c>
      <c r="FB128" s="3" t="s">
        <v>44</v>
      </c>
      <c r="FE128" s="3">
        <f>VLOOKUP($A128,SNGSP!$C:$E,3,0)</f>
        <v>11.707000000000001</v>
      </c>
      <c r="FF128" s="3" t="s">
        <v>45</v>
      </c>
      <c r="FI128" s="3" t="e">
        <f>VLOOKUP($A128,TRMK!$C:$E,3,0)</f>
        <v>#N/A</v>
      </c>
      <c r="FJ128" s="3" t="s">
        <v>46</v>
      </c>
      <c r="FM128" s="3">
        <f>VLOOKUP($A128,TATN!$C:$E,3,0)</f>
        <v>36.549999999999997</v>
      </c>
      <c r="FN128" s="3" t="s">
        <v>47</v>
      </c>
      <c r="FQ128" s="3">
        <f>VLOOKUP($A128,TATNP!$C:$E,3,0)</f>
        <v>18.501999999999999</v>
      </c>
      <c r="FR128" s="3" t="s">
        <v>48</v>
      </c>
      <c r="FU128" s="3">
        <f>VLOOKUP($A128,TRNFP!$C:$E,3,0)</f>
        <v>23700</v>
      </c>
      <c r="FV128" s="3" t="s">
        <v>49</v>
      </c>
      <c r="FY128" s="3" t="e">
        <f>VLOOKUP($A128,URKA!$C:$E,3,0)</f>
        <v>#N/A</v>
      </c>
      <c r="FZ128" s="3" t="s">
        <v>50</v>
      </c>
      <c r="GC128" s="3" t="e">
        <f>VLOOKUP($A128,FEES!$C:$E,3,0)</f>
        <v>#N/A</v>
      </c>
      <c r="GD128" s="3" t="s">
        <v>51</v>
      </c>
      <c r="GG128" s="3" t="e">
        <f>VLOOKUP($A128,PHOR!$C:$E,3,0)</f>
        <v>#N/A</v>
      </c>
      <c r="GH128" s="3" t="s">
        <v>52</v>
      </c>
      <c r="GK128" s="3" t="e">
        <f>VLOOKUP($A128,GCHE!$C:$E,3,0)</f>
        <v>#N/A</v>
      </c>
      <c r="GL128" s="3" t="s">
        <v>53</v>
      </c>
      <c r="GO128" s="3" t="e">
        <f>VLOOKUP($A128,EONR!$C:$E,3,0)</f>
        <v>#N/A</v>
      </c>
    </row>
    <row r="129" spans="1:197" x14ac:dyDescent="0.45">
      <c r="A129" s="86">
        <v>38152</v>
      </c>
      <c r="B129" s="3" t="s">
        <v>5</v>
      </c>
      <c r="E129" s="3" t="e">
        <f>VLOOKUP($A129,POLY!$C:$E,3,0)</f>
        <v>#N/A</v>
      </c>
      <c r="F129" s="3" t="s">
        <v>6</v>
      </c>
      <c r="I129" s="3" t="e">
        <f>VLOOKUP($A129,YNDX!$C:$E,3,0)</f>
        <v>#N/A</v>
      </c>
      <c r="J129" s="3" t="s">
        <v>7</v>
      </c>
      <c r="M129" s="3" t="e">
        <f>VLOOKUP($A129,ALRS!$C:$E,3,0)</f>
        <v>#N/A</v>
      </c>
      <c r="N129" s="3" t="s">
        <v>8</v>
      </c>
      <c r="Q129" s="3" t="e">
        <f>VLOOKUP($A129,AKRN!$C:$E,3,0)</f>
        <v>#N/A</v>
      </c>
      <c r="R129" s="3" t="s">
        <v>9</v>
      </c>
      <c r="U129" s="3">
        <f>VLOOKUP($A129,AFLT!$C:$E,3,0)</f>
        <v>29.6</v>
      </c>
      <c r="V129" s="3" t="s">
        <v>10</v>
      </c>
      <c r="Y129" s="3" t="e">
        <f>VLOOKUP($A129,BSPB!$C:$E,3,0)</f>
        <v>#N/A</v>
      </c>
      <c r="Z129" s="3" t="s">
        <v>11</v>
      </c>
      <c r="AC129" s="3" t="e">
        <f>VLOOKUP($A129,BANE!$C:$E,3,0)</f>
        <v>#N/A</v>
      </c>
      <c r="AD129" s="3" t="s">
        <v>12</v>
      </c>
      <c r="AG129" s="3" t="e">
        <f>VLOOKUP($A129,BANEP!$C:$E,3,0)</f>
        <v>#N/A</v>
      </c>
      <c r="AH129" s="3" t="s">
        <v>13</v>
      </c>
      <c r="AK129" s="3" t="e">
        <f>VLOOKUP($A129,VTBR!$C:$E,3,0)</f>
        <v>#N/A</v>
      </c>
      <c r="AL129" s="3" t="s">
        <v>14</v>
      </c>
      <c r="AO129" s="3" t="e">
        <f>VLOOKUP($A129,VSMO!$C:$E,3,0)</f>
        <v>#N/A</v>
      </c>
      <c r="AP129" s="3" t="s">
        <v>15</v>
      </c>
      <c r="AS129" s="3" t="e">
        <f>VLOOKUP($A129,GAZP!$C:$E,3,0)</f>
        <v>#N/A</v>
      </c>
      <c r="AT129" s="3" t="s">
        <v>16</v>
      </c>
      <c r="AW129" s="3">
        <f>VLOOKUP($A129,GMKN!$C:$E,3,0)</f>
        <v>1711</v>
      </c>
      <c r="AX129" s="3" t="s">
        <v>17</v>
      </c>
      <c r="BA129" s="3" t="e">
        <f>VLOOKUP($A129,DIXY!$C:$E,3,0)</f>
        <v>#N/A</v>
      </c>
      <c r="BB129" s="3" t="s">
        <v>18</v>
      </c>
      <c r="BE129" s="3" t="e">
        <f>VLOOKUP($A129,IRAO!$C:$E,3,0)</f>
        <v>#N/A</v>
      </c>
      <c r="BF129" s="3" t="s">
        <v>19</v>
      </c>
      <c r="BI129" s="3" t="e">
        <f>VLOOKUP($A129,KMAZ!$C:$E,3,0)</f>
        <v>#N/A</v>
      </c>
      <c r="BJ129" s="3" t="s">
        <v>20</v>
      </c>
      <c r="BM129" s="3" t="e">
        <f>VLOOKUP($A129,LSRG!$C:$E,3,0)</f>
        <v>#N/A</v>
      </c>
      <c r="BN129" s="3" t="s">
        <v>21</v>
      </c>
      <c r="BQ129" s="3">
        <f>VLOOKUP($A129,LKOH!$C:$E,3,0)</f>
        <v>808.7</v>
      </c>
      <c r="BR129" s="3" t="s">
        <v>22</v>
      </c>
      <c r="BU129" s="3" t="e">
        <f>VLOOKUP($A129,MVID!$C:$E,3,0)</f>
        <v>#N/A</v>
      </c>
      <c r="BV129" s="3" t="s">
        <v>23</v>
      </c>
      <c r="BY129" s="3" t="e">
        <f>VLOOKUP($A129,MAGN!$C:$E,3,0)</f>
        <v>#N/A</v>
      </c>
      <c r="BZ129" s="3" t="s">
        <v>24</v>
      </c>
      <c r="CC129" s="3">
        <f>VLOOKUP($A129,MTSS!$C:$E,3,0)</f>
        <v>179</v>
      </c>
      <c r="CD129" s="3" t="s">
        <v>25</v>
      </c>
      <c r="CG129" s="3" t="e">
        <f>VLOOKUP($A129,MGNT!$C:$E,3,0)</f>
        <v>#N/A</v>
      </c>
      <c r="CH129" s="3" t="s">
        <v>26</v>
      </c>
      <c r="CK129" s="3" t="e">
        <f>VLOOKUP($A129,MFON!$C:$E,3,0)</f>
        <v>#N/A</v>
      </c>
      <c r="CL129" s="3" t="s">
        <v>27</v>
      </c>
      <c r="CO129" s="3" t="e">
        <f>VLOOKUP($A129,MOEX!$C:$E,3,0)</f>
        <v>#N/A</v>
      </c>
      <c r="CP129" s="3" t="s">
        <v>28</v>
      </c>
      <c r="CS129" s="3" t="e">
        <f>VLOOKUP($A129,MSTT!$C:$E,3,0)</f>
        <v>#N/A</v>
      </c>
      <c r="CT129" s="3" t="s">
        <v>29</v>
      </c>
      <c r="CW129" s="3" t="e">
        <f>VLOOKUP($A129,NLMK!$C:$E,3,0)</f>
        <v>#N/A</v>
      </c>
      <c r="CX129" s="3" t="s">
        <v>30</v>
      </c>
      <c r="DA129" s="3" t="e">
        <f>VLOOKUP($A129,NMTP!$C:$E,3,0)</f>
        <v>#N/A</v>
      </c>
      <c r="DB129" s="3" t="s">
        <v>31</v>
      </c>
      <c r="DE129" s="3" t="e">
        <f>VLOOKUP($A129,NVTK!$C:$E,3,0)</f>
        <v>#N/A</v>
      </c>
      <c r="DF129" s="3" t="s">
        <v>32</v>
      </c>
      <c r="DI129" s="3" t="e">
        <f>VLOOKUP($A129,PIKK!$C:$E,3,0)</f>
        <v>#N/A</v>
      </c>
      <c r="DJ129" s="3" t="s">
        <v>33</v>
      </c>
      <c r="DM129" s="3" t="e">
        <f>VLOOKUP($A129,ROSN!$C:$E,3,0)</f>
        <v>#N/A</v>
      </c>
      <c r="DN129" s="3" t="s">
        <v>34</v>
      </c>
      <c r="DQ129" s="3">
        <f>VLOOKUP($A129,RTKM!$C:$E,3,0)</f>
        <v>62.7</v>
      </c>
      <c r="DR129" s="3" t="s">
        <v>35</v>
      </c>
      <c r="DU129" s="3">
        <f>VLOOKUP($A129,RTKMP!$C:$E,3,0)</f>
        <v>42.29</v>
      </c>
      <c r="DV129" s="3" t="s">
        <v>36</v>
      </c>
      <c r="DY129" s="3" t="e">
        <f>VLOOKUP($A129,HYDR!$C:$E,3,0)</f>
        <v>#N/A</v>
      </c>
      <c r="DZ129" s="3" t="s">
        <v>37</v>
      </c>
      <c r="EC129" s="3" t="e">
        <f>VLOOKUP($A129,RUAL!$C:$E,3,0)</f>
        <v>#N/A</v>
      </c>
      <c r="ED129" s="3" t="s">
        <v>38</v>
      </c>
      <c r="EG129" s="3" t="e">
        <f>VLOOKUP($A129,SVAV!$C:$E,3,0)</f>
        <v>#N/A</v>
      </c>
      <c r="EH129" s="3" t="s">
        <v>39</v>
      </c>
      <c r="EK129" s="3">
        <f>VLOOKUP($A129,SBER!$C:$E,3,0)</f>
        <v>11770</v>
      </c>
      <c r="EL129" s="3" t="s">
        <v>40</v>
      </c>
      <c r="EO129" s="3">
        <f>VLOOKUP($A129,SBERP!$C:$E,3,0)</f>
        <v>141.97</v>
      </c>
      <c r="EP129" s="3" t="s">
        <v>41</v>
      </c>
      <c r="ES129" s="3" t="e">
        <f>VLOOKUP($A129,CHMF!$C:$E,3,0)</f>
        <v>#N/A</v>
      </c>
      <c r="ET129" s="3" t="s">
        <v>42</v>
      </c>
      <c r="EW129" s="3" t="e">
        <f>VLOOKUP($A129,AFKS!$C:$E,3,0)</f>
        <v>#N/A</v>
      </c>
      <c r="EX129" s="3" t="s">
        <v>43</v>
      </c>
      <c r="FA129" s="3">
        <f>VLOOKUP($A129,SNGS!$C:$E,3,0)</f>
        <v>19.7</v>
      </c>
      <c r="FB129" s="3" t="s">
        <v>44</v>
      </c>
      <c r="FE129" s="3">
        <f>VLOOKUP($A129,SNGSP!$C:$E,3,0)</f>
        <v>12.175000000000001</v>
      </c>
      <c r="FF129" s="3" t="s">
        <v>45</v>
      </c>
      <c r="FI129" s="3" t="e">
        <f>VLOOKUP($A129,TRMK!$C:$E,3,0)</f>
        <v>#N/A</v>
      </c>
      <c r="FJ129" s="3" t="s">
        <v>46</v>
      </c>
      <c r="FM129" s="3">
        <f>VLOOKUP($A129,TATN!$C:$E,3,0)</f>
        <v>37.65</v>
      </c>
      <c r="FN129" s="3" t="s">
        <v>47</v>
      </c>
      <c r="FQ129" s="3">
        <f>VLOOKUP($A129,TATNP!$C:$E,3,0)</f>
        <v>19</v>
      </c>
      <c r="FR129" s="3" t="s">
        <v>48</v>
      </c>
      <c r="FU129" s="3">
        <f>VLOOKUP($A129,TRNFP!$C:$E,3,0)</f>
        <v>25000</v>
      </c>
      <c r="FV129" s="3" t="s">
        <v>49</v>
      </c>
      <c r="FY129" s="3" t="e">
        <f>VLOOKUP($A129,URKA!$C:$E,3,0)</f>
        <v>#N/A</v>
      </c>
      <c r="FZ129" s="3" t="s">
        <v>50</v>
      </c>
      <c r="GC129" s="3" t="e">
        <f>VLOOKUP($A129,FEES!$C:$E,3,0)</f>
        <v>#N/A</v>
      </c>
      <c r="GD129" s="3" t="s">
        <v>51</v>
      </c>
      <c r="GG129" s="3" t="e">
        <f>VLOOKUP($A129,PHOR!$C:$E,3,0)</f>
        <v>#N/A</v>
      </c>
      <c r="GH129" s="3" t="s">
        <v>52</v>
      </c>
      <c r="GK129" s="3" t="e">
        <f>VLOOKUP($A129,GCHE!$C:$E,3,0)</f>
        <v>#N/A</v>
      </c>
      <c r="GL129" s="3" t="s">
        <v>53</v>
      </c>
      <c r="GO129" s="3" t="e">
        <f>VLOOKUP($A129,EONR!$C:$E,3,0)</f>
        <v>#N/A</v>
      </c>
    </row>
    <row r="130" spans="1:197" x14ac:dyDescent="0.45">
      <c r="A130" s="86">
        <v>38159</v>
      </c>
      <c r="B130" s="3" t="s">
        <v>5</v>
      </c>
      <c r="E130" s="3" t="e">
        <f>VLOOKUP($A130,POLY!$C:$E,3,0)</f>
        <v>#N/A</v>
      </c>
      <c r="F130" s="3" t="s">
        <v>6</v>
      </c>
      <c r="I130" s="3" t="e">
        <f>VLOOKUP($A130,YNDX!$C:$E,3,0)</f>
        <v>#N/A</v>
      </c>
      <c r="J130" s="3" t="s">
        <v>7</v>
      </c>
      <c r="M130" s="3" t="e">
        <f>VLOOKUP($A130,ALRS!$C:$E,3,0)</f>
        <v>#N/A</v>
      </c>
      <c r="N130" s="3" t="s">
        <v>8</v>
      </c>
      <c r="Q130" s="3" t="e">
        <f>VLOOKUP($A130,AKRN!$C:$E,3,0)</f>
        <v>#N/A</v>
      </c>
      <c r="R130" s="3" t="s">
        <v>9</v>
      </c>
      <c r="U130" s="3">
        <f>VLOOKUP($A130,AFLT!$C:$E,3,0)</f>
        <v>29.5</v>
      </c>
      <c r="V130" s="3" t="s">
        <v>10</v>
      </c>
      <c r="Y130" s="3" t="e">
        <f>VLOOKUP($A130,BSPB!$C:$E,3,0)</f>
        <v>#N/A</v>
      </c>
      <c r="Z130" s="3" t="s">
        <v>11</v>
      </c>
      <c r="AC130" s="3" t="e">
        <f>VLOOKUP($A130,BANE!$C:$E,3,0)</f>
        <v>#N/A</v>
      </c>
      <c r="AD130" s="3" t="s">
        <v>12</v>
      </c>
      <c r="AG130" s="3" t="e">
        <f>VLOOKUP($A130,BANEP!$C:$E,3,0)</f>
        <v>#N/A</v>
      </c>
      <c r="AH130" s="3" t="s">
        <v>13</v>
      </c>
      <c r="AK130" s="3" t="e">
        <f>VLOOKUP($A130,VTBR!$C:$E,3,0)</f>
        <v>#N/A</v>
      </c>
      <c r="AL130" s="3" t="s">
        <v>14</v>
      </c>
      <c r="AO130" s="3" t="e">
        <f>VLOOKUP($A130,VSMO!$C:$E,3,0)</f>
        <v>#N/A</v>
      </c>
      <c r="AP130" s="3" t="s">
        <v>15</v>
      </c>
      <c r="AS130" s="3" t="e">
        <f>VLOOKUP($A130,GAZP!$C:$E,3,0)</f>
        <v>#N/A</v>
      </c>
      <c r="AT130" s="3" t="s">
        <v>16</v>
      </c>
      <c r="AW130" s="3">
        <f>VLOOKUP($A130,GMKN!$C:$E,3,0)</f>
        <v>1666</v>
      </c>
      <c r="AX130" s="3" t="s">
        <v>17</v>
      </c>
      <c r="BA130" s="3" t="e">
        <f>VLOOKUP($A130,DIXY!$C:$E,3,0)</f>
        <v>#N/A</v>
      </c>
      <c r="BB130" s="3" t="s">
        <v>18</v>
      </c>
      <c r="BE130" s="3" t="e">
        <f>VLOOKUP($A130,IRAO!$C:$E,3,0)</f>
        <v>#N/A</v>
      </c>
      <c r="BF130" s="3" t="s">
        <v>19</v>
      </c>
      <c r="BI130" s="3" t="e">
        <f>VLOOKUP($A130,KMAZ!$C:$E,3,0)</f>
        <v>#N/A</v>
      </c>
      <c r="BJ130" s="3" t="s">
        <v>20</v>
      </c>
      <c r="BM130" s="3" t="e">
        <f>VLOOKUP($A130,LSRG!$C:$E,3,0)</f>
        <v>#N/A</v>
      </c>
      <c r="BN130" s="3" t="s">
        <v>21</v>
      </c>
      <c r="BQ130" s="3">
        <f>VLOOKUP($A130,LKOH!$C:$E,3,0)</f>
        <v>793</v>
      </c>
      <c r="BR130" s="3" t="s">
        <v>22</v>
      </c>
      <c r="BU130" s="3" t="e">
        <f>VLOOKUP($A130,MVID!$C:$E,3,0)</f>
        <v>#N/A</v>
      </c>
      <c r="BV130" s="3" t="s">
        <v>23</v>
      </c>
      <c r="BY130" s="3" t="e">
        <f>VLOOKUP($A130,MAGN!$C:$E,3,0)</f>
        <v>#N/A</v>
      </c>
      <c r="BZ130" s="3" t="s">
        <v>24</v>
      </c>
      <c r="CC130" s="3">
        <f>VLOOKUP($A130,MTSS!$C:$E,3,0)</f>
        <v>180</v>
      </c>
      <c r="CD130" s="3" t="s">
        <v>25</v>
      </c>
      <c r="CG130" s="3" t="e">
        <f>VLOOKUP($A130,MGNT!$C:$E,3,0)</f>
        <v>#N/A</v>
      </c>
      <c r="CH130" s="3" t="s">
        <v>26</v>
      </c>
      <c r="CK130" s="3" t="e">
        <f>VLOOKUP($A130,MFON!$C:$E,3,0)</f>
        <v>#N/A</v>
      </c>
      <c r="CL130" s="3" t="s">
        <v>27</v>
      </c>
      <c r="CO130" s="3" t="e">
        <f>VLOOKUP($A130,MOEX!$C:$E,3,0)</f>
        <v>#N/A</v>
      </c>
      <c r="CP130" s="3" t="s">
        <v>28</v>
      </c>
      <c r="CS130" s="3" t="e">
        <f>VLOOKUP($A130,MSTT!$C:$E,3,0)</f>
        <v>#N/A</v>
      </c>
      <c r="CT130" s="3" t="s">
        <v>29</v>
      </c>
      <c r="CW130" s="3" t="e">
        <f>VLOOKUP($A130,NLMK!$C:$E,3,0)</f>
        <v>#N/A</v>
      </c>
      <c r="CX130" s="3" t="s">
        <v>30</v>
      </c>
      <c r="DA130" s="3" t="e">
        <f>VLOOKUP($A130,NMTP!$C:$E,3,0)</f>
        <v>#N/A</v>
      </c>
      <c r="DB130" s="3" t="s">
        <v>31</v>
      </c>
      <c r="DE130" s="3" t="e">
        <f>VLOOKUP($A130,NVTK!$C:$E,3,0)</f>
        <v>#N/A</v>
      </c>
      <c r="DF130" s="3" t="s">
        <v>32</v>
      </c>
      <c r="DI130" s="3" t="e">
        <f>VLOOKUP($A130,PIKK!$C:$E,3,0)</f>
        <v>#N/A</v>
      </c>
      <c r="DJ130" s="3" t="s">
        <v>33</v>
      </c>
      <c r="DM130" s="3" t="e">
        <f>VLOOKUP($A130,ROSN!$C:$E,3,0)</f>
        <v>#N/A</v>
      </c>
      <c r="DN130" s="3" t="s">
        <v>34</v>
      </c>
      <c r="DQ130" s="3">
        <f>VLOOKUP($A130,RTKM!$C:$E,3,0)</f>
        <v>62.7</v>
      </c>
      <c r="DR130" s="3" t="s">
        <v>35</v>
      </c>
      <c r="DU130" s="3">
        <f>VLOOKUP($A130,RTKMP!$C:$E,3,0)</f>
        <v>42.35</v>
      </c>
      <c r="DV130" s="3" t="s">
        <v>36</v>
      </c>
      <c r="DY130" s="3" t="e">
        <f>VLOOKUP($A130,HYDR!$C:$E,3,0)</f>
        <v>#N/A</v>
      </c>
      <c r="DZ130" s="3" t="s">
        <v>37</v>
      </c>
      <c r="EC130" s="3" t="e">
        <f>VLOOKUP($A130,RUAL!$C:$E,3,0)</f>
        <v>#N/A</v>
      </c>
      <c r="ED130" s="3" t="s">
        <v>38</v>
      </c>
      <c r="EG130" s="3" t="e">
        <f>VLOOKUP($A130,SVAV!$C:$E,3,0)</f>
        <v>#N/A</v>
      </c>
      <c r="EH130" s="3" t="s">
        <v>39</v>
      </c>
      <c r="EK130" s="3">
        <f>VLOOKUP($A130,SBER!$C:$E,3,0)</f>
        <v>11941</v>
      </c>
      <c r="EL130" s="3" t="s">
        <v>40</v>
      </c>
      <c r="EO130" s="3">
        <f>VLOOKUP($A130,SBERP!$C:$E,3,0)</f>
        <v>142</v>
      </c>
      <c r="EP130" s="3" t="s">
        <v>41</v>
      </c>
      <c r="ES130" s="3" t="e">
        <f>VLOOKUP($A130,CHMF!$C:$E,3,0)</f>
        <v>#N/A</v>
      </c>
      <c r="ET130" s="3" t="s">
        <v>42</v>
      </c>
      <c r="EW130" s="3" t="e">
        <f>VLOOKUP($A130,AFKS!$C:$E,3,0)</f>
        <v>#N/A</v>
      </c>
      <c r="EX130" s="3" t="s">
        <v>43</v>
      </c>
      <c r="FA130" s="3">
        <f>VLOOKUP($A130,SNGS!$C:$E,3,0)</f>
        <v>18.850000000000001</v>
      </c>
      <c r="FB130" s="3" t="s">
        <v>44</v>
      </c>
      <c r="FE130" s="3">
        <f>VLOOKUP($A130,SNGSP!$C:$E,3,0)</f>
        <v>12.401999999999999</v>
      </c>
      <c r="FF130" s="3" t="s">
        <v>45</v>
      </c>
      <c r="FI130" s="3" t="e">
        <f>VLOOKUP($A130,TRMK!$C:$E,3,0)</f>
        <v>#N/A</v>
      </c>
      <c r="FJ130" s="3" t="s">
        <v>46</v>
      </c>
      <c r="FM130" s="3">
        <f>VLOOKUP($A130,TATN!$C:$E,3,0)</f>
        <v>37.36</v>
      </c>
      <c r="FN130" s="3" t="s">
        <v>47</v>
      </c>
      <c r="FQ130" s="3">
        <f>VLOOKUP($A130,TATNP!$C:$E,3,0)</f>
        <v>18.64</v>
      </c>
      <c r="FR130" s="3" t="s">
        <v>48</v>
      </c>
      <c r="FU130" s="3">
        <f>VLOOKUP($A130,TRNFP!$C:$E,3,0)</f>
        <v>25499.99</v>
      </c>
      <c r="FV130" s="3" t="s">
        <v>49</v>
      </c>
      <c r="FY130" s="3" t="e">
        <f>VLOOKUP($A130,URKA!$C:$E,3,0)</f>
        <v>#N/A</v>
      </c>
      <c r="FZ130" s="3" t="s">
        <v>50</v>
      </c>
      <c r="GC130" s="3" t="e">
        <f>VLOOKUP($A130,FEES!$C:$E,3,0)</f>
        <v>#N/A</v>
      </c>
      <c r="GD130" s="3" t="s">
        <v>51</v>
      </c>
      <c r="GG130" s="3" t="e">
        <f>VLOOKUP($A130,PHOR!$C:$E,3,0)</f>
        <v>#N/A</v>
      </c>
      <c r="GH130" s="3" t="s">
        <v>52</v>
      </c>
      <c r="GK130" s="3" t="e">
        <f>VLOOKUP($A130,GCHE!$C:$E,3,0)</f>
        <v>#N/A</v>
      </c>
      <c r="GL130" s="3" t="s">
        <v>53</v>
      </c>
      <c r="GO130" s="3" t="e">
        <f>VLOOKUP($A130,EONR!$C:$E,3,0)</f>
        <v>#N/A</v>
      </c>
    </row>
    <row r="131" spans="1:197" x14ac:dyDescent="0.45">
      <c r="A131" s="86">
        <v>38166</v>
      </c>
      <c r="B131" s="3" t="s">
        <v>5</v>
      </c>
      <c r="E131" s="3" t="e">
        <f>VLOOKUP($A131,POLY!$C:$E,3,0)</f>
        <v>#N/A</v>
      </c>
      <c r="F131" s="3" t="s">
        <v>6</v>
      </c>
      <c r="I131" s="3" t="e">
        <f>VLOOKUP($A131,YNDX!$C:$E,3,0)</f>
        <v>#N/A</v>
      </c>
      <c r="J131" s="3" t="s">
        <v>7</v>
      </c>
      <c r="M131" s="3" t="e">
        <f>VLOOKUP($A131,ALRS!$C:$E,3,0)</f>
        <v>#N/A</v>
      </c>
      <c r="N131" s="3" t="s">
        <v>8</v>
      </c>
      <c r="Q131" s="3" t="e">
        <f>VLOOKUP($A131,AKRN!$C:$E,3,0)</f>
        <v>#N/A</v>
      </c>
      <c r="R131" s="3" t="s">
        <v>9</v>
      </c>
      <c r="U131" s="3">
        <f>VLOOKUP($A131,AFLT!$C:$E,3,0)</f>
        <v>29.4</v>
      </c>
      <c r="V131" s="3" t="s">
        <v>10</v>
      </c>
      <c r="Y131" s="3" t="e">
        <f>VLOOKUP($A131,BSPB!$C:$E,3,0)</f>
        <v>#N/A</v>
      </c>
      <c r="Z131" s="3" t="s">
        <v>11</v>
      </c>
      <c r="AC131" s="3" t="e">
        <f>VLOOKUP($A131,BANE!$C:$E,3,0)</f>
        <v>#N/A</v>
      </c>
      <c r="AD131" s="3" t="s">
        <v>12</v>
      </c>
      <c r="AG131" s="3" t="e">
        <f>VLOOKUP($A131,BANEP!$C:$E,3,0)</f>
        <v>#N/A</v>
      </c>
      <c r="AH131" s="3" t="s">
        <v>13</v>
      </c>
      <c r="AK131" s="3" t="e">
        <f>VLOOKUP($A131,VTBR!$C:$E,3,0)</f>
        <v>#N/A</v>
      </c>
      <c r="AL131" s="3" t="s">
        <v>14</v>
      </c>
      <c r="AO131" s="3" t="e">
        <f>VLOOKUP($A131,VSMO!$C:$E,3,0)</f>
        <v>#N/A</v>
      </c>
      <c r="AP131" s="3" t="s">
        <v>15</v>
      </c>
      <c r="AS131" s="3" t="e">
        <f>VLOOKUP($A131,GAZP!$C:$E,3,0)</f>
        <v>#N/A</v>
      </c>
      <c r="AT131" s="3" t="s">
        <v>16</v>
      </c>
      <c r="AW131" s="3">
        <f>VLOOKUP($A131,GMKN!$C:$E,3,0)</f>
        <v>1533</v>
      </c>
      <c r="AX131" s="3" t="s">
        <v>17</v>
      </c>
      <c r="BA131" s="3" t="e">
        <f>VLOOKUP($A131,DIXY!$C:$E,3,0)</f>
        <v>#N/A</v>
      </c>
      <c r="BB131" s="3" t="s">
        <v>18</v>
      </c>
      <c r="BE131" s="3" t="e">
        <f>VLOOKUP($A131,IRAO!$C:$E,3,0)</f>
        <v>#N/A</v>
      </c>
      <c r="BF131" s="3" t="s">
        <v>19</v>
      </c>
      <c r="BI131" s="3" t="e">
        <f>VLOOKUP($A131,KMAZ!$C:$E,3,0)</f>
        <v>#N/A</v>
      </c>
      <c r="BJ131" s="3" t="s">
        <v>20</v>
      </c>
      <c r="BM131" s="3" t="e">
        <f>VLOOKUP($A131,LSRG!$C:$E,3,0)</f>
        <v>#N/A</v>
      </c>
      <c r="BN131" s="3" t="s">
        <v>21</v>
      </c>
      <c r="BQ131" s="3">
        <f>VLOOKUP($A131,LKOH!$C:$E,3,0)</f>
        <v>757.5</v>
      </c>
      <c r="BR131" s="3" t="s">
        <v>22</v>
      </c>
      <c r="BU131" s="3" t="e">
        <f>VLOOKUP($A131,MVID!$C:$E,3,0)</f>
        <v>#N/A</v>
      </c>
      <c r="BV131" s="3" t="s">
        <v>23</v>
      </c>
      <c r="BY131" s="3" t="e">
        <f>VLOOKUP($A131,MAGN!$C:$E,3,0)</f>
        <v>#N/A</v>
      </c>
      <c r="BZ131" s="3" t="s">
        <v>24</v>
      </c>
      <c r="CC131" s="3">
        <f>VLOOKUP($A131,MTSS!$C:$E,3,0)</f>
        <v>172.5</v>
      </c>
      <c r="CD131" s="3" t="s">
        <v>25</v>
      </c>
      <c r="CG131" s="3" t="e">
        <f>VLOOKUP($A131,MGNT!$C:$E,3,0)</f>
        <v>#N/A</v>
      </c>
      <c r="CH131" s="3" t="s">
        <v>26</v>
      </c>
      <c r="CK131" s="3" t="e">
        <f>VLOOKUP($A131,MFON!$C:$E,3,0)</f>
        <v>#N/A</v>
      </c>
      <c r="CL131" s="3" t="s">
        <v>27</v>
      </c>
      <c r="CO131" s="3" t="e">
        <f>VLOOKUP($A131,MOEX!$C:$E,3,0)</f>
        <v>#N/A</v>
      </c>
      <c r="CP131" s="3" t="s">
        <v>28</v>
      </c>
      <c r="CS131" s="3" t="e">
        <f>VLOOKUP($A131,MSTT!$C:$E,3,0)</f>
        <v>#N/A</v>
      </c>
      <c r="CT131" s="3" t="s">
        <v>29</v>
      </c>
      <c r="CW131" s="3" t="e">
        <f>VLOOKUP($A131,NLMK!$C:$E,3,0)</f>
        <v>#N/A</v>
      </c>
      <c r="CX131" s="3" t="s">
        <v>30</v>
      </c>
      <c r="DA131" s="3" t="e">
        <f>VLOOKUP($A131,NMTP!$C:$E,3,0)</f>
        <v>#N/A</v>
      </c>
      <c r="DB131" s="3" t="s">
        <v>31</v>
      </c>
      <c r="DE131" s="3" t="e">
        <f>VLOOKUP($A131,NVTK!$C:$E,3,0)</f>
        <v>#N/A</v>
      </c>
      <c r="DF131" s="3" t="s">
        <v>32</v>
      </c>
      <c r="DI131" s="3" t="e">
        <f>VLOOKUP($A131,PIKK!$C:$E,3,0)</f>
        <v>#N/A</v>
      </c>
      <c r="DJ131" s="3" t="s">
        <v>33</v>
      </c>
      <c r="DM131" s="3" t="e">
        <f>VLOOKUP($A131,ROSN!$C:$E,3,0)</f>
        <v>#N/A</v>
      </c>
      <c r="DN131" s="3" t="s">
        <v>34</v>
      </c>
      <c r="DQ131" s="3">
        <f>VLOOKUP($A131,RTKM!$C:$E,3,0)</f>
        <v>59.48</v>
      </c>
      <c r="DR131" s="3" t="s">
        <v>35</v>
      </c>
      <c r="DU131" s="3">
        <f>VLOOKUP($A131,RTKMP!$C:$E,3,0)</f>
        <v>41.14</v>
      </c>
      <c r="DV131" s="3" t="s">
        <v>36</v>
      </c>
      <c r="DY131" s="3" t="e">
        <f>VLOOKUP($A131,HYDR!$C:$E,3,0)</f>
        <v>#N/A</v>
      </c>
      <c r="DZ131" s="3" t="s">
        <v>37</v>
      </c>
      <c r="EC131" s="3" t="e">
        <f>VLOOKUP($A131,RUAL!$C:$E,3,0)</f>
        <v>#N/A</v>
      </c>
      <c r="ED131" s="3" t="s">
        <v>38</v>
      </c>
      <c r="EG131" s="3" t="e">
        <f>VLOOKUP($A131,SVAV!$C:$E,3,0)</f>
        <v>#N/A</v>
      </c>
      <c r="EH131" s="3" t="s">
        <v>39</v>
      </c>
      <c r="EK131" s="3">
        <f>VLOOKUP($A131,SBER!$C:$E,3,0)</f>
        <v>11600</v>
      </c>
      <c r="EL131" s="3" t="s">
        <v>40</v>
      </c>
      <c r="EO131" s="3">
        <f>VLOOKUP($A131,SBERP!$C:$E,3,0)</f>
        <v>136</v>
      </c>
      <c r="EP131" s="3" t="s">
        <v>41</v>
      </c>
      <c r="ES131" s="3" t="e">
        <f>VLOOKUP($A131,CHMF!$C:$E,3,0)</f>
        <v>#N/A</v>
      </c>
      <c r="ET131" s="3" t="s">
        <v>42</v>
      </c>
      <c r="EW131" s="3" t="e">
        <f>VLOOKUP($A131,AFKS!$C:$E,3,0)</f>
        <v>#N/A</v>
      </c>
      <c r="EX131" s="3" t="s">
        <v>43</v>
      </c>
      <c r="FA131" s="3">
        <f>VLOOKUP($A131,SNGS!$C:$E,3,0)</f>
        <v>18.670000000000002</v>
      </c>
      <c r="FB131" s="3" t="s">
        <v>44</v>
      </c>
      <c r="FE131" s="3">
        <f>VLOOKUP($A131,SNGSP!$C:$E,3,0)</f>
        <v>12.851000000000001</v>
      </c>
      <c r="FF131" s="3" t="s">
        <v>45</v>
      </c>
      <c r="FI131" s="3" t="e">
        <f>VLOOKUP($A131,TRMK!$C:$E,3,0)</f>
        <v>#N/A</v>
      </c>
      <c r="FJ131" s="3" t="s">
        <v>46</v>
      </c>
      <c r="FM131" s="3">
        <f>VLOOKUP($A131,TATN!$C:$E,3,0)</f>
        <v>34.4</v>
      </c>
      <c r="FN131" s="3" t="s">
        <v>47</v>
      </c>
      <c r="FQ131" s="3">
        <f>VLOOKUP($A131,TATNP!$C:$E,3,0)</f>
        <v>17.3</v>
      </c>
      <c r="FR131" s="3" t="s">
        <v>48</v>
      </c>
      <c r="FU131" s="3">
        <f>VLOOKUP($A131,TRNFP!$C:$E,3,0)</f>
        <v>25800</v>
      </c>
      <c r="FV131" s="3" t="s">
        <v>49</v>
      </c>
      <c r="FY131" s="3" t="e">
        <f>VLOOKUP($A131,URKA!$C:$E,3,0)</f>
        <v>#N/A</v>
      </c>
      <c r="FZ131" s="3" t="s">
        <v>50</v>
      </c>
      <c r="GC131" s="3" t="e">
        <f>VLOOKUP($A131,FEES!$C:$E,3,0)</f>
        <v>#N/A</v>
      </c>
      <c r="GD131" s="3" t="s">
        <v>51</v>
      </c>
      <c r="GG131" s="3" t="e">
        <f>VLOOKUP($A131,PHOR!$C:$E,3,0)</f>
        <v>#N/A</v>
      </c>
      <c r="GH131" s="3" t="s">
        <v>52</v>
      </c>
      <c r="GK131" s="3" t="e">
        <f>VLOOKUP($A131,GCHE!$C:$E,3,0)</f>
        <v>#N/A</v>
      </c>
      <c r="GL131" s="3" t="s">
        <v>53</v>
      </c>
      <c r="GO131" s="3" t="e">
        <f>VLOOKUP($A131,EONR!$C:$E,3,0)</f>
        <v>#N/A</v>
      </c>
    </row>
    <row r="132" spans="1:197" x14ac:dyDescent="0.45">
      <c r="A132" s="86">
        <v>38173</v>
      </c>
      <c r="B132" s="3" t="s">
        <v>5</v>
      </c>
      <c r="E132" s="3" t="e">
        <f>VLOOKUP($A132,POLY!$C:$E,3,0)</f>
        <v>#N/A</v>
      </c>
      <c r="F132" s="3" t="s">
        <v>6</v>
      </c>
      <c r="I132" s="3" t="e">
        <f>VLOOKUP($A132,YNDX!$C:$E,3,0)</f>
        <v>#N/A</v>
      </c>
      <c r="J132" s="3" t="s">
        <v>7</v>
      </c>
      <c r="M132" s="3" t="e">
        <f>VLOOKUP($A132,ALRS!$C:$E,3,0)</f>
        <v>#N/A</v>
      </c>
      <c r="N132" s="3" t="s">
        <v>8</v>
      </c>
      <c r="Q132" s="3" t="e">
        <f>VLOOKUP($A132,AKRN!$C:$E,3,0)</f>
        <v>#N/A</v>
      </c>
      <c r="R132" s="3" t="s">
        <v>9</v>
      </c>
      <c r="U132" s="3">
        <f>VLOOKUP($A132,AFLT!$C:$E,3,0)</f>
        <v>29.3</v>
      </c>
      <c r="V132" s="3" t="s">
        <v>10</v>
      </c>
      <c r="Y132" s="3" t="e">
        <f>VLOOKUP($A132,BSPB!$C:$E,3,0)</f>
        <v>#N/A</v>
      </c>
      <c r="Z132" s="3" t="s">
        <v>11</v>
      </c>
      <c r="AC132" s="3" t="e">
        <f>VLOOKUP($A132,BANE!$C:$E,3,0)</f>
        <v>#N/A</v>
      </c>
      <c r="AD132" s="3" t="s">
        <v>12</v>
      </c>
      <c r="AG132" s="3" t="e">
        <f>VLOOKUP($A132,BANEP!$C:$E,3,0)</f>
        <v>#N/A</v>
      </c>
      <c r="AH132" s="3" t="s">
        <v>13</v>
      </c>
      <c r="AK132" s="3" t="e">
        <f>VLOOKUP($A132,VTBR!$C:$E,3,0)</f>
        <v>#N/A</v>
      </c>
      <c r="AL132" s="3" t="s">
        <v>14</v>
      </c>
      <c r="AO132" s="3" t="e">
        <f>VLOOKUP($A132,VSMO!$C:$E,3,0)</f>
        <v>#N/A</v>
      </c>
      <c r="AP132" s="3" t="s">
        <v>15</v>
      </c>
      <c r="AS132" s="3" t="e">
        <f>VLOOKUP($A132,GAZP!$C:$E,3,0)</f>
        <v>#N/A</v>
      </c>
      <c r="AT132" s="3" t="s">
        <v>16</v>
      </c>
      <c r="AW132" s="3">
        <f>VLOOKUP($A132,GMKN!$C:$E,3,0)</f>
        <v>1602.89</v>
      </c>
      <c r="AX132" s="3" t="s">
        <v>17</v>
      </c>
      <c r="BA132" s="3" t="e">
        <f>VLOOKUP($A132,DIXY!$C:$E,3,0)</f>
        <v>#N/A</v>
      </c>
      <c r="BB132" s="3" t="s">
        <v>18</v>
      </c>
      <c r="BE132" s="3" t="e">
        <f>VLOOKUP($A132,IRAO!$C:$E,3,0)</f>
        <v>#N/A</v>
      </c>
      <c r="BF132" s="3" t="s">
        <v>19</v>
      </c>
      <c r="BI132" s="3" t="e">
        <f>VLOOKUP($A132,KMAZ!$C:$E,3,0)</f>
        <v>#N/A</v>
      </c>
      <c r="BJ132" s="3" t="s">
        <v>20</v>
      </c>
      <c r="BM132" s="3" t="e">
        <f>VLOOKUP($A132,LSRG!$C:$E,3,0)</f>
        <v>#N/A</v>
      </c>
      <c r="BN132" s="3" t="s">
        <v>21</v>
      </c>
      <c r="BQ132" s="3">
        <f>VLOOKUP($A132,LKOH!$C:$E,3,0)</f>
        <v>754.49</v>
      </c>
      <c r="BR132" s="3" t="s">
        <v>22</v>
      </c>
      <c r="BU132" s="3" t="e">
        <f>VLOOKUP($A132,MVID!$C:$E,3,0)</f>
        <v>#N/A</v>
      </c>
      <c r="BV132" s="3" t="s">
        <v>23</v>
      </c>
      <c r="BY132" s="3" t="e">
        <f>VLOOKUP($A132,MAGN!$C:$E,3,0)</f>
        <v>#N/A</v>
      </c>
      <c r="BZ132" s="3" t="s">
        <v>24</v>
      </c>
      <c r="CC132" s="3">
        <f>VLOOKUP($A132,MTSS!$C:$E,3,0)</f>
        <v>167.97</v>
      </c>
      <c r="CD132" s="3" t="s">
        <v>25</v>
      </c>
      <c r="CG132" s="3" t="e">
        <f>VLOOKUP($A132,MGNT!$C:$E,3,0)</f>
        <v>#N/A</v>
      </c>
      <c r="CH132" s="3" t="s">
        <v>26</v>
      </c>
      <c r="CK132" s="3" t="e">
        <f>VLOOKUP($A132,MFON!$C:$E,3,0)</f>
        <v>#N/A</v>
      </c>
      <c r="CL132" s="3" t="s">
        <v>27</v>
      </c>
      <c r="CO132" s="3" t="e">
        <f>VLOOKUP($A132,MOEX!$C:$E,3,0)</f>
        <v>#N/A</v>
      </c>
      <c r="CP132" s="3" t="s">
        <v>28</v>
      </c>
      <c r="CS132" s="3" t="e">
        <f>VLOOKUP($A132,MSTT!$C:$E,3,0)</f>
        <v>#N/A</v>
      </c>
      <c r="CT132" s="3" t="s">
        <v>29</v>
      </c>
      <c r="CW132" s="3" t="e">
        <f>VLOOKUP($A132,NLMK!$C:$E,3,0)</f>
        <v>#N/A</v>
      </c>
      <c r="CX132" s="3" t="s">
        <v>30</v>
      </c>
      <c r="DA132" s="3" t="e">
        <f>VLOOKUP($A132,NMTP!$C:$E,3,0)</f>
        <v>#N/A</v>
      </c>
      <c r="DB132" s="3" t="s">
        <v>31</v>
      </c>
      <c r="DE132" s="3" t="e">
        <f>VLOOKUP($A132,NVTK!$C:$E,3,0)</f>
        <v>#N/A</v>
      </c>
      <c r="DF132" s="3" t="s">
        <v>32</v>
      </c>
      <c r="DI132" s="3" t="e">
        <f>VLOOKUP($A132,PIKK!$C:$E,3,0)</f>
        <v>#N/A</v>
      </c>
      <c r="DJ132" s="3" t="s">
        <v>33</v>
      </c>
      <c r="DM132" s="3" t="e">
        <f>VLOOKUP($A132,ROSN!$C:$E,3,0)</f>
        <v>#N/A</v>
      </c>
      <c r="DN132" s="3" t="s">
        <v>34</v>
      </c>
      <c r="DQ132" s="3">
        <f>VLOOKUP($A132,RTKM!$C:$E,3,0)</f>
        <v>58.1</v>
      </c>
      <c r="DR132" s="3" t="s">
        <v>35</v>
      </c>
      <c r="DU132" s="3">
        <f>VLOOKUP($A132,RTKMP!$C:$E,3,0)</f>
        <v>39.869999999999997</v>
      </c>
      <c r="DV132" s="3" t="s">
        <v>36</v>
      </c>
      <c r="DY132" s="3" t="e">
        <f>VLOOKUP($A132,HYDR!$C:$E,3,0)</f>
        <v>#N/A</v>
      </c>
      <c r="DZ132" s="3" t="s">
        <v>37</v>
      </c>
      <c r="EC132" s="3" t="e">
        <f>VLOOKUP($A132,RUAL!$C:$E,3,0)</f>
        <v>#N/A</v>
      </c>
      <c r="ED132" s="3" t="s">
        <v>38</v>
      </c>
      <c r="EG132" s="3" t="e">
        <f>VLOOKUP($A132,SVAV!$C:$E,3,0)</f>
        <v>#N/A</v>
      </c>
      <c r="EH132" s="3" t="s">
        <v>39</v>
      </c>
      <c r="EK132" s="3">
        <f>VLOOKUP($A132,SBER!$C:$E,3,0)</f>
        <v>11605</v>
      </c>
      <c r="EL132" s="3" t="s">
        <v>40</v>
      </c>
      <c r="EO132" s="3">
        <f>VLOOKUP($A132,SBERP!$C:$E,3,0)</f>
        <v>132.99</v>
      </c>
      <c r="EP132" s="3" t="s">
        <v>41</v>
      </c>
      <c r="ES132" s="3" t="e">
        <f>VLOOKUP($A132,CHMF!$C:$E,3,0)</f>
        <v>#N/A</v>
      </c>
      <c r="ET132" s="3" t="s">
        <v>42</v>
      </c>
      <c r="EW132" s="3" t="e">
        <f>VLOOKUP($A132,AFKS!$C:$E,3,0)</f>
        <v>#N/A</v>
      </c>
      <c r="EX132" s="3" t="s">
        <v>43</v>
      </c>
      <c r="FA132" s="3">
        <f>VLOOKUP($A132,SNGS!$C:$E,3,0)</f>
        <v>18.87</v>
      </c>
      <c r="FB132" s="3" t="s">
        <v>44</v>
      </c>
      <c r="FE132" s="3">
        <f>VLOOKUP($A132,SNGSP!$C:$E,3,0)</f>
        <v>12.349</v>
      </c>
      <c r="FF132" s="3" t="s">
        <v>45</v>
      </c>
      <c r="FI132" s="3" t="e">
        <f>VLOOKUP($A132,TRMK!$C:$E,3,0)</f>
        <v>#N/A</v>
      </c>
      <c r="FJ132" s="3" t="s">
        <v>46</v>
      </c>
      <c r="FM132" s="3">
        <f>VLOOKUP($A132,TATN!$C:$E,3,0)</f>
        <v>34.26</v>
      </c>
      <c r="FN132" s="3" t="s">
        <v>47</v>
      </c>
      <c r="FQ132" s="3">
        <f>VLOOKUP($A132,TATNP!$C:$E,3,0)</f>
        <v>16.614999999999998</v>
      </c>
      <c r="FR132" s="3" t="s">
        <v>48</v>
      </c>
      <c r="FU132" s="3">
        <f>VLOOKUP($A132,TRNFP!$C:$E,3,0)</f>
        <v>24226</v>
      </c>
      <c r="FV132" s="3" t="s">
        <v>49</v>
      </c>
      <c r="FY132" s="3" t="e">
        <f>VLOOKUP($A132,URKA!$C:$E,3,0)</f>
        <v>#N/A</v>
      </c>
      <c r="FZ132" s="3" t="s">
        <v>50</v>
      </c>
      <c r="GC132" s="3" t="e">
        <f>VLOOKUP($A132,FEES!$C:$E,3,0)</f>
        <v>#N/A</v>
      </c>
      <c r="GD132" s="3" t="s">
        <v>51</v>
      </c>
      <c r="GG132" s="3" t="e">
        <f>VLOOKUP($A132,PHOR!$C:$E,3,0)</f>
        <v>#N/A</v>
      </c>
      <c r="GH132" s="3" t="s">
        <v>52</v>
      </c>
      <c r="GK132" s="3" t="e">
        <f>VLOOKUP($A132,GCHE!$C:$E,3,0)</f>
        <v>#N/A</v>
      </c>
      <c r="GL132" s="3" t="s">
        <v>53</v>
      </c>
      <c r="GO132" s="3" t="e">
        <f>VLOOKUP($A132,EONR!$C:$E,3,0)</f>
        <v>#N/A</v>
      </c>
    </row>
    <row r="133" spans="1:197" x14ac:dyDescent="0.45">
      <c r="A133" s="86">
        <v>38180</v>
      </c>
      <c r="B133" s="3" t="s">
        <v>5</v>
      </c>
      <c r="E133" s="3" t="e">
        <f>VLOOKUP($A133,POLY!$C:$E,3,0)</f>
        <v>#N/A</v>
      </c>
      <c r="F133" s="3" t="s">
        <v>6</v>
      </c>
      <c r="I133" s="3" t="e">
        <f>VLOOKUP($A133,YNDX!$C:$E,3,0)</f>
        <v>#N/A</v>
      </c>
      <c r="J133" s="3" t="s">
        <v>7</v>
      </c>
      <c r="M133" s="3" t="e">
        <f>VLOOKUP($A133,ALRS!$C:$E,3,0)</f>
        <v>#N/A</v>
      </c>
      <c r="N133" s="3" t="s">
        <v>8</v>
      </c>
      <c r="Q133" s="3" t="e">
        <f>VLOOKUP($A133,AKRN!$C:$E,3,0)</f>
        <v>#N/A</v>
      </c>
      <c r="R133" s="3" t="s">
        <v>9</v>
      </c>
      <c r="U133" s="3">
        <f>VLOOKUP($A133,AFLT!$C:$E,3,0)</f>
        <v>29.6</v>
      </c>
      <c r="V133" s="3" t="s">
        <v>10</v>
      </c>
      <c r="Y133" s="3" t="e">
        <f>VLOOKUP($A133,BSPB!$C:$E,3,0)</f>
        <v>#N/A</v>
      </c>
      <c r="Z133" s="3" t="s">
        <v>11</v>
      </c>
      <c r="AC133" s="3" t="e">
        <f>VLOOKUP($A133,BANE!$C:$E,3,0)</f>
        <v>#N/A</v>
      </c>
      <c r="AD133" s="3" t="s">
        <v>12</v>
      </c>
      <c r="AG133" s="3" t="e">
        <f>VLOOKUP($A133,BANEP!$C:$E,3,0)</f>
        <v>#N/A</v>
      </c>
      <c r="AH133" s="3" t="s">
        <v>13</v>
      </c>
      <c r="AK133" s="3" t="e">
        <f>VLOOKUP($A133,VTBR!$C:$E,3,0)</f>
        <v>#N/A</v>
      </c>
      <c r="AL133" s="3" t="s">
        <v>14</v>
      </c>
      <c r="AO133" s="3" t="e">
        <f>VLOOKUP($A133,VSMO!$C:$E,3,0)</f>
        <v>#N/A</v>
      </c>
      <c r="AP133" s="3" t="s">
        <v>15</v>
      </c>
      <c r="AS133" s="3" t="e">
        <f>VLOOKUP($A133,GAZP!$C:$E,3,0)</f>
        <v>#N/A</v>
      </c>
      <c r="AT133" s="3" t="s">
        <v>16</v>
      </c>
      <c r="AW133" s="3">
        <f>VLOOKUP($A133,GMKN!$C:$E,3,0)</f>
        <v>1662</v>
      </c>
      <c r="AX133" s="3" t="s">
        <v>17</v>
      </c>
      <c r="BA133" s="3" t="e">
        <f>VLOOKUP($A133,DIXY!$C:$E,3,0)</f>
        <v>#N/A</v>
      </c>
      <c r="BB133" s="3" t="s">
        <v>18</v>
      </c>
      <c r="BE133" s="3" t="e">
        <f>VLOOKUP($A133,IRAO!$C:$E,3,0)</f>
        <v>#N/A</v>
      </c>
      <c r="BF133" s="3" t="s">
        <v>19</v>
      </c>
      <c r="BI133" s="3" t="e">
        <f>VLOOKUP($A133,KMAZ!$C:$E,3,0)</f>
        <v>#N/A</v>
      </c>
      <c r="BJ133" s="3" t="s">
        <v>20</v>
      </c>
      <c r="BM133" s="3" t="e">
        <f>VLOOKUP($A133,LSRG!$C:$E,3,0)</f>
        <v>#N/A</v>
      </c>
      <c r="BN133" s="3" t="s">
        <v>21</v>
      </c>
      <c r="BQ133" s="3">
        <f>VLOOKUP($A133,LKOH!$C:$E,3,0)</f>
        <v>812.5</v>
      </c>
      <c r="BR133" s="3" t="s">
        <v>22</v>
      </c>
      <c r="BU133" s="3" t="e">
        <f>VLOOKUP($A133,MVID!$C:$E,3,0)</f>
        <v>#N/A</v>
      </c>
      <c r="BV133" s="3" t="s">
        <v>23</v>
      </c>
      <c r="BY133" s="3" t="e">
        <f>VLOOKUP($A133,MAGN!$C:$E,3,0)</f>
        <v>#N/A</v>
      </c>
      <c r="BZ133" s="3" t="s">
        <v>24</v>
      </c>
      <c r="CC133" s="3">
        <f>VLOOKUP($A133,MTSS!$C:$E,3,0)</f>
        <v>173</v>
      </c>
      <c r="CD133" s="3" t="s">
        <v>25</v>
      </c>
      <c r="CG133" s="3" t="e">
        <f>VLOOKUP($A133,MGNT!$C:$E,3,0)</f>
        <v>#N/A</v>
      </c>
      <c r="CH133" s="3" t="s">
        <v>26</v>
      </c>
      <c r="CK133" s="3" t="e">
        <f>VLOOKUP($A133,MFON!$C:$E,3,0)</f>
        <v>#N/A</v>
      </c>
      <c r="CL133" s="3" t="s">
        <v>27</v>
      </c>
      <c r="CO133" s="3" t="e">
        <f>VLOOKUP($A133,MOEX!$C:$E,3,0)</f>
        <v>#N/A</v>
      </c>
      <c r="CP133" s="3" t="s">
        <v>28</v>
      </c>
      <c r="CS133" s="3" t="e">
        <f>VLOOKUP($A133,MSTT!$C:$E,3,0)</f>
        <v>#N/A</v>
      </c>
      <c r="CT133" s="3" t="s">
        <v>29</v>
      </c>
      <c r="CW133" s="3" t="e">
        <f>VLOOKUP($A133,NLMK!$C:$E,3,0)</f>
        <v>#N/A</v>
      </c>
      <c r="CX133" s="3" t="s">
        <v>30</v>
      </c>
      <c r="DA133" s="3" t="e">
        <f>VLOOKUP($A133,NMTP!$C:$E,3,0)</f>
        <v>#N/A</v>
      </c>
      <c r="DB133" s="3" t="s">
        <v>31</v>
      </c>
      <c r="DE133" s="3" t="e">
        <f>VLOOKUP($A133,NVTK!$C:$E,3,0)</f>
        <v>#N/A</v>
      </c>
      <c r="DF133" s="3" t="s">
        <v>32</v>
      </c>
      <c r="DI133" s="3" t="e">
        <f>VLOOKUP($A133,PIKK!$C:$E,3,0)</f>
        <v>#N/A</v>
      </c>
      <c r="DJ133" s="3" t="s">
        <v>33</v>
      </c>
      <c r="DM133" s="3" t="e">
        <f>VLOOKUP($A133,ROSN!$C:$E,3,0)</f>
        <v>#N/A</v>
      </c>
      <c r="DN133" s="3" t="s">
        <v>34</v>
      </c>
      <c r="DQ133" s="3">
        <f>VLOOKUP($A133,RTKM!$C:$E,3,0)</f>
        <v>59.8</v>
      </c>
      <c r="DR133" s="3" t="s">
        <v>35</v>
      </c>
      <c r="DU133" s="3">
        <f>VLOOKUP($A133,RTKMP!$C:$E,3,0)</f>
        <v>40.9</v>
      </c>
      <c r="DV133" s="3" t="s">
        <v>36</v>
      </c>
      <c r="DY133" s="3" t="e">
        <f>VLOOKUP($A133,HYDR!$C:$E,3,0)</f>
        <v>#N/A</v>
      </c>
      <c r="DZ133" s="3" t="s">
        <v>37</v>
      </c>
      <c r="EC133" s="3" t="e">
        <f>VLOOKUP($A133,RUAL!$C:$E,3,0)</f>
        <v>#N/A</v>
      </c>
      <c r="ED133" s="3" t="s">
        <v>38</v>
      </c>
      <c r="EG133" s="3" t="e">
        <f>VLOOKUP($A133,SVAV!$C:$E,3,0)</f>
        <v>#N/A</v>
      </c>
      <c r="EH133" s="3" t="s">
        <v>39</v>
      </c>
      <c r="EK133" s="3">
        <f>VLOOKUP($A133,SBER!$C:$E,3,0)</f>
        <v>12620</v>
      </c>
      <c r="EL133" s="3" t="s">
        <v>40</v>
      </c>
      <c r="EO133" s="3">
        <f>VLOOKUP($A133,SBERP!$C:$E,3,0)</f>
        <v>145.78</v>
      </c>
      <c r="EP133" s="3" t="s">
        <v>41</v>
      </c>
      <c r="ES133" s="3" t="e">
        <f>VLOOKUP($A133,CHMF!$C:$E,3,0)</f>
        <v>#N/A</v>
      </c>
      <c r="ET133" s="3" t="s">
        <v>42</v>
      </c>
      <c r="EW133" s="3" t="e">
        <f>VLOOKUP($A133,AFKS!$C:$E,3,0)</f>
        <v>#N/A</v>
      </c>
      <c r="EX133" s="3" t="s">
        <v>43</v>
      </c>
      <c r="FA133" s="3">
        <f>VLOOKUP($A133,SNGS!$C:$E,3,0)</f>
        <v>20.05</v>
      </c>
      <c r="FB133" s="3" t="s">
        <v>44</v>
      </c>
      <c r="FE133" s="3">
        <f>VLOOKUP($A133,SNGSP!$C:$E,3,0)</f>
        <v>12.75</v>
      </c>
      <c r="FF133" s="3" t="s">
        <v>45</v>
      </c>
      <c r="FI133" s="3" t="e">
        <f>VLOOKUP($A133,TRMK!$C:$E,3,0)</f>
        <v>#N/A</v>
      </c>
      <c r="FJ133" s="3" t="s">
        <v>46</v>
      </c>
      <c r="FM133" s="3">
        <f>VLOOKUP($A133,TATN!$C:$E,3,0)</f>
        <v>35.549999999999997</v>
      </c>
      <c r="FN133" s="3" t="s">
        <v>47</v>
      </c>
      <c r="FQ133" s="3">
        <f>VLOOKUP($A133,TATNP!$C:$E,3,0)</f>
        <v>17.05</v>
      </c>
      <c r="FR133" s="3" t="s">
        <v>48</v>
      </c>
      <c r="FU133" s="3">
        <f>VLOOKUP($A133,TRNFP!$C:$E,3,0)</f>
        <v>25240</v>
      </c>
      <c r="FV133" s="3" t="s">
        <v>49</v>
      </c>
      <c r="FY133" s="3" t="e">
        <f>VLOOKUP($A133,URKA!$C:$E,3,0)</f>
        <v>#N/A</v>
      </c>
      <c r="FZ133" s="3" t="s">
        <v>50</v>
      </c>
      <c r="GC133" s="3" t="e">
        <f>VLOOKUP($A133,FEES!$C:$E,3,0)</f>
        <v>#N/A</v>
      </c>
      <c r="GD133" s="3" t="s">
        <v>51</v>
      </c>
      <c r="GG133" s="3" t="e">
        <f>VLOOKUP($A133,PHOR!$C:$E,3,0)</f>
        <v>#N/A</v>
      </c>
      <c r="GH133" s="3" t="s">
        <v>52</v>
      </c>
      <c r="GK133" s="3" t="e">
        <f>VLOOKUP($A133,GCHE!$C:$E,3,0)</f>
        <v>#N/A</v>
      </c>
      <c r="GL133" s="3" t="s">
        <v>53</v>
      </c>
      <c r="GO133" s="3" t="e">
        <f>VLOOKUP($A133,EONR!$C:$E,3,0)</f>
        <v>#N/A</v>
      </c>
    </row>
    <row r="134" spans="1:197" x14ac:dyDescent="0.45">
      <c r="A134" s="86">
        <v>38187</v>
      </c>
      <c r="B134" s="3" t="s">
        <v>5</v>
      </c>
      <c r="E134" s="3" t="e">
        <f>VLOOKUP($A134,POLY!$C:$E,3,0)</f>
        <v>#N/A</v>
      </c>
      <c r="F134" s="3" t="s">
        <v>6</v>
      </c>
      <c r="I134" s="3" t="e">
        <f>VLOOKUP($A134,YNDX!$C:$E,3,0)</f>
        <v>#N/A</v>
      </c>
      <c r="J134" s="3" t="s">
        <v>7</v>
      </c>
      <c r="M134" s="3" t="e">
        <f>VLOOKUP($A134,ALRS!$C:$E,3,0)</f>
        <v>#N/A</v>
      </c>
      <c r="N134" s="3" t="s">
        <v>8</v>
      </c>
      <c r="Q134" s="3" t="e">
        <f>VLOOKUP($A134,AKRN!$C:$E,3,0)</f>
        <v>#N/A</v>
      </c>
      <c r="R134" s="3" t="s">
        <v>9</v>
      </c>
      <c r="U134" s="3">
        <f>VLOOKUP($A134,AFLT!$C:$E,3,0)</f>
        <v>29.51</v>
      </c>
      <c r="V134" s="3" t="s">
        <v>10</v>
      </c>
      <c r="Y134" s="3" t="e">
        <f>VLOOKUP($A134,BSPB!$C:$E,3,0)</f>
        <v>#N/A</v>
      </c>
      <c r="Z134" s="3" t="s">
        <v>11</v>
      </c>
      <c r="AC134" s="3" t="e">
        <f>VLOOKUP($A134,BANE!$C:$E,3,0)</f>
        <v>#N/A</v>
      </c>
      <c r="AD134" s="3" t="s">
        <v>12</v>
      </c>
      <c r="AG134" s="3" t="e">
        <f>VLOOKUP($A134,BANEP!$C:$E,3,0)</f>
        <v>#N/A</v>
      </c>
      <c r="AH134" s="3" t="s">
        <v>13</v>
      </c>
      <c r="AK134" s="3" t="e">
        <f>VLOOKUP($A134,VTBR!$C:$E,3,0)</f>
        <v>#N/A</v>
      </c>
      <c r="AL134" s="3" t="s">
        <v>14</v>
      </c>
      <c r="AO134" s="3" t="e">
        <f>VLOOKUP($A134,VSMO!$C:$E,3,0)</f>
        <v>#N/A</v>
      </c>
      <c r="AP134" s="3" t="s">
        <v>15</v>
      </c>
      <c r="AS134" s="3" t="e">
        <f>VLOOKUP($A134,GAZP!$C:$E,3,0)</f>
        <v>#N/A</v>
      </c>
      <c r="AT134" s="3" t="s">
        <v>16</v>
      </c>
      <c r="AW134" s="3">
        <f>VLOOKUP($A134,GMKN!$C:$E,3,0)</f>
        <v>1557.1</v>
      </c>
      <c r="AX134" s="3" t="s">
        <v>17</v>
      </c>
      <c r="BA134" s="3" t="e">
        <f>VLOOKUP($A134,DIXY!$C:$E,3,0)</f>
        <v>#N/A</v>
      </c>
      <c r="BB134" s="3" t="s">
        <v>18</v>
      </c>
      <c r="BE134" s="3" t="e">
        <f>VLOOKUP($A134,IRAO!$C:$E,3,0)</f>
        <v>#N/A</v>
      </c>
      <c r="BF134" s="3" t="s">
        <v>19</v>
      </c>
      <c r="BI134" s="3" t="e">
        <f>VLOOKUP($A134,KMAZ!$C:$E,3,0)</f>
        <v>#N/A</v>
      </c>
      <c r="BJ134" s="3" t="s">
        <v>20</v>
      </c>
      <c r="BM134" s="3" t="e">
        <f>VLOOKUP($A134,LSRG!$C:$E,3,0)</f>
        <v>#N/A</v>
      </c>
      <c r="BN134" s="3" t="s">
        <v>21</v>
      </c>
      <c r="BQ134" s="3">
        <f>VLOOKUP($A134,LKOH!$C:$E,3,0)</f>
        <v>810.2</v>
      </c>
      <c r="BR134" s="3" t="s">
        <v>22</v>
      </c>
      <c r="BU134" s="3" t="e">
        <f>VLOOKUP($A134,MVID!$C:$E,3,0)</f>
        <v>#N/A</v>
      </c>
      <c r="BV134" s="3" t="s">
        <v>23</v>
      </c>
      <c r="BY134" s="3" t="e">
        <f>VLOOKUP($A134,MAGN!$C:$E,3,0)</f>
        <v>#N/A</v>
      </c>
      <c r="BZ134" s="3" t="s">
        <v>24</v>
      </c>
      <c r="CC134" s="3">
        <f>VLOOKUP($A134,MTSS!$C:$E,3,0)</f>
        <v>163</v>
      </c>
      <c r="CD134" s="3" t="s">
        <v>25</v>
      </c>
      <c r="CG134" s="3" t="e">
        <f>VLOOKUP($A134,MGNT!$C:$E,3,0)</f>
        <v>#N/A</v>
      </c>
      <c r="CH134" s="3" t="s">
        <v>26</v>
      </c>
      <c r="CK134" s="3" t="e">
        <f>VLOOKUP($A134,MFON!$C:$E,3,0)</f>
        <v>#N/A</v>
      </c>
      <c r="CL134" s="3" t="s">
        <v>27</v>
      </c>
      <c r="CO134" s="3" t="e">
        <f>VLOOKUP($A134,MOEX!$C:$E,3,0)</f>
        <v>#N/A</v>
      </c>
      <c r="CP134" s="3" t="s">
        <v>28</v>
      </c>
      <c r="CS134" s="3" t="e">
        <f>VLOOKUP($A134,MSTT!$C:$E,3,0)</f>
        <v>#N/A</v>
      </c>
      <c r="CT134" s="3" t="s">
        <v>29</v>
      </c>
      <c r="CW134" s="3" t="e">
        <f>VLOOKUP($A134,NLMK!$C:$E,3,0)</f>
        <v>#N/A</v>
      </c>
      <c r="CX134" s="3" t="s">
        <v>30</v>
      </c>
      <c r="DA134" s="3" t="e">
        <f>VLOOKUP($A134,NMTP!$C:$E,3,0)</f>
        <v>#N/A</v>
      </c>
      <c r="DB134" s="3" t="s">
        <v>31</v>
      </c>
      <c r="DE134" s="3" t="e">
        <f>VLOOKUP($A134,NVTK!$C:$E,3,0)</f>
        <v>#N/A</v>
      </c>
      <c r="DF134" s="3" t="s">
        <v>32</v>
      </c>
      <c r="DI134" s="3" t="e">
        <f>VLOOKUP($A134,PIKK!$C:$E,3,0)</f>
        <v>#N/A</v>
      </c>
      <c r="DJ134" s="3" t="s">
        <v>33</v>
      </c>
      <c r="DM134" s="3" t="e">
        <f>VLOOKUP($A134,ROSN!$C:$E,3,0)</f>
        <v>#N/A</v>
      </c>
      <c r="DN134" s="3" t="s">
        <v>34</v>
      </c>
      <c r="DQ134" s="3">
        <f>VLOOKUP($A134,RTKM!$C:$E,3,0)</f>
        <v>56.86</v>
      </c>
      <c r="DR134" s="3" t="s">
        <v>35</v>
      </c>
      <c r="DU134" s="3">
        <f>VLOOKUP($A134,RTKMP!$C:$E,3,0)</f>
        <v>39.6</v>
      </c>
      <c r="DV134" s="3" t="s">
        <v>36</v>
      </c>
      <c r="DY134" s="3" t="e">
        <f>VLOOKUP($A134,HYDR!$C:$E,3,0)</f>
        <v>#N/A</v>
      </c>
      <c r="DZ134" s="3" t="s">
        <v>37</v>
      </c>
      <c r="EC134" s="3" t="e">
        <f>VLOOKUP($A134,RUAL!$C:$E,3,0)</f>
        <v>#N/A</v>
      </c>
      <c r="ED134" s="3" t="s">
        <v>38</v>
      </c>
      <c r="EG134" s="3" t="e">
        <f>VLOOKUP($A134,SVAV!$C:$E,3,0)</f>
        <v>#N/A</v>
      </c>
      <c r="EH134" s="3" t="s">
        <v>39</v>
      </c>
      <c r="EK134" s="3">
        <f>VLOOKUP($A134,SBER!$C:$E,3,0)</f>
        <v>12100</v>
      </c>
      <c r="EL134" s="3" t="s">
        <v>40</v>
      </c>
      <c r="EO134" s="3">
        <f>VLOOKUP($A134,SBERP!$C:$E,3,0)</f>
        <v>141.1</v>
      </c>
      <c r="EP134" s="3" t="s">
        <v>41</v>
      </c>
      <c r="ES134" s="3" t="e">
        <f>VLOOKUP($A134,CHMF!$C:$E,3,0)</f>
        <v>#N/A</v>
      </c>
      <c r="ET134" s="3" t="s">
        <v>42</v>
      </c>
      <c r="EW134" s="3" t="e">
        <f>VLOOKUP($A134,AFKS!$C:$E,3,0)</f>
        <v>#N/A</v>
      </c>
      <c r="EX134" s="3" t="s">
        <v>43</v>
      </c>
      <c r="FA134" s="3">
        <f>VLOOKUP($A134,SNGS!$C:$E,3,0)</f>
        <v>19.779</v>
      </c>
      <c r="FB134" s="3" t="s">
        <v>44</v>
      </c>
      <c r="FE134" s="3">
        <f>VLOOKUP($A134,SNGSP!$C:$E,3,0)</f>
        <v>12.276999999999999</v>
      </c>
      <c r="FF134" s="3" t="s">
        <v>45</v>
      </c>
      <c r="FI134" s="3" t="e">
        <f>VLOOKUP($A134,TRMK!$C:$E,3,0)</f>
        <v>#N/A</v>
      </c>
      <c r="FJ134" s="3" t="s">
        <v>46</v>
      </c>
      <c r="FM134" s="3">
        <f>VLOOKUP($A134,TATN!$C:$E,3,0)</f>
        <v>32.28</v>
      </c>
      <c r="FN134" s="3" t="s">
        <v>47</v>
      </c>
      <c r="FQ134" s="3">
        <f>VLOOKUP($A134,TATNP!$C:$E,3,0)</f>
        <v>16.349</v>
      </c>
      <c r="FR134" s="3" t="s">
        <v>48</v>
      </c>
      <c r="FU134" s="3">
        <f>VLOOKUP($A134,TRNFP!$C:$E,3,0)</f>
        <v>24964</v>
      </c>
      <c r="FV134" s="3" t="s">
        <v>49</v>
      </c>
      <c r="FY134" s="3" t="e">
        <f>VLOOKUP($A134,URKA!$C:$E,3,0)</f>
        <v>#N/A</v>
      </c>
      <c r="FZ134" s="3" t="s">
        <v>50</v>
      </c>
      <c r="GC134" s="3" t="e">
        <f>VLOOKUP($A134,FEES!$C:$E,3,0)</f>
        <v>#N/A</v>
      </c>
      <c r="GD134" s="3" t="s">
        <v>51</v>
      </c>
      <c r="GG134" s="3" t="e">
        <f>VLOOKUP($A134,PHOR!$C:$E,3,0)</f>
        <v>#N/A</v>
      </c>
      <c r="GH134" s="3" t="s">
        <v>52</v>
      </c>
      <c r="GK134" s="3" t="e">
        <f>VLOOKUP($A134,GCHE!$C:$E,3,0)</f>
        <v>#N/A</v>
      </c>
      <c r="GL134" s="3" t="s">
        <v>53</v>
      </c>
      <c r="GO134" s="3" t="e">
        <f>VLOOKUP($A134,EONR!$C:$E,3,0)</f>
        <v>#N/A</v>
      </c>
    </row>
    <row r="135" spans="1:197" x14ac:dyDescent="0.45">
      <c r="A135" s="86">
        <v>38194</v>
      </c>
      <c r="B135" s="3" t="s">
        <v>5</v>
      </c>
      <c r="E135" s="3" t="e">
        <f>VLOOKUP($A135,POLY!$C:$E,3,0)</f>
        <v>#N/A</v>
      </c>
      <c r="F135" s="3" t="s">
        <v>6</v>
      </c>
      <c r="I135" s="3" t="e">
        <f>VLOOKUP($A135,YNDX!$C:$E,3,0)</f>
        <v>#N/A</v>
      </c>
      <c r="J135" s="3" t="s">
        <v>7</v>
      </c>
      <c r="M135" s="3" t="e">
        <f>VLOOKUP($A135,ALRS!$C:$E,3,0)</f>
        <v>#N/A</v>
      </c>
      <c r="N135" s="3" t="s">
        <v>8</v>
      </c>
      <c r="Q135" s="3" t="e">
        <f>VLOOKUP($A135,AKRN!$C:$E,3,0)</f>
        <v>#N/A</v>
      </c>
      <c r="R135" s="3" t="s">
        <v>9</v>
      </c>
      <c r="U135" s="3">
        <f>VLOOKUP($A135,AFLT!$C:$E,3,0)</f>
        <v>29.45</v>
      </c>
      <c r="V135" s="3" t="s">
        <v>10</v>
      </c>
      <c r="Y135" s="3" t="e">
        <f>VLOOKUP($A135,BSPB!$C:$E,3,0)</f>
        <v>#N/A</v>
      </c>
      <c r="Z135" s="3" t="s">
        <v>11</v>
      </c>
      <c r="AC135" s="3" t="e">
        <f>VLOOKUP($A135,BANE!$C:$E,3,0)</f>
        <v>#N/A</v>
      </c>
      <c r="AD135" s="3" t="s">
        <v>12</v>
      </c>
      <c r="AG135" s="3" t="e">
        <f>VLOOKUP($A135,BANEP!$C:$E,3,0)</f>
        <v>#N/A</v>
      </c>
      <c r="AH135" s="3" t="s">
        <v>13</v>
      </c>
      <c r="AK135" s="3" t="e">
        <f>VLOOKUP($A135,VTBR!$C:$E,3,0)</f>
        <v>#N/A</v>
      </c>
      <c r="AL135" s="3" t="s">
        <v>14</v>
      </c>
      <c r="AO135" s="3" t="e">
        <f>VLOOKUP($A135,VSMO!$C:$E,3,0)</f>
        <v>#N/A</v>
      </c>
      <c r="AP135" s="3" t="s">
        <v>15</v>
      </c>
      <c r="AS135" s="3" t="e">
        <f>VLOOKUP($A135,GAZP!$C:$E,3,0)</f>
        <v>#N/A</v>
      </c>
      <c r="AT135" s="3" t="s">
        <v>16</v>
      </c>
      <c r="AW135" s="3">
        <f>VLOOKUP($A135,GMKN!$C:$E,3,0)</f>
        <v>1490</v>
      </c>
      <c r="AX135" s="3" t="s">
        <v>17</v>
      </c>
      <c r="BA135" s="3" t="e">
        <f>VLOOKUP($A135,DIXY!$C:$E,3,0)</f>
        <v>#N/A</v>
      </c>
      <c r="BB135" s="3" t="s">
        <v>18</v>
      </c>
      <c r="BE135" s="3" t="e">
        <f>VLOOKUP($A135,IRAO!$C:$E,3,0)</f>
        <v>#N/A</v>
      </c>
      <c r="BF135" s="3" t="s">
        <v>19</v>
      </c>
      <c r="BI135" s="3" t="e">
        <f>VLOOKUP($A135,KMAZ!$C:$E,3,0)</f>
        <v>#N/A</v>
      </c>
      <c r="BJ135" s="3" t="s">
        <v>20</v>
      </c>
      <c r="BM135" s="3" t="e">
        <f>VLOOKUP($A135,LSRG!$C:$E,3,0)</f>
        <v>#N/A</v>
      </c>
      <c r="BN135" s="3" t="s">
        <v>21</v>
      </c>
      <c r="BQ135" s="3">
        <f>VLOOKUP($A135,LKOH!$C:$E,3,0)</f>
        <v>796.49</v>
      </c>
      <c r="BR135" s="3" t="s">
        <v>22</v>
      </c>
      <c r="BU135" s="3" t="e">
        <f>VLOOKUP($A135,MVID!$C:$E,3,0)</f>
        <v>#N/A</v>
      </c>
      <c r="BV135" s="3" t="s">
        <v>23</v>
      </c>
      <c r="BY135" s="3" t="e">
        <f>VLOOKUP($A135,MAGN!$C:$E,3,0)</f>
        <v>#N/A</v>
      </c>
      <c r="BZ135" s="3" t="s">
        <v>24</v>
      </c>
      <c r="CC135" s="3">
        <f>VLOOKUP($A135,MTSS!$C:$E,3,0)</f>
        <v>165.61</v>
      </c>
      <c r="CD135" s="3" t="s">
        <v>25</v>
      </c>
      <c r="CG135" s="3" t="e">
        <f>VLOOKUP($A135,MGNT!$C:$E,3,0)</f>
        <v>#N/A</v>
      </c>
      <c r="CH135" s="3" t="s">
        <v>26</v>
      </c>
      <c r="CK135" s="3" t="e">
        <f>VLOOKUP($A135,MFON!$C:$E,3,0)</f>
        <v>#N/A</v>
      </c>
      <c r="CL135" s="3" t="s">
        <v>27</v>
      </c>
      <c r="CO135" s="3" t="e">
        <f>VLOOKUP($A135,MOEX!$C:$E,3,0)</f>
        <v>#N/A</v>
      </c>
      <c r="CP135" s="3" t="s">
        <v>28</v>
      </c>
      <c r="CS135" s="3" t="e">
        <f>VLOOKUP($A135,MSTT!$C:$E,3,0)</f>
        <v>#N/A</v>
      </c>
      <c r="CT135" s="3" t="s">
        <v>29</v>
      </c>
      <c r="CW135" s="3" t="e">
        <f>VLOOKUP($A135,NLMK!$C:$E,3,0)</f>
        <v>#N/A</v>
      </c>
      <c r="CX135" s="3" t="s">
        <v>30</v>
      </c>
      <c r="DA135" s="3" t="e">
        <f>VLOOKUP($A135,NMTP!$C:$E,3,0)</f>
        <v>#N/A</v>
      </c>
      <c r="DB135" s="3" t="s">
        <v>31</v>
      </c>
      <c r="DE135" s="3" t="e">
        <f>VLOOKUP($A135,NVTK!$C:$E,3,0)</f>
        <v>#N/A</v>
      </c>
      <c r="DF135" s="3" t="s">
        <v>32</v>
      </c>
      <c r="DI135" s="3" t="e">
        <f>VLOOKUP($A135,PIKK!$C:$E,3,0)</f>
        <v>#N/A</v>
      </c>
      <c r="DJ135" s="3" t="s">
        <v>33</v>
      </c>
      <c r="DM135" s="3" t="e">
        <f>VLOOKUP($A135,ROSN!$C:$E,3,0)</f>
        <v>#N/A</v>
      </c>
      <c r="DN135" s="3" t="s">
        <v>34</v>
      </c>
      <c r="DQ135" s="3">
        <f>VLOOKUP($A135,RTKM!$C:$E,3,0)</f>
        <v>54</v>
      </c>
      <c r="DR135" s="3" t="s">
        <v>35</v>
      </c>
      <c r="DU135" s="3">
        <f>VLOOKUP($A135,RTKMP!$C:$E,3,0)</f>
        <v>36.700000000000003</v>
      </c>
      <c r="DV135" s="3" t="s">
        <v>36</v>
      </c>
      <c r="DY135" s="3" t="e">
        <f>VLOOKUP($A135,HYDR!$C:$E,3,0)</f>
        <v>#N/A</v>
      </c>
      <c r="DZ135" s="3" t="s">
        <v>37</v>
      </c>
      <c r="EC135" s="3" t="e">
        <f>VLOOKUP($A135,RUAL!$C:$E,3,0)</f>
        <v>#N/A</v>
      </c>
      <c r="ED135" s="3" t="s">
        <v>38</v>
      </c>
      <c r="EG135" s="3" t="e">
        <f>VLOOKUP($A135,SVAV!$C:$E,3,0)</f>
        <v>#N/A</v>
      </c>
      <c r="EH135" s="3" t="s">
        <v>39</v>
      </c>
      <c r="EK135" s="3">
        <f>VLOOKUP($A135,SBER!$C:$E,3,0)</f>
        <v>11099.97</v>
      </c>
      <c r="EL135" s="3" t="s">
        <v>40</v>
      </c>
      <c r="EO135" s="3">
        <f>VLOOKUP($A135,SBERP!$C:$E,3,0)</f>
        <v>133.75</v>
      </c>
      <c r="EP135" s="3" t="s">
        <v>41</v>
      </c>
      <c r="ES135" s="3" t="e">
        <f>VLOOKUP($A135,CHMF!$C:$E,3,0)</f>
        <v>#N/A</v>
      </c>
      <c r="ET135" s="3" t="s">
        <v>42</v>
      </c>
      <c r="EW135" s="3" t="e">
        <f>VLOOKUP($A135,AFKS!$C:$E,3,0)</f>
        <v>#N/A</v>
      </c>
      <c r="EX135" s="3" t="s">
        <v>43</v>
      </c>
      <c r="FA135" s="3">
        <f>VLOOKUP($A135,SNGS!$C:$E,3,0)</f>
        <v>19.850000000000001</v>
      </c>
      <c r="FB135" s="3" t="s">
        <v>44</v>
      </c>
      <c r="FE135" s="3">
        <f>VLOOKUP($A135,SNGSP!$C:$E,3,0)</f>
        <v>11.989000000000001</v>
      </c>
      <c r="FF135" s="3" t="s">
        <v>45</v>
      </c>
      <c r="FI135" s="3" t="e">
        <f>VLOOKUP($A135,TRMK!$C:$E,3,0)</f>
        <v>#N/A</v>
      </c>
      <c r="FJ135" s="3" t="s">
        <v>46</v>
      </c>
      <c r="FM135" s="3">
        <f>VLOOKUP($A135,TATN!$C:$E,3,0)</f>
        <v>31.9</v>
      </c>
      <c r="FN135" s="3" t="s">
        <v>47</v>
      </c>
      <c r="FQ135" s="3">
        <f>VLOOKUP($A135,TATNP!$C:$E,3,0)</f>
        <v>16.048999999999999</v>
      </c>
      <c r="FR135" s="3" t="s">
        <v>48</v>
      </c>
      <c r="FU135" s="3">
        <f>VLOOKUP($A135,TRNFP!$C:$E,3,0)</f>
        <v>23240</v>
      </c>
      <c r="FV135" s="3" t="s">
        <v>49</v>
      </c>
      <c r="FY135" s="3" t="e">
        <f>VLOOKUP($A135,URKA!$C:$E,3,0)</f>
        <v>#N/A</v>
      </c>
      <c r="FZ135" s="3" t="s">
        <v>50</v>
      </c>
      <c r="GC135" s="3" t="e">
        <f>VLOOKUP($A135,FEES!$C:$E,3,0)</f>
        <v>#N/A</v>
      </c>
      <c r="GD135" s="3" t="s">
        <v>51</v>
      </c>
      <c r="GG135" s="3" t="e">
        <f>VLOOKUP($A135,PHOR!$C:$E,3,0)</f>
        <v>#N/A</v>
      </c>
      <c r="GH135" s="3" t="s">
        <v>52</v>
      </c>
      <c r="GK135" s="3" t="e">
        <f>VLOOKUP($A135,GCHE!$C:$E,3,0)</f>
        <v>#N/A</v>
      </c>
      <c r="GL135" s="3" t="s">
        <v>53</v>
      </c>
      <c r="GO135" s="3" t="e">
        <f>VLOOKUP($A135,EONR!$C:$E,3,0)</f>
        <v>#N/A</v>
      </c>
    </row>
    <row r="136" spans="1:197" x14ac:dyDescent="0.45">
      <c r="A136" s="86">
        <v>38201</v>
      </c>
      <c r="B136" s="3" t="s">
        <v>5</v>
      </c>
      <c r="E136" s="3" t="e">
        <f>VLOOKUP($A136,POLY!$C:$E,3,0)</f>
        <v>#N/A</v>
      </c>
      <c r="F136" s="3" t="s">
        <v>6</v>
      </c>
      <c r="I136" s="3" t="e">
        <f>VLOOKUP($A136,YNDX!$C:$E,3,0)</f>
        <v>#N/A</v>
      </c>
      <c r="J136" s="3" t="s">
        <v>7</v>
      </c>
      <c r="M136" s="3" t="e">
        <f>VLOOKUP($A136,ALRS!$C:$E,3,0)</f>
        <v>#N/A</v>
      </c>
      <c r="N136" s="3" t="s">
        <v>8</v>
      </c>
      <c r="Q136" s="3" t="e">
        <f>VLOOKUP($A136,AKRN!$C:$E,3,0)</f>
        <v>#N/A</v>
      </c>
      <c r="R136" s="3" t="s">
        <v>9</v>
      </c>
      <c r="U136" s="3">
        <f>VLOOKUP($A136,AFLT!$C:$E,3,0)</f>
        <v>29.2</v>
      </c>
      <c r="V136" s="3" t="s">
        <v>10</v>
      </c>
      <c r="Y136" s="3" t="e">
        <f>VLOOKUP($A136,BSPB!$C:$E,3,0)</f>
        <v>#N/A</v>
      </c>
      <c r="Z136" s="3" t="s">
        <v>11</v>
      </c>
      <c r="AC136" s="3" t="e">
        <f>VLOOKUP($A136,BANE!$C:$E,3,0)</f>
        <v>#N/A</v>
      </c>
      <c r="AD136" s="3" t="s">
        <v>12</v>
      </c>
      <c r="AG136" s="3" t="e">
        <f>VLOOKUP($A136,BANEP!$C:$E,3,0)</f>
        <v>#N/A</v>
      </c>
      <c r="AH136" s="3" t="s">
        <v>13</v>
      </c>
      <c r="AK136" s="3" t="e">
        <f>VLOOKUP($A136,VTBR!$C:$E,3,0)</f>
        <v>#N/A</v>
      </c>
      <c r="AL136" s="3" t="s">
        <v>14</v>
      </c>
      <c r="AO136" s="3" t="e">
        <f>VLOOKUP($A136,VSMO!$C:$E,3,0)</f>
        <v>#N/A</v>
      </c>
      <c r="AP136" s="3" t="s">
        <v>15</v>
      </c>
      <c r="AS136" s="3" t="e">
        <f>VLOOKUP($A136,GAZP!$C:$E,3,0)</f>
        <v>#N/A</v>
      </c>
      <c r="AT136" s="3" t="s">
        <v>16</v>
      </c>
      <c r="AW136" s="3">
        <f>VLOOKUP($A136,GMKN!$C:$E,3,0)</f>
        <v>1542</v>
      </c>
      <c r="AX136" s="3" t="s">
        <v>17</v>
      </c>
      <c r="BA136" s="3" t="e">
        <f>VLOOKUP($A136,DIXY!$C:$E,3,0)</f>
        <v>#N/A</v>
      </c>
      <c r="BB136" s="3" t="s">
        <v>18</v>
      </c>
      <c r="BE136" s="3" t="e">
        <f>VLOOKUP($A136,IRAO!$C:$E,3,0)</f>
        <v>#N/A</v>
      </c>
      <c r="BF136" s="3" t="s">
        <v>19</v>
      </c>
      <c r="BI136" s="3" t="e">
        <f>VLOOKUP($A136,KMAZ!$C:$E,3,0)</f>
        <v>#N/A</v>
      </c>
      <c r="BJ136" s="3" t="s">
        <v>20</v>
      </c>
      <c r="BM136" s="3" t="e">
        <f>VLOOKUP($A136,LSRG!$C:$E,3,0)</f>
        <v>#N/A</v>
      </c>
      <c r="BN136" s="3" t="s">
        <v>21</v>
      </c>
      <c r="BQ136" s="3">
        <f>VLOOKUP($A136,LKOH!$C:$E,3,0)</f>
        <v>779.53</v>
      </c>
      <c r="BR136" s="3" t="s">
        <v>22</v>
      </c>
      <c r="BU136" s="3" t="e">
        <f>VLOOKUP($A136,MVID!$C:$E,3,0)</f>
        <v>#N/A</v>
      </c>
      <c r="BV136" s="3" t="s">
        <v>23</v>
      </c>
      <c r="BY136" s="3" t="e">
        <f>VLOOKUP($A136,MAGN!$C:$E,3,0)</f>
        <v>#N/A</v>
      </c>
      <c r="BZ136" s="3" t="s">
        <v>24</v>
      </c>
      <c r="CC136" s="3">
        <f>VLOOKUP($A136,MTSS!$C:$E,3,0)</f>
        <v>171</v>
      </c>
      <c r="CD136" s="3" t="s">
        <v>25</v>
      </c>
      <c r="CG136" s="3" t="e">
        <f>VLOOKUP($A136,MGNT!$C:$E,3,0)</f>
        <v>#N/A</v>
      </c>
      <c r="CH136" s="3" t="s">
        <v>26</v>
      </c>
      <c r="CK136" s="3" t="e">
        <f>VLOOKUP($A136,MFON!$C:$E,3,0)</f>
        <v>#N/A</v>
      </c>
      <c r="CL136" s="3" t="s">
        <v>27</v>
      </c>
      <c r="CO136" s="3" t="e">
        <f>VLOOKUP($A136,MOEX!$C:$E,3,0)</f>
        <v>#N/A</v>
      </c>
      <c r="CP136" s="3" t="s">
        <v>28</v>
      </c>
      <c r="CS136" s="3" t="e">
        <f>VLOOKUP($A136,MSTT!$C:$E,3,0)</f>
        <v>#N/A</v>
      </c>
      <c r="CT136" s="3" t="s">
        <v>29</v>
      </c>
      <c r="CW136" s="3" t="e">
        <f>VLOOKUP($A136,NLMK!$C:$E,3,0)</f>
        <v>#N/A</v>
      </c>
      <c r="CX136" s="3" t="s">
        <v>30</v>
      </c>
      <c r="DA136" s="3" t="e">
        <f>VLOOKUP($A136,NMTP!$C:$E,3,0)</f>
        <v>#N/A</v>
      </c>
      <c r="DB136" s="3" t="s">
        <v>31</v>
      </c>
      <c r="DE136" s="3" t="e">
        <f>VLOOKUP($A136,NVTK!$C:$E,3,0)</f>
        <v>#N/A</v>
      </c>
      <c r="DF136" s="3" t="s">
        <v>32</v>
      </c>
      <c r="DI136" s="3" t="e">
        <f>VLOOKUP($A136,PIKK!$C:$E,3,0)</f>
        <v>#N/A</v>
      </c>
      <c r="DJ136" s="3" t="s">
        <v>33</v>
      </c>
      <c r="DM136" s="3" t="e">
        <f>VLOOKUP($A136,ROSN!$C:$E,3,0)</f>
        <v>#N/A</v>
      </c>
      <c r="DN136" s="3" t="s">
        <v>34</v>
      </c>
      <c r="DQ136" s="3">
        <f>VLOOKUP($A136,RTKM!$C:$E,3,0)</f>
        <v>53.4</v>
      </c>
      <c r="DR136" s="3" t="s">
        <v>35</v>
      </c>
      <c r="DU136" s="3">
        <f>VLOOKUP($A136,RTKMP!$C:$E,3,0)</f>
        <v>37.700000000000003</v>
      </c>
      <c r="DV136" s="3" t="s">
        <v>36</v>
      </c>
      <c r="DY136" s="3" t="e">
        <f>VLOOKUP($A136,HYDR!$C:$E,3,0)</f>
        <v>#N/A</v>
      </c>
      <c r="DZ136" s="3" t="s">
        <v>37</v>
      </c>
      <c r="EC136" s="3" t="e">
        <f>VLOOKUP($A136,RUAL!$C:$E,3,0)</f>
        <v>#N/A</v>
      </c>
      <c r="ED136" s="3" t="s">
        <v>38</v>
      </c>
      <c r="EG136" s="3" t="e">
        <f>VLOOKUP($A136,SVAV!$C:$E,3,0)</f>
        <v>#N/A</v>
      </c>
      <c r="EH136" s="3" t="s">
        <v>39</v>
      </c>
      <c r="EK136" s="3">
        <f>VLOOKUP($A136,SBER!$C:$E,3,0)</f>
        <v>10810</v>
      </c>
      <c r="EL136" s="3" t="s">
        <v>40</v>
      </c>
      <c r="EO136" s="3">
        <f>VLOOKUP($A136,SBERP!$C:$E,3,0)</f>
        <v>129.19999999999999</v>
      </c>
      <c r="EP136" s="3" t="s">
        <v>41</v>
      </c>
      <c r="ES136" s="3" t="e">
        <f>VLOOKUP($A136,CHMF!$C:$E,3,0)</f>
        <v>#N/A</v>
      </c>
      <c r="ET136" s="3" t="s">
        <v>42</v>
      </c>
      <c r="EW136" s="3" t="e">
        <f>VLOOKUP($A136,AFKS!$C:$E,3,0)</f>
        <v>#N/A</v>
      </c>
      <c r="EX136" s="3" t="s">
        <v>43</v>
      </c>
      <c r="FA136" s="3">
        <f>VLOOKUP($A136,SNGS!$C:$E,3,0)</f>
        <v>19</v>
      </c>
      <c r="FB136" s="3" t="s">
        <v>44</v>
      </c>
      <c r="FE136" s="3">
        <f>VLOOKUP($A136,SNGSP!$C:$E,3,0)</f>
        <v>12.19</v>
      </c>
      <c r="FF136" s="3" t="s">
        <v>45</v>
      </c>
      <c r="FI136" s="3" t="e">
        <f>VLOOKUP($A136,TRMK!$C:$E,3,0)</f>
        <v>#N/A</v>
      </c>
      <c r="FJ136" s="3" t="s">
        <v>46</v>
      </c>
      <c r="FM136" s="3">
        <f>VLOOKUP($A136,TATN!$C:$E,3,0)</f>
        <v>35</v>
      </c>
      <c r="FN136" s="3" t="s">
        <v>47</v>
      </c>
      <c r="FQ136" s="3">
        <f>VLOOKUP($A136,TATNP!$C:$E,3,0)</f>
        <v>17.100000000000001</v>
      </c>
      <c r="FR136" s="3" t="s">
        <v>48</v>
      </c>
      <c r="FU136" s="3">
        <f>VLOOKUP($A136,TRNFP!$C:$E,3,0)</f>
        <v>23650</v>
      </c>
      <c r="FV136" s="3" t="s">
        <v>49</v>
      </c>
      <c r="FY136" s="3" t="e">
        <f>VLOOKUP($A136,URKA!$C:$E,3,0)</f>
        <v>#N/A</v>
      </c>
      <c r="FZ136" s="3" t="s">
        <v>50</v>
      </c>
      <c r="GC136" s="3" t="e">
        <f>VLOOKUP($A136,FEES!$C:$E,3,0)</f>
        <v>#N/A</v>
      </c>
      <c r="GD136" s="3" t="s">
        <v>51</v>
      </c>
      <c r="GG136" s="3" t="e">
        <f>VLOOKUP($A136,PHOR!$C:$E,3,0)</f>
        <v>#N/A</v>
      </c>
      <c r="GH136" s="3" t="s">
        <v>52</v>
      </c>
      <c r="GK136" s="3" t="e">
        <f>VLOOKUP($A136,GCHE!$C:$E,3,0)</f>
        <v>#N/A</v>
      </c>
      <c r="GL136" s="3" t="s">
        <v>53</v>
      </c>
      <c r="GO136" s="3" t="e">
        <f>VLOOKUP($A136,EONR!$C:$E,3,0)</f>
        <v>#N/A</v>
      </c>
    </row>
    <row r="137" spans="1:197" x14ac:dyDescent="0.45">
      <c r="A137" s="86">
        <v>38208</v>
      </c>
      <c r="B137" s="3" t="s">
        <v>5</v>
      </c>
      <c r="E137" s="3" t="e">
        <f>VLOOKUP($A137,POLY!$C:$E,3,0)</f>
        <v>#N/A</v>
      </c>
      <c r="F137" s="3" t="s">
        <v>6</v>
      </c>
      <c r="I137" s="3" t="e">
        <f>VLOOKUP($A137,YNDX!$C:$E,3,0)</f>
        <v>#N/A</v>
      </c>
      <c r="J137" s="3" t="s">
        <v>7</v>
      </c>
      <c r="M137" s="3" t="e">
        <f>VLOOKUP($A137,ALRS!$C:$E,3,0)</f>
        <v>#N/A</v>
      </c>
      <c r="N137" s="3" t="s">
        <v>8</v>
      </c>
      <c r="Q137" s="3" t="e">
        <f>VLOOKUP($A137,AKRN!$C:$E,3,0)</f>
        <v>#N/A</v>
      </c>
      <c r="R137" s="3" t="s">
        <v>9</v>
      </c>
      <c r="U137" s="3">
        <f>VLOOKUP($A137,AFLT!$C:$E,3,0)</f>
        <v>33</v>
      </c>
      <c r="V137" s="3" t="s">
        <v>10</v>
      </c>
      <c r="Y137" s="3" t="e">
        <f>VLOOKUP($A137,BSPB!$C:$E,3,0)</f>
        <v>#N/A</v>
      </c>
      <c r="Z137" s="3" t="s">
        <v>11</v>
      </c>
      <c r="AC137" s="3" t="e">
        <f>VLOOKUP($A137,BANE!$C:$E,3,0)</f>
        <v>#N/A</v>
      </c>
      <c r="AD137" s="3" t="s">
        <v>12</v>
      </c>
      <c r="AG137" s="3" t="e">
        <f>VLOOKUP($A137,BANEP!$C:$E,3,0)</f>
        <v>#N/A</v>
      </c>
      <c r="AH137" s="3" t="s">
        <v>13</v>
      </c>
      <c r="AK137" s="3" t="e">
        <f>VLOOKUP($A137,VTBR!$C:$E,3,0)</f>
        <v>#N/A</v>
      </c>
      <c r="AL137" s="3" t="s">
        <v>14</v>
      </c>
      <c r="AO137" s="3" t="e">
        <f>VLOOKUP($A137,VSMO!$C:$E,3,0)</f>
        <v>#N/A</v>
      </c>
      <c r="AP137" s="3" t="s">
        <v>15</v>
      </c>
      <c r="AS137" s="3" t="e">
        <f>VLOOKUP($A137,GAZP!$C:$E,3,0)</f>
        <v>#N/A</v>
      </c>
      <c r="AT137" s="3" t="s">
        <v>16</v>
      </c>
      <c r="AW137" s="3">
        <f>VLOOKUP($A137,GMKN!$C:$E,3,0)</f>
        <v>1586</v>
      </c>
      <c r="AX137" s="3" t="s">
        <v>17</v>
      </c>
      <c r="BA137" s="3" t="e">
        <f>VLOOKUP($A137,DIXY!$C:$E,3,0)</f>
        <v>#N/A</v>
      </c>
      <c r="BB137" s="3" t="s">
        <v>18</v>
      </c>
      <c r="BE137" s="3" t="e">
        <f>VLOOKUP($A137,IRAO!$C:$E,3,0)</f>
        <v>#N/A</v>
      </c>
      <c r="BF137" s="3" t="s">
        <v>19</v>
      </c>
      <c r="BI137" s="3" t="e">
        <f>VLOOKUP($A137,KMAZ!$C:$E,3,0)</f>
        <v>#N/A</v>
      </c>
      <c r="BJ137" s="3" t="s">
        <v>20</v>
      </c>
      <c r="BM137" s="3" t="e">
        <f>VLOOKUP($A137,LSRG!$C:$E,3,0)</f>
        <v>#N/A</v>
      </c>
      <c r="BN137" s="3" t="s">
        <v>21</v>
      </c>
      <c r="BQ137" s="3">
        <f>VLOOKUP($A137,LKOH!$C:$E,3,0)</f>
        <v>818.03</v>
      </c>
      <c r="BR137" s="3" t="s">
        <v>22</v>
      </c>
      <c r="BU137" s="3" t="e">
        <f>VLOOKUP($A137,MVID!$C:$E,3,0)</f>
        <v>#N/A</v>
      </c>
      <c r="BV137" s="3" t="s">
        <v>23</v>
      </c>
      <c r="BY137" s="3" t="e">
        <f>VLOOKUP($A137,MAGN!$C:$E,3,0)</f>
        <v>#N/A</v>
      </c>
      <c r="BZ137" s="3" t="s">
        <v>24</v>
      </c>
      <c r="CC137" s="3">
        <f>VLOOKUP($A137,MTSS!$C:$E,3,0)</f>
        <v>176</v>
      </c>
      <c r="CD137" s="3" t="s">
        <v>25</v>
      </c>
      <c r="CG137" s="3" t="e">
        <f>VLOOKUP($A137,MGNT!$C:$E,3,0)</f>
        <v>#N/A</v>
      </c>
      <c r="CH137" s="3" t="s">
        <v>26</v>
      </c>
      <c r="CK137" s="3" t="e">
        <f>VLOOKUP($A137,MFON!$C:$E,3,0)</f>
        <v>#N/A</v>
      </c>
      <c r="CL137" s="3" t="s">
        <v>27</v>
      </c>
      <c r="CO137" s="3" t="e">
        <f>VLOOKUP($A137,MOEX!$C:$E,3,0)</f>
        <v>#N/A</v>
      </c>
      <c r="CP137" s="3" t="s">
        <v>28</v>
      </c>
      <c r="CS137" s="3" t="e">
        <f>VLOOKUP($A137,MSTT!$C:$E,3,0)</f>
        <v>#N/A</v>
      </c>
      <c r="CT137" s="3" t="s">
        <v>29</v>
      </c>
      <c r="CW137" s="3" t="e">
        <f>VLOOKUP($A137,NLMK!$C:$E,3,0)</f>
        <v>#N/A</v>
      </c>
      <c r="CX137" s="3" t="s">
        <v>30</v>
      </c>
      <c r="DA137" s="3" t="e">
        <f>VLOOKUP($A137,NMTP!$C:$E,3,0)</f>
        <v>#N/A</v>
      </c>
      <c r="DB137" s="3" t="s">
        <v>31</v>
      </c>
      <c r="DE137" s="3" t="e">
        <f>VLOOKUP($A137,NVTK!$C:$E,3,0)</f>
        <v>#N/A</v>
      </c>
      <c r="DF137" s="3" t="s">
        <v>32</v>
      </c>
      <c r="DI137" s="3" t="e">
        <f>VLOOKUP($A137,PIKK!$C:$E,3,0)</f>
        <v>#N/A</v>
      </c>
      <c r="DJ137" s="3" t="s">
        <v>33</v>
      </c>
      <c r="DM137" s="3" t="e">
        <f>VLOOKUP($A137,ROSN!$C:$E,3,0)</f>
        <v>#N/A</v>
      </c>
      <c r="DN137" s="3" t="s">
        <v>34</v>
      </c>
      <c r="DQ137" s="3">
        <f>VLOOKUP($A137,RTKM!$C:$E,3,0)</f>
        <v>54.56</v>
      </c>
      <c r="DR137" s="3" t="s">
        <v>35</v>
      </c>
      <c r="DU137" s="3">
        <f>VLOOKUP($A137,RTKMP!$C:$E,3,0)</f>
        <v>38.5</v>
      </c>
      <c r="DV137" s="3" t="s">
        <v>36</v>
      </c>
      <c r="DY137" s="3" t="e">
        <f>VLOOKUP($A137,HYDR!$C:$E,3,0)</f>
        <v>#N/A</v>
      </c>
      <c r="DZ137" s="3" t="s">
        <v>37</v>
      </c>
      <c r="EC137" s="3" t="e">
        <f>VLOOKUP($A137,RUAL!$C:$E,3,0)</f>
        <v>#N/A</v>
      </c>
      <c r="ED137" s="3" t="s">
        <v>38</v>
      </c>
      <c r="EG137" s="3" t="e">
        <f>VLOOKUP($A137,SVAV!$C:$E,3,0)</f>
        <v>#N/A</v>
      </c>
      <c r="EH137" s="3" t="s">
        <v>39</v>
      </c>
      <c r="EK137" s="3">
        <f>VLOOKUP($A137,SBER!$C:$E,3,0)</f>
        <v>11195</v>
      </c>
      <c r="EL137" s="3" t="s">
        <v>40</v>
      </c>
      <c r="EO137" s="3">
        <f>VLOOKUP($A137,SBERP!$C:$E,3,0)</f>
        <v>131</v>
      </c>
      <c r="EP137" s="3" t="s">
        <v>41</v>
      </c>
      <c r="ES137" s="3" t="e">
        <f>VLOOKUP($A137,CHMF!$C:$E,3,0)</f>
        <v>#N/A</v>
      </c>
      <c r="ET137" s="3" t="s">
        <v>42</v>
      </c>
      <c r="EW137" s="3" t="e">
        <f>VLOOKUP($A137,AFKS!$C:$E,3,0)</f>
        <v>#N/A</v>
      </c>
      <c r="EX137" s="3" t="s">
        <v>43</v>
      </c>
      <c r="FA137" s="3">
        <f>VLOOKUP($A137,SNGS!$C:$E,3,0)</f>
        <v>19.41</v>
      </c>
      <c r="FB137" s="3" t="s">
        <v>44</v>
      </c>
      <c r="FE137" s="3">
        <f>VLOOKUP($A137,SNGSP!$C:$E,3,0)</f>
        <v>12.4</v>
      </c>
      <c r="FF137" s="3" t="s">
        <v>45</v>
      </c>
      <c r="FI137" s="3" t="e">
        <f>VLOOKUP($A137,TRMK!$C:$E,3,0)</f>
        <v>#N/A</v>
      </c>
      <c r="FJ137" s="3" t="s">
        <v>46</v>
      </c>
      <c r="FM137" s="3">
        <f>VLOOKUP($A137,TATN!$C:$E,3,0)</f>
        <v>34.4</v>
      </c>
      <c r="FN137" s="3" t="s">
        <v>47</v>
      </c>
      <c r="FQ137" s="3">
        <f>VLOOKUP($A137,TATNP!$C:$E,3,0)</f>
        <v>18.12</v>
      </c>
      <c r="FR137" s="3" t="s">
        <v>48</v>
      </c>
      <c r="FU137" s="3">
        <f>VLOOKUP($A137,TRNFP!$C:$E,3,0)</f>
        <v>22570</v>
      </c>
      <c r="FV137" s="3" t="s">
        <v>49</v>
      </c>
      <c r="FY137" s="3" t="e">
        <f>VLOOKUP($A137,URKA!$C:$E,3,0)</f>
        <v>#N/A</v>
      </c>
      <c r="FZ137" s="3" t="s">
        <v>50</v>
      </c>
      <c r="GC137" s="3" t="e">
        <f>VLOOKUP($A137,FEES!$C:$E,3,0)</f>
        <v>#N/A</v>
      </c>
      <c r="GD137" s="3" t="s">
        <v>51</v>
      </c>
      <c r="GG137" s="3" t="e">
        <f>VLOOKUP($A137,PHOR!$C:$E,3,0)</f>
        <v>#N/A</v>
      </c>
      <c r="GH137" s="3" t="s">
        <v>52</v>
      </c>
      <c r="GK137" s="3" t="e">
        <f>VLOOKUP($A137,GCHE!$C:$E,3,0)</f>
        <v>#N/A</v>
      </c>
      <c r="GL137" s="3" t="s">
        <v>53</v>
      </c>
      <c r="GO137" s="3" t="e">
        <f>VLOOKUP($A137,EONR!$C:$E,3,0)</f>
        <v>#N/A</v>
      </c>
    </row>
    <row r="138" spans="1:197" x14ac:dyDescent="0.45">
      <c r="A138" s="86">
        <v>38215</v>
      </c>
      <c r="B138" s="3" t="s">
        <v>5</v>
      </c>
      <c r="E138" s="3" t="e">
        <f>VLOOKUP($A138,POLY!$C:$E,3,0)</f>
        <v>#N/A</v>
      </c>
      <c r="F138" s="3" t="s">
        <v>6</v>
      </c>
      <c r="I138" s="3" t="e">
        <f>VLOOKUP($A138,YNDX!$C:$E,3,0)</f>
        <v>#N/A</v>
      </c>
      <c r="J138" s="3" t="s">
        <v>7</v>
      </c>
      <c r="M138" s="3" t="e">
        <f>VLOOKUP($A138,ALRS!$C:$E,3,0)</f>
        <v>#N/A</v>
      </c>
      <c r="N138" s="3" t="s">
        <v>8</v>
      </c>
      <c r="Q138" s="3" t="e">
        <f>VLOOKUP($A138,AKRN!$C:$E,3,0)</f>
        <v>#N/A</v>
      </c>
      <c r="R138" s="3" t="s">
        <v>9</v>
      </c>
      <c r="U138" s="3">
        <f>VLOOKUP($A138,AFLT!$C:$E,3,0)</f>
        <v>29.86</v>
      </c>
      <c r="V138" s="3" t="s">
        <v>10</v>
      </c>
      <c r="Y138" s="3" t="e">
        <f>VLOOKUP($A138,BSPB!$C:$E,3,0)</f>
        <v>#N/A</v>
      </c>
      <c r="Z138" s="3" t="s">
        <v>11</v>
      </c>
      <c r="AC138" s="3" t="e">
        <f>VLOOKUP($A138,BANE!$C:$E,3,0)</f>
        <v>#N/A</v>
      </c>
      <c r="AD138" s="3" t="s">
        <v>12</v>
      </c>
      <c r="AG138" s="3" t="e">
        <f>VLOOKUP($A138,BANEP!$C:$E,3,0)</f>
        <v>#N/A</v>
      </c>
      <c r="AH138" s="3" t="s">
        <v>13</v>
      </c>
      <c r="AK138" s="3" t="e">
        <f>VLOOKUP($A138,VTBR!$C:$E,3,0)</f>
        <v>#N/A</v>
      </c>
      <c r="AL138" s="3" t="s">
        <v>14</v>
      </c>
      <c r="AO138" s="3" t="e">
        <f>VLOOKUP($A138,VSMO!$C:$E,3,0)</f>
        <v>#N/A</v>
      </c>
      <c r="AP138" s="3" t="s">
        <v>15</v>
      </c>
      <c r="AS138" s="3" t="e">
        <f>VLOOKUP($A138,GAZP!$C:$E,3,0)</f>
        <v>#N/A</v>
      </c>
      <c r="AT138" s="3" t="s">
        <v>16</v>
      </c>
      <c r="AW138" s="3">
        <f>VLOOKUP($A138,GMKN!$C:$E,3,0)</f>
        <v>1605</v>
      </c>
      <c r="AX138" s="3" t="s">
        <v>17</v>
      </c>
      <c r="BA138" s="3" t="e">
        <f>VLOOKUP($A138,DIXY!$C:$E,3,0)</f>
        <v>#N/A</v>
      </c>
      <c r="BB138" s="3" t="s">
        <v>18</v>
      </c>
      <c r="BE138" s="3" t="e">
        <f>VLOOKUP($A138,IRAO!$C:$E,3,0)</f>
        <v>#N/A</v>
      </c>
      <c r="BF138" s="3" t="s">
        <v>19</v>
      </c>
      <c r="BI138" s="3" t="e">
        <f>VLOOKUP($A138,KMAZ!$C:$E,3,0)</f>
        <v>#N/A</v>
      </c>
      <c r="BJ138" s="3" t="s">
        <v>20</v>
      </c>
      <c r="BM138" s="3" t="e">
        <f>VLOOKUP($A138,LSRG!$C:$E,3,0)</f>
        <v>#N/A</v>
      </c>
      <c r="BN138" s="3" t="s">
        <v>21</v>
      </c>
      <c r="BQ138" s="3">
        <f>VLOOKUP($A138,LKOH!$C:$E,3,0)</f>
        <v>799</v>
      </c>
      <c r="BR138" s="3" t="s">
        <v>22</v>
      </c>
      <c r="BU138" s="3" t="e">
        <f>VLOOKUP($A138,MVID!$C:$E,3,0)</f>
        <v>#N/A</v>
      </c>
      <c r="BV138" s="3" t="s">
        <v>23</v>
      </c>
      <c r="BY138" s="3" t="e">
        <f>VLOOKUP($A138,MAGN!$C:$E,3,0)</f>
        <v>#N/A</v>
      </c>
      <c r="BZ138" s="3" t="s">
        <v>24</v>
      </c>
      <c r="CC138" s="3">
        <f>VLOOKUP($A138,MTSS!$C:$E,3,0)</f>
        <v>180</v>
      </c>
      <c r="CD138" s="3" t="s">
        <v>25</v>
      </c>
      <c r="CG138" s="3" t="e">
        <f>VLOOKUP($A138,MGNT!$C:$E,3,0)</f>
        <v>#N/A</v>
      </c>
      <c r="CH138" s="3" t="s">
        <v>26</v>
      </c>
      <c r="CK138" s="3" t="e">
        <f>VLOOKUP($A138,MFON!$C:$E,3,0)</f>
        <v>#N/A</v>
      </c>
      <c r="CL138" s="3" t="s">
        <v>27</v>
      </c>
      <c r="CO138" s="3" t="e">
        <f>VLOOKUP($A138,MOEX!$C:$E,3,0)</f>
        <v>#N/A</v>
      </c>
      <c r="CP138" s="3" t="s">
        <v>28</v>
      </c>
      <c r="CS138" s="3" t="e">
        <f>VLOOKUP($A138,MSTT!$C:$E,3,0)</f>
        <v>#N/A</v>
      </c>
      <c r="CT138" s="3" t="s">
        <v>29</v>
      </c>
      <c r="CW138" s="3" t="e">
        <f>VLOOKUP($A138,NLMK!$C:$E,3,0)</f>
        <v>#N/A</v>
      </c>
      <c r="CX138" s="3" t="s">
        <v>30</v>
      </c>
      <c r="DA138" s="3" t="e">
        <f>VLOOKUP($A138,NMTP!$C:$E,3,0)</f>
        <v>#N/A</v>
      </c>
      <c r="DB138" s="3" t="s">
        <v>31</v>
      </c>
      <c r="DE138" s="3" t="e">
        <f>VLOOKUP($A138,NVTK!$C:$E,3,0)</f>
        <v>#N/A</v>
      </c>
      <c r="DF138" s="3" t="s">
        <v>32</v>
      </c>
      <c r="DI138" s="3" t="e">
        <f>VLOOKUP($A138,PIKK!$C:$E,3,0)</f>
        <v>#N/A</v>
      </c>
      <c r="DJ138" s="3" t="s">
        <v>33</v>
      </c>
      <c r="DM138" s="3" t="e">
        <f>VLOOKUP($A138,ROSN!$C:$E,3,0)</f>
        <v>#N/A</v>
      </c>
      <c r="DN138" s="3" t="s">
        <v>34</v>
      </c>
      <c r="DQ138" s="3">
        <f>VLOOKUP($A138,RTKM!$C:$E,3,0)</f>
        <v>58.2</v>
      </c>
      <c r="DR138" s="3" t="s">
        <v>35</v>
      </c>
      <c r="DU138" s="3">
        <f>VLOOKUP($A138,RTKMP!$C:$E,3,0)</f>
        <v>40.020000000000003</v>
      </c>
      <c r="DV138" s="3" t="s">
        <v>36</v>
      </c>
      <c r="DY138" s="3" t="e">
        <f>VLOOKUP($A138,HYDR!$C:$E,3,0)</f>
        <v>#N/A</v>
      </c>
      <c r="DZ138" s="3" t="s">
        <v>37</v>
      </c>
      <c r="EC138" s="3" t="e">
        <f>VLOOKUP($A138,RUAL!$C:$E,3,0)</f>
        <v>#N/A</v>
      </c>
      <c r="ED138" s="3" t="s">
        <v>38</v>
      </c>
      <c r="EG138" s="3" t="e">
        <f>VLOOKUP($A138,SVAV!$C:$E,3,0)</f>
        <v>#N/A</v>
      </c>
      <c r="EH138" s="3" t="s">
        <v>39</v>
      </c>
      <c r="EK138" s="3">
        <f>VLOOKUP($A138,SBER!$C:$E,3,0)</f>
        <v>11036.99</v>
      </c>
      <c r="EL138" s="3" t="s">
        <v>40</v>
      </c>
      <c r="EO138" s="3">
        <f>VLOOKUP($A138,SBERP!$C:$E,3,0)</f>
        <v>129</v>
      </c>
      <c r="EP138" s="3" t="s">
        <v>41</v>
      </c>
      <c r="ES138" s="3" t="e">
        <f>VLOOKUP($A138,CHMF!$C:$E,3,0)</f>
        <v>#N/A</v>
      </c>
      <c r="ET138" s="3" t="s">
        <v>42</v>
      </c>
      <c r="EW138" s="3" t="e">
        <f>VLOOKUP($A138,AFKS!$C:$E,3,0)</f>
        <v>#N/A</v>
      </c>
      <c r="EX138" s="3" t="s">
        <v>43</v>
      </c>
      <c r="FA138" s="3">
        <f>VLOOKUP($A138,SNGS!$C:$E,3,0)</f>
        <v>19.399999999999999</v>
      </c>
      <c r="FB138" s="3" t="s">
        <v>44</v>
      </c>
      <c r="FE138" s="3">
        <f>VLOOKUP($A138,SNGSP!$C:$E,3,0)</f>
        <v>12.201000000000001</v>
      </c>
      <c r="FF138" s="3" t="s">
        <v>45</v>
      </c>
      <c r="FI138" s="3" t="e">
        <f>VLOOKUP($A138,TRMK!$C:$E,3,0)</f>
        <v>#N/A</v>
      </c>
      <c r="FJ138" s="3" t="s">
        <v>46</v>
      </c>
      <c r="FM138" s="3">
        <f>VLOOKUP($A138,TATN!$C:$E,3,0)</f>
        <v>38.19</v>
      </c>
      <c r="FN138" s="3" t="s">
        <v>47</v>
      </c>
      <c r="FQ138" s="3">
        <f>VLOOKUP($A138,TATNP!$C:$E,3,0)</f>
        <v>18.899999999999999</v>
      </c>
      <c r="FR138" s="3" t="s">
        <v>48</v>
      </c>
      <c r="FU138" s="3">
        <f>VLOOKUP($A138,TRNFP!$C:$E,3,0)</f>
        <v>22480</v>
      </c>
      <c r="FV138" s="3" t="s">
        <v>49</v>
      </c>
      <c r="FY138" s="3" t="e">
        <f>VLOOKUP($A138,URKA!$C:$E,3,0)</f>
        <v>#N/A</v>
      </c>
      <c r="FZ138" s="3" t="s">
        <v>50</v>
      </c>
      <c r="GC138" s="3" t="e">
        <f>VLOOKUP($A138,FEES!$C:$E,3,0)</f>
        <v>#N/A</v>
      </c>
      <c r="GD138" s="3" t="s">
        <v>51</v>
      </c>
      <c r="GG138" s="3" t="e">
        <f>VLOOKUP($A138,PHOR!$C:$E,3,0)</f>
        <v>#N/A</v>
      </c>
      <c r="GH138" s="3" t="s">
        <v>52</v>
      </c>
      <c r="GK138" s="3" t="e">
        <f>VLOOKUP($A138,GCHE!$C:$E,3,0)</f>
        <v>#N/A</v>
      </c>
      <c r="GL138" s="3" t="s">
        <v>53</v>
      </c>
      <c r="GO138" s="3" t="e">
        <f>VLOOKUP($A138,EONR!$C:$E,3,0)</f>
        <v>#N/A</v>
      </c>
    </row>
    <row r="139" spans="1:197" x14ac:dyDescent="0.45">
      <c r="A139" s="86">
        <v>38222</v>
      </c>
      <c r="B139" s="3" t="s">
        <v>5</v>
      </c>
      <c r="E139" s="3" t="e">
        <f>VLOOKUP($A139,POLY!$C:$E,3,0)</f>
        <v>#N/A</v>
      </c>
      <c r="F139" s="3" t="s">
        <v>6</v>
      </c>
      <c r="I139" s="3" t="e">
        <f>VLOOKUP($A139,YNDX!$C:$E,3,0)</f>
        <v>#N/A</v>
      </c>
      <c r="J139" s="3" t="s">
        <v>7</v>
      </c>
      <c r="M139" s="3" t="e">
        <f>VLOOKUP($A139,ALRS!$C:$E,3,0)</f>
        <v>#N/A</v>
      </c>
      <c r="N139" s="3" t="s">
        <v>8</v>
      </c>
      <c r="Q139" s="3" t="e">
        <f>VLOOKUP($A139,AKRN!$C:$E,3,0)</f>
        <v>#N/A</v>
      </c>
      <c r="R139" s="3" t="s">
        <v>9</v>
      </c>
      <c r="U139" s="3">
        <f>VLOOKUP($A139,AFLT!$C:$E,3,0)</f>
        <v>29.95</v>
      </c>
      <c r="V139" s="3" t="s">
        <v>10</v>
      </c>
      <c r="Y139" s="3" t="e">
        <f>VLOOKUP($A139,BSPB!$C:$E,3,0)</f>
        <v>#N/A</v>
      </c>
      <c r="Z139" s="3" t="s">
        <v>11</v>
      </c>
      <c r="AC139" s="3" t="e">
        <f>VLOOKUP($A139,BANE!$C:$E,3,0)</f>
        <v>#N/A</v>
      </c>
      <c r="AD139" s="3" t="s">
        <v>12</v>
      </c>
      <c r="AG139" s="3" t="e">
        <f>VLOOKUP($A139,BANEP!$C:$E,3,0)</f>
        <v>#N/A</v>
      </c>
      <c r="AH139" s="3" t="s">
        <v>13</v>
      </c>
      <c r="AK139" s="3" t="e">
        <f>VLOOKUP($A139,VTBR!$C:$E,3,0)</f>
        <v>#N/A</v>
      </c>
      <c r="AL139" s="3" t="s">
        <v>14</v>
      </c>
      <c r="AO139" s="3" t="e">
        <f>VLOOKUP($A139,VSMO!$C:$E,3,0)</f>
        <v>#N/A</v>
      </c>
      <c r="AP139" s="3" t="s">
        <v>15</v>
      </c>
      <c r="AS139" s="3" t="e">
        <f>VLOOKUP($A139,GAZP!$C:$E,3,0)</f>
        <v>#N/A</v>
      </c>
      <c r="AT139" s="3" t="s">
        <v>16</v>
      </c>
      <c r="AW139" s="3">
        <f>VLOOKUP($A139,GMKN!$C:$E,3,0)</f>
        <v>1593.99</v>
      </c>
      <c r="AX139" s="3" t="s">
        <v>17</v>
      </c>
      <c r="BA139" s="3" t="e">
        <f>VLOOKUP($A139,DIXY!$C:$E,3,0)</f>
        <v>#N/A</v>
      </c>
      <c r="BB139" s="3" t="s">
        <v>18</v>
      </c>
      <c r="BE139" s="3" t="e">
        <f>VLOOKUP($A139,IRAO!$C:$E,3,0)</f>
        <v>#N/A</v>
      </c>
      <c r="BF139" s="3" t="s">
        <v>19</v>
      </c>
      <c r="BI139" s="3" t="e">
        <f>VLOOKUP($A139,KMAZ!$C:$E,3,0)</f>
        <v>#N/A</v>
      </c>
      <c r="BJ139" s="3" t="s">
        <v>20</v>
      </c>
      <c r="BM139" s="3" t="e">
        <f>VLOOKUP($A139,LSRG!$C:$E,3,0)</f>
        <v>#N/A</v>
      </c>
      <c r="BN139" s="3" t="s">
        <v>21</v>
      </c>
      <c r="BQ139" s="3">
        <f>VLOOKUP($A139,LKOH!$C:$E,3,0)</f>
        <v>858.51</v>
      </c>
      <c r="BR139" s="3" t="s">
        <v>22</v>
      </c>
      <c r="BU139" s="3" t="e">
        <f>VLOOKUP($A139,MVID!$C:$E,3,0)</f>
        <v>#N/A</v>
      </c>
      <c r="BV139" s="3" t="s">
        <v>23</v>
      </c>
      <c r="BY139" s="3" t="e">
        <f>VLOOKUP($A139,MAGN!$C:$E,3,0)</f>
        <v>#N/A</v>
      </c>
      <c r="BZ139" s="3" t="s">
        <v>24</v>
      </c>
      <c r="CC139" s="3">
        <f>VLOOKUP($A139,MTSS!$C:$E,3,0)</f>
        <v>178.8</v>
      </c>
      <c r="CD139" s="3" t="s">
        <v>25</v>
      </c>
      <c r="CG139" s="3" t="e">
        <f>VLOOKUP($A139,MGNT!$C:$E,3,0)</f>
        <v>#N/A</v>
      </c>
      <c r="CH139" s="3" t="s">
        <v>26</v>
      </c>
      <c r="CK139" s="3" t="e">
        <f>VLOOKUP($A139,MFON!$C:$E,3,0)</f>
        <v>#N/A</v>
      </c>
      <c r="CL139" s="3" t="s">
        <v>27</v>
      </c>
      <c r="CO139" s="3" t="e">
        <f>VLOOKUP($A139,MOEX!$C:$E,3,0)</f>
        <v>#N/A</v>
      </c>
      <c r="CP139" s="3" t="s">
        <v>28</v>
      </c>
      <c r="CS139" s="3" t="e">
        <f>VLOOKUP($A139,MSTT!$C:$E,3,0)</f>
        <v>#N/A</v>
      </c>
      <c r="CT139" s="3" t="s">
        <v>29</v>
      </c>
      <c r="CW139" s="3" t="e">
        <f>VLOOKUP($A139,NLMK!$C:$E,3,0)</f>
        <v>#N/A</v>
      </c>
      <c r="CX139" s="3" t="s">
        <v>30</v>
      </c>
      <c r="DA139" s="3" t="e">
        <f>VLOOKUP($A139,NMTP!$C:$E,3,0)</f>
        <v>#N/A</v>
      </c>
      <c r="DB139" s="3" t="s">
        <v>31</v>
      </c>
      <c r="DE139" s="3" t="e">
        <f>VLOOKUP($A139,NVTK!$C:$E,3,0)</f>
        <v>#N/A</v>
      </c>
      <c r="DF139" s="3" t="s">
        <v>32</v>
      </c>
      <c r="DI139" s="3" t="e">
        <f>VLOOKUP($A139,PIKK!$C:$E,3,0)</f>
        <v>#N/A</v>
      </c>
      <c r="DJ139" s="3" t="s">
        <v>33</v>
      </c>
      <c r="DM139" s="3" t="e">
        <f>VLOOKUP($A139,ROSN!$C:$E,3,0)</f>
        <v>#N/A</v>
      </c>
      <c r="DN139" s="3" t="s">
        <v>34</v>
      </c>
      <c r="DQ139" s="3">
        <f>VLOOKUP($A139,RTKM!$C:$E,3,0)</f>
        <v>59.04</v>
      </c>
      <c r="DR139" s="3" t="s">
        <v>35</v>
      </c>
      <c r="DU139" s="3">
        <f>VLOOKUP($A139,RTKMP!$C:$E,3,0)</f>
        <v>41.15</v>
      </c>
      <c r="DV139" s="3" t="s">
        <v>36</v>
      </c>
      <c r="DY139" s="3" t="e">
        <f>VLOOKUP($A139,HYDR!$C:$E,3,0)</f>
        <v>#N/A</v>
      </c>
      <c r="DZ139" s="3" t="s">
        <v>37</v>
      </c>
      <c r="EC139" s="3" t="e">
        <f>VLOOKUP($A139,RUAL!$C:$E,3,0)</f>
        <v>#N/A</v>
      </c>
      <c r="ED139" s="3" t="s">
        <v>38</v>
      </c>
      <c r="EG139" s="3" t="e">
        <f>VLOOKUP($A139,SVAV!$C:$E,3,0)</f>
        <v>#N/A</v>
      </c>
      <c r="EH139" s="3" t="s">
        <v>39</v>
      </c>
      <c r="EK139" s="3">
        <f>VLOOKUP($A139,SBER!$C:$E,3,0)</f>
        <v>11399.99</v>
      </c>
      <c r="EL139" s="3" t="s">
        <v>40</v>
      </c>
      <c r="EO139" s="3">
        <f>VLOOKUP($A139,SBERP!$C:$E,3,0)</f>
        <v>133.9</v>
      </c>
      <c r="EP139" s="3" t="s">
        <v>41</v>
      </c>
      <c r="ES139" s="3" t="e">
        <f>VLOOKUP($A139,CHMF!$C:$E,3,0)</f>
        <v>#N/A</v>
      </c>
      <c r="ET139" s="3" t="s">
        <v>42</v>
      </c>
      <c r="EW139" s="3" t="e">
        <f>VLOOKUP($A139,AFKS!$C:$E,3,0)</f>
        <v>#N/A</v>
      </c>
      <c r="EX139" s="3" t="s">
        <v>43</v>
      </c>
      <c r="FA139" s="3">
        <f>VLOOKUP($A139,SNGS!$C:$E,3,0)</f>
        <v>19.911000000000001</v>
      </c>
      <c r="FB139" s="3" t="s">
        <v>44</v>
      </c>
      <c r="FE139" s="3">
        <f>VLOOKUP($A139,SNGSP!$C:$E,3,0)</f>
        <v>12.51</v>
      </c>
      <c r="FF139" s="3" t="s">
        <v>45</v>
      </c>
      <c r="FI139" s="3" t="e">
        <f>VLOOKUP($A139,TRMK!$C:$E,3,0)</f>
        <v>#N/A</v>
      </c>
      <c r="FJ139" s="3" t="s">
        <v>46</v>
      </c>
      <c r="FM139" s="3">
        <f>VLOOKUP($A139,TATN!$C:$E,3,0)</f>
        <v>39</v>
      </c>
      <c r="FN139" s="3" t="s">
        <v>47</v>
      </c>
      <c r="FQ139" s="3">
        <f>VLOOKUP($A139,TATNP!$C:$E,3,0)</f>
        <v>18.994</v>
      </c>
      <c r="FR139" s="3" t="s">
        <v>48</v>
      </c>
      <c r="FU139" s="3">
        <f>VLOOKUP($A139,TRNFP!$C:$E,3,0)</f>
        <v>23600</v>
      </c>
      <c r="FV139" s="3" t="s">
        <v>49</v>
      </c>
      <c r="FY139" s="3" t="e">
        <f>VLOOKUP($A139,URKA!$C:$E,3,0)</f>
        <v>#N/A</v>
      </c>
      <c r="FZ139" s="3" t="s">
        <v>50</v>
      </c>
      <c r="GC139" s="3" t="e">
        <f>VLOOKUP($A139,FEES!$C:$E,3,0)</f>
        <v>#N/A</v>
      </c>
      <c r="GD139" s="3" t="s">
        <v>51</v>
      </c>
      <c r="GG139" s="3" t="e">
        <f>VLOOKUP($A139,PHOR!$C:$E,3,0)</f>
        <v>#N/A</v>
      </c>
      <c r="GH139" s="3" t="s">
        <v>52</v>
      </c>
      <c r="GK139" s="3" t="e">
        <f>VLOOKUP($A139,GCHE!$C:$E,3,0)</f>
        <v>#N/A</v>
      </c>
      <c r="GL139" s="3" t="s">
        <v>53</v>
      </c>
      <c r="GO139" s="3" t="e">
        <f>VLOOKUP($A139,EONR!$C:$E,3,0)</f>
        <v>#N/A</v>
      </c>
    </row>
    <row r="140" spans="1:197" s="24" customFormat="1" x14ac:dyDescent="0.45">
      <c r="A140" s="85">
        <v>38229</v>
      </c>
      <c r="B140" s="24" t="s">
        <v>5</v>
      </c>
      <c r="C140" s="24" t="e">
        <f>HLOOKUP(database!B$36,'market capitalization'!$1:$23,21,0)</f>
        <v>#N/A</v>
      </c>
      <c r="E140" s="24" t="e">
        <f>VLOOKUP($A140,POLY!$C:$E,3,0)</f>
        <v>#N/A</v>
      </c>
      <c r="F140" s="24" t="s">
        <v>6</v>
      </c>
      <c r="G140" s="24" t="e">
        <f>HLOOKUP(database!F$36,'market capitalization'!$1:$23,21,0)</f>
        <v>#N/A</v>
      </c>
      <c r="I140" s="24" t="e">
        <f>VLOOKUP($A140,YNDX!$C:$E,3,0)</f>
        <v>#N/A</v>
      </c>
      <c r="J140" s="24" t="s">
        <v>7</v>
      </c>
      <c r="K140" s="24" t="e">
        <f>HLOOKUP(database!J$36,'market capitalization'!$1:$23,21,0)</f>
        <v>#N/A</v>
      </c>
      <c r="M140" s="24" t="e">
        <f>VLOOKUP($A140,ALRS!$C:$E,3,0)</f>
        <v>#N/A</v>
      </c>
      <c r="N140" s="24" t="s">
        <v>8</v>
      </c>
      <c r="O140" s="24">
        <f>HLOOKUP(database!N$36,'market capitalization'!$1:$23,21,0)</f>
        <v>5292.5</v>
      </c>
      <c r="Q140" s="24" t="e">
        <f>VLOOKUP($A140,AKRN!$C:$E,3,0)</f>
        <v>#N/A</v>
      </c>
      <c r="R140" s="24" t="s">
        <v>9</v>
      </c>
      <c r="S140" s="24">
        <f>HLOOKUP(database!R$36,'market capitalization'!$1:$23,21,0)</f>
        <v>33418.51</v>
      </c>
      <c r="U140" s="24">
        <f>VLOOKUP($A140,AFLT!$C:$E,3,0)</f>
        <v>30.39</v>
      </c>
      <c r="V140" s="24" t="s">
        <v>10</v>
      </c>
      <c r="W140" s="24" t="e">
        <f>HLOOKUP(database!V$36,'market capitalization'!$1:$23,21,0)</f>
        <v>#N/A</v>
      </c>
      <c r="Y140" s="24" t="e">
        <f>VLOOKUP($A140,BSPB!$C:$E,3,0)</f>
        <v>#N/A</v>
      </c>
      <c r="Z140" s="24" t="s">
        <v>11</v>
      </c>
      <c r="AA140" s="24">
        <f>HLOOKUP(database!Z$36,'market capitalization'!$1:$23,21,0)</f>
        <v>19416.89</v>
      </c>
      <c r="AC140" s="24" t="e">
        <f>VLOOKUP($A140,BANE!$C:$E,3,0)</f>
        <v>#N/A</v>
      </c>
      <c r="AD140" s="24" t="s">
        <v>12</v>
      </c>
      <c r="AE140" s="24" t="e">
        <f>HLOOKUP(database!AD$36,'market capitalization'!$1:$23,21,0)</f>
        <v>#N/A</v>
      </c>
      <c r="AG140" s="24" t="e">
        <f>VLOOKUP($A140,BANEP!$C:$E,3,0)</f>
        <v>#N/A</v>
      </c>
      <c r="AH140" s="24" t="s">
        <v>13</v>
      </c>
      <c r="AI140" s="24" t="e">
        <f>HLOOKUP(database!AH$36,'market capitalization'!$1:$23,21,0)</f>
        <v>#N/A</v>
      </c>
      <c r="AK140" s="24" t="e">
        <f>VLOOKUP($A140,VTBR!$C:$E,3,0)</f>
        <v>#N/A</v>
      </c>
      <c r="AL140" s="24" t="s">
        <v>14</v>
      </c>
      <c r="AM140" s="24">
        <f>HLOOKUP(database!AL$36,'market capitalization'!$1:$23,21,0)</f>
        <v>23143.85</v>
      </c>
      <c r="AO140" s="24" t="e">
        <f>VLOOKUP($A140,VSMO!$C:$E,3,0)</f>
        <v>#N/A</v>
      </c>
      <c r="AP140" s="24" t="s">
        <v>15</v>
      </c>
      <c r="AQ140" s="24">
        <f>HLOOKUP(database!AP$36,'market capitalization'!$1:$23,21,0)</f>
        <v>1365244.06</v>
      </c>
      <c r="AS140" s="24" t="e">
        <f>VLOOKUP($A140,GAZP!$C:$E,3,0)</f>
        <v>#N/A</v>
      </c>
      <c r="AT140" s="24" t="s">
        <v>16</v>
      </c>
      <c r="AU140" s="24">
        <f>HLOOKUP(database!AT$36,'market capitalization'!$1:$23,21,0)</f>
        <v>350001.17</v>
      </c>
      <c r="AW140" s="24">
        <f>VLOOKUP($A140,GMKN!$C:$E,3,0)</f>
        <v>1666</v>
      </c>
      <c r="AX140" s="24" t="s">
        <v>17</v>
      </c>
      <c r="AY140" s="24" t="e">
        <f>HLOOKUP(database!AX$36,'market capitalization'!$1:$23,21,0)</f>
        <v>#N/A</v>
      </c>
      <c r="BA140" s="24" t="e">
        <f>VLOOKUP($A140,DIXY!$C:$E,3,0)</f>
        <v>#N/A</v>
      </c>
      <c r="BB140" s="24" t="s">
        <v>18</v>
      </c>
      <c r="BC140" s="24">
        <f>HLOOKUP(database!BB$36,'market capitalization'!$1:$23,21,0)</f>
        <v>318464.03999999998</v>
      </c>
      <c r="BE140" s="24" t="e">
        <f>VLOOKUP($A140,IRAO!$C:$E,3,0)</f>
        <v>#N/A</v>
      </c>
      <c r="BF140" s="24" t="s">
        <v>19</v>
      </c>
      <c r="BG140" s="24">
        <f>HLOOKUP(database!BF$36,'market capitalization'!$1:$23,21,0)</f>
        <v>7581.72</v>
      </c>
      <c r="BI140" s="24" t="e">
        <f>VLOOKUP($A140,KMAZ!$C:$E,3,0)</f>
        <v>#N/A</v>
      </c>
      <c r="BJ140" s="24" t="s">
        <v>20</v>
      </c>
      <c r="BK140" s="24" t="e">
        <f>HLOOKUP(database!BJ$36,'market capitalization'!$1:$23,21,0)</f>
        <v>#N/A</v>
      </c>
      <c r="BM140" s="24" t="e">
        <f>VLOOKUP($A140,LSRG!$C:$E,3,0)</f>
        <v>#N/A</v>
      </c>
      <c r="BN140" s="24" t="s">
        <v>21</v>
      </c>
      <c r="BO140" s="24">
        <f>HLOOKUP(database!BN$36,'market capitalization'!$1:$23,21,0)</f>
        <v>730514.69</v>
      </c>
      <c r="BQ140" s="24">
        <f>VLOOKUP($A140,LKOH!$C:$E,3,0)</f>
        <v>865.2</v>
      </c>
      <c r="BR140" s="24" t="s">
        <v>22</v>
      </c>
      <c r="BS140" s="24" t="e">
        <f>HLOOKUP(database!BR$36,'market capitalization'!$1:$23,21,0)</f>
        <v>#N/A</v>
      </c>
      <c r="BU140" s="24" t="e">
        <f>VLOOKUP($A140,MVID!$C:$E,3,0)</f>
        <v>#N/A</v>
      </c>
      <c r="BV140" s="24" t="s">
        <v>23</v>
      </c>
      <c r="BW140" s="24" t="e">
        <f>HLOOKUP(database!BV$36,'market capitalization'!$1:$23,21,0)</f>
        <v>#N/A</v>
      </c>
      <c r="BY140" s="24" t="e">
        <f>VLOOKUP($A140,MAGN!$C:$E,3,0)</f>
        <v>#N/A</v>
      </c>
      <c r="BZ140" s="24" t="s">
        <v>24</v>
      </c>
      <c r="CA140" s="24">
        <f>HLOOKUP(database!BZ$36,'market capitalization'!$1:$23,21,0)</f>
        <v>382755.88</v>
      </c>
      <c r="CC140" s="24">
        <f>VLOOKUP($A140,MTSS!$C:$E,3,0)</f>
        <v>211.87</v>
      </c>
      <c r="CD140" s="24" t="s">
        <v>25</v>
      </c>
      <c r="CE140" s="24" t="e">
        <f>HLOOKUP(database!CD$36,'market capitalization'!$1:$23,21,0)</f>
        <v>#N/A</v>
      </c>
      <c r="CG140" s="24" t="e">
        <f>VLOOKUP($A140,MGNT!$C:$E,3,0)</f>
        <v>#N/A</v>
      </c>
      <c r="CH140" s="24" t="s">
        <v>26</v>
      </c>
      <c r="CI140" s="24" t="e">
        <f>HLOOKUP(database!CH$36,'market capitalization'!$1:$23,21,0)</f>
        <v>#N/A</v>
      </c>
      <c r="CK140" s="24" t="e">
        <f>VLOOKUP($A140,MFON!$C:$E,3,0)</f>
        <v>#N/A</v>
      </c>
      <c r="CL140" s="24" t="s">
        <v>27</v>
      </c>
      <c r="CM140" s="24" t="e">
        <f>HLOOKUP(database!CL$36,'market capitalization'!$1:$23,21,0)</f>
        <v>#N/A</v>
      </c>
      <c r="CO140" s="24" t="e">
        <f>VLOOKUP($A140,MOEX!$C:$E,3,0)</f>
        <v>#N/A</v>
      </c>
      <c r="CP140" s="24" t="s">
        <v>28</v>
      </c>
      <c r="CQ140" s="24" t="e">
        <f>HLOOKUP(database!CP$36,'market capitalization'!$1:$23,21,0)</f>
        <v>#N/A</v>
      </c>
      <c r="CS140" s="24" t="e">
        <f>VLOOKUP($A140,MSTT!$C:$E,3,0)</f>
        <v>#N/A</v>
      </c>
      <c r="CT140" s="24" t="s">
        <v>29</v>
      </c>
      <c r="CU140" s="24">
        <f>HLOOKUP(database!CT$36,'market capitalization'!$1:$23,21,0)</f>
        <v>114858.47</v>
      </c>
      <c r="CW140" s="24" t="e">
        <f>VLOOKUP($A140,NLMK!$C:$E,3,0)</f>
        <v>#N/A</v>
      </c>
      <c r="CX140" s="24" t="s">
        <v>30</v>
      </c>
      <c r="CY140" s="24" t="e">
        <f>HLOOKUP(database!CX$36,'market capitalization'!$1:$23,21,0)</f>
        <v>#N/A</v>
      </c>
      <c r="DA140" s="24" t="e">
        <f>VLOOKUP($A140,NMTP!$C:$E,3,0)</f>
        <v>#N/A</v>
      </c>
      <c r="DB140" s="24" t="s">
        <v>31</v>
      </c>
      <c r="DC140" s="24" t="e">
        <f>HLOOKUP(database!DB$36,'market capitalization'!$1:$23,21,0)</f>
        <v>#N/A</v>
      </c>
      <c r="DE140" s="24" t="e">
        <f>VLOOKUP($A140,NVTK!$C:$E,3,0)</f>
        <v>#N/A</v>
      </c>
      <c r="DF140" s="24" t="s">
        <v>32</v>
      </c>
      <c r="DG140" s="24" t="e">
        <f>HLOOKUP(database!DF$36,'market capitalization'!$1:$23,21,0)</f>
        <v>#N/A</v>
      </c>
      <c r="DI140" s="24" t="e">
        <f>VLOOKUP($A140,PIKK!$C:$E,3,0)</f>
        <v>#N/A</v>
      </c>
      <c r="DJ140" s="24" t="s">
        <v>33</v>
      </c>
      <c r="DK140" s="24" t="e">
        <f>HLOOKUP(database!DJ$36,'market capitalization'!$1:$23,21,0)</f>
        <v>#N/A</v>
      </c>
      <c r="DM140" s="24" t="e">
        <f>VLOOKUP($A140,ROSN!$C:$E,3,0)</f>
        <v>#N/A</v>
      </c>
      <c r="DN140" s="24" t="s">
        <v>34</v>
      </c>
      <c r="DO140" s="24">
        <f>HLOOKUP(database!DN$36,'market capitalization'!$1:$23,21,0)</f>
        <v>42993.79</v>
      </c>
      <c r="DQ140" s="24">
        <f>VLOOKUP($A140,RTKM!$C:$E,3,0)</f>
        <v>60.7</v>
      </c>
      <c r="DR140" s="24" t="s">
        <v>35</v>
      </c>
      <c r="DS140" s="24" t="e">
        <f>HLOOKUP(database!DR$36,'market capitalization'!$1:$23,21,0)</f>
        <v>#N/A</v>
      </c>
      <c r="DU140" s="24">
        <f>VLOOKUP($A140,RTKMP!$C:$E,3,0)</f>
        <v>42.93</v>
      </c>
      <c r="DV140" s="24" t="s">
        <v>36</v>
      </c>
      <c r="DW140" s="24" t="e">
        <f>HLOOKUP(database!DV$36,'market capitalization'!$1:$23,21,0)</f>
        <v>#N/A</v>
      </c>
      <c r="DY140" s="24" t="e">
        <f>VLOOKUP($A140,HYDR!$C:$E,3,0)</f>
        <v>#N/A</v>
      </c>
      <c r="DZ140" s="24" t="s">
        <v>37</v>
      </c>
      <c r="EA140" s="24" t="e">
        <f>HLOOKUP(database!DZ$36,'market capitalization'!$1:$23,21,0)</f>
        <v>#N/A</v>
      </c>
      <c r="EC140" s="24" t="e">
        <f>VLOOKUP($A140,RUAL!$C:$E,3,0)</f>
        <v>#N/A</v>
      </c>
      <c r="ED140" s="24" t="s">
        <v>38</v>
      </c>
      <c r="EE140" s="24" t="e">
        <f>HLOOKUP(database!ED$36,'market capitalization'!$1:$23,21,0)</f>
        <v>#N/A</v>
      </c>
      <c r="EG140" s="24" t="e">
        <f>VLOOKUP($A140,SVAV!$C:$E,3,0)</f>
        <v>#N/A</v>
      </c>
      <c r="EH140" s="24" t="s">
        <v>39</v>
      </c>
      <c r="EI140" s="24">
        <f>HLOOKUP(database!EH$36,'market capitalization'!$1:$23,21,0)</f>
        <v>217413</v>
      </c>
      <c r="EK140" s="24">
        <f>VLOOKUP($A140,SBER!$C:$E,3,0)</f>
        <v>11785</v>
      </c>
      <c r="EL140" s="24" t="s">
        <v>40</v>
      </c>
      <c r="EM140" s="24" t="e">
        <f>HLOOKUP(database!EL$36,'market capitalization'!$1:$23,21,0)</f>
        <v>#N/A</v>
      </c>
      <c r="EO140" s="24">
        <f>VLOOKUP($A140,SBERP!$C:$E,3,0)</f>
        <v>138.38</v>
      </c>
      <c r="EP140" s="24" t="s">
        <v>41</v>
      </c>
      <c r="EQ140" s="24">
        <f>HLOOKUP(database!EP$36,'market capitalization'!$1:$23,21,0)</f>
        <v>112949.08</v>
      </c>
      <c r="ES140" s="24" t="e">
        <f>VLOOKUP($A140,CHMF!$C:$E,3,0)</f>
        <v>#N/A</v>
      </c>
      <c r="ET140" s="24" t="s">
        <v>42</v>
      </c>
      <c r="EU140" s="24" t="e">
        <f>HLOOKUP(database!ET$36,'market capitalization'!$1:$23,21,0)</f>
        <v>#N/A</v>
      </c>
      <c r="EW140" s="24" t="e">
        <f>VLOOKUP($A140,AFKS!$C:$E,3,0)</f>
        <v>#N/A</v>
      </c>
      <c r="EX140" s="24" t="s">
        <v>43</v>
      </c>
      <c r="EY140" s="24">
        <f>HLOOKUP(database!EX$36,'market capitalization'!$1:$23,21,0)</f>
        <v>726072.64</v>
      </c>
      <c r="FA140" s="24">
        <f>VLOOKUP($A140,SNGS!$C:$E,3,0)</f>
        <v>20.93</v>
      </c>
      <c r="FB140" s="24" t="s">
        <v>44</v>
      </c>
      <c r="FC140" s="24" t="e">
        <f>HLOOKUP(database!FB$36,'market capitalization'!$1:$23,21,0)</f>
        <v>#N/A</v>
      </c>
      <c r="FE140" s="24">
        <f>VLOOKUP($A140,SNGSP!$C:$E,3,0)</f>
        <v>12.901999999999999</v>
      </c>
      <c r="FF140" s="24" t="s">
        <v>45</v>
      </c>
      <c r="FG140" s="24" t="e">
        <f>HLOOKUP(database!FF$36,'market capitalization'!$1:$23,21,0)</f>
        <v>#N/A</v>
      </c>
      <c r="FI140" s="24" t="e">
        <f>VLOOKUP($A140,TRMK!$C:$E,3,0)</f>
        <v>#N/A</v>
      </c>
      <c r="FJ140" s="24" t="s">
        <v>46</v>
      </c>
      <c r="FK140" s="24">
        <f>HLOOKUP(database!FJ$36,'market capitalization'!$1:$23,21,0)</f>
        <v>83692.820000000007</v>
      </c>
      <c r="FM140" s="24">
        <f>VLOOKUP($A140,TATN!$C:$E,3,0)</f>
        <v>40.9</v>
      </c>
      <c r="FN140" s="24" t="s">
        <v>47</v>
      </c>
      <c r="FO140" s="24" t="e">
        <f>HLOOKUP(database!FN$36,'market capitalization'!$1:$23,21,0)</f>
        <v>#N/A</v>
      </c>
      <c r="FQ140" s="24">
        <f>VLOOKUP($A140,TATNP!$C:$E,3,0)</f>
        <v>19.798999999999999</v>
      </c>
      <c r="FR140" s="24" t="s">
        <v>48</v>
      </c>
      <c r="FS140" s="24" t="e">
        <f>HLOOKUP(database!FR$36,'market capitalization'!$1:$23,21,0)</f>
        <v>#N/A</v>
      </c>
      <c r="FU140" s="24">
        <f>VLOOKUP($A140,TRNFP!$C:$E,3,0)</f>
        <v>25010.01</v>
      </c>
      <c r="FV140" s="24" t="s">
        <v>49</v>
      </c>
      <c r="FW140" s="24">
        <f>HLOOKUP(database!FV$36,'market capitalization'!$1:$23,21,0)</f>
        <v>16596.12</v>
      </c>
      <c r="FY140" s="24" t="e">
        <f>VLOOKUP($A140,URKA!$C:$E,3,0)</f>
        <v>#N/A</v>
      </c>
      <c r="FZ140" s="24" t="s">
        <v>50</v>
      </c>
      <c r="GA140" s="24" t="e">
        <f>HLOOKUP(database!FZ$36,'market capitalization'!$1:$23,21,0)</f>
        <v>#N/A</v>
      </c>
      <c r="GC140" s="24" t="e">
        <f>VLOOKUP($A140,FEES!$C:$E,3,0)</f>
        <v>#N/A</v>
      </c>
      <c r="GD140" s="24" t="s">
        <v>51</v>
      </c>
      <c r="GE140" s="24" t="e">
        <f>HLOOKUP(database!GD$36,'market capitalization'!$1:$23,21,0)</f>
        <v>#N/A</v>
      </c>
      <c r="GG140" s="24" t="e">
        <f>VLOOKUP($A140,PHOR!$C:$E,3,0)</f>
        <v>#N/A</v>
      </c>
      <c r="GH140" s="24" t="s">
        <v>52</v>
      </c>
      <c r="GI140" s="24" t="e">
        <f>HLOOKUP(database!GH$36,'market capitalization'!$1:$23,21,0)</f>
        <v>#N/A</v>
      </c>
      <c r="GK140" s="24" t="e">
        <f>VLOOKUP($A140,GCHE!$C:$E,3,0)</f>
        <v>#N/A</v>
      </c>
      <c r="GL140" s="24" t="s">
        <v>53</v>
      </c>
      <c r="GM140" s="24" t="e">
        <f>HLOOKUP(database!GL$36,'market capitalization'!$1:$23,21,0)</f>
        <v>#N/A</v>
      </c>
      <c r="GO140" s="24" t="e">
        <f>VLOOKUP($A140,EONR!$C:$E,3,0)</f>
        <v>#N/A</v>
      </c>
    </row>
    <row r="141" spans="1:197" x14ac:dyDescent="0.45">
      <c r="A141" s="86">
        <v>38236</v>
      </c>
      <c r="B141" s="3" t="s">
        <v>5</v>
      </c>
      <c r="E141" s="3" t="e">
        <f>VLOOKUP($A141,POLY!$C:$E,3,0)</f>
        <v>#N/A</v>
      </c>
      <c r="F141" s="3" t="s">
        <v>6</v>
      </c>
      <c r="I141" s="3" t="e">
        <f>VLOOKUP($A141,YNDX!$C:$E,3,0)</f>
        <v>#N/A</v>
      </c>
      <c r="J141" s="3" t="s">
        <v>7</v>
      </c>
      <c r="M141" s="3" t="e">
        <f>VLOOKUP($A141,ALRS!$C:$E,3,0)</f>
        <v>#N/A</v>
      </c>
      <c r="N141" s="3" t="s">
        <v>8</v>
      </c>
      <c r="Q141" s="3" t="e">
        <f>VLOOKUP($A141,AKRN!$C:$E,3,0)</f>
        <v>#N/A</v>
      </c>
      <c r="R141" s="3" t="s">
        <v>9</v>
      </c>
      <c r="U141" s="3">
        <f>VLOOKUP($A141,AFLT!$C:$E,3,0)</f>
        <v>30</v>
      </c>
      <c r="V141" s="3" t="s">
        <v>10</v>
      </c>
      <c r="Y141" s="3" t="e">
        <f>VLOOKUP($A141,BSPB!$C:$E,3,0)</f>
        <v>#N/A</v>
      </c>
      <c r="Z141" s="3" t="s">
        <v>11</v>
      </c>
      <c r="AC141" s="3" t="e">
        <f>VLOOKUP($A141,BANE!$C:$E,3,0)</f>
        <v>#N/A</v>
      </c>
      <c r="AD141" s="3" t="s">
        <v>12</v>
      </c>
      <c r="AG141" s="3" t="e">
        <f>VLOOKUP($A141,BANEP!$C:$E,3,0)</f>
        <v>#N/A</v>
      </c>
      <c r="AH141" s="3" t="s">
        <v>13</v>
      </c>
      <c r="AK141" s="3" t="e">
        <f>VLOOKUP($A141,VTBR!$C:$E,3,0)</f>
        <v>#N/A</v>
      </c>
      <c r="AL141" s="3" t="s">
        <v>14</v>
      </c>
      <c r="AO141" s="3" t="e">
        <f>VLOOKUP($A141,VSMO!$C:$E,3,0)</f>
        <v>#N/A</v>
      </c>
      <c r="AP141" s="3" t="s">
        <v>15</v>
      </c>
      <c r="AS141" s="3" t="e">
        <f>VLOOKUP($A141,GAZP!$C:$E,3,0)</f>
        <v>#N/A</v>
      </c>
      <c r="AT141" s="3" t="s">
        <v>16</v>
      </c>
      <c r="AW141" s="3">
        <f>VLOOKUP($A141,GMKN!$C:$E,3,0)</f>
        <v>1672</v>
      </c>
      <c r="AX141" s="3" t="s">
        <v>17</v>
      </c>
      <c r="BA141" s="3" t="e">
        <f>VLOOKUP($A141,DIXY!$C:$E,3,0)</f>
        <v>#N/A</v>
      </c>
      <c r="BB141" s="3" t="s">
        <v>18</v>
      </c>
      <c r="BE141" s="3" t="e">
        <f>VLOOKUP($A141,IRAO!$C:$E,3,0)</f>
        <v>#N/A</v>
      </c>
      <c r="BF141" s="3" t="s">
        <v>19</v>
      </c>
      <c r="BI141" s="3" t="e">
        <f>VLOOKUP($A141,KMAZ!$C:$E,3,0)</f>
        <v>#N/A</v>
      </c>
      <c r="BJ141" s="3" t="s">
        <v>20</v>
      </c>
      <c r="BM141" s="3" t="e">
        <f>VLOOKUP($A141,LSRG!$C:$E,3,0)</f>
        <v>#N/A</v>
      </c>
      <c r="BN141" s="3" t="s">
        <v>21</v>
      </c>
      <c r="BQ141" s="3">
        <f>VLOOKUP($A141,LKOH!$C:$E,3,0)</f>
        <v>866.03</v>
      </c>
      <c r="BR141" s="3" t="s">
        <v>22</v>
      </c>
      <c r="BU141" s="3" t="e">
        <f>VLOOKUP($A141,MVID!$C:$E,3,0)</f>
        <v>#N/A</v>
      </c>
      <c r="BV141" s="3" t="s">
        <v>23</v>
      </c>
      <c r="BY141" s="3" t="e">
        <f>VLOOKUP($A141,MAGN!$C:$E,3,0)</f>
        <v>#N/A</v>
      </c>
      <c r="BZ141" s="3" t="s">
        <v>24</v>
      </c>
      <c r="CC141" s="3">
        <f>VLOOKUP($A141,MTSS!$C:$E,3,0)</f>
        <v>206.82</v>
      </c>
      <c r="CD141" s="3" t="s">
        <v>25</v>
      </c>
      <c r="CG141" s="3" t="e">
        <f>VLOOKUP($A141,MGNT!$C:$E,3,0)</f>
        <v>#N/A</v>
      </c>
      <c r="CH141" s="3" t="s">
        <v>26</v>
      </c>
      <c r="CK141" s="3" t="e">
        <f>VLOOKUP($A141,MFON!$C:$E,3,0)</f>
        <v>#N/A</v>
      </c>
      <c r="CL141" s="3" t="s">
        <v>27</v>
      </c>
      <c r="CO141" s="3" t="e">
        <f>VLOOKUP($A141,MOEX!$C:$E,3,0)</f>
        <v>#N/A</v>
      </c>
      <c r="CP141" s="3" t="s">
        <v>28</v>
      </c>
      <c r="CS141" s="3" t="e">
        <f>VLOOKUP($A141,MSTT!$C:$E,3,0)</f>
        <v>#N/A</v>
      </c>
      <c r="CT141" s="3" t="s">
        <v>29</v>
      </c>
      <c r="CW141" s="3" t="e">
        <f>VLOOKUP($A141,NLMK!$C:$E,3,0)</f>
        <v>#N/A</v>
      </c>
      <c r="CX141" s="3" t="s">
        <v>30</v>
      </c>
      <c r="DA141" s="3" t="e">
        <f>VLOOKUP($A141,NMTP!$C:$E,3,0)</f>
        <v>#N/A</v>
      </c>
      <c r="DB141" s="3" t="s">
        <v>31</v>
      </c>
      <c r="DE141" s="3" t="e">
        <f>VLOOKUP($A141,NVTK!$C:$E,3,0)</f>
        <v>#N/A</v>
      </c>
      <c r="DF141" s="3" t="s">
        <v>32</v>
      </c>
      <c r="DI141" s="3" t="e">
        <f>VLOOKUP($A141,PIKK!$C:$E,3,0)</f>
        <v>#N/A</v>
      </c>
      <c r="DJ141" s="3" t="s">
        <v>33</v>
      </c>
      <c r="DM141" s="3" t="e">
        <f>VLOOKUP($A141,ROSN!$C:$E,3,0)</f>
        <v>#N/A</v>
      </c>
      <c r="DN141" s="3" t="s">
        <v>34</v>
      </c>
      <c r="DQ141" s="3">
        <f>VLOOKUP($A141,RTKM!$C:$E,3,0)</f>
        <v>60</v>
      </c>
      <c r="DR141" s="3" t="s">
        <v>35</v>
      </c>
      <c r="DU141" s="3">
        <f>VLOOKUP($A141,RTKMP!$C:$E,3,0)</f>
        <v>43</v>
      </c>
      <c r="DV141" s="3" t="s">
        <v>36</v>
      </c>
      <c r="DY141" s="3" t="e">
        <f>VLOOKUP($A141,HYDR!$C:$E,3,0)</f>
        <v>#N/A</v>
      </c>
      <c r="DZ141" s="3" t="s">
        <v>37</v>
      </c>
      <c r="EC141" s="3" t="e">
        <f>VLOOKUP($A141,RUAL!$C:$E,3,0)</f>
        <v>#N/A</v>
      </c>
      <c r="ED141" s="3" t="s">
        <v>38</v>
      </c>
      <c r="EG141" s="3" t="e">
        <f>VLOOKUP($A141,SVAV!$C:$E,3,0)</f>
        <v>#N/A</v>
      </c>
      <c r="EH141" s="3" t="s">
        <v>39</v>
      </c>
      <c r="EK141" s="3">
        <f>VLOOKUP($A141,SBER!$C:$E,3,0)</f>
        <v>12111</v>
      </c>
      <c r="EL141" s="3" t="s">
        <v>40</v>
      </c>
      <c r="EO141" s="3">
        <f>VLOOKUP($A141,SBERP!$C:$E,3,0)</f>
        <v>138.6</v>
      </c>
      <c r="EP141" s="3" t="s">
        <v>41</v>
      </c>
      <c r="ES141" s="3" t="e">
        <f>VLOOKUP($A141,CHMF!$C:$E,3,0)</f>
        <v>#N/A</v>
      </c>
      <c r="ET141" s="3" t="s">
        <v>42</v>
      </c>
      <c r="EW141" s="3" t="e">
        <f>VLOOKUP($A141,AFKS!$C:$E,3,0)</f>
        <v>#N/A</v>
      </c>
      <c r="EX141" s="3" t="s">
        <v>43</v>
      </c>
      <c r="FA141" s="3">
        <f>VLOOKUP($A141,SNGS!$C:$E,3,0)</f>
        <v>21.079000000000001</v>
      </c>
      <c r="FB141" s="3" t="s">
        <v>44</v>
      </c>
      <c r="FE141" s="3">
        <f>VLOOKUP($A141,SNGSP!$C:$E,3,0)</f>
        <v>13.661</v>
      </c>
      <c r="FF141" s="3" t="s">
        <v>45</v>
      </c>
      <c r="FI141" s="3" t="e">
        <f>VLOOKUP($A141,TRMK!$C:$E,3,0)</f>
        <v>#N/A</v>
      </c>
      <c r="FJ141" s="3" t="s">
        <v>46</v>
      </c>
      <c r="FM141" s="3">
        <f>VLOOKUP($A141,TATN!$C:$E,3,0)</f>
        <v>43</v>
      </c>
      <c r="FN141" s="3" t="s">
        <v>47</v>
      </c>
      <c r="FQ141" s="3">
        <f>VLOOKUP($A141,TATNP!$C:$E,3,0)</f>
        <v>20.6</v>
      </c>
      <c r="FR141" s="3" t="s">
        <v>48</v>
      </c>
      <c r="FU141" s="3">
        <f>VLOOKUP($A141,TRNFP!$C:$E,3,0)</f>
        <v>25600</v>
      </c>
      <c r="FV141" s="3" t="s">
        <v>49</v>
      </c>
      <c r="FY141" s="3" t="e">
        <f>VLOOKUP($A141,URKA!$C:$E,3,0)</f>
        <v>#N/A</v>
      </c>
      <c r="FZ141" s="3" t="s">
        <v>50</v>
      </c>
      <c r="GC141" s="3" t="e">
        <f>VLOOKUP($A141,FEES!$C:$E,3,0)</f>
        <v>#N/A</v>
      </c>
      <c r="GD141" s="3" t="s">
        <v>51</v>
      </c>
      <c r="GG141" s="3" t="e">
        <f>VLOOKUP($A141,PHOR!$C:$E,3,0)</f>
        <v>#N/A</v>
      </c>
      <c r="GH141" s="3" t="s">
        <v>52</v>
      </c>
      <c r="GK141" s="3" t="e">
        <f>VLOOKUP($A141,GCHE!$C:$E,3,0)</f>
        <v>#N/A</v>
      </c>
      <c r="GL141" s="3" t="s">
        <v>53</v>
      </c>
      <c r="GO141" s="3" t="e">
        <f>VLOOKUP($A141,EONR!$C:$E,3,0)</f>
        <v>#N/A</v>
      </c>
    </row>
    <row r="142" spans="1:197" x14ac:dyDescent="0.45">
      <c r="A142" s="86">
        <v>38243</v>
      </c>
      <c r="B142" s="3" t="s">
        <v>5</v>
      </c>
      <c r="E142" s="3" t="e">
        <f>VLOOKUP($A142,POLY!$C:$E,3,0)</f>
        <v>#N/A</v>
      </c>
      <c r="F142" s="3" t="s">
        <v>6</v>
      </c>
      <c r="I142" s="3" t="e">
        <f>VLOOKUP($A142,YNDX!$C:$E,3,0)</f>
        <v>#N/A</v>
      </c>
      <c r="J142" s="3" t="s">
        <v>7</v>
      </c>
      <c r="M142" s="3" t="e">
        <f>VLOOKUP($A142,ALRS!$C:$E,3,0)</f>
        <v>#N/A</v>
      </c>
      <c r="N142" s="3" t="s">
        <v>8</v>
      </c>
      <c r="Q142" s="3" t="e">
        <f>VLOOKUP($A142,AKRN!$C:$E,3,0)</f>
        <v>#N/A</v>
      </c>
      <c r="R142" s="3" t="s">
        <v>9</v>
      </c>
      <c r="U142" s="3">
        <f>VLOOKUP($A142,AFLT!$C:$E,3,0)</f>
        <v>29.5</v>
      </c>
      <c r="V142" s="3" t="s">
        <v>10</v>
      </c>
      <c r="Y142" s="3" t="e">
        <f>VLOOKUP($A142,BSPB!$C:$E,3,0)</f>
        <v>#N/A</v>
      </c>
      <c r="Z142" s="3" t="s">
        <v>11</v>
      </c>
      <c r="AC142" s="3" t="e">
        <f>VLOOKUP($A142,BANE!$C:$E,3,0)</f>
        <v>#N/A</v>
      </c>
      <c r="AD142" s="3" t="s">
        <v>12</v>
      </c>
      <c r="AG142" s="3" t="e">
        <f>VLOOKUP($A142,BANEP!$C:$E,3,0)</f>
        <v>#N/A</v>
      </c>
      <c r="AH142" s="3" t="s">
        <v>13</v>
      </c>
      <c r="AK142" s="3" t="e">
        <f>VLOOKUP($A142,VTBR!$C:$E,3,0)</f>
        <v>#N/A</v>
      </c>
      <c r="AL142" s="3" t="s">
        <v>14</v>
      </c>
      <c r="AO142" s="3" t="e">
        <f>VLOOKUP($A142,VSMO!$C:$E,3,0)</f>
        <v>#N/A</v>
      </c>
      <c r="AP142" s="3" t="s">
        <v>15</v>
      </c>
      <c r="AS142" s="3" t="e">
        <f>VLOOKUP($A142,GAZP!$C:$E,3,0)</f>
        <v>#N/A</v>
      </c>
      <c r="AT142" s="3" t="s">
        <v>16</v>
      </c>
      <c r="AW142" s="3">
        <f>VLOOKUP($A142,GMKN!$C:$E,3,0)</f>
        <v>1745.5</v>
      </c>
      <c r="AX142" s="3" t="s">
        <v>17</v>
      </c>
      <c r="BA142" s="3" t="e">
        <f>VLOOKUP($A142,DIXY!$C:$E,3,0)</f>
        <v>#N/A</v>
      </c>
      <c r="BB142" s="3" t="s">
        <v>18</v>
      </c>
      <c r="BE142" s="3" t="e">
        <f>VLOOKUP($A142,IRAO!$C:$E,3,0)</f>
        <v>#N/A</v>
      </c>
      <c r="BF142" s="3" t="s">
        <v>19</v>
      </c>
      <c r="BI142" s="3" t="e">
        <f>VLOOKUP($A142,KMAZ!$C:$E,3,0)</f>
        <v>#N/A</v>
      </c>
      <c r="BJ142" s="3" t="s">
        <v>20</v>
      </c>
      <c r="BM142" s="3" t="e">
        <f>VLOOKUP($A142,LSRG!$C:$E,3,0)</f>
        <v>#N/A</v>
      </c>
      <c r="BN142" s="3" t="s">
        <v>21</v>
      </c>
      <c r="BQ142" s="3">
        <f>VLOOKUP($A142,LKOH!$C:$E,3,0)</f>
        <v>870.7</v>
      </c>
      <c r="BR142" s="3" t="s">
        <v>22</v>
      </c>
      <c r="BU142" s="3" t="e">
        <f>VLOOKUP($A142,MVID!$C:$E,3,0)</f>
        <v>#N/A</v>
      </c>
      <c r="BV142" s="3" t="s">
        <v>23</v>
      </c>
      <c r="BY142" s="3" t="e">
        <f>VLOOKUP($A142,MAGN!$C:$E,3,0)</f>
        <v>#N/A</v>
      </c>
      <c r="BZ142" s="3" t="s">
        <v>24</v>
      </c>
      <c r="CC142" s="3">
        <f>VLOOKUP($A142,MTSS!$C:$E,3,0)</f>
        <v>205.01</v>
      </c>
      <c r="CD142" s="3" t="s">
        <v>25</v>
      </c>
      <c r="CG142" s="3" t="e">
        <f>VLOOKUP($A142,MGNT!$C:$E,3,0)</f>
        <v>#N/A</v>
      </c>
      <c r="CH142" s="3" t="s">
        <v>26</v>
      </c>
      <c r="CK142" s="3" t="e">
        <f>VLOOKUP($A142,MFON!$C:$E,3,0)</f>
        <v>#N/A</v>
      </c>
      <c r="CL142" s="3" t="s">
        <v>27</v>
      </c>
      <c r="CO142" s="3" t="e">
        <f>VLOOKUP($A142,MOEX!$C:$E,3,0)</f>
        <v>#N/A</v>
      </c>
      <c r="CP142" s="3" t="s">
        <v>28</v>
      </c>
      <c r="CS142" s="3" t="e">
        <f>VLOOKUP($A142,MSTT!$C:$E,3,0)</f>
        <v>#N/A</v>
      </c>
      <c r="CT142" s="3" t="s">
        <v>29</v>
      </c>
      <c r="CW142" s="3" t="e">
        <f>VLOOKUP($A142,NLMK!$C:$E,3,0)</f>
        <v>#N/A</v>
      </c>
      <c r="CX142" s="3" t="s">
        <v>30</v>
      </c>
      <c r="DA142" s="3" t="e">
        <f>VLOOKUP($A142,NMTP!$C:$E,3,0)</f>
        <v>#N/A</v>
      </c>
      <c r="DB142" s="3" t="s">
        <v>31</v>
      </c>
      <c r="DE142" s="3" t="e">
        <f>VLOOKUP($A142,NVTK!$C:$E,3,0)</f>
        <v>#N/A</v>
      </c>
      <c r="DF142" s="3" t="s">
        <v>32</v>
      </c>
      <c r="DI142" s="3" t="e">
        <f>VLOOKUP($A142,PIKK!$C:$E,3,0)</f>
        <v>#N/A</v>
      </c>
      <c r="DJ142" s="3" t="s">
        <v>33</v>
      </c>
      <c r="DM142" s="3" t="e">
        <f>VLOOKUP($A142,ROSN!$C:$E,3,0)</f>
        <v>#N/A</v>
      </c>
      <c r="DN142" s="3" t="s">
        <v>34</v>
      </c>
      <c r="DQ142" s="3">
        <f>VLOOKUP($A142,RTKM!$C:$E,3,0)</f>
        <v>62.39</v>
      </c>
      <c r="DR142" s="3" t="s">
        <v>35</v>
      </c>
      <c r="DU142" s="3">
        <f>VLOOKUP($A142,RTKMP!$C:$E,3,0)</f>
        <v>45</v>
      </c>
      <c r="DV142" s="3" t="s">
        <v>36</v>
      </c>
      <c r="DY142" s="3" t="e">
        <f>VLOOKUP($A142,HYDR!$C:$E,3,0)</f>
        <v>#N/A</v>
      </c>
      <c r="DZ142" s="3" t="s">
        <v>37</v>
      </c>
      <c r="EC142" s="3" t="e">
        <f>VLOOKUP($A142,RUAL!$C:$E,3,0)</f>
        <v>#N/A</v>
      </c>
      <c r="ED142" s="3" t="s">
        <v>38</v>
      </c>
      <c r="EG142" s="3" t="e">
        <f>VLOOKUP($A142,SVAV!$C:$E,3,0)</f>
        <v>#N/A</v>
      </c>
      <c r="EH142" s="3" t="s">
        <v>39</v>
      </c>
      <c r="EK142" s="3">
        <f>VLOOKUP($A142,SBER!$C:$E,3,0)</f>
        <v>12495.01</v>
      </c>
      <c r="EL142" s="3" t="s">
        <v>40</v>
      </c>
      <c r="EO142" s="3">
        <f>VLOOKUP($A142,SBERP!$C:$E,3,0)</f>
        <v>141.96</v>
      </c>
      <c r="EP142" s="3" t="s">
        <v>41</v>
      </c>
      <c r="ES142" s="3" t="e">
        <f>VLOOKUP($A142,CHMF!$C:$E,3,0)</f>
        <v>#N/A</v>
      </c>
      <c r="ET142" s="3" t="s">
        <v>42</v>
      </c>
      <c r="EW142" s="3" t="e">
        <f>VLOOKUP($A142,AFKS!$C:$E,3,0)</f>
        <v>#N/A</v>
      </c>
      <c r="EX142" s="3" t="s">
        <v>43</v>
      </c>
      <c r="FA142" s="3">
        <f>VLOOKUP($A142,SNGS!$C:$E,3,0)</f>
        <v>20.98</v>
      </c>
      <c r="FB142" s="3" t="s">
        <v>44</v>
      </c>
      <c r="FE142" s="3">
        <f>VLOOKUP($A142,SNGSP!$C:$E,3,0)</f>
        <v>13.833</v>
      </c>
      <c r="FF142" s="3" t="s">
        <v>45</v>
      </c>
      <c r="FI142" s="3" t="e">
        <f>VLOOKUP($A142,TRMK!$C:$E,3,0)</f>
        <v>#N/A</v>
      </c>
      <c r="FJ142" s="3" t="s">
        <v>46</v>
      </c>
      <c r="FM142" s="3">
        <f>VLOOKUP($A142,TATN!$C:$E,3,0)</f>
        <v>43.5</v>
      </c>
      <c r="FN142" s="3" t="s">
        <v>47</v>
      </c>
      <c r="FQ142" s="3">
        <f>VLOOKUP($A142,TATNP!$C:$E,3,0)</f>
        <v>21.7</v>
      </c>
      <c r="FR142" s="3" t="s">
        <v>48</v>
      </c>
      <c r="FU142" s="3">
        <f>VLOOKUP($A142,TRNFP!$C:$E,3,0)</f>
        <v>26400</v>
      </c>
      <c r="FV142" s="3" t="s">
        <v>49</v>
      </c>
      <c r="FY142" s="3" t="e">
        <f>VLOOKUP($A142,URKA!$C:$E,3,0)</f>
        <v>#N/A</v>
      </c>
      <c r="FZ142" s="3" t="s">
        <v>50</v>
      </c>
      <c r="GC142" s="3" t="e">
        <f>VLOOKUP($A142,FEES!$C:$E,3,0)</f>
        <v>#N/A</v>
      </c>
      <c r="GD142" s="3" t="s">
        <v>51</v>
      </c>
      <c r="GG142" s="3" t="e">
        <f>VLOOKUP($A142,PHOR!$C:$E,3,0)</f>
        <v>#N/A</v>
      </c>
      <c r="GH142" s="3" t="s">
        <v>52</v>
      </c>
      <c r="GK142" s="3" t="e">
        <f>VLOOKUP($A142,GCHE!$C:$E,3,0)</f>
        <v>#N/A</v>
      </c>
      <c r="GL142" s="3" t="s">
        <v>53</v>
      </c>
      <c r="GO142" s="3" t="e">
        <f>VLOOKUP($A142,EONR!$C:$E,3,0)</f>
        <v>#N/A</v>
      </c>
    </row>
    <row r="143" spans="1:197" x14ac:dyDescent="0.45">
      <c r="A143" s="86">
        <v>38250</v>
      </c>
      <c r="B143" s="3" t="s">
        <v>5</v>
      </c>
      <c r="E143" s="3" t="e">
        <f>VLOOKUP($A143,POLY!$C:$E,3,0)</f>
        <v>#N/A</v>
      </c>
      <c r="F143" s="3" t="s">
        <v>6</v>
      </c>
      <c r="I143" s="3" t="e">
        <f>VLOOKUP($A143,YNDX!$C:$E,3,0)</f>
        <v>#N/A</v>
      </c>
      <c r="J143" s="3" t="s">
        <v>7</v>
      </c>
      <c r="M143" s="3" t="e">
        <f>VLOOKUP($A143,ALRS!$C:$E,3,0)</f>
        <v>#N/A</v>
      </c>
      <c r="N143" s="3" t="s">
        <v>8</v>
      </c>
      <c r="Q143" s="3" t="e">
        <f>VLOOKUP($A143,AKRN!$C:$E,3,0)</f>
        <v>#N/A</v>
      </c>
      <c r="R143" s="3" t="s">
        <v>9</v>
      </c>
      <c r="U143" s="3">
        <f>VLOOKUP($A143,AFLT!$C:$E,3,0)</f>
        <v>30.05</v>
      </c>
      <c r="V143" s="3" t="s">
        <v>10</v>
      </c>
      <c r="Y143" s="3" t="e">
        <f>VLOOKUP($A143,BSPB!$C:$E,3,0)</f>
        <v>#N/A</v>
      </c>
      <c r="Z143" s="3" t="s">
        <v>11</v>
      </c>
      <c r="AC143" s="3" t="e">
        <f>VLOOKUP($A143,BANE!$C:$E,3,0)</f>
        <v>#N/A</v>
      </c>
      <c r="AD143" s="3" t="s">
        <v>12</v>
      </c>
      <c r="AG143" s="3" t="e">
        <f>VLOOKUP($A143,BANEP!$C:$E,3,0)</f>
        <v>#N/A</v>
      </c>
      <c r="AH143" s="3" t="s">
        <v>13</v>
      </c>
      <c r="AK143" s="3" t="e">
        <f>VLOOKUP($A143,VTBR!$C:$E,3,0)</f>
        <v>#N/A</v>
      </c>
      <c r="AL143" s="3" t="s">
        <v>14</v>
      </c>
      <c r="AO143" s="3" t="e">
        <f>VLOOKUP($A143,VSMO!$C:$E,3,0)</f>
        <v>#N/A</v>
      </c>
      <c r="AP143" s="3" t="s">
        <v>15</v>
      </c>
      <c r="AS143" s="3" t="e">
        <f>VLOOKUP($A143,GAZP!$C:$E,3,0)</f>
        <v>#N/A</v>
      </c>
      <c r="AT143" s="3" t="s">
        <v>16</v>
      </c>
      <c r="AW143" s="3">
        <f>VLOOKUP($A143,GMKN!$C:$E,3,0)</f>
        <v>1735.07</v>
      </c>
      <c r="AX143" s="3" t="s">
        <v>17</v>
      </c>
      <c r="BA143" s="3" t="e">
        <f>VLOOKUP($A143,DIXY!$C:$E,3,0)</f>
        <v>#N/A</v>
      </c>
      <c r="BB143" s="3" t="s">
        <v>18</v>
      </c>
      <c r="BE143" s="3" t="e">
        <f>VLOOKUP($A143,IRAO!$C:$E,3,0)</f>
        <v>#N/A</v>
      </c>
      <c r="BF143" s="3" t="s">
        <v>19</v>
      </c>
      <c r="BI143" s="3" t="e">
        <f>VLOOKUP($A143,KMAZ!$C:$E,3,0)</f>
        <v>#N/A</v>
      </c>
      <c r="BJ143" s="3" t="s">
        <v>20</v>
      </c>
      <c r="BM143" s="3" t="e">
        <f>VLOOKUP($A143,LSRG!$C:$E,3,0)</f>
        <v>#N/A</v>
      </c>
      <c r="BN143" s="3" t="s">
        <v>21</v>
      </c>
      <c r="BQ143" s="3">
        <f>VLOOKUP($A143,LKOH!$C:$E,3,0)</f>
        <v>916</v>
      </c>
      <c r="BR143" s="3" t="s">
        <v>22</v>
      </c>
      <c r="BU143" s="3" t="e">
        <f>VLOOKUP($A143,MVID!$C:$E,3,0)</f>
        <v>#N/A</v>
      </c>
      <c r="BV143" s="3" t="s">
        <v>23</v>
      </c>
      <c r="BY143" s="3" t="e">
        <f>VLOOKUP($A143,MAGN!$C:$E,3,0)</f>
        <v>#N/A</v>
      </c>
      <c r="BZ143" s="3" t="s">
        <v>24</v>
      </c>
      <c r="CC143" s="3">
        <f>VLOOKUP($A143,MTSS!$C:$E,3,0)</f>
        <v>203</v>
      </c>
      <c r="CD143" s="3" t="s">
        <v>25</v>
      </c>
      <c r="CG143" s="3" t="e">
        <f>VLOOKUP($A143,MGNT!$C:$E,3,0)</f>
        <v>#N/A</v>
      </c>
      <c r="CH143" s="3" t="s">
        <v>26</v>
      </c>
      <c r="CK143" s="3" t="e">
        <f>VLOOKUP($A143,MFON!$C:$E,3,0)</f>
        <v>#N/A</v>
      </c>
      <c r="CL143" s="3" t="s">
        <v>27</v>
      </c>
      <c r="CO143" s="3" t="e">
        <f>VLOOKUP($A143,MOEX!$C:$E,3,0)</f>
        <v>#N/A</v>
      </c>
      <c r="CP143" s="3" t="s">
        <v>28</v>
      </c>
      <c r="CS143" s="3" t="e">
        <f>VLOOKUP($A143,MSTT!$C:$E,3,0)</f>
        <v>#N/A</v>
      </c>
      <c r="CT143" s="3" t="s">
        <v>29</v>
      </c>
      <c r="CW143" s="3" t="e">
        <f>VLOOKUP($A143,NLMK!$C:$E,3,0)</f>
        <v>#N/A</v>
      </c>
      <c r="CX143" s="3" t="s">
        <v>30</v>
      </c>
      <c r="DA143" s="3" t="e">
        <f>VLOOKUP($A143,NMTP!$C:$E,3,0)</f>
        <v>#N/A</v>
      </c>
      <c r="DB143" s="3" t="s">
        <v>31</v>
      </c>
      <c r="DE143" s="3" t="e">
        <f>VLOOKUP($A143,NVTK!$C:$E,3,0)</f>
        <v>#N/A</v>
      </c>
      <c r="DF143" s="3" t="s">
        <v>32</v>
      </c>
      <c r="DI143" s="3" t="e">
        <f>VLOOKUP($A143,PIKK!$C:$E,3,0)</f>
        <v>#N/A</v>
      </c>
      <c r="DJ143" s="3" t="s">
        <v>33</v>
      </c>
      <c r="DM143" s="3" t="e">
        <f>VLOOKUP($A143,ROSN!$C:$E,3,0)</f>
        <v>#N/A</v>
      </c>
      <c r="DN143" s="3" t="s">
        <v>34</v>
      </c>
      <c r="DQ143" s="3">
        <f>VLOOKUP($A143,RTKM!$C:$E,3,0)</f>
        <v>62.94</v>
      </c>
      <c r="DR143" s="3" t="s">
        <v>35</v>
      </c>
      <c r="DU143" s="3">
        <f>VLOOKUP($A143,RTKMP!$C:$E,3,0)</f>
        <v>44.39</v>
      </c>
      <c r="DV143" s="3" t="s">
        <v>36</v>
      </c>
      <c r="DY143" s="3" t="e">
        <f>VLOOKUP($A143,HYDR!$C:$E,3,0)</f>
        <v>#N/A</v>
      </c>
      <c r="DZ143" s="3" t="s">
        <v>37</v>
      </c>
      <c r="EC143" s="3" t="e">
        <f>VLOOKUP($A143,RUAL!$C:$E,3,0)</f>
        <v>#N/A</v>
      </c>
      <c r="ED143" s="3" t="s">
        <v>38</v>
      </c>
      <c r="EG143" s="3" t="e">
        <f>VLOOKUP($A143,SVAV!$C:$E,3,0)</f>
        <v>#N/A</v>
      </c>
      <c r="EH143" s="3" t="s">
        <v>39</v>
      </c>
      <c r="EK143" s="3">
        <f>VLOOKUP($A143,SBER!$C:$E,3,0)</f>
        <v>12245</v>
      </c>
      <c r="EL143" s="3" t="s">
        <v>40</v>
      </c>
      <c r="EO143" s="3">
        <f>VLOOKUP($A143,SBERP!$C:$E,3,0)</f>
        <v>141.6</v>
      </c>
      <c r="EP143" s="3" t="s">
        <v>41</v>
      </c>
      <c r="ES143" s="3" t="e">
        <f>VLOOKUP($A143,CHMF!$C:$E,3,0)</f>
        <v>#N/A</v>
      </c>
      <c r="ET143" s="3" t="s">
        <v>42</v>
      </c>
      <c r="EW143" s="3" t="e">
        <f>VLOOKUP($A143,AFKS!$C:$E,3,0)</f>
        <v>#N/A</v>
      </c>
      <c r="EX143" s="3" t="s">
        <v>43</v>
      </c>
      <c r="FA143" s="3">
        <f>VLOOKUP($A143,SNGS!$C:$E,3,0)</f>
        <v>21.2</v>
      </c>
      <c r="FB143" s="3" t="s">
        <v>44</v>
      </c>
      <c r="FE143" s="3">
        <f>VLOOKUP($A143,SNGSP!$C:$E,3,0)</f>
        <v>14</v>
      </c>
      <c r="FF143" s="3" t="s">
        <v>45</v>
      </c>
      <c r="FI143" s="3" t="e">
        <f>VLOOKUP($A143,TRMK!$C:$E,3,0)</f>
        <v>#N/A</v>
      </c>
      <c r="FJ143" s="3" t="s">
        <v>46</v>
      </c>
      <c r="FM143" s="3">
        <f>VLOOKUP($A143,TATN!$C:$E,3,0)</f>
        <v>44.51</v>
      </c>
      <c r="FN143" s="3" t="s">
        <v>47</v>
      </c>
      <c r="FQ143" s="3">
        <f>VLOOKUP($A143,TATNP!$C:$E,3,0)</f>
        <v>22.2</v>
      </c>
      <c r="FR143" s="3" t="s">
        <v>48</v>
      </c>
      <c r="FU143" s="3">
        <f>VLOOKUP($A143,TRNFP!$C:$E,3,0)</f>
        <v>26398</v>
      </c>
      <c r="FV143" s="3" t="s">
        <v>49</v>
      </c>
      <c r="FY143" s="3" t="e">
        <f>VLOOKUP($A143,URKA!$C:$E,3,0)</f>
        <v>#N/A</v>
      </c>
      <c r="FZ143" s="3" t="s">
        <v>50</v>
      </c>
      <c r="GC143" s="3" t="e">
        <f>VLOOKUP($A143,FEES!$C:$E,3,0)</f>
        <v>#N/A</v>
      </c>
      <c r="GD143" s="3" t="s">
        <v>51</v>
      </c>
      <c r="GG143" s="3" t="e">
        <f>VLOOKUP($A143,PHOR!$C:$E,3,0)</f>
        <v>#N/A</v>
      </c>
      <c r="GH143" s="3" t="s">
        <v>52</v>
      </c>
      <c r="GK143" s="3" t="e">
        <f>VLOOKUP($A143,GCHE!$C:$E,3,0)</f>
        <v>#N/A</v>
      </c>
      <c r="GL143" s="3" t="s">
        <v>53</v>
      </c>
      <c r="GO143" s="3" t="e">
        <f>VLOOKUP($A143,EONR!$C:$E,3,0)</f>
        <v>#N/A</v>
      </c>
    </row>
    <row r="144" spans="1:197" x14ac:dyDescent="0.45">
      <c r="A144" s="86">
        <v>38257</v>
      </c>
      <c r="B144" s="3" t="s">
        <v>5</v>
      </c>
      <c r="E144" s="3" t="e">
        <f>VLOOKUP($A144,POLY!$C:$E,3,0)</f>
        <v>#N/A</v>
      </c>
      <c r="F144" s="3" t="s">
        <v>6</v>
      </c>
      <c r="I144" s="3" t="e">
        <f>VLOOKUP($A144,YNDX!$C:$E,3,0)</f>
        <v>#N/A</v>
      </c>
      <c r="J144" s="3" t="s">
        <v>7</v>
      </c>
      <c r="M144" s="3" t="e">
        <f>VLOOKUP($A144,ALRS!$C:$E,3,0)</f>
        <v>#N/A</v>
      </c>
      <c r="N144" s="3" t="s">
        <v>8</v>
      </c>
      <c r="Q144" s="3" t="e">
        <f>VLOOKUP($A144,AKRN!$C:$E,3,0)</f>
        <v>#N/A</v>
      </c>
      <c r="R144" s="3" t="s">
        <v>9</v>
      </c>
      <c r="U144" s="3">
        <f>VLOOKUP($A144,AFLT!$C:$E,3,0)</f>
        <v>30</v>
      </c>
      <c r="V144" s="3" t="s">
        <v>10</v>
      </c>
      <c r="Y144" s="3" t="e">
        <f>VLOOKUP($A144,BSPB!$C:$E,3,0)</f>
        <v>#N/A</v>
      </c>
      <c r="Z144" s="3" t="s">
        <v>11</v>
      </c>
      <c r="AC144" s="3" t="e">
        <f>VLOOKUP($A144,BANE!$C:$E,3,0)</f>
        <v>#N/A</v>
      </c>
      <c r="AD144" s="3" t="s">
        <v>12</v>
      </c>
      <c r="AG144" s="3" t="e">
        <f>VLOOKUP($A144,BANEP!$C:$E,3,0)</f>
        <v>#N/A</v>
      </c>
      <c r="AH144" s="3" t="s">
        <v>13</v>
      </c>
      <c r="AK144" s="3" t="e">
        <f>VLOOKUP($A144,VTBR!$C:$E,3,0)</f>
        <v>#N/A</v>
      </c>
      <c r="AL144" s="3" t="s">
        <v>14</v>
      </c>
      <c r="AO144" s="3" t="e">
        <f>VLOOKUP($A144,VSMO!$C:$E,3,0)</f>
        <v>#N/A</v>
      </c>
      <c r="AP144" s="3" t="s">
        <v>15</v>
      </c>
      <c r="AS144" s="3" t="e">
        <f>VLOOKUP($A144,GAZP!$C:$E,3,0)</f>
        <v>#N/A</v>
      </c>
      <c r="AT144" s="3" t="s">
        <v>16</v>
      </c>
      <c r="AW144" s="3">
        <f>VLOOKUP($A144,GMKN!$C:$E,3,0)</f>
        <v>1935</v>
      </c>
      <c r="AX144" s="3" t="s">
        <v>17</v>
      </c>
      <c r="BA144" s="3" t="e">
        <f>VLOOKUP($A144,DIXY!$C:$E,3,0)</f>
        <v>#N/A</v>
      </c>
      <c r="BB144" s="3" t="s">
        <v>18</v>
      </c>
      <c r="BE144" s="3" t="e">
        <f>VLOOKUP($A144,IRAO!$C:$E,3,0)</f>
        <v>#N/A</v>
      </c>
      <c r="BF144" s="3" t="s">
        <v>19</v>
      </c>
      <c r="BI144" s="3" t="e">
        <f>VLOOKUP($A144,KMAZ!$C:$E,3,0)</f>
        <v>#N/A</v>
      </c>
      <c r="BJ144" s="3" t="s">
        <v>20</v>
      </c>
      <c r="BM144" s="3" t="e">
        <f>VLOOKUP($A144,LSRG!$C:$E,3,0)</f>
        <v>#N/A</v>
      </c>
      <c r="BN144" s="3" t="s">
        <v>21</v>
      </c>
      <c r="BQ144" s="3">
        <f>VLOOKUP($A144,LKOH!$C:$E,3,0)</f>
        <v>928</v>
      </c>
      <c r="BR144" s="3" t="s">
        <v>22</v>
      </c>
      <c r="BU144" s="3" t="e">
        <f>VLOOKUP($A144,MVID!$C:$E,3,0)</f>
        <v>#N/A</v>
      </c>
      <c r="BV144" s="3" t="s">
        <v>23</v>
      </c>
      <c r="BY144" s="3" t="e">
        <f>VLOOKUP($A144,MAGN!$C:$E,3,0)</f>
        <v>#N/A</v>
      </c>
      <c r="BZ144" s="3" t="s">
        <v>24</v>
      </c>
      <c r="CC144" s="3">
        <f>VLOOKUP($A144,MTSS!$C:$E,3,0)</f>
        <v>216.99</v>
      </c>
      <c r="CD144" s="3" t="s">
        <v>25</v>
      </c>
      <c r="CG144" s="3" t="e">
        <f>VLOOKUP($A144,MGNT!$C:$E,3,0)</f>
        <v>#N/A</v>
      </c>
      <c r="CH144" s="3" t="s">
        <v>26</v>
      </c>
      <c r="CK144" s="3" t="e">
        <f>VLOOKUP($A144,MFON!$C:$E,3,0)</f>
        <v>#N/A</v>
      </c>
      <c r="CL144" s="3" t="s">
        <v>27</v>
      </c>
      <c r="CO144" s="3" t="e">
        <f>VLOOKUP($A144,MOEX!$C:$E,3,0)</f>
        <v>#N/A</v>
      </c>
      <c r="CP144" s="3" t="s">
        <v>28</v>
      </c>
      <c r="CS144" s="3" t="e">
        <f>VLOOKUP($A144,MSTT!$C:$E,3,0)</f>
        <v>#N/A</v>
      </c>
      <c r="CT144" s="3" t="s">
        <v>29</v>
      </c>
      <c r="CW144" s="3" t="e">
        <f>VLOOKUP($A144,NLMK!$C:$E,3,0)</f>
        <v>#N/A</v>
      </c>
      <c r="CX144" s="3" t="s">
        <v>30</v>
      </c>
      <c r="DA144" s="3" t="e">
        <f>VLOOKUP($A144,NMTP!$C:$E,3,0)</f>
        <v>#N/A</v>
      </c>
      <c r="DB144" s="3" t="s">
        <v>31</v>
      </c>
      <c r="DE144" s="3" t="e">
        <f>VLOOKUP($A144,NVTK!$C:$E,3,0)</f>
        <v>#N/A</v>
      </c>
      <c r="DF144" s="3" t="s">
        <v>32</v>
      </c>
      <c r="DI144" s="3" t="e">
        <f>VLOOKUP($A144,PIKK!$C:$E,3,0)</f>
        <v>#N/A</v>
      </c>
      <c r="DJ144" s="3" t="s">
        <v>33</v>
      </c>
      <c r="DM144" s="3" t="e">
        <f>VLOOKUP($A144,ROSN!$C:$E,3,0)</f>
        <v>#N/A</v>
      </c>
      <c r="DN144" s="3" t="s">
        <v>34</v>
      </c>
      <c r="DQ144" s="3">
        <f>VLOOKUP($A144,RTKM!$C:$E,3,0)</f>
        <v>67.11</v>
      </c>
      <c r="DR144" s="3" t="s">
        <v>35</v>
      </c>
      <c r="DU144" s="3">
        <f>VLOOKUP($A144,RTKMP!$C:$E,3,0)</f>
        <v>45.9</v>
      </c>
      <c r="DV144" s="3" t="s">
        <v>36</v>
      </c>
      <c r="DY144" s="3" t="e">
        <f>VLOOKUP($A144,HYDR!$C:$E,3,0)</f>
        <v>#N/A</v>
      </c>
      <c r="DZ144" s="3" t="s">
        <v>37</v>
      </c>
      <c r="EC144" s="3" t="e">
        <f>VLOOKUP($A144,RUAL!$C:$E,3,0)</f>
        <v>#N/A</v>
      </c>
      <c r="ED144" s="3" t="s">
        <v>38</v>
      </c>
      <c r="EG144" s="3" t="e">
        <f>VLOOKUP($A144,SVAV!$C:$E,3,0)</f>
        <v>#N/A</v>
      </c>
      <c r="EH144" s="3" t="s">
        <v>39</v>
      </c>
      <c r="EK144" s="3">
        <f>VLOOKUP($A144,SBER!$C:$E,3,0)</f>
        <v>12450</v>
      </c>
      <c r="EL144" s="3" t="s">
        <v>40</v>
      </c>
      <c r="EO144" s="3">
        <f>VLOOKUP($A144,SBERP!$C:$E,3,0)</f>
        <v>149.72999999999999</v>
      </c>
      <c r="EP144" s="3" t="s">
        <v>41</v>
      </c>
      <c r="ES144" s="3" t="e">
        <f>VLOOKUP($A144,CHMF!$C:$E,3,0)</f>
        <v>#N/A</v>
      </c>
      <c r="ET144" s="3" t="s">
        <v>42</v>
      </c>
      <c r="EW144" s="3" t="e">
        <f>VLOOKUP($A144,AFKS!$C:$E,3,0)</f>
        <v>#N/A</v>
      </c>
      <c r="EX144" s="3" t="s">
        <v>43</v>
      </c>
      <c r="FA144" s="3">
        <f>VLOOKUP($A144,SNGS!$C:$E,3,0)</f>
        <v>21.681000000000001</v>
      </c>
      <c r="FB144" s="3" t="s">
        <v>44</v>
      </c>
      <c r="FE144" s="3">
        <f>VLOOKUP($A144,SNGSP!$C:$E,3,0)</f>
        <v>14.625</v>
      </c>
      <c r="FF144" s="3" t="s">
        <v>45</v>
      </c>
      <c r="FI144" s="3" t="e">
        <f>VLOOKUP($A144,TRMK!$C:$E,3,0)</f>
        <v>#N/A</v>
      </c>
      <c r="FJ144" s="3" t="s">
        <v>46</v>
      </c>
      <c r="FM144" s="3">
        <f>VLOOKUP($A144,TATN!$C:$E,3,0)</f>
        <v>48.14</v>
      </c>
      <c r="FN144" s="3" t="s">
        <v>47</v>
      </c>
      <c r="FQ144" s="3">
        <f>VLOOKUP($A144,TATNP!$C:$E,3,0)</f>
        <v>22.71</v>
      </c>
      <c r="FR144" s="3" t="s">
        <v>48</v>
      </c>
      <c r="FU144" s="3">
        <f>VLOOKUP($A144,TRNFP!$C:$E,3,0)</f>
        <v>27400</v>
      </c>
      <c r="FV144" s="3" t="s">
        <v>49</v>
      </c>
      <c r="FY144" s="3" t="e">
        <f>VLOOKUP($A144,URKA!$C:$E,3,0)</f>
        <v>#N/A</v>
      </c>
      <c r="FZ144" s="3" t="s">
        <v>50</v>
      </c>
      <c r="GC144" s="3" t="e">
        <f>VLOOKUP($A144,FEES!$C:$E,3,0)</f>
        <v>#N/A</v>
      </c>
      <c r="GD144" s="3" t="s">
        <v>51</v>
      </c>
      <c r="GG144" s="3" t="e">
        <f>VLOOKUP($A144,PHOR!$C:$E,3,0)</f>
        <v>#N/A</v>
      </c>
      <c r="GH144" s="3" t="s">
        <v>52</v>
      </c>
      <c r="GK144" s="3" t="e">
        <f>VLOOKUP($A144,GCHE!$C:$E,3,0)</f>
        <v>#N/A</v>
      </c>
      <c r="GL144" s="3" t="s">
        <v>53</v>
      </c>
      <c r="GO144" s="3" t="e">
        <f>VLOOKUP($A144,EONR!$C:$E,3,0)</f>
        <v>#N/A</v>
      </c>
    </row>
    <row r="145" spans="1:197" x14ac:dyDescent="0.45">
      <c r="A145" s="86">
        <v>38264</v>
      </c>
      <c r="B145" s="3" t="s">
        <v>5</v>
      </c>
      <c r="E145" s="3" t="e">
        <f>VLOOKUP($A145,POLY!$C:$E,3,0)</f>
        <v>#N/A</v>
      </c>
      <c r="F145" s="3" t="s">
        <v>6</v>
      </c>
      <c r="I145" s="3" t="e">
        <f>VLOOKUP($A145,YNDX!$C:$E,3,0)</f>
        <v>#N/A</v>
      </c>
      <c r="J145" s="3" t="s">
        <v>7</v>
      </c>
      <c r="M145" s="3" t="e">
        <f>VLOOKUP($A145,ALRS!$C:$E,3,0)</f>
        <v>#N/A</v>
      </c>
      <c r="N145" s="3" t="s">
        <v>8</v>
      </c>
      <c r="Q145" s="3" t="e">
        <f>VLOOKUP($A145,AKRN!$C:$E,3,0)</f>
        <v>#N/A</v>
      </c>
      <c r="R145" s="3" t="s">
        <v>9</v>
      </c>
      <c r="U145" s="3">
        <f>VLOOKUP($A145,AFLT!$C:$E,3,0)</f>
        <v>31</v>
      </c>
      <c r="V145" s="3" t="s">
        <v>10</v>
      </c>
      <c r="Y145" s="3" t="e">
        <f>VLOOKUP($A145,BSPB!$C:$E,3,0)</f>
        <v>#N/A</v>
      </c>
      <c r="Z145" s="3" t="s">
        <v>11</v>
      </c>
      <c r="AC145" s="3" t="e">
        <f>VLOOKUP($A145,BANE!$C:$E,3,0)</f>
        <v>#N/A</v>
      </c>
      <c r="AD145" s="3" t="s">
        <v>12</v>
      </c>
      <c r="AG145" s="3" t="e">
        <f>VLOOKUP($A145,BANEP!$C:$E,3,0)</f>
        <v>#N/A</v>
      </c>
      <c r="AH145" s="3" t="s">
        <v>13</v>
      </c>
      <c r="AK145" s="3" t="e">
        <f>VLOOKUP($A145,VTBR!$C:$E,3,0)</f>
        <v>#N/A</v>
      </c>
      <c r="AL145" s="3" t="s">
        <v>14</v>
      </c>
      <c r="AO145" s="3" t="e">
        <f>VLOOKUP($A145,VSMO!$C:$E,3,0)</f>
        <v>#N/A</v>
      </c>
      <c r="AP145" s="3" t="s">
        <v>15</v>
      </c>
      <c r="AS145" s="3" t="e">
        <f>VLOOKUP($A145,GAZP!$C:$E,3,0)</f>
        <v>#N/A</v>
      </c>
      <c r="AT145" s="3" t="s">
        <v>16</v>
      </c>
      <c r="AW145" s="3">
        <f>VLOOKUP($A145,GMKN!$C:$E,3,0)</f>
        <v>1989.05</v>
      </c>
      <c r="AX145" s="3" t="s">
        <v>17</v>
      </c>
      <c r="BA145" s="3" t="e">
        <f>VLOOKUP($A145,DIXY!$C:$E,3,0)</f>
        <v>#N/A</v>
      </c>
      <c r="BB145" s="3" t="s">
        <v>18</v>
      </c>
      <c r="BE145" s="3" t="e">
        <f>VLOOKUP($A145,IRAO!$C:$E,3,0)</f>
        <v>#N/A</v>
      </c>
      <c r="BF145" s="3" t="s">
        <v>19</v>
      </c>
      <c r="BI145" s="3" t="e">
        <f>VLOOKUP($A145,KMAZ!$C:$E,3,0)</f>
        <v>#N/A</v>
      </c>
      <c r="BJ145" s="3" t="s">
        <v>20</v>
      </c>
      <c r="BM145" s="3" t="e">
        <f>VLOOKUP($A145,LSRG!$C:$E,3,0)</f>
        <v>#N/A</v>
      </c>
      <c r="BN145" s="3" t="s">
        <v>21</v>
      </c>
      <c r="BQ145" s="3">
        <f>VLOOKUP($A145,LKOH!$C:$E,3,0)</f>
        <v>947</v>
      </c>
      <c r="BR145" s="3" t="s">
        <v>22</v>
      </c>
      <c r="BU145" s="3" t="e">
        <f>VLOOKUP($A145,MVID!$C:$E,3,0)</f>
        <v>#N/A</v>
      </c>
      <c r="BV145" s="3" t="s">
        <v>23</v>
      </c>
      <c r="BY145" s="3" t="e">
        <f>VLOOKUP($A145,MAGN!$C:$E,3,0)</f>
        <v>#N/A</v>
      </c>
      <c r="BZ145" s="3" t="s">
        <v>24</v>
      </c>
      <c r="CC145" s="3">
        <f>VLOOKUP($A145,MTSS!$C:$E,3,0)</f>
        <v>211</v>
      </c>
      <c r="CD145" s="3" t="s">
        <v>25</v>
      </c>
      <c r="CG145" s="3" t="e">
        <f>VLOOKUP($A145,MGNT!$C:$E,3,0)</f>
        <v>#N/A</v>
      </c>
      <c r="CH145" s="3" t="s">
        <v>26</v>
      </c>
      <c r="CK145" s="3" t="e">
        <f>VLOOKUP($A145,MFON!$C:$E,3,0)</f>
        <v>#N/A</v>
      </c>
      <c r="CL145" s="3" t="s">
        <v>27</v>
      </c>
      <c r="CO145" s="3" t="e">
        <f>VLOOKUP($A145,MOEX!$C:$E,3,0)</f>
        <v>#N/A</v>
      </c>
      <c r="CP145" s="3" t="s">
        <v>28</v>
      </c>
      <c r="CS145" s="3" t="e">
        <f>VLOOKUP($A145,MSTT!$C:$E,3,0)</f>
        <v>#N/A</v>
      </c>
      <c r="CT145" s="3" t="s">
        <v>29</v>
      </c>
      <c r="CW145" s="3" t="e">
        <f>VLOOKUP($A145,NLMK!$C:$E,3,0)</f>
        <v>#N/A</v>
      </c>
      <c r="CX145" s="3" t="s">
        <v>30</v>
      </c>
      <c r="DA145" s="3" t="e">
        <f>VLOOKUP($A145,NMTP!$C:$E,3,0)</f>
        <v>#N/A</v>
      </c>
      <c r="DB145" s="3" t="s">
        <v>31</v>
      </c>
      <c r="DE145" s="3" t="e">
        <f>VLOOKUP($A145,NVTK!$C:$E,3,0)</f>
        <v>#N/A</v>
      </c>
      <c r="DF145" s="3" t="s">
        <v>32</v>
      </c>
      <c r="DI145" s="3" t="e">
        <f>VLOOKUP($A145,PIKK!$C:$E,3,0)</f>
        <v>#N/A</v>
      </c>
      <c r="DJ145" s="3" t="s">
        <v>33</v>
      </c>
      <c r="DM145" s="3" t="e">
        <f>VLOOKUP($A145,ROSN!$C:$E,3,0)</f>
        <v>#N/A</v>
      </c>
      <c r="DN145" s="3" t="s">
        <v>34</v>
      </c>
      <c r="DQ145" s="3">
        <f>VLOOKUP($A145,RTKM!$C:$E,3,0)</f>
        <v>69.7</v>
      </c>
      <c r="DR145" s="3" t="s">
        <v>35</v>
      </c>
      <c r="DU145" s="3">
        <f>VLOOKUP($A145,RTKMP!$C:$E,3,0)</f>
        <v>48</v>
      </c>
      <c r="DV145" s="3" t="s">
        <v>36</v>
      </c>
      <c r="DY145" s="3" t="e">
        <f>VLOOKUP($A145,HYDR!$C:$E,3,0)</f>
        <v>#N/A</v>
      </c>
      <c r="DZ145" s="3" t="s">
        <v>37</v>
      </c>
      <c r="EC145" s="3" t="e">
        <f>VLOOKUP($A145,RUAL!$C:$E,3,0)</f>
        <v>#N/A</v>
      </c>
      <c r="ED145" s="3" t="s">
        <v>38</v>
      </c>
      <c r="EG145" s="3" t="e">
        <f>VLOOKUP($A145,SVAV!$C:$E,3,0)</f>
        <v>#N/A</v>
      </c>
      <c r="EH145" s="3" t="s">
        <v>39</v>
      </c>
      <c r="EK145" s="3">
        <f>VLOOKUP($A145,SBER!$C:$E,3,0)</f>
        <v>12729.9</v>
      </c>
      <c r="EL145" s="3" t="s">
        <v>40</v>
      </c>
      <c r="EO145" s="3">
        <f>VLOOKUP($A145,SBERP!$C:$E,3,0)</f>
        <v>152.44</v>
      </c>
      <c r="EP145" s="3" t="s">
        <v>41</v>
      </c>
      <c r="ES145" s="3" t="e">
        <f>VLOOKUP($A145,CHMF!$C:$E,3,0)</f>
        <v>#N/A</v>
      </c>
      <c r="ET145" s="3" t="s">
        <v>42</v>
      </c>
      <c r="EW145" s="3" t="e">
        <f>VLOOKUP($A145,AFKS!$C:$E,3,0)</f>
        <v>#N/A</v>
      </c>
      <c r="EX145" s="3" t="s">
        <v>43</v>
      </c>
      <c r="FA145" s="3">
        <f>VLOOKUP($A145,SNGS!$C:$E,3,0)</f>
        <v>23.343</v>
      </c>
      <c r="FB145" s="3" t="s">
        <v>44</v>
      </c>
      <c r="FE145" s="3">
        <f>VLOOKUP($A145,SNGSP!$C:$E,3,0)</f>
        <v>15.89</v>
      </c>
      <c r="FF145" s="3" t="s">
        <v>45</v>
      </c>
      <c r="FI145" s="3" t="e">
        <f>VLOOKUP($A145,TRMK!$C:$E,3,0)</f>
        <v>#N/A</v>
      </c>
      <c r="FJ145" s="3" t="s">
        <v>46</v>
      </c>
      <c r="FM145" s="3">
        <f>VLOOKUP($A145,TATN!$C:$E,3,0)</f>
        <v>54.09</v>
      </c>
      <c r="FN145" s="3" t="s">
        <v>47</v>
      </c>
      <c r="FQ145" s="3">
        <f>VLOOKUP($A145,TATNP!$C:$E,3,0)</f>
        <v>25.951000000000001</v>
      </c>
      <c r="FR145" s="3" t="s">
        <v>48</v>
      </c>
      <c r="FU145" s="3">
        <f>VLOOKUP($A145,TRNFP!$C:$E,3,0)</f>
        <v>28350</v>
      </c>
      <c r="FV145" s="3" t="s">
        <v>49</v>
      </c>
      <c r="FY145" s="3" t="e">
        <f>VLOOKUP($A145,URKA!$C:$E,3,0)</f>
        <v>#N/A</v>
      </c>
      <c r="FZ145" s="3" t="s">
        <v>50</v>
      </c>
      <c r="GC145" s="3" t="e">
        <f>VLOOKUP($A145,FEES!$C:$E,3,0)</f>
        <v>#N/A</v>
      </c>
      <c r="GD145" s="3" t="s">
        <v>51</v>
      </c>
      <c r="GG145" s="3" t="e">
        <f>VLOOKUP($A145,PHOR!$C:$E,3,0)</f>
        <v>#N/A</v>
      </c>
      <c r="GH145" s="3" t="s">
        <v>52</v>
      </c>
      <c r="GK145" s="3" t="e">
        <f>VLOOKUP($A145,GCHE!$C:$E,3,0)</f>
        <v>#N/A</v>
      </c>
      <c r="GL145" s="3" t="s">
        <v>53</v>
      </c>
      <c r="GO145" s="3" t="e">
        <f>VLOOKUP($A145,EONR!$C:$E,3,0)</f>
        <v>#N/A</v>
      </c>
    </row>
    <row r="146" spans="1:197" x14ac:dyDescent="0.45">
      <c r="A146" s="86">
        <v>38271</v>
      </c>
      <c r="B146" s="3" t="s">
        <v>5</v>
      </c>
      <c r="E146" s="3" t="e">
        <f>VLOOKUP($A146,POLY!$C:$E,3,0)</f>
        <v>#N/A</v>
      </c>
      <c r="F146" s="3" t="s">
        <v>6</v>
      </c>
      <c r="I146" s="3" t="e">
        <f>VLOOKUP($A146,YNDX!$C:$E,3,0)</f>
        <v>#N/A</v>
      </c>
      <c r="J146" s="3" t="s">
        <v>7</v>
      </c>
      <c r="M146" s="3" t="e">
        <f>VLOOKUP($A146,ALRS!$C:$E,3,0)</f>
        <v>#N/A</v>
      </c>
      <c r="N146" s="3" t="s">
        <v>8</v>
      </c>
      <c r="Q146" s="3" t="e">
        <f>VLOOKUP($A146,AKRN!$C:$E,3,0)</f>
        <v>#N/A</v>
      </c>
      <c r="R146" s="3" t="s">
        <v>9</v>
      </c>
      <c r="U146" s="3">
        <f>VLOOKUP($A146,AFLT!$C:$E,3,0)</f>
        <v>31.25</v>
      </c>
      <c r="V146" s="3" t="s">
        <v>10</v>
      </c>
      <c r="Y146" s="3" t="e">
        <f>VLOOKUP($A146,BSPB!$C:$E,3,0)</f>
        <v>#N/A</v>
      </c>
      <c r="Z146" s="3" t="s">
        <v>11</v>
      </c>
      <c r="AC146" s="3" t="e">
        <f>VLOOKUP($A146,BANE!$C:$E,3,0)</f>
        <v>#N/A</v>
      </c>
      <c r="AD146" s="3" t="s">
        <v>12</v>
      </c>
      <c r="AG146" s="3" t="e">
        <f>VLOOKUP($A146,BANEP!$C:$E,3,0)</f>
        <v>#N/A</v>
      </c>
      <c r="AH146" s="3" t="s">
        <v>13</v>
      </c>
      <c r="AK146" s="3" t="e">
        <f>VLOOKUP($A146,VTBR!$C:$E,3,0)</f>
        <v>#N/A</v>
      </c>
      <c r="AL146" s="3" t="s">
        <v>14</v>
      </c>
      <c r="AO146" s="3" t="e">
        <f>VLOOKUP($A146,VSMO!$C:$E,3,0)</f>
        <v>#N/A</v>
      </c>
      <c r="AP146" s="3" t="s">
        <v>15</v>
      </c>
      <c r="AS146" s="3" t="e">
        <f>VLOOKUP($A146,GAZP!$C:$E,3,0)</f>
        <v>#N/A</v>
      </c>
      <c r="AT146" s="3" t="s">
        <v>16</v>
      </c>
      <c r="AW146" s="3">
        <f>VLOOKUP($A146,GMKN!$C:$E,3,0)</f>
        <v>1782</v>
      </c>
      <c r="AX146" s="3" t="s">
        <v>17</v>
      </c>
      <c r="BA146" s="3" t="e">
        <f>VLOOKUP($A146,DIXY!$C:$E,3,0)</f>
        <v>#N/A</v>
      </c>
      <c r="BB146" s="3" t="s">
        <v>18</v>
      </c>
      <c r="BE146" s="3" t="e">
        <f>VLOOKUP($A146,IRAO!$C:$E,3,0)</f>
        <v>#N/A</v>
      </c>
      <c r="BF146" s="3" t="s">
        <v>19</v>
      </c>
      <c r="BI146" s="3" t="e">
        <f>VLOOKUP($A146,KMAZ!$C:$E,3,0)</f>
        <v>#N/A</v>
      </c>
      <c r="BJ146" s="3" t="s">
        <v>20</v>
      </c>
      <c r="BM146" s="3" t="e">
        <f>VLOOKUP($A146,LSRG!$C:$E,3,0)</f>
        <v>#N/A</v>
      </c>
      <c r="BN146" s="3" t="s">
        <v>21</v>
      </c>
      <c r="BQ146" s="3">
        <f>VLOOKUP($A146,LKOH!$C:$E,3,0)</f>
        <v>919.65</v>
      </c>
      <c r="BR146" s="3" t="s">
        <v>22</v>
      </c>
      <c r="BU146" s="3" t="e">
        <f>VLOOKUP($A146,MVID!$C:$E,3,0)</f>
        <v>#N/A</v>
      </c>
      <c r="BV146" s="3" t="s">
        <v>23</v>
      </c>
      <c r="BY146" s="3" t="e">
        <f>VLOOKUP($A146,MAGN!$C:$E,3,0)</f>
        <v>#N/A</v>
      </c>
      <c r="BZ146" s="3" t="s">
        <v>24</v>
      </c>
      <c r="CC146" s="3">
        <f>VLOOKUP($A146,MTSS!$C:$E,3,0)</f>
        <v>203</v>
      </c>
      <c r="CD146" s="3" t="s">
        <v>25</v>
      </c>
      <c r="CG146" s="3" t="e">
        <f>VLOOKUP($A146,MGNT!$C:$E,3,0)</f>
        <v>#N/A</v>
      </c>
      <c r="CH146" s="3" t="s">
        <v>26</v>
      </c>
      <c r="CK146" s="3" t="e">
        <f>VLOOKUP($A146,MFON!$C:$E,3,0)</f>
        <v>#N/A</v>
      </c>
      <c r="CL146" s="3" t="s">
        <v>27</v>
      </c>
      <c r="CO146" s="3" t="e">
        <f>VLOOKUP($A146,MOEX!$C:$E,3,0)</f>
        <v>#N/A</v>
      </c>
      <c r="CP146" s="3" t="s">
        <v>28</v>
      </c>
      <c r="CS146" s="3" t="e">
        <f>VLOOKUP($A146,MSTT!$C:$E,3,0)</f>
        <v>#N/A</v>
      </c>
      <c r="CT146" s="3" t="s">
        <v>29</v>
      </c>
      <c r="CW146" s="3" t="e">
        <f>VLOOKUP($A146,NLMK!$C:$E,3,0)</f>
        <v>#N/A</v>
      </c>
      <c r="CX146" s="3" t="s">
        <v>30</v>
      </c>
      <c r="DA146" s="3" t="e">
        <f>VLOOKUP($A146,NMTP!$C:$E,3,0)</f>
        <v>#N/A</v>
      </c>
      <c r="DB146" s="3" t="s">
        <v>31</v>
      </c>
      <c r="DE146" s="3" t="e">
        <f>VLOOKUP($A146,NVTK!$C:$E,3,0)</f>
        <v>#N/A</v>
      </c>
      <c r="DF146" s="3" t="s">
        <v>32</v>
      </c>
      <c r="DI146" s="3" t="e">
        <f>VLOOKUP($A146,PIKK!$C:$E,3,0)</f>
        <v>#N/A</v>
      </c>
      <c r="DJ146" s="3" t="s">
        <v>33</v>
      </c>
      <c r="DM146" s="3" t="e">
        <f>VLOOKUP($A146,ROSN!$C:$E,3,0)</f>
        <v>#N/A</v>
      </c>
      <c r="DN146" s="3" t="s">
        <v>34</v>
      </c>
      <c r="DQ146" s="3">
        <f>VLOOKUP($A146,RTKM!$C:$E,3,0)</f>
        <v>65.650000000000006</v>
      </c>
      <c r="DR146" s="3" t="s">
        <v>35</v>
      </c>
      <c r="DU146" s="3">
        <f>VLOOKUP($A146,RTKMP!$C:$E,3,0)</f>
        <v>45.85</v>
      </c>
      <c r="DV146" s="3" t="s">
        <v>36</v>
      </c>
      <c r="DY146" s="3" t="e">
        <f>VLOOKUP($A146,HYDR!$C:$E,3,0)</f>
        <v>#N/A</v>
      </c>
      <c r="DZ146" s="3" t="s">
        <v>37</v>
      </c>
      <c r="EC146" s="3" t="e">
        <f>VLOOKUP($A146,RUAL!$C:$E,3,0)</f>
        <v>#N/A</v>
      </c>
      <c r="ED146" s="3" t="s">
        <v>38</v>
      </c>
      <c r="EG146" s="3" t="e">
        <f>VLOOKUP($A146,SVAV!$C:$E,3,0)</f>
        <v>#N/A</v>
      </c>
      <c r="EH146" s="3" t="s">
        <v>39</v>
      </c>
      <c r="EK146" s="3">
        <f>VLOOKUP($A146,SBER!$C:$E,3,0)</f>
        <v>12550</v>
      </c>
      <c r="EL146" s="3" t="s">
        <v>40</v>
      </c>
      <c r="EO146" s="3">
        <f>VLOOKUP($A146,SBERP!$C:$E,3,0)</f>
        <v>148.88</v>
      </c>
      <c r="EP146" s="3" t="s">
        <v>41</v>
      </c>
      <c r="ES146" s="3" t="e">
        <f>VLOOKUP($A146,CHMF!$C:$E,3,0)</f>
        <v>#N/A</v>
      </c>
      <c r="ET146" s="3" t="s">
        <v>42</v>
      </c>
      <c r="EW146" s="3" t="e">
        <f>VLOOKUP($A146,AFKS!$C:$E,3,0)</f>
        <v>#N/A</v>
      </c>
      <c r="EX146" s="3" t="s">
        <v>43</v>
      </c>
      <c r="FA146" s="3">
        <f>VLOOKUP($A146,SNGS!$C:$E,3,0)</f>
        <v>23.132999999999999</v>
      </c>
      <c r="FB146" s="3" t="s">
        <v>44</v>
      </c>
      <c r="FE146" s="3">
        <f>VLOOKUP($A146,SNGSP!$C:$E,3,0)</f>
        <v>15.56</v>
      </c>
      <c r="FF146" s="3" t="s">
        <v>45</v>
      </c>
      <c r="FI146" s="3" t="e">
        <f>VLOOKUP($A146,TRMK!$C:$E,3,0)</f>
        <v>#N/A</v>
      </c>
      <c r="FJ146" s="3" t="s">
        <v>46</v>
      </c>
      <c r="FM146" s="3">
        <f>VLOOKUP($A146,TATN!$C:$E,3,0)</f>
        <v>49.5</v>
      </c>
      <c r="FN146" s="3" t="s">
        <v>47</v>
      </c>
      <c r="FQ146" s="3">
        <f>VLOOKUP($A146,TATNP!$C:$E,3,0)</f>
        <v>24.98</v>
      </c>
      <c r="FR146" s="3" t="s">
        <v>48</v>
      </c>
      <c r="FU146" s="3">
        <f>VLOOKUP($A146,TRNFP!$C:$E,3,0)</f>
        <v>26898</v>
      </c>
      <c r="FV146" s="3" t="s">
        <v>49</v>
      </c>
      <c r="FY146" s="3" t="e">
        <f>VLOOKUP($A146,URKA!$C:$E,3,0)</f>
        <v>#N/A</v>
      </c>
      <c r="FZ146" s="3" t="s">
        <v>50</v>
      </c>
      <c r="GC146" s="3" t="e">
        <f>VLOOKUP($A146,FEES!$C:$E,3,0)</f>
        <v>#N/A</v>
      </c>
      <c r="GD146" s="3" t="s">
        <v>51</v>
      </c>
      <c r="GG146" s="3" t="e">
        <f>VLOOKUP($A146,PHOR!$C:$E,3,0)</f>
        <v>#N/A</v>
      </c>
      <c r="GH146" s="3" t="s">
        <v>52</v>
      </c>
      <c r="GK146" s="3" t="e">
        <f>VLOOKUP($A146,GCHE!$C:$E,3,0)</f>
        <v>#N/A</v>
      </c>
      <c r="GL146" s="3" t="s">
        <v>53</v>
      </c>
      <c r="GO146" s="3" t="e">
        <f>VLOOKUP($A146,EONR!$C:$E,3,0)</f>
        <v>#N/A</v>
      </c>
    </row>
    <row r="147" spans="1:197" x14ac:dyDescent="0.45">
      <c r="A147" s="86">
        <v>38278</v>
      </c>
      <c r="B147" s="3" t="s">
        <v>5</v>
      </c>
      <c r="E147" s="3" t="e">
        <f>VLOOKUP($A147,POLY!$C:$E,3,0)</f>
        <v>#N/A</v>
      </c>
      <c r="F147" s="3" t="s">
        <v>6</v>
      </c>
      <c r="I147" s="3" t="e">
        <f>VLOOKUP($A147,YNDX!$C:$E,3,0)</f>
        <v>#N/A</v>
      </c>
      <c r="J147" s="3" t="s">
        <v>7</v>
      </c>
      <c r="M147" s="3" t="e">
        <f>VLOOKUP($A147,ALRS!$C:$E,3,0)</f>
        <v>#N/A</v>
      </c>
      <c r="N147" s="3" t="s">
        <v>8</v>
      </c>
      <c r="Q147" s="3" t="e">
        <f>VLOOKUP($A147,AKRN!$C:$E,3,0)</f>
        <v>#N/A</v>
      </c>
      <c r="R147" s="3" t="s">
        <v>9</v>
      </c>
      <c r="U147" s="3">
        <f>VLOOKUP($A147,AFLT!$C:$E,3,0)</f>
        <v>34.520000000000003</v>
      </c>
      <c r="V147" s="3" t="s">
        <v>10</v>
      </c>
      <c r="Y147" s="3" t="e">
        <f>VLOOKUP($A147,BSPB!$C:$E,3,0)</f>
        <v>#N/A</v>
      </c>
      <c r="Z147" s="3" t="s">
        <v>11</v>
      </c>
      <c r="AC147" s="3" t="e">
        <f>VLOOKUP($A147,BANE!$C:$E,3,0)</f>
        <v>#N/A</v>
      </c>
      <c r="AD147" s="3" t="s">
        <v>12</v>
      </c>
      <c r="AG147" s="3" t="e">
        <f>VLOOKUP($A147,BANEP!$C:$E,3,0)</f>
        <v>#N/A</v>
      </c>
      <c r="AH147" s="3" t="s">
        <v>13</v>
      </c>
      <c r="AK147" s="3" t="e">
        <f>VLOOKUP($A147,VTBR!$C:$E,3,0)</f>
        <v>#N/A</v>
      </c>
      <c r="AL147" s="3" t="s">
        <v>14</v>
      </c>
      <c r="AO147" s="3" t="e">
        <f>VLOOKUP($A147,VSMO!$C:$E,3,0)</f>
        <v>#N/A</v>
      </c>
      <c r="AP147" s="3" t="s">
        <v>15</v>
      </c>
      <c r="AS147" s="3" t="e">
        <f>VLOOKUP($A147,GAZP!$C:$E,3,0)</f>
        <v>#N/A</v>
      </c>
      <c r="AT147" s="3" t="s">
        <v>16</v>
      </c>
      <c r="AW147" s="3">
        <f>VLOOKUP($A147,GMKN!$C:$E,3,0)</f>
        <v>1840</v>
      </c>
      <c r="AX147" s="3" t="s">
        <v>17</v>
      </c>
      <c r="BA147" s="3" t="e">
        <f>VLOOKUP($A147,DIXY!$C:$E,3,0)</f>
        <v>#N/A</v>
      </c>
      <c r="BB147" s="3" t="s">
        <v>18</v>
      </c>
      <c r="BE147" s="3" t="e">
        <f>VLOOKUP($A147,IRAO!$C:$E,3,0)</f>
        <v>#N/A</v>
      </c>
      <c r="BF147" s="3" t="s">
        <v>19</v>
      </c>
      <c r="BI147" s="3" t="e">
        <f>VLOOKUP($A147,KMAZ!$C:$E,3,0)</f>
        <v>#N/A</v>
      </c>
      <c r="BJ147" s="3" t="s">
        <v>20</v>
      </c>
      <c r="BM147" s="3" t="e">
        <f>VLOOKUP($A147,LSRG!$C:$E,3,0)</f>
        <v>#N/A</v>
      </c>
      <c r="BN147" s="3" t="s">
        <v>21</v>
      </c>
      <c r="BQ147" s="3">
        <f>VLOOKUP($A147,LKOH!$C:$E,3,0)</f>
        <v>906</v>
      </c>
      <c r="BR147" s="3" t="s">
        <v>22</v>
      </c>
      <c r="BU147" s="3" t="e">
        <f>VLOOKUP($A147,MVID!$C:$E,3,0)</f>
        <v>#N/A</v>
      </c>
      <c r="BV147" s="3" t="s">
        <v>23</v>
      </c>
      <c r="BY147" s="3" t="e">
        <f>VLOOKUP($A147,MAGN!$C:$E,3,0)</f>
        <v>#N/A</v>
      </c>
      <c r="BZ147" s="3" t="s">
        <v>24</v>
      </c>
      <c r="CC147" s="3">
        <f>VLOOKUP($A147,MTSS!$C:$E,3,0)</f>
        <v>207</v>
      </c>
      <c r="CD147" s="3" t="s">
        <v>25</v>
      </c>
      <c r="CG147" s="3" t="e">
        <f>VLOOKUP($A147,MGNT!$C:$E,3,0)</f>
        <v>#N/A</v>
      </c>
      <c r="CH147" s="3" t="s">
        <v>26</v>
      </c>
      <c r="CK147" s="3" t="e">
        <f>VLOOKUP($A147,MFON!$C:$E,3,0)</f>
        <v>#N/A</v>
      </c>
      <c r="CL147" s="3" t="s">
        <v>27</v>
      </c>
      <c r="CO147" s="3" t="e">
        <f>VLOOKUP($A147,MOEX!$C:$E,3,0)</f>
        <v>#N/A</v>
      </c>
      <c r="CP147" s="3" t="s">
        <v>28</v>
      </c>
      <c r="CS147" s="3" t="e">
        <f>VLOOKUP($A147,MSTT!$C:$E,3,0)</f>
        <v>#N/A</v>
      </c>
      <c r="CT147" s="3" t="s">
        <v>29</v>
      </c>
      <c r="CW147" s="3" t="e">
        <f>VLOOKUP($A147,NLMK!$C:$E,3,0)</f>
        <v>#N/A</v>
      </c>
      <c r="CX147" s="3" t="s">
        <v>30</v>
      </c>
      <c r="DA147" s="3" t="e">
        <f>VLOOKUP($A147,NMTP!$C:$E,3,0)</f>
        <v>#N/A</v>
      </c>
      <c r="DB147" s="3" t="s">
        <v>31</v>
      </c>
      <c r="DE147" s="3" t="e">
        <f>VLOOKUP($A147,NVTK!$C:$E,3,0)</f>
        <v>#N/A</v>
      </c>
      <c r="DF147" s="3" t="s">
        <v>32</v>
      </c>
      <c r="DI147" s="3" t="e">
        <f>VLOOKUP($A147,PIKK!$C:$E,3,0)</f>
        <v>#N/A</v>
      </c>
      <c r="DJ147" s="3" t="s">
        <v>33</v>
      </c>
      <c r="DM147" s="3" t="e">
        <f>VLOOKUP($A147,ROSN!$C:$E,3,0)</f>
        <v>#N/A</v>
      </c>
      <c r="DN147" s="3" t="s">
        <v>34</v>
      </c>
      <c r="DQ147" s="3">
        <f>VLOOKUP($A147,RTKM!$C:$E,3,0)</f>
        <v>65.540000000000006</v>
      </c>
      <c r="DR147" s="3" t="s">
        <v>35</v>
      </c>
      <c r="DU147" s="3">
        <f>VLOOKUP($A147,RTKMP!$C:$E,3,0)</f>
        <v>46</v>
      </c>
      <c r="DV147" s="3" t="s">
        <v>36</v>
      </c>
      <c r="DY147" s="3" t="e">
        <f>VLOOKUP($A147,HYDR!$C:$E,3,0)</f>
        <v>#N/A</v>
      </c>
      <c r="DZ147" s="3" t="s">
        <v>37</v>
      </c>
      <c r="EC147" s="3" t="e">
        <f>VLOOKUP($A147,RUAL!$C:$E,3,0)</f>
        <v>#N/A</v>
      </c>
      <c r="ED147" s="3" t="s">
        <v>38</v>
      </c>
      <c r="EG147" s="3" t="e">
        <f>VLOOKUP($A147,SVAV!$C:$E,3,0)</f>
        <v>#N/A</v>
      </c>
      <c r="EH147" s="3" t="s">
        <v>39</v>
      </c>
      <c r="EK147" s="3">
        <f>VLOOKUP($A147,SBER!$C:$E,3,0)</f>
        <v>12765</v>
      </c>
      <c r="EL147" s="3" t="s">
        <v>40</v>
      </c>
      <c r="EO147" s="3">
        <f>VLOOKUP($A147,SBERP!$C:$E,3,0)</f>
        <v>149.37</v>
      </c>
      <c r="EP147" s="3" t="s">
        <v>41</v>
      </c>
      <c r="ES147" s="3" t="e">
        <f>VLOOKUP($A147,CHMF!$C:$E,3,0)</f>
        <v>#N/A</v>
      </c>
      <c r="ET147" s="3" t="s">
        <v>42</v>
      </c>
      <c r="EW147" s="3" t="e">
        <f>VLOOKUP($A147,AFKS!$C:$E,3,0)</f>
        <v>#N/A</v>
      </c>
      <c r="EX147" s="3" t="s">
        <v>43</v>
      </c>
      <c r="FA147" s="3">
        <f>VLOOKUP($A147,SNGS!$C:$E,3,0)</f>
        <v>22.55</v>
      </c>
      <c r="FB147" s="3" t="s">
        <v>44</v>
      </c>
      <c r="FE147" s="3">
        <f>VLOOKUP($A147,SNGSP!$C:$E,3,0)</f>
        <v>15.16</v>
      </c>
      <c r="FF147" s="3" t="s">
        <v>45</v>
      </c>
      <c r="FI147" s="3" t="e">
        <f>VLOOKUP($A147,TRMK!$C:$E,3,0)</f>
        <v>#N/A</v>
      </c>
      <c r="FJ147" s="3" t="s">
        <v>46</v>
      </c>
      <c r="FM147" s="3">
        <f>VLOOKUP($A147,TATN!$C:$E,3,0)</f>
        <v>52.28</v>
      </c>
      <c r="FN147" s="3" t="s">
        <v>47</v>
      </c>
      <c r="FQ147" s="3">
        <f>VLOOKUP($A147,TATNP!$C:$E,3,0)</f>
        <v>25.25</v>
      </c>
      <c r="FR147" s="3" t="s">
        <v>48</v>
      </c>
      <c r="FU147" s="3">
        <f>VLOOKUP($A147,TRNFP!$C:$E,3,0)</f>
        <v>27670</v>
      </c>
      <c r="FV147" s="3" t="s">
        <v>49</v>
      </c>
      <c r="FY147" s="3" t="e">
        <f>VLOOKUP($A147,URKA!$C:$E,3,0)</f>
        <v>#N/A</v>
      </c>
      <c r="FZ147" s="3" t="s">
        <v>50</v>
      </c>
      <c r="GC147" s="3" t="e">
        <f>VLOOKUP($A147,FEES!$C:$E,3,0)</f>
        <v>#N/A</v>
      </c>
      <c r="GD147" s="3" t="s">
        <v>51</v>
      </c>
      <c r="GG147" s="3" t="e">
        <f>VLOOKUP($A147,PHOR!$C:$E,3,0)</f>
        <v>#N/A</v>
      </c>
      <c r="GH147" s="3" t="s">
        <v>52</v>
      </c>
      <c r="GK147" s="3" t="e">
        <f>VLOOKUP($A147,GCHE!$C:$E,3,0)</f>
        <v>#N/A</v>
      </c>
      <c r="GL147" s="3" t="s">
        <v>53</v>
      </c>
      <c r="GO147" s="3" t="e">
        <f>VLOOKUP($A147,EONR!$C:$E,3,0)</f>
        <v>#N/A</v>
      </c>
    </row>
    <row r="148" spans="1:197" x14ac:dyDescent="0.45">
      <c r="A148" s="86">
        <v>38285</v>
      </c>
      <c r="B148" s="3" t="s">
        <v>5</v>
      </c>
      <c r="E148" s="3" t="e">
        <f>VLOOKUP($A148,POLY!$C:$E,3,0)</f>
        <v>#N/A</v>
      </c>
      <c r="F148" s="3" t="s">
        <v>6</v>
      </c>
      <c r="I148" s="3" t="e">
        <f>VLOOKUP($A148,YNDX!$C:$E,3,0)</f>
        <v>#N/A</v>
      </c>
      <c r="J148" s="3" t="s">
        <v>7</v>
      </c>
      <c r="M148" s="3" t="e">
        <f>VLOOKUP($A148,ALRS!$C:$E,3,0)</f>
        <v>#N/A</v>
      </c>
      <c r="N148" s="3" t="s">
        <v>8</v>
      </c>
      <c r="Q148" s="3" t="e">
        <f>VLOOKUP($A148,AKRN!$C:$E,3,0)</f>
        <v>#N/A</v>
      </c>
      <c r="R148" s="3" t="s">
        <v>9</v>
      </c>
      <c r="U148" s="3">
        <f>VLOOKUP($A148,AFLT!$C:$E,3,0)</f>
        <v>33.5</v>
      </c>
      <c r="V148" s="3" t="s">
        <v>10</v>
      </c>
      <c r="Y148" s="3" t="e">
        <f>VLOOKUP($A148,BSPB!$C:$E,3,0)</f>
        <v>#N/A</v>
      </c>
      <c r="Z148" s="3" t="s">
        <v>11</v>
      </c>
      <c r="AC148" s="3" t="e">
        <f>VLOOKUP($A148,BANE!$C:$E,3,0)</f>
        <v>#N/A</v>
      </c>
      <c r="AD148" s="3" t="s">
        <v>12</v>
      </c>
      <c r="AG148" s="3" t="e">
        <f>VLOOKUP($A148,BANEP!$C:$E,3,0)</f>
        <v>#N/A</v>
      </c>
      <c r="AH148" s="3" t="s">
        <v>13</v>
      </c>
      <c r="AK148" s="3" t="e">
        <f>VLOOKUP($A148,VTBR!$C:$E,3,0)</f>
        <v>#N/A</v>
      </c>
      <c r="AL148" s="3" t="s">
        <v>14</v>
      </c>
      <c r="AO148" s="3" t="e">
        <f>VLOOKUP($A148,VSMO!$C:$E,3,0)</f>
        <v>#N/A</v>
      </c>
      <c r="AP148" s="3" t="s">
        <v>15</v>
      </c>
      <c r="AS148" s="3" t="e">
        <f>VLOOKUP($A148,GAZP!$C:$E,3,0)</f>
        <v>#N/A</v>
      </c>
      <c r="AT148" s="3" t="s">
        <v>16</v>
      </c>
      <c r="AW148" s="3">
        <f>VLOOKUP($A148,GMKN!$C:$E,3,0)</f>
        <v>1792</v>
      </c>
      <c r="AX148" s="3" t="s">
        <v>17</v>
      </c>
      <c r="BA148" s="3" t="e">
        <f>VLOOKUP($A148,DIXY!$C:$E,3,0)</f>
        <v>#N/A</v>
      </c>
      <c r="BB148" s="3" t="s">
        <v>18</v>
      </c>
      <c r="BE148" s="3" t="e">
        <f>VLOOKUP($A148,IRAO!$C:$E,3,0)</f>
        <v>#N/A</v>
      </c>
      <c r="BF148" s="3" t="s">
        <v>19</v>
      </c>
      <c r="BI148" s="3" t="e">
        <f>VLOOKUP($A148,KMAZ!$C:$E,3,0)</f>
        <v>#N/A</v>
      </c>
      <c r="BJ148" s="3" t="s">
        <v>20</v>
      </c>
      <c r="BM148" s="3" t="e">
        <f>VLOOKUP($A148,LSRG!$C:$E,3,0)</f>
        <v>#N/A</v>
      </c>
      <c r="BN148" s="3" t="s">
        <v>21</v>
      </c>
      <c r="BQ148" s="3">
        <f>VLOOKUP($A148,LKOH!$C:$E,3,0)</f>
        <v>897.01</v>
      </c>
      <c r="BR148" s="3" t="s">
        <v>22</v>
      </c>
      <c r="BU148" s="3" t="e">
        <f>VLOOKUP($A148,MVID!$C:$E,3,0)</f>
        <v>#N/A</v>
      </c>
      <c r="BV148" s="3" t="s">
        <v>23</v>
      </c>
      <c r="BY148" s="3" t="e">
        <f>VLOOKUP($A148,MAGN!$C:$E,3,0)</f>
        <v>#N/A</v>
      </c>
      <c r="BZ148" s="3" t="s">
        <v>24</v>
      </c>
      <c r="CC148" s="3">
        <f>VLOOKUP($A148,MTSS!$C:$E,3,0)</f>
        <v>208.2</v>
      </c>
      <c r="CD148" s="3" t="s">
        <v>25</v>
      </c>
      <c r="CG148" s="3" t="e">
        <f>VLOOKUP($A148,MGNT!$C:$E,3,0)</f>
        <v>#N/A</v>
      </c>
      <c r="CH148" s="3" t="s">
        <v>26</v>
      </c>
      <c r="CK148" s="3" t="e">
        <f>VLOOKUP($A148,MFON!$C:$E,3,0)</f>
        <v>#N/A</v>
      </c>
      <c r="CL148" s="3" t="s">
        <v>27</v>
      </c>
      <c r="CO148" s="3" t="e">
        <f>VLOOKUP($A148,MOEX!$C:$E,3,0)</f>
        <v>#N/A</v>
      </c>
      <c r="CP148" s="3" t="s">
        <v>28</v>
      </c>
      <c r="CS148" s="3" t="e">
        <f>VLOOKUP($A148,MSTT!$C:$E,3,0)</f>
        <v>#N/A</v>
      </c>
      <c r="CT148" s="3" t="s">
        <v>29</v>
      </c>
      <c r="CW148" s="3" t="e">
        <f>VLOOKUP($A148,NLMK!$C:$E,3,0)</f>
        <v>#N/A</v>
      </c>
      <c r="CX148" s="3" t="s">
        <v>30</v>
      </c>
      <c r="DA148" s="3" t="e">
        <f>VLOOKUP($A148,NMTP!$C:$E,3,0)</f>
        <v>#N/A</v>
      </c>
      <c r="DB148" s="3" t="s">
        <v>31</v>
      </c>
      <c r="DE148" s="3" t="e">
        <f>VLOOKUP($A148,NVTK!$C:$E,3,0)</f>
        <v>#N/A</v>
      </c>
      <c r="DF148" s="3" t="s">
        <v>32</v>
      </c>
      <c r="DI148" s="3" t="e">
        <f>VLOOKUP($A148,PIKK!$C:$E,3,0)</f>
        <v>#N/A</v>
      </c>
      <c r="DJ148" s="3" t="s">
        <v>33</v>
      </c>
      <c r="DM148" s="3" t="e">
        <f>VLOOKUP($A148,ROSN!$C:$E,3,0)</f>
        <v>#N/A</v>
      </c>
      <c r="DN148" s="3" t="s">
        <v>34</v>
      </c>
      <c r="DQ148" s="3">
        <f>VLOOKUP($A148,RTKM!$C:$E,3,0)</f>
        <v>66.55</v>
      </c>
      <c r="DR148" s="3" t="s">
        <v>35</v>
      </c>
      <c r="DU148" s="3">
        <f>VLOOKUP($A148,RTKMP!$C:$E,3,0)</f>
        <v>47.15</v>
      </c>
      <c r="DV148" s="3" t="s">
        <v>36</v>
      </c>
      <c r="DY148" s="3" t="e">
        <f>VLOOKUP($A148,HYDR!$C:$E,3,0)</f>
        <v>#N/A</v>
      </c>
      <c r="DZ148" s="3" t="s">
        <v>37</v>
      </c>
      <c r="EC148" s="3" t="e">
        <f>VLOOKUP($A148,RUAL!$C:$E,3,0)</f>
        <v>#N/A</v>
      </c>
      <c r="ED148" s="3" t="s">
        <v>38</v>
      </c>
      <c r="EG148" s="3" t="e">
        <f>VLOOKUP($A148,SVAV!$C:$E,3,0)</f>
        <v>#N/A</v>
      </c>
      <c r="EH148" s="3" t="s">
        <v>39</v>
      </c>
      <c r="EK148" s="3">
        <f>VLOOKUP($A148,SBER!$C:$E,3,0)</f>
        <v>13580</v>
      </c>
      <c r="EL148" s="3" t="s">
        <v>40</v>
      </c>
      <c r="EO148" s="3">
        <f>VLOOKUP($A148,SBERP!$C:$E,3,0)</f>
        <v>154.96</v>
      </c>
      <c r="EP148" s="3" t="s">
        <v>41</v>
      </c>
      <c r="ES148" s="3" t="e">
        <f>VLOOKUP($A148,CHMF!$C:$E,3,0)</f>
        <v>#N/A</v>
      </c>
      <c r="ET148" s="3" t="s">
        <v>42</v>
      </c>
      <c r="EW148" s="3" t="e">
        <f>VLOOKUP($A148,AFKS!$C:$E,3,0)</f>
        <v>#N/A</v>
      </c>
      <c r="EX148" s="3" t="s">
        <v>43</v>
      </c>
      <c r="FA148" s="3">
        <f>VLOOKUP($A148,SNGS!$C:$E,3,0)</f>
        <v>22.948</v>
      </c>
      <c r="FB148" s="3" t="s">
        <v>44</v>
      </c>
      <c r="FE148" s="3">
        <f>VLOOKUP($A148,SNGSP!$C:$E,3,0)</f>
        <v>15.18</v>
      </c>
      <c r="FF148" s="3" t="s">
        <v>45</v>
      </c>
      <c r="FI148" s="3" t="e">
        <f>VLOOKUP($A148,TRMK!$C:$E,3,0)</f>
        <v>#N/A</v>
      </c>
      <c r="FJ148" s="3" t="s">
        <v>46</v>
      </c>
      <c r="FM148" s="3">
        <f>VLOOKUP($A148,TATN!$C:$E,3,0)</f>
        <v>49.4</v>
      </c>
      <c r="FN148" s="3" t="s">
        <v>47</v>
      </c>
      <c r="FQ148" s="3">
        <f>VLOOKUP($A148,TATNP!$C:$E,3,0)</f>
        <v>23.468</v>
      </c>
      <c r="FR148" s="3" t="s">
        <v>48</v>
      </c>
      <c r="FU148" s="3">
        <f>VLOOKUP($A148,TRNFP!$C:$E,3,0)</f>
        <v>27250</v>
      </c>
      <c r="FV148" s="3" t="s">
        <v>49</v>
      </c>
      <c r="FY148" s="3" t="e">
        <f>VLOOKUP($A148,URKA!$C:$E,3,0)</f>
        <v>#N/A</v>
      </c>
      <c r="FZ148" s="3" t="s">
        <v>50</v>
      </c>
      <c r="GC148" s="3" t="e">
        <f>VLOOKUP($A148,FEES!$C:$E,3,0)</f>
        <v>#N/A</v>
      </c>
      <c r="GD148" s="3" t="s">
        <v>51</v>
      </c>
      <c r="GG148" s="3" t="e">
        <f>VLOOKUP($A148,PHOR!$C:$E,3,0)</f>
        <v>#N/A</v>
      </c>
      <c r="GH148" s="3" t="s">
        <v>52</v>
      </c>
      <c r="GK148" s="3" t="e">
        <f>VLOOKUP($A148,GCHE!$C:$E,3,0)</f>
        <v>#N/A</v>
      </c>
      <c r="GL148" s="3" t="s">
        <v>53</v>
      </c>
      <c r="GO148" s="3" t="e">
        <f>VLOOKUP($A148,EONR!$C:$E,3,0)</f>
        <v>#N/A</v>
      </c>
    </row>
    <row r="149" spans="1:197" x14ac:dyDescent="0.45">
      <c r="A149" s="86">
        <v>38292</v>
      </c>
      <c r="B149" s="3" t="s">
        <v>5</v>
      </c>
      <c r="E149" s="3" t="e">
        <f>VLOOKUP($A149,POLY!$C:$E,3,0)</f>
        <v>#N/A</v>
      </c>
      <c r="F149" s="3" t="s">
        <v>6</v>
      </c>
      <c r="I149" s="3" t="e">
        <f>VLOOKUP($A149,YNDX!$C:$E,3,0)</f>
        <v>#N/A</v>
      </c>
      <c r="J149" s="3" t="s">
        <v>7</v>
      </c>
      <c r="M149" s="3" t="e">
        <f>VLOOKUP($A149,ALRS!$C:$E,3,0)</f>
        <v>#N/A</v>
      </c>
      <c r="N149" s="3" t="s">
        <v>8</v>
      </c>
      <c r="Q149" s="3" t="e">
        <f>VLOOKUP($A149,AKRN!$C:$E,3,0)</f>
        <v>#N/A</v>
      </c>
      <c r="R149" s="3" t="s">
        <v>9</v>
      </c>
      <c r="U149" s="3">
        <f>VLOOKUP($A149,AFLT!$C:$E,3,0)</f>
        <v>33.89</v>
      </c>
      <c r="V149" s="3" t="s">
        <v>10</v>
      </c>
      <c r="Y149" s="3" t="e">
        <f>VLOOKUP($A149,BSPB!$C:$E,3,0)</f>
        <v>#N/A</v>
      </c>
      <c r="Z149" s="3" t="s">
        <v>11</v>
      </c>
      <c r="AC149" s="3" t="e">
        <f>VLOOKUP($A149,BANE!$C:$E,3,0)</f>
        <v>#N/A</v>
      </c>
      <c r="AD149" s="3" t="s">
        <v>12</v>
      </c>
      <c r="AG149" s="3" t="e">
        <f>VLOOKUP($A149,BANEP!$C:$E,3,0)</f>
        <v>#N/A</v>
      </c>
      <c r="AH149" s="3" t="s">
        <v>13</v>
      </c>
      <c r="AK149" s="3" t="e">
        <f>VLOOKUP($A149,VTBR!$C:$E,3,0)</f>
        <v>#N/A</v>
      </c>
      <c r="AL149" s="3" t="s">
        <v>14</v>
      </c>
      <c r="AO149" s="3" t="e">
        <f>VLOOKUP($A149,VSMO!$C:$E,3,0)</f>
        <v>#N/A</v>
      </c>
      <c r="AP149" s="3" t="s">
        <v>15</v>
      </c>
      <c r="AS149" s="3" t="e">
        <f>VLOOKUP($A149,GAZP!$C:$E,3,0)</f>
        <v>#N/A</v>
      </c>
      <c r="AT149" s="3" t="s">
        <v>16</v>
      </c>
      <c r="AW149" s="3">
        <f>VLOOKUP($A149,GMKN!$C:$E,3,0)</f>
        <v>1832</v>
      </c>
      <c r="AX149" s="3" t="s">
        <v>17</v>
      </c>
      <c r="BA149" s="3" t="e">
        <f>VLOOKUP($A149,DIXY!$C:$E,3,0)</f>
        <v>#N/A</v>
      </c>
      <c r="BB149" s="3" t="s">
        <v>18</v>
      </c>
      <c r="BE149" s="3" t="e">
        <f>VLOOKUP($A149,IRAO!$C:$E,3,0)</f>
        <v>#N/A</v>
      </c>
      <c r="BF149" s="3" t="s">
        <v>19</v>
      </c>
      <c r="BI149" s="3" t="e">
        <f>VLOOKUP($A149,KMAZ!$C:$E,3,0)</f>
        <v>#N/A</v>
      </c>
      <c r="BJ149" s="3" t="s">
        <v>20</v>
      </c>
      <c r="BM149" s="3" t="e">
        <f>VLOOKUP($A149,LSRG!$C:$E,3,0)</f>
        <v>#N/A</v>
      </c>
      <c r="BN149" s="3" t="s">
        <v>21</v>
      </c>
      <c r="BQ149" s="3">
        <f>VLOOKUP($A149,LKOH!$C:$E,3,0)</f>
        <v>927</v>
      </c>
      <c r="BR149" s="3" t="s">
        <v>22</v>
      </c>
      <c r="BU149" s="3" t="e">
        <f>VLOOKUP($A149,MVID!$C:$E,3,0)</f>
        <v>#N/A</v>
      </c>
      <c r="BV149" s="3" t="s">
        <v>23</v>
      </c>
      <c r="BY149" s="3" t="e">
        <f>VLOOKUP($A149,MAGN!$C:$E,3,0)</f>
        <v>#N/A</v>
      </c>
      <c r="BZ149" s="3" t="s">
        <v>24</v>
      </c>
      <c r="CC149" s="3">
        <f>VLOOKUP($A149,MTSS!$C:$E,3,0)</f>
        <v>217.5</v>
      </c>
      <c r="CD149" s="3" t="s">
        <v>25</v>
      </c>
      <c r="CG149" s="3" t="e">
        <f>VLOOKUP($A149,MGNT!$C:$E,3,0)</f>
        <v>#N/A</v>
      </c>
      <c r="CH149" s="3" t="s">
        <v>26</v>
      </c>
      <c r="CK149" s="3" t="e">
        <f>VLOOKUP($A149,MFON!$C:$E,3,0)</f>
        <v>#N/A</v>
      </c>
      <c r="CL149" s="3" t="s">
        <v>27</v>
      </c>
      <c r="CO149" s="3" t="e">
        <f>VLOOKUP($A149,MOEX!$C:$E,3,0)</f>
        <v>#N/A</v>
      </c>
      <c r="CP149" s="3" t="s">
        <v>28</v>
      </c>
      <c r="CS149" s="3" t="e">
        <f>VLOOKUP($A149,MSTT!$C:$E,3,0)</f>
        <v>#N/A</v>
      </c>
      <c r="CT149" s="3" t="s">
        <v>29</v>
      </c>
      <c r="CW149" s="3" t="e">
        <f>VLOOKUP($A149,NLMK!$C:$E,3,0)</f>
        <v>#N/A</v>
      </c>
      <c r="CX149" s="3" t="s">
        <v>30</v>
      </c>
      <c r="DA149" s="3" t="e">
        <f>VLOOKUP($A149,NMTP!$C:$E,3,0)</f>
        <v>#N/A</v>
      </c>
      <c r="DB149" s="3" t="s">
        <v>31</v>
      </c>
      <c r="DE149" s="3" t="e">
        <f>VLOOKUP($A149,NVTK!$C:$E,3,0)</f>
        <v>#N/A</v>
      </c>
      <c r="DF149" s="3" t="s">
        <v>32</v>
      </c>
      <c r="DI149" s="3" t="e">
        <f>VLOOKUP($A149,PIKK!$C:$E,3,0)</f>
        <v>#N/A</v>
      </c>
      <c r="DJ149" s="3" t="s">
        <v>33</v>
      </c>
      <c r="DM149" s="3" t="e">
        <f>VLOOKUP($A149,ROSN!$C:$E,3,0)</f>
        <v>#N/A</v>
      </c>
      <c r="DN149" s="3" t="s">
        <v>34</v>
      </c>
      <c r="DQ149" s="3">
        <f>VLOOKUP($A149,RTKM!$C:$E,3,0)</f>
        <v>68.209999999999994</v>
      </c>
      <c r="DR149" s="3" t="s">
        <v>35</v>
      </c>
      <c r="DU149" s="3">
        <f>VLOOKUP($A149,RTKMP!$C:$E,3,0)</f>
        <v>47.13</v>
      </c>
      <c r="DV149" s="3" t="s">
        <v>36</v>
      </c>
      <c r="DY149" s="3" t="e">
        <f>VLOOKUP($A149,HYDR!$C:$E,3,0)</f>
        <v>#N/A</v>
      </c>
      <c r="DZ149" s="3" t="s">
        <v>37</v>
      </c>
      <c r="EC149" s="3" t="e">
        <f>VLOOKUP($A149,RUAL!$C:$E,3,0)</f>
        <v>#N/A</v>
      </c>
      <c r="ED149" s="3" t="s">
        <v>38</v>
      </c>
      <c r="EG149" s="3" t="e">
        <f>VLOOKUP($A149,SVAV!$C:$E,3,0)</f>
        <v>#N/A</v>
      </c>
      <c r="EH149" s="3" t="s">
        <v>39</v>
      </c>
      <c r="EK149" s="3">
        <f>VLOOKUP($A149,SBER!$C:$E,3,0)</f>
        <v>14072.01</v>
      </c>
      <c r="EL149" s="3" t="s">
        <v>40</v>
      </c>
      <c r="EO149" s="3">
        <f>VLOOKUP($A149,SBERP!$C:$E,3,0)</f>
        <v>155.08000000000001</v>
      </c>
      <c r="EP149" s="3" t="s">
        <v>41</v>
      </c>
      <c r="ES149" s="3" t="e">
        <f>VLOOKUP($A149,CHMF!$C:$E,3,0)</f>
        <v>#N/A</v>
      </c>
      <c r="ET149" s="3" t="s">
        <v>42</v>
      </c>
      <c r="EW149" s="3" t="e">
        <f>VLOOKUP($A149,AFKS!$C:$E,3,0)</f>
        <v>#N/A</v>
      </c>
      <c r="EX149" s="3" t="s">
        <v>43</v>
      </c>
      <c r="FA149" s="3">
        <f>VLOOKUP($A149,SNGS!$C:$E,3,0)</f>
        <v>23.6</v>
      </c>
      <c r="FB149" s="3" t="s">
        <v>44</v>
      </c>
      <c r="FE149" s="3">
        <f>VLOOKUP($A149,SNGSP!$C:$E,3,0)</f>
        <v>15.502000000000001</v>
      </c>
      <c r="FF149" s="3" t="s">
        <v>45</v>
      </c>
      <c r="FI149" s="3" t="e">
        <f>VLOOKUP($A149,TRMK!$C:$E,3,0)</f>
        <v>#N/A</v>
      </c>
      <c r="FJ149" s="3" t="s">
        <v>46</v>
      </c>
      <c r="FM149" s="3">
        <f>VLOOKUP($A149,TATN!$C:$E,3,0)</f>
        <v>49.8</v>
      </c>
      <c r="FN149" s="3" t="s">
        <v>47</v>
      </c>
      <c r="FQ149" s="3">
        <f>VLOOKUP($A149,TATNP!$C:$E,3,0)</f>
        <v>23.28</v>
      </c>
      <c r="FR149" s="3" t="s">
        <v>48</v>
      </c>
      <c r="FU149" s="3">
        <f>VLOOKUP($A149,TRNFP!$C:$E,3,0)</f>
        <v>26255</v>
      </c>
      <c r="FV149" s="3" t="s">
        <v>49</v>
      </c>
      <c r="FY149" s="3" t="e">
        <f>VLOOKUP($A149,URKA!$C:$E,3,0)</f>
        <v>#N/A</v>
      </c>
      <c r="FZ149" s="3" t="s">
        <v>50</v>
      </c>
      <c r="GC149" s="3" t="e">
        <f>VLOOKUP($A149,FEES!$C:$E,3,0)</f>
        <v>#N/A</v>
      </c>
      <c r="GD149" s="3" t="s">
        <v>51</v>
      </c>
      <c r="GG149" s="3" t="e">
        <f>VLOOKUP($A149,PHOR!$C:$E,3,0)</f>
        <v>#N/A</v>
      </c>
      <c r="GH149" s="3" t="s">
        <v>52</v>
      </c>
      <c r="GK149" s="3" t="e">
        <f>VLOOKUP($A149,GCHE!$C:$E,3,0)</f>
        <v>#N/A</v>
      </c>
      <c r="GL149" s="3" t="s">
        <v>53</v>
      </c>
      <c r="GO149" s="3" t="e">
        <f>VLOOKUP($A149,EONR!$C:$E,3,0)</f>
        <v>#N/A</v>
      </c>
    </row>
    <row r="150" spans="1:197" x14ac:dyDescent="0.45">
      <c r="A150" s="86">
        <v>38299</v>
      </c>
      <c r="B150" s="3" t="s">
        <v>5</v>
      </c>
      <c r="E150" s="3" t="e">
        <f>VLOOKUP($A150,POLY!$C:$E,3,0)</f>
        <v>#N/A</v>
      </c>
      <c r="F150" s="3" t="s">
        <v>6</v>
      </c>
      <c r="I150" s="3" t="e">
        <f>VLOOKUP($A150,YNDX!$C:$E,3,0)</f>
        <v>#N/A</v>
      </c>
      <c r="J150" s="3" t="s">
        <v>7</v>
      </c>
      <c r="M150" s="3" t="e">
        <f>VLOOKUP($A150,ALRS!$C:$E,3,0)</f>
        <v>#N/A</v>
      </c>
      <c r="N150" s="3" t="s">
        <v>8</v>
      </c>
      <c r="Q150" s="3" t="e">
        <f>VLOOKUP($A150,AKRN!$C:$E,3,0)</f>
        <v>#N/A</v>
      </c>
      <c r="R150" s="3" t="s">
        <v>9</v>
      </c>
      <c r="U150" s="3">
        <f>VLOOKUP($A150,AFLT!$C:$E,3,0)</f>
        <v>34.01</v>
      </c>
      <c r="V150" s="3" t="s">
        <v>10</v>
      </c>
      <c r="Y150" s="3" t="e">
        <f>VLOOKUP($A150,BSPB!$C:$E,3,0)</f>
        <v>#N/A</v>
      </c>
      <c r="Z150" s="3" t="s">
        <v>11</v>
      </c>
      <c r="AC150" s="3" t="e">
        <f>VLOOKUP($A150,BANE!$C:$E,3,0)</f>
        <v>#N/A</v>
      </c>
      <c r="AD150" s="3" t="s">
        <v>12</v>
      </c>
      <c r="AG150" s="3" t="e">
        <f>VLOOKUP($A150,BANEP!$C:$E,3,0)</f>
        <v>#N/A</v>
      </c>
      <c r="AH150" s="3" t="s">
        <v>13</v>
      </c>
      <c r="AK150" s="3" t="e">
        <f>VLOOKUP($A150,VTBR!$C:$E,3,0)</f>
        <v>#N/A</v>
      </c>
      <c r="AL150" s="3" t="s">
        <v>14</v>
      </c>
      <c r="AO150" s="3" t="e">
        <f>VLOOKUP($A150,VSMO!$C:$E,3,0)</f>
        <v>#N/A</v>
      </c>
      <c r="AP150" s="3" t="s">
        <v>15</v>
      </c>
      <c r="AS150" s="3" t="e">
        <f>VLOOKUP($A150,GAZP!$C:$E,3,0)</f>
        <v>#N/A</v>
      </c>
      <c r="AT150" s="3" t="s">
        <v>16</v>
      </c>
      <c r="AW150" s="3">
        <f>VLOOKUP($A150,GMKN!$C:$E,3,0)</f>
        <v>1789.35</v>
      </c>
      <c r="AX150" s="3" t="s">
        <v>17</v>
      </c>
      <c r="BA150" s="3" t="e">
        <f>VLOOKUP($A150,DIXY!$C:$E,3,0)</f>
        <v>#N/A</v>
      </c>
      <c r="BB150" s="3" t="s">
        <v>18</v>
      </c>
      <c r="BE150" s="3" t="e">
        <f>VLOOKUP($A150,IRAO!$C:$E,3,0)</f>
        <v>#N/A</v>
      </c>
      <c r="BF150" s="3" t="s">
        <v>19</v>
      </c>
      <c r="BI150" s="3" t="e">
        <f>VLOOKUP($A150,KMAZ!$C:$E,3,0)</f>
        <v>#N/A</v>
      </c>
      <c r="BJ150" s="3" t="s">
        <v>20</v>
      </c>
      <c r="BM150" s="3" t="e">
        <f>VLOOKUP($A150,LSRG!$C:$E,3,0)</f>
        <v>#N/A</v>
      </c>
      <c r="BN150" s="3" t="s">
        <v>21</v>
      </c>
      <c r="BQ150" s="3">
        <f>VLOOKUP($A150,LKOH!$C:$E,3,0)</f>
        <v>926.69</v>
      </c>
      <c r="BR150" s="3" t="s">
        <v>22</v>
      </c>
      <c r="BU150" s="3" t="e">
        <f>VLOOKUP($A150,MVID!$C:$E,3,0)</f>
        <v>#N/A</v>
      </c>
      <c r="BV150" s="3" t="s">
        <v>23</v>
      </c>
      <c r="BY150" s="3" t="e">
        <f>VLOOKUP($A150,MAGN!$C:$E,3,0)</f>
        <v>#N/A</v>
      </c>
      <c r="BZ150" s="3" t="s">
        <v>24</v>
      </c>
      <c r="CC150" s="3">
        <f>VLOOKUP($A150,MTSS!$C:$E,3,0)</f>
        <v>203.51</v>
      </c>
      <c r="CD150" s="3" t="s">
        <v>25</v>
      </c>
      <c r="CG150" s="3" t="e">
        <f>VLOOKUP($A150,MGNT!$C:$E,3,0)</f>
        <v>#N/A</v>
      </c>
      <c r="CH150" s="3" t="s">
        <v>26</v>
      </c>
      <c r="CK150" s="3" t="e">
        <f>VLOOKUP($A150,MFON!$C:$E,3,0)</f>
        <v>#N/A</v>
      </c>
      <c r="CL150" s="3" t="s">
        <v>27</v>
      </c>
      <c r="CO150" s="3" t="e">
        <f>VLOOKUP($A150,MOEX!$C:$E,3,0)</f>
        <v>#N/A</v>
      </c>
      <c r="CP150" s="3" t="s">
        <v>28</v>
      </c>
      <c r="CS150" s="3" t="e">
        <f>VLOOKUP($A150,MSTT!$C:$E,3,0)</f>
        <v>#N/A</v>
      </c>
      <c r="CT150" s="3" t="s">
        <v>29</v>
      </c>
      <c r="CW150" s="3" t="e">
        <f>VLOOKUP($A150,NLMK!$C:$E,3,0)</f>
        <v>#N/A</v>
      </c>
      <c r="CX150" s="3" t="s">
        <v>30</v>
      </c>
      <c r="DA150" s="3" t="e">
        <f>VLOOKUP($A150,NMTP!$C:$E,3,0)</f>
        <v>#N/A</v>
      </c>
      <c r="DB150" s="3" t="s">
        <v>31</v>
      </c>
      <c r="DE150" s="3" t="e">
        <f>VLOOKUP($A150,NVTK!$C:$E,3,0)</f>
        <v>#N/A</v>
      </c>
      <c r="DF150" s="3" t="s">
        <v>32</v>
      </c>
      <c r="DI150" s="3" t="e">
        <f>VLOOKUP($A150,PIKK!$C:$E,3,0)</f>
        <v>#N/A</v>
      </c>
      <c r="DJ150" s="3" t="s">
        <v>33</v>
      </c>
      <c r="DM150" s="3" t="e">
        <f>VLOOKUP($A150,ROSN!$C:$E,3,0)</f>
        <v>#N/A</v>
      </c>
      <c r="DN150" s="3" t="s">
        <v>34</v>
      </c>
      <c r="DQ150" s="3">
        <f>VLOOKUP($A150,RTKM!$C:$E,3,0)</f>
        <v>68.599999999999994</v>
      </c>
      <c r="DR150" s="3" t="s">
        <v>35</v>
      </c>
      <c r="DU150" s="3">
        <f>VLOOKUP($A150,RTKMP!$C:$E,3,0)</f>
        <v>46.83</v>
      </c>
      <c r="DV150" s="3" t="s">
        <v>36</v>
      </c>
      <c r="DY150" s="3" t="e">
        <f>VLOOKUP($A150,HYDR!$C:$E,3,0)</f>
        <v>#N/A</v>
      </c>
      <c r="DZ150" s="3" t="s">
        <v>37</v>
      </c>
      <c r="EC150" s="3" t="e">
        <f>VLOOKUP($A150,RUAL!$C:$E,3,0)</f>
        <v>#N/A</v>
      </c>
      <c r="ED150" s="3" t="s">
        <v>38</v>
      </c>
      <c r="EG150" s="3" t="e">
        <f>VLOOKUP($A150,SVAV!$C:$E,3,0)</f>
        <v>#N/A</v>
      </c>
      <c r="EH150" s="3" t="s">
        <v>39</v>
      </c>
      <c r="EK150" s="3">
        <f>VLOOKUP($A150,SBER!$C:$E,3,0)</f>
        <v>14189</v>
      </c>
      <c r="EL150" s="3" t="s">
        <v>40</v>
      </c>
      <c r="EO150" s="3">
        <f>VLOOKUP($A150,SBERP!$C:$E,3,0)</f>
        <v>155.11000000000001</v>
      </c>
      <c r="EP150" s="3" t="s">
        <v>41</v>
      </c>
      <c r="ES150" s="3" t="e">
        <f>VLOOKUP($A150,CHMF!$C:$E,3,0)</f>
        <v>#N/A</v>
      </c>
      <c r="ET150" s="3" t="s">
        <v>42</v>
      </c>
      <c r="EW150" s="3" t="e">
        <f>VLOOKUP($A150,AFKS!$C:$E,3,0)</f>
        <v>#N/A</v>
      </c>
      <c r="EX150" s="3" t="s">
        <v>43</v>
      </c>
      <c r="FA150" s="3">
        <f>VLOOKUP($A150,SNGS!$C:$E,3,0)</f>
        <v>22.448</v>
      </c>
      <c r="FB150" s="3" t="s">
        <v>44</v>
      </c>
      <c r="FE150" s="3">
        <f>VLOOKUP($A150,SNGSP!$C:$E,3,0)</f>
        <v>15.486000000000001</v>
      </c>
      <c r="FF150" s="3" t="s">
        <v>45</v>
      </c>
      <c r="FI150" s="3" t="e">
        <f>VLOOKUP($A150,TRMK!$C:$E,3,0)</f>
        <v>#N/A</v>
      </c>
      <c r="FJ150" s="3" t="s">
        <v>46</v>
      </c>
      <c r="FM150" s="3">
        <f>VLOOKUP($A150,TATN!$C:$E,3,0)</f>
        <v>48.21</v>
      </c>
      <c r="FN150" s="3" t="s">
        <v>47</v>
      </c>
      <c r="FQ150" s="3">
        <f>VLOOKUP($A150,TATNP!$C:$E,3,0)</f>
        <v>23.21</v>
      </c>
      <c r="FR150" s="3" t="s">
        <v>48</v>
      </c>
      <c r="FU150" s="3">
        <f>VLOOKUP($A150,TRNFP!$C:$E,3,0)</f>
        <v>26550</v>
      </c>
      <c r="FV150" s="3" t="s">
        <v>49</v>
      </c>
      <c r="FY150" s="3" t="e">
        <f>VLOOKUP($A150,URKA!$C:$E,3,0)</f>
        <v>#N/A</v>
      </c>
      <c r="FZ150" s="3" t="s">
        <v>50</v>
      </c>
      <c r="GC150" s="3" t="e">
        <f>VLOOKUP($A150,FEES!$C:$E,3,0)</f>
        <v>#N/A</v>
      </c>
      <c r="GD150" s="3" t="s">
        <v>51</v>
      </c>
      <c r="GG150" s="3" t="e">
        <f>VLOOKUP($A150,PHOR!$C:$E,3,0)</f>
        <v>#N/A</v>
      </c>
      <c r="GH150" s="3" t="s">
        <v>52</v>
      </c>
      <c r="GK150" s="3" t="e">
        <f>VLOOKUP($A150,GCHE!$C:$E,3,0)</f>
        <v>#N/A</v>
      </c>
      <c r="GL150" s="3" t="s">
        <v>53</v>
      </c>
      <c r="GO150" s="3" t="e">
        <f>VLOOKUP($A150,EONR!$C:$E,3,0)</f>
        <v>#N/A</v>
      </c>
    </row>
    <row r="151" spans="1:197" x14ac:dyDescent="0.45">
      <c r="A151" s="86">
        <v>38306</v>
      </c>
      <c r="B151" s="3" t="s">
        <v>5</v>
      </c>
      <c r="E151" s="3" t="e">
        <f>VLOOKUP($A151,POLY!$C:$E,3,0)</f>
        <v>#N/A</v>
      </c>
      <c r="F151" s="3" t="s">
        <v>6</v>
      </c>
      <c r="I151" s="3" t="e">
        <f>VLOOKUP($A151,YNDX!$C:$E,3,0)</f>
        <v>#N/A</v>
      </c>
      <c r="J151" s="3" t="s">
        <v>7</v>
      </c>
      <c r="M151" s="3" t="e">
        <f>VLOOKUP($A151,ALRS!$C:$E,3,0)</f>
        <v>#N/A</v>
      </c>
      <c r="N151" s="3" t="s">
        <v>8</v>
      </c>
      <c r="Q151" s="3" t="e">
        <f>VLOOKUP($A151,AKRN!$C:$E,3,0)</f>
        <v>#N/A</v>
      </c>
      <c r="R151" s="3" t="s">
        <v>9</v>
      </c>
      <c r="U151" s="3">
        <f>VLOOKUP($A151,AFLT!$C:$E,3,0)</f>
        <v>37.5</v>
      </c>
      <c r="V151" s="3" t="s">
        <v>10</v>
      </c>
      <c r="Y151" s="3" t="e">
        <f>VLOOKUP($A151,BSPB!$C:$E,3,0)</f>
        <v>#N/A</v>
      </c>
      <c r="Z151" s="3" t="s">
        <v>11</v>
      </c>
      <c r="AC151" s="3" t="e">
        <f>VLOOKUP($A151,BANE!$C:$E,3,0)</f>
        <v>#N/A</v>
      </c>
      <c r="AD151" s="3" t="s">
        <v>12</v>
      </c>
      <c r="AG151" s="3" t="e">
        <f>VLOOKUP($A151,BANEP!$C:$E,3,0)</f>
        <v>#N/A</v>
      </c>
      <c r="AH151" s="3" t="s">
        <v>13</v>
      </c>
      <c r="AK151" s="3" t="e">
        <f>VLOOKUP($A151,VTBR!$C:$E,3,0)</f>
        <v>#N/A</v>
      </c>
      <c r="AL151" s="3" t="s">
        <v>14</v>
      </c>
      <c r="AO151" s="3" t="e">
        <f>VLOOKUP($A151,VSMO!$C:$E,3,0)</f>
        <v>#N/A</v>
      </c>
      <c r="AP151" s="3" t="s">
        <v>15</v>
      </c>
      <c r="AS151" s="3" t="e">
        <f>VLOOKUP($A151,GAZP!$C:$E,3,0)</f>
        <v>#N/A</v>
      </c>
      <c r="AT151" s="3" t="s">
        <v>16</v>
      </c>
      <c r="AW151" s="3">
        <f>VLOOKUP($A151,GMKN!$C:$E,3,0)</f>
        <v>1692.98</v>
      </c>
      <c r="AX151" s="3" t="s">
        <v>17</v>
      </c>
      <c r="BA151" s="3" t="e">
        <f>VLOOKUP($A151,DIXY!$C:$E,3,0)</f>
        <v>#N/A</v>
      </c>
      <c r="BB151" s="3" t="s">
        <v>18</v>
      </c>
      <c r="BE151" s="3" t="e">
        <f>VLOOKUP($A151,IRAO!$C:$E,3,0)</f>
        <v>#N/A</v>
      </c>
      <c r="BF151" s="3" t="s">
        <v>19</v>
      </c>
      <c r="BI151" s="3" t="e">
        <f>VLOOKUP($A151,KMAZ!$C:$E,3,0)</f>
        <v>#N/A</v>
      </c>
      <c r="BJ151" s="3" t="s">
        <v>20</v>
      </c>
      <c r="BM151" s="3" t="e">
        <f>VLOOKUP($A151,LSRG!$C:$E,3,0)</f>
        <v>#N/A</v>
      </c>
      <c r="BN151" s="3" t="s">
        <v>21</v>
      </c>
      <c r="BQ151" s="3">
        <f>VLOOKUP($A151,LKOH!$C:$E,3,0)</f>
        <v>920.47</v>
      </c>
      <c r="BR151" s="3" t="s">
        <v>22</v>
      </c>
      <c r="BU151" s="3" t="e">
        <f>VLOOKUP($A151,MVID!$C:$E,3,0)</f>
        <v>#N/A</v>
      </c>
      <c r="BV151" s="3" t="s">
        <v>23</v>
      </c>
      <c r="BY151" s="3" t="e">
        <f>VLOOKUP($A151,MAGN!$C:$E,3,0)</f>
        <v>#N/A</v>
      </c>
      <c r="BZ151" s="3" t="s">
        <v>24</v>
      </c>
      <c r="CC151" s="3">
        <f>VLOOKUP($A151,MTSS!$C:$E,3,0)</f>
        <v>204</v>
      </c>
      <c r="CD151" s="3" t="s">
        <v>25</v>
      </c>
      <c r="CG151" s="3" t="e">
        <f>VLOOKUP($A151,MGNT!$C:$E,3,0)</f>
        <v>#N/A</v>
      </c>
      <c r="CH151" s="3" t="s">
        <v>26</v>
      </c>
      <c r="CK151" s="3" t="e">
        <f>VLOOKUP($A151,MFON!$C:$E,3,0)</f>
        <v>#N/A</v>
      </c>
      <c r="CL151" s="3" t="s">
        <v>27</v>
      </c>
      <c r="CO151" s="3" t="e">
        <f>VLOOKUP($A151,MOEX!$C:$E,3,0)</f>
        <v>#N/A</v>
      </c>
      <c r="CP151" s="3" t="s">
        <v>28</v>
      </c>
      <c r="CS151" s="3" t="e">
        <f>VLOOKUP($A151,MSTT!$C:$E,3,0)</f>
        <v>#N/A</v>
      </c>
      <c r="CT151" s="3" t="s">
        <v>29</v>
      </c>
      <c r="CW151" s="3" t="e">
        <f>VLOOKUP($A151,NLMK!$C:$E,3,0)</f>
        <v>#N/A</v>
      </c>
      <c r="CX151" s="3" t="s">
        <v>30</v>
      </c>
      <c r="DA151" s="3" t="e">
        <f>VLOOKUP($A151,NMTP!$C:$E,3,0)</f>
        <v>#N/A</v>
      </c>
      <c r="DB151" s="3" t="s">
        <v>31</v>
      </c>
      <c r="DE151" s="3" t="e">
        <f>VLOOKUP($A151,NVTK!$C:$E,3,0)</f>
        <v>#N/A</v>
      </c>
      <c r="DF151" s="3" t="s">
        <v>32</v>
      </c>
      <c r="DI151" s="3" t="e">
        <f>VLOOKUP($A151,PIKK!$C:$E,3,0)</f>
        <v>#N/A</v>
      </c>
      <c r="DJ151" s="3" t="s">
        <v>33</v>
      </c>
      <c r="DM151" s="3" t="e">
        <f>VLOOKUP($A151,ROSN!$C:$E,3,0)</f>
        <v>#N/A</v>
      </c>
      <c r="DN151" s="3" t="s">
        <v>34</v>
      </c>
      <c r="DQ151" s="3">
        <f>VLOOKUP($A151,RTKM!$C:$E,3,0)</f>
        <v>68.12</v>
      </c>
      <c r="DR151" s="3" t="s">
        <v>35</v>
      </c>
      <c r="DU151" s="3">
        <f>VLOOKUP($A151,RTKMP!$C:$E,3,0)</f>
        <v>46.75</v>
      </c>
      <c r="DV151" s="3" t="s">
        <v>36</v>
      </c>
      <c r="DY151" s="3" t="e">
        <f>VLOOKUP($A151,HYDR!$C:$E,3,0)</f>
        <v>#N/A</v>
      </c>
      <c r="DZ151" s="3" t="s">
        <v>37</v>
      </c>
      <c r="EC151" s="3" t="e">
        <f>VLOOKUP($A151,RUAL!$C:$E,3,0)</f>
        <v>#N/A</v>
      </c>
      <c r="ED151" s="3" t="s">
        <v>38</v>
      </c>
      <c r="EG151" s="3" t="e">
        <f>VLOOKUP($A151,SVAV!$C:$E,3,0)</f>
        <v>#N/A</v>
      </c>
      <c r="EH151" s="3" t="s">
        <v>39</v>
      </c>
      <c r="EK151" s="3">
        <f>VLOOKUP($A151,SBER!$C:$E,3,0)</f>
        <v>14200</v>
      </c>
      <c r="EL151" s="3" t="s">
        <v>40</v>
      </c>
      <c r="EO151" s="3">
        <f>VLOOKUP($A151,SBERP!$C:$E,3,0)</f>
        <v>156.12</v>
      </c>
      <c r="EP151" s="3" t="s">
        <v>41</v>
      </c>
      <c r="ES151" s="3" t="e">
        <f>VLOOKUP($A151,CHMF!$C:$E,3,0)</f>
        <v>#N/A</v>
      </c>
      <c r="ET151" s="3" t="s">
        <v>42</v>
      </c>
      <c r="EW151" s="3" t="e">
        <f>VLOOKUP($A151,AFKS!$C:$E,3,0)</f>
        <v>#N/A</v>
      </c>
      <c r="EX151" s="3" t="s">
        <v>43</v>
      </c>
      <c r="FA151" s="3">
        <f>VLOOKUP($A151,SNGS!$C:$E,3,0)</f>
        <v>22.661000000000001</v>
      </c>
      <c r="FB151" s="3" t="s">
        <v>44</v>
      </c>
      <c r="FE151" s="3">
        <f>VLOOKUP($A151,SNGSP!$C:$E,3,0)</f>
        <v>16.010000000000002</v>
      </c>
      <c r="FF151" s="3" t="s">
        <v>45</v>
      </c>
      <c r="FI151" s="3" t="e">
        <f>VLOOKUP($A151,TRMK!$C:$E,3,0)</f>
        <v>#N/A</v>
      </c>
      <c r="FJ151" s="3" t="s">
        <v>46</v>
      </c>
      <c r="FM151" s="3">
        <f>VLOOKUP($A151,TATN!$C:$E,3,0)</f>
        <v>47.15</v>
      </c>
      <c r="FN151" s="3" t="s">
        <v>47</v>
      </c>
      <c r="FQ151" s="3">
        <f>VLOOKUP($A151,TATNP!$C:$E,3,0)</f>
        <v>23.439</v>
      </c>
      <c r="FR151" s="3" t="s">
        <v>48</v>
      </c>
      <c r="FU151" s="3">
        <f>VLOOKUP($A151,TRNFP!$C:$E,3,0)</f>
        <v>24800</v>
      </c>
      <c r="FV151" s="3" t="s">
        <v>49</v>
      </c>
      <c r="FY151" s="3" t="e">
        <f>VLOOKUP($A151,URKA!$C:$E,3,0)</f>
        <v>#N/A</v>
      </c>
      <c r="FZ151" s="3" t="s">
        <v>50</v>
      </c>
      <c r="GC151" s="3" t="e">
        <f>VLOOKUP($A151,FEES!$C:$E,3,0)</f>
        <v>#N/A</v>
      </c>
      <c r="GD151" s="3" t="s">
        <v>51</v>
      </c>
      <c r="GG151" s="3" t="e">
        <f>VLOOKUP($A151,PHOR!$C:$E,3,0)</f>
        <v>#N/A</v>
      </c>
      <c r="GH151" s="3" t="s">
        <v>52</v>
      </c>
      <c r="GK151" s="3" t="e">
        <f>VLOOKUP($A151,GCHE!$C:$E,3,0)</f>
        <v>#N/A</v>
      </c>
      <c r="GL151" s="3" t="s">
        <v>53</v>
      </c>
      <c r="GO151" s="3" t="e">
        <f>VLOOKUP($A151,EONR!$C:$E,3,0)</f>
        <v>#N/A</v>
      </c>
    </row>
    <row r="152" spans="1:197" x14ac:dyDescent="0.45">
      <c r="A152" s="86">
        <v>38313</v>
      </c>
      <c r="B152" s="3" t="s">
        <v>5</v>
      </c>
      <c r="E152" s="3" t="e">
        <f>VLOOKUP($A152,POLY!$C:$E,3,0)</f>
        <v>#N/A</v>
      </c>
      <c r="F152" s="3" t="s">
        <v>6</v>
      </c>
      <c r="I152" s="3" t="e">
        <f>VLOOKUP($A152,YNDX!$C:$E,3,0)</f>
        <v>#N/A</v>
      </c>
      <c r="J152" s="3" t="s">
        <v>7</v>
      </c>
      <c r="M152" s="3" t="e">
        <f>VLOOKUP($A152,ALRS!$C:$E,3,0)</f>
        <v>#N/A</v>
      </c>
      <c r="N152" s="3" t="s">
        <v>8</v>
      </c>
      <c r="Q152" s="3" t="e">
        <f>VLOOKUP($A152,AKRN!$C:$E,3,0)</f>
        <v>#N/A</v>
      </c>
      <c r="R152" s="3" t="s">
        <v>9</v>
      </c>
      <c r="U152" s="3">
        <f>VLOOKUP($A152,AFLT!$C:$E,3,0)</f>
        <v>35.479999999999997</v>
      </c>
      <c r="V152" s="3" t="s">
        <v>10</v>
      </c>
      <c r="Y152" s="3" t="e">
        <f>VLOOKUP($A152,BSPB!$C:$E,3,0)</f>
        <v>#N/A</v>
      </c>
      <c r="Z152" s="3" t="s">
        <v>11</v>
      </c>
      <c r="AC152" s="3" t="e">
        <f>VLOOKUP($A152,BANE!$C:$E,3,0)</f>
        <v>#N/A</v>
      </c>
      <c r="AD152" s="3" t="s">
        <v>12</v>
      </c>
      <c r="AG152" s="3" t="e">
        <f>VLOOKUP($A152,BANEP!$C:$E,3,0)</f>
        <v>#N/A</v>
      </c>
      <c r="AH152" s="3" t="s">
        <v>13</v>
      </c>
      <c r="AK152" s="3" t="e">
        <f>VLOOKUP($A152,VTBR!$C:$E,3,0)</f>
        <v>#N/A</v>
      </c>
      <c r="AL152" s="3" t="s">
        <v>14</v>
      </c>
      <c r="AO152" s="3" t="e">
        <f>VLOOKUP($A152,VSMO!$C:$E,3,0)</f>
        <v>#N/A</v>
      </c>
      <c r="AP152" s="3" t="s">
        <v>15</v>
      </c>
      <c r="AS152" s="3" t="e">
        <f>VLOOKUP($A152,GAZP!$C:$E,3,0)</f>
        <v>#N/A</v>
      </c>
      <c r="AT152" s="3" t="s">
        <v>16</v>
      </c>
      <c r="AW152" s="3">
        <f>VLOOKUP($A152,GMKN!$C:$E,3,0)</f>
        <v>1661.1</v>
      </c>
      <c r="AX152" s="3" t="s">
        <v>17</v>
      </c>
      <c r="BA152" s="3" t="e">
        <f>VLOOKUP($A152,DIXY!$C:$E,3,0)</f>
        <v>#N/A</v>
      </c>
      <c r="BB152" s="3" t="s">
        <v>18</v>
      </c>
      <c r="BE152" s="3" t="e">
        <f>VLOOKUP($A152,IRAO!$C:$E,3,0)</f>
        <v>#N/A</v>
      </c>
      <c r="BF152" s="3" t="s">
        <v>19</v>
      </c>
      <c r="BI152" s="3" t="e">
        <f>VLOOKUP($A152,KMAZ!$C:$E,3,0)</f>
        <v>#N/A</v>
      </c>
      <c r="BJ152" s="3" t="s">
        <v>20</v>
      </c>
      <c r="BM152" s="3" t="e">
        <f>VLOOKUP($A152,LSRG!$C:$E,3,0)</f>
        <v>#N/A</v>
      </c>
      <c r="BN152" s="3" t="s">
        <v>21</v>
      </c>
      <c r="BQ152" s="3">
        <f>VLOOKUP($A152,LKOH!$C:$E,3,0)</f>
        <v>889</v>
      </c>
      <c r="BR152" s="3" t="s">
        <v>22</v>
      </c>
      <c r="BU152" s="3" t="e">
        <f>VLOOKUP($A152,MVID!$C:$E,3,0)</f>
        <v>#N/A</v>
      </c>
      <c r="BV152" s="3" t="s">
        <v>23</v>
      </c>
      <c r="BY152" s="3" t="e">
        <f>VLOOKUP($A152,MAGN!$C:$E,3,0)</f>
        <v>#N/A</v>
      </c>
      <c r="BZ152" s="3" t="s">
        <v>24</v>
      </c>
      <c r="CC152" s="3">
        <f>VLOOKUP($A152,MTSS!$C:$E,3,0)</f>
        <v>194</v>
      </c>
      <c r="CD152" s="3" t="s">
        <v>25</v>
      </c>
      <c r="CG152" s="3" t="e">
        <f>VLOOKUP($A152,MGNT!$C:$E,3,0)</f>
        <v>#N/A</v>
      </c>
      <c r="CH152" s="3" t="s">
        <v>26</v>
      </c>
      <c r="CK152" s="3" t="e">
        <f>VLOOKUP($A152,MFON!$C:$E,3,0)</f>
        <v>#N/A</v>
      </c>
      <c r="CL152" s="3" t="s">
        <v>27</v>
      </c>
      <c r="CO152" s="3" t="e">
        <f>VLOOKUP($A152,MOEX!$C:$E,3,0)</f>
        <v>#N/A</v>
      </c>
      <c r="CP152" s="3" t="s">
        <v>28</v>
      </c>
      <c r="CS152" s="3" t="e">
        <f>VLOOKUP($A152,MSTT!$C:$E,3,0)</f>
        <v>#N/A</v>
      </c>
      <c r="CT152" s="3" t="s">
        <v>29</v>
      </c>
      <c r="CW152" s="3" t="e">
        <f>VLOOKUP($A152,NLMK!$C:$E,3,0)</f>
        <v>#N/A</v>
      </c>
      <c r="CX152" s="3" t="s">
        <v>30</v>
      </c>
      <c r="DA152" s="3" t="e">
        <f>VLOOKUP($A152,NMTP!$C:$E,3,0)</f>
        <v>#N/A</v>
      </c>
      <c r="DB152" s="3" t="s">
        <v>31</v>
      </c>
      <c r="DE152" s="3" t="e">
        <f>VLOOKUP($A152,NVTK!$C:$E,3,0)</f>
        <v>#N/A</v>
      </c>
      <c r="DF152" s="3" t="s">
        <v>32</v>
      </c>
      <c r="DI152" s="3" t="e">
        <f>VLOOKUP($A152,PIKK!$C:$E,3,0)</f>
        <v>#N/A</v>
      </c>
      <c r="DJ152" s="3" t="s">
        <v>33</v>
      </c>
      <c r="DM152" s="3" t="e">
        <f>VLOOKUP($A152,ROSN!$C:$E,3,0)</f>
        <v>#N/A</v>
      </c>
      <c r="DN152" s="3" t="s">
        <v>34</v>
      </c>
      <c r="DQ152" s="3">
        <f>VLOOKUP($A152,RTKM!$C:$E,3,0)</f>
        <v>61.5</v>
      </c>
      <c r="DR152" s="3" t="s">
        <v>35</v>
      </c>
      <c r="DU152" s="3">
        <f>VLOOKUP($A152,RTKMP!$C:$E,3,0)</f>
        <v>43.36</v>
      </c>
      <c r="DV152" s="3" t="s">
        <v>36</v>
      </c>
      <c r="DY152" s="3" t="e">
        <f>VLOOKUP($A152,HYDR!$C:$E,3,0)</f>
        <v>#N/A</v>
      </c>
      <c r="DZ152" s="3" t="s">
        <v>37</v>
      </c>
      <c r="EC152" s="3" t="e">
        <f>VLOOKUP($A152,RUAL!$C:$E,3,0)</f>
        <v>#N/A</v>
      </c>
      <c r="ED152" s="3" t="s">
        <v>38</v>
      </c>
      <c r="EG152" s="3" t="e">
        <f>VLOOKUP($A152,SVAV!$C:$E,3,0)</f>
        <v>#N/A</v>
      </c>
      <c r="EH152" s="3" t="s">
        <v>39</v>
      </c>
      <c r="EK152" s="3">
        <f>VLOOKUP($A152,SBER!$C:$E,3,0)</f>
        <v>13590</v>
      </c>
      <c r="EL152" s="3" t="s">
        <v>40</v>
      </c>
      <c r="EO152" s="3">
        <f>VLOOKUP($A152,SBERP!$C:$E,3,0)</f>
        <v>147.80000000000001</v>
      </c>
      <c r="EP152" s="3" t="s">
        <v>41</v>
      </c>
      <c r="ES152" s="3" t="e">
        <f>VLOOKUP($A152,CHMF!$C:$E,3,0)</f>
        <v>#N/A</v>
      </c>
      <c r="ET152" s="3" t="s">
        <v>42</v>
      </c>
      <c r="EW152" s="3" t="e">
        <f>VLOOKUP($A152,AFKS!$C:$E,3,0)</f>
        <v>#N/A</v>
      </c>
      <c r="EX152" s="3" t="s">
        <v>43</v>
      </c>
      <c r="FA152" s="3">
        <f>VLOOKUP($A152,SNGS!$C:$E,3,0)</f>
        <v>22.234999999999999</v>
      </c>
      <c r="FB152" s="3" t="s">
        <v>44</v>
      </c>
      <c r="FE152" s="3">
        <f>VLOOKUP($A152,SNGSP!$C:$E,3,0)</f>
        <v>16.181000000000001</v>
      </c>
      <c r="FF152" s="3" t="s">
        <v>45</v>
      </c>
      <c r="FI152" s="3" t="e">
        <f>VLOOKUP($A152,TRMK!$C:$E,3,0)</f>
        <v>#N/A</v>
      </c>
      <c r="FJ152" s="3" t="s">
        <v>46</v>
      </c>
      <c r="FM152" s="3">
        <f>VLOOKUP($A152,TATN!$C:$E,3,0)</f>
        <v>43.05</v>
      </c>
      <c r="FN152" s="3" t="s">
        <v>47</v>
      </c>
      <c r="FQ152" s="3">
        <f>VLOOKUP($A152,TATNP!$C:$E,3,0)</f>
        <v>21.6</v>
      </c>
      <c r="FR152" s="3" t="s">
        <v>48</v>
      </c>
      <c r="FU152" s="3">
        <f>VLOOKUP($A152,TRNFP!$C:$E,3,0)</f>
        <v>23577</v>
      </c>
      <c r="FV152" s="3" t="s">
        <v>49</v>
      </c>
      <c r="FY152" s="3" t="e">
        <f>VLOOKUP($A152,URKA!$C:$E,3,0)</f>
        <v>#N/A</v>
      </c>
      <c r="FZ152" s="3" t="s">
        <v>50</v>
      </c>
      <c r="GC152" s="3" t="e">
        <f>VLOOKUP($A152,FEES!$C:$E,3,0)</f>
        <v>#N/A</v>
      </c>
      <c r="GD152" s="3" t="s">
        <v>51</v>
      </c>
      <c r="GG152" s="3" t="e">
        <f>VLOOKUP($A152,PHOR!$C:$E,3,0)</f>
        <v>#N/A</v>
      </c>
      <c r="GH152" s="3" t="s">
        <v>52</v>
      </c>
      <c r="GK152" s="3" t="e">
        <f>VLOOKUP($A152,GCHE!$C:$E,3,0)</f>
        <v>#N/A</v>
      </c>
      <c r="GL152" s="3" t="s">
        <v>53</v>
      </c>
      <c r="GO152" s="3" t="e">
        <f>VLOOKUP($A152,EONR!$C:$E,3,0)</f>
        <v>#N/A</v>
      </c>
    </row>
    <row r="153" spans="1:197" x14ac:dyDescent="0.45">
      <c r="A153" s="86">
        <v>38320</v>
      </c>
      <c r="B153" s="3" t="s">
        <v>5</v>
      </c>
      <c r="E153" s="3" t="e">
        <f>VLOOKUP($A153,POLY!$C:$E,3,0)</f>
        <v>#N/A</v>
      </c>
      <c r="F153" s="3" t="s">
        <v>6</v>
      </c>
      <c r="I153" s="3" t="e">
        <f>VLOOKUP($A153,YNDX!$C:$E,3,0)</f>
        <v>#N/A</v>
      </c>
      <c r="J153" s="3" t="s">
        <v>7</v>
      </c>
      <c r="M153" s="3" t="e">
        <f>VLOOKUP($A153,ALRS!$C:$E,3,0)</f>
        <v>#N/A</v>
      </c>
      <c r="N153" s="3" t="s">
        <v>8</v>
      </c>
      <c r="Q153" s="3" t="e">
        <f>VLOOKUP($A153,AKRN!$C:$E,3,0)</f>
        <v>#N/A</v>
      </c>
      <c r="R153" s="3" t="s">
        <v>9</v>
      </c>
      <c r="U153" s="3">
        <f>VLOOKUP($A153,AFLT!$C:$E,3,0)</f>
        <v>32.299999999999997</v>
      </c>
      <c r="V153" s="3" t="s">
        <v>10</v>
      </c>
      <c r="Y153" s="3" t="e">
        <f>VLOOKUP($A153,BSPB!$C:$E,3,0)</f>
        <v>#N/A</v>
      </c>
      <c r="Z153" s="3" t="s">
        <v>11</v>
      </c>
      <c r="AC153" s="3" t="e">
        <f>VLOOKUP($A153,BANE!$C:$E,3,0)</f>
        <v>#N/A</v>
      </c>
      <c r="AD153" s="3" t="s">
        <v>12</v>
      </c>
      <c r="AG153" s="3" t="e">
        <f>VLOOKUP($A153,BANEP!$C:$E,3,0)</f>
        <v>#N/A</v>
      </c>
      <c r="AH153" s="3" t="s">
        <v>13</v>
      </c>
      <c r="AK153" s="3" t="e">
        <f>VLOOKUP($A153,VTBR!$C:$E,3,0)</f>
        <v>#N/A</v>
      </c>
      <c r="AL153" s="3" t="s">
        <v>14</v>
      </c>
      <c r="AO153" s="3" t="e">
        <f>VLOOKUP($A153,VSMO!$C:$E,3,0)</f>
        <v>#N/A</v>
      </c>
      <c r="AP153" s="3" t="s">
        <v>15</v>
      </c>
      <c r="AS153" s="3" t="e">
        <f>VLOOKUP($A153,GAZP!$C:$E,3,0)</f>
        <v>#N/A</v>
      </c>
      <c r="AT153" s="3" t="s">
        <v>16</v>
      </c>
      <c r="AW153" s="3">
        <f>VLOOKUP($A153,GMKN!$C:$E,3,0)</f>
        <v>1522</v>
      </c>
      <c r="AX153" s="3" t="s">
        <v>17</v>
      </c>
      <c r="BA153" s="3" t="e">
        <f>VLOOKUP($A153,DIXY!$C:$E,3,0)</f>
        <v>#N/A</v>
      </c>
      <c r="BB153" s="3" t="s">
        <v>18</v>
      </c>
      <c r="BE153" s="3" t="e">
        <f>VLOOKUP($A153,IRAO!$C:$E,3,0)</f>
        <v>#N/A</v>
      </c>
      <c r="BF153" s="3" t="s">
        <v>19</v>
      </c>
      <c r="BI153" s="3" t="e">
        <f>VLOOKUP($A153,KMAZ!$C:$E,3,0)</f>
        <v>#N/A</v>
      </c>
      <c r="BJ153" s="3" t="s">
        <v>20</v>
      </c>
      <c r="BM153" s="3" t="e">
        <f>VLOOKUP($A153,LSRG!$C:$E,3,0)</f>
        <v>#N/A</v>
      </c>
      <c r="BN153" s="3" t="s">
        <v>21</v>
      </c>
      <c r="BQ153" s="3">
        <f>VLOOKUP($A153,LKOH!$C:$E,3,0)</f>
        <v>827.5</v>
      </c>
      <c r="BR153" s="3" t="s">
        <v>22</v>
      </c>
      <c r="BU153" s="3" t="e">
        <f>VLOOKUP($A153,MVID!$C:$E,3,0)</f>
        <v>#N/A</v>
      </c>
      <c r="BV153" s="3" t="s">
        <v>23</v>
      </c>
      <c r="BY153" s="3" t="e">
        <f>VLOOKUP($A153,MAGN!$C:$E,3,0)</f>
        <v>#N/A</v>
      </c>
      <c r="BZ153" s="3" t="s">
        <v>24</v>
      </c>
      <c r="CC153" s="3">
        <f>VLOOKUP($A153,MTSS!$C:$E,3,0)</f>
        <v>190.01</v>
      </c>
      <c r="CD153" s="3" t="s">
        <v>25</v>
      </c>
      <c r="CG153" s="3" t="e">
        <f>VLOOKUP($A153,MGNT!$C:$E,3,0)</f>
        <v>#N/A</v>
      </c>
      <c r="CH153" s="3" t="s">
        <v>26</v>
      </c>
      <c r="CK153" s="3" t="e">
        <f>VLOOKUP($A153,MFON!$C:$E,3,0)</f>
        <v>#N/A</v>
      </c>
      <c r="CL153" s="3" t="s">
        <v>27</v>
      </c>
      <c r="CO153" s="3" t="e">
        <f>VLOOKUP($A153,MOEX!$C:$E,3,0)</f>
        <v>#N/A</v>
      </c>
      <c r="CP153" s="3" t="s">
        <v>28</v>
      </c>
      <c r="CS153" s="3" t="e">
        <f>VLOOKUP($A153,MSTT!$C:$E,3,0)</f>
        <v>#N/A</v>
      </c>
      <c r="CT153" s="3" t="s">
        <v>29</v>
      </c>
      <c r="CW153" s="3" t="e">
        <f>VLOOKUP($A153,NLMK!$C:$E,3,0)</f>
        <v>#N/A</v>
      </c>
      <c r="CX153" s="3" t="s">
        <v>30</v>
      </c>
      <c r="DA153" s="3" t="e">
        <f>VLOOKUP($A153,NMTP!$C:$E,3,0)</f>
        <v>#N/A</v>
      </c>
      <c r="DB153" s="3" t="s">
        <v>31</v>
      </c>
      <c r="DE153" s="3" t="e">
        <f>VLOOKUP($A153,NVTK!$C:$E,3,0)</f>
        <v>#N/A</v>
      </c>
      <c r="DF153" s="3" t="s">
        <v>32</v>
      </c>
      <c r="DI153" s="3" t="e">
        <f>VLOOKUP($A153,PIKK!$C:$E,3,0)</f>
        <v>#N/A</v>
      </c>
      <c r="DJ153" s="3" t="s">
        <v>33</v>
      </c>
      <c r="DM153" s="3" t="e">
        <f>VLOOKUP($A153,ROSN!$C:$E,3,0)</f>
        <v>#N/A</v>
      </c>
      <c r="DN153" s="3" t="s">
        <v>34</v>
      </c>
      <c r="DQ153" s="3">
        <f>VLOOKUP($A153,RTKM!$C:$E,3,0)</f>
        <v>54.41</v>
      </c>
      <c r="DR153" s="3" t="s">
        <v>35</v>
      </c>
      <c r="DU153" s="3">
        <f>VLOOKUP($A153,RTKMP!$C:$E,3,0)</f>
        <v>38.15</v>
      </c>
      <c r="DV153" s="3" t="s">
        <v>36</v>
      </c>
      <c r="DY153" s="3" t="e">
        <f>VLOOKUP($A153,HYDR!$C:$E,3,0)</f>
        <v>#N/A</v>
      </c>
      <c r="DZ153" s="3" t="s">
        <v>37</v>
      </c>
      <c r="EC153" s="3" t="e">
        <f>VLOOKUP($A153,RUAL!$C:$E,3,0)</f>
        <v>#N/A</v>
      </c>
      <c r="ED153" s="3" t="s">
        <v>38</v>
      </c>
      <c r="EG153" s="3" t="e">
        <f>VLOOKUP($A153,SVAV!$C:$E,3,0)</f>
        <v>#N/A</v>
      </c>
      <c r="EH153" s="3" t="s">
        <v>39</v>
      </c>
      <c r="EK153" s="3">
        <f>VLOOKUP($A153,SBER!$C:$E,3,0)</f>
        <v>13270</v>
      </c>
      <c r="EL153" s="3" t="s">
        <v>40</v>
      </c>
      <c r="EO153" s="3">
        <f>VLOOKUP($A153,SBERP!$C:$E,3,0)</f>
        <v>140.4</v>
      </c>
      <c r="EP153" s="3" t="s">
        <v>41</v>
      </c>
      <c r="ES153" s="3" t="e">
        <f>VLOOKUP($A153,CHMF!$C:$E,3,0)</f>
        <v>#N/A</v>
      </c>
      <c r="ET153" s="3" t="s">
        <v>42</v>
      </c>
      <c r="EW153" s="3" t="e">
        <f>VLOOKUP($A153,AFKS!$C:$E,3,0)</f>
        <v>#N/A</v>
      </c>
      <c r="EX153" s="3" t="s">
        <v>43</v>
      </c>
      <c r="FA153" s="3">
        <f>VLOOKUP($A153,SNGS!$C:$E,3,0)</f>
        <v>19.126999999999999</v>
      </c>
      <c r="FB153" s="3" t="s">
        <v>44</v>
      </c>
      <c r="FE153" s="3">
        <f>VLOOKUP($A153,SNGSP!$C:$E,3,0)</f>
        <v>14.749000000000001</v>
      </c>
      <c r="FF153" s="3" t="s">
        <v>45</v>
      </c>
      <c r="FI153" s="3" t="e">
        <f>VLOOKUP($A153,TRMK!$C:$E,3,0)</f>
        <v>#N/A</v>
      </c>
      <c r="FJ153" s="3" t="s">
        <v>46</v>
      </c>
      <c r="FM153" s="3">
        <f>VLOOKUP($A153,TATN!$C:$E,3,0)</f>
        <v>40.799999999999997</v>
      </c>
      <c r="FN153" s="3" t="s">
        <v>47</v>
      </c>
      <c r="FQ153" s="3">
        <f>VLOOKUP($A153,TATNP!$C:$E,3,0)</f>
        <v>20.004999999999999</v>
      </c>
      <c r="FR153" s="3" t="s">
        <v>48</v>
      </c>
      <c r="FU153" s="3">
        <f>VLOOKUP($A153,TRNFP!$C:$E,3,0)</f>
        <v>22300</v>
      </c>
      <c r="FV153" s="3" t="s">
        <v>49</v>
      </c>
      <c r="FY153" s="3" t="e">
        <f>VLOOKUP($A153,URKA!$C:$E,3,0)</f>
        <v>#N/A</v>
      </c>
      <c r="FZ153" s="3" t="s">
        <v>50</v>
      </c>
      <c r="GC153" s="3" t="e">
        <f>VLOOKUP($A153,FEES!$C:$E,3,0)</f>
        <v>#N/A</v>
      </c>
      <c r="GD153" s="3" t="s">
        <v>51</v>
      </c>
      <c r="GG153" s="3" t="e">
        <f>VLOOKUP($A153,PHOR!$C:$E,3,0)</f>
        <v>#N/A</v>
      </c>
      <c r="GH153" s="3" t="s">
        <v>52</v>
      </c>
      <c r="GK153" s="3" t="e">
        <f>VLOOKUP($A153,GCHE!$C:$E,3,0)</f>
        <v>#N/A</v>
      </c>
      <c r="GL153" s="3" t="s">
        <v>53</v>
      </c>
      <c r="GO153" s="3" t="e">
        <f>VLOOKUP($A153,EONR!$C:$E,3,0)</f>
        <v>#N/A</v>
      </c>
    </row>
    <row r="154" spans="1:197" x14ac:dyDescent="0.45">
      <c r="A154" s="86">
        <v>38327</v>
      </c>
      <c r="B154" s="3" t="s">
        <v>5</v>
      </c>
      <c r="E154" s="3" t="e">
        <f>VLOOKUP($A154,POLY!$C:$E,3,0)</f>
        <v>#N/A</v>
      </c>
      <c r="F154" s="3" t="s">
        <v>6</v>
      </c>
      <c r="I154" s="3" t="e">
        <f>VLOOKUP($A154,YNDX!$C:$E,3,0)</f>
        <v>#N/A</v>
      </c>
      <c r="J154" s="3" t="s">
        <v>7</v>
      </c>
      <c r="M154" s="3" t="e">
        <f>VLOOKUP($A154,ALRS!$C:$E,3,0)</f>
        <v>#N/A</v>
      </c>
      <c r="N154" s="3" t="s">
        <v>8</v>
      </c>
      <c r="Q154" s="3" t="e">
        <f>VLOOKUP($A154,AKRN!$C:$E,3,0)</f>
        <v>#N/A</v>
      </c>
      <c r="R154" s="3" t="s">
        <v>9</v>
      </c>
      <c r="U154" s="3">
        <f>VLOOKUP($A154,AFLT!$C:$E,3,0)</f>
        <v>29.89</v>
      </c>
      <c r="V154" s="3" t="s">
        <v>10</v>
      </c>
      <c r="Y154" s="3" t="e">
        <f>VLOOKUP($A154,BSPB!$C:$E,3,0)</f>
        <v>#N/A</v>
      </c>
      <c r="Z154" s="3" t="s">
        <v>11</v>
      </c>
      <c r="AC154" s="3" t="e">
        <f>VLOOKUP($A154,BANE!$C:$E,3,0)</f>
        <v>#N/A</v>
      </c>
      <c r="AD154" s="3" t="s">
        <v>12</v>
      </c>
      <c r="AG154" s="3" t="e">
        <f>VLOOKUP($A154,BANEP!$C:$E,3,0)</f>
        <v>#N/A</v>
      </c>
      <c r="AH154" s="3" t="s">
        <v>13</v>
      </c>
      <c r="AK154" s="3" t="e">
        <f>VLOOKUP($A154,VTBR!$C:$E,3,0)</f>
        <v>#N/A</v>
      </c>
      <c r="AL154" s="3" t="s">
        <v>14</v>
      </c>
      <c r="AO154" s="3" t="e">
        <f>VLOOKUP($A154,VSMO!$C:$E,3,0)</f>
        <v>#N/A</v>
      </c>
      <c r="AP154" s="3" t="s">
        <v>15</v>
      </c>
      <c r="AS154" s="3" t="e">
        <f>VLOOKUP($A154,GAZP!$C:$E,3,0)</f>
        <v>#N/A</v>
      </c>
      <c r="AT154" s="3" t="s">
        <v>16</v>
      </c>
      <c r="AW154" s="3">
        <f>VLOOKUP($A154,GMKN!$C:$E,3,0)</f>
        <v>1231</v>
      </c>
      <c r="AX154" s="3" t="s">
        <v>17</v>
      </c>
      <c r="BA154" s="3" t="e">
        <f>VLOOKUP($A154,DIXY!$C:$E,3,0)</f>
        <v>#N/A</v>
      </c>
      <c r="BB154" s="3" t="s">
        <v>18</v>
      </c>
      <c r="BE154" s="3" t="e">
        <f>VLOOKUP($A154,IRAO!$C:$E,3,0)</f>
        <v>#N/A</v>
      </c>
      <c r="BF154" s="3" t="s">
        <v>19</v>
      </c>
      <c r="BI154" s="3" t="e">
        <f>VLOOKUP($A154,KMAZ!$C:$E,3,0)</f>
        <v>#N/A</v>
      </c>
      <c r="BJ154" s="3" t="s">
        <v>20</v>
      </c>
      <c r="BM154" s="3" t="e">
        <f>VLOOKUP($A154,LSRG!$C:$E,3,0)</f>
        <v>#N/A</v>
      </c>
      <c r="BN154" s="3" t="s">
        <v>21</v>
      </c>
      <c r="BQ154" s="3">
        <f>VLOOKUP($A154,LKOH!$C:$E,3,0)</f>
        <v>751.5</v>
      </c>
      <c r="BR154" s="3" t="s">
        <v>22</v>
      </c>
      <c r="BU154" s="3" t="e">
        <f>VLOOKUP($A154,MVID!$C:$E,3,0)</f>
        <v>#N/A</v>
      </c>
      <c r="BV154" s="3" t="s">
        <v>23</v>
      </c>
      <c r="BY154" s="3" t="e">
        <f>VLOOKUP($A154,MAGN!$C:$E,3,0)</f>
        <v>#N/A</v>
      </c>
      <c r="BZ154" s="3" t="s">
        <v>24</v>
      </c>
      <c r="CC154" s="3">
        <f>VLOOKUP($A154,MTSS!$C:$E,3,0)</f>
        <v>180</v>
      </c>
      <c r="CD154" s="3" t="s">
        <v>25</v>
      </c>
      <c r="CG154" s="3" t="e">
        <f>VLOOKUP($A154,MGNT!$C:$E,3,0)</f>
        <v>#N/A</v>
      </c>
      <c r="CH154" s="3" t="s">
        <v>26</v>
      </c>
      <c r="CK154" s="3" t="e">
        <f>VLOOKUP($A154,MFON!$C:$E,3,0)</f>
        <v>#N/A</v>
      </c>
      <c r="CL154" s="3" t="s">
        <v>27</v>
      </c>
      <c r="CO154" s="3" t="e">
        <f>VLOOKUP($A154,MOEX!$C:$E,3,0)</f>
        <v>#N/A</v>
      </c>
      <c r="CP154" s="3" t="s">
        <v>28</v>
      </c>
      <c r="CS154" s="3" t="e">
        <f>VLOOKUP($A154,MSTT!$C:$E,3,0)</f>
        <v>#N/A</v>
      </c>
      <c r="CT154" s="3" t="s">
        <v>29</v>
      </c>
      <c r="CW154" s="3" t="e">
        <f>VLOOKUP($A154,NLMK!$C:$E,3,0)</f>
        <v>#N/A</v>
      </c>
      <c r="CX154" s="3" t="s">
        <v>30</v>
      </c>
      <c r="DA154" s="3" t="e">
        <f>VLOOKUP($A154,NMTP!$C:$E,3,0)</f>
        <v>#N/A</v>
      </c>
      <c r="DB154" s="3" t="s">
        <v>31</v>
      </c>
      <c r="DE154" s="3" t="e">
        <f>VLOOKUP($A154,NVTK!$C:$E,3,0)</f>
        <v>#N/A</v>
      </c>
      <c r="DF154" s="3" t="s">
        <v>32</v>
      </c>
      <c r="DI154" s="3" t="e">
        <f>VLOOKUP($A154,PIKK!$C:$E,3,0)</f>
        <v>#N/A</v>
      </c>
      <c r="DJ154" s="3" t="s">
        <v>33</v>
      </c>
      <c r="DM154" s="3" t="e">
        <f>VLOOKUP($A154,ROSN!$C:$E,3,0)</f>
        <v>#N/A</v>
      </c>
      <c r="DN154" s="3" t="s">
        <v>34</v>
      </c>
      <c r="DQ154" s="3">
        <f>VLOOKUP($A154,RTKM!$C:$E,3,0)</f>
        <v>49.2</v>
      </c>
      <c r="DR154" s="3" t="s">
        <v>35</v>
      </c>
      <c r="DU154" s="3">
        <f>VLOOKUP($A154,RTKMP!$C:$E,3,0)</f>
        <v>35.799999999999997</v>
      </c>
      <c r="DV154" s="3" t="s">
        <v>36</v>
      </c>
      <c r="DY154" s="3" t="e">
        <f>VLOOKUP($A154,HYDR!$C:$E,3,0)</f>
        <v>#N/A</v>
      </c>
      <c r="DZ154" s="3" t="s">
        <v>37</v>
      </c>
      <c r="EC154" s="3" t="e">
        <f>VLOOKUP($A154,RUAL!$C:$E,3,0)</f>
        <v>#N/A</v>
      </c>
      <c r="ED154" s="3" t="s">
        <v>38</v>
      </c>
      <c r="EG154" s="3" t="e">
        <f>VLOOKUP($A154,SVAV!$C:$E,3,0)</f>
        <v>#N/A</v>
      </c>
      <c r="EH154" s="3" t="s">
        <v>39</v>
      </c>
      <c r="EK154" s="3">
        <f>VLOOKUP($A154,SBER!$C:$E,3,0)</f>
        <v>12100</v>
      </c>
      <c r="EL154" s="3" t="s">
        <v>40</v>
      </c>
      <c r="EO154" s="3">
        <f>VLOOKUP($A154,SBERP!$C:$E,3,0)</f>
        <v>130.72999999999999</v>
      </c>
      <c r="EP154" s="3" t="s">
        <v>41</v>
      </c>
      <c r="ES154" s="3" t="e">
        <f>VLOOKUP($A154,CHMF!$C:$E,3,0)</f>
        <v>#N/A</v>
      </c>
      <c r="ET154" s="3" t="s">
        <v>42</v>
      </c>
      <c r="EW154" s="3" t="e">
        <f>VLOOKUP($A154,AFKS!$C:$E,3,0)</f>
        <v>#N/A</v>
      </c>
      <c r="EX154" s="3" t="s">
        <v>43</v>
      </c>
      <c r="FA154" s="3">
        <f>VLOOKUP($A154,SNGS!$C:$E,3,0)</f>
        <v>17.701000000000001</v>
      </c>
      <c r="FB154" s="3" t="s">
        <v>44</v>
      </c>
      <c r="FE154" s="3">
        <f>VLOOKUP($A154,SNGSP!$C:$E,3,0)</f>
        <v>12.62</v>
      </c>
      <c r="FF154" s="3" t="s">
        <v>45</v>
      </c>
      <c r="FI154" s="3" t="e">
        <f>VLOOKUP($A154,TRMK!$C:$E,3,0)</f>
        <v>#N/A</v>
      </c>
      <c r="FJ154" s="3" t="s">
        <v>46</v>
      </c>
      <c r="FM154" s="3">
        <f>VLOOKUP($A154,TATN!$C:$E,3,0)</f>
        <v>38.950000000000003</v>
      </c>
      <c r="FN154" s="3" t="s">
        <v>47</v>
      </c>
      <c r="FQ154" s="3">
        <f>VLOOKUP($A154,TATNP!$C:$E,3,0)</f>
        <v>19.100000000000001</v>
      </c>
      <c r="FR154" s="3" t="s">
        <v>48</v>
      </c>
      <c r="FU154" s="3">
        <f>VLOOKUP($A154,TRNFP!$C:$E,3,0)</f>
        <v>23399</v>
      </c>
      <c r="FV154" s="3" t="s">
        <v>49</v>
      </c>
      <c r="FY154" s="3" t="e">
        <f>VLOOKUP($A154,URKA!$C:$E,3,0)</f>
        <v>#N/A</v>
      </c>
      <c r="FZ154" s="3" t="s">
        <v>50</v>
      </c>
      <c r="GC154" s="3" t="e">
        <f>VLOOKUP($A154,FEES!$C:$E,3,0)</f>
        <v>#N/A</v>
      </c>
      <c r="GD154" s="3" t="s">
        <v>51</v>
      </c>
      <c r="GG154" s="3" t="e">
        <f>VLOOKUP($A154,PHOR!$C:$E,3,0)</f>
        <v>#N/A</v>
      </c>
      <c r="GH154" s="3" t="s">
        <v>52</v>
      </c>
      <c r="GK154" s="3" t="e">
        <f>VLOOKUP($A154,GCHE!$C:$E,3,0)</f>
        <v>#N/A</v>
      </c>
      <c r="GL154" s="3" t="s">
        <v>53</v>
      </c>
      <c r="GO154" s="3" t="e">
        <f>VLOOKUP($A154,EONR!$C:$E,3,0)</f>
        <v>#N/A</v>
      </c>
    </row>
    <row r="155" spans="1:197" x14ac:dyDescent="0.45">
      <c r="A155" s="86">
        <v>38334</v>
      </c>
      <c r="B155" s="3" t="s">
        <v>5</v>
      </c>
      <c r="E155" s="3" t="e">
        <f>VLOOKUP($A155,POLY!$C:$E,3,0)</f>
        <v>#N/A</v>
      </c>
      <c r="F155" s="3" t="s">
        <v>6</v>
      </c>
      <c r="I155" s="3" t="e">
        <f>VLOOKUP($A155,YNDX!$C:$E,3,0)</f>
        <v>#N/A</v>
      </c>
      <c r="J155" s="3" t="s">
        <v>7</v>
      </c>
      <c r="M155" s="3" t="e">
        <f>VLOOKUP($A155,ALRS!$C:$E,3,0)</f>
        <v>#N/A</v>
      </c>
      <c r="N155" s="3" t="s">
        <v>8</v>
      </c>
      <c r="Q155" s="3" t="e">
        <f>VLOOKUP($A155,AKRN!$C:$E,3,0)</f>
        <v>#N/A</v>
      </c>
      <c r="R155" s="3" t="s">
        <v>9</v>
      </c>
      <c r="U155" s="3">
        <f>VLOOKUP($A155,AFLT!$C:$E,3,0)</f>
        <v>28.4</v>
      </c>
      <c r="V155" s="3" t="s">
        <v>10</v>
      </c>
      <c r="Y155" s="3" t="e">
        <f>VLOOKUP($A155,BSPB!$C:$E,3,0)</f>
        <v>#N/A</v>
      </c>
      <c r="Z155" s="3" t="s">
        <v>11</v>
      </c>
      <c r="AC155" s="3" t="e">
        <f>VLOOKUP($A155,BANE!$C:$E,3,0)</f>
        <v>#N/A</v>
      </c>
      <c r="AD155" s="3" t="s">
        <v>12</v>
      </c>
      <c r="AG155" s="3" t="e">
        <f>VLOOKUP($A155,BANEP!$C:$E,3,0)</f>
        <v>#N/A</v>
      </c>
      <c r="AH155" s="3" t="s">
        <v>13</v>
      </c>
      <c r="AK155" s="3" t="e">
        <f>VLOOKUP($A155,VTBR!$C:$E,3,0)</f>
        <v>#N/A</v>
      </c>
      <c r="AL155" s="3" t="s">
        <v>14</v>
      </c>
      <c r="AO155" s="3" t="e">
        <f>VLOOKUP($A155,VSMO!$C:$E,3,0)</f>
        <v>#N/A</v>
      </c>
      <c r="AP155" s="3" t="s">
        <v>15</v>
      </c>
      <c r="AS155" s="3" t="e">
        <f>VLOOKUP($A155,GAZP!$C:$E,3,0)</f>
        <v>#N/A</v>
      </c>
      <c r="AT155" s="3" t="s">
        <v>16</v>
      </c>
      <c r="AW155" s="3">
        <f>VLOOKUP($A155,GMKN!$C:$E,3,0)</f>
        <v>1279</v>
      </c>
      <c r="AX155" s="3" t="s">
        <v>17</v>
      </c>
      <c r="BA155" s="3" t="e">
        <f>VLOOKUP($A155,DIXY!$C:$E,3,0)</f>
        <v>#N/A</v>
      </c>
      <c r="BB155" s="3" t="s">
        <v>18</v>
      </c>
      <c r="BE155" s="3" t="e">
        <f>VLOOKUP($A155,IRAO!$C:$E,3,0)</f>
        <v>#N/A</v>
      </c>
      <c r="BF155" s="3" t="s">
        <v>19</v>
      </c>
      <c r="BI155" s="3" t="e">
        <f>VLOOKUP($A155,KMAZ!$C:$E,3,0)</f>
        <v>#N/A</v>
      </c>
      <c r="BJ155" s="3" t="s">
        <v>20</v>
      </c>
      <c r="BM155" s="3" t="e">
        <f>VLOOKUP($A155,LSRG!$C:$E,3,0)</f>
        <v>#N/A</v>
      </c>
      <c r="BN155" s="3" t="s">
        <v>21</v>
      </c>
      <c r="BQ155" s="3">
        <f>VLOOKUP($A155,LKOH!$C:$E,3,0)</f>
        <v>746.3</v>
      </c>
      <c r="BR155" s="3" t="s">
        <v>22</v>
      </c>
      <c r="BU155" s="3" t="e">
        <f>VLOOKUP($A155,MVID!$C:$E,3,0)</f>
        <v>#N/A</v>
      </c>
      <c r="BV155" s="3" t="s">
        <v>23</v>
      </c>
      <c r="BY155" s="3" t="e">
        <f>VLOOKUP($A155,MAGN!$C:$E,3,0)</f>
        <v>#N/A</v>
      </c>
      <c r="BZ155" s="3" t="s">
        <v>24</v>
      </c>
      <c r="CC155" s="3">
        <f>VLOOKUP($A155,MTSS!$C:$E,3,0)</f>
        <v>180</v>
      </c>
      <c r="CD155" s="3" t="s">
        <v>25</v>
      </c>
      <c r="CG155" s="3" t="e">
        <f>VLOOKUP($A155,MGNT!$C:$E,3,0)</f>
        <v>#N/A</v>
      </c>
      <c r="CH155" s="3" t="s">
        <v>26</v>
      </c>
      <c r="CK155" s="3" t="e">
        <f>VLOOKUP($A155,MFON!$C:$E,3,0)</f>
        <v>#N/A</v>
      </c>
      <c r="CL155" s="3" t="s">
        <v>27</v>
      </c>
      <c r="CO155" s="3" t="e">
        <f>VLOOKUP($A155,MOEX!$C:$E,3,0)</f>
        <v>#N/A</v>
      </c>
      <c r="CP155" s="3" t="s">
        <v>28</v>
      </c>
      <c r="CS155" s="3" t="e">
        <f>VLOOKUP($A155,MSTT!$C:$E,3,0)</f>
        <v>#N/A</v>
      </c>
      <c r="CT155" s="3" t="s">
        <v>29</v>
      </c>
      <c r="CW155" s="3" t="e">
        <f>VLOOKUP($A155,NLMK!$C:$E,3,0)</f>
        <v>#N/A</v>
      </c>
      <c r="CX155" s="3" t="s">
        <v>30</v>
      </c>
      <c r="DA155" s="3" t="e">
        <f>VLOOKUP($A155,NMTP!$C:$E,3,0)</f>
        <v>#N/A</v>
      </c>
      <c r="DB155" s="3" t="s">
        <v>31</v>
      </c>
      <c r="DE155" s="3" t="e">
        <f>VLOOKUP($A155,NVTK!$C:$E,3,0)</f>
        <v>#N/A</v>
      </c>
      <c r="DF155" s="3" t="s">
        <v>32</v>
      </c>
      <c r="DI155" s="3" t="e">
        <f>VLOOKUP($A155,PIKK!$C:$E,3,0)</f>
        <v>#N/A</v>
      </c>
      <c r="DJ155" s="3" t="s">
        <v>33</v>
      </c>
      <c r="DM155" s="3" t="e">
        <f>VLOOKUP($A155,ROSN!$C:$E,3,0)</f>
        <v>#N/A</v>
      </c>
      <c r="DN155" s="3" t="s">
        <v>34</v>
      </c>
      <c r="DQ155" s="3">
        <f>VLOOKUP($A155,RTKM!$C:$E,3,0)</f>
        <v>46.71</v>
      </c>
      <c r="DR155" s="3" t="s">
        <v>35</v>
      </c>
      <c r="DU155" s="3">
        <f>VLOOKUP($A155,RTKMP!$C:$E,3,0)</f>
        <v>35.619999999999997</v>
      </c>
      <c r="DV155" s="3" t="s">
        <v>36</v>
      </c>
      <c r="DY155" s="3" t="e">
        <f>VLOOKUP($A155,HYDR!$C:$E,3,0)</f>
        <v>#N/A</v>
      </c>
      <c r="DZ155" s="3" t="s">
        <v>37</v>
      </c>
      <c r="EC155" s="3" t="e">
        <f>VLOOKUP($A155,RUAL!$C:$E,3,0)</f>
        <v>#N/A</v>
      </c>
      <c r="ED155" s="3" t="s">
        <v>38</v>
      </c>
      <c r="EG155" s="3" t="e">
        <f>VLOOKUP($A155,SVAV!$C:$E,3,0)</f>
        <v>#N/A</v>
      </c>
      <c r="EH155" s="3" t="s">
        <v>39</v>
      </c>
      <c r="EK155" s="3">
        <f>VLOOKUP($A155,SBER!$C:$E,3,0)</f>
        <v>12339</v>
      </c>
      <c r="EL155" s="3" t="s">
        <v>40</v>
      </c>
      <c r="EO155" s="3">
        <f>VLOOKUP($A155,SBERP!$C:$E,3,0)</f>
        <v>134.66999999999999</v>
      </c>
      <c r="EP155" s="3" t="s">
        <v>41</v>
      </c>
      <c r="ES155" s="3" t="e">
        <f>VLOOKUP($A155,CHMF!$C:$E,3,0)</f>
        <v>#N/A</v>
      </c>
      <c r="ET155" s="3" t="s">
        <v>42</v>
      </c>
      <c r="EW155" s="3" t="e">
        <f>VLOOKUP($A155,AFKS!$C:$E,3,0)</f>
        <v>#N/A</v>
      </c>
      <c r="EX155" s="3" t="s">
        <v>43</v>
      </c>
      <c r="FA155" s="3">
        <f>VLOOKUP($A155,SNGS!$C:$E,3,0)</f>
        <v>18.2</v>
      </c>
      <c r="FB155" s="3" t="s">
        <v>44</v>
      </c>
      <c r="FE155" s="3">
        <f>VLOOKUP($A155,SNGSP!$C:$E,3,0)</f>
        <v>13.247999999999999</v>
      </c>
      <c r="FF155" s="3" t="s">
        <v>45</v>
      </c>
      <c r="FI155" s="3" t="e">
        <f>VLOOKUP($A155,TRMK!$C:$E,3,0)</f>
        <v>#N/A</v>
      </c>
      <c r="FJ155" s="3" t="s">
        <v>46</v>
      </c>
      <c r="FM155" s="3">
        <f>VLOOKUP($A155,TATN!$C:$E,3,0)</f>
        <v>37.975000000000001</v>
      </c>
      <c r="FN155" s="3" t="s">
        <v>47</v>
      </c>
      <c r="FQ155" s="3">
        <f>VLOOKUP($A155,TATNP!$C:$E,3,0)</f>
        <v>18.59</v>
      </c>
      <c r="FR155" s="3" t="s">
        <v>48</v>
      </c>
      <c r="FU155" s="3">
        <f>VLOOKUP($A155,TRNFP!$C:$E,3,0)</f>
        <v>22801</v>
      </c>
      <c r="FV155" s="3" t="s">
        <v>49</v>
      </c>
      <c r="FY155" s="3" t="e">
        <f>VLOOKUP($A155,URKA!$C:$E,3,0)</f>
        <v>#N/A</v>
      </c>
      <c r="FZ155" s="3" t="s">
        <v>50</v>
      </c>
      <c r="GC155" s="3" t="e">
        <f>VLOOKUP($A155,FEES!$C:$E,3,0)</f>
        <v>#N/A</v>
      </c>
      <c r="GD155" s="3" t="s">
        <v>51</v>
      </c>
      <c r="GG155" s="3" t="e">
        <f>VLOOKUP($A155,PHOR!$C:$E,3,0)</f>
        <v>#N/A</v>
      </c>
      <c r="GH155" s="3" t="s">
        <v>52</v>
      </c>
      <c r="GK155" s="3" t="e">
        <f>VLOOKUP($A155,GCHE!$C:$E,3,0)</f>
        <v>#N/A</v>
      </c>
      <c r="GL155" s="3" t="s">
        <v>53</v>
      </c>
      <c r="GO155" s="3" t="e">
        <f>VLOOKUP($A155,EONR!$C:$E,3,0)</f>
        <v>#N/A</v>
      </c>
    </row>
    <row r="156" spans="1:197" x14ac:dyDescent="0.45">
      <c r="A156" s="86">
        <v>38341</v>
      </c>
      <c r="B156" s="3" t="s">
        <v>5</v>
      </c>
      <c r="E156" s="3" t="e">
        <f>VLOOKUP($A156,POLY!$C:$E,3,0)</f>
        <v>#N/A</v>
      </c>
      <c r="F156" s="3" t="s">
        <v>6</v>
      </c>
      <c r="I156" s="3" t="e">
        <f>VLOOKUP($A156,YNDX!$C:$E,3,0)</f>
        <v>#N/A</v>
      </c>
      <c r="J156" s="3" t="s">
        <v>7</v>
      </c>
      <c r="M156" s="3" t="e">
        <f>VLOOKUP($A156,ALRS!$C:$E,3,0)</f>
        <v>#N/A</v>
      </c>
      <c r="N156" s="3" t="s">
        <v>8</v>
      </c>
      <c r="Q156" s="3" t="e">
        <f>VLOOKUP($A156,AKRN!$C:$E,3,0)</f>
        <v>#N/A</v>
      </c>
      <c r="R156" s="3" t="s">
        <v>9</v>
      </c>
      <c r="U156" s="3">
        <f>VLOOKUP($A156,AFLT!$C:$E,3,0)</f>
        <v>32.200000000000003</v>
      </c>
      <c r="V156" s="3" t="s">
        <v>10</v>
      </c>
      <c r="Y156" s="3" t="e">
        <f>VLOOKUP($A156,BSPB!$C:$E,3,0)</f>
        <v>#N/A</v>
      </c>
      <c r="Z156" s="3" t="s">
        <v>11</v>
      </c>
      <c r="AC156" s="3" t="e">
        <f>VLOOKUP($A156,BANE!$C:$E,3,0)</f>
        <v>#N/A</v>
      </c>
      <c r="AD156" s="3" t="s">
        <v>12</v>
      </c>
      <c r="AG156" s="3" t="e">
        <f>VLOOKUP($A156,BANEP!$C:$E,3,0)</f>
        <v>#N/A</v>
      </c>
      <c r="AH156" s="3" t="s">
        <v>13</v>
      </c>
      <c r="AK156" s="3" t="e">
        <f>VLOOKUP($A156,VTBR!$C:$E,3,0)</f>
        <v>#N/A</v>
      </c>
      <c r="AL156" s="3" t="s">
        <v>14</v>
      </c>
      <c r="AO156" s="3" t="e">
        <f>VLOOKUP($A156,VSMO!$C:$E,3,0)</f>
        <v>#N/A</v>
      </c>
      <c r="AP156" s="3" t="s">
        <v>15</v>
      </c>
      <c r="AS156" s="3" t="e">
        <f>VLOOKUP($A156,GAZP!$C:$E,3,0)</f>
        <v>#N/A</v>
      </c>
      <c r="AT156" s="3" t="s">
        <v>16</v>
      </c>
      <c r="AW156" s="3">
        <f>VLOOKUP($A156,GMKN!$C:$E,3,0)</f>
        <v>1485.5</v>
      </c>
      <c r="AX156" s="3" t="s">
        <v>17</v>
      </c>
      <c r="BA156" s="3" t="e">
        <f>VLOOKUP($A156,DIXY!$C:$E,3,0)</f>
        <v>#N/A</v>
      </c>
      <c r="BB156" s="3" t="s">
        <v>18</v>
      </c>
      <c r="BE156" s="3" t="e">
        <f>VLOOKUP($A156,IRAO!$C:$E,3,0)</f>
        <v>#N/A</v>
      </c>
      <c r="BF156" s="3" t="s">
        <v>19</v>
      </c>
      <c r="BI156" s="3" t="e">
        <f>VLOOKUP($A156,KMAZ!$C:$E,3,0)</f>
        <v>#N/A</v>
      </c>
      <c r="BJ156" s="3" t="s">
        <v>20</v>
      </c>
      <c r="BM156" s="3" t="e">
        <f>VLOOKUP($A156,LSRG!$C:$E,3,0)</f>
        <v>#N/A</v>
      </c>
      <c r="BN156" s="3" t="s">
        <v>21</v>
      </c>
      <c r="BQ156" s="3">
        <f>VLOOKUP($A156,LKOH!$C:$E,3,0)</f>
        <v>824</v>
      </c>
      <c r="BR156" s="3" t="s">
        <v>22</v>
      </c>
      <c r="BU156" s="3" t="e">
        <f>VLOOKUP($A156,MVID!$C:$E,3,0)</f>
        <v>#N/A</v>
      </c>
      <c r="BV156" s="3" t="s">
        <v>23</v>
      </c>
      <c r="BY156" s="3" t="e">
        <f>VLOOKUP($A156,MAGN!$C:$E,3,0)</f>
        <v>#N/A</v>
      </c>
      <c r="BZ156" s="3" t="s">
        <v>24</v>
      </c>
      <c r="CC156" s="3">
        <f>VLOOKUP($A156,MTSS!$C:$E,3,0)</f>
        <v>187</v>
      </c>
      <c r="CD156" s="3" t="s">
        <v>25</v>
      </c>
      <c r="CG156" s="3" t="e">
        <f>VLOOKUP($A156,MGNT!$C:$E,3,0)</f>
        <v>#N/A</v>
      </c>
      <c r="CH156" s="3" t="s">
        <v>26</v>
      </c>
      <c r="CK156" s="3" t="e">
        <f>VLOOKUP($A156,MFON!$C:$E,3,0)</f>
        <v>#N/A</v>
      </c>
      <c r="CL156" s="3" t="s">
        <v>27</v>
      </c>
      <c r="CO156" s="3" t="e">
        <f>VLOOKUP($A156,MOEX!$C:$E,3,0)</f>
        <v>#N/A</v>
      </c>
      <c r="CP156" s="3" t="s">
        <v>28</v>
      </c>
      <c r="CS156" s="3" t="e">
        <f>VLOOKUP($A156,MSTT!$C:$E,3,0)</f>
        <v>#N/A</v>
      </c>
      <c r="CT156" s="3" t="s">
        <v>29</v>
      </c>
      <c r="CW156" s="3" t="e">
        <f>VLOOKUP($A156,NLMK!$C:$E,3,0)</f>
        <v>#N/A</v>
      </c>
      <c r="CX156" s="3" t="s">
        <v>30</v>
      </c>
      <c r="DA156" s="3" t="e">
        <f>VLOOKUP($A156,NMTP!$C:$E,3,0)</f>
        <v>#N/A</v>
      </c>
      <c r="DB156" s="3" t="s">
        <v>31</v>
      </c>
      <c r="DE156" s="3" t="e">
        <f>VLOOKUP($A156,NVTK!$C:$E,3,0)</f>
        <v>#N/A</v>
      </c>
      <c r="DF156" s="3" t="s">
        <v>32</v>
      </c>
      <c r="DI156" s="3" t="e">
        <f>VLOOKUP($A156,PIKK!$C:$E,3,0)</f>
        <v>#N/A</v>
      </c>
      <c r="DJ156" s="3" t="s">
        <v>33</v>
      </c>
      <c r="DM156" s="3" t="e">
        <f>VLOOKUP($A156,ROSN!$C:$E,3,0)</f>
        <v>#N/A</v>
      </c>
      <c r="DN156" s="3" t="s">
        <v>34</v>
      </c>
      <c r="DQ156" s="3">
        <f>VLOOKUP($A156,RTKM!$C:$E,3,0)</f>
        <v>49.48</v>
      </c>
      <c r="DR156" s="3" t="s">
        <v>35</v>
      </c>
      <c r="DU156" s="3">
        <f>VLOOKUP($A156,RTKMP!$C:$E,3,0)</f>
        <v>38.549999999999997</v>
      </c>
      <c r="DV156" s="3" t="s">
        <v>36</v>
      </c>
      <c r="DY156" s="3" t="e">
        <f>VLOOKUP($A156,HYDR!$C:$E,3,0)</f>
        <v>#N/A</v>
      </c>
      <c r="DZ156" s="3" t="s">
        <v>37</v>
      </c>
      <c r="EC156" s="3" t="e">
        <f>VLOOKUP($A156,RUAL!$C:$E,3,0)</f>
        <v>#N/A</v>
      </c>
      <c r="ED156" s="3" t="s">
        <v>38</v>
      </c>
      <c r="EG156" s="3" t="e">
        <f>VLOOKUP($A156,SVAV!$C:$E,3,0)</f>
        <v>#N/A</v>
      </c>
      <c r="EH156" s="3" t="s">
        <v>39</v>
      </c>
      <c r="EK156" s="3">
        <f>VLOOKUP($A156,SBER!$C:$E,3,0)</f>
        <v>13690</v>
      </c>
      <c r="EL156" s="3" t="s">
        <v>40</v>
      </c>
      <c r="EO156" s="3">
        <f>VLOOKUP($A156,SBERP!$C:$E,3,0)</f>
        <v>140.44</v>
      </c>
      <c r="EP156" s="3" t="s">
        <v>41</v>
      </c>
      <c r="ES156" s="3" t="e">
        <f>VLOOKUP($A156,CHMF!$C:$E,3,0)</f>
        <v>#N/A</v>
      </c>
      <c r="ET156" s="3" t="s">
        <v>42</v>
      </c>
      <c r="EW156" s="3" t="e">
        <f>VLOOKUP($A156,AFKS!$C:$E,3,0)</f>
        <v>#N/A</v>
      </c>
      <c r="EX156" s="3" t="s">
        <v>43</v>
      </c>
      <c r="FA156" s="3">
        <f>VLOOKUP($A156,SNGS!$C:$E,3,0)</f>
        <v>20.04</v>
      </c>
      <c r="FB156" s="3" t="s">
        <v>44</v>
      </c>
      <c r="FE156" s="3">
        <f>VLOOKUP($A156,SNGSP!$C:$E,3,0)</f>
        <v>14.38</v>
      </c>
      <c r="FF156" s="3" t="s">
        <v>45</v>
      </c>
      <c r="FI156" s="3" t="e">
        <f>VLOOKUP($A156,TRMK!$C:$E,3,0)</f>
        <v>#N/A</v>
      </c>
      <c r="FJ156" s="3" t="s">
        <v>46</v>
      </c>
      <c r="FM156" s="3">
        <f>VLOOKUP($A156,TATN!$C:$E,3,0)</f>
        <v>40.100999999999999</v>
      </c>
      <c r="FN156" s="3" t="s">
        <v>47</v>
      </c>
      <c r="FQ156" s="3">
        <f>VLOOKUP($A156,TATNP!$C:$E,3,0)</f>
        <v>20.097999999999999</v>
      </c>
      <c r="FR156" s="3" t="s">
        <v>48</v>
      </c>
      <c r="FU156" s="3">
        <f>VLOOKUP($A156,TRNFP!$C:$E,3,0)</f>
        <v>23979</v>
      </c>
      <c r="FV156" s="3" t="s">
        <v>49</v>
      </c>
      <c r="FY156" s="3" t="e">
        <f>VLOOKUP($A156,URKA!$C:$E,3,0)</f>
        <v>#N/A</v>
      </c>
      <c r="FZ156" s="3" t="s">
        <v>50</v>
      </c>
      <c r="GC156" s="3" t="e">
        <f>VLOOKUP($A156,FEES!$C:$E,3,0)</f>
        <v>#N/A</v>
      </c>
      <c r="GD156" s="3" t="s">
        <v>51</v>
      </c>
      <c r="GG156" s="3" t="e">
        <f>VLOOKUP($A156,PHOR!$C:$E,3,0)</f>
        <v>#N/A</v>
      </c>
      <c r="GH156" s="3" t="s">
        <v>52</v>
      </c>
      <c r="GK156" s="3" t="e">
        <f>VLOOKUP($A156,GCHE!$C:$E,3,0)</f>
        <v>#N/A</v>
      </c>
      <c r="GL156" s="3" t="s">
        <v>53</v>
      </c>
      <c r="GO156" s="3" t="e">
        <f>VLOOKUP($A156,EONR!$C:$E,3,0)</f>
        <v>#N/A</v>
      </c>
    </row>
    <row r="157" spans="1:197" x14ac:dyDescent="0.45">
      <c r="A157" s="86">
        <v>38348</v>
      </c>
      <c r="B157" s="3" t="s">
        <v>5</v>
      </c>
      <c r="E157" s="3" t="e">
        <f>VLOOKUP($A157,POLY!$C:$E,3,0)</f>
        <v>#N/A</v>
      </c>
      <c r="F157" s="3" t="s">
        <v>6</v>
      </c>
      <c r="I157" s="3" t="e">
        <f>VLOOKUP($A157,YNDX!$C:$E,3,0)</f>
        <v>#N/A</v>
      </c>
      <c r="J157" s="3" t="s">
        <v>7</v>
      </c>
      <c r="M157" s="3" t="e">
        <f>VLOOKUP($A157,ALRS!$C:$E,3,0)</f>
        <v>#N/A</v>
      </c>
      <c r="N157" s="3" t="s">
        <v>8</v>
      </c>
      <c r="Q157" s="3" t="e">
        <f>VLOOKUP($A157,AKRN!$C:$E,3,0)</f>
        <v>#N/A</v>
      </c>
      <c r="R157" s="3" t="s">
        <v>9</v>
      </c>
      <c r="U157" s="3">
        <f>VLOOKUP($A157,AFLT!$C:$E,3,0)</f>
        <v>35.340000000000003</v>
      </c>
      <c r="V157" s="3" t="s">
        <v>10</v>
      </c>
      <c r="Y157" s="3" t="e">
        <f>VLOOKUP($A157,BSPB!$C:$E,3,0)</f>
        <v>#N/A</v>
      </c>
      <c r="Z157" s="3" t="s">
        <v>11</v>
      </c>
      <c r="AC157" s="3" t="e">
        <f>VLOOKUP($A157,BANE!$C:$E,3,0)</f>
        <v>#N/A</v>
      </c>
      <c r="AD157" s="3" t="s">
        <v>12</v>
      </c>
      <c r="AG157" s="3" t="e">
        <f>VLOOKUP($A157,BANEP!$C:$E,3,0)</f>
        <v>#N/A</v>
      </c>
      <c r="AH157" s="3" t="s">
        <v>13</v>
      </c>
      <c r="AK157" s="3" t="e">
        <f>VLOOKUP($A157,VTBR!$C:$E,3,0)</f>
        <v>#N/A</v>
      </c>
      <c r="AL157" s="3" t="s">
        <v>14</v>
      </c>
      <c r="AO157" s="3" t="e">
        <f>VLOOKUP($A157,VSMO!$C:$E,3,0)</f>
        <v>#N/A</v>
      </c>
      <c r="AP157" s="3" t="s">
        <v>15</v>
      </c>
      <c r="AS157" s="3" t="e">
        <f>VLOOKUP($A157,GAZP!$C:$E,3,0)</f>
        <v>#N/A</v>
      </c>
      <c r="AT157" s="3" t="s">
        <v>16</v>
      </c>
      <c r="AW157" s="3">
        <f>VLOOKUP($A157,GMKN!$C:$E,3,0)</f>
        <v>1507</v>
      </c>
      <c r="AX157" s="3" t="s">
        <v>17</v>
      </c>
      <c r="BA157" s="3" t="e">
        <f>VLOOKUP($A157,DIXY!$C:$E,3,0)</f>
        <v>#N/A</v>
      </c>
      <c r="BB157" s="3" t="s">
        <v>18</v>
      </c>
      <c r="BE157" s="3" t="e">
        <f>VLOOKUP($A157,IRAO!$C:$E,3,0)</f>
        <v>#N/A</v>
      </c>
      <c r="BF157" s="3" t="s">
        <v>19</v>
      </c>
      <c r="BI157" s="3" t="e">
        <f>VLOOKUP($A157,KMAZ!$C:$E,3,0)</f>
        <v>#N/A</v>
      </c>
      <c r="BJ157" s="3" t="s">
        <v>20</v>
      </c>
      <c r="BM157" s="3" t="e">
        <f>VLOOKUP($A157,LSRG!$C:$E,3,0)</f>
        <v>#N/A</v>
      </c>
      <c r="BN157" s="3" t="s">
        <v>21</v>
      </c>
      <c r="BQ157" s="3">
        <f>VLOOKUP($A157,LKOH!$C:$E,3,0)</f>
        <v>833.02</v>
      </c>
      <c r="BR157" s="3" t="s">
        <v>22</v>
      </c>
      <c r="BU157" s="3" t="e">
        <f>VLOOKUP($A157,MVID!$C:$E,3,0)</f>
        <v>#N/A</v>
      </c>
      <c r="BV157" s="3" t="s">
        <v>23</v>
      </c>
      <c r="BY157" s="3" t="e">
        <f>VLOOKUP($A157,MAGN!$C:$E,3,0)</f>
        <v>#N/A</v>
      </c>
      <c r="BZ157" s="3" t="s">
        <v>24</v>
      </c>
      <c r="CC157" s="3">
        <f>VLOOKUP($A157,MTSS!$C:$E,3,0)</f>
        <v>193</v>
      </c>
      <c r="CD157" s="3" t="s">
        <v>25</v>
      </c>
      <c r="CG157" s="3" t="e">
        <f>VLOOKUP($A157,MGNT!$C:$E,3,0)</f>
        <v>#N/A</v>
      </c>
      <c r="CH157" s="3" t="s">
        <v>26</v>
      </c>
      <c r="CK157" s="3" t="e">
        <f>VLOOKUP($A157,MFON!$C:$E,3,0)</f>
        <v>#N/A</v>
      </c>
      <c r="CL157" s="3" t="s">
        <v>27</v>
      </c>
      <c r="CO157" s="3" t="e">
        <f>VLOOKUP($A157,MOEX!$C:$E,3,0)</f>
        <v>#N/A</v>
      </c>
      <c r="CP157" s="3" t="s">
        <v>28</v>
      </c>
      <c r="CS157" s="3" t="e">
        <f>VLOOKUP($A157,MSTT!$C:$E,3,0)</f>
        <v>#N/A</v>
      </c>
      <c r="CT157" s="3" t="s">
        <v>29</v>
      </c>
      <c r="CW157" s="3" t="e">
        <f>VLOOKUP($A157,NLMK!$C:$E,3,0)</f>
        <v>#N/A</v>
      </c>
      <c r="CX157" s="3" t="s">
        <v>30</v>
      </c>
      <c r="DA157" s="3" t="e">
        <f>VLOOKUP($A157,NMTP!$C:$E,3,0)</f>
        <v>#N/A</v>
      </c>
      <c r="DB157" s="3" t="s">
        <v>31</v>
      </c>
      <c r="DE157" s="3" t="e">
        <f>VLOOKUP($A157,NVTK!$C:$E,3,0)</f>
        <v>#N/A</v>
      </c>
      <c r="DF157" s="3" t="s">
        <v>32</v>
      </c>
      <c r="DI157" s="3" t="e">
        <f>VLOOKUP($A157,PIKK!$C:$E,3,0)</f>
        <v>#N/A</v>
      </c>
      <c r="DJ157" s="3" t="s">
        <v>33</v>
      </c>
      <c r="DM157" s="3" t="e">
        <f>VLOOKUP($A157,ROSN!$C:$E,3,0)</f>
        <v>#N/A</v>
      </c>
      <c r="DN157" s="3" t="s">
        <v>34</v>
      </c>
      <c r="DQ157" s="3">
        <f>VLOOKUP($A157,RTKM!$C:$E,3,0)</f>
        <v>50.26</v>
      </c>
      <c r="DR157" s="3" t="s">
        <v>35</v>
      </c>
      <c r="DU157" s="3">
        <f>VLOOKUP($A157,RTKMP!$C:$E,3,0)</f>
        <v>40</v>
      </c>
      <c r="DV157" s="3" t="s">
        <v>36</v>
      </c>
      <c r="DY157" s="3" t="e">
        <f>VLOOKUP($A157,HYDR!$C:$E,3,0)</f>
        <v>#N/A</v>
      </c>
      <c r="DZ157" s="3" t="s">
        <v>37</v>
      </c>
      <c r="EC157" s="3" t="e">
        <f>VLOOKUP($A157,RUAL!$C:$E,3,0)</f>
        <v>#N/A</v>
      </c>
      <c r="ED157" s="3" t="s">
        <v>38</v>
      </c>
      <c r="EG157" s="3" t="e">
        <f>VLOOKUP($A157,SVAV!$C:$E,3,0)</f>
        <v>#N/A</v>
      </c>
      <c r="EH157" s="3" t="s">
        <v>39</v>
      </c>
      <c r="EK157" s="3">
        <f>VLOOKUP($A157,SBER!$C:$E,3,0)</f>
        <v>13910.05</v>
      </c>
      <c r="EL157" s="3" t="s">
        <v>40</v>
      </c>
      <c r="EO157" s="3">
        <f>VLOOKUP($A157,SBERP!$C:$E,3,0)</f>
        <v>139.5</v>
      </c>
      <c r="EP157" s="3" t="s">
        <v>41</v>
      </c>
      <c r="ES157" s="3" t="e">
        <f>VLOOKUP($A157,CHMF!$C:$E,3,0)</f>
        <v>#N/A</v>
      </c>
      <c r="ET157" s="3" t="s">
        <v>42</v>
      </c>
      <c r="EW157" s="3" t="e">
        <f>VLOOKUP($A157,AFKS!$C:$E,3,0)</f>
        <v>#N/A</v>
      </c>
      <c r="EX157" s="3" t="s">
        <v>43</v>
      </c>
      <c r="FA157" s="3">
        <f>VLOOKUP($A157,SNGS!$C:$E,3,0)</f>
        <v>20.52</v>
      </c>
      <c r="FB157" s="3" t="s">
        <v>44</v>
      </c>
      <c r="FE157" s="3">
        <f>VLOOKUP($A157,SNGSP!$C:$E,3,0)</f>
        <v>15.1</v>
      </c>
      <c r="FF157" s="3" t="s">
        <v>45</v>
      </c>
      <c r="FI157" s="3" t="e">
        <f>VLOOKUP($A157,TRMK!$C:$E,3,0)</f>
        <v>#N/A</v>
      </c>
      <c r="FJ157" s="3" t="s">
        <v>46</v>
      </c>
      <c r="FM157" s="3">
        <f>VLOOKUP($A157,TATN!$C:$E,3,0)</f>
        <v>41</v>
      </c>
      <c r="FN157" s="3" t="s">
        <v>47</v>
      </c>
      <c r="FQ157" s="3">
        <f>VLOOKUP($A157,TATNP!$C:$E,3,0)</f>
        <v>21.75</v>
      </c>
      <c r="FR157" s="3" t="s">
        <v>48</v>
      </c>
      <c r="FU157" s="3">
        <f>VLOOKUP($A157,TRNFP!$C:$E,3,0)</f>
        <v>25100</v>
      </c>
      <c r="FV157" s="3" t="s">
        <v>49</v>
      </c>
      <c r="FY157" s="3" t="e">
        <f>VLOOKUP($A157,URKA!$C:$E,3,0)</f>
        <v>#N/A</v>
      </c>
      <c r="FZ157" s="3" t="s">
        <v>50</v>
      </c>
      <c r="GC157" s="3" t="e">
        <f>VLOOKUP($A157,FEES!$C:$E,3,0)</f>
        <v>#N/A</v>
      </c>
      <c r="GD157" s="3" t="s">
        <v>51</v>
      </c>
      <c r="GG157" s="3" t="e">
        <f>VLOOKUP($A157,PHOR!$C:$E,3,0)</f>
        <v>#N/A</v>
      </c>
      <c r="GH157" s="3" t="s">
        <v>52</v>
      </c>
      <c r="GK157" s="3" t="e">
        <f>VLOOKUP($A157,GCHE!$C:$E,3,0)</f>
        <v>#N/A</v>
      </c>
      <c r="GL157" s="3" t="s">
        <v>53</v>
      </c>
      <c r="GO157" s="3" t="e">
        <f>VLOOKUP($A157,EONR!$C:$E,3,0)</f>
        <v>#N/A</v>
      </c>
    </row>
    <row r="158" spans="1:197" x14ac:dyDescent="0.45">
      <c r="A158" s="86">
        <v>38362</v>
      </c>
      <c r="B158" s="3" t="s">
        <v>5</v>
      </c>
      <c r="E158" s="3" t="e">
        <f>VLOOKUP($A158,POLY!$C:$E,3,0)</f>
        <v>#N/A</v>
      </c>
      <c r="F158" s="3" t="s">
        <v>6</v>
      </c>
      <c r="I158" s="3" t="e">
        <f>VLOOKUP($A158,YNDX!$C:$E,3,0)</f>
        <v>#N/A</v>
      </c>
      <c r="J158" s="3" t="s">
        <v>7</v>
      </c>
      <c r="M158" s="3" t="e">
        <f>VLOOKUP($A158,ALRS!$C:$E,3,0)</f>
        <v>#N/A</v>
      </c>
      <c r="N158" s="3" t="s">
        <v>8</v>
      </c>
      <c r="Q158" s="3" t="e">
        <f>VLOOKUP($A158,AKRN!$C:$E,3,0)</f>
        <v>#N/A</v>
      </c>
      <c r="R158" s="3" t="s">
        <v>9</v>
      </c>
      <c r="U158" s="3">
        <f>VLOOKUP($A158,AFLT!$C:$E,3,0)</f>
        <v>34.22</v>
      </c>
      <c r="V158" s="3" t="s">
        <v>10</v>
      </c>
      <c r="Y158" s="3" t="e">
        <f>VLOOKUP($A158,BSPB!$C:$E,3,0)</f>
        <v>#N/A</v>
      </c>
      <c r="Z158" s="3" t="s">
        <v>11</v>
      </c>
      <c r="AC158" s="3" t="e">
        <f>VLOOKUP($A158,BANE!$C:$E,3,0)</f>
        <v>#N/A</v>
      </c>
      <c r="AD158" s="3" t="s">
        <v>12</v>
      </c>
      <c r="AG158" s="3" t="e">
        <f>VLOOKUP($A158,BANEP!$C:$E,3,0)</f>
        <v>#N/A</v>
      </c>
      <c r="AH158" s="3" t="s">
        <v>13</v>
      </c>
      <c r="AK158" s="3" t="e">
        <f>VLOOKUP($A158,VTBR!$C:$E,3,0)</f>
        <v>#N/A</v>
      </c>
      <c r="AL158" s="3" t="s">
        <v>14</v>
      </c>
      <c r="AO158" s="3" t="e">
        <f>VLOOKUP($A158,VSMO!$C:$E,3,0)</f>
        <v>#N/A</v>
      </c>
      <c r="AP158" s="3" t="s">
        <v>15</v>
      </c>
      <c r="AS158" s="3" t="e">
        <f>VLOOKUP($A158,GAZP!$C:$E,3,0)</f>
        <v>#N/A</v>
      </c>
      <c r="AT158" s="3" t="s">
        <v>16</v>
      </c>
      <c r="AW158" s="3">
        <f>VLOOKUP($A158,GMKN!$C:$E,3,0)</f>
        <v>1470.01</v>
      </c>
      <c r="AX158" s="3" t="s">
        <v>17</v>
      </c>
      <c r="BA158" s="3" t="e">
        <f>VLOOKUP($A158,DIXY!$C:$E,3,0)</f>
        <v>#N/A</v>
      </c>
      <c r="BB158" s="3" t="s">
        <v>18</v>
      </c>
      <c r="BE158" s="3" t="e">
        <f>VLOOKUP($A158,IRAO!$C:$E,3,0)</f>
        <v>#N/A</v>
      </c>
      <c r="BF158" s="3" t="s">
        <v>19</v>
      </c>
      <c r="BI158" s="3" t="e">
        <f>VLOOKUP($A158,KMAZ!$C:$E,3,0)</f>
        <v>#N/A</v>
      </c>
      <c r="BJ158" s="3" t="s">
        <v>20</v>
      </c>
      <c r="BM158" s="3" t="e">
        <f>VLOOKUP($A158,LSRG!$C:$E,3,0)</f>
        <v>#N/A</v>
      </c>
      <c r="BN158" s="3" t="s">
        <v>21</v>
      </c>
      <c r="BQ158" s="3">
        <f>VLOOKUP($A158,LKOH!$C:$E,3,0)</f>
        <v>836.5</v>
      </c>
      <c r="BR158" s="3" t="s">
        <v>22</v>
      </c>
      <c r="BU158" s="3" t="e">
        <f>VLOOKUP($A158,MVID!$C:$E,3,0)</f>
        <v>#N/A</v>
      </c>
      <c r="BV158" s="3" t="s">
        <v>23</v>
      </c>
      <c r="BY158" s="3" t="e">
        <f>VLOOKUP($A158,MAGN!$C:$E,3,0)</f>
        <v>#N/A</v>
      </c>
      <c r="BZ158" s="3" t="s">
        <v>24</v>
      </c>
      <c r="CC158" s="3">
        <f>VLOOKUP($A158,MTSS!$C:$E,3,0)</f>
        <v>185</v>
      </c>
      <c r="CD158" s="3" t="s">
        <v>25</v>
      </c>
      <c r="CG158" s="3" t="e">
        <f>VLOOKUP($A158,MGNT!$C:$E,3,0)</f>
        <v>#N/A</v>
      </c>
      <c r="CH158" s="3" t="s">
        <v>26</v>
      </c>
      <c r="CK158" s="3" t="e">
        <f>VLOOKUP($A158,MFON!$C:$E,3,0)</f>
        <v>#N/A</v>
      </c>
      <c r="CL158" s="3" t="s">
        <v>27</v>
      </c>
      <c r="CO158" s="3" t="e">
        <f>VLOOKUP($A158,MOEX!$C:$E,3,0)</f>
        <v>#N/A</v>
      </c>
      <c r="CP158" s="3" t="s">
        <v>28</v>
      </c>
      <c r="CS158" s="3" t="e">
        <f>VLOOKUP($A158,MSTT!$C:$E,3,0)</f>
        <v>#N/A</v>
      </c>
      <c r="CT158" s="3" t="s">
        <v>29</v>
      </c>
      <c r="CW158" s="3" t="e">
        <f>VLOOKUP($A158,NLMK!$C:$E,3,0)</f>
        <v>#N/A</v>
      </c>
      <c r="CX158" s="3" t="s">
        <v>30</v>
      </c>
      <c r="DA158" s="3" t="e">
        <f>VLOOKUP($A158,NMTP!$C:$E,3,0)</f>
        <v>#N/A</v>
      </c>
      <c r="DB158" s="3" t="s">
        <v>31</v>
      </c>
      <c r="DE158" s="3" t="e">
        <f>VLOOKUP($A158,NVTK!$C:$E,3,0)</f>
        <v>#N/A</v>
      </c>
      <c r="DF158" s="3" t="s">
        <v>32</v>
      </c>
      <c r="DI158" s="3" t="e">
        <f>VLOOKUP($A158,PIKK!$C:$E,3,0)</f>
        <v>#N/A</v>
      </c>
      <c r="DJ158" s="3" t="s">
        <v>33</v>
      </c>
      <c r="DM158" s="3" t="e">
        <f>VLOOKUP($A158,ROSN!$C:$E,3,0)</f>
        <v>#N/A</v>
      </c>
      <c r="DN158" s="3" t="s">
        <v>34</v>
      </c>
      <c r="DQ158" s="3">
        <f>VLOOKUP($A158,RTKM!$C:$E,3,0)</f>
        <v>49.9</v>
      </c>
      <c r="DR158" s="3" t="s">
        <v>35</v>
      </c>
      <c r="DU158" s="3">
        <f>VLOOKUP($A158,RTKMP!$C:$E,3,0)</f>
        <v>39.28</v>
      </c>
      <c r="DV158" s="3" t="s">
        <v>36</v>
      </c>
      <c r="DY158" s="3" t="e">
        <f>VLOOKUP($A158,HYDR!$C:$E,3,0)</f>
        <v>#N/A</v>
      </c>
      <c r="DZ158" s="3" t="s">
        <v>37</v>
      </c>
      <c r="EC158" s="3" t="e">
        <f>VLOOKUP($A158,RUAL!$C:$E,3,0)</f>
        <v>#N/A</v>
      </c>
      <c r="ED158" s="3" t="s">
        <v>38</v>
      </c>
      <c r="EG158" s="3" t="e">
        <f>VLOOKUP($A158,SVAV!$C:$E,3,0)</f>
        <v>#N/A</v>
      </c>
      <c r="EH158" s="3" t="s">
        <v>39</v>
      </c>
      <c r="EK158" s="3">
        <f>VLOOKUP($A158,SBER!$C:$E,3,0)</f>
        <v>13846</v>
      </c>
      <c r="EL158" s="3" t="s">
        <v>40</v>
      </c>
      <c r="EO158" s="3">
        <f>VLOOKUP($A158,SBERP!$C:$E,3,0)</f>
        <v>139.44</v>
      </c>
      <c r="EP158" s="3" t="s">
        <v>41</v>
      </c>
      <c r="ES158" s="3" t="e">
        <f>VLOOKUP($A158,CHMF!$C:$E,3,0)</f>
        <v>#N/A</v>
      </c>
      <c r="ET158" s="3" t="s">
        <v>42</v>
      </c>
      <c r="EW158" s="3" t="e">
        <f>VLOOKUP($A158,AFKS!$C:$E,3,0)</f>
        <v>#N/A</v>
      </c>
      <c r="EX158" s="3" t="s">
        <v>43</v>
      </c>
      <c r="FA158" s="3">
        <f>VLOOKUP($A158,SNGS!$C:$E,3,0)</f>
        <v>20.975000000000001</v>
      </c>
      <c r="FB158" s="3" t="s">
        <v>44</v>
      </c>
      <c r="FE158" s="3">
        <f>VLOOKUP($A158,SNGSP!$C:$E,3,0)</f>
        <v>15.3</v>
      </c>
      <c r="FF158" s="3" t="s">
        <v>45</v>
      </c>
      <c r="FI158" s="3" t="e">
        <f>VLOOKUP($A158,TRMK!$C:$E,3,0)</f>
        <v>#N/A</v>
      </c>
      <c r="FJ158" s="3" t="s">
        <v>46</v>
      </c>
      <c r="FM158" s="3">
        <f>VLOOKUP($A158,TATN!$C:$E,3,0)</f>
        <v>39.299999999999997</v>
      </c>
      <c r="FN158" s="3" t="s">
        <v>47</v>
      </c>
      <c r="FQ158" s="3">
        <f>VLOOKUP($A158,TATNP!$C:$E,3,0)</f>
        <v>20.93</v>
      </c>
      <c r="FR158" s="3" t="s">
        <v>48</v>
      </c>
      <c r="FU158" s="3">
        <f>VLOOKUP($A158,TRNFP!$C:$E,3,0)</f>
        <v>24955</v>
      </c>
      <c r="FV158" s="3" t="s">
        <v>49</v>
      </c>
      <c r="FY158" s="3" t="e">
        <f>VLOOKUP($A158,URKA!$C:$E,3,0)</f>
        <v>#N/A</v>
      </c>
      <c r="FZ158" s="3" t="s">
        <v>50</v>
      </c>
      <c r="GC158" s="3" t="e">
        <f>VLOOKUP($A158,FEES!$C:$E,3,0)</f>
        <v>#N/A</v>
      </c>
      <c r="GD158" s="3" t="s">
        <v>51</v>
      </c>
      <c r="GG158" s="3" t="e">
        <f>VLOOKUP($A158,PHOR!$C:$E,3,0)</f>
        <v>#N/A</v>
      </c>
      <c r="GH158" s="3" t="s">
        <v>52</v>
      </c>
      <c r="GK158" s="3" t="e">
        <f>VLOOKUP($A158,GCHE!$C:$E,3,0)</f>
        <v>#N/A</v>
      </c>
      <c r="GL158" s="3" t="s">
        <v>53</v>
      </c>
      <c r="GO158" s="3" t="e">
        <f>VLOOKUP($A158,EONR!$C:$E,3,0)</f>
        <v>#N/A</v>
      </c>
    </row>
    <row r="159" spans="1:197" x14ac:dyDescent="0.45">
      <c r="A159" s="86">
        <v>38369</v>
      </c>
      <c r="B159" s="3" t="s">
        <v>5</v>
      </c>
      <c r="E159" s="3" t="e">
        <f>VLOOKUP($A159,POLY!$C:$E,3,0)</f>
        <v>#N/A</v>
      </c>
      <c r="F159" s="3" t="s">
        <v>6</v>
      </c>
      <c r="I159" s="3" t="e">
        <f>VLOOKUP($A159,YNDX!$C:$E,3,0)</f>
        <v>#N/A</v>
      </c>
      <c r="J159" s="3" t="s">
        <v>7</v>
      </c>
      <c r="M159" s="3" t="e">
        <f>VLOOKUP($A159,ALRS!$C:$E,3,0)</f>
        <v>#N/A</v>
      </c>
      <c r="N159" s="3" t="s">
        <v>8</v>
      </c>
      <c r="Q159" s="3" t="e">
        <f>VLOOKUP($A159,AKRN!$C:$E,3,0)</f>
        <v>#N/A</v>
      </c>
      <c r="R159" s="3" t="s">
        <v>9</v>
      </c>
      <c r="U159" s="3">
        <f>VLOOKUP($A159,AFLT!$C:$E,3,0)</f>
        <v>33.549999999999997</v>
      </c>
      <c r="V159" s="3" t="s">
        <v>10</v>
      </c>
      <c r="Y159" s="3" t="e">
        <f>VLOOKUP($A159,BSPB!$C:$E,3,0)</f>
        <v>#N/A</v>
      </c>
      <c r="Z159" s="3" t="s">
        <v>11</v>
      </c>
      <c r="AC159" s="3" t="e">
        <f>VLOOKUP($A159,BANE!$C:$E,3,0)</f>
        <v>#N/A</v>
      </c>
      <c r="AD159" s="3" t="s">
        <v>12</v>
      </c>
      <c r="AG159" s="3" t="e">
        <f>VLOOKUP($A159,BANEP!$C:$E,3,0)</f>
        <v>#N/A</v>
      </c>
      <c r="AH159" s="3" t="s">
        <v>13</v>
      </c>
      <c r="AK159" s="3" t="e">
        <f>VLOOKUP($A159,VTBR!$C:$E,3,0)</f>
        <v>#N/A</v>
      </c>
      <c r="AL159" s="3" t="s">
        <v>14</v>
      </c>
      <c r="AO159" s="3" t="e">
        <f>VLOOKUP($A159,VSMO!$C:$E,3,0)</f>
        <v>#N/A</v>
      </c>
      <c r="AP159" s="3" t="s">
        <v>15</v>
      </c>
      <c r="AS159" s="3" t="e">
        <f>VLOOKUP($A159,GAZP!$C:$E,3,0)</f>
        <v>#N/A</v>
      </c>
      <c r="AT159" s="3" t="s">
        <v>16</v>
      </c>
      <c r="AW159" s="3">
        <f>VLOOKUP($A159,GMKN!$C:$E,3,0)</f>
        <v>1481.5</v>
      </c>
      <c r="AX159" s="3" t="s">
        <v>17</v>
      </c>
      <c r="BA159" s="3" t="e">
        <f>VLOOKUP($A159,DIXY!$C:$E,3,0)</f>
        <v>#N/A</v>
      </c>
      <c r="BB159" s="3" t="s">
        <v>18</v>
      </c>
      <c r="BE159" s="3" t="e">
        <f>VLOOKUP($A159,IRAO!$C:$E,3,0)</f>
        <v>#N/A</v>
      </c>
      <c r="BF159" s="3" t="s">
        <v>19</v>
      </c>
      <c r="BI159" s="3" t="e">
        <f>VLOOKUP($A159,KMAZ!$C:$E,3,0)</f>
        <v>#N/A</v>
      </c>
      <c r="BJ159" s="3" t="s">
        <v>20</v>
      </c>
      <c r="BM159" s="3" t="e">
        <f>VLOOKUP($A159,LSRG!$C:$E,3,0)</f>
        <v>#N/A</v>
      </c>
      <c r="BN159" s="3" t="s">
        <v>21</v>
      </c>
      <c r="BQ159" s="3">
        <f>VLOOKUP($A159,LKOH!$C:$E,3,0)</f>
        <v>810.94</v>
      </c>
      <c r="BR159" s="3" t="s">
        <v>22</v>
      </c>
      <c r="BU159" s="3" t="e">
        <f>VLOOKUP($A159,MVID!$C:$E,3,0)</f>
        <v>#N/A</v>
      </c>
      <c r="BV159" s="3" t="s">
        <v>23</v>
      </c>
      <c r="BY159" s="3" t="e">
        <f>VLOOKUP($A159,MAGN!$C:$E,3,0)</f>
        <v>#N/A</v>
      </c>
      <c r="BZ159" s="3" t="s">
        <v>24</v>
      </c>
      <c r="CC159" s="3">
        <f>VLOOKUP($A159,MTSS!$C:$E,3,0)</f>
        <v>183.94</v>
      </c>
      <c r="CD159" s="3" t="s">
        <v>25</v>
      </c>
      <c r="CG159" s="3" t="e">
        <f>VLOOKUP($A159,MGNT!$C:$E,3,0)</f>
        <v>#N/A</v>
      </c>
      <c r="CH159" s="3" t="s">
        <v>26</v>
      </c>
      <c r="CK159" s="3" t="e">
        <f>VLOOKUP($A159,MFON!$C:$E,3,0)</f>
        <v>#N/A</v>
      </c>
      <c r="CL159" s="3" t="s">
        <v>27</v>
      </c>
      <c r="CO159" s="3" t="e">
        <f>VLOOKUP($A159,MOEX!$C:$E,3,0)</f>
        <v>#N/A</v>
      </c>
      <c r="CP159" s="3" t="s">
        <v>28</v>
      </c>
      <c r="CS159" s="3" t="e">
        <f>VLOOKUP($A159,MSTT!$C:$E,3,0)</f>
        <v>#N/A</v>
      </c>
      <c r="CT159" s="3" t="s">
        <v>29</v>
      </c>
      <c r="CW159" s="3" t="e">
        <f>VLOOKUP($A159,NLMK!$C:$E,3,0)</f>
        <v>#N/A</v>
      </c>
      <c r="CX159" s="3" t="s">
        <v>30</v>
      </c>
      <c r="DA159" s="3" t="e">
        <f>VLOOKUP($A159,NMTP!$C:$E,3,0)</f>
        <v>#N/A</v>
      </c>
      <c r="DB159" s="3" t="s">
        <v>31</v>
      </c>
      <c r="DE159" s="3" t="e">
        <f>VLOOKUP($A159,NVTK!$C:$E,3,0)</f>
        <v>#N/A</v>
      </c>
      <c r="DF159" s="3" t="s">
        <v>32</v>
      </c>
      <c r="DI159" s="3" t="e">
        <f>VLOOKUP($A159,PIKK!$C:$E,3,0)</f>
        <v>#N/A</v>
      </c>
      <c r="DJ159" s="3" t="s">
        <v>33</v>
      </c>
      <c r="DM159" s="3" t="e">
        <f>VLOOKUP($A159,ROSN!$C:$E,3,0)</f>
        <v>#N/A</v>
      </c>
      <c r="DN159" s="3" t="s">
        <v>34</v>
      </c>
      <c r="DQ159" s="3">
        <f>VLOOKUP($A159,RTKM!$C:$E,3,0)</f>
        <v>48.53</v>
      </c>
      <c r="DR159" s="3" t="s">
        <v>35</v>
      </c>
      <c r="DU159" s="3">
        <f>VLOOKUP($A159,RTKMP!$C:$E,3,0)</f>
        <v>38.049999999999997</v>
      </c>
      <c r="DV159" s="3" t="s">
        <v>36</v>
      </c>
      <c r="DY159" s="3" t="e">
        <f>VLOOKUP($A159,HYDR!$C:$E,3,0)</f>
        <v>#N/A</v>
      </c>
      <c r="DZ159" s="3" t="s">
        <v>37</v>
      </c>
      <c r="EC159" s="3" t="e">
        <f>VLOOKUP($A159,RUAL!$C:$E,3,0)</f>
        <v>#N/A</v>
      </c>
      <c r="ED159" s="3" t="s">
        <v>38</v>
      </c>
      <c r="EG159" s="3" t="e">
        <f>VLOOKUP($A159,SVAV!$C:$E,3,0)</f>
        <v>#N/A</v>
      </c>
      <c r="EH159" s="3" t="s">
        <v>39</v>
      </c>
      <c r="EK159" s="3">
        <f>VLOOKUP($A159,SBER!$C:$E,3,0)</f>
        <v>13500.01</v>
      </c>
      <c r="EL159" s="3" t="s">
        <v>40</v>
      </c>
      <c r="EO159" s="3">
        <f>VLOOKUP($A159,SBERP!$C:$E,3,0)</f>
        <v>135.99</v>
      </c>
      <c r="EP159" s="3" t="s">
        <v>41</v>
      </c>
      <c r="ES159" s="3" t="e">
        <f>VLOOKUP($A159,CHMF!$C:$E,3,0)</f>
        <v>#N/A</v>
      </c>
      <c r="ET159" s="3" t="s">
        <v>42</v>
      </c>
      <c r="EW159" s="3" t="e">
        <f>VLOOKUP($A159,AFKS!$C:$E,3,0)</f>
        <v>#N/A</v>
      </c>
      <c r="EX159" s="3" t="s">
        <v>43</v>
      </c>
      <c r="FA159" s="3">
        <f>VLOOKUP($A159,SNGS!$C:$E,3,0)</f>
        <v>19.8</v>
      </c>
      <c r="FB159" s="3" t="s">
        <v>44</v>
      </c>
      <c r="FE159" s="3">
        <f>VLOOKUP($A159,SNGSP!$C:$E,3,0)</f>
        <v>14.802</v>
      </c>
      <c r="FF159" s="3" t="s">
        <v>45</v>
      </c>
      <c r="FI159" s="3" t="e">
        <f>VLOOKUP($A159,TRMK!$C:$E,3,0)</f>
        <v>#N/A</v>
      </c>
      <c r="FJ159" s="3" t="s">
        <v>46</v>
      </c>
      <c r="FM159" s="3">
        <f>VLOOKUP($A159,TATN!$C:$E,3,0)</f>
        <v>41.348999999999997</v>
      </c>
      <c r="FN159" s="3" t="s">
        <v>47</v>
      </c>
      <c r="FQ159" s="3">
        <f>VLOOKUP($A159,TATNP!$C:$E,3,0)</f>
        <v>21.95</v>
      </c>
      <c r="FR159" s="3" t="s">
        <v>48</v>
      </c>
      <c r="FU159" s="3">
        <f>VLOOKUP($A159,TRNFP!$C:$E,3,0)</f>
        <v>25110</v>
      </c>
      <c r="FV159" s="3" t="s">
        <v>49</v>
      </c>
      <c r="FY159" s="3" t="e">
        <f>VLOOKUP($A159,URKA!$C:$E,3,0)</f>
        <v>#N/A</v>
      </c>
      <c r="FZ159" s="3" t="s">
        <v>50</v>
      </c>
      <c r="GC159" s="3" t="e">
        <f>VLOOKUP($A159,FEES!$C:$E,3,0)</f>
        <v>#N/A</v>
      </c>
      <c r="GD159" s="3" t="s">
        <v>51</v>
      </c>
      <c r="GG159" s="3" t="e">
        <f>VLOOKUP($A159,PHOR!$C:$E,3,0)</f>
        <v>#N/A</v>
      </c>
      <c r="GH159" s="3" t="s">
        <v>52</v>
      </c>
      <c r="GK159" s="3" t="e">
        <f>VLOOKUP($A159,GCHE!$C:$E,3,0)</f>
        <v>#N/A</v>
      </c>
      <c r="GL159" s="3" t="s">
        <v>53</v>
      </c>
      <c r="GO159" s="3" t="e">
        <f>VLOOKUP($A159,EONR!$C:$E,3,0)</f>
        <v>#N/A</v>
      </c>
    </row>
    <row r="160" spans="1:197" x14ac:dyDescent="0.45">
      <c r="A160" s="86">
        <v>38376</v>
      </c>
      <c r="B160" s="3" t="s">
        <v>5</v>
      </c>
      <c r="E160" s="3" t="e">
        <f>VLOOKUP($A160,POLY!$C:$E,3,0)</f>
        <v>#N/A</v>
      </c>
      <c r="F160" s="3" t="s">
        <v>6</v>
      </c>
      <c r="I160" s="3" t="e">
        <f>VLOOKUP($A160,YNDX!$C:$E,3,0)</f>
        <v>#N/A</v>
      </c>
      <c r="J160" s="3" t="s">
        <v>7</v>
      </c>
      <c r="M160" s="3" t="e">
        <f>VLOOKUP($A160,ALRS!$C:$E,3,0)</f>
        <v>#N/A</v>
      </c>
      <c r="N160" s="3" t="s">
        <v>8</v>
      </c>
      <c r="Q160" s="3" t="e">
        <f>VLOOKUP($A160,AKRN!$C:$E,3,0)</f>
        <v>#N/A</v>
      </c>
      <c r="R160" s="3" t="s">
        <v>9</v>
      </c>
      <c r="U160" s="3">
        <f>VLOOKUP($A160,AFLT!$C:$E,3,0)</f>
        <v>34.79</v>
      </c>
      <c r="V160" s="3" t="s">
        <v>10</v>
      </c>
      <c r="Y160" s="3" t="e">
        <f>VLOOKUP($A160,BSPB!$C:$E,3,0)</f>
        <v>#N/A</v>
      </c>
      <c r="Z160" s="3" t="s">
        <v>11</v>
      </c>
      <c r="AC160" s="3" t="e">
        <f>VLOOKUP($A160,BANE!$C:$E,3,0)</f>
        <v>#N/A</v>
      </c>
      <c r="AD160" s="3" t="s">
        <v>12</v>
      </c>
      <c r="AG160" s="3" t="e">
        <f>VLOOKUP($A160,BANEP!$C:$E,3,0)</f>
        <v>#N/A</v>
      </c>
      <c r="AH160" s="3" t="s">
        <v>13</v>
      </c>
      <c r="AK160" s="3" t="e">
        <f>VLOOKUP($A160,VTBR!$C:$E,3,0)</f>
        <v>#N/A</v>
      </c>
      <c r="AL160" s="3" t="s">
        <v>14</v>
      </c>
      <c r="AO160" s="3" t="e">
        <f>VLOOKUP($A160,VSMO!$C:$E,3,0)</f>
        <v>#N/A</v>
      </c>
      <c r="AP160" s="3" t="s">
        <v>15</v>
      </c>
      <c r="AS160" s="3" t="e">
        <f>VLOOKUP($A160,GAZP!$C:$E,3,0)</f>
        <v>#N/A</v>
      </c>
      <c r="AT160" s="3" t="s">
        <v>16</v>
      </c>
      <c r="AW160" s="3">
        <f>VLOOKUP($A160,GMKN!$C:$E,3,0)</f>
        <v>1625</v>
      </c>
      <c r="AX160" s="3" t="s">
        <v>17</v>
      </c>
      <c r="BA160" s="3" t="e">
        <f>VLOOKUP($A160,DIXY!$C:$E,3,0)</f>
        <v>#N/A</v>
      </c>
      <c r="BB160" s="3" t="s">
        <v>18</v>
      </c>
      <c r="BE160" s="3" t="e">
        <f>VLOOKUP($A160,IRAO!$C:$E,3,0)</f>
        <v>#N/A</v>
      </c>
      <c r="BF160" s="3" t="s">
        <v>19</v>
      </c>
      <c r="BI160" s="3" t="e">
        <f>VLOOKUP($A160,KMAZ!$C:$E,3,0)</f>
        <v>#N/A</v>
      </c>
      <c r="BJ160" s="3" t="s">
        <v>20</v>
      </c>
      <c r="BM160" s="3" t="e">
        <f>VLOOKUP($A160,LSRG!$C:$E,3,0)</f>
        <v>#N/A</v>
      </c>
      <c r="BN160" s="3" t="s">
        <v>21</v>
      </c>
      <c r="BQ160" s="3">
        <f>VLOOKUP($A160,LKOH!$C:$E,3,0)</f>
        <v>850</v>
      </c>
      <c r="BR160" s="3" t="s">
        <v>22</v>
      </c>
      <c r="BU160" s="3" t="e">
        <f>VLOOKUP($A160,MVID!$C:$E,3,0)</f>
        <v>#N/A</v>
      </c>
      <c r="BV160" s="3" t="s">
        <v>23</v>
      </c>
      <c r="BY160" s="3" t="e">
        <f>VLOOKUP($A160,MAGN!$C:$E,3,0)</f>
        <v>#N/A</v>
      </c>
      <c r="BZ160" s="3" t="s">
        <v>24</v>
      </c>
      <c r="CC160" s="3">
        <f>VLOOKUP($A160,MTSS!$C:$E,3,0)</f>
        <v>198</v>
      </c>
      <c r="CD160" s="3" t="s">
        <v>25</v>
      </c>
      <c r="CG160" s="3" t="e">
        <f>VLOOKUP($A160,MGNT!$C:$E,3,0)</f>
        <v>#N/A</v>
      </c>
      <c r="CH160" s="3" t="s">
        <v>26</v>
      </c>
      <c r="CK160" s="3" t="e">
        <f>VLOOKUP($A160,MFON!$C:$E,3,0)</f>
        <v>#N/A</v>
      </c>
      <c r="CL160" s="3" t="s">
        <v>27</v>
      </c>
      <c r="CO160" s="3" t="e">
        <f>VLOOKUP($A160,MOEX!$C:$E,3,0)</f>
        <v>#N/A</v>
      </c>
      <c r="CP160" s="3" t="s">
        <v>28</v>
      </c>
      <c r="CS160" s="3" t="e">
        <f>VLOOKUP($A160,MSTT!$C:$E,3,0)</f>
        <v>#N/A</v>
      </c>
      <c r="CT160" s="3" t="s">
        <v>29</v>
      </c>
      <c r="CW160" s="3" t="e">
        <f>VLOOKUP($A160,NLMK!$C:$E,3,0)</f>
        <v>#N/A</v>
      </c>
      <c r="CX160" s="3" t="s">
        <v>30</v>
      </c>
      <c r="DA160" s="3" t="e">
        <f>VLOOKUP($A160,NMTP!$C:$E,3,0)</f>
        <v>#N/A</v>
      </c>
      <c r="DB160" s="3" t="s">
        <v>31</v>
      </c>
      <c r="DE160" s="3" t="e">
        <f>VLOOKUP($A160,NVTK!$C:$E,3,0)</f>
        <v>#N/A</v>
      </c>
      <c r="DF160" s="3" t="s">
        <v>32</v>
      </c>
      <c r="DI160" s="3" t="e">
        <f>VLOOKUP($A160,PIKK!$C:$E,3,0)</f>
        <v>#N/A</v>
      </c>
      <c r="DJ160" s="3" t="s">
        <v>33</v>
      </c>
      <c r="DM160" s="3" t="e">
        <f>VLOOKUP($A160,ROSN!$C:$E,3,0)</f>
        <v>#N/A</v>
      </c>
      <c r="DN160" s="3" t="s">
        <v>34</v>
      </c>
      <c r="DQ160" s="3">
        <f>VLOOKUP($A160,RTKM!$C:$E,3,0)</f>
        <v>51.04</v>
      </c>
      <c r="DR160" s="3" t="s">
        <v>35</v>
      </c>
      <c r="DU160" s="3">
        <f>VLOOKUP($A160,RTKMP!$C:$E,3,0)</f>
        <v>39.729999999999997</v>
      </c>
      <c r="DV160" s="3" t="s">
        <v>36</v>
      </c>
      <c r="DY160" s="3" t="e">
        <f>VLOOKUP($A160,HYDR!$C:$E,3,0)</f>
        <v>#N/A</v>
      </c>
      <c r="DZ160" s="3" t="s">
        <v>37</v>
      </c>
      <c r="EC160" s="3" t="e">
        <f>VLOOKUP($A160,RUAL!$C:$E,3,0)</f>
        <v>#N/A</v>
      </c>
      <c r="ED160" s="3" t="s">
        <v>38</v>
      </c>
      <c r="EG160" s="3" t="e">
        <f>VLOOKUP($A160,SVAV!$C:$E,3,0)</f>
        <v>#N/A</v>
      </c>
      <c r="EH160" s="3" t="s">
        <v>39</v>
      </c>
      <c r="EK160" s="3">
        <f>VLOOKUP($A160,SBER!$C:$E,3,0)</f>
        <v>14300</v>
      </c>
      <c r="EL160" s="3" t="s">
        <v>40</v>
      </c>
      <c r="EO160" s="3">
        <f>VLOOKUP($A160,SBERP!$C:$E,3,0)</f>
        <v>145.96</v>
      </c>
      <c r="EP160" s="3" t="s">
        <v>41</v>
      </c>
      <c r="ES160" s="3" t="e">
        <f>VLOOKUP($A160,CHMF!$C:$E,3,0)</f>
        <v>#N/A</v>
      </c>
      <c r="ET160" s="3" t="s">
        <v>42</v>
      </c>
      <c r="EW160" s="3" t="e">
        <f>VLOOKUP($A160,AFKS!$C:$E,3,0)</f>
        <v>#N/A</v>
      </c>
      <c r="EX160" s="3" t="s">
        <v>43</v>
      </c>
      <c r="FA160" s="3">
        <f>VLOOKUP($A160,SNGS!$C:$E,3,0)</f>
        <v>21.11</v>
      </c>
      <c r="FB160" s="3" t="s">
        <v>44</v>
      </c>
      <c r="FE160" s="3">
        <f>VLOOKUP($A160,SNGSP!$C:$E,3,0)</f>
        <v>15.33</v>
      </c>
      <c r="FF160" s="3" t="s">
        <v>45</v>
      </c>
      <c r="FI160" s="3" t="e">
        <f>VLOOKUP($A160,TRMK!$C:$E,3,0)</f>
        <v>#N/A</v>
      </c>
      <c r="FJ160" s="3" t="s">
        <v>46</v>
      </c>
      <c r="FM160" s="3">
        <f>VLOOKUP($A160,TATN!$C:$E,3,0)</f>
        <v>44.750999999999998</v>
      </c>
      <c r="FN160" s="3" t="s">
        <v>47</v>
      </c>
      <c r="FQ160" s="3">
        <f>VLOOKUP($A160,TATNP!$C:$E,3,0)</f>
        <v>23.7</v>
      </c>
      <c r="FR160" s="3" t="s">
        <v>48</v>
      </c>
      <c r="FU160" s="3">
        <f>VLOOKUP($A160,TRNFP!$C:$E,3,0)</f>
        <v>25900</v>
      </c>
      <c r="FV160" s="3" t="s">
        <v>49</v>
      </c>
      <c r="FY160" s="3" t="e">
        <f>VLOOKUP($A160,URKA!$C:$E,3,0)</f>
        <v>#N/A</v>
      </c>
      <c r="FZ160" s="3" t="s">
        <v>50</v>
      </c>
      <c r="GC160" s="3" t="e">
        <f>VLOOKUP($A160,FEES!$C:$E,3,0)</f>
        <v>#N/A</v>
      </c>
      <c r="GD160" s="3" t="s">
        <v>51</v>
      </c>
      <c r="GG160" s="3" t="e">
        <f>VLOOKUP($A160,PHOR!$C:$E,3,0)</f>
        <v>#N/A</v>
      </c>
      <c r="GH160" s="3" t="s">
        <v>52</v>
      </c>
      <c r="GK160" s="3" t="e">
        <f>VLOOKUP($A160,GCHE!$C:$E,3,0)</f>
        <v>#N/A</v>
      </c>
      <c r="GL160" s="3" t="s">
        <v>53</v>
      </c>
      <c r="GO160" s="3" t="e">
        <f>VLOOKUP($A160,EONR!$C:$E,3,0)</f>
        <v>#N/A</v>
      </c>
    </row>
    <row r="161" spans="1:197" x14ac:dyDescent="0.45">
      <c r="A161" s="86">
        <v>38383</v>
      </c>
      <c r="B161" s="3" t="s">
        <v>5</v>
      </c>
      <c r="E161" s="3" t="e">
        <f>VLOOKUP($A161,POLY!$C:$E,3,0)</f>
        <v>#N/A</v>
      </c>
      <c r="F161" s="3" t="s">
        <v>6</v>
      </c>
      <c r="I161" s="3" t="e">
        <f>VLOOKUP($A161,YNDX!$C:$E,3,0)</f>
        <v>#N/A</v>
      </c>
      <c r="J161" s="3" t="s">
        <v>7</v>
      </c>
      <c r="M161" s="3" t="e">
        <f>VLOOKUP($A161,ALRS!$C:$E,3,0)</f>
        <v>#N/A</v>
      </c>
      <c r="N161" s="3" t="s">
        <v>8</v>
      </c>
      <c r="Q161" s="3" t="e">
        <f>VLOOKUP($A161,AKRN!$C:$E,3,0)</f>
        <v>#N/A</v>
      </c>
      <c r="R161" s="3" t="s">
        <v>9</v>
      </c>
      <c r="U161" s="3">
        <f>VLOOKUP($A161,AFLT!$C:$E,3,0)</f>
        <v>45.3</v>
      </c>
      <c r="V161" s="3" t="s">
        <v>10</v>
      </c>
      <c r="Y161" s="3" t="e">
        <f>VLOOKUP($A161,BSPB!$C:$E,3,0)</f>
        <v>#N/A</v>
      </c>
      <c r="Z161" s="3" t="s">
        <v>11</v>
      </c>
      <c r="AC161" s="3" t="e">
        <f>VLOOKUP($A161,BANE!$C:$E,3,0)</f>
        <v>#N/A</v>
      </c>
      <c r="AD161" s="3" t="s">
        <v>12</v>
      </c>
      <c r="AG161" s="3" t="e">
        <f>VLOOKUP($A161,BANEP!$C:$E,3,0)</f>
        <v>#N/A</v>
      </c>
      <c r="AH161" s="3" t="s">
        <v>13</v>
      </c>
      <c r="AK161" s="3" t="e">
        <f>VLOOKUP($A161,VTBR!$C:$E,3,0)</f>
        <v>#N/A</v>
      </c>
      <c r="AL161" s="3" t="s">
        <v>14</v>
      </c>
      <c r="AO161" s="3" t="e">
        <f>VLOOKUP($A161,VSMO!$C:$E,3,0)</f>
        <v>#N/A</v>
      </c>
      <c r="AP161" s="3" t="s">
        <v>15</v>
      </c>
      <c r="AS161" s="3" t="e">
        <f>VLOOKUP($A161,GAZP!$C:$E,3,0)</f>
        <v>#N/A</v>
      </c>
      <c r="AT161" s="3" t="s">
        <v>16</v>
      </c>
      <c r="AW161" s="3">
        <f>VLOOKUP($A161,GMKN!$C:$E,3,0)</f>
        <v>1636.63</v>
      </c>
      <c r="AX161" s="3" t="s">
        <v>17</v>
      </c>
      <c r="BA161" s="3" t="e">
        <f>VLOOKUP($A161,DIXY!$C:$E,3,0)</f>
        <v>#N/A</v>
      </c>
      <c r="BB161" s="3" t="s">
        <v>18</v>
      </c>
      <c r="BE161" s="3" t="e">
        <f>VLOOKUP($A161,IRAO!$C:$E,3,0)</f>
        <v>#N/A</v>
      </c>
      <c r="BF161" s="3" t="s">
        <v>19</v>
      </c>
      <c r="BI161" s="3" t="e">
        <f>VLOOKUP($A161,KMAZ!$C:$E,3,0)</f>
        <v>#N/A</v>
      </c>
      <c r="BJ161" s="3" t="s">
        <v>20</v>
      </c>
      <c r="BM161" s="3" t="e">
        <f>VLOOKUP($A161,LSRG!$C:$E,3,0)</f>
        <v>#N/A</v>
      </c>
      <c r="BN161" s="3" t="s">
        <v>21</v>
      </c>
      <c r="BQ161" s="3">
        <f>VLOOKUP($A161,LKOH!$C:$E,3,0)</f>
        <v>884.5</v>
      </c>
      <c r="BR161" s="3" t="s">
        <v>22</v>
      </c>
      <c r="BU161" s="3" t="e">
        <f>VLOOKUP($A161,MVID!$C:$E,3,0)</f>
        <v>#N/A</v>
      </c>
      <c r="BV161" s="3" t="s">
        <v>23</v>
      </c>
      <c r="BY161" s="3" t="e">
        <f>VLOOKUP($A161,MAGN!$C:$E,3,0)</f>
        <v>#N/A</v>
      </c>
      <c r="BZ161" s="3" t="s">
        <v>24</v>
      </c>
      <c r="CC161" s="3">
        <f>VLOOKUP($A161,MTSS!$C:$E,3,0)</f>
        <v>203.15</v>
      </c>
      <c r="CD161" s="3" t="s">
        <v>25</v>
      </c>
      <c r="CG161" s="3" t="e">
        <f>VLOOKUP($A161,MGNT!$C:$E,3,0)</f>
        <v>#N/A</v>
      </c>
      <c r="CH161" s="3" t="s">
        <v>26</v>
      </c>
      <c r="CK161" s="3" t="e">
        <f>VLOOKUP($A161,MFON!$C:$E,3,0)</f>
        <v>#N/A</v>
      </c>
      <c r="CL161" s="3" t="s">
        <v>27</v>
      </c>
      <c r="CO161" s="3" t="e">
        <f>VLOOKUP($A161,MOEX!$C:$E,3,0)</f>
        <v>#N/A</v>
      </c>
      <c r="CP161" s="3" t="s">
        <v>28</v>
      </c>
      <c r="CS161" s="3" t="e">
        <f>VLOOKUP($A161,MSTT!$C:$E,3,0)</f>
        <v>#N/A</v>
      </c>
      <c r="CT161" s="3" t="s">
        <v>29</v>
      </c>
      <c r="CW161" s="3" t="e">
        <f>VLOOKUP($A161,NLMK!$C:$E,3,0)</f>
        <v>#N/A</v>
      </c>
      <c r="CX161" s="3" t="s">
        <v>30</v>
      </c>
      <c r="DA161" s="3" t="e">
        <f>VLOOKUP($A161,NMTP!$C:$E,3,0)</f>
        <v>#N/A</v>
      </c>
      <c r="DB161" s="3" t="s">
        <v>31</v>
      </c>
      <c r="DE161" s="3" t="e">
        <f>VLOOKUP($A161,NVTK!$C:$E,3,0)</f>
        <v>#N/A</v>
      </c>
      <c r="DF161" s="3" t="s">
        <v>32</v>
      </c>
      <c r="DI161" s="3" t="e">
        <f>VLOOKUP($A161,PIKK!$C:$E,3,0)</f>
        <v>#N/A</v>
      </c>
      <c r="DJ161" s="3" t="s">
        <v>33</v>
      </c>
      <c r="DM161" s="3" t="e">
        <f>VLOOKUP($A161,ROSN!$C:$E,3,0)</f>
        <v>#N/A</v>
      </c>
      <c r="DN161" s="3" t="s">
        <v>34</v>
      </c>
      <c r="DQ161" s="3">
        <f>VLOOKUP($A161,RTKM!$C:$E,3,0)</f>
        <v>57.99</v>
      </c>
      <c r="DR161" s="3" t="s">
        <v>35</v>
      </c>
      <c r="DU161" s="3">
        <f>VLOOKUP($A161,RTKMP!$C:$E,3,0)</f>
        <v>43.05</v>
      </c>
      <c r="DV161" s="3" t="s">
        <v>36</v>
      </c>
      <c r="DY161" s="3" t="e">
        <f>VLOOKUP($A161,HYDR!$C:$E,3,0)</f>
        <v>#N/A</v>
      </c>
      <c r="DZ161" s="3" t="s">
        <v>37</v>
      </c>
      <c r="EC161" s="3" t="e">
        <f>VLOOKUP($A161,RUAL!$C:$E,3,0)</f>
        <v>#N/A</v>
      </c>
      <c r="ED161" s="3" t="s">
        <v>38</v>
      </c>
      <c r="EG161" s="3" t="e">
        <f>VLOOKUP($A161,SVAV!$C:$E,3,0)</f>
        <v>#N/A</v>
      </c>
      <c r="EH161" s="3" t="s">
        <v>39</v>
      </c>
      <c r="EK161" s="3">
        <f>VLOOKUP($A161,SBER!$C:$E,3,0)</f>
        <v>14790</v>
      </c>
      <c r="EL161" s="3" t="s">
        <v>40</v>
      </c>
      <c r="EO161" s="3">
        <f>VLOOKUP($A161,SBERP!$C:$E,3,0)</f>
        <v>152.5</v>
      </c>
      <c r="EP161" s="3" t="s">
        <v>41</v>
      </c>
      <c r="ES161" s="3" t="e">
        <f>VLOOKUP($A161,CHMF!$C:$E,3,0)</f>
        <v>#N/A</v>
      </c>
      <c r="ET161" s="3" t="s">
        <v>42</v>
      </c>
      <c r="EW161" s="3" t="e">
        <f>VLOOKUP($A161,AFKS!$C:$E,3,0)</f>
        <v>#N/A</v>
      </c>
      <c r="EX161" s="3" t="s">
        <v>43</v>
      </c>
      <c r="FA161" s="3">
        <f>VLOOKUP($A161,SNGS!$C:$E,3,0)</f>
        <v>21.5</v>
      </c>
      <c r="FB161" s="3" t="s">
        <v>44</v>
      </c>
      <c r="FE161" s="3">
        <f>VLOOKUP($A161,SNGSP!$C:$E,3,0)</f>
        <v>16.274999999999999</v>
      </c>
      <c r="FF161" s="3" t="s">
        <v>45</v>
      </c>
      <c r="FI161" s="3" t="e">
        <f>VLOOKUP($A161,TRMK!$C:$E,3,0)</f>
        <v>#N/A</v>
      </c>
      <c r="FJ161" s="3" t="s">
        <v>46</v>
      </c>
      <c r="FM161" s="3">
        <f>VLOOKUP($A161,TATN!$C:$E,3,0)</f>
        <v>46.003</v>
      </c>
      <c r="FN161" s="3" t="s">
        <v>47</v>
      </c>
      <c r="FQ161" s="3">
        <f>VLOOKUP($A161,TATNP!$C:$E,3,0)</f>
        <v>24.399000000000001</v>
      </c>
      <c r="FR161" s="3" t="s">
        <v>48</v>
      </c>
      <c r="FU161" s="3">
        <f>VLOOKUP($A161,TRNFP!$C:$E,3,0)</f>
        <v>26996.99</v>
      </c>
      <c r="FV161" s="3" t="s">
        <v>49</v>
      </c>
      <c r="FY161" s="3" t="e">
        <f>VLOOKUP($A161,URKA!$C:$E,3,0)</f>
        <v>#N/A</v>
      </c>
      <c r="FZ161" s="3" t="s">
        <v>50</v>
      </c>
      <c r="GC161" s="3" t="e">
        <f>VLOOKUP($A161,FEES!$C:$E,3,0)</f>
        <v>#N/A</v>
      </c>
      <c r="GD161" s="3" t="s">
        <v>51</v>
      </c>
      <c r="GG161" s="3" t="e">
        <f>VLOOKUP($A161,PHOR!$C:$E,3,0)</f>
        <v>#N/A</v>
      </c>
      <c r="GH161" s="3" t="s">
        <v>52</v>
      </c>
      <c r="GK161" s="3" t="e">
        <f>VLOOKUP($A161,GCHE!$C:$E,3,0)</f>
        <v>#N/A</v>
      </c>
      <c r="GL161" s="3" t="s">
        <v>53</v>
      </c>
      <c r="GO161" s="3" t="e">
        <f>VLOOKUP($A161,EONR!$C:$E,3,0)</f>
        <v>#N/A</v>
      </c>
    </row>
    <row r="162" spans="1:197" x14ac:dyDescent="0.45">
      <c r="A162" s="86">
        <v>38390</v>
      </c>
      <c r="B162" s="3" t="s">
        <v>5</v>
      </c>
      <c r="E162" s="3" t="e">
        <f>VLOOKUP($A162,POLY!$C:$E,3,0)</f>
        <v>#N/A</v>
      </c>
      <c r="F162" s="3" t="s">
        <v>6</v>
      </c>
      <c r="I162" s="3" t="e">
        <f>VLOOKUP($A162,YNDX!$C:$E,3,0)</f>
        <v>#N/A</v>
      </c>
      <c r="J162" s="3" t="s">
        <v>7</v>
      </c>
      <c r="M162" s="3" t="e">
        <f>VLOOKUP($A162,ALRS!$C:$E,3,0)</f>
        <v>#N/A</v>
      </c>
      <c r="N162" s="3" t="s">
        <v>8</v>
      </c>
      <c r="Q162" s="3" t="e">
        <f>VLOOKUP($A162,AKRN!$C:$E,3,0)</f>
        <v>#N/A</v>
      </c>
      <c r="R162" s="3" t="s">
        <v>9</v>
      </c>
      <c r="U162" s="3">
        <f>VLOOKUP($A162,AFLT!$C:$E,3,0)</f>
        <v>38.799999999999997</v>
      </c>
      <c r="V162" s="3" t="s">
        <v>10</v>
      </c>
      <c r="Y162" s="3" t="e">
        <f>VLOOKUP($A162,BSPB!$C:$E,3,0)</f>
        <v>#N/A</v>
      </c>
      <c r="Z162" s="3" t="s">
        <v>11</v>
      </c>
      <c r="AC162" s="3" t="e">
        <f>VLOOKUP($A162,BANE!$C:$E,3,0)</f>
        <v>#N/A</v>
      </c>
      <c r="AD162" s="3" t="s">
        <v>12</v>
      </c>
      <c r="AG162" s="3" t="e">
        <f>VLOOKUP($A162,BANEP!$C:$E,3,0)</f>
        <v>#N/A</v>
      </c>
      <c r="AH162" s="3" t="s">
        <v>13</v>
      </c>
      <c r="AK162" s="3" t="e">
        <f>VLOOKUP($A162,VTBR!$C:$E,3,0)</f>
        <v>#N/A</v>
      </c>
      <c r="AL162" s="3" t="s">
        <v>14</v>
      </c>
      <c r="AO162" s="3" t="e">
        <f>VLOOKUP($A162,VSMO!$C:$E,3,0)</f>
        <v>#N/A</v>
      </c>
      <c r="AP162" s="3" t="s">
        <v>15</v>
      </c>
      <c r="AS162" s="3" t="e">
        <f>VLOOKUP($A162,GAZP!$C:$E,3,0)</f>
        <v>#N/A</v>
      </c>
      <c r="AT162" s="3" t="s">
        <v>16</v>
      </c>
      <c r="AW162" s="3">
        <f>VLOOKUP($A162,GMKN!$C:$E,3,0)</f>
        <v>1604</v>
      </c>
      <c r="AX162" s="3" t="s">
        <v>17</v>
      </c>
      <c r="BA162" s="3" t="e">
        <f>VLOOKUP($A162,DIXY!$C:$E,3,0)</f>
        <v>#N/A</v>
      </c>
      <c r="BB162" s="3" t="s">
        <v>18</v>
      </c>
      <c r="BE162" s="3" t="e">
        <f>VLOOKUP($A162,IRAO!$C:$E,3,0)</f>
        <v>#N/A</v>
      </c>
      <c r="BF162" s="3" t="s">
        <v>19</v>
      </c>
      <c r="BI162" s="3">
        <f>VLOOKUP($A162,KMAZ!$C:$E,3,0)</f>
        <v>14.5</v>
      </c>
      <c r="BJ162" s="3" t="s">
        <v>20</v>
      </c>
      <c r="BM162" s="3" t="e">
        <f>VLOOKUP($A162,LSRG!$C:$E,3,0)</f>
        <v>#N/A</v>
      </c>
      <c r="BN162" s="3" t="s">
        <v>21</v>
      </c>
      <c r="BQ162" s="3">
        <f>VLOOKUP($A162,LKOH!$C:$E,3,0)</f>
        <v>875</v>
      </c>
      <c r="BR162" s="3" t="s">
        <v>22</v>
      </c>
      <c r="BU162" s="3" t="e">
        <f>VLOOKUP($A162,MVID!$C:$E,3,0)</f>
        <v>#N/A</v>
      </c>
      <c r="BV162" s="3" t="s">
        <v>23</v>
      </c>
      <c r="BY162" s="3" t="e">
        <f>VLOOKUP($A162,MAGN!$C:$E,3,0)</f>
        <v>#N/A</v>
      </c>
      <c r="BZ162" s="3" t="s">
        <v>24</v>
      </c>
      <c r="CC162" s="3">
        <f>VLOOKUP($A162,MTSS!$C:$E,3,0)</f>
        <v>200.5</v>
      </c>
      <c r="CD162" s="3" t="s">
        <v>25</v>
      </c>
      <c r="CG162" s="3" t="e">
        <f>VLOOKUP($A162,MGNT!$C:$E,3,0)</f>
        <v>#N/A</v>
      </c>
      <c r="CH162" s="3" t="s">
        <v>26</v>
      </c>
      <c r="CK162" s="3" t="e">
        <f>VLOOKUP($A162,MFON!$C:$E,3,0)</f>
        <v>#N/A</v>
      </c>
      <c r="CL162" s="3" t="s">
        <v>27</v>
      </c>
      <c r="CO162" s="3" t="e">
        <f>VLOOKUP($A162,MOEX!$C:$E,3,0)</f>
        <v>#N/A</v>
      </c>
      <c r="CP162" s="3" t="s">
        <v>28</v>
      </c>
      <c r="CS162" s="3" t="e">
        <f>VLOOKUP($A162,MSTT!$C:$E,3,0)</f>
        <v>#N/A</v>
      </c>
      <c r="CT162" s="3" t="s">
        <v>29</v>
      </c>
      <c r="CW162" s="3" t="e">
        <f>VLOOKUP($A162,NLMK!$C:$E,3,0)</f>
        <v>#N/A</v>
      </c>
      <c r="CX162" s="3" t="s">
        <v>30</v>
      </c>
      <c r="DA162" s="3" t="e">
        <f>VLOOKUP($A162,NMTP!$C:$E,3,0)</f>
        <v>#N/A</v>
      </c>
      <c r="DB162" s="3" t="s">
        <v>31</v>
      </c>
      <c r="DE162" s="3" t="e">
        <f>VLOOKUP($A162,NVTK!$C:$E,3,0)</f>
        <v>#N/A</v>
      </c>
      <c r="DF162" s="3" t="s">
        <v>32</v>
      </c>
      <c r="DI162" s="3" t="e">
        <f>VLOOKUP($A162,PIKK!$C:$E,3,0)</f>
        <v>#N/A</v>
      </c>
      <c r="DJ162" s="3" t="s">
        <v>33</v>
      </c>
      <c r="DM162" s="3" t="e">
        <f>VLOOKUP($A162,ROSN!$C:$E,3,0)</f>
        <v>#N/A</v>
      </c>
      <c r="DN162" s="3" t="s">
        <v>34</v>
      </c>
      <c r="DQ162" s="3">
        <f>VLOOKUP($A162,RTKM!$C:$E,3,0)</f>
        <v>56.65</v>
      </c>
      <c r="DR162" s="3" t="s">
        <v>35</v>
      </c>
      <c r="DU162" s="3">
        <f>VLOOKUP($A162,RTKMP!$C:$E,3,0)</f>
        <v>43.03</v>
      </c>
      <c r="DV162" s="3" t="s">
        <v>36</v>
      </c>
      <c r="DY162" s="3" t="e">
        <f>VLOOKUP($A162,HYDR!$C:$E,3,0)</f>
        <v>#N/A</v>
      </c>
      <c r="DZ162" s="3" t="s">
        <v>37</v>
      </c>
      <c r="EC162" s="3" t="e">
        <f>VLOOKUP($A162,RUAL!$C:$E,3,0)</f>
        <v>#N/A</v>
      </c>
      <c r="ED162" s="3" t="s">
        <v>38</v>
      </c>
      <c r="EG162" s="3" t="e">
        <f>VLOOKUP($A162,SVAV!$C:$E,3,0)</f>
        <v>#N/A</v>
      </c>
      <c r="EH162" s="3" t="s">
        <v>39</v>
      </c>
      <c r="EK162" s="3">
        <f>VLOOKUP($A162,SBER!$C:$E,3,0)</f>
        <v>15236.9</v>
      </c>
      <c r="EL162" s="3" t="s">
        <v>40</v>
      </c>
      <c r="EO162" s="3">
        <f>VLOOKUP($A162,SBERP!$C:$E,3,0)</f>
        <v>154</v>
      </c>
      <c r="EP162" s="3" t="s">
        <v>41</v>
      </c>
      <c r="ES162" s="3" t="e">
        <f>VLOOKUP($A162,CHMF!$C:$E,3,0)</f>
        <v>#N/A</v>
      </c>
      <c r="ET162" s="3" t="s">
        <v>42</v>
      </c>
      <c r="EW162" s="3" t="e">
        <f>VLOOKUP($A162,AFKS!$C:$E,3,0)</f>
        <v>#N/A</v>
      </c>
      <c r="EX162" s="3" t="s">
        <v>43</v>
      </c>
      <c r="FA162" s="3">
        <f>VLOOKUP($A162,SNGS!$C:$E,3,0)</f>
        <v>21.05</v>
      </c>
      <c r="FB162" s="3" t="s">
        <v>44</v>
      </c>
      <c r="FE162" s="3">
        <f>VLOOKUP($A162,SNGSP!$C:$E,3,0)</f>
        <v>16.925999999999998</v>
      </c>
      <c r="FF162" s="3" t="s">
        <v>45</v>
      </c>
      <c r="FI162" s="3" t="e">
        <f>VLOOKUP($A162,TRMK!$C:$E,3,0)</f>
        <v>#N/A</v>
      </c>
      <c r="FJ162" s="3" t="s">
        <v>46</v>
      </c>
      <c r="FM162" s="3">
        <f>VLOOKUP($A162,TATN!$C:$E,3,0)</f>
        <v>44.404000000000003</v>
      </c>
      <c r="FN162" s="3" t="s">
        <v>47</v>
      </c>
      <c r="FQ162" s="3">
        <f>VLOOKUP($A162,TATNP!$C:$E,3,0)</f>
        <v>24.199000000000002</v>
      </c>
      <c r="FR162" s="3" t="s">
        <v>48</v>
      </c>
      <c r="FU162" s="3">
        <f>VLOOKUP($A162,TRNFP!$C:$E,3,0)</f>
        <v>25300</v>
      </c>
      <c r="FV162" s="3" t="s">
        <v>49</v>
      </c>
      <c r="FY162" s="3" t="e">
        <f>VLOOKUP($A162,URKA!$C:$E,3,0)</f>
        <v>#N/A</v>
      </c>
      <c r="FZ162" s="3" t="s">
        <v>50</v>
      </c>
      <c r="GC162" s="3" t="e">
        <f>VLOOKUP($A162,FEES!$C:$E,3,0)</f>
        <v>#N/A</v>
      </c>
      <c r="GD162" s="3" t="s">
        <v>51</v>
      </c>
      <c r="GG162" s="3" t="e">
        <f>VLOOKUP($A162,PHOR!$C:$E,3,0)</f>
        <v>#N/A</v>
      </c>
      <c r="GH162" s="3" t="s">
        <v>52</v>
      </c>
      <c r="GK162" s="3" t="e">
        <f>VLOOKUP($A162,GCHE!$C:$E,3,0)</f>
        <v>#N/A</v>
      </c>
      <c r="GL162" s="3" t="s">
        <v>53</v>
      </c>
      <c r="GO162" s="3" t="e">
        <f>VLOOKUP($A162,EONR!$C:$E,3,0)</f>
        <v>#N/A</v>
      </c>
    </row>
    <row r="163" spans="1:197" x14ac:dyDescent="0.45">
      <c r="A163" s="86">
        <v>38397</v>
      </c>
      <c r="B163" s="3" t="s">
        <v>5</v>
      </c>
      <c r="E163" s="3" t="e">
        <f>VLOOKUP($A163,POLY!$C:$E,3,0)</f>
        <v>#N/A</v>
      </c>
      <c r="F163" s="3" t="s">
        <v>6</v>
      </c>
      <c r="I163" s="3" t="e">
        <f>VLOOKUP($A163,YNDX!$C:$E,3,0)</f>
        <v>#N/A</v>
      </c>
      <c r="J163" s="3" t="s">
        <v>7</v>
      </c>
      <c r="M163" s="3" t="e">
        <f>VLOOKUP($A163,ALRS!$C:$E,3,0)</f>
        <v>#N/A</v>
      </c>
      <c r="N163" s="3" t="s">
        <v>8</v>
      </c>
      <c r="Q163" s="3" t="e">
        <f>VLOOKUP($A163,AKRN!$C:$E,3,0)</f>
        <v>#N/A</v>
      </c>
      <c r="R163" s="3" t="s">
        <v>9</v>
      </c>
      <c r="U163" s="3">
        <f>VLOOKUP($A163,AFLT!$C:$E,3,0)</f>
        <v>40.450000000000003</v>
      </c>
      <c r="V163" s="3" t="s">
        <v>10</v>
      </c>
      <c r="Y163" s="3" t="e">
        <f>VLOOKUP($A163,BSPB!$C:$E,3,0)</f>
        <v>#N/A</v>
      </c>
      <c r="Z163" s="3" t="s">
        <v>11</v>
      </c>
      <c r="AC163" s="3" t="e">
        <f>VLOOKUP($A163,BANE!$C:$E,3,0)</f>
        <v>#N/A</v>
      </c>
      <c r="AD163" s="3" t="s">
        <v>12</v>
      </c>
      <c r="AG163" s="3" t="e">
        <f>VLOOKUP($A163,BANEP!$C:$E,3,0)</f>
        <v>#N/A</v>
      </c>
      <c r="AH163" s="3" t="s">
        <v>13</v>
      </c>
      <c r="AK163" s="3" t="e">
        <f>VLOOKUP($A163,VTBR!$C:$E,3,0)</f>
        <v>#N/A</v>
      </c>
      <c r="AL163" s="3" t="s">
        <v>14</v>
      </c>
      <c r="AO163" s="3" t="e">
        <f>VLOOKUP($A163,VSMO!$C:$E,3,0)</f>
        <v>#N/A</v>
      </c>
      <c r="AP163" s="3" t="s">
        <v>15</v>
      </c>
      <c r="AS163" s="3" t="e">
        <f>VLOOKUP($A163,GAZP!$C:$E,3,0)</f>
        <v>#N/A</v>
      </c>
      <c r="AT163" s="3" t="s">
        <v>16</v>
      </c>
      <c r="AW163" s="3">
        <f>VLOOKUP($A163,GMKN!$C:$E,3,0)</f>
        <v>1638</v>
      </c>
      <c r="AX163" s="3" t="s">
        <v>17</v>
      </c>
      <c r="BA163" s="3" t="e">
        <f>VLOOKUP($A163,DIXY!$C:$E,3,0)</f>
        <v>#N/A</v>
      </c>
      <c r="BB163" s="3" t="s">
        <v>18</v>
      </c>
      <c r="BE163" s="3" t="e">
        <f>VLOOKUP($A163,IRAO!$C:$E,3,0)</f>
        <v>#N/A</v>
      </c>
      <c r="BF163" s="3" t="s">
        <v>19</v>
      </c>
      <c r="BI163" s="3">
        <f>VLOOKUP($A163,KMAZ!$C:$E,3,0)</f>
        <v>16.98</v>
      </c>
      <c r="BJ163" s="3" t="s">
        <v>20</v>
      </c>
      <c r="BM163" s="3" t="e">
        <f>VLOOKUP($A163,LSRG!$C:$E,3,0)</f>
        <v>#N/A</v>
      </c>
      <c r="BN163" s="3" t="s">
        <v>21</v>
      </c>
      <c r="BQ163" s="3">
        <f>VLOOKUP($A163,LKOH!$C:$E,3,0)</f>
        <v>911</v>
      </c>
      <c r="BR163" s="3" t="s">
        <v>22</v>
      </c>
      <c r="BU163" s="3" t="e">
        <f>VLOOKUP($A163,MVID!$C:$E,3,0)</f>
        <v>#N/A</v>
      </c>
      <c r="BV163" s="3" t="s">
        <v>23</v>
      </c>
      <c r="BY163" s="3" t="e">
        <f>VLOOKUP($A163,MAGN!$C:$E,3,0)</f>
        <v>#N/A</v>
      </c>
      <c r="BZ163" s="3" t="s">
        <v>24</v>
      </c>
      <c r="CC163" s="3">
        <f>VLOOKUP($A163,MTSS!$C:$E,3,0)</f>
        <v>209</v>
      </c>
      <c r="CD163" s="3" t="s">
        <v>25</v>
      </c>
      <c r="CG163" s="3" t="e">
        <f>VLOOKUP($A163,MGNT!$C:$E,3,0)</f>
        <v>#N/A</v>
      </c>
      <c r="CH163" s="3" t="s">
        <v>26</v>
      </c>
      <c r="CK163" s="3" t="e">
        <f>VLOOKUP($A163,MFON!$C:$E,3,0)</f>
        <v>#N/A</v>
      </c>
      <c r="CL163" s="3" t="s">
        <v>27</v>
      </c>
      <c r="CO163" s="3" t="e">
        <f>VLOOKUP($A163,MOEX!$C:$E,3,0)</f>
        <v>#N/A</v>
      </c>
      <c r="CP163" s="3" t="s">
        <v>28</v>
      </c>
      <c r="CS163" s="3" t="e">
        <f>VLOOKUP($A163,MSTT!$C:$E,3,0)</f>
        <v>#N/A</v>
      </c>
      <c r="CT163" s="3" t="s">
        <v>29</v>
      </c>
      <c r="CW163" s="3" t="e">
        <f>VLOOKUP($A163,NLMK!$C:$E,3,0)</f>
        <v>#N/A</v>
      </c>
      <c r="CX163" s="3" t="s">
        <v>30</v>
      </c>
      <c r="DA163" s="3" t="e">
        <f>VLOOKUP($A163,NMTP!$C:$E,3,0)</f>
        <v>#N/A</v>
      </c>
      <c r="DB163" s="3" t="s">
        <v>31</v>
      </c>
      <c r="DE163" s="3" t="e">
        <f>VLOOKUP($A163,NVTK!$C:$E,3,0)</f>
        <v>#N/A</v>
      </c>
      <c r="DF163" s="3" t="s">
        <v>32</v>
      </c>
      <c r="DI163" s="3" t="e">
        <f>VLOOKUP($A163,PIKK!$C:$E,3,0)</f>
        <v>#N/A</v>
      </c>
      <c r="DJ163" s="3" t="s">
        <v>33</v>
      </c>
      <c r="DM163" s="3" t="e">
        <f>VLOOKUP($A163,ROSN!$C:$E,3,0)</f>
        <v>#N/A</v>
      </c>
      <c r="DN163" s="3" t="s">
        <v>34</v>
      </c>
      <c r="DQ163" s="3">
        <f>VLOOKUP($A163,RTKM!$C:$E,3,0)</f>
        <v>58.96</v>
      </c>
      <c r="DR163" s="3" t="s">
        <v>35</v>
      </c>
      <c r="DU163" s="3">
        <f>VLOOKUP($A163,RTKMP!$C:$E,3,0)</f>
        <v>43.88</v>
      </c>
      <c r="DV163" s="3" t="s">
        <v>36</v>
      </c>
      <c r="DY163" s="3" t="e">
        <f>VLOOKUP($A163,HYDR!$C:$E,3,0)</f>
        <v>#N/A</v>
      </c>
      <c r="DZ163" s="3" t="s">
        <v>37</v>
      </c>
      <c r="EC163" s="3" t="e">
        <f>VLOOKUP($A163,RUAL!$C:$E,3,0)</f>
        <v>#N/A</v>
      </c>
      <c r="ED163" s="3" t="s">
        <v>38</v>
      </c>
      <c r="EG163" s="3" t="e">
        <f>VLOOKUP($A163,SVAV!$C:$E,3,0)</f>
        <v>#N/A</v>
      </c>
      <c r="EH163" s="3" t="s">
        <v>39</v>
      </c>
      <c r="EK163" s="3">
        <f>VLOOKUP($A163,SBER!$C:$E,3,0)</f>
        <v>15550</v>
      </c>
      <c r="EL163" s="3" t="s">
        <v>40</v>
      </c>
      <c r="EO163" s="3">
        <f>VLOOKUP($A163,SBERP!$C:$E,3,0)</f>
        <v>162</v>
      </c>
      <c r="EP163" s="3" t="s">
        <v>41</v>
      </c>
      <c r="ES163" s="3" t="e">
        <f>VLOOKUP($A163,CHMF!$C:$E,3,0)</f>
        <v>#N/A</v>
      </c>
      <c r="ET163" s="3" t="s">
        <v>42</v>
      </c>
      <c r="EW163" s="3" t="e">
        <f>VLOOKUP($A163,AFKS!$C:$E,3,0)</f>
        <v>#N/A</v>
      </c>
      <c r="EX163" s="3" t="s">
        <v>43</v>
      </c>
      <c r="FA163" s="3">
        <f>VLOOKUP($A163,SNGS!$C:$E,3,0)</f>
        <v>21.31</v>
      </c>
      <c r="FB163" s="3" t="s">
        <v>44</v>
      </c>
      <c r="FE163" s="3">
        <f>VLOOKUP($A163,SNGSP!$C:$E,3,0)</f>
        <v>16.95</v>
      </c>
      <c r="FF163" s="3" t="s">
        <v>45</v>
      </c>
      <c r="FI163" s="3" t="e">
        <f>VLOOKUP($A163,TRMK!$C:$E,3,0)</f>
        <v>#N/A</v>
      </c>
      <c r="FJ163" s="3" t="s">
        <v>46</v>
      </c>
      <c r="FM163" s="3">
        <f>VLOOKUP($A163,TATN!$C:$E,3,0)</f>
        <v>45.5</v>
      </c>
      <c r="FN163" s="3" t="s">
        <v>47</v>
      </c>
      <c r="FQ163" s="3">
        <f>VLOOKUP($A163,TATNP!$C:$E,3,0)</f>
        <v>24.84</v>
      </c>
      <c r="FR163" s="3" t="s">
        <v>48</v>
      </c>
      <c r="FU163" s="3">
        <f>VLOOKUP($A163,TRNFP!$C:$E,3,0)</f>
        <v>25140</v>
      </c>
      <c r="FV163" s="3" t="s">
        <v>49</v>
      </c>
      <c r="FY163" s="3" t="e">
        <f>VLOOKUP($A163,URKA!$C:$E,3,0)</f>
        <v>#N/A</v>
      </c>
      <c r="FZ163" s="3" t="s">
        <v>50</v>
      </c>
      <c r="GC163" s="3" t="e">
        <f>VLOOKUP($A163,FEES!$C:$E,3,0)</f>
        <v>#N/A</v>
      </c>
      <c r="GD163" s="3" t="s">
        <v>51</v>
      </c>
      <c r="GG163" s="3" t="e">
        <f>VLOOKUP($A163,PHOR!$C:$E,3,0)</f>
        <v>#N/A</v>
      </c>
      <c r="GH163" s="3" t="s">
        <v>52</v>
      </c>
      <c r="GK163" s="3" t="e">
        <f>VLOOKUP($A163,GCHE!$C:$E,3,0)</f>
        <v>#N/A</v>
      </c>
      <c r="GL163" s="3" t="s">
        <v>53</v>
      </c>
      <c r="GO163" s="3" t="e">
        <f>VLOOKUP($A163,EONR!$C:$E,3,0)</f>
        <v>#N/A</v>
      </c>
    </row>
    <row r="164" spans="1:197" x14ac:dyDescent="0.45">
      <c r="A164" s="86">
        <v>38404</v>
      </c>
      <c r="B164" s="3" t="s">
        <v>5</v>
      </c>
      <c r="E164" s="3" t="e">
        <f>VLOOKUP($A164,POLY!$C:$E,3,0)</f>
        <v>#N/A</v>
      </c>
      <c r="F164" s="3" t="s">
        <v>6</v>
      </c>
      <c r="I164" s="3" t="e">
        <f>VLOOKUP($A164,YNDX!$C:$E,3,0)</f>
        <v>#N/A</v>
      </c>
      <c r="J164" s="3" t="s">
        <v>7</v>
      </c>
      <c r="M164" s="3" t="e">
        <f>VLOOKUP($A164,ALRS!$C:$E,3,0)</f>
        <v>#N/A</v>
      </c>
      <c r="N164" s="3" t="s">
        <v>8</v>
      </c>
      <c r="Q164" s="3" t="e">
        <f>VLOOKUP($A164,AKRN!$C:$E,3,0)</f>
        <v>#N/A</v>
      </c>
      <c r="R164" s="3" t="s">
        <v>9</v>
      </c>
      <c r="U164" s="3">
        <f>VLOOKUP($A164,AFLT!$C:$E,3,0)</f>
        <v>40.5</v>
      </c>
      <c r="V164" s="3" t="s">
        <v>10</v>
      </c>
      <c r="Y164" s="3" t="e">
        <f>VLOOKUP($A164,BSPB!$C:$E,3,0)</f>
        <v>#N/A</v>
      </c>
      <c r="Z164" s="3" t="s">
        <v>11</v>
      </c>
      <c r="AC164" s="3" t="e">
        <f>VLOOKUP($A164,BANE!$C:$E,3,0)</f>
        <v>#N/A</v>
      </c>
      <c r="AD164" s="3" t="s">
        <v>12</v>
      </c>
      <c r="AG164" s="3" t="e">
        <f>VLOOKUP($A164,BANEP!$C:$E,3,0)</f>
        <v>#N/A</v>
      </c>
      <c r="AH164" s="3" t="s">
        <v>13</v>
      </c>
      <c r="AK164" s="3" t="e">
        <f>VLOOKUP($A164,VTBR!$C:$E,3,0)</f>
        <v>#N/A</v>
      </c>
      <c r="AL164" s="3" t="s">
        <v>14</v>
      </c>
      <c r="AO164" s="3" t="e">
        <f>VLOOKUP($A164,VSMO!$C:$E,3,0)</f>
        <v>#N/A</v>
      </c>
      <c r="AP164" s="3" t="s">
        <v>15</v>
      </c>
      <c r="AS164" s="3" t="e">
        <f>VLOOKUP($A164,GAZP!$C:$E,3,0)</f>
        <v>#N/A</v>
      </c>
      <c r="AT164" s="3" t="s">
        <v>16</v>
      </c>
      <c r="AW164" s="3">
        <f>VLOOKUP($A164,GMKN!$C:$E,3,0)</f>
        <v>1751.73</v>
      </c>
      <c r="AX164" s="3" t="s">
        <v>17</v>
      </c>
      <c r="BA164" s="3" t="e">
        <f>VLOOKUP($A164,DIXY!$C:$E,3,0)</f>
        <v>#N/A</v>
      </c>
      <c r="BB164" s="3" t="s">
        <v>18</v>
      </c>
      <c r="BE164" s="3" t="e">
        <f>VLOOKUP($A164,IRAO!$C:$E,3,0)</f>
        <v>#N/A</v>
      </c>
      <c r="BF164" s="3" t="s">
        <v>19</v>
      </c>
      <c r="BI164" s="3">
        <f>VLOOKUP($A164,KMAZ!$C:$E,3,0)</f>
        <v>16.75</v>
      </c>
      <c r="BJ164" s="3" t="s">
        <v>20</v>
      </c>
      <c r="BM164" s="3" t="e">
        <f>VLOOKUP($A164,LSRG!$C:$E,3,0)</f>
        <v>#N/A</v>
      </c>
      <c r="BN164" s="3" t="s">
        <v>21</v>
      </c>
      <c r="BQ164" s="3">
        <f>VLOOKUP($A164,LKOH!$C:$E,3,0)</f>
        <v>956.5</v>
      </c>
      <c r="BR164" s="3" t="s">
        <v>22</v>
      </c>
      <c r="BU164" s="3" t="e">
        <f>VLOOKUP($A164,MVID!$C:$E,3,0)</f>
        <v>#N/A</v>
      </c>
      <c r="BV164" s="3" t="s">
        <v>23</v>
      </c>
      <c r="BY164" s="3" t="e">
        <f>VLOOKUP($A164,MAGN!$C:$E,3,0)</f>
        <v>#N/A</v>
      </c>
      <c r="BZ164" s="3" t="s">
        <v>24</v>
      </c>
      <c r="CC164" s="3">
        <f>VLOOKUP($A164,MTSS!$C:$E,3,0)</f>
        <v>212.75</v>
      </c>
      <c r="CD164" s="3" t="s">
        <v>25</v>
      </c>
      <c r="CG164" s="3" t="e">
        <f>VLOOKUP($A164,MGNT!$C:$E,3,0)</f>
        <v>#N/A</v>
      </c>
      <c r="CH164" s="3" t="s">
        <v>26</v>
      </c>
      <c r="CK164" s="3" t="e">
        <f>VLOOKUP($A164,MFON!$C:$E,3,0)</f>
        <v>#N/A</v>
      </c>
      <c r="CL164" s="3" t="s">
        <v>27</v>
      </c>
      <c r="CO164" s="3" t="e">
        <f>VLOOKUP($A164,MOEX!$C:$E,3,0)</f>
        <v>#N/A</v>
      </c>
      <c r="CP164" s="3" t="s">
        <v>28</v>
      </c>
      <c r="CS164" s="3" t="e">
        <f>VLOOKUP($A164,MSTT!$C:$E,3,0)</f>
        <v>#N/A</v>
      </c>
      <c r="CT164" s="3" t="s">
        <v>29</v>
      </c>
      <c r="CW164" s="3" t="e">
        <f>VLOOKUP($A164,NLMK!$C:$E,3,0)</f>
        <v>#N/A</v>
      </c>
      <c r="CX164" s="3" t="s">
        <v>30</v>
      </c>
      <c r="DA164" s="3" t="e">
        <f>VLOOKUP($A164,NMTP!$C:$E,3,0)</f>
        <v>#N/A</v>
      </c>
      <c r="DB164" s="3" t="s">
        <v>31</v>
      </c>
      <c r="DE164" s="3" t="e">
        <f>VLOOKUP($A164,NVTK!$C:$E,3,0)</f>
        <v>#N/A</v>
      </c>
      <c r="DF164" s="3" t="s">
        <v>32</v>
      </c>
      <c r="DI164" s="3" t="e">
        <f>VLOOKUP($A164,PIKK!$C:$E,3,0)</f>
        <v>#N/A</v>
      </c>
      <c r="DJ164" s="3" t="s">
        <v>33</v>
      </c>
      <c r="DM164" s="3" t="e">
        <f>VLOOKUP($A164,ROSN!$C:$E,3,0)</f>
        <v>#N/A</v>
      </c>
      <c r="DN164" s="3" t="s">
        <v>34</v>
      </c>
      <c r="DQ164" s="3">
        <f>VLOOKUP($A164,RTKM!$C:$E,3,0)</f>
        <v>59.8</v>
      </c>
      <c r="DR164" s="3" t="s">
        <v>35</v>
      </c>
      <c r="DU164" s="3">
        <f>VLOOKUP($A164,RTKMP!$C:$E,3,0)</f>
        <v>45.4</v>
      </c>
      <c r="DV164" s="3" t="s">
        <v>36</v>
      </c>
      <c r="DY164" s="3" t="e">
        <f>VLOOKUP($A164,HYDR!$C:$E,3,0)</f>
        <v>#N/A</v>
      </c>
      <c r="DZ164" s="3" t="s">
        <v>37</v>
      </c>
      <c r="EC164" s="3" t="e">
        <f>VLOOKUP($A164,RUAL!$C:$E,3,0)</f>
        <v>#N/A</v>
      </c>
      <c r="ED164" s="3" t="s">
        <v>38</v>
      </c>
      <c r="EG164" s="3" t="e">
        <f>VLOOKUP($A164,SVAV!$C:$E,3,0)</f>
        <v>#N/A</v>
      </c>
      <c r="EH164" s="3" t="s">
        <v>39</v>
      </c>
      <c r="EK164" s="3">
        <f>VLOOKUP($A164,SBER!$C:$E,3,0)</f>
        <v>16300</v>
      </c>
      <c r="EL164" s="3" t="s">
        <v>40</v>
      </c>
      <c r="EO164" s="3">
        <f>VLOOKUP($A164,SBERP!$C:$E,3,0)</f>
        <v>169.01</v>
      </c>
      <c r="EP164" s="3" t="s">
        <v>41</v>
      </c>
      <c r="ES164" s="3" t="e">
        <f>VLOOKUP($A164,CHMF!$C:$E,3,0)</f>
        <v>#N/A</v>
      </c>
      <c r="ET164" s="3" t="s">
        <v>42</v>
      </c>
      <c r="EW164" s="3" t="e">
        <f>VLOOKUP($A164,AFKS!$C:$E,3,0)</f>
        <v>#N/A</v>
      </c>
      <c r="EX164" s="3" t="s">
        <v>43</v>
      </c>
      <c r="FA164" s="3">
        <f>VLOOKUP($A164,SNGS!$C:$E,3,0)</f>
        <v>22.08</v>
      </c>
      <c r="FB164" s="3" t="s">
        <v>44</v>
      </c>
      <c r="FE164" s="3">
        <f>VLOOKUP($A164,SNGSP!$C:$E,3,0)</f>
        <v>17.827999999999999</v>
      </c>
      <c r="FF164" s="3" t="s">
        <v>45</v>
      </c>
      <c r="FI164" s="3" t="e">
        <f>VLOOKUP($A164,TRMK!$C:$E,3,0)</f>
        <v>#N/A</v>
      </c>
      <c r="FJ164" s="3" t="s">
        <v>46</v>
      </c>
      <c r="FM164" s="3">
        <f>VLOOKUP($A164,TATN!$C:$E,3,0)</f>
        <v>49.21</v>
      </c>
      <c r="FN164" s="3" t="s">
        <v>47</v>
      </c>
      <c r="FQ164" s="3">
        <f>VLOOKUP($A164,TATNP!$C:$E,3,0)</f>
        <v>25.5</v>
      </c>
      <c r="FR164" s="3" t="s">
        <v>48</v>
      </c>
      <c r="FU164" s="3">
        <f>VLOOKUP($A164,TRNFP!$C:$E,3,0)</f>
        <v>25800</v>
      </c>
      <c r="FV164" s="3" t="s">
        <v>49</v>
      </c>
      <c r="FY164" s="3" t="e">
        <f>VLOOKUP($A164,URKA!$C:$E,3,0)</f>
        <v>#N/A</v>
      </c>
      <c r="FZ164" s="3" t="s">
        <v>50</v>
      </c>
      <c r="GC164" s="3" t="e">
        <f>VLOOKUP($A164,FEES!$C:$E,3,0)</f>
        <v>#N/A</v>
      </c>
      <c r="GD164" s="3" t="s">
        <v>51</v>
      </c>
      <c r="GG164" s="3" t="e">
        <f>VLOOKUP($A164,PHOR!$C:$E,3,0)</f>
        <v>#N/A</v>
      </c>
      <c r="GH164" s="3" t="s">
        <v>52</v>
      </c>
      <c r="GK164" s="3" t="e">
        <f>VLOOKUP($A164,GCHE!$C:$E,3,0)</f>
        <v>#N/A</v>
      </c>
      <c r="GL164" s="3" t="s">
        <v>53</v>
      </c>
      <c r="GO164" s="3" t="e">
        <f>VLOOKUP($A164,EONR!$C:$E,3,0)</f>
        <v>#N/A</v>
      </c>
    </row>
    <row r="165" spans="1:197" x14ac:dyDescent="0.45">
      <c r="A165" s="86">
        <v>38411</v>
      </c>
      <c r="B165" s="3" t="s">
        <v>5</v>
      </c>
      <c r="E165" s="3" t="e">
        <f>VLOOKUP($A165,POLY!$C:$E,3,0)</f>
        <v>#N/A</v>
      </c>
      <c r="F165" s="3" t="s">
        <v>6</v>
      </c>
      <c r="I165" s="3" t="e">
        <f>VLOOKUP($A165,YNDX!$C:$E,3,0)</f>
        <v>#N/A</v>
      </c>
      <c r="J165" s="3" t="s">
        <v>7</v>
      </c>
      <c r="M165" s="3" t="e">
        <f>VLOOKUP($A165,ALRS!$C:$E,3,0)</f>
        <v>#N/A</v>
      </c>
      <c r="N165" s="3" t="s">
        <v>8</v>
      </c>
      <c r="Q165" s="3" t="e">
        <f>VLOOKUP($A165,AKRN!$C:$E,3,0)</f>
        <v>#N/A</v>
      </c>
      <c r="R165" s="3" t="s">
        <v>9</v>
      </c>
      <c r="U165" s="3">
        <f>VLOOKUP($A165,AFLT!$C:$E,3,0)</f>
        <v>41.6</v>
      </c>
      <c r="V165" s="3" t="s">
        <v>10</v>
      </c>
      <c r="Y165" s="3" t="e">
        <f>VLOOKUP($A165,BSPB!$C:$E,3,0)</f>
        <v>#N/A</v>
      </c>
      <c r="Z165" s="3" t="s">
        <v>11</v>
      </c>
      <c r="AC165" s="3" t="e">
        <f>VLOOKUP($A165,BANE!$C:$E,3,0)</f>
        <v>#N/A</v>
      </c>
      <c r="AD165" s="3" t="s">
        <v>12</v>
      </c>
      <c r="AG165" s="3" t="e">
        <f>VLOOKUP($A165,BANEP!$C:$E,3,0)</f>
        <v>#N/A</v>
      </c>
      <c r="AH165" s="3" t="s">
        <v>13</v>
      </c>
      <c r="AK165" s="3" t="e">
        <f>VLOOKUP($A165,VTBR!$C:$E,3,0)</f>
        <v>#N/A</v>
      </c>
      <c r="AL165" s="3" t="s">
        <v>14</v>
      </c>
      <c r="AO165" s="3">
        <f>VLOOKUP($A165,VSMO!$C:$E,3,0)</f>
        <v>3050</v>
      </c>
      <c r="AP165" s="3" t="s">
        <v>15</v>
      </c>
      <c r="AS165" s="3" t="e">
        <f>VLOOKUP($A165,GAZP!$C:$E,3,0)</f>
        <v>#N/A</v>
      </c>
      <c r="AT165" s="3" t="s">
        <v>16</v>
      </c>
      <c r="AW165" s="3">
        <f>VLOOKUP($A165,GMKN!$C:$E,3,0)</f>
        <v>1777</v>
      </c>
      <c r="AX165" s="3" t="s">
        <v>17</v>
      </c>
      <c r="BA165" s="3" t="e">
        <f>VLOOKUP($A165,DIXY!$C:$E,3,0)</f>
        <v>#N/A</v>
      </c>
      <c r="BB165" s="3" t="s">
        <v>18</v>
      </c>
      <c r="BE165" s="3" t="e">
        <f>VLOOKUP($A165,IRAO!$C:$E,3,0)</f>
        <v>#N/A</v>
      </c>
      <c r="BF165" s="3" t="s">
        <v>19</v>
      </c>
      <c r="BI165" s="3">
        <f>VLOOKUP($A165,KMAZ!$C:$E,3,0)</f>
        <v>16.5</v>
      </c>
      <c r="BJ165" s="3" t="s">
        <v>20</v>
      </c>
      <c r="BM165" s="3" t="e">
        <f>VLOOKUP($A165,LSRG!$C:$E,3,0)</f>
        <v>#N/A</v>
      </c>
      <c r="BN165" s="3" t="s">
        <v>21</v>
      </c>
      <c r="BQ165" s="3">
        <f>VLOOKUP($A165,LKOH!$C:$E,3,0)</f>
        <v>954.7</v>
      </c>
      <c r="BR165" s="3" t="s">
        <v>22</v>
      </c>
      <c r="BU165" s="3" t="e">
        <f>VLOOKUP($A165,MVID!$C:$E,3,0)</f>
        <v>#N/A</v>
      </c>
      <c r="BV165" s="3" t="s">
        <v>23</v>
      </c>
      <c r="BY165" s="3" t="e">
        <f>VLOOKUP($A165,MAGN!$C:$E,3,0)</f>
        <v>#N/A</v>
      </c>
      <c r="BZ165" s="3" t="s">
        <v>24</v>
      </c>
      <c r="CC165" s="3">
        <f>VLOOKUP($A165,MTSS!$C:$E,3,0)</f>
        <v>211.9</v>
      </c>
      <c r="CD165" s="3" t="s">
        <v>25</v>
      </c>
      <c r="CG165" s="3" t="e">
        <f>VLOOKUP($A165,MGNT!$C:$E,3,0)</f>
        <v>#N/A</v>
      </c>
      <c r="CH165" s="3" t="s">
        <v>26</v>
      </c>
      <c r="CK165" s="3" t="e">
        <f>VLOOKUP($A165,MFON!$C:$E,3,0)</f>
        <v>#N/A</v>
      </c>
      <c r="CL165" s="3" t="s">
        <v>27</v>
      </c>
      <c r="CO165" s="3" t="e">
        <f>VLOOKUP($A165,MOEX!$C:$E,3,0)</f>
        <v>#N/A</v>
      </c>
      <c r="CP165" s="3" t="s">
        <v>28</v>
      </c>
      <c r="CS165" s="3" t="e">
        <f>VLOOKUP($A165,MSTT!$C:$E,3,0)</f>
        <v>#N/A</v>
      </c>
      <c r="CT165" s="3" t="s">
        <v>29</v>
      </c>
      <c r="CW165" s="3" t="e">
        <f>VLOOKUP($A165,NLMK!$C:$E,3,0)</f>
        <v>#N/A</v>
      </c>
      <c r="CX165" s="3" t="s">
        <v>30</v>
      </c>
      <c r="DA165" s="3" t="e">
        <f>VLOOKUP($A165,NMTP!$C:$E,3,0)</f>
        <v>#N/A</v>
      </c>
      <c r="DB165" s="3" t="s">
        <v>31</v>
      </c>
      <c r="DE165" s="3" t="e">
        <f>VLOOKUP($A165,NVTK!$C:$E,3,0)</f>
        <v>#N/A</v>
      </c>
      <c r="DF165" s="3" t="s">
        <v>32</v>
      </c>
      <c r="DI165" s="3" t="e">
        <f>VLOOKUP($A165,PIKK!$C:$E,3,0)</f>
        <v>#N/A</v>
      </c>
      <c r="DJ165" s="3" t="s">
        <v>33</v>
      </c>
      <c r="DM165" s="3" t="e">
        <f>VLOOKUP($A165,ROSN!$C:$E,3,0)</f>
        <v>#N/A</v>
      </c>
      <c r="DN165" s="3" t="s">
        <v>34</v>
      </c>
      <c r="DQ165" s="3">
        <f>VLOOKUP($A165,RTKM!$C:$E,3,0)</f>
        <v>61.22</v>
      </c>
      <c r="DR165" s="3" t="s">
        <v>35</v>
      </c>
      <c r="DU165" s="3">
        <f>VLOOKUP($A165,RTKMP!$C:$E,3,0)</f>
        <v>46.08</v>
      </c>
      <c r="DV165" s="3" t="s">
        <v>36</v>
      </c>
      <c r="DY165" s="3" t="e">
        <f>VLOOKUP($A165,HYDR!$C:$E,3,0)</f>
        <v>#N/A</v>
      </c>
      <c r="DZ165" s="3" t="s">
        <v>37</v>
      </c>
      <c r="EC165" s="3" t="e">
        <f>VLOOKUP($A165,RUAL!$C:$E,3,0)</f>
        <v>#N/A</v>
      </c>
      <c r="ED165" s="3" t="s">
        <v>38</v>
      </c>
      <c r="EG165" s="3" t="e">
        <f>VLOOKUP($A165,SVAV!$C:$E,3,0)</f>
        <v>#N/A</v>
      </c>
      <c r="EH165" s="3" t="s">
        <v>39</v>
      </c>
      <c r="EK165" s="3">
        <f>VLOOKUP($A165,SBER!$C:$E,3,0)</f>
        <v>16560</v>
      </c>
      <c r="EL165" s="3" t="s">
        <v>40</v>
      </c>
      <c r="EO165" s="3">
        <f>VLOOKUP($A165,SBERP!$C:$E,3,0)</f>
        <v>169.77</v>
      </c>
      <c r="EP165" s="3" t="s">
        <v>41</v>
      </c>
      <c r="ES165" s="3" t="e">
        <f>VLOOKUP($A165,CHMF!$C:$E,3,0)</f>
        <v>#N/A</v>
      </c>
      <c r="ET165" s="3" t="s">
        <v>42</v>
      </c>
      <c r="EW165" s="3" t="e">
        <f>VLOOKUP($A165,AFKS!$C:$E,3,0)</f>
        <v>#N/A</v>
      </c>
      <c r="EX165" s="3" t="s">
        <v>43</v>
      </c>
      <c r="FA165" s="3">
        <f>VLOOKUP($A165,SNGS!$C:$E,3,0)</f>
        <v>22.96</v>
      </c>
      <c r="FB165" s="3" t="s">
        <v>44</v>
      </c>
      <c r="FE165" s="3">
        <f>VLOOKUP($A165,SNGSP!$C:$E,3,0)</f>
        <v>18.411000000000001</v>
      </c>
      <c r="FF165" s="3" t="s">
        <v>45</v>
      </c>
      <c r="FI165" s="3" t="e">
        <f>VLOOKUP($A165,TRMK!$C:$E,3,0)</f>
        <v>#N/A</v>
      </c>
      <c r="FJ165" s="3" t="s">
        <v>46</v>
      </c>
      <c r="FM165" s="3">
        <f>VLOOKUP($A165,TATN!$C:$E,3,0)</f>
        <v>50.69</v>
      </c>
      <c r="FN165" s="3" t="s">
        <v>47</v>
      </c>
      <c r="FQ165" s="3">
        <f>VLOOKUP($A165,TATNP!$C:$E,3,0)</f>
        <v>26.3</v>
      </c>
      <c r="FR165" s="3" t="s">
        <v>48</v>
      </c>
      <c r="FU165" s="3">
        <f>VLOOKUP($A165,TRNFP!$C:$E,3,0)</f>
        <v>25200</v>
      </c>
      <c r="FV165" s="3" t="s">
        <v>49</v>
      </c>
      <c r="FY165" s="3" t="e">
        <f>VLOOKUP($A165,URKA!$C:$E,3,0)</f>
        <v>#N/A</v>
      </c>
      <c r="FZ165" s="3" t="s">
        <v>50</v>
      </c>
      <c r="GC165" s="3" t="e">
        <f>VLOOKUP($A165,FEES!$C:$E,3,0)</f>
        <v>#N/A</v>
      </c>
      <c r="GD165" s="3" t="s">
        <v>51</v>
      </c>
      <c r="GG165" s="3" t="e">
        <f>VLOOKUP($A165,PHOR!$C:$E,3,0)</f>
        <v>#N/A</v>
      </c>
      <c r="GH165" s="3" t="s">
        <v>52</v>
      </c>
      <c r="GK165" s="3" t="e">
        <f>VLOOKUP($A165,GCHE!$C:$E,3,0)</f>
        <v>#N/A</v>
      </c>
      <c r="GL165" s="3" t="s">
        <v>53</v>
      </c>
      <c r="GO165" s="3" t="e">
        <f>VLOOKUP($A165,EONR!$C:$E,3,0)</f>
        <v>#N/A</v>
      </c>
    </row>
    <row r="166" spans="1:197" x14ac:dyDescent="0.45">
      <c r="A166" s="86">
        <v>38418</v>
      </c>
      <c r="B166" s="3" t="s">
        <v>5</v>
      </c>
      <c r="E166" s="3" t="e">
        <f>VLOOKUP($A166,POLY!$C:$E,3,0)</f>
        <v>#N/A</v>
      </c>
      <c r="F166" s="3" t="s">
        <v>6</v>
      </c>
      <c r="I166" s="3" t="e">
        <f>VLOOKUP($A166,YNDX!$C:$E,3,0)</f>
        <v>#N/A</v>
      </c>
      <c r="J166" s="3" t="s">
        <v>7</v>
      </c>
      <c r="M166" s="3" t="e">
        <f>VLOOKUP($A166,ALRS!$C:$E,3,0)</f>
        <v>#N/A</v>
      </c>
      <c r="N166" s="3" t="s">
        <v>8</v>
      </c>
      <c r="Q166" s="3" t="e">
        <f>VLOOKUP($A166,AKRN!$C:$E,3,0)</f>
        <v>#N/A</v>
      </c>
      <c r="R166" s="3" t="s">
        <v>9</v>
      </c>
      <c r="U166" s="3">
        <f>VLOOKUP($A166,AFLT!$C:$E,3,0)</f>
        <v>40</v>
      </c>
      <c r="V166" s="3" t="s">
        <v>10</v>
      </c>
      <c r="Y166" s="3" t="e">
        <f>VLOOKUP($A166,BSPB!$C:$E,3,0)</f>
        <v>#N/A</v>
      </c>
      <c r="Z166" s="3" t="s">
        <v>11</v>
      </c>
      <c r="AC166" s="3" t="e">
        <f>VLOOKUP($A166,BANE!$C:$E,3,0)</f>
        <v>#N/A</v>
      </c>
      <c r="AD166" s="3" t="s">
        <v>12</v>
      </c>
      <c r="AG166" s="3" t="e">
        <f>VLOOKUP($A166,BANEP!$C:$E,3,0)</f>
        <v>#N/A</v>
      </c>
      <c r="AH166" s="3" t="s">
        <v>13</v>
      </c>
      <c r="AK166" s="3" t="e">
        <f>VLOOKUP($A166,VTBR!$C:$E,3,0)</f>
        <v>#N/A</v>
      </c>
      <c r="AL166" s="3" t="s">
        <v>14</v>
      </c>
      <c r="AO166" s="3">
        <f>VLOOKUP($A166,VSMO!$C:$E,3,0)</f>
        <v>3275</v>
      </c>
      <c r="AP166" s="3" t="s">
        <v>15</v>
      </c>
      <c r="AS166" s="3" t="e">
        <f>VLOOKUP($A166,GAZP!$C:$E,3,0)</f>
        <v>#N/A</v>
      </c>
      <c r="AT166" s="3" t="s">
        <v>16</v>
      </c>
      <c r="AW166" s="3">
        <f>VLOOKUP($A166,GMKN!$C:$E,3,0)</f>
        <v>1740</v>
      </c>
      <c r="AX166" s="3" t="s">
        <v>17</v>
      </c>
      <c r="BA166" s="3" t="e">
        <f>VLOOKUP($A166,DIXY!$C:$E,3,0)</f>
        <v>#N/A</v>
      </c>
      <c r="BB166" s="3" t="s">
        <v>18</v>
      </c>
      <c r="BE166" s="3" t="e">
        <f>VLOOKUP($A166,IRAO!$C:$E,3,0)</f>
        <v>#N/A</v>
      </c>
      <c r="BF166" s="3" t="s">
        <v>19</v>
      </c>
      <c r="BI166" s="3">
        <f>VLOOKUP($A166,KMAZ!$C:$E,3,0)</f>
        <v>16.25</v>
      </c>
      <c r="BJ166" s="3" t="s">
        <v>20</v>
      </c>
      <c r="BM166" s="3" t="e">
        <f>VLOOKUP($A166,LSRG!$C:$E,3,0)</f>
        <v>#N/A</v>
      </c>
      <c r="BN166" s="3" t="s">
        <v>21</v>
      </c>
      <c r="BQ166" s="3">
        <f>VLOOKUP($A166,LKOH!$C:$E,3,0)</f>
        <v>949</v>
      </c>
      <c r="BR166" s="3" t="s">
        <v>22</v>
      </c>
      <c r="BU166" s="3" t="e">
        <f>VLOOKUP($A166,MVID!$C:$E,3,0)</f>
        <v>#N/A</v>
      </c>
      <c r="BV166" s="3" t="s">
        <v>23</v>
      </c>
      <c r="BY166" s="3" t="e">
        <f>VLOOKUP($A166,MAGN!$C:$E,3,0)</f>
        <v>#N/A</v>
      </c>
      <c r="BZ166" s="3" t="s">
        <v>24</v>
      </c>
      <c r="CC166" s="3">
        <f>VLOOKUP($A166,MTSS!$C:$E,3,0)</f>
        <v>214</v>
      </c>
      <c r="CD166" s="3" t="s">
        <v>25</v>
      </c>
      <c r="CG166" s="3" t="e">
        <f>VLOOKUP($A166,MGNT!$C:$E,3,0)</f>
        <v>#N/A</v>
      </c>
      <c r="CH166" s="3" t="s">
        <v>26</v>
      </c>
      <c r="CK166" s="3" t="e">
        <f>VLOOKUP($A166,MFON!$C:$E,3,0)</f>
        <v>#N/A</v>
      </c>
      <c r="CL166" s="3" t="s">
        <v>27</v>
      </c>
      <c r="CO166" s="3" t="e">
        <f>VLOOKUP($A166,MOEX!$C:$E,3,0)</f>
        <v>#N/A</v>
      </c>
      <c r="CP166" s="3" t="s">
        <v>28</v>
      </c>
      <c r="CS166" s="3" t="e">
        <f>VLOOKUP($A166,MSTT!$C:$E,3,0)</f>
        <v>#N/A</v>
      </c>
      <c r="CT166" s="3" t="s">
        <v>29</v>
      </c>
      <c r="CW166" s="3" t="e">
        <f>VLOOKUP($A166,NLMK!$C:$E,3,0)</f>
        <v>#N/A</v>
      </c>
      <c r="CX166" s="3" t="s">
        <v>30</v>
      </c>
      <c r="DA166" s="3" t="e">
        <f>VLOOKUP($A166,NMTP!$C:$E,3,0)</f>
        <v>#N/A</v>
      </c>
      <c r="DB166" s="3" t="s">
        <v>31</v>
      </c>
      <c r="DE166" s="3" t="e">
        <f>VLOOKUP($A166,NVTK!$C:$E,3,0)</f>
        <v>#N/A</v>
      </c>
      <c r="DF166" s="3" t="s">
        <v>32</v>
      </c>
      <c r="DI166" s="3" t="e">
        <f>VLOOKUP($A166,PIKK!$C:$E,3,0)</f>
        <v>#N/A</v>
      </c>
      <c r="DJ166" s="3" t="s">
        <v>33</v>
      </c>
      <c r="DM166" s="3" t="e">
        <f>VLOOKUP($A166,ROSN!$C:$E,3,0)</f>
        <v>#N/A</v>
      </c>
      <c r="DN166" s="3" t="s">
        <v>34</v>
      </c>
      <c r="DQ166" s="3">
        <f>VLOOKUP($A166,RTKM!$C:$E,3,0)</f>
        <v>59.91</v>
      </c>
      <c r="DR166" s="3" t="s">
        <v>35</v>
      </c>
      <c r="DU166" s="3">
        <f>VLOOKUP($A166,RTKMP!$C:$E,3,0)</f>
        <v>45.66</v>
      </c>
      <c r="DV166" s="3" t="s">
        <v>36</v>
      </c>
      <c r="DY166" s="3" t="e">
        <f>VLOOKUP($A166,HYDR!$C:$E,3,0)</f>
        <v>#N/A</v>
      </c>
      <c r="DZ166" s="3" t="s">
        <v>37</v>
      </c>
      <c r="EC166" s="3" t="e">
        <f>VLOOKUP($A166,RUAL!$C:$E,3,0)</f>
        <v>#N/A</v>
      </c>
      <c r="ED166" s="3" t="s">
        <v>38</v>
      </c>
      <c r="EG166" s="3" t="e">
        <f>VLOOKUP($A166,SVAV!$C:$E,3,0)</f>
        <v>#N/A</v>
      </c>
      <c r="EH166" s="3" t="s">
        <v>39</v>
      </c>
      <c r="EK166" s="3">
        <f>VLOOKUP($A166,SBER!$C:$E,3,0)</f>
        <v>15900</v>
      </c>
      <c r="EL166" s="3" t="s">
        <v>40</v>
      </c>
      <c r="EO166" s="3">
        <f>VLOOKUP($A166,SBERP!$C:$E,3,0)</f>
        <v>165.24</v>
      </c>
      <c r="EP166" s="3" t="s">
        <v>41</v>
      </c>
      <c r="ES166" s="3" t="e">
        <f>VLOOKUP($A166,CHMF!$C:$E,3,0)</f>
        <v>#N/A</v>
      </c>
      <c r="ET166" s="3" t="s">
        <v>42</v>
      </c>
      <c r="EW166" s="3" t="e">
        <f>VLOOKUP($A166,AFKS!$C:$E,3,0)</f>
        <v>#N/A</v>
      </c>
      <c r="EX166" s="3" t="s">
        <v>43</v>
      </c>
      <c r="FA166" s="3">
        <f>VLOOKUP($A166,SNGS!$C:$E,3,0)</f>
        <v>22.07</v>
      </c>
      <c r="FB166" s="3" t="s">
        <v>44</v>
      </c>
      <c r="FE166" s="3">
        <f>VLOOKUP($A166,SNGSP!$C:$E,3,0)</f>
        <v>18.100000000000001</v>
      </c>
      <c r="FF166" s="3" t="s">
        <v>45</v>
      </c>
      <c r="FI166" s="3" t="e">
        <f>VLOOKUP($A166,TRMK!$C:$E,3,0)</f>
        <v>#N/A</v>
      </c>
      <c r="FJ166" s="3" t="s">
        <v>46</v>
      </c>
      <c r="FM166" s="3">
        <f>VLOOKUP($A166,TATN!$C:$E,3,0)</f>
        <v>48.41</v>
      </c>
      <c r="FN166" s="3" t="s">
        <v>47</v>
      </c>
      <c r="FQ166" s="3">
        <f>VLOOKUP($A166,TATNP!$C:$E,3,0)</f>
        <v>25.79</v>
      </c>
      <c r="FR166" s="3" t="s">
        <v>48</v>
      </c>
      <c r="FU166" s="3">
        <f>VLOOKUP($A166,TRNFP!$C:$E,3,0)</f>
        <v>25188</v>
      </c>
      <c r="FV166" s="3" t="s">
        <v>49</v>
      </c>
      <c r="FY166" s="3" t="e">
        <f>VLOOKUP($A166,URKA!$C:$E,3,0)</f>
        <v>#N/A</v>
      </c>
      <c r="FZ166" s="3" t="s">
        <v>50</v>
      </c>
      <c r="GC166" s="3" t="e">
        <f>VLOOKUP($A166,FEES!$C:$E,3,0)</f>
        <v>#N/A</v>
      </c>
      <c r="GD166" s="3" t="s">
        <v>51</v>
      </c>
      <c r="GG166" s="3" t="e">
        <f>VLOOKUP($A166,PHOR!$C:$E,3,0)</f>
        <v>#N/A</v>
      </c>
      <c r="GH166" s="3" t="s">
        <v>52</v>
      </c>
      <c r="GK166" s="3" t="e">
        <f>VLOOKUP($A166,GCHE!$C:$E,3,0)</f>
        <v>#N/A</v>
      </c>
      <c r="GL166" s="3" t="s">
        <v>53</v>
      </c>
      <c r="GO166" s="3" t="e">
        <f>VLOOKUP($A166,EONR!$C:$E,3,0)</f>
        <v>#N/A</v>
      </c>
    </row>
    <row r="167" spans="1:197" x14ac:dyDescent="0.45">
      <c r="A167" s="86">
        <v>38425</v>
      </c>
      <c r="B167" s="3" t="s">
        <v>5</v>
      </c>
      <c r="E167" s="3" t="e">
        <f>VLOOKUP($A167,POLY!$C:$E,3,0)</f>
        <v>#N/A</v>
      </c>
      <c r="F167" s="3" t="s">
        <v>6</v>
      </c>
      <c r="I167" s="3" t="e">
        <f>VLOOKUP($A167,YNDX!$C:$E,3,0)</f>
        <v>#N/A</v>
      </c>
      <c r="J167" s="3" t="s">
        <v>7</v>
      </c>
      <c r="M167" s="3" t="e">
        <f>VLOOKUP($A167,ALRS!$C:$E,3,0)</f>
        <v>#N/A</v>
      </c>
      <c r="N167" s="3" t="s">
        <v>8</v>
      </c>
      <c r="Q167" s="3" t="e">
        <f>VLOOKUP($A167,AKRN!$C:$E,3,0)</f>
        <v>#N/A</v>
      </c>
      <c r="R167" s="3" t="s">
        <v>9</v>
      </c>
      <c r="U167" s="3">
        <f>VLOOKUP($A167,AFLT!$C:$E,3,0)</f>
        <v>41.2</v>
      </c>
      <c r="V167" s="3" t="s">
        <v>10</v>
      </c>
      <c r="Y167" s="3" t="e">
        <f>VLOOKUP($A167,BSPB!$C:$E,3,0)</f>
        <v>#N/A</v>
      </c>
      <c r="Z167" s="3" t="s">
        <v>11</v>
      </c>
      <c r="AC167" s="3" t="e">
        <f>VLOOKUP($A167,BANE!$C:$E,3,0)</f>
        <v>#N/A</v>
      </c>
      <c r="AD167" s="3" t="s">
        <v>12</v>
      </c>
      <c r="AG167" s="3" t="e">
        <f>VLOOKUP($A167,BANEP!$C:$E,3,0)</f>
        <v>#N/A</v>
      </c>
      <c r="AH167" s="3" t="s">
        <v>13</v>
      </c>
      <c r="AK167" s="3" t="e">
        <f>VLOOKUP($A167,VTBR!$C:$E,3,0)</f>
        <v>#N/A</v>
      </c>
      <c r="AL167" s="3" t="s">
        <v>14</v>
      </c>
      <c r="AO167" s="3">
        <f>VLOOKUP($A167,VSMO!$C:$E,3,0)</f>
        <v>3300</v>
      </c>
      <c r="AP167" s="3" t="s">
        <v>15</v>
      </c>
      <c r="AS167" s="3" t="e">
        <f>VLOOKUP($A167,GAZP!$C:$E,3,0)</f>
        <v>#N/A</v>
      </c>
      <c r="AT167" s="3" t="s">
        <v>16</v>
      </c>
      <c r="AW167" s="3">
        <f>VLOOKUP($A167,GMKN!$C:$E,3,0)</f>
        <v>1630</v>
      </c>
      <c r="AX167" s="3" t="s">
        <v>17</v>
      </c>
      <c r="BA167" s="3" t="e">
        <f>VLOOKUP($A167,DIXY!$C:$E,3,0)</f>
        <v>#N/A</v>
      </c>
      <c r="BB167" s="3" t="s">
        <v>18</v>
      </c>
      <c r="BE167" s="3" t="e">
        <f>VLOOKUP($A167,IRAO!$C:$E,3,0)</f>
        <v>#N/A</v>
      </c>
      <c r="BF167" s="3" t="s">
        <v>19</v>
      </c>
      <c r="BI167" s="3">
        <f>VLOOKUP($A167,KMAZ!$C:$E,3,0)</f>
        <v>16</v>
      </c>
      <c r="BJ167" s="3" t="s">
        <v>20</v>
      </c>
      <c r="BM167" s="3" t="e">
        <f>VLOOKUP($A167,LSRG!$C:$E,3,0)</f>
        <v>#N/A</v>
      </c>
      <c r="BN167" s="3" t="s">
        <v>21</v>
      </c>
      <c r="BQ167" s="3">
        <f>VLOOKUP($A167,LKOH!$C:$E,3,0)</f>
        <v>920.05</v>
      </c>
      <c r="BR167" s="3" t="s">
        <v>22</v>
      </c>
      <c r="BU167" s="3" t="e">
        <f>VLOOKUP($A167,MVID!$C:$E,3,0)</f>
        <v>#N/A</v>
      </c>
      <c r="BV167" s="3" t="s">
        <v>23</v>
      </c>
      <c r="BY167" s="3" t="e">
        <f>VLOOKUP($A167,MAGN!$C:$E,3,0)</f>
        <v>#N/A</v>
      </c>
      <c r="BZ167" s="3" t="s">
        <v>24</v>
      </c>
      <c r="CC167" s="3">
        <f>VLOOKUP($A167,MTSS!$C:$E,3,0)</f>
        <v>197.2</v>
      </c>
      <c r="CD167" s="3" t="s">
        <v>25</v>
      </c>
      <c r="CG167" s="3" t="e">
        <f>VLOOKUP($A167,MGNT!$C:$E,3,0)</f>
        <v>#N/A</v>
      </c>
      <c r="CH167" s="3" t="s">
        <v>26</v>
      </c>
      <c r="CK167" s="3" t="e">
        <f>VLOOKUP($A167,MFON!$C:$E,3,0)</f>
        <v>#N/A</v>
      </c>
      <c r="CL167" s="3" t="s">
        <v>27</v>
      </c>
      <c r="CO167" s="3" t="e">
        <f>VLOOKUP($A167,MOEX!$C:$E,3,0)</f>
        <v>#N/A</v>
      </c>
      <c r="CP167" s="3" t="s">
        <v>28</v>
      </c>
      <c r="CS167" s="3" t="e">
        <f>VLOOKUP($A167,MSTT!$C:$E,3,0)</f>
        <v>#N/A</v>
      </c>
      <c r="CT167" s="3" t="s">
        <v>29</v>
      </c>
      <c r="CW167" s="3" t="e">
        <f>VLOOKUP($A167,NLMK!$C:$E,3,0)</f>
        <v>#N/A</v>
      </c>
      <c r="CX167" s="3" t="s">
        <v>30</v>
      </c>
      <c r="DA167" s="3" t="e">
        <f>VLOOKUP($A167,NMTP!$C:$E,3,0)</f>
        <v>#N/A</v>
      </c>
      <c r="DB167" s="3" t="s">
        <v>31</v>
      </c>
      <c r="DE167" s="3" t="e">
        <f>VLOOKUP($A167,NVTK!$C:$E,3,0)</f>
        <v>#N/A</v>
      </c>
      <c r="DF167" s="3" t="s">
        <v>32</v>
      </c>
      <c r="DI167" s="3" t="e">
        <f>VLOOKUP($A167,PIKK!$C:$E,3,0)</f>
        <v>#N/A</v>
      </c>
      <c r="DJ167" s="3" t="s">
        <v>33</v>
      </c>
      <c r="DM167" s="3" t="e">
        <f>VLOOKUP($A167,ROSN!$C:$E,3,0)</f>
        <v>#N/A</v>
      </c>
      <c r="DN167" s="3" t="s">
        <v>34</v>
      </c>
      <c r="DQ167" s="3">
        <f>VLOOKUP($A167,RTKM!$C:$E,3,0)</f>
        <v>58.65</v>
      </c>
      <c r="DR167" s="3" t="s">
        <v>35</v>
      </c>
      <c r="DU167" s="3">
        <f>VLOOKUP($A167,RTKMP!$C:$E,3,0)</f>
        <v>44.2</v>
      </c>
      <c r="DV167" s="3" t="s">
        <v>36</v>
      </c>
      <c r="DY167" s="3" t="e">
        <f>VLOOKUP($A167,HYDR!$C:$E,3,0)</f>
        <v>#N/A</v>
      </c>
      <c r="DZ167" s="3" t="s">
        <v>37</v>
      </c>
      <c r="EC167" s="3" t="e">
        <f>VLOOKUP($A167,RUAL!$C:$E,3,0)</f>
        <v>#N/A</v>
      </c>
      <c r="ED167" s="3" t="s">
        <v>38</v>
      </c>
      <c r="EG167" s="3" t="e">
        <f>VLOOKUP($A167,SVAV!$C:$E,3,0)</f>
        <v>#N/A</v>
      </c>
      <c r="EH167" s="3" t="s">
        <v>39</v>
      </c>
      <c r="EK167" s="3">
        <f>VLOOKUP($A167,SBER!$C:$E,3,0)</f>
        <v>15872.14</v>
      </c>
      <c r="EL167" s="3" t="s">
        <v>40</v>
      </c>
      <c r="EO167" s="3">
        <f>VLOOKUP($A167,SBERP!$C:$E,3,0)</f>
        <v>164.99</v>
      </c>
      <c r="EP167" s="3" t="s">
        <v>41</v>
      </c>
      <c r="ES167" s="3" t="e">
        <f>VLOOKUP($A167,CHMF!$C:$E,3,0)</f>
        <v>#N/A</v>
      </c>
      <c r="ET167" s="3" t="s">
        <v>42</v>
      </c>
      <c r="EW167" s="3" t="e">
        <f>VLOOKUP($A167,AFKS!$C:$E,3,0)</f>
        <v>#N/A</v>
      </c>
      <c r="EX167" s="3" t="s">
        <v>43</v>
      </c>
      <c r="FA167" s="3">
        <f>VLOOKUP($A167,SNGS!$C:$E,3,0)</f>
        <v>20.478999999999999</v>
      </c>
      <c r="FB167" s="3" t="s">
        <v>44</v>
      </c>
      <c r="FE167" s="3">
        <f>VLOOKUP($A167,SNGSP!$C:$E,3,0)</f>
        <v>17.018000000000001</v>
      </c>
      <c r="FF167" s="3" t="s">
        <v>45</v>
      </c>
      <c r="FI167" s="3" t="e">
        <f>VLOOKUP($A167,TRMK!$C:$E,3,0)</f>
        <v>#N/A</v>
      </c>
      <c r="FJ167" s="3" t="s">
        <v>46</v>
      </c>
      <c r="FM167" s="3">
        <f>VLOOKUP($A167,TATN!$C:$E,3,0)</f>
        <v>45.41</v>
      </c>
      <c r="FN167" s="3" t="s">
        <v>47</v>
      </c>
      <c r="FQ167" s="3">
        <f>VLOOKUP($A167,TATNP!$C:$E,3,0)</f>
        <v>27.088000000000001</v>
      </c>
      <c r="FR167" s="3" t="s">
        <v>48</v>
      </c>
      <c r="FU167" s="3">
        <f>VLOOKUP($A167,TRNFP!$C:$E,3,0)</f>
        <v>23550</v>
      </c>
      <c r="FV167" s="3" t="s">
        <v>49</v>
      </c>
      <c r="FY167" s="3" t="e">
        <f>VLOOKUP($A167,URKA!$C:$E,3,0)</f>
        <v>#N/A</v>
      </c>
      <c r="FZ167" s="3" t="s">
        <v>50</v>
      </c>
      <c r="GC167" s="3" t="e">
        <f>VLOOKUP($A167,FEES!$C:$E,3,0)</f>
        <v>#N/A</v>
      </c>
      <c r="GD167" s="3" t="s">
        <v>51</v>
      </c>
      <c r="GG167" s="3" t="e">
        <f>VLOOKUP($A167,PHOR!$C:$E,3,0)</f>
        <v>#N/A</v>
      </c>
      <c r="GH167" s="3" t="s">
        <v>52</v>
      </c>
      <c r="GK167" s="3" t="e">
        <f>VLOOKUP($A167,GCHE!$C:$E,3,0)</f>
        <v>#N/A</v>
      </c>
      <c r="GL167" s="3" t="s">
        <v>53</v>
      </c>
      <c r="GO167" s="3" t="e">
        <f>VLOOKUP($A167,EONR!$C:$E,3,0)</f>
        <v>#N/A</v>
      </c>
    </row>
    <row r="168" spans="1:197" x14ac:dyDescent="0.45">
      <c r="A168" s="86">
        <v>38432</v>
      </c>
      <c r="B168" s="3" t="s">
        <v>5</v>
      </c>
      <c r="E168" s="3" t="e">
        <f>VLOOKUP($A168,POLY!$C:$E,3,0)</f>
        <v>#N/A</v>
      </c>
      <c r="F168" s="3" t="s">
        <v>6</v>
      </c>
      <c r="I168" s="3" t="e">
        <f>VLOOKUP($A168,YNDX!$C:$E,3,0)</f>
        <v>#N/A</v>
      </c>
      <c r="J168" s="3" t="s">
        <v>7</v>
      </c>
      <c r="M168" s="3" t="e">
        <f>VLOOKUP($A168,ALRS!$C:$E,3,0)</f>
        <v>#N/A</v>
      </c>
      <c r="N168" s="3" t="s">
        <v>8</v>
      </c>
      <c r="Q168" s="3" t="e">
        <f>VLOOKUP($A168,AKRN!$C:$E,3,0)</f>
        <v>#N/A</v>
      </c>
      <c r="R168" s="3" t="s">
        <v>9</v>
      </c>
      <c r="U168" s="3">
        <f>VLOOKUP($A168,AFLT!$C:$E,3,0)</f>
        <v>45.5</v>
      </c>
      <c r="V168" s="3" t="s">
        <v>10</v>
      </c>
      <c r="Y168" s="3" t="e">
        <f>VLOOKUP($A168,BSPB!$C:$E,3,0)</f>
        <v>#N/A</v>
      </c>
      <c r="Z168" s="3" t="s">
        <v>11</v>
      </c>
      <c r="AC168" s="3" t="e">
        <f>VLOOKUP($A168,BANE!$C:$E,3,0)</f>
        <v>#N/A</v>
      </c>
      <c r="AD168" s="3" t="s">
        <v>12</v>
      </c>
      <c r="AG168" s="3" t="e">
        <f>VLOOKUP($A168,BANEP!$C:$E,3,0)</f>
        <v>#N/A</v>
      </c>
      <c r="AH168" s="3" t="s">
        <v>13</v>
      </c>
      <c r="AK168" s="3" t="e">
        <f>VLOOKUP($A168,VTBR!$C:$E,3,0)</f>
        <v>#N/A</v>
      </c>
      <c r="AL168" s="3" t="s">
        <v>14</v>
      </c>
      <c r="AO168" s="3">
        <f>VLOOKUP($A168,VSMO!$C:$E,3,0)</f>
        <v>3249.99</v>
      </c>
      <c r="AP168" s="3" t="s">
        <v>15</v>
      </c>
      <c r="AS168" s="3" t="e">
        <f>VLOOKUP($A168,GAZP!$C:$E,3,0)</f>
        <v>#N/A</v>
      </c>
      <c r="AT168" s="3" t="s">
        <v>16</v>
      </c>
      <c r="AW168" s="3">
        <f>VLOOKUP($A168,GMKN!$C:$E,3,0)</f>
        <v>1667</v>
      </c>
      <c r="AX168" s="3" t="s">
        <v>17</v>
      </c>
      <c r="BA168" s="3" t="e">
        <f>VLOOKUP($A168,DIXY!$C:$E,3,0)</f>
        <v>#N/A</v>
      </c>
      <c r="BB168" s="3" t="s">
        <v>18</v>
      </c>
      <c r="BE168" s="3" t="e">
        <f>VLOOKUP($A168,IRAO!$C:$E,3,0)</f>
        <v>#N/A</v>
      </c>
      <c r="BF168" s="3" t="s">
        <v>19</v>
      </c>
      <c r="BI168" s="3">
        <f>VLOOKUP($A168,KMAZ!$C:$E,3,0)</f>
        <v>15.8</v>
      </c>
      <c r="BJ168" s="3" t="s">
        <v>20</v>
      </c>
      <c r="BM168" s="3" t="e">
        <f>VLOOKUP($A168,LSRG!$C:$E,3,0)</f>
        <v>#N/A</v>
      </c>
      <c r="BN168" s="3" t="s">
        <v>21</v>
      </c>
      <c r="BQ168" s="3">
        <f>VLOOKUP($A168,LKOH!$C:$E,3,0)</f>
        <v>938.42</v>
      </c>
      <c r="BR168" s="3" t="s">
        <v>22</v>
      </c>
      <c r="BU168" s="3" t="e">
        <f>VLOOKUP($A168,MVID!$C:$E,3,0)</f>
        <v>#N/A</v>
      </c>
      <c r="BV168" s="3" t="s">
        <v>23</v>
      </c>
      <c r="BY168" s="3" t="e">
        <f>VLOOKUP($A168,MAGN!$C:$E,3,0)</f>
        <v>#N/A</v>
      </c>
      <c r="BZ168" s="3" t="s">
        <v>24</v>
      </c>
      <c r="CC168" s="3">
        <f>VLOOKUP($A168,MTSS!$C:$E,3,0)</f>
        <v>199.49</v>
      </c>
      <c r="CD168" s="3" t="s">
        <v>25</v>
      </c>
      <c r="CG168" s="3" t="e">
        <f>VLOOKUP($A168,MGNT!$C:$E,3,0)</f>
        <v>#N/A</v>
      </c>
      <c r="CH168" s="3" t="s">
        <v>26</v>
      </c>
      <c r="CK168" s="3" t="e">
        <f>VLOOKUP($A168,MFON!$C:$E,3,0)</f>
        <v>#N/A</v>
      </c>
      <c r="CL168" s="3" t="s">
        <v>27</v>
      </c>
      <c r="CO168" s="3" t="e">
        <f>VLOOKUP($A168,MOEX!$C:$E,3,0)</f>
        <v>#N/A</v>
      </c>
      <c r="CP168" s="3" t="s">
        <v>28</v>
      </c>
      <c r="CS168" s="3" t="e">
        <f>VLOOKUP($A168,MSTT!$C:$E,3,0)</f>
        <v>#N/A</v>
      </c>
      <c r="CT168" s="3" t="s">
        <v>29</v>
      </c>
      <c r="CW168" s="3" t="e">
        <f>VLOOKUP($A168,NLMK!$C:$E,3,0)</f>
        <v>#N/A</v>
      </c>
      <c r="CX168" s="3" t="s">
        <v>30</v>
      </c>
      <c r="DA168" s="3" t="e">
        <f>VLOOKUP($A168,NMTP!$C:$E,3,0)</f>
        <v>#N/A</v>
      </c>
      <c r="DB168" s="3" t="s">
        <v>31</v>
      </c>
      <c r="DE168" s="3" t="e">
        <f>VLOOKUP($A168,NVTK!$C:$E,3,0)</f>
        <v>#N/A</v>
      </c>
      <c r="DF168" s="3" t="s">
        <v>32</v>
      </c>
      <c r="DI168" s="3" t="e">
        <f>VLOOKUP($A168,PIKK!$C:$E,3,0)</f>
        <v>#N/A</v>
      </c>
      <c r="DJ168" s="3" t="s">
        <v>33</v>
      </c>
      <c r="DM168" s="3" t="e">
        <f>VLOOKUP($A168,ROSN!$C:$E,3,0)</f>
        <v>#N/A</v>
      </c>
      <c r="DN168" s="3" t="s">
        <v>34</v>
      </c>
      <c r="DQ168" s="3">
        <f>VLOOKUP($A168,RTKM!$C:$E,3,0)</f>
        <v>58.8</v>
      </c>
      <c r="DR168" s="3" t="s">
        <v>35</v>
      </c>
      <c r="DU168" s="3">
        <f>VLOOKUP($A168,RTKMP!$C:$E,3,0)</f>
        <v>44.43</v>
      </c>
      <c r="DV168" s="3" t="s">
        <v>36</v>
      </c>
      <c r="DY168" s="3" t="e">
        <f>VLOOKUP($A168,HYDR!$C:$E,3,0)</f>
        <v>#N/A</v>
      </c>
      <c r="DZ168" s="3" t="s">
        <v>37</v>
      </c>
      <c r="EC168" s="3" t="e">
        <f>VLOOKUP($A168,RUAL!$C:$E,3,0)</f>
        <v>#N/A</v>
      </c>
      <c r="ED168" s="3" t="s">
        <v>38</v>
      </c>
      <c r="EG168" s="3" t="e">
        <f>VLOOKUP($A168,SVAV!$C:$E,3,0)</f>
        <v>#N/A</v>
      </c>
      <c r="EH168" s="3" t="s">
        <v>39</v>
      </c>
      <c r="EK168" s="3">
        <f>VLOOKUP($A168,SBER!$C:$E,3,0)</f>
        <v>16410</v>
      </c>
      <c r="EL168" s="3" t="s">
        <v>40</v>
      </c>
      <c r="EO168" s="3">
        <f>VLOOKUP($A168,SBERP!$C:$E,3,0)</f>
        <v>166.18</v>
      </c>
      <c r="EP168" s="3" t="s">
        <v>41</v>
      </c>
      <c r="ES168" s="3" t="e">
        <f>VLOOKUP($A168,CHMF!$C:$E,3,0)</f>
        <v>#N/A</v>
      </c>
      <c r="ET168" s="3" t="s">
        <v>42</v>
      </c>
      <c r="EW168" s="3" t="e">
        <f>VLOOKUP($A168,AFKS!$C:$E,3,0)</f>
        <v>#N/A</v>
      </c>
      <c r="EX168" s="3" t="s">
        <v>43</v>
      </c>
      <c r="FA168" s="3">
        <f>VLOOKUP($A168,SNGS!$C:$E,3,0)</f>
        <v>20.942</v>
      </c>
      <c r="FB168" s="3" t="s">
        <v>44</v>
      </c>
      <c r="FE168" s="3">
        <f>VLOOKUP($A168,SNGSP!$C:$E,3,0)</f>
        <v>17.382000000000001</v>
      </c>
      <c r="FF168" s="3" t="s">
        <v>45</v>
      </c>
      <c r="FI168" s="3" t="e">
        <f>VLOOKUP($A168,TRMK!$C:$E,3,0)</f>
        <v>#N/A</v>
      </c>
      <c r="FJ168" s="3" t="s">
        <v>46</v>
      </c>
      <c r="FM168" s="3">
        <f>VLOOKUP($A168,TATN!$C:$E,3,0)</f>
        <v>46.45</v>
      </c>
      <c r="FN168" s="3" t="s">
        <v>47</v>
      </c>
      <c r="FQ168" s="3">
        <f>VLOOKUP($A168,TATNP!$C:$E,3,0)</f>
        <v>26.5</v>
      </c>
      <c r="FR168" s="3" t="s">
        <v>48</v>
      </c>
      <c r="FU168" s="3">
        <f>VLOOKUP($A168,TRNFP!$C:$E,3,0)</f>
        <v>24300</v>
      </c>
      <c r="FV168" s="3" t="s">
        <v>49</v>
      </c>
      <c r="FY168" s="3" t="e">
        <f>VLOOKUP($A168,URKA!$C:$E,3,0)</f>
        <v>#N/A</v>
      </c>
      <c r="FZ168" s="3" t="s">
        <v>50</v>
      </c>
      <c r="GC168" s="3" t="e">
        <f>VLOOKUP($A168,FEES!$C:$E,3,0)</f>
        <v>#N/A</v>
      </c>
      <c r="GD168" s="3" t="s">
        <v>51</v>
      </c>
      <c r="GG168" s="3" t="e">
        <f>VLOOKUP($A168,PHOR!$C:$E,3,0)</f>
        <v>#N/A</v>
      </c>
      <c r="GH168" s="3" t="s">
        <v>52</v>
      </c>
      <c r="GK168" s="3" t="e">
        <f>VLOOKUP($A168,GCHE!$C:$E,3,0)</f>
        <v>#N/A</v>
      </c>
      <c r="GL168" s="3" t="s">
        <v>53</v>
      </c>
      <c r="GO168" s="3" t="e">
        <f>VLOOKUP($A168,EONR!$C:$E,3,0)</f>
        <v>#N/A</v>
      </c>
    </row>
    <row r="169" spans="1:197" x14ac:dyDescent="0.45">
      <c r="A169" s="86">
        <v>38439</v>
      </c>
      <c r="B169" s="3" t="s">
        <v>5</v>
      </c>
      <c r="E169" s="3" t="e">
        <f>VLOOKUP($A169,POLY!$C:$E,3,0)</f>
        <v>#N/A</v>
      </c>
      <c r="F169" s="3" t="s">
        <v>6</v>
      </c>
      <c r="I169" s="3" t="e">
        <f>VLOOKUP($A169,YNDX!$C:$E,3,0)</f>
        <v>#N/A</v>
      </c>
      <c r="J169" s="3" t="s">
        <v>7</v>
      </c>
      <c r="M169" s="3" t="e">
        <f>VLOOKUP($A169,ALRS!$C:$E,3,0)</f>
        <v>#N/A</v>
      </c>
      <c r="N169" s="3" t="s">
        <v>8</v>
      </c>
      <c r="Q169" s="3" t="e">
        <f>VLOOKUP($A169,AKRN!$C:$E,3,0)</f>
        <v>#N/A</v>
      </c>
      <c r="R169" s="3" t="s">
        <v>9</v>
      </c>
      <c r="U169" s="3">
        <f>VLOOKUP($A169,AFLT!$C:$E,3,0)</f>
        <v>43.4</v>
      </c>
      <c r="V169" s="3" t="s">
        <v>10</v>
      </c>
      <c r="Y169" s="3" t="e">
        <f>VLOOKUP($A169,BSPB!$C:$E,3,0)</f>
        <v>#N/A</v>
      </c>
      <c r="Z169" s="3" t="s">
        <v>11</v>
      </c>
      <c r="AC169" s="3" t="e">
        <f>VLOOKUP($A169,BANE!$C:$E,3,0)</f>
        <v>#N/A</v>
      </c>
      <c r="AD169" s="3" t="s">
        <v>12</v>
      </c>
      <c r="AG169" s="3" t="e">
        <f>VLOOKUP($A169,BANEP!$C:$E,3,0)</f>
        <v>#N/A</v>
      </c>
      <c r="AH169" s="3" t="s">
        <v>13</v>
      </c>
      <c r="AK169" s="3" t="e">
        <f>VLOOKUP($A169,VTBR!$C:$E,3,0)</f>
        <v>#N/A</v>
      </c>
      <c r="AL169" s="3" t="s">
        <v>14</v>
      </c>
      <c r="AO169" s="3">
        <f>VLOOKUP($A169,VSMO!$C:$E,3,0)</f>
        <v>3110</v>
      </c>
      <c r="AP169" s="3" t="s">
        <v>15</v>
      </c>
      <c r="AS169" s="3" t="e">
        <f>VLOOKUP($A169,GAZP!$C:$E,3,0)</f>
        <v>#N/A</v>
      </c>
      <c r="AT169" s="3" t="s">
        <v>16</v>
      </c>
      <c r="AW169" s="3">
        <f>VLOOKUP($A169,GMKN!$C:$E,3,0)</f>
        <v>1666</v>
      </c>
      <c r="AX169" s="3" t="s">
        <v>17</v>
      </c>
      <c r="BA169" s="3" t="e">
        <f>VLOOKUP($A169,DIXY!$C:$E,3,0)</f>
        <v>#N/A</v>
      </c>
      <c r="BB169" s="3" t="s">
        <v>18</v>
      </c>
      <c r="BE169" s="3" t="e">
        <f>VLOOKUP($A169,IRAO!$C:$E,3,0)</f>
        <v>#N/A</v>
      </c>
      <c r="BF169" s="3" t="s">
        <v>19</v>
      </c>
      <c r="BI169" s="3">
        <f>VLOOKUP($A169,KMAZ!$C:$E,3,0)</f>
        <v>16</v>
      </c>
      <c r="BJ169" s="3" t="s">
        <v>20</v>
      </c>
      <c r="BM169" s="3" t="e">
        <f>VLOOKUP($A169,LSRG!$C:$E,3,0)</f>
        <v>#N/A</v>
      </c>
      <c r="BN169" s="3" t="s">
        <v>21</v>
      </c>
      <c r="BQ169" s="3">
        <f>VLOOKUP($A169,LKOH!$C:$E,3,0)</f>
        <v>971</v>
      </c>
      <c r="BR169" s="3" t="s">
        <v>22</v>
      </c>
      <c r="BU169" s="3" t="e">
        <f>VLOOKUP($A169,MVID!$C:$E,3,0)</f>
        <v>#N/A</v>
      </c>
      <c r="BV169" s="3" t="s">
        <v>23</v>
      </c>
      <c r="BY169" s="3" t="e">
        <f>VLOOKUP($A169,MAGN!$C:$E,3,0)</f>
        <v>#N/A</v>
      </c>
      <c r="BZ169" s="3" t="s">
        <v>24</v>
      </c>
      <c r="CC169" s="3">
        <f>VLOOKUP($A169,MTSS!$C:$E,3,0)</f>
        <v>201</v>
      </c>
      <c r="CD169" s="3" t="s">
        <v>25</v>
      </c>
      <c r="CG169" s="3" t="e">
        <f>VLOOKUP($A169,MGNT!$C:$E,3,0)</f>
        <v>#N/A</v>
      </c>
      <c r="CH169" s="3" t="s">
        <v>26</v>
      </c>
      <c r="CK169" s="3" t="e">
        <f>VLOOKUP($A169,MFON!$C:$E,3,0)</f>
        <v>#N/A</v>
      </c>
      <c r="CL169" s="3" t="s">
        <v>27</v>
      </c>
      <c r="CO169" s="3" t="e">
        <f>VLOOKUP($A169,MOEX!$C:$E,3,0)</f>
        <v>#N/A</v>
      </c>
      <c r="CP169" s="3" t="s">
        <v>28</v>
      </c>
      <c r="CS169" s="3" t="e">
        <f>VLOOKUP($A169,MSTT!$C:$E,3,0)</f>
        <v>#N/A</v>
      </c>
      <c r="CT169" s="3" t="s">
        <v>29</v>
      </c>
      <c r="CW169" s="3" t="e">
        <f>VLOOKUP($A169,NLMK!$C:$E,3,0)</f>
        <v>#N/A</v>
      </c>
      <c r="CX169" s="3" t="s">
        <v>30</v>
      </c>
      <c r="DA169" s="3" t="e">
        <f>VLOOKUP($A169,NMTP!$C:$E,3,0)</f>
        <v>#N/A</v>
      </c>
      <c r="DB169" s="3" t="s">
        <v>31</v>
      </c>
      <c r="DE169" s="3" t="e">
        <f>VLOOKUP($A169,NVTK!$C:$E,3,0)</f>
        <v>#N/A</v>
      </c>
      <c r="DF169" s="3" t="s">
        <v>32</v>
      </c>
      <c r="DI169" s="3" t="e">
        <f>VLOOKUP($A169,PIKK!$C:$E,3,0)</f>
        <v>#N/A</v>
      </c>
      <c r="DJ169" s="3" t="s">
        <v>33</v>
      </c>
      <c r="DM169" s="3" t="e">
        <f>VLOOKUP($A169,ROSN!$C:$E,3,0)</f>
        <v>#N/A</v>
      </c>
      <c r="DN169" s="3" t="s">
        <v>34</v>
      </c>
      <c r="DQ169" s="3">
        <f>VLOOKUP($A169,RTKM!$C:$E,3,0)</f>
        <v>59.35</v>
      </c>
      <c r="DR169" s="3" t="s">
        <v>35</v>
      </c>
      <c r="DU169" s="3">
        <f>VLOOKUP($A169,RTKMP!$C:$E,3,0)</f>
        <v>44.2</v>
      </c>
      <c r="DV169" s="3" t="s">
        <v>36</v>
      </c>
      <c r="DY169" s="3" t="e">
        <f>VLOOKUP($A169,HYDR!$C:$E,3,0)</f>
        <v>#N/A</v>
      </c>
      <c r="DZ169" s="3" t="s">
        <v>37</v>
      </c>
      <c r="EC169" s="3" t="e">
        <f>VLOOKUP($A169,RUAL!$C:$E,3,0)</f>
        <v>#N/A</v>
      </c>
      <c r="ED169" s="3" t="s">
        <v>38</v>
      </c>
      <c r="EG169" s="3" t="e">
        <f>VLOOKUP($A169,SVAV!$C:$E,3,0)</f>
        <v>#N/A</v>
      </c>
      <c r="EH169" s="3" t="s">
        <v>39</v>
      </c>
      <c r="EK169" s="3">
        <f>VLOOKUP($A169,SBER!$C:$E,3,0)</f>
        <v>17048.98</v>
      </c>
      <c r="EL169" s="3" t="s">
        <v>40</v>
      </c>
      <c r="EO169" s="3">
        <f>VLOOKUP($A169,SBERP!$C:$E,3,0)</f>
        <v>172.5</v>
      </c>
      <c r="EP169" s="3" t="s">
        <v>41</v>
      </c>
      <c r="ES169" s="3" t="e">
        <f>VLOOKUP($A169,CHMF!$C:$E,3,0)</f>
        <v>#N/A</v>
      </c>
      <c r="ET169" s="3" t="s">
        <v>42</v>
      </c>
      <c r="EW169" s="3" t="e">
        <f>VLOOKUP($A169,AFKS!$C:$E,3,0)</f>
        <v>#N/A</v>
      </c>
      <c r="EX169" s="3" t="s">
        <v>43</v>
      </c>
      <c r="FA169" s="3">
        <f>VLOOKUP($A169,SNGS!$C:$E,3,0)</f>
        <v>20.805</v>
      </c>
      <c r="FB169" s="3" t="s">
        <v>44</v>
      </c>
      <c r="FE169" s="3">
        <f>VLOOKUP($A169,SNGSP!$C:$E,3,0)</f>
        <v>17.079999999999998</v>
      </c>
      <c r="FF169" s="3" t="s">
        <v>45</v>
      </c>
      <c r="FI169" s="3" t="e">
        <f>VLOOKUP($A169,TRMK!$C:$E,3,0)</f>
        <v>#N/A</v>
      </c>
      <c r="FJ169" s="3" t="s">
        <v>46</v>
      </c>
      <c r="FM169" s="3">
        <f>VLOOKUP($A169,TATN!$C:$E,3,0)</f>
        <v>46.500999999999998</v>
      </c>
      <c r="FN169" s="3" t="s">
        <v>47</v>
      </c>
      <c r="FQ169" s="3">
        <f>VLOOKUP($A169,TATNP!$C:$E,3,0)</f>
        <v>26.099</v>
      </c>
      <c r="FR169" s="3" t="s">
        <v>48</v>
      </c>
      <c r="FU169" s="3">
        <f>VLOOKUP($A169,TRNFP!$C:$E,3,0)</f>
        <v>23950</v>
      </c>
      <c r="FV169" s="3" t="s">
        <v>49</v>
      </c>
      <c r="FY169" s="3" t="e">
        <f>VLOOKUP($A169,URKA!$C:$E,3,0)</f>
        <v>#N/A</v>
      </c>
      <c r="FZ169" s="3" t="s">
        <v>50</v>
      </c>
      <c r="GC169" s="3" t="e">
        <f>VLOOKUP($A169,FEES!$C:$E,3,0)</f>
        <v>#N/A</v>
      </c>
      <c r="GD169" s="3" t="s">
        <v>51</v>
      </c>
      <c r="GG169" s="3" t="e">
        <f>VLOOKUP($A169,PHOR!$C:$E,3,0)</f>
        <v>#N/A</v>
      </c>
      <c r="GH169" s="3" t="s">
        <v>52</v>
      </c>
      <c r="GK169" s="3" t="e">
        <f>VLOOKUP($A169,GCHE!$C:$E,3,0)</f>
        <v>#N/A</v>
      </c>
      <c r="GL169" s="3" t="s">
        <v>53</v>
      </c>
      <c r="GO169" s="3" t="e">
        <f>VLOOKUP($A169,EONR!$C:$E,3,0)</f>
        <v>#N/A</v>
      </c>
    </row>
    <row r="170" spans="1:197" x14ac:dyDescent="0.45">
      <c r="A170" s="86">
        <v>38446</v>
      </c>
      <c r="B170" s="3" t="s">
        <v>5</v>
      </c>
      <c r="E170" s="3" t="e">
        <f>VLOOKUP($A170,POLY!$C:$E,3,0)</f>
        <v>#N/A</v>
      </c>
      <c r="F170" s="3" t="s">
        <v>6</v>
      </c>
      <c r="I170" s="3" t="e">
        <f>VLOOKUP($A170,YNDX!$C:$E,3,0)</f>
        <v>#N/A</v>
      </c>
      <c r="J170" s="3" t="s">
        <v>7</v>
      </c>
      <c r="M170" s="3" t="e">
        <f>VLOOKUP($A170,ALRS!$C:$E,3,0)</f>
        <v>#N/A</v>
      </c>
      <c r="N170" s="3" t="s">
        <v>8</v>
      </c>
      <c r="Q170" s="3" t="e">
        <f>VLOOKUP($A170,AKRN!$C:$E,3,0)</f>
        <v>#N/A</v>
      </c>
      <c r="R170" s="3" t="s">
        <v>9</v>
      </c>
      <c r="U170" s="3">
        <f>VLOOKUP($A170,AFLT!$C:$E,3,0)</f>
        <v>43.5</v>
      </c>
      <c r="V170" s="3" t="s">
        <v>10</v>
      </c>
      <c r="Y170" s="3" t="e">
        <f>VLOOKUP($A170,BSPB!$C:$E,3,0)</f>
        <v>#N/A</v>
      </c>
      <c r="Z170" s="3" t="s">
        <v>11</v>
      </c>
      <c r="AC170" s="3" t="e">
        <f>VLOOKUP($A170,BANE!$C:$E,3,0)</f>
        <v>#N/A</v>
      </c>
      <c r="AD170" s="3" t="s">
        <v>12</v>
      </c>
      <c r="AG170" s="3" t="e">
        <f>VLOOKUP($A170,BANEP!$C:$E,3,0)</f>
        <v>#N/A</v>
      </c>
      <c r="AH170" s="3" t="s">
        <v>13</v>
      </c>
      <c r="AK170" s="3" t="e">
        <f>VLOOKUP($A170,VTBR!$C:$E,3,0)</f>
        <v>#N/A</v>
      </c>
      <c r="AL170" s="3" t="s">
        <v>14</v>
      </c>
      <c r="AO170" s="3">
        <f>VLOOKUP($A170,VSMO!$C:$E,3,0)</f>
        <v>3250</v>
      </c>
      <c r="AP170" s="3" t="s">
        <v>15</v>
      </c>
      <c r="AS170" s="3" t="e">
        <f>VLOOKUP($A170,GAZP!$C:$E,3,0)</f>
        <v>#N/A</v>
      </c>
      <c r="AT170" s="3" t="s">
        <v>16</v>
      </c>
      <c r="AW170" s="3">
        <f>VLOOKUP($A170,GMKN!$C:$E,3,0)</f>
        <v>1753</v>
      </c>
      <c r="AX170" s="3" t="s">
        <v>17</v>
      </c>
      <c r="BA170" s="3" t="e">
        <f>VLOOKUP($A170,DIXY!$C:$E,3,0)</f>
        <v>#N/A</v>
      </c>
      <c r="BB170" s="3" t="s">
        <v>18</v>
      </c>
      <c r="BE170" s="3" t="e">
        <f>VLOOKUP($A170,IRAO!$C:$E,3,0)</f>
        <v>#N/A</v>
      </c>
      <c r="BF170" s="3" t="s">
        <v>19</v>
      </c>
      <c r="BI170" s="3">
        <f>VLOOKUP($A170,KMAZ!$C:$E,3,0)</f>
        <v>15.97</v>
      </c>
      <c r="BJ170" s="3" t="s">
        <v>20</v>
      </c>
      <c r="BM170" s="3" t="e">
        <f>VLOOKUP($A170,LSRG!$C:$E,3,0)</f>
        <v>#N/A</v>
      </c>
      <c r="BN170" s="3" t="s">
        <v>21</v>
      </c>
      <c r="BQ170" s="3">
        <f>VLOOKUP($A170,LKOH!$C:$E,3,0)</f>
        <v>1021.9</v>
      </c>
      <c r="BR170" s="3" t="s">
        <v>22</v>
      </c>
      <c r="BU170" s="3" t="e">
        <f>VLOOKUP($A170,MVID!$C:$E,3,0)</f>
        <v>#N/A</v>
      </c>
      <c r="BV170" s="3" t="s">
        <v>23</v>
      </c>
      <c r="BY170" s="3" t="e">
        <f>VLOOKUP($A170,MAGN!$C:$E,3,0)</f>
        <v>#N/A</v>
      </c>
      <c r="BZ170" s="3" t="s">
        <v>24</v>
      </c>
      <c r="CC170" s="3">
        <f>VLOOKUP($A170,MTSS!$C:$E,3,0)</f>
        <v>208</v>
      </c>
      <c r="CD170" s="3" t="s">
        <v>25</v>
      </c>
      <c r="CG170" s="3" t="e">
        <f>VLOOKUP($A170,MGNT!$C:$E,3,0)</f>
        <v>#N/A</v>
      </c>
      <c r="CH170" s="3" t="s">
        <v>26</v>
      </c>
      <c r="CK170" s="3" t="e">
        <f>VLOOKUP($A170,MFON!$C:$E,3,0)</f>
        <v>#N/A</v>
      </c>
      <c r="CL170" s="3" t="s">
        <v>27</v>
      </c>
      <c r="CO170" s="3" t="e">
        <f>VLOOKUP($A170,MOEX!$C:$E,3,0)</f>
        <v>#N/A</v>
      </c>
      <c r="CP170" s="3" t="s">
        <v>28</v>
      </c>
      <c r="CS170" s="3" t="e">
        <f>VLOOKUP($A170,MSTT!$C:$E,3,0)</f>
        <v>#N/A</v>
      </c>
      <c r="CT170" s="3" t="s">
        <v>29</v>
      </c>
      <c r="CW170" s="3" t="e">
        <f>VLOOKUP($A170,NLMK!$C:$E,3,0)</f>
        <v>#N/A</v>
      </c>
      <c r="CX170" s="3" t="s">
        <v>30</v>
      </c>
      <c r="DA170" s="3" t="e">
        <f>VLOOKUP($A170,NMTP!$C:$E,3,0)</f>
        <v>#N/A</v>
      </c>
      <c r="DB170" s="3" t="s">
        <v>31</v>
      </c>
      <c r="DE170" s="3" t="e">
        <f>VLOOKUP($A170,NVTK!$C:$E,3,0)</f>
        <v>#N/A</v>
      </c>
      <c r="DF170" s="3" t="s">
        <v>32</v>
      </c>
      <c r="DI170" s="3" t="e">
        <f>VLOOKUP($A170,PIKK!$C:$E,3,0)</f>
        <v>#N/A</v>
      </c>
      <c r="DJ170" s="3" t="s">
        <v>33</v>
      </c>
      <c r="DM170" s="3" t="e">
        <f>VLOOKUP($A170,ROSN!$C:$E,3,0)</f>
        <v>#N/A</v>
      </c>
      <c r="DN170" s="3" t="s">
        <v>34</v>
      </c>
      <c r="DQ170" s="3">
        <f>VLOOKUP($A170,RTKM!$C:$E,3,0)</f>
        <v>64.69</v>
      </c>
      <c r="DR170" s="3" t="s">
        <v>35</v>
      </c>
      <c r="DU170" s="3">
        <f>VLOOKUP($A170,RTKMP!$C:$E,3,0)</f>
        <v>47.68</v>
      </c>
      <c r="DV170" s="3" t="s">
        <v>36</v>
      </c>
      <c r="DY170" s="3" t="e">
        <f>VLOOKUP($A170,HYDR!$C:$E,3,0)</f>
        <v>#N/A</v>
      </c>
      <c r="DZ170" s="3" t="s">
        <v>37</v>
      </c>
      <c r="EC170" s="3" t="e">
        <f>VLOOKUP($A170,RUAL!$C:$E,3,0)</f>
        <v>#N/A</v>
      </c>
      <c r="ED170" s="3" t="s">
        <v>38</v>
      </c>
      <c r="EG170" s="3" t="e">
        <f>VLOOKUP($A170,SVAV!$C:$E,3,0)</f>
        <v>#N/A</v>
      </c>
      <c r="EH170" s="3" t="s">
        <v>39</v>
      </c>
      <c r="EK170" s="3">
        <f>VLOOKUP($A170,SBER!$C:$E,3,0)</f>
        <v>17630</v>
      </c>
      <c r="EL170" s="3" t="s">
        <v>40</v>
      </c>
      <c r="EO170" s="3">
        <f>VLOOKUP($A170,SBERP!$C:$E,3,0)</f>
        <v>176</v>
      </c>
      <c r="EP170" s="3" t="s">
        <v>41</v>
      </c>
      <c r="ES170" s="3" t="e">
        <f>VLOOKUP($A170,CHMF!$C:$E,3,0)</f>
        <v>#N/A</v>
      </c>
      <c r="ET170" s="3" t="s">
        <v>42</v>
      </c>
      <c r="EW170" s="3" t="e">
        <f>VLOOKUP($A170,AFKS!$C:$E,3,0)</f>
        <v>#N/A</v>
      </c>
      <c r="EX170" s="3" t="s">
        <v>43</v>
      </c>
      <c r="FA170" s="3">
        <f>VLOOKUP($A170,SNGS!$C:$E,3,0)</f>
        <v>21.75</v>
      </c>
      <c r="FB170" s="3" t="s">
        <v>44</v>
      </c>
      <c r="FE170" s="3">
        <f>VLOOKUP($A170,SNGSP!$C:$E,3,0)</f>
        <v>17.236999999999998</v>
      </c>
      <c r="FF170" s="3" t="s">
        <v>45</v>
      </c>
      <c r="FI170" s="3" t="e">
        <f>VLOOKUP($A170,TRMK!$C:$E,3,0)</f>
        <v>#N/A</v>
      </c>
      <c r="FJ170" s="3" t="s">
        <v>46</v>
      </c>
      <c r="FM170" s="3">
        <f>VLOOKUP($A170,TATN!$C:$E,3,0)</f>
        <v>49.3</v>
      </c>
      <c r="FN170" s="3" t="s">
        <v>47</v>
      </c>
      <c r="FQ170" s="3">
        <f>VLOOKUP($A170,TATNP!$C:$E,3,0)</f>
        <v>27.9</v>
      </c>
      <c r="FR170" s="3" t="s">
        <v>48</v>
      </c>
      <c r="FU170" s="3">
        <f>VLOOKUP($A170,TRNFP!$C:$E,3,0)</f>
        <v>24400</v>
      </c>
      <c r="FV170" s="3" t="s">
        <v>49</v>
      </c>
      <c r="FY170" s="3" t="e">
        <f>VLOOKUP($A170,URKA!$C:$E,3,0)</f>
        <v>#N/A</v>
      </c>
      <c r="FZ170" s="3" t="s">
        <v>50</v>
      </c>
      <c r="GC170" s="3" t="e">
        <f>VLOOKUP($A170,FEES!$C:$E,3,0)</f>
        <v>#N/A</v>
      </c>
      <c r="GD170" s="3" t="s">
        <v>51</v>
      </c>
      <c r="GG170" s="3" t="e">
        <f>VLOOKUP($A170,PHOR!$C:$E,3,0)</f>
        <v>#N/A</v>
      </c>
      <c r="GH170" s="3" t="s">
        <v>52</v>
      </c>
      <c r="GK170" s="3" t="e">
        <f>VLOOKUP($A170,GCHE!$C:$E,3,0)</f>
        <v>#N/A</v>
      </c>
      <c r="GL170" s="3" t="s">
        <v>53</v>
      </c>
      <c r="GO170" s="3" t="e">
        <f>VLOOKUP($A170,EONR!$C:$E,3,0)</f>
        <v>#N/A</v>
      </c>
    </row>
    <row r="171" spans="1:197" x14ac:dyDescent="0.45">
      <c r="A171" s="86">
        <v>38453</v>
      </c>
      <c r="B171" s="3" t="s">
        <v>5</v>
      </c>
      <c r="E171" s="3" t="e">
        <f>VLOOKUP($A171,POLY!$C:$E,3,0)</f>
        <v>#N/A</v>
      </c>
      <c r="F171" s="3" t="s">
        <v>6</v>
      </c>
      <c r="I171" s="3" t="e">
        <f>VLOOKUP($A171,YNDX!$C:$E,3,0)</f>
        <v>#N/A</v>
      </c>
      <c r="J171" s="3" t="s">
        <v>7</v>
      </c>
      <c r="M171" s="3" t="e">
        <f>VLOOKUP($A171,ALRS!$C:$E,3,0)</f>
        <v>#N/A</v>
      </c>
      <c r="N171" s="3" t="s">
        <v>8</v>
      </c>
      <c r="Q171" s="3" t="e">
        <f>VLOOKUP($A171,AKRN!$C:$E,3,0)</f>
        <v>#N/A</v>
      </c>
      <c r="R171" s="3" t="s">
        <v>9</v>
      </c>
      <c r="U171" s="3">
        <f>VLOOKUP($A171,AFLT!$C:$E,3,0)</f>
        <v>42.8</v>
      </c>
      <c r="V171" s="3" t="s">
        <v>10</v>
      </c>
      <c r="Y171" s="3" t="e">
        <f>VLOOKUP($A171,BSPB!$C:$E,3,0)</f>
        <v>#N/A</v>
      </c>
      <c r="Z171" s="3" t="s">
        <v>11</v>
      </c>
      <c r="AC171" s="3" t="e">
        <f>VLOOKUP($A171,BANE!$C:$E,3,0)</f>
        <v>#N/A</v>
      </c>
      <c r="AD171" s="3" t="s">
        <v>12</v>
      </c>
      <c r="AG171" s="3" t="e">
        <f>VLOOKUP($A171,BANEP!$C:$E,3,0)</f>
        <v>#N/A</v>
      </c>
      <c r="AH171" s="3" t="s">
        <v>13</v>
      </c>
      <c r="AK171" s="3" t="e">
        <f>VLOOKUP($A171,VTBR!$C:$E,3,0)</f>
        <v>#N/A</v>
      </c>
      <c r="AL171" s="3" t="s">
        <v>14</v>
      </c>
      <c r="AO171" s="3">
        <f>VLOOKUP($A171,VSMO!$C:$E,3,0)</f>
        <v>3345</v>
      </c>
      <c r="AP171" s="3" t="s">
        <v>15</v>
      </c>
      <c r="AS171" s="3" t="e">
        <f>VLOOKUP($A171,GAZP!$C:$E,3,0)</f>
        <v>#N/A</v>
      </c>
      <c r="AT171" s="3" t="s">
        <v>16</v>
      </c>
      <c r="AW171" s="3">
        <f>VLOOKUP($A171,GMKN!$C:$E,3,0)</f>
        <v>1605.5</v>
      </c>
      <c r="AX171" s="3" t="s">
        <v>17</v>
      </c>
      <c r="BA171" s="3" t="e">
        <f>VLOOKUP($A171,DIXY!$C:$E,3,0)</f>
        <v>#N/A</v>
      </c>
      <c r="BB171" s="3" t="s">
        <v>18</v>
      </c>
      <c r="BE171" s="3" t="e">
        <f>VLOOKUP($A171,IRAO!$C:$E,3,0)</f>
        <v>#N/A</v>
      </c>
      <c r="BF171" s="3" t="s">
        <v>19</v>
      </c>
      <c r="BI171" s="3">
        <f>VLOOKUP($A171,KMAZ!$C:$E,3,0)</f>
        <v>15.8</v>
      </c>
      <c r="BJ171" s="3" t="s">
        <v>20</v>
      </c>
      <c r="BM171" s="3" t="e">
        <f>VLOOKUP($A171,LSRG!$C:$E,3,0)</f>
        <v>#N/A</v>
      </c>
      <c r="BN171" s="3" t="s">
        <v>21</v>
      </c>
      <c r="BQ171" s="3">
        <f>VLOOKUP($A171,LKOH!$C:$E,3,0)</f>
        <v>964.51</v>
      </c>
      <c r="BR171" s="3" t="s">
        <v>22</v>
      </c>
      <c r="BU171" s="3" t="e">
        <f>VLOOKUP($A171,MVID!$C:$E,3,0)</f>
        <v>#N/A</v>
      </c>
      <c r="BV171" s="3" t="s">
        <v>23</v>
      </c>
      <c r="BY171" s="3" t="e">
        <f>VLOOKUP($A171,MAGN!$C:$E,3,0)</f>
        <v>#N/A</v>
      </c>
      <c r="BZ171" s="3" t="s">
        <v>24</v>
      </c>
      <c r="CC171" s="3">
        <f>VLOOKUP($A171,MTSS!$C:$E,3,0)</f>
        <v>196.6</v>
      </c>
      <c r="CD171" s="3" t="s">
        <v>25</v>
      </c>
      <c r="CG171" s="3" t="e">
        <f>VLOOKUP($A171,MGNT!$C:$E,3,0)</f>
        <v>#N/A</v>
      </c>
      <c r="CH171" s="3" t="s">
        <v>26</v>
      </c>
      <c r="CK171" s="3" t="e">
        <f>VLOOKUP($A171,MFON!$C:$E,3,0)</f>
        <v>#N/A</v>
      </c>
      <c r="CL171" s="3" t="s">
        <v>27</v>
      </c>
      <c r="CO171" s="3" t="e">
        <f>VLOOKUP($A171,MOEX!$C:$E,3,0)</f>
        <v>#N/A</v>
      </c>
      <c r="CP171" s="3" t="s">
        <v>28</v>
      </c>
      <c r="CS171" s="3" t="e">
        <f>VLOOKUP($A171,MSTT!$C:$E,3,0)</f>
        <v>#N/A</v>
      </c>
      <c r="CT171" s="3" t="s">
        <v>29</v>
      </c>
      <c r="CW171" s="3" t="e">
        <f>VLOOKUP($A171,NLMK!$C:$E,3,0)</f>
        <v>#N/A</v>
      </c>
      <c r="CX171" s="3" t="s">
        <v>30</v>
      </c>
      <c r="DA171" s="3" t="e">
        <f>VLOOKUP($A171,NMTP!$C:$E,3,0)</f>
        <v>#N/A</v>
      </c>
      <c r="DB171" s="3" t="s">
        <v>31</v>
      </c>
      <c r="DE171" s="3" t="e">
        <f>VLOOKUP($A171,NVTK!$C:$E,3,0)</f>
        <v>#N/A</v>
      </c>
      <c r="DF171" s="3" t="s">
        <v>32</v>
      </c>
      <c r="DI171" s="3" t="e">
        <f>VLOOKUP($A171,PIKK!$C:$E,3,0)</f>
        <v>#N/A</v>
      </c>
      <c r="DJ171" s="3" t="s">
        <v>33</v>
      </c>
      <c r="DM171" s="3" t="e">
        <f>VLOOKUP($A171,ROSN!$C:$E,3,0)</f>
        <v>#N/A</v>
      </c>
      <c r="DN171" s="3" t="s">
        <v>34</v>
      </c>
      <c r="DQ171" s="3">
        <f>VLOOKUP($A171,RTKM!$C:$E,3,0)</f>
        <v>61.14</v>
      </c>
      <c r="DR171" s="3" t="s">
        <v>35</v>
      </c>
      <c r="DU171" s="3">
        <f>VLOOKUP($A171,RTKMP!$C:$E,3,0)</f>
        <v>44.96</v>
      </c>
      <c r="DV171" s="3" t="s">
        <v>36</v>
      </c>
      <c r="DY171" s="3" t="e">
        <f>VLOOKUP($A171,HYDR!$C:$E,3,0)</f>
        <v>#N/A</v>
      </c>
      <c r="DZ171" s="3" t="s">
        <v>37</v>
      </c>
      <c r="EC171" s="3" t="e">
        <f>VLOOKUP($A171,RUAL!$C:$E,3,0)</f>
        <v>#N/A</v>
      </c>
      <c r="ED171" s="3" t="s">
        <v>38</v>
      </c>
      <c r="EG171" s="3" t="e">
        <f>VLOOKUP($A171,SVAV!$C:$E,3,0)</f>
        <v>#N/A</v>
      </c>
      <c r="EH171" s="3" t="s">
        <v>39</v>
      </c>
      <c r="EK171" s="3">
        <f>VLOOKUP($A171,SBER!$C:$E,3,0)</f>
        <v>18170</v>
      </c>
      <c r="EL171" s="3" t="s">
        <v>40</v>
      </c>
      <c r="EO171" s="3">
        <f>VLOOKUP($A171,SBERP!$C:$E,3,0)</f>
        <v>178.1</v>
      </c>
      <c r="EP171" s="3" t="s">
        <v>41</v>
      </c>
      <c r="ES171" s="3" t="e">
        <f>VLOOKUP($A171,CHMF!$C:$E,3,0)</f>
        <v>#N/A</v>
      </c>
      <c r="ET171" s="3" t="s">
        <v>42</v>
      </c>
      <c r="EW171" s="3" t="e">
        <f>VLOOKUP($A171,AFKS!$C:$E,3,0)</f>
        <v>#N/A</v>
      </c>
      <c r="EX171" s="3" t="s">
        <v>43</v>
      </c>
      <c r="FA171" s="3">
        <f>VLOOKUP($A171,SNGS!$C:$E,3,0)</f>
        <v>20.3</v>
      </c>
      <c r="FB171" s="3" t="s">
        <v>44</v>
      </c>
      <c r="FE171" s="3">
        <f>VLOOKUP($A171,SNGSP!$C:$E,3,0)</f>
        <v>15.8</v>
      </c>
      <c r="FF171" s="3" t="s">
        <v>45</v>
      </c>
      <c r="FI171" s="3" t="e">
        <f>VLOOKUP($A171,TRMK!$C:$E,3,0)</f>
        <v>#N/A</v>
      </c>
      <c r="FJ171" s="3" t="s">
        <v>46</v>
      </c>
      <c r="FM171" s="3">
        <f>VLOOKUP($A171,TATN!$C:$E,3,0)</f>
        <v>46.7</v>
      </c>
      <c r="FN171" s="3" t="s">
        <v>47</v>
      </c>
      <c r="FQ171" s="3">
        <f>VLOOKUP($A171,TATNP!$C:$E,3,0)</f>
        <v>26.731000000000002</v>
      </c>
      <c r="FR171" s="3" t="s">
        <v>48</v>
      </c>
      <c r="FU171" s="3">
        <f>VLOOKUP($A171,TRNFP!$C:$E,3,0)</f>
        <v>23300</v>
      </c>
      <c r="FV171" s="3" t="s">
        <v>49</v>
      </c>
      <c r="FY171" s="3" t="e">
        <f>VLOOKUP($A171,URKA!$C:$E,3,0)</f>
        <v>#N/A</v>
      </c>
      <c r="FZ171" s="3" t="s">
        <v>50</v>
      </c>
      <c r="GC171" s="3" t="e">
        <f>VLOOKUP($A171,FEES!$C:$E,3,0)</f>
        <v>#N/A</v>
      </c>
      <c r="GD171" s="3" t="s">
        <v>51</v>
      </c>
      <c r="GG171" s="3" t="e">
        <f>VLOOKUP($A171,PHOR!$C:$E,3,0)</f>
        <v>#N/A</v>
      </c>
      <c r="GH171" s="3" t="s">
        <v>52</v>
      </c>
      <c r="GK171" s="3" t="e">
        <f>VLOOKUP($A171,GCHE!$C:$E,3,0)</f>
        <v>#N/A</v>
      </c>
      <c r="GL171" s="3" t="s">
        <v>53</v>
      </c>
      <c r="GO171" s="3" t="e">
        <f>VLOOKUP($A171,EONR!$C:$E,3,0)</f>
        <v>#N/A</v>
      </c>
    </row>
    <row r="172" spans="1:197" x14ac:dyDescent="0.45">
      <c r="A172" s="86">
        <v>38460</v>
      </c>
      <c r="B172" s="3" t="s">
        <v>5</v>
      </c>
      <c r="E172" s="3" t="e">
        <f>VLOOKUP($A172,POLY!$C:$E,3,0)</f>
        <v>#N/A</v>
      </c>
      <c r="F172" s="3" t="s">
        <v>6</v>
      </c>
      <c r="I172" s="3" t="e">
        <f>VLOOKUP($A172,YNDX!$C:$E,3,0)</f>
        <v>#N/A</v>
      </c>
      <c r="J172" s="3" t="s">
        <v>7</v>
      </c>
      <c r="M172" s="3" t="e">
        <f>VLOOKUP($A172,ALRS!$C:$E,3,0)</f>
        <v>#N/A</v>
      </c>
      <c r="N172" s="3" t="s">
        <v>8</v>
      </c>
      <c r="Q172" s="3" t="e">
        <f>VLOOKUP($A172,AKRN!$C:$E,3,0)</f>
        <v>#N/A</v>
      </c>
      <c r="R172" s="3" t="s">
        <v>9</v>
      </c>
      <c r="U172" s="3">
        <f>VLOOKUP($A172,AFLT!$C:$E,3,0)</f>
        <v>42.59</v>
      </c>
      <c r="V172" s="3" t="s">
        <v>10</v>
      </c>
      <c r="Y172" s="3" t="e">
        <f>VLOOKUP($A172,BSPB!$C:$E,3,0)</f>
        <v>#N/A</v>
      </c>
      <c r="Z172" s="3" t="s">
        <v>11</v>
      </c>
      <c r="AC172" s="3" t="e">
        <f>VLOOKUP($A172,BANE!$C:$E,3,0)</f>
        <v>#N/A</v>
      </c>
      <c r="AD172" s="3" t="s">
        <v>12</v>
      </c>
      <c r="AG172" s="3" t="e">
        <f>VLOOKUP($A172,BANEP!$C:$E,3,0)</f>
        <v>#N/A</v>
      </c>
      <c r="AH172" s="3" t="s">
        <v>13</v>
      </c>
      <c r="AK172" s="3" t="e">
        <f>VLOOKUP($A172,VTBR!$C:$E,3,0)</f>
        <v>#N/A</v>
      </c>
      <c r="AL172" s="3" t="s">
        <v>14</v>
      </c>
      <c r="AO172" s="3" t="e">
        <f>VLOOKUP($A172,VSMO!$C:$E,3,0)</f>
        <v>#N/A</v>
      </c>
      <c r="AP172" s="3" t="s">
        <v>15</v>
      </c>
      <c r="AS172" s="3" t="e">
        <f>VLOOKUP($A172,GAZP!$C:$E,3,0)</f>
        <v>#N/A</v>
      </c>
      <c r="AT172" s="3" t="s">
        <v>16</v>
      </c>
      <c r="AW172" s="3">
        <f>VLOOKUP($A172,GMKN!$C:$E,3,0)</f>
        <v>1611</v>
      </c>
      <c r="AX172" s="3" t="s">
        <v>17</v>
      </c>
      <c r="BA172" s="3" t="e">
        <f>VLOOKUP($A172,DIXY!$C:$E,3,0)</f>
        <v>#N/A</v>
      </c>
      <c r="BB172" s="3" t="s">
        <v>18</v>
      </c>
      <c r="BE172" s="3" t="e">
        <f>VLOOKUP($A172,IRAO!$C:$E,3,0)</f>
        <v>#N/A</v>
      </c>
      <c r="BF172" s="3" t="s">
        <v>19</v>
      </c>
      <c r="BI172" s="3">
        <f>VLOOKUP($A172,KMAZ!$C:$E,3,0)</f>
        <v>15.22</v>
      </c>
      <c r="BJ172" s="3" t="s">
        <v>20</v>
      </c>
      <c r="BM172" s="3" t="e">
        <f>VLOOKUP($A172,LSRG!$C:$E,3,0)</f>
        <v>#N/A</v>
      </c>
      <c r="BN172" s="3" t="s">
        <v>21</v>
      </c>
      <c r="BQ172" s="3">
        <f>VLOOKUP($A172,LKOH!$C:$E,3,0)</f>
        <v>972</v>
      </c>
      <c r="BR172" s="3" t="s">
        <v>22</v>
      </c>
      <c r="BU172" s="3" t="e">
        <f>VLOOKUP($A172,MVID!$C:$E,3,0)</f>
        <v>#N/A</v>
      </c>
      <c r="BV172" s="3" t="s">
        <v>23</v>
      </c>
      <c r="BY172" s="3" t="e">
        <f>VLOOKUP($A172,MAGN!$C:$E,3,0)</f>
        <v>#N/A</v>
      </c>
      <c r="BZ172" s="3" t="s">
        <v>24</v>
      </c>
      <c r="CC172" s="3">
        <f>VLOOKUP($A172,MTSS!$C:$E,3,0)</f>
        <v>196.5</v>
      </c>
      <c r="CD172" s="3" t="s">
        <v>25</v>
      </c>
      <c r="CG172" s="3" t="e">
        <f>VLOOKUP($A172,MGNT!$C:$E,3,0)</f>
        <v>#N/A</v>
      </c>
      <c r="CH172" s="3" t="s">
        <v>26</v>
      </c>
      <c r="CK172" s="3" t="e">
        <f>VLOOKUP($A172,MFON!$C:$E,3,0)</f>
        <v>#N/A</v>
      </c>
      <c r="CL172" s="3" t="s">
        <v>27</v>
      </c>
      <c r="CO172" s="3" t="e">
        <f>VLOOKUP($A172,MOEX!$C:$E,3,0)</f>
        <v>#N/A</v>
      </c>
      <c r="CP172" s="3" t="s">
        <v>28</v>
      </c>
      <c r="CS172" s="3" t="e">
        <f>VLOOKUP($A172,MSTT!$C:$E,3,0)</f>
        <v>#N/A</v>
      </c>
      <c r="CT172" s="3" t="s">
        <v>29</v>
      </c>
      <c r="CW172" s="3" t="e">
        <f>VLOOKUP($A172,NLMK!$C:$E,3,0)</f>
        <v>#N/A</v>
      </c>
      <c r="CX172" s="3" t="s">
        <v>30</v>
      </c>
      <c r="DA172" s="3" t="e">
        <f>VLOOKUP($A172,NMTP!$C:$E,3,0)</f>
        <v>#N/A</v>
      </c>
      <c r="DB172" s="3" t="s">
        <v>31</v>
      </c>
      <c r="DE172" s="3" t="e">
        <f>VLOOKUP($A172,NVTK!$C:$E,3,0)</f>
        <v>#N/A</v>
      </c>
      <c r="DF172" s="3" t="s">
        <v>32</v>
      </c>
      <c r="DI172" s="3" t="e">
        <f>VLOOKUP($A172,PIKK!$C:$E,3,0)</f>
        <v>#N/A</v>
      </c>
      <c r="DJ172" s="3" t="s">
        <v>33</v>
      </c>
      <c r="DM172" s="3" t="e">
        <f>VLOOKUP($A172,ROSN!$C:$E,3,0)</f>
        <v>#N/A</v>
      </c>
      <c r="DN172" s="3" t="s">
        <v>34</v>
      </c>
      <c r="DQ172" s="3">
        <f>VLOOKUP($A172,RTKM!$C:$E,3,0)</f>
        <v>61.47</v>
      </c>
      <c r="DR172" s="3" t="s">
        <v>35</v>
      </c>
      <c r="DU172" s="3">
        <f>VLOOKUP($A172,RTKMP!$C:$E,3,0)</f>
        <v>47.05</v>
      </c>
      <c r="DV172" s="3" t="s">
        <v>36</v>
      </c>
      <c r="DY172" s="3" t="e">
        <f>VLOOKUP($A172,HYDR!$C:$E,3,0)</f>
        <v>#N/A</v>
      </c>
      <c r="DZ172" s="3" t="s">
        <v>37</v>
      </c>
      <c r="EC172" s="3" t="e">
        <f>VLOOKUP($A172,RUAL!$C:$E,3,0)</f>
        <v>#N/A</v>
      </c>
      <c r="ED172" s="3" t="s">
        <v>38</v>
      </c>
      <c r="EG172" s="3" t="e">
        <f>VLOOKUP($A172,SVAV!$C:$E,3,0)</f>
        <v>#N/A</v>
      </c>
      <c r="EH172" s="3" t="s">
        <v>39</v>
      </c>
      <c r="EK172" s="3">
        <f>VLOOKUP($A172,SBER!$C:$E,3,0)</f>
        <v>18205.990000000002</v>
      </c>
      <c r="EL172" s="3" t="s">
        <v>40</v>
      </c>
      <c r="EO172" s="3">
        <f>VLOOKUP($A172,SBERP!$C:$E,3,0)</f>
        <v>177.95</v>
      </c>
      <c r="EP172" s="3" t="s">
        <v>41</v>
      </c>
      <c r="ES172" s="3" t="e">
        <f>VLOOKUP($A172,CHMF!$C:$E,3,0)</f>
        <v>#N/A</v>
      </c>
      <c r="ET172" s="3" t="s">
        <v>42</v>
      </c>
      <c r="EW172" s="3" t="e">
        <f>VLOOKUP($A172,AFKS!$C:$E,3,0)</f>
        <v>#N/A</v>
      </c>
      <c r="EX172" s="3" t="s">
        <v>43</v>
      </c>
      <c r="FA172" s="3">
        <f>VLOOKUP($A172,SNGS!$C:$E,3,0)</f>
        <v>20.350000000000001</v>
      </c>
      <c r="FB172" s="3" t="s">
        <v>44</v>
      </c>
      <c r="FE172" s="3">
        <f>VLOOKUP($A172,SNGSP!$C:$E,3,0)</f>
        <v>15.262</v>
      </c>
      <c r="FF172" s="3" t="s">
        <v>45</v>
      </c>
      <c r="FI172" s="3" t="e">
        <f>VLOOKUP($A172,TRMK!$C:$E,3,0)</f>
        <v>#N/A</v>
      </c>
      <c r="FJ172" s="3" t="s">
        <v>46</v>
      </c>
      <c r="FM172" s="3">
        <f>VLOOKUP($A172,TATN!$C:$E,3,0)</f>
        <v>48.55</v>
      </c>
      <c r="FN172" s="3" t="s">
        <v>47</v>
      </c>
      <c r="FQ172" s="3">
        <f>VLOOKUP($A172,TATNP!$C:$E,3,0)</f>
        <v>27.1</v>
      </c>
      <c r="FR172" s="3" t="s">
        <v>48</v>
      </c>
      <c r="FU172" s="3">
        <f>VLOOKUP($A172,TRNFP!$C:$E,3,0)</f>
        <v>23699.99</v>
      </c>
      <c r="FV172" s="3" t="s">
        <v>49</v>
      </c>
      <c r="FY172" s="3" t="e">
        <f>VLOOKUP($A172,URKA!$C:$E,3,0)</f>
        <v>#N/A</v>
      </c>
      <c r="FZ172" s="3" t="s">
        <v>50</v>
      </c>
      <c r="GC172" s="3" t="e">
        <f>VLOOKUP($A172,FEES!$C:$E,3,0)</f>
        <v>#N/A</v>
      </c>
      <c r="GD172" s="3" t="s">
        <v>51</v>
      </c>
      <c r="GG172" s="3" t="e">
        <f>VLOOKUP($A172,PHOR!$C:$E,3,0)</f>
        <v>#N/A</v>
      </c>
      <c r="GH172" s="3" t="s">
        <v>52</v>
      </c>
      <c r="GK172" s="3" t="e">
        <f>VLOOKUP($A172,GCHE!$C:$E,3,0)</f>
        <v>#N/A</v>
      </c>
      <c r="GL172" s="3" t="s">
        <v>53</v>
      </c>
      <c r="GO172" s="3" t="e">
        <f>VLOOKUP($A172,EONR!$C:$E,3,0)</f>
        <v>#N/A</v>
      </c>
    </row>
    <row r="173" spans="1:197" x14ac:dyDescent="0.45">
      <c r="A173" s="86">
        <v>38467</v>
      </c>
      <c r="B173" s="3" t="s">
        <v>5</v>
      </c>
      <c r="E173" s="3" t="e">
        <f>VLOOKUP($A173,POLY!$C:$E,3,0)</f>
        <v>#N/A</v>
      </c>
      <c r="F173" s="3" t="s">
        <v>6</v>
      </c>
      <c r="I173" s="3" t="e">
        <f>VLOOKUP($A173,YNDX!$C:$E,3,0)</f>
        <v>#N/A</v>
      </c>
      <c r="J173" s="3" t="s">
        <v>7</v>
      </c>
      <c r="M173" s="3" t="e">
        <f>VLOOKUP($A173,ALRS!$C:$E,3,0)</f>
        <v>#N/A</v>
      </c>
      <c r="N173" s="3" t="s">
        <v>8</v>
      </c>
      <c r="Q173" s="3" t="e">
        <f>VLOOKUP($A173,AKRN!$C:$E,3,0)</f>
        <v>#N/A</v>
      </c>
      <c r="R173" s="3" t="s">
        <v>9</v>
      </c>
      <c r="U173" s="3">
        <f>VLOOKUP($A173,AFLT!$C:$E,3,0)</f>
        <v>41.35</v>
      </c>
      <c r="V173" s="3" t="s">
        <v>10</v>
      </c>
      <c r="Y173" s="3" t="e">
        <f>VLOOKUP($A173,BSPB!$C:$E,3,0)</f>
        <v>#N/A</v>
      </c>
      <c r="Z173" s="3" t="s">
        <v>11</v>
      </c>
      <c r="AC173" s="3" t="e">
        <f>VLOOKUP($A173,BANE!$C:$E,3,0)</f>
        <v>#N/A</v>
      </c>
      <c r="AD173" s="3" t="s">
        <v>12</v>
      </c>
      <c r="AG173" s="3" t="e">
        <f>VLOOKUP($A173,BANEP!$C:$E,3,0)</f>
        <v>#N/A</v>
      </c>
      <c r="AH173" s="3" t="s">
        <v>13</v>
      </c>
      <c r="AK173" s="3" t="e">
        <f>VLOOKUP($A173,VTBR!$C:$E,3,0)</f>
        <v>#N/A</v>
      </c>
      <c r="AL173" s="3" t="s">
        <v>14</v>
      </c>
      <c r="AO173" s="3">
        <f>VLOOKUP($A173,VSMO!$C:$E,3,0)</f>
        <v>2811</v>
      </c>
      <c r="AP173" s="3" t="s">
        <v>15</v>
      </c>
      <c r="AS173" s="3" t="e">
        <f>VLOOKUP($A173,GAZP!$C:$E,3,0)</f>
        <v>#N/A</v>
      </c>
      <c r="AT173" s="3" t="s">
        <v>16</v>
      </c>
      <c r="AW173" s="3">
        <f>VLOOKUP($A173,GMKN!$C:$E,3,0)</f>
        <v>1558.87</v>
      </c>
      <c r="AX173" s="3" t="s">
        <v>17</v>
      </c>
      <c r="BA173" s="3" t="e">
        <f>VLOOKUP($A173,DIXY!$C:$E,3,0)</f>
        <v>#N/A</v>
      </c>
      <c r="BB173" s="3" t="s">
        <v>18</v>
      </c>
      <c r="BE173" s="3" t="e">
        <f>VLOOKUP($A173,IRAO!$C:$E,3,0)</f>
        <v>#N/A</v>
      </c>
      <c r="BF173" s="3" t="s">
        <v>19</v>
      </c>
      <c r="BI173" s="3">
        <f>VLOOKUP($A173,KMAZ!$C:$E,3,0)</f>
        <v>15</v>
      </c>
      <c r="BJ173" s="3" t="s">
        <v>20</v>
      </c>
      <c r="BM173" s="3" t="e">
        <f>VLOOKUP($A173,LSRG!$C:$E,3,0)</f>
        <v>#N/A</v>
      </c>
      <c r="BN173" s="3" t="s">
        <v>21</v>
      </c>
      <c r="BQ173" s="3">
        <f>VLOOKUP($A173,LKOH!$C:$E,3,0)</f>
        <v>941.5</v>
      </c>
      <c r="BR173" s="3" t="s">
        <v>22</v>
      </c>
      <c r="BU173" s="3" t="e">
        <f>VLOOKUP($A173,MVID!$C:$E,3,0)</f>
        <v>#N/A</v>
      </c>
      <c r="BV173" s="3" t="s">
        <v>23</v>
      </c>
      <c r="BY173" s="3" t="e">
        <f>VLOOKUP($A173,MAGN!$C:$E,3,0)</f>
        <v>#N/A</v>
      </c>
      <c r="BZ173" s="3" t="s">
        <v>24</v>
      </c>
      <c r="CC173" s="3">
        <f>VLOOKUP($A173,MTSS!$C:$E,3,0)</f>
        <v>183</v>
      </c>
      <c r="CD173" s="3" t="s">
        <v>25</v>
      </c>
      <c r="CG173" s="3" t="e">
        <f>VLOOKUP($A173,MGNT!$C:$E,3,0)</f>
        <v>#N/A</v>
      </c>
      <c r="CH173" s="3" t="s">
        <v>26</v>
      </c>
      <c r="CK173" s="3" t="e">
        <f>VLOOKUP($A173,MFON!$C:$E,3,0)</f>
        <v>#N/A</v>
      </c>
      <c r="CL173" s="3" t="s">
        <v>27</v>
      </c>
      <c r="CO173" s="3" t="e">
        <f>VLOOKUP($A173,MOEX!$C:$E,3,0)</f>
        <v>#N/A</v>
      </c>
      <c r="CP173" s="3" t="s">
        <v>28</v>
      </c>
      <c r="CS173" s="3" t="e">
        <f>VLOOKUP($A173,MSTT!$C:$E,3,0)</f>
        <v>#N/A</v>
      </c>
      <c r="CT173" s="3" t="s">
        <v>29</v>
      </c>
      <c r="CW173" s="3" t="e">
        <f>VLOOKUP($A173,NLMK!$C:$E,3,0)</f>
        <v>#N/A</v>
      </c>
      <c r="CX173" s="3" t="s">
        <v>30</v>
      </c>
      <c r="DA173" s="3" t="e">
        <f>VLOOKUP($A173,NMTP!$C:$E,3,0)</f>
        <v>#N/A</v>
      </c>
      <c r="DB173" s="3" t="s">
        <v>31</v>
      </c>
      <c r="DE173" s="3" t="e">
        <f>VLOOKUP($A173,NVTK!$C:$E,3,0)</f>
        <v>#N/A</v>
      </c>
      <c r="DF173" s="3" t="s">
        <v>32</v>
      </c>
      <c r="DI173" s="3" t="e">
        <f>VLOOKUP($A173,PIKK!$C:$E,3,0)</f>
        <v>#N/A</v>
      </c>
      <c r="DJ173" s="3" t="s">
        <v>33</v>
      </c>
      <c r="DM173" s="3" t="e">
        <f>VLOOKUP($A173,ROSN!$C:$E,3,0)</f>
        <v>#N/A</v>
      </c>
      <c r="DN173" s="3" t="s">
        <v>34</v>
      </c>
      <c r="DQ173" s="3">
        <f>VLOOKUP($A173,RTKM!$C:$E,3,0)</f>
        <v>58.3</v>
      </c>
      <c r="DR173" s="3" t="s">
        <v>35</v>
      </c>
      <c r="DU173" s="3">
        <f>VLOOKUP($A173,RTKMP!$C:$E,3,0)</f>
        <v>46.4</v>
      </c>
      <c r="DV173" s="3" t="s">
        <v>36</v>
      </c>
      <c r="DY173" s="3" t="e">
        <f>VLOOKUP($A173,HYDR!$C:$E,3,0)</f>
        <v>#N/A</v>
      </c>
      <c r="DZ173" s="3" t="s">
        <v>37</v>
      </c>
      <c r="EC173" s="3" t="e">
        <f>VLOOKUP($A173,RUAL!$C:$E,3,0)</f>
        <v>#N/A</v>
      </c>
      <c r="ED173" s="3" t="s">
        <v>38</v>
      </c>
      <c r="EG173" s="3" t="e">
        <f>VLOOKUP($A173,SVAV!$C:$E,3,0)</f>
        <v>#N/A</v>
      </c>
      <c r="EH173" s="3" t="s">
        <v>39</v>
      </c>
      <c r="EK173" s="3">
        <f>VLOOKUP($A173,SBER!$C:$E,3,0)</f>
        <v>17961</v>
      </c>
      <c r="EL173" s="3" t="s">
        <v>40</v>
      </c>
      <c r="EO173" s="3">
        <f>VLOOKUP($A173,SBERP!$C:$E,3,0)</f>
        <v>178</v>
      </c>
      <c r="EP173" s="3" t="s">
        <v>41</v>
      </c>
      <c r="ES173" s="3" t="e">
        <f>VLOOKUP($A173,CHMF!$C:$E,3,0)</f>
        <v>#N/A</v>
      </c>
      <c r="ET173" s="3" t="s">
        <v>42</v>
      </c>
      <c r="EW173" s="3" t="e">
        <f>VLOOKUP($A173,AFKS!$C:$E,3,0)</f>
        <v>#N/A</v>
      </c>
      <c r="EX173" s="3" t="s">
        <v>43</v>
      </c>
      <c r="FA173" s="3">
        <f>VLOOKUP($A173,SNGS!$C:$E,3,0)</f>
        <v>19.489999999999998</v>
      </c>
      <c r="FB173" s="3" t="s">
        <v>44</v>
      </c>
      <c r="FE173" s="3">
        <f>VLOOKUP($A173,SNGSP!$C:$E,3,0)</f>
        <v>15.789</v>
      </c>
      <c r="FF173" s="3" t="s">
        <v>45</v>
      </c>
      <c r="FI173" s="3" t="e">
        <f>VLOOKUP($A173,TRMK!$C:$E,3,0)</f>
        <v>#N/A</v>
      </c>
      <c r="FJ173" s="3" t="s">
        <v>46</v>
      </c>
      <c r="FM173" s="3">
        <f>VLOOKUP($A173,TATN!$C:$E,3,0)</f>
        <v>46.55</v>
      </c>
      <c r="FN173" s="3" t="s">
        <v>47</v>
      </c>
      <c r="FQ173" s="3">
        <f>VLOOKUP($A173,TATNP!$C:$E,3,0)</f>
        <v>25.501000000000001</v>
      </c>
      <c r="FR173" s="3" t="s">
        <v>48</v>
      </c>
      <c r="FU173" s="3">
        <f>VLOOKUP($A173,TRNFP!$C:$E,3,0)</f>
        <v>22200</v>
      </c>
      <c r="FV173" s="3" t="s">
        <v>49</v>
      </c>
      <c r="FY173" s="3" t="e">
        <f>VLOOKUP($A173,URKA!$C:$E,3,0)</f>
        <v>#N/A</v>
      </c>
      <c r="FZ173" s="3" t="s">
        <v>50</v>
      </c>
      <c r="GC173" s="3" t="e">
        <f>VLOOKUP($A173,FEES!$C:$E,3,0)</f>
        <v>#N/A</v>
      </c>
      <c r="GD173" s="3" t="s">
        <v>51</v>
      </c>
      <c r="GG173" s="3" t="e">
        <f>VLOOKUP($A173,PHOR!$C:$E,3,0)</f>
        <v>#N/A</v>
      </c>
      <c r="GH173" s="3" t="s">
        <v>52</v>
      </c>
      <c r="GK173" s="3" t="e">
        <f>VLOOKUP($A173,GCHE!$C:$E,3,0)</f>
        <v>#N/A</v>
      </c>
      <c r="GL173" s="3" t="s">
        <v>53</v>
      </c>
      <c r="GO173" s="3" t="e">
        <f>VLOOKUP($A173,EONR!$C:$E,3,0)</f>
        <v>#N/A</v>
      </c>
    </row>
    <row r="174" spans="1:197" x14ac:dyDescent="0.45">
      <c r="A174" s="86">
        <v>38474</v>
      </c>
      <c r="B174" s="3" t="s">
        <v>5</v>
      </c>
      <c r="E174" s="3" t="e">
        <f>VLOOKUP($A174,POLY!$C:$E,3,0)</f>
        <v>#N/A</v>
      </c>
      <c r="F174" s="3" t="s">
        <v>6</v>
      </c>
      <c r="I174" s="3" t="e">
        <f>VLOOKUP($A174,YNDX!$C:$E,3,0)</f>
        <v>#N/A</v>
      </c>
      <c r="J174" s="3" t="s">
        <v>7</v>
      </c>
      <c r="M174" s="3" t="e">
        <f>VLOOKUP($A174,ALRS!$C:$E,3,0)</f>
        <v>#N/A</v>
      </c>
      <c r="N174" s="3" t="s">
        <v>8</v>
      </c>
      <c r="Q174" s="3" t="e">
        <f>VLOOKUP($A174,AKRN!$C:$E,3,0)</f>
        <v>#N/A</v>
      </c>
      <c r="R174" s="3" t="s">
        <v>9</v>
      </c>
      <c r="U174" s="3">
        <f>VLOOKUP($A174,AFLT!$C:$E,3,0)</f>
        <v>41.64</v>
      </c>
      <c r="V174" s="3" t="s">
        <v>10</v>
      </c>
      <c r="Y174" s="3" t="e">
        <f>VLOOKUP($A174,BSPB!$C:$E,3,0)</f>
        <v>#N/A</v>
      </c>
      <c r="Z174" s="3" t="s">
        <v>11</v>
      </c>
      <c r="AC174" s="3" t="e">
        <f>VLOOKUP($A174,BANE!$C:$E,3,0)</f>
        <v>#N/A</v>
      </c>
      <c r="AD174" s="3" t="s">
        <v>12</v>
      </c>
      <c r="AG174" s="3" t="e">
        <f>VLOOKUP($A174,BANEP!$C:$E,3,0)</f>
        <v>#N/A</v>
      </c>
      <c r="AH174" s="3" t="s">
        <v>13</v>
      </c>
      <c r="AK174" s="3" t="e">
        <f>VLOOKUP($A174,VTBR!$C:$E,3,0)</f>
        <v>#N/A</v>
      </c>
      <c r="AL174" s="3" t="s">
        <v>14</v>
      </c>
      <c r="AO174" s="3">
        <f>VLOOKUP($A174,VSMO!$C:$E,3,0)</f>
        <v>2970</v>
      </c>
      <c r="AP174" s="3" t="s">
        <v>15</v>
      </c>
      <c r="AS174" s="3" t="e">
        <f>VLOOKUP($A174,GAZP!$C:$E,3,0)</f>
        <v>#N/A</v>
      </c>
      <c r="AT174" s="3" t="s">
        <v>16</v>
      </c>
      <c r="AW174" s="3">
        <f>VLOOKUP($A174,GMKN!$C:$E,3,0)</f>
        <v>1587.6</v>
      </c>
      <c r="AX174" s="3" t="s">
        <v>17</v>
      </c>
      <c r="BA174" s="3" t="e">
        <f>VLOOKUP($A174,DIXY!$C:$E,3,0)</f>
        <v>#N/A</v>
      </c>
      <c r="BB174" s="3" t="s">
        <v>18</v>
      </c>
      <c r="BE174" s="3" t="e">
        <f>VLOOKUP($A174,IRAO!$C:$E,3,0)</f>
        <v>#N/A</v>
      </c>
      <c r="BF174" s="3" t="s">
        <v>19</v>
      </c>
      <c r="BI174" s="3">
        <f>VLOOKUP($A174,KMAZ!$C:$E,3,0)</f>
        <v>15.6</v>
      </c>
      <c r="BJ174" s="3" t="s">
        <v>20</v>
      </c>
      <c r="BM174" s="3" t="e">
        <f>VLOOKUP($A174,LSRG!$C:$E,3,0)</f>
        <v>#N/A</v>
      </c>
      <c r="BN174" s="3" t="s">
        <v>21</v>
      </c>
      <c r="BQ174" s="3">
        <f>VLOOKUP($A174,LKOH!$C:$E,3,0)</f>
        <v>949</v>
      </c>
      <c r="BR174" s="3" t="s">
        <v>22</v>
      </c>
      <c r="BU174" s="3" t="e">
        <f>VLOOKUP($A174,MVID!$C:$E,3,0)</f>
        <v>#N/A</v>
      </c>
      <c r="BV174" s="3" t="s">
        <v>23</v>
      </c>
      <c r="BY174" s="3" t="e">
        <f>VLOOKUP($A174,MAGN!$C:$E,3,0)</f>
        <v>#N/A</v>
      </c>
      <c r="BZ174" s="3" t="s">
        <v>24</v>
      </c>
      <c r="CC174" s="3">
        <f>VLOOKUP($A174,MTSS!$C:$E,3,0)</f>
        <v>191.1</v>
      </c>
      <c r="CD174" s="3" t="s">
        <v>25</v>
      </c>
      <c r="CG174" s="3" t="e">
        <f>VLOOKUP($A174,MGNT!$C:$E,3,0)</f>
        <v>#N/A</v>
      </c>
      <c r="CH174" s="3" t="s">
        <v>26</v>
      </c>
      <c r="CK174" s="3" t="e">
        <f>VLOOKUP($A174,MFON!$C:$E,3,0)</f>
        <v>#N/A</v>
      </c>
      <c r="CL174" s="3" t="s">
        <v>27</v>
      </c>
      <c r="CO174" s="3" t="e">
        <f>VLOOKUP($A174,MOEX!$C:$E,3,0)</f>
        <v>#N/A</v>
      </c>
      <c r="CP174" s="3" t="s">
        <v>28</v>
      </c>
      <c r="CS174" s="3" t="e">
        <f>VLOOKUP($A174,MSTT!$C:$E,3,0)</f>
        <v>#N/A</v>
      </c>
      <c r="CT174" s="3" t="s">
        <v>29</v>
      </c>
      <c r="CW174" s="3" t="e">
        <f>VLOOKUP($A174,NLMK!$C:$E,3,0)</f>
        <v>#N/A</v>
      </c>
      <c r="CX174" s="3" t="s">
        <v>30</v>
      </c>
      <c r="DA174" s="3" t="e">
        <f>VLOOKUP($A174,NMTP!$C:$E,3,0)</f>
        <v>#N/A</v>
      </c>
      <c r="DB174" s="3" t="s">
        <v>31</v>
      </c>
      <c r="DE174" s="3" t="e">
        <f>VLOOKUP($A174,NVTK!$C:$E,3,0)</f>
        <v>#N/A</v>
      </c>
      <c r="DF174" s="3" t="s">
        <v>32</v>
      </c>
      <c r="DI174" s="3" t="e">
        <f>VLOOKUP($A174,PIKK!$C:$E,3,0)</f>
        <v>#N/A</v>
      </c>
      <c r="DJ174" s="3" t="s">
        <v>33</v>
      </c>
      <c r="DM174" s="3" t="e">
        <f>VLOOKUP($A174,ROSN!$C:$E,3,0)</f>
        <v>#N/A</v>
      </c>
      <c r="DN174" s="3" t="s">
        <v>34</v>
      </c>
      <c r="DQ174" s="3">
        <f>VLOOKUP($A174,RTKM!$C:$E,3,0)</f>
        <v>58.63</v>
      </c>
      <c r="DR174" s="3" t="s">
        <v>35</v>
      </c>
      <c r="DU174" s="3">
        <f>VLOOKUP($A174,RTKMP!$C:$E,3,0)</f>
        <v>45.9</v>
      </c>
      <c r="DV174" s="3" t="s">
        <v>36</v>
      </c>
      <c r="DY174" s="3" t="e">
        <f>VLOOKUP($A174,HYDR!$C:$E,3,0)</f>
        <v>#N/A</v>
      </c>
      <c r="DZ174" s="3" t="s">
        <v>37</v>
      </c>
      <c r="EC174" s="3" t="e">
        <f>VLOOKUP($A174,RUAL!$C:$E,3,0)</f>
        <v>#N/A</v>
      </c>
      <c r="ED174" s="3" t="s">
        <v>38</v>
      </c>
      <c r="EG174" s="3" t="e">
        <f>VLOOKUP($A174,SVAV!$C:$E,3,0)</f>
        <v>#N/A</v>
      </c>
      <c r="EH174" s="3" t="s">
        <v>39</v>
      </c>
      <c r="EK174" s="3">
        <f>VLOOKUP($A174,SBER!$C:$E,3,0)</f>
        <v>18065</v>
      </c>
      <c r="EL174" s="3" t="s">
        <v>40</v>
      </c>
      <c r="EO174" s="3">
        <f>VLOOKUP($A174,SBERP!$C:$E,3,0)</f>
        <v>182.01</v>
      </c>
      <c r="EP174" s="3" t="s">
        <v>41</v>
      </c>
      <c r="ES174" s="3" t="e">
        <f>VLOOKUP($A174,CHMF!$C:$E,3,0)</f>
        <v>#N/A</v>
      </c>
      <c r="ET174" s="3" t="s">
        <v>42</v>
      </c>
      <c r="EW174" s="3" t="e">
        <f>VLOOKUP($A174,AFKS!$C:$E,3,0)</f>
        <v>#N/A</v>
      </c>
      <c r="EX174" s="3" t="s">
        <v>43</v>
      </c>
      <c r="FA174" s="3">
        <f>VLOOKUP($A174,SNGS!$C:$E,3,0)</f>
        <v>19.43</v>
      </c>
      <c r="FB174" s="3" t="s">
        <v>44</v>
      </c>
      <c r="FE174" s="3">
        <f>VLOOKUP($A174,SNGSP!$C:$E,3,0)</f>
        <v>15.340999999999999</v>
      </c>
      <c r="FF174" s="3" t="s">
        <v>45</v>
      </c>
      <c r="FI174" s="3" t="e">
        <f>VLOOKUP($A174,TRMK!$C:$E,3,0)</f>
        <v>#N/A</v>
      </c>
      <c r="FJ174" s="3" t="s">
        <v>46</v>
      </c>
      <c r="FM174" s="3">
        <f>VLOOKUP($A174,TATN!$C:$E,3,0)</f>
        <v>46.64</v>
      </c>
      <c r="FN174" s="3" t="s">
        <v>47</v>
      </c>
      <c r="FQ174" s="3">
        <f>VLOOKUP($A174,TATNP!$C:$E,3,0)</f>
        <v>25.245999999999999</v>
      </c>
      <c r="FR174" s="3" t="s">
        <v>48</v>
      </c>
      <c r="FU174" s="3">
        <f>VLOOKUP($A174,TRNFP!$C:$E,3,0)</f>
        <v>22275</v>
      </c>
      <c r="FV174" s="3" t="s">
        <v>49</v>
      </c>
      <c r="FY174" s="3" t="e">
        <f>VLOOKUP($A174,URKA!$C:$E,3,0)</f>
        <v>#N/A</v>
      </c>
      <c r="FZ174" s="3" t="s">
        <v>50</v>
      </c>
      <c r="GC174" s="3" t="e">
        <f>VLOOKUP($A174,FEES!$C:$E,3,0)</f>
        <v>#N/A</v>
      </c>
      <c r="GD174" s="3" t="s">
        <v>51</v>
      </c>
      <c r="GG174" s="3" t="e">
        <f>VLOOKUP($A174,PHOR!$C:$E,3,0)</f>
        <v>#N/A</v>
      </c>
      <c r="GH174" s="3" t="s">
        <v>52</v>
      </c>
      <c r="GK174" s="3" t="e">
        <f>VLOOKUP($A174,GCHE!$C:$E,3,0)</f>
        <v>#N/A</v>
      </c>
      <c r="GL174" s="3" t="s">
        <v>53</v>
      </c>
      <c r="GO174" s="3" t="e">
        <f>VLOOKUP($A174,EONR!$C:$E,3,0)</f>
        <v>#N/A</v>
      </c>
    </row>
    <row r="175" spans="1:197" x14ac:dyDescent="0.45">
      <c r="A175" s="86">
        <v>38481</v>
      </c>
      <c r="B175" s="3" t="s">
        <v>5</v>
      </c>
      <c r="E175" s="3" t="e">
        <f>VLOOKUP($A175,POLY!$C:$E,3,0)</f>
        <v>#N/A</v>
      </c>
      <c r="F175" s="3" t="s">
        <v>6</v>
      </c>
      <c r="I175" s="3" t="e">
        <f>VLOOKUP($A175,YNDX!$C:$E,3,0)</f>
        <v>#N/A</v>
      </c>
      <c r="J175" s="3" t="s">
        <v>7</v>
      </c>
      <c r="M175" s="3" t="e">
        <f>VLOOKUP($A175,ALRS!$C:$E,3,0)</f>
        <v>#N/A</v>
      </c>
      <c r="N175" s="3" t="s">
        <v>8</v>
      </c>
      <c r="Q175" s="3" t="e">
        <f>VLOOKUP($A175,AKRN!$C:$E,3,0)</f>
        <v>#N/A</v>
      </c>
      <c r="R175" s="3" t="s">
        <v>9</v>
      </c>
      <c r="U175" s="3">
        <f>VLOOKUP($A175,AFLT!$C:$E,3,0)</f>
        <v>42.29</v>
      </c>
      <c r="V175" s="3" t="s">
        <v>10</v>
      </c>
      <c r="Y175" s="3" t="e">
        <f>VLOOKUP($A175,BSPB!$C:$E,3,0)</f>
        <v>#N/A</v>
      </c>
      <c r="Z175" s="3" t="s">
        <v>11</v>
      </c>
      <c r="AC175" s="3" t="e">
        <f>VLOOKUP($A175,BANE!$C:$E,3,0)</f>
        <v>#N/A</v>
      </c>
      <c r="AD175" s="3" t="s">
        <v>12</v>
      </c>
      <c r="AG175" s="3" t="e">
        <f>VLOOKUP($A175,BANEP!$C:$E,3,0)</f>
        <v>#N/A</v>
      </c>
      <c r="AH175" s="3" t="s">
        <v>13</v>
      </c>
      <c r="AK175" s="3" t="e">
        <f>VLOOKUP($A175,VTBR!$C:$E,3,0)</f>
        <v>#N/A</v>
      </c>
      <c r="AL175" s="3" t="s">
        <v>14</v>
      </c>
      <c r="AO175" s="3">
        <f>VLOOKUP($A175,VSMO!$C:$E,3,0)</f>
        <v>3100</v>
      </c>
      <c r="AP175" s="3" t="s">
        <v>15</v>
      </c>
      <c r="AS175" s="3" t="e">
        <f>VLOOKUP($A175,GAZP!$C:$E,3,0)</f>
        <v>#N/A</v>
      </c>
      <c r="AT175" s="3" t="s">
        <v>16</v>
      </c>
      <c r="AW175" s="3">
        <f>VLOOKUP($A175,GMKN!$C:$E,3,0)</f>
        <v>1544.02</v>
      </c>
      <c r="AX175" s="3" t="s">
        <v>17</v>
      </c>
      <c r="BA175" s="3" t="e">
        <f>VLOOKUP($A175,DIXY!$C:$E,3,0)</f>
        <v>#N/A</v>
      </c>
      <c r="BB175" s="3" t="s">
        <v>18</v>
      </c>
      <c r="BE175" s="3" t="e">
        <f>VLOOKUP($A175,IRAO!$C:$E,3,0)</f>
        <v>#N/A</v>
      </c>
      <c r="BF175" s="3" t="s">
        <v>19</v>
      </c>
      <c r="BI175" s="3">
        <f>VLOOKUP($A175,KMAZ!$C:$E,3,0)</f>
        <v>14.16</v>
      </c>
      <c r="BJ175" s="3" t="s">
        <v>20</v>
      </c>
      <c r="BM175" s="3" t="e">
        <f>VLOOKUP($A175,LSRG!$C:$E,3,0)</f>
        <v>#N/A</v>
      </c>
      <c r="BN175" s="3" t="s">
        <v>21</v>
      </c>
      <c r="BQ175" s="3">
        <f>VLOOKUP($A175,LKOH!$C:$E,3,0)</f>
        <v>900.49</v>
      </c>
      <c r="BR175" s="3" t="s">
        <v>22</v>
      </c>
      <c r="BU175" s="3" t="e">
        <f>VLOOKUP($A175,MVID!$C:$E,3,0)</f>
        <v>#N/A</v>
      </c>
      <c r="BV175" s="3" t="s">
        <v>23</v>
      </c>
      <c r="BY175" s="3" t="e">
        <f>VLOOKUP($A175,MAGN!$C:$E,3,0)</f>
        <v>#N/A</v>
      </c>
      <c r="BZ175" s="3" t="s">
        <v>24</v>
      </c>
      <c r="CC175" s="3">
        <f>VLOOKUP($A175,MTSS!$C:$E,3,0)</f>
        <v>186</v>
      </c>
      <c r="CD175" s="3" t="s">
        <v>25</v>
      </c>
      <c r="CG175" s="3" t="e">
        <f>VLOOKUP($A175,MGNT!$C:$E,3,0)</f>
        <v>#N/A</v>
      </c>
      <c r="CH175" s="3" t="s">
        <v>26</v>
      </c>
      <c r="CK175" s="3" t="e">
        <f>VLOOKUP($A175,MFON!$C:$E,3,0)</f>
        <v>#N/A</v>
      </c>
      <c r="CL175" s="3" t="s">
        <v>27</v>
      </c>
      <c r="CO175" s="3" t="e">
        <f>VLOOKUP($A175,MOEX!$C:$E,3,0)</f>
        <v>#N/A</v>
      </c>
      <c r="CP175" s="3" t="s">
        <v>28</v>
      </c>
      <c r="CS175" s="3" t="e">
        <f>VLOOKUP($A175,MSTT!$C:$E,3,0)</f>
        <v>#N/A</v>
      </c>
      <c r="CT175" s="3" t="s">
        <v>29</v>
      </c>
      <c r="CW175" s="3" t="e">
        <f>VLOOKUP($A175,NLMK!$C:$E,3,0)</f>
        <v>#N/A</v>
      </c>
      <c r="CX175" s="3" t="s">
        <v>30</v>
      </c>
      <c r="DA175" s="3" t="e">
        <f>VLOOKUP($A175,NMTP!$C:$E,3,0)</f>
        <v>#N/A</v>
      </c>
      <c r="DB175" s="3" t="s">
        <v>31</v>
      </c>
      <c r="DE175" s="3" t="e">
        <f>VLOOKUP($A175,NVTK!$C:$E,3,0)</f>
        <v>#N/A</v>
      </c>
      <c r="DF175" s="3" t="s">
        <v>32</v>
      </c>
      <c r="DI175" s="3" t="e">
        <f>VLOOKUP($A175,PIKK!$C:$E,3,0)</f>
        <v>#N/A</v>
      </c>
      <c r="DJ175" s="3" t="s">
        <v>33</v>
      </c>
      <c r="DM175" s="3" t="e">
        <f>VLOOKUP($A175,ROSN!$C:$E,3,0)</f>
        <v>#N/A</v>
      </c>
      <c r="DN175" s="3" t="s">
        <v>34</v>
      </c>
      <c r="DQ175" s="3">
        <f>VLOOKUP($A175,RTKM!$C:$E,3,0)</f>
        <v>56.75</v>
      </c>
      <c r="DR175" s="3" t="s">
        <v>35</v>
      </c>
      <c r="DU175" s="3">
        <f>VLOOKUP($A175,RTKMP!$C:$E,3,0)</f>
        <v>41.9</v>
      </c>
      <c r="DV175" s="3" t="s">
        <v>36</v>
      </c>
      <c r="DY175" s="3" t="e">
        <f>VLOOKUP($A175,HYDR!$C:$E,3,0)</f>
        <v>#N/A</v>
      </c>
      <c r="DZ175" s="3" t="s">
        <v>37</v>
      </c>
      <c r="EC175" s="3" t="e">
        <f>VLOOKUP($A175,RUAL!$C:$E,3,0)</f>
        <v>#N/A</v>
      </c>
      <c r="ED175" s="3" t="s">
        <v>38</v>
      </c>
      <c r="EG175" s="3">
        <f>VLOOKUP($A175,SVAV!$C:$E,3,0)</f>
        <v>420.1</v>
      </c>
      <c r="EH175" s="3" t="s">
        <v>39</v>
      </c>
      <c r="EK175" s="3">
        <f>VLOOKUP($A175,SBER!$C:$E,3,0)</f>
        <v>17820</v>
      </c>
      <c r="EL175" s="3" t="s">
        <v>40</v>
      </c>
      <c r="EO175" s="3">
        <f>VLOOKUP($A175,SBERP!$C:$E,3,0)</f>
        <v>179.4</v>
      </c>
      <c r="EP175" s="3" t="s">
        <v>41</v>
      </c>
      <c r="ES175" s="3" t="e">
        <f>VLOOKUP($A175,CHMF!$C:$E,3,0)</f>
        <v>#N/A</v>
      </c>
      <c r="ET175" s="3" t="s">
        <v>42</v>
      </c>
      <c r="EW175" s="3" t="e">
        <f>VLOOKUP($A175,AFKS!$C:$E,3,0)</f>
        <v>#N/A</v>
      </c>
      <c r="EX175" s="3" t="s">
        <v>43</v>
      </c>
      <c r="FA175" s="3">
        <f>VLOOKUP($A175,SNGS!$C:$E,3,0)</f>
        <v>19.260999999999999</v>
      </c>
      <c r="FB175" s="3" t="s">
        <v>44</v>
      </c>
      <c r="FE175" s="3">
        <f>VLOOKUP($A175,SNGSP!$C:$E,3,0)</f>
        <v>14.412000000000001</v>
      </c>
      <c r="FF175" s="3" t="s">
        <v>45</v>
      </c>
      <c r="FI175" s="3" t="e">
        <f>VLOOKUP($A175,TRMK!$C:$E,3,0)</f>
        <v>#N/A</v>
      </c>
      <c r="FJ175" s="3" t="s">
        <v>46</v>
      </c>
      <c r="FM175" s="3">
        <f>VLOOKUP($A175,TATN!$C:$E,3,0)</f>
        <v>44.7</v>
      </c>
      <c r="FN175" s="3" t="s">
        <v>47</v>
      </c>
      <c r="FQ175" s="3">
        <f>VLOOKUP($A175,TATNP!$C:$E,3,0)</f>
        <v>23.97</v>
      </c>
      <c r="FR175" s="3" t="s">
        <v>48</v>
      </c>
      <c r="FU175" s="3">
        <f>VLOOKUP($A175,TRNFP!$C:$E,3,0)</f>
        <v>21200</v>
      </c>
      <c r="FV175" s="3" t="s">
        <v>49</v>
      </c>
      <c r="FY175" s="3" t="e">
        <f>VLOOKUP($A175,URKA!$C:$E,3,0)</f>
        <v>#N/A</v>
      </c>
      <c r="FZ175" s="3" t="s">
        <v>50</v>
      </c>
      <c r="GC175" s="3" t="e">
        <f>VLOOKUP($A175,FEES!$C:$E,3,0)</f>
        <v>#N/A</v>
      </c>
      <c r="GD175" s="3" t="s">
        <v>51</v>
      </c>
      <c r="GG175" s="3" t="e">
        <f>VLOOKUP($A175,PHOR!$C:$E,3,0)</f>
        <v>#N/A</v>
      </c>
      <c r="GH175" s="3" t="s">
        <v>52</v>
      </c>
      <c r="GK175" s="3" t="e">
        <f>VLOOKUP($A175,GCHE!$C:$E,3,0)</f>
        <v>#N/A</v>
      </c>
      <c r="GL175" s="3" t="s">
        <v>53</v>
      </c>
      <c r="GO175" s="3" t="e">
        <f>VLOOKUP($A175,EONR!$C:$E,3,0)</f>
        <v>#N/A</v>
      </c>
    </row>
    <row r="176" spans="1:197" x14ac:dyDescent="0.45">
      <c r="A176" s="86">
        <v>38488</v>
      </c>
      <c r="B176" s="3" t="s">
        <v>5</v>
      </c>
      <c r="E176" s="3" t="e">
        <f>VLOOKUP($A176,POLY!$C:$E,3,0)</f>
        <v>#N/A</v>
      </c>
      <c r="F176" s="3" t="s">
        <v>6</v>
      </c>
      <c r="I176" s="3" t="e">
        <f>VLOOKUP($A176,YNDX!$C:$E,3,0)</f>
        <v>#N/A</v>
      </c>
      <c r="J176" s="3" t="s">
        <v>7</v>
      </c>
      <c r="M176" s="3" t="e">
        <f>VLOOKUP($A176,ALRS!$C:$E,3,0)</f>
        <v>#N/A</v>
      </c>
      <c r="N176" s="3" t="s">
        <v>8</v>
      </c>
      <c r="Q176" s="3" t="e">
        <f>VLOOKUP($A176,AKRN!$C:$E,3,0)</f>
        <v>#N/A</v>
      </c>
      <c r="R176" s="3" t="s">
        <v>9</v>
      </c>
      <c r="U176" s="3">
        <f>VLOOKUP($A176,AFLT!$C:$E,3,0)</f>
        <v>41.6</v>
      </c>
      <c r="V176" s="3" t="s">
        <v>10</v>
      </c>
      <c r="Y176" s="3" t="e">
        <f>VLOOKUP($A176,BSPB!$C:$E,3,0)</f>
        <v>#N/A</v>
      </c>
      <c r="Z176" s="3" t="s">
        <v>11</v>
      </c>
      <c r="AC176" s="3" t="e">
        <f>VLOOKUP($A176,BANE!$C:$E,3,0)</f>
        <v>#N/A</v>
      </c>
      <c r="AD176" s="3" t="s">
        <v>12</v>
      </c>
      <c r="AG176" s="3" t="e">
        <f>VLOOKUP($A176,BANEP!$C:$E,3,0)</f>
        <v>#N/A</v>
      </c>
      <c r="AH176" s="3" t="s">
        <v>13</v>
      </c>
      <c r="AK176" s="3" t="e">
        <f>VLOOKUP($A176,VTBR!$C:$E,3,0)</f>
        <v>#N/A</v>
      </c>
      <c r="AL176" s="3" t="s">
        <v>14</v>
      </c>
      <c r="AO176" s="3" t="e">
        <f>VLOOKUP($A176,VSMO!$C:$E,3,0)</f>
        <v>#N/A</v>
      </c>
      <c r="AP176" s="3" t="s">
        <v>15</v>
      </c>
      <c r="AS176" s="3" t="e">
        <f>VLOOKUP($A176,GAZP!$C:$E,3,0)</f>
        <v>#N/A</v>
      </c>
      <c r="AT176" s="3" t="s">
        <v>16</v>
      </c>
      <c r="AW176" s="3">
        <f>VLOOKUP($A176,GMKN!$C:$E,3,0)</f>
        <v>1550.2</v>
      </c>
      <c r="AX176" s="3" t="s">
        <v>17</v>
      </c>
      <c r="BA176" s="3" t="e">
        <f>VLOOKUP($A176,DIXY!$C:$E,3,0)</f>
        <v>#N/A</v>
      </c>
      <c r="BB176" s="3" t="s">
        <v>18</v>
      </c>
      <c r="BE176" s="3" t="e">
        <f>VLOOKUP($A176,IRAO!$C:$E,3,0)</f>
        <v>#N/A</v>
      </c>
      <c r="BF176" s="3" t="s">
        <v>19</v>
      </c>
      <c r="BI176" s="3">
        <f>VLOOKUP($A176,KMAZ!$C:$E,3,0)</f>
        <v>15.86</v>
      </c>
      <c r="BJ176" s="3" t="s">
        <v>20</v>
      </c>
      <c r="BM176" s="3" t="e">
        <f>VLOOKUP($A176,LSRG!$C:$E,3,0)</f>
        <v>#N/A</v>
      </c>
      <c r="BN176" s="3" t="s">
        <v>21</v>
      </c>
      <c r="BQ176" s="3">
        <f>VLOOKUP($A176,LKOH!$C:$E,3,0)</f>
        <v>930.97</v>
      </c>
      <c r="BR176" s="3" t="s">
        <v>22</v>
      </c>
      <c r="BU176" s="3" t="e">
        <f>VLOOKUP($A176,MVID!$C:$E,3,0)</f>
        <v>#N/A</v>
      </c>
      <c r="BV176" s="3" t="s">
        <v>23</v>
      </c>
      <c r="BY176" s="3" t="e">
        <f>VLOOKUP($A176,MAGN!$C:$E,3,0)</f>
        <v>#N/A</v>
      </c>
      <c r="BZ176" s="3" t="s">
        <v>24</v>
      </c>
      <c r="CC176" s="3">
        <f>VLOOKUP($A176,MTSS!$C:$E,3,0)</f>
        <v>187</v>
      </c>
      <c r="CD176" s="3" t="s">
        <v>25</v>
      </c>
      <c r="CG176" s="3" t="e">
        <f>VLOOKUP($A176,MGNT!$C:$E,3,0)</f>
        <v>#N/A</v>
      </c>
      <c r="CH176" s="3" t="s">
        <v>26</v>
      </c>
      <c r="CK176" s="3" t="e">
        <f>VLOOKUP($A176,MFON!$C:$E,3,0)</f>
        <v>#N/A</v>
      </c>
      <c r="CL176" s="3" t="s">
        <v>27</v>
      </c>
      <c r="CO176" s="3" t="e">
        <f>VLOOKUP($A176,MOEX!$C:$E,3,0)</f>
        <v>#N/A</v>
      </c>
      <c r="CP176" s="3" t="s">
        <v>28</v>
      </c>
      <c r="CS176" s="3" t="e">
        <f>VLOOKUP($A176,MSTT!$C:$E,3,0)</f>
        <v>#N/A</v>
      </c>
      <c r="CT176" s="3" t="s">
        <v>29</v>
      </c>
      <c r="CW176" s="3" t="e">
        <f>VLOOKUP($A176,NLMK!$C:$E,3,0)</f>
        <v>#N/A</v>
      </c>
      <c r="CX176" s="3" t="s">
        <v>30</v>
      </c>
      <c r="DA176" s="3" t="e">
        <f>VLOOKUP($A176,NMTP!$C:$E,3,0)</f>
        <v>#N/A</v>
      </c>
      <c r="DB176" s="3" t="s">
        <v>31</v>
      </c>
      <c r="DE176" s="3" t="e">
        <f>VLOOKUP($A176,NVTK!$C:$E,3,0)</f>
        <v>#N/A</v>
      </c>
      <c r="DF176" s="3" t="s">
        <v>32</v>
      </c>
      <c r="DI176" s="3" t="e">
        <f>VLOOKUP($A176,PIKK!$C:$E,3,0)</f>
        <v>#N/A</v>
      </c>
      <c r="DJ176" s="3" t="s">
        <v>33</v>
      </c>
      <c r="DM176" s="3" t="e">
        <f>VLOOKUP($A176,ROSN!$C:$E,3,0)</f>
        <v>#N/A</v>
      </c>
      <c r="DN176" s="3" t="s">
        <v>34</v>
      </c>
      <c r="DQ176" s="3">
        <f>VLOOKUP($A176,RTKM!$C:$E,3,0)</f>
        <v>56.27</v>
      </c>
      <c r="DR176" s="3" t="s">
        <v>35</v>
      </c>
      <c r="DU176" s="3">
        <f>VLOOKUP($A176,RTKMP!$C:$E,3,0)</f>
        <v>40.590000000000003</v>
      </c>
      <c r="DV176" s="3" t="s">
        <v>36</v>
      </c>
      <c r="DY176" s="3" t="e">
        <f>VLOOKUP($A176,HYDR!$C:$E,3,0)</f>
        <v>#N/A</v>
      </c>
      <c r="DZ176" s="3" t="s">
        <v>37</v>
      </c>
      <c r="EC176" s="3" t="e">
        <f>VLOOKUP($A176,RUAL!$C:$E,3,0)</f>
        <v>#N/A</v>
      </c>
      <c r="ED176" s="3" t="s">
        <v>38</v>
      </c>
      <c r="EG176" s="3">
        <f>VLOOKUP($A176,SVAV!$C:$E,3,0)</f>
        <v>415</v>
      </c>
      <c r="EH176" s="3" t="s">
        <v>39</v>
      </c>
      <c r="EK176" s="3">
        <f>VLOOKUP($A176,SBER!$C:$E,3,0)</f>
        <v>17860</v>
      </c>
      <c r="EL176" s="3" t="s">
        <v>40</v>
      </c>
      <c r="EO176" s="3">
        <f>VLOOKUP($A176,SBERP!$C:$E,3,0)</f>
        <v>179.62</v>
      </c>
      <c r="EP176" s="3" t="s">
        <v>41</v>
      </c>
      <c r="ES176" s="3" t="e">
        <f>VLOOKUP($A176,CHMF!$C:$E,3,0)</f>
        <v>#N/A</v>
      </c>
      <c r="ET176" s="3" t="s">
        <v>42</v>
      </c>
      <c r="EW176" s="3" t="e">
        <f>VLOOKUP($A176,AFKS!$C:$E,3,0)</f>
        <v>#N/A</v>
      </c>
      <c r="EX176" s="3" t="s">
        <v>43</v>
      </c>
      <c r="FA176" s="3">
        <f>VLOOKUP($A176,SNGS!$C:$E,3,0)</f>
        <v>19.100000000000001</v>
      </c>
      <c r="FB176" s="3" t="s">
        <v>44</v>
      </c>
      <c r="FE176" s="3">
        <f>VLOOKUP($A176,SNGSP!$C:$E,3,0)</f>
        <v>14.52</v>
      </c>
      <c r="FF176" s="3" t="s">
        <v>45</v>
      </c>
      <c r="FI176" s="3" t="e">
        <f>VLOOKUP($A176,TRMK!$C:$E,3,0)</f>
        <v>#N/A</v>
      </c>
      <c r="FJ176" s="3" t="s">
        <v>46</v>
      </c>
      <c r="FM176" s="3">
        <f>VLOOKUP($A176,TATN!$C:$E,3,0)</f>
        <v>46.3</v>
      </c>
      <c r="FN176" s="3" t="s">
        <v>47</v>
      </c>
      <c r="FQ176" s="3">
        <f>VLOOKUP($A176,TATNP!$C:$E,3,0)</f>
        <v>24.199000000000002</v>
      </c>
      <c r="FR176" s="3" t="s">
        <v>48</v>
      </c>
      <c r="FU176" s="3">
        <f>VLOOKUP($A176,TRNFP!$C:$E,3,0)</f>
        <v>21150</v>
      </c>
      <c r="FV176" s="3" t="s">
        <v>49</v>
      </c>
      <c r="FY176" s="3" t="e">
        <f>VLOOKUP($A176,URKA!$C:$E,3,0)</f>
        <v>#N/A</v>
      </c>
      <c r="FZ176" s="3" t="s">
        <v>50</v>
      </c>
      <c r="GC176" s="3" t="e">
        <f>VLOOKUP($A176,FEES!$C:$E,3,0)</f>
        <v>#N/A</v>
      </c>
      <c r="GD176" s="3" t="s">
        <v>51</v>
      </c>
      <c r="GG176" s="3" t="e">
        <f>VLOOKUP($A176,PHOR!$C:$E,3,0)</f>
        <v>#N/A</v>
      </c>
      <c r="GH176" s="3" t="s">
        <v>52</v>
      </c>
      <c r="GK176" s="3" t="e">
        <f>VLOOKUP($A176,GCHE!$C:$E,3,0)</f>
        <v>#N/A</v>
      </c>
      <c r="GL176" s="3" t="s">
        <v>53</v>
      </c>
      <c r="GO176" s="3" t="e">
        <f>VLOOKUP($A176,EONR!$C:$E,3,0)</f>
        <v>#N/A</v>
      </c>
    </row>
    <row r="177" spans="1:197" x14ac:dyDescent="0.45">
      <c r="A177" s="86">
        <v>38495</v>
      </c>
      <c r="B177" s="3" t="s">
        <v>5</v>
      </c>
      <c r="E177" s="3" t="e">
        <f>VLOOKUP($A177,POLY!$C:$E,3,0)</f>
        <v>#N/A</v>
      </c>
      <c r="F177" s="3" t="s">
        <v>6</v>
      </c>
      <c r="I177" s="3" t="e">
        <f>VLOOKUP($A177,YNDX!$C:$E,3,0)</f>
        <v>#N/A</v>
      </c>
      <c r="J177" s="3" t="s">
        <v>7</v>
      </c>
      <c r="M177" s="3" t="e">
        <f>VLOOKUP($A177,ALRS!$C:$E,3,0)</f>
        <v>#N/A</v>
      </c>
      <c r="N177" s="3" t="s">
        <v>8</v>
      </c>
      <c r="Q177" s="3" t="e">
        <f>VLOOKUP($A177,AKRN!$C:$E,3,0)</f>
        <v>#N/A</v>
      </c>
      <c r="R177" s="3" t="s">
        <v>9</v>
      </c>
      <c r="U177" s="3">
        <f>VLOOKUP($A177,AFLT!$C:$E,3,0)</f>
        <v>42.7</v>
      </c>
      <c r="V177" s="3" t="s">
        <v>10</v>
      </c>
      <c r="Y177" s="3" t="e">
        <f>VLOOKUP($A177,BSPB!$C:$E,3,0)</f>
        <v>#N/A</v>
      </c>
      <c r="Z177" s="3" t="s">
        <v>11</v>
      </c>
      <c r="AC177" s="3" t="e">
        <f>VLOOKUP($A177,BANE!$C:$E,3,0)</f>
        <v>#N/A</v>
      </c>
      <c r="AD177" s="3" t="s">
        <v>12</v>
      </c>
      <c r="AG177" s="3" t="e">
        <f>VLOOKUP($A177,BANEP!$C:$E,3,0)</f>
        <v>#N/A</v>
      </c>
      <c r="AH177" s="3" t="s">
        <v>13</v>
      </c>
      <c r="AK177" s="3" t="e">
        <f>VLOOKUP($A177,VTBR!$C:$E,3,0)</f>
        <v>#N/A</v>
      </c>
      <c r="AL177" s="3" t="s">
        <v>14</v>
      </c>
      <c r="AO177" s="3" t="e">
        <f>VLOOKUP($A177,VSMO!$C:$E,3,0)</f>
        <v>#N/A</v>
      </c>
      <c r="AP177" s="3" t="s">
        <v>15</v>
      </c>
      <c r="AS177" s="3" t="e">
        <f>VLOOKUP($A177,GAZP!$C:$E,3,0)</f>
        <v>#N/A</v>
      </c>
      <c r="AT177" s="3" t="s">
        <v>16</v>
      </c>
      <c r="AW177" s="3">
        <f>VLOOKUP($A177,GMKN!$C:$E,3,0)</f>
        <v>1629</v>
      </c>
      <c r="AX177" s="3" t="s">
        <v>17</v>
      </c>
      <c r="BA177" s="3" t="e">
        <f>VLOOKUP($A177,DIXY!$C:$E,3,0)</f>
        <v>#N/A</v>
      </c>
      <c r="BB177" s="3" t="s">
        <v>18</v>
      </c>
      <c r="BE177" s="3" t="e">
        <f>VLOOKUP($A177,IRAO!$C:$E,3,0)</f>
        <v>#N/A</v>
      </c>
      <c r="BF177" s="3" t="s">
        <v>19</v>
      </c>
      <c r="BI177" s="3">
        <f>VLOOKUP($A177,KMAZ!$C:$E,3,0)</f>
        <v>14.51</v>
      </c>
      <c r="BJ177" s="3" t="s">
        <v>20</v>
      </c>
      <c r="BM177" s="3" t="e">
        <f>VLOOKUP($A177,LSRG!$C:$E,3,0)</f>
        <v>#N/A</v>
      </c>
      <c r="BN177" s="3" t="s">
        <v>21</v>
      </c>
      <c r="BQ177" s="3">
        <f>VLOOKUP($A177,LKOH!$C:$E,3,0)</f>
        <v>977.47</v>
      </c>
      <c r="BR177" s="3" t="s">
        <v>22</v>
      </c>
      <c r="BU177" s="3" t="e">
        <f>VLOOKUP($A177,MVID!$C:$E,3,0)</f>
        <v>#N/A</v>
      </c>
      <c r="BV177" s="3" t="s">
        <v>23</v>
      </c>
      <c r="BY177" s="3" t="e">
        <f>VLOOKUP($A177,MAGN!$C:$E,3,0)</f>
        <v>#N/A</v>
      </c>
      <c r="BZ177" s="3" t="s">
        <v>24</v>
      </c>
      <c r="CC177" s="3">
        <f>VLOOKUP($A177,MTSS!$C:$E,3,0)</f>
        <v>191.2</v>
      </c>
      <c r="CD177" s="3" t="s">
        <v>25</v>
      </c>
      <c r="CG177" s="3" t="e">
        <f>VLOOKUP($A177,MGNT!$C:$E,3,0)</f>
        <v>#N/A</v>
      </c>
      <c r="CH177" s="3" t="s">
        <v>26</v>
      </c>
      <c r="CK177" s="3" t="e">
        <f>VLOOKUP($A177,MFON!$C:$E,3,0)</f>
        <v>#N/A</v>
      </c>
      <c r="CL177" s="3" t="s">
        <v>27</v>
      </c>
      <c r="CO177" s="3" t="e">
        <f>VLOOKUP($A177,MOEX!$C:$E,3,0)</f>
        <v>#N/A</v>
      </c>
      <c r="CP177" s="3" t="s">
        <v>28</v>
      </c>
      <c r="CS177" s="3" t="e">
        <f>VLOOKUP($A177,MSTT!$C:$E,3,0)</f>
        <v>#N/A</v>
      </c>
      <c r="CT177" s="3" t="s">
        <v>29</v>
      </c>
      <c r="CW177" s="3" t="e">
        <f>VLOOKUP($A177,NLMK!$C:$E,3,0)</f>
        <v>#N/A</v>
      </c>
      <c r="CX177" s="3" t="s">
        <v>30</v>
      </c>
      <c r="DA177" s="3" t="e">
        <f>VLOOKUP($A177,NMTP!$C:$E,3,0)</f>
        <v>#N/A</v>
      </c>
      <c r="DB177" s="3" t="s">
        <v>31</v>
      </c>
      <c r="DE177" s="3" t="e">
        <f>VLOOKUP($A177,NVTK!$C:$E,3,0)</f>
        <v>#N/A</v>
      </c>
      <c r="DF177" s="3" t="s">
        <v>32</v>
      </c>
      <c r="DI177" s="3" t="e">
        <f>VLOOKUP($A177,PIKK!$C:$E,3,0)</f>
        <v>#N/A</v>
      </c>
      <c r="DJ177" s="3" t="s">
        <v>33</v>
      </c>
      <c r="DM177" s="3" t="e">
        <f>VLOOKUP($A177,ROSN!$C:$E,3,0)</f>
        <v>#N/A</v>
      </c>
      <c r="DN177" s="3" t="s">
        <v>34</v>
      </c>
      <c r="DQ177" s="3">
        <f>VLOOKUP($A177,RTKM!$C:$E,3,0)</f>
        <v>57.3</v>
      </c>
      <c r="DR177" s="3" t="s">
        <v>35</v>
      </c>
      <c r="DU177" s="3">
        <f>VLOOKUP($A177,RTKMP!$C:$E,3,0)</f>
        <v>41.24</v>
      </c>
      <c r="DV177" s="3" t="s">
        <v>36</v>
      </c>
      <c r="DY177" s="3" t="e">
        <f>VLOOKUP($A177,HYDR!$C:$E,3,0)</f>
        <v>#N/A</v>
      </c>
      <c r="DZ177" s="3" t="s">
        <v>37</v>
      </c>
      <c r="EC177" s="3" t="e">
        <f>VLOOKUP($A177,RUAL!$C:$E,3,0)</f>
        <v>#N/A</v>
      </c>
      <c r="ED177" s="3" t="s">
        <v>38</v>
      </c>
      <c r="EG177" s="3" t="e">
        <f>VLOOKUP($A177,SVAV!$C:$E,3,0)</f>
        <v>#N/A</v>
      </c>
      <c r="EH177" s="3" t="s">
        <v>39</v>
      </c>
      <c r="EK177" s="3">
        <f>VLOOKUP($A177,SBER!$C:$E,3,0)</f>
        <v>17845</v>
      </c>
      <c r="EL177" s="3" t="s">
        <v>40</v>
      </c>
      <c r="EO177" s="3">
        <f>VLOOKUP($A177,SBERP!$C:$E,3,0)</f>
        <v>180.36</v>
      </c>
      <c r="EP177" s="3" t="s">
        <v>41</v>
      </c>
      <c r="ES177" s="3" t="e">
        <f>VLOOKUP($A177,CHMF!$C:$E,3,0)</f>
        <v>#N/A</v>
      </c>
      <c r="ET177" s="3" t="s">
        <v>42</v>
      </c>
      <c r="EW177" s="3" t="e">
        <f>VLOOKUP($A177,AFKS!$C:$E,3,0)</f>
        <v>#N/A</v>
      </c>
      <c r="EX177" s="3" t="s">
        <v>43</v>
      </c>
      <c r="FA177" s="3">
        <f>VLOOKUP($A177,SNGS!$C:$E,3,0)</f>
        <v>19.437999999999999</v>
      </c>
      <c r="FB177" s="3" t="s">
        <v>44</v>
      </c>
      <c r="FE177" s="3">
        <f>VLOOKUP($A177,SNGSP!$C:$E,3,0)</f>
        <v>14.708</v>
      </c>
      <c r="FF177" s="3" t="s">
        <v>45</v>
      </c>
      <c r="FI177" s="3" t="e">
        <f>VLOOKUP($A177,TRMK!$C:$E,3,0)</f>
        <v>#N/A</v>
      </c>
      <c r="FJ177" s="3" t="s">
        <v>46</v>
      </c>
      <c r="FM177" s="3">
        <f>VLOOKUP($A177,TATN!$C:$E,3,0)</f>
        <v>47</v>
      </c>
      <c r="FN177" s="3" t="s">
        <v>47</v>
      </c>
      <c r="FQ177" s="3">
        <f>VLOOKUP($A177,TATNP!$C:$E,3,0)</f>
        <v>25.15</v>
      </c>
      <c r="FR177" s="3" t="s">
        <v>48</v>
      </c>
      <c r="FU177" s="3">
        <f>VLOOKUP($A177,TRNFP!$C:$E,3,0)</f>
        <v>24000</v>
      </c>
      <c r="FV177" s="3" t="s">
        <v>49</v>
      </c>
      <c r="FY177" s="3" t="e">
        <f>VLOOKUP($A177,URKA!$C:$E,3,0)</f>
        <v>#N/A</v>
      </c>
      <c r="FZ177" s="3" t="s">
        <v>50</v>
      </c>
      <c r="GC177" s="3" t="e">
        <f>VLOOKUP($A177,FEES!$C:$E,3,0)</f>
        <v>#N/A</v>
      </c>
      <c r="GD177" s="3" t="s">
        <v>51</v>
      </c>
      <c r="GG177" s="3" t="e">
        <f>VLOOKUP($A177,PHOR!$C:$E,3,0)</f>
        <v>#N/A</v>
      </c>
      <c r="GH177" s="3" t="s">
        <v>52</v>
      </c>
      <c r="GK177" s="3" t="e">
        <f>VLOOKUP($A177,GCHE!$C:$E,3,0)</f>
        <v>#N/A</v>
      </c>
      <c r="GL177" s="3" t="s">
        <v>53</v>
      </c>
      <c r="GO177" s="3" t="e">
        <f>VLOOKUP($A177,EONR!$C:$E,3,0)</f>
        <v>#N/A</v>
      </c>
    </row>
    <row r="178" spans="1:197" x14ac:dyDescent="0.45">
      <c r="A178" s="86">
        <v>38502</v>
      </c>
      <c r="B178" s="3" t="s">
        <v>5</v>
      </c>
      <c r="E178" s="3" t="e">
        <f>VLOOKUP($A178,POLY!$C:$E,3,0)</f>
        <v>#N/A</v>
      </c>
      <c r="F178" s="3" t="s">
        <v>6</v>
      </c>
      <c r="I178" s="3" t="e">
        <f>VLOOKUP($A178,YNDX!$C:$E,3,0)</f>
        <v>#N/A</v>
      </c>
      <c r="J178" s="3" t="s">
        <v>7</v>
      </c>
      <c r="M178" s="3" t="e">
        <f>VLOOKUP($A178,ALRS!$C:$E,3,0)</f>
        <v>#N/A</v>
      </c>
      <c r="N178" s="3" t="s">
        <v>8</v>
      </c>
      <c r="Q178" s="3" t="e">
        <f>VLOOKUP($A178,AKRN!$C:$E,3,0)</f>
        <v>#N/A</v>
      </c>
      <c r="R178" s="3" t="s">
        <v>9</v>
      </c>
      <c r="U178" s="3">
        <f>VLOOKUP($A178,AFLT!$C:$E,3,0)</f>
        <v>41.95</v>
      </c>
      <c r="V178" s="3" t="s">
        <v>10</v>
      </c>
      <c r="Y178" s="3" t="e">
        <f>VLOOKUP($A178,BSPB!$C:$E,3,0)</f>
        <v>#N/A</v>
      </c>
      <c r="Z178" s="3" t="s">
        <v>11</v>
      </c>
      <c r="AC178" s="3" t="e">
        <f>VLOOKUP($A178,BANE!$C:$E,3,0)</f>
        <v>#N/A</v>
      </c>
      <c r="AD178" s="3" t="s">
        <v>12</v>
      </c>
      <c r="AG178" s="3" t="e">
        <f>VLOOKUP($A178,BANEP!$C:$E,3,0)</f>
        <v>#N/A</v>
      </c>
      <c r="AH178" s="3" t="s">
        <v>13</v>
      </c>
      <c r="AK178" s="3" t="e">
        <f>VLOOKUP($A178,VTBR!$C:$E,3,0)</f>
        <v>#N/A</v>
      </c>
      <c r="AL178" s="3" t="s">
        <v>14</v>
      </c>
      <c r="AO178" s="3">
        <f>VLOOKUP($A178,VSMO!$C:$E,3,0)</f>
        <v>3000</v>
      </c>
      <c r="AP178" s="3" t="s">
        <v>15</v>
      </c>
      <c r="AS178" s="3" t="e">
        <f>VLOOKUP($A178,GAZP!$C:$E,3,0)</f>
        <v>#N/A</v>
      </c>
      <c r="AT178" s="3" t="s">
        <v>16</v>
      </c>
      <c r="AW178" s="3">
        <f>VLOOKUP($A178,GMKN!$C:$E,3,0)</f>
        <v>1662.02</v>
      </c>
      <c r="AX178" s="3" t="s">
        <v>17</v>
      </c>
      <c r="BA178" s="3" t="e">
        <f>VLOOKUP($A178,DIXY!$C:$E,3,0)</f>
        <v>#N/A</v>
      </c>
      <c r="BB178" s="3" t="s">
        <v>18</v>
      </c>
      <c r="BE178" s="3" t="e">
        <f>VLOOKUP($A178,IRAO!$C:$E,3,0)</f>
        <v>#N/A</v>
      </c>
      <c r="BF178" s="3" t="s">
        <v>19</v>
      </c>
      <c r="BI178" s="3">
        <f>VLOOKUP($A178,KMAZ!$C:$E,3,0)</f>
        <v>15.85</v>
      </c>
      <c r="BJ178" s="3" t="s">
        <v>20</v>
      </c>
      <c r="BM178" s="3" t="e">
        <f>VLOOKUP($A178,LSRG!$C:$E,3,0)</f>
        <v>#N/A</v>
      </c>
      <c r="BN178" s="3" t="s">
        <v>21</v>
      </c>
      <c r="BQ178" s="3">
        <f>VLOOKUP($A178,LKOH!$C:$E,3,0)</f>
        <v>994</v>
      </c>
      <c r="BR178" s="3" t="s">
        <v>22</v>
      </c>
      <c r="BU178" s="3" t="e">
        <f>VLOOKUP($A178,MVID!$C:$E,3,0)</f>
        <v>#N/A</v>
      </c>
      <c r="BV178" s="3" t="s">
        <v>23</v>
      </c>
      <c r="BY178" s="3" t="e">
        <f>VLOOKUP($A178,MAGN!$C:$E,3,0)</f>
        <v>#N/A</v>
      </c>
      <c r="BZ178" s="3" t="s">
        <v>24</v>
      </c>
      <c r="CC178" s="3">
        <f>VLOOKUP($A178,MTSS!$C:$E,3,0)</f>
        <v>184.99</v>
      </c>
      <c r="CD178" s="3" t="s">
        <v>25</v>
      </c>
      <c r="CG178" s="3" t="e">
        <f>VLOOKUP($A178,MGNT!$C:$E,3,0)</f>
        <v>#N/A</v>
      </c>
      <c r="CH178" s="3" t="s">
        <v>26</v>
      </c>
      <c r="CK178" s="3" t="e">
        <f>VLOOKUP($A178,MFON!$C:$E,3,0)</f>
        <v>#N/A</v>
      </c>
      <c r="CL178" s="3" t="s">
        <v>27</v>
      </c>
      <c r="CO178" s="3" t="e">
        <f>VLOOKUP($A178,MOEX!$C:$E,3,0)</f>
        <v>#N/A</v>
      </c>
      <c r="CP178" s="3" t="s">
        <v>28</v>
      </c>
      <c r="CS178" s="3" t="e">
        <f>VLOOKUP($A178,MSTT!$C:$E,3,0)</f>
        <v>#N/A</v>
      </c>
      <c r="CT178" s="3" t="s">
        <v>29</v>
      </c>
      <c r="CW178" s="3" t="e">
        <f>VLOOKUP($A178,NLMK!$C:$E,3,0)</f>
        <v>#N/A</v>
      </c>
      <c r="CX178" s="3" t="s">
        <v>30</v>
      </c>
      <c r="DA178" s="3" t="e">
        <f>VLOOKUP($A178,NMTP!$C:$E,3,0)</f>
        <v>#N/A</v>
      </c>
      <c r="DB178" s="3" t="s">
        <v>31</v>
      </c>
      <c r="DE178" s="3" t="e">
        <f>VLOOKUP($A178,NVTK!$C:$E,3,0)</f>
        <v>#N/A</v>
      </c>
      <c r="DF178" s="3" t="s">
        <v>32</v>
      </c>
      <c r="DI178" s="3" t="e">
        <f>VLOOKUP($A178,PIKK!$C:$E,3,0)</f>
        <v>#N/A</v>
      </c>
      <c r="DJ178" s="3" t="s">
        <v>33</v>
      </c>
      <c r="DM178" s="3" t="e">
        <f>VLOOKUP($A178,ROSN!$C:$E,3,0)</f>
        <v>#N/A</v>
      </c>
      <c r="DN178" s="3" t="s">
        <v>34</v>
      </c>
      <c r="DQ178" s="3">
        <f>VLOOKUP($A178,RTKM!$C:$E,3,0)</f>
        <v>56.87</v>
      </c>
      <c r="DR178" s="3" t="s">
        <v>35</v>
      </c>
      <c r="DU178" s="3">
        <f>VLOOKUP($A178,RTKMP!$C:$E,3,0)</f>
        <v>41.32</v>
      </c>
      <c r="DV178" s="3" t="s">
        <v>36</v>
      </c>
      <c r="DY178" s="3" t="e">
        <f>VLOOKUP($A178,HYDR!$C:$E,3,0)</f>
        <v>#N/A</v>
      </c>
      <c r="DZ178" s="3" t="s">
        <v>37</v>
      </c>
      <c r="EC178" s="3" t="e">
        <f>VLOOKUP($A178,RUAL!$C:$E,3,0)</f>
        <v>#N/A</v>
      </c>
      <c r="ED178" s="3" t="s">
        <v>38</v>
      </c>
      <c r="EG178" s="3">
        <f>VLOOKUP($A178,SVAV!$C:$E,3,0)</f>
        <v>424.5</v>
      </c>
      <c r="EH178" s="3" t="s">
        <v>39</v>
      </c>
      <c r="EK178" s="3">
        <f>VLOOKUP($A178,SBER!$C:$E,3,0)</f>
        <v>18564</v>
      </c>
      <c r="EL178" s="3" t="s">
        <v>40</v>
      </c>
      <c r="EO178" s="3">
        <f>VLOOKUP($A178,SBERP!$C:$E,3,0)</f>
        <v>182</v>
      </c>
      <c r="EP178" s="3" t="s">
        <v>41</v>
      </c>
      <c r="ES178" s="3" t="e">
        <f>VLOOKUP($A178,CHMF!$C:$E,3,0)</f>
        <v>#N/A</v>
      </c>
      <c r="ET178" s="3" t="s">
        <v>42</v>
      </c>
      <c r="EW178" s="3" t="e">
        <f>VLOOKUP($A178,AFKS!$C:$E,3,0)</f>
        <v>#N/A</v>
      </c>
      <c r="EX178" s="3" t="s">
        <v>43</v>
      </c>
      <c r="FA178" s="3">
        <f>VLOOKUP($A178,SNGS!$C:$E,3,0)</f>
        <v>19.977</v>
      </c>
      <c r="FB178" s="3" t="s">
        <v>44</v>
      </c>
      <c r="FE178" s="3">
        <f>VLOOKUP($A178,SNGSP!$C:$E,3,0)</f>
        <v>14.98</v>
      </c>
      <c r="FF178" s="3" t="s">
        <v>45</v>
      </c>
      <c r="FI178" s="3" t="e">
        <f>VLOOKUP($A178,TRMK!$C:$E,3,0)</f>
        <v>#N/A</v>
      </c>
      <c r="FJ178" s="3" t="s">
        <v>46</v>
      </c>
      <c r="FM178" s="3">
        <f>VLOOKUP($A178,TATN!$C:$E,3,0)</f>
        <v>49.798000000000002</v>
      </c>
      <c r="FN178" s="3" t="s">
        <v>47</v>
      </c>
      <c r="FQ178" s="3">
        <f>VLOOKUP($A178,TATNP!$C:$E,3,0)</f>
        <v>25.251000000000001</v>
      </c>
      <c r="FR178" s="3" t="s">
        <v>48</v>
      </c>
      <c r="FU178" s="3">
        <f>VLOOKUP($A178,TRNFP!$C:$E,3,0)</f>
        <v>25270</v>
      </c>
      <c r="FV178" s="3" t="s">
        <v>49</v>
      </c>
      <c r="FY178" s="3" t="e">
        <f>VLOOKUP($A178,URKA!$C:$E,3,0)</f>
        <v>#N/A</v>
      </c>
      <c r="FZ178" s="3" t="s">
        <v>50</v>
      </c>
      <c r="GC178" s="3" t="e">
        <f>VLOOKUP($A178,FEES!$C:$E,3,0)</f>
        <v>#N/A</v>
      </c>
      <c r="GD178" s="3" t="s">
        <v>51</v>
      </c>
      <c r="GG178" s="3" t="e">
        <f>VLOOKUP($A178,PHOR!$C:$E,3,0)</f>
        <v>#N/A</v>
      </c>
      <c r="GH178" s="3" t="s">
        <v>52</v>
      </c>
      <c r="GK178" s="3" t="e">
        <f>VLOOKUP($A178,GCHE!$C:$E,3,0)</f>
        <v>#N/A</v>
      </c>
      <c r="GL178" s="3" t="s">
        <v>53</v>
      </c>
      <c r="GO178" s="3" t="e">
        <f>VLOOKUP($A178,EONR!$C:$E,3,0)</f>
        <v>#N/A</v>
      </c>
    </row>
    <row r="179" spans="1:197" x14ac:dyDescent="0.45">
      <c r="A179" s="86">
        <v>38509</v>
      </c>
      <c r="B179" s="3" t="s">
        <v>5</v>
      </c>
      <c r="E179" s="3" t="e">
        <f>VLOOKUP($A179,POLY!$C:$E,3,0)</f>
        <v>#N/A</v>
      </c>
      <c r="F179" s="3" t="s">
        <v>6</v>
      </c>
      <c r="I179" s="3" t="e">
        <f>VLOOKUP($A179,YNDX!$C:$E,3,0)</f>
        <v>#N/A</v>
      </c>
      <c r="J179" s="3" t="s">
        <v>7</v>
      </c>
      <c r="M179" s="3" t="e">
        <f>VLOOKUP($A179,ALRS!$C:$E,3,0)</f>
        <v>#N/A</v>
      </c>
      <c r="N179" s="3" t="s">
        <v>8</v>
      </c>
      <c r="Q179" s="3" t="e">
        <f>VLOOKUP($A179,AKRN!$C:$E,3,0)</f>
        <v>#N/A</v>
      </c>
      <c r="R179" s="3" t="s">
        <v>9</v>
      </c>
      <c r="U179" s="3">
        <f>VLOOKUP($A179,AFLT!$C:$E,3,0)</f>
        <v>41.85</v>
      </c>
      <c r="V179" s="3" t="s">
        <v>10</v>
      </c>
      <c r="Y179" s="3" t="e">
        <f>VLOOKUP($A179,BSPB!$C:$E,3,0)</f>
        <v>#N/A</v>
      </c>
      <c r="Z179" s="3" t="s">
        <v>11</v>
      </c>
      <c r="AC179" s="3" t="e">
        <f>VLOOKUP($A179,BANE!$C:$E,3,0)</f>
        <v>#N/A</v>
      </c>
      <c r="AD179" s="3" t="s">
        <v>12</v>
      </c>
      <c r="AG179" s="3" t="e">
        <f>VLOOKUP($A179,BANEP!$C:$E,3,0)</f>
        <v>#N/A</v>
      </c>
      <c r="AH179" s="3" t="s">
        <v>13</v>
      </c>
      <c r="AK179" s="3" t="e">
        <f>VLOOKUP($A179,VTBR!$C:$E,3,0)</f>
        <v>#N/A</v>
      </c>
      <c r="AL179" s="3" t="s">
        <v>14</v>
      </c>
      <c r="AO179" s="3">
        <f>VLOOKUP($A179,VSMO!$C:$E,3,0)</f>
        <v>3000</v>
      </c>
      <c r="AP179" s="3" t="s">
        <v>15</v>
      </c>
      <c r="AS179" s="3" t="e">
        <f>VLOOKUP($A179,GAZP!$C:$E,3,0)</f>
        <v>#N/A</v>
      </c>
      <c r="AT179" s="3" t="s">
        <v>16</v>
      </c>
      <c r="AW179" s="3">
        <f>VLOOKUP($A179,GMKN!$C:$E,3,0)</f>
        <v>1633</v>
      </c>
      <c r="AX179" s="3" t="s">
        <v>17</v>
      </c>
      <c r="BA179" s="3" t="e">
        <f>VLOOKUP($A179,DIXY!$C:$E,3,0)</f>
        <v>#N/A</v>
      </c>
      <c r="BB179" s="3" t="s">
        <v>18</v>
      </c>
      <c r="BE179" s="3" t="e">
        <f>VLOOKUP($A179,IRAO!$C:$E,3,0)</f>
        <v>#N/A</v>
      </c>
      <c r="BF179" s="3" t="s">
        <v>19</v>
      </c>
      <c r="BI179" s="3">
        <f>VLOOKUP($A179,KMAZ!$C:$E,3,0)</f>
        <v>15.49</v>
      </c>
      <c r="BJ179" s="3" t="s">
        <v>20</v>
      </c>
      <c r="BM179" s="3" t="e">
        <f>VLOOKUP($A179,LSRG!$C:$E,3,0)</f>
        <v>#N/A</v>
      </c>
      <c r="BN179" s="3" t="s">
        <v>21</v>
      </c>
      <c r="BQ179" s="3">
        <f>VLOOKUP($A179,LKOH!$C:$E,3,0)</f>
        <v>997.69</v>
      </c>
      <c r="BR179" s="3" t="s">
        <v>22</v>
      </c>
      <c r="BU179" s="3" t="e">
        <f>VLOOKUP($A179,MVID!$C:$E,3,0)</f>
        <v>#N/A</v>
      </c>
      <c r="BV179" s="3" t="s">
        <v>23</v>
      </c>
      <c r="BY179" s="3" t="e">
        <f>VLOOKUP($A179,MAGN!$C:$E,3,0)</f>
        <v>#N/A</v>
      </c>
      <c r="BZ179" s="3" t="s">
        <v>24</v>
      </c>
      <c r="CC179" s="3">
        <f>VLOOKUP($A179,MTSS!$C:$E,3,0)</f>
        <v>181.11</v>
      </c>
      <c r="CD179" s="3" t="s">
        <v>25</v>
      </c>
      <c r="CG179" s="3" t="e">
        <f>VLOOKUP($A179,MGNT!$C:$E,3,0)</f>
        <v>#N/A</v>
      </c>
      <c r="CH179" s="3" t="s">
        <v>26</v>
      </c>
      <c r="CK179" s="3" t="e">
        <f>VLOOKUP($A179,MFON!$C:$E,3,0)</f>
        <v>#N/A</v>
      </c>
      <c r="CL179" s="3" t="s">
        <v>27</v>
      </c>
      <c r="CO179" s="3" t="e">
        <f>VLOOKUP($A179,MOEX!$C:$E,3,0)</f>
        <v>#N/A</v>
      </c>
      <c r="CP179" s="3" t="s">
        <v>28</v>
      </c>
      <c r="CS179" s="3" t="e">
        <f>VLOOKUP($A179,MSTT!$C:$E,3,0)</f>
        <v>#N/A</v>
      </c>
      <c r="CT179" s="3" t="s">
        <v>29</v>
      </c>
      <c r="CW179" s="3" t="e">
        <f>VLOOKUP($A179,NLMK!$C:$E,3,0)</f>
        <v>#N/A</v>
      </c>
      <c r="CX179" s="3" t="s">
        <v>30</v>
      </c>
      <c r="DA179" s="3" t="e">
        <f>VLOOKUP($A179,NMTP!$C:$E,3,0)</f>
        <v>#N/A</v>
      </c>
      <c r="DB179" s="3" t="s">
        <v>31</v>
      </c>
      <c r="DE179" s="3" t="e">
        <f>VLOOKUP($A179,NVTK!$C:$E,3,0)</f>
        <v>#N/A</v>
      </c>
      <c r="DF179" s="3" t="s">
        <v>32</v>
      </c>
      <c r="DI179" s="3" t="e">
        <f>VLOOKUP($A179,PIKK!$C:$E,3,0)</f>
        <v>#N/A</v>
      </c>
      <c r="DJ179" s="3" t="s">
        <v>33</v>
      </c>
      <c r="DM179" s="3" t="e">
        <f>VLOOKUP($A179,ROSN!$C:$E,3,0)</f>
        <v>#N/A</v>
      </c>
      <c r="DN179" s="3" t="s">
        <v>34</v>
      </c>
      <c r="DQ179" s="3">
        <f>VLOOKUP($A179,RTKM!$C:$E,3,0)</f>
        <v>56.83</v>
      </c>
      <c r="DR179" s="3" t="s">
        <v>35</v>
      </c>
      <c r="DU179" s="3">
        <f>VLOOKUP($A179,RTKMP!$C:$E,3,0)</f>
        <v>40.94</v>
      </c>
      <c r="DV179" s="3" t="s">
        <v>36</v>
      </c>
      <c r="DY179" s="3" t="e">
        <f>VLOOKUP($A179,HYDR!$C:$E,3,0)</f>
        <v>#N/A</v>
      </c>
      <c r="DZ179" s="3" t="s">
        <v>37</v>
      </c>
      <c r="EC179" s="3" t="e">
        <f>VLOOKUP($A179,RUAL!$C:$E,3,0)</f>
        <v>#N/A</v>
      </c>
      <c r="ED179" s="3" t="s">
        <v>38</v>
      </c>
      <c r="EG179" s="3">
        <f>VLOOKUP($A179,SVAV!$C:$E,3,0)</f>
        <v>416</v>
      </c>
      <c r="EH179" s="3" t="s">
        <v>39</v>
      </c>
      <c r="EK179" s="3">
        <f>VLOOKUP($A179,SBER!$C:$E,3,0)</f>
        <v>18425</v>
      </c>
      <c r="EL179" s="3" t="s">
        <v>40</v>
      </c>
      <c r="EO179" s="3">
        <f>VLOOKUP($A179,SBERP!$C:$E,3,0)</f>
        <v>191.5</v>
      </c>
      <c r="EP179" s="3" t="s">
        <v>41</v>
      </c>
      <c r="ES179" s="3" t="e">
        <f>VLOOKUP($A179,CHMF!$C:$E,3,0)</f>
        <v>#N/A</v>
      </c>
      <c r="ET179" s="3" t="s">
        <v>42</v>
      </c>
      <c r="EW179" s="3" t="e">
        <f>VLOOKUP($A179,AFKS!$C:$E,3,0)</f>
        <v>#N/A</v>
      </c>
      <c r="EX179" s="3" t="s">
        <v>43</v>
      </c>
      <c r="FA179" s="3">
        <f>VLOOKUP($A179,SNGS!$C:$E,3,0)</f>
        <v>20.193000000000001</v>
      </c>
      <c r="FB179" s="3" t="s">
        <v>44</v>
      </c>
      <c r="FE179" s="3">
        <f>VLOOKUP($A179,SNGSP!$C:$E,3,0)</f>
        <v>15.427</v>
      </c>
      <c r="FF179" s="3" t="s">
        <v>45</v>
      </c>
      <c r="FI179" s="3" t="e">
        <f>VLOOKUP($A179,TRMK!$C:$E,3,0)</f>
        <v>#N/A</v>
      </c>
      <c r="FJ179" s="3" t="s">
        <v>46</v>
      </c>
      <c r="FM179" s="3">
        <f>VLOOKUP($A179,TATN!$C:$E,3,0)</f>
        <v>51.4</v>
      </c>
      <c r="FN179" s="3" t="s">
        <v>47</v>
      </c>
      <c r="FQ179" s="3">
        <f>VLOOKUP($A179,TATNP!$C:$E,3,0)</f>
        <v>26.45</v>
      </c>
      <c r="FR179" s="3" t="s">
        <v>48</v>
      </c>
      <c r="FU179" s="3">
        <f>VLOOKUP($A179,TRNFP!$C:$E,3,0)</f>
        <v>25000</v>
      </c>
      <c r="FV179" s="3" t="s">
        <v>49</v>
      </c>
      <c r="FY179" s="3" t="e">
        <f>VLOOKUP($A179,URKA!$C:$E,3,0)</f>
        <v>#N/A</v>
      </c>
      <c r="FZ179" s="3" t="s">
        <v>50</v>
      </c>
      <c r="GC179" s="3" t="e">
        <f>VLOOKUP($A179,FEES!$C:$E,3,0)</f>
        <v>#N/A</v>
      </c>
      <c r="GD179" s="3" t="s">
        <v>51</v>
      </c>
      <c r="GG179" s="3" t="e">
        <f>VLOOKUP($A179,PHOR!$C:$E,3,0)</f>
        <v>#N/A</v>
      </c>
      <c r="GH179" s="3" t="s">
        <v>52</v>
      </c>
      <c r="GK179" s="3" t="e">
        <f>VLOOKUP($A179,GCHE!$C:$E,3,0)</f>
        <v>#N/A</v>
      </c>
      <c r="GL179" s="3" t="s">
        <v>53</v>
      </c>
      <c r="GO179" s="3" t="e">
        <f>VLOOKUP($A179,EONR!$C:$E,3,0)</f>
        <v>#N/A</v>
      </c>
    </row>
    <row r="180" spans="1:197" x14ac:dyDescent="0.45">
      <c r="A180" s="86">
        <v>38516</v>
      </c>
      <c r="B180" s="3" t="s">
        <v>5</v>
      </c>
      <c r="E180" s="3" t="e">
        <f>VLOOKUP($A180,POLY!$C:$E,3,0)</f>
        <v>#N/A</v>
      </c>
      <c r="F180" s="3" t="s">
        <v>6</v>
      </c>
      <c r="I180" s="3" t="e">
        <f>VLOOKUP($A180,YNDX!$C:$E,3,0)</f>
        <v>#N/A</v>
      </c>
      <c r="J180" s="3" t="s">
        <v>7</v>
      </c>
      <c r="M180" s="3" t="e">
        <f>VLOOKUP($A180,ALRS!$C:$E,3,0)</f>
        <v>#N/A</v>
      </c>
      <c r="N180" s="3" t="s">
        <v>8</v>
      </c>
      <c r="Q180" s="3" t="e">
        <f>VLOOKUP($A180,AKRN!$C:$E,3,0)</f>
        <v>#N/A</v>
      </c>
      <c r="R180" s="3" t="s">
        <v>9</v>
      </c>
      <c r="U180" s="3">
        <f>VLOOKUP($A180,AFLT!$C:$E,3,0)</f>
        <v>42.5</v>
      </c>
      <c r="V180" s="3" t="s">
        <v>10</v>
      </c>
      <c r="Y180" s="3" t="e">
        <f>VLOOKUP($A180,BSPB!$C:$E,3,0)</f>
        <v>#N/A</v>
      </c>
      <c r="Z180" s="3" t="s">
        <v>11</v>
      </c>
      <c r="AC180" s="3" t="e">
        <f>VLOOKUP($A180,BANE!$C:$E,3,0)</f>
        <v>#N/A</v>
      </c>
      <c r="AD180" s="3" t="s">
        <v>12</v>
      </c>
      <c r="AG180" s="3" t="e">
        <f>VLOOKUP($A180,BANEP!$C:$E,3,0)</f>
        <v>#N/A</v>
      </c>
      <c r="AH180" s="3" t="s">
        <v>13</v>
      </c>
      <c r="AK180" s="3" t="e">
        <f>VLOOKUP($A180,VTBR!$C:$E,3,0)</f>
        <v>#N/A</v>
      </c>
      <c r="AL180" s="3" t="s">
        <v>14</v>
      </c>
      <c r="AO180" s="3" t="e">
        <f>VLOOKUP($A180,VSMO!$C:$E,3,0)</f>
        <v>#N/A</v>
      </c>
      <c r="AP180" s="3" t="s">
        <v>15</v>
      </c>
      <c r="AS180" s="3" t="e">
        <f>VLOOKUP($A180,GAZP!$C:$E,3,0)</f>
        <v>#N/A</v>
      </c>
      <c r="AT180" s="3" t="s">
        <v>16</v>
      </c>
      <c r="AW180" s="3">
        <f>VLOOKUP($A180,GMKN!$C:$E,3,0)</f>
        <v>1732.05</v>
      </c>
      <c r="AX180" s="3" t="s">
        <v>17</v>
      </c>
      <c r="BA180" s="3" t="e">
        <f>VLOOKUP($A180,DIXY!$C:$E,3,0)</f>
        <v>#N/A</v>
      </c>
      <c r="BB180" s="3" t="s">
        <v>18</v>
      </c>
      <c r="BE180" s="3" t="e">
        <f>VLOOKUP($A180,IRAO!$C:$E,3,0)</f>
        <v>#N/A</v>
      </c>
      <c r="BF180" s="3" t="s">
        <v>19</v>
      </c>
      <c r="BI180" s="3">
        <f>VLOOKUP($A180,KMAZ!$C:$E,3,0)</f>
        <v>15.11</v>
      </c>
      <c r="BJ180" s="3" t="s">
        <v>20</v>
      </c>
      <c r="BM180" s="3" t="e">
        <f>VLOOKUP($A180,LSRG!$C:$E,3,0)</f>
        <v>#N/A</v>
      </c>
      <c r="BN180" s="3" t="s">
        <v>21</v>
      </c>
      <c r="BQ180" s="3">
        <f>VLOOKUP($A180,LKOH!$C:$E,3,0)</f>
        <v>1005.5</v>
      </c>
      <c r="BR180" s="3" t="s">
        <v>22</v>
      </c>
      <c r="BU180" s="3" t="e">
        <f>VLOOKUP($A180,MVID!$C:$E,3,0)</f>
        <v>#N/A</v>
      </c>
      <c r="BV180" s="3" t="s">
        <v>23</v>
      </c>
      <c r="BY180" s="3" t="e">
        <f>VLOOKUP($A180,MAGN!$C:$E,3,0)</f>
        <v>#N/A</v>
      </c>
      <c r="BZ180" s="3" t="s">
        <v>24</v>
      </c>
      <c r="CC180" s="3">
        <f>VLOOKUP($A180,MTSS!$C:$E,3,0)</f>
        <v>182.2</v>
      </c>
      <c r="CD180" s="3" t="s">
        <v>25</v>
      </c>
      <c r="CG180" s="3" t="e">
        <f>VLOOKUP($A180,MGNT!$C:$E,3,0)</f>
        <v>#N/A</v>
      </c>
      <c r="CH180" s="3" t="s">
        <v>26</v>
      </c>
      <c r="CK180" s="3" t="e">
        <f>VLOOKUP($A180,MFON!$C:$E,3,0)</f>
        <v>#N/A</v>
      </c>
      <c r="CL180" s="3" t="s">
        <v>27</v>
      </c>
      <c r="CO180" s="3" t="e">
        <f>VLOOKUP($A180,MOEX!$C:$E,3,0)</f>
        <v>#N/A</v>
      </c>
      <c r="CP180" s="3" t="s">
        <v>28</v>
      </c>
      <c r="CS180" s="3" t="e">
        <f>VLOOKUP($A180,MSTT!$C:$E,3,0)</f>
        <v>#N/A</v>
      </c>
      <c r="CT180" s="3" t="s">
        <v>29</v>
      </c>
      <c r="CW180" s="3" t="e">
        <f>VLOOKUP($A180,NLMK!$C:$E,3,0)</f>
        <v>#N/A</v>
      </c>
      <c r="CX180" s="3" t="s">
        <v>30</v>
      </c>
      <c r="DA180" s="3" t="e">
        <f>VLOOKUP($A180,NMTP!$C:$E,3,0)</f>
        <v>#N/A</v>
      </c>
      <c r="DB180" s="3" t="s">
        <v>31</v>
      </c>
      <c r="DE180" s="3" t="e">
        <f>VLOOKUP($A180,NVTK!$C:$E,3,0)</f>
        <v>#N/A</v>
      </c>
      <c r="DF180" s="3" t="s">
        <v>32</v>
      </c>
      <c r="DI180" s="3" t="e">
        <f>VLOOKUP($A180,PIKK!$C:$E,3,0)</f>
        <v>#N/A</v>
      </c>
      <c r="DJ180" s="3" t="s">
        <v>33</v>
      </c>
      <c r="DM180" s="3" t="e">
        <f>VLOOKUP($A180,ROSN!$C:$E,3,0)</f>
        <v>#N/A</v>
      </c>
      <c r="DN180" s="3" t="s">
        <v>34</v>
      </c>
      <c r="DQ180" s="3">
        <f>VLOOKUP($A180,RTKM!$C:$E,3,0)</f>
        <v>57.58</v>
      </c>
      <c r="DR180" s="3" t="s">
        <v>35</v>
      </c>
      <c r="DU180" s="3">
        <f>VLOOKUP($A180,RTKMP!$C:$E,3,0)</f>
        <v>42.43</v>
      </c>
      <c r="DV180" s="3" t="s">
        <v>36</v>
      </c>
      <c r="DY180" s="3" t="e">
        <f>VLOOKUP($A180,HYDR!$C:$E,3,0)</f>
        <v>#N/A</v>
      </c>
      <c r="DZ180" s="3" t="s">
        <v>37</v>
      </c>
      <c r="EC180" s="3" t="e">
        <f>VLOOKUP($A180,RUAL!$C:$E,3,0)</f>
        <v>#N/A</v>
      </c>
      <c r="ED180" s="3" t="s">
        <v>38</v>
      </c>
      <c r="EG180" s="3">
        <f>VLOOKUP($A180,SVAV!$C:$E,3,0)</f>
        <v>416</v>
      </c>
      <c r="EH180" s="3" t="s">
        <v>39</v>
      </c>
      <c r="EK180" s="3">
        <f>VLOOKUP($A180,SBER!$C:$E,3,0)</f>
        <v>18576</v>
      </c>
      <c r="EL180" s="3" t="s">
        <v>40</v>
      </c>
      <c r="EO180" s="3">
        <f>VLOOKUP($A180,SBERP!$C:$E,3,0)</f>
        <v>197.39</v>
      </c>
      <c r="EP180" s="3" t="s">
        <v>41</v>
      </c>
      <c r="ES180" s="3" t="e">
        <f>VLOOKUP($A180,CHMF!$C:$E,3,0)</f>
        <v>#N/A</v>
      </c>
      <c r="ET180" s="3" t="s">
        <v>42</v>
      </c>
      <c r="EW180" s="3" t="e">
        <f>VLOOKUP($A180,AFKS!$C:$E,3,0)</f>
        <v>#N/A</v>
      </c>
      <c r="EX180" s="3" t="s">
        <v>43</v>
      </c>
      <c r="FA180" s="3">
        <f>VLOOKUP($A180,SNGS!$C:$E,3,0)</f>
        <v>21.05</v>
      </c>
      <c r="FB180" s="3" t="s">
        <v>44</v>
      </c>
      <c r="FE180" s="3">
        <f>VLOOKUP($A180,SNGSP!$C:$E,3,0)</f>
        <v>16.047999999999998</v>
      </c>
      <c r="FF180" s="3" t="s">
        <v>45</v>
      </c>
      <c r="FI180" s="3" t="e">
        <f>VLOOKUP($A180,TRMK!$C:$E,3,0)</f>
        <v>#N/A</v>
      </c>
      <c r="FJ180" s="3" t="s">
        <v>46</v>
      </c>
      <c r="FM180" s="3">
        <f>VLOOKUP($A180,TATN!$C:$E,3,0)</f>
        <v>52.1</v>
      </c>
      <c r="FN180" s="3" t="s">
        <v>47</v>
      </c>
      <c r="FQ180" s="3">
        <f>VLOOKUP($A180,TATNP!$C:$E,3,0)</f>
        <v>27.01</v>
      </c>
      <c r="FR180" s="3" t="s">
        <v>48</v>
      </c>
      <c r="FU180" s="3">
        <f>VLOOKUP($A180,TRNFP!$C:$E,3,0)</f>
        <v>25250</v>
      </c>
      <c r="FV180" s="3" t="s">
        <v>49</v>
      </c>
      <c r="FY180" s="3" t="e">
        <f>VLOOKUP($A180,URKA!$C:$E,3,0)</f>
        <v>#N/A</v>
      </c>
      <c r="FZ180" s="3" t="s">
        <v>50</v>
      </c>
      <c r="GC180" s="3" t="e">
        <f>VLOOKUP($A180,FEES!$C:$E,3,0)</f>
        <v>#N/A</v>
      </c>
      <c r="GD180" s="3" t="s">
        <v>51</v>
      </c>
      <c r="GG180" s="3" t="e">
        <f>VLOOKUP($A180,PHOR!$C:$E,3,0)</f>
        <v>#N/A</v>
      </c>
      <c r="GH180" s="3" t="s">
        <v>52</v>
      </c>
      <c r="GK180" s="3" t="e">
        <f>VLOOKUP($A180,GCHE!$C:$E,3,0)</f>
        <v>#N/A</v>
      </c>
      <c r="GL180" s="3" t="s">
        <v>53</v>
      </c>
      <c r="GO180" s="3" t="e">
        <f>VLOOKUP($A180,EONR!$C:$E,3,0)</f>
        <v>#N/A</v>
      </c>
    </row>
    <row r="181" spans="1:197" x14ac:dyDescent="0.45">
      <c r="A181" s="86">
        <v>38523</v>
      </c>
      <c r="B181" s="3" t="s">
        <v>5</v>
      </c>
      <c r="E181" s="3" t="e">
        <f>VLOOKUP($A181,POLY!$C:$E,3,0)</f>
        <v>#N/A</v>
      </c>
      <c r="F181" s="3" t="s">
        <v>6</v>
      </c>
      <c r="I181" s="3" t="e">
        <f>VLOOKUP($A181,YNDX!$C:$E,3,0)</f>
        <v>#N/A</v>
      </c>
      <c r="J181" s="3" t="s">
        <v>7</v>
      </c>
      <c r="M181" s="3" t="e">
        <f>VLOOKUP($A181,ALRS!$C:$E,3,0)</f>
        <v>#N/A</v>
      </c>
      <c r="N181" s="3" t="s">
        <v>8</v>
      </c>
      <c r="Q181" s="3" t="e">
        <f>VLOOKUP($A181,AKRN!$C:$E,3,0)</f>
        <v>#N/A</v>
      </c>
      <c r="R181" s="3" t="s">
        <v>9</v>
      </c>
      <c r="U181" s="3">
        <f>VLOOKUP($A181,AFLT!$C:$E,3,0)</f>
        <v>42.33</v>
      </c>
      <c r="V181" s="3" t="s">
        <v>10</v>
      </c>
      <c r="Y181" s="3" t="e">
        <f>VLOOKUP($A181,BSPB!$C:$E,3,0)</f>
        <v>#N/A</v>
      </c>
      <c r="Z181" s="3" t="s">
        <v>11</v>
      </c>
      <c r="AC181" s="3" t="e">
        <f>VLOOKUP($A181,BANE!$C:$E,3,0)</f>
        <v>#N/A</v>
      </c>
      <c r="AD181" s="3" t="s">
        <v>12</v>
      </c>
      <c r="AG181" s="3" t="e">
        <f>VLOOKUP($A181,BANEP!$C:$E,3,0)</f>
        <v>#N/A</v>
      </c>
      <c r="AH181" s="3" t="s">
        <v>13</v>
      </c>
      <c r="AK181" s="3" t="e">
        <f>VLOOKUP($A181,VTBR!$C:$E,3,0)</f>
        <v>#N/A</v>
      </c>
      <c r="AL181" s="3" t="s">
        <v>14</v>
      </c>
      <c r="AO181" s="3">
        <f>VLOOKUP($A181,VSMO!$C:$E,3,0)</f>
        <v>3200</v>
      </c>
      <c r="AP181" s="3" t="s">
        <v>15</v>
      </c>
      <c r="AS181" s="3" t="e">
        <f>VLOOKUP($A181,GAZP!$C:$E,3,0)</f>
        <v>#N/A</v>
      </c>
      <c r="AT181" s="3" t="s">
        <v>16</v>
      </c>
      <c r="AW181" s="3">
        <f>VLOOKUP($A181,GMKN!$C:$E,3,0)</f>
        <v>1734</v>
      </c>
      <c r="AX181" s="3" t="s">
        <v>17</v>
      </c>
      <c r="BA181" s="3" t="e">
        <f>VLOOKUP($A181,DIXY!$C:$E,3,0)</f>
        <v>#N/A</v>
      </c>
      <c r="BB181" s="3" t="s">
        <v>18</v>
      </c>
      <c r="BE181" s="3" t="e">
        <f>VLOOKUP($A181,IRAO!$C:$E,3,0)</f>
        <v>#N/A</v>
      </c>
      <c r="BF181" s="3" t="s">
        <v>19</v>
      </c>
      <c r="BI181" s="3">
        <f>VLOOKUP($A181,KMAZ!$C:$E,3,0)</f>
        <v>15.39</v>
      </c>
      <c r="BJ181" s="3" t="s">
        <v>20</v>
      </c>
      <c r="BM181" s="3" t="e">
        <f>VLOOKUP($A181,LSRG!$C:$E,3,0)</f>
        <v>#N/A</v>
      </c>
      <c r="BN181" s="3" t="s">
        <v>21</v>
      </c>
      <c r="BQ181" s="3">
        <f>VLOOKUP($A181,LKOH!$C:$E,3,0)</f>
        <v>1033.75</v>
      </c>
      <c r="BR181" s="3" t="s">
        <v>22</v>
      </c>
      <c r="BU181" s="3" t="e">
        <f>VLOOKUP($A181,MVID!$C:$E,3,0)</f>
        <v>#N/A</v>
      </c>
      <c r="BV181" s="3" t="s">
        <v>23</v>
      </c>
      <c r="BY181" s="3" t="e">
        <f>VLOOKUP($A181,MAGN!$C:$E,3,0)</f>
        <v>#N/A</v>
      </c>
      <c r="BZ181" s="3" t="s">
        <v>24</v>
      </c>
      <c r="CC181" s="3">
        <f>VLOOKUP($A181,MTSS!$C:$E,3,0)</f>
        <v>186.5</v>
      </c>
      <c r="CD181" s="3" t="s">
        <v>25</v>
      </c>
      <c r="CG181" s="3" t="e">
        <f>VLOOKUP($A181,MGNT!$C:$E,3,0)</f>
        <v>#N/A</v>
      </c>
      <c r="CH181" s="3" t="s">
        <v>26</v>
      </c>
      <c r="CK181" s="3" t="e">
        <f>VLOOKUP($A181,MFON!$C:$E,3,0)</f>
        <v>#N/A</v>
      </c>
      <c r="CL181" s="3" t="s">
        <v>27</v>
      </c>
      <c r="CO181" s="3" t="e">
        <f>VLOOKUP($A181,MOEX!$C:$E,3,0)</f>
        <v>#N/A</v>
      </c>
      <c r="CP181" s="3" t="s">
        <v>28</v>
      </c>
      <c r="CS181" s="3" t="e">
        <f>VLOOKUP($A181,MSTT!$C:$E,3,0)</f>
        <v>#N/A</v>
      </c>
      <c r="CT181" s="3" t="s">
        <v>29</v>
      </c>
      <c r="CW181" s="3" t="e">
        <f>VLOOKUP($A181,NLMK!$C:$E,3,0)</f>
        <v>#N/A</v>
      </c>
      <c r="CX181" s="3" t="s">
        <v>30</v>
      </c>
      <c r="DA181" s="3" t="e">
        <f>VLOOKUP($A181,NMTP!$C:$E,3,0)</f>
        <v>#N/A</v>
      </c>
      <c r="DB181" s="3" t="s">
        <v>31</v>
      </c>
      <c r="DE181" s="3" t="e">
        <f>VLOOKUP($A181,NVTK!$C:$E,3,0)</f>
        <v>#N/A</v>
      </c>
      <c r="DF181" s="3" t="s">
        <v>32</v>
      </c>
      <c r="DI181" s="3" t="e">
        <f>VLOOKUP($A181,PIKK!$C:$E,3,0)</f>
        <v>#N/A</v>
      </c>
      <c r="DJ181" s="3" t="s">
        <v>33</v>
      </c>
      <c r="DM181" s="3" t="e">
        <f>VLOOKUP($A181,ROSN!$C:$E,3,0)</f>
        <v>#N/A</v>
      </c>
      <c r="DN181" s="3" t="s">
        <v>34</v>
      </c>
      <c r="DQ181" s="3">
        <f>VLOOKUP($A181,RTKM!$C:$E,3,0)</f>
        <v>58.7</v>
      </c>
      <c r="DR181" s="3" t="s">
        <v>35</v>
      </c>
      <c r="DU181" s="3">
        <f>VLOOKUP($A181,RTKMP!$C:$E,3,0)</f>
        <v>44.8</v>
      </c>
      <c r="DV181" s="3" t="s">
        <v>36</v>
      </c>
      <c r="DY181" s="3" t="e">
        <f>VLOOKUP($A181,HYDR!$C:$E,3,0)</f>
        <v>#N/A</v>
      </c>
      <c r="DZ181" s="3" t="s">
        <v>37</v>
      </c>
      <c r="EC181" s="3" t="e">
        <f>VLOOKUP($A181,RUAL!$C:$E,3,0)</f>
        <v>#N/A</v>
      </c>
      <c r="ED181" s="3" t="s">
        <v>38</v>
      </c>
      <c r="EG181" s="3">
        <f>VLOOKUP($A181,SVAV!$C:$E,3,0)</f>
        <v>405</v>
      </c>
      <c r="EH181" s="3" t="s">
        <v>39</v>
      </c>
      <c r="EK181" s="3">
        <f>VLOOKUP($A181,SBER!$C:$E,3,0)</f>
        <v>19000</v>
      </c>
      <c r="EL181" s="3" t="s">
        <v>40</v>
      </c>
      <c r="EO181" s="3">
        <f>VLOOKUP($A181,SBERP!$C:$E,3,0)</f>
        <v>226.15</v>
      </c>
      <c r="EP181" s="3" t="s">
        <v>41</v>
      </c>
      <c r="ES181" s="3">
        <f>VLOOKUP($A181,CHMF!$C:$E,3,0)</f>
        <v>216</v>
      </c>
      <c r="ET181" s="3" t="s">
        <v>42</v>
      </c>
      <c r="EW181" s="3" t="e">
        <f>VLOOKUP($A181,AFKS!$C:$E,3,0)</f>
        <v>#N/A</v>
      </c>
      <c r="EX181" s="3" t="s">
        <v>43</v>
      </c>
      <c r="FA181" s="3">
        <f>VLOOKUP($A181,SNGS!$C:$E,3,0)</f>
        <v>21.663</v>
      </c>
      <c r="FB181" s="3" t="s">
        <v>44</v>
      </c>
      <c r="FE181" s="3">
        <f>VLOOKUP($A181,SNGSP!$C:$E,3,0)</f>
        <v>16.579999999999998</v>
      </c>
      <c r="FF181" s="3" t="s">
        <v>45</v>
      </c>
      <c r="FI181" s="3" t="e">
        <f>VLOOKUP($A181,TRMK!$C:$E,3,0)</f>
        <v>#N/A</v>
      </c>
      <c r="FJ181" s="3" t="s">
        <v>46</v>
      </c>
      <c r="FM181" s="3">
        <f>VLOOKUP($A181,TATN!$C:$E,3,0)</f>
        <v>51.44</v>
      </c>
      <c r="FN181" s="3" t="s">
        <v>47</v>
      </c>
      <c r="FQ181" s="3">
        <f>VLOOKUP($A181,TATNP!$C:$E,3,0)</f>
        <v>27</v>
      </c>
      <c r="FR181" s="3" t="s">
        <v>48</v>
      </c>
      <c r="FU181" s="3">
        <f>VLOOKUP($A181,TRNFP!$C:$E,3,0)</f>
        <v>25200</v>
      </c>
      <c r="FV181" s="3" t="s">
        <v>49</v>
      </c>
      <c r="FY181" s="3" t="e">
        <f>VLOOKUP($A181,URKA!$C:$E,3,0)</f>
        <v>#N/A</v>
      </c>
      <c r="FZ181" s="3" t="s">
        <v>50</v>
      </c>
      <c r="GC181" s="3" t="e">
        <f>VLOOKUP($A181,FEES!$C:$E,3,0)</f>
        <v>#N/A</v>
      </c>
      <c r="GD181" s="3" t="s">
        <v>51</v>
      </c>
      <c r="GG181" s="3" t="e">
        <f>VLOOKUP($A181,PHOR!$C:$E,3,0)</f>
        <v>#N/A</v>
      </c>
      <c r="GH181" s="3" t="s">
        <v>52</v>
      </c>
      <c r="GK181" s="3" t="e">
        <f>VLOOKUP($A181,GCHE!$C:$E,3,0)</f>
        <v>#N/A</v>
      </c>
      <c r="GL181" s="3" t="s">
        <v>53</v>
      </c>
      <c r="GO181" s="3" t="e">
        <f>VLOOKUP($A181,EONR!$C:$E,3,0)</f>
        <v>#N/A</v>
      </c>
    </row>
    <row r="182" spans="1:197" x14ac:dyDescent="0.45">
      <c r="A182" s="86">
        <v>38530</v>
      </c>
      <c r="B182" s="3" t="s">
        <v>5</v>
      </c>
      <c r="E182" s="3" t="e">
        <f>VLOOKUP($A182,POLY!$C:$E,3,0)</f>
        <v>#N/A</v>
      </c>
      <c r="F182" s="3" t="s">
        <v>6</v>
      </c>
      <c r="I182" s="3" t="e">
        <f>VLOOKUP($A182,YNDX!$C:$E,3,0)</f>
        <v>#N/A</v>
      </c>
      <c r="J182" s="3" t="s">
        <v>7</v>
      </c>
      <c r="M182" s="3" t="e">
        <f>VLOOKUP($A182,ALRS!$C:$E,3,0)</f>
        <v>#N/A</v>
      </c>
      <c r="N182" s="3" t="s">
        <v>8</v>
      </c>
      <c r="Q182" s="3" t="e">
        <f>VLOOKUP($A182,AKRN!$C:$E,3,0)</f>
        <v>#N/A</v>
      </c>
      <c r="R182" s="3" t="s">
        <v>9</v>
      </c>
      <c r="U182" s="3">
        <f>VLOOKUP($A182,AFLT!$C:$E,3,0)</f>
        <v>42.51</v>
      </c>
      <c r="V182" s="3" t="s">
        <v>10</v>
      </c>
      <c r="Y182" s="3" t="e">
        <f>VLOOKUP($A182,BSPB!$C:$E,3,0)</f>
        <v>#N/A</v>
      </c>
      <c r="Z182" s="3" t="s">
        <v>11</v>
      </c>
      <c r="AC182" s="3" t="e">
        <f>VLOOKUP($A182,BANE!$C:$E,3,0)</f>
        <v>#N/A</v>
      </c>
      <c r="AD182" s="3" t="s">
        <v>12</v>
      </c>
      <c r="AG182" s="3" t="e">
        <f>VLOOKUP($A182,BANEP!$C:$E,3,0)</f>
        <v>#N/A</v>
      </c>
      <c r="AH182" s="3" t="s">
        <v>13</v>
      </c>
      <c r="AK182" s="3" t="e">
        <f>VLOOKUP($A182,VTBR!$C:$E,3,0)</f>
        <v>#N/A</v>
      </c>
      <c r="AL182" s="3" t="s">
        <v>14</v>
      </c>
      <c r="AO182" s="3">
        <f>VLOOKUP($A182,VSMO!$C:$E,3,0)</f>
        <v>3300</v>
      </c>
      <c r="AP182" s="3" t="s">
        <v>15</v>
      </c>
      <c r="AS182" s="3" t="e">
        <f>VLOOKUP($A182,GAZP!$C:$E,3,0)</f>
        <v>#N/A</v>
      </c>
      <c r="AT182" s="3" t="s">
        <v>16</v>
      </c>
      <c r="AW182" s="3">
        <f>VLOOKUP($A182,GMKN!$C:$E,3,0)</f>
        <v>1758</v>
      </c>
      <c r="AX182" s="3" t="s">
        <v>17</v>
      </c>
      <c r="BA182" s="3" t="e">
        <f>VLOOKUP($A182,DIXY!$C:$E,3,0)</f>
        <v>#N/A</v>
      </c>
      <c r="BB182" s="3" t="s">
        <v>18</v>
      </c>
      <c r="BE182" s="3" t="e">
        <f>VLOOKUP($A182,IRAO!$C:$E,3,0)</f>
        <v>#N/A</v>
      </c>
      <c r="BF182" s="3" t="s">
        <v>19</v>
      </c>
      <c r="BI182" s="3">
        <f>VLOOKUP($A182,KMAZ!$C:$E,3,0)</f>
        <v>15.03</v>
      </c>
      <c r="BJ182" s="3" t="s">
        <v>20</v>
      </c>
      <c r="BM182" s="3" t="e">
        <f>VLOOKUP($A182,LSRG!$C:$E,3,0)</f>
        <v>#N/A</v>
      </c>
      <c r="BN182" s="3" t="s">
        <v>21</v>
      </c>
      <c r="BQ182" s="3">
        <f>VLOOKUP($A182,LKOH!$C:$E,3,0)</f>
        <v>1074</v>
      </c>
      <c r="BR182" s="3" t="s">
        <v>22</v>
      </c>
      <c r="BU182" s="3" t="e">
        <f>VLOOKUP($A182,MVID!$C:$E,3,0)</f>
        <v>#N/A</v>
      </c>
      <c r="BV182" s="3" t="s">
        <v>23</v>
      </c>
      <c r="BY182" s="3" t="e">
        <f>VLOOKUP($A182,MAGN!$C:$E,3,0)</f>
        <v>#N/A</v>
      </c>
      <c r="BZ182" s="3" t="s">
        <v>24</v>
      </c>
      <c r="CC182" s="3">
        <f>VLOOKUP($A182,MTSS!$C:$E,3,0)</f>
        <v>195.4</v>
      </c>
      <c r="CD182" s="3" t="s">
        <v>25</v>
      </c>
      <c r="CG182" s="3" t="e">
        <f>VLOOKUP($A182,MGNT!$C:$E,3,0)</f>
        <v>#N/A</v>
      </c>
      <c r="CH182" s="3" t="s">
        <v>26</v>
      </c>
      <c r="CK182" s="3" t="e">
        <f>VLOOKUP($A182,MFON!$C:$E,3,0)</f>
        <v>#N/A</v>
      </c>
      <c r="CL182" s="3" t="s">
        <v>27</v>
      </c>
      <c r="CO182" s="3" t="e">
        <f>VLOOKUP($A182,MOEX!$C:$E,3,0)</f>
        <v>#N/A</v>
      </c>
      <c r="CP182" s="3" t="s">
        <v>28</v>
      </c>
      <c r="CS182" s="3" t="e">
        <f>VLOOKUP($A182,MSTT!$C:$E,3,0)</f>
        <v>#N/A</v>
      </c>
      <c r="CT182" s="3" t="s">
        <v>29</v>
      </c>
      <c r="CW182" s="3" t="e">
        <f>VLOOKUP($A182,NLMK!$C:$E,3,0)</f>
        <v>#N/A</v>
      </c>
      <c r="CX182" s="3" t="s">
        <v>30</v>
      </c>
      <c r="DA182" s="3" t="e">
        <f>VLOOKUP($A182,NMTP!$C:$E,3,0)</f>
        <v>#N/A</v>
      </c>
      <c r="DB182" s="3" t="s">
        <v>31</v>
      </c>
      <c r="DE182" s="3" t="e">
        <f>VLOOKUP($A182,NVTK!$C:$E,3,0)</f>
        <v>#N/A</v>
      </c>
      <c r="DF182" s="3" t="s">
        <v>32</v>
      </c>
      <c r="DI182" s="3" t="e">
        <f>VLOOKUP($A182,PIKK!$C:$E,3,0)</f>
        <v>#N/A</v>
      </c>
      <c r="DJ182" s="3" t="s">
        <v>33</v>
      </c>
      <c r="DM182" s="3" t="e">
        <f>VLOOKUP($A182,ROSN!$C:$E,3,0)</f>
        <v>#N/A</v>
      </c>
      <c r="DN182" s="3" t="s">
        <v>34</v>
      </c>
      <c r="DQ182" s="3">
        <f>VLOOKUP($A182,RTKM!$C:$E,3,0)</f>
        <v>58.97</v>
      </c>
      <c r="DR182" s="3" t="s">
        <v>35</v>
      </c>
      <c r="DU182" s="3">
        <f>VLOOKUP($A182,RTKMP!$C:$E,3,0)</f>
        <v>44.13</v>
      </c>
      <c r="DV182" s="3" t="s">
        <v>36</v>
      </c>
      <c r="DY182" s="3" t="e">
        <f>VLOOKUP($A182,HYDR!$C:$E,3,0)</f>
        <v>#N/A</v>
      </c>
      <c r="DZ182" s="3" t="s">
        <v>37</v>
      </c>
      <c r="EC182" s="3" t="e">
        <f>VLOOKUP($A182,RUAL!$C:$E,3,0)</f>
        <v>#N/A</v>
      </c>
      <c r="ED182" s="3" t="s">
        <v>38</v>
      </c>
      <c r="EG182" s="3">
        <f>VLOOKUP($A182,SVAV!$C:$E,3,0)</f>
        <v>410</v>
      </c>
      <c r="EH182" s="3" t="s">
        <v>39</v>
      </c>
      <c r="EK182" s="3">
        <f>VLOOKUP($A182,SBER!$C:$E,3,0)</f>
        <v>19230</v>
      </c>
      <c r="EL182" s="3" t="s">
        <v>40</v>
      </c>
      <c r="EO182" s="3">
        <f>VLOOKUP($A182,SBERP!$C:$E,3,0)</f>
        <v>239.8</v>
      </c>
      <c r="EP182" s="3" t="s">
        <v>41</v>
      </c>
      <c r="ES182" s="3">
        <f>VLOOKUP($A182,CHMF!$C:$E,3,0)</f>
        <v>210</v>
      </c>
      <c r="ET182" s="3" t="s">
        <v>42</v>
      </c>
      <c r="EW182" s="3" t="e">
        <f>VLOOKUP($A182,AFKS!$C:$E,3,0)</f>
        <v>#N/A</v>
      </c>
      <c r="EX182" s="3" t="s">
        <v>43</v>
      </c>
      <c r="FA182" s="3">
        <f>VLOOKUP($A182,SNGS!$C:$E,3,0)</f>
        <v>21.712</v>
      </c>
      <c r="FB182" s="3" t="s">
        <v>44</v>
      </c>
      <c r="FE182" s="3">
        <f>VLOOKUP($A182,SNGSP!$C:$E,3,0)</f>
        <v>16.975000000000001</v>
      </c>
      <c r="FF182" s="3" t="s">
        <v>45</v>
      </c>
      <c r="FI182" s="3" t="e">
        <f>VLOOKUP($A182,TRMK!$C:$E,3,0)</f>
        <v>#N/A</v>
      </c>
      <c r="FJ182" s="3" t="s">
        <v>46</v>
      </c>
      <c r="FM182" s="3">
        <f>VLOOKUP($A182,TATN!$C:$E,3,0)</f>
        <v>53.99</v>
      </c>
      <c r="FN182" s="3" t="s">
        <v>47</v>
      </c>
      <c r="FQ182" s="3">
        <f>VLOOKUP($A182,TATNP!$C:$E,3,0)</f>
        <v>29.47</v>
      </c>
      <c r="FR182" s="3" t="s">
        <v>48</v>
      </c>
      <c r="FU182" s="3">
        <f>VLOOKUP($A182,TRNFP!$C:$E,3,0)</f>
        <v>27900</v>
      </c>
      <c r="FV182" s="3" t="s">
        <v>49</v>
      </c>
      <c r="FY182" s="3" t="e">
        <f>VLOOKUP($A182,URKA!$C:$E,3,0)</f>
        <v>#N/A</v>
      </c>
      <c r="FZ182" s="3" t="s">
        <v>50</v>
      </c>
      <c r="GC182" s="3" t="e">
        <f>VLOOKUP($A182,FEES!$C:$E,3,0)</f>
        <v>#N/A</v>
      </c>
      <c r="GD182" s="3" t="s">
        <v>51</v>
      </c>
      <c r="GG182" s="3" t="e">
        <f>VLOOKUP($A182,PHOR!$C:$E,3,0)</f>
        <v>#N/A</v>
      </c>
      <c r="GH182" s="3" t="s">
        <v>52</v>
      </c>
      <c r="GK182" s="3" t="e">
        <f>VLOOKUP($A182,GCHE!$C:$E,3,0)</f>
        <v>#N/A</v>
      </c>
      <c r="GL182" s="3" t="s">
        <v>53</v>
      </c>
      <c r="GO182" s="3" t="e">
        <f>VLOOKUP($A182,EONR!$C:$E,3,0)</f>
        <v>#N/A</v>
      </c>
    </row>
    <row r="183" spans="1:197" x14ac:dyDescent="0.45">
      <c r="A183" s="86">
        <v>38537</v>
      </c>
      <c r="B183" s="3" t="s">
        <v>5</v>
      </c>
      <c r="E183" s="3" t="e">
        <f>VLOOKUP($A183,POLY!$C:$E,3,0)</f>
        <v>#N/A</v>
      </c>
      <c r="F183" s="3" t="s">
        <v>6</v>
      </c>
      <c r="I183" s="3" t="e">
        <f>VLOOKUP($A183,YNDX!$C:$E,3,0)</f>
        <v>#N/A</v>
      </c>
      <c r="J183" s="3" t="s">
        <v>7</v>
      </c>
      <c r="M183" s="3" t="e">
        <f>VLOOKUP($A183,ALRS!$C:$E,3,0)</f>
        <v>#N/A</v>
      </c>
      <c r="N183" s="3" t="s">
        <v>8</v>
      </c>
      <c r="Q183" s="3" t="e">
        <f>VLOOKUP($A183,AKRN!$C:$E,3,0)</f>
        <v>#N/A</v>
      </c>
      <c r="R183" s="3" t="s">
        <v>9</v>
      </c>
      <c r="U183" s="3">
        <f>VLOOKUP($A183,AFLT!$C:$E,3,0)</f>
        <v>43.1</v>
      </c>
      <c r="V183" s="3" t="s">
        <v>10</v>
      </c>
      <c r="Y183" s="3" t="e">
        <f>VLOOKUP($A183,BSPB!$C:$E,3,0)</f>
        <v>#N/A</v>
      </c>
      <c r="Z183" s="3" t="s">
        <v>11</v>
      </c>
      <c r="AC183" s="3" t="e">
        <f>VLOOKUP($A183,BANE!$C:$E,3,0)</f>
        <v>#N/A</v>
      </c>
      <c r="AD183" s="3" t="s">
        <v>12</v>
      </c>
      <c r="AG183" s="3" t="e">
        <f>VLOOKUP($A183,BANEP!$C:$E,3,0)</f>
        <v>#N/A</v>
      </c>
      <c r="AH183" s="3" t="s">
        <v>13</v>
      </c>
      <c r="AK183" s="3" t="e">
        <f>VLOOKUP($A183,VTBR!$C:$E,3,0)</f>
        <v>#N/A</v>
      </c>
      <c r="AL183" s="3" t="s">
        <v>14</v>
      </c>
      <c r="AO183" s="3">
        <f>VLOOKUP($A183,VSMO!$C:$E,3,0)</f>
        <v>3560</v>
      </c>
      <c r="AP183" s="3" t="s">
        <v>15</v>
      </c>
      <c r="AS183" s="3" t="e">
        <f>VLOOKUP($A183,GAZP!$C:$E,3,0)</f>
        <v>#N/A</v>
      </c>
      <c r="AT183" s="3" t="s">
        <v>16</v>
      </c>
      <c r="AW183" s="3">
        <f>VLOOKUP($A183,GMKN!$C:$E,3,0)</f>
        <v>1844.88</v>
      </c>
      <c r="AX183" s="3" t="s">
        <v>17</v>
      </c>
      <c r="BA183" s="3" t="e">
        <f>VLOOKUP($A183,DIXY!$C:$E,3,0)</f>
        <v>#N/A</v>
      </c>
      <c r="BB183" s="3" t="s">
        <v>18</v>
      </c>
      <c r="BE183" s="3" t="e">
        <f>VLOOKUP($A183,IRAO!$C:$E,3,0)</f>
        <v>#N/A</v>
      </c>
      <c r="BF183" s="3" t="s">
        <v>19</v>
      </c>
      <c r="BI183" s="3">
        <f>VLOOKUP($A183,KMAZ!$C:$E,3,0)</f>
        <v>15.66</v>
      </c>
      <c r="BJ183" s="3" t="s">
        <v>20</v>
      </c>
      <c r="BM183" s="3" t="e">
        <f>VLOOKUP($A183,LSRG!$C:$E,3,0)</f>
        <v>#N/A</v>
      </c>
      <c r="BN183" s="3" t="s">
        <v>21</v>
      </c>
      <c r="BQ183" s="3">
        <f>VLOOKUP($A183,LKOH!$C:$E,3,0)</f>
        <v>1133.51</v>
      </c>
      <c r="BR183" s="3" t="s">
        <v>22</v>
      </c>
      <c r="BU183" s="3" t="e">
        <f>VLOOKUP($A183,MVID!$C:$E,3,0)</f>
        <v>#N/A</v>
      </c>
      <c r="BV183" s="3" t="s">
        <v>23</v>
      </c>
      <c r="BY183" s="3" t="e">
        <f>VLOOKUP($A183,MAGN!$C:$E,3,0)</f>
        <v>#N/A</v>
      </c>
      <c r="BZ183" s="3" t="s">
        <v>24</v>
      </c>
      <c r="CC183" s="3">
        <f>VLOOKUP($A183,MTSS!$C:$E,3,0)</f>
        <v>205</v>
      </c>
      <c r="CD183" s="3" t="s">
        <v>25</v>
      </c>
      <c r="CG183" s="3" t="e">
        <f>VLOOKUP($A183,MGNT!$C:$E,3,0)</f>
        <v>#N/A</v>
      </c>
      <c r="CH183" s="3" t="s">
        <v>26</v>
      </c>
      <c r="CK183" s="3" t="e">
        <f>VLOOKUP($A183,MFON!$C:$E,3,0)</f>
        <v>#N/A</v>
      </c>
      <c r="CL183" s="3" t="s">
        <v>27</v>
      </c>
      <c r="CO183" s="3" t="e">
        <f>VLOOKUP($A183,MOEX!$C:$E,3,0)</f>
        <v>#N/A</v>
      </c>
      <c r="CP183" s="3" t="s">
        <v>28</v>
      </c>
      <c r="CS183" s="3" t="e">
        <f>VLOOKUP($A183,MSTT!$C:$E,3,0)</f>
        <v>#N/A</v>
      </c>
      <c r="CT183" s="3" t="s">
        <v>29</v>
      </c>
      <c r="CW183" s="3" t="e">
        <f>VLOOKUP($A183,NLMK!$C:$E,3,0)</f>
        <v>#N/A</v>
      </c>
      <c r="CX183" s="3" t="s">
        <v>30</v>
      </c>
      <c r="DA183" s="3" t="e">
        <f>VLOOKUP($A183,NMTP!$C:$E,3,0)</f>
        <v>#N/A</v>
      </c>
      <c r="DB183" s="3" t="s">
        <v>31</v>
      </c>
      <c r="DE183" s="3" t="e">
        <f>VLOOKUP($A183,NVTK!$C:$E,3,0)</f>
        <v>#N/A</v>
      </c>
      <c r="DF183" s="3" t="s">
        <v>32</v>
      </c>
      <c r="DI183" s="3" t="e">
        <f>VLOOKUP($A183,PIKK!$C:$E,3,0)</f>
        <v>#N/A</v>
      </c>
      <c r="DJ183" s="3" t="s">
        <v>33</v>
      </c>
      <c r="DM183" s="3" t="e">
        <f>VLOOKUP($A183,ROSN!$C:$E,3,0)</f>
        <v>#N/A</v>
      </c>
      <c r="DN183" s="3" t="s">
        <v>34</v>
      </c>
      <c r="DQ183" s="3">
        <f>VLOOKUP($A183,RTKM!$C:$E,3,0)</f>
        <v>59.87</v>
      </c>
      <c r="DR183" s="3" t="s">
        <v>35</v>
      </c>
      <c r="DU183" s="3">
        <f>VLOOKUP($A183,RTKMP!$C:$E,3,0)</f>
        <v>44.4</v>
      </c>
      <c r="DV183" s="3" t="s">
        <v>36</v>
      </c>
      <c r="DY183" s="3" t="e">
        <f>VLOOKUP($A183,HYDR!$C:$E,3,0)</f>
        <v>#N/A</v>
      </c>
      <c r="DZ183" s="3" t="s">
        <v>37</v>
      </c>
      <c r="EC183" s="3" t="e">
        <f>VLOOKUP($A183,RUAL!$C:$E,3,0)</f>
        <v>#N/A</v>
      </c>
      <c r="ED183" s="3" t="s">
        <v>38</v>
      </c>
      <c r="EG183" s="3">
        <f>VLOOKUP($A183,SVAV!$C:$E,3,0)</f>
        <v>419</v>
      </c>
      <c r="EH183" s="3" t="s">
        <v>39</v>
      </c>
      <c r="EK183" s="3">
        <f>VLOOKUP($A183,SBER!$C:$E,3,0)</f>
        <v>20885</v>
      </c>
      <c r="EL183" s="3" t="s">
        <v>40</v>
      </c>
      <c r="EO183" s="3">
        <f>VLOOKUP($A183,SBERP!$C:$E,3,0)</f>
        <v>249.1</v>
      </c>
      <c r="EP183" s="3" t="s">
        <v>41</v>
      </c>
      <c r="ES183" s="3">
        <f>VLOOKUP($A183,CHMF!$C:$E,3,0)</f>
        <v>229.99</v>
      </c>
      <c r="ET183" s="3" t="s">
        <v>42</v>
      </c>
      <c r="EW183" s="3" t="e">
        <f>VLOOKUP($A183,AFKS!$C:$E,3,0)</f>
        <v>#N/A</v>
      </c>
      <c r="EX183" s="3" t="s">
        <v>43</v>
      </c>
      <c r="FA183" s="3">
        <f>VLOOKUP($A183,SNGS!$C:$E,3,0)</f>
        <v>22.7</v>
      </c>
      <c r="FB183" s="3" t="s">
        <v>44</v>
      </c>
      <c r="FE183" s="3">
        <f>VLOOKUP($A183,SNGSP!$C:$E,3,0)</f>
        <v>17.3</v>
      </c>
      <c r="FF183" s="3" t="s">
        <v>45</v>
      </c>
      <c r="FI183" s="3" t="e">
        <f>VLOOKUP($A183,TRMK!$C:$E,3,0)</f>
        <v>#N/A</v>
      </c>
      <c r="FJ183" s="3" t="s">
        <v>46</v>
      </c>
      <c r="FM183" s="3">
        <f>VLOOKUP($A183,TATN!$C:$E,3,0)</f>
        <v>57.512</v>
      </c>
      <c r="FN183" s="3" t="s">
        <v>47</v>
      </c>
      <c r="FQ183" s="3">
        <f>VLOOKUP($A183,TATNP!$C:$E,3,0)</f>
        <v>34</v>
      </c>
      <c r="FR183" s="3" t="s">
        <v>48</v>
      </c>
      <c r="FU183" s="3">
        <f>VLOOKUP($A183,TRNFP!$C:$E,3,0)</f>
        <v>29280</v>
      </c>
      <c r="FV183" s="3" t="s">
        <v>49</v>
      </c>
      <c r="FY183" s="3" t="e">
        <f>VLOOKUP($A183,URKA!$C:$E,3,0)</f>
        <v>#N/A</v>
      </c>
      <c r="FZ183" s="3" t="s">
        <v>50</v>
      </c>
      <c r="GC183" s="3" t="e">
        <f>VLOOKUP($A183,FEES!$C:$E,3,0)</f>
        <v>#N/A</v>
      </c>
      <c r="GD183" s="3" t="s">
        <v>51</v>
      </c>
      <c r="GG183" s="3" t="e">
        <f>VLOOKUP($A183,PHOR!$C:$E,3,0)</f>
        <v>#N/A</v>
      </c>
      <c r="GH183" s="3" t="s">
        <v>52</v>
      </c>
      <c r="GK183" s="3" t="e">
        <f>VLOOKUP($A183,GCHE!$C:$E,3,0)</f>
        <v>#N/A</v>
      </c>
      <c r="GL183" s="3" t="s">
        <v>53</v>
      </c>
      <c r="GO183" s="3" t="e">
        <f>VLOOKUP($A183,EONR!$C:$E,3,0)</f>
        <v>#N/A</v>
      </c>
    </row>
    <row r="184" spans="1:197" x14ac:dyDescent="0.45">
      <c r="A184" s="86">
        <v>38544</v>
      </c>
      <c r="B184" s="3" t="s">
        <v>5</v>
      </c>
      <c r="E184" s="3" t="e">
        <f>VLOOKUP($A184,POLY!$C:$E,3,0)</f>
        <v>#N/A</v>
      </c>
      <c r="F184" s="3" t="s">
        <v>6</v>
      </c>
      <c r="I184" s="3" t="e">
        <f>VLOOKUP($A184,YNDX!$C:$E,3,0)</f>
        <v>#N/A</v>
      </c>
      <c r="J184" s="3" t="s">
        <v>7</v>
      </c>
      <c r="M184" s="3" t="e">
        <f>VLOOKUP($A184,ALRS!$C:$E,3,0)</f>
        <v>#N/A</v>
      </c>
      <c r="N184" s="3" t="s">
        <v>8</v>
      </c>
      <c r="Q184" s="3" t="e">
        <f>VLOOKUP($A184,AKRN!$C:$E,3,0)</f>
        <v>#N/A</v>
      </c>
      <c r="R184" s="3" t="s">
        <v>9</v>
      </c>
      <c r="U184" s="3">
        <f>VLOOKUP($A184,AFLT!$C:$E,3,0)</f>
        <v>44</v>
      </c>
      <c r="V184" s="3" t="s">
        <v>10</v>
      </c>
      <c r="Y184" s="3" t="e">
        <f>VLOOKUP($A184,BSPB!$C:$E,3,0)</f>
        <v>#N/A</v>
      </c>
      <c r="Z184" s="3" t="s">
        <v>11</v>
      </c>
      <c r="AC184" s="3" t="e">
        <f>VLOOKUP($A184,BANE!$C:$E,3,0)</f>
        <v>#N/A</v>
      </c>
      <c r="AD184" s="3" t="s">
        <v>12</v>
      </c>
      <c r="AG184" s="3" t="e">
        <f>VLOOKUP($A184,BANEP!$C:$E,3,0)</f>
        <v>#N/A</v>
      </c>
      <c r="AH184" s="3" t="s">
        <v>13</v>
      </c>
      <c r="AK184" s="3" t="e">
        <f>VLOOKUP($A184,VTBR!$C:$E,3,0)</f>
        <v>#N/A</v>
      </c>
      <c r="AL184" s="3" t="s">
        <v>14</v>
      </c>
      <c r="AO184" s="3">
        <f>VLOOKUP($A184,VSMO!$C:$E,3,0)</f>
        <v>3570</v>
      </c>
      <c r="AP184" s="3" t="s">
        <v>15</v>
      </c>
      <c r="AS184" s="3" t="e">
        <f>VLOOKUP($A184,GAZP!$C:$E,3,0)</f>
        <v>#N/A</v>
      </c>
      <c r="AT184" s="3" t="s">
        <v>16</v>
      </c>
      <c r="AW184" s="3">
        <f>VLOOKUP($A184,GMKN!$C:$E,3,0)</f>
        <v>1836</v>
      </c>
      <c r="AX184" s="3" t="s">
        <v>17</v>
      </c>
      <c r="BA184" s="3" t="e">
        <f>VLOOKUP($A184,DIXY!$C:$E,3,0)</f>
        <v>#N/A</v>
      </c>
      <c r="BB184" s="3" t="s">
        <v>18</v>
      </c>
      <c r="BE184" s="3" t="e">
        <f>VLOOKUP($A184,IRAO!$C:$E,3,0)</f>
        <v>#N/A</v>
      </c>
      <c r="BF184" s="3" t="s">
        <v>19</v>
      </c>
      <c r="BI184" s="3">
        <f>VLOOKUP($A184,KMAZ!$C:$E,3,0)</f>
        <v>15.75</v>
      </c>
      <c r="BJ184" s="3" t="s">
        <v>20</v>
      </c>
      <c r="BM184" s="3" t="e">
        <f>VLOOKUP($A184,LSRG!$C:$E,3,0)</f>
        <v>#N/A</v>
      </c>
      <c r="BN184" s="3" t="s">
        <v>21</v>
      </c>
      <c r="BQ184" s="3">
        <f>VLOOKUP($A184,LKOH!$C:$E,3,0)</f>
        <v>1118.4100000000001</v>
      </c>
      <c r="BR184" s="3" t="s">
        <v>22</v>
      </c>
      <c r="BU184" s="3" t="e">
        <f>VLOOKUP($A184,MVID!$C:$E,3,0)</f>
        <v>#N/A</v>
      </c>
      <c r="BV184" s="3" t="s">
        <v>23</v>
      </c>
      <c r="BY184" s="3" t="e">
        <f>VLOOKUP($A184,MAGN!$C:$E,3,0)</f>
        <v>#N/A</v>
      </c>
      <c r="BZ184" s="3" t="s">
        <v>24</v>
      </c>
      <c r="CC184" s="3">
        <f>VLOOKUP($A184,MTSS!$C:$E,3,0)</f>
        <v>200.4</v>
      </c>
      <c r="CD184" s="3" t="s">
        <v>25</v>
      </c>
      <c r="CG184" s="3" t="e">
        <f>VLOOKUP($A184,MGNT!$C:$E,3,0)</f>
        <v>#N/A</v>
      </c>
      <c r="CH184" s="3" t="s">
        <v>26</v>
      </c>
      <c r="CK184" s="3" t="e">
        <f>VLOOKUP($A184,MFON!$C:$E,3,0)</f>
        <v>#N/A</v>
      </c>
      <c r="CL184" s="3" t="s">
        <v>27</v>
      </c>
      <c r="CO184" s="3" t="e">
        <f>VLOOKUP($A184,MOEX!$C:$E,3,0)</f>
        <v>#N/A</v>
      </c>
      <c r="CP184" s="3" t="s">
        <v>28</v>
      </c>
      <c r="CS184" s="3" t="e">
        <f>VLOOKUP($A184,MSTT!$C:$E,3,0)</f>
        <v>#N/A</v>
      </c>
      <c r="CT184" s="3" t="s">
        <v>29</v>
      </c>
      <c r="CW184" s="3" t="e">
        <f>VLOOKUP($A184,NLMK!$C:$E,3,0)</f>
        <v>#N/A</v>
      </c>
      <c r="CX184" s="3" t="s">
        <v>30</v>
      </c>
      <c r="DA184" s="3" t="e">
        <f>VLOOKUP($A184,NMTP!$C:$E,3,0)</f>
        <v>#N/A</v>
      </c>
      <c r="DB184" s="3" t="s">
        <v>31</v>
      </c>
      <c r="DE184" s="3" t="e">
        <f>VLOOKUP($A184,NVTK!$C:$E,3,0)</f>
        <v>#N/A</v>
      </c>
      <c r="DF184" s="3" t="s">
        <v>32</v>
      </c>
      <c r="DI184" s="3" t="e">
        <f>VLOOKUP($A184,PIKK!$C:$E,3,0)</f>
        <v>#N/A</v>
      </c>
      <c r="DJ184" s="3" t="s">
        <v>33</v>
      </c>
      <c r="DM184" s="3" t="e">
        <f>VLOOKUP($A184,ROSN!$C:$E,3,0)</f>
        <v>#N/A</v>
      </c>
      <c r="DN184" s="3" t="s">
        <v>34</v>
      </c>
      <c r="DQ184" s="3">
        <f>VLOOKUP($A184,RTKM!$C:$E,3,0)</f>
        <v>59.2</v>
      </c>
      <c r="DR184" s="3" t="s">
        <v>35</v>
      </c>
      <c r="DU184" s="3">
        <f>VLOOKUP($A184,RTKMP!$C:$E,3,0)</f>
        <v>43.35</v>
      </c>
      <c r="DV184" s="3" t="s">
        <v>36</v>
      </c>
      <c r="DY184" s="3" t="e">
        <f>VLOOKUP($A184,HYDR!$C:$E,3,0)</f>
        <v>#N/A</v>
      </c>
      <c r="DZ184" s="3" t="s">
        <v>37</v>
      </c>
      <c r="EC184" s="3" t="e">
        <f>VLOOKUP($A184,RUAL!$C:$E,3,0)</f>
        <v>#N/A</v>
      </c>
      <c r="ED184" s="3" t="s">
        <v>38</v>
      </c>
      <c r="EG184" s="3">
        <f>VLOOKUP($A184,SVAV!$C:$E,3,0)</f>
        <v>431.5</v>
      </c>
      <c r="EH184" s="3" t="s">
        <v>39</v>
      </c>
      <c r="EK184" s="3">
        <f>VLOOKUP($A184,SBER!$C:$E,3,0)</f>
        <v>20920</v>
      </c>
      <c r="EL184" s="3" t="s">
        <v>40</v>
      </c>
      <c r="EO184" s="3">
        <f>VLOOKUP($A184,SBERP!$C:$E,3,0)</f>
        <v>253.55</v>
      </c>
      <c r="EP184" s="3" t="s">
        <v>41</v>
      </c>
      <c r="ES184" s="3">
        <f>VLOOKUP($A184,CHMF!$C:$E,3,0)</f>
        <v>227.81</v>
      </c>
      <c r="ET184" s="3" t="s">
        <v>42</v>
      </c>
      <c r="EW184" s="3" t="e">
        <f>VLOOKUP($A184,AFKS!$C:$E,3,0)</f>
        <v>#N/A</v>
      </c>
      <c r="EX184" s="3" t="s">
        <v>43</v>
      </c>
      <c r="FA184" s="3">
        <f>VLOOKUP($A184,SNGS!$C:$E,3,0)</f>
        <v>22.111000000000001</v>
      </c>
      <c r="FB184" s="3" t="s">
        <v>44</v>
      </c>
      <c r="FE184" s="3">
        <f>VLOOKUP($A184,SNGSP!$C:$E,3,0)</f>
        <v>17.100000000000001</v>
      </c>
      <c r="FF184" s="3" t="s">
        <v>45</v>
      </c>
      <c r="FI184" s="3" t="e">
        <f>VLOOKUP($A184,TRMK!$C:$E,3,0)</f>
        <v>#N/A</v>
      </c>
      <c r="FJ184" s="3" t="s">
        <v>46</v>
      </c>
      <c r="FM184" s="3">
        <f>VLOOKUP($A184,TATN!$C:$E,3,0)</f>
        <v>56</v>
      </c>
      <c r="FN184" s="3" t="s">
        <v>47</v>
      </c>
      <c r="FQ184" s="3">
        <f>VLOOKUP($A184,TATNP!$C:$E,3,0)</f>
        <v>31.39</v>
      </c>
      <c r="FR184" s="3" t="s">
        <v>48</v>
      </c>
      <c r="FU184" s="3">
        <f>VLOOKUP($A184,TRNFP!$C:$E,3,0)</f>
        <v>28400</v>
      </c>
      <c r="FV184" s="3" t="s">
        <v>49</v>
      </c>
      <c r="FY184" s="3" t="e">
        <f>VLOOKUP($A184,URKA!$C:$E,3,0)</f>
        <v>#N/A</v>
      </c>
      <c r="FZ184" s="3" t="s">
        <v>50</v>
      </c>
      <c r="GC184" s="3" t="e">
        <f>VLOOKUP($A184,FEES!$C:$E,3,0)</f>
        <v>#N/A</v>
      </c>
      <c r="GD184" s="3" t="s">
        <v>51</v>
      </c>
      <c r="GG184" s="3" t="e">
        <f>VLOOKUP($A184,PHOR!$C:$E,3,0)</f>
        <v>#N/A</v>
      </c>
      <c r="GH184" s="3" t="s">
        <v>52</v>
      </c>
      <c r="GK184" s="3" t="e">
        <f>VLOOKUP($A184,GCHE!$C:$E,3,0)</f>
        <v>#N/A</v>
      </c>
      <c r="GL184" s="3" t="s">
        <v>53</v>
      </c>
      <c r="GO184" s="3" t="e">
        <f>VLOOKUP($A184,EONR!$C:$E,3,0)</f>
        <v>#N/A</v>
      </c>
    </row>
    <row r="185" spans="1:197" x14ac:dyDescent="0.45">
      <c r="A185" s="86">
        <v>38551</v>
      </c>
      <c r="B185" s="3" t="s">
        <v>5</v>
      </c>
      <c r="E185" s="3" t="e">
        <f>VLOOKUP($A185,POLY!$C:$E,3,0)</f>
        <v>#N/A</v>
      </c>
      <c r="F185" s="3" t="s">
        <v>6</v>
      </c>
      <c r="I185" s="3" t="e">
        <f>VLOOKUP($A185,YNDX!$C:$E,3,0)</f>
        <v>#N/A</v>
      </c>
      <c r="J185" s="3" t="s">
        <v>7</v>
      </c>
      <c r="M185" s="3" t="e">
        <f>VLOOKUP($A185,ALRS!$C:$E,3,0)</f>
        <v>#N/A</v>
      </c>
      <c r="N185" s="3" t="s">
        <v>8</v>
      </c>
      <c r="Q185" s="3" t="e">
        <f>VLOOKUP($A185,AKRN!$C:$E,3,0)</f>
        <v>#N/A</v>
      </c>
      <c r="R185" s="3" t="s">
        <v>9</v>
      </c>
      <c r="U185" s="3">
        <f>VLOOKUP($A185,AFLT!$C:$E,3,0)</f>
        <v>43.2</v>
      </c>
      <c r="V185" s="3" t="s">
        <v>10</v>
      </c>
      <c r="Y185" s="3" t="e">
        <f>VLOOKUP($A185,BSPB!$C:$E,3,0)</f>
        <v>#N/A</v>
      </c>
      <c r="Z185" s="3" t="s">
        <v>11</v>
      </c>
      <c r="AC185" s="3" t="e">
        <f>VLOOKUP($A185,BANE!$C:$E,3,0)</f>
        <v>#N/A</v>
      </c>
      <c r="AD185" s="3" t="s">
        <v>12</v>
      </c>
      <c r="AG185" s="3" t="e">
        <f>VLOOKUP($A185,BANEP!$C:$E,3,0)</f>
        <v>#N/A</v>
      </c>
      <c r="AH185" s="3" t="s">
        <v>13</v>
      </c>
      <c r="AK185" s="3" t="e">
        <f>VLOOKUP($A185,VTBR!$C:$E,3,0)</f>
        <v>#N/A</v>
      </c>
      <c r="AL185" s="3" t="s">
        <v>14</v>
      </c>
      <c r="AO185" s="3">
        <f>VLOOKUP($A185,VSMO!$C:$E,3,0)</f>
        <v>3996</v>
      </c>
      <c r="AP185" s="3" t="s">
        <v>15</v>
      </c>
      <c r="AS185" s="3" t="e">
        <f>VLOOKUP($A185,GAZP!$C:$E,3,0)</f>
        <v>#N/A</v>
      </c>
      <c r="AT185" s="3" t="s">
        <v>16</v>
      </c>
      <c r="AW185" s="3">
        <f>VLOOKUP($A185,GMKN!$C:$E,3,0)</f>
        <v>1925</v>
      </c>
      <c r="AX185" s="3" t="s">
        <v>17</v>
      </c>
      <c r="BA185" s="3" t="e">
        <f>VLOOKUP($A185,DIXY!$C:$E,3,0)</f>
        <v>#N/A</v>
      </c>
      <c r="BB185" s="3" t="s">
        <v>18</v>
      </c>
      <c r="BE185" s="3" t="e">
        <f>VLOOKUP($A185,IRAO!$C:$E,3,0)</f>
        <v>#N/A</v>
      </c>
      <c r="BF185" s="3" t="s">
        <v>19</v>
      </c>
      <c r="BI185" s="3">
        <f>VLOOKUP($A185,KMAZ!$C:$E,3,0)</f>
        <v>17.5</v>
      </c>
      <c r="BJ185" s="3" t="s">
        <v>20</v>
      </c>
      <c r="BM185" s="3" t="e">
        <f>VLOOKUP($A185,LSRG!$C:$E,3,0)</f>
        <v>#N/A</v>
      </c>
      <c r="BN185" s="3" t="s">
        <v>21</v>
      </c>
      <c r="BQ185" s="3">
        <f>VLOOKUP($A185,LKOH!$C:$E,3,0)</f>
        <v>1140.99</v>
      </c>
      <c r="BR185" s="3" t="s">
        <v>22</v>
      </c>
      <c r="BU185" s="3" t="e">
        <f>VLOOKUP($A185,MVID!$C:$E,3,0)</f>
        <v>#N/A</v>
      </c>
      <c r="BV185" s="3" t="s">
        <v>23</v>
      </c>
      <c r="BY185" s="3" t="e">
        <f>VLOOKUP($A185,MAGN!$C:$E,3,0)</f>
        <v>#N/A</v>
      </c>
      <c r="BZ185" s="3" t="s">
        <v>24</v>
      </c>
      <c r="CC185" s="3">
        <f>VLOOKUP($A185,MTSS!$C:$E,3,0)</f>
        <v>210</v>
      </c>
      <c r="CD185" s="3" t="s">
        <v>25</v>
      </c>
      <c r="CG185" s="3" t="e">
        <f>VLOOKUP($A185,MGNT!$C:$E,3,0)</f>
        <v>#N/A</v>
      </c>
      <c r="CH185" s="3" t="s">
        <v>26</v>
      </c>
      <c r="CK185" s="3" t="e">
        <f>VLOOKUP($A185,MFON!$C:$E,3,0)</f>
        <v>#N/A</v>
      </c>
      <c r="CL185" s="3" t="s">
        <v>27</v>
      </c>
      <c r="CO185" s="3" t="e">
        <f>VLOOKUP($A185,MOEX!$C:$E,3,0)</f>
        <v>#N/A</v>
      </c>
      <c r="CP185" s="3" t="s">
        <v>28</v>
      </c>
      <c r="CS185" s="3" t="e">
        <f>VLOOKUP($A185,MSTT!$C:$E,3,0)</f>
        <v>#N/A</v>
      </c>
      <c r="CT185" s="3" t="s">
        <v>29</v>
      </c>
      <c r="CW185" s="3" t="e">
        <f>VLOOKUP($A185,NLMK!$C:$E,3,0)</f>
        <v>#N/A</v>
      </c>
      <c r="CX185" s="3" t="s">
        <v>30</v>
      </c>
      <c r="DA185" s="3" t="e">
        <f>VLOOKUP($A185,NMTP!$C:$E,3,0)</f>
        <v>#N/A</v>
      </c>
      <c r="DB185" s="3" t="s">
        <v>31</v>
      </c>
      <c r="DE185" s="3" t="e">
        <f>VLOOKUP($A185,NVTK!$C:$E,3,0)</f>
        <v>#N/A</v>
      </c>
      <c r="DF185" s="3" t="s">
        <v>32</v>
      </c>
      <c r="DI185" s="3" t="e">
        <f>VLOOKUP($A185,PIKK!$C:$E,3,0)</f>
        <v>#N/A</v>
      </c>
      <c r="DJ185" s="3" t="s">
        <v>33</v>
      </c>
      <c r="DM185" s="3" t="e">
        <f>VLOOKUP($A185,ROSN!$C:$E,3,0)</f>
        <v>#N/A</v>
      </c>
      <c r="DN185" s="3" t="s">
        <v>34</v>
      </c>
      <c r="DQ185" s="3">
        <f>VLOOKUP($A185,RTKM!$C:$E,3,0)</f>
        <v>59.79</v>
      </c>
      <c r="DR185" s="3" t="s">
        <v>35</v>
      </c>
      <c r="DU185" s="3">
        <f>VLOOKUP($A185,RTKMP!$C:$E,3,0)</f>
        <v>43.44</v>
      </c>
      <c r="DV185" s="3" t="s">
        <v>36</v>
      </c>
      <c r="DY185" s="3" t="e">
        <f>VLOOKUP($A185,HYDR!$C:$E,3,0)</f>
        <v>#N/A</v>
      </c>
      <c r="DZ185" s="3" t="s">
        <v>37</v>
      </c>
      <c r="EC185" s="3" t="e">
        <f>VLOOKUP($A185,RUAL!$C:$E,3,0)</f>
        <v>#N/A</v>
      </c>
      <c r="ED185" s="3" t="s">
        <v>38</v>
      </c>
      <c r="EG185" s="3">
        <f>VLOOKUP($A185,SVAV!$C:$E,3,0)</f>
        <v>473</v>
      </c>
      <c r="EH185" s="3" t="s">
        <v>39</v>
      </c>
      <c r="EK185" s="3">
        <f>VLOOKUP($A185,SBER!$C:$E,3,0)</f>
        <v>22090.02</v>
      </c>
      <c r="EL185" s="3" t="s">
        <v>40</v>
      </c>
      <c r="EO185" s="3">
        <f>VLOOKUP($A185,SBERP!$C:$E,3,0)</f>
        <v>320</v>
      </c>
      <c r="EP185" s="3" t="s">
        <v>41</v>
      </c>
      <c r="ES185" s="3">
        <f>VLOOKUP($A185,CHMF!$C:$E,3,0)</f>
        <v>236</v>
      </c>
      <c r="ET185" s="3" t="s">
        <v>42</v>
      </c>
      <c r="EW185" s="3" t="e">
        <f>VLOOKUP($A185,AFKS!$C:$E,3,0)</f>
        <v>#N/A</v>
      </c>
      <c r="EX185" s="3" t="s">
        <v>43</v>
      </c>
      <c r="FA185" s="3">
        <f>VLOOKUP($A185,SNGS!$C:$E,3,0)</f>
        <v>22.503</v>
      </c>
      <c r="FB185" s="3" t="s">
        <v>44</v>
      </c>
      <c r="FE185" s="3">
        <f>VLOOKUP($A185,SNGSP!$C:$E,3,0)</f>
        <v>18.035</v>
      </c>
      <c r="FF185" s="3" t="s">
        <v>45</v>
      </c>
      <c r="FI185" s="3" t="e">
        <f>VLOOKUP($A185,TRMK!$C:$E,3,0)</f>
        <v>#N/A</v>
      </c>
      <c r="FJ185" s="3" t="s">
        <v>46</v>
      </c>
      <c r="FM185" s="3">
        <f>VLOOKUP($A185,TATN!$C:$E,3,0)</f>
        <v>57.301000000000002</v>
      </c>
      <c r="FN185" s="3" t="s">
        <v>47</v>
      </c>
      <c r="FQ185" s="3">
        <f>VLOOKUP($A185,TATNP!$C:$E,3,0)</f>
        <v>33.200000000000003</v>
      </c>
      <c r="FR185" s="3" t="s">
        <v>48</v>
      </c>
      <c r="FU185" s="3">
        <f>VLOOKUP($A185,TRNFP!$C:$E,3,0)</f>
        <v>29350</v>
      </c>
      <c r="FV185" s="3" t="s">
        <v>49</v>
      </c>
      <c r="FY185" s="3" t="e">
        <f>VLOOKUP($A185,URKA!$C:$E,3,0)</f>
        <v>#N/A</v>
      </c>
      <c r="FZ185" s="3" t="s">
        <v>50</v>
      </c>
      <c r="GC185" s="3" t="e">
        <f>VLOOKUP($A185,FEES!$C:$E,3,0)</f>
        <v>#N/A</v>
      </c>
      <c r="GD185" s="3" t="s">
        <v>51</v>
      </c>
      <c r="GG185" s="3" t="e">
        <f>VLOOKUP($A185,PHOR!$C:$E,3,0)</f>
        <v>#N/A</v>
      </c>
      <c r="GH185" s="3" t="s">
        <v>52</v>
      </c>
      <c r="GK185" s="3" t="e">
        <f>VLOOKUP($A185,GCHE!$C:$E,3,0)</f>
        <v>#N/A</v>
      </c>
      <c r="GL185" s="3" t="s">
        <v>53</v>
      </c>
      <c r="GO185" s="3" t="e">
        <f>VLOOKUP($A185,EONR!$C:$E,3,0)</f>
        <v>#N/A</v>
      </c>
    </row>
    <row r="186" spans="1:197" x14ac:dyDescent="0.45">
      <c r="A186" s="86">
        <v>38558</v>
      </c>
      <c r="B186" s="3" t="s">
        <v>5</v>
      </c>
      <c r="E186" s="3" t="e">
        <f>VLOOKUP($A186,POLY!$C:$E,3,0)</f>
        <v>#N/A</v>
      </c>
      <c r="F186" s="3" t="s">
        <v>6</v>
      </c>
      <c r="I186" s="3" t="e">
        <f>VLOOKUP($A186,YNDX!$C:$E,3,0)</f>
        <v>#N/A</v>
      </c>
      <c r="J186" s="3" t="s">
        <v>7</v>
      </c>
      <c r="M186" s="3" t="e">
        <f>VLOOKUP($A186,ALRS!$C:$E,3,0)</f>
        <v>#N/A</v>
      </c>
      <c r="N186" s="3" t="s">
        <v>8</v>
      </c>
      <c r="Q186" s="3" t="e">
        <f>VLOOKUP($A186,AKRN!$C:$E,3,0)</f>
        <v>#N/A</v>
      </c>
      <c r="R186" s="3" t="s">
        <v>9</v>
      </c>
      <c r="U186" s="3">
        <f>VLOOKUP($A186,AFLT!$C:$E,3,0)</f>
        <v>42.29</v>
      </c>
      <c r="V186" s="3" t="s">
        <v>10</v>
      </c>
      <c r="Y186" s="3" t="e">
        <f>VLOOKUP($A186,BSPB!$C:$E,3,0)</f>
        <v>#N/A</v>
      </c>
      <c r="Z186" s="3" t="s">
        <v>11</v>
      </c>
      <c r="AC186" s="3" t="e">
        <f>VLOOKUP($A186,BANE!$C:$E,3,0)</f>
        <v>#N/A</v>
      </c>
      <c r="AD186" s="3" t="s">
        <v>12</v>
      </c>
      <c r="AG186" s="3" t="e">
        <f>VLOOKUP($A186,BANEP!$C:$E,3,0)</f>
        <v>#N/A</v>
      </c>
      <c r="AH186" s="3" t="s">
        <v>13</v>
      </c>
      <c r="AK186" s="3" t="e">
        <f>VLOOKUP($A186,VTBR!$C:$E,3,0)</f>
        <v>#N/A</v>
      </c>
      <c r="AL186" s="3" t="s">
        <v>14</v>
      </c>
      <c r="AO186" s="3">
        <f>VLOOKUP($A186,VSMO!$C:$E,3,0)</f>
        <v>3790</v>
      </c>
      <c r="AP186" s="3" t="s">
        <v>15</v>
      </c>
      <c r="AS186" s="3" t="e">
        <f>VLOOKUP($A186,GAZP!$C:$E,3,0)</f>
        <v>#N/A</v>
      </c>
      <c r="AT186" s="3" t="s">
        <v>16</v>
      </c>
      <c r="AW186" s="3">
        <f>VLOOKUP($A186,GMKN!$C:$E,3,0)</f>
        <v>1968.5</v>
      </c>
      <c r="AX186" s="3" t="s">
        <v>17</v>
      </c>
      <c r="BA186" s="3" t="e">
        <f>VLOOKUP($A186,DIXY!$C:$E,3,0)</f>
        <v>#N/A</v>
      </c>
      <c r="BB186" s="3" t="s">
        <v>18</v>
      </c>
      <c r="BE186" s="3" t="e">
        <f>VLOOKUP($A186,IRAO!$C:$E,3,0)</f>
        <v>#N/A</v>
      </c>
      <c r="BF186" s="3" t="s">
        <v>19</v>
      </c>
      <c r="BI186" s="3">
        <f>VLOOKUP($A186,KMAZ!$C:$E,3,0)</f>
        <v>17.2</v>
      </c>
      <c r="BJ186" s="3" t="s">
        <v>20</v>
      </c>
      <c r="BM186" s="3" t="e">
        <f>VLOOKUP($A186,LSRG!$C:$E,3,0)</f>
        <v>#N/A</v>
      </c>
      <c r="BN186" s="3" t="s">
        <v>21</v>
      </c>
      <c r="BQ186" s="3">
        <f>VLOOKUP($A186,LKOH!$C:$E,3,0)</f>
        <v>1184.9000000000001</v>
      </c>
      <c r="BR186" s="3" t="s">
        <v>22</v>
      </c>
      <c r="BU186" s="3" t="e">
        <f>VLOOKUP($A186,MVID!$C:$E,3,0)</f>
        <v>#N/A</v>
      </c>
      <c r="BV186" s="3" t="s">
        <v>23</v>
      </c>
      <c r="BY186" s="3" t="e">
        <f>VLOOKUP($A186,MAGN!$C:$E,3,0)</f>
        <v>#N/A</v>
      </c>
      <c r="BZ186" s="3" t="s">
        <v>24</v>
      </c>
      <c r="CC186" s="3">
        <f>VLOOKUP($A186,MTSS!$C:$E,3,0)</f>
        <v>205</v>
      </c>
      <c r="CD186" s="3" t="s">
        <v>25</v>
      </c>
      <c r="CG186" s="3" t="e">
        <f>VLOOKUP($A186,MGNT!$C:$E,3,0)</f>
        <v>#N/A</v>
      </c>
      <c r="CH186" s="3" t="s">
        <v>26</v>
      </c>
      <c r="CK186" s="3" t="e">
        <f>VLOOKUP($A186,MFON!$C:$E,3,0)</f>
        <v>#N/A</v>
      </c>
      <c r="CL186" s="3" t="s">
        <v>27</v>
      </c>
      <c r="CO186" s="3" t="e">
        <f>VLOOKUP($A186,MOEX!$C:$E,3,0)</f>
        <v>#N/A</v>
      </c>
      <c r="CP186" s="3" t="s">
        <v>28</v>
      </c>
      <c r="CS186" s="3" t="e">
        <f>VLOOKUP($A186,MSTT!$C:$E,3,0)</f>
        <v>#N/A</v>
      </c>
      <c r="CT186" s="3" t="s">
        <v>29</v>
      </c>
      <c r="CW186" s="3" t="e">
        <f>VLOOKUP($A186,NLMK!$C:$E,3,0)</f>
        <v>#N/A</v>
      </c>
      <c r="CX186" s="3" t="s">
        <v>30</v>
      </c>
      <c r="DA186" s="3" t="e">
        <f>VLOOKUP($A186,NMTP!$C:$E,3,0)</f>
        <v>#N/A</v>
      </c>
      <c r="DB186" s="3" t="s">
        <v>31</v>
      </c>
      <c r="DE186" s="3" t="e">
        <f>VLOOKUP($A186,NVTK!$C:$E,3,0)</f>
        <v>#N/A</v>
      </c>
      <c r="DF186" s="3" t="s">
        <v>32</v>
      </c>
      <c r="DI186" s="3" t="e">
        <f>VLOOKUP($A186,PIKK!$C:$E,3,0)</f>
        <v>#N/A</v>
      </c>
      <c r="DJ186" s="3" t="s">
        <v>33</v>
      </c>
      <c r="DM186" s="3" t="e">
        <f>VLOOKUP($A186,ROSN!$C:$E,3,0)</f>
        <v>#N/A</v>
      </c>
      <c r="DN186" s="3" t="s">
        <v>34</v>
      </c>
      <c r="DQ186" s="3">
        <f>VLOOKUP($A186,RTKM!$C:$E,3,0)</f>
        <v>59.67</v>
      </c>
      <c r="DR186" s="3" t="s">
        <v>35</v>
      </c>
      <c r="DU186" s="3">
        <f>VLOOKUP($A186,RTKMP!$C:$E,3,0)</f>
        <v>43.89</v>
      </c>
      <c r="DV186" s="3" t="s">
        <v>36</v>
      </c>
      <c r="DY186" s="3" t="e">
        <f>VLOOKUP($A186,HYDR!$C:$E,3,0)</f>
        <v>#N/A</v>
      </c>
      <c r="DZ186" s="3" t="s">
        <v>37</v>
      </c>
      <c r="EC186" s="3" t="e">
        <f>VLOOKUP($A186,RUAL!$C:$E,3,0)</f>
        <v>#N/A</v>
      </c>
      <c r="ED186" s="3" t="s">
        <v>38</v>
      </c>
      <c r="EG186" s="3">
        <f>VLOOKUP($A186,SVAV!$C:$E,3,0)</f>
        <v>460.03</v>
      </c>
      <c r="EH186" s="3" t="s">
        <v>39</v>
      </c>
      <c r="EK186" s="3">
        <f>VLOOKUP($A186,SBER!$C:$E,3,0)</f>
        <v>21861</v>
      </c>
      <c r="EL186" s="3" t="s">
        <v>40</v>
      </c>
      <c r="EO186" s="3">
        <f>VLOOKUP($A186,SBERP!$C:$E,3,0)</f>
        <v>288.87</v>
      </c>
      <c r="EP186" s="3" t="s">
        <v>41</v>
      </c>
      <c r="ES186" s="3">
        <f>VLOOKUP($A186,CHMF!$C:$E,3,0)</f>
        <v>240.9</v>
      </c>
      <c r="ET186" s="3" t="s">
        <v>42</v>
      </c>
      <c r="EW186" s="3" t="e">
        <f>VLOOKUP($A186,AFKS!$C:$E,3,0)</f>
        <v>#N/A</v>
      </c>
      <c r="EX186" s="3" t="s">
        <v>43</v>
      </c>
      <c r="FA186" s="3">
        <f>VLOOKUP($A186,SNGS!$C:$E,3,0)</f>
        <v>23.298999999999999</v>
      </c>
      <c r="FB186" s="3" t="s">
        <v>44</v>
      </c>
      <c r="FE186" s="3">
        <f>VLOOKUP($A186,SNGSP!$C:$E,3,0)</f>
        <v>18.626000000000001</v>
      </c>
      <c r="FF186" s="3" t="s">
        <v>45</v>
      </c>
      <c r="FI186" s="3" t="e">
        <f>VLOOKUP($A186,TRMK!$C:$E,3,0)</f>
        <v>#N/A</v>
      </c>
      <c r="FJ186" s="3" t="s">
        <v>46</v>
      </c>
      <c r="FM186" s="3">
        <f>VLOOKUP($A186,TATN!$C:$E,3,0)</f>
        <v>59.09</v>
      </c>
      <c r="FN186" s="3" t="s">
        <v>47</v>
      </c>
      <c r="FQ186" s="3">
        <f>VLOOKUP($A186,TATNP!$C:$E,3,0)</f>
        <v>37.497</v>
      </c>
      <c r="FR186" s="3" t="s">
        <v>48</v>
      </c>
      <c r="FU186" s="3">
        <f>VLOOKUP($A186,TRNFP!$C:$E,3,0)</f>
        <v>29600</v>
      </c>
      <c r="FV186" s="3" t="s">
        <v>49</v>
      </c>
      <c r="FY186" s="3" t="e">
        <f>VLOOKUP($A186,URKA!$C:$E,3,0)</f>
        <v>#N/A</v>
      </c>
      <c r="FZ186" s="3" t="s">
        <v>50</v>
      </c>
      <c r="GC186" s="3" t="e">
        <f>VLOOKUP($A186,FEES!$C:$E,3,0)</f>
        <v>#N/A</v>
      </c>
      <c r="GD186" s="3" t="s">
        <v>51</v>
      </c>
      <c r="GG186" s="3" t="e">
        <f>VLOOKUP($A186,PHOR!$C:$E,3,0)</f>
        <v>#N/A</v>
      </c>
      <c r="GH186" s="3" t="s">
        <v>52</v>
      </c>
      <c r="GK186" s="3" t="e">
        <f>VLOOKUP($A186,GCHE!$C:$E,3,0)</f>
        <v>#N/A</v>
      </c>
      <c r="GL186" s="3" t="s">
        <v>53</v>
      </c>
      <c r="GO186" s="3" t="e">
        <f>VLOOKUP($A186,EONR!$C:$E,3,0)</f>
        <v>#N/A</v>
      </c>
    </row>
    <row r="187" spans="1:197" x14ac:dyDescent="0.45">
      <c r="A187" s="86">
        <v>38565</v>
      </c>
      <c r="B187" s="3" t="s">
        <v>5</v>
      </c>
      <c r="E187" s="3" t="e">
        <f>VLOOKUP($A187,POLY!$C:$E,3,0)</f>
        <v>#N/A</v>
      </c>
      <c r="F187" s="3" t="s">
        <v>6</v>
      </c>
      <c r="I187" s="3" t="e">
        <f>VLOOKUP($A187,YNDX!$C:$E,3,0)</f>
        <v>#N/A</v>
      </c>
      <c r="J187" s="3" t="s">
        <v>7</v>
      </c>
      <c r="M187" s="3" t="e">
        <f>VLOOKUP($A187,ALRS!$C:$E,3,0)</f>
        <v>#N/A</v>
      </c>
      <c r="N187" s="3" t="s">
        <v>8</v>
      </c>
      <c r="Q187" s="3" t="e">
        <f>VLOOKUP($A187,AKRN!$C:$E,3,0)</f>
        <v>#N/A</v>
      </c>
      <c r="R187" s="3" t="s">
        <v>9</v>
      </c>
      <c r="U187" s="3">
        <f>VLOOKUP($A187,AFLT!$C:$E,3,0)</f>
        <v>42.38</v>
      </c>
      <c r="V187" s="3" t="s">
        <v>10</v>
      </c>
      <c r="Y187" s="3" t="e">
        <f>VLOOKUP($A187,BSPB!$C:$E,3,0)</f>
        <v>#N/A</v>
      </c>
      <c r="Z187" s="3" t="s">
        <v>11</v>
      </c>
      <c r="AC187" s="3" t="e">
        <f>VLOOKUP($A187,BANE!$C:$E,3,0)</f>
        <v>#N/A</v>
      </c>
      <c r="AD187" s="3" t="s">
        <v>12</v>
      </c>
      <c r="AG187" s="3" t="e">
        <f>VLOOKUP($A187,BANEP!$C:$E,3,0)</f>
        <v>#N/A</v>
      </c>
      <c r="AH187" s="3" t="s">
        <v>13</v>
      </c>
      <c r="AK187" s="3" t="e">
        <f>VLOOKUP($A187,VTBR!$C:$E,3,0)</f>
        <v>#N/A</v>
      </c>
      <c r="AL187" s="3" t="s">
        <v>14</v>
      </c>
      <c r="AO187" s="3">
        <f>VLOOKUP($A187,VSMO!$C:$E,3,0)</f>
        <v>4290</v>
      </c>
      <c r="AP187" s="3" t="s">
        <v>15</v>
      </c>
      <c r="AS187" s="3" t="e">
        <f>VLOOKUP($A187,GAZP!$C:$E,3,0)</f>
        <v>#N/A</v>
      </c>
      <c r="AT187" s="3" t="s">
        <v>16</v>
      </c>
      <c r="AW187" s="3">
        <f>VLOOKUP($A187,GMKN!$C:$E,3,0)</f>
        <v>2006</v>
      </c>
      <c r="AX187" s="3" t="s">
        <v>17</v>
      </c>
      <c r="BA187" s="3" t="e">
        <f>VLOOKUP($A187,DIXY!$C:$E,3,0)</f>
        <v>#N/A</v>
      </c>
      <c r="BB187" s="3" t="s">
        <v>18</v>
      </c>
      <c r="BE187" s="3" t="e">
        <f>VLOOKUP($A187,IRAO!$C:$E,3,0)</f>
        <v>#N/A</v>
      </c>
      <c r="BF187" s="3" t="s">
        <v>19</v>
      </c>
      <c r="BI187" s="3">
        <f>VLOOKUP($A187,KMAZ!$C:$E,3,0)</f>
        <v>17</v>
      </c>
      <c r="BJ187" s="3" t="s">
        <v>20</v>
      </c>
      <c r="BM187" s="3" t="e">
        <f>VLOOKUP($A187,LSRG!$C:$E,3,0)</f>
        <v>#N/A</v>
      </c>
      <c r="BN187" s="3" t="s">
        <v>21</v>
      </c>
      <c r="BQ187" s="3">
        <f>VLOOKUP($A187,LKOH!$C:$E,3,0)</f>
        <v>1221.0999999999999</v>
      </c>
      <c r="BR187" s="3" t="s">
        <v>22</v>
      </c>
      <c r="BU187" s="3" t="e">
        <f>VLOOKUP($A187,MVID!$C:$E,3,0)</f>
        <v>#N/A</v>
      </c>
      <c r="BV187" s="3" t="s">
        <v>23</v>
      </c>
      <c r="BY187" s="3" t="e">
        <f>VLOOKUP($A187,MAGN!$C:$E,3,0)</f>
        <v>#N/A</v>
      </c>
      <c r="BZ187" s="3" t="s">
        <v>24</v>
      </c>
      <c r="CC187" s="3">
        <f>VLOOKUP($A187,MTSS!$C:$E,3,0)</f>
        <v>206.7</v>
      </c>
      <c r="CD187" s="3" t="s">
        <v>25</v>
      </c>
      <c r="CG187" s="3" t="e">
        <f>VLOOKUP($A187,MGNT!$C:$E,3,0)</f>
        <v>#N/A</v>
      </c>
      <c r="CH187" s="3" t="s">
        <v>26</v>
      </c>
      <c r="CK187" s="3" t="e">
        <f>VLOOKUP($A187,MFON!$C:$E,3,0)</f>
        <v>#N/A</v>
      </c>
      <c r="CL187" s="3" t="s">
        <v>27</v>
      </c>
      <c r="CO187" s="3" t="e">
        <f>VLOOKUP($A187,MOEX!$C:$E,3,0)</f>
        <v>#N/A</v>
      </c>
      <c r="CP187" s="3" t="s">
        <v>28</v>
      </c>
      <c r="CS187" s="3" t="e">
        <f>VLOOKUP($A187,MSTT!$C:$E,3,0)</f>
        <v>#N/A</v>
      </c>
      <c r="CT187" s="3" t="s">
        <v>29</v>
      </c>
      <c r="CW187" s="3" t="e">
        <f>VLOOKUP($A187,NLMK!$C:$E,3,0)</f>
        <v>#N/A</v>
      </c>
      <c r="CX187" s="3" t="s">
        <v>30</v>
      </c>
      <c r="DA187" s="3" t="e">
        <f>VLOOKUP($A187,NMTP!$C:$E,3,0)</f>
        <v>#N/A</v>
      </c>
      <c r="DB187" s="3" t="s">
        <v>31</v>
      </c>
      <c r="DE187" s="3" t="e">
        <f>VLOOKUP($A187,NVTK!$C:$E,3,0)</f>
        <v>#N/A</v>
      </c>
      <c r="DF187" s="3" t="s">
        <v>32</v>
      </c>
      <c r="DI187" s="3" t="e">
        <f>VLOOKUP($A187,PIKK!$C:$E,3,0)</f>
        <v>#N/A</v>
      </c>
      <c r="DJ187" s="3" t="s">
        <v>33</v>
      </c>
      <c r="DM187" s="3" t="e">
        <f>VLOOKUP($A187,ROSN!$C:$E,3,0)</f>
        <v>#N/A</v>
      </c>
      <c r="DN187" s="3" t="s">
        <v>34</v>
      </c>
      <c r="DQ187" s="3">
        <f>VLOOKUP($A187,RTKM!$C:$E,3,0)</f>
        <v>63.25</v>
      </c>
      <c r="DR187" s="3" t="s">
        <v>35</v>
      </c>
      <c r="DU187" s="3">
        <f>VLOOKUP($A187,RTKMP!$C:$E,3,0)</f>
        <v>47</v>
      </c>
      <c r="DV187" s="3" t="s">
        <v>36</v>
      </c>
      <c r="DY187" s="3" t="e">
        <f>VLOOKUP($A187,HYDR!$C:$E,3,0)</f>
        <v>#N/A</v>
      </c>
      <c r="DZ187" s="3" t="s">
        <v>37</v>
      </c>
      <c r="EC187" s="3" t="e">
        <f>VLOOKUP($A187,RUAL!$C:$E,3,0)</f>
        <v>#N/A</v>
      </c>
      <c r="ED187" s="3" t="s">
        <v>38</v>
      </c>
      <c r="EG187" s="3">
        <f>VLOOKUP($A187,SVAV!$C:$E,3,0)</f>
        <v>499</v>
      </c>
      <c r="EH187" s="3" t="s">
        <v>39</v>
      </c>
      <c r="EK187" s="3">
        <f>VLOOKUP($A187,SBER!$C:$E,3,0)</f>
        <v>22640</v>
      </c>
      <c r="EL187" s="3" t="s">
        <v>40</v>
      </c>
      <c r="EO187" s="3">
        <f>VLOOKUP($A187,SBERP!$C:$E,3,0)</f>
        <v>309</v>
      </c>
      <c r="EP187" s="3" t="s">
        <v>41</v>
      </c>
      <c r="ES187" s="3">
        <f>VLOOKUP($A187,CHMF!$C:$E,3,0)</f>
        <v>243</v>
      </c>
      <c r="ET187" s="3" t="s">
        <v>42</v>
      </c>
      <c r="EW187" s="3" t="e">
        <f>VLOOKUP($A187,AFKS!$C:$E,3,0)</f>
        <v>#N/A</v>
      </c>
      <c r="EX187" s="3" t="s">
        <v>43</v>
      </c>
      <c r="FA187" s="3">
        <f>VLOOKUP($A187,SNGS!$C:$E,3,0)</f>
        <v>23.27</v>
      </c>
      <c r="FB187" s="3" t="s">
        <v>44</v>
      </c>
      <c r="FE187" s="3">
        <f>VLOOKUP($A187,SNGSP!$C:$E,3,0)</f>
        <v>19.498999999999999</v>
      </c>
      <c r="FF187" s="3" t="s">
        <v>45</v>
      </c>
      <c r="FI187" s="3" t="e">
        <f>VLOOKUP($A187,TRMK!$C:$E,3,0)</f>
        <v>#N/A</v>
      </c>
      <c r="FJ187" s="3" t="s">
        <v>46</v>
      </c>
      <c r="FM187" s="3">
        <f>VLOOKUP($A187,TATN!$C:$E,3,0)</f>
        <v>59.164999999999999</v>
      </c>
      <c r="FN187" s="3" t="s">
        <v>47</v>
      </c>
      <c r="FQ187" s="3">
        <f>VLOOKUP($A187,TATNP!$C:$E,3,0)</f>
        <v>37.798999999999999</v>
      </c>
      <c r="FR187" s="3" t="s">
        <v>48</v>
      </c>
      <c r="FU187" s="3">
        <f>VLOOKUP($A187,TRNFP!$C:$E,3,0)</f>
        <v>30600</v>
      </c>
      <c r="FV187" s="3" t="s">
        <v>49</v>
      </c>
      <c r="FY187" s="3" t="e">
        <f>VLOOKUP($A187,URKA!$C:$E,3,0)</f>
        <v>#N/A</v>
      </c>
      <c r="FZ187" s="3" t="s">
        <v>50</v>
      </c>
      <c r="GC187" s="3" t="e">
        <f>VLOOKUP($A187,FEES!$C:$E,3,0)</f>
        <v>#N/A</v>
      </c>
      <c r="GD187" s="3" t="s">
        <v>51</v>
      </c>
      <c r="GG187" s="3" t="e">
        <f>VLOOKUP($A187,PHOR!$C:$E,3,0)</f>
        <v>#N/A</v>
      </c>
      <c r="GH187" s="3" t="s">
        <v>52</v>
      </c>
      <c r="GK187" s="3" t="e">
        <f>VLOOKUP($A187,GCHE!$C:$E,3,0)</f>
        <v>#N/A</v>
      </c>
      <c r="GL187" s="3" t="s">
        <v>53</v>
      </c>
      <c r="GO187" s="3" t="e">
        <f>VLOOKUP($A187,EONR!$C:$E,3,0)</f>
        <v>#N/A</v>
      </c>
    </row>
    <row r="188" spans="1:197" x14ac:dyDescent="0.45">
      <c r="A188" s="86">
        <v>38572</v>
      </c>
      <c r="B188" s="3" t="s">
        <v>5</v>
      </c>
      <c r="E188" s="3" t="e">
        <f>VLOOKUP($A188,POLY!$C:$E,3,0)</f>
        <v>#N/A</v>
      </c>
      <c r="F188" s="3" t="s">
        <v>6</v>
      </c>
      <c r="I188" s="3" t="e">
        <f>VLOOKUP($A188,YNDX!$C:$E,3,0)</f>
        <v>#N/A</v>
      </c>
      <c r="J188" s="3" t="s">
        <v>7</v>
      </c>
      <c r="M188" s="3" t="e">
        <f>VLOOKUP($A188,ALRS!$C:$E,3,0)</f>
        <v>#N/A</v>
      </c>
      <c r="N188" s="3" t="s">
        <v>8</v>
      </c>
      <c r="Q188" s="3" t="e">
        <f>VLOOKUP($A188,AKRN!$C:$E,3,0)</f>
        <v>#N/A</v>
      </c>
      <c r="R188" s="3" t="s">
        <v>9</v>
      </c>
      <c r="U188" s="3">
        <f>VLOOKUP($A188,AFLT!$C:$E,3,0)</f>
        <v>41.77</v>
      </c>
      <c r="V188" s="3" t="s">
        <v>10</v>
      </c>
      <c r="Y188" s="3" t="e">
        <f>VLOOKUP($A188,BSPB!$C:$E,3,0)</f>
        <v>#N/A</v>
      </c>
      <c r="Z188" s="3" t="s">
        <v>11</v>
      </c>
      <c r="AC188" s="3" t="e">
        <f>VLOOKUP($A188,BANE!$C:$E,3,0)</f>
        <v>#N/A</v>
      </c>
      <c r="AD188" s="3" t="s">
        <v>12</v>
      </c>
      <c r="AG188" s="3" t="e">
        <f>VLOOKUP($A188,BANEP!$C:$E,3,0)</f>
        <v>#N/A</v>
      </c>
      <c r="AH188" s="3" t="s">
        <v>13</v>
      </c>
      <c r="AK188" s="3" t="e">
        <f>VLOOKUP($A188,VTBR!$C:$E,3,0)</f>
        <v>#N/A</v>
      </c>
      <c r="AL188" s="3" t="s">
        <v>14</v>
      </c>
      <c r="AO188" s="3">
        <f>VLOOKUP($A188,VSMO!$C:$E,3,0)</f>
        <v>4100</v>
      </c>
      <c r="AP188" s="3" t="s">
        <v>15</v>
      </c>
      <c r="AS188" s="3" t="e">
        <f>VLOOKUP($A188,GAZP!$C:$E,3,0)</f>
        <v>#N/A</v>
      </c>
      <c r="AT188" s="3" t="s">
        <v>16</v>
      </c>
      <c r="AW188" s="3">
        <f>VLOOKUP($A188,GMKN!$C:$E,3,0)</f>
        <v>1979</v>
      </c>
      <c r="AX188" s="3" t="s">
        <v>17</v>
      </c>
      <c r="BA188" s="3" t="e">
        <f>VLOOKUP($A188,DIXY!$C:$E,3,0)</f>
        <v>#N/A</v>
      </c>
      <c r="BB188" s="3" t="s">
        <v>18</v>
      </c>
      <c r="BE188" s="3" t="e">
        <f>VLOOKUP($A188,IRAO!$C:$E,3,0)</f>
        <v>#N/A</v>
      </c>
      <c r="BF188" s="3" t="s">
        <v>19</v>
      </c>
      <c r="BI188" s="3">
        <f>VLOOKUP($A188,KMAZ!$C:$E,3,0)</f>
        <v>16.7</v>
      </c>
      <c r="BJ188" s="3" t="s">
        <v>20</v>
      </c>
      <c r="BM188" s="3" t="e">
        <f>VLOOKUP($A188,LSRG!$C:$E,3,0)</f>
        <v>#N/A</v>
      </c>
      <c r="BN188" s="3" t="s">
        <v>21</v>
      </c>
      <c r="BQ188" s="3">
        <f>VLOOKUP($A188,LKOH!$C:$E,3,0)</f>
        <v>1217.7</v>
      </c>
      <c r="BR188" s="3" t="s">
        <v>22</v>
      </c>
      <c r="BU188" s="3" t="e">
        <f>VLOOKUP($A188,MVID!$C:$E,3,0)</f>
        <v>#N/A</v>
      </c>
      <c r="BV188" s="3" t="s">
        <v>23</v>
      </c>
      <c r="BY188" s="3" t="e">
        <f>VLOOKUP($A188,MAGN!$C:$E,3,0)</f>
        <v>#N/A</v>
      </c>
      <c r="BZ188" s="3" t="s">
        <v>24</v>
      </c>
      <c r="CC188" s="3">
        <f>VLOOKUP($A188,MTSS!$C:$E,3,0)</f>
        <v>205.01</v>
      </c>
      <c r="CD188" s="3" t="s">
        <v>25</v>
      </c>
      <c r="CG188" s="3" t="e">
        <f>VLOOKUP($A188,MGNT!$C:$E,3,0)</f>
        <v>#N/A</v>
      </c>
      <c r="CH188" s="3" t="s">
        <v>26</v>
      </c>
      <c r="CK188" s="3" t="e">
        <f>VLOOKUP($A188,MFON!$C:$E,3,0)</f>
        <v>#N/A</v>
      </c>
      <c r="CL188" s="3" t="s">
        <v>27</v>
      </c>
      <c r="CO188" s="3" t="e">
        <f>VLOOKUP($A188,MOEX!$C:$E,3,0)</f>
        <v>#N/A</v>
      </c>
      <c r="CP188" s="3" t="s">
        <v>28</v>
      </c>
      <c r="CS188" s="3" t="e">
        <f>VLOOKUP($A188,MSTT!$C:$E,3,0)</f>
        <v>#N/A</v>
      </c>
      <c r="CT188" s="3" t="s">
        <v>29</v>
      </c>
      <c r="CW188" s="3" t="e">
        <f>VLOOKUP($A188,NLMK!$C:$E,3,0)</f>
        <v>#N/A</v>
      </c>
      <c r="CX188" s="3" t="s">
        <v>30</v>
      </c>
      <c r="DA188" s="3" t="e">
        <f>VLOOKUP($A188,NMTP!$C:$E,3,0)</f>
        <v>#N/A</v>
      </c>
      <c r="DB188" s="3" t="s">
        <v>31</v>
      </c>
      <c r="DE188" s="3" t="e">
        <f>VLOOKUP($A188,NVTK!$C:$E,3,0)</f>
        <v>#N/A</v>
      </c>
      <c r="DF188" s="3" t="s">
        <v>32</v>
      </c>
      <c r="DI188" s="3" t="e">
        <f>VLOOKUP($A188,PIKK!$C:$E,3,0)</f>
        <v>#N/A</v>
      </c>
      <c r="DJ188" s="3" t="s">
        <v>33</v>
      </c>
      <c r="DM188" s="3" t="e">
        <f>VLOOKUP($A188,ROSN!$C:$E,3,0)</f>
        <v>#N/A</v>
      </c>
      <c r="DN188" s="3" t="s">
        <v>34</v>
      </c>
      <c r="DQ188" s="3">
        <f>VLOOKUP($A188,RTKM!$C:$E,3,0)</f>
        <v>62.07</v>
      </c>
      <c r="DR188" s="3" t="s">
        <v>35</v>
      </c>
      <c r="DU188" s="3">
        <f>VLOOKUP($A188,RTKMP!$C:$E,3,0)</f>
        <v>44.96</v>
      </c>
      <c r="DV188" s="3" t="s">
        <v>36</v>
      </c>
      <c r="DY188" s="3" t="e">
        <f>VLOOKUP($A188,HYDR!$C:$E,3,0)</f>
        <v>#N/A</v>
      </c>
      <c r="DZ188" s="3" t="s">
        <v>37</v>
      </c>
      <c r="EC188" s="3" t="e">
        <f>VLOOKUP($A188,RUAL!$C:$E,3,0)</f>
        <v>#N/A</v>
      </c>
      <c r="ED188" s="3" t="s">
        <v>38</v>
      </c>
      <c r="EG188" s="3">
        <f>VLOOKUP($A188,SVAV!$C:$E,3,0)</f>
        <v>460</v>
      </c>
      <c r="EH188" s="3" t="s">
        <v>39</v>
      </c>
      <c r="EK188" s="3">
        <f>VLOOKUP($A188,SBER!$C:$E,3,0)</f>
        <v>21937</v>
      </c>
      <c r="EL188" s="3" t="s">
        <v>40</v>
      </c>
      <c r="EO188" s="3">
        <f>VLOOKUP($A188,SBERP!$C:$E,3,0)</f>
        <v>305.20999999999998</v>
      </c>
      <c r="EP188" s="3" t="s">
        <v>41</v>
      </c>
      <c r="ES188" s="3">
        <f>VLOOKUP($A188,CHMF!$C:$E,3,0)</f>
        <v>243</v>
      </c>
      <c r="ET188" s="3" t="s">
        <v>42</v>
      </c>
      <c r="EW188" s="3" t="e">
        <f>VLOOKUP($A188,AFKS!$C:$E,3,0)</f>
        <v>#N/A</v>
      </c>
      <c r="EX188" s="3" t="s">
        <v>43</v>
      </c>
      <c r="FA188" s="3">
        <f>VLOOKUP($A188,SNGS!$C:$E,3,0)</f>
        <v>23.515999999999998</v>
      </c>
      <c r="FB188" s="3" t="s">
        <v>44</v>
      </c>
      <c r="FE188" s="3">
        <f>VLOOKUP($A188,SNGSP!$C:$E,3,0)</f>
        <v>18.95</v>
      </c>
      <c r="FF188" s="3" t="s">
        <v>45</v>
      </c>
      <c r="FI188" s="3" t="e">
        <f>VLOOKUP($A188,TRMK!$C:$E,3,0)</f>
        <v>#N/A</v>
      </c>
      <c r="FJ188" s="3" t="s">
        <v>46</v>
      </c>
      <c r="FM188" s="3">
        <f>VLOOKUP($A188,TATN!$C:$E,3,0)</f>
        <v>59.8</v>
      </c>
      <c r="FN188" s="3" t="s">
        <v>47</v>
      </c>
      <c r="FQ188" s="3">
        <f>VLOOKUP($A188,TATNP!$C:$E,3,0)</f>
        <v>39.701000000000001</v>
      </c>
      <c r="FR188" s="3" t="s">
        <v>48</v>
      </c>
      <c r="FU188" s="3">
        <f>VLOOKUP($A188,TRNFP!$C:$E,3,0)</f>
        <v>33890</v>
      </c>
      <c r="FV188" s="3" t="s">
        <v>49</v>
      </c>
      <c r="FY188" s="3" t="e">
        <f>VLOOKUP($A188,URKA!$C:$E,3,0)</f>
        <v>#N/A</v>
      </c>
      <c r="FZ188" s="3" t="s">
        <v>50</v>
      </c>
      <c r="GC188" s="3" t="e">
        <f>VLOOKUP($A188,FEES!$C:$E,3,0)</f>
        <v>#N/A</v>
      </c>
      <c r="GD188" s="3" t="s">
        <v>51</v>
      </c>
      <c r="GG188" s="3" t="e">
        <f>VLOOKUP($A188,PHOR!$C:$E,3,0)</f>
        <v>#N/A</v>
      </c>
      <c r="GH188" s="3" t="s">
        <v>52</v>
      </c>
      <c r="GK188" s="3" t="e">
        <f>VLOOKUP($A188,GCHE!$C:$E,3,0)</f>
        <v>#N/A</v>
      </c>
      <c r="GL188" s="3" t="s">
        <v>53</v>
      </c>
      <c r="GO188" s="3" t="e">
        <f>VLOOKUP($A188,EONR!$C:$E,3,0)</f>
        <v>#N/A</v>
      </c>
    </row>
    <row r="189" spans="1:197" x14ac:dyDescent="0.45">
      <c r="A189" s="86">
        <v>38579</v>
      </c>
      <c r="B189" s="3" t="s">
        <v>5</v>
      </c>
      <c r="E189" s="3" t="e">
        <f>VLOOKUP($A189,POLY!$C:$E,3,0)</f>
        <v>#N/A</v>
      </c>
      <c r="F189" s="3" t="s">
        <v>6</v>
      </c>
      <c r="I189" s="3" t="e">
        <f>VLOOKUP($A189,YNDX!$C:$E,3,0)</f>
        <v>#N/A</v>
      </c>
      <c r="J189" s="3" t="s">
        <v>7</v>
      </c>
      <c r="M189" s="3" t="e">
        <f>VLOOKUP($A189,ALRS!$C:$E,3,0)</f>
        <v>#N/A</v>
      </c>
      <c r="N189" s="3" t="s">
        <v>8</v>
      </c>
      <c r="Q189" s="3" t="e">
        <f>VLOOKUP($A189,AKRN!$C:$E,3,0)</f>
        <v>#N/A</v>
      </c>
      <c r="R189" s="3" t="s">
        <v>9</v>
      </c>
      <c r="U189" s="3">
        <f>VLOOKUP($A189,AFLT!$C:$E,3,0)</f>
        <v>42.09</v>
      </c>
      <c r="V189" s="3" t="s">
        <v>10</v>
      </c>
      <c r="Y189" s="3" t="e">
        <f>VLOOKUP($A189,BSPB!$C:$E,3,0)</f>
        <v>#N/A</v>
      </c>
      <c r="Z189" s="3" t="s">
        <v>11</v>
      </c>
      <c r="AC189" s="3" t="e">
        <f>VLOOKUP($A189,BANE!$C:$E,3,0)</f>
        <v>#N/A</v>
      </c>
      <c r="AD189" s="3" t="s">
        <v>12</v>
      </c>
      <c r="AG189" s="3" t="e">
        <f>VLOOKUP($A189,BANEP!$C:$E,3,0)</f>
        <v>#N/A</v>
      </c>
      <c r="AH189" s="3" t="s">
        <v>13</v>
      </c>
      <c r="AK189" s="3" t="e">
        <f>VLOOKUP($A189,VTBR!$C:$E,3,0)</f>
        <v>#N/A</v>
      </c>
      <c r="AL189" s="3" t="s">
        <v>14</v>
      </c>
      <c r="AO189" s="3">
        <f>VLOOKUP($A189,VSMO!$C:$E,3,0)</f>
        <v>4195</v>
      </c>
      <c r="AP189" s="3" t="s">
        <v>15</v>
      </c>
      <c r="AS189" s="3" t="e">
        <f>VLOOKUP($A189,GAZP!$C:$E,3,0)</f>
        <v>#N/A</v>
      </c>
      <c r="AT189" s="3" t="s">
        <v>16</v>
      </c>
      <c r="AW189" s="3">
        <f>VLOOKUP($A189,GMKN!$C:$E,3,0)</f>
        <v>2032.01</v>
      </c>
      <c r="AX189" s="3" t="s">
        <v>17</v>
      </c>
      <c r="BA189" s="3" t="e">
        <f>VLOOKUP($A189,DIXY!$C:$E,3,0)</f>
        <v>#N/A</v>
      </c>
      <c r="BB189" s="3" t="s">
        <v>18</v>
      </c>
      <c r="BE189" s="3" t="e">
        <f>VLOOKUP($A189,IRAO!$C:$E,3,0)</f>
        <v>#N/A</v>
      </c>
      <c r="BF189" s="3" t="s">
        <v>19</v>
      </c>
      <c r="BI189" s="3">
        <f>VLOOKUP($A189,KMAZ!$C:$E,3,0)</f>
        <v>17</v>
      </c>
      <c r="BJ189" s="3" t="s">
        <v>20</v>
      </c>
      <c r="BM189" s="3" t="e">
        <f>VLOOKUP($A189,LSRG!$C:$E,3,0)</f>
        <v>#N/A</v>
      </c>
      <c r="BN189" s="3" t="s">
        <v>21</v>
      </c>
      <c r="BQ189" s="3">
        <f>VLOOKUP($A189,LKOH!$C:$E,3,0)</f>
        <v>1313</v>
      </c>
      <c r="BR189" s="3" t="s">
        <v>22</v>
      </c>
      <c r="BU189" s="3" t="e">
        <f>VLOOKUP($A189,MVID!$C:$E,3,0)</f>
        <v>#N/A</v>
      </c>
      <c r="BV189" s="3" t="s">
        <v>23</v>
      </c>
      <c r="BY189" s="3" t="e">
        <f>VLOOKUP($A189,MAGN!$C:$E,3,0)</f>
        <v>#N/A</v>
      </c>
      <c r="BZ189" s="3" t="s">
        <v>24</v>
      </c>
      <c r="CC189" s="3">
        <f>VLOOKUP($A189,MTSS!$C:$E,3,0)</f>
        <v>211.51</v>
      </c>
      <c r="CD189" s="3" t="s">
        <v>25</v>
      </c>
      <c r="CG189" s="3" t="e">
        <f>VLOOKUP($A189,MGNT!$C:$E,3,0)</f>
        <v>#N/A</v>
      </c>
      <c r="CH189" s="3" t="s">
        <v>26</v>
      </c>
      <c r="CK189" s="3" t="e">
        <f>VLOOKUP($A189,MFON!$C:$E,3,0)</f>
        <v>#N/A</v>
      </c>
      <c r="CL189" s="3" t="s">
        <v>27</v>
      </c>
      <c r="CO189" s="3" t="e">
        <f>VLOOKUP($A189,MOEX!$C:$E,3,0)</f>
        <v>#N/A</v>
      </c>
      <c r="CP189" s="3" t="s">
        <v>28</v>
      </c>
      <c r="CS189" s="3" t="e">
        <f>VLOOKUP($A189,MSTT!$C:$E,3,0)</f>
        <v>#N/A</v>
      </c>
      <c r="CT189" s="3" t="s">
        <v>29</v>
      </c>
      <c r="CW189" s="3" t="e">
        <f>VLOOKUP($A189,NLMK!$C:$E,3,0)</f>
        <v>#N/A</v>
      </c>
      <c r="CX189" s="3" t="s">
        <v>30</v>
      </c>
      <c r="DA189" s="3" t="e">
        <f>VLOOKUP($A189,NMTP!$C:$E,3,0)</f>
        <v>#N/A</v>
      </c>
      <c r="DB189" s="3" t="s">
        <v>31</v>
      </c>
      <c r="DE189" s="3" t="e">
        <f>VLOOKUP($A189,NVTK!$C:$E,3,0)</f>
        <v>#N/A</v>
      </c>
      <c r="DF189" s="3" t="s">
        <v>32</v>
      </c>
      <c r="DI189" s="3" t="e">
        <f>VLOOKUP($A189,PIKK!$C:$E,3,0)</f>
        <v>#N/A</v>
      </c>
      <c r="DJ189" s="3" t="s">
        <v>33</v>
      </c>
      <c r="DM189" s="3" t="e">
        <f>VLOOKUP($A189,ROSN!$C:$E,3,0)</f>
        <v>#N/A</v>
      </c>
      <c r="DN189" s="3" t="s">
        <v>34</v>
      </c>
      <c r="DQ189" s="3">
        <f>VLOOKUP($A189,RTKM!$C:$E,3,0)</f>
        <v>65</v>
      </c>
      <c r="DR189" s="3" t="s">
        <v>35</v>
      </c>
      <c r="DU189" s="3">
        <f>VLOOKUP($A189,RTKMP!$C:$E,3,0)</f>
        <v>47.19</v>
      </c>
      <c r="DV189" s="3" t="s">
        <v>36</v>
      </c>
      <c r="DY189" s="3" t="e">
        <f>VLOOKUP($A189,HYDR!$C:$E,3,0)</f>
        <v>#N/A</v>
      </c>
      <c r="DZ189" s="3" t="s">
        <v>37</v>
      </c>
      <c r="EC189" s="3" t="e">
        <f>VLOOKUP($A189,RUAL!$C:$E,3,0)</f>
        <v>#N/A</v>
      </c>
      <c r="ED189" s="3" t="s">
        <v>38</v>
      </c>
      <c r="EG189" s="3">
        <f>VLOOKUP($A189,SVAV!$C:$E,3,0)</f>
        <v>473</v>
      </c>
      <c r="EH189" s="3" t="s">
        <v>39</v>
      </c>
      <c r="EK189" s="3">
        <f>VLOOKUP($A189,SBER!$C:$E,3,0)</f>
        <v>24219.54</v>
      </c>
      <c r="EL189" s="3" t="s">
        <v>40</v>
      </c>
      <c r="EO189" s="3">
        <f>VLOOKUP($A189,SBERP!$C:$E,3,0)</f>
        <v>367.01</v>
      </c>
      <c r="EP189" s="3" t="s">
        <v>41</v>
      </c>
      <c r="ES189" s="3">
        <f>VLOOKUP($A189,CHMF!$C:$E,3,0)</f>
        <v>246</v>
      </c>
      <c r="ET189" s="3" t="s">
        <v>42</v>
      </c>
      <c r="EW189" s="3" t="e">
        <f>VLOOKUP($A189,AFKS!$C:$E,3,0)</f>
        <v>#N/A</v>
      </c>
      <c r="EX189" s="3" t="s">
        <v>43</v>
      </c>
      <c r="FA189" s="3">
        <f>VLOOKUP($A189,SNGS!$C:$E,3,0)</f>
        <v>24.4</v>
      </c>
      <c r="FB189" s="3" t="s">
        <v>44</v>
      </c>
      <c r="FE189" s="3">
        <f>VLOOKUP($A189,SNGSP!$C:$E,3,0)</f>
        <v>20.213000000000001</v>
      </c>
      <c r="FF189" s="3" t="s">
        <v>45</v>
      </c>
      <c r="FI189" s="3" t="e">
        <f>VLOOKUP($A189,TRMK!$C:$E,3,0)</f>
        <v>#N/A</v>
      </c>
      <c r="FJ189" s="3" t="s">
        <v>46</v>
      </c>
      <c r="FM189" s="3">
        <f>VLOOKUP($A189,TATN!$C:$E,3,0)</f>
        <v>65.8</v>
      </c>
      <c r="FN189" s="3" t="s">
        <v>47</v>
      </c>
      <c r="FQ189" s="3">
        <f>VLOOKUP($A189,TATNP!$C:$E,3,0)</f>
        <v>42.9</v>
      </c>
      <c r="FR189" s="3" t="s">
        <v>48</v>
      </c>
      <c r="FU189" s="3">
        <f>VLOOKUP($A189,TRNFP!$C:$E,3,0)</f>
        <v>38830</v>
      </c>
      <c r="FV189" s="3" t="s">
        <v>49</v>
      </c>
      <c r="FY189" s="3" t="e">
        <f>VLOOKUP($A189,URKA!$C:$E,3,0)</f>
        <v>#N/A</v>
      </c>
      <c r="FZ189" s="3" t="s">
        <v>50</v>
      </c>
      <c r="GC189" s="3" t="e">
        <f>VLOOKUP($A189,FEES!$C:$E,3,0)</f>
        <v>#N/A</v>
      </c>
      <c r="GD189" s="3" t="s">
        <v>51</v>
      </c>
      <c r="GG189" s="3" t="e">
        <f>VLOOKUP($A189,PHOR!$C:$E,3,0)</f>
        <v>#N/A</v>
      </c>
      <c r="GH189" s="3" t="s">
        <v>52</v>
      </c>
      <c r="GK189" s="3" t="e">
        <f>VLOOKUP($A189,GCHE!$C:$E,3,0)</f>
        <v>#N/A</v>
      </c>
      <c r="GL189" s="3" t="s">
        <v>53</v>
      </c>
      <c r="GO189" s="3" t="e">
        <f>VLOOKUP($A189,EONR!$C:$E,3,0)</f>
        <v>#N/A</v>
      </c>
    </row>
    <row r="190" spans="1:197" x14ac:dyDescent="0.45">
      <c r="A190" s="86">
        <v>38586</v>
      </c>
      <c r="B190" s="3" t="s">
        <v>5</v>
      </c>
      <c r="E190" s="3" t="e">
        <f>VLOOKUP($A190,POLY!$C:$E,3,0)</f>
        <v>#N/A</v>
      </c>
      <c r="F190" s="3" t="s">
        <v>6</v>
      </c>
      <c r="I190" s="3" t="e">
        <f>VLOOKUP($A190,YNDX!$C:$E,3,0)</f>
        <v>#N/A</v>
      </c>
      <c r="J190" s="3" t="s">
        <v>7</v>
      </c>
      <c r="M190" s="3" t="e">
        <f>VLOOKUP($A190,ALRS!$C:$E,3,0)</f>
        <v>#N/A</v>
      </c>
      <c r="N190" s="3" t="s">
        <v>8</v>
      </c>
      <c r="Q190" s="3" t="e">
        <f>VLOOKUP($A190,AKRN!$C:$E,3,0)</f>
        <v>#N/A</v>
      </c>
      <c r="R190" s="3" t="s">
        <v>9</v>
      </c>
      <c r="U190" s="3">
        <f>VLOOKUP($A190,AFLT!$C:$E,3,0)</f>
        <v>41.75</v>
      </c>
      <c r="V190" s="3" t="s">
        <v>10</v>
      </c>
      <c r="Y190" s="3" t="e">
        <f>VLOOKUP($A190,BSPB!$C:$E,3,0)</f>
        <v>#N/A</v>
      </c>
      <c r="Z190" s="3" t="s">
        <v>11</v>
      </c>
      <c r="AC190" s="3" t="e">
        <f>VLOOKUP($A190,BANE!$C:$E,3,0)</f>
        <v>#N/A</v>
      </c>
      <c r="AD190" s="3" t="s">
        <v>12</v>
      </c>
      <c r="AG190" s="3" t="e">
        <f>VLOOKUP($A190,BANEP!$C:$E,3,0)</f>
        <v>#N/A</v>
      </c>
      <c r="AH190" s="3" t="s">
        <v>13</v>
      </c>
      <c r="AK190" s="3" t="e">
        <f>VLOOKUP($A190,VTBR!$C:$E,3,0)</f>
        <v>#N/A</v>
      </c>
      <c r="AL190" s="3" t="s">
        <v>14</v>
      </c>
      <c r="AO190" s="3">
        <f>VLOOKUP($A190,VSMO!$C:$E,3,0)</f>
        <v>4400</v>
      </c>
      <c r="AP190" s="3" t="s">
        <v>15</v>
      </c>
      <c r="AS190" s="3" t="e">
        <f>VLOOKUP($A190,GAZP!$C:$E,3,0)</f>
        <v>#N/A</v>
      </c>
      <c r="AT190" s="3" t="s">
        <v>16</v>
      </c>
      <c r="AW190" s="3">
        <f>VLOOKUP($A190,GMKN!$C:$E,3,0)</f>
        <v>2021</v>
      </c>
      <c r="AX190" s="3" t="s">
        <v>17</v>
      </c>
      <c r="BA190" s="3" t="e">
        <f>VLOOKUP($A190,DIXY!$C:$E,3,0)</f>
        <v>#N/A</v>
      </c>
      <c r="BB190" s="3" t="s">
        <v>18</v>
      </c>
      <c r="BE190" s="3" t="e">
        <f>VLOOKUP($A190,IRAO!$C:$E,3,0)</f>
        <v>#N/A</v>
      </c>
      <c r="BF190" s="3" t="s">
        <v>19</v>
      </c>
      <c r="BI190" s="3">
        <f>VLOOKUP($A190,KMAZ!$C:$E,3,0)</f>
        <v>16.95</v>
      </c>
      <c r="BJ190" s="3" t="s">
        <v>20</v>
      </c>
      <c r="BM190" s="3" t="e">
        <f>VLOOKUP($A190,LSRG!$C:$E,3,0)</f>
        <v>#N/A</v>
      </c>
      <c r="BN190" s="3" t="s">
        <v>21</v>
      </c>
      <c r="BQ190" s="3">
        <f>VLOOKUP($A190,LKOH!$C:$E,3,0)</f>
        <v>1356.5</v>
      </c>
      <c r="BR190" s="3" t="s">
        <v>22</v>
      </c>
      <c r="BU190" s="3" t="e">
        <f>VLOOKUP($A190,MVID!$C:$E,3,0)</f>
        <v>#N/A</v>
      </c>
      <c r="BV190" s="3" t="s">
        <v>23</v>
      </c>
      <c r="BY190" s="3" t="e">
        <f>VLOOKUP($A190,MAGN!$C:$E,3,0)</f>
        <v>#N/A</v>
      </c>
      <c r="BZ190" s="3" t="s">
        <v>24</v>
      </c>
      <c r="CC190" s="3">
        <f>VLOOKUP($A190,MTSS!$C:$E,3,0)</f>
        <v>215.22</v>
      </c>
      <c r="CD190" s="3" t="s">
        <v>25</v>
      </c>
      <c r="CG190" s="3" t="e">
        <f>VLOOKUP($A190,MGNT!$C:$E,3,0)</f>
        <v>#N/A</v>
      </c>
      <c r="CH190" s="3" t="s">
        <v>26</v>
      </c>
      <c r="CK190" s="3" t="e">
        <f>VLOOKUP($A190,MFON!$C:$E,3,0)</f>
        <v>#N/A</v>
      </c>
      <c r="CL190" s="3" t="s">
        <v>27</v>
      </c>
      <c r="CO190" s="3" t="e">
        <f>VLOOKUP($A190,MOEX!$C:$E,3,0)</f>
        <v>#N/A</v>
      </c>
      <c r="CP190" s="3" t="s">
        <v>28</v>
      </c>
      <c r="CS190" s="3" t="e">
        <f>VLOOKUP($A190,MSTT!$C:$E,3,0)</f>
        <v>#N/A</v>
      </c>
      <c r="CT190" s="3" t="s">
        <v>29</v>
      </c>
      <c r="CW190" s="3" t="e">
        <f>VLOOKUP($A190,NLMK!$C:$E,3,0)</f>
        <v>#N/A</v>
      </c>
      <c r="CX190" s="3" t="s">
        <v>30</v>
      </c>
      <c r="DA190" s="3" t="e">
        <f>VLOOKUP($A190,NMTP!$C:$E,3,0)</f>
        <v>#N/A</v>
      </c>
      <c r="DB190" s="3" t="s">
        <v>31</v>
      </c>
      <c r="DE190" s="3" t="e">
        <f>VLOOKUP($A190,NVTK!$C:$E,3,0)</f>
        <v>#N/A</v>
      </c>
      <c r="DF190" s="3" t="s">
        <v>32</v>
      </c>
      <c r="DI190" s="3" t="e">
        <f>VLOOKUP($A190,PIKK!$C:$E,3,0)</f>
        <v>#N/A</v>
      </c>
      <c r="DJ190" s="3" t="s">
        <v>33</v>
      </c>
      <c r="DM190" s="3" t="e">
        <f>VLOOKUP($A190,ROSN!$C:$E,3,0)</f>
        <v>#N/A</v>
      </c>
      <c r="DN190" s="3" t="s">
        <v>34</v>
      </c>
      <c r="DQ190" s="3">
        <f>VLOOKUP($A190,RTKM!$C:$E,3,0)</f>
        <v>64.5</v>
      </c>
      <c r="DR190" s="3" t="s">
        <v>35</v>
      </c>
      <c r="DU190" s="3">
        <f>VLOOKUP($A190,RTKMP!$C:$E,3,0)</f>
        <v>48.2</v>
      </c>
      <c r="DV190" s="3" t="s">
        <v>36</v>
      </c>
      <c r="DY190" s="3" t="e">
        <f>VLOOKUP($A190,HYDR!$C:$E,3,0)</f>
        <v>#N/A</v>
      </c>
      <c r="DZ190" s="3" t="s">
        <v>37</v>
      </c>
      <c r="EC190" s="3" t="e">
        <f>VLOOKUP($A190,RUAL!$C:$E,3,0)</f>
        <v>#N/A</v>
      </c>
      <c r="ED190" s="3" t="s">
        <v>38</v>
      </c>
      <c r="EG190" s="3">
        <f>VLOOKUP($A190,SVAV!$C:$E,3,0)</f>
        <v>469</v>
      </c>
      <c r="EH190" s="3" t="s">
        <v>39</v>
      </c>
      <c r="EK190" s="3">
        <f>VLOOKUP($A190,SBER!$C:$E,3,0)</f>
        <v>25101</v>
      </c>
      <c r="EL190" s="3" t="s">
        <v>40</v>
      </c>
      <c r="EO190" s="3">
        <f>VLOOKUP($A190,SBERP!$C:$E,3,0)</f>
        <v>378.51</v>
      </c>
      <c r="EP190" s="3" t="s">
        <v>41</v>
      </c>
      <c r="ES190" s="3">
        <f>VLOOKUP($A190,CHMF!$C:$E,3,0)</f>
        <v>241.01</v>
      </c>
      <c r="ET190" s="3" t="s">
        <v>42</v>
      </c>
      <c r="EW190" s="3" t="e">
        <f>VLOOKUP($A190,AFKS!$C:$E,3,0)</f>
        <v>#N/A</v>
      </c>
      <c r="EX190" s="3" t="s">
        <v>43</v>
      </c>
      <c r="FA190" s="3">
        <f>VLOOKUP($A190,SNGS!$C:$E,3,0)</f>
        <v>26.029</v>
      </c>
      <c r="FB190" s="3" t="s">
        <v>44</v>
      </c>
      <c r="FE190" s="3">
        <f>VLOOKUP($A190,SNGSP!$C:$E,3,0)</f>
        <v>20.8</v>
      </c>
      <c r="FF190" s="3" t="s">
        <v>45</v>
      </c>
      <c r="FI190" s="3" t="e">
        <f>VLOOKUP($A190,TRMK!$C:$E,3,0)</f>
        <v>#N/A</v>
      </c>
      <c r="FJ190" s="3" t="s">
        <v>46</v>
      </c>
      <c r="FM190" s="3">
        <f>VLOOKUP($A190,TATN!$C:$E,3,0)</f>
        <v>67.2</v>
      </c>
      <c r="FN190" s="3" t="s">
        <v>47</v>
      </c>
      <c r="FQ190" s="3">
        <f>VLOOKUP($A190,TATNP!$C:$E,3,0)</f>
        <v>43.35</v>
      </c>
      <c r="FR190" s="3" t="s">
        <v>48</v>
      </c>
      <c r="FU190" s="3">
        <f>VLOOKUP($A190,TRNFP!$C:$E,3,0)</f>
        <v>39400</v>
      </c>
      <c r="FV190" s="3" t="s">
        <v>49</v>
      </c>
      <c r="FY190" s="3" t="e">
        <f>VLOOKUP($A190,URKA!$C:$E,3,0)</f>
        <v>#N/A</v>
      </c>
      <c r="FZ190" s="3" t="s">
        <v>50</v>
      </c>
      <c r="GC190" s="3" t="e">
        <f>VLOOKUP($A190,FEES!$C:$E,3,0)</f>
        <v>#N/A</v>
      </c>
      <c r="GD190" s="3" t="s">
        <v>51</v>
      </c>
      <c r="GG190" s="3" t="e">
        <f>VLOOKUP($A190,PHOR!$C:$E,3,0)</f>
        <v>#N/A</v>
      </c>
      <c r="GH190" s="3" t="s">
        <v>52</v>
      </c>
      <c r="GK190" s="3" t="e">
        <f>VLOOKUP($A190,GCHE!$C:$E,3,0)</f>
        <v>#N/A</v>
      </c>
      <c r="GL190" s="3" t="s">
        <v>53</v>
      </c>
      <c r="GO190" s="3" t="e">
        <f>VLOOKUP($A190,EONR!$C:$E,3,0)</f>
        <v>#N/A</v>
      </c>
    </row>
    <row r="191" spans="1:197" x14ac:dyDescent="0.45">
      <c r="A191" s="86">
        <v>38593</v>
      </c>
      <c r="B191" s="3" t="s">
        <v>5</v>
      </c>
      <c r="E191" s="3" t="e">
        <f>VLOOKUP($A191,POLY!$C:$E,3,0)</f>
        <v>#N/A</v>
      </c>
      <c r="F191" s="3" t="s">
        <v>6</v>
      </c>
      <c r="I191" s="3" t="e">
        <f>VLOOKUP($A191,YNDX!$C:$E,3,0)</f>
        <v>#N/A</v>
      </c>
      <c r="J191" s="3" t="s">
        <v>7</v>
      </c>
      <c r="M191" s="3" t="e">
        <f>VLOOKUP($A191,ALRS!$C:$E,3,0)</f>
        <v>#N/A</v>
      </c>
      <c r="N191" s="3" t="s">
        <v>8</v>
      </c>
      <c r="Q191" s="3" t="e">
        <f>VLOOKUP($A191,AKRN!$C:$E,3,0)</f>
        <v>#N/A</v>
      </c>
      <c r="R191" s="3" t="s">
        <v>9</v>
      </c>
      <c r="U191" s="3">
        <f>VLOOKUP($A191,AFLT!$C:$E,3,0)</f>
        <v>41.49</v>
      </c>
      <c r="V191" s="3" t="s">
        <v>10</v>
      </c>
      <c r="Y191" s="3" t="e">
        <f>VLOOKUP($A191,BSPB!$C:$E,3,0)</f>
        <v>#N/A</v>
      </c>
      <c r="Z191" s="3" t="s">
        <v>11</v>
      </c>
      <c r="AC191" s="3" t="e">
        <f>VLOOKUP($A191,BANE!$C:$E,3,0)</f>
        <v>#N/A</v>
      </c>
      <c r="AD191" s="3" t="s">
        <v>12</v>
      </c>
      <c r="AG191" s="3" t="e">
        <f>VLOOKUP($A191,BANEP!$C:$E,3,0)</f>
        <v>#N/A</v>
      </c>
      <c r="AH191" s="3" t="s">
        <v>13</v>
      </c>
      <c r="AK191" s="3" t="e">
        <f>VLOOKUP($A191,VTBR!$C:$E,3,0)</f>
        <v>#N/A</v>
      </c>
      <c r="AL191" s="3" t="s">
        <v>14</v>
      </c>
      <c r="AO191" s="3">
        <f>VLOOKUP($A191,VSMO!$C:$E,3,0)</f>
        <v>4341</v>
      </c>
      <c r="AP191" s="3" t="s">
        <v>15</v>
      </c>
      <c r="AS191" s="3" t="e">
        <f>VLOOKUP($A191,GAZP!$C:$E,3,0)</f>
        <v>#N/A</v>
      </c>
      <c r="AT191" s="3" t="s">
        <v>16</v>
      </c>
      <c r="AW191" s="3">
        <f>VLOOKUP($A191,GMKN!$C:$E,3,0)</f>
        <v>2143</v>
      </c>
      <c r="AX191" s="3" t="s">
        <v>17</v>
      </c>
      <c r="BA191" s="3" t="e">
        <f>VLOOKUP($A191,DIXY!$C:$E,3,0)</f>
        <v>#N/A</v>
      </c>
      <c r="BB191" s="3" t="s">
        <v>18</v>
      </c>
      <c r="BE191" s="3" t="e">
        <f>VLOOKUP($A191,IRAO!$C:$E,3,0)</f>
        <v>#N/A</v>
      </c>
      <c r="BF191" s="3" t="s">
        <v>19</v>
      </c>
      <c r="BI191" s="3">
        <f>VLOOKUP($A191,KMAZ!$C:$E,3,0)</f>
        <v>16.75</v>
      </c>
      <c r="BJ191" s="3" t="s">
        <v>20</v>
      </c>
      <c r="BM191" s="3" t="e">
        <f>VLOOKUP($A191,LSRG!$C:$E,3,0)</f>
        <v>#N/A</v>
      </c>
      <c r="BN191" s="3" t="s">
        <v>21</v>
      </c>
      <c r="BQ191" s="3">
        <f>VLOOKUP($A191,LKOH!$C:$E,3,0)</f>
        <v>1394.01</v>
      </c>
      <c r="BR191" s="3" t="s">
        <v>22</v>
      </c>
      <c r="BU191" s="3" t="e">
        <f>VLOOKUP($A191,MVID!$C:$E,3,0)</f>
        <v>#N/A</v>
      </c>
      <c r="BV191" s="3" t="s">
        <v>23</v>
      </c>
      <c r="BY191" s="3" t="e">
        <f>VLOOKUP($A191,MAGN!$C:$E,3,0)</f>
        <v>#N/A</v>
      </c>
      <c r="BZ191" s="3" t="s">
        <v>24</v>
      </c>
      <c r="CC191" s="3">
        <f>VLOOKUP($A191,MTSS!$C:$E,3,0)</f>
        <v>213.5</v>
      </c>
      <c r="CD191" s="3" t="s">
        <v>25</v>
      </c>
      <c r="CG191" s="3" t="e">
        <f>VLOOKUP($A191,MGNT!$C:$E,3,0)</f>
        <v>#N/A</v>
      </c>
      <c r="CH191" s="3" t="s">
        <v>26</v>
      </c>
      <c r="CK191" s="3" t="e">
        <f>VLOOKUP($A191,MFON!$C:$E,3,0)</f>
        <v>#N/A</v>
      </c>
      <c r="CL191" s="3" t="s">
        <v>27</v>
      </c>
      <c r="CO191" s="3" t="e">
        <f>VLOOKUP($A191,MOEX!$C:$E,3,0)</f>
        <v>#N/A</v>
      </c>
      <c r="CP191" s="3" t="s">
        <v>28</v>
      </c>
      <c r="CS191" s="3" t="e">
        <f>VLOOKUP($A191,MSTT!$C:$E,3,0)</f>
        <v>#N/A</v>
      </c>
      <c r="CT191" s="3" t="s">
        <v>29</v>
      </c>
      <c r="CW191" s="3" t="e">
        <f>VLOOKUP($A191,NLMK!$C:$E,3,0)</f>
        <v>#N/A</v>
      </c>
      <c r="CX191" s="3" t="s">
        <v>30</v>
      </c>
      <c r="DA191" s="3" t="e">
        <f>VLOOKUP($A191,NMTP!$C:$E,3,0)</f>
        <v>#N/A</v>
      </c>
      <c r="DB191" s="3" t="s">
        <v>31</v>
      </c>
      <c r="DE191" s="3" t="e">
        <f>VLOOKUP($A191,NVTK!$C:$E,3,0)</f>
        <v>#N/A</v>
      </c>
      <c r="DF191" s="3" t="s">
        <v>32</v>
      </c>
      <c r="DI191" s="3" t="e">
        <f>VLOOKUP($A191,PIKK!$C:$E,3,0)</f>
        <v>#N/A</v>
      </c>
      <c r="DJ191" s="3" t="s">
        <v>33</v>
      </c>
      <c r="DM191" s="3" t="e">
        <f>VLOOKUP($A191,ROSN!$C:$E,3,0)</f>
        <v>#N/A</v>
      </c>
      <c r="DN191" s="3" t="s">
        <v>34</v>
      </c>
      <c r="DQ191" s="3">
        <f>VLOOKUP($A191,RTKM!$C:$E,3,0)</f>
        <v>66.5</v>
      </c>
      <c r="DR191" s="3" t="s">
        <v>35</v>
      </c>
      <c r="DU191" s="3">
        <f>VLOOKUP($A191,RTKMP!$C:$E,3,0)</f>
        <v>50.73</v>
      </c>
      <c r="DV191" s="3" t="s">
        <v>36</v>
      </c>
      <c r="DY191" s="3" t="e">
        <f>VLOOKUP($A191,HYDR!$C:$E,3,0)</f>
        <v>#N/A</v>
      </c>
      <c r="DZ191" s="3" t="s">
        <v>37</v>
      </c>
      <c r="EC191" s="3" t="e">
        <f>VLOOKUP($A191,RUAL!$C:$E,3,0)</f>
        <v>#N/A</v>
      </c>
      <c r="ED191" s="3" t="s">
        <v>38</v>
      </c>
      <c r="EG191" s="3">
        <f>VLOOKUP($A191,SVAV!$C:$E,3,0)</f>
        <v>465.22</v>
      </c>
      <c r="EH191" s="3" t="s">
        <v>39</v>
      </c>
      <c r="EK191" s="3">
        <f>VLOOKUP($A191,SBER!$C:$E,3,0)</f>
        <v>25625</v>
      </c>
      <c r="EL191" s="3" t="s">
        <v>40</v>
      </c>
      <c r="EO191" s="3">
        <f>VLOOKUP($A191,SBERP!$C:$E,3,0)</f>
        <v>388.33</v>
      </c>
      <c r="EP191" s="3" t="s">
        <v>41</v>
      </c>
      <c r="ES191" s="3">
        <f>VLOOKUP($A191,CHMF!$C:$E,3,0)</f>
        <v>234</v>
      </c>
      <c r="ET191" s="3" t="s">
        <v>42</v>
      </c>
      <c r="EW191" s="3" t="e">
        <f>VLOOKUP($A191,AFKS!$C:$E,3,0)</f>
        <v>#N/A</v>
      </c>
      <c r="EX191" s="3" t="s">
        <v>43</v>
      </c>
      <c r="FA191" s="3">
        <f>VLOOKUP($A191,SNGS!$C:$E,3,0)</f>
        <v>27.84</v>
      </c>
      <c r="FB191" s="3" t="s">
        <v>44</v>
      </c>
      <c r="FE191" s="3">
        <f>VLOOKUP($A191,SNGSP!$C:$E,3,0)</f>
        <v>21.35</v>
      </c>
      <c r="FF191" s="3" t="s">
        <v>45</v>
      </c>
      <c r="FI191" s="3" t="e">
        <f>VLOOKUP($A191,TRMK!$C:$E,3,0)</f>
        <v>#N/A</v>
      </c>
      <c r="FJ191" s="3" t="s">
        <v>46</v>
      </c>
      <c r="FM191" s="3">
        <f>VLOOKUP($A191,TATN!$C:$E,3,0)</f>
        <v>72.7</v>
      </c>
      <c r="FN191" s="3" t="s">
        <v>47</v>
      </c>
      <c r="FQ191" s="3">
        <f>VLOOKUP($A191,TATNP!$C:$E,3,0)</f>
        <v>47.1</v>
      </c>
      <c r="FR191" s="3" t="s">
        <v>48</v>
      </c>
      <c r="FU191" s="3">
        <f>VLOOKUP($A191,TRNFP!$C:$E,3,0)</f>
        <v>41650</v>
      </c>
      <c r="FV191" s="3" t="s">
        <v>49</v>
      </c>
      <c r="FY191" s="3" t="e">
        <f>VLOOKUP($A191,URKA!$C:$E,3,0)</f>
        <v>#N/A</v>
      </c>
      <c r="FZ191" s="3" t="s">
        <v>50</v>
      </c>
      <c r="GC191" s="3" t="e">
        <f>VLOOKUP($A191,FEES!$C:$E,3,0)</f>
        <v>#N/A</v>
      </c>
      <c r="GD191" s="3" t="s">
        <v>51</v>
      </c>
      <c r="GG191" s="3" t="e">
        <f>VLOOKUP($A191,PHOR!$C:$E,3,0)</f>
        <v>#N/A</v>
      </c>
      <c r="GH191" s="3" t="s">
        <v>52</v>
      </c>
      <c r="GK191" s="3" t="e">
        <f>VLOOKUP($A191,GCHE!$C:$E,3,0)</f>
        <v>#N/A</v>
      </c>
      <c r="GL191" s="3" t="s">
        <v>53</v>
      </c>
      <c r="GO191" s="3" t="e">
        <f>VLOOKUP($A191,EONR!$C:$E,3,0)</f>
        <v>#N/A</v>
      </c>
    </row>
    <row r="192" spans="1:197" x14ac:dyDescent="0.45">
      <c r="A192" s="86">
        <v>38600</v>
      </c>
      <c r="B192" s="3" t="s">
        <v>5</v>
      </c>
      <c r="E192" s="3" t="e">
        <f>VLOOKUP($A192,POLY!$C:$E,3,0)</f>
        <v>#N/A</v>
      </c>
      <c r="F192" s="3" t="s">
        <v>6</v>
      </c>
      <c r="I192" s="3" t="e">
        <f>VLOOKUP($A192,YNDX!$C:$E,3,0)</f>
        <v>#N/A</v>
      </c>
      <c r="J192" s="3" t="s">
        <v>7</v>
      </c>
      <c r="M192" s="3" t="e">
        <f>VLOOKUP($A192,ALRS!$C:$E,3,0)</f>
        <v>#N/A</v>
      </c>
      <c r="N192" s="3" t="s">
        <v>8</v>
      </c>
      <c r="Q192" s="3" t="e">
        <f>VLOOKUP($A192,AKRN!$C:$E,3,0)</f>
        <v>#N/A</v>
      </c>
      <c r="R192" s="3" t="s">
        <v>9</v>
      </c>
      <c r="U192" s="3">
        <f>VLOOKUP($A192,AFLT!$C:$E,3,0)</f>
        <v>39.700000000000003</v>
      </c>
      <c r="V192" s="3" t="s">
        <v>10</v>
      </c>
      <c r="Y192" s="3" t="e">
        <f>VLOOKUP($A192,BSPB!$C:$E,3,0)</f>
        <v>#N/A</v>
      </c>
      <c r="Z192" s="3" t="s">
        <v>11</v>
      </c>
      <c r="AC192" s="3" t="e">
        <f>VLOOKUP($A192,BANE!$C:$E,3,0)</f>
        <v>#N/A</v>
      </c>
      <c r="AD192" s="3" t="s">
        <v>12</v>
      </c>
      <c r="AG192" s="3" t="e">
        <f>VLOOKUP($A192,BANEP!$C:$E,3,0)</f>
        <v>#N/A</v>
      </c>
      <c r="AH192" s="3" t="s">
        <v>13</v>
      </c>
      <c r="AK192" s="3" t="e">
        <f>VLOOKUP($A192,VTBR!$C:$E,3,0)</f>
        <v>#N/A</v>
      </c>
      <c r="AL192" s="3" t="s">
        <v>14</v>
      </c>
      <c r="AO192" s="3">
        <f>VLOOKUP($A192,VSMO!$C:$E,3,0)</f>
        <v>4400</v>
      </c>
      <c r="AP192" s="3" t="s">
        <v>15</v>
      </c>
      <c r="AS192" s="3" t="e">
        <f>VLOOKUP($A192,GAZP!$C:$E,3,0)</f>
        <v>#N/A</v>
      </c>
      <c r="AT192" s="3" t="s">
        <v>16</v>
      </c>
      <c r="AW192" s="3">
        <f>VLOOKUP($A192,GMKN!$C:$E,3,0)</f>
        <v>2131.89</v>
      </c>
      <c r="AX192" s="3" t="s">
        <v>17</v>
      </c>
      <c r="BA192" s="3" t="e">
        <f>VLOOKUP($A192,DIXY!$C:$E,3,0)</f>
        <v>#N/A</v>
      </c>
      <c r="BB192" s="3" t="s">
        <v>18</v>
      </c>
      <c r="BE192" s="3" t="e">
        <f>VLOOKUP($A192,IRAO!$C:$E,3,0)</f>
        <v>#N/A</v>
      </c>
      <c r="BF192" s="3" t="s">
        <v>19</v>
      </c>
      <c r="BI192" s="3">
        <f>VLOOKUP($A192,KMAZ!$C:$E,3,0)</f>
        <v>17</v>
      </c>
      <c r="BJ192" s="3" t="s">
        <v>20</v>
      </c>
      <c r="BM192" s="3" t="e">
        <f>VLOOKUP($A192,LSRG!$C:$E,3,0)</f>
        <v>#N/A</v>
      </c>
      <c r="BN192" s="3" t="s">
        <v>21</v>
      </c>
      <c r="BQ192" s="3">
        <f>VLOOKUP($A192,LKOH!$C:$E,3,0)</f>
        <v>1363.98</v>
      </c>
      <c r="BR192" s="3" t="s">
        <v>22</v>
      </c>
      <c r="BU192" s="3" t="e">
        <f>VLOOKUP($A192,MVID!$C:$E,3,0)</f>
        <v>#N/A</v>
      </c>
      <c r="BV192" s="3" t="s">
        <v>23</v>
      </c>
      <c r="BY192" s="3" t="e">
        <f>VLOOKUP($A192,MAGN!$C:$E,3,0)</f>
        <v>#N/A</v>
      </c>
      <c r="BZ192" s="3" t="s">
        <v>24</v>
      </c>
      <c r="CC192" s="3">
        <f>VLOOKUP($A192,MTSS!$C:$E,3,0)</f>
        <v>217</v>
      </c>
      <c r="CD192" s="3" t="s">
        <v>25</v>
      </c>
      <c r="CG192" s="3" t="e">
        <f>VLOOKUP($A192,MGNT!$C:$E,3,0)</f>
        <v>#N/A</v>
      </c>
      <c r="CH192" s="3" t="s">
        <v>26</v>
      </c>
      <c r="CK192" s="3" t="e">
        <f>VLOOKUP($A192,MFON!$C:$E,3,0)</f>
        <v>#N/A</v>
      </c>
      <c r="CL192" s="3" t="s">
        <v>27</v>
      </c>
      <c r="CO192" s="3" t="e">
        <f>VLOOKUP($A192,MOEX!$C:$E,3,0)</f>
        <v>#N/A</v>
      </c>
      <c r="CP192" s="3" t="s">
        <v>28</v>
      </c>
      <c r="CS192" s="3" t="e">
        <f>VLOOKUP($A192,MSTT!$C:$E,3,0)</f>
        <v>#N/A</v>
      </c>
      <c r="CT192" s="3" t="s">
        <v>29</v>
      </c>
      <c r="CW192" s="3" t="e">
        <f>VLOOKUP($A192,NLMK!$C:$E,3,0)</f>
        <v>#N/A</v>
      </c>
      <c r="CX192" s="3" t="s">
        <v>30</v>
      </c>
      <c r="DA192" s="3" t="e">
        <f>VLOOKUP($A192,NMTP!$C:$E,3,0)</f>
        <v>#N/A</v>
      </c>
      <c r="DB192" s="3" t="s">
        <v>31</v>
      </c>
      <c r="DE192" s="3" t="e">
        <f>VLOOKUP($A192,NVTK!$C:$E,3,0)</f>
        <v>#N/A</v>
      </c>
      <c r="DF192" s="3" t="s">
        <v>32</v>
      </c>
      <c r="DI192" s="3" t="e">
        <f>VLOOKUP($A192,PIKK!$C:$E,3,0)</f>
        <v>#N/A</v>
      </c>
      <c r="DJ192" s="3" t="s">
        <v>33</v>
      </c>
      <c r="DM192" s="3" t="e">
        <f>VLOOKUP($A192,ROSN!$C:$E,3,0)</f>
        <v>#N/A</v>
      </c>
      <c r="DN192" s="3" t="s">
        <v>34</v>
      </c>
      <c r="DQ192" s="3">
        <f>VLOOKUP($A192,RTKM!$C:$E,3,0)</f>
        <v>68.75</v>
      </c>
      <c r="DR192" s="3" t="s">
        <v>35</v>
      </c>
      <c r="DU192" s="3">
        <f>VLOOKUP($A192,RTKMP!$C:$E,3,0)</f>
        <v>52</v>
      </c>
      <c r="DV192" s="3" t="s">
        <v>36</v>
      </c>
      <c r="DY192" s="3" t="e">
        <f>VLOOKUP($A192,HYDR!$C:$E,3,0)</f>
        <v>#N/A</v>
      </c>
      <c r="DZ192" s="3" t="s">
        <v>37</v>
      </c>
      <c r="EC192" s="3" t="e">
        <f>VLOOKUP($A192,RUAL!$C:$E,3,0)</f>
        <v>#N/A</v>
      </c>
      <c r="ED192" s="3" t="s">
        <v>38</v>
      </c>
      <c r="EG192" s="3">
        <f>VLOOKUP($A192,SVAV!$C:$E,3,0)</f>
        <v>476.49</v>
      </c>
      <c r="EH192" s="3" t="s">
        <v>39</v>
      </c>
      <c r="EK192" s="3">
        <f>VLOOKUP($A192,SBER!$C:$E,3,0)</f>
        <v>25649.98</v>
      </c>
      <c r="EL192" s="3" t="s">
        <v>40</v>
      </c>
      <c r="EO192" s="3">
        <f>VLOOKUP($A192,SBERP!$C:$E,3,0)</f>
        <v>382.5</v>
      </c>
      <c r="EP192" s="3" t="s">
        <v>41</v>
      </c>
      <c r="ES192" s="3">
        <f>VLOOKUP($A192,CHMF!$C:$E,3,0)</f>
        <v>237.9</v>
      </c>
      <c r="ET192" s="3" t="s">
        <v>42</v>
      </c>
      <c r="EW192" s="3" t="e">
        <f>VLOOKUP($A192,AFKS!$C:$E,3,0)</f>
        <v>#N/A</v>
      </c>
      <c r="EX192" s="3" t="s">
        <v>43</v>
      </c>
      <c r="FA192" s="3">
        <f>VLOOKUP($A192,SNGS!$C:$E,3,0)</f>
        <v>26.89</v>
      </c>
      <c r="FB192" s="3" t="s">
        <v>44</v>
      </c>
      <c r="FE192" s="3">
        <f>VLOOKUP($A192,SNGSP!$C:$E,3,0)</f>
        <v>21.023</v>
      </c>
      <c r="FF192" s="3" t="s">
        <v>45</v>
      </c>
      <c r="FI192" s="3" t="e">
        <f>VLOOKUP($A192,TRMK!$C:$E,3,0)</f>
        <v>#N/A</v>
      </c>
      <c r="FJ192" s="3" t="s">
        <v>46</v>
      </c>
      <c r="FM192" s="3">
        <f>VLOOKUP($A192,TATN!$C:$E,3,0)</f>
        <v>73.938000000000002</v>
      </c>
      <c r="FN192" s="3" t="s">
        <v>47</v>
      </c>
      <c r="FQ192" s="3">
        <f>VLOOKUP($A192,TATNP!$C:$E,3,0)</f>
        <v>46.7</v>
      </c>
      <c r="FR192" s="3" t="s">
        <v>48</v>
      </c>
      <c r="FU192" s="3">
        <f>VLOOKUP($A192,TRNFP!$C:$E,3,0)</f>
        <v>41500</v>
      </c>
      <c r="FV192" s="3" t="s">
        <v>49</v>
      </c>
      <c r="FY192" s="3" t="e">
        <f>VLOOKUP($A192,URKA!$C:$E,3,0)</f>
        <v>#N/A</v>
      </c>
      <c r="FZ192" s="3" t="s">
        <v>50</v>
      </c>
      <c r="GC192" s="3" t="e">
        <f>VLOOKUP($A192,FEES!$C:$E,3,0)</f>
        <v>#N/A</v>
      </c>
      <c r="GD192" s="3" t="s">
        <v>51</v>
      </c>
      <c r="GG192" s="3" t="e">
        <f>VLOOKUP($A192,PHOR!$C:$E,3,0)</f>
        <v>#N/A</v>
      </c>
      <c r="GH192" s="3" t="s">
        <v>52</v>
      </c>
      <c r="GK192" s="3" t="e">
        <f>VLOOKUP($A192,GCHE!$C:$E,3,0)</f>
        <v>#N/A</v>
      </c>
      <c r="GL192" s="3" t="s">
        <v>53</v>
      </c>
      <c r="GO192" s="3" t="e">
        <f>VLOOKUP($A192,EONR!$C:$E,3,0)</f>
        <v>#N/A</v>
      </c>
    </row>
    <row r="193" spans="1:197" x14ac:dyDescent="0.45">
      <c r="A193" s="86">
        <v>38607</v>
      </c>
      <c r="B193" s="3" t="s">
        <v>5</v>
      </c>
      <c r="E193" s="3" t="e">
        <f>VLOOKUP($A193,POLY!$C:$E,3,0)</f>
        <v>#N/A</v>
      </c>
      <c r="F193" s="3" t="s">
        <v>6</v>
      </c>
      <c r="I193" s="3" t="e">
        <f>VLOOKUP($A193,YNDX!$C:$E,3,0)</f>
        <v>#N/A</v>
      </c>
      <c r="J193" s="3" t="s">
        <v>7</v>
      </c>
      <c r="M193" s="3" t="e">
        <f>VLOOKUP($A193,ALRS!$C:$E,3,0)</f>
        <v>#N/A</v>
      </c>
      <c r="N193" s="3" t="s">
        <v>8</v>
      </c>
      <c r="Q193" s="3" t="e">
        <f>VLOOKUP($A193,AKRN!$C:$E,3,0)</f>
        <v>#N/A</v>
      </c>
      <c r="R193" s="3" t="s">
        <v>9</v>
      </c>
      <c r="U193" s="3">
        <f>VLOOKUP($A193,AFLT!$C:$E,3,0)</f>
        <v>38.75</v>
      </c>
      <c r="V193" s="3" t="s">
        <v>10</v>
      </c>
      <c r="Y193" s="3" t="e">
        <f>VLOOKUP($A193,BSPB!$C:$E,3,0)</f>
        <v>#N/A</v>
      </c>
      <c r="Z193" s="3" t="s">
        <v>11</v>
      </c>
      <c r="AC193" s="3" t="e">
        <f>VLOOKUP($A193,BANE!$C:$E,3,0)</f>
        <v>#N/A</v>
      </c>
      <c r="AD193" s="3" t="s">
        <v>12</v>
      </c>
      <c r="AG193" s="3" t="e">
        <f>VLOOKUP($A193,BANEP!$C:$E,3,0)</f>
        <v>#N/A</v>
      </c>
      <c r="AH193" s="3" t="s">
        <v>13</v>
      </c>
      <c r="AK193" s="3" t="e">
        <f>VLOOKUP($A193,VTBR!$C:$E,3,0)</f>
        <v>#N/A</v>
      </c>
      <c r="AL193" s="3" t="s">
        <v>14</v>
      </c>
      <c r="AO193" s="3">
        <f>VLOOKUP($A193,VSMO!$C:$E,3,0)</f>
        <v>4400</v>
      </c>
      <c r="AP193" s="3" t="s">
        <v>15</v>
      </c>
      <c r="AS193" s="3" t="e">
        <f>VLOOKUP($A193,GAZP!$C:$E,3,0)</f>
        <v>#N/A</v>
      </c>
      <c r="AT193" s="3" t="s">
        <v>16</v>
      </c>
      <c r="AW193" s="3">
        <f>VLOOKUP($A193,GMKN!$C:$E,3,0)</f>
        <v>2090</v>
      </c>
      <c r="AX193" s="3" t="s">
        <v>17</v>
      </c>
      <c r="BA193" s="3" t="e">
        <f>VLOOKUP($A193,DIXY!$C:$E,3,0)</f>
        <v>#N/A</v>
      </c>
      <c r="BB193" s="3" t="s">
        <v>18</v>
      </c>
      <c r="BE193" s="3" t="e">
        <f>VLOOKUP($A193,IRAO!$C:$E,3,0)</f>
        <v>#N/A</v>
      </c>
      <c r="BF193" s="3" t="s">
        <v>19</v>
      </c>
      <c r="BI193" s="3">
        <f>VLOOKUP($A193,KMAZ!$C:$E,3,0)</f>
        <v>16.989999999999998</v>
      </c>
      <c r="BJ193" s="3" t="s">
        <v>20</v>
      </c>
      <c r="BM193" s="3" t="e">
        <f>VLOOKUP($A193,LSRG!$C:$E,3,0)</f>
        <v>#N/A</v>
      </c>
      <c r="BN193" s="3" t="s">
        <v>21</v>
      </c>
      <c r="BQ193" s="3">
        <f>VLOOKUP($A193,LKOH!$C:$E,3,0)</f>
        <v>1478</v>
      </c>
      <c r="BR193" s="3" t="s">
        <v>22</v>
      </c>
      <c r="BU193" s="3" t="e">
        <f>VLOOKUP($A193,MVID!$C:$E,3,0)</f>
        <v>#N/A</v>
      </c>
      <c r="BV193" s="3" t="s">
        <v>23</v>
      </c>
      <c r="BY193" s="3" t="e">
        <f>VLOOKUP($A193,MAGN!$C:$E,3,0)</f>
        <v>#N/A</v>
      </c>
      <c r="BZ193" s="3" t="s">
        <v>24</v>
      </c>
      <c r="CC193" s="3">
        <f>VLOOKUP($A193,MTSS!$C:$E,3,0)</f>
        <v>219</v>
      </c>
      <c r="CD193" s="3" t="s">
        <v>25</v>
      </c>
      <c r="CG193" s="3" t="e">
        <f>VLOOKUP($A193,MGNT!$C:$E,3,0)</f>
        <v>#N/A</v>
      </c>
      <c r="CH193" s="3" t="s">
        <v>26</v>
      </c>
      <c r="CK193" s="3" t="e">
        <f>VLOOKUP($A193,MFON!$C:$E,3,0)</f>
        <v>#N/A</v>
      </c>
      <c r="CL193" s="3" t="s">
        <v>27</v>
      </c>
      <c r="CO193" s="3" t="e">
        <f>VLOOKUP($A193,MOEX!$C:$E,3,0)</f>
        <v>#N/A</v>
      </c>
      <c r="CP193" s="3" t="s">
        <v>28</v>
      </c>
      <c r="CS193" s="3" t="e">
        <f>VLOOKUP($A193,MSTT!$C:$E,3,0)</f>
        <v>#N/A</v>
      </c>
      <c r="CT193" s="3" t="s">
        <v>29</v>
      </c>
      <c r="CW193" s="3" t="e">
        <f>VLOOKUP($A193,NLMK!$C:$E,3,0)</f>
        <v>#N/A</v>
      </c>
      <c r="CX193" s="3" t="s">
        <v>30</v>
      </c>
      <c r="DA193" s="3" t="e">
        <f>VLOOKUP($A193,NMTP!$C:$E,3,0)</f>
        <v>#N/A</v>
      </c>
      <c r="DB193" s="3" t="s">
        <v>31</v>
      </c>
      <c r="DE193" s="3" t="e">
        <f>VLOOKUP($A193,NVTK!$C:$E,3,0)</f>
        <v>#N/A</v>
      </c>
      <c r="DF193" s="3" t="s">
        <v>32</v>
      </c>
      <c r="DI193" s="3" t="e">
        <f>VLOOKUP($A193,PIKK!$C:$E,3,0)</f>
        <v>#N/A</v>
      </c>
      <c r="DJ193" s="3" t="s">
        <v>33</v>
      </c>
      <c r="DM193" s="3" t="e">
        <f>VLOOKUP($A193,ROSN!$C:$E,3,0)</f>
        <v>#N/A</v>
      </c>
      <c r="DN193" s="3" t="s">
        <v>34</v>
      </c>
      <c r="DQ193" s="3">
        <f>VLOOKUP($A193,RTKM!$C:$E,3,0)</f>
        <v>73.5</v>
      </c>
      <c r="DR193" s="3" t="s">
        <v>35</v>
      </c>
      <c r="DU193" s="3">
        <f>VLOOKUP($A193,RTKMP!$C:$E,3,0)</f>
        <v>52.04</v>
      </c>
      <c r="DV193" s="3" t="s">
        <v>36</v>
      </c>
      <c r="DY193" s="3" t="e">
        <f>VLOOKUP($A193,HYDR!$C:$E,3,0)</f>
        <v>#N/A</v>
      </c>
      <c r="DZ193" s="3" t="s">
        <v>37</v>
      </c>
      <c r="EC193" s="3" t="e">
        <f>VLOOKUP($A193,RUAL!$C:$E,3,0)</f>
        <v>#N/A</v>
      </c>
      <c r="ED193" s="3" t="s">
        <v>38</v>
      </c>
      <c r="EG193" s="3">
        <f>VLOOKUP($A193,SVAV!$C:$E,3,0)</f>
        <v>481</v>
      </c>
      <c r="EH193" s="3" t="s">
        <v>39</v>
      </c>
      <c r="EK193" s="3">
        <f>VLOOKUP($A193,SBER!$C:$E,3,0)</f>
        <v>25777</v>
      </c>
      <c r="EL193" s="3" t="s">
        <v>40</v>
      </c>
      <c r="EO193" s="3">
        <f>VLOOKUP($A193,SBERP!$C:$E,3,0)</f>
        <v>379.88</v>
      </c>
      <c r="EP193" s="3" t="s">
        <v>41</v>
      </c>
      <c r="ES193" s="3">
        <f>VLOOKUP($A193,CHMF!$C:$E,3,0)</f>
        <v>247</v>
      </c>
      <c r="ET193" s="3" t="s">
        <v>42</v>
      </c>
      <c r="EW193" s="3" t="e">
        <f>VLOOKUP($A193,AFKS!$C:$E,3,0)</f>
        <v>#N/A</v>
      </c>
      <c r="EX193" s="3" t="s">
        <v>43</v>
      </c>
      <c r="FA193" s="3">
        <f>VLOOKUP($A193,SNGS!$C:$E,3,0)</f>
        <v>27.954999999999998</v>
      </c>
      <c r="FB193" s="3" t="s">
        <v>44</v>
      </c>
      <c r="FE193" s="3">
        <f>VLOOKUP($A193,SNGSP!$C:$E,3,0)</f>
        <v>22</v>
      </c>
      <c r="FF193" s="3" t="s">
        <v>45</v>
      </c>
      <c r="FI193" s="3" t="e">
        <f>VLOOKUP($A193,TRMK!$C:$E,3,0)</f>
        <v>#N/A</v>
      </c>
      <c r="FJ193" s="3" t="s">
        <v>46</v>
      </c>
      <c r="FM193" s="3">
        <f>VLOOKUP($A193,TATN!$C:$E,3,0)</f>
        <v>74.67</v>
      </c>
      <c r="FN193" s="3" t="s">
        <v>47</v>
      </c>
      <c r="FQ193" s="3">
        <f>VLOOKUP($A193,TATNP!$C:$E,3,0)</f>
        <v>46.33</v>
      </c>
      <c r="FR193" s="3" t="s">
        <v>48</v>
      </c>
      <c r="FU193" s="3">
        <f>VLOOKUP($A193,TRNFP!$C:$E,3,0)</f>
        <v>41150</v>
      </c>
      <c r="FV193" s="3" t="s">
        <v>49</v>
      </c>
      <c r="FY193" s="3" t="e">
        <f>VLOOKUP($A193,URKA!$C:$E,3,0)</f>
        <v>#N/A</v>
      </c>
      <c r="FZ193" s="3" t="s">
        <v>50</v>
      </c>
      <c r="GC193" s="3" t="e">
        <f>VLOOKUP($A193,FEES!$C:$E,3,0)</f>
        <v>#N/A</v>
      </c>
      <c r="GD193" s="3" t="s">
        <v>51</v>
      </c>
      <c r="GG193" s="3" t="e">
        <f>VLOOKUP($A193,PHOR!$C:$E,3,0)</f>
        <v>#N/A</v>
      </c>
      <c r="GH193" s="3" t="s">
        <v>52</v>
      </c>
      <c r="GK193" s="3" t="e">
        <f>VLOOKUP($A193,GCHE!$C:$E,3,0)</f>
        <v>#N/A</v>
      </c>
      <c r="GL193" s="3" t="s">
        <v>53</v>
      </c>
      <c r="GO193" s="3" t="e">
        <f>VLOOKUP($A193,EONR!$C:$E,3,0)</f>
        <v>#N/A</v>
      </c>
    </row>
    <row r="194" spans="1:197" x14ac:dyDescent="0.45">
      <c r="A194" s="86">
        <v>38614</v>
      </c>
      <c r="B194" s="3" t="s">
        <v>5</v>
      </c>
      <c r="E194" s="3" t="e">
        <f>VLOOKUP($A194,POLY!$C:$E,3,0)</f>
        <v>#N/A</v>
      </c>
      <c r="F194" s="3" t="s">
        <v>6</v>
      </c>
      <c r="I194" s="3" t="e">
        <f>VLOOKUP($A194,YNDX!$C:$E,3,0)</f>
        <v>#N/A</v>
      </c>
      <c r="J194" s="3" t="s">
        <v>7</v>
      </c>
      <c r="M194" s="3" t="e">
        <f>VLOOKUP($A194,ALRS!$C:$E,3,0)</f>
        <v>#N/A</v>
      </c>
      <c r="N194" s="3" t="s">
        <v>8</v>
      </c>
      <c r="Q194" s="3" t="e">
        <f>VLOOKUP($A194,AKRN!$C:$E,3,0)</f>
        <v>#N/A</v>
      </c>
      <c r="R194" s="3" t="s">
        <v>9</v>
      </c>
      <c r="U194" s="3">
        <f>VLOOKUP($A194,AFLT!$C:$E,3,0)</f>
        <v>40.15</v>
      </c>
      <c r="V194" s="3" t="s">
        <v>10</v>
      </c>
      <c r="Y194" s="3" t="e">
        <f>VLOOKUP($A194,BSPB!$C:$E,3,0)</f>
        <v>#N/A</v>
      </c>
      <c r="Z194" s="3" t="s">
        <v>11</v>
      </c>
      <c r="AC194" s="3" t="e">
        <f>VLOOKUP($A194,BANE!$C:$E,3,0)</f>
        <v>#N/A</v>
      </c>
      <c r="AD194" s="3" t="s">
        <v>12</v>
      </c>
      <c r="AG194" s="3" t="e">
        <f>VLOOKUP($A194,BANEP!$C:$E,3,0)</f>
        <v>#N/A</v>
      </c>
      <c r="AH194" s="3" t="s">
        <v>13</v>
      </c>
      <c r="AK194" s="3" t="e">
        <f>VLOOKUP($A194,VTBR!$C:$E,3,0)</f>
        <v>#N/A</v>
      </c>
      <c r="AL194" s="3" t="s">
        <v>14</v>
      </c>
      <c r="AO194" s="3">
        <f>VLOOKUP($A194,VSMO!$C:$E,3,0)</f>
        <v>4330</v>
      </c>
      <c r="AP194" s="3" t="s">
        <v>15</v>
      </c>
      <c r="AS194" s="3" t="e">
        <f>VLOOKUP($A194,GAZP!$C:$E,3,0)</f>
        <v>#N/A</v>
      </c>
      <c r="AT194" s="3" t="s">
        <v>16</v>
      </c>
      <c r="AW194" s="3">
        <f>VLOOKUP($A194,GMKN!$C:$E,3,0)</f>
        <v>2166.02</v>
      </c>
      <c r="AX194" s="3" t="s">
        <v>17</v>
      </c>
      <c r="BA194" s="3" t="e">
        <f>VLOOKUP($A194,DIXY!$C:$E,3,0)</f>
        <v>#N/A</v>
      </c>
      <c r="BB194" s="3" t="s">
        <v>18</v>
      </c>
      <c r="BE194" s="3" t="e">
        <f>VLOOKUP($A194,IRAO!$C:$E,3,0)</f>
        <v>#N/A</v>
      </c>
      <c r="BF194" s="3" t="s">
        <v>19</v>
      </c>
      <c r="BI194" s="3">
        <f>VLOOKUP($A194,KMAZ!$C:$E,3,0)</f>
        <v>18.600000000000001</v>
      </c>
      <c r="BJ194" s="3" t="s">
        <v>20</v>
      </c>
      <c r="BM194" s="3" t="e">
        <f>VLOOKUP($A194,LSRG!$C:$E,3,0)</f>
        <v>#N/A</v>
      </c>
      <c r="BN194" s="3" t="s">
        <v>21</v>
      </c>
      <c r="BQ194" s="3">
        <f>VLOOKUP($A194,LKOH!$C:$E,3,0)</f>
        <v>1610.88</v>
      </c>
      <c r="BR194" s="3" t="s">
        <v>22</v>
      </c>
      <c r="BU194" s="3" t="e">
        <f>VLOOKUP($A194,MVID!$C:$E,3,0)</f>
        <v>#N/A</v>
      </c>
      <c r="BV194" s="3" t="s">
        <v>23</v>
      </c>
      <c r="BY194" s="3" t="e">
        <f>VLOOKUP($A194,MAGN!$C:$E,3,0)</f>
        <v>#N/A</v>
      </c>
      <c r="BZ194" s="3" t="s">
        <v>24</v>
      </c>
      <c r="CC194" s="3">
        <f>VLOOKUP($A194,MTSS!$C:$E,3,0)</f>
        <v>218</v>
      </c>
      <c r="CD194" s="3" t="s">
        <v>25</v>
      </c>
      <c r="CG194" s="3" t="e">
        <f>VLOOKUP($A194,MGNT!$C:$E,3,0)</f>
        <v>#N/A</v>
      </c>
      <c r="CH194" s="3" t="s">
        <v>26</v>
      </c>
      <c r="CK194" s="3" t="e">
        <f>VLOOKUP($A194,MFON!$C:$E,3,0)</f>
        <v>#N/A</v>
      </c>
      <c r="CL194" s="3" t="s">
        <v>27</v>
      </c>
      <c r="CO194" s="3" t="e">
        <f>VLOOKUP($A194,MOEX!$C:$E,3,0)</f>
        <v>#N/A</v>
      </c>
      <c r="CP194" s="3" t="s">
        <v>28</v>
      </c>
      <c r="CS194" s="3" t="e">
        <f>VLOOKUP($A194,MSTT!$C:$E,3,0)</f>
        <v>#N/A</v>
      </c>
      <c r="CT194" s="3" t="s">
        <v>29</v>
      </c>
      <c r="CW194" s="3" t="e">
        <f>VLOOKUP($A194,NLMK!$C:$E,3,0)</f>
        <v>#N/A</v>
      </c>
      <c r="CX194" s="3" t="s">
        <v>30</v>
      </c>
      <c r="DA194" s="3" t="e">
        <f>VLOOKUP($A194,NMTP!$C:$E,3,0)</f>
        <v>#N/A</v>
      </c>
      <c r="DB194" s="3" t="s">
        <v>31</v>
      </c>
      <c r="DE194" s="3" t="e">
        <f>VLOOKUP($A194,NVTK!$C:$E,3,0)</f>
        <v>#N/A</v>
      </c>
      <c r="DF194" s="3" t="s">
        <v>32</v>
      </c>
      <c r="DI194" s="3" t="e">
        <f>VLOOKUP($A194,PIKK!$C:$E,3,0)</f>
        <v>#N/A</v>
      </c>
      <c r="DJ194" s="3" t="s">
        <v>33</v>
      </c>
      <c r="DM194" s="3" t="e">
        <f>VLOOKUP($A194,ROSN!$C:$E,3,0)</f>
        <v>#N/A</v>
      </c>
      <c r="DN194" s="3" t="s">
        <v>34</v>
      </c>
      <c r="DQ194" s="3">
        <f>VLOOKUP($A194,RTKM!$C:$E,3,0)</f>
        <v>72.05</v>
      </c>
      <c r="DR194" s="3" t="s">
        <v>35</v>
      </c>
      <c r="DU194" s="3">
        <f>VLOOKUP($A194,RTKMP!$C:$E,3,0)</f>
        <v>52.06</v>
      </c>
      <c r="DV194" s="3" t="s">
        <v>36</v>
      </c>
      <c r="DY194" s="3" t="e">
        <f>VLOOKUP($A194,HYDR!$C:$E,3,0)</f>
        <v>#N/A</v>
      </c>
      <c r="DZ194" s="3" t="s">
        <v>37</v>
      </c>
      <c r="EC194" s="3" t="e">
        <f>VLOOKUP($A194,RUAL!$C:$E,3,0)</f>
        <v>#N/A</v>
      </c>
      <c r="ED194" s="3" t="s">
        <v>38</v>
      </c>
      <c r="EG194" s="3">
        <f>VLOOKUP($A194,SVAV!$C:$E,3,0)</f>
        <v>530</v>
      </c>
      <c r="EH194" s="3" t="s">
        <v>39</v>
      </c>
      <c r="EK194" s="3">
        <f>VLOOKUP($A194,SBER!$C:$E,3,0)</f>
        <v>26927</v>
      </c>
      <c r="EL194" s="3" t="s">
        <v>40</v>
      </c>
      <c r="EO194" s="3">
        <f>VLOOKUP($A194,SBERP!$C:$E,3,0)</f>
        <v>390.4</v>
      </c>
      <c r="EP194" s="3" t="s">
        <v>41</v>
      </c>
      <c r="ES194" s="3">
        <f>VLOOKUP($A194,CHMF!$C:$E,3,0)</f>
        <v>261</v>
      </c>
      <c r="ET194" s="3" t="s">
        <v>42</v>
      </c>
      <c r="EW194" s="3" t="e">
        <f>VLOOKUP($A194,AFKS!$C:$E,3,0)</f>
        <v>#N/A</v>
      </c>
      <c r="EX194" s="3" t="s">
        <v>43</v>
      </c>
      <c r="FA194" s="3">
        <f>VLOOKUP($A194,SNGS!$C:$E,3,0)</f>
        <v>29.95</v>
      </c>
      <c r="FB194" s="3" t="s">
        <v>44</v>
      </c>
      <c r="FE194" s="3">
        <f>VLOOKUP($A194,SNGSP!$C:$E,3,0)</f>
        <v>23.437000000000001</v>
      </c>
      <c r="FF194" s="3" t="s">
        <v>45</v>
      </c>
      <c r="FI194" s="3" t="e">
        <f>VLOOKUP($A194,TRMK!$C:$E,3,0)</f>
        <v>#N/A</v>
      </c>
      <c r="FJ194" s="3" t="s">
        <v>46</v>
      </c>
      <c r="FM194" s="3">
        <f>VLOOKUP($A194,TATN!$C:$E,3,0)</f>
        <v>82.650999999999996</v>
      </c>
      <c r="FN194" s="3" t="s">
        <v>47</v>
      </c>
      <c r="FQ194" s="3">
        <f>VLOOKUP($A194,TATNP!$C:$E,3,0)</f>
        <v>51</v>
      </c>
      <c r="FR194" s="3" t="s">
        <v>48</v>
      </c>
      <c r="FU194" s="3">
        <f>VLOOKUP($A194,TRNFP!$C:$E,3,0)</f>
        <v>42200</v>
      </c>
      <c r="FV194" s="3" t="s">
        <v>49</v>
      </c>
      <c r="FY194" s="3" t="e">
        <f>VLOOKUP($A194,URKA!$C:$E,3,0)</f>
        <v>#N/A</v>
      </c>
      <c r="FZ194" s="3" t="s">
        <v>50</v>
      </c>
      <c r="GC194" s="3" t="e">
        <f>VLOOKUP($A194,FEES!$C:$E,3,0)</f>
        <v>#N/A</v>
      </c>
      <c r="GD194" s="3" t="s">
        <v>51</v>
      </c>
      <c r="GG194" s="3" t="e">
        <f>VLOOKUP($A194,PHOR!$C:$E,3,0)</f>
        <v>#N/A</v>
      </c>
      <c r="GH194" s="3" t="s">
        <v>52</v>
      </c>
      <c r="GK194" s="3" t="e">
        <f>VLOOKUP($A194,GCHE!$C:$E,3,0)</f>
        <v>#N/A</v>
      </c>
      <c r="GL194" s="3" t="s">
        <v>53</v>
      </c>
      <c r="GO194" s="3" t="e">
        <f>VLOOKUP($A194,EONR!$C:$E,3,0)</f>
        <v>#N/A</v>
      </c>
    </row>
    <row r="195" spans="1:197" x14ac:dyDescent="0.45">
      <c r="A195" s="86">
        <v>38621</v>
      </c>
      <c r="B195" s="3" t="s">
        <v>5</v>
      </c>
      <c r="E195" s="3" t="e">
        <f>VLOOKUP($A195,POLY!$C:$E,3,0)</f>
        <v>#N/A</v>
      </c>
      <c r="F195" s="3" t="s">
        <v>6</v>
      </c>
      <c r="I195" s="3" t="e">
        <f>VLOOKUP($A195,YNDX!$C:$E,3,0)</f>
        <v>#N/A</v>
      </c>
      <c r="J195" s="3" t="s">
        <v>7</v>
      </c>
      <c r="M195" s="3" t="e">
        <f>VLOOKUP($A195,ALRS!$C:$E,3,0)</f>
        <v>#N/A</v>
      </c>
      <c r="N195" s="3" t="s">
        <v>8</v>
      </c>
      <c r="Q195" s="3" t="e">
        <f>VLOOKUP($A195,AKRN!$C:$E,3,0)</f>
        <v>#N/A</v>
      </c>
      <c r="R195" s="3" t="s">
        <v>9</v>
      </c>
      <c r="U195" s="3">
        <f>VLOOKUP($A195,AFLT!$C:$E,3,0)</f>
        <v>40.799999999999997</v>
      </c>
      <c r="V195" s="3" t="s">
        <v>10</v>
      </c>
      <c r="Y195" s="3" t="e">
        <f>VLOOKUP($A195,BSPB!$C:$E,3,0)</f>
        <v>#N/A</v>
      </c>
      <c r="Z195" s="3" t="s">
        <v>11</v>
      </c>
      <c r="AC195" s="3" t="e">
        <f>VLOOKUP($A195,BANE!$C:$E,3,0)</f>
        <v>#N/A</v>
      </c>
      <c r="AD195" s="3" t="s">
        <v>12</v>
      </c>
      <c r="AG195" s="3" t="e">
        <f>VLOOKUP($A195,BANEP!$C:$E,3,0)</f>
        <v>#N/A</v>
      </c>
      <c r="AH195" s="3" t="s">
        <v>13</v>
      </c>
      <c r="AK195" s="3" t="e">
        <f>VLOOKUP($A195,VTBR!$C:$E,3,0)</f>
        <v>#N/A</v>
      </c>
      <c r="AL195" s="3" t="s">
        <v>14</v>
      </c>
      <c r="AO195" s="3">
        <f>VLOOKUP($A195,VSMO!$C:$E,3,0)</f>
        <v>4899</v>
      </c>
      <c r="AP195" s="3" t="s">
        <v>15</v>
      </c>
      <c r="AS195" s="3" t="e">
        <f>VLOOKUP($A195,GAZP!$C:$E,3,0)</f>
        <v>#N/A</v>
      </c>
      <c r="AT195" s="3" t="s">
        <v>16</v>
      </c>
      <c r="AW195" s="3">
        <f>VLOOKUP($A195,GMKN!$C:$E,3,0)</f>
        <v>2260.0100000000002</v>
      </c>
      <c r="AX195" s="3" t="s">
        <v>17</v>
      </c>
      <c r="BA195" s="3" t="e">
        <f>VLOOKUP($A195,DIXY!$C:$E,3,0)</f>
        <v>#N/A</v>
      </c>
      <c r="BB195" s="3" t="s">
        <v>18</v>
      </c>
      <c r="BE195" s="3" t="e">
        <f>VLOOKUP($A195,IRAO!$C:$E,3,0)</f>
        <v>#N/A</v>
      </c>
      <c r="BF195" s="3" t="s">
        <v>19</v>
      </c>
      <c r="BI195" s="3">
        <f>VLOOKUP($A195,KMAZ!$C:$E,3,0)</f>
        <v>20.66</v>
      </c>
      <c r="BJ195" s="3" t="s">
        <v>20</v>
      </c>
      <c r="BM195" s="3" t="e">
        <f>VLOOKUP($A195,LSRG!$C:$E,3,0)</f>
        <v>#N/A</v>
      </c>
      <c r="BN195" s="3" t="s">
        <v>21</v>
      </c>
      <c r="BQ195" s="3">
        <f>VLOOKUP($A195,LKOH!$C:$E,3,0)</f>
        <v>1644</v>
      </c>
      <c r="BR195" s="3" t="s">
        <v>22</v>
      </c>
      <c r="BU195" s="3" t="e">
        <f>VLOOKUP($A195,MVID!$C:$E,3,0)</f>
        <v>#N/A</v>
      </c>
      <c r="BV195" s="3" t="s">
        <v>23</v>
      </c>
      <c r="BY195" s="3" t="e">
        <f>VLOOKUP($A195,MAGN!$C:$E,3,0)</f>
        <v>#N/A</v>
      </c>
      <c r="BZ195" s="3" t="s">
        <v>24</v>
      </c>
      <c r="CC195" s="3">
        <f>VLOOKUP($A195,MTSS!$C:$E,3,0)</f>
        <v>226.49</v>
      </c>
      <c r="CD195" s="3" t="s">
        <v>25</v>
      </c>
      <c r="CG195" s="3" t="e">
        <f>VLOOKUP($A195,MGNT!$C:$E,3,0)</f>
        <v>#N/A</v>
      </c>
      <c r="CH195" s="3" t="s">
        <v>26</v>
      </c>
      <c r="CK195" s="3" t="e">
        <f>VLOOKUP($A195,MFON!$C:$E,3,0)</f>
        <v>#N/A</v>
      </c>
      <c r="CL195" s="3" t="s">
        <v>27</v>
      </c>
      <c r="CO195" s="3" t="e">
        <f>VLOOKUP($A195,MOEX!$C:$E,3,0)</f>
        <v>#N/A</v>
      </c>
      <c r="CP195" s="3" t="s">
        <v>28</v>
      </c>
      <c r="CS195" s="3" t="e">
        <f>VLOOKUP($A195,MSTT!$C:$E,3,0)</f>
        <v>#N/A</v>
      </c>
      <c r="CT195" s="3" t="s">
        <v>29</v>
      </c>
      <c r="CW195" s="3" t="e">
        <f>VLOOKUP($A195,NLMK!$C:$E,3,0)</f>
        <v>#N/A</v>
      </c>
      <c r="CX195" s="3" t="s">
        <v>30</v>
      </c>
      <c r="DA195" s="3" t="e">
        <f>VLOOKUP($A195,NMTP!$C:$E,3,0)</f>
        <v>#N/A</v>
      </c>
      <c r="DB195" s="3" t="s">
        <v>31</v>
      </c>
      <c r="DE195" s="3" t="e">
        <f>VLOOKUP($A195,NVTK!$C:$E,3,0)</f>
        <v>#N/A</v>
      </c>
      <c r="DF195" s="3" t="s">
        <v>32</v>
      </c>
      <c r="DI195" s="3" t="e">
        <f>VLOOKUP($A195,PIKK!$C:$E,3,0)</f>
        <v>#N/A</v>
      </c>
      <c r="DJ195" s="3" t="s">
        <v>33</v>
      </c>
      <c r="DM195" s="3" t="e">
        <f>VLOOKUP($A195,ROSN!$C:$E,3,0)</f>
        <v>#N/A</v>
      </c>
      <c r="DN195" s="3" t="s">
        <v>34</v>
      </c>
      <c r="DQ195" s="3">
        <f>VLOOKUP($A195,RTKM!$C:$E,3,0)</f>
        <v>72.23</v>
      </c>
      <c r="DR195" s="3" t="s">
        <v>35</v>
      </c>
      <c r="DU195" s="3">
        <f>VLOOKUP($A195,RTKMP!$C:$E,3,0)</f>
        <v>52.02</v>
      </c>
      <c r="DV195" s="3" t="s">
        <v>36</v>
      </c>
      <c r="DY195" s="3" t="e">
        <f>VLOOKUP($A195,HYDR!$C:$E,3,0)</f>
        <v>#N/A</v>
      </c>
      <c r="DZ195" s="3" t="s">
        <v>37</v>
      </c>
      <c r="EC195" s="3" t="e">
        <f>VLOOKUP($A195,RUAL!$C:$E,3,0)</f>
        <v>#N/A</v>
      </c>
      <c r="ED195" s="3" t="s">
        <v>38</v>
      </c>
      <c r="EG195" s="3">
        <f>VLOOKUP($A195,SVAV!$C:$E,3,0)</f>
        <v>543</v>
      </c>
      <c r="EH195" s="3" t="s">
        <v>39</v>
      </c>
      <c r="EK195" s="3">
        <f>VLOOKUP($A195,SBER!$C:$E,3,0)</f>
        <v>27390</v>
      </c>
      <c r="EL195" s="3" t="s">
        <v>40</v>
      </c>
      <c r="EO195" s="3">
        <f>VLOOKUP($A195,SBERP!$C:$E,3,0)</f>
        <v>391.5</v>
      </c>
      <c r="EP195" s="3" t="s">
        <v>41</v>
      </c>
      <c r="ES195" s="3">
        <f>VLOOKUP($A195,CHMF!$C:$E,3,0)</f>
        <v>279</v>
      </c>
      <c r="ET195" s="3" t="s">
        <v>42</v>
      </c>
      <c r="EW195" s="3" t="e">
        <f>VLOOKUP($A195,AFKS!$C:$E,3,0)</f>
        <v>#N/A</v>
      </c>
      <c r="EX195" s="3" t="s">
        <v>43</v>
      </c>
      <c r="FA195" s="3">
        <f>VLOOKUP($A195,SNGS!$C:$E,3,0)</f>
        <v>30.606000000000002</v>
      </c>
      <c r="FB195" s="3" t="s">
        <v>44</v>
      </c>
      <c r="FE195" s="3">
        <f>VLOOKUP($A195,SNGSP!$C:$E,3,0)</f>
        <v>24.7</v>
      </c>
      <c r="FF195" s="3" t="s">
        <v>45</v>
      </c>
      <c r="FI195" s="3" t="e">
        <f>VLOOKUP($A195,TRMK!$C:$E,3,0)</f>
        <v>#N/A</v>
      </c>
      <c r="FJ195" s="3" t="s">
        <v>46</v>
      </c>
      <c r="FM195" s="3">
        <f>VLOOKUP($A195,TATN!$C:$E,3,0)</f>
        <v>91.007999999999996</v>
      </c>
      <c r="FN195" s="3" t="s">
        <v>47</v>
      </c>
      <c r="FQ195" s="3">
        <f>VLOOKUP($A195,TATNP!$C:$E,3,0)</f>
        <v>55.3</v>
      </c>
      <c r="FR195" s="3" t="s">
        <v>48</v>
      </c>
      <c r="FU195" s="3">
        <f>VLOOKUP($A195,TRNFP!$C:$E,3,0)</f>
        <v>49000</v>
      </c>
      <c r="FV195" s="3" t="s">
        <v>49</v>
      </c>
      <c r="FY195" s="3" t="e">
        <f>VLOOKUP($A195,URKA!$C:$E,3,0)</f>
        <v>#N/A</v>
      </c>
      <c r="FZ195" s="3" t="s">
        <v>50</v>
      </c>
      <c r="GC195" s="3" t="e">
        <f>VLOOKUP($A195,FEES!$C:$E,3,0)</f>
        <v>#N/A</v>
      </c>
      <c r="GD195" s="3" t="s">
        <v>51</v>
      </c>
      <c r="GG195" s="3" t="e">
        <f>VLOOKUP($A195,PHOR!$C:$E,3,0)</f>
        <v>#N/A</v>
      </c>
      <c r="GH195" s="3" t="s">
        <v>52</v>
      </c>
      <c r="GK195" s="3" t="e">
        <f>VLOOKUP($A195,GCHE!$C:$E,3,0)</f>
        <v>#N/A</v>
      </c>
      <c r="GL195" s="3" t="s">
        <v>53</v>
      </c>
      <c r="GO195" s="3" t="e">
        <f>VLOOKUP($A195,EONR!$C:$E,3,0)</f>
        <v>#N/A</v>
      </c>
    </row>
    <row r="196" spans="1:197" x14ac:dyDescent="0.45">
      <c r="A196" s="86">
        <v>38628</v>
      </c>
      <c r="B196" s="3" t="s">
        <v>5</v>
      </c>
      <c r="E196" s="3" t="e">
        <f>VLOOKUP($A196,POLY!$C:$E,3,0)</f>
        <v>#N/A</v>
      </c>
      <c r="F196" s="3" t="s">
        <v>6</v>
      </c>
      <c r="I196" s="3" t="e">
        <f>VLOOKUP($A196,YNDX!$C:$E,3,0)</f>
        <v>#N/A</v>
      </c>
      <c r="J196" s="3" t="s">
        <v>7</v>
      </c>
      <c r="M196" s="3" t="e">
        <f>VLOOKUP($A196,ALRS!$C:$E,3,0)</f>
        <v>#N/A</v>
      </c>
      <c r="N196" s="3" t="s">
        <v>8</v>
      </c>
      <c r="Q196" s="3" t="e">
        <f>VLOOKUP($A196,AKRN!$C:$E,3,0)</f>
        <v>#N/A</v>
      </c>
      <c r="R196" s="3" t="s">
        <v>9</v>
      </c>
      <c r="U196" s="3">
        <f>VLOOKUP($A196,AFLT!$C:$E,3,0)</f>
        <v>39.799999999999997</v>
      </c>
      <c r="V196" s="3" t="s">
        <v>10</v>
      </c>
      <c r="Y196" s="3" t="e">
        <f>VLOOKUP($A196,BSPB!$C:$E,3,0)</f>
        <v>#N/A</v>
      </c>
      <c r="Z196" s="3" t="s">
        <v>11</v>
      </c>
      <c r="AC196" s="3" t="e">
        <f>VLOOKUP($A196,BANE!$C:$E,3,0)</f>
        <v>#N/A</v>
      </c>
      <c r="AD196" s="3" t="s">
        <v>12</v>
      </c>
      <c r="AG196" s="3" t="e">
        <f>VLOOKUP($A196,BANEP!$C:$E,3,0)</f>
        <v>#N/A</v>
      </c>
      <c r="AH196" s="3" t="s">
        <v>13</v>
      </c>
      <c r="AK196" s="3" t="e">
        <f>VLOOKUP($A196,VTBR!$C:$E,3,0)</f>
        <v>#N/A</v>
      </c>
      <c r="AL196" s="3" t="s">
        <v>14</v>
      </c>
      <c r="AO196" s="3">
        <f>VLOOKUP($A196,VSMO!$C:$E,3,0)</f>
        <v>4600</v>
      </c>
      <c r="AP196" s="3" t="s">
        <v>15</v>
      </c>
      <c r="AS196" s="3" t="e">
        <f>VLOOKUP($A196,GAZP!$C:$E,3,0)</f>
        <v>#N/A</v>
      </c>
      <c r="AT196" s="3" t="s">
        <v>16</v>
      </c>
      <c r="AW196" s="3">
        <f>VLOOKUP($A196,GMKN!$C:$E,3,0)</f>
        <v>2107</v>
      </c>
      <c r="AX196" s="3" t="s">
        <v>17</v>
      </c>
      <c r="BA196" s="3" t="e">
        <f>VLOOKUP($A196,DIXY!$C:$E,3,0)</f>
        <v>#N/A</v>
      </c>
      <c r="BB196" s="3" t="s">
        <v>18</v>
      </c>
      <c r="BE196" s="3" t="e">
        <f>VLOOKUP($A196,IRAO!$C:$E,3,0)</f>
        <v>#N/A</v>
      </c>
      <c r="BF196" s="3" t="s">
        <v>19</v>
      </c>
      <c r="BI196" s="3">
        <f>VLOOKUP($A196,KMAZ!$C:$E,3,0)</f>
        <v>19.399999999999999</v>
      </c>
      <c r="BJ196" s="3" t="s">
        <v>20</v>
      </c>
      <c r="BM196" s="3" t="e">
        <f>VLOOKUP($A196,LSRG!$C:$E,3,0)</f>
        <v>#N/A</v>
      </c>
      <c r="BN196" s="3" t="s">
        <v>21</v>
      </c>
      <c r="BQ196" s="3">
        <f>VLOOKUP($A196,LKOH!$C:$E,3,0)</f>
        <v>1532</v>
      </c>
      <c r="BR196" s="3" t="s">
        <v>22</v>
      </c>
      <c r="BU196" s="3" t="e">
        <f>VLOOKUP($A196,MVID!$C:$E,3,0)</f>
        <v>#N/A</v>
      </c>
      <c r="BV196" s="3" t="s">
        <v>23</v>
      </c>
      <c r="BY196" s="3" t="e">
        <f>VLOOKUP($A196,MAGN!$C:$E,3,0)</f>
        <v>#N/A</v>
      </c>
      <c r="BZ196" s="3" t="s">
        <v>24</v>
      </c>
      <c r="CC196" s="3">
        <f>VLOOKUP($A196,MTSS!$C:$E,3,0)</f>
        <v>209.9</v>
      </c>
      <c r="CD196" s="3" t="s">
        <v>25</v>
      </c>
      <c r="CG196" s="3" t="e">
        <f>VLOOKUP($A196,MGNT!$C:$E,3,0)</f>
        <v>#N/A</v>
      </c>
      <c r="CH196" s="3" t="s">
        <v>26</v>
      </c>
      <c r="CK196" s="3" t="e">
        <f>VLOOKUP($A196,MFON!$C:$E,3,0)</f>
        <v>#N/A</v>
      </c>
      <c r="CL196" s="3" t="s">
        <v>27</v>
      </c>
      <c r="CO196" s="3" t="e">
        <f>VLOOKUP($A196,MOEX!$C:$E,3,0)</f>
        <v>#N/A</v>
      </c>
      <c r="CP196" s="3" t="s">
        <v>28</v>
      </c>
      <c r="CS196" s="3" t="e">
        <f>VLOOKUP($A196,MSTT!$C:$E,3,0)</f>
        <v>#N/A</v>
      </c>
      <c r="CT196" s="3" t="s">
        <v>29</v>
      </c>
      <c r="CW196" s="3" t="e">
        <f>VLOOKUP($A196,NLMK!$C:$E,3,0)</f>
        <v>#N/A</v>
      </c>
      <c r="CX196" s="3" t="s">
        <v>30</v>
      </c>
      <c r="DA196" s="3" t="e">
        <f>VLOOKUP($A196,NMTP!$C:$E,3,0)</f>
        <v>#N/A</v>
      </c>
      <c r="DB196" s="3" t="s">
        <v>31</v>
      </c>
      <c r="DE196" s="3" t="e">
        <f>VLOOKUP($A196,NVTK!$C:$E,3,0)</f>
        <v>#N/A</v>
      </c>
      <c r="DF196" s="3" t="s">
        <v>32</v>
      </c>
      <c r="DI196" s="3" t="e">
        <f>VLOOKUP($A196,PIKK!$C:$E,3,0)</f>
        <v>#N/A</v>
      </c>
      <c r="DJ196" s="3" t="s">
        <v>33</v>
      </c>
      <c r="DM196" s="3" t="e">
        <f>VLOOKUP($A196,ROSN!$C:$E,3,0)</f>
        <v>#N/A</v>
      </c>
      <c r="DN196" s="3" t="s">
        <v>34</v>
      </c>
      <c r="DQ196" s="3">
        <f>VLOOKUP($A196,RTKM!$C:$E,3,0)</f>
        <v>67.7</v>
      </c>
      <c r="DR196" s="3" t="s">
        <v>35</v>
      </c>
      <c r="DU196" s="3">
        <f>VLOOKUP($A196,RTKMP!$C:$E,3,0)</f>
        <v>46.55</v>
      </c>
      <c r="DV196" s="3" t="s">
        <v>36</v>
      </c>
      <c r="DY196" s="3" t="e">
        <f>VLOOKUP($A196,HYDR!$C:$E,3,0)</f>
        <v>#N/A</v>
      </c>
      <c r="DZ196" s="3" t="s">
        <v>37</v>
      </c>
      <c r="EC196" s="3" t="e">
        <f>VLOOKUP($A196,RUAL!$C:$E,3,0)</f>
        <v>#N/A</v>
      </c>
      <c r="ED196" s="3" t="s">
        <v>38</v>
      </c>
      <c r="EG196" s="3">
        <f>VLOOKUP($A196,SVAV!$C:$E,3,0)</f>
        <v>600</v>
      </c>
      <c r="EH196" s="3" t="s">
        <v>39</v>
      </c>
      <c r="EK196" s="3">
        <f>VLOOKUP($A196,SBER!$C:$E,3,0)</f>
        <v>25551.01</v>
      </c>
      <c r="EL196" s="3" t="s">
        <v>40</v>
      </c>
      <c r="EO196" s="3">
        <f>VLOOKUP($A196,SBERP!$C:$E,3,0)</f>
        <v>347.89</v>
      </c>
      <c r="EP196" s="3" t="s">
        <v>41</v>
      </c>
      <c r="ES196" s="3">
        <f>VLOOKUP($A196,CHMF!$C:$E,3,0)</f>
        <v>265</v>
      </c>
      <c r="ET196" s="3" t="s">
        <v>42</v>
      </c>
      <c r="EW196" s="3" t="e">
        <f>VLOOKUP($A196,AFKS!$C:$E,3,0)</f>
        <v>#N/A</v>
      </c>
      <c r="EX196" s="3" t="s">
        <v>43</v>
      </c>
      <c r="FA196" s="3">
        <f>VLOOKUP($A196,SNGS!$C:$E,3,0)</f>
        <v>28.1</v>
      </c>
      <c r="FB196" s="3" t="s">
        <v>44</v>
      </c>
      <c r="FE196" s="3">
        <f>VLOOKUP($A196,SNGSP!$C:$E,3,0)</f>
        <v>23</v>
      </c>
      <c r="FF196" s="3" t="s">
        <v>45</v>
      </c>
      <c r="FI196" s="3" t="e">
        <f>VLOOKUP($A196,TRMK!$C:$E,3,0)</f>
        <v>#N/A</v>
      </c>
      <c r="FJ196" s="3" t="s">
        <v>46</v>
      </c>
      <c r="FM196" s="3">
        <f>VLOOKUP($A196,TATN!$C:$E,3,0)</f>
        <v>84.956000000000003</v>
      </c>
      <c r="FN196" s="3" t="s">
        <v>47</v>
      </c>
      <c r="FQ196" s="3">
        <f>VLOOKUP($A196,TATNP!$C:$E,3,0)</f>
        <v>57.097999999999999</v>
      </c>
      <c r="FR196" s="3" t="s">
        <v>48</v>
      </c>
      <c r="FU196" s="3">
        <f>VLOOKUP($A196,TRNFP!$C:$E,3,0)</f>
        <v>46000</v>
      </c>
      <c r="FV196" s="3" t="s">
        <v>49</v>
      </c>
      <c r="FY196" s="3" t="e">
        <f>VLOOKUP($A196,URKA!$C:$E,3,0)</f>
        <v>#N/A</v>
      </c>
      <c r="FZ196" s="3" t="s">
        <v>50</v>
      </c>
      <c r="GC196" s="3" t="e">
        <f>VLOOKUP($A196,FEES!$C:$E,3,0)</f>
        <v>#N/A</v>
      </c>
      <c r="GD196" s="3" t="s">
        <v>51</v>
      </c>
      <c r="GG196" s="3" t="e">
        <f>VLOOKUP($A196,PHOR!$C:$E,3,0)</f>
        <v>#N/A</v>
      </c>
      <c r="GH196" s="3" t="s">
        <v>52</v>
      </c>
      <c r="GK196" s="3" t="e">
        <f>VLOOKUP($A196,GCHE!$C:$E,3,0)</f>
        <v>#N/A</v>
      </c>
      <c r="GL196" s="3" t="s">
        <v>53</v>
      </c>
      <c r="GO196" s="3" t="e">
        <f>VLOOKUP($A196,EONR!$C:$E,3,0)</f>
        <v>#N/A</v>
      </c>
    </row>
    <row r="197" spans="1:197" x14ac:dyDescent="0.45">
      <c r="A197" s="86">
        <v>38635</v>
      </c>
      <c r="B197" s="3" t="s">
        <v>5</v>
      </c>
      <c r="E197" s="3" t="e">
        <f>VLOOKUP($A197,POLY!$C:$E,3,0)</f>
        <v>#N/A</v>
      </c>
      <c r="F197" s="3" t="s">
        <v>6</v>
      </c>
      <c r="I197" s="3" t="e">
        <f>VLOOKUP($A197,YNDX!$C:$E,3,0)</f>
        <v>#N/A</v>
      </c>
      <c r="J197" s="3" t="s">
        <v>7</v>
      </c>
      <c r="M197" s="3" t="e">
        <f>VLOOKUP($A197,ALRS!$C:$E,3,0)</f>
        <v>#N/A</v>
      </c>
      <c r="N197" s="3" t="s">
        <v>8</v>
      </c>
      <c r="Q197" s="3" t="e">
        <f>VLOOKUP($A197,AKRN!$C:$E,3,0)</f>
        <v>#N/A</v>
      </c>
      <c r="R197" s="3" t="s">
        <v>9</v>
      </c>
      <c r="U197" s="3">
        <f>VLOOKUP($A197,AFLT!$C:$E,3,0)</f>
        <v>38.200000000000003</v>
      </c>
      <c r="V197" s="3" t="s">
        <v>10</v>
      </c>
      <c r="Y197" s="3" t="e">
        <f>VLOOKUP($A197,BSPB!$C:$E,3,0)</f>
        <v>#N/A</v>
      </c>
      <c r="Z197" s="3" t="s">
        <v>11</v>
      </c>
      <c r="AC197" s="3" t="e">
        <f>VLOOKUP($A197,BANE!$C:$E,3,0)</f>
        <v>#N/A</v>
      </c>
      <c r="AD197" s="3" t="s">
        <v>12</v>
      </c>
      <c r="AG197" s="3" t="e">
        <f>VLOOKUP($A197,BANEP!$C:$E,3,0)</f>
        <v>#N/A</v>
      </c>
      <c r="AH197" s="3" t="s">
        <v>13</v>
      </c>
      <c r="AK197" s="3" t="e">
        <f>VLOOKUP($A197,VTBR!$C:$E,3,0)</f>
        <v>#N/A</v>
      </c>
      <c r="AL197" s="3" t="s">
        <v>14</v>
      </c>
      <c r="AO197" s="3">
        <f>VLOOKUP($A197,VSMO!$C:$E,3,0)</f>
        <v>4460</v>
      </c>
      <c r="AP197" s="3" t="s">
        <v>15</v>
      </c>
      <c r="AS197" s="3" t="e">
        <f>VLOOKUP($A197,GAZP!$C:$E,3,0)</f>
        <v>#N/A</v>
      </c>
      <c r="AT197" s="3" t="s">
        <v>16</v>
      </c>
      <c r="AW197" s="3">
        <f>VLOOKUP($A197,GMKN!$C:$E,3,0)</f>
        <v>2024</v>
      </c>
      <c r="AX197" s="3" t="s">
        <v>17</v>
      </c>
      <c r="BA197" s="3" t="e">
        <f>VLOOKUP($A197,DIXY!$C:$E,3,0)</f>
        <v>#N/A</v>
      </c>
      <c r="BB197" s="3" t="s">
        <v>18</v>
      </c>
      <c r="BE197" s="3" t="e">
        <f>VLOOKUP($A197,IRAO!$C:$E,3,0)</f>
        <v>#N/A</v>
      </c>
      <c r="BF197" s="3" t="s">
        <v>19</v>
      </c>
      <c r="BI197" s="3">
        <f>VLOOKUP($A197,KMAZ!$C:$E,3,0)</f>
        <v>18.5</v>
      </c>
      <c r="BJ197" s="3" t="s">
        <v>20</v>
      </c>
      <c r="BM197" s="3" t="e">
        <f>VLOOKUP($A197,LSRG!$C:$E,3,0)</f>
        <v>#N/A</v>
      </c>
      <c r="BN197" s="3" t="s">
        <v>21</v>
      </c>
      <c r="BQ197" s="3">
        <f>VLOOKUP($A197,LKOH!$C:$E,3,0)</f>
        <v>1493</v>
      </c>
      <c r="BR197" s="3" t="s">
        <v>22</v>
      </c>
      <c r="BU197" s="3" t="e">
        <f>VLOOKUP($A197,MVID!$C:$E,3,0)</f>
        <v>#N/A</v>
      </c>
      <c r="BV197" s="3" t="s">
        <v>23</v>
      </c>
      <c r="BY197" s="3" t="e">
        <f>VLOOKUP($A197,MAGN!$C:$E,3,0)</f>
        <v>#N/A</v>
      </c>
      <c r="BZ197" s="3" t="s">
        <v>24</v>
      </c>
      <c r="CC197" s="3">
        <f>VLOOKUP($A197,MTSS!$C:$E,3,0)</f>
        <v>198.86</v>
      </c>
      <c r="CD197" s="3" t="s">
        <v>25</v>
      </c>
      <c r="CG197" s="3" t="e">
        <f>VLOOKUP($A197,MGNT!$C:$E,3,0)</f>
        <v>#N/A</v>
      </c>
      <c r="CH197" s="3" t="s">
        <v>26</v>
      </c>
      <c r="CK197" s="3" t="e">
        <f>VLOOKUP($A197,MFON!$C:$E,3,0)</f>
        <v>#N/A</v>
      </c>
      <c r="CL197" s="3" t="s">
        <v>27</v>
      </c>
      <c r="CO197" s="3" t="e">
        <f>VLOOKUP($A197,MOEX!$C:$E,3,0)</f>
        <v>#N/A</v>
      </c>
      <c r="CP197" s="3" t="s">
        <v>28</v>
      </c>
      <c r="CS197" s="3" t="e">
        <f>VLOOKUP($A197,MSTT!$C:$E,3,0)</f>
        <v>#N/A</v>
      </c>
      <c r="CT197" s="3" t="s">
        <v>29</v>
      </c>
      <c r="CW197" s="3" t="e">
        <f>VLOOKUP($A197,NLMK!$C:$E,3,0)</f>
        <v>#N/A</v>
      </c>
      <c r="CX197" s="3" t="s">
        <v>30</v>
      </c>
      <c r="DA197" s="3" t="e">
        <f>VLOOKUP($A197,NMTP!$C:$E,3,0)</f>
        <v>#N/A</v>
      </c>
      <c r="DB197" s="3" t="s">
        <v>31</v>
      </c>
      <c r="DE197" s="3" t="e">
        <f>VLOOKUP($A197,NVTK!$C:$E,3,0)</f>
        <v>#N/A</v>
      </c>
      <c r="DF197" s="3" t="s">
        <v>32</v>
      </c>
      <c r="DI197" s="3" t="e">
        <f>VLOOKUP($A197,PIKK!$C:$E,3,0)</f>
        <v>#N/A</v>
      </c>
      <c r="DJ197" s="3" t="s">
        <v>33</v>
      </c>
      <c r="DM197" s="3" t="e">
        <f>VLOOKUP($A197,ROSN!$C:$E,3,0)</f>
        <v>#N/A</v>
      </c>
      <c r="DN197" s="3" t="s">
        <v>34</v>
      </c>
      <c r="DQ197" s="3">
        <f>VLOOKUP($A197,RTKM!$C:$E,3,0)</f>
        <v>62.59</v>
      </c>
      <c r="DR197" s="3" t="s">
        <v>35</v>
      </c>
      <c r="DU197" s="3">
        <f>VLOOKUP($A197,RTKMP!$C:$E,3,0)</f>
        <v>45.45</v>
      </c>
      <c r="DV197" s="3" t="s">
        <v>36</v>
      </c>
      <c r="DY197" s="3" t="e">
        <f>VLOOKUP($A197,HYDR!$C:$E,3,0)</f>
        <v>#N/A</v>
      </c>
      <c r="DZ197" s="3" t="s">
        <v>37</v>
      </c>
      <c r="EC197" s="3" t="e">
        <f>VLOOKUP($A197,RUAL!$C:$E,3,0)</f>
        <v>#N/A</v>
      </c>
      <c r="ED197" s="3" t="s">
        <v>38</v>
      </c>
      <c r="EG197" s="3">
        <f>VLOOKUP($A197,SVAV!$C:$E,3,0)</f>
        <v>532</v>
      </c>
      <c r="EH197" s="3" t="s">
        <v>39</v>
      </c>
      <c r="EK197" s="3">
        <f>VLOOKUP($A197,SBER!$C:$E,3,0)</f>
        <v>24432</v>
      </c>
      <c r="EL197" s="3" t="s">
        <v>40</v>
      </c>
      <c r="EO197" s="3">
        <f>VLOOKUP($A197,SBERP!$C:$E,3,0)</f>
        <v>342.5</v>
      </c>
      <c r="EP197" s="3" t="s">
        <v>41</v>
      </c>
      <c r="ES197" s="3">
        <f>VLOOKUP($A197,CHMF!$C:$E,3,0)</f>
        <v>259</v>
      </c>
      <c r="ET197" s="3" t="s">
        <v>42</v>
      </c>
      <c r="EW197" s="3" t="e">
        <f>VLOOKUP($A197,AFKS!$C:$E,3,0)</f>
        <v>#N/A</v>
      </c>
      <c r="EX197" s="3" t="s">
        <v>43</v>
      </c>
      <c r="FA197" s="3">
        <f>VLOOKUP($A197,SNGS!$C:$E,3,0)</f>
        <v>26.25</v>
      </c>
      <c r="FB197" s="3" t="s">
        <v>44</v>
      </c>
      <c r="FE197" s="3">
        <f>VLOOKUP($A197,SNGSP!$C:$E,3,0)</f>
        <v>21.34</v>
      </c>
      <c r="FF197" s="3" t="s">
        <v>45</v>
      </c>
      <c r="FI197" s="3" t="e">
        <f>VLOOKUP($A197,TRMK!$C:$E,3,0)</f>
        <v>#N/A</v>
      </c>
      <c r="FJ197" s="3" t="s">
        <v>46</v>
      </c>
      <c r="FM197" s="3">
        <f>VLOOKUP($A197,TATN!$C:$E,3,0)</f>
        <v>76.8</v>
      </c>
      <c r="FN197" s="3" t="s">
        <v>47</v>
      </c>
      <c r="FQ197" s="3">
        <f>VLOOKUP($A197,TATNP!$C:$E,3,0)</f>
        <v>49.499000000000002</v>
      </c>
      <c r="FR197" s="3" t="s">
        <v>48</v>
      </c>
      <c r="FU197" s="3">
        <f>VLOOKUP($A197,TRNFP!$C:$E,3,0)</f>
        <v>44409.99</v>
      </c>
      <c r="FV197" s="3" t="s">
        <v>49</v>
      </c>
      <c r="FY197" s="3" t="e">
        <f>VLOOKUP($A197,URKA!$C:$E,3,0)</f>
        <v>#N/A</v>
      </c>
      <c r="FZ197" s="3" t="s">
        <v>50</v>
      </c>
      <c r="GC197" s="3" t="e">
        <f>VLOOKUP($A197,FEES!$C:$E,3,0)</f>
        <v>#N/A</v>
      </c>
      <c r="GD197" s="3" t="s">
        <v>51</v>
      </c>
      <c r="GG197" s="3" t="e">
        <f>VLOOKUP($A197,PHOR!$C:$E,3,0)</f>
        <v>#N/A</v>
      </c>
      <c r="GH197" s="3" t="s">
        <v>52</v>
      </c>
      <c r="GK197" s="3" t="e">
        <f>VLOOKUP($A197,GCHE!$C:$E,3,0)</f>
        <v>#N/A</v>
      </c>
      <c r="GL197" s="3" t="s">
        <v>53</v>
      </c>
      <c r="GO197" s="3" t="e">
        <f>VLOOKUP($A197,EONR!$C:$E,3,0)</f>
        <v>#N/A</v>
      </c>
    </row>
    <row r="198" spans="1:197" x14ac:dyDescent="0.45">
      <c r="A198" s="86">
        <v>38642</v>
      </c>
      <c r="B198" s="3" t="s">
        <v>5</v>
      </c>
      <c r="E198" s="3" t="e">
        <f>VLOOKUP($A198,POLY!$C:$E,3,0)</f>
        <v>#N/A</v>
      </c>
      <c r="F198" s="3" t="s">
        <v>6</v>
      </c>
      <c r="I198" s="3" t="e">
        <f>VLOOKUP($A198,YNDX!$C:$E,3,0)</f>
        <v>#N/A</v>
      </c>
      <c r="J198" s="3" t="s">
        <v>7</v>
      </c>
      <c r="M198" s="3" t="e">
        <f>VLOOKUP($A198,ALRS!$C:$E,3,0)</f>
        <v>#N/A</v>
      </c>
      <c r="N198" s="3" t="s">
        <v>8</v>
      </c>
      <c r="Q198" s="3" t="e">
        <f>VLOOKUP($A198,AKRN!$C:$E,3,0)</f>
        <v>#N/A</v>
      </c>
      <c r="R198" s="3" t="s">
        <v>9</v>
      </c>
      <c r="U198" s="3">
        <f>VLOOKUP($A198,AFLT!$C:$E,3,0)</f>
        <v>37.04</v>
      </c>
      <c r="V198" s="3" t="s">
        <v>10</v>
      </c>
      <c r="Y198" s="3" t="e">
        <f>VLOOKUP($A198,BSPB!$C:$E,3,0)</f>
        <v>#N/A</v>
      </c>
      <c r="Z198" s="3" t="s">
        <v>11</v>
      </c>
      <c r="AC198" s="3" t="e">
        <f>VLOOKUP($A198,BANE!$C:$E,3,0)</f>
        <v>#N/A</v>
      </c>
      <c r="AD198" s="3" t="s">
        <v>12</v>
      </c>
      <c r="AG198" s="3" t="e">
        <f>VLOOKUP($A198,BANEP!$C:$E,3,0)</f>
        <v>#N/A</v>
      </c>
      <c r="AH198" s="3" t="s">
        <v>13</v>
      </c>
      <c r="AK198" s="3" t="e">
        <f>VLOOKUP($A198,VTBR!$C:$E,3,0)</f>
        <v>#N/A</v>
      </c>
      <c r="AL198" s="3" t="s">
        <v>14</v>
      </c>
      <c r="AO198" s="3" t="e">
        <f>VLOOKUP($A198,VSMO!$C:$E,3,0)</f>
        <v>#N/A</v>
      </c>
      <c r="AP198" s="3" t="s">
        <v>15</v>
      </c>
      <c r="AS198" s="3" t="e">
        <f>VLOOKUP($A198,GAZP!$C:$E,3,0)</f>
        <v>#N/A</v>
      </c>
      <c r="AT198" s="3" t="s">
        <v>16</v>
      </c>
      <c r="AW198" s="3">
        <f>VLOOKUP($A198,GMKN!$C:$E,3,0)</f>
        <v>1968</v>
      </c>
      <c r="AX198" s="3" t="s">
        <v>17</v>
      </c>
      <c r="BA198" s="3" t="e">
        <f>VLOOKUP($A198,DIXY!$C:$E,3,0)</f>
        <v>#N/A</v>
      </c>
      <c r="BB198" s="3" t="s">
        <v>18</v>
      </c>
      <c r="BE198" s="3" t="e">
        <f>VLOOKUP($A198,IRAO!$C:$E,3,0)</f>
        <v>#N/A</v>
      </c>
      <c r="BF198" s="3" t="s">
        <v>19</v>
      </c>
      <c r="BI198" s="3">
        <f>VLOOKUP($A198,KMAZ!$C:$E,3,0)</f>
        <v>18.5</v>
      </c>
      <c r="BJ198" s="3" t="s">
        <v>20</v>
      </c>
      <c r="BM198" s="3" t="e">
        <f>VLOOKUP($A198,LSRG!$C:$E,3,0)</f>
        <v>#N/A</v>
      </c>
      <c r="BN198" s="3" t="s">
        <v>21</v>
      </c>
      <c r="BQ198" s="3">
        <f>VLOOKUP($A198,LKOH!$C:$E,3,0)</f>
        <v>1476</v>
      </c>
      <c r="BR198" s="3" t="s">
        <v>22</v>
      </c>
      <c r="BU198" s="3" t="e">
        <f>VLOOKUP($A198,MVID!$C:$E,3,0)</f>
        <v>#N/A</v>
      </c>
      <c r="BV198" s="3" t="s">
        <v>23</v>
      </c>
      <c r="BY198" s="3" t="e">
        <f>VLOOKUP($A198,MAGN!$C:$E,3,0)</f>
        <v>#N/A</v>
      </c>
      <c r="BZ198" s="3" t="s">
        <v>24</v>
      </c>
      <c r="CC198" s="3">
        <f>VLOOKUP($A198,MTSS!$C:$E,3,0)</f>
        <v>197.68</v>
      </c>
      <c r="CD198" s="3" t="s">
        <v>25</v>
      </c>
      <c r="CG198" s="3" t="e">
        <f>VLOOKUP($A198,MGNT!$C:$E,3,0)</f>
        <v>#N/A</v>
      </c>
      <c r="CH198" s="3" t="s">
        <v>26</v>
      </c>
      <c r="CK198" s="3" t="e">
        <f>VLOOKUP($A198,MFON!$C:$E,3,0)</f>
        <v>#N/A</v>
      </c>
      <c r="CL198" s="3" t="s">
        <v>27</v>
      </c>
      <c r="CO198" s="3" t="e">
        <f>VLOOKUP($A198,MOEX!$C:$E,3,0)</f>
        <v>#N/A</v>
      </c>
      <c r="CP198" s="3" t="s">
        <v>28</v>
      </c>
      <c r="CS198" s="3" t="e">
        <f>VLOOKUP($A198,MSTT!$C:$E,3,0)</f>
        <v>#N/A</v>
      </c>
      <c r="CT198" s="3" t="s">
        <v>29</v>
      </c>
      <c r="CW198" s="3" t="e">
        <f>VLOOKUP($A198,NLMK!$C:$E,3,0)</f>
        <v>#N/A</v>
      </c>
      <c r="CX198" s="3" t="s">
        <v>30</v>
      </c>
      <c r="DA198" s="3" t="e">
        <f>VLOOKUP($A198,NMTP!$C:$E,3,0)</f>
        <v>#N/A</v>
      </c>
      <c r="DB198" s="3" t="s">
        <v>31</v>
      </c>
      <c r="DE198" s="3" t="e">
        <f>VLOOKUP($A198,NVTK!$C:$E,3,0)</f>
        <v>#N/A</v>
      </c>
      <c r="DF198" s="3" t="s">
        <v>32</v>
      </c>
      <c r="DI198" s="3" t="e">
        <f>VLOOKUP($A198,PIKK!$C:$E,3,0)</f>
        <v>#N/A</v>
      </c>
      <c r="DJ198" s="3" t="s">
        <v>33</v>
      </c>
      <c r="DM198" s="3" t="e">
        <f>VLOOKUP($A198,ROSN!$C:$E,3,0)</f>
        <v>#N/A</v>
      </c>
      <c r="DN198" s="3" t="s">
        <v>34</v>
      </c>
      <c r="DQ198" s="3">
        <f>VLOOKUP($A198,RTKM!$C:$E,3,0)</f>
        <v>62.9</v>
      </c>
      <c r="DR198" s="3" t="s">
        <v>35</v>
      </c>
      <c r="DU198" s="3">
        <f>VLOOKUP($A198,RTKMP!$C:$E,3,0)</f>
        <v>45.51</v>
      </c>
      <c r="DV198" s="3" t="s">
        <v>36</v>
      </c>
      <c r="DY198" s="3" t="e">
        <f>VLOOKUP($A198,HYDR!$C:$E,3,0)</f>
        <v>#N/A</v>
      </c>
      <c r="DZ198" s="3" t="s">
        <v>37</v>
      </c>
      <c r="EC198" s="3" t="e">
        <f>VLOOKUP($A198,RUAL!$C:$E,3,0)</f>
        <v>#N/A</v>
      </c>
      <c r="ED198" s="3" t="s">
        <v>38</v>
      </c>
      <c r="EG198" s="3">
        <f>VLOOKUP($A198,SVAV!$C:$E,3,0)</f>
        <v>520</v>
      </c>
      <c r="EH198" s="3" t="s">
        <v>39</v>
      </c>
      <c r="EK198" s="3">
        <f>VLOOKUP($A198,SBER!$C:$E,3,0)</f>
        <v>23865</v>
      </c>
      <c r="EL198" s="3" t="s">
        <v>40</v>
      </c>
      <c r="EO198" s="3">
        <f>VLOOKUP($A198,SBERP!$C:$E,3,0)</f>
        <v>335.8</v>
      </c>
      <c r="EP198" s="3" t="s">
        <v>41</v>
      </c>
      <c r="ES198" s="3">
        <f>VLOOKUP($A198,CHMF!$C:$E,3,0)</f>
        <v>246.5</v>
      </c>
      <c r="ET198" s="3" t="s">
        <v>42</v>
      </c>
      <c r="EW198" s="3" t="e">
        <f>VLOOKUP($A198,AFKS!$C:$E,3,0)</f>
        <v>#N/A</v>
      </c>
      <c r="EX198" s="3" t="s">
        <v>43</v>
      </c>
      <c r="FA198" s="3">
        <f>VLOOKUP($A198,SNGS!$C:$E,3,0)</f>
        <v>25.036999999999999</v>
      </c>
      <c r="FB198" s="3" t="s">
        <v>44</v>
      </c>
      <c r="FE198" s="3">
        <f>VLOOKUP($A198,SNGSP!$C:$E,3,0)</f>
        <v>20.6</v>
      </c>
      <c r="FF198" s="3" t="s">
        <v>45</v>
      </c>
      <c r="FI198" s="3" t="e">
        <f>VLOOKUP($A198,TRMK!$C:$E,3,0)</f>
        <v>#N/A</v>
      </c>
      <c r="FJ198" s="3" t="s">
        <v>46</v>
      </c>
      <c r="FM198" s="3">
        <f>VLOOKUP($A198,TATN!$C:$E,3,0)</f>
        <v>82.5</v>
      </c>
      <c r="FN198" s="3" t="s">
        <v>47</v>
      </c>
      <c r="FQ198" s="3">
        <f>VLOOKUP($A198,TATNP!$C:$E,3,0)</f>
        <v>51.2</v>
      </c>
      <c r="FR198" s="3" t="s">
        <v>48</v>
      </c>
      <c r="FU198" s="3">
        <f>VLOOKUP($A198,TRNFP!$C:$E,3,0)</f>
        <v>43400</v>
      </c>
      <c r="FV198" s="3" t="s">
        <v>49</v>
      </c>
      <c r="FY198" s="3" t="e">
        <f>VLOOKUP($A198,URKA!$C:$E,3,0)</f>
        <v>#N/A</v>
      </c>
      <c r="FZ198" s="3" t="s">
        <v>50</v>
      </c>
      <c r="GC198" s="3" t="e">
        <f>VLOOKUP($A198,FEES!$C:$E,3,0)</f>
        <v>#N/A</v>
      </c>
      <c r="GD198" s="3" t="s">
        <v>51</v>
      </c>
      <c r="GG198" s="3" t="e">
        <f>VLOOKUP($A198,PHOR!$C:$E,3,0)</f>
        <v>#N/A</v>
      </c>
      <c r="GH198" s="3" t="s">
        <v>52</v>
      </c>
      <c r="GK198" s="3" t="e">
        <f>VLOOKUP($A198,GCHE!$C:$E,3,0)</f>
        <v>#N/A</v>
      </c>
      <c r="GL198" s="3" t="s">
        <v>53</v>
      </c>
      <c r="GO198" s="3" t="e">
        <f>VLOOKUP($A198,EONR!$C:$E,3,0)</f>
        <v>#N/A</v>
      </c>
    </row>
    <row r="199" spans="1:197" x14ac:dyDescent="0.45">
      <c r="A199" s="86">
        <v>38649</v>
      </c>
      <c r="B199" s="3" t="s">
        <v>5</v>
      </c>
      <c r="E199" s="3" t="e">
        <f>VLOOKUP($A199,POLY!$C:$E,3,0)</f>
        <v>#N/A</v>
      </c>
      <c r="F199" s="3" t="s">
        <v>6</v>
      </c>
      <c r="I199" s="3" t="e">
        <f>VLOOKUP($A199,YNDX!$C:$E,3,0)</f>
        <v>#N/A</v>
      </c>
      <c r="J199" s="3" t="s">
        <v>7</v>
      </c>
      <c r="M199" s="3" t="e">
        <f>VLOOKUP($A199,ALRS!$C:$E,3,0)</f>
        <v>#N/A</v>
      </c>
      <c r="N199" s="3" t="s">
        <v>8</v>
      </c>
      <c r="Q199" s="3" t="e">
        <f>VLOOKUP($A199,AKRN!$C:$E,3,0)</f>
        <v>#N/A</v>
      </c>
      <c r="R199" s="3" t="s">
        <v>9</v>
      </c>
      <c r="U199" s="3">
        <f>VLOOKUP($A199,AFLT!$C:$E,3,0)</f>
        <v>36.049999999999997</v>
      </c>
      <c r="V199" s="3" t="s">
        <v>10</v>
      </c>
      <c r="Y199" s="3" t="e">
        <f>VLOOKUP($A199,BSPB!$C:$E,3,0)</f>
        <v>#N/A</v>
      </c>
      <c r="Z199" s="3" t="s">
        <v>11</v>
      </c>
      <c r="AC199" s="3" t="e">
        <f>VLOOKUP($A199,BANE!$C:$E,3,0)</f>
        <v>#N/A</v>
      </c>
      <c r="AD199" s="3" t="s">
        <v>12</v>
      </c>
      <c r="AG199" s="3" t="e">
        <f>VLOOKUP($A199,BANEP!$C:$E,3,0)</f>
        <v>#N/A</v>
      </c>
      <c r="AH199" s="3" t="s">
        <v>13</v>
      </c>
      <c r="AK199" s="3" t="e">
        <f>VLOOKUP($A199,VTBR!$C:$E,3,0)</f>
        <v>#N/A</v>
      </c>
      <c r="AL199" s="3" t="s">
        <v>14</v>
      </c>
      <c r="AO199" s="3" t="e">
        <f>VLOOKUP($A199,VSMO!$C:$E,3,0)</f>
        <v>#N/A</v>
      </c>
      <c r="AP199" s="3" t="s">
        <v>15</v>
      </c>
      <c r="AS199" s="3" t="e">
        <f>VLOOKUP($A199,GAZP!$C:$E,3,0)</f>
        <v>#N/A</v>
      </c>
      <c r="AT199" s="3" t="s">
        <v>16</v>
      </c>
      <c r="AW199" s="3">
        <f>VLOOKUP($A199,GMKN!$C:$E,3,0)</f>
        <v>2016</v>
      </c>
      <c r="AX199" s="3" t="s">
        <v>17</v>
      </c>
      <c r="BA199" s="3" t="e">
        <f>VLOOKUP($A199,DIXY!$C:$E,3,0)</f>
        <v>#N/A</v>
      </c>
      <c r="BB199" s="3" t="s">
        <v>18</v>
      </c>
      <c r="BE199" s="3" t="e">
        <f>VLOOKUP($A199,IRAO!$C:$E,3,0)</f>
        <v>#N/A</v>
      </c>
      <c r="BF199" s="3" t="s">
        <v>19</v>
      </c>
      <c r="BI199" s="3">
        <f>VLOOKUP($A199,KMAZ!$C:$E,3,0)</f>
        <v>18.899999999999999</v>
      </c>
      <c r="BJ199" s="3" t="s">
        <v>20</v>
      </c>
      <c r="BM199" s="3" t="e">
        <f>VLOOKUP($A199,LSRG!$C:$E,3,0)</f>
        <v>#N/A</v>
      </c>
      <c r="BN199" s="3" t="s">
        <v>21</v>
      </c>
      <c r="BQ199" s="3">
        <f>VLOOKUP($A199,LKOH!$C:$E,3,0)</f>
        <v>1506</v>
      </c>
      <c r="BR199" s="3" t="s">
        <v>22</v>
      </c>
      <c r="BU199" s="3" t="e">
        <f>VLOOKUP($A199,MVID!$C:$E,3,0)</f>
        <v>#N/A</v>
      </c>
      <c r="BV199" s="3" t="s">
        <v>23</v>
      </c>
      <c r="BY199" s="3" t="e">
        <f>VLOOKUP($A199,MAGN!$C:$E,3,0)</f>
        <v>#N/A</v>
      </c>
      <c r="BZ199" s="3" t="s">
        <v>24</v>
      </c>
      <c r="CC199" s="3">
        <f>VLOOKUP($A199,MTSS!$C:$E,3,0)</f>
        <v>202.54</v>
      </c>
      <c r="CD199" s="3" t="s">
        <v>25</v>
      </c>
      <c r="CG199" s="3" t="e">
        <f>VLOOKUP($A199,MGNT!$C:$E,3,0)</f>
        <v>#N/A</v>
      </c>
      <c r="CH199" s="3" t="s">
        <v>26</v>
      </c>
      <c r="CK199" s="3" t="e">
        <f>VLOOKUP($A199,MFON!$C:$E,3,0)</f>
        <v>#N/A</v>
      </c>
      <c r="CL199" s="3" t="s">
        <v>27</v>
      </c>
      <c r="CO199" s="3" t="e">
        <f>VLOOKUP($A199,MOEX!$C:$E,3,0)</f>
        <v>#N/A</v>
      </c>
      <c r="CP199" s="3" t="s">
        <v>28</v>
      </c>
      <c r="CS199" s="3" t="e">
        <f>VLOOKUP($A199,MSTT!$C:$E,3,0)</f>
        <v>#N/A</v>
      </c>
      <c r="CT199" s="3" t="s">
        <v>29</v>
      </c>
      <c r="CW199" s="3" t="e">
        <f>VLOOKUP($A199,NLMK!$C:$E,3,0)</f>
        <v>#N/A</v>
      </c>
      <c r="CX199" s="3" t="s">
        <v>30</v>
      </c>
      <c r="DA199" s="3" t="e">
        <f>VLOOKUP($A199,NMTP!$C:$E,3,0)</f>
        <v>#N/A</v>
      </c>
      <c r="DB199" s="3" t="s">
        <v>31</v>
      </c>
      <c r="DE199" s="3" t="e">
        <f>VLOOKUP($A199,NVTK!$C:$E,3,0)</f>
        <v>#N/A</v>
      </c>
      <c r="DF199" s="3" t="s">
        <v>32</v>
      </c>
      <c r="DI199" s="3" t="e">
        <f>VLOOKUP($A199,PIKK!$C:$E,3,0)</f>
        <v>#N/A</v>
      </c>
      <c r="DJ199" s="3" t="s">
        <v>33</v>
      </c>
      <c r="DM199" s="3" t="e">
        <f>VLOOKUP($A199,ROSN!$C:$E,3,0)</f>
        <v>#N/A</v>
      </c>
      <c r="DN199" s="3" t="s">
        <v>34</v>
      </c>
      <c r="DQ199" s="3">
        <f>VLOOKUP($A199,RTKM!$C:$E,3,0)</f>
        <v>58.89</v>
      </c>
      <c r="DR199" s="3" t="s">
        <v>35</v>
      </c>
      <c r="DU199" s="3">
        <f>VLOOKUP($A199,RTKMP!$C:$E,3,0)</f>
        <v>43.7</v>
      </c>
      <c r="DV199" s="3" t="s">
        <v>36</v>
      </c>
      <c r="DY199" s="3" t="e">
        <f>VLOOKUP($A199,HYDR!$C:$E,3,0)</f>
        <v>#N/A</v>
      </c>
      <c r="DZ199" s="3" t="s">
        <v>37</v>
      </c>
      <c r="EC199" s="3" t="e">
        <f>VLOOKUP($A199,RUAL!$C:$E,3,0)</f>
        <v>#N/A</v>
      </c>
      <c r="ED199" s="3" t="s">
        <v>38</v>
      </c>
      <c r="EG199" s="3">
        <f>VLOOKUP($A199,SVAV!$C:$E,3,0)</f>
        <v>510</v>
      </c>
      <c r="EH199" s="3" t="s">
        <v>39</v>
      </c>
      <c r="EK199" s="3">
        <f>VLOOKUP($A199,SBER!$C:$E,3,0)</f>
        <v>24525</v>
      </c>
      <c r="EL199" s="3" t="s">
        <v>40</v>
      </c>
      <c r="EO199" s="3">
        <f>VLOOKUP($A199,SBERP!$C:$E,3,0)</f>
        <v>355.5</v>
      </c>
      <c r="EP199" s="3" t="s">
        <v>41</v>
      </c>
      <c r="ES199" s="3">
        <f>VLOOKUP($A199,CHMF!$C:$E,3,0)</f>
        <v>251.99</v>
      </c>
      <c r="ET199" s="3" t="s">
        <v>42</v>
      </c>
      <c r="EW199" s="3" t="e">
        <f>VLOOKUP($A199,AFKS!$C:$E,3,0)</f>
        <v>#N/A</v>
      </c>
      <c r="EX199" s="3" t="s">
        <v>43</v>
      </c>
      <c r="FA199" s="3">
        <f>VLOOKUP($A199,SNGS!$C:$E,3,0)</f>
        <v>25.885000000000002</v>
      </c>
      <c r="FB199" s="3" t="s">
        <v>44</v>
      </c>
      <c r="FE199" s="3">
        <f>VLOOKUP($A199,SNGSP!$C:$E,3,0)</f>
        <v>20.850999999999999</v>
      </c>
      <c r="FF199" s="3" t="s">
        <v>45</v>
      </c>
      <c r="FI199" s="3" t="e">
        <f>VLOOKUP($A199,TRMK!$C:$E,3,0)</f>
        <v>#N/A</v>
      </c>
      <c r="FJ199" s="3" t="s">
        <v>46</v>
      </c>
      <c r="FM199" s="3">
        <f>VLOOKUP($A199,TATN!$C:$E,3,0)</f>
        <v>87.388999999999996</v>
      </c>
      <c r="FN199" s="3" t="s">
        <v>47</v>
      </c>
      <c r="FQ199" s="3">
        <f>VLOOKUP($A199,TATNP!$C:$E,3,0)</f>
        <v>51.8</v>
      </c>
      <c r="FR199" s="3" t="s">
        <v>48</v>
      </c>
      <c r="FU199" s="3">
        <f>VLOOKUP($A199,TRNFP!$C:$E,3,0)</f>
        <v>44900</v>
      </c>
      <c r="FV199" s="3" t="s">
        <v>49</v>
      </c>
      <c r="FY199" s="3" t="e">
        <f>VLOOKUP($A199,URKA!$C:$E,3,0)</f>
        <v>#N/A</v>
      </c>
      <c r="FZ199" s="3" t="s">
        <v>50</v>
      </c>
      <c r="GC199" s="3" t="e">
        <f>VLOOKUP($A199,FEES!$C:$E,3,0)</f>
        <v>#N/A</v>
      </c>
      <c r="GD199" s="3" t="s">
        <v>51</v>
      </c>
      <c r="GG199" s="3" t="e">
        <f>VLOOKUP($A199,PHOR!$C:$E,3,0)</f>
        <v>#N/A</v>
      </c>
      <c r="GH199" s="3" t="s">
        <v>52</v>
      </c>
      <c r="GK199" s="3" t="e">
        <f>VLOOKUP($A199,GCHE!$C:$E,3,0)</f>
        <v>#N/A</v>
      </c>
      <c r="GL199" s="3" t="s">
        <v>53</v>
      </c>
      <c r="GO199" s="3" t="e">
        <f>VLOOKUP($A199,EONR!$C:$E,3,0)</f>
        <v>#N/A</v>
      </c>
    </row>
    <row r="200" spans="1:197" x14ac:dyDescent="0.45">
      <c r="A200" s="86">
        <v>38656</v>
      </c>
      <c r="B200" s="3" t="s">
        <v>5</v>
      </c>
      <c r="E200" s="3" t="e">
        <f>VLOOKUP($A200,POLY!$C:$E,3,0)</f>
        <v>#N/A</v>
      </c>
      <c r="F200" s="3" t="s">
        <v>6</v>
      </c>
      <c r="I200" s="3" t="e">
        <f>VLOOKUP($A200,YNDX!$C:$E,3,0)</f>
        <v>#N/A</v>
      </c>
      <c r="J200" s="3" t="s">
        <v>7</v>
      </c>
      <c r="M200" s="3" t="e">
        <f>VLOOKUP($A200,ALRS!$C:$E,3,0)</f>
        <v>#N/A</v>
      </c>
      <c r="N200" s="3" t="s">
        <v>8</v>
      </c>
      <c r="Q200" s="3" t="e">
        <f>VLOOKUP($A200,AKRN!$C:$E,3,0)</f>
        <v>#N/A</v>
      </c>
      <c r="R200" s="3" t="s">
        <v>9</v>
      </c>
      <c r="U200" s="3">
        <f>VLOOKUP($A200,AFLT!$C:$E,3,0)</f>
        <v>38.83</v>
      </c>
      <c r="V200" s="3" t="s">
        <v>10</v>
      </c>
      <c r="Y200" s="3" t="e">
        <f>VLOOKUP($A200,BSPB!$C:$E,3,0)</f>
        <v>#N/A</v>
      </c>
      <c r="Z200" s="3" t="s">
        <v>11</v>
      </c>
      <c r="AC200" s="3" t="e">
        <f>VLOOKUP($A200,BANE!$C:$E,3,0)</f>
        <v>#N/A</v>
      </c>
      <c r="AD200" s="3" t="s">
        <v>12</v>
      </c>
      <c r="AG200" s="3" t="e">
        <f>VLOOKUP($A200,BANEP!$C:$E,3,0)</f>
        <v>#N/A</v>
      </c>
      <c r="AH200" s="3" t="s">
        <v>13</v>
      </c>
      <c r="AK200" s="3" t="e">
        <f>VLOOKUP($A200,VTBR!$C:$E,3,0)</f>
        <v>#N/A</v>
      </c>
      <c r="AL200" s="3" t="s">
        <v>14</v>
      </c>
      <c r="AO200" s="3" t="e">
        <f>VLOOKUP($A200,VSMO!$C:$E,3,0)</f>
        <v>#N/A</v>
      </c>
      <c r="AP200" s="3" t="s">
        <v>15</v>
      </c>
      <c r="AS200" s="3" t="e">
        <f>VLOOKUP($A200,GAZP!$C:$E,3,0)</f>
        <v>#N/A</v>
      </c>
      <c r="AT200" s="3" t="s">
        <v>16</v>
      </c>
      <c r="AW200" s="3">
        <f>VLOOKUP($A200,GMKN!$C:$E,3,0)</f>
        <v>2149</v>
      </c>
      <c r="AX200" s="3" t="s">
        <v>17</v>
      </c>
      <c r="BA200" s="3" t="e">
        <f>VLOOKUP($A200,DIXY!$C:$E,3,0)</f>
        <v>#N/A</v>
      </c>
      <c r="BB200" s="3" t="s">
        <v>18</v>
      </c>
      <c r="BE200" s="3" t="e">
        <f>VLOOKUP($A200,IRAO!$C:$E,3,0)</f>
        <v>#N/A</v>
      </c>
      <c r="BF200" s="3" t="s">
        <v>19</v>
      </c>
      <c r="BI200" s="3">
        <f>VLOOKUP($A200,KMAZ!$C:$E,3,0)</f>
        <v>20.2</v>
      </c>
      <c r="BJ200" s="3" t="s">
        <v>20</v>
      </c>
      <c r="BM200" s="3" t="e">
        <f>VLOOKUP($A200,LSRG!$C:$E,3,0)</f>
        <v>#N/A</v>
      </c>
      <c r="BN200" s="3" t="s">
        <v>21</v>
      </c>
      <c r="BQ200" s="3">
        <f>VLOOKUP($A200,LKOH!$C:$E,3,0)</f>
        <v>1630</v>
      </c>
      <c r="BR200" s="3" t="s">
        <v>22</v>
      </c>
      <c r="BU200" s="3" t="e">
        <f>VLOOKUP($A200,MVID!$C:$E,3,0)</f>
        <v>#N/A</v>
      </c>
      <c r="BV200" s="3" t="s">
        <v>23</v>
      </c>
      <c r="BY200" s="3" t="e">
        <f>VLOOKUP($A200,MAGN!$C:$E,3,0)</f>
        <v>#N/A</v>
      </c>
      <c r="BZ200" s="3" t="s">
        <v>24</v>
      </c>
      <c r="CC200" s="3">
        <f>VLOOKUP($A200,MTSS!$C:$E,3,0)</f>
        <v>214.5</v>
      </c>
      <c r="CD200" s="3" t="s">
        <v>25</v>
      </c>
      <c r="CG200" s="3" t="e">
        <f>VLOOKUP($A200,MGNT!$C:$E,3,0)</f>
        <v>#N/A</v>
      </c>
      <c r="CH200" s="3" t="s">
        <v>26</v>
      </c>
      <c r="CK200" s="3" t="e">
        <f>VLOOKUP($A200,MFON!$C:$E,3,0)</f>
        <v>#N/A</v>
      </c>
      <c r="CL200" s="3" t="s">
        <v>27</v>
      </c>
      <c r="CO200" s="3" t="e">
        <f>VLOOKUP($A200,MOEX!$C:$E,3,0)</f>
        <v>#N/A</v>
      </c>
      <c r="CP200" s="3" t="s">
        <v>28</v>
      </c>
      <c r="CS200" s="3" t="e">
        <f>VLOOKUP($A200,MSTT!$C:$E,3,0)</f>
        <v>#N/A</v>
      </c>
      <c r="CT200" s="3" t="s">
        <v>29</v>
      </c>
      <c r="CW200" s="3" t="e">
        <f>VLOOKUP($A200,NLMK!$C:$E,3,0)</f>
        <v>#N/A</v>
      </c>
      <c r="CX200" s="3" t="s">
        <v>30</v>
      </c>
      <c r="DA200" s="3" t="e">
        <f>VLOOKUP($A200,NMTP!$C:$E,3,0)</f>
        <v>#N/A</v>
      </c>
      <c r="DB200" s="3" t="s">
        <v>31</v>
      </c>
      <c r="DE200" s="3" t="e">
        <f>VLOOKUP($A200,NVTK!$C:$E,3,0)</f>
        <v>#N/A</v>
      </c>
      <c r="DF200" s="3" t="s">
        <v>32</v>
      </c>
      <c r="DI200" s="3" t="e">
        <f>VLOOKUP($A200,PIKK!$C:$E,3,0)</f>
        <v>#N/A</v>
      </c>
      <c r="DJ200" s="3" t="s">
        <v>33</v>
      </c>
      <c r="DM200" s="3" t="e">
        <f>VLOOKUP($A200,ROSN!$C:$E,3,0)</f>
        <v>#N/A</v>
      </c>
      <c r="DN200" s="3" t="s">
        <v>34</v>
      </c>
      <c r="DQ200" s="3">
        <f>VLOOKUP($A200,RTKM!$C:$E,3,0)</f>
        <v>62.2</v>
      </c>
      <c r="DR200" s="3" t="s">
        <v>35</v>
      </c>
      <c r="DU200" s="3">
        <f>VLOOKUP($A200,RTKMP!$C:$E,3,0)</f>
        <v>46.29</v>
      </c>
      <c r="DV200" s="3" t="s">
        <v>36</v>
      </c>
      <c r="DY200" s="3" t="e">
        <f>VLOOKUP($A200,HYDR!$C:$E,3,0)</f>
        <v>#N/A</v>
      </c>
      <c r="DZ200" s="3" t="s">
        <v>37</v>
      </c>
      <c r="EC200" s="3" t="e">
        <f>VLOOKUP($A200,RUAL!$C:$E,3,0)</f>
        <v>#N/A</v>
      </c>
      <c r="ED200" s="3" t="s">
        <v>38</v>
      </c>
      <c r="EG200" s="3">
        <f>VLOOKUP($A200,SVAV!$C:$E,3,0)</f>
        <v>559.95000000000005</v>
      </c>
      <c r="EH200" s="3" t="s">
        <v>39</v>
      </c>
      <c r="EK200" s="3">
        <f>VLOOKUP($A200,SBER!$C:$E,3,0)</f>
        <v>26770</v>
      </c>
      <c r="EL200" s="3" t="s">
        <v>40</v>
      </c>
      <c r="EO200" s="3">
        <f>VLOOKUP($A200,SBERP!$C:$E,3,0)</f>
        <v>390</v>
      </c>
      <c r="EP200" s="3" t="s">
        <v>41</v>
      </c>
      <c r="ES200" s="3">
        <f>VLOOKUP($A200,CHMF!$C:$E,3,0)</f>
        <v>263</v>
      </c>
      <c r="ET200" s="3" t="s">
        <v>42</v>
      </c>
      <c r="EW200" s="3" t="e">
        <f>VLOOKUP($A200,AFKS!$C:$E,3,0)</f>
        <v>#N/A</v>
      </c>
      <c r="EX200" s="3" t="s">
        <v>43</v>
      </c>
      <c r="FA200" s="3">
        <f>VLOOKUP($A200,SNGS!$C:$E,3,0)</f>
        <v>28.49</v>
      </c>
      <c r="FB200" s="3" t="s">
        <v>44</v>
      </c>
      <c r="FE200" s="3">
        <f>VLOOKUP($A200,SNGSP!$C:$E,3,0)</f>
        <v>22.05</v>
      </c>
      <c r="FF200" s="3" t="s">
        <v>45</v>
      </c>
      <c r="FI200" s="3" t="e">
        <f>VLOOKUP($A200,TRMK!$C:$E,3,0)</f>
        <v>#N/A</v>
      </c>
      <c r="FJ200" s="3" t="s">
        <v>46</v>
      </c>
      <c r="FM200" s="3">
        <f>VLOOKUP($A200,TATN!$C:$E,3,0)</f>
        <v>97.162000000000006</v>
      </c>
      <c r="FN200" s="3" t="s">
        <v>47</v>
      </c>
      <c r="FQ200" s="3">
        <f>VLOOKUP($A200,TATNP!$C:$E,3,0)</f>
        <v>59.15</v>
      </c>
      <c r="FR200" s="3" t="s">
        <v>48</v>
      </c>
      <c r="FU200" s="3">
        <f>VLOOKUP($A200,TRNFP!$C:$E,3,0)</f>
        <v>47000</v>
      </c>
      <c r="FV200" s="3" t="s">
        <v>49</v>
      </c>
      <c r="FY200" s="3" t="e">
        <f>VLOOKUP($A200,URKA!$C:$E,3,0)</f>
        <v>#N/A</v>
      </c>
      <c r="FZ200" s="3" t="s">
        <v>50</v>
      </c>
      <c r="GC200" s="3" t="e">
        <f>VLOOKUP($A200,FEES!$C:$E,3,0)</f>
        <v>#N/A</v>
      </c>
      <c r="GD200" s="3" t="s">
        <v>51</v>
      </c>
      <c r="GG200" s="3" t="e">
        <f>VLOOKUP($A200,PHOR!$C:$E,3,0)</f>
        <v>#N/A</v>
      </c>
      <c r="GH200" s="3" t="s">
        <v>52</v>
      </c>
      <c r="GK200" s="3" t="e">
        <f>VLOOKUP($A200,GCHE!$C:$E,3,0)</f>
        <v>#N/A</v>
      </c>
      <c r="GL200" s="3" t="s">
        <v>53</v>
      </c>
      <c r="GO200" s="3" t="e">
        <f>VLOOKUP($A200,EONR!$C:$E,3,0)</f>
        <v>#N/A</v>
      </c>
    </row>
    <row r="201" spans="1:197" x14ac:dyDescent="0.45">
      <c r="A201" s="86">
        <v>38663</v>
      </c>
      <c r="B201" s="3" t="s">
        <v>5</v>
      </c>
      <c r="E201" s="3" t="e">
        <f>VLOOKUP($A201,POLY!$C:$E,3,0)</f>
        <v>#N/A</v>
      </c>
      <c r="F201" s="3" t="s">
        <v>6</v>
      </c>
      <c r="I201" s="3" t="e">
        <f>VLOOKUP($A201,YNDX!$C:$E,3,0)</f>
        <v>#N/A</v>
      </c>
      <c r="J201" s="3" t="s">
        <v>7</v>
      </c>
      <c r="M201" s="3" t="e">
        <f>VLOOKUP($A201,ALRS!$C:$E,3,0)</f>
        <v>#N/A</v>
      </c>
      <c r="N201" s="3" t="s">
        <v>8</v>
      </c>
      <c r="Q201" s="3" t="e">
        <f>VLOOKUP($A201,AKRN!$C:$E,3,0)</f>
        <v>#N/A</v>
      </c>
      <c r="R201" s="3" t="s">
        <v>9</v>
      </c>
      <c r="U201" s="3">
        <f>VLOOKUP($A201,AFLT!$C:$E,3,0)</f>
        <v>38.39</v>
      </c>
      <c r="V201" s="3" t="s">
        <v>10</v>
      </c>
      <c r="Y201" s="3" t="e">
        <f>VLOOKUP($A201,BSPB!$C:$E,3,0)</f>
        <v>#N/A</v>
      </c>
      <c r="Z201" s="3" t="s">
        <v>11</v>
      </c>
      <c r="AC201" s="3" t="e">
        <f>VLOOKUP($A201,BANE!$C:$E,3,0)</f>
        <v>#N/A</v>
      </c>
      <c r="AD201" s="3" t="s">
        <v>12</v>
      </c>
      <c r="AG201" s="3" t="e">
        <f>VLOOKUP($A201,BANEP!$C:$E,3,0)</f>
        <v>#N/A</v>
      </c>
      <c r="AH201" s="3" t="s">
        <v>13</v>
      </c>
      <c r="AK201" s="3" t="e">
        <f>VLOOKUP($A201,VTBR!$C:$E,3,0)</f>
        <v>#N/A</v>
      </c>
      <c r="AL201" s="3" t="s">
        <v>14</v>
      </c>
      <c r="AO201" s="3" t="e">
        <f>VLOOKUP($A201,VSMO!$C:$E,3,0)</f>
        <v>#N/A</v>
      </c>
      <c r="AP201" s="3" t="s">
        <v>15</v>
      </c>
      <c r="AS201" s="3" t="e">
        <f>VLOOKUP($A201,GAZP!$C:$E,3,0)</f>
        <v>#N/A</v>
      </c>
      <c r="AT201" s="3" t="s">
        <v>16</v>
      </c>
      <c r="AW201" s="3">
        <f>VLOOKUP($A201,GMKN!$C:$E,3,0)</f>
        <v>2191</v>
      </c>
      <c r="AX201" s="3" t="s">
        <v>17</v>
      </c>
      <c r="BA201" s="3" t="e">
        <f>VLOOKUP($A201,DIXY!$C:$E,3,0)</f>
        <v>#N/A</v>
      </c>
      <c r="BB201" s="3" t="s">
        <v>18</v>
      </c>
      <c r="BE201" s="3" t="e">
        <f>VLOOKUP($A201,IRAO!$C:$E,3,0)</f>
        <v>#N/A</v>
      </c>
      <c r="BF201" s="3" t="s">
        <v>19</v>
      </c>
      <c r="BI201" s="3">
        <f>VLOOKUP($A201,KMAZ!$C:$E,3,0)</f>
        <v>20.75</v>
      </c>
      <c r="BJ201" s="3" t="s">
        <v>20</v>
      </c>
      <c r="BM201" s="3" t="e">
        <f>VLOOKUP($A201,LSRG!$C:$E,3,0)</f>
        <v>#N/A</v>
      </c>
      <c r="BN201" s="3" t="s">
        <v>21</v>
      </c>
      <c r="BQ201" s="3">
        <f>VLOOKUP($A201,LKOH!$C:$E,3,0)</f>
        <v>1591</v>
      </c>
      <c r="BR201" s="3" t="s">
        <v>22</v>
      </c>
      <c r="BU201" s="3" t="e">
        <f>VLOOKUP($A201,MVID!$C:$E,3,0)</f>
        <v>#N/A</v>
      </c>
      <c r="BV201" s="3" t="s">
        <v>23</v>
      </c>
      <c r="BY201" s="3" t="e">
        <f>VLOOKUP($A201,MAGN!$C:$E,3,0)</f>
        <v>#N/A</v>
      </c>
      <c r="BZ201" s="3" t="s">
        <v>24</v>
      </c>
      <c r="CC201" s="3">
        <f>VLOOKUP($A201,MTSS!$C:$E,3,0)</f>
        <v>211.74</v>
      </c>
      <c r="CD201" s="3" t="s">
        <v>25</v>
      </c>
      <c r="CG201" s="3" t="e">
        <f>VLOOKUP($A201,MGNT!$C:$E,3,0)</f>
        <v>#N/A</v>
      </c>
      <c r="CH201" s="3" t="s">
        <v>26</v>
      </c>
      <c r="CK201" s="3" t="e">
        <f>VLOOKUP($A201,MFON!$C:$E,3,0)</f>
        <v>#N/A</v>
      </c>
      <c r="CL201" s="3" t="s">
        <v>27</v>
      </c>
      <c r="CO201" s="3" t="e">
        <f>VLOOKUP($A201,MOEX!$C:$E,3,0)</f>
        <v>#N/A</v>
      </c>
      <c r="CP201" s="3" t="s">
        <v>28</v>
      </c>
      <c r="CS201" s="3" t="e">
        <f>VLOOKUP($A201,MSTT!$C:$E,3,0)</f>
        <v>#N/A</v>
      </c>
      <c r="CT201" s="3" t="s">
        <v>29</v>
      </c>
      <c r="CW201" s="3" t="e">
        <f>VLOOKUP($A201,NLMK!$C:$E,3,0)</f>
        <v>#N/A</v>
      </c>
      <c r="CX201" s="3" t="s">
        <v>30</v>
      </c>
      <c r="DA201" s="3" t="e">
        <f>VLOOKUP($A201,NMTP!$C:$E,3,0)</f>
        <v>#N/A</v>
      </c>
      <c r="DB201" s="3" t="s">
        <v>31</v>
      </c>
      <c r="DE201" s="3" t="e">
        <f>VLOOKUP($A201,NVTK!$C:$E,3,0)</f>
        <v>#N/A</v>
      </c>
      <c r="DF201" s="3" t="s">
        <v>32</v>
      </c>
      <c r="DI201" s="3" t="e">
        <f>VLOOKUP($A201,PIKK!$C:$E,3,0)</f>
        <v>#N/A</v>
      </c>
      <c r="DJ201" s="3" t="s">
        <v>33</v>
      </c>
      <c r="DM201" s="3" t="e">
        <f>VLOOKUP($A201,ROSN!$C:$E,3,0)</f>
        <v>#N/A</v>
      </c>
      <c r="DN201" s="3" t="s">
        <v>34</v>
      </c>
      <c r="DQ201" s="3">
        <f>VLOOKUP($A201,RTKM!$C:$E,3,0)</f>
        <v>62.3</v>
      </c>
      <c r="DR201" s="3" t="s">
        <v>35</v>
      </c>
      <c r="DU201" s="3">
        <f>VLOOKUP($A201,RTKMP!$C:$E,3,0)</f>
        <v>46.92</v>
      </c>
      <c r="DV201" s="3" t="s">
        <v>36</v>
      </c>
      <c r="DY201" s="3" t="e">
        <f>VLOOKUP($A201,HYDR!$C:$E,3,0)</f>
        <v>#N/A</v>
      </c>
      <c r="DZ201" s="3" t="s">
        <v>37</v>
      </c>
      <c r="EC201" s="3" t="e">
        <f>VLOOKUP($A201,RUAL!$C:$E,3,0)</f>
        <v>#N/A</v>
      </c>
      <c r="ED201" s="3" t="s">
        <v>38</v>
      </c>
      <c r="EG201" s="3">
        <f>VLOOKUP($A201,SVAV!$C:$E,3,0)</f>
        <v>505.04</v>
      </c>
      <c r="EH201" s="3" t="s">
        <v>39</v>
      </c>
      <c r="EK201" s="3">
        <f>VLOOKUP($A201,SBER!$C:$E,3,0)</f>
        <v>28349</v>
      </c>
      <c r="EL201" s="3" t="s">
        <v>40</v>
      </c>
      <c r="EO201" s="3">
        <f>VLOOKUP($A201,SBERP!$C:$E,3,0)</f>
        <v>399.49</v>
      </c>
      <c r="EP201" s="3" t="s">
        <v>41</v>
      </c>
      <c r="ES201" s="3">
        <f>VLOOKUP($A201,CHMF!$C:$E,3,0)</f>
        <v>259.5</v>
      </c>
      <c r="ET201" s="3" t="s">
        <v>42</v>
      </c>
      <c r="EW201" s="3" t="e">
        <f>VLOOKUP($A201,AFKS!$C:$E,3,0)</f>
        <v>#N/A</v>
      </c>
      <c r="EX201" s="3" t="s">
        <v>43</v>
      </c>
      <c r="FA201" s="3">
        <f>VLOOKUP($A201,SNGS!$C:$E,3,0)</f>
        <v>28.04</v>
      </c>
      <c r="FB201" s="3" t="s">
        <v>44</v>
      </c>
      <c r="FE201" s="3">
        <f>VLOOKUP($A201,SNGSP!$C:$E,3,0)</f>
        <v>22.701000000000001</v>
      </c>
      <c r="FF201" s="3" t="s">
        <v>45</v>
      </c>
      <c r="FI201" s="3" t="e">
        <f>VLOOKUP($A201,TRMK!$C:$E,3,0)</f>
        <v>#N/A</v>
      </c>
      <c r="FJ201" s="3" t="s">
        <v>46</v>
      </c>
      <c r="FM201" s="3">
        <f>VLOOKUP($A201,TATN!$C:$E,3,0)</f>
        <v>91.5</v>
      </c>
      <c r="FN201" s="3" t="s">
        <v>47</v>
      </c>
      <c r="FQ201" s="3">
        <f>VLOOKUP($A201,TATNP!$C:$E,3,0)</f>
        <v>57.55</v>
      </c>
      <c r="FR201" s="3" t="s">
        <v>48</v>
      </c>
      <c r="FU201" s="3">
        <f>VLOOKUP($A201,TRNFP!$C:$E,3,0)</f>
        <v>48000</v>
      </c>
      <c r="FV201" s="3" t="s">
        <v>49</v>
      </c>
      <c r="FY201" s="3" t="e">
        <f>VLOOKUP($A201,URKA!$C:$E,3,0)</f>
        <v>#N/A</v>
      </c>
      <c r="FZ201" s="3" t="s">
        <v>50</v>
      </c>
      <c r="GC201" s="3" t="e">
        <f>VLOOKUP($A201,FEES!$C:$E,3,0)</f>
        <v>#N/A</v>
      </c>
      <c r="GD201" s="3" t="s">
        <v>51</v>
      </c>
      <c r="GG201" s="3" t="e">
        <f>VLOOKUP($A201,PHOR!$C:$E,3,0)</f>
        <v>#N/A</v>
      </c>
      <c r="GH201" s="3" t="s">
        <v>52</v>
      </c>
      <c r="GK201" s="3" t="e">
        <f>VLOOKUP($A201,GCHE!$C:$E,3,0)</f>
        <v>#N/A</v>
      </c>
      <c r="GL201" s="3" t="s">
        <v>53</v>
      </c>
      <c r="GO201" s="3" t="e">
        <f>VLOOKUP($A201,EONR!$C:$E,3,0)</f>
        <v>#N/A</v>
      </c>
    </row>
    <row r="202" spans="1:197" x14ac:dyDescent="0.45">
      <c r="A202" s="86">
        <v>38670</v>
      </c>
      <c r="B202" s="3" t="s">
        <v>5</v>
      </c>
      <c r="E202" s="3" t="e">
        <f>VLOOKUP($A202,POLY!$C:$E,3,0)</f>
        <v>#N/A</v>
      </c>
      <c r="F202" s="3" t="s">
        <v>6</v>
      </c>
      <c r="I202" s="3" t="e">
        <f>VLOOKUP($A202,YNDX!$C:$E,3,0)</f>
        <v>#N/A</v>
      </c>
      <c r="J202" s="3" t="s">
        <v>7</v>
      </c>
      <c r="M202" s="3" t="e">
        <f>VLOOKUP($A202,ALRS!$C:$E,3,0)</f>
        <v>#N/A</v>
      </c>
      <c r="N202" s="3" t="s">
        <v>8</v>
      </c>
      <c r="Q202" s="3" t="e">
        <f>VLOOKUP($A202,AKRN!$C:$E,3,0)</f>
        <v>#N/A</v>
      </c>
      <c r="R202" s="3" t="s">
        <v>9</v>
      </c>
      <c r="U202" s="3">
        <f>VLOOKUP($A202,AFLT!$C:$E,3,0)</f>
        <v>37.979999999999997</v>
      </c>
      <c r="V202" s="3" t="s">
        <v>10</v>
      </c>
      <c r="Y202" s="3" t="e">
        <f>VLOOKUP($A202,BSPB!$C:$E,3,0)</f>
        <v>#N/A</v>
      </c>
      <c r="Z202" s="3" t="s">
        <v>11</v>
      </c>
      <c r="AC202" s="3" t="e">
        <f>VLOOKUP($A202,BANE!$C:$E,3,0)</f>
        <v>#N/A</v>
      </c>
      <c r="AD202" s="3" t="s">
        <v>12</v>
      </c>
      <c r="AG202" s="3" t="e">
        <f>VLOOKUP($A202,BANEP!$C:$E,3,0)</f>
        <v>#N/A</v>
      </c>
      <c r="AH202" s="3" t="s">
        <v>13</v>
      </c>
      <c r="AK202" s="3" t="e">
        <f>VLOOKUP($A202,VTBR!$C:$E,3,0)</f>
        <v>#N/A</v>
      </c>
      <c r="AL202" s="3" t="s">
        <v>14</v>
      </c>
      <c r="AO202" s="3" t="e">
        <f>VLOOKUP($A202,VSMO!$C:$E,3,0)</f>
        <v>#N/A</v>
      </c>
      <c r="AP202" s="3" t="s">
        <v>15</v>
      </c>
      <c r="AS202" s="3" t="e">
        <f>VLOOKUP($A202,GAZP!$C:$E,3,0)</f>
        <v>#N/A</v>
      </c>
      <c r="AT202" s="3" t="s">
        <v>16</v>
      </c>
      <c r="AW202" s="3">
        <f>VLOOKUP($A202,GMKN!$C:$E,3,0)</f>
        <v>2375.0500000000002</v>
      </c>
      <c r="AX202" s="3" t="s">
        <v>17</v>
      </c>
      <c r="BA202" s="3" t="e">
        <f>VLOOKUP($A202,DIXY!$C:$E,3,0)</f>
        <v>#N/A</v>
      </c>
      <c r="BB202" s="3" t="s">
        <v>18</v>
      </c>
      <c r="BE202" s="3" t="e">
        <f>VLOOKUP($A202,IRAO!$C:$E,3,0)</f>
        <v>#N/A</v>
      </c>
      <c r="BF202" s="3" t="s">
        <v>19</v>
      </c>
      <c r="BI202" s="3">
        <f>VLOOKUP($A202,KMAZ!$C:$E,3,0)</f>
        <v>20.82</v>
      </c>
      <c r="BJ202" s="3" t="s">
        <v>20</v>
      </c>
      <c r="BM202" s="3" t="e">
        <f>VLOOKUP($A202,LSRG!$C:$E,3,0)</f>
        <v>#N/A</v>
      </c>
      <c r="BN202" s="3" t="s">
        <v>21</v>
      </c>
      <c r="BQ202" s="3">
        <f>VLOOKUP($A202,LKOH!$C:$E,3,0)</f>
        <v>1615</v>
      </c>
      <c r="BR202" s="3" t="s">
        <v>22</v>
      </c>
      <c r="BU202" s="3" t="e">
        <f>VLOOKUP($A202,MVID!$C:$E,3,0)</f>
        <v>#N/A</v>
      </c>
      <c r="BV202" s="3" t="s">
        <v>23</v>
      </c>
      <c r="BY202" s="3" t="e">
        <f>VLOOKUP($A202,MAGN!$C:$E,3,0)</f>
        <v>#N/A</v>
      </c>
      <c r="BZ202" s="3" t="s">
        <v>24</v>
      </c>
      <c r="CC202" s="3">
        <f>VLOOKUP($A202,MTSS!$C:$E,3,0)</f>
        <v>216</v>
      </c>
      <c r="CD202" s="3" t="s">
        <v>25</v>
      </c>
      <c r="CG202" s="3" t="e">
        <f>VLOOKUP($A202,MGNT!$C:$E,3,0)</f>
        <v>#N/A</v>
      </c>
      <c r="CH202" s="3" t="s">
        <v>26</v>
      </c>
      <c r="CK202" s="3" t="e">
        <f>VLOOKUP($A202,MFON!$C:$E,3,0)</f>
        <v>#N/A</v>
      </c>
      <c r="CL202" s="3" t="s">
        <v>27</v>
      </c>
      <c r="CO202" s="3" t="e">
        <f>VLOOKUP($A202,MOEX!$C:$E,3,0)</f>
        <v>#N/A</v>
      </c>
      <c r="CP202" s="3" t="s">
        <v>28</v>
      </c>
      <c r="CS202" s="3" t="e">
        <f>VLOOKUP($A202,MSTT!$C:$E,3,0)</f>
        <v>#N/A</v>
      </c>
      <c r="CT202" s="3" t="s">
        <v>29</v>
      </c>
      <c r="CW202" s="3" t="e">
        <f>VLOOKUP($A202,NLMK!$C:$E,3,0)</f>
        <v>#N/A</v>
      </c>
      <c r="CX202" s="3" t="s">
        <v>30</v>
      </c>
      <c r="DA202" s="3" t="e">
        <f>VLOOKUP($A202,NMTP!$C:$E,3,0)</f>
        <v>#N/A</v>
      </c>
      <c r="DB202" s="3" t="s">
        <v>31</v>
      </c>
      <c r="DE202" s="3" t="e">
        <f>VLOOKUP($A202,NVTK!$C:$E,3,0)</f>
        <v>#N/A</v>
      </c>
      <c r="DF202" s="3" t="s">
        <v>32</v>
      </c>
      <c r="DI202" s="3" t="e">
        <f>VLOOKUP($A202,PIKK!$C:$E,3,0)</f>
        <v>#N/A</v>
      </c>
      <c r="DJ202" s="3" t="s">
        <v>33</v>
      </c>
      <c r="DM202" s="3" t="e">
        <f>VLOOKUP($A202,ROSN!$C:$E,3,0)</f>
        <v>#N/A</v>
      </c>
      <c r="DN202" s="3" t="s">
        <v>34</v>
      </c>
      <c r="DQ202" s="3">
        <f>VLOOKUP($A202,RTKM!$C:$E,3,0)</f>
        <v>67.69</v>
      </c>
      <c r="DR202" s="3" t="s">
        <v>35</v>
      </c>
      <c r="DU202" s="3">
        <f>VLOOKUP($A202,RTKMP!$C:$E,3,0)</f>
        <v>49.99</v>
      </c>
      <c r="DV202" s="3" t="s">
        <v>36</v>
      </c>
      <c r="DY202" s="3" t="e">
        <f>VLOOKUP($A202,HYDR!$C:$E,3,0)</f>
        <v>#N/A</v>
      </c>
      <c r="DZ202" s="3" t="s">
        <v>37</v>
      </c>
      <c r="EC202" s="3" t="e">
        <f>VLOOKUP($A202,RUAL!$C:$E,3,0)</f>
        <v>#N/A</v>
      </c>
      <c r="ED202" s="3" t="s">
        <v>38</v>
      </c>
      <c r="EG202" s="3">
        <f>VLOOKUP($A202,SVAV!$C:$E,3,0)</f>
        <v>538.99</v>
      </c>
      <c r="EH202" s="3" t="s">
        <v>39</v>
      </c>
      <c r="EK202" s="3">
        <f>VLOOKUP($A202,SBER!$C:$E,3,0)</f>
        <v>31101</v>
      </c>
      <c r="EL202" s="3" t="s">
        <v>40</v>
      </c>
      <c r="EO202" s="3">
        <f>VLOOKUP($A202,SBERP!$C:$E,3,0)</f>
        <v>439.67</v>
      </c>
      <c r="EP202" s="3" t="s">
        <v>41</v>
      </c>
      <c r="ES202" s="3">
        <f>VLOOKUP($A202,CHMF!$C:$E,3,0)</f>
        <v>270</v>
      </c>
      <c r="ET202" s="3" t="s">
        <v>42</v>
      </c>
      <c r="EW202" s="3" t="e">
        <f>VLOOKUP($A202,AFKS!$C:$E,3,0)</f>
        <v>#N/A</v>
      </c>
      <c r="EX202" s="3" t="s">
        <v>43</v>
      </c>
      <c r="FA202" s="3">
        <f>VLOOKUP($A202,SNGS!$C:$E,3,0)</f>
        <v>29.07</v>
      </c>
      <c r="FB202" s="3" t="s">
        <v>44</v>
      </c>
      <c r="FE202" s="3">
        <f>VLOOKUP($A202,SNGSP!$C:$E,3,0)</f>
        <v>23.501000000000001</v>
      </c>
      <c r="FF202" s="3" t="s">
        <v>45</v>
      </c>
      <c r="FI202" s="3" t="e">
        <f>VLOOKUP($A202,TRMK!$C:$E,3,0)</f>
        <v>#N/A</v>
      </c>
      <c r="FJ202" s="3" t="s">
        <v>46</v>
      </c>
      <c r="FM202" s="3">
        <f>VLOOKUP($A202,TATN!$C:$E,3,0)</f>
        <v>96.680999999999997</v>
      </c>
      <c r="FN202" s="3" t="s">
        <v>47</v>
      </c>
      <c r="FQ202" s="3">
        <f>VLOOKUP($A202,TATNP!$C:$E,3,0)</f>
        <v>61.2</v>
      </c>
      <c r="FR202" s="3" t="s">
        <v>48</v>
      </c>
      <c r="FU202" s="3">
        <f>VLOOKUP($A202,TRNFP!$C:$E,3,0)</f>
        <v>47781</v>
      </c>
      <c r="FV202" s="3" t="s">
        <v>49</v>
      </c>
      <c r="FY202" s="3" t="e">
        <f>VLOOKUP($A202,URKA!$C:$E,3,0)</f>
        <v>#N/A</v>
      </c>
      <c r="FZ202" s="3" t="s">
        <v>50</v>
      </c>
      <c r="GC202" s="3" t="e">
        <f>VLOOKUP($A202,FEES!$C:$E,3,0)</f>
        <v>#N/A</v>
      </c>
      <c r="GD202" s="3" t="s">
        <v>51</v>
      </c>
      <c r="GG202" s="3" t="e">
        <f>VLOOKUP($A202,PHOR!$C:$E,3,0)</f>
        <v>#N/A</v>
      </c>
      <c r="GH202" s="3" t="s">
        <v>52</v>
      </c>
      <c r="GK202" s="3" t="e">
        <f>VLOOKUP($A202,GCHE!$C:$E,3,0)</f>
        <v>#N/A</v>
      </c>
      <c r="GL202" s="3" t="s">
        <v>53</v>
      </c>
      <c r="GO202" s="3" t="e">
        <f>VLOOKUP($A202,EONR!$C:$E,3,0)</f>
        <v>#N/A</v>
      </c>
    </row>
    <row r="203" spans="1:197" x14ac:dyDescent="0.45">
      <c r="A203" s="86">
        <v>38677</v>
      </c>
      <c r="B203" s="3" t="s">
        <v>5</v>
      </c>
      <c r="E203" s="3" t="e">
        <f>VLOOKUP($A203,POLY!$C:$E,3,0)</f>
        <v>#N/A</v>
      </c>
      <c r="F203" s="3" t="s">
        <v>6</v>
      </c>
      <c r="I203" s="3" t="e">
        <f>VLOOKUP($A203,YNDX!$C:$E,3,0)</f>
        <v>#N/A</v>
      </c>
      <c r="J203" s="3" t="s">
        <v>7</v>
      </c>
      <c r="M203" s="3" t="e">
        <f>VLOOKUP($A203,ALRS!$C:$E,3,0)</f>
        <v>#N/A</v>
      </c>
      <c r="N203" s="3" t="s">
        <v>8</v>
      </c>
      <c r="Q203" s="3" t="e">
        <f>VLOOKUP($A203,AKRN!$C:$E,3,0)</f>
        <v>#N/A</v>
      </c>
      <c r="R203" s="3" t="s">
        <v>9</v>
      </c>
      <c r="U203" s="3">
        <f>VLOOKUP($A203,AFLT!$C:$E,3,0)</f>
        <v>37.15</v>
      </c>
      <c r="V203" s="3" t="s">
        <v>10</v>
      </c>
      <c r="Y203" s="3" t="e">
        <f>VLOOKUP($A203,BSPB!$C:$E,3,0)</f>
        <v>#N/A</v>
      </c>
      <c r="Z203" s="3" t="s">
        <v>11</v>
      </c>
      <c r="AC203" s="3" t="e">
        <f>VLOOKUP($A203,BANE!$C:$E,3,0)</f>
        <v>#N/A</v>
      </c>
      <c r="AD203" s="3" t="s">
        <v>12</v>
      </c>
      <c r="AG203" s="3" t="e">
        <f>VLOOKUP($A203,BANEP!$C:$E,3,0)</f>
        <v>#N/A</v>
      </c>
      <c r="AH203" s="3" t="s">
        <v>13</v>
      </c>
      <c r="AK203" s="3" t="e">
        <f>VLOOKUP($A203,VTBR!$C:$E,3,0)</f>
        <v>#N/A</v>
      </c>
      <c r="AL203" s="3" t="s">
        <v>14</v>
      </c>
      <c r="AO203" s="3" t="e">
        <f>VLOOKUP($A203,VSMO!$C:$E,3,0)</f>
        <v>#N/A</v>
      </c>
      <c r="AP203" s="3" t="s">
        <v>15</v>
      </c>
      <c r="AS203" s="3" t="e">
        <f>VLOOKUP($A203,GAZP!$C:$E,3,0)</f>
        <v>#N/A</v>
      </c>
      <c r="AT203" s="3" t="s">
        <v>16</v>
      </c>
      <c r="AW203" s="3">
        <f>VLOOKUP($A203,GMKN!$C:$E,3,0)</f>
        <v>2483</v>
      </c>
      <c r="AX203" s="3" t="s">
        <v>17</v>
      </c>
      <c r="BA203" s="3" t="e">
        <f>VLOOKUP($A203,DIXY!$C:$E,3,0)</f>
        <v>#N/A</v>
      </c>
      <c r="BB203" s="3" t="s">
        <v>18</v>
      </c>
      <c r="BE203" s="3" t="e">
        <f>VLOOKUP($A203,IRAO!$C:$E,3,0)</f>
        <v>#N/A</v>
      </c>
      <c r="BF203" s="3" t="s">
        <v>19</v>
      </c>
      <c r="BI203" s="3">
        <f>VLOOKUP($A203,KMAZ!$C:$E,3,0)</f>
        <v>21.7</v>
      </c>
      <c r="BJ203" s="3" t="s">
        <v>20</v>
      </c>
      <c r="BM203" s="3" t="e">
        <f>VLOOKUP($A203,LSRG!$C:$E,3,0)</f>
        <v>#N/A</v>
      </c>
      <c r="BN203" s="3" t="s">
        <v>21</v>
      </c>
      <c r="BQ203" s="3">
        <f>VLOOKUP($A203,LKOH!$C:$E,3,0)</f>
        <v>1662</v>
      </c>
      <c r="BR203" s="3" t="s">
        <v>22</v>
      </c>
      <c r="BU203" s="3" t="e">
        <f>VLOOKUP($A203,MVID!$C:$E,3,0)</f>
        <v>#N/A</v>
      </c>
      <c r="BV203" s="3" t="s">
        <v>23</v>
      </c>
      <c r="BY203" s="3" t="e">
        <f>VLOOKUP($A203,MAGN!$C:$E,3,0)</f>
        <v>#N/A</v>
      </c>
      <c r="BZ203" s="3" t="s">
        <v>24</v>
      </c>
      <c r="CC203" s="3">
        <f>VLOOKUP($A203,MTSS!$C:$E,3,0)</f>
        <v>205</v>
      </c>
      <c r="CD203" s="3" t="s">
        <v>25</v>
      </c>
      <c r="CG203" s="3" t="e">
        <f>VLOOKUP($A203,MGNT!$C:$E,3,0)</f>
        <v>#N/A</v>
      </c>
      <c r="CH203" s="3" t="s">
        <v>26</v>
      </c>
      <c r="CK203" s="3" t="e">
        <f>VLOOKUP($A203,MFON!$C:$E,3,0)</f>
        <v>#N/A</v>
      </c>
      <c r="CL203" s="3" t="s">
        <v>27</v>
      </c>
      <c r="CO203" s="3" t="e">
        <f>VLOOKUP($A203,MOEX!$C:$E,3,0)</f>
        <v>#N/A</v>
      </c>
      <c r="CP203" s="3" t="s">
        <v>28</v>
      </c>
      <c r="CS203" s="3" t="e">
        <f>VLOOKUP($A203,MSTT!$C:$E,3,0)</f>
        <v>#N/A</v>
      </c>
      <c r="CT203" s="3" t="s">
        <v>29</v>
      </c>
      <c r="CW203" s="3" t="e">
        <f>VLOOKUP($A203,NLMK!$C:$E,3,0)</f>
        <v>#N/A</v>
      </c>
      <c r="CX203" s="3" t="s">
        <v>30</v>
      </c>
      <c r="DA203" s="3" t="e">
        <f>VLOOKUP($A203,NMTP!$C:$E,3,0)</f>
        <v>#N/A</v>
      </c>
      <c r="DB203" s="3" t="s">
        <v>31</v>
      </c>
      <c r="DE203" s="3" t="e">
        <f>VLOOKUP($A203,NVTK!$C:$E,3,0)</f>
        <v>#N/A</v>
      </c>
      <c r="DF203" s="3" t="s">
        <v>32</v>
      </c>
      <c r="DI203" s="3" t="e">
        <f>VLOOKUP($A203,PIKK!$C:$E,3,0)</f>
        <v>#N/A</v>
      </c>
      <c r="DJ203" s="3" t="s">
        <v>33</v>
      </c>
      <c r="DM203" s="3" t="e">
        <f>VLOOKUP($A203,ROSN!$C:$E,3,0)</f>
        <v>#N/A</v>
      </c>
      <c r="DN203" s="3" t="s">
        <v>34</v>
      </c>
      <c r="DQ203" s="3">
        <f>VLOOKUP($A203,RTKM!$C:$E,3,0)</f>
        <v>67.3</v>
      </c>
      <c r="DR203" s="3" t="s">
        <v>35</v>
      </c>
      <c r="DU203" s="3">
        <f>VLOOKUP($A203,RTKMP!$C:$E,3,0)</f>
        <v>50.3</v>
      </c>
      <c r="DV203" s="3" t="s">
        <v>36</v>
      </c>
      <c r="DY203" s="3" t="e">
        <f>VLOOKUP($A203,HYDR!$C:$E,3,0)</f>
        <v>#N/A</v>
      </c>
      <c r="DZ203" s="3" t="s">
        <v>37</v>
      </c>
      <c r="EC203" s="3" t="e">
        <f>VLOOKUP($A203,RUAL!$C:$E,3,0)</f>
        <v>#N/A</v>
      </c>
      <c r="ED203" s="3" t="s">
        <v>38</v>
      </c>
      <c r="EG203" s="3">
        <f>VLOOKUP($A203,SVAV!$C:$E,3,0)</f>
        <v>500</v>
      </c>
      <c r="EH203" s="3" t="s">
        <v>39</v>
      </c>
      <c r="EK203" s="3">
        <f>VLOOKUP($A203,SBER!$C:$E,3,0)</f>
        <v>31493.98</v>
      </c>
      <c r="EL203" s="3" t="s">
        <v>40</v>
      </c>
      <c r="EO203" s="3">
        <f>VLOOKUP($A203,SBERP!$C:$E,3,0)</f>
        <v>458.51</v>
      </c>
      <c r="EP203" s="3" t="s">
        <v>41</v>
      </c>
      <c r="ES203" s="3">
        <f>VLOOKUP($A203,CHMF!$C:$E,3,0)</f>
        <v>273.7</v>
      </c>
      <c r="ET203" s="3" t="s">
        <v>42</v>
      </c>
      <c r="EW203" s="3" t="e">
        <f>VLOOKUP($A203,AFKS!$C:$E,3,0)</f>
        <v>#N/A</v>
      </c>
      <c r="EX203" s="3" t="s">
        <v>43</v>
      </c>
      <c r="FA203" s="3">
        <f>VLOOKUP($A203,SNGS!$C:$E,3,0)</f>
        <v>30.5</v>
      </c>
      <c r="FB203" s="3" t="s">
        <v>44</v>
      </c>
      <c r="FE203" s="3">
        <f>VLOOKUP($A203,SNGSP!$C:$E,3,0)</f>
        <v>24.524999999999999</v>
      </c>
      <c r="FF203" s="3" t="s">
        <v>45</v>
      </c>
      <c r="FI203" s="3" t="e">
        <f>VLOOKUP($A203,TRMK!$C:$E,3,0)</f>
        <v>#N/A</v>
      </c>
      <c r="FJ203" s="3" t="s">
        <v>46</v>
      </c>
      <c r="FM203" s="3">
        <f>VLOOKUP($A203,TATN!$C:$E,3,0)</f>
        <v>97.6</v>
      </c>
      <c r="FN203" s="3" t="s">
        <v>47</v>
      </c>
      <c r="FQ203" s="3">
        <f>VLOOKUP($A203,TATNP!$C:$E,3,0)</f>
        <v>61.4</v>
      </c>
      <c r="FR203" s="3" t="s">
        <v>48</v>
      </c>
      <c r="FU203" s="3">
        <f>VLOOKUP($A203,TRNFP!$C:$E,3,0)</f>
        <v>49580</v>
      </c>
      <c r="FV203" s="3" t="s">
        <v>49</v>
      </c>
      <c r="FY203" s="3" t="e">
        <f>VLOOKUP($A203,URKA!$C:$E,3,0)</f>
        <v>#N/A</v>
      </c>
      <c r="FZ203" s="3" t="s">
        <v>50</v>
      </c>
      <c r="GC203" s="3" t="e">
        <f>VLOOKUP($A203,FEES!$C:$E,3,0)</f>
        <v>#N/A</v>
      </c>
      <c r="GD203" s="3" t="s">
        <v>51</v>
      </c>
      <c r="GG203" s="3" t="e">
        <f>VLOOKUP($A203,PHOR!$C:$E,3,0)</f>
        <v>#N/A</v>
      </c>
      <c r="GH203" s="3" t="s">
        <v>52</v>
      </c>
      <c r="GK203" s="3" t="e">
        <f>VLOOKUP($A203,GCHE!$C:$E,3,0)</f>
        <v>#N/A</v>
      </c>
      <c r="GL203" s="3" t="s">
        <v>53</v>
      </c>
      <c r="GO203" s="3" t="e">
        <f>VLOOKUP($A203,EONR!$C:$E,3,0)</f>
        <v>#N/A</v>
      </c>
    </row>
    <row r="204" spans="1:197" x14ac:dyDescent="0.45">
      <c r="A204" s="86">
        <v>38684</v>
      </c>
      <c r="B204" s="3" t="s">
        <v>5</v>
      </c>
      <c r="E204" s="3" t="e">
        <f>VLOOKUP($A204,POLY!$C:$E,3,0)</f>
        <v>#N/A</v>
      </c>
      <c r="F204" s="3" t="s">
        <v>6</v>
      </c>
      <c r="I204" s="3" t="e">
        <f>VLOOKUP($A204,YNDX!$C:$E,3,0)</f>
        <v>#N/A</v>
      </c>
      <c r="J204" s="3" t="s">
        <v>7</v>
      </c>
      <c r="M204" s="3" t="e">
        <f>VLOOKUP($A204,ALRS!$C:$E,3,0)</f>
        <v>#N/A</v>
      </c>
      <c r="N204" s="3" t="s">
        <v>8</v>
      </c>
      <c r="Q204" s="3" t="e">
        <f>VLOOKUP($A204,AKRN!$C:$E,3,0)</f>
        <v>#N/A</v>
      </c>
      <c r="R204" s="3" t="s">
        <v>9</v>
      </c>
      <c r="U204" s="3">
        <f>VLOOKUP($A204,AFLT!$C:$E,3,0)</f>
        <v>37.9</v>
      </c>
      <c r="V204" s="3" t="s">
        <v>10</v>
      </c>
      <c r="Y204" s="3" t="e">
        <f>VLOOKUP($A204,BSPB!$C:$E,3,0)</f>
        <v>#N/A</v>
      </c>
      <c r="Z204" s="3" t="s">
        <v>11</v>
      </c>
      <c r="AC204" s="3" t="e">
        <f>VLOOKUP($A204,BANE!$C:$E,3,0)</f>
        <v>#N/A</v>
      </c>
      <c r="AD204" s="3" t="s">
        <v>12</v>
      </c>
      <c r="AG204" s="3" t="e">
        <f>VLOOKUP($A204,BANEP!$C:$E,3,0)</f>
        <v>#N/A</v>
      </c>
      <c r="AH204" s="3" t="s">
        <v>13</v>
      </c>
      <c r="AK204" s="3" t="e">
        <f>VLOOKUP($A204,VTBR!$C:$E,3,0)</f>
        <v>#N/A</v>
      </c>
      <c r="AL204" s="3" t="s">
        <v>14</v>
      </c>
      <c r="AO204" s="3" t="e">
        <f>VLOOKUP($A204,VSMO!$C:$E,3,0)</f>
        <v>#N/A</v>
      </c>
      <c r="AP204" s="3" t="s">
        <v>15</v>
      </c>
      <c r="AS204" s="3" t="e">
        <f>VLOOKUP($A204,GAZP!$C:$E,3,0)</f>
        <v>#N/A</v>
      </c>
      <c r="AT204" s="3" t="s">
        <v>16</v>
      </c>
      <c r="AW204" s="3">
        <f>VLOOKUP($A204,GMKN!$C:$E,3,0)</f>
        <v>2551</v>
      </c>
      <c r="AX204" s="3" t="s">
        <v>17</v>
      </c>
      <c r="BA204" s="3" t="e">
        <f>VLOOKUP($A204,DIXY!$C:$E,3,0)</f>
        <v>#N/A</v>
      </c>
      <c r="BB204" s="3" t="s">
        <v>18</v>
      </c>
      <c r="BE204" s="3" t="e">
        <f>VLOOKUP($A204,IRAO!$C:$E,3,0)</f>
        <v>#N/A</v>
      </c>
      <c r="BF204" s="3" t="s">
        <v>19</v>
      </c>
      <c r="BI204" s="3">
        <f>VLOOKUP($A204,KMAZ!$C:$E,3,0)</f>
        <v>25</v>
      </c>
      <c r="BJ204" s="3" t="s">
        <v>20</v>
      </c>
      <c r="BM204" s="3" t="e">
        <f>VLOOKUP($A204,LSRG!$C:$E,3,0)</f>
        <v>#N/A</v>
      </c>
      <c r="BN204" s="3" t="s">
        <v>21</v>
      </c>
      <c r="BQ204" s="3">
        <f>VLOOKUP($A204,LKOH!$C:$E,3,0)</f>
        <v>1703.9</v>
      </c>
      <c r="BR204" s="3" t="s">
        <v>22</v>
      </c>
      <c r="BU204" s="3" t="e">
        <f>VLOOKUP($A204,MVID!$C:$E,3,0)</f>
        <v>#N/A</v>
      </c>
      <c r="BV204" s="3" t="s">
        <v>23</v>
      </c>
      <c r="BY204" s="3" t="e">
        <f>VLOOKUP($A204,MAGN!$C:$E,3,0)</f>
        <v>#N/A</v>
      </c>
      <c r="BZ204" s="3" t="s">
        <v>24</v>
      </c>
      <c r="CC204" s="3">
        <f>VLOOKUP($A204,MTSS!$C:$E,3,0)</f>
        <v>206.6</v>
      </c>
      <c r="CD204" s="3" t="s">
        <v>25</v>
      </c>
      <c r="CG204" s="3" t="e">
        <f>VLOOKUP($A204,MGNT!$C:$E,3,0)</f>
        <v>#N/A</v>
      </c>
      <c r="CH204" s="3" t="s">
        <v>26</v>
      </c>
      <c r="CK204" s="3" t="e">
        <f>VLOOKUP($A204,MFON!$C:$E,3,0)</f>
        <v>#N/A</v>
      </c>
      <c r="CL204" s="3" t="s">
        <v>27</v>
      </c>
      <c r="CO204" s="3" t="e">
        <f>VLOOKUP($A204,MOEX!$C:$E,3,0)</f>
        <v>#N/A</v>
      </c>
      <c r="CP204" s="3" t="s">
        <v>28</v>
      </c>
      <c r="CS204" s="3" t="e">
        <f>VLOOKUP($A204,MSTT!$C:$E,3,0)</f>
        <v>#N/A</v>
      </c>
      <c r="CT204" s="3" t="s">
        <v>29</v>
      </c>
      <c r="CW204" s="3" t="e">
        <f>VLOOKUP($A204,NLMK!$C:$E,3,0)</f>
        <v>#N/A</v>
      </c>
      <c r="CX204" s="3" t="s">
        <v>30</v>
      </c>
      <c r="DA204" s="3" t="e">
        <f>VLOOKUP($A204,NMTP!$C:$E,3,0)</f>
        <v>#N/A</v>
      </c>
      <c r="DB204" s="3" t="s">
        <v>31</v>
      </c>
      <c r="DE204" s="3" t="e">
        <f>VLOOKUP($A204,NVTK!$C:$E,3,0)</f>
        <v>#N/A</v>
      </c>
      <c r="DF204" s="3" t="s">
        <v>32</v>
      </c>
      <c r="DI204" s="3" t="e">
        <f>VLOOKUP($A204,PIKK!$C:$E,3,0)</f>
        <v>#N/A</v>
      </c>
      <c r="DJ204" s="3" t="s">
        <v>33</v>
      </c>
      <c r="DM204" s="3" t="e">
        <f>VLOOKUP($A204,ROSN!$C:$E,3,0)</f>
        <v>#N/A</v>
      </c>
      <c r="DN204" s="3" t="s">
        <v>34</v>
      </c>
      <c r="DQ204" s="3">
        <f>VLOOKUP($A204,RTKM!$C:$E,3,0)</f>
        <v>68.7</v>
      </c>
      <c r="DR204" s="3" t="s">
        <v>35</v>
      </c>
      <c r="DU204" s="3">
        <f>VLOOKUP($A204,RTKMP!$C:$E,3,0)</f>
        <v>50.95</v>
      </c>
      <c r="DV204" s="3" t="s">
        <v>36</v>
      </c>
      <c r="DY204" s="3" t="e">
        <f>VLOOKUP($A204,HYDR!$C:$E,3,0)</f>
        <v>#N/A</v>
      </c>
      <c r="DZ204" s="3" t="s">
        <v>37</v>
      </c>
      <c r="EC204" s="3" t="e">
        <f>VLOOKUP($A204,RUAL!$C:$E,3,0)</f>
        <v>#N/A</v>
      </c>
      <c r="ED204" s="3" t="s">
        <v>38</v>
      </c>
      <c r="EG204" s="3">
        <f>VLOOKUP($A204,SVAV!$C:$E,3,0)</f>
        <v>495</v>
      </c>
      <c r="EH204" s="3" t="s">
        <v>39</v>
      </c>
      <c r="EK204" s="3">
        <f>VLOOKUP($A204,SBER!$C:$E,3,0)</f>
        <v>34099</v>
      </c>
      <c r="EL204" s="3" t="s">
        <v>40</v>
      </c>
      <c r="EO204" s="3">
        <f>VLOOKUP($A204,SBERP!$C:$E,3,0)</f>
        <v>503.01</v>
      </c>
      <c r="EP204" s="3" t="s">
        <v>41</v>
      </c>
      <c r="ES204" s="3">
        <f>VLOOKUP($A204,CHMF!$C:$E,3,0)</f>
        <v>280</v>
      </c>
      <c r="ET204" s="3" t="s">
        <v>42</v>
      </c>
      <c r="EW204" s="3" t="e">
        <f>VLOOKUP($A204,AFKS!$C:$E,3,0)</f>
        <v>#N/A</v>
      </c>
      <c r="EX204" s="3" t="s">
        <v>43</v>
      </c>
      <c r="FA204" s="3">
        <f>VLOOKUP($A204,SNGS!$C:$E,3,0)</f>
        <v>31.13</v>
      </c>
      <c r="FB204" s="3" t="s">
        <v>44</v>
      </c>
      <c r="FE204" s="3">
        <f>VLOOKUP($A204,SNGSP!$C:$E,3,0)</f>
        <v>25.135000000000002</v>
      </c>
      <c r="FF204" s="3" t="s">
        <v>45</v>
      </c>
      <c r="FI204" s="3" t="e">
        <f>VLOOKUP($A204,TRMK!$C:$E,3,0)</f>
        <v>#N/A</v>
      </c>
      <c r="FJ204" s="3" t="s">
        <v>46</v>
      </c>
      <c r="FM204" s="3">
        <f>VLOOKUP($A204,TATN!$C:$E,3,0)</f>
        <v>99.3</v>
      </c>
      <c r="FN204" s="3" t="s">
        <v>47</v>
      </c>
      <c r="FQ204" s="3">
        <f>VLOOKUP($A204,TATNP!$C:$E,3,0)</f>
        <v>62.05</v>
      </c>
      <c r="FR204" s="3" t="s">
        <v>48</v>
      </c>
      <c r="FU204" s="3">
        <f>VLOOKUP($A204,TRNFP!$C:$E,3,0)</f>
        <v>54200</v>
      </c>
      <c r="FV204" s="3" t="s">
        <v>49</v>
      </c>
      <c r="FY204" s="3" t="e">
        <f>VLOOKUP($A204,URKA!$C:$E,3,0)</f>
        <v>#N/A</v>
      </c>
      <c r="FZ204" s="3" t="s">
        <v>50</v>
      </c>
      <c r="GC204" s="3" t="e">
        <f>VLOOKUP($A204,FEES!$C:$E,3,0)</f>
        <v>#N/A</v>
      </c>
      <c r="GD204" s="3" t="s">
        <v>51</v>
      </c>
      <c r="GG204" s="3" t="e">
        <f>VLOOKUP($A204,PHOR!$C:$E,3,0)</f>
        <v>#N/A</v>
      </c>
      <c r="GH204" s="3" t="s">
        <v>52</v>
      </c>
      <c r="GK204" s="3" t="e">
        <f>VLOOKUP($A204,GCHE!$C:$E,3,0)</f>
        <v>#N/A</v>
      </c>
      <c r="GL204" s="3" t="s">
        <v>53</v>
      </c>
      <c r="GO204" s="3" t="e">
        <f>VLOOKUP($A204,EONR!$C:$E,3,0)</f>
        <v>#N/A</v>
      </c>
    </row>
    <row r="205" spans="1:197" x14ac:dyDescent="0.45">
      <c r="A205" s="86">
        <v>38691</v>
      </c>
      <c r="B205" s="3" t="s">
        <v>5</v>
      </c>
      <c r="E205" s="3" t="e">
        <f>VLOOKUP($A205,POLY!$C:$E,3,0)</f>
        <v>#N/A</v>
      </c>
      <c r="F205" s="3" t="s">
        <v>6</v>
      </c>
      <c r="I205" s="3" t="e">
        <f>VLOOKUP($A205,YNDX!$C:$E,3,0)</f>
        <v>#N/A</v>
      </c>
      <c r="J205" s="3" t="s">
        <v>7</v>
      </c>
      <c r="M205" s="3" t="e">
        <f>VLOOKUP($A205,ALRS!$C:$E,3,0)</f>
        <v>#N/A</v>
      </c>
      <c r="N205" s="3" t="s">
        <v>8</v>
      </c>
      <c r="Q205" s="3" t="e">
        <f>VLOOKUP($A205,AKRN!$C:$E,3,0)</f>
        <v>#N/A</v>
      </c>
      <c r="R205" s="3" t="s">
        <v>9</v>
      </c>
      <c r="U205" s="3">
        <f>VLOOKUP($A205,AFLT!$C:$E,3,0)</f>
        <v>42.05</v>
      </c>
      <c r="V205" s="3" t="s">
        <v>10</v>
      </c>
      <c r="Y205" s="3" t="e">
        <f>VLOOKUP($A205,BSPB!$C:$E,3,0)</f>
        <v>#N/A</v>
      </c>
      <c r="Z205" s="3" t="s">
        <v>11</v>
      </c>
      <c r="AC205" s="3" t="e">
        <f>VLOOKUP($A205,BANE!$C:$E,3,0)</f>
        <v>#N/A</v>
      </c>
      <c r="AD205" s="3" t="s">
        <v>12</v>
      </c>
      <c r="AG205" s="3" t="e">
        <f>VLOOKUP($A205,BANEP!$C:$E,3,0)</f>
        <v>#N/A</v>
      </c>
      <c r="AH205" s="3" t="s">
        <v>13</v>
      </c>
      <c r="AK205" s="3" t="e">
        <f>VLOOKUP($A205,VTBR!$C:$E,3,0)</f>
        <v>#N/A</v>
      </c>
      <c r="AL205" s="3" t="s">
        <v>14</v>
      </c>
      <c r="AO205" s="3" t="e">
        <f>VLOOKUP($A205,VSMO!$C:$E,3,0)</f>
        <v>#N/A</v>
      </c>
      <c r="AP205" s="3" t="s">
        <v>15</v>
      </c>
      <c r="AS205" s="3" t="e">
        <f>VLOOKUP($A205,GAZP!$C:$E,3,0)</f>
        <v>#N/A</v>
      </c>
      <c r="AT205" s="3" t="s">
        <v>16</v>
      </c>
      <c r="AW205" s="3">
        <f>VLOOKUP($A205,GMKN!$C:$E,3,0)</f>
        <v>2480</v>
      </c>
      <c r="AX205" s="3" t="s">
        <v>17</v>
      </c>
      <c r="BA205" s="3" t="e">
        <f>VLOOKUP($A205,DIXY!$C:$E,3,0)</f>
        <v>#N/A</v>
      </c>
      <c r="BB205" s="3" t="s">
        <v>18</v>
      </c>
      <c r="BE205" s="3" t="e">
        <f>VLOOKUP($A205,IRAO!$C:$E,3,0)</f>
        <v>#N/A</v>
      </c>
      <c r="BF205" s="3" t="s">
        <v>19</v>
      </c>
      <c r="BI205" s="3">
        <f>VLOOKUP($A205,KMAZ!$C:$E,3,0)</f>
        <v>25</v>
      </c>
      <c r="BJ205" s="3" t="s">
        <v>20</v>
      </c>
      <c r="BM205" s="3" t="e">
        <f>VLOOKUP($A205,LSRG!$C:$E,3,0)</f>
        <v>#N/A</v>
      </c>
      <c r="BN205" s="3" t="s">
        <v>21</v>
      </c>
      <c r="BQ205" s="3">
        <f>VLOOKUP($A205,LKOH!$C:$E,3,0)</f>
        <v>1735.98</v>
      </c>
      <c r="BR205" s="3" t="s">
        <v>22</v>
      </c>
      <c r="BU205" s="3" t="e">
        <f>VLOOKUP($A205,MVID!$C:$E,3,0)</f>
        <v>#N/A</v>
      </c>
      <c r="BV205" s="3" t="s">
        <v>23</v>
      </c>
      <c r="BY205" s="3" t="e">
        <f>VLOOKUP($A205,MAGN!$C:$E,3,0)</f>
        <v>#N/A</v>
      </c>
      <c r="BZ205" s="3" t="s">
        <v>24</v>
      </c>
      <c r="CC205" s="3">
        <f>VLOOKUP($A205,MTSS!$C:$E,3,0)</f>
        <v>201.49</v>
      </c>
      <c r="CD205" s="3" t="s">
        <v>25</v>
      </c>
      <c r="CG205" s="3" t="e">
        <f>VLOOKUP($A205,MGNT!$C:$E,3,0)</f>
        <v>#N/A</v>
      </c>
      <c r="CH205" s="3" t="s">
        <v>26</v>
      </c>
      <c r="CK205" s="3" t="e">
        <f>VLOOKUP($A205,MFON!$C:$E,3,0)</f>
        <v>#N/A</v>
      </c>
      <c r="CL205" s="3" t="s">
        <v>27</v>
      </c>
      <c r="CO205" s="3" t="e">
        <f>VLOOKUP($A205,MOEX!$C:$E,3,0)</f>
        <v>#N/A</v>
      </c>
      <c r="CP205" s="3" t="s">
        <v>28</v>
      </c>
      <c r="CS205" s="3" t="e">
        <f>VLOOKUP($A205,MSTT!$C:$E,3,0)</f>
        <v>#N/A</v>
      </c>
      <c r="CT205" s="3" t="s">
        <v>29</v>
      </c>
      <c r="CW205" s="3" t="e">
        <f>VLOOKUP($A205,NLMK!$C:$E,3,0)</f>
        <v>#N/A</v>
      </c>
      <c r="CX205" s="3" t="s">
        <v>30</v>
      </c>
      <c r="DA205" s="3" t="e">
        <f>VLOOKUP($A205,NMTP!$C:$E,3,0)</f>
        <v>#N/A</v>
      </c>
      <c r="DB205" s="3" t="s">
        <v>31</v>
      </c>
      <c r="DE205" s="3" t="e">
        <f>VLOOKUP($A205,NVTK!$C:$E,3,0)</f>
        <v>#N/A</v>
      </c>
      <c r="DF205" s="3" t="s">
        <v>32</v>
      </c>
      <c r="DI205" s="3" t="e">
        <f>VLOOKUP($A205,PIKK!$C:$E,3,0)</f>
        <v>#N/A</v>
      </c>
      <c r="DJ205" s="3" t="s">
        <v>33</v>
      </c>
      <c r="DM205" s="3" t="e">
        <f>VLOOKUP($A205,ROSN!$C:$E,3,0)</f>
        <v>#N/A</v>
      </c>
      <c r="DN205" s="3" t="s">
        <v>34</v>
      </c>
      <c r="DQ205" s="3">
        <f>VLOOKUP($A205,RTKM!$C:$E,3,0)</f>
        <v>66.599999999999994</v>
      </c>
      <c r="DR205" s="3" t="s">
        <v>35</v>
      </c>
      <c r="DU205" s="3">
        <f>VLOOKUP($A205,RTKMP!$C:$E,3,0)</f>
        <v>49.35</v>
      </c>
      <c r="DV205" s="3" t="s">
        <v>36</v>
      </c>
      <c r="DY205" s="3" t="e">
        <f>VLOOKUP($A205,HYDR!$C:$E,3,0)</f>
        <v>#N/A</v>
      </c>
      <c r="DZ205" s="3" t="s">
        <v>37</v>
      </c>
      <c r="EC205" s="3" t="e">
        <f>VLOOKUP($A205,RUAL!$C:$E,3,0)</f>
        <v>#N/A</v>
      </c>
      <c r="ED205" s="3" t="s">
        <v>38</v>
      </c>
      <c r="EG205" s="3">
        <f>VLOOKUP($A205,SVAV!$C:$E,3,0)</f>
        <v>507</v>
      </c>
      <c r="EH205" s="3" t="s">
        <v>39</v>
      </c>
      <c r="EK205" s="3">
        <f>VLOOKUP($A205,SBER!$C:$E,3,0)</f>
        <v>34685</v>
      </c>
      <c r="EL205" s="3" t="s">
        <v>40</v>
      </c>
      <c r="EO205" s="3">
        <f>VLOOKUP($A205,SBERP!$C:$E,3,0)</f>
        <v>502.11</v>
      </c>
      <c r="EP205" s="3" t="s">
        <v>41</v>
      </c>
      <c r="ES205" s="3">
        <f>VLOOKUP($A205,CHMF!$C:$E,3,0)</f>
        <v>292.25</v>
      </c>
      <c r="ET205" s="3" t="s">
        <v>42</v>
      </c>
      <c r="EW205" s="3" t="e">
        <f>VLOOKUP($A205,AFKS!$C:$E,3,0)</f>
        <v>#N/A</v>
      </c>
      <c r="EX205" s="3" t="s">
        <v>43</v>
      </c>
      <c r="FA205" s="3">
        <f>VLOOKUP($A205,SNGS!$C:$E,3,0)</f>
        <v>31.295000000000002</v>
      </c>
      <c r="FB205" s="3" t="s">
        <v>44</v>
      </c>
      <c r="FE205" s="3">
        <f>VLOOKUP($A205,SNGSP!$C:$E,3,0)</f>
        <v>25.7</v>
      </c>
      <c r="FF205" s="3" t="s">
        <v>45</v>
      </c>
      <c r="FI205" s="3" t="e">
        <f>VLOOKUP($A205,TRMK!$C:$E,3,0)</f>
        <v>#N/A</v>
      </c>
      <c r="FJ205" s="3" t="s">
        <v>46</v>
      </c>
      <c r="FM205" s="3">
        <f>VLOOKUP($A205,TATN!$C:$E,3,0)</f>
        <v>100.65</v>
      </c>
      <c r="FN205" s="3" t="s">
        <v>47</v>
      </c>
      <c r="FQ205" s="3">
        <f>VLOOKUP($A205,TATNP!$C:$E,3,0)</f>
        <v>62</v>
      </c>
      <c r="FR205" s="3" t="s">
        <v>48</v>
      </c>
      <c r="FU205" s="3">
        <f>VLOOKUP($A205,TRNFP!$C:$E,3,0)</f>
        <v>55800</v>
      </c>
      <c r="FV205" s="3" t="s">
        <v>49</v>
      </c>
      <c r="FY205" s="3" t="e">
        <f>VLOOKUP($A205,URKA!$C:$E,3,0)</f>
        <v>#N/A</v>
      </c>
      <c r="FZ205" s="3" t="s">
        <v>50</v>
      </c>
      <c r="GC205" s="3" t="e">
        <f>VLOOKUP($A205,FEES!$C:$E,3,0)</f>
        <v>#N/A</v>
      </c>
      <c r="GD205" s="3" t="s">
        <v>51</v>
      </c>
      <c r="GG205" s="3" t="e">
        <f>VLOOKUP($A205,PHOR!$C:$E,3,0)</f>
        <v>#N/A</v>
      </c>
      <c r="GH205" s="3" t="s">
        <v>52</v>
      </c>
      <c r="GK205" s="3" t="e">
        <f>VLOOKUP($A205,GCHE!$C:$E,3,0)</f>
        <v>#N/A</v>
      </c>
      <c r="GL205" s="3" t="s">
        <v>53</v>
      </c>
      <c r="GO205" s="3" t="e">
        <f>VLOOKUP($A205,EONR!$C:$E,3,0)</f>
        <v>#N/A</v>
      </c>
    </row>
    <row r="206" spans="1:197" x14ac:dyDescent="0.45">
      <c r="A206" s="86">
        <v>38698</v>
      </c>
      <c r="B206" s="3" t="s">
        <v>5</v>
      </c>
      <c r="E206" s="3" t="e">
        <f>VLOOKUP($A206,POLY!$C:$E,3,0)</f>
        <v>#N/A</v>
      </c>
      <c r="F206" s="3" t="s">
        <v>6</v>
      </c>
      <c r="I206" s="3" t="e">
        <f>VLOOKUP($A206,YNDX!$C:$E,3,0)</f>
        <v>#N/A</v>
      </c>
      <c r="J206" s="3" t="s">
        <v>7</v>
      </c>
      <c r="M206" s="3" t="e">
        <f>VLOOKUP($A206,ALRS!$C:$E,3,0)</f>
        <v>#N/A</v>
      </c>
      <c r="N206" s="3" t="s">
        <v>8</v>
      </c>
      <c r="Q206" s="3" t="e">
        <f>VLOOKUP($A206,AKRN!$C:$E,3,0)</f>
        <v>#N/A</v>
      </c>
      <c r="R206" s="3" t="s">
        <v>9</v>
      </c>
      <c r="U206" s="3">
        <f>VLOOKUP($A206,AFLT!$C:$E,3,0)</f>
        <v>41.19</v>
      </c>
      <c r="V206" s="3" t="s">
        <v>10</v>
      </c>
      <c r="Y206" s="3" t="e">
        <f>VLOOKUP($A206,BSPB!$C:$E,3,0)</f>
        <v>#N/A</v>
      </c>
      <c r="Z206" s="3" t="s">
        <v>11</v>
      </c>
      <c r="AC206" s="3" t="e">
        <f>VLOOKUP($A206,BANE!$C:$E,3,0)</f>
        <v>#N/A</v>
      </c>
      <c r="AD206" s="3" t="s">
        <v>12</v>
      </c>
      <c r="AG206" s="3" t="e">
        <f>VLOOKUP($A206,BANEP!$C:$E,3,0)</f>
        <v>#N/A</v>
      </c>
      <c r="AH206" s="3" t="s">
        <v>13</v>
      </c>
      <c r="AK206" s="3" t="e">
        <f>VLOOKUP($A206,VTBR!$C:$E,3,0)</f>
        <v>#N/A</v>
      </c>
      <c r="AL206" s="3" t="s">
        <v>14</v>
      </c>
      <c r="AO206" s="3" t="e">
        <f>VLOOKUP($A206,VSMO!$C:$E,3,0)</f>
        <v>#N/A</v>
      </c>
      <c r="AP206" s="3" t="s">
        <v>15</v>
      </c>
      <c r="AS206" s="3" t="e">
        <f>VLOOKUP($A206,GAZP!$C:$E,3,0)</f>
        <v>#N/A</v>
      </c>
      <c r="AT206" s="3" t="s">
        <v>16</v>
      </c>
      <c r="AW206" s="3">
        <f>VLOOKUP($A206,GMKN!$C:$E,3,0)</f>
        <v>2459</v>
      </c>
      <c r="AX206" s="3" t="s">
        <v>17</v>
      </c>
      <c r="BA206" s="3" t="e">
        <f>VLOOKUP($A206,DIXY!$C:$E,3,0)</f>
        <v>#N/A</v>
      </c>
      <c r="BB206" s="3" t="s">
        <v>18</v>
      </c>
      <c r="BE206" s="3" t="e">
        <f>VLOOKUP($A206,IRAO!$C:$E,3,0)</f>
        <v>#N/A</v>
      </c>
      <c r="BF206" s="3" t="s">
        <v>19</v>
      </c>
      <c r="BI206" s="3">
        <f>VLOOKUP($A206,KMAZ!$C:$E,3,0)</f>
        <v>25</v>
      </c>
      <c r="BJ206" s="3" t="s">
        <v>20</v>
      </c>
      <c r="BM206" s="3" t="e">
        <f>VLOOKUP($A206,LSRG!$C:$E,3,0)</f>
        <v>#N/A</v>
      </c>
      <c r="BN206" s="3" t="s">
        <v>21</v>
      </c>
      <c r="BQ206" s="3">
        <f>VLOOKUP($A206,LKOH!$C:$E,3,0)</f>
        <v>1752.6</v>
      </c>
      <c r="BR206" s="3" t="s">
        <v>22</v>
      </c>
      <c r="BU206" s="3" t="e">
        <f>VLOOKUP($A206,MVID!$C:$E,3,0)</f>
        <v>#N/A</v>
      </c>
      <c r="BV206" s="3" t="s">
        <v>23</v>
      </c>
      <c r="BY206" s="3" t="e">
        <f>VLOOKUP($A206,MAGN!$C:$E,3,0)</f>
        <v>#N/A</v>
      </c>
      <c r="BZ206" s="3" t="s">
        <v>24</v>
      </c>
      <c r="CC206" s="3">
        <f>VLOOKUP($A206,MTSS!$C:$E,3,0)</f>
        <v>194.56</v>
      </c>
      <c r="CD206" s="3" t="s">
        <v>25</v>
      </c>
      <c r="CG206" s="3" t="e">
        <f>VLOOKUP($A206,MGNT!$C:$E,3,0)</f>
        <v>#N/A</v>
      </c>
      <c r="CH206" s="3" t="s">
        <v>26</v>
      </c>
      <c r="CK206" s="3" t="e">
        <f>VLOOKUP($A206,MFON!$C:$E,3,0)</f>
        <v>#N/A</v>
      </c>
      <c r="CL206" s="3" t="s">
        <v>27</v>
      </c>
      <c r="CO206" s="3" t="e">
        <f>VLOOKUP($A206,MOEX!$C:$E,3,0)</f>
        <v>#N/A</v>
      </c>
      <c r="CP206" s="3" t="s">
        <v>28</v>
      </c>
      <c r="CS206" s="3" t="e">
        <f>VLOOKUP($A206,MSTT!$C:$E,3,0)</f>
        <v>#N/A</v>
      </c>
      <c r="CT206" s="3" t="s">
        <v>29</v>
      </c>
      <c r="CW206" s="3" t="e">
        <f>VLOOKUP($A206,NLMK!$C:$E,3,0)</f>
        <v>#N/A</v>
      </c>
      <c r="CX206" s="3" t="s">
        <v>30</v>
      </c>
      <c r="DA206" s="3" t="e">
        <f>VLOOKUP($A206,NMTP!$C:$E,3,0)</f>
        <v>#N/A</v>
      </c>
      <c r="DB206" s="3" t="s">
        <v>31</v>
      </c>
      <c r="DE206" s="3" t="e">
        <f>VLOOKUP($A206,NVTK!$C:$E,3,0)</f>
        <v>#N/A</v>
      </c>
      <c r="DF206" s="3" t="s">
        <v>32</v>
      </c>
      <c r="DI206" s="3" t="e">
        <f>VLOOKUP($A206,PIKK!$C:$E,3,0)</f>
        <v>#N/A</v>
      </c>
      <c r="DJ206" s="3" t="s">
        <v>33</v>
      </c>
      <c r="DM206" s="3" t="e">
        <f>VLOOKUP($A206,ROSN!$C:$E,3,0)</f>
        <v>#N/A</v>
      </c>
      <c r="DN206" s="3" t="s">
        <v>34</v>
      </c>
      <c r="DQ206" s="3">
        <f>VLOOKUP($A206,RTKM!$C:$E,3,0)</f>
        <v>64.75</v>
      </c>
      <c r="DR206" s="3" t="s">
        <v>35</v>
      </c>
      <c r="DU206" s="3">
        <f>VLOOKUP($A206,RTKMP!$C:$E,3,0)</f>
        <v>48.85</v>
      </c>
      <c r="DV206" s="3" t="s">
        <v>36</v>
      </c>
      <c r="DY206" s="3" t="e">
        <f>VLOOKUP($A206,HYDR!$C:$E,3,0)</f>
        <v>#N/A</v>
      </c>
      <c r="DZ206" s="3" t="s">
        <v>37</v>
      </c>
      <c r="EC206" s="3" t="e">
        <f>VLOOKUP($A206,RUAL!$C:$E,3,0)</f>
        <v>#N/A</v>
      </c>
      <c r="ED206" s="3" t="s">
        <v>38</v>
      </c>
      <c r="EG206" s="3">
        <f>VLOOKUP($A206,SVAV!$C:$E,3,0)</f>
        <v>490</v>
      </c>
      <c r="EH206" s="3" t="s">
        <v>39</v>
      </c>
      <c r="EK206" s="3">
        <f>VLOOKUP($A206,SBER!$C:$E,3,0)</f>
        <v>34690</v>
      </c>
      <c r="EL206" s="3" t="s">
        <v>40</v>
      </c>
      <c r="EO206" s="3">
        <f>VLOOKUP($A206,SBERP!$C:$E,3,0)</f>
        <v>553.51</v>
      </c>
      <c r="EP206" s="3" t="s">
        <v>41</v>
      </c>
      <c r="ES206" s="3">
        <f>VLOOKUP($A206,CHMF!$C:$E,3,0)</f>
        <v>285</v>
      </c>
      <c r="ET206" s="3" t="s">
        <v>42</v>
      </c>
      <c r="EW206" s="3" t="e">
        <f>VLOOKUP($A206,AFKS!$C:$E,3,0)</f>
        <v>#N/A</v>
      </c>
      <c r="EX206" s="3" t="s">
        <v>43</v>
      </c>
      <c r="FA206" s="3">
        <f>VLOOKUP($A206,SNGS!$C:$E,3,0)</f>
        <v>30.88</v>
      </c>
      <c r="FB206" s="3" t="s">
        <v>44</v>
      </c>
      <c r="FE206" s="3">
        <f>VLOOKUP($A206,SNGSP!$C:$E,3,0)</f>
        <v>26.032</v>
      </c>
      <c r="FF206" s="3" t="s">
        <v>45</v>
      </c>
      <c r="FI206" s="3" t="e">
        <f>VLOOKUP($A206,TRMK!$C:$E,3,0)</f>
        <v>#N/A</v>
      </c>
      <c r="FJ206" s="3" t="s">
        <v>46</v>
      </c>
      <c r="FM206" s="3">
        <f>VLOOKUP($A206,TATN!$C:$E,3,0)</f>
        <v>100</v>
      </c>
      <c r="FN206" s="3" t="s">
        <v>47</v>
      </c>
      <c r="FQ206" s="3">
        <f>VLOOKUP($A206,TATNP!$C:$E,3,0)</f>
        <v>61.89</v>
      </c>
      <c r="FR206" s="3" t="s">
        <v>48</v>
      </c>
      <c r="FU206" s="3">
        <f>VLOOKUP($A206,TRNFP!$C:$E,3,0)</f>
        <v>60875</v>
      </c>
      <c r="FV206" s="3" t="s">
        <v>49</v>
      </c>
      <c r="FY206" s="3" t="e">
        <f>VLOOKUP($A206,URKA!$C:$E,3,0)</f>
        <v>#N/A</v>
      </c>
      <c r="FZ206" s="3" t="s">
        <v>50</v>
      </c>
      <c r="GC206" s="3" t="e">
        <f>VLOOKUP($A206,FEES!$C:$E,3,0)</f>
        <v>#N/A</v>
      </c>
      <c r="GD206" s="3" t="s">
        <v>51</v>
      </c>
      <c r="GG206" s="3" t="e">
        <f>VLOOKUP($A206,PHOR!$C:$E,3,0)</f>
        <v>#N/A</v>
      </c>
      <c r="GH206" s="3" t="s">
        <v>52</v>
      </c>
      <c r="GK206" s="3" t="e">
        <f>VLOOKUP($A206,GCHE!$C:$E,3,0)</f>
        <v>#N/A</v>
      </c>
      <c r="GL206" s="3" t="s">
        <v>53</v>
      </c>
      <c r="GO206" s="3" t="e">
        <f>VLOOKUP($A206,EONR!$C:$E,3,0)</f>
        <v>#N/A</v>
      </c>
    </row>
    <row r="207" spans="1:197" x14ac:dyDescent="0.45">
      <c r="A207" s="86">
        <v>38705</v>
      </c>
      <c r="B207" s="3" t="s">
        <v>5</v>
      </c>
      <c r="E207" s="3" t="e">
        <f>VLOOKUP($A207,POLY!$C:$E,3,0)</f>
        <v>#N/A</v>
      </c>
      <c r="F207" s="3" t="s">
        <v>6</v>
      </c>
      <c r="I207" s="3" t="e">
        <f>VLOOKUP($A207,YNDX!$C:$E,3,0)</f>
        <v>#N/A</v>
      </c>
      <c r="J207" s="3" t="s">
        <v>7</v>
      </c>
      <c r="M207" s="3" t="e">
        <f>VLOOKUP($A207,ALRS!$C:$E,3,0)</f>
        <v>#N/A</v>
      </c>
      <c r="N207" s="3" t="s">
        <v>8</v>
      </c>
      <c r="Q207" s="3" t="e">
        <f>VLOOKUP($A207,AKRN!$C:$E,3,0)</f>
        <v>#N/A</v>
      </c>
      <c r="R207" s="3" t="s">
        <v>9</v>
      </c>
      <c r="U207" s="3">
        <f>VLOOKUP($A207,AFLT!$C:$E,3,0)</f>
        <v>39.700000000000003</v>
      </c>
      <c r="V207" s="3" t="s">
        <v>10</v>
      </c>
      <c r="Y207" s="3" t="e">
        <f>VLOOKUP($A207,BSPB!$C:$E,3,0)</f>
        <v>#N/A</v>
      </c>
      <c r="Z207" s="3" t="s">
        <v>11</v>
      </c>
      <c r="AC207" s="3" t="e">
        <f>VLOOKUP($A207,BANE!$C:$E,3,0)</f>
        <v>#N/A</v>
      </c>
      <c r="AD207" s="3" t="s">
        <v>12</v>
      </c>
      <c r="AG207" s="3" t="e">
        <f>VLOOKUP($A207,BANEP!$C:$E,3,0)</f>
        <v>#N/A</v>
      </c>
      <c r="AH207" s="3" t="s">
        <v>13</v>
      </c>
      <c r="AK207" s="3" t="e">
        <f>VLOOKUP($A207,VTBR!$C:$E,3,0)</f>
        <v>#N/A</v>
      </c>
      <c r="AL207" s="3" t="s">
        <v>14</v>
      </c>
      <c r="AO207" s="3" t="e">
        <f>VLOOKUP($A207,VSMO!$C:$E,3,0)</f>
        <v>#N/A</v>
      </c>
      <c r="AP207" s="3" t="s">
        <v>15</v>
      </c>
      <c r="AS207" s="3" t="e">
        <f>VLOOKUP($A207,GAZP!$C:$E,3,0)</f>
        <v>#N/A</v>
      </c>
      <c r="AT207" s="3" t="s">
        <v>16</v>
      </c>
      <c r="AW207" s="3">
        <f>VLOOKUP($A207,GMKN!$C:$E,3,0)</f>
        <v>2579</v>
      </c>
      <c r="AX207" s="3" t="s">
        <v>17</v>
      </c>
      <c r="BA207" s="3" t="e">
        <f>VLOOKUP($A207,DIXY!$C:$E,3,0)</f>
        <v>#N/A</v>
      </c>
      <c r="BB207" s="3" t="s">
        <v>18</v>
      </c>
      <c r="BE207" s="3" t="e">
        <f>VLOOKUP($A207,IRAO!$C:$E,3,0)</f>
        <v>#N/A</v>
      </c>
      <c r="BF207" s="3" t="s">
        <v>19</v>
      </c>
      <c r="BI207" s="3">
        <f>VLOOKUP($A207,KMAZ!$C:$E,3,0)</f>
        <v>25.6</v>
      </c>
      <c r="BJ207" s="3" t="s">
        <v>20</v>
      </c>
      <c r="BM207" s="3" t="e">
        <f>VLOOKUP($A207,LSRG!$C:$E,3,0)</f>
        <v>#N/A</v>
      </c>
      <c r="BN207" s="3" t="s">
        <v>21</v>
      </c>
      <c r="BQ207" s="3">
        <f>VLOOKUP($A207,LKOH!$C:$E,3,0)</f>
        <v>1734</v>
      </c>
      <c r="BR207" s="3" t="s">
        <v>22</v>
      </c>
      <c r="BU207" s="3" t="e">
        <f>VLOOKUP($A207,MVID!$C:$E,3,0)</f>
        <v>#N/A</v>
      </c>
      <c r="BV207" s="3" t="s">
        <v>23</v>
      </c>
      <c r="BY207" s="3" t="e">
        <f>VLOOKUP($A207,MAGN!$C:$E,3,0)</f>
        <v>#N/A</v>
      </c>
      <c r="BZ207" s="3" t="s">
        <v>24</v>
      </c>
      <c r="CC207" s="3">
        <f>VLOOKUP($A207,MTSS!$C:$E,3,0)</f>
        <v>195.94</v>
      </c>
      <c r="CD207" s="3" t="s">
        <v>25</v>
      </c>
      <c r="CG207" s="3" t="e">
        <f>VLOOKUP($A207,MGNT!$C:$E,3,0)</f>
        <v>#N/A</v>
      </c>
      <c r="CH207" s="3" t="s">
        <v>26</v>
      </c>
      <c r="CK207" s="3" t="e">
        <f>VLOOKUP($A207,MFON!$C:$E,3,0)</f>
        <v>#N/A</v>
      </c>
      <c r="CL207" s="3" t="s">
        <v>27</v>
      </c>
      <c r="CO207" s="3" t="e">
        <f>VLOOKUP($A207,MOEX!$C:$E,3,0)</f>
        <v>#N/A</v>
      </c>
      <c r="CP207" s="3" t="s">
        <v>28</v>
      </c>
      <c r="CS207" s="3" t="e">
        <f>VLOOKUP($A207,MSTT!$C:$E,3,0)</f>
        <v>#N/A</v>
      </c>
      <c r="CT207" s="3" t="s">
        <v>29</v>
      </c>
      <c r="CW207" s="3" t="e">
        <f>VLOOKUP($A207,NLMK!$C:$E,3,0)</f>
        <v>#N/A</v>
      </c>
      <c r="CX207" s="3" t="s">
        <v>30</v>
      </c>
      <c r="DA207" s="3" t="e">
        <f>VLOOKUP($A207,NMTP!$C:$E,3,0)</f>
        <v>#N/A</v>
      </c>
      <c r="DB207" s="3" t="s">
        <v>31</v>
      </c>
      <c r="DE207" s="3" t="e">
        <f>VLOOKUP($A207,NVTK!$C:$E,3,0)</f>
        <v>#N/A</v>
      </c>
      <c r="DF207" s="3" t="s">
        <v>32</v>
      </c>
      <c r="DI207" s="3" t="e">
        <f>VLOOKUP($A207,PIKK!$C:$E,3,0)</f>
        <v>#N/A</v>
      </c>
      <c r="DJ207" s="3" t="s">
        <v>33</v>
      </c>
      <c r="DM207" s="3" t="e">
        <f>VLOOKUP($A207,ROSN!$C:$E,3,0)</f>
        <v>#N/A</v>
      </c>
      <c r="DN207" s="3" t="s">
        <v>34</v>
      </c>
      <c r="DQ207" s="3">
        <f>VLOOKUP($A207,RTKM!$C:$E,3,0)</f>
        <v>64.650000000000006</v>
      </c>
      <c r="DR207" s="3" t="s">
        <v>35</v>
      </c>
      <c r="DU207" s="3">
        <f>VLOOKUP($A207,RTKMP!$C:$E,3,0)</f>
        <v>48.95</v>
      </c>
      <c r="DV207" s="3" t="s">
        <v>36</v>
      </c>
      <c r="DY207" s="3" t="e">
        <f>VLOOKUP($A207,HYDR!$C:$E,3,0)</f>
        <v>#N/A</v>
      </c>
      <c r="DZ207" s="3" t="s">
        <v>37</v>
      </c>
      <c r="EC207" s="3" t="e">
        <f>VLOOKUP($A207,RUAL!$C:$E,3,0)</f>
        <v>#N/A</v>
      </c>
      <c r="ED207" s="3" t="s">
        <v>38</v>
      </c>
      <c r="EG207" s="3">
        <f>VLOOKUP($A207,SVAV!$C:$E,3,0)</f>
        <v>502.89</v>
      </c>
      <c r="EH207" s="3" t="s">
        <v>39</v>
      </c>
      <c r="EK207" s="3">
        <f>VLOOKUP($A207,SBER!$C:$E,3,0)</f>
        <v>37399.99</v>
      </c>
      <c r="EL207" s="3" t="s">
        <v>40</v>
      </c>
      <c r="EO207" s="3">
        <f>VLOOKUP($A207,SBERP!$C:$E,3,0)</f>
        <v>618.15</v>
      </c>
      <c r="EP207" s="3" t="s">
        <v>41</v>
      </c>
      <c r="ES207" s="3">
        <f>VLOOKUP($A207,CHMF!$C:$E,3,0)</f>
        <v>286.89999999999998</v>
      </c>
      <c r="ET207" s="3" t="s">
        <v>42</v>
      </c>
      <c r="EW207" s="3" t="e">
        <f>VLOOKUP($A207,AFKS!$C:$E,3,0)</f>
        <v>#N/A</v>
      </c>
      <c r="EX207" s="3" t="s">
        <v>43</v>
      </c>
      <c r="FA207" s="3">
        <f>VLOOKUP($A207,SNGS!$C:$E,3,0)</f>
        <v>31.099</v>
      </c>
      <c r="FB207" s="3" t="s">
        <v>44</v>
      </c>
      <c r="FE207" s="3">
        <f>VLOOKUP($A207,SNGSP!$C:$E,3,0)</f>
        <v>25.9</v>
      </c>
      <c r="FF207" s="3" t="s">
        <v>45</v>
      </c>
      <c r="FI207" s="3" t="e">
        <f>VLOOKUP($A207,TRMK!$C:$E,3,0)</f>
        <v>#N/A</v>
      </c>
      <c r="FJ207" s="3" t="s">
        <v>46</v>
      </c>
      <c r="FM207" s="3">
        <f>VLOOKUP($A207,TATN!$C:$E,3,0)</f>
        <v>96.156999999999996</v>
      </c>
      <c r="FN207" s="3" t="s">
        <v>47</v>
      </c>
      <c r="FQ207" s="3">
        <f>VLOOKUP($A207,TATNP!$C:$E,3,0)</f>
        <v>61.44</v>
      </c>
      <c r="FR207" s="3" t="s">
        <v>48</v>
      </c>
      <c r="FU207" s="3">
        <f>VLOOKUP($A207,TRNFP!$C:$E,3,0)</f>
        <v>67600</v>
      </c>
      <c r="FV207" s="3" t="s">
        <v>49</v>
      </c>
      <c r="FY207" s="3" t="e">
        <f>VLOOKUP($A207,URKA!$C:$E,3,0)</f>
        <v>#N/A</v>
      </c>
      <c r="FZ207" s="3" t="s">
        <v>50</v>
      </c>
      <c r="GC207" s="3" t="e">
        <f>VLOOKUP($A207,FEES!$C:$E,3,0)</f>
        <v>#N/A</v>
      </c>
      <c r="GD207" s="3" t="s">
        <v>51</v>
      </c>
      <c r="GG207" s="3" t="e">
        <f>VLOOKUP($A207,PHOR!$C:$E,3,0)</f>
        <v>#N/A</v>
      </c>
      <c r="GH207" s="3" t="s">
        <v>52</v>
      </c>
      <c r="GK207" s="3" t="e">
        <f>VLOOKUP($A207,GCHE!$C:$E,3,0)</f>
        <v>#N/A</v>
      </c>
      <c r="GL207" s="3" t="s">
        <v>53</v>
      </c>
      <c r="GO207" s="3" t="e">
        <f>VLOOKUP($A207,EONR!$C:$E,3,0)</f>
        <v>#N/A</v>
      </c>
    </row>
    <row r="208" spans="1:197" x14ac:dyDescent="0.45">
      <c r="A208" s="86">
        <v>38712</v>
      </c>
      <c r="B208" s="3" t="s">
        <v>5</v>
      </c>
      <c r="E208" s="3" t="e">
        <f>VLOOKUP($A208,POLY!$C:$E,3,0)</f>
        <v>#N/A</v>
      </c>
      <c r="F208" s="3" t="s">
        <v>6</v>
      </c>
      <c r="I208" s="3" t="e">
        <f>VLOOKUP($A208,YNDX!$C:$E,3,0)</f>
        <v>#N/A</v>
      </c>
      <c r="J208" s="3" t="s">
        <v>7</v>
      </c>
      <c r="M208" s="3" t="e">
        <f>VLOOKUP($A208,ALRS!$C:$E,3,0)</f>
        <v>#N/A</v>
      </c>
      <c r="N208" s="3" t="s">
        <v>8</v>
      </c>
      <c r="Q208" s="3" t="e">
        <f>VLOOKUP($A208,AKRN!$C:$E,3,0)</f>
        <v>#N/A</v>
      </c>
      <c r="R208" s="3" t="s">
        <v>9</v>
      </c>
      <c r="U208" s="3">
        <f>VLOOKUP($A208,AFLT!$C:$E,3,0)</f>
        <v>40</v>
      </c>
      <c r="V208" s="3" t="s">
        <v>10</v>
      </c>
      <c r="Y208" s="3" t="e">
        <f>VLOOKUP($A208,BSPB!$C:$E,3,0)</f>
        <v>#N/A</v>
      </c>
      <c r="Z208" s="3" t="s">
        <v>11</v>
      </c>
      <c r="AC208" s="3" t="e">
        <f>VLOOKUP($A208,BANE!$C:$E,3,0)</f>
        <v>#N/A</v>
      </c>
      <c r="AD208" s="3" t="s">
        <v>12</v>
      </c>
      <c r="AG208" s="3" t="e">
        <f>VLOOKUP($A208,BANEP!$C:$E,3,0)</f>
        <v>#N/A</v>
      </c>
      <c r="AH208" s="3" t="s">
        <v>13</v>
      </c>
      <c r="AK208" s="3" t="e">
        <f>VLOOKUP($A208,VTBR!$C:$E,3,0)</f>
        <v>#N/A</v>
      </c>
      <c r="AL208" s="3" t="s">
        <v>14</v>
      </c>
      <c r="AO208" s="3" t="e">
        <f>VLOOKUP($A208,VSMO!$C:$E,3,0)</f>
        <v>#N/A</v>
      </c>
      <c r="AP208" s="3" t="s">
        <v>15</v>
      </c>
      <c r="AS208" s="3" t="e">
        <f>VLOOKUP($A208,GAZP!$C:$E,3,0)</f>
        <v>#N/A</v>
      </c>
      <c r="AT208" s="3" t="s">
        <v>16</v>
      </c>
      <c r="AW208" s="3">
        <f>VLOOKUP($A208,GMKN!$C:$E,3,0)</f>
        <v>2557.5300000000002</v>
      </c>
      <c r="AX208" s="3" t="s">
        <v>17</v>
      </c>
      <c r="BA208" s="3" t="e">
        <f>VLOOKUP($A208,DIXY!$C:$E,3,0)</f>
        <v>#N/A</v>
      </c>
      <c r="BB208" s="3" t="s">
        <v>18</v>
      </c>
      <c r="BE208" s="3" t="e">
        <f>VLOOKUP($A208,IRAO!$C:$E,3,0)</f>
        <v>#N/A</v>
      </c>
      <c r="BF208" s="3" t="s">
        <v>19</v>
      </c>
      <c r="BI208" s="3">
        <f>VLOOKUP($A208,KMAZ!$C:$E,3,0)</f>
        <v>27.36</v>
      </c>
      <c r="BJ208" s="3" t="s">
        <v>20</v>
      </c>
      <c r="BM208" s="3" t="e">
        <f>VLOOKUP($A208,LSRG!$C:$E,3,0)</f>
        <v>#N/A</v>
      </c>
      <c r="BN208" s="3" t="s">
        <v>21</v>
      </c>
      <c r="BQ208" s="3">
        <f>VLOOKUP($A208,LKOH!$C:$E,3,0)</f>
        <v>1704.52</v>
      </c>
      <c r="BR208" s="3" t="s">
        <v>22</v>
      </c>
      <c r="BU208" s="3" t="e">
        <f>VLOOKUP($A208,MVID!$C:$E,3,0)</f>
        <v>#N/A</v>
      </c>
      <c r="BV208" s="3" t="s">
        <v>23</v>
      </c>
      <c r="BY208" s="3" t="e">
        <f>VLOOKUP($A208,MAGN!$C:$E,3,0)</f>
        <v>#N/A</v>
      </c>
      <c r="BZ208" s="3" t="s">
        <v>24</v>
      </c>
      <c r="CC208" s="3">
        <f>VLOOKUP($A208,MTSS!$C:$E,3,0)</f>
        <v>193.5</v>
      </c>
      <c r="CD208" s="3" t="s">
        <v>25</v>
      </c>
      <c r="CG208" s="3" t="e">
        <f>VLOOKUP($A208,MGNT!$C:$E,3,0)</f>
        <v>#N/A</v>
      </c>
      <c r="CH208" s="3" t="s">
        <v>26</v>
      </c>
      <c r="CK208" s="3" t="e">
        <f>VLOOKUP($A208,MFON!$C:$E,3,0)</f>
        <v>#N/A</v>
      </c>
      <c r="CL208" s="3" t="s">
        <v>27</v>
      </c>
      <c r="CO208" s="3" t="e">
        <f>VLOOKUP($A208,MOEX!$C:$E,3,0)</f>
        <v>#N/A</v>
      </c>
      <c r="CP208" s="3" t="s">
        <v>28</v>
      </c>
      <c r="CS208" s="3" t="e">
        <f>VLOOKUP($A208,MSTT!$C:$E,3,0)</f>
        <v>#N/A</v>
      </c>
      <c r="CT208" s="3" t="s">
        <v>29</v>
      </c>
      <c r="CW208" s="3" t="e">
        <f>VLOOKUP($A208,NLMK!$C:$E,3,0)</f>
        <v>#N/A</v>
      </c>
      <c r="CX208" s="3" t="s">
        <v>30</v>
      </c>
      <c r="DA208" s="3" t="e">
        <f>VLOOKUP($A208,NMTP!$C:$E,3,0)</f>
        <v>#N/A</v>
      </c>
      <c r="DB208" s="3" t="s">
        <v>31</v>
      </c>
      <c r="DE208" s="3" t="e">
        <f>VLOOKUP($A208,NVTK!$C:$E,3,0)</f>
        <v>#N/A</v>
      </c>
      <c r="DF208" s="3" t="s">
        <v>32</v>
      </c>
      <c r="DI208" s="3" t="e">
        <f>VLOOKUP($A208,PIKK!$C:$E,3,0)</f>
        <v>#N/A</v>
      </c>
      <c r="DJ208" s="3" t="s">
        <v>33</v>
      </c>
      <c r="DM208" s="3" t="e">
        <f>VLOOKUP($A208,ROSN!$C:$E,3,0)</f>
        <v>#N/A</v>
      </c>
      <c r="DN208" s="3" t="s">
        <v>34</v>
      </c>
      <c r="DQ208" s="3">
        <f>VLOOKUP($A208,RTKM!$C:$E,3,0)</f>
        <v>64.569999999999993</v>
      </c>
      <c r="DR208" s="3" t="s">
        <v>35</v>
      </c>
      <c r="DU208" s="3">
        <f>VLOOKUP($A208,RTKMP!$C:$E,3,0)</f>
        <v>50.6</v>
      </c>
      <c r="DV208" s="3" t="s">
        <v>36</v>
      </c>
      <c r="DY208" s="3" t="e">
        <f>VLOOKUP($A208,HYDR!$C:$E,3,0)</f>
        <v>#N/A</v>
      </c>
      <c r="DZ208" s="3" t="s">
        <v>37</v>
      </c>
      <c r="EC208" s="3" t="e">
        <f>VLOOKUP($A208,RUAL!$C:$E,3,0)</f>
        <v>#N/A</v>
      </c>
      <c r="ED208" s="3" t="s">
        <v>38</v>
      </c>
      <c r="EG208" s="3">
        <f>VLOOKUP($A208,SVAV!$C:$E,3,0)</f>
        <v>523.89</v>
      </c>
      <c r="EH208" s="3" t="s">
        <v>39</v>
      </c>
      <c r="EK208" s="3">
        <f>VLOOKUP($A208,SBER!$C:$E,3,0)</f>
        <v>37662.720000000001</v>
      </c>
      <c r="EL208" s="3" t="s">
        <v>40</v>
      </c>
      <c r="EO208" s="3">
        <f>VLOOKUP($A208,SBERP!$C:$E,3,0)</f>
        <v>639.22</v>
      </c>
      <c r="EP208" s="3" t="s">
        <v>41</v>
      </c>
      <c r="ES208" s="3">
        <f>VLOOKUP($A208,CHMF!$C:$E,3,0)</f>
        <v>289</v>
      </c>
      <c r="ET208" s="3" t="s">
        <v>42</v>
      </c>
      <c r="EW208" s="3" t="e">
        <f>VLOOKUP($A208,AFKS!$C:$E,3,0)</f>
        <v>#N/A</v>
      </c>
      <c r="EX208" s="3" t="s">
        <v>43</v>
      </c>
      <c r="FA208" s="3">
        <f>VLOOKUP($A208,SNGS!$C:$E,3,0)</f>
        <v>31.04</v>
      </c>
      <c r="FB208" s="3" t="s">
        <v>44</v>
      </c>
      <c r="FE208" s="3">
        <f>VLOOKUP($A208,SNGSP!$C:$E,3,0)</f>
        <v>25.84</v>
      </c>
      <c r="FF208" s="3" t="s">
        <v>45</v>
      </c>
      <c r="FI208" s="3" t="e">
        <f>VLOOKUP($A208,TRMK!$C:$E,3,0)</f>
        <v>#N/A</v>
      </c>
      <c r="FJ208" s="3" t="s">
        <v>46</v>
      </c>
      <c r="FM208" s="3">
        <f>VLOOKUP($A208,TATN!$C:$E,3,0)</f>
        <v>95.3</v>
      </c>
      <c r="FN208" s="3" t="s">
        <v>47</v>
      </c>
      <c r="FQ208" s="3">
        <f>VLOOKUP($A208,TATNP!$C:$E,3,0)</f>
        <v>61.194000000000003</v>
      </c>
      <c r="FR208" s="3" t="s">
        <v>48</v>
      </c>
      <c r="FU208" s="3">
        <f>VLOOKUP($A208,TRNFP!$C:$E,3,0)</f>
        <v>68950</v>
      </c>
      <c r="FV208" s="3" t="s">
        <v>49</v>
      </c>
      <c r="FY208" s="3" t="e">
        <f>VLOOKUP($A208,URKA!$C:$E,3,0)</f>
        <v>#N/A</v>
      </c>
      <c r="FZ208" s="3" t="s">
        <v>50</v>
      </c>
      <c r="GC208" s="3" t="e">
        <f>VLOOKUP($A208,FEES!$C:$E,3,0)</f>
        <v>#N/A</v>
      </c>
      <c r="GD208" s="3" t="s">
        <v>51</v>
      </c>
      <c r="GG208" s="3" t="e">
        <f>VLOOKUP($A208,PHOR!$C:$E,3,0)</f>
        <v>#N/A</v>
      </c>
      <c r="GH208" s="3" t="s">
        <v>52</v>
      </c>
      <c r="GK208" s="3" t="e">
        <f>VLOOKUP($A208,GCHE!$C:$E,3,0)</f>
        <v>#N/A</v>
      </c>
      <c r="GL208" s="3" t="s">
        <v>53</v>
      </c>
      <c r="GO208" s="3" t="e">
        <f>VLOOKUP($A208,EONR!$C:$E,3,0)</f>
        <v>#N/A</v>
      </c>
    </row>
    <row r="209" spans="1:197" x14ac:dyDescent="0.45">
      <c r="A209" s="86">
        <v>38726</v>
      </c>
      <c r="B209" s="3" t="s">
        <v>5</v>
      </c>
      <c r="E209" s="3" t="e">
        <f>VLOOKUP($A209,POLY!$C:$E,3,0)</f>
        <v>#N/A</v>
      </c>
      <c r="F209" s="3" t="s">
        <v>6</v>
      </c>
      <c r="I209" s="3" t="e">
        <f>VLOOKUP($A209,YNDX!$C:$E,3,0)</f>
        <v>#N/A</v>
      </c>
      <c r="J209" s="3" t="s">
        <v>7</v>
      </c>
      <c r="M209" s="3" t="e">
        <f>VLOOKUP($A209,ALRS!$C:$E,3,0)</f>
        <v>#N/A</v>
      </c>
      <c r="N209" s="3" t="s">
        <v>8</v>
      </c>
      <c r="Q209" s="3" t="e">
        <f>VLOOKUP($A209,AKRN!$C:$E,3,0)</f>
        <v>#N/A</v>
      </c>
      <c r="R209" s="3" t="s">
        <v>9</v>
      </c>
      <c r="U209" s="3">
        <f>VLOOKUP($A209,AFLT!$C:$E,3,0)</f>
        <v>46.1</v>
      </c>
      <c r="V209" s="3" t="s">
        <v>10</v>
      </c>
      <c r="Y209" s="3" t="e">
        <f>VLOOKUP($A209,BSPB!$C:$E,3,0)</f>
        <v>#N/A</v>
      </c>
      <c r="Z209" s="3" t="s">
        <v>11</v>
      </c>
      <c r="AC209" s="3" t="e">
        <f>VLOOKUP($A209,BANE!$C:$E,3,0)</f>
        <v>#N/A</v>
      </c>
      <c r="AD209" s="3" t="s">
        <v>12</v>
      </c>
      <c r="AG209" s="3" t="e">
        <f>VLOOKUP($A209,BANEP!$C:$E,3,0)</f>
        <v>#N/A</v>
      </c>
      <c r="AH209" s="3" t="s">
        <v>13</v>
      </c>
      <c r="AK209" s="3" t="e">
        <f>VLOOKUP($A209,VTBR!$C:$E,3,0)</f>
        <v>#N/A</v>
      </c>
      <c r="AL209" s="3" t="s">
        <v>14</v>
      </c>
      <c r="AO209" s="3" t="e">
        <f>VLOOKUP($A209,VSMO!$C:$E,3,0)</f>
        <v>#N/A</v>
      </c>
      <c r="AP209" s="3" t="s">
        <v>15</v>
      </c>
      <c r="AS209" s="3" t="e">
        <f>VLOOKUP($A209,GAZP!$C:$E,3,0)</f>
        <v>#N/A</v>
      </c>
      <c r="AT209" s="3" t="s">
        <v>16</v>
      </c>
      <c r="AW209" s="3">
        <f>VLOOKUP($A209,GMKN!$C:$E,3,0)</f>
        <v>2150</v>
      </c>
      <c r="AX209" s="3" t="s">
        <v>17</v>
      </c>
      <c r="BA209" s="3" t="e">
        <f>VLOOKUP($A209,DIXY!$C:$E,3,0)</f>
        <v>#N/A</v>
      </c>
      <c r="BB209" s="3" t="s">
        <v>18</v>
      </c>
      <c r="BE209" s="3" t="e">
        <f>VLOOKUP($A209,IRAO!$C:$E,3,0)</f>
        <v>#N/A</v>
      </c>
      <c r="BF209" s="3" t="s">
        <v>19</v>
      </c>
      <c r="BI209" s="3">
        <f>VLOOKUP($A209,KMAZ!$C:$E,3,0)</f>
        <v>27</v>
      </c>
      <c r="BJ209" s="3" t="s">
        <v>20</v>
      </c>
      <c r="BM209" s="3" t="e">
        <f>VLOOKUP($A209,LSRG!$C:$E,3,0)</f>
        <v>#N/A</v>
      </c>
      <c r="BN209" s="3" t="s">
        <v>21</v>
      </c>
      <c r="BQ209" s="3">
        <f>VLOOKUP($A209,LKOH!$C:$E,3,0)</f>
        <v>1919.82</v>
      </c>
      <c r="BR209" s="3" t="s">
        <v>22</v>
      </c>
      <c r="BU209" s="3" t="e">
        <f>VLOOKUP($A209,MVID!$C:$E,3,0)</f>
        <v>#N/A</v>
      </c>
      <c r="BV209" s="3" t="s">
        <v>23</v>
      </c>
      <c r="BY209" s="3" t="e">
        <f>VLOOKUP($A209,MAGN!$C:$E,3,0)</f>
        <v>#N/A</v>
      </c>
      <c r="BZ209" s="3" t="s">
        <v>24</v>
      </c>
      <c r="CC209" s="3">
        <f>VLOOKUP($A209,MTSS!$C:$E,3,0)</f>
        <v>197.99</v>
      </c>
      <c r="CD209" s="3" t="s">
        <v>25</v>
      </c>
      <c r="CG209" s="3" t="e">
        <f>VLOOKUP($A209,MGNT!$C:$E,3,0)</f>
        <v>#N/A</v>
      </c>
      <c r="CH209" s="3" t="s">
        <v>26</v>
      </c>
      <c r="CK209" s="3" t="e">
        <f>VLOOKUP($A209,MFON!$C:$E,3,0)</f>
        <v>#N/A</v>
      </c>
      <c r="CL209" s="3" t="s">
        <v>27</v>
      </c>
      <c r="CO209" s="3" t="e">
        <f>VLOOKUP($A209,MOEX!$C:$E,3,0)</f>
        <v>#N/A</v>
      </c>
      <c r="CP209" s="3" t="s">
        <v>28</v>
      </c>
      <c r="CS209" s="3" t="e">
        <f>VLOOKUP($A209,MSTT!$C:$E,3,0)</f>
        <v>#N/A</v>
      </c>
      <c r="CT209" s="3" t="s">
        <v>29</v>
      </c>
      <c r="CW209" s="3" t="e">
        <f>VLOOKUP($A209,NLMK!$C:$E,3,0)</f>
        <v>#N/A</v>
      </c>
      <c r="CX209" s="3" t="s">
        <v>30</v>
      </c>
      <c r="DA209" s="3" t="e">
        <f>VLOOKUP($A209,NMTP!$C:$E,3,0)</f>
        <v>#N/A</v>
      </c>
      <c r="DB209" s="3" t="s">
        <v>31</v>
      </c>
      <c r="DE209" s="3" t="e">
        <f>VLOOKUP($A209,NVTK!$C:$E,3,0)</f>
        <v>#N/A</v>
      </c>
      <c r="DF209" s="3" t="s">
        <v>32</v>
      </c>
      <c r="DI209" s="3" t="e">
        <f>VLOOKUP($A209,PIKK!$C:$E,3,0)</f>
        <v>#N/A</v>
      </c>
      <c r="DJ209" s="3" t="s">
        <v>33</v>
      </c>
      <c r="DM209" s="3" t="e">
        <f>VLOOKUP($A209,ROSN!$C:$E,3,0)</f>
        <v>#N/A</v>
      </c>
      <c r="DN209" s="3" t="s">
        <v>34</v>
      </c>
      <c r="DQ209" s="3">
        <f>VLOOKUP($A209,RTKM!$C:$E,3,0)</f>
        <v>67.25</v>
      </c>
      <c r="DR209" s="3" t="s">
        <v>35</v>
      </c>
      <c r="DU209" s="3">
        <f>VLOOKUP($A209,RTKMP!$C:$E,3,0)</f>
        <v>52.35</v>
      </c>
      <c r="DV209" s="3" t="s">
        <v>36</v>
      </c>
      <c r="DY209" s="3" t="e">
        <f>VLOOKUP($A209,HYDR!$C:$E,3,0)</f>
        <v>#N/A</v>
      </c>
      <c r="DZ209" s="3" t="s">
        <v>37</v>
      </c>
      <c r="EC209" s="3" t="e">
        <f>VLOOKUP($A209,RUAL!$C:$E,3,0)</f>
        <v>#N/A</v>
      </c>
      <c r="ED209" s="3" t="s">
        <v>38</v>
      </c>
      <c r="EG209" s="3">
        <f>VLOOKUP($A209,SVAV!$C:$E,3,0)</f>
        <v>542.01</v>
      </c>
      <c r="EH209" s="3" t="s">
        <v>39</v>
      </c>
      <c r="EK209" s="3">
        <f>VLOOKUP($A209,SBER!$C:$E,3,0)</f>
        <v>45510</v>
      </c>
      <c r="EL209" s="3" t="s">
        <v>40</v>
      </c>
      <c r="EO209" s="3">
        <f>VLOOKUP($A209,SBERP!$C:$E,3,0)</f>
        <v>829.95</v>
      </c>
      <c r="EP209" s="3" t="s">
        <v>41</v>
      </c>
      <c r="ES209" s="3">
        <f>VLOOKUP($A209,CHMF!$C:$E,3,0)</f>
        <v>304.5</v>
      </c>
      <c r="ET209" s="3" t="s">
        <v>42</v>
      </c>
      <c r="EW209" s="3" t="e">
        <f>VLOOKUP($A209,AFKS!$C:$E,3,0)</f>
        <v>#N/A</v>
      </c>
      <c r="EX209" s="3" t="s">
        <v>43</v>
      </c>
      <c r="FA209" s="3">
        <f>VLOOKUP($A209,SNGS!$C:$E,3,0)</f>
        <v>35.1</v>
      </c>
      <c r="FB209" s="3" t="s">
        <v>44</v>
      </c>
      <c r="FE209" s="3">
        <f>VLOOKUP($A209,SNGSP!$C:$E,3,0)</f>
        <v>28.45</v>
      </c>
      <c r="FF209" s="3" t="s">
        <v>45</v>
      </c>
      <c r="FI209" s="3" t="e">
        <f>VLOOKUP($A209,TRMK!$C:$E,3,0)</f>
        <v>#N/A</v>
      </c>
      <c r="FJ209" s="3" t="s">
        <v>46</v>
      </c>
      <c r="FM209" s="3">
        <f>VLOOKUP($A209,TATN!$C:$E,3,0)</f>
        <v>104.61</v>
      </c>
      <c r="FN209" s="3" t="s">
        <v>47</v>
      </c>
      <c r="FQ209" s="3">
        <f>VLOOKUP($A209,TATNP!$C:$E,3,0)</f>
        <v>72.150000000000006</v>
      </c>
      <c r="FR209" s="3" t="s">
        <v>48</v>
      </c>
      <c r="FU209" s="3">
        <f>VLOOKUP($A209,TRNFP!$C:$E,3,0)</f>
        <v>76500</v>
      </c>
      <c r="FV209" s="3" t="s">
        <v>49</v>
      </c>
      <c r="FY209" s="3" t="e">
        <f>VLOOKUP($A209,URKA!$C:$E,3,0)</f>
        <v>#N/A</v>
      </c>
      <c r="FZ209" s="3" t="s">
        <v>50</v>
      </c>
      <c r="GC209" s="3" t="e">
        <f>VLOOKUP($A209,FEES!$C:$E,3,0)</f>
        <v>#N/A</v>
      </c>
      <c r="GD209" s="3" t="s">
        <v>51</v>
      </c>
      <c r="GG209" s="3" t="e">
        <f>VLOOKUP($A209,PHOR!$C:$E,3,0)</f>
        <v>#N/A</v>
      </c>
      <c r="GH209" s="3" t="s">
        <v>52</v>
      </c>
      <c r="GK209" s="3" t="e">
        <f>VLOOKUP($A209,GCHE!$C:$E,3,0)</f>
        <v>#N/A</v>
      </c>
      <c r="GL209" s="3" t="s">
        <v>53</v>
      </c>
      <c r="GO209" s="3" t="e">
        <f>VLOOKUP($A209,EONR!$C:$E,3,0)</f>
        <v>#N/A</v>
      </c>
    </row>
    <row r="210" spans="1:197" x14ac:dyDescent="0.45">
      <c r="A210" s="86">
        <v>38733</v>
      </c>
      <c r="B210" s="3" t="s">
        <v>5</v>
      </c>
      <c r="E210" s="3" t="e">
        <f>VLOOKUP($A210,POLY!$C:$E,3,0)</f>
        <v>#N/A</v>
      </c>
      <c r="F210" s="3" t="s">
        <v>6</v>
      </c>
      <c r="I210" s="3" t="e">
        <f>VLOOKUP($A210,YNDX!$C:$E,3,0)</f>
        <v>#N/A</v>
      </c>
      <c r="J210" s="3" t="s">
        <v>7</v>
      </c>
      <c r="M210" s="3" t="e">
        <f>VLOOKUP($A210,ALRS!$C:$E,3,0)</f>
        <v>#N/A</v>
      </c>
      <c r="N210" s="3" t="s">
        <v>8</v>
      </c>
      <c r="Q210" s="3" t="e">
        <f>VLOOKUP($A210,AKRN!$C:$E,3,0)</f>
        <v>#N/A</v>
      </c>
      <c r="R210" s="3" t="s">
        <v>9</v>
      </c>
      <c r="U210" s="3">
        <f>VLOOKUP($A210,AFLT!$C:$E,3,0)</f>
        <v>45.45</v>
      </c>
      <c r="V210" s="3" t="s">
        <v>10</v>
      </c>
      <c r="Y210" s="3" t="e">
        <f>VLOOKUP($A210,BSPB!$C:$E,3,0)</f>
        <v>#N/A</v>
      </c>
      <c r="Z210" s="3" t="s">
        <v>11</v>
      </c>
      <c r="AC210" s="3" t="e">
        <f>VLOOKUP($A210,BANE!$C:$E,3,0)</f>
        <v>#N/A</v>
      </c>
      <c r="AD210" s="3" t="s">
        <v>12</v>
      </c>
      <c r="AG210" s="3" t="e">
        <f>VLOOKUP($A210,BANEP!$C:$E,3,0)</f>
        <v>#N/A</v>
      </c>
      <c r="AH210" s="3" t="s">
        <v>13</v>
      </c>
      <c r="AK210" s="3" t="e">
        <f>VLOOKUP($A210,VTBR!$C:$E,3,0)</f>
        <v>#N/A</v>
      </c>
      <c r="AL210" s="3" t="s">
        <v>14</v>
      </c>
      <c r="AO210" s="3" t="e">
        <f>VLOOKUP($A210,VSMO!$C:$E,3,0)</f>
        <v>#N/A</v>
      </c>
      <c r="AP210" s="3" t="s">
        <v>15</v>
      </c>
      <c r="AS210" s="3" t="e">
        <f>VLOOKUP($A210,GAZP!$C:$E,3,0)</f>
        <v>#N/A</v>
      </c>
      <c r="AT210" s="3" t="s">
        <v>16</v>
      </c>
      <c r="AW210" s="3">
        <f>VLOOKUP($A210,GMKN!$C:$E,3,0)</f>
        <v>2343</v>
      </c>
      <c r="AX210" s="3" t="s">
        <v>17</v>
      </c>
      <c r="BA210" s="3" t="e">
        <f>VLOOKUP($A210,DIXY!$C:$E,3,0)</f>
        <v>#N/A</v>
      </c>
      <c r="BB210" s="3" t="s">
        <v>18</v>
      </c>
      <c r="BE210" s="3" t="e">
        <f>VLOOKUP($A210,IRAO!$C:$E,3,0)</f>
        <v>#N/A</v>
      </c>
      <c r="BF210" s="3" t="s">
        <v>19</v>
      </c>
      <c r="BI210" s="3">
        <f>VLOOKUP($A210,KMAZ!$C:$E,3,0)</f>
        <v>37</v>
      </c>
      <c r="BJ210" s="3" t="s">
        <v>20</v>
      </c>
      <c r="BM210" s="3" t="e">
        <f>VLOOKUP($A210,LSRG!$C:$E,3,0)</f>
        <v>#N/A</v>
      </c>
      <c r="BN210" s="3" t="s">
        <v>21</v>
      </c>
      <c r="BQ210" s="3">
        <f>VLOOKUP($A210,LKOH!$C:$E,3,0)</f>
        <v>2188.0500000000002</v>
      </c>
      <c r="BR210" s="3" t="s">
        <v>22</v>
      </c>
      <c r="BU210" s="3" t="e">
        <f>VLOOKUP($A210,MVID!$C:$E,3,0)</f>
        <v>#N/A</v>
      </c>
      <c r="BV210" s="3" t="s">
        <v>23</v>
      </c>
      <c r="BY210" s="3">
        <f>VLOOKUP($A210,MAGN!$C:$E,3,0)</f>
        <v>15.5</v>
      </c>
      <c r="BZ210" s="3" t="s">
        <v>24</v>
      </c>
      <c r="CC210" s="3">
        <f>VLOOKUP($A210,MTSS!$C:$E,3,0)</f>
        <v>198.42</v>
      </c>
      <c r="CD210" s="3" t="s">
        <v>25</v>
      </c>
      <c r="CG210" s="3" t="e">
        <f>VLOOKUP($A210,MGNT!$C:$E,3,0)</f>
        <v>#N/A</v>
      </c>
      <c r="CH210" s="3" t="s">
        <v>26</v>
      </c>
      <c r="CK210" s="3" t="e">
        <f>VLOOKUP($A210,MFON!$C:$E,3,0)</f>
        <v>#N/A</v>
      </c>
      <c r="CL210" s="3" t="s">
        <v>27</v>
      </c>
      <c r="CO210" s="3" t="e">
        <f>VLOOKUP($A210,MOEX!$C:$E,3,0)</f>
        <v>#N/A</v>
      </c>
      <c r="CP210" s="3" t="s">
        <v>28</v>
      </c>
      <c r="CS210" s="3" t="e">
        <f>VLOOKUP($A210,MSTT!$C:$E,3,0)</f>
        <v>#N/A</v>
      </c>
      <c r="CT210" s="3" t="s">
        <v>29</v>
      </c>
      <c r="CW210" s="3" t="e">
        <f>VLOOKUP($A210,NLMK!$C:$E,3,0)</f>
        <v>#N/A</v>
      </c>
      <c r="CX210" s="3" t="s">
        <v>30</v>
      </c>
      <c r="DA210" s="3" t="e">
        <f>VLOOKUP($A210,NMTP!$C:$E,3,0)</f>
        <v>#N/A</v>
      </c>
      <c r="DB210" s="3" t="s">
        <v>31</v>
      </c>
      <c r="DE210" s="3" t="e">
        <f>VLOOKUP($A210,NVTK!$C:$E,3,0)</f>
        <v>#N/A</v>
      </c>
      <c r="DF210" s="3" t="s">
        <v>32</v>
      </c>
      <c r="DI210" s="3" t="e">
        <f>VLOOKUP($A210,PIKK!$C:$E,3,0)</f>
        <v>#N/A</v>
      </c>
      <c r="DJ210" s="3" t="s">
        <v>33</v>
      </c>
      <c r="DM210" s="3" t="e">
        <f>VLOOKUP($A210,ROSN!$C:$E,3,0)</f>
        <v>#N/A</v>
      </c>
      <c r="DN210" s="3" t="s">
        <v>34</v>
      </c>
      <c r="DQ210" s="3">
        <f>VLOOKUP($A210,RTKM!$C:$E,3,0)</f>
        <v>65.05</v>
      </c>
      <c r="DR210" s="3" t="s">
        <v>35</v>
      </c>
      <c r="DU210" s="3">
        <f>VLOOKUP($A210,RTKMP!$C:$E,3,0)</f>
        <v>52.03</v>
      </c>
      <c r="DV210" s="3" t="s">
        <v>36</v>
      </c>
      <c r="DY210" s="3" t="e">
        <f>VLOOKUP($A210,HYDR!$C:$E,3,0)</f>
        <v>#N/A</v>
      </c>
      <c r="DZ210" s="3" t="s">
        <v>37</v>
      </c>
      <c r="EC210" s="3" t="e">
        <f>VLOOKUP($A210,RUAL!$C:$E,3,0)</f>
        <v>#N/A</v>
      </c>
      <c r="ED210" s="3" t="s">
        <v>38</v>
      </c>
      <c r="EG210" s="3">
        <f>VLOOKUP($A210,SVAV!$C:$E,3,0)</f>
        <v>617.9</v>
      </c>
      <c r="EH210" s="3" t="s">
        <v>39</v>
      </c>
      <c r="EK210" s="3">
        <f>VLOOKUP($A210,SBER!$C:$E,3,0)</f>
        <v>44099.99</v>
      </c>
      <c r="EL210" s="3" t="s">
        <v>40</v>
      </c>
      <c r="EO210" s="3">
        <f>VLOOKUP($A210,SBERP!$C:$E,3,0)</f>
        <v>788.02</v>
      </c>
      <c r="EP210" s="3" t="s">
        <v>41</v>
      </c>
      <c r="ES210" s="3">
        <f>VLOOKUP($A210,CHMF!$C:$E,3,0)</f>
        <v>319.45999999999998</v>
      </c>
      <c r="ET210" s="3" t="s">
        <v>42</v>
      </c>
      <c r="EW210" s="3" t="e">
        <f>VLOOKUP($A210,AFKS!$C:$E,3,0)</f>
        <v>#N/A</v>
      </c>
      <c r="EX210" s="3" t="s">
        <v>43</v>
      </c>
      <c r="FA210" s="3">
        <f>VLOOKUP($A210,SNGS!$C:$E,3,0)</f>
        <v>37.53</v>
      </c>
      <c r="FB210" s="3" t="s">
        <v>44</v>
      </c>
      <c r="FE210" s="3">
        <f>VLOOKUP($A210,SNGSP!$C:$E,3,0)</f>
        <v>30.077000000000002</v>
      </c>
      <c r="FF210" s="3" t="s">
        <v>45</v>
      </c>
      <c r="FI210" s="3" t="e">
        <f>VLOOKUP($A210,TRMK!$C:$E,3,0)</f>
        <v>#N/A</v>
      </c>
      <c r="FJ210" s="3" t="s">
        <v>46</v>
      </c>
      <c r="FM210" s="3">
        <f>VLOOKUP($A210,TATN!$C:$E,3,0)</f>
        <v>112.994</v>
      </c>
      <c r="FN210" s="3" t="s">
        <v>47</v>
      </c>
      <c r="FQ210" s="3">
        <f>VLOOKUP($A210,TATNP!$C:$E,3,0)</f>
        <v>78.8</v>
      </c>
      <c r="FR210" s="3" t="s">
        <v>48</v>
      </c>
      <c r="FU210" s="3">
        <f>VLOOKUP($A210,TRNFP!$C:$E,3,0)</f>
        <v>76401</v>
      </c>
      <c r="FV210" s="3" t="s">
        <v>49</v>
      </c>
      <c r="FY210" s="3" t="e">
        <f>VLOOKUP($A210,URKA!$C:$E,3,0)</f>
        <v>#N/A</v>
      </c>
      <c r="FZ210" s="3" t="s">
        <v>50</v>
      </c>
      <c r="GC210" s="3" t="e">
        <f>VLOOKUP($A210,FEES!$C:$E,3,0)</f>
        <v>#N/A</v>
      </c>
      <c r="GD210" s="3" t="s">
        <v>51</v>
      </c>
      <c r="GG210" s="3" t="e">
        <f>VLOOKUP($A210,PHOR!$C:$E,3,0)</f>
        <v>#N/A</v>
      </c>
      <c r="GH210" s="3" t="s">
        <v>52</v>
      </c>
      <c r="GK210" s="3" t="e">
        <f>VLOOKUP($A210,GCHE!$C:$E,3,0)</f>
        <v>#N/A</v>
      </c>
      <c r="GL210" s="3" t="s">
        <v>53</v>
      </c>
      <c r="GO210" s="3" t="e">
        <f>VLOOKUP($A210,EONR!$C:$E,3,0)</f>
        <v>#N/A</v>
      </c>
    </row>
    <row r="211" spans="1:197" x14ac:dyDescent="0.45">
      <c r="A211" s="86">
        <v>38740</v>
      </c>
      <c r="B211" s="3" t="s">
        <v>5</v>
      </c>
      <c r="E211" s="3" t="e">
        <f>VLOOKUP($A211,POLY!$C:$E,3,0)</f>
        <v>#N/A</v>
      </c>
      <c r="F211" s="3" t="s">
        <v>6</v>
      </c>
      <c r="I211" s="3" t="e">
        <f>VLOOKUP($A211,YNDX!$C:$E,3,0)</f>
        <v>#N/A</v>
      </c>
      <c r="J211" s="3" t="s">
        <v>7</v>
      </c>
      <c r="M211" s="3" t="e">
        <f>VLOOKUP($A211,ALRS!$C:$E,3,0)</f>
        <v>#N/A</v>
      </c>
      <c r="N211" s="3" t="s">
        <v>8</v>
      </c>
      <c r="Q211" s="3" t="e">
        <f>VLOOKUP($A211,AKRN!$C:$E,3,0)</f>
        <v>#N/A</v>
      </c>
      <c r="R211" s="3" t="s">
        <v>9</v>
      </c>
      <c r="U211" s="3">
        <f>VLOOKUP($A211,AFLT!$C:$E,3,0)</f>
        <v>44.41</v>
      </c>
      <c r="V211" s="3" t="s">
        <v>10</v>
      </c>
      <c r="Y211" s="3" t="e">
        <f>VLOOKUP($A211,BSPB!$C:$E,3,0)</f>
        <v>#N/A</v>
      </c>
      <c r="Z211" s="3" t="s">
        <v>11</v>
      </c>
      <c r="AC211" s="3" t="e">
        <f>VLOOKUP($A211,BANE!$C:$E,3,0)</f>
        <v>#N/A</v>
      </c>
      <c r="AD211" s="3" t="s">
        <v>12</v>
      </c>
      <c r="AG211" s="3" t="e">
        <f>VLOOKUP($A211,BANEP!$C:$E,3,0)</f>
        <v>#N/A</v>
      </c>
      <c r="AH211" s="3" t="s">
        <v>13</v>
      </c>
      <c r="AK211" s="3" t="e">
        <f>VLOOKUP($A211,VTBR!$C:$E,3,0)</f>
        <v>#N/A</v>
      </c>
      <c r="AL211" s="3" t="s">
        <v>14</v>
      </c>
      <c r="AO211" s="3">
        <f>VLOOKUP($A211,VSMO!$C:$E,3,0)</f>
        <v>5525</v>
      </c>
      <c r="AP211" s="3" t="s">
        <v>15</v>
      </c>
      <c r="AS211" s="3">
        <f>VLOOKUP($A211,GAZP!$C:$E,3,0)</f>
        <v>228.75</v>
      </c>
      <c r="AT211" s="3" t="s">
        <v>16</v>
      </c>
      <c r="AW211" s="3">
        <f>VLOOKUP($A211,GMKN!$C:$E,3,0)</f>
        <v>2534.89</v>
      </c>
      <c r="AX211" s="3" t="s">
        <v>17</v>
      </c>
      <c r="BA211" s="3" t="e">
        <f>VLOOKUP($A211,DIXY!$C:$E,3,0)</f>
        <v>#N/A</v>
      </c>
      <c r="BB211" s="3" t="s">
        <v>18</v>
      </c>
      <c r="BE211" s="3" t="e">
        <f>VLOOKUP($A211,IRAO!$C:$E,3,0)</f>
        <v>#N/A</v>
      </c>
      <c r="BF211" s="3" t="s">
        <v>19</v>
      </c>
      <c r="BI211" s="3">
        <f>VLOOKUP($A211,KMAZ!$C:$E,3,0)</f>
        <v>39.479999999999997</v>
      </c>
      <c r="BJ211" s="3" t="s">
        <v>20</v>
      </c>
      <c r="BM211" s="3" t="e">
        <f>VLOOKUP($A211,LSRG!$C:$E,3,0)</f>
        <v>#N/A</v>
      </c>
      <c r="BN211" s="3" t="s">
        <v>21</v>
      </c>
      <c r="BQ211" s="3">
        <f>VLOOKUP($A211,LKOH!$C:$E,3,0)</f>
        <v>2241</v>
      </c>
      <c r="BR211" s="3" t="s">
        <v>22</v>
      </c>
      <c r="BU211" s="3" t="e">
        <f>VLOOKUP($A211,MVID!$C:$E,3,0)</f>
        <v>#N/A</v>
      </c>
      <c r="BV211" s="3" t="s">
        <v>23</v>
      </c>
      <c r="BY211" s="3">
        <f>VLOOKUP($A211,MAGN!$C:$E,3,0)</f>
        <v>15.5</v>
      </c>
      <c r="BZ211" s="3" t="s">
        <v>24</v>
      </c>
      <c r="CC211" s="3">
        <f>VLOOKUP($A211,MTSS!$C:$E,3,0)</f>
        <v>192.87</v>
      </c>
      <c r="CD211" s="3" t="s">
        <v>25</v>
      </c>
      <c r="CG211" s="3" t="e">
        <f>VLOOKUP($A211,MGNT!$C:$E,3,0)</f>
        <v>#N/A</v>
      </c>
      <c r="CH211" s="3" t="s">
        <v>26</v>
      </c>
      <c r="CK211" s="3" t="e">
        <f>VLOOKUP($A211,MFON!$C:$E,3,0)</f>
        <v>#N/A</v>
      </c>
      <c r="CL211" s="3" t="s">
        <v>27</v>
      </c>
      <c r="CO211" s="3" t="e">
        <f>VLOOKUP($A211,MOEX!$C:$E,3,0)</f>
        <v>#N/A</v>
      </c>
      <c r="CP211" s="3" t="s">
        <v>28</v>
      </c>
      <c r="CS211" s="3" t="e">
        <f>VLOOKUP($A211,MSTT!$C:$E,3,0)</f>
        <v>#N/A</v>
      </c>
      <c r="CT211" s="3" t="s">
        <v>29</v>
      </c>
      <c r="CW211" s="3" t="e">
        <f>VLOOKUP($A211,NLMK!$C:$E,3,0)</f>
        <v>#N/A</v>
      </c>
      <c r="CX211" s="3" t="s">
        <v>30</v>
      </c>
      <c r="DA211" s="3" t="e">
        <f>VLOOKUP($A211,NMTP!$C:$E,3,0)</f>
        <v>#N/A</v>
      </c>
      <c r="DB211" s="3" t="s">
        <v>31</v>
      </c>
      <c r="DE211" s="3" t="e">
        <f>VLOOKUP($A211,NVTK!$C:$E,3,0)</f>
        <v>#N/A</v>
      </c>
      <c r="DF211" s="3" t="s">
        <v>32</v>
      </c>
      <c r="DI211" s="3" t="e">
        <f>VLOOKUP($A211,PIKK!$C:$E,3,0)</f>
        <v>#N/A</v>
      </c>
      <c r="DJ211" s="3" t="s">
        <v>33</v>
      </c>
      <c r="DM211" s="3" t="e">
        <f>VLOOKUP($A211,ROSN!$C:$E,3,0)</f>
        <v>#N/A</v>
      </c>
      <c r="DN211" s="3" t="s">
        <v>34</v>
      </c>
      <c r="DQ211" s="3">
        <f>VLOOKUP($A211,RTKM!$C:$E,3,0)</f>
        <v>65.55</v>
      </c>
      <c r="DR211" s="3" t="s">
        <v>35</v>
      </c>
      <c r="DU211" s="3">
        <f>VLOOKUP($A211,RTKMP!$C:$E,3,0)</f>
        <v>52.3</v>
      </c>
      <c r="DV211" s="3" t="s">
        <v>36</v>
      </c>
      <c r="DY211" s="3" t="e">
        <f>VLOOKUP($A211,HYDR!$C:$E,3,0)</f>
        <v>#N/A</v>
      </c>
      <c r="DZ211" s="3" t="s">
        <v>37</v>
      </c>
      <c r="EC211" s="3" t="e">
        <f>VLOOKUP($A211,RUAL!$C:$E,3,0)</f>
        <v>#N/A</v>
      </c>
      <c r="ED211" s="3" t="s">
        <v>38</v>
      </c>
      <c r="EG211" s="3">
        <f>VLOOKUP($A211,SVAV!$C:$E,3,0)</f>
        <v>610</v>
      </c>
      <c r="EH211" s="3" t="s">
        <v>39</v>
      </c>
      <c r="EK211" s="3">
        <f>VLOOKUP($A211,SBER!$C:$E,3,0)</f>
        <v>43500.1</v>
      </c>
      <c r="EL211" s="3" t="s">
        <v>40</v>
      </c>
      <c r="EO211" s="3">
        <f>VLOOKUP($A211,SBERP!$C:$E,3,0)</f>
        <v>792</v>
      </c>
      <c r="EP211" s="3" t="s">
        <v>41</v>
      </c>
      <c r="ES211" s="3">
        <f>VLOOKUP($A211,CHMF!$C:$E,3,0)</f>
        <v>336</v>
      </c>
      <c r="ET211" s="3" t="s">
        <v>42</v>
      </c>
      <c r="EW211" s="3" t="e">
        <f>VLOOKUP($A211,AFKS!$C:$E,3,0)</f>
        <v>#N/A</v>
      </c>
      <c r="EX211" s="3" t="s">
        <v>43</v>
      </c>
      <c r="FA211" s="3">
        <f>VLOOKUP($A211,SNGS!$C:$E,3,0)</f>
        <v>40.69</v>
      </c>
      <c r="FB211" s="3" t="s">
        <v>44</v>
      </c>
      <c r="FE211" s="3">
        <f>VLOOKUP($A211,SNGSP!$C:$E,3,0)</f>
        <v>31.4</v>
      </c>
      <c r="FF211" s="3" t="s">
        <v>45</v>
      </c>
      <c r="FI211" s="3" t="e">
        <f>VLOOKUP($A211,TRMK!$C:$E,3,0)</f>
        <v>#N/A</v>
      </c>
      <c r="FJ211" s="3" t="s">
        <v>46</v>
      </c>
      <c r="FM211" s="3">
        <f>VLOOKUP($A211,TATN!$C:$E,3,0)</f>
        <v>123.999</v>
      </c>
      <c r="FN211" s="3" t="s">
        <v>47</v>
      </c>
      <c r="FQ211" s="3">
        <f>VLOOKUP($A211,TATNP!$C:$E,3,0)</f>
        <v>78.62</v>
      </c>
      <c r="FR211" s="3" t="s">
        <v>48</v>
      </c>
      <c r="FU211" s="3">
        <f>VLOOKUP($A211,TRNFP!$C:$E,3,0)</f>
        <v>75600</v>
      </c>
      <c r="FV211" s="3" t="s">
        <v>49</v>
      </c>
      <c r="FY211" s="3" t="e">
        <f>VLOOKUP($A211,URKA!$C:$E,3,0)</f>
        <v>#N/A</v>
      </c>
      <c r="FZ211" s="3" t="s">
        <v>50</v>
      </c>
      <c r="GC211" s="3" t="e">
        <f>VLOOKUP($A211,FEES!$C:$E,3,0)</f>
        <v>#N/A</v>
      </c>
      <c r="GD211" s="3" t="s">
        <v>51</v>
      </c>
      <c r="GG211" s="3" t="e">
        <f>VLOOKUP($A211,PHOR!$C:$E,3,0)</f>
        <v>#N/A</v>
      </c>
      <c r="GH211" s="3" t="s">
        <v>52</v>
      </c>
      <c r="GK211" s="3" t="e">
        <f>VLOOKUP($A211,GCHE!$C:$E,3,0)</f>
        <v>#N/A</v>
      </c>
      <c r="GL211" s="3" t="s">
        <v>53</v>
      </c>
      <c r="GO211" s="3" t="e">
        <f>VLOOKUP($A211,EONR!$C:$E,3,0)</f>
        <v>#N/A</v>
      </c>
    </row>
    <row r="212" spans="1:197" x14ac:dyDescent="0.45">
      <c r="A212" s="86">
        <v>38747</v>
      </c>
      <c r="B212" s="3" t="s">
        <v>5</v>
      </c>
      <c r="E212" s="3" t="e">
        <f>VLOOKUP($A212,POLY!$C:$E,3,0)</f>
        <v>#N/A</v>
      </c>
      <c r="F212" s="3" t="s">
        <v>6</v>
      </c>
      <c r="I212" s="3" t="e">
        <f>VLOOKUP($A212,YNDX!$C:$E,3,0)</f>
        <v>#N/A</v>
      </c>
      <c r="J212" s="3" t="s">
        <v>7</v>
      </c>
      <c r="M212" s="3" t="e">
        <f>VLOOKUP($A212,ALRS!$C:$E,3,0)</f>
        <v>#N/A</v>
      </c>
      <c r="N212" s="3" t="s">
        <v>8</v>
      </c>
      <c r="Q212" s="3" t="e">
        <f>VLOOKUP($A212,AKRN!$C:$E,3,0)</f>
        <v>#N/A</v>
      </c>
      <c r="R212" s="3" t="s">
        <v>9</v>
      </c>
      <c r="U212" s="3">
        <f>VLOOKUP($A212,AFLT!$C:$E,3,0)</f>
        <v>44.75</v>
      </c>
      <c r="V212" s="3" t="s">
        <v>10</v>
      </c>
      <c r="Y212" s="3" t="e">
        <f>VLOOKUP($A212,BSPB!$C:$E,3,0)</f>
        <v>#N/A</v>
      </c>
      <c r="Z212" s="3" t="s">
        <v>11</v>
      </c>
      <c r="AC212" s="3" t="e">
        <f>VLOOKUP($A212,BANE!$C:$E,3,0)</f>
        <v>#N/A</v>
      </c>
      <c r="AD212" s="3" t="s">
        <v>12</v>
      </c>
      <c r="AG212" s="3" t="e">
        <f>VLOOKUP($A212,BANEP!$C:$E,3,0)</f>
        <v>#N/A</v>
      </c>
      <c r="AH212" s="3" t="s">
        <v>13</v>
      </c>
      <c r="AK212" s="3" t="e">
        <f>VLOOKUP($A212,VTBR!$C:$E,3,0)</f>
        <v>#N/A</v>
      </c>
      <c r="AL212" s="3" t="s">
        <v>14</v>
      </c>
      <c r="AO212" s="3">
        <f>VLOOKUP($A212,VSMO!$C:$E,3,0)</f>
        <v>5341.01</v>
      </c>
      <c r="AP212" s="3" t="s">
        <v>15</v>
      </c>
      <c r="AS212" s="3">
        <f>VLOOKUP($A212,GAZP!$C:$E,3,0)</f>
        <v>221.01</v>
      </c>
      <c r="AT212" s="3" t="s">
        <v>16</v>
      </c>
      <c r="AW212" s="3">
        <f>VLOOKUP($A212,GMKN!$C:$E,3,0)</f>
        <v>2404.7800000000002</v>
      </c>
      <c r="AX212" s="3" t="s">
        <v>17</v>
      </c>
      <c r="BA212" s="3" t="e">
        <f>VLOOKUP($A212,DIXY!$C:$E,3,0)</f>
        <v>#N/A</v>
      </c>
      <c r="BB212" s="3" t="s">
        <v>18</v>
      </c>
      <c r="BE212" s="3" t="e">
        <f>VLOOKUP($A212,IRAO!$C:$E,3,0)</f>
        <v>#N/A</v>
      </c>
      <c r="BF212" s="3" t="s">
        <v>19</v>
      </c>
      <c r="BI212" s="3">
        <f>VLOOKUP($A212,KMAZ!$C:$E,3,0)</f>
        <v>40.32</v>
      </c>
      <c r="BJ212" s="3" t="s">
        <v>20</v>
      </c>
      <c r="BM212" s="3" t="e">
        <f>VLOOKUP($A212,LSRG!$C:$E,3,0)</f>
        <v>#N/A</v>
      </c>
      <c r="BN212" s="3" t="s">
        <v>21</v>
      </c>
      <c r="BQ212" s="3">
        <f>VLOOKUP($A212,LKOH!$C:$E,3,0)</f>
        <v>2112</v>
      </c>
      <c r="BR212" s="3" t="s">
        <v>22</v>
      </c>
      <c r="BU212" s="3" t="e">
        <f>VLOOKUP($A212,MVID!$C:$E,3,0)</f>
        <v>#N/A</v>
      </c>
      <c r="BV212" s="3" t="s">
        <v>23</v>
      </c>
      <c r="BY212" s="3">
        <f>VLOOKUP($A212,MAGN!$C:$E,3,0)</f>
        <v>16.489999999999998</v>
      </c>
      <c r="BZ212" s="3" t="s">
        <v>24</v>
      </c>
      <c r="CC212" s="3">
        <f>VLOOKUP($A212,MTSS!$C:$E,3,0)</f>
        <v>188.88</v>
      </c>
      <c r="CD212" s="3" t="s">
        <v>25</v>
      </c>
      <c r="CG212" s="3" t="e">
        <f>VLOOKUP($A212,MGNT!$C:$E,3,0)</f>
        <v>#N/A</v>
      </c>
      <c r="CH212" s="3" t="s">
        <v>26</v>
      </c>
      <c r="CK212" s="3" t="e">
        <f>VLOOKUP($A212,MFON!$C:$E,3,0)</f>
        <v>#N/A</v>
      </c>
      <c r="CL212" s="3" t="s">
        <v>27</v>
      </c>
      <c r="CO212" s="3" t="e">
        <f>VLOOKUP($A212,MOEX!$C:$E,3,0)</f>
        <v>#N/A</v>
      </c>
      <c r="CP212" s="3" t="s">
        <v>28</v>
      </c>
      <c r="CS212" s="3" t="e">
        <f>VLOOKUP($A212,MSTT!$C:$E,3,0)</f>
        <v>#N/A</v>
      </c>
      <c r="CT212" s="3" t="s">
        <v>29</v>
      </c>
      <c r="CW212" s="3" t="e">
        <f>VLOOKUP($A212,NLMK!$C:$E,3,0)</f>
        <v>#N/A</v>
      </c>
      <c r="CX212" s="3" t="s">
        <v>30</v>
      </c>
      <c r="DA212" s="3" t="e">
        <f>VLOOKUP($A212,NMTP!$C:$E,3,0)</f>
        <v>#N/A</v>
      </c>
      <c r="DB212" s="3" t="s">
        <v>31</v>
      </c>
      <c r="DE212" s="3" t="e">
        <f>VLOOKUP($A212,NVTK!$C:$E,3,0)</f>
        <v>#N/A</v>
      </c>
      <c r="DF212" s="3" t="s">
        <v>32</v>
      </c>
      <c r="DI212" s="3" t="e">
        <f>VLOOKUP($A212,PIKK!$C:$E,3,0)</f>
        <v>#N/A</v>
      </c>
      <c r="DJ212" s="3" t="s">
        <v>33</v>
      </c>
      <c r="DM212" s="3" t="e">
        <f>VLOOKUP($A212,ROSN!$C:$E,3,0)</f>
        <v>#N/A</v>
      </c>
      <c r="DN212" s="3" t="s">
        <v>34</v>
      </c>
      <c r="DQ212" s="3">
        <f>VLOOKUP($A212,RTKM!$C:$E,3,0)</f>
        <v>64.8</v>
      </c>
      <c r="DR212" s="3" t="s">
        <v>35</v>
      </c>
      <c r="DU212" s="3">
        <f>VLOOKUP($A212,RTKMP!$C:$E,3,0)</f>
        <v>49.35</v>
      </c>
      <c r="DV212" s="3" t="s">
        <v>36</v>
      </c>
      <c r="DY212" s="3" t="e">
        <f>VLOOKUP($A212,HYDR!$C:$E,3,0)</f>
        <v>#N/A</v>
      </c>
      <c r="DZ212" s="3" t="s">
        <v>37</v>
      </c>
      <c r="EC212" s="3" t="e">
        <f>VLOOKUP($A212,RUAL!$C:$E,3,0)</f>
        <v>#N/A</v>
      </c>
      <c r="ED212" s="3" t="s">
        <v>38</v>
      </c>
      <c r="EG212" s="3">
        <f>VLOOKUP($A212,SVAV!$C:$E,3,0)</f>
        <v>596</v>
      </c>
      <c r="EH212" s="3" t="s">
        <v>39</v>
      </c>
      <c r="EK212" s="3">
        <f>VLOOKUP($A212,SBER!$C:$E,3,0)</f>
        <v>40501.01</v>
      </c>
      <c r="EL212" s="3" t="s">
        <v>40</v>
      </c>
      <c r="EO212" s="3">
        <f>VLOOKUP($A212,SBERP!$C:$E,3,0)</f>
        <v>747</v>
      </c>
      <c r="EP212" s="3" t="s">
        <v>41</v>
      </c>
      <c r="ES212" s="3">
        <f>VLOOKUP($A212,CHMF!$C:$E,3,0)</f>
        <v>343.5</v>
      </c>
      <c r="ET212" s="3" t="s">
        <v>42</v>
      </c>
      <c r="EW212" s="3" t="e">
        <f>VLOOKUP($A212,AFKS!$C:$E,3,0)</f>
        <v>#N/A</v>
      </c>
      <c r="EX212" s="3" t="s">
        <v>43</v>
      </c>
      <c r="FA212" s="3">
        <f>VLOOKUP($A212,SNGS!$C:$E,3,0)</f>
        <v>37.9</v>
      </c>
      <c r="FB212" s="3" t="s">
        <v>44</v>
      </c>
      <c r="FE212" s="3">
        <f>VLOOKUP($A212,SNGSP!$C:$E,3,0)</f>
        <v>29.55</v>
      </c>
      <c r="FF212" s="3" t="s">
        <v>45</v>
      </c>
      <c r="FI212" s="3" t="e">
        <f>VLOOKUP($A212,TRMK!$C:$E,3,0)</f>
        <v>#N/A</v>
      </c>
      <c r="FJ212" s="3" t="s">
        <v>46</v>
      </c>
      <c r="FM212" s="3">
        <f>VLOOKUP($A212,TATN!$C:$E,3,0)</f>
        <v>125.25</v>
      </c>
      <c r="FN212" s="3" t="s">
        <v>47</v>
      </c>
      <c r="FQ212" s="3">
        <f>VLOOKUP($A212,TATNP!$C:$E,3,0)</f>
        <v>82.32</v>
      </c>
      <c r="FR212" s="3" t="s">
        <v>48</v>
      </c>
      <c r="FU212" s="3">
        <f>VLOOKUP($A212,TRNFP!$C:$E,3,0)</f>
        <v>67700</v>
      </c>
      <c r="FV212" s="3" t="s">
        <v>49</v>
      </c>
      <c r="FY212" s="3" t="e">
        <f>VLOOKUP($A212,URKA!$C:$E,3,0)</f>
        <v>#N/A</v>
      </c>
      <c r="FZ212" s="3" t="s">
        <v>50</v>
      </c>
      <c r="GC212" s="3" t="e">
        <f>VLOOKUP($A212,FEES!$C:$E,3,0)</f>
        <v>#N/A</v>
      </c>
      <c r="GD212" s="3" t="s">
        <v>51</v>
      </c>
      <c r="GG212" s="3" t="e">
        <f>VLOOKUP($A212,PHOR!$C:$E,3,0)</f>
        <v>#N/A</v>
      </c>
      <c r="GH212" s="3" t="s">
        <v>52</v>
      </c>
      <c r="GK212" s="3" t="e">
        <f>VLOOKUP($A212,GCHE!$C:$E,3,0)</f>
        <v>#N/A</v>
      </c>
      <c r="GL212" s="3" t="s">
        <v>53</v>
      </c>
      <c r="GO212" s="3" t="e">
        <f>VLOOKUP($A212,EONR!$C:$E,3,0)</f>
        <v>#N/A</v>
      </c>
    </row>
    <row r="213" spans="1:197" x14ac:dyDescent="0.45">
      <c r="A213" s="86">
        <v>38754</v>
      </c>
      <c r="B213" s="3" t="s">
        <v>5</v>
      </c>
      <c r="E213" s="3" t="e">
        <f>VLOOKUP($A213,POLY!$C:$E,3,0)</f>
        <v>#N/A</v>
      </c>
      <c r="F213" s="3" t="s">
        <v>6</v>
      </c>
      <c r="I213" s="3" t="e">
        <f>VLOOKUP($A213,YNDX!$C:$E,3,0)</f>
        <v>#N/A</v>
      </c>
      <c r="J213" s="3" t="s">
        <v>7</v>
      </c>
      <c r="M213" s="3" t="e">
        <f>VLOOKUP($A213,ALRS!$C:$E,3,0)</f>
        <v>#N/A</v>
      </c>
      <c r="N213" s="3" t="s">
        <v>8</v>
      </c>
      <c r="Q213" s="3" t="e">
        <f>VLOOKUP($A213,AKRN!$C:$E,3,0)</f>
        <v>#N/A</v>
      </c>
      <c r="R213" s="3" t="s">
        <v>9</v>
      </c>
      <c r="U213" s="3">
        <f>VLOOKUP($A213,AFLT!$C:$E,3,0)</f>
        <v>52.52</v>
      </c>
      <c r="V213" s="3" t="s">
        <v>10</v>
      </c>
      <c r="Y213" s="3" t="e">
        <f>VLOOKUP($A213,BSPB!$C:$E,3,0)</f>
        <v>#N/A</v>
      </c>
      <c r="Z213" s="3" t="s">
        <v>11</v>
      </c>
      <c r="AC213" s="3" t="e">
        <f>VLOOKUP($A213,BANE!$C:$E,3,0)</f>
        <v>#N/A</v>
      </c>
      <c r="AD213" s="3" t="s">
        <v>12</v>
      </c>
      <c r="AG213" s="3" t="e">
        <f>VLOOKUP($A213,BANEP!$C:$E,3,0)</f>
        <v>#N/A</v>
      </c>
      <c r="AH213" s="3" t="s">
        <v>13</v>
      </c>
      <c r="AK213" s="3" t="e">
        <f>VLOOKUP($A213,VTBR!$C:$E,3,0)</f>
        <v>#N/A</v>
      </c>
      <c r="AL213" s="3" t="s">
        <v>14</v>
      </c>
      <c r="AO213" s="3">
        <f>VLOOKUP($A213,VSMO!$C:$E,3,0)</f>
        <v>5400</v>
      </c>
      <c r="AP213" s="3" t="s">
        <v>15</v>
      </c>
      <c r="AS213" s="3">
        <f>VLOOKUP($A213,GAZP!$C:$E,3,0)</f>
        <v>222</v>
      </c>
      <c r="AT213" s="3" t="s">
        <v>16</v>
      </c>
      <c r="AW213" s="3">
        <f>VLOOKUP($A213,GMKN!$C:$E,3,0)</f>
        <v>2455.5500000000002</v>
      </c>
      <c r="AX213" s="3" t="s">
        <v>17</v>
      </c>
      <c r="BA213" s="3" t="e">
        <f>VLOOKUP($A213,DIXY!$C:$E,3,0)</f>
        <v>#N/A</v>
      </c>
      <c r="BB213" s="3" t="s">
        <v>18</v>
      </c>
      <c r="BE213" s="3" t="e">
        <f>VLOOKUP($A213,IRAO!$C:$E,3,0)</f>
        <v>#N/A</v>
      </c>
      <c r="BF213" s="3" t="s">
        <v>19</v>
      </c>
      <c r="BI213" s="3">
        <f>VLOOKUP($A213,KMAZ!$C:$E,3,0)</f>
        <v>56</v>
      </c>
      <c r="BJ213" s="3" t="s">
        <v>20</v>
      </c>
      <c r="BM213" s="3" t="e">
        <f>VLOOKUP($A213,LSRG!$C:$E,3,0)</f>
        <v>#N/A</v>
      </c>
      <c r="BN213" s="3" t="s">
        <v>21</v>
      </c>
      <c r="BQ213" s="3">
        <f>VLOOKUP($A213,LKOH!$C:$E,3,0)</f>
        <v>2175.0300000000002</v>
      </c>
      <c r="BR213" s="3" t="s">
        <v>22</v>
      </c>
      <c r="BU213" s="3" t="e">
        <f>VLOOKUP($A213,MVID!$C:$E,3,0)</f>
        <v>#N/A</v>
      </c>
      <c r="BV213" s="3" t="s">
        <v>23</v>
      </c>
      <c r="BY213" s="3">
        <f>VLOOKUP($A213,MAGN!$C:$E,3,0)</f>
        <v>20</v>
      </c>
      <c r="BZ213" s="3" t="s">
        <v>24</v>
      </c>
      <c r="CC213" s="3">
        <f>VLOOKUP($A213,MTSS!$C:$E,3,0)</f>
        <v>189.9</v>
      </c>
      <c r="CD213" s="3" t="s">
        <v>25</v>
      </c>
      <c r="CG213" s="3" t="e">
        <f>VLOOKUP($A213,MGNT!$C:$E,3,0)</f>
        <v>#N/A</v>
      </c>
      <c r="CH213" s="3" t="s">
        <v>26</v>
      </c>
      <c r="CK213" s="3" t="e">
        <f>VLOOKUP($A213,MFON!$C:$E,3,0)</f>
        <v>#N/A</v>
      </c>
      <c r="CL213" s="3" t="s">
        <v>27</v>
      </c>
      <c r="CO213" s="3" t="e">
        <f>VLOOKUP($A213,MOEX!$C:$E,3,0)</f>
        <v>#N/A</v>
      </c>
      <c r="CP213" s="3" t="s">
        <v>28</v>
      </c>
      <c r="CS213" s="3" t="e">
        <f>VLOOKUP($A213,MSTT!$C:$E,3,0)</f>
        <v>#N/A</v>
      </c>
      <c r="CT213" s="3" t="s">
        <v>29</v>
      </c>
      <c r="CW213" s="3" t="e">
        <f>VLOOKUP($A213,NLMK!$C:$E,3,0)</f>
        <v>#N/A</v>
      </c>
      <c r="CX213" s="3" t="s">
        <v>30</v>
      </c>
      <c r="DA213" s="3" t="e">
        <f>VLOOKUP($A213,NMTP!$C:$E,3,0)</f>
        <v>#N/A</v>
      </c>
      <c r="DB213" s="3" t="s">
        <v>31</v>
      </c>
      <c r="DE213" s="3" t="e">
        <f>VLOOKUP($A213,NVTK!$C:$E,3,0)</f>
        <v>#N/A</v>
      </c>
      <c r="DF213" s="3" t="s">
        <v>32</v>
      </c>
      <c r="DI213" s="3" t="e">
        <f>VLOOKUP($A213,PIKK!$C:$E,3,0)</f>
        <v>#N/A</v>
      </c>
      <c r="DJ213" s="3" t="s">
        <v>33</v>
      </c>
      <c r="DM213" s="3" t="e">
        <f>VLOOKUP($A213,ROSN!$C:$E,3,0)</f>
        <v>#N/A</v>
      </c>
      <c r="DN213" s="3" t="s">
        <v>34</v>
      </c>
      <c r="DQ213" s="3">
        <f>VLOOKUP($A213,RTKM!$C:$E,3,0)</f>
        <v>66.2</v>
      </c>
      <c r="DR213" s="3" t="s">
        <v>35</v>
      </c>
      <c r="DU213" s="3">
        <f>VLOOKUP($A213,RTKMP!$C:$E,3,0)</f>
        <v>50</v>
      </c>
      <c r="DV213" s="3" t="s">
        <v>36</v>
      </c>
      <c r="DY213" s="3" t="e">
        <f>VLOOKUP($A213,HYDR!$C:$E,3,0)</f>
        <v>#N/A</v>
      </c>
      <c r="DZ213" s="3" t="s">
        <v>37</v>
      </c>
      <c r="EC213" s="3" t="e">
        <f>VLOOKUP($A213,RUAL!$C:$E,3,0)</f>
        <v>#N/A</v>
      </c>
      <c r="ED213" s="3" t="s">
        <v>38</v>
      </c>
      <c r="EG213" s="3">
        <f>VLOOKUP($A213,SVAV!$C:$E,3,0)</f>
        <v>668</v>
      </c>
      <c r="EH213" s="3" t="s">
        <v>39</v>
      </c>
      <c r="EK213" s="3">
        <f>VLOOKUP($A213,SBER!$C:$E,3,0)</f>
        <v>44101.02</v>
      </c>
      <c r="EL213" s="3" t="s">
        <v>40</v>
      </c>
      <c r="EO213" s="3">
        <f>VLOOKUP($A213,SBERP!$C:$E,3,0)</f>
        <v>780</v>
      </c>
      <c r="EP213" s="3" t="s">
        <v>41</v>
      </c>
      <c r="ES213" s="3">
        <f>VLOOKUP($A213,CHMF!$C:$E,3,0)</f>
        <v>354</v>
      </c>
      <c r="ET213" s="3" t="s">
        <v>42</v>
      </c>
      <c r="EW213" s="3" t="e">
        <f>VLOOKUP($A213,AFKS!$C:$E,3,0)</f>
        <v>#N/A</v>
      </c>
      <c r="EX213" s="3" t="s">
        <v>43</v>
      </c>
      <c r="FA213" s="3">
        <f>VLOOKUP($A213,SNGS!$C:$E,3,0)</f>
        <v>38.6</v>
      </c>
      <c r="FB213" s="3" t="s">
        <v>44</v>
      </c>
      <c r="FE213" s="3">
        <f>VLOOKUP($A213,SNGSP!$C:$E,3,0)</f>
        <v>30.31</v>
      </c>
      <c r="FF213" s="3" t="s">
        <v>45</v>
      </c>
      <c r="FI213" s="3" t="e">
        <f>VLOOKUP($A213,TRMK!$C:$E,3,0)</f>
        <v>#N/A</v>
      </c>
      <c r="FJ213" s="3" t="s">
        <v>46</v>
      </c>
      <c r="FM213" s="3">
        <f>VLOOKUP($A213,TATN!$C:$E,3,0)</f>
        <v>132.80000000000001</v>
      </c>
      <c r="FN213" s="3" t="s">
        <v>47</v>
      </c>
      <c r="FQ213" s="3">
        <f>VLOOKUP($A213,TATNP!$C:$E,3,0)</f>
        <v>85</v>
      </c>
      <c r="FR213" s="3" t="s">
        <v>48</v>
      </c>
      <c r="FU213" s="3">
        <f>VLOOKUP($A213,TRNFP!$C:$E,3,0)</f>
        <v>68310</v>
      </c>
      <c r="FV213" s="3" t="s">
        <v>49</v>
      </c>
      <c r="FY213" s="3" t="e">
        <f>VLOOKUP($A213,URKA!$C:$E,3,0)</f>
        <v>#N/A</v>
      </c>
      <c r="FZ213" s="3" t="s">
        <v>50</v>
      </c>
      <c r="GC213" s="3" t="e">
        <f>VLOOKUP($A213,FEES!$C:$E,3,0)</f>
        <v>#N/A</v>
      </c>
      <c r="GD213" s="3" t="s">
        <v>51</v>
      </c>
      <c r="GG213" s="3" t="e">
        <f>VLOOKUP($A213,PHOR!$C:$E,3,0)</f>
        <v>#N/A</v>
      </c>
      <c r="GH213" s="3" t="s">
        <v>52</v>
      </c>
      <c r="GK213" s="3" t="e">
        <f>VLOOKUP($A213,GCHE!$C:$E,3,0)</f>
        <v>#N/A</v>
      </c>
      <c r="GL213" s="3" t="s">
        <v>53</v>
      </c>
      <c r="GO213" s="3" t="e">
        <f>VLOOKUP($A213,EONR!$C:$E,3,0)</f>
        <v>#N/A</v>
      </c>
    </row>
    <row r="214" spans="1:197" x14ac:dyDescent="0.45">
      <c r="A214" s="86">
        <v>38761</v>
      </c>
      <c r="B214" s="3" t="s">
        <v>5</v>
      </c>
      <c r="E214" s="3" t="e">
        <f>VLOOKUP($A214,POLY!$C:$E,3,0)</f>
        <v>#N/A</v>
      </c>
      <c r="F214" s="3" t="s">
        <v>6</v>
      </c>
      <c r="I214" s="3" t="e">
        <f>VLOOKUP($A214,YNDX!$C:$E,3,0)</f>
        <v>#N/A</v>
      </c>
      <c r="J214" s="3" t="s">
        <v>7</v>
      </c>
      <c r="M214" s="3" t="e">
        <f>VLOOKUP($A214,ALRS!$C:$E,3,0)</f>
        <v>#N/A</v>
      </c>
      <c r="N214" s="3" t="s">
        <v>8</v>
      </c>
      <c r="Q214" s="3" t="e">
        <f>VLOOKUP($A214,AKRN!$C:$E,3,0)</f>
        <v>#N/A</v>
      </c>
      <c r="R214" s="3" t="s">
        <v>9</v>
      </c>
      <c r="U214" s="3">
        <f>VLOOKUP($A214,AFLT!$C:$E,3,0)</f>
        <v>52.5</v>
      </c>
      <c r="V214" s="3" t="s">
        <v>10</v>
      </c>
      <c r="Y214" s="3" t="e">
        <f>VLOOKUP($A214,BSPB!$C:$E,3,0)</f>
        <v>#N/A</v>
      </c>
      <c r="Z214" s="3" t="s">
        <v>11</v>
      </c>
      <c r="AC214" s="3" t="e">
        <f>VLOOKUP($A214,BANE!$C:$E,3,0)</f>
        <v>#N/A</v>
      </c>
      <c r="AD214" s="3" t="s">
        <v>12</v>
      </c>
      <c r="AG214" s="3" t="e">
        <f>VLOOKUP($A214,BANEP!$C:$E,3,0)</f>
        <v>#N/A</v>
      </c>
      <c r="AH214" s="3" t="s">
        <v>13</v>
      </c>
      <c r="AK214" s="3" t="e">
        <f>VLOOKUP($A214,VTBR!$C:$E,3,0)</f>
        <v>#N/A</v>
      </c>
      <c r="AL214" s="3" t="s">
        <v>14</v>
      </c>
      <c r="AO214" s="3">
        <f>VLOOKUP($A214,VSMO!$C:$E,3,0)</f>
        <v>6600</v>
      </c>
      <c r="AP214" s="3" t="s">
        <v>15</v>
      </c>
      <c r="AS214" s="3">
        <f>VLOOKUP($A214,GAZP!$C:$E,3,0)</f>
        <v>226.5</v>
      </c>
      <c r="AT214" s="3" t="s">
        <v>16</v>
      </c>
      <c r="AW214" s="3">
        <f>VLOOKUP($A214,GMKN!$C:$E,3,0)</f>
        <v>2637</v>
      </c>
      <c r="AX214" s="3" t="s">
        <v>17</v>
      </c>
      <c r="BA214" s="3" t="e">
        <f>VLOOKUP($A214,DIXY!$C:$E,3,0)</f>
        <v>#N/A</v>
      </c>
      <c r="BB214" s="3" t="s">
        <v>18</v>
      </c>
      <c r="BE214" s="3" t="e">
        <f>VLOOKUP($A214,IRAO!$C:$E,3,0)</f>
        <v>#N/A</v>
      </c>
      <c r="BF214" s="3" t="s">
        <v>19</v>
      </c>
      <c r="BI214" s="3">
        <f>VLOOKUP($A214,KMAZ!$C:$E,3,0)</f>
        <v>56.5</v>
      </c>
      <c r="BJ214" s="3" t="s">
        <v>20</v>
      </c>
      <c r="BM214" s="3" t="e">
        <f>VLOOKUP($A214,LSRG!$C:$E,3,0)</f>
        <v>#N/A</v>
      </c>
      <c r="BN214" s="3" t="s">
        <v>21</v>
      </c>
      <c r="BQ214" s="3">
        <f>VLOOKUP($A214,LKOH!$C:$E,3,0)</f>
        <v>2230.02</v>
      </c>
      <c r="BR214" s="3" t="s">
        <v>22</v>
      </c>
      <c r="BU214" s="3" t="e">
        <f>VLOOKUP($A214,MVID!$C:$E,3,0)</f>
        <v>#N/A</v>
      </c>
      <c r="BV214" s="3" t="s">
        <v>23</v>
      </c>
      <c r="BY214" s="3">
        <f>VLOOKUP($A214,MAGN!$C:$E,3,0)</f>
        <v>19</v>
      </c>
      <c r="BZ214" s="3" t="s">
        <v>24</v>
      </c>
      <c r="CC214" s="3">
        <f>VLOOKUP($A214,MTSS!$C:$E,3,0)</f>
        <v>203</v>
      </c>
      <c r="CD214" s="3" t="s">
        <v>25</v>
      </c>
      <c r="CG214" s="3" t="e">
        <f>VLOOKUP($A214,MGNT!$C:$E,3,0)</f>
        <v>#N/A</v>
      </c>
      <c r="CH214" s="3" t="s">
        <v>26</v>
      </c>
      <c r="CK214" s="3" t="e">
        <f>VLOOKUP($A214,MFON!$C:$E,3,0)</f>
        <v>#N/A</v>
      </c>
      <c r="CL214" s="3" t="s">
        <v>27</v>
      </c>
      <c r="CO214" s="3" t="e">
        <f>VLOOKUP($A214,MOEX!$C:$E,3,0)</f>
        <v>#N/A</v>
      </c>
      <c r="CP214" s="3" t="s">
        <v>28</v>
      </c>
      <c r="CS214" s="3" t="e">
        <f>VLOOKUP($A214,MSTT!$C:$E,3,0)</f>
        <v>#N/A</v>
      </c>
      <c r="CT214" s="3" t="s">
        <v>29</v>
      </c>
      <c r="CW214" s="3" t="e">
        <f>VLOOKUP($A214,NLMK!$C:$E,3,0)</f>
        <v>#N/A</v>
      </c>
      <c r="CX214" s="3" t="s">
        <v>30</v>
      </c>
      <c r="DA214" s="3" t="e">
        <f>VLOOKUP($A214,NMTP!$C:$E,3,0)</f>
        <v>#N/A</v>
      </c>
      <c r="DB214" s="3" t="s">
        <v>31</v>
      </c>
      <c r="DE214" s="3" t="e">
        <f>VLOOKUP($A214,NVTK!$C:$E,3,0)</f>
        <v>#N/A</v>
      </c>
      <c r="DF214" s="3" t="s">
        <v>32</v>
      </c>
      <c r="DI214" s="3" t="e">
        <f>VLOOKUP($A214,PIKK!$C:$E,3,0)</f>
        <v>#N/A</v>
      </c>
      <c r="DJ214" s="3" t="s">
        <v>33</v>
      </c>
      <c r="DM214" s="3" t="e">
        <f>VLOOKUP($A214,ROSN!$C:$E,3,0)</f>
        <v>#N/A</v>
      </c>
      <c r="DN214" s="3" t="s">
        <v>34</v>
      </c>
      <c r="DQ214" s="3">
        <f>VLOOKUP($A214,RTKM!$C:$E,3,0)</f>
        <v>76.400000000000006</v>
      </c>
      <c r="DR214" s="3" t="s">
        <v>35</v>
      </c>
      <c r="DU214" s="3">
        <f>VLOOKUP($A214,RTKMP!$C:$E,3,0)</f>
        <v>56.6</v>
      </c>
      <c r="DV214" s="3" t="s">
        <v>36</v>
      </c>
      <c r="DY214" s="3" t="e">
        <f>VLOOKUP($A214,HYDR!$C:$E,3,0)</f>
        <v>#N/A</v>
      </c>
      <c r="DZ214" s="3" t="s">
        <v>37</v>
      </c>
      <c r="EC214" s="3" t="e">
        <f>VLOOKUP($A214,RUAL!$C:$E,3,0)</f>
        <v>#N/A</v>
      </c>
      <c r="ED214" s="3" t="s">
        <v>38</v>
      </c>
      <c r="EG214" s="3">
        <f>VLOOKUP($A214,SVAV!$C:$E,3,0)</f>
        <v>693</v>
      </c>
      <c r="EH214" s="3" t="s">
        <v>39</v>
      </c>
      <c r="EK214" s="3">
        <f>VLOOKUP($A214,SBER!$C:$E,3,0)</f>
        <v>45300</v>
      </c>
      <c r="EL214" s="3" t="s">
        <v>40</v>
      </c>
      <c r="EO214" s="3">
        <f>VLOOKUP($A214,SBERP!$C:$E,3,0)</f>
        <v>792</v>
      </c>
      <c r="EP214" s="3" t="s">
        <v>41</v>
      </c>
      <c r="ES214" s="3">
        <f>VLOOKUP($A214,CHMF!$C:$E,3,0)</f>
        <v>350.11</v>
      </c>
      <c r="ET214" s="3" t="s">
        <v>42</v>
      </c>
      <c r="EW214" s="3" t="e">
        <f>VLOOKUP($A214,AFKS!$C:$E,3,0)</f>
        <v>#N/A</v>
      </c>
      <c r="EX214" s="3" t="s">
        <v>43</v>
      </c>
      <c r="FA214" s="3">
        <f>VLOOKUP($A214,SNGS!$C:$E,3,0)</f>
        <v>40.200000000000003</v>
      </c>
      <c r="FB214" s="3" t="s">
        <v>44</v>
      </c>
      <c r="FE214" s="3">
        <f>VLOOKUP($A214,SNGSP!$C:$E,3,0)</f>
        <v>31.96</v>
      </c>
      <c r="FF214" s="3" t="s">
        <v>45</v>
      </c>
      <c r="FI214" s="3" t="e">
        <f>VLOOKUP($A214,TRMK!$C:$E,3,0)</f>
        <v>#N/A</v>
      </c>
      <c r="FJ214" s="3" t="s">
        <v>46</v>
      </c>
      <c r="FM214" s="3">
        <f>VLOOKUP($A214,TATN!$C:$E,3,0)</f>
        <v>135.80000000000001</v>
      </c>
      <c r="FN214" s="3" t="s">
        <v>47</v>
      </c>
      <c r="FQ214" s="3">
        <f>VLOOKUP($A214,TATNP!$C:$E,3,0)</f>
        <v>85.5</v>
      </c>
      <c r="FR214" s="3" t="s">
        <v>48</v>
      </c>
      <c r="FU214" s="3">
        <f>VLOOKUP($A214,TRNFP!$C:$E,3,0)</f>
        <v>73294</v>
      </c>
      <c r="FV214" s="3" t="s">
        <v>49</v>
      </c>
      <c r="FY214" s="3" t="e">
        <f>VLOOKUP($A214,URKA!$C:$E,3,0)</f>
        <v>#N/A</v>
      </c>
      <c r="FZ214" s="3" t="s">
        <v>50</v>
      </c>
      <c r="GC214" s="3" t="e">
        <f>VLOOKUP($A214,FEES!$C:$E,3,0)</f>
        <v>#N/A</v>
      </c>
      <c r="GD214" s="3" t="s">
        <v>51</v>
      </c>
      <c r="GG214" s="3" t="e">
        <f>VLOOKUP($A214,PHOR!$C:$E,3,0)</f>
        <v>#N/A</v>
      </c>
      <c r="GH214" s="3" t="s">
        <v>52</v>
      </c>
      <c r="GK214" s="3" t="e">
        <f>VLOOKUP($A214,GCHE!$C:$E,3,0)</f>
        <v>#N/A</v>
      </c>
      <c r="GL214" s="3" t="s">
        <v>53</v>
      </c>
      <c r="GO214" s="3" t="e">
        <f>VLOOKUP($A214,EONR!$C:$E,3,0)</f>
        <v>#N/A</v>
      </c>
    </row>
    <row r="215" spans="1:197" x14ac:dyDescent="0.45">
      <c r="A215" s="86">
        <v>38768</v>
      </c>
      <c r="B215" s="3" t="s">
        <v>5</v>
      </c>
      <c r="E215" s="3" t="e">
        <f>VLOOKUP($A215,POLY!$C:$E,3,0)</f>
        <v>#N/A</v>
      </c>
      <c r="F215" s="3" t="s">
        <v>6</v>
      </c>
      <c r="I215" s="3" t="e">
        <f>VLOOKUP($A215,YNDX!$C:$E,3,0)</f>
        <v>#N/A</v>
      </c>
      <c r="J215" s="3" t="s">
        <v>7</v>
      </c>
      <c r="M215" s="3" t="e">
        <f>VLOOKUP($A215,ALRS!$C:$E,3,0)</f>
        <v>#N/A</v>
      </c>
      <c r="N215" s="3" t="s">
        <v>8</v>
      </c>
      <c r="Q215" s="3" t="e">
        <f>VLOOKUP($A215,AKRN!$C:$E,3,0)</f>
        <v>#N/A</v>
      </c>
      <c r="R215" s="3" t="s">
        <v>9</v>
      </c>
      <c r="U215" s="3">
        <f>VLOOKUP($A215,AFLT!$C:$E,3,0)</f>
        <v>55.5</v>
      </c>
      <c r="V215" s="3" t="s">
        <v>10</v>
      </c>
      <c r="Y215" s="3" t="e">
        <f>VLOOKUP($A215,BSPB!$C:$E,3,0)</f>
        <v>#N/A</v>
      </c>
      <c r="Z215" s="3" t="s">
        <v>11</v>
      </c>
      <c r="AC215" s="3" t="e">
        <f>VLOOKUP($A215,BANE!$C:$E,3,0)</f>
        <v>#N/A</v>
      </c>
      <c r="AD215" s="3" t="s">
        <v>12</v>
      </c>
      <c r="AG215" s="3" t="e">
        <f>VLOOKUP($A215,BANEP!$C:$E,3,0)</f>
        <v>#N/A</v>
      </c>
      <c r="AH215" s="3" t="s">
        <v>13</v>
      </c>
      <c r="AK215" s="3" t="e">
        <f>VLOOKUP($A215,VTBR!$C:$E,3,0)</f>
        <v>#N/A</v>
      </c>
      <c r="AL215" s="3" t="s">
        <v>14</v>
      </c>
      <c r="AO215" s="3">
        <f>VLOOKUP($A215,VSMO!$C:$E,3,0)</f>
        <v>6285</v>
      </c>
      <c r="AP215" s="3" t="s">
        <v>15</v>
      </c>
      <c r="AS215" s="3">
        <f>VLOOKUP($A215,GAZP!$C:$E,3,0)</f>
        <v>227.38</v>
      </c>
      <c r="AT215" s="3" t="s">
        <v>16</v>
      </c>
      <c r="AW215" s="3">
        <f>VLOOKUP($A215,GMKN!$C:$E,3,0)</f>
        <v>2671</v>
      </c>
      <c r="AX215" s="3" t="s">
        <v>17</v>
      </c>
      <c r="BA215" s="3" t="e">
        <f>VLOOKUP($A215,DIXY!$C:$E,3,0)</f>
        <v>#N/A</v>
      </c>
      <c r="BB215" s="3" t="s">
        <v>18</v>
      </c>
      <c r="BE215" s="3" t="e">
        <f>VLOOKUP($A215,IRAO!$C:$E,3,0)</f>
        <v>#N/A</v>
      </c>
      <c r="BF215" s="3" t="s">
        <v>19</v>
      </c>
      <c r="BI215" s="3">
        <f>VLOOKUP($A215,KMAZ!$C:$E,3,0)</f>
        <v>57.3</v>
      </c>
      <c r="BJ215" s="3" t="s">
        <v>20</v>
      </c>
      <c r="BM215" s="3" t="e">
        <f>VLOOKUP($A215,LSRG!$C:$E,3,0)</f>
        <v>#N/A</v>
      </c>
      <c r="BN215" s="3" t="s">
        <v>21</v>
      </c>
      <c r="BQ215" s="3">
        <f>VLOOKUP($A215,LKOH!$C:$E,3,0)</f>
        <v>2434</v>
      </c>
      <c r="BR215" s="3" t="s">
        <v>22</v>
      </c>
      <c r="BU215" s="3" t="e">
        <f>VLOOKUP($A215,MVID!$C:$E,3,0)</f>
        <v>#N/A</v>
      </c>
      <c r="BV215" s="3" t="s">
        <v>23</v>
      </c>
      <c r="BY215" s="3">
        <f>VLOOKUP($A215,MAGN!$C:$E,3,0)</f>
        <v>20.96</v>
      </c>
      <c r="BZ215" s="3" t="s">
        <v>24</v>
      </c>
      <c r="CC215" s="3">
        <f>VLOOKUP($A215,MTSS!$C:$E,3,0)</f>
        <v>206.9</v>
      </c>
      <c r="CD215" s="3" t="s">
        <v>25</v>
      </c>
      <c r="CG215" s="3" t="e">
        <f>VLOOKUP($A215,MGNT!$C:$E,3,0)</f>
        <v>#N/A</v>
      </c>
      <c r="CH215" s="3" t="s">
        <v>26</v>
      </c>
      <c r="CK215" s="3" t="e">
        <f>VLOOKUP($A215,MFON!$C:$E,3,0)</f>
        <v>#N/A</v>
      </c>
      <c r="CL215" s="3" t="s">
        <v>27</v>
      </c>
      <c r="CO215" s="3" t="e">
        <f>VLOOKUP($A215,MOEX!$C:$E,3,0)</f>
        <v>#N/A</v>
      </c>
      <c r="CP215" s="3" t="s">
        <v>28</v>
      </c>
      <c r="CS215" s="3" t="e">
        <f>VLOOKUP($A215,MSTT!$C:$E,3,0)</f>
        <v>#N/A</v>
      </c>
      <c r="CT215" s="3" t="s">
        <v>29</v>
      </c>
      <c r="CW215" s="3" t="e">
        <f>VLOOKUP($A215,NLMK!$C:$E,3,0)</f>
        <v>#N/A</v>
      </c>
      <c r="CX215" s="3" t="s">
        <v>30</v>
      </c>
      <c r="DA215" s="3" t="e">
        <f>VLOOKUP($A215,NMTP!$C:$E,3,0)</f>
        <v>#N/A</v>
      </c>
      <c r="DB215" s="3" t="s">
        <v>31</v>
      </c>
      <c r="DE215" s="3" t="e">
        <f>VLOOKUP($A215,NVTK!$C:$E,3,0)</f>
        <v>#N/A</v>
      </c>
      <c r="DF215" s="3" t="s">
        <v>32</v>
      </c>
      <c r="DI215" s="3" t="e">
        <f>VLOOKUP($A215,PIKK!$C:$E,3,0)</f>
        <v>#N/A</v>
      </c>
      <c r="DJ215" s="3" t="s">
        <v>33</v>
      </c>
      <c r="DM215" s="3" t="e">
        <f>VLOOKUP($A215,ROSN!$C:$E,3,0)</f>
        <v>#N/A</v>
      </c>
      <c r="DN215" s="3" t="s">
        <v>34</v>
      </c>
      <c r="DQ215" s="3">
        <f>VLOOKUP($A215,RTKM!$C:$E,3,0)</f>
        <v>93.36</v>
      </c>
      <c r="DR215" s="3" t="s">
        <v>35</v>
      </c>
      <c r="DU215" s="3">
        <f>VLOOKUP($A215,RTKMP!$C:$E,3,0)</f>
        <v>64.5</v>
      </c>
      <c r="DV215" s="3" t="s">
        <v>36</v>
      </c>
      <c r="DY215" s="3" t="e">
        <f>VLOOKUP($A215,HYDR!$C:$E,3,0)</f>
        <v>#N/A</v>
      </c>
      <c r="DZ215" s="3" t="s">
        <v>37</v>
      </c>
      <c r="EC215" s="3" t="e">
        <f>VLOOKUP($A215,RUAL!$C:$E,3,0)</f>
        <v>#N/A</v>
      </c>
      <c r="ED215" s="3" t="s">
        <v>38</v>
      </c>
      <c r="EG215" s="3">
        <f>VLOOKUP($A215,SVAV!$C:$E,3,0)</f>
        <v>680</v>
      </c>
      <c r="EH215" s="3" t="s">
        <v>39</v>
      </c>
      <c r="EK215" s="3">
        <f>VLOOKUP($A215,SBER!$C:$E,3,0)</f>
        <v>45850</v>
      </c>
      <c r="EL215" s="3" t="s">
        <v>40</v>
      </c>
      <c r="EO215" s="3">
        <f>VLOOKUP($A215,SBERP!$C:$E,3,0)</f>
        <v>787</v>
      </c>
      <c r="EP215" s="3" t="s">
        <v>41</v>
      </c>
      <c r="ES215" s="3">
        <f>VLOOKUP($A215,CHMF!$C:$E,3,0)</f>
        <v>362.45</v>
      </c>
      <c r="ET215" s="3" t="s">
        <v>42</v>
      </c>
      <c r="EW215" s="3" t="e">
        <f>VLOOKUP($A215,AFKS!$C:$E,3,0)</f>
        <v>#N/A</v>
      </c>
      <c r="EX215" s="3" t="s">
        <v>43</v>
      </c>
      <c r="FA215" s="3">
        <f>VLOOKUP($A215,SNGS!$C:$E,3,0)</f>
        <v>45.064999999999998</v>
      </c>
      <c r="FB215" s="3" t="s">
        <v>44</v>
      </c>
      <c r="FE215" s="3">
        <f>VLOOKUP($A215,SNGSP!$C:$E,3,0)</f>
        <v>34.93</v>
      </c>
      <c r="FF215" s="3" t="s">
        <v>45</v>
      </c>
      <c r="FI215" s="3" t="e">
        <f>VLOOKUP($A215,TRMK!$C:$E,3,0)</f>
        <v>#N/A</v>
      </c>
      <c r="FJ215" s="3" t="s">
        <v>46</v>
      </c>
      <c r="FM215" s="3">
        <f>VLOOKUP($A215,TATN!$C:$E,3,0)</f>
        <v>156.6</v>
      </c>
      <c r="FN215" s="3" t="s">
        <v>47</v>
      </c>
      <c r="FQ215" s="3">
        <f>VLOOKUP($A215,TATNP!$C:$E,3,0)</f>
        <v>98</v>
      </c>
      <c r="FR215" s="3" t="s">
        <v>48</v>
      </c>
      <c r="FU215" s="3">
        <f>VLOOKUP($A215,TRNFP!$C:$E,3,0)</f>
        <v>73200.09</v>
      </c>
      <c r="FV215" s="3" t="s">
        <v>49</v>
      </c>
      <c r="FY215" s="3" t="e">
        <f>VLOOKUP($A215,URKA!$C:$E,3,0)</f>
        <v>#N/A</v>
      </c>
      <c r="FZ215" s="3" t="s">
        <v>50</v>
      </c>
      <c r="GC215" s="3" t="e">
        <f>VLOOKUP($A215,FEES!$C:$E,3,0)</f>
        <v>#N/A</v>
      </c>
      <c r="GD215" s="3" t="s">
        <v>51</v>
      </c>
      <c r="GG215" s="3" t="e">
        <f>VLOOKUP($A215,PHOR!$C:$E,3,0)</f>
        <v>#N/A</v>
      </c>
      <c r="GH215" s="3" t="s">
        <v>52</v>
      </c>
      <c r="GK215" s="3" t="e">
        <f>VLOOKUP($A215,GCHE!$C:$E,3,0)</f>
        <v>#N/A</v>
      </c>
      <c r="GL215" s="3" t="s">
        <v>53</v>
      </c>
      <c r="GO215" s="3" t="e">
        <f>VLOOKUP($A215,EONR!$C:$E,3,0)</f>
        <v>#N/A</v>
      </c>
    </row>
    <row r="216" spans="1:197" x14ac:dyDescent="0.45">
      <c r="A216" s="86">
        <v>38775</v>
      </c>
      <c r="B216" s="3" t="s">
        <v>5</v>
      </c>
      <c r="E216" s="3" t="e">
        <f>VLOOKUP($A216,POLY!$C:$E,3,0)</f>
        <v>#N/A</v>
      </c>
      <c r="F216" s="3" t="s">
        <v>6</v>
      </c>
      <c r="I216" s="3" t="e">
        <f>VLOOKUP($A216,YNDX!$C:$E,3,0)</f>
        <v>#N/A</v>
      </c>
      <c r="J216" s="3" t="s">
        <v>7</v>
      </c>
      <c r="M216" s="3" t="e">
        <f>VLOOKUP($A216,ALRS!$C:$E,3,0)</f>
        <v>#N/A</v>
      </c>
      <c r="N216" s="3" t="s">
        <v>8</v>
      </c>
      <c r="Q216" s="3" t="e">
        <f>VLOOKUP($A216,AKRN!$C:$E,3,0)</f>
        <v>#N/A</v>
      </c>
      <c r="R216" s="3" t="s">
        <v>9</v>
      </c>
      <c r="U216" s="3">
        <f>VLOOKUP($A216,AFLT!$C:$E,3,0)</f>
        <v>54.59</v>
      </c>
      <c r="V216" s="3" t="s">
        <v>10</v>
      </c>
      <c r="Y216" s="3" t="e">
        <f>VLOOKUP($A216,BSPB!$C:$E,3,0)</f>
        <v>#N/A</v>
      </c>
      <c r="Z216" s="3" t="s">
        <v>11</v>
      </c>
      <c r="AC216" s="3" t="e">
        <f>VLOOKUP($A216,BANE!$C:$E,3,0)</f>
        <v>#N/A</v>
      </c>
      <c r="AD216" s="3" t="s">
        <v>12</v>
      </c>
      <c r="AG216" s="3" t="e">
        <f>VLOOKUP($A216,BANEP!$C:$E,3,0)</f>
        <v>#N/A</v>
      </c>
      <c r="AH216" s="3" t="s">
        <v>13</v>
      </c>
      <c r="AK216" s="3" t="e">
        <f>VLOOKUP($A216,VTBR!$C:$E,3,0)</f>
        <v>#N/A</v>
      </c>
      <c r="AL216" s="3" t="s">
        <v>14</v>
      </c>
      <c r="AO216" s="3">
        <f>VLOOKUP($A216,VSMO!$C:$E,3,0)</f>
        <v>5899</v>
      </c>
      <c r="AP216" s="3" t="s">
        <v>15</v>
      </c>
      <c r="AS216" s="3">
        <f>VLOOKUP($A216,GAZP!$C:$E,3,0)</f>
        <v>228.9</v>
      </c>
      <c r="AT216" s="3" t="s">
        <v>16</v>
      </c>
      <c r="AW216" s="3">
        <f>VLOOKUP($A216,GMKN!$C:$E,3,0)</f>
        <v>2525</v>
      </c>
      <c r="AX216" s="3" t="s">
        <v>17</v>
      </c>
      <c r="BA216" s="3" t="e">
        <f>VLOOKUP($A216,DIXY!$C:$E,3,0)</f>
        <v>#N/A</v>
      </c>
      <c r="BB216" s="3" t="s">
        <v>18</v>
      </c>
      <c r="BE216" s="3" t="e">
        <f>VLOOKUP($A216,IRAO!$C:$E,3,0)</f>
        <v>#N/A</v>
      </c>
      <c r="BF216" s="3" t="s">
        <v>19</v>
      </c>
      <c r="BI216" s="3">
        <f>VLOOKUP($A216,KMAZ!$C:$E,3,0)</f>
        <v>52.56</v>
      </c>
      <c r="BJ216" s="3" t="s">
        <v>20</v>
      </c>
      <c r="BM216" s="3" t="e">
        <f>VLOOKUP($A216,LSRG!$C:$E,3,0)</f>
        <v>#N/A</v>
      </c>
      <c r="BN216" s="3" t="s">
        <v>21</v>
      </c>
      <c r="BQ216" s="3">
        <f>VLOOKUP($A216,LKOH!$C:$E,3,0)</f>
        <v>2320</v>
      </c>
      <c r="BR216" s="3" t="s">
        <v>22</v>
      </c>
      <c r="BU216" s="3" t="e">
        <f>VLOOKUP($A216,MVID!$C:$E,3,0)</f>
        <v>#N/A</v>
      </c>
      <c r="BV216" s="3" t="s">
        <v>23</v>
      </c>
      <c r="BY216" s="3">
        <f>VLOOKUP($A216,MAGN!$C:$E,3,0)</f>
        <v>20.12</v>
      </c>
      <c r="BZ216" s="3" t="s">
        <v>24</v>
      </c>
      <c r="CC216" s="3">
        <f>VLOOKUP($A216,MTSS!$C:$E,3,0)</f>
        <v>209.53</v>
      </c>
      <c r="CD216" s="3" t="s">
        <v>25</v>
      </c>
      <c r="CG216" s="3" t="e">
        <f>VLOOKUP($A216,MGNT!$C:$E,3,0)</f>
        <v>#N/A</v>
      </c>
      <c r="CH216" s="3" t="s">
        <v>26</v>
      </c>
      <c r="CK216" s="3" t="e">
        <f>VLOOKUP($A216,MFON!$C:$E,3,0)</f>
        <v>#N/A</v>
      </c>
      <c r="CL216" s="3" t="s">
        <v>27</v>
      </c>
      <c r="CO216" s="3" t="e">
        <f>VLOOKUP($A216,MOEX!$C:$E,3,0)</f>
        <v>#N/A</v>
      </c>
      <c r="CP216" s="3" t="s">
        <v>28</v>
      </c>
      <c r="CS216" s="3" t="e">
        <f>VLOOKUP($A216,MSTT!$C:$E,3,0)</f>
        <v>#N/A</v>
      </c>
      <c r="CT216" s="3" t="s">
        <v>29</v>
      </c>
      <c r="CW216" s="3" t="e">
        <f>VLOOKUP($A216,NLMK!$C:$E,3,0)</f>
        <v>#N/A</v>
      </c>
      <c r="CX216" s="3" t="s">
        <v>30</v>
      </c>
      <c r="DA216" s="3" t="e">
        <f>VLOOKUP($A216,NMTP!$C:$E,3,0)</f>
        <v>#N/A</v>
      </c>
      <c r="DB216" s="3" t="s">
        <v>31</v>
      </c>
      <c r="DE216" s="3" t="e">
        <f>VLOOKUP($A216,NVTK!$C:$E,3,0)</f>
        <v>#N/A</v>
      </c>
      <c r="DF216" s="3" t="s">
        <v>32</v>
      </c>
      <c r="DI216" s="3" t="e">
        <f>VLOOKUP($A216,PIKK!$C:$E,3,0)</f>
        <v>#N/A</v>
      </c>
      <c r="DJ216" s="3" t="s">
        <v>33</v>
      </c>
      <c r="DM216" s="3" t="e">
        <f>VLOOKUP($A216,ROSN!$C:$E,3,0)</f>
        <v>#N/A</v>
      </c>
      <c r="DN216" s="3" t="s">
        <v>34</v>
      </c>
      <c r="DQ216" s="3">
        <f>VLOOKUP($A216,RTKM!$C:$E,3,0)</f>
        <v>92.3</v>
      </c>
      <c r="DR216" s="3" t="s">
        <v>35</v>
      </c>
      <c r="DU216" s="3">
        <f>VLOOKUP($A216,RTKMP!$C:$E,3,0)</f>
        <v>64.3</v>
      </c>
      <c r="DV216" s="3" t="s">
        <v>36</v>
      </c>
      <c r="DY216" s="3" t="e">
        <f>VLOOKUP($A216,HYDR!$C:$E,3,0)</f>
        <v>#N/A</v>
      </c>
      <c r="DZ216" s="3" t="s">
        <v>37</v>
      </c>
      <c r="EC216" s="3" t="e">
        <f>VLOOKUP($A216,RUAL!$C:$E,3,0)</f>
        <v>#N/A</v>
      </c>
      <c r="ED216" s="3" t="s">
        <v>38</v>
      </c>
      <c r="EG216" s="3">
        <f>VLOOKUP($A216,SVAV!$C:$E,3,0)</f>
        <v>680.5</v>
      </c>
      <c r="EH216" s="3" t="s">
        <v>39</v>
      </c>
      <c r="EK216" s="3">
        <f>VLOOKUP($A216,SBER!$C:$E,3,0)</f>
        <v>42750</v>
      </c>
      <c r="EL216" s="3" t="s">
        <v>40</v>
      </c>
      <c r="EO216" s="3">
        <f>VLOOKUP($A216,SBERP!$C:$E,3,0)</f>
        <v>768.2</v>
      </c>
      <c r="EP216" s="3" t="s">
        <v>41</v>
      </c>
      <c r="ES216" s="3">
        <f>VLOOKUP($A216,CHMF!$C:$E,3,0)</f>
        <v>382</v>
      </c>
      <c r="ET216" s="3" t="s">
        <v>42</v>
      </c>
      <c r="EW216" s="3" t="e">
        <f>VLOOKUP($A216,AFKS!$C:$E,3,0)</f>
        <v>#N/A</v>
      </c>
      <c r="EX216" s="3" t="s">
        <v>43</v>
      </c>
      <c r="FA216" s="3">
        <f>VLOOKUP($A216,SNGS!$C:$E,3,0)</f>
        <v>44.689</v>
      </c>
      <c r="FB216" s="3" t="s">
        <v>44</v>
      </c>
      <c r="FE216" s="3">
        <f>VLOOKUP($A216,SNGSP!$C:$E,3,0)</f>
        <v>34.603000000000002</v>
      </c>
      <c r="FF216" s="3" t="s">
        <v>45</v>
      </c>
      <c r="FI216" s="3" t="e">
        <f>VLOOKUP($A216,TRMK!$C:$E,3,0)</f>
        <v>#N/A</v>
      </c>
      <c r="FJ216" s="3" t="s">
        <v>46</v>
      </c>
      <c r="FM216" s="3">
        <f>VLOOKUP($A216,TATN!$C:$E,3,0)</f>
        <v>168.20099999999999</v>
      </c>
      <c r="FN216" s="3" t="s">
        <v>47</v>
      </c>
      <c r="FQ216" s="3">
        <f>VLOOKUP($A216,TATNP!$C:$E,3,0)</f>
        <v>106.999</v>
      </c>
      <c r="FR216" s="3" t="s">
        <v>48</v>
      </c>
      <c r="FU216" s="3">
        <f>VLOOKUP($A216,TRNFP!$C:$E,3,0)</f>
        <v>68650</v>
      </c>
      <c r="FV216" s="3" t="s">
        <v>49</v>
      </c>
      <c r="FY216" s="3" t="e">
        <f>VLOOKUP($A216,URKA!$C:$E,3,0)</f>
        <v>#N/A</v>
      </c>
      <c r="FZ216" s="3" t="s">
        <v>50</v>
      </c>
      <c r="GC216" s="3" t="e">
        <f>VLOOKUP($A216,FEES!$C:$E,3,0)</f>
        <v>#N/A</v>
      </c>
      <c r="GD216" s="3" t="s">
        <v>51</v>
      </c>
      <c r="GG216" s="3" t="e">
        <f>VLOOKUP($A216,PHOR!$C:$E,3,0)</f>
        <v>#N/A</v>
      </c>
      <c r="GH216" s="3" t="s">
        <v>52</v>
      </c>
      <c r="GK216" s="3" t="e">
        <f>VLOOKUP($A216,GCHE!$C:$E,3,0)</f>
        <v>#N/A</v>
      </c>
      <c r="GL216" s="3" t="s">
        <v>53</v>
      </c>
      <c r="GO216" s="3" t="e">
        <f>VLOOKUP($A216,EONR!$C:$E,3,0)</f>
        <v>#N/A</v>
      </c>
    </row>
    <row r="217" spans="1:197" x14ac:dyDescent="0.45">
      <c r="A217" s="86">
        <v>38782</v>
      </c>
      <c r="B217" s="3" t="s">
        <v>5</v>
      </c>
      <c r="E217" s="3" t="e">
        <f>VLOOKUP($A217,POLY!$C:$E,3,0)</f>
        <v>#N/A</v>
      </c>
      <c r="F217" s="3" t="s">
        <v>6</v>
      </c>
      <c r="I217" s="3" t="e">
        <f>VLOOKUP($A217,YNDX!$C:$E,3,0)</f>
        <v>#N/A</v>
      </c>
      <c r="J217" s="3" t="s">
        <v>7</v>
      </c>
      <c r="M217" s="3" t="e">
        <f>VLOOKUP($A217,ALRS!$C:$E,3,0)</f>
        <v>#N/A</v>
      </c>
      <c r="N217" s="3" t="s">
        <v>8</v>
      </c>
      <c r="Q217" s="3" t="e">
        <f>VLOOKUP($A217,AKRN!$C:$E,3,0)</f>
        <v>#N/A</v>
      </c>
      <c r="R217" s="3" t="s">
        <v>9</v>
      </c>
      <c r="U217" s="3">
        <f>VLOOKUP($A217,AFLT!$C:$E,3,0)</f>
        <v>66.989999999999995</v>
      </c>
      <c r="V217" s="3" t="s">
        <v>10</v>
      </c>
      <c r="Y217" s="3" t="e">
        <f>VLOOKUP($A217,BSPB!$C:$E,3,0)</f>
        <v>#N/A</v>
      </c>
      <c r="Z217" s="3" t="s">
        <v>11</v>
      </c>
      <c r="AC217" s="3" t="e">
        <f>VLOOKUP($A217,BANE!$C:$E,3,0)</f>
        <v>#N/A</v>
      </c>
      <c r="AD217" s="3" t="s">
        <v>12</v>
      </c>
      <c r="AG217" s="3" t="e">
        <f>VLOOKUP($A217,BANEP!$C:$E,3,0)</f>
        <v>#N/A</v>
      </c>
      <c r="AH217" s="3" t="s">
        <v>13</v>
      </c>
      <c r="AK217" s="3" t="e">
        <f>VLOOKUP($A217,VTBR!$C:$E,3,0)</f>
        <v>#N/A</v>
      </c>
      <c r="AL217" s="3" t="s">
        <v>14</v>
      </c>
      <c r="AO217" s="3">
        <f>VLOOKUP($A217,VSMO!$C:$E,3,0)</f>
        <v>5555</v>
      </c>
      <c r="AP217" s="3" t="s">
        <v>15</v>
      </c>
      <c r="AS217" s="3">
        <f>VLOOKUP($A217,GAZP!$C:$E,3,0)</f>
        <v>217.11</v>
      </c>
      <c r="AT217" s="3" t="s">
        <v>16</v>
      </c>
      <c r="AW217" s="3">
        <f>VLOOKUP($A217,GMKN!$C:$E,3,0)</f>
        <v>2330</v>
      </c>
      <c r="AX217" s="3" t="s">
        <v>17</v>
      </c>
      <c r="BA217" s="3" t="e">
        <f>VLOOKUP($A217,DIXY!$C:$E,3,0)</f>
        <v>#N/A</v>
      </c>
      <c r="BB217" s="3" t="s">
        <v>18</v>
      </c>
      <c r="BE217" s="3" t="e">
        <f>VLOOKUP($A217,IRAO!$C:$E,3,0)</f>
        <v>#N/A</v>
      </c>
      <c r="BF217" s="3" t="s">
        <v>19</v>
      </c>
      <c r="BI217" s="3">
        <f>VLOOKUP($A217,KMAZ!$C:$E,3,0)</f>
        <v>49.6</v>
      </c>
      <c r="BJ217" s="3" t="s">
        <v>20</v>
      </c>
      <c r="BM217" s="3" t="e">
        <f>VLOOKUP($A217,LSRG!$C:$E,3,0)</f>
        <v>#N/A</v>
      </c>
      <c r="BN217" s="3" t="s">
        <v>21</v>
      </c>
      <c r="BQ217" s="3">
        <f>VLOOKUP($A217,LKOH!$C:$E,3,0)</f>
        <v>2081.98</v>
      </c>
      <c r="BR217" s="3" t="s">
        <v>22</v>
      </c>
      <c r="BU217" s="3" t="e">
        <f>VLOOKUP($A217,MVID!$C:$E,3,0)</f>
        <v>#N/A</v>
      </c>
      <c r="BV217" s="3" t="s">
        <v>23</v>
      </c>
      <c r="BY217" s="3">
        <f>VLOOKUP($A217,MAGN!$C:$E,3,0)</f>
        <v>19.18</v>
      </c>
      <c r="BZ217" s="3" t="s">
        <v>24</v>
      </c>
      <c r="CC217" s="3">
        <f>VLOOKUP($A217,MTSS!$C:$E,3,0)</f>
        <v>191.75</v>
      </c>
      <c r="CD217" s="3" t="s">
        <v>25</v>
      </c>
      <c r="CG217" s="3" t="e">
        <f>VLOOKUP($A217,MGNT!$C:$E,3,0)</f>
        <v>#N/A</v>
      </c>
      <c r="CH217" s="3" t="s">
        <v>26</v>
      </c>
      <c r="CK217" s="3" t="e">
        <f>VLOOKUP($A217,MFON!$C:$E,3,0)</f>
        <v>#N/A</v>
      </c>
      <c r="CL217" s="3" t="s">
        <v>27</v>
      </c>
      <c r="CO217" s="3" t="e">
        <f>VLOOKUP($A217,MOEX!$C:$E,3,0)</f>
        <v>#N/A</v>
      </c>
      <c r="CP217" s="3" t="s">
        <v>28</v>
      </c>
      <c r="CS217" s="3" t="e">
        <f>VLOOKUP($A217,MSTT!$C:$E,3,0)</f>
        <v>#N/A</v>
      </c>
      <c r="CT217" s="3" t="s">
        <v>29</v>
      </c>
      <c r="CW217" s="3" t="e">
        <f>VLOOKUP($A217,NLMK!$C:$E,3,0)</f>
        <v>#N/A</v>
      </c>
      <c r="CX217" s="3" t="s">
        <v>30</v>
      </c>
      <c r="DA217" s="3" t="e">
        <f>VLOOKUP($A217,NMTP!$C:$E,3,0)</f>
        <v>#N/A</v>
      </c>
      <c r="DB217" s="3" t="s">
        <v>31</v>
      </c>
      <c r="DE217" s="3" t="e">
        <f>VLOOKUP($A217,NVTK!$C:$E,3,0)</f>
        <v>#N/A</v>
      </c>
      <c r="DF217" s="3" t="s">
        <v>32</v>
      </c>
      <c r="DI217" s="3" t="e">
        <f>VLOOKUP($A217,PIKK!$C:$E,3,0)</f>
        <v>#N/A</v>
      </c>
      <c r="DJ217" s="3" t="s">
        <v>33</v>
      </c>
      <c r="DM217" s="3" t="e">
        <f>VLOOKUP($A217,ROSN!$C:$E,3,0)</f>
        <v>#N/A</v>
      </c>
      <c r="DN217" s="3" t="s">
        <v>34</v>
      </c>
      <c r="DQ217" s="3">
        <f>VLOOKUP($A217,RTKM!$C:$E,3,0)</f>
        <v>90.51</v>
      </c>
      <c r="DR217" s="3" t="s">
        <v>35</v>
      </c>
      <c r="DU217" s="3">
        <f>VLOOKUP($A217,RTKMP!$C:$E,3,0)</f>
        <v>60.14</v>
      </c>
      <c r="DV217" s="3" t="s">
        <v>36</v>
      </c>
      <c r="DY217" s="3" t="e">
        <f>VLOOKUP($A217,HYDR!$C:$E,3,0)</f>
        <v>#N/A</v>
      </c>
      <c r="DZ217" s="3" t="s">
        <v>37</v>
      </c>
      <c r="EC217" s="3" t="e">
        <f>VLOOKUP($A217,RUAL!$C:$E,3,0)</f>
        <v>#N/A</v>
      </c>
      <c r="ED217" s="3" t="s">
        <v>38</v>
      </c>
      <c r="EG217" s="3">
        <f>VLOOKUP($A217,SVAV!$C:$E,3,0)</f>
        <v>655</v>
      </c>
      <c r="EH217" s="3" t="s">
        <v>39</v>
      </c>
      <c r="EK217" s="3">
        <f>VLOOKUP($A217,SBER!$C:$E,3,0)</f>
        <v>39500</v>
      </c>
      <c r="EL217" s="3" t="s">
        <v>40</v>
      </c>
      <c r="EO217" s="3">
        <f>VLOOKUP($A217,SBERP!$C:$E,3,0)</f>
        <v>694</v>
      </c>
      <c r="EP217" s="3" t="s">
        <v>41</v>
      </c>
      <c r="ES217" s="3">
        <f>VLOOKUP($A217,CHMF!$C:$E,3,0)</f>
        <v>370.02</v>
      </c>
      <c r="ET217" s="3" t="s">
        <v>42</v>
      </c>
      <c r="EW217" s="3" t="e">
        <f>VLOOKUP($A217,AFKS!$C:$E,3,0)</f>
        <v>#N/A</v>
      </c>
      <c r="EX217" s="3" t="s">
        <v>43</v>
      </c>
      <c r="FA217" s="3">
        <f>VLOOKUP($A217,SNGS!$C:$E,3,0)</f>
        <v>39.887</v>
      </c>
      <c r="FB217" s="3" t="s">
        <v>44</v>
      </c>
      <c r="FE217" s="3">
        <f>VLOOKUP($A217,SNGSP!$C:$E,3,0)</f>
        <v>31.94</v>
      </c>
      <c r="FF217" s="3" t="s">
        <v>45</v>
      </c>
      <c r="FI217" s="3" t="e">
        <f>VLOOKUP($A217,TRMK!$C:$E,3,0)</f>
        <v>#N/A</v>
      </c>
      <c r="FJ217" s="3" t="s">
        <v>46</v>
      </c>
      <c r="FM217" s="3">
        <f>VLOOKUP($A217,TATN!$C:$E,3,0)</f>
        <v>147.56</v>
      </c>
      <c r="FN217" s="3" t="s">
        <v>47</v>
      </c>
      <c r="FQ217" s="3">
        <f>VLOOKUP($A217,TATNP!$C:$E,3,0)</f>
        <v>89.9</v>
      </c>
      <c r="FR217" s="3" t="s">
        <v>48</v>
      </c>
      <c r="FU217" s="3">
        <f>VLOOKUP($A217,TRNFP!$C:$E,3,0)</f>
        <v>60229.99</v>
      </c>
      <c r="FV217" s="3" t="s">
        <v>49</v>
      </c>
      <c r="FY217" s="3" t="e">
        <f>VLOOKUP($A217,URKA!$C:$E,3,0)</f>
        <v>#N/A</v>
      </c>
      <c r="FZ217" s="3" t="s">
        <v>50</v>
      </c>
      <c r="GC217" s="3" t="e">
        <f>VLOOKUP($A217,FEES!$C:$E,3,0)</f>
        <v>#N/A</v>
      </c>
      <c r="GD217" s="3" t="s">
        <v>51</v>
      </c>
      <c r="GG217" s="3" t="e">
        <f>VLOOKUP($A217,PHOR!$C:$E,3,0)</f>
        <v>#N/A</v>
      </c>
      <c r="GH217" s="3" t="s">
        <v>52</v>
      </c>
      <c r="GK217" s="3" t="e">
        <f>VLOOKUP($A217,GCHE!$C:$E,3,0)</f>
        <v>#N/A</v>
      </c>
      <c r="GL217" s="3" t="s">
        <v>53</v>
      </c>
      <c r="GO217" s="3" t="e">
        <f>VLOOKUP($A217,EONR!$C:$E,3,0)</f>
        <v>#N/A</v>
      </c>
    </row>
    <row r="218" spans="1:197" x14ac:dyDescent="0.45">
      <c r="A218" s="86">
        <v>38789</v>
      </c>
      <c r="B218" s="3" t="s">
        <v>5</v>
      </c>
      <c r="E218" s="3" t="e">
        <f>VLOOKUP($A218,POLY!$C:$E,3,0)</f>
        <v>#N/A</v>
      </c>
      <c r="F218" s="3" t="s">
        <v>6</v>
      </c>
      <c r="I218" s="3" t="e">
        <f>VLOOKUP($A218,YNDX!$C:$E,3,0)</f>
        <v>#N/A</v>
      </c>
      <c r="J218" s="3" t="s">
        <v>7</v>
      </c>
      <c r="M218" s="3" t="e">
        <f>VLOOKUP($A218,ALRS!$C:$E,3,0)</f>
        <v>#N/A</v>
      </c>
      <c r="N218" s="3" t="s">
        <v>8</v>
      </c>
      <c r="Q218" s="3" t="e">
        <f>VLOOKUP($A218,AKRN!$C:$E,3,0)</f>
        <v>#N/A</v>
      </c>
      <c r="R218" s="3" t="s">
        <v>9</v>
      </c>
      <c r="U218" s="3">
        <f>VLOOKUP($A218,AFLT!$C:$E,3,0)</f>
        <v>59.18</v>
      </c>
      <c r="V218" s="3" t="s">
        <v>10</v>
      </c>
      <c r="Y218" s="3" t="e">
        <f>VLOOKUP($A218,BSPB!$C:$E,3,0)</f>
        <v>#N/A</v>
      </c>
      <c r="Z218" s="3" t="s">
        <v>11</v>
      </c>
      <c r="AC218" s="3" t="e">
        <f>VLOOKUP($A218,BANE!$C:$E,3,0)</f>
        <v>#N/A</v>
      </c>
      <c r="AD218" s="3" t="s">
        <v>12</v>
      </c>
      <c r="AG218" s="3" t="e">
        <f>VLOOKUP($A218,BANEP!$C:$E,3,0)</f>
        <v>#N/A</v>
      </c>
      <c r="AH218" s="3" t="s">
        <v>13</v>
      </c>
      <c r="AK218" s="3" t="e">
        <f>VLOOKUP($A218,VTBR!$C:$E,3,0)</f>
        <v>#N/A</v>
      </c>
      <c r="AL218" s="3" t="s">
        <v>14</v>
      </c>
      <c r="AO218" s="3">
        <f>VLOOKUP($A218,VSMO!$C:$E,3,0)</f>
        <v>5930</v>
      </c>
      <c r="AP218" s="3" t="s">
        <v>15</v>
      </c>
      <c r="AS218" s="3">
        <f>VLOOKUP($A218,GAZP!$C:$E,3,0)</f>
        <v>229.3</v>
      </c>
      <c r="AT218" s="3" t="s">
        <v>16</v>
      </c>
      <c r="AW218" s="3">
        <f>VLOOKUP($A218,GMKN!$C:$E,3,0)</f>
        <v>2515</v>
      </c>
      <c r="AX218" s="3" t="s">
        <v>17</v>
      </c>
      <c r="BA218" s="3" t="e">
        <f>VLOOKUP($A218,DIXY!$C:$E,3,0)</f>
        <v>#N/A</v>
      </c>
      <c r="BB218" s="3" t="s">
        <v>18</v>
      </c>
      <c r="BE218" s="3" t="e">
        <f>VLOOKUP($A218,IRAO!$C:$E,3,0)</f>
        <v>#N/A</v>
      </c>
      <c r="BF218" s="3" t="s">
        <v>19</v>
      </c>
      <c r="BI218" s="3">
        <f>VLOOKUP($A218,KMAZ!$C:$E,3,0)</f>
        <v>47.27</v>
      </c>
      <c r="BJ218" s="3" t="s">
        <v>20</v>
      </c>
      <c r="BM218" s="3" t="e">
        <f>VLOOKUP($A218,LSRG!$C:$E,3,0)</f>
        <v>#N/A</v>
      </c>
      <c r="BN218" s="3" t="s">
        <v>21</v>
      </c>
      <c r="BQ218" s="3">
        <f>VLOOKUP($A218,LKOH!$C:$E,3,0)</f>
        <v>2215</v>
      </c>
      <c r="BR218" s="3" t="s">
        <v>22</v>
      </c>
      <c r="BU218" s="3" t="e">
        <f>VLOOKUP($A218,MVID!$C:$E,3,0)</f>
        <v>#N/A</v>
      </c>
      <c r="BV218" s="3" t="s">
        <v>23</v>
      </c>
      <c r="BY218" s="3">
        <f>VLOOKUP($A218,MAGN!$C:$E,3,0)</f>
        <v>18.93</v>
      </c>
      <c r="BZ218" s="3" t="s">
        <v>24</v>
      </c>
      <c r="CC218" s="3">
        <f>VLOOKUP($A218,MTSS!$C:$E,3,0)</f>
        <v>198</v>
      </c>
      <c r="CD218" s="3" t="s">
        <v>25</v>
      </c>
      <c r="CG218" s="3" t="e">
        <f>VLOOKUP($A218,MGNT!$C:$E,3,0)</f>
        <v>#N/A</v>
      </c>
      <c r="CH218" s="3" t="s">
        <v>26</v>
      </c>
      <c r="CK218" s="3" t="e">
        <f>VLOOKUP($A218,MFON!$C:$E,3,0)</f>
        <v>#N/A</v>
      </c>
      <c r="CL218" s="3" t="s">
        <v>27</v>
      </c>
      <c r="CO218" s="3" t="e">
        <f>VLOOKUP($A218,MOEX!$C:$E,3,0)</f>
        <v>#N/A</v>
      </c>
      <c r="CP218" s="3" t="s">
        <v>28</v>
      </c>
      <c r="CS218" s="3" t="e">
        <f>VLOOKUP($A218,MSTT!$C:$E,3,0)</f>
        <v>#N/A</v>
      </c>
      <c r="CT218" s="3" t="s">
        <v>29</v>
      </c>
      <c r="CW218" s="3" t="e">
        <f>VLOOKUP($A218,NLMK!$C:$E,3,0)</f>
        <v>#N/A</v>
      </c>
      <c r="CX218" s="3" t="s">
        <v>30</v>
      </c>
      <c r="DA218" s="3" t="e">
        <f>VLOOKUP($A218,NMTP!$C:$E,3,0)</f>
        <v>#N/A</v>
      </c>
      <c r="DB218" s="3" t="s">
        <v>31</v>
      </c>
      <c r="DE218" s="3" t="e">
        <f>VLOOKUP($A218,NVTK!$C:$E,3,0)</f>
        <v>#N/A</v>
      </c>
      <c r="DF218" s="3" t="s">
        <v>32</v>
      </c>
      <c r="DI218" s="3" t="e">
        <f>VLOOKUP($A218,PIKK!$C:$E,3,0)</f>
        <v>#N/A</v>
      </c>
      <c r="DJ218" s="3" t="s">
        <v>33</v>
      </c>
      <c r="DM218" s="3" t="e">
        <f>VLOOKUP($A218,ROSN!$C:$E,3,0)</f>
        <v>#N/A</v>
      </c>
      <c r="DN218" s="3" t="s">
        <v>34</v>
      </c>
      <c r="DQ218" s="3">
        <f>VLOOKUP($A218,RTKM!$C:$E,3,0)</f>
        <v>91.72</v>
      </c>
      <c r="DR218" s="3" t="s">
        <v>35</v>
      </c>
      <c r="DU218" s="3">
        <f>VLOOKUP($A218,RTKMP!$C:$E,3,0)</f>
        <v>63.43</v>
      </c>
      <c r="DV218" s="3" t="s">
        <v>36</v>
      </c>
      <c r="DY218" s="3" t="e">
        <f>VLOOKUP($A218,HYDR!$C:$E,3,0)</f>
        <v>#N/A</v>
      </c>
      <c r="DZ218" s="3" t="s">
        <v>37</v>
      </c>
      <c r="EC218" s="3" t="e">
        <f>VLOOKUP($A218,RUAL!$C:$E,3,0)</f>
        <v>#N/A</v>
      </c>
      <c r="ED218" s="3" t="s">
        <v>38</v>
      </c>
      <c r="EG218" s="3">
        <f>VLOOKUP($A218,SVAV!$C:$E,3,0)</f>
        <v>668</v>
      </c>
      <c r="EH218" s="3" t="s">
        <v>39</v>
      </c>
      <c r="EK218" s="3">
        <f>VLOOKUP($A218,SBER!$C:$E,3,0)</f>
        <v>39800</v>
      </c>
      <c r="EL218" s="3" t="s">
        <v>40</v>
      </c>
      <c r="EO218" s="3">
        <f>VLOOKUP($A218,SBERP!$C:$E,3,0)</f>
        <v>718.5</v>
      </c>
      <c r="EP218" s="3" t="s">
        <v>41</v>
      </c>
      <c r="ES218" s="3">
        <f>VLOOKUP($A218,CHMF!$C:$E,3,0)</f>
        <v>374</v>
      </c>
      <c r="ET218" s="3" t="s">
        <v>42</v>
      </c>
      <c r="EW218" s="3" t="e">
        <f>VLOOKUP($A218,AFKS!$C:$E,3,0)</f>
        <v>#N/A</v>
      </c>
      <c r="EX218" s="3" t="s">
        <v>43</v>
      </c>
      <c r="FA218" s="3">
        <f>VLOOKUP($A218,SNGS!$C:$E,3,0)</f>
        <v>41.8</v>
      </c>
      <c r="FB218" s="3" t="s">
        <v>44</v>
      </c>
      <c r="FE218" s="3">
        <f>VLOOKUP($A218,SNGSP!$C:$E,3,0)</f>
        <v>33.75</v>
      </c>
      <c r="FF218" s="3" t="s">
        <v>45</v>
      </c>
      <c r="FI218" s="3" t="e">
        <f>VLOOKUP($A218,TRMK!$C:$E,3,0)</f>
        <v>#N/A</v>
      </c>
      <c r="FJ218" s="3" t="s">
        <v>46</v>
      </c>
      <c r="FM218" s="3">
        <f>VLOOKUP($A218,TATN!$C:$E,3,0)</f>
        <v>154.333</v>
      </c>
      <c r="FN218" s="3" t="s">
        <v>47</v>
      </c>
      <c r="FQ218" s="3">
        <f>VLOOKUP($A218,TATNP!$C:$E,3,0)</f>
        <v>93</v>
      </c>
      <c r="FR218" s="3" t="s">
        <v>48</v>
      </c>
      <c r="FU218" s="3">
        <f>VLOOKUP($A218,TRNFP!$C:$E,3,0)</f>
        <v>62450</v>
      </c>
      <c r="FV218" s="3" t="s">
        <v>49</v>
      </c>
      <c r="FY218" s="3" t="e">
        <f>VLOOKUP($A218,URKA!$C:$E,3,0)</f>
        <v>#N/A</v>
      </c>
      <c r="FZ218" s="3" t="s">
        <v>50</v>
      </c>
      <c r="GC218" s="3" t="e">
        <f>VLOOKUP($A218,FEES!$C:$E,3,0)</f>
        <v>#N/A</v>
      </c>
      <c r="GD218" s="3" t="s">
        <v>51</v>
      </c>
      <c r="GG218" s="3" t="e">
        <f>VLOOKUP($A218,PHOR!$C:$E,3,0)</f>
        <v>#N/A</v>
      </c>
      <c r="GH218" s="3" t="s">
        <v>52</v>
      </c>
      <c r="GK218" s="3" t="e">
        <f>VLOOKUP($A218,GCHE!$C:$E,3,0)</f>
        <v>#N/A</v>
      </c>
      <c r="GL218" s="3" t="s">
        <v>53</v>
      </c>
      <c r="GO218" s="3" t="e">
        <f>VLOOKUP($A218,EONR!$C:$E,3,0)</f>
        <v>#N/A</v>
      </c>
    </row>
    <row r="219" spans="1:197" x14ac:dyDescent="0.45">
      <c r="A219" s="86">
        <v>38796</v>
      </c>
      <c r="B219" s="3" t="s">
        <v>5</v>
      </c>
      <c r="E219" s="3" t="e">
        <f>VLOOKUP($A219,POLY!$C:$E,3,0)</f>
        <v>#N/A</v>
      </c>
      <c r="F219" s="3" t="s">
        <v>6</v>
      </c>
      <c r="I219" s="3" t="e">
        <f>VLOOKUP($A219,YNDX!$C:$E,3,0)</f>
        <v>#N/A</v>
      </c>
      <c r="J219" s="3" t="s">
        <v>7</v>
      </c>
      <c r="M219" s="3" t="e">
        <f>VLOOKUP($A219,ALRS!$C:$E,3,0)</f>
        <v>#N/A</v>
      </c>
      <c r="N219" s="3" t="s">
        <v>8</v>
      </c>
      <c r="Q219" s="3" t="e">
        <f>VLOOKUP($A219,AKRN!$C:$E,3,0)</f>
        <v>#N/A</v>
      </c>
      <c r="R219" s="3" t="s">
        <v>9</v>
      </c>
      <c r="U219" s="3">
        <f>VLOOKUP($A219,AFLT!$C:$E,3,0)</f>
        <v>63.1</v>
      </c>
      <c r="V219" s="3" t="s">
        <v>10</v>
      </c>
      <c r="Y219" s="3" t="e">
        <f>VLOOKUP($A219,BSPB!$C:$E,3,0)</f>
        <v>#N/A</v>
      </c>
      <c r="Z219" s="3" t="s">
        <v>11</v>
      </c>
      <c r="AC219" s="3" t="e">
        <f>VLOOKUP($A219,BANE!$C:$E,3,0)</f>
        <v>#N/A</v>
      </c>
      <c r="AD219" s="3" t="s">
        <v>12</v>
      </c>
      <c r="AG219" s="3" t="e">
        <f>VLOOKUP($A219,BANEP!$C:$E,3,0)</f>
        <v>#N/A</v>
      </c>
      <c r="AH219" s="3" t="s">
        <v>13</v>
      </c>
      <c r="AK219" s="3" t="e">
        <f>VLOOKUP($A219,VTBR!$C:$E,3,0)</f>
        <v>#N/A</v>
      </c>
      <c r="AL219" s="3" t="s">
        <v>14</v>
      </c>
      <c r="AO219" s="3">
        <f>VLOOKUP($A219,VSMO!$C:$E,3,0)</f>
        <v>5900</v>
      </c>
      <c r="AP219" s="3" t="s">
        <v>15</v>
      </c>
      <c r="AS219" s="3">
        <f>VLOOKUP($A219,GAZP!$C:$E,3,0)</f>
        <v>229.9</v>
      </c>
      <c r="AT219" s="3" t="s">
        <v>16</v>
      </c>
      <c r="AW219" s="3">
        <f>VLOOKUP($A219,GMKN!$C:$E,3,0)</f>
        <v>2528</v>
      </c>
      <c r="AX219" s="3" t="s">
        <v>17</v>
      </c>
      <c r="BA219" s="3" t="e">
        <f>VLOOKUP($A219,DIXY!$C:$E,3,0)</f>
        <v>#N/A</v>
      </c>
      <c r="BB219" s="3" t="s">
        <v>18</v>
      </c>
      <c r="BE219" s="3" t="e">
        <f>VLOOKUP($A219,IRAO!$C:$E,3,0)</f>
        <v>#N/A</v>
      </c>
      <c r="BF219" s="3" t="s">
        <v>19</v>
      </c>
      <c r="BI219" s="3">
        <f>VLOOKUP($A219,KMAZ!$C:$E,3,0)</f>
        <v>42.5</v>
      </c>
      <c r="BJ219" s="3" t="s">
        <v>20</v>
      </c>
      <c r="BM219" s="3" t="e">
        <f>VLOOKUP($A219,LSRG!$C:$E,3,0)</f>
        <v>#N/A</v>
      </c>
      <c r="BN219" s="3" t="s">
        <v>21</v>
      </c>
      <c r="BQ219" s="3">
        <f>VLOOKUP($A219,LKOH!$C:$E,3,0)</f>
        <v>2288</v>
      </c>
      <c r="BR219" s="3" t="s">
        <v>22</v>
      </c>
      <c r="BU219" s="3" t="e">
        <f>VLOOKUP($A219,MVID!$C:$E,3,0)</f>
        <v>#N/A</v>
      </c>
      <c r="BV219" s="3" t="s">
        <v>23</v>
      </c>
      <c r="BY219" s="3">
        <f>VLOOKUP($A219,MAGN!$C:$E,3,0)</f>
        <v>20.25</v>
      </c>
      <c r="BZ219" s="3" t="s">
        <v>24</v>
      </c>
      <c r="CC219" s="3">
        <f>VLOOKUP($A219,MTSS!$C:$E,3,0)</f>
        <v>202.97</v>
      </c>
      <c r="CD219" s="3" t="s">
        <v>25</v>
      </c>
      <c r="CG219" s="3" t="e">
        <f>VLOOKUP($A219,MGNT!$C:$E,3,0)</f>
        <v>#N/A</v>
      </c>
      <c r="CH219" s="3" t="s">
        <v>26</v>
      </c>
      <c r="CK219" s="3" t="e">
        <f>VLOOKUP($A219,MFON!$C:$E,3,0)</f>
        <v>#N/A</v>
      </c>
      <c r="CL219" s="3" t="s">
        <v>27</v>
      </c>
      <c r="CO219" s="3" t="e">
        <f>VLOOKUP($A219,MOEX!$C:$E,3,0)</f>
        <v>#N/A</v>
      </c>
      <c r="CP219" s="3" t="s">
        <v>28</v>
      </c>
      <c r="CS219" s="3" t="e">
        <f>VLOOKUP($A219,MSTT!$C:$E,3,0)</f>
        <v>#N/A</v>
      </c>
      <c r="CT219" s="3" t="s">
        <v>29</v>
      </c>
      <c r="CW219" s="3" t="e">
        <f>VLOOKUP($A219,NLMK!$C:$E,3,0)</f>
        <v>#N/A</v>
      </c>
      <c r="CX219" s="3" t="s">
        <v>30</v>
      </c>
      <c r="DA219" s="3" t="e">
        <f>VLOOKUP($A219,NMTP!$C:$E,3,0)</f>
        <v>#N/A</v>
      </c>
      <c r="DB219" s="3" t="s">
        <v>31</v>
      </c>
      <c r="DE219" s="3" t="e">
        <f>VLOOKUP($A219,NVTK!$C:$E,3,0)</f>
        <v>#N/A</v>
      </c>
      <c r="DF219" s="3" t="s">
        <v>32</v>
      </c>
      <c r="DI219" s="3" t="e">
        <f>VLOOKUP($A219,PIKK!$C:$E,3,0)</f>
        <v>#N/A</v>
      </c>
      <c r="DJ219" s="3" t="s">
        <v>33</v>
      </c>
      <c r="DM219" s="3" t="e">
        <f>VLOOKUP($A219,ROSN!$C:$E,3,0)</f>
        <v>#N/A</v>
      </c>
      <c r="DN219" s="3" t="s">
        <v>34</v>
      </c>
      <c r="DQ219" s="3">
        <f>VLOOKUP($A219,RTKM!$C:$E,3,0)</f>
        <v>90.3</v>
      </c>
      <c r="DR219" s="3" t="s">
        <v>35</v>
      </c>
      <c r="DU219" s="3">
        <f>VLOOKUP($A219,RTKMP!$C:$E,3,0)</f>
        <v>62.2</v>
      </c>
      <c r="DV219" s="3" t="s">
        <v>36</v>
      </c>
      <c r="DY219" s="3" t="e">
        <f>VLOOKUP($A219,HYDR!$C:$E,3,0)</f>
        <v>#N/A</v>
      </c>
      <c r="DZ219" s="3" t="s">
        <v>37</v>
      </c>
      <c r="EC219" s="3" t="e">
        <f>VLOOKUP($A219,RUAL!$C:$E,3,0)</f>
        <v>#N/A</v>
      </c>
      <c r="ED219" s="3" t="s">
        <v>38</v>
      </c>
      <c r="EG219" s="3">
        <f>VLOOKUP($A219,SVAV!$C:$E,3,0)</f>
        <v>669</v>
      </c>
      <c r="EH219" s="3" t="s">
        <v>39</v>
      </c>
      <c r="EK219" s="3">
        <f>VLOOKUP($A219,SBER!$C:$E,3,0)</f>
        <v>41039.1</v>
      </c>
      <c r="EL219" s="3" t="s">
        <v>40</v>
      </c>
      <c r="EO219" s="3">
        <f>VLOOKUP($A219,SBERP!$C:$E,3,0)</f>
        <v>712.83</v>
      </c>
      <c r="EP219" s="3" t="s">
        <v>41</v>
      </c>
      <c r="ES219" s="3">
        <f>VLOOKUP($A219,CHMF!$C:$E,3,0)</f>
        <v>383</v>
      </c>
      <c r="ET219" s="3" t="s">
        <v>42</v>
      </c>
      <c r="EW219" s="3" t="e">
        <f>VLOOKUP($A219,AFKS!$C:$E,3,0)</f>
        <v>#N/A</v>
      </c>
      <c r="EX219" s="3" t="s">
        <v>43</v>
      </c>
      <c r="FA219" s="3">
        <f>VLOOKUP($A219,SNGS!$C:$E,3,0)</f>
        <v>41.49</v>
      </c>
      <c r="FB219" s="3" t="s">
        <v>44</v>
      </c>
      <c r="FE219" s="3">
        <f>VLOOKUP($A219,SNGSP!$C:$E,3,0)</f>
        <v>32.049999999999997</v>
      </c>
      <c r="FF219" s="3" t="s">
        <v>45</v>
      </c>
      <c r="FI219" s="3" t="e">
        <f>VLOOKUP($A219,TRMK!$C:$E,3,0)</f>
        <v>#N/A</v>
      </c>
      <c r="FJ219" s="3" t="s">
        <v>46</v>
      </c>
      <c r="FM219" s="3">
        <f>VLOOKUP($A219,TATN!$C:$E,3,0)</f>
        <v>148.01</v>
      </c>
      <c r="FN219" s="3" t="s">
        <v>47</v>
      </c>
      <c r="FQ219" s="3">
        <f>VLOOKUP($A219,TATNP!$C:$E,3,0)</f>
        <v>92.98</v>
      </c>
      <c r="FR219" s="3" t="s">
        <v>48</v>
      </c>
      <c r="FU219" s="3">
        <f>VLOOKUP($A219,TRNFP!$C:$E,3,0)</f>
        <v>61500</v>
      </c>
      <c r="FV219" s="3" t="s">
        <v>49</v>
      </c>
      <c r="FY219" s="3" t="e">
        <f>VLOOKUP($A219,URKA!$C:$E,3,0)</f>
        <v>#N/A</v>
      </c>
      <c r="FZ219" s="3" t="s">
        <v>50</v>
      </c>
      <c r="GC219" s="3" t="e">
        <f>VLOOKUP($A219,FEES!$C:$E,3,0)</f>
        <v>#N/A</v>
      </c>
      <c r="GD219" s="3" t="s">
        <v>51</v>
      </c>
      <c r="GG219" s="3" t="e">
        <f>VLOOKUP($A219,PHOR!$C:$E,3,0)</f>
        <v>#N/A</v>
      </c>
      <c r="GH219" s="3" t="s">
        <v>52</v>
      </c>
      <c r="GK219" s="3" t="e">
        <f>VLOOKUP($A219,GCHE!$C:$E,3,0)</f>
        <v>#N/A</v>
      </c>
      <c r="GL219" s="3" t="s">
        <v>53</v>
      </c>
      <c r="GO219" s="3" t="e">
        <f>VLOOKUP($A219,EONR!$C:$E,3,0)</f>
        <v>#N/A</v>
      </c>
    </row>
    <row r="220" spans="1:197" x14ac:dyDescent="0.45">
      <c r="A220" s="86">
        <v>38803</v>
      </c>
      <c r="B220" s="3" t="s">
        <v>5</v>
      </c>
      <c r="E220" s="3" t="e">
        <f>VLOOKUP($A220,POLY!$C:$E,3,0)</f>
        <v>#N/A</v>
      </c>
      <c r="F220" s="3" t="s">
        <v>6</v>
      </c>
      <c r="I220" s="3" t="e">
        <f>VLOOKUP($A220,YNDX!$C:$E,3,0)</f>
        <v>#N/A</v>
      </c>
      <c r="J220" s="3" t="s">
        <v>7</v>
      </c>
      <c r="M220" s="3" t="e">
        <f>VLOOKUP($A220,ALRS!$C:$E,3,0)</f>
        <v>#N/A</v>
      </c>
      <c r="N220" s="3" t="s">
        <v>8</v>
      </c>
      <c r="Q220" s="3" t="e">
        <f>VLOOKUP($A220,AKRN!$C:$E,3,0)</f>
        <v>#N/A</v>
      </c>
      <c r="R220" s="3" t="s">
        <v>9</v>
      </c>
      <c r="U220" s="3">
        <f>VLOOKUP($A220,AFLT!$C:$E,3,0)</f>
        <v>59.67</v>
      </c>
      <c r="V220" s="3" t="s">
        <v>10</v>
      </c>
      <c r="Y220" s="3" t="e">
        <f>VLOOKUP($A220,BSPB!$C:$E,3,0)</f>
        <v>#N/A</v>
      </c>
      <c r="Z220" s="3" t="s">
        <v>11</v>
      </c>
      <c r="AC220" s="3" t="e">
        <f>VLOOKUP($A220,BANE!$C:$E,3,0)</f>
        <v>#N/A</v>
      </c>
      <c r="AD220" s="3" t="s">
        <v>12</v>
      </c>
      <c r="AG220" s="3" t="e">
        <f>VLOOKUP($A220,BANEP!$C:$E,3,0)</f>
        <v>#N/A</v>
      </c>
      <c r="AH220" s="3" t="s">
        <v>13</v>
      </c>
      <c r="AK220" s="3" t="e">
        <f>VLOOKUP($A220,VTBR!$C:$E,3,0)</f>
        <v>#N/A</v>
      </c>
      <c r="AL220" s="3" t="s">
        <v>14</v>
      </c>
      <c r="AO220" s="3">
        <f>VLOOKUP($A220,VSMO!$C:$E,3,0)</f>
        <v>6375</v>
      </c>
      <c r="AP220" s="3" t="s">
        <v>15</v>
      </c>
      <c r="AS220" s="3">
        <f>VLOOKUP($A220,GAZP!$C:$E,3,0)</f>
        <v>230.15</v>
      </c>
      <c r="AT220" s="3" t="s">
        <v>16</v>
      </c>
      <c r="AW220" s="3">
        <f>VLOOKUP($A220,GMKN!$C:$E,3,0)</f>
        <v>2608.4899999999998</v>
      </c>
      <c r="AX220" s="3" t="s">
        <v>17</v>
      </c>
      <c r="BA220" s="3" t="e">
        <f>VLOOKUP($A220,DIXY!$C:$E,3,0)</f>
        <v>#N/A</v>
      </c>
      <c r="BB220" s="3" t="s">
        <v>18</v>
      </c>
      <c r="BE220" s="3" t="e">
        <f>VLOOKUP($A220,IRAO!$C:$E,3,0)</f>
        <v>#N/A</v>
      </c>
      <c r="BF220" s="3" t="s">
        <v>19</v>
      </c>
      <c r="BI220" s="3">
        <f>VLOOKUP($A220,KMAZ!$C:$E,3,0)</f>
        <v>41.72</v>
      </c>
      <c r="BJ220" s="3" t="s">
        <v>20</v>
      </c>
      <c r="BM220" s="3" t="e">
        <f>VLOOKUP($A220,LSRG!$C:$E,3,0)</f>
        <v>#N/A</v>
      </c>
      <c r="BN220" s="3" t="s">
        <v>21</v>
      </c>
      <c r="BQ220" s="3">
        <f>VLOOKUP($A220,LKOH!$C:$E,3,0)</f>
        <v>2306</v>
      </c>
      <c r="BR220" s="3" t="s">
        <v>22</v>
      </c>
      <c r="BU220" s="3" t="e">
        <f>VLOOKUP($A220,MVID!$C:$E,3,0)</f>
        <v>#N/A</v>
      </c>
      <c r="BV220" s="3" t="s">
        <v>23</v>
      </c>
      <c r="BY220" s="3">
        <f>VLOOKUP($A220,MAGN!$C:$E,3,0)</f>
        <v>21.3</v>
      </c>
      <c r="BZ220" s="3" t="s">
        <v>24</v>
      </c>
      <c r="CC220" s="3">
        <f>VLOOKUP($A220,MTSS!$C:$E,3,0)</f>
        <v>188</v>
      </c>
      <c r="CD220" s="3" t="s">
        <v>25</v>
      </c>
      <c r="CG220" s="3" t="e">
        <f>VLOOKUP($A220,MGNT!$C:$E,3,0)</f>
        <v>#N/A</v>
      </c>
      <c r="CH220" s="3" t="s">
        <v>26</v>
      </c>
      <c r="CK220" s="3" t="e">
        <f>VLOOKUP($A220,MFON!$C:$E,3,0)</f>
        <v>#N/A</v>
      </c>
      <c r="CL220" s="3" t="s">
        <v>27</v>
      </c>
      <c r="CO220" s="3" t="e">
        <f>VLOOKUP($A220,MOEX!$C:$E,3,0)</f>
        <v>#N/A</v>
      </c>
      <c r="CP220" s="3" t="s">
        <v>28</v>
      </c>
      <c r="CS220" s="3" t="e">
        <f>VLOOKUP($A220,MSTT!$C:$E,3,0)</f>
        <v>#N/A</v>
      </c>
      <c r="CT220" s="3" t="s">
        <v>29</v>
      </c>
      <c r="CW220" s="3" t="e">
        <f>VLOOKUP($A220,NLMK!$C:$E,3,0)</f>
        <v>#N/A</v>
      </c>
      <c r="CX220" s="3" t="s">
        <v>30</v>
      </c>
      <c r="DA220" s="3" t="e">
        <f>VLOOKUP($A220,NMTP!$C:$E,3,0)</f>
        <v>#N/A</v>
      </c>
      <c r="DB220" s="3" t="s">
        <v>31</v>
      </c>
      <c r="DE220" s="3" t="e">
        <f>VLOOKUP($A220,NVTK!$C:$E,3,0)</f>
        <v>#N/A</v>
      </c>
      <c r="DF220" s="3" t="s">
        <v>32</v>
      </c>
      <c r="DI220" s="3" t="e">
        <f>VLOOKUP($A220,PIKK!$C:$E,3,0)</f>
        <v>#N/A</v>
      </c>
      <c r="DJ220" s="3" t="s">
        <v>33</v>
      </c>
      <c r="DM220" s="3" t="e">
        <f>VLOOKUP($A220,ROSN!$C:$E,3,0)</f>
        <v>#N/A</v>
      </c>
      <c r="DN220" s="3" t="s">
        <v>34</v>
      </c>
      <c r="DQ220" s="3">
        <f>VLOOKUP($A220,RTKM!$C:$E,3,0)</f>
        <v>89.89</v>
      </c>
      <c r="DR220" s="3" t="s">
        <v>35</v>
      </c>
      <c r="DU220" s="3">
        <f>VLOOKUP($A220,RTKMP!$C:$E,3,0)</f>
        <v>61</v>
      </c>
      <c r="DV220" s="3" t="s">
        <v>36</v>
      </c>
      <c r="DY220" s="3" t="e">
        <f>VLOOKUP($A220,HYDR!$C:$E,3,0)</f>
        <v>#N/A</v>
      </c>
      <c r="DZ220" s="3" t="s">
        <v>37</v>
      </c>
      <c r="EC220" s="3" t="e">
        <f>VLOOKUP($A220,RUAL!$C:$E,3,0)</f>
        <v>#N/A</v>
      </c>
      <c r="ED220" s="3" t="s">
        <v>38</v>
      </c>
      <c r="EG220" s="3">
        <f>VLOOKUP($A220,SVAV!$C:$E,3,0)</f>
        <v>662</v>
      </c>
      <c r="EH220" s="3" t="s">
        <v>39</v>
      </c>
      <c r="EK220" s="3">
        <f>VLOOKUP($A220,SBER!$C:$E,3,0)</f>
        <v>41169</v>
      </c>
      <c r="EL220" s="3" t="s">
        <v>40</v>
      </c>
      <c r="EO220" s="3">
        <f>VLOOKUP($A220,SBERP!$C:$E,3,0)</f>
        <v>724.99</v>
      </c>
      <c r="EP220" s="3" t="s">
        <v>41</v>
      </c>
      <c r="ES220" s="3">
        <f>VLOOKUP($A220,CHMF!$C:$E,3,0)</f>
        <v>383.1</v>
      </c>
      <c r="ET220" s="3" t="s">
        <v>42</v>
      </c>
      <c r="EW220" s="3" t="e">
        <f>VLOOKUP($A220,AFKS!$C:$E,3,0)</f>
        <v>#N/A</v>
      </c>
      <c r="EX220" s="3" t="s">
        <v>43</v>
      </c>
      <c r="FA220" s="3">
        <f>VLOOKUP($A220,SNGS!$C:$E,3,0)</f>
        <v>42.171999999999997</v>
      </c>
      <c r="FB220" s="3" t="s">
        <v>44</v>
      </c>
      <c r="FE220" s="3">
        <f>VLOOKUP($A220,SNGSP!$C:$E,3,0)</f>
        <v>32.32</v>
      </c>
      <c r="FF220" s="3" t="s">
        <v>45</v>
      </c>
      <c r="FI220" s="3" t="e">
        <f>VLOOKUP($A220,TRMK!$C:$E,3,0)</f>
        <v>#N/A</v>
      </c>
      <c r="FJ220" s="3" t="s">
        <v>46</v>
      </c>
      <c r="FM220" s="3">
        <f>VLOOKUP($A220,TATN!$C:$E,3,0)</f>
        <v>147.99</v>
      </c>
      <c r="FN220" s="3" t="s">
        <v>47</v>
      </c>
      <c r="FQ220" s="3">
        <f>VLOOKUP($A220,TATNP!$C:$E,3,0)</f>
        <v>87.631</v>
      </c>
      <c r="FR220" s="3" t="s">
        <v>48</v>
      </c>
      <c r="FU220" s="3">
        <f>VLOOKUP($A220,TRNFP!$C:$E,3,0)</f>
        <v>63500</v>
      </c>
      <c r="FV220" s="3" t="s">
        <v>49</v>
      </c>
      <c r="FY220" s="3" t="e">
        <f>VLOOKUP($A220,URKA!$C:$E,3,0)</f>
        <v>#N/A</v>
      </c>
      <c r="FZ220" s="3" t="s">
        <v>50</v>
      </c>
      <c r="GC220" s="3" t="e">
        <f>VLOOKUP($A220,FEES!$C:$E,3,0)</f>
        <v>#N/A</v>
      </c>
      <c r="GD220" s="3" t="s">
        <v>51</v>
      </c>
      <c r="GG220" s="3" t="e">
        <f>VLOOKUP($A220,PHOR!$C:$E,3,0)</f>
        <v>#N/A</v>
      </c>
      <c r="GH220" s="3" t="s">
        <v>52</v>
      </c>
      <c r="GK220" s="3" t="e">
        <f>VLOOKUP($A220,GCHE!$C:$E,3,0)</f>
        <v>#N/A</v>
      </c>
      <c r="GL220" s="3" t="s">
        <v>53</v>
      </c>
      <c r="GO220" s="3" t="e">
        <f>VLOOKUP($A220,EONR!$C:$E,3,0)</f>
        <v>#N/A</v>
      </c>
    </row>
    <row r="221" spans="1:197" x14ac:dyDescent="0.45">
      <c r="A221" s="86">
        <v>38810</v>
      </c>
      <c r="B221" s="3" t="s">
        <v>5</v>
      </c>
      <c r="E221" s="3" t="e">
        <f>VLOOKUP($A221,POLY!$C:$E,3,0)</f>
        <v>#N/A</v>
      </c>
      <c r="F221" s="3" t="s">
        <v>6</v>
      </c>
      <c r="I221" s="3" t="e">
        <f>VLOOKUP($A221,YNDX!$C:$E,3,0)</f>
        <v>#N/A</v>
      </c>
      <c r="J221" s="3" t="s">
        <v>7</v>
      </c>
      <c r="M221" s="3" t="e">
        <f>VLOOKUP($A221,ALRS!$C:$E,3,0)</f>
        <v>#N/A</v>
      </c>
      <c r="N221" s="3" t="s">
        <v>8</v>
      </c>
      <c r="Q221" s="3" t="e">
        <f>VLOOKUP($A221,AKRN!$C:$E,3,0)</f>
        <v>#N/A</v>
      </c>
      <c r="R221" s="3" t="s">
        <v>9</v>
      </c>
      <c r="U221" s="3">
        <f>VLOOKUP($A221,AFLT!$C:$E,3,0)</f>
        <v>59.4</v>
      </c>
      <c r="V221" s="3" t="s">
        <v>10</v>
      </c>
      <c r="Y221" s="3" t="e">
        <f>VLOOKUP($A221,BSPB!$C:$E,3,0)</f>
        <v>#N/A</v>
      </c>
      <c r="Z221" s="3" t="s">
        <v>11</v>
      </c>
      <c r="AC221" s="3" t="e">
        <f>VLOOKUP($A221,BANE!$C:$E,3,0)</f>
        <v>#N/A</v>
      </c>
      <c r="AD221" s="3" t="s">
        <v>12</v>
      </c>
      <c r="AG221" s="3" t="e">
        <f>VLOOKUP($A221,BANEP!$C:$E,3,0)</f>
        <v>#N/A</v>
      </c>
      <c r="AH221" s="3" t="s">
        <v>13</v>
      </c>
      <c r="AK221" s="3" t="e">
        <f>VLOOKUP($A221,VTBR!$C:$E,3,0)</f>
        <v>#N/A</v>
      </c>
      <c r="AL221" s="3" t="s">
        <v>14</v>
      </c>
      <c r="AO221" s="3">
        <f>VLOOKUP($A221,VSMO!$C:$E,3,0)</f>
        <v>6415</v>
      </c>
      <c r="AP221" s="3" t="s">
        <v>15</v>
      </c>
      <c r="AS221" s="3">
        <f>VLOOKUP($A221,GAZP!$C:$E,3,0)</f>
        <v>250.29</v>
      </c>
      <c r="AT221" s="3" t="s">
        <v>16</v>
      </c>
      <c r="AW221" s="3">
        <f>VLOOKUP($A221,GMKN!$C:$E,3,0)</f>
        <v>2850</v>
      </c>
      <c r="AX221" s="3" t="s">
        <v>17</v>
      </c>
      <c r="BA221" s="3" t="e">
        <f>VLOOKUP($A221,DIXY!$C:$E,3,0)</f>
        <v>#N/A</v>
      </c>
      <c r="BB221" s="3" t="s">
        <v>18</v>
      </c>
      <c r="BE221" s="3" t="e">
        <f>VLOOKUP($A221,IRAO!$C:$E,3,0)</f>
        <v>#N/A</v>
      </c>
      <c r="BF221" s="3" t="s">
        <v>19</v>
      </c>
      <c r="BI221" s="3">
        <f>VLOOKUP($A221,KMAZ!$C:$E,3,0)</f>
        <v>44</v>
      </c>
      <c r="BJ221" s="3" t="s">
        <v>20</v>
      </c>
      <c r="BM221" s="3" t="e">
        <f>VLOOKUP($A221,LSRG!$C:$E,3,0)</f>
        <v>#N/A</v>
      </c>
      <c r="BN221" s="3" t="s">
        <v>21</v>
      </c>
      <c r="BQ221" s="3">
        <f>VLOOKUP($A221,LKOH!$C:$E,3,0)</f>
        <v>2372.5</v>
      </c>
      <c r="BR221" s="3" t="s">
        <v>22</v>
      </c>
      <c r="BU221" s="3" t="e">
        <f>VLOOKUP($A221,MVID!$C:$E,3,0)</f>
        <v>#N/A</v>
      </c>
      <c r="BV221" s="3" t="s">
        <v>23</v>
      </c>
      <c r="BY221" s="3">
        <f>VLOOKUP($A221,MAGN!$C:$E,3,0)</f>
        <v>21</v>
      </c>
      <c r="BZ221" s="3" t="s">
        <v>24</v>
      </c>
      <c r="CC221" s="3">
        <f>VLOOKUP($A221,MTSS!$C:$E,3,0)</f>
        <v>189.77</v>
      </c>
      <c r="CD221" s="3" t="s">
        <v>25</v>
      </c>
      <c r="CG221" s="3" t="e">
        <f>VLOOKUP($A221,MGNT!$C:$E,3,0)</f>
        <v>#N/A</v>
      </c>
      <c r="CH221" s="3" t="s">
        <v>26</v>
      </c>
      <c r="CK221" s="3" t="e">
        <f>VLOOKUP($A221,MFON!$C:$E,3,0)</f>
        <v>#N/A</v>
      </c>
      <c r="CL221" s="3" t="s">
        <v>27</v>
      </c>
      <c r="CO221" s="3" t="e">
        <f>VLOOKUP($A221,MOEX!$C:$E,3,0)</f>
        <v>#N/A</v>
      </c>
      <c r="CP221" s="3" t="s">
        <v>28</v>
      </c>
      <c r="CS221" s="3" t="e">
        <f>VLOOKUP($A221,MSTT!$C:$E,3,0)</f>
        <v>#N/A</v>
      </c>
      <c r="CT221" s="3" t="s">
        <v>29</v>
      </c>
      <c r="CW221" s="3" t="e">
        <f>VLOOKUP($A221,NLMK!$C:$E,3,0)</f>
        <v>#N/A</v>
      </c>
      <c r="CX221" s="3" t="s">
        <v>30</v>
      </c>
      <c r="DA221" s="3" t="e">
        <f>VLOOKUP($A221,NMTP!$C:$E,3,0)</f>
        <v>#N/A</v>
      </c>
      <c r="DB221" s="3" t="s">
        <v>31</v>
      </c>
      <c r="DE221" s="3" t="e">
        <f>VLOOKUP($A221,NVTK!$C:$E,3,0)</f>
        <v>#N/A</v>
      </c>
      <c r="DF221" s="3" t="s">
        <v>32</v>
      </c>
      <c r="DI221" s="3" t="e">
        <f>VLOOKUP($A221,PIKK!$C:$E,3,0)</f>
        <v>#N/A</v>
      </c>
      <c r="DJ221" s="3" t="s">
        <v>33</v>
      </c>
      <c r="DM221" s="3" t="e">
        <f>VLOOKUP($A221,ROSN!$C:$E,3,0)</f>
        <v>#N/A</v>
      </c>
      <c r="DN221" s="3" t="s">
        <v>34</v>
      </c>
      <c r="DQ221" s="3">
        <f>VLOOKUP($A221,RTKM!$C:$E,3,0)</f>
        <v>95.99</v>
      </c>
      <c r="DR221" s="3" t="s">
        <v>35</v>
      </c>
      <c r="DU221" s="3">
        <f>VLOOKUP($A221,RTKMP!$C:$E,3,0)</f>
        <v>65.55</v>
      </c>
      <c r="DV221" s="3" t="s">
        <v>36</v>
      </c>
      <c r="DY221" s="3" t="e">
        <f>VLOOKUP($A221,HYDR!$C:$E,3,0)</f>
        <v>#N/A</v>
      </c>
      <c r="DZ221" s="3" t="s">
        <v>37</v>
      </c>
      <c r="EC221" s="3" t="e">
        <f>VLOOKUP($A221,RUAL!$C:$E,3,0)</f>
        <v>#N/A</v>
      </c>
      <c r="ED221" s="3" t="s">
        <v>38</v>
      </c>
      <c r="EG221" s="3">
        <f>VLOOKUP($A221,SVAV!$C:$E,3,0)</f>
        <v>672</v>
      </c>
      <c r="EH221" s="3" t="s">
        <v>39</v>
      </c>
      <c r="EK221" s="3">
        <f>VLOOKUP($A221,SBER!$C:$E,3,0)</f>
        <v>41900</v>
      </c>
      <c r="EL221" s="3" t="s">
        <v>40</v>
      </c>
      <c r="EO221" s="3">
        <f>VLOOKUP($A221,SBERP!$C:$E,3,0)</f>
        <v>732.54</v>
      </c>
      <c r="EP221" s="3" t="s">
        <v>41</v>
      </c>
      <c r="ES221" s="3">
        <f>VLOOKUP($A221,CHMF!$C:$E,3,0)</f>
        <v>392</v>
      </c>
      <c r="ET221" s="3" t="s">
        <v>42</v>
      </c>
      <c r="EW221" s="3" t="e">
        <f>VLOOKUP($A221,AFKS!$C:$E,3,0)</f>
        <v>#N/A</v>
      </c>
      <c r="EX221" s="3" t="s">
        <v>43</v>
      </c>
      <c r="FA221" s="3">
        <f>VLOOKUP($A221,SNGS!$C:$E,3,0)</f>
        <v>46.35</v>
      </c>
      <c r="FB221" s="3" t="s">
        <v>44</v>
      </c>
      <c r="FE221" s="3">
        <f>VLOOKUP($A221,SNGSP!$C:$E,3,0)</f>
        <v>34.941000000000003</v>
      </c>
      <c r="FF221" s="3" t="s">
        <v>45</v>
      </c>
      <c r="FI221" s="3" t="e">
        <f>VLOOKUP($A221,TRMK!$C:$E,3,0)</f>
        <v>#N/A</v>
      </c>
      <c r="FJ221" s="3" t="s">
        <v>46</v>
      </c>
      <c r="FM221" s="3">
        <f>VLOOKUP($A221,TATN!$C:$E,3,0)</f>
        <v>152.20500000000001</v>
      </c>
      <c r="FN221" s="3" t="s">
        <v>47</v>
      </c>
      <c r="FQ221" s="3">
        <f>VLOOKUP($A221,TATNP!$C:$E,3,0)</f>
        <v>91.198999999999998</v>
      </c>
      <c r="FR221" s="3" t="s">
        <v>48</v>
      </c>
      <c r="FU221" s="3">
        <f>VLOOKUP($A221,TRNFP!$C:$E,3,0)</f>
        <v>64100</v>
      </c>
      <c r="FV221" s="3" t="s">
        <v>49</v>
      </c>
      <c r="FY221" s="3" t="e">
        <f>VLOOKUP($A221,URKA!$C:$E,3,0)</f>
        <v>#N/A</v>
      </c>
      <c r="FZ221" s="3" t="s">
        <v>50</v>
      </c>
      <c r="GC221" s="3" t="e">
        <f>VLOOKUP($A221,FEES!$C:$E,3,0)</f>
        <v>#N/A</v>
      </c>
      <c r="GD221" s="3" t="s">
        <v>51</v>
      </c>
      <c r="GG221" s="3" t="e">
        <f>VLOOKUP($A221,PHOR!$C:$E,3,0)</f>
        <v>#N/A</v>
      </c>
      <c r="GH221" s="3" t="s">
        <v>52</v>
      </c>
      <c r="GK221" s="3" t="e">
        <f>VLOOKUP($A221,GCHE!$C:$E,3,0)</f>
        <v>#N/A</v>
      </c>
      <c r="GL221" s="3" t="s">
        <v>53</v>
      </c>
      <c r="GO221" s="3" t="e">
        <f>VLOOKUP($A221,EONR!$C:$E,3,0)</f>
        <v>#N/A</v>
      </c>
    </row>
    <row r="222" spans="1:197" x14ac:dyDescent="0.45">
      <c r="A222" s="86">
        <v>38817</v>
      </c>
      <c r="B222" s="3" t="s">
        <v>5</v>
      </c>
      <c r="E222" s="3" t="e">
        <f>VLOOKUP($A222,POLY!$C:$E,3,0)</f>
        <v>#N/A</v>
      </c>
      <c r="F222" s="3" t="s">
        <v>6</v>
      </c>
      <c r="I222" s="3" t="e">
        <f>VLOOKUP($A222,YNDX!$C:$E,3,0)</f>
        <v>#N/A</v>
      </c>
      <c r="J222" s="3" t="s">
        <v>7</v>
      </c>
      <c r="M222" s="3" t="e">
        <f>VLOOKUP($A222,ALRS!$C:$E,3,0)</f>
        <v>#N/A</v>
      </c>
      <c r="N222" s="3" t="s">
        <v>8</v>
      </c>
      <c r="Q222" s="3" t="e">
        <f>VLOOKUP($A222,AKRN!$C:$E,3,0)</f>
        <v>#N/A</v>
      </c>
      <c r="R222" s="3" t="s">
        <v>9</v>
      </c>
      <c r="U222" s="3">
        <f>VLOOKUP($A222,AFLT!$C:$E,3,0)</f>
        <v>59.98</v>
      </c>
      <c r="V222" s="3" t="s">
        <v>10</v>
      </c>
      <c r="Y222" s="3" t="e">
        <f>VLOOKUP($A222,BSPB!$C:$E,3,0)</f>
        <v>#N/A</v>
      </c>
      <c r="Z222" s="3" t="s">
        <v>11</v>
      </c>
      <c r="AC222" s="3" t="e">
        <f>VLOOKUP($A222,BANE!$C:$E,3,0)</f>
        <v>#N/A</v>
      </c>
      <c r="AD222" s="3" t="s">
        <v>12</v>
      </c>
      <c r="AG222" s="3" t="e">
        <f>VLOOKUP($A222,BANEP!$C:$E,3,0)</f>
        <v>#N/A</v>
      </c>
      <c r="AH222" s="3" t="s">
        <v>13</v>
      </c>
      <c r="AK222" s="3" t="e">
        <f>VLOOKUP($A222,VTBR!$C:$E,3,0)</f>
        <v>#N/A</v>
      </c>
      <c r="AL222" s="3" t="s">
        <v>14</v>
      </c>
      <c r="AO222" s="3">
        <f>VLOOKUP($A222,VSMO!$C:$E,3,0)</f>
        <v>6875</v>
      </c>
      <c r="AP222" s="3" t="s">
        <v>15</v>
      </c>
      <c r="AS222" s="3">
        <f>VLOOKUP($A222,GAZP!$C:$E,3,0)</f>
        <v>267.89999999999998</v>
      </c>
      <c r="AT222" s="3" t="s">
        <v>16</v>
      </c>
      <c r="AW222" s="3">
        <f>VLOOKUP($A222,GMKN!$C:$E,3,0)</f>
        <v>3069</v>
      </c>
      <c r="AX222" s="3" t="s">
        <v>17</v>
      </c>
      <c r="BA222" s="3" t="e">
        <f>VLOOKUP($A222,DIXY!$C:$E,3,0)</f>
        <v>#N/A</v>
      </c>
      <c r="BB222" s="3" t="s">
        <v>18</v>
      </c>
      <c r="BE222" s="3" t="e">
        <f>VLOOKUP($A222,IRAO!$C:$E,3,0)</f>
        <v>#N/A</v>
      </c>
      <c r="BF222" s="3" t="s">
        <v>19</v>
      </c>
      <c r="BI222" s="3">
        <f>VLOOKUP($A222,KMAZ!$C:$E,3,0)</f>
        <v>46.1</v>
      </c>
      <c r="BJ222" s="3" t="s">
        <v>20</v>
      </c>
      <c r="BM222" s="3" t="e">
        <f>VLOOKUP($A222,LSRG!$C:$E,3,0)</f>
        <v>#N/A</v>
      </c>
      <c r="BN222" s="3" t="s">
        <v>21</v>
      </c>
      <c r="BQ222" s="3">
        <f>VLOOKUP($A222,LKOH!$C:$E,3,0)</f>
        <v>2446</v>
      </c>
      <c r="BR222" s="3" t="s">
        <v>22</v>
      </c>
      <c r="BU222" s="3" t="e">
        <f>VLOOKUP($A222,MVID!$C:$E,3,0)</f>
        <v>#N/A</v>
      </c>
      <c r="BV222" s="3" t="s">
        <v>23</v>
      </c>
      <c r="BY222" s="3">
        <f>VLOOKUP($A222,MAGN!$C:$E,3,0)</f>
        <v>20</v>
      </c>
      <c r="BZ222" s="3" t="s">
        <v>24</v>
      </c>
      <c r="CC222" s="3">
        <f>VLOOKUP($A222,MTSS!$C:$E,3,0)</f>
        <v>187.27</v>
      </c>
      <c r="CD222" s="3" t="s">
        <v>25</v>
      </c>
      <c r="CG222" s="3" t="e">
        <f>VLOOKUP($A222,MGNT!$C:$E,3,0)</f>
        <v>#N/A</v>
      </c>
      <c r="CH222" s="3" t="s">
        <v>26</v>
      </c>
      <c r="CK222" s="3" t="e">
        <f>VLOOKUP($A222,MFON!$C:$E,3,0)</f>
        <v>#N/A</v>
      </c>
      <c r="CL222" s="3" t="s">
        <v>27</v>
      </c>
      <c r="CO222" s="3" t="e">
        <f>VLOOKUP($A222,MOEX!$C:$E,3,0)</f>
        <v>#N/A</v>
      </c>
      <c r="CP222" s="3" t="s">
        <v>28</v>
      </c>
      <c r="CS222" s="3" t="e">
        <f>VLOOKUP($A222,MSTT!$C:$E,3,0)</f>
        <v>#N/A</v>
      </c>
      <c r="CT222" s="3" t="s">
        <v>29</v>
      </c>
      <c r="CW222" s="3" t="e">
        <f>VLOOKUP($A222,NLMK!$C:$E,3,0)</f>
        <v>#N/A</v>
      </c>
      <c r="CX222" s="3" t="s">
        <v>30</v>
      </c>
      <c r="DA222" s="3" t="e">
        <f>VLOOKUP($A222,NMTP!$C:$E,3,0)</f>
        <v>#N/A</v>
      </c>
      <c r="DB222" s="3" t="s">
        <v>31</v>
      </c>
      <c r="DE222" s="3" t="e">
        <f>VLOOKUP($A222,NVTK!$C:$E,3,0)</f>
        <v>#N/A</v>
      </c>
      <c r="DF222" s="3" t="s">
        <v>32</v>
      </c>
      <c r="DI222" s="3" t="e">
        <f>VLOOKUP($A222,PIKK!$C:$E,3,0)</f>
        <v>#N/A</v>
      </c>
      <c r="DJ222" s="3" t="s">
        <v>33</v>
      </c>
      <c r="DM222" s="3" t="e">
        <f>VLOOKUP($A222,ROSN!$C:$E,3,0)</f>
        <v>#N/A</v>
      </c>
      <c r="DN222" s="3" t="s">
        <v>34</v>
      </c>
      <c r="DQ222" s="3">
        <f>VLOOKUP($A222,RTKM!$C:$E,3,0)</f>
        <v>96.51</v>
      </c>
      <c r="DR222" s="3" t="s">
        <v>35</v>
      </c>
      <c r="DU222" s="3">
        <f>VLOOKUP($A222,RTKMP!$C:$E,3,0)</f>
        <v>64.8</v>
      </c>
      <c r="DV222" s="3" t="s">
        <v>36</v>
      </c>
      <c r="DY222" s="3" t="e">
        <f>VLOOKUP($A222,HYDR!$C:$E,3,0)</f>
        <v>#N/A</v>
      </c>
      <c r="DZ222" s="3" t="s">
        <v>37</v>
      </c>
      <c r="EC222" s="3" t="e">
        <f>VLOOKUP($A222,RUAL!$C:$E,3,0)</f>
        <v>#N/A</v>
      </c>
      <c r="ED222" s="3" t="s">
        <v>38</v>
      </c>
      <c r="EG222" s="3">
        <f>VLOOKUP($A222,SVAV!$C:$E,3,0)</f>
        <v>669</v>
      </c>
      <c r="EH222" s="3" t="s">
        <v>39</v>
      </c>
      <c r="EK222" s="3">
        <f>VLOOKUP($A222,SBER!$C:$E,3,0)</f>
        <v>43367.34</v>
      </c>
      <c r="EL222" s="3" t="s">
        <v>40</v>
      </c>
      <c r="EO222" s="3">
        <f>VLOOKUP($A222,SBERP!$C:$E,3,0)</f>
        <v>776.94</v>
      </c>
      <c r="EP222" s="3" t="s">
        <v>41</v>
      </c>
      <c r="ES222" s="3">
        <f>VLOOKUP($A222,CHMF!$C:$E,3,0)</f>
        <v>366.5</v>
      </c>
      <c r="ET222" s="3" t="s">
        <v>42</v>
      </c>
      <c r="EW222" s="3" t="e">
        <f>VLOOKUP($A222,AFKS!$C:$E,3,0)</f>
        <v>#N/A</v>
      </c>
      <c r="EX222" s="3" t="s">
        <v>43</v>
      </c>
      <c r="FA222" s="3">
        <f>VLOOKUP($A222,SNGS!$C:$E,3,0)</f>
        <v>46.488</v>
      </c>
      <c r="FB222" s="3" t="s">
        <v>44</v>
      </c>
      <c r="FE222" s="3">
        <f>VLOOKUP($A222,SNGSP!$C:$E,3,0)</f>
        <v>35.906999999999996</v>
      </c>
      <c r="FF222" s="3" t="s">
        <v>45</v>
      </c>
      <c r="FI222" s="3" t="e">
        <f>VLOOKUP($A222,TRMK!$C:$E,3,0)</f>
        <v>#N/A</v>
      </c>
      <c r="FJ222" s="3" t="s">
        <v>46</v>
      </c>
      <c r="FM222" s="3">
        <f>VLOOKUP($A222,TATN!$C:$E,3,0)</f>
        <v>153.62</v>
      </c>
      <c r="FN222" s="3" t="s">
        <v>47</v>
      </c>
      <c r="FQ222" s="3">
        <f>VLOOKUP($A222,TATNP!$C:$E,3,0)</f>
        <v>92.5</v>
      </c>
      <c r="FR222" s="3" t="s">
        <v>48</v>
      </c>
      <c r="FU222" s="3">
        <f>VLOOKUP($A222,TRNFP!$C:$E,3,0)</f>
        <v>63250</v>
      </c>
      <c r="FV222" s="3" t="s">
        <v>49</v>
      </c>
      <c r="FY222" s="3" t="e">
        <f>VLOOKUP($A222,URKA!$C:$E,3,0)</f>
        <v>#N/A</v>
      </c>
      <c r="FZ222" s="3" t="s">
        <v>50</v>
      </c>
      <c r="GC222" s="3" t="e">
        <f>VLOOKUP($A222,FEES!$C:$E,3,0)</f>
        <v>#N/A</v>
      </c>
      <c r="GD222" s="3" t="s">
        <v>51</v>
      </c>
      <c r="GG222" s="3" t="e">
        <f>VLOOKUP($A222,PHOR!$C:$E,3,0)</f>
        <v>#N/A</v>
      </c>
      <c r="GH222" s="3" t="s">
        <v>52</v>
      </c>
      <c r="GK222" s="3" t="e">
        <f>VLOOKUP($A222,GCHE!$C:$E,3,0)</f>
        <v>#N/A</v>
      </c>
      <c r="GL222" s="3" t="s">
        <v>53</v>
      </c>
      <c r="GO222" s="3" t="e">
        <f>VLOOKUP($A222,EONR!$C:$E,3,0)</f>
        <v>#N/A</v>
      </c>
    </row>
    <row r="223" spans="1:197" x14ac:dyDescent="0.45">
      <c r="A223" s="86">
        <v>38824</v>
      </c>
      <c r="B223" s="3" t="s">
        <v>5</v>
      </c>
      <c r="E223" s="3" t="e">
        <f>VLOOKUP($A223,POLY!$C:$E,3,0)</f>
        <v>#N/A</v>
      </c>
      <c r="F223" s="3" t="s">
        <v>6</v>
      </c>
      <c r="I223" s="3" t="e">
        <f>VLOOKUP($A223,YNDX!$C:$E,3,0)</f>
        <v>#N/A</v>
      </c>
      <c r="J223" s="3" t="s">
        <v>7</v>
      </c>
      <c r="M223" s="3" t="e">
        <f>VLOOKUP($A223,ALRS!$C:$E,3,0)</f>
        <v>#N/A</v>
      </c>
      <c r="N223" s="3" t="s">
        <v>8</v>
      </c>
      <c r="Q223" s="3" t="e">
        <f>VLOOKUP($A223,AKRN!$C:$E,3,0)</f>
        <v>#N/A</v>
      </c>
      <c r="R223" s="3" t="s">
        <v>9</v>
      </c>
      <c r="U223" s="3">
        <f>VLOOKUP($A223,AFLT!$C:$E,3,0)</f>
        <v>63.5</v>
      </c>
      <c r="V223" s="3" t="s">
        <v>10</v>
      </c>
      <c r="Y223" s="3" t="e">
        <f>VLOOKUP($A223,BSPB!$C:$E,3,0)</f>
        <v>#N/A</v>
      </c>
      <c r="Z223" s="3" t="s">
        <v>11</v>
      </c>
      <c r="AC223" s="3" t="e">
        <f>VLOOKUP($A223,BANE!$C:$E,3,0)</f>
        <v>#N/A</v>
      </c>
      <c r="AD223" s="3" t="s">
        <v>12</v>
      </c>
      <c r="AG223" s="3" t="e">
        <f>VLOOKUP($A223,BANEP!$C:$E,3,0)</f>
        <v>#N/A</v>
      </c>
      <c r="AH223" s="3" t="s">
        <v>13</v>
      </c>
      <c r="AK223" s="3" t="e">
        <f>VLOOKUP($A223,VTBR!$C:$E,3,0)</f>
        <v>#N/A</v>
      </c>
      <c r="AL223" s="3" t="s">
        <v>14</v>
      </c>
      <c r="AO223" s="3">
        <f>VLOOKUP($A223,VSMO!$C:$E,3,0)</f>
        <v>6989</v>
      </c>
      <c r="AP223" s="3" t="s">
        <v>15</v>
      </c>
      <c r="AS223" s="3">
        <f>VLOOKUP($A223,GAZP!$C:$E,3,0)</f>
        <v>280.19</v>
      </c>
      <c r="AT223" s="3" t="s">
        <v>16</v>
      </c>
      <c r="AW223" s="3">
        <f>VLOOKUP($A223,GMKN!$C:$E,3,0)</f>
        <v>3261</v>
      </c>
      <c r="AX223" s="3" t="s">
        <v>17</v>
      </c>
      <c r="BA223" s="3" t="e">
        <f>VLOOKUP($A223,DIXY!$C:$E,3,0)</f>
        <v>#N/A</v>
      </c>
      <c r="BB223" s="3" t="s">
        <v>18</v>
      </c>
      <c r="BE223" s="3" t="e">
        <f>VLOOKUP($A223,IRAO!$C:$E,3,0)</f>
        <v>#N/A</v>
      </c>
      <c r="BF223" s="3" t="s">
        <v>19</v>
      </c>
      <c r="BI223" s="3">
        <f>VLOOKUP($A223,KMAZ!$C:$E,3,0)</f>
        <v>44.5</v>
      </c>
      <c r="BJ223" s="3" t="s">
        <v>20</v>
      </c>
      <c r="BM223" s="3" t="e">
        <f>VLOOKUP($A223,LSRG!$C:$E,3,0)</f>
        <v>#N/A</v>
      </c>
      <c r="BN223" s="3" t="s">
        <v>21</v>
      </c>
      <c r="BQ223" s="3">
        <f>VLOOKUP($A223,LKOH!$C:$E,3,0)</f>
        <v>2567.71</v>
      </c>
      <c r="BR223" s="3" t="s">
        <v>22</v>
      </c>
      <c r="BU223" s="3" t="e">
        <f>VLOOKUP($A223,MVID!$C:$E,3,0)</f>
        <v>#N/A</v>
      </c>
      <c r="BV223" s="3" t="s">
        <v>23</v>
      </c>
      <c r="BY223" s="3">
        <f>VLOOKUP($A223,MAGN!$C:$E,3,0)</f>
        <v>20.260000000000002</v>
      </c>
      <c r="BZ223" s="3" t="s">
        <v>24</v>
      </c>
      <c r="CC223" s="3">
        <f>VLOOKUP($A223,MTSS!$C:$E,3,0)</f>
        <v>185</v>
      </c>
      <c r="CD223" s="3" t="s">
        <v>25</v>
      </c>
      <c r="CG223" s="3" t="e">
        <f>VLOOKUP($A223,MGNT!$C:$E,3,0)</f>
        <v>#N/A</v>
      </c>
      <c r="CH223" s="3" t="s">
        <v>26</v>
      </c>
      <c r="CK223" s="3" t="e">
        <f>VLOOKUP($A223,MFON!$C:$E,3,0)</f>
        <v>#N/A</v>
      </c>
      <c r="CL223" s="3" t="s">
        <v>27</v>
      </c>
      <c r="CO223" s="3" t="e">
        <f>VLOOKUP($A223,MOEX!$C:$E,3,0)</f>
        <v>#N/A</v>
      </c>
      <c r="CP223" s="3" t="s">
        <v>28</v>
      </c>
      <c r="CS223" s="3" t="e">
        <f>VLOOKUP($A223,MSTT!$C:$E,3,0)</f>
        <v>#N/A</v>
      </c>
      <c r="CT223" s="3" t="s">
        <v>29</v>
      </c>
      <c r="CW223" s="3">
        <f>VLOOKUP($A223,NLMK!$C:$E,3,0)</f>
        <v>65.5</v>
      </c>
      <c r="CX223" s="3" t="s">
        <v>30</v>
      </c>
      <c r="DA223" s="3" t="e">
        <f>VLOOKUP($A223,NMTP!$C:$E,3,0)</f>
        <v>#N/A</v>
      </c>
      <c r="DB223" s="3" t="s">
        <v>31</v>
      </c>
      <c r="DE223" s="3" t="e">
        <f>VLOOKUP($A223,NVTK!$C:$E,3,0)</f>
        <v>#N/A</v>
      </c>
      <c r="DF223" s="3" t="s">
        <v>32</v>
      </c>
      <c r="DI223" s="3" t="e">
        <f>VLOOKUP($A223,PIKK!$C:$E,3,0)</f>
        <v>#N/A</v>
      </c>
      <c r="DJ223" s="3" t="s">
        <v>33</v>
      </c>
      <c r="DM223" s="3" t="e">
        <f>VLOOKUP($A223,ROSN!$C:$E,3,0)</f>
        <v>#N/A</v>
      </c>
      <c r="DN223" s="3" t="s">
        <v>34</v>
      </c>
      <c r="DQ223" s="3">
        <f>VLOOKUP($A223,RTKM!$C:$E,3,0)</f>
        <v>97.14</v>
      </c>
      <c r="DR223" s="3" t="s">
        <v>35</v>
      </c>
      <c r="DU223" s="3">
        <f>VLOOKUP($A223,RTKMP!$C:$E,3,0)</f>
        <v>66</v>
      </c>
      <c r="DV223" s="3" t="s">
        <v>36</v>
      </c>
      <c r="DY223" s="3" t="e">
        <f>VLOOKUP($A223,HYDR!$C:$E,3,0)</f>
        <v>#N/A</v>
      </c>
      <c r="DZ223" s="3" t="s">
        <v>37</v>
      </c>
      <c r="EC223" s="3" t="e">
        <f>VLOOKUP($A223,RUAL!$C:$E,3,0)</f>
        <v>#N/A</v>
      </c>
      <c r="ED223" s="3" t="s">
        <v>38</v>
      </c>
      <c r="EG223" s="3">
        <f>VLOOKUP($A223,SVAV!$C:$E,3,0)</f>
        <v>677</v>
      </c>
      <c r="EH223" s="3" t="s">
        <v>39</v>
      </c>
      <c r="EK223" s="3">
        <f>VLOOKUP($A223,SBER!$C:$E,3,0)</f>
        <v>42789.99</v>
      </c>
      <c r="EL223" s="3" t="s">
        <v>40</v>
      </c>
      <c r="EO223" s="3">
        <f>VLOOKUP($A223,SBERP!$C:$E,3,0)</f>
        <v>770</v>
      </c>
      <c r="EP223" s="3" t="s">
        <v>41</v>
      </c>
      <c r="ES223" s="3">
        <f>VLOOKUP($A223,CHMF!$C:$E,3,0)</f>
        <v>369.5</v>
      </c>
      <c r="ET223" s="3" t="s">
        <v>42</v>
      </c>
      <c r="EW223" s="3" t="e">
        <f>VLOOKUP($A223,AFKS!$C:$E,3,0)</f>
        <v>#N/A</v>
      </c>
      <c r="EX223" s="3" t="s">
        <v>43</v>
      </c>
      <c r="FA223" s="3">
        <f>VLOOKUP($A223,SNGS!$C:$E,3,0)</f>
        <v>49.198999999999998</v>
      </c>
      <c r="FB223" s="3" t="s">
        <v>44</v>
      </c>
      <c r="FE223" s="3">
        <f>VLOOKUP($A223,SNGSP!$C:$E,3,0)</f>
        <v>37.250999999999998</v>
      </c>
      <c r="FF223" s="3" t="s">
        <v>45</v>
      </c>
      <c r="FI223" s="3" t="e">
        <f>VLOOKUP($A223,TRMK!$C:$E,3,0)</f>
        <v>#N/A</v>
      </c>
      <c r="FJ223" s="3" t="s">
        <v>46</v>
      </c>
      <c r="FM223" s="3">
        <f>VLOOKUP($A223,TATN!$C:$E,3,0)</f>
        <v>164.8</v>
      </c>
      <c r="FN223" s="3" t="s">
        <v>47</v>
      </c>
      <c r="FQ223" s="3">
        <f>VLOOKUP($A223,TATNP!$C:$E,3,0)</f>
        <v>94.3</v>
      </c>
      <c r="FR223" s="3" t="s">
        <v>48</v>
      </c>
      <c r="FU223" s="3">
        <f>VLOOKUP($A223,TRNFP!$C:$E,3,0)</f>
        <v>61520</v>
      </c>
      <c r="FV223" s="3" t="s">
        <v>49</v>
      </c>
      <c r="FY223" s="3" t="e">
        <f>VLOOKUP($A223,URKA!$C:$E,3,0)</f>
        <v>#N/A</v>
      </c>
      <c r="FZ223" s="3" t="s">
        <v>50</v>
      </c>
      <c r="GC223" s="3" t="e">
        <f>VLOOKUP($A223,FEES!$C:$E,3,0)</f>
        <v>#N/A</v>
      </c>
      <c r="GD223" s="3" t="s">
        <v>51</v>
      </c>
      <c r="GG223" s="3" t="e">
        <f>VLOOKUP($A223,PHOR!$C:$E,3,0)</f>
        <v>#N/A</v>
      </c>
      <c r="GH223" s="3" t="s">
        <v>52</v>
      </c>
      <c r="GK223" s="3" t="e">
        <f>VLOOKUP($A223,GCHE!$C:$E,3,0)</f>
        <v>#N/A</v>
      </c>
      <c r="GL223" s="3" t="s">
        <v>53</v>
      </c>
      <c r="GO223" s="3" t="e">
        <f>VLOOKUP($A223,EONR!$C:$E,3,0)</f>
        <v>#N/A</v>
      </c>
    </row>
    <row r="224" spans="1:197" x14ac:dyDescent="0.45">
      <c r="A224" s="86">
        <v>38831</v>
      </c>
      <c r="B224" s="3" t="s">
        <v>5</v>
      </c>
      <c r="E224" s="3" t="e">
        <f>VLOOKUP($A224,POLY!$C:$E,3,0)</f>
        <v>#N/A</v>
      </c>
      <c r="F224" s="3" t="s">
        <v>6</v>
      </c>
      <c r="I224" s="3" t="e">
        <f>VLOOKUP($A224,YNDX!$C:$E,3,0)</f>
        <v>#N/A</v>
      </c>
      <c r="J224" s="3" t="s">
        <v>7</v>
      </c>
      <c r="M224" s="3" t="e">
        <f>VLOOKUP($A224,ALRS!$C:$E,3,0)</f>
        <v>#N/A</v>
      </c>
      <c r="N224" s="3" t="s">
        <v>8</v>
      </c>
      <c r="Q224" s="3" t="e">
        <f>VLOOKUP($A224,AKRN!$C:$E,3,0)</f>
        <v>#N/A</v>
      </c>
      <c r="R224" s="3" t="s">
        <v>9</v>
      </c>
      <c r="U224" s="3">
        <f>VLOOKUP($A224,AFLT!$C:$E,3,0)</f>
        <v>59.22</v>
      </c>
      <c r="V224" s="3" t="s">
        <v>10</v>
      </c>
      <c r="Y224" s="3" t="e">
        <f>VLOOKUP($A224,BSPB!$C:$E,3,0)</f>
        <v>#N/A</v>
      </c>
      <c r="Z224" s="3" t="s">
        <v>11</v>
      </c>
      <c r="AC224" s="3" t="e">
        <f>VLOOKUP($A224,BANE!$C:$E,3,0)</f>
        <v>#N/A</v>
      </c>
      <c r="AD224" s="3" t="s">
        <v>12</v>
      </c>
      <c r="AG224" s="3" t="e">
        <f>VLOOKUP($A224,BANEP!$C:$E,3,0)</f>
        <v>#N/A</v>
      </c>
      <c r="AH224" s="3" t="s">
        <v>13</v>
      </c>
      <c r="AK224" s="3" t="e">
        <f>VLOOKUP($A224,VTBR!$C:$E,3,0)</f>
        <v>#N/A</v>
      </c>
      <c r="AL224" s="3" t="s">
        <v>14</v>
      </c>
      <c r="AO224" s="3">
        <f>VLOOKUP($A224,VSMO!$C:$E,3,0)</f>
        <v>6550</v>
      </c>
      <c r="AP224" s="3" t="s">
        <v>15</v>
      </c>
      <c r="AS224" s="3">
        <f>VLOOKUP($A224,GAZP!$C:$E,3,0)</f>
        <v>310.25</v>
      </c>
      <c r="AT224" s="3" t="s">
        <v>16</v>
      </c>
      <c r="AW224" s="3">
        <f>VLOOKUP($A224,GMKN!$C:$E,3,0)</f>
        <v>3444</v>
      </c>
      <c r="AX224" s="3" t="s">
        <v>17</v>
      </c>
      <c r="BA224" s="3" t="e">
        <f>VLOOKUP($A224,DIXY!$C:$E,3,0)</f>
        <v>#N/A</v>
      </c>
      <c r="BB224" s="3" t="s">
        <v>18</v>
      </c>
      <c r="BE224" s="3" t="e">
        <f>VLOOKUP($A224,IRAO!$C:$E,3,0)</f>
        <v>#N/A</v>
      </c>
      <c r="BF224" s="3" t="s">
        <v>19</v>
      </c>
      <c r="BI224" s="3">
        <f>VLOOKUP($A224,KMAZ!$C:$E,3,0)</f>
        <v>41.100999999999999</v>
      </c>
      <c r="BJ224" s="3" t="s">
        <v>20</v>
      </c>
      <c r="BM224" s="3" t="e">
        <f>VLOOKUP($A224,LSRG!$C:$E,3,0)</f>
        <v>#N/A</v>
      </c>
      <c r="BN224" s="3" t="s">
        <v>21</v>
      </c>
      <c r="BQ224" s="3">
        <f>VLOOKUP($A224,LKOH!$C:$E,3,0)</f>
        <v>2481</v>
      </c>
      <c r="BR224" s="3" t="s">
        <v>22</v>
      </c>
      <c r="BU224" s="3" t="e">
        <f>VLOOKUP($A224,MVID!$C:$E,3,0)</f>
        <v>#N/A</v>
      </c>
      <c r="BV224" s="3" t="s">
        <v>23</v>
      </c>
      <c r="BY224" s="3">
        <f>VLOOKUP($A224,MAGN!$C:$E,3,0)</f>
        <v>20.399999999999999</v>
      </c>
      <c r="BZ224" s="3" t="s">
        <v>24</v>
      </c>
      <c r="CC224" s="3">
        <f>VLOOKUP($A224,MTSS!$C:$E,3,0)</f>
        <v>178.97</v>
      </c>
      <c r="CD224" s="3" t="s">
        <v>25</v>
      </c>
      <c r="CG224" s="3" t="e">
        <f>VLOOKUP($A224,MGNT!$C:$E,3,0)</f>
        <v>#N/A</v>
      </c>
      <c r="CH224" s="3" t="s">
        <v>26</v>
      </c>
      <c r="CK224" s="3" t="e">
        <f>VLOOKUP($A224,MFON!$C:$E,3,0)</f>
        <v>#N/A</v>
      </c>
      <c r="CL224" s="3" t="s">
        <v>27</v>
      </c>
      <c r="CO224" s="3" t="e">
        <f>VLOOKUP($A224,MOEX!$C:$E,3,0)</f>
        <v>#N/A</v>
      </c>
      <c r="CP224" s="3" t="s">
        <v>28</v>
      </c>
      <c r="CS224" s="3" t="e">
        <f>VLOOKUP($A224,MSTT!$C:$E,3,0)</f>
        <v>#N/A</v>
      </c>
      <c r="CT224" s="3" t="s">
        <v>29</v>
      </c>
      <c r="CW224" s="3">
        <f>VLOOKUP($A224,NLMK!$C:$E,3,0)</f>
        <v>63.7</v>
      </c>
      <c r="CX224" s="3" t="s">
        <v>30</v>
      </c>
      <c r="DA224" s="3" t="e">
        <f>VLOOKUP($A224,NMTP!$C:$E,3,0)</f>
        <v>#N/A</v>
      </c>
      <c r="DB224" s="3" t="s">
        <v>31</v>
      </c>
      <c r="DE224" s="3" t="e">
        <f>VLOOKUP($A224,NVTK!$C:$E,3,0)</f>
        <v>#N/A</v>
      </c>
      <c r="DF224" s="3" t="s">
        <v>32</v>
      </c>
      <c r="DI224" s="3" t="e">
        <f>VLOOKUP($A224,PIKK!$C:$E,3,0)</f>
        <v>#N/A</v>
      </c>
      <c r="DJ224" s="3" t="s">
        <v>33</v>
      </c>
      <c r="DM224" s="3" t="e">
        <f>VLOOKUP($A224,ROSN!$C:$E,3,0)</f>
        <v>#N/A</v>
      </c>
      <c r="DN224" s="3" t="s">
        <v>34</v>
      </c>
      <c r="DQ224" s="3">
        <f>VLOOKUP($A224,RTKM!$C:$E,3,0)</f>
        <v>96.67</v>
      </c>
      <c r="DR224" s="3" t="s">
        <v>35</v>
      </c>
      <c r="DU224" s="3">
        <f>VLOOKUP($A224,RTKMP!$C:$E,3,0)</f>
        <v>67.150000000000006</v>
      </c>
      <c r="DV224" s="3" t="s">
        <v>36</v>
      </c>
      <c r="DY224" s="3" t="e">
        <f>VLOOKUP($A224,HYDR!$C:$E,3,0)</f>
        <v>#N/A</v>
      </c>
      <c r="DZ224" s="3" t="s">
        <v>37</v>
      </c>
      <c r="EC224" s="3" t="e">
        <f>VLOOKUP($A224,RUAL!$C:$E,3,0)</f>
        <v>#N/A</v>
      </c>
      <c r="ED224" s="3" t="s">
        <v>38</v>
      </c>
      <c r="EG224" s="3">
        <f>VLOOKUP($A224,SVAV!$C:$E,3,0)</f>
        <v>679.9</v>
      </c>
      <c r="EH224" s="3" t="s">
        <v>39</v>
      </c>
      <c r="EK224" s="3">
        <f>VLOOKUP($A224,SBER!$C:$E,3,0)</f>
        <v>48945</v>
      </c>
      <c r="EL224" s="3" t="s">
        <v>40</v>
      </c>
      <c r="EO224" s="3">
        <f>VLOOKUP($A224,SBERP!$C:$E,3,0)</f>
        <v>809.26</v>
      </c>
      <c r="EP224" s="3" t="s">
        <v>41</v>
      </c>
      <c r="ES224" s="3">
        <f>VLOOKUP($A224,CHMF!$C:$E,3,0)</f>
        <v>376.76</v>
      </c>
      <c r="ET224" s="3" t="s">
        <v>42</v>
      </c>
      <c r="EW224" s="3" t="e">
        <f>VLOOKUP($A224,AFKS!$C:$E,3,0)</f>
        <v>#N/A</v>
      </c>
      <c r="EX224" s="3" t="s">
        <v>43</v>
      </c>
      <c r="FA224" s="3">
        <f>VLOOKUP($A224,SNGS!$C:$E,3,0)</f>
        <v>47.368000000000002</v>
      </c>
      <c r="FB224" s="3" t="s">
        <v>44</v>
      </c>
      <c r="FE224" s="3">
        <f>VLOOKUP($A224,SNGSP!$C:$E,3,0)</f>
        <v>36.4</v>
      </c>
      <c r="FF224" s="3" t="s">
        <v>45</v>
      </c>
      <c r="FI224" s="3" t="e">
        <f>VLOOKUP($A224,TRMK!$C:$E,3,0)</f>
        <v>#N/A</v>
      </c>
      <c r="FJ224" s="3" t="s">
        <v>46</v>
      </c>
      <c r="FM224" s="3">
        <f>VLOOKUP($A224,TATN!$C:$E,3,0)</f>
        <v>158.69999999999999</v>
      </c>
      <c r="FN224" s="3" t="s">
        <v>47</v>
      </c>
      <c r="FQ224" s="3">
        <f>VLOOKUP($A224,TATNP!$C:$E,3,0)</f>
        <v>92.6</v>
      </c>
      <c r="FR224" s="3" t="s">
        <v>48</v>
      </c>
      <c r="FU224" s="3">
        <f>VLOOKUP($A224,TRNFP!$C:$E,3,0)</f>
        <v>59689.99</v>
      </c>
      <c r="FV224" s="3" t="s">
        <v>49</v>
      </c>
      <c r="FY224" s="3" t="e">
        <f>VLOOKUP($A224,URKA!$C:$E,3,0)</f>
        <v>#N/A</v>
      </c>
      <c r="FZ224" s="3" t="s">
        <v>50</v>
      </c>
      <c r="GC224" s="3" t="e">
        <f>VLOOKUP($A224,FEES!$C:$E,3,0)</f>
        <v>#N/A</v>
      </c>
      <c r="GD224" s="3" t="s">
        <v>51</v>
      </c>
      <c r="GG224" s="3" t="e">
        <f>VLOOKUP($A224,PHOR!$C:$E,3,0)</f>
        <v>#N/A</v>
      </c>
      <c r="GH224" s="3" t="s">
        <v>52</v>
      </c>
      <c r="GK224" s="3" t="e">
        <f>VLOOKUP($A224,GCHE!$C:$E,3,0)</f>
        <v>#N/A</v>
      </c>
      <c r="GL224" s="3" t="s">
        <v>53</v>
      </c>
      <c r="GO224" s="3" t="e">
        <f>VLOOKUP($A224,EONR!$C:$E,3,0)</f>
        <v>#N/A</v>
      </c>
    </row>
    <row r="225" spans="1:197" x14ac:dyDescent="0.45">
      <c r="A225" s="86">
        <v>38838</v>
      </c>
      <c r="B225" s="3" t="s">
        <v>5</v>
      </c>
      <c r="E225" s="3" t="e">
        <f>VLOOKUP($A225,POLY!$C:$E,3,0)</f>
        <v>#N/A</v>
      </c>
      <c r="F225" s="3" t="s">
        <v>6</v>
      </c>
      <c r="I225" s="3" t="e">
        <f>VLOOKUP($A225,YNDX!$C:$E,3,0)</f>
        <v>#N/A</v>
      </c>
      <c r="J225" s="3" t="s">
        <v>7</v>
      </c>
      <c r="M225" s="3" t="e">
        <f>VLOOKUP($A225,ALRS!$C:$E,3,0)</f>
        <v>#N/A</v>
      </c>
      <c r="N225" s="3" t="s">
        <v>8</v>
      </c>
      <c r="Q225" s="3" t="e">
        <f>VLOOKUP($A225,AKRN!$C:$E,3,0)</f>
        <v>#N/A</v>
      </c>
      <c r="R225" s="3" t="s">
        <v>9</v>
      </c>
      <c r="U225" s="3">
        <f>VLOOKUP($A225,AFLT!$C:$E,3,0)</f>
        <v>59.2</v>
      </c>
      <c r="V225" s="3" t="s">
        <v>10</v>
      </c>
      <c r="Y225" s="3" t="e">
        <f>VLOOKUP($A225,BSPB!$C:$E,3,0)</f>
        <v>#N/A</v>
      </c>
      <c r="Z225" s="3" t="s">
        <v>11</v>
      </c>
      <c r="AC225" s="3" t="e">
        <f>VLOOKUP($A225,BANE!$C:$E,3,0)</f>
        <v>#N/A</v>
      </c>
      <c r="AD225" s="3" t="s">
        <v>12</v>
      </c>
      <c r="AG225" s="3" t="e">
        <f>VLOOKUP($A225,BANEP!$C:$E,3,0)</f>
        <v>#N/A</v>
      </c>
      <c r="AH225" s="3" t="s">
        <v>13</v>
      </c>
      <c r="AK225" s="3" t="e">
        <f>VLOOKUP($A225,VTBR!$C:$E,3,0)</f>
        <v>#N/A</v>
      </c>
      <c r="AL225" s="3" t="s">
        <v>14</v>
      </c>
      <c r="AO225" s="3">
        <f>VLOOKUP($A225,VSMO!$C:$E,3,0)</f>
        <v>6500</v>
      </c>
      <c r="AP225" s="3" t="s">
        <v>15</v>
      </c>
      <c r="AS225" s="3">
        <f>VLOOKUP($A225,GAZP!$C:$E,3,0)</f>
        <v>350.25</v>
      </c>
      <c r="AT225" s="3" t="s">
        <v>16</v>
      </c>
      <c r="AW225" s="3">
        <f>VLOOKUP($A225,GMKN!$C:$E,3,0)</f>
        <v>4005</v>
      </c>
      <c r="AX225" s="3" t="s">
        <v>17</v>
      </c>
      <c r="BA225" s="3" t="e">
        <f>VLOOKUP($A225,DIXY!$C:$E,3,0)</f>
        <v>#N/A</v>
      </c>
      <c r="BB225" s="3" t="s">
        <v>18</v>
      </c>
      <c r="BE225" s="3" t="e">
        <f>VLOOKUP($A225,IRAO!$C:$E,3,0)</f>
        <v>#N/A</v>
      </c>
      <c r="BF225" s="3" t="s">
        <v>19</v>
      </c>
      <c r="BI225" s="3">
        <f>VLOOKUP($A225,KMAZ!$C:$E,3,0)</f>
        <v>40.6</v>
      </c>
      <c r="BJ225" s="3" t="s">
        <v>20</v>
      </c>
      <c r="BM225" s="3" t="e">
        <f>VLOOKUP($A225,LSRG!$C:$E,3,0)</f>
        <v>#N/A</v>
      </c>
      <c r="BN225" s="3" t="s">
        <v>21</v>
      </c>
      <c r="BQ225" s="3">
        <f>VLOOKUP($A225,LKOH!$C:$E,3,0)</f>
        <v>2578</v>
      </c>
      <c r="BR225" s="3" t="s">
        <v>22</v>
      </c>
      <c r="BU225" s="3" t="e">
        <f>VLOOKUP($A225,MVID!$C:$E,3,0)</f>
        <v>#N/A</v>
      </c>
      <c r="BV225" s="3" t="s">
        <v>23</v>
      </c>
      <c r="BY225" s="3">
        <f>VLOOKUP($A225,MAGN!$C:$E,3,0)</f>
        <v>20.695</v>
      </c>
      <c r="BZ225" s="3" t="s">
        <v>24</v>
      </c>
      <c r="CC225" s="3">
        <f>VLOOKUP($A225,MTSS!$C:$E,3,0)</f>
        <v>187.9</v>
      </c>
      <c r="CD225" s="3" t="s">
        <v>25</v>
      </c>
      <c r="CG225" s="3" t="e">
        <f>VLOOKUP($A225,MGNT!$C:$E,3,0)</f>
        <v>#N/A</v>
      </c>
      <c r="CH225" s="3" t="s">
        <v>26</v>
      </c>
      <c r="CK225" s="3" t="e">
        <f>VLOOKUP($A225,MFON!$C:$E,3,0)</f>
        <v>#N/A</v>
      </c>
      <c r="CL225" s="3" t="s">
        <v>27</v>
      </c>
      <c r="CO225" s="3" t="e">
        <f>VLOOKUP($A225,MOEX!$C:$E,3,0)</f>
        <v>#N/A</v>
      </c>
      <c r="CP225" s="3" t="s">
        <v>28</v>
      </c>
      <c r="CS225" s="3" t="e">
        <f>VLOOKUP($A225,MSTT!$C:$E,3,0)</f>
        <v>#N/A</v>
      </c>
      <c r="CT225" s="3" t="s">
        <v>29</v>
      </c>
      <c r="CW225" s="3">
        <f>VLOOKUP($A225,NLMK!$C:$E,3,0)</f>
        <v>63.2</v>
      </c>
      <c r="CX225" s="3" t="s">
        <v>30</v>
      </c>
      <c r="DA225" s="3" t="e">
        <f>VLOOKUP($A225,NMTP!$C:$E,3,0)</f>
        <v>#N/A</v>
      </c>
      <c r="DB225" s="3" t="s">
        <v>31</v>
      </c>
      <c r="DE225" s="3" t="e">
        <f>VLOOKUP($A225,NVTK!$C:$E,3,0)</f>
        <v>#N/A</v>
      </c>
      <c r="DF225" s="3" t="s">
        <v>32</v>
      </c>
      <c r="DI225" s="3" t="e">
        <f>VLOOKUP($A225,PIKK!$C:$E,3,0)</f>
        <v>#N/A</v>
      </c>
      <c r="DJ225" s="3" t="s">
        <v>33</v>
      </c>
      <c r="DM225" s="3" t="e">
        <f>VLOOKUP($A225,ROSN!$C:$E,3,0)</f>
        <v>#N/A</v>
      </c>
      <c r="DN225" s="3" t="s">
        <v>34</v>
      </c>
      <c r="DQ225" s="3">
        <f>VLOOKUP($A225,RTKM!$C:$E,3,0)</f>
        <v>99.24</v>
      </c>
      <c r="DR225" s="3" t="s">
        <v>35</v>
      </c>
      <c r="DU225" s="3">
        <f>VLOOKUP($A225,RTKMP!$C:$E,3,0)</f>
        <v>67.19</v>
      </c>
      <c r="DV225" s="3" t="s">
        <v>36</v>
      </c>
      <c r="DY225" s="3" t="e">
        <f>VLOOKUP($A225,HYDR!$C:$E,3,0)</f>
        <v>#N/A</v>
      </c>
      <c r="DZ225" s="3" t="s">
        <v>37</v>
      </c>
      <c r="EC225" s="3" t="e">
        <f>VLOOKUP($A225,RUAL!$C:$E,3,0)</f>
        <v>#N/A</v>
      </c>
      <c r="ED225" s="3" t="s">
        <v>38</v>
      </c>
      <c r="EG225" s="3">
        <f>VLOOKUP($A225,SVAV!$C:$E,3,0)</f>
        <v>670</v>
      </c>
      <c r="EH225" s="3" t="s">
        <v>39</v>
      </c>
      <c r="EK225" s="3">
        <f>VLOOKUP($A225,SBER!$C:$E,3,0)</f>
        <v>50499.99</v>
      </c>
      <c r="EL225" s="3" t="s">
        <v>40</v>
      </c>
      <c r="EO225" s="3">
        <f>VLOOKUP($A225,SBERP!$C:$E,3,0)</f>
        <v>842.99</v>
      </c>
      <c r="EP225" s="3" t="s">
        <v>41</v>
      </c>
      <c r="ES225" s="3">
        <f>VLOOKUP($A225,CHMF!$C:$E,3,0)</f>
        <v>365</v>
      </c>
      <c r="ET225" s="3" t="s">
        <v>42</v>
      </c>
      <c r="EW225" s="3" t="e">
        <f>VLOOKUP($A225,AFKS!$C:$E,3,0)</f>
        <v>#N/A</v>
      </c>
      <c r="EX225" s="3" t="s">
        <v>43</v>
      </c>
      <c r="FA225" s="3">
        <f>VLOOKUP($A225,SNGS!$C:$E,3,0)</f>
        <v>50.098999999999997</v>
      </c>
      <c r="FB225" s="3" t="s">
        <v>44</v>
      </c>
      <c r="FE225" s="3">
        <f>VLOOKUP($A225,SNGSP!$C:$E,3,0)</f>
        <v>37.999000000000002</v>
      </c>
      <c r="FF225" s="3" t="s">
        <v>45</v>
      </c>
      <c r="FI225" s="3" t="e">
        <f>VLOOKUP($A225,TRMK!$C:$E,3,0)</f>
        <v>#N/A</v>
      </c>
      <c r="FJ225" s="3" t="s">
        <v>46</v>
      </c>
      <c r="FM225" s="3">
        <f>VLOOKUP($A225,TATN!$C:$E,3,0)</f>
        <v>162.80000000000001</v>
      </c>
      <c r="FN225" s="3" t="s">
        <v>47</v>
      </c>
      <c r="FQ225" s="3">
        <f>VLOOKUP($A225,TATNP!$C:$E,3,0)</f>
        <v>95.7</v>
      </c>
      <c r="FR225" s="3" t="s">
        <v>48</v>
      </c>
      <c r="FU225" s="3">
        <f>VLOOKUP($A225,TRNFP!$C:$E,3,0)</f>
        <v>55800</v>
      </c>
      <c r="FV225" s="3" t="s">
        <v>49</v>
      </c>
      <c r="FY225" s="3" t="e">
        <f>VLOOKUP($A225,URKA!$C:$E,3,0)</f>
        <v>#N/A</v>
      </c>
      <c r="FZ225" s="3" t="s">
        <v>50</v>
      </c>
      <c r="GC225" s="3" t="e">
        <f>VLOOKUP($A225,FEES!$C:$E,3,0)</f>
        <v>#N/A</v>
      </c>
      <c r="GD225" s="3" t="s">
        <v>51</v>
      </c>
      <c r="GG225" s="3" t="e">
        <f>VLOOKUP($A225,PHOR!$C:$E,3,0)</f>
        <v>#N/A</v>
      </c>
      <c r="GH225" s="3" t="s">
        <v>52</v>
      </c>
      <c r="GK225" s="3" t="e">
        <f>VLOOKUP($A225,GCHE!$C:$E,3,0)</f>
        <v>#N/A</v>
      </c>
      <c r="GL225" s="3" t="s">
        <v>53</v>
      </c>
      <c r="GO225" s="3" t="e">
        <f>VLOOKUP($A225,EONR!$C:$E,3,0)</f>
        <v>#N/A</v>
      </c>
    </row>
    <row r="226" spans="1:197" x14ac:dyDescent="0.45">
      <c r="A226" s="86">
        <v>38845</v>
      </c>
      <c r="B226" s="3" t="s">
        <v>5</v>
      </c>
      <c r="E226" s="3" t="e">
        <f>VLOOKUP($A226,POLY!$C:$E,3,0)</f>
        <v>#N/A</v>
      </c>
      <c r="F226" s="3" t="s">
        <v>6</v>
      </c>
      <c r="I226" s="3" t="e">
        <f>VLOOKUP($A226,YNDX!$C:$E,3,0)</f>
        <v>#N/A</v>
      </c>
      <c r="J226" s="3" t="s">
        <v>7</v>
      </c>
      <c r="M226" s="3" t="e">
        <f>VLOOKUP($A226,ALRS!$C:$E,3,0)</f>
        <v>#N/A</v>
      </c>
      <c r="N226" s="3" t="s">
        <v>8</v>
      </c>
      <c r="Q226" s="3" t="e">
        <f>VLOOKUP($A226,AKRN!$C:$E,3,0)</f>
        <v>#N/A</v>
      </c>
      <c r="R226" s="3" t="s">
        <v>9</v>
      </c>
      <c r="U226" s="3">
        <f>VLOOKUP($A226,AFLT!$C:$E,3,0)</f>
        <v>57.45</v>
      </c>
      <c r="V226" s="3" t="s">
        <v>10</v>
      </c>
      <c r="Y226" s="3" t="e">
        <f>VLOOKUP($A226,BSPB!$C:$E,3,0)</f>
        <v>#N/A</v>
      </c>
      <c r="Z226" s="3" t="s">
        <v>11</v>
      </c>
      <c r="AC226" s="3" t="e">
        <f>VLOOKUP($A226,BANE!$C:$E,3,0)</f>
        <v>#N/A</v>
      </c>
      <c r="AD226" s="3" t="s">
        <v>12</v>
      </c>
      <c r="AG226" s="3" t="e">
        <f>VLOOKUP($A226,BANEP!$C:$E,3,0)</f>
        <v>#N/A</v>
      </c>
      <c r="AH226" s="3" t="s">
        <v>13</v>
      </c>
      <c r="AK226" s="3" t="e">
        <f>VLOOKUP($A226,VTBR!$C:$E,3,0)</f>
        <v>#N/A</v>
      </c>
      <c r="AL226" s="3" t="s">
        <v>14</v>
      </c>
      <c r="AO226" s="3">
        <f>VLOOKUP($A226,VSMO!$C:$E,3,0)</f>
        <v>6770</v>
      </c>
      <c r="AP226" s="3" t="s">
        <v>15</v>
      </c>
      <c r="AS226" s="3">
        <f>VLOOKUP($A226,GAZP!$C:$E,3,0)</f>
        <v>320.2</v>
      </c>
      <c r="AT226" s="3" t="s">
        <v>16</v>
      </c>
      <c r="AW226" s="3">
        <f>VLOOKUP($A226,GMKN!$C:$E,3,0)</f>
        <v>3860</v>
      </c>
      <c r="AX226" s="3" t="s">
        <v>17</v>
      </c>
      <c r="BA226" s="3" t="e">
        <f>VLOOKUP($A226,DIXY!$C:$E,3,0)</f>
        <v>#N/A</v>
      </c>
      <c r="BB226" s="3" t="s">
        <v>18</v>
      </c>
      <c r="BE226" s="3" t="e">
        <f>VLOOKUP($A226,IRAO!$C:$E,3,0)</f>
        <v>#N/A</v>
      </c>
      <c r="BF226" s="3" t="s">
        <v>19</v>
      </c>
      <c r="BI226" s="3">
        <f>VLOOKUP($A226,KMAZ!$C:$E,3,0)</f>
        <v>39.44</v>
      </c>
      <c r="BJ226" s="3" t="s">
        <v>20</v>
      </c>
      <c r="BM226" s="3" t="e">
        <f>VLOOKUP($A226,LSRG!$C:$E,3,0)</f>
        <v>#N/A</v>
      </c>
      <c r="BN226" s="3" t="s">
        <v>21</v>
      </c>
      <c r="BQ226" s="3">
        <f>VLOOKUP($A226,LKOH!$C:$E,3,0)</f>
        <v>2410</v>
      </c>
      <c r="BR226" s="3" t="s">
        <v>22</v>
      </c>
      <c r="BU226" s="3" t="e">
        <f>VLOOKUP($A226,MVID!$C:$E,3,0)</f>
        <v>#N/A</v>
      </c>
      <c r="BV226" s="3" t="s">
        <v>23</v>
      </c>
      <c r="BY226" s="3">
        <f>VLOOKUP($A226,MAGN!$C:$E,3,0)</f>
        <v>20.9</v>
      </c>
      <c r="BZ226" s="3" t="s">
        <v>24</v>
      </c>
      <c r="CC226" s="3">
        <f>VLOOKUP($A226,MTSS!$C:$E,3,0)</f>
        <v>185.5</v>
      </c>
      <c r="CD226" s="3" t="s">
        <v>25</v>
      </c>
      <c r="CG226" s="3" t="e">
        <f>VLOOKUP($A226,MGNT!$C:$E,3,0)</f>
        <v>#N/A</v>
      </c>
      <c r="CH226" s="3" t="s">
        <v>26</v>
      </c>
      <c r="CK226" s="3" t="e">
        <f>VLOOKUP($A226,MFON!$C:$E,3,0)</f>
        <v>#N/A</v>
      </c>
      <c r="CL226" s="3" t="s">
        <v>27</v>
      </c>
      <c r="CO226" s="3" t="e">
        <f>VLOOKUP($A226,MOEX!$C:$E,3,0)</f>
        <v>#N/A</v>
      </c>
      <c r="CP226" s="3" t="s">
        <v>28</v>
      </c>
      <c r="CS226" s="3" t="e">
        <f>VLOOKUP($A226,MSTT!$C:$E,3,0)</f>
        <v>#N/A</v>
      </c>
      <c r="CT226" s="3" t="s">
        <v>29</v>
      </c>
      <c r="CW226" s="3">
        <f>VLOOKUP($A226,NLMK!$C:$E,3,0)</f>
        <v>66.5</v>
      </c>
      <c r="CX226" s="3" t="s">
        <v>30</v>
      </c>
      <c r="DA226" s="3" t="e">
        <f>VLOOKUP($A226,NMTP!$C:$E,3,0)</f>
        <v>#N/A</v>
      </c>
      <c r="DB226" s="3" t="s">
        <v>31</v>
      </c>
      <c r="DE226" s="3" t="e">
        <f>VLOOKUP($A226,NVTK!$C:$E,3,0)</f>
        <v>#N/A</v>
      </c>
      <c r="DF226" s="3" t="s">
        <v>32</v>
      </c>
      <c r="DI226" s="3" t="e">
        <f>VLOOKUP($A226,PIKK!$C:$E,3,0)</f>
        <v>#N/A</v>
      </c>
      <c r="DJ226" s="3" t="s">
        <v>33</v>
      </c>
      <c r="DM226" s="3" t="e">
        <f>VLOOKUP($A226,ROSN!$C:$E,3,0)</f>
        <v>#N/A</v>
      </c>
      <c r="DN226" s="3" t="s">
        <v>34</v>
      </c>
      <c r="DQ226" s="3">
        <f>VLOOKUP($A226,RTKM!$C:$E,3,0)</f>
        <v>90.7</v>
      </c>
      <c r="DR226" s="3" t="s">
        <v>35</v>
      </c>
      <c r="DU226" s="3">
        <f>VLOOKUP($A226,RTKMP!$C:$E,3,0)</f>
        <v>59</v>
      </c>
      <c r="DV226" s="3" t="s">
        <v>36</v>
      </c>
      <c r="DY226" s="3" t="e">
        <f>VLOOKUP($A226,HYDR!$C:$E,3,0)</f>
        <v>#N/A</v>
      </c>
      <c r="DZ226" s="3" t="s">
        <v>37</v>
      </c>
      <c r="EC226" s="3" t="e">
        <f>VLOOKUP($A226,RUAL!$C:$E,3,0)</f>
        <v>#N/A</v>
      </c>
      <c r="ED226" s="3" t="s">
        <v>38</v>
      </c>
      <c r="EG226" s="3">
        <f>VLOOKUP($A226,SVAV!$C:$E,3,0)</f>
        <v>645.15</v>
      </c>
      <c r="EH226" s="3" t="s">
        <v>39</v>
      </c>
      <c r="EK226" s="3">
        <f>VLOOKUP($A226,SBER!$C:$E,3,0)</f>
        <v>46315.01</v>
      </c>
      <c r="EL226" s="3" t="s">
        <v>40</v>
      </c>
      <c r="EO226" s="3">
        <f>VLOOKUP($A226,SBERP!$C:$E,3,0)</f>
        <v>770.4</v>
      </c>
      <c r="EP226" s="3" t="s">
        <v>41</v>
      </c>
      <c r="ES226" s="3">
        <f>VLOOKUP($A226,CHMF!$C:$E,3,0)</f>
        <v>348</v>
      </c>
      <c r="ET226" s="3" t="s">
        <v>42</v>
      </c>
      <c r="EW226" s="3" t="e">
        <f>VLOOKUP($A226,AFKS!$C:$E,3,0)</f>
        <v>#N/A</v>
      </c>
      <c r="EX226" s="3" t="s">
        <v>43</v>
      </c>
      <c r="FA226" s="3">
        <f>VLOOKUP($A226,SNGS!$C:$E,3,0)</f>
        <v>44.98</v>
      </c>
      <c r="FB226" s="3" t="s">
        <v>44</v>
      </c>
      <c r="FE226" s="3">
        <f>VLOOKUP($A226,SNGSP!$C:$E,3,0)</f>
        <v>35.1</v>
      </c>
      <c r="FF226" s="3" t="s">
        <v>45</v>
      </c>
      <c r="FI226" s="3" t="e">
        <f>VLOOKUP($A226,TRMK!$C:$E,3,0)</f>
        <v>#N/A</v>
      </c>
      <c r="FJ226" s="3" t="s">
        <v>46</v>
      </c>
      <c r="FM226" s="3">
        <f>VLOOKUP($A226,TATN!$C:$E,3,0)</f>
        <v>156.19999999999999</v>
      </c>
      <c r="FN226" s="3" t="s">
        <v>47</v>
      </c>
      <c r="FQ226" s="3">
        <f>VLOOKUP($A226,TATNP!$C:$E,3,0)</f>
        <v>92.9</v>
      </c>
      <c r="FR226" s="3" t="s">
        <v>48</v>
      </c>
      <c r="FU226" s="3" t="e">
        <f>VLOOKUP($A226,TRNFP!$C:$E,3,0)</f>
        <v>#N/A</v>
      </c>
      <c r="FV226" s="3" t="s">
        <v>49</v>
      </c>
      <c r="FY226" s="3" t="e">
        <f>VLOOKUP($A226,URKA!$C:$E,3,0)</f>
        <v>#N/A</v>
      </c>
      <c r="FZ226" s="3" t="s">
        <v>50</v>
      </c>
      <c r="GC226" s="3" t="e">
        <f>VLOOKUP($A226,FEES!$C:$E,3,0)</f>
        <v>#N/A</v>
      </c>
      <c r="GD226" s="3" t="s">
        <v>51</v>
      </c>
      <c r="GG226" s="3" t="e">
        <f>VLOOKUP($A226,PHOR!$C:$E,3,0)</f>
        <v>#N/A</v>
      </c>
      <c r="GH226" s="3" t="s">
        <v>52</v>
      </c>
      <c r="GK226" s="3" t="e">
        <f>VLOOKUP($A226,GCHE!$C:$E,3,0)</f>
        <v>#N/A</v>
      </c>
      <c r="GL226" s="3" t="s">
        <v>53</v>
      </c>
      <c r="GO226" s="3" t="e">
        <f>VLOOKUP($A226,EONR!$C:$E,3,0)</f>
        <v>#N/A</v>
      </c>
    </row>
    <row r="227" spans="1:197" x14ac:dyDescent="0.45">
      <c r="A227" s="86">
        <v>38852</v>
      </c>
      <c r="B227" s="3" t="s">
        <v>5</v>
      </c>
      <c r="E227" s="3" t="e">
        <f>VLOOKUP($A227,POLY!$C:$E,3,0)</f>
        <v>#N/A</v>
      </c>
      <c r="F227" s="3" t="s">
        <v>6</v>
      </c>
      <c r="I227" s="3" t="e">
        <f>VLOOKUP($A227,YNDX!$C:$E,3,0)</f>
        <v>#N/A</v>
      </c>
      <c r="J227" s="3" t="s">
        <v>7</v>
      </c>
      <c r="M227" s="3" t="e">
        <f>VLOOKUP($A227,ALRS!$C:$E,3,0)</f>
        <v>#N/A</v>
      </c>
      <c r="N227" s="3" t="s">
        <v>8</v>
      </c>
      <c r="Q227" s="3" t="e">
        <f>VLOOKUP($A227,AKRN!$C:$E,3,0)</f>
        <v>#N/A</v>
      </c>
      <c r="R227" s="3" t="s">
        <v>9</v>
      </c>
      <c r="U227" s="3">
        <f>VLOOKUP($A227,AFLT!$C:$E,3,0)</f>
        <v>54</v>
      </c>
      <c r="V227" s="3" t="s">
        <v>10</v>
      </c>
      <c r="Y227" s="3" t="e">
        <f>VLOOKUP($A227,BSPB!$C:$E,3,0)</f>
        <v>#N/A</v>
      </c>
      <c r="Z227" s="3" t="s">
        <v>11</v>
      </c>
      <c r="AC227" s="3" t="e">
        <f>VLOOKUP($A227,BANE!$C:$E,3,0)</f>
        <v>#N/A</v>
      </c>
      <c r="AD227" s="3" t="s">
        <v>12</v>
      </c>
      <c r="AG227" s="3" t="e">
        <f>VLOOKUP($A227,BANEP!$C:$E,3,0)</f>
        <v>#N/A</v>
      </c>
      <c r="AH227" s="3" t="s">
        <v>13</v>
      </c>
      <c r="AK227" s="3" t="e">
        <f>VLOOKUP($A227,VTBR!$C:$E,3,0)</f>
        <v>#N/A</v>
      </c>
      <c r="AL227" s="3" t="s">
        <v>14</v>
      </c>
      <c r="AO227" s="3">
        <f>VLOOKUP($A227,VSMO!$C:$E,3,0)</f>
        <v>6493.97</v>
      </c>
      <c r="AP227" s="3" t="s">
        <v>15</v>
      </c>
      <c r="AS227" s="3">
        <f>VLOOKUP($A227,GAZP!$C:$E,3,0)</f>
        <v>273.5</v>
      </c>
      <c r="AT227" s="3" t="s">
        <v>16</v>
      </c>
      <c r="AW227" s="3">
        <f>VLOOKUP($A227,GMKN!$C:$E,3,0)</f>
        <v>3280</v>
      </c>
      <c r="AX227" s="3" t="s">
        <v>17</v>
      </c>
      <c r="BA227" s="3" t="e">
        <f>VLOOKUP($A227,DIXY!$C:$E,3,0)</f>
        <v>#N/A</v>
      </c>
      <c r="BB227" s="3" t="s">
        <v>18</v>
      </c>
      <c r="BE227" s="3" t="e">
        <f>VLOOKUP($A227,IRAO!$C:$E,3,0)</f>
        <v>#N/A</v>
      </c>
      <c r="BF227" s="3" t="s">
        <v>19</v>
      </c>
      <c r="BI227" s="3">
        <f>VLOOKUP($A227,KMAZ!$C:$E,3,0)</f>
        <v>35.799999999999997</v>
      </c>
      <c r="BJ227" s="3" t="s">
        <v>20</v>
      </c>
      <c r="BM227" s="3" t="e">
        <f>VLOOKUP($A227,LSRG!$C:$E,3,0)</f>
        <v>#N/A</v>
      </c>
      <c r="BN227" s="3" t="s">
        <v>21</v>
      </c>
      <c r="BQ227" s="3">
        <f>VLOOKUP($A227,LKOH!$C:$E,3,0)</f>
        <v>2055</v>
      </c>
      <c r="BR227" s="3" t="s">
        <v>22</v>
      </c>
      <c r="BU227" s="3" t="e">
        <f>VLOOKUP($A227,MVID!$C:$E,3,0)</f>
        <v>#N/A</v>
      </c>
      <c r="BV227" s="3" t="s">
        <v>23</v>
      </c>
      <c r="BY227" s="3">
        <f>VLOOKUP($A227,MAGN!$C:$E,3,0)</f>
        <v>20.22</v>
      </c>
      <c r="BZ227" s="3" t="s">
        <v>24</v>
      </c>
      <c r="CC227" s="3">
        <f>VLOOKUP($A227,MTSS!$C:$E,3,0)</f>
        <v>165.5</v>
      </c>
      <c r="CD227" s="3" t="s">
        <v>25</v>
      </c>
      <c r="CG227" s="3">
        <f>VLOOKUP($A227,MGNT!$C:$E,3,0)</f>
        <v>730</v>
      </c>
      <c r="CH227" s="3" t="s">
        <v>26</v>
      </c>
      <c r="CK227" s="3" t="e">
        <f>VLOOKUP($A227,MFON!$C:$E,3,0)</f>
        <v>#N/A</v>
      </c>
      <c r="CL227" s="3" t="s">
        <v>27</v>
      </c>
      <c r="CO227" s="3" t="e">
        <f>VLOOKUP($A227,MOEX!$C:$E,3,0)</f>
        <v>#N/A</v>
      </c>
      <c r="CP227" s="3" t="s">
        <v>28</v>
      </c>
      <c r="CS227" s="3" t="e">
        <f>VLOOKUP($A227,MSTT!$C:$E,3,0)</f>
        <v>#N/A</v>
      </c>
      <c r="CT227" s="3" t="s">
        <v>29</v>
      </c>
      <c r="CW227" s="3">
        <f>VLOOKUP($A227,NLMK!$C:$E,3,0)</f>
        <v>62</v>
      </c>
      <c r="CX227" s="3" t="s">
        <v>30</v>
      </c>
      <c r="DA227" s="3" t="e">
        <f>VLOOKUP($A227,NMTP!$C:$E,3,0)</f>
        <v>#N/A</v>
      </c>
      <c r="DB227" s="3" t="s">
        <v>31</v>
      </c>
      <c r="DE227" s="3" t="e">
        <f>VLOOKUP($A227,NVTK!$C:$E,3,0)</f>
        <v>#N/A</v>
      </c>
      <c r="DF227" s="3" t="s">
        <v>32</v>
      </c>
      <c r="DI227" s="3" t="e">
        <f>VLOOKUP($A227,PIKK!$C:$E,3,0)</f>
        <v>#N/A</v>
      </c>
      <c r="DJ227" s="3" t="s">
        <v>33</v>
      </c>
      <c r="DM227" s="3" t="e">
        <f>VLOOKUP($A227,ROSN!$C:$E,3,0)</f>
        <v>#N/A</v>
      </c>
      <c r="DN227" s="3" t="s">
        <v>34</v>
      </c>
      <c r="DQ227" s="3">
        <f>VLOOKUP($A227,RTKM!$C:$E,3,0)</f>
        <v>85.64</v>
      </c>
      <c r="DR227" s="3" t="s">
        <v>35</v>
      </c>
      <c r="DU227" s="3">
        <f>VLOOKUP($A227,RTKMP!$C:$E,3,0)</f>
        <v>53.7</v>
      </c>
      <c r="DV227" s="3" t="s">
        <v>36</v>
      </c>
      <c r="DY227" s="3" t="e">
        <f>VLOOKUP($A227,HYDR!$C:$E,3,0)</f>
        <v>#N/A</v>
      </c>
      <c r="DZ227" s="3" t="s">
        <v>37</v>
      </c>
      <c r="EC227" s="3" t="e">
        <f>VLOOKUP($A227,RUAL!$C:$E,3,0)</f>
        <v>#N/A</v>
      </c>
      <c r="ED227" s="3" t="s">
        <v>38</v>
      </c>
      <c r="EG227" s="3">
        <f>VLOOKUP($A227,SVAV!$C:$E,3,0)</f>
        <v>600</v>
      </c>
      <c r="EH227" s="3" t="s">
        <v>39</v>
      </c>
      <c r="EK227" s="3">
        <f>VLOOKUP($A227,SBER!$C:$E,3,0)</f>
        <v>41510</v>
      </c>
      <c r="EL227" s="3" t="s">
        <v>40</v>
      </c>
      <c r="EO227" s="3">
        <f>VLOOKUP($A227,SBERP!$C:$E,3,0)</f>
        <v>687</v>
      </c>
      <c r="EP227" s="3" t="s">
        <v>41</v>
      </c>
      <c r="ES227" s="3">
        <f>VLOOKUP($A227,CHMF!$C:$E,3,0)</f>
        <v>341</v>
      </c>
      <c r="ET227" s="3" t="s">
        <v>42</v>
      </c>
      <c r="EW227" s="3" t="e">
        <f>VLOOKUP($A227,AFKS!$C:$E,3,0)</f>
        <v>#N/A</v>
      </c>
      <c r="EX227" s="3" t="s">
        <v>43</v>
      </c>
      <c r="FA227" s="3">
        <f>VLOOKUP($A227,SNGS!$C:$E,3,0)</f>
        <v>36.378999999999998</v>
      </c>
      <c r="FB227" s="3" t="s">
        <v>44</v>
      </c>
      <c r="FE227" s="3">
        <f>VLOOKUP($A227,SNGSP!$C:$E,3,0)</f>
        <v>27.885000000000002</v>
      </c>
      <c r="FF227" s="3" t="s">
        <v>45</v>
      </c>
      <c r="FI227" s="3" t="e">
        <f>VLOOKUP($A227,TRMK!$C:$E,3,0)</f>
        <v>#N/A</v>
      </c>
      <c r="FJ227" s="3" t="s">
        <v>46</v>
      </c>
      <c r="FM227" s="3">
        <f>VLOOKUP($A227,TATN!$C:$E,3,0)</f>
        <v>122.5</v>
      </c>
      <c r="FN227" s="3" t="s">
        <v>47</v>
      </c>
      <c r="FQ227" s="3">
        <f>VLOOKUP($A227,TATNP!$C:$E,3,0)</f>
        <v>76</v>
      </c>
      <c r="FR227" s="3" t="s">
        <v>48</v>
      </c>
      <c r="FU227" s="3" t="e">
        <f>VLOOKUP($A227,TRNFP!$C:$E,3,0)</f>
        <v>#N/A</v>
      </c>
      <c r="FV227" s="3" t="s">
        <v>49</v>
      </c>
      <c r="FY227" s="3" t="e">
        <f>VLOOKUP($A227,URKA!$C:$E,3,0)</f>
        <v>#N/A</v>
      </c>
      <c r="FZ227" s="3" t="s">
        <v>50</v>
      </c>
      <c r="GC227" s="3" t="e">
        <f>VLOOKUP($A227,FEES!$C:$E,3,0)</f>
        <v>#N/A</v>
      </c>
      <c r="GD227" s="3" t="s">
        <v>51</v>
      </c>
      <c r="GG227" s="3" t="e">
        <f>VLOOKUP($A227,PHOR!$C:$E,3,0)</f>
        <v>#N/A</v>
      </c>
      <c r="GH227" s="3" t="s">
        <v>52</v>
      </c>
      <c r="GK227" s="3" t="e">
        <f>VLOOKUP($A227,GCHE!$C:$E,3,0)</f>
        <v>#N/A</v>
      </c>
      <c r="GL227" s="3" t="s">
        <v>53</v>
      </c>
      <c r="GO227" s="3" t="e">
        <f>VLOOKUP($A227,EONR!$C:$E,3,0)</f>
        <v>#N/A</v>
      </c>
    </row>
    <row r="228" spans="1:197" x14ac:dyDescent="0.45">
      <c r="A228" s="86">
        <v>38859</v>
      </c>
      <c r="B228" s="3" t="s">
        <v>5</v>
      </c>
      <c r="E228" s="3" t="e">
        <f>VLOOKUP($A228,POLY!$C:$E,3,0)</f>
        <v>#N/A</v>
      </c>
      <c r="F228" s="3" t="s">
        <v>6</v>
      </c>
      <c r="I228" s="3" t="e">
        <f>VLOOKUP($A228,YNDX!$C:$E,3,0)</f>
        <v>#N/A</v>
      </c>
      <c r="J228" s="3" t="s">
        <v>7</v>
      </c>
      <c r="M228" s="3" t="e">
        <f>VLOOKUP($A228,ALRS!$C:$E,3,0)</f>
        <v>#N/A</v>
      </c>
      <c r="N228" s="3" t="s">
        <v>8</v>
      </c>
      <c r="Q228" s="3" t="e">
        <f>VLOOKUP($A228,AKRN!$C:$E,3,0)</f>
        <v>#N/A</v>
      </c>
      <c r="R228" s="3" t="s">
        <v>9</v>
      </c>
      <c r="U228" s="3">
        <f>VLOOKUP($A228,AFLT!$C:$E,3,0)</f>
        <v>48.5</v>
      </c>
      <c r="V228" s="3" t="s">
        <v>10</v>
      </c>
      <c r="Y228" s="3" t="e">
        <f>VLOOKUP($A228,BSPB!$C:$E,3,0)</f>
        <v>#N/A</v>
      </c>
      <c r="Z228" s="3" t="s">
        <v>11</v>
      </c>
      <c r="AC228" s="3" t="e">
        <f>VLOOKUP($A228,BANE!$C:$E,3,0)</f>
        <v>#N/A</v>
      </c>
      <c r="AD228" s="3" t="s">
        <v>12</v>
      </c>
      <c r="AG228" s="3" t="e">
        <f>VLOOKUP($A228,BANEP!$C:$E,3,0)</f>
        <v>#N/A</v>
      </c>
      <c r="AH228" s="3" t="s">
        <v>13</v>
      </c>
      <c r="AK228" s="3" t="e">
        <f>VLOOKUP($A228,VTBR!$C:$E,3,0)</f>
        <v>#N/A</v>
      </c>
      <c r="AL228" s="3" t="s">
        <v>14</v>
      </c>
      <c r="AO228" s="3">
        <f>VLOOKUP($A228,VSMO!$C:$E,3,0)</f>
        <v>5850</v>
      </c>
      <c r="AP228" s="3" t="s">
        <v>15</v>
      </c>
      <c r="AS228" s="3">
        <f>VLOOKUP($A228,GAZP!$C:$E,3,0)</f>
        <v>291.3</v>
      </c>
      <c r="AT228" s="3" t="s">
        <v>16</v>
      </c>
      <c r="AW228" s="3">
        <f>VLOOKUP($A228,GMKN!$C:$E,3,0)</f>
        <v>3538</v>
      </c>
      <c r="AX228" s="3" t="s">
        <v>17</v>
      </c>
      <c r="BA228" s="3" t="e">
        <f>VLOOKUP($A228,DIXY!$C:$E,3,0)</f>
        <v>#N/A</v>
      </c>
      <c r="BB228" s="3" t="s">
        <v>18</v>
      </c>
      <c r="BE228" s="3" t="e">
        <f>VLOOKUP($A228,IRAO!$C:$E,3,0)</f>
        <v>#N/A</v>
      </c>
      <c r="BF228" s="3" t="s">
        <v>19</v>
      </c>
      <c r="BI228" s="3">
        <f>VLOOKUP($A228,KMAZ!$C:$E,3,0)</f>
        <v>35</v>
      </c>
      <c r="BJ228" s="3" t="s">
        <v>20</v>
      </c>
      <c r="BM228" s="3" t="e">
        <f>VLOOKUP($A228,LSRG!$C:$E,3,0)</f>
        <v>#N/A</v>
      </c>
      <c r="BN228" s="3" t="s">
        <v>21</v>
      </c>
      <c r="BQ228" s="3">
        <f>VLOOKUP($A228,LKOH!$C:$E,3,0)</f>
        <v>2260.1</v>
      </c>
      <c r="BR228" s="3" t="s">
        <v>22</v>
      </c>
      <c r="BU228" s="3" t="e">
        <f>VLOOKUP($A228,MVID!$C:$E,3,0)</f>
        <v>#N/A</v>
      </c>
      <c r="BV228" s="3" t="s">
        <v>23</v>
      </c>
      <c r="BY228" s="3">
        <f>VLOOKUP($A228,MAGN!$C:$E,3,0)</f>
        <v>20.64</v>
      </c>
      <c r="BZ228" s="3" t="s">
        <v>24</v>
      </c>
      <c r="CC228" s="3">
        <f>VLOOKUP($A228,MTSS!$C:$E,3,0)</f>
        <v>165.5</v>
      </c>
      <c r="CD228" s="3" t="s">
        <v>25</v>
      </c>
      <c r="CG228" s="3" t="e">
        <f>VLOOKUP($A228,MGNT!$C:$E,3,0)</f>
        <v>#N/A</v>
      </c>
      <c r="CH228" s="3" t="s">
        <v>26</v>
      </c>
      <c r="CK228" s="3" t="e">
        <f>VLOOKUP($A228,MFON!$C:$E,3,0)</f>
        <v>#N/A</v>
      </c>
      <c r="CL228" s="3" t="s">
        <v>27</v>
      </c>
      <c r="CO228" s="3" t="e">
        <f>VLOOKUP($A228,MOEX!$C:$E,3,0)</f>
        <v>#N/A</v>
      </c>
      <c r="CP228" s="3" t="s">
        <v>28</v>
      </c>
      <c r="CS228" s="3" t="e">
        <f>VLOOKUP($A228,MSTT!$C:$E,3,0)</f>
        <v>#N/A</v>
      </c>
      <c r="CT228" s="3" t="s">
        <v>29</v>
      </c>
      <c r="CW228" s="3">
        <f>VLOOKUP($A228,NLMK!$C:$E,3,0)</f>
        <v>55.9</v>
      </c>
      <c r="CX228" s="3" t="s">
        <v>30</v>
      </c>
      <c r="DA228" s="3" t="e">
        <f>VLOOKUP($A228,NMTP!$C:$E,3,0)</f>
        <v>#N/A</v>
      </c>
      <c r="DB228" s="3" t="s">
        <v>31</v>
      </c>
      <c r="DE228" s="3" t="e">
        <f>VLOOKUP($A228,NVTK!$C:$E,3,0)</f>
        <v>#N/A</v>
      </c>
      <c r="DF228" s="3" t="s">
        <v>32</v>
      </c>
      <c r="DI228" s="3" t="e">
        <f>VLOOKUP($A228,PIKK!$C:$E,3,0)</f>
        <v>#N/A</v>
      </c>
      <c r="DJ228" s="3" t="s">
        <v>33</v>
      </c>
      <c r="DM228" s="3" t="e">
        <f>VLOOKUP($A228,ROSN!$C:$E,3,0)</f>
        <v>#N/A</v>
      </c>
      <c r="DN228" s="3" t="s">
        <v>34</v>
      </c>
      <c r="DQ228" s="3">
        <f>VLOOKUP($A228,RTKM!$C:$E,3,0)</f>
        <v>96.92</v>
      </c>
      <c r="DR228" s="3" t="s">
        <v>35</v>
      </c>
      <c r="DU228" s="3">
        <f>VLOOKUP($A228,RTKMP!$C:$E,3,0)</f>
        <v>58.16</v>
      </c>
      <c r="DV228" s="3" t="s">
        <v>36</v>
      </c>
      <c r="DY228" s="3" t="e">
        <f>VLOOKUP($A228,HYDR!$C:$E,3,0)</f>
        <v>#N/A</v>
      </c>
      <c r="DZ228" s="3" t="s">
        <v>37</v>
      </c>
      <c r="EC228" s="3" t="e">
        <f>VLOOKUP($A228,RUAL!$C:$E,3,0)</f>
        <v>#N/A</v>
      </c>
      <c r="ED228" s="3" t="s">
        <v>38</v>
      </c>
      <c r="EG228" s="3">
        <f>VLOOKUP($A228,SVAV!$C:$E,3,0)</f>
        <v>524</v>
      </c>
      <c r="EH228" s="3" t="s">
        <v>39</v>
      </c>
      <c r="EK228" s="3">
        <f>VLOOKUP($A228,SBER!$C:$E,3,0)</f>
        <v>44550</v>
      </c>
      <c r="EL228" s="3" t="s">
        <v>40</v>
      </c>
      <c r="EO228" s="3">
        <f>VLOOKUP($A228,SBERP!$C:$E,3,0)</f>
        <v>713</v>
      </c>
      <c r="EP228" s="3" t="s">
        <v>41</v>
      </c>
      <c r="ES228" s="3">
        <f>VLOOKUP($A228,CHMF!$C:$E,3,0)</f>
        <v>379.5</v>
      </c>
      <c r="ET228" s="3" t="s">
        <v>42</v>
      </c>
      <c r="EW228" s="3" t="e">
        <f>VLOOKUP($A228,AFKS!$C:$E,3,0)</f>
        <v>#N/A</v>
      </c>
      <c r="EX228" s="3" t="s">
        <v>43</v>
      </c>
      <c r="FA228" s="3">
        <f>VLOOKUP($A228,SNGS!$C:$E,3,0)</f>
        <v>38.997999999999998</v>
      </c>
      <c r="FB228" s="3" t="s">
        <v>44</v>
      </c>
      <c r="FE228" s="3">
        <f>VLOOKUP($A228,SNGSP!$C:$E,3,0)</f>
        <v>30.3</v>
      </c>
      <c r="FF228" s="3" t="s">
        <v>45</v>
      </c>
      <c r="FI228" s="3" t="e">
        <f>VLOOKUP($A228,TRMK!$C:$E,3,0)</f>
        <v>#N/A</v>
      </c>
      <c r="FJ228" s="3" t="s">
        <v>46</v>
      </c>
      <c r="FM228" s="3">
        <f>VLOOKUP($A228,TATN!$C:$E,3,0)</f>
        <v>123.92</v>
      </c>
      <c r="FN228" s="3" t="s">
        <v>47</v>
      </c>
      <c r="FQ228" s="3">
        <f>VLOOKUP($A228,TATNP!$C:$E,3,0)</f>
        <v>85</v>
      </c>
      <c r="FR228" s="3" t="s">
        <v>48</v>
      </c>
      <c r="FU228" s="3" t="e">
        <f>VLOOKUP($A228,TRNFP!$C:$E,3,0)</f>
        <v>#N/A</v>
      </c>
      <c r="FV228" s="3" t="s">
        <v>49</v>
      </c>
      <c r="FY228" s="3" t="e">
        <f>VLOOKUP($A228,URKA!$C:$E,3,0)</f>
        <v>#N/A</v>
      </c>
      <c r="FZ228" s="3" t="s">
        <v>50</v>
      </c>
      <c r="GC228" s="3" t="e">
        <f>VLOOKUP($A228,FEES!$C:$E,3,0)</f>
        <v>#N/A</v>
      </c>
      <c r="GD228" s="3" t="s">
        <v>51</v>
      </c>
      <c r="GG228" s="3" t="e">
        <f>VLOOKUP($A228,PHOR!$C:$E,3,0)</f>
        <v>#N/A</v>
      </c>
      <c r="GH228" s="3" t="s">
        <v>52</v>
      </c>
      <c r="GK228" s="3" t="e">
        <f>VLOOKUP($A228,GCHE!$C:$E,3,0)</f>
        <v>#N/A</v>
      </c>
      <c r="GL228" s="3" t="s">
        <v>53</v>
      </c>
      <c r="GO228" s="3" t="e">
        <f>VLOOKUP($A228,EONR!$C:$E,3,0)</f>
        <v>#N/A</v>
      </c>
    </row>
    <row r="229" spans="1:197" x14ac:dyDescent="0.45">
      <c r="A229" s="86">
        <v>38866</v>
      </c>
      <c r="B229" s="3" t="s">
        <v>5</v>
      </c>
      <c r="E229" s="3" t="e">
        <f>VLOOKUP($A229,POLY!$C:$E,3,0)</f>
        <v>#N/A</v>
      </c>
      <c r="F229" s="3" t="s">
        <v>6</v>
      </c>
      <c r="I229" s="3" t="e">
        <f>VLOOKUP($A229,YNDX!$C:$E,3,0)</f>
        <v>#N/A</v>
      </c>
      <c r="J229" s="3" t="s">
        <v>7</v>
      </c>
      <c r="M229" s="3" t="e">
        <f>VLOOKUP($A229,ALRS!$C:$E,3,0)</f>
        <v>#N/A</v>
      </c>
      <c r="N229" s="3" t="s">
        <v>8</v>
      </c>
      <c r="Q229" s="3" t="e">
        <f>VLOOKUP($A229,AKRN!$C:$E,3,0)</f>
        <v>#N/A</v>
      </c>
      <c r="R229" s="3" t="s">
        <v>9</v>
      </c>
      <c r="U229" s="3">
        <f>VLOOKUP($A229,AFLT!$C:$E,3,0)</f>
        <v>48.21</v>
      </c>
      <c r="V229" s="3" t="s">
        <v>10</v>
      </c>
      <c r="Y229" s="3" t="e">
        <f>VLOOKUP($A229,BSPB!$C:$E,3,0)</f>
        <v>#N/A</v>
      </c>
      <c r="Z229" s="3" t="s">
        <v>11</v>
      </c>
      <c r="AC229" s="3" t="e">
        <f>VLOOKUP($A229,BANE!$C:$E,3,0)</f>
        <v>#N/A</v>
      </c>
      <c r="AD229" s="3" t="s">
        <v>12</v>
      </c>
      <c r="AG229" s="3" t="e">
        <f>VLOOKUP($A229,BANEP!$C:$E,3,0)</f>
        <v>#N/A</v>
      </c>
      <c r="AH229" s="3" t="s">
        <v>13</v>
      </c>
      <c r="AK229" s="3" t="e">
        <f>VLOOKUP($A229,VTBR!$C:$E,3,0)</f>
        <v>#N/A</v>
      </c>
      <c r="AL229" s="3" t="s">
        <v>14</v>
      </c>
      <c r="AO229" s="3">
        <f>VLOOKUP($A229,VSMO!$C:$E,3,0)</f>
        <v>5800</v>
      </c>
      <c r="AP229" s="3" t="s">
        <v>15</v>
      </c>
      <c r="AS229" s="3">
        <f>VLOOKUP($A229,GAZP!$C:$E,3,0)</f>
        <v>298.89999999999998</v>
      </c>
      <c r="AT229" s="3" t="s">
        <v>16</v>
      </c>
      <c r="AW229" s="3">
        <f>VLOOKUP($A229,GMKN!$C:$E,3,0)</f>
        <v>3376</v>
      </c>
      <c r="AX229" s="3" t="s">
        <v>17</v>
      </c>
      <c r="BA229" s="3" t="e">
        <f>VLOOKUP($A229,DIXY!$C:$E,3,0)</f>
        <v>#N/A</v>
      </c>
      <c r="BB229" s="3" t="s">
        <v>18</v>
      </c>
      <c r="BE229" s="3" t="e">
        <f>VLOOKUP($A229,IRAO!$C:$E,3,0)</f>
        <v>#N/A</v>
      </c>
      <c r="BF229" s="3" t="s">
        <v>19</v>
      </c>
      <c r="BI229" s="3">
        <f>VLOOKUP($A229,KMAZ!$C:$E,3,0)</f>
        <v>35.01</v>
      </c>
      <c r="BJ229" s="3" t="s">
        <v>20</v>
      </c>
      <c r="BM229" s="3" t="e">
        <f>VLOOKUP($A229,LSRG!$C:$E,3,0)</f>
        <v>#N/A</v>
      </c>
      <c r="BN229" s="3" t="s">
        <v>21</v>
      </c>
      <c r="BQ229" s="3">
        <f>VLOOKUP($A229,LKOH!$C:$E,3,0)</f>
        <v>2220</v>
      </c>
      <c r="BR229" s="3" t="s">
        <v>22</v>
      </c>
      <c r="BU229" s="3" t="e">
        <f>VLOOKUP($A229,MVID!$C:$E,3,0)</f>
        <v>#N/A</v>
      </c>
      <c r="BV229" s="3" t="s">
        <v>23</v>
      </c>
      <c r="BY229" s="3">
        <f>VLOOKUP($A229,MAGN!$C:$E,3,0)</f>
        <v>20.05</v>
      </c>
      <c r="BZ229" s="3" t="s">
        <v>24</v>
      </c>
      <c r="CC229" s="3">
        <f>VLOOKUP($A229,MTSS!$C:$E,3,0)</f>
        <v>165.5</v>
      </c>
      <c r="CD229" s="3" t="s">
        <v>25</v>
      </c>
      <c r="CG229" s="3" t="e">
        <f>VLOOKUP($A229,MGNT!$C:$E,3,0)</f>
        <v>#N/A</v>
      </c>
      <c r="CH229" s="3" t="s">
        <v>26</v>
      </c>
      <c r="CK229" s="3" t="e">
        <f>VLOOKUP($A229,MFON!$C:$E,3,0)</f>
        <v>#N/A</v>
      </c>
      <c r="CL229" s="3" t="s">
        <v>27</v>
      </c>
      <c r="CO229" s="3" t="e">
        <f>VLOOKUP($A229,MOEX!$C:$E,3,0)</f>
        <v>#N/A</v>
      </c>
      <c r="CP229" s="3" t="s">
        <v>28</v>
      </c>
      <c r="CS229" s="3" t="e">
        <f>VLOOKUP($A229,MSTT!$C:$E,3,0)</f>
        <v>#N/A</v>
      </c>
      <c r="CT229" s="3" t="s">
        <v>29</v>
      </c>
      <c r="CW229" s="3">
        <f>VLOOKUP($A229,NLMK!$C:$E,3,0)</f>
        <v>64.400000000000006</v>
      </c>
      <c r="CX229" s="3" t="s">
        <v>30</v>
      </c>
      <c r="DA229" s="3" t="e">
        <f>VLOOKUP($A229,NMTP!$C:$E,3,0)</f>
        <v>#N/A</v>
      </c>
      <c r="DB229" s="3" t="s">
        <v>31</v>
      </c>
      <c r="DE229" s="3" t="e">
        <f>VLOOKUP($A229,NVTK!$C:$E,3,0)</f>
        <v>#N/A</v>
      </c>
      <c r="DF229" s="3" t="s">
        <v>32</v>
      </c>
      <c r="DI229" s="3" t="e">
        <f>VLOOKUP($A229,PIKK!$C:$E,3,0)</f>
        <v>#N/A</v>
      </c>
      <c r="DJ229" s="3" t="s">
        <v>33</v>
      </c>
      <c r="DM229" s="3" t="e">
        <f>VLOOKUP($A229,ROSN!$C:$E,3,0)</f>
        <v>#N/A</v>
      </c>
      <c r="DN229" s="3" t="s">
        <v>34</v>
      </c>
      <c r="DQ229" s="3">
        <f>VLOOKUP($A229,RTKM!$C:$E,3,0)</f>
        <v>119</v>
      </c>
      <c r="DR229" s="3" t="s">
        <v>35</v>
      </c>
      <c r="DU229" s="3">
        <f>VLOOKUP($A229,RTKMP!$C:$E,3,0)</f>
        <v>67.39</v>
      </c>
      <c r="DV229" s="3" t="s">
        <v>36</v>
      </c>
      <c r="DY229" s="3" t="e">
        <f>VLOOKUP($A229,HYDR!$C:$E,3,0)</f>
        <v>#N/A</v>
      </c>
      <c r="DZ229" s="3" t="s">
        <v>37</v>
      </c>
      <c r="EC229" s="3" t="e">
        <f>VLOOKUP($A229,RUAL!$C:$E,3,0)</f>
        <v>#N/A</v>
      </c>
      <c r="ED229" s="3" t="s">
        <v>38</v>
      </c>
      <c r="EG229" s="3">
        <f>VLOOKUP($A229,SVAV!$C:$E,3,0)</f>
        <v>544</v>
      </c>
      <c r="EH229" s="3" t="s">
        <v>39</v>
      </c>
      <c r="EK229" s="3">
        <f>VLOOKUP($A229,SBER!$C:$E,3,0)</f>
        <v>47650</v>
      </c>
      <c r="EL229" s="3" t="s">
        <v>40</v>
      </c>
      <c r="EO229" s="3">
        <f>VLOOKUP($A229,SBERP!$C:$E,3,0)</f>
        <v>770.96</v>
      </c>
      <c r="EP229" s="3" t="s">
        <v>41</v>
      </c>
      <c r="ES229" s="3">
        <f>VLOOKUP($A229,CHMF!$C:$E,3,0)</f>
        <v>364.8</v>
      </c>
      <c r="ET229" s="3" t="s">
        <v>42</v>
      </c>
      <c r="EW229" s="3" t="e">
        <f>VLOOKUP($A229,AFKS!$C:$E,3,0)</f>
        <v>#N/A</v>
      </c>
      <c r="EX229" s="3" t="s">
        <v>43</v>
      </c>
      <c r="FA229" s="3">
        <f>VLOOKUP($A229,SNGS!$C:$E,3,0)</f>
        <v>39.103000000000002</v>
      </c>
      <c r="FB229" s="3" t="s">
        <v>44</v>
      </c>
      <c r="FE229" s="3">
        <f>VLOOKUP($A229,SNGSP!$C:$E,3,0)</f>
        <v>30.3</v>
      </c>
      <c r="FF229" s="3" t="s">
        <v>45</v>
      </c>
      <c r="FI229" s="3" t="e">
        <f>VLOOKUP($A229,TRMK!$C:$E,3,0)</f>
        <v>#N/A</v>
      </c>
      <c r="FJ229" s="3" t="s">
        <v>46</v>
      </c>
      <c r="FM229" s="3">
        <f>VLOOKUP($A229,TATN!$C:$E,3,0)</f>
        <v>130.19999999999999</v>
      </c>
      <c r="FN229" s="3" t="s">
        <v>47</v>
      </c>
      <c r="FQ229" s="3">
        <f>VLOOKUP($A229,TATNP!$C:$E,3,0)</f>
        <v>85.01</v>
      </c>
      <c r="FR229" s="3" t="s">
        <v>48</v>
      </c>
      <c r="FU229" s="3" t="e">
        <f>VLOOKUP($A229,TRNFP!$C:$E,3,0)</f>
        <v>#N/A</v>
      </c>
      <c r="FV229" s="3" t="s">
        <v>49</v>
      </c>
      <c r="FY229" s="3" t="e">
        <f>VLOOKUP($A229,URKA!$C:$E,3,0)</f>
        <v>#N/A</v>
      </c>
      <c r="FZ229" s="3" t="s">
        <v>50</v>
      </c>
      <c r="GC229" s="3" t="e">
        <f>VLOOKUP($A229,FEES!$C:$E,3,0)</f>
        <v>#N/A</v>
      </c>
      <c r="GD229" s="3" t="s">
        <v>51</v>
      </c>
      <c r="GG229" s="3" t="e">
        <f>VLOOKUP($A229,PHOR!$C:$E,3,0)</f>
        <v>#N/A</v>
      </c>
      <c r="GH229" s="3" t="s">
        <v>52</v>
      </c>
      <c r="GK229" s="3" t="e">
        <f>VLOOKUP($A229,GCHE!$C:$E,3,0)</f>
        <v>#N/A</v>
      </c>
      <c r="GL229" s="3" t="s">
        <v>53</v>
      </c>
      <c r="GO229" s="3" t="e">
        <f>VLOOKUP($A229,EONR!$C:$E,3,0)</f>
        <v>#N/A</v>
      </c>
    </row>
    <row r="230" spans="1:197" x14ac:dyDescent="0.45">
      <c r="A230" s="86">
        <v>38873</v>
      </c>
      <c r="B230" s="3" t="s">
        <v>5</v>
      </c>
      <c r="E230" s="3" t="e">
        <f>VLOOKUP($A230,POLY!$C:$E,3,0)</f>
        <v>#N/A</v>
      </c>
      <c r="F230" s="3" t="s">
        <v>6</v>
      </c>
      <c r="I230" s="3" t="e">
        <f>VLOOKUP($A230,YNDX!$C:$E,3,0)</f>
        <v>#N/A</v>
      </c>
      <c r="J230" s="3" t="s">
        <v>7</v>
      </c>
      <c r="M230" s="3" t="e">
        <f>VLOOKUP($A230,ALRS!$C:$E,3,0)</f>
        <v>#N/A</v>
      </c>
      <c r="N230" s="3" t="s">
        <v>8</v>
      </c>
      <c r="Q230" s="3" t="e">
        <f>VLOOKUP($A230,AKRN!$C:$E,3,0)</f>
        <v>#N/A</v>
      </c>
      <c r="R230" s="3" t="s">
        <v>9</v>
      </c>
      <c r="U230" s="3">
        <f>VLOOKUP($A230,AFLT!$C:$E,3,0)</f>
        <v>44.9</v>
      </c>
      <c r="V230" s="3" t="s">
        <v>10</v>
      </c>
      <c r="Y230" s="3" t="e">
        <f>VLOOKUP($A230,BSPB!$C:$E,3,0)</f>
        <v>#N/A</v>
      </c>
      <c r="Z230" s="3" t="s">
        <v>11</v>
      </c>
      <c r="AC230" s="3" t="e">
        <f>VLOOKUP($A230,BANE!$C:$E,3,0)</f>
        <v>#N/A</v>
      </c>
      <c r="AD230" s="3" t="s">
        <v>12</v>
      </c>
      <c r="AG230" s="3" t="e">
        <f>VLOOKUP($A230,BANEP!$C:$E,3,0)</f>
        <v>#N/A</v>
      </c>
      <c r="AH230" s="3" t="s">
        <v>13</v>
      </c>
      <c r="AK230" s="3" t="e">
        <f>VLOOKUP($A230,VTBR!$C:$E,3,0)</f>
        <v>#N/A</v>
      </c>
      <c r="AL230" s="3" t="s">
        <v>14</v>
      </c>
      <c r="AO230" s="3">
        <f>VLOOKUP($A230,VSMO!$C:$E,3,0)</f>
        <v>5337</v>
      </c>
      <c r="AP230" s="3" t="s">
        <v>15</v>
      </c>
      <c r="AS230" s="3">
        <f>VLOOKUP($A230,GAZP!$C:$E,3,0)</f>
        <v>255.67</v>
      </c>
      <c r="AT230" s="3" t="s">
        <v>16</v>
      </c>
      <c r="AW230" s="3">
        <f>VLOOKUP($A230,GMKN!$C:$E,3,0)</f>
        <v>2858</v>
      </c>
      <c r="AX230" s="3" t="s">
        <v>17</v>
      </c>
      <c r="BA230" s="3" t="e">
        <f>VLOOKUP($A230,DIXY!$C:$E,3,0)</f>
        <v>#N/A</v>
      </c>
      <c r="BB230" s="3" t="s">
        <v>18</v>
      </c>
      <c r="BE230" s="3" t="e">
        <f>VLOOKUP($A230,IRAO!$C:$E,3,0)</f>
        <v>#N/A</v>
      </c>
      <c r="BF230" s="3" t="s">
        <v>19</v>
      </c>
      <c r="BI230" s="3">
        <f>VLOOKUP($A230,KMAZ!$C:$E,3,0)</f>
        <v>35</v>
      </c>
      <c r="BJ230" s="3" t="s">
        <v>20</v>
      </c>
      <c r="BM230" s="3" t="e">
        <f>VLOOKUP($A230,LSRG!$C:$E,3,0)</f>
        <v>#N/A</v>
      </c>
      <c r="BN230" s="3" t="s">
        <v>21</v>
      </c>
      <c r="BQ230" s="3">
        <f>VLOOKUP($A230,LKOH!$C:$E,3,0)</f>
        <v>1879.88</v>
      </c>
      <c r="BR230" s="3" t="s">
        <v>22</v>
      </c>
      <c r="BU230" s="3" t="e">
        <f>VLOOKUP($A230,MVID!$C:$E,3,0)</f>
        <v>#N/A</v>
      </c>
      <c r="BV230" s="3" t="s">
        <v>23</v>
      </c>
      <c r="BY230" s="3">
        <f>VLOOKUP($A230,MAGN!$C:$E,3,0)</f>
        <v>20.05</v>
      </c>
      <c r="BZ230" s="3" t="s">
        <v>24</v>
      </c>
      <c r="CC230" s="3">
        <f>VLOOKUP($A230,MTSS!$C:$E,3,0)</f>
        <v>150.69999999999999</v>
      </c>
      <c r="CD230" s="3" t="s">
        <v>25</v>
      </c>
      <c r="CG230" s="3">
        <f>VLOOKUP($A230,MGNT!$C:$E,3,0)</f>
        <v>644</v>
      </c>
      <c r="CH230" s="3" t="s">
        <v>26</v>
      </c>
      <c r="CK230" s="3" t="e">
        <f>VLOOKUP($A230,MFON!$C:$E,3,0)</f>
        <v>#N/A</v>
      </c>
      <c r="CL230" s="3" t="s">
        <v>27</v>
      </c>
      <c r="CO230" s="3" t="e">
        <f>VLOOKUP($A230,MOEX!$C:$E,3,0)</f>
        <v>#N/A</v>
      </c>
      <c r="CP230" s="3" t="s">
        <v>28</v>
      </c>
      <c r="CS230" s="3" t="e">
        <f>VLOOKUP($A230,MSTT!$C:$E,3,0)</f>
        <v>#N/A</v>
      </c>
      <c r="CT230" s="3" t="s">
        <v>29</v>
      </c>
      <c r="CW230" s="3">
        <f>VLOOKUP($A230,NLMK!$C:$E,3,0)</f>
        <v>53</v>
      </c>
      <c r="CX230" s="3" t="s">
        <v>30</v>
      </c>
      <c r="DA230" s="3" t="e">
        <f>VLOOKUP($A230,NMTP!$C:$E,3,0)</f>
        <v>#N/A</v>
      </c>
      <c r="DB230" s="3" t="s">
        <v>31</v>
      </c>
      <c r="DE230" s="3" t="e">
        <f>VLOOKUP($A230,NVTK!$C:$E,3,0)</f>
        <v>#N/A</v>
      </c>
      <c r="DF230" s="3" t="s">
        <v>32</v>
      </c>
      <c r="DI230" s="3" t="e">
        <f>VLOOKUP($A230,PIKK!$C:$E,3,0)</f>
        <v>#N/A</v>
      </c>
      <c r="DJ230" s="3" t="s">
        <v>33</v>
      </c>
      <c r="DM230" s="3" t="e">
        <f>VLOOKUP($A230,ROSN!$C:$E,3,0)</f>
        <v>#N/A</v>
      </c>
      <c r="DN230" s="3" t="s">
        <v>34</v>
      </c>
      <c r="DQ230" s="3">
        <f>VLOOKUP($A230,RTKM!$C:$E,3,0)</f>
        <v>119.32</v>
      </c>
      <c r="DR230" s="3" t="s">
        <v>35</v>
      </c>
      <c r="DU230" s="3">
        <f>VLOOKUP($A230,RTKMP!$C:$E,3,0)</f>
        <v>61.2</v>
      </c>
      <c r="DV230" s="3" t="s">
        <v>36</v>
      </c>
      <c r="DY230" s="3" t="e">
        <f>VLOOKUP($A230,HYDR!$C:$E,3,0)</f>
        <v>#N/A</v>
      </c>
      <c r="DZ230" s="3" t="s">
        <v>37</v>
      </c>
      <c r="EC230" s="3" t="e">
        <f>VLOOKUP($A230,RUAL!$C:$E,3,0)</f>
        <v>#N/A</v>
      </c>
      <c r="ED230" s="3" t="s">
        <v>38</v>
      </c>
      <c r="EG230" s="3">
        <f>VLOOKUP($A230,SVAV!$C:$E,3,0)</f>
        <v>533.35</v>
      </c>
      <c r="EH230" s="3" t="s">
        <v>39</v>
      </c>
      <c r="EK230" s="3">
        <f>VLOOKUP($A230,SBER!$C:$E,3,0)</f>
        <v>42980</v>
      </c>
      <c r="EL230" s="3" t="s">
        <v>40</v>
      </c>
      <c r="EO230" s="3">
        <f>VLOOKUP($A230,SBERP!$C:$E,3,0)</f>
        <v>654.01</v>
      </c>
      <c r="EP230" s="3" t="s">
        <v>41</v>
      </c>
      <c r="ES230" s="3">
        <f>VLOOKUP($A230,CHMF!$C:$E,3,0)</f>
        <v>305</v>
      </c>
      <c r="ET230" s="3" t="s">
        <v>42</v>
      </c>
      <c r="EW230" s="3" t="e">
        <f>VLOOKUP($A230,AFKS!$C:$E,3,0)</f>
        <v>#N/A</v>
      </c>
      <c r="EX230" s="3" t="s">
        <v>43</v>
      </c>
      <c r="FA230" s="3">
        <f>VLOOKUP($A230,SNGS!$C:$E,3,0)</f>
        <v>32.204999999999998</v>
      </c>
      <c r="FB230" s="3" t="s">
        <v>44</v>
      </c>
      <c r="FE230" s="3">
        <f>VLOOKUP($A230,SNGSP!$C:$E,3,0)</f>
        <v>25.11</v>
      </c>
      <c r="FF230" s="3" t="s">
        <v>45</v>
      </c>
      <c r="FI230" s="3" t="e">
        <f>VLOOKUP($A230,TRMK!$C:$E,3,0)</f>
        <v>#N/A</v>
      </c>
      <c r="FJ230" s="3" t="s">
        <v>46</v>
      </c>
      <c r="FM230" s="3">
        <f>VLOOKUP($A230,TATN!$C:$E,3,0)</f>
        <v>111.5</v>
      </c>
      <c r="FN230" s="3" t="s">
        <v>47</v>
      </c>
      <c r="FQ230" s="3">
        <f>VLOOKUP($A230,TATNP!$C:$E,3,0)</f>
        <v>72.010000000000005</v>
      </c>
      <c r="FR230" s="3" t="s">
        <v>48</v>
      </c>
      <c r="FU230" s="3" t="e">
        <f>VLOOKUP($A230,TRNFP!$C:$E,3,0)</f>
        <v>#N/A</v>
      </c>
      <c r="FV230" s="3" t="s">
        <v>49</v>
      </c>
      <c r="FY230" s="3" t="e">
        <f>VLOOKUP($A230,URKA!$C:$E,3,0)</f>
        <v>#N/A</v>
      </c>
      <c r="FZ230" s="3" t="s">
        <v>50</v>
      </c>
      <c r="GC230" s="3" t="e">
        <f>VLOOKUP($A230,FEES!$C:$E,3,0)</f>
        <v>#N/A</v>
      </c>
      <c r="GD230" s="3" t="s">
        <v>51</v>
      </c>
      <c r="GG230" s="3" t="e">
        <f>VLOOKUP($A230,PHOR!$C:$E,3,0)</f>
        <v>#N/A</v>
      </c>
      <c r="GH230" s="3" t="s">
        <v>52</v>
      </c>
      <c r="GK230" s="3" t="e">
        <f>VLOOKUP($A230,GCHE!$C:$E,3,0)</f>
        <v>#N/A</v>
      </c>
      <c r="GL230" s="3" t="s">
        <v>53</v>
      </c>
      <c r="GO230" s="3" t="e">
        <f>VLOOKUP($A230,EONR!$C:$E,3,0)</f>
        <v>#N/A</v>
      </c>
    </row>
    <row r="231" spans="1:197" x14ac:dyDescent="0.45">
      <c r="A231" s="86">
        <v>38880</v>
      </c>
      <c r="B231" s="3" t="s">
        <v>5</v>
      </c>
      <c r="E231" s="3" t="e">
        <f>VLOOKUP($A231,POLY!$C:$E,3,0)</f>
        <v>#N/A</v>
      </c>
      <c r="F231" s="3" t="s">
        <v>6</v>
      </c>
      <c r="I231" s="3" t="e">
        <f>VLOOKUP($A231,YNDX!$C:$E,3,0)</f>
        <v>#N/A</v>
      </c>
      <c r="J231" s="3" t="s">
        <v>7</v>
      </c>
      <c r="M231" s="3" t="e">
        <f>VLOOKUP($A231,ALRS!$C:$E,3,0)</f>
        <v>#N/A</v>
      </c>
      <c r="N231" s="3" t="s">
        <v>8</v>
      </c>
      <c r="Q231" s="3" t="e">
        <f>VLOOKUP($A231,AKRN!$C:$E,3,0)</f>
        <v>#N/A</v>
      </c>
      <c r="R231" s="3" t="s">
        <v>9</v>
      </c>
      <c r="U231" s="3">
        <f>VLOOKUP($A231,AFLT!$C:$E,3,0)</f>
        <v>44.99</v>
      </c>
      <c r="V231" s="3" t="s">
        <v>10</v>
      </c>
      <c r="Y231" s="3" t="e">
        <f>VLOOKUP($A231,BSPB!$C:$E,3,0)</f>
        <v>#N/A</v>
      </c>
      <c r="Z231" s="3" t="s">
        <v>11</v>
      </c>
      <c r="AC231" s="3" t="e">
        <f>VLOOKUP($A231,BANE!$C:$E,3,0)</f>
        <v>#N/A</v>
      </c>
      <c r="AD231" s="3" t="s">
        <v>12</v>
      </c>
      <c r="AG231" s="3" t="e">
        <f>VLOOKUP($A231,BANEP!$C:$E,3,0)</f>
        <v>#N/A</v>
      </c>
      <c r="AH231" s="3" t="s">
        <v>13</v>
      </c>
      <c r="AK231" s="3" t="e">
        <f>VLOOKUP($A231,VTBR!$C:$E,3,0)</f>
        <v>#N/A</v>
      </c>
      <c r="AL231" s="3" t="s">
        <v>14</v>
      </c>
      <c r="AO231" s="3">
        <f>VLOOKUP($A231,VSMO!$C:$E,3,0)</f>
        <v>5400</v>
      </c>
      <c r="AP231" s="3" t="s">
        <v>15</v>
      </c>
      <c r="AS231" s="3">
        <f>VLOOKUP($A231,GAZP!$C:$E,3,0)</f>
        <v>258.17</v>
      </c>
      <c r="AT231" s="3" t="s">
        <v>16</v>
      </c>
      <c r="AW231" s="3">
        <f>VLOOKUP($A231,GMKN!$C:$E,3,0)</f>
        <v>2806</v>
      </c>
      <c r="AX231" s="3" t="s">
        <v>17</v>
      </c>
      <c r="BA231" s="3" t="e">
        <f>VLOOKUP($A231,DIXY!$C:$E,3,0)</f>
        <v>#N/A</v>
      </c>
      <c r="BB231" s="3" t="s">
        <v>18</v>
      </c>
      <c r="BE231" s="3" t="e">
        <f>VLOOKUP($A231,IRAO!$C:$E,3,0)</f>
        <v>#N/A</v>
      </c>
      <c r="BF231" s="3" t="s">
        <v>19</v>
      </c>
      <c r="BI231" s="3">
        <f>VLOOKUP($A231,KMAZ!$C:$E,3,0)</f>
        <v>33.899000000000001</v>
      </c>
      <c r="BJ231" s="3" t="s">
        <v>20</v>
      </c>
      <c r="BM231" s="3" t="e">
        <f>VLOOKUP($A231,LSRG!$C:$E,3,0)</f>
        <v>#N/A</v>
      </c>
      <c r="BN231" s="3" t="s">
        <v>21</v>
      </c>
      <c r="BQ231" s="3">
        <f>VLOOKUP($A231,LKOH!$C:$E,3,0)</f>
        <v>1850</v>
      </c>
      <c r="BR231" s="3" t="s">
        <v>22</v>
      </c>
      <c r="BU231" s="3" t="e">
        <f>VLOOKUP($A231,MVID!$C:$E,3,0)</f>
        <v>#N/A</v>
      </c>
      <c r="BV231" s="3" t="s">
        <v>23</v>
      </c>
      <c r="BY231" s="3">
        <f>VLOOKUP($A231,MAGN!$C:$E,3,0)</f>
        <v>19.79</v>
      </c>
      <c r="BZ231" s="3" t="s">
        <v>24</v>
      </c>
      <c r="CC231" s="3">
        <f>VLOOKUP($A231,MTSS!$C:$E,3,0)</f>
        <v>143.6</v>
      </c>
      <c r="CD231" s="3" t="s">
        <v>25</v>
      </c>
      <c r="CG231" s="3">
        <f>VLOOKUP($A231,MGNT!$C:$E,3,0)</f>
        <v>545</v>
      </c>
      <c r="CH231" s="3" t="s">
        <v>26</v>
      </c>
      <c r="CK231" s="3" t="e">
        <f>VLOOKUP($A231,MFON!$C:$E,3,0)</f>
        <v>#N/A</v>
      </c>
      <c r="CL231" s="3" t="s">
        <v>27</v>
      </c>
      <c r="CO231" s="3" t="e">
        <f>VLOOKUP($A231,MOEX!$C:$E,3,0)</f>
        <v>#N/A</v>
      </c>
      <c r="CP231" s="3" t="s">
        <v>28</v>
      </c>
      <c r="CS231" s="3" t="e">
        <f>VLOOKUP($A231,MSTT!$C:$E,3,0)</f>
        <v>#N/A</v>
      </c>
      <c r="CT231" s="3" t="s">
        <v>29</v>
      </c>
      <c r="CW231" s="3">
        <f>VLOOKUP($A231,NLMK!$C:$E,3,0)</f>
        <v>54</v>
      </c>
      <c r="CX231" s="3" t="s">
        <v>30</v>
      </c>
      <c r="DA231" s="3" t="e">
        <f>VLOOKUP($A231,NMTP!$C:$E,3,0)</f>
        <v>#N/A</v>
      </c>
      <c r="DB231" s="3" t="s">
        <v>31</v>
      </c>
      <c r="DE231" s="3" t="e">
        <f>VLOOKUP($A231,NVTK!$C:$E,3,0)</f>
        <v>#N/A</v>
      </c>
      <c r="DF231" s="3" t="s">
        <v>32</v>
      </c>
      <c r="DI231" s="3" t="e">
        <f>VLOOKUP($A231,PIKK!$C:$E,3,0)</f>
        <v>#N/A</v>
      </c>
      <c r="DJ231" s="3" t="s">
        <v>33</v>
      </c>
      <c r="DM231" s="3" t="e">
        <f>VLOOKUP($A231,ROSN!$C:$E,3,0)</f>
        <v>#N/A</v>
      </c>
      <c r="DN231" s="3" t="s">
        <v>34</v>
      </c>
      <c r="DQ231" s="3">
        <f>VLOOKUP($A231,RTKM!$C:$E,3,0)</f>
        <v>107</v>
      </c>
      <c r="DR231" s="3" t="s">
        <v>35</v>
      </c>
      <c r="DU231" s="3">
        <f>VLOOKUP($A231,RTKMP!$C:$E,3,0)</f>
        <v>55</v>
      </c>
      <c r="DV231" s="3" t="s">
        <v>36</v>
      </c>
      <c r="DY231" s="3" t="e">
        <f>VLOOKUP($A231,HYDR!$C:$E,3,0)</f>
        <v>#N/A</v>
      </c>
      <c r="DZ231" s="3" t="s">
        <v>37</v>
      </c>
      <c r="EC231" s="3" t="e">
        <f>VLOOKUP($A231,RUAL!$C:$E,3,0)</f>
        <v>#N/A</v>
      </c>
      <c r="ED231" s="3" t="s">
        <v>38</v>
      </c>
      <c r="EG231" s="3">
        <f>VLOOKUP($A231,SVAV!$C:$E,3,0)</f>
        <v>528</v>
      </c>
      <c r="EH231" s="3" t="s">
        <v>39</v>
      </c>
      <c r="EK231" s="3">
        <f>VLOOKUP($A231,SBER!$C:$E,3,0)</f>
        <v>41002</v>
      </c>
      <c r="EL231" s="3" t="s">
        <v>40</v>
      </c>
      <c r="EO231" s="3">
        <f>VLOOKUP($A231,SBERP!$C:$E,3,0)</f>
        <v>631.95000000000005</v>
      </c>
      <c r="EP231" s="3" t="s">
        <v>41</v>
      </c>
      <c r="ES231" s="3">
        <f>VLOOKUP($A231,CHMF!$C:$E,3,0)</f>
        <v>285.48</v>
      </c>
      <c r="ET231" s="3" t="s">
        <v>42</v>
      </c>
      <c r="EW231" s="3" t="e">
        <f>VLOOKUP($A231,AFKS!$C:$E,3,0)</f>
        <v>#N/A</v>
      </c>
      <c r="EX231" s="3" t="s">
        <v>43</v>
      </c>
      <c r="FA231" s="3">
        <f>VLOOKUP($A231,SNGS!$C:$E,3,0)</f>
        <v>33.125</v>
      </c>
      <c r="FB231" s="3" t="s">
        <v>44</v>
      </c>
      <c r="FE231" s="3">
        <f>VLOOKUP($A231,SNGSP!$C:$E,3,0)</f>
        <v>24.75</v>
      </c>
      <c r="FF231" s="3" t="s">
        <v>45</v>
      </c>
      <c r="FI231" s="3" t="e">
        <f>VLOOKUP($A231,TRMK!$C:$E,3,0)</f>
        <v>#N/A</v>
      </c>
      <c r="FJ231" s="3" t="s">
        <v>46</v>
      </c>
      <c r="FM231" s="3">
        <f>VLOOKUP($A231,TATN!$C:$E,3,0)</f>
        <v>102.65</v>
      </c>
      <c r="FN231" s="3" t="s">
        <v>47</v>
      </c>
      <c r="FQ231" s="3">
        <f>VLOOKUP($A231,TATNP!$C:$E,3,0)</f>
        <v>70.400000000000006</v>
      </c>
      <c r="FR231" s="3" t="s">
        <v>48</v>
      </c>
      <c r="FU231" s="3" t="e">
        <f>VLOOKUP($A231,TRNFP!$C:$E,3,0)</f>
        <v>#N/A</v>
      </c>
      <c r="FV231" s="3" t="s">
        <v>49</v>
      </c>
      <c r="FY231" s="3" t="e">
        <f>VLOOKUP($A231,URKA!$C:$E,3,0)</f>
        <v>#N/A</v>
      </c>
      <c r="FZ231" s="3" t="s">
        <v>50</v>
      </c>
      <c r="GC231" s="3" t="e">
        <f>VLOOKUP($A231,FEES!$C:$E,3,0)</f>
        <v>#N/A</v>
      </c>
      <c r="GD231" s="3" t="s">
        <v>51</v>
      </c>
      <c r="GG231" s="3" t="e">
        <f>VLOOKUP($A231,PHOR!$C:$E,3,0)</f>
        <v>#N/A</v>
      </c>
      <c r="GH231" s="3" t="s">
        <v>52</v>
      </c>
      <c r="GK231" s="3" t="e">
        <f>VLOOKUP($A231,GCHE!$C:$E,3,0)</f>
        <v>#N/A</v>
      </c>
      <c r="GL231" s="3" t="s">
        <v>53</v>
      </c>
      <c r="GO231" s="3" t="e">
        <f>VLOOKUP($A231,EONR!$C:$E,3,0)</f>
        <v>#N/A</v>
      </c>
    </row>
    <row r="232" spans="1:197" x14ac:dyDescent="0.45">
      <c r="A232" s="86">
        <v>38887</v>
      </c>
      <c r="B232" s="3" t="s">
        <v>5</v>
      </c>
      <c r="E232" s="3" t="e">
        <f>VLOOKUP($A232,POLY!$C:$E,3,0)</f>
        <v>#N/A</v>
      </c>
      <c r="F232" s="3" t="s">
        <v>6</v>
      </c>
      <c r="I232" s="3" t="e">
        <f>VLOOKUP($A232,YNDX!$C:$E,3,0)</f>
        <v>#N/A</v>
      </c>
      <c r="J232" s="3" t="s">
        <v>7</v>
      </c>
      <c r="M232" s="3" t="e">
        <f>VLOOKUP($A232,ALRS!$C:$E,3,0)</f>
        <v>#N/A</v>
      </c>
      <c r="N232" s="3" t="s">
        <v>8</v>
      </c>
      <c r="Q232" s="3" t="e">
        <f>VLOOKUP($A232,AKRN!$C:$E,3,0)</f>
        <v>#N/A</v>
      </c>
      <c r="R232" s="3" t="s">
        <v>9</v>
      </c>
      <c r="U232" s="3">
        <f>VLOOKUP($A232,AFLT!$C:$E,3,0)</f>
        <v>45.94</v>
      </c>
      <c r="V232" s="3" t="s">
        <v>10</v>
      </c>
      <c r="Y232" s="3" t="e">
        <f>VLOOKUP($A232,BSPB!$C:$E,3,0)</f>
        <v>#N/A</v>
      </c>
      <c r="Z232" s="3" t="s">
        <v>11</v>
      </c>
      <c r="AC232" s="3" t="e">
        <f>VLOOKUP($A232,BANE!$C:$E,3,0)</f>
        <v>#N/A</v>
      </c>
      <c r="AD232" s="3" t="s">
        <v>12</v>
      </c>
      <c r="AG232" s="3" t="e">
        <f>VLOOKUP($A232,BANEP!$C:$E,3,0)</f>
        <v>#N/A</v>
      </c>
      <c r="AH232" s="3" t="s">
        <v>13</v>
      </c>
      <c r="AK232" s="3" t="e">
        <f>VLOOKUP($A232,VTBR!$C:$E,3,0)</f>
        <v>#N/A</v>
      </c>
      <c r="AL232" s="3" t="s">
        <v>14</v>
      </c>
      <c r="AO232" s="3">
        <f>VLOOKUP($A232,VSMO!$C:$E,3,0)</f>
        <v>5297</v>
      </c>
      <c r="AP232" s="3" t="s">
        <v>15</v>
      </c>
      <c r="AS232" s="3">
        <f>VLOOKUP($A232,GAZP!$C:$E,3,0)</f>
        <v>260</v>
      </c>
      <c r="AT232" s="3" t="s">
        <v>16</v>
      </c>
      <c r="AW232" s="3">
        <f>VLOOKUP($A232,GMKN!$C:$E,3,0)</f>
        <v>2785</v>
      </c>
      <c r="AX232" s="3" t="s">
        <v>17</v>
      </c>
      <c r="BA232" s="3" t="e">
        <f>VLOOKUP($A232,DIXY!$C:$E,3,0)</f>
        <v>#N/A</v>
      </c>
      <c r="BB232" s="3" t="s">
        <v>18</v>
      </c>
      <c r="BE232" s="3" t="e">
        <f>VLOOKUP($A232,IRAO!$C:$E,3,0)</f>
        <v>#N/A</v>
      </c>
      <c r="BF232" s="3" t="s">
        <v>19</v>
      </c>
      <c r="BI232" s="3">
        <f>VLOOKUP($A232,KMAZ!$C:$E,3,0)</f>
        <v>33.549999999999997</v>
      </c>
      <c r="BJ232" s="3" t="s">
        <v>20</v>
      </c>
      <c r="BM232" s="3" t="e">
        <f>VLOOKUP($A232,LSRG!$C:$E,3,0)</f>
        <v>#N/A</v>
      </c>
      <c r="BN232" s="3" t="s">
        <v>21</v>
      </c>
      <c r="BQ232" s="3">
        <f>VLOOKUP($A232,LKOH!$C:$E,3,0)</f>
        <v>1893</v>
      </c>
      <c r="BR232" s="3" t="s">
        <v>22</v>
      </c>
      <c r="BU232" s="3" t="e">
        <f>VLOOKUP($A232,MVID!$C:$E,3,0)</f>
        <v>#N/A</v>
      </c>
      <c r="BV232" s="3" t="s">
        <v>23</v>
      </c>
      <c r="BY232" s="3">
        <f>VLOOKUP($A232,MAGN!$C:$E,3,0)</f>
        <v>19.8</v>
      </c>
      <c r="BZ232" s="3" t="s">
        <v>24</v>
      </c>
      <c r="CC232" s="3">
        <f>VLOOKUP($A232,MTSS!$C:$E,3,0)</f>
        <v>139.19999999999999</v>
      </c>
      <c r="CD232" s="3" t="s">
        <v>25</v>
      </c>
      <c r="CG232" s="3">
        <f>VLOOKUP($A232,MGNT!$C:$E,3,0)</f>
        <v>555</v>
      </c>
      <c r="CH232" s="3" t="s">
        <v>26</v>
      </c>
      <c r="CK232" s="3" t="e">
        <f>VLOOKUP($A232,MFON!$C:$E,3,0)</f>
        <v>#N/A</v>
      </c>
      <c r="CL232" s="3" t="s">
        <v>27</v>
      </c>
      <c r="CO232" s="3" t="e">
        <f>VLOOKUP($A232,MOEX!$C:$E,3,0)</f>
        <v>#N/A</v>
      </c>
      <c r="CP232" s="3" t="s">
        <v>28</v>
      </c>
      <c r="CS232" s="3" t="e">
        <f>VLOOKUP($A232,MSTT!$C:$E,3,0)</f>
        <v>#N/A</v>
      </c>
      <c r="CT232" s="3" t="s">
        <v>29</v>
      </c>
      <c r="CW232" s="3">
        <f>VLOOKUP($A232,NLMK!$C:$E,3,0)</f>
        <v>51.5</v>
      </c>
      <c r="CX232" s="3" t="s">
        <v>30</v>
      </c>
      <c r="DA232" s="3" t="e">
        <f>VLOOKUP($A232,NMTP!$C:$E,3,0)</f>
        <v>#N/A</v>
      </c>
      <c r="DB232" s="3" t="s">
        <v>31</v>
      </c>
      <c r="DE232" s="3" t="e">
        <f>VLOOKUP($A232,NVTK!$C:$E,3,0)</f>
        <v>#N/A</v>
      </c>
      <c r="DF232" s="3" t="s">
        <v>32</v>
      </c>
      <c r="DI232" s="3" t="e">
        <f>VLOOKUP($A232,PIKK!$C:$E,3,0)</f>
        <v>#N/A</v>
      </c>
      <c r="DJ232" s="3" t="s">
        <v>33</v>
      </c>
      <c r="DM232" s="3" t="e">
        <f>VLOOKUP($A232,ROSN!$C:$E,3,0)</f>
        <v>#N/A</v>
      </c>
      <c r="DN232" s="3" t="s">
        <v>34</v>
      </c>
      <c r="DQ232" s="3">
        <f>VLOOKUP($A232,RTKM!$C:$E,3,0)</f>
        <v>116.5</v>
      </c>
      <c r="DR232" s="3" t="s">
        <v>35</v>
      </c>
      <c r="DU232" s="3">
        <f>VLOOKUP($A232,RTKMP!$C:$E,3,0)</f>
        <v>55.29</v>
      </c>
      <c r="DV232" s="3" t="s">
        <v>36</v>
      </c>
      <c r="DY232" s="3" t="e">
        <f>VLOOKUP($A232,HYDR!$C:$E,3,0)</f>
        <v>#N/A</v>
      </c>
      <c r="DZ232" s="3" t="s">
        <v>37</v>
      </c>
      <c r="EC232" s="3" t="e">
        <f>VLOOKUP($A232,RUAL!$C:$E,3,0)</f>
        <v>#N/A</v>
      </c>
      <c r="ED232" s="3" t="s">
        <v>38</v>
      </c>
      <c r="EG232" s="3">
        <f>VLOOKUP($A232,SVAV!$C:$E,3,0)</f>
        <v>549</v>
      </c>
      <c r="EH232" s="3" t="s">
        <v>39</v>
      </c>
      <c r="EK232" s="3">
        <f>VLOOKUP($A232,SBER!$C:$E,3,0)</f>
        <v>43680</v>
      </c>
      <c r="EL232" s="3" t="s">
        <v>40</v>
      </c>
      <c r="EO232" s="3">
        <f>VLOOKUP($A232,SBERP!$C:$E,3,0)</f>
        <v>734.87</v>
      </c>
      <c r="EP232" s="3" t="s">
        <v>41</v>
      </c>
      <c r="ES232" s="3">
        <f>VLOOKUP($A232,CHMF!$C:$E,3,0)</f>
        <v>280.99</v>
      </c>
      <c r="ET232" s="3" t="s">
        <v>42</v>
      </c>
      <c r="EW232" s="3" t="e">
        <f>VLOOKUP($A232,AFKS!$C:$E,3,0)</f>
        <v>#N/A</v>
      </c>
      <c r="EX232" s="3" t="s">
        <v>43</v>
      </c>
      <c r="FA232" s="3">
        <f>VLOOKUP($A232,SNGS!$C:$E,3,0)</f>
        <v>33.200000000000003</v>
      </c>
      <c r="FB232" s="3" t="s">
        <v>44</v>
      </c>
      <c r="FE232" s="3">
        <f>VLOOKUP($A232,SNGSP!$C:$E,3,0)</f>
        <v>24.83</v>
      </c>
      <c r="FF232" s="3" t="s">
        <v>45</v>
      </c>
      <c r="FI232" s="3" t="e">
        <f>VLOOKUP($A232,TRMK!$C:$E,3,0)</f>
        <v>#N/A</v>
      </c>
      <c r="FJ232" s="3" t="s">
        <v>46</v>
      </c>
      <c r="FM232" s="3">
        <f>VLOOKUP($A232,TATN!$C:$E,3,0)</f>
        <v>100.5</v>
      </c>
      <c r="FN232" s="3" t="s">
        <v>47</v>
      </c>
      <c r="FQ232" s="3">
        <f>VLOOKUP($A232,TATNP!$C:$E,3,0)</f>
        <v>66</v>
      </c>
      <c r="FR232" s="3" t="s">
        <v>48</v>
      </c>
      <c r="FU232" s="3" t="e">
        <f>VLOOKUP($A232,TRNFP!$C:$E,3,0)</f>
        <v>#N/A</v>
      </c>
      <c r="FV232" s="3" t="s">
        <v>49</v>
      </c>
      <c r="FY232" s="3" t="e">
        <f>VLOOKUP($A232,URKA!$C:$E,3,0)</f>
        <v>#N/A</v>
      </c>
      <c r="FZ232" s="3" t="s">
        <v>50</v>
      </c>
      <c r="GC232" s="3" t="e">
        <f>VLOOKUP($A232,FEES!$C:$E,3,0)</f>
        <v>#N/A</v>
      </c>
      <c r="GD232" s="3" t="s">
        <v>51</v>
      </c>
      <c r="GG232" s="3" t="e">
        <f>VLOOKUP($A232,PHOR!$C:$E,3,0)</f>
        <v>#N/A</v>
      </c>
      <c r="GH232" s="3" t="s">
        <v>52</v>
      </c>
      <c r="GK232" s="3" t="e">
        <f>VLOOKUP($A232,GCHE!$C:$E,3,0)</f>
        <v>#N/A</v>
      </c>
      <c r="GL232" s="3" t="s">
        <v>53</v>
      </c>
      <c r="GO232" s="3" t="e">
        <f>VLOOKUP($A232,EONR!$C:$E,3,0)</f>
        <v>#N/A</v>
      </c>
    </row>
    <row r="233" spans="1:197" x14ac:dyDescent="0.45">
      <c r="A233" s="86">
        <v>38894</v>
      </c>
      <c r="B233" s="3" t="s">
        <v>5</v>
      </c>
      <c r="E233" s="3" t="e">
        <f>VLOOKUP($A233,POLY!$C:$E,3,0)</f>
        <v>#N/A</v>
      </c>
      <c r="F233" s="3" t="s">
        <v>6</v>
      </c>
      <c r="I233" s="3" t="e">
        <f>VLOOKUP($A233,YNDX!$C:$E,3,0)</f>
        <v>#N/A</v>
      </c>
      <c r="J233" s="3" t="s">
        <v>7</v>
      </c>
      <c r="M233" s="3" t="e">
        <f>VLOOKUP($A233,ALRS!$C:$E,3,0)</f>
        <v>#N/A</v>
      </c>
      <c r="N233" s="3" t="s">
        <v>8</v>
      </c>
      <c r="Q233" s="3" t="e">
        <f>VLOOKUP($A233,AKRN!$C:$E,3,0)</f>
        <v>#N/A</v>
      </c>
      <c r="R233" s="3" t="s">
        <v>9</v>
      </c>
      <c r="U233" s="3">
        <f>VLOOKUP($A233,AFLT!$C:$E,3,0)</f>
        <v>47.85</v>
      </c>
      <c r="V233" s="3" t="s">
        <v>10</v>
      </c>
      <c r="Y233" s="3" t="e">
        <f>VLOOKUP($A233,BSPB!$C:$E,3,0)</f>
        <v>#N/A</v>
      </c>
      <c r="Z233" s="3" t="s">
        <v>11</v>
      </c>
      <c r="AC233" s="3" t="e">
        <f>VLOOKUP($A233,BANE!$C:$E,3,0)</f>
        <v>#N/A</v>
      </c>
      <c r="AD233" s="3" t="s">
        <v>12</v>
      </c>
      <c r="AG233" s="3" t="e">
        <f>VLOOKUP($A233,BANEP!$C:$E,3,0)</f>
        <v>#N/A</v>
      </c>
      <c r="AH233" s="3" t="s">
        <v>13</v>
      </c>
      <c r="AK233" s="3" t="e">
        <f>VLOOKUP($A233,VTBR!$C:$E,3,0)</f>
        <v>#N/A</v>
      </c>
      <c r="AL233" s="3" t="s">
        <v>14</v>
      </c>
      <c r="AO233" s="3">
        <f>VLOOKUP($A233,VSMO!$C:$E,3,0)</f>
        <v>5170.0200000000004</v>
      </c>
      <c r="AP233" s="3" t="s">
        <v>15</v>
      </c>
      <c r="AS233" s="3">
        <f>VLOOKUP($A233,GAZP!$C:$E,3,0)</f>
        <v>281.83</v>
      </c>
      <c r="AT233" s="3" t="s">
        <v>16</v>
      </c>
      <c r="AW233" s="3">
        <f>VLOOKUP($A233,GMKN!$C:$E,3,0)</f>
        <v>3495</v>
      </c>
      <c r="AX233" s="3" t="s">
        <v>17</v>
      </c>
      <c r="BA233" s="3" t="e">
        <f>VLOOKUP($A233,DIXY!$C:$E,3,0)</f>
        <v>#N/A</v>
      </c>
      <c r="BB233" s="3" t="s">
        <v>18</v>
      </c>
      <c r="BE233" s="3" t="e">
        <f>VLOOKUP($A233,IRAO!$C:$E,3,0)</f>
        <v>#N/A</v>
      </c>
      <c r="BF233" s="3" t="s">
        <v>19</v>
      </c>
      <c r="BI233" s="3">
        <f>VLOOKUP($A233,KMAZ!$C:$E,3,0)</f>
        <v>37.799999999999997</v>
      </c>
      <c r="BJ233" s="3" t="s">
        <v>20</v>
      </c>
      <c r="BM233" s="3" t="e">
        <f>VLOOKUP($A233,LSRG!$C:$E,3,0)</f>
        <v>#N/A</v>
      </c>
      <c r="BN233" s="3" t="s">
        <v>21</v>
      </c>
      <c r="BQ233" s="3">
        <f>VLOOKUP($A233,LKOH!$C:$E,3,0)</f>
        <v>2249</v>
      </c>
      <c r="BR233" s="3" t="s">
        <v>22</v>
      </c>
      <c r="BU233" s="3" t="e">
        <f>VLOOKUP($A233,MVID!$C:$E,3,0)</f>
        <v>#N/A</v>
      </c>
      <c r="BV233" s="3" t="s">
        <v>23</v>
      </c>
      <c r="BY233" s="3">
        <f>VLOOKUP($A233,MAGN!$C:$E,3,0)</f>
        <v>19.933</v>
      </c>
      <c r="BZ233" s="3" t="s">
        <v>24</v>
      </c>
      <c r="CC233" s="3">
        <f>VLOOKUP($A233,MTSS!$C:$E,3,0)</f>
        <v>147</v>
      </c>
      <c r="CD233" s="3" t="s">
        <v>25</v>
      </c>
      <c r="CG233" s="3">
        <f>VLOOKUP($A233,MGNT!$C:$E,3,0)</f>
        <v>608</v>
      </c>
      <c r="CH233" s="3" t="s">
        <v>26</v>
      </c>
      <c r="CK233" s="3" t="e">
        <f>VLOOKUP($A233,MFON!$C:$E,3,0)</f>
        <v>#N/A</v>
      </c>
      <c r="CL233" s="3" t="s">
        <v>27</v>
      </c>
      <c r="CO233" s="3" t="e">
        <f>VLOOKUP($A233,MOEX!$C:$E,3,0)</f>
        <v>#N/A</v>
      </c>
      <c r="CP233" s="3" t="s">
        <v>28</v>
      </c>
      <c r="CS233" s="3" t="e">
        <f>VLOOKUP($A233,MSTT!$C:$E,3,0)</f>
        <v>#N/A</v>
      </c>
      <c r="CT233" s="3" t="s">
        <v>29</v>
      </c>
      <c r="CW233" s="3">
        <f>VLOOKUP($A233,NLMK!$C:$E,3,0)</f>
        <v>59.8</v>
      </c>
      <c r="CX233" s="3" t="s">
        <v>30</v>
      </c>
      <c r="DA233" s="3" t="e">
        <f>VLOOKUP($A233,NMTP!$C:$E,3,0)</f>
        <v>#N/A</v>
      </c>
      <c r="DB233" s="3" t="s">
        <v>31</v>
      </c>
      <c r="DE233" s="3" t="e">
        <f>VLOOKUP($A233,NVTK!$C:$E,3,0)</f>
        <v>#N/A</v>
      </c>
      <c r="DF233" s="3" t="s">
        <v>32</v>
      </c>
      <c r="DI233" s="3" t="e">
        <f>VLOOKUP($A233,PIKK!$C:$E,3,0)</f>
        <v>#N/A</v>
      </c>
      <c r="DJ233" s="3" t="s">
        <v>33</v>
      </c>
      <c r="DM233" s="3" t="e">
        <f>VLOOKUP($A233,ROSN!$C:$E,3,0)</f>
        <v>#N/A</v>
      </c>
      <c r="DN233" s="3" t="s">
        <v>34</v>
      </c>
      <c r="DQ233" s="3">
        <f>VLOOKUP($A233,RTKM!$C:$E,3,0)</f>
        <v>128.88999999999999</v>
      </c>
      <c r="DR233" s="3" t="s">
        <v>35</v>
      </c>
      <c r="DU233" s="3">
        <f>VLOOKUP($A233,RTKMP!$C:$E,3,0)</f>
        <v>59.7</v>
      </c>
      <c r="DV233" s="3" t="s">
        <v>36</v>
      </c>
      <c r="DY233" s="3" t="e">
        <f>VLOOKUP($A233,HYDR!$C:$E,3,0)</f>
        <v>#N/A</v>
      </c>
      <c r="DZ233" s="3" t="s">
        <v>37</v>
      </c>
      <c r="EC233" s="3" t="e">
        <f>VLOOKUP($A233,RUAL!$C:$E,3,0)</f>
        <v>#N/A</v>
      </c>
      <c r="ED233" s="3" t="s">
        <v>38</v>
      </c>
      <c r="EG233" s="3">
        <f>VLOOKUP($A233,SVAV!$C:$E,3,0)</f>
        <v>520.01</v>
      </c>
      <c r="EH233" s="3" t="s">
        <v>39</v>
      </c>
      <c r="EK233" s="3">
        <f>VLOOKUP($A233,SBER!$C:$E,3,0)</f>
        <v>45950</v>
      </c>
      <c r="EL233" s="3" t="s">
        <v>40</v>
      </c>
      <c r="EO233" s="3">
        <f>VLOOKUP($A233,SBERP!$C:$E,3,0)</f>
        <v>737</v>
      </c>
      <c r="EP233" s="3" t="s">
        <v>41</v>
      </c>
      <c r="ES233" s="3">
        <f>VLOOKUP($A233,CHMF!$C:$E,3,0)</f>
        <v>296</v>
      </c>
      <c r="ET233" s="3" t="s">
        <v>42</v>
      </c>
      <c r="EW233" s="3" t="e">
        <f>VLOOKUP($A233,AFKS!$C:$E,3,0)</f>
        <v>#N/A</v>
      </c>
      <c r="EX233" s="3" t="s">
        <v>43</v>
      </c>
      <c r="FA233" s="3">
        <f>VLOOKUP($A233,SNGS!$C:$E,3,0)</f>
        <v>39.9</v>
      </c>
      <c r="FB233" s="3" t="s">
        <v>44</v>
      </c>
      <c r="FE233" s="3">
        <f>VLOOKUP($A233,SNGSP!$C:$E,3,0)</f>
        <v>28.45</v>
      </c>
      <c r="FF233" s="3" t="s">
        <v>45</v>
      </c>
      <c r="FI233" s="3" t="e">
        <f>VLOOKUP($A233,TRMK!$C:$E,3,0)</f>
        <v>#N/A</v>
      </c>
      <c r="FJ233" s="3" t="s">
        <v>46</v>
      </c>
      <c r="FM233" s="3">
        <f>VLOOKUP($A233,TATN!$C:$E,3,0)</f>
        <v>105.3</v>
      </c>
      <c r="FN233" s="3" t="s">
        <v>47</v>
      </c>
      <c r="FQ233" s="3">
        <f>VLOOKUP($A233,TATNP!$C:$E,3,0)</f>
        <v>70.16</v>
      </c>
      <c r="FR233" s="3" t="s">
        <v>48</v>
      </c>
      <c r="FU233" s="3" t="e">
        <f>VLOOKUP($A233,TRNFP!$C:$E,3,0)</f>
        <v>#N/A</v>
      </c>
      <c r="FV233" s="3" t="s">
        <v>49</v>
      </c>
      <c r="FY233" s="3" t="e">
        <f>VLOOKUP($A233,URKA!$C:$E,3,0)</f>
        <v>#N/A</v>
      </c>
      <c r="FZ233" s="3" t="s">
        <v>50</v>
      </c>
      <c r="GC233" s="3" t="e">
        <f>VLOOKUP($A233,FEES!$C:$E,3,0)</f>
        <v>#N/A</v>
      </c>
      <c r="GD233" s="3" t="s">
        <v>51</v>
      </c>
      <c r="GG233" s="3" t="e">
        <f>VLOOKUP($A233,PHOR!$C:$E,3,0)</f>
        <v>#N/A</v>
      </c>
      <c r="GH233" s="3" t="s">
        <v>52</v>
      </c>
      <c r="GK233" s="3" t="e">
        <f>VLOOKUP($A233,GCHE!$C:$E,3,0)</f>
        <v>#N/A</v>
      </c>
      <c r="GL233" s="3" t="s">
        <v>53</v>
      </c>
      <c r="GO233" s="3" t="e">
        <f>VLOOKUP($A233,EONR!$C:$E,3,0)</f>
        <v>#N/A</v>
      </c>
    </row>
    <row r="234" spans="1:197" x14ac:dyDescent="0.45">
      <c r="A234" s="86">
        <v>38901</v>
      </c>
      <c r="B234" s="3" t="s">
        <v>5</v>
      </c>
      <c r="E234" s="3" t="e">
        <f>VLOOKUP($A234,POLY!$C:$E,3,0)</f>
        <v>#N/A</v>
      </c>
      <c r="F234" s="3" t="s">
        <v>6</v>
      </c>
      <c r="I234" s="3" t="e">
        <f>VLOOKUP($A234,YNDX!$C:$E,3,0)</f>
        <v>#N/A</v>
      </c>
      <c r="J234" s="3" t="s">
        <v>7</v>
      </c>
      <c r="M234" s="3" t="e">
        <f>VLOOKUP($A234,ALRS!$C:$E,3,0)</f>
        <v>#N/A</v>
      </c>
      <c r="N234" s="3" t="s">
        <v>8</v>
      </c>
      <c r="Q234" s="3" t="e">
        <f>VLOOKUP($A234,AKRN!$C:$E,3,0)</f>
        <v>#N/A</v>
      </c>
      <c r="R234" s="3" t="s">
        <v>9</v>
      </c>
      <c r="U234" s="3">
        <f>VLOOKUP($A234,AFLT!$C:$E,3,0)</f>
        <v>49.6</v>
      </c>
      <c r="V234" s="3" t="s">
        <v>10</v>
      </c>
      <c r="Y234" s="3" t="e">
        <f>VLOOKUP($A234,BSPB!$C:$E,3,0)</f>
        <v>#N/A</v>
      </c>
      <c r="Z234" s="3" t="s">
        <v>11</v>
      </c>
      <c r="AC234" s="3" t="e">
        <f>VLOOKUP($A234,BANE!$C:$E,3,0)</f>
        <v>#N/A</v>
      </c>
      <c r="AD234" s="3" t="s">
        <v>12</v>
      </c>
      <c r="AG234" s="3" t="e">
        <f>VLOOKUP($A234,BANEP!$C:$E,3,0)</f>
        <v>#N/A</v>
      </c>
      <c r="AH234" s="3" t="s">
        <v>13</v>
      </c>
      <c r="AK234" s="3" t="e">
        <f>VLOOKUP($A234,VTBR!$C:$E,3,0)</f>
        <v>#N/A</v>
      </c>
      <c r="AL234" s="3" t="s">
        <v>14</v>
      </c>
      <c r="AO234" s="3">
        <f>VLOOKUP($A234,VSMO!$C:$E,3,0)</f>
        <v>5078.9799999999996</v>
      </c>
      <c r="AP234" s="3" t="s">
        <v>15</v>
      </c>
      <c r="AS234" s="3">
        <f>VLOOKUP($A234,GAZP!$C:$E,3,0)</f>
        <v>277.85000000000002</v>
      </c>
      <c r="AT234" s="3" t="s">
        <v>16</v>
      </c>
      <c r="AW234" s="3">
        <f>VLOOKUP($A234,GMKN!$C:$E,3,0)</f>
        <v>3532</v>
      </c>
      <c r="AX234" s="3" t="s">
        <v>17</v>
      </c>
      <c r="BA234" s="3" t="e">
        <f>VLOOKUP($A234,DIXY!$C:$E,3,0)</f>
        <v>#N/A</v>
      </c>
      <c r="BB234" s="3" t="s">
        <v>18</v>
      </c>
      <c r="BE234" s="3" t="e">
        <f>VLOOKUP($A234,IRAO!$C:$E,3,0)</f>
        <v>#N/A</v>
      </c>
      <c r="BF234" s="3" t="s">
        <v>19</v>
      </c>
      <c r="BI234" s="3">
        <f>VLOOKUP($A234,KMAZ!$C:$E,3,0)</f>
        <v>34</v>
      </c>
      <c r="BJ234" s="3" t="s">
        <v>20</v>
      </c>
      <c r="BM234" s="3" t="e">
        <f>VLOOKUP($A234,LSRG!$C:$E,3,0)</f>
        <v>#N/A</v>
      </c>
      <c r="BN234" s="3" t="s">
        <v>21</v>
      </c>
      <c r="BQ234" s="3">
        <f>VLOOKUP($A234,LKOH!$C:$E,3,0)</f>
        <v>2267.02</v>
      </c>
      <c r="BR234" s="3" t="s">
        <v>22</v>
      </c>
      <c r="BU234" s="3" t="e">
        <f>VLOOKUP($A234,MVID!$C:$E,3,0)</f>
        <v>#N/A</v>
      </c>
      <c r="BV234" s="3" t="s">
        <v>23</v>
      </c>
      <c r="BY234" s="3">
        <f>VLOOKUP($A234,MAGN!$C:$E,3,0)</f>
        <v>19.5</v>
      </c>
      <c r="BZ234" s="3" t="s">
        <v>24</v>
      </c>
      <c r="CC234" s="3">
        <f>VLOOKUP($A234,MTSS!$C:$E,3,0)</f>
        <v>165.5</v>
      </c>
      <c r="CD234" s="3" t="s">
        <v>25</v>
      </c>
      <c r="CG234" s="3">
        <f>VLOOKUP($A234,MGNT!$C:$E,3,0)</f>
        <v>642</v>
      </c>
      <c r="CH234" s="3" t="s">
        <v>26</v>
      </c>
      <c r="CK234" s="3" t="e">
        <f>VLOOKUP($A234,MFON!$C:$E,3,0)</f>
        <v>#N/A</v>
      </c>
      <c r="CL234" s="3" t="s">
        <v>27</v>
      </c>
      <c r="CO234" s="3" t="e">
        <f>VLOOKUP($A234,MOEX!$C:$E,3,0)</f>
        <v>#N/A</v>
      </c>
      <c r="CP234" s="3" t="s">
        <v>28</v>
      </c>
      <c r="CS234" s="3" t="e">
        <f>VLOOKUP($A234,MSTT!$C:$E,3,0)</f>
        <v>#N/A</v>
      </c>
      <c r="CT234" s="3" t="s">
        <v>29</v>
      </c>
      <c r="CW234" s="3">
        <f>VLOOKUP($A234,NLMK!$C:$E,3,0)</f>
        <v>59.1</v>
      </c>
      <c r="CX234" s="3" t="s">
        <v>30</v>
      </c>
      <c r="DA234" s="3" t="e">
        <f>VLOOKUP($A234,NMTP!$C:$E,3,0)</f>
        <v>#N/A</v>
      </c>
      <c r="DB234" s="3" t="s">
        <v>31</v>
      </c>
      <c r="DE234" s="3" t="e">
        <f>VLOOKUP($A234,NVTK!$C:$E,3,0)</f>
        <v>#N/A</v>
      </c>
      <c r="DF234" s="3" t="s">
        <v>32</v>
      </c>
      <c r="DI234" s="3" t="e">
        <f>VLOOKUP($A234,PIKK!$C:$E,3,0)</f>
        <v>#N/A</v>
      </c>
      <c r="DJ234" s="3" t="s">
        <v>33</v>
      </c>
      <c r="DM234" s="3" t="e">
        <f>VLOOKUP($A234,ROSN!$C:$E,3,0)</f>
        <v>#N/A</v>
      </c>
      <c r="DN234" s="3" t="s">
        <v>34</v>
      </c>
      <c r="DQ234" s="3">
        <f>VLOOKUP($A234,RTKM!$C:$E,3,0)</f>
        <v>130.69999999999999</v>
      </c>
      <c r="DR234" s="3" t="s">
        <v>35</v>
      </c>
      <c r="DU234" s="3">
        <f>VLOOKUP($A234,RTKMP!$C:$E,3,0)</f>
        <v>60</v>
      </c>
      <c r="DV234" s="3" t="s">
        <v>36</v>
      </c>
      <c r="DY234" s="3" t="e">
        <f>VLOOKUP($A234,HYDR!$C:$E,3,0)</f>
        <v>#N/A</v>
      </c>
      <c r="DZ234" s="3" t="s">
        <v>37</v>
      </c>
      <c r="EC234" s="3" t="e">
        <f>VLOOKUP($A234,RUAL!$C:$E,3,0)</f>
        <v>#N/A</v>
      </c>
      <c r="ED234" s="3" t="s">
        <v>38</v>
      </c>
      <c r="EG234" s="3">
        <f>VLOOKUP($A234,SVAV!$C:$E,3,0)</f>
        <v>520</v>
      </c>
      <c r="EH234" s="3" t="s">
        <v>39</v>
      </c>
      <c r="EK234" s="3">
        <f>VLOOKUP($A234,SBER!$C:$E,3,0)</f>
        <v>50849</v>
      </c>
      <c r="EL234" s="3" t="s">
        <v>40</v>
      </c>
      <c r="EO234" s="3">
        <f>VLOOKUP($A234,SBERP!$C:$E,3,0)</f>
        <v>789.5</v>
      </c>
      <c r="EP234" s="3" t="s">
        <v>41</v>
      </c>
      <c r="ES234" s="3">
        <f>VLOOKUP($A234,CHMF!$C:$E,3,0)</f>
        <v>321</v>
      </c>
      <c r="ET234" s="3" t="s">
        <v>42</v>
      </c>
      <c r="EW234" s="3" t="e">
        <f>VLOOKUP($A234,AFKS!$C:$E,3,0)</f>
        <v>#N/A</v>
      </c>
      <c r="EX234" s="3" t="s">
        <v>43</v>
      </c>
      <c r="FA234" s="3">
        <f>VLOOKUP($A234,SNGS!$C:$E,3,0)</f>
        <v>40.106000000000002</v>
      </c>
      <c r="FB234" s="3" t="s">
        <v>44</v>
      </c>
      <c r="FE234" s="3">
        <f>VLOOKUP($A234,SNGSP!$C:$E,3,0)</f>
        <v>28</v>
      </c>
      <c r="FF234" s="3" t="s">
        <v>45</v>
      </c>
      <c r="FI234" s="3" t="e">
        <f>VLOOKUP($A234,TRMK!$C:$E,3,0)</f>
        <v>#N/A</v>
      </c>
      <c r="FJ234" s="3" t="s">
        <v>46</v>
      </c>
      <c r="FM234" s="3">
        <f>VLOOKUP($A234,TATN!$C:$E,3,0)</f>
        <v>117</v>
      </c>
      <c r="FN234" s="3" t="s">
        <v>47</v>
      </c>
      <c r="FQ234" s="3">
        <f>VLOOKUP($A234,TATNP!$C:$E,3,0)</f>
        <v>69.400000000000006</v>
      </c>
      <c r="FR234" s="3" t="s">
        <v>48</v>
      </c>
      <c r="FU234" s="3" t="e">
        <f>VLOOKUP($A234,TRNFP!$C:$E,3,0)</f>
        <v>#N/A</v>
      </c>
      <c r="FV234" s="3" t="s">
        <v>49</v>
      </c>
      <c r="FY234" s="3" t="e">
        <f>VLOOKUP($A234,URKA!$C:$E,3,0)</f>
        <v>#N/A</v>
      </c>
      <c r="FZ234" s="3" t="s">
        <v>50</v>
      </c>
      <c r="GC234" s="3" t="e">
        <f>VLOOKUP($A234,FEES!$C:$E,3,0)</f>
        <v>#N/A</v>
      </c>
      <c r="GD234" s="3" t="s">
        <v>51</v>
      </c>
      <c r="GG234" s="3" t="e">
        <f>VLOOKUP($A234,PHOR!$C:$E,3,0)</f>
        <v>#N/A</v>
      </c>
      <c r="GH234" s="3" t="s">
        <v>52</v>
      </c>
      <c r="GK234" s="3" t="e">
        <f>VLOOKUP($A234,GCHE!$C:$E,3,0)</f>
        <v>#N/A</v>
      </c>
      <c r="GL234" s="3" t="s">
        <v>53</v>
      </c>
      <c r="GO234" s="3" t="e">
        <f>VLOOKUP($A234,EONR!$C:$E,3,0)</f>
        <v>#N/A</v>
      </c>
    </row>
    <row r="235" spans="1:197" x14ac:dyDescent="0.45">
      <c r="A235" s="86">
        <v>38908</v>
      </c>
      <c r="B235" s="3" t="s">
        <v>5</v>
      </c>
      <c r="E235" s="3" t="e">
        <f>VLOOKUP($A235,POLY!$C:$E,3,0)</f>
        <v>#N/A</v>
      </c>
      <c r="F235" s="3" t="s">
        <v>6</v>
      </c>
      <c r="I235" s="3" t="e">
        <f>VLOOKUP($A235,YNDX!$C:$E,3,0)</f>
        <v>#N/A</v>
      </c>
      <c r="J235" s="3" t="s">
        <v>7</v>
      </c>
      <c r="M235" s="3" t="e">
        <f>VLOOKUP($A235,ALRS!$C:$E,3,0)</f>
        <v>#N/A</v>
      </c>
      <c r="N235" s="3" t="s">
        <v>8</v>
      </c>
      <c r="Q235" s="3" t="e">
        <f>VLOOKUP($A235,AKRN!$C:$E,3,0)</f>
        <v>#N/A</v>
      </c>
      <c r="R235" s="3" t="s">
        <v>9</v>
      </c>
      <c r="U235" s="3">
        <f>VLOOKUP($A235,AFLT!$C:$E,3,0)</f>
        <v>46.3</v>
      </c>
      <c r="V235" s="3" t="s">
        <v>10</v>
      </c>
      <c r="Y235" s="3" t="e">
        <f>VLOOKUP($A235,BSPB!$C:$E,3,0)</f>
        <v>#N/A</v>
      </c>
      <c r="Z235" s="3" t="s">
        <v>11</v>
      </c>
      <c r="AC235" s="3" t="e">
        <f>VLOOKUP($A235,BANE!$C:$E,3,0)</f>
        <v>#N/A</v>
      </c>
      <c r="AD235" s="3" t="s">
        <v>12</v>
      </c>
      <c r="AG235" s="3" t="e">
        <f>VLOOKUP($A235,BANEP!$C:$E,3,0)</f>
        <v>#N/A</v>
      </c>
      <c r="AH235" s="3" t="s">
        <v>13</v>
      </c>
      <c r="AK235" s="3" t="e">
        <f>VLOOKUP($A235,VTBR!$C:$E,3,0)</f>
        <v>#N/A</v>
      </c>
      <c r="AL235" s="3" t="s">
        <v>14</v>
      </c>
      <c r="AO235" s="3">
        <f>VLOOKUP($A235,VSMO!$C:$E,3,0)</f>
        <v>5100</v>
      </c>
      <c r="AP235" s="3" t="s">
        <v>15</v>
      </c>
      <c r="AS235" s="3">
        <f>VLOOKUP($A235,GAZP!$C:$E,3,0)</f>
        <v>265</v>
      </c>
      <c r="AT235" s="3" t="s">
        <v>16</v>
      </c>
      <c r="AW235" s="3">
        <f>VLOOKUP($A235,GMKN!$C:$E,3,0)</f>
        <v>3444</v>
      </c>
      <c r="AX235" s="3" t="s">
        <v>17</v>
      </c>
      <c r="BA235" s="3" t="e">
        <f>VLOOKUP($A235,DIXY!$C:$E,3,0)</f>
        <v>#N/A</v>
      </c>
      <c r="BB235" s="3" t="s">
        <v>18</v>
      </c>
      <c r="BE235" s="3" t="e">
        <f>VLOOKUP($A235,IRAO!$C:$E,3,0)</f>
        <v>#N/A</v>
      </c>
      <c r="BF235" s="3" t="s">
        <v>19</v>
      </c>
      <c r="BI235" s="3">
        <f>VLOOKUP($A235,KMAZ!$C:$E,3,0)</f>
        <v>31.6</v>
      </c>
      <c r="BJ235" s="3" t="s">
        <v>20</v>
      </c>
      <c r="BM235" s="3" t="e">
        <f>VLOOKUP($A235,LSRG!$C:$E,3,0)</f>
        <v>#N/A</v>
      </c>
      <c r="BN235" s="3" t="s">
        <v>21</v>
      </c>
      <c r="BQ235" s="3">
        <f>VLOOKUP($A235,LKOH!$C:$E,3,0)</f>
        <v>2268</v>
      </c>
      <c r="BR235" s="3" t="s">
        <v>22</v>
      </c>
      <c r="BU235" s="3" t="e">
        <f>VLOOKUP($A235,MVID!$C:$E,3,0)</f>
        <v>#N/A</v>
      </c>
      <c r="BV235" s="3" t="s">
        <v>23</v>
      </c>
      <c r="BY235" s="3">
        <f>VLOOKUP($A235,MAGN!$C:$E,3,0)</f>
        <v>19.221</v>
      </c>
      <c r="BZ235" s="3" t="s">
        <v>24</v>
      </c>
      <c r="CC235" s="3">
        <f>VLOOKUP($A235,MTSS!$C:$E,3,0)</f>
        <v>156</v>
      </c>
      <c r="CD235" s="3" t="s">
        <v>25</v>
      </c>
      <c r="CG235" s="3">
        <f>VLOOKUP($A235,MGNT!$C:$E,3,0)</f>
        <v>700</v>
      </c>
      <c r="CH235" s="3" t="s">
        <v>26</v>
      </c>
      <c r="CK235" s="3" t="e">
        <f>VLOOKUP($A235,MFON!$C:$E,3,0)</f>
        <v>#N/A</v>
      </c>
      <c r="CL235" s="3" t="s">
        <v>27</v>
      </c>
      <c r="CO235" s="3" t="e">
        <f>VLOOKUP($A235,MOEX!$C:$E,3,0)</f>
        <v>#N/A</v>
      </c>
      <c r="CP235" s="3" t="s">
        <v>28</v>
      </c>
      <c r="CS235" s="3" t="e">
        <f>VLOOKUP($A235,MSTT!$C:$E,3,0)</f>
        <v>#N/A</v>
      </c>
      <c r="CT235" s="3" t="s">
        <v>29</v>
      </c>
      <c r="CW235" s="3">
        <f>VLOOKUP($A235,NLMK!$C:$E,3,0)</f>
        <v>58.4</v>
      </c>
      <c r="CX235" s="3" t="s">
        <v>30</v>
      </c>
      <c r="DA235" s="3" t="e">
        <f>VLOOKUP($A235,NMTP!$C:$E,3,0)</f>
        <v>#N/A</v>
      </c>
      <c r="DB235" s="3" t="s">
        <v>31</v>
      </c>
      <c r="DE235" s="3" t="e">
        <f>VLOOKUP($A235,NVTK!$C:$E,3,0)</f>
        <v>#N/A</v>
      </c>
      <c r="DF235" s="3" t="s">
        <v>32</v>
      </c>
      <c r="DI235" s="3" t="e">
        <f>VLOOKUP($A235,PIKK!$C:$E,3,0)</f>
        <v>#N/A</v>
      </c>
      <c r="DJ235" s="3" t="s">
        <v>33</v>
      </c>
      <c r="DM235" s="3" t="e">
        <f>VLOOKUP($A235,ROSN!$C:$E,3,0)</f>
        <v>#N/A</v>
      </c>
      <c r="DN235" s="3" t="s">
        <v>34</v>
      </c>
      <c r="DQ235" s="3">
        <f>VLOOKUP($A235,RTKM!$C:$E,3,0)</f>
        <v>125.41</v>
      </c>
      <c r="DR235" s="3" t="s">
        <v>35</v>
      </c>
      <c r="DU235" s="3">
        <f>VLOOKUP($A235,RTKMP!$C:$E,3,0)</f>
        <v>57</v>
      </c>
      <c r="DV235" s="3" t="s">
        <v>36</v>
      </c>
      <c r="DY235" s="3" t="e">
        <f>VLOOKUP($A235,HYDR!$C:$E,3,0)</f>
        <v>#N/A</v>
      </c>
      <c r="DZ235" s="3" t="s">
        <v>37</v>
      </c>
      <c r="EC235" s="3" t="e">
        <f>VLOOKUP($A235,RUAL!$C:$E,3,0)</f>
        <v>#N/A</v>
      </c>
      <c r="ED235" s="3" t="s">
        <v>38</v>
      </c>
      <c r="EG235" s="3">
        <f>VLOOKUP($A235,SVAV!$C:$E,3,0)</f>
        <v>524.9</v>
      </c>
      <c r="EH235" s="3" t="s">
        <v>39</v>
      </c>
      <c r="EK235" s="3">
        <f>VLOOKUP($A235,SBER!$C:$E,3,0)</f>
        <v>46800</v>
      </c>
      <c r="EL235" s="3" t="s">
        <v>40</v>
      </c>
      <c r="EO235" s="3">
        <f>VLOOKUP($A235,SBERP!$C:$E,3,0)</f>
        <v>739.7</v>
      </c>
      <c r="EP235" s="3" t="s">
        <v>41</v>
      </c>
      <c r="ES235" s="3">
        <f>VLOOKUP($A235,CHMF!$C:$E,3,0)</f>
        <v>318.5</v>
      </c>
      <c r="ET235" s="3" t="s">
        <v>42</v>
      </c>
      <c r="EW235" s="3" t="e">
        <f>VLOOKUP($A235,AFKS!$C:$E,3,0)</f>
        <v>#N/A</v>
      </c>
      <c r="EX235" s="3" t="s">
        <v>43</v>
      </c>
      <c r="FA235" s="3">
        <f>VLOOKUP($A235,SNGS!$C:$E,3,0)</f>
        <v>38.847999999999999</v>
      </c>
      <c r="FB235" s="3" t="s">
        <v>44</v>
      </c>
      <c r="FE235" s="3">
        <f>VLOOKUP($A235,SNGSP!$C:$E,3,0)</f>
        <v>27.45</v>
      </c>
      <c r="FF235" s="3" t="s">
        <v>45</v>
      </c>
      <c r="FI235" s="3" t="e">
        <f>VLOOKUP($A235,TRMK!$C:$E,3,0)</f>
        <v>#N/A</v>
      </c>
      <c r="FJ235" s="3" t="s">
        <v>46</v>
      </c>
      <c r="FM235" s="3">
        <f>VLOOKUP($A235,TATN!$C:$E,3,0)</f>
        <v>117</v>
      </c>
      <c r="FN235" s="3" t="s">
        <v>47</v>
      </c>
      <c r="FQ235" s="3">
        <f>VLOOKUP($A235,TATNP!$C:$E,3,0)</f>
        <v>70.17</v>
      </c>
      <c r="FR235" s="3" t="s">
        <v>48</v>
      </c>
      <c r="FU235" s="3" t="e">
        <f>VLOOKUP($A235,TRNFP!$C:$E,3,0)</f>
        <v>#N/A</v>
      </c>
      <c r="FV235" s="3" t="s">
        <v>49</v>
      </c>
      <c r="FY235" s="3" t="e">
        <f>VLOOKUP($A235,URKA!$C:$E,3,0)</f>
        <v>#N/A</v>
      </c>
      <c r="FZ235" s="3" t="s">
        <v>50</v>
      </c>
      <c r="GC235" s="3" t="e">
        <f>VLOOKUP($A235,FEES!$C:$E,3,0)</f>
        <v>#N/A</v>
      </c>
      <c r="GD235" s="3" t="s">
        <v>51</v>
      </c>
      <c r="GG235" s="3" t="e">
        <f>VLOOKUP($A235,PHOR!$C:$E,3,0)</f>
        <v>#N/A</v>
      </c>
      <c r="GH235" s="3" t="s">
        <v>52</v>
      </c>
      <c r="GK235" s="3" t="e">
        <f>VLOOKUP($A235,GCHE!$C:$E,3,0)</f>
        <v>#N/A</v>
      </c>
      <c r="GL235" s="3" t="s">
        <v>53</v>
      </c>
      <c r="GO235" s="3" t="e">
        <f>VLOOKUP($A235,EONR!$C:$E,3,0)</f>
        <v>#N/A</v>
      </c>
    </row>
    <row r="236" spans="1:197" x14ac:dyDescent="0.45">
      <c r="A236" s="86">
        <v>38915</v>
      </c>
      <c r="B236" s="3" t="s">
        <v>5</v>
      </c>
      <c r="E236" s="3" t="e">
        <f>VLOOKUP($A236,POLY!$C:$E,3,0)</f>
        <v>#N/A</v>
      </c>
      <c r="F236" s="3" t="s">
        <v>6</v>
      </c>
      <c r="I236" s="3" t="e">
        <f>VLOOKUP($A236,YNDX!$C:$E,3,0)</f>
        <v>#N/A</v>
      </c>
      <c r="J236" s="3" t="s">
        <v>7</v>
      </c>
      <c r="M236" s="3" t="e">
        <f>VLOOKUP($A236,ALRS!$C:$E,3,0)</f>
        <v>#N/A</v>
      </c>
      <c r="N236" s="3" t="s">
        <v>8</v>
      </c>
      <c r="Q236" s="3" t="e">
        <f>VLOOKUP($A236,AKRN!$C:$E,3,0)</f>
        <v>#N/A</v>
      </c>
      <c r="R236" s="3" t="s">
        <v>9</v>
      </c>
      <c r="U236" s="3">
        <f>VLOOKUP($A236,AFLT!$C:$E,3,0)</f>
        <v>48.64</v>
      </c>
      <c r="V236" s="3" t="s">
        <v>10</v>
      </c>
      <c r="Y236" s="3" t="e">
        <f>VLOOKUP($A236,BSPB!$C:$E,3,0)</f>
        <v>#N/A</v>
      </c>
      <c r="Z236" s="3" t="s">
        <v>11</v>
      </c>
      <c r="AC236" s="3" t="e">
        <f>VLOOKUP($A236,BANE!$C:$E,3,0)</f>
        <v>#N/A</v>
      </c>
      <c r="AD236" s="3" t="s">
        <v>12</v>
      </c>
      <c r="AG236" s="3" t="e">
        <f>VLOOKUP($A236,BANEP!$C:$E,3,0)</f>
        <v>#N/A</v>
      </c>
      <c r="AH236" s="3" t="s">
        <v>13</v>
      </c>
      <c r="AK236" s="3" t="e">
        <f>VLOOKUP($A236,VTBR!$C:$E,3,0)</f>
        <v>#N/A</v>
      </c>
      <c r="AL236" s="3" t="s">
        <v>14</v>
      </c>
      <c r="AO236" s="3">
        <f>VLOOKUP($A236,VSMO!$C:$E,3,0)</f>
        <v>5750</v>
      </c>
      <c r="AP236" s="3" t="s">
        <v>15</v>
      </c>
      <c r="AS236" s="3">
        <f>VLOOKUP($A236,GAZP!$C:$E,3,0)</f>
        <v>266.88</v>
      </c>
      <c r="AT236" s="3" t="s">
        <v>16</v>
      </c>
      <c r="AW236" s="3">
        <f>VLOOKUP($A236,GMKN!$C:$E,3,0)</f>
        <v>3288</v>
      </c>
      <c r="AX236" s="3" t="s">
        <v>17</v>
      </c>
      <c r="BA236" s="3" t="e">
        <f>VLOOKUP($A236,DIXY!$C:$E,3,0)</f>
        <v>#N/A</v>
      </c>
      <c r="BB236" s="3" t="s">
        <v>18</v>
      </c>
      <c r="BE236" s="3" t="e">
        <f>VLOOKUP($A236,IRAO!$C:$E,3,0)</f>
        <v>#N/A</v>
      </c>
      <c r="BF236" s="3" t="s">
        <v>19</v>
      </c>
      <c r="BI236" s="3">
        <f>VLOOKUP($A236,KMAZ!$C:$E,3,0)</f>
        <v>32.554000000000002</v>
      </c>
      <c r="BJ236" s="3" t="s">
        <v>20</v>
      </c>
      <c r="BM236" s="3" t="e">
        <f>VLOOKUP($A236,LSRG!$C:$E,3,0)</f>
        <v>#N/A</v>
      </c>
      <c r="BN236" s="3" t="s">
        <v>21</v>
      </c>
      <c r="BQ236" s="3">
        <f>VLOOKUP($A236,LKOH!$C:$E,3,0)</f>
        <v>2231.1999999999998</v>
      </c>
      <c r="BR236" s="3" t="s">
        <v>22</v>
      </c>
      <c r="BU236" s="3" t="e">
        <f>VLOOKUP($A236,MVID!$C:$E,3,0)</f>
        <v>#N/A</v>
      </c>
      <c r="BV236" s="3" t="s">
        <v>23</v>
      </c>
      <c r="BY236" s="3">
        <f>VLOOKUP($A236,MAGN!$C:$E,3,0)</f>
        <v>19</v>
      </c>
      <c r="BZ236" s="3" t="s">
        <v>24</v>
      </c>
      <c r="CC236" s="3">
        <f>VLOOKUP($A236,MTSS!$C:$E,3,0)</f>
        <v>153.25</v>
      </c>
      <c r="CD236" s="3" t="s">
        <v>25</v>
      </c>
      <c r="CG236" s="3">
        <f>VLOOKUP($A236,MGNT!$C:$E,3,0)</f>
        <v>720</v>
      </c>
      <c r="CH236" s="3" t="s">
        <v>26</v>
      </c>
      <c r="CK236" s="3" t="e">
        <f>VLOOKUP($A236,MFON!$C:$E,3,0)</f>
        <v>#N/A</v>
      </c>
      <c r="CL236" s="3" t="s">
        <v>27</v>
      </c>
      <c r="CO236" s="3" t="e">
        <f>VLOOKUP($A236,MOEX!$C:$E,3,0)</f>
        <v>#N/A</v>
      </c>
      <c r="CP236" s="3" t="s">
        <v>28</v>
      </c>
      <c r="CS236" s="3" t="e">
        <f>VLOOKUP($A236,MSTT!$C:$E,3,0)</f>
        <v>#N/A</v>
      </c>
      <c r="CT236" s="3" t="s">
        <v>29</v>
      </c>
      <c r="CW236" s="3">
        <f>VLOOKUP($A236,NLMK!$C:$E,3,0)</f>
        <v>58.7</v>
      </c>
      <c r="CX236" s="3" t="s">
        <v>30</v>
      </c>
      <c r="DA236" s="3" t="e">
        <f>VLOOKUP($A236,NMTP!$C:$E,3,0)</f>
        <v>#N/A</v>
      </c>
      <c r="DB236" s="3" t="s">
        <v>31</v>
      </c>
      <c r="DE236" s="3" t="e">
        <f>VLOOKUP($A236,NVTK!$C:$E,3,0)</f>
        <v>#N/A</v>
      </c>
      <c r="DF236" s="3" t="s">
        <v>32</v>
      </c>
      <c r="DI236" s="3" t="e">
        <f>VLOOKUP($A236,PIKK!$C:$E,3,0)</f>
        <v>#N/A</v>
      </c>
      <c r="DJ236" s="3" t="s">
        <v>33</v>
      </c>
      <c r="DM236" s="3">
        <f>VLOOKUP($A236,ROSN!$C:$E,3,0)</f>
        <v>202</v>
      </c>
      <c r="DN236" s="3" t="s">
        <v>34</v>
      </c>
      <c r="DQ236" s="3">
        <f>VLOOKUP($A236,RTKM!$C:$E,3,0)</f>
        <v>132.79</v>
      </c>
      <c r="DR236" s="3" t="s">
        <v>35</v>
      </c>
      <c r="DU236" s="3">
        <f>VLOOKUP($A236,RTKMP!$C:$E,3,0)</f>
        <v>58.41</v>
      </c>
      <c r="DV236" s="3" t="s">
        <v>36</v>
      </c>
      <c r="DY236" s="3" t="e">
        <f>VLOOKUP($A236,HYDR!$C:$E,3,0)</f>
        <v>#N/A</v>
      </c>
      <c r="DZ236" s="3" t="s">
        <v>37</v>
      </c>
      <c r="EC236" s="3" t="e">
        <f>VLOOKUP($A236,RUAL!$C:$E,3,0)</f>
        <v>#N/A</v>
      </c>
      <c r="ED236" s="3" t="s">
        <v>38</v>
      </c>
      <c r="EG236" s="3">
        <f>VLOOKUP($A236,SVAV!$C:$E,3,0)</f>
        <v>480</v>
      </c>
      <c r="EH236" s="3" t="s">
        <v>39</v>
      </c>
      <c r="EK236" s="3">
        <f>VLOOKUP($A236,SBER!$C:$E,3,0)</f>
        <v>46400</v>
      </c>
      <c r="EL236" s="3" t="s">
        <v>40</v>
      </c>
      <c r="EO236" s="3">
        <f>VLOOKUP($A236,SBERP!$C:$E,3,0)</f>
        <v>707.08</v>
      </c>
      <c r="EP236" s="3" t="s">
        <v>41</v>
      </c>
      <c r="ES236" s="3">
        <f>VLOOKUP($A236,CHMF!$C:$E,3,0)</f>
        <v>318.89999999999998</v>
      </c>
      <c r="ET236" s="3" t="s">
        <v>42</v>
      </c>
      <c r="EW236" s="3" t="e">
        <f>VLOOKUP($A236,AFKS!$C:$E,3,0)</f>
        <v>#N/A</v>
      </c>
      <c r="EX236" s="3" t="s">
        <v>43</v>
      </c>
      <c r="FA236" s="3">
        <f>VLOOKUP($A236,SNGS!$C:$E,3,0)</f>
        <v>39.148000000000003</v>
      </c>
      <c r="FB236" s="3" t="s">
        <v>44</v>
      </c>
      <c r="FE236" s="3">
        <f>VLOOKUP($A236,SNGSP!$C:$E,3,0)</f>
        <v>27.411999999999999</v>
      </c>
      <c r="FF236" s="3" t="s">
        <v>45</v>
      </c>
      <c r="FI236" s="3" t="e">
        <f>VLOOKUP($A236,TRMK!$C:$E,3,0)</f>
        <v>#N/A</v>
      </c>
      <c r="FJ236" s="3" t="s">
        <v>46</v>
      </c>
      <c r="FM236" s="3">
        <f>VLOOKUP($A236,TATN!$C:$E,3,0)</f>
        <v>124.51</v>
      </c>
      <c r="FN236" s="3" t="s">
        <v>47</v>
      </c>
      <c r="FQ236" s="3">
        <f>VLOOKUP($A236,TATNP!$C:$E,3,0)</f>
        <v>71.239999999999995</v>
      </c>
      <c r="FR236" s="3" t="s">
        <v>48</v>
      </c>
      <c r="FU236" s="3" t="e">
        <f>VLOOKUP($A236,TRNFP!$C:$E,3,0)</f>
        <v>#N/A</v>
      </c>
      <c r="FV236" s="3" t="s">
        <v>49</v>
      </c>
      <c r="FY236" s="3" t="e">
        <f>VLOOKUP($A236,URKA!$C:$E,3,0)</f>
        <v>#N/A</v>
      </c>
      <c r="FZ236" s="3" t="s">
        <v>50</v>
      </c>
      <c r="GC236" s="3" t="e">
        <f>VLOOKUP($A236,FEES!$C:$E,3,0)</f>
        <v>#N/A</v>
      </c>
      <c r="GD236" s="3" t="s">
        <v>51</v>
      </c>
      <c r="GG236" s="3" t="e">
        <f>VLOOKUP($A236,PHOR!$C:$E,3,0)</f>
        <v>#N/A</v>
      </c>
      <c r="GH236" s="3" t="s">
        <v>52</v>
      </c>
      <c r="GK236" s="3" t="e">
        <f>VLOOKUP($A236,GCHE!$C:$E,3,0)</f>
        <v>#N/A</v>
      </c>
      <c r="GL236" s="3" t="s">
        <v>53</v>
      </c>
      <c r="GO236" s="3" t="e">
        <f>VLOOKUP($A236,EONR!$C:$E,3,0)</f>
        <v>#N/A</v>
      </c>
    </row>
    <row r="237" spans="1:197" x14ac:dyDescent="0.45">
      <c r="A237" s="86">
        <v>38929</v>
      </c>
      <c r="B237" s="3" t="s">
        <v>5</v>
      </c>
      <c r="E237" s="3" t="e">
        <f>VLOOKUP($A237,POLY!$C:$E,3,0)</f>
        <v>#N/A</v>
      </c>
      <c r="F237" s="3" t="s">
        <v>6</v>
      </c>
      <c r="I237" s="3" t="e">
        <f>VLOOKUP($A237,YNDX!$C:$E,3,0)</f>
        <v>#N/A</v>
      </c>
      <c r="J237" s="3" t="s">
        <v>7</v>
      </c>
      <c r="M237" s="3" t="e">
        <f>VLOOKUP($A237,ALRS!$C:$E,3,0)</f>
        <v>#N/A</v>
      </c>
      <c r="N237" s="3" t="s">
        <v>8</v>
      </c>
      <c r="Q237" s="3" t="e">
        <f>VLOOKUP($A237,AKRN!$C:$E,3,0)</f>
        <v>#N/A</v>
      </c>
      <c r="R237" s="3" t="s">
        <v>9</v>
      </c>
      <c r="U237" s="3">
        <f>VLOOKUP($A237,AFLT!$C:$E,3,0)</f>
        <v>50.13</v>
      </c>
      <c r="V237" s="3" t="s">
        <v>10</v>
      </c>
      <c r="Y237" s="3" t="e">
        <f>VLOOKUP($A237,BSPB!$C:$E,3,0)</f>
        <v>#N/A</v>
      </c>
      <c r="Z237" s="3" t="s">
        <v>11</v>
      </c>
      <c r="AC237" s="3" t="e">
        <f>VLOOKUP($A237,BANE!$C:$E,3,0)</f>
        <v>#N/A</v>
      </c>
      <c r="AD237" s="3" t="s">
        <v>12</v>
      </c>
      <c r="AG237" s="3" t="e">
        <f>VLOOKUP($A237,BANEP!$C:$E,3,0)</f>
        <v>#N/A</v>
      </c>
      <c r="AH237" s="3" t="s">
        <v>13</v>
      </c>
      <c r="AK237" s="3" t="e">
        <f>VLOOKUP($A237,VTBR!$C:$E,3,0)</f>
        <v>#N/A</v>
      </c>
      <c r="AL237" s="3" t="s">
        <v>14</v>
      </c>
      <c r="AO237" s="3">
        <f>VLOOKUP($A237,VSMO!$C:$E,3,0)</f>
        <v>6065.11</v>
      </c>
      <c r="AP237" s="3" t="s">
        <v>15</v>
      </c>
      <c r="AS237" s="3">
        <f>VLOOKUP($A237,GAZP!$C:$E,3,0)</f>
        <v>290.99</v>
      </c>
      <c r="AT237" s="3" t="s">
        <v>16</v>
      </c>
      <c r="AW237" s="3">
        <f>VLOOKUP($A237,GMKN!$C:$E,3,0)</f>
        <v>3739</v>
      </c>
      <c r="AX237" s="3" t="s">
        <v>17</v>
      </c>
      <c r="BA237" s="3" t="e">
        <f>VLOOKUP($A237,DIXY!$C:$E,3,0)</f>
        <v>#N/A</v>
      </c>
      <c r="BB237" s="3" t="s">
        <v>18</v>
      </c>
      <c r="BE237" s="3" t="e">
        <f>VLOOKUP($A237,IRAO!$C:$E,3,0)</f>
        <v>#N/A</v>
      </c>
      <c r="BF237" s="3" t="s">
        <v>19</v>
      </c>
      <c r="BI237" s="3">
        <f>VLOOKUP($A237,KMAZ!$C:$E,3,0)</f>
        <v>35.945</v>
      </c>
      <c r="BJ237" s="3" t="s">
        <v>20</v>
      </c>
      <c r="BM237" s="3" t="e">
        <f>VLOOKUP($A237,LSRG!$C:$E,3,0)</f>
        <v>#N/A</v>
      </c>
      <c r="BN237" s="3" t="s">
        <v>21</v>
      </c>
      <c r="BQ237" s="3">
        <f>VLOOKUP($A237,LKOH!$C:$E,3,0)</f>
        <v>2450.0100000000002</v>
      </c>
      <c r="BR237" s="3" t="s">
        <v>22</v>
      </c>
      <c r="BU237" s="3" t="e">
        <f>VLOOKUP($A237,MVID!$C:$E,3,0)</f>
        <v>#N/A</v>
      </c>
      <c r="BV237" s="3" t="s">
        <v>23</v>
      </c>
      <c r="BY237" s="3">
        <f>VLOOKUP($A237,MAGN!$C:$E,3,0)</f>
        <v>19.05</v>
      </c>
      <c r="BZ237" s="3" t="s">
        <v>24</v>
      </c>
      <c r="CC237" s="3">
        <f>VLOOKUP($A237,MTSS!$C:$E,3,0)</f>
        <v>180.2</v>
      </c>
      <c r="CD237" s="3" t="s">
        <v>25</v>
      </c>
      <c r="CG237" s="3">
        <f>VLOOKUP($A237,MGNT!$C:$E,3,0)</f>
        <v>739</v>
      </c>
      <c r="CH237" s="3" t="s">
        <v>26</v>
      </c>
      <c r="CK237" s="3" t="e">
        <f>VLOOKUP($A237,MFON!$C:$E,3,0)</f>
        <v>#N/A</v>
      </c>
      <c r="CL237" s="3" t="s">
        <v>27</v>
      </c>
      <c r="CO237" s="3" t="e">
        <f>VLOOKUP($A237,MOEX!$C:$E,3,0)</f>
        <v>#N/A</v>
      </c>
      <c r="CP237" s="3" t="s">
        <v>28</v>
      </c>
      <c r="CS237" s="3" t="e">
        <f>VLOOKUP($A237,MSTT!$C:$E,3,0)</f>
        <v>#N/A</v>
      </c>
      <c r="CT237" s="3" t="s">
        <v>29</v>
      </c>
      <c r="CW237" s="3">
        <f>VLOOKUP($A237,NLMK!$C:$E,3,0)</f>
        <v>59.1</v>
      </c>
      <c r="CX237" s="3" t="s">
        <v>30</v>
      </c>
      <c r="DA237" s="3" t="e">
        <f>VLOOKUP($A237,NMTP!$C:$E,3,0)</f>
        <v>#N/A</v>
      </c>
      <c r="DB237" s="3" t="s">
        <v>31</v>
      </c>
      <c r="DE237" s="3" t="e">
        <f>VLOOKUP($A237,NVTK!$C:$E,3,0)</f>
        <v>#N/A</v>
      </c>
      <c r="DF237" s="3" t="s">
        <v>32</v>
      </c>
      <c r="DI237" s="3" t="e">
        <f>VLOOKUP($A237,PIKK!$C:$E,3,0)</f>
        <v>#N/A</v>
      </c>
      <c r="DJ237" s="3" t="s">
        <v>33</v>
      </c>
      <c r="DM237" s="3">
        <f>VLOOKUP($A237,ROSN!$C:$E,3,0)</f>
        <v>200.99</v>
      </c>
      <c r="DN237" s="3" t="s">
        <v>34</v>
      </c>
      <c r="DQ237" s="3">
        <f>VLOOKUP($A237,RTKM!$C:$E,3,0)</f>
        <v>126.2</v>
      </c>
      <c r="DR237" s="3" t="s">
        <v>35</v>
      </c>
      <c r="DU237" s="3">
        <f>VLOOKUP($A237,RTKMP!$C:$E,3,0)</f>
        <v>58.19</v>
      </c>
      <c r="DV237" s="3" t="s">
        <v>36</v>
      </c>
      <c r="DY237" s="3" t="e">
        <f>VLOOKUP($A237,HYDR!$C:$E,3,0)</f>
        <v>#N/A</v>
      </c>
      <c r="DZ237" s="3" t="s">
        <v>37</v>
      </c>
      <c r="EC237" s="3" t="e">
        <f>VLOOKUP($A237,RUAL!$C:$E,3,0)</f>
        <v>#N/A</v>
      </c>
      <c r="ED237" s="3" t="s">
        <v>38</v>
      </c>
      <c r="EG237" s="3">
        <f>VLOOKUP($A237,SVAV!$C:$E,3,0)</f>
        <v>501</v>
      </c>
      <c r="EH237" s="3" t="s">
        <v>39</v>
      </c>
      <c r="EK237" s="3">
        <f>VLOOKUP($A237,SBER!$C:$E,3,0)</f>
        <v>51450</v>
      </c>
      <c r="EL237" s="3" t="s">
        <v>40</v>
      </c>
      <c r="EO237" s="3">
        <f>VLOOKUP($A237,SBERP!$C:$E,3,0)</f>
        <v>779</v>
      </c>
      <c r="EP237" s="3" t="s">
        <v>41</v>
      </c>
      <c r="ES237" s="3">
        <f>VLOOKUP($A237,CHMF!$C:$E,3,0)</f>
        <v>352.5</v>
      </c>
      <c r="ET237" s="3" t="s">
        <v>42</v>
      </c>
      <c r="EW237" s="3" t="e">
        <f>VLOOKUP($A237,AFKS!$C:$E,3,0)</f>
        <v>#N/A</v>
      </c>
      <c r="EX237" s="3" t="s">
        <v>43</v>
      </c>
      <c r="FA237" s="3">
        <f>VLOOKUP($A237,SNGS!$C:$E,3,0)</f>
        <v>42.11</v>
      </c>
      <c r="FB237" s="3" t="s">
        <v>44</v>
      </c>
      <c r="FE237" s="3">
        <f>VLOOKUP($A237,SNGSP!$C:$E,3,0)</f>
        <v>29.44</v>
      </c>
      <c r="FF237" s="3" t="s">
        <v>45</v>
      </c>
      <c r="FI237" s="3" t="e">
        <f>VLOOKUP($A237,TRMK!$C:$E,3,0)</f>
        <v>#N/A</v>
      </c>
      <c r="FJ237" s="3" t="s">
        <v>46</v>
      </c>
      <c r="FM237" s="3">
        <f>VLOOKUP($A237,TATN!$C:$E,3,0)</f>
        <v>146.91999999999999</v>
      </c>
      <c r="FN237" s="3" t="s">
        <v>47</v>
      </c>
      <c r="FQ237" s="3">
        <f>VLOOKUP($A237,TATNP!$C:$E,3,0)</f>
        <v>78</v>
      </c>
      <c r="FR237" s="3" t="s">
        <v>48</v>
      </c>
      <c r="FU237" s="3" t="e">
        <f>VLOOKUP($A237,TRNFP!$C:$E,3,0)</f>
        <v>#N/A</v>
      </c>
      <c r="FV237" s="3" t="s">
        <v>49</v>
      </c>
      <c r="FY237" s="3" t="e">
        <f>VLOOKUP($A237,URKA!$C:$E,3,0)</f>
        <v>#N/A</v>
      </c>
      <c r="FZ237" s="3" t="s">
        <v>50</v>
      </c>
      <c r="GC237" s="3" t="e">
        <f>VLOOKUP($A237,FEES!$C:$E,3,0)</f>
        <v>#N/A</v>
      </c>
      <c r="GD237" s="3" t="s">
        <v>51</v>
      </c>
      <c r="GG237" s="3" t="e">
        <f>VLOOKUP($A237,PHOR!$C:$E,3,0)</f>
        <v>#N/A</v>
      </c>
      <c r="GH237" s="3" t="s">
        <v>52</v>
      </c>
      <c r="GK237" s="3" t="e">
        <f>VLOOKUP($A237,GCHE!$C:$E,3,0)</f>
        <v>#N/A</v>
      </c>
      <c r="GL237" s="3" t="s">
        <v>53</v>
      </c>
      <c r="GO237" s="3" t="e">
        <f>VLOOKUP($A237,EONR!$C:$E,3,0)</f>
        <v>#N/A</v>
      </c>
    </row>
    <row r="238" spans="1:197" x14ac:dyDescent="0.45">
      <c r="A238" s="86">
        <v>38936</v>
      </c>
      <c r="B238" s="3" t="s">
        <v>5</v>
      </c>
      <c r="E238" s="3" t="e">
        <f>VLOOKUP($A238,POLY!$C:$E,3,0)</f>
        <v>#N/A</v>
      </c>
      <c r="F238" s="3" t="s">
        <v>6</v>
      </c>
      <c r="I238" s="3" t="e">
        <f>VLOOKUP($A238,YNDX!$C:$E,3,0)</f>
        <v>#N/A</v>
      </c>
      <c r="J238" s="3" t="s">
        <v>7</v>
      </c>
      <c r="M238" s="3" t="e">
        <f>VLOOKUP($A238,ALRS!$C:$E,3,0)</f>
        <v>#N/A</v>
      </c>
      <c r="N238" s="3" t="s">
        <v>8</v>
      </c>
      <c r="Q238" s="3" t="e">
        <f>VLOOKUP($A238,AKRN!$C:$E,3,0)</f>
        <v>#N/A</v>
      </c>
      <c r="R238" s="3" t="s">
        <v>9</v>
      </c>
      <c r="U238" s="3">
        <f>VLOOKUP($A238,AFLT!$C:$E,3,0)</f>
        <v>51.49</v>
      </c>
      <c r="V238" s="3" t="s">
        <v>10</v>
      </c>
      <c r="Y238" s="3" t="e">
        <f>VLOOKUP($A238,BSPB!$C:$E,3,0)</f>
        <v>#N/A</v>
      </c>
      <c r="Z238" s="3" t="s">
        <v>11</v>
      </c>
      <c r="AC238" s="3" t="e">
        <f>VLOOKUP($A238,BANE!$C:$E,3,0)</f>
        <v>#N/A</v>
      </c>
      <c r="AD238" s="3" t="s">
        <v>12</v>
      </c>
      <c r="AG238" s="3" t="e">
        <f>VLOOKUP($A238,BANEP!$C:$E,3,0)</f>
        <v>#N/A</v>
      </c>
      <c r="AH238" s="3" t="s">
        <v>13</v>
      </c>
      <c r="AK238" s="3" t="e">
        <f>VLOOKUP($A238,VTBR!$C:$E,3,0)</f>
        <v>#N/A</v>
      </c>
      <c r="AL238" s="3" t="s">
        <v>14</v>
      </c>
      <c r="AO238" s="3">
        <f>VLOOKUP($A238,VSMO!$C:$E,3,0)</f>
        <v>5930</v>
      </c>
      <c r="AP238" s="3" t="s">
        <v>15</v>
      </c>
      <c r="AS238" s="3">
        <f>VLOOKUP($A238,GAZP!$C:$E,3,0)</f>
        <v>313.45</v>
      </c>
      <c r="AT238" s="3" t="s">
        <v>16</v>
      </c>
      <c r="AW238" s="3">
        <f>VLOOKUP($A238,GMKN!$C:$E,3,0)</f>
        <v>3760</v>
      </c>
      <c r="AX238" s="3" t="s">
        <v>17</v>
      </c>
      <c r="BA238" s="3" t="e">
        <f>VLOOKUP($A238,DIXY!$C:$E,3,0)</f>
        <v>#N/A</v>
      </c>
      <c r="BB238" s="3" t="s">
        <v>18</v>
      </c>
      <c r="BE238" s="3" t="e">
        <f>VLOOKUP($A238,IRAO!$C:$E,3,0)</f>
        <v>#N/A</v>
      </c>
      <c r="BF238" s="3" t="s">
        <v>19</v>
      </c>
      <c r="BI238" s="3">
        <f>VLOOKUP($A238,KMAZ!$C:$E,3,0)</f>
        <v>35.85</v>
      </c>
      <c r="BJ238" s="3" t="s">
        <v>20</v>
      </c>
      <c r="BM238" s="3" t="e">
        <f>VLOOKUP($A238,LSRG!$C:$E,3,0)</f>
        <v>#N/A</v>
      </c>
      <c r="BN238" s="3" t="s">
        <v>21</v>
      </c>
      <c r="BQ238" s="3">
        <f>VLOOKUP($A238,LKOH!$C:$E,3,0)</f>
        <v>2430</v>
      </c>
      <c r="BR238" s="3" t="s">
        <v>22</v>
      </c>
      <c r="BU238" s="3" t="e">
        <f>VLOOKUP($A238,MVID!$C:$E,3,0)</f>
        <v>#N/A</v>
      </c>
      <c r="BV238" s="3" t="s">
        <v>23</v>
      </c>
      <c r="BY238" s="3">
        <f>VLOOKUP($A238,MAGN!$C:$E,3,0)</f>
        <v>19</v>
      </c>
      <c r="BZ238" s="3" t="s">
        <v>24</v>
      </c>
      <c r="CC238" s="3">
        <f>VLOOKUP($A238,MTSS!$C:$E,3,0)</f>
        <v>186.5</v>
      </c>
      <c r="CD238" s="3" t="s">
        <v>25</v>
      </c>
      <c r="CG238" s="3">
        <f>VLOOKUP($A238,MGNT!$C:$E,3,0)</f>
        <v>742</v>
      </c>
      <c r="CH238" s="3" t="s">
        <v>26</v>
      </c>
      <c r="CK238" s="3" t="e">
        <f>VLOOKUP($A238,MFON!$C:$E,3,0)</f>
        <v>#N/A</v>
      </c>
      <c r="CL238" s="3" t="s">
        <v>27</v>
      </c>
      <c r="CO238" s="3" t="e">
        <f>VLOOKUP($A238,MOEX!$C:$E,3,0)</f>
        <v>#N/A</v>
      </c>
      <c r="CP238" s="3" t="s">
        <v>28</v>
      </c>
      <c r="CS238" s="3" t="e">
        <f>VLOOKUP($A238,MSTT!$C:$E,3,0)</f>
        <v>#N/A</v>
      </c>
      <c r="CT238" s="3" t="s">
        <v>29</v>
      </c>
      <c r="CW238" s="3">
        <f>VLOOKUP($A238,NLMK!$C:$E,3,0)</f>
        <v>58.2</v>
      </c>
      <c r="CX238" s="3" t="s">
        <v>30</v>
      </c>
      <c r="DA238" s="3" t="e">
        <f>VLOOKUP($A238,NMTP!$C:$E,3,0)</f>
        <v>#N/A</v>
      </c>
      <c r="DB238" s="3" t="s">
        <v>31</v>
      </c>
      <c r="DE238" s="3" t="e">
        <f>VLOOKUP($A238,NVTK!$C:$E,3,0)</f>
        <v>#N/A</v>
      </c>
      <c r="DF238" s="3" t="s">
        <v>32</v>
      </c>
      <c r="DI238" s="3" t="e">
        <f>VLOOKUP($A238,PIKK!$C:$E,3,0)</f>
        <v>#N/A</v>
      </c>
      <c r="DJ238" s="3" t="s">
        <v>33</v>
      </c>
      <c r="DM238" s="3">
        <f>VLOOKUP($A238,ROSN!$C:$E,3,0)</f>
        <v>201.22</v>
      </c>
      <c r="DN238" s="3" t="s">
        <v>34</v>
      </c>
      <c r="DQ238" s="3">
        <f>VLOOKUP($A238,RTKM!$C:$E,3,0)</f>
        <v>127.5</v>
      </c>
      <c r="DR238" s="3" t="s">
        <v>35</v>
      </c>
      <c r="DU238" s="3">
        <f>VLOOKUP($A238,RTKMP!$C:$E,3,0)</f>
        <v>57.65</v>
      </c>
      <c r="DV238" s="3" t="s">
        <v>36</v>
      </c>
      <c r="DY238" s="3" t="e">
        <f>VLOOKUP($A238,HYDR!$C:$E,3,0)</f>
        <v>#N/A</v>
      </c>
      <c r="DZ238" s="3" t="s">
        <v>37</v>
      </c>
      <c r="EC238" s="3" t="e">
        <f>VLOOKUP($A238,RUAL!$C:$E,3,0)</f>
        <v>#N/A</v>
      </c>
      <c r="ED238" s="3" t="s">
        <v>38</v>
      </c>
      <c r="EG238" s="3">
        <f>VLOOKUP($A238,SVAV!$C:$E,3,0)</f>
        <v>499</v>
      </c>
      <c r="EH238" s="3" t="s">
        <v>39</v>
      </c>
      <c r="EK238" s="3">
        <f>VLOOKUP($A238,SBER!$C:$E,3,0)</f>
        <v>52950</v>
      </c>
      <c r="EL238" s="3" t="s">
        <v>40</v>
      </c>
      <c r="EO238" s="3">
        <f>VLOOKUP($A238,SBERP!$C:$E,3,0)</f>
        <v>819.89</v>
      </c>
      <c r="EP238" s="3" t="s">
        <v>41</v>
      </c>
      <c r="ES238" s="3">
        <f>VLOOKUP($A238,CHMF!$C:$E,3,0)</f>
        <v>355.8</v>
      </c>
      <c r="ET238" s="3" t="s">
        <v>42</v>
      </c>
      <c r="EW238" s="3" t="e">
        <f>VLOOKUP($A238,AFKS!$C:$E,3,0)</f>
        <v>#N/A</v>
      </c>
      <c r="EX238" s="3" t="s">
        <v>43</v>
      </c>
      <c r="FA238" s="3">
        <f>VLOOKUP($A238,SNGS!$C:$E,3,0)</f>
        <v>42.765000000000001</v>
      </c>
      <c r="FB238" s="3" t="s">
        <v>44</v>
      </c>
      <c r="FE238" s="3">
        <f>VLOOKUP($A238,SNGSP!$C:$E,3,0)</f>
        <v>29.449000000000002</v>
      </c>
      <c r="FF238" s="3" t="s">
        <v>45</v>
      </c>
      <c r="FI238" s="3" t="e">
        <f>VLOOKUP($A238,TRMK!$C:$E,3,0)</f>
        <v>#N/A</v>
      </c>
      <c r="FJ238" s="3" t="s">
        <v>46</v>
      </c>
      <c r="FM238" s="3">
        <f>VLOOKUP($A238,TATN!$C:$E,3,0)</f>
        <v>149.9</v>
      </c>
      <c r="FN238" s="3" t="s">
        <v>47</v>
      </c>
      <c r="FQ238" s="3">
        <f>VLOOKUP($A238,TATNP!$C:$E,3,0)</f>
        <v>78</v>
      </c>
      <c r="FR238" s="3" t="s">
        <v>48</v>
      </c>
      <c r="FU238" s="3" t="e">
        <f>VLOOKUP($A238,TRNFP!$C:$E,3,0)</f>
        <v>#N/A</v>
      </c>
      <c r="FV238" s="3" t="s">
        <v>49</v>
      </c>
      <c r="FY238" s="3" t="e">
        <f>VLOOKUP($A238,URKA!$C:$E,3,0)</f>
        <v>#N/A</v>
      </c>
      <c r="FZ238" s="3" t="s">
        <v>50</v>
      </c>
      <c r="GC238" s="3" t="e">
        <f>VLOOKUP($A238,FEES!$C:$E,3,0)</f>
        <v>#N/A</v>
      </c>
      <c r="GD238" s="3" t="s">
        <v>51</v>
      </c>
      <c r="GG238" s="3" t="e">
        <f>VLOOKUP($A238,PHOR!$C:$E,3,0)</f>
        <v>#N/A</v>
      </c>
      <c r="GH238" s="3" t="s">
        <v>52</v>
      </c>
      <c r="GK238" s="3" t="e">
        <f>VLOOKUP($A238,GCHE!$C:$E,3,0)</f>
        <v>#N/A</v>
      </c>
      <c r="GL238" s="3" t="s">
        <v>53</v>
      </c>
      <c r="GO238" s="3" t="e">
        <f>VLOOKUP($A238,EONR!$C:$E,3,0)</f>
        <v>#N/A</v>
      </c>
    </row>
    <row r="239" spans="1:197" x14ac:dyDescent="0.45">
      <c r="A239" s="86">
        <v>38943</v>
      </c>
      <c r="B239" s="3" t="s">
        <v>5</v>
      </c>
      <c r="E239" s="3" t="e">
        <f>VLOOKUP($A239,POLY!$C:$E,3,0)</f>
        <v>#N/A</v>
      </c>
      <c r="F239" s="3" t="s">
        <v>6</v>
      </c>
      <c r="I239" s="3" t="e">
        <f>VLOOKUP($A239,YNDX!$C:$E,3,0)</f>
        <v>#N/A</v>
      </c>
      <c r="J239" s="3" t="s">
        <v>7</v>
      </c>
      <c r="M239" s="3" t="e">
        <f>VLOOKUP($A239,ALRS!$C:$E,3,0)</f>
        <v>#N/A</v>
      </c>
      <c r="N239" s="3" t="s">
        <v>8</v>
      </c>
      <c r="Q239" s="3" t="e">
        <f>VLOOKUP($A239,AKRN!$C:$E,3,0)</f>
        <v>#N/A</v>
      </c>
      <c r="R239" s="3" t="s">
        <v>9</v>
      </c>
      <c r="U239" s="3">
        <f>VLOOKUP($A239,AFLT!$C:$E,3,0)</f>
        <v>54.6</v>
      </c>
      <c r="V239" s="3" t="s">
        <v>10</v>
      </c>
      <c r="Y239" s="3" t="e">
        <f>VLOOKUP($A239,BSPB!$C:$E,3,0)</f>
        <v>#N/A</v>
      </c>
      <c r="Z239" s="3" t="s">
        <v>11</v>
      </c>
      <c r="AC239" s="3" t="e">
        <f>VLOOKUP($A239,BANE!$C:$E,3,0)</f>
        <v>#N/A</v>
      </c>
      <c r="AD239" s="3" t="s">
        <v>12</v>
      </c>
      <c r="AG239" s="3" t="e">
        <f>VLOOKUP($A239,BANEP!$C:$E,3,0)</f>
        <v>#N/A</v>
      </c>
      <c r="AH239" s="3" t="s">
        <v>13</v>
      </c>
      <c r="AK239" s="3" t="e">
        <f>VLOOKUP($A239,VTBR!$C:$E,3,0)</f>
        <v>#N/A</v>
      </c>
      <c r="AL239" s="3" t="s">
        <v>14</v>
      </c>
      <c r="AO239" s="3">
        <f>VLOOKUP($A239,VSMO!$C:$E,3,0)</f>
        <v>5990</v>
      </c>
      <c r="AP239" s="3" t="s">
        <v>15</v>
      </c>
      <c r="AS239" s="3">
        <f>VLOOKUP($A239,GAZP!$C:$E,3,0)</f>
        <v>292.39999999999998</v>
      </c>
      <c r="AT239" s="3" t="s">
        <v>16</v>
      </c>
      <c r="AW239" s="3">
        <f>VLOOKUP($A239,GMKN!$C:$E,3,0)</f>
        <v>3584</v>
      </c>
      <c r="AX239" s="3" t="s">
        <v>17</v>
      </c>
      <c r="BA239" s="3" t="e">
        <f>VLOOKUP($A239,DIXY!$C:$E,3,0)</f>
        <v>#N/A</v>
      </c>
      <c r="BB239" s="3" t="s">
        <v>18</v>
      </c>
      <c r="BE239" s="3" t="e">
        <f>VLOOKUP($A239,IRAO!$C:$E,3,0)</f>
        <v>#N/A</v>
      </c>
      <c r="BF239" s="3" t="s">
        <v>19</v>
      </c>
      <c r="BI239" s="3">
        <f>VLOOKUP($A239,KMAZ!$C:$E,3,0)</f>
        <v>35.700000000000003</v>
      </c>
      <c r="BJ239" s="3" t="s">
        <v>20</v>
      </c>
      <c r="BM239" s="3" t="e">
        <f>VLOOKUP($A239,LSRG!$C:$E,3,0)</f>
        <v>#N/A</v>
      </c>
      <c r="BN239" s="3" t="s">
        <v>21</v>
      </c>
      <c r="BQ239" s="3">
        <f>VLOOKUP($A239,LKOH!$C:$E,3,0)</f>
        <v>2214</v>
      </c>
      <c r="BR239" s="3" t="s">
        <v>22</v>
      </c>
      <c r="BU239" s="3" t="e">
        <f>VLOOKUP($A239,MVID!$C:$E,3,0)</f>
        <v>#N/A</v>
      </c>
      <c r="BV239" s="3" t="s">
        <v>23</v>
      </c>
      <c r="BY239" s="3">
        <f>VLOOKUP($A239,MAGN!$C:$E,3,0)</f>
        <v>18.829999999999998</v>
      </c>
      <c r="BZ239" s="3" t="s">
        <v>24</v>
      </c>
      <c r="CC239" s="3">
        <f>VLOOKUP($A239,MTSS!$C:$E,3,0)</f>
        <v>177.55</v>
      </c>
      <c r="CD239" s="3" t="s">
        <v>25</v>
      </c>
      <c r="CG239" s="3">
        <f>VLOOKUP($A239,MGNT!$C:$E,3,0)</f>
        <v>737</v>
      </c>
      <c r="CH239" s="3" t="s">
        <v>26</v>
      </c>
      <c r="CK239" s="3" t="e">
        <f>VLOOKUP($A239,MFON!$C:$E,3,0)</f>
        <v>#N/A</v>
      </c>
      <c r="CL239" s="3" t="s">
        <v>27</v>
      </c>
      <c r="CO239" s="3" t="e">
        <f>VLOOKUP($A239,MOEX!$C:$E,3,0)</f>
        <v>#N/A</v>
      </c>
      <c r="CP239" s="3" t="s">
        <v>28</v>
      </c>
      <c r="CS239" s="3" t="e">
        <f>VLOOKUP($A239,MSTT!$C:$E,3,0)</f>
        <v>#N/A</v>
      </c>
      <c r="CT239" s="3" t="s">
        <v>29</v>
      </c>
      <c r="CW239" s="3">
        <f>VLOOKUP($A239,NLMK!$C:$E,3,0)</f>
        <v>55.7</v>
      </c>
      <c r="CX239" s="3" t="s">
        <v>30</v>
      </c>
      <c r="DA239" s="3" t="e">
        <f>VLOOKUP($A239,NMTP!$C:$E,3,0)</f>
        <v>#N/A</v>
      </c>
      <c r="DB239" s="3" t="s">
        <v>31</v>
      </c>
      <c r="DE239" s="3">
        <f>VLOOKUP($A239,NVTK!$C:$E,3,0)</f>
        <v>127.11</v>
      </c>
      <c r="DF239" s="3" t="s">
        <v>32</v>
      </c>
      <c r="DI239" s="3" t="e">
        <f>VLOOKUP($A239,PIKK!$C:$E,3,0)</f>
        <v>#N/A</v>
      </c>
      <c r="DJ239" s="3" t="s">
        <v>33</v>
      </c>
      <c r="DM239" s="3">
        <f>VLOOKUP($A239,ROSN!$C:$E,3,0)</f>
        <v>199.4</v>
      </c>
      <c r="DN239" s="3" t="s">
        <v>34</v>
      </c>
      <c r="DQ239" s="3">
        <f>VLOOKUP($A239,RTKM!$C:$E,3,0)</f>
        <v>127.6</v>
      </c>
      <c r="DR239" s="3" t="s">
        <v>35</v>
      </c>
      <c r="DU239" s="3">
        <f>VLOOKUP($A239,RTKMP!$C:$E,3,0)</f>
        <v>55.51</v>
      </c>
      <c r="DV239" s="3" t="s">
        <v>36</v>
      </c>
      <c r="DY239" s="3" t="e">
        <f>VLOOKUP($A239,HYDR!$C:$E,3,0)</f>
        <v>#N/A</v>
      </c>
      <c r="DZ239" s="3" t="s">
        <v>37</v>
      </c>
      <c r="EC239" s="3" t="e">
        <f>VLOOKUP($A239,RUAL!$C:$E,3,0)</f>
        <v>#N/A</v>
      </c>
      <c r="ED239" s="3" t="s">
        <v>38</v>
      </c>
      <c r="EG239" s="3">
        <f>VLOOKUP($A239,SVAV!$C:$E,3,0)</f>
        <v>500.01</v>
      </c>
      <c r="EH239" s="3" t="s">
        <v>39</v>
      </c>
      <c r="EK239" s="3">
        <f>VLOOKUP($A239,SBER!$C:$E,3,0)</f>
        <v>52701</v>
      </c>
      <c r="EL239" s="3" t="s">
        <v>40</v>
      </c>
      <c r="EO239" s="3">
        <f>VLOOKUP($A239,SBERP!$C:$E,3,0)</f>
        <v>811</v>
      </c>
      <c r="EP239" s="3" t="s">
        <v>41</v>
      </c>
      <c r="ES239" s="3">
        <f>VLOOKUP($A239,CHMF!$C:$E,3,0)</f>
        <v>344</v>
      </c>
      <c r="ET239" s="3" t="s">
        <v>42</v>
      </c>
      <c r="EW239" s="3" t="e">
        <f>VLOOKUP($A239,AFKS!$C:$E,3,0)</f>
        <v>#N/A</v>
      </c>
      <c r="EX239" s="3" t="s">
        <v>43</v>
      </c>
      <c r="FA239" s="3">
        <f>VLOOKUP($A239,SNGS!$C:$E,3,0)</f>
        <v>38.72</v>
      </c>
      <c r="FB239" s="3" t="s">
        <v>44</v>
      </c>
      <c r="FE239" s="3">
        <f>VLOOKUP($A239,SNGSP!$C:$E,3,0)</f>
        <v>27</v>
      </c>
      <c r="FF239" s="3" t="s">
        <v>45</v>
      </c>
      <c r="FI239" s="3" t="e">
        <f>VLOOKUP($A239,TRMK!$C:$E,3,0)</f>
        <v>#N/A</v>
      </c>
      <c r="FJ239" s="3" t="s">
        <v>46</v>
      </c>
      <c r="FM239" s="3">
        <f>VLOOKUP($A239,TATN!$C:$E,3,0)</f>
        <v>144.47999999999999</v>
      </c>
      <c r="FN239" s="3" t="s">
        <v>47</v>
      </c>
      <c r="FQ239" s="3">
        <f>VLOOKUP($A239,TATNP!$C:$E,3,0)</f>
        <v>85</v>
      </c>
      <c r="FR239" s="3" t="s">
        <v>48</v>
      </c>
      <c r="FU239" s="3" t="e">
        <f>VLOOKUP($A239,TRNFP!$C:$E,3,0)</f>
        <v>#N/A</v>
      </c>
      <c r="FV239" s="3" t="s">
        <v>49</v>
      </c>
      <c r="FY239" s="3" t="e">
        <f>VLOOKUP($A239,URKA!$C:$E,3,0)</f>
        <v>#N/A</v>
      </c>
      <c r="FZ239" s="3" t="s">
        <v>50</v>
      </c>
      <c r="GC239" s="3" t="e">
        <f>VLOOKUP($A239,FEES!$C:$E,3,0)</f>
        <v>#N/A</v>
      </c>
      <c r="GD239" s="3" t="s">
        <v>51</v>
      </c>
      <c r="GG239" s="3" t="e">
        <f>VLOOKUP($A239,PHOR!$C:$E,3,0)</f>
        <v>#N/A</v>
      </c>
      <c r="GH239" s="3" t="s">
        <v>52</v>
      </c>
      <c r="GK239" s="3" t="e">
        <f>VLOOKUP($A239,GCHE!$C:$E,3,0)</f>
        <v>#N/A</v>
      </c>
      <c r="GL239" s="3" t="s">
        <v>53</v>
      </c>
      <c r="GO239" s="3" t="e">
        <f>VLOOKUP($A239,EONR!$C:$E,3,0)</f>
        <v>#N/A</v>
      </c>
    </row>
    <row r="240" spans="1:197" x14ac:dyDescent="0.45">
      <c r="A240" s="86">
        <v>38950</v>
      </c>
      <c r="B240" s="3" t="s">
        <v>5</v>
      </c>
      <c r="E240" s="3" t="e">
        <f>VLOOKUP($A240,POLY!$C:$E,3,0)</f>
        <v>#N/A</v>
      </c>
      <c r="F240" s="3" t="s">
        <v>6</v>
      </c>
      <c r="I240" s="3" t="e">
        <f>VLOOKUP($A240,YNDX!$C:$E,3,0)</f>
        <v>#N/A</v>
      </c>
      <c r="J240" s="3" t="s">
        <v>7</v>
      </c>
      <c r="M240" s="3" t="e">
        <f>VLOOKUP($A240,ALRS!$C:$E,3,0)</f>
        <v>#N/A</v>
      </c>
      <c r="N240" s="3" t="s">
        <v>8</v>
      </c>
      <c r="Q240" s="3" t="e">
        <f>VLOOKUP($A240,AKRN!$C:$E,3,0)</f>
        <v>#N/A</v>
      </c>
      <c r="R240" s="3" t="s">
        <v>9</v>
      </c>
      <c r="U240" s="3">
        <f>VLOOKUP($A240,AFLT!$C:$E,3,0)</f>
        <v>57.9</v>
      </c>
      <c r="V240" s="3" t="s">
        <v>10</v>
      </c>
      <c r="Y240" s="3" t="e">
        <f>VLOOKUP($A240,BSPB!$C:$E,3,0)</f>
        <v>#N/A</v>
      </c>
      <c r="Z240" s="3" t="s">
        <v>11</v>
      </c>
      <c r="AC240" s="3" t="e">
        <f>VLOOKUP($A240,BANE!$C:$E,3,0)</f>
        <v>#N/A</v>
      </c>
      <c r="AD240" s="3" t="s">
        <v>12</v>
      </c>
      <c r="AG240" s="3" t="e">
        <f>VLOOKUP($A240,BANEP!$C:$E,3,0)</f>
        <v>#N/A</v>
      </c>
      <c r="AH240" s="3" t="s">
        <v>13</v>
      </c>
      <c r="AK240" s="3" t="e">
        <f>VLOOKUP($A240,VTBR!$C:$E,3,0)</f>
        <v>#N/A</v>
      </c>
      <c r="AL240" s="3" t="s">
        <v>14</v>
      </c>
      <c r="AO240" s="3">
        <f>VLOOKUP($A240,VSMO!$C:$E,3,0)</f>
        <v>6010</v>
      </c>
      <c r="AP240" s="3" t="s">
        <v>15</v>
      </c>
      <c r="AS240" s="3">
        <f>VLOOKUP($A240,GAZP!$C:$E,3,0)</f>
        <v>313.29000000000002</v>
      </c>
      <c r="AT240" s="3" t="s">
        <v>16</v>
      </c>
      <c r="AW240" s="3">
        <f>VLOOKUP($A240,GMKN!$C:$E,3,0)</f>
        <v>3609.93</v>
      </c>
      <c r="AX240" s="3" t="s">
        <v>17</v>
      </c>
      <c r="BA240" s="3" t="e">
        <f>VLOOKUP($A240,DIXY!$C:$E,3,0)</f>
        <v>#N/A</v>
      </c>
      <c r="BB240" s="3" t="s">
        <v>18</v>
      </c>
      <c r="BE240" s="3" t="e">
        <f>VLOOKUP($A240,IRAO!$C:$E,3,0)</f>
        <v>#N/A</v>
      </c>
      <c r="BF240" s="3" t="s">
        <v>19</v>
      </c>
      <c r="BI240" s="3">
        <f>VLOOKUP($A240,KMAZ!$C:$E,3,0)</f>
        <v>35.799999999999997</v>
      </c>
      <c r="BJ240" s="3" t="s">
        <v>20</v>
      </c>
      <c r="BM240" s="3" t="e">
        <f>VLOOKUP($A240,LSRG!$C:$E,3,0)</f>
        <v>#N/A</v>
      </c>
      <c r="BN240" s="3" t="s">
        <v>21</v>
      </c>
      <c r="BQ240" s="3">
        <f>VLOOKUP($A240,LKOH!$C:$E,3,0)</f>
        <v>2320</v>
      </c>
      <c r="BR240" s="3" t="s">
        <v>22</v>
      </c>
      <c r="BU240" s="3" t="e">
        <f>VLOOKUP($A240,MVID!$C:$E,3,0)</f>
        <v>#N/A</v>
      </c>
      <c r="BV240" s="3" t="s">
        <v>23</v>
      </c>
      <c r="BY240" s="3">
        <f>VLOOKUP($A240,MAGN!$C:$E,3,0)</f>
        <v>18.850000000000001</v>
      </c>
      <c r="BZ240" s="3" t="s">
        <v>24</v>
      </c>
      <c r="CC240" s="3">
        <f>VLOOKUP($A240,MTSS!$C:$E,3,0)</f>
        <v>186</v>
      </c>
      <c r="CD240" s="3" t="s">
        <v>25</v>
      </c>
      <c r="CG240" s="3">
        <f>VLOOKUP($A240,MGNT!$C:$E,3,0)</f>
        <v>765</v>
      </c>
      <c r="CH240" s="3" t="s">
        <v>26</v>
      </c>
      <c r="CK240" s="3" t="e">
        <f>VLOOKUP($A240,MFON!$C:$E,3,0)</f>
        <v>#N/A</v>
      </c>
      <c r="CL240" s="3" t="s">
        <v>27</v>
      </c>
      <c r="CO240" s="3" t="e">
        <f>VLOOKUP($A240,MOEX!$C:$E,3,0)</f>
        <v>#N/A</v>
      </c>
      <c r="CP240" s="3" t="s">
        <v>28</v>
      </c>
      <c r="CS240" s="3" t="e">
        <f>VLOOKUP($A240,MSTT!$C:$E,3,0)</f>
        <v>#N/A</v>
      </c>
      <c r="CT240" s="3" t="s">
        <v>29</v>
      </c>
      <c r="CW240" s="3">
        <f>VLOOKUP($A240,NLMK!$C:$E,3,0)</f>
        <v>56.8</v>
      </c>
      <c r="CX240" s="3" t="s">
        <v>30</v>
      </c>
      <c r="DA240" s="3" t="e">
        <f>VLOOKUP($A240,NMTP!$C:$E,3,0)</f>
        <v>#N/A</v>
      </c>
      <c r="DB240" s="3" t="s">
        <v>31</v>
      </c>
      <c r="DE240" s="3">
        <f>VLOOKUP($A240,NVTK!$C:$E,3,0)</f>
        <v>137</v>
      </c>
      <c r="DF240" s="3" t="s">
        <v>32</v>
      </c>
      <c r="DI240" s="3" t="e">
        <f>VLOOKUP($A240,PIKK!$C:$E,3,0)</f>
        <v>#N/A</v>
      </c>
      <c r="DJ240" s="3" t="s">
        <v>33</v>
      </c>
      <c r="DM240" s="3">
        <f>VLOOKUP($A240,ROSN!$C:$E,3,0)</f>
        <v>202.29</v>
      </c>
      <c r="DN240" s="3" t="s">
        <v>34</v>
      </c>
      <c r="DQ240" s="3">
        <f>VLOOKUP($A240,RTKM!$C:$E,3,0)</f>
        <v>131.09</v>
      </c>
      <c r="DR240" s="3" t="s">
        <v>35</v>
      </c>
      <c r="DU240" s="3">
        <f>VLOOKUP($A240,RTKMP!$C:$E,3,0)</f>
        <v>56.49</v>
      </c>
      <c r="DV240" s="3" t="s">
        <v>36</v>
      </c>
      <c r="DY240" s="3" t="e">
        <f>VLOOKUP($A240,HYDR!$C:$E,3,0)</f>
        <v>#N/A</v>
      </c>
      <c r="DZ240" s="3" t="s">
        <v>37</v>
      </c>
      <c r="EC240" s="3" t="e">
        <f>VLOOKUP($A240,RUAL!$C:$E,3,0)</f>
        <v>#N/A</v>
      </c>
      <c r="ED240" s="3" t="s">
        <v>38</v>
      </c>
      <c r="EG240" s="3">
        <f>VLOOKUP($A240,SVAV!$C:$E,3,0)</f>
        <v>505</v>
      </c>
      <c r="EH240" s="3" t="s">
        <v>39</v>
      </c>
      <c r="EK240" s="3">
        <f>VLOOKUP($A240,SBER!$C:$E,3,0)</f>
        <v>55330.9</v>
      </c>
      <c r="EL240" s="3" t="s">
        <v>40</v>
      </c>
      <c r="EO240" s="3">
        <f>VLOOKUP($A240,SBERP!$C:$E,3,0)</f>
        <v>821.36</v>
      </c>
      <c r="EP240" s="3" t="s">
        <v>41</v>
      </c>
      <c r="ES240" s="3">
        <f>VLOOKUP($A240,CHMF!$C:$E,3,0)</f>
        <v>350.49</v>
      </c>
      <c r="ET240" s="3" t="s">
        <v>42</v>
      </c>
      <c r="EW240" s="3" t="e">
        <f>VLOOKUP($A240,AFKS!$C:$E,3,0)</f>
        <v>#N/A</v>
      </c>
      <c r="EX240" s="3" t="s">
        <v>43</v>
      </c>
      <c r="FA240" s="3">
        <f>VLOOKUP($A240,SNGS!$C:$E,3,0)</f>
        <v>40.799999999999997</v>
      </c>
      <c r="FB240" s="3" t="s">
        <v>44</v>
      </c>
      <c r="FE240" s="3">
        <f>VLOOKUP($A240,SNGSP!$C:$E,3,0)</f>
        <v>27.725999999999999</v>
      </c>
      <c r="FF240" s="3" t="s">
        <v>45</v>
      </c>
      <c r="FI240" s="3" t="e">
        <f>VLOOKUP($A240,TRMK!$C:$E,3,0)</f>
        <v>#N/A</v>
      </c>
      <c r="FJ240" s="3" t="s">
        <v>46</v>
      </c>
      <c r="FM240" s="3">
        <f>VLOOKUP($A240,TATN!$C:$E,3,0)</f>
        <v>148.69999999999999</v>
      </c>
      <c r="FN240" s="3" t="s">
        <v>47</v>
      </c>
      <c r="FQ240" s="3">
        <f>VLOOKUP($A240,TATNP!$C:$E,3,0)</f>
        <v>87.01</v>
      </c>
      <c r="FR240" s="3" t="s">
        <v>48</v>
      </c>
      <c r="FU240" s="3" t="e">
        <f>VLOOKUP($A240,TRNFP!$C:$E,3,0)</f>
        <v>#N/A</v>
      </c>
      <c r="FV240" s="3" t="s">
        <v>49</v>
      </c>
      <c r="FY240" s="3" t="e">
        <f>VLOOKUP($A240,URKA!$C:$E,3,0)</f>
        <v>#N/A</v>
      </c>
      <c r="FZ240" s="3" t="s">
        <v>50</v>
      </c>
      <c r="GC240" s="3" t="e">
        <f>VLOOKUP($A240,FEES!$C:$E,3,0)</f>
        <v>#N/A</v>
      </c>
      <c r="GD240" s="3" t="s">
        <v>51</v>
      </c>
      <c r="GG240" s="3" t="e">
        <f>VLOOKUP($A240,PHOR!$C:$E,3,0)</f>
        <v>#N/A</v>
      </c>
      <c r="GH240" s="3" t="s">
        <v>52</v>
      </c>
      <c r="GK240" s="3" t="e">
        <f>VLOOKUP($A240,GCHE!$C:$E,3,0)</f>
        <v>#N/A</v>
      </c>
      <c r="GL240" s="3" t="s">
        <v>53</v>
      </c>
      <c r="GO240" s="3" t="e">
        <f>VLOOKUP($A240,EONR!$C:$E,3,0)</f>
        <v>#N/A</v>
      </c>
    </row>
    <row r="241" spans="1:197" x14ac:dyDescent="0.45">
      <c r="A241" s="86">
        <v>38957</v>
      </c>
      <c r="B241" s="3" t="s">
        <v>5</v>
      </c>
      <c r="E241" s="3" t="e">
        <f>VLOOKUP($A241,POLY!$C:$E,3,0)</f>
        <v>#N/A</v>
      </c>
      <c r="F241" s="3" t="s">
        <v>6</v>
      </c>
      <c r="I241" s="3" t="e">
        <f>VLOOKUP($A241,YNDX!$C:$E,3,0)</f>
        <v>#N/A</v>
      </c>
      <c r="J241" s="3" t="s">
        <v>7</v>
      </c>
      <c r="M241" s="3" t="e">
        <f>VLOOKUP($A241,ALRS!$C:$E,3,0)</f>
        <v>#N/A</v>
      </c>
      <c r="N241" s="3" t="s">
        <v>8</v>
      </c>
      <c r="Q241" s="3" t="e">
        <f>VLOOKUP($A241,AKRN!$C:$E,3,0)</f>
        <v>#N/A</v>
      </c>
      <c r="R241" s="3" t="s">
        <v>9</v>
      </c>
      <c r="U241" s="3">
        <f>VLOOKUP($A241,AFLT!$C:$E,3,0)</f>
        <v>60.29</v>
      </c>
      <c r="V241" s="3" t="s">
        <v>10</v>
      </c>
      <c r="Y241" s="3" t="e">
        <f>VLOOKUP($A241,BSPB!$C:$E,3,0)</f>
        <v>#N/A</v>
      </c>
      <c r="Z241" s="3" t="s">
        <v>11</v>
      </c>
      <c r="AC241" s="3" t="e">
        <f>VLOOKUP($A241,BANE!$C:$E,3,0)</f>
        <v>#N/A</v>
      </c>
      <c r="AD241" s="3" t="s">
        <v>12</v>
      </c>
      <c r="AG241" s="3" t="e">
        <f>VLOOKUP($A241,BANEP!$C:$E,3,0)</f>
        <v>#N/A</v>
      </c>
      <c r="AH241" s="3" t="s">
        <v>13</v>
      </c>
      <c r="AK241" s="3" t="e">
        <f>VLOOKUP($A241,VTBR!$C:$E,3,0)</f>
        <v>#N/A</v>
      </c>
      <c r="AL241" s="3" t="s">
        <v>14</v>
      </c>
      <c r="AO241" s="3">
        <f>VLOOKUP($A241,VSMO!$C:$E,3,0)</f>
        <v>6019</v>
      </c>
      <c r="AP241" s="3" t="s">
        <v>15</v>
      </c>
      <c r="AS241" s="3">
        <f>VLOOKUP($A241,GAZP!$C:$E,3,0)</f>
        <v>309.19</v>
      </c>
      <c r="AT241" s="3" t="s">
        <v>16</v>
      </c>
      <c r="AW241" s="3">
        <f>VLOOKUP($A241,GMKN!$C:$E,3,0)</f>
        <v>3550.5</v>
      </c>
      <c r="AX241" s="3" t="s">
        <v>17</v>
      </c>
      <c r="BA241" s="3" t="e">
        <f>VLOOKUP($A241,DIXY!$C:$E,3,0)</f>
        <v>#N/A</v>
      </c>
      <c r="BB241" s="3" t="s">
        <v>18</v>
      </c>
      <c r="BE241" s="3" t="e">
        <f>VLOOKUP($A241,IRAO!$C:$E,3,0)</f>
        <v>#N/A</v>
      </c>
      <c r="BF241" s="3" t="s">
        <v>19</v>
      </c>
      <c r="BI241" s="3">
        <f>VLOOKUP($A241,KMAZ!$C:$E,3,0)</f>
        <v>34</v>
      </c>
      <c r="BJ241" s="3" t="s">
        <v>20</v>
      </c>
      <c r="BM241" s="3" t="e">
        <f>VLOOKUP($A241,LSRG!$C:$E,3,0)</f>
        <v>#N/A</v>
      </c>
      <c r="BN241" s="3" t="s">
        <v>21</v>
      </c>
      <c r="BQ241" s="3">
        <f>VLOOKUP($A241,LKOH!$C:$E,3,0)</f>
        <v>2241</v>
      </c>
      <c r="BR241" s="3" t="s">
        <v>22</v>
      </c>
      <c r="BU241" s="3" t="e">
        <f>VLOOKUP($A241,MVID!$C:$E,3,0)</f>
        <v>#N/A</v>
      </c>
      <c r="BV241" s="3" t="s">
        <v>23</v>
      </c>
      <c r="BY241" s="3">
        <f>VLOOKUP($A241,MAGN!$C:$E,3,0)</f>
        <v>18.7</v>
      </c>
      <c r="BZ241" s="3" t="s">
        <v>24</v>
      </c>
      <c r="CC241" s="3">
        <f>VLOOKUP($A241,MTSS!$C:$E,3,0)</f>
        <v>189.5</v>
      </c>
      <c r="CD241" s="3" t="s">
        <v>25</v>
      </c>
      <c r="CG241" s="3">
        <f>VLOOKUP($A241,MGNT!$C:$E,3,0)</f>
        <v>850</v>
      </c>
      <c r="CH241" s="3" t="s">
        <v>26</v>
      </c>
      <c r="CK241" s="3" t="e">
        <f>VLOOKUP($A241,MFON!$C:$E,3,0)</f>
        <v>#N/A</v>
      </c>
      <c r="CL241" s="3" t="s">
        <v>27</v>
      </c>
      <c r="CO241" s="3" t="e">
        <f>VLOOKUP($A241,MOEX!$C:$E,3,0)</f>
        <v>#N/A</v>
      </c>
      <c r="CP241" s="3" t="s">
        <v>28</v>
      </c>
      <c r="CS241" s="3" t="e">
        <f>VLOOKUP($A241,MSTT!$C:$E,3,0)</f>
        <v>#N/A</v>
      </c>
      <c r="CT241" s="3" t="s">
        <v>29</v>
      </c>
      <c r="CW241" s="3">
        <f>VLOOKUP($A241,NLMK!$C:$E,3,0)</f>
        <v>53.9</v>
      </c>
      <c r="CX241" s="3" t="s">
        <v>30</v>
      </c>
      <c r="DA241" s="3" t="e">
        <f>VLOOKUP($A241,NMTP!$C:$E,3,0)</f>
        <v>#N/A</v>
      </c>
      <c r="DB241" s="3" t="s">
        <v>31</v>
      </c>
      <c r="DE241" s="3">
        <f>VLOOKUP($A241,NVTK!$C:$E,3,0)</f>
        <v>128</v>
      </c>
      <c r="DF241" s="3" t="s">
        <v>32</v>
      </c>
      <c r="DI241" s="3" t="e">
        <f>VLOOKUP($A241,PIKK!$C:$E,3,0)</f>
        <v>#N/A</v>
      </c>
      <c r="DJ241" s="3" t="s">
        <v>33</v>
      </c>
      <c r="DM241" s="3">
        <f>VLOOKUP($A241,ROSN!$C:$E,3,0)</f>
        <v>200.3</v>
      </c>
      <c r="DN241" s="3" t="s">
        <v>34</v>
      </c>
      <c r="DQ241" s="3">
        <f>VLOOKUP($A241,RTKM!$C:$E,3,0)</f>
        <v>128.88999999999999</v>
      </c>
      <c r="DR241" s="3" t="s">
        <v>35</v>
      </c>
      <c r="DU241" s="3">
        <f>VLOOKUP($A241,RTKMP!$C:$E,3,0)</f>
        <v>55.66</v>
      </c>
      <c r="DV241" s="3" t="s">
        <v>36</v>
      </c>
      <c r="DY241" s="3" t="e">
        <f>VLOOKUP($A241,HYDR!$C:$E,3,0)</f>
        <v>#N/A</v>
      </c>
      <c r="DZ241" s="3" t="s">
        <v>37</v>
      </c>
      <c r="EC241" s="3" t="e">
        <f>VLOOKUP($A241,RUAL!$C:$E,3,0)</f>
        <v>#N/A</v>
      </c>
      <c r="ED241" s="3" t="s">
        <v>38</v>
      </c>
      <c r="EG241" s="3">
        <f>VLOOKUP($A241,SVAV!$C:$E,3,0)</f>
        <v>512</v>
      </c>
      <c r="EH241" s="3" t="s">
        <v>39</v>
      </c>
      <c r="EK241" s="3">
        <f>VLOOKUP($A241,SBER!$C:$E,3,0)</f>
        <v>56300</v>
      </c>
      <c r="EL241" s="3" t="s">
        <v>40</v>
      </c>
      <c r="EO241" s="3">
        <f>VLOOKUP($A241,SBERP!$C:$E,3,0)</f>
        <v>824.48</v>
      </c>
      <c r="EP241" s="3" t="s">
        <v>41</v>
      </c>
      <c r="ES241" s="3">
        <f>VLOOKUP($A241,CHMF!$C:$E,3,0)</f>
        <v>330.01</v>
      </c>
      <c r="ET241" s="3" t="s">
        <v>42</v>
      </c>
      <c r="EW241" s="3" t="e">
        <f>VLOOKUP($A241,AFKS!$C:$E,3,0)</f>
        <v>#N/A</v>
      </c>
      <c r="EX241" s="3" t="s">
        <v>43</v>
      </c>
      <c r="FA241" s="3">
        <f>VLOOKUP($A241,SNGS!$C:$E,3,0)</f>
        <v>38.965000000000003</v>
      </c>
      <c r="FB241" s="3" t="s">
        <v>44</v>
      </c>
      <c r="FE241" s="3">
        <f>VLOOKUP($A241,SNGSP!$C:$E,3,0)</f>
        <v>26.210999999999999</v>
      </c>
      <c r="FF241" s="3" t="s">
        <v>45</v>
      </c>
      <c r="FI241" s="3" t="e">
        <f>VLOOKUP($A241,TRMK!$C:$E,3,0)</f>
        <v>#N/A</v>
      </c>
      <c r="FJ241" s="3" t="s">
        <v>46</v>
      </c>
      <c r="FM241" s="3">
        <f>VLOOKUP($A241,TATN!$C:$E,3,0)</f>
        <v>137</v>
      </c>
      <c r="FN241" s="3" t="s">
        <v>47</v>
      </c>
      <c r="FQ241" s="3">
        <f>VLOOKUP($A241,TATNP!$C:$E,3,0)</f>
        <v>82.7</v>
      </c>
      <c r="FR241" s="3" t="s">
        <v>48</v>
      </c>
      <c r="FU241" s="3" t="e">
        <f>VLOOKUP($A241,TRNFP!$C:$E,3,0)</f>
        <v>#N/A</v>
      </c>
      <c r="FV241" s="3" t="s">
        <v>49</v>
      </c>
      <c r="FY241" s="3" t="e">
        <f>VLOOKUP($A241,URKA!$C:$E,3,0)</f>
        <v>#N/A</v>
      </c>
      <c r="FZ241" s="3" t="s">
        <v>50</v>
      </c>
      <c r="GC241" s="3" t="e">
        <f>VLOOKUP($A241,FEES!$C:$E,3,0)</f>
        <v>#N/A</v>
      </c>
      <c r="GD241" s="3" t="s">
        <v>51</v>
      </c>
      <c r="GG241" s="3" t="e">
        <f>VLOOKUP($A241,PHOR!$C:$E,3,0)</f>
        <v>#N/A</v>
      </c>
      <c r="GH241" s="3" t="s">
        <v>52</v>
      </c>
      <c r="GK241" s="3" t="e">
        <f>VLOOKUP($A241,GCHE!$C:$E,3,0)</f>
        <v>#N/A</v>
      </c>
      <c r="GL241" s="3" t="s">
        <v>53</v>
      </c>
      <c r="GO241" s="3" t="e">
        <f>VLOOKUP($A241,EONR!$C:$E,3,0)</f>
        <v>#N/A</v>
      </c>
    </row>
    <row r="242" spans="1:197" x14ac:dyDescent="0.45">
      <c r="A242" s="86">
        <v>38964</v>
      </c>
      <c r="B242" s="3" t="s">
        <v>5</v>
      </c>
      <c r="E242" s="3" t="e">
        <f>VLOOKUP($A242,POLY!$C:$E,3,0)</f>
        <v>#N/A</v>
      </c>
      <c r="F242" s="3" t="s">
        <v>6</v>
      </c>
      <c r="I242" s="3" t="e">
        <f>VLOOKUP($A242,YNDX!$C:$E,3,0)</f>
        <v>#N/A</v>
      </c>
      <c r="J242" s="3" t="s">
        <v>7</v>
      </c>
      <c r="M242" s="3" t="e">
        <f>VLOOKUP($A242,ALRS!$C:$E,3,0)</f>
        <v>#N/A</v>
      </c>
      <c r="N242" s="3" t="s">
        <v>8</v>
      </c>
      <c r="Q242" s="3" t="e">
        <f>VLOOKUP($A242,AKRN!$C:$E,3,0)</f>
        <v>#N/A</v>
      </c>
      <c r="R242" s="3" t="s">
        <v>9</v>
      </c>
      <c r="U242" s="3">
        <f>VLOOKUP($A242,AFLT!$C:$E,3,0)</f>
        <v>60.01</v>
      </c>
      <c r="V242" s="3" t="s">
        <v>10</v>
      </c>
      <c r="Y242" s="3" t="e">
        <f>VLOOKUP($A242,BSPB!$C:$E,3,0)</f>
        <v>#N/A</v>
      </c>
      <c r="Z242" s="3" t="s">
        <v>11</v>
      </c>
      <c r="AC242" s="3" t="e">
        <f>VLOOKUP($A242,BANE!$C:$E,3,0)</f>
        <v>#N/A</v>
      </c>
      <c r="AD242" s="3" t="s">
        <v>12</v>
      </c>
      <c r="AG242" s="3" t="e">
        <f>VLOOKUP($A242,BANEP!$C:$E,3,0)</f>
        <v>#N/A</v>
      </c>
      <c r="AH242" s="3" t="s">
        <v>13</v>
      </c>
      <c r="AK242" s="3" t="e">
        <f>VLOOKUP($A242,VTBR!$C:$E,3,0)</f>
        <v>#N/A</v>
      </c>
      <c r="AL242" s="3" t="s">
        <v>14</v>
      </c>
      <c r="AO242" s="3">
        <f>VLOOKUP($A242,VSMO!$C:$E,3,0)</f>
        <v>6359.99</v>
      </c>
      <c r="AP242" s="3" t="s">
        <v>15</v>
      </c>
      <c r="AS242" s="3">
        <f>VLOOKUP($A242,GAZP!$C:$E,3,0)</f>
        <v>298.01</v>
      </c>
      <c r="AT242" s="3" t="s">
        <v>16</v>
      </c>
      <c r="AW242" s="3">
        <f>VLOOKUP($A242,GMKN!$C:$E,3,0)</f>
        <v>3366</v>
      </c>
      <c r="AX242" s="3" t="s">
        <v>17</v>
      </c>
      <c r="BA242" s="3" t="e">
        <f>VLOOKUP($A242,DIXY!$C:$E,3,0)</f>
        <v>#N/A</v>
      </c>
      <c r="BB242" s="3" t="s">
        <v>18</v>
      </c>
      <c r="BE242" s="3" t="e">
        <f>VLOOKUP($A242,IRAO!$C:$E,3,0)</f>
        <v>#N/A</v>
      </c>
      <c r="BF242" s="3" t="s">
        <v>19</v>
      </c>
      <c r="BI242" s="3">
        <f>VLOOKUP($A242,KMAZ!$C:$E,3,0)</f>
        <v>33.5</v>
      </c>
      <c r="BJ242" s="3" t="s">
        <v>20</v>
      </c>
      <c r="BM242" s="3" t="e">
        <f>VLOOKUP($A242,LSRG!$C:$E,3,0)</f>
        <v>#N/A</v>
      </c>
      <c r="BN242" s="3" t="s">
        <v>21</v>
      </c>
      <c r="BQ242" s="3">
        <f>VLOOKUP($A242,LKOH!$C:$E,3,0)</f>
        <v>2207</v>
      </c>
      <c r="BR242" s="3" t="s">
        <v>22</v>
      </c>
      <c r="BU242" s="3" t="e">
        <f>VLOOKUP($A242,MVID!$C:$E,3,0)</f>
        <v>#N/A</v>
      </c>
      <c r="BV242" s="3" t="s">
        <v>23</v>
      </c>
      <c r="BY242" s="3">
        <f>VLOOKUP($A242,MAGN!$C:$E,3,0)</f>
        <v>18.149999999999999</v>
      </c>
      <c r="BZ242" s="3" t="s">
        <v>24</v>
      </c>
      <c r="CC242" s="3">
        <f>VLOOKUP($A242,MTSS!$C:$E,3,0)</f>
        <v>200.75</v>
      </c>
      <c r="CD242" s="3" t="s">
        <v>25</v>
      </c>
      <c r="CG242" s="3">
        <f>VLOOKUP($A242,MGNT!$C:$E,3,0)</f>
        <v>850</v>
      </c>
      <c r="CH242" s="3" t="s">
        <v>26</v>
      </c>
      <c r="CK242" s="3" t="e">
        <f>VLOOKUP($A242,MFON!$C:$E,3,0)</f>
        <v>#N/A</v>
      </c>
      <c r="CL242" s="3" t="s">
        <v>27</v>
      </c>
      <c r="CO242" s="3" t="e">
        <f>VLOOKUP($A242,MOEX!$C:$E,3,0)</f>
        <v>#N/A</v>
      </c>
      <c r="CP242" s="3" t="s">
        <v>28</v>
      </c>
      <c r="CS242" s="3" t="e">
        <f>VLOOKUP($A242,MSTT!$C:$E,3,0)</f>
        <v>#N/A</v>
      </c>
      <c r="CT242" s="3" t="s">
        <v>29</v>
      </c>
      <c r="CW242" s="3">
        <f>VLOOKUP($A242,NLMK!$C:$E,3,0)</f>
        <v>52.5</v>
      </c>
      <c r="CX242" s="3" t="s">
        <v>30</v>
      </c>
      <c r="DA242" s="3" t="e">
        <f>VLOOKUP($A242,NMTP!$C:$E,3,0)</f>
        <v>#N/A</v>
      </c>
      <c r="DB242" s="3" t="s">
        <v>31</v>
      </c>
      <c r="DE242" s="3">
        <f>VLOOKUP($A242,NVTK!$C:$E,3,0)</f>
        <v>129</v>
      </c>
      <c r="DF242" s="3" t="s">
        <v>32</v>
      </c>
      <c r="DI242" s="3" t="e">
        <f>VLOOKUP($A242,PIKK!$C:$E,3,0)</f>
        <v>#N/A</v>
      </c>
      <c r="DJ242" s="3" t="s">
        <v>33</v>
      </c>
      <c r="DM242" s="3">
        <f>VLOOKUP($A242,ROSN!$C:$E,3,0)</f>
        <v>201.35</v>
      </c>
      <c r="DN242" s="3" t="s">
        <v>34</v>
      </c>
      <c r="DQ242" s="3">
        <f>VLOOKUP($A242,RTKM!$C:$E,3,0)</f>
        <v>129.41999999999999</v>
      </c>
      <c r="DR242" s="3" t="s">
        <v>35</v>
      </c>
      <c r="DU242" s="3">
        <f>VLOOKUP($A242,RTKMP!$C:$E,3,0)</f>
        <v>55.74</v>
      </c>
      <c r="DV242" s="3" t="s">
        <v>36</v>
      </c>
      <c r="DY242" s="3" t="e">
        <f>VLOOKUP($A242,HYDR!$C:$E,3,0)</f>
        <v>#N/A</v>
      </c>
      <c r="DZ242" s="3" t="s">
        <v>37</v>
      </c>
      <c r="EC242" s="3" t="e">
        <f>VLOOKUP($A242,RUAL!$C:$E,3,0)</f>
        <v>#N/A</v>
      </c>
      <c r="ED242" s="3" t="s">
        <v>38</v>
      </c>
      <c r="EG242" s="3">
        <f>VLOOKUP($A242,SVAV!$C:$E,3,0)</f>
        <v>511.33</v>
      </c>
      <c r="EH242" s="3" t="s">
        <v>39</v>
      </c>
      <c r="EK242" s="3">
        <f>VLOOKUP($A242,SBER!$C:$E,3,0)</f>
        <v>56501</v>
      </c>
      <c r="EL242" s="3" t="s">
        <v>40</v>
      </c>
      <c r="EO242" s="3">
        <f>VLOOKUP($A242,SBERP!$C:$E,3,0)</f>
        <v>832.2</v>
      </c>
      <c r="EP242" s="3" t="s">
        <v>41</v>
      </c>
      <c r="ES242" s="3">
        <f>VLOOKUP($A242,CHMF!$C:$E,3,0)</f>
        <v>320.5</v>
      </c>
      <c r="ET242" s="3" t="s">
        <v>42</v>
      </c>
      <c r="EW242" s="3" t="e">
        <f>VLOOKUP($A242,AFKS!$C:$E,3,0)</f>
        <v>#N/A</v>
      </c>
      <c r="EX242" s="3" t="s">
        <v>43</v>
      </c>
      <c r="FA242" s="3">
        <f>VLOOKUP($A242,SNGS!$C:$E,3,0)</f>
        <v>36.292999999999999</v>
      </c>
      <c r="FB242" s="3" t="s">
        <v>44</v>
      </c>
      <c r="FE242" s="3">
        <f>VLOOKUP($A242,SNGSP!$C:$E,3,0)</f>
        <v>24.643999999999998</v>
      </c>
      <c r="FF242" s="3" t="s">
        <v>45</v>
      </c>
      <c r="FI242" s="3" t="e">
        <f>VLOOKUP($A242,TRMK!$C:$E,3,0)</f>
        <v>#N/A</v>
      </c>
      <c r="FJ242" s="3" t="s">
        <v>46</v>
      </c>
      <c r="FM242" s="3">
        <f>VLOOKUP($A242,TATN!$C:$E,3,0)</f>
        <v>127.9</v>
      </c>
      <c r="FN242" s="3" t="s">
        <v>47</v>
      </c>
      <c r="FQ242" s="3">
        <f>VLOOKUP($A242,TATNP!$C:$E,3,0)</f>
        <v>77.489999999999995</v>
      </c>
      <c r="FR242" s="3" t="s">
        <v>48</v>
      </c>
      <c r="FU242" s="3" t="e">
        <f>VLOOKUP($A242,TRNFP!$C:$E,3,0)</f>
        <v>#N/A</v>
      </c>
      <c r="FV242" s="3" t="s">
        <v>49</v>
      </c>
      <c r="FY242" s="3" t="e">
        <f>VLOOKUP($A242,URKA!$C:$E,3,0)</f>
        <v>#N/A</v>
      </c>
      <c r="FZ242" s="3" t="s">
        <v>50</v>
      </c>
      <c r="GC242" s="3" t="e">
        <f>VLOOKUP($A242,FEES!$C:$E,3,0)</f>
        <v>#N/A</v>
      </c>
      <c r="GD242" s="3" t="s">
        <v>51</v>
      </c>
      <c r="GG242" s="3" t="e">
        <f>VLOOKUP($A242,PHOR!$C:$E,3,0)</f>
        <v>#N/A</v>
      </c>
      <c r="GH242" s="3" t="s">
        <v>52</v>
      </c>
      <c r="GK242" s="3" t="e">
        <f>VLOOKUP($A242,GCHE!$C:$E,3,0)</f>
        <v>#N/A</v>
      </c>
      <c r="GL242" s="3" t="s">
        <v>53</v>
      </c>
      <c r="GO242" s="3" t="e">
        <f>VLOOKUP($A242,EONR!$C:$E,3,0)</f>
        <v>#N/A</v>
      </c>
    </row>
    <row r="243" spans="1:197" x14ac:dyDescent="0.45">
      <c r="A243" s="86">
        <v>38971</v>
      </c>
      <c r="B243" s="3" t="s">
        <v>5</v>
      </c>
      <c r="E243" s="3" t="e">
        <f>VLOOKUP($A243,POLY!$C:$E,3,0)</f>
        <v>#N/A</v>
      </c>
      <c r="F243" s="3" t="s">
        <v>6</v>
      </c>
      <c r="I243" s="3" t="e">
        <f>VLOOKUP($A243,YNDX!$C:$E,3,0)</f>
        <v>#N/A</v>
      </c>
      <c r="J243" s="3" t="s">
        <v>7</v>
      </c>
      <c r="M243" s="3" t="e">
        <f>VLOOKUP($A243,ALRS!$C:$E,3,0)</f>
        <v>#N/A</v>
      </c>
      <c r="N243" s="3" t="s">
        <v>8</v>
      </c>
      <c r="Q243" s="3" t="e">
        <f>VLOOKUP($A243,AKRN!$C:$E,3,0)</f>
        <v>#N/A</v>
      </c>
      <c r="R243" s="3" t="s">
        <v>9</v>
      </c>
      <c r="U243" s="3">
        <f>VLOOKUP($A243,AFLT!$C:$E,3,0)</f>
        <v>64.430000000000007</v>
      </c>
      <c r="V243" s="3" t="s">
        <v>10</v>
      </c>
      <c r="Y243" s="3" t="e">
        <f>VLOOKUP($A243,BSPB!$C:$E,3,0)</f>
        <v>#N/A</v>
      </c>
      <c r="Z243" s="3" t="s">
        <v>11</v>
      </c>
      <c r="AC243" s="3" t="e">
        <f>VLOOKUP($A243,BANE!$C:$E,3,0)</f>
        <v>#N/A</v>
      </c>
      <c r="AD243" s="3" t="s">
        <v>12</v>
      </c>
      <c r="AG243" s="3" t="e">
        <f>VLOOKUP($A243,BANEP!$C:$E,3,0)</f>
        <v>#N/A</v>
      </c>
      <c r="AH243" s="3" t="s">
        <v>13</v>
      </c>
      <c r="AK243" s="3" t="e">
        <f>VLOOKUP($A243,VTBR!$C:$E,3,0)</f>
        <v>#N/A</v>
      </c>
      <c r="AL243" s="3" t="s">
        <v>14</v>
      </c>
      <c r="AO243" s="3">
        <f>VLOOKUP($A243,VSMO!$C:$E,3,0)</f>
        <v>6575</v>
      </c>
      <c r="AP243" s="3" t="s">
        <v>15</v>
      </c>
      <c r="AS243" s="3">
        <f>VLOOKUP($A243,GAZP!$C:$E,3,0)</f>
        <v>291.75</v>
      </c>
      <c r="AT243" s="3" t="s">
        <v>16</v>
      </c>
      <c r="AW243" s="3">
        <f>VLOOKUP($A243,GMKN!$C:$E,3,0)</f>
        <v>3273</v>
      </c>
      <c r="AX243" s="3" t="s">
        <v>17</v>
      </c>
      <c r="BA243" s="3" t="e">
        <f>VLOOKUP($A243,DIXY!$C:$E,3,0)</f>
        <v>#N/A</v>
      </c>
      <c r="BB243" s="3" t="s">
        <v>18</v>
      </c>
      <c r="BE243" s="3" t="e">
        <f>VLOOKUP($A243,IRAO!$C:$E,3,0)</f>
        <v>#N/A</v>
      </c>
      <c r="BF243" s="3" t="s">
        <v>19</v>
      </c>
      <c r="BI243" s="3">
        <f>VLOOKUP($A243,KMAZ!$C:$E,3,0)</f>
        <v>34.79</v>
      </c>
      <c r="BJ243" s="3" t="s">
        <v>20</v>
      </c>
      <c r="BM243" s="3" t="e">
        <f>VLOOKUP($A243,LSRG!$C:$E,3,0)</f>
        <v>#N/A</v>
      </c>
      <c r="BN243" s="3" t="s">
        <v>21</v>
      </c>
      <c r="BQ243" s="3">
        <f>VLOOKUP($A243,LKOH!$C:$E,3,0)</f>
        <v>2082.5100000000002</v>
      </c>
      <c r="BR243" s="3" t="s">
        <v>22</v>
      </c>
      <c r="BU243" s="3" t="e">
        <f>VLOOKUP($A243,MVID!$C:$E,3,0)</f>
        <v>#N/A</v>
      </c>
      <c r="BV243" s="3" t="s">
        <v>23</v>
      </c>
      <c r="BY243" s="3">
        <f>VLOOKUP($A243,MAGN!$C:$E,3,0)</f>
        <v>17.8</v>
      </c>
      <c r="BZ243" s="3" t="s">
        <v>24</v>
      </c>
      <c r="CC243" s="3">
        <f>VLOOKUP($A243,MTSS!$C:$E,3,0)</f>
        <v>194</v>
      </c>
      <c r="CD243" s="3" t="s">
        <v>25</v>
      </c>
      <c r="CG243" s="3">
        <f>VLOOKUP($A243,MGNT!$C:$E,3,0)</f>
        <v>870</v>
      </c>
      <c r="CH243" s="3" t="s">
        <v>26</v>
      </c>
      <c r="CK243" s="3" t="e">
        <f>VLOOKUP($A243,MFON!$C:$E,3,0)</f>
        <v>#N/A</v>
      </c>
      <c r="CL243" s="3" t="s">
        <v>27</v>
      </c>
      <c r="CO243" s="3" t="e">
        <f>VLOOKUP($A243,MOEX!$C:$E,3,0)</f>
        <v>#N/A</v>
      </c>
      <c r="CP243" s="3" t="s">
        <v>28</v>
      </c>
      <c r="CS243" s="3" t="e">
        <f>VLOOKUP($A243,MSTT!$C:$E,3,0)</f>
        <v>#N/A</v>
      </c>
      <c r="CT243" s="3" t="s">
        <v>29</v>
      </c>
      <c r="CW243" s="3">
        <f>VLOOKUP($A243,NLMK!$C:$E,3,0)</f>
        <v>50.2</v>
      </c>
      <c r="CX243" s="3" t="s">
        <v>30</v>
      </c>
      <c r="DA243" s="3" t="e">
        <f>VLOOKUP($A243,NMTP!$C:$E,3,0)</f>
        <v>#N/A</v>
      </c>
      <c r="DB243" s="3" t="s">
        <v>31</v>
      </c>
      <c r="DE243" s="3">
        <f>VLOOKUP($A243,NVTK!$C:$E,3,0)</f>
        <v>123.5</v>
      </c>
      <c r="DF243" s="3" t="s">
        <v>32</v>
      </c>
      <c r="DI243" s="3" t="e">
        <f>VLOOKUP($A243,PIKK!$C:$E,3,0)</f>
        <v>#N/A</v>
      </c>
      <c r="DJ243" s="3" t="s">
        <v>33</v>
      </c>
      <c r="DM243" s="3">
        <f>VLOOKUP($A243,ROSN!$C:$E,3,0)</f>
        <v>204.2</v>
      </c>
      <c r="DN243" s="3" t="s">
        <v>34</v>
      </c>
      <c r="DQ243" s="3">
        <f>VLOOKUP($A243,RTKM!$C:$E,3,0)</f>
        <v>128.9</v>
      </c>
      <c r="DR243" s="3" t="s">
        <v>35</v>
      </c>
      <c r="DU243" s="3">
        <f>VLOOKUP($A243,RTKMP!$C:$E,3,0)</f>
        <v>55.21</v>
      </c>
      <c r="DV243" s="3" t="s">
        <v>36</v>
      </c>
      <c r="DY243" s="3" t="e">
        <f>VLOOKUP($A243,HYDR!$C:$E,3,0)</f>
        <v>#N/A</v>
      </c>
      <c r="DZ243" s="3" t="s">
        <v>37</v>
      </c>
      <c r="EC243" s="3" t="e">
        <f>VLOOKUP($A243,RUAL!$C:$E,3,0)</f>
        <v>#N/A</v>
      </c>
      <c r="ED243" s="3" t="s">
        <v>38</v>
      </c>
      <c r="EG243" s="3">
        <f>VLOOKUP($A243,SVAV!$C:$E,3,0)</f>
        <v>558.20000000000005</v>
      </c>
      <c r="EH243" s="3" t="s">
        <v>39</v>
      </c>
      <c r="EK243" s="3">
        <f>VLOOKUP($A243,SBER!$C:$E,3,0)</f>
        <v>54490</v>
      </c>
      <c r="EL243" s="3" t="s">
        <v>40</v>
      </c>
      <c r="EO243" s="3">
        <f>VLOOKUP($A243,SBERP!$C:$E,3,0)</f>
        <v>834.49</v>
      </c>
      <c r="EP243" s="3" t="s">
        <v>41</v>
      </c>
      <c r="ES243" s="3">
        <f>VLOOKUP($A243,CHMF!$C:$E,3,0)</f>
        <v>310</v>
      </c>
      <c r="ET243" s="3" t="s">
        <v>42</v>
      </c>
      <c r="EW243" s="3" t="e">
        <f>VLOOKUP($A243,AFKS!$C:$E,3,0)</f>
        <v>#N/A</v>
      </c>
      <c r="EX243" s="3" t="s">
        <v>43</v>
      </c>
      <c r="FA243" s="3">
        <f>VLOOKUP($A243,SNGS!$C:$E,3,0)</f>
        <v>34.29</v>
      </c>
      <c r="FB243" s="3" t="s">
        <v>44</v>
      </c>
      <c r="FE243" s="3">
        <f>VLOOKUP($A243,SNGSP!$C:$E,3,0)</f>
        <v>23.8</v>
      </c>
      <c r="FF243" s="3" t="s">
        <v>45</v>
      </c>
      <c r="FI243" s="3" t="e">
        <f>VLOOKUP($A243,TRMK!$C:$E,3,0)</f>
        <v>#N/A</v>
      </c>
      <c r="FJ243" s="3" t="s">
        <v>46</v>
      </c>
      <c r="FM243" s="3">
        <f>VLOOKUP($A243,TATN!$C:$E,3,0)</f>
        <v>123.5</v>
      </c>
      <c r="FN243" s="3" t="s">
        <v>47</v>
      </c>
      <c r="FQ243" s="3">
        <f>VLOOKUP($A243,TATNP!$C:$E,3,0)</f>
        <v>73.7</v>
      </c>
      <c r="FR243" s="3" t="s">
        <v>48</v>
      </c>
      <c r="FU243" s="3">
        <f>VLOOKUP($A243,TRNFP!$C:$E,3,0)</f>
        <v>53550</v>
      </c>
      <c r="FV243" s="3" t="s">
        <v>49</v>
      </c>
      <c r="FY243" s="3" t="e">
        <f>VLOOKUP($A243,URKA!$C:$E,3,0)</f>
        <v>#N/A</v>
      </c>
      <c r="FZ243" s="3" t="s">
        <v>50</v>
      </c>
      <c r="GC243" s="3" t="e">
        <f>VLOOKUP($A243,FEES!$C:$E,3,0)</f>
        <v>#N/A</v>
      </c>
      <c r="GD243" s="3" t="s">
        <v>51</v>
      </c>
      <c r="GG243" s="3" t="e">
        <f>VLOOKUP($A243,PHOR!$C:$E,3,0)</f>
        <v>#N/A</v>
      </c>
      <c r="GH243" s="3" t="s">
        <v>52</v>
      </c>
      <c r="GK243" s="3" t="e">
        <f>VLOOKUP($A243,GCHE!$C:$E,3,0)</f>
        <v>#N/A</v>
      </c>
      <c r="GL243" s="3" t="s">
        <v>53</v>
      </c>
      <c r="GO243" s="3" t="e">
        <f>VLOOKUP($A243,EONR!$C:$E,3,0)</f>
        <v>#N/A</v>
      </c>
    </row>
    <row r="244" spans="1:197" x14ac:dyDescent="0.45">
      <c r="A244" s="86">
        <v>38978</v>
      </c>
      <c r="B244" s="3" t="s">
        <v>5</v>
      </c>
      <c r="E244" s="3" t="e">
        <f>VLOOKUP($A244,POLY!$C:$E,3,0)</f>
        <v>#N/A</v>
      </c>
      <c r="F244" s="3" t="s">
        <v>6</v>
      </c>
      <c r="I244" s="3" t="e">
        <f>VLOOKUP($A244,YNDX!$C:$E,3,0)</f>
        <v>#N/A</v>
      </c>
      <c r="J244" s="3" t="s">
        <v>7</v>
      </c>
      <c r="M244" s="3" t="e">
        <f>VLOOKUP($A244,ALRS!$C:$E,3,0)</f>
        <v>#N/A</v>
      </c>
      <c r="N244" s="3" t="s">
        <v>8</v>
      </c>
      <c r="Q244" s="3" t="e">
        <f>VLOOKUP($A244,AKRN!$C:$E,3,0)</f>
        <v>#N/A</v>
      </c>
      <c r="R244" s="3" t="s">
        <v>9</v>
      </c>
      <c r="U244" s="3">
        <f>VLOOKUP($A244,AFLT!$C:$E,3,0)</f>
        <v>60.8</v>
      </c>
      <c r="V244" s="3" t="s">
        <v>10</v>
      </c>
      <c r="Y244" s="3" t="e">
        <f>VLOOKUP($A244,BSPB!$C:$E,3,0)</f>
        <v>#N/A</v>
      </c>
      <c r="Z244" s="3" t="s">
        <v>11</v>
      </c>
      <c r="AC244" s="3" t="e">
        <f>VLOOKUP($A244,BANE!$C:$E,3,0)</f>
        <v>#N/A</v>
      </c>
      <c r="AD244" s="3" t="s">
        <v>12</v>
      </c>
      <c r="AG244" s="3" t="e">
        <f>VLOOKUP($A244,BANEP!$C:$E,3,0)</f>
        <v>#N/A</v>
      </c>
      <c r="AH244" s="3" t="s">
        <v>13</v>
      </c>
      <c r="AK244" s="3" t="e">
        <f>VLOOKUP($A244,VTBR!$C:$E,3,0)</f>
        <v>#N/A</v>
      </c>
      <c r="AL244" s="3" t="s">
        <v>14</v>
      </c>
      <c r="AO244" s="3">
        <f>VLOOKUP($A244,VSMO!$C:$E,3,0)</f>
        <v>6850</v>
      </c>
      <c r="AP244" s="3" t="s">
        <v>15</v>
      </c>
      <c r="AS244" s="3">
        <f>VLOOKUP($A244,GAZP!$C:$E,3,0)</f>
        <v>272</v>
      </c>
      <c r="AT244" s="3" t="s">
        <v>16</v>
      </c>
      <c r="AW244" s="3">
        <f>VLOOKUP($A244,GMKN!$C:$E,3,0)</f>
        <v>3087</v>
      </c>
      <c r="AX244" s="3" t="s">
        <v>17</v>
      </c>
      <c r="BA244" s="3" t="e">
        <f>VLOOKUP($A244,DIXY!$C:$E,3,0)</f>
        <v>#N/A</v>
      </c>
      <c r="BB244" s="3" t="s">
        <v>18</v>
      </c>
      <c r="BE244" s="3" t="e">
        <f>VLOOKUP($A244,IRAO!$C:$E,3,0)</f>
        <v>#N/A</v>
      </c>
      <c r="BF244" s="3" t="s">
        <v>19</v>
      </c>
      <c r="BI244" s="3">
        <f>VLOOKUP($A244,KMAZ!$C:$E,3,0)</f>
        <v>36.75</v>
      </c>
      <c r="BJ244" s="3" t="s">
        <v>20</v>
      </c>
      <c r="BM244" s="3" t="e">
        <f>VLOOKUP($A244,LSRG!$C:$E,3,0)</f>
        <v>#N/A</v>
      </c>
      <c r="BN244" s="3" t="s">
        <v>21</v>
      </c>
      <c r="BQ244" s="3">
        <f>VLOOKUP($A244,LKOH!$C:$E,3,0)</f>
        <v>1995</v>
      </c>
      <c r="BR244" s="3" t="s">
        <v>22</v>
      </c>
      <c r="BU244" s="3" t="e">
        <f>VLOOKUP($A244,MVID!$C:$E,3,0)</f>
        <v>#N/A</v>
      </c>
      <c r="BV244" s="3" t="s">
        <v>23</v>
      </c>
      <c r="BY244" s="3">
        <f>VLOOKUP($A244,MAGN!$C:$E,3,0)</f>
        <v>17.11</v>
      </c>
      <c r="BZ244" s="3" t="s">
        <v>24</v>
      </c>
      <c r="CC244" s="3">
        <f>VLOOKUP($A244,MTSS!$C:$E,3,0)</f>
        <v>182.01</v>
      </c>
      <c r="CD244" s="3" t="s">
        <v>25</v>
      </c>
      <c r="CG244" s="3">
        <f>VLOOKUP($A244,MGNT!$C:$E,3,0)</f>
        <v>874</v>
      </c>
      <c r="CH244" s="3" t="s">
        <v>26</v>
      </c>
      <c r="CK244" s="3" t="e">
        <f>VLOOKUP($A244,MFON!$C:$E,3,0)</f>
        <v>#N/A</v>
      </c>
      <c r="CL244" s="3" t="s">
        <v>27</v>
      </c>
      <c r="CO244" s="3" t="e">
        <f>VLOOKUP($A244,MOEX!$C:$E,3,0)</f>
        <v>#N/A</v>
      </c>
      <c r="CP244" s="3" t="s">
        <v>28</v>
      </c>
      <c r="CS244" s="3" t="e">
        <f>VLOOKUP($A244,MSTT!$C:$E,3,0)</f>
        <v>#N/A</v>
      </c>
      <c r="CT244" s="3" t="s">
        <v>29</v>
      </c>
      <c r="CW244" s="3">
        <f>VLOOKUP($A244,NLMK!$C:$E,3,0)</f>
        <v>50.8</v>
      </c>
      <c r="CX244" s="3" t="s">
        <v>30</v>
      </c>
      <c r="DA244" s="3" t="e">
        <f>VLOOKUP($A244,NMTP!$C:$E,3,0)</f>
        <v>#N/A</v>
      </c>
      <c r="DB244" s="3" t="s">
        <v>31</v>
      </c>
      <c r="DE244" s="3">
        <f>VLOOKUP($A244,NVTK!$C:$E,3,0)</f>
        <v>120.89</v>
      </c>
      <c r="DF244" s="3" t="s">
        <v>32</v>
      </c>
      <c r="DI244" s="3" t="e">
        <f>VLOOKUP($A244,PIKK!$C:$E,3,0)</f>
        <v>#N/A</v>
      </c>
      <c r="DJ244" s="3" t="s">
        <v>33</v>
      </c>
      <c r="DM244" s="3">
        <f>VLOOKUP($A244,ROSN!$C:$E,3,0)</f>
        <v>205.8</v>
      </c>
      <c r="DN244" s="3" t="s">
        <v>34</v>
      </c>
      <c r="DQ244" s="3">
        <f>VLOOKUP($A244,RTKM!$C:$E,3,0)</f>
        <v>129.19999999999999</v>
      </c>
      <c r="DR244" s="3" t="s">
        <v>35</v>
      </c>
      <c r="DU244" s="3">
        <f>VLOOKUP($A244,RTKMP!$C:$E,3,0)</f>
        <v>55.01</v>
      </c>
      <c r="DV244" s="3" t="s">
        <v>36</v>
      </c>
      <c r="DY244" s="3" t="e">
        <f>VLOOKUP($A244,HYDR!$C:$E,3,0)</f>
        <v>#N/A</v>
      </c>
      <c r="DZ244" s="3" t="s">
        <v>37</v>
      </c>
      <c r="EC244" s="3" t="e">
        <f>VLOOKUP($A244,RUAL!$C:$E,3,0)</f>
        <v>#N/A</v>
      </c>
      <c r="ED244" s="3" t="s">
        <v>38</v>
      </c>
      <c r="EG244" s="3">
        <f>VLOOKUP($A244,SVAV!$C:$E,3,0)</f>
        <v>516</v>
      </c>
      <c r="EH244" s="3" t="s">
        <v>39</v>
      </c>
      <c r="EK244" s="3">
        <f>VLOOKUP($A244,SBER!$C:$E,3,0)</f>
        <v>54400</v>
      </c>
      <c r="EL244" s="3" t="s">
        <v>40</v>
      </c>
      <c r="EO244" s="3">
        <f>VLOOKUP($A244,SBERP!$C:$E,3,0)</f>
        <v>806.99</v>
      </c>
      <c r="EP244" s="3" t="s">
        <v>41</v>
      </c>
      <c r="ES244" s="3">
        <f>VLOOKUP($A244,CHMF!$C:$E,3,0)</f>
        <v>315</v>
      </c>
      <c r="ET244" s="3" t="s">
        <v>42</v>
      </c>
      <c r="EW244" s="3" t="e">
        <f>VLOOKUP($A244,AFKS!$C:$E,3,0)</f>
        <v>#N/A</v>
      </c>
      <c r="EX244" s="3" t="s">
        <v>43</v>
      </c>
      <c r="FA244" s="3">
        <f>VLOOKUP($A244,SNGS!$C:$E,3,0)</f>
        <v>32.994999999999997</v>
      </c>
      <c r="FB244" s="3" t="s">
        <v>44</v>
      </c>
      <c r="FE244" s="3">
        <f>VLOOKUP($A244,SNGSP!$C:$E,3,0)</f>
        <v>23.035</v>
      </c>
      <c r="FF244" s="3" t="s">
        <v>45</v>
      </c>
      <c r="FI244" s="3" t="e">
        <f>VLOOKUP($A244,TRMK!$C:$E,3,0)</f>
        <v>#N/A</v>
      </c>
      <c r="FJ244" s="3" t="s">
        <v>46</v>
      </c>
      <c r="FM244" s="3">
        <f>VLOOKUP($A244,TATN!$C:$E,3,0)</f>
        <v>114.2</v>
      </c>
      <c r="FN244" s="3" t="s">
        <v>47</v>
      </c>
      <c r="FQ244" s="3">
        <f>VLOOKUP($A244,TATNP!$C:$E,3,0)</f>
        <v>69.58</v>
      </c>
      <c r="FR244" s="3" t="s">
        <v>48</v>
      </c>
      <c r="FU244" s="3">
        <f>VLOOKUP($A244,TRNFP!$C:$E,3,0)</f>
        <v>47650</v>
      </c>
      <c r="FV244" s="3" t="s">
        <v>49</v>
      </c>
      <c r="FY244" s="3" t="e">
        <f>VLOOKUP($A244,URKA!$C:$E,3,0)</f>
        <v>#N/A</v>
      </c>
      <c r="FZ244" s="3" t="s">
        <v>50</v>
      </c>
      <c r="GC244" s="3" t="e">
        <f>VLOOKUP($A244,FEES!$C:$E,3,0)</f>
        <v>#N/A</v>
      </c>
      <c r="GD244" s="3" t="s">
        <v>51</v>
      </c>
      <c r="GG244" s="3" t="e">
        <f>VLOOKUP($A244,PHOR!$C:$E,3,0)</f>
        <v>#N/A</v>
      </c>
      <c r="GH244" s="3" t="s">
        <v>52</v>
      </c>
      <c r="GK244" s="3" t="e">
        <f>VLOOKUP($A244,GCHE!$C:$E,3,0)</f>
        <v>#N/A</v>
      </c>
      <c r="GL244" s="3" t="s">
        <v>53</v>
      </c>
      <c r="GO244" s="3" t="e">
        <f>VLOOKUP($A244,EONR!$C:$E,3,0)</f>
        <v>#N/A</v>
      </c>
    </row>
    <row r="245" spans="1:197" x14ac:dyDescent="0.45">
      <c r="A245" s="86">
        <v>38985</v>
      </c>
      <c r="B245" s="3" t="s">
        <v>5</v>
      </c>
      <c r="E245" s="3" t="e">
        <f>VLOOKUP($A245,POLY!$C:$E,3,0)</f>
        <v>#N/A</v>
      </c>
      <c r="F245" s="3" t="s">
        <v>6</v>
      </c>
      <c r="I245" s="3" t="e">
        <f>VLOOKUP($A245,YNDX!$C:$E,3,0)</f>
        <v>#N/A</v>
      </c>
      <c r="J245" s="3" t="s">
        <v>7</v>
      </c>
      <c r="M245" s="3" t="e">
        <f>VLOOKUP($A245,ALRS!$C:$E,3,0)</f>
        <v>#N/A</v>
      </c>
      <c r="N245" s="3" t="s">
        <v>8</v>
      </c>
      <c r="Q245" s="3" t="e">
        <f>VLOOKUP($A245,AKRN!$C:$E,3,0)</f>
        <v>#N/A</v>
      </c>
      <c r="R245" s="3" t="s">
        <v>9</v>
      </c>
      <c r="U245" s="3">
        <f>VLOOKUP($A245,AFLT!$C:$E,3,0)</f>
        <v>61.61</v>
      </c>
      <c r="V245" s="3" t="s">
        <v>10</v>
      </c>
      <c r="Y245" s="3" t="e">
        <f>VLOOKUP($A245,BSPB!$C:$E,3,0)</f>
        <v>#N/A</v>
      </c>
      <c r="Z245" s="3" t="s">
        <v>11</v>
      </c>
      <c r="AC245" s="3" t="e">
        <f>VLOOKUP($A245,BANE!$C:$E,3,0)</f>
        <v>#N/A</v>
      </c>
      <c r="AD245" s="3" t="s">
        <v>12</v>
      </c>
      <c r="AG245" s="3" t="e">
        <f>VLOOKUP($A245,BANEP!$C:$E,3,0)</f>
        <v>#N/A</v>
      </c>
      <c r="AH245" s="3" t="s">
        <v>13</v>
      </c>
      <c r="AK245" s="3" t="e">
        <f>VLOOKUP($A245,VTBR!$C:$E,3,0)</f>
        <v>#N/A</v>
      </c>
      <c r="AL245" s="3" t="s">
        <v>14</v>
      </c>
      <c r="AO245" s="3">
        <f>VLOOKUP($A245,VSMO!$C:$E,3,0)</f>
        <v>6669.9</v>
      </c>
      <c r="AP245" s="3" t="s">
        <v>15</v>
      </c>
      <c r="AS245" s="3">
        <f>VLOOKUP($A245,GAZP!$C:$E,3,0)</f>
        <v>288</v>
      </c>
      <c r="AT245" s="3" t="s">
        <v>16</v>
      </c>
      <c r="AW245" s="3">
        <f>VLOOKUP($A245,GMKN!$C:$E,3,0)</f>
        <v>3408</v>
      </c>
      <c r="AX245" s="3" t="s">
        <v>17</v>
      </c>
      <c r="BA245" s="3" t="e">
        <f>VLOOKUP($A245,DIXY!$C:$E,3,0)</f>
        <v>#N/A</v>
      </c>
      <c r="BB245" s="3" t="s">
        <v>18</v>
      </c>
      <c r="BE245" s="3" t="e">
        <f>VLOOKUP($A245,IRAO!$C:$E,3,0)</f>
        <v>#N/A</v>
      </c>
      <c r="BF245" s="3" t="s">
        <v>19</v>
      </c>
      <c r="BI245" s="3">
        <f>VLOOKUP($A245,KMAZ!$C:$E,3,0)</f>
        <v>35.799999999999997</v>
      </c>
      <c r="BJ245" s="3" t="s">
        <v>20</v>
      </c>
      <c r="BM245" s="3" t="e">
        <f>VLOOKUP($A245,LSRG!$C:$E,3,0)</f>
        <v>#N/A</v>
      </c>
      <c r="BN245" s="3" t="s">
        <v>21</v>
      </c>
      <c r="BQ245" s="3">
        <f>VLOOKUP($A245,LKOH!$C:$E,3,0)</f>
        <v>2028</v>
      </c>
      <c r="BR245" s="3" t="s">
        <v>22</v>
      </c>
      <c r="BU245" s="3" t="e">
        <f>VLOOKUP($A245,MVID!$C:$E,3,0)</f>
        <v>#N/A</v>
      </c>
      <c r="BV245" s="3" t="s">
        <v>23</v>
      </c>
      <c r="BY245" s="3">
        <f>VLOOKUP($A245,MAGN!$C:$E,3,0)</f>
        <v>18.100000000000001</v>
      </c>
      <c r="BZ245" s="3" t="s">
        <v>24</v>
      </c>
      <c r="CC245" s="3">
        <f>VLOOKUP($A245,MTSS!$C:$E,3,0)</f>
        <v>188.65</v>
      </c>
      <c r="CD245" s="3" t="s">
        <v>25</v>
      </c>
      <c r="CG245" s="3">
        <f>VLOOKUP($A245,MGNT!$C:$E,3,0)</f>
        <v>879</v>
      </c>
      <c r="CH245" s="3" t="s">
        <v>26</v>
      </c>
      <c r="CK245" s="3" t="e">
        <f>VLOOKUP($A245,MFON!$C:$E,3,0)</f>
        <v>#N/A</v>
      </c>
      <c r="CL245" s="3" t="s">
        <v>27</v>
      </c>
      <c r="CO245" s="3" t="e">
        <f>VLOOKUP($A245,MOEX!$C:$E,3,0)</f>
        <v>#N/A</v>
      </c>
      <c r="CP245" s="3" t="s">
        <v>28</v>
      </c>
      <c r="CS245" s="3" t="e">
        <f>VLOOKUP($A245,MSTT!$C:$E,3,0)</f>
        <v>#N/A</v>
      </c>
      <c r="CT245" s="3" t="s">
        <v>29</v>
      </c>
      <c r="CW245" s="3">
        <f>VLOOKUP($A245,NLMK!$C:$E,3,0)</f>
        <v>51.5</v>
      </c>
      <c r="CX245" s="3" t="s">
        <v>30</v>
      </c>
      <c r="DA245" s="3" t="e">
        <f>VLOOKUP($A245,NMTP!$C:$E,3,0)</f>
        <v>#N/A</v>
      </c>
      <c r="DB245" s="3" t="s">
        <v>31</v>
      </c>
      <c r="DE245" s="3">
        <f>VLOOKUP($A245,NVTK!$C:$E,3,0)</f>
        <v>133.5</v>
      </c>
      <c r="DF245" s="3" t="s">
        <v>32</v>
      </c>
      <c r="DI245" s="3" t="e">
        <f>VLOOKUP($A245,PIKK!$C:$E,3,0)</f>
        <v>#N/A</v>
      </c>
      <c r="DJ245" s="3" t="s">
        <v>33</v>
      </c>
      <c r="DM245" s="3">
        <f>VLOOKUP($A245,ROSN!$C:$E,3,0)</f>
        <v>211.99</v>
      </c>
      <c r="DN245" s="3" t="s">
        <v>34</v>
      </c>
      <c r="DQ245" s="3">
        <f>VLOOKUP($A245,RTKM!$C:$E,3,0)</f>
        <v>134</v>
      </c>
      <c r="DR245" s="3" t="s">
        <v>35</v>
      </c>
      <c r="DU245" s="3">
        <f>VLOOKUP($A245,RTKMP!$C:$E,3,0)</f>
        <v>55.8</v>
      </c>
      <c r="DV245" s="3" t="s">
        <v>36</v>
      </c>
      <c r="DY245" s="3" t="e">
        <f>VLOOKUP($A245,HYDR!$C:$E,3,0)</f>
        <v>#N/A</v>
      </c>
      <c r="DZ245" s="3" t="s">
        <v>37</v>
      </c>
      <c r="EC245" s="3" t="e">
        <f>VLOOKUP($A245,RUAL!$C:$E,3,0)</f>
        <v>#N/A</v>
      </c>
      <c r="ED245" s="3" t="s">
        <v>38</v>
      </c>
      <c r="EG245" s="3">
        <f>VLOOKUP($A245,SVAV!$C:$E,3,0)</f>
        <v>544.99</v>
      </c>
      <c r="EH245" s="3" t="s">
        <v>39</v>
      </c>
      <c r="EK245" s="3">
        <f>VLOOKUP($A245,SBER!$C:$E,3,0)</f>
        <v>58000.02</v>
      </c>
      <c r="EL245" s="3" t="s">
        <v>40</v>
      </c>
      <c r="EO245" s="3">
        <f>VLOOKUP($A245,SBERP!$C:$E,3,0)</f>
        <v>840</v>
      </c>
      <c r="EP245" s="3" t="s">
        <v>41</v>
      </c>
      <c r="ES245" s="3">
        <f>VLOOKUP($A245,CHMF!$C:$E,3,0)</f>
        <v>313</v>
      </c>
      <c r="ET245" s="3" t="s">
        <v>42</v>
      </c>
      <c r="EW245" s="3" t="e">
        <f>VLOOKUP($A245,AFKS!$C:$E,3,0)</f>
        <v>#N/A</v>
      </c>
      <c r="EX245" s="3" t="s">
        <v>43</v>
      </c>
      <c r="FA245" s="3">
        <f>VLOOKUP($A245,SNGS!$C:$E,3,0)</f>
        <v>35.1</v>
      </c>
      <c r="FB245" s="3" t="s">
        <v>44</v>
      </c>
      <c r="FE245" s="3">
        <f>VLOOKUP($A245,SNGSP!$C:$E,3,0)</f>
        <v>23.390999999999998</v>
      </c>
      <c r="FF245" s="3" t="s">
        <v>45</v>
      </c>
      <c r="FI245" s="3" t="e">
        <f>VLOOKUP($A245,TRMK!$C:$E,3,0)</f>
        <v>#N/A</v>
      </c>
      <c r="FJ245" s="3" t="s">
        <v>46</v>
      </c>
      <c r="FM245" s="3">
        <f>VLOOKUP($A245,TATN!$C:$E,3,0)</f>
        <v>113.5</v>
      </c>
      <c r="FN245" s="3" t="s">
        <v>47</v>
      </c>
      <c r="FQ245" s="3">
        <f>VLOOKUP($A245,TATNP!$C:$E,3,0)</f>
        <v>72.25</v>
      </c>
      <c r="FR245" s="3" t="s">
        <v>48</v>
      </c>
      <c r="FU245" s="3">
        <f>VLOOKUP($A245,TRNFP!$C:$E,3,0)</f>
        <v>51900</v>
      </c>
      <c r="FV245" s="3" t="s">
        <v>49</v>
      </c>
      <c r="FY245" s="3" t="e">
        <f>VLOOKUP($A245,URKA!$C:$E,3,0)</f>
        <v>#N/A</v>
      </c>
      <c r="FZ245" s="3" t="s">
        <v>50</v>
      </c>
      <c r="GC245" s="3" t="e">
        <f>VLOOKUP($A245,FEES!$C:$E,3,0)</f>
        <v>#N/A</v>
      </c>
      <c r="GD245" s="3" t="s">
        <v>51</v>
      </c>
      <c r="GG245" s="3" t="e">
        <f>VLOOKUP($A245,PHOR!$C:$E,3,0)</f>
        <v>#N/A</v>
      </c>
      <c r="GH245" s="3" t="s">
        <v>52</v>
      </c>
      <c r="GK245" s="3" t="e">
        <f>VLOOKUP($A245,GCHE!$C:$E,3,0)</f>
        <v>#N/A</v>
      </c>
      <c r="GL245" s="3" t="s">
        <v>53</v>
      </c>
      <c r="GO245" s="3" t="e">
        <f>VLOOKUP($A245,EONR!$C:$E,3,0)</f>
        <v>#N/A</v>
      </c>
    </row>
    <row r="246" spans="1:197" x14ac:dyDescent="0.45">
      <c r="A246" s="86">
        <v>38992</v>
      </c>
      <c r="B246" s="3" t="s">
        <v>5</v>
      </c>
      <c r="E246" s="3" t="e">
        <f>VLOOKUP($A246,POLY!$C:$E,3,0)</f>
        <v>#N/A</v>
      </c>
      <c r="F246" s="3" t="s">
        <v>6</v>
      </c>
      <c r="I246" s="3" t="e">
        <f>VLOOKUP($A246,YNDX!$C:$E,3,0)</f>
        <v>#N/A</v>
      </c>
      <c r="J246" s="3" t="s">
        <v>7</v>
      </c>
      <c r="M246" s="3" t="e">
        <f>VLOOKUP($A246,ALRS!$C:$E,3,0)</f>
        <v>#N/A</v>
      </c>
      <c r="N246" s="3" t="s">
        <v>8</v>
      </c>
      <c r="Q246" s="3" t="e">
        <f>VLOOKUP($A246,AKRN!$C:$E,3,0)</f>
        <v>#N/A</v>
      </c>
      <c r="R246" s="3" t="s">
        <v>9</v>
      </c>
      <c r="U246" s="3">
        <f>VLOOKUP($A246,AFLT!$C:$E,3,0)</f>
        <v>60.74</v>
      </c>
      <c r="V246" s="3" t="s">
        <v>10</v>
      </c>
      <c r="Y246" s="3" t="e">
        <f>VLOOKUP($A246,BSPB!$C:$E,3,0)</f>
        <v>#N/A</v>
      </c>
      <c r="Z246" s="3" t="s">
        <v>11</v>
      </c>
      <c r="AC246" s="3" t="e">
        <f>VLOOKUP($A246,BANE!$C:$E,3,0)</f>
        <v>#N/A</v>
      </c>
      <c r="AD246" s="3" t="s">
        <v>12</v>
      </c>
      <c r="AG246" s="3" t="e">
        <f>VLOOKUP($A246,BANEP!$C:$E,3,0)</f>
        <v>#N/A</v>
      </c>
      <c r="AH246" s="3" t="s">
        <v>13</v>
      </c>
      <c r="AK246" s="3" t="e">
        <f>VLOOKUP($A246,VTBR!$C:$E,3,0)</f>
        <v>#N/A</v>
      </c>
      <c r="AL246" s="3" t="s">
        <v>14</v>
      </c>
      <c r="AO246" s="3">
        <f>VLOOKUP($A246,VSMO!$C:$E,3,0)</f>
        <v>6449</v>
      </c>
      <c r="AP246" s="3" t="s">
        <v>15</v>
      </c>
      <c r="AS246" s="3">
        <f>VLOOKUP($A246,GAZP!$C:$E,3,0)</f>
        <v>293.2</v>
      </c>
      <c r="AT246" s="3" t="s">
        <v>16</v>
      </c>
      <c r="AW246" s="3">
        <f>VLOOKUP($A246,GMKN!$C:$E,3,0)</f>
        <v>3425</v>
      </c>
      <c r="AX246" s="3" t="s">
        <v>17</v>
      </c>
      <c r="BA246" s="3" t="e">
        <f>VLOOKUP($A246,DIXY!$C:$E,3,0)</f>
        <v>#N/A</v>
      </c>
      <c r="BB246" s="3" t="s">
        <v>18</v>
      </c>
      <c r="BE246" s="3" t="e">
        <f>VLOOKUP($A246,IRAO!$C:$E,3,0)</f>
        <v>#N/A</v>
      </c>
      <c r="BF246" s="3" t="s">
        <v>19</v>
      </c>
      <c r="BI246" s="3">
        <f>VLOOKUP($A246,KMAZ!$C:$E,3,0)</f>
        <v>37.200000000000003</v>
      </c>
      <c r="BJ246" s="3" t="s">
        <v>20</v>
      </c>
      <c r="BM246" s="3" t="e">
        <f>VLOOKUP($A246,LSRG!$C:$E,3,0)</f>
        <v>#N/A</v>
      </c>
      <c r="BN246" s="3" t="s">
        <v>21</v>
      </c>
      <c r="BQ246" s="3">
        <f>VLOOKUP($A246,LKOH!$C:$E,3,0)</f>
        <v>2003</v>
      </c>
      <c r="BR246" s="3" t="s">
        <v>22</v>
      </c>
      <c r="BU246" s="3" t="e">
        <f>VLOOKUP($A246,MVID!$C:$E,3,0)</f>
        <v>#N/A</v>
      </c>
      <c r="BV246" s="3" t="s">
        <v>23</v>
      </c>
      <c r="BY246" s="3">
        <f>VLOOKUP($A246,MAGN!$C:$E,3,0)</f>
        <v>18.39</v>
      </c>
      <c r="BZ246" s="3" t="s">
        <v>24</v>
      </c>
      <c r="CC246" s="3">
        <f>VLOOKUP($A246,MTSS!$C:$E,3,0)</f>
        <v>188.87</v>
      </c>
      <c r="CD246" s="3" t="s">
        <v>25</v>
      </c>
      <c r="CG246" s="3">
        <f>VLOOKUP($A246,MGNT!$C:$E,3,0)</f>
        <v>870</v>
      </c>
      <c r="CH246" s="3" t="s">
        <v>26</v>
      </c>
      <c r="CK246" s="3" t="e">
        <f>VLOOKUP($A246,MFON!$C:$E,3,0)</f>
        <v>#N/A</v>
      </c>
      <c r="CL246" s="3" t="s">
        <v>27</v>
      </c>
      <c r="CO246" s="3" t="e">
        <f>VLOOKUP($A246,MOEX!$C:$E,3,0)</f>
        <v>#N/A</v>
      </c>
      <c r="CP246" s="3" t="s">
        <v>28</v>
      </c>
      <c r="CS246" s="3" t="e">
        <f>VLOOKUP($A246,MSTT!$C:$E,3,0)</f>
        <v>#N/A</v>
      </c>
      <c r="CT246" s="3" t="s">
        <v>29</v>
      </c>
      <c r="CW246" s="3">
        <f>VLOOKUP($A246,NLMK!$C:$E,3,0)</f>
        <v>51.23</v>
      </c>
      <c r="CX246" s="3" t="s">
        <v>30</v>
      </c>
      <c r="DA246" s="3" t="e">
        <f>VLOOKUP($A246,NMTP!$C:$E,3,0)</f>
        <v>#N/A</v>
      </c>
      <c r="DB246" s="3" t="s">
        <v>31</v>
      </c>
      <c r="DE246" s="3">
        <f>VLOOKUP($A246,NVTK!$C:$E,3,0)</f>
        <v>139.99</v>
      </c>
      <c r="DF246" s="3" t="s">
        <v>32</v>
      </c>
      <c r="DI246" s="3" t="e">
        <f>VLOOKUP($A246,PIKK!$C:$E,3,0)</f>
        <v>#N/A</v>
      </c>
      <c r="DJ246" s="3" t="s">
        <v>33</v>
      </c>
      <c r="DM246" s="3">
        <f>VLOOKUP($A246,ROSN!$C:$E,3,0)</f>
        <v>212.99</v>
      </c>
      <c r="DN246" s="3" t="s">
        <v>34</v>
      </c>
      <c r="DQ246" s="3">
        <f>VLOOKUP($A246,RTKM!$C:$E,3,0)</f>
        <v>138.44999999999999</v>
      </c>
      <c r="DR246" s="3" t="s">
        <v>35</v>
      </c>
      <c r="DU246" s="3">
        <f>VLOOKUP($A246,RTKMP!$C:$E,3,0)</f>
        <v>56.2</v>
      </c>
      <c r="DV246" s="3" t="s">
        <v>36</v>
      </c>
      <c r="DY246" s="3" t="e">
        <f>VLOOKUP($A246,HYDR!$C:$E,3,0)</f>
        <v>#N/A</v>
      </c>
      <c r="DZ246" s="3" t="s">
        <v>37</v>
      </c>
      <c r="EC246" s="3" t="e">
        <f>VLOOKUP($A246,RUAL!$C:$E,3,0)</f>
        <v>#N/A</v>
      </c>
      <c r="ED246" s="3" t="s">
        <v>38</v>
      </c>
      <c r="EG246" s="3">
        <f>VLOOKUP($A246,SVAV!$C:$E,3,0)</f>
        <v>571</v>
      </c>
      <c r="EH246" s="3" t="s">
        <v>39</v>
      </c>
      <c r="EK246" s="3">
        <f>VLOOKUP($A246,SBER!$C:$E,3,0)</f>
        <v>59220</v>
      </c>
      <c r="EL246" s="3" t="s">
        <v>40</v>
      </c>
      <c r="EO246" s="3">
        <f>VLOOKUP($A246,SBERP!$C:$E,3,0)</f>
        <v>850</v>
      </c>
      <c r="EP246" s="3" t="s">
        <v>41</v>
      </c>
      <c r="ES246" s="3">
        <f>VLOOKUP($A246,CHMF!$C:$E,3,0)</f>
        <v>326.64999999999998</v>
      </c>
      <c r="ET246" s="3" t="s">
        <v>42</v>
      </c>
      <c r="EW246" s="3" t="e">
        <f>VLOOKUP($A246,AFKS!$C:$E,3,0)</f>
        <v>#N/A</v>
      </c>
      <c r="EX246" s="3" t="s">
        <v>43</v>
      </c>
      <c r="FA246" s="3">
        <f>VLOOKUP($A246,SNGS!$C:$E,3,0)</f>
        <v>34.332000000000001</v>
      </c>
      <c r="FB246" s="3" t="s">
        <v>44</v>
      </c>
      <c r="FE246" s="3">
        <f>VLOOKUP($A246,SNGSP!$C:$E,3,0)</f>
        <v>22.510999999999999</v>
      </c>
      <c r="FF246" s="3" t="s">
        <v>45</v>
      </c>
      <c r="FI246" s="3" t="e">
        <f>VLOOKUP($A246,TRMK!$C:$E,3,0)</f>
        <v>#N/A</v>
      </c>
      <c r="FJ246" s="3" t="s">
        <v>46</v>
      </c>
      <c r="FM246" s="3">
        <f>VLOOKUP($A246,TATN!$C:$E,3,0)</f>
        <v>116.78</v>
      </c>
      <c r="FN246" s="3" t="s">
        <v>47</v>
      </c>
      <c r="FQ246" s="3">
        <f>VLOOKUP($A246,TATNP!$C:$E,3,0)</f>
        <v>70.2</v>
      </c>
      <c r="FR246" s="3" t="s">
        <v>48</v>
      </c>
      <c r="FU246" s="3">
        <f>VLOOKUP($A246,TRNFP!$C:$E,3,0)</f>
        <v>58000</v>
      </c>
      <c r="FV246" s="3" t="s">
        <v>49</v>
      </c>
      <c r="FY246" s="3" t="e">
        <f>VLOOKUP($A246,URKA!$C:$E,3,0)</f>
        <v>#N/A</v>
      </c>
      <c r="FZ246" s="3" t="s">
        <v>50</v>
      </c>
      <c r="GC246" s="3" t="e">
        <f>VLOOKUP($A246,FEES!$C:$E,3,0)</f>
        <v>#N/A</v>
      </c>
      <c r="GD246" s="3" t="s">
        <v>51</v>
      </c>
      <c r="GG246" s="3" t="e">
        <f>VLOOKUP($A246,PHOR!$C:$E,3,0)</f>
        <v>#N/A</v>
      </c>
      <c r="GH246" s="3" t="s">
        <v>52</v>
      </c>
      <c r="GK246" s="3" t="e">
        <f>VLOOKUP($A246,GCHE!$C:$E,3,0)</f>
        <v>#N/A</v>
      </c>
      <c r="GL246" s="3" t="s">
        <v>53</v>
      </c>
      <c r="GO246" s="3" t="e">
        <f>VLOOKUP($A246,EONR!$C:$E,3,0)</f>
        <v>#N/A</v>
      </c>
    </row>
    <row r="247" spans="1:197" x14ac:dyDescent="0.45">
      <c r="A247" s="86">
        <v>38999</v>
      </c>
      <c r="B247" s="3" t="s">
        <v>5</v>
      </c>
      <c r="E247" s="3" t="e">
        <f>VLOOKUP($A247,POLY!$C:$E,3,0)</f>
        <v>#N/A</v>
      </c>
      <c r="F247" s="3" t="s">
        <v>6</v>
      </c>
      <c r="I247" s="3" t="e">
        <f>VLOOKUP($A247,YNDX!$C:$E,3,0)</f>
        <v>#N/A</v>
      </c>
      <c r="J247" s="3" t="s">
        <v>7</v>
      </c>
      <c r="M247" s="3" t="e">
        <f>VLOOKUP($A247,ALRS!$C:$E,3,0)</f>
        <v>#N/A</v>
      </c>
      <c r="N247" s="3" t="s">
        <v>8</v>
      </c>
      <c r="Q247" s="3" t="e">
        <f>VLOOKUP($A247,AKRN!$C:$E,3,0)</f>
        <v>#N/A</v>
      </c>
      <c r="R247" s="3" t="s">
        <v>9</v>
      </c>
      <c r="U247" s="3">
        <f>VLOOKUP($A247,AFLT!$C:$E,3,0)</f>
        <v>64</v>
      </c>
      <c r="V247" s="3" t="s">
        <v>10</v>
      </c>
      <c r="Y247" s="3" t="e">
        <f>VLOOKUP($A247,BSPB!$C:$E,3,0)</f>
        <v>#N/A</v>
      </c>
      <c r="Z247" s="3" t="s">
        <v>11</v>
      </c>
      <c r="AC247" s="3" t="e">
        <f>VLOOKUP($A247,BANE!$C:$E,3,0)</f>
        <v>#N/A</v>
      </c>
      <c r="AD247" s="3" t="s">
        <v>12</v>
      </c>
      <c r="AG247" s="3" t="e">
        <f>VLOOKUP($A247,BANEP!$C:$E,3,0)</f>
        <v>#N/A</v>
      </c>
      <c r="AH247" s="3" t="s">
        <v>13</v>
      </c>
      <c r="AK247" s="3" t="e">
        <f>VLOOKUP($A247,VTBR!$C:$E,3,0)</f>
        <v>#N/A</v>
      </c>
      <c r="AL247" s="3" t="s">
        <v>14</v>
      </c>
      <c r="AO247" s="3">
        <f>VLOOKUP($A247,VSMO!$C:$E,3,0)</f>
        <v>6389.8</v>
      </c>
      <c r="AP247" s="3" t="s">
        <v>15</v>
      </c>
      <c r="AS247" s="3">
        <f>VLOOKUP($A247,GAZP!$C:$E,3,0)</f>
        <v>298.25</v>
      </c>
      <c r="AT247" s="3" t="s">
        <v>16</v>
      </c>
      <c r="AW247" s="3">
        <f>VLOOKUP($A247,GMKN!$C:$E,3,0)</f>
        <v>3776</v>
      </c>
      <c r="AX247" s="3" t="s">
        <v>17</v>
      </c>
      <c r="BA247" s="3" t="e">
        <f>VLOOKUP($A247,DIXY!$C:$E,3,0)</f>
        <v>#N/A</v>
      </c>
      <c r="BB247" s="3" t="s">
        <v>18</v>
      </c>
      <c r="BE247" s="3" t="e">
        <f>VLOOKUP($A247,IRAO!$C:$E,3,0)</f>
        <v>#N/A</v>
      </c>
      <c r="BF247" s="3" t="s">
        <v>19</v>
      </c>
      <c r="BI247" s="3">
        <f>VLOOKUP($A247,KMAZ!$C:$E,3,0)</f>
        <v>42.75</v>
      </c>
      <c r="BJ247" s="3" t="s">
        <v>20</v>
      </c>
      <c r="BM247" s="3" t="e">
        <f>VLOOKUP($A247,LSRG!$C:$E,3,0)</f>
        <v>#N/A</v>
      </c>
      <c r="BN247" s="3" t="s">
        <v>21</v>
      </c>
      <c r="BQ247" s="3">
        <f>VLOOKUP($A247,LKOH!$C:$E,3,0)</f>
        <v>2093.8000000000002</v>
      </c>
      <c r="BR247" s="3" t="s">
        <v>22</v>
      </c>
      <c r="BU247" s="3" t="e">
        <f>VLOOKUP($A247,MVID!$C:$E,3,0)</f>
        <v>#N/A</v>
      </c>
      <c r="BV247" s="3" t="s">
        <v>23</v>
      </c>
      <c r="BY247" s="3">
        <f>VLOOKUP($A247,MAGN!$C:$E,3,0)</f>
        <v>21.5</v>
      </c>
      <c r="BZ247" s="3" t="s">
        <v>24</v>
      </c>
      <c r="CC247" s="3">
        <f>VLOOKUP($A247,MTSS!$C:$E,3,0)</f>
        <v>192.95</v>
      </c>
      <c r="CD247" s="3" t="s">
        <v>25</v>
      </c>
      <c r="CG247" s="3" t="e">
        <f>VLOOKUP($A247,MGNT!$C:$E,3,0)</f>
        <v>#N/A</v>
      </c>
      <c r="CH247" s="3" t="s">
        <v>26</v>
      </c>
      <c r="CK247" s="3" t="e">
        <f>VLOOKUP($A247,MFON!$C:$E,3,0)</f>
        <v>#N/A</v>
      </c>
      <c r="CL247" s="3" t="s">
        <v>27</v>
      </c>
      <c r="CO247" s="3" t="e">
        <f>VLOOKUP($A247,MOEX!$C:$E,3,0)</f>
        <v>#N/A</v>
      </c>
      <c r="CP247" s="3" t="s">
        <v>28</v>
      </c>
      <c r="CS247" s="3" t="e">
        <f>VLOOKUP($A247,MSTT!$C:$E,3,0)</f>
        <v>#N/A</v>
      </c>
      <c r="CT247" s="3" t="s">
        <v>29</v>
      </c>
      <c r="CW247" s="3">
        <f>VLOOKUP($A247,NLMK!$C:$E,3,0)</f>
        <v>52.9</v>
      </c>
      <c r="CX247" s="3" t="s">
        <v>30</v>
      </c>
      <c r="DA247" s="3" t="e">
        <f>VLOOKUP($A247,NMTP!$C:$E,3,0)</f>
        <v>#N/A</v>
      </c>
      <c r="DB247" s="3" t="s">
        <v>31</v>
      </c>
      <c r="DE247" s="3">
        <f>VLOOKUP($A247,NVTK!$C:$E,3,0)</f>
        <v>158.86000000000001</v>
      </c>
      <c r="DF247" s="3" t="s">
        <v>32</v>
      </c>
      <c r="DI247" s="3" t="e">
        <f>VLOOKUP($A247,PIKK!$C:$E,3,0)</f>
        <v>#N/A</v>
      </c>
      <c r="DJ247" s="3" t="s">
        <v>33</v>
      </c>
      <c r="DM247" s="3">
        <f>VLOOKUP($A247,ROSN!$C:$E,3,0)</f>
        <v>214</v>
      </c>
      <c r="DN247" s="3" t="s">
        <v>34</v>
      </c>
      <c r="DQ247" s="3">
        <f>VLOOKUP($A247,RTKM!$C:$E,3,0)</f>
        <v>136.74</v>
      </c>
      <c r="DR247" s="3" t="s">
        <v>35</v>
      </c>
      <c r="DU247" s="3">
        <f>VLOOKUP($A247,RTKMP!$C:$E,3,0)</f>
        <v>55.77</v>
      </c>
      <c r="DV247" s="3" t="s">
        <v>36</v>
      </c>
      <c r="DY247" s="3" t="e">
        <f>VLOOKUP($A247,HYDR!$C:$E,3,0)</f>
        <v>#N/A</v>
      </c>
      <c r="DZ247" s="3" t="s">
        <v>37</v>
      </c>
      <c r="EC247" s="3" t="e">
        <f>VLOOKUP($A247,RUAL!$C:$E,3,0)</f>
        <v>#N/A</v>
      </c>
      <c r="ED247" s="3" t="s">
        <v>38</v>
      </c>
      <c r="EG247" s="3">
        <f>VLOOKUP($A247,SVAV!$C:$E,3,0)</f>
        <v>615.35</v>
      </c>
      <c r="EH247" s="3" t="s">
        <v>39</v>
      </c>
      <c r="EK247" s="3">
        <f>VLOOKUP($A247,SBER!$C:$E,3,0)</f>
        <v>61940.01</v>
      </c>
      <c r="EL247" s="3" t="s">
        <v>40</v>
      </c>
      <c r="EO247" s="3">
        <f>VLOOKUP($A247,SBERP!$C:$E,3,0)</f>
        <v>943.83</v>
      </c>
      <c r="EP247" s="3" t="s">
        <v>41</v>
      </c>
      <c r="ES247" s="3">
        <f>VLOOKUP($A247,CHMF!$C:$E,3,0)</f>
        <v>342</v>
      </c>
      <c r="ET247" s="3" t="s">
        <v>42</v>
      </c>
      <c r="EW247" s="3" t="e">
        <f>VLOOKUP($A247,AFKS!$C:$E,3,0)</f>
        <v>#N/A</v>
      </c>
      <c r="EX247" s="3" t="s">
        <v>43</v>
      </c>
      <c r="FA247" s="3">
        <f>VLOOKUP($A247,SNGS!$C:$E,3,0)</f>
        <v>35.802</v>
      </c>
      <c r="FB247" s="3" t="s">
        <v>44</v>
      </c>
      <c r="FE247" s="3">
        <f>VLOOKUP($A247,SNGSP!$C:$E,3,0)</f>
        <v>23.5</v>
      </c>
      <c r="FF247" s="3" t="s">
        <v>45</v>
      </c>
      <c r="FI247" s="3" t="e">
        <f>VLOOKUP($A247,TRMK!$C:$E,3,0)</f>
        <v>#N/A</v>
      </c>
      <c r="FJ247" s="3" t="s">
        <v>46</v>
      </c>
      <c r="FM247" s="3">
        <f>VLOOKUP($A247,TATN!$C:$E,3,0)</f>
        <v>127.33</v>
      </c>
      <c r="FN247" s="3" t="s">
        <v>47</v>
      </c>
      <c r="FQ247" s="3">
        <f>VLOOKUP($A247,TATNP!$C:$E,3,0)</f>
        <v>71.75</v>
      </c>
      <c r="FR247" s="3" t="s">
        <v>48</v>
      </c>
      <c r="FU247" s="3">
        <f>VLOOKUP($A247,TRNFP!$C:$E,3,0)</f>
        <v>59649.98</v>
      </c>
      <c r="FV247" s="3" t="s">
        <v>49</v>
      </c>
      <c r="FY247" s="3" t="e">
        <f>VLOOKUP($A247,URKA!$C:$E,3,0)</f>
        <v>#N/A</v>
      </c>
      <c r="FZ247" s="3" t="s">
        <v>50</v>
      </c>
      <c r="GC247" s="3" t="e">
        <f>VLOOKUP($A247,FEES!$C:$E,3,0)</f>
        <v>#N/A</v>
      </c>
      <c r="GD247" s="3" t="s">
        <v>51</v>
      </c>
      <c r="GG247" s="3" t="e">
        <f>VLOOKUP($A247,PHOR!$C:$E,3,0)</f>
        <v>#N/A</v>
      </c>
      <c r="GH247" s="3" t="s">
        <v>52</v>
      </c>
      <c r="GK247" s="3" t="e">
        <f>VLOOKUP($A247,GCHE!$C:$E,3,0)</f>
        <v>#N/A</v>
      </c>
      <c r="GL247" s="3" t="s">
        <v>53</v>
      </c>
      <c r="GO247" s="3" t="e">
        <f>VLOOKUP($A247,EONR!$C:$E,3,0)</f>
        <v>#N/A</v>
      </c>
    </row>
    <row r="248" spans="1:197" x14ac:dyDescent="0.45">
      <c r="A248" s="86">
        <v>39006</v>
      </c>
      <c r="B248" s="3" t="s">
        <v>5</v>
      </c>
      <c r="E248" s="3" t="e">
        <f>VLOOKUP($A248,POLY!$C:$E,3,0)</f>
        <v>#N/A</v>
      </c>
      <c r="F248" s="3" t="s">
        <v>6</v>
      </c>
      <c r="I248" s="3" t="e">
        <f>VLOOKUP($A248,YNDX!$C:$E,3,0)</f>
        <v>#N/A</v>
      </c>
      <c r="J248" s="3" t="s">
        <v>7</v>
      </c>
      <c r="M248" s="3" t="e">
        <f>VLOOKUP($A248,ALRS!$C:$E,3,0)</f>
        <v>#N/A</v>
      </c>
      <c r="N248" s="3" t="s">
        <v>8</v>
      </c>
      <c r="Q248" s="3">
        <f>VLOOKUP($A248,AKRN!$C:$E,3,0)</f>
        <v>834.93</v>
      </c>
      <c r="R248" s="3" t="s">
        <v>9</v>
      </c>
      <c r="U248" s="3">
        <f>VLOOKUP($A248,AFLT!$C:$E,3,0)</f>
        <v>62.6</v>
      </c>
      <c r="V248" s="3" t="s">
        <v>10</v>
      </c>
      <c r="Y248" s="3" t="e">
        <f>VLOOKUP($A248,BSPB!$C:$E,3,0)</f>
        <v>#N/A</v>
      </c>
      <c r="Z248" s="3" t="s">
        <v>11</v>
      </c>
      <c r="AC248" s="3" t="e">
        <f>VLOOKUP($A248,BANE!$C:$E,3,0)</f>
        <v>#N/A</v>
      </c>
      <c r="AD248" s="3" t="s">
        <v>12</v>
      </c>
      <c r="AG248" s="3" t="e">
        <f>VLOOKUP($A248,BANEP!$C:$E,3,0)</f>
        <v>#N/A</v>
      </c>
      <c r="AH248" s="3" t="s">
        <v>13</v>
      </c>
      <c r="AK248" s="3" t="e">
        <f>VLOOKUP($A248,VTBR!$C:$E,3,0)</f>
        <v>#N/A</v>
      </c>
      <c r="AL248" s="3" t="s">
        <v>14</v>
      </c>
      <c r="AO248" s="3">
        <f>VLOOKUP($A248,VSMO!$C:$E,3,0)</f>
        <v>6589.91</v>
      </c>
      <c r="AP248" s="3" t="s">
        <v>15</v>
      </c>
      <c r="AS248" s="3">
        <f>VLOOKUP($A248,GAZP!$C:$E,3,0)</f>
        <v>297.2</v>
      </c>
      <c r="AT248" s="3" t="s">
        <v>16</v>
      </c>
      <c r="AW248" s="3">
        <f>VLOOKUP($A248,GMKN!$C:$E,3,0)</f>
        <v>3798</v>
      </c>
      <c r="AX248" s="3" t="s">
        <v>17</v>
      </c>
      <c r="BA248" s="3" t="e">
        <f>VLOOKUP($A248,DIXY!$C:$E,3,0)</f>
        <v>#N/A</v>
      </c>
      <c r="BB248" s="3" t="s">
        <v>18</v>
      </c>
      <c r="BE248" s="3" t="e">
        <f>VLOOKUP($A248,IRAO!$C:$E,3,0)</f>
        <v>#N/A</v>
      </c>
      <c r="BF248" s="3" t="s">
        <v>19</v>
      </c>
      <c r="BI248" s="3">
        <f>VLOOKUP($A248,KMAZ!$C:$E,3,0)</f>
        <v>43.2</v>
      </c>
      <c r="BJ248" s="3" t="s">
        <v>20</v>
      </c>
      <c r="BM248" s="3" t="e">
        <f>VLOOKUP($A248,LSRG!$C:$E,3,0)</f>
        <v>#N/A</v>
      </c>
      <c r="BN248" s="3" t="s">
        <v>21</v>
      </c>
      <c r="BQ248" s="3">
        <f>VLOOKUP($A248,LKOH!$C:$E,3,0)</f>
        <v>2179</v>
      </c>
      <c r="BR248" s="3" t="s">
        <v>22</v>
      </c>
      <c r="BU248" s="3" t="e">
        <f>VLOOKUP($A248,MVID!$C:$E,3,0)</f>
        <v>#N/A</v>
      </c>
      <c r="BV248" s="3" t="s">
        <v>23</v>
      </c>
      <c r="BY248" s="3">
        <f>VLOOKUP($A248,MAGN!$C:$E,3,0)</f>
        <v>20.85</v>
      </c>
      <c r="BZ248" s="3" t="s">
        <v>24</v>
      </c>
      <c r="CC248" s="3">
        <f>VLOOKUP($A248,MTSS!$C:$E,3,0)</f>
        <v>200.61</v>
      </c>
      <c r="CD248" s="3" t="s">
        <v>25</v>
      </c>
      <c r="CG248" s="3">
        <f>VLOOKUP($A248,MGNT!$C:$E,3,0)</f>
        <v>878.01</v>
      </c>
      <c r="CH248" s="3" t="s">
        <v>26</v>
      </c>
      <c r="CK248" s="3" t="e">
        <f>VLOOKUP($A248,MFON!$C:$E,3,0)</f>
        <v>#N/A</v>
      </c>
      <c r="CL248" s="3" t="s">
        <v>27</v>
      </c>
      <c r="CO248" s="3" t="e">
        <f>VLOOKUP($A248,MOEX!$C:$E,3,0)</f>
        <v>#N/A</v>
      </c>
      <c r="CP248" s="3" t="s">
        <v>28</v>
      </c>
      <c r="CS248" s="3" t="e">
        <f>VLOOKUP($A248,MSTT!$C:$E,3,0)</f>
        <v>#N/A</v>
      </c>
      <c r="CT248" s="3" t="s">
        <v>29</v>
      </c>
      <c r="CW248" s="3">
        <f>VLOOKUP($A248,NLMK!$C:$E,3,0)</f>
        <v>56.39</v>
      </c>
      <c r="CX248" s="3" t="s">
        <v>30</v>
      </c>
      <c r="DA248" s="3" t="e">
        <f>VLOOKUP($A248,NMTP!$C:$E,3,0)</f>
        <v>#N/A</v>
      </c>
      <c r="DB248" s="3" t="s">
        <v>31</v>
      </c>
      <c r="DE248" s="3">
        <f>VLOOKUP($A248,NVTK!$C:$E,3,0)</f>
        <v>148.80000000000001</v>
      </c>
      <c r="DF248" s="3" t="s">
        <v>32</v>
      </c>
      <c r="DI248" s="3" t="e">
        <f>VLOOKUP($A248,PIKK!$C:$E,3,0)</f>
        <v>#N/A</v>
      </c>
      <c r="DJ248" s="3" t="s">
        <v>33</v>
      </c>
      <c r="DM248" s="3">
        <f>VLOOKUP($A248,ROSN!$C:$E,3,0)</f>
        <v>224.89</v>
      </c>
      <c r="DN248" s="3" t="s">
        <v>34</v>
      </c>
      <c r="DQ248" s="3">
        <f>VLOOKUP($A248,RTKM!$C:$E,3,0)</f>
        <v>133.29</v>
      </c>
      <c r="DR248" s="3" t="s">
        <v>35</v>
      </c>
      <c r="DU248" s="3">
        <f>VLOOKUP($A248,RTKMP!$C:$E,3,0)</f>
        <v>54.92</v>
      </c>
      <c r="DV248" s="3" t="s">
        <v>36</v>
      </c>
      <c r="DY248" s="3" t="e">
        <f>VLOOKUP($A248,HYDR!$C:$E,3,0)</f>
        <v>#N/A</v>
      </c>
      <c r="DZ248" s="3" t="s">
        <v>37</v>
      </c>
      <c r="EC248" s="3" t="e">
        <f>VLOOKUP($A248,RUAL!$C:$E,3,0)</f>
        <v>#N/A</v>
      </c>
      <c r="ED248" s="3" t="s">
        <v>38</v>
      </c>
      <c r="EG248" s="3">
        <f>VLOOKUP($A248,SVAV!$C:$E,3,0)</f>
        <v>621</v>
      </c>
      <c r="EH248" s="3" t="s">
        <v>39</v>
      </c>
      <c r="EK248" s="3">
        <f>VLOOKUP($A248,SBER!$C:$E,3,0)</f>
        <v>61200</v>
      </c>
      <c r="EL248" s="3" t="s">
        <v>40</v>
      </c>
      <c r="EO248" s="3">
        <f>VLOOKUP($A248,SBERP!$C:$E,3,0)</f>
        <v>957</v>
      </c>
      <c r="EP248" s="3" t="s">
        <v>41</v>
      </c>
      <c r="ES248" s="3">
        <f>VLOOKUP($A248,CHMF!$C:$E,3,0)</f>
        <v>334.92</v>
      </c>
      <c r="ET248" s="3" t="s">
        <v>42</v>
      </c>
      <c r="EW248" s="3" t="e">
        <f>VLOOKUP($A248,AFKS!$C:$E,3,0)</f>
        <v>#N/A</v>
      </c>
      <c r="EX248" s="3" t="s">
        <v>43</v>
      </c>
      <c r="FA248" s="3">
        <f>VLOOKUP($A248,SNGS!$C:$E,3,0)</f>
        <v>35.4</v>
      </c>
      <c r="FB248" s="3" t="s">
        <v>44</v>
      </c>
      <c r="FE248" s="3">
        <f>VLOOKUP($A248,SNGSP!$C:$E,3,0)</f>
        <v>24.42</v>
      </c>
      <c r="FF248" s="3" t="s">
        <v>45</v>
      </c>
      <c r="FI248" s="3" t="e">
        <f>VLOOKUP($A248,TRMK!$C:$E,3,0)</f>
        <v>#N/A</v>
      </c>
      <c r="FJ248" s="3" t="s">
        <v>46</v>
      </c>
      <c r="FM248" s="3">
        <f>VLOOKUP($A248,TATN!$C:$E,3,0)</f>
        <v>124.65</v>
      </c>
      <c r="FN248" s="3" t="s">
        <v>47</v>
      </c>
      <c r="FQ248" s="3">
        <f>VLOOKUP($A248,TATNP!$C:$E,3,0)</f>
        <v>70.53</v>
      </c>
      <c r="FR248" s="3" t="s">
        <v>48</v>
      </c>
      <c r="FU248" s="3">
        <f>VLOOKUP($A248,TRNFP!$C:$E,3,0)</f>
        <v>59100</v>
      </c>
      <c r="FV248" s="3" t="s">
        <v>49</v>
      </c>
      <c r="FY248" s="3" t="e">
        <f>VLOOKUP($A248,URKA!$C:$E,3,0)</f>
        <v>#N/A</v>
      </c>
      <c r="FZ248" s="3" t="s">
        <v>50</v>
      </c>
      <c r="GC248" s="3" t="e">
        <f>VLOOKUP($A248,FEES!$C:$E,3,0)</f>
        <v>#N/A</v>
      </c>
      <c r="GD248" s="3" t="s">
        <v>51</v>
      </c>
      <c r="GG248" s="3" t="e">
        <f>VLOOKUP($A248,PHOR!$C:$E,3,0)</f>
        <v>#N/A</v>
      </c>
      <c r="GH248" s="3" t="s">
        <v>52</v>
      </c>
      <c r="GK248" s="3" t="e">
        <f>VLOOKUP($A248,GCHE!$C:$E,3,0)</f>
        <v>#N/A</v>
      </c>
      <c r="GL248" s="3" t="s">
        <v>53</v>
      </c>
      <c r="GO248" s="3" t="e">
        <f>VLOOKUP($A248,EONR!$C:$E,3,0)</f>
        <v>#N/A</v>
      </c>
    </row>
    <row r="249" spans="1:197" x14ac:dyDescent="0.45">
      <c r="A249" s="86">
        <v>39013</v>
      </c>
      <c r="B249" s="3" t="s">
        <v>5</v>
      </c>
      <c r="E249" s="3" t="e">
        <f>VLOOKUP($A249,POLY!$C:$E,3,0)</f>
        <v>#N/A</v>
      </c>
      <c r="F249" s="3" t="s">
        <v>6</v>
      </c>
      <c r="I249" s="3" t="e">
        <f>VLOOKUP($A249,YNDX!$C:$E,3,0)</f>
        <v>#N/A</v>
      </c>
      <c r="J249" s="3" t="s">
        <v>7</v>
      </c>
      <c r="M249" s="3" t="e">
        <f>VLOOKUP($A249,ALRS!$C:$E,3,0)</f>
        <v>#N/A</v>
      </c>
      <c r="N249" s="3" t="s">
        <v>8</v>
      </c>
      <c r="Q249" s="3">
        <f>VLOOKUP($A249,AKRN!$C:$E,3,0)</f>
        <v>750</v>
      </c>
      <c r="R249" s="3" t="s">
        <v>9</v>
      </c>
      <c r="U249" s="3">
        <f>VLOOKUP($A249,AFLT!$C:$E,3,0)</f>
        <v>61.5</v>
      </c>
      <c r="V249" s="3" t="s">
        <v>10</v>
      </c>
      <c r="Y249" s="3" t="e">
        <f>VLOOKUP($A249,BSPB!$C:$E,3,0)</f>
        <v>#N/A</v>
      </c>
      <c r="Z249" s="3" t="s">
        <v>11</v>
      </c>
      <c r="AC249" s="3" t="e">
        <f>VLOOKUP($A249,BANE!$C:$E,3,0)</f>
        <v>#N/A</v>
      </c>
      <c r="AD249" s="3" t="s">
        <v>12</v>
      </c>
      <c r="AG249" s="3" t="e">
        <f>VLOOKUP($A249,BANEP!$C:$E,3,0)</f>
        <v>#N/A</v>
      </c>
      <c r="AH249" s="3" t="s">
        <v>13</v>
      </c>
      <c r="AK249" s="3" t="e">
        <f>VLOOKUP($A249,VTBR!$C:$E,3,0)</f>
        <v>#N/A</v>
      </c>
      <c r="AL249" s="3" t="s">
        <v>14</v>
      </c>
      <c r="AO249" s="3">
        <f>VLOOKUP($A249,VSMO!$C:$E,3,0)</f>
        <v>6310</v>
      </c>
      <c r="AP249" s="3" t="s">
        <v>15</v>
      </c>
      <c r="AS249" s="3">
        <f>VLOOKUP($A249,GAZP!$C:$E,3,0)</f>
        <v>286.13</v>
      </c>
      <c r="AT249" s="3" t="s">
        <v>16</v>
      </c>
      <c r="AW249" s="3">
        <f>VLOOKUP($A249,GMKN!$C:$E,3,0)</f>
        <v>3772</v>
      </c>
      <c r="AX249" s="3" t="s">
        <v>17</v>
      </c>
      <c r="BA249" s="3" t="e">
        <f>VLOOKUP($A249,DIXY!$C:$E,3,0)</f>
        <v>#N/A</v>
      </c>
      <c r="BB249" s="3" t="s">
        <v>18</v>
      </c>
      <c r="BE249" s="3" t="e">
        <f>VLOOKUP($A249,IRAO!$C:$E,3,0)</f>
        <v>#N/A</v>
      </c>
      <c r="BF249" s="3" t="s">
        <v>19</v>
      </c>
      <c r="BI249" s="3">
        <f>VLOOKUP($A249,KMAZ!$C:$E,3,0)</f>
        <v>43.75</v>
      </c>
      <c r="BJ249" s="3" t="s">
        <v>20</v>
      </c>
      <c r="BM249" s="3" t="e">
        <f>VLOOKUP($A249,LSRG!$C:$E,3,0)</f>
        <v>#N/A</v>
      </c>
      <c r="BN249" s="3" t="s">
        <v>21</v>
      </c>
      <c r="BQ249" s="3">
        <f>VLOOKUP($A249,LKOH!$C:$E,3,0)</f>
        <v>2198</v>
      </c>
      <c r="BR249" s="3" t="s">
        <v>22</v>
      </c>
      <c r="BU249" s="3" t="e">
        <f>VLOOKUP($A249,MVID!$C:$E,3,0)</f>
        <v>#N/A</v>
      </c>
      <c r="BV249" s="3" t="s">
        <v>23</v>
      </c>
      <c r="BY249" s="3">
        <f>VLOOKUP($A249,MAGN!$C:$E,3,0)</f>
        <v>20.981999999999999</v>
      </c>
      <c r="BZ249" s="3" t="s">
        <v>24</v>
      </c>
      <c r="CC249" s="3">
        <f>VLOOKUP($A249,MTSS!$C:$E,3,0)</f>
        <v>202.59</v>
      </c>
      <c r="CD249" s="3" t="s">
        <v>25</v>
      </c>
      <c r="CG249" s="3">
        <f>VLOOKUP($A249,MGNT!$C:$E,3,0)</f>
        <v>825.1</v>
      </c>
      <c r="CH249" s="3" t="s">
        <v>26</v>
      </c>
      <c r="CK249" s="3" t="e">
        <f>VLOOKUP($A249,MFON!$C:$E,3,0)</f>
        <v>#N/A</v>
      </c>
      <c r="CL249" s="3" t="s">
        <v>27</v>
      </c>
      <c r="CO249" s="3" t="e">
        <f>VLOOKUP($A249,MOEX!$C:$E,3,0)</f>
        <v>#N/A</v>
      </c>
      <c r="CP249" s="3" t="s">
        <v>28</v>
      </c>
      <c r="CS249" s="3" t="e">
        <f>VLOOKUP($A249,MSTT!$C:$E,3,0)</f>
        <v>#N/A</v>
      </c>
      <c r="CT249" s="3" t="s">
        <v>29</v>
      </c>
      <c r="CW249" s="3">
        <f>VLOOKUP($A249,NLMK!$C:$E,3,0)</f>
        <v>57.6</v>
      </c>
      <c r="CX249" s="3" t="s">
        <v>30</v>
      </c>
      <c r="DA249" s="3" t="e">
        <f>VLOOKUP($A249,NMTP!$C:$E,3,0)</f>
        <v>#N/A</v>
      </c>
      <c r="DB249" s="3" t="s">
        <v>31</v>
      </c>
      <c r="DE249" s="3">
        <f>VLOOKUP($A249,NVTK!$C:$E,3,0)</f>
        <v>148.26</v>
      </c>
      <c r="DF249" s="3" t="s">
        <v>32</v>
      </c>
      <c r="DI249" s="3" t="e">
        <f>VLOOKUP($A249,PIKK!$C:$E,3,0)</f>
        <v>#N/A</v>
      </c>
      <c r="DJ249" s="3" t="s">
        <v>33</v>
      </c>
      <c r="DM249" s="3">
        <f>VLOOKUP($A249,ROSN!$C:$E,3,0)</f>
        <v>234.24</v>
      </c>
      <c r="DN249" s="3" t="s">
        <v>34</v>
      </c>
      <c r="DQ249" s="3">
        <f>VLOOKUP($A249,RTKM!$C:$E,3,0)</f>
        <v>132.9</v>
      </c>
      <c r="DR249" s="3" t="s">
        <v>35</v>
      </c>
      <c r="DU249" s="3">
        <f>VLOOKUP($A249,RTKMP!$C:$E,3,0)</f>
        <v>54.7</v>
      </c>
      <c r="DV249" s="3" t="s">
        <v>36</v>
      </c>
      <c r="DY249" s="3" t="e">
        <f>VLOOKUP($A249,HYDR!$C:$E,3,0)</f>
        <v>#N/A</v>
      </c>
      <c r="DZ249" s="3" t="s">
        <v>37</v>
      </c>
      <c r="EC249" s="3" t="e">
        <f>VLOOKUP($A249,RUAL!$C:$E,3,0)</f>
        <v>#N/A</v>
      </c>
      <c r="ED249" s="3" t="s">
        <v>38</v>
      </c>
      <c r="EG249" s="3">
        <f>VLOOKUP($A249,SVAV!$C:$E,3,0)</f>
        <v>673</v>
      </c>
      <c r="EH249" s="3" t="s">
        <v>39</v>
      </c>
      <c r="EK249" s="3">
        <f>VLOOKUP($A249,SBER!$C:$E,3,0)</f>
        <v>60600</v>
      </c>
      <c r="EL249" s="3" t="s">
        <v>40</v>
      </c>
      <c r="EO249" s="3">
        <f>VLOOKUP($A249,SBERP!$C:$E,3,0)</f>
        <v>996.89</v>
      </c>
      <c r="EP249" s="3" t="s">
        <v>41</v>
      </c>
      <c r="ES249" s="3">
        <f>VLOOKUP($A249,CHMF!$C:$E,3,0)</f>
        <v>354.4</v>
      </c>
      <c r="ET249" s="3" t="s">
        <v>42</v>
      </c>
      <c r="EW249" s="3" t="e">
        <f>VLOOKUP($A249,AFKS!$C:$E,3,0)</f>
        <v>#N/A</v>
      </c>
      <c r="EX249" s="3" t="s">
        <v>43</v>
      </c>
      <c r="FA249" s="3">
        <f>VLOOKUP($A249,SNGS!$C:$E,3,0)</f>
        <v>34.331000000000003</v>
      </c>
      <c r="FB249" s="3" t="s">
        <v>44</v>
      </c>
      <c r="FE249" s="3">
        <f>VLOOKUP($A249,SNGSP!$C:$E,3,0)</f>
        <v>24.5</v>
      </c>
      <c r="FF249" s="3" t="s">
        <v>45</v>
      </c>
      <c r="FI249" s="3" t="e">
        <f>VLOOKUP($A249,TRMK!$C:$E,3,0)</f>
        <v>#N/A</v>
      </c>
      <c r="FJ249" s="3" t="s">
        <v>46</v>
      </c>
      <c r="FM249" s="3">
        <f>VLOOKUP($A249,TATN!$C:$E,3,0)</f>
        <v>124.54</v>
      </c>
      <c r="FN249" s="3" t="s">
        <v>47</v>
      </c>
      <c r="FQ249" s="3">
        <f>VLOOKUP($A249,TATNP!$C:$E,3,0)</f>
        <v>71.39</v>
      </c>
      <c r="FR249" s="3" t="s">
        <v>48</v>
      </c>
      <c r="FU249" s="3">
        <f>VLOOKUP($A249,TRNFP!$C:$E,3,0)</f>
        <v>58100</v>
      </c>
      <c r="FV249" s="3" t="s">
        <v>49</v>
      </c>
      <c r="FY249" s="3" t="e">
        <f>VLOOKUP($A249,URKA!$C:$E,3,0)</f>
        <v>#N/A</v>
      </c>
      <c r="FZ249" s="3" t="s">
        <v>50</v>
      </c>
      <c r="GC249" s="3" t="e">
        <f>VLOOKUP($A249,FEES!$C:$E,3,0)</f>
        <v>#N/A</v>
      </c>
      <c r="GD249" s="3" t="s">
        <v>51</v>
      </c>
      <c r="GG249" s="3" t="e">
        <f>VLOOKUP($A249,PHOR!$C:$E,3,0)</f>
        <v>#N/A</v>
      </c>
      <c r="GH249" s="3" t="s">
        <v>52</v>
      </c>
      <c r="GK249" s="3" t="e">
        <f>VLOOKUP($A249,GCHE!$C:$E,3,0)</f>
        <v>#N/A</v>
      </c>
      <c r="GL249" s="3" t="s">
        <v>53</v>
      </c>
      <c r="GO249" s="3" t="e">
        <f>VLOOKUP($A249,EONR!$C:$E,3,0)</f>
        <v>#N/A</v>
      </c>
    </row>
    <row r="250" spans="1:197" x14ac:dyDescent="0.45">
      <c r="A250" s="86">
        <v>39020</v>
      </c>
      <c r="B250" s="3" t="s">
        <v>5</v>
      </c>
      <c r="E250" s="3" t="e">
        <f>VLOOKUP($A250,POLY!$C:$E,3,0)</f>
        <v>#N/A</v>
      </c>
      <c r="F250" s="3" t="s">
        <v>6</v>
      </c>
      <c r="I250" s="3" t="e">
        <f>VLOOKUP($A250,YNDX!$C:$E,3,0)</f>
        <v>#N/A</v>
      </c>
      <c r="J250" s="3" t="s">
        <v>7</v>
      </c>
      <c r="M250" s="3" t="e">
        <f>VLOOKUP($A250,ALRS!$C:$E,3,0)</f>
        <v>#N/A</v>
      </c>
      <c r="N250" s="3" t="s">
        <v>8</v>
      </c>
      <c r="Q250" s="3">
        <f>VLOOKUP($A250,AKRN!$C:$E,3,0)</f>
        <v>734.99</v>
      </c>
      <c r="R250" s="3" t="s">
        <v>9</v>
      </c>
      <c r="U250" s="3">
        <f>VLOOKUP($A250,AFLT!$C:$E,3,0)</f>
        <v>60.87</v>
      </c>
      <c r="V250" s="3" t="s">
        <v>10</v>
      </c>
      <c r="Y250" s="3" t="e">
        <f>VLOOKUP($A250,BSPB!$C:$E,3,0)</f>
        <v>#N/A</v>
      </c>
      <c r="Z250" s="3" t="s">
        <v>11</v>
      </c>
      <c r="AC250" s="3" t="e">
        <f>VLOOKUP($A250,BANE!$C:$E,3,0)</f>
        <v>#N/A</v>
      </c>
      <c r="AD250" s="3" t="s">
        <v>12</v>
      </c>
      <c r="AG250" s="3" t="e">
        <f>VLOOKUP($A250,BANEP!$C:$E,3,0)</f>
        <v>#N/A</v>
      </c>
      <c r="AH250" s="3" t="s">
        <v>13</v>
      </c>
      <c r="AK250" s="3" t="e">
        <f>VLOOKUP($A250,VTBR!$C:$E,3,0)</f>
        <v>#N/A</v>
      </c>
      <c r="AL250" s="3" t="s">
        <v>14</v>
      </c>
      <c r="AO250" s="3">
        <f>VLOOKUP($A250,VSMO!$C:$E,3,0)</f>
        <v>5997.97</v>
      </c>
      <c r="AP250" s="3" t="s">
        <v>15</v>
      </c>
      <c r="AS250" s="3">
        <f>VLOOKUP($A250,GAZP!$C:$E,3,0)</f>
        <v>291</v>
      </c>
      <c r="AT250" s="3" t="s">
        <v>16</v>
      </c>
      <c r="AW250" s="3">
        <f>VLOOKUP($A250,GMKN!$C:$E,3,0)</f>
        <v>3818.97</v>
      </c>
      <c r="AX250" s="3" t="s">
        <v>17</v>
      </c>
      <c r="BA250" s="3" t="e">
        <f>VLOOKUP($A250,DIXY!$C:$E,3,0)</f>
        <v>#N/A</v>
      </c>
      <c r="BB250" s="3" t="s">
        <v>18</v>
      </c>
      <c r="BE250" s="3" t="e">
        <f>VLOOKUP($A250,IRAO!$C:$E,3,0)</f>
        <v>#N/A</v>
      </c>
      <c r="BF250" s="3" t="s">
        <v>19</v>
      </c>
      <c r="BI250" s="3">
        <f>VLOOKUP($A250,KMAZ!$C:$E,3,0)</f>
        <v>45</v>
      </c>
      <c r="BJ250" s="3" t="s">
        <v>20</v>
      </c>
      <c r="BM250" s="3" t="e">
        <f>VLOOKUP($A250,LSRG!$C:$E,3,0)</f>
        <v>#N/A</v>
      </c>
      <c r="BN250" s="3" t="s">
        <v>21</v>
      </c>
      <c r="BQ250" s="3">
        <f>VLOOKUP($A250,LKOH!$C:$E,3,0)</f>
        <v>2191.9</v>
      </c>
      <c r="BR250" s="3" t="s">
        <v>22</v>
      </c>
      <c r="BU250" s="3" t="e">
        <f>VLOOKUP($A250,MVID!$C:$E,3,0)</f>
        <v>#N/A</v>
      </c>
      <c r="BV250" s="3" t="s">
        <v>23</v>
      </c>
      <c r="BY250" s="3">
        <f>VLOOKUP($A250,MAGN!$C:$E,3,0)</f>
        <v>20.68</v>
      </c>
      <c r="BZ250" s="3" t="s">
        <v>24</v>
      </c>
      <c r="CC250" s="3">
        <f>VLOOKUP($A250,MTSS!$C:$E,3,0)</f>
        <v>206.69</v>
      </c>
      <c r="CD250" s="3" t="s">
        <v>25</v>
      </c>
      <c r="CG250" s="3">
        <f>VLOOKUP($A250,MGNT!$C:$E,3,0)</f>
        <v>900</v>
      </c>
      <c r="CH250" s="3" t="s">
        <v>26</v>
      </c>
      <c r="CK250" s="3" t="e">
        <f>VLOOKUP($A250,MFON!$C:$E,3,0)</f>
        <v>#N/A</v>
      </c>
      <c r="CL250" s="3" t="s">
        <v>27</v>
      </c>
      <c r="CO250" s="3" t="e">
        <f>VLOOKUP($A250,MOEX!$C:$E,3,0)</f>
        <v>#N/A</v>
      </c>
      <c r="CP250" s="3" t="s">
        <v>28</v>
      </c>
      <c r="CS250" s="3" t="e">
        <f>VLOOKUP($A250,MSTT!$C:$E,3,0)</f>
        <v>#N/A</v>
      </c>
      <c r="CT250" s="3" t="s">
        <v>29</v>
      </c>
      <c r="CW250" s="3">
        <f>VLOOKUP($A250,NLMK!$C:$E,3,0)</f>
        <v>55.2</v>
      </c>
      <c r="CX250" s="3" t="s">
        <v>30</v>
      </c>
      <c r="DA250" s="3" t="e">
        <f>VLOOKUP($A250,NMTP!$C:$E,3,0)</f>
        <v>#N/A</v>
      </c>
      <c r="DB250" s="3" t="s">
        <v>31</v>
      </c>
      <c r="DE250" s="3">
        <f>VLOOKUP($A250,NVTK!$C:$E,3,0)</f>
        <v>156.80000000000001</v>
      </c>
      <c r="DF250" s="3" t="s">
        <v>32</v>
      </c>
      <c r="DI250" s="3" t="e">
        <f>VLOOKUP($A250,PIKK!$C:$E,3,0)</f>
        <v>#N/A</v>
      </c>
      <c r="DJ250" s="3" t="s">
        <v>33</v>
      </c>
      <c r="DM250" s="3">
        <f>VLOOKUP($A250,ROSN!$C:$E,3,0)</f>
        <v>231.38</v>
      </c>
      <c r="DN250" s="3" t="s">
        <v>34</v>
      </c>
      <c r="DQ250" s="3">
        <f>VLOOKUP($A250,RTKM!$C:$E,3,0)</f>
        <v>138.71</v>
      </c>
      <c r="DR250" s="3" t="s">
        <v>35</v>
      </c>
      <c r="DU250" s="3">
        <f>VLOOKUP($A250,RTKMP!$C:$E,3,0)</f>
        <v>55.88</v>
      </c>
      <c r="DV250" s="3" t="s">
        <v>36</v>
      </c>
      <c r="DY250" s="3" t="e">
        <f>VLOOKUP($A250,HYDR!$C:$E,3,0)</f>
        <v>#N/A</v>
      </c>
      <c r="DZ250" s="3" t="s">
        <v>37</v>
      </c>
      <c r="EC250" s="3" t="e">
        <f>VLOOKUP($A250,RUAL!$C:$E,3,0)</f>
        <v>#N/A</v>
      </c>
      <c r="ED250" s="3" t="s">
        <v>38</v>
      </c>
      <c r="EG250" s="3">
        <f>VLOOKUP($A250,SVAV!$C:$E,3,0)</f>
        <v>671</v>
      </c>
      <c r="EH250" s="3" t="s">
        <v>39</v>
      </c>
      <c r="EK250" s="3">
        <f>VLOOKUP($A250,SBER!$C:$E,3,0)</f>
        <v>60999.98</v>
      </c>
      <c r="EL250" s="3" t="s">
        <v>40</v>
      </c>
      <c r="EO250" s="3">
        <f>VLOOKUP($A250,SBERP!$C:$E,3,0)</f>
        <v>1012.24</v>
      </c>
      <c r="EP250" s="3" t="s">
        <v>41</v>
      </c>
      <c r="ES250" s="3">
        <f>VLOOKUP($A250,CHMF!$C:$E,3,0)</f>
        <v>351.55</v>
      </c>
      <c r="ET250" s="3" t="s">
        <v>42</v>
      </c>
      <c r="EW250" s="3" t="e">
        <f>VLOOKUP($A250,AFKS!$C:$E,3,0)</f>
        <v>#N/A</v>
      </c>
      <c r="EX250" s="3" t="s">
        <v>43</v>
      </c>
      <c r="FA250" s="3">
        <f>VLOOKUP($A250,SNGS!$C:$E,3,0)</f>
        <v>34.537999999999997</v>
      </c>
      <c r="FB250" s="3" t="s">
        <v>44</v>
      </c>
      <c r="FE250" s="3">
        <f>VLOOKUP($A250,SNGSP!$C:$E,3,0)</f>
        <v>24.04</v>
      </c>
      <c r="FF250" s="3" t="s">
        <v>45</v>
      </c>
      <c r="FI250" s="3" t="e">
        <f>VLOOKUP($A250,TRMK!$C:$E,3,0)</f>
        <v>#N/A</v>
      </c>
      <c r="FJ250" s="3" t="s">
        <v>46</v>
      </c>
      <c r="FM250" s="3">
        <f>VLOOKUP($A250,TATN!$C:$E,3,0)</f>
        <v>123.3</v>
      </c>
      <c r="FN250" s="3" t="s">
        <v>47</v>
      </c>
      <c r="FQ250" s="3">
        <f>VLOOKUP($A250,TATNP!$C:$E,3,0)</f>
        <v>71.2</v>
      </c>
      <c r="FR250" s="3" t="s">
        <v>48</v>
      </c>
      <c r="FU250" s="3">
        <f>VLOOKUP($A250,TRNFP!$C:$E,3,0)</f>
        <v>56800</v>
      </c>
      <c r="FV250" s="3" t="s">
        <v>49</v>
      </c>
      <c r="FY250" s="3" t="e">
        <f>VLOOKUP($A250,URKA!$C:$E,3,0)</f>
        <v>#N/A</v>
      </c>
      <c r="FZ250" s="3" t="s">
        <v>50</v>
      </c>
      <c r="GC250" s="3" t="e">
        <f>VLOOKUP($A250,FEES!$C:$E,3,0)</f>
        <v>#N/A</v>
      </c>
      <c r="GD250" s="3" t="s">
        <v>51</v>
      </c>
      <c r="GG250" s="3" t="e">
        <f>VLOOKUP($A250,PHOR!$C:$E,3,0)</f>
        <v>#N/A</v>
      </c>
      <c r="GH250" s="3" t="s">
        <v>52</v>
      </c>
      <c r="GK250" s="3" t="e">
        <f>VLOOKUP($A250,GCHE!$C:$E,3,0)</f>
        <v>#N/A</v>
      </c>
      <c r="GL250" s="3" t="s">
        <v>53</v>
      </c>
      <c r="GO250" s="3" t="e">
        <f>VLOOKUP($A250,EONR!$C:$E,3,0)</f>
        <v>#N/A</v>
      </c>
    </row>
    <row r="251" spans="1:197" x14ac:dyDescent="0.45">
      <c r="A251" s="86">
        <v>39027</v>
      </c>
      <c r="B251" s="3" t="s">
        <v>5</v>
      </c>
      <c r="E251" s="3" t="e">
        <f>VLOOKUP($A251,POLY!$C:$E,3,0)</f>
        <v>#N/A</v>
      </c>
      <c r="F251" s="3" t="s">
        <v>6</v>
      </c>
      <c r="I251" s="3" t="e">
        <f>VLOOKUP($A251,YNDX!$C:$E,3,0)</f>
        <v>#N/A</v>
      </c>
      <c r="J251" s="3" t="s">
        <v>7</v>
      </c>
      <c r="M251" s="3" t="e">
        <f>VLOOKUP($A251,ALRS!$C:$E,3,0)</f>
        <v>#N/A</v>
      </c>
      <c r="N251" s="3" t="s">
        <v>8</v>
      </c>
      <c r="Q251" s="3">
        <f>VLOOKUP($A251,AKRN!$C:$E,3,0)</f>
        <v>720</v>
      </c>
      <c r="R251" s="3" t="s">
        <v>9</v>
      </c>
      <c r="U251" s="3">
        <f>VLOOKUP($A251,AFLT!$C:$E,3,0)</f>
        <v>60.12</v>
      </c>
      <c r="V251" s="3" t="s">
        <v>10</v>
      </c>
      <c r="Y251" s="3" t="e">
        <f>VLOOKUP($A251,BSPB!$C:$E,3,0)</f>
        <v>#N/A</v>
      </c>
      <c r="Z251" s="3" t="s">
        <v>11</v>
      </c>
      <c r="AC251" s="3" t="e">
        <f>VLOOKUP($A251,BANE!$C:$E,3,0)</f>
        <v>#N/A</v>
      </c>
      <c r="AD251" s="3" t="s">
        <v>12</v>
      </c>
      <c r="AG251" s="3" t="e">
        <f>VLOOKUP($A251,BANEP!$C:$E,3,0)</f>
        <v>#N/A</v>
      </c>
      <c r="AH251" s="3" t="s">
        <v>13</v>
      </c>
      <c r="AK251" s="3" t="e">
        <f>VLOOKUP($A251,VTBR!$C:$E,3,0)</f>
        <v>#N/A</v>
      </c>
      <c r="AL251" s="3" t="s">
        <v>14</v>
      </c>
      <c r="AO251" s="3">
        <f>VLOOKUP($A251,VSMO!$C:$E,3,0)</f>
        <v>6725</v>
      </c>
      <c r="AP251" s="3" t="s">
        <v>15</v>
      </c>
      <c r="AS251" s="3">
        <f>VLOOKUP($A251,GAZP!$C:$E,3,0)</f>
        <v>291.99</v>
      </c>
      <c r="AT251" s="3" t="s">
        <v>16</v>
      </c>
      <c r="AW251" s="3">
        <f>VLOOKUP($A251,GMKN!$C:$E,3,0)</f>
        <v>3913.87</v>
      </c>
      <c r="AX251" s="3" t="s">
        <v>17</v>
      </c>
      <c r="BA251" s="3" t="e">
        <f>VLOOKUP($A251,DIXY!$C:$E,3,0)</f>
        <v>#N/A</v>
      </c>
      <c r="BB251" s="3" t="s">
        <v>18</v>
      </c>
      <c r="BE251" s="3" t="e">
        <f>VLOOKUP($A251,IRAO!$C:$E,3,0)</f>
        <v>#N/A</v>
      </c>
      <c r="BF251" s="3" t="s">
        <v>19</v>
      </c>
      <c r="BI251" s="3">
        <f>VLOOKUP($A251,KMAZ!$C:$E,3,0)</f>
        <v>46.994999999999997</v>
      </c>
      <c r="BJ251" s="3" t="s">
        <v>20</v>
      </c>
      <c r="BM251" s="3" t="e">
        <f>VLOOKUP($A251,LSRG!$C:$E,3,0)</f>
        <v>#N/A</v>
      </c>
      <c r="BN251" s="3" t="s">
        <v>21</v>
      </c>
      <c r="BQ251" s="3">
        <f>VLOOKUP($A251,LKOH!$C:$E,3,0)</f>
        <v>2300.14</v>
      </c>
      <c r="BR251" s="3" t="s">
        <v>22</v>
      </c>
      <c r="BU251" s="3" t="e">
        <f>VLOOKUP($A251,MVID!$C:$E,3,0)</f>
        <v>#N/A</v>
      </c>
      <c r="BV251" s="3" t="s">
        <v>23</v>
      </c>
      <c r="BY251" s="3">
        <f>VLOOKUP($A251,MAGN!$C:$E,3,0)</f>
        <v>20.888000000000002</v>
      </c>
      <c r="BZ251" s="3" t="s">
        <v>24</v>
      </c>
      <c r="CC251" s="3">
        <f>VLOOKUP($A251,MTSS!$C:$E,3,0)</f>
        <v>210.2</v>
      </c>
      <c r="CD251" s="3" t="s">
        <v>25</v>
      </c>
      <c r="CG251" s="3">
        <f>VLOOKUP($A251,MGNT!$C:$E,3,0)</f>
        <v>910</v>
      </c>
      <c r="CH251" s="3" t="s">
        <v>26</v>
      </c>
      <c r="CK251" s="3" t="e">
        <f>VLOOKUP($A251,MFON!$C:$E,3,0)</f>
        <v>#N/A</v>
      </c>
      <c r="CL251" s="3" t="s">
        <v>27</v>
      </c>
      <c r="CO251" s="3" t="e">
        <f>VLOOKUP($A251,MOEX!$C:$E,3,0)</f>
        <v>#N/A</v>
      </c>
      <c r="CP251" s="3" t="s">
        <v>28</v>
      </c>
      <c r="CS251" s="3" t="e">
        <f>VLOOKUP($A251,MSTT!$C:$E,3,0)</f>
        <v>#N/A</v>
      </c>
      <c r="CT251" s="3" t="s">
        <v>29</v>
      </c>
      <c r="CW251" s="3">
        <f>VLOOKUP($A251,NLMK!$C:$E,3,0)</f>
        <v>57.08</v>
      </c>
      <c r="CX251" s="3" t="s">
        <v>30</v>
      </c>
      <c r="DA251" s="3" t="e">
        <f>VLOOKUP($A251,NMTP!$C:$E,3,0)</f>
        <v>#N/A</v>
      </c>
      <c r="DB251" s="3" t="s">
        <v>31</v>
      </c>
      <c r="DE251" s="3">
        <f>VLOOKUP($A251,NVTK!$C:$E,3,0)</f>
        <v>159.09</v>
      </c>
      <c r="DF251" s="3" t="s">
        <v>32</v>
      </c>
      <c r="DI251" s="3" t="e">
        <f>VLOOKUP($A251,PIKK!$C:$E,3,0)</f>
        <v>#N/A</v>
      </c>
      <c r="DJ251" s="3" t="s">
        <v>33</v>
      </c>
      <c r="DM251" s="3">
        <f>VLOOKUP($A251,ROSN!$C:$E,3,0)</f>
        <v>249.5</v>
      </c>
      <c r="DN251" s="3" t="s">
        <v>34</v>
      </c>
      <c r="DQ251" s="3">
        <f>VLOOKUP($A251,RTKM!$C:$E,3,0)</f>
        <v>144.85</v>
      </c>
      <c r="DR251" s="3" t="s">
        <v>35</v>
      </c>
      <c r="DU251" s="3">
        <f>VLOOKUP($A251,RTKMP!$C:$E,3,0)</f>
        <v>59.34</v>
      </c>
      <c r="DV251" s="3" t="s">
        <v>36</v>
      </c>
      <c r="DY251" s="3" t="e">
        <f>VLOOKUP($A251,HYDR!$C:$E,3,0)</f>
        <v>#N/A</v>
      </c>
      <c r="DZ251" s="3" t="s">
        <v>37</v>
      </c>
      <c r="EC251" s="3" t="e">
        <f>VLOOKUP($A251,RUAL!$C:$E,3,0)</f>
        <v>#N/A</v>
      </c>
      <c r="ED251" s="3" t="s">
        <v>38</v>
      </c>
      <c r="EG251" s="3">
        <f>VLOOKUP($A251,SVAV!$C:$E,3,0)</f>
        <v>679</v>
      </c>
      <c r="EH251" s="3" t="s">
        <v>39</v>
      </c>
      <c r="EK251" s="3">
        <f>VLOOKUP($A251,SBER!$C:$E,3,0)</f>
        <v>63849</v>
      </c>
      <c r="EL251" s="3" t="s">
        <v>40</v>
      </c>
      <c r="EO251" s="3">
        <f>VLOOKUP($A251,SBERP!$C:$E,3,0)</f>
        <v>1095.2</v>
      </c>
      <c r="EP251" s="3" t="s">
        <v>41</v>
      </c>
      <c r="ES251" s="3">
        <f>VLOOKUP($A251,CHMF!$C:$E,3,0)</f>
        <v>325.54000000000002</v>
      </c>
      <c r="ET251" s="3" t="s">
        <v>42</v>
      </c>
      <c r="EW251" s="3" t="e">
        <f>VLOOKUP($A251,AFKS!$C:$E,3,0)</f>
        <v>#N/A</v>
      </c>
      <c r="EX251" s="3" t="s">
        <v>43</v>
      </c>
      <c r="FA251" s="3">
        <f>VLOOKUP($A251,SNGS!$C:$E,3,0)</f>
        <v>36.268999999999998</v>
      </c>
      <c r="FB251" s="3" t="s">
        <v>44</v>
      </c>
      <c r="FE251" s="3">
        <f>VLOOKUP($A251,SNGSP!$C:$E,3,0)</f>
        <v>25.4</v>
      </c>
      <c r="FF251" s="3" t="s">
        <v>45</v>
      </c>
      <c r="FI251" s="3" t="e">
        <f>VLOOKUP($A251,TRMK!$C:$E,3,0)</f>
        <v>#N/A</v>
      </c>
      <c r="FJ251" s="3" t="s">
        <v>46</v>
      </c>
      <c r="FM251" s="3">
        <f>VLOOKUP($A251,TATN!$C:$E,3,0)</f>
        <v>129.85</v>
      </c>
      <c r="FN251" s="3" t="s">
        <v>47</v>
      </c>
      <c r="FQ251" s="3">
        <f>VLOOKUP($A251,TATNP!$C:$E,3,0)</f>
        <v>75.5</v>
      </c>
      <c r="FR251" s="3" t="s">
        <v>48</v>
      </c>
      <c r="FU251" s="3">
        <f>VLOOKUP($A251,TRNFP!$C:$E,3,0)</f>
        <v>61800</v>
      </c>
      <c r="FV251" s="3" t="s">
        <v>49</v>
      </c>
      <c r="FY251" s="3" t="e">
        <f>VLOOKUP($A251,URKA!$C:$E,3,0)</f>
        <v>#N/A</v>
      </c>
      <c r="FZ251" s="3" t="s">
        <v>50</v>
      </c>
      <c r="GC251" s="3" t="e">
        <f>VLOOKUP($A251,FEES!$C:$E,3,0)</f>
        <v>#N/A</v>
      </c>
      <c r="GD251" s="3" t="s">
        <v>51</v>
      </c>
      <c r="GG251" s="3" t="e">
        <f>VLOOKUP($A251,PHOR!$C:$E,3,0)</f>
        <v>#N/A</v>
      </c>
      <c r="GH251" s="3" t="s">
        <v>52</v>
      </c>
      <c r="GK251" s="3" t="e">
        <f>VLOOKUP($A251,GCHE!$C:$E,3,0)</f>
        <v>#N/A</v>
      </c>
      <c r="GL251" s="3" t="s">
        <v>53</v>
      </c>
      <c r="GO251" s="3" t="e">
        <f>VLOOKUP($A251,EONR!$C:$E,3,0)</f>
        <v>#N/A</v>
      </c>
    </row>
    <row r="252" spans="1:197" x14ac:dyDescent="0.45">
      <c r="A252" s="86">
        <v>39034</v>
      </c>
      <c r="B252" s="3" t="s">
        <v>5</v>
      </c>
      <c r="E252" s="3" t="e">
        <f>VLOOKUP($A252,POLY!$C:$E,3,0)</f>
        <v>#N/A</v>
      </c>
      <c r="F252" s="3" t="s">
        <v>6</v>
      </c>
      <c r="I252" s="3" t="e">
        <f>VLOOKUP($A252,YNDX!$C:$E,3,0)</f>
        <v>#N/A</v>
      </c>
      <c r="J252" s="3" t="s">
        <v>7</v>
      </c>
      <c r="M252" s="3" t="e">
        <f>VLOOKUP($A252,ALRS!$C:$E,3,0)</f>
        <v>#N/A</v>
      </c>
      <c r="N252" s="3" t="s">
        <v>8</v>
      </c>
      <c r="Q252" s="3">
        <f>VLOOKUP($A252,AKRN!$C:$E,3,0)</f>
        <v>718.99</v>
      </c>
      <c r="R252" s="3" t="s">
        <v>9</v>
      </c>
      <c r="U252" s="3">
        <f>VLOOKUP($A252,AFLT!$C:$E,3,0)</f>
        <v>60.38</v>
      </c>
      <c r="V252" s="3" t="s">
        <v>10</v>
      </c>
      <c r="Y252" s="3" t="e">
        <f>VLOOKUP($A252,BSPB!$C:$E,3,0)</f>
        <v>#N/A</v>
      </c>
      <c r="Z252" s="3" t="s">
        <v>11</v>
      </c>
      <c r="AC252" s="3" t="e">
        <f>VLOOKUP($A252,BANE!$C:$E,3,0)</f>
        <v>#N/A</v>
      </c>
      <c r="AD252" s="3" t="s">
        <v>12</v>
      </c>
      <c r="AG252" s="3" t="e">
        <f>VLOOKUP($A252,BANEP!$C:$E,3,0)</f>
        <v>#N/A</v>
      </c>
      <c r="AH252" s="3" t="s">
        <v>13</v>
      </c>
      <c r="AK252" s="3" t="e">
        <f>VLOOKUP($A252,VTBR!$C:$E,3,0)</f>
        <v>#N/A</v>
      </c>
      <c r="AL252" s="3" t="s">
        <v>14</v>
      </c>
      <c r="AO252" s="3">
        <f>VLOOKUP($A252,VSMO!$C:$E,3,0)</f>
        <v>6739</v>
      </c>
      <c r="AP252" s="3" t="s">
        <v>15</v>
      </c>
      <c r="AS252" s="3">
        <f>VLOOKUP($A252,GAZP!$C:$E,3,0)</f>
        <v>288.02999999999997</v>
      </c>
      <c r="AT252" s="3" t="s">
        <v>16</v>
      </c>
      <c r="AW252" s="3">
        <f>VLOOKUP($A252,GMKN!$C:$E,3,0)</f>
        <v>3740</v>
      </c>
      <c r="AX252" s="3" t="s">
        <v>17</v>
      </c>
      <c r="BA252" s="3" t="e">
        <f>VLOOKUP($A252,DIXY!$C:$E,3,0)</f>
        <v>#N/A</v>
      </c>
      <c r="BB252" s="3" t="s">
        <v>18</v>
      </c>
      <c r="BE252" s="3" t="e">
        <f>VLOOKUP($A252,IRAO!$C:$E,3,0)</f>
        <v>#N/A</v>
      </c>
      <c r="BF252" s="3" t="s">
        <v>19</v>
      </c>
      <c r="BI252" s="3">
        <f>VLOOKUP($A252,KMAZ!$C:$E,3,0)</f>
        <v>48.2</v>
      </c>
      <c r="BJ252" s="3" t="s">
        <v>20</v>
      </c>
      <c r="BM252" s="3" t="e">
        <f>VLOOKUP($A252,LSRG!$C:$E,3,0)</f>
        <v>#N/A</v>
      </c>
      <c r="BN252" s="3" t="s">
        <v>21</v>
      </c>
      <c r="BQ252" s="3">
        <f>VLOOKUP($A252,LKOH!$C:$E,3,0)</f>
        <v>2255</v>
      </c>
      <c r="BR252" s="3" t="s">
        <v>22</v>
      </c>
      <c r="BU252" s="3" t="e">
        <f>VLOOKUP($A252,MVID!$C:$E,3,0)</f>
        <v>#N/A</v>
      </c>
      <c r="BV252" s="3" t="s">
        <v>23</v>
      </c>
      <c r="BY252" s="3">
        <f>VLOOKUP($A252,MAGN!$C:$E,3,0)</f>
        <v>20.599</v>
      </c>
      <c r="BZ252" s="3" t="s">
        <v>24</v>
      </c>
      <c r="CC252" s="3">
        <f>VLOOKUP($A252,MTSS!$C:$E,3,0)</f>
        <v>201.75</v>
      </c>
      <c r="CD252" s="3" t="s">
        <v>25</v>
      </c>
      <c r="CG252" s="3">
        <f>VLOOKUP($A252,MGNT!$C:$E,3,0)</f>
        <v>915</v>
      </c>
      <c r="CH252" s="3" t="s">
        <v>26</v>
      </c>
      <c r="CK252" s="3" t="e">
        <f>VLOOKUP($A252,MFON!$C:$E,3,0)</f>
        <v>#N/A</v>
      </c>
      <c r="CL252" s="3" t="s">
        <v>27</v>
      </c>
      <c r="CO252" s="3" t="e">
        <f>VLOOKUP($A252,MOEX!$C:$E,3,0)</f>
        <v>#N/A</v>
      </c>
      <c r="CP252" s="3" t="s">
        <v>28</v>
      </c>
      <c r="CS252" s="3" t="e">
        <f>VLOOKUP($A252,MSTT!$C:$E,3,0)</f>
        <v>#N/A</v>
      </c>
      <c r="CT252" s="3" t="s">
        <v>29</v>
      </c>
      <c r="CW252" s="3">
        <f>VLOOKUP($A252,NLMK!$C:$E,3,0)</f>
        <v>58.79</v>
      </c>
      <c r="CX252" s="3" t="s">
        <v>30</v>
      </c>
      <c r="DA252" s="3" t="e">
        <f>VLOOKUP($A252,NMTP!$C:$E,3,0)</f>
        <v>#N/A</v>
      </c>
      <c r="DB252" s="3" t="s">
        <v>31</v>
      </c>
      <c r="DE252" s="3">
        <f>VLOOKUP($A252,NVTK!$C:$E,3,0)</f>
        <v>153.19</v>
      </c>
      <c r="DF252" s="3" t="s">
        <v>32</v>
      </c>
      <c r="DI252" s="3" t="e">
        <f>VLOOKUP($A252,PIKK!$C:$E,3,0)</f>
        <v>#N/A</v>
      </c>
      <c r="DJ252" s="3" t="s">
        <v>33</v>
      </c>
      <c r="DM252" s="3">
        <f>VLOOKUP($A252,ROSN!$C:$E,3,0)</f>
        <v>242.45</v>
      </c>
      <c r="DN252" s="3" t="s">
        <v>34</v>
      </c>
      <c r="DQ252" s="3">
        <f>VLOOKUP($A252,RTKM!$C:$E,3,0)</f>
        <v>154.30000000000001</v>
      </c>
      <c r="DR252" s="3" t="s">
        <v>35</v>
      </c>
      <c r="DU252" s="3">
        <f>VLOOKUP($A252,RTKMP!$C:$E,3,0)</f>
        <v>60.4</v>
      </c>
      <c r="DV252" s="3" t="s">
        <v>36</v>
      </c>
      <c r="DY252" s="3" t="e">
        <f>VLOOKUP($A252,HYDR!$C:$E,3,0)</f>
        <v>#N/A</v>
      </c>
      <c r="DZ252" s="3" t="s">
        <v>37</v>
      </c>
      <c r="EC252" s="3" t="e">
        <f>VLOOKUP($A252,RUAL!$C:$E,3,0)</f>
        <v>#N/A</v>
      </c>
      <c r="ED252" s="3" t="s">
        <v>38</v>
      </c>
      <c r="EG252" s="3">
        <f>VLOOKUP($A252,SVAV!$C:$E,3,0)</f>
        <v>680</v>
      </c>
      <c r="EH252" s="3" t="s">
        <v>39</v>
      </c>
      <c r="EK252" s="3">
        <f>VLOOKUP($A252,SBER!$C:$E,3,0)</f>
        <v>66000</v>
      </c>
      <c r="EL252" s="3" t="s">
        <v>40</v>
      </c>
      <c r="EO252" s="3">
        <f>VLOOKUP($A252,SBERP!$C:$E,3,0)</f>
        <v>1178.7</v>
      </c>
      <c r="EP252" s="3" t="s">
        <v>41</v>
      </c>
      <c r="ES252" s="3">
        <f>VLOOKUP($A252,CHMF!$C:$E,3,0)</f>
        <v>317.8</v>
      </c>
      <c r="ET252" s="3" t="s">
        <v>42</v>
      </c>
      <c r="EW252" s="3" t="e">
        <f>VLOOKUP($A252,AFKS!$C:$E,3,0)</f>
        <v>#N/A</v>
      </c>
      <c r="EX252" s="3" t="s">
        <v>43</v>
      </c>
      <c r="FA252" s="3">
        <f>VLOOKUP($A252,SNGS!$C:$E,3,0)</f>
        <v>35.299999999999997</v>
      </c>
      <c r="FB252" s="3" t="s">
        <v>44</v>
      </c>
      <c r="FE252" s="3">
        <f>VLOOKUP($A252,SNGSP!$C:$E,3,0)</f>
        <v>24.25</v>
      </c>
      <c r="FF252" s="3" t="s">
        <v>45</v>
      </c>
      <c r="FI252" s="3" t="e">
        <f>VLOOKUP($A252,TRMK!$C:$E,3,0)</f>
        <v>#N/A</v>
      </c>
      <c r="FJ252" s="3" t="s">
        <v>46</v>
      </c>
      <c r="FM252" s="3">
        <f>VLOOKUP($A252,TATN!$C:$E,3,0)</f>
        <v>128</v>
      </c>
      <c r="FN252" s="3" t="s">
        <v>47</v>
      </c>
      <c r="FQ252" s="3">
        <f>VLOOKUP($A252,TATNP!$C:$E,3,0)</f>
        <v>78.63</v>
      </c>
      <c r="FR252" s="3" t="s">
        <v>48</v>
      </c>
      <c r="FU252" s="3">
        <f>VLOOKUP($A252,TRNFP!$C:$E,3,0)</f>
        <v>65947</v>
      </c>
      <c r="FV252" s="3" t="s">
        <v>49</v>
      </c>
      <c r="FY252" s="3" t="e">
        <f>VLOOKUP($A252,URKA!$C:$E,3,0)</f>
        <v>#N/A</v>
      </c>
      <c r="FZ252" s="3" t="s">
        <v>50</v>
      </c>
      <c r="GC252" s="3" t="e">
        <f>VLOOKUP($A252,FEES!$C:$E,3,0)</f>
        <v>#N/A</v>
      </c>
      <c r="GD252" s="3" t="s">
        <v>51</v>
      </c>
      <c r="GG252" s="3" t="e">
        <f>VLOOKUP($A252,PHOR!$C:$E,3,0)</f>
        <v>#N/A</v>
      </c>
      <c r="GH252" s="3" t="s">
        <v>52</v>
      </c>
      <c r="GK252" s="3" t="e">
        <f>VLOOKUP($A252,GCHE!$C:$E,3,0)</f>
        <v>#N/A</v>
      </c>
      <c r="GL252" s="3" t="s">
        <v>53</v>
      </c>
      <c r="GO252" s="3" t="e">
        <f>VLOOKUP($A252,EONR!$C:$E,3,0)</f>
        <v>#N/A</v>
      </c>
    </row>
    <row r="253" spans="1:197" x14ac:dyDescent="0.45">
      <c r="A253" s="86">
        <v>39041</v>
      </c>
      <c r="B253" s="3" t="s">
        <v>5</v>
      </c>
      <c r="E253" s="3" t="e">
        <f>VLOOKUP($A253,POLY!$C:$E,3,0)</f>
        <v>#N/A</v>
      </c>
      <c r="F253" s="3" t="s">
        <v>6</v>
      </c>
      <c r="I253" s="3" t="e">
        <f>VLOOKUP($A253,YNDX!$C:$E,3,0)</f>
        <v>#N/A</v>
      </c>
      <c r="J253" s="3" t="s">
        <v>7</v>
      </c>
      <c r="M253" s="3" t="e">
        <f>VLOOKUP($A253,ALRS!$C:$E,3,0)</f>
        <v>#N/A</v>
      </c>
      <c r="N253" s="3" t="s">
        <v>8</v>
      </c>
      <c r="Q253" s="3">
        <f>VLOOKUP($A253,AKRN!$C:$E,3,0)</f>
        <v>711.5</v>
      </c>
      <c r="R253" s="3" t="s">
        <v>9</v>
      </c>
      <c r="U253" s="3">
        <f>VLOOKUP($A253,AFLT!$C:$E,3,0)</f>
        <v>60.45</v>
      </c>
      <c r="V253" s="3" t="s">
        <v>10</v>
      </c>
      <c r="Y253" s="3" t="e">
        <f>VLOOKUP($A253,BSPB!$C:$E,3,0)</f>
        <v>#N/A</v>
      </c>
      <c r="Z253" s="3" t="s">
        <v>11</v>
      </c>
      <c r="AC253" s="3" t="e">
        <f>VLOOKUP($A253,BANE!$C:$E,3,0)</f>
        <v>#N/A</v>
      </c>
      <c r="AD253" s="3" t="s">
        <v>12</v>
      </c>
      <c r="AG253" s="3" t="e">
        <f>VLOOKUP($A253,BANEP!$C:$E,3,0)</f>
        <v>#N/A</v>
      </c>
      <c r="AH253" s="3" t="s">
        <v>13</v>
      </c>
      <c r="AK253" s="3" t="e">
        <f>VLOOKUP($A253,VTBR!$C:$E,3,0)</f>
        <v>#N/A</v>
      </c>
      <c r="AL253" s="3" t="s">
        <v>14</v>
      </c>
      <c r="AO253" s="3">
        <f>VLOOKUP($A253,VSMO!$C:$E,3,0)</f>
        <v>6750</v>
      </c>
      <c r="AP253" s="3" t="s">
        <v>15</v>
      </c>
      <c r="AS253" s="3">
        <f>VLOOKUP($A253,GAZP!$C:$E,3,0)</f>
        <v>289.99</v>
      </c>
      <c r="AT253" s="3" t="s">
        <v>16</v>
      </c>
      <c r="AW253" s="3">
        <f>VLOOKUP($A253,GMKN!$C:$E,3,0)</f>
        <v>3840.33</v>
      </c>
      <c r="AX253" s="3" t="s">
        <v>17</v>
      </c>
      <c r="BA253" s="3" t="e">
        <f>VLOOKUP($A253,DIXY!$C:$E,3,0)</f>
        <v>#N/A</v>
      </c>
      <c r="BB253" s="3" t="s">
        <v>18</v>
      </c>
      <c r="BE253" s="3" t="e">
        <f>VLOOKUP($A253,IRAO!$C:$E,3,0)</f>
        <v>#N/A</v>
      </c>
      <c r="BF253" s="3" t="s">
        <v>19</v>
      </c>
      <c r="BI253" s="3">
        <f>VLOOKUP($A253,KMAZ!$C:$E,3,0)</f>
        <v>48.37</v>
      </c>
      <c r="BJ253" s="3" t="s">
        <v>20</v>
      </c>
      <c r="BM253" s="3" t="e">
        <f>VLOOKUP($A253,LSRG!$C:$E,3,0)</f>
        <v>#N/A</v>
      </c>
      <c r="BN253" s="3" t="s">
        <v>21</v>
      </c>
      <c r="BQ253" s="3">
        <f>VLOOKUP($A253,LKOH!$C:$E,3,0)</f>
        <v>2268.16</v>
      </c>
      <c r="BR253" s="3" t="s">
        <v>22</v>
      </c>
      <c r="BU253" s="3" t="e">
        <f>VLOOKUP($A253,MVID!$C:$E,3,0)</f>
        <v>#N/A</v>
      </c>
      <c r="BV253" s="3" t="s">
        <v>23</v>
      </c>
      <c r="BY253" s="3">
        <f>VLOOKUP($A253,MAGN!$C:$E,3,0)</f>
        <v>20.669</v>
      </c>
      <c r="BZ253" s="3" t="s">
        <v>24</v>
      </c>
      <c r="CC253" s="3">
        <f>VLOOKUP($A253,MTSS!$C:$E,3,0)</f>
        <v>208.75</v>
      </c>
      <c r="CD253" s="3" t="s">
        <v>25</v>
      </c>
      <c r="CG253" s="3">
        <f>VLOOKUP($A253,MGNT!$C:$E,3,0)</f>
        <v>922</v>
      </c>
      <c r="CH253" s="3" t="s">
        <v>26</v>
      </c>
      <c r="CK253" s="3" t="e">
        <f>VLOOKUP($A253,MFON!$C:$E,3,0)</f>
        <v>#N/A</v>
      </c>
      <c r="CL253" s="3" t="s">
        <v>27</v>
      </c>
      <c r="CO253" s="3" t="e">
        <f>VLOOKUP($A253,MOEX!$C:$E,3,0)</f>
        <v>#N/A</v>
      </c>
      <c r="CP253" s="3" t="s">
        <v>28</v>
      </c>
      <c r="CS253" s="3" t="e">
        <f>VLOOKUP($A253,MSTT!$C:$E,3,0)</f>
        <v>#N/A</v>
      </c>
      <c r="CT253" s="3" t="s">
        <v>29</v>
      </c>
      <c r="CW253" s="3">
        <f>VLOOKUP($A253,NLMK!$C:$E,3,0)</f>
        <v>58.47</v>
      </c>
      <c r="CX253" s="3" t="s">
        <v>30</v>
      </c>
      <c r="DA253" s="3" t="e">
        <f>VLOOKUP($A253,NMTP!$C:$E,3,0)</f>
        <v>#N/A</v>
      </c>
      <c r="DB253" s="3" t="s">
        <v>31</v>
      </c>
      <c r="DE253" s="3">
        <f>VLOOKUP($A253,NVTK!$C:$E,3,0)</f>
        <v>160.9</v>
      </c>
      <c r="DF253" s="3" t="s">
        <v>32</v>
      </c>
      <c r="DI253" s="3" t="e">
        <f>VLOOKUP($A253,PIKK!$C:$E,3,0)</f>
        <v>#N/A</v>
      </c>
      <c r="DJ253" s="3" t="s">
        <v>33</v>
      </c>
      <c r="DM253" s="3">
        <f>VLOOKUP($A253,ROSN!$C:$E,3,0)</f>
        <v>241.7</v>
      </c>
      <c r="DN253" s="3" t="s">
        <v>34</v>
      </c>
      <c r="DQ253" s="3">
        <f>VLOOKUP($A253,RTKM!$C:$E,3,0)</f>
        <v>161.77000000000001</v>
      </c>
      <c r="DR253" s="3" t="s">
        <v>35</v>
      </c>
      <c r="DU253" s="3">
        <f>VLOOKUP($A253,RTKMP!$C:$E,3,0)</f>
        <v>65.400000000000006</v>
      </c>
      <c r="DV253" s="3" t="s">
        <v>36</v>
      </c>
      <c r="DY253" s="3" t="e">
        <f>VLOOKUP($A253,HYDR!$C:$E,3,0)</f>
        <v>#N/A</v>
      </c>
      <c r="DZ253" s="3" t="s">
        <v>37</v>
      </c>
      <c r="EC253" s="3" t="e">
        <f>VLOOKUP($A253,RUAL!$C:$E,3,0)</f>
        <v>#N/A</v>
      </c>
      <c r="ED253" s="3" t="s">
        <v>38</v>
      </c>
      <c r="EG253" s="3">
        <f>VLOOKUP($A253,SVAV!$C:$E,3,0)</f>
        <v>691.69</v>
      </c>
      <c r="EH253" s="3" t="s">
        <v>39</v>
      </c>
      <c r="EK253" s="3">
        <f>VLOOKUP($A253,SBER!$C:$E,3,0)</f>
        <v>65760.23</v>
      </c>
      <c r="EL253" s="3" t="s">
        <v>40</v>
      </c>
      <c r="EO253" s="3">
        <f>VLOOKUP($A253,SBERP!$C:$E,3,0)</f>
        <v>1153</v>
      </c>
      <c r="EP253" s="3" t="s">
        <v>41</v>
      </c>
      <c r="ES253" s="3">
        <f>VLOOKUP($A253,CHMF!$C:$E,3,0)</f>
        <v>312.99</v>
      </c>
      <c r="ET253" s="3" t="s">
        <v>42</v>
      </c>
      <c r="EW253" s="3" t="e">
        <f>VLOOKUP($A253,AFKS!$C:$E,3,0)</f>
        <v>#N/A</v>
      </c>
      <c r="EX253" s="3" t="s">
        <v>43</v>
      </c>
      <c r="FA253" s="3">
        <f>VLOOKUP($A253,SNGS!$C:$E,3,0)</f>
        <v>35.017000000000003</v>
      </c>
      <c r="FB253" s="3" t="s">
        <v>44</v>
      </c>
      <c r="FE253" s="3">
        <f>VLOOKUP($A253,SNGSP!$C:$E,3,0)</f>
        <v>24.2</v>
      </c>
      <c r="FF253" s="3" t="s">
        <v>45</v>
      </c>
      <c r="FI253" s="3" t="e">
        <f>VLOOKUP($A253,TRMK!$C:$E,3,0)</f>
        <v>#N/A</v>
      </c>
      <c r="FJ253" s="3" t="s">
        <v>46</v>
      </c>
      <c r="FM253" s="3">
        <f>VLOOKUP($A253,TATN!$C:$E,3,0)</f>
        <v>129.80000000000001</v>
      </c>
      <c r="FN253" s="3" t="s">
        <v>47</v>
      </c>
      <c r="FQ253" s="3">
        <f>VLOOKUP($A253,TATNP!$C:$E,3,0)</f>
        <v>77.400000000000006</v>
      </c>
      <c r="FR253" s="3" t="s">
        <v>48</v>
      </c>
      <c r="FU253" s="3">
        <f>VLOOKUP($A253,TRNFP!$C:$E,3,0)</f>
        <v>63340</v>
      </c>
      <c r="FV253" s="3" t="s">
        <v>49</v>
      </c>
      <c r="FY253" s="3" t="e">
        <f>VLOOKUP($A253,URKA!$C:$E,3,0)</f>
        <v>#N/A</v>
      </c>
      <c r="FZ253" s="3" t="s">
        <v>50</v>
      </c>
      <c r="GC253" s="3" t="e">
        <f>VLOOKUP($A253,FEES!$C:$E,3,0)</f>
        <v>#N/A</v>
      </c>
      <c r="GD253" s="3" t="s">
        <v>51</v>
      </c>
      <c r="GG253" s="3" t="e">
        <f>VLOOKUP($A253,PHOR!$C:$E,3,0)</f>
        <v>#N/A</v>
      </c>
      <c r="GH253" s="3" t="s">
        <v>52</v>
      </c>
      <c r="GK253" s="3" t="e">
        <f>VLOOKUP($A253,GCHE!$C:$E,3,0)</f>
        <v>#N/A</v>
      </c>
      <c r="GL253" s="3" t="s">
        <v>53</v>
      </c>
      <c r="GO253" s="3">
        <f>VLOOKUP($A253,EONR!$C:$E,3,0)</f>
        <v>2.0179999999999998</v>
      </c>
    </row>
    <row r="254" spans="1:197" x14ac:dyDescent="0.45">
      <c r="A254" s="86">
        <v>39048</v>
      </c>
      <c r="B254" s="3" t="s">
        <v>5</v>
      </c>
      <c r="E254" s="3" t="e">
        <f>VLOOKUP($A254,POLY!$C:$E,3,0)</f>
        <v>#N/A</v>
      </c>
      <c r="F254" s="3" t="s">
        <v>6</v>
      </c>
      <c r="I254" s="3" t="e">
        <f>VLOOKUP($A254,YNDX!$C:$E,3,0)</f>
        <v>#N/A</v>
      </c>
      <c r="J254" s="3" t="s">
        <v>7</v>
      </c>
      <c r="M254" s="3" t="e">
        <f>VLOOKUP($A254,ALRS!$C:$E,3,0)</f>
        <v>#N/A</v>
      </c>
      <c r="N254" s="3" t="s">
        <v>8</v>
      </c>
      <c r="Q254" s="3">
        <f>VLOOKUP($A254,AKRN!$C:$E,3,0)</f>
        <v>732</v>
      </c>
      <c r="R254" s="3" t="s">
        <v>9</v>
      </c>
      <c r="U254" s="3">
        <f>VLOOKUP($A254,AFLT!$C:$E,3,0)</f>
        <v>59.37</v>
      </c>
      <c r="V254" s="3" t="s">
        <v>10</v>
      </c>
      <c r="Y254" s="3" t="e">
        <f>VLOOKUP($A254,BSPB!$C:$E,3,0)</f>
        <v>#N/A</v>
      </c>
      <c r="Z254" s="3" t="s">
        <v>11</v>
      </c>
      <c r="AC254" s="3" t="e">
        <f>VLOOKUP($A254,BANE!$C:$E,3,0)</f>
        <v>#N/A</v>
      </c>
      <c r="AD254" s="3" t="s">
        <v>12</v>
      </c>
      <c r="AG254" s="3" t="e">
        <f>VLOOKUP($A254,BANEP!$C:$E,3,0)</f>
        <v>#N/A</v>
      </c>
      <c r="AH254" s="3" t="s">
        <v>13</v>
      </c>
      <c r="AK254" s="3" t="e">
        <f>VLOOKUP($A254,VTBR!$C:$E,3,0)</f>
        <v>#N/A</v>
      </c>
      <c r="AL254" s="3" t="s">
        <v>14</v>
      </c>
      <c r="AO254" s="3">
        <f>VLOOKUP($A254,VSMO!$C:$E,3,0)</f>
        <v>6700</v>
      </c>
      <c r="AP254" s="3" t="s">
        <v>15</v>
      </c>
      <c r="AS254" s="3">
        <f>VLOOKUP($A254,GAZP!$C:$E,3,0)</f>
        <v>303.49</v>
      </c>
      <c r="AT254" s="3" t="s">
        <v>16</v>
      </c>
      <c r="AW254" s="3">
        <f>VLOOKUP($A254,GMKN!$C:$E,3,0)</f>
        <v>3980</v>
      </c>
      <c r="AX254" s="3" t="s">
        <v>17</v>
      </c>
      <c r="BA254" s="3" t="e">
        <f>VLOOKUP($A254,DIXY!$C:$E,3,0)</f>
        <v>#N/A</v>
      </c>
      <c r="BB254" s="3" t="s">
        <v>18</v>
      </c>
      <c r="BE254" s="3" t="e">
        <f>VLOOKUP($A254,IRAO!$C:$E,3,0)</f>
        <v>#N/A</v>
      </c>
      <c r="BF254" s="3" t="s">
        <v>19</v>
      </c>
      <c r="BI254" s="3">
        <f>VLOOKUP($A254,KMAZ!$C:$E,3,0)</f>
        <v>49</v>
      </c>
      <c r="BJ254" s="3" t="s">
        <v>20</v>
      </c>
      <c r="BM254" s="3" t="e">
        <f>VLOOKUP($A254,LSRG!$C:$E,3,0)</f>
        <v>#N/A</v>
      </c>
      <c r="BN254" s="3" t="s">
        <v>21</v>
      </c>
      <c r="BQ254" s="3">
        <f>VLOOKUP($A254,LKOH!$C:$E,3,0)</f>
        <v>2340</v>
      </c>
      <c r="BR254" s="3" t="s">
        <v>22</v>
      </c>
      <c r="BU254" s="3" t="e">
        <f>VLOOKUP($A254,MVID!$C:$E,3,0)</f>
        <v>#N/A</v>
      </c>
      <c r="BV254" s="3" t="s">
        <v>23</v>
      </c>
      <c r="BY254" s="3">
        <f>VLOOKUP($A254,MAGN!$C:$E,3,0)</f>
        <v>20.3</v>
      </c>
      <c r="BZ254" s="3" t="s">
        <v>24</v>
      </c>
      <c r="CC254" s="3">
        <f>VLOOKUP($A254,MTSS!$C:$E,3,0)</f>
        <v>218.5</v>
      </c>
      <c r="CD254" s="3" t="s">
        <v>25</v>
      </c>
      <c r="CG254" s="3">
        <f>VLOOKUP($A254,MGNT!$C:$E,3,0)</f>
        <v>900</v>
      </c>
      <c r="CH254" s="3" t="s">
        <v>26</v>
      </c>
      <c r="CK254" s="3" t="e">
        <f>VLOOKUP($A254,MFON!$C:$E,3,0)</f>
        <v>#N/A</v>
      </c>
      <c r="CL254" s="3" t="s">
        <v>27</v>
      </c>
      <c r="CO254" s="3" t="e">
        <f>VLOOKUP($A254,MOEX!$C:$E,3,0)</f>
        <v>#N/A</v>
      </c>
      <c r="CP254" s="3" t="s">
        <v>28</v>
      </c>
      <c r="CS254" s="3" t="e">
        <f>VLOOKUP($A254,MSTT!$C:$E,3,0)</f>
        <v>#N/A</v>
      </c>
      <c r="CT254" s="3" t="s">
        <v>29</v>
      </c>
      <c r="CW254" s="3">
        <f>VLOOKUP($A254,NLMK!$C:$E,3,0)</f>
        <v>62</v>
      </c>
      <c r="CX254" s="3" t="s">
        <v>30</v>
      </c>
      <c r="DA254" s="3" t="e">
        <f>VLOOKUP($A254,NMTP!$C:$E,3,0)</f>
        <v>#N/A</v>
      </c>
      <c r="DB254" s="3" t="s">
        <v>31</v>
      </c>
      <c r="DE254" s="3">
        <f>VLOOKUP($A254,NVTK!$C:$E,3,0)</f>
        <v>169.5</v>
      </c>
      <c r="DF254" s="3" t="s">
        <v>32</v>
      </c>
      <c r="DI254" s="3" t="e">
        <f>VLOOKUP($A254,PIKK!$C:$E,3,0)</f>
        <v>#N/A</v>
      </c>
      <c r="DJ254" s="3" t="s">
        <v>33</v>
      </c>
      <c r="DM254" s="3">
        <f>VLOOKUP($A254,ROSN!$C:$E,3,0)</f>
        <v>237.7</v>
      </c>
      <c r="DN254" s="3" t="s">
        <v>34</v>
      </c>
      <c r="DQ254" s="3">
        <f>VLOOKUP($A254,RTKM!$C:$E,3,0)</f>
        <v>166.45</v>
      </c>
      <c r="DR254" s="3" t="s">
        <v>35</v>
      </c>
      <c r="DU254" s="3">
        <f>VLOOKUP($A254,RTKMP!$C:$E,3,0)</f>
        <v>65.5</v>
      </c>
      <c r="DV254" s="3" t="s">
        <v>36</v>
      </c>
      <c r="DY254" s="3" t="e">
        <f>VLOOKUP($A254,HYDR!$C:$E,3,0)</f>
        <v>#N/A</v>
      </c>
      <c r="DZ254" s="3" t="s">
        <v>37</v>
      </c>
      <c r="EC254" s="3" t="e">
        <f>VLOOKUP($A254,RUAL!$C:$E,3,0)</f>
        <v>#N/A</v>
      </c>
      <c r="ED254" s="3" t="s">
        <v>38</v>
      </c>
      <c r="EG254" s="3">
        <f>VLOOKUP($A254,SVAV!$C:$E,3,0)</f>
        <v>702.5</v>
      </c>
      <c r="EH254" s="3" t="s">
        <v>39</v>
      </c>
      <c r="EK254" s="3">
        <f>VLOOKUP($A254,SBER!$C:$E,3,0)</f>
        <v>65369</v>
      </c>
      <c r="EL254" s="3" t="s">
        <v>40</v>
      </c>
      <c r="EO254" s="3">
        <f>VLOOKUP($A254,SBERP!$C:$E,3,0)</f>
        <v>1140.5</v>
      </c>
      <c r="EP254" s="3" t="s">
        <v>41</v>
      </c>
      <c r="ES254" s="3">
        <f>VLOOKUP($A254,CHMF!$C:$E,3,0)</f>
        <v>318.10000000000002</v>
      </c>
      <c r="ET254" s="3" t="s">
        <v>42</v>
      </c>
      <c r="EW254" s="3" t="e">
        <f>VLOOKUP($A254,AFKS!$C:$E,3,0)</f>
        <v>#N/A</v>
      </c>
      <c r="EX254" s="3" t="s">
        <v>43</v>
      </c>
      <c r="FA254" s="3">
        <f>VLOOKUP($A254,SNGS!$C:$E,3,0)</f>
        <v>35.950000000000003</v>
      </c>
      <c r="FB254" s="3" t="s">
        <v>44</v>
      </c>
      <c r="FE254" s="3">
        <f>VLOOKUP($A254,SNGSP!$C:$E,3,0)</f>
        <v>25.1</v>
      </c>
      <c r="FF254" s="3" t="s">
        <v>45</v>
      </c>
      <c r="FI254" s="3" t="e">
        <f>VLOOKUP($A254,TRMK!$C:$E,3,0)</f>
        <v>#N/A</v>
      </c>
      <c r="FJ254" s="3" t="s">
        <v>46</v>
      </c>
      <c r="FM254" s="3">
        <f>VLOOKUP($A254,TATN!$C:$E,3,0)</f>
        <v>127.5</v>
      </c>
      <c r="FN254" s="3" t="s">
        <v>47</v>
      </c>
      <c r="FQ254" s="3">
        <f>VLOOKUP($A254,TATNP!$C:$E,3,0)</f>
        <v>77.400000000000006</v>
      </c>
      <c r="FR254" s="3" t="s">
        <v>48</v>
      </c>
      <c r="FU254" s="3">
        <f>VLOOKUP($A254,TRNFP!$C:$E,3,0)</f>
        <v>63399.98</v>
      </c>
      <c r="FV254" s="3" t="s">
        <v>49</v>
      </c>
      <c r="FY254" s="3" t="e">
        <f>VLOOKUP($A254,URKA!$C:$E,3,0)</f>
        <v>#N/A</v>
      </c>
      <c r="FZ254" s="3" t="s">
        <v>50</v>
      </c>
      <c r="GC254" s="3" t="e">
        <f>VLOOKUP($A254,FEES!$C:$E,3,0)</f>
        <v>#N/A</v>
      </c>
      <c r="GD254" s="3" t="s">
        <v>51</v>
      </c>
      <c r="GG254" s="3" t="e">
        <f>VLOOKUP($A254,PHOR!$C:$E,3,0)</f>
        <v>#N/A</v>
      </c>
      <c r="GH254" s="3" t="s">
        <v>52</v>
      </c>
      <c r="GK254" s="3" t="e">
        <f>VLOOKUP($A254,GCHE!$C:$E,3,0)</f>
        <v>#N/A</v>
      </c>
      <c r="GL254" s="3" t="s">
        <v>53</v>
      </c>
      <c r="GO254" s="3">
        <f>VLOOKUP($A254,EONR!$C:$E,3,0)</f>
        <v>2.0499999999999998</v>
      </c>
    </row>
    <row r="255" spans="1:197" x14ac:dyDescent="0.45">
      <c r="A255" s="86">
        <v>39055</v>
      </c>
      <c r="B255" s="3" t="s">
        <v>5</v>
      </c>
      <c r="E255" s="3" t="e">
        <f>VLOOKUP($A255,POLY!$C:$E,3,0)</f>
        <v>#N/A</v>
      </c>
      <c r="F255" s="3" t="s">
        <v>6</v>
      </c>
      <c r="I255" s="3" t="e">
        <f>VLOOKUP($A255,YNDX!$C:$E,3,0)</f>
        <v>#N/A</v>
      </c>
      <c r="J255" s="3" t="s">
        <v>7</v>
      </c>
      <c r="M255" s="3" t="e">
        <f>VLOOKUP($A255,ALRS!$C:$E,3,0)</f>
        <v>#N/A</v>
      </c>
      <c r="N255" s="3" t="s">
        <v>8</v>
      </c>
      <c r="Q255" s="3">
        <f>VLOOKUP($A255,AKRN!$C:$E,3,0)</f>
        <v>760</v>
      </c>
      <c r="R255" s="3" t="s">
        <v>9</v>
      </c>
      <c r="U255" s="3">
        <f>VLOOKUP($A255,AFLT!$C:$E,3,0)</f>
        <v>58.1</v>
      </c>
      <c r="V255" s="3" t="s">
        <v>10</v>
      </c>
      <c r="Y255" s="3" t="e">
        <f>VLOOKUP($A255,BSPB!$C:$E,3,0)</f>
        <v>#N/A</v>
      </c>
      <c r="Z255" s="3" t="s">
        <v>11</v>
      </c>
      <c r="AC255" s="3" t="e">
        <f>VLOOKUP($A255,BANE!$C:$E,3,0)</f>
        <v>#N/A</v>
      </c>
      <c r="AD255" s="3" t="s">
        <v>12</v>
      </c>
      <c r="AG255" s="3" t="e">
        <f>VLOOKUP($A255,BANEP!$C:$E,3,0)</f>
        <v>#N/A</v>
      </c>
      <c r="AH255" s="3" t="s">
        <v>13</v>
      </c>
      <c r="AK255" s="3" t="e">
        <f>VLOOKUP($A255,VTBR!$C:$E,3,0)</f>
        <v>#N/A</v>
      </c>
      <c r="AL255" s="3" t="s">
        <v>14</v>
      </c>
      <c r="AO255" s="3">
        <f>VLOOKUP($A255,VSMO!$C:$E,3,0)</f>
        <v>7010</v>
      </c>
      <c r="AP255" s="3" t="s">
        <v>15</v>
      </c>
      <c r="AS255" s="3">
        <f>VLOOKUP($A255,GAZP!$C:$E,3,0)</f>
        <v>305.7</v>
      </c>
      <c r="AT255" s="3" t="s">
        <v>16</v>
      </c>
      <c r="AW255" s="3">
        <f>VLOOKUP($A255,GMKN!$C:$E,3,0)</f>
        <v>4026</v>
      </c>
      <c r="AX255" s="3" t="s">
        <v>17</v>
      </c>
      <c r="BA255" s="3" t="e">
        <f>VLOOKUP($A255,DIXY!$C:$E,3,0)</f>
        <v>#N/A</v>
      </c>
      <c r="BB255" s="3" t="s">
        <v>18</v>
      </c>
      <c r="BE255" s="3" t="e">
        <f>VLOOKUP($A255,IRAO!$C:$E,3,0)</f>
        <v>#N/A</v>
      </c>
      <c r="BF255" s="3" t="s">
        <v>19</v>
      </c>
      <c r="BI255" s="3">
        <f>VLOOKUP($A255,KMAZ!$C:$E,3,0)</f>
        <v>50.055</v>
      </c>
      <c r="BJ255" s="3" t="s">
        <v>20</v>
      </c>
      <c r="BM255" s="3" t="e">
        <f>VLOOKUP($A255,LSRG!$C:$E,3,0)</f>
        <v>#N/A</v>
      </c>
      <c r="BN255" s="3" t="s">
        <v>21</v>
      </c>
      <c r="BQ255" s="3">
        <f>VLOOKUP($A255,LKOH!$C:$E,3,0)</f>
        <v>2373.91</v>
      </c>
      <c r="BR255" s="3" t="s">
        <v>22</v>
      </c>
      <c r="BU255" s="3" t="e">
        <f>VLOOKUP($A255,MVID!$C:$E,3,0)</f>
        <v>#N/A</v>
      </c>
      <c r="BV255" s="3" t="s">
        <v>23</v>
      </c>
      <c r="BY255" s="3">
        <f>VLOOKUP($A255,MAGN!$C:$E,3,0)</f>
        <v>20.388999999999999</v>
      </c>
      <c r="BZ255" s="3" t="s">
        <v>24</v>
      </c>
      <c r="CC255" s="3">
        <f>VLOOKUP($A255,MTSS!$C:$E,3,0)</f>
        <v>222.9</v>
      </c>
      <c r="CD255" s="3" t="s">
        <v>25</v>
      </c>
      <c r="CG255" s="3">
        <f>VLOOKUP($A255,MGNT!$C:$E,3,0)</f>
        <v>881</v>
      </c>
      <c r="CH255" s="3" t="s">
        <v>26</v>
      </c>
      <c r="CK255" s="3" t="e">
        <f>VLOOKUP($A255,MFON!$C:$E,3,0)</f>
        <v>#N/A</v>
      </c>
      <c r="CL255" s="3" t="s">
        <v>27</v>
      </c>
      <c r="CO255" s="3" t="e">
        <f>VLOOKUP($A255,MOEX!$C:$E,3,0)</f>
        <v>#N/A</v>
      </c>
      <c r="CP255" s="3" t="s">
        <v>28</v>
      </c>
      <c r="CS255" s="3" t="e">
        <f>VLOOKUP($A255,MSTT!$C:$E,3,0)</f>
        <v>#N/A</v>
      </c>
      <c r="CT255" s="3" t="s">
        <v>29</v>
      </c>
      <c r="CW255" s="3">
        <f>VLOOKUP($A255,NLMK!$C:$E,3,0)</f>
        <v>63.4</v>
      </c>
      <c r="CX255" s="3" t="s">
        <v>30</v>
      </c>
      <c r="DA255" s="3" t="e">
        <f>VLOOKUP($A255,NMTP!$C:$E,3,0)</f>
        <v>#N/A</v>
      </c>
      <c r="DB255" s="3" t="s">
        <v>31</v>
      </c>
      <c r="DE255" s="3">
        <f>VLOOKUP($A255,NVTK!$C:$E,3,0)</f>
        <v>172</v>
      </c>
      <c r="DF255" s="3" t="s">
        <v>32</v>
      </c>
      <c r="DI255" s="3" t="e">
        <f>VLOOKUP($A255,PIKK!$C:$E,3,0)</f>
        <v>#N/A</v>
      </c>
      <c r="DJ255" s="3" t="s">
        <v>33</v>
      </c>
      <c r="DM255" s="3">
        <f>VLOOKUP($A255,ROSN!$C:$E,3,0)</f>
        <v>248.52</v>
      </c>
      <c r="DN255" s="3" t="s">
        <v>34</v>
      </c>
      <c r="DQ255" s="3">
        <f>VLOOKUP($A255,RTKM!$C:$E,3,0)</f>
        <v>171.3</v>
      </c>
      <c r="DR255" s="3" t="s">
        <v>35</v>
      </c>
      <c r="DU255" s="3">
        <f>VLOOKUP($A255,RTKMP!$C:$E,3,0)</f>
        <v>68.2</v>
      </c>
      <c r="DV255" s="3" t="s">
        <v>36</v>
      </c>
      <c r="DY255" s="3" t="e">
        <f>VLOOKUP($A255,HYDR!$C:$E,3,0)</f>
        <v>#N/A</v>
      </c>
      <c r="DZ255" s="3" t="s">
        <v>37</v>
      </c>
      <c r="EC255" s="3" t="e">
        <f>VLOOKUP($A255,RUAL!$C:$E,3,0)</f>
        <v>#N/A</v>
      </c>
      <c r="ED255" s="3" t="s">
        <v>38</v>
      </c>
      <c r="EG255" s="3">
        <f>VLOOKUP($A255,SVAV!$C:$E,3,0)</f>
        <v>736</v>
      </c>
      <c r="EH255" s="3" t="s">
        <v>39</v>
      </c>
      <c r="EK255" s="3">
        <f>VLOOKUP($A255,SBER!$C:$E,3,0)</f>
        <v>73849.990000000005</v>
      </c>
      <c r="EL255" s="3" t="s">
        <v>40</v>
      </c>
      <c r="EO255" s="3">
        <f>VLOOKUP($A255,SBERP!$C:$E,3,0)</f>
        <v>1184</v>
      </c>
      <c r="EP255" s="3" t="s">
        <v>41</v>
      </c>
      <c r="ES255" s="3">
        <f>VLOOKUP($A255,CHMF!$C:$E,3,0)</f>
        <v>316</v>
      </c>
      <c r="ET255" s="3" t="s">
        <v>42</v>
      </c>
      <c r="EW255" s="3" t="e">
        <f>VLOOKUP($A255,AFKS!$C:$E,3,0)</f>
        <v>#N/A</v>
      </c>
      <c r="EX255" s="3" t="s">
        <v>43</v>
      </c>
      <c r="FA255" s="3">
        <f>VLOOKUP($A255,SNGS!$C:$E,3,0)</f>
        <v>39.24</v>
      </c>
      <c r="FB255" s="3" t="s">
        <v>44</v>
      </c>
      <c r="FE255" s="3">
        <f>VLOOKUP($A255,SNGSP!$C:$E,3,0)</f>
        <v>26.84</v>
      </c>
      <c r="FF255" s="3" t="s">
        <v>45</v>
      </c>
      <c r="FI255" s="3" t="e">
        <f>VLOOKUP($A255,TRMK!$C:$E,3,0)</f>
        <v>#N/A</v>
      </c>
      <c r="FJ255" s="3" t="s">
        <v>46</v>
      </c>
      <c r="FM255" s="3">
        <f>VLOOKUP($A255,TATN!$C:$E,3,0)</f>
        <v>129.49</v>
      </c>
      <c r="FN255" s="3" t="s">
        <v>47</v>
      </c>
      <c r="FQ255" s="3">
        <f>VLOOKUP($A255,TATNP!$C:$E,3,0)</f>
        <v>77.989999999999995</v>
      </c>
      <c r="FR255" s="3" t="s">
        <v>48</v>
      </c>
      <c r="FU255" s="3">
        <f>VLOOKUP($A255,TRNFP!$C:$E,3,0)</f>
        <v>63950</v>
      </c>
      <c r="FV255" s="3" t="s">
        <v>49</v>
      </c>
      <c r="FY255" s="3" t="e">
        <f>VLOOKUP($A255,URKA!$C:$E,3,0)</f>
        <v>#N/A</v>
      </c>
      <c r="FZ255" s="3" t="s">
        <v>50</v>
      </c>
      <c r="GC255" s="3" t="e">
        <f>VLOOKUP($A255,FEES!$C:$E,3,0)</f>
        <v>#N/A</v>
      </c>
      <c r="GD255" s="3" t="s">
        <v>51</v>
      </c>
      <c r="GG255" s="3" t="e">
        <f>VLOOKUP($A255,PHOR!$C:$E,3,0)</f>
        <v>#N/A</v>
      </c>
      <c r="GH255" s="3" t="s">
        <v>52</v>
      </c>
      <c r="GK255" s="3" t="e">
        <f>VLOOKUP($A255,GCHE!$C:$E,3,0)</f>
        <v>#N/A</v>
      </c>
      <c r="GL255" s="3" t="s">
        <v>53</v>
      </c>
      <c r="GO255" s="3">
        <f>VLOOKUP($A255,EONR!$C:$E,3,0)</f>
        <v>2.121</v>
      </c>
    </row>
    <row r="256" spans="1:197" x14ac:dyDescent="0.45">
      <c r="A256" s="86">
        <v>39062</v>
      </c>
      <c r="B256" s="3" t="s">
        <v>5</v>
      </c>
      <c r="E256" s="3" t="e">
        <f>VLOOKUP($A256,POLY!$C:$E,3,0)</f>
        <v>#N/A</v>
      </c>
      <c r="F256" s="3" t="s">
        <v>6</v>
      </c>
      <c r="I256" s="3" t="e">
        <f>VLOOKUP($A256,YNDX!$C:$E,3,0)</f>
        <v>#N/A</v>
      </c>
      <c r="J256" s="3" t="s">
        <v>7</v>
      </c>
      <c r="M256" s="3" t="e">
        <f>VLOOKUP($A256,ALRS!$C:$E,3,0)</f>
        <v>#N/A</v>
      </c>
      <c r="N256" s="3" t="s">
        <v>8</v>
      </c>
      <c r="Q256" s="3">
        <f>VLOOKUP($A256,AKRN!$C:$E,3,0)</f>
        <v>764.99</v>
      </c>
      <c r="R256" s="3" t="s">
        <v>9</v>
      </c>
      <c r="U256" s="3">
        <f>VLOOKUP($A256,AFLT!$C:$E,3,0)</f>
        <v>58.35</v>
      </c>
      <c r="V256" s="3" t="s">
        <v>10</v>
      </c>
      <c r="Y256" s="3" t="e">
        <f>VLOOKUP($A256,BSPB!$C:$E,3,0)</f>
        <v>#N/A</v>
      </c>
      <c r="Z256" s="3" t="s">
        <v>11</v>
      </c>
      <c r="AC256" s="3" t="e">
        <f>VLOOKUP($A256,BANE!$C:$E,3,0)</f>
        <v>#N/A</v>
      </c>
      <c r="AD256" s="3" t="s">
        <v>12</v>
      </c>
      <c r="AG256" s="3" t="e">
        <f>VLOOKUP($A256,BANEP!$C:$E,3,0)</f>
        <v>#N/A</v>
      </c>
      <c r="AH256" s="3" t="s">
        <v>13</v>
      </c>
      <c r="AK256" s="3" t="e">
        <f>VLOOKUP($A256,VTBR!$C:$E,3,0)</f>
        <v>#N/A</v>
      </c>
      <c r="AL256" s="3" t="s">
        <v>14</v>
      </c>
      <c r="AO256" s="3">
        <f>VLOOKUP($A256,VSMO!$C:$E,3,0)</f>
        <v>7050</v>
      </c>
      <c r="AP256" s="3" t="s">
        <v>15</v>
      </c>
      <c r="AS256" s="3">
        <f>VLOOKUP($A256,GAZP!$C:$E,3,0)</f>
        <v>304.7</v>
      </c>
      <c r="AT256" s="3" t="s">
        <v>16</v>
      </c>
      <c r="AW256" s="3">
        <f>VLOOKUP($A256,GMKN!$C:$E,3,0)</f>
        <v>4108.96</v>
      </c>
      <c r="AX256" s="3" t="s">
        <v>17</v>
      </c>
      <c r="BA256" s="3" t="e">
        <f>VLOOKUP($A256,DIXY!$C:$E,3,0)</f>
        <v>#N/A</v>
      </c>
      <c r="BB256" s="3" t="s">
        <v>18</v>
      </c>
      <c r="BE256" s="3" t="e">
        <f>VLOOKUP($A256,IRAO!$C:$E,3,0)</f>
        <v>#N/A</v>
      </c>
      <c r="BF256" s="3" t="s">
        <v>19</v>
      </c>
      <c r="BI256" s="3">
        <f>VLOOKUP($A256,KMAZ!$C:$E,3,0)</f>
        <v>49.76</v>
      </c>
      <c r="BJ256" s="3" t="s">
        <v>20</v>
      </c>
      <c r="BM256" s="3" t="e">
        <f>VLOOKUP($A256,LSRG!$C:$E,3,0)</f>
        <v>#N/A</v>
      </c>
      <c r="BN256" s="3" t="s">
        <v>21</v>
      </c>
      <c r="BQ256" s="3">
        <f>VLOOKUP($A256,LKOH!$C:$E,3,0)</f>
        <v>2345</v>
      </c>
      <c r="BR256" s="3" t="s">
        <v>22</v>
      </c>
      <c r="BU256" s="3" t="e">
        <f>VLOOKUP($A256,MVID!$C:$E,3,0)</f>
        <v>#N/A</v>
      </c>
      <c r="BV256" s="3" t="s">
        <v>23</v>
      </c>
      <c r="BY256" s="3">
        <f>VLOOKUP($A256,MAGN!$C:$E,3,0)</f>
        <v>21.38</v>
      </c>
      <c r="BZ256" s="3" t="s">
        <v>24</v>
      </c>
      <c r="CC256" s="3">
        <f>VLOOKUP($A256,MTSS!$C:$E,3,0)</f>
        <v>216.4</v>
      </c>
      <c r="CD256" s="3" t="s">
        <v>25</v>
      </c>
      <c r="CG256" s="3">
        <f>VLOOKUP($A256,MGNT!$C:$E,3,0)</f>
        <v>904</v>
      </c>
      <c r="CH256" s="3" t="s">
        <v>26</v>
      </c>
      <c r="CK256" s="3" t="e">
        <f>VLOOKUP($A256,MFON!$C:$E,3,0)</f>
        <v>#N/A</v>
      </c>
      <c r="CL256" s="3" t="s">
        <v>27</v>
      </c>
      <c r="CO256" s="3" t="e">
        <f>VLOOKUP($A256,MOEX!$C:$E,3,0)</f>
        <v>#N/A</v>
      </c>
      <c r="CP256" s="3" t="s">
        <v>28</v>
      </c>
      <c r="CS256" s="3" t="e">
        <f>VLOOKUP($A256,MSTT!$C:$E,3,0)</f>
        <v>#N/A</v>
      </c>
      <c r="CT256" s="3" t="s">
        <v>29</v>
      </c>
      <c r="CW256" s="3">
        <f>VLOOKUP($A256,NLMK!$C:$E,3,0)</f>
        <v>60.25</v>
      </c>
      <c r="CX256" s="3" t="s">
        <v>30</v>
      </c>
      <c r="DA256" s="3" t="e">
        <f>VLOOKUP($A256,NMTP!$C:$E,3,0)</f>
        <v>#N/A</v>
      </c>
      <c r="DB256" s="3" t="s">
        <v>31</v>
      </c>
      <c r="DE256" s="3">
        <f>VLOOKUP($A256,NVTK!$C:$E,3,0)</f>
        <v>169.4</v>
      </c>
      <c r="DF256" s="3" t="s">
        <v>32</v>
      </c>
      <c r="DI256" s="3" t="e">
        <f>VLOOKUP($A256,PIKK!$C:$E,3,0)</f>
        <v>#N/A</v>
      </c>
      <c r="DJ256" s="3" t="s">
        <v>33</v>
      </c>
      <c r="DM256" s="3">
        <f>VLOOKUP($A256,ROSN!$C:$E,3,0)</f>
        <v>249.01</v>
      </c>
      <c r="DN256" s="3" t="s">
        <v>34</v>
      </c>
      <c r="DQ256" s="3">
        <f>VLOOKUP($A256,RTKM!$C:$E,3,0)</f>
        <v>184.1</v>
      </c>
      <c r="DR256" s="3" t="s">
        <v>35</v>
      </c>
      <c r="DU256" s="3">
        <f>VLOOKUP($A256,RTKMP!$C:$E,3,0)</f>
        <v>81.7</v>
      </c>
      <c r="DV256" s="3" t="s">
        <v>36</v>
      </c>
      <c r="DY256" s="3" t="e">
        <f>VLOOKUP($A256,HYDR!$C:$E,3,0)</f>
        <v>#N/A</v>
      </c>
      <c r="DZ256" s="3" t="s">
        <v>37</v>
      </c>
      <c r="EC256" s="3" t="e">
        <f>VLOOKUP($A256,RUAL!$C:$E,3,0)</f>
        <v>#N/A</v>
      </c>
      <c r="ED256" s="3" t="s">
        <v>38</v>
      </c>
      <c r="EG256" s="3">
        <f>VLOOKUP($A256,SVAV!$C:$E,3,0)</f>
        <v>736.1</v>
      </c>
      <c r="EH256" s="3" t="s">
        <v>39</v>
      </c>
      <c r="EK256" s="3">
        <f>VLOOKUP($A256,SBER!$C:$E,3,0)</f>
        <v>78250</v>
      </c>
      <c r="EL256" s="3" t="s">
        <v>40</v>
      </c>
      <c r="EO256" s="3">
        <f>VLOOKUP($A256,SBERP!$C:$E,3,0)</f>
        <v>1254</v>
      </c>
      <c r="EP256" s="3" t="s">
        <v>41</v>
      </c>
      <c r="ES256" s="3">
        <f>VLOOKUP($A256,CHMF!$C:$E,3,0)</f>
        <v>302.8</v>
      </c>
      <c r="ET256" s="3" t="s">
        <v>42</v>
      </c>
      <c r="EW256" s="3" t="e">
        <f>VLOOKUP($A256,AFKS!$C:$E,3,0)</f>
        <v>#N/A</v>
      </c>
      <c r="EX256" s="3" t="s">
        <v>43</v>
      </c>
      <c r="FA256" s="3">
        <f>VLOOKUP($A256,SNGS!$C:$E,3,0)</f>
        <v>38.567</v>
      </c>
      <c r="FB256" s="3" t="s">
        <v>44</v>
      </c>
      <c r="FE256" s="3">
        <f>VLOOKUP($A256,SNGSP!$C:$E,3,0)</f>
        <v>27.097000000000001</v>
      </c>
      <c r="FF256" s="3" t="s">
        <v>45</v>
      </c>
      <c r="FI256" s="3" t="e">
        <f>VLOOKUP($A256,TRMK!$C:$E,3,0)</f>
        <v>#N/A</v>
      </c>
      <c r="FJ256" s="3" t="s">
        <v>46</v>
      </c>
      <c r="FM256" s="3">
        <f>VLOOKUP($A256,TATN!$C:$E,3,0)</f>
        <v>125.55</v>
      </c>
      <c r="FN256" s="3" t="s">
        <v>47</v>
      </c>
      <c r="FQ256" s="3">
        <f>VLOOKUP($A256,TATNP!$C:$E,3,0)</f>
        <v>77.5</v>
      </c>
      <c r="FR256" s="3" t="s">
        <v>48</v>
      </c>
      <c r="FU256" s="3">
        <f>VLOOKUP($A256,TRNFP!$C:$E,3,0)</f>
        <v>61700</v>
      </c>
      <c r="FV256" s="3" t="s">
        <v>49</v>
      </c>
      <c r="FY256" s="3" t="e">
        <f>VLOOKUP($A256,URKA!$C:$E,3,0)</f>
        <v>#N/A</v>
      </c>
      <c r="FZ256" s="3" t="s">
        <v>50</v>
      </c>
      <c r="GC256" s="3" t="e">
        <f>VLOOKUP($A256,FEES!$C:$E,3,0)</f>
        <v>#N/A</v>
      </c>
      <c r="GD256" s="3" t="s">
        <v>51</v>
      </c>
      <c r="GG256" s="3" t="e">
        <f>VLOOKUP($A256,PHOR!$C:$E,3,0)</f>
        <v>#N/A</v>
      </c>
      <c r="GH256" s="3" t="s">
        <v>52</v>
      </c>
      <c r="GK256" s="3" t="e">
        <f>VLOOKUP($A256,GCHE!$C:$E,3,0)</f>
        <v>#N/A</v>
      </c>
      <c r="GL256" s="3" t="s">
        <v>53</v>
      </c>
      <c r="GO256" s="3">
        <f>VLOOKUP($A256,EONR!$C:$E,3,0)</f>
        <v>2.1309999999999998</v>
      </c>
    </row>
    <row r="257" spans="1:197" x14ac:dyDescent="0.45">
      <c r="A257" s="86">
        <v>39069</v>
      </c>
      <c r="B257" s="3" t="s">
        <v>5</v>
      </c>
      <c r="E257" s="3" t="e">
        <f>VLOOKUP($A257,POLY!$C:$E,3,0)</f>
        <v>#N/A</v>
      </c>
      <c r="F257" s="3" t="s">
        <v>6</v>
      </c>
      <c r="I257" s="3" t="e">
        <f>VLOOKUP($A257,YNDX!$C:$E,3,0)</f>
        <v>#N/A</v>
      </c>
      <c r="J257" s="3" t="s">
        <v>7</v>
      </c>
      <c r="M257" s="3" t="e">
        <f>VLOOKUP($A257,ALRS!$C:$E,3,0)</f>
        <v>#N/A</v>
      </c>
      <c r="N257" s="3" t="s">
        <v>8</v>
      </c>
      <c r="Q257" s="3">
        <f>VLOOKUP($A257,AKRN!$C:$E,3,0)</f>
        <v>735</v>
      </c>
      <c r="R257" s="3" t="s">
        <v>9</v>
      </c>
      <c r="U257" s="3">
        <f>VLOOKUP($A257,AFLT!$C:$E,3,0)</f>
        <v>57.23</v>
      </c>
      <c r="V257" s="3" t="s">
        <v>10</v>
      </c>
      <c r="Y257" s="3" t="e">
        <f>VLOOKUP($A257,BSPB!$C:$E,3,0)</f>
        <v>#N/A</v>
      </c>
      <c r="Z257" s="3" t="s">
        <v>11</v>
      </c>
      <c r="AC257" s="3" t="e">
        <f>VLOOKUP($A257,BANE!$C:$E,3,0)</f>
        <v>#N/A</v>
      </c>
      <c r="AD257" s="3" t="s">
        <v>12</v>
      </c>
      <c r="AG257" s="3" t="e">
        <f>VLOOKUP($A257,BANEP!$C:$E,3,0)</f>
        <v>#N/A</v>
      </c>
      <c r="AH257" s="3" t="s">
        <v>13</v>
      </c>
      <c r="AK257" s="3" t="e">
        <f>VLOOKUP($A257,VTBR!$C:$E,3,0)</f>
        <v>#N/A</v>
      </c>
      <c r="AL257" s="3" t="s">
        <v>14</v>
      </c>
      <c r="AO257" s="3">
        <f>VLOOKUP($A257,VSMO!$C:$E,3,0)</f>
        <v>7500</v>
      </c>
      <c r="AP257" s="3" t="s">
        <v>15</v>
      </c>
      <c r="AS257" s="3">
        <f>VLOOKUP($A257,GAZP!$C:$E,3,0)</f>
        <v>303.60000000000002</v>
      </c>
      <c r="AT257" s="3" t="s">
        <v>16</v>
      </c>
      <c r="AW257" s="3">
        <f>VLOOKUP($A257,GMKN!$C:$E,3,0)</f>
        <v>3992</v>
      </c>
      <c r="AX257" s="3" t="s">
        <v>17</v>
      </c>
      <c r="BA257" s="3" t="e">
        <f>VLOOKUP($A257,DIXY!$C:$E,3,0)</f>
        <v>#N/A</v>
      </c>
      <c r="BB257" s="3" t="s">
        <v>18</v>
      </c>
      <c r="BE257" s="3" t="e">
        <f>VLOOKUP($A257,IRAO!$C:$E,3,0)</f>
        <v>#N/A</v>
      </c>
      <c r="BF257" s="3" t="s">
        <v>19</v>
      </c>
      <c r="BI257" s="3">
        <f>VLOOKUP($A257,KMAZ!$C:$E,3,0)</f>
        <v>49.75</v>
      </c>
      <c r="BJ257" s="3" t="s">
        <v>20</v>
      </c>
      <c r="BM257" s="3" t="e">
        <f>VLOOKUP($A257,LSRG!$C:$E,3,0)</f>
        <v>#N/A</v>
      </c>
      <c r="BN257" s="3" t="s">
        <v>21</v>
      </c>
      <c r="BQ257" s="3">
        <f>VLOOKUP($A257,LKOH!$C:$E,3,0)</f>
        <v>2258.5100000000002</v>
      </c>
      <c r="BR257" s="3" t="s">
        <v>22</v>
      </c>
      <c r="BU257" s="3" t="e">
        <f>VLOOKUP($A257,MVID!$C:$E,3,0)</f>
        <v>#N/A</v>
      </c>
      <c r="BV257" s="3" t="s">
        <v>23</v>
      </c>
      <c r="BY257" s="3">
        <f>VLOOKUP($A257,MAGN!$C:$E,3,0)</f>
        <v>22.3</v>
      </c>
      <c r="BZ257" s="3" t="s">
        <v>24</v>
      </c>
      <c r="CC257" s="3">
        <f>VLOOKUP($A257,MTSS!$C:$E,3,0)</f>
        <v>218</v>
      </c>
      <c r="CD257" s="3" t="s">
        <v>25</v>
      </c>
      <c r="CG257" s="3">
        <f>VLOOKUP($A257,MGNT!$C:$E,3,0)</f>
        <v>990</v>
      </c>
      <c r="CH257" s="3" t="s">
        <v>26</v>
      </c>
      <c r="CK257" s="3" t="e">
        <f>VLOOKUP($A257,MFON!$C:$E,3,0)</f>
        <v>#N/A</v>
      </c>
      <c r="CL257" s="3" t="s">
        <v>27</v>
      </c>
      <c r="CO257" s="3" t="e">
        <f>VLOOKUP($A257,MOEX!$C:$E,3,0)</f>
        <v>#N/A</v>
      </c>
      <c r="CP257" s="3" t="s">
        <v>28</v>
      </c>
      <c r="CS257" s="3" t="e">
        <f>VLOOKUP($A257,MSTT!$C:$E,3,0)</f>
        <v>#N/A</v>
      </c>
      <c r="CT257" s="3" t="s">
        <v>29</v>
      </c>
      <c r="CW257" s="3">
        <f>VLOOKUP($A257,NLMK!$C:$E,3,0)</f>
        <v>61.16</v>
      </c>
      <c r="CX257" s="3" t="s">
        <v>30</v>
      </c>
      <c r="DA257" s="3" t="e">
        <f>VLOOKUP($A257,NMTP!$C:$E,3,0)</f>
        <v>#N/A</v>
      </c>
      <c r="DB257" s="3" t="s">
        <v>31</v>
      </c>
      <c r="DE257" s="3">
        <f>VLOOKUP($A257,NVTK!$C:$E,3,0)</f>
        <v>167.5</v>
      </c>
      <c r="DF257" s="3" t="s">
        <v>32</v>
      </c>
      <c r="DI257" s="3" t="e">
        <f>VLOOKUP($A257,PIKK!$C:$E,3,0)</f>
        <v>#N/A</v>
      </c>
      <c r="DJ257" s="3" t="s">
        <v>33</v>
      </c>
      <c r="DM257" s="3">
        <f>VLOOKUP($A257,ROSN!$C:$E,3,0)</f>
        <v>243.1</v>
      </c>
      <c r="DN257" s="3" t="s">
        <v>34</v>
      </c>
      <c r="DQ257" s="3">
        <f>VLOOKUP($A257,RTKM!$C:$E,3,0)</f>
        <v>185.97</v>
      </c>
      <c r="DR257" s="3" t="s">
        <v>35</v>
      </c>
      <c r="DU257" s="3">
        <f>VLOOKUP($A257,RTKMP!$C:$E,3,0)</f>
        <v>92.4</v>
      </c>
      <c r="DV257" s="3" t="s">
        <v>36</v>
      </c>
      <c r="DY257" s="3" t="e">
        <f>VLOOKUP($A257,HYDR!$C:$E,3,0)</f>
        <v>#N/A</v>
      </c>
      <c r="DZ257" s="3" t="s">
        <v>37</v>
      </c>
      <c r="EC257" s="3" t="e">
        <f>VLOOKUP($A257,RUAL!$C:$E,3,0)</f>
        <v>#N/A</v>
      </c>
      <c r="ED257" s="3" t="s">
        <v>38</v>
      </c>
      <c r="EG257" s="3">
        <f>VLOOKUP($A257,SVAV!$C:$E,3,0)</f>
        <v>766.45</v>
      </c>
      <c r="EH257" s="3" t="s">
        <v>39</v>
      </c>
      <c r="EK257" s="3">
        <f>VLOOKUP($A257,SBER!$C:$E,3,0)</f>
        <v>81768.039999999994</v>
      </c>
      <c r="EL257" s="3" t="s">
        <v>40</v>
      </c>
      <c r="EO257" s="3">
        <f>VLOOKUP($A257,SBERP!$C:$E,3,0)</f>
        <v>1366.89</v>
      </c>
      <c r="EP257" s="3" t="s">
        <v>41</v>
      </c>
      <c r="ES257" s="3">
        <f>VLOOKUP($A257,CHMF!$C:$E,3,0)</f>
        <v>298.5</v>
      </c>
      <c r="ET257" s="3" t="s">
        <v>42</v>
      </c>
      <c r="EW257" s="3" t="e">
        <f>VLOOKUP($A257,AFKS!$C:$E,3,0)</f>
        <v>#N/A</v>
      </c>
      <c r="EX257" s="3" t="s">
        <v>43</v>
      </c>
      <c r="FA257" s="3">
        <f>VLOOKUP($A257,SNGS!$C:$E,3,0)</f>
        <v>38.299999999999997</v>
      </c>
      <c r="FB257" s="3" t="s">
        <v>44</v>
      </c>
      <c r="FE257" s="3">
        <f>VLOOKUP($A257,SNGSP!$C:$E,3,0)</f>
        <v>27.57</v>
      </c>
      <c r="FF257" s="3" t="s">
        <v>45</v>
      </c>
      <c r="FI257" s="3" t="e">
        <f>VLOOKUP($A257,TRMK!$C:$E,3,0)</f>
        <v>#N/A</v>
      </c>
      <c r="FJ257" s="3" t="s">
        <v>46</v>
      </c>
      <c r="FM257" s="3">
        <f>VLOOKUP($A257,TATN!$C:$E,3,0)</f>
        <v>123.4</v>
      </c>
      <c r="FN257" s="3" t="s">
        <v>47</v>
      </c>
      <c r="FQ257" s="3">
        <f>VLOOKUP($A257,TATNP!$C:$E,3,0)</f>
        <v>76.86</v>
      </c>
      <c r="FR257" s="3" t="s">
        <v>48</v>
      </c>
      <c r="FU257" s="3">
        <f>VLOOKUP($A257,TRNFP!$C:$E,3,0)</f>
        <v>58580</v>
      </c>
      <c r="FV257" s="3" t="s">
        <v>49</v>
      </c>
      <c r="FY257" s="3" t="e">
        <f>VLOOKUP($A257,URKA!$C:$E,3,0)</f>
        <v>#N/A</v>
      </c>
      <c r="FZ257" s="3" t="s">
        <v>50</v>
      </c>
      <c r="GC257" s="3" t="e">
        <f>VLOOKUP($A257,FEES!$C:$E,3,0)</f>
        <v>#N/A</v>
      </c>
      <c r="GD257" s="3" t="s">
        <v>51</v>
      </c>
      <c r="GG257" s="3" t="e">
        <f>VLOOKUP($A257,PHOR!$C:$E,3,0)</f>
        <v>#N/A</v>
      </c>
      <c r="GH257" s="3" t="s">
        <v>52</v>
      </c>
      <c r="GK257" s="3" t="e">
        <f>VLOOKUP($A257,GCHE!$C:$E,3,0)</f>
        <v>#N/A</v>
      </c>
      <c r="GL257" s="3" t="s">
        <v>53</v>
      </c>
      <c r="GO257" s="3">
        <f>VLOOKUP($A257,EONR!$C:$E,3,0)</f>
        <v>2.09</v>
      </c>
    </row>
    <row r="258" spans="1:197" x14ac:dyDescent="0.45">
      <c r="A258" s="86">
        <v>39076</v>
      </c>
      <c r="B258" s="3" t="s">
        <v>5</v>
      </c>
      <c r="E258" s="3" t="e">
        <f>VLOOKUP($A258,POLY!$C:$E,3,0)</f>
        <v>#N/A</v>
      </c>
      <c r="F258" s="3" t="s">
        <v>6</v>
      </c>
      <c r="I258" s="3" t="e">
        <f>VLOOKUP($A258,YNDX!$C:$E,3,0)</f>
        <v>#N/A</v>
      </c>
      <c r="J258" s="3" t="s">
        <v>7</v>
      </c>
      <c r="M258" s="3" t="e">
        <f>VLOOKUP($A258,ALRS!$C:$E,3,0)</f>
        <v>#N/A</v>
      </c>
      <c r="N258" s="3" t="s">
        <v>8</v>
      </c>
      <c r="Q258" s="3">
        <f>VLOOKUP($A258,AKRN!$C:$E,3,0)</f>
        <v>770</v>
      </c>
      <c r="R258" s="3" t="s">
        <v>9</v>
      </c>
      <c r="U258" s="3">
        <f>VLOOKUP($A258,AFLT!$C:$E,3,0)</f>
        <v>57.29</v>
      </c>
      <c r="V258" s="3" t="s">
        <v>10</v>
      </c>
      <c r="Y258" s="3" t="e">
        <f>VLOOKUP($A258,BSPB!$C:$E,3,0)</f>
        <v>#N/A</v>
      </c>
      <c r="Z258" s="3" t="s">
        <v>11</v>
      </c>
      <c r="AC258" s="3" t="e">
        <f>VLOOKUP($A258,BANE!$C:$E,3,0)</f>
        <v>#N/A</v>
      </c>
      <c r="AD258" s="3" t="s">
        <v>12</v>
      </c>
      <c r="AG258" s="3" t="e">
        <f>VLOOKUP($A258,BANEP!$C:$E,3,0)</f>
        <v>#N/A</v>
      </c>
      <c r="AH258" s="3" t="s">
        <v>13</v>
      </c>
      <c r="AK258" s="3" t="e">
        <f>VLOOKUP($A258,VTBR!$C:$E,3,0)</f>
        <v>#N/A</v>
      </c>
      <c r="AL258" s="3" t="s">
        <v>14</v>
      </c>
      <c r="AO258" s="3">
        <f>VLOOKUP($A258,VSMO!$C:$E,3,0)</f>
        <v>7735.21</v>
      </c>
      <c r="AP258" s="3" t="s">
        <v>15</v>
      </c>
      <c r="AS258" s="3">
        <f>VLOOKUP($A258,GAZP!$C:$E,3,0)</f>
        <v>302.56</v>
      </c>
      <c r="AT258" s="3" t="s">
        <v>16</v>
      </c>
      <c r="AW258" s="3">
        <f>VLOOKUP($A258,GMKN!$C:$E,3,0)</f>
        <v>4087.74</v>
      </c>
      <c r="AX258" s="3" t="s">
        <v>17</v>
      </c>
      <c r="BA258" s="3" t="e">
        <f>VLOOKUP($A258,DIXY!$C:$E,3,0)</f>
        <v>#N/A</v>
      </c>
      <c r="BB258" s="3" t="s">
        <v>18</v>
      </c>
      <c r="BE258" s="3" t="e">
        <f>VLOOKUP($A258,IRAO!$C:$E,3,0)</f>
        <v>#N/A</v>
      </c>
      <c r="BF258" s="3" t="s">
        <v>19</v>
      </c>
      <c r="BI258" s="3">
        <f>VLOOKUP($A258,KMAZ!$C:$E,3,0)</f>
        <v>51</v>
      </c>
      <c r="BJ258" s="3" t="s">
        <v>20</v>
      </c>
      <c r="BM258" s="3" t="e">
        <f>VLOOKUP($A258,LSRG!$C:$E,3,0)</f>
        <v>#N/A</v>
      </c>
      <c r="BN258" s="3" t="s">
        <v>21</v>
      </c>
      <c r="BQ258" s="3">
        <f>VLOOKUP($A258,LKOH!$C:$E,3,0)</f>
        <v>2282.9299999999998</v>
      </c>
      <c r="BR258" s="3" t="s">
        <v>22</v>
      </c>
      <c r="BU258" s="3" t="e">
        <f>VLOOKUP($A258,MVID!$C:$E,3,0)</f>
        <v>#N/A</v>
      </c>
      <c r="BV258" s="3" t="s">
        <v>23</v>
      </c>
      <c r="BY258" s="3">
        <f>VLOOKUP($A258,MAGN!$C:$E,3,0)</f>
        <v>22.946000000000002</v>
      </c>
      <c r="BZ258" s="3" t="s">
        <v>24</v>
      </c>
      <c r="CC258" s="3">
        <f>VLOOKUP($A258,MTSS!$C:$E,3,0)</f>
        <v>227.69</v>
      </c>
      <c r="CD258" s="3" t="s">
        <v>25</v>
      </c>
      <c r="CG258" s="3">
        <f>VLOOKUP($A258,MGNT!$C:$E,3,0)</f>
        <v>984</v>
      </c>
      <c r="CH258" s="3" t="s">
        <v>26</v>
      </c>
      <c r="CK258" s="3" t="e">
        <f>VLOOKUP($A258,MFON!$C:$E,3,0)</f>
        <v>#N/A</v>
      </c>
      <c r="CL258" s="3" t="s">
        <v>27</v>
      </c>
      <c r="CO258" s="3" t="e">
        <f>VLOOKUP($A258,MOEX!$C:$E,3,0)</f>
        <v>#N/A</v>
      </c>
      <c r="CP258" s="3" t="s">
        <v>28</v>
      </c>
      <c r="CS258" s="3" t="e">
        <f>VLOOKUP($A258,MSTT!$C:$E,3,0)</f>
        <v>#N/A</v>
      </c>
      <c r="CT258" s="3" t="s">
        <v>29</v>
      </c>
      <c r="CW258" s="3">
        <f>VLOOKUP($A258,NLMK!$C:$E,3,0)</f>
        <v>63.45</v>
      </c>
      <c r="CX258" s="3" t="s">
        <v>30</v>
      </c>
      <c r="DA258" s="3" t="e">
        <f>VLOOKUP($A258,NMTP!$C:$E,3,0)</f>
        <v>#N/A</v>
      </c>
      <c r="DB258" s="3" t="s">
        <v>31</v>
      </c>
      <c r="DE258" s="3">
        <f>VLOOKUP($A258,NVTK!$C:$E,3,0)</f>
        <v>166.4</v>
      </c>
      <c r="DF258" s="3" t="s">
        <v>32</v>
      </c>
      <c r="DI258" s="3" t="e">
        <f>VLOOKUP($A258,PIKK!$C:$E,3,0)</f>
        <v>#N/A</v>
      </c>
      <c r="DJ258" s="3" t="s">
        <v>33</v>
      </c>
      <c r="DM258" s="3">
        <f>VLOOKUP($A258,ROSN!$C:$E,3,0)</f>
        <v>243.88</v>
      </c>
      <c r="DN258" s="3" t="s">
        <v>34</v>
      </c>
      <c r="DQ258" s="3">
        <f>VLOOKUP($A258,RTKM!$C:$E,3,0)</f>
        <v>198.65</v>
      </c>
      <c r="DR258" s="3" t="s">
        <v>35</v>
      </c>
      <c r="DU258" s="3">
        <f>VLOOKUP($A258,RTKMP!$C:$E,3,0)</f>
        <v>92.3</v>
      </c>
      <c r="DV258" s="3" t="s">
        <v>36</v>
      </c>
      <c r="DY258" s="3" t="e">
        <f>VLOOKUP($A258,HYDR!$C:$E,3,0)</f>
        <v>#N/A</v>
      </c>
      <c r="DZ258" s="3" t="s">
        <v>37</v>
      </c>
      <c r="EC258" s="3" t="e">
        <f>VLOOKUP($A258,RUAL!$C:$E,3,0)</f>
        <v>#N/A</v>
      </c>
      <c r="ED258" s="3" t="s">
        <v>38</v>
      </c>
      <c r="EG258" s="3">
        <f>VLOOKUP($A258,SVAV!$C:$E,3,0)</f>
        <v>814.9</v>
      </c>
      <c r="EH258" s="3" t="s">
        <v>39</v>
      </c>
      <c r="EK258" s="3">
        <f>VLOOKUP($A258,SBER!$C:$E,3,0)</f>
        <v>92758.8</v>
      </c>
      <c r="EL258" s="3" t="s">
        <v>40</v>
      </c>
      <c r="EO258" s="3">
        <f>VLOOKUP($A258,SBERP!$C:$E,3,0)</f>
        <v>1517.63</v>
      </c>
      <c r="EP258" s="3" t="s">
        <v>41</v>
      </c>
      <c r="ES258" s="3">
        <f>VLOOKUP($A258,CHMF!$C:$E,3,0)</f>
        <v>306.24</v>
      </c>
      <c r="ET258" s="3" t="s">
        <v>42</v>
      </c>
      <c r="EW258" s="3" t="e">
        <f>VLOOKUP($A258,AFKS!$C:$E,3,0)</f>
        <v>#N/A</v>
      </c>
      <c r="EX258" s="3" t="s">
        <v>43</v>
      </c>
      <c r="FA258" s="3">
        <f>VLOOKUP($A258,SNGS!$C:$E,3,0)</f>
        <v>40.201999999999998</v>
      </c>
      <c r="FB258" s="3" t="s">
        <v>44</v>
      </c>
      <c r="FE258" s="3">
        <f>VLOOKUP($A258,SNGSP!$C:$E,3,0)</f>
        <v>29.673999999999999</v>
      </c>
      <c r="FF258" s="3" t="s">
        <v>45</v>
      </c>
      <c r="FI258" s="3" t="e">
        <f>VLOOKUP($A258,TRMK!$C:$E,3,0)</f>
        <v>#N/A</v>
      </c>
      <c r="FJ258" s="3" t="s">
        <v>46</v>
      </c>
      <c r="FM258" s="3">
        <f>VLOOKUP($A258,TATN!$C:$E,3,0)</f>
        <v>122.02</v>
      </c>
      <c r="FN258" s="3" t="s">
        <v>47</v>
      </c>
      <c r="FQ258" s="3">
        <f>VLOOKUP($A258,TATNP!$C:$E,3,0)</f>
        <v>77.31</v>
      </c>
      <c r="FR258" s="3" t="s">
        <v>48</v>
      </c>
      <c r="FU258" s="3">
        <f>VLOOKUP($A258,TRNFP!$C:$E,3,0)</f>
        <v>59951</v>
      </c>
      <c r="FV258" s="3" t="s">
        <v>49</v>
      </c>
      <c r="FY258" s="3" t="e">
        <f>VLOOKUP($A258,URKA!$C:$E,3,0)</f>
        <v>#N/A</v>
      </c>
      <c r="FZ258" s="3" t="s">
        <v>50</v>
      </c>
      <c r="GC258" s="3" t="e">
        <f>VLOOKUP($A258,FEES!$C:$E,3,0)</f>
        <v>#N/A</v>
      </c>
      <c r="GD258" s="3" t="s">
        <v>51</v>
      </c>
      <c r="GG258" s="3" t="e">
        <f>VLOOKUP($A258,PHOR!$C:$E,3,0)</f>
        <v>#N/A</v>
      </c>
      <c r="GH258" s="3" t="s">
        <v>52</v>
      </c>
      <c r="GK258" s="3" t="e">
        <f>VLOOKUP($A258,GCHE!$C:$E,3,0)</f>
        <v>#N/A</v>
      </c>
      <c r="GL258" s="3" t="s">
        <v>53</v>
      </c>
      <c r="GO258" s="3">
        <f>VLOOKUP($A258,EONR!$C:$E,3,0)</f>
        <v>2.1440000000000001</v>
      </c>
    </row>
    <row r="259" spans="1:197" x14ac:dyDescent="0.45">
      <c r="A259" s="86">
        <v>39090</v>
      </c>
      <c r="B259" s="3" t="s">
        <v>5</v>
      </c>
      <c r="E259" s="3" t="e">
        <f>VLOOKUP($A259,POLY!$C:$E,3,0)</f>
        <v>#N/A</v>
      </c>
      <c r="F259" s="3" t="s">
        <v>6</v>
      </c>
      <c r="I259" s="3" t="e">
        <f>VLOOKUP($A259,YNDX!$C:$E,3,0)</f>
        <v>#N/A</v>
      </c>
      <c r="J259" s="3" t="s">
        <v>7</v>
      </c>
      <c r="M259" s="3" t="e">
        <f>VLOOKUP($A259,ALRS!$C:$E,3,0)</f>
        <v>#N/A</v>
      </c>
      <c r="N259" s="3" t="s">
        <v>8</v>
      </c>
      <c r="Q259" s="3">
        <f>VLOOKUP($A259,AKRN!$C:$E,3,0)</f>
        <v>752</v>
      </c>
      <c r="R259" s="3" t="s">
        <v>9</v>
      </c>
      <c r="U259" s="3">
        <f>VLOOKUP($A259,AFLT!$C:$E,3,0)</f>
        <v>60.39</v>
      </c>
      <c r="V259" s="3" t="s">
        <v>10</v>
      </c>
      <c r="Y259" s="3" t="e">
        <f>VLOOKUP($A259,BSPB!$C:$E,3,0)</f>
        <v>#N/A</v>
      </c>
      <c r="Z259" s="3" t="s">
        <v>11</v>
      </c>
      <c r="AC259" s="3" t="e">
        <f>VLOOKUP($A259,BANE!$C:$E,3,0)</f>
        <v>#N/A</v>
      </c>
      <c r="AD259" s="3" t="s">
        <v>12</v>
      </c>
      <c r="AG259" s="3" t="e">
        <f>VLOOKUP($A259,BANEP!$C:$E,3,0)</f>
        <v>#N/A</v>
      </c>
      <c r="AH259" s="3" t="s">
        <v>13</v>
      </c>
      <c r="AK259" s="3" t="e">
        <f>VLOOKUP($A259,VTBR!$C:$E,3,0)</f>
        <v>#N/A</v>
      </c>
      <c r="AL259" s="3" t="s">
        <v>14</v>
      </c>
      <c r="AO259" s="3">
        <f>VLOOKUP($A259,VSMO!$C:$E,3,0)</f>
        <v>7777</v>
      </c>
      <c r="AP259" s="3" t="s">
        <v>15</v>
      </c>
      <c r="AS259" s="3">
        <f>VLOOKUP($A259,GAZP!$C:$E,3,0)</f>
        <v>287.5</v>
      </c>
      <c r="AT259" s="3" t="s">
        <v>16</v>
      </c>
      <c r="AW259" s="3">
        <f>VLOOKUP($A259,GMKN!$C:$E,3,0)</f>
        <v>3867.01</v>
      </c>
      <c r="AX259" s="3" t="s">
        <v>17</v>
      </c>
      <c r="BA259" s="3" t="e">
        <f>VLOOKUP($A259,DIXY!$C:$E,3,0)</f>
        <v>#N/A</v>
      </c>
      <c r="BB259" s="3" t="s">
        <v>18</v>
      </c>
      <c r="BE259" s="3" t="e">
        <f>VLOOKUP($A259,IRAO!$C:$E,3,0)</f>
        <v>#N/A</v>
      </c>
      <c r="BF259" s="3" t="s">
        <v>19</v>
      </c>
      <c r="BI259" s="3">
        <f>VLOOKUP($A259,KMAZ!$C:$E,3,0)</f>
        <v>49.77</v>
      </c>
      <c r="BJ259" s="3" t="s">
        <v>20</v>
      </c>
      <c r="BM259" s="3" t="e">
        <f>VLOOKUP($A259,LSRG!$C:$E,3,0)</f>
        <v>#N/A</v>
      </c>
      <c r="BN259" s="3" t="s">
        <v>21</v>
      </c>
      <c r="BQ259" s="3">
        <f>VLOOKUP($A259,LKOH!$C:$E,3,0)</f>
        <v>2090.6999999999998</v>
      </c>
      <c r="BR259" s="3" t="s">
        <v>22</v>
      </c>
      <c r="BU259" s="3" t="e">
        <f>VLOOKUP($A259,MVID!$C:$E,3,0)</f>
        <v>#N/A</v>
      </c>
      <c r="BV259" s="3" t="s">
        <v>23</v>
      </c>
      <c r="BY259" s="3">
        <f>VLOOKUP($A259,MAGN!$C:$E,3,0)</f>
        <v>22.768999999999998</v>
      </c>
      <c r="BZ259" s="3" t="s">
        <v>24</v>
      </c>
      <c r="CC259" s="3">
        <f>VLOOKUP($A259,MTSS!$C:$E,3,0)</f>
        <v>225.4</v>
      </c>
      <c r="CD259" s="3" t="s">
        <v>25</v>
      </c>
      <c r="CG259" s="3">
        <f>VLOOKUP($A259,MGNT!$C:$E,3,0)</f>
        <v>1000</v>
      </c>
      <c r="CH259" s="3" t="s">
        <v>26</v>
      </c>
      <c r="CK259" s="3" t="e">
        <f>VLOOKUP($A259,MFON!$C:$E,3,0)</f>
        <v>#N/A</v>
      </c>
      <c r="CL259" s="3" t="s">
        <v>27</v>
      </c>
      <c r="CO259" s="3" t="e">
        <f>VLOOKUP($A259,MOEX!$C:$E,3,0)</f>
        <v>#N/A</v>
      </c>
      <c r="CP259" s="3" t="s">
        <v>28</v>
      </c>
      <c r="CS259" s="3" t="e">
        <f>VLOOKUP($A259,MSTT!$C:$E,3,0)</f>
        <v>#N/A</v>
      </c>
      <c r="CT259" s="3" t="s">
        <v>29</v>
      </c>
      <c r="CW259" s="3">
        <f>VLOOKUP($A259,NLMK!$C:$E,3,0)</f>
        <v>58.61</v>
      </c>
      <c r="CX259" s="3" t="s">
        <v>30</v>
      </c>
      <c r="DA259" s="3" t="e">
        <f>VLOOKUP($A259,NMTP!$C:$E,3,0)</f>
        <v>#N/A</v>
      </c>
      <c r="DB259" s="3" t="s">
        <v>31</v>
      </c>
      <c r="DE259" s="3">
        <f>VLOOKUP($A259,NVTK!$C:$E,3,0)</f>
        <v>153</v>
      </c>
      <c r="DF259" s="3" t="s">
        <v>32</v>
      </c>
      <c r="DI259" s="3" t="e">
        <f>VLOOKUP($A259,PIKK!$C:$E,3,0)</f>
        <v>#N/A</v>
      </c>
      <c r="DJ259" s="3" t="s">
        <v>33</v>
      </c>
      <c r="DM259" s="3">
        <f>VLOOKUP($A259,ROSN!$C:$E,3,0)</f>
        <v>226.04</v>
      </c>
      <c r="DN259" s="3" t="s">
        <v>34</v>
      </c>
      <c r="DQ259" s="3">
        <f>VLOOKUP($A259,RTKM!$C:$E,3,0)</f>
        <v>194.25</v>
      </c>
      <c r="DR259" s="3" t="s">
        <v>35</v>
      </c>
      <c r="DU259" s="3">
        <f>VLOOKUP($A259,RTKMP!$C:$E,3,0)</f>
        <v>86.3</v>
      </c>
      <c r="DV259" s="3" t="s">
        <v>36</v>
      </c>
      <c r="DY259" s="3" t="e">
        <f>VLOOKUP($A259,HYDR!$C:$E,3,0)</f>
        <v>#N/A</v>
      </c>
      <c r="DZ259" s="3" t="s">
        <v>37</v>
      </c>
      <c r="EC259" s="3" t="e">
        <f>VLOOKUP($A259,RUAL!$C:$E,3,0)</f>
        <v>#N/A</v>
      </c>
      <c r="ED259" s="3" t="s">
        <v>38</v>
      </c>
      <c r="EG259" s="3">
        <f>VLOOKUP($A259,SVAV!$C:$E,3,0)</f>
        <v>768.01</v>
      </c>
      <c r="EH259" s="3" t="s">
        <v>39</v>
      </c>
      <c r="EK259" s="3">
        <f>VLOOKUP($A259,SBER!$C:$E,3,0)</f>
        <v>86651.03</v>
      </c>
      <c r="EL259" s="3" t="s">
        <v>40</v>
      </c>
      <c r="EO259" s="3">
        <f>VLOOKUP($A259,SBERP!$C:$E,3,0)</f>
        <v>1428.23</v>
      </c>
      <c r="EP259" s="3" t="s">
        <v>41</v>
      </c>
      <c r="ES259" s="3">
        <f>VLOOKUP($A259,CHMF!$C:$E,3,0)</f>
        <v>309.5</v>
      </c>
      <c r="ET259" s="3" t="s">
        <v>42</v>
      </c>
      <c r="EW259" s="3" t="e">
        <f>VLOOKUP($A259,AFKS!$C:$E,3,0)</f>
        <v>#N/A</v>
      </c>
      <c r="EX259" s="3" t="s">
        <v>43</v>
      </c>
      <c r="FA259" s="3">
        <f>VLOOKUP($A259,SNGS!$C:$E,3,0)</f>
        <v>36.448999999999998</v>
      </c>
      <c r="FB259" s="3" t="s">
        <v>44</v>
      </c>
      <c r="FE259" s="3">
        <f>VLOOKUP($A259,SNGSP!$C:$E,3,0)</f>
        <v>26</v>
      </c>
      <c r="FF259" s="3" t="s">
        <v>45</v>
      </c>
      <c r="FI259" s="3" t="e">
        <f>VLOOKUP($A259,TRMK!$C:$E,3,0)</f>
        <v>#N/A</v>
      </c>
      <c r="FJ259" s="3" t="s">
        <v>46</v>
      </c>
      <c r="FM259" s="3">
        <f>VLOOKUP($A259,TATN!$C:$E,3,0)</f>
        <v>111.34</v>
      </c>
      <c r="FN259" s="3" t="s">
        <v>47</v>
      </c>
      <c r="FQ259" s="3">
        <f>VLOOKUP($A259,TATNP!$C:$E,3,0)</f>
        <v>72.22</v>
      </c>
      <c r="FR259" s="3" t="s">
        <v>48</v>
      </c>
      <c r="FU259" s="3">
        <f>VLOOKUP($A259,TRNFP!$C:$E,3,0)</f>
        <v>57200</v>
      </c>
      <c r="FV259" s="3" t="s">
        <v>49</v>
      </c>
      <c r="FY259" s="3" t="e">
        <f>VLOOKUP($A259,URKA!$C:$E,3,0)</f>
        <v>#N/A</v>
      </c>
      <c r="FZ259" s="3" t="s">
        <v>50</v>
      </c>
      <c r="GC259" s="3" t="e">
        <f>VLOOKUP($A259,FEES!$C:$E,3,0)</f>
        <v>#N/A</v>
      </c>
      <c r="GD259" s="3" t="s">
        <v>51</v>
      </c>
      <c r="GG259" s="3" t="e">
        <f>VLOOKUP($A259,PHOR!$C:$E,3,0)</f>
        <v>#N/A</v>
      </c>
      <c r="GH259" s="3" t="s">
        <v>52</v>
      </c>
      <c r="GK259" s="3" t="e">
        <f>VLOOKUP($A259,GCHE!$C:$E,3,0)</f>
        <v>#N/A</v>
      </c>
      <c r="GL259" s="3" t="s">
        <v>53</v>
      </c>
      <c r="GO259" s="3">
        <f>VLOOKUP($A259,EONR!$C:$E,3,0)</f>
        <v>2.2029999999999998</v>
      </c>
    </row>
    <row r="260" spans="1:197" x14ac:dyDescent="0.45">
      <c r="A260" s="86">
        <v>39097</v>
      </c>
      <c r="B260" s="3" t="s">
        <v>5</v>
      </c>
      <c r="E260" s="3" t="e">
        <f>VLOOKUP($A260,POLY!$C:$E,3,0)</f>
        <v>#N/A</v>
      </c>
      <c r="F260" s="3" t="s">
        <v>6</v>
      </c>
      <c r="I260" s="3" t="e">
        <f>VLOOKUP($A260,YNDX!$C:$E,3,0)</f>
        <v>#N/A</v>
      </c>
      <c r="J260" s="3" t="s">
        <v>7</v>
      </c>
      <c r="M260" s="3" t="e">
        <f>VLOOKUP($A260,ALRS!$C:$E,3,0)</f>
        <v>#N/A</v>
      </c>
      <c r="N260" s="3" t="s">
        <v>8</v>
      </c>
      <c r="Q260" s="3">
        <f>VLOOKUP($A260,AKRN!$C:$E,3,0)</f>
        <v>748</v>
      </c>
      <c r="R260" s="3" t="s">
        <v>9</v>
      </c>
      <c r="U260" s="3">
        <f>VLOOKUP($A260,AFLT!$C:$E,3,0)</f>
        <v>65.62</v>
      </c>
      <c r="V260" s="3" t="s">
        <v>10</v>
      </c>
      <c r="Y260" s="3" t="e">
        <f>VLOOKUP($A260,BSPB!$C:$E,3,0)</f>
        <v>#N/A</v>
      </c>
      <c r="Z260" s="3" t="s">
        <v>11</v>
      </c>
      <c r="AC260" s="3" t="e">
        <f>VLOOKUP($A260,BANE!$C:$E,3,0)</f>
        <v>#N/A</v>
      </c>
      <c r="AD260" s="3" t="s">
        <v>12</v>
      </c>
      <c r="AG260" s="3" t="e">
        <f>VLOOKUP($A260,BANEP!$C:$E,3,0)</f>
        <v>#N/A</v>
      </c>
      <c r="AH260" s="3" t="s">
        <v>13</v>
      </c>
      <c r="AK260" s="3" t="e">
        <f>VLOOKUP($A260,VTBR!$C:$E,3,0)</f>
        <v>#N/A</v>
      </c>
      <c r="AL260" s="3" t="s">
        <v>14</v>
      </c>
      <c r="AO260" s="3">
        <f>VLOOKUP($A260,VSMO!$C:$E,3,0)</f>
        <v>7830</v>
      </c>
      <c r="AP260" s="3" t="s">
        <v>15</v>
      </c>
      <c r="AS260" s="3">
        <f>VLOOKUP($A260,GAZP!$C:$E,3,0)</f>
        <v>285.44</v>
      </c>
      <c r="AT260" s="3" t="s">
        <v>16</v>
      </c>
      <c r="AW260" s="3">
        <f>VLOOKUP($A260,GMKN!$C:$E,3,0)</f>
        <v>4228.99</v>
      </c>
      <c r="AX260" s="3" t="s">
        <v>17</v>
      </c>
      <c r="BA260" s="3" t="e">
        <f>VLOOKUP($A260,DIXY!$C:$E,3,0)</f>
        <v>#N/A</v>
      </c>
      <c r="BB260" s="3" t="s">
        <v>18</v>
      </c>
      <c r="BE260" s="3" t="e">
        <f>VLOOKUP($A260,IRAO!$C:$E,3,0)</f>
        <v>#N/A</v>
      </c>
      <c r="BF260" s="3" t="s">
        <v>19</v>
      </c>
      <c r="BI260" s="3">
        <f>VLOOKUP($A260,KMAZ!$C:$E,3,0)</f>
        <v>51.744999999999997</v>
      </c>
      <c r="BJ260" s="3" t="s">
        <v>20</v>
      </c>
      <c r="BM260" s="3" t="e">
        <f>VLOOKUP($A260,LSRG!$C:$E,3,0)</f>
        <v>#N/A</v>
      </c>
      <c r="BN260" s="3" t="s">
        <v>21</v>
      </c>
      <c r="BQ260" s="3">
        <f>VLOOKUP($A260,LKOH!$C:$E,3,0)</f>
        <v>2086</v>
      </c>
      <c r="BR260" s="3" t="s">
        <v>22</v>
      </c>
      <c r="BU260" s="3" t="e">
        <f>VLOOKUP($A260,MVID!$C:$E,3,0)</f>
        <v>#N/A</v>
      </c>
      <c r="BV260" s="3" t="s">
        <v>23</v>
      </c>
      <c r="BY260" s="3">
        <f>VLOOKUP($A260,MAGN!$C:$E,3,0)</f>
        <v>22.495000000000001</v>
      </c>
      <c r="BZ260" s="3" t="s">
        <v>24</v>
      </c>
      <c r="CC260" s="3">
        <f>VLOOKUP($A260,MTSS!$C:$E,3,0)</f>
        <v>229.33</v>
      </c>
      <c r="CD260" s="3" t="s">
        <v>25</v>
      </c>
      <c r="CG260" s="3">
        <f>VLOOKUP($A260,MGNT!$C:$E,3,0)</f>
        <v>1100</v>
      </c>
      <c r="CH260" s="3" t="s">
        <v>26</v>
      </c>
      <c r="CK260" s="3" t="e">
        <f>VLOOKUP($A260,MFON!$C:$E,3,0)</f>
        <v>#N/A</v>
      </c>
      <c r="CL260" s="3" t="s">
        <v>27</v>
      </c>
      <c r="CO260" s="3" t="e">
        <f>VLOOKUP($A260,MOEX!$C:$E,3,0)</f>
        <v>#N/A</v>
      </c>
      <c r="CP260" s="3" t="s">
        <v>28</v>
      </c>
      <c r="CS260" s="3" t="e">
        <f>VLOOKUP($A260,MSTT!$C:$E,3,0)</f>
        <v>#N/A</v>
      </c>
      <c r="CT260" s="3" t="s">
        <v>29</v>
      </c>
      <c r="CW260" s="3">
        <f>VLOOKUP($A260,NLMK!$C:$E,3,0)</f>
        <v>58.3</v>
      </c>
      <c r="CX260" s="3" t="s">
        <v>30</v>
      </c>
      <c r="DA260" s="3" t="e">
        <f>VLOOKUP($A260,NMTP!$C:$E,3,0)</f>
        <v>#N/A</v>
      </c>
      <c r="DB260" s="3" t="s">
        <v>31</v>
      </c>
      <c r="DE260" s="3">
        <f>VLOOKUP($A260,NVTK!$C:$E,3,0)</f>
        <v>153.80000000000001</v>
      </c>
      <c r="DF260" s="3" t="s">
        <v>32</v>
      </c>
      <c r="DI260" s="3" t="e">
        <f>VLOOKUP($A260,PIKK!$C:$E,3,0)</f>
        <v>#N/A</v>
      </c>
      <c r="DJ260" s="3" t="s">
        <v>33</v>
      </c>
      <c r="DM260" s="3">
        <f>VLOOKUP($A260,ROSN!$C:$E,3,0)</f>
        <v>237.88</v>
      </c>
      <c r="DN260" s="3" t="s">
        <v>34</v>
      </c>
      <c r="DQ260" s="3">
        <f>VLOOKUP($A260,RTKM!$C:$E,3,0)</f>
        <v>197.01</v>
      </c>
      <c r="DR260" s="3" t="s">
        <v>35</v>
      </c>
      <c r="DU260" s="3">
        <f>VLOOKUP($A260,RTKMP!$C:$E,3,0)</f>
        <v>87.7</v>
      </c>
      <c r="DV260" s="3" t="s">
        <v>36</v>
      </c>
      <c r="DY260" s="3" t="e">
        <f>VLOOKUP($A260,HYDR!$C:$E,3,0)</f>
        <v>#N/A</v>
      </c>
      <c r="DZ260" s="3" t="s">
        <v>37</v>
      </c>
      <c r="EC260" s="3" t="e">
        <f>VLOOKUP($A260,RUAL!$C:$E,3,0)</f>
        <v>#N/A</v>
      </c>
      <c r="ED260" s="3" t="s">
        <v>38</v>
      </c>
      <c r="EG260" s="3">
        <f>VLOOKUP($A260,SVAV!$C:$E,3,0)</f>
        <v>740</v>
      </c>
      <c r="EH260" s="3" t="s">
        <v>39</v>
      </c>
      <c r="EK260" s="3">
        <f>VLOOKUP($A260,SBER!$C:$E,3,0)</f>
        <v>90400</v>
      </c>
      <c r="EL260" s="3" t="s">
        <v>40</v>
      </c>
      <c r="EO260" s="3">
        <f>VLOOKUP($A260,SBERP!$C:$E,3,0)</f>
        <v>1522.91</v>
      </c>
      <c r="EP260" s="3" t="s">
        <v>41</v>
      </c>
      <c r="ES260" s="3">
        <f>VLOOKUP($A260,CHMF!$C:$E,3,0)</f>
        <v>307.7</v>
      </c>
      <c r="ET260" s="3" t="s">
        <v>42</v>
      </c>
      <c r="EW260" s="3" t="e">
        <f>VLOOKUP($A260,AFKS!$C:$E,3,0)</f>
        <v>#N/A</v>
      </c>
      <c r="EX260" s="3" t="s">
        <v>43</v>
      </c>
      <c r="FA260" s="3">
        <f>VLOOKUP($A260,SNGS!$C:$E,3,0)</f>
        <v>33</v>
      </c>
      <c r="FB260" s="3" t="s">
        <v>44</v>
      </c>
      <c r="FE260" s="3">
        <f>VLOOKUP($A260,SNGSP!$C:$E,3,0)</f>
        <v>23.492000000000001</v>
      </c>
      <c r="FF260" s="3" t="s">
        <v>45</v>
      </c>
      <c r="FI260" s="3" t="e">
        <f>VLOOKUP($A260,TRMK!$C:$E,3,0)</f>
        <v>#N/A</v>
      </c>
      <c r="FJ260" s="3" t="s">
        <v>46</v>
      </c>
      <c r="FM260" s="3">
        <f>VLOOKUP($A260,TATN!$C:$E,3,0)</f>
        <v>115.98</v>
      </c>
      <c r="FN260" s="3" t="s">
        <v>47</v>
      </c>
      <c r="FQ260" s="3">
        <f>VLOOKUP($A260,TATNP!$C:$E,3,0)</f>
        <v>73.44</v>
      </c>
      <c r="FR260" s="3" t="s">
        <v>48</v>
      </c>
      <c r="FU260" s="3">
        <f>VLOOKUP($A260,TRNFP!$C:$E,3,0)</f>
        <v>57750</v>
      </c>
      <c r="FV260" s="3" t="s">
        <v>49</v>
      </c>
      <c r="FY260" s="3" t="e">
        <f>VLOOKUP($A260,URKA!$C:$E,3,0)</f>
        <v>#N/A</v>
      </c>
      <c r="FZ260" s="3" t="s">
        <v>50</v>
      </c>
      <c r="GC260" s="3" t="e">
        <f>VLOOKUP($A260,FEES!$C:$E,3,0)</f>
        <v>#N/A</v>
      </c>
      <c r="GD260" s="3" t="s">
        <v>51</v>
      </c>
      <c r="GG260" s="3" t="e">
        <f>VLOOKUP($A260,PHOR!$C:$E,3,0)</f>
        <v>#N/A</v>
      </c>
      <c r="GH260" s="3" t="s">
        <v>52</v>
      </c>
      <c r="GK260" s="3" t="e">
        <f>VLOOKUP($A260,GCHE!$C:$E,3,0)</f>
        <v>#N/A</v>
      </c>
      <c r="GL260" s="3" t="s">
        <v>53</v>
      </c>
      <c r="GO260" s="3">
        <f>VLOOKUP($A260,EONR!$C:$E,3,0)</f>
        <v>2.4540000000000002</v>
      </c>
    </row>
    <row r="261" spans="1:197" x14ac:dyDescent="0.45">
      <c r="A261" s="86">
        <v>39104</v>
      </c>
      <c r="B261" s="3" t="s">
        <v>5</v>
      </c>
      <c r="E261" s="3" t="e">
        <f>VLOOKUP($A261,POLY!$C:$E,3,0)</f>
        <v>#N/A</v>
      </c>
      <c r="F261" s="3" t="s">
        <v>6</v>
      </c>
      <c r="I261" s="3" t="e">
        <f>VLOOKUP($A261,YNDX!$C:$E,3,0)</f>
        <v>#N/A</v>
      </c>
      <c r="J261" s="3" t="s">
        <v>7</v>
      </c>
      <c r="M261" s="3" t="e">
        <f>VLOOKUP($A261,ALRS!$C:$E,3,0)</f>
        <v>#N/A</v>
      </c>
      <c r="N261" s="3" t="s">
        <v>8</v>
      </c>
      <c r="Q261" s="3">
        <f>VLOOKUP($A261,AKRN!$C:$E,3,0)</f>
        <v>749.9</v>
      </c>
      <c r="R261" s="3" t="s">
        <v>9</v>
      </c>
      <c r="U261" s="3">
        <f>VLOOKUP($A261,AFLT!$C:$E,3,0)</f>
        <v>74.81</v>
      </c>
      <c r="V261" s="3" t="s">
        <v>10</v>
      </c>
      <c r="Y261" s="3" t="e">
        <f>VLOOKUP($A261,BSPB!$C:$E,3,0)</f>
        <v>#N/A</v>
      </c>
      <c r="Z261" s="3" t="s">
        <v>11</v>
      </c>
      <c r="AC261" s="3" t="e">
        <f>VLOOKUP($A261,BANE!$C:$E,3,0)</f>
        <v>#N/A</v>
      </c>
      <c r="AD261" s="3" t="s">
        <v>12</v>
      </c>
      <c r="AG261" s="3" t="e">
        <f>VLOOKUP($A261,BANEP!$C:$E,3,0)</f>
        <v>#N/A</v>
      </c>
      <c r="AH261" s="3" t="s">
        <v>13</v>
      </c>
      <c r="AK261" s="3" t="e">
        <f>VLOOKUP($A261,VTBR!$C:$E,3,0)</f>
        <v>#N/A</v>
      </c>
      <c r="AL261" s="3" t="s">
        <v>14</v>
      </c>
      <c r="AO261" s="3">
        <f>VLOOKUP($A261,VSMO!$C:$E,3,0)</f>
        <v>7870</v>
      </c>
      <c r="AP261" s="3" t="s">
        <v>15</v>
      </c>
      <c r="AS261" s="3">
        <f>VLOOKUP($A261,GAZP!$C:$E,3,0)</f>
        <v>286.8</v>
      </c>
      <c r="AT261" s="3" t="s">
        <v>16</v>
      </c>
      <c r="AW261" s="3">
        <f>VLOOKUP($A261,GMKN!$C:$E,3,0)</f>
        <v>4289.99</v>
      </c>
      <c r="AX261" s="3" t="s">
        <v>17</v>
      </c>
      <c r="BA261" s="3" t="e">
        <f>VLOOKUP($A261,DIXY!$C:$E,3,0)</f>
        <v>#N/A</v>
      </c>
      <c r="BB261" s="3" t="s">
        <v>18</v>
      </c>
      <c r="BE261" s="3" t="e">
        <f>VLOOKUP($A261,IRAO!$C:$E,3,0)</f>
        <v>#N/A</v>
      </c>
      <c r="BF261" s="3" t="s">
        <v>19</v>
      </c>
      <c r="BI261" s="3">
        <f>VLOOKUP($A261,KMAZ!$C:$E,3,0)</f>
        <v>52.52</v>
      </c>
      <c r="BJ261" s="3" t="s">
        <v>20</v>
      </c>
      <c r="BM261" s="3" t="e">
        <f>VLOOKUP($A261,LSRG!$C:$E,3,0)</f>
        <v>#N/A</v>
      </c>
      <c r="BN261" s="3" t="s">
        <v>21</v>
      </c>
      <c r="BQ261" s="3">
        <f>VLOOKUP($A261,LKOH!$C:$E,3,0)</f>
        <v>2130.5</v>
      </c>
      <c r="BR261" s="3" t="s">
        <v>22</v>
      </c>
      <c r="BU261" s="3" t="e">
        <f>VLOOKUP($A261,MVID!$C:$E,3,0)</f>
        <v>#N/A</v>
      </c>
      <c r="BV261" s="3" t="s">
        <v>23</v>
      </c>
      <c r="BY261" s="3">
        <f>VLOOKUP($A261,MAGN!$C:$E,3,0)</f>
        <v>22.82</v>
      </c>
      <c r="BZ261" s="3" t="s">
        <v>24</v>
      </c>
      <c r="CC261" s="3">
        <f>VLOOKUP($A261,MTSS!$C:$E,3,0)</f>
        <v>249.6</v>
      </c>
      <c r="CD261" s="3" t="s">
        <v>25</v>
      </c>
      <c r="CG261" s="3">
        <f>VLOOKUP($A261,MGNT!$C:$E,3,0)</f>
        <v>987</v>
      </c>
      <c r="CH261" s="3" t="s">
        <v>26</v>
      </c>
      <c r="CK261" s="3" t="e">
        <f>VLOOKUP($A261,MFON!$C:$E,3,0)</f>
        <v>#N/A</v>
      </c>
      <c r="CL261" s="3" t="s">
        <v>27</v>
      </c>
      <c r="CO261" s="3" t="e">
        <f>VLOOKUP($A261,MOEX!$C:$E,3,0)</f>
        <v>#N/A</v>
      </c>
      <c r="CP261" s="3" t="s">
        <v>28</v>
      </c>
      <c r="CS261" s="3" t="e">
        <f>VLOOKUP($A261,MSTT!$C:$E,3,0)</f>
        <v>#N/A</v>
      </c>
      <c r="CT261" s="3" t="s">
        <v>29</v>
      </c>
      <c r="CW261" s="3">
        <f>VLOOKUP($A261,NLMK!$C:$E,3,0)</f>
        <v>63.55</v>
      </c>
      <c r="CX261" s="3" t="s">
        <v>30</v>
      </c>
      <c r="DA261" s="3" t="e">
        <f>VLOOKUP($A261,NMTP!$C:$E,3,0)</f>
        <v>#N/A</v>
      </c>
      <c r="DB261" s="3" t="s">
        <v>31</v>
      </c>
      <c r="DE261" s="3">
        <f>VLOOKUP($A261,NVTK!$C:$E,3,0)</f>
        <v>150.5</v>
      </c>
      <c r="DF261" s="3" t="s">
        <v>32</v>
      </c>
      <c r="DI261" s="3" t="e">
        <f>VLOOKUP($A261,PIKK!$C:$E,3,0)</f>
        <v>#N/A</v>
      </c>
      <c r="DJ261" s="3" t="s">
        <v>33</v>
      </c>
      <c r="DM261" s="3">
        <f>VLOOKUP($A261,ROSN!$C:$E,3,0)</f>
        <v>237.91</v>
      </c>
      <c r="DN261" s="3" t="s">
        <v>34</v>
      </c>
      <c r="DQ261" s="3">
        <f>VLOOKUP($A261,RTKM!$C:$E,3,0)</f>
        <v>203.64</v>
      </c>
      <c r="DR261" s="3" t="s">
        <v>35</v>
      </c>
      <c r="DU261" s="3">
        <f>VLOOKUP($A261,RTKMP!$C:$E,3,0)</f>
        <v>88.95</v>
      </c>
      <c r="DV261" s="3" t="s">
        <v>36</v>
      </c>
      <c r="DY261" s="3" t="e">
        <f>VLOOKUP($A261,HYDR!$C:$E,3,0)</f>
        <v>#N/A</v>
      </c>
      <c r="DZ261" s="3" t="s">
        <v>37</v>
      </c>
      <c r="EC261" s="3" t="e">
        <f>VLOOKUP($A261,RUAL!$C:$E,3,0)</f>
        <v>#N/A</v>
      </c>
      <c r="ED261" s="3" t="s">
        <v>38</v>
      </c>
      <c r="EG261" s="3">
        <f>VLOOKUP($A261,SVAV!$C:$E,3,0)</f>
        <v>776.97</v>
      </c>
      <c r="EH261" s="3" t="s">
        <v>39</v>
      </c>
      <c r="EK261" s="3">
        <f>VLOOKUP($A261,SBER!$C:$E,3,0)</f>
        <v>92540</v>
      </c>
      <c r="EL261" s="3" t="s">
        <v>40</v>
      </c>
      <c r="EO261" s="3">
        <f>VLOOKUP($A261,SBERP!$C:$E,3,0)</f>
        <v>1557.1</v>
      </c>
      <c r="EP261" s="3" t="s">
        <v>41</v>
      </c>
      <c r="ES261" s="3">
        <f>VLOOKUP($A261,CHMF!$C:$E,3,0)</f>
        <v>339.88</v>
      </c>
      <c r="ET261" s="3" t="s">
        <v>42</v>
      </c>
      <c r="EW261" s="3" t="e">
        <f>VLOOKUP($A261,AFKS!$C:$E,3,0)</f>
        <v>#N/A</v>
      </c>
      <c r="EX261" s="3" t="s">
        <v>43</v>
      </c>
      <c r="FA261" s="3">
        <f>VLOOKUP($A261,SNGS!$C:$E,3,0)</f>
        <v>33.130000000000003</v>
      </c>
      <c r="FB261" s="3" t="s">
        <v>44</v>
      </c>
      <c r="FE261" s="3">
        <f>VLOOKUP($A261,SNGSP!$C:$E,3,0)</f>
        <v>23.965</v>
      </c>
      <c r="FF261" s="3" t="s">
        <v>45</v>
      </c>
      <c r="FI261" s="3" t="e">
        <f>VLOOKUP($A261,TRMK!$C:$E,3,0)</f>
        <v>#N/A</v>
      </c>
      <c r="FJ261" s="3" t="s">
        <v>46</v>
      </c>
      <c r="FM261" s="3">
        <f>VLOOKUP($A261,TATN!$C:$E,3,0)</f>
        <v>116.57</v>
      </c>
      <c r="FN261" s="3" t="s">
        <v>47</v>
      </c>
      <c r="FQ261" s="3">
        <f>VLOOKUP($A261,TATNP!$C:$E,3,0)</f>
        <v>72.489999999999995</v>
      </c>
      <c r="FR261" s="3" t="s">
        <v>48</v>
      </c>
      <c r="FU261" s="3">
        <f>VLOOKUP($A261,TRNFP!$C:$E,3,0)</f>
        <v>62500</v>
      </c>
      <c r="FV261" s="3" t="s">
        <v>49</v>
      </c>
      <c r="FY261" s="3" t="e">
        <f>VLOOKUP($A261,URKA!$C:$E,3,0)</f>
        <v>#N/A</v>
      </c>
      <c r="FZ261" s="3" t="s">
        <v>50</v>
      </c>
      <c r="GC261" s="3" t="e">
        <f>VLOOKUP($A261,FEES!$C:$E,3,0)</f>
        <v>#N/A</v>
      </c>
      <c r="GD261" s="3" t="s">
        <v>51</v>
      </c>
      <c r="GG261" s="3" t="e">
        <f>VLOOKUP($A261,PHOR!$C:$E,3,0)</f>
        <v>#N/A</v>
      </c>
      <c r="GH261" s="3" t="s">
        <v>52</v>
      </c>
      <c r="GK261" s="3" t="e">
        <f>VLOOKUP($A261,GCHE!$C:$E,3,0)</f>
        <v>#N/A</v>
      </c>
      <c r="GL261" s="3" t="s">
        <v>53</v>
      </c>
      <c r="GO261" s="3">
        <f>VLOOKUP($A261,EONR!$C:$E,3,0)</f>
        <v>2.5670000000000002</v>
      </c>
    </row>
    <row r="262" spans="1:197" x14ac:dyDescent="0.45">
      <c r="A262" s="86">
        <v>39111</v>
      </c>
      <c r="B262" s="3" t="s">
        <v>5</v>
      </c>
      <c r="E262" s="3" t="e">
        <f>VLOOKUP($A262,POLY!$C:$E,3,0)</f>
        <v>#N/A</v>
      </c>
      <c r="F262" s="3" t="s">
        <v>6</v>
      </c>
      <c r="I262" s="3" t="e">
        <f>VLOOKUP($A262,YNDX!$C:$E,3,0)</f>
        <v>#N/A</v>
      </c>
      <c r="J262" s="3" t="s">
        <v>7</v>
      </c>
      <c r="M262" s="3" t="e">
        <f>VLOOKUP($A262,ALRS!$C:$E,3,0)</f>
        <v>#N/A</v>
      </c>
      <c r="N262" s="3" t="s">
        <v>8</v>
      </c>
      <c r="Q262" s="3">
        <f>VLOOKUP($A262,AKRN!$C:$E,3,0)</f>
        <v>732</v>
      </c>
      <c r="R262" s="3" t="s">
        <v>9</v>
      </c>
      <c r="U262" s="3">
        <f>VLOOKUP($A262,AFLT!$C:$E,3,0)</f>
        <v>74.900000000000006</v>
      </c>
      <c r="V262" s="3" t="s">
        <v>10</v>
      </c>
      <c r="Y262" s="3" t="e">
        <f>VLOOKUP($A262,BSPB!$C:$E,3,0)</f>
        <v>#N/A</v>
      </c>
      <c r="Z262" s="3" t="s">
        <v>11</v>
      </c>
      <c r="AC262" s="3" t="e">
        <f>VLOOKUP($A262,BANE!$C:$E,3,0)</f>
        <v>#N/A</v>
      </c>
      <c r="AD262" s="3" t="s">
        <v>12</v>
      </c>
      <c r="AG262" s="3" t="e">
        <f>VLOOKUP($A262,BANEP!$C:$E,3,0)</f>
        <v>#N/A</v>
      </c>
      <c r="AH262" s="3" t="s">
        <v>13</v>
      </c>
      <c r="AK262" s="3" t="e">
        <f>VLOOKUP($A262,VTBR!$C:$E,3,0)</f>
        <v>#N/A</v>
      </c>
      <c r="AL262" s="3" t="s">
        <v>14</v>
      </c>
      <c r="AO262" s="3">
        <f>VLOOKUP($A262,VSMO!$C:$E,3,0)</f>
        <v>7900</v>
      </c>
      <c r="AP262" s="3" t="s">
        <v>15</v>
      </c>
      <c r="AS262" s="3">
        <f>VLOOKUP($A262,GAZP!$C:$E,3,0)</f>
        <v>289.05</v>
      </c>
      <c r="AT262" s="3" t="s">
        <v>16</v>
      </c>
      <c r="AW262" s="3">
        <f>VLOOKUP($A262,GMKN!$C:$E,3,0)</f>
        <v>4684</v>
      </c>
      <c r="AX262" s="3" t="s">
        <v>17</v>
      </c>
      <c r="BA262" s="3" t="e">
        <f>VLOOKUP($A262,DIXY!$C:$E,3,0)</f>
        <v>#N/A</v>
      </c>
      <c r="BB262" s="3" t="s">
        <v>18</v>
      </c>
      <c r="BE262" s="3" t="e">
        <f>VLOOKUP($A262,IRAO!$C:$E,3,0)</f>
        <v>#N/A</v>
      </c>
      <c r="BF262" s="3" t="s">
        <v>19</v>
      </c>
      <c r="BI262" s="3">
        <f>VLOOKUP($A262,KMAZ!$C:$E,3,0)</f>
        <v>50.500999999999998</v>
      </c>
      <c r="BJ262" s="3" t="s">
        <v>20</v>
      </c>
      <c r="BM262" s="3" t="e">
        <f>VLOOKUP($A262,LSRG!$C:$E,3,0)</f>
        <v>#N/A</v>
      </c>
      <c r="BN262" s="3" t="s">
        <v>21</v>
      </c>
      <c r="BQ262" s="3">
        <f>VLOOKUP($A262,LKOH!$C:$E,3,0)</f>
        <v>2154</v>
      </c>
      <c r="BR262" s="3" t="s">
        <v>22</v>
      </c>
      <c r="BU262" s="3" t="e">
        <f>VLOOKUP($A262,MVID!$C:$E,3,0)</f>
        <v>#N/A</v>
      </c>
      <c r="BV262" s="3" t="s">
        <v>23</v>
      </c>
      <c r="BY262" s="3">
        <f>VLOOKUP($A262,MAGN!$C:$E,3,0)</f>
        <v>23.79</v>
      </c>
      <c r="BZ262" s="3" t="s">
        <v>24</v>
      </c>
      <c r="CC262" s="3">
        <f>VLOOKUP($A262,MTSS!$C:$E,3,0)</f>
        <v>255</v>
      </c>
      <c r="CD262" s="3" t="s">
        <v>25</v>
      </c>
      <c r="CG262" s="3">
        <f>VLOOKUP($A262,MGNT!$C:$E,3,0)</f>
        <v>1073</v>
      </c>
      <c r="CH262" s="3" t="s">
        <v>26</v>
      </c>
      <c r="CK262" s="3" t="e">
        <f>VLOOKUP($A262,MFON!$C:$E,3,0)</f>
        <v>#N/A</v>
      </c>
      <c r="CL262" s="3" t="s">
        <v>27</v>
      </c>
      <c r="CO262" s="3" t="e">
        <f>VLOOKUP($A262,MOEX!$C:$E,3,0)</f>
        <v>#N/A</v>
      </c>
      <c r="CP262" s="3" t="s">
        <v>28</v>
      </c>
      <c r="CS262" s="3" t="e">
        <f>VLOOKUP($A262,MSTT!$C:$E,3,0)</f>
        <v>#N/A</v>
      </c>
      <c r="CT262" s="3" t="s">
        <v>29</v>
      </c>
      <c r="CW262" s="3">
        <f>VLOOKUP($A262,NLMK!$C:$E,3,0)</f>
        <v>68.040000000000006</v>
      </c>
      <c r="CX262" s="3" t="s">
        <v>30</v>
      </c>
      <c r="DA262" s="3" t="e">
        <f>VLOOKUP($A262,NMTP!$C:$E,3,0)</f>
        <v>#N/A</v>
      </c>
      <c r="DB262" s="3" t="s">
        <v>31</v>
      </c>
      <c r="DE262" s="3">
        <f>VLOOKUP($A262,NVTK!$C:$E,3,0)</f>
        <v>151.19</v>
      </c>
      <c r="DF262" s="3" t="s">
        <v>32</v>
      </c>
      <c r="DI262" s="3" t="e">
        <f>VLOOKUP($A262,PIKK!$C:$E,3,0)</f>
        <v>#N/A</v>
      </c>
      <c r="DJ262" s="3" t="s">
        <v>33</v>
      </c>
      <c r="DM262" s="3">
        <f>VLOOKUP($A262,ROSN!$C:$E,3,0)</f>
        <v>239.82</v>
      </c>
      <c r="DN262" s="3" t="s">
        <v>34</v>
      </c>
      <c r="DQ262" s="3">
        <f>VLOOKUP($A262,RTKM!$C:$E,3,0)</f>
        <v>213.65</v>
      </c>
      <c r="DR262" s="3" t="s">
        <v>35</v>
      </c>
      <c r="DU262" s="3">
        <f>VLOOKUP($A262,RTKMP!$C:$E,3,0)</f>
        <v>92.57</v>
      </c>
      <c r="DV262" s="3" t="s">
        <v>36</v>
      </c>
      <c r="DY262" s="3" t="e">
        <f>VLOOKUP($A262,HYDR!$C:$E,3,0)</f>
        <v>#N/A</v>
      </c>
      <c r="DZ262" s="3" t="s">
        <v>37</v>
      </c>
      <c r="EC262" s="3" t="e">
        <f>VLOOKUP($A262,RUAL!$C:$E,3,0)</f>
        <v>#N/A</v>
      </c>
      <c r="ED262" s="3" t="s">
        <v>38</v>
      </c>
      <c r="EG262" s="3">
        <f>VLOOKUP($A262,SVAV!$C:$E,3,0)</f>
        <v>760</v>
      </c>
      <c r="EH262" s="3" t="s">
        <v>39</v>
      </c>
      <c r="EK262" s="3">
        <f>VLOOKUP($A262,SBER!$C:$E,3,0)</f>
        <v>91760.03</v>
      </c>
      <c r="EL262" s="3" t="s">
        <v>40</v>
      </c>
      <c r="EO262" s="3">
        <f>VLOOKUP($A262,SBERP!$C:$E,3,0)</f>
        <v>1504.01</v>
      </c>
      <c r="EP262" s="3" t="s">
        <v>41</v>
      </c>
      <c r="ES262" s="3">
        <f>VLOOKUP($A262,CHMF!$C:$E,3,0)</f>
        <v>343.48</v>
      </c>
      <c r="ET262" s="3" t="s">
        <v>42</v>
      </c>
      <c r="EW262" s="3" t="e">
        <f>VLOOKUP($A262,AFKS!$C:$E,3,0)</f>
        <v>#N/A</v>
      </c>
      <c r="EX262" s="3" t="s">
        <v>43</v>
      </c>
      <c r="FA262" s="3">
        <f>VLOOKUP($A262,SNGS!$C:$E,3,0)</f>
        <v>33.020000000000003</v>
      </c>
      <c r="FB262" s="3" t="s">
        <v>44</v>
      </c>
      <c r="FE262" s="3">
        <f>VLOOKUP($A262,SNGSP!$C:$E,3,0)</f>
        <v>23.38</v>
      </c>
      <c r="FF262" s="3" t="s">
        <v>45</v>
      </c>
      <c r="FI262" s="3" t="e">
        <f>VLOOKUP($A262,TRMK!$C:$E,3,0)</f>
        <v>#N/A</v>
      </c>
      <c r="FJ262" s="3" t="s">
        <v>46</v>
      </c>
      <c r="FM262" s="3">
        <f>VLOOKUP($A262,TATN!$C:$E,3,0)</f>
        <v>116</v>
      </c>
      <c r="FN262" s="3" t="s">
        <v>47</v>
      </c>
      <c r="FQ262" s="3">
        <f>VLOOKUP($A262,TATNP!$C:$E,3,0)</f>
        <v>71.849999999999994</v>
      </c>
      <c r="FR262" s="3" t="s">
        <v>48</v>
      </c>
      <c r="FU262" s="3">
        <f>VLOOKUP($A262,TRNFP!$C:$E,3,0)</f>
        <v>63600</v>
      </c>
      <c r="FV262" s="3" t="s">
        <v>49</v>
      </c>
      <c r="FY262" s="3" t="e">
        <f>VLOOKUP($A262,URKA!$C:$E,3,0)</f>
        <v>#N/A</v>
      </c>
      <c r="FZ262" s="3" t="s">
        <v>50</v>
      </c>
      <c r="GC262" s="3" t="e">
        <f>VLOOKUP($A262,FEES!$C:$E,3,0)</f>
        <v>#N/A</v>
      </c>
      <c r="GD262" s="3" t="s">
        <v>51</v>
      </c>
      <c r="GG262" s="3" t="e">
        <f>VLOOKUP($A262,PHOR!$C:$E,3,0)</f>
        <v>#N/A</v>
      </c>
      <c r="GH262" s="3" t="s">
        <v>52</v>
      </c>
      <c r="GK262" s="3" t="e">
        <f>VLOOKUP($A262,GCHE!$C:$E,3,0)</f>
        <v>#N/A</v>
      </c>
      <c r="GL262" s="3" t="s">
        <v>53</v>
      </c>
      <c r="GO262" s="3">
        <f>VLOOKUP($A262,EONR!$C:$E,3,0)</f>
        <v>2.6850000000000001</v>
      </c>
    </row>
    <row r="263" spans="1:197" s="24" customFormat="1" x14ac:dyDescent="0.45">
      <c r="A263" s="85">
        <v>39118</v>
      </c>
      <c r="B263" s="24" t="s">
        <v>5</v>
      </c>
      <c r="C263" s="24" t="e">
        <f>HLOOKUP(database!B$36,'market capitalization'!$1:$23,20,0)</f>
        <v>#N/A</v>
      </c>
      <c r="E263" s="24" t="e">
        <f>VLOOKUP($A263,POLY!$C:$E,3,0)</f>
        <v>#N/A</v>
      </c>
      <c r="F263" s="24" t="s">
        <v>6</v>
      </c>
      <c r="G263" s="24" t="e">
        <f>HLOOKUP(database!F$36,'market capitalization'!$1:$23,20,0)</f>
        <v>#N/A</v>
      </c>
      <c r="I263" s="24" t="e">
        <f>VLOOKUP($A263,YNDX!$C:$E,3,0)</f>
        <v>#N/A</v>
      </c>
      <c r="J263" s="24" t="s">
        <v>7</v>
      </c>
      <c r="K263" s="24" t="e">
        <f>HLOOKUP(database!J$36,'market capitalization'!$1:$23,20,0)</f>
        <v>#N/A</v>
      </c>
      <c r="M263" s="24" t="e">
        <f>VLOOKUP($A263,ALRS!$C:$E,3,0)</f>
        <v>#N/A</v>
      </c>
      <c r="N263" s="24" t="s">
        <v>8</v>
      </c>
      <c r="O263" s="24">
        <f>HLOOKUP(database!N$36,'market capitalization'!$1:$23,20,0)</f>
        <v>34811.957862000003</v>
      </c>
      <c r="Q263" s="24">
        <f>VLOOKUP($A263,AKRN!$C:$E,3,0)</f>
        <v>722</v>
      </c>
      <c r="R263" s="24" t="s">
        <v>9</v>
      </c>
      <c r="S263" s="24">
        <f>HLOOKUP(database!R$36,'market capitalization'!$1:$23,20,0)</f>
        <v>82796.538549999997</v>
      </c>
      <c r="U263" s="24">
        <f>VLOOKUP($A263,AFLT!$C:$E,3,0)</f>
        <v>71.510000000000005</v>
      </c>
      <c r="V263" s="24" t="s">
        <v>10</v>
      </c>
      <c r="W263" s="24" t="e">
        <f>HLOOKUP(database!V$36,'market capitalization'!$1:$23,20,0)</f>
        <v>#N/A</v>
      </c>
      <c r="Y263" s="24" t="e">
        <f>VLOOKUP($A263,BSPB!$C:$E,3,0)</f>
        <v>#N/A</v>
      </c>
      <c r="Z263" s="24" t="s">
        <v>11</v>
      </c>
      <c r="AA263" s="24">
        <f>HLOOKUP(database!Z$36,'market capitalization'!$1:$23,20,0)</f>
        <v>66146.752968999994</v>
      </c>
      <c r="AC263" s="24" t="e">
        <f>VLOOKUP($A263,BANE!$C:$E,3,0)</f>
        <v>#N/A</v>
      </c>
      <c r="AD263" s="24" t="s">
        <v>12</v>
      </c>
      <c r="AE263" s="24" t="e">
        <f>HLOOKUP(database!AD$36,'market capitalization'!$1:$23,20,0)</f>
        <v>#N/A</v>
      </c>
      <c r="AG263" s="24" t="e">
        <f>VLOOKUP($A263,BANEP!$C:$E,3,0)</f>
        <v>#N/A</v>
      </c>
      <c r="AH263" s="24" t="s">
        <v>13</v>
      </c>
      <c r="AI263" s="24" t="e">
        <f>HLOOKUP(database!AH$36,'market capitalization'!$1:$23,20,0)</f>
        <v>#N/A</v>
      </c>
      <c r="AK263" s="24" t="e">
        <f>VLOOKUP($A263,VTBR!$C:$E,3,0)</f>
        <v>#N/A</v>
      </c>
      <c r="AL263" s="24" t="s">
        <v>14</v>
      </c>
      <c r="AM263" s="24">
        <f>HLOOKUP(database!AL$36,'market capitalization'!$1:$23,20,0)</f>
        <v>89930.493147000001</v>
      </c>
      <c r="AO263" s="24">
        <f>VLOOKUP($A263,VSMO!$C:$E,3,0)</f>
        <v>8000</v>
      </c>
      <c r="AP263" s="24" t="s">
        <v>15</v>
      </c>
      <c r="AQ263" s="24">
        <f>HLOOKUP(database!AP$36,'market capitalization'!$1:$23,20,0)</f>
        <v>6746951.2909920001</v>
      </c>
      <c r="AS263" s="24">
        <f>VLOOKUP($A263,GAZP!$C:$E,3,0)</f>
        <v>278.47000000000003</v>
      </c>
      <c r="AT263" s="24" t="s">
        <v>16</v>
      </c>
      <c r="AU263" s="24">
        <f>HLOOKUP(database!AT$36,'market capitalization'!$1:$23,20,0)</f>
        <v>838760.11190400005</v>
      </c>
      <c r="AW263" s="24">
        <f>VLOOKUP($A263,GMKN!$C:$E,3,0)</f>
        <v>4708.8999999999996</v>
      </c>
      <c r="AX263" s="24" t="s">
        <v>17</v>
      </c>
      <c r="AY263" s="24" t="e">
        <f>HLOOKUP(database!AX$36,'market capitalization'!$1:$23,20,0)</f>
        <v>#N/A</v>
      </c>
      <c r="BA263" s="24" t="e">
        <f>VLOOKUP($A263,DIXY!$C:$E,3,0)</f>
        <v>#N/A</v>
      </c>
      <c r="BB263" s="24" t="s">
        <v>18</v>
      </c>
      <c r="BC263" s="24">
        <f>HLOOKUP(database!BB$36,'market capitalization'!$1:$23,20,0)</f>
        <v>1278696.9524119999</v>
      </c>
      <c r="BE263" s="24" t="e">
        <f>VLOOKUP($A263,IRAO!$C:$E,3,0)</f>
        <v>#N/A</v>
      </c>
      <c r="BF263" s="24" t="s">
        <v>19</v>
      </c>
      <c r="BG263" s="24">
        <f>HLOOKUP(database!BF$36,'market capitalization'!$1:$23,20,0)</f>
        <v>39680.251049999999</v>
      </c>
      <c r="BI263" s="24">
        <f>VLOOKUP($A263,KMAZ!$C:$E,3,0)</f>
        <v>54.884</v>
      </c>
      <c r="BJ263" s="24" t="s">
        <v>20</v>
      </c>
      <c r="BK263" s="24" t="e">
        <f>HLOOKUP(database!BJ$36,'market capitalization'!$1:$23,20,0)</f>
        <v>#N/A</v>
      </c>
      <c r="BM263" s="24" t="e">
        <f>VLOOKUP($A263,LSRG!$C:$E,3,0)</f>
        <v>#N/A</v>
      </c>
      <c r="BN263" s="24" t="s">
        <v>21</v>
      </c>
      <c r="BO263" s="24">
        <f>HLOOKUP(database!BN$36,'market capitalization'!$1:$23,20,0)</f>
        <v>1796381.0825399999</v>
      </c>
      <c r="BQ263" s="24">
        <f>VLOOKUP($A263,LKOH!$C:$E,3,0)</f>
        <v>2153</v>
      </c>
      <c r="BR263" s="24" t="s">
        <v>22</v>
      </c>
      <c r="BS263" s="24" t="e">
        <f>HLOOKUP(database!BR$36,'market capitalization'!$1:$23,20,0)</f>
        <v>#N/A</v>
      </c>
      <c r="BU263" s="24" t="e">
        <f>VLOOKUP($A263,MVID!$C:$E,3,0)</f>
        <v>#N/A</v>
      </c>
      <c r="BV263" s="24" t="s">
        <v>23</v>
      </c>
      <c r="BW263" s="24">
        <f>HLOOKUP(database!BV$36,'market capitalization'!$1:$23,20,0)</f>
        <v>244176.15937000004</v>
      </c>
      <c r="BY263" s="24">
        <f>VLOOKUP($A263,MAGN!$C:$E,3,0)</f>
        <v>23.599</v>
      </c>
      <c r="BZ263" s="24" t="s">
        <v>24</v>
      </c>
      <c r="CA263" s="24">
        <f>HLOOKUP(database!BZ$36,'market capitalization'!$1:$23,20,0)</f>
        <v>499328.26621700003</v>
      </c>
      <c r="CC263" s="24">
        <f>VLOOKUP($A263,MTSS!$C:$E,3,0)</f>
        <v>246</v>
      </c>
      <c r="CD263" s="24" t="s">
        <v>25</v>
      </c>
      <c r="CE263" s="24">
        <f>HLOOKUP(database!CD$36,'market capitalization'!$1:$23,20,0)</f>
        <v>70560.003492000003</v>
      </c>
      <c r="CG263" s="24">
        <f>VLOOKUP($A263,MGNT!$C:$E,3,0)</f>
        <v>1123</v>
      </c>
      <c r="CH263" s="24" t="s">
        <v>26</v>
      </c>
      <c r="CI263" s="24" t="e">
        <f>HLOOKUP(database!CH$36,'market capitalization'!$1:$23,20,0)</f>
        <v>#N/A</v>
      </c>
      <c r="CK263" s="24" t="e">
        <f>VLOOKUP($A263,MFON!$C:$E,3,0)</f>
        <v>#N/A</v>
      </c>
      <c r="CL263" s="24" t="s">
        <v>27</v>
      </c>
      <c r="CM263" s="24" t="e">
        <f>HLOOKUP(database!CL$36,'market capitalization'!$1:$23,20,0)</f>
        <v>#N/A</v>
      </c>
      <c r="CO263" s="24" t="e">
        <f>VLOOKUP($A263,MOEX!$C:$E,3,0)</f>
        <v>#N/A</v>
      </c>
      <c r="CP263" s="24" t="s">
        <v>28</v>
      </c>
      <c r="CQ263" s="24" t="e">
        <f>HLOOKUP(database!CP$36,'market capitalization'!$1:$23,20,0)</f>
        <v>#N/A</v>
      </c>
      <c r="CS263" s="24" t="e">
        <f>VLOOKUP($A263,MSTT!$C:$E,3,0)</f>
        <v>#N/A</v>
      </c>
      <c r="CT263" s="24" t="s">
        <v>29</v>
      </c>
      <c r="CU263" s="24">
        <f>HLOOKUP(database!CT$36,'market capitalization'!$1:$23,20,0)</f>
        <v>388960.38746400003</v>
      </c>
      <c r="CW263" s="24">
        <f>VLOOKUP($A263,NLMK!$C:$E,3,0)</f>
        <v>69.61</v>
      </c>
      <c r="CX263" s="24" t="s">
        <v>30</v>
      </c>
      <c r="CY263" s="24" t="e">
        <f>HLOOKUP(database!CX$36,'market capitalization'!$1:$23,20,0)</f>
        <v>#N/A</v>
      </c>
      <c r="DA263" s="24" t="e">
        <f>VLOOKUP($A263,NMTP!$C:$E,3,0)</f>
        <v>#N/A</v>
      </c>
      <c r="DB263" s="24" t="s">
        <v>31</v>
      </c>
      <c r="DC263" s="24">
        <f>HLOOKUP(database!DB$36,'market capitalization'!$1:$23,20,0)</f>
        <v>445577.77756799996</v>
      </c>
      <c r="DE263" s="24">
        <f>VLOOKUP($A263,NVTK!$C:$E,3,0)</f>
        <v>149.49</v>
      </c>
      <c r="DF263" s="24" t="s">
        <v>32</v>
      </c>
      <c r="DG263" s="24" t="e">
        <f>HLOOKUP(database!DF$36,'market capitalization'!$1:$23,20,0)</f>
        <v>#N/A</v>
      </c>
      <c r="DI263" s="24" t="e">
        <f>VLOOKUP($A263,PIKK!$C:$E,3,0)</f>
        <v>#N/A</v>
      </c>
      <c r="DJ263" s="24" t="s">
        <v>33</v>
      </c>
      <c r="DK263" s="24">
        <f>HLOOKUP(database!DJ$36,'market capitalization'!$1:$23,20,0)</f>
        <v>2200837.861728</v>
      </c>
      <c r="DM263" s="24">
        <f>VLOOKUP($A263,ROSN!$C:$E,3,0)</f>
        <v>233.99</v>
      </c>
      <c r="DN263" s="24" t="s">
        <v>34</v>
      </c>
      <c r="DO263" s="24">
        <f>HLOOKUP(database!DN$36,'market capitalization'!$1:$23,20,0)</f>
        <v>152807.57220300002</v>
      </c>
      <c r="DQ263" s="24">
        <f>VLOOKUP($A263,RTKM!$C:$E,3,0)</f>
        <v>208.95</v>
      </c>
      <c r="DR263" s="24" t="s">
        <v>35</v>
      </c>
      <c r="DS263" s="24" t="e">
        <f>HLOOKUP(database!DR$36,'market capitalization'!$1:$23,20,0)</f>
        <v>#N/A</v>
      </c>
      <c r="DU263" s="24">
        <f>VLOOKUP($A263,RTKMP!$C:$E,3,0)</f>
        <v>87.3</v>
      </c>
      <c r="DV263" s="24" t="s">
        <v>36</v>
      </c>
      <c r="DW263" s="24" t="e">
        <f>HLOOKUP(database!DV$36,'market capitalization'!$1:$23,20,0)</f>
        <v>#N/A</v>
      </c>
      <c r="DY263" s="24" t="e">
        <f>VLOOKUP($A263,HYDR!$C:$E,3,0)</f>
        <v>#N/A</v>
      </c>
      <c r="DZ263" s="24" t="s">
        <v>37</v>
      </c>
      <c r="EA263" s="24" t="e">
        <f>HLOOKUP(database!DZ$36,'market capitalization'!$1:$23,20,0)</f>
        <v>#N/A</v>
      </c>
      <c r="EC263" s="24" t="e">
        <f>VLOOKUP($A263,RUAL!$C:$E,3,0)</f>
        <v>#N/A</v>
      </c>
      <c r="ED263" s="24" t="s">
        <v>38</v>
      </c>
      <c r="EE263" s="24" t="e">
        <f>HLOOKUP(database!ED$36,'market capitalization'!$1:$23,20,0)</f>
        <v>#N/A</v>
      </c>
      <c r="EG263" s="24">
        <f>VLOOKUP($A263,SVAV!$C:$E,3,0)</f>
        <v>897</v>
      </c>
      <c r="EH263" s="24" t="s">
        <v>39</v>
      </c>
      <c r="EI263" s="24">
        <f>HLOOKUP(database!EH$36,'market capitalization'!$1:$23,20,0)</f>
        <v>1660219.8466150002</v>
      </c>
      <c r="EK263" s="24">
        <f>VLOOKUP($A263,SBER!$C:$E,3,0)</f>
        <v>89500</v>
      </c>
      <c r="EL263" s="24" t="s">
        <v>40</v>
      </c>
      <c r="EM263" s="24" t="e">
        <f>HLOOKUP(database!EL$36,'market capitalization'!$1:$23,20,0)</f>
        <v>#N/A</v>
      </c>
      <c r="EO263" s="24">
        <f>VLOOKUP($A263,SBERP!$C:$E,3,0)</f>
        <v>1473.3</v>
      </c>
      <c r="EP263" s="24" t="s">
        <v>41</v>
      </c>
      <c r="EQ263" s="24">
        <f>HLOOKUP(database!EP$36,'market capitalization'!$1:$23,20,0)</f>
        <v>306600.58374000003</v>
      </c>
      <c r="ES263" s="24">
        <f>VLOOKUP($A263,CHMF!$C:$E,3,0)</f>
        <v>336.69</v>
      </c>
      <c r="ET263" s="24" t="s">
        <v>42</v>
      </c>
      <c r="EU263" s="24">
        <f>HLOOKUP(database!ET$36,'market capitalization'!$1:$23,20,0)</f>
        <v>335418.18365000002</v>
      </c>
      <c r="EW263" s="24" t="e">
        <f>VLOOKUP($A263,AFKS!$C:$E,3,0)</f>
        <v>#N/A</v>
      </c>
      <c r="EX263" s="24" t="s">
        <v>43</v>
      </c>
      <c r="EY263" s="24">
        <f>HLOOKUP(database!EX$36,'market capitalization'!$1:$23,20,0)</f>
        <v>1141445.471408</v>
      </c>
      <c r="FA263" s="24">
        <f>VLOOKUP($A263,SNGS!$C:$E,3,0)</f>
        <v>32.93</v>
      </c>
      <c r="FB263" s="24" t="s">
        <v>44</v>
      </c>
      <c r="FC263" s="24" t="e">
        <f>HLOOKUP(database!FB$36,'market capitalization'!$1:$23,20,0)</f>
        <v>#N/A</v>
      </c>
      <c r="FE263" s="24">
        <f>VLOOKUP($A263,SNGSP!$C:$E,3,0)</f>
        <v>22.995000000000001</v>
      </c>
      <c r="FF263" s="24" t="s">
        <v>45</v>
      </c>
      <c r="FG263" s="24">
        <f>HLOOKUP(database!FF$36,'market capitalization'!$1:$23,20,0)</f>
        <v>202972.64304900001</v>
      </c>
      <c r="FI263" s="24" t="e">
        <f>VLOOKUP($A263,TRMK!$C:$E,3,0)</f>
        <v>#N/A</v>
      </c>
      <c r="FJ263" s="24" t="s">
        <v>46</v>
      </c>
      <c r="FK263" s="24">
        <f>HLOOKUP(database!FJ$36,'market capitalization'!$1:$23,20,0)</f>
        <v>251398.99985200001</v>
      </c>
      <c r="FM263" s="24">
        <f>VLOOKUP($A263,TATN!$C:$E,3,0)</f>
        <v>115.27</v>
      </c>
      <c r="FN263" s="24" t="s">
        <v>47</v>
      </c>
      <c r="FO263" s="24" t="e">
        <f>HLOOKUP(database!FN$36,'market capitalization'!$1:$23,20,0)</f>
        <v>#N/A</v>
      </c>
      <c r="FQ263" s="24">
        <f>VLOOKUP($A263,TATNP!$C:$E,3,0)</f>
        <v>72.3</v>
      </c>
      <c r="FR263" s="24" t="s">
        <v>48</v>
      </c>
      <c r="FS263" s="24" t="e">
        <f>HLOOKUP(database!FR$36,'market capitalization'!$1:$23,20,0)</f>
        <v>#N/A</v>
      </c>
      <c r="FU263" s="24">
        <f>VLOOKUP($A263,TRNFP!$C:$E,3,0)</f>
        <v>64492.85</v>
      </c>
      <c r="FV263" s="24" t="s">
        <v>49</v>
      </c>
      <c r="FW263" s="24">
        <f>HLOOKUP(database!FV$36,'market capitalization'!$1:$23,20,0)</f>
        <v>89059.411474000008</v>
      </c>
      <c r="FY263" s="24" t="e">
        <f>VLOOKUP($A263,URKA!$C:$E,3,0)</f>
        <v>#N/A</v>
      </c>
      <c r="FZ263" s="24" t="s">
        <v>50</v>
      </c>
      <c r="GA263" s="24" t="e">
        <f>HLOOKUP(database!FZ$36,'market capitalization'!$1:$23,20,0)</f>
        <v>#N/A</v>
      </c>
      <c r="GC263" s="24" t="e">
        <f>VLOOKUP($A263,FEES!$C:$E,3,0)</f>
        <v>#N/A</v>
      </c>
      <c r="GD263" s="24" t="s">
        <v>51</v>
      </c>
      <c r="GE263" s="24" t="e">
        <f>HLOOKUP(database!GD$36,'market capitalization'!$1:$23,20,0)</f>
        <v>#N/A</v>
      </c>
      <c r="GG263" s="24" t="e">
        <f>VLOOKUP($A263,PHOR!$C:$E,3,0)</f>
        <v>#N/A</v>
      </c>
      <c r="GH263" s="24" t="s">
        <v>52</v>
      </c>
      <c r="GI263" s="24" t="e">
        <f>HLOOKUP(database!GH$36,'market capitalization'!$1:$23,20,0)</f>
        <v>#N/A</v>
      </c>
      <c r="GK263" s="24" t="e">
        <f>VLOOKUP($A263,GCHE!$C:$E,3,0)</f>
        <v>#N/A</v>
      </c>
      <c r="GL263" s="24" t="s">
        <v>53</v>
      </c>
      <c r="GM263" s="24" t="e">
        <f>HLOOKUP(database!GL$36,'market capitalization'!$1:$23,20,0)</f>
        <v>#N/A</v>
      </c>
      <c r="GO263" s="24">
        <f>VLOOKUP($A263,EONR!$C:$E,3,0)</f>
        <v>3.05</v>
      </c>
    </row>
    <row r="264" spans="1:197" x14ac:dyDescent="0.45">
      <c r="A264" s="86">
        <v>39125</v>
      </c>
      <c r="B264" s="3" t="s">
        <v>5</v>
      </c>
      <c r="E264" s="3" t="e">
        <f>VLOOKUP($A264,POLY!$C:$E,3,0)</f>
        <v>#N/A</v>
      </c>
      <c r="F264" s="3" t="s">
        <v>6</v>
      </c>
      <c r="I264" s="3" t="e">
        <f>VLOOKUP($A264,YNDX!$C:$E,3,0)</f>
        <v>#N/A</v>
      </c>
      <c r="J264" s="3" t="s">
        <v>7</v>
      </c>
      <c r="M264" s="3" t="e">
        <f>VLOOKUP($A264,ALRS!$C:$E,3,0)</f>
        <v>#N/A</v>
      </c>
      <c r="N264" s="3" t="s">
        <v>8</v>
      </c>
      <c r="Q264" s="3">
        <f>VLOOKUP($A264,AKRN!$C:$E,3,0)</f>
        <v>713.6</v>
      </c>
      <c r="R264" s="3" t="s">
        <v>9</v>
      </c>
      <c r="U264" s="3">
        <f>VLOOKUP($A264,AFLT!$C:$E,3,0)</f>
        <v>71.75</v>
      </c>
      <c r="V264" s="3" t="s">
        <v>10</v>
      </c>
      <c r="Y264" s="3" t="e">
        <f>VLOOKUP($A264,BSPB!$C:$E,3,0)</f>
        <v>#N/A</v>
      </c>
      <c r="Z264" s="3" t="s">
        <v>11</v>
      </c>
      <c r="AC264" s="3" t="e">
        <f>VLOOKUP($A264,BANE!$C:$E,3,0)</f>
        <v>#N/A</v>
      </c>
      <c r="AD264" s="3" t="s">
        <v>12</v>
      </c>
      <c r="AG264" s="3" t="e">
        <f>VLOOKUP($A264,BANEP!$C:$E,3,0)</f>
        <v>#N/A</v>
      </c>
      <c r="AH264" s="3" t="s">
        <v>13</v>
      </c>
      <c r="AK264" s="3" t="e">
        <f>VLOOKUP($A264,VTBR!$C:$E,3,0)</f>
        <v>#N/A</v>
      </c>
      <c r="AL264" s="3" t="s">
        <v>14</v>
      </c>
      <c r="AO264" s="3">
        <f>VLOOKUP($A264,VSMO!$C:$E,3,0)</f>
        <v>8000</v>
      </c>
      <c r="AP264" s="3" t="s">
        <v>15</v>
      </c>
      <c r="AS264" s="3">
        <f>VLOOKUP($A264,GAZP!$C:$E,3,0)</f>
        <v>282.5</v>
      </c>
      <c r="AT264" s="3" t="s">
        <v>16</v>
      </c>
      <c r="AW264" s="3">
        <f>VLOOKUP($A264,GMKN!$C:$E,3,0)</f>
        <v>4800</v>
      </c>
      <c r="AX264" s="3" t="s">
        <v>17</v>
      </c>
      <c r="BA264" s="3" t="e">
        <f>VLOOKUP($A264,DIXY!$C:$E,3,0)</f>
        <v>#N/A</v>
      </c>
      <c r="BB264" s="3" t="s">
        <v>18</v>
      </c>
      <c r="BE264" s="3" t="e">
        <f>VLOOKUP($A264,IRAO!$C:$E,3,0)</f>
        <v>#N/A</v>
      </c>
      <c r="BF264" s="3" t="s">
        <v>19</v>
      </c>
      <c r="BI264" s="3">
        <f>VLOOKUP($A264,KMAZ!$C:$E,3,0)</f>
        <v>58</v>
      </c>
      <c r="BJ264" s="3" t="s">
        <v>20</v>
      </c>
      <c r="BM264" s="3" t="e">
        <f>VLOOKUP($A264,LSRG!$C:$E,3,0)</f>
        <v>#N/A</v>
      </c>
      <c r="BN264" s="3" t="s">
        <v>21</v>
      </c>
      <c r="BQ264" s="3">
        <f>VLOOKUP($A264,LKOH!$C:$E,3,0)</f>
        <v>2106.5</v>
      </c>
      <c r="BR264" s="3" t="s">
        <v>22</v>
      </c>
      <c r="BU264" s="3" t="e">
        <f>VLOOKUP($A264,MVID!$C:$E,3,0)</f>
        <v>#N/A</v>
      </c>
      <c r="BV264" s="3" t="s">
        <v>23</v>
      </c>
      <c r="BY264" s="3">
        <f>VLOOKUP($A264,MAGN!$C:$E,3,0)</f>
        <v>24.85</v>
      </c>
      <c r="BZ264" s="3" t="s">
        <v>24</v>
      </c>
      <c r="CC264" s="3">
        <f>VLOOKUP($A264,MTSS!$C:$E,3,0)</f>
        <v>252.98</v>
      </c>
      <c r="CD264" s="3" t="s">
        <v>25</v>
      </c>
      <c r="CG264" s="3">
        <f>VLOOKUP($A264,MGNT!$C:$E,3,0)</f>
        <v>1079</v>
      </c>
      <c r="CH264" s="3" t="s">
        <v>26</v>
      </c>
      <c r="CK264" s="3" t="e">
        <f>VLOOKUP($A264,MFON!$C:$E,3,0)</f>
        <v>#N/A</v>
      </c>
      <c r="CL264" s="3" t="s">
        <v>27</v>
      </c>
      <c r="CO264" s="3" t="e">
        <f>VLOOKUP($A264,MOEX!$C:$E,3,0)</f>
        <v>#N/A</v>
      </c>
      <c r="CP264" s="3" t="s">
        <v>28</v>
      </c>
      <c r="CS264" s="3" t="e">
        <f>VLOOKUP($A264,MSTT!$C:$E,3,0)</f>
        <v>#N/A</v>
      </c>
      <c r="CT264" s="3" t="s">
        <v>29</v>
      </c>
      <c r="CW264" s="3">
        <f>VLOOKUP($A264,NLMK!$C:$E,3,0)</f>
        <v>68.290000000000006</v>
      </c>
      <c r="CX264" s="3" t="s">
        <v>30</v>
      </c>
      <c r="DA264" s="3" t="e">
        <f>VLOOKUP($A264,NMTP!$C:$E,3,0)</f>
        <v>#N/A</v>
      </c>
      <c r="DB264" s="3" t="s">
        <v>31</v>
      </c>
      <c r="DE264" s="3">
        <f>VLOOKUP($A264,NVTK!$C:$E,3,0)</f>
        <v>144.5</v>
      </c>
      <c r="DF264" s="3" t="s">
        <v>32</v>
      </c>
      <c r="DI264" s="3" t="e">
        <f>VLOOKUP($A264,PIKK!$C:$E,3,0)</f>
        <v>#N/A</v>
      </c>
      <c r="DJ264" s="3" t="s">
        <v>33</v>
      </c>
      <c r="DM264" s="3">
        <f>VLOOKUP($A264,ROSN!$C:$E,3,0)</f>
        <v>226.35</v>
      </c>
      <c r="DN264" s="3" t="s">
        <v>34</v>
      </c>
      <c r="DQ264" s="3">
        <f>VLOOKUP($A264,RTKM!$C:$E,3,0)</f>
        <v>215.5</v>
      </c>
      <c r="DR264" s="3" t="s">
        <v>35</v>
      </c>
      <c r="DU264" s="3">
        <f>VLOOKUP($A264,RTKMP!$C:$E,3,0)</f>
        <v>88.85</v>
      </c>
      <c r="DV264" s="3" t="s">
        <v>36</v>
      </c>
      <c r="DY264" s="3" t="e">
        <f>VLOOKUP($A264,HYDR!$C:$E,3,0)</f>
        <v>#N/A</v>
      </c>
      <c r="DZ264" s="3" t="s">
        <v>37</v>
      </c>
      <c r="EC264" s="3" t="e">
        <f>VLOOKUP($A264,RUAL!$C:$E,3,0)</f>
        <v>#N/A</v>
      </c>
      <c r="ED264" s="3" t="s">
        <v>38</v>
      </c>
      <c r="EG264" s="3">
        <f>VLOOKUP($A264,SVAV!$C:$E,3,0)</f>
        <v>844.99</v>
      </c>
      <c r="EH264" s="3" t="s">
        <v>39</v>
      </c>
      <c r="EK264" s="3">
        <f>VLOOKUP($A264,SBER!$C:$E,3,0)</f>
        <v>92255</v>
      </c>
      <c r="EL264" s="3" t="s">
        <v>40</v>
      </c>
      <c r="EO264" s="3">
        <f>VLOOKUP($A264,SBERP!$C:$E,3,0)</f>
        <v>1512.9</v>
      </c>
      <c r="EP264" s="3" t="s">
        <v>41</v>
      </c>
      <c r="ES264" s="3">
        <f>VLOOKUP($A264,CHMF!$C:$E,3,0)</f>
        <v>345</v>
      </c>
      <c r="ET264" s="3" t="s">
        <v>42</v>
      </c>
      <c r="EW264" s="3" t="e">
        <f>VLOOKUP($A264,AFKS!$C:$E,3,0)</f>
        <v>#N/A</v>
      </c>
      <c r="EX264" s="3" t="s">
        <v>43</v>
      </c>
      <c r="FA264" s="3">
        <f>VLOOKUP($A264,SNGS!$C:$E,3,0)</f>
        <v>32.201000000000001</v>
      </c>
      <c r="FB264" s="3" t="s">
        <v>44</v>
      </c>
      <c r="FE264" s="3">
        <f>VLOOKUP($A264,SNGSP!$C:$E,3,0)</f>
        <v>22.469000000000001</v>
      </c>
      <c r="FF264" s="3" t="s">
        <v>45</v>
      </c>
      <c r="FI264" s="3" t="e">
        <f>VLOOKUP($A264,TRMK!$C:$E,3,0)</f>
        <v>#N/A</v>
      </c>
      <c r="FJ264" s="3" t="s">
        <v>46</v>
      </c>
      <c r="FM264" s="3">
        <f>VLOOKUP($A264,TATN!$C:$E,3,0)</f>
        <v>112.2</v>
      </c>
      <c r="FN264" s="3" t="s">
        <v>47</v>
      </c>
      <c r="FQ264" s="3">
        <f>VLOOKUP($A264,TATNP!$C:$E,3,0)</f>
        <v>70.849999999999994</v>
      </c>
      <c r="FR264" s="3" t="s">
        <v>48</v>
      </c>
      <c r="FU264" s="3">
        <f>VLOOKUP($A264,TRNFP!$C:$E,3,0)</f>
        <v>62003</v>
      </c>
      <c r="FV264" s="3" t="s">
        <v>49</v>
      </c>
      <c r="FY264" s="3" t="e">
        <f>VLOOKUP($A264,URKA!$C:$E,3,0)</f>
        <v>#N/A</v>
      </c>
      <c r="FZ264" s="3" t="s">
        <v>50</v>
      </c>
      <c r="GC264" s="3" t="e">
        <f>VLOOKUP($A264,FEES!$C:$E,3,0)</f>
        <v>#N/A</v>
      </c>
      <c r="GD264" s="3" t="s">
        <v>51</v>
      </c>
      <c r="GG264" s="3" t="e">
        <f>VLOOKUP($A264,PHOR!$C:$E,3,0)</f>
        <v>#N/A</v>
      </c>
      <c r="GH264" s="3" t="s">
        <v>52</v>
      </c>
      <c r="GK264" s="3" t="e">
        <f>VLOOKUP($A264,GCHE!$C:$E,3,0)</f>
        <v>#N/A</v>
      </c>
      <c r="GL264" s="3" t="s">
        <v>53</v>
      </c>
      <c r="GO264" s="3">
        <f>VLOOKUP($A264,EONR!$C:$E,3,0)</f>
        <v>2.754</v>
      </c>
    </row>
    <row r="265" spans="1:197" x14ac:dyDescent="0.45">
      <c r="A265" s="86">
        <v>39132</v>
      </c>
      <c r="B265" s="3" t="s">
        <v>5</v>
      </c>
      <c r="E265" s="3" t="e">
        <f>VLOOKUP($A265,POLY!$C:$E,3,0)</f>
        <v>#N/A</v>
      </c>
      <c r="F265" s="3" t="s">
        <v>6</v>
      </c>
      <c r="I265" s="3" t="e">
        <f>VLOOKUP($A265,YNDX!$C:$E,3,0)</f>
        <v>#N/A</v>
      </c>
      <c r="J265" s="3" t="s">
        <v>7</v>
      </c>
      <c r="M265" s="3" t="e">
        <f>VLOOKUP($A265,ALRS!$C:$E,3,0)</f>
        <v>#N/A</v>
      </c>
      <c r="N265" s="3" t="s">
        <v>8</v>
      </c>
      <c r="Q265" s="3">
        <f>VLOOKUP($A265,AKRN!$C:$E,3,0)</f>
        <v>701</v>
      </c>
      <c r="R265" s="3" t="s">
        <v>9</v>
      </c>
      <c r="U265" s="3">
        <f>VLOOKUP($A265,AFLT!$C:$E,3,0)</f>
        <v>73.55</v>
      </c>
      <c r="V265" s="3" t="s">
        <v>10</v>
      </c>
      <c r="Y265" s="3" t="e">
        <f>VLOOKUP($A265,BSPB!$C:$E,3,0)</f>
        <v>#N/A</v>
      </c>
      <c r="Z265" s="3" t="s">
        <v>11</v>
      </c>
      <c r="AC265" s="3" t="e">
        <f>VLOOKUP($A265,BANE!$C:$E,3,0)</f>
        <v>#N/A</v>
      </c>
      <c r="AD265" s="3" t="s">
        <v>12</v>
      </c>
      <c r="AG265" s="3" t="e">
        <f>VLOOKUP($A265,BANEP!$C:$E,3,0)</f>
        <v>#N/A</v>
      </c>
      <c r="AH265" s="3" t="s">
        <v>13</v>
      </c>
      <c r="AK265" s="3" t="e">
        <f>VLOOKUP($A265,VTBR!$C:$E,3,0)</f>
        <v>#N/A</v>
      </c>
      <c r="AL265" s="3" t="s">
        <v>14</v>
      </c>
      <c r="AO265" s="3">
        <f>VLOOKUP($A265,VSMO!$C:$E,3,0)</f>
        <v>8450</v>
      </c>
      <c r="AP265" s="3" t="s">
        <v>15</v>
      </c>
      <c r="AS265" s="3">
        <f>VLOOKUP($A265,GAZP!$C:$E,3,0)</f>
        <v>282</v>
      </c>
      <c r="AT265" s="3" t="s">
        <v>16</v>
      </c>
      <c r="AW265" s="3">
        <f>VLOOKUP($A265,GMKN!$C:$E,3,0)</f>
        <v>4880</v>
      </c>
      <c r="AX265" s="3" t="s">
        <v>17</v>
      </c>
      <c r="BA265" s="3" t="e">
        <f>VLOOKUP($A265,DIXY!$C:$E,3,0)</f>
        <v>#N/A</v>
      </c>
      <c r="BB265" s="3" t="s">
        <v>18</v>
      </c>
      <c r="BE265" s="3" t="e">
        <f>VLOOKUP($A265,IRAO!$C:$E,3,0)</f>
        <v>#N/A</v>
      </c>
      <c r="BF265" s="3" t="s">
        <v>19</v>
      </c>
      <c r="BI265" s="3">
        <f>VLOOKUP($A265,KMAZ!$C:$E,3,0)</f>
        <v>61.8</v>
      </c>
      <c r="BJ265" s="3" t="s">
        <v>20</v>
      </c>
      <c r="BM265" s="3" t="e">
        <f>VLOOKUP($A265,LSRG!$C:$E,3,0)</f>
        <v>#N/A</v>
      </c>
      <c r="BN265" s="3" t="s">
        <v>21</v>
      </c>
      <c r="BQ265" s="3">
        <f>VLOOKUP($A265,LKOH!$C:$E,3,0)</f>
        <v>2123.9</v>
      </c>
      <c r="BR265" s="3" t="s">
        <v>22</v>
      </c>
      <c r="BU265" s="3" t="e">
        <f>VLOOKUP($A265,MVID!$C:$E,3,0)</f>
        <v>#N/A</v>
      </c>
      <c r="BV265" s="3" t="s">
        <v>23</v>
      </c>
      <c r="BY265" s="3">
        <f>VLOOKUP($A265,MAGN!$C:$E,3,0)</f>
        <v>25</v>
      </c>
      <c r="BZ265" s="3" t="s">
        <v>24</v>
      </c>
      <c r="CC265" s="3">
        <f>VLOOKUP($A265,MTSS!$C:$E,3,0)</f>
        <v>253.9</v>
      </c>
      <c r="CD265" s="3" t="s">
        <v>25</v>
      </c>
      <c r="CG265" s="3">
        <f>VLOOKUP($A265,MGNT!$C:$E,3,0)</f>
        <v>1084</v>
      </c>
      <c r="CH265" s="3" t="s">
        <v>26</v>
      </c>
      <c r="CK265" s="3" t="e">
        <f>VLOOKUP($A265,MFON!$C:$E,3,0)</f>
        <v>#N/A</v>
      </c>
      <c r="CL265" s="3" t="s">
        <v>27</v>
      </c>
      <c r="CO265" s="3" t="e">
        <f>VLOOKUP($A265,MOEX!$C:$E,3,0)</f>
        <v>#N/A</v>
      </c>
      <c r="CP265" s="3" t="s">
        <v>28</v>
      </c>
      <c r="CS265" s="3" t="e">
        <f>VLOOKUP($A265,MSTT!$C:$E,3,0)</f>
        <v>#N/A</v>
      </c>
      <c r="CT265" s="3" t="s">
        <v>29</v>
      </c>
      <c r="CW265" s="3">
        <f>VLOOKUP($A265,NLMK!$C:$E,3,0)</f>
        <v>73.489999999999995</v>
      </c>
      <c r="CX265" s="3" t="s">
        <v>30</v>
      </c>
      <c r="DA265" s="3" t="e">
        <f>VLOOKUP($A265,NMTP!$C:$E,3,0)</f>
        <v>#N/A</v>
      </c>
      <c r="DB265" s="3" t="s">
        <v>31</v>
      </c>
      <c r="DE265" s="3">
        <f>VLOOKUP($A265,NVTK!$C:$E,3,0)</f>
        <v>150</v>
      </c>
      <c r="DF265" s="3" t="s">
        <v>32</v>
      </c>
      <c r="DI265" s="3" t="e">
        <f>VLOOKUP($A265,PIKK!$C:$E,3,0)</f>
        <v>#N/A</v>
      </c>
      <c r="DJ265" s="3" t="s">
        <v>33</v>
      </c>
      <c r="DM265" s="3">
        <f>VLOOKUP($A265,ROSN!$C:$E,3,0)</f>
        <v>236.39</v>
      </c>
      <c r="DN265" s="3" t="s">
        <v>34</v>
      </c>
      <c r="DQ265" s="3">
        <f>VLOOKUP($A265,RTKM!$C:$E,3,0)</f>
        <v>216.39</v>
      </c>
      <c r="DR265" s="3" t="s">
        <v>35</v>
      </c>
      <c r="DU265" s="3">
        <f>VLOOKUP($A265,RTKMP!$C:$E,3,0)</f>
        <v>85.64</v>
      </c>
      <c r="DV265" s="3" t="s">
        <v>36</v>
      </c>
      <c r="DY265" s="3" t="e">
        <f>VLOOKUP($A265,HYDR!$C:$E,3,0)</f>
        <v>#N/A</v>
      </c>
      <c r="DZ265" s="3" t="s">
        <v>37</v>
      </c>
      <c r="EC265" s="3" t="e">
        <f>VLOOKUP($A265,RUAL!$C:$E,3,0)</f>
        <v>#N/A</v>
      </c>
      <c r="ED265" s="3" t="s">
        <v>38</v>
      </c>
      <c r="EG265" s="3">
        <f>VLOOKUP($A265,SVAV!$C:$E,3,0)</f>
        <v>863</v>
      </c>
      <c r="EH265" s="3" t="s">
        <v>39</v>
      </c>
      <c r="EK265" s="3">
        <f>VLOOKUP($A265,SBER!$C:$E,3,0)</f>
        <v>97002</v>
      </c>
      <c r="EL265" s="3" t="s">
        <v>40</v>
      </c>
      <c r="EO265" s="3">
        <f>VLOOKUP($A265,SBERP!$C:$E,3,0)</f>
        <v>1542</v>
      </c>
      <c r="EP265" s="3" t="s">
        <v>41</v>
      </c>
      <c r="ES265" s="3">
        <f>VLOOKUP($A265,CHMF!$C:$E,3,0)</f>
        <v>361.97</v>
      </c>
      <c r="ET265" s="3" t="s">
        <v>42</v>
      </c>
      <c r="EW265" s="3" t="e">
        <f>VLOOKUP($A265,AFKS!$C:$E,3,0)</f>
        <v>#N/A</v>
      </c>
      <c r="EX265" s="3" t="s">
        <v>43</v>
      </c>
      <c r="FA265" s="3">
        <f>VLOOKUP($A265,SNGS!$C:$E,3,0)</f>
        <v>33.200000000000003</v>
      </c>
      <c r="FB265" s="3" t="s">
        <v>44</v>
      </c>
      <c r="FE265" s="3">
        <f>VLOOKUP($A265,SNGSP!$C:$E,3,0)</f>
        <v>22.48</v>
      </c>
      <c r="FF265" s="3" t="s">
        <v>45</v>
      </c>
      <c r="FI265" s="3" t="e">
        <f>VLOOKUP($A265,TRMK!$C:$E,3,0)</f>
        <v>#N/A</v>
      </c>
      <c r="FJ265" s="3" t="s">
        <v>46</v>
      </c>
      <c r="FM265" s="3">
        <f>VLOOKUP($A265,TATN!$C:$E,3,0)</f>
        <v>117.7</v>
      </c>
      <c r="FN265" s="3" t="s">
        <v>47</v>
      </c>
      <c r="FQ265" s="3">
        <f>VLOOKUP($A265,TATNP!$C:$E,3,0)</f>
        <v>71.599999999999994</v>
      </c>
      <c r="FR265" s="3" t="s">
        <v>48</v>
      </c>
      <c r="FU265" s="3">
        <f>VLOOKUP($A265,TRNFP!$C:$E,3,0)</f>
        <v>60790</v>
      </c>
      <c r="FV265" s="3" t="s">
        <v>49</v>
      </c>
      <c r="FY265" s="3" t="e">
        <f>VLOOKUP($A265,URKA!$C:$E,3,0)</f>
        <v>#N/A</v>
      </c>
      <c r="FZ265" s="3" t="s">
        <v>50</v>
      </c>
      <c r="GC265" s="3" t="e">
        <f>VLOOKUP($A265,FEES!$C:$E,3,0)</f>
        <v>#N/A</v>
      </c>
      <c r="GD265" s="3" t="s">
        <v>51</v>
      </c>
      <c r="GG265" s="3" t="e">
        <f>VLOOKUP($A265,PHOR!$C:$E,3,0)</f>
        <v>#N/A</v>
      </c>
      <c r="GH265" s="3" t="s">
        <v>52</v>
      </c>
      <c r="GK265" s="3" t="e">
        <f>VLOOKUP($A265,GCHE!$C:$E,3,0)</f>
        <v>#N/A</v>
      </c>
      <c r="GL265" s="3" t="s">
        <v>53</v>
      </c>
      <c r="GO265" s="3">
        <f>VLOOKUP($A265,EONR!$C:$E,3,0)</f>
        <v>2.802</v>
      </c>
    </row>
    <row r="266" spans="1:197" x14ac:dyDescent="0.45">
      <c r="A266" s="86">
        <v>39139</v>
      </c>
      <c r="B266" s="3" t="s">
        <v>5</v>
      </c>
      <c r="E266" s="3" t="e">
        <f>VLOOKUP($A266,POLY!$C:$E,3,0)</f>
        <v>#N/A</v>
      </c>
      <c r="F266" s="3" t="s">
        <v>6</v>
      </c>
      <c r="I266" s="3" t="e">
        <f>VLOOKUP($A266,YNDX!$C:$E,3,0)</f>
        <v>#N/A</v>
      </c>
      <c r="J266" s="3" t="s">
        <v>7</v>
      </c>
      <c r="M266" s="3" t="e">
        <f>VLOOKUP($A266,ALRS!$C:$E,3,0)</f>
        <v>#N/A</v>
      </c>
      <c r="N266" s="3" t="s">
        <v>8</v>
      </c>
      <c r="Q266" s="3">
        <f>VLOOKUP($A266,AKRN!$C:$E,3,0)</f>
        <v>674.9</v>
      </c>
      <c r="R266" s="3" t="s">
        <v>9</v>
      </c>
      <c r="U266" s="3">
        <f>VLOOKUP($A266,AFLT!$C:$E,3,0)</f>
        <v>70</v>
      </c>
      <c r="V266" s="3" t="s">
        <v>10</v>
      </c>
      <c r="Y266" s="3" t="e">
        <f>VLOOKUP($A266,BSPB!$C:$E,3,0)</f>
        <v>#N/A</v>
      </c>
      <c r="Z266" s="3" t="s">
        <v>11</v>
      </c>
      <c r="AC266" s="3" t="e">
        <f>VLOOKUP($A266,BANE!$C:$E,3,0)</f>
        <v>#N/A</v>
      </c>
      <c r="AD266" s="3" t="s">
        <v>12</v>
      </c>
      <c r="AG266" s="3" t="e">
        <f>VLOOKUP($A266,BANEP!$C:$E,3,0)</f>
        <v>#N/A</v>
      </c>
      <c r="AH266" s="3" t="s">
        <v>13</v>
      </c>
      <c r="AK266" s="3" t="e">
        <f>VLOOKUP($A266,VTBR!$C:$E,3,0)</f>
        <v>#N/A</v>
      </c>
      <c r="AL266" s="3" t="s">
        <v>14</v>
      </c>
      <c r="AO266" s="3">
        <f>VLOOKUP($A266,VSMO!$C:$E,3,0)</f>
        <v>8652</v>
      </c>
      <c r="AP266" s="3" t="s">
        <v>15</v>
      </c>
      <c r="AS266" s="3">
        <f>VLOOKUP($A266,GAZP!$C:$E,3,0)</f>
        <v>260.89999999999998</v>
      </c>
      <c r="AT266" s="3" t="s">
        <v>16</v>
      </c>
      <c r="AW266" s="3">
        <f>VLOOKUP($A266,GMKN!$C:$E,3,0)</f>
        <v>4430</v>
      </c>
      <c r="AX266" s="3" t="s">
        <v>17</v>
      </c>
      <c r="BA266" s="3" t="e">
        <f>VLOOKUP($A266,DIXY!$C:$E,3,0)</f>
        <v>#N/A</v>
      </c>
      <c r="BB266" s="3" t="s">
        <v>18</v>
      </c>
      <c r="BE266" s="3" t="e">
        <f>VLOOKUP($A266,IRAO!$C:$E,3,0)</f>
        <v>#N/A</v>
      </c>
      <c r="BF266" s="3" t="s">
        <v>19</v>
      </c>
      <c r="BI266" s="3">
        <f>VLOOKUP($A266,KMAZ!$C:$E,3,0)</f>
        <v>56.25</v>
      </c>
      <c r="BJ266" s="3" t="s">
        <v>20</v>
      </c>
      <c r="BM266" s="3" t="e">
        <f>VLOOKUP($A266,LSRG!$C:$E,3,0)</f>
        <v>#N/A</v>
      </c>
      <c r="BN266" s="3" t="s">
        <v>21</v>
      </c>
      <c r="BQ266" s="3">
        <f>VLOOKUP($A266,LKOH!$C:$E,3,0)</f>
        <v>2045.01</v>
      </c>
      <c r="BR266" s="3" t="s">
        <v>22</v>
      </c>
      <c r="BU266" s="3" t="e">
        <f>VLOOKUP($A266,MVID!$C:$E,3,0)</f>
        <v>#N/A</v>
      </c>
      <c r="BV266" s="3" t="s">
        <v>23</v>
      </c>
      <c r="BY266" s="3">
        <f>VLOOKUP($A266,MAGN!$C:$E,3,0)</f>
        <v>24.4</v>
      </c>
      <c r="BZ266" s="3" t="s">
        <v>24</v>
      </c>
      <c r="CC266" s="3">
        <f>VLOOKUP($A266,MTSS!$C:$E,3,0)</f>
        <v>228.11</v>
      </c>
      <c r="CD266" s="3" t="s">
        <v>25</v>
      </c>
      <c r="CG266" s="3">
        <f>VLOOKUP($A266,MGNT!$C:$E,3,0)</f>
        <v>1050</v>
      </c>
      <c r="CH266" s="3" t="s">
        <v>26</v>
      </c>
      <c r="CK266" s="3" t="e">
        <f>VLOOKUP($A266,MFON!$C:$E,3,0)</f>
        <v>#N/A</v>
      </c>
      <c r="CL266" s="3" t="s">
        <v>27</v>
      </c>
      <c r="CO266" s="3" t="e">
        <f>VLOOKUP($A266,MOEX!$C:$E,3,0)</f>
        <v>#N/A</v>
      </c>
      <c r="CP266" s="3" t="s">
        <v>28</v>
      </c>
      <c r="CS266" s="3" t="e">
        <f>VLOOKUP($A266,MSTT!$C:$E,3,0)</f>
        <v>#N/A</v>
      </c>
      <c r="CT266" s="3" t="s">
        <v>29</v>
      </c>
      <c r="CW266" s="3">
        <f>VLOOKUP($A266,NLMK!$C:$E,3,0)</f>
        <v>67.25</v>
      </c>
      <c r="CX266" s="3" t="s">
        <v>30</v>
      </c>
      <c r="DA266" s="3" t="e">
        <f>VLOOKUP($A266,NMTP!$C:$E,3,0)</f>
        <v>#N/A</v>
      </c>
      <c r="DB266" s="3" t="s">
        <v>31</v>
      </c>
      <c r="DE266" s="3">
        <f>VLOOKUP($A266,NVTK!$C:$E,3,0)</f>
        <v>140</v>
      </c>
      <c r="DF266" s="3" t="s">
        <v>32</v>
      </c>
      <c r="DI266" s="3" t="e">
        <f>VLOOKUP($A266,PIKK!$C:$E,3,0)</f>
        <v>#N/A</v>
      </c>
      <c r="DJ266" s="3" t="s">
        <v>33</v>
      </c>
      <c r="DM266" s="3">
        <f>VLOOKUP($A266,ROSN!$C:$E,3,0)</f>
        <v>211.55</v>
      </c>
      <c r="DN266" s="3" t="s">
        <v>34</v>
      </c>
      <c r="DQ266" s="3">
        <f>VLOOKUP($A266,RTKM!$C:$E,3,0)</f>
        <v>210.99</v>
      </c>
      <c r="DR266" s="3" t="s">
        <v>35</v>
      </c>
      <c r="DU266" s="3">
        <f>VLOOKUP($A266,RTKMP!$C:$E,3,0)</f>
        <v>74.38</v>
      </c>
      <c r="DV266" s="3" t="s">
        <v>36</v>
      </c>
      <c r="DY266" s="3" t="e">
        <f>VLOOKUP($A266,HYDR!$C:$E,3,0)</f>
        <v>#N/A</v>
      </c>
      <c r="DZ266" s="3" t="s">
        <v>37</v>
      </c>
      <c r="EC266" s="3" t="e">
        <f>VLOOKUP($A266,RUAL!$C:$E,3,0)</f>
        <v>#N/A</v>
      </c>
      <c r="ED266" s="3" t="s">
        <v>38</v>
      </c>
      <c r="EG266" s="3">
        <f>VLOOKUP($A266,SVAV!$C:$E,3,0)</f>
        <v>804</v>
      </c>
      <c r="EH266" s="3" t="s">
        <v>39</v>
      </c>
      <c r="EK266" s="3">
        <f>VLOOKUP($A266,SBER!$C:$E,3,0)</f>
        <v>91250</v>
      </c>
      <c r="EL266" s="3" t="s">
        <v>40</v>
      </c>
      <c r="EO266" s="3">
        <f>VLOOKUP($A266,SBERP!$C:$E,3,0)</f>
        <v>1426.77</v>
      </c>
      <c r="EP266" s="3" t="s">
        <v>41</v>
      </c>
      <c r="ES266" s="3">
        <f>VLOOKUP($A266,CHMF!$C:$E,3,0)</f>
        <v>338.93</v>
      </c>
      <c r="ET266" s="3" t="s">
        <v>42</v>
      </c>
      <c r="EW266" s="3" t="e">
        <f>VLOOKUP($A266,AFKS!$C:$E,3,0)</f>
        <v>#N/A</v>
      </c>
      <c r="EX266" s="3" t="s">
        <v>43</v>
      </c>
      <c r="FA266" s="3">
        <f>VLOOKUP($A266,SNGS!$C:$E,3,0)</f>
        <v>30.113</v>
      </c>
      <c r="FB266" s="3" t="s">
        <v>44</v>
      </c>
      <c r="FE266" s="3">
        <f>VLOOKUP($A266,SNGSP!$C:$E,3,0)</f>
        <v>20.2</v>
      </c>
      <c r="FF266" s="3" t="s">
        <v>45</v>
      </c>
      <c r="FI266" s="3" t="e">
        <f>VLOOKUP($A266,TRMK!$C:$E,3,0)</f>
        <v>#N/A</v>
      </c>
      <c r="FJ266" s="3" t="s">
        <v>46</v>
      </c>
      <c r="FM266" s="3">
        <f>VLOOKUP($A266,TATN!$C:$E,3,0)</f>
        <v>110.11</v>
      </c>
      <c r="FN266" s="3" t="s">
        <v>47</v>
      </c>
      <c r="FQ266" s="3">
        <f>VLOOKUP($A266,TATNP!$C:$E,3,0)</f>
        <v>69.38</v>
      </c>
      <c r="FR266" s="3" t="s">
        <v>48</v>
      </c>
      <c r="FU266" s="3">
        <f>VLOOKUP($A266,TRNFP!$C:$E,3,0)</f>
        <v>55750</v>
      </c>
      <c r="FV266" s="3" t="s">
        <v>49</v>
      </c>
      <c r="FY266" s="3" t="e">
        <f>VLOOKUP($A266,URKA!$C:$E,3,0)</f>
        <v>#N/A</v>
      </c>
      <c r="FZ266" s="3" t="s">
        <v>50</v>
      </c>
      <c r="GC266" s="3" t="e">
        <f>VLOOKUP($A266,FEES!$C:$E,3,0)</f>
        <v>#N/A</v>
      </c>
      <c r="GD266" s="3" t="s">
        <v>51</v>
      </c>
      <c r="GG266" s="3" t="e">
        <f>VLOOKUP($A266,PHOR!$C:$E,3,0)</f>
        <v>#N/A</v>
      </c>
      <c r="GH266" s="3" t="s">
        <v>52</v>
      </c>
      <c r="GK266" s="3" t="e">
        <f>VLOOKUP($A266,GCHE!$C:$E,3,0)</f>
        <v>#N/A</v>
      </c>
      <c r="GL266" s="3" t="s">
        <v>53</v>
      </c>
      <c r="GO266" s="3">
        <f>VLOOKUP($A266,EONR!$C:$E,3,0)</f>
        <v>2.65</v>
      </c>
    </row>
    <row r="267" spans="1:197" x14ac:dyDescent="0.45">
      <c r="A267" s="86">
        <v>39146</v>
      </c>
      <c r="B267" s="3" t="s">
        <v>5</v>
      </c>
      <c r="E267" s="3" t="e">
        <f>VLOOKUP($A267,POLY!$C:$E,3,0)</f>
        <v>#N/A</v>
      </c>
      <c r="F267" s="3" t="s">
        <v>6</v>
      </c>
      <c r="I267" s="3" t="e">
        <f>VLOOKUP($A267,YNDX!$C:$E,3,0)</f>
        <v>#N/A</v>
      </c>
      <c r="J267" s="3" t="s">
        <v>7</v>
      </c>
      <c r="M267" s="3" t="e">
        <f>VLOOKUP($A267,ALRS!$C:$E,3,0)</f>
        <v>#N/A</v>
      </c>
      <c r="N267" s="3" t="s">
        <v>8</v>
      </c>
      <c r="Q267" s="3">
        <f>VLOOKUP($A267,AKRN!$C:$E,3,0)</f>
        <v>660</v>
      </c>
      <c r="R267" s="3" t="s">
        <v>9</v>
      </c>
      <c r="U267" s="3">
        <f>VLOOKUP($A267,AFLT!$C:$E,3,0)</f>
        <v>71.849999999999994</v>
      </c>
      <c r="V267" s="3" t="s">
        <v>10</v>
      </c>
      <c r="Y267" s="3" t="e">
        <f>VLOOKUP($A267,BSPB!$C:$E,3,0)</f>
        <v>#N/A</v>
      </c>
      <c r="Z267" s="3" t="s">
        <v>11</v>
      </c>
      <c r="AC267" s="3" t="e">
        <f>VLOOKUP($A267,BANE!$C:$E,3,0)</f>
        <v>#N/A</v>
      </c>
      <c r="AD267" s="3" t="s">
        <v>12</v>
      </c>
      <c r="AG267" s="3" t="e">
        <f>VLOOKUP($A267,BANEP!$C:$E,3,0)</f>
        <v>#N/A</v>
      </c>
      <c r="AH267" s="3" t="s">
        <v>13</v>
      </c>
      <c r="AK267" s="3" t="e">
        <f>VLOOKUP($A267,VTBR!$C:$E,3,0)</f>
        <v>#N/A</v>
      </c>
      <c r="AL267" s="3" t="s">
        <v>14</v>
      </c>
      <c r="AO267" s="3">
        <f>VLOOKUP($A267,VSMO!$C:$E,3,0)</f>
        <v>7900</v>
      </c>
      <c r="AP267" s="3" t="s">
        <v>15</v>
      </c>
      <c r="AS267" s="3">
        <f>VLOOKUP($A267,GAZP!$C:$E,3,0)</f>
        <v>264.83999999999997</v>
      </c>
      <c r="AT267" s="3" t="s">
        <v>16</v>
      </c>
      <c r="AW267" s="3">
        <f>VLOOKUP($A267,GMKN!$C:$E,3,0)</f>
        <v>4512.2</v>
      </c>
      <c r="AX267" s="3" t="s">
        <v>17</v>
      </c>
      <c r="BA267" s="3" t="e">
        <f>VLOOKUP($A267,DIXY!$C:$E,3,0)</f>
        <v>#N/A</v>
      </c>
      <c r="BB267" s="3" t="s">
        <v>18</v>
      </c>
      <c r="BE267" s="3" t="e">
        <f>VLOOKUP($A267,IRAO!$C:$E,3,0)</f>
        <v>#N/A</v>
      </c>
      <c r="BF267" s="3" t="s">
        <v>19</v>
      </c>
      <c r="BI267" s="3">
        <f>VLOOKUP($A267,KMAZ!$C:$E,3,0)</f>
        <v>60.48</v>
      </c>
      <c r="BJ267" s="3" t="s">
        <v>20</v>
      </c>
      <c r="BM267" s="3" t="e">
        <f>VLOOKUP($A267,LSRG!$C:$E,3,0)</f>
        <v>#N/A</v>
      </c>
      <c r="BN267" s="3" t="s">
        <v>21</v>
      </c>
      <c r="BQ267" s="3">
        <f>VLOOKUP($A267,LKOH!$C:$E,3,0)</f>
        <v>2100</v>
      </c>
      <c r="BR267" s="3" t="s">
        <v>22</v>
      </c>
      <c r="BU267" s="3" t="e">
        <f>VLOOKUP($A267,MVID!$C:$E,3,0)</f>
        <v>#N/A</v>
      </c>
      <c r="BV267" s="3" t="s">
        <v>23</v>
      </c>
      <c r="BY267" s="3">
        <f>VLOOKUP($A267,MAGN!$C:$E,3,0)</f>
        <v>25.25</v>
      </c>
      <c r="BZ267" s="3" t="s">
        <v>24</v>
      </c>
      <c r="CC267" s="3">
        <f>VLOOKUP($A267,MTSS!$C:$E,3,0)</f>
        <v>236.5</v>
      </c>
      <c r="CD267" s="3" t="s">
        <v>25</v>
      </c>
      <c r="CG267" s="3">
        <f>VLOOKUP($A267,MGNT!$C:$E,3,0)</f>
        <v>1089.99</v>
      </c>
      <c r="CH267" s="3" t="s">
        <v>26</v>
      </c>
      <c r="CK267" s="3" t="e">
        <f>VLOOKUP($A267,MFON!$C:$E,3,0)</f>
        <v>#N/A</v>
      </c>
      <c r="CL267" s="3" t="s">
        <v>27</v>
      </c>
      <c r="CO267" s="3" t="e">
        <f>VLOOKUP($A267,MOEX!$C:$E,3,0)</f>
        <v>#N/A</v>
      </c>
      <c r="CP267" s="3" t="s">
        <v>28</v>
      </c>
      <c r="CS267" s="3" t="e">
        <f>VLOOKUP($A267,MSTT!$C:$E,3,0)</f>
        <v>#N/A</v>
      </c>
      <c r="CT267" s="3" t="s">
        <v>29</v>
      </c>
      <c r="CW267" s="3">
        <f>VLOOKUP($A267,NLMK!$C:$E,3,0)</f>
        <v>71.2</v>
      </c>
      <c r="CX267" s="3" t="s">
        <v>30</v>
      </c>
      <c r="DA267" s="3" t="e">
        <f>VLOOKUP($A267,NMTP!$C:$E,3,0)</f>
        <v>#N/A</v>
      </c>
      <c r="DB267" s="3" t="s">
        <v>31</v>
      </c>
      <c r="DE267" s="3">
        <f>VLOOKUP($A267,NVTK!$C:$E,3,0)</f>
        <v>141</v>
      </c>
      <c r="DF267" s="3" t="s">
        <v>32</v>
      </c>
      <c r="DI267" s="3" t="e">
        <f>VLOOKUP($A267,PIKK!$C:$E,3,0)</f>
        <v>#N/A</v>
      </c>
      <c r="DJ267" s="3" t="s">
        <v>33</v>
      </c>
      <c r="DM267" s="3">
        <f>VLOOKUP($A267,ROSN!$C:$E,3,0)</f>
        <v>217.95</v>
      </c>
      <c r="DN267" s="3" t="s">
        <v>34</v>
      </c>
      <c r="DQ267" s="3">
        <f>VLOOKUP($A267,RTKM!$C:$E,3,0)</f>
        <v>216.5</v>
      </c>
      <c r="DR267" s="3" t="s">
        <v>35</v>
      </c>
      <c r="DU267" s="3">
        <f>VLOOKUP($A267,RTKMP!$C:$E,3,0)</f>
        <v>71</v>
      </c>
      <c r="DV267" s="3" t="s">
        <v>36</v>
      </c>
      <c r="DY267" s="3" t="e">
        <f>VLOOKUP($A267,HYDR!$C:$E,3,0)</f>
        <v>#N/A</v>
      </c>
      <c r="DZ267" s="3" t="s">
        <v>37</v>
      </c>
      <c r="EC267" s="3" t="e">
        <f>VLOOKUP($A267,RUAL!$C:$E,3,0)</f>
        <v>#N/A</v>
      </c>
      <c r="ED267" s="3" t="s">
        <v>38</v>
      </c>
      <c r="EG267" s="3">
        <f>VLOOKUP($A267,SVAV!$C:$E,3,0)</f>
        <v>792.97</v>
      </c>
      <c r="EH267" s="3" t="s">
        <v>39</v>
      </c>
      <c r="EK267" s="3">
        <f>VLOOKUP($A267,SBER!$C:$E,3,0)</f>
        <v>92500</v>
      </c>
      <c r="EL267" s="3" t="s">
        <v>40</v>
      </c>
      <c r="EO267" s="3">
        <f>VLOOKUP($A267,SBERP!$C:$E,3,0)</f>
        <v>1443.01</v>
      </c>
      <c r="EP267" s="3" t="s">
        <v>41</v>
      </c>
      <c r="ES267" s="3">
        <f>VLOOKUP($A267,CHMF!$C:$E,3,0)</f>
        <v>330.95</v>
      </c>
      <c r="ET267" s="3" t="s">
        <v>42</v>
      </c>
      <c r="EW267" s="3" t="e">
        <f>VLOOKUP($A267,AFKS!$C:$E,3,0)</f>
        <v>#N/A</v>
      </c>
      <c r="EX267" s="3" t="s">
        <v>43</v>
      </c>
      <c r="FA267" s="3">
        <f>VLOOKUP($A267,SNGS!$C:$E,3,0)</f>
        <v>29.032</v>
      </c>
      <c r="FB267" s="3" t="s">
        <v>44</v>
      </c>
      <c r="FE267" s="3">
        <f>VLOOKUP($A267,SNGSP!$C:$E,3,0)</f>
        <v>19.79</v>
      </c>
      <c r="FF267" s="3" t="s">
        <v>45</v>
      </c>
      <c r="FI267" s="3" t="e">
        <f>VLOOKUP($A267,TRMK!$C:$E,3,0)</f>
        <v>#N/A</v>
      </c>
      <c r="FJ267" s="3" t="s">
        <v>46</v>
      </c>
      <c r="FM267" s="3">
        <f>VLOOKUP($A267,TATN!$C:$E,3,0)</f>
        <v>112.03</v>
      </c>
      <c r="FN267" s="3" t="s">
        <v>47</v>
      </c>
      <c r="FQ267" s="3">
        <f>VLOOKUP($A267,TATNP!$C:$E,3,0)</f>
        <v>70</v>
      </c>
      <c r="FR267" s="3" t="s">
        <v>48</v>
      </c>
      <c r="FU267" s="3">
        <f>VLOOKUP($A267,TRNFP!$C:$E,3,0)</f>
        <v>54700</v>
      </c>
      <c r="FV267" s="3" t="s">
        <v>49</v>
      </c>
      <c r="FY267" s="3" t="e">
        <f>VLOOKUP($A267,URKA!$C:$E,3,0)</f>
        <v>#N/A</v>
      </c>
      <c r="FZ267" s="3" t="s">
        <v>50</v>
      </c>
      <c r="GC267" s="3" t="e">
        <f>VLOOKUP($A267,FEES!$C:$E,3,0)</f>
        <v>#N/A</v>
      </c>
      <c r="GD267" s="3" t="s">
        <v>51</v>
      </c>
      <c r="GG267" s="3" t="e">
        <f>VLOOKUP($A267,PHOR!$C:$E,3,0)</f>
        <v>#N/A</v>
      </c>
      <c r="GH267" s="3" t="s">
        <v>52</v>
      </c>
      <c r="GK267" s="3" t="e">
        <f>VLOOKUP($A267,GCHE!$C:$E,3,0)</f>
        <v>#N/A</v>
      </c>
      <c r="GL267" s="3" t="s">
        <v>53</v>
      </c>
      <c r="GO267" s="3">
        <f>VLOOKUP($A267,EONR!$C:$E,3,0)</f>
        <v>2.7389999999999999</v>
      </c>
    </row>
    <row r="268" spans="1:197" x14ac:dyDescent="0.45">
      <c r="A268" s="86">
        <v>39153</v>
      </c>
      <c r="B268" s="3" t="s">
        <v>5</v>
      </c>
      <c r="E268" s="3" t="e">
        <f>VLOOKUP($A268,POLY!$C:$E,3,0)</f>
        <v>#N/A</v>
      </c>
      <c r="F268" s="3" t="s">
        <v>6</v>
      </c>
      <c r="I268" s="3" t="e">
        <f>VLOOKUP($A268,YNDX!$C:$E,3,0)</f>
        <v>#N/A</v>
      </c>
      <c r="J268" s="3" t="s">
        <v>7</v>
      </c>
      <c r="M268" s="3" t="e">
        <f>VLOOKUP($A268,ALRS!$C:$E,3,0)</f>
        <v>#N/A</v>
      </c>
      <c r="N268" s="3" t="s">
        <v>8</v>
      </c>
      <c r="Q268" s="3">
        <f>VLOOKUP($A268,AKRN!$C:$E,3,0)</f>
        <v>650</v>
      </c>
      <c r="R268" s="3" t="s">
        <v>9</v>
      </c>
      <c r="U268" s="3">
        <f>VLOOKUP($A268,AFLT!$C:$E,3,0)</f>
        <v>78.989999999999995</v>
      </c>
      <c r="V268" s="3" t="s">
        <v>10</v>
      </c>
      <c r="Y268" s="3" t="e">
        <f>VLOOKUP($A268,BSPB!$C:$E,3,0)</f>
        <v>#N/A</v>
      </c>
      <c r="Z268" s="3" t="s">
        <v>11</v>
      </c>
      <c r="AC268" s="3" t="e">
        <f>VLOOKUP($A268,BANE!$C:$E,3,0)</f>
        <v>#N/A</v>
      </c>
      <c r="AD268" s="3" t="s">
        <v>12</v>
      </c>
      <c r="AG268" s="3" t="e">
        <f>VLOOKUP($A268,BANEP!$C:$E,3,0)</f>
        <v>#N/A</v>
      </c>
      <c r="AH268" s="3" t="s">
        <v>13</v>
      </c>
      <c r="AK268" s="3" t="e">
        <f>VLOOKUP($A268,VTBR!$C:$E,3,0)</f>
        <v>#N/A</v>
      </c>
      <c r="AL268" s="3" t="s">
        <v>14</v>
      </c>
      <c r="AO268" s="3">
        <f>VLOOKUP($A268,VSMO!$C:$E,3,0)</f>
        <v>7970</v>
      </c>
      <c r="AP268" s="3" t="s">
        <v>15</v>
      </c>
      <c r="AS268" s="3">
        <f>VLOOKUP($A268,GAZP!$C:$E,3,0)</f>
        <v>254.6</v>
      </c>
      <c r="AT268" s="3" t="s">
        <v>16</v>
      </c>
      <c r="AW268" s="3">
        <f>VLOOKUP($A268,GMKN!$C:$E,3,0)</f>
        <v>4617.8999999999996</v>
      </c>
      <c r="AX268" s="3" t="s">
        <v>17</v>
      </c>
      <c r="BA268" s="3" t="e">
        <f>VLOOKUP($A268,DIXY!$C:$E,3,0)</f>
        <v>#N/A</v>
      </c>
      <c r="BB268" s="3" t="s">
        <v>18</v>
      </c>
      <c r="BE268" s="3" t="e">
        <f>VLOOKUP($A268,IRAO!$C:$E,3,0)</f>
        <v>#N/A</v>
      </c>
      <c r="BF268" s="3" t="s">
        <v>19</v>
      </c>
      <c r="BI268" s="3">
        <f>VLOOKUP($A268,KMAZ!$C:$E,3,0)</f>
        <v>60.1</v>
      </c>
      <c r="BJ268" s="3" t="s">
        <v>20</v>
      </c>
      <c r="BM268" s="3" t="e">
        <f>VLOOKUP($A268,LSRG!$C:$E,3,0)</f>
        <v>#N/A</v>
      </c>
      <c r="BN268" s="3" t="s">
        <v>21</v>
      </c>
      <c r="BQ268" s="3">
        <f>VLOOKUP($A268,LKOH!$C:$E,3,0)</f>
        <v>2050.9499999999998</v>
      </c>
      <c r="BR268" s="3" t="s">
        <v>22</v>
      </c>
      <c r="BU268" s="3" t="e">
        <f>VLOOKUP($A268,MVID!$C:$E,3,0)</f>
        <v>#N/A</v>
      </c>
      <c r="BV268" s="3" t="s">
        <v>23</v>
      </c>
      <c r="BY268" s="3">
        <f>VLOOKUP($A268,MAGN!$C:$E,3,0)</f>
        <v>25.25</v>
      </c>
      <c r="BZ268" s="3" t="s">
        <v>24</v>
      </c>
      <c r="CC268" s="3">
        <f>VLOOKUP($A268,MTSS!$C:$E,3,0)</f>
        <v>240</v>
      </c>
      <c r="CD268" s="3" t="s">
        <v>25</v>
      </c>
      <c r="CG268" s="3">
        <f>VLOOKUP($A268,MGNT!$C:$E,3,0)</f>
        <v>1086.6300000000001</v>
      </c>
      <c r="CH268" s="3" t="s">
        <v>26</v>
      </c>
      <c r="CK268" s="3" t="e">
        <f>VLOOKUP($A268,MFON!$C:$E,3,0)</f>
        <v>#N/A</v>
      </c>
      <c r="CL268" s="3" t="s">
        <v>27</v>
      </c>
      <c r="CO268" s="3" t="e">
        <f>VLOOKUP($A268,MOEX!$C:$E,3,0)</f>
        <v>#N/A</v>
      </c>
      <c r="CP268" s="3" t="s">
        <v>28</v>
      </c>
      <c r="CS268" s="3" t="e">
        <f>VLOOKUP($A268,MSTT!$C:$E,3,0)</f>
        <v>#N/A</v>
      </c>
      <c r="CT268" s="3" t="s">
        <v>29</v>
      </c>
      <c r="CW268" s="3">
        <f>VLOOKUP($A268,NLMK!$C:$E,3,0)</f>
        <v>72.45</v>
      </c>
      <c r="CX268" s="3" t="s">
        <v>30</v>
      </c>
      <c r="DA268" s="3" t="e">
        <f>VLOOKUP($A268,NMTP!$C:$E,3,0)</f>
        <v>#N/A</v>
      </c>
      <c r="DB268" s="3" t="s">
        <v>31</v>
      </c>
      <c r="DE268" s="3">
        <f>VLOOKUP($A268,NVTK!$C:$E,3,0)</f>
        <v>136.94999999999999</v>
      </c>
      <c r="DF268" s="3" t="s">
        <v>32</v>
      </c>
      <c r="DI268" s="3" t="e">
        <f>VLOOKUP($A268,PIKK!$C:$E,3,0)</f>
        <v>#N/A</v>
      </c>
      <c r="DJ268" s="3" t="s">
        <v>33</v>
      </c>
      <c r="DM268" s="3">
        <f>VLOOKUP($A268,ROSN!$C:$E,3,0)</f>
        <v>209.69</v>
      </c>
      <c r="DN268" s="3" t="s">
        <v>34</v>
      </c>
      <c r="DQ268" s="3">
        <f>VLOOKUP($A268,RTKM!$C:$E,3,0)</f>
        <v>218.5</v>
      </c>
      <c r="DR268" s="3" t="s">
        <v>35</v>
      </c>
      <c r="DU268" s="3">
        <f>VLOOKUP($A268,RTKMP!$C:$E,3,0)</f>
        <v>79.040000000000006</v>
      </c>
      <c r="DV268" s="3" t="s">
        <v>36</v>
      </c>
      <c r="DY268" s="3" t="e">
        <f>VLOOKUP($A268,HYDR!$C:$E,3,0)</f>
        <v>#N/A</v>
      </c>
      <c r="DZ268" s="3" t="s">
        <v>37</v>
      </c>
      <c r="EC268" s="3" t="e">
        <f>VLOOKUP($A268,RUAL!$C:$E,3,0)</f>
        <v>#N/A</v>
      </c>
      <c r="ED268" s="3" t="s">
        <v>38</v>
      </c>
      <c r="EG268" s="3">
        <f>VLOOKUP($A268,SVAV!$C:$E,3,0)</f>
        <v>780.01</v>
      </c>
      <c r="EH268" s="3" t="s">
        <v>39</v>
      </c>
      <c r="EK268" s="3">
        <f>VLOOKUP($A268,SBER!$C:$E,3,0)</f>
        <v>89977.5</v>
      </c>
      <c r="EL268" s="3" t="s">
        <v>40</v>
      </c>
      <c r="EO268" s="3">
        <f>VLOOKUP($A268,SBERP!$C:$E,3,0)</f>
        <v>1403.98</v>
      </c>
      <c r="EP268" s="3" t="s">
        <v>41</v>
      </c>
      <c r="ES268" s="3">
        <f>VLOOKUP($A268,CHMF!$C:$E,3,0)</f>
        <v>330.75</v>
      </c>
      <c r="ET268" s="3" t="s">
        <v>42</v>
      </c>
      <c r="EW268" s="3" t="e">
        <f>VLOOKUP($A268,AFKS!$C:$E,3,0)</f>
        <v>#N/A</v>
      </c>
      <c r="EX268" s="3" t="s">
        <v>43</v>
      </c>
      <c r="FA268" s="3">
        <f>VLOOKUP($A268,SNGS!$C:$E,3,0)</f>
        <v>29.739000000000001</v>
      </c>
      <c r="FB268" s="3" t="s">
        <v>44</v>
      </c>
      <c r="FE268" s="3">
        <f>VLOOKUP($A268,SNGSP!$C:$E,3,0)</f>
        <v>21.3</v>
      </c>
      <c r="FF268" s="3" t="s">
        <v>45</v>
      </c>
      <c r="FI268" s="3" t="e">
        <f>VLOOKUP($A268,TRMK!$C:$E,3,0)</f>
        <v>#N/A</v>
      </c>
      <c r="FJ268" s="3" t="s">
        <v>46</v>
      </c>
      <c r="FM268" s="3">
        <f>VLOOKUP($A268,TATN!$C:$E,3,0)</f>
        <v>113.78</v>
      </c>
      <c r="FN268" s="3" t="s">
        <v>47</v>
      </c>
      <c r="FQ268" s="3">
        <f>VLOOKUP($A268,TATNP!$C:$E,3,0)</f>
        <v>69.5</v>
      </c>
      <c r="FR268" s="3" t="s">
        <v>48</v>
      </c>
      <c r="FU268" s="3">
        <f>VLOOKUP($A268,TRNFP!$C:$E,3,0)</f>
        <v>53984.85</v>
      </c>
      <c r="FV268" s="3" t="s">
        <v>49</v>
      </c>
      <c r="FY268" s="3" t="e">
        <f>VLOOKUP($A268,URKA!$C:$E,3,0)</f>
        <v>#N/A</v>
      </c>
      <c r="FZ268" s="3" t="s">
        <v>50</v>
      </c>
      <c r="GC268" s="3" t="e">
        <f>VLOOKUP($A268,FEES!$C:$E,3,0)</f>
        <v>#N/A</v>
      </c>
      <c r="GD268" s="3" t="s">
        <v>51</v>
      </c>
      <c r="GG268" s="3" t="e">
        <f>VLOOKUP($A268,PHOR!$C:$E,3,0)</f>
        <v>#N/A</v>
      </c>
      <c r="GH268" s="3" t="s">
        <v>52</v>
      </c>
      <c r="GK268" s="3" t="e">
        <f>VLOOKUP($A268,GCHE!$C:$E,3,0)</f>
        <v>#N/A</v>
      </c>
      <c r="GL268" s="3" t="s">
        <v>53</v>
      </c>
      <c r="GO268" s="3">
        <f>VLOOKUP($A268,EONR!$C:$E,3,0)</f>
        <v>2.7240000000000002</v>
      </c>
    </row>
    <row r="269" spans="1:197" x14ac:dyDescent="0.45">
      <c r="A269" s="86">
        <v>39160</v>
      </c>
      <c r="B269" s="3" t="s">
        <v>5</v>
      </c>
      <c r="E269" s="3" t="e">
        <f>VLOOKUP($A269,POLY!$C:$E,3,0)</f>
        <v>#N/A</v>
      </c>
      <c r="F269" s="3" t="s">
        <v>6</v>
      </c>
      <c r="I269" s="3" t="e">
        <f>VLOOKUP($A269,YNDX!$C:$E,3,0)</f>
        <v>#N/A</v>
      </c>
      <c r="J269" s="3" t="s">
        <v>7</v>
      </c>
      <c r="M269" s="3" t="e">
        <f>VLOOKUP($A269,ALRS!$C:$E,3,0)</f>
        <v>#N/A</v>
      </c>
      <c r="N269" s="3" t="s">
        <v>8</v>
      </c>
      <c r="Q269" s="3">
        <f>VLOOKUP($A269,AKRN!$C:$E,3,0)</f>
        <v>651.79999999999995</v>
      </c>
      <c r="R269" s="3" t="s">
        <v>9</v>
      </c>
      <c r="U269" s="3">
        <f>VLOOKUP($A269,AFLT!$C:$E,3,0)</f>
        <v>76.3</v>
      </c>
      <c r="V269" s="3" t="s">
        <v>10</v>
      </c>
      <c r="Y269" s="3" t="e">
        <f>VLOOKUP($A269,BSPB!$C:$E,3,0)</f>
        <v>#N/A</v>
      </c>
      <c r="Z269" s="3" t="s">
        <v>11</v>
      </c>
      <c r="AC269" s="3" t="e">
        <f>VLOOKUP($A269,BANE!$C:$E,3,0)</f>
        <v>#N/A</v>
      </c>
      <c r="AD269" s="3" t="s">
        <v>12</v>
      </c>
      <c r="AG269" s="3" t="e">
        <f>VLOOKUP($A269,BANEP!$C:$E,3,0)</f>
        <v>#N/A</v>
      </c>
      <c r="AH269" s="3" t="s">
        <v>13</v>
      </c>
      <c r="AK269" s="3" t="e">
        <f>VLOOKUP($A269,VTBR!$C:$E,3,0)</f>
        <v>#N/A</v>
      </c>
      <c r="AL269" s="3" t="s">
        <v>14</v>
      </c>
      <c r="AO269" s="3">
        <f>VLOOKUP($A269,VSMO!$C:$E,3,0)</f>
        <v>8235</v>
      </c>
      <c r="AP269" s="3" t="s">
        <v>15</v>
      </c>
      <c r="AS269" s="3">
        <f>VLOOKUP($A269,GAZP!$C:$E,3,0)</f>
        <v>269.2</v>
      </c>
      <c r="AT269" s="3" t="s">
        <v>16</v>
      </c>
      <c r="AW269" s="3">
        <f>VLOOKUP($A269,GMKN!$C:$E,3,0)</f>
        <v>4779.1000000000004</v>
      </c>
      <c r="AX269" s="3" t="s">
        <v>17</v>
      </c>
      <c r="BA269" s="3" t="e">
        <f>VLOOKUP($A269,DIXY!$C:$E,3,0)</f>
        <v>#N/A</v>
      </c>
      <c r="BB269" s="3" t="s">
        <v>18</v>
      </c>
      <c r="BE269" s="3" t="e">
        <f>VLOOKUP($A269,IRAO!$C:$E,3,0)</f>
        <v>#N/A</v>
      </c>
      <c r="BF269" s="3" t="s">
        <v>19</v>
      </c>
      <c r="BI269" s="3">
        <f>VLOOKUP($A269,KMAZ!$C:$E,3,0)</f>
        <v>60.51</v>
      </c>
      <c r="BJ269" s="3" t="s">
        <v>20</v>
      </c>
      <c r="BM269" s="3" t="e">
        <f>VLOOKUP($A269,LSRG!$C:$E,3,0)</f>
        <v>#N/A</v>
      </c>
      <c r="BN269" s="3" t="s">
        <v>21</v>
      </c>
      <c r="BQ269" s="3">
        <f>VLOOKUP($A269,LKOH!$C:$E,3,0)</f>
        <v>2182</v>
      </c>
      <c r="BR269" s="3" t="s">
        <v>22</v>
      </c>
      <c r="BU269" s="3" t="e">
        <f>VLOOKUP($A269,MVID!$C:$E,3,0)</f>
        <v>#N/A</v>
      </c>
      <c r="BV269" s="3" t="s">
        <v>23</v>
      </c>
      <c r="BY269" s="3">
        <f>VLOOKUP($A269,MAGN!$C:$E,3,0)</f>
        <v>26.010999999999999</v>
      </c>
      <c r="BZ269" s="3" t="s">
        <v>24</v>
      </c>
      <c r="CC269" s="3">
        <f>VLOOKUP($A269,MTSS!$C:$E,3,0)</f>
        <v>256.97000000000003</v>
      </c>
      <c r="CD269" s="3" t="s">
        <v>25</v>
      </c>
      <c r="CG269" s="3">
        <f>VLOOKUP($A269,MGNT!$C:$E,3,0)</f>
        <v>1124</v>
      </c>
      <c r="CH269" s="3" t="s">
        <v>26</v>
      </c>
      <c r="CK269" s="3" t="e">
        <f>VLOOKUP($A269,MFON!$C:$E,3,0)</f>
        <v>#N/A</v>
      </c>
      <c r="CL269" s="3" t="s">
        <v>27</v>
      </c>
      <c r="CO269" s="3" t="e">
        <f>VLOOKUP($A269,MOEX!$C:$E,3,0)</f>
        <v>#N/A</v>
      </c>
      <c r="CP269" s="3" t="s">
        <v>28</v>
      </c>
      <c r="CS269" s="3" t="e">
        <f>VLOOKUP($A269,MSTT!$C:$E,3,0)</f>
        <v>#N/A</v>
      </c>
      <c r="CT269" s="3" t="s">
        <v>29</v>
      </c>
      <c r="CW269" s="3">
        <f>VLOOKUP($A269,NLMK!$C:$E,3,0)</f>
        <v>75</v>
      </c>
      <c r="CX269" s="3" t="s">
        <v>30</v>
      </c>
      <c r="DA269" s="3" t="e">
        <f>VLOOKUP($A269,NMTP!$C:$E,3,0)</f>
        <v>#N/A</v>
      </c>
      <c r="DB269" s="3" t="s">
        <v>31</v>
      </c>
      <c r="DE269" s="3">
        <f>VLOOKUP($A269,NVTK!$C:$E,3,0)</f>
        <v>151.21</v>
      </c>
      <c r="DF269" s="3" t="s">
        <v>32</v>
      </c>
      <c r="DI269" s="3" t="e">
        <f>VLOOKUP($A269,PIKK!$C:$E,3,0)</f>
        <v>#N/A</v>
      </c>
      <c r="DJ269" s="3" t="s">
        <v>33</v>
      </c>
      <c r="DM269" s="3">
        <f>VLOOKUP($A269,ROSN!$C:$E,3,0)</f>
        <v>218.16</v>
      </c>
      <c r="DN269" s="3" t="s">
        <v>34</v>
      </c>
      <c r="DQ269" s="3">
        <f>VLOOKUP($A269,RTKM!$C:$E,3,0)</f>
        <v>227.45</v>
      </c>
      <c r="DR269" s="3" t="s">
        <v>35</v>
      </c>
      <c r="DU269" s="3">
        <f>VLOOKUP($A269,RTKMP!$C:$E,3,0)</f>
        <v>88.6</v>
      </c>
      <c r="DV269" s="3" t="s">
        <v>36</v>
      </c>
      <c r="DY269" s="3" t="e">
        <f>VLOOKUP($A269,HYDR!$C:$E,3,0)</f>
        <v>#N/A</v>
      </c>
      <c r="DZ269" s="3" t="s">
        <v>37</v>
      </c>
      <c r="EC269" s="3" t="e">
        <f>VLOOKUP($A269,RUAL!$C:$E,3,0)</f>
        <v>#N/A</v>
      </c>
      <c r="ED269" s="3" t="s">
        <v>38</v>
      </c>
      <c r="EG269" s="3">
        <f>VLOOKUP($A269,SVAV!$C:$E,3,0)</f>
        <v>837.15</v>
      </c>
      <c r="EH269" s="3" t="s">
        <v>39</v>
      </c>
      <c r="EK269" s="3">
        <f>VLOOKUP($A269,SBER!$C:$E,3,0)</f>
        <v>94510</v>
      </c>
      <c r="EL269" s="3" t="s">
        <v>40</v>
      </c>
      <c r="EO269" s="3">
        <f>VLOOKUP($A269,SBERP!$C:$E,3,0)</f>
        <v>1460</v>
      </c>
      <c r="EP269" s="3" t="s">
        <v>41</v>
      </c>
      <c r="ES269" s="3">
        <f>VLOOKUP($A269,CHMF!$C:$E,3,0)</f>
        <v>349.01</v>
      </c>
      <c r="ET269" s="3" t="s">
        <v>42</v>
      </c>
      <c r="EW269" s="3" t="e">
        <f>VLOOKUP($A269,AFKS!$C:$E,3,0)</f>
        <v>#N/A</v>
      </c>
      <c r="EX269" s="3" t="s">
        <v>43</v>
      </c>
      <c r="FA269" s="3">
        <f>VLOOKUP($A269,SNGS!$C:$E,3,0)</f>
        <v>32.301000000000002</v>
      </c>
      <c r="FB269" s="3" t="s">
        <v>44</v>
      </c>
      <c r="FE269" s="3">
        <f>VLOOKUP($A269,SNGSP!$C:$E,3,0)</f>
        <v>21.003</v>
      </c>
      <c r="FF269" s="3" t="s">
        <v>45</v>
      </c>
      <c r="FI269" s="3" t="e">
        <f>VLOOKUP($A269,TRMK!$C:$E,3,0)</f>
        <v>#N/A</v>
      </c>
      <c r="FJ269" s="3" t="s">
        <v>46</v>
      </c>
      <c r="FM269" s="3">
        <f>VLOOKUP($A269,TATN!$C:$E,3,0)</f>
        <v>121.99</v>
      </c>
      <c r="FN269" s="3" t="s">
        <v>47</v>
      </c>
      <c r="FQ269" s="3">
        <f>VLOOKUP($A269,TATNP!$C:$E,3,0)</f>
        <v>72</v>
      </c>
      <c r="FR269" s="3" t="s">
        <v>48</v>
      </c>
      <c r="FU269" s="3">
        <f>VLOOKUP($A269,TRNFP!$C:$E,3,0)</f>
        <v>55899.99</v>
      </c>
      <c r="FV269" s="3" t="s">
        <v>49</v>
      </c>
      <c r="FY269" s="3" t="e">
        <f>VLOOKUP($A269,URKA!$C:$E,3,0)</f>
        <v>#N/A</v>
      </c>
      <c r="FZ269" s="3" t="s">
        <v>50</v>
      </c>
      <c r="GC269" s="3" t="e">
        <f>VLOOKUP($A269,FEES!$C:$E,3,0)</f>
        <v>#N/A</v>
      </c>
      <c r="GD269" s="3" t="s">
        <v>51</v>
      </c>
      <c r="GG269" s="3" t="e">
        <f>VLOOKUP($A269,PHOR!$C:$E,3,0)</f>
        <v>#N/A</v>
      </c>
      <c r="GH269" s="3" t="s">
        <v>52</v>
      </c>
      <c r="GK269" s="3" t="e">
        <f>VLOOKUP($A269,GCHE!$C:$E,3,0)</f>
        <v>#N/A</v>
      </c>
      <c r="GL269" s="3" t="s">
        <v>53</v>
      </c>
      <c r="GO269" s="3">
        <f>VLOOKUP($A269,EONR!$C:$E,3,0)</f>
        <v>3.1230000000000002</v>
      </c>
    </row>
    <row r="270" spans="1:197" x14ac:dyDescent="0.45">
      <c r="A270" s="86">
        <v>39167</v>
      </c>
      <c r="B270" s="3" t="s">
        <v>5</v>
      </c>
      <c r="E270" s="3" t="e">
        <f>VLOOKUP($A270,POLY!$C:$E,3,0)</f>
        <v>#N/A</v>
      </c>
      <c r="F270" s="3" t="s">
        <v>6</v>
      </c>
      <c r="I270" s="3" t="e">
        <f>VLOOKUP($A270,YNDX!$C:$E,3,0)</f>
        <v>#N/A</v>
      </c>
      <c r="J270" s="3" t="s">
        <v>7</v>
      </c>
      <c r="M270" s="3" t="e">
        <f>VLOOKUP($A270,ALRS!$C:$E,3,0)</f>
        <v>#N/A</v>
      </c>
      <c r="N270" s="3" t="s">
        <v>8</v>
      </c>
      <c r="Q270" s="3">
        <f>VLOOKUP($A270,AKRN!$C:$E,3,0)</f>
        <v>649.5</v>
      </c>
      <c r="R270" s="3" t="s">
        <v>9</v>
      </c>
      <c r="U270" s="3">
        <f>VLOOKUP($A270,AFLT!$C:$E,3,0)</f>
        <v>74</v>
      </c>
      <c r="V270" s="3" t="s">
        <v>10</v>
      </c>
      <c r="Y270" s="3" t="e">
        <f>VLOOKUP($A270,BSPB!$C:$E,3,0)</f>
        <v>#N/A</v>
      </c>
      <c r="Z270" s="3" t="s">
        <v>11</v>
      </c>
      <c r="AC270" s="3" t="e">
        <f>VLOOKUP($A270,BANE!$C:$E,3,0)</f>
        <v>#N/A</v>
      </c>
      <c r="AD270" s="3" t="s">
        <v>12</v>
      </c>
      <c r="AG270" s="3" t="e">
        <f>VLOOKUP($A270,BANEP!$C:$E,3,0)</f>
        <v>#N/A</v>
      </c>
      <c r="AH270" s="3" t="s">
        <v>13</v>
      </c>
      <c r="AK270" s="3" t="e">
        <f>VLOOKUP($A270,VTBR!$C:$E,3,0)</f>
        <v>#N/A</v>
      </c>
      <c r="AL270" s="3" t="s">
        <v>14</v>
      </c>
      <c r="AO270" s="3">
        <f>VLOOKUP($A270,VSMO!$C:$E,3,0)</f>
        <v>8349.99</v>
      </c>
      <c r="AP270" s="3" t="s">
        <v>15</v>
      </c>
      <c r="AS270" s="3">
        <f>VLOOKUP($A270,GAZP!$C:$E,3,0)</f>
        <v>270.98</v>
      </c>
      <c r="AT270" s="3" t="s">
        <v>16</v>
      </c>
      <c r="AW270" s="3">
        <f>VLOOKUP($A270,GMKN!$C:$E,3,0)</f>
        <v>4825</v>
      </c>
      <c r="AX270" s="3" t="s">
        <v>17</v>
      </c>
      <c r="BA270" s="3" t="e">
        <f>VLOOKUP($A270,DIXY!$C:$E,3,0)</f>
        <v>#N/A</v>
      </c>
      <c r="BB270" s="3" t="s">
        <v>18</v>
      </c>
      <c r="BE270" s="3" t="e">
        <f>VLOOKUP($A270,IRAO!$C:$E,3,0)</f>
        <v>#N/A</v>
      </c>
      <c r="BF270" s="3" t="s">
        <v>19</v>
      </c>
      <c r="BI270" s="3">
        <f>VLOOKUP($A270,KMAZ!$C:$E,3,0)</f>
        <v>63.5</v>
      </c>
      <c r="BJ270" s="3" t="s">
        <v>20</v>
      </c>
      <c r="BM270" s="3" t="e">
        <f>VLOOKUP($A270,LSRG!$C:$E,3,0)</f>
        <v>#N/A</v>
      </c>
      <c r="BN270" s="3" t="s">
        <v>21</v>
      </c>
      <c r="BQ270" s="3">
        <f>VLOOKUP($A270,LKOH!$C:$E,3,0)</f>
        <v>2239</v>
      </c>
      <c r="BR270" s="3" t="s">
        <v>22</v>
      </c>
      <c r="BU270" s="3" t="e">
        <f>VLOOKUP($A270,MVID!$C:$E,3,0)</f>
        <v>#N/A</v>
      </c>
      <c r="BV270" s="3" t="s">
        <v>23</v>
      </c>
      <c r="BY270" s="3">
        <f>VLOOKUP($A270,MAGN!$C:$E,3,0)</f>
        <v>27.298999999999999</v>
      </c>
      <c r="BZ270" s="3" t="s">
        <v>24</v>
      </c>
      <c r="CC270" s="3">
        <f>VLOOKUP($A270,MTSS!$C:$E,3,0)</f>
        <v>254.36</v>
      </c>
      <c r="CD270" s="3" t="s">
        <v>25</v>
      </c>
      <c r="CG270" s="3">
        <f>VLOOKUP($A270,MGNT!$C:$E,3,0)</f>
        <v>1125.5</v>
      </c>
      <c r="CH270" s="3" t="s">
        <v>26</v>
      </c>
      <c r="CK270" s="3" t="e">
        <f>VLOOKUP($A270,MFON!$C:$E,3,0)</f>
        <v>#N/A</v>
      </c>
      <c r="CL270" s="3" t="s">
        <v>27</v>
      </c>
      <c r="CO270" s="3" t="e">
        <f>VLOOKUP($A270,MOEX!$C:$E,3,0)</f>
        <v>#N/A</v>
      </c>
      <c r="CP270" s="3" t="s">
        <v>28</v>
      </c>
      <c r="CS270" s="3" t="e">
        <f>VLOOKUP($A270,MSTT!$C:$E,3,0)</f>
        <v>#N/A</v>
      </c>
      <c r="CT270" s="3" t="s">
        <v>29</v>
      </c>
      <c r="CW270" s="3">
        <f>VLOOKUP($A270,NLMK!$C:$E,3,0)</f>
        <v>75.48</v>
      </c>
      <c r="CX270" s="3" t="s">
        <v>30</v>
      </c>
      <c r="DA270" s="3" t="e">
        <f>VLOOKUP($A270,NMTP!$C:$E,3,0)</f>
        <v>#N/A</v>
      </c>
      <c r="DB270" s="3" t="s">
        <v>31</v>
      </c>
      <c r="DE270" s="3">
        <f>VLOOKUP($A270,NVTK!$C:$E,3,0)</f>
        <v>150</v>
      </c>
      <c r="DF270" s="3" t="s">
        <v>32</v>
      </c>
      <c r="DI270" s="3" t="e">
        <f>VLOOKUP($A270,PIKK!$C:$E,3,0)</f>
        <v>#N/A</v>
      </c>
      <c r="DJ270" s="3" t="s">
        <v>33</v>
      </c>
      <c r="DM270" s="3">
        <f>VLOOKUP($A270,ROSN!$C:$E,3,0)</f>
        <v>216.2</v>
      </c>
      <c r="DN270" s="3" t="s">
        <v>34</v>
      </c>
      <c r="DQ270" s="3">
        <f>VLOOKUP($A270,RTKM!$C:$E,3,0)</f>
        <v>223.6</v>
      </c>
      <c r="DR270" s="3" t="s">
        <v>35</v>
      </c>
      <c r="DU270" s="3">
        <f>VLOOKUP($A270,RTKMP!$C:$E,3,0)</f>
        <v>84</v>
      </c>
      <c r="DV270" s="3" t="s">
        <v>36</v>
      </c>
      <c r="DY270" s="3" t="e">
        <f>VLOOKUP($A270,HYDR!$C:$E,3,0)</f>
        <v>#N/A</v>
      </c>
      <c r="DZ270" s="3" t="s">
        <v>37</v>
      </c>
      <c r="EC270" s="3" t="e">
        <f>VLOOKUP($A270,RUAL!$C:$E,3,0)</f>
        <v>#N/A</v>
      </c>
      <c r="ED270" s="3" t="s">
        <v>38</v>
      </c>
      <c r="EG270" s="3">
        <f>VLOOKUP($A270,SVAV!$C:$E,3,0)</f>
        <v>850</v>
      </c>
      <c r="EH270" s="3" t="s">
        <v>39</v>
      </c>
      <c r="EK270" s="3">
        <f>VLOOKUP($A270,SBER!$C:$E,3,0)</f>
        <v>92500</v>
      </c>
      <c r="EL270" s="3" t="s">
        <v>40</v>
      </c>
      <c r="EO270" s="3">
        <f>VLOOKUP($A270,SBERP!$C:$E,3,0)</f>
        <v>1431</v>
      </c>
      <c r="EP270" s="3" t="s">
        <v>41</v>
      </c>
      <c r="ES270" s="3">
        <f>VLOOKUP($A270,CHMF!$C:$E,3,0)</f>
        <v>359.16</v>
      </c>
      <c r="ET270" s="3" t="s">
        <v>42</v>
      </c>
      <c r="EW270" s="3" t="e">
        <f>VLOOKUP($A270,AFKS!$C:$E,3,0)</f>
        <v>#N/A</v>
      </c>
      <c r="EX270" s="3" t="s">
        <v>43</v>
      </c>
      <c r="FA270" s="3">
        <f>VLOOKUP($A270,SNGS!$C:$E,3,0)</f>
        <v>32.701000000000001</v>
      </c>
      <c r="FB270" s="3" t="s">
        <v>44</v>
      </c>
      <c r="FE270" s="3">
        <f>VLOOKUP($A270,SNGSP!$C:$E,3,0)</f>
        <v>21.58</v>
      </c>
      <c r="FF270" s="3" t="s">
        <v>45</v>
      </c>
      <c r="FI270" s="3" t="e">
        <f>VLOOKUP($A270,TRMK!$C:$E,3,0)</f>
        <v>#N/A</v>
      </c>
      <c r="FJ270" s="3" t="s">
        <v>46</v>
      </c>
      <c r="FM270" s="3">
        <f>VLOOKUP($A270,TATN!$C:$E,3,0)</f>
        <v>121.93</v>
      </c>
      <c r="FN270" s="3" t="s">
        <v>47</v>
      </c>
      <c r="FQ270" s="3">
        <f>VLOOKUP($A270,TATNP!$C:$E,3,0)</f>
        <v>75.75</v>
      </c>
      <c r="FR270" s="3" t="s">
        <v>48</v>
      </c>
      <c r="FU270" s="3">
        <f>VLOOKUP($A270,TRNFP!$C:$E,3,0)</f>
        <v>53890</v>
      </c>
      <c r="FV270" s="3" t="s">
        <v>49</v>
      </c>
      <c r="FY270" s="3" t="e">
        <f>VLOOKUP($A270,URKA!$C:$E,3,0)</f>
        <v>#N/A</v>
      </c>
      <c r="FZ270" s="3" t="s">
        <v>50</v>
      </c>
      <c r="GC270" s="3" t="e">
        <f>VLOOKUP($A270,FEES!$C:$E,3,0)</f>
        <v>#N/A</v>
      </c>
      <c r="GD270" s="3" t="s">
        <v>51</v>
      </c>
      <c r="GG270" s="3" t="e">
        <f>VLOOKUP($A270,PHOR!$C:$E,3,0)</f>
        <v>#N/A</v>
      </c>
      <c r="GH270" s="3" t="s">
        <v>52</v>
      </c>
      <c r="GK270" s="3" t="e">
        <f>VLOOKUP($A270,GCHE!$C:$E,3,0)</f>
        <v>#N/A</v>
      </c>
      <c r="GL270" s="3" t="s">
        <v>53</v>
      </c>
      <c r="GO270" s="3">
        <f>VLOOKUP($A270,EONR!$C:$E,3,0)</f>
        <v>3.056</v>
      </c>
    </row>
    <row r="271" spans="1:197" s="24" customFormat="1" x14ac:dyDescent="0.45">
      <c r="A271" s="85">
        <v>39174</v>
      </c>
      <c r="B271" s="24" t="s">
        <v>5</v>
      </c>
      <c r="C271" s="24" t="e">
        <f>HLOOKUP(database!B$36,'market capitalization'!$1:$23,19,0)</f>
        <v>#N/A</v>
      </c>
      <c r="E271" s="24" t="e">
        <f>VLOOKUP($A271,POLY!$C:$E,3,0)</f>
        <v>#N/A</v>
      </c>
      <c r="F271" s="24" t="s">
        <v>6</v>
      </c>
      <c r="G271" s="24" t="e">
        <f>HLOOKUP(database!F$36,'market capitalization'!$1:$23,19,0)</f>
        <v>#N/A</v>
      </c>
      <c r="I271" s="24" t="e">
        <f>VLOOKUP($A271,YNDX!$C:$E,3,0)</f>
        <v>#N/A</v>
      </c>
      <c r="J271" s="24" t="s">
        <v>7</v>
      </c>
      <c r="K271" s="24" t="e">
        <f>HLOOKUP(database!J$36,'market capitalization'!$1:$23,19,0)</f>
        <v>#N/A</v>
      </c>
      <c r="M271" s="24" t="e">
        <f>VLOOKUP($A271,ALRS!$C:$E,3,0)</f>
        <v>#N/A</v>
      </c>
      <c r="N271" s="24" t="s">
        <v>8</v>
      </c>
      <c r="O271" s="24">
        <f>HLOOKUP(database!N$36,'market capitalization'!$1:$23,19,0)</f>
        <v>30962.290841999995</v>
      </c>
      <c r="Q271" s="24">
        <f>VLOOKUP($A271,AKRN!$C:$E,3,0)</f>
        <v>637</v>
      </c>
      <c r="R271" s="24" t="s">
        <v>9</v>
      </c>
      <c r="S271" s="24">
        <f>HLOOKUP(database!R$36,'market capitalization'!$1:$23,19,0)</f>
        <v>82156.951163000005</v>
      </c>
      <c r="U271" s="24">
        <f>VLOOKUP($A271,AFLT!$C:$E,3,0)</f>
        <v>75.39</v>
      </c>
      <c r="V271" s="24" t="s">
        <v>10</v>
      </c>
      <c r="W271" s="24" t="e">
        <f>HLOOKUP(database!V$36,'market capitalization'!$1:$23,19,0)</f>
        <v>#N/A</v>
      </c>
      <c r="Y271" s="24" t="e">
        <f>VLOOKUP($A271,BSPB!$C:$E,3,0)</f>
        <v>#N/A</v>
      </c>
      <c r="Z271" s="24" t="s">
        <v>11</v>
      </c>
      <c r="AA271" s="24">
        <f>HLOOKUP(database!Z$36,'market capitalization'!$1:$23,19,0)</f>
        <v>62005.216714000002</v>
      </c>
      <c r="AC271" s="24" t="e">
        <f>VLOOKUP($A271,BANE!$C:$E,3,0)</f>
        <v>#N/A</v>
      </c>
      <c r="AD271" s="24" t="s">
        <v>12</v>
      </c>
      <c r="AE271" s="24" t="e">
        <f>HLOOKUP(database!AD$36,'market capitalization'!$1:$23,19,0)</f>
        <v>#N/A</v>
      </c>
      <c r="AG271" s="24" t="e">
        <f>VLOOKUP($A271,BANEP!$C:$E,3,0)</f>
        <v>#N/A</v>
      </c>
      <c r="AH271" s="24" t="s">
        <v>13</v>
      </c>
      <c r="AI271" s="24" t="e">
        <f>HLOOKUP(database!AH$36,'market capitalization'!$1:$23,19,0)</f>
        <v>#N/A</v>
      </c>
      <c r="AK271" s="24" t="e">
        <f>VLOOKUP($A271,VTBR!$C:$E,3,0)</f>
        <v>#N/A</v>
      </c>
      <c r="AL271" s="24" t="s">
        <v>14</v>
      </c>
      <c r="AM271" s="24">
        <f>HLOOKUP(database!AL$36,'market capitalization'!$1:$23,19,0)</f>
        <v>96237.90830499999</v>
      </c>
      <c r="AO271" s="24">
        <f>VLOOKUP($A271,VSMO!$C:$E,3,0)</f>
        <v>8300</v>
      </c>
      <c r="AP271" s="24" t="s">
        <v>15</v>
      </c>
      <c r="AQ271" s="24">
        <f>HLOOKUP(database!AP$36,'market capitalization'!$1:$23,19,0)</f>
        <v>6412805.09296</v>
      </c>
      <c r="AS271" s="24">
        <f>VLOOKUP($A271,GAZP!$C:$E,3,0)</f>
        <v>267.89</v>
      </c>
      <c r="AT271" s="24" t="s">
        <v>16</v>
      </c>
      <c r="AU271" s="24">
        <f>HLOOKUP(database!AT$36,'market capitalization'!$1:$23,19,0)</f>
        <v>919457.31669399992</v>
      </c>
      <c r="AW271" s="24">
        <f>VLOOKUP($A271,GMKN!$C:$E,3,0)</f>
        <v>5141</v>
      </c>
      <c r="AX271" s="24" t="s">
        <v>17</v>
      </c>
      <c r="AY271" s="24" t="e">
        <f>HLOOKUP(database!AX$36,'market capitalization'!$1:$23,19,0)</f>
        <v>#N/A</v>
      </c>
      <c r="BA271" s="24" t="e">
        <f>VLOOKUP($A271,DIXY!$C:$E,3,0)</f>
        <v>#N/A</v>
      </c>
      <c r="BB271" s="24" t="s">
        <v>18</v>
      </c>
      <c r="BC271" s="24">
        <f>HLOOKUP(database!BB$36,'market capitalization'!$1:$23,19,0)</f>
        <v>1443754.3452569998</v>
      </c>
      <c r="BE271" s="24" t="e">
        <f>VLOOKUP($A271,IRAO!$C:$E,3,0)</f>
        <v>#N/A</v>
      </c>
      <c r="BF271" s="24" t="s">
        <v>19</v>
      </c>
      <c r="BG271" s="24">
        <f>HLOOKUP(database!BF$36,'market capitalization'!$1:$23,19,0)</f>
        <v>49877.448088999998</v>
      </c>
      <c r="BI271" s="24">
        <f>VLOOKUP($A271,KMAZ!$C:$E,3,0)</f>
        <v>66.010999999999996</v>
      </c>
      <c r="BJ271" s="24" t="s">
        <v>20</v>
      </c>
      <c r="BK271" s="24" t="e">
        <f>HLOOKUP(database!BJ$36,'market capitalization'!$1:$23,19,0)</f>
        <v>#N/A</v>
      </c>
      <c r="BM271" s="24" t="e">
        <f>VLOOKUP($A271,LSRG!$C:$E,3,0)</f>
        <v>#N/A</v>
      </c>
      <c r="BN271" s="24" t="s">
        <v>21</v>
      </c>
      <c r="BO271" s="24">
        <f>HLOOKUP(database!BN$36,'market capitalization'!$1:$23,19,0)</f>
        <v>1903745.1975080001</v>
      </c>
      <c r="BQ271" s="24">
        <f>VLOOKUP($A271,LKOH!$C:$E,3,0)</f>
        <v>2183</v>
      </c>
      <c r="BR271" s="24" t="s">
        <v>22</v>
      </c>
      <c r="BS271" s="24" t="e">
        <f>HLOOKUP(database!BR$36,'market capitalization'!$1:$23,19,0)</f>
        <v>#N/A</v>
      </c>
      <c r="BU271" s="24" t="e">
        <f>VLOOKUP($A271,MVID!$C:$E,3,0)</f>
        <v>#N/A</v>
      </c>
      <c r="BV271" s="24" t="s">
        <v>23</v>
      </c>
      <c r="BW271" s="24">
        <f>HLOOKUP(database!BV$36,'market capitalization'!$1:$23,19,0)</f>
        <v>290092.844041</v>
      </c>
      <c r="BY271" s="24">
        <f>VLOOKUP($A271,MAGN!$C:$E,3,0)</f>
        <v>28.099</v>
      </c>
      <c r="BZ271" s="24" t="s">
        <v>24</v>
      </c>
      <c r="CA271" s="24">
        <f>HLOOKUP(database!BZ$36,'market capitalization'!$1:$23,19,0)</f>
        <v>506845.00694099994</v>
      </c>
      <c r="CC271" s="24">
        <f>VLOOKUP($A271,MTSS!$C:$E,3,0)</f>
        <v>257.5</v>
      </c>
      <c r="CD271" s="24" t="s">
        <v>25</v>
      </c>
      <c r="CE271" s="24">
        <f>HLOOKUP(database!CD$36,'market capitalization'!$1:$23,19,0)</f>
        <v>81007.771928999995</v>
      </c>
      <c r="CG271" s="24">
        <f>VLOOKUP($A271,MGNT!$C:$E,3,0)</f>
        <v>1149</v>
      </c>
      <c r="CH271" s="24" t="s">
        <v>26</v>
      </c>
      <c r="CI271" s="24" t="e">
        <f>HLOOKUP(database!CH$36,'market capitalization'!$1:$23,19,0)</f>
        <v>#N/A</v>
      </c>
      <c r="CK271" s="24" t="e">
        <f>VLOOKUP($A271,MFON!$C:$E,3,0)</f>
        <v>#N/A</v>
      </c>
      <c r="CL271" s="24" t="s">
        <v>27</v>
      </c>
      <c r="CM271" s="24" t="e">
        <f>HLOOKUP(database!CL$36,'market capitalization'!$1:$23,19,0)</f>
        <v>#N/A</v>
      </c>
      <c r="CO271" s="24" t="e">
        <f>VLOOKUP($A271,MOEX!$C:$E,3,0)</f>
        <v>#N/A</v>
      </c>
      <c r="CP271" s="24" t="s">
        <v>28</v>
      </c>
      <c r="CQ271" s="24" t="e">
        <f>HLOOKUP(database!CP$36,'market capitalization'!$1:$23,19,0)</f>
        <v>#N/A</v>
      </c>
      <c r="CS271" s="24" t="e">
        <f>VLOOKUP($A271,MSTT!$C:$E,3,0)</f>
        <v>#N/A</v>
      </c>
      <c r="CT271" s="24" t="s">
        <v>29</v>
      </c>
      <c r="CU271" s="24">
        <f>HLOOKUP(database!CT$36,'market capitalization'!$1:$23,19,0)</f>
        <v>452210.61230799998</v>
      </c>
      <c r="CW271" s="24">
        <f>VLOOKUP($A271,NLMK!$C:$E,3,0)</f>
        <v>76.400000000000006</v>
      </c>
      <c r="CX271" s="24" t="s">
        <v>30</v>
      </c>
      <c r="CY271" s="24" t="e">
        <f>HLOOKUP(database!CX$36,'market capitalization'!$1:$23,19,0)</f>
        <v>#N/A</v>
      </c>
      <c r="DA271" s="24" t="e">
        <f>VLOOKUP($A271,NMTP!$C:$E,3,0)</f>
        <v>#N/A</v>
      </c>
      <c r="DB271" s="24" t="s">
        <v>31</v>
      </c>
      <c r="DC271" s="24">
        <f>HLOOKUP(database!DB$36,'market capitalization'!$1:$23,19,0)</f>
        <v>455286.70864599996</v>
      </c>
      <c r="DE271" s="24">
        <f>VLOOKUP($A271,NVTK!$C:$E,3,0)</f>
        <v>145</v>
      </c>
      <c r="DF271" s="24" t="s">
        <v>32</v>
      </c>
      <c r="DG271" s="24" t="e">
        <f>HLOOKUP(database!DF$36,'market capitalization'!$1:$23,19,0)</f>
        <v>#N/A</v>
      </c>
      <c r="DI271" s="24" t="e">
        <f>VLOOKUP($A271,PIKK!$C:$E,3,0)</f>
        <v>#N/A</v>
      </c>
      <c r="DJ271" s="24" t="s">
        <v>33</v>
      </c>
      <c r="DK271" s="24">
        <f>HLOOKUP(database!DJ$36,'market capitalization'!$1:$23,19,0)</f>
        <v>2290524.644779</v>
      </c>
      <c r="DM271" s="24">
        <f>VLOOKUP($A271,ROSN!$C:$E,3,0)</f>
        <v>215.45</v>
      </c>
      <c r="DN271" s="24" t="s">
        <v>34</v>
      </c>
      <c r="DO271" s="24">
        <f>HLOOKUP(database!DN$36,'market capitalization'!$1:$23,19,0)</f>
        <v>162879.63924399999</v>
      </c>
      <c r="DQ271" s="24">
        <f>VLOOKUP($A271,RTKM!$C:$E,3,0)</f>
        <v>224.05</v>
      </c>
      <c r="DR271" s="24" t="s">
        <v>35</v>
      </c>
      <c r="DS271" s="24" t="e">
        <f>HLOOKUP(database!DR$36,'market capitalization'!$1:$23,19,0)</f>
        <v>#N/A</v>
      </c>
      <c r="DU271" s="24">
        <f>VLOOKUP($A271,RTKMP!$C:$E,3,0)</f>
        <v>89.01</v>
      </c>
      <c r="DV271" s="24" t="s">
        <v>36</v>
      </c>
      <c r="DW271" s="24" t="e">
        <f>HLOOKUP(database!DV$36,'market capitalization'!$1:$23,19,0)</f>
        <v>#N/A</v>
      </c>
      <c r="DY271" s="24" t="e">
        <f>VLOOKUP($A271,HYDR!$C:$E,3,0)</f>
        <v>#N/A</v>
      </c>
      <c r="DZ271" s="24" t="s">
        <v>37</v>
      </c>
      <c r="EA271" s="24" t="e">
        <f>HLOOKUP(database!DZ$36,'market capitalization'!$1:$23,19,0)</f>
        <v>#N/A</v>
      </c>
      <c r="EC271" s="24" t="e">
        <f>VLOOKUP($A271,RUAL!$C:$E,3,0)</f>
        <v>#N/A</v>
      </c>
      <c r="ED271" s="24" t="s">
        <v>38</v>
      </c>
      <c r="EE271" s="24" t="e">
        <f>HLOOKUP(database!ED$36,'market capitalization'!$1:$23,19,0)</f>
        <v>#N/A</v>
      </c>
      <c r="EG271" s="24">
        <f>VLOOKUP($A271,SVAV!$C:$E,3,0)</f>
        <v>809.99</v>
      </c>
      <c r="EH271" s="24" t="s">
        <v>39</v>
      </c>
      <c r="EI271" s="24">
        <f>HLOOKUP(database!EH$36,'market capitalization'!$1:$23,19,0)</f>
        <v>1756885.3977079999</v>
      </c>
      <c r="EK271" s="24">
        <f>VLOOKUP($A271,SBER!$C:$E,3,0)</f>
        <v>97050</v>
      </c>
      <c r="EL271" s="24" t="s">
        <v>40</v>
      </c>
      <c r="EM271" s="24" t="e">
        <f>HLOOKUP(database!EL$36,'market capitalization'!$1:$23,19,0)</f>
        <v>#N/A</v>
      </c>
      <c r="EO271" s="24">
        <f>VLOOKUP($A271,SBERP!$C:$E,3,0)</f>
        <v>1608</v>
      </c>
      <c r="EP271" s="24" t="s">
        <v>41</v>
      </c>
      <c r="EQ271" s="24">
        <f>HLOOKUP(database!EP$36,'market capitalization'!$1:$23,19,0)</f>
        <v>361799.49531599996</v>
      </c>
      <c r="ES271" s="24">
        <f>VLOOKUP($A271,CHMF!$C:$E,3,0)</f>
        <v>358.97</v>
      </c>
      <c r="ET271" s="24" t="s">
        <v>42</v>
      </c>
      <c r="EU271" s="24">
        <f>HLOOKUP(database!ET$36,'market capitalization'!$1:$23,19,0)</f>
        <v>318338.51471099997</v>
      </c>
      <c r="EW271" s="24" t="e">
        <f>VLOOKUP($A271,AFKS!$C:$E,3,0)</f>
        <v>#N/A</v>
      </c>
      <c r="EX271" s="24" t="s">
        <v>43</v>
      </c>
      <c r="EY271" s="24">
        <f>HLOOKUP(database!EX$36,'market capitalization'!$1:$23,19,0)</f>
        <v>1167867.0524849999</v>
      </c>
      <c r="FA271" s="24">
        <f>VLOOKUP($A271,SNGS!$C:$E,3,0)</f>
        <v>31.251000000000001</v>
      </c>
      <c r="FB271" s="24" t="s">
        <v>44</v>
      </c>
      <c r="FC271" s="24" t="e">
        <f>HLOOKUP(database!FB$36,'market capitalization'!$1:$23,19,0)</f>
        <v>#N/A</v>
      </c>
      <c r="FE271" s="24">
        <f>VLOOKUP($A271,SNGSP!$C:$E,3,0)</f>
        <v>20.268000000000001</v>
      </c>
      <c r="FF271" s="24" t="s">
        <v>45</v>
      </c>
      <c r="FG271" s="24">
        <f>HLOOKUP(database!FF$36,'market capitalization'!$1:$23,19,0)</f>
        <v>185884.29307699998</v>
      </c>
      <c r="FI271" s="24" t="e">
        <f>VLOOKUP($A271,TRMK!$C:$E,3,0)</f>
        <v>#N/A</v>
      </c>
      <c r="FJ271" s="24" t="s">
        <v>46</v>
      </c>
      <c r="FK271" s="24">
        <f>HLOOKUP(database!FJ$36,'market capitalization'!$1:$23,19,0)</f>
        <v>265554.82407299994</v>
      </c>
      <c r="FM271" s="24">
        <f>VLOOKUP($A271,TATN!$C:$E,3,0)</f>
        <v>124.78</v>
      </c>
      <c r="FN271" s="24" t="s">
        <v>47</v>
      </c>
      <c r="FO271" s="24" t="e">
        <f>HLOOKUP(database!FN$36,'market capitalization'!$1:$23,19,0)</f>
        <v>#N/A</v>
      </c>
      <c r="FQ271" s="24">
        <f>VLOOKUP($A271,TATNP!$C:$E,3,0)</f>
        <v>78.349999999999994</v>
      </c>
      <c r="FR271" s="24" t="s">
        <v>48</v>
      </c>
      <c r="FS271" s="24" t="e">
        <f>HLOOKUP(database!FR$36,'market capitalization'!$1:$23,19,0)</f>
        <v>#N/A</v>
      </c>
      <c r="FU271" s="24">
        <f>VLOOKUP($A271,TRNFP!$C:$E,3,0)</f>
        <v>52250.01</v>
      </c>
      <c r="FV271" s="24" t="s">
        <v>49</v>
      </c>
      <c r="FW271" s="24">
        <f>HLOOKUP(database!FV$36,'market capitalization'!$1:$23,19,0)</f>
        <v>97806.909920999999</v>
      </c>
      <c r="FY271" s="24" t="e">
        <f>VLOOKUP($A271,URKA!$C:$E,3,0)</f>
        <v>#N/A</v>
      </c>
      <c r="FZ271" s="24" t="s">
        <v>50</v>
      </c>
      <c r="GA271" s="24" t="e">
        <f>HLOOKUP(database!FZ$36,'market capitalization'!$1:$23,19,0)</f>
        <v>#N/A</v>
      </c>
      <c r="GC271" s="24" t="e">
        <f>VLOOKUP($A271,FEES!$C:$E,3,0)</f>
        <v>#N/A</v>
      </c>
      <c r="GD271" s="24" t="s">
        <v>51</v>
      </c>
      <c r="GE271" s="24" t="e">
        <f>HLOOKUP(database!GD$36,'market capitalization'!$1:$23,19,0)</f>
        <v>#N/A</v>
      </c>
      <c r="GG271" s="24" t="e">
        <f>VLOOKUP($A271,PHOR!$C:$E,3,0)</f>
        <v>#N/A</v>
      </c>
      <c r="GH271" s="24" t="s">
        <v>52</v>
      </c>
      <c r="GI271" s="24" t="e">
        <f>HLOOKUP(database!GH$36,'market capitalization'!$1:$23,19,0)</f>
        <v>#N/A</v>
      </c>
      <c r="GK271" s="24" t="e">
        <f>VLOOKUP($A271,GCHE!$C:$E,3,0)</f>
        <v>#N/A</v>
      </c>
      <c r="GL271" s="24" t="s">
        <v>53</v>
      </c>
      <c r="GM271" s="24" t="e">
        <f>HLOOKUP(database!GL$36,'market capitalization'!$1:$23,19,0)</f>
        <v>#N/A</v>
      </c>
      <c r="GO271" s="24">
        <f>VLOOKUP($A271,EONR!$C:$E,3,0)</f>
        <v>3.0590000000000002</v>
      </c>
    </row>
    <row r="272" spans="1:197" x14ac:dyDescent="0.45">
      <c r="A272" s="86">
        <v>39181</v>
      </c>
      <c r="B272" s="3" t="s">
        <v>5</v>
      </c>
      <c r="E272" s="3" t="e">
        <f>VLOOKUP($A272,POLY!$C:$E,3,0)</f>
        <v>#N/A</v>
      </c>
      <c r="F272" s="3" t="s">
        <v>6</v>
      </c>
      <c r="I272" s="3" t="e">
        <f>VLOOKUP($A272,YNDX!$C:$E,3,0)</f>
        <v>#N/A</v>
      </c>
      <c r="J272" s="3" t="s">
        <v>7</v>
      </c>
      <c r="M272" s="3" t="e">
        <f>VLOOKUP($A272,ALRS!$C:$E,3,0)</f>
        <v>#N/A</v>
      </c>
      <c r="N272" s="3" t="s">
        <v>8</v>
      </c>
      <c r="Q272" s="3">
        <f>VLOOKUP($A272,AKRN!$C:$E,3,0)</f>
        <v>643</v>
      </c>
      <c r="R272" s="3" t="s">
        <v>9</v>
      </c>
      <c r="U272" s="3">
        <f>VLOOKUP($A272,AFLT!$C:$E,3,0)</f>
        <v>77.069999999999993</v>
      </c>
      <c r="V272" s="3" t="s">
        <v>10</v>
      </c>
      <c r="Y272" s="3" t="e">
        <f>VLOOKUP($A272,BSPB!$C:$E,3,0)</f>
        <v>#N/A</v>
      </c>
      <c r="Z272" s="3" t="s">
        <v>11</v>
      </c>
      <c r="AC272" s="3" t="e">
        <f>VLOOKUP($A272,BANE!$C:$E,3,0)</f>
        <v>#N/A</v>
      </c>
      <c r="AD272" s="3" t="s">
        <v>12</v>
      </c>
      <c r="AG272" s="3" t="e">
        <f>VLOOKUP($A272,BANEP!$C:$E,3,0)</f>
        <v>#N/A</v>
      </c>
      <c r="AH272" s="3" t="s">
        <v>13</v>
      </c>
      <c r="AK272" s="3" t="e">
        <f>VLOOKUP($A272,VTBR!$C:$E,3,0)</f>
        <v>#N/A</v>
      </c>
      <c r="AL272" s="3" t="s">
        <v>14</v>
      </c>
      <c r="AO272" s="3">
        <f>VLOOKUP($A272,VSMO!$C:$E,3,0)</f>
        <v>8195</v>
      </c>
      <c r="AP272" s="3" t="s">
        <v>15</v>
      </c>
      <c r="AS272" s="3">
        <f>VLOOKUP($A272,GAZP!$C:$E,3,0)</f>
        <v>271.89999999999998</v>
      </c>
      <c r="AT272" s="3" t="s">
        <v>16</v>
      </c>
      <c r="AW272" s="3">
        <f>VLOOKUP($A272,GMKN!$C:$E,3,0)</f>
        <v>5270</v>
      </c>
      <c r="AX272" s="3" t="s">
        <v>17</v>
      </c>
      <c r="BA272" s="3" t="e">
        <f>VLOOKUP($A272,DIXY!$C:$E,3,0)</f>
        <v>#N/A</v>
      </c>
      <c r="BB272" s="3" t="s">
        <v>18</v>
      </c>
      <c r="BE272" s="3" t="e">
        <f>VLOOKUP($A272,IRAO!$C:$E,3,0)</f>
        <v>#N/A</v>
      </c>
      <c r="BF272" s="3" t="s">
        <v>19</v>
      </c>
      <c r="BI272" s="3">
        <f>VLOOKUP($A272,KMAZ!$C:$E,3,0)</f>
        <v>70</v>
      </c>
      <c r="BJ272" s="3" t="s">
        <v>20</v>
      </c>
      <c r="BM272" s="3" t="e">
        <f>VLOOKUP($A272,LSRG!$C:$E,3,0)</f>
        <v>#N/A</v>
      </c>
      <c r="BN272" s="3" t="s">
        <v>21</v>
      </c>
      <c r="BQ272" s="3">
        <f>VLOOKUP($A272,LKOH!$C:$E,3,0)</f>
        <v>2192</v>
      </c>
      <c r="BR272" s="3" t="s">
        <v>22</v>
      </c>
      <c r="BU272" s="3" t="e">
        <f>VLOOKUP($A272,MVID!$C:$E,3,0)</f>
        <v>#N/A</v>
      </c>
      <c r="BV272" s="3" t="s">
        <v>23</v>
      </c>
      <c r="BY272" s="3">
        <f>VLOOKUP($A272,MAGN!$C:$E,3,0)</f>
        <v>28.08</v>
      </c>
      <c r="BZ272" s="3" t="s">
        <v>24</v>
      </c>
      <c r="CC272" s="3">
        <f>VLOOKUP($A272,MTSS!$C:$E,3,0)</f>
        <v>255.98</v>
      </c>
      <c r="CD272" s="3" t="s">
        <v>25</v>
      </c>
      <c r="CG272" s="3">
        <f>VLOOKUP($A272,MGNT!$C:$E,3,0)</f>
        <v>1140</v>
      </c>
      <c r="CH272" s="3" t="s">
        <v>26</v>
      </c>
      <c r="CK272" s="3" t="e">
        <f>VLOOKUP($A272,MFON!$C:$E,3,0)</f>
        <v>#N/A</v>
      </c>
      <c r="CL272" s="3" t="s">
        <v>27</v>
      </c>
      <c r="CO272" s="3" t="e">
        <f>VLOOKUP($A272,MOEX!$C:$E,3,0)</f>
        <v>#N/A</v>
      </c>
      <c r="CP272" s="3" t="s">
        <v>28</v>
      </c>
      <c r="CS272" s="3" t="e">
        <f>VLOOKUP($A272,MSTT!$C:$E,3,0)</f>
        <v>#N/A</v>
      </c>
      <c r="CT272" s="3" t="s">
        <v>29</v>
      </c>
      <c r="CW272" s="3">
        <f>VLOOKUP($A272,NLMK!$C:$E,3,0)</f>
        <v>77.98</v>
      </c>
      <c r="CX272" s="3" t="s">
        <v>30</v>
      </c>
      <c r="DA272" s="3" t="e">
        <f>VLOOKUP($A272,NMTP!$C:$E,3,0)</f>
        <v>#N/A</v>
      </c>
      <c r="DB272" s="3" t="s">
        <v>31</v>
      </c>
      <c r="DE272" s="3">
        <f>VLOOKUP($A272,NVTK!$C:$E,3,0)</f>
        <v>152.68</v>
      </c>
      <c r="DF272" s="3" t="s">
        <v>32</v>
      </c>
      <c r="DI272" s="3" t="e">
        <f>VLOOKUP($A272,PIKK!$C:$E,3,0)</f>
        <v>#N/A</v>
      </c>
      <c r="DJ272" s="3" t="s">
        <v>33</v>
      </c>
      <c r="DM272" s="3">
        <f>VLOOKUP($A272,ROSN!$C:$E,3,0)</f>
        <v>230.21</v>
      </c>
      <c r="DN272" s="3" t="s">
        <v>34</v>
      </c>
      <c r="DQ272" s="3">
        <f>VLOOKUP($A272,RTKM!$C:$E,3,0)</f>
        <v>228.07</v>
      </c>
      <c r="DR272" s="3" t="s">
        <v>35</v>
      </c>
      <c r="DU272" s="3">
        <f>VLOOKUP($A272,RTKMP!$C:$E,3,0)</f>
        <v>88.97</v>
      </c>
      <c r="DV272" s="3" t="s">
        <v>36</v>
      </c>
      <c r="DY272" s="3" t="e">
        <f>VLOOKUP($A272,HYDR!$C:$E,3,0)</f>
        <v>#N/A</v>
      </c>
      <c r="DZ272" s="3" t="s">
        <v>37</v>
      </c>
      <c r="EC272" s="3" t="e">
        <f>VLOOKUP($A272,RUAL!$C:$E,3,0)</f>
        <v>#N/A</v>
      </c>
      <c r="ED272" s="3" t="s">
        <v>38</v>
      </c>
      <c r="EG272" s="3">
        <f>VLOOKUP($A272,SVAV!$C:$E,3,0)</f>
        <v>802</v>
      </c>
      <c r="EH272" s="3" t="s">
        <v>39</v>
      </c>
      <c r="EK272" s="3">
        <f>VLOOKUP($A272,SBER!$C:$E,3,0)</f>
        <v>102600</v>
      </c>
      <c r="EL272" s="3" t="s">
        <v>40</v>
      </c>
      <c r="EO272" s="3">
        <f>VLOOKUP($A272,SBERP!$C:$E,3,0)</f>
        <v>1629.5</v>
      </c>
      <c r="EP272" s="3" t="s">
        <v>41</v>
      </c>
      <c r="ES272" s="3">
        <f>VLOOKUP($A272,CHMF!$C:$E,3,0)</f>
        <v>371</v>
      </c>
      <c r="ET272" s="3" t="s">
        <v>42</v>
      </c>
      <c r="EW272" s="3" t="e">
        <f>VLOOKUP($A272,AFKS!$C:$E,3,0)</f>
        <v>#N/A</v>
      </c>
      <c r="EX272" s="3" t="s">
        <v>43</v>
      </c>
      <c r="FA272" s="3">
        <f>VLOOKUP($A272,SNGS!$C:$E,3,0)</f>
        <v>31.58</v>
      </c>
      <c r="FB272" s="3" t="s">
        <v>44</v>
      </c>
      <c r="FE272" s="3">
        <f>VLOOKUP($A272,SNGSP!$C:$E,3,0)</f>
        <v>20.61</v>
      </c>
      <c r="FF272" s="3" t="s">
        <v>45</v>
      </c>
      <c r="FI272" s="3" t="e">
        <f>VLOOKUP($A272,TRMK!$C:$E,3,0)</f>
        <v>#N/A</v>
      </c>
      <c r="FJ272" s="3" t="s">
        <v>46</v>
      </c>
      <c r="FM272" s="3">
        <f>VLOOKUP($A272,TATN!$C:$E,3,0)</f>
        <v>126.75</v>
      </c>
      <c r="FN272" s="3" t="s">
        <v>47</v>
      </c>
      <c r="FQ272" s="3">
        <f>VLOOKUP($A272,TATNP!$C:$E,3,0)</f>
        <v>76.88</v>
      </c>
      <c r="FR272" s="3" t="s">
        <v>48</v>
      </c>
      <c r="FU272" s="3">
        <f>VLOOKUP($A272,TRNFP!$C:$E,3,0)</f>
        <v>51399.99</v>
      </c>
      <c r="FV272" s="3" t="s">
        <v>49</v>
      </c>
      <c r="FY272" s="3" t="e">
        <f>VLOOKUP($A272,URKA!$C:$E,3,0)</f>
        <v>#N/A</v>
      </c>
      <c r="FZ272" s="3" t="s">
        <v>50</v>
      </c>
      <c r="GC272" s="3" t="e">
        <f>VLOOKUP($A272,FEES!$C:$E,3,0)</f>
        <v>#N/A</v>
      </c>
      <c r="GD272" s="3" t="s">
        <v>51</v>
      </c>
      <c r="GG272" s="3" t="e">
        <f>VLOOKUP($A272,PHOR!$C:$E,3,0)</f>
        <v>#N/A</v>
      </c>
      <c r="GH272" s="3" t="s">
        <v>52</v>
      </c>
      <c r="GK272" s="3" t="e">
        <f>VLOOKUP($A272,GCHE!$C:$E,3,0)</f>
        <v>#N/A</v>
      </c>
      <c r="GL272" s="3" t="s">
        <v>53</v>
      </c>
      <c r="GO272" s="3">
        <f>VLOOKUP($A272,EONR!$C:$E,3,0)</f>
        <v>3.05</v>
      </c>
    </row>
    <row r="273" spans="1:197" x14ac:dyDescent="0.45">
      <c r="A273" s="86">
        <v>39188</v>
      </c>
      <c r="B273" s="3" t="s">
        <v>5</v>
      </c>
      <c r="E273" s="3" t="e">
        <f>VLOOKUP($A273,POLY!$C:$E,3,0)</f>
        <v>#N/A</v>
      </c>
      <c r="F273" s="3" t="s">
        <v>6</v>
      </c>
      <c r="I273" s="3" t="e">
        <f>VLOOKUP($A273,YNDX!$C:$E,3,0)</f>
        <v>#N/A</v>
      </c>
      <c r="J273" s="3" t="s">
        <v>7</v>
      </c>
      <c r="M273" s="3" t="e">
        <f>VLOOKUP($A273,ALRS!$C:$E,3,0)</f>
        <v>#N/A</v>
      </c>
      <c r="N273" s="3" t="s">
        <v>8</v>
      </c>
      <c r="Q273" s="3">
        <f>VLOOKUP($A273,AKRN!$C:$E,3,0)</f>
        <v>620.01</v>
      </c>
      <c r="R273" s="3" t="s">
        <v>9</v>
      </c>
      <c r="U273" s="3">
        <f>VLOOKUP($A273,AFLT!$C:$E,3,0)</f>
        <v>75.849999999999994</v>
      </c>
      <c r="V273" s="3" t="s">
        <v>10</v>
      </c>
      <c r="Y273" s="3" t="e">
        <f>VLOOKUP($A273,BSPB!$C:$E,3,0)</f>
        <v>#N/A</v>
      </c>
      <c r="Z273" s="3" t="s">
        <v>11</v>
      </c>
      <c r="AC273" s="3" t="e">
        <f>VLOOKUP($A273,BANE!$C:$E,3,0)</f>
        <v>#N/A</v>
      </c>
      <c r="AD273" s="3" t="s">
        <v>12</v>
      </c>
      <c r="AG273" s="3" t="e">
        <f>VLOOKUP($A273,BANEP!$C:$E,3,0)</f>
        <v>#N/A</v>
      </c>
      <c r="AH273" s="3" t="s">
        <v>13</v>
      </c>
      <c r="AK273" s="3" t="e">
        <f>VLOOKUP($A273,VTBR!$C:$E,3,0)</f>
        <v>#N/A</v>
      </c>
      <c r="AL273" s="3" t="s">
        <v>14</v>
      </c>
      <c r="AO273" s="3">
        <f>VLOOKUP($A273,VSMO!$C:$E,3,0)</f>
        <v>7930</v>
      </c>
      <c r="AP273" s="3" t="s">
        <v>15</v>
      </c>
      <c r="AS273" s="3">
        <f>VLOOKUP($A273,GAZP!$C:$E,3,0)</f>
        <v>260.3</v>
      </c>
      <c r="AT273" s="3" t="s">
        <v>16</v>
      </c>
      <c r="AW273" s="3">
        <f>VLOOKUP($A273,GMKN!$C:$E,3,0)</f>
        <v>5205</v>
      </c>
      <c r="AX273" s="3" t="s">
        <v>17</v>
      </c>
      <c r="BA273" s="3" t="e">
        <f>VLOOKUP($A273,DIXY!$C:$E,3,0)</f>
        <v>#N/A</v>
      </c>
      <c r="BB273" s="3" t="s">
        <v>18</v>
      </c>
      <c r="BE273" s="3" t="e">
        <f>VLOOKUP($A273,IRAO!$C:$E,3,0)</f>
        <v>#N/A</v>
      </c>
      <c r="BF273" s="3" t="s">
        <v>19</v>
      </c>
      <c r="BI273" s="3">
        <f>VLOOKUP($A273,KMAZ!$C:$E,3,0)</f>
        <v>70.98</v>
      </c>
      <c r="BJ273" s="3" t="s">
        <v>20</v>
      </c>
      <c r="BM273" s="3" t="e">
        <f>VLOOKUP($A273,LSRG!$C:$E,3,0)</f>
        <v>#N/A</v>
      </c>
      <c r="BN273" s="3" t="s">
        <v>21</v>
      </c>
      <c r="BQ273" s="3">
        <f>VLOOKUP($A273,LKOH!$C:$E,3,0)</f>
        <v>2164.69</v>
      </c>
      <c r="BR273" s="3" t="s">
        <v>22</v>
      </c>
      <c r="BU273" s="3" t="e">
        <f>VLOOKUP($A273,MVID!$C:$E,3,0)</f>
        <v>#N/A</v>
      </c>
      <c r="BV273" s="3" t="s">
        <v>23</v>
      </c>
      <c r="BY273" s="3">
        <f>VLOOKUP($A273,MAGN!$C:$E,3,0)</f>
        <v>27</v>
      </c>
      <c r="BZ273" s="3" t="s">
        <v>24</v>
      </c>
      <c r="CC273" s="3">
        <f>VLOOKUP($A273,MTSS!$C:$E,3,0)</f>
        <v>252</v>
      </c>
      <c r="CD273" s="3" t="s">
        <v>25</v>
      </c>
      <c r="CG273" s="3">
        <f>VLOOKUP($A273,MGNT!$C:$E,3,0)</f>
        <v>1215</v>
      </c>
      <c r="CH273" s="3" t="s">
        <v>26</v>
      </c>
      <c r="CK273" s="3" t="e">
        <f>VLOOKUP($A273,MFON!$C:$E,3,0)</f>
        <v>#N/A</v>
      </c>
      <c r="CL273" s="3" t="s">
        <v>27</v>
      </c>
      <c r="CO273" s="3" t="e">
        <f>VLOOKUP($A273,MOEX!$C:$E,3,0)</f>
        <v>#N/A</v>
      </c>
      <c r="CP273" s="3" t="s">
        <v>28</v>
      </c>
      <c r="CS273" s="3" t="e">
        <f>VLOOKUP($A273,MSTT!$C:$E,3,0)</f>
        <v>#N/A</v>
      </c>
      <c r="CT273" s="3" t="s">
        <v>29</v>
      </c>
      <c r="CW273" s="3">
        <f>VLOOKUP($A273,NLMK!$C:$E,3,0)</f>
        <v>76.8</v>
      </c>
      <c r="CX273" s="3" t="s">
        <v>30</v>
      </c>
      <c r="DA273" s="3" t="e">
        <f>VLOOKUP($A273,NMTP!$C:$E,3,0)</f>
        <v>#N/A</v>
      </c>
      <c r="DB273" s="3" t="s">
        <v>31</v>
      </c>
      <c r="DE273" s="3">
        <f>VLOOKUP($A273,NVTK!$C:$E,3,0)</f>
        <v>154.88999999999999</v>
      </c>
      <c r="DF273" s="3" t="s">
        <v>32</v>
      </c>
      <c r="DI273" s="3" t="e">
        <f>VLOOKUP($A273,PIKK!$C:$E,3,0)</f>
        <v>#N/A</v>
      </c>
      <c r="DJ273" s="3" t="s">
        <v>33</v>
      </c>
      <c r="DM273" s="3">
        <f>VLOOKUP($A273,ROSN!$C:$E,3,0)</f>
        <v>223.85</v>
      </c>
      <c r="DN273" s="3" t="s">
        <v>34</v>
      </c>
      <c r="DQ273" s="3">
        <f>VLOOKUP($A273,RTKM!$C:$E,3,0)</f>
        <v>240</v>
      </c>
      <c r="DR273" s="3" t="s">
        <v>35</v>
      </c>
      <c r="DU273" s="3">
        <f>VLOOKUP($A273,RTKMP!$C:$E,3,0)</f>
        <v>92.14</v>
      </c>
      <c r="DV273" s="3" t="s">
        <v>36</v>
      </c>
      <c r="DY273" s="3" t="e">
        <f>VLOOKUP($A273,HYDR!$C:$E,3,0)</f>
        <v>#N/A</v>
      </c>
      <c r="DZ273" s="3" t="s">
        <v>37</v>
      </c>
      <c r="EC273" s="3" t="e">
        <f>VLOOKUP($A273,RUAL!$C:$E,3,0)</f>
        <v>#N/A</v>
      </c>
      <c r="ED273" s="3" t="s">
        <v>38</v>
      </c>
      <c r="EG273" s="3">
        <f>VLOOKUP($A273,SVAV!$C:$E,3,0)</f>
        <v>778</v>
      </c>
      <c r="EH273" s="3" t="s">
        <v>39</v>
      </c>
      <c r="EK273" s="3">
        <f>VLOOKUP($A273,SBER!$C:$E,3,0)</f>
        <v>102252</v>
      </c>
      <c r="EL273" s="3" t="s">
        <v>40</v>
      </c>
      <c r="EO273" s="3">
        <f>VLOOKUP($A273,SBERP!$C:$E,3,0)</f>
        <v>1597.99</v>
      </c>
      <c r="EP273" s="3" t="s">
        <v>41</v>
      </c>
      <c r="ES273" s="3">
        <f>VLOOKUP($A273,CHMF!$C:$E,3,0)</f>
        <v>361.5</v>
      </c>
      <c r="ET273" s="3" t="s">
        <v>42</v>
      </c>
      <c r="EW273" s="3" t="e">
        <f>VLOOKUP($A273,AFKS!$C:$E,3,0)</f>
        <v>#N/A</v>
      </c>
      <c r="EX273" s="3" t="s">
        <v>43</v>
      </c>
      <c r="FA273" s="3">
        <f>VLOOKUP($A273,SNGS!$C:$E,3,0)</f>
        <v>32.380000000000003</v>
      </c>
      <c r="FB273" s="3" t="s">
        <v>44</v>
      </c>
      <c r="FE273" s="3">
        <f>VLOOKUP($A273,SNGSP!$C:$E,3,0)</f>
        <v>20.190000000000001</v>
      </c>
      <c r="FF273" s="3" t="s">
        <v>45</v>
      </c>
      <c r="FI273" s="3">
        <f>VLOOKUP($A273,TRMK!$C:$E,3,0)</f>
        <v>232</v>
      </c>
      <c r="FJ273" s="3" t="s">
        <v>46</v>
      </c>
      <c r="FM273" s="3">
        <f>VLOOKUP($A273,TATN!$C:$E,3,0)</f>
        <v>130.91999999999999</v>
      </c>
      <c r="FN273" s="3" t="s">
        <v>47</v>
      </c>
      <c r="FQ273" s="3">
        <f>VLOOKUP($A273,TATNP!$C:$E,3,0)</f>
        <v>78.45</v>
      </c>
      <c r="FR273" s="3" t="s">
        <v>48</v>
      </c>
      <c r="FU273" s="3">
        <f>VLOOKUP($A273,TRNFP!$C:$E,3,0)</f>
        <v>53500</v>
      </c>
      <c r="FV273" s="3" t="s">
        <v>49</v>
      </c>
      <c r="FY273" s="3" t="e">
        <f>VLOOKUP($A273,URKA!$C:$E,3,0)</f>
        <v>#N/A</v>
      </c>
      <c r="FZ273" s="3" t="s">
        <v>50</v>
      </c>
      <c r="GC273" s="3" t="e">
        <f>VLOOKUP($A273,FEES!$C:$E,3,0)</f>
        <v>#N/A</v>
      </c>
      <c r="GD273" s="3" t="s">
        <v>51</v>
      </c>
      <c r="GG273" s="3" t="e">
        <f>VLOOKUP($A273,PHOR!$C:$E,3,0)</f>
        <v>#N/A</v>
      </c>
      <c r="GH273" s="3" t="s">
        <v>52</v>
      </c>
      <c r="GK273" s="3" t="e">
        <f>VLOOKUP($A273,GCHE!$C:$E,3,0)</f>
        <v>#N/A</v>
      </c>
      <c r="GL273" s="3" t="s">
        <v>53</v>
      </c>
      <c r="GO273" s="3">
        <f>VLOOKUP($A273,EONR!$C:$E,3,0)</f>
        <v>2.944</v>
      </c>
    </row>
    <row r="274" spans="1:197" x14ac:dyDescent="0.45">
      <c r="A274" s="86">
        <v>39195</v>
      </c>
      <c r="B274" s="3" t="s">
        <v>5</v>
      </c>
      <c r="E274" s="3" t="e">
        <f>VLOOKUP($A274,POLY!$C:$E,3,0)</f>
        <v>#N/A</v>
      </c>
      <c r="F274" s="3" t="s">
        <v>6</v>
      </c>
      <c r="I274" s="3" t="e">
        <f>VLOOKUP($A274,YNDX!$C:$E,3,0)</f>
        <v>#N/A</v>
      </c>
      <c r="J274" s="3" t="s">
        <v>7</v>
      </c>
      <c r="M274" s="3" t="e">
        <f>VLOOKUP($A274,ALRS!$C:$E,3,0)</f>
        <v>#N/A</v>
      </c>
      <c r="N274" s="3" t="s">
        <v>8</v>
      </c>
      <c r="Q274" s="3">
        <f>VLOOKUP($A274,AKRN!$C:$E,3,0)</f>
        <v>605</v>
      </c>
      <c r="R274" s="3" t="s">
        <v>9</v>
      </c>
      <c r="U274" s="3">
        <f>VLOOKUP($A274,AFLT!$C:$E,3,0)</f>
        <v>74.45</v>
      </c>
      <c r="V274" s="3" t="s">
        <v>10</v>
      </c>
      <c r="Y274" s="3" t="e">
        <f>VLOOKUP($A274,BSPB!$C:$E,3,0)</f>
        <v>#N/A</v>
      </c>
      <c r="Z274" s="3" t="s">
        <v>11</v>
      </c>
      <c r="AC274" s="3" t="e">
        <f>VLOOKUP($A274,BANE!$C:$E,3,0)</f>
        <v>#N/A</v>
      </c>
      <c r="AD274" s="3" t="s">
        <v>12</v>
      </c>
      <c r="AG274" s="3" t="e">
        <f>VLOOKUP($A274,BANEP!$C:$E,3,0)</f>
        <v>#N/A</v>
      </c>
      <c r="AH274" s="3" t="s">
        <v>13</v>
      </c>
      <c r="AK274" s="3" t="e">
        <f>VLOOKUP($A274,VTBR!$C:$E,3,0)</f>
        <v>#N/A</v>
      </c>
      <c r="AL274" s="3" t="s">
        <v>14</v>
      </c>
      <c r="AO274" s="3">
        <f>VLOOKUP($A274,VSMO!$C:$E,3,0)</f>
        <v>7750</v>
      </c>
      <c r="AP274" s="3" t="s">
        <v>15</v>
      </c>
      <c r="AS274" s="3">
        <f>VLOOKUP($A274,GAZP!$C:$E,3,0)</f>
        <v>257.49</v>
      </c>
      <c r="AT274" s="3" t="s">
        <v>16</v>
      </c>
      <c r="AW274" s="3">
        <f>VLOOKUP($A274,GMKN!$C:$E,3,0)</f>
        <v>4946</v>
      </c>
      <c r="AX274" s="3" t="s">
        <v>17</v>
      </c>
      <c r="BA274" s="3" t="e">
        <f>VLOOKUP($A274,DIXY!$C:$E,3,0)</f>
        <v>#N/A</v>
      </c>
      <c r="BB274" s="3" t="s">
        <v>18</v>
      </c>
      <c r="BE274" s="3" t="e">
        <f>VLOOKUP($A274,IRAO!$C:$E,3,0)</f>
        <v>#N/A</v>
      </c>
      <c r="BF274" s="3" t="s">
        <v>19</v>
      </c>
      <c r="BI274" s="3">
        <f>VLOOKUP($A274,KMAZ!$C:$E,3,0)</f>
        <v>74.900000000000006</v>
      </c>
      <c r="BJ274" s="3" t="s">
        <v>20</v>
      </c>
      <c r="BM274" s="3" t="e">
        <f>VLOOKUP($A274,LSRG!$C:$E,3,0)</f>
        <v>#N/A</v>
      </c>
      <c r="BN274" s="3" t="s">
        <v>21</v>
      </c>
      <c r="BQ274" s="3">
        <f>VLOOKUP($A274,LKOH!$C:$E,3,0)</f>
        <v>2046.01</v>
      </c>
      <c r="BR274" s="3" t="s">
        <v>22</v>
      </c>
      <c r="BU274" s="3" t="e">
        <f>VLOOKUP($A274,MVID!$C:$E,3,0)</f>
        <v>#N/A</v>
      </c>
      <c r="BV274" s="3" t="s">
        <v>23</v>
      </c>
      <c r="BY274" s="3">
        <f>VLOOKUP($A274,MAGN!$C:$E,3,0)</f>
        <v>25.57</v>
      </c>
      <c r="BZ274" s="3" t="s">
        <v>24</v>
      </c>
      <c r="CC274" s="3">
        <f>VLOOKUP($A274,MTSS!$C:$E,3,0)</f>
        <v>249.6</v>
      </c>
      <c r="CD274" s="3" t="s">
        <v>25</v>
      </c>
      <c r="CG274" s="3">
        <f>VLOOKUP($A274,MGNT!$C:$E,3,0)</f>
        <v>1225</v>
      </c>
      <c r="CH274" s="3" t="s">
        <v>26</v>
      </c>
      <c r="CK274" s="3" t="e">
        <f>VLOOKUP($A274,MFON!$C:$E,3,0)</f>
        <v>#N/A</v>
      </c>
      <c r="CL274" s="3" t="s">
        <v>27</v>
      </c>
      <c r="CO274" s="3" t="e">
        <f>VLOOKUP($A274,MOEX!$C:$E,3,0)</f>
        <v>#N/A</v>
      </c>
      <c r="CP274" s="3" t="s">
        <v>28</v>
      </c>
      <c r="CS274" s="3" t="e">
        <f>VLOOKUP($A274,MSTT!$C:$E,3,0)</f>
        <v>#N/A</v>
      </c>
      <c r="CT274" s="3" t="s">
        <v>29</v>
      </c>
      <c r="CW274" s="3">
        <f>VLOOKUP($A274,NLMK!$C:$E,3,0)</f>
        <v>71.099999999999994</v>
      </c>
      <c r="CX274" s="3" t="s">
        <v>30</v>
      </c>
      <c r="DA274" s="3" t="e">
        <f>VLOOKUP($A274,NMTP!$C:$E,3,0)</f>
        <v>#N/A</v>
      </c>
      <c r="DB274" s="3" t="s">
        <v>31</v>
      </c>
      <c r="DE274" s="3">
        <f>VLOOKUP($A274,NVTK!$C:$E,3,0)</f>
        <v>139</v>
      </c>
      <c r="DF274" s="3" t="s">
        <v>32</v>
      </c>
      <c r="DI274" s="3" t="e">
        <f>VLOOKUP($A274,PIKK!$C:$E,3,0)</f>
        <v>#N/A</v>
      </c>
      <c r="DJ274" s="3" t="s">
        <v>33</v>
      </c>
      <c r="DM274" s="3">
        <f>VLOOKUP($A274,ROSN!$C:$E,3,0)</f>
        <v>223.79</v>
      </c>
      <c r="DN274" s="3" t="s">
        <v>34</v>
      </c>
      <c r="DQ274" s="3">
        <f>VLOOKUP($A274,RTKM!$C:$E,3,0)</f>
        <v>225.39</v>
      </c>
      <c r="DR274" s="3" t="s">
        <v>35</v>
      </c>
      <c r="DU274" s="3">
        <f>VLOOKUP($A274,RTKMP!$C:$E,3,0)</f>
        <v>81.17</v>
      </c>
      <c r="DV274" s="3" t="s">
        <v>36</v>
      </c>
      <c r="DY274" s="3" t="e">
        <f>VLOOKUP($A274,HYDR!$C:$E,3,0)</f>
        <v>#N/A</v>
      </c>
      <c r="DZ274" s="3" t="s">
        <v>37</v>
      </c>
      <c r="EC274" s="3" t="e">
        <f>VLOOKUP($A274,RUAL!$C:$E,3,0)</f>
        <v>#N/A</v>
      </c>
      <c r="ED274" s="3" t="s">
        <v>38</v>
      </c>
      <c r="EG274" s="3">
        <f>VLOOKUP($A274,SVAV!$C:$E,3,0)</f>
        <v>826</v>
      </c>
      <c r="EH274" s="3" t="s">
        <v>39</v>
      </c>
      <c r="EK274" s="3">
        <f>VLOOKUP($A274,SBER!$C:$E,3,0)</f>
        <v>101800</v>
      </c>
      <c r="EL274" s="3" t="s">
        <v>40</v>
      </c>
      <c r="EO274" s="3">
        <f>VLOOKUP($A274,SBERP!$C:$E,3,0)</f>
        <v>1534.6</v>
      </c>
      <c r="EP274" s="3" t="s">
        <v>41</v>
      </c>
      <c r="ES274" s="3">
        <f>VLOOKUP($A274,CHMF!$C:$E,3,0)</f>
        <v>344.51</v>
      </c>
      <c r="ET274" s="3" t="s">
        <v>42</v>
      </c>
      <c r="EW274" s="3" t="e">
        <f>VLOOKUP($A274,AFKS!$C:$E,3,0)</f>
        <v>#N/A</v>
      </c>
      <c r="EX274" s="3" t="s">
        <v>43</v>
      </c>
      <c r="FA274" s="3">
        <f>VLOOKUP($A274,SNGS!$C:$E,3,0)</f>
        <v>33.9</v>
      </c>
      <c r="FB274" s="3" t="s">
        <v>44</v>
      </c>
      <c r="FE274" s="3">
        <f>VLOOKUP($A274,SNGSP!$C:$E,3,0)</f>
        <v>20.440999999999999</v>
      </c>
      <c r="FF274" s="3" t="s">
        <v>45</v>
      </c>
      <c r="FI274" s="3">
        <f>VLOOKUP($A274,TRMK!$C:$E,3,0)</f>
        <v>236</v>
      </c>
      <c r="FJ274" s="3" t="s">
        <v>46</v>
      </c>
      <c r="FM274" s="3">
        <f>VLOOKUP($A274,TATN!$C:$E,3,0)</f>
        <v>122</v>
      </c>
      <c r="FN274" s="3" t="s">
        <v>47</v>
      </c>
      <c r="FQ274" s="3">
        <f>VLOOKUP($A274,TATNP!$C:$E,3,0)</f>
        <v>76.05</v>
      </c>
      <c r="FR274" s="3" t="s">
        <v>48</v>
      </c>
      <c r="FU274" s="3">
        <f>VLOOKUP($A274,TRNFP!$C:$E,3,0)</f>
        <v>49100</v>
      </c>
      <c r="FV274" s="3" t="s">
        <v>49</v>
      </c>
      <c r="FY274" s="3" t="e">
        <f>VLOOKUP($A274,URKA!$C:$E,3,0)</f>
        <v>#N/A</v>
      </c>
      <c r="FZ274" s="3" t="s">
        <v>50</v>
      </c>
      <c r="GC274" s="3" t="e">
        <f>VLOOKUP($A274,FEES!$C:$E,3,0)</f>
        <v>#N/A</v>
      </c>
      <c r="GD274" s="3" t="s">
        <v>51</v>
      </c>
      <c r="GG274" s="3" t="e">
        <f>VLOOKUP($A274,PHOR!$C:$E,3,0)</f>
        <v>#N/A</v>
      </c>
      <c r="GH274" s="3" t="s">
        <v>52</v>
      </c>
      <c r="GK274" s="3" t="e">
        <f>VLOOKUP($A274,GCHE!$C:$E,3,0)</f>
        <v>#N/A</v>
      </c>
      <c r="GL274" s="3" t="s">
        <v>53</v>
      </c>
      <c r="GO274" s="3">
        <f>VLOOKUP($A274,EONR!$C:$E,3,0)</f>
        <v>2.86</v>
      </c>
    </row>
    <row r="275" spans="1:197" x14ac:dyDescent="0.45">
      <c r="A275" s="86">
        <v>39202</v>
      </c>
      <c r="B275" s="3" t="s">
        <v>5</v>
      </c>
      <c r="E275" s="3" t="e">
        <f>VLOOKUP($A275,POLY!$C:$E,3,0)</f>
        <v>#N/A</v>
      </c>
      <c r="F275" s="3" t="s">
        <v>6</v>
      </c>
      <c r="I275" s="3" t="e">
        <f>VLOOKUP($A275,YNDX!$C:$E,3,0)</f>
        <v>#N/A</v>
      </c>
      <c r="J275" s="3" t="s">
        <v>7</v>
      </c>
      <c r="M275" s="3" t="e">
        <f>VLOOKUP($A275,ALRS!$C:$E,3,0)</f>
        <v>#N/A</v>
      </c>
      <c r="N275" s="3" t="s">
        <v>8</v>
      </c>
      <c r="Q275" s="3">
        <f>VLOOKUP($A275,AKRN!$C:$E,3,0)</f>
        <v>609</v>
      </c>
      <c r="R275" s="3" t="s">
        <v>9</v>
      </c>
      <c r="U275" s="3">
        <f>VLOOKUP($A275,AFLT!$C:$E,3,0)</f>
        <v>74.25</v>
      </c>
      <c r="V275" s="3" t="s">
        <v>10</v>
      </c>
      <c r="Y275" s="3" t="e">
        <f>VLOOKUP($A275,BSPB!$C:$E,3,0)</f>
        <v>#N/A</v>
      </c>
      <c r="Z275" s="3" t="s">
        <v>11</v>
      </c>
      <c r="AC275" s="3" t="e">
        <f>VLOOKUP($A275,BANE!$C:$E,3,0)</f>
        <v>#N/A</v>
      </c>
      <c r="AD275" s="3" t="s">
        <v>12</v>
      </c>
      <c r="AG275" s="3" t="e">
        <f>VLOOKUP($A275,BANEP!$C:$E,3,0)</f>
        <v>#N/A</v>
      </c>
      <c r="AH275" s="3" t="s">
        <v>13</v>
      </c>
      <c r="AK275" s="3" t="e">
        <f>VLOOKUP($A275,VTBR!$C:$E,3,0)</f>
        <v>#N/A</v>
      </c>
      <c r="AL275" s="3" t="s">
        <v>14</v>
      </c>
      <c r="AO275" s="3">
        <f>VLOOKUP($A275,VSMO!$C:$E,3,0)</f>
        <v>7700</v>
      </c>
      <c r="AP275" s="3" t="s">
        <v>15</v>
      </c>
      <c r="AS275" s="3">
        <f>VLOOKUP($A275,GAZP!$C:$E,3,0)</f>
        <v>253.82</v>
      </c>
      <c r="AT275" s="3" t="s">
        <v>16</v>
      </c>
      <c r="AW275" s="3">
        <f>VLOOKUP($A275,GMKN!$C:$E,3,0)</f>
        <v>5167</v>
      </c>
      <c r="AX275" s="3" t="s">
        <v>17</v>
      </c>
      <c r="BA275" s="3" t="e">
        <f>VLOOKUP($A275,DIXY!$C:$E,3,0)</f>
        <v>#N/A</v>
      </c>
      <c r="BB275" s="3" t="s">
        <v>18</v>
      </c>
      <c r="BE275" s="3" t="e">
        <f>VLOOKUP($A275,IRAO!$C:$E,3,0)</f>
        <v>#N/A</v>
      </c>
      <c r="BF275" s="3" t="s">
        <v>19</v>
      </c>
      <c r="BI275" s="3">
        <f>VLOOKUP($A275,KMAZ!$C:$E,3,0)</f>
        <v>79</v>
      </c>
      <c r="BJ275" s="3" t="s">
        <v>20</v>
      </c>
      <c r="BM275" s="3" t="e">
        <f>VLOOKUP($A275,LSRG!$C:$E,3,0)</f>
        <v>#N/A</v>
      </c>
      <c r="BN275" s="3" t="s">
        <v>21</v>
      </c>
      <c r="BQ275" s="3">
        <f>VLOOKUP($A275,LKOH!$C:$E,3,0)</f>
        <v>2013.5</v>
      </c>
      <c r="BR275" s="3" t="s">
        <v>22</v>
      </c>
      <c r="BU275" s="3" t="e">
        <f>VLOOKUP($A275,MVID!$C:$E,3,0)</f>
        <v>#N/A</v>
      </c>
      <c r="BV275" s="3" t="s">
        <v>23</v>
      </c>
      <c r="BY275" s="3">
        <f>VLOOKUP($A275,MAGN!$C:$E,3,0)</f>
        <v>24.95</v>
      </c>
      <c r="BZ275" s="3" t="s">
        <v>24</v>
      </c>
      <c r="CC275" s="3">
        <f>VLOOKUP($A275,MTSS!$C:$E,3,0)</f>
        <v>247.28</v>
      </c>
      <c r="CD275" s="3" t="s">
        <v>25</v>
      </c>
      <c r="CG275" s="3">
        <f>VLOOKUP($A275,MGNT!$C:$E,3,0)</f>
        <v>1230</v>
      </c>
      <c r="CH275" s="3" t="s">
        <v>26</v>
      </c>
      <c r="CK275" s="3" t="e">
        <f>VLOOKUP($A275,MFON!$C:$E,3,0)</f>
        <v>#N/A</v>
      </c>
      <c r="CL275" s="3" t="s">
        <v>27</v>
      </c>
      <c r="CO275" s="3" t="e">
        <f>VLOOKUP($A275,MOEX!$C:$E,3,0)</f>
        <v>#N/A</v>
      </c>
      <c r="CP275" s="3" t="s">
        <v>28</v>
      </c>
      <c r="CS275" s="3" t="e">
        <f>VLOOKUP($A275,MSTT!$C:$E,3,0)</f>
        <v>#N/A</v>
      </c>
      <c r="CT275" s="3" t="s">
        <v>29</v>
      </c>
      <c r="CW275" s="3">
        <f>VLOOKUP($A275,NLMK!$C:$E,3,0)</f>
        <v>72.2</v>
      </c>
      <c r="CX275" s="3" t="s">
        <v>30</v>
      </c>
      <c r="DA275" s="3" t="e">
        <f>VLOOKUP($A275,NMTP!$C:$E,3,0)</f>
        <v>#N/A</v>
      </c>
      <c r="DB275" s="3" t="s">
        <v>31</v>
      </c>
      <c r="DE275" s="3">
        <f>VLOOKUP($A275,NVTK!$C:$E,3,0)</f>
        <v>138.99</v>
      </c>
      <c r="DF275" s="3" t="s">
        <v>32</v>
      </c>
      <c r="DI275" s="3" t="e">
        <f>VLOOKUP($A275,PIKK!$C:$E,3,0)</f>
        <v>#N/A</v>
      </c>
      <c r="DJ275" s="3" t="s">
        <v>33</v>
      </c>
      <c r="DM275" s="3">
        <f>VLOOKUP($A275,ROSN!$C:$E,3,0)</f>
        <v>221.7</v>
      </c>
      <c r="DN275" s="3" t="s">
        <v>34</v>
      </c>
      <c r="DQ275" s="3">
        <f>VLOOKUP($A275,RTKM!$C:$E,3,0)</f>
        <v>233.9</v>
      </c>
      <c r="DR275" s="3" t="s">
        <v>35</v>
      </c>
      <c r="DU275" s="3">
        <f>VLOOKUP($A275,RTKMP!$C:$E,3,0)</f>
        <v>84.95</v>
      </c>
      <c r="DV275" s="3" t="s">
        <v>36</v>
      </c>
      <c r="DY275" s="3" t="e">
        <f>VLOOKUP($A275,HYDR!$C:$E,3,0)</f>
        <v>#N/A</v>
      </c>
      <c r="DZ275" s="3" t="s">
        <v>37</v>
      </c>
      <c r="EC275" s="3" t="e">
        <f>VLOOKUP($A275,RUAL!$C:$E,3,0)</f>
        <v>#N/A</v>
      </c>
      <c r="ED275" s="3" t="s">
        <v>38</v>
      </c>
      <c r="EG275" s="3">
        <f>VLOOKUP($A275,SVAV!$C:$E,3,0)</f>
        <v>824</v>
      </c>
      <c r="EH275" s="3" t="s">
        <v>39</v>
      </c>
      <c r="EK275" s="3">
        <f>VLOOKUP($A275,SBER!$C:$E,3,0)</f>
        <v>102850</v>
      </c>
      <c r="EL275" s="3" t="s">
        <v>40</v>
      </c>
      <c r="EO275" s="3">
        <f>VLOOKUP($A275,SBERP!$C:$E,3,0)</f>
        <v>1555.11</v>
      </c>
      <c r="EP275" s="3" t="s">
        <v>41</v>
      </c>
      <c r="ES275" s="3">
        <f>VLOOKUP($A275,CHMF!$C:$E,3,0)</f>
        <v>360.59</v>
      </c>
      <c r="ET275" s="3" t="s">
        <v>42</v>
      </c>
      <c r="EW275" s="3" t="e">
        <f>VLOOKUP($A275,AFKS!$C:$E,3,0)</f>
        <v>#N/A</v>
      </c>
      <c r="EX275" s="3" t="s">
        <v>43</v>
      </c>
      <c r="FA275" s="3">
        <f>VLOOKUP($A275,SNGS!$C:$E,3,0)</f>
        <v>33.299999999999997</v>
      </c>
      <c r="FB275" s="3" t="s">
        <v>44</v>
      </c>
      <c r="FE275" s="3">
        <f>VLOOKUP($A275,SNGSP!$C:$E,3,0)</f>
        <v>19.82</v>
      </c>
      <c r="FF275" s="3" t="s">
        <v>45</v>
      </c>
      <c r="FI275" s="3">
        <f>VLOOKUP($A275,TRMK!$C:$E,3,0)</f>
        <v>239.1</v>
      </c>
      <c r="FJ275" s="3" t="s">
        <v>46</v>
      </c>
      <c r="FM275" s="3">
        <f>VLOOKUP($A275,TATN!$C:$E,3,0)</f>
        <v>123.5</v>
      </c>
      <c r="FN275" s="3" t="s">
        <v>47</v>
      </c>
      <c r="FQ275" s="3">
        <f>VLOOKUP($A275,TATNP!$C:$E,3,0)</f>
        <v>78.98</v>
      </c>
      <c r="FR275" s="3" t="s">
        <v>48</v>
      </c>
      <c r="FU275" s="3">
        <f>VLOOKUP($A275,TRNFP!$C:$E,3,0)</f>
        <v>49999.97</v>
      </c>
      <c r="FV275" s="3" t="s">
        <v>49</v>
      </c>
      <c r="FY275" s="3" t="e">
        <f>VLOOKUP($A275,URKA!$C:$E,3,0)</f>
        <v>#N/A</v>
      </c>
      <c r="FZ275" s="3" t="s">
        <v>50</v>
      </c>
      <c r="GC275" s="3" t="e">
        <f>VLOOKUP($A275,FEES!$C:$E,3,0)</f>
        <v>#N/A</v>
      </c>
      <c r="GD275" s="3" t="s">
        <v>51</v>
      </c>
      <c r="GG275" s="3" t="e">
        <f>VLOOKUP($A275,PHOR!$C:$E,3,0)</f>
        <v>#N/A</v>
      </c>
      <c r="GH275" s="3" t="s">
        <v>52</v>
      </c>
      <c r="GK275" s="3" t="e">
        <f>VLOOKUP($A275,GCHE!$C:$E,3,0)</f>
        <v>#N/A</v>
      </c>
      <c r="GL275" s="3" t="s">
        <v>53</v>
      </c>
      <c r="GO275" s="3" t="e">
        <f>VLOOKUP($A275,EONR!$C:$E,3,0)</f>
        <v>#N/A</v>
      </c>
    </row>
    <row r="276" spans="1:197" x14ac:dyDescent="0.45">
      <c r="A276" s="86">
        <v>39209</v>
      </c>
      <c r="B276" s="3" t="s">
        <v>5</v>
      </c>
      <c r="E276" s="3" t="e">
        <f>VLOOKUP($A276,POLY!$C:$E,3,0)</f>
        <v>#N/A</v>
      </c>
      <c r="F276" s="3" t="s">
        <v>6</v>
      </c>
      <c r="I276" s="3" t="e">
        <f>VLOOKUP($A276,YNDX!$C:$E,3,0)</f>
        <v>#N/A</v>
      </c>
      <c r="J276" s="3" t="s">
        <v>7</v>
      </c>
      <c r="M276" s="3" t="e">
        <f>VLOOKUP($A276,ALRS!$C:$E,3,0)</f>
        <v>#N/A</v>
      </c>
      <c r="N276" s="3" t="s">
        <v>8</v>
      </c>
      <c r="Q276" s="3">
        <f>VLOOKUP($A276,AKRN!$C:$E,3,0)</f>
        <v>619.89</v>
      </c>
      <c r="R276" s="3" t="s">
        <v>9</v>
      </c>
      <c r="U276" s="3">
        <f>VLOOKUP($A276,AFLT!$C:$E,3,0)</f>
        <v>70.010000000000005</v>
      </c>
      <c r="V276" s="3" t="s">
        <v>10</v>
      </c>
      <c r="Y276" s="3" t="e">
        <f>VLOOKUP($A276,BSPB!$C:$E,3,0)</f>
        <v>#N/A</v>
      </c>
      <c r="Z276" s="3" t="s">
        <v>11</v>
      </c>
      <c r="AC276" s="3" t="e">
        <f>VLOOKUP($A276,BANE!$C:$E,3,0)</f>
        <v>#N/A</v>
      </c>
      <c r="AD276" s="3" t="s">
        <v>12</v>
      </c>
      <c r="AG276" s="3" t="e">
        <f>VLOOKUP($A276,BANEP!$C:$E,3,0)</f>
        <v>#N/A</v>
      </c>
      <c r="AH276" s="3" t="s">
        <v>13</v>
      </c>
      <c r="AK276" s="3" t="e">
        <f>VLOOKUP($A276,VTBR!$C:$E,3,0)</f>
        <v>#N/A</v>
      </c>
      <c r="AL276" s="3" t="s">
        <v>14</v>
      </c>
      <c r="AO276" s="3">
        <f>VLOOKUP($A276,VSMO!$C:$E,3,0)</f>
        <v>7715</v>
      </c>
      <c r="AP276" s="3" t="s">
        <v>15</v>
      </c>
      <c r="AS276" s="3">
        <f>VLOOKUP($A276,GAZP!$C:$E,3,0)</f>
        <v>243.48</v>
      </c>
      <c r="AT276" s="3" t="s">
        <v>16</v>
      </c>
      <c r="AW276" s="3">
        <f>VLOOKUP($A276,GMKN!$C:$E,3,0)</f>
        <v>4970</v>
      </c>
      <c r="AX276" s="3" t="s">
        <v>17</v>
      </c>
      <c r="BA276" s="3" t="e">
        <f>VLOOKUP($A276,DIXY!$C:$E,3,0)</f>
        <v>#N/A</v>
      </c>
      <c r="BB276" s="3" t="s">
        <v>18</v>
      </c>
      <c r="BE276" s="3" t="e">
        <f>VLOOKUP($A276,IRAO!$C:$E,3,0)</f>
        <v>#N/A</v>
      </c>
      <c r="BF276" s="3" t="s">
        <v>19</v>
      </c>
      <c r="BI276" s="3">
        <f>VLOOKUP($A276,KMAZ!$C:$E,3,0)</f>
        <v>73.751999999999995</v>
      </c>
      <c r="BJ276" s="3" t="s">
        <v>20</v>
      </c>
      <c r="BM276" s="3" t="e">
        <f>VLOOKUP($A276,LSRG!$C:$E,3,0)</f>
        <v>#N/A</v>
      </c>
      <c r="BN276" s="3" t="s">
        <v>21</v>
      </c>
      <c r="BQ276" s="3">
        <f>VLOOKUP($A276,LKOH!$C:$E,3,0)</f>
        <v>1916</v>
      </c>
      <c r="BR276" s="3" t="s">
        <v>22</v>
      </c>
      <c r="BU276" s="3" t="e">
        <f>VLOOKUP($A276,MVID!$C:$E,3,0)</f>
        <v>#N/A</v>
      </c>
      <c r="BV276" s="3" t="s">
        <v>23</v>
      </c>
      <c r="BY276" s="3">
        <f>VLOOKUP($A276,MAGN!$C:$E,3,0)</f>
        <v>24.748999999999999</v>
      </c>
      <c r="BZ276" s="3" t="s">
        <v>24</v>
      </c>
      <c r="CC276" s="3">
        <f>VLOOKUP($A276,MTSS!$C:$E,3,0)</f>
        <v>236.5</v>
      </c>
      <c r="CD276" s="3" t="s">
        <v>25</v>
      </c>
      <c r="CG276" s="3">
        <f>VLOOKUP($A276,MGNT!$C:$E,3,0)</f>
        <v>1203</v>
      </c>
      <c r="CH276" s="3" t="s">
        <v>26</v>
      </c>
      <c r="CK276" s="3" t="e">
        <f>VLOOKUP($A276,MFON!$C:$E,3,0)</f>
        <v>#N/A</v>
      </c>
      <c r="CL276" s="3" t="s">
        <v>27</v>
      </c>
      <c r="CO276" s="3" t="e">
        <f>VLOOKUP($A276,MOEX!$C:$E,3,0)</f>
        <v>#N/A</v>
      </c>
      <c r="CP276" s="3" t="s">
        <v>28</v>
      </c>
      <c r="CS276" s="3" t="e">
        <f>VLOOKUP($A276,MSTT!$C:$E,3,0)</f>
        <v>#N/A</v>
      </c>
      <c r="CT276" s="3" t="s">
        <v>29</v>
      </c>
      <c r="CW276" s="3">
        <f>VLOOKUP($A276,NLMK!$C:$E,3,0)</f>
        <v>69.540000000000006</v>
      </c>
      <c r="CX276" s="3" t="s">
        <v>30</v>
      </c>
      <c r="DA276" s="3" t="e">
        <f>VLOOKUP($A276,NMTP!$C:$E,3,0)</f>
        <v>#N/A</v>
      </c>
      <c r="DB276" s="3" t="s">
        <v>31</v>
      </c>
      <c r="DE276" s="3">
        <f>VLOOKUP($A276,NVTK!$C:$E,3,0)</f>
        <v>131.82</v>
      </c>
      <c r="DF276" s="3" t="s">
        <v>32</v>
      </c>
      <c r="DI276" s="3" t="e">
        <f>VLOOKUP($A276,PIKK!$C:$E,3,0)</f>
        <v>#N/A</v>
      </c>
      <c r="DJ276" s="3" t="s">
        <v>33</v>
      </c>
      <c r="DM276" s="3">
        <f>VLOOKUP($A276,ROSN!$C:$E,3,0)</f>
        <v>209.6</v>
      </c>
      <c r="DN276" s="3" t="s">
        <v>34</v>
      </c>
      <c r="DQ276" s="3">
        <f>VLOOKUP($A276,RTKM!$C:$E,3,0)</f>
        <v>234.87</v>
      </c>
      <c r="DR276" s="3" t="s">
        <v>35</v>
      </c>
      <c r="DU276" s="3">
        <f>VLOOKUP($A276,RTKMP!$C:$E,3,0)</f>
        <v>78.92</v>
      </c>
      <c r="DV276" s="3" t="s">
        <v>36</v>
      </c>
      <c r="DY276" s="3" t="e">
        <f>VLOOKUP($A276,HYDR!$C:$E,3,0)</f>
        <v>#N/A</v>
      </c>
      <c r="DZ276" s="3" t="s">
        <v>37</v>
      </c>
      <c r="EC276" s="3" t="e">
        <f>VLOOKUP($A276,RUAL!$C:$E,3,0)</f>
        <v>#N/A</v>
      </c>
      <c r="ED276" s="3" t="s">
        <v>38</v>
      </c>
      <c r="EG276" s="3">
        <f>VLOOKUP($A276,SVAV!$C:$E,3,0)</f>
        <v>827</v>
      </c>
      <c r="EH276" s="3" t="s">
        <v>39</v>
      </c>
      <c r="EK276" s="3">
        <f>VLOOKUP($A276,SBER!$C:$E,3,0)</f>
        <v>99890</v>
      </c>
      <c r="EL276" s="3" t="s">
        <v>40</v>
      </c>
      <c r="EO276" s="3">
        <f>VLOOKUP($A276,SBERP!$C:$E,3,0)</f>
        <v>1512.41</v>
      </c>
      <c r="EP276" s="3" t="s">
        <v>41</v>
      </c>
      <c r="ES276" s="3">
        <f>VLOOKUP($A276,CHMF!$C:$E,3,0)</f>
        <v>345.75</v>
      </c>
      <c r="ET276" s="3" t="s">
        <v>42</v>
      </c>
      <c r="EW276" s="3" t="e">
        <f>VLOOKUP($A276,AFKS!$C:$E,3,0)</f>
        <v>#N/A</v>
      </c>
      <c r="EX276" s="3" t="s">
        <v>43</v>
      </c>
      <c r="FA276" s="3">
        <f>VLOOKUP($A276,SNGS!$C:$E,3,0)</f>
        <v>31.32</v>
      </c>
      <c r="FB276" s="3" t="s">
        <v>44</v>
      </c>
      <c r="FE276" s="3">
        <f>VLOOKUP($A276,SNGSP!$C:$E,3,0)</f>
        <v>18.445</v>
      </c>
      <c r="FF276" s="3" t="s">
        <v>45</v>
      </c>
      <c r="FI276" s="3">
        <f>VLOOKUP($A276,TRMK!$C:$E,3,0)</f>
        <v>230</v>
      </c>
      <c r="FJ276" s="3" t="s">
        <v>46</v>
      </c>
      <c r="FM276" s="3">
        <f>VLOOKUP($A276,TATN!$C:$E,3,0)</f>
        <v>118.73</v>
      </c>
      <c r="FN276" s="3" t="s">
        <v>47</v>
      </c>
      <c r="FQ276" s="3">
        <f>VLOOKUP($A276,TATNP!$C:$E,3,0)</f>
        <v>77.59</v>
      </c>
      <c r="FR276" s="3" t="s">
        <v>48</v>
      </c>
      <c r="FU276" s="3">
        <f>VLOOKUP($A276,TRNFP!$C:$E,3,0)</f>
        <v>46750</v>
      </c>
      <c r="FV276" s="3" t="s">
        <v>49</v>
      </c>
      <c r="FY276" s="3" t="e">
        <f>VLOOKUP($A276,URKA!$C:$E,3,0)</f>
        <v>#N/A</v>
      </c>
      <c r="FZ276" s="3" t="s">
        <v>50</v>
      </c>
      <c r="GC276" s="3" t="e">
        <f>VLOOKUP($A276,FEES!$C:$E,3,0)</f>
        <v>#N/A</v>
      </c>
      <c r="GD276" s="3" t="s">
        <v>51</v>
      </c>
      <c r="GG276" s="3" t="e">
        <f>VLOOKUP($A276,PHOR!$C:$E,3,0)</f>
        <v>#N/A</v>
      </c>
      <c r="GH276" s="3" t="s">
        <v>52</v>
      </c>
      <c r="GK276" s="3" t="e">
        <f>VLOOKUP($A276,GCHE!$C:$E,3,0)</f>
        <v>#N/A</v>
      </c>
      <c r="GL276" s="3" t="s">
        <v>53</v>
      </c>
      <c r="GO276" s="3" t="e">
        <f>VLOOKUP($A276,EONR!$C:$E,3,0)</f>
        <v>#N/A</v>
      </c>
    </row>
    <row r="277" spans="1:197" x14ac:dyDescent="0.45">
      <c r="A277" s="86">
        <v>39216</v>
      </c>
      <c r="B277" s="3" t="s">
        <v>5</v>
      </c>
      <c r="E277" s="3" t="e">
        <f>VLOOKUP($A277,POLY!$C:$E,3,0)</f>
        <v>#N/A</v>
      </c>
      <c r="F277" s="3" t="s">
        <v>6</v>
      </c>
      <c r="I277" s="3" t="e">
        <f>VLOOKUP($A277,YNDX!$C:$E,3,0)</f>
        <v>#N/A</v>
      </c>
      <c r="J277" s="3" t="s">
        <v>7</v>
      </c>
      <c r="M277" s="3" t="e">
        <f>VLOOKUP($A277,ALRS!$C:$E,3,0)</f>
        <v>#N/A</v>
      </c>
      <c r="N277" s="3" t="s">
        <v>8</v>
      </c>
      <c r="Q277" s="3">
        <f>VLOOKUP($A277,AKRN!$C:$E,3,0)</f>
        <v>603.88</v>
      </c>
      <c r="R277" s="3" t="s">
        <v>9</v>
      </c>
      <c r="U277" s="3">
        <f>VLOOKUP($A277,AFLT!$C:$E,3,0)</f>
        <v>69.790000000000006</v>
      </c>
      <c r="V277" s="3" t="s">
        <v>10</v>
      </c>
      <c r="Y277" s="3" t="e">
        <f>VLOOKUP($A277,BSPB!$C:$E,3,0)</f>
        <v>#N/A</v>
      </c>
      <c r="Z277" s="3" t="s">
        <v>11</v>
      </c>
      <c r="AC277" s="3" t="e">
        <f>VLOOKUP($A277,BANE!$C:$E,3,0)</f>
        <v>#N/A</v>
      </c>
      <c r="AD277" s="3" t="s">
        <v>12</v>
      </c>
      <c r="AG277" s="3" t="e">
        <f>VLOOKUP($A277,BANEP!$C:$E,3,0)</f>
        <v>#N/A</v>
      </c>
      <c r="AH277" s="3" t="s">
        <v>13</v>
      </c>
      <c r="AK277" s="3" t="e">
        <f>VLOOKUP($A277,VTBR!$C:$E,3,0)</f>
        <v>#N/A</v>
      </c>
      <c r="AL277" s="3" t="s">
        <v>14</v>
      </c>
      <c r="AO277" s="3">
        <f>VLOOKUP($A277,VSMO!$C:$E,3,0)</f>
        <v>7840</v>
      </c>
      <c r="AP277" s="3" t="s">
        <v>15</v>
      </c>
      <c r="AS277" s="3">
        <f>VLOOKUP($A277,GAZP!$C:$E,3,0)</f>
        <v>248.7</v>
      </c>
      <c r="AT277" s="3" t="s">
        <v>16</v>
      </c>
      <c r="AW277" s="3">
        <f>VLOOKUP($A277,GMKN!$C:$E,3,0)</f>
        <v>4988.99</v>
      </c>
      <c r="AX277" s="3" t="s">
        <v>17</v>
      </c>
      <c r="BA277" s="3" t="e">
        <f>VLOOKUP($A277,DIXY!$C:$E,3,0)</f>
        <v>#N/A</v>
      </c>
      <c r="BB277" s="3" t="s">
        <v>18</v>
      </c>
      <c r="BE277" s="3" t="e">
        <f>VLOOKUP($A277,IRAO!$C:$E,3,0)</f>
        <v>#N/A</v>
      </c>
      <c r="BF277" s="3" t="s">
        <v>19</v>
      </c>
      <c r="BI277" s="3">
        <f>VLOOKUP($A277,KMAZ!$C:$E,3,0)</f>
        <v>79.400000000000006</v>
      </c>
      <c r="BJ277" s="3" t="s">
        <v>20</v>
      </c>
      <c r="BM277" s="3" t="e">
        <f>VLOOKUP($A277,LSRG!$C:$E,3,0)</f>
        <v>#N/A</v>
      </c>
      <c r="BN277" s="3" t="s">
        <v>21</v>
      </c>
      <c r="BQ277" s="3">
        <f>VLOOKUP($A277,LKOH!$C:$E,3,0)</f>
        <v>1969.99</v>
      </c>
      <c r="BR277" s="3" t="s">
        <v>22</v>
      </c>
      <c r="BU277" s="3" t="e">
        <f>VLOOKUP($A277,MVID!$C:$E,3,0)</f>
        <v>#N/A</v>
      </c>
      <c r="BV277" s="3" t="s">
        <v>23</v>
      </c>
      <c r="BY277" s="3">
        <f>VLOOKUP($A277,MAGN!$C:$E,3,0)</f>
        <v>25.04</v>
      </c>
      <c r="BZ277" s="3" t="s">
        <v>24</v>
      </c>
      <c r="CC277" s="3">
        <f>VLOOKUP($A277,MTSS!$C:$E,3,0)</f>
        <v>243.25</v>
      </c>
      <c r="CD277" s="3" t="s">
        <v>25</v>
      </c>
      <c r="CG277" s="3">
        <f>VLOOKUP($A277,MGNT!$C:$E,3,0)</f>
        <v>1178</v>
      </c>
      <c r="CH277" s="3" t="s">
        <v>26</v>
      </c>
      <c r="CK277" s="3" t="e">
        <f>VLOOKUP($A277,MFON!$C:$E,3,0)</f>
        <v>#N/A</v>
      </c>
      <c r="CL277" s="3" t="s">
        <v>27</v>
      </c>
      <c r="CO277" s="3" t="e">
        <f>VLOOKUP($A277,MOEX!$C:$E,3,0)</f>
        <v>#N/A</v>
      </c>
      <c r="CP277" s="3" t="s">
        <v>28</v>
      </c>
      <c r="CS277" s="3" t="e">
        <f>VLOOKUP($A277,MSTT!$C:$E,3,0)</f>
        <v>#N/A</v>
      </c>
      <c r="CT277" s="3" t="s">
        <v>29</v>
      </c>
      <c r="CW277" s="3">
        <f>VLOOKUP($A277,NLMK!$C:$E,3,0)</f>
        <v>72.98</v>
      </c>
      <c r="CX277" s="3" t="s">
        <v>30</v>
      </c>
      <c r="DA277" s="3" t="e">
        <f>VLOOKUP($A277,NMTP!$C:$E,3,0)</f>
        <v>#N/A</v>
      </c>
      <c r="DB277" s="3" t="s">
        <v>31</v>
      </c>
      <c r="DE277" s="3">
        <f>VLOOKUP($A277,NVTK!$C:$E,3,0)</f>
        <v>128.93</v>
      </c>
      <c r="DF277" s="3" t="s">
        <v>32</v>
      </c>
      <c r="DI277" s="3" t="e">
        <f>VLOOKUP($A277,PIKK!$C:$E,3,0)</f>
        <v>#N/A</v>
      </c>
      <c r="DJ277" s="3" t="s">
        <v>33</v>
      </c>
      <c r="DM277" s="3">
        <f>VLOOKUP($A277,ROSN!$C:$E,3,0)</f>
        <v>209.38</v>
      </c>
      <c r="DN277" s="3" t="s">
        <v>34</v>
      </c>
      <c r="DQ277" s="3">
        <f>VLOOKUP($A277,RTKM!$C:$E,3,0)</f>
        <v>240</v>
      </c>
      <c r="DR277" s="3" t="s">
        <v>35</v>
      </c>
      <c r="DU277" s="3">
        <f>VLOOKUP($A277,RTKMP!$C:$E,3,0)</f>
        <v>79.3</v>
      </c>
      <c r="DV277" s="3" t="s">
        <v>36</v>
      </c>
      <c r="DY277" s="3" t="e">
        <f>VLOOKUP($A277,HYDR!$C:$E,3,0)</f>
        <v>#N/A</v>
      </c>
      <c r="DZ277" s="3" t="s">
        <v>37</v>
      </c>
      <c r="EC277" s="3" t="e">
        <f>VLOOKUP($A277,RUAL!$C:$E,3,0)</f>
        <v>#N/A</v>
      </c>
      <c r="ED277" s="3" t="s">
        <v>38</v>
      </c>
      <c r="EG277" s="3">
        <f>VLOOKUP($A277,SVAV!$C:$E,3,0)</f>
        <v>814</v>
      </c>
      <c r="EH277" s="3" t="s">
        <v>39</v>
      </c>
      <c r="EK277" s="3">
        <f>VLOOKUP($A277,SBER!$C:$E,3,0)</f>
        <v>98499</v>
      </c>
      <c r="EL277" s="3" t="s">
        <v>40</v>
      </c>
      <c r="EO277" s="3">
        <f>VLOOKUP($A277,SBERP!$C:$E,3,0)</f>
        <v>1499.8</v>
      </c>
      <c r="EP277" s="3" t="s">
        <v>41</v>
      </c>
      <c r="ES277" s="3">
        <f>VLOOKUP($A277,CHMF!$C:$E,3,0)</f>
        <v>354.87</v>
      </c>
      <c r="ET277" s="3" t="s">
        <v>42</v>
      </c>
      <c r="EW277" s="3" t="e">
        <f>VLOOKUP($A277,AFKS!$C:$E,3,0)</f>
        <v>#N/A</v>
      </c>
      <c r="EX277" s="3" t="s">
        <v>43</v>
      </c>
      <c r="FA277" s="3">
        <f>VLOOKUP($A277,SNGS!$C:$E,3,0)</f>
        <v>31.37</v>
      </c>
      <c r="FB277" s="3" t="s">
        <v>44</v>
      </c>
      <c r="FE277" s="3">
        <f>VLOOKUP($A277,SNGSP!$C:$E,3,0)</f>
        <v>19.411000000000001</v>
      </c>
      <c r="FF277" s="3" t="s">
        <v>45</v>
      </c>
      <c r="FI277" s="3">
        <f>VLOOKUP($A277,TRMK!$C:$E,3,0)</f>
        <v>230</v>
      </c>
      <c r="FJ277" s="3" t="s">
        <v>46</v>
      </c>
      <c r="FM277" s="3">
        <f>VLOOKUP($A277,TATN!$C:$E,3,0)</f>
        <v>115.65</v>
      </c>
      <c r="FN277" s="3" t="s">
        <v>47</v>
      </c>
      <c r="FQ277" s="3">
        <f>VLOOKUP($A277,TATNP!$C:$E,3,0)</f>
        <v>69.63</v>
      </c>
      <c r="FR277" s="3" t="s">
        <v>48</v>
      </c>
      <c r="FU277" s="3">
        <f>VLOOKUP($A277,TRNFP!$C:$E,3,0)</f>
        <v>46200</v>
      </c>
      <c r="FV277" s="3" t="s">
        <v>49</v>
      </c>
      <c r="FY277" s="3" t="e">
        <f>VLOOKUP($A277,URKA!$C:$E,3,0)</f>
        <v>#N/A</v>
      </c>
      <c r="FZ277" s="3" t="s">
        <v>50</v>
      </c>
      <c r="GC277" s="3" t="e">
        <f>VLOOKUP($A277,FEES!$C:$E,3,0)</f>
        <v>#N/A</v>
      </c>
      <c r="GD277" s="3" t="s">
        <v>51</v>
      </c>
      <c r="GG277" s="3" t="e">
        <f>VLOOKUP($A277,PHOR!$C:$E,3,0)</f>
        <v>#N/A</v>
      </c>
      <c r="GH277" s="3" t="s">
        <v>52</v>
      </c>
      <c r="GK277" s="3" t="e">
        <f>VLOOKUP($A277,GCHE!$C:$E,3,0)</f>
        <v>#N/A</v>
      </c>
      <c r="GL277" s="3" t="s">
        <v>53</v>
      </c>
      <c r="GO277" s="3" t="e">
        <f>VLOOKUP($A277,EONR!$C:$E,3,0)</f>
        <v>#N/A</v>
      </c>
    </row>
    <row r="278" spans="1:197" x14ac:dyDescent="0.45">
      <c r="A278" s="86">
        <v>39223</v>
      </c>
      <c r="B278" s="3" t="s">
        <v>5</v>
      </c>
      <c r="E278" s="3" t="e">
        <f>VLOOKUP($A278,POLY!$C:$E,3,0)</f>
        <v>#N/A</v>
      </c>
      <c r="F278" s="3" t="s">
        <v>6</v>
      </c>
      <c r="I278" s="3" t="e">
        <f>VLOOKUP($A278,YNDX!$C:$E,3,0)</f>
        <v>#N/A</v>
      </c>
      <c r="J278" s="3" t="s">
        <v>7</v>
      </c>
      <c r="M278" s="3" t="e">
        <f>VLOOKUP($A278,ALRS!$C:$E,3,0)</f>
        <v>#N/A</v>
      </c>
      <c r="N278" s="3" t="s">
        <v>8</v>
      </c>
      <c r="Q278" s="3">
        <f>VLOOKUP($A278,AKRN!$C:$E,3,0)</f>
        <v>597</v>
      </c>
      <c r="R278" s="3" t="s">
        <v>9</v>
      </c>
      <c r="U278" s="3">
        <f>VLOOKUP($A278,AFLT!$C:$E,3,0)</f>
        <v>68.25</v>
      </c>
      <c r="V278" s="3" t="s">
        <v>10</v>
      </c>
      <c r="Y278" s="3" t="e">
        <f>VLOOKUP($A278,BSPB!$C:$E,3,0)</f>
        <v>#N/A</v>
      </c>
      <c r="Z278" s="3" t="s">
        <v>11</v>
      </c>
      <c r="AC278" s="3" t="e">
        <f>VLOOKUP($A278,BANE!$C:$E,3,0)</f>
        <v>#N/A</v>
      </c>
      <c r="AD278" s="3" t="s">
        <v>12</v>
      </c>
      <c r="AG278" s="3" t="e">
        <f>VLOOKUP($A278,BANEP!$C:$E,3,0)</f>
        <v>#N/A</v>
      </c>
      <c r="AH278" s="3" t="s">
        <v>13</v>
      </c>
      <c r="AK278" s="3" t="e">
        <f>VLOOKUP($A278,VTBR!$C:$E,3,0)</f>
        <v>#N/A</v>
      </c>
      <c r="AL278" s="3" t="s">
        <v>14</v>
      </c>
      <c r="AO278" s="3">
        <f>VLOOKUP($A278,VSMO!$C:$E,3,0)</f>
        <v>7797</v>
      </c>
      <c r="AP278" s="3" t="s">
        <v>15</v>
      </c>
      <c r="AS278" s="3">
        <f>VLOOKUP($A278,GAZP!$C:$E,3,0)</f>
        <v>238.5</v>
      </c>
      <c r="AT278" s="3" t="s">
        <v>16</v>
      </c>
      <c r="AW278" s="3">
        <f>VLOOKUP($A278,GMKN!$C:$E,3,0)</f>
        <v>4725</v>
      </c>
      <c r="AX278" s="3" t="s">
        <v>17</v>
      </c>
      <c r="BA278" s="3" t="e">
        <f>VLOOKUP($A278,DIXY!$C:$E,3,0)</f>
        <v>#N/A</v>
      </c>
      <c r="BB278" s="3" t="s">
        <v>18</v>
      </c>
      <c r="BE278" s="3" t="e">
        <f>VLOOKUP($A278,IRAO!$C:$E,3,0)</f>
        <v>#N/A</v>
      </c>
      <c r="BF278" s="3" t="s">
        <v>19</v>
      </c>
      <c r="BI278" s="3">
        <f>VLOOKUP($A278,KMAZ!$C:$E,3,0)</f>
        <v>80.802999999999997</v>
      </c>
      <c r="BJ278" s="3" t="s">
        <v>20</v>
      </c>
      <c r="BM278" s="3" t="e">
        <f>VLOOKUP($A278,LSRG!$C:$E,3,0)</f>
        <v>#N/A</v>
      </c>
      <c r="BN278" s="3" t="s">
        <v>21</v>
      </c>
      <c r="BQ278" s="3">
        <f>VLOOKUP($A278,LKOH!$C:$E,3,0)</f>
        <v>1942.77</v>
      </c>
      <c r="BR278" s="3" t="s">
        <v>22</v>
      </c>
      <c r="BU278" s="3" t="e">
        <f>VLOOKUP($A278,MVID!$C:$E,3,0)</f>
        <v>#N/A</v>
      </c>
      <c r="BV278" s="3" t="s">
        <v>23</v>
      </c>
      <c r="BY278" s="3">
        <f>VLOOKUP($A278,MAGN!$C:$E,3,0)</f>
        <v>24.239000000000001</v>
      </c>
      <c r="BZ278" s="3" t="s">
        <v>24</v>
      </c>
      <c r="CC278" s="3">
        <f>VLOOKUP($A278,MTSS!$C:$E,3,0)</f>
        <v>236</v>
      </c>
      <c r="CD278" s="3" t="s">
        <v>25</v>
      </c>
      <c r="CG278" s="3">
        <f>VLOOKUP($A278,MGNT!$C:$E,3,0)</f>
        <v>1118</v>
      </c>
      <c r="CH278" s="3" t="s">
        <v>26</v>
      </c>
      <c r="CK278" s="3" t="e">
        <f>VLOOKUP($A278,MFON!$C:$E,3,0)</f>
        <v>#N/A</v>
      </c>
      <c r="CL278" s="3" t="s">
        <v>27</v>
      </c>
      <c r="CO278" s="3" t="e">
        <f>VLOOKUP($A278,MOEX!$C:$E,3,0)</f>
        <v>#N/A</v>
      </c>
      <c r="CP278" s="3" t="s">
        <v>28</v>
      </c>
      <c r="CS278" s="3" t="e">
        <f>VLOOKUP($A278,MSTT!$C:$E,3,0)</f>
        <v>#N/A</v>
      </c>
      <c r="CT278" s="3" t="s">
        <v>29</v>
      </c>
      <c r="CW278" s="3">
        <f>VLOOKUP($A278,NLMK!$C:$E,3,0)</f>
        <v>68.28</v>
      </c>
      <c r="CX278" s="3" t="s">
        <v>30</v>
      </c>
      <c r="DA278" s="3" t="e">
        <f>VLOOKUP($A278,NMTP!$C:$E,3,0)</f>
        <v>#N/A</v>
      </c>
      <c r="DB278" s="3" t="s">
        <v>31</v>
      </c>
      <c r="DE278" s="3">
        <f>VLOOKUP($A278,NVTK!$C:$E,3,0)</f>
        <v>124</v>
      </c>
      <c r="DF278" s="3" t="s">
        <v>32</v>
      </c>
      <c r="DI278" s="3" t="e">
        <f>VLOOKUP($A278,PIKK!$C:$E,3,0)</f>
        <v>#N/A</v>
      </c>
      <c r="DJ278" s="3" t="s">
        <v>33</v>
      </c>
      <c r="DM278" s="3">
        <f>VLOOKUP($A278,ROSN!$C:$E,3,0)</f>
        <v>208</v>
      </c>
      <c r="DN278" s="3" t="s">
        <v>34</v>
      </c>
      <c r="DQ278" s="3">
        <f>VLOOKUP($A278,RTKM!$C:$E,3,0)</f>
        <v>230.3</v>
      </c>
      <c r="DR278" s="3" t="s">
        <v>35</v>
      </c>
      <c r="DU278" s="3">
        <f>VLOOKUP($A278,RTKMP!$C:$E,3,0)</f>
        <v>73.75</v>
      </c>
      <c r="DV278" s="3" t="s">
        <v>36</v>
      </c>
      <c r="DY278" s="3" t="e">
        <f>VLOOKUP($A278,HYDR!$C:$E,3,0)</f>
        <v>#N/A</v>
      </c>
      <c r="DZ278" s="3" t="s">
        <v>37</v>
      </c>
      <c r="EC278" s="3" t="e">
        <f>VLOOKUP($A278,RUAL!$C:$E,3,0)</f>
        <v>#N/A</v>
      </c>
      <c r="ED278" s="3" t="s">
        <v>38</v>
      </c>
      <c r="EG278" s="3">
        <f>VLOOKUP($A278,SVAV!$C:$E,3,0)</f>
        <v>817</v>
      </c>
      <c r="EH278" s="3" t="s">
        <v>39</v>
      </c>
      <c r="EK278" s="3">
        <f>VLOOKUP($A278,SBER!$C:$E,3,0)</f>
        <v>93360</v>
      </c>
      <c r="EL278" s="3" t="s">
        <v>40</v>
      </c>
      <c r="EO278" s="3">
        <f>VLOOKUP($A278,SBERP!$C:$E,3,0)</f>
        <v>1386</v>
      </c>
      <c r="EP278" s="3" t="s">
        <v>41</v>
      </c>
      <c r="ES278" s="3">
        <f>VLOOKUP($A278,CHMF!$C:$E,3,0)</f>
        <v>339</v>
      </c>
      <c r="ET278" s="3" t="s">
        <v>42</v>
      </c>
      <c r="EW278" s="3" t="e">
        <f>VLOOKUP($A278,AFKS!$C:$E,3,0)</f>
        <v>#N/A</v>
      </c>
      <c r="EX278" s="3" t="s">
        <v>43</v>
      </c>
      <c r="FA278" s="3">
        <f>VLOOKUP($A278,SNGS!$C:$E,3,0)</f>
        <v>29.34</v>
      </c>
      <c r="FB278" s="3" t="s">
        <v>44</v>
      </c>
      <c r="FE278" s="3">
        <f>VLOOKUP($A278,SNGSP!$C:$E,3,0)</f>
        <v>18.5</v>
      </c>
      <c r="FF278" s="3" t="s">
        <v>45</v>
      </c>
      <c r="FI278" s="3">
        <f>VLOOKUP($A278,TRMK!$C:$E,3,0)</f>
        <v>234.26</v>
      </c>
      <c r="FJ278" s="3" t="s">
        <v>46</v>
      </c>
      <c r="FM278" s="3">
        <f>VLOOKUP($A278,TATN!$C:$E,3,0)</f>
        <v>113.98</v>
      </c>
      <c r="FN278" s="3" t="s">
        <v>47</v>
      </c>
      <c r="FQ278" s="3">
        <f>VLOOKUP($A278,TATNP!$C:$E,3,0)</f>
        <v>67.900000000000006</v>
      </c>
      <c r="FR278" s="3" t="s">
        <v>48</v>
      </c>
      <c r="FU278" s="3">
        <f>VLOOKUP($A278,TRNFP!$C:$E,3,0)</f>
        <v>41539</v>
      </c>
      <c r="FV278" s="3" t="s">
        <v>49</v>
      </c>
      <c r="FY278" s="3" t="e">
        <f>VLOOKUP($A278,URKA!$C:$E,3,0)</f>
        <v>#N/A</v>
      </c>
      <c r="FZ278" s="3" t="s">
        <v>50</v>
      </c>
      <c r="GC278" s="3" t="e">
        <f>VLOOKUP($A278,FEES!$C:$E,3,0)</f>
        <v>#N/A</v>
      </c>
      <c r="GD278" s="3" t="s">
        <v>51</v>
      </c>
      <c r="GG278" s="3" t="e">
        <f>VLOOKUP($A278,PHOR!$C:$E,3,0)</f>
        <v>#N/A</v>
      </c>
      <c r="GH278" s="3" t="s">
        <v>52</v>
      </c>
      <c r="GK278" s="3" t="e">
        <f>VLOOKUP($A278,GCHE!$C:$E,3,0)</f>
        <v>#N/A</v>
      </c>
      <c r="GL278" s="3" t="s">
        <v>53</v>
      </c>
      <c r="GO278" s="3">
        <f>VLOOKUP($A278,EONR!$C:$E,3,0)</f>
        <v>2.65</v>
      </c>
    </row>
    <row r="279" spans="1:197" x14ac:dyDescent="0.45">
      <c r="A279" s="86">
        <v>39230</v>
      </c>
      <c r="B279" s="3" t="s">
        <v>5</v>
      </c>
      <c r="E279" s="3" t="e">
        <f>VLOOKUP($A279,POLY!$C:$E,3,0)</f>
        <v>#N/A</v>
      </c>
      <c r="F279" s="3" t="s">
        <v>6</v>
      </c>
      <c r="I279" s="3" t="e">
        <f>VLOOKUP($A279,YNDX!$C:$E,3,0)</f>
        <v>#N/A</v>
      </c>
      <c r="J279" s="3" t="s">
        <v>7</v>
      </c>
      <c r="M279" s="3" t="e">
        <f>VLOOKUP($A279,ALRS!$C:$E,3,0)</f>
        <v>#N/A</v>
      </c>
      <c r="N279" s="3" t="s">
        <v>8</v>
      </c>
      <c r="Q279" s="3">
        <f>VLOOKUP($A279,AKRN!$C:$E,3,0)</f>
        <v>600</v>
      </c>
      <c r="R279" s="3" t="s">
        <v>9</v>
      </c>
      <c r="U279" s="3">
        <f>VLOOKUP($A279,AFLT!$C:$E,3,0)</f>
        <v>66</v>
      </c>
      <c r="V279" s="3" t="s">
        <v>10</v>
      </c>
      <c r="Y279" s="3" t="e">
        <f>VLOOKUP($A279,BSPB!$C:$E,3,0)</f>
        <v>#N/A</v>
      </c>
      <c r="Z279" s="3" t="s">
        <v>11</v>
      </c>
      <c r="AC279" s="3" t="e">
        <f>VLOOKUP($A279,BANE!$C:$E,3,0)</f>
        <v>#N/A</v>
      </c>
      <c r="AD279" s="3" t="s">
        <v>12</v>
      </c>
      <c r="AG279" s="3" t="e">
        <f>VLOOKUP($A279,BANEP!$C:$E,3,0)</f>
        <v>#N/A</v>
      </c>
      <c r="AH279" s="3" t="s">
        <v>13</v>
      </c>
      <c r="AK279" s="3">
        <f>VLOOKUP($A279,VTBR!$C:$E,3,0)</f>
        <v>0.1452</v>
      </c>
      <c r="AL279" s="3" t="s">
        <v>14</v>
      </c>
      <c r="AO279" s="3">
        <f>VLOOKUP($A279,VSMO!$C:$E,3,0)</f>
        <v>7539</v>
      </c>
      <c r="AP279" s="3" t="s">
        <v>15</v>
      </c>
      <c r="AS279" s="3">
        <f>VLOOKUP($A279,GAZP!$C:$E,3,0)</f>
        <v>244.8</v>
      </c>
      <c r="AT279" s="3" t="s">
        <v>16</v>
      </c>
      <c r="AW279" s="3">
        <f>VLOOKUP($A279,GMKN!$C:$E,3,0)</f>
        <v>5185</v>
      </c>
      <c r="AX279" s="3" t="s">
        <v>17</v>
      </c>
      <c r="BA279" s="3" t="e">
        <f>VLOOKUP($A279,DIXY!$C:$E,3,0)</f>
        <v>#N/A</v>
      </c>
      <c r="BB279" s="3" t="s">
        <v>18</v>
      </c>
      <c r="BE279" s="3" t="e">
        <f>VLOOKUP($A279,IRAO!$C:$E,3,0)</f>
        <v>#N/A</v>
      </c>
      <c r="BF279" s="3" t="s">
        <v>19</v>
      </c>
      <c r="BI279" s="3">
        <f>VLOOKUP($A279,KMAZ!$C:$E,3,0)</f>
        <v>83</v>
      </c>
      <c r="BJ279" s="3" t="s">
        <v>20</v>
      </c>
      <c r="BM279" s="3" t="e">
        <f>VLOOKUP($A279,LSRG!$C:$E,3,0)</f>
        <v>#N/A</v>
      </c>
      <c r="BN279" s="3" t="s">
        <v>21</v>
      </c>
      <c r="BQ279" s="3">
        <f>VLOOKUP($A279,LKOH!$C:$E,3,0)</f>
        <v>2011</v>
      </c>
      <c r="BR279" s="3" t="s">
        <v>22</v>
      </c>
      <c r="BU279" s="3" t="e">
        <f>VLOOKUP($A279,MVID!$C:$E,3,0)</f>
        <v>#N/A</v>
      </c>
      <c r="BV279" s="3" t="s">
        <v>23</v>
      </c>
      <c r="BY279" s="3">
        <f>VLOOKUP($A279,MAGN!$C:$E,3,0)</f>
        <v>24.4</v>
      </c>
      <c r="BZ279" s="3" t="s">
        <v>24</v>
      </c>
      <c r="CC279" s="3">
        <f>VLOOKUP($A279,MTSS!$C:$E,3,0)</f>
        <v>241</v>
      </c>
      <c r="CD279" s="3" t="s">
        <v>25</v>
      </c>
      <c r="CG279" s="3">
        <f>VLOOKUP($A279,MGNT!$C:$E,3,0)</f>
        <v>1080.03</v>
      </c>
      <c r="CH279" s="3" t="s">
        <v>26</v>
      </c>
      <c r="CK279" s="3" t="e">
        <f>VLOOKUP($A279,MFON!$C:$E,3,0)</f>
        <v>#N/A</v>
      </c>
      <c r="CL279" s="3" t="s">
        <v>27</v>
      </c>
      <c r="CO279" s="3" t="e">
        <f>VLOOKUP($A279,MOEX!$C:$E,3,0)</f>
        <v>#N/A</v>
      </c>
      <c r="CP279" s="3" t="s">
        <v>28</v>
      </c>
      <c r="CS279" s="3" t="e">
        <f>VLOOKUP($A279,MSTT!$C:$E,3,0)</f>
        <v>#N/A</v>
      </c>
      <c r="CT279" s="3" t="s">
        <v>29</v>
      </c>
      <c r="CW279" s="3">
        <f>VLOOKUP($A279,NLMK!$C:$E,3,0)</f>
        <v>71.5</v>
      </c>
      <c r="CX279" s="3" t="s">
        <v>30</v>
      </c>
      <c r="DA279" s="3" t="e">
        <f>VLOOKUP($A279,NMTP!$C:$E,3,0)</f>
        <v>#N/A</v>
      </c>
      <c r="DB279" s="3" t="s">
        <v>31</v>
      </c>
      <c r="DE279" s="3">
        <f>VLOOKUP($A279,NVTK!$C:$E,3,0)</f>
        <v>129.86000000000001</v>
      </c>
      <c r="DF279" s="3" t="s">
        <v>32</v>
      </c>
      <c r="DI279" s="3" t="e">
        <f>VLOOKUP($A279,PIKK!$C:$E,3,0)</f>
        <v>#N/A</v>
      </c>
      <c r="DJ279" s="3" t="s">
        <v>33</v>
      </c>
      <c r="DM279" s="3">
        <f>VLOOKUP($A279,ROSN!$C:$E,3,0)</f>
        <v>212</v>
      </c>
      <c r="DN279" s="3" t="s">
        <v>34</v>
      </c>
      <c r="DQ279" s="3">
        <f>VLOOKUP($A279,RTKM!$C:$E,3,0)</f>
        <v>229</v>
      </c>
      <c r="DR279" s="3" t="s">
        <v>35</v>
      </c>
      <c r="DU279" s="3">
        <f>VLOOKUP($A279,RTKMP!$C:$E,3,0)</f>
        <v>73.7</v>
      </c>
      <c r="DV279" s="3" t="s">
        <v>36</v>
      </c>
      <c r="DY279" s="3" t="e">
        <f>VLOOKUP($A279,HYDR!$C:$E,3,0)</f>
        <v>#N/A</v>
      </c>
      <c r="DZ279" s="3" t="s">
        <v>37</v>
      </c>
      <c r="EC279" s="3" t="e">
        <f>VLOOKUP($A279,RUAL!$C:$E,3,0)</f>
        <v>#N/A</v>
      </c>
      <c r="ED279" s="3" t="s">
        <v>38</v>
      </c>
      <c r="EG279" s="3">
        <f>VLOOKUP($A279,SVAV!$C:$E,3,0)</f>
        <v>812.85</v>
      </c>
      <c r="EH279" s="3" t="s">
        <v>39</v>
      </c>
      <c r="EK279" s="3">
        <f>VLOOKUP($A279,SBER!$C:$E,3,0)</f>
        <v>95100</v>
      </c>
      <c r="EL279" s="3" t="s">
        <v>40</v>
      </c>
      <c r="EO279" s="3">
        <f>VLOOKUP($A279,SBERP!$C:$E,3,0)</f>
        <v>1412.98</v>
      </c>
      <c r="EP279" s="3" t="s">
        <v>41</v>
      </c>
      <c r="ES279" s="3">
        <f>VLOOKUP($A279,CHMF!$C:$E,3,0)</f>
        <v>346.48</v>
      </c>
      <c r="ET279" s="3" t="s">
        <v>42</v>
      </c>
      <c r="EW279" s="3" t="e">
        <f>VLOOKUP($A279,AFKS!$C:$E,3,0)</f>
        <v>#N/A</v>
      </c>
      <c r="EX279" s="3" t="s">
        <v>43</v>
      </c>
      <c r="FA279" s="3">
        <f>VLOOKUP($A279,SNGS!$C:$E,3,0)</f>
        <v>29.18</v>
      </c>
      <c r="FB279" s="3" t="s">
        <v>44</v>
      </c>
      <c r="FE279" s="3">
        <f>VLOOKUP($A279,SNGSP!$C:$E,3,0)</f>
        <v>18.079999999999998</v>
      </c>
      <c r="FF279" s="3" t="s">
        <v>45</v>
      </c>
      <c r="FI279" s="3">
        <f>VLOOKUP($A279,TRMK!$C:$E,3,0)</f>
        <v>234</v>
      </c>
      <c r="FJ279" s="3" t="s">
        <v>46</v>
      </c>
      <c r="FM279" s="3">
        <f>VLOOKUP($A279,TATN!$C:$E,3,0)</f>
        <v>118.7</v>
      </c>
      <c r="FN279" s="3" t="s">
        <v>47</v>
      </c>
      <c r="FQ279" s="3">
        <f>VLOOKUP($A279,TATNP!$C:$E,3,0)</f>
        <v>65.5</v>
      </c>
      <c r="FR279" s="3" t="s">
        <v>48</v>
      </c>
      <c r="FU279" s="3">
        <f>VLOOKUP($A279,TRNFP!$C:$E,3,0)</f>
        <v>40500</v>
      </c>
      <c r="FV279" s="3" t="s">
        <v>49</v>
      </c>
      <c r="FY279" s="3" t="e">
        <f>VLOOKUP($A279,URKA!$C:$E,3,0)</f>
        <v>#N/A</v>
      </c>
      <c r="FZ279" s="3" t="s">
        <v>50</v>
      </c>
      <c r="GC279" s="3" t="e">
        <f>VLOOKUP($A279,FEES!$C:$E,3,0)</f>
        <v>#N/A</v>
      </c>
      <c r="GD279" s="3" t="s">
        <v>51</v>
      </c>
      <c r="GG279" s="3" t="e">
        <f>VLOOKUP($A279,PHOR!$C:$E,3,0)</f>
        <v>#N/A</v>
      </c>
      <c r="GH279" s="3" t="s">
        <v>52</v>
      </c>
      <c r="GK279" s="3" t="e">
        <f>VLOOKUP($A279,GCHE!$C:$E,3,0)</f>
        <v>#N/A</v>
      </c>
      <c r="GL279" s="3" t="s">
        <v>53</v>
      </c>
      <c r="GO279" s="3">
        <f>VLOOKUP($A279,EONR!$C:$E,3,0)</f>
        <v>2.4980000000000002</v>
      </c>
    </row>
    <row r="280" spans="1:197" x14ac:dyDescent="0.45">
      <c r="A280" s="86">
        <v>39237</v>
      </c>
      <c r="B280" s="3" t="s">
        <v>5</v>
      </c>
      <c r="E280" s="3" t="e">
        <f>VLOOKUP($A280,POLY!$C:$E,3,0)</f>
        <v>#N/A</v>
      </c>
      <c r="F280" s="3" t="s">
        <v>6</v>
      </c>
      <c r="I280" s="3" t="e">
        <f>VLOOKUP($A280,YNDX!$C:$E,3,0)</f>
        <v>#N/A</v>
      </c>
      <c r="J280" s="3" t="s">
        <v>7</v>
      </c>
      <c r="M280" s="3" t="e">
        <f>VLOOKUP($A280,ALRS!$C:$E,3,0)</f>
        <v>#N/A</v>
      </c>
      <c r="N280" s="3" t="s">
        <v>8</v>
      </c>
      <c r="Q280" s="3">
        <f>VLOOKUP($A280,AKRN!$C:$E,3,0)</f>
        <v>596</v>
      </c>
      <c r="R280" s="3" t="s">
        <v>9</v>
      </c>
      <c r="U280" s="3">
        <f>VLOOKUP($A280,AFLT!$C:$E,3,0)</f>
        <v>64.88</v>
      </c>
      <c r="V280" s="3" t="s">
        <v>10</v>
      </c>
      <c r="Y280" s="3" t="e">
        <f>VLOOKUP($A280,BSPB!$C:$E,3,0)</f>
        <v>#N/A</v>
      </c>
      <c r="Z280" s="3" t="s">
        <v>11</v>
      </c>
      <c r="AC280" s="3" t="e">
        <f>VLOOKUP($A280,BANE!$C:$E,3,0)</f>
        <v>#N/A</v>
      </c>
      <c r="AD280" s="3" t="s">
        <v>12</v>
      </c>
      <c r="AG280" s="3" t="e">
        <f>VLOOKUP($A280,BANEP!$C:$E,3,0)</f>
        <v>#N/A</v>
      </c>
      <c r="AH280" s="3" t="s">
        <v>13</v>
      </c>
      <c r="AK280" s="3">
        <f>VLOOKUP($A280,VTBR!$C:$E,3,0)</f>
        <v>0.1426</v>
      </c>
      <c r="AL280" s="3" t="s">
        <v>14</v>
      </c>
      <c r="AO280" s="3">
        <f>VLOOKUP($A280,VSMO!$C:$E,3,0)</f>
        <v>7480</v>
      </c>
      <c r="AP280" s="3" t="s">
        <v>15</v>
      </c>
      <c r="AS280" s="3">
        <f>VLOOKUP($A280,GAZP!$C:$E,3,0)</f>
        <v>243</v>
      </c>
      <c r="AT280" s="3" t="s">
        <v>16</v>
      </c>
      <c r="AW280" s="3">
        <f>VLOOKUP($A280,GMKN!$C:$E,3,0)</f>
        <v>5028.03</v>
      </c>
      <c r="AX280" s="3" t="s">
        <v>17</v>
      </c>
      <c r="BA280" s="3" t="e">
        <f>VLOOKUP($A280,DIXY!$C:$E,3,0)</f>
        <v>#N/A</v>
      </c>
      <c r="BB280" s="3" t="s">
        <v>18</v>
      </c>
      <c r="BE280" s="3" t="e">
        <f>VLOOKUP($A280,IRAO!$C:$E,3,0)</f>
        <v>#N/A</v>
      </c>
      <c r="BF280" s="3" t="s">
        <v>19</v>
      </c>
      <c r="BI280" s="3">
        <f>VLOOKUP($A280,KMAZ!$C:$E,3,0)</f>
        <v>115.61199999999999</v>
      </c>
      <c r="BJ280" s="3" t="s">
        <v>20</v>
      </c>
      <c r="BM280" s="3" t="e">
        <f>VLOOKUP($A280,LSRG!$C:$E,3,0)</f>
        <v>#N/A</v>
      </c>
      <c r="BN280" s="3" t="s">
        <v>21</v>
      </c>
      <c r="BQ280" s="3">
        <f>VLOOKUP($A280,LKOH!$C:$E,3,0)</f>
        <v>1956.01</v>
      </c>
      <c r="BR280" s="3" t="s">
        <v>22</v>
      </c>
      <c r="BU280" s="3" t="e">
        <f>VLOOKUP($A280,MVID!$C:$E,3,0)</f>
        <v>#N/A</v>
      </c>
      <c r="BV280" s="3" t="s">
        <v>23</v>
      </c>
      <c r="BY280" s="3">
        <f>VLOOKUP($A280,MAGN!$C:$E,3,0)</f>
        <v>24.9</v>
      </c>
      <c r="BZ280" s="3" t="s">
        <v>24</v>
      </c>
      <c r="CC280" s="3">
        <f>VLOOKUP($A280,MTSS!$C:$E,3,0)</f>
        <v>234.94</v>
      </c>
      <c r="CD280" s="3" t="s">
        <v>25</v>
      </c>
      <c r="CG280" s="3">
        <f>VLOOKUP($A280,MGNT!$C:$E,3,0)</f>
        <v>1060</v>
      </c>
      <c r="CH280" s="3" t="s">
        <v>26</v>
      </c>
      <c r="CK280" s="3" t="e">
        <f>VLOOKUP($A280,MFON!$C:$E,3,0)</f>
        <v>#N/A</v>
      </c>
      <c r="CL280" s="3" t="s">
        <v>27</v>
      </c>
      <c r="CO280" s="3" t="e">
        <f>VLOOKUP($A280,MOEX!$C:$E,3,0)</f>
        <v>#N/A</v>
      </c>
      <c r="CP280" s="3" t="s">
        <v>28</v>
      </c>
      <c r="CS280" s="3" t="e">
        <f>VLOOKUP($A280,MSTT!$C:$E,3,0)</f>
        <v>#N/A</v>
      </c>
      <c r="CT280" s="3" t="s">
        <v>29</v>
      </c>
      <c r="CW280" s="3">
        <f>VLOOKUP($A280,NLMK!$C:$E,3,0)</f>
        <v>70.400000000000006</v>
      </c>
      <c r="CX280" s="3" t="s">
        <v>30</v>
      </c>
      <c r="DA280" s="3" t="e">
        <f>VLOOKUP($A280,NMTP!$C:$E,3,0)</f>
        <v>#N/A</v>
      </c>
      <c r="DB280" s="3" t="s">
        <v>31</v>
      </c>
      <c r="DE280" s="3">
        <f>VLOOKUP($A280,NVTK!$C:$E,3,0)</f>
        <v>131.91</v>
      </c>
      <c r="DF280" s="3" t="s">
        <v>32</v>
      </c>
      <c r="DI280" s="3" t="e">
        <f>VLOOKUP($A280,PIKK!$C:$E,3,0)</f>
        <v>#N/A</v>
      </c>
      <c r="DJ280" s="3" t="s">
        <v>33</v>
      </c>
      <c r="DM280" s="3">
        <f>VLOOKUP($A280,ROSN!$C:$E,3,0)</f>
        <v>203.25</v>
      </c>
      <c r="DN280" s="3" t="s">
        <v>34</v>
      </c>
      <c r="DQ280" s="3">
        <f>VLOOKUP($A280,RTKM!$C:$E,3,0)</f>
        <v>229.74</v>
      </c>
      <c r="DR280" s="3" t="s">
        <v>35</v>
      </c>
      <c r="DU280" s="3">
        <f>VLOOKUP($A280,RTKMP!$C:$E,3,0)</f>
        <v>71.400000000000006</v>
      </c>
      <c r="DV280" s="3" t="s">
        <v>36</v>
      </c>
      <c r="DY280" s="3" t="e">
        <f>VLOOKUP($A280,HYDR!$C:$E,3,0)</f>
        <v>#N/A</v>
      </c>
      <c r="DZ280" s="3" t="s">
        <v>37</v>
      </c>
      <c r="EC280" s="3" t="e">
        <f>VLOOKUP($A280,RUAL!$C:$E,3,0)</f>
        <v>#N/A</v>
      </c>
      <c r="ED280" s="3" t="s">
        <v>38</v>
      </c>
      <c r="EG280" s="3">
        <f>VLOOKUP($A280,SVAV!$C:$E,3,0)</f>
        <v>840</v>
      </c>
      <c r="EH280" s="3" t="s">
        <v>39</v>
      </c>
      <c r="EK280" s="3">
        <f>VLOOKUP($A280,SBER!$C:$E,3,0)</f>
        <v>94635</v>
      </c>
      <c r="EL280" s="3" t="s">
        <v>40</v>
      </c>
      <c r="EO280" s="3">
        <f>VLOOKUP($A280,SBERP!$C:$E,3,0)</f>
        <v>1411</v>
      </c>
      <c r="EP280" s="3" t="s">
        <v>41</v>
      </c>
      <c r="ES280" s="3">
        <f>VLOOKUP($A280,CHMF!$C:$E,3,0)</f>
        <v>335.58</v>
      </c>
      <c r="ET280" s="3" t="s">
        <v>42</v>
      </c>
      <c r="EW280" s="3" t="e">
        <f>VLOOKUP($A280,AFKS!$C:$E,3,0)</f>
        <v>#N/A</v>
      </c>
      <c r="EX280" s="3" t="s">
        <v>43</v>
      </c>
      <c r="FA280" s="3">
        <f>VLOOKUP($A280,SNGS!$C:$E,3,0)</f>
        <v>28.091999999999999</v>
      </c>
      <c r="FB280" s="3" t="s">
        <v>44</v>
      </c>
      <c r="FE280" s="3">
        <f>VLOOKUP($A280,SNGSP!$C:$E,3,0)</f>
        <v>17.268999999999998</v>
      </c>
      <c r="FF280" s="3" t="s">
        <v>45</v>
      </c>
      <c r="FI280" s="3">
        <f>VLOOKUP($A280,TRMK!$C:$E,3,0)</f>
        <v>236</v>
      </c>
      <c r="FJ280" s="3" t="s">
        <v>46</v>
      </c>
      <c r="FM280" s="3">
        <f>VLOOKUP($A280,TATN!$C:$E,3,0)</f>
        <v>116.5</v>
      </c>
      <c r="FN280" s="3" t="s">
        <v>47</v>
      </c>
      <c r="FQ280" s="3">
        <f>VLOOKUP($A280,TATNP!$C:$E,3,0)</f>
        <v>65.61</v>
      </c>
      <c r="FR280" s="3" t="s">
        <v>48</v>
      </c>
      <c r="FU280" s="3">
        <f>VLOOKUP($A280,TRNFP!$C:$E,3,0)</f>
        <v>37300</v>
      </c>
      <c r="FV280" s="3" t="s">
        <v>49</v>
      </c>
      <c r="FY280" s="3" t="e">
        <f>VLOOKUP($A280,URKA!$C:$E,3,0)</f>
        <v>#N/A</v>
      </c>
      <c r="FZ280" s="3" t="s">
        <v>50</v>
      </c>
      <c r="GC280" s="3" t="e">
        <f>VLOOKUP($A280,FEES!$C:$E,3,0)</f>
        <v>#N/A</v>
      </c>
      <c r="GD280" s="3" t="s">
        <v>51</v>
      </c>
      <c r="GG280" s="3" t="e">
        <f>VLOOKUP($A280,PHOR!$C:$E,3,0)</f>
        <v>#N/A</v>
      </c>
      <c r="GH280" s="3" t="s">
        <v>52</v>
      </c>
      <c r="GK280" s="3" t="e">
        <f>VLOOKUP($A280,GCHE!$C:$E,3,0)</f>
        <v>#N/A</v>
      </c>
      <c r="GL280" s="3" t="s">
        <v>53</v>
      </c>
      <c r="GO280" s="3">
        <f>VLOOKUP($A280,EONR!$C:$E,3,0)</f>
        <v>2.82</v>
      </c>
    </row>
    <row r="281" spans="1:197" x14ac:dyDescent="0.45">
      <c r="A281" s="86">
        <v>39244</v>
      </c>
      <c r="B281" s="3" t="s">
        <v>5</v>
      </c>
      <c r="E281" s="3" t="e">
        <f>VLOOKUP($A281,POLY!$C:$E,3,0)</f>
        <v>#N/A</v>
      </c>
      <c r="F281" s="3" t="s">
        <v>6</v>
      </c>
      <c r="I281" s="3" t="e">
        <f>VLOOKUP($A281,YNDX!$C:$E,3,0)</f>
        <v>#N/A</v>
      </c>
      <c r="J281" s="3" t="s">
        <v>7</v>
      </c>
      <c r="M281" s="3" t="e">
        <f>VLOOKUP($A281,ALRS!$C:$E,3,0)</f>
        <v>#N/A</v>
      </c>
      <c r="N281" s="3" t="s">
        <v>8</v>
      </c>
      <c r="Q281" s="3">
        <f>VLOOKUP($A281,AKRN!$C:$E,3,0)</f>
        <v>597</v>
      </c>
      <c r="R281" s="3" t="s">
        <v>9</v>
      </c>
      <c r="U281" s="3">
        <f>VLOOKUP($A281,AFLT!$C:$E,3,0)</f>
        <v>64.97</v>
      </c>
      <c r="V281" s="3" t="s">
        <v>10</v>
      </c>
      <c r="Y281" s="3" t="e">
        <f>VLOOKUP($A281,BSPB!$C:$E,3,0)</f>
        <v>#N/A</v>
      </c>
      <c r="Z281" s="3" t="s">
        <v>11</v>
      </c>
      <c r="AC281" s="3" t="e">
        <f>VLOOKUP($A281,BANE!$C:$E,3,0)</f>
        <v>#N/A</v>
      </c>
      <c r="AD281" s="3" t="s">
        <v>12</v>
      </c>
      <c r="AG281" s="3" t="e">
        <f>VLOOKUP($A281,BANEP!$C:$E,3,0)</f>
        <v>#N/A</v>
      </c>
      <c r="AH281" s="3" t="s">
        <v>13</v>
      </c>
      <c r="AK281" s="3">
        <f>VLOOKUP($A281,VTBR!$C:$E,3,0)</f>
        <v>0.14449999999999999</v>
      </c>
      <c r="AL281" s="3" t="s">
        <v>14</v>
      </c>
      <c r="AO281" s="3">
        <f>VLOOKUP($A281,VSMO!$C:$E,3,0)</f>
        <v>7700</v>
      </c>
      <c r="AP281" s="3" t="s">
        <v>15</v>
      </c>
      <c r="AS281" s="3">
        <f>VLOOKUP($A281,GAZP!$C:$E,3,0)</f>
        <v>265</v>
      </c>
      <c r="AT281" s="3" t="s">
        <v>16</v>
      </c>
      <c r="AW281" s="3">
        <f>VLOOKUP($A281,GMKN!$C:$E,3,0)</f>
        <v>5285</v>
      </c>
      <c r="AX281" s="3" t="s">
        <v>17</v>
      </c>
      <c r="BA281" s="3" t="e">
        <f>VLOOKUP($A281,DIXY!$C:$E,3,0)</f>
        <v>#N/A</v>
      </c>
      <c r="BB281" s="3" t="s">
        <v>18</v>
      </c>
      <c r="BE281" s="3" t="e">
        <f>VLOOKUP($A281,IRAO!$C:$E,3,0)</f>
        <v>#N/A</v>
      </c>
      <c r="BF281" s="3" t="s">
        <v>19</v>
      </c>
      <c r="BI281" s="3">
        <f>VLOOKUP($A281,KMAZ!$C:$E,3,0)</f>
        <v>113</v>
      </c>
      <c r="BJ281" s="3" t="s">
        <v>20</v>
      </c>
      <c r="BM281" s="3" t="e">
        <f>VLOOKUP($A281,LSRG!$C:$E,3,0)</f>
        <v>#N/A</v>
      </c>
      <c r="BN281" s="3" t="s">
        <v>21</v>
      </c>
      <c r="BQ281" s="3">
        <f>VLOOKUP($A281,LKOH!$C:$E,3,0)</f>
        <v>2033</v>
      </c>
      <c r="BR281" s="3" t="s">
        <v>22</v>
      </c>
      <c r="BU281" s="3" t="e">
        <f>VLOOKUP($A281,MVID!$C:$E,3,0)</f>
        <v>#N/A</v>
      </c>
      <c r="BV281" s="3" t="s">
        <v>23</v>
      </c>
      <c r="BY281" s="3">
        <f>VLOOKUP($A281,MAGN!$C:$E,3,0)</f>
        <v>26.754000000000001</v>
      </c>
      <c r="BZ281" s="3" t="s">
        <v>24</v>
      </c>
      <c r="CC281" s="3">
        <f>VLOOKUP($A281,MTSS!$C:$E,3,0)</f>
        <v>252.51</v>
      </c>
      <c r="CD281" s="3" t="s">
        <v>25</v>
      </c>
      <c r="CG281" s="3">
        <f>VLOOKUP($A281,MGNT!$C:$E,3,0)</f>
        <v>1043</v>
      </c>
      <c r="CH281" s="3" t="s">
        <v>26</v>
      </c>
      <c r="CK281" s="3" t="e">
        <f>VLOOKUP($A281,MFON!$C:$E,3,0)</f>
        <v>#N/A</v>
      </c>
      <c r="CL281" s="3" t="s">
        <v>27</v>
      </c>
      <c r="CO281" s="3" t="e">
        <f>VLOOKUP($A281,MOEX!$C:$E,3,0)</f>
        <v>#N/A</v>
      </c>
      <c r="CP281" s="3" t="s">
        <v>28</v>
      </c>
      <c r="CS281" s="3" t="e">
        <f>VLOOKUP($A281,MSTT!$C:$E,3,0)</f>
        <v>#N/A</v>
      </c>
      <c r="CT281" s="3" t="s">
        <v>29</v>
      </c>
      <c r="CW281" s="3">
        <f>VLOOKUP($A281,NLMK!$C:$E,3,0)</f>
        <v>76.02</v>
      </c>
      <c r="CX281" s="3" t="s">
        <v>30</v>
      </c>
      <c r="DA281" s="3" t="e">
        <f>VLOOKUP($A281,NMTP!$C:$E,3,0)</f>
        <v>#N/A</v>
      </c>
      <c r="DB281" s="3" t="s">
        <v>31</v>
      </c>
      <c r="DE281" s="3">
        <f>VLOOKUP($A281,NVTK!$C:$E,3,0)</f>
        <v>132</v>
      </c>
      <c r="DF281" s="3" t="s">
        <v>32</v>
      </c>
      <c r="DI281" s="3" t="e">
        <f>VLOOKUP($A281,PIKK!$C:$E,3,0)</f>
        <v>#N/A</v>
      </c>
      <c r="DJ281" s="3" t="s">
        <v>33</v>
      </c>
      <c r="DM281" s="3">
        <f>VLOOKUP($A281,ROSN!$C:$E,3,0)</f>
        <v>209.61</v>
      </c>
      <c r="DN281" s="3" t="s">
        <v>34</v>
      </c>
      <c r="DQ281" s="3">
        <f>VLOOKUP($A281,RTKM!$C:$E,3,0)</f>
        <v>241.5</v>
      </c>
      <c r="DR281" s="3" t="s">
        <v>35</v>
      </c>
      <c r="DU281" s="3">
        <f>VLOOKUP($A281,RTKMP!$C:$E,3,0)</f>
        <v>76.34</v>
      </c>
      <c r="DV281" s="3" t="s">
        <v>36</v>
      </c>
      <c r="DY281" s="3" t="e">
        <f>VLOOKUP($A281,HYDR!$C:$E,3,0)</f>
        <v>#N/A</v>
      </c>
      <c r="DZ281" s="3" t="s">
        <v>37</v>
      </c>
      <c r="EC281" s="3" t="e">
        <f>VLOOKUP($A281,RUAL!$C:$E,3,0)</f>
        <v>#N/A</v>
      </c>
      <c r="ED281" s="3" t="s">
        <v>38</v>
      </c>
      <c r="EG281" s="3">
        <f>VLOOKUP($A281,SVAV!$C:$E,3,0)</f>
        <v>870</v>
      </c>
      <c r="EH281" s="3" t="s">
        <v>39</v>
      </c>
      <c r="EK281" s="3">
        <f>VLOOKUP($A281,SBER!$C:$E,3,0)</f>
        <v>98800</v>
      </c>
      <c r="EL281" s="3" t="s">
        <v>40</v>
      </c>
      <c r="EO281" s="3">
        <f>VLOOKUP($A281,SBERP!$C:$E,3,0)</f>
        <v>1462.01</v>
      </c>
      <c r="EP281" s="3" t="s">
        <v>41</v>
      </c>
      <c r="ES281" s="3">
        <f>VLOOKUP($A281,CHMF!$C:$E,3,0)</f>
        <v>358</v>
      </c>
      <c r="ET281" s="3" t="s">
        <v>42</v>
      </c>
      <c r="EW281" s="3" t="e">
        <f>VLOOKUP($A281,AFKS!$C:$E,3,0)</f>
        <v>#N/A</v>
      </c>
      <c r="EX281" s="3" t="s">
        <v>43</v>
      </c>
      <c r="FA281" s="3">
        <f>VLOOKUP($A281,SNGS!$C:$E,3,0)</f>
        <v>29.18</v>
      </c>
      <c r="FB281" s="3" t="s">
        <v>44</v>
      </c>
      <c r="FE281" s="3">
        <f>VLOOKUP($A281,SNGSP!$C:$E,3,0)</f>
        <v>17.489999999999998</v>
      </c>
      <c r="FF281" s="3" t="s">
        <v>45</v>
      </c>
      <c r="FI281" s="3">
        <f>VLOOKUP($A281,TRMK!$C:$E,3,0)</f>
        <v>231.81</v>
      </c>
      <c r="FJ281" s="3" t="s">
        <v>46</v>
      </c>
      <c r="FM281" s="3">
        <f>VLOOKUP($A281,TATN!$C:$E,3,0)</f>
        <v>121.38</v>
      </c>
      <c r="FN281" s="3" t="s">
        <v>47</v>
      </c>
      <c r="FQ281" s="3">
        <f>VLOOKUP($A281,TATNP!$C:$E,3,0)</f>
        <v>67.3</v>
      </c>
      <c r="FR281" s="3" t="s">
        <v>48</v>
      </c>
      <c r="FU281" s="3">
        <f>VLOOKUP($A281,TRNFP!$C:$E,3,0)</f>
        <v>41150</v>
      </c>
      <c r="FV281" s="3" t="s">
        <v>49</v>
      </c>
      <c r="FY281" s="3" t="e">
        <f>VLOOKUP($A281,URKA!$C:$E,3,0)</f>
        <v>#N/A</v>
      </c>
      <c r="FZ281" s="3" t="s">
        <v>50</v>
      </c>
      <c r="GC281" s="3" t="e">
        <f>VLOOKUP($A281,FEES!$C:$E,3,0)</f>
        <v>#N/A</v>
      </c>
      <c r="GD281" s="3" t="s">
        <v>51</v>
      </c>
      <c r="GG281" s="3" t="e">
        <f>VLOOKUP($A281,PHOR!$C:$E,3,0)</f>
        <v>#N/A</v>
      </c>
      <c r="GH281" s="3" t="s">
        <v>52</v>
      </c>
      <c r="GK281" s="3" t="e">
        <f>VLOOKUP($A281,GCHE!$C:$E,3,0)</f>
        <v>#N/A</v>
      </c>
      <c r="GL281" s="3" t="s">
        <v>53</v>
      </c>
      <c r="GO281" s="3">
        <f>VLOOKUP($A281,EONR!$C:$E,3,0)</f>
        <v>3.0230000000000001</v>
      </c>
    </row>
    <row r="282" spans="1:197" x14ac:dyDescent="0.45">
      <c r="A282" s="86">
        <v>39251</v>
      </c>
      <c r="B282" s="3" t="s">
        <v>5</v>
      </c>
      <c r="E282" s="3" t="e">
        <f>VLOOKUP($A282,POLY!$C:$E,3,0)</f>
        <v>#N/A</v>
      </c>
      <c r="F282" s="3" t="s">
        <v>6</v>
      </c>
      <c r="I282" s="3" t="e">
        <f>VLOOKUP($A282,YNDX!$C:$E,3,0)</f>
        <v>#N/A</v>
      </c>
      <c r="J282" s="3" t="s">
        <v>7</v>
      </c>
      <c r="M282" s="3" t="e">
        <f>VLOOKUP($A282,ALRS!$C:$E,3,0)</f>
        <v>#N/A</v>
      </c>
      <c r="N282" s="3" t="s">
        <v>8</v>
      </c>
      <c r="Q282" s="3">
        <f>VLOOKUP($A282,AKRN!$C:$E,3,0)</f>
        <v>594</v>
      </c>
      <c r="R282" s="3" t="s">
        <v>9</v>
      </c>
      <c r="U282" s="3">
        <f>VLOOKUP($A282,AFLT!$C:$E,3,0)</f>
        <v>71.8</v>
      </c>
      <c r="V282" s="3" t="s">
        <v>10</v>
      </c>
      <c r="Y282" s="3" t="e">
        <f>VLOOKUP($A282,BSPB!$C:$E,3,0)</f>
        <v>#N/A</v>
      </c>
      <c r="Z282" s="3" t="s">
        <v>11</v>
      </c>
      <c r="AC282" s="3" t="e">
        <f>VLOOKUP($A282,BANE!$C:$E,3,0)</f>
        <v>#N/A</v>
      </c>
      <c r="AD282" s="3" t="s">
        <v>12</v>
      </c>
      <c r="AG282" s="3" t="e">
        <f>VLOOKUP($A282,BANEP!$C:$E,3,0)</f>
        <v>#N/A</v>
      </c>
      <c r="AH282" s="3" t="s">
        <v>13</v>
      </c>
      <c r="AK282" s="3">
        <f>VLOOKUP($A282,VTBR!$C:$E,3,0)</f>
        <v>0.1431</v>
      </c>
      <c r="AL282" s="3" t="s">
        <v>14</v>
      </c>
      <c r="AO282" s="3">
        <f>VLOOKUP($A282,VSMO!$C:$E,3,0)</f>
        <v>7775</v>
      </c>
      <c r="AP282" s="3" t="s">
        <v>15</v>
      </c>
      <c r="AS282" s="3">
        <f>VLOOKUP($A282,GAZP!$C:$E,3,0)</f>
        <v>262.95999999999998</v>
      </c>
      <c r="AT282" s="3" t="s">
        <v>16</v>
      </c>
      <c r="AW282" s="3">
        <f>VLOOKUP($A282,GMKN!$C:$E,3,0)</f>
        <v>5348.02</v>
      </c>
      <c r="AX282" s="3" t="s">
        <v>17</v>
      </c>
      <c r="BA282" s="3" t="e">
        <f>VLOOKUP($A282,DIXY!$C:$E,3,0)</f>
        <v>#N/A</v>
      </c>
      <c r="BB282" s="3" t="s">
        <v>18</v>
      </c>
      <c r="BE282" s="3" t="e">
        <f>VLOOKUP($A282,IRAO!$C:$E,3,0)</f>
        <v>#N/A</v>
      </c>
      <c r="BF282" s="3" t="s">
        <v>19</v>
      </c>
      <c r="BI282" s="3">
        <f>VLOOKUP($A282,KMAZ!$C:$E,3,0)</f>
        <v>106.9</v>
      </c>
      <c r="BJ282" s="3" t="s">
        <v>20</v>
      </c>
      <c r="BM282" s="3" t="e">
        <f>VLOOKUP($A282,LSRG!$C:$E,3,0)</f>
        <v>#N/A</v>
      </c>
      <c r="BN282" s="3" t="s">
        <v>21</v>
      </c>
      <c r="BQ282" s="3">
        <f>VLOOKUP($A282,LKOH!$C:$E,3,0)</f>
        <v>2025</v>
      </c>
      <c r="BR282" s="3" t="s">
        <v>22</v>
      </c>
      <c r="BU282" s="3" t="e">
        <f>VLOOKUP($A282,MVID!$C:$E,3,0)</f>
        <v>#N/A</v>
      </c>
      <c r="BV282" s="3" t="s">
        <v>23</v>
      </c>
      <c r="BY282" s="3">
        <f>VLOOKUP($A282,MAGN!$C:$E,3,0)</f>
        <v>27.4</v>
      </c>
      <c r="BZ282" s="3" t="s">
        <v>24</v>
      </c>
      <c r="CC282" s="3">
        <f>VLOOKUP($A282,MTSS!$C:$E,3,0)</f>
        <v>260.99</v>
      </c>
      <c r="CD282" s="3" t="s">
        <v>25</v>
      </c>
      <c r="CG282" s="3">
        <f>VLOOKUP($A282,MGNT!$C:$E,3,0)</f>
        <v>1135.2</v>
      </c>
      <c r="CH282" s="3" t="s">
        <v>26</v>
      </c>
      <c r="CK282" s="3" t="e">
        <f>VLOOKUP($A282,MFON!$C:$E,3,0)</f>
        <v>#N/A</v>
      </c>
      <c r="CL282" s="3" t="s">
        <v>27</v>
      </c>
      <c r="CO282" s="3" t="e">
        <f>VLOOKUP($A282,MOEX!$C:$E,3,0)</f>
        <v>#N/A</v>
      </c>
      <c r="CP282" s="3" t="s">
        <v>28</v>
      </c>
      <c r="CS282" s="3" t="e">
        <f>VLOOKUP($A282,MSTT!$C:$E,3,0)</f>
        <v>#N/A</v>
      </c>
      <c r="CT282" s="3" t="s">
        <v>29</v>
      </c>
      <c r="CW282" s="3">
        <f>VLOOKUP($A282,NLMK!$C:$E,3,0)</f>
        <v>77</v>
      </c>
      <c r="CX282" s="3" t="s">
        <v>30</v>
      </c>
      <c r="DA282" s="3" t="e">
        <f>VLOOKUP($A282,NMTP!$C:$E,3,0)</f>
        <v>#N/A</v>
      </c>
      <c r="DB282" s="3" t="s">
        <v>31</v>
      </c>
      <c r="DE282" s="3">
        <f>VLOOKUP($A282,NVTK!$C:$E,3,0)</f>
        <v>130.1</v>
      </c>
      <c r="DF282" s="3" t="s">
        <v>32</v>
      </c>
      <c r="DI282" s="3" t="e">
        <f>VLOOKUP($A282,PIKK!$C:$E,3,0)</f>
        <v>#N/A</v>
      </c>
      <c r="DJ282" s="3" t="s">
        <v>33</v>
      </c>
      <c r="DM282" s="3">
        <f>VLOOKUP($A282,ROSN!$C:$E,3,0)</f>
        <v>205.99</v>
      </c>
      <c r="DN282" s="3" t="s">
        <v>34</v>
      </c>
      <c r="DQ282" s="3">
        <f>VLOOKUP($A282,RTKM!$C:$E,3,0)</f>
        <v>247.36</v>
      </c>
      <c r="DR282" s="3" t="s">
        <v>35</v>
      </c>
      <c r="DU282" s="3">
        <f>VLOOKUP($A282,RTKMP!$C:$E,3,0)</f>
        <v>76.47</v>
      </c>
      <c r="DV282" s="3" t="s">
        <v>36</v>
      </c>
      <c r="DY282" s="3" t="e">
        <f>VLOOKUP($A282,HYDR!$C:$E,3,0)</f>
        <v>#N/A</v>
      </c>
      <c r="DZ282" s="3" t="s">
        <v>37</v>
      </c>
      <c r="EC282" s="3" t="e">
        <f>VLOOKUP($A282,RUAL!$C:$E,3,0)</f>
        <v>#N/A</v>
      </c>
      <c r="ED282" s="3" t="s">
        <v>38</v>
      </c>
      <c r="EG282" s="3">
        <f>VLOOKUP($A282,SVAV!$C:$E,3,0)</f>
        <v>862</v>
      </c>
      <c r="EH282" s="3" t="s">
        <v>39</v>
      </c>
      <c r="EK282" s="3">
        <f>VLOOKUP($A282,SBER!$C:$E,3,0)</f>
        <v>99500</v>
      </c>
      <c r="EL282" s="3" t="s">
        <v>40</v>
      </c>
      <c r="EO282" s="3">
        <f>VLOOKUP($A282,SBERP!$C:$E,3,0)</f>
        <v>1508.05</v>
      </c>
      <c r="EP282" s="3" t="s">
        <v>41</v>
      </c>
      <c r="ES282" s="3">
        <f>VLOOKUP($A282,CHMF!$C:$E,3,0)</f>
        <v>358.91</v>
      </c>
      <c r="ET282" s="3" t="s">
        <v>42</v>
      </c>
      <c r="EW282" s="3" t="e">
        <f>VLOOKUP($A282,AFKS!$C:$E,3,0)</f>
        <v>#N/A</v>
      </c>
      <c r="EX282" s="3" t="s">
        <v>43</v>
      </c>
      <c r="FA282" s="3">
        <f>VLOOKUP($A282,SNGS!$C:$E,3,0)</f>
        <v>29.2</v>
      </c>
      <c r="FB282" s="3" t="s">
        <v>44</v>
      </c>
      <c r="FE282" s="3">
        <f>VLOOKUP($A282,SNGSP!$C:$E,3,0)</f>
        <v>17.696999999999999</v>
      </c>
      <c r="FF282" s="3" t="s">
        <v>45</v>
      </c>
      <c r="FI282" s="3">
        <f>VLOOKUP($A282,TRMK!$C:$E,3,0)</f>
        <v>243.6</v>
      </c>
      <c r="FJ282" s="3" t="s">
        <v>46</v>
      </c>
      <c r="FM282" s="3">
        <f>VLOOKUP($A282,TATN!$C:$E,3,0)</f>
        <v>122.32</v>
      </c>
      <c r="FN282" s="3" t="s">
        <v>47</v>
      </c>
      <c r="FQ282" s="3">
        <f>VLOOKUP($A282,TATNP!$C:$E,3,0)</f>
        <v>68</v>
      </c>
      <c r="FR282" s="3" t="s">
        <v>48</v>
      </c>
      <c r="FU282" s="3">
        <f>VLOOKUP($A282,TRNFP!$C:$E,3,0)</f>
        <v>42750</v>
      </c>
      <c r="FV282" s="3" t="s">
        <v>49</v>
      </c>
      <c r="FY282" s="3" t="e">
        <f>VLOOKUP($A282,URKA!$C:$E,3,0)</f>
        <v>#N/A</v>
      </c>
      <c r="FZ282" s="3" t="s">
        <v>50</v>
      </c>
      <c r="GC282" s="3" t="e">
        <f>VLOOKUP($A282,FEES!$C:$E,3,0)</f>
        <v>#N/A</v>
      </c>
      <c r="GD282" s="3" t="s">
        <v>51</v>
      </c>
      <c r="GG282" s="3" t="e">
        <f>VLOOKUP($A282,PHOR!$C:$E,3,0)</f>
        <v>#N/A</v>
      </c>
      <c r="GH282" s="3" t="s">
        <v>52</v>
      </c>
      <c r="GK282" s="3" t="e">
        <f>VLOOKUP($A282,GCHE!$C:$E,3,0)</f>
        <v>#N/A</v>
      </c>
      <c r="GL282" s="3" t="s">
        <v>53</v>
      </c>
      <c r="GO282" s="3">
        <f>VLOOKUP($A282,EONR!$C:$E,3,0)</f>
        <v>3.0489999999999999</v>
      </c>
    </row>
    <row r="283" spans="1:197" x14ac:dyDescent="0.45">
      <c r="A283" s="86">
        <v>39258</v>
      </c>
      <c r="B283" s="3" t="s">
        <v>5</v>
      </c>
      <c r="E283" s="3" t="e">
        <f>VLOOKUP($A283,POLY!$C:$E,3,0)</f>
        <v>#N/A</v>
      </c>
      <c r="F283" s="3" t="s">
        <v>6</v>
      </c>
      <c r="I283" s="3" t="e">
        <f>VLOOKUP($A283,YNDX!$C:$E,3,0)</f>
        <v>#N/A</v>
      </c>
      <c r="J283" s="3" t="s">
        <v>7</v>
      </c>
      <c r="M283" s="3" t="e">
        <f>VLOOKUP($A283,ALRS!$C:$E,3,0)</f>
        <v>#N/A</v>
      </c>
      <c r="N283" s="3" t="s">
        <v>8</v>
      </c>
      <c r="Q283" s="3">
        <f>VLOOKUP($A283,AKRN!$C:$E,3,0)</f>
        <v>606</v>
      </c>
      <c r="R283" s="3" t="s">
        <v>9</v>
      </c>
      <c r="U283" s="3">
        <f>VLOOKUP($A283,AFLT!$C:$E,3,0)</f>
        <v>73.89</v>
      </c>
      <c r="V283" s="3" t="s">
        <v>10</v>
      </c>
      <c r="Y283" s="3" t="e">
        <f>VLOOKUP($A283,BSPB!$C:$E,3,0)</f>
        <v>#N/A</v>
      </c>
      <c r="Z283" s="3" t="s">
        <v>11</v>
      </c>
      <c r="AC283" s="3" t="e">
        <f>VLOOKUP($A283,BANE!$C:$E,3,0)</f>
        <v>#N/A</v>
      </c>
      <c r="AD283" s="3" t="s">
        <v>12</v>
      </c>
      <c r="AG283" s="3" t="e">
        <f>VLOOKUP($A283,BANEP!$C:$E,3,0)</f>
        <v>#N/A</v>
      </c>
      <c r="AH283" s="3" t="s">
        <v>13</v>
      </c>
      <c r="AK283" s="3">
        <f>VLOOKUP($A283,VTBR!$C:$E,3,0)</f>
        <v>0.1409</v>
      </c>
      <c r="AL283" s="3" t="s">
        <v>14</v>
      </c>
      <c r="AO283" s="3">
        <f>VLOOKUP($A283,VSMO!$C:$E,3,0)</f>
        <v>7810</v>
      </c>
      <c r="AP283" s="3" t="s">
        <v>15</v>
      </c>
      <c r="AS283" s="3">
        <f>VLOOKUP($A283,GAZP!$C:$E,3,0)</f>
        <v>267.74</v>
      </c>
      <c r="AT283" s="3" t="s">
        <v>16</v>
      </c>
      <c r="AW283" s="3">
        <f>VLOOKUP($A283,GMKN!$C:$E,3,0)</f>
        <v>5359</v>
      </c>
      <c r="AX283" s="3" t="s">
        <v>17</v>
      </c>
      <c r="BA283" s="3">
        <f>VLOOKUP($A283,DIXY!$C:$E,3,0)</f>
        <v>372</v>
      </c>
      <c r="BB283" s="3" t="s">
        <v>18</v>
      </c>
      <c r="BE283" s="3" t="e">
        <f>VLOOKUP($A283,IRAO!$C:$E,3,0)</f>
        <v>#N/A</v>
      </c>
      <c r="BF283" s="3" t="s">
        <v>19</v>
      </c>
      <c r="BI283" s="3">
        <f>VLOOKUP($A283,KMAZ!$C:$E,3,0)</f>
        <v>109.5</v>
      </c>
      <c r="BJ283" s="3" t="s">
        <v>20</v>
      </c>
      <c r="BM283" s="3" t="e">
        <f>VLOOKUP($A283,LSRG!$C:$E,3,0)</f>
        <v>#N/A</v>
      </c>
      <c r="BN283" s="3" t="s">
        <v>21</v>
      </c>
      <c r="BQ283" s="3">
        <f>VLOOKUP($A283,LKOH!$C:$E,3,0)</f>
        <v>1969</v>
      </c>
      <c r="BR283" s="3" t="s">
        <v>22</v>
      </c>
      <c r="BU283" s="3" t="e">
        <f>VLOOKUP($A283,MVID!$C:$E,3,0)</f>
        <v>#N/A</v>
      </c>
      <c r="BV283" s="3" t="s">
        <v>23</v>
      </c>
      <c r="BY283" s="3">
        <f>VLOOKUP($A283,MAGN!$C:$E,3,0)</f>
        <v>26.05</v>
      </c>
      <c r="BZ283" s="3" t="s">
        <v>24</v>
      </c>
      <c r="CC283" s="3">
        <f>VLOOKUP($A283,MTSS!$C:$E,3,0)</f>
        <v>255</v>
      </c>
      <c r="CD283" s="3" t="s">
        <v>25</v>
      </c>
      <c r="CG283" s="3">
        <f>VLOOKUP($A283,MGNT!$C:$E,3,0)</f>
        <v>1129</v>
      </c>
      <c r="CH283" s="3" t="s">
        <v>26</v>
      </c>
      <c r="CK283" s="3" t="e">
        <f>VLOOKUP($A283,MFON!$C:$E,3,0)</f>
        <v>#N/A</v>
      </c>
      <c r="CL283" s="3" t="s">
        <v>27</v>
      </c>
      <c r="CO283" s="3" t="e">
        <f>VLOOKUP($A283,MOEX!$C:$E,3,0)</f>
        <v>#N/A</v>
      </c>
      <c r="CP283" s="3" t="s">
        <v>28</v>
      </c>
      <c r="CS283" s="3" t="e">
        <f>VLOOKUP($A283,MSTT!$C:$E,3,0)</f>
        <v>#N/A</v>
      </c>
      <c r="CT283" s="3" t="s">
        <v>29</v>
      </c>
      <c r="CW283" s="3">
        <f>VLOOKUP($A283,NLMK!$C:$E,3,0)</f>
        <v>76.5</v>
      </c>
      <c r="CX283" s="3" t="s">
        <v>30</v>
      </c>
      <c r="DA283" s="3" t="e">
        <f>VLOOKUP($A283,NMTP!$C:$E,3,0)</f>
        <v>#N/A</v>
      </c>
      <c r="DB283" s="3" t="s">
        <v>31</v>
      </c>
      <c r="DE283" s="3">
        <f>VLOOKUP($A283,NVTK!$C:$E,3,0)</f>
        <v>132.1</v>
      </c>
      <c r="DF283" s="3" t="s">
        <v>32</v>
      </c>
      <c r="DI283" s="3">
        <f>VLOOKUP($A283,PIKK!$C:$E,3,0)</f>
        <v>657</v>
      </c>
      <c r="DJ283" s="3" t="s">
        <v>33</v>
      </c>
      <c r="DM283" s="3">
        <f>VLOOKUP($A283,ROSN!$C:$E,3,0)</f>
        <v>204.79</v>
      </c>
      <c r="DN283" s="3" t="s">
        <v>34</v>
      </c>
      <c r="DQ283" s="3">
        <f>VLOOKUP($A283,RTKM!$C:$E,3,0)</f>
        <v>244.57</v>
      </c>
      <c r="DR283" s="3" t="s">
        <v>35</v>
      </c>
      <c r="DU283" s="3">
        <f>VLOOKUP($A283,RTKMP!$C:$E,3,0)</f>
        <v>74.8</v>
      </c>
      <c r="DV283" s="3" t="s">
        <v>36</v>
      </c>
      <c r="DY283" s="3" t="e">
        <f>VLOOKUP($A283,HYDR!$C:$E,3,0)</f>
        <v>#N/A</v>
      </c>
      <c r="DZ283" s="3" t="s">
        <v>37</v>
      </c>
      <c r="EC283" s="3" t="e">
        <f>VLOOKUP($A283,RUAL!$C:$E,3,0)</f>
        <v>#N/A</v>
      </c>
      <c r="ED283" s="3" t="s">
        <v>38</v>
      </c>
      <c r="EG283" s="3">
        <f>VLOOKUP($A283,SVAV!$C:$E,3,0)</f>
        <v>868</v>
      </c>
      <c r="EH283" s="3" t="s">
        <v>39</v>
      </c>
      <c r="EK283" s="3">
        <f>VLOOKUP($A283,SBER!$C:$E,3,0)</f>
        <v>100019.88</v>
      </c>
      <c r="EL283" s="3" t="s">
        <v>40</v>
      </c>
      <c r="EO283" s="3">
        <f>VLOOKUP($A283,SBERP!$C:$E,3,0)</f>
        <v>1520</v>
      </c>
      <c r="EP283" s="3" t="s">
        <v>41</v>
      </c>
      <c r="ES283" s="3">
        <f>VLOOKUP($A283,CHMF!$C:$E,3,0)</f>
        <v>361.98</v>
      </c>
      <c r="ET283" s="3" t="s">
        <v>42</v>
      </c>
      <c r="EW283" s="3" t="e">
        <f>VLOOKUP($A283,AFKS!$C:$E,3,0)</f>
        <v>#N/A</v>
      </c>
      <c r="EX283" s="3" t="s">
        <v>43</v>
      </c>
      <c r="FA283" s="3">
        <f>VLOOKUP($A283,SNGS!$C:$E,3,0)</f>
        <v>27.9</v>
      </c>
      <c r="FB283" s="3" t="s">
        <v>44</v>
      </c>
      <c r="FE283" s="3">
        <f>VLOOKUP($A283,SNGSP!$C:$E,3,0)</f>
        <v>17.25</v>
      </c>
      <c r="FF283" s="3" t="s">
        <v>45</v>
      </c>
      <c r="FI283" s="3">
        <f>VLOOKUP($A283,TRMK!$C:$E,3,0)</f>
        <v>237.32</v>
      </c>
      <c r="FJ283" s="3" t="s">
        <v>46</v>
      </c>
      <c r="FM283" s="3">
        <f>VLOOKUP($A283,TATN!$C:$E,3,0)</f>
        <v>118</v>
      </c>
      <c r="FN283" s="3" t="s">
        <v>47</v>
      </c>
      <c r="FQ283" s="3">
        <f>VLOOKUP($A283,TATNP!$C:$E,3,0)</f>
        <v>67.709999999999994</v>
      </c>
      <c r="FR283" s="3" t="s">
        <v>48</v>
      </c>
      <c r="FU283" s="3">
        <f>VLOOKUP($A283,TRNFP!$C:$E,3,0)</f>
        <v>42800</v>
      </c>
      <c r="FV283" s="3" t="s">
        <v>49</v>
      </c>
      <c r="FY283" s="3" t="e">
        <f>VLOOKUP($A283,URKA!$C:$E,3,0)</f>
        <v>#N/A</v>
      </c>
      <c r="FZ283" s="3" t="s">
        <v>50</v>
      </c>
      <c r="GC283" s="3" t="e">
        <f>VLOOKUP($A283,FEES!$C:$E,3,0)</f>
        <v>#N/A</v>
      </c>
      <c r="GD283" s="3" t="s">
        <v>51</v>
      </c>
      <c r="GG283" s="3" t="e">
        <f>VLOOKUP($A283,PHOR!$C:$E,3,0)</f>
        <v>#N/A</v>
      </c>
      <c r="GH283" s="3" t="s">
        <v>52</v>
      </c>
      <c r="GK283" s="3" t="e">
        <f>VLOOKUP($A283,GCHE!$C:$E,3,0)</f>
        <v>#N/A</v>
      </c>
      <c r="GL283" s="3" t="s">
        <v>53</v>
      </c>
      <c r="GO283" s="3">
        <f>VLOOKUP($A283,EONR!$C:$E,3,0)</f>
        <v>3.0230000000000001</v>
      </c>
    </row>
    <row r="284" spans="1:197" s="24" customFormat="1" x14ac:dyDescent="0.45">
      <c r="A284" s="85">
        <v>39265</v>
      </c>
      <c r="B284" s="24" t="s">
        <v>5</v>
      </c>
      <c r="C284" s="24" t="e">
        <f>HLOOKUP(database!B$36,'market capitalization'!$1:$23,18,0)</f>
        <v>#N/A</v>
      </c>
      <c r="E284" s="24" t="e">
        <f>VLOOKUP($A284,POLY!$C:$E,3,0)</f>
        <v>#N/A</v>
      </c>
      <c r="F284" s="24" t="s">
        <v>6</v>
      </c>
      <c r="G284" s="24" t="e">
        <f>HLOOKUP(database!F$36,'market capitalization'!$1:$23,18,0)</f>
        <v>#N/A</v>
      </c>
      <c r="I284" s="24" t="e">
        <f>VLOOKUP($A284,YNDX!$C:$E,3,0)</f>
        <v>#N/A</v>
      </c>
      <c r="J284" s="24" t="s">
        <v>7</v>
      </c>
      <c r="K284" s="24" t="e">
        <f>HLOOKUP(database!J$36,'market capitalization'!$1:$23,18,0)</f>
        <v>#N/A</v>
      </c>
      <c r="M284" s="24" t="e">
        <f>VLOOKUP($A284,ALRS!$C:$E,3,0)</f>
        <v>#N/A</v>
      </c>
      <c r="N284" s="24" t="s">
        <v>8</v>
      </c>
      <c r="O284" s="24">
        <f>HLOOKUP(database!N$36,'market capitalization'!$1:$23,18,0)</f>
        <v>28931.182692000002</v>
      </c>
      <c r="Q284" s="24">
        <f>VLOOKUP($A284,AKRN!$C:$E,3,0)</f>
        <v>645</v>
      </c>
      <c r="R284" s="24" t="s">
        <v>9</v>
      </c>
      <c r="S284" s="24">
        <f>HLOOKUP(database!R$36,'market capitalization'!$1:$23,18,0)</f>
        <v>80854.789428000004</v>
      </c>
      <c r="U284" s="24">
        <f>VLOOKUP($A284,AFLT!$C:$E,3,0)</f>
        <v>77.2</v>
      </c>
      <c r="V284" s="24" t="s">
        <v>10</v>
      </c>
      <c r="W284" s="24" t="e">
        <f>HLOOKUP(database!V$36,'market capitalization'!$1:$23,18,0)</f>
        <v>#N/A</v>
      </c>
      <c r="Y284" s="24" t="e">
        <f>VLOOKUP($A284,BSPB!$C:$E,3,0)</f>
        <v>#N/A</v>
      </c>
      <c r="Z284" s="24" t="s">
        <v>11</v>
      </c>
      <c r="AA284" s="24">
        <f>HLOOKUP(database!Z$36,'market capitalization'!$1:$23,18,0)</f>
        <v>52717.713047999998</v>
      </c>
      <c r="AC284" s="24" t="e">
        <f>VLOOKUP($A284,BANE!$C:$E,3,0)</f>
        <v>#N/A</v>
      </c>
      <c r="AD284" s="24" t="s">
        <v>12</v>
      </c>
      <c r="AE284" s="24" t="e">
        <f>HLOOKUP(database!AD$36,'market capitalization'!$1:$23,18,0)</f>
        <v>#N/A</v>
      </c>
      <c r="AG284" s="24" t="e">
        <f>VLOOKUP($A284,BANEP!$C:$E,3,0)</f>
        <v>#N/A</v>
      </c>
      <c r="AH284" s="24" t="s">
        <v>13</v>
      </c>
      <c r="AI284" s="24">
        <f>HLOOKUP(database!AH$36,'market capitalization'!$1:$23,18,0)</f>
        <v>975419.42232600006</v>
      </c>
      <c r="AK284" s="24">
        <f>VLOOKUP($A284,VTBR!$C:$E,3,0)</f>
        <v>0.14019999999999999</v>
      </c>
      <c r="AL284" s="24" t="s">
        <v>14</v>
      </c>
      <c r="AM284" s="24">
        <f>HLOOKUP(database!AL$36,'market capitalization'!$1:$23,18,0)</f>
        <v>90187.603889999984</v>
      </c>
      <c r="AO284" s="24">
        <f>VLOOKUP($A284,VSMO!$C:$E,3,0)</f>
        <v>7950</v>
      </c>
      <c r="AP284" s="24" t="s">
        <v>15</v>
      </c>
      <c r="AQ284" s="24">
        <f>HLOOKUP(database!AP$36,'market capitalization'!$1:$23,18,0)</f>
        <v>6398846.7032159995</v>
      </c>
      <c r="AS284" s="24">
        <f>VLOOKUP($A284,GAZP!$C:$E,3,0)</f>
        <v>274.8</v>
      </c>
      <c r="AT284" s="24" t="s">
        <v>16</v>
      </c>
      <c r="AU284" s="24">
        <f>HLOOKUP(database!AT$36,'market capitalization'!$1:$23,18,0)</f>
        <v>1028548.3874399998</v>
      </c>
      <c r="AW284" s="24">
        <f>VLOOKUP($A284,GMKN!$C:$E,3,0)</f>
        <v>5660</v>
      </c>
      <c r="AX284" s="24" t="s">
        <v>17</v>
      </c>
      <c r="AY284" s="24" t="e">
        <f>HLOOKUP(database!AX$36,'market capitalization'!$1:$23,18,0)</f>
        <v>#N/A</v>
      </c>
      <c r="BA284" s="24">
        <f>VLOOKUP($A284,DIXY!$C:$E,3,0)</f>
        <v>370</v>
      </c>
      <c r="BB284" s="24" t="s">
        <v>18</v>
      </c>
      <c r="BC284" s="24">
        <f>HLOOKUP(database!BB$36,'market capitalization'!$1:$23,18,0)</f>
        <v>1435679.671596</v>
      </c>
      <c r="BE284" s="24" t="e">
        <f>VLOOKUP($A284,IRAO!$C:$E,3,0)</f>
        <v>#N/A</v>
      </c>
      <c r="BF284" s="24" t="s">
        <v>19</v>
      </c>
      <c r="BG284" s="24">
        <f>HLOOKUP(database!BF$36,'market capitalization'!$1:$23,18,0)</f>
        <v>81140.058437999993</v>
      </c>
      <c r="BI284" s="24">
        <f>VLOOKUP($A284,KMAZ!$C:$E,3,0)</f>
        <v>109.98</v>
      </c>
      <c r="BJ284" s="24" t="s">
        <v>20</v>
      </c>
      <c r="BK284" s="24" t="e">
        <f>HLOOKUP(database!BJ$36,'market capitalization'!$1:$23,18,0)</f>
        <v>#N/A</v>
      </c>
      <c r="BM284" s="24" t="e">
        <f>VLOOKUP($A284,LSRG!$C:$E,3,0)</f>
        <v>#N/A</v>
      </c>
      <c r="BN284" s="24" t="s">
        <v>21</v>
      </c>
      <c r="BO284" s="24">
        <f>HLOOKUP(database!BN$36,'market capitalization'!$1:$23,18,0)</f>
        <v>1684202.4188399999</v>
      </c>
      <c r="BQ284" s="24">
        <f>VLOOKUP($A284,LKOH!$C:$E,3,0)</f>
        <v>2073</v>
      </c>
      <c r="BR284" s="24" t="s">
        <v>22</v>
      </c>
      <c r="BS284" s="24" t="e">
        <f>HLOOKUP(database!BR$36,'market capitalization'!$1:$23,18,0)</f>
        <v>#N/A</v>
      </c>
      <c r="BU284" s="24" t="e">
        <f>VLOOKUP($A284,MVID!$C:$E,3,0)</f>
        <v>#N/A</v>
      </c>
      <c r="BV284" s="24" t="s">
        <v>23</v>
      </c>
      <c r="BW284" s="24">
        <f>HLOOKUP(database!BV$36,'market capitalization'!$1:$23,18,0)</f>
        <v>311865.37556399999</v>
      </c>
      <c r="BY284" s="24">
        <f>VLOOKUP($A284,MAGN!$C:$E,3,0)</f>
        <v>28.23</v>
      </c>
      <c r="BZ284" s="24" t="s">
        <v>24</v>
      </c>
      <c r="CA284" s="24">
        <f>HLOOKUP(database!BZ$36,'market capitalization'!$1:$23,18,0)</f>
        <v>505338.17425199994</v>
      </c>
      <c r="CC284" s="24">
        <f>VLOOKUP($A284,MTSS!$C:$E,3,0)</f>
        <v>265.39</v>
      </c>
      <c r="CD284" s="24" t="s">
        <v>25</v>
      </c>
      <c r="CE284" s="24">
        <f>HLOOKUP(database!CD$36,'market capitalization'!$1:$23,18,0)</f>
        <v>81692.783280000003</v>
      </c>
      <c r="CG284" s="24">
        <f>VLOOKUP($A284,MGNT!$C:$E,3,0)</f>
        <v>1150</v>
      </c>
      <c r="CH284" s="24" t="s">
        <v>26</v>
      </c>
      <c r="CI284" s="24" t="e">
        <f>HLOOKUP(database!CH$36,'market capitalization'!$1:$23,18,0)</f>
        <v>#N/A</v>
      </c>
      <c r="CK284" s="24" t="e">
        <f>VLOOKUP($A284,MFON!$C:$E,3,0)</f>
        <v>#N/A</v>
      </c>
      <c r="CL284" s="24" t="s">
        <v>27</v>
      </c>
      <c r="CM284" s="24" t="e">
        <f>HLOOKUP(database!CL$36,'market capitalization'!$1:$23,18,0)</f>
        <v>#N/A</v>
      </c>
      <c r="CO284" s="24" t="e">
        <f>VLOOKUP($A284,MOEX!$C:$E,3,0)</f>
        <v>#N/A</v>
      </c>
      <c r="CP284" s="24" t="s">
        <v>28</v>
      </c>
      <c r="CQ284" s="24" t="e">
        <f>HLOOKUP(database!CP$36,'market capitalization'!$1:$23,18,0)</f>
        <v>#N/A</v>
      </c>
      <c r="CS284" s="24" t="e">
        <f>VLOOKUP($A284,MSTT!$C:$E,3,0)</f>
        <v>#N/A</v>
      </c>
      <c r="CT284" s="24" t="s">
        <v>29</v>
      </c>
      <c r="CU284" s="24">
        <f>HLOOKUP(database!CT$36,'market capitalization'!$1:$23,18,0)</f>
        <v>457632.41827199998</v>
      </c>
      <c r="CW284" s="24">
        <f>VLOOKUP($A284,NLMK!$C:$E,3,0)</f>
        <v>81.39</v>
      </c>
      <c r="CX284" s="24" t="s">
        <v>30</v>
      </c>
      <c r="CY284" s="24" t="e">
        <f>HLOOKUP(database!CX$36,'market capitalization'!$1:$23,18,0)</f>
        <v>#N/A</v>
      </c>
      <c r="DA284" s="24" t="e">
        <f>VLOOKUP($A284,NMTP!$C:$E,3,0)</f>
        <v>#N/A</v>
      </c>
      <c r="DB284" s="24" t="s">
        <v>31</v>
      </c>
      <c r="DC284" s="24">
        <f>HLOOKUP(database!DB$36,'market capitalization'!$1:$23,18,0)</f>
        <v>419330.21314199996</v>
      </c>
      <c r="DE284" s="24">
        <f>VLOOKUP($A284,NVTK!$C:$E,3,0)</f>
        <v>138.58000000000001</v>
      </c>
      <c r="DF284" s="24" t="s">
        <v>32</v>
      </c>
      <c r="DG284" s="24">
        <f>HLOOKUP(database!DF$36,'market capitalization'!$1:$23,18,0)</f>
        <v>295650.73666799994</v>
      </c>
      <c r="DI284" s="24">
        <f>VLOOKUP($A284,PIKK!$C:$E,3,0)</f>
        <v>657.4</v>
      </c>
      <c r="DJ284" s="24" t="s">
        <v>33</v>
      </c>
      <c r="DK284" s="24">
        <f>HLOOKUP(database!DJ$36,'market capitalization'!$1:$23,18,0)</f>
        <v>2161476.8347200002</v>
      </c>
      <c r="DM284" s="24">
        <f>VLOOKUP($A284,ROSN!$C:$E,3,0)</f>
        <v>213.9</v>
      </c>
      <c r="DN284" s="24" t="s">
        <v>34</v>
      </c>
      <c r="DO284" s="24">
        <f>HLOOKUP(database!DN$36,'market capitalization'!$1:$23,18,0)</f>
        <v>179656.22660999998</v>
      </c>
      <c r="DQ284" s="24">
        <f>VLOOKUP($A284,RTKM!$C:$E,3,0)</f>
        <v>247.99</v>
      </c>
      <c r="DR284" s="24" t="s">
        <v>35</v>
      </c>
      <c r="DS284" s="24" t="e">
        <f>HLOOKUP(database!DR$36,'market capitalization'!$1:$23,18,0)</f>
        <v>#N/A</v>
      </c>
      <c r="DU284" s="24">
        <f>VLOOKUP($A284,RTKMP!$C:$E,3,0)</f>
        <v>76.48</v>
      </c>
      <c r="DV284" s="24" t="s">
        <v>36</v>
      </c>
      <c r="DW284" s="24" t="e">
        <f>HLOOKUP(database!DV$36,'market capitalization'!$1:$23,18,0)</f>
        <v>#N/A</v>
      </c>
      <c r="DY284" s="24" t="e">
        <f>VLOOKUP($A284,HYDR!$C:$E,3,0)</f>
        <v>#N/A</v>
      </c>
      <c r="DZ284" s="24" t="s">
        <v>37</v>
      </c>
      <c r="EA284" s="24" t="e">
        <f>HLOOKUP(database!DZ$36,'market capitalization'!$1:$23,18,0)</f>
        <v>#N/A</v>
      </c>
      <c r="EC284" s="24" t="e">
        <f>VLOOKUP($A284,RUAL!$C:$E,3,0)</f>
        <v>#N/A</v>
      </c>
      <c r="ED284" s="24" t="s">
        <v>38</v>
      </c>
      <c r="EE284" s="24" t="e">
        <f>HLOOKUP(database!ED$36,'market capitalization'!$1:$23,18,0)</f>
        <v>#N/A</v>
      </c>
      <c r="EG284" s="24">
        <f>VLOOKUP($A284,SVAV!$C:$E,3,0)</f>
        <v>913</v>
      </c>
      <c r="EH284" s="24" t="s">
        <v>39</v>
      </c>
      <c r="EI284" s="24">
        <f>HLOOKUP(database!EH$36,'market capitalization'!$1:$23,18,0)</f>
        <v>2167869.7003259999</v>
      </c>
      <c r="EK284" s="24">
        <f>VLOOKUP($A284,SBER!$C:$E,3,0)</f>
        <v>101398.87</v>
      </c>
      <c r="EL284" s="24" t="s">
        <v>40</v>
      </c>
      <c r="EM284" s="24" t="e">
        <f>HLOOKUP(database!EL$36,'market capitalization'!$1:$23,18,0)</f>
        <v>#N/A</v>
      </c>
      <c r="EO284" s="24">
        <f>VLOOKUP($A284,SBERP!$C:$E,3,0)</f>
        <v>1514</v>
      </c>
      <c r="EP284" s="24" t="s">
        <v>41</v>
      </c>
      <c r="EQ284" s="24">
        <f>HLOOKUP(database!EP$36,'market capitalization'!$1:$23,18,0)</f>
        <v>360307.92589199997</v>
      </c>
      <c r="ES284" s="24">
        <f>VLOOKUP($A284,CHMF!$C:$E,3,0)</f>
        <v>412</v>
      </c>
      <c r="ET284" s="24" t="s">
        <v>42</v>
      </c>
      <c r="EU284" s="24">
        <f>HLOOKUP(database!ET$36,'market capitalization'!$1:$23,18,0)</f>
        <v>296958.58535999997</v>
      </c>
      <c r="EW284" s="24" t="e">
        <f>VLOOKUP($A284,AFKS!$C:$E,3,0)</f>
        <v>#N/A</v>
      </c>
      <c r="EX284" s="24" t="s">
        <v>43</v>
      </c>
      <c r="EY284" s="24">
        <f>HLOOKUP(database!EX$36,'market capitalization'!$1:$23,18,0)</f>
        <v>1009928.7113519999</v>
      </c>
      <c r="FA284" s="24">
        <f>VLOOKUP($A284,SNGS!$C:$E,3,0)</f>
        <v>30.614000000000001</v>
      </c>
      <c r="FB284" s="24" t="s">
        <v>44</v>
      </c>
      <c r="FC284" s="24" t="e">
        <f>HLOOKUP(database!FB$36,'market capitalization'!$1:$23,18,0)</f>
        <v>#N/A</v>
      </c>
      <c r="FE284" s="24">
        <f>VLOOKUP($A284,SNGSP!$C:$E,3,0)</f>
        <v>18.5</v>
      </c>
      <c r="FF284" s="24" t="s">
        <v>45</v>
      </c>
      <c r="FG284" s="24">
        <f>HLOOKUP(database!FF$36,'market capitalization'!$1:$23,18,0)</f>
        <v>203965.01869199998</v>
      </c>
      <c r="FI284" s="24">
        <f>VLOOKUP($A284,TRMK!$C:$E,3,0)</f>
        <v>241.33</v>
      </c>
      <c r="FJ284" s="24" t="s">
        <v>46</v>
      </c>
      <c r="FK284" s="24">
        <f>HLOOKUP(database!FJ$36,'market capitalization'!$1:$23,18,0)</f>
        <v>255354.74641199998</v>
      </c>
      <c r="FM284" s="24">
        <f>VLOOKUP($A284,TATN!$C:$E,3,0)</f>
        <v>125.9</v>
      </c>
      <c r="FN284" s="24" t="s">
        <v>47</v>
      </c>
      <c r="FO284" s="24" t="e">
        <f>HLOOKUP(database!FN$36,'market capitalization'!$1:$23,18,0)</f>
        <v>#N/A</v>
      </c>
      <c r="FQ284" s="24">
        <f>VLOOKUP($A284,TATNP!$C:$E,3,0)</f>
        <v>72.2</v>
      </c>
      <c r="FR284" s="24" t="s">
        <v>48</v>
      </c>
      <c r="FS284" s="24" t="e">
        <f>HLOOKUP(database!FR$36,'market capitalization'!$1:$23,18,0)</f>
        <v>#N/A</v>
      </c>
      <c r="FU284" s="24">
        <f>VLOOKUP($A284,TRNFP!$C:$E,3,0)</f>
        <v>42150</v>
      </c>
      <c r="FV284" s="24" t="s">
        <v>49</v>
      </c>
      <c r="FW284" s="24">
        <f>HLOOKUP(database!FV$36,'market capitalization'!$1:$23,18,0)</f>
        <v>156304.441062</v>
      </c>
      <c r="FY284" s="24" t="e">
        <f>VLOOKUP($A284,URKA!$C:$E,3,0)</f>
        <v>#N/A</v>
      </c>
      <c r="FZ284" s="24" t="s">
        <v>50</v>
      </c>
      <c r="GA284" s="24" t="e">
        <f>HLOOKUP(database!FZ$36,'market capitalization'!$1:$23,18,0)</f>
        <v>#N/A</v>
      </c>
      <c r="GC284" s="24" t="e">
        <f>VLOOKUP($A284,FEES!$C:$E,3,0)</f>
        <v>#N/A</v>
      </c>
      <c r="GD284" s="24" t="s">
        <v>51</v>
      </c>
      <c r="GE284" s="24" t="e">
        <f>HLOOKUP(database!GD$36,'market capitalization'!$1:$23,18,0)</f>
        <v>#N/A</v>
      </c>
      <c r="GG284" s="24" t="e">
        <f>VLOOKUP($A284,PHOR!$C:$E,3,0)</f>
        <v>#N/A</v>
      </c>
      <c r="GH284" s="24" t="s">
        <v>52</v>
      </c>
      <c r="GI284" s="24" t="e">
        <f>HLOOKUP(database!GH$36,'market capitalization'!$1:$23,18,0)</f>
        <v>#N/A</v>
      </c>
      <c r="GK284" s="24" t="e">
        <f>VLOOKUP($A284,GCHE!$C:$E,3,0)</f>
        <v>#N/A</v>
      </c>
      <c r="GL284" s="24" t="s">
        <v>53</v>
      </c>
      <c r="GM284" s="24" t="e">
        <f>HLOOKUP(database!GL$36,'market capitalization'!$1:$23,18,0)</f>
        <v>#N/A</v>
      </c>
      <c r="GO284" s="24">
        <f>VLOOKUP($A284,EONR!$C:$E,3,0)</f>
        <v>3.11</v>
      </c>
    </row>
    <row r="285" spans="1:197" x14ac:dyDescent="0.45">
      <c r="A285" s="86">
        <v>39272</v>
      </c>
      <c r="B285" s="3" t="s">
        <v>5</v>
      </c>
      <c r="E285" s="3" t="e">
        <f>VLOOKUP($A285,POLY!$C:$E,3,0)</f>
        <v>#N/A</v>
      </c>
      <c r="F285" s="3" t="s">
        <v>6</v>
      </c>
      <c r="I285" s="3" t="e">
        <f>VLOOKUP($A285,YNDX!$C:$E,3,0)</f>
        <v>#N/A</v>
      </c>
      <c r="J285" s="3" t="s">
        <v>7</v>
      </c>
      <c r="M285" s="3" t="e">
        <f>VLOOKUP($A285,ALRS!$C:$E,3,0)</f>
        <v>#N/A</v>
      </c>
      <c r="N285" s="3" t="s">
        <v>8</v>
      </c>
      <c r="Q285" s="3">
        <f>VLOOKUP($A285,AKRN!$C:$E,3,0)</f>
        <v>655</v>
      </c>
      <c r="R285" s="3" t="s">
        <v>9</v>
      </c>
      <c r="U285" s="3">
        <f>VLOOKUP($A285,AFLT!$C:$E,3,0)</f>
        <v>76</v>
      </c>
      <c r="V285" s="3" t="s">
        <v>10</v>
      </c>
      <c r="Y285" s="3" t="e">
        <f>VLOOKUP($A285,BSPB!$C:$E,3,0)</f>
        <v>#N/A</v>
      </c>
      <c r="Z285" s="3" t="s">
        <v>11</v>
      </c>
      <c r="AC285" s="3" t="e">
        <f>VLOOKUP($A285,BANE!$C:$E,3,0)</f>
        <v>#N/A</v>
      </c>
      <c r="AD285" s="3" t="s">
        <v>12</v>
      </c>
      <c r="AG285" s="3" t="e">
        <f>VLOOKUP($A285,BANEP!$C:$E,3,0)</f>
        <v>#N/A</v>
      </c>
      <c r="AH285" s="3" t="s">
        <v>13</v>
      </c>
      <c r="AK285" s="3">
        <f>VLOOKUP($A285,VTBR!$C:$E,3,0)</f>
        <v>0.14069999999999999</v>
      </c>
      <c r="AL285" s="3" t="s">
        <v>14</v>
      </c>
      <c r="AO285" s="3">
        <f>VLOOKUP($A285,VSMO!$C:$E,3,0)</f>
        <v>7970</v>
      </c>
      <c r="AP285" s="3" t="s">
        <v>15</v>
      </c>
      <c r="AS285" s="3">
        <f>VLOOKUP($A285,GAZP!$C:$E,3,0)</f>
        <v>287.67</v>
      </c>
      <c r="AT285" s="3" t="s">
        <v>16</v>
      </c>
      <c r="AW285" s="3">
        <f>VLOOKUP($A285,GMKN!$C:$E,3,0)</f>
        <v>5592</v>
      </c>
      <c r="AX285" s="3" t="s">
        <v>17</v>
      </c>
      <c r="BA285" s="3">
        <f>VLOOKUP($A285,DIXY!$C:$E,3,0)</f>
        <v>380</v>
      </c>
      <c r="BB285" s="3" t="s">
        <v>18</v>
      </c>
      <c r="BE285" s="3" t="e">
        <f>VLOOKUP($A285,IRAO!$C:$E,3,0)</f>
        <v>#N/A</v>
      </c>
      <c r="BF285" s="3" t="s">
        <v>19</v>
      </c>
      <c r="BI285" s="3">
        <f>VLOOKUP($A285,KMAZ!$C:$E,3,0)</f>
        <v>118.5</v>
      </c>
      <c r="BJ285" s="3" t="s">
        <v>20</v>
      </c>
      <c r="BM285" s="3" t="e">
        <f>VLOOKUP($A285,LSRG!$C:$E,3,0)</f>
        <v>#N/A</v>
      </c>
      <c r="BN285" s="3" t="s">
        <v>21</v>
      </c>
      <c r="BQ285" s="3">
        <f>VLOOKUP($A285,LKOH!$C:$E,3,0)</f>
        <v>2145</v>
      </c>
      <c r="BR285" s="3" t="s">
        <v>22</v>
      </c>
      <c r="BU285" s="3" t="e">
        <f>VLOOKUP($A285,MVID!$C:$E,3,0)</f>
        <v>#N/A</v>
      </c>
      <c r="BV285" s="3" t="s">
        <v>23</v>
      </c>
      <c r="BY285" s="3">
        <f>VLOOKUP($A285,MAGN!$C:$E,3,0)</f>
        <v>30</v>
      </c>
      <c r="BZ285" s="3" t="s">
        <v>24</v>
      </c>
      <c r="CC285" s="3">
        <f>VLOOKUP($A285,MTSS!$C:$E,3,0)</f>
        <v>277.39999999999998</v>
      </c>
      <c r="CD285" s="3" t="s">
        <v>25</v>
      </c>
      <c r="CG285" s="3">
        <f>VLOOKUP($A285,MGNT!$C:$E,3,0)</f>
        <v>1213</v>
      </c>
      <c r="CH285" s="3" t="s">
        <v>26</v>
      </c>
      <c r="CK285" s="3" t="e">
        <f>VLOOKUP($A285,MFON!$C:$E,3,0)</f>
        <v>#N/A</v>
      </c>
      <c r="CL285" s="3" t="s">
        <v>27</v>
      </c>
      <c r="CO285" s="3" t="e">
        <f>VLOOKUP($A285,MOEX!$C:$E,3,0)</f>
        <v>#N/A</v>
      </c>
      <c r="CP285" s="3" t="s">
        <v>28</v>
      </c>
      <c r="CS285" s="3" t="e">
        <f>VLOOKUP($A285,MSTT!$C:$E,3,0)</f>
        <v>#N/A</v>
      </c>
      <c r="CT285" s="3" t="s">
        <v>29</v>
      </c>
      <c r="CW285" s="3">
        <f>VLOOKUP($A285,NLMK!$C:$E,3,0)</f>
        <v>90</v>
      </c>
      <c r="CX285" s="3" t="s">
        <v>30</v>
      </c>
      <c r="DA285" s="3" t="e">
        <f>VLOOKUP($A285,NMTP!$C:$E,3,0)</f>
        <v>#N/A</v>
      </c>
      <c r="DB285" s="3" t="s">
        <v>31</v>
      </c>
      <c r="DE285" s="3">
        <f>VLOOKUP($A285,NVTK!$C:$E,3,0)</f>
        <v>145.38999999999999</v>
      </c>
      <c r="DF285" s="3" t="s">
        <v>32</v>
      </c>
      <c r="DI285" s="3">
        <f>VLOOKUP($A285,PIKK!$C:$E,3,0)</f>
        <v>940</v>
      </c>
      <c r="DJ285" s="3" t="s">
        <v>33</v>
      </c>
      <c r="DM285" s="3">
        <f>VLOOKUP($A285,ROSN!$C:$E,3,0)</f>
        <v>221.7</v>
      </c>
      <c r="DN285" s="3" t="s">
        <v>34</v>
      </c>
      <c r="DQ285" s="3">
        <f>VLOOKUP($A285,RTKM!$C:$E,3,0)</f>
        <v>253.6</v>
      </c>
      <c r="DR285" s="3" t="s">
        <v>35</v>
      </c>
      <c r="DU285" s="3">
        <f>VLOOKUP($A285,RTKMP!$C:$E,3,0)</f>
        <v>77.05</v>
      </c>
      <c r="DV285" s="3" t="s">
        <v>36</v>
      </c>
      <c r="DY285" s="3" t="e">
        <f>VLOOKUP($A285,HYDR!$C:$E,3,0)</f>
        <v>#N/A</v>
      </c>
      <c r="DZ285" s="3" t="s">
        <v>37</v>
      </c>
      <c r="EC285" s="3" t="e">
        <f>VLOOKUP($A285,RUAL!$C:$E,3,0)</f>
        <v>#N/A</v>
      </c>
      <c r="ED285" s="3" t="s">
        <v>38</v>
      </c>
      <c r="EG285" s="3">
        <f>VLOOKUP($A285,SVAV!$C:$E,3,0)</f>
        <v>939.37</v>
      </c>
      <c r="EH285" s="3" t="s">
        <v>39</v>
      </c>
      <c r="EK285" s="3">
        <f>VLOOKUP($A285,SBER!$C:$E,3,0)</f>
        <v>106600</v>
      </c>
      <c r="EL285" s="3" t="s">
        <v>40</v>
      </c>
      <c r="EO285" s="3">
        <f>VLOOKUP($A285,SBERP!$C:$E,3,0)</f>
        <v>1531.01</v>
      </c>
      <c r="EP285" s="3" t="s">
        <v>41</v>
      </c>
      <c r="ES285" s="3">
        <f>VLOOKUP($A285,CHMF!$C:$E,3,0)</f>
        <v>444.03</v>
      </c>
      <c r="ET285" s="3" t="s">
        <v>42</v>
      </c>
      <c r="EW285" s="3" t="e">
        <f>VLOOKUP($A285,AFKS!$C:$E,3,0)</f>
        <v>#N/A</v>
      </c>
      <c r="EX285" s="3" t="s">
        <v>43</v>
      </c>
      <c r="FA285" s="3">
        <f>VLOOKUP($A285,SNGS!$C:$E,3,0)</f>
        <v>31.061</v>
      </c>
      <c r="FB285" s="3" t="s">
        <v>44</v>
      </c>
      <c r="FE285" s="3">
        <f>VLOOKUP($A285,SNGSP!$C:$E,3,0)</f>
        <v>18.91</v>
      </c>
      <c r="FF285" s="3" t="s">
        <v>45</v>
      </c>
      <c r="FI285" s="3">
        <f>VLOOKUP($A285,TRMK!$C:$E,3,0)</f>
        <v>261.77</v>
      </c>
      <c r="FJ285" s="3" t="s">
        <v>46</v>
      </c>
      <c r="FM285" s="3">
        <f>VLOOKUP($A285,TATN!$C:$E,3,0)</f>
        <v>137.53</v>
      </c>
      <c r="FN285" s="3" t="s">
        <v>47</v>
      </c>
      <c r="FQ285" s="3">
        <f>VLOOKUP($A285,TATNP!$C:$E,3,0)</f>
        <v>75.989999999999995</v>
      </c>
      <c r="FR285" s="3" t="s">
        <v>48</v>
      </c>
      <c r="FU285" s="3">
        <f>VLOOKUP($A285,TRNFP!$C:$E,3,0)</f>
        <v>44550</v>
      </c>
      <c r="FV285" s="3" t="s">
        <v>49</v>
      </c>
      <c r="FY285" s="3" t="e">
        <f>VLOOKUP($A285,URKA!$C:$E,3,0)</f>
        <v>#N/A</v>
      </c>
      <c r="FZ285" s="3" t="s">
        <v>50</v>
      </c>
      <c r="GC285" s="3" t="e">
        <f>VLOOKUP($A285,FEES!$C:$E,3,0)</f>
        <v>#N/A</v>
      </c>
      <c r="GD285" s="3" t="s">
        <v>51</v>
      </c>
      <c r="GG285" s="3" t="e">
        <f>VLOOKUP($A285,PHOR!$C:$E,3,0)</f>
        <v>#N/A</v>
      </c>
      <c r="GH285" s="3" t="s">
        <v>52</v>
      </c>
      <c r="GK285" s="3" t="e">
        <f>VLOOKUP($A285,GCHE!$C:$E,3,0)</f>
        <v>#N/A</v>
      </c>
      <c r="GL285" s="3" t="s">
        <v>53</v>
      </c>
      <c r="GO285" s="3">
        <f>VLOOKUP($A285,EONR!$C:$E,3,0)</f>
        <v>3.23</v>
      </c>
    </row>
    <row r="286" spans="1:197" x14ac:dyDescent="0.45">
      <c r="A286" s="86">
        <v>39279</v>
      </c>
      <c r="B286" s="3" t="s">
        <v>5</v>
      </c>
      <c r="E286" s="3" t="e">
        <f>VLOOKUP($A286,POLY!$C:$E,3,0)</f>
        <v>#N/A</v>
      </c>
      <c r="F286" s="3" t="s">
        <v>6</v>
      </c>
      <c r="I286" s="3" t="e">
        <f>VLOOKUP($A286,YNDX!$C:$E,3,0)</f>
        <v>#N/A</v>
      </c>
      <c r="J286" s="3" t="s">
        <v>7</v>
      </c>
      <c r="M286" s="3" t="e">
        <f>VLOOKUP($A286,ALRS!$C:$E,3,0)</f>
        <v>#N/A</v>
      </c>
      <c r="N286" s="3" t="s">
        <v>8</v>
      </c>
      <c r="Q286" s="3">
        <f>VLOOKUP($A286,AKRN!$C:$E,3,0)</f>
        <v>644.99</v>
      </c>
      <c r="R286" s="3" t="s">
        <v>9</v>
      </c>
      <c r="U286" s="3">
        <f>VLOOKUP($A286,AFLT!$C:$E,3,0)</f>
        <v>75.400000000000006</v>
      </c>
      <c r="V286" s="3" t="s">
        <v>10</v>
      </c>
      <c r="Y286" s="3" t="e">
        <f>VLOOKUP($A286,BSPB!$C:$E,3,0)</f>
        <v>#N/A</v>
      </c>
      <c r="Z286" s="3" t="s">
        <v>11</v>
      </c>
      <c r="AC286" s="3" t="e">
        <f>VLOOKUP($A286,BANE!$C:$E,3,0)</f>
        <v>#N/A</v>
      </c>
      <c r="AD286" s="3" t="s">
        <v>12</v>
      </c>
      <c r="AG286" s="3" t="e">
        <f>VLOOKUP($A286,BANEP!$C:$E,3,0)</f>
        <v>#N/A</v>
      </c>
      <c r="AH286" s="3" t="s">
        <v>13</v>
      </c>
      <c r="AK286" s="3">
        <f>VLOOKUP($A286,VTBR!$C:$E,3,0)</f>
        <v>0.1396</v>
      </c>
      <c r="AL286" s="3" t="s">
        <v>14</v>
      </c>
      <c r="AO286" s="3">
        <f>VLOOKUP($A286,VSMO!$C:$E,3,0)</f>
        <v>7949</v>
      </c>
      <c r="AP286" s="3" t="s">
        <v>15</v>
      </c>
      <c r="AS286" s="3">
        <f>VLOOKUP($A286,GAZP!$C:$E,3,0)</f>
        <v>291.27</v>
      </c>
      <c r="AT286" s="3" t="s">
        <v>16</v>
      </c>
      <c r="AW286" s="3">
        <f>VLOOKUP($A286,GMKN!$C:$E,3,0)</f>
        <v>5569</v>
      </c>
      <c r="AX286" s="3" t="s">
        <v>17</v>
      </c>
      <c r="BA286" s="3">
        <f>VLOOKUP($A286,DIXY!$C:$E,3,0)</f>
        <v>420</v>
      </c>
      <c r="BB286" s="3" t="s">
        <v>18</v>
      </c>
      <c r="BE286" s="3" t="e">
        <f>VLOOKUP($A286,IRAO!$C:$E,3,0)</f>
        <v>#N/A</v>
      </c>
      <c r="BF286" s="3" t="s">
        <v>19</v>
      </c>
      <c r="BI286" s="3">
        <f>VLOOKUP($A286,KMAZ!$C:$E,3,0)</f>
        <v>120</v>
      </c>
      <c r="BJ286" s="3" t="s">
        <v>20</v>
      </c>
      <c r="BM286" s="3" t="e">
        <f>VLOOKUP($A286,LSRG!$C:$E,3,0)</f>
        <v>#N/A</v>
      </c>
      <c r="BN286" s="3" t="s">
        <v>21</v>
      </c>
      <c r="BQ286" s="3">
        <f>VLOOKUP($A286,LKOH!$C:$E,3,0)</f>
        <v>2154.9899999999998</v>
      </c>
      <c r="BR286" s="3" t="s">
        <v>22</v>
      </c>
      <c r="BU286" s="3" t="e">
        <f>VLOOKUP($A286,MVID!$C:$E,3,0)</f>
        <v>#N/A</v>
      </c>
      <c r="BV286" s="3" t="s">
        <v>23</v>
      </c>
      <c r="BY286" s="3">
        <f>VLOOKUP($A286,MAGN!$C:$E,3,0)</f>
        <v>29.35</v>
      </c>
      <c r="BZ286" s="3" t="s">
        <v>24</v>
      </c>
      <c r="CC286" s="3">
        <f>VLOOKUP($A286,MTSS!$C:$E,3,0)</f>
        <v>269.5</v>
      </c>
      <c r="CD286" s="3" t="s">
        <v>25</v>
      </c>
      <c r="CG286" s="3">
        <f>VLOOKUP($A286,MGNT!$C:$E,3,0)</f>
        <v>1205</v>
      </c>
      <c r="CH286" s="3" t="s">
        <v>26</v>
      </c>
      <c r="CK286" s="3" t="e">
        <f>VLOOKUP($A286,MFON!$C:$E,3,0)</f>
        <v>#N/A</v>
      </c>
      <c r="CL286" s="3" t="s">
        <v>27</v>
      </c>
      <c r="CO286" s="3" t="e">
        <f>VLOOKUP($A286,MOEX!$C:$E,3,0)</f>
        <v>#N/A</v>
      </c>
      <c r="CP286" s="3" t="s">
        <v>28</v>
      </c>
      <c r="CS286" s="3" t="e">
        <f>VLOOKUP($A286,MSTT!$C:$E,3,0)</f>
        <v>#N/A</v>
      </c>
      <c r="CT286" s="3" t="s">
        <v>29</v>
      </c>
      <c r="CW286" s="3">
        <f>VLOOKUP($A286,NLMK!$C:$E,3,0)</f>
        <v>86.1</v>
      </c>
      <c r="CX286" s="3" t="s">
        <v>30</v>
      </c>
      <c r="DA286" s="3" t="e">
        <f>VLOOKUP($A286,NMTP!$C:$E,3,0)</f>
        <v>#N/A</v>
      </c>
      <c r="DB286" s="3" t="s">
        <v>31</v>
      </c>
      <c r="DE286" s="3">
        <f>VLOOKUP($A286,NVTK!$C:$E,3,0)</f>
        <v>150.07</v>
      </c>
      <c r="DF286" s="3" t="s">
        <v>32</v>
      </c>
      <c r="DI286" s="3">
        <f>VLOOKUP($A286,PIKK!$C:$E,3,0)</f>
        <v>766</v>
      </c>
      <c r="DJ286" s="3" t="s">
        <v>33</v>
      </c>
      <c r="DM286" s="3">
        <f>VLOOKUP($A286,ROSN!$C:$E,3,0)</f>
        <v>222.42</v>
      </c>
      <c r="DN286" s="3" t="s">
        <v>34</v>
      </c>
      <c r="DQ286" s="3">
        <f>VLOOKUP($A286,RTKM!$C:$E,3,0)</f>
        <v>244.6</v>
      </c>
      <c r="DR286" s="3" t="s">
        <v>35</v>
      </c>
      <c r="DU286" s="3">
        <f>VLOOKUP($A286,RTKMP!$C:$E,3,0)</f>
        <v>74.88</v>
      </c>
      <c r="DV286" s="3" t="s">
        <v>36</v>
      </c>
      <c r="DY286" s="3" t="e">
        <f>VLOOKUP($A286,HYDR!$C:$E,3,0)</f>
        <v>#N/A</v>
      </c>
      <c r="DZ286" s="3" t="s">
        <v>37</v>
      </c>
      <c r="EC286" s="3" t="e">
        <f>VLOOKUP($A286,RUAL!$C:$E,3,0)</f>
        <v>#N/A</v>
      </c>
      <c r="ED286" s="3" t="s">
        <v>38</v>
      </c>
      <c r="EG286" s="3">
        <f>VLOOKUP($A286,SVAV!$C:$E,3,0)</f>
        <v>913</v>
      </c>
      <c r="EH286" s="3" t="s">
        <v>39</v>
      </c>
      <c r="EK286" s="3">
        <f>VLOOKUP($A286,SBER!$C:$E,3,0)</f>
        <v>109200</v>
      </c>
      <c r="EL286" s="3" t="s">
        <v>40</v>
      </c>
      <c r="EO286" s="3">
        <f>VLOOKUP($A286,SBERP!$C:$E,3,0)</f>
        <v>1544.8</v>
      </c>
      <c r="EP286" s="3" t="s">
        <v>41</v>
      </c>
      <c r="ES286" s="3">
        <f>VLOOKUP($A286,CHMF!$C:$E,3,0)</f>
        <v>448.52</v>
      </c>
      <c r="ET286" s="3" t="s">
        <v>42</v>
      </c>
      <c r="EW286" s="3" t="e">
        <f>VLOOKUP($A286,AFKS!$C:$E,3,0)</f>
        <v>#N/A</v>
      </c>
      <c r="EX286" s="3" t="s">
        <v>43</v>
      </c>
      <c r="FA286" s="3">
        <f>VLOOKUP($A286,SNGS!$C:$E,3,0)</f>
        <v>30.355</v>
      </c>
      <c r="FB286" s="3" t="s">
        <v>44</v>
      </c>
      <c r="FE286" s="3">
        <f>VLOOKUP($A286,SNGSP!$C:$E,3,0)</f>
        <v>18.7</v>
      </c>
      <c r="FF286" s="3" t="s">
        <v>45</v>
      </c>
      <c r="FI286" s="3">
        <f>VLOOKUP($A286,TRMK!$C:$E,3,0)</f>
        <v>268</v>
      </c>
      <c r="FJ286" s="3" t="s">
        <v>46</v>
      </c>
      <c r="FM286" s="3">
        <f>VLOOKUP($A286,TATN!$C:$E,3,0)</f>
        <v>136.59</v>
      </c>
      <c r="FN286" s="3" t="s">
        <v>47</v>
      </c>
      <c r="FQ286" s="3">
        <f>VLOOKUP($A286,TATNP!$C:$E,3,0)</f>
        <v>74.709999999999994</v>
      </c>
      <c r="FR286" s="3" t="s">
        <v>48</v>
      </c>
      <c r="FU286" s="3">
        <f>VLOOKUP($A286,TRNFP!$C:$E,3,0)</f>
        <v>49035</v>
      </c>
      <c r="FV286" s="3" t="s">
        <v>49</v>
      </c>
      <c r="FY286" s="3" t="e">
        <f>VLOOKUP($A286,URKA!$C:$E,3,0)</f>
        <v>#N/A</v>
      </c>
      <c r="FZ286" s="3" t="s">
        <v>50</v>
      </c>
      <c r="GC286" s="3" t="e">
        <f>VLOOKUP($A286,FEES!$C:$E,3,0)</f>
        <v>#N/A</v>
      </c>
      <c r="GD286" s="3" t="s">
        <v>51</v>
      </c>
      <c r="GG286" s="3" t="e">
        <f>VLOOKUP($A286,PHOR!$C:$E,3,0)</f>
        <v>#N/A</v>
      </c>
      <c r="GH286" s="3" t="s">
        <v>52</v>
      </c>
      <c r="GK286" s="3" t="e">
        <f>VLOOKUP($A286,GCHE!$C:$E,3,0)</f>
        <v>#N/A</v>
      </c>
      <c r="GL286" s="3" t="s">
        <v>53</v>
      </c>
      <c r="GO286" s="3">
        <f>VLOOKUP($A286,EONR!$C:$E,3,0)</f>
        <v>3.157</v>
      </c>
    </row>
    <row r="287" spans="1:197" x14ac:dyDescent="0.45">
      <c r="A287" s="86">
        <v>39286</v>
      </c>
      <c r="B287" s="3" t="s">
        <v>5</v>
      </c>
      <c r="E287" s="3" t="e">
        <f>VLOOKUP($A287,POLY!$C:$E,3,0)</f>
        <v>#N/A</v>
      </c>
      <c r="F287" s="3" t="s">
        <v>6</v>
      </c>
      <c r="I287" s="3" t="e">
        <f>VLOOKUP($A287,YNDX!$C:$E,3,0)</f>
        <v>#N/A</v>
      </c>
      <c r="J287" s="3" t="s">
        <v>7</v>
      </c>
      <c r="M287" s="3" t="e">
        <f>VLOOKUP($A287,ALRS!$C:$E,3,0)</f>
        <v>#N/A</v>
      </c>
      <c r="N287" s="3" t="s">
        <v>8</v>
      </c>
      <c r="Q287" s="3">
        <f>VLOOKUP($A287,AKRN!$C:$E,3,0)</f>
        <v>630</v>
      </c>
      <c r="R287" s="3" t="s">
        <v>9</v>
      </c>
      <c r="U287" s="3">
        <f>VLOOKUP($A287,AFLT!$C:$E,3,0)</f>
        <v>69.900000000000006</v>
      </c>
      <c r="V287" s="3" t="s">
        <v>10</v>
      </c>
      <c r="Y287" s="3" t="e">
        <f>VLOOKUP($A287,BSPB!$C:$E,3,0)</f>
        <v>#N/A</v>
      </c>
      <c r="Z287" s="3" t="s">
        <v>11</v>
      </c>
      <c r="AC287" s="3" t="e">
        <f>VLOOKUP($A287,BANE!$C:$E,3,0)</f>
        <v>#N/A</v>
      </c>
      <c r="AD287" s="3" t="s">
        <v>12</v>
      </c>
      <c r="AG287" s="3" t="e">
        <f>VLOOKUP($A287,BANEP!$C:$E,3,0)</f>
        <v>#N/A</v>
      </c>
      <c r="AH287" s="3" t="s">
        <v>13</v>
      </c>
      <c r="AK287" s="3">
        <f>VLOOKUP($A287,VTBR!$C:$E,3,0)</f>
        <v>0.13639999999999999</v>
      </c>
      <c r="AL287" s="3" t="s">
        <v>14</v>
      </c>
      <c r="AO287" s="3">
        <f>VLOOKUP($A287,VSMO!$C:$E,3,0)</f>
        <v>7561</v>
      </c>
      <c r="AP287" s="3" t="s">
        <v>15</v>
      </c>
      <c r="AS287" s="3">
        <f>VLOOKUP($A287,GAZP!$C:$E,3,0)</f>
        <v>268.39999999999998</v>
      </c>
      <c r="AT287" s="3" t="s">
        <v>16</v>
      </c>
      <c r="AW287" s="3">
        <f>VLOOKUP($A287,GMKN!$C:$E,3,0)</f>
        <v>5600</v>
      </c>
      <c r="AX287" s="3" t="s">
        <v>17</v>
      </c>
      <c r="BA287" s="3">
        <f>VLOOKUP($A287,DIXY!$C:$E,3,0)</f>
        <v>400</v>
      </c>
      <c r="BB287" s="3" t="s">
        <v>18</v>
      </c>
      <c r="BE287" s="3" t="e">
        <f>VLOOKUP($A287,IRAO!$C:$E,3,0)</f>
        <v>#N/A</v>
      </c>
      <c r="BF287" s="3" t="s">
        <v>19</v>
      </c>
      <c r="BI287" s="3">
        <f>VLOOKUP($A287,KMAZ!$C:$E,3,0)</f>
        <v>113</v>
      </c>
      <c r="BJ287" s="3" t="s">
        <v>20</v>
      </c>
      <c r="BM287" s="3" t="e">
        <f>VLOOKUP($A287,LSRG!$C:$E,3,0)</f>
        <v>#N/A</v>
      </c>
      <c r="BN287" s="3" t="s">
        <v>21</v>
      </c>
      <c r="BQ287" s="3">
        <f>VLOOKUP($A287,LKOH!$C:$E,3,0)</f>
        <v>2030</v>
      </c>
      <c r="BR287" s="3" t="s">
        <v>22</v>
      </c>
      <c r="BU287" s="3" t="e">
        <f>VLOOKUP($A287,MVID!$C:$E,3,0)</f>
        <v>#N/A</v>
      </c>
      <c r="BV287" s="3" t="s">
        <v>23</v>
      </c>
      <c r="BY287" s="3">
        <f>VLOOKUP($A287,MAGN!$C:$E,3,0)</f>
        <v>28.033000000000001</v>
      </c>
      <c r="BZ287" s="3" t="s">
        <v>24</v>
      </c>
      <c r="CC287" s="3">
        <f>VLOOKUP($A287,MTSS!$C:$E,3,0)</f>
        <v>258.99</v>
      </c>
      <c r="CD287" s="3" t="s">
        <v>25</v>
      </c>
      <c r="CG287" s="3">
        <f>VLOOKUP($A287,MGNT!$C:$E,3,0)</f>
        <v>1180</v>
      </c>
      <c r="CH287" s="3" t="s">
        <v>26</v>
      </c>
      <c r="CK287" s="3" t="e">
        <f>VLOOKUP($A287,MFON!$C:$E,3,0)</f>
        <v>#N/A</v>
      </c>
      <c r="CL287" s="3" t="s">
        <v>27</v>
      </c>
      <c r="CO287" s="3" t="e">
        <f>VLOOKUP($A287,MOEX!$C:$E,3,0)</f>
        <v>#N/A</v>
      </c>
      <c r="CP287" s="3" t="s">
        <v>28</v>
      </c>
      <c r="CS287" s="3" t="e">
        <f>VLOOKUP($A287,MSTT!$C:$E,3,0)</f>
        <v>#N/A</v>
      </c>
      <c r="CT287" s="3" t="s">
        <v>29</v>
      </c>
      <c r="CW287" s="3">
        <f>VLOOKUP($A287,NLMK!$C:$E,3,0)</f>
        <v>80.56</v>
      </c>
      <c r="CX287" s="3" t="s">
        <v>30</v>
      </c>
      <c r="DA287" s="3" t="e">
        <f>VLOOKUP($A287,NMTP!$C:$E,3,0)</f>
        <v>#N/A</v>
      </c>
      <c r="DB287" s="3" t="s">
        <v>31</v>
      </c>
      <c r="DE287" s="3">
        <f>VLOOKUP($A287,NVTK!$C:$E,3,0)</f>
        <v>138.47999999999999</v>
      </c>
      <c r="DF287" s="3" t="s">
        <v>32</v>
      </c>
      <c r="DI287" s="3">
        <f>VLOOKUP($A287,PIKK!$C:$E,3,0)</f>
        <v>744.99</v>
      </c>
      <c r="DJ287" s="3" t="s">
        <v>33</v>
      </c>
      <c r="DM287" s="3">
        <f>VLOOKUP($A287,ROSN!$C:$E,3,0)</f>
        <v>207.8</v>
      </c>
      <c r="DN287" s="3" t="s">
        <v>34</v>
      </c>
      <c r="DQ287" s="3">
        <f>VLOOKUP($A287,RTKM!$C:$E,3,0)</f>
        <v>241.27</v>
      </c>
      <c r="DR287" s="3" t="s">
        <v>35</v>
      </c>
      <c r="DU287" s="3">
        <f>VLOOKUP($A287,RTKMP!$C:$E,3,0)</f>
        <v>69.56</v>
      </c>
      <c r="DV287" s="3" t="s">
        <v>36</v>
      </c>
      <c r="DY287" s="3" t="e">
        <f>VLOOKUP($A287,HYDR!$C:$E,3,0)</f>
        <v>#N/A</v>
      </c>
      <c r="DZ287" s="3" t="s">
        <v>37</v>
      </c>
      <c r="EC287" s="3" t="e">
        <f>VLOOKUP($A287,RUAL!$C:$E,3,0)</f>
        <v>#N/A</v>
      </c>
      <c r="ED287" s="3" t="s">
        <v>38</v>
      </c>
      <c r="EG287" s="3">
        <f>VLOOKUP($A287,SVAV!$C:$E,3,0)</f>
        <v>878</v>
      </c>
      <c r="EH287" s="3" t="s">
        <v>39</v>
      </c>
      <c r="EK287" s="3">
        <f>VLOOKUP($A287,SBER!$C:$E,3,0)</f>
        <v>102.41</v>
      </c>
      <c r="EL287" s="3" t="s">
        <v>40</v>
      </c>
      <c r="EO287" s="3">
        <f>VLOOKUP($A287,SBERP!$C:$E,3,0)</f>
        <v>75.39</v>
      </c>
      <c r="EP287" s="3" t="s">
        <v>41</v>
      </c>
      <c r="ES287" s="3">
        <f>VLOOKUP($A287,CHMF!$C:$E,3,0)</f>
        <v>434.91</v>
      </c>
      <c r="ET287" s="3" t="s">
        <v>42</v>
      </c>
      <c r="EW287" s="3" t="e">
        <f>VLOOKUP($A287,AFKS!$C:$E,3,0)</f>
        <v>#N/A</v>
      </c>
      <c r="EX287" s="3" t="s">
        <v>43</v>
      </c>
      <c r="FA287" s="3">
        <f>VLOOKUP($A287,SNGS!$C:$E,3,0)</f>
        <v>28.995999999999999</v>
      </c>
      <c r="FB287" s="3" t="s">
        <v>44</v>
      </c>
      <c r="FE287" s="3">
        <f>VLOOKUP($A287,SNGSP!$C:$E,3,0)</f>
        <v>17.440000000000001</v>
      </c>
      <c r="FF287" s="3" t="s">
        <v>45</v>
      </c>
      <c r="FI287" s="3">
        <f>VLOOKUP($A287,TRMK!$C:$E,3,0)</f>
        <v>262</v>
      </c>
      <c r="FJ287" s="3" t="s">
        <v>46</v>
      </c>
      <c r="FM287" s="3">
        <f>VLOOKUP($A287,TATN!$C:$E,3,0)</f>
        <v>127.12</v>
      </c>
      <c r="FN287" s="3" t="s">
        <v>47</v>
      </c>
      <c r="FQ287" s="3">
        <f>VLOOKUP($A287,TATNP!$C:$E,3,0)</f>
        <v>72.8</v>
      </c>
      <c r="FR287" s="3" t="s">
        <v>48</v>
      </c>
      <c r="FU287" s="3">
        <f>VLOOKUP($A287,TRNFP!$C:$E,3,0)</f>
        <v>46887.8</v>
      </c>
      <c r="FV287" s="3" t="s">
        <v>49</v>
      </c>
      <c r="FY287" s="3" t="e">
        <f>VLOOKUP($A287,URKA!$C:$E,3,0)</f>
        <v>#N/A</v>
      </c>
      <c r="FZ287" s="3" t="s">
        <v>50</v>
      </c>
      <c r="GC287" s="3" t="e">
        <f>VLOOKUP($A287,FEES!$C:$E,3,0)</f>
        <v>#N/A</v>
      </c>
      <c r="GD287" s="3" t="s">
        <v>51</v>
      </c>
      <c r="GG287" s="3" t="e">
        <f>VLOOKUP($A287,PHOR!$C:$E,3,0)</f>
        <v>#N/A</v>
      </c>
      <c r="GH287" s="3" t="s">
        <v>52</v>
      </c>
      <c r="GK287" s="3" t="e">
        <f>VLOOKUP($A287,GCHE!$C:$E,3,0)</f>
        <v>#N/A</v>
      </c>
      <c r="GL287" s="3" t="s">
        <v>53</v>
      </c>
      <c r="GO287" s="3">
        <f>VLOOKUP($A287,EONR!$C:$E,3,0)</f>
        <v>3.04</v>
      </c>
    </row>
    <row r="288" spans="1:197" x14ac:dyDescent="0.45">
      <c r="A288" s="86">
        <v>39293</v>
      </c>
      <c r="B288" s="3" t="s">
        <v>5</v>
      </c>
      <c r="E288" s="3" t="e">
        <f>VLOOKUP($A288,POLY!$C:$E,3,0)</f>
        <v>#N/A</v>
      </c>
      <c r="F288" s="3" t="s">
        <v>6</v>
      </c>
      <c r="I288" s="3" t="e">
        <f>VLOOKUP($A288,YNDX!$C:$E,3,0)</f>
        <v>#N/A</v>
      </c>
      <c r="J288" s="3" t="s">
        <v>7</v>
      </c>
      <c r="M288" s="3" t="e">
        <f>VLOOKUP($A288,ALRS!$C:$E,3,0)</f>
        <v>#N/A</v>
      </c>
      <c r="N288" s="3" t="s">
        <v>8</v>
      </c>
      <c r="Q288" s="3">
        <f>VLOOKUP($A288,AKRN!$C:$E,3,0)</f>
        <v>626</v>
      </c>
      <c r="R288" s="3" t="s">
        <v>9</v>
      </c>
      <c r="U288" s="3">
        <f>VLOOKUP($A288,AFLT!$C:$E,3,0)</f>
        <v>69</v>
      </c>
      <c r="V288" s="3" t="s">
        <v>10</v>
      </c>
      <c r="Y288" s="3" t="e">
        <f>VLOOKUP($A288,BSPB!$C:$E,3,0)</f>
        <v>#N/A</v>
      </c>
      <c r="Z288" s="3" t="s">
        <v>11</v>
      </c>
      <c r="AC288" s="3" t="e">
        <f>VLOOKUP($A288,BANE!$C:$E,3,0)</f>
        <v>#N/A</v>
      </c>
      <c r="AD288" s="3" t="s">
        <v>12</v>
      </c>
      <c r="AG288" s="3" t="e">
        <f>VLOOKUP($A288,BANEP!$C:$E,3,0)</f>
        <v>#N/A</v>
      </c>
      <c r="AH288" s="3" t="s">
        <v>13</v>
      </c>
      <c r="AK288" s="3">
        <f>VLOOKUP($A288,VTBR!$C:$E,3,0)</f>
        <v>0.13689999999999999</v>
      </c>
      <c r="AL288" s="3" t="s">
        <v>14</v>
      </c>
      <c r="AO288" s="3">
        <f>VLOOKUP($A288,VSMO!$C:$E,3,0)</f>
        <v>7600</v>
      </c>
      <c r="AP288" s="3" t="s">
        <v>15</v>
      </c>
      <c r="AS288" s="3">
        <f>VLOOKUP($A288,GAZP!$C:$E,3,0)</f>
        <v>277.39</v>
      </c>
      <c r="AT288" s="3" t="s">
        <v>16</v>
      </c>
      <c r="AW288" s="3">
        <f>VLOOKUP($A288,GMKN!$C:$E,3,0)</f>
        <v>5522</v>
      </c>
      <c r="AX288" s="3" t="s">
        <v>17</v>
      </c>
      <c r="BA288" s="3">
        <f>VLOOKUP($A288,DIXY!$C:$E,3,0)</f>
        <v>381.02</v>
      </c>
      <c r="BB288" s="3" t="s">
        <v>18</v>
      </c>
      <c r="BE288" s="3" t="e">
        <f>VLOOKUP($A288,IRAO!$C:$E,3,0)</f>
        <v>#N/A</v>
      </c>
      <c r="BF288" s="3" t="s">
        <v>19</v>
      </c>
      <c r="BI288" s="3">
        <f>VLOOKUP($A288,KMAZ!$C:$E,3,0)</f>
        <v>119.7</v>
      </c>
      <c r="BJ288" s="3" t="s">
        <v>20</v>
      </c>
      <c r="BM288" s="3" t="e">
        <f>VLOOKUP($A288,LSRG!$C:$E,3,0)</f>
        <v>#N/A</v>
      </c>
      <c r="BN288" s="3" t="s">
        <v>21</v>
      </c>
      <c r="BQ288" s="3">
        <f>VLOOKUP($A288,LKOH!$C:$E,3,0)</f>
        <v>2020.1</v>
      </c>
      <c r="BR288" s="3" t="s">
        <v>22</v>
      </c>
      <c r="BU288" s="3" t="e">
        <f>VLOOKUP($A288,MVID!$C:$E,3,0)</f>
        <v>#N/A</v>
      </c>
      <c r="BV288" s="3" t="s">
        <v>23</v>
      </c>
      <c r="BY288" s="3">
        <f>VLOOKUP($A288,MAGN!$C:$E,3,0)</f>
        <v>29.45</v>
      </c>
      <c r="BZ288" s="3" t="s">
        <v>24</v>
      </c>
      <c r="CC288" s="3">
        <f>VLOOKUP($A288,MTSS!$C:$E,3,0)</f>
        <v>267.89999999999998</v>
      </c>
      <c r="CD288" s="3" t="s">
        <v>25</v>
      </c>
      <c r="CG288" s="3">
        <f>VLOOKUP($A288,MGNT!$C:$E,3,0)</f>
        <v>1155.17</v>
      </c>
      <c r="CH288" s="3" t="s">
        <v>26</v>
      </c>
      <c r="CK288" s="3" t="e">
        <f>VLOOKUP($A288,MFON!$C:$E,3,0)</f>
        <v>#N/A</v>
      </c>
      <c r="CL288" s="3" t="s">
        <v>27</v>
      </c>
      <c r="CO288" s="3" t="e">
        <f>VLOOKUP($A288,MOEX!$C:$E,3,0)</f>
        <v>#N/A</v>
      </c>
      <c r="CP288" s="3" t="s">
        <v>28</v>
      </c>
      <c r="CS288" s="3" t="e">
        <f>VLOOKUP($A288,MSTT!$C:$E,3,0)</f>
        <v>#N/A</v>
      </c>
      <c r="CT288" s="3" t="s">
        <v>29</v>
      </c>
      <c r="CW288" s="3">
        <f>VLOOKUP($A288,NLMK!$C:$E,3,0)</f>
        <v>84.11</v>
      </c>
      <c r="CX288" s="3" t="s">
        <v>30</v>
      </c>
      <c r="DA288" s="3" t="e">
        <f>VLOOKUP($A288,NMTP!$C:$E,3,0)</f>
        <v>#N/A</v>
      </c>
      <c r="DB288" s="3" t="s">
        <v>31</v>
      </c>
      <c r="DE288" s="3">
        <f>VLOOKUP($A288,NVTK!$C:$E,3,0)</f>
        <v>136.19999999999999</v>
      </c>
      <c r="DF288" s="3" t="s">
        <v>32</v>
      </c>
      <c r="DI288" s="3">
        <f>VLOOKUP($A288,PIKK!$C:$E,3,0)</f>
        <v>760</v>
      </c>
      <c r="DJ288" s="3" t="s">
        <v>33</v>
      </c>
      <c r="DM288" s="3">
        <f>VLOOKUP($A288,ROSN!$C:$E,3,0)</f>
        <v>209.78</v>
      </c>
      <c r="DN288" s="3" t="s">
        <v>34</v>
      </c>
      <c r="DQ288" s="3">
        <f>VLOOKUP($A288,RTKM!$C:$E,3,0)</f>
        <v>244.15</v>
      </c>
      <c r="DR288" s="3" t="s">
        <v>35</v>
      </c>
      <c r="DU288" s="3">
        <f>VLOOKUP($A288,RTKMP!$C:$E,3,0)</f>
        <v>68.760000000000005</v>
      </c>
      <c r="DV288" s="3" t="s">
        <v>36</v>
      </c>
      <c r="DY288" s="3" t="e">
        <f>VLOOKUP($A288,HYDR!$C:$E,3,0)</f>
        <v>#N/A</v>
      </c>
      <c r="DZ288" s="3" t="s">
        <v>37</v>
      </c>
      <c r="EC288" s="3" t="e">
        <f>VLOOKUP($A288,RUAL!$C:$E,3,0)</f>
        <v>#N/A</v>
      </c>
      <c r="ED288" s="3" t="s">
        <v>38</v>
      </c>
      <c r="EG288" s="3">
        <f>VLOOKUP($A288,SVAV!$C:$E,3,0)</f>
        <v>1017.9</v>
      </c>
      <c r="EH288" s="3" t="s">
        <v>39</v>
      </c>
      <c r="EK288" s="3">
        <f>VLOOKUP($A288,SBER!$C:$E,3,0)</f>
        <v>102.28</v>
      </c>
      <c r="EL288" s="3" t="s">
        <v>40</v>
      </c>
      <c r="EO288" s="3">
        <f>VLOOKUP($A288,SBERP!$C:$E,3,0)</f>
        <v>75.739999999999995</v>
      </c>
      <c r="EP288" s="3" t="s">
        <v>41</v>
      </c>
      <c r="ES288" s="3">
        <f>VLOOKUP($A288,CHMF!$C:$E,3,0)</f>
        <v>445.13</v>
      </c>
      <c r="ET288" s="3" t="s">
        <v>42</v>
      </c>
      <c r="EW288" s="3" t="e">
        <f>VLOOKUP($A288,AFKS!$C:$E,3,0)</f>
        <v>#N/A</v>
      </c>
      <c r="EX288" s="3" t="s">
        <v>43</v>
      </c>
      <c r="FA288" s="3">
        <f>VLOOKUP($A288,SNGS!$C:$E,3,0)</f>
        <v>28.57</v>
      </c>
      <c r="FB288" s="3" t="s">
        <v>44</v>
      </c>
      <c r="FE288" s="3">
        <f>VLOOKUP($A288,SNGSP!$C:$E,3,0)</f>
        <v>17.239999999999998</v>
      </c>
      <c r="FF288" s="3" t="s">
        <v>45</v>
      </c>
      <c r="FI288" s="3">
        <f>VLOOKUP($A288,TRMK!$C:$E,3,0)</f>
        <v>250.83</v>
      </c>
      <c r="FJ288" s="3" t="s">
        <v>46</v>
      </c>
      <c r="FM288" s="3">
        <f>VLOOKUP($A288,TATN!$C:$E,3,0)</f>
        <v>127.39</v>
      </c>
      <c r="FN288" s="3" t="s">
        <v>47</v>
      </c>
      <c r="FQ288" s="3">
        <f>VLOOKUP($A288,TATNP!$C:$E,3,0)</f>
        <v>74.349999999999994</v>
      </c>
      <c r="FR288" s="3" t="s">
        <v>48</v>
      </c>
      <c r="FU288" s="3">
        <f>VLOOKUP($A288,TRNFP!$C:$E,3,0)</f>
        <v>46099.99</v>
      </c>
      <c r="FV288" s="3" t="s">
        <v>49</v>
      </c>
      <c r="FY288" s="3" t="e">
        <f>VLOOKUP($A288,URKA!$C:$E,3,0)</f>
        <v>#N/A</v>
      </c>
      <c r="FZ288" s="3" t="s">
        <v>50</v>
      </c>
      <c r="GC288" s="3" t="e">
        <f>VLOOKUP($A288,FEES!$C:$E,3,0)</f>
        <v>#N/A</v>
      </c>
      <c r="GD288" s="3" t="s">
        <v>51</v>
      </c>
      <c r="GG288" s="3" t="e">
        <f>VLOOKUP($A288,PHOR!$C:$E,3,0)</f>
        <v>#N/A</v>
      </c>
      <c r="GH288" s="3" t="s">
        <v>52</v>
      </c>
      <c r="GK288" s="3" t="e">
        <f>VLOOKUP($A288,GCHE!$C:$E,3,0)</f>
        <v>#N/A</v>
      </c>
      <c r="GL288" s="3" t="s">
        <v>53</v>
      </c>
      <c r="GO288" s="3">
        <f>VLOOKUP($A288,EONR!$C:$E,3,0)</f>
        <v>3.097</v>
      </c>
    </row>
    <row r="289" spans="1:197" x14ac:dyDescent="0.45">
      <c r="A289" s="86">
        <v>39300</v>
      </c>
      <c r="B289" s="3" t="s">
        <v>5</v>
      </c>
      <c r="E289" s="3" t="e">
        <f>VLOOKUP($A289,POLY!$C:$E,3,0)</f>
        <v>#N/A</v>
      </c>
      <c r="F289" s="3" t="s">
        <v>6</v>
      </c>
      <c r="I289" s="3" t="e">
        <f>VLOOKUP($A289,YNDX!$C:$E,3,0)</f>
        <v>#N/A</v>
      </c>
      <c r="J289" s="3" t="s">
        <v>7</v>
      </c>
      <c r="M289" s="3" t="e">
        <f>VLOOKUP($A289,ALRS!$C:$E,3,0)</f>
        <v>#N/A</v>
      </c>
      <c r="N289" s="3" t="s">
        <v>8</v>
      </c>
      <c r="Q289" s="3">
        <f>VLOOKUP($A289,AKRN!$C:$E,3,0)</f>
        <v>619</v>
      </c>
      <c r="R289" s="3" t="s">
        <v>9</v>
      </c>
      <c r="U289" s="3">
        <f>VLOOKUP($A289,AFLT!$C:$E,3,0)</f>
        <v>70.09</v>
      </c>
      <c r="V289" s="3" t="s">
        <v>10</v>
      </c>
      <c r="Y289" s="3" t="e">
        <f>VLOOKUP($A289,BSPB!$C:$E,3,0)</f>
        <v>#N/A</v>
      </c>
      <c r="Z289" s="3" t="s">
        <v>11</v>
      </c>
      <c r="AC289" s="3" t="e">
        <f>VLOOKUP($A289,BANE!$C:$E,3,0)</f>
        <v>#N/A</v>
      </c>
      <c r="AD289" s="3" t="s">
        <v>12</v>
      </c>
      <c r="AG289" s="3" t="e">
        <f>VLOOKUP($A289,BANEP!$C:$E,3,0)</f>
        <v>#N/A</v>
      </c>
      <c r="AH289" s="3" t="s">
        <v>13</v>
      </c>
      <c r="AK289" s="3">
        <f>VLOOKUP($A289,VTBR!$C:$E,3,0)</f>
        <v>0.12770000000000001</v>
      </c>
      <c r="AL289" s="3" t="s">
        <v>14</v>
      </c>
      <c r="AO289" s="3">
        <f>VLOOKUP($A289,VSMO!$C:$E,3,0)</f>
        <v>7116</v>
      </c>
      <c r="AP289" s="3" t="s">
        <v>15</v>
      </c>
      <c r="AS289" s="3">
        <f>VLOOKUP($A289,GAZP!$C:$E,3,0)</f>
        <v>266.13</v>
      </c>
      <c r="AT289" s="3" t="s">
        <v>16</v>
      </c>
      <c r="AW289" s="3">
        <f>VLOOKUP($A289,GMKN!$C:$E,3,0)</f>
        <v>5186</v>
      </c>
      <c r="AX289" s="3" t="s">
        <v>17</v>
      </c>
      <c r="BA289" s="3">
        <f>VLOOKUP($A289,DIXY!$C:$E,3,0)</f>
        <v>392</v>
      </c>
      <c r="BB289" s="3" t="s">
        <v>18</v>
      </c>
      <c r="BE289" s="3" t="e">
        <f>VLOOKUP($A289,IRAO!$C:$E,3,0)</f>
        <v>#N/A</v>
      </c>
      <c r="BF289" s="3" t="s">
        <v>19</v>
      </c>
      <c r="BI289" s="3">
        <f>VLOOKUP($A289,KMAZ!$C:$E,3,0)</f>
        <v>116</v>
      </c>
      <c r="BJ289" s="3" t="s">
        <v>20</v>
      </c>
      <c r="BM289" s="3" t="e">
        <f>VLOOKUP($A289,LSRG!$C:$E,3,0)</f>
        <v>#N/A</v>
      </c>
      <c r="BN289" s="3" t="s">
        <v>21</v>
      </c>
      <c r="BQ289" s="3">
        <f>VLOOKUP($A289,LKOH!$C:$E,3,0)</f>
        <v>1913</v>
      </c>
      <c r="BR289" s="3" t="s">
        <v>22</v>
      </c>
      <c r="BU289" s="3" t="e">
        <f>VLOOKUP($A289,MVID!$C:$E,3,0)</f>
        <v>#N/A</v>
      </c>
      <c r="BV289" s="3" t="s">
        <v>23</v>
      </c>
      <c r="BY289" s="3">
        <f>VLOOKUP($A289,MAGN!$C:$E,3,0)</f>
        <v>28.501000000000001</v>
      </c>
      <c r="BZ289" s="3" t="s">
        <v>24</v>
      </c>
      <c r="CC289" s="3">
        <f>VLOOKUP($A289,MTSS!$C:$E,3,0)</f>
        <v>258.13</v>
      </c>
      <c r="CD289" s="3" t="s">
        <v>25</v>
      </c>
      <c r="CG289" s="3">
        <f>VLOOKUP($A289,MGNT!$C:$E,3,0)</f>
        <v>1122</v>
      </c>
      <c r="CH289" s="3" t="s">
        <v>26</v>
      </c>
      <c r="CK289" s="3" t="e">
        <f>VLOOKUP($A289,MFON!$C:$E,3,0)</f>
        <v>#N/A</v>
      </c>
      <c r="CL289" s="3" t="s">
        <v>27</v>
      </c>
      <c r="CO289" s="3" t="e">
        <f>VLOOKUP($A289,MOEX!$C:$E,3,0)</f>
        <v>#N/A</v>
      </c>
      <c r="CP289" s="3" t="s">
        <v>28</v>
      </c>
      <c r="CS289" s="3" t="e">
        <f>VLOOKUP($A289,MSTT!$C:$E,3,0)</f>
        <v>#N/A</v>
      </c>
      <c r="CT289" s="3" t="s">
        <v>29</v>
      </c>
      <c r="CW289" s="3">
        <f>VLOOKUP($A289,NLMK!$C:$E,3,0)</f>
        <v>76</v>
      </c>
      <c r="CX289" s="3" t="s">
        <v>30</v>
      </c>
      <c r="DA289" s="3" t="e">
        <f>VLOOKUP($A289,NMTP!$C:$E,3,0)</f>
        <v>#N/A</v>
      </c>
      <c r="DB289" s="3" t="s">
        <v>31</v>
      </c>
      <c r="DE289" s="3">
        <f>VLOOKUP($A289,NVTK!$C:$E,3,0)</f>
        <v>130.51</v>
      </c>
      <c r="DF289" s="3" t="s">
        <v>32</v>
      </c>
      <c r="DI289" s="3">
        <f>VLOOKUP($A289,PIKK!$C:$E,3,0)</f>
        <v>725</v>
      </c>
      <c r="DJ289" s="3" t="s">
        <v>33</v>
      </c>
      <c r="DM289" s="3">
        <f>VLOOKUP($A289,ROSN!$C:$E,3,0)</f>
        <v>205.97</v>
      </c>
      <c r="DN289" s="3" t="s">
        <v>34</v>
      </c>
      <c r="DQ289" s="3">
        <f>VLOOKUP($A289,RTKM!$C:$E,3,0)</f>
        <v>244.03</v>
      </c>
      <c r="DR289" s="3" t="s">
        <v>35</v>
      </c>
      <c r="DU289" s="3">
        <f>VLOOKUP($A289,RTKMP!$C:$E,3,0)</f>
        <v>69.89</v>
      </c>
      <c r="DV289" s="3" t="s">
        <v>36</v>
      </c>
      <c r="DY289" s="3" t="e">
        <f>VLOOKUP($A289,HYDR!$C:$E,3,0)</f>
        <v>#N/A</v>
      </c>
      <c r="DZ289" s="3" t="s">
        <v>37</v>
      </c>
      <c r="EC289" s="3" t="e">
        <f>VLOOKUP($A289,RUAL!$C:$E,3,0)</f>
        <v>#N/A</v>
      </c>
      <c r="ED289" s="3" t="s">
        <v>38</v>
      </c>
      <c r="EG289" s="3">
        <f>VLOOKUP($A289,SVAV!$C:$E,3,0)</f>
        <v>999.99</v>
      </c>
      <c r="EH289" s="3" t="s">
        <v>39</v>
      </c>
      <c r="EK289" s="3">
        <f>VLOOKUP($A289,SBER!$C:$E,3,0)</f>
        <v>95.55</v>
      </c>
      <c r="EL289" s="3" t="s">
        <v>40</v>
      </c>
      <c r="EO289" s="3">
        <f>VLOOKUP($A289,SBERP!$C:$E,3,0)</f>
        <v>71.17</v>
      </c>
      <c r="EP289" s="3" t="s">
        <v>41</v>
      </c>
      <c r="ES289" s="3">
        <f>VLOOKUP($A289,CHMF!$C:$E,3,0)</f>
        <v>405</v>
      </c>
      <c r="ET289" s="3" t="s">
        <v>42</v>
      </c>
      <c r="EW289" s="3" t="e">
        <f>VLOOKUP($A289,AFKS!$C:$E,3,0)</f>
        <v>#N/A</v>
      </c>
      <c r="EX289" s="3" t="s">
        <v>43</v>
      </c>
      <c r="FA289" s="3">
        <f>VLOOKUP($A289,SNGS!$C:$E,3,0)</f>
        <v>29.15</v>
      </c>
      <c r="FB289" s="3" t="s">
        <v>44</v>
      </c>
      <c r="FE289" s="3">
        <f>VLOOKUP($A289,SNGSP!$C:$E,3,0)</f>
        <v>17.04</v>
      </c>
      <c r="FF289" s="3" t="s">
        <v>45</v>
      </c>
      <c r="FI289" s="3">
        <f>VLOOKUP($A289,TRMK!$C:$E,3,0)</f>
        <v>237</v>
      </c>
      <c r="FJ289" s="3" t="s">
        <v>46</v>
      </c>
      <c r="FM289" s="3">
        <f>VLOOKUP($A289,TATN!$C:$E,3,0)</f>
        <v>122.49</v>
      </c>
      <c r="FN289" s="3" t="s">
        <v>47</v>
      </c>
      <c r="FQ289" s="3">
        <f>VLOOKUP($A289,TATNP!$C:$E,3,0)</f>
        <v>72.7</v>
      </c>
      <c r="FR289" s="3" t="s">
        <v>48</v>
      </c>
      <c r="FU289" s="3">
        <f>VLOOKUP($A289,TRNFP!$C:$E,3,0)</f>
        <v>43725</v>
      </c>
      <c r="FV289" s="3" t="s">
        <v>49</v>
      </c>
      <c r="FY289" s="3" t="e">
        <f>VLOOKUP($A289,URKA!$C:$E,3,0)</f>
        <v>#N/A</v>
      </c>
      <c r="FZ289" s="3" t="s">
        <v>50</v>
      </c>
      <c r="GC289" s="3" t="e">
        <f>VLOOKUP($A289,FEES!$C:$E,3,0)</f>
        <v>#N/A</v>
      </c>
      <c r="GD289" s="3" t="s">
        <v>51</v>
      </c>
      <c r="GG289" s="3" t="e">
        <f>VLOOKUP($A289,PHOR!$C:$E,3,0)</f>
        <v>#N/A</v>
      </c>
      <c r="GH289" s="3" t="s">
        <v>52</v>
      </c>
      <c r="GK289" s="3" t="e">
        <f>VLOOKUP($A289,GCHE!$C:$E,3,0)</f>
        <v>#N/A</v>
      </c>
      <c r="GL289" s="3" t="s">
        <v>53</v>
      </c>
      <c r="GO289" s="3">
        <f>VLOOKUP($A289,EONR!$C:$E,3,0)</f>
        <v>2.9460000000000002</v>
      </c>
    </row>
    <row r="290" spans="1:197" x14ac:dyDescent="0.45">
      <c r="A290" s="86">
        <v>39307</v>
      </c>
      <c r="B290" s="3" t="s">
        <v>5</v>
      </c>
      <c r="E290" s="3" t="e">
        <f>VLOOKUP($A290,POLY!$C:$E,3,0)</f>
        <v>#N/A</v>
      </c>
      <c r="F290" s="3" t="s">
        <v>6</v>
      </c>
      <c r="I290" s="3" t="e">
        <f>VLOOKUP($A290,YNDX!$C:$E,3,0)</f>
        <v>#N/A</v>
      </c>
      <c r="J290" s="3" t="s">
        <v>7</v>
      </c>
      <c r="M290" s="3" t="e">
        <f>VLOOKUP($A290,ALRS!$C:$E,3,0)</f>
        <v>#N/A</v>
      </c>
      <c r="N290" s="3" t="s">
        <v>8</v>
      </c>
      <c r="Q290" s="3">
        <f>VLOOKUP($A290,AKRN!$C:$E,3,0)</f>
        <v>611.98</v>
      </c>
      <c r="R290" s="3" t="s">
        <v>9</v>
      </c>
      <c r="U290" s="3">
        <f>VLOOKUP($A290,AFLT!$C:$E,3,0)</f>
        <v>68.95</v>
      </c>
      <c r="V290" s="3" t="s">
        <v>10</v>
      </c>
      <c r="Y290" s="3" t="e">
        <f>VLOOKUP($A290,BSPB!$C:$E,3,0)</f>
        <v>#N/A</v>
      </c>
      <c r="Z290" s="3" t="s">
        <v>11</v>
      </c>
      <c r="AC290" s="3" t="e">
        <f>VLOOKUP($A290,BANE!$C:$E,3,0)</f>
        <v>#N/A</v>
      </c>
      <c r="AD290" s="3" t="s">
        <v>12</v>
      </c>
      <c r="AG290" s="3" t="e">
        <f>VLOOKUP($A290,BANEP!$C:$E,3,0)</f>
        <v>#N/A</v>
      </c>
      <c r="AH290" s="3" t="s">
        <v>13</v>
      </c>
      <c r="AK290" s="3">
        <f>VLOOKUP($A290,VTBR!$C:$E,3,0)</f>
        <v>0.11799999999999999</v>
      </c>
      <c r="AL290" s="3" t="s">
        <v>14</v>
      </c>
      <c r="AO290" s="3">
        <f>VLOOKUP($A290,VSMO!$C:$E,3,0)</f>
        <v>7170</v>
      </c>
      <c r="AP290" s="3" t="s">
        <v>15</v>
      </c>
      <c r="AS290" s="3">
        <f>VLOOKUP($A290,GAZP!$C:$E,3,0)</f>
        <v>263.99</v>
      </c>
      <c r="AT290" s="3" t="s">
        <v>16</v>
      </c>
      <c r="AW290" s="3">
        <f>VLOOKUP($A290,GMKN!$C:$E,3,0)</f>
        <v>5182.18</v>
      </c>
      <c r="AX290" s="3" t="s">
        <v>17</v>
      </c>
      <c r="BA290" s="3">
        <f>VLOOKUP($A290,DIXY!$C:$E,3,0)</f>
        <v>395</v>
      </c>
      <c r="BB290" s="3" t="s">
        <v>18</v>
      </c>
      <c r="BE290" s="3" t="e">
        <f>VLOOKUP($A290,IRAO!$C:$E,3,0)</f>
        <v>#N/A</v>
      </c>
      <c r="BF290" s="3" t="s">
        <v>19</v>
      </c>
      <c r="BI290" s="3">
        <f>VLOOKUP($A290,KMAZ!$C:$E,3,0)</f>
        <v>114.7</v>
      </c>
      <c r="BJ290" s="3" t="s">
        <v>20</v>
      </c>
      <c r="BM290" s="3" t="e">
        <f>VLOOKUP($A290,LSRG!$C:$E,3,0)</f>
        <v>#N/A</v>
      </c>
      <c r="BN290" s="3" t="s">
        <v>21</v>
      </c>
      <c r="BQ290" s="3">
        <f>VLOOKUP($A290,LKOH!$C:$E,3,0)</f>
        <v>1902</v>
      </c>
      <c r="BR290" s="3" t="s">
        <v>22</v>
      </c>
      <c r="BU290" s="3" t="e">
        <f>VLOOKUP($A290,MVID!$C:$E,3,0)</f>
        <v>#N/A</v>
      </c>
      <c r="BV290" s="3" t="s">
        <v>23</v>
      </c>
      <c r="BY290" s="3">
        <f>VLOOKUP($A290,MAGN!$C:$E,3,0)</f>
        <v>25.99</v>
      </c>
      <c r="BZ290" s="3" t="s">
        <v>24</v>
      </c>
      <c r="CC290" s="3">
        <f>VLOOKUP($A290,MTSS!$C:$E,3,0)</f>
        <v>250.5</v>
      </c>
      <c r="CD290" s="3" t="s">
        <v>25</v>
      </c>
      <c r="CG290" s="3">
        <f>VLOOKUP($A290,MGNT!$C:$E,3,0)</f>
        <v>1050.5</v>
      </c>
      <c r="CH290" s="3" t="s">
        <v>26</v>
      </c>
      <c r="CK290" s="3" t="e">
        <f>VLOOKUP($A290,MFON!$C:$E,3,0)</f>
        <v>#N/A</v>
      </c>
      <c r="CL290" s="3" t="s">
        <v>27</v>
      </c>
      <c r="CO290" s="3" t="e">
        <f>VLOOKUP($A290,MOEX!$C:$E,3,0)</f>
        <v>#N/A</v>
      </c>
      <c r="CP290" s="3" t="s">
        <v>28</v>
      </c>
      <c r="CS290" s="3" t="e">
        <f>VLOOKUP($A290,MSTT!$C:$E,3,0)</f>
        <v>#N/A</v>
      </c>
      <c r="CT290" s="3" t="s">
        <v>29</v>
      </c>
      <c r="CW290" s="3">
        <f>VLOOKUP($A290,NLMK!$C:$E,3,0)</f>
        <v>77.39</v>
      </c>
      <c r="CX290" s="3" t="s">
        <v>30</v>
      </c>
      <c r="DA290" s="3" t="e">
        <f>VLOOKUP($A290,NMTP!$C:$E,3,0)</f>
        <v>#N/A</v>
      </c>
      <c r="DB290" s="3" t="s">
        <v>31</v>
      </c>
      <c r="DE290" s="3">
        <f>VLOOKUP($A290,NVTK!$C:$E,3,0)</f>
        <v>131.5</v>
      </c>
      <c r="DF290" s="3" t="s">
        <v>32</v>
      </c>
      <c r="DI290" s="3">
        <f>VLOOKUP($A290,PIKK!$C:$E,3,0)</f>
        <v>636</v>
      </c>
      <c r="DJ290" s="3" t="s">
        <v>33</v>
      </c>
      <c r="DM290" s="3">
        <f>VLOOKUP($A290,ROSN!$C:$E,3,0)</f>
        <v>207.2</v>
      </c>
      <c r="DN290" s="3" t="s">
        <v>34</v>
      </c>
      <c r="DQ290" s="3">
        <f>VLOOKUP($A290,RTKM!$C:$E,3,0)</f>
        <v>250.3</v>
      </c>
      <c r="DR290" s="3" t="s">
        <v>35</v>
      </c>
      <c r="DU290" s="3">
        <f>VLOOKUP($A290,RTKMP!$C:$E,3,0)</f>
        <v>70.02</v>
      </c>
      <c r="DV290" s="3" t="s">
        <v>36</v>
      </c>
      <c r="DY290" s="3" t="e">
        <f>VLOOKUP($A290,HYDR!$C:$E,3,0)</f>
        <v>#N/A</v>
      </c>
      <c r="DZ290" s="3" t="s">
        <v>37</v>
      </c>
      <c r="EC290" s="3" t="e">
        <f>VLOOKUP($A290,RUAL!$C:$E,3,0)</f>
        <v>#N/A</v>
      </c>
      <c r="ED290" s="3" t="s">
        <v>38</v>
      </c>
      <c r="EG290" s="3">
        <f>VLOOKUP($A290,SVAV!$C:$E,3,0)</f>
        <v>1005</v>
      </c>
      <c r="EH290" s="3" t="s">
        <v>39</v>
      </c>
      <c r="EK290" s="3">
        <f>VLOOKUP($A290,SBER!$C:$E,3,0)</f>
        <v>94.8</v>
      </c>
      <c r="EL290" s="3" t="s">
        <v>40</v>
      </c>
      <c r="EO290" s="3">
        <f>VLOOKUP($A290,SBERP!$C:$E,3,0)</f>
        <v>69.84</v>
      </c>
      <c r="EP290" s="3" t="s">
        <v>41</v>
      </c>
      <c r="ES290" s="3">
        <f>VLOOKUP($A290,CHMF!$C:$E,3,0)</f>
        <v>390</v>
      </c>
      <c r="ET290" s="3" t="s">
        <v>42</v>
      </c>
      <c r="EW290" s="3" t="e">
        <f>VLOOKUP($A290,AFKS!$C:$E,3,0)</f>
        <v>#N/A</v>
      </c>
      <c r="EX290" s="3" t="s">
        <v>43</v>
      </c>
      <c r="FA290" s="3">
        <f>VLOOKUP($A290,SNGS!$C:$E,3,0)</f>
        <v>30.82</v>
      </c>
      <c r="FB290" s="3" t="s">
        <v>44</v>
      </c>
      <c r="FE290" s="3">
        <f>VLOOKUP($A290,SNGSP!$C:$E,3,0)</f>
        <v>17</v>
      </c>
      <c r="FF290" s="3" t="s">
        <v>45</v>
      </c>
      <c r="FI290" s="3">
        <f>VLOOKUP($A290,TRMK!$C:$E,3,0)</f>
        <v>229.07</v>
      </c>
      <c r="FJ290" s="3" t="s">
        <v>46</v>
      </c>
      <c r="FM290" s="3">
        <f>VLOOKUP($A290,TATN!$C:$E,3,0)</f>
        <v>127.25</v>
      </c>
      <c r="FN290" s="3" t="s">
        <v>47</v>
      </c>
      <c r="FQ290" s="3">
        <f>VLOOKUP($A290,TATNP!$C:$E,3,0)</f>
        <v>72.97</v>
      </c>
      <c r="FR290" s="3" t="s">
        <v>48</v>
      </c>
      <c r="FU290" s="3">
        <f>VLOOKUP($A290,TRNFP!$C:$E,3,0)</f>
        <v>41300.01</v>
      </c>
      <c r="FV290" s="3" t="s">
        <v>49</v>
      </c>
      <c r="FY290" s="3" t="e">
        <f>VLOOKUP($A290,URKA!$C:$E,3,0)</f>
        <v>#N/A</v>
      </c>
      <c r="FZ290" s="3" t="s">
        <v>50</v>
      </c>
      <c r="GC290" s="3" t="e">
        <f>VLOOKUP($A290,FEES!$C:$E,3,0)</f>
        <v>#N/A</v>
      </c>
      <c r="GD290" s="3" t="s">
        <v>51</v>
      </c>
      <c r="GG290" s="3" t="e">
        <f>VLOOKUP($A290,PHOR!$C:$E,3,0)</f>
        <v>#N/A</v>
      </c>
      <c r="GH290" s="3" t="s">
        <v>52</v>
      </c>
      <c r="GK290" s="3" t="e">
        <f>VLOOKUP($A290,GCHE!$C:$E,3,0)</f>
        <v>#N/A</v>
      </c>
      <c r="GL290" s="3" t="s">
        <v>53</v>
      </c>
      <c r="GO290" s="3">
        <f>VLOOKUP($A290,EONR!$C:$E,3,0)</f>
        <v>2.83</v>
      </c>
    </row>
    <row r="291" spans="1:197" x14ac:dyDescent="0.45">
      <c r="A291" s="86">
        <v>39314</v>
      </c>
      <c r="B291" s="3" t="s">
        <v>5</v>
      </c>
      <c r="E291" s="3" t="e">
        <f>VLOOKUP($A291,POLY!$C:$E,3,0)</f>
        <v>#N/A</v>
      </c>
      <c r="F291" s="3" t="s">
        <v>6</v>
      </c>
      <c r="I291" s="3" t="e">
        <f>VLOOKUP($A291,YNDX!$C:$E,3,0)</f>
        <v>#N/A</v>
      </c>
      <c r="J291" s="3" t="s">
        <v>7</v>
      </c>
      <c r="M291" s="3" t="e">
        <f>VLOOKUP($A291,ALRS!$C:$E,3,0)</f>
        <v>#N/A</v>
      </c>
      <c r="N291" s="3" t="s">
        <v>8</v>
      </c>
      <c r="Q291" s="3">
        <f>VLOOKUP($A291,AKRN!$C:$E,3,0)</f>
        <v>600</v>
      </c>
      <c r="R291" s="3" t="s">
        <v>9</v>
      </c>
      <c r="U291" s="3">
        <f>VLOOKUP($A291,AFLT!$C:$E,3,0)</f>
        <v>70</v>
      </c>
      <c r="V291" s="3" t="s">
        <v>10</v>
      </c>
      <c r="Y291" s="3" t="e">
        <f>VLOOKUP($A291,BSPB!$C:$E,3,0)</f>
        <v>#N/A</v>
      </c>
      <c r="Z291" s="3" t="s">
        <v>11</v>
      </c>
      <c r="AC291" s="3" t="e">
        <f>VLOOKUP($A291,BANE!$C:$E,3,0)</f>
        <v>#N/A</v>
      </c>
      <c r="AD291" s="3" t="s">
        <v>12</v>
      </c>
      <c r="AG291" s="3" t="e">
        <f>VLOOKUP($A291,BANEP!$C:$E,3,0)</f>
        <v>#N/A</v>
      </c>
      <c r="AH291" s="3" t="s">
        <v>13</v>
      </c>
      <c r="AK291" s="3">
        <f>VLOOKUP($A291,VTBR!$C:$E,3,0)</f>
        <v>0.1197</v>
      </c>
      <c r="AL291" s="3" t="s">
        <v>14</v>
      </c>
      <c r="AO291" s="3">
        <f>VLOOKUP($A291,VSMO!$C:$E,3,0)</f>
        <v>7115</v>
      </c>
      <c r="AP291" s="3" t="s">
        <v>15</v>
      </c>
      <c r="AS291" s="3">
        <f>VLOOKUP($A291,GAZP!$C:$E,3,0)</f>
        <v>262.19</v>
      </c>
      <c r="AT291" s="3" t="s">
        <v>16</v>
      </c>
      <c r="AW291" s="3">
        <f>VLOOKUP($A291,GMKN!$C:$E,3,0)</f>
        <v>5439.96</v>
      </c>
      <c r="AX291" s="3" t="s">
        <v>17</v>
      </c>
      <c r="BA291" s="3">
        <f>VLOOKUP($A291,DIXY!$C:$E,3,0)</f>
        <v>390</v>
      </c>
      <c r="BB291" s="3" t="s">
        <v>18</v>
      </c>
      <c r="BE291" s="3" t="e">
        <f>VLOOKUP($A291,IRAO!$C:$E,3,0)</f>
        <v>#N/A</v>
      </c>
      <c r="BF291" s="3" t="s">
        <v>19</v>
      </c>
      <c r="BI291" s="3">
        <f>VLOOKUP($A291,KMAZ!$C:$E,3,0)</f>
        <v>111.999</v>
      </c>
      <c r="BJ291" s="3" t="s">
        <v>20</v>
      </c>
      <c r="BM291" s="3" t="e">
        <f>VLOOKUP($A291,LSRG!$C:$E,3,0)</f>
        <v>#N/A</v>
      </c>
      <c r="BN291" s="3" t="s">
        <v>21</v>
      </c>
      <c r="BQ291" s="3">
        <f>VLOOKUP($A291,LKOH!$C:$E,3,0)</f>
        <v>1891.99</v>
      </c>
      <c r="BR291" s="3" t="s">
        <v>22</v>
      </c>
      <c r="BU291" s="3" t="e">
        <f>VLOOKUP($A291,MVID!$C:$E,3,0)</f>
        <v>#N/A</v>
      </c>
      <c r="BV291" s="3" t="s">
        <v>23</v>
      </c>
      <c r="BY291" s="3">
        <f>VLOOKUP($A291,MAGN!$C:$E,3,0)</f>
        <v>27.635999999999999</v>
      </c>
      <c r="BZ291" s="3" t="s">
        <v>24</v>
      </c>
      <c r="CC291" s="3">
        <f>VLOOKUP($A291,MTSS!$C:$E,3,0)</f>
        <v>261.01</v>
      </c>
      <c r="CD291" s="3" t="s">
        <v>25</v>
      </c>
      <c r="CG291" s="3">
        <f>VLOOKUP($A291,MGNT!$C:$E,3,0)</f>
        <v>1050</v>
      </c>
      <c r="CH291" s="3" t="s">
        <v>26</v>
      </c>
      <c r="CK291" s="3" t="e">
        <f>VLOOKUP($A291,MFON!$C:$E,3,0)</f>
        <v>#N/A</v>
      </c>
      <c r="CL291" s="3" t="s">
        <v>27</v>
      </c>
      <c r="CO291" s="3" t="e">
        <f>VLOOKUP($A291,MOEX!$C:$E,3,0)</f>
        <v>#N/A</v>
      </c>
      <c r="CP291" s="3" t="s">
        <v>28</v>
      </c>
      <c r="CS291" s="3" t="e">
        <f>VLOOKUP($A291,MSTT!$C:$E,3,0)</f>
        <v>#N/A</v>
      </c>
      <c r="CT291" s="3" t="s">
        <v>29</v>
      </c>
      <c r="CW291" s="3">
        <f>VLOOKUP($A291,NLMK!$C:$E,3,0)</f>
        <v>77.900000000000006</v>
      </c>
      <c r="CX291" s="3" t="s">
        <v>30</v>
      </c>
      <c r="DA291" s="3" t="e">
        <f>VLOOKUP($A291,NMTP!$C:$E,3,0)</f>
        <v>#N/A</v>
      </c>
      <c r="DB291" s="3" t="s">
        <v>31</v>
      </c>
      <c r="DE291" s="3">
        <f>VLOOKUP($A291,NVTK!$C:$E,3,0)</f>
        <v>125.7</v>
      </c>
      <c r="DF291" s="3" t="s">
        <v>32</v>
      </c>
      <c r="DI291" s="3">
        <f>VLOOKUP($A291,PIKK!$C:$E,3,0)</f>
        <v>680</v>
      </c>
      <c r="DJ291" s="3" t="s">
        <v>33</v>
      </c>
      <c r="DM291" s="3">
        <f>VLOOKUP($A291,ROSN!$C:$E,3,0)</f>
        <v>205.5</v>
      </c>
      <c r="DN291" s="3" t="s">
        <v>34</v>
      </c>
      <c r="DQ291" s="3">
        <f>VLOOKUP($A291,RTKM!$C:$E,3,0)</f>
        <v>251.7</v>
      </c>
      <c r="DR291" s="3" t="s">
        <v>35</v>
      </c>
      <c r="DU291" s="3">
        <f>VLOOKUP($A291,RTKMP!$C:$E,3,0)</f>
        <v>68.150000000000006</v>
      </c>
      <c r="DV291" s="3" t="s">
        <v>36</v>
      </c>
      <c r="DY291" s="3" t="e">
        <f>VLOOKUP($A291,HYDR!$C:$E,3,0)</f>
        <v>#N/A</v>
      </c>
      <c r="DZ291" s="3" t="s">
        <v>37</v>
      </c>
      <c r="EC291" s="3" t="e">
        <f>VLOOKUP($A291,RUAL!$C:$E,3,0)</f>
        <v>#N/A</v>
      </c>
      <c r="ED291" s="3" t="s">
        <v>38</v>
      </c>
      <c r="EG291" s="3">
        <f>VLOOKUP($A291,SVAV!$C:$E,3,0)</f>
        <v>1044.7</v>
      </c>
      <c r="EH291" s="3" t="s">
        <v>39</v>
      </c>
      <c r="EK291" s="3">
        <f>VLOOKUP($A291,SBER!$C:$E,3,0)</f>
        <v>93.81</v>
      </c>
      <c r="EL291" s="3" t="s">
        <v>40</v>
      </c>
      <c r="EO291" s="3">
        <f>VLOOKUP($A291,SBERP!$C:$E,3,0)</f>
        <v>69.010000000000005</v>
      </c>
      <c r="EP291" s="3" t="s">
        <v>41</v>
      </c>
      <c r="ES291" s="3">
        <f>VLOOKUP($A291,CHMF!$C:$E,3,0)</f>
        <v>417</v>
      </c>
      <c r="ET291" s="3" t="s">
        <v>42</v>
      </c>
      <c r="EW291" s="3" t="e">
        <f>VLOOKUP($A291,AFKS!$C:$E,3,0)</f>
        <v>#N/A</v>
      </c>
      <c r="EX291" s="3" t="s">
        <v>43</v>
      </c>
      <c r="FA291" s="3">
        <f>VLOOKUP($A291,SNGS!$C:$E,3,0)</f>
        <v>30.55</v>
      </c>
      <c r="FB291" s="3" t="s">
        <v>44</v>
      </c>
      <c r="FE291" s="3">
        <f>VLOOKUP($A291,SNGSP!$C:$E,3,0)</f>
        <v>16.62</v>
      </c>
      <c r="FF291" s="3" t="s">
        <v>45</v>
      </c>
      <c r="FI291" s="3">
        <f>VLOOKUP($A291,TRMK!$C:$E,3,0)</f>
        <v>222</v>
      </c>
      <c r="FJ291" s="3" t="s">
        <v>46</v>
      </c>
      <c r="FM291" s="3">
        <f>VLOOKUP($A291,TATN!$C:$E,3,0)</f>
        <v>124.99</v>
      </c>
      <c r="FN291" s="3" t="s">
        <v>47</v>
      </c>
      <c r="FQ291" s="3">
        <f>VLOOKUP($A291,TATNP!$C:$E,3,0)</f>
        <v>71.02</v>
      </c>
      <c r="FR291" s="3" t="s">
        <v>48</v>
      </c>
      <c r="FU291" s="3">
        <f>VLOOKUP($A291,TRNFP!$C:$E,3,0)</f>
        <v>39590</v>
      </c>
      <c r="FV291" s="3" t="s">
        <v>49</v>
      </c>
      <c r="FY291" s="3" t="e">
        <f>VLOOKUP($A291,URKA!$C:$E,3,0)</f>
        <v>#N/A</v>
      </c>
      <c r="FZ291" s="3" t="s">
        <v>50</v>
      </c>
      <c r="GC291" s="3" t="e">
        <f>VLOOKUP($A291,FEES!$C:$E,3,0)</f>
        <v>#N/A</v>
      </c>
      <c r="GD291" s="3" t="s">
        <v>51</v>
      </c>
      <c r="GG291" s="3" t="e">
        <f>VLOOKUP($A291,PHOR!$C:$E,3,0)</f>
        <v>#N/A</v>
      </c>
      <c r="GH291" s="3" t="s">
        <v>52</v>
      </c>
      <c r="GK291" s="3" t="e">
        <f>VLOOKUP($A291,GCHE!$C:$E,3,0)</f>
        <v>#N/A</v>
      </c>
      <c r="GL291" s="3" t="s">
        <v>53</v>
      </c>
      <c r="GO291" s="3">
        <f>VLOOKUP($A291,EONR!$C:$E,3,0)</f>
        <v>2.93</v>
      </c>
    </row>
    <row r="292" spans="1:197" x14ac:dyDescent="0.45">
      <c r="A292" s="86">
        <v>39321</v>
      </c>
      <c r="B292" s="3" t="s">
        <v>5</v>
      </c>
      <c r="E292" s="3" t="e">
        <f>VLOOKUP($A292,POLY!$C:$E,3,0)</f>
        <v>#N/A</v>
      </c>
      <c r="F292" s="3" t="s">
        <v>6</v>
      </c>
      <c r="I292" s="3" t="e">
        <f>VLOOKUP($A292,YNDX!$C:$E,3,0)</f>
        <v>#N/A</v>
      </c>
      <c r="J292" s="3" t="s">
        <v>7</v>
      </c>
      <c r="M292" s="3" t="e">
        <f>VLOOKUP($A292,ALRS!$C:$E,3,0)</f>
        <v>#N/A</v>
      </c>
      <c r="N292" s="3" t="s">
        <v>8</v>
      </c>
      <c r="Q292" s="3">
        <f>VLOOKUP($A292,AKRN!$C:$E,3,0)</f>
        <v>619.99</v>
      </c>
      <c r="R292" s="3" t="s">
        <v>9</v>
      </c>
      <c r="U292" s="3">
        <f>VLOOKUP($A292,AFLT!$C:$E,3,0)</f>
        <v>69.81</v>
      </c>
      <c r="V292" s="3" t="s">
        <v>10</v>
      </c>
      <c r="Y292" s="3" t="e">
        <f>VLOOKUP($A292,BSPB!$C:$E,3,0)</f>
        <v>#N/A</v>
      </c>
      <c r="Z292" s="3" t="s">
        <v>11</v>
      </c>
      <c r="AC292" s="3" t="e">
        <f>VLOOKUP($A292,BANE!$C:$E,3,0)</f>
        <v>#N/A</v>
      </c>
      <c r="AD292" s="3" t="s">
        <v>12</v>
      </c>
      <c r="AG292" s="3" t="e">
        <f>VLOOKUP($A292,BANEP!$C:$E,3,0)</f>
        <v>#N/A</v>
      </c>
      <c r="AH292" s="3" t="s">
        <v>13</v>
      </c>
      <c r="AK292" s="3">
        <f>VLOOKUP($A292,VTBR!$C:$E,3,0)</f>
        <v>0.12</v>
      </c>
      <c r="AL292" s="3" t="s">
        <v>14</v>
      </c>
      <c r="AO292" s="3">
        <f>VLOOKUP($A292,VSMO!$C:$E,3,0)</f>
        <v>7320</v>
      </c>
      <c r="AP292" s="3" t="s">
        <v>15</v>
      </c>
      <c r="AS292" s="3">
        <f>VLOOKUP($A292,GAZP!$C:$E,3,0)</f>
        <v>265.8</v>
      </c>
      <c r="AT292" s="3" t="s">
        <v>16</v>
      </c>
      <c r="AW292" s="3">
        <f>VLOOKUP($A292,GMKN!$C:$E,3,0)</f>
        <v>5715</v>
      </c>
      <c r="AX292" s="3" t="s">
        <v>17</v>
      </c>
      <c r="BA292" s="3">
        <f>VLOOKUP($A292,DIXY!$C:$E,3,0)</f>
        <v>382</v>
      </c>
      <c r="BB292" s="3" t="s">
        <v>18</v>
      </c>
      <c r="BE292" s="3" t="e">
        <f>VLOOKUP($A292,IRAO!$C:$E,3,0)</f>
        <v>#N/A</v>
      </c>
      <c r="BF292" s="3" t="s">
        <v>19</v>
      </c>
      <c r="BI292" s="3">
        <f>VLOOKUP($A292,KMAZ!$C:$E,3,0)</f>
        <v>114.999</v>
      </c>
      <c r="BJ292" s="3" t="s">
        <v>20</v>
      </c>
      <c r="BM292" s="3" t="e">
        <f>VLOOKUP($A292,LSRG!$C:$E,3,0)</f>
        <v>#N/A</v>
      </c>
      <c r="BN292" s="3" t="s">
        <v>21</v>
      </c>
      <c r="BQ292" s="3">
        <f>VLOOKUP($A292,LKOH!$C:$E,3,0)</f>
        <v>1907</v>
      </c>
      <c r="BR292" s="3" t="s">
        <v>22</v>
      </c>
      <c r="BU292" s="3" t="e">
        <f>VLOOKUP($A292,MVID!$C:$E,3,0)</f>
        <v>#N/A</v>
      </c>
      <c r="BV292" s="3" t="s">
        <v>23</v>
      </c>
      <c r="BY292" s="3">
        <f>VLOOKUP($A292,MAGN!$C:$E,3,0)</f>
        <v>28.501000000000001</v>
      </c>
      <c r="BZ292" s="3" t="s">
        <v>24</v>
      </c>
      <c r="CC292" s="3">
        <f>VLOOKUP($A292,MTSS!$C:$E,3,0)</f>
        <v>280.10000000000002</v>
      </c>
      <c r="CD292" s="3" t="s">
        <v>25</v>
      </c>
      <c r="CG292" s="3">
        <f>VLOOKUP($A292,MGNT!$C:$E,3,0)</f>
        <v>1058</v>
      </c>
      <c r="CH292" s="3" t="s">
        <v>26</v>
      </c>
      <c r="CK292" s="3" t="e">
        <f>VLOOKUP($A292,MFON!$C:$E,3,0)</f>
        <v>#N/A</v>
      </c>
      <c r="CL292" s="3" t="s">
        <v>27</v>
      </c>
      <c r="CO292" s="3" t="e">
        <f>VLOOKUP($A292,MOEX!$C:$E,3,0)</f>
        <v>#N/A</v>
      </c>
      <c r="CP292" s="3" t="s">
        <v>28</v>
      </c>
      <c r="CS292" s="3" t="e">
        <f>VLOOKUP($A292,MSTT!$C:$E,3,0)</f>
        <v>#N/A</v>
      </c>
      <c r="CT292" s="3" t="s">
        <v>29</v>
      </c>
      <c r="CW292" s="3">
        <f>VLOOKUP($A292,NLMK!$C:$E,3,0)</f>
        <v>82.3</v>
      </c>
      <c r="CX292" s="3" t="s">
        <v>30</v>
      </c>
      <c r="DA292" s="3" t="e">
        <f>VLOOKUP($A292,NMTP!$C:$E,3,0)</f>
        <v>#N/A</v>
      </c>
      <c r="DB292" s="3" t="s">
        <v>31</v>
      </c>
      <c r="DE292" s="3">
        <f>VLOOKUP($A292,NVTK!$C:$E,3,0)</f>
        <v>130</v>
      </c>
      <c r="DF292" s="3" t="s">
        <v>32</v>
      </c>
      <c r="DI292" s="3">
        <f>VLOOKUP($A292,PIKK!$C:$E,3,0)</f>
        <v>714</v>
      </c>
      <c r="DJ292" s="3" t="s">
        <v>33</v>
      </c>
      <c r="DM292" s="3">
        <f>VLOOKUP($A292,ROSN!$C:$E,3,0)</f>
        <v>211.8</v>
      </c>
      <c r="DN292" s="3" t="s">
        <v>34</v>
      </c>
      <c r="DQ292" s="3">
        <f>VLOOKUP($A292,RTKM!$C:$E,3,0)</f>
        <v>253.05</v>
      </c>
      <c r="DR292" s="3" t="s">
        <v>35</v>
      </c>
      <c r="DU292" s="3">
        <f>VLOOKUP($A292,RTKMP!$C:$E,3,0)</f>
        <v>64.790000000000006</v>
      </c>
      <c r="DV292" s="3" t="s">
        <v>36</v>
      </c>
      <c r="DY292" s="3" t="e">
        <f>VLOOKUP($A292,HYDR!$C:$E,3,0)</f>
        <v>#N/A</v>
      </c>
      <c r="DZ292" s="3" t="s">
        <v>37</v>
      </c>
      <c r="EC292" s="3" t="e">
        <f>VLOOKUP($A292,RUAL!$C:$E,3,0)</f>
        <v>#N/A</v>
      </c>
      <c r="ED292" s="3" t="s">
        <v>38</v>
      </c>
      <c r="EG292" s="3">
        <f>VLOOKUP($A292,SVAV!$C:$E,3,0)</f>
        <v>1044.5</v>
      </c>
      <c r="EH292" s="3" t="s">
        <v>39</v>
      </c>
      <c r="EK292" s="3">
        <f>VLOOKUP($A292,SBER!$C:$E,3,0)</f>
        <v>97.39</v>
      </c>
      <c r="EL292" s="3" t="s">
        <v>40</v>
      </c>
      <c r="EO292" s="3">
        <f>VLOOKUP($A292,SBERP!$C:$E,3,0)</f>
        <v>70.22</v>
      </c>
      <c r="EP292" s="3" t="s">
        <v>41</v>
      </c>
      <c r="ES292" s="3">
        <f>VLOOKUP($A292,CHMF!$C:$E,3,0)</f>
        <v>440.95</v>
      </c>
      <c r="ET292" s="3" t="s">
        <v>42</v>
      </c>
      <c r="EW292" s="3" t="e">
        <f>VLOOKUP($A292,AFKS!$C:$E,3,0)</f>
        <v>#N/A</v>
      </c>
      <c r="EX292" s="3" t="s">
        <v>43</v>
      </c>
      <c r="FA292" s="3">
        <f>VLOOKUP($A292,SNGS!$C:$E,3,0)</f>
        <v>32.159999999999997</v>
      </c>
      <c r="FB292" s="3" t="s">
        <v>44</v>
      </c>
      <c r="FE292" s="3">
        <f>VLOOKUP($A292,SNGSP!$C:$E,3,0)</f>
        <v>16.649999999999999</v>
      </c>
      <c r="FF292" s="3" t="s">
        <v>45</v>
      </c>
      <c r="FI292" s="3">
        <f>VLOOKUP($A292,TRMK!$C:$E,3,0)</f>
        <v>247</v>
      </c>
      <c r="FJ292" s="3" t="s">
        <v>46</v>
      </c>
      <c r="FM292" s="3">
        <f>VLOOKUP($A292,TATN!$C:$E,3,0)</f>
        <v>129.19999999999999</v>
      </c>
      <c r="FN292" s="3" t="s">
        <v>47</v>
      </c>
      <c r="FQ292" s="3">
        <f>VLOOKUP($A292,TATNP!$C:$E,3,0)</f>
        <v>71.5</v>
      </c>
      <c r="FR292" s="3" t="s">
        <v>48</v>
      </c>
      <c r="FU292" s="3">
        <f>VLOOKUP($A292,TRNFP!$C:$E,3,0)</f>
        <v>38235.01</v>
      </c>
      <c r="FV292" s="3" t="s">
        <v>49</v>
      </c>
      <c r="FY292" s="3" t="e">
        <f>VLOOKUP($A292,URKA!$C:$E,3,0)</f>
        <v>#N/A</v>
      </c>
      <c r="FZ292" s="3" t="s">
        <v>50</v>
      </c>
      <c r="GC292" s="3" t="e">
        <f>VLOOKUP($A292,FEES!$C:$E,3,0)</f>
        <v>#N/A</v>
      </c>
      <c r="GD292" s="3" t="s">
        <v>51</v>
      </c>
      <c r="GG292" s="3" t="e">
        <f>VLOOKUP($A292,PHOR!$C:$E,3,0)</f>
        <v>#N/A</v>
      </c>
      <c r="GH292" s="3" t="s">
        <v>52</v>
      </c>
      <c r="GK292" s="3" t="e">
        <f>VLOOKUP($A292,GCHE!$C:$E,3,0)</f>
        <v>#N/A</v>
      </c>
      <c r="GL292" s="3" t="s">
        <v>53</v>
      </c>
      <c r="GO292" s="3">
        <f>VLOOKUP($A292,EONR!$C:$E,3,0)</f>
        <v>3.1190000000000002</v>
      </c>
    </row>
    <row r="293" spans="1:197" x14ac:dyDescent="0.45">
      <c r="A293" s="86">
        <v>39328</v>
      </c>
      <c r="B293" s="3" t="s">
        <v>5</v>
      </c>
      <c r="E293" s="3" t="e">
        <f>VLOOKUP($A293,POLY!$C:$E,3,0)</f>
        <v>#N/A</v>
      </c>
      <c r="F293" s="3" t="s">
        <v>6</v>
      </c>
      <c r="I293" s="3" t="e">
        <f>VLOOKUP($A293,YNDX!$C:$E,3,0)</f>
        <v>#N/A</v>
      </c>
      <c r="J293" s="3" t="s">
        <v>7</v>
      </c>
      <c r="M293" s="3" t="e">
        <f>VLOOKUP($A293,ALRS!$C:$E,3,0)</f>
        <v>#N/A</v>
      </c>
      <c r="N293" s="3" t="s">
        <v>8</v>
      </c>
      <c r="Q293" s="3">
        <f>VLOOKUP($A293,AKRN!$C:$E,3,0)</f>
        <v>601.02</v>
      </c>
      <c r="R293" s="3" t="s">
        <v>9</v>
      </c>
      <c r="U293" s="3">
        <f>VLOOKUP($A293,AFLT!$C:$E,3,0)</f>
        <v>70.05</v>
      </c>
      <c r="V293" s="3" t="s">
        <v>10</v>
      </c>
      <c r="Y293" s="3" t="e">
        <f>VLOOKUP($A293,BSPB!$C:$E,3,0)</f>
        <v>#N/A</v>
      </c>
      <c r="Z293" s="3" t="s">
        <v>11</v>
      </c>
      <c r="AC293" s="3" t="e">
        <f>VLOOKUP($A293,BANE!$C:$E,3,0)</f>
        <v>#N/A</v>
      </c>
      <c r="AD293" s="3" t="s">
        <v>12</v>
      </c>
      <c r="AG293" s="3" t="e">
        <f>VLOOKUP($A293,BANEP!$C:$E,3,0)</f>
        <v>#N/A</v>
      </c>
      <c r="AH293" s="3" t="s">
        <v>13</v>
      </c>
      <c r="AK293" s="3">
        <f>VLOOKUP($A293,VTBR!$C:$E,3,0)</f>
        <v>0.1139</v>
      </c>
      <c r="AL293" s="3" t="s">
        <v>14</v>
      </c>
      <c r="AO293" s="3">
        <f>VLOOKUP($A293,VSMO!$C:$E,3,0)</f>
        <v>7365</v>
      </c>
      <c r="AP293" s="3" t="s">
        <v>15</v>
      </c>
      <c r="AS293" s="3">
        <f>VLOOKUP($A293,GAZP!$C:$E,3,0)</f>
        <v>262.02</v>
      </c>
      <c r="AT293" s="3" t="s">
        <v>16</v>
      </c>
      <c r="AW293" s="3">
        <f>VLOOKUP($A293,GMKN!$C:$E,3,0)</f>
        <v>5588</v>
      </c>
      <c r="AX293" s="3" t="s">
        <v>17</v>
      </c>
      <c r="BA293" s="3">
        <f>VLOOKUP($A293,DIXY!$C:$E,3,0)</f>
        <v>380</v>
      </c>
      <c r="BB293" s="3" t="s">
        <v>18</v>
      </c>
      <c r="BE293" s="3" t="e">
        <f>VLOOKUP($A293,IRAO!$C:$E,3,0)</f>
        <v>#N/A</v>
      </c>
      <c r="BF293" s="3" t="s">
        <v>19</v>
      </c>
      <c r="BI293" s="3">
        <f>VLOOKUP($A293,KMAZ!$C:$E,3,0)</f>
        <v>109.5</v>
      </c>
      <c r="BJ293" s="3" t="s">
        <v>20</v>
      </c>
      <c r="BM293" s="3" t="e">
        <f>VLOOKUP($A293,LSRG!$C:$E,3,0)</f>
        <v>#N/A</v>
      </c>
      <c r="BN293" s="3" t="s">
        <v>21</v>
      </c>
      <c r="BQ293" s="3">
        <f>VLOOKUP($A293,LKOH!$C:$E,3,0)</f>
        <v>1905.1</v>
      </c>
      <c r="BR293" s="3" t="s">
        <v>22</v>
      </c>
      <c r="BU293" s="3" t="e">
        <f>VLOOKUP($A293,MVID!$C:$E,3,0)</f>
        <v>#N/A</v>
      </c>
      <c r="BV293" s="3" t="s">
        <v>23</v>
      </c>
      <c r="BY293" s="3">
        <f>VLOOKUP($A293,MAGN!$C:$E,3,0)</f>
        <v>27.689</v>
      </c>
      <c r="BZ293" s="3" t="s">
        <v>24</v>
      </c>
      <c r="CC293" s="3">
        <f>VLOOKUP($A293,MTSS!$C:$E,3,0)</f>
        <v>262.62</v>
      </c>
      <c r="CD293" s="3" t="s">
        <v>25</v>
      </c>
      <c r="CG293" s="3">
        <f>VLOOKUP($A293,MGNT!$C:$E,3,0)</f>
        <v>1070</v>
      </c>
      <c r="CH293" s="3" t="s">
        <v>26</v>
      </c>
      <c r="CK293" s="3" t="e">
        <f>VLOOKUP($A293,MFON!$C:$E,3,0)</f>
        <v>#N/A</v>
      </c>
      <c r="CL293" s="3" t="s">
        <v>27</v>
      </c>
      <c r="CO293" s="3" t="e">
        <f>VLOOKUP($A293,MOEX!$C:$E,3,0)</f>
        <v>#N/A</v>
      </c>
      <c r="CP293" s="3" t="s">
        <v>28</v>
      </c>
      <c r="CS293" s="3" t="e">
        <f>VLOOKUP($A293,MSTT!$C:$E,3,0)</f>
        <v>#N/A</v>
      </c>
      <c r="CT293" s="3" t="s">
        <v>29</v>
      </c>
      <c r="CW293" s="3">
        <f>VLOOKUP($A293,NLMK!$C:$E,3,0)</f>
        <v>83.7</v>
      </c>
      <c r="CX293" s="3" t="s">
        <v>30</v>
      </c>
      <c r="DA293" s="3" t="e">
        <f>VLOOKUP($A293,NMTP!$C:$E,3,0)</f>
        <v>#N/A</v>
      </c>
      <c r="DB293" s="3" t="s">
        <v>31</v>
      </c>
      <c r="DE293" s="3">
        <f>VLOOKUP($A293,NVTK!$C:$E,3,0)</f>
        <v>126.2</v>
      </c>
      <c r="DF293" s="3" t="s">
        <v>32</v>
      </c>
      <c r="DI293" s="3">
        <f>VLOOKUP($A293,PIKK!$C:$E,3,0)</f>
        <v>725</v>
      </c>
      <c r="DJ293" s="3" t="s">
        <v>33</v>
      </c>
      <c r="DM293" s="3">
        <f>VLOOKUP($A293,ROSN!$C:$E,3,0)</f>
        <v>208.9</v>
      </c>
      <c r="DN293" s="3" t="s">
        <v>34</v>
      </c>
      <c r="DQ293" s="3">
        <f>VLOOKUP($A293,RTKM!$C:$E,3,0)</f>
        <v>254.4</v>
      </c>
      <c r="DR293" s="3" t="s">
        <v>35</v>
      </c>
      <c r="DU293" s="3">
        <f>VLOOKUP($A293,RTKMP!$C:$E,3,0)</f>
        <v>62.08</v>
      </c>
      <c r="DV293" s="3" t="s">
        <v>36</v>
      </c>
      <c r="DY293" s="3" t="e">
        <f>VLOOKUP($A293,HYDR!$C:$E,3,0)</f>
        <v>#N/A</v>
      </c>
      <c r="DZ293" s="3" t="s">
        <v>37</v>
      </c>
      <c r="EC293" s="3" t="e">
        <f>VLOOKUP($A293,RUAL!$C:$E,3,0)</f>
        <v>#N/A</v>
      </c>
      <c r="ED293" s="3" t="s">
        <v>38</v>
      </c>
      <c r="EG293" s="3">
        <f>VLOOKUP($A293,SVAV!$C:$E,3,0)</f>
        <v>1075.5</v>
      </c>
      <c r="EH293" s="3" t="s">
        <v>39</v>
      </c>
      <c r="EK293" s="3">
        <f>VLOOKUP($A293,SBER!$C:$E,3,0)</f>
        <v>94.2</v>
      </c>
      <c r="EL293" s="3" t="s">
        <v>40</v>
      </c>
      <c r="EO293" s="3">
        <f>VLOOKUP($A293,SBERP!$C:$E,3,0)</f>
        <v>66.53</v>
      </c>
      <c r="EP293" s="3" t="s">
        <v>41</v>
      </c>
      <c r="ES293" s="3">
        <f>VLOOKUP($A293,CHMF!$C:$E,3,0)</f>
        <v>429.8</v>
      </c>
      <c r="ET293" s="3" t="s">
        <v>42</v>
      </c>
      <c r="EW293" s="3" t="e">
        <f>VLOOKUP($A293,AFKS!$C:$E,3,0)</f>
        <v>#N/A</v>
      </c>
      <c r="EX293" s="3" t="s">
        <v>43</v>
      </c>
      <c r="FA293" s="3">
        <f>VLOOKUP($A293,SNGS!$C:$E,3,0)</f>
        <v>31.077000000000002</v>
      </c>
      <c r="FB293" s="3" t="s">
        <v>44</v>
      </c>
      <c r="FE293" s="3">
        <f>VLOOKUP($A293,SNGSP!$C:$E,3,0)</f>
        <v>15.901</v>
      </c>
      <c r="FF293" s="3" t="s">
        <v>45</v>
      </c>
      <c r="FI293" s="3">
        <f>VLOOKUP($A293,TRMK!$C:$E,3,0)</f>
        <v>255.01</v>
      </c>
      <c r="FJ293" s="3" t="s">
        <v>46</v>
      </c>
      <c r="FM293" s="3">
        <f>VLOOKUP($A293,TATN!$C:$E,3,0)</f>
        <v>124.33</v>
      </c>
      <c r="FN293" s="3" t="s">
        <v>47</v>
      </c>
      <c r="FQ293" s="3">
        <f>VLOOKUP($A293,TATNP!$C:$E,3,0)</f>
        <v>70.98</v>
      </c>
      <c r="FR293" s="3" t="s">
        <v>48</v>
      </c>
      <c r="FU293" s="3">
        <f>VLOOKUP($A293,TRNFP!$C:$E,3,0)</f>
        <v>40000</v>
      </c>
      <c r="FV293" s="3" t="s">
        <v>49</v>
      </c>
      <c r="FY293" s="3" t="e">
        <f>VLOOKUP($A293,URKA!$C:$E,3,0)</f>
        <v>#N/A</v>
      </c>
      <c r="FZ293" s="3" t="s">
        <v>50</v>
      </c>
      <c r="GC293" s="3" t="e">
        <f>VLOOKUP($A293,FEES!$C:$E,3,0)</f>
        <v>#N/A</v>
      </c>
      <c r="GD293" s="3" t="s">
        <v>51</v>
      </c>
      <c r="GG293" s="3" t="e">
        <f>VLOOKUP($A293,PHOR!$C:$E,3,0)</f>
        <v>#N/A</v>
      </c>
      <c r="GH293" s="3" t="s">
        <v>52</v>
      </c>
      <c r="GK293" s="3" t="e">
        <f>VLOOKUP($A293,GCHE!$C:$E,3,0)</f>
        <v>#N/A</v>
      </c>
      <c r="GL293" s="3" t="s">
        <v>53</v>
      </c>
      <c r="GO293" s="3">
        <f>VLOOKUP($A293,EONR!$C:$E,3,0)</f>
        <v>3.089</v>
      </c>
    </row>
    <row r="294" spans="1:197" x14ac:dyDescent="0.45">
      <c r="A294" s="86">
        <v>39335</v>
      </c>
      <c r="B294" s="3" t="s">
        <v>5</v>
      </c>
      <c r="E294" s="3" t="e">
        <f>VLOOKUP($A294,POLY!$C:$E,3,0)</f>
        <v>#N/A</v>
      </c>
      <c r="F294" s="3" t="s">
        <v>6</v>
      </c>
      <c r="I294" s="3" t="e">
        <f>VLOOKUP($A294,YNDX!$C:$E,3,0)</f>
        <v>#N/A</v>
      </c>
      <c r="J294" s="3" t="s">
        <v>7</v>
      </c>
      <c r="M294" s="3" t="e">
        <f>VLOOKUP($A294,ALRS!$C:$E,3,0)</f>
        <v>#N/A</v>
      </c>
      <c r="N294" s="3" t="s">
        <v>8</v>
      </c>
      <c r="Q294" s="3">
        <f>VLOOKUP($A294,AKRN!$C:$E,3,0)</f>
        <v>599.99</v>
      </c>
      <c r="R294" s="3" t="s">
        <v>9</v>
      </c>
      <c r="U294" s="3">
        <f>VLOOKUP($A294,AFLT!$C:$E,3,0)</f>
        <v>71.16</v>
      </c>
      <c r="V294" s="3" t="s">
        <v>10</v>
      </c>
      <c r="Y294" s="3" t="e">
        <f>VLOOKUP($A294,BSPB!$C:$E,3,0)</f>
        <v>#N/A</v>
      </c>
      <c r="Z294" s="3" t="s">
        <v>11</v>
      </c>
      <c r="AC294" s="3" t="e">
        <f>VLOOKUP($A294,BANE!$C:$E,3,0)</f>
        <v>#N/A</v>
      </c>
      <c r="AD294" s="3" t="s">
        <v>12</v>
      </c>
      <c r="AG294" s="3" t="e">
        <f>VLOOKUP($A294,BANEP!$C:$E,3,0)</f>
        <v>#N/A</v>
      </c>
      <c r="AH294" s="3" t="s">
        <v>13</v>
      </c>
      <c r="AK294" s="3">
        <f>VLOOKUP($A294,VTBR!$C:$E,3,0)</f>
        <v>0.1076</v>
      </c>
      <c r="AL294" s="3" t="s">
        <v>14</v>
      </c>
      <c r="AO294" s="3">
        <f>VLOOKUP($A294,VSMO!$C:$E,3,0)</f>
        <v>7355</v>
      </c>
      <c r="AP294" s="3" t="s">
        <v>15</v>
      </c>
      <c r="AS294" s="3">
        <f>VLOOKUP($A294,GAZP!$C:$E,3,0)</f>
        <v>268.19</v>
      </c>
      <c r="AT294" s="3" t="s">
        <v>16</v>
      </c>
      <c r="AW294" s="3">
        <f>VLOOKUP($A294,GMKN!$C:$E,3,0)</f>
        <v>5653</v>
      </c>
      <c r="AX294" s="3" t="s">
        <v>17</v>
      </c>
      <c r="BA294" s="3">
        <f>VLOOKUP($A294,DIXY!$C:$E,3,0)</f>
        <v>370</v>
      </c>
      <c r="BB294" s="3" t="s">
        <v>18</v>
      </c>
      <c r="BE294" s="3" t="e">
        <f>VLOOKUP($A294,IRAO!$C:$E,3,0)</f>
        <v>#N/A</v>
      </c>
      <c r="BF294" s="3" t="s">
        <v>19</v>
      </c>
      <c r="BI294" s="3">
        <f>VLOOKUP($A294,KMAZ!$C:$E,3,0)</f>
        <v>106.998</v>
      </c>
      <c r="BJ294" s="3" t="s">
        <v>20</v>
      </c>
      <c r="BM294" s="3" t="e">
        <f>VLOOKUP($A294,LSRG!$C:$E,3,0)</f>
        <v>#N/A</v>
      </c>
      <c r="BN294" s="3" t="s">
        <v>21</v>
      </c>
      <c r="BQ294" s="3">
        <f>VLOOKUP($A294,LKOH!$C:$E,3,0)</f>
        <v>1926</v>
      </c>
      <c r="BR294" s="3" t="s">
        <v>22</v>
      </c>
      <c r="BU294" s="3" t="e">
        <f>VLOOKUP($A294,MVID!$C:$E,3,0)</f>
        <v>#N/A</v>
      </c>
      <c r="BV294" s="3" t="s">
        <v>23</v>
      </c>
      <c r="BY294" s="3">
        <f>VLOOKUP($A294,MAGN!$C:$E,3,0)</f>
        <v>27.398</v>
      </c>
      <c r="BZ294" s="3" t="s">
        <v>24</v>
      </c>
      <c r="CC294" s="3">
        <f>VLOOKUP($A294,MTSS!$C:$E,3,0)</f>
        <v>274.99</v>
      </c>
      <c r="CD294" s="3" t="s">
        <v>25</v>
      </c>
      <c r="CG294" s="3">
        <f>VLOOKUP($A294,MGNT!$C:$E,3,0)</f>
        <v>1070</v>
      </c>
      <c r="CH294" s="3" t="s">
        <v>26</v>
      </c>
      <c r="CK294" s="3" t="e">
        <f>VLOOKUP($A294,MFON!$C:$E,3,0)</f>
        <v>#N/A</v>
      </c>
      <c r="CL294" s="3" t="s">
        <v>27</v>
      </c>
      <c r="CO294" s="3" t="e">
        <f>VLOOKUP($A294,MOEX!$C:$E,3,0)</f>
        <v>#N/A</v>
      </c>
      <c r="CP294" s="3" t="s">
        <v>28</v>
      </c>
      <c r="CS294" s="3" t="e">
        <f>VLOOKUP($A294,MSTT!$C:$E,3,0)</f>
        <v>#N/A</v>
      </c>
      <c r="CT294" s="3" t="s">
        <v>29</v>
      </c>
      <c r="CW294" s="3">
        <f>VLOOKUP($A294,NLMK!$C:$E,3,0)</f>
        <v>82.03</v>
      </c>
      <c r="CX294" s="3" t="s">
        <v>30</v>
      </c>
      <c r="DA294" s="3" t="e">
        <f>VLOOKUP($A294,NMTP!$C:$E,3,0)</f>
        <v>#N/A</v>
      </c>
      <c r="DB294" s="3" t="s">
        <v>31</v>
      </c>
      <c r="DE294" s="3">
        <f>VLOOKUP($A294,NVTK!$C:$E,3,0)</f>
        <v>124.71</v>
      </c>
      <c r="DF294" s="3" t="s">
        <v>32</v>
      </c>
      <c r="DI294" s="3">
        <f>VLOOKUP($A294,PIKK!$C:$E,3,0)</f>
        <v>703</v>
      </c>
      <c r="DJ294" s="3" t="s">
        <v>33</v>
      </c>
      <c r="DM294" s="3">
        <f>VLOOKUP($A294,ROSN!$C:$E,3,0)</f>
        <v>216.2</v>
      </c>
      <c r="DN294" s="3" t="s">
        <v>34</v>
      </c>
      <c r="DQ294" s="3">
        <f>VLOOKUP($A294,RTKM!$C:$E,3,0)</f>
        <v>255</v>
      </c>
      <c r="DR294" s="3" t="s">
        <v>35</v>
      </c>
      <c r="DU294" s="3">
        <f>VLOOKUP($A294,RTKMP!$C:$E,3,0)</f>
        <v>60.2</v>
      </c>
      <c r="DV294" s="3" t="s">
        <v>36</v>
      </c>
      <c r="DY294" s="3" t="e">
        <f>VLOOKUP($A294,HYDR!$C:$E,3,0)</f>
        <v>#N/A</v>
      </c>
      <c r="DZ294" s="3" t="s">
        <v>37</v>
      </c>
      <c r="EC294" s="3" t="e">
        <f>VLOOKUP($A294,RUAL!$C:$E,3,0)</f>
        <v>#N/A</v>
      </c>
      <c r="ED294" s="3" t="s">
        <v>38</v>
      </c>
      <c r="EG294" s="3">
        <f>VLOOKUP($A294,SVAV!$C:$E,3,0)</f>
        <v>1112</v>
      </c>
      <c r="EH294" s="3" t="s">
        <v>39</v>
      </c>
      <c r="EK294" s="3">
        <f>VLOOKUP($A294,SBER!$C:$E,3,0)</f>
        <v>96.1</v>
      </c>
      <c r="EL294" s="3" t="s">
        <v>40</v>
      </c>
      <c r="EO294" s="3">
        <f>VLOOKUP($A294,SBERP!$C:$E,3,0)</f>
        <v>67.400000000000006</v>
      </c>
      <c r="EP294" s="3" t="s">
        <v>41</v>
      </c>
      <c r="ES294" s="3">
        <f>VLOOKUP($A294,CHMF!$C:$E,3,0)</f>
        <v>450</v>
      </c>
      <c r="ET294" s="3" t="s">
        <v>42</v>
      </c>
      <c r="EW294" s="3" t="e">
        <f>VLOOKUP($A294,AFKS!$C:$E,3,0)</f>
        <v>#N/A</v>
      </c>
      <c r="EX294" s="3" t="s">
        <v>43</v>
      </c>
      <c r="FA294" s="3">
        <f>VLOOKUP($A294,SNGS!$C:$E,3,0)</f>
        <v>31.55</v>
      </c>
      <c r="FB294" s="3" t="s">
        <v>44</v>
      </c>
      <c r="FE294" s="3">
        <f>VLOOKUP($A294,SNGSP!$C:$E,3,0)</f>
        <v>15.6</v>
      </c>
      <c r="FF294" s="3" t="s">
        <v>45</v>
      </c>
      <c r="FI294" s="3">
        <f>VLOOKUP($A294,TRMK!$C:$E,3,0)</f>
        <v>248.5</v>
      </c>
      <c r="FJ294" s="3" t="s">
        <v>46</v>
      </c>
      <c r="FM294" s="3">
        <f>VLOOKUP($A294,TATN!$C:$E,3,0)</f>
        <v>125.79</v>
      </c>
      <c r="FN294" s="3" t="s">
        <v>47</v>
      </c>
      <c r="FQ294" s="3">
        <f>VLOOKUP($A294,TATNP!$C:$E,3,0)</f>
        <v>69.900000000000006</v>
      </c>
      <c r="FR294" s="3" t="s">
        <v>48</v>
      </c>
      <c r="FU294" s="3">
        <f>VLOOKUP($A294,TRNFP!$C:$E,3,0)</f>
        <v>41849</v>
      </c>
      <c r="FV294" s="3" t="s">
        <v>49</v>
      </c>
      <c r="FY294" s="3" t="e">
        <f>VLOOKUP($A294,URKA!$C:$E,3,0)</f>
        <v>#N/A</v>
      </c>
      <c r="FZ294" s="3" t="s">
        <v>50</v>
      </c>
      <c r="GC294" s="3" t="e">
        <f>VLOOKUP($A294,FEES!$C:$E,3,0)</f>
        <v>#N/A</v>
      </c>
      <c r="GD294" s="3" t="s">
        <v>51</v>
      </c>
      <c r="GG294" s="3" t="e">
        <f>VLOOKUP($A294,PHOR!$C:$E,3,0)</f>
        <v>#N/A</v>
      </c>
      <c r="GH294" s="3" t="s">
        <v>52</v>
      </c>
      <c r="GK294" s="3" t="e">
        <f>VLOOKUP($A294,GCHE!$C:$E,3,0)</f>
        <v>#N/A</v>
      </c>
      <c r="GL294" s="3" t="s">
        <v>53</v>
      </c>
      <c r="GO294" s="3">
        <f>VLOOKUP($A294,EONR!$C:$E,3,0)</f>
        <v>3.17</v>
      </c>
    </row>
    <row r="295" spans="1:197" x14ac:dyDescent="0.45">
      <c r="A295" s="86">
        <v>39342</v>
      </c>
      <c r="B295" s="3" t="s">
        <v>5</v>
      </c>
      <c r="E295" s="3" t="e">
        <f>VLOOKUP($A295,POLY!$C:$E,3,0)</f>
        <v>#N/A</v>
      </c>
      <c r="F295" s="3" t="s">
        <v>6</v>
      </c>
      <c r="I295" s="3" t="e">
        <f>VLOOKUP($A295,YNDX!$C:$E,3,0)</f>
        <v>#N/A</v>
      </c>
      <c r="J295" s="3" t="s">
        <v>7</v>
      </c>
      <c r="M295" s="3" t="e">
        <f>VLOOKUP($A295,ALRS!$C:$E,3,0)</f>
        <v>#N/A</v>
      </c>
      <c r="N295" s="3" t="s">
        <v>8</v>
      </c>
      <c r="Q295" s="3">
        <f>VLOOKUP($A295,AKRN!$C:$E,3,0)</f>
        <v>602.99</v>
      </c>
      <c r="R295" s="3" t="s">
        <v>9</v>
      </c>
      <c r="U295" s="3">
        <f>VLOOKUP($A295,AFLT!$C:$E,3,0)</f>
        <v>74.8</v>
      </c>
      <c r="V295" s="3" t="s">
        <v>10</v>
      </c>
      <c r="Y295" s="3" t="e">
        <f>VLOOKUP($A295,BSPB!$C:$E,3,0)</f>
        <v>#N/A</v>
      </c>
      <c r="Z295" s="3" t="s">
        <v>11</v>
      </c>
      <c r="AC295" s="3" t="e">
        <f>VLOOKUP($A295,BANE!$C:$E,3,0)</f>
        <v>#N/A</v>
      </c>
      <c r="AD295" s="3" t="s">
        <v>12</v>
      </c>
      <c r="AG295" s="3" t="e">
        <f>VLOOKUP($A295,BANEP!$C:$E,3,0)</f>
        <v>#N/A</v>
      </c>
      <c r="AH295" s="3" t="s">
        <v>13</v>
      </c>
      <c r="AK295" s="3">
        <f>VLOOKUP($A295,VTBR!$C:$E,3,0)</f>
        <v>0.12130000000000001</v>
      </c>
      <c r="AL295" s="3" t="s">
        <v>14</v>
      </c>
      <c r="AO295" s="3">
        <f>VLOOKUP($A295,VSMO!$C:$E,3,0)</f>
        <v>7250</v>
      </c>
      <c r="AP295" s="3" t="s">
        <v>15</v>
      </c>
      <c r="AS295" s="3">
        <f>VLOOKUP($A295,GAZP!$C:$E,3,0)</f>
        <v>272.25</v>
      </c>
      <c r="AT295" s="3" t="s">
        <v>16</v>
      </c>
      <c r="AW295" s="3">
        <f>VLOOKUP($A295,GMKN!$C:$E,3,0)</f>
        <v>6230</v>
      </c>
      <c r="AX295" s="3" t="s">
        <v>17</v>
      </c>
      <c r="BA295" s="3">
        <f>VLOOKUP($A295,DIXY!$C:$E,3,0)</f>
        <v>366</v>
      </c>
      <c r="BB295" s="3" t="s">
        <v>18</v>
      </c>
      <c r="BE295" s="3" t="e">
        <f>VLOOKUP($A295,IRAO!$C:$E,3,0)</f>
        <v>#N/A</v>
      </c>
      <c r="BF295" s="3" t="s">
        <v>19</v>
      </c>
      <c r="BI295" s="3">
        <f>VLOOKUP($A295,KMAZ!$C:$E,3,0)</f>
        <v>99.998999999999995</v>
      </c>
      <c r="BJ295" s="3" t="s">
        <v>20</v>
      </c>
      <c r="BM295" s="3" t="e">
        <f>VLOOKUP($A295,LSRG!$C:$E,3,0)</f>
        <v>#N/A</v>
      </c>
      <c r="BN295" s="3" t="s">
        <v>21</v>
      </c>
      <c r="BQ295" s="3">
        <f>VLOOKUP($A295,LKOH!$C:$E,3,0)</f>
        <v>2021</v>
      </c>
      <c r="BR295" s="3" t="s">
        <v>22</v>
      </c>
      <c r="BU295" s="3" t="e">
        <f>VLOOKUP($A295,MVID!$C:$E,3,0)</f>
        <v>#N/A</v>
      </c>
      <c r="BV295" s="3" t="s">
        <v>23</v>
      </c>
      <c r="BY295" s="3">
        <f>VLOOKUP($A295,MAGN!$C:$E,3,0)</f>
        <v>28.95</v>
      </c>
      <c r="BZ295" s="3" t="s">
        <v>24</v>
      </c>
      <c r="CC295" s="3">
        <f>VLOOKUP($A295,MTSS!$C:$E,3,0)</f>
        <v>287.5</v>
      </c>
      <c r="CD295" s="3" t="s">
        <v>25</v>
      </c>
      <c r="CG295" s="3">
        <f>VLOOKUP($A295,MGNT!$C:$E,3,0)</f>
        <v>1053</v>
      </c>
      <c r="CH295" s="3" t="s">
        <v>26</v>
      </c>
      <c r="CK295" s="3" t="e">
        <f>VLOOKUP($A295,MFON!$C:$E,3,0)</f>
        <v>#N/A</v>
      </c>
      <c r="CL295" s="3" t="s">
        <v>27</v>
      </c>
      <c r="CO295" s="3" t="e">
        <f>VLOOKUP($A295,MOEX!$C:$E,3,0)</f>
        <v>#N/A</v>
      </c>
      <c r="CP295" s="3" t="s">
        <v>28</v>
      </c>
      <c r="CS295" s="3" t="e">
        <f>VLOOKUP($A295,MSTT!$C:$E,3,0)</f>
        <v>#N/A</v>
      </c>
      <c r="CT295" s="3" t="s">
        <v>29</v>
      </c>
      <c r="CW295" s="3">
        <f>VLOOKUP($A295,NLMK!$C:$E,3,0)</f>
        <v>83.65</v>
      </c>
      <c r="CX295" s="3" t="s">
        <v>30</v>
      </c>
      <c r="DA295" s="3" t="e">
        <f>VLOOKUP($A295,NMTP!$C:$E,3,0)</f>
        <v>#N/A</v>
      </c>
      <c r="DB295" s="3" t="s">
        <v>31</v>
      </c>
      <c r="DE295" s="3">
        <f>VLOOKUP($A295,NVTK!$C:$E,3,0)</f>
        <v>124.81</v>
      </c>
      <c r="DF295" s="3" t="s">
        <v>32</v>
      </c>
      <c r="DI295" s="3">
        <f>VLOOKUP($A295,PIKK!$C:$E,3,0)</f>
        <v>700</v>
      </c>
      <c r="DJ295" s="3" t="s">
        <v>33</v>
      </c>
      <c r="DM295" s="3">
        <f>VLOOKUP($A295,ROSN!$C:$E,3,0)</f>
        <v>216.9</v>
      </c>
      <c r="DN295" s="3" t="s">
        <v>34</v>
      </c>
      <c r="DQ295" s="3">
        <f>VLOOKUP($A295,RTKM!$C:$E,3,0)</f>
        <v>259.77999999999997</v>
      </c>
      <c r="DR295" s="3" t="s">
        <v>35</v>
      </c>
      <c r="DU295" s="3">
        <f>VLOOKUP($A295,RTKMP!$C:$E,3,0)</f>
        <v>62.6</v>
      </c>
      <c r="DV295" s="3" t="s">
        <v>36</v>
      </c>
      <c r="DY295" s="3" t="e">
        <f>VLOOKUP($A295,HYDR!$C:$E,3,0)</f>
        <v>#N/A</v>
      </c>
      <c r="DZ295" s="3" t="s">
        <v>37</v>
      </c>
      <c r="EC295" s="3" t="e">
        <f>VLOOKUP($A295,RUAL!$C:$E,3,0)</f>
        <v>#N/A</v>
      </c>
      <c r="ED295" s="3" t="s">
        <v>38</v>
      </c>
      <c r="EG295" s="3">
        <f>VLOOKUP($A295,SVAV!$C:$E,3,0)</f>
        <v>1181</v>
      </c>
      <c r="EH295" s="3" t="s">
        <v>39</v>
      </c>
      <c r="EK295" s="3">
        <f>VLOOKUP($A295,SBER!$C:$E,3,0)</f>
        <v>101.83</v>
      </c>
      <c r="EL295" s="3" t="s">
        <v>40</v>
      </c>
      <c r="EO295" s="3">
        <f>VLOOKUP($A295,SBERP!$C:$E,3,0)</f>
        <v>68.22</v>
      </c>
      <c r="EP295" s="3" t="s">
        <v>41</v>
      </c>
      <c r="ES295" s="3">
        <f>VLOOKUP($A295,CHMF!$C:$E,3,0)</f>
        <v>499.63</v>
      </c>
      <c r="ET295" s="3" t="s">
        <v>42</v>
      </c>
      <c r="EW295" s="3" t="e">
        <f>VLOOKUP($A295,AFKS!$C:$E,3,0)</f>
        <v>#N/A</v>
      </c>
      <c r="EX295" s="3" t="s">
        <v>43</v>
      </c>
      <c r="FA295" s="3">
        <f>VLOOKUP($A295,SNGS!$C:$E,3,0)</f>
        <v>32.499000000000002</v>
      </c>
      <c r="FB295" s="3" t="s">
        <v>44</v>
      </c>
      <c r="FE295" s="3">
        <f>VLOOKUP($A295,SNGSP!$C:$E,3,0)</f>
        <v>15.2</v>
      </c>
      <c r="FF295" s="3" t="s">
        <v>45</v>
      </c>
      <c r="FI295" s="3">
        <f>VLOOKUP($A295,TRMK!$C:$E,3,0)</f>
        <v>259.58999999999997</v>
      </c>
      <c r="FJ295" s="3" t="s">
        <v>46</v>
      </c>
      <c r="FM295" s="3">
        <f>VLOOKUP($A295,TATN!$C:$E,3,0)</f>
        <v>131.11000000000001</v>
      </c>
      <c r="FN295" s="3" t="s">
        <v>47</v>
      </c>
      <c r="FQ295" s="3">
        <f>VLOOKUP($A295,TATNP!$C:$E,3,0)</f>
        <v>71.67</v>
      </c>
      <c r="FR295" s="3" t="s">
        <v>48</v>
      </c>
      <c r="FU295" s="3">
        <f>VLOOKUP($A295,TRNFP!$C:$E,3,0)</f>
        <v>41850</v>
      </c>
      <c r="FV295" s="3" t="s">
        <v>49</v>
      </c>
      <c r="FY295" s="3" t="e">
        <f>VLOOKUP($A295,URKA!$C:$E,3,0)</f>
        <v>#N/A</v>
      </c>
      <c r="FZ295" s="3" t="s">
        <v>50</v>
      </c>
      <c r="GC295" s="3" t="e">
        <f>VLOOKUP($A295,FEES!$C:$E,3,0)</f>
        <v>#N/A</v>
      </c>
      <c r="GD295" s="3" t="s">
        <v>51</v>
      </c>
      <c r="GG295" s="3" t="e">
        <f>VLOOKUP($A295,PHOR!$C:$E,3,0)</f>
        <v>#N/A</v>
      </c>
      <c r="GH295" s="3" t="s">
        <v>52</v>
      </c>
      <c r="GK295" s="3" t="e">
        <f>VLOOKUP($A295,GCHE!$C:$E,3,0)</f>
        <v>#N/A</v>
      </c>
      <c r="GL295" s="3" t="s">
        <v>53</v>
      </c>
      <c r="GO295" s="3">
        <f>VLOOKUP($A295,EONR!$C:$E,3,0)</f>
        <v>3.15</v>
      </c>
    </row>
    <row r="296" spans="1:197" x14ac:dyDescent="0.45">
      <c r="A296" s="86">
        <v>39349</v>
      </c>
      <c r="B296" s="3" t="s">
        <v>5</v>
      </c>
      <c r="E296" s="3" t="e">
        <f>VLOOKUP($A296,POLY!$C:$E,3,0)</f>
        <v>#N/A</v>
      </c>
      <c r="F296" s="3" t="s">
        <v>6</v>
      </c>
      <c r="I296" s="3" t="e">
        <f>VLOOKUP($A296,YNDX!$C:$E,3,0)</f>
        <v>#N/A</v>
      </c>
      <c r="J296" s="3" t="s">
        <v>7</v>
      </c>
      <c r="M296" s="3" t="e">
        <f>VLOOKUP($A296,ALRS!$C:$E,3,0)</f>
        <v>#N/A</v>
      </c>
      <c r="N296" s="3" t="s">
        <v>8</v>
      </c>
      <c r="Q296" s="3">
        <f>VLOOKUP($A296,AKRN!$C:$E,3,0)</f>
        <v>660</v>
      </c>
      <c r="R296" s="3" t="s">
        <v>9</v>
      </c>
      <c r="U296" s="3">
        <f>VLOOKUP($A296,AFLT!$C:$E,3,0)</f>
        <v>77.3</v>
      </c>
      <c r="V296" s="3" t="s">
        <v>10</v>
      </c>
      <c r="Y296" s="3" t="e">
        <f>VLOOKUP($A296,BSPB!$C:$E,3,0)</f>
        <v>#N/A</v>
      </c>
      <c r="Z296" s="3" t="s">
        <v>11</v>
      </c>
      <c r="AC296" s="3" t="e">
        <f>VLOOKUP($A296,BANE!$C:$E,3,0)</f>
        <v>#N/A</v>
      </c>
      <c r="AD296" s="3" t="s">
        <v>12</v>
      </c>
      <c r="AG296" s="3" t="e">
        <f>VLOOKUP($A296,BANEP!$C:$E,3,0)</f>
        <v>#N/A</v>
      </c>
      <c r="AH296" s="3" t="s">
        <v>13</v>
      </c>
      <c r="AK296" s="3">
        <f>VLOOKUP($A296,VTBR!$C:$E,3,0)</f>
        <v>0.1149</v>
      </c>
      <c r="AL296" s="3" t="s">
        <v>14</v>
      </c>
      <c r="AO296" s="3">
        <f>VLOOKUP($A296,VSMO!$C:$E,3,0)</f>
        <v>7777</v>
      </c>
      <c r="AP296" s="3" t="s">
        <v>15</v>
      </c>
      <c r="AS296" s="3">
        <f>VLOOKUP($A296,GAZP!$C:$E,3,0)</f>
        <v>274.2</v>
      </c>
      <c r="AT296" s="3" t="s">
        <v>16</v>
      </c>
      <c r="AW296" s="3">
        <f>VLOOKUP($A296,GMKN!$C:$E,3,0)</f>
        <v>6363</v>
      </c>
      <c r="AX296" s="3" t="s">
        <v>17</v>
      </c>
      <c r="BA296" s="3">
        <f>VLOOKUP($A296,DIXY!$C:$E,3,0)</f>
        <v>359.9</v>
      </c>
      <c r="BB296" s="3" t="s">
        <v>18</v>
      </c>
      <c r="BE296" s="3" t="e">
        <f>VLOOKUP($A296,IRAO!$C:$E,3,0)</f>
        <v>#N/A</v>
      </c>
      <c r="BF296" s="3" t="s">
        <v>19</v>
      </c>
      <c r="BI296" s="3">
        <f>VLOOKUP($A296,KMAZ!$C:$E,3,0)</f>
        <v>104</v>
      </c>
      <c r="BJ296" s="3" t="s">
        <v>20</v>
      </c>
      <c r="BM296" s="3" t="e">
        <f>VLOOKUP($A296,LSRG!$C:$E,3,0)</f>
        <v>#N/A</v>
      </c>
      <c r="BN296" s="3" t="s">
        <v>21</v>
      </c>
      <c r="BQ296" s="3">
        <f>VLOOKUP($A296,LKOH!$C:$E,3,0)</f>
        <v>2081.8000000000002</v>
      </c>
      <c r="BR296" s="3" t="s">
        <v>22</v>
      </c>
      <c r="BU296" s="3" t="e">
        <f>VLOOKUP($A296,MVID!$C:$E,3,0)</f>
        <v>#N/A</v>
      </c>
      <c r="BV296" s="3" t="s">
        <v>23</v>
      </c>
      <c r="BY296" s="3">
        <f>VLOOKUP($A296,MAGN!$C:$E,3,0)</f>
        <v>28.8</v>
      </c>
      <c r="BZ296" s="3" t="s">
        <v>24</v>
      </c>
      <c r="CC296" s="3">
        <f>VLOOKUP($A296,MTSS!$C:$E,3,0)</f>
        <v>287.5</v>
      </c>
      <c r="CD296" s="3" t="s">
        <v>25</v>
      </c>
      <c r="CG296" s="3">
        <f>VLOOKUP($A296,MGNT!$C:$E,3,0)</f>
        <v>1042.5</v>
      </c>
      <c r="CH296" s="3" t="s">
        <v>26</v>
      </c>
      <c r="CK296" s="3" t="e">
        <f>VLOOKUP($A296,MFON!$C:$E,3,0)</f>
        <v>#N/A</v>
      </c>
      <c r="CL296" s="3" t="s">
        <v>27</v>
      </c>
      <c r="CO296" s="3" t="e">
        <f>VLOOKUP($A296,MOEX!$C:$E,3,0)</f>
        <v>#N/A</v>
      </c>
      <c r="CP296" s="3" t="s">
        <v>28</v>
      </c>
      <c r="CS296" s="3" t="e">
        <f>VLOOKUP($A296,MSTT!$C:$E,3,0)</f>
        <v>#N/A</v>
      </c>
      <c r="CT296" s="3" t="s">
        <v>29</v>
      </c>
      <c r="CW296" s="3">
        <f>VLOOKUP($A296,NLMK!$C:$E,3,0)</f>
        <v>85.41</v>
      </c>
      <c r="CX296" s="3" t="s">
        <v>30</v>
      </c>
      <c r="DA296" s="3" t="e">
        <f>VLOOKUP($A296,NMTP!$C:$E,3,0)</f>
        <v>#N/A</v>
      </c>
      <c r="DB296" s="3" t="s">
        <v>31</v>
      </c>
      <c r="DE296" s="3">
        <f>VLOOKUP($A296,NVTK!$C:$E,3,0)</f>
        <v>130.9</v>
      </c>
      <c r="DF296" s="3" t="s">
        <v>32</v>
      </c>
      <c r="DI296" s="3">
        <f>VLOOKUP($A296,PIKK!$C:$E,3,0)</f>
        <v>710</v>
      </c>
      <c r="DJ296" s="3" t="s">
        <v>33</v>
      </c>
      <c r="DM296" s="3">
        <f>VLOOKUP($A296,ROSN!$C:$E,3,0)</f>
        <v>213.12</v>
      </c>
      <c r="DN296" s="3" t="s">
        <v>34</v>
      </c>
      <c r="DQ296" s="3">
        <f>VLOOKUP($A296,RTKM!$C:$E,3,0)</f>
        <v>262.7</v>
      </c>
      <c r="DR296" s="3" t="s">
        <v>35</v>
      </c>
      <c r="DU296" s="3">
        <f>VLOOKUP($A296,RTKMP!$C:$E,3,0)</f>
        <v>65.400000000000006</v>
      </c>
      <c r="DV296" s="3" t="s">
        <v>36</v>
      </c>
      <c r="DY296" s="3" t="e">
        <f>VLOOKUP($A296,HYDR!$C:$E,3,0)</f>
        <v>#N/A</v>
      </c>
      <c r="DZ296" s="3" t="s">
        <v>37</v>
      </c>
      <c r="EC296" s="3" t="e">
        <f>VLOOKUP($A296,RUAL!$C:$E,3,0)</f>
        <v>#N/A</v>
      </c>
      <c r="ED296" s="3" t="s">
        <v>38</v>
      </c>
      <c r="EG296" s="3">
        <f>VLOOKUP($A296,SVAV!$C:$E,3,0)</f>
        <v>1220</v>
      </c>
      <c r="EH296" s="3" t="s">
        <v>39</v>
      </c>
      <c r="EK296" s="3">
        <f>VLOOKUP($A296,SBER!$C:$E,3,0)</f>
        <v>103.5</v>
      </c>
      <c r="EL296" s="3" t="s">
        <v>40</v>
      </c>
      <c r="EO296" s="3">
        <f>VLOOKUP($A296,SBERP!$C:$E,3,0)</f>
        <v>69.45</v>
      </c>
      <c r="EP296" s="3" t="s">
        <v>41</v>
      </c>
      <c r="ES296" s="3">
        <f>VLOOKUP($A296,CHMF!$C:$E,3,0)</f>
        <v>523.99</v>
      </c>
      <c r="ET296" s="3" t="s">
        <v>42</v>
      </c>
      <c r="EW296" s="3">
        <f>VLOOKUP($A296,AFKS!$C:$E,3,0)</f>
        <v>34400</v>
      </c>
      <c r="EX296" s="3" t="s">
        <v>43</v>
      </c>
      <c r="FA296" s="3">
        <f>VLOOKUP($A296,SNGS!$C:$E,3,0)</f>
        <v>33.9</v>
      </c>
      <c r="FB296" s="3" t="s">
        <v>44</v>
      </c>
      <c r="FE296" s="3">
        <f>VLOOKUP($A296,SNGSP!$C:$E,3,0)</f>
        <v>17.536999999999999</v>
      </c>
      <c r="FF296" s="3" t="s">
        <v>45</v>
      </c>
      <c r="FI296" s="3">
        <f>VLOOKUP($A296,TRMK!$C:$E,3,0)</f>
        <v>259.67</v>
      </c>
      <c r="FJ296" s="3" t="s">
        <v>46</v>
      </c>
      <c r="FM296" s="3">
        <f>VLOOKUP($A296,TATN!$C:$E,3,0)</f>
        <v>138.82</v>
      </c>
      <c r="FN296" s="3" t="s">
        <v>47</v>
      </c>
      <c r="FQ296" s="3">
        <f>VLOOKUP($A296,TATNP!$C:$E,3,0)</f>
        <v>74.95</v>
      </c>
      <c r="FR296" s="3" t="s">
        <v>48</v>
      </c>
      <c r="FU296" s="3">
        <f>VLOOKUP($A296,TRNFP!$C:$E,3,0)</f>
        <v>45150</v>
      </c>
      <c r="FV296" s="3" t="s">
        <v>49</v>
      </c>
      <c r="FY296" s="3" t="e">
        <f>VLOOKUP($A296,URKA!$C:$E,3,0)</f>
        <v>#N/A</v>
      </c>
      <c r="FZ296" s="3" t="s">
        <v>50</v>
      </c>
      <c r="GC296" s="3" t="e">
        <f>VLOOKUP($A296,FEES!$C:$E,3,0)</f>
        <v>#N/A</v>
      </c>
      <c r="GD296" s="3" t="s">
        <v>51</v>
      </c>
      <c r="GG296" s="3" t="e">
        <f>VLOOKUP($A296,PHOR!$C:$E,3,0)</f>
        <v>#N/A</v>
      </c>
      <c r="GH296" s="3" t="s">
        <v>52</v>
      </c>
      <c r="GK296" s="3" t="e">
        <f>VLOOKUP($A296,GCHE!$C:$E,3,0)</f>
        <v>#N/A</v>
      </c>
      <c r="GL296" s="3" t="s">
        <v>53</v>
      </c>
      <c r="GO296" s="3">
        <f>VLOOKUP($A296,EONR!$C:$E,3,0)</f>
        <v>3.1509999999999998</v>
      </c>
    </row>
    <row r="297" spans="1:197" x14ac:dyDescent="0.45">
      <c r="A297" s="86">
        <v>39356</v>
      </c>
      <c r="B297" s="3" t="s">
        <v>5</v>
      </c>
      <c r="E297" s="3" t="e">
        <f>VLOOKUP($A297,POLY!$C:$E,3,0)</f>
        <v>#N/A</v>
      </c>
      <c r="F297" s="3" t="s">
        <v>6</v>
      </c>
      <c r="I297" s="3" t="e">
        <f>VLOOKUP($A297,YNDX!$C:$E,3,0)</f>
        <v>#N/A</v>
      </c>
      <c r="J297" s="3" t="s">
        <v>7</v>
      </c>
      <c r="M297" s="3" t="e">
        <f>VLOOKUP($A297,ALRS!$C:$E,3,0)</f>
        <v>#N/A</v>
      </c>
      <c r="N297" s="3" t="s">
        <v>8</v>
      </c>
      <c r="Q297" s="3">
        <f>VLOOKUP($A297,AKRN!$C:$E,3,0)</f>
        <v>610</v>
      </c>
      <c r="R297" s="3" t="s">
        <v>9</v>
      </c>
      <c r="U297" s="3">
        <f>VLOOKUP($A297,AFLT!$C:$E,3,0)</f>
        <v>77.7</v>
      </c>
      <c r="V297" s="3" t="s">
        <v>10</v>
      </c>
      <c r="Y297" s="3" t="e">
        <f>VLOOKUP($A297,BSPB!$C:$E,3,0)</f>
        <v>#N/A</v>
      </c>
      <c r="Z297" s="3" t="s">
        <v>11</v>
      </c>
      <c r="AC297" s="3" t="e">
        <f>VLOOKUP($A297,BANE!$C:$E,3,0)</f>
        <v>#N/A</v>
      </c>
      <c r="AD297" s="3" t="s">
        <v>12</v>
      </c>
      <c r="AG297" s="3" t="e">
        <f>VLOOKUP($A297,BANEP!$C:$E,3,0)</f>
        <v>#N/A</v>
      </c>
      <c r="AH297" s="3" t="s">
        <v>13</v>
      </c>
      <c r="AK297" s="3">
        <f>VLOOKUP($A297,VTBR!$C:$E,3,0)</f>
        <v>0.1168</v>
      </c>
      <c r="AL297" s="3" t="s">
        <v>14</v>
      </c>
      <c r="AO297" s="3">
        <f>VLOOKUP($A297,VSMO!$C:$E,3,0)</f>
        <v>7300</v>
      </c>
      <c r="AP297" s="3" t="s">
        <v>15</v>
      </c>
      <c r="AS297" s="3">
        <f>VLOOKUP($A297,GAZP!$C:$E,3,0)</f>
        <v>289.5</v>
      </c>
      <c r="AT297" s="3" t="s">
        <v>16</v>
      </c>
      <c r="AW297" s="3">
        <f>VLOOKUP($A297,GMKN!$C:$E,3,0)</f>
        <v>6675.99</v>
      </c>
      <c r="AX297" s="3" t="s">
        <v>17</v>
      </c>
      <c r="BA297" s="3">
        <f>VLOOKUP($A297,DIXY!$C:$E,3,0)</f>
        <v>375</v>
      </c>
      <c r="BB297" s="3" t="s">
        <v>18</v>
      </c>
      <c r="BE297" s="3" t="e">
        <f>VLOOKUP($A297,IRAO!$C:$E,3,0)</f>
        <v>#N/A</v>
      </c>
      <c r="BF297" s="3" t="s">
        <v>19</v>
      </c>
      <c r="BI297" s="3">
        <f>VLOOKUP($A297,KMAZ!$C:$E,3,0)</f>
        <v>95.5</v>
      </c>
      <c r="BJ297" s="3" t="s">
        <v>20</v>
      </c>
      <c r="BM297" s="3" t="e">
        <f>VLOOKUP($A297,LSRG!$C:$E,3,0)</f>
        <v>#N/A</v>
      </c>
      <c r="BN297" s="3" t="s">
        <v>21</v>
      </c>
      <c r="BQ297" s="3">
        <f>VLOOKUP($A297,LKOH!$C:$E,3,0)</f>
        <v>2173.04</v>
      </c>
      <c r="BR297" s="3" t="s">
        <v>22</v>
      </c>
      <c r="BU297" s="3" t="e">
        <f>VLOOKUP($A297,MVID!$C:$E,3,0)</f>
        <v>#N/A</v>
      </c>
      <c r="BV297" s="3" t="s">
        <v>23</v>
      </c>
      <c r="BY297" s="3">
        <f>VLOOKUP($A297,MAGN!$C:$E,3,0)</f>
        <v>29.459</v>
      </c>
      <c r="BZ297" s="3" t="s">
        <v>24</v>
      </c>
      <c r="CC297" s="3">
        <f>VLOOKUP($A297,MTSS!$C:$E,3,0)</f>
        <v>303.98</v>
      </c>
      <c r="CD297" s="3" t="s">
        <v>25</v>
      </c>
      <c r="CG297" s="3">
        <f>VLOOKUP($A297,MGNT!$C:$E,3,0)</f>
        <v>1050</v>
      </c>
      <c r="CH297" s="3" t="s">
        <v>26</v>
      </c>
      <c r="CK297" s="3" t="e">
        <f>VLOOKUP($A297,MFON!$C:$E,3,0)</f>
        <v>#N/A</v>
      </c>
      <c r="CL297" s="3" t="s">
        <v>27</v>
      </c>
      <c r="CO297" s="3" t="e">
        <f>VLOOKUP($A297,MOEX!$C:$E,3,0)</f>
        <v>#N/A</v>
      </c>
      <c r="CP297" s="3" t="s">
        <v>28</v>
      </c>
      <c r="CS297" s="3" t="e">
        <f>VLOOKUP($A297,MSTT!$C:$E,3,0)</f>
        <v>#N/A</v>
      </c>
      <c r="CT297" s="3" t="s">
        <v>29</v>
      </c>
      <c r="CW297" s="3">
        <f>VLOOKUP($A297,NLMK!$C:$E,3,0)</f>
        <v>93.25</v>
      </c>
      <c r="CX297" s="3" t="s">
        <v>30</v>
      </c>
      <c r="DA297" s="3" t="e">
        <f>VLOOKUP($A297,NMTP!$C:$E,3,0)</f>
        <v>#N/A</v>
      </c>
      <c r="DB297" s="3" t="s">
        <v>31</v>
      </c>
      <c r="DE297" s="3">
        <f>VLOOKUP($A297,NVTK!$C:$E,3,0)</f>
        <v>141</v>
      </c>
      <c r="DF297" s="3" t="s">
        <v>32</v>
      </c>
      <c r="DI297" s="3">
        <f>VLOOKUP($A297,PIKK!$C:$E,3,0)</f>
        <v>750</v>
      </c>
      <c r="DJ297" s="3" t="s">
        <v>33</v>
      </c>
      <c r="DM297" s="3">
        <f>VLOOKUP($A297,ROSN!$C:$E,3,0)</f>
        <v>213.51</v>
      </c>
      <c r="DN297" s="3" t="s">
        <v>34</v>
      </c>
      <c r="DQ297" s="3">
        <f>VLOOKUP($A297,RTKM!$C:$E,3,0)</f>
        <v>264.52999999999997</v>
      </c>
      <c r="DR297" s="3" t="s">
        <v>35</v>
      </c>
      <c r="DU297" s="3">
        <f>VLOOKUP($A297,RTKMP!$C:$E,3,0)</f>
        <v>65.02</v>
      </c>
      <c r="DV297" s="3" t="s">
        <v>36</v>
      </c>
      <c r="DY297" s="3" t="e">
        <f>VLOOKUP($A297,HYDR!$C:$E,3,0)</f>
        <v>#N/A</v>
      </c>
      <c r="DZ297" s="3" t="s">
        <v>37</v>
      </c>
      <c r="EC297" s="3" t="e">
        <f>VLOOKUP($A297,RUAL!$C:$E,3,0)</f>
        <v>#N/A</v>
      </c>
      <c r="ED297" s="3" t="s">
        <v>38</v>
      </c>
      <c r="EG297" s="3">
        <f>VLOOKUP($A297,SVAV!$C:$E,3,0)</f>
        <v>1207</v>
      </c>
      <c r="EH297" s="3" t="s">
        <v>39</v>
      </c>
      <c r="EK297" s="3">
        <f>VLOOKUP($A297,SBER!$C:$E,3,0)</f>
        <v>102.3</v>
      </c>
      <c r="EL297" s="3" t="s">
        <v>40</v>
      </c>
      <c r="EO297" s="3">
        <f>VLOOKUP($A297,SBERP!$C:$E,3,0)</f>
        <v>70</v>
      </c>
      <c r="EP297" s="3" t="s">
        <v>41</v>
      </c>
      <c r="ES297" s="3">
        <f>VLOOKUP($A297,CHMF!$C:$E,3,0)</f>
        <v>553.5</v>
      </c>
      <c r="ET297" s="3" t="s">
        <v>42</v>
      </c>
      <c r="EW297" s="3">
        <f>VLOOKUP($A297,AFKS!$C:$E,3,0)</f>
        <v>35300</v>
      </c>
      <c r="EX297" s="3" t="s">
        <v>43</v>
      </c>
      <c r="FA297" s="3">
        <f>VLOOKUP($A297,SNGS!$C:$E,3,0)</f>
        <v>33.700000000000003</v>
      </c>
      <c r="FB297" s="3" t="s">
        <v>44</v>
      </c>
      <c r="FE297" s="3">
        <f>VLOOKUP($A297,SNGSP!$C:$E,3,0)</f>
        <v>16.725000000000001</v>
      </c>
      <c r="FF297" s="3" t="s">
        <v>45</v>
      </c>
      <c r="FI297" s="3">
        <f>VLOOKUP($A297,TRMK!$C:$E,3,0)</f>
        <v>271.14</v>
      </c>
      <c r="FJ297" s="3" t="s">
        <v>46</v>
      </c>
      <c r="FM297" s="3">
        <f>VLOOKUP($A297,TATN!$C:$E,3,0)</f>
        <v>138.5</v>
      </c>
      <c r="FN297" s="3" t="s">
        <v>47</v>
      </c>
      <c r="FQ297" s="3">
        <f>VLOOKUP($A297,TATNP!$C:$E,3,0)</f>
        <v>76.59</v>
      </c>
      <c r="FR297" s="3" t="s">
        <v>48</v>
      </c>
      <c r="FU297" s="3">
        <f>VLOOKUP($A297,TRNFP!$C:$E,3,0)</f>
        <v>47175</v>
      </c>
      <c r="FV297" s="3" t="s">
        <v>49</v>
      </c>
      <c r="FY297" s="3" t="e">
        <f>VLOOKUP($A297,URKA!$C:$E,3,0)</f>
        <v>#N/A</v>
      </c>
      <c r="FZ297" s="3" t="s">
        <v>50</v>
      </c>
      <c r="GC297" s="3" t="e">
        <f>VLOOKUP($A297,FEES!$C:$E,3,0)</f>
        <v>#N/A</v>
      </c>
      <c r="GD297" s="3" t="s">
        <v>51</v>
      </c>
      <c r="GG297" s="3" t="e">
        <f>VLOOKUP($A297,PHOR!$C:$E,3,0)</f>
        <v>#N/A</v>
      </c>
      <c r="GH297" s="3" t="s">
        <v>52</v>
      </c>
      <c r="GK297" s="3" t="e">
        <f>VLOOKUP($A297,GCHE!$C:$E,3,0)</f>
        <v>#N/A</v>
      </c>
      <c r="GL297" s="3" t="s">
        <v>53</v>
      </c>
      <c r="GO297" s="3">
        <f>VLOOKUP($A297,EONR!$C:$E,3,0)</f>
        <v>3.1659999999999999</v>
      </c>
    </row>
    <row r="298" spans="1:197" x14ac:dyDescent="0.45">
      <c r="A298" s="86">
        <v>39363</v>
      </c>
      <c r="B298" s="3" t="s">
        <v>5</v>
      </c>
      <c r="E298" s="3" t="e">
        <f>VLOOKUP($A298,POLY!$C:$E,3,0)</f>
        <v>#N/A</v>
      </c>
      <c r="F298" s="3" t="s">
        <v>6</v>
      </c>
      <c r="I298" s="3" t="e">
        <f>VLOOKUP($A298,YNDX!$C:$E,3,0)</f>
        <v>#N/A</v>
      </c>
      <c r="J298" s="3" t="s">
        <v>7</v>
      </c>
      <c r="M298" s="3" t="e">
        <f>VLOOKUP($A298,ALRS!$C:$E,3,0)</f>
        <v>#N/A</v>
      </c>
      <c r="N298" s="3" t="s">
        <v>8</v>
      </c>
      <c r="Q298" s="3">
        <f>VLOOKUP($A298,AKRN!$C:$E,3,0)</f>
        <v>785</v>
      </c>
      <c r="R298" s="3" t="s">
        <v>9</v>
      </c>
      <c r="U298" s="3">
        <f>VLOOKUP($A298,AFLT!$C:$E,3,0)</f>
        <v>81.150000000000006</v>
      </c>
      <c r="V298" s="3" t="s">
        <v>10</v>
      </c>
      <c r="Y298" s="3" t="e">
        <f>VLOOKUP($A298,BSPB!$C:$E,3,0)</f>
        <v>#N/A</v>
      </c>
      <c r="Z298" s="3" t="s">
        <v>11</v>
      </c>
      <c r="AC298" s="3" t="e">
        <f>VLOOKUP($A298,BANE!$C:$E,3,0)</f>
        <v>#N/A</v>
      </c>
      <c r="AD298" s="3" t="s">
        <v>12</v>
      </c>
      <c r="AG298" s="3" t="e">
        <f>VLOOKUP($A298,BANEP!$C:$E,3,0)</f>
        <v>#N/A</v>
      </c>
      <c r="AH298" s="3" t="s">
        <v>13</v>
      </c>
      <c r="AK298" s="3">
        <f>VLOOKUP($A298,VTBR!$C:$E,3,0)</f>
        <v>0.11799999999999999</v>
      </c>
      <c r="AL298" s="3" t="s">
        <v>14</v>
      </c>
      <c r="AO298" s="3">
        <f>VLOOKUP($A298,VSMO!$C:$E,3,0)</f>
        <v>7401</v>
      </c>
      <c r="AP298" s="3" t="s">
        <v>15</v>
      </c>
      <c r="AS298" s="3">
        <f>VLOOKUP($A298,GAZP!$C:$E,3,0)</f>
        <v>293.39999999999998</v>
      </c>
      <c r="AT298" s="3" t="s">
        <v>16</v>
      </c>
      <c r="AW298" s="3">
        <f>VLOOKUP($A298,GMKN!$C:$E,3,0)</f>
        <v>6937.18</v>
      </c>
      <c r="AX298" s="3" t="s">
        <v>17</v>
      </c>
      <c r="BA298" s="3">
        <f>VLOOKUP($A298,DIXY!$C:$E,3,0)</f>
        <v>352.08</v>
      </c>
      <c r="BB298" s="3" t="s">
        <v>18</v>
      </c>
      <c r="BE298" s="3" t="e">
        <f>VLOOKUP($A298,IRAO!$C:$E,3,0)</f>
        <v>#N/A</v>
      </c>
      <c r="BF298" s="3" t="s">
        <v>19</v>
      </c>
      <c r="BI298" s="3">
        <f>VLOOKUP($A298,KMAZ!$C:$E,3,0)</f>
        <v>95.5</v>
      </c>
      <c r="BJ298" s="3" t="s">
        <v>20</v>
      </c>
      <c r="BM298" s="3" t="e">
        <f>VLOOKUP($A298,LSRG!$C:$E,3,0)</f>
        <v>#N/A</v>
      </c>
      <c r="BN298" s="3" t="s">
        <v>21</v>
      </c>
      <c r="BQ298" s="3">
        <f>VLOOKUP($A298,LKOH!$C:$E,3,0)</f>
        <v>2201.3200000000002</v>
      </c>
      <c r="BR298" s="3" t="s">
        <v>22</v>
      </c>
      <c r="BU298" s="3" t="e">
        <f>VLOOKUP($A298,MVID!$C:$E,3,0)</f>
        <v>#N/A</v>
      </c>
      <c r="BV298" s="3" t="s">
        <v>23</v>
      </c>
      <c r="BY298" s="3">
        <f>VLOOKUP($A298,MAGN!$C:$E,3,0)</f>
        <v>30.7</v>
      </c>
      <c r="BZ298" s="3" t="s">
        <v>24</v>
      </c>
      <c r="CC298" s="3">
        <f>VLOOKUP($A298,MTSS!$C:$E,3,0)</f>
        <v>310</v>
      </c>
      <c r="CD298" s="3" t="s">
        <v>25</v>
      </c>
      <c r="CG298" s="3">
        <f>VLOOKUP($A298,MGNT!$C:$E,3,0)</f>
        <v>1128</v>
      </c>
      <c r="CH298" s="3" t="s">
        <v>26</v>
      </c>
      <c r="CK298" s="3" t="e">
        <f>VLOOKUP($A298,MFON!$C:$E,3,0)</f>
        <v>#N/A</v>
      </c>
      <c r="CL298" s="3" t="s">
        <v>27</v>
      </c>
      <c r="CO298" s="3" t="e">
        <f>VLOOKUP($A298,MOEX!$C:$E,3,0)</f>
        <v>#N/A</v>
      </c>
      <c r="CP298" s="3" t="s">
        <v>28</v>
      </c>
      <c r="CS298" s="3" t="e">
        <f>VLOOKUP($A298,MSTT!$C:$E,3,0)</f>
        <v>#N/A</v>
      </c>
      <c r="CT298" s="3" t="s">
        <v>29</v>
      </c>
      <c r="CW298" s="3">
        <f>VLOOKUP($A298,NLMK!$C:$E,3,0)</f>
        <v>102</v>
      </c>
      <c r="CX298" s="3" t="s">
        <v>30</v>
      </c>
      <c r="DA298" s="3" t="e">
        <f>VLOOKUP($A298,NMTP!$C:$E,3,0)</f>
        <v>#N/A</v>
      </c>
      <c r="DB298" s="3" t="s">
        <v>31</v>
      </c>
      <c r="DE298" s="3">
        <f>VLOOKUP($A298,NVTK!$C:$E,3,0)</f>
        <v>141.54</v>
      </c>
      <c r="DF298" s="3" t="s">
        <v>32</v>
      </c>
      <c r="DI298" s="3">
        <f>VLOOKUP($A298,PIKK!$C:$E,3,0)</f>
        <v>750</v>
      </c>
      <c r="DJ298" s="3" t="s">
        <v>33</v>
      </c>
      <c r="DM298" s="3">
        <f>VLOOKUP($A298,ROSN!$C:$E,3,0)</f>
        <v>213.4</v>
      </c>
      <c r="DN298" s="3" t="s">
        <v>34</v>
      </c>
      <c r="DQ298" s="3">
        <f>VLOOKUP($A298,RTKM!$C:$E,3,0)</f>
        <v>260.60000000000002</v>
      </c>
      <c r="DR298" s="3" t="s">
        <v>35</v>
      </c>
      <c r="DU298" s="3">
        <f>VLOOKUP($A298,RTKMP!$C:$E,3,0)</f>
        <v>62.98</v>
      </c>
      <c r="DV298" s="3" t="s">
        <v>36</v>
      </c>
      <c r="DY298" s="3" t="e">
        <f>VLOOKUP($A298,HYDR!$C:$E,3,0)</f>
        <v>#N/A</v>
      </c>
      <c r="DZ298" s="3" t="s">
        <v>37</v>
      </c>
      <c r="EC298" s="3" t="e">
        <f>VLOOKUP($A298,RUAL!$C:$E,3,0)</f>
        <v>#N/A</v>
      </c>
      <c r="ED298" s="3" t="s">
        <v>38</v>
      </c>
      <c r="EG298" s="3">
        <f>VLOOKUP($A298,SVAV!$C:$E,3,0)</f>
        <v>1203.0999999999999</v>
      </c>
      <c r="EH298" s="3" t="s">
        <v>39</v>
      </c>
      <c r="EK298" s="3">
        <f>VLOOKUP($A298,SBER!$C:$E,3,0)</f>
        <v>108.5</v>
      </c>
      <c r="EL298" s="3" t="s">
        <v>40</v>
      </c>
      <c r="EO298" s="3">
        <f>VLOOKUP($A298,SBERP!$C:$E,3,0)</f>
        <v>70.92</v>
      </c>
      <c r="EP298" s="3" t="s">
        <v>41</v>
      </c>
      <c r="ES298" s="3">
        <f>VLOOKUP($A298,CHMF!$C:$E,3,0)</f>
        <v>566</v>
      </c>
      <c r="ET298" s="3" t="s">
        <v>42</v>
      </c>
      <c r="EW298" s="3">
        <f>VLOOKUP($A298,AFKS!$C:$E,3,0)</f>
        <v>35550</v>
      </c>
      <c r="EX298" s="3" t="s">
        <v>43</v>
      </c>
      <c r="FA298" s="3">
        <f>VLOOKUP($A298,SNGS!$C:$E,3,0)</f>
        <v>32.64</v>
      </c>
      <c r="FB298" s="3" t="s">
        <v>44</v>
      </c>
      <c r="FE298" s="3">
        <f>VLOOKUP($A298,SNGSP!$C:$E,3,0)</f>
        <v>17.067</v>
      </c>
      <c r="FF298" s="3" t="s">
        <v>45</v>
      </c>
      <c r="FI298" s="3">
        <f>VLOOKUP($A298,TRMK!$C:$E,3,0)</f>
        <v>290</v>
      </c>
      <c r="FJ298" s="3" t="s">
        <v>46</v>
      </c>
      <c r="FM298" s="3">
        <f>VLOOKUP($A298,TATN!$C:$E,3,0)</f>
        <v>142</v>
      </c>
      <c r="FN298" s="3" t="s">
        <v>47</v>
      </c>
      <c r="FQ298" s="3">
        <f>VLOOKUP($A298,TATNP!$C:$E,3,0)</f>
        <v>77</v>
      </c>
      <c r="FR298" s="3" t="s">
        <v>48</v>
      </c>
      <c r="FU298" s="3">
        <f>VLOOKUP($A298,TRNFP!$C:$E,3,0)</f>
        <v>46000</v>
      </c>
      <c r="FV298" s="3" t="s">
        <v>49</v>
      </c>
      <c r="FY298" s="3" t="e">
        <f>VLOOKUP($A298,URKA!$C:$E,3,0)</f>
        <v>#N/A</v>
      </c>
      <c r="FZ298" s="3" t="s">
        <v>50</v>
      </c>
      <c r="GC298" s="3" t="e">
        <f>VLOOKUP($A298,FEES!$C:$E,3,0)</f>
        <v>#N/A</v>
      </c>
      <c r="GD298" s="3" t="s">
        <v>51</v>
      </c>
      <c r="GG298" s="3" t="e">
        <f>VLOOKUP($A298,PHOR!$C:$E,3,0)</f>
        <v>#N/A</v>
      </c>
      <c r="GH298" s="3" t="s">
        <v>52</v>
      </c>
      <c r="GK298" s="3" t="e">
        <f>VLOOKUP($A298,GCHE!$C:$E,3,0)</f>
        <v>#N/A</v>
      </c>
      <c r="GL298" s="3" t="s">
        <v>53</v>
      </c>
      <c r="GO298" s="3">
        <f>VLOOKUP($A298,EONR!$C:$E,3,0)</f>
        <v>3.161</v>
      </c>
    </row>
    <row r="299" spans="1:197" x14ac:dyDescent="0.45">
      <c r="A299" s="86">
        <v>39370</v>
      </c>
      <c r="B299" s="3" t="s">
        <v>5</v>
      </c>
      <c r="E299" s="3" t="e">
        <f>VLOOKUP($A299,POLY!$C:$E,3,0)</f>
        <v>#N/A</v>
      </c>
      <c r="F299" s="3" t="s">
        <v>6</v>
      </c>
      <c r="I299" s="3" t="e">
        <f>VLOOKUP($A299,YNDX!$C:$E,3,0)</f>
        <v>#N/A</v>
      </c>
      <c r="J299" s="3" t="s">
        <v>7</v>
      </c>
      <c r="M299" s="3" t="e">
        <f>VLOOKUP($A299,ALRS!$C:$E,3,0)</f>
        <v>#N/A</v>
      </c>
      <c r="N299" s="3" t="s">
        <v>8</v>
      </c>
      <c r="Q299" s="3">
        <f>VLOOKUP($A299,AKRN!$C:$E,3,0)</f>
        <v>810</v>
      </c>
      <c r="R299" s="3" t="s">
        <v>9</v>
      </c>
      <c r="U299" s="3">
        <f>VLOOKUP($A299,AFLT!$C:$E,3,0)</f>
        <v>82.01</v>
      </c>
      <c r="V299" s="3" t="s">
        <v>10</v>
      </c>
      <c r="Y299" s="3" t="e">
        <f>VLOOKUP($A299,BSPB!$C:$E,3,0)</f>
        <v>#N/A</v>
      </c>
      <c r="Z299" s="3" t="s">
        <v>11</v>
      </c>
      <c r="AC299" s="3" t="e">
        <f>VLOOKUP($A299,BANE!$C:$E,3,0)</f>
        <v>#N/A</v>
      </c>
      <c r="AD299" s="3" t="s">
        <v>12</v>
      </c>
      <c r="AG299" s="3" t="e">
        <f>VLOOKUP($A299,BANEP!$C:$E,3,0)</f>
        <v>#N/A</v>
      </c>
      <c r="AH299" s="3" t="s">
        <v>13</v>
      </c>
      <c r="AK299" s="3">
        <f>VLOOKUP($A299,VTBR!$C:$E,3,0)</f>
        <v>0.11609999999999999</v>
      </c>
      <c r="AL299" s="3" t="s">
        <v>14</v>
      </c>
      <c r="AO299" s="3">
        <f>VLOOKUP($A299,VSMO!$C:$E,3,0)</f>
        <v>7491</v>
      </c>
      <c r="AP299" s="3" t="s">
        <v>15</v>
      </c>
      <c r="AS299" s="3">
        <f>VLOOKUP($A299,GAZP!$C:$E,3,0)</f>
        <v>289.25</v>
      </c>
      <c r="AT299" s="3" t="s">
        <v>16</v>
      </c>
      <c r="AW299" s="3">
        <f>VLOOKUP($A299,GMKN!$C:$E,3,0)</f>
        <v>6645</v>
      </c>
      <c r="AX299" s="3" t="s">
        <v>17</v>
      </c>
      <c r="BA299" s="3">
        <f>VLOOKUP($A299,DIXY!$C:$E,3,0)</f>
        <v>352.74</v>
      </c>
      <c r="BB299" s="3" t="s">
        <v>18</v>
      </c>
      <c r="BE299" s="3" t="e">
        <f>VLOOKUP($A299,IRAO!$C:$E,3,0)</f>
        <v>#N/A</v>
      </c>
      <c r="BF299" s="3" t="s">
        <v>19</v>
      </c>
      <c r="BI299" s="3">
        <f>VLOOKUP($A299,KMAZ!$C:$E,3,0)</f>
        <v>95.6</v>
      </c>
      <c r="BJ299" s="3" t="s">
        <v>20</v>
      </c>
      <c r="BM299" s="3" t="e">
        <f>VLOOKUP($A299,LSRG!$C:$E,3,0)</f>
        <v>#N/A</v>
      </c>
      <c r="BN299" s="3" t="s">
        <v>21</v>
      </c>
      <c r="BQ299" s="3">
        <f>VLOOKUP($A299,LKOH!$C:$E,3,0)</f>
        <v>2132</v>
      </c>
      <c r="BR299" s="3" t="s">
        <v>22</v>
      </c>
      <c r="BU299" s="3" t="e">
        <f>VLOOKUP($A299,MVID!$C:$E,3,0)</f>
        <v>#N/A</v>
      </c>
      <c r="BV299" s="3" t="s">
        <v>23</v>
      </c>
      <c r="BY299" s="3">
        <f>VLOOKUP($A299,MAGN!$C:$E,3,0)</f>
        <v>29.8</v>
      </c>
      <c r="BZ299" s="3" t="s">
        <v>24</v>
      </c>
      <c r="CC299" s="3">
        <f>VLOOKUP($A299,MTSS!$C:$E,3,0)</f>
        <v>305.10000000000002</v>
      </c>
      <c r="CD299" s="3" t="s">
        <v>25</v>
      </c>
      <c r="CG299" s="3">
        <f>VLOOKUP($A299,MGNT!$C:$E,3,0)</f>
        <v>1165.99</v>
      </c>
      <c r="CH299" s="3" t="s">
        <v>26</v>
      </c>
      <c r="CK299" s="3" t="e">
        <f>VLOOKUP($A299,MFON!$C:$E,3,0)</f>
        <v>#N/A</v>
      </c>
      <c r="CL299" s="3" t="s">
        <v>27</v>
      </c>
      <c r="CO299" s="3" t="e">
        <f>VLOOKUP($A299,MOEX!$C:$E,3,0)</f>
        <v>#N/A</v>
      </c>
      <c r="CP299" s="3" t="s">
        <v>28</v>
      </c>
      <c r="CS299" s="3" t="e">
        <f>VLOOKUP($A299,MSTT!$C:$E,3,0)</f>
        <v>#N/A</v>
      </c>
      <c r="CT299" s="3" t="s">
        <v>29</v>
      </c>
      <c r="CW299" s="3">
        <f>VLOOKUP($A299,NLMK!$C:$E,3,0)</f>
        <v>98</v>
      </c>
      <c r="CX299" s="3" t="s">
        <v>30</v>
      </c>
      <c r="DA299" s="3" t="e">
        <f>VLOOKUP($A299,NMTP!$C:$E,3,0)</f>
        <v>#N/A</v>
      </c>
      <c r="DB299" s="3" t="s">
        <v>31</v>
      </c>
      <c r="DE299" s="3">
        <f>VLOOKUP($A299,NVTK!$C:$E,3,0)</f>
        <v>132.08000000000001</v>
      </c>
      <c r="DF299" s="3" t="s">
        <v>32</v>
      </c>
      <c r="DI299" s="3">
        <f>VLOOKUP($A299,PIKK!$C:$E,3,0)</f>
        <v>720</v>
      </c>
      <c r="DJ299" s="3" t="s">
        <v>33</v>
      </c>
      <c r="DM299" s="3">
        <f>VLOOKUP($A299,ROSN!$C:$E,3,0)</f>
        <v>215.7</v>
      </c>
      <c r="DN299" s="3" t="s">
        <v>34</v>
      </c>
      <c r="DQ299" s="3">
        <f>VLOOKUP($A299,RTKM!$C:$E,3,0)</f>
        <v>248.3</v>
      </c>
      <c r="DR299" s="3" t="s">
        <v>35</v>
      </c>
      <c r="DU299" s="3">
        <f>VLOOKUP($A299,RTKMP!$C:$E,3,0)</f>
        <v>62.01</v>
      </c>
      <c r="DV299" s="3" t="s">
        <v>36</v>
      </c>
      <c r="DY299" s="3" t="e">
        <f>VLOOKUP($A299,HYDR!$C:$E,3,0)</f>
        <v>#N/A</v>
      </c>
      <c r="DZ299" s="3" t="s">
        <v>37</v>
      </c>
      <c r="EC299" s="3" t="e">
        <f>VLOOKUP($A299,RUAL!$C:$E,3,0)</f>
        <v>#N/A</v>
      </c>
      <c r="ED299" s="3" t="s">
        <v>38</v>
      </c>
      <c r="EG299" s="3">
        <f>VLOOKUP($A299,SVAV!$C:$E,3,0)</f>
        <v>1173</v>
      </c>
      <c r="EH299" s="3" t="s">
        <v>39</v>
      </c>
      <c r="EK299" s="3">
        <f>VLOOKUP($A299,SBER!$C:$E,3,0)</f>
        <v>107.41</v>
      </c>
      <c r="EL299" s="3" t="s">
        <v>40</v>
      </c>
      <c r="EO299" s="3">
        <f>VLOOKUP($A299,SBERP!$C:$E,3,0)</f>
        <v>71.5</v>
      </c>
      <c r="EP299" s="3" t="s">
        <v>41</v>
      </c>
      <c r="ES299" s="3">
        <f>VLOOKUP($A299,CHMF!$C:$E,3,0)</f>
        <v>548.37</v>
      </c>
      <c r="ET299" s="3" t="s">
        <v>42</v>
      </c>
      <c r="EW299" s="3">
        <f>VLOOKUP($A299,AFKS!$C:$E,3,0)</f>
        <v>33950</v>
      </c>
      <c r="EX299" s="3" t="s">
        <v>43</v>
      </c>
      <c r="FA299" s="3">
        <f>VLOOKUP($A299,SNGS!$C:$E,3,0)</f>
        <v>31.800999999999998</v>
      </c>
      <c r="FB299" s="3" t="s">
        <v>44</v>
      </c>
      <c r="FE299" s="3">
        <f>VLOOKUP($A299,SNGSP!$C:$E,3,0)</f>
        <v>16.89</v>
      </c>
      <c r="FF299" s="3" t="s">
        <v>45</v>
      </c>
      <c r="FI299" s="3">
        <f>VLOOKUP($A299,TRMK!$C:$E,3,0)</f>
        <v>309.99</v>
      </c>
      <c r="FJ299" s="3" t="s">
        <v>46</v>
      </c>
      <c r="FM299" s="3">
        <f>VLOOKUP($A299,TATN!$C:$E,3,0)</f>
        <v>140.15</v>
      </c>
      <c r="FN299" s="3" t="s">
        <v>47</v>
      </c>
      <c r="FQ299" s="3">
        <f>VLOOKUP($A299,TATNP!$C:$E,3,0)</f>
        <v>77.5</v>
      </c>
      <c r="FR299" s="3" t="s">
        <v>48</v>
      </c>
      <c r="FU299" s="3">
        <f>VLOOKUP($A299,TRNFP!$C:$E,3,0)</f>
        <v>43947.97</v>
      </c>
      <c r="FV299" s="3" t="s">
        <v>49</v>
      </c>
      <c r="FY299" s="3" t="e">
        <f>VLOOKUP($A299,URKA!$C:$E,3,0)</f>
        <v>#N/A</v>
      </c>
      <c r="FZ299" s="3" t="s">
        <v>50</v>
      </c>
      <c r="GC299" s="3" t="e">
        <f>VLOOKUP($A299,FEES!$C:$E,3,0)</f>
        <v>#N/A</v>
      </c>
      <c r="GD299" s="3" t="s">
        <v>51</v>
      </c>
      <c r="GG299" s="3" t="e">
        <f>VLOOKUP($A299,PHOR!$C:$E,3,0)</f>
        <v>#N/A</v>
      </c>
      <c r="GH299" s="3" t="s">
        <v>52</v>
      </c>
      <c r="GK299" s="3" t="e">
        <f>VLOOKUP($A299,GCHE!$C:$E,3,0)</f>
        <v>#N/A</v>
      </c>
      <c r="GL299" s="3" t="s">
        <v>53</v>
      </c>
      <c r="GO299" s="3">
        <f>VLOOKUP($A299,EONR!$C:$E,3,0)</f>
        <v>3.1850000000000001</v>
      </c>
    </row>
    <row r="300" spans="1:197" x14ac:dyDescent="0.45">
      <c r="A300" s="86">
        <v>39377</v>
      </c>
      <c r="B300" s="3" t="s">
        <v>5</v>
      </c>
      <c r="E300" s="3" t="e">
        <f>VLOOKUP($A300,POLY!$C:$E,3,0)</f>
        <v>#N/A</v>
      </c>
      <c r="F300" s="3" t="s">
        <v>6</v>
      </c>
      <c r="I300" s="3" t="e">
        <f>VLOOKUP($A300,YNDX!$C:$E,3,0)</f>
        <v>#N/A</v>
      </c>
      <c r="J300" s="3" t="s">
        <v>7</v>
      </c>
      <c r="M300" s="3" t="e">
        <f>VLOOKUP($A300,ALRS!$C:$E,3,0)</f>
        <v>#N/A</v>
      </c>
      <c r="N300" s="3" t="s">
        <v>8</v>
      </c>
      <c r="Q300" s="3">
        <f>VLOOKUP($A300,AKRN!$C:$E,3,0)</f>
        <v>905.46</v>
      </c>
      <c r="R300" s="3" t="s">
        <v>9</v>
      </c>
      <c r="U300" s="3">
        <f>VLOOKUP($A300,AFLT!$C:$E,3,0)</f>
        <v>84.71</v>
      </c>
      <c r="V300" s="3" t="s">
        <v>10</v>
      </c>
      <c r="Y300" s="3" t="e">
        <f>VLOOKUP($A300,BSPB!$C:$E,3,0)</f>
        <v>#N/A</v>
      </c>
      <c r="Z300" s="3" t="s">
        <v>11</v>
      </c>
      <c r="AC300" s="3" t="e">
        <f>VLOOKUP($A300,BANE!$C:$E,3,0)</f>
        <v>#N/A</v>
      </c>
      <c r="AD300" s="3" t="s">
        <v>12</v>
      </c>
      <c r="AG300" s="3" t="e">
        <f>VLOOKUP($A300,BANEP!$C:$E,3,0)</f>
        <v>#N/A</v>
      </c>
      <c r="AH300" s="3" t="s">
        <v>13</v>
      </c>
      <c r="AK300" s="3">
        <f>VLOOKUP($A300,VTBR!$C:$E,3,0)</f>
        <v>0.1182</v>
      </c>
      <c r="AL300" s="3" t="s">
        <v>14</v>
      </c>
      <c r="AO300" s="3">
        <f>VLOOKUP($A300,VSMO!$C:$E,3,0)</f>
        <v>7690</v>
      </c>
      <c r="AP300" s="3" t="s">
        <v>15</v>
      </c>
      <c r="AS300" s="3">
        <f>VLOOKUP($A300,GAZP!$C:$E,3,0)</f>
        <v>295.02</v>
      </c>
      <c r="AT300" s="3" t="s">
        <v>16</v>
      </c>
      <c r="AW300" s="3">
        <f>VLOOKUP($A300,GMKN!$C:$E,3,0)</f>
        <v>7206</v>
      </c>
      <c r="AX300" s="3" t="s">
        <v>17</v>
      </c>
      <c r="BA300" s="3">
        <f>VLOOKUP($A300,DIXY!$C:$E,3,0)</f>
        <v>357.95</v>
      </c>
      <c r="BB300" s="3" t="s">
        <v>18</v>
      </c>
      <c r="BE300" s="3" t="e">
        <f>VLOOKUP($A300,IRAO!$C:$E,3,0)</f>
        <v>#N/A</v>
      </c>
      <c r="BF300" s="3" t="s">
        <v>19</v>
      </c>
      <c r="BI300" s="3">
        <f>VLOOKUP($A300,KMAZ!$C:$E,3,0)</f>
        <v>100</v>
      </c>
      <c r="BJ300" s="3" t="s">
        <v>20</v>
      </c>
      <c r="BM300" s="3" t="e">
        <f>VLOOKUP($A300,LSRG!$C:$E,3,0)</f>
        <v>#N/A</v>
      </c>
      <c r="BN300" s="3" t="s">
        <v>21</v>
      </c>
      <c r="BQ300" s="3">
        <f>VLOOKUP($A300,LKOH!$C:$E,3,0)</f>
        <v>2174</v>
      </c>
      <c r="BR300" s="3" t="s">
        <v>22</v>
      </c>
      <c r="BU300" s="3" t="e">
        <f>VLOOKUP($A300,MVID!$C:$E,3,0)</f>
        <v>#N/A</v>
      </c>
      <c r="BV300" s="3" t="s">
        <v>23</v>
      </c>
      <c r="BY300" s="3">
        <f>VLOOKUP($A300,MAGN!$C:$E,3,0)</f>
        <v>31.37</v>
      </c>
      <c r="BZ300" s="3" t="s">
        <v>24</v>
      </c>
      <c r="CC300" s="3">
        <f>VLOOKUP($A300,MTSS!$C:$E,3,0)</f>
        <v>333</v>
      </c>
      <c r="CD300" s="3" t="s">
        <v>25</v>
      </c>
      <c r="CG300" s="3">
        <f>VLOOKUP($A300,MGNT!$C:$E,3,0)</f>
        <v>1165</v>
      </c>
      <c r="CH300" s="3" t="s">
        <v>26</v>
      </c>
      <c r="CK300" s="3" t="e">
        <f>VLOOKUP($A300,MFON!$C:$E,3,0)</f>
        <v>#N/A</v>
      </c>
      <c r="CL300" s="3" t="s">
        <v>27</v>
      </c>
      <c r="CO300" s="3" t="e">
        <f>VLOOKUP($A300,MOEX!$C:$E,3,0)</f>
        <v>#N/A</v>
      </c>
      <c r="CP300" s="3" t="s">
        <v>28</v>
      </c>
      <c r="CS300" s="3" t="e">
        <f>VLOOKUP($A300,MSTT!$C:$E,3,0)</f>
        <v>#N/A</v>
      </c>
      <c r="CT300" s="3" t="s">
        <v>29</v>
      </c>
      <c r="CW300" s="3">
        <f>VLOOKUP($A300,NLMK!$C:$E,3,0)</f>
        <v>103</v>
      </c>
      <c r="CX300" s="3" t="s">
        <v>30</v>
      </c>
      <c r="DA300" s="3" t="e">
        <f>VLOOKUP($A300,NMTP!$C:$E,3,0)</f>
        <v>#N/A</v>
      </c>
      <c r="DB300" s="3" t="s">
        <v>31</v>
      </c>
      <c r="DE300" s="3">
        <f>VLOOKUP($A300,NVTK!$C:$E,3,0)</f>
        <v>138.9</v>
      </c>
      <c r="DF300" s="3" t="s">
        <v>32</v>
      </c>
      <c r="DI300" s="3">
        <f>VLOOKUP($A300,PIKK!$C:$E,3,0)</f>
        <v>716.98</v>
      </c>
      <c r="DJ300" s="3" t="s">
        <v>33</v>
      </c>
      <c r="DM300" s="3">
        <f>VLOOKUP($A300,ROSN!$C:$E,3,0)</f>
        <v>218.59</v>
      </c>
      <c r="DN300" s="3" t="s">
        <v>34</v>
      </c>
      <c r="DQ300" s="3">
        <f>VLOOKUP($A300,RTKM!$C:$E,3,0)</f>
        <v>245</v>
      </c>
      <c r="DR300" s="3" t="s">
        <v>35</v>
      </c>
      <c r="DU300" s="3">
        <f>VLOOKUP($A300,RTKMP!$C:$E,3,0)</f>
        <v>63.99</v>
      </c>
      <c r="DV300" s="3" t="s">
        <v>36</v>
      </c>
      <c r="DY300" s="3" t="e">
        <f>VLOOKUP($A300,HYDR!$C:$E,3,0)</f>
        <v>#N/A</v>
      </c>
      <c r="DZ300" s="3" t="s">
        <v>37</v>
      </c>
      <c r="EC300" s="3" t="e">
        <f>VLOOKUP($A300,RUAL!$C:$E,3,0)</f>
        <v>#N/A</v>
      </c>
      <c r="ED300" s="3" t="s">
        <v>38</v>
      </c>
      <c r="EG300" s="3">
        <f>VLOOKUP($A300,SVAV!$C:$E,3,0)</f>
        <v>1219</v>
      </c>
      <c r="EH300" s="3" t="s">
        <v>39</v>
      </c>
      <c r="EK300" s="3">
        <f>VLOOKUP($A300,SBER!$C:$E,3,0)</f>
        <v>107.75</v>
      </c>
      <c r="EL300" s="3" t="s">
        <v>40</v>
      </c>
      <c r="EO300" s="3">
        <f>VLOOKUP($A300,SBERP!$C:$E,3,0)</f>
        <v>72.94</v>
      </c>
      <c r="EP300" s="3" t="s">
        <v>41</v>
      </c>
      <c r="ES300" s="3">
        <f>VLOOKUP($A300,CHMF!$C:$E,3,0)</f>
        <v>588</v>
      </c>
      <c r="ET300" s="3" t="s">
        <v>42</v>
      </c>
      <c r="EW300" s="3">
        <f>VLOOKUP($A300,AFKS!$C:$E,3,0)</f>
        <v>36640</v>
      </c>
      <c r="EX300" s="3" t="s">
        <v>43</v>
      </c>
      <c r="FA300" s="3">
        <f>VLOOKUP($A300,SNGS!$C:$E,3,0)</f>
        <v>32.365000000000002</v>
      </c>
      <c r="FB300" s="3" t="s">
        <v>44</v>
      </c>
      <c r="FE300" s="3">
        <f>VLOOKUP($A300,SNGSP!$C:$E,3,0)</f>
        <v>16.643999999999998</v>
      </c>
      <c r="FF300" s="3" t="s">
        <v>45</v>
      </c>
      <c r="FI300" s="3">
        <f>VLOOKUP($A300,TRMK!$C:$E,3,0)</f>
        <v>316</v>
      </c>
      <c r="FJ300" s="3" t="s">
        <v>46</v>
      </c>
      <c r="FM300" s="3">
        <f>VLOOKUP($A300,TATN!$C:$E,3,0)</f>
        <v>148.69999999999999</v>
      </c>
      <c r="FN300" s="3" t="s">
        <v>47</v>
      </c>
      <c r="FQ300" s="3">
        <f>VLOOKUP($A300,TATNP!$C:$E,3,0)</f>
        <v>79.97</v>
      </c>
      <c r="FR300" s="3" t="s">
        <v>48</v>
      </c>
      <c r="FU300" s="3">
        <f>VLOOKUP($A300,TRNFP!$C:$E,3,0)</f>
        <v>45100</v>
      </c>
      <c r="FV300" s="3" t="s">
        <v>49</v>
      </c>
      <c r="FY300" s="3" t="e">
        <f>VLOOKUP($A300,URKA!$C:$E,3,0)</f>
        <v>#N/A</v>
      </c>
      <c r="FZ300" s="3" t="s">
        <v>50</v>
      </c>
      <c r="GC300" s="3" t="e">
        <f>VLOOKUP($A300,FEES!$C:$E,3,0)</f>
        <v>#N/A</v>
      </c>
      <c r="GD300" s="3" t="s">
        <v>51</v>
      </c>
      <c r="GG300" s="3" t="e">
        <f>VLOOKUP($A300,PHOR!$C:$E,3,0)</f>
        <v>#N/A</v>
      </c>
      <c r="GH300" s="3" t="s">
        <v>52</v>
      </c>
      <c r="GK300" s="3" t="e">
        <f>VLOOKUP($A300,GCHE!$C:$E,3,0)</f>
        <v>#N/A</v>
      </c>
      <c r="GL300" s="3" t="s">
        <v>53</v>
      </c>
      <c r="GO300" s="3">
        <f>VLOOKUP($A300,EONR!$C:$E,3,0)</f>
        <v>3.24</v>
      </c>
    </row>
    <row r="301" spans="1:197" x14ac:dyDescent="0.45">
      <c r="A301" s="86">
        <v>39384</v>
      </c>
      <c r="B301" s="3" t="s">
        <v>5</v>
      </c>
      <c r="E301" s="3" t="e">
        <f>VLOOKUP($A301,POLY!$C:$E,3,0)</f>
        <v>#N/A</v>
      </c>
      <c r="F301" s="3" t="s">
        <v>6</v>
      </c>
      <c r="I301" s="3" t="e">
        <f>VLOOKUP($A301,YNDX!$C:$E,3,0)</f>
        <v>#N/A</v>
      </c>
      <c r="J301" s="3" t="s">
        <v>7</v>
      </c>
      <c r="M301" s="3" t="e">
        <f>VLOOKUP($A301,ALRS!$C:$E,3,0)</f>
        <v>#N/A</v>
      </c>
      <c r="N301" s="3" t="s">
        <v>8</v>
      </c>
      <c r="Q301" s="3">
        <f>VLOOKUP($A301,AKRN!$C:$E,3,0)</f>
        <v>896</v>
      </c>
      <c r="R301" s="3" t="s">
        <v>9</v>
      </c>
      <c r="U301" s="3">
        <f>VLOOKUP($A301,AFLT!$C:$E,3,0)</f>
        <v>85.95</v>
      </c>
      <c r="V301" s="3" t="s">
        <v>10</v>
      </c>
      <c r="Y301" s="3" t="e">
        <f>VLOOKUP($A301,BSPB!$C:$E,3,0)</f>
        <v>#N/A</v>
      </c>
      <c r="Z301" s="3" t="s">
        <v>11</v>
      </c>
      <c r="AC301" s="3" t="e">
        <f>VLOOKUP($A301,BANE!$C:$E,3,0)</f>
        <v>#N/A</v>
      </c>
      <c r="AD301" s="3" t="s">
        <v>12</v>
      </c>
      <c r="AG301" s="3" t="e">
        <f>VLOOKUP($A301,BANEP!$C:$E,3,0)</f>
        <v>#N/A</v>
      </c>
      <c r="AH301" s="3" t="s">
        <v>13</v>
      </c>
      <c r="AK301" s="3">
        <f>VLOOKUP($A301,VTBR!$C:$E,3,0)</f>
        <v>0.1192</v>
      </c>
      <c r="AL301" s="3" t="s">
        <v>14</v>
      </c>
      <c r="AO301" s="3">
        <f>VLOOKUP($A301,VSMO!$C:$E,3,0)</f>
        <v>7900</v>
      </c>
      <c r="AP301" s="3" t="s">
        <v>15</v>
      </c>
      <c r="AS301" s="3">
        <f>VLOOKUP($A301,GAZP!$C:$E,3,0)</f>
        <v>307.92</v>
      </c>
      <c r="AT301" s="3" t="s">
        <v>16</v>
      </c>
      <c r="AW301" s="3">
        <f>VLOOKUP($A301,GMKN!$C:$E,3,0)</f>
        <v>7610</v>
      </c>
      <c r="AX301" s="3" t="s">
        <v>17</v>
      </c>
      <c r="BA301" s="3">
        <f>VLOOKUP($A301,DIXY!$C:$E,3,0)</f>
        <v>345</v>
      </c>
      <c r="BB301" s="3" t="s">
        <v>18</v>
      </c>
      <c r="BE301" s="3" t="e">
        <f>VLOOKUP($A301,IRAO!$C:$E,3,0)</f>
        <v>#N/A</v>
      </c>
      <c r="BF301" s="3" t="s">
        <v>19</v>
      </c>
      <c r="BI301" s="3">
        <f>VLOOKUP($A301,KMAZ!$C:$E,3,0)</f>
        <v>102.3</v>
      </c>
      <c r="BJ301" s="3" t="s">
        <v>20</v>
      </c>
      <c r="BM301" s="3" t="e">
        <f>VLOOKUP($A301,LSRG!$C:$E,3,0)</f>
        <v>#N/A</v>
      </c>
      <c r="BN301" s="3" t="s">
        <v>21</v>
      </c>
      <c r="BQ301" s="3">
        <f>VLOOKUP($A301,LKOH!$C:$E,3,0)</f>
        <v>2255</v>
      </c>
      <c r="BR301" s="3" t="s">
        <v>22</v>
      </c>
      <c r="BU301" s="3" t="e">
        <f>VLOOKUP($A301,MVID!$C:$E,3,0)</f>
        <v>#N/A</v>
      </c>
      <c r="BV301" s="3" t="s">
        <v>23</v>
      </c>
      <c r="BY301" s="3">
        <f>VLOOKUP($A301,MAGN!$C:$E,3,0)</f>
        <v>33.9</v>
      </c>
      <c r="BZ301" s="3" t="s">
        <v>24</v>
      </c>
      <c r="CC301" s="3">
        <f>VLOOKUP($A301,MTSS!$C:$E,3,0)</f>
        <v>334.01</v>
      </c>
      <c r="CD301" s="3" t="s">
        <v>25</v>
      </c>
      <c r="CG301" s="3">
        <f>VLOOKUP($A301,MGNT!$C:$E,3,0)</f>
        <v>1140</v>
      </c>
      <c r="CH301" s="3" t="s">
        <v>26</v>
      </c>
      <c r="CK301" s="3" t="e">
        <f>VLOOKUP($A301,MFON!$C:$E,3,0)</f>
        <v>#N/A</v>
      </c>
      <c r="CL301" s="3" t="s">
        <v>27</v>
      </c>
      <c r="CO301" s="3" t="e">
        <f>VLOOKUP($A301,MOEX!$C:$E,3,0)</f>
        <v>#N/A</v>
      </c>
      <c r="CP301" s="3" t="s">
        <v>28</v>
      </c>
      <c r="CS301" s="3" t="e">
        <f>VLOOKUP($A301,MSTT!$C:$E,3,0)</f>
        <v>#N/A</v>
      </c>
      <c r="CT301" s="3" t="s">
        <v>29</v>
      </c>
      <c r="CW301" s="3">
        <f>VLOOKUP($A301,NLMK!$C:$E,3,0)</f>
        <v>102.5</v>
      </c>
      <c r="CX301" s="3" t="s">
        <v>30</v>
      </c>
      <c r="DA301" s="3" t="e">
        <f>VLOOKUP($A301,NMTP!$C:$E,3,0)</f>
        <v>#N/A</v>
      </c>
      <c r="DB301" s="3" t="s">
        <v>31</v>
      </c>
      <c r="DE301" s="3">
        <f>VLOOKUP($A301,NVTK!$C:$E,3,0)</f>
        <v>141</v>
      </c>
      <c r="DF301" s="3" t="s">
        <v>32</v>
      </c>
      <c r="DI301" s="3">
        <f>VLOOKUP($A301,PIKK!$C:$E,3,0)</f>
        <v>666.59</v>
      </c>
      <c r="DJ301" s="3" t="s">
        <v>33</v>
      </c>
      <c r="DM301" s="3">
        <f>VLOOKUP($A301,ROSN!$C:$E,3,0)</f>
        <v>215.2</v>
      </c>
      <c r="DN301" s="3" t="s">
        <v>34</v>
      </c>
      <c r="DQ301" s="3">
        <f>VLOOKUP($A301,RTKM!$C:$E,3,0)</f>
        <v>241.8</v>
      </c>
      <c r="DR301" s="3" t="s">
        <v>35</v>
      </c>
      <c r="DU301" s="3">
        <f>VLOOKUP($A301,RTKMP!$C:$E,3,0)</f>
        <v>64.08</v>
      </c>
      <c r="DV301" s="3" t="s">
        <v>36</v>
      </c>
      <c r="DY301" s="3" t="e">
        <f>VLOOKUP($A301,HYDR!$C:$E,3,0)</f>
        <v>#N/A</v>
      </c>
      <c r="DZ301" s="3" t="s">
        <v>37</v>
      </c>
      <c r="EC301" s="3" t="e">
        <f>VLOOKUP($A301,RUAL!$C:$E,3,0)</f>
        <v>#N/A</v>
      </c>
      <c r="ED301" s="3" t="s">
        <v>38</v>
      </c>
      <c r="EG301" s="3">
        <f>VLOOKUP($A301,SVAV!$C:$E,3,0)</f>
        <v>1219.98</v>
      </c>
      <c r="EH301" s="3" t="s">
        <v>39</v>
      </c>
      <c r="EK301" s="3">
        <f>VLOOKUP($A301,SBER!$C:$E,3,0)</f>
        <v>105.99</v>
      </c>
      <c r="EL301" s="3" t="s">
        <v>40</v>
      </c>
      <c r="EO301" s="3">
        <f>VLOOKUP($A301,SBERP!$C:$E,3,0)</f>
        <v>72.7</v>
      </c>
      <c r="EP301" s="3" t="s">
        <v>41</v>
      </c>
      <c r="ES301" s="3">
        <f>VLOOKUP($A301,CHMF!$C:$E,3,0)</f>
        <v>575.02</v>
      </c>
      <c r="ET301" s="3" t="s">
        <v>42</v>
      </c>
      <c r="EW301" s="3">
        <f>VLOOKUP($A301,AFKS!$C:$E,3,0)</f>
        <v>37449</v>
      </c>
      <c r="EX301" s="3" t="s">
        <v>43</v>
      </c>
      <c r="FA301" s="3">
        <f>VLOOKUP($A301,SNGS!$C:$E,3,0)</f>
        <v>31.58</v>
      </c>
      <c r="FB301" s="3" t="s">
        <v>44</v>
      </c>
      <c r="FE301" s="3">
        <f>VLOOKUP($A301,SNGSP!$C:$E,3,0)</f>
        <v>16.399999999999999</v>
      </c>
      <c r="FF301" s="3" t="s">
        <v>45</v>
      </c>
      <c r="FI301" s="3">
        <f>VLOOKUP($A301,TRMK!$C:$E,3,0)</f>
        <v>322.89999999999998</v>
      </c>
      <c r="FJ301" s="3" t="s">
        <v>46</v>
      </c>
      <c r="FM301" s="3">
        <f>VLOOKUP($A301,TATN!$C:$E,3,0)</f>
        <v>151.69</v>
      </c>
      <c r="FN301" s="3" t="s">
        <v>47</v>
      </c>
      <c r="FQ301" s="3">
        <f>VLOOKUP($A301,TATNP!$C:$E,3,0)</f>
        <v>78.900000000000006</v>
      </c>
      <c r="FR301" s="3" t="s">
        <v>48</v>
      </c>
      <c r="FU301" s="3">
        <f>VLOOKUP($A301,TRNFP!$C:$E,3,0)</f>
        <v>47800.03</v>
      </c>
      <c r="FV301" s="3" t="s">
        <v>49</v>
      </c>
      <c r="FY301" s="3" t="e">
        <f>VLOOKUP($A301,URKA!$C:$E,3,0)</f>
        <v>#N/A</v>
      </c>
      <c r="FZ301" s="3" t="s">
        <v>50</v>
      </c>
      <c r="GC301" s="3" t="e">
        <f>VLOOKUP($A301,FEES!$C:$E,3,0)</f>
        <v>#N/A</v>
      </c>
      <c r="GD301" s="3" t="s">
        <v>51</v>
      </c>
      <c r="GG301" s="3" t="e">
        <f>VLOOKUP($A301,PHOR!$C:$E,3,0)</f>
        <v>#N/A</v>
      </c>
      <c r="GH301" s="3" t="s">
        <v>52</v>
      </c>
      <c r="GK301" s="3" t="e">
        <f>VLOOKUP($A301,GCHE!$C:$E,3,0)</f>
        <v>#N/A</v>
      </c>
      <c r="GL301" s="3" t="s">
        <v>53</v>
      </c>
      <c r="GO301" s="3">
        <f>VLOOKUP($A301,EONR!$C:$E,3,0)</f>
        <v>3.1949999999999998</v>
      </c>
    </row>
    <row r="302" spans="1:197" x14ac:dyDescent="0.45">
      <c r="A302" s="86">
        <v>39391</v>
      </c>
      <c r="B302" s="3" t="s">
        <v>5</v>
      </c>
      <c r="E302" s="3" t="e">
        <f>VLOOKUP($A302,POLY!$C:$E,3,0)</f>
        <v>#N/A</v>
      </c>
      <c r="F302" s="3" t="s">
        <v>6</v>
      </c>
      <c r="I302" s="3" t="e">
        <f>VLOOKUP($A302,YNDX!$C:$E,3,0)</f>
        <v>#N/A</v>
      </c>
      <c r="J302" s="3" t="s">
        <v>7</v>
      </c>
      <c r="M302" s="3" t="e">
        <f>VLOOKUP($A302,ALRS!$C:$E,3,0)</f>
        <v>#N/A</v>
      </c>
      <c r="N302" s="3" t="s">
        <v>8</v>
      </c>
      <c r="Q302" s="3">
        <f>VLOOKUP($A302,AKRN!$C:$E,3,0)</f>
        <v>912</v>
      </c>
      <c r="R302" s="3" t="s">
        <v>9</v>
      </c>
      <c r="U302" s="3">
        <f>VLOOKUP($A302,AFLT!$C:$E,3,0)</f>
        <v>87</v>
      </c>
      <c r="V302" s="3" t="s">
        <v>10</v>
      </c>
      <c r="Y302" s="3" t="e">
        <f>VLOOKUP($A302,BSPB!$C:$E,3,0)</f>
        <v>#N/A</v>
      </c>
      <c r="Z302" s="3" t="s">
        <v>11</v>
      </c>
      <c r="AC302" s="3" t="e">
        <f>VLOOKUP($A302,BANE!$C:$E,3,0)</f>
        <v>#N/A</v>
      </c>
      <c r="AD302" s="3" t="s">
        <v>12</v>
      </c>
      <c r="AG302" s="3" t="e">
        <f>VLOOKUP($A302,BANEP!$C:$E,3,0)</f>
        <v>#N/A</v>
      </c>
      <c r="AH302" s="3" t="s">
        <v>13</v>
      </c>
      <c r="AK302" s="3">
        <f>VLOOKUP($A302,VTBR!$C:$E,3,0)</f>
        <v>0.11700000000000001</v>
      </c>
      <c r="AL302" s="3" t="s">
        <v>14</v>
      </c>
      <c r="AO302" s="3">
        <f>VLOOKUP($A302,VSMO!$C:$E,3,0)</f>
        <v>7800</v>
      </c>
      <c r="AP302" s="3" t="s">
        <v>15</v>
      </c>
      <c r="AS302" s="3">
        <f>VLOOKUP($A302,GAZP!$C:$E,3,0)</f>
        <v>320.93</v>
      </c>
      <c r="AT302" s="3" t="s">
        <v>16</v>
      </c>
      <c r="AW302" s="3">
        <f>VLOOKUP($A302,GMKN!$C:$E,3,0)</f>
        <v>7620.5</v>
      </c>
      <c r="AX302" s="3" t="s">
        <v>17</v>
      </c>
      <c r="BA302" s="3">
        <f>VLOOKUP($A302,DIXY!$C:$E,3,0)</f>
        <v>350</v>
      </c>
      <c r="BB302" s="3" t="s">
        <v>18</v>
      </c>
      <c r="BE302" s="3" t="e">
        <f>VLOOKUP($A302,IRAO!$C:$E,3,0)</f>
        <v>#N/A</v>
      </c>
      <c r="BF302" s="3" t="s">
        <v>19</v>
      </c>
      <c r="BI302" s="3">
        <f>VLOOKUP($A302,KMAZ!$C:$E,3,0)</f>
        <v>99.7</v>
      </c>
      <c r="BJ302" s="3" t="s">
        <v>20</v>
      </c>
      <c r="BM302" s="3" t="e">
        <f>VLOOKUP($A302,LSRG!$C:$E,3,0)</f>
        <v>#N/A</v>
      </c>
      <c r="BN302" s="3" t="s">
        <v>21</v>
      </c>
      <c r="BQ302" s="3">
        <f>VLOOKUP($A302,LKOH!$C:$E,3,0)</f>
        <v>2239</v>
      </c>
      <c r="BR302" s="3" t="s">
        <v>22</v>
      </c>
      <c r="BU302" s="3">
        <f>VLOOKUP($A302,MVID!$C:$E,3,0)</f>
        <v>172</v>
      </c>
      <c r="BV302" s="3" t="s">
        <v>23</v>
      </c>
      <c r="BY302" s="3">
        <f>VLOOKUP($A302,MAGN!$C:$E,3,0)</f>
        <v>32.1</v>
      </c>
      <c r="BZ302" s="3" t="s">
        <v>24</v>
      </c>
      <c r="CC302" s="3">
        <f>VLOOKUP($A302,MTSS!$C:$E,3,0)</f>
        <v>359.99</v>
      </c>
      <c r="CD302" s="3" t="s">
        <v>25</v>
      </c>
      <c r="CG302" s="3">
        <f>VLOOKUP($A302,MGNT!$C:$E,3,0)</f>
        <v>1185</v>
      </c>
      <c r="CH302" s="3" t="s">
        <v>26</v>
      </c>
      <c r="CK302" s="3" t="e">
        <f>VLOOKUP($A302,MFON!$C:$E,3,0)</f>
        <v>#N/A</v>
      </c>
      <c r="CL302" s="3" t="s">
        <v>27</v>
      </c>
      <c r="CO302" s="3" t="e">
        <f>VLOOKUP($A302,MOEX!$C:$E,3,0)</f>
        <v>#N/A</v>
      </c>
      <c r="CP302" s="3" t="s">
        <v>28</v>
      </c>
      <c r="CS302" s="3" t="e">
        <f>VLOOKUP($A302,MSTT!$C:$E,3,0)</f>
        <v>#N/A</v>
      </c>
      <c r="CT302" s="3" t="s">
        <v>29</v>
      </c>
      <c r="CW302" s="3">
        <f>VLOOKUP($A302,NLMK!$C:$E,3,0)</f>
        <v>100.41</v>
      </c>
      <c r="CX302" s="3" t="s">
        <v>30</v>
      </c>
      <c r="DA302" s="3">
        <f>VLOOKUP($A302,NMTP!$C:$E,3,0)</f>
        <v>7.1070000000000002</v>
      </c>
      <c r="DB302" s="3" t="s">
        <v>31</v>
      </c>
      <c r="DE302" s="3">
        <f>VLOOKUP($A302,NVTK!$C:$E,3,0)</f>
        <v>143.47</v>
      </c>
      <c r="DF302" s="3" t="s">
        <v>32</v>
      </c>
      <c r="DI302" s="3">
        <f>VLOOKUP($A302,PIKK!$C:$E,3,0)</f>
        <v>717</v>
      </c>
      <c r="DJ302" s="3" t="s">
        <v>33</v>
      </c>
      <c r="DM302" s="3">
        <f>VLOOKUP($A302,ROSN!$C:$E,3,0)</f>
        <v>221.06</v>
      </c>
      <c r="DN302" s="3" t="s">
        <v>34</v>
      </c>
      <c r="DQ302" s="3">
        <f>VLOOKUP($A302,RTKM!$C:$E,3,0)</f>
        <v>237.25</v>
      </c>
      <c r="DR302" s="3" t="s">
        <v>35</v>
      </c>
      <c r="DU302" s="3">
        <f>VLOOKUP($A302,RTKMP!$C:$E,3,0)</f>
        <v>65.69</v>
      </c>
      <c r="DV302" s="3" t="s">
        <v>36</v>
      </c>
      <c r="DY302" s="3" t="e">
        <f>VLOOKUP($A302,HYDR!$C:$E,3,0)</f>
        <v>#N/A</v>
      </c>
      <c r="DZ302" s="3" t="s">
        <v>37</v>
      </c>
      <c r="EC302" s="3" t="e">
        <f>VLOOKUP($A302,RUAL!$C:$E,3,0)</f>
        <v>#N/A</v>
      </c>
      <c r="ED302" s="3" t="s">
        <v>38</v>
      </c>
      <c r="EG302" s="3">
        <f>VLOOKUP($A302,SVAV!$C:$E,3,0)</f>
        <v>1210</v>
      </c>
      <c r="EH302" s="3" t="s">
        <v>39</v>
      </c>
      <c r="EK302" s="3">
        <f>VLOOKUP($A302,SBER!$C:$E,3,0)</f>
        <v>105.25</v>
      </c>
      <c r="EL302" s="3" t="s">
        <v>40</v>
      </c>
      <c r="EO302" s="3">
        <f>VLOOKUP($A302,SBERP!$C:$E,3,0)</f>
        <v>72.42</v>
      </c>
      <c r="EP302" s="3" t="s">
        <v>41</v>
      </c>
      <c r="ES302" s="3">
        <f>VLOOKUP($A302,CHMF!$C:$E,3,0)</f>
        <v>559.9</v>
      </c>
      <c r="ET302" s="3" t="s">
        <v>42</v>
      </c>
      <c r="EW302" s="3">
        <f>VLOOKUP($A302,AFKS!$C:$E,3,0)</f>
        <v>38299.980470000002</v>
      </c>
      <c r="EX302" s="3" t="s">
        <v>43</v>
      </c>
      <c r="FA302" s="3">
        <f>VLOOKUP($A302,SNGS!$C:$E,3,0)</f>
        <v>30.411999999999999</v>
      </c>
      <c r="FB302" s="3" t="s">
        <v>44</v>
      </c>
      <c r="FE302" s="3">
        <f>VLOOKUP($A302,SNGSP!$C:$E,3,0)</f>
        <v>16.05</v>
      </c>
      <c r="FF302" s="3" t="s">
        <v>45</v>
      </c>
      <c r="FI302" s="3">
        <f>VLOOKUP($A302,TRMK!$C:$E,3,0)</f>
        <v>294</v>
      </c>
      <c r="FJ302" s="3" t="s">
        <v>46</v>
      </c>
      <c r="FM302" s="3">
        <f>VLOOKUP($A302,TATN!$C:$E,3,0)</f>
        <v>150.19999999999999</v>
      </c>
      <c r="FN302" s="3" t="s">
        <v>47</v>
      </c>
      <c r="FQ302" s="3">
        <f>VLOOKUP($A302,TATNP!$C:$E,3,0)</f>
        <v>79</v>
      </c>
      <c r="FR302" s="3" t="s">
        <v>48</v>
      </c>
      <c r="FU302" s="3">
        <f>VLOOKUP($A302,TRNFP!$C:$E,3,0)</f>
        <v>48655</v>
      </c>
      <c r="FV302" s="3" t="s">
        <v>49</v>
      </c>
      <c r="FY302" s="3" t="e">
        <f>VLOOKUP($A302,URKA!$C:$E,3,0)</f>
        <v>#N/A</v>
      </c>
      <c r="FZ302" s="3" t="s">
        <v>50</v>
      </c>
      <c r="GC302" s="3" t="e">
        <f>VLOOKUP($A302,FEES!$C:$E,3,0)</f>
        <v>#N/A</v>
      </c>
      <c r="GD302" s="3" t="s">
        <v>51</v>
      </c>
      <c r="GG302" s="3" t="e">
        <f>VLOOKUP($A302,PHOR!$C:$E,3,0)</f>
        <v>#N/A</v>
      </c>
      <c r="GH302" s="3" t="s">
        <v>52</v>
      </c>
      <c r="GK302" s="3" t="e">
        <f>VLOOKUP($A302,GCHE!$C:$E,3,0)</f>
        <v>#N/A</v>
      </c>
      <c r="GL302" s="3" t="s">
        <v>53</v>
      </c>
      <c r="GO302" s="3">
        <f>VLOOKUP($A302,EONR!$C:$E,3,0)</f>
        <v>3.17</v>
      </c>
    </row>
    <row r="303" spans="1:197" x14ac:dyDescent="0.45">
      <c r="A303" s="86">
        <v>39398</v>
      </c>
      <c r="B303" s="3" t="s">
        <v>5</v>
      </c>
      <c r="E303" s="3" t="e">
        <f>VLOOKUP($A303,POLY!$C:$E,3,0)</f>
        <v>#N/A</v>
      </c>
      <c r="F303" s="3" t="s">
        <v>6</v>
      </c>
      <c r="I303" s="3" t="e">
        <f>VLOOKUP($A303,YNDX!$C:$E,3,0)</f>
        <v>#N/A</v>
      </c>
      <c r="J303" s="3" t="s">
        <v>7</v>
      </c>
      <c r="M303" s="3" t="e">
        <f>VLOOKUP($A303,ALRS!$C:$E,3,0)</f>
        <v>#N/A</v>
      </c>
      <c r="N303" s="3" t="s">
        <v>8</v>
      </c>
      <c r="Q303" s="3">
        <f>VLOOKUP($A303,AKRN!$C:$E,3,0)</f>
        <v>1000</v>
      </c>
      <c r="R303" s="3" t="s">
        <v>9</v>
      </c>
      <c r="U303" s="3">
        <f>VLOOKUP($A303,AFLT!$C:$E,3,0)</f>
        <v>86.85</v>
      </c>
      <c r="V303" s="3" t="s">
        <v>10</v>
      </c>
      <c r="Y303" s="3" t="e">
        <f>VLOOKUP($A303,BSPB!$C:$E,3,0)</f>
        <v>#N/A</v>
      </c>
      <c r="Z303" s="3" t="s">
        <v>11</v>
      </c>
      <c r="AC303" s="3" t="e">
        <f>VLOOKUP($A303,BANE!$C:$E,3,0)</f>
        <v>#N/A</v>
      </c>
      <c r="AD303" s="3" t="s">
        <v>12</v>
      </c>
      <c r="AG303" s="3" t="e">
        <f>VLOOKUP($A303,BANEP!$C:$E,3,0)</f>
        <v>#N/A</v>
      </c>
      <c r="AH303" s="3" t="s">
        <v>13</v>
      </c>
      <c r="AK303" s="3">
        <f>VLOOKUP($A303,VTBR!$C:$E,3,0)</f>
        <v>0.1128</v>
      </c>
      <c r="AL303" s="3" t="s">
        <v>14</v>
      </c>
      <c r="AO303" s="3">
        <f>VLOOKUP($A303,VSMO!$C:$E,3,0)</f>
        <v>7850</v>
      </c>
      <c r="AP303" s="3" t="s">
        <v>15</v>
      </c>
      <c r="AS303" s="3">
        <f>VLOOKUP($A303,GAZP!$C:$E,3,0)</f>
        <v>313.2</v>
      </c>
      <c r="AT303" s="3" t="s">
        <v>16</v>
      </c>
      <c r="AW303" s="3">
        <f>VLOOKUP($A303,GMKN!$C:$E,3,0)</f>
        <v>6925</v>
      </c>
      <c r="AX303" s="3" t="s">
        <v>17</v>
      </c>
      <c r="BA303" s="3">
        <f>VLOOKUP($A303,DIXY!$C:$E,3,0)</f>
        <v>344</v>
      </c>
      <c r="BB303" s="3" t="s">
        <v>18</v>
      </c>
      <c r="BE303" s="3" t="e">
        <f>VLOOKUP($A303,IRAO!$C:$E,3,0)</f>
        <v>#N/A</v>
      </c>
      <c r="BF303" s="3" t="s">
        <v>19</v>
      </c>
      <c r="BI303" s="3">
        <f>VLOOKUP($A303,KMAZ!$C:$E,3,0)</f>
        <v>105.3</v>
      </c>
      <c r="BJ303" s="3" t="s">
        <v>20</v>
      </c>
      <c r="BM303" s="3" t="e">
        <f>VLOOKUP($A303,LSRG!$C:$E,3,0)</f>
        <v>#N/A</v>
      </c>
      <c r="BN303" s="3" t="s">
        <v>21</v>
      </c>
      <c r="BQ303" s="3">
        <f>VLOOKUP($A303,LKOH!$C:$E,3,0)</f>
        <v>2116.5</v>
      </c>
      <c r="BR303" s="3" t="s">
        <v>22</v>
      </c>
      <c r="BU303" s="3">
        <f>VLOOKUP($A303,MVID!$C:$E,3,0)</f>
        <v>164</v>
      </c>
      <c r="BV303" s="3" t="s">
        <v>23</v>
      </c>
      <c r="BY303" s="3">
        <f>VLOOKUP($A303,MAGN!$C:$E,3,0)</f>
        <v>30.4</v>
      </c>
      <c r="BZ303" s="3" t="s">
        <v>24</v>
      </c>
      <c r="CC303" s="3">
        <f>VLOOKUP($A303,MTSS!$C:$E,3,0)</f>
        <v>353</v>
      </c>
      <c r="CD303" s="3" t="s">
        <v>25</v>
      </c>
      <c r="CG303" s="3">
        <f>VLOOKUP($A303,MGNT!$C:$E,3,0)</f>
        <v>1176.03</v>
      </c>
      <c r="CH303" s="3" t="s">
        <v>26</v>
      </c>
      <c r="CK303" s="3" t="e">
        <f>VLOOKUP($A303,MFON!$C:$E,3,0)</f>
        <v>#N/A</v>
      </c>
      <c r="CL303" s="3" t="s">
        <v>27</v>
      </c>
      <c r="CO303" s="3" t="e">
        <f>VLOOKUP($A303,MOEX!$C:$E,3,0)</f>
        <v>#N/A</v>
      </c>
      <c r="CP303" s="3" t="s">
        <v>28</v>
      </c>
      <c r="CS303" s="3" t="e">
        <f>VLOOKUP($A303,MSTT!$C:$E,3,0)</f>
        <v>#N/A</v>
      </c>
      <c r="CT303" s="3" t="s">
        <v>29</v>
      </c>
      <c r="CW303" s="3">
        <f>VLOOKUP($A303,NLMK!$C:$E,3,0)</f>
        <v>92</v>
      </c>
      <c r="CX303" s="3" t="s">
        <v>30</v>
      </c>
      <c r="DA303" s="3">
        <f>VLOOKUP($A303,NMTP!$C:$E,3,0)</f>
        <v>6.8010000000000002</v>
      </c>
      <c r="DB303" s="3" t="s">
        <v>31</v>
      </c>
      <c r="DE303" s="3">
        <f>VLOOKUP($A303,NVTK!$C:$E,3,0)</f>
        <v>142.01</v>
      </c>
      <c r="DF303" s="3" t="s">
        <v>32</v>
      </c>
      <c r="DI303" s="3">
        <f>VLOOKUP($A303,PIKK!$C:$E,3,0)</f>
        <v>717.5</v>
      </c>
      <c r="DJ303" s="3" t="s">
        <v>33</v>
      </c>
      <c r="DM303" s="3">
        <f>VLOOKUP($A303,ROSN!$C:$E,3,0)</f>
        <v>219</v>
      </c>
      <c r="DN303" s="3" t="s">
        <v>34</v>
      </c>
      <c r="DQ303" s="3">
        <f>VLOOKUP($A303,RTKM!$C:$E,3,0)</f>
        <v>242.2</v>
      </c>
      <c r="DR303" s="3" t="s">
        <v>35</v>
      </c>
      <c r="DU303" s="3">
        <f>VLOOKUP($A303,RTKMP!$C:$E,3,0)</f>
        <v>65</v>
      </c>
      <c r="DV303" s="3" t="s">
        <v>36</v>
      </c>
      <c r="DY303" s="3" t="e">
        <f>VLOOKUP($A303,HYDR!$C:$E,3,0)</f>
        <v>#N/A</v>
      </c>
      <c r="DZ303" s="3" t="s">
        <v>37</v>
      </c>
      <c r="EC303" s="3" t="e">
        <f>VLOOKUP($A303,RUAL!$C:$E,3,0)</f>
        <v>#N/A</v>
      </c>
      <c r="ED303" s="3" t="s">
        <v>38</v>
      </c>
      <c r="EG303" s="3">
        <f>VLOOKUP($A303,SVAV!$C:$E,3,0)</f>
        <v>1239.99</v>
      </c>
      <c r="EH303" s="3" t="s">
        <v>39</v>
      </c>
      <c r="EK303" s="3">
        <f>VLOOKUP($A303,SBER!$C:$E,3,0)</f>
        <v>103.6</v>
      </c>
      <c r="EL303" s="3" t="s">
        <v>40</v>
      </c>
      <c r="EO303" s="3">
        <f>VLOOKUP($A303,SBERP!$C:$E,3,0)</f>
        <v>72.28</v>
      </c>
      <c r="EP303" s="3" t="s">
        <v>41</v>
      </c>
      <c r="ES303" s="3">
        <f>VLOOKUP($A303,CHMF!$C:$E,3,0)</f>
        <v>548.96</v>
      </c>
      <c r="ET303" s="3" t="s">
        <v>42</v>
      </c>
      <c r="EW303" s="3" t="e">
        <f>VLOOKUP($A303,AFKS!$C:$E,3,0)</f>
        <v>#N/A</v>
      </c>
      <c r="EX303" s="3" t="s">
        <v>43</v>
      </c>
      <c r="FA303" s="3">
        <f>VLOOKUP($A303,SNGS!$C:$E,3,0)</f>
        <v>29.719000000000001</v>
      </c>
      <c r="FB303" s="3" t="s">
        <v>44</v>
      </c>
      <c r="FE303" s="3">
        <f>VLOOKUP($A303,SNGSP!$C:$E,3,0)</f>
        <v>15.94</v>
      </c>
      <c r="FF303" s="3" t="s">
        <v>45</v>
      </c>
      <c r="FI303" s="3">
        <f>VLOOKUP($A303,TRMK!$C:$E,3,0)</f>
        <v>263</v>
      </c>
      <c r="FJ303" s="3" t="s">
        <v>46</v>
      </c>
      <c r="FM303" s="3">
        <f>VLOOKUP($A303,TATN!$C:$E,3,0)</f>
        <v>141.69999999999999</v>
      </c>
      <c r="FN303" s="3" t="s">
        <v>47</v>
      </c>
      <c r="FQ303" s="3">
        <f>VLOOKUP($A303,TATNP!$C:$E,3,0)</f>
        <v>77.349999999999994</v>
      </c>
      <c r="FR303" s="3" t="s">
        <v>48</v>
      </c>
      <c r="FU303" s="3">
        <f>VLOOKUP($A303,TRNFP!$C:$E,3,0)</f>
        <v>47550</v>
      </c>
      <c r="FV303" s="3" t="s">
        <v>49</v>
      </c>
      <c r="FY303" s="3" t="e">
        <f>VLOOKUP($A303,URKA!$C:$E,3,0)</f>
        <v>#N/A</v>
      </c>
      <c r="FZ303" s="3" t="s">
        <v>50</v>
      </c>
      <c r="GC303" s="3" t="e">
        <f>VLOOKUP($A303,FEES!$C:$E,3,0)</f>
        <v>#N/A</v>
      </c>
      <c r="GD303" s="3" t="s">
        <v>51</v>
      </c>
      <c r="GG303" s="3" t="e">
        <f>VLOOKUP($A303,PHOR!$C:$E,3,0)</f>
        <v>#N/A</v>
      </c>
      <c r="GH303" s="3" t="s">
        <v>52</v>
      </c>
      <c r="GK303" s="3" t="e">
        <f>VLOOKUP($A303,GCHE!$C:$E,3,0)</f>
        <v>#N/A</v>
      </c>
      <c r="GL303" s="3" t="s">
        <v>53</v>
      </c>
      <c r="GO303" s="3">
        <f>VLOOKUP($A303,EONR!$C:$E,3,0)</f>
        <v>3.2330000000000001</v>
      </c>
    </row>
    <row r="304" spans="1:197" x14ac:dyDescent="0.45">
      <c r="A304" s="86">
        <v>39405</v>
      </c>
      <c r="B304" s="3" t="s">
        <v>5</v>
      </c>
      <c r="E304" s="3" t="e">
        <f>VLOOKUP($A304,POLY!$C:$E,3,0)</f>
        <v>#N/A</v>
      </c>
      <c r="F304" s="3" t="s">
        <v>6</v>
      </c>
      <c r="I304" s="3" t="e">
        <f>VLOOKUP($A304,YNDX!$C:$E,3,0)</f>
        <v>#N/A</v>
      </c>
      <c r="J304" s="3" t="s">
        <v>7</v>
      </c>
      <c r="M304" s="3" t="e">
        <f>VLOOKUP($A304,ALRS!$C:$E,3,0)</f>
        <v>#N/A</v>
      </c>
      <c r="N304" s="3" t="s">
        <v>8</v>
      </c>
      <c r="Q304" s="3">
        <f>VLOOKUP($A304,AKRN!$C:$E,3,0)</f>
        <v>931.05</v>
      </c>
      <c r="R304" s="3" t="s">
        <v>9</v>
      </c>
      <c r="U304" s="3">
        <f>VLOOKUP($A304,AFLT!$C:$E,3,0)</f>
        <v>87.3</v>
      </c>
      <c r="V304" s="3" t="s">
        <v>10</v>
      </c>
      <c r="Y304" s="3" t="e">
        <f>VLOOKUP($A304,BSPB!$C:$E,3,0)</f>
        <v>#N/A</v>
      </c>
      <c r="Z304" s="3" t="s">
        <v>11</v>
      </c>
      <c r="AC304" s="3" t="e">
        <f>VLOOKUP($A304,BANE!$C:$E,3,0)</f>
        <v>#N/A</v>
      </c>
      <c r="AD304" s="3" t="s">
        <v>12</v>
      </c>
      <c r="AG304" s="3" t="e">
        <f>VLOOKUP($A304,BANEP!$C:$E,3,0)</f>
        <v>#N/A</v>
      </c>
      <c r="AH304" s="3" t="s">
        <v>13</v>
      </c>
      <c r="AK304" s="3">
        <f>VLOOKUP($A304,VTBR!$C:$E,3,0)</f>
        <v>0.1087</v>
      </c>
      <c r="AL304" s="3" t="s">
        <v>14</v>
      </c>
      <c r="AO304" s="3">
        <f>VLOOKUP($A304,VSMO!$C:$E,3,0)</f>
        <v>7700</v>
      </c>
      <c r="AP304" s="3" t="s">
        <v>15</v>
      </c>
      <c r="AS304" s="3">
        <f>VLOOKUP($A304,GAZP!$C:$E,3,0)</f>
        <v>306.8</v>
      </c>
      <c r="AT304" s="3" t="s">
        <v>16</v>
      </c>
      <c r="AW304" s="3">
        <f>VLOOKUP($A304,GMKN!$C:$E,3,0)</f>
        <v>7085.1</v>
      </c>
      <c r="AX304" s="3" t="s">
        <v>17</v>
      </c>
      <c r="BA304" s="3">
        <f>VLOOKUP($A304,DIXY!$C:$E,3,0)</f>
        <v>335</v>
      </c>
      <c r="BB304" s="3" t="s">
        <v>18</v>
      </c>
      <c r="BE304" s="3" t="e">
        <f>VLOOKUP($A304,IRAO!$C:$E,3,0)</f>
        <v>#N/A</v>
      </c>
      <c r="BF304" s="3" t="s">
        <v>19</v>
      </c>
      <c r="BI304" s="3">
        <f>VLOOKUP($A304,KMAZ!$C:$E,3,0)</f>
        <v>107</v>
      </c>
      <c r="BJ304" s="3" t="s">
        <v>20</v>
      </c>
      <c r="BM304" s="3" t="e">
        <f>VLOOKUP($A304,LSRG!$C:$E,3,0)</f>
        <v>#N/A</v>
      </c>
      <c r="BN304" s="3" t="s">
        <v>21</v>
      </c>
      <c r="BQ304" s="3">
        <f>VLOOKUP($A304,LKOH!$C:$E,3,0)</f>
        <v>2075.0100000000002</v>
      </c>
      <c r="BR304" s="3" t="s">
        <v>22</v>
      </c>
      <c r="BU304" s="3">
        <f>VLOOKUP($A304,MVID!$C:$E,3,0)</f>
        <v>148</v>
      </c>
      <c r="BV304" s="3" t="s">
        <v>23</v>
      </c>
      <c r="BY304" s="3">
        <f>VLOOKUP($A304,MAGN!$C:$E,3,0)</f>
        <v>31.23</v>
      </c>
      <c r="BZ304" s="3" t="s">
        <v>24</v>
      </c>
      <c r="CC304" s="3">
        <f>VLOOKUP($A304,MTSS!$C:$E,3,0)</f>
        <v>338</v>
      </c>
      <c r="CD304" s="3" t="s">
        <v>25</v>
      </c>
      <c r="CG304" s="3">
        <f>VLOOKUP($A304,MGNT!$C:$E,3,0)</f>
        <v>1139</v>
      </c>
      <c r="CH304" s="3" t="s">
        <v>26</v>
      </c>
      <c r="CK304" s="3" t="e">
        <f>VLOOKUP($A304,MFON!$C:$E,3,0)</f>
        <v>#N/A</v>
      </c>
      <c r="CL304" s="3" t="s">
        <v>27</v>
      </c>
      <c r="CO304" s="3" t="e">
        <f>VLOOKUP($A304,MOEX!$C:$E,3,0)</f>
        <v>#N/A</v>
      </c>
      <c r="CP304" s="3" t="s">
        <v>28</v>
      </c>
      <c r="CS304" s="3" t="e">
        <f>VLOOKUP($A304,MSTT!$C:$E,3,0)</f>
        <v>#N/A</v>
      </c>
      <c r="CT304" s="3" t="s">
        <v>29</v>
      </c>
      <c r="CW304" s="3">
        <f>VLOOKUP($A304,NLMK!$C:$E,3,0)</f>
        <v>95.6</v>
      </c>
      <c r="CX304" s="3" t="s">
        <v>30</v>
      </c>
      <c r="DA304" s="3">
        <f>VLOOKUP($A304,NMTP!$C:$E,3,0)</f>
        <v>6.1</v>
      </c>
      <c r="DB304" s="3" t="s">
        <v>31</v>
      </c>
      <c r="DE304" s="3">
        <f>VLOOKUP($A304,NVTK!$C:$E,3,0)</f>
        <v>148.47999999999999</v>
      </c>
      <c r="DF304" s="3" t="s">
        <v>32</v>
      </c>
      <c r="DI304" s="3">
        <f>VLOOKUP($A304,PIKK!$C:$E,3,0)</f>
        <v>706.7</v>
      </c>
      <c r="DJ304" s="3" t="s">
        <v>33</v>
      </c>
      <c r="DM304" s="3">
        <f>VLOOKUP($A304,ROSN!$C:$E,3,0)</f>
        <v>211.65</v>
      </c>
      <c r="DN304" s="3" t="s">
        <v>34</v>
      </c>
      <c r="DQ304" s="3">
        <f>VLOOKUP($A304,RTKM!$C:$E,3,0)</f>
        <v>240.25</v>
      </c>
      <c r="DR304" s="3" t="s">
        <v>35</v>
      </c>
      <c r="DU304" s="3">
        <f>VLOOKUP($A304,RTKMP!$C:$E,3,0)</f>
        <v>63.68</v>
      </c>
      <c r="DV304" s="3" t="s">
        <v>36</v>
      </c>
      <c r="DY304" s="3" t="e">
        <f>VLOOKUP($A304,HYDR!$C:$E,3,0)</f>
        <v>#N/A</v>
      </c>
      <c r="DZ304" s="3" t="s">
        <v>37</v>
      </c>
      <c r="EC304" s="3" t="e">
        <f>VLOOKUP($A304,RUAL!$C:$E,3,0)</f>
        <v>#N/A</v>
      </c>
      <c r="ED304" s="3" t="s">
        <v>38</v>
      </c>
      <c r="EG304" s="3">
        <f>VLOOKUP($A304,SVAV!$C:$E,3,0)</f>
        <v>1176</v>
      </c>
      <c r="EH304" s="3" t="s">
        <v>39</v>
      </c>
      <c r="EK304" s="3">
        <f>VLOOKUP($A304,SBER!$C:$E,3,0)</f>
        <v>99.26</v>
      </c>
      <c r="EL304" s="3" t="s">
        <v>40</v>
      </c>
      <c r="EO304" s="3">
        <f>VLOOKUP($A304,SBERP!$C:$E,3,0)</f>
        <v>69.3</v>
      </c>
      <c r="EP304" s="3" t="s">
        <v>41</v>
      </c>
      <c r="ES304" s="3">
        <f>VLOOKUP($A304,CHMF!$C:$E,3,0)</f>
        <v>551.79999999999995</v>
      </c>
      <c r="ET304" s="3" t="s">
        <v>42</v>
      </c>
      <c r="EW304" s="3" t="e">
        <f>VLOOKUP($A304,AFKS!$C:$E,3,0)</f>
        <v>#N/A</v>
      </c>
      <c r="EX304" s="3" t="s">
        <v>43</v>
      </c>
      <c r="FA304" s="3">
        <f>VLOOKUP($A304,SNGS!$C:$E,3,0)</f>
        <v>28.56</v>
      </c>
      <c r="FB304" s="3" t="s">
        <v>44</v>
      </c>
      <c r="FE304" s="3">
        <f>VLOOKUP($A304,SNGSP!$C:$E,3,0)</f>
        <v>15.515000000000001</v>
      </c>
      <c r="FF304" s="3" t="s">
        <v>45</v>
      </c>
      <c r="FI304" s="3">
        <f>VLOOKUP($A304,TRMK!$C:$E,3,0)</f>
        <v>253.67</v>
      </c>
      <c r="FJ304" s="3" t="s">
        <v>46</v>
      </c>
      <c r="FM304" s="3">
        <f>VLOOKUP($A304,TATN!$C:$E,3,0)</f>
        <v>137.79</v>
      </c>
      <c r="FN304" s="3" t="s">
        <v>47</v>
      </c>
      <c r="FQ304" s="3">
        <f>VLOOKUP($A304,TATNP!$C:$E,3,0)</f>
        <v>76</v>
      </c>
      <c r="FR304" s="3" t="s">
        <v>48</v>
      </c>
      <c r="FU304" s="3">
        <f>VLOOKUP($A304,TRNFP!$C:$E,3,0)</f>
        <v>44899</v>
      </c>
      <c r="FV304" s="3" t="s">
        <v>49</v>
      </c>
      <c r="FY304" s="3">
        <f>VLOOKUP($A304,URKA!$C:$E,3,0)</f>
        <v>124</v>
      </c>
      <c r="FZ304" s="3" t="s">
        <v>50</v>
      </c>
      <c r="GC304" s="3" t="e">
        <f>VLOOKUP($A304,FEES!$C:$E,3,0)</f>
        <v>#N/A</v>
      </c>
      <c r="GD304" s="3" t="s">
        <v>51</v>
      </c>
      <c r="GG304" s="3" t="e">
        <f>VLOOKUP($A304,PHOR!$C:$E,3,0)</f>
        <v>#N/A</v>
      </c>
      <c r="GH304" s="3" t="s">
        <v>52</v>
      </c>
      <c r="GK304" s="3" t="e">
        <f>VLOOKUP($A304,GCHE!$C:$E,3,0)</f>
        <v>#N/A</v>
      </c>
      <c r="GL304" s="3" t="s">
        <v>53</v>
      </c>
      <c r="GO304" s="3">
        <f>VLOOKUP($A304,EONR!$C:$E,3,0)</f>
        <v>3.22</v>
      </c>
    </row>
    <row r="305" spans="1:197" x14ac:dyDescent="0.45">
      <c r="A305" s="86">
        <v>39412</v>
      </c>
      <c r="B305" s="3" t="s">
        <v>5</v>
      </c>
      <c r="E305" s="3" t="e">
        <f>VLOOKUP($A305,POLY!$C:$E,3,0)</f>
        <v>#N/A</v>
      </c>
      <c r="F305" s="3" t="s">
        <v>6</v>
      </c>
      <c r="I305" s="3" t="e">
        <f>VLOOKUP($A305,YNDX!$C:$E,3,0)</f>
        <v>#N/A</v>
      </c>
      <c r="J305" s="3" t="s">
        <v>7</v>
      </c>
      <c r="M305" s="3" t="e">
        <f>VLOOKUP($A305,ALRS!$C:$E,3,0)</f>
        <v>#N/A</v>
      </c>
      <c r="N305" s="3" t="s">
        <v>8</v>
      </c>
      <c r="Q305" s="3">
        <f>VLOOKUP($A305,AKRN!$C:$E,3,0)</f>
        <v>1018</v>
      </c>
      <c r="R305" s="3" t="s">
        <v>9</v>
      </c>
      <c r="U305" s="3">
        <f>VLOOKUP($A305,AFLT!$C:$E,3,0)</f>
        <v>87.05</v>
      </c>
      <c r="V305" s="3" t="s">
        <v>10</v>
      </c>
      <c r="Y305" s="3" t="e">
        <f>VLOOKUP($A305,BSPB!$C:$E,3,0)</f>
        <v>#N/A</v>
      </c>
      <c r="Z305" s="3" t="s">
        <v>11</v>
      </c>
      <c r="AC305" s="3" t="e">
        <f>VLOOKUP($A305,BANE!$C:$E,3,0)</f>
        <v>#N/A</v>
      </c>
      <c r="AD305" s="3" t="s">
        <v>12</v>
      </c>
      <c r="AG305" s="3" t="e">
        <f>VLOOKUP($A305,BANEP!$C:$E,3,0)</f>
        <v>#N/A</v>
      </c>
      <c r="AH305" s="3" t="s">
        <v>13</v>
      </c>
      <c r="AK305" s="3">
        <f>VLOOKUP($A305,VTBR!$C:$E,3,0)</f>
        <v>0.1125</v>
      </c>
      <c r="AL305" s="3" t="s">
        <v>14</v>
      </c>
      <c r="AO305" s="3">
        <f>VLOOKUP($A305,VSMO!$C:$E,3,0)</f>
        <v>7935</v>
      </c>
      <c r="AP305" s="3" t="s">
        <v>15</v>
      </c>
      <c r="AS305" s="3">
        <f>VLOOKUP($A305,GAZP!$C:$E,3,0)</f>
        <v>323.39</v>
      </c>
      <c r="AT305" s="3" t="s">
        <v>16</v>
      </c>
      <c r="AW305" s="3">
        <f>VLOOKUP($A305,GMKN!$C:$E,3,0)</f>
        <v>6922.01</v>
      </c>
      <c r="AX305" s="3" t="s">
        <v>17</v>
      </c>
      <c r="BA305" s="3">
        <f>VLOOKUP($A305,DIXY!$C:$E,3,0)</f>
        <v>338</v>
      </c>
      <c r="BB305" s="3" t="s">
        <v>18</v>
      </c>
      <c r="BE305" s="3" t="e">
        <f>VLOOKUP($A305,IRAO!$C:$E,3,0)</f>
        <v>#N/A</v>
      </c>
      <c r="BF305" s="3" t="s">
        <v>19</v>
      </c>
      <c r="BI305" s="3">
        <f>VLOOKUP($A305,KMAZ!$C:$E,3,0)</f>
        <v>107.5</v>
      </c>
      <c r="BJ305" s="3" t="s">
        <v>20</v>
      </c>
      <c r="BM305" s="3">
        <f>VLOOKUP($A305,LSRG!$C:$E,3,0)</f>
        <v>1768</v>
      </c>
      <c r="BN305" s="3" t="s">
        <v>21</v>
      </c>
      <c r="BQ305" s="3">
        <f>VLOOKUP($A305,LKOH!$C:$E,3,0)</f>
        <v>2115</v>
      </c>
      <c r="BR305" s="3" t="s">
        <v>22</v>
      </c>
      <c r="BU305" s="3">
        <f>VLOOKUP($A305,MVID!$C:$E,3,0)</f>
        <v>149</v>
      </c>
      <c r="BV305" s="3" t="s">
        <v>23</v>
      </c>
      <c r="BY305" s="3">
        <f>VLOOKUP($A305,MAGN!$C:$E,3,0)</f>
        <v>32.5</v>
      </c>
      <c r="BZ305" s="3" t="s">
        <v>24</v>
      </c>
      <c r="CC305" s="3">
        <f>VLOOKUP($A305,MTSS!$C:$E,3,0)</f>
        <v>361.6</v>
      </c>
      <c r="CD305" s="3" t="s">
        <v>25</v>
      </c>
      <c r="CG305" s="3">
        <f>VLOOKUP($A305,MGNT!$C:$E,3,0)</f>
        <v>1145</v>
      </c>
      <c r="CH305" s="3" t="s">
        <v>26</v>
      </c>
      <c r="CK305" s="3" t="e">
        <f>VLOOKUP($A305,MFON!$C:$E,3,0)</f>
        <v>#N/A</v>
      </c>
      <c r="CL305" s="3" t="s">
        <v>27</v>
      </c>
      <c r="CO305" s="3" t="e">
        <f>VLOOKUP($A305,MOEX!$C:$E,3,0)</f>
        <v>#N/A</v>
      </c>
      <c r="CP305" s="3" t="s">
        <v>28</v>
      </c>
      <c r="CS305" s="3" t="e">
        <f>VLOOKUP($A305,MSTT!$C:$E,3,0)</f>
        <v>#N/A</v>
      </c>
      <c r="CT305" s="3" t="s">
        <v>29</v>
      </c>
      <c r="CW305" s="3">
        <f>VLOOKUP($A305,NLMK!$C:$E,3,0)</f>
        <v>97</v>
      </c>
      <c r="CX305" s="3" t="s">
        <v>30</v>
      </c>
      <c r="DA305" s="3">
        <f>VLOOKUP($A305,NMTP!$C:$E,3,0)</f>
        <v>6.7</v>
      </c>
      <c r="DB305" s="3" t="s">
        <v>31</v>
      </c>
      <c r="DE305" s="3">
        <f>VLOOKUP($A305,NVTK!$C:$E,3,0)</f>
        <v>156.97</v>
      </c>
      <c r="DF305" s="3" t="s">
        <v>32</v>
      </c>
      <c r="DI305" s="3">
        <f>VLOOKUP($A305,PIKK!$C:$E,3,0)</f>
        <v>727.99</v>
      </c>
      <c r="DJ305" s="3" t="s">
        <v>33</v>
      </c>
      <c r="DM305" s="3">
        <f>VLOOKUP($A305,ROSN!$C:$E,3,0)</f>
        <v>221.07</v>
      </c>
      <c r="DN305" s="3" t="s">
        <v>34</v>
      </c>
      <c r="DQ305" s="3">
        <f>VLOOKUP($A305,RTKM!$C:$E,3,0)</f>
        <v>263.33999999999997</v>
      </c>
      <c r="DR305" s="3" t="s">
        <v>35</v>
      </c>
      <c r="DU305" s="3">
        <f>VLOOKUP($A305,RTKMP!$C:$E,3,0)</f>
        <v>65.34</v>
      </c>
      <c r="DV305" s="3" t="s">
        <v>36</v>
      </c>
      <c r="DY305" s="3" t="e">
        <f>VLOOKUP($A305,HYDR!$C:$E,3,0)</f>
        <v>#N/A</v>
      </c>
      <c r="DZ305" s="3" t="s">
        <v>37</v>
      </c>
      <c r="EC305" s="3" t="e">
        <f>VLOOKUP($A305,RUAL!$C:$E,3,0)</f>
        <v>#N/A</v>
      </c>
      <c r="ED305" s="3" t="s">
        <v>38</v>
      </c>
      <c r="EG305" s="3">
        <f>VLOOKUP($A305,SVAV!$C:$E,3,0)</f>
        <v>1190</v>
      </c>
      <c r="EH305" s="3" t="s">
        <v>39</v>
      </c>
      <c r="EK305" s="3">
        <f>VLOOKUP($A305,SBER!$C:$E,3,0)</f>
        <v>103.74</v>
      </c>
      <c r="EL305" s="3" t="s">
        <v>40</v>
      </c>
      <c r="EO305" s="3">
        <f>VLOOKUP($A305,SBERP!$C:$E,3,0)</f>
        <v>72.75</v>
      </c>
      <c r="EP305" s="3" t="s">
        <v>41</v>
      </c>
      <c r="ES305" s="3">
        <f>VLOOKUP($A305,CHMF!$C:$E,3,0)</f>
        <v>564.1</v>
      </c>
      <c r="ET305" s="3" t="s">
        <v>42</v>
      </c>
      <c r="EW305" s="3" t="e">
        <f>VLOOKUP($A305,AFKS!$C:$E,3,0)</f>
        <v>#N/A</v>
      </c>
      <c r="EX305" s="3" t="s">
        <v>43</v>
      </c>
      <c r="FA305" s="3">
        <f>VLOOKUP($A305,SNGS!$C:$E,3,0)</f>
        <v>28.399000000000001</v>
      </c>
      <c r="FB305" s="3" t="s">
        <v>44</v>
      </c>
      <c r="FE305" s="3">
        <f>VLOOKUP($A305,SNGSP!$C:$E,3,0)</f>
        <v>15.79</v>
      </c>
      <c r="FF305" s="3" t="s">
        <v>45</v>
      </c>
      <c r="FI305" s="3">
        <f>VLOOKUP($A305,TRMK!$C:$E,3,0)</f>
        <v>272.95</v>
      </c>
      <c r="FJ305" s="3" t="s">
        <v>46</v>
      </c>
      <c r="FM305" s="3">
        <f>VLOOKUP($A305,TATN!$C:$E,3,0)</f>
        <v>145.94999999999999</v>
      </c>
      <c r="FN305" s="3" t="s">
        <v>47</v>
      </c>
      <c r="FQ305" s="3">
        <f>VLOOKUP($A305,TATNP!$C:$E,3,0)</f>
        <v>78.650000000000006</v>
      </c>
      <c r="FR305" s="3" t="s">
        <v>48</v>
      </c>
      <c r="FU305" s="3">
        <f>VLOOKUP($A305,TRNFP!$C:$E,3,0)</f>
        <v>46400</v>
      </c>
      <c r="FV305" s="3" t="s">
        <v>49</v>
      </c>
      <c r="FY305" s="3">
        <f>VLOOKUP($A305,URKA!$C:$E,3,0)</f>
        <v>120</v>
      </c>
      <c r="FZ305" s="3" t="s">
        <v>50</v>
      </c>
      <c r="GC305" s="3" t="e">
        <f>VLOOKUP($A305,FEES!$C:$E,3,0)</f>
        <v>#N/A</v>
      </c>
      <c r="GD305" s="3" t="s">
        <v>51</v>
      </c>
      <c r="GG305" s="3" t="e">
        <f>VLOOKUP($A305,PHOR!$C:$E,3,0)</f>
        <v>#N/A</v>
      </c>
      <c r="GH305" s="3" t="s">
        <v>52</v>
      </c>
      <c r="GK305" s="3" t="e">
        <f>VLOOKUP($A305,GCHE!$C:$E,3,0)</f>
        <v>#N/A</v>
      </c>
      <c r="GL305" s="3" t="s">
        <v>53</v>
      </c>
      <c r="GO305" s="3">
        <f>VLOOKUP($A305,EONR!$C:$E,3,0)</f>
        <v>3.2410000000000001</v>
      </c>
    </row>
    <row r="306" spans="1:197" x14ac:dyDescent="0.45">
      <c r="A306" s="86">
        <v>39419</v>
      </c>
      <c r="B306" s="3" t="s">
        <v>5</v>
      </c>
      <c r="E306" s="3" t="e">
        <f>VLOOKUP($A306,POLY!$C:$E,3,0)</f>
        <v>#N/A</v>
      </c>
      <c r="F306" s="3" t="s">
        <v>6</v>
      </c>
      <c r="I306" s="3" t="e">
        <f>VLOOKUP($A306,YNDX!$C:$E,3,0)</f>
        <v>#N/A</v>
      </c>
      <c r="J306" s="3" t="s">
        <v>7</v>
      </c>
      <c r="M306" s="3" t="e">
        <f>VLOOKUP($A306,ALRS!$C:$E,3,0)</f>
        <v>#N/A</v>
      </c>
      <c r="N306" s="3" t="s">
        <v>8</v>
      </c>
      <c r="Q306" s="3">
        <f>VLOOKUP($A306,AKRN!$C:$E,3,0)</f>
        <v>1046.49</v>
      </c>
      <c r="R306" s="3" t="s">
        <v>9</v>
      </c>
      <c r="U306" s="3">
        <f>VLOOKUP($A306,AFLT!$C:$E,3,0)</f>
        <v>86.69</v>
      </c>
      <c r="V306" s="3" t="s">
        <v>10</v>
      </c>
      <c r="Y306" s="3" t="e">
        <f>VLOOKUP($A306,BSPB!$C:$E,3,0)</f>
        <v>#N/A</v>
      </c>
      <c r="Z306" s="3" t="s">
        <v>11</v>
      </c>
      <c r="AC306" s="3" t="e">
        <f>VLOOKUP($A306,BANE!$C:$E,3,0)</f>
        <v>#N/A</v>
      </c>
      <c r="AD306" s="3" t="s">
        <v>12</v>
      </c>
      <c r="AG306" s="3" t="e">
        <f>VLOOKUP($A306,BANEP!$C:$E,3,0)</f>
        <v>#N/A</v>
      </c>
      <c r="AH306" s="3" t="s">
        <v>13</v>
      </c>
      <c r="AK306" s="3">
        <f>VLOOKUP($A306,VTBR!$C:$E,3,0)</f>
        <v>0.11799999999999999</v>
      </c>
      <c r="AL306" s="3" t="s">
        <v>14</v>
      </c>
      <c r="AO306" s="3">
        <f>VLOOKUP($A306,VSMO!$C:$E,3,0)</f>
        <v>7700</v>
      </c>
      <c r="AP306" s="3" t="s">
        <v>15</v>
      </c>
      <c r="AS306" s="3">
        <f>VLOOKUP($A306,GAZP!$C:$E,3,0)</f>
        <v>347.7</v>
      </c>
      <c r="AT306" s="3" t="s">
        <v>16</v>
      </c>
      <c r="AW306" s="3">
        <f>VLOOKUP($A306,GMKN!$C:$E,3,0)</f>
        <v>6808</v>
      </c>
      <c r="AX306" s="3" t="s">
        <v>17</v>
      </c>
      <c r="BA306" s="3">
        <f>VLOOKUP($A306,DIXY!$C:$E,3,0)</f>
        <v>368</v>
      </c>
      <c r="BB306" s="3" t="s">
        <v>18</v>
      </c>
      <c r="BE306" s="3" t="e">
        <f>VLOOKUP($A306,IRAO!$C:$E,3,0)</f>
        <v>#N/A</v>
      </c>
      <c r="BF306" s="3" t="s">
        <v>19</v>
      </c>
      <c r="BI306" s="3">
        <f>VLOOKUP($A306,KMAZ!$C:$E,3,0)</f>
        <v>112.5</v>
      </c>
      <c r="BJ306" s="3" t="s">
        <v>20</v>
      </c>
      <c r="BM306" s="3" t="e">
        <f>VLOOKUP($A306,LSRG!$C:$E,3,0)</f>
        <v>#N/A</v>
      </c>
      <c r="BN306" s="3" t="s">
        <v>21</v>
      </c>
      <c r="BQ306" s="3">
        <f>VLOOKUP($A306,LKOH!$C:$E,3,0)</f>
        <v>2163</v>
      </c>
      <c r="BR306" s="3" t="s">
        <v>22</v>
      </c>
      <c r="BU306" s="3">
        <f>VLOOKUP($A306,MVID!$C:$E,3,0)</f>
        <v>154</v>
      </c>
      <c r="BV306" s="3" t="s">
        <v>23</v>
      </c>
      <c r="BY306" s="3">
        <f>VLOOKUP($A306,MAGN!$C:$E,3,0)</f>
        <v>33.789000000000001</v>
      </c>
      <c r="BZ306" s="3" t="s">
        <v>24</v>
      </c>
      <c r="CC306" s="3">
        <f>VLOOKUP($A306,MTSS!$C:$E,3,0)</f>
        <v>368.3</v>
      </c>
      <c r="CD306" s="3" t="s">
        <v>25</v>
      </c>
      <c r="CG306" s="3">
        <f>VLOOKUP($A306,MGNT!$C:$E,3,0)</f>
        <v>1175</v>
      </c>
      <c r="CH306" s="3" t="s">
        <v>26</v>
      </c>
      <c r="CK306" s="3" t="e">
        <f>VLOOKUP($A306,MFON!$C:$E,3,0)</f>
        <v>#N/A</v>
      </c>
      <c r="CL306" s="3" t="s">
        <v>27</v>
      </c>
      <c r="CO306" s="3" t="e">
        <f>VLOOKUP($A306,MOEX!$C:$E,3,0)</f>
        <v>#N/A</v>
      </c>
      <c r="CP306" s="3" t="s">
        <v>28</v>
      </c>
      <c r="CS306" s="3" t="e">
        <f>VLOOKUP($A306,MSTT!$C:$E,3,0)</f>
        <v>#N/A</v>
      </c>
      <c r="CT306" s="3" t="s">
        <v>29</v>
      </c>
      <c r="CW306" s="3">
        <f>VLOOKUP($A306,NLMK!$C:$E,3,0)</f>
        <v>102.02</v>
      </c>
      <c r="CX306" s="3" t="s">
        <v>30</v>
      </c>
      <c r="DA306" s="3">
        <f>VLOOKUP($A306,NMTP!$C:$E,3,0)</f>
        <v>6.5</v>
      </c>
      <c r="DB306" s="3" t="s">
        <v>31</v>
      </c>
      <c r="DE306" s="3">
        <f>VLOOKUP($A306,NVTK!$C:$E,3,0)</f>
        <v>176.3</v>
      </c>
      <c r="DF306" s="3" t="s">
        <v>32</v>
      </c>
      <c r="DI306" s="3">
        <f>VLOOKUP($A306,PIKK!$C:$E,3,0)</f>
        <v>755</v>
      </c>
      <c r="DJ306" s="3" t="s">
        <v>33</v>
      </c>
      <c r="DM306" s="3">
        <f>VLOOKUP($A306,ROSN!$C:$E,3,0)</f>
        <v>230.6</v>
      </c>
      <c r="DN306" s="3" t="s">
        <v>34</v>
      </c>
      <c r="DQ306" s="3">
        <f>VLOOKUP($A306,RTKM!$C:$E,3,0)</f>
        <v>281</v>
      </c>
      <c r="DR306" s="3" t="s">
        <v>35</v>
      </c>
      <c r="DU306" s="3">
        <f>VLOOKUP($A306,RTKMP!$C:$E,3,0)</f>
        <v>67.44</v>
      </c>
      <c r="DV306" s="3" t="s">
        <v>36</v>
      </c>
      <c r="DY306" s="3" t="e">
        <f>VLOOKUP($A306,HYDR!$C:$E,3,0)</f>
        <v>#N/A</v>
      </c>
      <c r="DZ306" s="3" t="s">
        <v>37</v>
      </c>
      <c r="EC306" s="3" t="e">
        <f>VLOOKUP($A306,RUAL!$C:$E,3,0)</f>
        <v>#N/A</v>
      </c>
      <c r="ED306" s="3" t="s">
        <v>38</v>
      </c>
      <c r="EG306" s="3">
        <f>VLOOKUP($A306,SVAV!$C:$E,3,0)</f>
        <v>1254</v>
      </c>
      <c r="EH306" s="3" t="s">
        <v>39</v>
      </c>
      <c r="EK306" s="3">
        <f>VLOOKUP($A306,SBER!$C:$E,3,0)</f>
        <v>104.8</v>
      </c>
      <c r="EL306" s="3" t="s">
        <v>40</v>
      </c>
      <c r="EO306" s="3">
        <f>VLOOKUP($A306,SBERP!$C:$E,3,0)</f>
        <v>73.47</v>
      </c>
      <c r="EP306" s="3" t="s">
        <v>41</v>
      </c>
      <c r="ES306" s="3">
        <f>VLOOKUP($A306,CHMF!$C:$E,3,0)</f>
        <v>565</v>
      </c>
      <c r="ET306" s="3" t="s">
        <v>42</v>
      </c>
      <c r="EW306" s="3" t="e">
        <f>VLOOKUP($A306,AFKS!$C:$E,3,0)</f>
        <v>#N/A</v>
      </c>
      <c r="EX306" s="3" t="s">
        <v>43</v>
      </c>
      <c r="FA306" s="3">
        <f>VLOOKUP($A306,SNGS!$C:$E,3,0)</f>
        <v>30.38</v>
      </c>
      <c r="FB306" s="3" t="s">
        <v>44</v>
      </c>
      <c r="FE306" s="3">
        <f>VLOOKUP($A306,SNGSP!$C:$E,3,0)</f>
        <v>16.315000000000001</v>
      </c>
      <c r="FF306" s="3" t="s">
        <v>45</v>
      </c>
      <c r="FI306" s="3">
        <f>VLOOKUP($A306,TRMK!$C:$E,3,0)</f>
        <v>276</v>
      </c>
      <c r="FJ306" s="3" t="s">
        <v>46</v>
      </c>
      <c r="FM306" s="3">
        <f>VLOOKUP($A306,TATN!$C:$E,3,0)</f>
        <v>150.22999999999999</v>
      </c>
      <c r="FN306" s="3" t="s">
        <v>47</v>
      </c>
      <c r="FQ306" s="3">
        <f>VLOOKUP($A306,TATNP!$C:$E,3,0)</f>
        <v>78.959999999999994</v>
      </c>
      <c r="FR306" s="3" t="s">
        <v>48</v>
      </c>
      <c r="FU306" s="3">
        <f>VLOOKUP($A306,TRNFP!$C:$E,3,0)</f>
        <v>47389</v>
      </c>
      <c r="FV306" s="3" t="s">
        <v>49</v>
      </c>
      <c r="FY306" s="3">
        <f>VLOOKUP($A306,URKA!$C:$E,3,0)</f>
        <v>140.99</v>
      </c>
      <c r="FZ306" s="3" t="s">
        <v>50</v>
      </c>
      <c r="GC306" s="3" t="e">
        <f>VLOOKUP($A306,FEES!$C:$E,3,0)</f>
        <v>#N/A</v>
      </c>
      <c r="GD306" s="3" t="s">
        <v>51</v>
      </c>
      <c r="GG306" s="3" t="e">
        <f>VLOOKUP($A306,PHOR!$C:$E,3,0)</f>
        <v>#N/A</v>
      </c>
      <c r="GH306" s="3" t="s">
        <v>52</v>
      </c>
      <c r="GK306" s="3" t="e">
        <f>VLOOKUP($A306,GCHE!$C:$E,3,0)</f>
        <v>#N/A</v>
      </c>
      <c r="GL306" s="3" t="s">
        <v>53</v>
      </c>
      <c r="GO306" s="3">
        <f>VLOOKUP($A306,EONR!$C:$E,3,0)</f>
        <v>3.2669999999999999</v>
      </c>
    </row>
    <row r="307" spans="1:197" x14ac:dyDescent="0.45">
      <c r="A307" s="86">
        <v>39426</v>
      </c>
      <c r="B307" s="3" t="s">
        <v>5</v>
      </c>
      <c r="E307" s="3" t="e">
        <f>VLOOKUP($A307,POLY!$C:$E,3,0)</f>
        <v>#N/A</v>
      </c>
      <c r="F307" s="3" t="s">
        <v>6</v>
      </c>
      <c r="I307" s="3" t="e">
        <f>VLOOKUP($A307,YNDX!$C:$E,3,0)</f>
        <v>#N/A</v>
      </c>
      <c r="J307" s="3" t="s">
        <v>7</v>
      </c>
      <c r="M307" s="3" t="e">
        <f>VLOOKUP($A307,ALRS!$C:$E,3,0)</f>
        <v>#N/A</v>
      </c>
      <c r="N307" s="3" t="s">
        <v>8</v>
      </c>
      <c r="Q307" s="3">
        <f>VLOOKUP($A307,AKRN!$C:$E,3,0)</f>
        <v>1100</v>
      </c>
      <c r="R307" s="3" t="s">
        <v>9</v>
      </c>
      <c r="U307" s="3">
        <f>VLOOKUP($A307,AFLT!$C:$E,3,0)</f>
        <v>86.9</v>
      </c>
      <c r="V307" s="3" t="s">
        <v>10</v>
      </c>
      <c r="Y307" s="3" t="e">
        <f>VLOOKUP($A307,BSPB!$C:$E,3,0)</f>
        <v>#N/A</v>
      </c>
      <c r="Z307" s="3" t="s">
        <v>11</v>
      </c>
      <c r="AC307" s="3" t="e">
        <f>VLOOKUP($A307,BANE!$C:$E,3,0)</f>
        <v>#N/A</v>
      </c>
      <c r="AD307" s="3" t="s">
        <v>12</v>
      </c>
      <c r="AG307" s="3" t="e">
        <f>VLOOKUP($A307,BANEP!$C:$E,3,0)</f>
        <v>#N/A</v>
      </c>
      <c r="AH307" s="3" t="s">
        <v>13</v>
      </c>
      <c r="AK307" s="3">
        <f>VLOOKUP($A307,VTBR!$C:$E,3,0)</f>
        <v>0.1215</v>
      </c>
      <c r="AL307" s="3" t="s">
        <v>14</v>
      </c>
      <c r="AO307" s="3">
        <f>VLOOKUP($A307,VSMO!$C:$E,3,0)</f>
        <v>7549.99</v>
      </c>
      <c r="AP307" s="3" t="s">
        <v>15</v>
      </c>
      <c r="AS307" s="3">
        <f>VLOOKUP($A307,GAZP!$C:$E,3,0)</f>
        <v>342.7</v>
      </c>
      <c r="AT307" s="3" t="s">
        <v>16</v>
      </c>
      <c r="AW307" s="3">
        <f>VLOOKUP($A307,GMKN!$C:$E,3,0)</f>
        <v>6336</v>
      </c>
      <c r="AX307" s="3" t="s">
        <v>17</v>
      </c>
      <c r="BA307" s="3">
        <f>VLOOKUP($A307,DIXY!$C:$E,3,0)</f>
        <v>369.99</v>
      </c>
      <c r="BB307" s="3" t="s">
        <v>18</v>
      </c>
      <c r="BE307" s="3" t="e">
        <f>VLOOKUP($A307,IRAO!$C:$E,3,0)</f>
        <v>#N/A</v>
      </c>
      <c r="BF307" s="3" t="s">
        <v>19</v>
      </c>
      <c r="BI307" s="3">
        <f>VLOOKUP($A307,KMAZ!$C:$E,3,0)</f>
        <v>117.95</v>
      </c>
      <c r="BJ307" s="3" t="s">
        <v>20</v>
      </c>
      <c r="BM307" s="3" t="e">
        <f>VLOOKUP($A307,LSRG!$C:$E,3,0)</f>
        <v>#N/A</v>
      </c>
      <c r="BN307" s="3" t="s">
        <v>21</v>
      </c>
      <c r="BQ307" s="3">
        <f>VLOOKUP($A307,LKOH!$C:$E,3,0)</f>
        <v>2144</v>
      </c>
      <c r="BR307" s="3" t="s">
        <v>22</v>
      </c>
      <c r="BU307" s="3">
        <f>VLOOKUP($A307,MVID!$C:$E,3,0)</f>
        <v>161</v>
      </c>
      <c r="BV307" s="3" t="s">
        <v>23</v>
      </c>
      <c r="BY307" s="3">
        <f>VLOOKUP($A307,MAGN!$C:$E,3,0)</f>
        <v>32.450000000000003</v>
      </c>
      <c r="BZ307" s="3" t="s">
        <v>24</v>
      </c>
      <c r="CC307" s="3">
        <f>VLOOKUP($A307,MTSS!$C:$E,3,0)</f>
        <v>358.51</v>
      </c>
      <c r="CD307" s="3" t="s">
        <v>25</v>
      </c>
      <c r="CG307" s="3">
        <f>VLOOKUP($A307,MGNT!$C:$E,3,0)</f>
        <v>1186</v>
      </c>
      <c r="CH307" s="3" t="s">
        <v>26</v>
      </c>
      <c r="CK307" s="3" t="e">
        <f>VLOOKUP($A307,MFON!$C:$E,3,0)</f>
        <v>#N/A</v>
      </c>
      <c r="CL307" s="3" t="s">
        <v>27</v>
      </c>
      <c r="CO307" s="3" t="e">
        <f>VLOOKUP($A307,MOEX!$C:$E,3,0)</f>
        <v>#N/A</v>
      </c>
      <c r="CP307" s="3" t="s">
        <v>28</v>
      </c>
      <c r="CS307" s="3" t="e">
        <f>VLOOKUP($A307,MSTT!$C:$E,3,0)</f>
        <v>#N/A</v>
      </c>
      <c r="CT307" s="3" t="s">
        <v>29</v>
      </c>
      <c r="CW307" s="3">
        <f>VLOOKUP($A307,NLMK!$C:$E,3,0)</f>
        <v>99</v>
      </c>
      <c r="CX307" s="3" t="s">
        <v>30</v>
      </c>
      <c r="DA307" s="3">
        <f>VLOOKUP($A307,NMTP!$C:$E,3,0)</f>
        <v>6.4</v>
      </c>
      <c r="DB307" s="3" t="s">
        <v>31</v>
      </c>
      <c r="DE307" s="3">
        <f>VLOOKUP($A307,NVTK!$C:$E,3,0)</f>
        <v>176.83</v>
      </c>
      <c r="DF307" s="3" t="s">
        <v>32</v>
      </c>
      <c r="DI307" s="3">
        <f>VLOOKUP($A307,PIKK!$C:$E,3,0)</f>
        <v>740</v>
      </c>
      <c r="DJ307" s="3" t="s">
        <v>33</v>
      </c>
      <c r="DM307" s="3">
        <f>VLOOKUP($A307,ROSN!$C:$E,3,0)</f>
        <v>229.2</v>
      </c>
      <c r="DN307" s="3" t="s">
        <v>34</v>
      </c>
      <c r="DQ307" s="3">
        <f>VLOOKUP($A307,RTKM!$C:$E,3,0)</f>
        <v>276.99</v>
      </c>
      <c r="DR307" s="3" t="s">
        <v>35</v>
      </c>
      <c r="DU307" s="3">
        <f>VLOOKUP($A307,RTKMP!$C:$E,3,0)</f>
        <v>74.540000000000006</v>
      </c>
      <c r="DV307" s="3" t="s">
        <v>36</v>
      </c>
      <c r="DY307" s="3" t="e">
        <f>VLOOKUP($A307,HYDR!$C:$E,3,0)</f>
        <v>#N/A</v>
      </c>
      <c r="DZ307" s="3" t="s">
        <v>37</v>
      </c>
      <c r="EC307" s="3" t="e">
        <f>VLOOKUP($A307,RUAL!$C:$E,3,0)</f>
        <v>#N/A</v>
      </c>
      <c r="ED307" s="3" t="s">
        <v>38</v>
      </c>
      <c r="EG307" s="3">
        <f>VLOOKUP($A307,SVAV!$C:$E,3,0)</f>
        <v>1283</v>
      </c>
      <c r="EH307" s="3" t="s">
        <v>39</v>
      </c>
      <c r="EK307" s="3">
        <f>VLOOKUP($A307,SBER!$C:$E,3,0)</f>
        <v>104.7</v>
      </c>
      <c r="EL307" s="3" t="s">
        <v>40</v>
      </c>
      <c r="EO307" s="3">
        <f>VLOOKUP($A307,SBERP!$C:$E,3,0)</f>
        <v>72.819999999999993</v>
      </c>
      <c r="EP307" s="3" t="s">
        <v>41</v>
      </c>
      <c r="ES307" s="3">
        <f>VLOOKUP($A307,CHMF!$C:$E,3,0)</f>
        <v>555</v>
      </c>
      <c r="ET307" s="3" t="s">
        <v>42</v>
      </c>
      <c r="EW307" s="3">
        <f>VLOOKUP($A307,AFKS!$C:$E,3,0)</f>
        <v>41.796999999999997</v>
      </c>
      <c r="EX307" s="3" t="s">
        <v>43</v>
      </c>
      <c r="FA307" s="3">
        <f>VLOOKUP($A307,SNGS!$C:$E,3,0)</f>
        <v>30.349</v>
      </c>
      <c r="FB307" s="3" t="s">
        <v>44</v>
      </c>
      <c r="FE307" s="3">
        <f>VLOOKUP($A307,SNGSP!$C:$E,3,0)</f>
        <v>16.164999999999999</v>
      </c>
      <c r="FF307" s="3" t="s">
        <v>45</v>
      </c>
      <c r="FI307" s="3">
        <f>VLOOKUP($A307,TRMK!$C:$E,3,0)</f>
        <v>275</v>
      </c>
      <c r="FJ307" s="3" t="s">
        <v>46</v>
      </c>
      <c r="FM307" s="3">
        <f>VLOOKUP($A307,TATN!$C:$E,3,0)</f>
        <v>144.52000000000001</v>
      </c>
      <c r="FN307" s="3" t="s">
        <v>47</v>
      </c>
      <c r="FQ307" s="3">
        <f>VLOOKUP($A307,TATNP!$C:$E,3,0)</f>
        <v>79.489999999999995</v>
      </c>
      <c r="FR307" s="3" t="s">
        <v>48</v>
      </c>
      <c r="FU307" s="3">
        <f>VLOOKUP($A307,TRNFP!$C:$E,3,0)</f>
        <v>49500</v>
      </c>
      <c r="FV307" s="3" t="s">
        <v>49</v>
      </c>
      <c r="FY307" s="3">
        <f>VLOOKUP($A307,URKA!$C:$E,3,0)</f>
        <v>158.69999999999999</v>
      </c>
      <c r="FZ307" s="3" t="s">
        <v>50</v>
      </c>
      <c r="GC307" s="3" t="e">
        <f>VLOOKUP($A307,FEES!$C:$E,3,0)</f>
        <v>#N/A</v>
      </c>
      <c r="GD307" s="3" t="s">
        <v>51</v>
      </c>
      <c r="GG307" s="3" t="e">
        <f>VLOOKUP($A307,PHOR!$C:$E,3,0)</f>
        <v>#N/A</v>
      </c>
      <c r="GH307" s="3" t="s">
        <v>52</v>
      </c>
      <c r="GK307" s="3" t="e">
        <f>VLOOKUP($A307,GCHE!$C:$E,3,0)</f>
        <v>#N/A</v>
      </c>
      <c r="GL307" s="3" t="s">
        <v>53</v>
      </c>
      <c r="GO307" s="3">
        <f>VLOOKUP($A307,EONR!$C:$E,3,0)</f>
        <v>3.26</v>
      </c>
    </row>
    <row r="308" spans="1:197" x14ac:dyDescent="0.45">
      <c r="A308" s="86">
        <v>39433</v>
      </c>
      <c r="B308" s="3" t="s">
        <v>5</v>
      </c>
      <c r="E308" s="3" t="e">
        <f>VLOOKUP($A308,POLY!$C:$E,3,0)</f>
        <v>#N/A</v>
      </c>
      <c r="F308" s="3" t="s">
        <v>6</v>
      </c>
      <c r="I308" s="3" t="e">
        <f>VLOOKUP($A308,YNDX!$C:$E,3,0)</f>
        <v>#N/A</v>
      </c>
      <c r="J308" s="3" t="s">
        <v>7</v>
      </c>
      <c r="M308" s="3" t="e">
        <f>VLOOKUP($A308,ALRS!$C:$E,3,0)</f>
        <v>#N/A</v>
      </c>
      <c r="N308" s="3" t="s">
        <v>8</v>
      </c>
      <c r="Q308" s="3">
        <f>VLOOKUP($A308,AKRN!$C:$E,3,0)</f>
        <v>1160</v>
      </c>
      <c r="R308" s="3" t="s">
        <v>9</v>
      </c>
      <c r="U308" s="3">
        <f>VLOOKUP($A308,AFLT!$C:$E,3,0)</f>
        <v>88.69</v>
      </c>
      <c r="V308" s="3" t="s">
        <v>10</v>
      </c>
      <c r="Y308" s="3" t="e">
        <f>VLOOKUP($A308,BSPB!$C:$E,3,0)</f>
        <v>#N/A</v>
      </c>
      <c r="Z308" s="3" t="s">
        <v>11</v>
      </c>
      <c r="AC308" s="3" t="e">
        <f>VLOOKUP($A308,BANE!$C:$E,3,0)</f>
        <v>#N/A</v>
      </c>
      <c r="AD308" s="3" t="s">
        <v>12</v>
      </c>
      <c r="AG308" s="3" t="e">
        <f>VLOOKUP($A308,BANEP!$C:$E,3,0)</f>
        <v>#N/A</v>
      </c>
      <c r="AH308" s="3" t="s">
        <v>13</v>
      </c>
      <c r="AK308" s="3">
        <f>VLOOKUP($A308,VTBR!$C:$E,3,0)</f>
        <v>0.1285</v>
      </c>
      <c r="AL308" s="3" t="s">
        <v>14</v>
      </c>
      <c r="AO308" s="3">
        <f>VLOOKUP($A308,VSMO!$C:$E,3,0)</f>
        <v>7671</v>
      </c>
      <c r="AP308" s="3" t="s">
        <v>15</v>
      </c>
      <c r="AS308" s="3">
        <f>VLOOKUP($A308,GAZP!$C:$E,3,0)</f>
        <v>354</v>
      </c>
      <c r="AT308" s="3" t="s">
        <v>16</v>
      </c>
      <c r="AW308" s="3">
        <f>VLOOKUP($A308,GMKN!$C:$E,3,0)</f>
        <v>6597</v>
      </c>
      <c r="AX308" s="3" t="s">
        <v>17</v>
      </c>
      <c r="BA308" s="3">
        <f>VLOOKUP($A308,DIXY!$C:$E,3,0)</f>
        <v>362</v>
      </c>
      <c r="BB308" s="3" t="s">
        <v>18</v>
      </c>
      <c r="BE308" s="3" t="e">
        <f>VLOOKUP($A308,IRAO!$C:$E,3,0)</f>
        <v>#N/A</v>
      </c>
      <c r="BF308" s="3" t="s">
        <v>19</v>
      </c>
      <c r="BI308" s="3">
        <f>VLOOKUP($A308,KMAZ!$C:$E,3,0)</f>
        <v>135</v>
      </c>
      <c r="BJ308" s="3" t="s">
        <v>20</v>
      </c>
      <c r="BM308" s="3" t="e">
        <f>VLOOKUP($A308,LSRG!$C:$E,3,0)</f>
        <v>#N/A</v>
      </c>
      <c r="BN308" s="3" t="s">
        <v>21</v>
      </c>
      <c r="BQ308" s="3">
        <f>VLOOKUP($A308,LKOH!$C:$E,3,0)</f>
        <v>2141</v>
      </c>
      <c r="BR308" s="3" t="s">
        <v>22</v>
      </c>
      <c r="BU308" s="3">
        <f>VLOOKUP($A308,MVID!$C:$E,3,0)</f>
        <v>169</v>
      </c>
      <c r="BV308" s="3" t="s">
        <v>23</v>
      </c>
      <c r="BY308" s="3">
        <f>VLOOKUP($A308,MAGN!$C:$E,3,0)</f>
        <v>32.049999999999997</v>
      </c>
      <c r="BZ308" s="3" t="s">
        <v>24</v>
      </c>
      <c r="CC308" s="3">
        <f>VLOOKUP($A308,MTSS!$C:$E,3,0)</f>
        <v>371.24</v>
      </c>
      <c r="CD308" s="3" t="s">
        <v>25</v>
      </c>
      <c r="CG308" s="3">
        <f>VLOOKUP($A308,MGNT!$C:$E,3,0)</f>
        <v>1220</v>
      </c>
      <c r="CH308" s="3" t="s">
        <v>26</v>
      </c>
      <c r="CK308" s="3" t="e">
        <f>VLOOKUP($A308,MFON!$C:$E,3,0)</f>
        <v>#N/A</v>
      </c>
      <c r="CL308" s="3" t="s">
        <v>27</v>
      </c>
      <c r="CO308" s="3" t="e">
        <f>VLOOKUP($A308,MOEX!$C:$E,3,0)</f>
        <v>#N/A</v>
      </c>
      <c r="CP308" s="3" t="s">
        <v>28</v>
      </c>
      <c r="CS308" s="3" t="e">
        <f>VLOOKUP($A308,MSTT!$C:$E,3,0)</f>
        <v>#N/A</v>
      </c>
      <c r="CT308" s="3" t="s">
        <v>29</v>
      </c>
      <c r="CW308" s="3">
        <f>VLOOKUP($A308,NLMK!$C:$E,3,0)</f>
        <v>98.1</v>
      </c>
      <c r="CX308" s="3" t="s">
        <v>30</v>
      </c>
      <c r="DA308" s="3">
        <f>VLOOKUP($A308,NMTP!$C:$E,3,0)</f>
        <v>6.27</v>
      </c>
      <c r="DB308" s="3" t="s">
        <v>31</v>
      </c>
      <c r="DE308" s="3">
        <f>VLOOKUP($A308,NVTK!$C:$E,3,0)</f>
        <v>184.63</v>
      </c>
      <c r="DF308" s="3" t="s">
        <v>32</v>
      </c>
      <c r="DI308" s="3">
        <f>VLOOKUP($A308,PIKK!$C:$E,3,0)</f>
        <v>751</v>
      </c>
      <c r="DJ308" s="3" t="s">
        <v>33</v>
      </c>
      <c r="DM308" s="3">
        <f>VLOOKUP($A308,ROSN!$C:$E,3,0)</f>
        <v>232.22</v>
      </c>
      <c r="DN308" s="3" t="s">
        <v>34</v>
      </c>
      <c r="DQ308" s="3">
        <f>VLOOKUP($A308,RTKM!$C:$E,3,0)</f>
        <v>284.60000000000002</v>
      </c>
      <c r="DR308" s="3" t="s">
        <v>35</v>
      </c>
      <c r="DU308" s="3">
        <f>VLOOKUP($A308,RTKMP!$C:$E,3,0)</f>
        <v>74.38</v>
      </c>
      <c r="DV308" s="3" t="s">
        <v>36</v>
      </c>
      <c r="DY308" s="3" t="e">
        <f>VLOOKUP($A308,HYDR!$C:$E,3,0)</f>
        <v>#N/A</v>
      </c>
      <c r="DZ308" s="3" t="s">
        <v>37</v>
      </c>
      <c r="EC308" s="3" t="e">
        <f>VLOOKUP($A308,RUAL!$C:$E,3,0)</f>
        <v>#N/A</v>
      </c>
      <c r="ED308" s="3" t="s">
        <v>38</v>
      </c>
      <c r="EG308" s="3">
        <f>VLOOKUP($A308,SVAV!$C:$E,3,0)</f>
        <v>1345</v>
      </c>
      <c r="EH308" s="3" t="s">
        <v>39</v>
      </c>
      <c r="EK308" s="3">
        <f>VLOOKUP($A308,SBER!$C:$E,3,0)</f>
        <v>105.69</v>
      </c>
      <c r="EL308" s="3" t="s">
        <v>40</v>
      </c>
      <c r="EO308" s="3">
        <f>VLOOKUP($A308,SBERP!$C:$E,3,0)</f>
        <v>72.95</v>
      </c>
      <c r="EP308" s="3" t="s">
        <v>41</v>
      </c>
      <c r="ES308" s="3">
        <f>VLOOKUP($A308,CHMF!$C:$E,3,0)</f>
        <v>577</v>
      </c>
      <c r="ET308" s="3" t="s">
        <v>42</v>
      </c>
      <c r="EW308" s="3">
        <f>VLOOKUP($A308,AFKS!$C:$E,3,0)</f>
        <v>41.35</v>
      </c>
      <c r="EX308" s="3" t="s">
        <v>43</v>
      </c>
      <c r="FA308" s="3">
        <f>VLOOKUP($A308,SNGS!$C:$E,3,0)</f>
        <v>31.199000000000002</v>
      </c>
      <c r="FB308" s="3" t="s">
        <v>44</v>
      </c>
      <c r="FE308" s="3">
        <f>VLOOKUP($A308,SNGSP!$C:$E,3,0)</f>
        <v>15.951000000000001</v>
      </c>
      <c r="FF308" s="3" t="s">
        <v>45</v>
      </c>
      <c r="FI308" s="3">
        <f>VLOOKUP($A308,TRMK!$C:$E,3,0)</f>
        <v>276.99</v>
      </c>
      <c r="FJ308" s="3" t="s">
        <v>46</v>
      </c>
      <c r="FM308" s="3">
        <f>VLOOKUP($A308,TATN!$C:$E,3,0)</f>
        <v>143.12</v>
      </c>
      <c r="FN308" s="3" t="s">
        <v>47</v>
      </c>
      <c r="FQ308" s="3">
        <f>VLOOKUP($A308,TATNP!$C:$E,3,0)</f>
        <v>79.55</v>
      </c>
      <c r="FR308" s="3" t="s">
        <v>48</v>
      </c>
      <c r="FU308" s="3">
        <f>VLOOKUP($A308,TRNFP!$C:$E,3,0)</f>
        <v>49800</v>
      </c>
      <c r="FV308" s="3" t="s">
        <v>49</v>
      </c>
      <c r="FY308" s="3">
        <f>VLOOKUP($A308,URKA!$C:$E,3,0)</f>
        <v>163.54</v>
      </c>
      <c r="FZ308" s="3" t="s">
        <v>50</v>
      </c>
      <c r="GC308" s="3" t="e">
        <f>VLOOKUP($A308,FEES!$C:$E,3,0)</f>
        <v>#N/A</v>
      </c>
      <c r="GD308" s="3" t="s">
        <v>51</v>
      </c>
      <c r="GG308" s="3" t="e">
        <f>VLOOKUP($A308,PHOR!$C:$E,3,0)</f>
        <v>#N/A</v>
      </c>
      <c r="GH308" s="3" t="s">
        <v>52</v>
      </c>
      <c r="GK308" s="3" t="e">
        <f>VLOOKUP($A308,GCHE!$C:$E,3,0)</f>
        <v>#N/A</v>
      </c>
      <c r="GL308" s="3" t="s">
        <v>53</v>
      </c>
      <c r="GO308" s="3">
        <f>VLOOKUP($A308,EONR!$C:$E,3,0)</f>
        <v>3.2629999999999999</v>
      </c>
    </row>
    <row r="309" spans="1:197" x14ac:dyDescent="0.45">
      <c r="A309" s="86">
        <v>39440</v>
      </c>
      <c r="B309" s="3" t="s">
        <v>5</v>
      </c>
      <c r="E309" s="3" t="e">
        <f>VLOOKUP($A309,POLY!$C:$E,3,0)</f>
        <v>#N/A</v>
      </c>
      <c r="F309" s="3" t="s">
        <v>6</v>
      </c>
      <c r="I309" s="3" t="e">
        <f>VLOOKUP($A309,YNDX!$C:$E,3,0)</f>
        <v>#N/A</v>
      </c>
      <c r="J309" s="3" t="s">
        <v>7</v>
      </c>
      <c r="M309" s="3" t="e">
        <f>VLOOKUP($A309,ALRS!$C:$E,3,0)</f>
        <v>#N/A</v>
      </c>
      <c r="N309" s="3" t="s">
        <v>8</v>
      </c>
      <c r="Q309" s="3">
        <f>VLOOKUP($A309,AKRN!$C:$E,3,0)</f>
        <v>1234.9000000000001</v>
      </c>
      <c r="R309" s="3" t="s">
        <v>9</v>
      </c>
      <c r="U309" s="3">
        <f>VLOOKUP($A309,AFLT!$C:$E,3,0)</f>
        <v>92.9</v>
      </c>
      <c r="V309" s="3" t="s">
        <v>10</v>
      </c>
      <c r="Y309" s="3" t="e">
        <f>VLOOKUP($A309,BSPB!$C:$E,3,0)</f>
        <v>#N/A</v>
      </c>
      <c r="Z309" s="3" t="s">
        <v>11</v>
      </c>
      <c r="AC309" s="3" t="e">
        <f>VLOOKUP($A309,BANE!$C:$E,3,0)</f>
        <v>#N/A</v>
      </c>
      <c r="AD309" s="3" t="s">
        <v>12</v>
      </c>
      <c r="AG309" s="3" t="e">
        <f>VLOOKUP($A309,BANEP!$C:$E,3,0)</f>
        <v>#N/A</v>
      </c>
      <c r="AH309" s="3" t="s">
        <v>13</v>
      </c>
      <c r="AK309" s="3">
        <f>VLOOKUP($A309,VTBR!$C:$E,3,0)</f>
        <v>0.12590000000000001</v>
      </c>
      <c r="AL309" s="3" t="s">
        <v>14</v>
      </c>
      <c r="AO309" s="3">
        <f>VLOOKUP($A309,VSMO!$C:$E,3,0)</f>
        <v>7950</v>
      </c>
      <c r="AP309" s="3" t="s">
        <v>15</v>
      </c>
      <c r="AS309" s="3">
        <f>VLOOKUP($A309,GAZP!$C:$E,3,0)</f>
        <v>342.88</v>
      </c>
      <c r="AT309" s="3" t="s">
        <v>16</v>
      </c>
      <c r="AW309" s="3">
        <f>VLOOKUP($A309,GMKN!$C:$E,3,0)</f>
        <v>6460</v>
      </c>
      <c r="AX309" s="3" t="s">
        <v>17</v>
      </c>
      <c r="BA309" s="3">
        <f>VLOOKUP($A309,DIXY!$C:$E,3,0)</f>
        <v>367</v>
      </c>
      <c r="BB309" s="3" t="s">
        <v>18</v>
      </c>
      <c r="BE309" s="3" t="e">
        <f>VLOOKUP($A309,IRAO!$C:$E,3,0)</f>
        <v>#N/A</v>
      </c>
      <c r="BF309" s="3" t="s">
        <v>19</v>
      </c>
      <c r="BI309" s="3">
        <f>VLOOKUP($A309,KMAZ!$C:$E,3,0)</f>
        <v>126.05</v>
      </c>
      <c r="BJ309" s="3" t="s">
        <v>20</v>
      </c>
      <c r="BM309" s="3">
        <f>VLOOKUP($A309,LSRG!$C:$E,3,0)</f>
        <v>1787</v>
      </c>
      <c r="BN309" s="3" t="s">
        <v>21</v>
      </c>
      <c r="BQ309" s="3">
        <f>VLOOKUP($A309,LKOH!$C:$E,3,0)</f>
        <v>2067.1</v>
      </c>
      <c r="BR309" s="3" t="s">
        <v>22</v>
      </c>
      <c r="BU309" s="3">
        <f>VLOOKUP($A309,MVID!$C:$E,3,0)</f>
        <v>178.38</v>
      </c>
      <c r="BV309" s="3" t="s">
        <v>23</v>
      </c>
      <c r="BY309" s="3">
        <f>VLOOKUP($A309,MAGN!$C:$E,3,0)</f>
        <v>31.5</v>
      </c>
      <c r="BZ309" s="3" t="s">
        <v>24</v>
      </c>
      <c r="CC309" s="3">
        <f>VLOOKUP($A309,MTSS!$C:$E,3,0)</f>
        <v>377.5</v>
      </c>
      <c r="CD309" s="3" t="s">
        <v>25</v>
      </c>
      <c r="CG309" s="3">
        <f>VLOOKUP($A309,MGNT!$C:$E,3,0)</f>
        <v>1270</v>
      </c>
      <c r="CH309" s="3" t="s">
        <v>26</v>
      </c>
      <c r="CK309" s="3" t="e">
        <f>VLOOKUP($A309,MFON!$C:$E,3,0)</f>
        <v>#N/A</v>
      </c>
      <c r="CL309" s="3" t="s">
        <v>27</v>
      </c>
      <c r="CO309" s="3" t="e">
        <f>VLOOKUP($A309,MOEX!$C:$E,3,0)</f>
        <v>#N/A</v>
      </c>
      <c r="CP309" s="3" t="s">
        <v>28</v>
      </c>
      <c r="CS309" s="3" t="e">
        <f>VLOOKUP($A309,MSTT!$C:$E,3,0)</f>
        <v>#N/A</v>
      </c>
      <c r="CT309" s="3" t="s">
        <v>29</v>
      </c>
      <c r="CW309" s="3">
        <f>VLOOKUP($A309,NLMK!$C:$E,3,0)</f>
        <v>99.51</v>
      </c>
      <c r="CX309" s="3" t="s">
        <v>30</v>
      </c>
      <c r="DA309" s="3">
        <f>VLOOKUP($A309,NMTP!$C:$E,3,0)</f>
        <v>6.32</v>
      </c>
      <c r="DB309" s="3" t="s">
        <v>31</v>
      </c>
      <c r="DE309" s="3">
        <f>VLOOKUP($A309,NVTK!$C:$E,3,0)</f>
        <v>184.8</v>
      </c>
      <c r="DF309" s="3" t="s">
        <v>32</v>
      </c>
      <c r="DI309" s="3">
        <f>VLOOKUP($A309,PIKK!$C:$E,3,0)</f>
        <v>739.97</v>
      </c>
      <c r="DJ309" s="3" t="s">
        <v>33</v>
      </c>
      <c r="DM309" s="3">
        <f>VLOOKUP($A309,ROSN!$C:$E,3,0)</f>
        <v>231.7</v>
      </c>
      <c r="DN309" s="3" t="s">
        <v>34</v>
      </c>
      <c r="DQ309" s="3">
        <f>VLOOKUP($A309,RTKM!$C:$E,3,0)</f>
        <v>288.62</v>
      </c>
      <c r="DR309" s="3" t="s">
        <v>35</v>
      </c>
      <c r="DU309" s="3">
        <f>VLOOKUP($A309,RTKMP!$C:$E,3,0)</f>
        <v>69.52</v>
      </c>
      <c r="DV309" s="3" t="s">
        <v>36</v>
      </c>
      <c r="DY309" s="3" t="e">
        <f>VLOOKUP($A309,HYDR!$C:$E,3,0)</f>
        <v>#N/A</v>
      </c>
      <c r="DZ309" s="3" t="s">
        <v>37</v>
      </c>
      <c r="EC309" s="3" t="e">
        <f>VLOOKUP($A309,RUAL!$C:$E,3,0)</f>
        <v>#N/A</v>
      </c>
      <c r="ED309" s="3" t="s">
        <v>38</v>
      </c>
      <c r="EG309" s="3">
        <f>VLOOKUP($A309,SVAV!$C:$E,3,0)</f>
        <v>1341</v>
      </c>
      <c r="EH309" s="3" t="s">
        <v>39</v>
      </c>
      <c r="EK309" s="3">
        <f>VLOOKUP($A309,SBER!$C:$E,3,0)</f>
        <v>102</v>
      </c>
      <c r="EL309" s="3" t="s">
        <v>40</v>
      </c>
      <c r="EO309" s="3">
        <f>VLOOKUP($A309,SBERP!$C:$E,3,0)</f>
        <v>69.97</v>
      </c>
      <c r="EP309" s="3" t="s">
        <v>41</v>
      </c>
      <c r="ES309" s="3">
        <f>VLOOKUP($A309,CHMF!$C:$E,3,0)</f>
        <v>559.49</v>
      </c>
      <c r="ET309" s="3" t="s">
        <v>42</v>
      </c>
      <c r="EW309" s="3">
        <f>VLOOKUP($A309,AFKS!$C:$E,3,0)</f>
        <v>40.799999999999997</v>
      </c>
      <c r="EX309" s="3" t="s">
        <v>43</v>
      </c>
      <c r="FA309" s="3">
        <f>VLOOKUP($A309,SNGS!$C:$E,3,0)</f>
        <v>29.501000000000001</v>
      </c>
      <c r="FB309" s="3" t="s">
        <v>44</v>
      </c>
      <c r="FE309" s="3">
        <f>VLOOKUP($A309,SNGSP!$C:$E,3,0)</f>
        <v>15.55</v>
      </c>
      <c r="FF309" s="3" t="s">
        <v>45</v>
      </c>
      <c r="FI309" s="3">
        <f>VLOOKUP($A309,TRMK!$C:$E,3,0)</f>
        <v>271</v>
      </c>
      <c r="FJ309" s="3" t="s">
        <v>46</v>
      </c>
      <c r="FM309" s="3">
        <f>VLOOKUP($A309,TATN!$C:$E,3,0)</f>
        <v>148</v>
      </c>
      <c r="FN309" s="3" t="s">
        <v>47</v>
      </c>
      <c r="FQ309" s="3">
        <f>VLOOKUP($A309,TATNP!$C:$E,3,0)</f>
        <v>87</v>
      </c>
      <c r="FR309" s="3" t="s">
        <v>48</v>
      </c>
      <c r="FU309" s="3">
        <f>VLOOKUP($A309,TRNFP!$C:$E,3,0)</f>
        <v>48800</v>
      </c>
      <c r="FV309" s="3" t="s">
        <v>49</v>
      </c>
      <c r="FY309" s="3">
        <f>VLOOKUP($A309,URKA!$C:$E,3,0)</f>
        <v>183.99</v>
      </c>
      <c r="FZ309" s="3" t="s">
        <v>50</v>
      </c>
      <c r="GC309" s="3" t="e">
        <f>VLOOKUP($A309,FEES!$C:$E,3,0)</f>
        <v>#N/A</v>
      </c>
      <c r="GD309" s="3" t="s">
        <v>51</v>
      </c>
      <c r="GG309" s="3" t="e">
        <f>VLOOKUP($A309,PHOR!$C:$E,3,0)</f>
        <v>#N/A</v>
      </c>
      <c r="GH309" s="3" t="s">
        <v>52</v>
      </c>
      <c r="GK309" s="3" t="e">
        <f>VLOOKUP($A309,GCHE!$C:$E,3,0)</f>
        <v>#N/A</v>
      </c>
      <c r="GL309" s="3" t="s">
        <v>53</v>
      </c>
      <c r="GO309" s="3">
        <f>VLOOKUP($A309,EONR!$C:$E,3,0)</f>
        <v>3.2650000000000001</v>
      </c>
    </row>
    <row r="310" spans="1:197" x14ac:dyDescent="0.45">
      <c r="A310" s="86">
        <v>39454</v>
      </c>
      <c r="B310" s="3" t="s">
        <v>5</v>
      </c>
      <c r="E310" s="3" t="e">
        <f>VLOOKUP($A310,POLY!$C:$E,3,0)</f>
        <v>#N/A</v>
      </c>
      <c r="F310" s="3" t="s">
        <v>6</v>
      </c>
      <c r="I310" s="3" t="e">
        <f>VLOOKUP($A310,YNDX!$C:$E,3,0)</f>
        <v>#N/A</v>
      </c>
      <c r="J310" s="3" t="s">
        <v>7</v>
      </c>
      <c r="M310" s="3" t="e">
        <f>VLOOKUP($A310,ALRS!$C:$E,3,0)</f>
        <v>#N/A</v>
      </c>
      <c r="N310" s="3" t="s">
        <v>8</v>
      </c>
      <c r="Q310" s="3">
        <f>VLOOKUP($A310,AKRN!$C:$E,3,0)</f>
        <v>1600</v>
      </c>
      <c r="R310" s="3" t="s">
        <v>9</v>
      </c>
      <c r="U310" s="3">
        <f>VLOOKUP($A310,AFLT!$C:$E,3,0)</f>
        <v>95.76</v>
      </c>
      <c r="V310" s="3" t="s">
        <v>10</v>
      </c>
      <c r="Y310" s="3" t="e">
        <f>VLOOKUP($A310,BSPB!$C:$E,3,0)</f>
        <v>#N/A</v>
      </c>
      <c r="Z310" s="3" t="s">
        <v>11</v>
      </c>
      <c r="AC310" s="3" t="e">
        <f>VLOOKUP($A310,BANE!$C:$E,3,0)</f>
        <v>#N/A</v>
      </c>
      <c r="AD310" s="3" t="s">
        <v>12</v>
      </c>
      <c r="AG310" s="3" t="e">
        <f>VLOOKUP($A310,BANEP!$C:$E,3,0)</f>
        <v>#N/A</v>
      </c>
      <c r="AH310" s="3" t="s">
        <v>13</v>
      </c>
      <c r="AK310" s="3">
        <f>VLOOKUP($A310,VTBR!$C:$E,3,0)</f>
        <v>0.12180000000000001</v>
      </c>
      <c r="AL310" s="3" t="s">
        <v>14</v>
      </c>
      <c r="AO310" s="3">
        <f>VLOOKUP($A310,VSMO!$C:$E,3,0)</f>
        <v>7635</v>
      </c>
      <c r="AP310" s="3" t="s">
        <v>15</v>
      </c>
      <c r="AS310" s="3">
        <f>VLOOKUP($A310,GAZP!$C:$E,3,0)</f>
        <v>355.91</v>
      </c>
      <c r="AT310" s="3" t="s">
        <v>16</v>
      </c>
      <c r="AW310" s="3">
        <f>VLOOKUP($A310,GMKN!$C:$E,3,0)</f>
        <v>6460.2</v>
      </c>
      <c r="AX310" s="3" t="s">
        <v>17</v>
      </c>
      <c r="BA310" s="3">
        <f>VLOOKUP($A310,DIXY!$C:$E,3,0)</f>
        <v>380</v>
      </c>
      <c r="BB310" s="3" t="s">
        <v>18</v>
      </c>
      <c r="BE310" s="3" t="e">
        <f>VLOOKUP($A310,IRAO!$C:$E,3,0)</f>
        <v>#N/A</v>
      </c>
      <c r="BF310" s="3" t="s">
        <v>19</v>
      </c>
      <c r="BI310" s="3">
        <f>VLOOKUP($A310,KMAZ!$C:$E,3,0)</f>
        <v>144.19</v>
      </c>
      <c r="BJ310" s="3" t="s">
        <v>20</v>
      </c>
      <c r="BM310" s="3" t="e">
        <f>VLOOKUP($A310,LSRG!$C:$E,3,0)</f>
        <v>#N/A</v>
      </c>
      <c r="BN310" s="3" t="s">
        <v>21</v>
      </c>
      <c r="BQ310" s="3">
        <f>VLOOKUP($A310,LKOH!$C:$E,3,0)</f>
        <v>2036</v>
      </c>
      <c r="BR310" s="3" t="s">
        <v>22</v>
      </c>
      <c r="BU310" s="3">
        <f>VLOOKUP($A310,MVID!$C:$E,3,0)</f>
        <v>193.5</v>
      </c>
      <c r="BV310" s="3" t="s">
        <v>23</v>
      </c>
      <c r="BY310" s="3">
        <f>VLOOKUP($A310,MAGN!$C:$E,3,0)</f>
        <v>32.377000000000002</v>
      </c>
      <c r="BZ310" s="3" t="s">
        <v>24</v>
      </c>
      <c r="CC310" s="3">
        <f>VLOOKUP($A310,MTSS!$C:$E,3,0)</f>
        <v>374.95</v>
      </c>
      <c r="CD310" s="3" t="s">
        <v>25</v>
      </c>
      <c r="CG310" s="3">
        <f>VLOOKUP($A310,MGNT!$C:$E,3,0)</f>
        <v>1368.83</v>
      </c>
      <c r="CH310" s="3" t="s">
        <v>26</v>
      </c>
      <c r="CK310" s="3" t="e">
        <f>VLOOKUP($A310,MFON!$C:$E,3,0)</f>
        <v>#N/A</v>
      </c>
      <c r="CL310" s="3" t="s">
        <v>27</v>
      </c>
      <c r="CO310" s="3" t="e">
        <f>VLOOKUP($A310,MOEX!$C:$E,3,0)</f>
        <v>#N/A</v>
      </c>
      <c r="CP310" s="3" t="s">
        <v>28</v>
      </c>
      <c r="CS310" s="3" t="e">
        <f>VLOOKUP($A310,MSTT!$C:$E,3,0)</f>
        <v>#N/A</v>
      </c>
      <c r="CT310" s="3" t="s">
        <v>29</v>
      </c>
      <c r="CW310" s="3">
        <f>VLOOKUP($A310,NLMK!$C:$E,3,0)</f>
        <v>105</v>
      </c>
      <c r="CX310" s="3" t="s">
        <v>30</v>
      </c>
      <c r="DA310" s="3">
        <f>VLOOKUP($A310,NMTP!$C:$E,3,0)</f>
        <v>6.3479999999999999</v>
      </c>
      <c r="DB310" s="3" t="s">
        <v>31</v>
      </c>
      <c r="DE310" s="3">
        <f>VLOOKUP($A310,NVTK!$C:$E,3,0)</f>
        <v>206</v>
      </c>
      <c r="DF310" s="3" t="s">
        <v>32</v>
      </c>
      <c r="DI310" s="3">
        <f>VLOOKUP($A310,PIKK!$C:$E,3,0)</f>
        <v>743</v>
      </c>
      <c r="DJ310" s="3" t="s">
        <v>33</v>
      </c>
      <c r="DM310" s="3">
        <f>VLOOKUP($A310,ROSN!$C:$E,3,0)</f>
        <v>223.38</v>
      </c>
      <c r="DN310" s="3" t="s">
        <v>34</v>
      </c>
      <c r="DQ310" s="3">
        <f>VLOOKUP($A310,RTKM!$C:$E,3,0)</f>
        <v>295.5</v>
      </c>
      <c r="DR310" s="3" t="s">
        <v>35</v>
      </c>
      <c r="DU310" s="3">
        <f>VLOOKUP($A310,RTKMP!$C:$E,3,0)</f>
        <v>72.3</v>
      </c>
      <c r="DV310" s="3" t="s">
        <v>36</v>
      </c>
      <c r="DY310" s="3" t="e">
        <f>VLOOKUP($A310,HYDR!$C:$E,3,0)</f>
        <v>#N/A</v>
      </c>
      <c r="DZ310" s="3" t="s">
        <v>37</v>
      </c>
      <c r="EC310" s="3" t="e">
        <f>VLOOKUP($A310,RUAL!$C:$E,3,0)</f>
        <v>#N/A</v>
      </c>
      <c r="ED310" s="3" t="s">
        <v>38</v>
      </c>
      <c r="EG310" s="3">
        <f>VLOOKUP($A310,SVAV!$C:$E,3,0)</f>
        <v>1434</v>
      </c>
      <c r="EH310" s="3" t="s">
        <v>39</v>
      </c>
      <c r="EK310" s="3">
        <f>VLOOKUP($A310,SBER!$C:$E,3,0)</f>
        <v>104.7</v>
      </c>
      <c r="EL310" s="3" t="s">
        <v>40</v>
      </c>
      <c r="EO310" s="3">
        <f>VLOOKUP($A310,SBERP!$C:$E,3,0)</f>
        <v>70.3</v>
      </c>
      <c r="EP310" s="3" t="s">
        <v>41</v>
      </c>
      <c r="ES310" s="3">
        <f>VLOOKUP($A310,CHMF!$C:$E,3,0)</f>
        <v>580</v>
      </c>
      <c r="ET310" s="3" t="s">
        <v>42</v>
      </c>
      <c r="EW310" s="3">
        <f>VLOOKUP($A310,AFKS!$C:$E,3,0)</f>
        <v>46.2</v>
      </c>
      <c r="EX310" s="3" t="s">
        <v>43</v>
      </c>
      <c r="FA310" s="3">
        <f>VLOOKUP($A310,SNGS!$C:$E,3,0)</f>
        <v>30.4</v>
      </c>
      <c r="FB310" s="3" t="s">
        <v>44</v>
      </c>
      <c r="FE310" s="3">
        <f>VLOOKUP($A310,SNGSP!$C:$E,3,0)</f>
        <v>15.565</v>
      </c>
      <c r="FF310" s="3" t="s">
        <v>45</v>
      </c>
      <c r="FI310" s="3">
        <f>VLOOKUP($A310,TRMK!$C:$E,3,0)</f>
        <v>274.01</v>
      </c>
      <c r="FJ310" s="3" t="s">
        <v>46</v>
      </c>
      <c r="FM310" s="3">
        <f>VLOOKUP($A310,TATN!$C:$E,3,0)</f>
        <v>154.22</v>
      </c>
      <c r="FN310" s="3" t="s">
        <v>47</v>
      </c>
      <c r="FQ310" s="3">
        <f>VLOOKUP($A310,TATNP!$C:$E,3,0)</f>
        <v>85.8</v>
      </c>
      <c r="FR310" s="3" t="s">
        <v>48</v>
      </c>
      <c r="FU310" s="3">
        <f>VLOOKUP($A310,TRNFP!$C:$E,3,0)</f>
        <v>48939</v>
      </c>
      <c r="FV310" s="3" t="s">
        <v>49</v>
      </c>
      <c r="FY310" s="3">
        <f>VLOOKUP($A310,URKA!$C:$E,3,0)</f>
        <v>177</v>
      </c>
      <c r="FZ310" s="3" t="s">
        <v>50</v>
      </c>
      <c r="GC310" s="3" t="e">
        <f>VLOOKUP($A310,FEES!$C:$E,3,0)</f>
        <v>#N/A</v>
      </c>
      <c r="GD310" s="3" t="s">
        <v>51</v>
      </c>
      <c r="GG310" s="3" t="e">
        <f>VLOOKUP($A310,PHOR!$C:$E,3,0)</f>
        <v>#N/A</v>
      </c>
      <c r="GH310" s="3" t="s">
        <v>52</v>
      </c>
      <c r="GK310" s="3" t="e">
        <f>VLOOKUP($A310,GCHE!$C:$E,3,0)</f>
        <v>#N/A</v>
      </c>
      <c r="GL310" s="3" t="s">
        <v>53</v>
      </c>
      <c r="GO310" s="3">
        <f>VLOOKUP($A310,EONR!$C:$E,3,0)</f>
        <v>3.28</v>
      </c>
    </row>
    <row r="311" spans="1:197" x14ac:dyDescent="0.45">
      <c r="A311" s="86">
        <v>39461</v>
      </c>
      <c r="B311" s="3" t="s">
        <v>5</v>
      </c>
      <c r="E311" s="3" t="e">
        <f>VLOOKUP($A311,POLY!$C:$E,3,0)</f>
        <v>#N/A</v>
      </c>
      <c r="F311" s="3" t="s">
        <v>6</v>
      </c>
      <c r="I311" s="3" t="e">
        <f>VLOOKUP($A311,YNDX!$C:$E,3,0)</f>
        <v>#N/A</v>
      </c>
      <c r="J311" s="3" t="s">
        <v>7</v>
      </c>
      <c r="M311" s="3" t="e">
        <f>VLOOKUP($A311,ALRS!$C:$E,3,0)</f>
        <v>#N/A</v>
      </c>
      <c r="N311" s="3" t="s">
        <v>8</v>
      </c>
      <c r="Q311" s="3">
        <f>VLOOKUP($A311,AKRN!$C:$E,3,0)</f>
        <v>1438</v>
      </c>
      <c r="R311" s="3" t="s">
        <v>9</v>
      </c>
      <c r="U311" s="3">
        <f>VLOOKUP($A311,AFLT!$C:$E,3,0)</f>
        <v>93.87</v>
      </c>
      <c r="V311" s="3" t="s">
        <v>10</v>
      </c>
      <c r="Y311" s="3" t="e">
        <f>VLOOKUP($A311,BSPB!$C:$E,3,0)</f>
        <v>#N/A</v>
      </c>
      <c r="Z311" s="3" t="s">
        <v>11</v>
      </c>
      <c r="AC311" s="3" t="e">
        <f>VLOOKUP($A311,BANE!$C:$E,3,0)</f>
        <v>#N/A</v>
      </c>
      <c r="AD311" s="3" t="s">
        <v>12</v>
      </c>
      <c r="AG311" s="3" t="e">
        <f>VLOOKUP($A311,BANEP!$C:$E,3,0)</f>
        <v>#N/A</v>
      </c>
      <c r="AH311" s="3" t="s">
        <v>13</v>
      </c>
      <c r="AK311" s="3">
        <f>VLOOKUP($A311,VTBR!$C:$E,3,0)</f>
        <v>0.11210000000000001</v>
      </c>
      <c r="AL311" s="3" t="s">
        <v>14</v>
      </c>
      <c r="AO311" s="3">
        <f>VLOOKUP($A311,VSMO!$C:$E,3,0)</f>
        <v>7500</v>
      </c>
      <c r="AP311" s="3" t="s">
        <v>15</v>
      </c>
      <c r="AS311" s="3">
        <f>VLOOKUP($A311,GAZP!$C:$E,3,0)</f>
        <v>327.05</v>
      </c>
      <c r="AT311" s="3" t="s">
        <v>16</v>
      </c>
      <c r="AW311" s="3">
        <f>VLOOKUP($A311,GMKN!$C:$E,3,0)</f>
        <v>5925</v>
      </c>
      <c r="AX311" s="3" t="s">
        <v>17</v>
      </c>
      <c r="BA311" s="3">
        <f>VLOOKUP($A311,DIXY!$C:$E,3,0)</f>
        <v>371.99</v>
      </c>
      <c r="BB311" s="3" t="s">
        <v>18</v>
      </c>
      <c r="BE311" s="3" t="e">
        <f>VLOOKUP($A311,IRAO!$C:$E,3,0)</f>
        <v>#N/A</v>
      </c>
      <c r="BF311" s="3" t="s">
        <v>19</v>
      </c>
      <c r="BI311" s="3">
        <f>VLOOKUP($A311,KMAZ!$C:$E,3,0)</f>
        <v>154.1</v>
      </c>
      <c r="BJ311" s="3" t="s">
        <v>20</v>
      </c>
      <c r="BM311" s="3" t="e">
        <f>VLOOKUP($A311,LSRG!$C:$E,3,0)</f>
        <v>#N/A</v>
      </c>
      <c r="BN311" s="3" t="s">
        <v>21</v>
      </c>
      <c r="BQ311" s="3">
        <f>VLOOKUP($A311,LKOH!$C:$E,3,0)</f>
        <v>1870</v>
      </c>
      <c r="BR311" s="3" t="s">
        <v>22</v>
      </c>
      <c r="BU311" s="3">
        <f>VLOOKUP($A311,MVID!$C:$E,3,0)</f>
        <v>194.95</v>
      </c>
      <c r="BV311" s="3" t="s">
        <v>23</v>
      </c>
      <c r="BY311" s="3">
        <f>VLOOKUP($A311,MAGN!$C:$E,3,0)</f>
        <v>29.797000000000001</v>
      </c>
      <c r="BZ311" s="3" t="s">
        <v>24</v>
      </c>
      <c r="CC311" s="3">
        <f>VLOOKUP($A311,MTSS!$C:$E,3,0)</f>
        <v>341.5</v>
      </c>
      <c r="CD311" s="3" t="s">
        <v>25</v>
      </c>
      <c r="CG311" s="3">
        <f>VLOOKUP($A311,MGNT!$C:$E,3,0)</f>
        <v>1297</v>
      </c>
      <c r="CH311" s="3" t="s">
        <v>26</v>
      </c>
      <c r="CK311" s="3" t="e">
        <f>VLOOKUP($A311,MFON!$C:$E,3,0)</f>
        <v>#N/A</v>
      </c>
      <c r="CL311" s="3" t="s">
        <v>27</v>
      </c>
      <c r="CO311" s="3" t="e">
        <f>VLOOKUP($A311,MOEX!$C:$E,3,0)</f>
        <v>#N/A</v>
      </c>
      <c r="CP311" s="3" t="s">
        <v>28</v>
      </c>
      <c r="CS311" s="3" t="e">
        <f>VLOOKUP($A311,MSTT!$C:$E,3,0)</f>
        <v>#N/A</v>
      </c>
      <c r="CT311" s="3" t="s">
        <v>29</v>
      </c>
      <c r="CW311" s="3">
        <f>VLOOKUP($A311,NLMK!$C:$E,3,0)</f>
        <v>97.67</v>
      </c>
      <c r="CX311" s="3" t="s">
        <v>30</v>
      </c>
      <c r="DA311" s="3">
        <f>VLOOKUP($A311,NMTP!$C:$E,3,0)</f>
        <v>5.6470000000000002</v>
      </c>
      <c r="DB311" s="3" t="s">
        <v>31</v>
      </c>
      <c r="DE311" s="3">
        <f>VLOOKUP($A311,NVTK!$C:$E,3,0)</f>
        <v>189.5</v>
      </c>
      <c r="DF311" s="3" t="s">
        <v>32</v>
      </c>
      <c r="DI311" s="3">
        <f>VLOOKUP($A311,PIKK!$C:$E,3,0)</f>
        <v>718</v>
      </c>
      <c r="DJ311" s="3" t="s">
        <v>33</v>
      </c>
      <c r="DM311" s="3">
        <f>VLOOKUP($A311,ROSN!$C:$E,3,0)</f>
        <v>206.2</v>
      </c>
      <c r="DN311" s="3" t="s">
        <v>34</v>
      </c>
      <c r="DQ311" s="3">
        <f>VLOOKUP($A311,RTKM!$C:$E,3,0)</f>
        <v>288.7</v>
      </c>
      <c r="DR311" s="3" t="s">
        <v>35</v>
      </c>
      <c r="DU311" s="3">
        <f>VLOOKUP($A311,RTKMP!$C:$E,3,0)</f>
        <v>66.59</v>
      </c>
      <c r="DV311" s="3" t="s">
        <v>36</v>
      </c>
      <c r="DY311" s="3" t="e">
        <f>VLOOKUP($A311,HYDR!$C:$E,3,0)</f>
        <v>#N/A</v>
      </c>
      <c r="DZ311" s="3" t="s">
        <v>37</v>
      </c>
      <c r="EC311" s="3" t="e">
        <f>VLOOKUP($A311,RUAL!$C:$E,3,0)</f>
        <v>#N/A</v>
      </c>
      <c r="ED311" s="3" t="s">
        <v>38</v>
      </c>
      <c r="EG311" s="3">
        <f>VLOOKUP($A311,SVAV!$C:$E,3,0)</f>
        <v>1323</v>
      </c>
      <c r="EH311" s="3" t="s">
        <v>39</v>
      </c>
      <c r="EK311" s="3">
        <f>VLOOKUP($A311,SBER!$C:$E,3,0)</f>
        <v>98.8</v>
      </c>
      <c r="EL311" s="3" t="s">
        <v>40</v>
      </c>
      <c r="EO311" s="3">
        <f>VLOOKUP($A311,SBERP!$C:$E,3,0)</f>
        <v>65.900000000000006</v>
      </c>
      <c r="EP311" s="3" t="s">
        <v>41</v>
      </c>
      <c r="ES311" s="3">
        <f>VLOOKUP($A311,CHMF!$C:$E,3,0)</f>
        <v>580.9</v>
      </c>
      <c r="ET311" s="3" t="s">
        <v>42</v>
      </c>
      <c r="EW311" s="3">
        <f>VLOOKUP($A311,AFKS!$C:$E,3,0)</f>
        <v>42</v>
      </c>
      <c r="EX311" s="3" t="s">
        <v>43</v>
      </c>
      <c r="FA311" s="3">
        <f>VLOOKUP($A311,SNGS!$C:$E,3,0)</f>
        <v>27.7</v>
      </c>
      <c r="FB311" s="3" t="s">
        <v>44</v>
      </c>
      <c r="FE311" s="3">
        <f>VLOOKUP($A311,SNGSP!$C:$E,3,0)</f>
        <v>14.590999999999999</v>
      </c>
      <c r="FF311" s="3" t="s">
        <v>45</v>
      </c>
      <c r="FI311" s="3">
        <f>VLOOKUP($A311,TRMK!$C:$E,3,0)</f>
        <v>253.05</v>
      </c>
      <c r="FJ311" s="3" t="s">
        <v>46</v>
      </c>
      <c r="FM311" s="3">
        <f>VLOOKUP($A311,TATN!$C:$E,3,0)</f>
        <v>144.32</v>
      </c>
      <c r="FN311" s="3" t="s">
        <v>47</v>
      </c>
      <c r="FQ311" s="3">
        <f>VLOOKUP($A311,TATNP!$C:$E,3,0)</f>
        <v>78.97</v>
      </c>
      <c r="FR311" s="3" t="s">
        <v>48</v>
      </c>
      <c r="FU311" s="3">
        <f>VLOOKUP($A311,TRNFP!$C:$E,3,0)</f>
        <v>46980</v>
      </c>
      <c r="FV311" s="3" t="s">
        <v>49</v>
      </c>
      <c r="FY311" s="3">
        <f>VLOOKUP($A311,URKA!$C:$E,3,0)</f>
        <v>159.80000000000001</v>
      </c>
      <c r="FZ311" s="3" t="s">
        <v>50</v>
      </c>
      <c r="GC311" s="3" t="e">
        <f>VLOOKUP($A311,FEES!$C:$E,3,0)</f>
        <v>#N/A</v>
      </c>
      <c r="GD311" s="3" t="s">
        <v>51</v>
      </c>
      <c r="GG311" s="3" t="e">
        <f>VLOOKUP($A311,PHOR!$C:$E,3,0)</f>
        <v>#N/A</v>
      </c>
      <c r="GH311" s="3" t="s">
        <v>52</v>
      </c>
      <c r="GK311" s="3" t="e">
        <f>VLOOKUP($A311,GCHE!$C:$E,3,0)</f>
        <v>#N/A</v>
      </c>
      <c r="GL311" s="3" t="s">
        <v>53</v>
      </c>
      <c r="GO311" s="3">
        <f>VLOOKUP($A311,EONR!$C:$E,3,0)</f>
        <v>3.2839999999999998</v>
      </c>
    </row>
    <row r="312" spans="1:197" x14ac:dyDescent="0.45">
      <c r="A312" s="86">
        <v>39468</v>
      </c>
      <c r="B312" s="3" t="s">
        <v>5</v>
      </c>
      <c r="E312" s="3" t="e">
        <f>VLOOKUP($A312,POLY!$C:$E,3,0)</f>
        <v>#N/A</v>
      </c>
      <c r="F312" s="3" t="s">
        <v>6</v>
      </c>
      <c r="I312" s="3" t="e">
        <f>VLOOKUP($A312,YNDX!$C:$E,3,0)</f>
        <v>#N/A</v>
      </c>
      <c r="J312" s="3" t="s">
        <v>7</v>
      </c>
      <c r="M312" s="3" t="e">
        <f>VLOOKUP($A312,ALRS!$C:$E,3,0)</f>
        <v>#N/A</v>
      </c>
      <c r="N312" s="3" t="s">
        <v>8</v>
      </c>
      <c r="Q312" s="3">
        <f>VLOOKUP($A312,AKRN!$C:$E,3,0)</f>
        <v>1503</v>
      </c>
      <c r="R312" s="3" t="s">
        <v>9</v>
      </c>
      <c r="U312" s="3">
        <f>VLOOKUP($A312,AFLT!$C:$E,3,0)</f>
        <v>92.7</v>
      </c>
      <c r="V312" s="3" t="s">
        <v>10</v>
      </c>
      <c r="Y312" s="3" t="e">
        <f>VLOOKUP($A312,BSPB!$C:$E,3,0)</f>
        <v>#N/A</v>
      </c>
      <c r="Z312" s="3" t="s">
        <v>11</v>
      </c>
      <c r="AC312" s="3" t="e">
        <f>VLOOKUP($A312,BANE!$C:$E,3,0)</f>
        <v>#N/A</v>
      </c>
      <c r="AD312" s="3" t="s">
        <v>12</v>
      </c>
      <c r="AG312" s="3" t="e">
        <f>VLOOKUP($A312,BANEP!$C:$E,3,0)</f>
        <v>#N/A</v>
      </c>
      <c r="AH312" s="3" t="s">
        <v>13</v>
      </c>
      <c r="AK312" s="3">
        <f>VLOOKUP($A312,VTBR!$C:$E,3,0)</f>
        <v>0.104</v>
      </c>
      <c r="AL312" s="3" t="s">
        <v>14</v>
      </c>
      <c r="AO312" s="3">
        <f>VLOOKUP($A312,VSMO!$C:$E,3,0)</f>
        <v>6350</v>
      </c>
      <c r="AP312" s="3" t="s">
        <v>15</v>
      </c>
      <c r="AS312" s="3">
        <f>VLOOKUP($A312,GAZP!$C:$E,3,0)</f>
        <v>316.23</v>
      </c>
      <c r="AT312" s="3" t="s">
        <v>16</v>
      </c>
      <c r="AW312" s="3">
        <f>VLOOKUP($A312,GMKN!$C:$E,3,0)</f>
        <v>5958</v>
      </c>
      <c r="AX312" s="3" t="s">
        <v>17</v>
      </c>
      <c r="BA312" s="3">
        <f>VLOOKUP($A312,DIXY!$C:$E,3,0)</f>
        <v>370</v>
      </c>
      <c r="BB312" s="3" t="s">
        <v>18</v>
      </c>
      <c r="BE312" s="3" t="e">
        <f>VLOOKUP($A312,IRAO!$C:$E,3,0)</f>
        <v>#N/A</v>
      </c>
      <c r="BF312" s="3" t="s">
        <v>19</v>
      </c>
      <c r="BI312" s="3">
        <f>VLOOKUP($A312,KMAZ!$C:$E,3,0)</f>
        <v>146.50200000000001</v>
      </c>
      <c r="BJ312" s="3" t="s">
        <v>20</v>
      </c>
      <c r="BM312" s="3" t="e">
        <f>VLOOKUP($A312,LSRG!$C:$E,3,0)</f>
        <v>#N/A</v>
      </c>
      <c r="BN312" s="3" t="s">
        <v>21</v>
      </c>
      <c r="BQ312" s="3">
        <f>VLOOKUP($A312,LKOH!$C:$E,3,0)</f>
        <v>1818</v>
      </c>
      <c r="BR312" s="3" t="s">
        <v>22</v>
      </c>
      <c r="BU312" s="3">
        <f>VLOOKUP($A312,MVID!$C:$E,3,0)</f>
        <v>170</v>
      </c>
      <c r="BV312" s="3" t="s">
        <v>23</v>
      </c>
      <c r="BY312" s="3">
        <f>VLOOKUP($A312,MAGN!$C:$E,3,0)</f>
        <v>27.1</v>
      </c>
      <c r="BZ312" s="3" t="s">
        <v>24</v>
      </c>
      <c r="CC312" s="3">
        <f>VLOOKUP($A312,MTSS!$C:$E,3,0)</f>
        <v>343.48</v>
      </c>
      <c r="CD312" s="3" t="s">
        <v>25</v>
      </c>
      <c r="CG312" s="3">
        <f>VLOOKUP($A312,MGNT!$C:$E,3,0)</f>
        <v>1197</v>
      </c>
      <c r="CH312" s="3" t="s">
        <v>26</v>
      </c>
      <c r="CK312" s="3" t="e">
        <f>VLOOKUP($A312,MFON!$C:$E,3,0)</f>
        <v>#N/A</v>
      </c>
      <c r="CL312" s="3" t="s">
        <v>27</v>
      </c>
      <c r="CO312" s="3" t="e">
        <f>VLOOKUP($A312,MOEX!$C:$E,3,0)</f>
        <v>#N/A</v>
      </c>
      <c r="CP312" s="3" t="s">
        <v>28</v>
      </c>
      <c r="CS312" s="3" t="e">
        <f>VLOOKUP($A312,MSTT!$C:$E,3,0)</f>
        <v>#N/A</v>
      </c>
      <c r="CT312" s="3" t="s">
        <v>29</v>
      </c>
      <c r="CW312" s="3">
        <f>VLOOKUP($A312,NLMK!$C:$E,3,0)</f>
        <v>93.53</v>
      </c>
      <c r="CX312" s="3" t="s">
        <v>30</v>
      </c>
      <c r="DA312" s="3">
        <f>VLOOKUP($A312,NMTP!$C:$E,3,0)</f>
        <v>5.2</v>
      </c>
      <c r="DB312" s="3" t="s">
        <v>31</v>
      </c>
      <c r="DE312" s="3">
        <f>VLOOKUP($A312,NVTK!$C:$E,3,0)</f>
        <v>179.81</v>
      </c>
      <c r="DF312" s="3" t="s">
        <v>32</v>
      </c>
      <c r="DI312" s="3">
        <f>VLOOKUP($A312,PIKK!$C:$E,3,0)</f>
        <v>691.5</v>
      </c>
      <c r="DJ312" s="3" t="s">
        <v>33</v>
      </c>
      <c r="DM312" s="3">
        <f>VLOOKUP($A312,ROSN!$C:$E,3,0)</f>
        <v>189.19</v>
      </c>
      <c r="DN312" s="3" t="s">
        <v>34</v>
      </c>
      <c r="DQ312" s="3">
        <f>VLOOKUP($A312,RTKM!$C:$E,3,0)</f>
        <v>282.05</v>
      </c>
      <c r="DR312" s="3" t="s">
        <v>35</v>
      </c>
      <c r="DU312" s="3">
        <f>VLOOKUP($A312,RTKMP!$C:$E,3,0)</f>
        <v>57</v>
      </c>
      <c r="DV312" s="3" t="s">
        <v>36</v>
      </c>
      <c r="DY312" s="3" t="e">
        <f>VLOOKUP($A312,HYDR!$C:$E,3,0)</f>
        <v>#N/A</v>
      </c>
      <c r="DZ312" s="3" t="s">
        <v>37</v>
      </c>
      <c r="EC312" s="3" t="e">
        <f>VLOOKUP($A312,RUAL!$C:$E,3,0)</f>
        <v>#N/A</v>
      </c>
      <c r="ED312" s="3" t="s">
        <v>38</v>
      </c>
      <c r="EG312" s="3">
        <f>VLOOKUP($A312,SVAV!$C:$E,3,0)</f>
        <v>1280</v>
      </c>
      <c r="EH312" s="3" t="s">
        <v>39</v>
      </c>
      <c r="EK312" s="3">
        <f>VLOOKUP($A312,SBER!$C:$E,3,0)</f>
        <v>94.3</v>
      </c>
      <c r="EL312" s="3" t="s">
        <v>40</v>
      </c>
      <c r="EO312" s="3">
        <f>VLOOKUP($A312,SBERP!$C:$E,3,0)</f>
        <v>59.91</v>
      </c>
      <c r="EP312" s="3" t="s">
        <v>41</v>
      </c>
      <c r="ES312" s="3">
        <f>VLOOKUP($A312,CHMF!$C:$E,3,0)</f>
        <v>548</v>
      </c>
      <c r="ET312" s="3" t="s">
        <v>42</v>
      </c>
      <c r="EW312" s="3">
        <f>VLOOKUP($A312,AFKS!$C:$E,3,0)</f>
        <v>41.4</v>
      </c>
      <c r="EX312" s="3" t="s">
        <v>43</v>
      </c>
      <c r="FA312" s="3">
        <f>VLOOKUP($A312,SNGS!$C:$E,3,0)</f>
        <v>25.48</v>
      </c>
      <c r="FB312" s="3" t="s">
        <v>44</v>
      </c>
      <c r="FE312" s="3">
        <f>VLOOKUP($A312,SNGSP!$C:$E,3,0)</f>
        <v>12.551</v>
      </c>
      <c r="FF312" s="3" t="s">
        <v>45</v>
      </c>
      <c r="FI312" s="3">
        <f>VLOOKUP($A312,TRMK!$C:$E,3,0)</f>
        <v>245</v>
      </c>
      <c r="FJ312" s="3" t="s">
        <v>46</v>
      </c>
      <c r="FM312" s="3">
        <f>VLOOKUP($A312,TATN!$C:$E,3,0)</f>
        <v>131</v>
      </c>
      <c r="FN312" s="3" t="s">
        <v>47</v>
      </c>
      <c r="FQ312" s="3">
        <f>VLOOKUP($A312,TATNP!$C:$E,3,0)</f>
        <v>73.5</v>
      </c>
      <c r="FR312" s="3" t="s">
        <v>48</v>
      </c>
      <c r="FU312" s="3">
        <f>VLOOKUP($A312,TRNFP!$C:$E,3,0)</f>
        <v>41401</v>
      </c>
      <c r="FV312" s="3" t="s">
        <v>49</v>
      </c>
      <c r="FY312" s="3">
        <f>VLOOKUP($A312,URKA!$C:$E,3,0)</f>
        <v>177.81</v>
      </c>
      <c r="FZ312" s="3" t="s">
        <v>50</v>
      </c>
      <c r="GC312" s="3" t="e">
        <f>VLOOKUP($A312,FEES!$C:$E,3,0)</f>
        <v>#N/A</v>
      </c>
      <c r="GD312" s="3" t="s">
        <v>51</v>
      </c>
      <c r="GG312" s="3" t="e">
        <f>VLOOKUP($A312,PHOR!$C:$E,3,0)</f>
        <v>#N/A</v>
      </c>
      <c r="GH312" s="3" t="s">
        <v>52</v>
      </c>
      <c r="GK312" s="3" t="e">
        <f>VLOOKUP($A312,GCHE!$C:$E,3,0)</f>
        <v>#N/A</v>
      </c>
      <c r="GL312" s="3" t="s">
        <v>53</v>
      </c>
      <c r="GO312" s="3">
        <f>VLOOKUP($A312,EONR!$C:$E,3,0)</f>
        <v>3.2759999999999998</v>
      </c>
    </row>
    <row r="313" spans="1:197" x14ac:dyDescent="0.45">
      <c r="A313" s="86">
        <v>39475</v>
      </c>
      <c r="B313" s="3" t="s">
        <v>5</v>
      </c>
      <c r="E313" s="3" t="e">
        <f>VLOOKUP($A313,POLY!$C:$E,3,0)</f>
        <v>#N/A</v>
      </c>
      <c r="F313" s="3" t="s">
        <v>6</v>
      </c>
      <c r="I313" s="3" t="e">
        <f>VLOOKUP($A313,YNDX!$C:$E,3,0)</f>
        <v>#N/A</v>
      </c>
      <c r="J313" s="3" t="s">
        <v>7</v>
      </c>
      <c r="M313" s="3" t="e">
        <f>VLOOKUP($A313,ALRS!$C:$E,3,0)</f>
        <v>#N/A</v>
      </c>
      <c r="N313" s="3" t="s">
        <v>8</v>
      </c>
      <c r="Q313" s="3">
        <f>VLOOKUP($A313,AKRN!$C:$E,3,0)</f>
        <v>1570</v>
      </c>
      <c r="R313" s="3" t="s">
        <v>9</v>
      </c>
      <c r="U313" s="3">
        <f>VLOOKUP($A313,AFLT!$C:$E,3,0)</f>
        <v>93.47</v>
      </c>
      <c r="V313" s="3" t="s">
        <v>10</v>
      </c>
      <c r="Y313" s="3" t="e">
        <f>VLOOKUP($A313,BSPB!$C:$E,3,0)</f>
        <v>#N/A</v>
      </c>
      <c r="Z313" s="3" t="s">
        <v>11</v>
      </c>
      <c r="AC313" s="3" t="e">
        <f>VLOOKUP($A313,BANE!$C:$E,3,0)</f>
        <v>#N/A</v>
      </c>
      <c r="AD313" s="3" t="s">
        <v>12</v>
      </c>
      <c r="AG313" s="3" t="e">
        <f>VLOOKUP($A313,BANEP!$C:$E,3,0)</f>
        <v>#N/A</v>
      </c>
      <c r="AH313" s="3" t="s">
        <v>13</v>
      </c>
      <c r="AK313" s="3">
        <f>VLOOKUP($A313,VTBR!$C:$E,3,0)</f>
        <v>0.1002</v>
      </c>
      <c r="AL313" s="3" t="s">
        <v>14</v>
      </c>
      <c r="AO313" s="3">
        <f>VLOOKUP($A313,VSMO!$C:$E,3,0)</f>
        <v>6200.56</v>
      </c>
      <c r="AP313" s="3" t="s">
        <v>15</v>
      </c>
      <c r="AS313" s="3">
        <f>VLOOKUP($A313,GAZP!$C:$E,3,0)</f>
        <v>305.2</v>
      </c>
      <c r="AT313" s="3" t="s">
        <v>16</v>
      </c>
      <c r="AW313" s="3">
        <f>VLOOKUP($A313,GMKN!$C:$E,3,0)</f>
        <v>6141</v>
      </c>
      <c r="AX313" s="3" t="s">
        <v>17</v>
      </c>
      <c r="BA313" s="3">
        <f>VLOOKUP($A313,DIXY!$C:$E,3,0)</f>
        <v>360</v>
      </c>
      <c r="BB313" s="3" t="s">
        <v>18</v>
      </c>
      <c r="BE313" s="3" t="e">
        <f>VLOOKUP($A313,IRAO!$C:$E,3,0)</f>
        <v>#N/A</v>
      </c>
      <c r="BF313" s="3" t="s">
        <v>19</v>
      </c>
      <c r="BI313" s="3">
        <f>VLOOKUP($A313,KMAZ!$C:$E,3,0)</f>
        <v>143.25</v>
      </c>
      <c r="BJ313" s="3" t="s">
        <v>20</v>
      </c>
      <c r="BM313" s="3" t="e">
        <f>VLOOKUP($A313,LSRG!$C:$E,3,0)</f>
        <v>#N/A</v>
      </c>
      <c r="BN313" s="3" t="s">
        <v>21</v>
      </c>
      <c r="BQ313" s="3">
        <f>VLOOKUP($A313,LKOH!$C:$E,3,0)</f>
        <v>1739.99</v>
      </c>
      <c r="BR313" s="3" t="s">
        <v>22</v>
      </c>
      <c r="BU313" s="3">
        <f>VLOOKUP($A313,MVID!$C:$E,3,0)</f>
        <v>161.74</v>
      </c>
      <c r="BV313" s="3" t="s">
        <v>23</v>
      </c>
      <c r="BY313" s="3">
        <f>VLOOKUP($A313,MAGN!$C:$E,3,0)</f>
        <v>25.99</v>
      </c>
      <c r="BZ313" s="3" t="s">
        <v>24</v>
      </c>
      <c r="CC313" s="3">
        <f>VLOOKUP($A313,MTSS!$C:$E,3,0)</f>
        <v>320</v>
      </c>
      <c r="CD313" s="3" t="s">
        <v>25</v>
      </c>
      <c r="CG313" s="3">
        <f>VLOOKUP($A313,MGNT!$C:$E,3,0)</f>
        <v>1154.06</v>
      </c>
      <c r="CH313" s="3" t="s">
        <v>26</v>
      </c>
      <c r="CK313" s="3" t="e">
        <f>VLOOKUP($A313,MFON!$C:$E,3,0)</f>
        <v>#N/A</v>
      </c>
      <c r="CL313" s="3" t="s">
        <v>27</v>
      </c>
      <c r="CO313" s="3" t="e">
        <f>VLOOKUP($A313,MOEX!$C:$E,3,0)</f>
        <v>#N/A</v>
      </c>
      <c r="CP313" s="3" t="s">
        <v>28</v>
      </c>
      <c r="CS313" s="3" t="e">
        <f>VLOOKUP($A313,MSTT!$C:$E,3,0)</f>
        <v>#N/A</v>
      </c>
      <c r="CT313" s="3" t="s">
        <v>29</v>
      </c>
      <c r="CW313" s="3">
        <f>VLOOKUP($A313,NLMK!$C:$E,3,0)</f>
        <v>92.06</v>
      </c>
      <c r="CX313" s="3" t="s">
        <v>30</v>
      </c>
      <c r="DA313" s="3">
        <f>VLOOKUP($A313,NMTP!$C:$E,3,0)</f>
        <v>5.149</v>
      </c>
      <c r="DB313" s="3" t="s">
        <v>31</v>
      </c>
      <c r="DE313" s="3">
        <f>VLOOKUP($A313,NVTK!$C:$E,3,0)</f>
        <v>166.5</v>
      </c>
      <c r="DF313" s="3" t="s">
        <v>32</v>
      </c>
      <c r="DI313" s="3">
        <f>VLOOKUP($A313,PIKK!$C:$E,3,0)</f>
        <v>700</v>
      </c>
      <c r="DJ313" s="3" t="s">
        <v>33</v>
      </c>
      <c r="DM313" s="3">
        <f>VLOOKUP($A313,ROSN!$C:$E,3,0)</f>
        <v>179.5</v>
      </c>
      <c r="DN313" s="3" t="s">
        <v>34</v>
      </c>
      <c r="DQ313" s="3">
        <f>VLOOKUP($A313,RTKM!$C:$E,3,0)</f>
        <v>285</v>
      </c>
      <c r="DR313" s="3" t="s">
        <v>35</v>
      </c>
      <c r="DU313" s="3">
        <f>VLOOKUP($A313,RTKMP!$C:$E,3,0)</f>
        <v>54.89</v>
      </c>
      <c r="DV313" s="3" t="s">
        <v>36</v>
      </c>
      <c r="DY313" s="3" t="e">
        <f>VLOOKUP($A313,HYDR!$C:$E,3,0)</f>
        <v>#N/A</v>
      </c>
      <c r="DZ313" s="3" t="s">
        <v>37</v>
      </c>
      <c r="EC313" s="3" t="e">
        <f>VLOOKUP($A313,RUAL!$C:$E,3,0)</f>
        <v>#N/A</v>
      </c>
      <c r="ED313" s="3" t="s">
        <v>38</v>
      </c>
      <c r="EG313" s="3">
        <f>VLOOKUP($A313,SVAV!$C:$E,3,0)</f>
        <v>1216</v>
      </c>
      <c r="EH313" s="3" t="s">
        <v>39</v>
      </c>
      <c r="EK313" s="3">
        <f>VLOOKUP($A313,SBER!$C:$E,3,0)</f>
        <v>90.2</v>
      </c>
      <c r="EL313" s="3" t="s">
        <v>40</v>
      </c>
      <c r="EO313" s="3">
        <f>VLOOKUP($A313,SBERP!$C:$E,3,0)</f>
        <v>53.99</v>
      </c>
      <c r="EP313" s="3" t="s">
        <v>41</v>
      </c>
      <c r="ES313" s="3">
        <f>VLOOKUP($A313,CHMF!$C:$E,3,0)</f>
        <v>537</v>
      </c>
      <c r="ET313" s="3" t="s">
        <v>42</v>
      </c>
      <c r="EW313" s="3">
        <f>VLOOKUP($A313,AFKS!$C:$E,3,0)</f>
        <v>39.698999999999998</v>
      </c>
      <c r="EX313" s="3" t="s">
        <v>43</v>
      </c>
      <c r="FA313" s="3">
        <f>VLOOKUP($A313,SNGS!$C:$E,3,0)</f>
        <v>23.530999999999999</v>
      </c>
      <c r="FB313" s="3" t="s">
        <v>44</v>
      </c>
      <c r="FE313" s="3">
        <f>VLOOKUP($A313,SNGSP!$C:$E,3,0)</f>
        <v>11.74</v>
      </c>
      <c r="FF313" s="3" t="s">
        <v>45</v>
      </c>
      <c r="FI313" s="3">
        <f>VLOOKUP($A313,TRMK!$C:$E,3,0)</f>
        <v>227.2</v>
      </c>
      <c r="FJ313" s="3" t="s">
        <v>46</v>
      </c>
      <c r="FM313" s="3">
        <f>VLOOKUP($A313,TATN!$C:$E,3,0)</f>
        <v>123.3</v>
      </c>
      <c r="FN313" s="3" t="s">
        <v>47</v>
      </c>
      <c r="FQ313" s="3">
        <f>VLOOKUP($A313,TATNP!$C:$E,3,0)</f>
        <v>70.19</v>
      </c>
      <c r="FR313" s="3" t="s">
        <v>48</v>
      </c>
      <c r="FU313" s="3">
        <f>VLOOKUP($A313,TRNFP!$C:$E,3,0)</f>
        <v>42700</v>
      </c>
      <c r="FV313" s="3" t="s">
        <v>49</v>
      </c>
      <c r="FY313" s="3">
        <f>VLOOKUP($A313,URKA!$C:$E,3,0)</f>
        <v>171.7</v>
      </c>
      <c r="FZ313" s="3" t="s">
        <v>50</v>
      </c>
      <c r="GC313" s="3" t="e">
        <f>VLOOKUP($A313,FEES!$C:$E,3,0)</f>
        <v>#N/A</v>
      </c>
      <c r="GD313" s="3" t="s">
        <v>51</v>
      </c>
      <c r="GG313" s="3" t="e">
        <f>VLOOKUP($A313,PHOR!$C:$E,3,0)</f>
        <v>#N/A</v>
      </c>
      <c r="GH313" s="3" t="s">
        <v>52</v>
      </c>
      <c r="GK313" s="3" t="e">
        <f>VLOOKUP($A313,GCHE!$C:$E,3,0)</f>
        <v>#N/A</v>
      </c>
      <c r="GL313" s="3" t="s">
        <v>53</v>
      </c>
      <c r="GO313" s="3">
        <f>VLOOKUP($A313,EONR!$C:$E,3,0)</f>
        <v>3.16</v>
      </c>
    </row>
    <row r="314" spans="1:197" x14ac:dyDescent="0.45">
      <c r="A314" s="86">
        <v>39482</v>
      </c>
      <c r="B314" s="3" t="s">
        <v>5</v>
      </c>
      <c r="E314" s="3" t="e">
        <f>VLOOKUP($A314,POLY!$C:$E,3,0)</f>
        <v>#N/A</v>
      </c>
      <c r="F314" s="3" t="s">
        <v>6</v>
      </c>
      <c r="I314" s="3" t="e">
        <f>VLOOKUP($A314,YNDX!$C:$E,3,0)</f>
        <v>#N/A</v>
      </c>
      <c r="J314" s="3" t="s">
        <v>7</v>
      </c>
      <c r="M314" s="3" t="e">
        <f>VLOOKUP($A314,ALRS!$C:$E,3,0)</f>
        <v>#N/A</v>
      </c>
      <c r="N314" s="3" t="s">
        <v>8</v>
      </c>
      <c r="Q314" s="3">
        <f>VLOOKUP($A314,AKRN!$C:$E,3,0)</f>
        <v>1612</v>
      </c>
      <c r="R314" s="3" t="s">
        <v>9</v>
      </c>
      <c r="U314" s="3">
        <f>VLOOKUP($A314,AFLT!$C:$E,3,0)</f>
        <v>98.58</v>
      </c>
      <c r="V314" s="3" t="s">
        <v>10</v>
      </c>
      <c r="Y314" s="3" t="e">
        <f>VLOOKUP($A314,BSPB!$C:$E,3,0)</f>
        <v>#N/A</v>
      </c>
      <c r="Z314" s="3" t="s">
        <v>11</v>
      </c>
      <c r="AC314" s="3" t="e">
        <f>VLOOKUP($A314,BANE!$C:$E,3,0)</f>
        <v>#N/A</v>
      </c>
      <c r="AD314" s="3" t="s">
        <v>12</v>
      </c>
      <c r="AG314" s="3" t="e">
        <f>VLOOKUP($A314,BANEP!$C:$E,3,0)</f>
        <v>#N/A</v>
      </c>
      <c r="AH314" s="3" t="s">
        <v>13</v>
      </c>
      <c r="AK314" s="3">
        <f>VLOOKUP($A314,VTBR!$C:$E,3,0)</f>
        <v>9.3100000000000002E-2</v>
      </c>
      <c r="AL314" s="3" t="s">
        <v>14</v>
      </c>
      <c r="AO314" s="3">
        <f>VLOOKUP($A314,VSMO!$C:$E,3,0)</f>
        <v>6201</v>
      </c>
      <c r="AP314" s="3" t="s">
        <v>15</v>
      </c>
      <c r="AS314" s="3">
        <f>VLOOKUP($A314,GAZP!$C:$E,3,0)</f>
        <v>286.31</v>
      </c>
      <c r="AT314" s="3" t="s">
        <v>16</v>
      </c>
      <c r="AW314" s="3">
        <f>VLOOKUP($A314,GMKN!$C:$E,3,0)</f>
        <v>6485</v>
      </c>
      <c r="AX314" s="3" t="s">
        <v>17</v>
      </c>
      <c r="BA314" s="3">
        <f>VLOOKUP($A314,DIXY!$C:$E,3,0)</f>
        <v>363</v>
      </c>
      <c r="BB314" s="3" t="s">
        <v>18</v>
      </c>
      <c r="BE314" s="3" t="e">
        <f>VLOOKUP($A314,IRAO!$C:$E,3,0)</f>
        <v>#N/A</v>
      </c>
      <c r="BF314" s="3" t="s">
        <v>19</v>
      </c>
      <c r="BI314" s="3">
        <f>VLOOKUP($A314,KMAZ!$C:$E,3,0)</f>
        <v>136.33000000000001</v>
      </c>
      <c r="BJ314" s="3" t="s">
        <v>20</v>
      </c>
      <c r="BM314" s="3" t="e">
        <f>VLOOKUP($A314,LSRG!$C:$E,3,0)</f>
        <v>#N/A</v>
      </c>
      <c r="BN314" s="3" t="s">
        <v>21</v>
      </c>
      <c r="BQ314" s="3">
        <f>VLOOKUP($A314,LKOH!$C:$E,3,0)</f>
        <v>1638</v>
      </c>
      <c r="BR314" s="3" t="s">
        <v>22</v>
      </c>
      <c r="BU314" s="3">
        <f>VLOOKUP($A314,MVID!$C:$E,3,0)</f>
        <v>167</v>
      </c>
      <c r="BV314" s="3" t="s">
        <v>23</v>
      </c>
      <c r="BY314" s="3">
        <f>VLOOKUP($A314,MAGN!$C:$E,3,0)</f>
        <v>26.2</v>
      </c>
      <c r="BZ314" s="3" t="s">
        <v>24</v>
      </c>
      <c r="CC314" s="3">
        <f>VLOOKUP($A314,MTSS!$C:$E,3,0)</f>
        <v>297.60000000000002</v>
      </c>
      <c r="CD314" s="3" t="s">
        <v>25</v>
      </c>
      <c r="CG314" s="3">
        <f>VLOOKUP($A314,MGNT!$C:$E,3,0)</f>
        <v>1125</v>
      </c>
      <c r="CH314" s="3" t="s">
        <v>26</v>
      </c>
      <c r="CK314" s="3" t="e">
        <f>VLOOKUP($A314,MFON!$C:$E,3,0)</f>
        <v>#N/A</v>
      </c>
      <c r="CL314" s="3" t="s">
        <v>27</v>
      </c>
      <c r="CO314" s="3" t="e">
        <f>VLOOKUP($A314,MOEX!$C:$E,3,0)</f>
        <v>#N/A</v>
      </c>
      <c r="CP314" s="3" t="s">
        <v>28</v>
      </c>
      <c r="CS314" s="3" t="e">
        <f>VLOOKUP($A314,MSTT!$C:$E,3,0)</f>
        <v>#N/A</v>
      </c>
      <c r="CT314" s="3" t="s">
        <v>29</v>
      </c>
      <c r="CW314" s="3">
        <f>VLOOKUP($A314,NLMK!$C:$E,3,0)</f>
        <v>92.9</v>
      </c>
      <c r="CX314" s="3" t="s">
        <v>30</v>
      </c>
      <c r="DA314" s="3">
        <f>VLOOKUP($A314,NMTP!$C:$E,3,0)</f>
        <v>6</v>
      </c>
      <c r="DB314" s="3" t="s">
        <v>31</v>
      </c>
      <c r="DE314" s="3">
        <f>VLOOKUP($A314,NVTK!$C:$E,3,0)</f>
        <v>161.19</v>
      </c>
      <c r="DF314" s="3" t="s">
        <v>32</v>
      </c>
      <c r="DI314" s="3">
        <f>VLOOKUP($A314,PIKK!$C:$E,3,0)</f>
        <v>700</v>
      </c>
      <c r="DJ314" s="3" t="s">
        <v>33</v>
      </c>
      <c r="DM314" s="3">
        <f>VLOOKUP($A314,ROSN!$C:$E,3,0)</f>
        <v>166.3</v>
      </c>
      <c r="DN314" s="3" t="s">
        <v>34</v>
      </c>
      <c r="DQ314" s="3">
        <f>VLOOKUP($A314,RTKM!$C:$E,3,0)</f>
        <v>273.31</v>
      </c>
      <c r="DR314" s="3" t="s">
        <v>35</v>
      </c>
      <c r="DU314" s="3">
        <f>VLOOKUP($A314,RTKMP!$C:$E,3,0)</f>
        <v>50.69</v>
      </c>
      <c r="DV314" s="3" t="s">
        <v>36</v>
      </c>
      <c r="DY314" s="3" t="e">
        <f>VLOOKUP($A314,HYDR!$C:$E,3,0)</f>
        <v>#N/A</v>
      </c>
      <c r="DZ314" s="3" t="s">
        <v>37</v>
      </c>
      <c r="EC314" s="3" t="e">
        <f>VLOOKUP($A314,RUAL!$C:$E,3,0)</f>
        <v>#N/A</v>
      </c>
      <c r="ED314" s="3" t="s">
        <v>38</v>
      </c>
      <c r="EG314" s="3">
        <f>VLOOKUP($A314,SVAV!$C:$E,3,0)</f>
        <v>1212.01</v>
      </c>
      <c r="EH314" s="3" t="s">
        <v>39</v>
      </c>
      <c r="EK314" s="3">
        <f>VLOOKUP($A314,SBER!$C:$E,3,0)</f>
        <v>83.89</v>
      </c>
      <c r="EL314" s="3" t="s">
        <v>40</v>
      </c>
      <c r="EO314" s="3">
        <f>VLOOKUP($A314,SBERP!$C:$E,3,0)</f>
        <v>48.17</v>
      </c>
      <c r="EP314" s="3" t="s">
        <v>41</v>
      </c>
      <c r="ES314" s="3">
        <f>VLOOKUP($A314,CHMF!$C:$E,3,0)</f>
        <v>544</v>
      </c>
      <c r="ET314" s="3" t="s">
        <v>42</v>
      </c>
      <c r="EW314" s="3">
        <f>VLOOKUP($A314,AFKS!$C:$E,3,0)</f>
        <v>38.200000000000003</v>
      </c>
      <c r="EX314" s="3" t="s">
        <v>43</v>
      </c>
      <c r="FA314" s="3">
        <f>VLOOKUP($A314,SNGS!$C:$E,3,0)</f>
        <v>21.2</v>
      </c>
      <c r="FB314" s="3" t="s">
        <v>44</v>
      </c>
      <c r="FE314" s="3">
        <f>VLOOKUP($A314,SNGSP!$C:$E,3,0)</f>
        <v>10.961</v>
      </c>
      <c r="FF314" s="3" t="s">
        <v>45</v>
      </c>
      <c r="FI314" s="3">
        <f>VLOOKUP($A314,TRMK!$C:$E,3,0)</f>
        <v>213.1</v>
      </c>
      <c r="FJ314" s="3" t="s">
        <v>46</v>
      </c>
      <c r="FM314" s="3">
        <f>VLOOKUP($A314,TATN!$C:$E,3,0)</f>
        <v>118.68</v>
      </c>
      <c r="FN314" s="3" t="s">
        <v>47</v>
      </c>
      <c r="FQ314" s="3">
        <f>VLOOKUP($A314,TATNP!$C:$E,3,0)</f>
        <v>66</v>
      </c>
      <c r="FR314" s="3" t="s">
        <v>48</v>
      </c>
      <c r="FU314" s="3">
        <f>VLOOKUP($A314,TRNFP!$C:$E,3,0)</f>
        <v>39000</v>
      </c>
      <c r="FV314" s="3" t="s">
        <v>49</v>
      </c>
      <c r="FY314" s="3">
        <f>VLOOKUP($A314,URKA!$C:$E,3,0)</f>
        <v>184.59</v>
      </c>
      <c r="FZ314" s="3" t="s">
        <v>50</v>
      </c>
      <c r="GC314" s="3" t="e">
        <f>VLOOKUP($A314,FEES!$C:$E,3,0)</f>
        <v>#N/A</v>
      </c>
      <c r="GD314" s="3" t="s">
        <v>51</v>
      </c>
      <c r="GG314" s="3" t="e">
        <f>VLOOKUP($A314,PHOR!$C:$E,3,0)</f>
        <v>#N/A</v>
      </c>
      <c r="GH314" s="3" t="s">
        <v>52</v>
      </c>
      <c r="GK314" s="3" t="e">
        <f>VLOOKUP($A314,GCHE!$C:$E,3,0)</f>
        <v>#N/A</v>
      </c>
      <c r="GL314" s="3" t="s">
        <v>53</v>
      </c>
      <c r="GO314" s="3">
        <f>VLOOKUP($A314,EONR!$C:$E,3,0)</f>
        <v>3.0059999999999998</v>
      </c>
    </row>
    <row r="315" spans="1:197" x14ac:dyDescent="0.45">
      <c r="A315" s="86">
        <v>39489</v>
      </c>
      <c r="B315" s="3" t="s">
        <v>5</v>
      </c>
      <c r="E315" s="3" t="e">
        <f>VLOOKUP($A315,POLY!$C:$E,3,0)</f>
        <v>#N/A</v>
      </c>
      <c r="F315" s="3" t="s">
        <v>6</v>
      </c>
      <c r="I315" s="3" t="e">
        <f>VLOOKUP($A315,YNDX!$C:$E,3,0)</f>
        <v>#N/A</v>
      </c>
      <c r="J315" s="3" t="s">
        <v>7</v>
      </c>
      <c r="M315" s="3" t="e">
        <f>VLOOKUP($A315,ALRS!$C:$E,3,0)</f>
        <v>#N/A</v>
      </c>
      <c r="N315" s="3" t="s">
        <v>8</v>
      </c>
      <c r="Q315" s="3">
        <f>VLOOKUP($A315,AKRN!$C:$E,3,0)</f>
        <v>1899.89</v>
      </c>
      <c r="R315" s="3" t="s">
        <v>9</v>
      </c>
      <c r="U315" s="3">
        <f>VLOOKUP($A315,AFLT!$C:$E,3,0)</f>
        <v>106.77</v>
      </c>
      <c r="V315" s="3" t="s">
        <v>10</v>
      </c>
      <c r="Y315" s="3" t="e">
        <f>VLOOKUP($A315,BSPB!$C:$E,3,0)</f>
        <v>#N/A</v>
      </c>
      <c r="Z315" s="3" t="s">
        <v>11</v>
      </c>
      <c r="AC315" s="3" t="e">
        <f>VLOOKUP($A315,BANE!$C:$E,3,0)</f>
        <v>#N/A</v>
      </c>
      <c r="AD315" s="3" t="s">
        <v>12</v>
      </c>
      <c r="AG315" s="3" t="e">
        <f>VLOOKUP($A315,BANEP!$C:$E,3,0)</f>
        <v>#N/A</v>
      </c>
      <c r="AH315" s="3" t="s">
        <v>13</v>
      </c>
      <c r="AK315" s="3">
        <f>VLOOKUP($A315,VTBR!$C:$E,3,0)</f>
        <v>9.9000000000000005E-2</v>
      </c>
      <c r="AL315" s="3" t="s">
        <v>14</v>
      </c>
      <c r="AO315" s="3">
        <f>VLOOKUP($A315,VSMO!$C:$E,3,0)</f>
        <v>6230</v>
      </c>
      <c r="AP315" s="3" t="s">
        <v>15</v>
      </c>
      <c r="AS315" s="3">
        <f>VLOOKUP($A315,GAZP!$C:$E,3,0)</f>
        <v>305.5</v>
      </c>
      <c r="AT315" s="3" t="s">
        <v>16</v>
      </c>
      <c r="AW315" s="3">
        <f>VLOOKUP($A315,GMKN!$C:$E,3,0)</f>
        <v>6805</v>
      </c>
      <c r="AX315" s="3" t="s">
        <v>17</v>
      </c>
      <c r="BA315" s="3">
        <f>VLOOKUP($A315,DIXY!$C:$E,3,0)</f>
        <v>360.98</v>
      </c>
      <c r="BB315" s="3" t="s">
        <v>18</v>
      </c>
      <c r="BE315" s="3" t="e">
        <f>VLOOKUP($A315,IRAO!$C:$E,3,0)</f>
        <v>#N/A</v>
      </c>
      <c r="BF315" s="3" t="s">
        <v>19</v>
      </c>
      <c r="BI315" s="3">
        <f>VLOOKUP($A315,KMAZ!$C:$E,3,0)</f>
        <v>151.33000000000001</v>
      </c>
      <c r="BJ315" s="3" t="s">
        <v>20</v>
      </c>
      <c r="BM315" s="3" t="e">
        <f>VLOOKUP($A315,LSRG!$C:$E,3,0)</f>
        <v>#N/A</v>
      </c>
      <c r="BN315" s="3" t="s">
        <v>21</v>
      </c>
      <c r="BQ315" s="3">
        <f>VLOOKUP($A315,LKOH!$C:$E,3,0)</f>
        <v>1754</v>
      </c>
      <c r="BR315" s="3" t="s">
        <v>22</v>
      </c>
      <c r="BU315" s="3">
        <f>VLOOKUP($A315,MVID!$C:$E,3,0)</f>
        <v>170.01</v>
      </c>
      <c r="BV315" s="3" t="s">
        <v>23</v>
      </c>
      <c r="BY315" s="3">
        <f>VLOOKUP($A315,MAGN!$C:$E,3,0)</f>
        <v>28.16</v>
      </c>
      <c r="BZ315" s="3" t="s">
        <v>24</v>
      </c>
      <c r="CC315" s="3">
        <f>VLOOKUP($A315,MTSS!$C:$E,3,0)</f>
        <v>314.2</v>
      </c>
      <c r="CD315" s="3" t="s">
        <v>25</v>
      </c>
      <c r="CG315" s="3">
        <f>VLOOKUP($A315,MGNT!$C:$E,3,0)</f>
        <v>1165</v>
      </c>
      <c r="CH315" s="3" t="s">
        <v>26</v>
      </c>
      <c r="CK315" s="3" t="e">
        <f>VLOOKUP($A315,MFON!$C:$E,3,0)</f>
        <v>#N/A</v>
      </c>
      <c r="CL315" s="3" t="s">
        <v>27</v>
      </c>
      <c r="CO315" s="3" t="e">
        <f>VLOOKUP($A315,MOEX!$C:$E,3,0)</f>
        <v>#N/A</v>
      </c>
      <c r="CP315" s="3" t="s">
        <v>28</v>
      </c>
      <c r="CS315" s="3" t="e">
        <f>VLOOKUP($A315,MSTT!$C:$E,3,0)</f>
        <v>#N/A</v>
      </c>
      <c r="CT315" s="3" t="s">
        <v>29</v>
      </c>
      <c r="CW315" s="3">
        <f>VLOOKUP($A315,NLMK!$C:$E,3,0)</f>
        <v>100.3</v>
      </c>
      <c r="CX315" s="3" t="s">
        <v>30</v>
      </c>
      <c r="DA315" s="3">
        <f>VLOOKUP($A315,NMTP!$C:$E,3,0)</f>
        <v>5.7</v>
      </c>
      <c r="DB315" s="3" t="s">
        <v>31</v>
      </c>
      <c r="DE315" s="3">
        <f>VLOOKUP($A315,NVTK!$C:$E,3,0)</f>
        <v>174.53</v>
      </c>
      <c r="DF315" s="3" t="s">
        <v>32</v>
      </c>
      <c r="DI315" s="3">
        <f>VLOOKUP($A315,PIKK!$C:$E,3,0)</f>
        <v>691.91</v>
      </c>
      <c r="DJ315" s="3" t="s">
        <v>33</v>
      </c>
      <c r="DM315" s="3">
        <f>VLOOKUP($A315,ROSN!$C:$E,3,0)</f>
        <v>192.9</v>
      </c>
      <c r="DN315" s="3" t="s">
        <v>34</v>
      </c>
      <c r="DQ315" s="3">
        <f>VLOOKUP($A315,RTKM!$C:$E,3,0)</f>
        <v>277.85000000000002</v>
      </c>
      <c r="DR315" s="3" t="s">
        <v>35</v>
      </c>
      <c r="DU315" s="3">
        <f>VLOOKUP($A315,RTKMP!$C:$E,3,0)</f>
        <v>53.87</v>
      </c>
      <c r="DV315" s="3" t="s">
        <v>36</v>
      </c>
      <c r="DY315" s="3" t="e">
        <f>VLOOKUP($A315,HYDR!$C:$E,3,0)</f>
        <v>#N/A</v>
      </c>
      <c r="DZ315" s="3" t="s">
        <v>37</v>
      </c>
      <c r="EC315" s="3" t="e">
        <f>VLOOKUP($A315,RUAL!$C:$E,3,0)</f>
        <v>#N/A</v>
      </c>
      <c r="ED315" s="3" t="s">
        <v>38</v>
      </c>
      <c r="EG315" s="3">
        <f>VLOOKUP($A315,SVAV!$C:$E,3,0)</f>
        <v>1338.25</v>
      </c>
      <c r="EH315" s="3" t="s">
        <v>39</v>
      </c>
      <c r="EK315" s="3">
        <f>VLOOKUP($A315,SBER!$C:$E,3,0)</f>
        <v>83.4</v>
      </c>
      <c r="EL315" s="3" t="s">
        <v>40</v>
      </c>
      <c r="EO315" s="3">
        <f>VLOOKUP($A315,SBERP!$C:$E,3,0)</f>
        <v>51.68</v>
      </c>
      <c r="EP315" s="3" t="s">
        <v>41</v>
      </c>
      <c r="ES315" s="3">
        <f>VLOOKUP($A315,CHMF!$C:$E,3,0)</f>
        <v>571.35</v>
      </c>
      <c r="ET315" s="3" t="s">
        <v>42</v>
      </c>
      <c r="EW315" s="3">
        <f>VLOOKUP($A315,AFKS!$C:$E,3,0)</f>
        <v>39.75</v>
      </c>
      <c r="EX315" s="3" t="s">
        <v>43</v>
      </c>
      <c r="FA315" s="3">
        <f>VLOOKUP($A315,SNGS!$C:$E,3,0)</f>
        <v>22.7</v>
      </c>
      <c r="FB315" s="3" t="s">
        <v>44</v>
      </c>
      <c r="FE315" s="3">
        <f>VLOOKUP($A315,SNGSP!$C:$E,3,0)</f>
        <v>11.6</v>
      </c>
      <c r="FF315" s="3" t="s">
        <v>45</v>
      </c>
      <c r="FI315" s="3">
        <f>VLOOKUP($A315,TRMK!$C:$E,3,0)</f>
        <v>228</v>
      </c>
      <c r="FJ315" s="3" t="s">
        <v>46</v>
      </c>
      <c r="FM315" s="3">
        <f>VLOOKUP($A315,TATN!$C:$E,3,0)</f>
        <v>129.88</v>
      </c>
      <c r="FN315" s="3" t="s">
        <v>47</v>
      </c>
      <c r="FQ315" s="3">
        <f>VLOOKUP($A315,TATNP!$C:$E,3,0)</f>
        <v>70.77</v>
      </c>
      <c r="FR315" s="3" t="s">
        <v>48</v>
      </c>
      <c r="FU315" s="3">
        <f>VLOOKUP($A315,TRNFP!$C:$E,3,0)</f>
        <v>40000</v>
      </c>
      <c r="FV315" s="3" t="s">
        <v>49</v>
      </c>
      <c r="FY315" s="3">
        <f>VLOOKUP($A315,URKA!$C:$E,3,0)</f>
        <v>196.9</v>
      </c>
      <c r="FZ315" s="3" t="s">
        <v>50</v>
      </c>
      <c r="GC315" s="3" t="e">
        <f>VLOOKUP($A315,FEES!$C:$E,3,0)</f>
        <v>#N/A</v>
      </c>
      <c r="GD315" s="3" t="s">
        <v>51</v>
      </c>
      <c r="GG315" s="3" t="e">
        <f>VLOOKUP($A315,PHOR!$C:$E,3,0)</f>
        <v>#N/A</v>
      </c>
      <c r="GH315" s="3" t="s">
        <v>52</v>
      </c>
      <c r="GK315" s="3" t="e">
        <f>VLOOKUP($A315,GCHE!$C:$E,3,0)</f>
        <v>#N/A</v>
      </c>
      <c r="GL315" s="3" t="s">
        <v>53</v>
      </c>
      <c r="GO315" s="3">
        <f>VLOOKUP($A315,EONR!$C:$E,3,0)</f>
        <v>2.9689999999999999</v>
      </c>
    </row>
    <row r="316" spans="1:197" x14ac:dyDescent="0.45">
      <c r="A316" s="86">
        <v>39496</v>
      </c>
      <c r="B316" s="3" t="s">
        <v>5</v>
      </c>
      <c r="E316" s="3" t="e">
        <f>VLOOKUP($A316,POLY!$C:$E,3,0)</f>
        <v>#N/A</v>
      </c>
      <c r="F316" s="3" t="s">
        <v>6</v>
      </c>
      <c r="I316" s="3" t="e">
        <f>VLOOKUP($A316,YNDX!$C:$E,3,0)</f>
        <v>#N/A</v>
      </c>
      <c r="J316" s="3" t="s">
        <v>7</v>
      </c>
      <c r="M316" s="3" t="e">
        <f>VLOOKUP($A316,ALRS!$C:$E,3,0)</f>
        <v>#N/A</v>
      </c>
      <c r="N316" s="3" t="s">
        <v>8</v>
      </c>
      <c r="Q316" s="3">
        <f>VLOOKUP($A316,AKRN!$C:$E,3,0)</f>
        <v>1887</v>
      </c>
      <c r="R316" s="3" t="s">
        <v>9</v>
      </c>
      <c r="U316" s="3">
        <f>VLOOKUP($A316,AFLT!$C:$E,3,0)</f>
        <v>107.6</v>
      </c>
      <c r="V316" s="3" t="s">
        <v>10</v>
      </c>
      <c r="Y316" s="3" t="e">
        <f>VLOOKUP($A316,BSPB!$C:$E,3,0)</f>
        <v>#N/A</v>
      </c>
      <c r="Z316" s="3" t="s">
        <v>11</v>
      </c>
      <c r="AC316" s="3" t="e">
        <f>VLOOKUP($A316,BANE!$C:$E,3,0)</f>
        <v>#N/A</v>
      </c>
      <c r="AD316" s="3" t="s">
        <v>12</v>
      </c>
      <c r="AG316" s="3" t="e">
        <f>VLOOKUP($A316,BANEP!$C:$E,3,0)</f>
        <v>#N/A</v>
      </c>
      <c r="AH316" s="3" t="s">
        <v>13</v>
      </c>
      <c r="AK316" s="3">
        <f>VLOOKUP($A316,VTBR!$C:$E,3,0)</f>
        <v>9.8100000000000007E-2</v>
      </c>
      <c r="AL316" s="3" t="s">
        <v>14</v>
      </c>
      <c r="AO316" s="3">
        <f>VLOOKUP($A316,VSMO!$C:$E,3,0)</f>
        <v>6350</v>
      </c>
      <c r="AP316" s="3" t="s">
        <v>15</v>
      </c>
      <c r="AS316" s="3">
        <f>VLOOKUP($A316,GAZP!$C:$E,3,0)</f>
        <v>317.05</v>
      </c>
      <c r="AT316" s="3" t="s">
        <v>16</v>
      </c>
      <c r="AW316" s="3">
        <f>VLOOKUP($A316,GMKN!$C:$E,3,0)</f>
        <v>7354.95</v>
      </c>
      <c r="AX316" s="3" t="s">
        <v>17</v>
      </c>
      <c r="BA316" s="3">
        <f>VLOOKUP($A316,DIXY!$C:$E,3,0)</f>
        <v>355</v>
      </c>
      <c r="BB316" s="3" t="s">
        <v>18</v>
      </c>
      <c r="BE316" s="3" t="e">
        <f>VLOOKUP($A316,IRAO!$C:$E,3,0)</f>
        <v>#N/A</v>
      </c>
      <c r="BF316" s="3" t="s">
        <v>19</v>
      </c>
      <c r="BI316" s="3">
        <f>VLOOKUP($A316,KMAZ!$C:$E,3,0)</f>
        <v>148.80000000000001</v>
      </c>
      <c r="BJ316" s="3" t="s">
        <v>20</v>
      </c>
      <c r="BM316" s="3">
        <f>VLOOKUP($A316,LSRG!$C:$E,3,0)</f>
        <v>1650</v>
      </c>
      <c r="BN316" s="3" t="s">
        <v>21</v>
      </c>
      <c r="BQ316" s="3">
        <f>VLOOKUP($A316,LKOH!$C:$E,3,0)</f>
        <v>1830.25</v>
      </c>
      <c r="BR316" s="3" t="s">
        <v>22</v>
      </c>
      <c r="BU316" s="3">
        <f>VLOOKUP($A316,MVID!$C:$E,3,0)</f>
        <v>176</v>
      </c>
      <c r="BV316" s="3" t="s">
        <v>23</v>
      </c>
      <c r="BY316" s="3">
        <f>VLOOKUP($A316,MAGN!$C:$E,3,0)</f>
        <v>29.3</v>
      </c>
      <c r="BZ316" s="3" t="s">
        <v>24</v>
      </c>
      <c r="CC316" s="3">
        <f>VLOOKUP($A316,MTSS!$C:$E,3,0)</f>
        <v>322</v>
      </c>
      <c r="CD316" s="3" t="s">
        <v>25</v>
      </c>
      <c r="CG316" s="3">
        <f>VLOOKUP($A316,MGNT!$C:$E,3,0)</f>
        <v>1212.5</v>
      </c>
      <c r="CH316" s="3" t="s">
        <v>26</v>
      </c>
      <c r="CK316" s="3" t="e">
        <f>VLOOKUP($A316,MFON!$C:$E,3,0)</f>
        <v>#N/A</v>
      </c>
      <c r="CL316" s="3" t="s">
        <v>27</v>
      </c>
      <c r="CO316" s="3" t="e">
        <f>VLOOKUP($A316,MOEX!$C:$E,3,0)</f>
        <v>#N/A</v>
      </c>
      <c r="CP316" s="3" t="s">
        <v>28</v>
      </c>
      <c r="CS316" s="3" t="e">
        <f>VLOOKUP($A316,MSTT!$C:$E,3,0)</f>
        <v>#N/A</v>
      </c>
      <c r="CT316" s="3" t="s">
        <v>29</v>
      </c>
      <c r="CW316" s="3">
        <f>VLOOKUP($A316,NLMK!$C:$E,3,0)</f>
        <v>112.03</v>
      </c>
      <c r="CX316" s="3" t="s">
        <v>30</v>
      </c>
      <c r="DA316" s="3">
        <f>VLOOKUP($A316,NMTP!$C:$E,3,0)</f>
        <v>5.55</v>
      </c>
      <c r="DB316" s="3" t="s">
        <v>31</v>
      </c>
      <c r="DE316" s="3">
        <f>VLOOKUP($A316,NVTK!$C:$E,3,0)</f>
        <v>190.35</v>
      </c>
      <c r="DF316" s="3" t="s">
        <v>32</v>
      </c>
      <c r="DI316" s="3">
        <f>VLOOKUP($A316,PIKK!$C:$E,3,0)</f>
        <v>724.99</v>
      </c>
      <c r="DJ316" s="3" t="s">
        <v>33</v>
      </c>
      <c r="DM316" s="3">
        <f>VLOOKUP($A316,ROSN!$C:$E,3,0)</f>
        <v>201.9</v>
      </c>
      <c r="DN316" s="3" t="s">
        <v>34</v>
      </c>
      <c r="DQ316" s="3">
        <f>VLOOKUP($A316,RTKM!$C:$E,3,0)</f>
        <v>274</v>
      </c>
      <c r="DR316" s="3" t="s">
        <v>35</v>
      </c>
      <c r="DU316" s="3">
        <f>VLOOKUP($A316,RTKMP!$C:$E,3,0)</f>
        <v>55.37</v>
      </c>
      <c r="DV316" s="3" t="s">
        <v>36</v>
      </c>
      <c r="DY316" s="3" t="e">
        <f>VLOOKUP($A316,HYDR!$C:$E,3,0)</f>
        <v>#N/A</v>
      </c>
      <c r="DZ316" s="3" t="s">
        <v>37</v>
      </c>
      <c r="EC316" s="3" t="e">
        <f>VLOOKUP($A316,RUAL!$C:$E,3,0)</f>
        <v>#N/A</v>
      </c>
      <c r="ED316" s="3" t="s">
        <v>38</v>
      </c>
      <c r="EG316" s="3">
        <f>VLOOKUP($A316,SVAV!$C:$E,3,0)</f>
        <v>1450</v>
      </c>
      <c r="EH316" s="3" t="s">
        <v>39</v>
      </c>
      <c r="EK316" s="3">
        <f>VLOOKUP($A316,SBER!$C:$E,3,0)</f>
        <v>82.99</v>
      </c>
      <c r="EL316" s="3" t="s">
        <v>40</v>
      </c>
      <c r="EO316" s="3">
        <f>VLOOKUP($A316,SBERP!$C:$E,3,0)</f>
        <v>52.2</v>
      </c>
      <c r="EP316" s="3" t="s">
        <v>41</v>
      </c>
      <c r="ES316" s="3">
        <f>VLOOKUP($A316,CHMF!$C:$E,3,0)</f>
        <v>641.98</v>
      </c>
      <c r="ET316" s="3" t="s">
        <v>42</v>
      </c>
      <c r="EW316" s="3">
        <f>VLOOKUP($A316,AFKS!$C:$E,3,0)</f>
        <v>39.594999999999999</v>
      </c>
      <c r="EX316" s="3" t="s">
        <v>43</v>
      </c>
      <c r="FA316" s="3">
        <f>VLOOKUP($A316,SNGS!$C:$E,3,0)</f>
        <v>23.31</v>
      </c>
      <c r="FB316" s="3" t="s">
        <v>44</v>
      </c>
      <c r="FE316" s="3">
        <f>VLOOKUP($A316,SNGSP!$C:$E,3,0)</f>
        <v>12.97</v>
      </c>
      <c r="FF316" s="3" t="s">
        <v>45</v>
      </c>
      <c r="FI316" s="3">
        <f>VLOOKUP($A316,TRMK!$C:$E,3,0)</f>
        <v>233.86</v>
      </c>
      <c r="FJ316" s="3" t="s">
        <v>46</v>
      </c>
      <c r="FM316" s="3">
        <f>VLOOKUP($A316,TATN!$C:$E,3,0)</f>
        <v>140</v>
      </c>
      <c r="FN316" s="3" t="s">
        <v>47</v>
      </c>
      <c r="FQ316" s="3">
        <f>VLOOKUP($A316,TATNP!$C:$E,3,0)</f>
        <v>75</v>
      </c>
      <c r="FR316" s="3" t="s">
        <v>48</v>
      </c>
      <c r="FU316" s="3">
        <f>VLOOKUP($A316,TRNFP!$C:$E,3,0)</f>
        <v>37870</v>
      </c>
      <c r="FV316" s="3" t="s">
        <v>49</v>
      </c>
      <c r="FY316" s="3">
        <f>VLOOKUP($A316,URKA!$C:$E,3,0)</f>
        <v>196.9</v>
      </c>
      <c r="FZ316" s="3" t="s">
        <v>50</v>
      </c>
      <c r="GC316" s="3" t="e">
        <f>VLOOKUP($A316,FEES!$C:$E,3,0)</f>
        <v>#N/A</v>
      </c>
      <c r="GD316" s="3" t="s">
        <v>51</v>
      </c>
      <c r="GG316" s="3" t="e">
        <f>VLOOKUP($A316,PHOR!$C:$E,3,0)</f>
        <v>#N/A</v>
      </c>
      <c r="GH316" s="3" t="s">
        <v>52</v>
      </c>
      <c r="GK316" s="3" t="e">
        <f>VLOOKUP($A316,GCHE!$C:$E,3,0)</f>
        <v>#N/A</v>
      </c>
      <c r="GL316" s="3" t="s">
        <v>53</v>
      </c>
      <c r="GO316" s="3">
        <f>VLOOKUP($A316,EONR!$C:$E,3,0)</f>
        <v>2.92</v>
      </c>
    </row>
    <row r="317" spans="1:197" x14ac:dyDescent="0.45">
      <c r="A317" s="86">
        <v>39503</v>
      </c>
      <c r="B317" s="3" t="s">
        <v>5</v>
      </c>
      <c r="E317" s="3" t="e">
        <f>VLOOKUP($A317,POLY!$C:$E,3,0)</f>
        <v>#N/A</v>
      </c>
      <c r="F317" s="3" t="s">
        <v>6</v>
      </c>
      <c r="I317" s="3" t="e">
        <f>VLOOKUP($A317,YNDX!$C:$E,3,0)</f>
        <v>#N/A</v>
      </c>
      <c r="J317" s="3" t="s">
        <v>7</v>
      </c>
      <c r="M317" s="3" t="e">
        <f>VLOOKUP($A317,ALRS!$C:$E,3,0)</f>
        <v>#N/A</v>
      </c>
      <c r="N317" s="3" t="s">
        <v>8</v>
      </c>
      <c r="Q317" s="3">
        <f>VLOOKUP($A317,AKRN!$C:$E,3,0)</f>
        <v>2080</v>
      </c>
      <c r="R317" s="3" t="s">
        <v>9</v>
      </c>
      <c r="U317" s="3">
        <f>VLOOKUP($A317,AFLT!$C:$E,3,0)</f>
        <v>105.56</v>
      </c>
      <c r="V317" s="3" t="s">
        <v>10</v>
      </c>
      <c r="Y317" s="3" t="e">
        <f>VLOOKUP($A317,BSPB!$C:$E,3,0)</f>
        <v>#N/A</v>
      </c>
      <c r="Z317" s="3" t="s">
        <v>11</v>
      </c>
      <c r="AC317" s="3" t="e">
        <f>VLOOKUP($A317,BANE!$C:$E,3,0)</f>
        <v>#N/A</v>
      </c>
      <c r="AD317" s="3" t="s">
        <v>12</v>
      </c>
      <c r="AG317" s="3" t="e">
        <f>VLOOKUP($A317,BANEP!$C:$E,3,0)</f>
        <v>#N/A</v>
      </c>
      <c r="AH317" s="3" t="s">
        <v>13</v>
      </c>
      <c r="AK317" s="3">
        <f>VLOOKUP($A317,VTBR!$C:$E,3,0)</f>
        <v>9.0800000000000006E-2</v>
      </c>
      <c r="AL317" s="3" t="s">
        <v>14</v>
      </c>
      <c r="AO317" s="3">
        <f>VLOOKUP($A317,VSMO!$C:$E,3,0)</f>
        <v>6160</v>
      </c>
      <c r="AP317" s="3" t="s">
        <v>15</v>
      </c>
      <c r="AS317" s="3">
        <f>VLOOKUP($A317,GAZP!$C:$E,3,0)</f>
        <v>304.95</v>
      </c>
      <c r="AT317" s="3" t="s">
        <v>16</v>
      </c>
      <c r="AW317" s="3">
        <f>VLOOKUP($A317,GMKN!$C:$E,3,0)</f>
        <v>6955</v>
      </c>
      <c r="AX317" s="3" t="s">
        <v>17</v>
      </c>
      <c r="BA317" s="3">
        <f>VLOOKUP($A317,DIXY!$C:$E,3,0)</f>
        <v>358</v>
      </c>
      <c r="BB317" s="3" t="s">
        <v>18</v>
      </c>
      <c r="BE317" s="3" t="e">
        <f>VLOOKUP($A317,IRAO!$C:$E,3,0)</f>
        <v>#N/A</v>
      </c>
      <c r="BF317" s="3" t="s">
        <v>19</v>
      </c>
      <c r="BI317" s="3">
        <f>VLOOKUP($A317,KMAZ!$C:$E,3,0)</f>
        <v>144</v>
      </c>
      <c r="BJ317" s="3" t="s">
        <v>20</v>
      </c>
      <c r="BM317" s="3" t="e">
        <f>VLOOKUP($A317,LSRG!$C:$E,3,0)</f>
        <v>#N/A</v>
      </c>
      <c r="BN317" s="3" t="s">
        <v>21</v>
      </c>
      <c r="BQ317" s="3">
        <f>VLOOKUP($A317,LKOH!$C:$E,3,0)</f>
        <v>1786</v>
      </c>
      <c r="BR317" s="3" t="s">
        <v>22</v>
      </c>
      <c r="BU317" s="3">
        <f>VLOOKUP($A317,MVID!$C:$E,3,0)</f>
        <v>172.02</v>
      </c>
      <c r="BV317" s="3" t="s">
        <v>23</v>
      </c>
      <c r="BY317" s="3">
        <f>VLOOKUP($A317,MAGN!$C:$E,3,0)</f>
        <v>28.79</v>
      </c>
      <c r="BZ317" s="3" t="s">
        <v>24</v>
      </c>
      <c r="CC317" s="3">
        <f>VLOOKUP($A317,MTSS!$C:$E,3,0)</f>
        <v>307.89999999999998</v>
      </c>
      <c r="CD317" s="3" t="s">
        <v>25</v>
      </c>
      <c r="CG317" s="3">
        <f>VLOOKUP($A317,MGNT!$C:$E,3,0)</f>
        <v>1226</v>
      </c>
      <c r="CH317" s="3" t="s">
        <v>26</v>
      </c>
      <c r="CK317" s="3" t="e">
        <f>VLOOKUP($A317,MFON!$C:$E,3,0)</f>
        <v>#N/A</v>
      </c>
      <c r="CL317" s="3" t="s">
        <v>27</v>
      </c>
      <c r="CO317" s="3" t="e">
        <f>VLOOKUP($A317,MOEX!$C:$E,3,0)</f>
        <v>#N/A</v>
      </c>
      <c r="CP317" s="3" t="s">
        <v>28</v>
      </c>
      <c r="CS317" s="3" t="e">
        <f>VLOOKUP($A317,MSTT!$C:$E,3,0)</f>
        <v>#N/A</v>
      </c>
      <c r="CT317" s="3" t="s">
        <v>29</v>
      </c>
      <c r="CW317" s="3">
        <f>VLOOKUP($A317,NLMK!$C:$E,3,0)</f>
        <v>112.7</v>
      </c>
      <c r="CX317" s="3" t="s">
        <v>30</v>
      </c>
      <c r="DA317" s="3">
        <f>VLOOKUP($A317,NMTP!$C:$E,3,0)</f>
        <v>5.4850000000000003</v>
      </c>
      <c r="DB317" s="3" t="s">
        <v>31</v>
      </c>
      <c r="DE317" s="3">
        <f>VLOOKUP($A317,NVTK!$C:$E,3,0)</f>
        <v>180.2</v>
      </c>
      <c r="DF317" s="3" t="s">
        <v>32</v>
      </c>
      <c r="DI317" s="3">
        <f>VLOOKUP($A317,PIKK!$C:$E,3,0)</f>
        <v>714.95</v>
      </c>
      <c r="DJ317" s="3" t="s">
        <v>33</v>
      </c>
      <c r="DM317" s="3">
        <f>VLOOKUP($A317,ROSN!$C:$E,3,0)</f>
        <v>196.04</v>
      </c>
      <c r="DN317" s="3" t="s">
        <v>34</v>
      </c>
      <c r="DQ317" s="3">
        <f>VLOOKUP($A317,RTKM!$C:$E,3,0)</f>
        <v>281.45999999999998</v>
      </c>
      <c r="DR317" s="3" t="s">
        <v>35</v>
      </c>
      <c r="DU317" s="3">
        <f>VLOOKUP($A317,RTKMP!$C:$E,3,0)</f>
        <v>55.9</v>
      </c>
      <c r="DV317" s="3" t="s">
        <v>36</v>
      </c>
      <c r="DY317" s="3" t="e">
        <f>VLOOKUP($A317,HYDR!$C:$E,3,0)</f>
        <v>#N/A</v>
      </c>
      <c r="DZ317" s="3" t="s">
        <v>37</v>
      </c>
      <c r="EC317" s="3" t="e">
        <f>VLOOKUP($A317,RUAL!$C:$E,3,0)</f>
        <v>#N/A</v>
      </c>
      <c r="ED317" s="3" t="s">
        <v>38</v>
      </c>
      <c r="EG317" s="3">
        <f>VLOOKUP($A317,SVAV!$C:$E,3,0)</f>
        <v>1415</v>
      </c>
      <c r="EH317" s="3" t="s">
        <v>39</v>
      </c>
      <c r="EK317" s="3">
        <f>VLOOKUP($A317,SBER!$C:$E,3,0)</f>
        <v>80.2</v>
      </c>
      <c r="EL317" s="3" t="s">
        <v>40</v>
      </c>
      <c r="EO317" s="3">
        <f>VLOOKUP($A317,SBERP!$C:$E,3,0)</f>
        <v>49.9</v>
      </c>
      <c r="EP317" s="3" t="s">
        <v>41</v>
      </c>
      <c r="ES317" s="3">
        <f>VLOOKUP($A317,CHMF!$C:$E,3,0)</f>
        <v>624</v>
      </c>
      <c r="ET317" s="3" t="s">
        <v>42</v>
      </c>
      <c r="EW317" s="3">
        <f>VLOOKUP($A317,AFKS!$C:$E,3,0)</f>
        <v>38.200000000000003</v>
      </c>
      <c r="EX317" s="3" t="s">
        <v>43</v>
      </c>
      <c r="FA317" s="3">
        <f>VLOOKUP($A317,SNGS!$C:$E,3,0)</f>
        <v>22.1</v>
      </c>
      <c r="FB317" s="3" t="s">
        <v>44</v>
      </c>
      <c r="FE317" s="3">
        <f>VLOOKUP($A317,SNGSP!$C:$E,3,0)</f>
        <v>12.2</v>
      </c>
      <c r="FF317" s="3" t="s">
        <v>45</v>
      </c>
      <c r="FI317" s="3">
        <f>VLOOKUP($A317,TRMK!$C:$E,3,0)</f>
        <v>216</v>
      </c>
      <c r="FJ317" s="3" t="s">
        <v>46</v>
      </c>
      <c r="FM317" s="3">
        <f>VLOOKUP($A317,TATN!$C:$E,3,0)</f>
        <v>150.11000000000001</v>
      </c>
      <c r="FN317" s="3" t="s">
        <v>47</v>
      </c>
      <c r="FQ317" s="3">
        <f>VLOOKUP($A317,TATNP!$C:$E,3,0)</f>
        <v>78.2</v>
      </c>
      <c r="FR317" s="3" t="s">
        <v>48</v>
      </c>
      <c r="FU317" s="3">
        <f>VLOOKUP($A317,TRNFP!$C:$E,3,0)</f>
        <v>34015.01</v>
      </c>
      <c r="FV317" s="3" t="s">
        <v>49</v>
      </c>
      <c r="FY317" s="3">
        <f>VLOOKUP($A317,URKA!$C:$E,3,0)</f>
        <v>193.8</v>
      </c>
      <c r="FZ317" s="3" t="s">
        <v>50</v>
      </c>
      <c r="GC317" s="3" t="e">
        <f>VLOOKUP($A317,FEES!$C:$E,3,0)</f>
        <v>#N/A</v>
      </c>
      <c r="GD317" s="3" t="s">
        <v>51</v>
      </c>
      <c r="GG317" s="3" t="e">
        <f>VLOOKUP($A317,PHOR!$C:$E,3,0)</f>
        <v>#N/A</v>
      </c>
      <c r="GH317" s="3" t="s">
        <v>52</v>
      </c>
      <c r="GK317" s="3" t="e">
        <f>VLOOKUP($A317,GCHE!$C:$E,3,0)</f>
        <v>#N/A</v>
      </c>
      <c r="GL317" s="3" t="s">
        <v>53</v>
      </c>
      <c r="GO317" s="3">
        <f>VLOOKUP($A317,EONR!$C:$E,3,0)</f>
        <v>2.92</v>
      </c>
    </row>
    <row r="318" spans="1:197" x14ac:dyDescent="0.45">
      <c r="A318" s="86">
        <v>39510</v>
      </c>
      <c r="B318" s="3" t="s">
        <v>5</v>
      </c>
      <c r="E318" s="3" t="e">
        <f>VLOOKUP($A318,POLY!$C:$E,3,0)</f>
        <v>#N/A</v>
      </c>
      <c r="F318" s="3" t="s">
        <v>6</v>
      </c>
      <c r="I318" s="3" t="e">
        <f>VLOOKUP($A318,YNDX!$C:$E,3,0)</f>
        <v>#N/A</v>
      </c>
      <c r="J318" s="3" t="s">
        <v>7</v>
      </c>
      <c r="M318" s="3" t="e">
        <f>VLOOKUP($A318,ALRS!$C:$E,3,0)</f>
        <v>#N/A</v>
      </c>
      <c r="N318" s="3" t="s">
        <v>8</v>
      </c>
      <c r="Q318" s="3">
        <f>VLOOKUP($A318,AKRN!$C:$E,3,0)</f>
        <v>1794.98</v>
      </c>
      <c r="R318" s="3" t="s">
        <v>9</v>
      </c>
      <c r="U318" s="3">
        <f>VLOOKUP($A318,AFLT!$C:$E,3,0)</f>
        <v>102.49</v>
      </c>
      <c r="V318" s="3" t="s">
        <v>10</v>
      </c>
      <c r="Y318" s="3" t="e">
        <f>VLOOKUP($A318,BSPB!$C:$E,3,0)</f>
        <v>#N/A</v>
      </c>
      <c r="Z318" s="3" t="s">
        <v>11</v>
      </c>
      <c r="AC318" s="3" t="e">
        <f>VLOOKUP($A318,BANE!$C:$E,3,0)</f>
        <v>#N/A</v>
      </c>
      <c r="AD318" s="3" t="s">
        <v>12</v>
      </c>
      <c r="AG318" s="3" t="e">
        <f>VLOOKUP($A318,BANEP!$C:$E,3,0)</f>
        <v>#N/A</v>
      </c>
      <c r="AH318" s="3" t="s">
        <v>13</v>
      </c>
      <c r="AK318" s="3">
        <f>VLOOKUP($A318,VTBR!$C:$E,3,0)</f>
        <v>8.1600000000000006E-2</v>
      </c>
      <c r="AL318" s="3" t="s">
        <v>14</v>
      </c>
      <c r="AO318" s="3">
        <f>VLOOKUP($A318,VSMO!$C:$E,3,0)</f>
        <v>6249</v>
      </c>
      <c r="AP318" s="3" t="s">
        <v>15</v>
      </c>
      <c r="AS318" s="3">
        <f>VLOOKUP($A318,GAZP!$C:$E,3,0)</f>
        <v>298.67</v>
      </c>
      <c r="AT318" s="3" t="s">
        <v>16</v>
      </c>
      <c r="AW318" s="3">
        <f>VLOOKUP($A318,GMKN!$C:$E,3,0)</f>
        <v>7121.01</v>
      </c>
      <c r="AX318" s="3" t="s">
        <v>17</v>
      </c>
      <c r="BA318" s="3">
        <f>VLOOKUP($A318,DIXY!$C:$E,3,0)</f>
        <v>349</v>
      </c>
      <c r="BB318" s="3" t="s">
        <v>18</v>
      </c>
      <c r="BE318" s="3" t="e">
        <f>VLOOKUP($A318,IRAO!$C:$E,3,0)</f>
        <v>#N/A</v>
      </c>
      <c r="BF318" s="3" t="s">
        <v>19</v>
      </c>
      <c r="BI318" s="3">
        <f>VLOOKUP($A318,KMAZ!$C:$E,3,0)</f>
        <v>145.69999999999999</v>
      </c>
      <c r="BJ318" s="3" t="s">
        <v>20</v>
      </c>
      <c r="BM318" s="3">
        <f>VLOOKUP($A318,LSRG!$C:$E,3,0)</f>
        <v>1800</v>
      </c>
      <c r="BN318" s="3" t="s">
        <v>21</v>
      </c>
      <c r="BQ318" s="3">
        <f>VLOOKUP($A318,LKOH!$C:$E,3,0)</f>
        <v>1712.48</v>
      </c>
      <c r="BR318" s="3" t="s">
        <v>22</v>
      </c>
      <c r="BU318" s="3">
        <f>VLOOKUP($A318,MVID!$C:$E,3,0)</f>
        <v>188</v>
      </c>
      <c r="BV318" s="3" t="s">
        <v>23</v>
      </c>
      <c r="BY318" s="3">
        <f>VLOOKUP($A318,MAGN!$C:$E,3,0)</f>
        <v>28.71</v>
      </c>
      <c r="BZ318" s="3" t="s">
        <v>24</v>
      </c>
      <c r="CC318" s="3">
        <f>VLOOKUP($A318,MTSS!$C:$E,3,0)</f>
        <v>305.38</v>
      </c>
      <c r="CD318" s="3" t="s">
        <v>25</v>
      </c>
      <c r="CG318" s="3">
        <f>VLOOKUP($A318,MGNT!$C:$E,3,0)</f>
        <v>1191</v>
      </c>
      <c r="CH318" s="3" t="s">
        <v>26</v>
      </c>
      <c r="CK318" s="3" t="e">
        <f>VLOOKUP($A318,MFON!$C:$E,3,0)</f>
        <v>#N/A</v>
      </c>
      <c r="CL318" s="3" t="s">
        <v>27</v>
      </c>
      <c r="CO318" s="3" t="e">
        <f>VLOOKUP($A318,MOEX!$C:$E,3,0)</f>
        <v>#N/A</v>
      </c>
      <c r="CP318" s="3" t="s">
        <v>28</v>
      </c>
      <c r="CS318" s="3" t="e">
        <f>VLOOKUP($A318,MSTT!$C:$E,3,0)</f>
        <v>#N/A</v>
      </c>
      <c r="CT318" s="3" t="s">
        <v>29</v>
      </c>
      <c r="CW318" s="3">
        <f>VLOOKUP($A318,NLMK!$C:$E,3,0)</f>
        <v>106.6</v>
      </c>
      <c r="CX318" s="3" t="s">
        <v>30</v>
      </c>
      <c r="DA318" s="3">
        <f>VLOOKUP($A318,NMTP!$C:$E,3,0)</f>
        <v>5.32</v>
      </c>
      <c r="DB318" s="3" t="s">
        <v>31</v>
      </c>
      <c r="DE318" s="3">
        <f>VLOOKUP($A318,NVTK!$C:$E,3,0)</f>
        <v>185.67</v>
      </c>
      <c r="DF318" s="3" t="s">
        <v>32</v>
      </c>
      <c r="DI318" s="3">
        <f>VLOOKUP($A318,PIKK!$C:$E,3,0)</f>
        <v>635</v>
      </c>
      <c r="DJ318" s="3" t="s">
        <v>33</v>
      </c>
      <c r="DM318" s="3">
        <f>VLOOKUP($A318,ROSN!$C:$E,3,0)</f>
        <v>196.07</v>
      </c>
      <c r="DN318" s="3" t="s">
        <v>34</v>
      </c>
      <c r="DQ318" s="3">
        <f>VLOOKUP($A318,RTKM!$C:$E,3,0)</f>
        <v>276.2</v>
      </c>
      <c r="DR318" s="3" t="s">
        <v>35</v>
      </c>
      <c r="DU318" s="3">
        <f>VLOOKUP($A318,RTKMP!$C:$E,3,0)</f>
        <v>54.5</v>
      </c>
      <c r="DV318" s="3" t="s">
        <v>36</v>
      </c>
      <c r="DY318" s="3" t="e">
        <f>VLOOKUP($A318,HYDR!$C:$E,3,0)</f>
        <v>#N/A</v>
      </c>
      <c r="DZ318" s="3" t="s">
        <v>37</v>
      </c>
      <c r="EC318" s="3" t="e">
        <f>VLOOKUP($A318,RUAL!$C:$E,3,0)</f>
        <v>#N/A</v>
      </c>
      <c r="ED318" s="3" t="s">
        <v>38</v>
      </c>
      <c r="EG318" s="3">
        <f>VLOOKUP($A318,SVAV!$C:$E,3,0)</f>
        <v>1450</v>
      </c>
      <c r="EH318" s="3" t="s">
        <v>39</v>
      </c>
      <c r="EK318" s="3">
        <f>VLOOKUP($A318,SBER!$C:$E,3,0)</f>
        <v>74.86</v>
      </c>
      <c r="EL318" s="3" t="s">
        <v>40</v>
      </c>
      <c r="EO318" s="3">
        <f>VLOOKUP($A318,SBERP!$C:$E,3,0)</f>
        <v>48.25</v>
      </c>
      <c r="EP318" s="3" t="s">
        <v>41</v>
      </c>
      <c r="ES318" s="3">
        <f>VLOOKUP($A318,CHMF!$C:$E,3,0)</f>
        <v>621.9</v>
      </c>
      <c r="ET318" s="3" t="s">
        <v>42</v>
      </c>
      <c r="EW318" s="3">
        <f>VLOOKUP($A318,AFKS!$C:$E,3,0)</f>
        <v>37.299999999999997</v>
      </c>
      <c r="EX318" s="3" t="s">
        <v>43</v>
      </c>
      <c r="FA318" s="3">
        <f>VLOOKUP($A318,SNGS!$C:$E,3,0)</f>
        <v>21.850999999999999</v>
      </c>
      <c r="FB318" s="3" t="s">
        <v>44</v>
      </c>
      <c r="FE318" s="3">
        <f>VLOOKUP($A318,SNGSP!$C:$E,3,0)</f>
        <v>12.73</v>
      </c>
      <c r="FF318" s="3" t="s">
        <v>45</v>
      </c>
      <c r="FI318" s="3">
        <f>VLOOKUP($A318,TRMK!$C:$E,3,0)</f>
        <v>193.99</v>
      </c>
      <c r="FJ318" s="3" t="s">
        <v>46</v>
      </c>
      <c r="FM318" s="3">
        <f>VLOOKUP($A318,TATN!$C:$E,3,0)</f>
        <v>145</v>
      </c>
      <c r="FN318" s="3" t="s">
        <v>47</v>
      </c>
      <c r="FQ318" s="3">
        <f>VLOOKUP($A318,TATNP!$C:$E,3,0)</f>
        <v>76.45</v>
      </c>
      <c r="FR318" s="3" t="s">
        <v>48</v>
      </c>
      <c r="FU318" s="3">
        <f>VLOOKUP($A318,TRNFP!$C:$E,3,0)</f>
        <v>31621.11</v>
      </c>
      <c r="FV318" s="3" t="s">
        <v>49</v>
      </c>
      <c r="FY318" s="3">
        <f>VLOOKUP($A318,URKA!$C:$E,3,0)</f>
        <v>184.99</v>
      </c>
      <c r="FZ318" s="3" t="s">
        <v>50</v>
      </c>
      <c r="GC318" s="3" t="e">
        <f>VLOOKUP($A318,FEES!$C:$E,3,0)</f>
        <v>#N/A</v>
      </c>
      <c r="GD318" s="3" t="s">
        <v>51</v>
      </c>
      <c r="GG318" s="3" t="e">
        <f>VLOOKUP($A318,PHOR!$C:$E,3,0)</f>
        <v>#N/A</v>
      </c>
      <c r="GH318" s="3" t="s">
        <v>52</v>
      </c>
      <c r="GK318" s="3" t="e">
        <f>VLOOKUP($A318,GCHE!$C:$E,3,0)</f>
        <v>#N/A</v>
      </c>
      <c r="GL318" s="3" t="s">
        <v>53</v>
      </c>
      <c r="GO318" s="3">
        <f>VLOOKUP($A318,EONR!$C:$E,3,0)</f>
        <v>2.9049999999999998</v>
      </c>
    </row>
    <row r="319" spans="1:197" x14ac:dyDescent="0.45">
      <c r="A319" s="86">
        <v>39517</v>
      </c>
      <c r="B319" s="3" t="s">
        <v>5</v>
      </c>
      <c r="E319" s="3" t="e">
        <f>VLOOKUP($A319,POLY!$C:$E,3,0)</f>
        <v>#N/A</v>
      </c>
      <c r="F319" s="3" t="s">
        <v>6</v>
      </c>
      <c r="I319" s="3" t="e">
        <f>VLOOKUP($A319,YNDX!$C:$E,3,0)</f>
        <v>#N/A</v>
      </c>
      <c r="J319" s="3" t="s">
        <v>7</v>
      </c>
      <c r="M319" s="3" t="e">
        <f>VLOOKUP($A319,ALRS!$C:$E,3,0)</f>
        <v>#N/A</v>
      </c>
      <c r="N319" s="3" t="s">
        <v>8</v>
      </c>
      <c r="Q319" s="3">
        <f>VLOOKUP($A319,AKRN!$C:$E,3,0)</f>
        <v>1775</v>
      </c>
      <c r="R319" s="3" t="s">
        <v>9</v>
      </c>
      <c r="U319" s="3">
        <f>VLOOKUP($A319,AFLT!$C:$E,3,0)</f>
        <v>103.01</v>
      </c>
      <c r="V319" s="3" t="s">
        <v>10</v>
      </c>
      <c r="Y319" s="3" t="e">
        <f>VLOOKUP($A319,BSPB!$C:$E,3,0)</f>
        <v>#N/A</v>
      </c>
      <c r="Z319" s="3" t="s">
        <v>11</v>
      </c>
      <c r="AC319" s="3" t="e">
        <f>VLOOKUP($A319,BANE!$C:$E,3,0)</f>
        <v>#N/A</v>
      </c>
      <c r="AD319" s="3" t="s">
        <v>12</v>
      </c>
      <c r="AG319" s="3" t="e">
        <f>VLOOKUP($A319,BANEP!$C:$E,3,0)</f>
        <v>#N/A</v>
      </c>
      <c r="AH319" s="3" t="s">
        <v>13</v>
      </c>
      <c r="AK319" s="3">
        <f>VLOOKUP($A319,VTBR!$C:$E,3,0)</f>
        <v>8.48E-2</v>
      </c>
      <c r="AL319" s="3" t="s">
        <v>14</v>
      </c>
      <c r="AO319" s="3">
        <f>VLOOKUP($A319,VSMO!$C:$E,3,0)</f>
        <v>5900</v>
      </c>
      <c r="AP319" s="3" t="s">
        <v>15</v>
      </c>
      <c r="AS319" s="3">
        <f>VLOOKUP($A319,GAZP!$C:$E,3,0)</f>
        <v>303.97000000000003</v>
      </c>
      <c r="AT319" s="3" t="s">
        <v>16</v>
      </c>
      <c r="AW319" s="3">
        <f>VLOOKUP($A319,GMKN!$C:$E,3,0)</f>
        <v>6900</v>
      </c>
      <c r="AX319" s="3" t="s">
        <v>17</v>
      </c>
      <c r="BA319" s="3">
        <f>VLOOKUP($A319,DIXY!$C:$E,3,0)</f>
        <v>343</v>
      </c>
      <c r="BB319" s="3" t="s">
        <v>18</v>
      </c>
      <c r="BE319" s="3" t="e">
        <f>VLOOKUP($A319,IRAO!$C:$E,3,0)</f>
        <v>#N/A</v>
      </c>
      <c r="BF319" s="3" t="s">
        <v>19</v>
      </c>
      <c r="BI319" s="3">
        <f>VLOOKUP($A319,KMAZ!$C:$E,3,0)</f>
        <v>145</v>
      </c>
      <c r="BJ319" s="3" t="s">
        <v>20</v>
      </c>
      <c r="BM319" s="3">
        <f>VLOOKUP($A319,LSRG!$C:$E,3,0)</f>
        <v>2000</v>
      </c>
      <c r="BN319" s="3" t="s">
        <v>21</v>
      </c>
      <c r="BQ319" s="3">
        <f>VLOOKUP($A319,LKOH!$C:$E,3,0)</f>
        <v>1813.89</v>
      </c>
      <c r="BR319" s="3" t="s">
        <v>22</v>
      </c>
      <c r="BU319" s="3">
        <f>VLOOKUP($A319,MVID!$C:$E,3,0)</f>
        <v>192</v>
      </c>
      <c r="BV319" s="3" t="s">
        <v>23</v>
      </c>
      <c r="BY319" s="3">
        <f>VLOOKUP($A319,MAGN!$C:$E,3,0)</f>
        <v>30.28</v>
      </c>
      <c r="BZ319" s="3" t="s">
        <v>24</v>
      </c>
      <c r="CC319" s="3">
        <f>VLOOKUP($A319,MTSS!$C:$E,3,0)</f>
        <v>313</v>
      </c>
      <c r="CD319" s="3" t="s">
        <v>25</v>
      </c>
      <c r="CG319" s="3">
        <f>VLOOKUP($A319,MGNT!$C:$E,3,0)</f>
        <v>1164</v>
      </c>
      <c r="CH319" s="3" t="s">
        <v>26</v>
      </c>
      <c r="CK319" s="3" t="e">
        <f>VLOOKUP($A319,MFON!$C:$E,3,0)</f>
        <v>#N/A</v>
      </c>
      <c r="CL319" s="3" t="s">
        <v>27</v>
      </c>
      <c r="CO319" s="3" t="e">
        <f>VLOOKUP($A319,MOEX!$C:$E,3,0)</f>
        <v>#N/A</v>
      </c>
      <c r="CP319" s="3" t="s">
        <v>28</v>
      </c>
      <c r="CS319" s="3" t="e">
        <f>VLOOKUP($A319,MSTT!$C:$E,3,0)</f>
        <v>#N/A</v>
      </c>
      <c r="CT319" s="3" t="s">
        <v>29</v>
      </c>
      <c r="CW319" s="3">
        <f>VLOOKUP($A319,NLMK!$C:$E,3,0)</f>
        <v>105.8</v>
      </c>
      <c r="CX319" s="3" t="s">
        <v>30</v>
      </c>
      <c r="DA319" s="3">
        <f>VLOOKUP($A319,NMTP!$C:$E,3,0)</f>
        <v>5.15</v>
      </c>
      <c r="DB319" s="3" t="s">
        <v>31</v>
      </c>
      <c r="DE319" s="3">
        <f>VLOOKUP($A319,NVTK!$C:$E,3,0)</f>
        <v>189.26</v>
      </c>
      <c r="DF319" s="3" t="s">
        <v>32</v>
      </c>
      <c r="DI319" s="3">
        <f>VLOOKUP($A319,PIKK!$C:$E,3,0)</f>
        <v>665</v>
      </c>
      <c r="DJ319" s="3" t="s">
        <v>33</v>
      </c>
      <c r="DM319" s="3">
        <f>VLOOKUP($A319,ROSN!$C:$E,3,0)</f>
        <v>201.49</v>
      </c>
      <c r="DN319" s="3" t="s">
        <v>34</v>
      </c>
      <c r="DQ319" s="3">
        <f>VLOOKUP($A319,RTKM!$C:$E,3,0)</f>
        <v>276.69</v>
      </c>
      <c r="DR319" s="3" t="s">
        <v>35</v>
      </c>
      <c r="DU319" s="3">
        <f>VLOOKUP($A319,RTKMP!$C:$E,3,0)</f>
        <v>59.7</v>
      </c>
      <c r="DV319" s="3" t="s">
        <v>36</v>
      </c>
      <c r="DY319" s="3" t="e">
        <f>VLOOKUP($A319,HYDR!$C:$E,3,0)</f>
        <v>#N/A</v>
      </c>
      <c r="DZ319" s="3" t="s">
        <v>37</v>
      </c>
      <c r="EC319" s="3" t="e">
        <f>VLOOKUP($A319,RUAL!$C:$E,3,0)</f>
        <v>#N/A</v>
      </c>
      <c r="ED319" s="3" t="s">
        <v>38</v>
      </c>
      <c r="EG319" s="3">
        <f>VLOOKUP($A319,SVAV!$C:$E,3,0)</f>
        <v>1469</v>
      </c>
      <c r="EH319" s="3" t="s">
        <v>39</v>
      </c>
      <c r="EK319" s="3">
        <f>VLOOKUP($A319,SBER!$C:$E,3,0)</f>
        <v>76.77</v>
      </c>
      <c r="EL319" s="3" t="s">
        <v>40</v>
      </c>
      <c r="EO319" s="3">
        <f>VLOOKUP($A319,SBERP!$C:$E,3,0)</f>
        <v>49.81</v>
      </c>
      <c r="EP319" s="3" t="s">
        <v>41</v>
      </c>
      <c r="ES319" s="3">
        <f>VLOOKUP($A319,CHMF!$C:$E,3,0)</f>
        <v>632.96</v>
      </c>
      <c r="ET319" s="3" t="s">
        <v>42</v>
      </c>
      <c r="EW319" s="3">
        <f>VLOOKUP($A319,AFKS!$C:$E,3,0)</f>
        <v>36.997</v>
      </c>
      <c r="EX319" s="3" t="s">
        <v>43</v>
      </c>
      <c r="FA319" s="3">
        <f>VLOOKUP($A319,SNGS!$C:$E,3,0)</f>
        <v>22.47</v>
      </c>
      <c r="FB319" s="3" t="s">
        <v>44</v>
      </c>
      <c r="FE319" s="3">
        <f>VLOOKUP($A319,SNGSP!$C:$E,3,0)</f>
        <v>12.994</v>
      </c>
      <c r="FF319" s="3" t="s">
        <v>45</v>
      </c>
      <c r="FI319" s="3">
        <f>VLOOKUP($A319,TRMK!$C:$E,3,0)</f>
        <v>194.99</v>
      </c>
      <c r="FJ319" s="3" t="s">
        <v>46</v>
      </c>
      <c r="FM319" s="3">
        <f>VLOOKUP($A319,TATN!$C:$E,3,0)</f>
        <v>148.5</v>
      </c>
      <c r="FN319" s="3" t="s">
        <v>47</v>
      </c>
      <c r="FQ319" s="3">
        <f>VLOOKUP($A319,TATNP!$C:$E,3,0)</f>
        <v>78</v>
      </c>
      <c r="FR319" s="3" t="s">
        <v>48</v>
      </c>
      <c r="FU319" s="3">
        <f>VLOOKUP($A319,TRNFP!$C:$E,3,0)</f>
        <v>33530</v>
      </c>
      <c r="FV319" s="3" t="s">
        <v>49</v>
      </c>
      <c r="FY319" s="3">
        <f>VLOOKUP($A319,URKA!$C:$E,3,0)</f>
        <v>178.5</v>
      </c>
      <c r="FZ319" s="3" t="s">
        <v>50</v>
      </c>
      <c r="GC319" s="3" t="e">
        <f>VLOOKUP($A319,FEES!$C:$E,3,0)</f>
        <v>#N/A</v>
      </c>
      <c r="GD319" s="3" t="s">
        <v>51</v>
      </c>
      <c r="GG319" s="3" t="e">
        <f>VLOOKUP($A319,PHOR!$C:$E,3,0)</f>
        <v>#N/A</v>
      </c>
      <c r="GH319" s="3" t="s">
        <v>52</v>
      </c>
      <c r="GK319" s="3" t="e">
        <f>VLOOKUP($A319,GCHE!$C:$E,3,0)</f>
        <v>#N/A</v>
      </c>
      <c r="GL319" s="3" t="s">
        <v>53</v>
      </c>
      <c r="GO319" s="3">
        <f>VLOOKUP($A319,EONR!$C:$E,3,0)</f>
        <v>2.91</v>
      </c>
    </row>
    <row r="320" spans="1:197" x14ac:dyDescent="0.45">
      <c r="A320" s="86">
        <v>39524</v>
      </c>
      <c r="B320" s="3" t="s">
        <v>5</v>
      </c>
      <c r="E320" s="3" t="e">
        <f>VLOOKUP($A320,POLY!$C:$E,3,0)</f>
        <v>#N/A</v>
      </c>
      <c r="F320" s="3" t="s">
        <v>6</v>
      </c>
      <c r="I320" s="3" t="e">
        <f>VLOOKUP($A320,YNDX!$C:$E,3,0)</f>
        <v>#N/A</v>
      </c>
      <c r="J320" s="3" t="s">
        <v>7</v>
      </c>
      <c r="M320" s="3" t="e">
        <f>VLOOKUP($A320,ALRS!$C:$E,3,0)</f>
        <v>#N/A</v>
      </c>
      <c r="N320" s="3" t="s">
        <v>8</v>
      </c>
      <c r="Q320" s="3">
        <f>VLOOKUP($A320,AKRN!$C:$E,3,0)</f>
        <v>1680</v>
      </c>
      <c r="R320" s="3" t="s">
        <v>9</v>
      </c>
      <c r="U320" s="3">
        <f>VLOOKUP($A320,AFLT!$C:$E,3,0)</f>
        <v>94.76</v>
      </c>
      <c r="V320" s="3" t="s">
        <v>10</v>
      </c>
      <c r="Y320" s="3">
        <f>VLOOKUP($A320,BSPB!$C:$E,3,0)</f>
        <v>119</v>
      </c>
      <c r="Z320" s="3" t="s">
        <v>11</v>
      </c>
      <c r="AC320" s="3" t="e">
        <f>VLOOKUP($A320,BANE!$C:$E,3,0)</f>
        <v>#N/A</v>
      </c>
      <c r="AD320" s="3" t="s">
        <v>12</v>
      </c>
      <c r="AG320" s="3" t="e">
        <f>VLOOKUP($A320,BANEP!$C:$E,3,0)</f>
        <v>#N/A</v>
      </c>
      <c r="AH320" s="3" t="s">
        <v>13</v>
      </c>
      <c r="AK320" s="3">
        <f>VLOOKUP($A320,VTBR!$C:$E,3,0)</f>
        <v>8.3299999999999999E-2</v>
      </c>
      <c r="AL320" s="3" t="s">
        <v>14</v>
      </c>
      <c r="AO320" s="3">
        <f>VLOOKUP($A320,VSMO!$C:$E,3,0)</f>
        <v>5700</v>
      </c>
      <c r="AP320" s="3" t="s">
        <v>15</v>
      </c>
      <c r="AS320" s="3">
        <f>VLOOKUP($A320,GAZP!$C:$E,3,0)</f>
        <v>288.64999999999998</v>
      </c>
      <c r="AT320" s="3" t="s">
        <v>16</v>
      </c>
      <c r="AW320" s="3">
        <f>VLOOKUP($A320,GMKN!$C:$E,3,0)</f>
        <v>6474.09</v>
      </c>
      <c r="AX320" s="3" t="s">
        <v>17</v>
      </c>
      <c r="BA320" s="3">
        <f>VLOOKUP($A320,DIXY!$C:$E,3,0)</f>
        <v>332.6</v>
      </c>
      <c r="BB320" s="3" t="s">
        <v>18</v>
      </c>
      <c r="BE320" s="3" t="e">
        <f>VLOOKUP($A320,IRAO!$C:$E,3,0)</f>
        <v>#N/A</v>
      </c>
      <c r="BF320" s="3" t="s">
        <v>19</v>
      </c>
      <c r="BI320" s="3">
        <f>VLOOKUP($A320,KMAZ!$C:$E,3,0)</f>
        <v>136.72</v>
      </c>
      <c r="BJ320" s="3" t="s">
        <v>20</v>
      </c>
      <c r="BM320" s="3">
        <f>VLOOKUP($A320,LSRG!$C:$E,3,0)</f>
        <v>1712</v>
      </c>
      <c r="BN320" s="3" t="s">
        <v>21</v>
      </c>
      <c r="BQ320" s="3">
        <f>VLOOKUP($A320,LKOH!$C:$E,3,0)</f>
        <v>1753</v>
      </c>
      <c r="BR320" s="3" t="s">
        <v>22</v>
      </c>
      <c r="BU320" s="3">
        <f>VLOOKUP($A320,MVID!$C:$E,3,0)</f>
        <v>190</v>
      </c>
      <c r="BV320" s="3" t="s">
        <v>23</v>
      </c>
      <c r="BY320" s="3">
        <f>VLOOKUP($A320,MAGN!$C:$E,3,0)</f>
        <v>29.225000000000001</v>
      </c>
      <c r="BZ320" s="3" t="s">
        <v>24</v>
      </c>
      <c r="CC320" s="3">
        <f>VLOOKUP($A320,MTSS!$C:$E,3,0)</f>
        <v>298.89999999999998</v>
      </c>
      <c r="CD320" s="3" t="s">
        <v>25</v>
      </c>
      <c r="CG320" s="3">
        <f>VLOOKUP($A320,MGNT!$C:$E,3,0)</f>
        <v>1165</v>
      </c>
      <c r="CH320" s="3" t="s">
        <v>26</v>
      </c>
      <c r="CK320" s="3" t="e">
        <f>VLOOKUP($A320,MFON!$C:$E,3,0)</f>
        <v>#N/A</v>
      </c>
      <c r="CL320" s="3" t="s">
        <v>27</v>
      </c>
      <c r="CO320" s="3" t="e">
        <f>VLOOKUP($A320,MOEX!$C:$E,3,0)</f>
        <v>#N/A</v>
      </c>
      <c r="CP320" s="3" t="s">
        <v>28</v>
      </c>
      <c r="CS320" s="3" t="e">
        <f>VLOOKUP($A320,MSTT!$C:$E,3,0)</f>
        <v>#N/A</v>
      </c>
      <c r="CT320" s="3" t="s">
        <v>29</v>
      </c>
      <c r="CW320" s="3">
        <f>VLOOKUP($A320,NLMK!$C:$E,3,0)</f>
        <v>98.15</v>
      </c>
      <c r="CX320" s="3" t="s">
        <v>30</v>
      </c>
      <c r="DA320" s="3">
        <f>VLOOKUP($A320,NMTP!$C:$E,3,0)</f>
        <v>5</v>
      </c>
      <c r="DB320" s="3" t="s">
        <v>31</v>
      </c>
      <c r="DE320" s="3">
        <f>VLOOKUP($A320,NVTK!$C:$E,3,0)</f>
        <v>186.99</v>
      </c>
      <c r="DF320" s="3" t="s">
        <v>32</v>
      </c>
      <c r="DI320" s="3">
        <f>VLOOKUP($A320,PIKK!$C:$E,3,0)</f>
        <v>623</v>
      </c>
      <c r="DJ320" s="3" t="s">
        <v>33</v>
      </c>
      <c r="DM320" s="3">
        <f>VLOOKUP($A320,ROSN!$C:$E,3,0)</f>
        <v>193.01</v>
      </c>
      <c r="DN320" s="3" t="s">
        <v>34</v>
      </c>
      <c r="DQ320" s="3">
        <f>VLOOKUP($A320,RTKM!$C:$E,3,0)</f>
        <v>275.75</v>
      </c>
      <c r="DR320" s="3" t="s">
        <v>35</v>
      </c>
      <c r="DU320" s="3">
        <f>VLOOKUP($A320,RTKMP!$C:$E,3,0)</f>
        <v>58.2</v>
      </c>
      <c r="DV320" s="3" t="s">
        <v>36</v>
      </c>
      <c r="DY320" s="3" t="e">
        <f>VLOOKUP($A320,HYDR!$C:$E,3,0)</f>
        <v>#N/A</v>
      </c>
      <c r="DZ320" s="3" t="s">
        <v>37</v>
      </c>
      <c r="EC320" s="3" t="e">
        <f>VLOOKUP($A320,RUAL!$C:$E,3,0)</f>
        <v>#N/A</v>
      </c>
      <c r="ED320" s="3" t="s">
        <v>38</v>
      </c>
      <c r="EG320" s="3">
        <f>VLOOKUP($A320,SVAV!$C:$E,3,0)</f>
        <v>1438</v>
      </c>
      <c r="EH320" s="3" t="s">
        <v>39</v>
      </c>
      <c r="EK320" s="3">
        <f>VLOOKUP($A320,SBER!$C:$E,3,0)</f>
        <v>74.459999999999994</v>
      </c>
      <c r="EL320" s="3" t="s">
        <v>40</v>
      </c>
      <c r="EO320" s="3">
        <f>VLOOKUP($A320,SBERP!$C:$E,3,0)</f>
        <v>48.23</v>
      </c>
      <c r="EP320" s="3" t="s">
        <v>41</v>
      </c>
      <c r="ES320" s="3">
        <f>VLOOKUP($A320,CHMF!$C:$E,3,0)</f>
        <v>553.01</v>
      </c>
      <c r="ET320" s="3" t="s">
        <v>42</v>
      </c>
      <c r="EW320" s="3">
        <f>VLOOKUP($A320,AFKS!$C:$E,3,0)</f>
        <v>34.200000000000003</v>
      </c>
      <c r="EX320" s="3" t="s">
        <v>43</v>
      </c>
      <c r="FA320" s="3">
        <f>VLOOKUP($A320,SNGS!$C:$E,3,0)</f>
        <v>21.279</v>
      </c>
      <c r="FB320" s="3" t="s">
        <v>44</v>
      </c>
      <c r="FE320" s="3">
        <f>VLOOKUP($A320,SNGSP!$C:$E,3,0)</f>
        <v>11.3</v>
      </c>
      <c r="FF320" s="3" t="s">
        <v>45</v>
      </c>
      <c r="FI320" s="3">
        <f>VLOOKUP($A320,TRMK!$C:$E,3,0)</f>
        <v>181.1</v>
      </c>
      <c r="FJ320" s="3" t="s">
        <v>46</v>
      </c>
      <c r="FM320" s="3">
        <f>VLOOKUP($A320,TATN!$C:$E,3,0)</f>
        <v>144</v>
      </c>
      <c r="FN320" s="3" t="s">
        <v>47</v>
      </c>
      <c r="FQ320" s="3">
        <f>VLOOKUP($A320,TATNP!$C:$E,3,0)</f>
        <v>73.8</v>
      </c>
      <c r="FR320" s="3" t="s">
        <v>48</v>
      </c>
      <c r="FU320" s="3">
        <f>VLOOKUP($A320,TRNFP!$C:$E,3,0)</f>
        <v>32090</v>
      </c>
      <c r="FV320" s="3" t="s">
        <v>49</v>
      </c>
      <c r="FY320" s="3">
        <f>VLOOKUP($A320,URKA!$C:$E,3,0)</f>
        <v>177.12</v>
      </c>
      <c r="FZ320" s="3" t="s">
        <v>50</v>
      </c>
      <c r="GC320" s="3" t="e">
        <f>VLOOKUP($A320,FEES!$C:$E,3,0)</f>
        <v>#N/A</v>
      </c>
      <c r="GD320" s="3" t="s">
        <v>51</v>
      </c>
      <c r="GG320" s="3" t="e">
        <f>VLOOKUP($A320,PHOR!$C:$E,3,0)</f>
        <v>#N/A</v>
      </c>
      <c r="GH320" s="3" t="s">
        <v>52</v>
      </c>
      <c r="GK320" s="3" t="e">
        <f>VLOOKUP($A320,GCHE!$C:$E,3,0)</f>
        <v>#N/A</v>
      </c>
      <c r="GL320" s="3" t="s">
        <v>53</v>
      </c>
      <c r="GO320" s="3">
        <f>VLOOKUP($A320,EONR!$C:$E,3,0)</f>
        <v>2.83</v>
      </c>
    </row>
    <row r="321" spans="1:197" x14ac:dyDescent="0.45">
      <c r="A321" s="86">
        <v>39531</v>
      </c>
      <c r="B321" s="3" t="s">
        <v>5</v>
      </c>
      <c r="E321" s="3" t="e">
        <f>VLOOKUP($A321,POLY!$C:$E,3,0)</f>
        <v>#N/A</v>
      </c>
      <c r="F321" s="3" t="s">
        <v>6</v>
      </c>
      <c r="I321" s="3" t="e">
        <f>VLOOKUP($A321,YNDX!$C:$E,3,0)</f>
        <v>#N/A</v>
      </c>
      <c r="J321" s="3" t="s">
        <v>7</v>
      </c>
      <c r="M321" s="3" t="e">
        <f>VLOOKUP($A321,ALRS!$C:$E,3,0)</f>
        <v>#N/A</v>
      </c>
      <c r="N321" s="3" t="s">
        <v>8</v>
      </c>
      <c r="Q321" s="3">
        <f>VLOOKUP($A321,AKRN!$C:$E,3,0)</f>
        <v>1820</v>
      </c>
      <c r="R321" s="3" t="s">
        <v>9</v>
      </c>
      <c r="U321" s="3">
        <f>VLOOKUP($A321,AFLT!$C:$E,3,0)</f>
        <v>99.41</v>
      </c>
      <c r="V321" s="3" t="s">
        <v>10</v>
      </c>
      <c r="Y321" s="3">
        <f>VLOOKUP($A321,BSPB!$C:$E,3,0)</f>
        <v>114</v>
      </c>
      <c r="Z321" s="3" t="s">
        <v>11</v>
      </c>
      <c r="AC321" s="3" t="e">
        <f>VLOOKUP($A321,BANE!$C:$E,3,0)</f>
        <v>#N/A</v>
      </c>
      <c r="AD321" s="3" t="s">
        <v>12</v>
      </c>
      <c r="AG321" s="3" t="e">
        <f>VLOOKUP($A321,BANEP!$C:$E,3,0)</f>
        <v>#N/A</v>
      </c>
      <c r="AH321" s="3" t="s">
        <v>13</v>
      </c>
      <c r="AK321" s="3">
        <f>VLOOKUP($A321,VTBR!$C:$E,3,0)</f>
        <v>8.5000000000000006E-2</v>
      </c>
      <c r="AL321" s="3" t="s">
        <v>14</v>
      </c>
      <c r="AO321" s="3">
        <f>VLOOKUP($A321,VSMO!$C:$E,3,0)</f>
        <v>5307.02</v>
      </c>
      <c r="AP321" s="3" t="s">
        <v>15</v>
      </c>
      <c r="AS321" s="3">
        <f>VLOOKUP($A321,GAZP!$C:$E,3,0)</f>
        <v>298.82</v>
      </c>
      <c r="AT321" s="3" t="s">
        <v>16</v>
      </c>
      <c r="AW321" s="3">
        <f>VLOOKUP($A321,GMKN!$C:$E,3,0)</f>
        <v>6706.98</v>
      </c>
      <c r="AX321" s="3" t="s">
        <v>17</v>
      </c>
      <c r="BA321" s="3">
        <f>VLOOKUP($A321,DIXY!$C:$E,3,0)</f>
        <v>331</v>
      </c>
      <c r="BB321" s="3" t="s">
        <v>18</v>
      </c>
      <c r="BE321" s="3" t="e">
        <f>VLOOKUP($A321,IRAO!$C:$E,3,0)</f>
        <v>#N/A</v>
      </c>
      <c r="BF321" s="3" t="s">
        <v>19</v>
      </c>
      <c r="BI321" s="3">
        <f>VLOOKUP($A321,KMAZ!$C:$E,3,0)</f>
        <v>134.11000000000001</v>
      </c>
      <c r="BJ321" s="3" t="s">
        <v>20</v>
      </c>
      <c r="BM321" s="3">
        <f>VLOOKUP($A321,LSRG!$C:$E,3,0)</f>
        <v>1774</v>
      </c>
      <c r="BN321" s="3" t="s">
        <v>21</v>
      </c>
      <c r="BQ321" s="3">
        <f>VLOOKUP($A321,LKOH!$C:$E,3,0)</f>
        <v>1978.32</v>
      </c>
      <c r="BR321" s="3" t="s">
        <v>22</v>
      </c>
      <c r="BU321" s="3">
        <f>VLOOKUP($A321,MVID!$C:$E,3,0)</f>
        <v>177</v>
      </c>
      <c r="BV321" s="3" t="s">
        <v>23</v>
      </c>
      <c r="BY321" s="3">
        <f>VLOOKUP($A321,MAGN!$C:$E,3,0)</f>
        <v>29.7</v>
      </c>
      <c r="BZ321" s="3" t="s">
        <v>24</v>
      </c>
      <c r="CC321" s="3">
        <f>VLOOKUP($A321,MTSS!$C:$E,3,0)</f>
        <v>302</v>
      </c>
      <c r="CD321" s="3" t="s">
        <v>25</v>
      </c>
      <c r="CG321" s="3">
        <f>VLOOKUP($A321,MGNT!$C:$E,3,0)</f>
        <v>1147</v>
      </c>
      <c r="CH321" s="3" t="s">
        <v>26</v>
      </c>
      <c r="CK321" s="3" t="e">
        <f>VLOOKUP($A321,MFON!$C:$E,3,0)</f>
        <v>#N/A</v>
      </c>
      <c r="CL321" s="3" t="s">
        <v>27</v>
      </c>
      <c r="CO321" s="3" t="e">
        <f>VLOOKUP($A321,MOEX!$C:$E,3,0)</f>
        <v>#N/A</v>
      </c>
      <c r="CP321" s="3" t="s">
        <v>28</v>
      </c>
      <c r="CS321" s="3" t="e">
        <f>VLOOKUP($A321,MSTT!$C:$E,3,0)</f>
        <v>#N/A</v>
      </c>
      <c r="CT321" s="3" t="s">
        <v>29</v>
      </c>
      <c r="CW321" s="3">
        <f>VLOOKUP($A321,NLMK!$C:$E,3,0)</f>
        <v>97.49</v>
      </c>
      <c r="CX321" s="3" t="s">
        <v>30</v>
      </c>
      <c r="DA321" s="3">
        <f>VLOOKUP($A321,NMTP!$C:$E,3,0)</f>
        <v>4.6689999999999996</v>
      </c>
      <c r="DB321" s="3" t="s">
        <v>31</v>
      </c>
      <c r="DE321" s="3">
        <f>VLOOKUP($A321,NVTK!$C:$E,3,0)</f>
        <v>191.15</v>
      </c>
      <c r="DF321" s="3" t="s">
        <v>32</v>
      </c>
      <c r="DI321" s="3">
        <f>VLOOKUP($A321,PIKK!$C:$E,3,0)</f>
        <v>598.94000000000005</v>
      </c>
      <c r="DJ321" s="3" t="s">
        <v>33</v>
      </c>
      <c r="DM321" s="3">
        <f>VLOOKUP($A321,ROSN!$C:$E,3,0)</f>
        <v>212.9</v>
      </c>
      <c r="DN321" s="3" t="s">
        <v>34</v>
      </c>
      <c r="DQ321" s="3">
        <f>VLOOKUP($A321,RTKM!$C:$E,3,0)</f>
        <v>282.24</v>
      </c>
      <c r="DR321" s="3" t="s">
        <v>35</v>
      </c>
      <c r="DU321" s="3">
        <f>VLOOKUP($A321,RTKMP!$C:$E,3,0)</f>
        <v>57</v>
      </c>
      <c r="DV321" s="3" t="s">
        <v>36</v>
      </c>
      <c r="DY321" s="3" t="e">
        <f>VLOOKUP($A321,HYDR!$C:$E,3,0)</f>
        <v>#N/A</v>
      </c>
      <c r="DZ321" s="3" t="s">
        <v>37</v>
      </c>
      <c r="EC321" s="3" t="e">
        <f>VLOOKUP($A321,RUAL!$C:$E,3,0)</f>
        <v>#N/A</v>
      </c>
      <c r="ED321" s="3" t="s">
        <v>38</v>
      </c>
      <c r="EG321" s="3">
        <f>VLOOKUP($A321,SVAV!$C:$E,3,0)</f>
        <v>1411</v>
      </c>
      <c r="EH321" s="3" t="s">
        <v>39</v>
      </c>
      <c r="EK321" s="3">
        <f>VLOOKUP($A321,SBER!$C:$E,3,0)</f>
        <v>73.75</v>
      </c>
      <c r="EL321" s="3" t="s">
        <v>40</v>
      </c>
      <c r="EO321" s="3">
        <f>VLOOKUP($A321,SBERP!$C:$E,3,0)</f>
        <v>47.3</v>
      </c>
      <c r="EP321" s="3" t="s">
        <v>41</v>
      </c>
      <c r="ES321" s="3">
        <f>VLOOKUP($A321,CHMF!$C:$E,3,0)</f>
        <v>531</v>
      </c>
      <c r="ET321" s="3" t="s">
        <v>42</v>
      </c>
      <c r="EW321" s="3">
        <f>VLOOKUP($A321,AFKS!$C:$E,3,0)</f>
        <v>33.950000000000003</v>
      </c>
      <c r="EX321" s="3" t="s">
        <v>43</v>
      </c>
      <c r="FA321" s="3">
        <f>VLOOKUP($A321,SNGS!$C:$E,3,0)</f>
        <v>22.138000000000002</v>
      </c>
      <c r="FB321" s="3" t="s">
        <v>44</v>
      </c>
      <c r="FE321" s="3">
        <f>VLOOKUP($A321,SNGSP!$C:$E,3,0)</f>
        <v>11.51</v>
      </c>
      <c r="FF321" s="3" t="s">
        <v>45</v>
      </c>
      <c r="FI321" s="3">
        <f>VLOOKUP($A321,TRMK!$C:$E,3,0)</f>
        <v>188.5</v>
      </c>
      <c r="FJ321" s="3" t="s">
        <v>46</v>
      </c>
      <c r="FM321" s="3">
        <f>VLOOKUP($A321,TATN!$C:$E,3,0)</f>
        <v>151.31</v>
      </c>
      <c r="FN321" s="3" t="s">
        <v>47</v>
      </c>
      <c r="FQ321" s="3">
        <f>VLOOKUP($A321,TATNP!$C:$E,3,0)</f>
        <v>78.5</v>
      </c>
      <c r="FR321" s="3" t="s">
        <v>48</v>
      </c>
      <c r="FU321" s="3">
        <f>VLOOKUP($A321,TRNFP!$C:$E,3,0)</f>
        <v>32930</v>
      </c>
      <c r="FV321" s="3" t="s">
        <v>49</v>
      </c>
      <c r="FY321" s="3">
        <f>VLOOKUP($A321,URKA!$C:$E,3,0)</f>
        <v>197.48</v>
      </c>
      <c r="FZ321" s="3" t="s">
        <v>50</v>
      </c>
      <c r="GC321" s="3" t="e">
        <f>VLOOKUP($A321,FEES!$C:$E,3,0)</f>
        <v>#N/A</v>
      </c>
      <c r="GD321" s="3" t="s">
        <v>51</v>
      </c>
      <c r="GG321" s="3" t="e">
        <f>VLOOKUP($A321,PHOR!$C:$E,3,0)</f>
        <v>#N/A</v>
      </c>
      <c r="GH321" s="3" t="s">
        <v>52</v>
      </c>
      <c r="GK321" s="3" t="e">
        <f>VLOOKUP($A321,GCHE!$C:$E,3,0)</f>
        <v>#N/A</v>
      </c>
      <c r="GL321" s="3" t="s">
        <v>53</v>
      </c>
      <c r="GO321" s="3">
        <f>VLOOKUP($A321,EONR!$C:$E,3,0)</f>
        <v>2.7</v>
      </c>
    </row>
    <row r="322" spans="1:197" x14ac:dyDescent="0.45">
      <c r="A322" s="86">
        <v>39538</v>
      </c>
      <c r="B322" s="3" t="s">
        <v>5</v>
      </c>
      <c r="E322" s="3" t="e">
        <f>VLOOKUP($A322,POLY!$C:$E,3,0)</f>
        <v>#N/A</v>
      </c>
      <c r="F322" s="3" t="s">
        <v>6</v>
      </c>
      <c r="I322" s="3" t="e">
        <f>VLOOKUP($A322,YNDX!$C:$E,3,0)</f>
        <v>#N/A</v>
      </c>
      <c r="J322" s="3" t="s">
        <v>7</v>
      </c>
      <c r="M322" s="3" t="e">
        <f>VLOOKUP($A322,ALRS!$C:$E,3,0)</f>
        <v>#N/A</v>
      </c>
      <c r="N322" s="3" t="s">
        <v>8</v>
      </c>
      <c r="Q322" s="3">
        <f>VLOOKUP($A322,AKRN!$C:$E,3,0)</f>
        <v>1930</v>
      </c>
      <c r="R322" s="3" t="s">
        <v>9</v>
      </c>
      <c r="U322" s="3">
        <f>VLOOKUP($A322,AFLT!$C:$E,3,0)</f>
        <v>100.93</v>
      </c>
      <c r="V322" s="3" t="s">
        <v>10</v>
      </c>
      <c r="Y322" s="3">
        <f>VLOOKUP($A322,BSPB!$C:$E,3,0)</f>
        <v>112.01</v>
      </c>
      <c r="Z322" s="3" t="s">
        <v>11</v>
      </c>
      <c r="AC322" s="3" t="e">
        <f>VLOOKUP($A322,BANE!$C:$E,3,0)</f>
        <v>#N/A</v>
      </c>
      <c r="AD322" s="3" t="s">
        <v>12</v>
      </c>
      <c r="AG322" s="3" t="e">
        <f>VLOOKUP($A322,BANEP!$C:$E,3,0)</f>
        <v>#N/A</v>
      </c>
      <c r="AH322" s="3" t="s">
        <v>13</v>
      </c>
      <c r="AK322" s="3">
        <f>VLOOKUP($A322,VTBR!$C:$E,3,0)</f>
        <v>8.8599999999999998E-2</v>
      </c>
      <c r="AL322" s="3" t="s">
        <v>14</v>
      </c>
      <c r="AO322" s="3">
        <f>VLOOKUP($A322,VSMO!$C:$E,3,0)</f>
        <v>5255</v>
      </c>
      <c r="AP322" s="3" t="s">
        <v>15</v>
      </c>
      <c r="AS322" s="3">
        <f>VLOOKUP($A322,GAZP!$C:$E,3,0)</f>
        <v>297.81</v>
      </c>
      <c r="AT322" s="3" t="s">
        <v>16</v>
      </c>
      <c r="AW322" s="3">
        <f>VLOOKUP($A322,GMKN!$C:$E,3,0)</f>
        <v>6390</v>
      </c>
      <c r="AX322" s="3" t="s">
        <v>17</v>
      </c>
      <c r="BA322" s="3">
        <f>VLOOKUP($A322,DIXY!$C:$E,3,0)</f>
        <v>330</v>
      </c>
      <c r="BB322" s="3" t="s">
        <v>18</v>
      </c>
      <c r="BE322" s="3" t="e">
        <f>VLOOKUP($A322,IRAO!$C:$E,3,0)</f>
        <v>#N/A</v>
      </c>
      <c r="BF322" s="3" t="s">
        <v>19</v>
      </c>
      <c r="BI322" s="3">
        <f>VLOOKUP($A322,KMAZ!$C:$E,3,0)</f>
        <v>139.80000000000001</v>
      </c>
      <c r="BJ322" s="3" t="s">
        <v>20</v>
      </c>
      <c r="BM322" s="3">
        <f>VLOOKUP($A322,LSRG!$C:$E,3,0)</f>
        <v>1700</v>
      </c>
      <c r="BN322" s="3" t="s">
        <v>21</v>
      </c>
      <c r="BQ322" s="3">
        <f>VLOOKUP($A322,LKOH!$C:$E,3,0)</f>
        <v>1967</v>
      </c>
      <c r="BR322" s="3" t="s">
        <v>22</v>
      </c>
      <c r="BU322" s="3">
        <f>VLOOKUP($A322,MVID!$C:$E,3,0)</f>
        <v>178</v>
      </c>
      <c r="BV322" s="3" t="s">
        <v>23</v>
      </c>
      <c r="BY322" s="3">
        <f>VLOOKUP($A322,MAGN!$C:$E,3,0)</f>
        <v>29.32</v>
      </c>
      <c r="BZ322" s="3" t="s">
        <v>24</v>
      </c>
      <c r="CC322" s="3">
        <f>VLOOKUP($A322,MTSS!$C:$E,3,0)</f>
        <v>298</v>
      </c>
      <c r="CD322" s="3" t="s">
        <v>25</v>
      </c>
      <c r="CG322" s="3">
        <f>VLOOKUP($A322,MGNT!$C:$E,3,0)</f>
        <v>1071</v>
      </c>
      <c r="CH322" s="3" t="s">
        <v>26</v>
      </c>
      <c r="CK322" s="3" t="e">
        <f>VLOOKUP($A322,MFON!$C:$E,3,0)</f>
        <v>#N/A</v>
      </c>
      <c r="CL322" s="3" t="s">
        <v>27</v>
      </c>
      <c r="CO322" s="3" t="e">
        <f>VLOOKUP($A322,MOEX!$C:$E,3,0)</f>
        <v>#N/A</v>
      </c>
      <c r="CP322" s="3" t="s">
        <v>28</v>
      </c>
      <c r="CS322" s="3" t="e">
        <f>VLOOKUP($A322,MSTT!$C:$E,3,0)</f>
        <v>#N/A</v>
      </c>
      <c r="CT322" s="3" t="s">
        <v>29</v>
      </c>
      <c r="CW322" s="3">
        <f>VLOOKUP($A322,NLMK!$C:$E,3,0)</f>
        <v>103</v>
      </c>
      <c r="CX322" s="3" t="s">
        <v>30</v>
      </c>
      <c r="DA322" s="3">
        <f>VLOOKUP($A322,NMTP!$C:$E,3,0)</f>
        <v>4.71</v>
      </c>
      <c r="DB322" s="3" t="s">
        <v>31</v>
      </c>
      <c r="DE322" s="3">
        <f>VLOOKUP($A322,NVTK!$C:$E,3,0)</f>
        <v>185.61</v>
      </c>
      <c r="DF322" s="3" t="s">
        <v>32</v>
      </c>
      <c r="DI322" s="3">
        <f>VLOOKUP($A322,PIKK!$C:$E,3,0)</f>
        <v>585</v>
      </c>
      <c r="DJ322" s="3" t="s">
        <v>33</v>
      </c>
      <c r="DM322" s="3">
        <f>VLOOKUP($A322,ROSN!$C:$E,3,0)</f>
        <v>213.4</v>
      </c>
      <c r="DN322" s="3" t="s">
        <v>34</v>
      </c>
      <c r="DQ322" s="3">
        <f>VLOOKUP($A322,RTKM!$C:$E,3,0)</f>
        <v>289.49</v>
      </c>
      <c r="DR322" s="3" t="s">
        <v>35</v>
      </c>
      <c r="DU322" s="3">
        <f>VLOOKUP($A322,RTKMP!$C:$E,3,0)</f>
        <v>58.19</v>
      </c>
      <c r="DV322" s="3" t="s">
        <v>36</v>
      </c>
      <c r="DY322" s="3" t="e">
        <f>VLOOKUP($A322,HYDR!$C:$E,3,0)</f>
        <v>#N/A</v>
      </c>
      <c r="DZ322" s="3" t="s">
        <v>37</v>
      </c>
      <c r="EC322" s="3" t="e">
        <f>VLOOKUP($A322,RUAL!$C:$E,3,0)</f>
        <v>#N/A</v>
      </c>
      <c r="ED322" s="3" t="s">
        <v>38</v>
      </c>
      <c r="EG322" s="3">
        <f>VLOOKUP($A322,SVAV!$C:$E,3,0)</f>
        <v>1427</v>
      </c>
      <c r="EH322" s="3" t="s">
        <v>39</v>
      </c>
      <c r="EK322" s="3">
        <f>VLOOKUP($A322,SBER!$C:$E,3,0)</f>
        <v>77.349999999999994</v>
      </c>
      <c r="EL322" s="3" t="s">
        <v>40</v>
      </c>
      <c r="EO322" s="3">
        <f>VLOOKUP($A322,SBERP!$C:$E,3,0)</f>
        <v>48.7</v>
      </c>
      <c r="EP322" s="3" t="s">
        <v>41</v>
      </c>
      <c r="ES322" s="3">
        <f>VLOOKUP($A322,CHMF!$C:$E,3,0)</f>
        <v>530</v>
      </c>
      <c r="ET322" s="3" t="s">
        <v>42</v>
      </c>
      <c r="EW322" s="3">
        <f>VLOOKUP($A322,AFKS!$C:$E,3,0)</f>
        <v>33.799999999999997</v>
      </c>
      <c r="EX322" s="3" t="s">
        <v>43</v>
      </c>
      <c r="FA322" s="3">
        <f>VLOOKUP($A322,SNGS!$C:$E,3,0)</f>
        <v>23.158000000000001</v>
      </c>
      <c r="FB322" s="3" t="s">
        <v>44</v>
      </c>
      <c r="FE322" s="3">
        <f>VLOOKUP($A322,SNGSP!$C:$E,3,0)</f>
        <v>11.8</v>
      </c>
      <c r="FF322" s="3" t="s">
        <v>45</v>
      </c>
      <c r="FI322" s="3">
        <f>VLOOKUP($A322,TRMK!$C:$E,3,0)</f>
        <v>187.17</v>
      </c>
      <c r="FJ322" s="3" t="s">
        <v>46</v>
      </c>
      <c r="FM322" s="3">
        <f>VLOOKUP($A322,TATN!$C:$E,3,0)</f>
        <v>151.5</v>
      </c>
      <c r="FN322" s="3" t="s">
        <v>47</v>
      </c>
      <c r="FQ322" s="3">
        <f>VLOOKUP($A322,TATNP!$C:$E,3,0)</f>
        <v>78.63</v>
      </c>
      <c r="FR322" s="3" t="s">
        <v>48</v>
      </c>
      <c r="FU322" s="3">
        <f>VLOOKUP($A322,TRNFP!$C:$E,3,0)</f>
        <v>31565.02</v>
      </c>
      <c r="FV322" s="3" t="s">
        <v>49</v>
      </c>
      <c r="FY322" s="3">
        <f>VLOOKUP($A322,URKA!$C:$E,3,0)</f>
        <v>218.02</v>
      </c>
      <c r="FZ322" s="3" t="s">
        <v>50</v>
      </c>
      <c r="GC322" s="3" t="e">
        <f>VLOOKUP($A322,FEES!$C:$E,3,0)</f>
        <v>#N/A</v>
      </c>
      <c r="GD322" s="3" t="s">
        <v>51</v>
      </c>
      <c r="GG322" s="3" t="e">
        <f>VLOOKUP($A322,PHOR!$C:$E,3,0)</f>
        <v>#N/A</v>
      </c>
      <c r="GH322" s="3" t="s">
        <v>52</v>
      </c>
      <c r="GK322" s="3" t="e">
        <f>VLOOKUP($A322,GCHE!$C:$E,3,0)</f>
        <v>#N/A</v>
      </c>
      <c r="GL322" s="3" t="s">
        <v>53</v>
      </c>
      <c r="GO322" s="3">
        <f>VLOOKUP($A322,EONR!$C:$E,3,0)</f>
        <v>2.67</v>
      </c>
    </row>
    <row r="323" spans="1:197" x14ac:dyDescent="0.45">
      <c r="A323" s="86">
        <v>39545</v>
      </c>
      <c r="B323" s="3" t="s">
        <v>5</v>
      </c>
      <c r="E323" s="3" t="e">
        <f>VLOOKUP($A323,POLY!$C:$E,3,0)</f>
        <v>#N/A</v>
      </c>
      <c r="F323" s="3" t="s">
        <v>6</v>
      </c>
      <c r="I323" s="3" t="e">
        <f>VLOOKUP($A323,YNDX!$C:$E,3,0)</f>
        <v>#N/A</v>
      </c>
      <c r="J323" s="3" t="s">
        <v>7</v>
      </c>
      <c r="M323" s="3" t="e">
        <f>VLOOKUP($A323,ALRS!$C:$E,3,0)</f>
        <v>#N/A</v>
      </c>
      <c r="N323" s="3" t="s">
        <v>8</v>
      </c>
      <c r="Q323" s="3">
        <f>VLOOKUP($A323,AKRN!$C:$E,3,0)</f>
        <v>1836.2</v>
      </c>
      <c r="R323" s="3" t="s">
        <v>9</v>
      </c>
      <c r="U323" s="3">
        <f>VLOOKUP($A323,AFLT!$C:$E,3,0)</f>
        <v>100.37</v>
      </c>
      <c r="V323" s="3" t="s">
        <v>10</v>
      </c>
      <c r="Y323" s="3">
        <f>VLOOKUP($A323,BSPB!$C:$E,3,0)</f>
        <v>114</v>
      </c>
      <c r="Z323" s="3" t="s">
        <v>11</v>
      </c>
      <c r="AC323" s="3" t="e">
        <f>VLOOKUP($A323,BANE!$C:$E,3,0)</f>
        <v>#N/A</v>
      </c>
      <c r="AD323" s="3" t="s">
        <v>12</v>
      </c>
      <c r="AG323" s="3" t="e">
        <f>VLOOKUP($A323,BANEP!$C:$E,3,0)</f>
        <v>#N/A</v>
      </c>
      <c r="AH323" s="3" t="s">
        <v>13</v>
      </c>
      <c r="AK323" s="3">
        <f>VLOOKUP($A323,VTBR!$C:$E,3,0)</f>
        <v>8.7099999999999997E-2</v>
      </c>
      <c r="AL323" s="3" t="s">
        <v>14</v>
      </c>
      <c r="AO323" s="3">
        <f>VLOOKUP($A323,VSMO!$C:$E,3,0)</f>
        <v>5250</v>
      </c>
      <c r="AP323" s="3" t="s">
        <v>15</v>
      </c>
      <c r="AS323" s="3">
        <f>VLOOKUP($A323,GAZP!$C:$E,3,0)</f>
        <v>307.2</v>
      </c>
      <c r="AT323" s="3" t="s">
        <v>16</v>
      </c>
      <c r="AW323" s="3">
        <f>VLOOKUP($A323,GMKN!$C:$E,3,0)</f>
        <v>6799</v>
      </c>
      <c r="AX323" s="3" t="s">
        <v>17</v>
      </c>
      <c r="BA323" s="3">
        <f>VLOOKUP($A323,DIXY!$C:$E,3,0)</f>
        <v>329.78</v>
      </c>
      <c r="BB323" s="3" t="s">
        <v>18</v>
      </c>
      <c r="BE323" s="3" t="e">
        <f>VLOOKUP($A323,IRAO!$C:$E,3,0)</f>
        <v>#N/A</v>
      </c>
      <c r="BF323" s="3" t="s">
        <v>19</v>
      </c>
      <c r="BI323" s="3">
        <f>VLOOKUP($A323,KMAZ!$C:$E,3,0)</f>
        <v>150.25</v>
      </c>
      <c r="BJ323" s="3" t="s">
        <v>20</v>
      </c>
      <c r="BM323" s="3">
        <f>VLOOKUP($A323,LSRG!$C:$E,3,0)</f>
        <v>1899</v>
      </c>
      <c r="BN323" s="3" t="s">
        <v>21</v>
      </c>
      <c r="BQ323" s="3">
        <f>VLOOKUP($A323,LKOH!$C:$E,3,0)</f>
        <v>2025.3</v>
      </c>
      <c r="BR323" s="3" t="s">
        <v>22</v>
      </c>
      <c r="BU323" s="3">
        <f>VLOOKUP($A323,MVID!$C:$E,3,0)</f>
        <v>170</v>
      </c>
      <c r="BV323" s="3" t="s">
        <v>23</v>
      </c>
      <c r="BY323" s="3">
        <f>VLOOKUP($A323,MAGN!$C:$E,3,0)</f>
        <v>28.943999999999999</v>
      </c>
      <c r="BZ323" s="3" t="s">
        <v>24</v>
      </c>
      <c r="CC323" s="3">
        <f>VLOOKUP($A323,MTSS!$C:$E,3,0)</f>
        <v>293.5</v>
      </c>
      <c r="CD323" s="3" t="s">
        <v>25</v>
      </c>
      <c r="CG323" s="3">
        <f>VLOOKUP($A323,MGNT!$C:$E,3,0)</f>
        <v>1091.2</v>
      </c>
      <c r="CH323" s="3" t="s">
        <v>26</v>
      </c>
      <c r="CK323" s="3" t="e">
        <f>VLOOKUP($A323,MFON!$C:$E,3,0)</f>
        <v>#N/A</v>
      </c>
      <c r="CL323" s="3" t="s">
        <v>27</v>
      </c>
      <c r="CO323" s="3" t="e">
        <f>VLOOKUP($A323,MOEX!$C:$E,3,0)</f>
        <v>#N/A</v>
      </c>
      <c r="CP323" s="3" t="s">
        <v>28</v>
      </c>
      <c r="CS323" s="3" t="e">
        <f>VLOOKUP($A323,MSTT!$C:$E,3,0)</f>
        <v>#N/A</v>
      </c>
      <c r="CT323" s="3" t="s">
        <v>29</v>
      </c>
      <c r="CW323" s="3">
        <f>VLOOKUP($A323,NLMK!$C:$E,3,0)</f>
        <v>104.75</v>
      </c>
      <c r="CX323" s="3" t="s">
        <v>30</v>
      </c>
      <c r="DA323" s="3">
        <f>VLOOKUP($A323,NMTP!$C:$E,3,0)</f>
        <v>4.8</v>
      </c>
      <c r="DB323" s="3" t="s">
        <v>31</v>
      </c>
      <c r="DE323" s="3">
        <f>VLOOKUP($A323,NVTK!$C:$E,3,0)</f>
        <v>173.9</v>
      </c>
      <c r="DF323" s="3" t="s">
        <v>32</v>
      </c>
      <c r="DI323" s="3">
        <f>VLOOKUP($A323,PIKK!$C:$E,3,0)</f>
        <v>605.99</v>
      </c>
      <c r="DJ323" s="3" t="s">
        <v>33</v>
      </c>
      <c r="DM323" s="3">
        <f>VLOOKUP($A323,ROSN!$C:$E,3,0)</f>
        <v>222.5</v>
      </c>
      <c r="DN323" s="3" t="s">
        <v>34</v>
      </c>
      <c r="DQ323" s="3">
        <f>VLOOKUP($A323,RTKM!$C:$E,3,0)</f>
        <v>286.33</v>
      </c>
      <c r="DR323" s="3" t="s">
        <v>35</v>
      </c>
      <c r="DU323" s="3">
        <f>VLOOKUP($A323,RTKMP!$C:$E,3,0)</f>
        <v>56.6</v>
      </c>
      <c r="DV323" s="3" t="s">
        <v>36</v>
      </c>
      <c r="DY323" s="3" t="e">
        <f>VLOOKUP($A323,HYDR!$C:$E,3,0)</f>
        <v>#N/A</v>
      </c>
      <c r="DZ323" s="3" t="s">
        <v>37</v>
      </c>
      <c r="EC323" s="3" t="e">
        <f>VLOOKUP($A323,RUAL!$C:$E,3,0)</f>
        <v>#N/A</v>
      </c>
      <c r="ED323" s="3" t="s">
        <v>38</v>
      </c>
      <c r="EG323" s="3">
        <f>VLOOKUP($A323,SVAV!$C:$E,3,0)</f>
        <v>1465</v>
      </c>
      <c r="EH323" s="3" t="s">
        <v>39</v>
      </c>
      <c r="EK323" s="3">
        <f>VLOOKUP($A323,SBER!$C:$E,3,0)</f>
        <v>74.400000000000006</v>
      </c>
      <c r="EL323" s="3" t="s">
        <v>40</v>
      </c>
      <c r="EO323" s="3">
        <f>VLOOKUP($A323,SBERP!$C:$E,3,0)</f>
        <v>47.31</v>
      </c>
      <c r="EP323" s="3" t="s">
        <v>41</v>
      </c>
      <c r="ES323" s="3">
        <f>VLOOKUP($A323,CHMF!$C:$E,3,0)</f>
        <v>575.20000000000005</v>
      </c>
      <c r="ET323" s="3" t="s">
        <v>42</v>
      </c>
      <c r="EW323" s="3">
        <f>VLOOKUP($A323,AFKS!$C:$E,3,0)</f>
        <v>33.5</v>
      </c>
      <c r="EX323" s="3" t="s">
        <v>43</v>
      </c>
      <c r="FA323" s="3">
        <f>VLOOKUP($A323,SNGS!$C:$E,3,0)</f>
        <v>22.885000000000002</v>
      </c>
      <c r="FB323" s="3" t="s">
        <v>44</v>
      </c>
      <c r="FE323" s="3">
        <f>VLOOKUP($A323,SNGSP!$C:$E,3,0)</f>
        <v>11.54</v>
      </c>
      <c r="FF323" s="3" t="s">
        <v>45</v>
      </c>
      <c r="FI323" s="3">
        <f>VLOOKUP($A323,TRMK!$C:$E,3,0)</f>
        <v>186</v>
      </c>
      <c r="FJ323" s="3" t="s">
        <v>46</v>
      </c>
      <c r="FM323" s="3">
        <f>VLOOKUP($A323,TATN!$C:$E,3,0)</f>
        <v>144.19999999999999</v>
      </c>
      <c r="FN323" s="3" t="s">
        <v>47</v>
      </c>
      <c r="FQ323" s="3">
        <f>VLOOKUP($A323,TATNP!$C:$E,3,0)</f>
        <v>80.2</v>
      </c>
      <c r="FR323" s="3" t="s">
        <v>48</v>
      </c>
      <c r="FU323" s="3">
        <f>VLOOKUP($A323,TRNFP!$C:$E,3,0)</f>
        <v>30850</v>
      </c>
      <c r="FV323" s="3" t="s">
        <v>49</v>
      </c>
      <c r="FY323" s="3">
        <f>VLOOKUP($A323,URKA!$C:$E,3,0)</f>
        <v>225.5</v>
      </c>
      <c r="FZ323" s="3" t="s">
        <v>50</v>
      </c>
      <c r="GC323" s="3" t="e">
        <f>VLOOKUP($A323,FEES!$C:$E,3,0)</f>
        <v>#N/A</v>
      </c>
      <c r="GD323" s="3" t="s">
        <v>51</v>
      </c>
      <c r="GG323" s="3" t="e">
        <f>VLOOKUP($A323,PHOR!$C:$E,3,0)</f>
        <v>#N/A</v>
      </c>
      <c r="GH323" s="3" t="s">
        <v>52</v>
      </c>
      <c r="GK323" s="3" t="e">
        <f>VLOOKUP($A323,GCHE!$C:$E,3,0)</f>
        <v>#N/A</v>
      </c>
      <c r="GL323" s="3" t="s">
        <v>53</v>
      </c>
      <c r="GO323" s="3">
        <f>VLOOKUP($A323,EONR!$C:$E,3,0)</f>
        <v>2.66</v>
      </c>
    </row>
    <row r="324" spans="1:197" x14ac:dyDescent="0.45">
      <c r="A324" s="86">
        <v>39552</v>
      </c>
      <c r="B324" s="3" t="s">
        <v>5</v>
      </c>
      <c r="E324" s="3" t="e">
        <f>VLOOKUP($A324,POLY!$C:$E,3,0)</f>
        <v>#N/A</v>
      </c>
      <c r="F324" s="3" t="s">
        <v>6</v>
      </c>
      <c r="I324" s="3" t="e">
        <f>VLOOKUP($A324,YNDX!$C:$E,3,0)</f>
        <v>#N/A</v>
      </c>
      <c r="J324" s="3" t="s">
        <v>7</v>
      </c>
      <c r="M324" s="3" t="e">
        <f>VLOOKUP($A324,ALRS!$C:$E,3,0)</f>
        <v>#N/A</v>
      </c>
      <c r="N324" s="3" t="s">
        <v>8</v>
      </c>
      <c r="Q324" s="3">
        <f>VLOOKUP($A324,AKRN!$C:$E,3,0)</f>
        <v>2084.9899999999998</v>
      </c>
      <c r="R324" s="3" t="s">
        <v>9</v>
      </c>
      <c r="U324" s="3">
        <f>VLOOKUP($A324,AFLT!$C:$E,3,0)</f>
        <v>103.25</v>
      </c>
      <c r="V324" s="3" t="s">
        <v>10</v>
      </c>
      <c r="Y324" s="3">
        <f>VLOOKUP($A324,BSPB!$C:$E,3,0)</f>
        <v>122</v>
      </c>
      <c r="Z324" s="3" t="s">
        <v>11</v>
      </c>
      <c r="AC324" s="3" t="e">
        <f>VLOOKUP($A324,BANE!$C:$E,3,0)</f>
        <v>#N/A</v>
      </c>
      <c r="AD324" s="3" t="s">
        <v>12</v>
      </c>
      <c r="AG324" s="3" t="e">
        <f>VLOOKUP($A324,BANEP!$C:$E,3,0)</f>
        <v>#N/A</v>
      </c>
      <c r="AH324" s="3" t="s">
        <v>13</v>
      </c>
      <c r="AK324" s="3">
        <f>VLOOKUP($A324,VTBR!$C:$E,3,0)</f>
        <v>9.0700000000000003E-2</v>
      </c>
      <c r="AL324" s="3" t="s">
        <v>14</v>
      </c>
      <c r="AO324" s="3">
        <f>VLOOKUP($A324,VSMO!$C:$E,3,0)</f>
        <v>5321</v>
      </c>
      <c r="AP324" s="3" t="s">
        <v>15</v>
      </c>
      <c r="AS324" s="3">
        <f>VLOOKUP($A324,GAZP!$C:$E,3,0)</f>
        <v>317.33</v>
      </c>
      <c r="AT324" s="3" t="s">
        <v>16</v>
      </c>
      <c r="AW324" s="3">
        <f>VLOOKUP($A324,GMKN!$C:$E,3,0)</f>
        <v>6902</v>
      </c>
      <c r="AX324" s="3" t="s">
        <v>17</v>
      </c>
      <c r="BA324" s="3">
        <f>VLOOKUP($A324,DIXY!$C:$E,3,0)</f>
        <v>337</v>
      </c>
      <c r="BB324" s="3" t="s">
        <v>18</v>
      </c>
      <c r="BE324" s="3" t="e">
        <f>VLOOKUP($A324,IRAO!$C:$E,3,0)</f>
        <v>#N/A</v>
      </c>
      <c r="BF324" s="3" t="s">
        <v>19</v>
      </c>
      <c r="BI324" s="3">
        <f>VLOOKUP($A324,KMAZ!$C:$E,3,0)</f>
        <v>155.38999999999999</v>
      </c>
      <c r="BJ324" s="3" t="s">
        <v>20</v>
      </c>
      <c r="BM324" s="3">
        <f>VLOOKUP($A324,LSRG!$C:$E,3,0)</f>
        <v>1800</v>
      </c>
      <c r="BN324" s="3" t="s">
        <v>21</v>
      </c>
      <c r="BQ324" s="3">
        <f>VLOOKUP($A324,LKOH!$C:$E,3,0)</f>
        <v>2155.0100000000002</v>
      </c>
      <c r="BR324" s="3" t="s">
        <v>22</v>
      </c>
      <c r="BU324" s="3">
        <f>VLOOKUP($A324,MVID!$C:$E,3,0)</f>
        <v>164.5</v>
      </c>
      <c r="BV324" s="3" t="s">
        <v>23</v>
      </c>
      <c r="BY324" s="3">
        <f>VLOOKUP($A324,MAGN!$C:$E,3,0)</f>
        <v>31.198</v>
      </c>
      <c r="BZ324" s="3" t="s">
        <v>24</v>
      </c>
      <c r="CC324" s="3">
        <f>VLOOKUP($A324,MTSS!$C:$E,3,0)</f>
        <v>285</v>
      </c>
      <c r="CD324" s="3" t="s">
        <v>25</v>
      </c>
      <c r="CG324" s="3">
        <f>VLOOKUP($A324,MGNT!$C:$E,3,0)</f>
        <v>1061.99</v>
      </c>
      <c r="CH324" s="3" t="s">
        <v>26</v>
      </c>
      <c r="CK324" s="3" t="e">
        <f>VLOOKUP($A324,MFON!$C:$E,3,0)</f>
        <v>#N/A</v>
      </c>
      <c r="CL324" s="3" t="s">
        <v>27</v>
      </c>
      <c r="CO324" s="3" t="e">
        <f>VLOOKUP($A324,MOEX!$C:$E,3,0)</f>
        <v>#N/A</v>
      </c>
      <c r="CP324" s="3" t="s">
        <v>28</v>
      </c>
      <c r="CS324" s="3" t="e">
        <f>VLOOKUP($A324,MSTT!$C:$E,3,0)</f>
        <v>#N/A</v>
      </c>
      <c r="CT324" s="3" t="s">
        <v>29</v>
      </c>
      <c r="CW324" s="3">
        <f>VLOOKUP($A324,NLMK!$C:$E,3,0)</f>
        <v>114</v>
      </c>
      <c r="CX324" s="3" t="s">
        <v>30</v>
      </c>
      <c r="DA324" s="3">
        <f>VLOOKUP($A324,NMTP!$C:$E,3,0)</f>
        <v>4.7699999999999996</v>
      </c>
      <c r="DB324" s="3" t="s">
        <v>31</v>
      </c>
      <c r="DE324" s="3">
        <f>VLOOKUP($A324,NVTK!$C:$E,3,0)</f>
        <v>188.8</v>
      </c>
      <c r="DF324" s="3" t="s">
        <v>32</v>
      </c>
      <c r="DI324" s="3">
        <f>VLOOKUP($A324,PIKK!$C:$E,3,0)</f>
        <v>610</v>
      </c>
      <c r="DJ324" s="3" t="s">
        <v>33</v>
      </c>
      <c r="DM324" s="3">
        <f>VLOOKUP($A324,ROSN!$C:$E,3,0)</f>
        <v>231.96</v>
      </c>
      <c r="DN324" s="3" t="s">
        <v>34</v>
      </c>
      <c r="DQ324" s="3">
        <f>VLOOKUP($A324,RTKM!$C:$E,3,0)</f>
        <v>279</v>
      </c>
      <c r="DR324" s="3" t="s">
        <v>35</v>
      </c>
      <c r="DU324" s="3">
        <f>VLOOKUP($A324,RTKMP!$C:$E,3,0)</f>
        <v>56.5</v>
      </c>
      <c r="DV324" s="3" t="s">
        <v>36</v>
      </c>
      <c r="DY324" s="3" t="e">
        <f>VLOOKUP($A324,HYDR!$C:$E,3,0)</f>
        <v>#N/A</v>
      </c>
      <c r="DZ324" s="3" t="s">
        <v>37</v>
      </c>
      <c r="EC324" s="3" t="e">
        <f>VLOOKUP($A324,RUAL!$C:$E,3,0)</f>
        <v>#N/A</v>
      </c>
      <c r="ED324" s="3" t="s">
        <v>38</v>
      </c>
      <c r="EG324" s="3">
        <f>VLOOKUP($A324,SVAV!$C:$E,3,0)</f>
        <v>1532.1</v>
      </c>
      <c r="EH324" s="3" t="s">
        <v>39</v>
      </c>
      <c r="EK324" s="3">
        <f>VLOOKUP($A324,SBER!$C:$E,3,0)</f>
        <v>76.56</v>
      </c>
      <c r="EL324" s="3" t="s">
        <v>40</v>
      </c>
      <c r="EO324" s="3">
        <f>VLOOKUP($A324,SBERP!$C:$E,3,0)</f>
        <v>48.75</v>
      </c>
      <c r="EP324" s="3" t="s">
        <v>41</v>
      </c>
      <c r="ES324" s="3">
        <f>VLOOKUP($A324,CHMF!$C:$E,3,0)</f>
        <v>616.79999999999995</v>
      </c>
      <c r="ET324" s="3" t="s">
        <v>42</v>
      </c>
      <c r="EW324" s="3">
        <f>VLOOKUP($A324,AFKS!$C:$E,3,0)</f>
        <v>32.384999999999998</v>
      </c>
      <c r="EX324" s="3" t="s">
        <v>43</v>
      </c>
      <c r="FA324" s="3">
        <f>VLOOKUP($A324,SNGS!$C:$E,3,0)</f>
        <v>23.63</v>
      </c>
      <c r="FB324" s="3" t="s">
        <v>44</v>
      </c>
      <c r="FE324" s="3">
        <f>VLOOKUP($A324,SNGSP!$C:$E,3,0)</f>
        <v>11.824</v>
      </c>
      <c r="FF324" s="3" t="s">
        <v>45</v>
      </c>
      <c r="FI324" s="3">
        <f>VLOOKUP($A324,TRMK!$C:$E,3,0)</f>
        <v>182.3</v>
      </c>
      <c r="FJ324" s="3" t="s">
        <v>46</v>
      </c>
      <c r="FM324" s="3">
        <f>VLOOKUP($A324,TATN!$C:$E,3,0)</f>
        <v>154</v>
      </c>
      <c r="FN324" s="3" t="s">
        <v>47</v>
      </c>
      <c r="FQ324" s="3">
        <f>VLOOKUP($A324,TATNP!$C:$E,3,0)</f>
        <v>81.33</v>
      </c>
      <c r="FR324" s="3" t="s">
        <v>48</v>
      </c>
      <c r="FU324" s="3">
        <f>VLOOKUP($A324,TRNFP!$C:$E,3,0)</f>
        <v>29690</v>
      </c>
      <c r="FV324" s="3" t="s">
        <v>49</v>
      </c>
      <c r="FY324" s="3">
        <f>VLOOKUP($A324,URKA!$C:$E,3,0)</f>
        <v>268.89999999999998</v>
      </c>
      <c r="FZ324" s="3" t="s">
        <v>50</v>
      </c>
      <c r="GC324" s="3" t="e">
        <f>VLOOKUP($A324,FEES!$C:$E,3,0)</f>
        <v>#N/A</v>
      </c>
      <c r="GD324" s="3" t="s">
        <v>51</v>
      </c>
      <c r="GG324" s="3" t="e">
        <f>VLOOKUP($A324,PHOR!$C:$E,3,0)</f>
        <v>#N/A</v>
      </c>
      <c r="GH324" s="3" t="s">
        <v>52</v>
      </c>
      <c r="GK324" s="3" t="e">
        <f>VLOOKUP($A324,GCHE!$C:$E,3,0)</f>
        <v>#N/A</v>
      </c>
      <c r="GL324" s="3" t="s">
        <v>53</v>
      </c>
      <c r="GO324" s="3">
        <f>VLOOKUP($A324,EONR!$C:$E,3,0)</f>
        <v>2.351</v>
      </c>
    </row>
    <row r="325" spans="1:197" x14ac:dyDescent="0.45">
      <c r="A325" s="86">
        <v>39559</v>
      </c>
      <c r="B325" s="3" t="s">
        <v>5</v>
      </c>
      <c r="E325" s="3" t="e">
        <f>VLOOKUP($A325,POLY!$C:$E,3,0)</f>
        <v>#N/A</v>
      </c>
      <c r="F325" s="3" t="s">
        <v>6</v>
      </c>
      <c r="I325" s="3" t="e">
        <f>VLOOKUP($A325,YNDX!$C:$E,3,0)</f>
        <v>#N/A</v>
      </c>
      <c r="J325" s="3" t="s">
        <v>7</v>
      </c>
      <c r="M325" s="3" t="e">
        <f>VLOOKUP($A325,ALRS!$C:$E,3,0)</f>
        <v>#N/A</v>
      </c>
      <c r="N325" s="3" t="s">
        <v>8</v>
      </c>
      <c r="Q325" s="3">
        <f>VLOOKUP($A325,AKRN!$C:$E,3,0)</f>
        <v>2196.9699999999998</v>
      </c>
      <c r="R325" s="3" t="s">
        <v>9</v>
      </c>
      <c r="U325" s="3">
        <f>VLOOKUP($A325,AFLT!$C:$E,3,0)</f>
        <v>101.65</v>
      </c>
      <c r="V325" s="3" t="s">
        <v>10</v>
      </c>
      <c r="Y325" s="3">
        <f>VLOOKUP($A325,BSPB!$C:$E,3,0)</f>
        <v>132</v>
      </c>
      <c r="Z325" s="3" t="s">
        <v>11</v>
      </c>
      <c r="AC325" s="3" t="e">
        <f>VLOOKUP($A325,BANE!$C:$E,3,0)</f>
        <v>#N/A</v>
      </c>
      <c r="AD325" s="3" t="s">
        <v>12</v>
      </c>
      <c r="AG325" s="3" t="e">
        <f>VLOOKUP($A325,BANEP!$C:$E,3,0)</f>
        <v>#N/A</v>
      </c>
      <c r="AH325" s="3" t="s">
        <v>13</v>
      </c>
      <c r="AK325" s="3">
        <f>VLOOKUP($A325,VTBR!$C:$E,3,0)</f>
        <v>8.9200000000000002E-2</v>
      </c>
      <c r="AL325" s="3" t="s">
        <v>14</v>
      </c>
      <c r="AO325" s="3">
        <f>VLOOKUP($A325,VSMO!$C:$E,3,0)</f>
        <v>5200.5</v>
      </c>
      <c r="AP325" s="3" t="s">
        <v>15</v>
      </c>
      <c r="AS325" s="3">
        <f>VLOOKUP($A325,GAZP!$C:$E,3,0)</f>
        <v>314.27999999999997</v>
      </c>
      <c r="AT325" s="3" t="s">
        <v>16</v>
      </c>
      <c r="AW325" s="3">
        <f>VLOOKUP($A325,GMKN!$C:$E,3,0)</f>
        <v>6655</v>
      </c>
      <c r="AX325" s="3" t="s">
        <v>17</v>
      </c>
      <c r="BA325" s="3">
        <f>VLOOKUP($A325,DIXY!$C:$E,3,0)</f>
        <v>333</v>
      </c>
      <c r="BB325" s="3" t="s">
        <v>18</v>
      </c>
      <c r="BE325" s="3" t="e">
        <f>VLOOKUP($A325,IRAO!$C:$E,3,0)</f>
        <v>#N/A</v>
      </c>
      <c r="BF325" s="3" t="s">
        <v>19</v>
      </c>
      <c r="BI325" s="3">
        <f>VLOOKUP($A325,KMAZ!$C:$E,3,0)</f>
        <v>143.5</v>
      </c>
      <c r="BJ325" s="3" t="s">
        <v>20</v>
      </c>
      <c r="BM325" s="3">
        <f>VLOOKUP($A325,LSRG!$C:$E,3,0)</f>
        <v>1800</v>
      </c>
      <c r="BN325" s="3" t="s">
        <v>21</v>
      </c>
      <c r="BQ325" s="3">
        <f>VLOOKUP($A325,LKOH!$C:$E,3,0)</f>
        <v>2127.3000000000002</v>
      </c>
      <c r="BR325" s="3" t="s">
        <v>22</v>
      </c>
      <c r="BU325" s="3">
        <f>VLOOKUP($A325,MVID!$C:$E,3,0)</f>
        <v>178</v>
      </c>
      <c r="BV325" s="3" t="s">
        <v>23</v>
      </c>
      <c r="BY325" s="3">
        <f>VLOOKUP($A325,MAGN!$C:$E,3,0)</f>
        <v>32.094000000000001</v>
      </c>
      <c r="BZ325" s="3" t="s">
        <v>24</v>
      </c>
      <c r="CC325" s="3">
        <f>VLOOKUP($A325,MTSS!$C:$E,3,0)</f>
        <v>284</v>
      </c>
      <c r="CD325" s="3" t="s">
        <v>25</v>
      </c>
      <c r="CG325" s="3">
        <f>VLOOKUP($A325,MGNT!$C:$E,3,0)</f>
        <v>1064</v>
      </c>
      <c r="CH325" s="3" t="s">
        <v>26</v>
      </c>
      <c r="CK325" s="3" t="e">
        <f>VLOOKUP($A325,MFON!$C:$E,3,0)</f>
        <v>#N/A</v>
      </c>
      <c r="CL325" s="3" t="s">
        <v>27</v>
      </c>
      <c r="CO325" s="3" t="e">
        <f>VLOOKUP($A325,MOEX!$C:$E,3,0)</f>
        <v>#N/A</v>
      </c>
      <c r="CP325" s="3" t="s">
        <v>28</v>
      </c>
      <c r="CS325" s="3" t="e">
        <f>VLOOKUP($A325,MSTT!$C:$E,3,0)</f>
        <v>#N/A</v>
      </c>
      <c r="CT325" s="3" t="s">
        <v>29</v>
      </c>
      <c r="CW325" s="3">
        <f>VLOOKUP($A325,NLMK!$C:$E,3,0)</f>
        <v>114.9</v>
      </c>
      <c r="CX325" s="3" t="s">
        <v>30</v>
      </c>
      <c r="DA325" s="3">
        <f>VLOOKUP($A325,NMTP!$C:$E,3,0)</f>
        <v>4.75</v>
      </c>
      <c r="DB325" s="3" t="s">
        <v>31</v>
      </c>
      <c r="DE325" s="3">
        <f>VLOOKUP($A325,NVTK!$C:$E,3,0)</f>
        <v>178.01</v>
      </c>
      <c r="DF325" s="3" t="s">
        <v>32</v>
      </c>
      <c r="DI325" s="3">
        <f>VLOOKUP($A325,PIKK!$C:$E,3,0)</f>
        <v>635</v>
      </c>
      <c r="DJ325" s="3" t="s">
        <v>33</v>
      </c>
      <c r="DM325" s="3">
        <f>VLOOKUP($A325,ROSN!$C:$E,3,0)</f>
        <v>232.32</v>
      </c>
      <c r="DN325" s="3" t="s">
        <v>34</v>
      </c>
      <c r="DQ325" s="3">
        <f>VLOOKUP($A325,RTKM!$C:$E,3,0)</f>
        <v>277.02999999999997</v>
      </c>
      <c r="DR325" s="3" t="s">
        <v>35</v>
      </c>
      <c r="DU325" s="3">
        <f>VLOOKUP($A325,RTKMP!$C:$E,3,0)</f>
        <v>51.7</v>
      </c>
      <c r="DV325" s="3" t="s">
        <v>36</v>
      </c>
      <c r="DY325" s="3" t="e">
        <f>VLOOKUP($A325,HYDR!$C:$E,3,0)</f>
        <v>#N/A</v>
      </c>
      <c r="DZ325" s="3" t="s">
        <v>37</v>
      </c>
      <c r="EC325" s="3" t="e">
        <f>VLOOKUP($A325,RUAL!$C:$E,3,0)</f>
        <v>#N/A</v>
      </c>
      <c r="ED325" s="3" t="s">
        <v>38</v>
      </c>
      <c r="EG325" s="3">
        <f>VLOOKUP($A325,SVAV!$C:$E,3,0)</f>
        <v>1503</v>
      </c>
      <c r="EH325" s="3" t="s">
        <v>39</v>
      </c>
      <c r="EK325" s="3">
        <f>VLOOKUP($A325,SBER!$C:$E,3,0)</f>
        <v>74.88</v>
      </c>
      <c r="EL325" s="3" t="s">
        <v>40</v>
      </c>
      <c r="EO325" s="3">
        <f>VLOOKUP($A325,SBERP!$C:$E,3,0)</f>
        <v>47.63</v>
      </c>
      <c r="EP325" s="3" t="s">
        <v>41</v>
      </c>
      <c r="ES325" s="3">
        <f>VLOOKUP($A325,CHMF!$C:$E,3,0)</f>
        <v>588</v>
      </c>
      <c r="ET325" s="3" t="s">
        <v>42</v>
      </c>
      <c r="EW325" s="3">
        <f>VLOOKUP($A325,AFKS!$C:$E,3,0)</f>
        <v>31.38</v>
      </c>
      <c r="EX325" s="3" t="s">
        <v>43</v>
      </c>
      <c r="FA325" s="3">
        <f>VLOOKUP($A325,SNGS!$C:$E,3,0)</f>
        <v>23.4</v>
      </c>
      <c r="FB325" s="3" t="s">
        <v>44</v>
      </c>
      <c r="FE325" s="3">
        <f>VLOOKUP($A325,SNGSP!$C:$E,3,0)</f>
        <v>11.49</v>
      </c>
      <c r="FF325" s="3" t="s">
        <v>45</v>
      </c>
      <c r="FI325" s="3">
        <f>VLOOKUP($A325,TRMK!$C:$E,3,0)</f>
        <v>179.55</v>
      </c>
      <c r="FJ325" s="3" t="s">
        <v>46</v>
      </c>
      <c r="FM325" s="3">
        <f>VLOOKUP($A325,TATN!$C:$E,3,0)</f>
        <v>153.30000000000001</v>
      </c>
      <c r="FN325" s="3" t="s">
        <v>47</v>
      </c>
      <c r="FQ325" s="3">
        <f>VLOOKUP($A325,TATNP!$C:$E,3,0)</f>
        <v>81.77</v>
      </c>
      <c r="FR325" s="3" t="s">
        <v>48</v>
      </c>
      <c r="FU325" s="3">
        <f>VLOOKUP($A325,TRNFP!$C:$E,3,0)</f>
        <v>29602.33</v>
      </c>
      <c r="FV325" s="3" t="s">
        <v>49</v>
      </c>
      <c r="FY325" s="3">
        <f>VLOOKUP($A325,URKA!$C:$E,3,0)</f>
        <v>263.07</v>
      </c>
      <c r="FZ325" s="3" t="s">
        <v>50</v>
      </c>
      <c r="GC325" s="3" t="e">
        <f>VLOOKUP($A325,FEES!$C:$E,3,0)</f>
        <v>#N/A</v>
      </c>
      <c r="GD325" s="3" t="s">
        <v>51</v>
      </c>
      <c r="GG325" s="3" t="e">
        <f>VLOOKUP($A325,PHOR!$C:$E,3,0)</f>
        <v>#N/A</v>
      </c>
      <c r="GH325" s="3" t="s">
        <v>52</v>
      </c>
      <c r="GK325" s="3" t="e">
        <f>VLOOKUP($A325,GCHE!$C:$E,3,0)</f>
        <v>#N/A</v>
      </c>
      <c r="GL325" s="3" t="s">
        <v>53</v>
      </c>
      <c r="GO325" s="3">
        <f>VLOOKUP($A325,EONR!$C:$E,3,0)</f>
        <v>2.12</v>
      </c>
    </row>
    <row r="326" spans="1:197" x14ac:dyDescent="0.45">
      <c r="A326" s="86">
        <v>39566</v>
      </c>
      <c r="B326" s="3" t="s">
        <v>5</v>
      </c>
      <c r="E326" s="3" t="e">
        <f>VLOOKUP($A326,POLY!$C:$E,3,0)</f>
        <v>#N/A</v>
      </c>
      <c r="F326" s="3" t="s">
        <v>6</v>
      </c>
      <c r="I326" s="3" t="e">
        <f>VLOOKUP($A326,YNDX!$C:$E,3,0)</f>
        <v>#N/A</v>
      </c>
      <c r="J326" s="3" t="s">
        <v>7</v>
      </c>
      <c r="M326" s="3" t="e">
        <f>VLOOKUP($A326,ALRS!$C:$E,3,0)</f>
        <v>#N/A</v>
      </c>
      <c r="N326" s="3" t="s">
        <v>8</v>
      </c>
      <c r="Q326" s="3">
        <f>VLOOKUP($A326,AKRN!$C:$E,3,0)</f>
        <v>2394.9899999999998</v>
      </c>
      <c r="R326" s="3" t="s">
        <v>9</v>
      </c>
      <c r="U326" s="3">
        <f>VLOOKUP($A326,AFLT!$C:$E,3,0)</f>
        <v>102.7</v>
      </c>
      <c r="V326" s="3" t="s">
        <v>10</v>
      </c>
      <c r="Y326" s="3">
        <f>VLOOKUP($A326,BSPB!$C:$E,3,0)</f>
        <v>138</v>
      </c>
      <c r="Z326" s="3" t="s">
        <v>11</v>
      </c>
      <c r="AC326" s="3" t="e">
        <f>VLOOKUP($A326,BANE!$C:$E,3,0)</f>
        <v>#N/A</v>
      </c>
      <c r="AD326" s="3" t="s">
        <v>12</v>
      </c>
      <c r="AG326" s="3" t="e">
        <f>VLOOKUP($A326,BANEP!$C:$E,3,0)</f>
        <v>#N/A</v>
      </c>
      <c r="AH326" s="3" t="s">
        <v>13</v>
      </c>
      <c r="AK326" s="3">
        <f>VLOOKUP($A326,VTBR!$C:$E,3,0)</f>
        <v>9.11E-2</v>
      </c>
      <c r="AL326" s="3" t="s">
        <v>14</v>
      </c>
      <c r="AO326" s="3">
        <f>VLOOKUP($A326,VSMO!$C:$E,3,0)</f>
        <v>5219.99</v>
      </c>
      <c r="AP326" s="3" t="s">
        <v>15</v>
      </c>
      <c r="AS326" s="3">
        <f>VLOOKUP($A326,GAZP!$C:$E,3,0)</f>
        <v>316</v>
      </c>
      <c r="AT326" s="3" t="s">
        <v>16</v>
      </c>
      <c r="AW326" s="3">
        <f>VLOOKUP($A326,GMKN!$C:$E,3,0)</f>
        <v>6559</v>
      </c>
      <c r="AX326" s="3" t="s">
        <v>17</v>
      </c>
      <c r="BA326" s="3">
        <f>VLOOKUP($A326,DIXY!$C:$E,3,0)</f>
        <v>335.1</v>
      </c>
      <c r="BB326" s="3" t="s">
        <v>18</v>
      </c>
      <c r="BE326" s="3" t="e">
        <f>VLOOKUP($A326,IRAO!$C:$E,3,0)</f>
        <v>#N/A</v>
      </c>
      <c r="BF326" s="3" t="s">
        <v>19</v>
      </c>
      <c r="BI326" s="3">
        <f>VLOOKUP($A326,KMAZ!$C:$E,3,0)</f>
        <v>139.5</v>
      </c>
      <c r="BJ326" s="3" t="s">
        <v>20</v>
      </c>
      <c r="BM326" s="3">
        <f>VLOOKUP($A326,LSRG!$C:$E,3,0)</f>
        <v>1750</v>
      </c>
      <c r="BN326" s="3" t="s">
        <v>21</v>
      </c>
      <c r="BQ326" s="3">
        <f>VLOOKUP($A326,LKOH!$C:$E,3,0)</f>
        <v>2156</v>
      </c>
      <c r="BR326" s="3" t="s">
        <v>22</v>
      </c>
      <c r="BU326" s="3">
        <f>VLOOKUP($A326,MVID!$C:$E,3,0)</f>
        <v>182.5</v>
      </c>
      <c r="BV326" s="3" t="s">
        <v>23</v>
      </c>
      <c r="BY326" s="3">
        <f>VLOOKUP($A326,MAGN!$C:$E,3,0)</f>
        <v>31.8</v>
      </c>
      <c r="BZ326" s="3" t="s">
        <v>24</v>
      </c>
      <c r="CC326" s="3">
        <f>VLOOKUP($A326,MTSS!$C:$E,3,0)</f>
        <v>284.22000000000003</v>
      </c>
      <c r="CD326" s="3" t="s">
        <v>25</v>
      </c>
      <c r="CG326" s="3">
        <f>VLOOKUP($A326,MGNT!$C:$E,3,0)</f>
        <v>1043</v>
      </c>
      <c r="CH326" s="3" t="s">
        <v>26</v>
      </c>
      <c r="CK326" s="3" t="e">
        <f>VLOOKUP($A326,MFON!$C:$E,3,0)</f>
        <v>#N/A</v>
      </c>
      <c r="CL326" s="3" t="s">
        <v>27</v>
      </c>
      <c r="CO326" s="3" t="e">
        <f>VLOOKUP($A326,MOEX!$C:$E,3,0)</f>
        <v>#N/A</v>
      </c>
      <c r="CP326" s="3" t="s">
        <v>28</v>
      </c>
      <c r="CS326" s="3" t="e">
        <f>VLOOKUP($A326,MSTT!$C:$E,3,0)</f>
        <v>#N/A</v>
      </c>
      <c r="CT326" s="3" t="s">
        <v>29</v>
      </c>
      <c r="CW326" s="3">
        <f>VLOOKUP($A326,NLMK!$C:$E,3,0)</f>
        <v>112.49</v>
      </c>
      <c r="CX326" s="3" t="s">
        <v>30</v>
      </c>
      <c r="DA326" s="3">
        <f>VLOOKUP($A326,NMTP!$C:$E,3,0)</f>
        <v>4.8869999999999996</v>
      </c>
      <c r="DB326" s="3" t="s">
        <v>31</v>
      </c>
      <c r="DE326" s="3">
        <f>VLOOKUP($A326,NVTK!$C:$E,3,0)</f>
        <v>181</v>
      </c>
      <c r="DF326" s="3" t="s">
        <v>32</v>
      </c>
      <c r="DI326" s="3">
        <f>VLOOKUP($A326,PIKK!$C:$E,3,0)</f>
        <v>656.01</v>
      </c>
      <c r="DJ326" s="3" t="s">
        <v>33</v>
      </c>
      <c r="DM326" s="3">
        <f>VLOOKUP($A326,ROSN!$C:$E,3,0)</f>
        <v>232.3</v>
      </c>
      <c r="DN326" s="3" t="s">
        <v>34</v>
      </c>
      <c r="DQ326" s="3">
        <f>VLOOKUP($A326,RTKM!$C:$E,3,0)</f>
        <v>277.3</v>
      </c>
      <c r="DR326" s="3" t="s">
        <v>35</v>
      </c>
      <c r="DU326" s="3">
        <f>VLOOKUP($A326,RTKMP!$C:$E,3,0)</f>
        <v>52.15</v>
      </c>
      <c r="DV326" s="3" t="s">
        <v>36</v>
      </c>
      <c r="DY326" s="3" t="e">
        <f>VLOOKUP($A326,HYDR!$C:$E,3,0)</f>
        <v>#N/A</v>
      </c>
      <c r="DZ326" s="3" t="s">
        <v>37</v>
      </c>
      <c r="EC326" s="3" t="e">
        <f>VLOOKUP($A326,RUAL!$C:$E,3,0)</f>
        <v>#N/A</v>
      </c>
      <c r="ED326" s="3" t="s">
        <v>38</v>
      </c>
      <c r="EG326" s="3">
        <f>VLOOKUP($A326,SVAV!$C:$E,3,0)</f>
        <v>1475</v>
      </c>
      <c r="EH326" s="3" t="s">
        <v>39</v>
      </c>
      <c r="EK326" s="3">
        <f>VLOOKUP($A326,SBER!$C:$E,3,0)</f>
        <v>80.34</v>
      </c>
      <c r="EL326" s="3" t="s">
        <v>40</v>
      </c>
      <c r="EO326" s="3">
        <f>VLOOKUP($A326,SBERP!$C:$E,3,0)</f>
        <v>49.8</v>
      </c>
      <c r="EP326" s="3" t="s">
        <v>41</v>
      </c>
      <c r="ES326" s="3">
        <f>VLOOKUP($A326,CHMF!$C:$E,3,0)</f>
        <v>605.94000000000005</v>
      </c>
      <c r="ET326" s="3" t="s">
        <v>42</v>
      </c>
      <c r="EW326" s="3">
        <f>VLOOKUP($A326,AFKS!$C:$E,3,0)</f>
        <v>32.200000000000003</v>
      </c>
      <c r="EX326" s="3" t="s">
        <v>43</v>
      </c>
      <c r="FA326" s="3">
        <f>VLOOKUP($A326,SNGS!$C:$E,3,0)</f>
        <v>23.364999999999998</v>
      </c>
      <c r="FB326" s="3" t="s">
        <v>44</v>
      </c>
      <c r="FE326" s="3">
        <f>VLOOKUP($A326,SNGSP!$C:$E,3,0)</f>
        <v>11.54</v>
      </c>
      <c r="FF326" s="3" t="s">
        <v>45</v>
      </c>
      <c r="FI326" s="3">
        <f>VLOOKUP($A326,TRMK!$C:$E,3,0)</f>
        <v>193.3</v>
      </c>
      <c r="FJ326" s="3" t="s">
        <v>46</v>
      </c>
      <c r="FM326" s="3">
        <f>VLOOKUP($A326,TATN!$C:$E,3,0)</f>
        <v>153.44999999999999</v>
      </c>
      <c r="FN326" s="3" t="s">
        <v>47</v>
      </c>
      <c r="FQ326" s="3">
        <f>VLOOKUP($A326,TATNP!$C:$E,3,0)</f>
        <v>84.4</v>
      </c>
      <c r="FR326" s="3" t="s">
        <v>48</v>
      </c>
      <c r="FU326" s="3">
        <f>VLOOKUP($A326,TRNFP!$C:$E,3,0)</f>
        <v>29579</v>
      </c>
      <c r="FV326" s="3" t="s">
        <v>49</v>
      </c>
      <c r="FY326" s="3">
        <f>VLOOKUP($A326,URKA!$C:$E,3,0)</f>
        <v>257.25</v>
      </c>
      <c r="FZ326" s="3" t="s">
        <v>50</v>
      </c>
      <c r="GC326" s="3" t="e">
        <f>VLOOKUP($A326,FEES!$C:$E,3,0)</f>
        <v>#N/A</v>
      </c>
      <c r="GD326" s="3" t="s">
        <v>51</v>
      </c>
      <c r="GG326" s="3" t="e">
        <f>VLOOKUP($A326,PHOR!$C:$E,3,0)</f>
        <v>#N/A</v>
      </c>
      <c r="GH326" s="3" t="s">
        <v>52</v>
      </c>
      <c r="GK326" s="3" t="e">
        <f>VLOOKUP($A326,GCHE!$C:$E,3,0)</f>
        <v>#N/A</v>
      </c>
      <c r="GL326" s="3" t="s">
        <v>53</v>
      </c>
      <c r="GO326" s="3">
        <f>VLOOKUP($A326,EONR!$C:$E,3,0)</f>
        <v>2.0019999999999998</v>
      </c>
    </row>
    <row r="327" spans="1:197" x14ac:dyDescent="0.45">
      <c r="A327" s="86">
        <v>39573</v>
      </c>
      <c r="B327" s="3" t="s">
        <v>5</v>
      </c>
      <c r="E327" s="3" t="e">
        <f>VLOOKUP($A327,POLY!$C:$E,3,0)</f>
        <v>#N/A</v>
      </c>
      <c r="F327" s="3" t="s">
        <v>6</v>
      </c>
      <c r="I327" s="3" t="e">
        <f>VLOOKUP($A327,YNDX!$C:$E,3,0)</f>
        <v>#N/A</v>
      </c>
      <c r="J327" s="3" t="s">
        <v>7</v>
      </c>
      <c r="M327" s="3" t="e">
        <f>VLOOKUP($A327,ALRS!$C:$E,3,0)</f>
        <v>#N/A</v>
      </c>
      <c r="N327" s="3" t="s">
        <v>8</v>
      </c>
      <c r="Q327" s="3">
        <f>VLOOKUP($A327,AKRN!$C:$E,3,0)</f>
        <v>2589</v>
      </c>
      <c r="R327" s="3" t="s">
        <v>9</v>
      </c>
      <c r="U327" s="3">
        <f>VLOOKUP($A327,AFLT!$C:$E,3,0)</f>
        <v>100.27</v>
      </c>
      <c r="V327" s="3" t="s">
        <v>10</v>
      </c>
      <c r="Y327" s="3">
        <f>VLOOKUP($A327,BSPB!$C:$E,3,0)</f>
        <v>142.5</v>
      </c>
      <c r="Z327" s="3" t="s">
        <v>11</v>
      </c>
      <c r="AC327" s="3" t="e">
        <f>VLOOKUP($A327,BANE!$C:$E,3,0)</f>
        <v>#N/A</v>
      </c>
      <c r="AD327" s="3" t="s">
        <v>12</v>
      </c>
      <c r="AG327" s="3" t="e">
        <f>VLOOKUP($A327,BANEP!$C:$E,3,0)</f>
        <v>#N/A</v>
      </c>
      <c r="AH327" s="3" t="s">
        <v>13</v>
      </c>
      <c r="AK327" s="3">
        <f>VLOOKUP($A327,VTBR!$C:$E,3,0)</f>
        <v>9.3200000000000005E-2</v>
      </c>
      <c r="AL327" s="3" t="s">
        <v>14</v>
      </c>
      <c r="AO327" s="3">
        <f>VLOOKUP($A327,VSMO!$C:$E,3,0)</f>
        <v>5165</v>
      </c>
      <c r="AP327" s="3" t="s">
        <v>15</v>
      </c>
      <c r="AS327" s="3">
        <f>VLOOKUP($A327,GAZP!$C:$E,3,0)</f>
        <v>349.31</v>
      </c>
      <c r="AT327" s="3" t="s">
        <v>16</v>
      </c>
      <c r="AW327" s="3">
        <f>VLOOKUP($A327,GMKN!$C:$E,3,0)</f>
        <v>6621</v>
      </c>
      <c r="AX327" s="3" t="s">
        <v>17</v>
      </c>
      <c r="BA327" s="3">
        <f>VLOOKUP($A327,DIXY!$C:$E,3,0)</f>
        <v>339.5</v>
      </c>
      <c r="BB327" s="3" t="s">
        <v>18</v>
      </c>
      <c r="BE327" s="3" t="e">
        <f>VLOOKUP($A327,IRAO!$C:$E,3,0)</f>
        <v>#N/A</v>
      </c>
      <c r="BF327" s="3" t="s">
        <v>19</v>
      </c>
      <c r="BI327" s="3">
        <f>VLOOKUP($A327,KMAZ!$C:$E,3,0)</f>
        <v>146.9</v>
      </c>
      <c r="BJ327" s="3" t="s">
        <v>20</v>
      </c>
      <c r="BM327" s="3">
        <f>VLOOKUP($A327,LSRG!$C:$E,3,0)</f>
        <v>1845</v>
      </c>
      <c r="BN327" s="3" t="s">
        <v>21</v>
      </c>
      <c r="BQ327" s="3">
        <f>VLOOKUP($A327,LKOH!$C:$E,3,0)</f>
        <v>2387</v>
      </c>
      <c r="BR327" s="3" t="s">
        <v>22</v>
      </c>
      <c r="BU327" s="3">
        <f>VLOOKUP($A327,MVID!$C:$E,3,0)</f>
        <v>186.5</v>
      </c>
      <c r="BV327" s="3" t="s">
        <v>23</v>
      </c>
      <c r="BY327" s="3">
        <f>VLOOKUP($A327,MAGN!$C:$E,3,0)</f>
        <v>33.499000000000002</v>
      </c>
      <c r="BZ327" s="3" t="s">
        <v>24</v>
      </c>
      <c r="CC327" s="3">
        <f>VLOOKUP($A327,MTSS!$C:$E,3,0)</f>
        <v>296.89999999999998</v>
      </c>
      <c r="CD327" s="3" t="s">
        <v>25</v>
      </c>
      <c r="CG327" s="3">
        <f>VLOOKUP($A327,MGNT!$C:$E,3,0)</f>
        <v>1058.98</v>
      </c>
      <c r="CH327" s="3" t="s">
        <v>26</v>
      </c>
      <c r="CK327" s="3" t="e">
        <f>VLOOKUP($A327,MFON!$C:$E,3,0)</f>
        <v>#N/A</v>
      </c>
      <c r="CL327" s="3" t="s">
        <v>27</v>
      </c>
      <c r="CO327" s="3" t="e">
        <f>VLOOKUP($A327,MOEX!$C:$E,3,0)</f>
        <v>#N/A</v>
      </c>
      <c r="CP327" s="3" t="s">
        <v>28</v>
      </c>
      <c r="CS327" s="3" t="e">
        <f>VLOOKUP($A327,MSTT!$C:$E,3,0)</f>
        <v>#N/A</v>
      </c>
      <c r="CT327" s="3" t="s">
        <v>29</v>
      </c>
      <c r="CW327" s="3">
        <f>VLOOKUP($A327,NLMK!$C:$E,3,0)</f>
        <v>128</v>
      </c>
      <c r="CX327" s="3" t="s">
        <v>30</v>
      </c>
      <c r="DA327" s="3">
        <f>VLOOKUP($A327,NMTP!$C:$E,3,0)</f>
        <v>5.2450000000000001</v>
      </c>
      <c r="DB327" s="3" t="s">
        <v>31</v>
      </c>
      <c r="DE327" s="3">
        <f>VLOOKUP($A327,NVTK!$C:$E,3,0)</f>
        <v>199</v>
      </c>
      <c r="DF327" s="3" t="s">
        <v>32</v>
      </c>
      <c r="DI327" s="3">
        <f>VLOOKUP($A327,PIKK!$C:$E,3,0)</f>
        <v>655</v>
      </c>
      <c r="DJ327" s="3" t="s">
        <v>33</v>
      </c>
      <c r="DM327" s="3">
        <f>VLOOKUP($A327,ROSN!$C:$E,3,0)</f>
        <v>248.56</v>
      </c>
      <c r="DN327" s="3" t="s">
        <v>34</v>
      </c>
      <c r="DQ327" s="3">
        <f>VLOOKUP($A327,RTKM!$C:$E,3,0)</f>
        <v>272.18</v>
      </c>
      <c r="DR327" s="3" t="s">
        <v>35</v>
      </c>
      <c r="DU327" s="3">
        <f>VLOOKUP($A327,RTKMP!$C:$E,3,0)</f>
        <v>51.43</v>
      </c>
      <c r="DV327" s="3" t="s">
        <v>36</v>
      </c>
      <c r="DY327" s="3" t="e">
        <f>VLOOKUP($A327,HYDR!$C:$E,3,0)</f>
        <v>#N/A</v>
      </c>
      <c r="DZ327" s="3" t="s">
        <v>37</v>
      </c>
      <c r="EC327" s="3" t="e">
        <f>VLOOKUP($A327,RUAL!$C:$E,3,0)</f>
        <v>#N/A</v>
      </c>
      <c r="ED327" s="3" t="s">
        <v>38</v>
      </c>
      <c r="EG327" s="3">
        <f>VLOOKUP($A327,SVAV!$C:$E,3,0)</f>
        <v>1471</v>
      </c>
      <c r="EH327" s="3" t="s">
        <v>39</v>
      </c>
      <c r="EK327" s="3">
        <f>VLOOKUP($A327,SBER!$C:$E,3,0)</f>
        <v>81.45</v>
      </c>
      <c r="EL327" s="3" t="s">
        <v>40</v>
      </c>
      <c r="EO327" s="3">
        <f>VLOOKUP($A327,SBERP!$C:$E,3,0)</f>
        <v>51.25</v>
      </c>
      <c r="EP327" s="3" t="s">
        <v>41</v>
      </c>
      <c r="ES327" s="3">
        <f>VLOOKUP($A327,CHMF!$C:$E,3,0)</f>
        <v>644.85</v>
      </c>
      <c r="ET327" s="3" t="s">
        <v>42</v>
      </c>
      <c r="EW327" s="3">
        <f>VLOOKUP($A327,AFKS!$C:$E,3,0)</f>
        <v>31.6</v>
      </c>
      <c r="EX327" s="3" t="s">
        <v>43</v>
      </c>
      <c r="FA327" s="3">
        <f>VLOOKUP($A327,SNGS!$C:$E,3,0)</f>
        <v>24.754999999999999</v>
      </c>
      <c r="FB327" s="3" t="s">
        <v>44</v>
      </c>
      <c r="FE327" s="3">
        <f>VLOOKUP($A327,SNGSP!$C:$E,3,0)</f>
        <v>12.2</v>
      </c>
      <c r="FF327" s="3" t="s">
        <v>45</v>
      </c>
      <c r="FI327" s="3">
        <f>VLOOKUP($A327,TRMK!$C:$E,3,0)</f>
        <v>191.49</v>
      </c>
      <c r="FJ327" s="3" t="s">
        <v>46</v>
      </c>
      <c r="FM327" s="3">
        <f>VLOOKUP($A327,TATN!$C:$E,3,0)</f>
        <v>169.73</v>
      </c>
      <c r="FN327" s="3" t="s">
        <v>47</v>
      </c>
      <c r="FQ327" s="3">
        <f>VLOOKUP($A327,TATNP!$C:$E,3,0)</f>
        <v>88.51</v>
      </c>
      <c r="FR327" s="3" t="s">
        <v>48</v>
      </c>
      <c r="FU327" s="3">
        <f>VLOOKUP($A327,TRNFP!$C:$E,3,0)</f>
        <v>30900</v>
      </c>
      <c r="FV327" s="3" t="s">
        <v>49</v>
      </c>
      <c r="FY327" s="3">
        <f>VLOOKUP($A327,URKA!$C:$E,3,0)</f>
        <v>271.58</v>
      </c>
      <c r="FZ327" s="3" t="s">
        <v>50</v>
      </c>
      <c r="GC327" s="3" t="e">
        <f>VLOOKUP($A327,FEES!$C:$E,3,0)</f>
        <v>#N/A</v>
      </c>
      <c r="GD327" s="3" t="s">
        <v>51</v>
      </c>
      <c r="GG327" s="3" t="e">
        <f>VLOOKUP($A327,PHOR!$C:$E,3,0)</f>
        <v>#N/A</v>
      </c>
      <c r="GH327" s="3" t="s">
        <v>52</v>
      </c>
      <c r="GK327" s="3" t="e">
        <f>VLOOKUP($A327,GCHE!$C:$E,3,0)</f>
        <v>#N/A</v>
      </c>
      <c r="GL327" s="3" t="s">
        <v>53</v>
      </c>
      <c r="GO327" s="3">
        <f>VLOOKUP($A327,EONR!$C:$E,3,0)</f>
        <v>1.929</v>
      </c>
    </row>
    <row r="328" spans="1:197" x14ac:dyDescent="0.45">
      <c r="A328" s="86">
        <v>39580</v>
      </c>
      <c r="B328" s="3" t="s">
        <v>5</v>
      </c>
      <c r="E328" s="3" t="e">
        <f>VLOOKUP($A328,POLY!$C:$E,3,0)</f>
        <v>#N/A</v>
      </c>
      <c r="F328" s="3" t="s">
        <v>6</v>
      </c>
      <c r="I328" s="3" t="e">
        <f>VLOOKUP($A328,YNDX!$C:$E,3,0)</f>
        <v>#N/A</v>
      </c>
      <c r="J328" s="3" t="s">
        <v>7</v>
      </c>
      <c r="M328" s="3" t="e">
        <f>VLOOKUP($A328,ALRS!$C:$E,3,0)</f>
        <v>#N/A</v>
      </c>
      <c r="N328" s="3" t="s">
        <v>8</v>
      </c>
      <c r="Q328" s="3">
        <f>VLOOKUP($A328,AKRN!$C:$E,3,0)</f>
        <v>2580</v>
      </c>
      <c r="R328" s="3" t="s">
        <v>9</v>
      </c>
      <c r="U328" s="3">
        <f>VLOOKUP($A328,AFLT!$C:$E,3,0)</f>
        <v>99.91</v>
      </c>
      <c r="V328" s="3" t="s">
        <v>10</v>
      </c>
      <c r="Y328" s="3">
        <f>VLOOKUP($A328,BSPB!$C:$E,3,0)</f>
        <v>141.69999999999999</v>
      </c>
      <c r="Z328" s="3" t="s">
        <v>11</v>
      </c>
      <c r="AC328" s="3" t="e">
        <f>VLOOKUP($A328,BANE!$C:$E,3,0)</f>
        <v>#N/A</v>
      </c>
      <c r="AD328" s="3" t="s">
        <v>12</v>
      </c>
      <c r="AG328" s="3" t="e">
        <f>VLOOKUP($A328,BANEP!$C:$E,3,0)</f>
        <v>#N/A</v>
      </c>
      <c r="AH328" s="3" t="s">
        <v>13</v>
      </c>
      <c r="AK328" s="3">
        <f>VLOOKUP($A328,VTBR!$C:$E,3,0)</f>
        <v>9.9599999999999994E-2</v>
      </c>
      <c r="AL328" s="3" t="s">
        <v>14</v>
      </c>
      <c r="AO328" s="3">
        <f>VLOOKUP($A328,VSMO!$C:$E,3,0)</f>
        <v>5209</v>
      </c>
      <c r="AP328" s="3" t="s">
        <v>15</v>
      </c>
      <c r="AS328" s="3">
        <f>VLOOKUP($A328,GAZP!$C:$E,3,0)</f>
        <v>365.26</v>
      </c>
      <c r="AT328" s="3" t="s">
        <v>16</v>
      </c>
      <c r="AW328" s="3">
        <f>VLOOKUP($A328,GMKN!$C:$E,3,0)</f>
        <v>7095</v>
      </c>
      <c r="AX328" s="3" t="s">
        <v>17</v>
      </c>
      <c r="BA328" s="3">
        <f>VLOOKUP($A328,DIXY!$C:$E,3,0)</f>
        <v>348</v>
      </c>
      <c r="BB328" s="3" t="s">
        <v>18</v>
      </c>
      <c r="BE328" s="3" t="e">
        <f>VLOOKUP($A328,IRAO!$C:$E,3,0)</f>
        <v>#N/A</v>
      </c>
      <c r="BF328" s="3" t="s">
        <v>19</v>
      </c>
      <c r="BI328" s="3">
        <f>VLOOKUP($A328,KMAZ!$C:$E,3,0)</f>
        <v>143.69</v>
      </c>
      <c r="BJ328" s="3" t="s">
        <v>20</v>
      </c>
      <c r="BM328" s="3">
        <f>VLOOKUP($A328,LSRG!$C:$E,3,0)</f>
        <v>1920.01</v>
      </c>
      <c r="BN328" s="3" t="s">
        <v>21</v>
      </c>
      <c r="BQ328" s="3">
        <f>VLOOKUP($A328,LKOH!$C:$E,3,0)</f>
        <v>2686</v>
      </c>
      <c r="BR328" s="3" t="s">
        <v>22</v>
      </c>
      <c r="BU328" s="3">
        <f>VLOOKUP($A328,MVID!$C:$E,3,0)</f>
        <v>211.05</v>
      </c>
      <c r="BV328" s="3" t="s">
        <v>23</v>
      </c>
      <c r="BY328" s="3">
        <f>VLOOKUP($A328,MAGN!$C:$E,3,0)</f>
        <v>34.29</v>
      </c>
      <c r="BZ328" s="3" t="s">
        <v>24</v>
      </c>
      <c r="CC328" s="3">
        <f>VLOOKUP($A328,MTSS!$C:$E,3,0)</f>
        <v>285.8</v>
      </c>
      <c r="CD328" s="3" t="s">
        <v>25</v>
      </c>
      <c r="CG328" s="3">
        <f>VLOOKUP($A328,MGNT!$C:$E,3,0)</f>
        <v>1196.96</v>
      </c>
      <c r="CH328" s="3" t="s">
        <v>26</v>
      </c>
      <c r="CK328" s="3" t="e">
        <f>VLOOKUP($A328,MFON!$C:$E,3,0)</f>
        <v>#N/A</v>
      </c>
      <c r="CL328" s="3" t="s">
        <v>27</v>
      </c>
      <c r="CO328" s="3" t="e">
        <f>VLOOKUP($A328,MOEX!$C:$E,3,0)</f>
        <v>#N/A</v>
      </c>
      <c r="CP328" s="3" t="s">
        <v>28</v>
      </c>
      <c r="CS328" s="3" t="e">
        <f>VLOOKUP($A328,MSTT!$C:$E,3,0)</f>
        <v>#N/A</v>
      </c>
      <c r="CT328" s="3" t="s">
        <v>29</v>
      </c>
      <c r="CW328" s="3">
        <f>VLOOKUP($A328,NLMK!$C:$E,3,0)</f>
        <v>131</v>
      </c>
      <c r="CX328" s="3" t="s">
        <v>30</v>
      </c>
      <c r="DA328" s="3">
        <f>VLOOKUP($A328,NMTP!$C:$E,3,0)</f>
        <v>5.3</v>
      </c>
      <c r="DB328" s="3" t="s">
        <v>31</v>
      </c>
      <c r="DE328" s="3">
        <f>VLOOKUP($A328,NVTK!$C:$E,3,0)</f>
        <v>211.5</v>
      </c>
      <c r="DF328" s="3" t="s">
        <v>32</v>
      </c>
      <c r="DI328" s="3">
        <f>VLOOKUP($A328,PIKK!$C:$E,3,0)</f>
        <v>630</v>
      </c>
      <c r="DJ328" s="3" t="s">
        <v>33</v>
      </c>
      <c r="DM328" s="3">
        <f>VLOOKUP($A328,ROSN!$C:$E,3,0)</f>
        <v>278.5</v>
      </c>
      <c r="DN328" s="3" t="s">
        <v>34</v>
      </c>
      <c r="DQ328" s="3">
        <f>VLOOKUP($A328,RTKM!$C:$E,3,0)</f>
        <v>274.89999999999998</v>
      </c>
      <c r="DR328" s="3" t="s">
        <v>35</v>
      </c>
      <c r="DU328" s="3">
        <f>VLOOKUP($A328,RTKMP!$C:$E,3,0)</f>
        <v>54</v>
      </c>
      <c r="DV328" s="3" t="s">
        <v>36</v>
      </c>
      <c r="DY328" s="3" t="e">
        <f>VLOOKUP($A328,HYDR!$C:$E,3,0)</f>
        <v>#N/A</v>
      </c>
      <c r="DZ328" s="3" t="s">
        <v>37</v>
      </c>
      <c r="EC328" s="3" t="e">
        <f>VLOOKUP($A328,RUAL!$C:$E,3,0)</f>
        <v>#N/A</v>
      </c>
      <c r="ED328" s="3" t="s">
        <v>38</v>
      </c>
      <c r="EG328" s="3">
        <f>VLOOKUP($A328,SVAV!$C:$E,3,0)</f>
        <v>1447</v>
      </c>
      <c r="EH328" s="3" t="s">
        <v>39</v>
      </c>
      <c r="EK328" s="3">
        <f>VLOOKUP($A328,SBER!$C:$E,3,0)</f>
        <v>85.7</v>
      </c>
      <c r="EL328" s="3" t="s">
        <v>40</v>
      </c>
      <c r="EO328" s="3">
        <f>VLOOKUP($A328,SBERP!$C:$E,3,0)</f>
        <v>56.13</v>
      </c>
      <c r="EP328" s="3" t="s">
        <v>41</v>
      </c>
      <c r="ES328" s="3">
        <f>VLOOKUP($A328,CHMF!$C:$E,3,0)</f>
        <v>655.01</v>
      </c>
      <c r="ET328" s="3" t="s">
        <v>42</v>
      </c>
      <c r="EW328" s="3">
        <f>VLOOKUP($A328,AFKS!$C:$E,3,0)</f>
        <v>33.299999999999997</v>
      </c>
      <c r="EX328" s="3" t="s">
        <v>43</v>
      </c>
      <c r="FA328" s="3">
        <f>VLOOKUP($A328,SNGS!$C:$E,3,0)</f>
        <v>29.248999999999999</v>
      </c>
      <c r="FB328" s="3" t="s">
        <v>44</v>
      </c>
      <c r="FE328" s="3">
        <f>VLOOKUP($A328,SNGSP!$C:$E,3,0)</f>
        <v>13.688000000000001</v>
      </c>
      <c r="FF328" s="3" t="s">
        <v>45</v>
      </c>
      <c r="FI328" s="3">
        <f>VLOOKUP($A328,TRMK!$C:$E,3,0)</f>
        <v>196</v>
      </c>
      <c r="FJ328" s="3" t="s">
        <v>46</v>
      </c>
      <c r="FM328" s="3">
        <f>VLOOKUP($A328,TATN!$C:$E,3,0)</f>
        <v>189.13</v>
      </c>
      <c r="FN328" s="3" t="s">
        <v>47</v>
      </c>
      <c r="FQ328" s="3">
        <f>VLOOKUP($A328,TATNP!$C:$E,3,0)</f>
        <v>89.5</v>
      </c>
      <c r="FR328" s="3" t="s">
        <v>48</v>
      </c>
      <c r="FU328" s="3">
        <f>VLOOKUP($A328,TRNFP!$C:$E,3,0)</f>
        <v>36399</v>
      </c>
      <c r="FV328" s="3" t="s">
        <v>49</v>
      </c>
      <c r="FY328" s="3">
        <f>VLOOKUP($A328,URKA!$C:$E,3,0)</f>
        <v>274</v>
      </c>
      <c r="FZ328" s="3" t="s">
        <v>50</v>
      </c>
      <c r="GC328" s="3" t="e">
        <f>VLOOKUP($A328,FEES!$C:$E,3,0)</f>
        <v>#N/A</v>
      </c>
      <c r="GD328" s="3" t="s">
        <v>51</v>
      </c>
      <c r="GG328" s="3" t="e">
        <f>VLOOKUP($A328,PHOR!$C:$E,3,0)</f>
        <v>#N/A</v>
      </c>
      <c r="GH328" s="3" t="s">
        <v>52</v>
      </c>
      <c r="GK328" s="3" t="e">
        <f>VLOOKUP($A328,GCHE!$C:$E,3,0)</f>
        <v>#N/A</v>
      </c>
      <c r="GL328" s="3" t="s">
        <v>53</v>
      </c>
      <c r="GO328" s="3">
        <f>VLOOKUP($A328,EONR!$C:$E,3,0)</f>
        <v>2.0350000000000001</v>
      </c>
    </row>
    <row r="329" spans="1:197" x14ac:dyDescent="0.45">
      <c r="A329" s="86">
        <v>39587</v>
      </c>
      <c r="B329" s="3" t="s">
        <v>5</v>
      </c>
      <c r="E329" s="3" t="e">
        <f>VLOOKUP($A329,POLY!$C:$E,3,0)</f>
        <v>#N/A</v>
      </c>
      <c r="F329" s="3" t="s">
        <v>6</v>
      </c>
      <c r="I329" s="3" t="e">
        <f>VLOOKUP($A329,YNDX!$C:$E,3,0)</f>
        <v>#N/A</v>
      </c>
      <c r="J329" s="3" t="s">
        <v>7</v>
      </c>
      <c r="M329" s="3" t="e">
        <f>VLOOKUP($A329,ALRS!$C:$E,3,0)</f>
        <v>#N/A</v>
      </c>
      <c r="N329" s="3" t="s">
        <v>8</v>
      </c>
      <c r="Q329" s="3">
        <f>VLOOKUP($A329,AKRN!$C:$E,3,0)</f>
        <v>2460</v>
      </c>
      <c r="R329" s="3" t="s">
        <v>9</v>
      </c>
      <c r="U329" s="3">
        <f>VLOOKUP($A329,AFLT!$C:$E,3,0)</f>
        <v>97.5</v>
      </c>
      <c r="V329" s="3" t="s">
        <v>10</v>
      </c>
      <c r="Y329" s="3">
        <f>VLOOKUP($A329,BSPB!$C:$E,3,0)</f>
        <v>142.5</v>
      </c>
      <c r="Z329" s="3" t="s">
        <v>11</v>
      </c>
      <c r="AC329" s="3" t="e">
        <f>VLOOKUP($A329,BANE!$C:$E,3,0)</f>
        <v>#N/A</v>
      </c>
      <c r="AD329" s="3" t="s">
        <v>12</v>
      </c>
      <c r="AG329" s="3" t="e">
        <f>VLOOKUP($A329,BANEP!$C:$E,3,0)</f>
        <v>#N/A</v>
      </c>
      <c r="AH329" s="3" t="s">
        <v>13</v>
      </c>
      <c r="AK329" s="3">
        <f>VLOOKUP($A329,VTBR!$C:$E,3,0)</f>
        <v>9.8400000000000001E-2</v>
      </c>
      <c r="AL329" s="3" t="s">
        <v>14</v>
      </c>
      <c r="AO329" s="3">
        <f>VLOOKUP($A329,VSMO!$C:$E,3,0)</f>
        <v>5071</v>
      </c>
      <c r="AP329" s="3" t="s">
        <v>15</v>
      </c>
      <c r="AS329" s="3">
        <f>VLOOKUP($A329,GAZP!$C:$E,3,0)</f>
        <v>363.57</v>
      </c>
      <c r="AT329" s="3" t="s">
        <v>16</v>
      </c>
      <c r="AW329" s="3">
        <f>VLOOKUP($A329,GMKN!$C:$E,3,0)</f>
        <v>7035</v>
      </c>
      <c r="AX329" s="3" t="s">
        <v>17</v>
      </c>
      <c r="BA329" s="3">
        <f>VLOOKUP($A329,DIXY!$C:$E,3,0)</f>
        <v>349.99</v>
      </c>
      <c r="BB329" s="3" t="s">
        <v>18</v>
      </c>
      <c r="BE329" s="3" t="e">
        <f>VLOOKUP($A329,IRAO!$C:$E,3,0)</f>
        <v>#N/A</v>
      </c>
      <c r="BF329" s="3" t="s">
        <v>19</v>
      </c>
      <c r="BI329" s="3">
        <f>VLOOKUP($A329,KMAZ!$C:$E,3,0)</f>
        <v>139.97999999999999</v>
      </c>
      <c r="BJ329" s="3" t="s">
        <v>20</v>
      </c>
      <c r="BM329" s="3">
        <f>VLOOKUP($A329,LSRG!$C:$E,3,0)</f>
        <v>1900</v>
      </c>
      <c r="BN329" s="3" t="s">
        <v>21</v>
      </c>
      <c r="BQ329" s="3">
        <f>VLOOKUP($A329,LKOH!$C:$E,3,0)</f>
        <v>2547.1</v>
      </c>
      <c r="BR329" s="3" t="s">
        <v>22</v>
      </c>
      <c r="BU329" s="3">
        <f>VLOOKUP($A329,MVID!$C:$E,3,0)</f>
        <v>200.01</v>
      </c>
      <c r="BV329" s="3" t="s">
        <v>23</v>
      </c>
      <c r="BY329" s="3">
        <f>VLOOKUP($A329,MAGN!$C:$E,3,0)</f>
        <v>29.6</v>
      </c>
      <c r="BZ329" s="3" t="s">
        <v>24</v>
      </c>
      <c r="CC329" s="3">
        <f>VLOOKUP($A329,MTSS!$C:$E,3,0)</f>
        <v>305.60000000000002</v>
      </c>
      <c r="CD329" s="3" t="s">
        <v>25</v>
      </c>
      <c r="CG329" s="3">
        <f>VLOOKUP($A329,MGNT!$C:$E,3,0)</f>
        <v>1250.02</v>
      </c>
      <c r="CH329" s="3" t="s">
        <v>26</v>
      </c>
      <c r="CK329" s="3" t="e">
        <f>VLOOKUP($A329,MFON!$C:$E,3,0)</f>
        <v>#N/A</v>
      </c>
      <c r="CL329" s="3" t="s">
        <v>27</v>
      </c>
      <c r="CO329" s="3" t="e">
        <f>VLOOKUP($A329,MOEX!$C:$E,3,0)</f>
        <v>#N/A</v>
      </c>
      <c r="CP329" s="3" t="s">
        <v>28</v>
      </c>
      <c r="CS329" s="3" t="e">
        <f>VLOOKUP($A329,MSTT!$C:$E,3,0)</f>
        <v>#N/A</v>
      </c>
      <c r="CT329" s="3" t="s">
        <v>29</v>
      </c>
      <c r="CW329" s="3">
        <f>VLOOKUP($A329,NLMK!$C:$E,3,0)</f>
        <v>116</v>
      </c>
      <c r="CX329" s="3" t="s">
        <v>30</v>
      </c>
      <c r="DA329" s="3">
        <f>VLOOKUP($A329,NMTP!$C:$E,3,0)</f>
        <v>5.05</v>
      </c>
      <c r="DB329" s="3" t="s">
        <v>31</v>
      </c>
      <c r="DE329" s="3">
        <f>VLOOKUP($A329,NVTK!$C:$E,3,0)</f>
        <v>203.48</v>
      </c>
      <c r="DF329" s="3" t="s">
        <v>32</v>
      </c>
      <c r="DI329" s="3">
        <f>VLOOKUP($A329,PIKK!$C:$E,3,0)</f>
        <v>694.9</v>
      </c>
      <c r="DJ329" s="3" t="s">
        <v>33</v>
      </c>
      <c r="DM329" s="3">
        <f>VLOOKUP($A329,ROSN!$C:$E,3,0)</f>
        <v>270.7</v>
      </c>
      <c r="DN329" s="3" t="s">
        <v>34</v>
      </c>
      <c r="DQ329" s="3">
        <f>VLOOKUP($A329,RTKM!$C:$E,3,0)</f>
        <v>268.89</v>
      </c>
      <c r="DR329" s="3" t="s">
        <v>35</v>
      </c>
      <c r="DU329" s="3">
        <f>VLOOKUP($A329,RTKMP!$C:$E,3,0)</f>
        <v>54.5</v>
      </c>
      <c r="DV329" s="3" t="s">
        <v>36</v>
      </c>
      <c r="DY329" s="3">
        <f>VLOOKUP($A329,HYDR!$C:$E,3,0)</f>
        <v>2.14</v>
      </c>
      <c r="DZ329" s="3" t="s">
        <v>37</v>
      </c>
      <c r="EC329" s="3" t="e">
        <f>VLOOKUP($A329,RUAL!$C:$E,3,0)</f>
        <v>#N/A</v>
      </c>
      <c r="ED329" s="3" t="s">
        <v>38</v>
      </c>
      <c r="EG329" s="3">
        <f>VLOOKUP($A329,SVAV!$C:$E,3,0)</f>
        <v>1405.99</v>
      </c>
      <c r="EH329" s="3" t="s">
        <v>39</v>
      </c>
      <c r="EK329" s="3">
        <f>VLOOKUP($A329,SBER!$C:$E,3,0)</f>
        <v>86.32</v>
      </c>
      <c r="EL329" s="3" t="s">
        <v>40</v>
      </c>
      <c r="EO329" s="3">
        <f>VLOOKUP($A329,SBERP!$C:$E,3,0)</f>
        <v>56.13</v>
      </c>
      <c r="EP329" s="3" t="s">
        <v>41</v>
      </c>
      <c r="ES329" s="3">
        <f>VLOOKUP($A329,CHMF!$C:$E,3,0)</f>
        <v>595</v>
      </c>
      <c r="ET329" s="3" t="s">
        <v>42</v>
      </c>
      <c r="EW329" s="3">
        <f>VLOOKUP($A329,AFKS!$C:$E,3,0)</f>
        <v>33.75</v>
      </c>
      <c r="EX329" s="3" t="s">
        <v>43</v>
      </c>
      <c r="FA329" s="3">
        <f>VLOOKUP($A329,SNGS!$C:$E,3,0)</f>
        <v>29.23</v>
      </c>
      <c r="FB329" s="3" t="s">
        <v>44</v>
      </c>
      <c r="FE329" s="3">
        <f>VLOOKUP($A329,SNGSP!$C:$E,3,0)</f>
        <v>14.118</v>
      </c>
      <c r="FF329" s="3" t="s">
        <v>45</v>
      </c>
      <c r="FI329" s="3">
        <f>VLOOKUP($A329,TRMK!$C:$E,3,0)</f>
        <v>197.3</v>
      </c>
      <c r="FJ329" s="3" t="s">
        <v>46</v>
      </c>
      <c r="FM329" s="3">
        <f>VLOOKUP($A329,TATN!$C:$E,3,0)</f>
        <v>187.5</v>
      </c>
      <c r="FN329" s="3" t="s">
        <v>47</v>
      </c>
      <c r="FQ329" s="3">
        <f>VLOOKUP($A329,TATNP!$C:$E,3,0)</f>
        <v>90.55</v>
      </c>
      <c r="FR329" s="3" t="s">
        <v>48</v>
      </c>
      <c r="FU329" s="3">
        <f>VLOOKUP($A329,TRNFP!$C:$E,3,0)</f>
        <v>34250</v>
      </c>
      <c r="FV329" s="3" t="s">
        <v>49</v>
      </c>
      <c r="FY329" s="3">
        <f>VLOOKUP($A329,URKA!$C:$E,3,0)</f>
        <v>279.98</v>
      </c>
      <c r="FZ329" s="3" t="s">
        <v>50</v>
      </c>
      <c r="GC329" s="3" t="e">
        <f>VLOOKUP($A329,FEES!$C:$E,3,0)</f>
        <v>#N/A</v>
      </c>
      <c r="GD329" s="3" t="s">
        <v>51</v>
      </c>
      <c r="GG329" s="3" t="e">
        <f>VLOOKUP($A329,PHOR!$C:$E,3,0)</f>
        <v>#N/A</v>
      </c>
      <c r="GH329" s="3" t="s">
        <v>52</v>
      </c>
      <c r="GK329" s="3">
        <f>VLOOKUP($A329,GCHE!$C:$E,3,0)</f>
        <v>569.5</v>
      </c>
      <c r="GL329" s="3" t="s">
        <v>53</v>
      </c>
      <c r="GO329" s="3">
        <f>VLOOKUP($A329,EONR!$C:$E,3,0)</f>
        <v>2</v>
      </c>
    </row>
    <row r="330" spans="1:197" x14ac:dyDescent="0.45">
      <c r="A330" s="86">
        <v>39594</v>
      </c>
      <c r="B330" s="3" t="s">
        <v>5</v>
      </c>
      <c r="E330" s="3" t="e">
        <f>VLOOKUP($A330,POLY!$C:$E,3,0)</f>
        <v>#N/A</v>
      </c>
      <c r="F330" s="3" t="s">
        <v>6</v>
      </c>
      <c r="I330" s="3" t="e">
        <f>VLOOKUP($A330,YNDX!$C:$E,3,0)</f>
        <v>#N/A</v>
      </c>
      <c r="J330" s="3" t="s">
        <v>7</v>
      </c>
      <c r="M330" s="3" t="e">
        <f>VLOOKUP($A330,ALRS!$C:$E,3,0)</f>
        <v>#N/A</v>
      </c>
      <c r="N330" s="3" t="s">
        <v>8</v>
      </c>
      <c r="Q330" s="3">
        <f>VLOOKUP($A330,AKRN!$C:$E,3,0)</f>
        <v>2630</v>
      </c>
      <c r="R330" s="3" t="s">
        <v>9</v>
      </c>
      <c r="U330" s="3">
        <f>VLOOKUP($A330,AFLT!$C:$E,3,0)</f>
        <v>95.61</v>
      </c>
      <c r="V330" s="3" t="s">
        <v>10</v>
      </c>
      <c r="Y330" s="3">
        <f>VLOOKUP($A330,BSPB!$C:$E,3,0)</f>
        <v>148.5</v>
      </c>
      <c r="Z330" s="3" t="s">
        <v>11</v>
      </c>
      <c r="AC330" s="3" t="e">
        <f>VLOOKUP($A330,BANE!$C:$E,3,0)</f>
        <v>#N/A</v>
      </c>
      <c r="AD330" s="3" t="s">
        <v>12</v>
      </c>
      <c r="AG330" s="3" t="e">
        <f>VLOOKUP($A330,BANEP!$C:$E,3,0)</f>
        <v>#N/A</v>
      </c>
      <c r="AH330" s="3" t="s">
        <v>13</v>
      </c>
      <c r="AK330" s="3">
        <f>VLOOKUP($A330,VTBR!$C:$E,3,0)</f>
        <v>9.7299999999999998E-2</v>
      </c>
      <c r="AL330" s="3" t="s">
        <v>14</v>
      </c>
      <c r="AO330" s="3">
        <f>VLOOKUP($A330,VSMO!$C:$E,3,0)</f>
        <v>4988</v>
      </c>
      <c r="AP330" s="3" t="s">
        <v>15</v>
      </c>
      <c r="AS330" s="3">
        <f>VLOOKUP($A330,GAZP!$C:$E,3,0)</f>
        <v>360.09</v>
      </c>
      <c r="AT330" s="3" t="s">
        <v>16</v>
      </c>
      <c r="AW330" s="3">
        <f>VLOOKUP($A330,GMKN!$C:$E,3,0)</f>
        <v>6980.03</v>
      </c>
      <c r="AX330" s="3" t="s">
        <v>17</v>
      </c>
      <c r="BA330" s="3">
        <f>VLOOKUP($A330,DIXY!$C:$E,3,0)</f>
        <v>352</v>
      </c>
      <c r="BB330" s="3" t="s">
        <v>18</v>
      </c>
      <c r="BE330" s="3" t="e">
        <f>VLOOKUP($A330,IRAO!$C:$E,3,0)</f>
        <v>#N/A</v>
      </c>
      <c r="BF330" s="3" t="s">
        <v>19</v>
      </c>
      <c r="BI330" s="3">
        <f>VLOOKUP($A330,KMAZ!$C:$E,3,0)</f>
        <v>142.30000000000001</v>
      </c>
      <c r="BJ330" s="3" t="s">
        <v>20</v>
      </c>
      <c r="BM330" s="3">
        <f>VLOOKUP($A330,LSRG!$C:$E,3,0)</f>
        <v>1900</v>
      </c>
      <c r="BN330" s="3" t="s">
        <v>21</v>
      </c>
      <c r="BQ330" s="3">
        <f>VLOOKUP($A330,LKOH!$C:$E,3,0)</f>
        <v>2659.9</v>
      </c>
      <c r="BR330" s="3" t="s">
        <v>22</v>
      </c>
      <c r="BU330" s="3">
        <f>VLOOKUP($A330,MVID!$C:$E,3,0)</f>
        <v>203</v>
      </c>
      <c r="BV330" s="3" t="s">
        <v>23</v>
      </c>
      <c r="BY330" s="3">
        <f>VLOOKUP($A330,MAGN!$C:$E,3,0)</f>
        <v>30.87</v>
      </c>
      <c r="BZ330" s="3" t="s">
        <v>24</v>
      </c>
      <c r="CC330" s="3">
        <f>VLOOKUP($A330,MTSS!$C:$E,3,0)</f>
        <v>303.75</v>
      </c>
      <c r="CD330" s="3" t="s">
        <v>25</v>
      </c>
      <c r="CG330" s="3">
        <f>VLOOKUP($A330,MGNT!$C:$E,3,0)</f>
        <v>1220</v>
      </c>
      <c r="CH330" s="3" t="s">
        <v>26</v>
      </c>
      <c r="CK330" s="3" t="e">
        <f>VLOOKUP($A330,MFON!$C:$E,3,0)</f>
        <v>#N/A</v>
      </c>
      <c r="CL330" s="3" t="s">
        <v>27</v>
      </c>
      <c r="CO330" s="3" t="e">
        <f>VLOOKUP($A330,MOEX!$C:$E,3,0)</f>
        <v>#N/A</v>
      </c>
      <c r="CP330" s="3" t="s">
        <v>28</v>
      </c>
      <c r="CS330" s="3" t="e">
        <f>VLOOKUP($A330,MSTT!$C:$E,3,0)</f>
        <v>#N/A</v>
      </c>
      <c r="CT330" s="3" t="s">
        <v>29</v>
      </c>
      <c r="CW330" s="3">
        <f>VLOOKUP($A330,NLMK!$C:$E,3,0)</f>
        <v>115.98</v>
      </c>
      <c r="CX330" s="3" t="s">
        <v>30</v>
      </c>
      <c r="DA330" s="3">
        <f>VLOOKUP($A330,NMTP!$C:$E,3,0)</f>
        <v>5.0999999999999996</v>
      </c>
      <c r="DB330" s="3" t="s">
        <v>31</v>
      </c>
      <c r="DE330" s="3">
        <f>VLOOKUP($A330,NVTK!$C:$E,3,0)</f>
        <v>211.01</v>
      </c>
      <c r="DF330" s="3" t="s">
        <v>32</v>
      </c>
      <c r="DI330" s="3">
        <f>VLOOKUP($A330,PIKK!$C:$E,3,0)</f>
        <v>680</v>
      </c>
      <c r="DJ330" s="3" t="s">
        <v>33</v>
      </c>
      <c r="DM330" s="3">
        <f>VLOOKUP($A330,ROSN!$C:$E,3,0)</f>
        <v>286.89999999999998</v>
      </c>
      <c r="DN330" s="3" t="s">
        <v>34</v>
      </c>
      <c r="DQ330" s="3">
        <f>VLOOKUP($A330,RTKM!$C:$E,3,0)</f>
        <v>271.89999999999998</v>
      </c>
      <c r="DR330" s="3" t="s">
        <v>35</v>
      </c>
      <c r="DU330" s="3">
        <f>VLOOKUP($A330,RTKMP!$C:$E,3,0)</f>
        <v>53.5</v>
      </c>
      <c r="DV330" s="3" t="s">
        <v>36</v>
      </c>
      <c r="DY330" s="3">
        <f>VLOOKUP($A330,HYDR!$C:$E,3,0)</f>
        <v>2.1150000000000002</v>
      </c>
      <c r="DZ330" s="3" t="s">
        <v>37</v>
      </c>
      <c r="EC330" s="3" t="e">
        <f>VLOOKUP($A330,RUAL!$C:$E,3,0)</f>
        <v>#N/A</v>
      </c>
      <c r="ED330" s="3" t="s">
        <v>38</v>
      </c>
      <c r="EG330" s="3">
        <f>VLOOKUP($A330,SVAV!$C:$E,3,0)</f>
        <v>1529.98</v>
      </c>
      <c r="EH330" s="3" t="s">
        <v>39</v>
      </c>
      <c r="EK330" s="3">
        <f>VLOOKUP($A330,SBER!$C:$E,3,0)</f>
        <v>85.2</v>
      </c>
      <c r="EL330" s="3" t="s">
        <v>40</v>
      </c>
      <c r="EO330" s="3">
        <f>VLOOKUP($A330,SBERP!$C:$E,3,0)</f>
        <v>53.95</v>
      </c>
      <c r="EP330" s="3" t="s">
        <v>41</v>
      </c>
      <c r="ES330" s="3">
        <f>VLOOKUP($A330,CHMF!$C:$E,3,0)</f>
        <v>618</v>
      </c>
      <c r="ET330" s="3" t="s">
        <v>42</v>
      </c>
      <c r="EW330" s="3">
        <f>VLOOKUP($A330,AFKS!$C:$E,3,0)</f>
        <v>35.799999999999997</v>
      </c>
      <c r="EX330" s="3" t="s">
        <v>43</v>
      </c>
      <c r="FA330" s="3">
        <f>VLOOKUP($A330,SNGS!$C:$E,3,0)</f>
        <v>29.097000000000001</v>
      </c>
      <c r="FB330" s="3" t="s">
        <v>44</v>
      </c>
      <c r="FE330" s="3">
        <f>VLOOKUP($A330,SNGSP!$C:$E,3,0)</f>
        <v>14.106</v>
      </c>
      <c r="FF330" s="3" t="s">
        <v>45</v>
      </c>
      <c r="FI330" s="3">
        <f>VLOOKUP($A330,TRMK!$C:$E,3,0)</f>
        <v>195.49</v>
      </c>
      <c r="FJ330" s="3" t="s">
        <v>46</v>
      </c>
      <c r="FM330" s="3">
        <f>VLOOKUP($A330,TATN!$C:$E,3,0)</f>
        <v>189.41</v>
      </c>
      <c r="FN330" s="3" t="s">
        <v>47</v>
      </c>
      <c r="FQ330" s="3">
        <f>VLOOKUP($A330,TATNP!$C:$E,3,0)</f>
        <v>90</v>
      </c>
      <c r="FR330" s="3" t="s">
        <v>48</v>
      </c>
      <c r="FU330" s="3">
        <f>VLOOKUP($A330,TRNFP!$C:$E,3,0)</f>
        <v>36489.99</v>
      </c>
      <c r="FV330" s="3" t="s">
        <v>49</v>
      </c>
      <c r="FY330" s="3">
        <f>VLOOKUP($A330,URKA!$C:$E,3,0)</f>
        <v>284.8</v>
      </c>
      <c r="FZ330" s="3" t="s">
        <v>50</v>
      </c>
      <c r="GC330" s="3" t="e">
        <f>VLOOKUP($A330,FEES!$C:$E,3,0)</f>
        <v>#N/A</v>
      </c>
      <c r="GD330" s="3" t="s">
        <v>51</v>
      </c>
      <c r="GG330" s="3" t="e">
        <f>VLOOKUP($A330,PHOR!$C:$E,3,0)</f>
        <v>#N/A</v>
      </c>
      <c r="GH330" s="3" t="s">
        <v>52</v>
      </c>
      <c r="GK330" s="3">
        <f>VLOOKUP($A330,GCHE!$C:$E,3,0)</f>
        <v>600</v>
      </c>
      <c r="GL330" s="3" t="s">
        <v>53</v>
      </c>
      <c r="GO330" s="3">
        <f>VLOOKUP($A330,EONR!$C:$E,3,0)</f>
        <v>1.9950000000000001</v>
      </c>
    </row>
    <row r="331" spans="1:197" x14ac:dyDescent="0.45">
      <c r="A331" s="86">
        <v>39601</v>
      </c>
      <c r="B331" s="3" t="s">
        <v>5</v>
      </c>
      <c r="E331" s="3" t="e">
        <f>VLOOKUP($A331,POLY!$C:$E,3,0)</f>
        <v>#N/A</v>
      </c>
      <c r="F331" s="3" t="s">
        <v>6</v>
      </c>
      <c r="I331" s="3" t="e">
        <f>VLOOKUP($A331,YNDX!$C:$E,3,0)</f>
        <v>#N/A</v>
      </c>
      <c r="J331" s="3" t="s">
        <v>7</v>
      </c>
      <c r="M331" s="3" t="e">
        <f>VLOOKUP($A331,ALRS!$C:$E,3,0)</f>
        <v>#N/A</v>
      </c>
      <c r="N331" s="3" t="s">
        <v>8</v>
      </c>
      <c r="Q331" s="3">
        <f>VLOOKUP($A331,AKRN!$C:$E,3,0)</f>
        <v>2809</v>
      </c>
      <c r="R331" s="3" t="s">
        <v>9</v>
      </c>
      <c r="U331" s="3">
        <f>VLOOKUP($A331,AFLT!$C:$E,3,0)</f>
        <v>91.9</v>
      </c>
      <c r="V331" s="3" t="s">
        <v>10</v>
      </c>
      <c r="Y331" s="3">
        <f>VLOOKUP($A331,BSPB!$C:$E,3,0)</f>
        <v>174.15</v>
      </c>
      <c r="Z331" s="3" t="s">
        <v>11</v>
      </c>
      <c r="AC331" s="3" t="e">
        <f>VLOOKUP($A331,BANE!$C:$E,3,0)</f>
        <v>#N/A</v>
      </c>
      <c r="AD331" s="3" t="s">
        <v>12</v>
      </c>
      <c r="AG331" s="3" t="e">
        <f>VLOOKUP($A331,BANEP!$C:$E,3,0)</f>
        <v>#N/A</v>
      </c>
      <c r="AH331" s="3" t="s">
        <v>13</v>
      </c>
      <c r="AK331" s="3">
        <f>VLOOKUP($A331,VTBR!$C:$E,3,0)</f>
        <v>8.5999999999999993E-2</v>
      </c>
      <c r="AL331" s="3" t="s">
        <v>14</v>
      </c>
      <c r="AO331" s="3">
        <f>VLOOKUP($A331,VSMO!$C:$E,3,0)</f>
        <v>4694.99</v>
      </c>
      <c r="AP331" s="3" t="s">
        <v>15</v>
      </c>
      <c r="AS331" s="3">
        <f>VLOOKUP($A331,GAZP!$C:$E,3,0)</f>
        <v>336.14</v>
      </c>
      <c r="AT331" s="3" t="s">
        <v>16</v>
      </c>
      <c r="AW331" s="3">
        <f>VLOOKUP($A331,GMKN!$C:$E,3,0)</f>
        <v>6486.03</v>
      </c>
      <c r="AX331" s="3" t="s">
        <v>17</v>
      </c>
      <c r="BA331" s="3">
        <f>VLOOKUP($A331,DIXY!$C:$E,3,0)</f>
        <v>346.02</v>
      </c>
      <c r="BB331" s="3" t="s">
        <v>18</v>
      </c>
      <c r="BE331" s="3" t="e">
        <f>VLOOKUP($A331,IRAO!$C:$E,3,0)</f>
        <v>#N/A</v>
      </c>
      <c r="BF331" s="3" t="s">
        <v>19</v>
      </c>
      <c r="BI331" s="3">
        <f>VLOOKUP($A331,KMAZ!$C:$E,3,0)</f>
        <v>138.80000000000001</v>
      </c>
      <c r="BJ331" s="3" t="s">
        <v>20</v>
      </c>
      <c r="BM331" s="3">
        <f>VLOOKUP($A331,LSRG!$C:$E,3,0)</f>
        <v>1850</v>
      </c>
      <c r="BN331" s="3" t="s">
        <v>21</v>
      </c>
      <c r="BQ331" s="3">
        <f>VLOOKUP($A331,LKOH!$C:$E,3,0)</f>
        <v>2414</v>
      </c>
      <c r="BR331" s="3" t="s">
        <v>22</v>
      </c>
      <c r="BU331" s="3">
        <f>VLOOKUP($A331,MVID!$C:$E,3,0)</f>
        <v>206.85</v>
      </c>
      <c r="BV331" s="3" t="s">
        <v>23</v>
      </c>
      <c r="BY331" s="3">
        <f>VLOOKUP($A331,MAGN!$C:$E,3,0)</f>
        <v>30.13</v>
      </c>
      <c r="BZ331" s="3" t="s">
        <v>24</v>
      </c>
      <c r="CC331" s="3">
        <f>VLOOKUP($A331,MTSS!$C:$E,3,0)</f>
        <v>294.70999999999998</v>
      </c>
      <c r="CD331" s="3" t="s">
        <v>25</v>
      </c>
      <c r="CG331" s="3">
        <f>VLOOKUP($A331,MGNT!$C:$E,3,0)</f>
        <v>1163</v>
      </c>
      <c r="CH331" s="3" t="s">
        <v>26</v>
      </c>
      <c r="CK331" s="3" t="e">
        <f>VLOOKUP($A331,MFON!$C:$E,3,0)</f>
        <v>#N/A</v>
      </c>
      <c r="CL331" s="3" t="s">
        <v>27</v>
      </c>
      <c r="CO331" s="3" t="e">
        <f>VLOOKUP($A331,MOEX!$C:$E,3,0)</f>
        <v>#N/A</v>
      </c>
      <c r="CP331" s="3" t="s">
        <v>28</v>
      </c>
      <c r="CS331" s="3" t="e">
        <f>VLOOKUP($A331,MSTT!$C:$E,3,0)</f>
        <v>#N/A</v>
      </c>
      <c r="CT331" s="3" t="s">
        <v>29</v>
      </c>
      <c r="CW331" s="3">
        <f>VLOOKUP($A331,NLMK!$C:$E,3,0)</f>
        <v>112.45</v>
      </c>
      <c r="CX331" s="3" t="s">
        <v>30</v>
      </c>
      <c r="DA331" s="3">
        <f>VLOOKUP($A331,NMTP!$C:$E,3,0)</f>
        <v>5.05</v>
      </c>
      <c r="DB331" s="3" t="s">
        <v>31</v>
      </c>
      <c r="DE331" s="3">
        <f>VLOOKUP($A331,NVTK!$C:$E,3,0)</f>
        <v>201.69</v>
      </c>
      <c r="DF331" s="3" t="s">
        <v>32</v>
      </c>
      <c r="DI331" s="3">
        <f>VLOOKUP($A331,PIKK!$C:$E,3,0)</f>
        <v>666</v>
      </c>
      <c r="DJ331" s="3" t="s">
        <v>33</v>
      </c>
      <c r="DM331" s="3">
        <f>VLOOKUP($A331,ROSN!$C:$E,3,0)</f>
        <v>278.7</v>
      </c>
      <c r="DN331" s="3" t="s">
        <v>34</v>
      </c>
      <c r="DQ331" s="3">
        <f>VLOOKUP($A331,RTKM!$C:$E,3,0)</f>
        <v>289.22000000000003</v>
      </c>
      <c r="DR331" s="3" t="s">
        <v>35</v>
      </c>
      <c r="DU331" s="3">
        <f>VLOOKUP($A331,RTKMP!$C:$E,3,0)</f>
        <v>54.31</v>
      </c>
      <c r="DV331" s="3" t="s">
        <v>36</v>
      </c>
      <c r="DY331" s="3">
        <f>VLOOKUP($A331,HYDR!$C:$E,3,0)</f>
        <v>1.98</v>
      </c>
      <c r="DZ331" s="3" t="s">
        <v>37</v>
      </c>
      <c r="EC331" s="3" t="e">
        <f>VLOOKUP($A331,RUAL!$C:$E,3,0)</f>
        <v>#N/A</v>
      </c>
      <c r="ED331" s="3" t="s">
        <v>38</v>
      </c>
      <c r="EG331" s="3">
        <f>VLOOKUP($A331,SVAV!$C:$E,3,0)</f>
        <v>1549</v>
      </c>
      <c r="EH331" s="3" t="s">
        <v>39</v>
      </c>
      <c r="EK331" s="3">
        <f>VLOOKUP($A331,SBER!$C:$E,3,0)</f>
        <v>78.62</v>
      </c>
      <c r="EL331" s="3" t="s">
        <v>40</v>
      </c>
      <c r="EO331" s="3">
        <f>VLOOKUP($A331,SBERP!$C:$E,3,0)</f>
        <v>50.13</v>
      </c>
      <c r="EP331" s="3" t="s">
        <v>41</v>
      </c>
      <c r="ES331" s="3">
        <f>VLOOKUP($A331,CHMF!$C:$E,3,0)</f>
        <v>573.11</v>
      </c>
      <c r="ET331" s="3" t="s">
        <v>42</v>
      </c>
      <c r="EW331" s="3">
        <f>VLOOKUP($A331,AFKS!$C:$E,3,0)</f>
        <v>35.798999999999999</v>
      </c>
      <c r="EX331" s="3" t="s">
        <v>43</v>
      </c>
      <c r="FA331" s="3">
        <f>VLOOKUP($A331,SNGS!$C:$E,3,0)</f>
        <v>27.507000000000001</v>
      </c>
      <c r="FB331" s="3" t="s">
        <v>44</v>
      </c>
      <c r="FE331" s="3">
        <f>VLOOKUP($A331,SNGSP!$C:$E,3,0)</f>
        <v>13.815</v>
      </c>
      <c r="FF331" s="3" t="s">
        <v>45</v>
      </c>
      <c r="FI331" s="3">
        <f>VLOOKUP($A331,TRMK!$C:$E,3,0)</f>
        <v>185.66</v>
      </c>
      <c r="FJ331" s="3" t="s">
        <v>46</v>
      </c>
      <c r="FM331" s="3">
        <f>VLOOKUP($A331,TATN!$C:$E,3,0)</f>
        <v>183</v>
      </c>
      <c r="FN331" s="3" t="s">
        <v>47</v>
      </c>
      <c r="FQ331" s="3">
        <f>VLOOKUP($A331,TATNP!$C:$E,3,0)</f>
        <v>85.4</v>
      </c>
      <c r="FR331" s="3" t="s">
        <v>48</v>
      </c>
      <c r="FU331" s="3">
        <f>VLOOKUP($A331,TRNFP!$C:$E,3,0)</f>
        <v>34707</v>
      </c>
      <c r="FV331" s="3" t="s">
        <v>49</v>
      </c>
      <c r="FY331" s="3">
        <f>VLOOKUP($A331,URKA!$C:$E,3,0)</f>
        <v>295.99</v>
      </c>
      <c r="FZ331" s="3" t="s">
        <v>50</v>
      </c>
      <c r="GC331" s="3" t="e">
        <f>VLOOKUP($A331,FEES!$C:$E,3,0)</f>
        <v>#N/A</v>
      </c>
      <c r="GD331" s="3" t="s">
        <v>51</v>
      </c>
      <c r="GG331" s="3" t="e">
        <f>VLOOKUP($A331,PHOR!$C:$E,3,0)</f>
        <v>#N/A</v>
      </c>
      <c r="GH331" s="3" t="s">
        <v>52</v>
      </c>
      <c r="GK331" s="3">
        <f>VLOOKUP($A331,GCHE!$C:$E,3,0)</f>
        <v>560</v>
      </c>
      <c r="GL331" s="3" t="s">
        <v>53</v>
      </c>
      <c r="GO331" s="3">
        <f>VLOOKUP($A331,EONR!$C:$E,3,0)</f>
        <v>1.9390000000000001</v>
      </c>
    </row>
    <row r="332" spans="1:197" x14ac:dyDescent="0.45">
      <c r="A332" s="86">
        <v>39608</v>
      </c>
      <c r="B332" s="3" t="s">
        <v>5</v>
      </c>
      <c r="E332" s="3" t="e">
        <f>VLOOKUP($A332,POLY!$C:$E,3,0)</f>
        <v>#N/A</v>
      </c>
      <c r="F332" s="3" t="s">
        <v>6</v>
      </c>
      <c r="I332" s="3" t="e">
        <f>VLOOKUP($A332,YNDX!$C:$E,3,0)</f>
        <v>#N/A</v>
      </c>
      <c r="J332" s="3" t="s">
        <v>7</v>
      </c>
      <c r="M332" s="3" t="e">
        <f>VLOOKUP($A332,ALRS!$C:$E,3,0)</f>
        <v>#N/A</v>
      </c>
      <c r="N332" s="3" t="s">
        <v>8</v>
      </c>
      <c r="Q332" s="3">
        <f>VLOOKUP($A332,AKRN!$C:$E,3,0)</f>
        <v>2830</v>
      </c>
      <c r="R332" s="3" t="s">
        <v>9</v>
      </c>
      <c r="U332" s="3">
        <f>VLOOKUP($A332,AFLT!$C:$E,3,0)</f>
        <v>92</v>
      </c>
      <c r="V332" s="3" t="s">
        <v>10</v>
      </c>
      <c r="Y332" s="3">
        <f>VLOOKUP($A332,BSPB!$C:$E,3,0)</f>
        <v>172</v>
      </c>
      <c r="Z332" s="3" t="s">
        <v>11</v>
      </c>
      <c r="AC332" s="3" t="e">
        <f>VLOOKUP($A332,BANE!$C:$E,3,0)</f>
        <v>#N/A</v>
      </c>
      <c r="AD332" s="3" t="s">
        <v>12</v>
      </c>
      <c r="AG332" s="3" t="e">
        <f>VLOOKUP($A332,BANEP!$C:$E,3,0)</f>
        <v>#N/A</v>
      </c>
      <c r="AH332" s="3" t="s">
        <v>13</v>
      </c>
      <c r="AK332" s="3">
        <f>VLOOKUP($A332,VTBR!$C:$E,3,0)</f>
        <v>8.48E-2</v>
      </c>
      <c r="AL332" s="3" t="s">
        <v>14</v>
      </c>
      <c r="AO332" s="3">
        <f>VLOOKUP($A332,VSMO!$C:$E,3,0)</f>
        <v>4799.2</v>
      </c>
      <c r="AP332" s="3" t="s">
        <v>15</v>
      </c>
      <c r="AS332" s="3">
        <f>VLOOKUP($A332,GAZP!$C:$E,3,0)</f>
        <v>343</v>
      </c>
      <c r="AT332" s="3" t="s">
        <v>16</v>
      </c>
      <c r="AW332" s="3">
        <f>VLOOKUP($A332,GMKN!$C:$E,3,0)</f>
        <v>6369</v>
      </c>
      <c r="AX332" s="3" t="s">
        <v>17</v>
      </c>
      <c r="BA332" s="3">
        <f>VLOOKUP($A332,DIXY!$C:$E,3,0)</f>
        <v>353</v>
      </c>
      <c r="BB332" s="3" t="s">
        <v>18</v>
      </c>
      <c r="BE332" s="3" t="e">
        <f>VLOOKUP($A332,IRAO!$C:$E,3,0)</f>
        <v>#N/A</v>
      </c>
      <c r="BF332" s="3" t="s">
        <v>19</v>
      </c>
      <c r="BI332" s="3">
        <f>VLOOKUP($A332,KMAZ!$C:$E,3,0)</f>
        <v>139.44999999999999</v>
      </c>
      <c r="BJ332" s="3" t="s">
        <v>20</v>
      </c>
      <c r="BM332" s="3">
        <f>VLOOKUP($A332,LSRG!$C:$E,3,0)</f>
        <v>1700</v>
      </c>
      <c r="BN332" s="3" t="s">
        <v>21</v>
      </c>
      <c r="BQ332" s="3">
        <f>VLOOKUP($A332,LKOH!$C:$E,3,0)</f>
        <v>2507</v>
      </c>
      <c r="BR332" s="3" t="s">
        <v>22</v>
      </c>
      <c r="BU332" s="3">
        <f>VLOOKUP($A332,MVID!$C:$E,3,0)</f>
        <v>207</v>
      </c>
      <c r="BV332" s="3" t="s">
        <v>23</v>
      </c>
      <c r="BY332" s="3">
        <f>VLOOKUP($A332,MAGN!$C:$E,3,0)</f>
        <v>30.81</v>
      </c>
      <c r="BZ332" s="3" t="s">
        <v>24</v>
      </c>
      <c r="CC332" s="3">
        <f>VLOOKUP($A332,MTSS!$C:$E,3,0)</f>
        <v>295.02</v>
      </c>
      <c r="CD332" s="3" t="s">
        <v>25</v>
      </c>
      <c r="CG332" s="3">
        <f>VLOOKUP($A332,MGNT!$C:$E,3,0)</f>
        <v>1163</v>
      </c>
      <c r="CH332" s="3" t="s">
        <v>26</v>
      </c>
      <c r="CK332" s="3" t="e">
        <f>VLOOKUP($A332,MFON!$C:$E,3,0)</f>
        <v>#N/A</v>
      </c>
      <c r="CL332" s="3" t="s">
        <v>27</v>
      </c>
      <c r="CO332" s="3" t="e">
        <f>VLOOKUP($A332,MOEX!$C:$E,3,0)</f>
        <v>#N/A</v>
      </c>
      <c r="CP332" s="3" t="s">
        <v>28</v>
      </c>
      <c r="CS332" s="3" t="e">
        <f>VLOOKUP($A332,MSTT!$C:$E,3,0)</f>
        <v>#N/A</v>
      </c>
      <c r="CT332" s="3" t="s">
        <v>29</v>
      </c>
      <c r="CW332" s="3">
        <f>VLOOKUP($A332,NLMK!$C:$E,3,0)</f>
        <v>116.7</v>
      </c>
      <c r="CX332" s="3" t="s">
        <v>30</v>
      </c>
      <c r="DA332" s="3">
        <f>VLOOKUP($A332,NMTP!$C:$E,3,0)</f>
        <v>4.99</v>
      </c>
      <c r="DB332" s="3" t="s">
        <v>31</v>
      </c>
      <c r="DE332" s="3">
        <f>VLOOKUP($A332,NVTK!$C:$E,3,0)</f>
        <v>200</v>
      </c>
      <c r="DF332" s="3" t="s">
        <v>32</v>
      </c>
      <c r="DI332" s="3">
        <f>VLOOKUP($A332,PIKK!$C:$E,3,0)</f>
        <v>669.99</v>
      </c>
      <c r="DJ332" s="3" t="s">
        <v>33</v>
      </c>
      <c r="DM332" s="3">
        <f>VLOOKUP($A332,ROSN!$C:$E,3,0)</f>
        <v>279.01</v>
      </c>
      <c r="DN332" s="3" t="s">
        <v>34</v>
      </c>
      <c r="DQ332" s="3">
        <f>VLOOKUP($A332,RTKM!$C:$E,3,0)</f>
        <v>276</v>
      </c>
      <c r="DR332" s="3" t="s">
        <v>35</v>
      </c>
      <c r="DU332" s="3">
        <f>VLOOKUP($A332,RTKMP!$C:$E,3,0)</f>
        <v>53.65</v>
      </c>
      <c r="DV332" s="3" t="s">
        <v>36</v>
      </c>
      <c r="DY332" s="3">
        <f>VLOOKUP($A332,HYDR!$C:$E,3,0)</f>
        <v>2.0609999999999999</v>
      </c>
      <c r="DZ332" s="3" t="s">
        <v>37</v>
      </c>
      <c r="EC332" s="3" t="e">
        <f>VLOOKUP($A332,RUAL!$C:$E,3,0)</f>
        <v>#N/A</v>
      </c>
      <c r="ED332" s="3" t="s">
        <v>38</v>
      </c>
      <c r="EG332" s="3">
        <f>VLOOKUP($A332,SVAV!$C:$E,3,0)</f>
        <v>1536.99</v>
      </c>
      <c r="EH332" s="3" t="s">
        <v>39</v>
      </c>
      <c r="EK332" s="3">
        <f>VLOOKUP($A332,SBER!$C:$E,3,0)</f>
        <v>78.5</v>
      </c>
      <c r="EL332" s="3" t="s">
        <v>40</v>
      </c>
      <c r="EO332" s="3">
        <f>VLOOKUP($A332,SBERP!$C:$E,3,0)</f>
        <v>49.82</v>
      </c>
      <c r="EP332" s="3" t="s">
        <v>41</v>
      </c>
      <c r="ES332" s="3">
        <f>VLOOKUP($A332,CHMF!$C:$E,3,0)</f>
        <v>575.51</v>
      </c>
      <c r="ET332" s="3" t="s">
        <v>42</v>
      </c>
      <c r="EW332" s="3">
        <f>VLOOKUP($A332,AFKS!$C:$E,3,0)</f>
        <v>36.1</v>
      </c>
      <c r="EX332" s="3" t="s">
        <v>43</v>
      </c>
      <c r="FA332" s="3">
        <f>VLOOKUP($A332,SNGS!$C:$E,3,0)</f>
        <v>27.728999999999999</v>
      </c>
      <c r="FB332" s="3" t="s">
        <v>44</v>
      </c>
      <c r="FE332" s="3">
        <f>VLOOKUP($A332,SNGSP!$C:$E,3,0)</f>
        <v>13.55</v>
      </c>
      <c r="FF332" s="3" t="s">
        <v>45</v>
      </c>
      <c r="FI332" s="3">
        <f>VLOOKUP($A332,TRMK!$C:$E,3,0)</f>
        <v>184.25</v>
      </c>
      <c r="FJ332" s="3" t="s">
        <v>46</v>
      </c>
      <c r="FM332" s="3">
        <f>VLOOKUP($A332,TATN!$C:$E,3,0)</f>
        <v>184.85</v>
      </c>
      <c r="FN332" s="3" t="s">
        <v>47</v>
      </c>
      <c r="FQ332" s="3">
        <f>VLOOKUP($A332,TATNP!$C:$E,3,0)</f>
        <v>87</v>
      </c>
      <c r="FR332" s="3" t="s">
        <v>48</v>
      </c>
      <c r="FU332" s="3">
        <f>VLOOKUP($A332,TRNFP!$C:$E,3,0)</f>
        <v>33810</v>
      </c>
      <c r="FV332" s="3" t="s">
        <v>49</v>
      </c>
      <c r="FY332" s="3">
        <f>VLOOKUP($A332,URKA!$C:$E,3,0)</f>
        <v>327.10000000000002</v>
      </c>
      <c r="FZ332" s="3" t="s">
        <v>50</v>
      </c>
      <c r="GC332" s="3" t="e">
        <f>VLOOKUP($A332,FEES!$C:$E,3,0)</f>
        <v>#N/A</v>
      </c>
      <c r="GD332" s="3" t="s">
        <v>51</v>
      </c>
      <c r="GG332" s="3" t="e">
        <f>VLOOKUP($A332,PHOR!$C:$E,3,0)</f>
        <v>#N/A</v>
      </c>
      <c r="GH332" s="3" t="s">
        <v>52</v>
      </c>
      <c r="GK332" s="3">
        <f>VLOOKUP($A332,GCHE!$C:$E,3,0)</f>
        <v>569.5</v>
      </c>
      <c r="GL332" s="3" t="s">
        <v>53</v>
      </c>
      <c r="GO332" s="3">
        <f>VLOOKUP($A332,EONR!$C:$E,3,0)</f>
        <v>1.891</v>
      </c>
    </row>
    <row r="333" spans="1:197" x14ac:dyDescent="0.45">
      <c r="A333" s="86">
        <v>39615</v>
      </c>
      <c r="B333" s="3" t="s">
        <v>5</v>
      </c>
      <c r="E333" s="3" t="e">
        <f>VLOOKUP($A333,POLY!$C:$E,3,0)</f>
        <v>#N/A</v>
      </c>
      <c r="F333" s="3" t="s">
        <v>6</v>
      </c>
      <c r="I333" s="3" t="e">
        <f>VLOOKUP($A333,YNDX!$C:$E,3,0)</f>
        <v>#N/A</v>
      </c>
      <c r="J333" s="3" t="s">
        <v>7</v>
      </c>
      <c r="M333" s="3" t="e">
        <f>VLOOKUP($A333,ALRS!$C:$E,3,0)</f>
        <v>#N/A</v>
      </c>
      <c r="N333" s="3" t="s">
        <v>8</v>
      </c>
      <c r="Q333" s="3">
        <f>VLOOKUP($A333,AKRN!$C:$E,3,0)</f>
        <v>2780</v>
      </c>
      <c r="R333" s="3" t="s">
        <v>9</v>
      </c>
      <c r="U333" s="3">
        <f>VLOOKUP($A333,AFLT!$C:$E,3,0)</f>
        <v>92.4</v>
      </c>
      <c r="V333" s="3" t="s">
        <v>10</v>
      </c>
      <c r="Y333" s="3">
        <f>VLOOKUP($A333,BSPB!$C:$E,3,0)</f>
        <v>169</v>
      </c>
      <c r="Z333" s="3" t="s">
        <v>11</v>
      </c>
      <c r="AC333" s="3" t="e">
        <f>VLOOKUP($A333,BANE!$C:$E,3,0)</f>
        <v>#N/A</v>
      </c>
      <c r="AD333" s="3" t="s">
        <v>12</v>
      </c>
      <c r="AG333" s="3" t="e">
        <f>VLOOKUP($A333,BANEP!$C:$E,3,0)</f>
        <v>#N/A</v>
      </c>
      <c r="AH333" s="3" t="s">
        <v>13</v>
      </c>
      <c r="AK333" s="3">
        <f>VLOOKUP($A333,VTBR!$C:$E,3,0)</f>
        <v>8.5099999999999995E-2</v>
      </c>
      <c r="AL333" s="3" t="s">
        <v>14</v>
      </c>
      <c r="AO333" s="3">
        <f>VLOOKUP($A333,VSMO!$C:$E,3,0)</f>
        <v>4688.88</v>
      </c>
      <c r="AP333" s="3" t="s">
        <v>15</v>
      </c>
      <c r="AS333" s="3">
        <f>VLOOKUP($A333,GAZP!$C:$E,3,0)</f>
        <v>346.51</v>
      </c>
      <c r="AT333" s="3" t="s">
        <v>16</v>
      </c>
      <c r="AW333" s="3">
        <f>VLOOKUP($A333,GMKN!$C:$E,3,0)</f>
        <v>6351.61</v>
      </c>
      <c r="AX333" s="3" t="s">
        <v>17</v>
      </c>
      <c r="BA333" s="3">
        <f>VLOOKUP($A333,DIXY!$C:$E,3,0)</f>
        <v>355</v>
      </c>
      <c r="BB333" s="3" t="s">
        <v>18</v>
      </c>
      <c r="BE333" s="3" t="e">
        <f>VLOOKUP($A333,IRAO!$C:$E,3,0)</f>
        <v>#N/A</v>
      </c>
      <c r="BF333" s="3" t="s">
        <v>19</v>
      </c>
      <c r="BI333" s="3">
        <f>VLOOKUP($A333,KMAZ!$C:$E,3,0)</f>
        <v>138.6</v>
      </c>
      <c r="BJ333" s="3" t="s">
        <v>20</v>
      </c>
      <c r="BM333" s="3">
        <f>VLOOKUP($A333,LSRG!$C:$E,3,0)</f>
        <v>1730</v>
      </c>
      <c r="BN333" s="3" t="s">
        <v>21</v>
      </c>
      <c r="BQ333" s="3">
        <f>VLOOKUP($A333,LKOH!$C:$E,3,0)</f>
        <v>2419.35</v>
      </c>
      <c r="BR333" s="3" t="s">
        <v>22</v>
      </c>
      <c r="BU333" s="3">
        <f>VLOOKUP($A333,MVID!$C:$E,3,0)</f>
        <v>203</v>
      </c>
      <c r="BV333" s="3" t="s">
        <v>23</v>
      </c>
      <c r="BY333" s="3">
        <f>VLOOKUP($A333,MAGN!$C:$E,3,0)</f>
        <v>32.460999999999999</v>
      </c>
      <c r="BZ333" s="3" t="s">
        <v>24</v>
      </c>
      <c r="CC333" s="3">
        <f>VLOOKUP($A333,MTSS!$C:$E,3,0)</f>
        <v>296.85000000000002</v>
      </c>
      <c r="CD333" s="3" t="s">
        <v>25</v>
      </c>
      <c r="CG333" s="3">
        <f>VLOOKUP($A333,MGNT!$C:$E,3,0)</f>
        <v>1181.69</v>
      </c>
      <c r="CH333" s="3" t="s">
        <v>26</v>
      </c>
      <c r="CK333" s="3" t="e">
        <f>VLOOKUP($A333,MFON!$C:$E,3,0)</f>
        <v>#N/A</v>
      </c>
      <c r="CL333" s="3" t="s">
        <v>27</v>
      </c>
      <c r="CO333" s="3" t="e">
        <f>VLOOKUP($A333,MOEX!$C:$E,3,0)</f>
        <v>#N/A</v>
      </c>
      <c r="CP333" s="3" t="s">
        <v>28</v>
      </c>
      <c r="CS333" s="3" t="e">
        <f>VLOOKUP($A333,MSTT!$C:$E,3,0)</f>
        <v>#N/A</v>
      </c>
      <c r="CT333" s="3" t="s">
        <v>29</v>
      </c>
      <c r="CW333" s="3">
        <f>VLOOKUP($A333,NLMK!$C:$E,3,0)</f>
        <v>128.99</v>
      </c>
      <c r="CX333" s="3" t="s">
        <v>30</v>
      </c>
      <c r="DA333" s="3">
        <f>VLOOKUP($A333,NMTP!$C:$E,3,0)</f>
        <v>4.9279999999999999</v>
      </c>
      <c r="DB333" s="3" t="s">
        <v>31</v>
      </c>
      <c r="DE333" s="3">
        <f>VLOOKUP($A333,NVTK!$C:$E,3,0)</f>
        <v>208.66</v>
      </c>
      <c r="DF333" s="3" t="s">
        <v>32</v>
      </c>
      <c r="DI333" s="3">
        <f>VLOOKUP($A333,PIKK!$C:$E,3,0)</f>
        <v>663.01</v>
      </c>
      <c r="DJ333" s="3" t="s">
        <v>33</v>
      </c>
      <c r="DM333" s="3">
        <f>VLOOKUP($A333,ROSN!$C:$E,3,0)</f>
        <v>276.5</v>
      </c>
      <c r="DN333" s="3" t="s">
        <v>34</v>
      </c>
      <c r="DQ333" s="3">
        <f>VLOOKUP($A333,RTKM!$C:$E,3,0)</f>
        <v>271.29000000000002</v>
      </c>
      <c r="DR333" s="3" t="s">
        <v>35</v>
      </c>
      <c r="DU333" s="3">
        <f>VLOOKUP($A333,RTKMP!$C:$E,3,0)</f>
        <v>52.55</v>
      </c>
      <c r="DV333" s="3" t="s">
        <v>36</v>
      </c>
      <c r="DY333" s="3">
        <f>VLOOKUP($A333,HYDR!$C:$E,3,0)</f>
        <v>1.994</v>
      </c>
      <c r="DZ333" s="3" t="s">
        <v>37</v>
      </c>
      <c r="EC333" s="3" t="e">
        <f>VLOOKUP($A333,RUAL!$C:$E,3,0)</f>
        <v>#N/A</v>
      </c>
      <c r="ED333" s="3" t="s">
        <v>38</v>
      </c>
      <c r="EG333" s="3">
        <f>VLOOKUP($A333,SVAV!$C:$E,3,0)</f>
        <v>1527.01</v>
      </c>
      <c r="EH333" s="3" t="s">
        <v>39</v>
      </c>
      <c r="EK333" s="3">
        <f>VLOOKUP($A333,SBER!$C:$E,3,0)</f>
        <v>79</v>
      </c>
      <c r="EL333" s="3" t="s">
        <v>40</v>
      </c>
      <c r="EO333" s="3">
        <f>VLOOKUP($A333,SBERP!$C:$E,3,0)</f>
        <v>49.09</v>
      </c>
      <c r="EP333" s="3" t="s">
        <v>41</v>
      </c>
      <c r="ES333" s="3">
        <f>VLOOKUP($A333,CHMF!$C:$E,3,0)</f>
        <v>619.94000000000005</v>
      </c>
      <c r="ET333" s="3" t="s">
        <v>42</v>
      </c>
      <c r="EW333" s="3">
        <f>VLOOKUP($A333,AFKS!$C:$E,3,0)</f>
        <v>35.055</v>
      </c>
      <c r="EX333" s="3" t="s">
        <v>43</v>
      </c>
      <c r="FA333" s="3">
        <f>VLOOKUP($A333,SNGS!$C:$E,3,0)</f>
        <v>27.58</v>
      </c>
      <c r="FB333" s="3" t="s">
        <v>44</v>
      </c>
      <c r="FE333" s="3">
        <f>VLOOKUP($A333,SNGSP!$C:$E,3,0)</f>
        <v>13.593999999999999</v>
      </c>
      <c r="FF333" s="3" t="s">
        <v>45</v>
      </c>
      <c r="FI333" s="3">
        <f>VLOOKUP($A333,TRMK!$C:$E,3,0)</f>
        <v>186.3</v>
      </c>
      <c r="FJ333" s="3" t="s">
        <v>46</v>
      </c>
      <c r="FM333" s="3">
        <f>VLOOKUP($A333,TATN!$C:$E,3,0)</f>
        <v>181.8</v>
      </c>
      <c r="FN333" s="3" t="s">
        <v>47</v>
      </c>
      <c r="FQ333" s="3">
        <f>VLOOKUP($A333,TATNP!$C:$E,3,0)</f>
        <v>90</v>
      </c>
      <c r="FR333" s="3" t="s">
        <v>48</v>
      </c>
      <c r="FU333" s="3">
        <f>VLOOKUP($A333,TRNFP!$C:$E,3,0)</f>
        <v>33100.11</v>
      </c>
      <c r="FV333" s="3" t="s">
        <v>49</v>
      </c>
      <c r="FY333" s="3">
        <f>VLOOKUP($A333,URKA!$C:$E,3,0)</f>
        <v>368.5</v>
      </c>
      <c r="FZ333" s="3" t="s">
        <v>50</v>
      </c>
      <c r="GC333" s="3" t="e">
        <f>VLOOKUP($A333,FEES!$C:$E,3,0)</f>
        <v>#N/A</v>
      </c>
      <c r="GD333" s="3" t="s">
        <v>51</v>
      </c>
      <c r="GG333" s="3" t="e">
        <f>VLOOKUP($A333,PHOR!$C:$E,3,0)</f>
        <v>#N/A</v>
      </c>
      <c r="GH333" s="3" t="s">
        <v>52</v>
      </c>
      <c r="GK333" s="3">
        <f>VLOOKUP($A333,GCHE!$C:$E,3,0)</f>
        <v>510</v>
      </c>
      <c r="GL333" s="3" t="s">
        <v>53</v>
      </c>
      <c r="GO333" s="3">
        <f>VLOOKUP($A333,EONR!$C:$E,3,0)</f>
        <v>2.129</v>
      </c>
    </row>
    <row r="334" spans="1:197" x14ac:dyDescent="0.45">
      <c r="A334" s="86">
        <v>39622</v>
      </c>
      <c r="B334" s="3" t="s">
        <v>5</v>
      </c>
      <c r="E334" s="3" t="e">
        <f>VLOOKUP($A334,POLY!$C:$E,3,0)</f>
        <v>#N/A</v>
      </c>
      <c r="F334" s="3" t="s">
        <v>6</v>
      </c>
      <c r="I334" s="3" t="e">
        <f>VLOOKUP($A334,YNDX!$C:$E,3,0)</f>
        <v>#N/A</v>
      </c>
      <c r="J334" s="3" t="s">
        <v>7</v>
      </c>
      <c r="M334" s="3" t="e">
        <f>VLOOKUP($A334,ALRS!$C:$E,3,0)</f>
        <v>#N/A</v>
      </c>
      <c r="N334" s="3" t="s">
        <v>8</v>
      </c>
      <c r="Q334" s="3">
        <f>VLOOKUP($A334,AKRN!$C:$E,3,0)</f>
        <v>2695</v>
      </c>
      <c r="R334" s="3" t="s">
        <v>9</v>
      </c>
      <c r="U334" s="3">
        <f>VLOOKUP($A334,AFLT!$C:$E,3,0)</f>
        <v>80</v>
      </c>
      <c r="V334" s="3" t="s">
        <v>10</v>
      </c>
      <c r="Y334" s="3">
        <f>VLOOKUP($A334,BSPB!$C:$E,3,0)</f>
        <v>170.6</v>
      </c>
      <c r="Z334" s="3" t="s">
        <v>11</v>
      </c>
      <c r="AC334" s="3" t="e">
        <f>VLOOKUP($A334,BANE!$C:$E,3,0)</f>
        <v>#N/A</v>
      </c>
      <c r="AD334" s="3" t="s">
        <v>12</v>
      </c>
      <c r="AG334" s="3" t="e">
        <f>VLOOKUP($A334,BANEP!$C:$E,3,0)</f>
        <v>#N/A</v>
      </c>
      <c r="AH334" s="3" t="s">
        <v>13</v>
      </c>
      <c r="AK334" s="3">
        <f>VLOOKUP($A334,VTBR!$C:$E,3,0)</f>
        <v>8.2400000000000001E-2</v>
      </c>
      <c r="AL334" s="3" t="s">
        <v>14</v>
      </c>
      <c r="AO334" s="3">
        <f>VLOOKUP($A334,VSMO!$C:$E,3,0)</f>
        <v>3999.99</v>
      </c>
      <c r="AP334" s="3" t="s">
        <v>15</v>
      </c>
      <c r="AS334" s="3">
        <f>VLOOKUP($A334,GAZP!$C:$E,3,0)</f>
        <v>340.98</v>
      </c>
      <c r="AT334" s="3" t="s">
        <v>16</v>
      </c>
      <c r="AW334" s="3">
        <f>VLOOKUP($A334,GMKN!$C:$E,3,0)</f>
        <v>6033.55</v>
      </c>
      <c r="AX334" s="3" t="s">
        <v>17</v>
      </c>
      <c r="BA334" s="3">
        <f>VLOOKUP($A334,DIXY!$C:$E,3,0)</f>
        <v>341</v>
      </c>
      <c r="BB334" s="3" t="s">
        <v>18</v>
      </c>
      <c r="BE334" s="3" t="e">
        <f>VLOOKUP($A334,IRAO!$C:$E,3,0)</f>
        <v>#N/A</v>
      </c>
      <c r="BF334" s="3" t="s">
        <v>19</v>
      </c>
      <c r="BI334" s="3">
        <f>VLOOKUP($A334,KMAZ!$C:$E,3,0)</f>
        <v>126.8</v>
      </c>
      <c r="BJ334" s="3" t="s">
        <v>20</v>
      </c>
      <c r="BM334" s="3">
        <f>VLOOKUP($A334,LSRG!$C:$E,3,0)</f>
        <v>1650</v>
      </c>
      <c r="BN334" s="3" t="s">
        <v>21</v>
      </c>
      <c r="BQ334" s="3">
        <f>VLOOKUP($A334,LKOH!$C:$E,3,0)</f>
        <v>2310</v>
      </c>
      <c r="BR334" s="3" t="s">
        <v>22</v>
      </c>
      <c r="BU334" s="3">
        <f>VLOOKUP($A334,MVID!$C:$E,3,0)</f>
        <v>195.02</v>
      </c>
      <c r="BV334" s="3" t="s">
        <v>23</v>
      </c>
      <c r="BY334" s="3">
        <f>VLOOKUP($A334,MAGN!$C:$E,3,0)</f>
        <v>32.07</v>
      </c>
      <c r="BZ334" s="3" t="s">
        <v>24</v>
      </c>
      <c r="CC334" s="3">
        <f>VLOOKUP($A334,MTSS!$C:$E,3,0)</f>
        <v>281.77999999999997</v>
      </c>
      <c r="CD334" s="3" t="s">
        <v>25</v>
      </c>
      <c r="CG334" s="3">
        <f>VLOOKUP($A334,MGNT!$C:$E,3,0)</f>
        <v>1120</v>
      </c>
      <c r="CH334" s="3" t="s">
        <v>26</v>
      </c>
      <c r="CK334" s="3" t="e">
        <f>VLOOKUP($A334,MFON!$C:$E,3,0)</f>
        <v>#N/A</v>
      </c>
      <c r="CL334" s="3" t="s">
        <v>27</v>
      </c>
      <c r="CO334" s="3" t="e">
        <f>VLOOKUP($A334,MOEX!$C:$E,3,0)</f>
        <v>#N/A</v>
      </c>
      <c r="CP334" s="3" t="s">
        <v>28</v>
      </c>
      <c r="CS334" s="3" t="e">
        <f>VLOOKUP($A334,MSTT!$C:$E,3,0)</f>
        <v>#N/A</v>
      </c>
      <c r="CT334" s="3" t="s">
        <v>29</v>
      </c>
      <c r="CW334" s="3">
        <f>VLOOKUP($A334,NLMK!$C:$E,3,0)</f>
        <v>127.6</v>
      </c>
      <c r="CX334" s="3" t="s">
        <v>30</v>
      </c>
      <c r="DA334" s="3">
        <f>VLOOKUP($A334,NMTP!$C:$E,3,0)</f>
        <v>4.7</v>
      </c>
      <c r="DB334" s="3" t="s">
        <v>31</v>
      </c>
      <c r="DE334" s="3">
        <f>VLOOKUP($A334,NVTK!$C:$E,3,0)</f>
        <v>201.34</v>
      </c>
      <c r="DF334" s="3" t="s">
        <v>32</v>
      </c>
      <c r="DI334" s="3">
        <f>VLOOKUP($A334,PIKK!$C:$E,3,0)</f>
        <v>625</v>
      </c>
      <c r="DJ334" s="3" t="s">
        <v>33</v>
      </c>
      <c r="DM334" s="3">
        <f>VLOOKUP($A334,ROSN!$C:$E,3,0)</f>
        <v>273.42</v>
      </c>
      <c r="DN334" s="3" t="s">
        <v>34</v>
      </c>
      <c r="DQ334" s="3">
        <f>VLOOKUP($A334,RTKM!$C:$E,3,0)</f>
        <v>279.25</v>
      </c>
      <c r="DR334" s="3" t="s">
        <v>35</v>
      </c>
      <c r="DU334" s="3">
        <f>VLOOKUP($A334,RTKMP!$C:$E,3,0)</f>
        <v>50.5</v>
      </c>
      <c r="DV334" s="3" t="s">
        <v>36</v>
      </c>
      <c r="DY334" s="3">
        <f>VLOOKUP($A334,HYDR!$C:$E,3,0)</f>
        <v>1.851</v>
      </c>
      <c r="DZ334" s="3" t="s">
        <v>37</v>
      </c>
      <c r="EC334" s="3" t="e">
        <f>VLOOKUP($A334,RUAL!$C:$E,3,0)</f>
        <v>#N/A</v>
      </c>
      <c r="ED334" s="3" t="s">
        <v>38</v>
      </c>
      <c r="EG334" s="3">
        <f>VLOOKUP($A334,SVAV!$C:$E,3,0)</f>
        <v>1430</v>
      </c>
      <c r="EH334" s="3" t="s">
        <v>39</v>
      </c>
      <c r="EK334" s="3">
        <f>VLOOKUP($A334,SBER!$C:$E,3,0)</f>
        <v>75.989999999999995</v>
      </c>
      <c r="EL334" s="3" t="s">
        <v>40</v>
      </c>
      <c r="EO334" s="3">
        <f>VLOOKUP($A334,SBERP!$C:$E,3,0)</f>
        <v>46.54</v>
      </c>
      <c r="EP334" s="3" t="s">
        <v>41</v>
      </c>
      <c r="ES334" s="3">
        <f>VLOOKUP($A334,CHMF!$C:$E,3,0)</f>
        <v>617.51</v>
      </c>
      <c r="ET334" s="3" t="s">
        <v>42</v>
      </c>
      <c r="EW334" s="3">
        <f>VLOOKUP($A334,AFKS!$C:$E,3,0)</f>
        <v>35.098999999999997</v>
      </c>
      <c r="EX334" s="3" t="s">
        <v>43</v>
      </c>
      <c r="FA334" s="3">
        <f>VLOOKUP($A334,SNGS!$C:$E,3,0)</f>
        <v>26.2</v>
      </c>
      <c r="FB334" s="3" t="s">
        <v>44</v>
      </c>
      <c r="FE334" s="3">
        <f>VLOOKUP($A334,SNGSP!$C:$E,3,0)</f>
        <v>12.73</v>
      </c>
      <c r="FF334" s="3" t="s">
        <v>45</v>
      </c>
      <c r="FI334" s="3">
        <f>VLOOKUP($A334,TRMK!$C:$E,3,0)</f>
        <v>210</v>
      </c>
      <c r="FJ334" s="3" t="s">
        <v>46</v>
      </c>
      <c r="FM334" s="3">
        <f>VLOOKUP($A334,TATN!$C:$E,3,0)</f>
        <v>177.98</v>
      </c>
      <c r="FN334" s="3" t="s">
        <v>47</v>
      </c>
      <c r="FQ334" s="3">
        <f>VLOOKUP($A334,TATNP!$C:$E,3,0)</f>
        <v>87</v>
      </c>
      <c r="FR334" s="3" t="s">
        <v>48</v>
      </c>
      <c r="FU334" s="3">
        <f>VLOOKUP($A334,TRNFP!$C:$E,3,0)</f>
        <v>31900</v>
      </c>
      <c r="FV334" s="3" t="s">
        <v>49</v>
      </c>
      <c r="FY334" s="3">
        <f>VLOOKUP($A334,URKA!$C:$E,3,0)</f>
        <v>337.5</v>
      </c>
      <c r="FZ334" s="3" t="s">
        <v>50</v>
      </c>
      <c r="GC334" s="3" t="e">
        <f>VLOOKUP($A334,FEES!$C:$E,3,0)</f>
        <v>#N/A</v>
      </c>
      <c r="GD334" s="3" t="s">
        <v>51</v>
      </c>
      <c r="GG334" s="3" t="e">
        <f>VLOOKUP($A334,PHOR!$C:$E,3,0)</f>
        <v>#N/A</v>
      </c>
      <c r="GH334" s="3" t="s">
        <v>52</v>
      </c>
      <c r="GK334" s="3">
        <f>VLOOKUP($A334,GCHE!$C:$E,3,0)</f>
        <v>550</v>
      </c>
      <c r="GL334" s="3" t="s">
        <v>53</v>
      </c>
      <c r="GO334" s="3">
        <f>VLOOKUP($A334,EONR!$C:$E,3,0)</f>
        <v>1.97</v>
      </c>
    </row>
    <row r="335" spans="1:197" x14ac:dyDescent="0.45">
      <c r="A335" s="86">
        <v>39629</v>
      </c>
      <c r="B335" s="3" t="s">
        <v>5</v>
      </c>
      <c r="E335" s="3" t="e">
        <f>VLOOKUP($A335,POLY!$C:$E,3,0)</f>
        <v>#N/A</v>
      </c>
      <c r="F335" s="3" t="s">
        <v>6</v>
      </c>
      <c r="I335" s="3" t="e">
        <f>VLOOKUP($A335,YNDX!$C:$E,3,0)</f>
        <v>#N/A</v>
      </c>
      <c r="J335" s="3" t="s">
        <v>7</v>
      </c>
      <c r="M335" s="3" t="e">
        <f>VLOOKUP($A335,ALRS!$C:$E,3,0)</f>
        <v>#N/A</v>
      </c>
      <c r="N335" s="3" t="s">
        <v>8</v>
      </c>
      <c r="Q335" s="3">
        <f>VLOOKUP($A335,AKRN!$C:$E,3,0)</f>
        <v>2977.87</v>
      </c>
      <c r="R335" s="3" t="s">
        <v>9</v>
      </c>
      <c r="U335" s="3">
        <f>VLOOKUP($A335,AFLT!$C:$E,3,0)</f>
        <v>75</v>
      </c>
      <c r="V335" s="3" t="s">
        <v>10</v>
      </c>
      <c r="Y335" s="3">
        <f>VLOOKUP($A335,BSPB!$C:$E,3,0)</f>
        <v>161.5</v>
      </c>
      <c r="Z335" s="3" t="s">
        <v>11</v>
      </c>
      <c r="AC335" s="3" t="e">
        <f>VLOOKUP($A335,BANE!$C:$E,3,0)</f>
        <v>#N/A</v>
      </c>
      <c r="AD335" s="3" t="s">
        <v>12</v>
      </c>
      <c r="AG335" s="3" t="e">
        <f>VLOOKUP($A335,BANEP!$C:$E,3,0)</f>
        <v>#N/A</v>
      </c>
      <c r="AH335" s="3" t="s">
        <v>13</v>
      </c>
      <c r="AK335" s="3">
        <f>VLOOKUP($A335,VTBR!$C:$E,3,0)</f>
        <v>8.1500000000000003E-2</v>
      </c>
      <c r="AL335" s="3" t="s">
        <v>14</v>
      </c>
      <c r="AO335" s="3">
        <f>VLOOKUP($A335,VSMO!$C:$E,3,0)</f>
        <v>3415</v>
      </c>
      <c r="AP335" s="3" t="s">
        <v>15</v>
      </c>
      <c r="AS335" s="3">
        <f>VLOOKUP($A335,GAZP!$C:$E,3,0)</f>
        <v>318.7</v>
      </c>
      <c r="AT335" s="3" t="s">
        <v>16</v>
      </c>
      <c r="AW335" s="3">
        <f>VLOOKUP($A335,GMKN!$C:$E,3,0)</f>
        <v>5737.45</v>
      </c>
      <c r="AX335" s="3" t="s">
        <v>17</v>
      </c>
      <c r="BA335" s="3">
        <f>VLOOKUP($A335,DIXY!$C:$E,3,0)</f>
        <v>348</v>
      </c>
      <c r="BB335" s="3" t="s">
        <v>18</v>
      </c>
      <c r="BE335" s="3" t="e">
        <f>VLOOKUP($A335,IRAO!$C:$E,3,0)</f>
        <v>#N/A</v>
      </c>
      <c r="BF335" s="3" t="s">
        <v>19</v>
      </c>
      <c r="BI335" s="3">
        <f>VLOOKUP($A335,KMAZ!$C:$E,3,0)</f>
        <v>127.89</v>
      </c>
      <c r="BJ335" s="3" t="s">
        <v>20</v>
      </c>
      <c r="BM335" s="3">
        <f>VLOOKUP($A335,LSRG!$C:$E,3,0)</f>
        <v>1550</v>
      </c>
      <c r="BN335" s="3" t="s">
        <v>21</v>
      </c>
      <c r="BQ335" s="3">
        <f>VLOOKUP($A335,LKOH!$C:$E,3,0)</f>
        <v>2223</v>
      </c>
      <c r="BR335" s="3" t="s">
        <v>22</v>
      </c>
      <c r="BU335" s="3">
        <f>VLOOKUP($A335,MVID!$C:$E,3,0)</f>
        <v>182</v>
      </c>
      <c r="BV335" s="3" t="s">
        <v>23</v>
      </c>
      <c r="BY335" s="3">
        <f>VLOOKUP($A335,MAGN!$C:$E,3,0)</f>
        <v>30.138999999999999</v>
      </c>
      <c r="BZ335" s="3" t="s">
        <v>24</v>
      </c>
      <c r="CC335" s="3">
        <f>VLOOKUP($A335,MTSS!$C:$E,3,0)</f>
        <v>273.89</v>
      </c>
      <c r="CD335" s="3" t="s">
        <v>25</v>
      </c>
      <c r="CG335" s="3">
        <f>VLOOKUP($A335,MGNT!$C:$E,3,0)</f>
        <v>1139.99</v>
      </c>
      <c r="CH335" s="3" t="s">
        <v>26</v>
      </c>
      <c r="CK335" s="3" t="e">
        <f>VLOOKUP($A335,MFON!$C:$E,3,0)</f>
        <v>#N/A</v>
      </c>
      <c r="CL335" s="3" t="s">
        <v>27</v>
      </c>
      <c r="CO335" s="3" t="e">
        <f>VLOOKUP($A335,MOEX!$C:$E,3,0)</f>
        <v>#N/A</v>
      </c>
      <c r="CP335" s="3" t="s">
        <v>28</v>
      </c>
      <c r="CS335" s="3" t="e">
        <f>VLOOKUP($A335,MSTT!$C:$E,3,0)</f>
        <v>#N/A</v>
      </c>
      <c r="CT335" s="3" t="s">
        <v>29</v>
      </c>
      <c r="CW335" s="3">
        <f>VLOOKUP($A335,NLMK!$C:$E,3,0)</f>
        <v>119.4</v>
      </c>
      <c r="CX335" s="3" t="s">
        <v>30</v>
      </c>
      <c r="DA335" s="3">
        <f>VLOOKUP($A335,NMTP!$C:$E,3,0)</f>
        <v>4.5819999999999999</v>
      </c>
      <c r="DB335" s="3" t="s">
        <v>31</v>
      </c>
      <c r="DE335" s="3">
        <f>VLOOKUP($A335,NVTK!$C:$E,3,0)</f>
        <v>193.01</v>
      </c>
      <c r="DF335" s="3" t="s">
        <v>32</v>
      </c>
      <c r="DI335" s="3">
        <f>VLOOKUP($A335,PIKK!$C:$E,3,0)</f>
        <v>600</v>
      </c>
      <c r="DJ335" s="3" t="s">
        <v>33</v>
      </c>
      <c r="DM335" s="3">
        <f>VLOOKUP($A335,ROSN!$C:$E,3,0)</f>
        <v>255</v>
      </c>
      <c r="DN335" s="3" t="s">
        <v>34</v>
      </c>
      <c r="DQ335" s="3">
        <f>VLOOKUP($A335,RTKM!$C:$E,3,0)</f>
        <v>282.19</v>
      </c>
      <c r="DR335" s="3" t="s">
        <v>35</v>
      </c>
      <c r="DU335" s="3">
        <f>VLOOKUP($A335,RTKMP!$C:$E,3,0)</f>
        <v>48.75</v>
      </c>
      <c r="DV335" s="3" t="s">
        <v>36</v>
      </c>
      <c r="DY335" s="3">
        <f>VLOOKUP($A335,HYDR!$C:$E,3,0)</f>
        <v>1.647</v>
      </c>
      <c r="DZ335" s="3" t="s">
        <v>37</v>
      </c>
      <c r="EC335" s="3" t="e">
        <f>VLOOKUP($A335,RUAL!$C:$E,3,0)</f>
        <v>#N/A</v>
      </c>
      <c r="ED335" s="3" t="s">
        <v>38</v>
      </c>
      <c r="EG335" s="3">
        <f>VLOOKUP($A335,SVAV!$C:$E,3,0)</f>
        <v>1440</v>
      </c>
      <c r="EH335" s="3" t="s">
        <v>39</v>
      </c>
      <c r="EK335" s="3">
        <f>VLOOKUP($A335,SBER!$C:$E,3,0)</f>
        <v>72.319999999999993</v>
      </c>
      <c r="EL335" s="3" t="s">
        <v>40</v>
      </c>
      <c r="EO335" s="3">
        <f>VLOOKUP($A335,SBERP!$C:$E,3,0)</f>
        <v>42.66</v>
      </c>
      <c r="EP335" s="3" t="s">
        <v>41</v>
      </c>
      <c r="ES335" s="3">
        <f>VLOOKUP($A335,CHMF!$C:$E,3,0)</f>
        <v>535.70000000000005</v>
      </c>
      <c r="ET335" s="3" t="s">
        <v>42</v>
      </c>
      <c r="EW335" s="3">
        <f>VLOOKUP($A335,AFKS!$C:$E,3,0)</f>
        <v>29.998000000000001</v>
      </c>
      <c r="EX335" s="3" t="s">
        <v>43</v>
      </c>
      <c r="FA335" s="3">
        <f>VLOOKUP($A335,SNGS!$C:$E,3,0)</f>
        <v>24.363</v>
      </c>
      <c r="FB335" s="3" t="s">
        <v>44</v>
      </c>
      <c r="FE335" s="3">
        <f>VLOOKUP($A335,SNGSP!$C:$E,3,0)</f>
        <v>11.845000000000001</v>
      </c>
      <c r="FF335" s="3" t="s">
        <v>45</v>
      </c>
      <c r="FI335" s="3">
        <f>VLOOKUP($A335,TRMK!$C:$E,3,0)</f>
        <v>195.01</v>
      </c>
      <c r="FJ335" s="3" t="s">
        <v>46</v>
      </c>
      <c r="FM335" s="3">
        <f>VLOOKUP($A335,TATN!$C:$E,3,0)</f>
        <v>161.19999999999999</v>
      </c>
      <c r="FN335" s="3" t="s">
        <v>47</v>
      </c>
      <c r="FQ335" s="3">
        <f>VLOOKUP($A335,TATNP!$C:$E,3,0)</f>
        <v>79.14</v>
      </c>
      <c r="FR335" s="3" t="s">
        <v>48</v>
      </c>
      <c r="FU335" s="3">
        <f>VLOOKUP($A335,TRNFP!$C:$E,3,0)</f>
        <v>30244.99</v>
      </c>
      <c r="FV335" s="3" t="s">
        <v>49</v>
      </c>
      <c r="FY335" s="3">
        <f>VLOOKUP($A335,URKA!$C:$E,3,0)</f>
        <v>308</v>
      </c>
      <c r="FZ335" s="3" t="s">
        <v>50</v>
      </c>
      <c r="GC335" s="3" t="e">
        <f>VLOOKUP($A335,FEES!$C:$E,3,0)</f>
        <v>#N/A</v>
      </c>
      <c r="GD335" s="3" t="s">
        <v>51</v>
      </c>
      <c r="GG335" s="3" t="e">
        <f>VLOOKUP($A335,PHOR!$C:$E,3,0)</f>
        <v>#N/A</v>
      </c>
      <c r="GH335" s="3" t="s">
        <v>52</v>
      </c>
      <c r="GK335" s="3" t="e">
        <f>VLOOKUP($A335,GCHE!$C:$E,3,0)</f>
        <v>#N/A</v>
      </c>
      <c r="GL335" s="3" t="s">
        <v>53</v>
      </c>
      <c r="GO335" s="3">
        <f>VLOOKUP($A335,EONR!$C:$E,3,0)</f>
        <v>1.73</v>
      </c>
    </row>
    <row r="336" spans="1:197" x14ac:dyDescent="0.45">
      <c r="A336" s="86">
        <v>39636</v>
      </c>
      <c r="B336" s="3" t="s">
        <v>5</v>
      </c>
      <c r="E336" s="3" t="e">
        <f>VLOOKUP($A336,POLY!$C:$E,3,0)</f>
        <v>#N/A</v>
      </c>
      <c r="F336" s="3" t="s">
        <v>6</v>
      </c>
      <c r="I336" s="3" t="e">
        <f>VLOOKUP($A336,YNDX!$C:$E,3,0)</f>
        <v>#N/A</v>
      </c>
      <c r="J336" s="3" t="s">
        <v>7</v>
      </c>
      <c r="M336" s="3" t="e">
        <f>VLOOKUP($A336,ALRS!$C:$E,3,0)</f>
        <v>#N/A</v>
      </c>
      <c r="N336" s="3" t="s">
        <v>8</v>
      </c>
      <c r="Q336" s="3">
        <f>VLOOKUP($A336,AKRN!$C:$E,3,0)</f>
        <v>2882</v>
      </c>
      <c r="R336" s="3" t="s">
        <v>9</v>
      </c>
      <c r="U336" s="3">
        <f>VLOOKUP($A336,AFLT!$C:$E,3,0)</f>
        <v>74</v>
      </c>
      <c r="V336" s="3" t="s">
        <v>10</v>
      </c>
      <c r="Y336" s="3">
        <f>VLOOKUP($A336,BSPB!$C:$E,3,0)</f>
        <v>157.05000000000001</v>
      </c>
      <c r="Z336" s="3" t="s">
        <v>11</v>
      </c>
      <c r="AC336" s="3" t="e">
        <f>VLOOKUP($A336,BANE!$C:$E,3,0)</f>
        <v>#N/A</v>
      </c>
      <c r="AD336" s="3" t="s">
        <v>12</v>
      </c>
      <c r="AG336" s="3" t="e">
        <f>VLOOKUP($A336,BANEP!$C:$E,3,0)</f>
        <v>#N/A</v>
      </c>
      <c r="AH336" s="3" t="s">
        <v>13</v>
      </c>
      <c r="AK336" s="3">
        <f>VLOOKUP($A336,VTBR!$C:$E,3,0)</f>
        <v>8.0799999999999997E-2</v>
      </c>
      <c r="AL336" s="3" t="s">
        <v>14</v>
      </c>
      <c r="AO336" s="3">
        <f>VLOOKUP($A336,VSMO!$C:$E,3,0)</f>
        <v>3234</v>
      </c>
      <c r="AP336" s="3" t="s">
        <v>15</v>
      </c>
      <c r="AS336" s="3">
        <f>VLOOKUP($A336,GAZP!$C:$E,3,0)</f>
        <v>305.10000000000002</v>
      </c>
      <c r="AT336" s="3" t="s">
        <v>16</v>
      </c>
      <c r="AW336" s="3">
        <f>VLOOKUP($A336,GMKN!$C:$E,3,0)</f>
        <v>5159.99</v>
      </c>
      <c r="AX336" s="3" t="s">
        <v>17</v>
      </c>
      <c r="BA336" s="3">
        <f>VLOOKUP($A336,DIXY!$C:$E,3,0)</f>
        <v>348</v>
      </c>
      <c r="BB336" s="3" t="s">
        <v>18</v>
      </c>
      <c r="BE336" s="3" t="e">
        <f>VLOOKUP($A336,IRAO!$C:$E,3,0)</f>
        <v>#N/A</v>
      </c>
      <c r="BF336" s="3" t="s">
        <v>19</v>
      </c>
      <c r="BI336" s="3">
        <f>VLOOKUP($A336,KMAZ!$C:$E,3,0)</f>
        <v>124.31</v>
      </c>
      <c r="BJ336" s="3" t="s">
        <v>20</v>
      </c>
      <c r="BM336" s="3">
        <f>VLOOKUP($A336,LSRG!$C:$E,3,0)</f>
        <v>1490</v>
      </c>
      <c r="BN336" s="3" t="s">
        <v>21</v>
      </c>
      <c r="BQ336" s="3">
        <f>VLOOKUP($A336,LKOH!$C:$E,3,0)</f>
        <v>2155.2199999999998</v>
      </c>
      <c r="BR336" s="3" t="s">
        <v>22</v>
      </c>
      <c r="BU336" s="3">
        <f>VLOOKUP($A336,MVID!$C:$E,3,0)</f>
        <v>182</v>
      </c>
      <c r="BV336" s="3" t="s">
        <v>23</v>
      </c>
      <c r="BY336" s="3">
        <f>VLOOKUP($A336,MAGN!$C:$E,3,0)</f>
        <v>29.579000000000001</v>
      </c>
      <c r="BZ336" s="3" t="s">
        <v>24</v>
      </c>
      <c r="CC336" s="3">
        <f>VLOOKUP($A336,MTSS!$C:$E,3,0)</f>
        <v>271.99</v>
      </c>
      <c r="CD336" s="3" t="s">
        <v>25</v>
      </c>
      <c r="CG336" s="3">
        <f>VLOOKUP($A336,MGNT!$C:$E,3,0)</f>
        <v>1114</v>
      </c>
      <c r="CH336" s="3" t="s">
        <v>26</v>
      </c>
      <c r="CK336" s="3" t="e">
        <f>VLOOKUP($A336,MFON!$C:$E,3,0)</f>
        <v>#N/A</v>
      </c>
      <c r="CL336" s="3" t="s">
        <v>27</v>
      </c>
      <c r="CO336" s="3" t="e">
        <f>VLOOKUP($A336,MOEX!$C:$E,3,0)</f>
        <v>#N/A</v>
      </c>
      <c r="CP336" s="3" t="s">
        <v>28</v>
      </c>
      <c r="CS336" s="3" t="e">
        <f>VLOOKUP($A336,MSTT!$C:$E,3,0)</f>
        <v>#N/A</v>
      </c>
      <c r="CT336" s="3" t="s">
        <v>29</v>
      </c>
      <c r="CW336" s="3">
        <f>VLOOKUP($A336,NLMK!$C:$E,3,0)</f>
        <v>118.74</v>
      </c>
      <c r="CX336" s="3" t="s">
        <v>30</v>
      </c>
      <c r="DA336" s="3">
        <f>VLOOKUP($A336,NMTP!$C:$E,3,0)</f>
        <v>4.4000000000000004</v>
      </c>
      <c r="DB336" s="3" t="s">
        <v>31</v>
      </c>
      <c r="DE336" s="3">
        <f>VLOOKUP($A336,NVTK!$C:$E,3,0)</f>
        <v>199</v>
      </c>
      <c r="DF336" s="3" t="s">
        <v>32</v>
      </c>
      <c r="DI336" s="3">
        <f>VLOOKUP($A336,PIKK!$C:$E,3,0)</f>
        <v>586</v>
      </c>
      <c r="DJ336" s="3" t="s">
        <v>33</v>
      </c>
      <c r="DM336" s="3">
        <f>VLOOKUP($A336,ROSN!$C:$E,3,0)</f>
        <v>249.54</v>
      </c>
      <c r="DN336" s="3" t="s">
        <v>34</v>
      </c>
      <c r="DQ336" s="3">
        <f>VLOOKUP($A336,RTKM!$C:$E,3,0)</f>
        <v>280.57</v>
      </c>
      <c r="DR336" s="3" t="s">
        <v>35</v>
      </c>
      <c r="DU336" s="3">
        <f>VLOOKUP($A336,RTKMP!$C:$E,3,0)</f>
        <v>45.67</v>
      </c>
      <c r="DV336" s="3" t="s">
        <v>36</v>
      </c>
      <c r="DY336" s="3">
        <f>VLOOKUP($A336,HYDR!$C:$E,3,0)</f>
        <v>1.534</v>
      </c>
      <c r="DZ336" s="3" t="s">
        <v>37</v>
      </c>
      <c r="EC336" s="3" t="e">
        <f>VLOOKUP($A336,RUAL!$C:$E,3,0)</f>
        <v>#N/A</v>
      </c>
      <c r="ED336" s="3" t="s">
        <v>38</v>
      </c>
      <c r="EG336" s="3">
        <f>VLOOKUP($A336,SVAV!$C:$E,3,0)</f>
        <v>1350</v>
      </c>
      <c r="EH336" s="3" t="s">
        <v>39</v>
      </c>
      <c r="EK336" s="3">
        <f>VLOOKUP($A336,SBER!$C:$E,3,0)</f>
        <v>72.77</v>
      </c>
      <c r="EL336" s="3" t="s">
        <v>40</v>
      </c>
      <c r="EO336" s="3">
        <f>VLOOKUP($A336,SBERP!$C:$E,3,0)</f>
        <v>42.8</v>
      </c>
      <c r="EP336" s="3" t="s">
        <v>41</v>
      </c>
      <c r="ES336" s="3">
        <f>VLOOKUP($A336,CHMF!$C:$E,3,0)</f>
        <v>515.38</v>
      </c>
      <c r="ET336" s="3" t="s">
        <v>42</v>
      </c>
      <c r="EW336" s="3">
        <f>VLOOKUP($A336,AFKS!$C:$E,3,0)</f>
        <v>29.8</v>
      </c>
      <c r="EX336" s="3" t="s">
        <v>43</v>
      </c>
      <c r="FA336" s="3">
        <f>VLOOKUP($A336,SNGS!$C:$E,3,0)</f>
        <v>23.65</v>
      </c>
      <c r="FB336" s="3" t="s">
        <v>44</v>
      </c>
      <c r="FE336" s="3">
        <f>VLOOKUP($A336,SNGSP!$C:$E,3,0)</f>
        <v>10.94</v>
      </c>
      <c r="FF336" s="3" t="s">
        <v>45</v>
      </c>
      <c r="FI336" s="3">
        <f>VLOOKUP($A336,TRMK!$C:$E,3,0)</f>
        <v>192</v>
      </c>
      <c r="FJ336" s="3" t="s">
        <v>46</v>
      </c>
      <c r="FM336" s="3">
        <f>VLOOKUP($A336,TATN!$C:$E,3,0)</f>
        <v>163.30000000000001</v>
      </c>
      <c r="FN336" s="3" t="s">
        <v>47</v>
      </c>
      <c r="FQ336" s="3">
        <f>VLOOKUP($A336,TATNP!$C:$E,3,0)</f>
        <v>80</v>
      </c>
      <c r="FR336" s="3" t="s">
        <v>48</v>
      </c>
      <c r="FU336" s="3">
        <f>VLOOKUP($A336,TRNFP!$C:$E,3,0)</f>
        <v>27460</v>
      </c>
      <c r="FV336" s="3" t="s">
        <v>49</v>
      </c>
      <c r="FY336" s="3">
        <f>VLOOKUP($A336,URKA!$C:$E,3,0)</f>
        <v>320.49</v>
      </c>
      <c r="FZ336" s="3" t="s">
        <v>50</v>
      </c>
      <c r="GC336" s="3" t="e">
        <f>VLOOKUP($A336,FEES!$C:$E,3,0)</f>
        <v>#N/A</v>
      </c>
      <c r="GD336" s="3" t="s">
        <v>51</v>
      </c>
      <c r="GG336" s="3" t="e">
        <f>VLOOKUP($A336,PHOR!$C:$E,3,0)</f>
        <v>#N/A</v>
      </c>
      <c r="GH336" s="3" t="s">
        <v>52</v>
      </c>
      <c r="GK336" s="3">
        <f>VLOOKUP($A336,GCHE!$C:$E,3,0)</f>
        <v>450</v>
      </c>
      <c r="GL336" s="3" t="s">
        <v>53</v>
      </c>
      <c r="GO336" s="3">
        <f>VLOOKUP($A336,EONR!$C:$E,3,0)</f>
        <v>1.53</v>
      </c>
    </row>
    <row r="337" spans="1:197" x14ac:dyDescent="0.45">
      <c r="A337" s="86">
        <v>39643</v>
      </c>
      <c r="B337" s="3" t="s">
        <v>5</v>
      </c>
      <c r="E337" s="3" t="e">
        <f>VLOOKUP($A337,POLY!$C:$E,3,0)</f>
        <v>#N/A</v>
      </c>
      <c r="F337" s="3" t="s">
        <v>6</v>
      </c>
      <c r="I337" s="3" t="e">
        <f>VLOOKUP($A337,YNDX!$C:$E,3,0)</f>
        <v>#N/A</v>
      </c>
      <c r="J337" s="3" t="s">
        <v>7</v>
      </c>
      <c r="M337" s="3" t="e">
        <f>VLOOKUP($A337,ALRS!$C:$E,3,0)</f>
        <v>#N/A</v>
      </c>
      <c r="N337" s="3" t="s">
        <v>8</v>
      </c>
      <c r="Q337" s="3">
        <f>VLOOKUP($A337,AKRN!$C:$E,3,0)</f>
        <v>2785</v>
      </c>
      <c r="R337" s="3" t="s">
        <v>9</v>
      </c>
      <c r="U337" s="3">
        <f>VLOOKUP($A337,AFLT!$C:$E,3,0)</f>
        <v>74.459999999999994</v>
      </c>
      <c r="V337" s="3" t="s">
        <v>10</v>
      </c>
      <c r="Y337" s="3">
        <f>VLOOKUP($A337,BSPB!$C:$E,3,0)</f>
        <v>137</v>
      </c>
      <c r="Z337" s="3" t="s">
        <v>11</v>
      </c>
      <c r="AC337" s="3" t="e">
        <f>VLOOKUP($A337,BANE!$C:$E,3,0)</f>
        <v>#N/A</v>
      </c>
      <c r="AD337" s="3" t="s">
        <v>12</v>
      </c>
      <c r="AG337" s="3" t="e">
        <f>VLOOKUP($A337,BANEP!$C:$E,3,0)</f>
        <v>#N/A</v>
      </c>
      <c r="AH337" s="3" t="s">
        <v>13</v>
      </c>
      <c r="AK337" s="3">
        <f>VLOOKUP($A337,VTBR!$C:$E,3,0)</f>
        <v>8.5699999999999998E-2</v>
      </c>
      <c r="AL337" s="3" t="s">
        <v>14</v>
      </c>
      <c r="AO337" s="3">
        <f>VLOOKUP($A337,VSMO!$C:$E,3,0)</f>
        <v>3420</v>
      </c>
      <c r="AP337" s="3" t="s">
        <v>15</v>
      </c>
      <c r="AS337" s="3">
        <f>VLOOKUP($A337,GAZP!$C:$E,3,0)</f>
        <v>296.5</v>
      </c>
      <c r="AT337" s="3" t="s">
        <v>16</v>
      </c>
      <c r="AW337" s="3">
        <f>VLOOKUP($A337,GMKN!$C:$E,3,0)</f>
        <v>5250</v>
      </c>
      <c r="AX337" s="3" t="s">
        <v>17</v>
      </c>
      <c r="BA337" s="3">
        <f>VLOOKUP($A337,DIXY!$C:$E,3,0)</f>
        <v>331</v>
      </c>
      <c r="BB337" s="3" t="s">
        <v>18</v>
      </c>
      <c r="BE337" s="3">
        <f>VLOOKUP($A337,IRAO!$C:$E,3,0)</f>
        <v>2.0299999999999999E-2</v>
      </c>
      <c r="BF337" s="3" t="s">
        <v>19</v>
      </c>
      <c r="BI337" s="3">
        <f>VLOOKUP($A337,KMAZ!$C:$E,3,0)</f>
        <v>124</v>
      </c>
      <c r="BJ337" s="3" t="s">
        <v>20</v>
      </c>
      <c r="BM337" s="3">
        <f>VLOOKUP($A337,LSRG!$C:$E,3,0)</f>
        <v>1500</v>
      </c>
      <c r="BN337" s="3" t="s">
        <v>21</v>
      </c>
      <c r="BQ337" s="3">
        <f>VLOOKUP($A337,LKOH!$C:$E,3,0)</f>
        <v>2170</v>
      </c>
      <c r="BR337" s="3" t="s">
        <v>22</v>
      </c>
      <c r="BU337" s="3">
        <f>VLOOKUP($A337,MVID!$C:$E,3,0)</f>
        <v>180</v>
      </c>
      <c r="BV337" s="3" t="s">
        <v>23</v>
      </c>
      <c r="BY337" s="3">
        <f>VLOOKUP($A337,MAGN!$C:$E,3,0)</f>
        <v>28.6</v>
      </c>
      <c r="BZ337" s="3" t="s">
        <v>24</v>
      </c>
      <c r="CC337" s="3">
        <f>VLOOKUP($A337,MTSS!$C:$E,3,0)</f>
        <v>271.99</v>
      </c>
      <c r="CD337" s="3" t="s">
        <v>25</v>
      </c>
      <c r="CG337" s="3">
        <f>VLOOKUP($A337,MGNT!$C:$E,3,0)</f>
        <v>1111</v>
      </c>
      <c r="CH337" s="3" t="s">
        <v>26</v>
      </c>
      <c r="CK337" s="3" t="e">
        <f>VLOOKUP($A337,MFON!$C:$E,3,0)</f>
        <v>#N/A</v>
      </c>
      <c r="CL337" s="3" t="s">
        <v>27</v>
      </c>
      <c r="CO337" s="3" t="e">
        <f>VLOOKUP($A337,MOEX!$C:$E,3,0)</f>
        <v>#N/A</v>
      </c>
      <c r="CP337" s="3" t="s">
        <v>28</v>
      </c>
      <c r="CS337" s="3" t="e">
        <f>VLOOKUP($A337,MSTT!$C:$E,3,0)</f>
        <v>#N/A</v>
      </c>
      <c r="CT337" s="3" t="s">
        <v>29</v>
      </c>
      <c r="CW337" s="3">
        <f>VLOOKUP($A337,NLMK!$C:$E,3,0)</f>
        <v>111.7</v>
      </c>
      <c r="CX337" s="3" t="s">
        <v>30</v>
      </c>
      <c r="DA337" s="3">
        <f>VLOOKUP($A337,NMTP!$C:$E,3,0)</f>
        <v>4.2510000000000003</v>
      </c>
      <c r="DB337" s="3" t="s">
        <v>31</v>
      </c>
      <c r="DE337" s="3">
        <f>VLOOKUP($A337,NVTK!$C:$E,3,0)</f>
        <v>198</v>
      </c>
      <c r="DF337" s="3" t="s">
        <v>32</v>
      </c>
      <c r="DI337" s="3">
        <f>VLOOKUP($A337,PIKK!$C:$E,3,0)</f>
        <v>575</v>
      </c>
      <c r="DJ337" s="3" t="s">
        <v>33</v>
      </c>
      <c r="DM337" s="3">
        <f>VLOOKUP($A337,ROSN!$C:$E,3,0)</f>
        <v>251.66</v>
      </c>
      <c r="DN337" s="3" t="s">
        <v>34</v>
      </c>
      <c r="DQ337" s="3">
        <f>VLOOKUP($A337,RTKM!$C:$E,3,0)</f>
        <v>278.02</v>
      </c>
      <c r="DR337" s="3" t="s">
        <v>35</v>
      </c>
      <c r="DU337" s="3">
        <f>VLOOKUP($A337,RTKMP!$C:$E,3,0)</f>
        <v>46.34</v>
      </c>
      <c r="DV337" s="3" t="s">
        <v>36</v>
      </c>
      <c r="DY337" s="3">
        <f>VLOOKUP($A337,HYDR!$C:$E,3,0)</f>
        <v>1.4590000000000001</v>
      </c>
      <c r="DZ337" s="3" t="s">
        <v>37</v>
      </c>
      <c r="EC337" s="3" t="e">
        <f>VLOOKUP($A337,RUAL!$C:$E,3,0)</f>
        <v>#N/A</v>
      </c>
      <c r="ED337" s="3" t="s">
        <v>38</v>
      </c>
      <c r="EG337" s="3">
        <f>VLOOKUP($A337,SVAV!$C:$E,3,0)</f>
        <v>1310</v>
      </c>
      <c r="EH337" s="3" t="s">
        <v>39</v>
      </c>
      <c r="EK337" s="3">
        <f>VLOOKUP($A337,SBER!$C:$E,3,0)</f>
        <v>75.349999999999994</v>
      </c>
      <c r="EL337" s="3" t="s">
        <v>40</v>
      </c>
      <c r="EO337" s="3">
        <f>VLOOKUP($A337,SBERP!$C:$E,3,0)</f>
        <v>43.11</v>
      </c>
      <c r="EP337" s="3" t="s">
        <v>41</v>
      </c>
      <c r="ES337" s="3">
        <f>VLOOKUP($A337,CHMF!$C:$E,3,0)</f>
        <v>480.6</v>
      </c>
      <c r="ET337" s="3" t="s">
        <v>42</v>
      </c>
      <c r="EW337" s="3">
        <f>VLOOKUP($A337,AFKS!$C:$E,3,0)</f>
        <v>29.8</v>
      </c>
      <c r="EX337" s="3" t="s">
        <v>43</v>
      </c>
      <c r="FA337" s="3">
        <f>VLOOKUP($A337,SNGS!$C:$E,3,0)</f>
        <v>23.228999999999999</v>
      </c>
      <c r="FB337" s="3" t="s">
        <v>44</v>
      </c>
      <c r="FE337" s="3">
        <f>VLOOKUP($A337,SNGSP!$C:$E,3,0)</f>
        <v>10.119999999999999</v>
      </c>
      <c r="FF337" s="3" t="s">
        <v>45</v>
      </c>
      <c r="FI337" s="3">
        <f>VLOOKUP($A337,TRMK!$C:$E,3,0)</f>
        <v>189.5</v>
      </c>
      <c r="FJ337" s="3" t="s">
        <v>46</v>
      </c>
      <c r="FM337" s="3">
        <f>VLOOKUP($A337,TATN!$C:$E,3,0)</f>
        <v>159.21</v>
      </c>
      <c r="FN337" s="3" t="s">
        <v>47</v>
      </c>
      <c r="FQ337" s="3">
        <f>VLOOKUP($A337,TATNP!$C:$E,3,0)</f>
        <v>76</v>
      </c>
      <c r="FR337" s="3" t="s">
        <v>48</v>
      </c>
      <c r="FU337" s="3">
        <f>VLOOKUP($A337,TRNFP!$C:$E,3,0)</f>
        <v>28150</v>
      </c>
      <c r="FV337" s="3" t="s">
        <v>49</v>
      </c>
      <c r="FY337" s="3">
        <f>VLOOKUP($A337,URKA!$C:$E,3,0)</f>
        <v>295.02999999999997</v>
      </c>
      <c r="FZ337" s="3" t="s">
        <v>50</v>
      </c>
      <c r="GC337" s="3">
        <f>VLOOKUP($A337,FEES!$C:$E,3,0)</f>
        <v>0.35499999999999998</v>
      </c>
      <c r="GD337" s="3" t="s">
        <v>51</v>
      </c>
      <c r="GG337" s="3" t="e">
        <f>VLOOKUP($A337,PHOR!$C:$E,3,0)</f>
        <v>#N/A</v>
      </c>
      <c r="GH337" s="3" t="s">
        <v>52</v>
      </c>
      <c r="GK337" s="3">
        <f>VLOOKUP($A337,GCHE!$C:$E,3,0)</f>
        <v>561</v>
      </c>
      <c r="GL337" s="3" t="s">
        <v>53</v>
      </c>
      <c r="GO337" s="3">
        <f>VLOOKUP($A337,EONR!$C:$E,3,0)</f>
        <v>1.5169999999999999</v>
      </c>
    </row>
    <row r="338" spans="1:197" x14ac:dyDescent="0.45">
      <c r="A338" s="86">
        <v>39650</v>
      </c>
      <c r="B338" s="3" t="s">
        <v>5</v>
      </c>
      <c r="E338" s="3" t="e">
        <f>VLOOKUP($A338,POLY!$C:$E,3,0)</f>
        <v>#N/A</v>
      </c>
      <c r="F338" s="3" t="s">
        <v>6</v>
      </c>
      <c r="I338" s="3" t="e">
        <f>VLOOKUP($A338,YNDX!$C:$E,3,0)</f>
        <v>#N/A</v>
      </c>
      <c r="J338" s="3" t="s">
        <v>7</v>
      </c>
      <c r="M338" s="3" t="e">
        <f>VLOOKUP($A338,ALRS!$C:$E,3,0)</f>
        <v>#N/A</v>
      </c>
      <c r="N338" s="3" t="s">
        <v>8</v>
      </c>
      <c r="Q338" s="3">
        <f>VLOOKUP($A338,AKRN!$C:$E,3,0)</f>
        <v>2320.0300000000002</v>
      </c>
      <c r="R338" s="3" t="s">
        <v>9</v>
      </c>
      <c r="U338" s="3">
        <f>VLOOKUP($A338,AFLT!$C:$E,3,0)</f>
        <v>71.55</v>
      </c>
      <c r="V338" s="3" t="s">
        <v>10</v>
      </c>
      <c r="Y338" s="3">
        <f>VLOOKUP($A338,BSPB!$C:$E,3,0)</f>
        <v>135</v>
      </c>
      <c r="Z338" s="3" t="s">
        <v>11</v>
      </c>
      <c r="AC338" s="3" t="e">
        <f>VLOOKUP($A338,BANE!$C:$E,3,0)</f>
        <v>#N/A</v>
      </c>
      <c r="AD338" s="3" t="s">
        <v>12</v>
      </c>
      <c r="AG338" s="3" t="e">
        <f>VLOOKUP($A338,BANEP!$C:$E,3,0)</f>
        <v>#N/A</v>
      </c>
      <c r="AH338" s="3" t="s">
        <v>13</v>
      </c>
      <c r="AK338" s="3">
        <f>VLOOKUP($A338,VTBR!$C:$E,3,0)</f>
        <v>8.3299999999999999E-2</v>
      </c>
      <c r="AL338" s="3" t="s">
        <v>14</v>
      </c>
      <c r="AO338" s="3">
        <f>VLOOKUP($A338,VSMO!$C:$E,3,0)</f>
        <v>3181</v>
      </c>
      <c r="AP338" s="3" t="s">
        <v>15</v>
      </c>
      <c r="AS338" s="3">
        <f>VLOOKUP($A338,GAZP!$C:$E,3,0)</f>
        <v>269.31</v>
      </c>
      <c r="AT338" s="3" t="s">
        <v>16</v>
      </c>
      <c r="AW338" s="3">
        <f>VLOOKUP($A338,GMKN!$C:$E,3,0)</f>
        <v>4736</v>
      </c>
      <c r="AX338" s="3" t="s">
        <v>17</v>
      </c>
      <c r="BA338" s="3">
        <f>VLOOKUP($A338,DIXY!$C:$E,3,0)</f>
        <v>320</v>
      </c>
      <c r="BB338" s="3" t="s">
        <v>18</v>
      </c>
      <c r="BE338" s="3">
        <f>VLOOKUP($A338,IRAO!$C:$E,3,0)</f>
        <v>3.9199999999999999E-2</v>
      </c>
      <c r="BF338" s="3" t="s">
        <v>19</v>
      </c>
      <c r="BI338" s="3">
        <f>VLOOKUP($A338,KMAZ!$C:$E,3,0)</f>
        <v>144.94</v>
      </c>
      <c r="BJ338" s="3" t="s">
        <v>20</v>
      </c>
      <c r="BM338" s="3">
        <f>VLOOKUP($A338,LSRG!$C:$E,3,0)</f>
        <v>1370</v>
      </c>
      <c r="BN338" s="3" t="s">
        <v>21</v>
      </c>
      <c r="BQ338" s="3">
        <f>VLOOKUP($A338,LKOH!$C:$E,3,0)</f>
        <v>1946</v>
      </c>
      <c r="BR338" s="3" t="s">
        <v>22</v>
      </c>
      <c r="BU338" s="3">
        <f>VLOOKUP($A338,MVID!$C:$E,3,0)</f>
        <v>163</v>
      </c>
      <c r="BV338" s="3" t="s">
        <v>23</v>
      </c>
      <c r="BY338" s="3">
        <f>VLOOKUP($A338,MAGN!$C:$E,3,0)</f>
        <v>25.3</v>
      </c>
      <c r="BZ338" s="3" t="s">
        <v>24</v>
      </c>
      <c r="CC338" s="3">
        <f>VLOOKUP($A338,MTSS!$C:$E,3,0)</f>
        <v>262</v>
      </c>
      <c r="CD338" s="3" t="s">
        <v>25</v>
      </c>
      <c r="CG338" s="3">
        <f>VLOOKUP($A338,MGNT!$C:$E,3,0)</f>
        <v>1058</v>
      </c>
      <c r="CH338" s="3" t="s">
        <v>26</v>
      </c>
      <c r="CK338" s="3" t="e">
        <f>VLOOKUP($A338,MFON!$C:$E,3,0)</f>
        <v>#N/A</v>
      </c>
      <c r="CL338" s="3" t="s">
        <v>27</v>
      </c>
      <c r="CO338" s="3" t="e">
        <f>VLOOKUP($A338,MOEX!$C:$E,3,0)</f>
        <v>#N/A</v>
      </c>
      <c r="CP338" s="3" t="s">
        <v>28</v>
      </c>
      <c r="CS338" s="3" t="e">
        <f>VLOOKUP($A338,MSTT!$C:$E,3,0)</f>
        <v>#N/A</v>
      </c>
      <c r="CT338" s="3" t="s">
        <v>29</v>
      </c>
      <c r="CW338" s="3">
        <f>VLOOKUP($A338,NLMK!$C:$E,3,0)</f>
        <v>99.49</v>
      </c>
      <c r="CX338" s="3" t="s">
        <v>30</v>
      </c>
      <c r="DA338" s="3">
        <f>VLOOKUP($A338,NMTP!$C:$E,3,0)</f>
        <v>3.9159999999999999</v>
      </c>
      <c r="DB338" s="3" t="s">
        <v>31</v>
      </c>
      <c r="DE338" s="3">
        <f>VLOOKUP($A338,NVTK!$C:$E,3,0)</f>
        <v>179.42</v>
      </c>
      <c r="DF338" s="3" t="s">
        <v>32</v>
      </c>
      <c r="DI338" s="3">
        <f>VLOOKUP($A338,PIKK!$C:$E,3,0)</f>
        <v>550</v>
      </c>
      <c r="DJ338" s="3" t="s">
        <v>33</v>
      </c>
      <c r="DM338" s="3">
        <f>VLOOKUP($A338,ROSN!$C:$E,3,0)</f>
        <v>228</v>
      </c>
      <c r="DN338" s="3" t="s">
        <v>34</v>
      </c>
      <c r="DQ338" s="3">
        <f>VLOOKUP($A338,RTKM!$C:$E,3,0)</f>
        <v>277.2</v>
      </c>
      <c r="DR338" s="3" t="s">
        <v>35</v>
      </c>
      <c r="DU338" s="3">
        <f>VLOOKUP($A338,RTKMP!$C:$E,3,0)</f>
        <v>41.7</v>
      </c>
      <c r="DV338" s="3" t="s">
        <v>36</v>
      </c>
      <c r="DY338" s="3">
        <f>VLOOKUP($A338,HYDR!$C:$E,3,0)</f>
        <v>1.429</v>
      </c>
      <c r="DZ338" s="3" t="s">
        <v>37</v>
      </c>
      <c r="EC338" s="3" t="e">
        <f>VLOOKUP($A338,RUAL!$C:$E,3,0)</f>
        <v>#N/A</v>
      </c>
      <c r="ED338" s="3" t="s">
        <v>38</v>
      </c>
      <c r="EG338" s="3">
        <f>VLOOKUP($A338,SVAV!$C:$E,3,0)</f>
        <v>1169.92</v>
      </c>
      <c r="EH338" s="3" t="s">
        <v>39</v>
      </c>
      <c r="EK338" s="3">
        <f>VLOOKUP($A338,SBER!$C:$E,3,0)</f>
        <v>70.25</v>
      </c>
      <c r="EL338" s="3" t="s">
        <v>40</v>
      </c>
      <c r="EO338" s="3">
        <f>VLOOKUP($A338,SBERP!$C:$E,3,0)</f>
        <v>40.450000000000003</v>
      </c>
      <c r="EP338" s="3" t="s">
        <v>41</v>
      </c>
      <c r="ES338" s="3">
        <f>VLOOKUP($A338,CHMF!$C:$E,3,0)</f>
        <v>407.99</v>
      </c>
      <c r="ET338" s="3" t="s">
        <v>42</v>
      </c>
      <c r="EW338" s="3">
        <f>VLOOKUP($A338,AFKS!$C:$E,3,0)</f>
        <v>27.899000000000001</v>
      </c>
      <c r="EX338" s="3" t="s">
        <v>43</v>
      </c>
      <c r="FA338" s="3">
        <f>VLOOKUP($A338,SNGS!$C:$E,3,0)</f>
        <v>20.696000000000002</v>
      </c>
      <c r="FB338" s="3" t="s">
        <v>44</v>
      </c>
      <c r="FE338" s="3">
        <f>VLOOKUP($A338,SNGSP!$C:$E,3,0)</f>
        <v>9.4420000000000002</v>
      </c>
      <c r="FF338" s="3" t="s">
        <v>45</v>
      </c>
      <c r="FI338" s="3">
        <f>VLOOKUP($A338,TRMK!$C:$E,3,0)</f>
        <v>182</v>
      </c>
      <c r="FJ338" s="3" t="s">
        <v>46</v>
      </c>
      <c r="FM338" s="3">
        <f>VLOOKUP($A338,TATN!$C:$E,3,0)</f>
        <v>144.01</v>
      </c>
      <c r="FN338" s="3" t="s">
        <v>47</v>
      </c>
      <c r="FQ338" s="3">
        <f>VLOOKUP($A338,TATNP!$C:$E,3,0)</f>
        <v>70.97</v>
      </c>
      <c r="FR338" s="3" t="s">
        <v>48</v>
      </c>
      <c r="FU338" s="3">
        <f>VLOOKUP($A338,TRNFP!$C:$E,3,0)</f>
        <v>31700</v>
      </c>
      <c r="FV338" s="3" t="s">
        <v>49</v>
      </c>
      <c r="FY338" s="3">
        <f>VLOOKUP($A338,URKA!$C:$E,3,0)</f>
        <v>246.71</v>
      </c>
      <c r="FZ338" s="3" t="s">
        <v>50</v>
      </c>
      <c r="GC338" s="3">
        <f>VLOOKUP($A338,FEES!$C:$E,3,0)</f>
        <v>0.28799999999999998</v>
      </c>
      <c r="GD338" s="3" t="s">
        <v>51</v>
      </c>
      <c r="GG338" s="3" t="e">
        <f>VLOOKUP($A338,PHOR!$C:$E,3,0)</f>
        <v>#N/A</v>
      </c>
      <c r="GH338" s="3" t="s">
        <v>52</v>
      </c>
      <c r="GK338" s="3">
        <f>VLOOKUP($A338,GCHE!$C:$E,3,0)</f>
        <v>540</v>
      </c>
      <c r="GL338" s="3" t="s">
        <v>53</v>
      </c>
      <c r="GO338" s="3">
        <f>VLOOKUP($A338,EONR!$C:$E,3,0)</f>
        <v>1.4450000000000001</v>
      </c>
    </row>
    <row r="339" spans="1:197" x14ac:dyDescent="0.45">
      <c r="A339" s="86">
        <v>39657</v>
      </c>
      <c r="B339" s="3" t="s">
        <v>5</v>
      </c>
      <c r="E339" s="3" t="e">
        <f>VLOOKUP($A339,POLY!$C:$E,3,0)</f>
        <v>#N/A</v>
      </c>
      <c r="F339" s="3" t="s">
        <v>6</v>
      </c>
      <c r="I339" s="3" t="e">
        <f>VLOOKUP($A339,YNDX!$C:$E,3,0)</f>
        <v>#N/A</v>
      </c>
      <c r="J339" s="3" t="s">
        <v>7</v>
      </c>
      <c r="M339" s="3" t="e">
        <f>VLOOKUP($A339,ALRS!$C:$E,3,0)</f>
        <v>#N/A</v>
      </c>
      <c r="N339" s="3" t="s">
        <v>8</v>
      </c>
      <c r="Q339" s="3">
        <f>VLOOKUP($A339,AKRN!$C:$E,3,0)</f>
        <v>2228</v>
      </c>
      <c r="R339" s="3" t="s">
        <v>9</v>
      </c>
      <c r="U339" s="3">
        <f>VLOOKUP($A339,AFLT!$C:$E,3,0)</f>
        <v>71.5</v>
      </c>
      <c r="V339" s="3" t="s">
        <v>10</v>
      </c>
      <c r="Y339" s="3">
        <f>VLOOKUP($A339,BSPB!$C:$E,3,0)</f>
        <v>136.80000000000001</v>
      </c>
      <c r="Z339" s="3" t="s">
        <v>11</v>
      </c>
      <c r="AC339" s="3" t="e">
        <f>VLOOKUP($A339,BANE!$C:$E,3,0)</f>
        <v>#N/A</v>
      </c>
      <c r="AD339" s="3" t="s">
        <v>12</v>
      </c>
      <c r="AG339" s="3" t="e">
        <f>VLOOKUP($A339,BANEP!$C:$E,3,0)</f>
        <v>#N/A</v>
      </c>
      <c r="AH339" s="3" t="s">
        <v>13</v>
      </c>
      <c r="AK339" s="3">
        <f>VLOOKUP($A339,VTBR!$C:$E,3,0)</f>
        <v>8.0199999999999994E-2</v>
      </c>
      <c r="AL339" s="3" t="s">
        <v>14</v>
      </c>
      <c r="AO339" s="3">
        <f>VLOOKUP($A339,VSMO!$C:$E,3,0)</f>
        <v>3260</v>
      </c>
      <c r="AP339" s="3" t="s">
        <v>15</v>
      </c>
      <c r="AS339" s="3">
        <f>VLOOKUP($A339,GAZP!$C:$E,3,0)</f>
        <v>273.22000000000003</v>
      </c>
      <c r="AT339" s="3" t="s">
        <v>16</v>
      </c>
      <c r="AW339" s="3">
        <f>VLOOKUP($A339,GMKN!$C:$E,3,0)</f>
        <v>5211</v>
      </c>
      <c r="AX339" s="3" t="s">
        <v>17</v>
      </c>
      <c r="BA339" s="3">
        <f>VLOOKUP($A339,DIXY!$C:$E,3,0)</f>
        <v>310</v>
      </c>
      <c r="BB339" s="3" t="s">
        <v>18</v>
      </c>
      <c r="BE339" s="3">
        <f>VLOOKUP($A339,IRAO!$C:$E,3,0)</f>
        <v>6.4600000000000005E-2</v>
      </c>
      <c r="BF339" s="3" t="s">
        <v>19</v>
      </c>
      <c r="BI339" s="3">
        <f>VLOOKUP($A339,KMAZ!$C:$E,3,0)</f>
        <v>126.2</v>
      </c>
      <c r="BJ339" s="3" t="s">
        <v>20</v>
      </c>
      <c r="BM339" s="3">
        <f>VLOOKUP($A339,LSRG!$C:$E,3,0)</f>
        <v>1538.96</v>
      </c>
      <c r="BN339" s="3" t="s">
        <v>21</v>
      </c>
      <c r="BQ339" s="3">
        <f>VLOOKUP($A339,LKOH!$C:$E,3,0)</f>
        <v>1945.99</v>
      </c>
      <c r="BR339" s="3" t="s">
        <v>22</v>
      </c>
      <c r="BU339" s="3">
        <f>VLOOKUP($A339,MVID!$C:$E,3,0)</f>
        <v>160</v>
      </c>
      <c r="BV339" s="3" t="s">
        <v>23</v>
      </c>
      <c r="BY339" s="3">
        <f>VLOOKUP($A339,MAGN!$C:$E,3,0)</f>
        <v>25.7</v>
      </c>
      <c r="BZ339" s="3" t="s">
        <v>24</v>
      </c>
      <c r="CC339" s="3">
        <f>VLOOKUP($A339,MTSS!$C:$E,3,0)</f>
        <v>262.75</v>
      </c>
      <c r="CD339" s="3" t="s">
        <v>25</v>
      </c>
      <c r="CG339" s="3">
        <f>VLOOKUP($A339,MGNT!$C:$E,3,0)</f>
        <v>1066.32</v>
      </c>
      <c r="CH339" s="3" t="s">
        <v>26</v>
      </c>
      <c r="CK339" s="3" t="e">
        <f>VLOOKUP($A339,MFON!$C:$E,3,0)</f>
        <v>#N/A</v>
      </c>
      <c r="CL339" s="3" t="s">
        <v>27</v>
      </c>
      <c r="CO339" s="3" t="e">
        <f>VLOOKUP($A339,MOEX!$C:$E,3,0)</f>
        <v>#N/A</v>
      </c>
      <c r="CP339" s="3" t="s">
        <v>28</v>
      </c>
      <c r="CS339" s="3" t="e">
        <f>VLOOKUP($A339,MSTT!$C:$E,3,0)</f>
        <v>#N/A</v>
      </c>
      <c r="CT339" s="3" t="s">
        <v>29</v>
      </c>
      <c r="CW339" s="3">
        <f>VLOOKUP($A339,NLMK!$C:$E,3,0)</f>
        <v>104.53</v>
      </c>
      <c r="CX339" s="3" t="s">
        <v>30</v>
      </c>
      <c r="DA339" s="3">
        <f>VLOOKUP($A339,NMTP!$C:$E,3,0)</f>
        <v>4.1550000000000002</v>
      </c>
      <c r="DB339" s="3" t="s">
        <v>31</v>
      </c>
      <c r="DE339" s="3">
        <f>VLOOKUP($A339,NVTK!$C:$E,3,0)</f>
        <v>180.6</v>
      </c>
      <c r="DF339" s="3" t="s">
        <v>32</v>
      </c>
      <c r="DI339" s="3">
        <f>VLOOKUP($A339,PIKK!$C:$E,3,0)</f>
        <v>540.01</v>
      </c>
      <c r="DJ339" s="3" t="s">
        <v>33</v>
      </c>
      <c r="DM339" s="3">
        <f>VLOOKUP($A339,ROSN!$C:$E,3,0)</f>
        <v>240.8</v>
      </c>
      <c r="DN339" s="3" t="s">
        <v>34</v>
      </c>
      <c r="DQ339" s="3">
        <f>VLOOKUP($A339,RTKM!$C:$E,3,0)</f>
        <v>283</v>
      </c>
      <c r="DR339" s="3" t="s">
        <v>35</v>
      </c>
      <c r="DU339" s="3">
        <f>VLOOKUP($A339,RTKMP!$C:$E,3,0)</f>
        <v>38.6</v>
      </c>
      <c r="DV339" s="3" t="s">
        <v>36</v>
      </c>
      <c r="DY339" s="3">
        <f>VLOOKUP($A339,HYDR!$C:$E,3,0)</f>
        <v>1.55</v>
      </c>
      <c r="DZ339" s="3" t="s">
        <v>37</v>
      </c>
      <c r="EC339" s="3" t="e">
        <f>VLOOKUP($A339,RUAL!$C:$E,3,0)</f>
        <v>#N/A</v>
      </c>
      <c r="ED339" s="3" t="s">
        <v>38</v>
      </c>
      <c r="EG339" s="3">
        <f>VLOOKUP($A339,SVAV!$C:$E,3,0)</f>
        <v>1243</v>
      </c>
      <c r="EH339" s="3" t="s">
        <v>39</v>
      </c>
      <c r="EK339" s="3">
        <f>VLOOKUP($A339,SBER!$C:$E,3,0)</f>
        <v>67.66</v>
      </c>
      <c r="EL339" s="3" t="s">
        <v>40</v>
      </c>
      <c r="EO339" s="3">
        <f>VLOOKUP($A339,SBERP!$C:$E,3,0)</f>
        <v>41.41</v>
      </c>
      <c r="EP339" s="3" t="s">
        <v>41</v>
      </c>
      <c r="ES339" s="3">
        <f>VLOOKUP($A339,CHMF!$C:$E,3,0)</f>
        <v>452.9</v>
      </c>
      <c r="ET339" s="3" t="s">
        <v>42</v>
      </c>
      <c r="EW339" s="3">
        <f>VLOOKUP($A339,AFKS!$C:$E,3,0)</f>
        <v>27</v>
      </c>
      <c r="EX339" s="3" t="s">
        <v>43</v>
      </c>
      <c r="FA339" s="3">
        <f>VLOOKUP($A339,SNGS!$C:$E,3,0)</f>
        <v>20.43</v>
      </c>
      <c r="FB339" s="3" t="s">
        <v>44</v>
      </c>
      <c r="FE339" s="3">
        <f>VLOOKUP($A339,SNGSP!$C:$E,3,0)</f>
        <v>9.0239999999999991</v>
      </c>
      <c r="FF339" s="3" t="s">
        <v>45</v>
      </c>
      <c r="FI339" s="3">
        <f>VLOOKUP($A339,TRMK!$C:$E,3,0)</f>
        <v>187</v>
      </c>
      <c r="FJ339" s="3" t="s">
        <v>46</v>
      </c>
      <c r="FM339" s="3">
        <f>VLOOKUP($A339,TATN!$C:$E,3,0)</f>
        <v>138.5</v>
      </c>
      <c r="FN339" s="3" t="s">
        <v>47</v>
      </c>
      <c r="FQ339" s="3">
        <f>VLOOKUP($A339,TATNP!$C:$E,3,0)</f>
        <v>70.11</v>
      </c>
      <c r="FR339" s="3" t="s">
        <v>48</v>
      </c>
      <c r="FU339" s="3">
        <f>VLOOKUP($A339,TRNFP!$C:$E,3,0)</f>
        <v>28999.99</v>
      </c>
      <c r="FV339" s="3" t="s">
        <v>49</v>
      </c>
      <c r="FY339" s="3">
        <f>VLOOKUP($A339,URKA!$C:$E,3,0)</f>
        <v>270</v>
      </c>
      <c r="FZ339" s="3" t="s">
        <v>50</v>
      </c>
      <c r="GC339" s="3">
        <f>VLOOKUP($A339,FEES!$C:$E,3,0)</f>
        <v>0.33200000000000002</v>
      </c>
      <c r="GD339" s="3" t="s">
        <v>51</v>
      </c>
      <c r="GG339" s="3" t="e">
        <f>VLOOKUP($A339,PHOR!$C:$E,3,0)</f>
        <v>#N/A</v>
      </c>
      <c r="GH339" s="3" t="s">
        <v>52</v>
      </c>
      <c r="GK339" s="3">
        <f>VLOOKUP($A339,GCHE!$C:$E,3,0)</f>
        <v>500</v>
      </c>
      <c r="GL339" s="3" t="s">
        <v>53</v>
      </c>
      <c r="GO339" s="3">
        <f>VLOOKUP($A339,EONR!$C:$E,3,0)</f>
        <v>1.3879999999999999</v>
      </c>
    </row>
    <row r="340" spans="1:197" x14ac:dyDescent="0.45">
      <c r="A340" s="86">
        <v>39664</v>
      </c>
      <c r="B340" s="3" t="s">
        <v>5</v>
      </c>
      <c r="E340" s="3" t="e">
        <f>VLOOKUP($A340,POLY!$C:$E,3,0)</f>
        <v>#N/A</v>
      </c>
      <c r="F340" s="3" t="s">
        <v>6</v>
      </c>
      <c r="I340" s="3" t="e">
        <f>VLOOKUP($A340,YNDX!$C:$E,3,0)</f>
        <v>#N/A</v>
      </c>
      <c r="J340" s="3" t="s">
        <v>7</v>
      </c>
      <c r="M340" s="3" t="e">
        <f>VLOOKUP($A340,ALRS!$C:$E,3,0)</f>
        <v>#N/A</v>
      </c>
      <c r="N340" s="3" t="s">
        <v>8</v>
      </c>
      <c r="Q340" s="3">
        <f>VLOOKUP($A340,AKRN!$C:$E,3,0)</f>
        <v>2037</v>
      </c>
      <c r="R340" s="3" t="s">
        <v>9</v>
      </c>
      <c r="U340" s="3">
        <f>VLOOKUP($A340,AFLT!$C:$E,3,0)</f>
        <v>71.5</v>
      </c>
      <c r="V340" s="3" t="s">
        <v>10</v>
      </c>
      <c r="Y340" s="3">
        <f>VLOOKUP($A340,BSPB!$C:$E,3,0)</f>
        <v>117.02</v>
      </c>
      <c r="Z340" s="3" t="s">
        <v>11</v>
      </c>
      <c r="AC340" s="3" t="e">
        <f>VLOOKUP($A340,BANE!$C:$E,3,0)</f>
        <v>#N/A</v>
      </c>
      <c r="AD340" s="3" t="s">
        <v>12</v>
      </c>
      <c r="AG340" s="3" t="e">
        <f>VLOOKUP($A340,BANEP!$C:$E,3,0)</f>
        <v>#N/A</v>
      </c>
      <c r="AH340" s="3" t="s">
        <v>13</v>
      </c>
      <c r="AK340" s="3">
        <f>VLOOKUP($A340,VTBR!$C:$E,3,0)</f>
        <v>7.5600000000000001E-2</v>
      </c>
      <c r="AL340" s="3" t="s">
        <v>14</v>
      </c>
      <c r="AO340" s="3">
        <f>VLOOKUP($A340,VSMO!$C:$E,3,0)</f>
        <v>3199</v>
      </c>
      <c r="AP340" s="3" t="s">
        <v>15</v>
      </c>
      <c r="AS340" s="3">
        <f>VLOOKUP($A340,GAZP!$C:$E,3,0)</f>
        <v>243.4</v>
      </c>
      <c r="AT340" s="3" t="s">
        <v>16</v>
      </c>
      <c r="AW340" s="3">
        <f>VLOOKUP($A340,GMKN!$C:$E,3,0)</f>
        <v>4535</v>
      </c>
      <c r="AX340" s="3" t="s">
        <v>17</v>
      </c>
      <c r="BA340" s="3">
        <f>VLOOKUP($A340,DIXY!$C:$E,3,0)</f>
        <v>280</v>
      </c>
      <c r="BB340" s="3" t="s">
        <v>18</v>
      </c>
      <c r="BE340" s="3">
        <f>VLOOKUP($A340,IRAO!$C:$E,3,0)</f>
        <v>6.7500000000000004E-2</v>
      </c>
      <c r="BF340" s="3" t="s">
        <v>19</v>
      </c>
      <c r="BI340" s="3">
        <f>VLOOKUP($A340,KMAZ!$C:$E,3,0)</f>
        <v>122</v>
      </c>
      <c r="BJ340" s="3" t="s">
        <v>20</v>
      </c>
      <c r="BM340" s="3">
        <f>VLOOKUP($A340,LSRG!$C:$E,3,0)</f>
        <v>1640</v>
      </c>
      <c r="BN340" s="3" t="s">
        <v>21</v>
      </c>
      <c r="BQ340" s="3">
        <f>VLOOKUP($A340,LKOH!$C:$E,3,0)</f>
        <v>1837</v>
      </c>
      <c r="BR340" s="3" t="s">
        <v>22</v>
      </c>
      <c r="BU340" s="3">
        <f>VLOOKUP($A340,MVID!$C:$E,3,0)</f>
        <v>140.18</v>
      </c>
      <c r="BV340" s="3" t="s">
        <v>23</v>
      </c>
      <c r="BY340" s="3">
        <f>VLOOKUP($A340,MAGN!$C:$E,3,0)</f>
        <v>22.35</v>
      </c>
      <c r="BZ340" s="3" t="s">
        <v>24</v>
      </c>
      <c r="CC340" s="3">
        <f>VLOOKUP($A340,MTSS!$C:$E,3,0)</f>
        <v>261.58999999999997</v>
      </c>
      <c r="CD340" s="3" t="s">
        <v>25</v>
      </c>
      <c r="CG340" s="3">
        <f>VLOOKUP($A340,MGNT!$C:$E,3,0)</f>
        <v>970</v>
      </c>
      <c r="CH340" s="3" t="s">
        <v>26</v>
      </c>
      <c r="CK340" s="3" t="e">
        <f>VLOOKUP($A340,MFON!$C:$E,3,0)</f>
        <v>#N/A</v>
      </c>
      <c r="CL340" s="3" t="s">
        <v>27</v>
      </c>
      <c r="CO340" s="3" t="e">
        <f>VLOOKUP($A340,MOEX!$C:$E,3,0)</f>
        <v>#N/A</v>
      </c>
      <c r="CP340" s="3" t="s">
        <v>28</v>
      </c>
      <c r="CS340" s="3" t="e">
        <f>VLOOKUP($A340,MSTT!$C:$E,3,0)</f>
        <v>#N/A</v>
      </c>
      <c r="CT340" s="3" t="s">
        <v>29</v>
      </c>
      <c r="CW340" s="3">
        <f>VLOOKUP($A340,NLMK!$C:$E,3,0)</f>
        <v>99.05</v>
      </c>
      <c r="CX340" s="3" t="s">
        <v>30</v>
      </c>
      <c r="DA340" s="3">
        <f>VLOOKUP($A340,NMTP!$C:$E,3,0)</f>
        <v>3.95</v>
      </c>
      <c r="DB340" s="3" t="s">
        <v>31</v>
      </c>
      <c r="DE340" s="3">
        <f>VLOOKUP($A340,NVTK!$C:$E,3,0)</f>
        <v>169.39</v>
      </c>
      <c r="DF340" s="3" t="s">
        <v>32</v>
      </c>
      <c r="DI340" s="3">
        <f>VLOOKUP($A340,PIKK!$C:$E,3,0)</f>
        <v>512.01</v>
      </c>
      <c r="DJ340" s="3" t="s">
        <v>33</v>
      </c>
      <c r="DM340" s="3">
        <f>VLOOKUP($A340,ROSN!$C:$E,3,0)</f>
        <v>205.77</v>
      </c>
      <c r="DN340" s="3" t="s">
        <v>34</v>
      </c>
      <c r="DQ340" s="3">
        <f>VLOOKUP($A340,RTKM!$C:$E,3,0)</f>
        <v>277</v>
      </c>
      <c r="DR340" s="3" t="s">
        <v>35</v>
      </c>
      <c r="DU340" s="3">
        <f>VLOOKUP($A340,RTKMP!$C:$E,3,0)</f>
        <v>34</v>
      </c>
      <c r="DV340" s="3" t="s">
        <v>36</v>
      </c>
      <c r="DY340" s="3">
        <f>VLOOKUP($A340,HYDR!$C:$E,3,0)</f>
        <v>1.4850000000000001</v>
      </c>
      <c r="DZ340" s="3" t="s">
        <v>37</v>
      </c>
      <c r="EC340" s="3" t="e">
        <f>VLOOKUP($A340,RUAL!$C:$E,3,0)</f>
        <v>#N/A</v>
      </c>
      <c r="ED340" s="3" t="s">
        <v>38</v>
      </c>
      <c r="EG340" s="3">
        <f>VLOOKUP($A340,SVAV!$C:$E,3,0)</f>
        <v>1173</v>
      </c>
      <c r="EH340" s="3" t="s">
        <v>39</v>
      </c>
      <c r="EK340" s="3">
        <f>VLOOKUP($A340,SBER!$C:$E,3,0)</f>
        <v>59.75</v>
      </c>
      <c r="EL340" s="3" t="s">
        <v>40</v>
      </c>
      <c r="EO340" s="3">
        <f>VLOOKUP($A340,SBERP!$C:$E,3,0)</f>
        <v>35.6</v>
      </c>
      <c r="EP340" s="3" t="s">
        <v>41</v>
      </c>
      <c r="ES340" s="3">
        <f>VLOOKUP($A340,CHMF!$C:$E,3,0)</f>
        <v>414.21</v>
      </c>
      <c r="ET340" s="3" t="s">
        <v>42</v>
      </c>
      <c r="EW340" s="3">
        <f>VLOOKUP($A340,AFKS!$C:$E,3,0)</f>
        <v>26.4</v>
      </c>
      <c r="EX340" s="3" t="s">
        <v>43</v>
      </c>
      <c r="FA340" s="3">
        <f>VLOOKUP($A340,SNGS!$C:$E,3,0)</f>
        <v>18.5</v>
      </c>
      <c r="FB340" s="3" t="s">
        <v>44</v>
      </c>
      <c r="FE340" s="3">
        <f>VLOOKUP($A340,SNGSP!$C:$E,3,0)</f>
        <v>8.9939999999999998</v>
      </c>
      <c r="FF340" s="3" t="s">
        <v>45</v>
      </c>
      <c r="FI340" s="3">
        <f>VLOOKUP($A340,TRMK!$C:$E,3,0)</f>
        <v>189.1</v>
      </c>
      <c r="FJ340" s="3" t="s">
        <v>46</v>
      </c>
      <c r="FM340" s="3">
        <f>VLOOKUP($A340,TATN!$C:$E,3,0)</f>
        <v>131.35</v>
      </c>
      <c r="FN340" s="3" t="s">
        <v>47</v>
      </c>
      <c r="FQ340" s="3">
        <f>VLOOKUP($A340,TATNP!$C:$E,3,0)</f>
        <v>67</v>
      </c>
      <c r="FR340" s="3" t="s">
        <v>48</v>
      </c>
      <c r="FU340" s="3">
        <f>VLOOKUP($A340,TRNFP!$C:$E,3,0)</f>
        <v>24707.01</v>
      </c>
      <c r="FV340" s="3" t="s">
        <v>49</v>
      </c>
      <c r="FY340" s="3">
        <f>VLOOKUP($A340,URKA!$C:$E,3,0)</f>
        <v>211</v>
      </c>
      <c r="FZ340" s="3" t="s">
        <v>50</v>
      </c>
      <c r="GC340" s="3">
        <f>VLOOKUP($A340,FEES!$C:$E,3,0)</f>
        <v>0.32300000000000001</v>
      </c>
      <c r="GD340" s="3" t="s">
        <v>51</v>
      </c>
      <c r="GG340" s="3" t="e">
        <f>VLOOKUP($A340,PHOR!$C:$E,3,0)</f>
        <v>#N/A</v>
      </c>
      <c r="GH340" s="3" t="s">
        <v>52</v>
      </c>
      <c r="GK340" s="3">
        <f>VLOOKUP($A340,GCHE!$C:$E,3,0)</f>
        <v>452</v>
      </c>
      <c r="GL340" s="3" t="s">
        <v>53</v>
      </c>
      <c r="GO340" s="3">
        <f>VLOOKUP($A340,EONR!$C:$E,3,0)</f>
        <v>1.17</v>
      </c>
    </row>
    <row r="341" spans="1:197" x14ac:dyDescent="0.45">
      <c r="A341" s="86">
        <v>39671</v>
      </c>
      <c r="B341" s="3" t="s">
        <v>5</v>
      </c>
      <c r="E341" s="3" t="e">
        <f>VLOOKUP($A341,POLY!$C:$E,3,0)</f>
        <v>#N/A</v>
      </c>
      <c r="F341" s="3" t="s">
        <v>6</v>
      </c>
      <c r="I341" s="3" t="e">
        <f>VLOOKUP($A341,YNDX!$C:$E,3,0)</f>
        <v>#N/A</v>
      </c>
      <c r="J341" s="3" t="s">
        <v>7</v>
      </c>
      <c r="M341" s="3" t="e">
        <f>VLOOKUP($A341,ALRS!$C:$E,3,0)</f>
        <v>#N/A</v>
      </c>
      <c r="N341" s="3" t="s">
        <v>8</v>
      </c>
      <c r="Q341" s="3">
        <f>VLOOKUP($A341,AKRN!$C:$E,3,0)</f>
        <v>2064</v>
      </c>
      <c r="R341" s="3" t="s">
        <v>9</v>
      </c>
      <c r="U341" s="3">
        <f>VLOOKUP($A341,AFLT!$C:$E,3,0)</f>
        <v>75</v>
      </c>
      <c r="V341" s="3" t="s">
        <v>10</v>
      </c>
      <c r="Y341" s="3">
        <f>VLOOKUP($A341,BSPB!$C:$E,3,0)</f>
        <v>139.5</v>
      </c>
      <c r="Z341" s="3" t="s">
        <v>11</v>
      </c>
      <c r="AC341" s="3" t="e">
        <f>VLOOKUP($A341,BANE!$C:$E,3,0)</f>
        <v>#N/A</v>
      </c>
      <c r="AD341" s="3" t="s">
        <v>12</v>
      </c>
      <c r="AG341" s="3" t="e">
        <f>VLOOKUP($A341,BANEP!$C:$E,3,0)</f>
        <v>#N/A</v>
      </c>
      <c r="AH341" s="3" t="s">
        <v>13</v>
      </c>
      <c r="AK341" s="3">
        <f>VLOOKUP($A341,VTBR!$C:$E,3,0)</f>
        <v>7.8799999999999995E-2</v>
      </c>
      <c r="AL341" s="3" t="s">
        <v>14</v>
      </c>
      <c r="AO341" s="3">
        <f>VLOOKUP($A341,VSMO!$C:$E,3,0)</f>
        <v>3323</v>
      </c>
      <c r="AP341" s="3" t="s">
        <v>15</v>
      </c>
      <c r="AS341" s="3">
        <f>VLOOKUP($A341,GAZP!$C:$E,3,0)</f>
        <v>267.14999999999998</v>
      </c>
      <c r="AT341" s="3" t="s">
        <v>16</v>
      </c>
      <c r="AW341" s="3">
        <f>VLOOKUP($A341,GMKN!$C:$E,3,0)</f>
        <v>4990</v>
      </c>
      <c r="AX341" s="3" t="s">
        <v>17</v>
      </c>
      <c r="BA341" s="3">
        <f>VLOOKUP($A341,DIXY!$C:$E,3,0)</f>
        <v>295</v>
      </c>
      <c r="BB341" s="3" t="s">
        <v>18</v>
      </c>
      <c r="BE341" s="3">
        <f>VLOOKUP($A341,IRAO!$C:$E,3,0)</f>
        <v>4.4999999999999998E-2</v>
      </c>
      <c r="BF341" s="3" t="s">
        <v>19</v>
      </c>
      <c r="BI341" s="3">
        <f>VLOOKUP($A341,KMAZ!$C:$E,3,0)</f>
        <v>122</v>
      </c>
      <c r="BJ341" s="3" t="s">
        <v>20</v>
      </c>
      <c r="BM341" s="3">
        <f>VLOOKUP($A341,LSRG!$C:$E,3,0)</f>
        <v>1499</v>
      </c>
      <c r="BN341" s="3" t="s">
        <v>21</v>
      </c>
      <c r="BQ341" s="3">
        <f>VLOOKUP($A341,LKOH!$C:$E,3,0)</f>
        <v>1902.1</v>
      </c>
      <c r="BR341" s="3" t="s">
        <v>22</v>
      </c>
      <c r="BU341" s="3">
        <f>VLOOKUP($A341,MVID!$C:$E,3,0)</f>
        <v>150.99</v>
      </c>
      <c r="BV341" s="3" t="s">
        <v>23</v>
      </c>
      <c r="BY341" s="3">
        <f>VLOOKUP($A341,MAGN!$C:$E,3,0)</f>
        <v>23.89</v>
      </c>
      <c r="BZ341" s="3" t="s">
        <v>24</v>
      </c>
      <c r="CC341" s="3">
        <f>VLOOKUP($A341,MTSS!$C:$E,3,0)</f>
        <v>277</v>
      </c>
      <c r="CD341" s="3" t="s">
        <v>25</v>
      </c>
      <c r="CG341" s="3">
        <f>VLOOKUP($A341,MGNT!$C:$E,3,0)</f>
        <v>1079.9000000000001</v>
      </c>
      <c r="CH341" s="3" t="s">
        <v>26</v>
      </c>
      <c r="CK341" s="3" t="e">
        <f>VLOOKUP($A341,MFON!$C:$E,3,0)</f>
        <v>#N/A</v>
      </c>
      <c r="CL341" s="3" t="s">
        <v>27</v>
      </c>
      <c r="CO341" s="3" t="e">
        <f>VLOOKUP($A341,MOEX!$C:$E,3,0)</f>
        <v>#N/A</v>
      </c>
      <c r="CP341" s="3" t="s">
        <v>28</v>
      </c>
      <c r="CS341" s="3" t="e">
        <f>VLOOKUP($A341,MSTT!$C:$E,3,0)</f>
        <v>#N/A</v>
      </c>
      <c r="CT341" s="3" t="s">
        <v>29</v>
      </c>
      <c r="CW341" s="3">
        <f>VLOOKUP($A341,NLMK!$C:$E,3,0)</f>
        <v>104.5</v>
      </c>
      <c r="CX341" s="3" t="s">
        <v>30</v>
      </c>
      <c r="DA341" s="3">
        <f>VLOOKUP($A341,NMTP!$C:$E,3,0)</f>
        <v>3.875</v>
      </c>
      <c r="DB341" s="3" t="s">
        <v>31</v>
      </c>
      <c r="DE341" s="3">
        <f>VLOOKUP($A341,NVTK!$C:$E,3,0)</f>
        <v>179.01</v>
      </c>
      <c r="DF341" s="3" t="s">
        <v>32</v>
      </c>
      <c r="DI341" s="3">
        <f>VLOOKUP($A341,PIKK!$C:$E,3,0)</f>
        <v>550</v>
      </c>
      <c r="DJ341" s="3" t="s">
        <v>33</v>
      </c>
      <c r="DM341" s="3">
        <f>VLOOKUP($A341,ROSN!$C:$E,3,0)</f>
        <v>216.8</v>
      </c>
      <c r="DN341" s="3" t="s">
        <v>34</v>
      </c>
      <c r="DQ341" s="3">
        <f>VLOOKUP($A341,RTKM!$C:$E,3,0)</f>
        <v>279</v>
      </c>
      <c r="DR341" s="3" t="s">
        <v>35</v>
      </c>
      <c r="DU341" s="3">
        <f>VLOOKUP($A341,RTKMP!$C:$E,3,0)</f>
        <v>35.590000000000003</v>
      </c>
      <c r="DV341" s="3" t="s">
        <v>36</v>
      </c>
      <c r="DY341" s="3">
        <f>VLOOKUP($A341,HYDR!$C:$E,3,0)</f>
        <v>1.7330000000000001</v>
      </c>
      <c r="DZ341" s="3" t="s">
        <v>37</v>
      </c>
      <c r="EC341" s="3" t="e">
        <f>VLOOKUP($A341,RUAL!$C:$E,3,0)</f>
        <v>#N/A</v>
      </c>
      <c r="ED341" s="3" t="s">
        <v>38</v>
      </c>
      <c r="EG341" s="3">
        <f>VLOOKUP($A341,SVAV!$C:$E,3,0)</f>
        <v>1191</v>
      </c>
      <c r="EH341" s="3" t="s">
        <v>39</v>
      </c>
      <c r="EK341" s="3">
        <f>VLOOKUP($A341,SBER!$C:$E,3,0)</f>
        <v>65.63</v>
      </c>
      <c r="EL341" s="3" t="s">
        <v>40</v>
      </c>
      <c r="EO341" s="3">
        <f>VLOOKUP($A341,SBERP!$C:$E,3,0)</f>
        <v>39.090000000000003</v>
      </c>
      <c r="EP341" s="3" t="s">
        <v>41</v>
      </c>
      <c r="ES341" s="3">
        <f>VLOOKUP($A341,CHMF!$C:$E,3,0)</f>
        <v>464</v>
      </c>
      <c r="ET341" s="3" t="s">
        <v>42</v>
      </c>
      <c r="EW341" s="3">
        <f>VLOOKUP($A341,AFKS!$C:$E,3,0)</f>
        <v>27.986000000000001</v>
      </c>
      <c r="EX341" s="3" t="s">
        <v>43</v>
      </c>
      <c r="FA341" s="3">
        <f>VLOOKUP($A341,SNGS!$C:$E,3,0)</f>
        <v>20.05</v>
      </c>
      <c r="FB341" s="3" t="s">
        <v>44</v>
      </c>
      <c r="FE341" s="3">
        <f>VLOOKUP($A341,SNGSP!$C:$E,3,0)</f>
        <v>10.17</v>
      </c>
      <c r="FF341" s="3" t="s">
        <v>45</v>
      </c>
      <c r="FI341" s="3">
        <f>VLOOKUP($A341,TRMK!$C:$E,3,0)</f>
        <v>199.65</v>
      </c>
      <c r="FJ341" s="3" t="s">
        <v>46</v>
      </c>
      <c r="FM341" s="3">
        <f>VLOOKUP($A341,TATN!$C:$E,3,0)</f>
        <v>143</v>
      </c>
      <c r="FN341" s="3" t="s">
        <v>47</v>
      </c>
      <c r="FQ341" s="3">
        <f>VLOOKUP($A341,TATNP!$C:$E,3,0)</f>
        <v>69.5</v>
      </c>
      <c r="FR341" s="3" t="s">
        <v>48</v>
      </c>
      <c r="FU341" s="3">
        <f>VLOOKUP($A341,TRNFP!$C:$E,3,0)</f>
        <v>26350</v>
      </c>
      <c r="FV341" s="3" t="s">
        <v>49</v>
      </c>
      <c r="FY341" s="3">
        <f>VLOOKUP($A341,URKA!$C:$E,3,0)</f>
        <v>247.5</v>
      </c>
      <c r="FZ341" s="3" t="s">
        <v>50</v>
      </c>
      <c r="GC341" s="3">
        <f>VLOOKUP($A341,FEES!$C:$E,3,0)</f>
        <v>0.374</v>
      </c>
      <c r="GD341" s="3" t="s">
        <v>51</v>
      </c>
      <c r="GG341" s="3" t="e">
        <f>VLOOKUP($A341,PHOR!$C:$E,3,0)</f>
        <v>#N/A</v>
      </c>
      <c r="GH341" s="3" t="s">
        <v>52</v>
      </c>
      <c r="GK341" s="3">
        <f>VLOOKUP($A341,GCHE!$C:$E,3,0)</f>
        <v>480.55</v>
      </c>
      <c r="GL341" s="3" t="s">
        <v>53</v>
      </c>
      <c r="GO341" s="3">
        <f>VLOOKUP($A341,EONR!$C:$E,3,0)</f>
        <v>1.395</v>
      </c>
    </row>
    <row r="342" spans="1:197" x14ac:dyDescent="0.45">
      <c r="A342" s="86">
        <v>39678</v>
      </c>
      <c r="B342" s="3" t="s">
        <v>5</v>
      </c>
      <c r="E342" s="3" t="e">
        <f>VLOOKUP($A342,POLY!$C:$E,3,0)</f>
        <v>#N/A</v>
      </c>
      <c r="F342" s="3" t="s">
        <v>6</v>
      </c>
      <c r="I342" s="3" t="e">
        <f>VLOOKUP($A342,YNDX!$C:$E,3,0)</f>
        <v>#N/A</v>
      </c>
      <c r="J342" s="3" t="s">
        <v>7</v>
      </c>
      <c r="M342" s="3" t="e">
        <f>VLOOKUP($A342,ALRS!$C:$E,3,0)</f>
        <v>#N/A</v>
      </c>
      <c r="N342" s="3" t="s">
        <v>8</v>
      </c>
      <c r="Q342" s="3">
        <f>VLOOKUP($A342,AKRN!$C:$E,3,0)</f>
        <v>1862.19</v>
      </c>
      <c r="R342" s="3" t="s">
        <v>9</v>
      </c>
      <c r="U342" s="3">
        <f>VLOOKUP($A342,AFLT!$C:$E,3,0)</f>
        <v>72.45</v>
      </c>
      <c r="V342" s="3" t="s">
        <v>10</v>
      </c>
      <c r="Y342" s="3">
        <f>VLOOKUP($A342,BSPB!$C:$E,3,0)</f>
        <v>137</v>
      </c>
      <c r="Z342" s="3" t="s">
        <v>11</v>
      </c>
      <c r="AC342" s="3" t="e">
        <f>VLOOKUP($A342,BANE!$C:$E,3,0)</f>
        <v>#N/A</v>
      </c>
      <c r="AD342" s="3" t="s">
        <v>12</v>
      </c>
      <c r="AG342" s="3" t="e">
        <f>VLOOKUP($A342,BANEP!$C:$E,3,0)</f>
        <v>#N/A</v>
      </c>
      <c r="AH342" s="3" t="s">
        <v>13</v>
      </c>
      <c r="AK342" s="3">
        <f>VLOOKUP($A342,VTBR!$C:$E,3,0)</f>
        <v>7.3400000000000007E-2</v>
      </c>
      <c r="AL342" s="3" t="s">
        <v>14</v>
      </c>
      <c r="AO342" s="3">
        <f>VLOOKUP($A342,VSMO!$C:$E,3,0)</f>
        <v>3422</v>
      </c>
      <c r="AP342" s="3" t="s">
        <v>15</v>
      </c>
      <c r="AS342" s="3">
        <f>VLOOKUP($A342,GAZP!$C:$E,3,0)</f>
        <v>240.49</v>
      </c>
      <c r="AT342" s="3" t="s">
        <v>16</v>
      </c>
      <c r="AW342" s="3">
        <f>VLOOKUP($A342,GMKN!$C:$E,3,0)</f>
        <v>4855</v>
      </c>
      <c r="AX342" s="3" t="s">
        <v>17</v>
      </c>
      <c r="BA342" s="3">
        <f>VLOOKUP($A342,DIXY!$C:$E,3,0)</f>
        <v>289</v>
      </c>
      <c r="BB342" s="3" t="s">
        <v>18</v>
      </c>
      <c r="BE342" s="3">
        <f>VLOOKUP($A342,IRAO!$C:$E,3,0)</f>
        <v>4.0500000000000001E-2</v>
      </c>
      <c r="BF342" s="3" t="s">
        <v>19</v>
      </c>
      <c r="BI342" s="3">
        <f>VLOOKUP($A342,KMAZ!$C:$E,3,0)</f>
        <v>108</v>
      </c>
      <c r="BJ342" s="3" t="s">
        <v>20</v>
      </c>
      <c r="BM342" s="3">
        <f>VLOOKUP($A342,LSRG!$C:$E,3,0)</f>
        <v>1300</v>
      </c>
      <c r="BN342" s="3" t="s">
        <v>21</v>
      </c>
      <c r="BQ342" s="3">
        <f>VLOOKUP($A342,LKOH!$C:$E,3,0)</f>
        <v>1802</v>
      </c>
      <c r="BR342" s="3" t="s">
        <v>22</v>
      </c>
      <c r="BU342" s="3">
        <f>VLOOKUP($A342,MVID!$C:$E,3,0)</f>
        <v>143.99</v>
      </c>
      <c r="BV342" s="3" t="s">
        <v>23</v>
      </c>
      <c r="BY342" s="3">
        <f>VLOOKUP($A342,MAGN!$C:$E,3,0)</f>
        <v>24.199000000000002</v>
      </c>
      <c r="BZ342" s="3" t="s">
        <v>24</v>
      </c>
      <c r="CC342" s="3">
        <f>VLOOKUP($A342,MTSS!$C:$E,3,0)</f>
        <v>263.89999999999998</v>
      </c>
      <c r="CD342" s="3" t="s">
        <v>25</v>
      </c>
      <c r="CG342" s="3">
        <f>VLOOKUP($A342,MGNT!$C:$E,3,0)</f>
        <v>1020</v>
      </c>
      <c r="CH342" s="3" t="s">
        <v>26</v>
      </c>
      <c r="CK342" s="3" t="e">
        <f>VLOOKUP($A342,MFON!$C:$E,3,0)</f>
        <v>#N/A</v>
      </c>
      <c r="CL342" s="3" t="s">
        <v>27</v>
      </c>
      <c r="CO342" s="3" t="e">
        <f>VLOOKUP($A342,MOEX!$C:$E,3,0)</f>
        <v>#N/A</v>
      </c>
      <c r="CP342" s="3" t="s">
        <v>28</v>
      </c>
      <c r="CS342" s="3" t="e">
        <f>VLOOKUP($A342,MSTT!$C:$E,3,0)</f>
        <v>#N/A</v>
      </c>
      <c r="CT342" s="3" t="s">
        <v>29</v>
      </c>
      <c r="CW342" s="3">
        <f>VLOOKUP($A342,NLMK!$C:$E,3,0)</f>
        <v>97.98</v>
      </c>
      <c r="CX342" s="3" t="s">
        <v>30</v>
      </c>
      <c r="DA342" s="3">
        <f>VLOOKUP($A342,NMTP!$C:$E,3,0)</f>
        <v>3.64</v>
      </c>
      <c r="DB342" s="3" t="s">
        <v>31</v>
      </c>
      <c r="DE342" s="3">
        <f>VLOOKUP($A342,NVTK!$C:$E,3,0)</f>
        <v>174.74</v>
      </c>
      <c r="DF342" s="3" t="s">
        <v>32</v>
      </c>
      <c r="DI342" s="3">
        <f>VLOOKUP($A342,PIKK!$C:$E,3,0)</f>
        <v>439</v>
      </c>
      <c r="DJ342" s="3" t="s">
        <v>33</v>
      </c>
      <c r="DM342" s="3">
        <f>VLOOKUP($A342,ROSN!$C:$E,3,0)</f>
        <v>199.1</v>
      </c>
      <c r="DN342" s="3" t="s">
        <v>34</v>
      </c>
      <c r="DQ342" s="3">
        <f>VLOOKUP($A342,RTKM!$C:$E,3,0)</f>
        <v>278.01</v>
      </c>
      <c r="DR342" s="3" t="s">
        <v>35</v>
      </c>
      <c r="DU342" s="3">
        <f>VLOOKUP($A342,RTKMP!$C:$E,3,0)</f>
        <v>32.700000000000003</v>
      </c>
      <c r="DV342" s="3" t="s">
        <v>36</v>
      </c>
      <c r="DY342" s="3">
        <f>VLOOKUP($A342,HYDR!$C:$E,3,0)</f>
        <v>1.629</v>
      </c>
      <c r="DZ342" s="3" t="s">
        <v>37</v>
      </c>
      <c r="EC342" s="3" t="e">
        <f>VLOOKUP($A342,RUAL!$C:$E,3,0)</f>
        <v>#N/A</v>
      </c>
      <c r="ED342" s="3" t="s">
        <v>38</v>
      </c>
      <c r="EG342" s="3">
        <f>VLOOKUP($A342,SVAV!$C:$E,3,0)</f>
        <v>1152</v>
      </c>
      <c r="EH342" s="3" t="s">
        <v>39</v>
      </c>
      <c r="EK342" s="3">
        <f>VLOOKUP($A342,SBER!$C:$E,3,0)</f>
        <v>62.92</v>
      </c>
      <c r="EL342" s="3" t="s">
        <v>40</v>
      </c>
      <c r="EO342" s="3">
        <f>VLOOKUP($A342,SBERP!$C:$E,3,0)</f>
        <v>37.32</v>
      </c>
      <c r="EP342" s="3" t="s">
        <v>41</v>
      </c>
      <c r="ES342" s="3">
        <f>VLOOKUP($A342,CHMF!$C:$E,3,0)</f>
        <v>428.7</v>
      </c>
      <c r="ET342" s="3" t="s">
        <v>42</v>
      </c>
      <c r="EW342" s="3">
        <f>VLOOKUP($A342,AFKS!$C:$E,3,0)</f>
        <v>26.85</v>
      </c>
      <c r="EX342" s="3" t="s">
        <v>43</v>
      </c>
      <c r="FA342" s="3">
        <f>VLOOKUP($A342,SNGS!$C:$E,3,0)</f>
        <v>18.399999999999999</v>
      </c>
      <c r="FB342" s="3" t="s">
        <v>44</v>
      </c>
      <c r="FE342" s="3">
        <f>VLOOKUP($A342,SNGSP!$C:$E,3,0)</f>
        <v>9.4350000000000005</v>
      </c>
      <c r="FF342" s="3" t="s">
        <v>45</v>
      </c>
      <c r="FI342" s="3">
        <f>VLOOKUP($A342,TRMK!$C:$E,3,0)</f>
        <v>176</v>
      </c>
      <c r="FJ342" s="3" t="s">
        <v>46</v>
      </c>
      <c r="FM342" s="3">
        <f>VLOOKUP($A342,TATN!$C:$E,3,0)</f>
        <v>135.09</v>
      </c>
      <c r="FN342" s="3" t="s">
        <v>47</v>
      </c>
      <c r="FQ342" s="3">
        <f>VLOOKUP($A342,TATNP!$C:$E,3,0)</f>
        <v>68</v>
      </c>
      <c r="FR342" s="3" t="s">
        <v>48</v>
      </c>
      <c r="FU342" s="3">
        <f>VLOOKUP($A342,TRNFP!$C:$E,3,0)</f>
        <v>24800</v>
      </c>
      <c r="FV342" s="3" t="s">
        <v>49</v>
      </c>
      <c r="FY342" s="3">
        <f>VLOOKUP($A342,URKA!$C:$E,3,0)</f>
        <v>225.3</v>
      </c>
      <c r="FZ342" s="3" t="s">
        <v>50</v>
      </c>
      <c r="GC342" s="3">
        <f>VLOOKUP($A342,FEES!$C:$E,3,0)</f>
        <v>0.33500000000000002</v>
      </c>
      <c r="GD342" s="3" t="s">
        <v>51</v>
      </c>
      <c r="GG342" s="3" t="e">
        <f>VLOOKUP($A342,PHOR!$C:$E,3,0)</f>
        <v>#N/A</v>
      </c>
      <c r="GH342" s="3" t="s">
        <v>52</v>
      </c>
      <c r="GK342" s="3">
        <f>VLOOKUP($A342,GCHE!$C:$E,3,0)</f>
        <v>490</v>
      </c>
      <c r="GL342" s="3" t="s">
        <v>53</v>
      </c>
      <c r="GO342" s="3">
        <f>VLOOKUP($A342,EONR!$C:$E,3,0)</f>
        <v>1.421</v>
      </c>
    </row>
    <row r="343" spans="1:197" x14ac:dyDescent="0.45">
      <c r="A343" s="86">
        <v>39685</v>
      </c>
      <c r="B343" s="3" t="s">
        <v>5</v>
      </c>
      <c r="E343" s="3" t="e">
        <f>VLOOKUP($A343,POLY!$C:$E,3,0)</f>
        <v>#N/A</v>
      </c>
      <c r="F343" s="3" t="s">
        <v>6</v>
      </c>
      <c r="I343" s="3" t="e">
        <f>VLOOKUP($A343,YNDX!$C:$E,3,0)</f>
        <v>#N/A</v>
      </c>
      <c r="J343" s="3" t="s">
        <v>7</v>
      </c>
      <c r="M343" s="3" t="e">
        <f>VLOOKUP($A343,ALRS!$C:$E,3,0)</f>
        <v>#N/A</v>
      </c>
      <c r="N343" s="3" t="s">
        <v>8</v>
      </c>
      <c r="Q343" s="3">
        <f>VLOOKUP($A343,AKRN!$C:$E,3,0)</f>
        <v>1731</v>
      </c>
      <c r="R343" s="3" t="s">
        <v>9</v>
      </c>
      <c r="U343" s="3">
        <f>VLOOKUP($A343,AFLT!$C:$E,3,0)</f>
        <v>68.7</v>
      </c>
      <c r="V343" s="3" t="s">
        <v>10</v>
      </c>
      <c r="Y343" s="3">
        <f>VLOOKUP($A343,BSPB!$C:$E,3,0)</f>
        <v>133</v>
      </c>
      <c r="Z343" s="3" t="s">
        <v>11</v>
      </c>
      <c r="AC343" s="3" t="e">
        <f>VLOOKUP($A343,BANE!$C:$E,3,0)</f>
        <v>#N/A</v>
      </c>
      <c r="AD343" s="3" t="s">
        <v>12</v>
      </c>
      <c r="AG343" s="3" t="e">
        <f>VLOOKUP($A343,BANEP!$C:$E,3,0)</f>
        <v>#N/A</v>
      </c>
      <c r="AH343" s="3" t="s">
        <v>13</v>
      </c>
      <c r="AK343" s="3">
        <f>VLOOKUP($A343,VTBR!$C:$E,3,0)</f>
        <v>6.7599999999999993E-2</v>
      </c>
      <c r="AL343" s="3" t="s">
        <v>14</v>
      </c>
      <c r="AO343" s="3">
        <f>VLOOKUP($A343,VSMO!$C:$E,3,0)</f>
        <v>3353</v>
      </c>
      <c r="AP343" s="3" t="s">
        <v>15</v>
      </c>
      <c r="AS343" s="3">
        <f>VLOOKUP($A343,GAZP!$C:$E,3,0)</f>
        <v>242.34</v>
      </c>
      <c r="AT343" s="3" t="s">
        <v>16</v>
      </c>
      <c r="AW343" s="3">
        <f>VLOOKUP($A343,GMKN!$C:$E,3,0)</f>
        <v>4816</v>
      </c>
      <c r="AX343" s="3" t="s">
        <v>17</v>
      </c>
      <c r="BA343" s="3">
        <f>VLOOKUP($A343,DIXY!$C:$E,3,0)</f>
        <v>261.01</v>
      </c>
      <c r="BB343" s="3" t="s">
        <v>18</v>
      </c>
      <c r="BE343" s="3">
        <f>VLOOKUP($A343,IRAO!$C:$E,3,0)</f>
        <v>3.78E-2</v>
      </c>
      <c r="BF343" s="3" t="s">
        <v>19</v>
      </c>
      <c r="BI343" s="3">
        <f>VLOOKUP($A343,KMAZ!$C:$E,3,0)</f>
        <v>90.04</v>
      </c>
      <c r="BJ343" s="3" t="s">
        <v>20</v>
      </c>
      <c r="BM343" s="3">
        <f>VLOOKUP($A343,LSRG!$C:$E,3,0)</f>
        <v>1150</v>
      </c>
      <c r="BN343" s="3" t="s">
        <v>21</v>
      </c>
      <c r="BQ343" s="3">
        <f>VLOOKUP($A343,LKOH!$C:$E,3,0)</f>
        <v>1832.3</v>
      </c>
      <c r="BR343" s="3" t="s">
        <v>22</v>
      </c>
      <c r="BU343" s="3">
        <f>VLOOKUP($A343,MVID!$C:$E,3,0)</f>
        <v>138</v>
      </c>
      <c r="BV343" s="3" t="s">
        <v>23</v>
      </c>
      <c r="BY343" s="3">
        <f>VLOOKUP($A343,MAGN!$C:$E,3,0)</f>
        <v>24</v>
      </c>
      <c r="BZ343" s="3" t="s">
        <v>24</v>
      </c>
      <c r="CC343" s="3">
        <f>VLOOKUP($A343,MTSS!$C:$E,3,0)</f>
        <v>256.99</v>
      </c>
      <c r="CD343" s="3" t="s">
        <v>25</v>
      </c>
      <c r="CG343" s="3">
        <f>VLOOKUP($A343,MGNT!$C:$E,3,0)</f>
        <v>984</v>
      </c>
      <c r="CH343" s="3" t="s">
        <v>26</v>
      </c>
      <c r="CK343" s="3" t="e">
        <f>VLOOKUP($A343,MFON!$C:$E,3,0)</f>
        <v>#N/A</v>
      </c>
      <c r="CL343" s="3" t="s">
        <v>27</v>
      </c>
      <c r="CO343" s="3" t="e">
        <f>VLOOKUP($A343,MOEX!$C:$E,3,0)</f>
        <v>#N/A</v>
      </c>
      <c r="CP343" s="3" t="s">
        <v>28</v>
      </c>
      <c r="CS343" s="3" t="e">
        <f>VLOOKUP($A343,MSTT!$C:$E,3,0)</f>
        <v>#N/A</v>
      </c>
      <c r="CT343" s="3" t="s">
        <v>29</v>
      </c>
      <c r="CW343" s="3">
        <f>VLOOKUP($A343,NLMK!$C:$E,3,0)</f>
        <v>95.1</v>
      </c>
      <c r="CX343" s="3" t="s">
        <v>30</v>
      </c>
      <c r="DA343" s="3">
        <f>VLOOKUP($A343,NMTP!$C:$E,3,0)</f>
        <v>3.42</v>
      </c>
      <c r="DB343" s="3" t="s">
        <v>31</v>
      </c>
      <c r="DE343" s="3">
        <f>VLOOKUP($A343,NVTK!$C:$E,3,0)</f>
        <v>176</v>
      </c>
      <c r="DF343" s="3" t="s">
        <v>32</v>
      </c>
      <c r="DI343" s="3">
        <f>VLOOKUP($A343,PIKK!$C:$E,3,0)</f>
        <v>445</v>
      </c>
      <c r="DJ343" s="3" t="s">
        <v>33</v>
      </c>
      <c r="DM343" s="3">
        <f>VLOOKUP($A343,ROSN!$C:$E,3,0)</f>
        <v>209</v>
      </c>
      <c r="DN343" s="3" t="s">
        <v>34</v>
      </c>
      <c r="DQ343" s="3">
        <f>VLOOKUP($A343,RTKM!$C:$E,3,0)</f>
        <v>282.39</v>
      </c>
      <c r="DR343" s="3" t="s">
        <v>35</v>
      </c>
      <c r="DU343" s="3">
        <f>VLOOKUP($A343,RTKMP!$C:$E,3,0)</f>
        <v>28.63</v>
      </c>
      <c r="DV343" s="3" t="s">
        <v>36</v>
      </c>
      <c r="DY343" s="3">
        <f>VLOOKUP($A343,HYDR!$C:$E,3,0)</f>
        <v>1.679</v>
      </c>
      <c r="DZ343" s="3" t="s">
        <v>37</v>
      </c>
      <c r="EC343" s="3" t="e">
        <f>VLOOKUP($A343,RUAL!$C:$E,3,0)</f>
        <v>#N/A</v>
      </c>
      <c r="ED343" s="3" t="s">
        <v>38</v>
      </c>
      <c r="EG343" s="3">
        <f>VLOOKUP($A343,SVAV!$C:$E,3,0)</f>
        <v>1071.01</v>
      </c>
      <c r="EH343" s="3" t="s">
        <v>39</v>
      </c>
      <c r="EK343" s="3">
        <f>VLOOKUP($A343,SBER!$C:$E,3,0)</f>
        <v>57.4</v>
      </c>
      <c r="EL343" s="3" t="s">
        <v>40</v>
      </c>
      <c r="EO343" s="3">
        <f>VLOOKUP($A343,SBERP!$C:$E,3,0)</f>
        <v>33.01</v>
      </c>
      <c r="EP343" s="3" t="s">
        <v>41</v>
      </c>
      <c r="ES343" s="3">
        <f>VLOOKUP($A343,CHMF!$C:$E,3,0)</f>
        <v>417.15</v>
      </c>
      <c r="ET343" s="3" t="s">
        <v>42</v>
      </c>
      <c r="EW343" s="3">
        <f>VLOOKUP($A343,AFKS!$C:$E,3,0)</f>
        <v>25.25</v>
      </c>
      <c r="EX343" s="3" t="s">
        <v>43</v>
      </c>
      <c r="FA343" s="3">
        <f>VLOOKUP($A343,SNGS!$C:$E,3,0)</f>
        <v>17.5</v>
      </c>
      <c r="FB343" s="3" t="s">
        <v>44</v>
      </c>
      <c r="FE343" s="3">
        <f>VLOOKUP($A343,SNGSP!$C:$E,3,0)</f>
        <v>8.8699999999999992</v>
      </c>
      <c r="FF343" s="3" t="s">
        <v>45</v>
      </c>
      <c r="FI343" s="3">
        <f>VLOOKUP($A343,TRMK!$C:$E,3,0)</f>
        <v>161.99</v>
      </c>
      <c r="FJ343" s="3" t="s">
        <v>46</v>
      </c>
      <c r="FM343" s="3">
        <f>VLOOKUP($A343,TATN!$C:$E,3,0)</f>
        <v>129</v>
      </c>
      <c r="FN343" s="3" t="s">
        <v>47</v>
      </c>
      <c r="FQ343" s="3">
        <f>VLOOKUP($A343,TATNP!$C:$E,3,0)</f>
        <v>64.31</v>
      </c>
      <c r="FR343" s="3" t="s">
        <v>48</v>
      </c>
      <c r="FU343" s="3">
        <f>VLOOKUP($A343,TRNFP!$C:$E,3,0)</f>
        <v>25210</v>
      </c>
      <c r="FV343" s="3" t="s">
        <v>49</v>
      </c>
      <c r="FY343" s="3">
        <f>VLOOKUP($A343,URKA!$C:$E,3,0)</f>
        <v>206.47</v>
      </c>
      <c r="FZ343" s="3" t="s">
        <v>50</v>
      </c>
      <c r="GC343" s="3">
        <f>VLOOKUP($A343,FEES!$C:$E,3,0)</f>
        <v>0.33</v>
      </c>
      <c r="GD343" s="3" t="s">
        <v>51</v>
      </c>
      <c r="GG343" s="3" t="e">
        <f>VLOOKUP($A343,PHOR!$C:$E,3,0)</f>
        <v>#N/A</v>
      </c>
      <c r="GH343" s="3" t="s">
        <v>52</v>
      </c>
      <c r="GK343" s="3">
        <f>VLOOKUP($A343,GCHE!$C:$E,3,0)</f>
        <v>450</v>
      </c>
      <c r="GL343" s="3" t="s">
        <v>53</v>
      </c>
      <c r="GO343" s="3">
        <f>VLOOKUP($A343,EONR!$C:$E,3,0)</f>
        <v>1.5</v>
      </c>
    </row>
    <row r="344" spans="1:197" x14ac:dyDescent="0.45">
      <c r="A344" s="86">
        <v>39692</v>
      </c>
      <c r="B344" s="3" t="s">
        <v>5</v>
      </c>
      <c r="E344" s="3" t="e">
        <f>VLOOKUP($A344,POLY!$C:$E,3,0)</f>
        <v>#N/A</v>
      </c>
      <c r="F344" s="3" t="s">
        <v>6</v>
      </c>
      <c r="I344" s="3" t="e">
        <f>VLOOKUP($A344,YNDX!$C:$E,3,0)</f>
        <v>#N/A</v>
      </c>
      <c r="J344" s="3" t="s">
        <v>7</v>
      </c>
      <c r="M344" s="3" t="e">
        <f>VLOOKUP($A344,ALRS!$C:$E,3,0)</f>
        <v>#N/A</v>
      </c>
      <c r="N344" s="3" t="s">
        <v>8</v>
      </c>
      <c r="Q344" s="3">
        <f>VLOOKUP($A344,AKRN!$C:$E,3,0)</f>
        <v>1529</v>
      </c>
      <c r="R344" s="3" t="s">
        <v>9</v>
      </c>
      <c r="U344" s="3">
        <f>VLOOKUP($A344,AFLT!$C:$E,3,0)</f>
        <v>69.760000000000005</v>
      </c>
      <c r="V344" s="3" t="s">
        <v>10</v>
      </c>
      <c r="Y344" s="3">
        <f>VLOOKUP($A344,BSPB!$C:$E,3,0)</f>
        <v>130.01</v>
      </c>
      <c r="Z344" s="3" t="s">
        <v>11</v>
      </c>
      <c r="AC344" s="3" t="e">
        <f>VLOOKUP($A344,BANE!$C:$E,3,0)</f>
        <v>#N/A</v>
      </c>
      <c r="AD344" s="3" t="s">
        <v>12</v>
      </c>
      <c r="AG344" s="3" t="e">
        <f>VLOOKUP($A344,BANEP!$C:$E,3,0)</f>
        <v>#N/A</v>
      </c>
      <c r="AH344" s="3" t="s">
        <v>13</v>
      </c>
      <c r="AK344" s="3">
        <f>VLOOKUP($A344,VTBR!$C:$E,3,0)</f>
        <v>5.96E-2</v>
      </c>
      <c r="AL344" s="3" t="s">
        <v>14</v>
      </c>
      <c r="AO344" s="3">
        <f>VLOOKUP($A344,VSMO!$C:$E,3,0)</f>
        <v>3342.41</v>
      </c>
      <c r="AP344" s="3" t="s">
        <v>15</v>
      </c>
      <c r="AS344" s="3">
        <f>VLOOKUP($A344,GAZP!$C:$E,3,0)</f>
        <v>220.9</v>
      </c>
      <c r="AT344" s="3" t="s">
        <v>16</v>
      </c>
      <c r="AW344" s="3">
        <f>VLOOKUP($A344,GMKN!$C:$E,3,0)</f>
        <v>3825</v>
      </c>
      <c r="AX344" s="3" t="s">
        <v>17</v>
      </c>
      <c r="BA344" s="3">
        <f>VLOOKUP($A344,DIXY!$C:$E,3,0)</f>
        <v>250</v>
      </c>
      <c r="BB344" s="3" t="s">
        <v>18</v>
      </c>
      <c r="BE344" s="3">
        <f>VLOOKUP($A344,IRAO!$C:$E,3,0)</f>
        <v>3.2199999999999999E-2</v>
      </c>
      <c r="BF344" s="3" t="s">
        <v>19</v>
      </c>
      <c r="BI344" s="3">
        <f>VLOOKUP($A344,KMAZ!$C:$E,3,0)</f>
        <v>78.8</v>
      </c>
      <c r="BJ344" s="3" t="s">
        <v>20</v>
      </c>
      <c r="BM344" s="3">
        <f>VLOOKUP($A344,LSRG!$C:$E,3,0)</f>
        <v>1400</v>
      </c>
      <c r="BN344" s="3" t="s">
        <v>21</v>
      </c>
      <c r="BQ344" s="3">
        <f>VLOOKUP($A344,LKOH!$C:$E,3,0)</f>
        <v>1700</v>
      </c>
      <c r="BR344" s="3" t="s">
        <v>22</v>
      </c>
      <c r="BU344" s="3">
        <f>VLOOKUP($A344,MVID!$C:$E,3,0)</f>
        <v>126.07</v>
      </c>
      <c r="BV344" s="3" t="s">
        <v>23</v>
      </c>
      <c r="BY344" s="3">
        <f>VLOOKUP($A344,MAGN!$C:$E,3,0)</f>
        <v>20.5</v>
      </c>
      <c r="BZ344" s="3" t="s">
        <v>24</v>
      </c>
      <c r="CC344" s="3">
        <f>VLOOKUP($A344,MTSS!$C:$E,3,0)</f>
        <v>243.99</v>
      </c>
      <c r="CD344" s="3" t="s">
        <v>25</v>
      </c>
      <c r="CG344" s="3">
        <f>VLOOKUP($A344,MGNT!$C:$E,3,0)</f>
        <v>890</v>
      </c>
      <c r="CH344" s="3" t="s">
        <v>26</v>
      </c>
      <c r="CK344" s="3" t="e">
        <f>VLOOKUP($A344,MFON!$C:$E,3,0)</f>
        <v>#N/A</v>
      </c>
      <c r="CL344" s="3" t="s">
        <v>27</v>
      </c>
      <c r="CO344" s="3" t="e">
        <f>VLOOKUP($A344,MOEX!$C:$E,3,0)</f>
        <v>#N/A</v>
      </c>
      <c r="CP344" s="3" t="s">
        <v>28</v>
      </c>
      <c r="CS344" s="3" t="e">
        <f>VLOOKUP($A344,MSTT!$C:$E,3,0)</f>
        <v>#N/A</v>
      </c>
      <c r="CT344" s="3" t="s">
        <v>29</v>
      </c>
      <c r="CW344" s="3">
        <f>VLOOKUP($A344,NLMK!$C:$E,3,0)</f>
        <v>82</v>
      </c>
      <c r="CX344" s="3" t="s">
        <v>30</v>
      </c>
      <c r="DA344" s="3">
        <f>VLOOKUP($A344,NMTP!$C:$E,3,0)</f>
        <v>3.1930000000000001</v>
      </c>
      <c r="DB344" s="3" t="s">
        <v>31</v>
      </c>
      <c r="DE344" s="3">
        <f>VLOOKUP($A344,NVTK!$C:$E,3,0)</f>
        <v>167</v>
      </c>
      <c r="DF344" s="3" t="s">
        <v>32</v>
      </c>
      <c r="DI344" s="3">
        <f>VLOOKUP($A344,PIKK!$C:$E,3,0)</f>
        <v>460</v>
      </c>
      <c r="DJ344" s="3" t="s">
        <v>33</v>
      </c>
      <c r="DM344" s="3">
        <f>VLOOKUP($A344,ROSN!$C:$E,3,0)</f>
        <v>198.99</v>
      </c>
      <c r="DN344" s="3" t="s">
        <v>34</v>
      </c>
      <c r="DQ344" s="3">
        <f>VLOOKUP($A344,RTKM!$C:$E,3,0)</f>
        <v>280.01</v>
      </c>
      <c r="DR344" s="3" t="s">
        <v>35</v>
      </c>
      <c r="DU344" s="3">
        <f>VLOOKUP($A344,RTKMP!$C:$E,3,0)</f>
        <v>27.2</v>
      </c>
      <c r="DV344" s="3" t="s">
        <v>36</v>
      </c>
      <c r="DY344" s="3">
        <f>VLOOKUP($A344,HYDR!$C:$E,3,0)</f>
        <v>1.593</v>
      </c>
      <c r="DZ344" s="3" t="s">
        <v>37</v>
      </c>
      <c r="EC344" s="3" t="e">
        <f>VLOOKUP($A344,RUAL!$C:$E,3,0)</f>
        <v>#N/A</v>
      </c>
      <c r="ED344" s="3" t="s">
        <v>38</v>
      </c>
      <c r="EG344" s="3">
        <f>VLOOKUP($A344,SVAV!$C:$E,3,0)</f>
        <v>1000.01</v>
      </c>
      <c r="EH344" s="3" t="s">
        <v>39</v>
      </c>
      <c r="EK344" s="3">
        <f>VLOOKUP($A344,SBER!$C:$E,3,0)</f>
        <v>54.4</v>
      </c>
      <c r="EL344" s="3" t="s">
        <v>40</v>
      </c>
      <c r="EO344" s="3">
        <f>VLOOKUP($A344,SBERP!$C:$E,3,0)</f>
        <v>29.6</v>
      </c>
      <c r="EP344" s="3" t="s">
        <v>41</v>
      </c>
      <c r="ES344" s="3">
        <f>VLOOKUP($A344,CHMF!$C:$E,3,0)</f>
        <v>383.5</v>
      </c>
      <c r="ET344" s="3" t="s">
        <v>42</v>
      </c>
      <c r="EW344" s="3">
        <f>VLOOKUP($A344,AFKS!$C:$E,3,0)</f>
        <v>23.809000000000001</v>
      </c>
      <c r="EX344" s="3" t="s">
        <v>43</v>
      </c>
      <c r="FA344" s="3">
        <f>VLOOKUP($A344,SNGS!$C:$E,3,0)</f>
        <v>16.106000000000002</v>
      </c>
      <c r="FB344" s="3" t="s">
        <v>44</v>
      </c>
      <c r="FE344" s="3">
        <f>VLOOKUP($A344,SNGSP!$C:$E,3,0)</f>
        <v>8.7200000000000006</v>
      </c>
      <c r="FF344" s="3" t="s">
        <v>45</v>
      </c>
      <c r="FI344" s="3">
        <f>VLOOKUP($A344,TRMK!$C:$E,3,0)</f>
        <v>150</v>
      </c>
      <c r="FJ344" s="3" t="s">
        <v>46</v>
      </c>
      <c r="FM344" s="3">
        <f>VLOOKUP($A344,TATN!$C:$E,3,0)</f>
        <v>114</v>
      </c>
      <c r="FN344" s="3" t="s">
        <v>47</v>
      </c>
      <c r="FQ344" s="3">
        <f>VLOOKUP($A344,TATNP!$C:$E,3,0)</f>
        <v>58.61</v>
      </c>
      <c r="FR344" s="3" t="s">
        <v>48</v>
      </c>
      <c r="FU344" s="3">
        <f>VLOOKUP($A344,TRNFP!$C:$E,3,0)</f>
        <v>21290</v>
      </c>
      <c r="FV344" s="3" t="s">
        <v>49</v>
      </c>
      <c r="FY344" s="3">
        <f>VLOOKUP($A344,URKA!$C:$E,3,0)</f>
        <v>186</v>
      </c>
      <c r="FZ344" s="3" t="s">
        <v>50</v>
      </c>
      <c r="GC344" s="3">
        <f>VLOOKUP($A344,FEES!$C:$E,3,0)</f>
        <v>0.30499999999999999</v>
      </c>
      <c r="GD344" s="3" t="s">
        <v>51</v>
      </c>
      <c r="GG344" s="3" t="e">
        <f>VLOOKUP($A344,PHOR!$C:$E,3,0)</f>
        <v>#N/A</v>
      </c>
      <c r="GH344" s="3" t="s">
        <v>52</v>
      </c>
      <c r="GK344" s="3">
        <f>VLOOKUP($A344,GCHE!$C:$E,3,0)</f>
        <v>450</v>
      </c>
      <c r="GL344" s="3" t="s">
        <v>53</v>
      </c>
      <c r="GO344" s="3">
        <f>VLOOKUP($A344,EONR!$C:$E,3,0)</f>
        <v>1.43</v>
      </c>
    </row>
    <row r="345" spans="1:197" x14ac:dyDescent="0.45">
      <c r="A345" s="86">
        <v>39699</v>
      </c>
      <c r="B345" s="3" t="s">
        <v>5</v>
      </c>
      <c r="E345" s="3" t="e">
        <f>VLOOKUP($A345,POLY!$C:$E,3,0)</f>
        <v>#N/A</v>
      </c>
      <c r="F345" s="3" t="s">
        <v>6</v>
      </c>
      <c r="I345" s="3" t="e">
        <f>VLOOKUP($A345,YNDX!$C:$E,3,0)</f>
        <v>#N/A</v>
      </c>
      <c r="J345" s="3" t="s">
        <v>7</v>
      </c>
      <c r="M345" s="3" t="e">
        <f>VLOOKUP($A345,ALRS!$C:$E,3,0)</f>
        <v>#N/A</v>
      </c>
      <c r="N345" s="3" t="s">
        <v>8</v>
      </c>
      <c r="Q345" s="3">
        <f>VLOOKUP($A345,AKRN!$C:$E,3,0)</f>
        <v>1318.01</v>
      </c>
      <c r="R345" s="3" t="s">
        <v>9</v>
      </c>
      <c r="U345" s="3">
        <f>VLOOKUP($A345,AFLT!$C:$E,3,0)</f>
        <v>65.27</v>
      </c>
      <c r="V345" s="3" t="s">
        <v>10</v>
      </c>
      <c r="Y345" s="3">
        <f>VLOOKUP($A345,BSPB!$C:$E,3,0)</f>
        <v>114.5</v>
      </c>
      <c r="Z345" s="3" t="s">
        <v>11</v>
      </c>
      <c r="AC345" s="3" t="e">
        <f>VLOOKUP($A345,BANE!$C:$E,3,0)</f>
        <v>#N/A</v>
      </c>
      <c r="AD345" s="3" t="s">
        <v>12</v>
      </c>
      <c r="AG345" s="3" t="e">
        <f>VLOOKUP($A345,BANEP!$C:$E,3,0)</f>
        <v>#N/A</v>
      </c>
      <c r="AH345" s="3" t="s">
        <v>13</v>
      </c>
      <c r="AK345" s="3">
        <f>VLOOKUP($A345,VTBR!$C:$E,3,0)</f>
        <v>5.0999999999999997E-2</v>
      </c>
      <c r="AL345" s="3" t="s">
        <v>14</v>
      </c>
      <c r="AO345" s="3">
        <f>VLOOKUP($A345,VSMO!$C:$E,3,0)</f>
        <v>3118.88</v>
      </c>
      <c r="AP345" s="3" t="s">
        <v>15</v>
      </c>
      <c r="AS345" s="3">
        <f>VLOOKUP($A345,GAZP!$C:$E,3,0)</f>
        <v>210</v>
      </c>
      <c r="AT345" s="3" t="s">
        <v>16</v>
      </c>
      <c r="AW345" s="3">
        <f>VLOOKUP($A345,GMKN!$C:$E,3,0)</f>
        <v>3249.99</v>
      </c>
      <c r="AX345" s="3" t="s">
        <v>17</v>
      </c>
      <c r="BA345" s="3">
        <f>VLOOKUP($A345,DIXY!$C:$E,3,0)</f>
        <v>258</v>
      </c>
      <c r="BB345" s="3" t="s">
        <v>18</v>
      </c>
      <c r="BE345" s="3">
        <f>VLOOKUP($A345,IRAO!$C:$E,3,0)</f>
        <v>2.3E-2</v>
      </c>
      <c r="BF345" s="3" t="s">
        <v>19</v>
      </c>
      <c r="BI345" s="3">
        <f>VLOOKUP($A345,KMAZ!$C:$E,3,0)</f>
        <v>71.91</v>
      </c>
      <c r="BJ345" s="3" t="s">
        <v>20</v>
      </c>
      <c r="BM345" s="3">
        <f>VLOOKUP($A345,LSRG!$C:$E,3,0)</f>
        <v>1200</v>
      </c>
      <c r="BN345" s="3" t="s">
        <v>21</v>
      </c>
      <c r="BQ345" s="3">
        <f>VLOOKUP($A345,LKOH!$C:$E,3,0)</f>
        <v>1691</v>
      </c>
      <c r="BR345" s="3" t="s">
        <v>22</v>
      </c>
      <c r="BU345" s="3">
        <f>VLOOKUP($A345,MVID!$C:$E,3,0)</f>
        <v>105</v>
      </c>
      <c r="BV345" s="3" t="s">
        <v>23</v>
      </c>
      <c r="BY345" s="3">
        <f>VLOOKUP($A345,MAGN!$C:$E,3,0)</f>
        <v>19.899999999999999</v>
      </c>
      <c r="BZ345" s="3" t="s">
        <v>24</v>
      </c>
      <c r="CC345" s="3">
        <f>VLOOKUP($A345,MTSS!$C:$E,3,0)</f>
        <v>237.97</v>
      </c>
      <c r="CD345" s="3" t="s">
        <v>25</v>
      </c>
      <c r="CG345" s="3">
        <f>VLOOKUP($A345,MGNT!$C:$E,3,0)</f>
        <v>825</v>
      </c>
      <c r="CH345" s="3" t="s">
        <v>26</v>
      </c>
      <c r="CK345" s="3" t="e">
        <f>VLOOKUP($A345,MFON!$C:$E,3,0)</f>
        <v>#N/A</v>
      </c>
      <c r="CL345" s="3" t="s">
        <v>27</v>
      </c>
      <c r="CO345" s="3" t="e">
        <f>VLOOKUP($A345,MOEX!$C:$E,3,0)</f>
        <v>#N/A</v>
      </c>
      <c r="CP345" s="3" t="s">
        <v>28</v>
      </c>
      <c r="CS345" s="3" t="e">
        <f>VLOOKUP($A345,MSTT!$C:$E,3,0)</f>
        <v>#N/A</v>
      </c>
      <c r="CT345" s="3" t="s">
        <v>29</v>
      </c>
      <c r="CW345" s="3">
        <f>VLOOKUP($A345,NLMK!$C:$E,3,0)</f>
        <v>72.5</v>
      </c>
      <c r="CX345" s="3" t="s">
        <v>30</v>
      </c>
      <c r="DA345" s="3">
        <f>VLOOKUP($A345,NMTP!$C:$E,3,0)</f>
        <v>3.52</v>
      </c>
      <c r="DB345" s="3" t="s">
        <v>31</v>
      </c>
      <c r="DE345" s="3">
        <f>VLOOKUP($A345,NVTK!$C:$E,3,0)</f>
        <v>153.80000000000001</v>
      </c>
      <c r="DF345" s="3" t="s">
        <v>32</v>
      </c>
      <c r="DI345" s="3">
        <f>VLOOKUP($A345,PIKK!$C:$E,3,0)</f>
        <v>402.01</v>
      </c>
      <c r="DJ345" s="3" t="s">
        <v>33</v>
      </c>
      <c r="DM345" s="3">
        <f>VLOOKUP($A345,ROSN!$C:$E,3,0)</f>
        <v>185.5</v>
      </c>
      <c r="DN345" s="3" t="s">
        <v>34</v>
      </c>
      <c r="DQ345" s="3">
        <f>VLOOKUP($A345,RTKM!$C:$E,3,0)</f>
        <v>276.51</v>
      </c>
      <c r="DR345" s="3" t="s">
        <v>35</v>
      </c>
      <c r="DU345" s="3">
        <f>VLOOKUP($A345,RTKMP!$C:$E,3,0)</f>
        <v>23.15</v>
      </c>
      <c r="DV345" s="3" t="s">
        <v>36</v>
      </c>
      <c r="DY345" s="3">
        <f>VLOOKUP($A345,HYDR!$C:$E,3,0)</f>
        <v>1.135</v>
      </c>
      <c r="DZ345" s="3" t="s">
        <v>37</v>
      </c>
      <c r="EC345" s="3" t="e">
        <f>VLOOKUP($A345,RUAL!$C:$E,3,0)</f>
        <v>#N/A</v>
      </c>
      <c r="ED345" s="3" t="s">
        <v>38</v>
      </c>
      <c r="EG345" s="3">
        <f>VLOOKUP($A345,SVAV!$C:$E,3,0)</f>
        <v>993</v>
      </c>
      <c r="EH345" s="3" t="s">
        <v>39</v>
      </c>
      <c r="EK345" s="3">
        <f>VLOOKUP($A345,SBER!$C:$E,3,0)</f>
        <v>47.6</v>
      </c>
      <c r="EL345" s="3" t="s">
        <v>40</v>
      </c>
      <c r="EO345" s="3">
        <f>VLOOKUP($A345,SBERP!$C:$E,3,0)</f>
        <v>22.85</v>
      </c>
      <c r="EP345" s="3" t="s">
        <v>41</v>
      </c>
      <c r="ES345" s="3">
        <f>VLOOKUP($A345,CHMF!$C:$E,3,0)</f>
        <v>369</v>
      </c>
      <c r="ET345" s="3" t="s">
        <v>42</v>
      </c>
      <c r="EW345" s="3">
        <f>VLOOKUP($A345,AFKS!$C:$E,3,0)</f>
        <v>19.95</v>
      </c>
      <c r="EX345" s="3" t="s">
        <v>43</v>
      </c>
      <c r="FA345" s="3">
        <f>VLOOKUP($A345,SNGS!$C:$E,3,0)</f>
        <v>14.54</v>
      </c>
      <c r="FB345" s="3" t="s">
        <v>44</v>
      </c>
      <c r="FE345" s="3">
        <f>VLOOKUP($A345,SNGSP!$C:$E,3,0)</f>
        <v>8.1609999999999996</v>
      </c>
      <c r="FF345" s="3" t="s">
        <v>45</v>
      </c>
      <c r="FI345" s="3">
        <f>VLOOKUP($A345,TRMK!$C:$E,3,0)</f>
        <v>146.94999999999999</v>
      </c>
      <c r="FJ345" s="3" t="s">
        <v>46</v>
      </c>
      <c r="FM345" s="3">
        <f>VLOOKUP($A345,TATN!$C:$E,3,0)</f>
        <v>106.9</v>
      </c>
      <c r="FN345" s="3" t="s">
        <v>47</v>
      </c>
      <c r="FQ345" s="3">
        <f>VLOOKUP($A345,TATNP!$C:$E,3,0)</f>
        <v>56</v>
      </c>
      <c r="FR345" s="3" t="s">
        <v>48</v>
      </c>
      <c r="FU345" s="3">
        <f>VLOOKUP($A345,TRNFP!$C:$E,3,0)</f>
        <v>17200</v>
      </c>
      <c r="FV345" s="3" t="s">
        <v>49</v>
      </c>
      <c r="FY345" s="3">
        <f>VLOOKUP($A345,URKA!$C:$E,3,0)</f>
        <v>172</v>
      </c>
      <c r="FZ345" s="3" t="s">
        <v>50</v>
      </c>
      <c r="GC345" s="3">
        <f>VLOOKUP($A345,FEES!$C:$E,3,0)</f>
        <v>0.22900000000000001</v>
      </c>
      <c r="GD345" s="3" t="s">
        <v>51</v>
      </c>
      <c r="GG345" s="3" t="e">
        <f>VLOOKUP($A345,PHOR!$C:$E,3,0)</f>
        <v>#N/A</v>
      </c>
      <c r="GH345" s="3" t="s">
        <v>52</v>
      </c>
      <c r="GK345" s="3">
        <f>VLOOKUP($A345,GCHE!$C:$E,3,0)</f>
        <v>405</v>
      </c>
      <c r="GL345" s="3" t="s">
        <v>53</v>
      </c>
      <c r="GO345" s="3">
        <f>VLOOKUP($A345,EONR!$C:$E,3,0)</f>
        <v>1.2</v>
      </c>
    </row>
    <row r="346" spans="1:197" x14ac:dyDescent="0.45">
      <c r="A346" s="86">
        <v>39706</v>
      </c>
      <c r="B346" s="3" t="s">
        <v>5</v>
      </c>
      <c r="E346" s="3" t="e">
        <f>VLOOKUP($A346,POLY!$C:$E,3,0)</f>
        <v>#N/A</v>
      </c>
      <c r="F346" s="3" t="s">
        <v>6</v>
      </c>
      <c r="I346" s="3" t="e">
        <f>VLOOKUP($A346,YNDX!$C:$E,3,0)</f>
        <v>#N/A</v>
      </c>
      <c r="J346" s="3" t="s">
        <v>7</v>
      </c>
      <c r="M346" s="3" t="e">
        <f>VLOOKUP($A346,ALRS!$C:$E,3,0)</f>
        <v>#N/A</v>
      </c>
      <c r="N346" s="3" t="s">
        <v>8</v>
      </c>
      <c r="Q346" s="3">
        <f>VLOOKUP($A346,AKRN!$C:$E,3,0)</f>
        <v>1350.01</v>
      </c>
      <c r="R346" s="3" t="s">
        <v>9</v>
      </c>
      <c r="U346" s="3">
        <f>VLOOKUP($A346,AFLT!$C:$E,3,0)</f>
        <v>67.290000000000006</v>
      </c>
      <c r="V346" s="3" t="s">
        <v>10</v>
      </c>
      <c r="Y346" s="3">
        <f>VLOOKUP($A346,BSPB!$C:$E,3,0)</f>
        <v>119</v>
      </c>
      <c r="Z346" s="3" t="s">
        <v>11</v>
      </c>
      <c r="AC346" s="3" t="e">
        <f>VLOOKUP($A346,BANE!$C:$E,3,0)</f>
        <v>#N/A</v>
      </c>
      <c r="AD346" s="3" t="s">
        <v>12</v>
      </c>
      <c r="AG346" s="3" t="e">
        <f>VLOOKUP($A346,BANEP!$C:$E,3,0)</f>
        <v>#N/A</v>
      </c>
      <c r="AH346" s="3" t="s">
        <v>13</v>
      </c>
      <c r="AK346" s="3">
        <f>VLOOKUP($A346,VTBR!$C:$E,3,0)</f>
        <v>4.3499999999999997E-2</v>
      </c>
      <c r="AL346" s="3" t="s">
        <v>14</v>
      </c>
      <c r="AO346" s="3">
        <f>VLOOKUP($A346,VSMO!$C:$E,3,0)</f>
        <v>2950.01</v>
      </c>
      <c r="AP346" s="3" t="s">
        <v>15</v>
      </c>
      <c r="AS346" s="3">
        <f>VLOOKUP($A346,GAZP!$C:$E,3,0)</f>
        <v>215</v>
      </c>
      <c r="AT346" s="3" t="s">
        <v>16</v>
      </c>
      <c r="AW346" s="3">
        <f>VLOOKUP($A346,GMKN!$C:$E,3,0)</f>
        <v>3310</v>
      </c>
      <c r="AX346" s="3" t="s">
        <v>17</v>
      </c>
      <c r="BA346" s="3">
        <f>VLOOKUP($A346,DIXY!$C:$E,3,0)</f>
        <v>215</v>
      </c>
      <c r="BB346" s="3" t="s">
        <v>18</v>
      </c>
      <c r="BE346" s="3">
        <f>VLOOKUP($A346,IRAO!$C:$E,3,0)</f>
        <v>2.06E-2</v>
      </c>
      <c r="BF346" s="3" t="s">
        <v>19</v>
      </c>
      <c r="BI346" s="3">
        <f>VLOOKUP($A346,KMAZ!$C:$E,3,0)</f>
        <v>65.5</v>
      </c>
      <c r="BJ346" s="3" t="s">
        <v>20</v>
      </c>
      <c r="BM346" s="3">
        <f>VLOOKUP($A346,LSRG!$C:$E,3,0)</f>
        <v>1015.31</v>
      </c>
      <c r="BN346" s="3" t="s">
        <v>21</v>
      </c>
      <c r="BQ346" s="3">
        <f>VLOOKUP($A346,LKOH!$C:$E,3,0)</f>
        <v>1794</v>
      </c>
      <c r="BR346" s="3" t="s">
        <v>22</v>
      </c>
      <c r="BU346" s="3">
        <f>VLOOKUP($A346,MVID!$C:$E,3,0)</f>
        <v>80</v>
      </c>
      <c r="BV346" s="3" t="s">
        <v>23</v>
      </c>
      <c r="BY346" s="3">
        <f>VLOOKUP($A346,MAGN!$C:$E,3,0)</f>
        <v>18.199000000000002</v>
      </c>
      <c r="BZ346" s="3" t="s">
        <v>24</v>
      </c>
      <c r="CC346" s="3">
        <f>VLOOKUP($A346,MTSS!$C:$E,3,0)</f>
        <v>222</v>
      </c>
      <c r="CD346" s="3" t="s">
        <v>25</v>
      </c>
      <c r="CG346" s="3">
        <f>VLOOKUP($A346,MGNT!$C:$E,3,0)</f>
        <v>775</v>
      </c>
      <c r="CH346" s="3" t="s">
        <v>26</v>
      </c>
      <c r="CK346" s="3" t="e">
        <f>VLOOKUP($A346,MFON!$C:$E,3,0)</f>
        <v>#N/A</v>
      </c>
      <c r="CL346" s="3" t="s">
        <v>27</v>
      </c>
      <c r="CO346" s="3" t="e">
        <f>VLOOKUP($A346,MOEX!$C:$E,3,0)</f>
        <v>#N/A</v>
      </c>
      <c r="CP346" s="3" t="s">
        <v>28</v>
      </c>
      <c r="CS346" s="3" t="e">
        <f>VLOOKUP($A346,MSTT!$C:$E,3,0)</f>
        <v>#N/A</v>
      </c>
      <c r="CT346" s="3" t="s">
        <v>29</v>
      </c>
      <c r="CW346" s="3">
        <f>VLOOKUP($A346,NLMK!$C:$E,3,0)</f>
        <v>62.8</v>
      </c>
      <c r="CX346" s="3" t="s">
        <v>30</v>
      </c>
      <c r="DA346" s="3">
        <f>VLOOKUP($A346,NMTP!$C:$E,3,0)</f>
        <v>3.45</v>
      </c>
      <c r="DB346" s="3" t="s">
        <v>31</v>
      </c>
      <c r="DE346" s="3">
        <f>VLOOKUP($A346,NVTK!$C:$E,3,0)</f>
        <v>134.88999999999999</v>
      </c>
      <c r="DF346" s="3" t="s">
        <v>32</v>
      </c>
      <c r="DI346" s="3">
        <f>VLOOKUP($A346,PIKK!$C:$E,3,0)</f>
        <v>321</v>
      </c>
      <c r="DJ346" s="3" t="s">
        <v>33</v>
      </c>
      <c r="DM346" s="3">
        <f>VLOOKUP($A346,ROSN!$C:$E,3,0)</f>
        <v>188</v>
      </c>
      <c r="DN346" s="3" t="s">
        <v>34</v>
      </c>
      <c r="DQ346" s="3">
        <f>VLOOKUP($A346,RTKM!$C:$E,3,0)</f>
        <v>200</v>
      </c>
      <c r="DR346" s="3" t="s">
        <v>35</v>
      </c>
      <c r="DU346" s="3">
        <f>VLOOKUP($A346,RTKMP!$C:$E,3,0)</f>
        <v>20.87</v>
      </c>
      <c r="DV346" s="3" t="s">
        <v>36</v>
      </c>
      <c r="DY346" s="3">
        <f>VLOOKUP($A346,HYDR!$C:$E,3,0)</f>
        <v>0.88500000000000001</v>
      </c>
      <c r="DZ346" s="3" t="s">
        <v>37</v>
      </c>
      <c r="EC346" s="3" t="e">
        <f>VLOOKUP($A346,RUAL!$C:$E,3,0)</f>
        <v>#N/A</v>
      </c>
      <c r="ED346" s="3" t="s">
        <v>38</v>
      </c>
      <c r="EG346" s="3">
        <f>VLOOKUP($A346,SVAV!$C:$E,3,0)</f>
        <v>802</v>
      </c>
      <c r="EH346" s="3" t="s">
        <v>39</v>
      </c>
      <c r="EK346" s="3">
        <f>VLOOKUP($A346,SBER!$C:$E,3,0)</f>
        <v>43.99</v>
      </c>
      <c r="EL346" s="3" t="s">
        <v>40</v>
      </c>
      <c r="EO346" s="3">
        <f>VLOOKUP($A346,SBERP!$C:$E,3,0)</f>
        <v>22.5</v>
      </c>
      <c r="EP346" s="3" t="s">
        <v>41</v>
      </c>
      <c r="ES346" s="3">
        <f>VLOOKUP($A346,CHMF!$C:$E,3,0)</f>
        <v>363</v>
      </c>
      <c r="ET346" s="3" t="s">
        <v>42</v>
      </c>
      <c r="EW346" s="3">
        <f>VLOOKUP($A346,AFKS!$C:$E,3,0)</f>
        <v>17</v>
      </c>
      <c r="EX346" s="3" t="s">
        <v>43</v>
      </c>
      <c r="FA346" s="3">
        <f>VLOOKUP($A346,SNGS!$C:$E,3,0)</f>
        <v>15.101000000000001</v>
      </c>
      <c r="FB346" s="3" t="s">
        <v>44</v>
      </c>
      <c r="FE346" s="3">
        <f>VLOOKUP($A346,SNGSP!$C:$E,3,0)</f>
        <v>7.3490000000000002</v>
      </c>
      <c r="FF346" s="3" t="s">
        <v>45</v>
      </c>
      <c r="FI346" s="3">
        <f>VLOOKUP($A346,TRMK!$C:$E,3,0)</f>
        <v>138</v>
      </c>
      <c r="FJ346" s="3" t="s">
        <v>46</v>
      </c>
      <c r="FM346" s="3">
        <f>VLOOKUP($A346,TATN!$C:$E,3,0)</f>
        <v>100.02</v>
      </c>
      <c r="FN346" s="3" t="s">
        <v>47</v>
      </c>
      <c r="FQ346" s="3">
        <f>VLOOKUP($A346,TATNP!$C:$E,3,0)</f>
        <v>51</v>
      </c>
      <c r="FR346" s="3" t="s">
        <v>48</v>
      </c>
      <c r="FU346" s="3">
        <f>VLOOKUP($A346,TRNFP!$C:$E,3,0)</f>
        <v>13776.96</v>
      </c>
      <c r="FV346" s="3" t="s">
        <v>49</v>
      </c>
      <c r="FY346" s="3">
        <f>VLOOKUP($A346,URKA!$C:$E,3,0)</f>
        <v>177</v>
      </c>
      <c r="FZ346" s="3" t="s">
        <v>50</v>
      </c>
      <c r="GC346" s="3">
        <f>VLOOKUP($A346,FEES!$C:$E,3,0)</f>
        <v>0.17499999999999999</v>
      </c>
      <c r="GD346" s="3" t="s">
        <v>51</v>
      </c>
      <c r="GG346" s="3" t="e">
        <f>VLOOKUP($A346,PHOR!$C:$E,3,0)</f>
        <v>#N/A</v>
      </c>
      <c r="GH346" s="3" t="s">
        <v>52</v>
      </c>
      <c r="GK346" s="3">
        <f>VLOOKUP($A346,GCHE!$C:$E,3,0)</f>
        <v>375</v>
      </c>
      <c r="GL346" s="3" t="s">
        <v>53</v>
      </c>
      <c r="GO346" s="3">
        <f>VLOOKUP($A346,EONR!$C:$E,3,0)</f>
        <v>1.1200000000000001</v>
      </c>
    </row>
    <row r="347" spans="1:197" x14ac:dyDescent="0.45">
      <c r="A347" s="86">
        <v>39713</v>
      </c>
      <c r="B347" s="3" t="s">
        <v>5</v>
      </c>
      <c r="E347" s="3" t="e">
        <f>VLOOKUP($A347,POLY!$C:$E,3,0)</f>
        <v>#N/A</v>
      </c>
      <c r="F347" s="3" t="s">
        <v>6</v>
      </c>
      <c r="I347" s="3" t="e">
        <f>VLOOKUP($A347,YNDX!$C:$E,3,0)</f>
        <v>#N/A</v>
      </c>
      <c r="J347" s="3" t="s">
        <v>7</v>
      </c>
      <c r="M347" s="3" t="e">
        <f>VLOOKUP($A347,ALRS!$C:$E,3,0)</f>
        <v>#N/A</v>
      </c>
      <c r="N347" s="3" t="s">
        <v>8</v>
      </c>
      <c r="Q347" s="3">
        <f>VLOOKUP($A347,AKRN!$C:$E,3,0)</f>
        <v>1080</v>
      </c>
      <c r="R347" s="3" t="s">
        <v>9</v>
      </c>
      <c r="U347" s="3">
        <f>VLOOKUP($A347,AFLT!$C:$E,3,0)</f>
        <v>67</v>
      </c>
      <c r="V347" s="3" t="s">
        <v>10</v>
      </c>
      <c r="Y347" s="3">
        <f>VLOOKUP($A347,BSPB!$C:$E,3,0)</f>
        <v>110</v>
      </c>
      <c r="Z347" s="3" t="s">
        <v>11</v>
      </c>
      <c r="AC347" s="3" t="e">
        <f>VLOOKUP($A347,BANE!$C:$E,3,0)</f>
        <v>#N/A</v>
      </c>
      <c r="AD347" s="3" t="s">
        <v>12</v>
      </c>
      <c r="AG347" s="3" t="e">
        <f>VLOOKUP($A347,BANEP!$C:$E,3,0)</f>
        <v>#N/A</v>
      </c>
      <c r="AH347" s="3" t="s">
        <v>13</v>
      </c>
      <c r="AK347" s="3">
        <f>VLOOKUP($A347,VTBR!$C:$E,3,0)</f>
        <v>5.2999999999999999E-2</v>
      </c>
      <c r="AL347" s="3" t="s">
        <v>14</v>
      </c>
      <c r="AO347" s="3">
        <f>VLOOKUP($A347,VSMO!$C:$E,3,0)</f>
        <v>2800</v>
      </c>
      <c r="AP347" s="3" t="s">
        <v>15</v>
      </c>
      <c r="AS347" s="3">
        <f>VLOOKUP($A347,GAZP!$C:$E,3,0)</f>
        <v>206.12</v>
      </c>
      <c r="AT347" s="3" t="s">
        <v>16</v>
      </c>
      <c r="AW347" s="3">
        <f>VLOOKUP($A347,GMKN!$C:$E,3,0)</f>
        <v>3700</v>
      </c>
      <c r="AX347" s="3" t="s">
        <v>17</v>
      </c>
      <c r="BA347" s="3">
        <f>VLOOKUP($A347,DIXY!$C:$E,3,0)</f>
        <v>200</v>
      </c>
      <c r="BB347" s="3" t="s">
        <v>18</v>
      </c>
      <c r="BE347" s="3">
        <f>VLOOKUP($A347,IRAO!$C:$E,3,0)</f>
        <v>0.03</v>
      </c>
      <c r="BF347" s="3" t="s">
        <v>19</v>
      </c>
      <c r="BI347" s="3">
        <f>VLOOKUP($A347,KMAZ!$C:$E,3,0)</f>
        <v>59</v>
      </c>
      <c r="BJ347" s="3" t="s">
        <v>20</v>
      </c>
      <c r="BM347" s="3">
        <f>VLOOKUP($A347,LSRG!$C:$E,3,0)</f>
        <v>1118.8800000000001</v>
      </c>
      <c r="BN347" s="3" t="s">
        <v>21</v>
      </c>
      <c r="BQ347" s="3">
        <f>VLOOKUP($A347,LKOH!$C:$E,3,0)</f>
        <v>1563.07</v>
      </c>
      <c r="BR347" s="3" t="s">
        <v>22</v>
      </c>
      <c r="BU347" s="3">
        <f>VLOOKUP($A347,MVID!$C:$E,3,0)</f>
        <v>78.92</v>
      </c>
      <c r="BV347" s="3" t="s">
        <v>23</v>
      </c>
      <c r="BY347" s="3">
        <f>VLOOKUP($A347,MAGN!$C:$E,3,0)</f>
        <v>16.225000000000001</v>
      </c>
      <c r="BZ347" s="3" t="s">
        <v>24</v>
      </c>
      <c r="CC347" s="3">
        <f>VLOOKUP($A347,MTSS!$C:$E,3,0)</f>
        <v>229.02</v>
      </c>
      <c r="CD347" s="3" t="s">
        <v>25</v>
      </c>
      <c r="CG347" s="3">
        <f>VLOOKUP($A347,MGNT!$C:$E,3,0)</f>
        <v>835.01</v>
      </c>
      <c r="CH347" s="3" t="s">
        <v>26</v>
      </c>
      <c r="CK347" s="3" t="e">
        <f>VLOOKUP($A347,MFON!$C:$E,3,0)</f>
        <v>#N/A</v>
      </c>
      <c r="CL347" s="3" t="s">
        <v>27</v>
      </c>
      <c r="CO347" s="3" t="e">
        <f>VLOOKUP($A347,MOEX!$C:$E,3,0)</f>
        <v>#N/A</v>
      </c>
      <c r="CP347" s="3" t="s">
        <v>28</v>
      </c>
      <c r="CS347" s="3" t="e">
        <f>VLOOKUP($A347,MSTT!$C:$E,3,0)</f>
        <v>#N/A</v>
      </c>
      <c r="CT347" s="3" t="s">
        <v>29</v>
      </c>
      <c r="CW347" s="3">
        <f>VLOOKUP($A347,NLMK!$C:$E,3,0)</f>
        <v>56.2</v>
      </c>
      <c r="CX347" s="3" t="s">
        <v>30</v>
      </c>
      <c r="DA347" s="3">
        <f>VLOOKUP($A347,NMTP!$C:$E,3,0)</f>
        <v>2.5</v>
      </c>
      <c r="DB347" s="3" t="s">
        <v>31</v>
      </c>
      <c r="DE347" s="3">
        <f>VLOOKUP($A347,NVTK!$C:$E,3,0)</f>
        <v>132</v>
      </c>
      <c r="DF347" s="3" t="s">
        <v>32</v>
      </c>
      <c r="DI347" s="3">
        <f>VLOOKUP($A347,PIKK!$C:$E,3,0)</f>
        <v>197</v>
      </c>
      <c r="DJ347" s="3" t="s">
        <v>33</v>
      </c>
      <c r="DM347" s="3">
        <f>VLOOKUP($A347,ROSN!$C:$E,3,0)</f>
        <v>190.01</v>
      </c>
      <c r="DN347" s="3" t="s">
        <v>34</v>
      </c>
      <c r="DQ347" s="3">
        <f>VLOOKUP($A347,RTKM!$C:$E,3,0)</f>
        <v>193.5</v>
      </c>
      <c r="DR347" s="3" t="s">
        <v>35</v>
      </c>
      <c r="DU347" s="3">
        <f>VLOOKUP($A347,RTKMP!$C:$E,3,0)</f>
        <v>20.51</v>
      </c>
      <c r="DV347" s="3" t="s">
        <v>36</v>
      </c>
      <c r="DY347" s="3">
        <f>VLOOKUP($A347,HYDR!$C:$E,3,0)</f>
        <v>0.80500000000000005</v>
      </c>
      <c r="DZ347" s="3" t="s">
        <v>37</v>
      </c>
      <c r="EC347" s="3" t="e">
        <f>VLOOKUP($A347,RUAL!$C:$E,3,0)</f>
        <v>#N/A</v>
      </c>
      <c r="ED347" s="3" t="s">
        <v>38</v>
      </c>
      <c r="EG347" s="3">
        <f>VLOOKUP($A347,SVAV!$C:$E,3,0)</f>
        <v>810</v>
      </c>
      <c r="EH347" s="3" t="s">
        <v>39</v>
      </c>
      <c r="EK347" s="3">
        <f>VLOOKUP($A347,SBER!$C:$E,3,0)</f>
        <v>43.78</v>
      </c>
      <c r="EL347" s="3" t="s">
        <v>40</v>
      </c>
      <c r="EO347" s="3">
        <f>VLOOKUP($A347,SBERP!$C:$E,3,0)</f>
        <v>24.97</v>
      </c>
      <c r="EP347" s="3" t="s">
        <v>41</v>
      </c>
      <c r="ES347" s="3">
        <f>VLOOKUP($A347,CHMF!$C:$E,3,0)</f>
        <v>324.88</v>
      </c>
      <c r="ET347" s="3" t="s">
        <v>42</v>
      </c>
      <c r="EW347" s="3">
        <f>VLOOKUP($A347,AFKS!$C:$E,3,0)</f>
        <v>17.45</v>
      </c>
      <c r="EX347" s="3" t="s">
        <v>43</v>
      </c>
      <c r="FA347" s="3">
        <f>VLOOKUP($A347,SNGS!$C:$E,3,0)</f>
        <v>13.898999999999999</v>
      </c>
      <c r="FB347" s="3" t="s">
        <v>44</v>
      </c>
      <c r="FE347" s="3">
        <f>VLOOKUP($A347,SNGSP!$C:$E,3,0)</f>
        <v>7.2</v>
      </c>
      <c r="FF347" s="3" t="s">
        <v>45</v>
      </c>
      <c r="FI347" s="3">
        <f>VLOOKUP($A347,TRMK!$C:$E,3,0)</f>
        <v>146</v>
      </c>
      <c r="FJ347" s="3" t="s">
        <v>46</v>
      </c>
      <c r="FM347" s="3">
        <f>VLOOKUP($A347,TATN!$C:$E,3,0)</f>
        <v>104.5</v>
      </c>
      <c r="FN347" s="3" t="s">
        <v>47</v>
      </c>
      <c r="FQ347" s="3">
        <f>VLOOKUP($A347,TATNP!$C:$E,3,0)</f>
        <v>49.97</v>
      </c>
      <c r="FR347" s="3" t="s">
        <v>48</v>
      </c>
      <c r="FU347" s="3">
        <f>VLOOKUP($A347,TRNFP!$C:$E,3,0)</f>
        <v>16900</v>
      </c>
      <c r="FV347" s="3" t="s">
        <v>49</v>
      </c>
      <c r="FY347" s="3">
        <f>VLOOKUP($A347,URKA!$C:$E,3,0)</f>
        <v>170.99</v>
      </c>
      <c r="FZ347" s="3" t="s">
        <v>50</v>
      </c>
      <c r="GC347" s="3">
        <f>VLOOKUP($A347,FEES!$C:$E,3,0)</f>
        <v>0.17699999999999999</v>
      </c>
      <c r="GD347" s="3" t="s">
        <v>51</v>
      </c>
      <c r="GG347" s="3" t="e">
        <f>VLOOKUP($A347,PHOR!$C:$E,3,0)</f>
        <v>#N/A</v>
      </c>
      <c r="GH347" s="3" t="s">
        <v>52</v>
      </c>
      <c r="GK347" s="3">
        <f>VLOOKUP($A347,GCHE!$C:$E,3,0)</f>
        <v>290</v>
      </c>
      <c r="GL347" s="3" t="s">
        <v>53</v>
      </c>
      <c r="GO347" s="3">
        <f>VLOOKUP($A347,EONR!$C:$E,3,0)</f>
        <v>1.08</v>
      </c>
    </row>
    <row r="348" spans="1:197" x14ac:dyDescent="0.45">
      <c r="A348" s="86">
        <v>39720</v>
      </c>
      <c r="B348" s="3" t="s">
        <v>5</v>
      </c>
      <c r="E348" s="3" t="e">
        <f>VLOOKUP($A348,POLY!$C:$E,3,0)</f>
        <v>#N/A</v>
      </c>
      <c r="F348" s="3" t="s">
        <v>6</v>
      </c>
      <c r="I348" s="3" t="e">
        <f>VLOOKUP($A348,YNDX!$C:$E,3,0)</f>
        <v>#N/A</v>
      </c>
      <c r="J348" s="3" t="s">
        <v>7</v>
      </c>
      <c r="M348" s="3" t="e">
        <f>VLOOKUP($A348,ALRS!$C:$E,3,0)</f>
        <v>#N/A</v>
      </c>
      <c r="N348" s="3" t="s">
        <v>8</v>
      </c>
      <c r="Q348" s="3">
        <f>VLOOKUP($A348,AKRN!$C:$E,3,0)</f>
        <v>910.99</v>
      </c>
      <c r="R348" s="3" t="s">
        <v>9</v>
      </c>
      <c r="U348" s="3">
        <f>VLOOKUP($A348,AFLT!$C:$E,3,0)</f>
        <v>63</v>
      </c>
      <c r="V348" s="3" t="s">
        <v>10</v>
      </c>
      <c r="Y348" s="3">
        <f>VLOOKUP($A348,BSPB!$C:$E,3,0)</f>
        <v>98</v>
      </c>
      <c r="Z348" s="3" t="s">
        <v>11</v>
      </c>
      <c r="AC348" s="3" t="e">
        <f>VLOOKUP($A348,BANE!$C:$E,3,0)</f>
        <v>#N/A</v>
      </c>
      <c r="AD348" s="3" t="s">
        <v>12</v>
      </c>
      <c r="AG348" s="3" t="e">
        <f>VLOOKUP($A348,BANEP!$C:$E,3,0)</f>
        <v>#N/A</v>
      </c>
      <c r="AH348" s="3" t="s">
        <v>13</v>
      </c>
      <c r="AK348" s="3">
        <f>VLOOKUP($A348,VTBR!$C:$E,3,0)</f>
        <v>4.5699999999999998E-2</v>
      </c>
      <c r="AL348" s="3" t="s">
        <v>14</v>
      </c>
      <c r="AO348" s="3">
        <f>VLOOKUP($A348,VSMO!$C:$E,3,0)</f>
        <v>2665</v>
      </c>
      <c r="AP348" s="3" t="s">
        <v>15</v>
      </c>
      <c r="AS348" s="3">
        <f>VLOOKUP($A348,GAZP!$C:$E,3,0)</f>
        <v>180</v>
      </c>
      <c r="AT348" s="3" t="s">
        <v>16</v>
      </c>
      <c r="AW348" s="3">
        <f>VLOOKUP($A348,GMKN!$C:$E,3,0)</f>
        <v>2699</v>
      </c>
      <c r="AX348" s="3" t="s">
        <v>17</v>
      </c>
      <c r="BA348" s="3">
        <f>VLOOKUP($A348,DIXY!$C:$E,3,0)</f>
        <v>203</v>
      </c>
      <c r="BB348" s="3" t="s">
        <v>18</v>
      </c>
      <c r="BE348" s="3">
        <f>VLOOKUP($A348,IRAO!$C:$E,3,0)</f>
        <v>2.87E-2</v>
      </c>
      <c r="BF348" s="3" t="s">
        <v>19</v>
      </c>
      <c r="BI348" s="3">
        <f>VLOOKUP($A348,KMAZ!$C:$E,3,0)</f>
        <v>52</v>
      </c>
      <c r="BJ348" s="3" t="s">
        <v>20</v>
      </c>
      <c r="BM348" s="3">
        <f>VLOOKUP($A348,LSRG!$C:$E,3,0)</f>
        <v>1118.8800000000001</v>
      </c>
      <c r="BN348" s="3" t="s">
        <v>21</v>
      </c>
      <c r="BQ348" s="3">
        <f>VLOOKUP($A348,LKOH!$C:$E,3,0)</f>
        <v>1371</v>
      </c>
      <c r="BR348" s="3" t="s">
        <v>22</v>
      </c>
      <c r="BU348" s="3">
        <f>VLOOKUP($A348,MVID!$C:$E,3,0)</f>
        <v>52.01</v>
      </c>
      <c r="BV348" s="3" t="s">
        <v>23</v>
      </c>
      <c r="BY348" s="3">
        <f>VLOOKUP($A348,MAGN!$C:$E,3,0)</f>
        <v>12.5</v>
      </c>
      <c r="BZ348" s="3" t="s">
        <v>24</v>
      </c>
      <c r="CC348" s="3">
        <f>VLOOKUP($A348,MTSS!$C:$E,3,0)</f>
        <v>214</v>
      </c>
      <c r="CD348" s="3" t="s">
        <v>25</v>
      </c>
      <c r="CG348" s="3">
        <f>VLOOKUP($A348,MGNT!$C:$E,3,0)</f>
        <v>770</v>
      </c>
      <c r="CH348" s="3" t="s">
        <v>26</v>
      </c>
      <c r="CK348" s="3" t="e">
        <f>VLOOKUP($A348,MFON!$C:$E,3,0)</f>
        <v>#N/A</v>
      </c>
      <c r="CL348" s="3" t="s">
        <v>27</v>
      </c>
      <c r="CO348" s="3" t="e">
        <f>VLOOKUP($A348,MOEX!$C:$E,3,0)</f>
        <v>#N/A</v>
      </c>
      <c r="CP348" s="3" t="s">
        <v>28</v>
      </c>
      <c r="CS348" s="3" t="e">
        <f>VLOOKUP($A348,MSTT!$C:$E,3,0)</f>
        <v>#N/A</v>
      </c>
      <c r="CT348" s="3" t="s">
        <v>29</v>
      </c>
      <c r="CW348" s="3">
        <f>VLOOKUP($A348,NLMK!$C:$E,3,0)</f>
        <v>48.06</v>
      </c>
      <c r="CX348" s="3" t="s">
        <v>30</v>
      </c>
      <c r="DA348" s="3">
        <f>VLOOKUP($A348,NMTP!$C:$E,3,0)</f>
        <v>2.4</v>
      </c>
      <c r="DB348" s="3" t="s">
        <v>31</v>
      </c>
      <c r="DE348" s="3">
        <f>VLOOKUP($A348,NVTK!$C:$E,3,0)</f>
        <v>101.19</v>
      </c>
      <c r="DF348" s="3" t="s">
        <v>32</v>
      </c>
      <c r="DI348" s="3">
        <f>VLOOKUP($A348,PIKK!$C:$E,3,0)</f>
        <v>130.1</v>
      </c>
      <c r="DJ348" s="3" t="s">
        <v>33</v>
      </c>
      <c r="DM348" s="3">
        <f>VLOOKUP($A348,ROSN!$C:$E,3,0)</f>
        <v>143.36000000000001</v>
      </c>
      <c r="DN348" s="3" t="s">
        <v>34</v>
      </c>
      <c r="DQ348" s="3">
        <f>VLOOKUP($A348,RTKM!$C:$E,3,0)</f>
        <v>190</v>
      </c>
      <c r="DR348" s="3" t="s">
        <v>35</v>
      </c>
      <c r="DU348" s="3">
        <f>VLOOKUP($A348,RTKMP!$C:$E,3,0)</f>
        <v>19.899999999999999</v>
      </c>
      <c r="DV348" s="3" t="s">
        <v>36</v>
      </c>
      <c r="DY348" s="3">
        <f>VLOOKUP($A348,HYDR!$C:$E,3,0)</f>
        <v>0.81</v>
      </c>
      <c r="DZ348" s="3" t="s">
        <v>37</v>
      </c>
      <c r="EC348" s="3" t="e">
        <f>VLOOKUP($A348,RUAL!$C:$E,3,0)</f>
        <v>#N/A</v>
      </c>
      <c r="ED348" s="3" t="s">
        <v>38</v>
      </c>
      <c r="EG348" s="3">
        <f>VLOOKUP($A348,SVAV!$C:$E,3,0)</f>
        <v>590</v>
      </c>
      <c r="EH348" s="3" t="s">
        <v>39</v>
      </c>
      <c r="EK348" s="3">
        <f>VLOOKUP($A348,SBER!$C:$E,3,0)</f>
        <v>42.1</v>
      </c>
      <c r="EL348" s="3" t="s">
        <v>40</v>
      </c>
      <c r="EO348" s="3">
        <f>VLOOKUP($A348,SBERP!$C:$E,3,0)</f>
        <v>21.6</v>
      </c>
      <c r="EP348" s="3" t="s">
        <v>41</v>
      </c>
      <c r="ES348" s="3">
        <f>VLOOKUP($A348,CHMF!$C:$E,3,0)</f>
        <v>237.58</v>
      </c>
      <c r="ET348" s="3" t="s">
        <v>42</v>
      </c>
      <c r="EW348" s="3">
        <f>VLOOKUP($A348,AFKS!$C:$E,3,0)</f>
        <v>16.399999999999999</v>
      </c>
      <c r="EX348" s="3" t="s">
        <v>43</v>
      </c>
      <c r="FA348" s="3">
        <f>VLOOKUP($A348,SNGS!$C:$E,3,0)</f>
        <v>13.03</v>
      </c>
      <c r="FB348" s="3" t="s">
        <v>44</v>
      </c>
      <c r="FE348" s="3">
        <f>VLOOKUP($A348,SNGSP!$C:$E,3,0)</f>
        <v>6.7270000000000003</v>
      </c>
      <c r="FF348" s="3" t="s">
        <v>45</v>
      </c>
      <c r="FI348" s="3">
        <f>VLOOKUP($A348,TRMK!$C:$E,3,0)</f>
        <v>128</v>
      </c>
      <c r="FJ348" s="3" t="s">
        <v>46</v>
      </c>
      <c r="FM348" s="3">
        <f>VLOOKUP($A348,TATN!$C:$E,3,0)</f>
        <v>78</v>
      </c>
      <c r="FN348" s="3" t="s">
        <v>47</v>
      </c>
      <c r="FQ348" s="3">
        <f>VLOOKUP($A348,TATNP!$C:$E,3,0)</f>
        <v>45.8</v>
      </c>
      <c r="FR348" s="3" t="s">
        <v>48</v>
      </c>
      <c r="FU348" s="3">
        <f>VLOOKUP($A348,TRNFP!$C:$E,3,0)</f>
        <v>15000</v>
      </c>
      <c r="FV348" s="3" t="s">
        <v>49</v>
      </c>
      <c r="FY348" s="3">
        <f>VLOOKUP($A348,URKA!$C:$E,3,0)</f>
        <v>122</v>
      </c>
      <c r="FZ348" s="3" t="s">
        <v>50</v>
      </c>
      <c r="GC348" s="3">
        <f>VLOOKUP($A348,FEES!$C:$E,3,0)</f>
        <v>0.14399999999999999</v>
      </c>
      <c r="GD348" s="3" t="s">
        <v>51</v>
      </c>
      <c r="GG348" s="3" t="e">
        <f>VLOOKUP($A348,PHOR!$C:$E,3,0)</f>
        <v>#N/A</v>
      </c>
      <c r="GH348" s="3" t="s">
        <v>52</v>
      </c>
      <c r="GK348" s="3">
        <f>VLOOKUP($A348,GCHE!$C:$E,3,0)</f>
        <v>300</v>
      </c>
      <c r="GL348" s="3" t="s">
        <v>53</v>
      </c>
      <c r="GO348" s="3">
        <f>VLOOKUP($A348,EONR!$C:$E,3,0)</f>
        <v>1.1200000000000001</v>
      </c>
    </row>
    <row r="349" spans="1:197" x14ac:dyDescent="0.45">
      <c r="A349" s="86">
        <v>39727</v>
      </c>
      <c r="B349" s="3" t="s">
        <v>5</v>
      </c>
      <c r="E349" s="3" t="e">
        <f>VLOOKUP($A349,POLY!$C:$E,3,0)</f>
        <v>#N/A</v>
      </c>
      <c r="F349" s="3" t="s">
        <v>6</v>
      </c>
      <c r="I349" s="3" t="e">
        <f>VLOOKUP($A349,YNDX!$C:$E,3,0)</f>
        <v>#N/A</v>
      </c>
      <c r="J349" s="3" t="s">
        <v>7</v>
      </c>
      <c r="M349" s="3" t="e">
        <f>VLOOKUP($A349,ALRS!$C:$E,3,0)</f>
        <v>#N/A</v>
      </c>
      <c r="N349" s="3" t="s">
        <v>8</v>
      </c>
      <c r="Q349" s="3">
        <f>VLOOKUP($A349,AKRN!$C:$E,3,0)</f>
        <v>703.1</v>
      </c>
      <c r="R349" s="3" t="s">
        <v>9</v>
      </c>
      <c r="U349" s="3">
        <f>VLOOKUP($A349,AFLT!$C:$E,3,0)</f>
        <v>63.4</v>
      </c>
      <c r="V349" s="3" t="s">
        <v>10</v>
      </c>
      <c r="Y349" s="3">
        <f>VLOOKUP($A349,BSPB!$C:$E,3,0)</f>
        <v>80</v>
      </c>
      <c r="Z349" s="3" t="s">
        <v>11</v>
      </c>
      <c r="AC349" s="3" t="e">
        <f>VLOOKUP($A349,BANE!$C:$E,3,0)</f>
        <v>#N/A</v>
      </c>
      <c r="AD349" s="3" t="s">
        <v>12</v>
      </c>
      <c r="AG349" s="3" t="e">
        <f>VLOOKUP($A349,BANEP!$C:$E,3,0)</f>
        <v>#N/A</v>
      </c>
      <c r="AH349" s="3" t="s">
        <v>13</v>
      </c>
      <c r="AK349" s="3">
        <f>VLOOKUP($A349,VTBR!$C:$E,3,0)</f>
        <v>3.2800000000000003E-2</v>
      </c>
      <c r="AL349" s="3" t="s">
        <v>14</v>
      </c>
      <c r="AO349" s="3">
        <f>VLOOKUP($A349,VSMO!$C:$E,3,0)</f>
        <v>2460</v>
      </c>
      <c r="AP349" s="3" t="s">
        <v>15</v>
      </c>
      <c r="AS349" s="3">
        <f>VLOOKUP($A349,GAZP!$C:$E,3,0)</f>
        <v>128.5</v>
      </c>
      <c r="AT349" s="3" t="s">
        <v>16</v>
      </c>
      <c r="AW349" s="3">
        <f>VLOOKUP($A349,GMKN!$C:$E,3,0)</f>
        <v>1578</v>
      </c>
      <c r="AX349" s="3" t="s">
        <v>17</v>
      </c>
      <c r="BA349" s="3">
        <f>VLOOKUP($A349,DIXY!$C:$E,3,0)</f>
        <v>190</v>
      </c>
      <c r="BB349" s="3" t="s">
        <v>18</v>
      </c>
      <c r="BE349" s="3">
        <f>VLOOKUP($A349,IRAO!$C:$E,3,0)</f>
        <v>1.9300000000000001E-2</v>
      </c>
      <c r="BF349" s="3" t="s">
        <v>19</v>
      </c>
      <c r="BI349" s="3">
        <f>VLOOKUP($A349,KMAZ!$C:$E,3,0)</f>
        <v>58.96</v>
      </c>
      <c r="BJ349" s="3" t="s">
        <v>20</v>
      </c>
      <c r="BM349" s="3">
        <f>VLOOKUP($A349,LSRG!$C:$E,3,0)</f>
        <v>839.16</v>
      </c>
      <c r="BN349" s="3" t="s">
        <v>21</v>
      </c>
      <c r="BQ349" s="3">
        <f>VLOOKUP($A349,LKOH!$C:$E,3,0)</f>
        <v>1136.22</v>
      </c>
      <c r="BR349" s="3" t="s">
        <v>22</v>
      </c>
      <c r="BU349" s="3">
        <f>VLOOKUP($A349,MVID!$C:$E,3,0)</f>
        <v>52.5</v>
      </c>
      <c r="BV349" s="3" t="s">
        <v>23</v>
      </c>
      <c r="BY349" s="3">
        <f>VLOOKUP($A349,MAGN!$C:$E,3,0)</f>
        <v>8.2390000000000008</v>
      </c>
      <c r="BZ349" s="3" t="s">
        <v>24</v>
      </c>
      <c r="CC349" s="3">
        <f>VLOOKUP($A349,MTSS!$C:$E,3,0)</f>
        <v>156</v>
      </c>
      <c r="CD349" s="3" t="s">
        <v>25</v>
      </c>
      <c r="CG349" s="3">
        <f>VLOOKUP($A349,MGNT!$C:$E,3,0)</f>
        <v>689.99</v>
      </c>
      <c r="CH349" s="3" t="s">
        <v>26</v>
      </c>
      <c r="CK349" s="3" t="e">
        <f>VLOOKUP($A349,MFON!$C:$E,3,0)</f>
        <v>#N/A</v>
      </c>
      <c r="CL349" s="3" t="s">
        <v>27</v>
      </c>
      <c r="CO349" s="3" t="e">
        <f>VLOOKUP($A349,MOEX!$C:$E,3,0)</f>
        <v>#N/A</v>
      </c>
      <c r="CP349" s="3" t="s">
        <v>28</v>
      </c>
      <c r="CS349" s="3" t="e">
        <f>VLOOKUP($A349,MSTT!$C:$E,3,0)</f>
        <v>#N/A</v>
      </c>
      <c r="CT349" s="3" t="s">
        <v>29</v>
      </c>
      <c r="CW349" s="3">
        <f>VLOOKUP($A349,NLMK!$C:$E,3,0)</f>
        <v>31.99</v>
      </c>
      <c r="CX349" s="3" t="s">
        <v>30</v>
      </c>
      <c r="DA349" s="3">
        <f>VLOOKUP($A349,NMTP!$C:$E,3,0)</f>
        <v>2.7789999999999999</v>
      </c>
      <c r="DB349" s="3" t="s">
        <v>31</v>
      </c>
      <c r="DE349" s="3">
        <f>VLOOKUP($A349,NVTK!$C:$E,3,0)</f>
        <v>91</v>
      </c>
      <c r="DF349" s="3" t="s">
        <v>32</v>
      </c>
      <c r="DI349" s="3">
        <f>VLOOKUP($A349,PIKK!$C:$E,3,0)</f>
        <v>115</v>
      </c>
      <c r="DJ349" s="3" t="s">
        <v>33</v>
      </c>
      <c r="DM349" s="3">
        <f>VLOOKUP($A349,ROSN!$C:$E,3,0)</f>
        <v>103.8</v>
      </c>
      <c r="DN349" s="3" t="s">
        <v>34</v>
      </c>
      <c r="DQ349" s="3">
        <f>VLOOKUP($A349,RTKM!$C:$E,3,0)</f>
        <v>172</v>
      </c>
      <c r="DR349" s="3" t="s">
        <v>35</v>
      </c>
      <c r="DU349" s="3">
        <f>VLOOKUP($A349,RTKMP!$C:$E,3,0)</f>
        <v>15.43</v>
      </c>
      <c r="DV349" s="3" t="s">
        <v>36</v>
      </c>
      <c r="DY349" s="3">
        <f>VLOOKUP($A349,HYDR!$C:$E,3,0)</f>
        <v>0.53700000000000003</v>
      </c>
      <c r="DZ349" s="3" t="s">
        <v>37</v>
      </c>
      <c r="EC349" s="3" t="e">
        <f>VLOOKUP($A349,RUAL!$C:$E,3,0)</f>
        <v>#N/A</v>
      </c>
      <c r="ED349" s="3" t="s">
        <v>38</v>
      </c>
      <c r="EG349" s="3">
        <f>VLOOKUP($A349,SVAV!$C:$E,3,0)</f>
        <v>540.01</v>
      </c>
      <c r="EH349" s="3" t="s">
        <v>39</v>
      </c>
      <c r="EK349" s="3">
        <f>VLOOKUP($A349,SBER!$C:$E,3,0)</f>
        <v>31.54</v>
      </c>
      <c r="EL349" s="3" t="s">
        <v>40</v>
      </c>
      <c r="EO349" s="3">
        <f>VLOOKUP($A349,SBERP!$C:$E,3,0)</f>
        <v>14</v>
      </c>
      <c r="EP349" s="3" t="s">
        <v>41</v>
      </c>
      <c r="ES349" s="3">
        <f>VLOOKUP($A349,CHMF!$C:$E,3,0)</f>
        <v>152.5</v>
      </c>
      <c r="ET349" s="3" t="s">
        <v>42</v>
      </c>
      <c r="EW349" s="3">
        <f>VLOOKUP($A349,AFKS!$C:$E,3,0)</f>
        <v>8.5</v>
      </c>
      <c r="EX349" s="3" t="s">
        <v>43</v>
      </c>
      <c r="FA349" s="3">
        <f>VLOOKUP($A349,SNGS!$C:$E,3,0)</f>
        <v>10.401999999999999</v>
      </c>
      <c r="FB349" s="3" t="s">
        <v>44</v>
      </c>
      <c r="FE349" s="3">
        <f>VLOOKUP($A349,SNGSP!$C:$E,3,0)</f>
        <v>6.1710000000000003</v>
      </c>
      <c r="FF349" s="3" t="s">
        <v>45</v>
      </c>
      <c r="FI349" s="3">
        <f>VLOOKUP($A349,TRMK!$C:$E,3,0)</f>
        <v>99.89</v>
      </c>
      <c r="FJ349" s="3" t="s">
        <v>46</v>
      </c>
      <c r="FM349" s="3">
        <f>VLOOKUP($A349,TATN!$C:$E,3,0)</f>
        <v>57.1</v>
      </c>
      <c r="FN349" s="3" t="s">
        <v>47</v>
      </c>
      <c r="FQ349" s="3">
        <f>VLOOKUP($A349,TATNP!$C:$E,3,0)</f>
        <v>32.89</v>
      </c>
      <c r="FR349" s="3" t="s">
        <v>48</v>
      </c>
      <c r="FU349" s="3">
        <f>VLOOKUP($A349,TRNFP!$C:$E,3,0)</f>
        <v>10700</v>
      </c>
      <c r="FV349" s="3" t="s">
        <v>49</v>
      </c>
      <c r="FY349" s="3">
        <f>VLOOKUP($A349,URKA!$C:$E,3,0)</f>
        <v>111</v>
      </c>
      <c r="FZ349" s="3" t="s">
        <v>50</v>
      </c>
      <c r="GC349" s="3">
        <f>VLOOKUP($A349,FEES!$C:$E,3,0)</f>
        <v>9.0999999999999998E-2</v>
      </c>
      <c r="GD349" s="3" t="s">
        <v>51</v>
      </c>
      <c r="GG349" s="3" t="e">
        <f>VLOOKUP($A349,PHOR!$C:$E,3,0)</f>
        <v>#N/A</v>
      </c>
      <c r="GH349" s="3" t="s">
        <v>52</v>
      </c>
      <c r="GK349" s="3">
        <f>VLOOKUP($A349,GCHE!$C:$E,3,0)</f>
        <v>250</v>
      </c>
      <c r="GL349" s="3" t="s">
        <v>53</v>
      </c>
      <c r="GO349" s="3">
        <f>VLOOKUP($A349,EONR!$C:$E,3,0)</f>
        <v>0.98</v>
      </c>
    </row>
    <row r="350" spans="1:197" x14ac:dyDescent="0.45">
      <c r="A350" s="86">
        <v>39734</v>
      </c>
      <c r="B350" s="3" t="s">
        <v>5</v>
      </c>
      <c r="E350" s="3" t="e">
        <f>VLOOKUP($A350,POLY!$C:$E,3,0)</f>
        <v>#N/A</v>
      </c>
      <c r="F350" s="3" t="s">
        <v>6</v>
      </c>
      <c r="I350" s="3" t="e">
        <f>VLOOKUP($A350,YNDX!$C:$E,3,0)</f>
        <v>#N/A</v>
      </c>
      <c r="J350" s="3" t="s">
        <v>7</v>
      </c>
      <c r="M350" s="3" t="e">
        <f>VLOOKUP($A350,ALRS!$C:$E,3,0)</f>
        <v>#N/A</v>
      </c>
      <c r="N350" s="3" t="s">
        <v>8</v>
      </c>
      <c r="Q350" s="3">
        <f>VLOOKUP($A350,AKRN!$C:$E,3,0)</f>
        <v>522.99</v>
      </c>
      <c r="R350" s="3" t="s">
        <v>9</v>
      </c>
      <c r="U350" s="3">
        <f>VLOOKUP($A350,AFLT!$C:$E,3,0)</f>
        <v>63.9</v>
      </c>
      <c r="V350" s="3" t="s">
        <v>10</v>
      </c>
      <c r="Y350" s="3">
        <f>VLOOKUP($A350,BSPB!$C:$E,3,0)</f>
        <v>60</v>
      </c>
      <c r="Z350" s="3" t="s">
        <v>11</v>
      </c>
      <c r="AC350" s="3" t="e">
        <f>VLOOKUP($A350,BANE!$C:$E,3,0)</f>
        <v>#N/A</v>
      </c>
      <c r="AD350" s="3" t="s">
        <v>12</v>
      </c>
      <c r="AG350" s="3" t="e">
        <f>VLOOKUP($A350,BANEP!$C:$E,3,0)</f>
        <v>#N/A</v>
      </c>
      <c r="AH350" s="3" t="s">
        <v>13</v>
      </c>
      <c r="AK350" s="3">
        <f>VLOOKUP($A350,VTBR!$C:$E,3,0)</f>
        <v>3.09E-2</v>
      </c>
      <c r="AL350" s="3" t="s">
        <v>14</v>
      </c>
      <c r="AO350" s="3">
        <f>VLOOKUP($A350,VSMO!$C:$E,3,0)</f>
        <v>2001</v>
      </c>
      <c r="AP350" s="3" t="s">
        <v>15</v>
      </c>
      <c r="AS350" s="3">
        <f>VLOOKUP($A350,GAZP!$C:$E,3,0)</f>
        <v>103.35</v>
      </c>
      <c r="AT350" s="3" t="s">
        <v>16</v>
      </c>
      <c r="AW350" s="3">
        <f>VLOOKUP($A350,GMKN!$C:$E,3,0)</f>
        <v>1805</v>
      </c>
      <c r="AX350" s="3" t="s">
        <v>17</v>
      </c>
      <c r="BA350" s="3">
        <f>VLOOKUP($A350,DIXY!$C:$E,3,0)</f>
        <v>155.01</v>
      </c>
      <c r="BB350" s="3" t="s">
        <v>18</v>
      </c>
      <c r="BE350" s="3">
        <f>VLOOKUP($A350,IRAO!$C:$E,3,0)</f>
        <v>6.7999999999999996E-3</v>
      </c>
      <c r="BF350" s="3" t="s">
        <v>19</v>
      </c>
      <c r="BI350" s="3">
        <f>VLOOKUP($A350,KMAZ!$C:$E,3,0)</f>
        <v>41.51</v>
      </c>
      <c r="BJ350" s="3" t="s">
        <v>20</v>
      </c>
      <c r="BM350" s="3">
        <f>VLOOKUP($A350,LSRG!$C:$E,3,0)</f>
        <v>797.68</v>
      </c>
      <c r="BN350" s="3" t="s">
        <v>21</v>
      </c>
      <c r="BQ350" s="3">
        <f>VLOOKUP($A350,LKOH!$C:$E,3,0)</f>
        <v>826</v>
      </c>
      <c r="BR350" s="3" t="s">
        <v>22</v>
      </c>
      <c r="BU350" s="3">
        <f>VLOOKUP($A350,MVID!$C:$E,3,0)</f>
        <v>48</v>
      </c>
      <c r="BV350" s="3" t="s">
        <v>23</v>
      </c>
      <c r="BY350" s="3">
        <f>VLOOKUP($A350,MAGN!$C:$E,3,0)</f>
        <v>5.4</v>
      </c>
      <c r="BZ350" s="3" t="s">
        <v>24</v>
      </c>
      <c r="CC350" s="3">
        <f>VLOOKUP($A350,MTSS!$C:$E,3,0)</f>
        <v>132.57</v>
      </c>
      <c r="CD350" s="3" t="s">
        <v>25</v>
      </c>
      <c r="CG350" s="3">
        <f>VLOOKUP($A350,MGNT!$C:$E,3,0)</f>
        <v>490</v>
      </c>
      <c r="CH350" s="3" t="s">
        <v>26</v>
      </c>
      <c r="CK350" s="3" t="e">
        <f>VLOOKUP($A350,MFON!$C:$E,3,0)</f>
        <v>#N/A</v>
      </c>
      <c r="CL350" s="3" t="s">
        <v>27</v>
      </c>
      <c r="CO350" s="3" t="e">
        <f>VLOOKUP($A350,MOEX!$C:$E,3,0)</f>
        <v>#N/A</v>
      </c>
      <c r="CP350" s="3" t="s">
        <v>28</v>
      </c>
      <c r="CS350" s="3" t="e">
        <f>VLOOKUP($A350,MSTT!$C:$E,3,0)</f>
        <v>#N/A</v>
      </c>
      <c r="CT350" s="3" t="s">
        <v>29</v>
      </c>
      <c r="CW350" s="3">
        <f>VLOOKUP($A350,NLMK!$C:$E,3,0)</f>
        <v>21.37</v>
      </c>
      <c r="CX350" s="3" t="s">
        <v>30</v>
      </c>
      <c r="DA350" s="3">
        <f>VLOOKUP($A350,NMTP!$C:$E,3,0)</f>
        <v>1.5389999999999999</v>
      </c>
      <c r="DB350" s="3" t="s">
        <v>31</v>
      </c>
      <c r="DE350" s="3">
        <f>VLOOKUP($A350,NVTK!$C:$E,3,0)</f>
        <v>82</v>
      </c>
      <c r="DF350" s="3" t="s">
        <v>32</v>
      </c>
      <c r="DI350" s="3">
        <f>VLOOKUP($A350,PIKK!$C:$E,3,0)</f>
        <v>95.41</v>
      </c>
      <c r="DJ350" s="3" t="s">
        <v>33</v>
      </c>
      <c r="DM350" s="3">
        <f>VLOOKUP($A350,ROSN!$C:$E,3,0)</f>
        <v>97</v>
      </c>
      <c r="DN350" s="3" t="s">
        <v>34</v>
      </c>
      <c r="DQ350" s="3">
        <f>VLOOKUP($A350,RTKM!$C:$E,3,0)</f>
        <v>182.75</v>
      </c>
      <c r="DR350" s="3" t="s">
        <v>35</v>
      </c>
      <c r="DU350" s="3">
        <f>VLOOKUP($A350,RTKMP!$C:$E,3,0)</f>
        <v>15.03</v>
      </c>
      <c r="DV350" s="3" t="s">
        <v>36</v>
      </c>
      <c r="DY350" s="3">
        <f>VLOOKUP($A350,HYDR!$C:$E,3,0)</f>
        <v>0.377</v>
      </c>
      <c r="DZ350" s="3" t="s">
        <v>37</v>
      </c>
      <c r="EC350" s="3" t="e">
        <f>VLOOKUP($A350,RUAL!$C:$E,3,0)</f>
        <v>#N/A</v>
      </c>
      <c r="ED350" s="3" t="s">
        <v>38</v>
      </c>
      <c r="EG350" s="3">
        <f>VLOOKUP($A350,SVAV!$C:$E,3,0)</f>
        <v>334</v>
      </c>
      <c r="EH350" s="3" t="s">
        <v>39</v>
      </c>
      <c r="EK350" s="3">
        <f>VLOOKUP($A350,SBER!$C:$E,3,0)</f>
        <v>26.18</v>
      </c>
      <c r="EL350" s="3" t="s">
        <v>40</v>
      </c>
      <c r="EO350" s="3">
        <f>VLOOKUP($A350,SBERP!$C:$E,3,0)</f>
        <v>11.32</v>
      </c>
      <c r="EP350" s="3" t="s">
        <v>41</v>
      </c>
      <c r="ES350" s="3">
        <f>VLOOKUP($A350,CHMF!$C:$E,3,0)</f>
        <v>108</v>
      </c>
      <c r="ET350" s="3" t="s">
        <v>42</v>
      </c>
      <c r="EW350" s="3">
        <f>VLOOKUP($A350,AFKS!$C:$E,3,0)</f>
        <v>7.9889999999999999</v>
      </c>
      <c r="EX350" s="3" t="s">
        <v>43</v>
      </c>
      <c r="FA350" s="3">
        <f>VLOOKUP($A350,SNGS!$C:$E,3,0)</f>
        <v>12.9</v>
      </c>
      <c r="FB350" s="3" t="s">
        <v>44</v>
      </c>
      <c r="FE350" s="3">
        <f>VLOOKUP($A350,SNGSP!$C:$E,3,0)</f>
        <v>5.6550000000000002</v>
      </c>
      <c r="FF350" s="3" t="s">
        <v>45</v>
      </c>
      <c r="FI350" s="3">
        <f>VLOOKUP($A350,TRMK!$C:$E,3,0)</f>
        <v>69.89</v>
      </c>
      <c r="FJ350" s="3" t="s">
        <v>46</v>
      </c>
      <c r="FM350" s="3">
        <f>VLOOKUP($A350,TATN!$C:$E,3,0)</f>
        <v>32.61</v>
      </c>
      <c r="FN350" s="3" t="s">
        <v>47</v>
      </c>
      <c r="FQ350" s="3">
        <f>VLOOKUP($A350,TATNP!$C:$E,3,0)</f>
        <v>18.149999999999999</v>
      </c>
      <c r="FR350" s="3" t="s">
        <v>48</v>
      </c>
      <c r="FU350" s="3">
        <f>VLOOKUP($A350,TRNFP!$C:$E,3,0)</f>
        <v>8898</v>
      </c>
      <c r="FV350" s="3" t="s">
        <v>49</v>
      </c>
      <c r="FY350" s="3">
        <f>VLOOKUP($A350,URKA!$C:$E,3,0)</f>
        <v>98.33</v>
      </c>
      <c r="FZ350" s="3" t="s">
        <v>50</v>
      </c>
      <c r="GC350" s="3">
        <f>VLOOKUP($A350,FEES!$C:$E,3,0)</f>
        <v>7.6999999999999999E-2</v>
      </c>
      <c r="GD350" s="3" t="s">
        <v>51</v>
      </c>
      <c r="GG350" s="3" t="e">
        <f>VLOOKUP($A350,PHOR!$C:$E,3,0)</f>
        <v>#N/A</v>
      </c>
      <c r="GH350" s="3" t="s">
        <v>52</v>
      </c>
      <c r="GK350" s="3">
        <f>VLOOKUP($A350,GCHE!$C:$E,3,0)</f>
        <v>225.12</v>
      </c>
      <c r="GL350" s="3" t="s">
        <v>53</v>
      </c>
      <c r="GO350" s="3">
        <f>VLOOKUP($A350,EONR!$C:$E,3,0)</f>
        <v>0.70499999999999996</v>
      </c>
    </row>
    <row r="351" spans="1:197" x14ac:dyDescent="0.45">
      <c r="A351" s="86">
        <v>39741</v>
      </c>
      <c r="B351" s="3" t="s">
        <v>5</v>
      </c>
      <c r="E351" s="3" t="e">
        <f>VLOOKUP($A351,POLY!$C:$E,3,0)</f>
        <v>#N/A</v>
      </c>
      <c r="F351" s="3" t="s">
        <v>6</v>
      </c>
      <c r="I351" s="3" t="e">
        <f>VLOOKUP($A351,YNDX!$C:$E,3,0)</f>
        <v>#N/A</v>
      </c>
      <c r="J351" s="3" t="s">
        <v>7</v>
      </c>
      <c r="M351" s="3" t="e">
        <f>VLOOKUP($A351,ALRS!$C:$E,3,0)</f>
        <v>#N/A</v>
      </c>
      <c r="N351" s="3" t="s">
        <v>8</v>
      </c>
      <c r="Q351" s="3">
        <f>VLOOKUP($A351,AKRN!$C:$E,3,0)</f>
        <v>436.8</v>
      </c>
      <c r="R351" s="3" t="s">
        <v>9</v>
      </c>
      <c r="U351" s="3">
        <f>VLOOKUP($A351,AFLT!$C:$E,3,0)</f>
        <v>60.5</v>
      </c>
      <c r="V351" s="3" t="s">
        <v>10</v>
      </c>
      <c r="Y351" s="3">
        <f>VLOOKUP($A351,BSPB!$C:$E,3,0)</f>
        <v>40.11</v>
      </c>
      <c r="Z351" s="3" t="s">
        <v>11</v>
      </c>
      <c r="AC351" s="3" t="e">
        <f>VLOOKUP($A351,BANE!$C:$E,3,0)</f>
        <v>#N/A</v>
      </c>
      <c r="AD351" s="3" t="s">
        <v>12</v>
      </c>
      <c r="AG351" s="3" t="e">
        <f>VLOOKUP($A351,BANEP!$C:$E,3,0)</f>
        <v>#N/A</v>
      </c>
      <c r="AH351" s="3" t="s">
        <v>13</v>
      </c>
      <c r="AK351" s="3">
        <f>VLOOKUP($A351,VTBR!$C:$E,3,0)</f>
        <v>2.9899999999999999E-2</v>
      </c>
      <c r="AL351" s="3" t="s">
        <v>14</v>
      </c>
      <c r="AO351" s="3">
        <f>VLOOKUP($A351,VSMO!$C:$E,3,0)</f>
        <v>1796.99</v>
      </c>
      <c r="AP351" s="3" t="s">
        <v>15</v>
      </c>
      <c r="AS351" s="3">
        <f>VLOOKUP($A351,GAZP!$C:$E,3,0)</f>
        <v>86.6</v>
      </c>
      <c r="AT351" s="3" t="s">
        <v>16</v>
      </c>
      <c r="AW351" s="3">
        <f>VLOOKUP($A351,GMKN!$C:$E,3,0)</f>
        <v>1570</v>
      </c>
      <c r="AX351" s="3" t="s">
        <v>17</v>
      </c>
      <c r="BA351" s="3">
        <f>VLOOKUP($A351,DIXY!$C:$E,3,0)</f>
        <v>170</v>
      </c>
      <c r="BB351" s="3" t="s">
        <v>18</v>
      </c>
      <c r="BE351" s="3">
        <f>VLOOKUP($A351,IRAO!$C:$E,3,0)</f>
        <v>5.4999999999999997E-3</v>
      </c>
      <c r="BF351" s="3" t="s">
        <v>19</v>
      </c>
      <c r="BI351" s="3">
        <f>VLOOKUP($A351,KMAZ!$C:$E,3,0)</f>
        <v>37</v>
      </c>
      <c r="BJ351" s="3" t="s">
        <v>20</v>
      </c>
      <c r="BM351" s="3" t="e">
        <f>VLOOKUP($A351,LSRG!$C:$E,3,0)</f>
        <v>#N/A</v>
      </c>
      <c r="BN351" s="3" t="s">
        <v>21</v>
      </c>
      <c r="BQ351" s="3">
        <f>VLOOKUP($A351,LKOH!$C:$E,3,0)</f>
        <v>740.22</v>
      </c>
      <c r="BR351" s="3" t="s">
        <v>22</v>
      </c>
      <c r="BU351" s="3">
        <f>VLOOKUP($A351,MVID!$C:$E,3,0)</f>
        <v>24</v>
      </c>
      <c r="BV351" s="3" t="s">
        <v>23</v>
      </c>
      <c r="BY351" s="3">
        <f>VLOOKUP($A351,MAGN!$C:$E,3,0)</f>
        <v>4.5110000000000001</v>
      </c>
      <c r="BZ351" s="3" t="s">
        <v>24</v>
      </c>
      <c r="CC351" s="3">
        <f>VLOOKUP($A351,MTSS!$C:$E,3,0)</f>
        <v>92.89</v>
      </c>
      <c r="CD351" s="3" t="s">
        <v>25</v>
      </c>
      <c r="CG351" s="3">
        <f>VLOOKUP($A351,MGNT!$C:$E,3,0)</f>
        <v>429.98</v>
      </c>
      <c r="CH351" s="3" t="s">
        <v>26</v>
      </c>
      <c r="CK351" s="3" t="e">
        <f>VLOOKUP($A351,MFON!$C:$E,3,0)</f>
        <v>#N/A</v>
      </c>
      <c r="CL351" s="3" t="s">
        <v>27</v>
      </c>
      <c r="CO351" s="3" t="e">
        <f>VLOOKUP($A351,MOEX!$C:$E,3,0)</f>
        <v>#N/A</v>
      </c>
      <c r="CP351" s="3" t="s">
        <v>28</v>
      </c>
      <c r="CS351" s="3" t="e">
        <f>VLOOKUP($A351,MSTT!$C:$E,3,0)</f>
        <v>#N/A</v>
      </c>
      <c r="CT351" s="3" t="s">
        <v>29</v>
      </c>
      <c r="CW351" s="3">
        <f>VLOOKUP($A351,NLMK!$C:$E,3,0)</f>
        <v>18.010000000000002</v>
      </c>
      <c r="CX351" s="3" t="s">
        <v>30</v>
      </c>
      <c r="DA351" s="3">
        <f>VLOOKUP($A351,NMTP!$C:$E,3,0)</f>
        <v>1.544</v>
      </c>
      <c r="DB351" s="3" t="s">
        <v>31</v>
      </c>
      <c r="DE351" s="3">
        <f>VLOOKUP($A351,NVTK!$C:$E,3,0)</f>
        <v>77.040000000000006</v>
      </c>
      <c r="DF351" s="3" t="s">
        <v>32</v>
      </c>
      <c r="DI351" s="3">
        <f>VLOOKUP($A351,PIKK!$C:$E,3,0)</f>
        <v>102.13</v>
      </c>
      <c r="DJ351" s="3" t="s">
        <v>33</v>
      </c>
      <c r="DM351" s="3">
        <f>VLOOKUP($A351,ROSN!$C:$E,3,0)</f>
        <v>84</v>
      </c>
      <c r="DN351" s="3" t="s">
        <v>34</v>
      </c>
      <c r="DQ351" s="3">
        <f>VLOOKUP($A351,RTKM!$C:$E,3,0)</f>
        <v>177</v>
      </c>
      <c r="DR351" s="3" t="s">
        <v>35</v>
      </c>
      <c r="DU351" s="3">
        <f>VLOOKUP($A351,RTKMP!$C:$E,3,0)</f>
        <v>14.28</v>
      </c>
      <c r="DV351" s="3" t="s">
        <v>36</v>
      </c>
      <c r="DY351" s="3">
        <f>VLOOKUP($A351,HYDR!$C:$E,3,0)</f>
        <v>0.40899999999999997</v>
      </c>
      <c r="DZ351" s="3" t="s">
        <v>37</v>
      </c>
      <c r="EC351" s="3" t="e">
        <f>VLOOKUP($A351,RUAL!$C:$E,3,0)</f>
        <v>#N/A</v>
      </c>
      <c r="ED351" s="3" t="s">
        <v>38</v>
      </c>
      <c r="EG351" s="3">
        <f>VLOOKUP($A351,SVAV!$C:$E,3,0)</f>
        <v>252.11</v>
      </c>
      <c r="EH351" s="3" t="s">
        <v>39</v>
      </c>
      <c r="EK351" s="3">
        <f>VLOOKUP($A351,SBER!$C:$E,3,0)</f>
        <v>17.5</v>
      </c>
      <c r="EL351" s="3" t="s">
        <v>40</v>
      </c>
      <c r="EO351" s="3">
        <f>VLOOKUP($A351,SBERP!$C:$E,3,0)</f>
        <v>7.9</v>
      </c>
      <c r="EP351" s="3" t="s">
        <v>41</v>
      </c>
      <c r="ES351" s="3">
        <f>VLOOKUP($A351,CHMF!$C:$E,3,0)</f>
        <v>79.010000000000005</v>
      </c>
      <c r="ET351" s="3" t="s">
        <v>42</v>
      </c>
      <c r="EW351" s="3">
        <f>VLOOKUP($A351,AFKS!$C:$E,3,0)</f>
        <v>4.9219999999999997</v>
      </c>
      <c r="EX351" s="3" t="s">
        <v>43</v>
      </c>
      <c r="FA351" s="3">
        <f>VLOOKUP($A351,SNGS!$C:$E,3,0)</f>
        <v>12.999000000000001</v>
      </c>
      <c r="FB351" s="3" t="s">
        <v>44</v>
      </c>
      <c r="FE351" s="3">
        <f>VLOOKUP($A351,SNGSP!$C:$E,3,0)</f>
        <v>4.5410000000000004</v>
      </c>
      <c r="FF351" s="3" t="s">
        <v>45</v>
      </c>
      <c r="FI351" s="3">
        <f>VLOOKUP($A351,TRMK!$C:$E,3,0)</f>
        <v>48.01</v>
      </c>
      <c r="FJ351" s="3" t="s">
        <v>46</v>
      </c>
      <c r="FM351" s="3">
        <f>VLOOKUP($A351,TATN!$C:$E,3,0)</f>
        <v>27.94</v>
      </c>
      <c r="FN351" s="3" t="s">
        <v>47</v>
      </c>
      <c r="FQ351" s="3">
        <f>VLOOKUP($A351,TATNP!$C:$E,3,0)</f>
        <v>17</v>
      </c>
      <c r="FR351" s="3" t="s">
        <v>48</v>
      </c>
      <c r="FU351" s="3">
        <f>VLOOKUP($A351,TRNFP!$C:$E,3,0)</f>
        <v>6050</v>
      </c>
      <c r="FV351" s="3" t="s">
        <v>49</v>
      </c>
      <c r="FY351" s="3">
        <f>VLOOKUP($A351,URKA!$C:$E,3,0)</f>
        <v>87.99</v>
      </c>
      <c r="FZ351" s="3" t="s">
        <v>50</v>
      </c>
      <c r="GC351" s="3">
        <f>VLOOKUP($A351,FEES!$C:$E,3,0)</f>
        <v>5.3999999999999999E-2</v>
      </c>
      <c r="GD351" s="3" t="s">
        <v>51</v>
      </c>
      <c r="GG351" s="3" t="e">
        <f>VLOOKUP($A351,PHOR!$C:$E,3,0)</f>
        <v>#N/A</v>
      </c>
      <c r="GH351" s="3" t="s">
        <v>52</v>
      </c>
      <c r="GK351" s="3">
        <f>VLOOKUP($A351,GCHE!$C:$E,3,0)</f>
        <v>91.5</v>
      </c>
      <c r="GL351" s="3" t="s">
        <v>53</v>
      </c>
      <c r="GO351" s="3">
        <f>VLOOKUP($A351,EONR!$C:$E,3,0)</f>
        <v>0.51400000000000001</v>
      </c>
    </row>
    <row r="352" spans="1:197" x14ac:dyDescent="0.45">
      <c r="A352" s="86">
        <v>39748</v>
      </c>
      <c r="B352" s="3" t="s">
        <v>5</v>
      </c>
      <c r="E352" s="3" t="e">
        <f>VLOOKUP($A352,POLY!$C:$E,3,0)</f>
        <v>#N/A</v>
      </c>
      <c r="F352" s="3" t="s">
        <v>6</v>
      </c>
      <c r="I352" s="3" t="e">
        <f>VLOOKUP($A352,YNDX!$C:$E,3,0)</f>
        <v>#N/A</v>
      </c>
      <c r="J352" s="3" t="s">
        <v>7</v>
      </c>
      <c r="M352" s="3" t="e">
        <f>VLOOKUP($A352,ALRS!$C:$E,3,0)</f>
        <v>#N/A</v>
      </c>
      <c r="N352" s="3" t="s">
        <v>8</v>
      </c>
      <c r="Q352" s="3">
        <f>VLOOKUP($A352,AKRN!$C:$E,3,0)</f>
        <v>514.98</v>
      </c>
      <c r="R352" s="3" t="s">
        <v>9</v>
      </c>
      <c r="U352" s="3">
        <f>VLOOKUP($A352,AFLT!$C:$E,3,0)</f>
        <v>59.8</v>
      </c>
      <c r="V352" s="3" t="s">
        <v>10</v>
      </c>
      <c r="Y352" s="3">
        <f>VLOOKUP($A352,BSPB!$C:$E,3,0)</f>
        <v>33</v>
      </c>
      <c r="Z352" s="3" t="s">
        <v>11</v>
      </c>
      <c r="AC352" s="3" t="e">
        <f>VLOOKUP($A352,BANE!$C:$E,3,0)</f>
        <v>#N/A</v>
      </c>
      <c r="AD352" s="3" t="s">
        <v>12</v>
      </c>
      <c r="AG352" s="3" t="e">
        <f>VLOOKUP($A352,BANEP!$C:$E,3,0)</f>
        <v>#N/A</v>
      </c>
      <c r="AH352" s="3" t="s">
        <v>13</v>
      </c>
      <c r="AK352" s="3">
        <f>VLOOKUP($A352,VTBR!$C:$E,3,0)</f>
        <v>4.2999999999999997E-2</v>
      </c>
      <c r="AL352" s="3" t="s">
        <v>14</v>
      </c>
      <c r="AO352" s="3">
        <f>VLOOKUP($A352,VSMO!$C:$E,3,0)</f>
        <v>1640</v>
      </c>
      <c r="AP352" s="3" t="s">
        <v>15</v>
      </c>
      <c r="AS352" s="3">
        <f>VLOOKUP($A352,GAZP!$C:$E,3,0)</f>
        <v>140.32</v>
      </c>
      <c r="AT352" s="3" t="s">
        <v>16</v>
      </c>
      <c r="AW352" s="3">
        <f>VLOOKUP($A352,GMKN!$C:$E,3,0)</f>
        <v>2820.15</v>
      </c>
      <c r="AX352" s="3" t="s">
        <v>17</v>
      </c>
      <c r="BA352" s="3">
        <f>VLOOKUP($A352,DIXY!$C:$E,3,0)</f>
        <v>140</v>
      </c>
      <c r="BB352" s="3" t="s">
        <v>18</v>
      </c>
      <c r="BE352" s="3">
        <f>VLOOKUP($A352,IRAO!$C:$E,3,0)</f>
        <v>7.4999999999999997E-3</v>
      </c>
      <c r="BF352" s="3" t="s">
        <v>19</v>
      </c>
      <c r="BI352" s="3">
        <f>VLOOKUP($A352,KMAZ!$C:$E,3,0)</f>
        <v>45</v>
      </c>
      <c r="BJ352" s="3" t="s">
        <v>20</v>
      </c>
      <c r="BM352" s="3">
        <f>VLOOKUP($A352,LSRG!$C:$E,3,0)</f>
        <v>797.68</v>
      </c>
      <c r="BN352" s="3" t="s">
        <v>21</v>
      </c>
      <c r="BQ352" s="3">
        <f>VLOOKUP($A352,LKOH!$C:$E,3,0)</f>
        <v>1097.3800000000001</v>
      </c>
      <c r="BR352" s="3" t="s">
        <v>22</v>
      </c>
      <c r="BU352" s="3">
        <f>VLOOKUP($A352,MVID!$C:$E,3,0)</f>
        <v>31.99</v>
      </c>
      <c r="BV352" s="3" t="s">
        <v>23</v>
      </c>
      <c r="BY352" s="3">
        <f>VLOOKUP($A352,MAGN!$C:$E,3,0)</f>
        <v>7.1379999999999999</v>
      </c>
      <c r="BZ352" s="3" t="s">
        <v>24</v>
      </c>
      <c r="CC352" s="3">
        <f>VLOOKUP($A352,MTSS!$C:$E,3,0)</f>
        <v>144.5</v>
      </c>
      <c r="CD352" s="3" t="s">
        <v>25</v>
      </c>
      <c r="CG352" s="3">
        <f>VLOOKUP($A352,MGNT!$C:$E,3,0)</f>
        <v>387</v>
      </c>
      <c r="CH352" s="3" t="s">
        <v>26</v>
      </c>
      <c r="CK352" s="3" t="e">
        <f>VLOOKUP($A352,MFON!$C:$E,3,0)</f>
        <v>#N/A</v>
      </c>
      <c r="CL352" s="3" t="s">
        <v>27</v>
      </c>
      <c r="CO352" s="3" t="e">
        <f>VLOOKUP($A352,MOEX!$C:$E,3,0)</f>
        <v>#N/A</v>
      </c>
      <c r="CP352" s="3" t="s">
        <v>28</v>
      </c>
      <c r="CS352" s="3" t="e">
        <f>VLOOKUP($A352,MSTT!$C:$E,3,0)</f>
        <v>#N/A</v>
      </c>
      <c r="CT352" s="3" t="s">
        <v>29</v>
      </c>
      <c r="CW352" s="3">
        <f>VLOOKUP($A352,NLMK!$C:$E,3,0)</f>
        <v>31.5</v>
      </c>
      <c r="CX352" s="3" t="s">
        <v>30</v>
      </c>
      <c r="DA352" s="3">
        <f>VLOOKUP($A352,NMTP!$C:$E,3,0)</f>
        <v>1.7589999999999999</v>
      </c>
      <c r="DB352" s="3" t="s">
        <v>31</v>
      </c>
      <c r="DE352" s="3">
        <f>VLOOKUP($A352,NVTK!$C:$E,3,0)</f>
        <v>100.01</v>
      </c>
      <c r="DF352" s="3" t="s">
        <v>32</v>
      </c>
      <c r="DI352" s="3">
        <f>VLOOKUP($A352,PIKK!$C:$E,3,0)</f>
        <v>98.99</v>
      </c>
      <c r="DJ352" s="3" t="s">
        <v>33</v>
      </c>
      <c r="DM352" s="3">
        <f>VLOOKUP($A352,ROSN!$C:$E,3,0)</f>
        <v>126.91</v>
      </c>
      <c r="DN352" s="3" t="s">
        <v>34</v>
      </c>
      <c r="DQ352" s="3">
        <f>VLOOKUP($A352,RTKM!$C:$E,3,0)</f>
        <v>220.11</v>
      </c>
      <c r="DR352" s="3" t="s">
        <v>35</v>
      </c>
      <c r="DU352" s="3">
        <f>VLOOKUP($A352,RTKMP!$C:$E,3,0)</f>
        <v>17.03</v>
      </c>
      <c r="DV352" s="3" t="s">
        <v>36</v>
      </c>
      <c r="DY352" s="3">
        <f>VLOOKUP($A352,HYDR!$C:$E,3,0)</f>
        <v>0.54600000000000004</v>
      </c>
      <c r="DZ352" s="3" t="s">
        <v>37</v>
      </c>
      <c r="EC352" s="3" t="e">
        <f>VLOOKUP($A352,RUAL!$C:$E,3,0)</f>
        <v>#N/A</v>
      </c>
      <c r="ED352" s="3" t="s">
        <v>38</v>
      </c>
      <c r="EG352" s="3">
        <f>VLOOKUP($A352,SVAV!$C:$E,3,0)</f>
        <v>288</v>
      </c>
      <c r="EH352" s="3" t="s">
        <v>39</v>
      </c>
      <c r="EK352" s="3">
        <f>VLOOKUP($A352,SBER!$C:$E,3,0)</f>
        <v>28.39</v>
      </c>
      <c r="EL352" s="3" t="s">
        <v>40</v>
      </c>
      <c r="EO352" s="3">
        <f>VLOOKUP($A352,SBERP!$C:$E,3,0)</f>
        <v>12.89</v>
      </c>
      <c r="EP352" s="3" t="s">
        <v>41</v>
      </c>
      <c r="ES352" s="3">
        <f>VLOOKUP($A352,CHMF!$C:$E,3,0)</f>
        <v>108.56</v>
      </c>
      <c r="ET352" s="3" t="s">
        <v>42</v>
      </c>
      <c r="EW352" s="3">
        <f>VLOOKUP($A352,AFKS!$C:$E,3,0)</f>
        <v>6.2969999999999997</v>
      </c>
      <c r="EX352" s="3" t="s">
        <v>43</v>
      </c>
      <c r="FA352" s="3">
        <f>VLOOKUP($A352,SNGS!$C:$E,3,0)</f>
        <v>17.742999999999999</v>
      </c>
      <c r="FB352" s="3" t="s">
        <v>44</v>
      </c>
      <c r="FE352" s="3">
        <f>VLOOKUP($A352,SNGSP!$C:$E,3,0)</f>
        <v>6.5839999999999996</v>
      </c>
      <c r="FF352" s="3" t="s">
        <v>45</v>
      </c>
      <c r="FI352" s="3">
        <f>VLOOKUP($A352,TRMK!$C:$E,3,0)</f>
        <v>54</v>
      </c>
      <c r="FJ352" s="3" t="s">
        <v>46</v>
      </c>
      <c r="FM352" s="3">
        <f>VLOOKUP($A352,TATN!$C:$E,3,0)</f>
        <v>53.48</v>
      </c>
      <c r="FN352" s="3" t="s">
        <v>47</v>
      </c>
      <c r="FQ352" s="3">
        <f>VLOOKUP($A352,TATNP!$C:$E,3,0)</f>
        <v>25.13</v>
      </c>
      <c r="FR352" s="3" t="s">
        <v>48</v>
      </c>
      <c r="FU352" s="3">
        <f>VLOOKUP($A352,TRNFP!$C:$E,3,0)</f>
        <v>9450</v>
      </c>
      <c r="FV352" s="3" t="s">
        <v>49</v>
      </c>
      <c r="FY352" s="3">
        <f>VLOOKUP($A352,URKA!$C:$E,3,0)</f>
        <v>119.2</v>
      </c>
      <c r="FZ352" s="3" t="s">
        <v>50</v>
      </c>
      <c r="GC352" s="3">
        <f>VLOOKUP($A352,FEES!$C:$E,3,0)</f>
        <v>9.6000000000000002E-2</v>
      </c>
      <c r="GD352" s="3" t="s">
        <v>51</v>
      </c>
      <c r="GG352" s="3" t="e">
        <f>VLOOKUP($A352,PHOR!$C:$E,3,0)</f>
        <v>#N/A</v>
      </c>
      <c r="GH352" s="3" t="s">
        <v>52</v>
      </c>
      <c r="GK352" s="3">
        <f>VLOOKUP($A352,GCHE!$C:$E,3,0)</f>
        <v>89.99</v>
      </c>
      <c r="GL352" s="3" t="s">
        <v>53</v>
      </c>
      <c r="GO352" s="3">
        <f>VLOOKUP($A352,EONR!$C:$E,3,0)</f>
        <v>0.42599999999999999</v>
      </c>
    </row>
    <row r="353" spans="1:197" x14ac:dyDescent="0.45">
      <c r="A353" s="86">
        <v>39755</v>
      </c>
      <c r="B353" s="3" t="s">
        <v>5</v>
      </c>
      <c r="E353" s="3" t="e">
        <f>VLOOKUP($A353,POLY!$C:$E,3,0)</f>
        <v>#N/A</v>
      </c>
      <c r="F353" s="3" t="s">
        <v>6</v>
      </c>
      <c r="I353" s="3" t="e">
        <f>VLOOKUP($A353,YNDX!$C:$E,3,0)</f>
        <v>#N/A</v>
      </c>
      <c r="J353" s="3" t="s">
        <v>7</v>
      </c>
      <c r="M353" s="3" t="e">
        <f>VLOOKUP($A353,ALRS!$C:$E,3,0)</f>
        <v>#N/A</v>
      </c>
      <c r="N353" s="3" t="s">
        <v>8</v>
      </c>
      <c r="Q353" s="3">
        <f>VLOOKUP($A353,AKRN!$C:$E,3,0)</f>
        <v>449.98</v>
      </c>
      <c r="R353" s="3" t="s">
        <v>9</v>
      </c>
      <c r="U353" s="3">
        <f>VLOOKUP($A353,AFLT!$C:$E,3,0)</f>
        <v>57.28</v>
      </c>
      <c r="V353" s="3" t="s">
        <v>10</v>
      </c>
      <c r="Y353" s="3">
        <f>VLOOKUP($A353,BSPB!$C:$E,3,0)</f>
        <v>33</v>
      </c>
      <c r="Z353" s="3" t="s">
        <v>11</v>
      </c>
      <c r="AC353" s="3" t="e">
        <f>VLOOKUP($A353,BANE!$C:$E,3,0)</f>
        <v>#N/A</v>
      </c>
      <c r="AD353" s="3" t="s">
        <v>12</v>
      </c>
      <c r="AG353" s="3" t="e">
        <f>VLOOKUP($A353,BANEP!$C:$E,3,0)</f>
        <v>#N/A</v>
      </c>
      <c r="AH353" s="3" t="s">
        <v>13</v>
      </c>
      <c r="AK353" s="3">
        <f>VLOOKUP($A353,VTBR!$C:$E,3,0)</f>
        <v>3.9800000000000002E-2</v>
      </c>
      <c r="AL353" s="3" t="s">
        <v>14</v>
      </c>
      <c r="AO353" s="3">
        <f>VLOOKUP($A353,VSMO!$C:$E,3,0)</f>
        <v>1510</v>
      </c>
      <c r="AP353" s="3" t="s">
        <v>15</v>
      </c>
      <c r="AS353" s="3">
        <f>VLOOKUP($A353,GAZP!$C:$E,3,0)</f>
        <v>132.78</v>
      </c>
      <c r="AT353" s="3" t="s">
        <v>16</v>
      </c>
      <c r="AW353" s="3">
        <f>VLOOKUP($A353,GMKN!$C:$E,3,0)</f>
        <v>2731.01</v>
      </c>
      <c r="AX353" s="3" t="s">
        <v>17</v>
      </c>
      <c r="BA353" s="3">
        <f>VLOOKUP($A353,DIXY!$C:$E,3,0)</f>
        <v>135</v>
      </c>
      <c r="BB353" s="3" t="s">
        <v>18</v>
      </c>
      <c r="BE353" s="3">
        <f>VLOOKUP($A353,IRAO!$C:$E,3,0)</f>
        <v>7.0000000000000001E-3</v>
      </c>
      <c r="BF353" s="3" t="s">
        <v>19</v>
      </c>
      <c r="BI353" s="3">
        <f>VLOOKUP($A353,KMAZ!$C:$E,3,0)</f>
        <v>41.84</v>
      </c>
      <c r="BJ353" s="3" t="s">
        <v>20</v>
      </c>
      <c r="BM353" s="3">
        <f>VLOOKUP($A353,LSRG!$C:$E,3,0)</f>
        <v>800</v>
      </c>
      <c r="BN353" s="3" t="s">
        <v>21</v>
      </c>
      <c r="BQ353" s="3">
        <f>VLOOKUP($A353,LKOH!$C:$E,3,0)</f>
        <v>1063</v>
      </c>
      <c r="BR353" s="3" t="s">
        <v>22</v>
      </c>
      <c r="BU353" s="3">
        <f>VLOOKUP($A353,MVID!$C:$E,3,0)</f>
        <v>28.49</v>
      </c>
      <c r="BV353" s="3" t="s">
        <v>23</v>
      </c>
      <c r="BY353" s="3">
        <f>VLOOKUP($A353,MAGN!$C:$E,3,0)</f>
        <v>8.5399999999999991</v>
      </c>
      <c r="BZ353" s="3" t="s">
        <v>24</v>
      </c>
      <c r="CC353" s="3">
        <f>VLOOKUP($A353,MTSS!$C:$E,3,0)</f>
        <v>144.86000000000001</v>
      </c>
      <c r="CD353" s="3" t="s">
        <v>25</v>
      </c>
      <c r="CG353" s="3">
        <f>VLOOKUP($A353,MGNT!$C:$E,3,0)</f>
        <v>392.01</v>
      </c>
      <c r="CH353" s="3" t="s">
        <v>26</v>
      </c>
      <c r="CK353" s="3" t="e">
        <f>VLOOKUP($A353,MFON!$C:$E,3,0)</f>
        <v>#N/A</v>
      </c>
      <c r="CL353" s="3" t="s">
        <v>27</v>
      </c>
      <c r="CO353" s="3" t="e">
        <f>VLOOKUP($A353,MOEX!$C:$E,3,0)</f>
        <v>#N/A</v>
      </c>
      <c r="CP353" s="3" t="s">
        <v>28</v>
      </c>
      <c r="CS353" s="3" t="e">
        <f>VLOOKUP($A353,MSTT!$C:$E,3,0)</f>
        <v>#N/A</v>
      </c>
      <c r="CT353" s="3" t="s">
        <v>29</v>
      </c>
      <c r="CW353" s="3">
        <f>VLOOKUP($A353,NLMK!$C:$E,3,0)</f>
        <v>25.22</v>
      </c>
      <c r="CX353" s="3" t="s">
        <v>30</v>
      </c>
      <c r="DA353" s="3">
        <f>VLOOKUP($A353,NMTP!$C:$E,3,0)</f>
        <v>1.611</v>
      </c>
      <c r="DB353" s="3" t="s">
        <v>31</v>
      </c>
      <c r="DE353" s="3">
        <f>VLOOKUP($A353,NVTK!$C:$E,3,0)</f>
        <v>95</v>
      </c>
      <c r="DF353" s="3" t="s">
        <v>32</v>
      </c>
      <c r="DI353" s="3">
        <f>VLOOKUP($A353,PIKK!$C:$E,3,0)</f>
        <v>100</v>
      </c>
      <c r="DJ353" s="3" t="s">
        <v>33</v>
      </c>
      <c r="DM353" s="3">
        <f>VLOOKUP($A353,ROSN!$C:$E,3,0)</f>
        <v>113.29</v>
      </c>
      <c r="DN353" s="3" t="s">
        <v>34</v>
      </c>
      <c r="DQ353" s="3">
        <f>VLOOKUP($A353,RTKM!$C:$E,3,0)</f>
        <v>200.44</v>
      </c>
      <c r="DR353" s="3" t="s">
        <v>35</v>
      </c>
      <c r="DU353" s="3">
        <f>VLOOKUP($A353,RTKMP!$C:$E,3,0)</f>
        <v>16.350000000000001</v>
      </c>
      <c r="DV353" s="3" t="s">
        <v>36</v>
      </c>
      <c r="DY353" s="3">
        <f>VLOOKUP($A353,HYDR!$C:$E,3,0)</f>
        <v>0.56399999999999995</v>
      </c>
      <c r="DZ353" s="3" t="s">
        <v>37</v>
      </c>
      <c r="EC353" s="3" t="e">
        <f>VLOOKUP($A353,RUAL!$C:$E,3,0)</f>
        <v>#N/A</v>
      </c>
      <c r="ED353" s="3" t="s">
        <v>38</v>
      </c>
      <c r="EG353" s="3">
        <f>VLOOKUP($A353,SVAV!$C:$E,3,0)</f>
        <v>265.3</v>
      </c>
      <c r="EH353" s="3" t="s">
        <v>39</v>
      </c>
      <c r="EK353" s="3">
        <f>VLOOKUP($A353,SBER!$C:$E,3,0)</f>
        <v>28.8</v>
      </c>
      <c r="EL353" s="3" t="s">
        <v>40</v>
      </c>
      <c r="EO353" s="3">
        <f>VLOOKUP($A353,SBERP!$C:$E,3,0)</f>
        <v>12.77</v>
      </c>
      <c r="EP353" s="3" t="s">
        <v>41</v>
      </c>
      <c r="ES353" s="3">
        <f>VLOOKUP($A353,CHMF!$C:$E,3,0)</f>
        <v>95.49</v>
      </c>
      <c r="ET353" s="3" t="s">
        <v>42</v>
      </c>
      <c r="EW353" s="3">
        <f>VLOOKUP($A353,AFKS!$C:$E,3,0)</f>
        <v>6.1</v>
      </c>
      <c r="EX353" s="3" t="s">
        <v>43</v>
      </c>
      <c r="FA353" s="3">
        <f>VLOOKUP($A353,SNGS!$C:$E,3,0)</f>
        <v>16.45</v>
      </c>
      <c r="FB353" s="3" t="s">
        <v>44</v>
      </c>
      <c r="FE353" s="3">
        <f>VLOOKUP($A353,SNGSP!$C:$E,3,0)</f>
        <v>5.88</v>
      </c>
      <c r="FF353" s="3" t="s">
        <v>45</v>
      </c>
      <c r="FI353" s="3">
        <f>VLOOKUP($A353,TRMK!$C:$E,3,0)</f>
        <v>46.33</v>
      </c>
      <c r="FJ353" s="3" t="s">
        <v>46</v>
      </c>
      <c r="FM353" s="3">
        <f>VLOOKUP($A353,TATN!$C:$E,3,0)</f>
        <v>54.2</v>
      </c>
      <c r="FN353" s="3" t="s">
        <v>47</v>
      </c>
      <c r="FQ353" s="3">
        <f>VLOOKUP($A353,TATNP!$C:$E,3,0)</f>
        <v>25.29</v>
      </c>
      <c r="FR353" s="3" t="s">
        <v>48</v>
      </c>
      <c r="FU353" s="3">
        <f>VLOOKUP($A353,TRNFP!$C:$E,3,0)</f>
        <v>9251</v>
      </c>
      <c r="FV353" s="3" t="s">
        <v>49</v>
      </c>
      <c r="FY353" s="3">
        <f>VLOOKUP($A353,URKA!$C:$E,3,0)</f>
        <v>94.99</v>
      </c>
      <c r="FZ353" s="3" t="s">
        <v>50</v>
      </c>
      <c r="GC353" s="3">
        <f>VLOOKUP($A353,FEES!$C:$E,3,0)</f>
        <v>0.13200000000000001</v>
      </c>
      <c r="GD353" s="3" t="s">
        <v>51</v>
      </c>
      <c r="GG353" s="3" t="e">
        <f>VLOOKUP($A353,PHOR!$C:$E,3,0)</f>
        <v>#N/A</v>
      </c>
      <c r="GH353" s="3" t="s">
        <v>52</v>
      </c>
      <c r="GK353" s="3">
        <f>VLOOKUP($A353,GCHE!$C:$E,3,0)</f>
        <v>82</v>
      </c>
      <c r="GL353" s="3" t="s">
        <v>53</v>
      </c>
      <c r="GO353" s="3">
        <f>VLOOKUP($A353,EONR!$C:$E,3,0)</f>
        <v>0.42699999999999999</v>
      </c>
    </row>
    <row r="354" spans="1:197" x14ac:dyDescent="0.45">
      <c r="A354" s="86">
        <v>39762</v>
      </c>
      <c r="B354" s="3" t="s">
        <v>5</v>
      </c>
      <c r="E354" s="3" t="e">
        <f>VLOOKUP($A354,POLY!$C:$E,3,0)</f>
        <v>#N/A</v>
      </c>
      <c r="F354" s="3" t="s">
        <v>6</v>
      </c>
      <c r="I354" s="3" t="e">
        <f>VLOOKUP($A354,YNDX!$C:$E,3,0)</f>
        <v>#N/A</v>
      </c>
      <c r="J354" s="3" t="s">
        <v>7</v>
      </c>
      <c r="M354" s="3" t="e">
        <f>VLOOKUP($A354,ALRS!$C:$E,3,0)</f>
        <v>#N/A</v>
      </c>
      <c r="N354" s="3" t="s">
        <v>8</v>
      </c>
      <c r="Q354" s="3">
        <f>VLOOKUP($A354,AKRN!$C:$E,3,0)</f>
        <v>328</v>
      </c>
      <c r="R354" s="3" t="s">
        <v>9</v>
      </c>
      <c r="U354" s="3">
        <f>VLOOKUP($A354,AFLT!$C:$E,3,0)</f>
        <v>53</v>
      </c>
      <c r="V354" s="3" t="s">
        <v>10</v>
      </c>
      <c r="Y354" s="3">
        <f>VLOOKUP($A354,BSPB!$C:$E,3,0)</f>
        <v>33</v>
      </c>
      <c r="Z354" s="3" t="s">
        <v>11</v>
      </c>
      <c r="AC354" s="3" t="e">
        <f>VLOOKUP($A354,BANE!$C:$E,3,0)</f>
        <v>#N/A</v>
      </c>
      <c r="AD354" s="3" t="s">
        <v>12</v>
      </c>
      <c r="AG354" s="3" t="e">
        <f>VLOOKUP($A354,BANEP!$C:$E,3,0)</f>
        <v>#N/A</v>
      </c>
      <c r="AH354" s="3" t="s">
        <v>13</v>
      </c>
      <c r="AK354" s="3">
        <f>VLOOKUP($A354,VTBR!$C:$E,3,0)</f>
        <v>3.2099999999999997E-2</v>
      </c>
      <c r="AL354" s="3" t="s">
        <v>14</v>
      </c>
      <c r="AO354" s="3">
        <f>VLOOKUP($A354,VSMO!$C:$E,3,0)</f>
        <v>1400</v>
      </c>
      <c r="AP354" s="3" t="s">
        <v>15</v>
      </c>
      <c r="AS354" s="3">
        <f>VLOOKUP($A354,GAZP!$C:$E,3,0)</f>
        <v>107</v>
      </c>
      <c r="AT354" s="3" t="s">
        <v>16</v>
      </c>
      <c r="AW354" s="3">
        <f>VLOOKUP($A354,GMKN!$C:$E,3,0)</f>
        <v>2172</v>
      </c>
      <c r="AX354" s="3" t="s">
        <v>17</v>
      </c>
      <c r="BA354" s="3">
        <f>VLOOKUP($A354,DIXY!$C:$E,3,0)</f>
        <v>122.63</v>
      </c>
      <c r="BB354" s="3" t="s">
        <v>18</v>
      </c>
      <c r="BE354" s="3">
        <f>VLOOKUP($A354,IRAO!$C:$E,3,0)</f>
        <v>7.0000000000000001E-3</v>
      </c>
      <c r="BF354" s="3" t="s">
        <v>19</v>
      </c>
      <c r="BI354" s="3">
        <f>VLOOKUP($A354,KMAZ!$C:$E,3,0)</f>
        <v>37.29</v>
      </c>
      <c r="BJ354" s="3" t="s">
        <v>20</v>
      </c>
      <c r="BM354" s="3">
        <f>VLOOKUP($A354,LSRG!$C:$E,3,0)</f>
        <v>396.41</v>
      </c>
      <c r="BN354" s="3" t="s">
        <v>21</v>
      </c>
      <c r="BQ354" s="3">
        <f>VLOOKUP($A354,LKOH!$C:$E,3,0)</f>
        <v>848.97</v>
      </c>
      <c r="BR354" s="3" t="s">
        <v>22</v>
      </c>
      <c r="BU354" s="3">
        <f>VLOOKUP($A354,MVID!$C:$E,3,0)</f>
        <v>28.5</v>
      </c>
      <c r="BV354" s="3" t="s">
        <v>23</v>
      </c>
      <c r="BY354" s="3">
        <f>VLOOKUP($A354,MAGN!$C:$E,3,0)</f>
        <v>6.399</v>
      </c>
      <c r="BZ354" s="3" t="s">
        <v>24</v>
      </c>
      <c r="CC354" s="3">
        <f>VLOOKUP($A354,MTSS!$C:$E,3,0)</f>
        <v>117</v>
      </c>
      <c r="CD354" s="3" t="s">
        <v>25</v>
      </c>
      <c r="CG354" s="3">
        <f>VLOOKUP($A354,MGNT!$C:$E,3,0)</f>
        <v>346</v>
      </c>
      <c r="CH354" s="3" t="s">
        <v>26</v>
      </c>
      <c r="CK354" s="3" t="e">
        <f>VLOOKUP($A354,MFON!$C:$E,3,0)</f>
        <v>#N/A</v>
      </c>
      <c r="CL354" s="3" t="s">
        <v>27</v>
      </c>
      <c r="CO354" s="3" t="e">
        <f>VLOOKUP($A354,MOEX!$C:$E,3,0)</f>
        <v>#N/A</v>
      </c>
      <c r="CP354" s="3" t="s">
        <v>28</v>
      </c>
      <c r="CS354" s="3" t="e">
        <f>VLOOKUP($A354,MSTT!$C:$E,3,0)</f>
        <v>#N/A</v>
      </c>
      <c r="CT354" s="3" t="s">
        <v>29</v>
      </c>
      <c r="CW354" s="3">
        <f>VLOOKUP($A354,NLMK!$C:$E,3,0)</f>
        <v>21.5</v>
      </c>
      <c r="CX354" s="3" t="s">
        <v>30</v>
      </c>
      <c r="DA354" s="3">
        <f>VLOOKUP($A354,NMTP!$C:$E,3,0)</f>
        <v>1.2</v>
      </c>
      <c r="DB354" s="3" t="s">
        <v>31</v>
      </c>
      <c r="DE354" s="3">
        <f>VLOOKUP($A354,NVTK!$C:$E,3,0)</f>
        <v>77.41</v>
      </c>
      <c r="DF354" s="3" t="s">
        <v>32</v>
      </c>
      <c r="DI354" s="3">
        <f>VLOOKUP($A354,PIKK!$C:$E,3,0)</f>
        <v>69</v>
      </c>
      <c r="DJ354" s="3" t="s">
        <v>33</v>
      </c>
      <c r="DM354" s="3">
        <f>VLOOKUP($A354,ROSN!$C:$E,3,0)</f>
        <v>91.45</v>
      </c>
      <c r="DN354" s="3" t="s">
        <v>34</v>
      </c>
      <c r="DQ354" s="3">
        <f>VLOOKUP($A354,RTKM!$C:$E,3,0)</f>
        <v>204</v>
      </c>
      <c r="DR354" s="3" t="s">
        <v>35</v>
      </c>
      <c r="DU354" s="3">
        <f>VLOOKUP($A354,RTKMP!$C:$E,3,0)</f>
        <v>15.33</v>
      </c>
      <c r="DV354" s="3" t="s">
        <v>36</v>
      </c>
      <c r="DY354" s="3">
        <f>VLOOKUP($A354,HYDR!$C:$E,3,0)</f>
        <v>0.55000000000000004</v>
      </c>
      <c r="DZ354" s="3" t="s">
        <v>37</v>
      </c>
      <c r="EC354" s="3" t="e">
        <f>VLOOKUP($A354,RUAL!$C:$E,3,0)</f>
        <v>#N/A</v>
      </c>
      <c r="ED354" s="3" t="s">
        <v>38</v>
      </c>
      <c r="EG354" s="3">
        <f>VLOOKUP($A354,SVAV!$C:$E,3,0)</f>
        <v>253.34</v>
      </c>
      <c r="EH354" s="3" t="s">
        <v>39</v>
      </c>
      <c r="EK354" s="3">
        <f>VLOOKUP($A354,SBER!$C:$E,3,0)</f>
        <v>25.18</v>
      </c>
      <c r="EL354" s="3" t="s">
        <v>40</v>
      </c>
      <c r="EO354" s="3">
        <f>VLOOKUP($A354,SBERP!$C:$E,3,0)</f>
        <v>11.15</v>
      </c>
      <c r="EP354" s="3" t="s">
        <v>41</v>
      </c>
      <c r="ES354" s="3">
        <f>VLOOKUP($A354,CHMF!$C:$E,3,0)</f>
        <v>79.790000000000006</v>
      </c>
      <c r="ET354" s="3" t="s">
        <v>42</v>
      </c>
      <c r="EW354" s="3">
        <f>VLOOKUP($A354,AFKS!$C:$E,3,0)</f>
        <v>5.8609999999999998</v>
      </c>
      <c r="EX354" s="3" t="s">
        <v>43</v>
      </c>
      <c r="FA354" s="3">
        <f>VLOOKUP($A354,SNGS!$C:$E,3,0)</f>
        <v>14.39</v>
      </c>
      <c r="FB354" s="3" t="s">
        <v>44</v>
      </c>
      <c r="FE354" s="3">
        <f>VLOOKUP($A354,SNGSP!$C:$E,3,0)</f>
        <v>5.14</v>
      </c>
      <c r="FF354" s="3" t="s">
        <v>45</v>
      </c>
      <c r="FI354" s="3">
        <f>VLOOKUP($A354,TRMK!$C:$E,3,0)</f>
        <v>36.21</v>
      </c>
      <c r="FJ354" s="3" t="s">
        <v>46</v>
      </c>
      <c r="FM354" s="3">
        <f>VLOOKUP($A354,TATN!$C:$E,3,0)</f>
        <v>46</v>
      </c>
      <c r="FN354" s="3" t="s">
        <v>47</v>
      </c>
      <c r="FQ354" s="3">
        <f>VLOOKUP($A354,TATNP!$C:$E,3,0)</f>
        <v>23.01</v>
      </c>
      <c r="FR354" s="3" t="s">
        <v>48</v>
      </c>
      <c r="FU354" s="3">
        <f>VLOOKUP($A354,TRNFP!$C:$E,3,0)</f>
        <v>7140</v>
      </c>
      <c r="FV354" s="3" t="s">
        <v>49</v>
      </c>
      <c r="FY354" s="3">
        <f>VLOOKUP($A354,URKA!$C:$E,3,0)</f>
        <v>43.6</v>
      </c>
      <c r="FZ354" s="3" t="s">
        <v>50</v>
      </c>
      <c r="GC354" s="3">
        <f>VLOOKUP($A354,FEES!$C:$E,3,0)</f>
        <v>0.123</v>
      </c>
      <c r="GD354" s="3" t="s">
        <v>51</v>
      </c>
      <c r="GG354" s="3" t="e">
        <f>VLOOKUP($A354,PHOR!$C:$E,3,0)</f>
        <v>#N/A</v>
      </c>
      <c r="GH354" s="3" t="s">
        <v>52</v>
      </c>
      <c r="GK354" s="3">
        <f>VLOOKUP($A354,GCHE!$C:$E,3,0)</f>
        <v>82</v>
      </c>
      <c r="GL354" s="3" t="s">
        <v>53</v>
      </c>
      <c r="GO354" s="3">
        <f>VLOOKUP($A354,EONR!$C:$E,3,0)</f>
        <v>0.34300000000000003</v>
      </c>
    </row>
    <row r="355" spans="1:197" x14ac:dyDescent="0.45">
      <c r="A355" s="86">
        <v>39769</v>
      </c>
      <c r="B355" s="3" t="s">
        <v>5</v>
      </c>
      <c r="E355" s="3" t="e">
        <f>VLOOKUP($A355,POLY!$C:$E,3,0)</f>
        <v>#N/A</v>
      </c>
      <c r="F355" s="3" t="s">
        <v>6</v>
      </c>
      <c r="I355" s="3" t="e">
        <f>VLOOKUP($A355,YNDX!$C:$E,3,0)</f>
        <v>#N/A</v>
      </c>
      <c r="J355" s="3" t="s">
        <v>7</v>
      </c>
      <c r="M355" s="3" t="e">
        <f>VLOOKUP($A355,ALRS!$C:$E,3,0)</f>
        <v>#N/A</v>
      </c>
      <c r="N355" s="3" t="s">
        <v>8</v>
      </c>
      <c r="Q355" s="3">
        <f>VLOOKUP($A355,AKRN!$C:$E,3,0)</f>
        <v>221</v>
      </c>
      <c r="R355" s="3" t="s">
        <v>9</v>
      </c>
      <c r="U355" s="3">
        <f>VLOOKUP($A355,AFLT!$C:$E,3,0)</f>
        <v>50.5</v>
      </c>
      <c r="V355" s="3" t="s">
        <v>10</v>
      </c>
      <c r="Y355" s="3">
        <f>VLOOKUP($A355,BSPB!$C:$E,3,0)</f>
        <v>30.05</v>
      </c>
      <c r="Z355" s="3" t="s">
        <v>11</v>
      </c>
      <c r="AC355" s="3" t="e">
        <f>VLOOKUP($A355,BANE!$C:$E,3,0)</f>
        <v>#N/A</v>
      </c>
      <c r="AD355" s="3" t="s">
        <v>12</v>
      </c>
      <c r="AG355" s="3" t="e">
        <f>VLOOKUP($A355,BANEP!$C:$E,3,0)</f>
        <v>#N/A</v>
      </c>
      <c r="AH355" s="3" t="s">
        <v>13</v>
      </c>
      <c r="AK355" s="3">
        <f>VLOOKUP($A355,VTBR!$C:$E,3,0)</f>
        <v>2.9899999999999999E-2</v>
      </c>
      <c r="AL355" s="3" t="s">
        <v>14</v>
      </c>
      <c r="AO355" s="3">
        <f>VLOOKUP($A355,VSMO!$C:$E,3,0)</f>
        <v>1000</v>
      </c>
      <c r="AP355" s="3" t="s">
        <v>15</v>
      </c>
      <c r="AS355" s="3">
        <f>VLOOKUP($A355,GAZP!$C:$E,3,0)</f>
        <v>91</v>
      </c>
      <c r="AT355" s="3" t="s">
        <v>16</v>
      </c>
      <c r="AW355" s="3">
        <f>VLOOKUP($A355,GMKN!$C:$E,3,0)</f>
        <v>1855.95</v>
      </c>
      <c r="AX355" s="3" t="s">
        <v>17</v>
      </c>
      <c r="BA355" s="3" t="e">
        <f>VLOOKUP($A355,DIXY!$C:$E,3,0)</f>
        <v>#N/A</v>
      </c>
      <c r="BB355" s="3" t="s">
        <v>18</v>
      </c>
      <c r="BE355" s="3">
        <f>VLOOKUP($A355,IRAO!$C:$E,3,0)</f>
        <v>6.3E-3</v>
      </c>
      <c r="BF355" s="3" t="s">
        <v>19</v>
      </c>
      <c r="BI355" s="3">
        <f>VLOOKUP($A355,KMAZ!$C:$E,3,0)</f>
        <v>27.48</v>
      </c>
      <c r="BJ355" s="3" t="s">
        <v>20</v>
      </c>
      <c r="BM355" s="3">
        <f>VLOOKUP($A355,LSRG!$C:$E,3,0)</f>
        <v>396.15</v>
      </c>
      <c r="BN355" s="3" t="s">
        <v>21</v>
      </c>
      <c r="BQ355" s="3">
        <f>VLOOKUP($A355,LKOH!$C:$E,3,0)</f>
        <v>777</v>
      </c>
      <c r="BR355" s="3" t="s">
        <v>22</v>
      </c>
      <c r="BU355" s="3">
        <f>VLOOKUP($A355,MVID!$C:$E,3,0)</f>
        <v>23.05</v>
      </c>
      <c r="BV355" s="3" t="s">
        <v>23</v>
      </c>
      <c r="BY355" s="3">
        <f>VLOOKUP($A355,MAGN!$C:$E,3,0)</f>
        <v>4.4039999999999999</v>
      </c>
      <c r="BZ355" s="3" t="s">
        <v>24</v>
      </c>
      <c r="CC355" s="3">
        <f>VLOOKUP($A355,MTSS!$C:$E,3,0)</f>
        <v>92.91</v>
      </c>
      <c r="CD355" s="3" t="s">
        <v>25</v>
      </c>
      <c r="CG355" s="3">
        <f>VLOOKUP($A355,MGNT!$C:$E,3,0)</f>
        <v>302</v>
      </c>
      <c r="CH355" s="3" t="s">
        <v>26</v>
      </c>
      <c r="CK355" s="3" t="e">
        <f>VLOOKUP($A355,MFON!$C:$E,3,0)</f>
        <v>#N/A</v>
      </c>
      <c r="CL355" s="3" t="s">
        <v>27</v>
      </c>
      <c r="CO355" s="3" t="e">
        <f>VLOOKUP($A355,MOEX!$C:$E,3,0)</f>
        <v>#N/A</v>
      </c>
      <c r="CP355" s="3" t="s">
        <v>28</v>
      </c>
      <c r="CS355" s="3" t="e">
        <f>VLOOKUP($A355,MSTT!$C:$E,3,0)</f>
        <v>#N/A</v>
      </c>
      <c r="CT355" s="3" t="s">
        <v>29</v>
      </c>
      <c r="CW355" s="3">
        <f>VLOOKUP($A355,NLMK!$C:$E,3,0)</f>
        <v>16.89</v>
      </c>
      <c r="CX355" s="3" t="s">
        <v>30</v>
      </c>
      <c r="DA355" s="3">
        <f>VLOOKUP($A355,NMTP!$C:$E,3,0)</f>
        <v>1.1919999999999999</v>
      </c>
      <c r="DB355" s="3" t="s">
        <v>31</v>
      </c>
      <c r="DE355" s="3">
        <f>VLOOKUP($A355,NVTK!$C:$E,3,0)</f>
        <v>57.28</v>
      </c>
      <c r="DF355" s="3" t="s">
        <v>32</v>
      </c>
      <c r="DI355" s="3">
        <f>VLOOKUP($A355,PIKK!$C:$E,3,0)</f>
        <v>27</v>
      </c>
      <c r="DJ355" s="3" t="s">
        <v>33</v>
      </c>
      <c r="DM355" s="3">
        <f>VLOOKUP($A355,ROSN!$C:$E,3,0)</f>
        <v>82.41</v>
      </c>
      <c r="DN355" s="3" t="s">
        <v>34</v>
      </c>
      <c r="DQ355" s="3">
        <f>VLOOKUP($A355,RTKM!$C:$E,3,0)</f>
        <v>184.98</v>
      </c>
      <c r="DR355" s="3" t="s">
        <v>35</v>
      </c>
      <c r="DU355" s="3">
        <f>VLOOKUP($A355,RTKMP!$C:$E,3,0)</f>
        <v>14.66</v>
      </c>
      <c r="DV355" s="3" t="s">
        <v>36</v>
      </c>
      <c r="DY355" s="3">
        <f>VLOOKUP($A355,HYDR!$C:$E,3,0)</f>
        <v>0.501</v>
      </c>
      <c r="DZ355" s="3" t="s">
        <v>37</v>
      </c>
      <c r="EC355" s="3" t="e">
        <f>VLOOKUP($A355,RUAL!$C:$E,3,0)</f>
        <v>#N/A</v>
      </c>
      <c r="ED355" s="3" t="s">
        <v>38</v>
      </c>
      <c r="EG355" s="3">
        <f>VLOOKUP($A355,SVAV!$C:$E,3,0)</f>
        <v>153</v>
      </c>
      <c r="EH355" s="3" t="s">
        <v>39</v>
      </c>
      <c r="EK355" s="3">
        <f>VLOOKUP($A355,SBER!$C:$E,3,0)</f>
        <v>22.74</v>
      </c>
      <c r="EL355" s="3" t="s">
        <v>40</v>
      </c>
      <c r="EO355" s="3">
        <f>VLOOKUP($A355,SBERP!$C:$E,3,0)</f>
        <v>10</v>
      </c>
      <c r="EP355" s="3" t="s">
        <v>41</v>
      </c>
      <c r="ES355" s="3">
        <f>VLOOKUP($A355,CHMF!$C:$E,3,0)</f>
        <v>59.95</v>
      </c>
      <c r="ET355" s="3" t="s">
        <v>42</v>
      </c>
      <c r="EW355" s="3">
        <f>VLOOKUP($A355,AFKS!$C:$E,3,0)</f>
        <v>4.1959999999999997</v>
      </c>
      <c r="EX355" s="3" t="s">
        <v>43</v>
      </c>
      <c r="FA355" s="3">
        <f>VLOOKUP($A355,SNGS!$C:$E,3,0)</f>
        <v>14.055</v>
      </c>
      <c r="FB355" s="3" t="s">
        <v>44</v>
      </c>
      <c r="FE355" s="3">
        <f>VLOOKUP($A355,SNGSP!$C:$E,3,0)</f>
        <v>4.6319999999999997</v>
      </c>
      <c r="FF355" s="3" t="s">
        <v>45</v>
      </c>
      <c r="FI355" s="3">
        <f>VLOOKUP($A355,TRMK!$C:$E,3,0)</f>
        <v>13.99</v>
      </c>
      <c r="FJ355" s="3" t="s">
        <v>46</v>
      </c>
      <c r="FM355" s="3">
        <f>VLOOKUP($A355,TATN!$C:$E,3,0)</f>
        <v>37.159999999999997</v>
      </c>
      <c r="FN355" s="3" t="s">
        <v>47</v>
      </c>
      <c r="FQ355" s="3">
        <f>VLOOKUP($A355,TATNP!$C:$E,3,0)</f>
        <v>19.5</v>
      </c>
      <c r="FR355" s="3" t="s">
        <v>48</v>
      </c>
      <c r="FU355" s="3">
        <f>VLOOKUP($A355,TRNFP!$C:$E,3,0)</f>
        <v>7188</v>
      </c>
      <c r="FV355" s="3" t="s">
        <v>49</v>
      </c>
      <c r="FY355" s="3">
        <f>VLOOKUP($A355,URKA!$C:$E,3,0)</f>
        <v>27.84</v>
      </c>
      <c r="FZ355" s="3" t="s">
        <v>50</v>
      </c>
      <c r="GC355" s="3">
        <f>VLOOKUP($A355,FEES!$C:$E,3,0)</f>
        <v>9.2999999999999999E-2</v>
      </c>
      <c r="GD355" s="3" t="s">
        <v>51</v>
      </c>
      <c r="GG355" s="3" t="e">
        <f>VLOOKUP($A355,PHOR!$C:$E,3,0)</f>
        <v>#N/A</v>
      </c>
      <c r="GH355" s="3" t="s">
        <v>52</v>
      </c>
      <c r="GK355" s="3">
        <f>VLOOKUP($A355,GCHE!$C:$E,3,0)</f>
        <v>79</v>
      </c>
      <c r="GL355" s="3" t="s">
        <v>53</v>
      </c>
      <c r="GO355" s="3">
        <f>VLOOKUP($A355,EONR!$C:$E,3,0)</f>
        <v>0.19800000000000001</v>
      </c>
    </row>
    <row r="356" spans="1:197" x14ac:dyDescent="0.45">
      <c r="A356" s="86">
        <v>39776</v>
      </c>
      <c r="B356" s="3" t="s">
        <v>5</v>
      </c>
      <c r="E356" s="3" t="e">
        <f>VLOOKUP($A356,POLY!$C:$E,3,0)</f>
        <v>#N/A</v>
      </c>
      <c r="F356" s="3" t="s">
        <v>6</v>
      </c>
      <c r="I356" s="3" t="e">
        <f>VLOOKUP($A356,YNDX!$C:$E,3,0)</f>
        <v>#N/A</v>
      </c>
      <c r="J356" s="3" t="s">
        <v>7</v>
      </c>
      <c r="M356" s="3" t="e">
        <f>VLOOKUP($A356,ALRS!$C:$E,3,0)</f>
        <v>#N/A</v>
      </c>
      <c r="N356" s="3" t="s">
        <v>8</v>
      </c>
      <c r="Q356" s="3">
        <f>VLOOKUP($A356,AKRN!$C:$E,3,0)</f>
        <v>302.7</v>
      </c>
      <c r="R356" s="3" t="s">
        <v>9</v>
      </c>
      <c r="U356" s="3">
        <f>VLOOKUP($A356,AFLT!$C:$E,3,0)</f>
        <v>50.09</v>
      </c>
      <c r="V356" s="3" t="s">
        <v>10</v>
      </c>
      <c r="Y356" s="3">
        <f>VLOOKUP($A356,BSPB!$C:$E,3,0)</f>
        <v>36</v>
      </c>
      <c r="Z356" s="3" t="s">
        <v>11</v>
      </c>
      <c r="AC356" s="3" t="e">
        <f>VLOOKUP($A356,BANE!$C:$E,3,0)</f>
        <v>#N/A</v>
      </c>
      <c r="AD356" s="3" t="s">
        <v>12</v>
      </c>
      <c r="AG356" s="3" t="e">
        <f>VLOOKUP($A356,BANEP!$C:$E,3,0)</f>
        <v>#N/A</v>
      </c>
      <c r="AH356" s="3" t="s">
        <v>13</v>
      </c>
      <c r="AK356" s="3">
        <f>VLOOKUP($A356,VTBR!$C:$E,3,0)</f>
        <v>3.1699999999999999E-2</v>
      </c>
      <c r="AL356" s="3" t="s">
        <v>14</v>
      </c>
      <c r="AO356" s="3">
        <f>VLOOKUP($A356,VSMO!$C:$E,3,0)</f>
        <v>1000</v>
      </c>
      <c r="AP356" s="3" t="s">
        <v>15</v>
      </c>
      <c r="AS356" s="3">
        <f>VLOOKUP($A356,GAZP!$C:$E,3,0)</f>
        <v>118.36</v>
      </c>
      <c r="AT356" s="3" t="s">
        <v>16</v>
      </c>
      <c r="AW356" s="3">
        <f>VLOOKUP($A356,GMKN!$C:$E,3,0)</f>
        <v>2020.54</v>
      </c>
      <c r="AX356" s="3" t="s">
        <v>17</v>
      </c>
      <c r="BA356" s="3">
        <f>VLOOKUP($A356,DIXY!$C:$E,3,0)</f>
        <v>122.63</v>
      </c>
      <c r="BB356" s="3" t="s">
        <v>18</v>
      </c>
      <c r="BE356" s="3">
        <f>VLOOKUP($A356,IRAO!$C:$E,3,0)</f>
        <v>7.1999999999999998E-3</v>
      </c>
      <c r="BF356" s="3" t="s">
        <v>19</v>
      </c>
      <c r="BI356" s="3">
        <f>VLOOKUP($A356,KMAZ!$C:$E,3,0)</f>
        <v>29</v>
      </c>
      <c r="BJ356" s="3" t="s">
        <v>20</v>
      </c>
      <c r="BM356" s="3">
        <f>VLOOKUP($A356,LSRG!$C:$E,3,0)</f>
        <v>138</v>
      </c>
      <c r="BN356" s="3" t="s">
        <v>21</v>
      </c>
      <c r="BQ356" s="3">
        <f>VLOOKUP($A356,LKOH!$C:$E,3,0)</f>
        <v>879.79</v>
      </c>
      <c r="BR356" s="3" t="s">
        <v>22</v>
      </c>
      <c r="BU356" s="3">
        <f>VLOOKUP($A356,MVID!$C:$E,3,0)</f>
        <v>26</v>
      </c>
      <c r="BV356" s="3" t="s">
        <v>23</v>
      </c>
      <c r="BY356" s="3">
        <f>VLOOKUP($A356,MAGN!$C:$E,3,0)</f>
        <v>6.61</v>
      </c>
      <c r="BZ356" s="3" t="s">
        <v>24</v>
      </c>
      <c r="CC356" s="3">
        <f>VLOOKUP($A356,MTSS!$C:$E,3,0)</f>
        <v>109.1</v>
      </c>
      <c r="CD356" s="3" t="s">
        <v>25</v>
      </c>
      <c r="CG356" s="3">
        <f>VLOOKUP($A356,MGNT!$C:$E,3,0)</f>
        <v>370</v>
      </c>
      <c r="CH356" s="3" t="s">
        <v>26</v>
      </c>
      <c r="CK356" s="3" t="e">
        <f>VLOOKUP($A356,MFON!$C:$E,3,0)</f>
        <v>#N/A</v>
      </c>
      <c r="CL356" s="3" t="s">
        <v>27</v>
      </c>
      <c r="CO356" s="3" t="e">
        <f>VLOOKUP($A356,MOEX!$C:$E,3,0)</f>
        <v>#N/A</v>
      </c>
      <c r="CP356" s="3" t="s">
        <v>28</v>
      </c>
      <c r="CS356" s="3" t="e">
        <f>VLOOKUP($A356,MSTT!$C:$E,3,0)</f>
        <v>#N/A</v>
      </c>
      <c r="CT356" s="3" t="s">
        <v>29</v>
      </c>
      <c r="CW356" s="3">
        <f>VLOOKUP($A356,NLMK!$C:$E,3,0)</f>
        <v>28.78</v>
      </c>
      <c r="CX356" s="3" t="s">
        <v>30</v>
      </c>
      <c r="DA356" s="3">
        <f>VLOOKUP($A356,NMTP!$C:$E,3,0)</f>
        <v>1.7989999999999999</v>
      </c>
      <c r="DB356" s="3" t="s">
        <v>31</v>
      </c>
      <c r="DE356" s="3">
        <f>VLOOKUP($A356,NVTK!$C:$E,3,0)</f>
        <v>58.19</v>
      </c>
      <c r="DF356" s="3" t="s">
        <v>32</v>
      </c>
      <c r="DI356" s="3">
        <f>VLOOKUP($A356,PIKK!$C:$E,3,0)</f>
        <v>46</v>
      </c>
      <c r="DJ356" s="3" t="s">
        <v>33</v>
      </c>
      <c r="DM356" s="3">
        <f>VLOOKUP($A356,ROSN!$C:$E,3,0)</f>
        <v>108.5</v>
      </c>
      <c r="DN356" s="3" t="s">
        <v>34</v>
      </c>
      <c r="DQ356" s="3">
        <f>VLOOKUP($A356,RTKM!$C:$E,3,0)</f>
        <v>204.49</v>
      </c>
      <c r="DR356" s="3" t="s">
        <v>35</v>
      </c>
      <c r="DU356" s="3">
        <f>VLOOKUP($A356,RTKMP!$C:$E,3,0)</f>
        <v>15.02</v>
      </c>
      <c r="DV356" s="3" t="s">
        <v>36</v>
      </c>
      <c r="DY356" s="3">
        <f>VLOOKUP($A356,HYDR!$C:$E,3,0)</f>
        <v>0.69</v>
      </c>
      <c r="DZ356" s="3" t="s">
        <v>37</v>
      </c>
      <c r="EC356" s="3" t="e">
        <f>VLOOKUP($A356,RUAL!$C:$E,3,0)</f>
        <v>#N/A</v>
      </c>
      <c r="ED356" s="3" t="s">
        <v>38</v>
      </c>
      <c r="EG356" s="3">
        <f>VLOOKUP($A356,SVAV!$C:$E,3,0)</f>
        <v>137.5</v>
      </c>
      <c r="EH356" s="3" t="s">
        <v>39</v>
      </c>
      <c r="EK356" s="3">
        <f>VLOOKUP($A356,SBER!$C:$E,3,0)</f>
        <v>23.21</v>
      </c>
      <c r="EL356" s="3" t="s">
        <v>40</v>
      </c>
      <c r="EO356" s="3">
        <f>VLOOKUP($A356,SBERP!$C:$E,3,0)</f>
        <v>9.9499999999999993</v>
      </c>
      <c r="EP356" s="3" t="s">
        <v>41</v>
      </c>
      <c r="ES356" s="3">
        <f>VLOOKUP($A356,CHMF!$C:$E,3,0)</f>
        <v>86.23</v>
      </c>
      <c r="ET356" s="3" t="s">
        <v>42</v>
      </c>
      <c r="EW356" s="3">
        <f>VLOOKUP($A356,AFKS!$C:$E,3,0)</f>
        <v>5.0999999999999996</v>
      </c>
      <c r="EX356" s="3" t="s">
        <v>43</v>
      </c>
      <c r="FA356" s="3">
        <f>VLOOKUP($A356,SNGS!$C:$E,3,0)</f>
        <v>17.600000000000001</v>
      </c>
      <c r="FB356" s="3" t="s">
        <v>44</v>
      </c>
      <c r="FE356" s="3">
        <f>VLOOKUP($A356,SNGSP!$C:$E,3,0)</f>
        <v>5.56</v>
      </c>
      <c r="FF356" s="3" t="s">
        <v>45</v>
      </c>
      <c r="FI356" s="3">
        <f>VLOOKUP($A356,TRMK!$C:$E,3,0)</f>
        <v>24.7</v>
      </c>
      <c r="FJ356" s="3" t="s">
        <v>46</v>
      </c>
      <c r="FM356" s="3">
        <f>VLOOKUP($A356,TATN!$C:$E,3,0)</f>
        <v>46.2</v>
      </c>
      <c r="FN356" s="3" t="s">
        <v>47</v>
      </c>
      <c r="FQ356" s="3">
        <f>VLOOKUP($A356,TATNP!$C:$E,3,0)</f>
        <v>20.86</v>
      </c>
      <c r="FR356" s="3" t="s">
        <v>48</v>
      </c>
      <c r="FU356" s="3">
        <f>VLOOKUP($A356,TRNFP!$C:$E,3,0)</f>
        <v>6984</v>
      </c>
      <c r="FV356" s="3" t="s">
        <v>49</v>
      </c>
      <c r="FY356" s="3">
        <f>VLOOKUP($A356,URKA!$C:$E,3,0)</f>
        <v>45</v>
      </c>
      <c r="FZ356" s="3" t="s">
        <v>50</v>
      </c>
      <c r="GC356" s="3">
        <f>VLOOKUP($A356,FEES!$C:$E,3,0)</f>
        <v>0.16200000000000001</v>
      </c>
      <c r="GD356" s="3" t="s">
        <v>51</v>
      </c>
      <c r="GG356" s="3" t="e">
        <f>VLOOKUP($A356,PHOR!$C:$E,3,0)</f>
        <v>#N/A</v>
      </c>
      <c r="GH356" s="3" t="s">
        <v>52</v>
      </c>
      <c r="GK356" s="3">
        <f>VLOOKUP($A356,GCHE!$C:$E,3,0)</f>
        <v>90</v>
      </c>
      <c r="GL356" s="3" t="s">
        <v>53</v>
      </c>
      <c r="GO356" s="3">
        <f>VLOOKUP($A356,EONR!$C:$E,3,0)</f>
        <v>0.33600000000000002</v>
      </c>
    </row>
    <row r="357" spans="1:197" x14ac:dyDescent="0.45">
      <c r="A357" s="86">
        <v>39783</v>
      </c>
      <c r="B357" s="3" t="s">
        <v>5</v>
      </c>
      <c r="E357" s="3" t="e">
        <f>VLOOKUP($A357,POLY!$C:$E,3,0)</f>
        <v>#N/A</v>
      </c>
      <c r="F357" s="3" t="s">
        <v>6</v>
      </c>
      <c r="I357" s="3" t="e">
        <f>VLOOKUP($A357,YNDX!$C:$E,3,0)</f>
        <v>#N/A</v>
      </c>
      <c r="J357" s="3" t="s">
        <v>7</v>
      </c>
      <c r="M357" s="3" t="e">
        <f>VLOOKUP($A357,ALRS!$C:$E,3,0)</f>
        <v>#N/A</v>
      </c>
      <c r="N357" s="3" t="s">
        <v>8</v>
      </c>
      <c r="Q357" s="3">
        <f>VLOOKUP($A357,AKRN!$C:$E,3,0)</f>
        <v>259.95</v>
      </c>
      <c r="R357" s="3" t="s">
        <v>9</v>
      </c>
      <c r="U357" s="3">
        <f>VLOOKUP($A357,AFLT!$C:$E,3,0)</f>
        <v>44.4</v>
      </c>
      <c r="V357" s="3" t="s">
        <v>10</v>
      </c>
      <c r="Y357" s="3">
        <f>VLOOKUP($A357,BSPB!$C:$E,3,0)</f>
        <v>34</v>
      </c>
      <c r="Z357" s="3" t="s">
        <v>11</v>
      </c>
      <c r="AC357" s="3" t="e">
        <f>VLOOKUP($A357,BANE!$C:$E,3,0)</f>
        <v>#N/A</v>
      </c>
      <c r="AD357" s="3" t="s">
        <v>12</v>
      </c>
      <c r="AG357" s="3" t="e">
        <f>VLOOKUP($A357,BANEP!$C:$E,3,0)</f>
        <v>#N/A</v>
      </c>
      <c r="AH357" s="3" t="s">
        <v>13</v>
      </c>
      <c r="AK357" s="3">
        <f>VLOOKUP($A357,VTBR!$C:$E,3,0)</f>
        <v>0.03</v>
      </c>
      <c r="AL357" s="3" t="s">
        <v>14</v>
      </c>
      <c r="AO357" s="3">
        <f>VLOOKUP($A357,VSMO!$C:$E,3,0)</f>
        <v>999.99</v>
      </c>
      <c r="AP357" s="3" t="s">
        <v>15</v>
      </c>
      <c r="AS357" s="3">
        <f>VLOOKUP($A357,GAZP!$C:$E,3,0)</f>
        <v>105.5</v>
      </c>
      <c r="AT357" s="3" t="s">
        <v>16</v>
      </c>
      <c r="AW357" s="3">
        <f>VLOOKUP($A357,GMKN!$C:$E,3,0)</f>
        <v>1742.8</v>
      </c>
      <c r="AX357" s="3" t="s">
        <v>17</v>
      </c>
      <c r="BA357" s="3">
        <f>VLOOKUP($A357,DIXY!$C:$E,3,0)</f>
        <v>42.06</v>
      </c>
      <c r="BB357" s="3" t="s">
        <v>18</v>
      </c>
      <c r="BE357" s="3">
        <f>VLOOKUP($A357,IRAO!$C:$E,3,0)</f>
        <v>6.1000000000000004E-3</v>
      </c>
      <c r="BF357" s="3" t="s">
        <v>19</v>
      </c>
      <c r="BI357" s="3">
        <f>VLOOKUP($A357,KMAZ!$C:$E,3,0)</f>
        <v>25.83</v>
      </c>
      <c r="BJ357" s="3" t="s">
        <v>20</v>
      </c>
      <c r="BM357" s="3">
        <f>VLOOKUP($A357,LSRG!$C:$E,3,0)</f>
        <v>110</v>
      </c>
      <c r="BN357" s="3" t="s">
        <v>21</v>
      </c>
      <c r="BQ357" s="3">
        <f>VLOOKUP($A357,LKOH!$C:$E,3,0)</f>
        <v>818</v>
      </c>
      <c r="BR357" s="3" t="s">
        <v>22</v>
      </c>
      <c r="BU357" s="3">
        <f>VLOOKUP($A357,MVID!$C:$E,3,0)</f>
        <v>24</v>
      </c>
      <c r="BV357" s="3" t="s">
        <v>23</v>
      </c>
      <c r="BY357" s="3">
        <f>VLOOKUP($A357,MAGN!$C:$E,3,0)</f>
        <v>6.84</v>
      </c>
      <c r="BZ357" s="3" t="s">
        <v>24</v>
      </c>
      <c r="CC357" s="3">
        <f>VLOOKUP($A357,MTSS!$C:$E,3,0)</f>
        <v>113.5</v>
      </c>
      <c r="CD357" s="3" t="s">
        <v>25</v>
      </c>
      <c r="CG357" s="3">
        <f>VLOOKUP($A357,MGNT!$C:$E,3,0)</f>
        <v>380</v>
      </c>
      <c r="CH357" s="3" t="s">
        <v>26</v>
      </c>
      <c r="CK357" s="3" t="e">
        <f>VLOOKUP($A357,MFON!$C:$E,3,0)</f>
        <v>#N/A</v>
      </c>
      <c r="CL357" s="3" t="s">
        <v>27</v>
      </c>
      <c r="CO357" s="3" t="e">
        <f>VLOOKUP($A357,MOEX!$C:$E,3,0)</f>
        <v>#N/A</v>
      </c>
      <c r="CP357" s="3" t="s">
        <v>28</v>
      </c>
      <c r="CS357" s="3" t="e">
        <f>VLOOKUP($A357,MSTT!$C:$E,3,0)</f>
        <v>#N/A</v>
      </c>
      <c r="CT357" s="3" t="s">
        <v>29</v>
      </c>
      <c r="CW357" s="3">
        <f>VLOOKUP($A357,NLMK!$C:$E,3,0)</f>
        <v>29.5</v>
      </c>
      <c r="CX357" s="3" t="s">
        <v>30</v>
      </c>
      <c r="DA357" s="3">
        <f>VLOOKUP($A357,NMTP!$C:$E,3,0)</f>
        <v>1.75</v>
      </c>
      <c r="DB357" s="3" t="s">
        <v>31</v>
      </c>
      <c r="DE357" s="3">
        <f>VLOOKUP($A357,NVTK!$C:$E,3,0)</f>
        <v>54.61</v>
      </c>
      <c r="DF357" s="3" t="s">
        <v>32</v>
      </c>
      <c r="DI357" s="3">
        <f>VLOOKUP($A357,PIKK!$C:$E,3,0)</f>
        <v>40</v>
      </c>
      <c r="DJ357" s="3" t="s">
        <v>33</v>
      </c>
      <c r="DM357" s="3">
        <f>VLOOKUP($A357,ROSN!$C:$E,3,0)</f>
        <v>97</v>
      </c>
      <c r="DN357" s="3" t="s">
        <v>34</v>
      </c>
      <c r="DQ357" s="3">
        <f>VLOOKUP($A357,RTKM!$C:$E,3,0)</f>
        <v>189.69</v>
      </c>
      <c r="DR357" s="3" t="s">
        <v>35</v>
      </c>
      <c r="DU357" s="3">
        <f>VLOOKUP($A357,RTKMP!$C:$E,3,0)</f>
        <v>13.98</v>
      </c>
      <c r="DV357" s="3" t="s">
        <v>36</v>
      </c>
      <c r="DY357" s="3">
        <f>VLOOKUP($A357,HYDR!$C:$E,3,0)</f>
        <v>0.65700000000000003</v>
      </c>
      <c r="DZ357" s="3" t="s">
        <v>37</v>
      </c>
      <c r="EC357" s="3" t="e">
        <f>VLOOKUP($A357,RUAL!$C:$E,3,0)</f>
        <v>#N/A</v>
      </c>
      <c r="ED357" s="3" t="s">
        <v>38</v>
      </c>
      <c r="EG357" s="3">
        <f>VLOOKUP($A357,SVAV!$C:$E,3,0)</f>
        <v>118</v>
      </c>
      <c r="EH357" s="3" t="s">
        <v>39</v>
      </c>
      <c r="EK357" s="3">
        <f>VLOOKUP($A357,SBER!$C:$E,3,0)</f>
        <v>20.440000000000001</v>
      </c>
      <c r="EL357" s="3" t="s">
        <v>40</v>
      </c>
      <c r="EO357" s="3">
        <f>VLOOKUP($A357,SBERP!$C:$E,3,0)</f>
        <v>8.91</v>
      </c>
      <c r="EP357" s="3" t="s">
        <v>41</v>
      </c>
      <c r="ES357" s="3">
        <f>VLOOKUP($A357,CHMF!$C:$E,3,0)</f>
        <v>74.099999999999994</v>
      </c>
      <c r="ET357" s="3" t="s">
        <v>42</v>
      </c>
      <c r="EW357" s="3">
        <f>VLOOKUP($A357,AFKS!$C:$E,3,0)</f>
        <v>4.55</v>
      </c>
      <c r="EX357" s="3" t="s">
        <v>43</v>
      </c>
      <c r="FA357" s="3">
        <f>VLOOKUP($A357,SNGS!$C:$E,3,0)</f>
        <v>15.55</v>
      </c>
      <c r="FB357" s="3" t="s">
        <v>44</v>
      </c>
      <c r="FE357" s="3">
        <f>VLOOKUP($A357,SNGSP!$C:$E,3,0)</f>
        <v>5.2220000000000004</v>
      </c>
      <c r="FF357" s="3" t="s">
        <v>45</v>
      </c>
      <c r="FI357" s="3">
        <f>VLOOKUP($A357,TRMK!$C:$E,3,0)</f>
        <v>43.11</v>
      </c>
      <c r="FJ357" s="3" t="s">
        <v>46</v>
      </c>
      <c r="FM357" s="3">
        <f>VLOOKUP($A357,TATN!$C:$E,3,0)</f>
        <v>45.2</v>
      </c>
      <c r="FN357" s="3" t="s">
        <v>47</v>
      </c>
      <c r="FQ357" s="3">
        <f>VLOOKUP($A357,TATNP!$C:$E,3,0)</f>
        <v>19.649999999999999</v>
      </c>
      <c r="FR357" s="3" t="s">
        <v>48</v>
      </c>
      <c r="FU357" s="3">
        <f>VLOOKUP($A357,TRNFP!$C:$E,3,0)</f>
        <v>6800</v>
      </c>
      <c r="FV357" s="3" t="s">
        <v>49</v>
      </c>
      <c r="FY357" s="3">
        <f>VLOOKUP($A357,URKA!$C:$E,3,0)</f>
        <v>45.51</v>
      </c>
      <c r="FZ357" s="3" t="s">
        <v>50</v>
      </c>
      <c r="GC357" s="3">
        <f>VLOOKUP($A357,FEES!$C:$E,3,0)</f>
        <v>0.127</v>
      </c>
      <c r="GD357" s="3" t="s">
        <v>51</v>
      </c>
      <c r="GG357" s="3" t="e">
        <f>VLOOKUP($A357,PHOR!$C:$E,3,0)</f>
        <v>#N/A</v>
      </c>
      <c r="GH357" s="3" t="s">
        <v>52</v>
      </c>
      <c r="GK357" s="3">
        <f>VLOOKUP($A357,GCHE!$C:$E,3,0)</f>
        <v>75</v>
      </c>
      <c r="GL357" s="3" t="s">
        <v>53</v>
      </c>
      <c r="GO357" s="3">
        <f>VLOOKUP($A357,EONR!$C:$E,3,0)</f>
        <v>0.55600000000000005</v>
      </c>
    </row>
    <row r="358" spans="1:197" x14ac:dyDescent="0.45">
      <c r="A358" s="86">
        <v>39790</v>
      </c>
      <c r="B358" s="3" t="s">
        <v>5</v>
      </c>
      <c r="E358" s="3" t="e">
        <f>VLOOKUP($A358,POLY!$C:$E,3,0)</f>
        <v>#N/A</v>
      </c>
      <c r="F358" s="3" t="s">
        <v>6</v>
      </c>
      <c r="I358" s="3" t="e">
        <f>VLOOKUP($A358,YNDX!$C:$E,3,0)</f>
        <v>#N/A</v>
      </c>
      <c r="J358" s="3" t="s">
        <v>7</v>
      </c>
      <c r="M358" s="3" t="e">
        <f>VLOOKUP($A358,ALRS!$C:$E,3,0)</f>
        <v>#N/A</v>
      </c>
      <c r="N358" s="3" t="s">
        <v>8</v>
      </c>
      <c r="Q358" s="3">
        <f>VLOOKUP($A358,AKRN!$C:$E,3,0)</f>
        <v>332</v>
      </c>
      <c r="R358" s="3" t="s">
        <v>9</v>
      </c>
      <c r="U358" s="3">
        <f>VLOOKUP($A358,AFLT!$C:$E,3,0)</f>
        <v>42.51</v>
      </c>
      <c r="V358" s="3" t="s">
        <v>10</v>
      </c>
      <c r="Y358" s="3">
        <f>VLOOKUP($A358,BSPB!$C:$E,3,0)</f>
        <v>34</v>
      </c>
      <c r="Z358" s="3" t="s">
        <v>11</v>
      </c>
      <c r="AC358" s="3" t="e">
        <f>VLOOKUP($A358,BANE!$C:$E,3,0)</f>
        <v>#N/A</v>
      </c>
      <c r="AD358" s="3" t="s">
        <v>12</v>
      </c>
      <c r="AG358" s="3" t="e">
        <f>VLOOKUP($A358,BANEP!$C:$E,3,0)</f>
        <v>#N/A</v>
      </c>
      <c r="AH358" s="3" t="s">
        <v>13</v>
      </c>
      <c r="AK358" s="3">
        <f>VLOOKUP($A358,VTBR!$C:$E,3,0)</f>
        <v>3.39E-2</v>
      </c>
      <c r="AL358" s="3" t="s">
        <v>14</v>
      </c>
      <c r="AO358" s="3">
        <f>VLOOKUP($A358,VSMO!$C:$E,3,0)</f>
        <v>939</v>
      </c>
      <c r="AP358" s="3" t="s">
        <v>15</v>
      </c>
      <c r="AS358" s="3">
        <f>VLOOKUP($A358,GAZP!$C:$E,3,0)</f>
        <v>115.26</v>
      </c>
      <c r="AT358" s="3" t="s">
        <v>16</v>
      </c>
      <c r="AW358" s="3">
        <f>VLOOKUP($A358,GMKN!$C:$E,3,0)</f>
        <v>1918.9</v>
      </c>
      <c r="AX358" s="3" t="s">
        <v>17</v>
      </c>
      <c r="BA358" s="3">
        <f>VLOOKUP($A358,DIXY!$C:$E,3,0)</f>
        <v>38.31</v>
      </c>
      <c r="BB358" s="3" t="s">
        <v>18</v>
      </c>
      <c r="BE358" s="3">
        <f>VLOOKUP($A358,IRAO!$C:$E,3,0)</f>
        <v>5.7999999999999996E-3</v>
      </c>
      <c r="BF358" s="3" t="s">
        <v>19</v>
      </c>
      <c r="BI358" s="3">
        <f>VLOOKUP($A358,KMAZ!$C:$E,3,0)</f>
        <v>29.68</v>
      </c>
      <c r="BJ358" s="3" t="s">
        <v>20</v>
      </c>
      <c r="BM358" s="3">
        <f>VLOOKUP($A358,LSRG!$C:$E,3,0)</f>
        <v>111</v>
      </c>
      <c r="BN358" s="3" t="s">
        <v>21</v>
      </c>
      <c r="BQ358" s="3">
        <f>VLOOKUP($A358,LKOH!$C:$E,3,0)</f>
        <v>993</v>
      </c>
      <c r="BR358" s="3" t="s">
        <v>22</v>
      </c>
      <c r="BU358" s="3">
        <f>VLOOKUP($A358,MVID!$C:$E,3,0)</f>
        <v>24.7</v>
      </c>
      <c r="BV358" s="3" t="s">
        <v>23</v>
      </c>
      <c r="BY358" s="3">
        <f>VLOOKUP($A358,MAGN!$C:$E,3,0)</f>
        <v>6.9969999999999999</v>
      </c>
      <c r="BZ358" s="3" t="s">
        <v>24</v>
      </c>
      <c r="CC358" s="3">
        <f>VLOOKUP($A358,MTSS!$C:$E,3,0)</f>
        <v>124.08</v>
      </c>
      <c r="CD358" s="3" t="s">
        <v>25</v>
      </c>
      <c r="CG358" s="3">
        <f>VLOOKUP($A358,MGNT!$C:$E,3,0)</f>
        <v>440</v>
      </c>
      <c r="CH358" s="3" t="s">
        <v>26</v>
      </c>
      <c r="CK358" s="3" t="e">
        <f>VLOOKUP($A358,MFON!$C:$E,3,0)</f>
        <v>#N/A</v>
      </c>
      <c r="CL358" s="3" t="s">
        <v>27</v>
      </c>
      <c r="CO358" s="3" t="e">
        <f>VLOOKUP($A358,MOEX!$C:$E,3,0)</f>
        <v>#N/A</v>
      </c>
      <c r="CP358" s="3" t="s">
        <v>28</v>
      </c>
      <c r="CS358" s="3" t="e">
        <f>VLOOKUP($A358,MSTT!$C:$E,3,0)</f>
        <v>#N/A</v>
      </c>
      <c r="CT358" s="3" t="s">
        <v>29</v>
      </c>
      <c r="CW358" s="3">
        <f>VLOOKUP($A358,NLMK!$C:$E,3,0)</f>
        <v>31.53</v>
      </c>
      <c r="CX358" s="3" t="s">
        <v>30</v>
      </c>
      <c r="DA358" s="3">
        <f>VLOOKUP($A358,NMTP!$C:$E,3,0)</f>
        <v>2.2000000000000002</v>
      </c>
      <c r="DB358" s="3" t="s">
        <v>31</v>
      </c>
      <c r="DE358" s="3">
        <f>VLOOKUP($A358,NVTK!$C:$E,3,0)</f>
        <v>45.8</v>
      </c>
      <c r="DF358" s="3" t="s">
        <v>32</v>
      </c>
      <c r="DI358" s="3">
        <f>VLOOKUP($A358,PIKK!$C:$E,3,0)</f>
        <v>30.8</v>
      </c>
      <c r="DJ358" s="3" t="s">
        <v>33</v>
      </c>
      <c r="DM358" s="3">
        <f>VLOOKUP($A358,ROSN!$C:$E,3,0)</f>
        <v>110.6</v>
      </c>
      <c r="DN358" s="3" t="s">
        <v>34</v>
      </c>
      <c r="DQ358" s="3">
        <f>VLOOKUP($A358,RTKM!$C:$E,3,0)</f>
        <v>242</v>
      </c>
      <c r="DR358" s="3" t="s">
        <v>35</v>
      </c>
      <c r="DU358" s="3">
        <f>VLOOKUP($A358,RTKMP!$C:$E,3,0)</f>
        <v>15.05</v>
      </c>
      <c r="DV358" s="3" t="s">
        <v>36</v>
      </c>
      <c r="DY358" s="3">
        <f>VLOOKUP($A358,HYDR!$C:$E,3,0)</f>
        <v>0.60499999999999998</v>
      </c>
      <c r="DZ358" s="3" t="s">
        <v>37</v>
      </c>
      <c r="EC358" s="3" t="e">
        <f>VLOOKUP($A358,RUAL!$C:$E,3,0)</f>
        <v>#N/A</v>
      </c>
      <c r="ED358" s="3" t="s">
        <v>38</v>
      </c>
      <c r="EG358" s="3">
        <f>VLOOKUP($A358,SVAV!$C:$E,3,0)</f>
        <v>139.02000000000001</v>
      </c>
      <c r="EH358" s="3" t="s">
        <v>39</v>
      </c>
      <c r="EK358" s="3">
        <f>VLOOKUP($A358,SBER!$C:$E,3,0)</f>
        <v>22.07</v>
      </c>
      <c r="EL358" s="3" t="s">
        <v>40</v>
      </c>
      <c r="EO358" s="3">
        <f>VLOOKUP($A358,SBERP!$C:$E,3,0)</f>
        <v>9.32</v>
      </c>
      <c r="EP358" s="3" t="s">
        <v>41</v>
      </c>
      <c r="ES358" s="3">
        <f>VLOOKUP($A358,CHMF!$C:$E,3,0)</f>
        <v>93.7</v>
      </c>
      <c r="ET358" s="3" t="s">
        <v>42</v>
      </c>
      <c r="EW358" s="3">
        <f>VLOOKUP($A358,AFKS!$C:$E,3,0)</f>
        <v>4.8</v>
      </c>
      <c r="EX358" s="3" t="s">
        <v>43</v>
      </c>
      <c r="FA358" s="3">
        <f>VLOOKUP($A358,SNGS!$C:$E,3,0)</f>
        <v>17.001000000000001</v>
      </c>
      <c r="FB358" s="3" t="s">
        <v>44</v>
      </c>
      <c r="FE358" s="3">
        <f>VLOOKUP($A358,SNGSP!$C:$E,3,0)</f>
        <v>5.52</v>
      </c>
      <c r="FF358" s="3" t="s">
        <v>45</v>
      </c>
      <c r="FI358" s="3">
        <f>VLOOKUP($A358,TRMK!$C:$E,3,0)</f>
        <v>38</v>
      </c>
      <c r="FJ358" s="3" t="s">
        <v>46</v>
      </c>
      <c r="FM358" s="3">
        <f>VLOOKUP($A358,TATN!$C:$E,3,0)</f>
        <v>52.2</v>
      </c>
      <c r="FN358" s="3" t="s">
        <v>47</v>
      </c>
      <c r="FQ358" s="3">
        <f>VLOOKUP($A358,TATNP!$C:$E,3,0)</f>
        <v>20.78</v>
      </c>
      <c r="FR358" s="3" t="s">
        <v>48</v>
      </c>
      <c r="FU358" s="3">
        <f>VLOOKUP($A358,TRNFP!$C:$E,3,0)</f>
        <v>7420.1</v>
      </c>
      <c r="FV358" s="3" t="s">
        <v>49</v>
      </c>
      <c r="FY358" s="3">
        <f>VLOOKUP($A358,URKA!$C:$E,3,0)</f>
        <v>48.13</v>
      </c>
      <c r="FZ358" s="3" t="s">
        <v>50</v>
      </c>
      <c r="GC358" s="3">
        <f>VLOOKUP($A358,FEES!$C:$E,3,0)</f>
        <v>0.114</v>
      </c>
      <c r="GD358" s="3" t="s">
        <v>51</v>
      </c>
      <c r="GG358" s="3" t="e">
        <f>VLOOKUP($A358,PHOR!$C:$E,3,0)</f>
        <v>#N/A</v>
      </c>
      <c r="GH358" s="3" t="s">
        <v>52</v>
      </c>
      <c r="GK358" s="3">
        <f>VLOOKUP($A358,GCHE!$C:$E,3,0)</f>
        <v>87</v>
      </c>
      <c r="GL358" s="3" t="s">
        <v>53</v>
      </c>
      <c r="GO358" s="3">
        <f>VLOOKUP($A358,EONR!$C:$E,3,0)</f>
        <v>0.53200000000000003</v>
      </c>
    </row>
    <row r="359" spans="1:197" x14ac:dyDescent="0.45">
      <c r="A359" s="86">
        <v>39797</v>
      </c>
      <c r="B359" s="3" t="s">
        <v>5</v>
      </c>
      <c r="E359" s="3" t="e">
        <f>VLOOKUP($A359,POLY!$C:$E,3,0)</f>
        <v>#N/A</v>
      </c>
      <c r="F359" s="3" t="s">
        <v>6</v>
      </c>
      <c r="I359" s="3" t="e">
        <f>VLOOKUP($A359,YNDX!$C:$E,3,0)</f>
        <v>#N/A</v>
      </c>
      <c r="J359" s="3" t="s">
        <v>7</v>
      </c>
      <c r="M359" s="3" t="e">
        <f>VLOOKUP($A359,ALRS!$C:$E,3,0)</f>
        <v>#N/A</v>
      </c>
      <c r="N359" s="3" t="s">
        <v>8</v>
      </c>
      <c r="Q359" s="3">
        <f>VLOOKUP($A359,AKRN!$C:$E,3,0)</f>
        <v>329.93</v>
      </c>
      <c r="R359" s="3" t="s">
        <v>9</v>
      </c>
      <c r="U359" s="3">
        <f>VLOOKUP($A359,AFLT!$C:$E,3,0)</f>
        <v>30.68</v>
      </c>
      <c r="V359" s="3" t="s">
        <v>10</v>
      </c>
      <c r="Y359" s="3">
        <f>VLOOKUP($A359,BSPB!$C:$E,3,0)</f>
        <v>32</v>
      </c>
      <c r="Z359" s="3" t="s">
        <v>11</v>
      </c>
      <c r="AC359" s="3" t="e">
        <f>VLOOKUP($A359,BANE!$C:$E,3,0)</f>
        <v>#N/A</v>
      </c>
      <c r="AD359" s="3" t="s">
        <v>12</v>
      </c>
      <c r="AG359" s="3" t="e">
        <f>VLOOKUP($A359,BANEP!$C:$E,3,0)</f>
        <v>#N/A</v>
      </c>
      <c r="AH359" s="3" t="s">
        <v>13</v>
      </c>
      <c r="AK359" s="3">
        <f>VLOOKUP($A359,VTBR!$C:$E,3,0)</f>
        <v>3.2099999999999997E-2</v>
      </c>
      <c r="AL359" s="3" t="s">
        <v>14</v>
      </c>
      <c r="AO359" s="3">
        <f>VLOOKUP($A359,VSMO!$C:$E,3,0)</f>
        <v>839.5</v>
      </c>
      <c r="AP359" s="3" t="s">
        <v>15</v>
      </c>
      <c r="AS359" s="3">
        <f>VLOOKUP($A359,GAZP!$C:$E,3,0)</f>
        <v>105.1</v>
      </c>
      <c r="AT359" s="3" t="s">
        <v>16</v>
      </c>
      <c r="AW359" s="3">
        <f>VLOOKUP($A359,GMKN!$C:$E,3,0)</f>
        <v>1716</v>
      </c>
      <c r="AX359" s="3" t="s">
        <v>17</v>
      </c>
      <c r="BA359" s="3">
        <f>VLOOKUP($A359,DIXY!$C:$E,3,0)</f>
        <v>49</v>
      </c>
      <c r="BB359" s="3" t="s">
        <v>18</v>
      </c>
      <c r="BE359" s="3">
        <f>VLOOKUP($A359,IRAO!$C:$E,3,0)</f>
        <v>6.0000000000000001E-3</v>
      </c>
      <c r="BF359" s="3" t="s">
        <v>19</v>
      </c>
      <c r="BI359" s="3">
        <f>VLOOKUP($A359,KMAZ!$C:$E,3,0)</f>
        <v>24.2</v>
      </c>
      <c r="BJ359" s="3" t="s">
        <v>20</v>
      </c>
      <c r="BM359" s="3">
        <f>VLOOKUP($A359,LSRG!$C:$E,3,0)</f>
        <v>130</v>
      </c>
      <c r="BN359" s="3" t="s">
        <v>21</v>
      </c>
      <c r="BQ359" s="3">
        <f>VLOOKUP($A359,LKOH!$C:$E,3,0)</f>
        <v>950</v>
      </c>
      <c r="BR359" s="3" t="s">
        <v>22</v>
      </c>
      <c r="BU359" s="3">
        <f>VLOOKUP($A359,MVID!$C:$E,3,0)</f>
        <v>23.8</v>
      </c>
      <c r="BV359" s="3" t="s">
        <v>23</v>
      </c>
      <c r="BY359" s="3">
        <f>VLOOKUP($A359,MAGN!$C:$E,3,0)</f>
        <v>6.8789999999999996</v>
      </c>
      <c r="BZ359" s="3" t="s">
        <v>24</v>
      </c>
      <c r="CC359" s="3">
        <f>VLOOKUP($A359,MTSS!$C:$E,3,0)</f>
        <v>113</v>
      </c>
      <c r="CD359" s="3" t="s">
        <v>25</v>
      </c>
      <c r="CG359" s="3">
        <f>VLOOKUP($A359,MGNT!$C:$E,3,0)</f>
        <v>471</v>
      </c>
      <c r="CH359" s="3" t="s">
        <v>26</v>
      </c>
      <c r="CK359" s="3" t="e">
        <f>VLOOKUP($A359,MFON!$C:$E,3,0)</f>
        <v>#N/A</v>
      </c>
      <c r="CL359" s="3" t="s">
        <v>27</v>
      </c>
      <c r="CO359" s="3" t="e">
        <f>VLOOKUP($A359,MOEX!$C:$E,3,0)</f>
        <v>#N/A</v>
      </c>
      <c r="CP359" s="3" t="s">
        <v>28</v>
      </c>
      <c r="CS359" s="3" t="e">
        <f>VLOOKUP($A359,MSTT!$C:$E,3,0)</f>
        <v>#N/A</v>
      </c>
      <c r="CT359" s="3" t="s">
        <v>29</v>
      </c>
      <c r="CW359" s="3">
        <f>VLOOKUP($A359,NLMK!$C:$E,3,0)</f>
        <v>37.53</v>
      </c>
      <c r="CX359" s="3" t="s">
        <v>30</v>
      </c>
      <c r="DA359" s="3">
        <f>VLOOKUP($A359,NMTP!$C:$E,3,0)</f>
        <v>2.395</v>
      </c>
      <c r="DB359" s="3" t="s">
        <v>31</v>
      </c>
      <c r="DE359" s="3">
        <f>VLOOKUP($A359,NVTK!$C:$E,3,0)</f>
        <v>50.8</v>
      </c>
      <c r="DF359" s="3" t="s">
        <v>32</v>
      </c>
      <c r="DI359" s="3">
        <f>VLOOKUP($A359,PIKK!$C:$E,3,0)</f>
        <v>30</v>
      </c>
      <c r="DJ359" s="3" t="s">
        <v>33</v>
      </c>
      <c r="DM359" s="3">
        <f>VLOOKUP($A359,ROSN!$C:$E,3,0)</f>
        <v>103.79</v>
      </c>
      <c r="DN359" s="3" t="s">
        <v>34</v>
      </c>
      <c r="DQ359" s="3">
        <f>VLOOKUP($A359,RTKM!$C:$E,3,0)</f>
        <v>274.98</v>
      </c>
      <c r="DR359" s="3" t="s">
        <v>35</v>
      </c>
      <c r="DU359" s="3">
        <f>VLOOKUP($A359,RTKMP!$C:$E,3,0)</f>
        <v>15.12</v>
      </c>
      <c r="DV359" s="3" t="s">
        <v>36</v>
      </c>
      <c r="DY359" s="3">
        <f>VLOOKUP($A359,HYDR!$C:$E,3,0)</f>
        <v>0.68</v>
      </c>
      <c r="DZ359" s="3" t="s">
        <v>37</v>
      </c>
      <c r="EC359" s="3" t="e">
        <f>VLOOKUP($A359,RUAL!$C:$E,3,0)</f>
        <v>#N/A</v>
      </c>
      <c r="ED359" s="3" t="s">
        <v>38</v>
      </c>
      <c r="EG359" s="3">
        <f>VLOOKUP($A359,SVAV!$C:$E,3,0)</f>
        <v>125.3</v>
      </c>
      <c r="EH359" s="3" t="s">
        <v>39</v>
      </c>
      <c r="EK359" s="3">
        <f>VLOOKUP($A359,SBER!$C:$E,3,0)</f>
        <v>22.2</v>
      </c>
      <c r="EL359" s="3" t="s">
        <v>40</v>
      </c>
      <c r="EO359" s="3">
        <f>VLOOKUP($A359,SBERP!$C:$E,3,0)</f>
        <v>9.4700000000000006</v>
      </c>
      <c r="EP359" s="3" t="s">
        <v>41</v>
      </c>
      <c r="ES359" s="3">
        <f>VLOOKUP($A359,CHMF!$C:$E,3,0)</f>
        <v>89.65</v>
      </c>
      <c r="ET359" s="3" t="s">
        <v>42</v>
      </c>
      <c r="EW359" s="3">
        <f>VLOOKUP($A359,AFKS!$C:$E,3,0)</f>
        <v>4.8479999999999999</v>
      </c>
      <c r="EX359" s="3" t="s">
        <v>43</v>
      </c>
      <c r="FA359" s="3">
        <f>VLOOKUP($A359,SNGS!$C:$E,3,0)</f>
        <v>16.501000000000001</v>
      </c>
      <c r="FB359" s="3" t="s">
        <v>44</v>
      </c>
      <c r="FE359" s="3">
        <f>VLOOKUP($A359,SNGSP!$C:$E,3,0)</f>
        <v>6.16</v>
      </c>
      <c r="FF359" s="3" t="s">
        <v>45</v>
      </c>
      <c r="FI359" s="3">
        <f>VLOOKUP($A359,TRMK!$C:$E,3,0)</f>
        <v>32.799999999999997</v>
      </c>
      <c r="FJ359" s="3" t="s">
        <v>46</v>
      </c>
      <c r="FM359" s="3">
        <f>VLOOKUP($A359,TATN!$C:$E,3,0)</f>
        <v>60</v>
      </c>
      <c r="FN359" s="3" t="s">
        <v>47</v>
      </c>
      <c r="FQ359" s="3">
        <f>VLOOKUP($A359,TATNP!$C:$E,3,0)</f>
        <v>20.64</v>
      </c>
      <c r="FR359" s="3" t="s">
        <v>48</v>
      </c>
      <c r="FU359" s="3">
        <f>VLOOKUP($A359,TRNFP!$C:$E,3,0)</f>
        <v>7449.99</v>
      </c>
      <c r="FV359" s="3" t="s">
        <v>49</v>
      </c>
      <c r="FY359" s="3">
        <f>VLOOKUP($A359,URKA!$C:$E,3,0)</f>
        <v>50.6</v>
      </c>
      <c r="FZ359" s="3" t="s">
        <v>50</v>
      </c>
      <c r="GC359" s="3">
        <f>VLOOKUP($A359,FEES!$C:$E,3,0)</f>
        <v>0.159</v>
      </c>
      <c r="GD359" s="3" t="s">
        <v>51</v>
      </c>
      <c r="GG359" s="3" t="e">
        <f>VLOOKUP($A359,PHOR!$C:$E,3,0)</f>
        <v>#N/A</v>
      </c>
      <c r="GH359" s="3" t="s">
        <v>52</v>
      </c>
      <c r="GK359" s="3">
        <f>VLOOKUP($A359,GCHE!$C:$E,3,0)</f>
        <v>75</v>
      </c>
      <c r="GL359" s="3" t="s">
        <v>53</v>
      </c>
      <c r="GO359" s="3">
        <f>VLOOKUP($A359,EONR!$C:$E,3,0)</f>
        <v>0.42699999999999999</v>
      </c>
    </row>
    <row r="360" spans="1:197" x14ac:dyDescent="0.45">
      <c r="A360" s="86">
        <v>39804</v>
      </c>
      <c r="B360" s="3" t="s">
        <v>5</v>
      </c>
      <c r="E360" s="3" t="e">
        <f>VLOOKUP($A360,POLY!$C:$E,3,0)</f>
        <v>#N/A</v>
      </c>
      <c r="F360" s="3" t="s">
        <v>6</v>
      </c>
      <c r="I360" s="3" t="e">
        <f>VLOOKUP($A360,YNDX!$C:$E,3,0)</f>
        <v>#N/A</v>
      </c>
      <c r="J360" s="3" t="s">
        <v>7</v>
      </c>
      <c r="M360" s="3" t="e">
        <f>VLOOKUP($A360,ALRS!$C:$E,3,0)</f>
        <v>#N/A</v>
      </c>
      <c r="N360" s="3" t="s">
        <v>8</v>
      </c>
      <c r="Q360" s="3">
        <f>VLOOKUP($A360,AKRN!$C:$E,3,0)</f>
        <v>312.58</v>
      </c>
      <c r="R360" s="3" t="s">
        <v>9</v>
      </c>
      <c r="U360" s="3">
        <f>VLOOKUP($A360,AFLT!$C:$E,3,0)</f>
        <v>28.79</v>
      </c>
      <c r="V360" s="3" t="s">
        <v>10</v>
      </c>
      <c r="Y360" s="3">
        <f>VLOOKUP($A360,BSPB!$C:$E,3,0)</f>
        <v>33.25</v>
      </c>
      <c r="Z360" s="3" t="s">
        <v>11</v>
      </c>
      <c r="AC360" s="3" t="e">
        <f>VLOOKUP($A360,BANE!$C:$E,3,0)</f>
        <v>#N/A</v>
      </c>
      <c r="AD360" s="3" t="s">
        <v>12</v>
      </c>
      <c r="AG360" s="3" t="e">
        <f>VLOOKUP($A360,BANEP!$C:$E,3,0)</f>
        <v>#N/A</v>
      </c>
      <c r="AH360" s="3" t="s">
        <v>13</v>
      </c>
      <c r="AK360" s="3">
        <f>VLOOKUP($A360,VTBR!$C:$E,3,0)</f>
        <v>3.3599999999999998E-2</v>
      </c>
      <c r="AL360" s="3" t="s">
        <v>14</v>
      </c>
      <c r="AO360" s="3">
        <f>VLOOKUP($A360,VSMO!$C:$E,3,0)</f>
        <v>897.05</v>
      </c>
      <c r="AP360" s="3" t="s">
        <v>15</v>
      </c>
      <c r="AS360" s="3">
        <f>VLOOKUP($A360,GAZP!$C:$E,3,0)</f>
        <v>102.6</v>
      </c>
      <c r="AT360" s="3" t="s">
        <v>16</v>
      </c>
      <c r="AW360" s="3">
        <f>VLOOKUP($A360,GMKN!$C:$E,3,0)</f>
        <v>1901</v>
      </c>
      <c r="AX360" s="3" t="s">
        <v>17</v>
      </c>
      <c r="BA360" s="3">
        <f>VLOOKUP($A360,DIXY!$C:$E,3,0)</f>
        <v>52</v>
      </c>
      <c r="BB360" s="3" t="s">
        <v>18</v>
      </c>
      <c r="BE360" s="3">
        <f>VLOOKUP($A360,IRAO!$C:$E,3,0)</f>
        <v>6.4999999999999997E-3</v>
      </c>
      <c r="BF360" s="3" t="s">
        <v>19</v>
      </c>
      <c r="BI360" s="3">
        <f>VLOOKUP($A360,KMAZ!$C:$E,3,0)</f>
        <v>22.6</v>
      </c>
      <c r="BJ360" s="3" t="s">
        <v>20</v>
      </c>
      <c r="BM360" s="3">
        <f>VLOOKUP($A360,LSRG!$C:$E,3,0)</f>
        <v>128</v>
      </c>
      <c r="BN360" s="3" t="s">
        <v>21</v>
      </c>
      <c r="BQ360" s="3">
        <f>VLOOKUP($A360,LKOH!$C:$E,3,0)</f>
        <v>950</v>
      </c>
      <c r="BR360" s="3" t="s">
        <v>22</v>
      </c>
      <c r="BU360" s="3">
        <f>VLOOKUP($A360,MVID!$C:$E,3,0)</f>
        <v>25.88</v>
      </c>
      <c r="BV360" s="3" t="s">
        <v>23</v>
      </c>
      <c r="BY360" s="3">
        <f>VLOOKUP($A360,MAGN!$C:$E,3,0)</f>
        <v>5.7309999999999999</v>
      </c>
      <c r="BZ360" s="3" t="s">
        <v>24</v>
      </c>
      <c r="CC360" s="3">
        <f>VLOOKUP($A360,MTSS!$C:$E,3,0)</f>
        <v>111.4</v>
      </c>
      <c r="CD360" s="3" t="s">
        <v>25</v>
      </c>
      <c r="CG360" s="3">
        <f>VLOOKUP($A360,MGNT!$C:$E,3,0)</f>
        <v>470</v>
      </c>
      <c r="CH360" s="3" t="s">
        <v>26</v>
      </c>
      <c r="CK360" s="3" t="e">
        <f>VLOOKUP($A360,MFON!$C:$E,3,0)</f>
        <v>#N/A</v>
      </c>
      <c r="CL360" s="3" t="s">
        <v>27</v>
      </c>
      <c r="CO360" s="3" t="e">
        <f>VLOOKUP($A360,MOEX!$C:$E,3,0)</f>
        <v>#N/A</v>
      </c>
      <c r="CP360" s="3" t="s">
        <v>28</v>
      </c>
      <c r="CS360" s="3" t="e">
        <f>VLOOKUP($A360,MSTT!$C:$E,3,0)</f>
        <v>#N/A</v>
      </c>
      <c r="CT360" s="3" t="s">
        <v>29</v>
      </c>
      <c r="CW360" s="3">
        <f>VLOOKUP($A360,NLMK!$C:$E,3,0)</f>
        <v>33.049999999999997</v>
      </c>
      <c r="CX360" s="3" t="s">
        <v>30</v>
      </c>
      <c r="DA360" s="3">
        <f>VLOOKUP($A360,NMTP!$C:$E,3,0)</f>
        <v>2.3519999999999999</v>
      </c>
      <c r="DB360" s="3" t="s">
        <v>31</v>
      </c>
      <c r="DE360" s="3">
        <f>VLOOKUP($A360,NVTK!$C:$E,3,0)</f>
        <v>48.79</v>
      </c>
      <c r="DF360" s="3" t="s">
        <v>32</v>
      </c>
      <c r="DI360" s="3">
        <f>VLOOKUP($A360,PIKK!$C:$E,3,0)</f>
        <v>28.64</v>
      </c>
      <c r="DJ360" s="3" t="s">
        <v>33</v>
      </c>
      <c r="DM360" s="3">
        <f>VLOOKUP($A360,ROSN!$C:$E,3,0)</f>
        <v>112</v>
      </c>
      <c r="DN360" s="3" t="s">
        <v>34</v>
      </c>
      <c r="DQ360" s="3">
        <f>VLOOKUP($A360,RTKM!$C:$E,3,0)</f>
        <v>261</v>
      </c>
      <c r="DR360" s="3" t="s">
        <v>35</v>
      </c>
      <c r="DU360" s="3">
        <f>VLOOKUP($A360,RTKMP!$C:$E,3,0)</f>
        <v>14.4</v>
      </c>
      <c r="DV360" s="3" t="s">
        <v>36</v>
      </c>
      <c r="DY360" s="3">
        <f>VLOOKUP($A360,HYDR!$C:$E,3,0)</f>
        <v>0.59699999999999998</v>
      </c>
      <c r="DZ360" s="3" t="s">
        <v>37</v>
      </c>
      <c r="EC360" s="3" t="e">
        <f>VLOOKUP($A360,RUAL!$C:$E,3,0)</f>
        <v>#N/A</v>
      </c>
      <c r="ED360" s="3" t="s">
        <v>38</v>
      </c>
      <c r="EG360" s="3">
        <f>VLOOKUP($A360,SVAV!$C:$E,3,0)</f>
        <v>124.32</v>
      </c>
      <c r="EH360" s="3" t="s">
        <v>39</v>
      </c>
      <c r="EK360" s="3">
        <f>VLOOKUP($A360,SBER!$C:$E,3,0)</f>
        <v>22.12</v>
      </c>
      <c r="EL360" s="3" t="s">
        <v>40</v>
      </c>
      <c r="EO360" s="3">
        <f>VLOOKUP($A360,SBERP!$C:$E,3,0)</f>
        <v>9.01</v>
      </c>
      <c r="EP360" s="3" t="s">
        <v>41</v>
      </c>
      <c r="ES360" s="3">
        <f>VLOOKUP($A360,CHMF!$C:$E,3,0)</f>
        <v>84.35</v>
      </c>
      <c r="ET360" s="3" t="s">
        <v>42</v>
      </c>
      <c r="EW360" s="3">
        <f>VLOOKUP($A360,AFKS!$C:$E,3,0)</f>
        <v>4.4980000000000002</v>
      </c>
      <c r="EX360" s="3" t="s">
        <v>43</v>
      </c>
      <c r="FA360" s="3">
        <f>VLOOKUP($A360,SNGS!$C:$E,3,0)</f>
        <v>16.678999999999998</v>
      </c>
      <c r="FB360" s="3" t="s">
        <v>44</v>
      </c>
      <c r="FE360" s="3">
        <f>VLOOKUP($A360,SNGSP!$C:$E,3,0)</f>
        <v>5.75</v>
      </c>
      <c r="FF360" s="3" t="s">
        <v>45</v>
      </c>
      <c r="FI360" s="3">
        <f>VLOOKUP($A360,TRMK!$C:$E,3,0)</f>
        <v>34.1</v>
      </c>
      <c r="FJ360" s="3" t="s">
        <v>46</v>
      </c>
      <c r="FM360" s="3">
        <f>VLOOKUP($A360,TATN!$C:$E,3,0)</f>
        <v>53.1</v>
      </c>
      <c r="FN360" s="3" t="s">
        <v>47</v>
      </c>
      <c r="FQ360" s="3">
        <f>VLOOKUP($A360,TATNP!$C:$E,3,0)</f>
        <v>20.29</v>
      </c>
      <c r="FR360" s="3" t="s">
        <v>48</v>
      </c>
      <c r="FU360" s="3">
        <f>VLOOKUP($A360,TRNFP!$C:$E,3,0)</f>
        <v>7011.11</v>
      </c>
      <c r="FV360" s="3" t="s">
        <v>49</v>
      </c>
      <c r="FY360" s="3">
        <f>VLOOKUP($A360,URKA!$C:$E,3,0)</f>
        <v>49</v>
      </c>
      <c r="FZ360" s="3" t="s">
        <v>50</v>
      </c>
      <c r="GC360" s="3">
        <f>VLOOKUP($A360,FEES!$C:$E,3,0)</f>
        <v>0.124</v>
      </c>
      <c r="GD360" s="3" t="s">
        <v>51</v>
      </c>
      <c r="GG360" s="3" t="e">
        <f>VLOOKUP($A360,PHOR!$C:$E,3,0)</f>
        <v>#N/A</v>
      </c>
      <c r="GH360" s="3" t="s">
        <v>52</v>
      </c>
      <c r="GK360" s="3">
        <f>VLOOKUP($A360,GCHE!$C:$E,3,0)</f>
        <v>75</v>
      </c>
      <c r="GL360" s="3" t="s">
        <v>53</v>
      </c>
      <c r="GO360" s="3">
        <f>VLOOKUP($A360,EONR!$C:$E,3,0)</f>
        <v>0.39400000000000002</v>
      </c>
    </row>
    <row r="361" spans="1:197" x14ac:dyDescent="0.45">
      <c r="A361" s="86">
        <v>39811</v>
      </c>
      <c r="B361" s="3" t="s">
        <v>5</v>
      </c>
      <c r="E361" s="3" t="e">
        <f>VLOOKUP($A361,POLY!$C:$E,3,0)</f>
        <v>#N/A</v>
      </c>
      <c r="F361" s="3" t="s">
        <v>6</v>
      </c>
      <c r="I361" s="3" t="e">
        <f>VLOOKUP($A361,YNDX!$C:$E,3,0)</f>
        <v>#N/A</v>
      </c>
      <c r="J361" s="3" t="s">
        <v>7</v>
      </c>
      <c r="M361" s="3" t="e">
        <f>VLOOKUP($A361,ALRS!$C:$E,3,0)</f>
        <v>#N/A</v>
      </c>
      <c r="N361" s="3" t="s">
        <v>8</v>
      </c>
      <c r="Q361" s="3">
        <f>VLOOKUP($A361,AKRN!$C:$E,3,0)</f>
        <v>300</v>
      </c>
      <c r="R361" s="3" t="s">
        <v>9</v>
      </c>
      <c r="U361" s="3">
        <f>VLOOKUP($A361,AFLT!$C:$E,3,0)</f>
        <v>27.39</v>
      </c>
      <c r="V361" s="3" t="s">
        <v>10</v>
      </c>
      <c r="Y361" s="3">
        <f>VLOOKUP($A361,BSPB!$C:$E,3,0)</f>
        <v>33.159999999999997</v>
      </c>
      <c r="Z361" s="3" t="s">
        <v>11</v>
      </c>
      <c r="AC361" s="3" t="e">
        <f>VLOOKUP($A361,BANE!$C:$E,3,0)</f>
        <v>#N/A</v>
      </c>
      <c r="AD361" s="3" t="s">
        <v>12</v>
      </c>
      <c r="AG361" s="3" t="e">
        <f>VLOOKUP($A361,BANEP!$C:$E,3,0)</f>
        <v>#N/A</v>
      </c>
      <c r="AH361" s="3" t="s">
        <v>13</v>
      </c>
      <c r="AK361" s="3">
        <f>VLOOKUP($A361,VTBR!$C:$E,3,0)</f>
        <v>3.3399999999999999E-2</v>
      </c>
      <c r="AL361" s="3" t="s">
        <v>14</v>
      </c>
      <c r="AO361" s="3">
        <f>VLOOKUP($A361,VSMO!$C:$E,3,0)</f>
        <v>917</v>
      </c>
      <c r="AP361" s="3" t="s">
        <v>15</v>
      </c>
      <c r="AS361" s="3">
        <f>VLOOKUP($A361,GAZP!$C:$E,3,0)</f>
        <v>107.63</v>
      </c>
      <c r="AT361" s="3" t="s">
        <v>16</v>
      </c>
      <c r="AW361" s="3">
        <f>VLOOKUP($A361,GMKN!$C:$E,3,0)</f>
        <v>1967.07</v>
      </c>
      <c r="AX361" s="3" t="s">
        <v>17</v>
      </c>
      <c r="BA361" s="3">
        <f>VLOOKUP($A361,DIXY!$C:$E,3,0)</f>
        <v>52</v>
      </c>
      <c r="BB361" s="3" t="s">
        <v>18</v>
      </c>
      <c r="BE361" s="3">
        <f>VLOOKUP($A361,IRAO!$C:$E,3,0)</f>
        <v>6.4000000000000003E-3</v>
      </c>
      <c r="BF361" s="3" t="s">
        <v>19</v>
      </c>
      <c r="BI361" s="3">
        <f>VLOOKUP($A361,KMAZ!$C:$E,3,0)</f>
        <v>22.42</v>
      </c>
      <c r="BJ361" s="3" t="s">
        <v>20</v>
      </c>
      <c r="BM361" s="3">
        <f>VLOOKUP($A361,LSRG!$C:$E,3,0)</f>
        <v>122</v>
      </c>
      <c r="BN361" s="3" t="s">
        <v>21</v>
      </c>
      <c r="BQ361" s="3">
        <f>VLOOKUP($A361,LKOH!$C:$E,3,0)</f>
        <v>961.6</v>
      </c>
      <c r="BR361" s="3" t="s">
        <v>22</v>
      </c>
      <c r="BU361" s="3">
        <f>VLOOKUP($A361,MVID!$C:$E,3,0)</f>
        <v>25.5</v>
      </c>
      <c r="BV361" s="3" t="s">
        <v>23</v>
      </c>
      <c r="BY361" s="3">
        <f>VLOOKUP($A361,MAGN!$C:$E,3,0)</f>
        <v>5.71</v>
      </c>
      <c r="BZ361" s="3" t="s">
        <v>24</v>
      </c>
      <c r="CC361" s="3">
        <f>VLOOKUP($A361,MTSS!$C:$E,3,0)</f>
        <v>111.66</v>
      </c>
      <c r="CD361" s="3" t="s">
        <v>25</v>
      </c>
      <c r="CG361" s="3">
        <f>VLOOKUP($A361,MGNT!$C:$E,3,0)</f>
        <v>475.13</v>
      </c>
      <c r="CH361" s="3" t="s">
        <v>26</v>
      </c>
      <c r="CK361" s="3" t="e">
        <f>VLOOKUP($A361,MFON!$C:$E,3,0)</f>
        <v>#N/A</v>
      </c>
      <c r="CL361" s="3" t="s">
        <v>27</v>
      </c>
      <c r="CO361" s="3" t="e">
        <f>VLOOKUP($A361,MOEX!$C:$E,3,0)</f>
        <v>#N/A</v>
      </c>
      <c r="CP361" s="3" t="s">
        <v>28</v>
      </c>
      <c r="CS361" s="3" t="e">
        <f>VLOOKUP($A361,MSTT!$C:$E,3,0)</f>
        <v>#N/A</v>
      </c>
      <c r="CT361" s="3" t="s">
        <v>29</v>
      </c>
      <c r="CW361" s="3">
        <f>VLOOKUP($A361,NLMK!$C:$E,3,0)</f>
        <v>30.15</v>
      </c>
      <c r="CX361" s="3" t="s">
        <v>30</v>
      </c>
      <c r="DA361" s="3">
        <f>VLOOKUP($A361,NMTP!$C:$E,3,0)</f>
        <v>3.3</v>
      </c>
      <c r="DB361" s="3" t="s">
        <v>31</v>
      </c>
      <c r="DE361" s="3">
        <f>VLOOKUP($A361,NVTK!$C:$E,3,0)</f>
        <v>48.49</v>
      </c>
      <c r="DF361" s="3" t="s">
        <v>32</v>
      </c>
      <c r="DI361" s="3">
        <f>VLOOKUP($A361,PIKK!$C:$E,3,0)</f>
        <v>28</v>
      </c>
      <c r="DJ361" s="3" t="s">
        <v>33</v>
      </c>
      <c r="DM361" s="3">
        <f>VLOOKUP($A361,ROSN!$C:$E,3,0)</f>
        <v>110.29</v>
      </c>
      <c r="DN361" s="3" t="s">
        <v>34</v>
      </c>
      <c r="DQ361" s="3">
        <f>VLOOKUP($A361,RTKM!$C:$E,3,0)</f>
        <v>265</v>
      </c>
      <c r="DR361" s="3" t="s">
        <v>35</v>
      </c>
      <c r="DU361" s="3">
        <f>VLOOKUP($A361,RTKMP!$C:$E,3,0)</f>
        <v>14.74</v>
      </c>
      <c r="DV361" s="3" t="s">
        <v>36</v>
      </c>
      <c r="DY361" s="3">
        <f>VLOOKUP($A361,HYDR!$C:$E,3,0)</f>
        <v>0.60099999999999998</v>
      </c>
      <c r="DZ361" s="3" t="s">
        <v>37</v>
      </c>
      <c r="EC361" s="3" t="e">
        <f>VLOOKUP($A361,RUAL!$C:$E,3,0)</f>
        <v>#N/A</v>
      </c>
      <c r="ED361" s="3" t="s">
        <v>38</v>
      </c>
      <c r="EG361" s="3">
        <f>VLOOKUP($A361,SVAV!$C:$E,3,0)</f>
        <v>122</v>
      </c>
      <c r="EH361" s="3" t="s">
        <v>39</v>
      </c>
      <c r="EK361" s="3">
        <f>VLOOKUP($A361,SBER!$C:$E,3,0)</f>
        <v>22.79</v>
      </c>
      <c r="EL361" s="3" t="s">
        <v>40</v>
      </c>
      <c r="EO361" s="3">
        <f>VLOOKUP($A361,SBERP!$C:$E,3,0)</f>
        <v>9.06</v>
      </c>
      <c r="EP361" s="3" t="s">
        <v>41</v>
      </c>
      <c r="ES361" s="3">
        <f>VLOOKUP($A361,CHMF!$C:$E,3,0)</f>
        <v>84.65</v>
      </c>
      <c r="ET361" s="3" t="s">
        <v>42</v>
      </c>
      <c r="EW361" s="3">
        <f>VLOOKUP($A361,AFKS!$C:$E,3,0)</f>
        <v>4.4969999999999999</v>
      </c>
      <c r="EX361" s="3" t="s">
        <v>43</v>
      </c>
      <c r="FA361" s="3">
        <f>VLOOKUP($A361,SNGS!$C:$E,3,0)</f>
        <v>16.417000000000002</v>
      </c>
      <c r="FB361" s="3" t="s">
        <v>44</v>
      </c>
      <c r="FE361" s="3">
        <f>VLOOKUP($A361,SNGSP!$C:$E,3,0)</f>
        <v>6.0940000000000003</v>
      </c>
      <c r="FF361" s="3" t="s">
        <v>45</v>
      </c>
      <c r="FI361" s="3">
        <f>VLOOKUP($A361,TRMK!$C:$E,3,0)</f>
        <v>29.65</v>
      </c>
      <c r="FJ361" s="3" t="s">
        <v>46</v>
      </c>
      <c r="FM361" s="3">
        <f>VLOOKUP($A361,TATN!$C:$E,3,0)</f>
        <v>55.26</v>
      </c>
      <c r="FN361" s="3" t="s">
        <v>47</v>
      </c>
      <c r="FQ361" s="3">
        <f>VLOOKUP($A361,TATNP!$C:$E,3,0)</f>
        <v>20.350000000000001</v>
      </c>
      <c r="FR361" s="3" t="s">
        <v>48</v>
      </c>
      <c r="FU361" s="3">
        <f>VLOOKUP($A361,TRNFP!$C:$E,3,0)</f>
        <v>6925.43</v>
      </c>
      <c r="FV361" s="3" t="s">
        <v>49</v>
      </c>
      <c r="FY361" s="3">
        <f>VLOOKUP($A361,URKA!$C:$E,3,0)</f>
        <v>53.08</v>
      </c>
      <c r="FZ361" s="3" t="s">
        <v>50</v>
      </c>
      <c r="GC361" s="3">
        <f>VLOOKUP($A361,FEES!$C:$E,3,0)</f>
        <v>0.123</v>
      </c>
      <c r="GD361" s="3" t="s">
        <v>51</v>
      </c>
      <c r="GG361" s="3" t="e">
        <f>VLOOKUP($A361,PHOR!$C:$E,3,0)</f>
        <v>#N/A</v>
      </c>
      <c r="GH361" s="3" t="s">
        <v>52</v>
      </c>
      <c r="GK361" s="3">
        <f>VLOOKUP($A361,GCHE!$C:$E,3,0)</f>
        <v>68.010000000000005</v>
      </c>
      <c r="GL361" s="3" t="s">
        <v>53</v>
      </c>
      <c r="GO361" s="3">
        <f>VLOOKUP($A361,EONR!$C:$E,3,0)</f>
        <v>0.378</v>
      </c>
    </row>
    <row r="362" spans="1:197" x14ac:dyDescent="0.45">
      <c r="A362" s="86">
        <v>39818</v>
      </c>
      <c r="B362" s="3" t="s">
        <v>5</v>
      </c>
      <c r="E362" s="3" t="e">
        <f>VLOOKUP($A362,POLY!$C:$E,3,0)</f>
        <v>#N/A</v>
      </c>
      <c r="F362" s="3" t="s">
        <v>6</v>
      </c>
      <c r="I362" s="3" t="e">
        <f>VLOOKUP($A362,YNDX!$C:$E,3,0)</f>
        <v>#N/A</v>
      </c>
      <c r="J362" s="3" t="s">
        <v>7</v>
      </c>
      <c r="M362" s="3" t="e">
        <f>VLOOKUP($A362,ALRS!$C:$E,3,0)</f>
        <v>#N/A</v>
      </c>
      <c r="N362" s="3" t="s">
        <v>8</v>
      </c>
      <c r="Q362" s="3">
        <f>VLOOKUP($A362,AKRN!$C:$E,3,0)</f>
        <v>312</v>
      </c>
      <c r="R362" s="3" t="s">
        <v>9</v>
      </c>
      <c r="U362" s="3">
        <f>VLOOKUP($A362,AFLT!$C:$E,3,0)</f>
        <v>27.94</v>
      </c>
      <c r="V362" s="3" t="s">
        <v>10</v>
      </c>
      <c r="Y362" s="3">
        <f>VLOOKUP($A362,BSPB!$C:$E,3,0)</f>
        <v>34.979999999999997</v>
      </c>
      <c r="Z362" s="3" t="s">
        <v>11</v>
      </c>
      <c r="AC362" s="3" t="e">
        <f>VLOOKUP($A362,BANE!$C:$E,3,0)</f>
        <v>#N/A</v>
      </c>
      <c r="AD362" s="3" t="s">
        <v>12</v>
      </c>
      <c r="AG362" s="3" t="e">
        <f>VLOOKUP($A362,BANEP!$C:$E,3,0)</f>
        <v>#N/A</v>
      </c>
      <c r="AH362" s="3" t="s">
        <v>13</v>
      </c>
      <c r="AK362" s="3">
        <f>VLOOKUP($A362,VTBR!$C:$E,3,0)</f>
        <v>3.4000000000000002E-2</v>
      </c>
      <c r="AL362" s="3" t="s">
        <v>14</v>
      </c>
      <c r="AO362" s="3">
        <f>VLOOKUP($A362,VSMO!$C:$E,3,0)</f>
        <v>920</v>
      </c>
      <c r="AP362" s="3" t="s">
        <v>15</v>
      </c>
      <c r="AS362" s="3">
        <f>VLOOKUP($A362,GAZP!$C:$E,3,0)</f>
        <v>111.58</v>
      </c>
      <c r="AT362" s="3" t="s">
        <v>16</v>
      </c>
      <c r="AW362" s="3">
        <f>VLOOKUP($A362,GMKN!$C:$E,3,0)</f>
        <v>1947.54</v>
      </c>
      <c r="AX362" s="3" t="s">
        <v>17</v>
      </c>
      <c r="BA362" s="3">
        <f>VLOOKUP($A362,DIXY!$C:$E,3,0)</f>
        <v>56</v>
      </c>
      <c r="BB362" s="3" t="s">
        <v>18</v>
      </c>
      <c r="BE362" s="3">
        <f>VLOOKUP($A362,IRAO!$C:$E,3,0)</f>
        <v>6.4000000000000003E-3</v>
      </c>
      <c r="BF362" s="3" t="s">
        <v>19</v>
      </c>
      <c r="BI362" s="3">
        <f>VLOOKUP($A362,KMAZ!$C:$E,3,0)</f>
        <v>22.74</v>
      </c>
      <c r="BJ362" s="3" t="s">
        <v>20</v>
      </c>
      <c r="BM362" s="3">
        <f>VLOOKUP($A362,LSRG!$C:$E,3,0)</f>
        <v>140.01</v>
      </c>
      <c r="BN362" s="3" t="s">
        <v>21</v>
      </c>
      <c r="BQ362" s="3">
        <f>VLOOKUP($A362,LKOH!$C:$E,3,0)</f>
        <v>1016.1</v>
      </c>
      <c r="BR362" s="3" t="s">
        <v>22</v>
      </c>
      <c r="BU362" s="3">
        <f>VLOOKUP($A362,MVID!$C:$E,3,0)</f>
        <v>26.4</v>
      </c>
      <c r="BV362" s="3" t="s">
        <v>23</v>
      </c>
      <c r="BY362" s="3">
        <f>VLOOKUP($A362,MAGN!$C:$E,3,0)</f>
        <v>6.1150000000000002</v>
      </c>
      <c r="BZ362" s="3" t="s">
        <v>24</v>
      </c>
      <c r="CC362" s="3">
        <f>VLOOKUP($A362,MTSS!$C:$E,3,0)</f>
        <v>120</v>
      </c>
      <c r="CD362" s="3" t="s">
        <v>25</v>
      </c>
      <c r="CG362" s="3">
        <f>VLOOKUP($A362,MGNT!$C:$E,3,0)</f>
        <v>495</v>
      </c>
      <c r="CH362" s="3" t="s">
        <v>26</v>
      </c>
      <c r="CK362" s="3" t="e">
        <f>VLOOKUP($A362,MFON!$C:$E,3,0)</f>
        <v>#N/A</v>
      </c>
      <c r="CL362" s="3" t="s">
        <v>27</v>
      </c>
      <c r="CO362" s="3" t="e">
        <f>VLOOKUP($A362,MOEX!$C:$E,3,0)</f>
        <v>#N/A</v>
      </c>
      <c r="CP362" s="3" t="s">
        <v>28</v>
      </c>
      <c r="CS362" s="3" t="e">
        <f>VLOOKUP($A362,MSTT!$C:$E,3,0)</f>
        <v>#N/A</v>
      </c>
      <c r="CT362" s="3" t="s">
        <v>29</v>
      </c>
      <c r="CW362" s="3">
        <f>VLOOKUP($A362,NLMK!$C:$E,3,0)</f>
        <v>35.47</v>
      </c>
      <c r="CX362" s="3" t="s">
        <v>30</v>
      </c>
      <c r="DA362" s="3">
        <f>VLOOKUP($A362,NMTP!$C:$E,3,0)</f>
        <v>3.1</v>
      </c>
      <c r="DB362" s="3" t="s">
        <v>31</v>
      </c>
      <c r="DE362" s="3">
        <f>VLOOKUP($A362,NVTK!$C:$E,3,0)</f>
        <v>50.1</v>
      </c>
      <c r="DF362" s="3" t="s">
        <v>32</v>
      </c>
      <c r="DI362" s="3">
        <f>VLOOKUP($A362,PIKK!$C:$E,3,0)</f>
        <v>30.21</v>
      </c>
      <c r="DJ362" s="3" t="s">
        <v>33</v>
      </c>
      <c r="DM362" s="3">
        <f>VLOOKUP($A362,ROSN!$C:$E,3,0)</f>
        <v>114.22</v>
      </c>
      <c r="DN362" s="3" t="s">
        <v>34</v>
      </c>
      <c r="DQ362" s="3">
        <f>VLOOKUP($A362,RTKM!$C:$E,3,0)</f>
        <v>275</v>
      </c>
      <c r="DR362" s="3" t="s">
        <v>35</v>
      </c>
      <c r="DU362" s="3">
        <f>VLOOKUP($A362,RTKMP!$C:$E,3,0)</f>
        <v>14.87</v>
      </c>
      <c r="DV362" s="3" t="s">
        <v>36</v>
      </c>
      <c r="DY362" s="3">
        <f>VLOOKUP($A362,HYDR!$C:$E,3,0)</f>
        <v>0.60499999999999998</v>
      </c>
      <c r="DZ362" s="3" t="s">
        <v>37</v>
      </c>
      <c r="EC362" s="3" t="e">
        <f>VLOOKUP($A362,RUAL!$C:$E,3,0)</f>
        <v>#N/A</v>
      </c>
      <c r="ED362" s="3" t="s">
        <v>38</v>
      </c>
      <c r="EG362" s="3">
        <f>VLOOKUP($A362,SVAV!$C:$E,3,0)</f>
        <v>122.97</v>
      </c>
      <c r="EH362" s="3" t="s">
        <v>39</v>
      </c>
      <c r="EK362" s="3">
        <f>VLOOKUP($A362,SBER!$C:$E,3,0)</f>
        <v>22.98</v>
      </c>
      <c r="EL362" s="3" t="s">
        <v>40</v>
      </c>
      <c r="EO362" s="3">
        <f>VLOOKUP($A362,SBERP!$C:$E,3,0)</f>
        <v>9.09</v>
      </c>
      <c r="EP362" s="3" t="s">
        <v>41</v>
      </c>
      <c r="ES362" s="3">
        <f>VLOOKUP($A362,CHMF!$C:$E,3,0)</f>
        <v>87.59</v>
      </c>
      <c r="ET362" s="3" t="s">
        <v>42</v>
      </c>
      <c r="EW362" s="3">
        <f>VLOOKUP($A362,AFKS!$C:$E,3,0)</f>
        <v>4.54</v>
      </c>
      <c r="EX362" s="3" t="s">
        <v>43</v>
      </c>
      <c r="FA362" s="3">
        <f>VLOOKUP($A362,SNGS!$C:$E,3,0)</f>
        <v>15.885</v>
      </c>
      <c r="FB362" s="3" t="s">
        <v>44</v>
      </c>
      <c r="FE362" s="3">
        <f>VLOOKUP($A362,SNGSP!$C:$E,3,0)</f>
        <v>5.9550000000000001</v>
      </c>
      <c r="FF362" s="3" t="s">
        <v>45</v>
      </c>
      <c r="FI362" s="3">
        <f>VLOOKUP($A362,TRMK!$C:$E,3,0)</f>
        <v>31.37</v>
      </c>
      <c r="FJ362" s="3" t="s">
        <v>46</v>
      </c>
      <c r="FM362" s="3">
        <f>VLOOKUP($A362,TATN!$C:$E,3,0)</f>
        <v>55.79</v>
      </c>
      <c r="FN362" s="3" t="s">
        <v>47</v>
      </c>
      <c r="FQ362" s="3">
        <f>VLOOKUP($A362,TATNP!$C:$E,3,0)</f>
        <v>20.37</v>
      </c>
      <c r="FR362" s="3" t="s">
        <v>48</v>
      </c>
      <c r="FU362" s="3">
        <f>VLOOKUP($A362,TRNFP!$C:$E,3,0)</f>
        <v>6899.98</v>
      </c>
      <c r="FV362" s="3" t="s">
        <v>49</v>
      </c>
      <c r="FY362" s="3">
        <f>VLOOKUP($A362,URKA!$C:$E,3,0)</f>
        <v>56.63</v>
      </c>
      <c r="FZ362" s="3" t="s">
        <v>50</v>
      </c>
      <c r="GC362" s="3">
        <f>VLOOKUP($A362,FEES!$C:$E,3,0)</f>
        <v>0.128</v>
      </c>
      <c r="GD362" s="3" t="s">
        <v>51</v>
      </c>
      <c r="GG362" s="3" t="e">
        <f>VLOOKUP($A362,PHOR!$C:$E,3,0)</f>
        <v>#N/A</v>
      </c>
      <c r="GH362" s="3" t="s">
        <v>52</v>
      </c>
      <c r="GK362" s="3">
        <f>VLOOKUP($A362,GCHE!$C:$E,3,0)</f>
        <v>72</v>
      </c>
      <c r="GL362" s="3" t="s">
        <v>53</v>
      </c>
      <c r="GO362" s="3">
        <f>VLOOKUP($A362,EONR!$C:$E,3,0)</f>
        <v>0.38500000000000001</v>
      </c>
    </row>
    <row r="363" spans="1:197" x14ac:dyDescent="0.45">
      <c r="A363" s="86">
        <v>39825</v>
      </c>
      <c r="B363" s="3" t="s">
        <v>5</v>
      </c>
      <c r="E363" s="3" t="e">
        <f>VLOOKUP($A363,POLY!$C:$E,3,0)</f>
        <v>#N/A</v>
      </c>
      <c r="F363" s="3" t="s">
        <v>6</v>
      </c>
      <c r="I363" s="3" t="e">
        <f>VLOOKUP($A363,YNDX!$C:$E,3,0)</f>
        <v>#N/A</v>
      </c>
      <c r="J363" s="3" t="s">
        <v>7</v>
      </c>
      <c r="M363" s="3" t="e">
        <f>VLOOKUP($A363,ALRS!$C:$E,3,0)</f>
        <v>#N/A</v>
      </c>
      <c r="N363" s="3" t="s">
        <v>8</v>
      </c>
      <c r="Q363" s="3">
        <f>VLOOKUP($A363,AKRN!$C:$E,3,0)</f>
        <v>334.39</v>
      </c>
      <c r="R363" s="3" t="s">
        <v>9</v>
      </c>
      <c r="U363" s="3">
        <f>VLOOKUP($A363,AFLT!$C:$E,3,0)</f>
        <v>26.79</v>
      </c>
      <c r="V363" s="3" t="s">
        <v>10</v>
      </c>
      <c r="Y363" s="3">
        <f>VLOOKUP($A363,BSPB!$C:$E,3,0)</f>
        <v>28</v>
      </c>
      <c r="Z363" s="3" t="s">
        <v>11</v>
      </c>
      <c r="AC363" s="3" t="e">
        <f>VLOOKUP($A363,BANE!$C:$E,3,0)</f>
        <v>#N/A</v>
      </c>
      <c r="AD363" s="3" t="s">
        <v>12</v>
      </c>
      <c r="AG363" s="3" t="e">
        <f>VLOOKUP($A363,BANEP!$C:$E,3,0)</f>
        <v>#N/A</v>
      </c>
      <c r="AH363" s="3" t="s">
        <v>13</v>
      </c>
      <c r="AK363" s="3">
        <f>VLOOKUP($A363,VTBR!$C:$E,3,0)</f>
        <v>3.0499999999999999E-2</v>
      </c>
      <c r="AL363" s="3" t="s">
        <v>14</v>
      </c>
      <c r="AO363" s="3">
        <f>VLOOKUP($A363,VSMO!$C:$E,3,0)</f>
        <v>924.73</v>
      </c>
      <c r="AP363" s="3" t="s">
        <v>15</v>
      </c>
      <c r="AS363" s="3">
        <f>VLOOKUP($A363,GAZP!$C:$E,3,0)</f>
        <v>107.9</v>
      </c>
      <c r="AT363" s="3" t="s">
        <v>16</v>
      </c>
      <c r="AW363" s="3">
        <f>VLOOKUP($A363,GMKN!$C:$E,3,0)</f>
        <v>1565</v>
      </c>
      <c r="AX363" s="3" t="s">
        <v>17</v>
      </c>
      <c r="BA363" s="3">
        <f>VLOOKUP($A363,DIXY!$C:$E,3,0)</f>
        <v>57</v>
      </c>
      <c r="BB363" s="3" t="s">
        <v>18</v>
      </c>
      <c r="BE363" s="3">
        <f>VLOOKUP($A363,IRAO!$C:$E,3,0)</f>
        <v>6.0000000000000001E-3</v>
      </c>
      <c r="BF363" s="3" t="s">
        <v>19</v>
      </c>
      <c r="BI363" s="3">
        <f>VLOOKUP($A363,KMAZ!$C:$E,3,0)</f>
        <v>19.600000000000001</v>
      </c>
      <c r="BJ363" s="3" t="s">
        <v>20</v>
      </c>
      <c r="BM363" s="3">
        <f>VLOOKUP($A363,LSRG!$C:$E,3,0)</f>
        <v>155</v>
      </c>
      <c r="BN363" s="3" t="s">
        <v>21</v>
      </c>
      <c r="BQ363" s="3">
        <f>VLOOKUP($A363,LKOH!$C:$E,3,0)</f>
        <v>1033.99</v>
      </c>
      <c r="BR363" s="3" t="s">
        <v>22</v>
      </c>
      <c r="BU363" s="3">
        <f>VLOOKUP($A363,MVID!$C:$E,3,0)</f>
        <v>27.99</v>
      </c>
      <c r="BV363" s="3" t="s">
        <v>23</v>
      </c>
      <c r="BY363" s="3">
        <f>VLOOKUP($A363,MAGN!$C:$E,3,0)</f>
        <v>5.5</v>
      </c>
      <c r="BZ363" s="3" t="s">
        <v>24</v>
      </c>
      <c r="CC363" s="3">
        <f>VLOOKUP($A363,MTSS!$C:$E,3,0)</f>
        <v>121.78</v>
      </c>
      <c r="CD363" s="3" t="s">
        <v>25</v>
      </c>
      <c r="CG363" s="3">
        <f>VLOOKUP($A363,MGNT!$C:$E,3,0)</f>
        <v>545.01</v>
      </c>
      <c r="CH363" s="3" t="s">
        <v>26</v>
      </c>
      <c r="CK363" s="3" t="e">
        <f>VLOOKUP($A363,MFON!$C:$E,3,0)</f>
        <v>#N/A</v>
      </c>
      <c r="CL363" s="3" t="s">
        <v>27</v>
      </c>
      <c r="CO363" s="3" t="e">
        <f>VLOOKUP($A363,MOEX!$C:$E,3,0)</f>
        <v>#N/A</v>
      </c>
      <c r="CP363" s="3" t="s">
        <v>28</v>
      </c>
      <c r="CS363" s="3" t="e">
        <f>VLOOKUP($A363,MSTT!$C:$E,3,0)</f>
        <v>#N/A</v>
      </c>
      <c r="CT363" s="3" t="s">
        <v>29</v>
      </c>
      <c r="CW363" s="3">
        <f>VLOOKUP($A363,NLMK!$C:$E,3,0)</f>
        <v>32.33</v>
      </c>
      <c r="CX363" s="3" t="s">
        <v>30</v>
      </c>
      <c r="DA363" s="3">
        <f>VLOOKUP($A363,NMTP!$C:$E,3,0)</f>
        <v>2.63</v>
      </c>
      <c r="DB363" s="3" t="s">
        <v>31</v>
      </c>
      <c r="DE363" s="3">
        <f>VLOOKUP($A363,NVTK!$C:$E,3,0)</f>
        <v>56.99</v>
      </c>
      <c r="DF363" s="3" t="s">
        <v>32</v>
      </c>
      <c r="DI363" s="3">
        <f>VLOOKUP($A363,PIKK!$C:$E,3,0)</f>
        <v>26.16</v>
      </c>
      <c r="DJ363" s="3" t="s">
        <v>33</v>
      </c>
      <c r="DM363" s="3">
        <f>VLOOKUP($A363,ROSN!$C:$E,3,0)</f>
        <v>109.88</v>
      </c>
      <c r="DN363" s="3" t="s">
        <v>34</v>
      </c>
      <c r="DQ363" s="3">
        <f>VLOOKUP($A363,RTKM!$C:$E,3,0)</f>
        <v>308.64999999999998</v>
      </c>
      <c r="DR363" s="3" t="s">
        <v>35</v>
      </c>
      <c r="DU363" s="3">
        <f>VLOOKUP($A363,RTKMP!$C:$E,3,0)</f>
        <v>15.16</v>
      </c>
      <c r="DV363" s="3" t="s">
        <v>36</v>
      </c>
      <c r="DY363" s="3">
        <f>VLOOKUP($A363,HYDR!$C:$E,3,0)</f>
        <v>0.60499999999999998</v>
      </c>
      <c r="DZ363" s="3" t="s">
        <v>37</v>
      </c>
      <c r="EC363" s="3" t="e">
        <f>VLOOKUP($A363,RUAL!$C:$E,3,0)</f>
        <v>#N/A</v>
      </c>
      <c r="ED363" s="3" t="s">
        <v>38</v>
      </c>
      <c r="EG363" s="3">
        <f>VLOOKUP($A363,SVAV!$C:$E,3,0)</f>
        <v>113.86</v>
      </c>
      <c r="EH363" s="3" t="s">
        <v>39</v>
      </c>
      <c r="EK363" s="3">
        <f>VLOOKUP($A363,SBER!$C:$E,3,0)</f>
        <v>19.989999999999998</v>
      </c>
      <c r="EL363" s="3" t="s">
        <v>40</v>
      </c>
      <c r="EO363" s="3">
        <f>VLOOKUP($A363,SBERP!$C:$E,3,0)</f>
        <v>8.73</v>
      </c>
      <c r="EP363" s="3" t="s">
        <v>41</v>
      </c>
      <c r="ES363" s="3">
        <f>VLOOKUP($A363,CHMF!$C:$E,3,0)</f>
        <v>83.87</v>
      </c>
      <c r="ET363" s="3" t="s">
        <v>42</v>
      </c>
      <c r="EW363" s="3">
        <f>VLOOKUP($A363,AFKS!$C:$E,3,0)</f>
        <v>4.7309999999999999</v>
      </c>
      <c r="EX363" s="3" t="s">
        <v>43</v>
      </c>
      <c r="FA363" s="3">
        <f>VLOOKUP($A363,SNGS!$C:$E,3,0)</f>
        <v>14.02</v>
      </c>
      <c r="FB363" s="3" t="s">
        <v>44</v>
      </c>
      <c r="FE363" s="3">
        <f>VLOOKUP($A363,SNGSP!$C:$E,3,0)</f>
        <v>5.923</v>
      </c>
      <c r="FF363" s="3" t="s">
        <v>45</v>
      </c>
      <c r="FI363" s="3">
        <f>VLOOKUP($A363,TRMK!$C:$E,3,0)</f>
        <v>32.49</v>
      </c>
      <c r="FJ363" s="3" t="s">
        <v>46</v>
      </c>
      <c r="FM363" s="3">
        <f>VLOOKUP($A363,TATN!$C:$E,3,0)</f>
        <v>50.5</v>
      </c>
      <c r="FN363" s="3" t="s">
        <v>47</v>
      </c>
      <c r="FQ363" s="3">
        <f>VLOOKUP($A363,TATNP!$C:$E,3,0)</f>
        <v>21.31</v>
      </c>
      <c r="FR363" s="3" t="s">
        <v>48</v>
      </c>
      <c r="FU363" s="3">
        <f>VLOOKUP($A363,TRNFP!$C:$E,3,0)</f>
        <v>6900</v>
      </c>
      <c r="FV363" s="3" t="s">
        <v>49</v>
      </c>
      <c r="FY363" s="3">
        <f>VLOOKUP($A363,URKA!$C:$E,3,0)</f>
        <v>50.62</v>
      </c>
      <c r="FZ363" s="3" t="s">
        <v>50</v>
      </c>
      <c r="GC363" s="3">
        <f>VLOOKUP($A363,FEES!$C:$E,3,0)</f>
        <v>0.109</v>
      </c>
      <c r="GD363" s="3" t="s">
        <v>51</v>
      </c>
      <c r="GG363" s="3" t="e">
        <f>VLOOKUP($A363,PHOR!$C:$E,3,0)</f>
        <v>#N/A</v>
      </c>
      <c r="GH363" s="3" t="s">
        <v>52</v>
      </c>
      <c r="GK363" s="3">
        <f>VLOOKUP($A363,GCHE!$C:$E,3,0)</f>
        <v>54</v>
      </c>
      <c r="GL363" s="3" t="s">
        <v>53</v>
      </c>
      <c r="GO363" s="3">
        <f>VLOOKUP($A363,EONR!$C:$E,3,0)</f>
        <v>0.37</v>
      </c>
    </row>
    <row r="364" spans="1:197" x14ac:dyDescent="0.45">
      <c r="A364" s="86">
        <v>39832</v>
      </c>
      <c r="B364" s="3" t="s">
        <v>5</v>
      </c>
      <c r="E364" s="3" t="e">
        <f>VLOOKUP($A364,POLY!$C:$E,3,0)</f>
        <v>#N/A</v>
      </c>
      <c r="F364" s="3" t="s">
        <v>6</v>
      </c>
      <c r="I364" s="3" t="e">
        <f>VLOOKUP($A364,YNDX!$C:$E,3,0)</f>
        <v>#N/A</v>
      </c>
      <c r="J364" s="3" t="s">
        <v>7</v>
      </c>
      <c r="M364" s="3" t="e">
        <f>VLOOKUP($A364,ALRS!$C:$E,3,0)</f>
        <v>#N/A</v>
      </c>
      <c r="N364" s="3" t="s">
        <v>8</v>
      </c>
      <c r="Q364" s="3">
        <f>VLOOKUP($A364,AKRN!$C:$E,3,0)</f>
        <v>285.20999999999998</v>
      </c>
      <c r="R364" s="3" t="s">
        <v>9</v>
      </c>
      <c r="U364" s="3">
        <f>VLOOKUP($A364,AFLT!$C:$E,3,0)</f>
        <v>20.2</v>
      </c>
      <c r="V364" s="3" t="s">
        <v>10</v>
      </c>
      <c r="Y364" s="3">
        <f>VLOOKUP($A364,BSPB!$C:$E,3,0)</f>
        <v>27.05</v>
      </c>
      <c r="Z364" s="3" t="s">
        <v>11</v>
      </c>
      <c r="AC364" s="3" t="e">
        <f>VLOOKUP($A364,BANE!$C:$E,3,0)</f>
        <v>#N/A</v>
      </c>
      <c r="AD364" s="3" t="s">
        <v>12</v>
      </c>
      <c r="AG364" s="3" t="e">
        <f>VLOOKUP($A364,BANEP!$C:$E,3,0)</f>
        <v>#N/A</v>
      </c>
      <c r="AH364" s="3" t="s">
        <v>13</v>
      </c>
      <c r="AK364" s="3">
        <f>VLOOKUP($A364,VTBR!$C:$E,3,0)</f>
        <v>2.2100000000000002E-2</v>
      </c>
      <c r="AL364" s="3" t="s">
        <v>14</v>
      </c>
      <c r="AO364" s="3">
        <f>VLOOKUP($A364,VSMO!$C:$E,3,0)</f>
        <v>817.89</v>
      </c>
      <c r="AP364" s="3" t="s">
        <v>15</v>
      </c>
      <c r="AS364" s="3">
        <f>VLOOKUP($A364,GAZP!$C:$E,3,0)</f>
        <v>101.49</v>
      </c>
      <c r="AT364" s="3" t="s">
        <v>16</v>
      </c>
      <c r="AW364" s="3">
        <f>VLOOKUP($A364,GMKN!$C:$E,3,0)</f>
        <v>1220.01</v>
      </c>
      <c r="AX364" s="3" t="s">
        <v>17</v>
      </c>
      <c r="BA364" s="3">
        <f>VLOOKUP($A364,DIXY!$C:$E,3,0)</f>
        <v>50</v>
      </c>
      <c r="BB364" s="3" t="s">
        <v>18</v>
      </c>
      <c r="BE364" s="3">
        <f>VLOOKUP($A364,IRAO!$C:$E,3,0)</f>
        <v>5.0000000000000001E-3</v>
      </c>
      <c r="BF364" s="3" t="s">
        <v>19</v>
      </c>
      <c r="BI364" s="3">
        <f>VLOOKUP($A364,KMAZ!$C:$E,3,0)</f>
        <v>15.1</v>
      </c>
      <c r="BJ364" s="3" t="s">
        <v>20</v>
      </c>
      <c r="BM364" s="3">
        <f>VLOOKUP($A364,LSRG!$C:$E,3,0)</f>
        <v>130</v>
      </c>
      <c r="BN364" s="3" t="s">
        <v>21</v>
      </c>
      <c r="BQ364" s="3">
        <f>VLOOKUP($A364,LKOH!$C:$E,3,0)</f>
        <v>995.01</v>
      </c>
      <c r="BR364" s="3" t="s">
        <v>22</v>
      </c>
      <c r="BU364" s="3">
        <f>VLOOKUP($A364,MVID!$C:$E,3,0)</f>
        <v>25.48</v>
      </c>
      <c r="BV364" s="3" t="s">
        <v>23</v>
      </c>
      <c r="BY364" s="3">
        <f>VLOOKUP($A364,MAGN!$C:$E,3,0)</f>
        <v>5.6210000000000004</v>
      </c>
      <c r="BZ364" s="3" t="s">
        <v>24</v>
      </c>
      <c r="CC364" s="3">
        <f>VLOOKUP($A364,MTSS!$C:$E,3,0)</f>
        <v>106.01</v>
      </c>
      <c r="CD364" s="3" t="s">
        <v>25</v>
      </c>
      <c r="CG364" s="3">
        <f>VLOOKUP($A364,MGNT!$C:$E,3,0)</f>
        <v>484.01</v>
      </c>
      <c r="CH364" s="3" t="s">
        <v>26</v>
      </c>
      <c r="CK364" s="3" t="e">
        <f>VLOOKUP($A364,MFON!$C:$E,3,0)</f>
        <v>#N/A</v>
      </c>
      <c r="CL364" s="3" t="s">
        <v>27</v>
      </c>
      <c r="CO364" s="3" t="e">
        <f>VLOOKUP($A364,MOEX!$C:$E,3,0)</f>
        <v>#N/A</v>
      </c>
      <c r="CP364" s="3" t="s">
        <v>28</v>
      </c>
      <c r="CS364" s="3" t="e">
        <f>VLOOKUP($A364,MSTT!$C:$E,3,0)</f>
        <v>#N/A</v>
      </c>
      <c r="CT364" s="3" t="s">
        <v>29</v>
      </c>
      <c r="CW364" s="3">
        <f>VLOOKUP($A364,NLMK!$C:$E,3,0)</f>
        <v>35.15</v>
      </c>
      <c r="CX364" s="3" t="s">
        <v>30</v>
      </c>
      <c r="DA364" s="3">
        <f>VLOOKUP($A364,NMTP!$C:$E,3,0)</f>
        <v>2.4649999999999999</v>
      </c>
      <c r="DB364" s="3" t="s">
        <v>31</v>
      </c>
      <c r="DE364" s="3">
        <f>VLOOKUP($A364,NVTK!$C:$E,3,0)</f>
        <v>57.81</v>
      </c>
      <c r="DF364" s="3" t="s">
        <v>32</v>
      </c>
      <c r="DI364" s="3">
        <f>VLOOKUP($A364,PIKK!$C:$E,3,0)</f>
        <v>23.6</v>
      </c>
      <c r="DJ364" s="3" t="s">
        <v>33</v>
      </c>
      <c r="DM364" s="3">
        <f>VLOOKUP($A364,ROSN!$C:$E,3,0)</f>
        <v>103</v>
      </c>
      <c r="DN364" s="3" t="s">
        <v>34</v>
      </c>
      <c r="DQ364" s="3">
        <f>VLOOKUP($A364,RTKM!$C:$E,3,0)</f>
        <v>276.5</v>
      </c>
      <c r="DR364" s="3" t="s">
        <v>35</v>
      </c>
      <c r="DU364" s="3">
        <f>VLOOKUP($A364,RTKMP!$C:$E,3,0)</f>
        <v>13.14</v>
      </c>
      <c r="DV364" s="3" t="s">
        <v>36</v>
      </c>
      <c r="DY364" s="3">
        <f>VLOOKUP($A364,HYDR!$C:$E,3,0)</f>
        <v>0.50700000000000001</v>
      </c>
      <c r="DZ364" s="3" t="s">
        <v>37</v>
      </c>
      <c r="EC364" s="3" t="e">
        <f>VLOOKUP($A364,RUAL!$C:$E,3,0)</f>
        <v>#N/A</v>
      </c>
      <c r="ED364" s="3" t="s">
        <v>38</v>
      </c>
      <c r="EG364" s="3">
        <f>VLOOKUP($A364,SVAV!$C:$E,3,0)</f>
        <v>86</v>
      </c>
      <c r="EH364" s="3" t="s">
        <v>39</v>
      </c>
      <c r="EK364" s="3">
        <f>VLOOKUP($A364,SBER!$C:$E,3,0)</f>
        <v>15.2</v>
      </c>
      <c r="EL364" s="3" t="s">
        <v>40</v>
      </c>
      <c r="EO364" s="3">
        <f>VLOOKUP($A364,SBERP!$C:$E,3,0)</f>
        <v>7.21</v>
      </c>
      <c r="EP364" s="3" t="s">
        <v>41</v>
      </c>
      <c r="ES364" s="3">
        <f>VLOOKUP($A364,CHMF!$C:$E,3,0)</f>
        <v>74.17</v>
      </c>
      <c r="ET364" s="3" t="s">
        <v>42</v>
      </c>
      <c r="EW364" s="3">
        <f>VLOOKUP($A364,AFKS!$C:$E,3,0)</f>
        <v>4.5389999999999997</v>
      </c>
      <c r="EX364" s="3" t="s">
        <v>43</v>
      </c>
      <c r="FA364" s="3">
        <f>VLOOKUP($A364,SNGS!$C:$E,3,0)</f>
        <v>13.73</v>
      </c>
      <c r="FB364" s="3" t="s">
        <v>44</v>
      </c>
      <c r="FE364" s="3">
        <f>VLOOKUP($A364,SNGSP!$C:$E,3,0)</f>
        <v>6.03</v>
      </c>
      <c r="FF364" s="3" t="s">
        <v>45</v>
      </c>
      <c r="FI364" s="3">
        <f>VLOOKUP($A364,TRMK!$C:$E,3,0)</f>
        <v>25.5</v>
      </c>
      <c r="FJ364" s="3" t="s">
        <v>46</v>
      </c>
      <c r="FM364" s="3">
        <f>VLOOKUP($A364,TATN!$C:$E,3,0)</f>
        <v>50.9</v>
      </c>
      <c r="FN364" s="3" t="s">
        <v>47</v>
      </c>
      <c r="FQ364" s="3">
        <f>VLOOKUP($A364,TATNP!$C:$E,3,0)</f>
        <v>21.45</v>
      </c>
      <c r="FR364" s="3" t="s">
        <v>48</v>
      </c>
      <c r="FU364" s="3">
        <f>VLOOKUP($A364,TRNFP!$C:$E,3,0)</f>
        <v>6122.96</v>
      </c>
      <c r="FV364" s="3" t="s">
        <v>49</v>
      </c>
      <c r="FY364" s="3">
        <f>VLOOKUP($A364,URKA!$C:$E,3,0)</f>
        <v>37</v>
      </c>
      <c r="FZ364" s="3" t="s">
        <v>50</v>
      </c>
      <c r="GC364" s="3">
        <f>VLOOKUP($A364,FEES!$C:$E,3,0)</f>
        <v>7.9000000000000001E-2</v>
      </c>
      <c r="GD364" s="3" t="s">
        <v>51</v>
      </c>
      <c r="GG364" s="3" t="e">
        <f>VLOOKUP($A364,PHOR!$C:$E,3,0)</f>
        <v>#N/A</v>
      </c>
      <c r="GH364" s="3" t="s">
        <v>52</v>
      </c>
      <c r="GK364" s="3">
        <f>VLOOKUP($A364,GCHE!$C:$E,3,0)</f>
        <v>38</v>
      </c>
      <c r="GL364" s="3" t="s">
        <v>53</v>
      </c>
      <c r="GO364" s="3">
        <f>VLOOKUP($A364,EONR!$C:$E,3,0)</f>
        <v>0.317</v>
      </c>
    </row>
    <row r="365" spans="1:197" x14ac:dyDescent="0.45">
      <c r="A365" s="86">
        <v>39839</v>
      </c>
      <c r="B365" s="3" t="s">
        <v>5</v>
      </c>
      <c r="E365" s="3" t="e">
        <f>VLOOKUP($A365,POLY!$C:$E,3,0)</f>
        <v>#N/A</v>
      </c>
      <c r="F365" s="3" t="s">
        <v>6</v>
      </c>
      <c r="I365" s="3" t="e">
        <f>VLOOKUP($A365,YNDX!$C:$E,3,0)</f>
        <v>#N/A</v>
      </c>
      <c r="J365" s="3" t="s">
        <v>7</v>
      </c>
      <c r="M365" s="3" t="e">
        <f>VLOOKUP($A365,ALRS!$C:$E,3,0)</f>
        <v>#N/A</v>
      </c>
      <c r="N365" s="3" t="s">
        <v>8</v>
      </c>
      <c r="Q365" s="3">
        <f>VLOOKUP($A365,AKRN!$C:$E,3,0)</f>
        <v>356.5</v>
      </c>
      <c r="R365" s="3" t="s">
        <v>9</v>
      </c>
      <c r="U365" s="3">
        <f>VLOOKUP($A365,AFLT!$C:$E,3,0)</f>
        <v>23.3</v>
      </c>
      <c r="V365" s="3" t="s">
        <v>10</v>
      </c>
      <c r="Y365" s="3">
        <f>VLOOKUP($A365,BSPB!$C:$E,3,0)</f>
        <v>25</v>
      </c>
      <c r="Z365" s="3" t="s">
        <v>11</v>
      </c>
      <c r="AC365" s="3" t="e">
        <f>VLOOKUP($A365,BANE!$C:$E,3,0)</f>
        <v>#N/A</v>
      </c>
      <c r="AD365" s="3" t="s">
        <v>12</v>
      </c>
      <c r="AG365" s="3" t="e">
        <f>VLOOKUP($A365,BANEP!$C:$E,3,0)</f>
        <v>#N/A</v>
      </c>
      <c r="AH365" s="3" t="s">
        <v>13</v>
      </c>
      <c r="AK365" s="3">
        <f>VLOOKUP($A365,VTBR!$C:$E,3,0)</f>
        <v>2.1999999999999999E-2</v>
      </c>
      <c r="AL365" s="3" t="s">
        <v>14</v>
      </c>
      <c r="AO365" s="3">
        <f>VLOOKUP($A365,VSMO!$C:$E,3,0)</f>
        <v>865</v>
      </c>
      <c r="AP365" s="3" t="s">
        <v>15</v>
      </c>
      <c r="AS365" s="3">
        <f>VLOOKUP($A365,GAZP!$C:$E,3,0)</f>
        <v>114.7</v>
      </c>
      <c r="AT365" s="3" t="s">
        <v>16</v>
      </c>
      <c r="AW365" s="3">
        <f>VLOOKUP($A365,GMKN!$C:$E,3,0)</f>
        <v>1487.01</v>
      </c>
      <c r="AX365" s="3" t="s">
        <v>17</v>
      </c>
      <c r="BA365" s="3">
        <f>VLOOKUP($A365,DIXY!$C:$E,3,0)</f>
        <v>55.2</v>
      </c>
      <c r="BB365" s="3" t="s">
        <v>18</v>
      </c>
      <c r="BE365" s="3">
        <f>VLOOKUP($A365,IRAO!$C:$E,3,0)</f>
        <v>5.8999999999999999E-3</v>
      </c>
      <c r="BF365" s="3" t="s">
        <v>19</v>
      </c>
      <c r="BI365" s="3">
        <f>VLOOKUP($A365,KMAZ!$C:$E,3,0)</f>
        <v>13.77</v>
      </c>
      <c r="BJ365" s="3" t="s">
        <v>20</v>
      </c>
      <c r="BM365" s="3">
        <f>VLOOKUP($A365,LSRG!$C:$E,3,0)</f>
        <v>130</v>
      </c>
      <c r="BN365" s="3" t="s">
        <v>21</v>
      </c>
      <c r="BQ365" s="3">
        <f>VLOOKUP($A365,LKOH!$C:$E,3,0)</f>
        <v>1166.98</v>
      </c>
      <c r="BR365" s="3" t="s">
        <v>22</v>
      </c>
      <c r="BU365" s="3">
        <f>VLOOKUP($A365,MVID!$C:$E,3,0)</f>
        <v>25.3</v>
      </c>
      <c r="BV365" s="3" t="s">
        <v>23</v>
      </c>
      <c r="BY365" s="3">
        <f>VLOOKUP($A365,MAGN!$C:$E,3,0)</f>
        <v>6.4290000000000003</v>
      </c>
      <c r="BZ365" s="3" t="s">
        <v>24</v>
      </c>
      <c r="CC365" s="3">
        <f>VLOOKUP($A365,MTSS!$C:$E,3,0)</f>
        <v>111</v>
      </c>
      <c r="CD365" s="3" t="s">
        <v>25</v>
      </c>
      <c r="CG365" s="3">
        <f>VLOOKUP($A365,MGNT!$C:$E,3,0)</f>
        <v>506.9</v>
      </c>
      <c r="CH365" s="3" t="s">
        <v>26</v>
      </c>
      <c r="CK365" s="3" t="e">
        <f>VLOOKUP($A365,MFON!$C:$E,3,0)</f>
        <v>#N/A</v>
      </c>
      <c r="CL365" s="3" t="s">
        <v>27</v>
      </c>
      <c r="CO365" s="3" t="e">
        <f>VLOOKUP($A365,MOEX!$C:$E,3,0)</f>
        <v>#N/A</v>
      </c>
      <c r="CP365" s="3" t="s">
        <v>28</v>
      </c>
      <c r="CS365" s="3" t="e">
        <f>VLOOKUP($A365,MSTT!$C:$E,3,0)</f>
        <v>#N/A</v>
      </c>
      <c r="CT365" s="3" t="s">
        <v>29</v>
      </c>
      <c r="CW365" s="3">
        <f>VLOOKUP($A365,NLMK!$C:$E,3,0)</f>
        <v>33.5</v>
      </c>
      <c r="CX365" s="3" t="s">
        <v>30</v>
      </c>
      <c r="DA365" s="3">
        <f>VLOOKUP($A365,NMTP!$C:$E,3,0)</f>
        <v>2.2909999999999999</v>
      </c>
      <c r="DB365" s="3" t="s">
        <v>31</v>
      </c>
      <c r="DE365" s="3">
        <f>VLOOKUP($A365,NVTK!$C:$E,3,0)</f>
        <v>65.489999999999995</v>
      </c>
      <c r="DF365" s="3" t="s">
        <v>32</v>
      </c>
      <c r="DI365" s="3">
        <f>VLOOKUP($A365,PIKK!$C:$E,3,0)</f>
        <v>22.35</v>
      </c>
      <c r="DJ365" s="3" t="s">
        <v>33</v>
      </c>
      <c r="DM365" s="3">
        <f>VLOOKUP($A365,ROSN!$C:$E,3,0)</f>
        <v>111.16</v>
      </c>
      <c r="DN365" s="3" t="s">
        <v>34</v>
      </c>
      <c r="DQ365" s="3">
        <f>VLOOKUP($A365,RTKM!$C:$E,3,0)</f>
        <v>309.01</v>
      </c>
      <c r="DR365" s="3" t="s">
        <v>35</v>
      </c>
      <c r="DU365" s="3">
        <f>VLOOKUP($A365,RTKMP!$C:$E,3,0)</f>
        <v>13.94</v>
      </c>
      <c r="DV365" s="3" t="s">
        <v>36</v>
      </c>
      <c r="DY365" s="3">
        <f>VLOOKUP($A365,HYDR!$C:$E,3,0)</f>
        <v>0.59199999999999997</v>
      </c>
      <c r="DZ365" s="3" t="s">
        <v>37</v>
      </c>
      <c r="EC365" s="3" t="e">
        <f>VLOOKUP($A365,RUAL!$C:$E,3,0)</f>
        <v>#N/A</v>
      </c>
      <c r="ED365" s="3" t="s">
        <v>38</v>
      </c>
      <c r="EG365" s="3">
        <f>VLOOKUP($A365,SVAV!$C:$E,3,0)</f>
        <v>89</v>
      </c>
      <c r="EH365" s="3" t="s">
        <v>39</v>
      </c>
      <c r="EK365" s="3">
        <f>VLOOKUP($A365,SBER!$C:$E,3,0)</f>
        <v>16.440000000000001</v>
      </c>
      <c r="EL365" s="3" t="s">
        <v>40</v>
      </c>
      <c r="EO365" s="3">
        <f>VLOOKUP($A365,SBERP!$C:$E,3,0)</f>
        <v>7.49</v>
      </c>
      <c r="EP365" s="3" t="s">
        <v>41</v>
      </c>
      <c r="ES365" s="3">
        <f>VLOOKUP($A365,CHMF!$C:$E,3,0)</f>
        <v>90.04</v>
      </c>
      <c r="ET365" s="3" t="s">
        <v>42</v>
      </c>
      <c r="EW365" s="3">
        <f>VLOOKUP($A365,AFKS!$C:$E,3,0)</f>
        <v>5.2</v>
      </c>
      <c r="EX365" s="3" t="s">
        <v>43</v>
      </c>
      <c r="FA365" s="3">
        <f>VLOOKUP($A365,SNGS!$C:$E,3,0)</f>
        <v>15.362</v>
      </c>
      <c r="FB365" s="3" t="s">
        <v>44</v>
      </c>
      <c r="FE365" s="3">
        <f>VLOOKUP($A365,SNGSP!$C:$E,3,0)</f>
        <v>7.2919999999999998</v>
      </c>
      <c r="FF365" s="3" t="s">
        <v>45</v>
      </c>
      <c r="FI365" s="3">
        <f>VLOOKUP($A365,TRMK!$C:$E,3,0)</f>
        <v>34.299999999999997</v>
      </c>
      <c r="FJ365" s="3" t="s">
        <v>46</v>
      </c>
      <c r="FM365" s="3">
        <f>VLOOKUP($A365,TATN!$C:$E,3,0)</f>
        <v>58.99</v>
      </c>
      <c r="FN365" s="3" t="s">
        <v>47</v>
      </c>
      <c r="FQ365" s="3">
        <f>VLOOKUP($A365,TATNP!$C:$E,3,0)</f>
        <v>26.63</v>
      </c>
      <c r="FR365" s="3" t="s">
        <v>48</v>
      </c>
      <c r="FU365" s="3">
        <f>VLOOKUP($A365,TRNFP!$C:$E,3,0)</f>
        <v>6599.9</v>
      </c>
      <c r="FV365" s="3" t="s">
        <v>49</v>
      </c>
      <c r="FY365" s="3">
        <f>VLOOKUP($A365,URKA!$C:$E,3,0)</f>
        <v>45.05</v>
      </c>
      <c r="FZ365" s="3" t="s">
        <v>50</v>
      </c>
      <c r="GC365" s="3">
        <f>VLOOKUP($A365,FEES!$C:$E,3,0)</f>
        <v>8.5000000000000006E-2</v>
      </c>
      <c r="GD365" s="3" t="s">
        <v>51</v>
      </c>
      <c r="GG365" s="3" t="e">
        <f>VLOOKUP($A365,PHOR!$C:$E,3,0)</f>
        <v>#N/A</v>
      </c>
      <c r="GH365" s="3" t="s">
        <v>52</v>
      </c>
      <c r="GK365" s="3">
        <f>VLOOKUP($A365,GCHE!$C:$E,3,0)</f>
        <v>40</v>
      </c>
      <c r="GL365" s="3" t="s">
        <v>53</v>
      </c>
      <c r="GO365" s="3">
        <f>VLOOKUP($A365,EONR!$C:$E,3,0)</f>
        <v>0.36699999999999999</v>
      </c>
    </row>
    <row r="366" spans="1:197" x14ac:dyDescent="0.45">
      <c r="A366" s="86">
        <v>39846</v>
      </c>
      <c r="B366" s="3" t="s">
        <v>5</v>
      </c>
      <c r="E366" s="3" t="e">
        <f>VLOOKUP($A366,POLY!$C:$E,3,0)</f>
        <v>#N/A</v>
      </c>
      <c r="F366" s="3" t="s">
        <v>6</v>
      </c>
      <c r="I366" s="3" t="e">
        <f>VLOOKUP($A366,YNDX!$C:$E,3,0)</f>
        <v>#N/A</v>
      </c>
      <c r="J366" s="3" t="s">
        <v>7</v>
      </c>
      <c r="M366" s="3" t="e">
        <f>VLOOKUP($A366,ALRS!$C:$E,3,0)</f>
        <v>#N/A</v>
      </c>
      <c r="N366" s="3" t="s">
        <v>8</v>
      </c>
      <c r="Q366" s="3">
        <f>VLOOKUP($A366,AKRN!$C:$E,3,0)</f>
        <v>403.75</v>
      </c>
      <c r="R366" s="3" t="s">
        <v>9</v>
      </c>
      <c r="U366" s="3">
        <f>VLOOKUP($A366,AFLT!$C:$E,3,0)</f>
        <v>24.1</v>
      </c>
      <c r="V366" s="3" t="s">
        <v>10</v>
      </c>
      <c r="Y366" s="3">
        <f>VLOOKUP($A366,BSPB!$C:$E,3,0)</f>
        <v>26.48</v>
      </c>
      <c r="Z366" s="3" t="s">
        <v>11</v>
      </c>
      <c r="AC366" s="3" t="e">
        <f>VLOOKUP($A366,BANE!$C:$E,3,0)</f>
        <v>#N/A</v>
      </c>
      <c r="AD366" s="3" t="s">
        <v>12</v>
      </c>
      <c r="AG366" s="3" t="e">
        <f>VLOOKUP($A366,BANEP!$C:$E,3,0)</f>
        <v>#N/A</v>
      </c>
      <c r="AH366" s="3" t="s">
        <v>13</v>
      </c>
      <c r="AK366" s="3">
        <f>VLOOKUP($A366,VTBR!$C:$E,3,0)</f>
        <v>2.3300000000000001E-2</v>
      </c>
      <c r="AL366" s="3" t="s">
        <v>14</v>
      </c>
      <c r="AO366" s="3">
        <f>VLOOKUP($A366,VSMO!$C:$E,3,0)</f>
        <v>884.99</v>
      </c>
      <c r="AP366" s="3" t="s">
        <v>15</v>
      </c>
      <c r="AS366" s="3">
        <f>VLOOKUP($A366,GAZP!$C:$E,3,0)</f>
        <v>117</v>
      </c>
      <c r="AT366" s="3" t="s">
        <v>16</v>
      </c>
      <c r="AW366" s="3">
        <f>VLOOKUP($A366,GMKN!$C:$E,3,0)</f>
        <v>1583.89</v>
      </c>
      <c r="AX366" s="3" t="s">
        <v>17</v>
      </c>
      <c r="BA366" s="3">
        <f>VLOOKUP($A366,DIXY!$C:$E,3,0)</f>
        <v>59.73</v>
      </c>
      <c r="BB366" s="3" t="s">
        <v>18</v>
      </c>
      <c r="BE366" s="3">
        <f>VLOOKUP($A366,IRAO!$C:$E,3,0)</f>
        <v>5.7999999999999996E-3</v>
      </c>
      <c r="BF366" s="3" t="s">
        <v>19</v>
      </c>
      <c r="BI366" s="3">
        <f>VLOOKUP($A366,KMAZ!$C:$E,3,0)</f>
        <v>12.6</v>
      </c>
      <c r="BJ366" s="3" t="s">
        <v>20</v>
      </c>
      <c r="BM366" s="3">
        <f>VLOOKUP($A366,LSRG!$C:$E,3,0)</f>
        <v>117</v>
      </c>
      <c r="BN366" s="3" t="s">
        <v>21</v>
      </c>
      <c r="BQ366" s="3">
        <f>VLOOKUP($A366,LKOH!$C:$E,3,0)</f>
        <v>1151</v>
      </c>
      <c r="BR366" s="3" t="s">
        <v>22</v>
      </c>
      <c r="BU366" s="3">
        <f>VLOOKUP($A366,MVID!$C:$E,3,0)</f>
        <v>25.48</v>
      </c>
      <c r="BV366" s="3" t="s">
        <v>23</v>
      </c>
      <c r="BY366" s="3">
        <f>VLOOKUP($A366,MAGN!$C:$E,3,0)</f>
        <v>8.15</v>
      </c>
      <c r="BZ366" s="3" t="s">
        <v>24</v>
      </c>
      <c r="CC366" s="3">
        <f>VLOOKUP($A366,MTSS!$C:$E,3,0)</f>
        <v>120.79</v>
      </c>
      <c r="CD366" s="3" t="s">
        <v>25</v>
      </c>
      <c r="CG366" s="3">
        <f>VLOOKUP($A366,MGNT!$C:$E,3,0)</f>
        <v>582</v>
      </c>
      <c r="CH366" s="3" t="s">
        <v>26</v>
      </c>
      <c r="CK366" s="3" t="e">
        <f>VLOOKUP($A366,MFON!$C:$E,3,0)</f>
        <v>#N/A</v>
      </c>
      <c r="CL366" s="3" t="s">
        <v>27</v>
      </c>
      <c r="CO366" s="3" t="e">
        <f>VLOOKUP($A366,MOEX!$C:$E,3,0)</f>
        <v>#N/A</v>
      </c>
      <c r="CP366" s="3" t="s">
        <v>28</v>
      </c>
      <c r="CS366" s="3" t="e">
        <f>VLOOKUP($A366,MSTT!$C:$E,3,0)</f>
        <v>#N/A</v>
      </c>
      <c r="CT366" s="3" t="s">
        <v>29</v>
      </c>
      <c r="CW366" s="3">
        <f>VLOOKUP($A366,NLMK!$C:$E,3,0)</f>
        <v>44.52</v>
      </c>
      <c r="CX366" s="3" t="s">
        <v>30</v>
      </c>
      <c r="DA366" s="3">
        <f>VLOOKUP($A366,NMTP!$C:$E,3,0)</f>
        <v>2.2490000000000001</v>
      </c>
      <c r="DB366" s="3" t="s">
        <v>31</v>
      </c>
      <c r="DE366" s="3">
        <f>VLOOKUP($A366,NVTK!$C:$E,3,0)</f>
        <v>78.44</v>
      </c>
      <c r="DF366" s="3" t="s">
        <v>32</v>
      </c>
      <c r="DI366" s="3">
        <f>VLOOKUP($A366,PIKK!$C:$E,3,0)</f>
        <v>28.24</v>
      </c>
      <c r="DJ366" s="3" t="s">
        <v>33</v>
      </c>
      <c r="DM366" s="3">
        <f>VLOOKUP($A366,ROSN!$C:$E,3,0)</f>
        <v>111.99</v>
      </c>
      <c r="DN366" s="3" t="s">
        <v>34</v>
      </c>
      <c r="DQ366" s="3">
        <f>VLOOKUP($A366,RTKM!$C:$E,3,0)</f>
        <v>320</v>
      </c>
      <c r="DR366" s="3" t="s">
        <v>35</v>
      </c>
      <c r="DU366" s="3">
        <f>VLOOKUP($A366,RTKMP!$C:$E,3,0)</f>
        <v>18.14</v>
      </c>
      <c r="DV366" s="3" t="s">
        <v>36</v>
      </c>
      <c r="DY366" s="3">
        <f>VLOOKUP($A366,HYDR!$C:$E,3,0)</f>
        <v>0.61099999999999999</v>
      </c>
      <c r="DZ366" s="3" t="s">
        <v>37</v>
      </c>
      <c r="EC366" s="3" t="e">
        <f>VLOOKUP($A366,RUAL!$C:$E,3,0)</f>
        <v>#N/A</v>
      </c>
      <c r="ED366" s="3" t="s">
        <v>38</v>
      </c>
      <c r="EG366" s="3">
        <f>VLOOKUP($A366,SVAV!$C:$E,3,0)</f>
        <v>99</v>
      </c>
      <c r="EH366" s="3" t="s">
        <v>39</v>
      </c>
      <c r="EK366" s="3">
        <f>VLOOKUP($A366,SBER!$C:$E,3,0)</f>
        <v>15.58</v>
      </c>
      <c r="EL366" s="3" t="s">
        <v>40</v>
      </c>
      <c r="EO366" s="3">
        <f>VLOOKUP($A366,SBERP!$C:$E,3,0)</f>
        <v>7.73</v>
      </c>
      <c r="EP366" s="3" t="s">
        <v>41</v>
      </c>
      <c r="ES366" s="3">
        <f>VLOOKUP($A366,CHMF!$C:$E,3,0)</f>
        <v>142</v>
      </c>
      <c r="ET366" s="3" t="s">
        <v>42</v>
      </c>
      <c r="EW366" s="3">
        <f>VLOOKUP($A366,AFKS!$C:$E,3,0)</f>
        <v>5.4960000000000004</v>
      </c>
      <c r="EX366" s="3" t="s">
        <v>43</v>
      </c>
      <c r="FA366" s="3">
        <f>VLOOKUP($A366,SNGS!$C:$E,3,0)</f>
        <v>17.7</v>
      </c>
      <c r="FB366" s="3" t="s">
        <v>44</v>
      </c>
      <c r="FE366" s="3">
        <f>VLOOKUP($A366,SNGSP!$C:$E,3,0)</f>
        <v>7.8289999999999997</v>
      </c>
      <c r="FF366" s="3" t="s">
        <v>45</v>
      </c>
      <c r="FI366" s="3">
        <f>VLOOKUP($A366,TRMK!$C:$E,3,0)</f>
        <v>44</v>
      </c>
      <c r="FJ366" s="3" t="s">
        <v>46</v>
      </c>
      <c r="FM366" s="3">
        <f>VLOOKUP($A366,TATN!$C:$E,3,0)</f>
        <v>60.75</v>
      </c>
      <c r="FN366" s="3" t="s">
        <v>47</v>
      </c>
      <c r="FQ366" s="3">
        <f>VLOOKUP($A366,TATNP!$C:$E,3,0)</f>
        <v>31.99</v>
      </c>
      <c r="FR366" s="3" t="s">
        <v>48</v>
      </c>
      <c r="FU366" s="3">
        <f>VLOOKUP($A366,TRNFP!$C:$E,3,0)</f>
        <v>7270</v>
      </c>
      <c r="FV366" s="3" t="s">
        <v>49</v>
      </c>
      <c r="FY366" s="3">
        <f>VLOOKUP($A366,URKA!$C:$E,3,0)</f>
        <v>35.99</v>
      </c>
      <c r="FZ366" s="3" t="s">
        <v>50</v>
      </c>
      <c r="GC366" s="3">
        <f>VLOOKUP($A366,FEES!$C:$E,3,0)</f>
        <v>8.7999999999999995E-2</v>
      </c>
      <c r="GD366" s="3" t="s">
        <v>51</v>
      </c>
      <c r="GG366" s="3" t="e">
        <f>VLOOKUP($A366,PHOR!$C:$E,3,0)</f>
        <v>#N/A</v>
      </c>
      <c r="GH366" s="3" t="s">
        <v>52</v>
      </c>
      <c r="GK366" s="3">
        <f>VLOOKUP($A366,GCHE!$C:$E,3,0)</f>
        <v>40.06</v>
      </c>
      <c r="GL366" s="3" t="s">
        <v>53</v>
      </c>
      <c r="GO366" s="3">
        <f>VLOOKUP($A366,EONR!$C:$E,3,0)</f>
        <v>0.39600000000000002</v>
      </c>
    </row>
    <row r="367" spans="1:197" x14ac:dyDescent="0.45">
      <c r="A367" s="86">
        <v>39853</v>
      </c>
      <c r="B367" s="3" t="s">
        <v>5</v>
      </c>
      <c r="E367" s="3" t="e">
        <f>VLOOKUP($A367,POLY!$C:$E,3,0)</f>
        <v>#N/A</v>
      </c>
      <c r="F367" s="3" t="s">
        <v>6</v>
      </c>
      <c r="I367" s="3" t="e">
        <f>VLOOKUP($A367,YNDX!$C:$E,3,0)</f>
        <v>#N/A</v>
      </c>
      <c r="J367" s="3" t="s">
        <v>7</v>
      </c>
      <c r="M367" s="3" t="e">
        <f>VLOOKUP($A367,ALRS!$C:$E,3,0)</f>
        <v>#N/A</v>
      </c>
      <c r="N367" s="3" t="s">
        <v>8</v>
      </c>
      <c r="Q367" s="3">
        <f>VLOOKUP($A367,AKRN!$C:$E,3,0)</f>
        <v>475</v>
      </c>
      <c r="R367" s="3" t="s">
        <v>9</v>
      </c>
      <c r="U367" s="3">
        <f>VLOOKUP($A367,AFLT!$C:$E,3,0)</f>
        <v>25.7</v>
      </c>
      <c r="V367" s="3" t="s">
        <v>10</v>
      </c>
      <c r="Y367" s="3">
        <f>VLOOKUP($A367,BSPB!$C:$E,3,0)</f>
        <v>24.5</v>
      </c>
      <c r="Z367" s="3" t="s">
        <v>11</v>
      </c>
      <c r="AC367" s="3" t="e">
        <f>VLOOKUP($A367,BANE!$C:$E,3,0)</f>
        <v>#N/A</v>
      </c>
      <c r="AD367" s="3" t="s">
        <v>12</v>
      </c>
      <c r="AG367" s="3" t="e">
        <f>VLOOKUP($A367,BANEP!$C:$E,3,0)</f>
        <v>#N/A</v>
      </c>
      <c r="AH367" s="3" t="s">
        <v>13</v>
      </c>
      <c r="AK367" s="3">
        <f>VLOOKUP($A367,VTBR!$C:$E,3,0)</f>
        <v>2.5399999999999999E-2</v>
      </c>
      <c r="AL367" s="3" t="s">
        <v>14</v>
      </c>
      <c r="AO367" s="3">
        <f>VLOOKUP($A367,VSMO!$C:$E,3,0)</f>
        <v>905</v>
      </c>
      <c r="AP367" s="3" t="s">
        <v>15</v>
      </c>
      <c r="AS367" s="3">
        <f>VLOOKUP($A367,GAZP!$C:$E,3,0)</f>
        <v>126.51</v>
      </c>
      <c r="AT367" s="3" t="s">
        <v>16</v>
      </c>
      <c r="AW367" s="3">
        <f>VLOOKUP($A367,GMKN!$C:$E,3,0)</f>
        <v>2148.9899999999998</v>
      </c>
      <c r="AX367" s="3" t="s">
        <v>17</v>
      </c>
      <c r="BA367" s="3">
        <f>VLOOKUP($A367,DIXY!$C:$E,3,0)</f>
        <v>66</v>
      </c>
      <c r="BB367" s="3" t="s">
        <v>18</v>
      </c>
      <c r="BE367" s="3">
        <f>VLOOKUP($A367,IRAO!$C:$E,3,0)</f>
        <v>6.4000000000000003E-3</v>
      </c>
      <c r="BF367" s="3" t="s">
        <v>19</v>
      </c>
      <c r="BI367" s="3">
        <f>VLOOKUP($A367,KMAZ!$C:$E,3,0)</f>
        <v>20.29</v>
      </c>
      <c r="BJ367" s="3" t="s">
        <v>20</v>
      </c>
      <c r="BM367" s="3">
        <f>VLOOKUP($A367,LSRG!$C:$E,3,0)</f>
        <v>118.1</v>
      </c>
      <c r="BN367" s="3" t="s">
        <v>21</v>
      </c>
      <c r="BQ367" s="3">
        <f>VLOOKUP($A367,LKOH!$C:$E,3,0)</f>
        <v>1271</v>
      </c>
      <c r="BR367" s="3" t="s">
        <v>22</v>
      </c>
      <c r="BU367" s="3">
        <f>VLOOKUP($A367,MVID!$C:$E,3,0)</f>
        <v>26.2</v>
      </c>
      <c r="BV367" s="3" t="s">
        <v>23</v>
      </c>
      <c r="BY367" s="3">
        <f>VLOOKUP($A367,MAGN!$C:$E,3,0)</f>
        <v>7.8789999999999996</v>
      </c>
      <c r="BZ367" s="3" t="s">
        <v>24</v>
      </c>
      <c r="CC367" s="3">
        <f>VLOOKUP($A367,MTSS!$C:$E,3,0)</f>
        <v>136.46</v>
      </c>
      <c r="CD367" s="3" t="s">
        <v>25</v>
      </c>
      <c r="CG367" s="3">
        <f>VLOOKUP($A367,MGNT!$C:$E,3,0)</f>
        <v>677.16</v>
      </c>
      <c r="CH367" s="3" t="s">
        <v>26</v>
      </c>
      <c r="CK367" s="3" t="e">
        <f>VLOOKUP($A367,MFON!$C:$E,3,0)</f>
        <v>#N/A</v>
      </c>
      <c r="CL367" s="3" t="s">
        <v>27</v>
      </c>
      <c r="CO367" s="3" t="e">
        <f>VLOOKUP($A367,MOEX!$C:$E,3,0)</f>
        <v>#N/A</v>
      </c>
      <c r="CP367" s="3" t="s">
        <v>28</v>
      </c>
      <c r="CS367" s="3" t="e">
        <f>VLOOKUP($A367,MSTT!$C:$E,3,0)</f>
        <v>#N/A</v>
      </c>
      <c r="CT367" s="3" t="s">
        <v>29</v>
      </c>
      <c r="CW367" s="3">
        <f>VLOOKUP($A367,NLMK!$C:$E,3,0)</f>
        <v>43.48</v>
      </c>
      <c r="CX367" s="3" t="s">
        <v>30</v>
      </c>
      <c r="DA367" s="3">
        <f>VLOOKUP($A367,NMTP!$C:$E,3,0)</f>
        <v>2.1720000000000002</v>
      </c>
      <c r="DB367" s="3" t="s">
        <v>31</v>
      </c>
      <c r="DE367" s="3">
        <f>VLOOKUP($A367,NVTK!$C:$E,3,0)</f>
        <v>82.6</v>
      </c>
      <c r="DF367" s="3" t="s">
        <v>32</v>
      </c>
      <c r="DI367" s="3">
        <f>VLOOKUP($A367,PIKK!$C:$E,3,0)</f>
        <v>27.53</v>
      </c>
      <c r="DJ367" s="3" t="s">
        <v>33</v>
      </c>
      <c r="DM367" s="3">
        <f>VLOOKUP($A367,ROSN!$C:$E,3,0)</f>
        <v>130.5</v>
      </c>
      <c r="DN367" s="3" t="s">
        <v>34</v>
      </c>
      <c r="DQ367" s="3">
        <f>VLOOKUP($A367,RTKM!$C:$E,3,0)</f>
        <v>310</v>
      </c>
      <c r="DR367" s="3" t="s">
        <v>35</v>
      </c>
      <c r="DU367" s="3">
        <f>VLOOKUP($A367,RTKMP!$C:$E,3,0)</f>
        <v>21.86</v>
      </c>
      <c r="DV367" s="3" t="s">
        <v>36</v>
      </c>
      <c r="DY367" s="3">
        <f>VLOOKUP($A367,HYDR!$C:$E,3,0)</f>
        <v>0.69099999999999995</v>
      </c>
      <c r="DZ367" s="3" t="s">
        <v>37</v>
      </c>
      <c r="EC367" s="3" t="e">
        <f>VLOOKUP($A367,RUAL!$C:$E,3,0)</f>
        <v>#N/A</v>
      </c>
      <c r="ED367" s="3" t="s">
        <v>38</v>
      </c>
      <c r="EG367" s="3">
        <f>VLOOKUP($A367,SVAV!$C:$E,3,0)</f>
        <v>121.98</v>
      </c>
      <c r="EH367" s="3" t="s">
        <v>39</v>
      </c>
      <c r="EK367" s="3">
        <f>VLOOKUP($A367,SBER!$C:$E,3,0)</f>
        <v>18.989999999999998</v>
      </c>
      <c r="EL367" s="3" t="s">
        <v>40</v>
      </c>
      <c r="EO367" s="3">
        <f>VLOOKUP($A367,SBERP!$C:$E,3,0)</f>
        <v>9.25</v>
      </c>
      <c r="EP367" s="3" t="s">
        <v>41</v>
      </c>
      <c r="ES367" s="3">
        <f>VLOOKUP($A367,CHMF!$C:$E,3,0)</f>
        <v>136.69999999999999</v>
      </c>
      <c r="ET367" s="3" t="s">
        <v>42</v>
      </c>
      <c r="EW367" s="3">
        <f>VLOOKUP($A367,AFKS!$C:$E,3,0)</f>
        <v>5.5119999999999996</v>
      </c>
      <c r="EX367" s="3" t="s">
        <v>43</v>
      </c>
      <c r="FA367" s="3">
        <f>VLOOKUP($A367,SNGS!$C:$E,3,0)</f>
        <v>21.47</v>
      </c>
      <c r="FB367" s="3" t="s">
        <v>44</v>
      </c>
      <c r="FE367" s="3">
        <f>VLOOKUP($A367,SNGSP!$C:$E,3,0)</f>
        <v>8.33</v>
      </c>
      <c r="FF367" s="3" t="s">
        <v>45</v>
      </c>
      <c r="FI367" s="3">
        <f>VLOOKUP($A367,TRMK!$C:$E,3,0)</f>
        <v>44.6</v>
      </c>
      <c r="FJ367" s="3" t="s">
        <v>46</v>
      </c>
      <c r="FM367" s="3">
        <f>VLOOKUP($A367,TATN!$C:$E,3,0)</f>
        <v>76.09</v>
      </c>
      <c r="FN367" s="3" t="s">
        <v>47</v>
      </c>
      <c r="FQ367" s="3">
        <f>VLOOKUP($A367,TATNP!$C:$E,3,0)</f>
        <v>32.770000000000003</v>
      </c>
      <c r="FR367" s="3" t="s">
        <v>48</v>
      </c>
      <c r="FU367" s="3">
        <f>VLOOKUP($A367,TRNFP!$C:$E,3,0)</f>
        <v>8439</v>
      </c>
      <c r="FV367" s="3" t="s">
        <v>49</v>
      </c>
      <c r="FY367" s="3">
        <f>VLOOKUP($A367,URKA!$C:$E,3,0)</f>
        <v>44.5</v>
      </c>
      <c r="FZ367" s="3" t="s">
        <v>50</v>
      </c>
      <c r="GC367" s="3">
        <f>VLOOKUP($A367,FEES!$C:$E,3,0)</f>
        <v>0.122</v>
      </c>
      <c r="GD367" s="3" t="s">
        <v>51</v>
      </c>
      <c r="GG367" s="3" t="e">
        <f>VLOOKUP($A367,PHOR!$C:$E,3,0)</f>
        <v>#N/A</v>
      </c>
      <c r="GH367" s="3" t="s">
        <v>52</v>
      </c>
      <c r="GK367" s="3">
        <f>VLOOKUP($A367,GCHE!$C:$E,3,0)</f>
        <v>52</v>
      </c>
      <c r="GL367" s="3" t="s">
        <v>53</v>
      </c>
      <c r="GO367" s="3">
        <f>VLOOKUP($A367,EONR!$C:$E,3,0)</f>
        <v>0.43</v>
      </c>
    </row>
    <row r="368" spans="1:197" x14ac:dyDescent="0.45">
      <c r="A368" s="86">
        <v>39860</v>
      </c>
      <c r="B368" s="3" t="s">
        <v>5</v>
      </c>
      <c r="E368" s="3" t="e">
        <f>VLOOKUP($A368,POLY!$C:$E,3,0)</f>
        <v>#N/A</v>
      </c>
      <c r="F368" s="3" t="s">
        <v>6</v>
      </c>
      <c r="I368" s="3" t="e">
        <f>VLOOKUP($A368,YNDX!$C:$E,3,0)</f>
        <v>#N/A</v>
      </c>
      <c r="J368" s="3" t="s">
        <v>7</v>
      </c>
      <c r="M368" s="3" t="e">
        <f>VLOOKUP($A368,ALRS!$C:$E,3,0)</f>
        <v>#N/A</v>
      </c>
      <c r="N368" s="3" t="s">
        <v>8</v>
      </c>
      <c r="Q368" s="3">
        <f>VLOOKUP($A368,AKRN!$C:$E,3,0)</f>
        <v>474.99</v>
      </c>
      <c r="R368" s="3" t="s">
        <v>9</v>
      </c>
      <c r="U368" s="3">
        <f>VLOOKUP($A368,AFLT!$C:$E,3,0)</f>
        <v>25.81</v>
      </c>
      <c r="V368" s="3" t="s">
        <v>10</v>
      </c>
      <c r="Y368" s="3">
        <f>VLOOKUP($A368,BSPB!$C:$E,3,0)</f>
        <v>25.1</v>
      </c>
      <c r="Z368" s="3" t="s">
        <v>11</v>
      </c>
      <c r="AC368" s="3" t="e">
        <f>VLOOKUP($A368,BANE!$C:$E,3,0)</f>
        <v>#N/A</v>
      </c>
      <c r="AD368" s="3" t="s">
        <v>12</v>
      </c>
      <c r="AG368" s="3" t="e">
        <f>VLOOKUP($A368,BANEP!$C:$E,3,0)</f>
        <v>#N/A</v>
      </c>
      <c r="AH368" s="3" t="s">
        <v>13</v>
      </c>
      <c r="AK368" s="3">
        <f>VLOOKUP($A368,VTBR!$C:$E,3,0)</f>
        <v>1.9900000000000001E-2</v>
      </c>
      <c r="AL368" s="3" t="s">
        <v>14</v>
      </c>
      <c r="AO368" s="3">
        <f>VLOOKUP($A368,VSMO!$C:$E,3,0)</f>
        <v>761.99</v>
      </c>
      <c r="AP368" s="3" t="s">
        <v>15</v>
      </c>
      <c r="AS368" s="3">
        <f>VLOOKUP($A368,GAZP!$C:$E,3,0)</f>
        <v>111.65</v>
      </c>
      <c r="AT368" s="3" t="s">
        <v>16</v>
      </c>
      <c r="AW368" s="3">
        <f>VLOOKUP($A368,GMKN!$C:$E,3,0)</f>
        <v>1628</v>
      </c>
      <c r="AX368" s="3" t="s">
        <v>17</v>
      </c>
      <c r="BA368" s="3">
        <f>VLOOKUP($A368,DIXY!$C:$E,3,0)</f>
        <v>62.5</v>
      </c>
      <c r="BB368" s="3" t="s">
        <v>18</v>
      </c>
      <c r="BE368" s="3">
        <f>VLOOKUP($A368,IRAO!$C:$E,3,0)</f>
        <v>6.6E-3</v>
      </c>
      <c r="BF368" s="3" t="s">
        <v>19</v>
      </c>
      <c r="BI368" s="3">
        <f>VLOOKUP($A368,KMAZ!$C:$E,3,0)</f>
        <v>17.25</v>
      </c>
      <c r="BJ368" s="3" t="s">
        <v>20</v>
      </c>
      <c r="BM368" s="3">
        <f>VLOOKUP($A368,LSRG!$C:$E,3,0)</f>
        <v>110</v>
      </c>
      <c r="BN368" s="3" t="s">
        <v>21</v>
      </c>
      <c r="BQ368" s="3">
        <f>VLOOKUP($A368,LKOH!$C:$E,3,0)</f>
        <v>1091</v>
      </c>
      <c r="BR368" s="3" t="s">
        <v>22</v>
      </c>
      <c r="BU368" s="3">
        <f>VLOOKUP($A368,MVID!$C:$E,3,0)</f>
        <v>27.3</v>
      </c>
      <c r="BV368" s="3" t="s">
        <v>23</v>
      </c>
      <c r="BY368" s="3">
        <f>VLOOKUP($A368,MAGN!$C:$E,3,0)</f>
        <v>6.9189999999999996</v>
      </c>
      <c r="BZ368" s="3" t="s">
        <v>24</v>
      </c>
      <c r="CC368" s="3">
        <f>VLOOKUP($A368,MTSS!$C:$E,3,0)</f>
        <v>121.15</v>
      </c>
      <c r="CD368" s="3" t="s">
        <v>25</v>
      </c>
      <c r="CG368" s="3">
        <f>VLOOKUP($A368,MGNT!$C:$E,3,0)</f>
        <v>589.57000000000005</v>
      </c>
      <c r="CH368" s="3" t="s">
        <v>26</v>
      </c>
      <c r="CK368" s="3" t="e">
        <f>VLOOKUP($A368,MFON!$C:$E,3,0)</f>
        <v>#N/A</v>
      </c>
      <c r="CL368" s="3" t="s">
        <v>27</v>
      </c>
      <c r="CO368" s="3" t="e">
        <f>VLOOKUP($A368,MOEX!$C:$E,3,0)</f>
        <v>#N/A</v>
      </c>
      <c r="CP368" s="3" t="s">
        <v>28</v>
      </c>
      <c r="CS368" s="3" t="e">
        <f>VLOOKUP($A368,MSTT!$C:$E,3,0)</f>
        <v>#N/A</v>
      </c>
      <c r="CT368" s="3" t="s">
        <v>29</v>
      </c>
      <c r="CW368" s="3">
        <f>VLOOKUP($A368,NLMK!$C:$E,3,0)</f>
        <v>36.35</v>
      </c>
      <c r="CX368" s="3" t="s">
        <v>30</v>
      </c>
      <c r="DA368" s="3">
        <f>VLOOKUP($A368,NMTP!$C:$E,3,0)</f>
        <v>2.198</v>
      </c>
      <c r="DB368" s="3" t="s">
        <v>31</v>
      </c>
      <c r="DE368" s="3">
        <f>VLOOKUP($A368,NVTK!$C:$E,3,0)</f>
        <v>69.5</v>
      </c>
      <c r="DF368" s="3" t="s">
        <v>32</v>
      </c>
      <c r="DI368" s="3">
        <f>VLOOKUP($A368,PIKK!$C:$E,3,0)</f>
        <v>23.78</v>
      </c>
      <c r="DJ368" s="3" t="s">
        <v>33</v>
      </c>
      <c r="DM368" s="3">
        <f>VLOOKUP($A368,ROSN!$C:$E,3,0)</f>
        <v>112.5</v>
      </c>
      <c r="DN368" s="3" t="s">
        <v>34</v>
      </c>
      <c r="DQ368" s="3">
        <f>VLOOKUP($A368,RTKM!$C:$E,3,0)</f>
        <v>297.95</v>
      </c>
      <c r="DR368" s="3" t="s">
        <v>35</v>
      </c>
      <c r="DU368" s="3">
        <f>VLOOKUP($A368,RTKMP!$C:$E,3,0)</f>
        <v>17.75</v>
      </c>
      <c r="DV368" s="3" t="s">
        <v>36</v>
      </c>
      <c r="DY368" s="3">
        <f>VLOOKUP($A368,HYDR!$C:$E,3,0)</f>
        <v>0.58799999999999997</v>
      </c>
      <c r="DZ368" s="3" t="s">
        <v>37</v>
      </c>
      <c r="EC368" s="3" t="e">
        <f>VLOOKUP($A368,RUAL!$C:$E,3,0)</f>
        <v>#N/A</v>
      </c>
      <c r="ED368" s="3" t="s">
        <v>38</v>
      </c>
      <c r="EG368" s="3">
        <f>VLOOKUP($A368,SVAV!$C:$E,3,0)</f>
        <v>105</v>
      </c>
      <c r="EH368" s="3" t="s">
        <v>39</v>
      </c>
      <c r="EK368" s="3">
        <f>VLOOKUP($A368,SBER!$C:$E,3,0)</f>
        <v>14.4</v>
      </c>
      <c r="EL368" s="3" t="s">
        <v>40</v>
      </c>
      <c r="EO368" s="3">
        <f>VLOOKUP($A368,SBERP!$C:$E,3,0)</f>
        <v>7.68</v>
      </c>
      <c r="EP368" s="3" t="s">
        <v>41</v>
      </c>
      <c r="ES368" s="3">
        <f>VLOOKUP($A368,CHMF!$C:$E,3,0)</f>
        <v>119.11</v>
      </c>
      <c r="ET368" s="3" t="s">
        <v>42</v>
      </c>
      <c r="EW368" s="3">
        <f>VLOOKUP($A368,AFKS!$C:$E,3,0)</f>
        <v>5.0880000000000001</v>
      </c>
      <c r="EX368" s="3" t="s">
        <v>43</v>
      </c>
      <c r="FA368" s="3">
        <f>VLOOKUP($A368,SNGS!$C:$E,3,0)</f>
        <v>17.399999999999999</v>
      </c>
      <c r="FB368" s="3" t="s">
        <v>44</v>
      </c>
      <c r="FE368" s="3">
        <f>VLOOKUP($A368,SNGSP!$C:$E,3,0)</f>
        <v>7.899</v>
      </c>
      <c r="FF368" s="3" t="s">
        <v>45</v>
      </c>
      <c r="FI368" s="3">
        <f>VLOOKUP($A368,TRMK!$C:$E,3,0)</f>
        <v>36.76</v>
      </c>
      <c r="FJ368" s="3" t="s">
        <v>46</v>
      </c>
      <c r="FM368" s="3">
        <f>VLOOKUP($A368,TATN!$C:$E,3,0)</f>
        <v>64.64</v>
      </c>
      <c r="FN368" s="3" t="s">
        <v>47</v>
      </c>
      <c r="FQ368" s="3">
        <f>VLOOKUP($A368,TATNP!$C:$E,3,0)</f>
        <v>29.62</v>
      </c>
      <c r="FR368" s="3" t="s">
        <v>48</v>
      </c>
      <c r="FU368" s="3">
        <f>VLOOKUP($A368,TRNFP!$C:$E,3,0)</f>
        <v>7205.55</v>
      </c>
      <c r="FV368" s="3" t="s">
        <v>49</v>
      </c>
      <c r="FY368" s="3">
        <f>VLOOKUP($A368,URKA!$C:$E,3,0)</f>
        <v>43.14</v>
      </c>
      <c r="FZ368" s="3" t="s">
        <v>50</v>
      </c>
      <c r="GC368" s="3">
        <f>VLOOKUP($A368,FEES!$C:$E,3,0)</f>
        <v>0.1</v>
      </c>
      <c r="GD368" s="3" t="s">
        <v>51</v>
      </c>
      <c r="GG368" s="3" t="e">
        <f>VLOOKUP($A368,PHOR!$C:$E,3,0)</f>
        <v>#N/A</v>
      </c>
      <c r="GH368" s="3" t="s">
        <v>52</v>
      </c>
      <c r="GK368" s="3">
        <f>VLOOKUP($A368,GCHE!$C:$E,3,0)</f>
        <v>54</v>
      </c>
      <c r="GL368" s="3" t="s">
        <v>53</v>
      </c>
      <c r="GO368" s="3">
        <f>VLOOKUP($A368,EONR!$C:$E,3,0)</f>
        <v>0.41399999999999998</v>
      </c>
    </row>
    <row r="369" spans="1:197" x14ac:dyDescent="0.45">
      <c r="A369" s="86">
        <v>39867</v>
      </c>
      <c r="B369" s="3" t="s">
        <v>5</v>
      </c>
      <c r="E369" s="3" t="e">
        <f>VLOOKUP($A369,POLY!$C:$E,3,0)</f>
        <v>#N/A</v>
      </c>
      <c r="F369" s="3" t="s">
        <v>6</v>
      </c>
      <c r="I369" s="3" t="e">
        <f>VLOOKUP($A369,YNDX!$C:$E,3,0)</f>
        <v>#N/A</v>
      </c>
      <c r="J369" s="3" t="s">
        <v>7</v>
      </c>
      <c r="M369" s="3" t="e">
        <f>VLOOKUP($A369,ALRS!$C:$E,3,0)</f>
        <v>#N/A</v>
      </c>
      <c r="N369" s="3" t="s">
        <v>8</v>
      </c>
      <c r="Q369" s="3">
        <f>VLOOKUP($A369,AKRN!$C:$E,3,0)</f>
        <v>494</v>
      </c>
      <c r="R369" s="3" t="s">
        <v>9</v>
      </c>
      <c r="U369" s="3">
        <f>VLOOKUP($A369,AFLT!$C:$E,3,0)</f>
        <v>26.56</v>
      </c>
      <c r="V369" s="3" t="s">
        <v>10</v>
      </c>
      <c r="Y369" s="3">
        <f>VLOOKUP($A369,BSPB!$C:$E,3,0)</f>
        <v>25.1</v>
      </c>
      <c r="Z369" s="3" t="s">
        <v>11</v>
      </c>
      <c r="AC369" s="3" t="e">
        <f>VLOOKUP($A369,BANE!$C:$E,3,0)</f>
        <v>#N/A</v>
      </c>
      <c r="AD369" s="3" t="s">
        <v>12</v>
      </c>
      <c r="AG369" s="3" t="e">
        <f>VLOOKUP($A369,BANEP!$C:$E,3,0)</f>
        <v>#N/A</v>
      </c>
      <c r="AH369" s="3" t="s">
        <v>13</v>
      </c>
      <c r="AK369" s="3">
        <f>VLOOKUP($A369,VTBR!$C:$E,3,0)</f>
        <v>1.9599999999999999E-2</v>
      </c>
      <c r="AL369" s="3" t="s">
        <v>14</v>
      </c>
      <c r="AO369" s="3">
        <f>VLOOKUP($A369,VSMO!$C:$E,3,0)</f>
        <v>675</v>
      </c>
      <c r="AP369" s="3" t="s">
        <v>15</v>
      </c>
      <c r="AS369" s="3">
        <f>VLOOKUP($A369,GAZP!$C:$E,3,0)</f>
        <v>116.5</v>
      </c>
      <c r="AT369" s="3" t="s">
        <v>16</v>
      </c>
      <c r="AW369" s="3">
        <f>VLOOKUP($A369,GMKN!$C:$E,3,0)</f>
        <v>1704.99</v>
      </c>
      <c r="AX369" s="3" t="s">
        <v>17</v>
      </c>
      <c r="BA369" s="3">
        <f>VLOOKUP($A369,DIXY!$C:$E,3,0)</f>
        <v>62.77</v>
      </c>
      <c r="BB369" s="3" t="s">
        <v>18</v>
      </c>
      <c r="BE369" s="3">
        <f>VLOOKUP($A369,IRAO!$C:$E,3,0)</f>
        <v>7.0000000000000001E-3</v>
      </c>
      <c r="BF369" s="3" t="s">
        <v>19</v>
      </c>
      <c r="BI369" s="3">
        <f>VLOOKUP($A369,KMAZ!$C:$E,3,0)</f>
        <v>17</v>
      </c>
      <c r="BJ369" s="3" t="s">
        <v>20</v>
      </c>
      <c r="BM369" s="3">
        <f>VLOOKUP($A369,LSRG!$C:$E,3,0)</f>
        <v>116</v>
      </c>
      <c r="BN369" s="3" t="s">
        <v>21</v>
      </c>
      <c r="BQ369" s="3">
        <f>VLOOKUP($A369,LKOH!$C:$E,3,0)</f>
        <v>1152</v>
      </c>
      <c r="BR369" s="3" t="s">
        <v>22</v>
      </c>
      <c r="BU369" s="3">
        <f>VLOOKUP($A369,MVID!$C:$E,3,0)</f>
        <v>27.85</v>
      </c>
      <c r="BV369" s="3" t="s">
        <v>23</v>
      </c>
      <c r="BY369" s="3">
        <f>VLOOKUP($A369,MAGN!$C:$E,3,0)</f>
        <v>7.1859999999999999</v>
      </c>
      <c r="BZ369" s="3" t="s">
        <v>24</v>
      </c>
      <c r="CC369" s="3">
        <f>VLOOKUP($A369,MTSS!$C:$E,3,0)</f>
        <v>123.37</v>
      </c>
      <c r="CD369" s="3" t="s">
        <v>25</v>
      </c>
      <c r="CG369" s="3">
        <f>VLOOKUP($A369,MGNT!$C:$E,3,0)</f>
        <v>595</v>
      </c>
      <c r="CH369" s="3" t="s">
        <v>26</v>
      </c>
      <c r="CK369" s="3" t="e">
        <f>VLOOKUP($A369,MFON!$C:$E,3,0)</f>
        <v>#N/A</v>
      </c>
      <c r="CL369" s="3" t="s">
        <v>27</v>
      </c>
      <c r="CO369" s="3" t="e">
        <f>VLOOKUP($A369,MOEX!$C:$E,3,0)</f>
        <v>#N/A</v>
      </c>
      <c r="CP369" s="3" t="s">
        <v>28</v>
      </c>
      <c r="CS369" s="3" t="e">
        <f>VLOOKUP($A369,MSTT!$C:$E,3,0)</f>
        <v>#N/A</v>
      </c>
      <c r="CT369" s="3" t="s">
        <v>29</v>
      </c>
      <c r="CW369" s="3">
        <f>VLOOKUP($A369,NLMK!$C:$E,3,0)</f>
        <v>35.75</v>
      </c>
      <c r="CX369" s="3" t="s">
        <v>30</v>
      </c>
      <c r="DA369" s="3">
        <f>VLOOKUP($A369,NMTP!$C:$E,3,0)</f>
        <v>2.0750000000000002</v>
      </c>
      <c r="DB369" s="3" t="s">
        <v>31</v>
      </c>
      <c r="DE369" s="3">
        <f>VLOOKUP($A369,NVTK!$C:$E,3,0)</f>
        <v>81.599999999999994</v>
      </c>
      <c r="DF369" s="3" t="s">
        <v>32</v>
      </c>
      <c r="DI369" s="3">
        <f>VLOOKUP($A369,PIKK!$C:$E,3,0)</f>
        <v>22.95</v>
      </c>
      <c r="DJ369" s="3" t="s">
        <v>33</v>
      </c>
      <c r="DM369" s="3">
        <f>VLOOKUP($A369,ROSN!$C:$E,3,0)</f>
        <v>126.1</v>
      </c>
      <c r="DN369" s="3" t="s">
        <v>34</v>
      </c>
      <c r="DQ369" s="3">
        <f>VLOOKUP($A369,RTKM!$C:$E,3,0)</f>
        <v>287.99</v>
      </c>
      <c r="DR369" s="3" t="s">
        <v>35</v>
      </c>
      <c r="DU369" s="3">
        <f>VLOOKUP($A369,RTKMP!$C:$E,3,0)</f>
        <v>18.350000000000001</v>
      </c>
      <c r="DV369" s="3" t="s">
        <v>36</v>
      </c>
      <c r="DY369" s="3">
        <f>VLOOKUP($A369,HYDR!$C:$E,3,0)</f>
        <v>0.58699999999999997</v>
      </c>
      <c r="DZ369" s="3" t="s">
        <v>37</v>
      </c>
      <c r="EC369" s="3" t="e">
        <f>VLOOKUP($A369,RUAL!$C:$E,3,0)</f>
        <v>#N/A</v>
      </c>
      <c r="ED369" s="3" t="s">
        <v>38</v>
      </c>
      <c r="EG369" s="3">
        <f>VLOOKUP($A369,SVAV!$C:$E,3,0)</f>
        <v>110.88</v>
      </c>
      <c r="EH369" s="3" t="s">
        <v>39</v>
      </c>
      <c r="EK369" s="3">
        <f>VLOOKUP($A369,SBER!$C:$E,3,0)</f>
        <v>14.27</v>
      </c>
      <c r="EL369" s="3" t="s">
        <v>40</v>
      </c>
      <c r="EO369" s="3">
        <f>VLOOKUP($A369,SBERP!$C:$E,3,0)</f>
        <v>7.94</v>
      </c>
      <c r="EP369" s="3" t="s">
        <v>41</v>
      </c>
      <c r="ES369" s="3">
        <f>VLOOKUP($A369,CHMF!$C:$E,3,0)</f>
        <v>130.12</v>
      </c>
      <c r="ET369" s="3" t="s">
        <v>42</v>
      </c>
      <c r="EW369" s="3">
        <f>VLOOKUP($A369,AFKS!$C:$E,3,0)</f>
        <v>5.399</v>
      </c>
      <c r="EX369" s="3" t="s">
        <v>43</v>
      </c>
      <c r="FA369" s="3">
        <f>VLOOKUP($A369,SNGS!$C:$E,3,0)</f>
        <v>20.199000000000002</v>
      </c>
      <c r="FB369" s="3" t="s">
        <v>44</v>
      </c>
      <c r="FE369" s="3">
        <f>VLOOKUP($A369,SNGSP!$C:$E,3,0)</f>
        <v>8.2929999999999993</v>
      </c>
      <c r="FF369" s="3" t="s">
        <v>45</v>
      </c>
      <c r="FI369" s="3">
        <f>VLOOKUP($A369,TRMK!$C:$E,3,0)</f>
        <v>37.81</v>
      </c>
      <c r="FJ369" s="3" t="s">
        <v>46</v>
      </c>
      <c r="FM369" s="3">
        <f>VLOOKUP($A369,TATN!$C:$E,3,0)</f>
        <v>66.81</v>
      </c>
      <c r="FN369" s="3" t="s">
        <v>47</v>
      </c>
      <c r="FQ369" s="3">
        <f>VLOOKUP($A369,TATNP!$C:$E,3,0)</f>
        <v>32.5</v>
      </c>
      <c r="FR369" s="3" t="s">
        <v>48</v>
      </c>
      <c r="FU369" s="3">
        <f>VLOOKUP($A369,TRNFP!$C:$E,3,0)</f>
        <v>7080</v>
      </c>
      <c r="FV369" s="3" t="s">
        <v>49</v>
      </c>
      <c r="FY369" s="3">
        <f>VLOOKUP($A369,URKA!$C:$E,3,0)</f>
        <v>45.9</v>
      </c>
      <c r="FZ369" s="3" t="s">
        <v>50</v>
      </c>
      <c r="GC369" s="3">
        <f>VLOOKUP($A369,FEES!$C:$E,3,0)</f>
        <v>0.13400000000000001</v>
      </c>
      <c r="GD369" s="3" t="s">
        <v>51</v>
      </c>
      <c r="GG369" s="3" t="e">
        <f>VLOOKUP($A369,PHOR!$C:$E,3,0)</f>
        <v>#N/A</v>
      </c>
      <c r="GH369" s="3" t="s">
        <v>52</v>
      </c>
      <c r="GK369" s="3">
        <f>VLOOKUP($A369,GCHE!$C:$E,3,0)</f>
        <v>52</v>
      </c>
      <c r="GL369" s="3" t="s">
        <v>53</v>
      </c>
      <c r="GO369" s="3">
        <f>VLOOKUP($A369,EONR!$C:$E,3,0)</f>
        <v>0.42</v>
      </c>
    </row>
    <row r="370" spans="1:197" x14ac:dyDescent="0.45">
      <c r="A370" s="86">
        <v>39874</v>
      </c>
      <c r="B370" s="3" t="s">
        <v>5</v>
      </c>
      <c r="E370" s="3" t="e">
        <f>VLOOKUP($A370,POLY!$C:$E,3,0)</f>
        <v>#N/A</v>
      </c>
      <c r="F370" s="3" t="s">
        <v>6</v>
      </c>
      <c r="I370" s="3" t="e">
        <f>VLOOKUP($A370,YNDX!$C:$E,3,0)</f>
        <v>#N/A</v>
      </c>
      <c r="J370" s="3" t="s">
        <v>7</v>
      </c>
      <c r="M370" s="3" t="e">
        <f>VLOOKUP($A370,ALRS!$C:$E,3,0)</f>
        <v>#N/A</v>
      </c>
      <c r="N370" s="3" t="s">
        <v>8</v>
      </c>
      <c r="Q370" s="3">
        <f>VLOOKUP($A370,AKRN!$C:$E,3,0)</f>
        <v>519</v>
      </c>
      <c r="R370" s="3" t="s">
        <v>9</v>
      </c>
      <c r="U370" s="3">
        <f>VLOOKUP($A370,AFLT!$C:$E,3,0)</f>
        <v>29.89</v>
      </c>
      <c r="V370" s="3" t="s">
        <v>10</v>
      </c>
      <c r="Y370" s="3">
        <f>VLOOKUP($A370,BSPB!$C:$E,3,0)</f>
        <v>25</v>
      </c>
      <c r="Z370" s="3" t="s">
        <v>11</v>
      </c>
      <c r="AC370" s="3" t="e">
        <f>VLOOKUP($A370,BANE!$C:$E,3,0)</f>
        <v>#N/A</v>
      </c>
      <c r="AD370" s="3" t="s">
        <v>12</v>
      </c>
      <c r="AG370" s="3" t="e">
        <f>VLOOKUP($A370,BANEP!$C:$E,3,0)</f>
        <v>#N/A</v>
      </c>
      <c r="AH370" s="3" t="s">
        <v>13</v>
      </c>
      <c r="AK370" s="3">
        <f>VLOOKUP($A370,VTBR!$C:$E,3,0)</f>
        <v>2.2100000000000002E-2</v>
      </c>
      <c r="AL370" s="3" t="s">
        <v>14</v>
      </c>
      <c r="AO370" s="3">
        <f>VLOOKUP($A370,VSMO!$C:$E,3,0)</f>
        <v>638</v>
      </c>
      <c r="AP370" s="3" t="s">
        <v>15</v>
      </c>
      <c r="AS370" s="3">
        <f>VLOOKUP($A370,GAZP!$C:$E,3,0)</f>
        <v>112.7</v>
      </c>
      <c r="AT370" s="3" t="s">
        <v>16</v>
      </c>
      <c r="AW370" s="3">
        <f>VLOOKUP($A370,GMKN!$C:$E,3,0)</f>
        <v>1715</v>
      </c>
      <c r="AX370" s="3" t="s">
        <v>17</v>
      </c>
      <c r="BA370" s="3">
        <f>VLOOKUP($A370,DIXY!$C:$E,3,0)</f>
        <v>63.49</v>
      </c>
      <c r="BB370" s="3" t="s">
        <v>18</v>
      </c>
      <c r="BE370" s="3">
        <f>VLOOKUP($A370,IRAO!$C:$E,3,0)</f>
        <v>7.4000000000000003E-3</v>
      </c>
      <c r="BF370" s="3" t="s">
        <v>19</v>
      </c>
      <c r="BI370" s="3">
        <f>VLOOKUP($A370,KMAZ!$C:$E,3,0)</f>
        <v>16.440000000000001</v>
      </c>
      <c r="BJ370" s="3" t="s">
        <v>20</v>
      </c>
      <c r="BM370" s="3">
        <f>VLOOKUP($A370,LSRG!$C:$E,3,0)</f>
        <v>112</v>
      </c>
      <c r="BN370" s="3" t="s">
        <v>21</v>
      </c>
      <c r="BQ370" s="3">
        <f>VLOOKUP($A370,LKOH!$C:$E,3,0)</f>
        <v>1197.99</v>
      </c>
      <c r="BR370" s="3" t="s">
        <v>22</v>
      </c>
      <c r="BU370" s="3">
        <f>VLOOKUP($A370,MVID!$C:$E,3,0)</f>
        <v>27.5</v>
      </c>
      <c r="BV370" s="3" t="s">
        <v>23</v>
      </c>
      <c r="BY370" s="3">
        <f>VLOOKUP($A370,MAGN!$C:$E,3,0)</f>
        <v>7.47</v>
      </c>
      <c r="BZ370" s="3" t="s">
        <v>24</v>
      </c>
      <c r="CC370" s="3">
        <f>VLOOKUP($A370,MTSS!$C:$E,3,0)</f>
        <v>134.80000000000001</v>
      </c>
      <c r="CD370" s="3" t="s">
        <v>25</v>
      </c>
      <c r="CG370" s="3">
        <f>VLOOKUP($A370,MGNT!$C:$E,3,0)</f>
        <v>605</v>
      </c>
      <c r="CH370" s="3" t="s">
        <v>26</v>
      </c>
      <c r="CK370" s="3" t="e">
        <f>VLOOKUP($A370,MFON!$C:$E,3,0)</f>
        <v>#N/A</v>
      </c>
      <c r="CL370" s="3" t="s">
        <v>27</v>
      </c>
      <c r="CO370" s="3" t="e">
        <f>VLOOKUP($A370,MOEX!$C:$E,3,0)</f>
        <v>#N/A</v>
      </c>
      <c r="CP370" s="3" t="s">
        <v>28</v>
      </c>
      <c r="CS370" s="3" t="e">
        <f>VLOOKUP($A370,MSTT!$C:$E,3,0)</f>
        <v>#N/A</v>
      </c>
      <c r="CT370" s="3" t="s">
        <v>29</v>
      </c>
      <c r="CW370" s="3">
        <f>VLOOKUP($A370,NLMK!$C:$E,3,0)</f>
        <v>38.799999999999997</v>
      </c>
      <c r="CX370" s="3" t="s">
        <v>30</v>
      </c>
      <c r="DA370" s="3">
        <f>VLOOKUP($A370,NMTP!$C:$E,3,0)</f>
        <v>1.74</v>
      </c>
      <c r="DB370" s="3" t="s">
        <v>31</v>
      </c>
      <c r="DE370" s="3">
        <f>VLOOKUP($A370,NVTK!$C:$E,3,0)</f>
        <v>72.09</v>
      </c>
      <c r="DF370" s="3" t="s">
        <v>32</v>
      </c>
      <c r="DI370" s="3">
        <f>VLOOKUP($A370,PIKK!$C:$E,3,0)</f>
        <v>20.07</v>
      </c>
      <c r="DJ370" s="3" t="s">
        <v>33</v>
      </c>
      <c r="DM370" s="3">
        <f>VLOOKUP($A370,ROSN!$C:$E,3,0)</f>
        <v>130</v>
      </c>
      <c r="DN370" s="3" t="s">
        <v>34</v>
      </c>
      <c r="DQ370" s="3">
        <f>VLOOKUP($A370,RTKM!$C:$E,3,0)</f>
        <v>288.88</v>
      </c>
      <c r="DR370" s="3" t="s">
        <v>35</v>
      </c>
      <c r="DU370" s="3">
        <f>VLOOKUP($A370,RTKMP!$C:$E,3,0)</f>
        <v>19.88</v>
      </c>
      <c r="DV370" s="3" t="s">
        <v>36</v>
      </c>
      <c r="DY370" s="3">
        <f>VLOOKUP($A370,HYDR!$C:$E,3,0)</f>
        <v>0.61</v>
      </c>
      <c r="DZ370" s="3" t="s">
        <v>37</v>
      </c>
      <c r="EC370" s="3" t="e">
        <f>VLOOKUP($A370,RUAL!$C:$E,3,0)</f>
        <v>#N/A</v>
      </c>
      <c r="ED370" s="3" t="s">
        <v>38</v>
      </c>
      <c r="EG370" s="3">
        <f>VLOOKUP($A370,SVAV!$C:$E,3,0)</f>
        <v>107.43</v>
      </c>
      <c r="EH370" s="3" t="s">
        <v>39</v>
      </c>
      <c r="EK370" s="3">
        <f>VLOOKUP($A370,SBER!$C:$E,3,0)</f>
        <v>15.81</v>
      </c>
      <c r="EL370" s="3" t="s">
        <v>40</v>
      </c>
      <c r="EO370" s="3">
        <f>VLOOKUP($A370,SBERP!$C:$E,3,0)</f>
        <v>8.3699999999999992</v>
      </c>
      <c r="EP370" s="3" t="s">
        <v>41</v>
      </c>
      <c r="ES370" s="3">
        <f>VLOOKUP($A370,CHMF!$C:$E,3,0)</f>
        <v>130</v>
      </c>
      <c r="ET370" s="3" t="s">
        <v>42</v>
      </c>
      <c r="EW370" s="3">
        <f>VLOOKUP($A370,AFKS!$C:$E,3,0)</f>
        <v>5.3719999999999999</v>
      </c>
      <c r="EX370" s="3" t="s">
        <v>43</v>
      </c>
      <c r="FA370" s="3">
        <f>VLOOKUP($A370,SNGS!$C:$E,3,0)</f>
        <v>23.584</v>
      </c>
      <c r="FB370" s="3" t="s">
        <v>44</v>
      </c>
      <c r="FE370" s="3">
        <f>VLOOKUP($A370,SNGSP!$C:$E,3,0)</f>
        <v>8.5760000000000005</v>
      </c>
      <c r="FF370" s="3" t="s">
        <v>45</v>
      </c>
      <c r="FI370" s="3">
        <f>VLOOKUP($A370,TRMK!$C:$E,3,0)</f>
        <v>36.96</v>
      </c>
      <c r="FJ370" s="3" t="s">
        <v>46</v>
      </c>
      <c r="FM370" s="3">
        <f>VLOOKUP($A370,TATN!$C:$E,3,0)</f>
        <v>74.180000000000007</v>
      </c>
      <c r="FN370" s="3" t="s">
        <v>47</v>
      </c>
      <c r="FQ370" s="3">
        <f>VLOOKUP($A370,TATNP!$C:$E,3,0)</f>
        <v>31.68</v>
      </c>
      <c r="FR370" s="3" t="s">
        <v>48</v>
      </c>
      <c r="FU370" s="3">
        <f>VLOOKUP($A370,TRNFP!$C:$E,3,0)</f>
        <v>7245.99</v>
      </c>
      <c r="FV370" s="3" t="s">
        <v>49</v>
      </c>
      <c r="FY370" s="3">
        <f>VLOOKUP($A370,URKA!$C:$E,3,0)</f>
        <v>54.05</v>
      </c>
      <c r="FZ370" s="3" t="s">
        <v>50</v>
      </c>
      <c r="GC370" s="3">
        <f>VLOOKUP($A370,FEES!$C:$E,3,0)</f>
        <v>0.129</v>
      </c>
      <c r="GD370" s="3" t="s">
        <v>51</v>
      </c>
      <c r="GG370" s="3" t="e">
        <f>VLOOKUP($A370,PHOR!$C:$E,3,0)</f>
        <v>#N/A</v>
      </c>
      <c r="GH370" s="3" t="s">
        <v>52</v>
      </c>
      <c r="GK370" s="3">
        <f>VLOOKUP($A370,GCHE!$C:$E,3,0)</f>
        <v>50</v>
      </c>
      <c r="GL370" s="3" t="s">
        <v>53</v>
      </c>
      <c r="GO370" s="3">
        <f>VLOOKUP($A370,EONR!$C:$E,3,0)</f>
        <v>0.41399999999999998</v>
      </c>
    </row>
    <row r="371" spans="1:197" x14ac:dyDescent="0.45">
      <c r="A371" s="86">
        <v>39881</v>
      </c>
      <c r="B371" s="3" t="s">
        <v>5</v>
      </c>
      <c r="E371" s="3" t="e">
        <f>VLOOKUP($A371,POLY!$C:$E,3,0)</f>
        <v>#N/A</v>
      </c>
      <c r="F371" s="3" t="s">
        <v>6</v>
      </c>
      <c r="I371" s="3" t="e">
        <f>VLOOKUP($A371,YNDX!$C:$E,3,0)</f>
        <v>#N/A</v>
      </c>
      <c r="J371" s="3" t="s">
        <v>7</v>
      </c>
      <c r="M371" s="3" t="e">
        <f>VLOOKUP($A371,ALRS!$C:$E,3,0)</f>
        <v>#N/A</v>
      </c>
      <c r="N371" s="3" t="s">
        <v>8</v>
      </c>
      <c r="Q371" s="3">
        <f>VLOOKUP($A371,AKRN!$C:$E,3,0)</f>
        <v>569.97</v>
      </c>
      <c r="R371" s="3" t="s">
        <v>9</v>
      </c>
      <c r="U371" s="3">
        <f>VLOOKUP($A371,AFLT!$C:$E,3,0)</f>
        <v>31.12</v>
      </c>
      <c r="V371" s="3" t="s">
        <v>10</v>
      </c>
      <c r="Y371" s="3">
        <f>VLOOKUP($A371,BSPB!$C:$E,3,0)</f>
        <v>24.96</v>
      </c>
      <c r="Z371" s="3" t="s">
        <v>11</v>
      </c>
      <c r="AC371" s="3" t="e">
        <f>VLOOKUP($A371,BANE!$C:$E,3,0)</f>
        <v>#N/A</v>
      </c>
      <c r="AD371" s="3" t="s">
        <v>12</v>
      </c>
      <c r="AG371" s="3" t="e">
        <f>VLOOKUP($A371,BANEP!$C:$E,3,0)</f>
        <v>#N/A</v>
      </c>
      <c r="AH371" s="3" t="s">
        <v>13</v>
      </c>
      <c r="AK371" s="3">
        <f>VLOOKUP($A371,VTBR!$C:$E,3,0)</f>
        <v>2.5700000000000001E-2</v>
      </c>
      <c r="AL371" s="3" t="s">
        <v>14</v>
      </c>
      <c r="AO371" s="3">
        <f>VLOOKUP($A371,VSMO!$C:$E,3,0)</f>
        <v>665</v>
      </c>
      <c r="AP371" s="3" t="s">
        <v>15</v>
      </c>
      <c r="AS371" s="3">
        <f>VLOOKUP($A371,GAZP!$C:$E,3,0)</f>
        <v>127.3</v>
      </c>
      <c r="AT371" s="3" t="s">
        <v>16</v>
      </c>
      <c r="AW371" s="3">
        <f>VLOOKUP($A371,GMKN!$C:$E,3,0)</f>
        <v>1854</v>
      </c>
      <c r="AX371" s="3" t="s">
        <v>17</v>
      </c>
      <c r="BA371" s="3">
        <f>VLOOKUP($A371,DIXY!$C:$E,3,0)</f>
        <v>64.989999999999995</v>
      </c>
      <c r="BB371" s="3" t="s">
        <v>18</v>
      </c>
      <c r="BE371" s="3">
        <f>VLOOKUP($A371,IRAO!$C:$E,3,0)</f>
        <v>7.9000000000000008E-3</v>
      </c>
      <c r="BF371" s="3" t="s">
        <v>19</v>
      </c>
      <c r="BI371" s="3">
        <f>VLOOKUP($A371,KMAZ!$C:$E,3,0)</f>
        <v>16.850000000000001</v>
      </c>
      <c r="BJ371" s="3" t="s">
        <v>20</v>
      </c>
      <c r="BM371" s="3">
        <f>VLOOKUP($A371,LSRG!$C:$E,3,0)</f>
        <v>114</v>
      </c>
      <c r="BN371" s="3" t="s">
        <v>21</v>
      </c>
      <c r="BQ371" s="3">
        <f>VLOOKUP($A371,LKOH!$C:$E,3,0)</f>
        <v>1338.2</v>
      </c>
      <c r="BR371" s="3" t="s">
        <v>22</v>
      </c>
      <c r="BU371" s="3">
        <f>VLOOKUP($A371,MVID!$C:$E,3,0)</f>
        <v>27.8</v>
      </c>
      <c r="BV371" s="3" t="s">
        <v>23</v>
      </c>
      <c r="BY371" s="3">
        <f>VLOOKUP($A371,MAGN!$C:$E,3,0)</f>
        <v>7.85</v>
      </c>
      <c r="BZ371" s="3" t="s">
        <v>24</v>
      </c>
      <c r="CC371" s="3">
        <f>VLOOKUP($A371,MTSS!$C:$E,3,0)</f>
        <v>142.35</v>
      </c>
      <c r="CD371" s="3" t="s">
        <v>25</v>
      </c>
      <c r="CG371" s="3">
        <f>VLOOKUP($A371,MGNT!$C:$E,3,0)</f>
        <v>710</v>
      </c>
      <c r="CH371" s="3" t="s">
        <v>26</v>
      </c>
      <c r="CK371" s="3" t="e">
        <f>VLOOKUP($A371,MFON!$C:$E,3,0)</f>
        <v>#N/A</v>
      </c>
      <c r="CL371" s="3" t="s">
        <v>27</v>
      </c>
      <c r="CO371" s="3" t="e">
        <f>VLOOKUP($A371,MOEX!$C:$E,3,0)</f>
        <v>#N/A</v>
      </c>
      <c r="CP371" s="3" t="s">
        <v>28</v>
      </c>
      <c r="CS371" s="3" t="e">
        <f>VLOOKUP($A371,MSTT!$C:$E,3,0)</f>
        <v>#N/A</v>
      </c>
      <c r="CT371" s="3" t="s">
        <v>29</v>
      </c>
      <c r="CW371" s="3">
        <f>VLOOKUP($A371,NLMK!$C:$E,3,0)</f>
        <v>41.94</v>
      </c>
      <c r="CX371" s="3" t="s">
        <v>30</v>
      </c>
      <c r="DA371" s="3">
        <f>VLOOKUP($A371,NMTP!$C:$E,3,0)</f>
        <v>1.6739999999999999</v>
      </c>
      <c r="DB371" s="3" t="s">
        <v>31</v>
      </c>
      <c r="DE371" s="3">
        <f>VLOOKUP($A371,NVTK!$C:$E,3,0)</f>
        <v>72.19</v>
      </c>
      <c r="DF371" s="3" t="s">
        <v>32</v>
      </c>
      <c r="DI371" s="3">
        <f>VLOOKUP($A371,PIKK!$C:$E,3,0)</f>
        <v>20.54</v>
      </c>
      <c r="DJ371" s="3" t="s">
        <v>33</v>
      </c>
      <c r="DM371" s="3">
        <f>VLOOKUP($A371,ROSN!$C:$E,3,0)</f>
        <v>153</v>
      </c>
      <c r="DN371" s="3" t="s">
        <v>34</v>
      </c>
      <c r="DQ371" s="3">
        <f>VLOOKUP($A371,RTKM!$C:$E,3,0)</f>
        <v>294</v>
      </c>
      <c r="DR371" s="3" t="s">
        <v>35</v>
      </c>
      <c r="DU371" s="3">
        <f>VLOOKUP($A371,RTKMP!$C:$E,3,0)</f>
        <v>20.37</v>
      </c>
      <c r="DV371" s="3" t="s">
        <v>36</v>
      </c>
      <c r="DY371" s="3">
        <f>VLOOKUP($A371,HYDR!$C:$E,3,0)</f>
        <v>0.63500000000000001</v>
      </c>
      <c r="DZ371" s="3" t="s">
        <v>37</v>
      </c>
      <c r="EC371" s="3" t="e">
        <f>VLOOKUP($A371,RUAL!$C:$E,3,0)</f>
        <v>#N/A</v>
      </c>
      <c r="ED371" s="3" t="s">
        <v>38</v>
      </c>
      <c r="EG371" s="3">
        <f>VLOOKUP($A371,SVAV!$C:$E,3,0)</f>
        <v>107.3</v>
      </c>
      <c r="EH371" s="3" t="s">
        <v>39</v>
      </c>
      <c r="EK371" s="3">
        <f>VLOOKUP($A371,SBER!$C:$E,3,0)</f>
        <v>16.899999999999999</v>
      </c>
      <c r="EL371" s="3" t="s">
        <v>40</v>
      </c>
      <c r="EO371" s="3">
        <f>VLOOKUP($A371,SBERP!$C:$E,3,0)</f>
        <v>8.67</v>
      </c>
      <c r="EP371" s="3" t="s">
        <v>41</v>
      </c>
      <c r="ES371" s="3">
        <f>VLOOKUP($A371,CHMF!$C:$E,3,0)</f>
        <v>128.84</v>
      </c>
      <c r="ET371" s="3" t="s">
        <v>42</v>
      </c>
      <c r="EW371" s="3">
        <f>VLOOKUP($A371,AFKS!$C:$E,3,0)</f>
        <v>6.01</v>
      </c>
      <c r="EX371" s="3" t="s">
        <v>43</v>
      </c>
      <c r="FA371" s="3">
        <f>VLOOKUP($A371,SNGS!$C:$E,3,0)</f>
        <v>24.35</v>
      </c>
      <c r="FB371" s="3" t="s">
        <v>44</v>
      </c>
      <c r="FE371" s="3">
        <f>VLOOKUP($A371,SNGSP!$C:$E,3,0)</f>
        <v>8.1850000000000005</v>
      </c>
      <c r="FF371" s="3" t="s">
        <v>45</v>
      </c>
      <c r="FI371" s="3">
        <f>VLOOKUP($A371,TRMK!$C:$E,3,0)</f>
        <v>35.340000000000003</v>
      </c>
      <c r="FJ371" s="3" t="s">
        <v>46</v>
      </c>
      <c r="FM371" s="3">
        <f>VLOOKUP($A371,TATN!$C:$E,3,0)</f>
        <v>81.180000000000007</v>
      </c>
      <c r="FN371" s="3" t="s">
        <v>47</v>
      </c>
      <c r="FQ371" s="3">
        <f>VLOOKUP($A371,TATNP!$C:$E,3,0)</f>
        <v>31.4</v>
      </c>
      <c r="FR371" s="3" t="s">
        <v>48</v>
      </c>
      <c r="FU371" s="3">
        <f>VLOOKUP($A371,TRNFP!$C:$E,3,0)</f>
        <v>7668.78</v>
      </c>
      <c r="FV371" s="3" t="s">
        <v>49</v>
      </c>
      <c r="FY371" s="3">
        <f>VLOOKUP($A371,URKA!$C:$E,3,0)</f>
        <v>66.58</v>
      </c>
      <c r="FZ371" s="3" t="s">
        <v>50</v>
      </c>
      <c r="GC371" s="3">
        <f>VLOOKUP($A371,FEES!$C:$E,3,0)</f>
        <v>0.13100000000000001</v>
      </c>
      <c r="GD371" s="3" t="s">
        <v>51</v>
      </c>
      <c r="GG371" s="3" t="e">
        <f>VLOOKUP($A371,PHOR!$C:$E,3,0)</f>
        <v>#N/A</v>
      </c>
      <c r="GH371" s="3" t="s">
        <v>52</v>
      </c>
      <c r="GK371" s="3">
        <f>VLOOKUP($A371,GCHE!$C:$E,3,0)</f>
        <v>48.1</v>
      </c>
      <c r="GL371" s="3" t="s">
        <v>53</v>
      </c>
      <c r="GO371" s="3">
        <f>VLOOKUP($A371,EONR!$C:$E,3,0)</f>
        <v>0.48</v>
      </c>
    </row>
    <row r="372" spans="1:197" x14ac:dyDescent="0.45">
      <c r="A372" s="86">
        <v>39888</v>
      </c>
      <c r="B372" s="3" t="s">
        <v>5</v>
      </c>
      <c r="E372" s="3" t="e">
        <f>VLOOKUP($A372,POLY!$C:$E,3,0)</f>
        <v>#N/A</v>
      </c>
      <c r="F372" s="3" t="s">
        <v>6</v>
      </c>
      <c r="I372" s="3" t="e">
        <f>VLOOKUP($A372,YNDX!$C:$E,3,0)</f>
        <v>#N/A</v>
      </c>
      <c r="J372" s="3" t="s">
        <v>7</v>
      </c>
      <c r="M372" s="3" t="e">
        <f>VLOOKUP($A372,ALRS!$C:$E,3,0)</f>
        <v>#N/A</v>
      </c>
      <c r="N372" s="3" t="s">
        <v>8</v>
      </c>
      <c r="Q372" s="3">
        <f>VLOOKUP($A372,AKRN!$C:$E,3,0)</f>
        <v>553.96</v>
      </c>
      <c r="R372" s="3" t="s">
        <v>9</v>
      </c>
      <c r="U372" s="3">
        <f>VLOOKUP($A372,AFLT!$C:$E,3,0)</f>
        <v>32.049999999999997</v>
      </c>
      <c r="V372" s="3" t="s">
        <v>10</v>
      </c>
      <c r="Y372" s="3">
        <f>VLOOKUP($A372,BSPB!$C:$E,3,0)</f>
        <v>24.5</v>
      </c>
      <c r="Z372" s="3" t="s">
        <v>11</v>
      </c>
      <c r="AC372" s="3" t="e">
        <f>VLOOKUP($A372,BANE!$C:$E,3,0)</f>
        <v>#N/A</v>
      </c>
      <c r="AD372" s="3" t="s">
        <v>12</v>
      </c>
      <c r="AG372" s="3" t="e">
        <f>VLOOKUP($A372,BANEP!$C:$E,3,0)</f>
        <v>#N/A</v>
      </c>
      <c r="AH372" s="3" t="s">
        <v>13</v>
      </c>
      <c r="AK372" s="3">
        <f>VLOOKUP($A372,VTBR!$C:$E,3,0)</f>
        <v>2.9499999999999998E-2</v>
      </c>
      <c r="AL372" s="3" t="s">
        <v>14</v>
      </c>
      <c r="AO372" s="3">
        <f>VLOOKUP($A372,VSMO!$C:$E,3,0)</f>
        <v>670</v>
      </c>
      <c r="AP372" s="3" t="s">
        <v>15</v>
      </c>
      <c r="AS372" s="3">
        <f>VLOOKUP($A372,GAZP!$C:$E,3,0)</f>
        <v>125.99</v>
      </c>
      <c r="AT372" s="3" t="s">
        <v>16</v>
      </c>
      <c r="AW372" s="3">
        <f>VLOOKUP($A372,GMKN!$C:$E,3,0)</f>
        <v>2362</v>
      </c>
      <c r="AX372" s="3" t="s">
        <v>17</v>
      </c>
      <c r="BA372" s="3">
        <f>VLOOKUP($A372,DIXY!$C:$E,3,0)</f>
        <v>63</v>
      </c>
      <c r="BB372" s="3" t="s">
        <v>18</v>
      </c>
      <c r="BE372" s="3">
        <f>VLOOKUP($A372,IRAO!$C:$E,3,0)</f>
        <v>9.4000000000000004E-3</v>
      </c>
      <c r="BF372" s="3" t="s">
        <v>19</v>
      </c>
      <c r="BI372" s="3">
        <f>VLOOKUP($A372,KMAZ!$C:$E,3,0)</f>
        <v>16.649999999999999</v>
      </c>
      <c r="BJ372" s="3" t="s">
        <v>20</v>
      </c>
      <c r="BM372" s="3">
        <f>VLOOKUP($A372,LSRG!$C:$E,3,0)</f>
        <v>134</v>
      </c>
      <c r="BN372" s="3" t="s">
        <v>21</v>
      </c>
      <c r="BQ372" s="3">
        <f>VLOOKUP($A372,LKOH!$C:$E,3,0)</f>
        <v>1291.3800000000001</v>
      </c>
      <c r="BR372" s="3" t="s">
        <v>22</v>
      </c>
      <c r="BU372" s="3">
        <f>VLOOKUP($A372,MVID!$C:$E,3,0)</f>
        <v>28</v>
      </c>
      <c r="BV372" s="3" t="s">
        <v>23</v>
      </c>
      <c r="BY372" s="3">
        <f>VLOOKUP($A372,MAGN!$C:$E,3,0)</f>
        <v>8.8000000000000007</v>
      </c>
      <c r="BZ372" s="3" t="s">
        <v>24</v>
      </c>
      <c r="CC372" s="3">
        <f>VLOOKUP($A372,MTSS!$C:$E,3,0)</f>
        <v>139</v>
      </c>
      <c r="CD372" s="3" t="s">
        <v>25</v>
      </c>
      <c r="CG372" s="3">
        <f>VLOOKUP($A372,MGNT!$C:$E,3,0)</f>
        <v>771</v>
      </c>
      <c r="CH372" s="3" t="s">
        <v>26</v>
      </c>
      <c r="CK372" s="3" t="e">
        <f>VLOOKUP($A372,MFON!$C:$E,3,0)</f>
        <v>#N/A</v>
      </c>
      <c r="CL372" s="3" t="s">
        <v>27</v>
      </c>
      <c r="CO372" s="3" t="e">
        <f>VLOOKUP($A372,MOEX!$C:$E,3,0)</f>
        <v>#N/A</v>
      </c>
      <c r="CP372" s="3" t="s">
        <v>28</v>
      </c>
      <c r="CS372" s="3" t="e">
        <f>VLOOKUP($A372,MSTT!$C:$E,3,0)</f>
        <v>#N/A</v>
      </c>
      <c r="CT372" s="3" t="s">
        <v>29</v>
      </c>
      <c r="CW372" s="3">
        <f>VLOOKUP($A372,NLMK!$C:$E,3,0)</f>
        <v>50.5</v>
      </c>
      <c r="CX372" s="3" t="s">
        <v>30</v>
      </c>
      <c r="DA372" s="3">
        <f>VLOOKUP($A372,NMTP!$C:$E,3,0)</f>
        <v>1.95</v>
      </c>
      <c r="DB372" s="3" t="s">
        <v>31</v>
      </c>
      <c r="DE372" s="3">
        <f>VLOOKUP($A372,NVTK!$C:$E,3,0)</f>
        <v>76.989999999999995</v>
      </c>
      <c r="DF372" s="3" t="s">
        <v>32</v>
      </c>
      <c r="DI372" s="3">
        <f>VLOOKUP($A372,PIKK!$C:$E,3,0)</f>
        <v>36.54</v>
      </c>
      <c r="DJ372" s="3" t="s">
        <v>33</v>
      </c>
      <c r="DM372" s="3">
        <f>VLOOKUP($A372,ROSN!$C:$E,3,0)</f>
        <v>158.1</v>
      </c>
      <c r="DN372" s="3" t="s">
        <v>34</v>
      </c>
      <c r="DQ372" s="3">
        <f>VLOOKUP($A372,RTKM!$C:$E,3,0)</f>
        <v>291.61</v>
      </c>
      <c r="DR372" s="3" t="s">
        <v>35</v>
      </c>
      <c r="DU372" s="3">
        <f>VLOOKUP($A372,RTKMP!$C:$E,3,0)</f>
        <v>21.97</v>
      </c>
      <c r="DV372" s="3" t="s">
        <v>36</v>
      </c>
      <c r="DY372" s="3">
        <f>VLOOKUP($A372,HYDR!$C:$E,3,0)</f>
        <v>0.66900000000000004</v>
      </c>
      <c r="DZ372" s="3" t="s">
        <v>37</v>
      </c>
      <c r="EC372" s="3" t="e">
        <f>VLOOKUP($A372,RUAL!$C:$E,3,0)</f>
        <v>#N/A</v>
      </c>
      <c r="ED372" s="3" t="s">
        <v>38</v>
      </c>
      <c r="EG372" s="3">
        <f>VLOOKUP($A372,SVAV!$C:$E,3,0)</f>
        <v>107.15</v>
      </c>
      <c r="EH372" s="3" t="s">
        <v>39</v>
      </c>
      <c r="EK372" s="3">
        <f>VLOOKUP($A372,SBER!$C:$E,3,0)</f>
        <v>22.9</v>
      </c>
      <c r="EL372" s="3" t="s">
        <v>40</v>
      </c>
      <c r="EO372" s="3">
        <f>VLOOKUP($A372,SBERP!$C:$E,3,0)</f>
        <v>10.83</v>
      </c>
      <c r="EP372" s="3" t="s">
        <v>41</v>
      </c>
      <c r="ES372" s="3">
        <f>VLOOKUP($A372,CHMF!$C:$E,3,0)</f>
        <v>135.5</v>
      </c>
      <c r="ET372" s="3" t="s">
        <v>42</v>
      </c>
      <c r="EW372" s="3">
        <f>VLOOKUP($A372,AFKS!$C:$E,3,0)</f>
        <v>7.8220000000000001</v>
      </c>
      <c r="EX372" s="3" t="s">
        <v>43</v>
      </c>
      <c r="FA372" s="3">
        <f>VLOOKUP($A372,SNGS!$C:$E,3,0)</f>
        <v>23.023</v>
      </c>
      <c r="FB372" s="3" t="s">
        <v>44</v>
      </c>
      <c r="FE372" s="3">
        <f>VLOOKUP($A372,SNGSP!$C:$E,3,0)</f>
        <v>8.1199999999999992</v>
      </c>
      <c r="FF372" s="3" t="s">
        <v>45</v>
      </c>
      <c r="FI372" s="3">
        <f>VLOOKUP($A372,TRMK!$C:$E,3,0)</f>
        <v>36.96</v>
      </c>
      <c r="FJ372" s="3" t="s">
        <v>46</v>
      </c>
      <c r="FM372" s="3">
        <f>VLOOKUP($A372,TATN!$C:$E,3,0)</f>
        <v>92.75</v>
      </c>
      <c r="FN372" s="3" t="s">
        <v>47</v>
      </c>
      <c r="FQ372" s="3">
        <f>VLOOKUP($A372,TATNP!$C:$E,3,0)</f>
        <v>31.5</v>
      </c>
      <c r="FR372" s="3" t="s">
        <v>48</v>
      </c>
      <c r="FU372" s="3">
        <f>VLOOKUP($A372,TRNFP!$C:$E,3,0)</f>
        <v>9299.99</v>
      </c>
      <c r="FV372" s="3" t="s">
        <v>49</v>
      </c>
      <c r="FY372" s="3">
        <f>VLOOKUP($A372,URKA!$C:$E,3,0)</f>
        <v>62</v>
      </c>
      <c r="FZ372" s="3" t="s">
        <v>50</v>
      </c>
      <c r="GC372" s="3">
        <f>VLOOKUP($A372,FEES!$C:$E,3,0)</f>
        <v>0.129</v>
      </c>
      <c r="GD372" s="3" t="s">
        <v>51</v>
      </c>
      <c r="GG372" s="3" t="e">
        <f>VLOOKUP($A372,PHOR!$C:$E,3,0)</f>
        <v>#N/A</v>
      </c>
      <c r="GH372" s="3" t="s">
        <v>52</v>
      </c>
      <c r="GK372" s="3">
        <f>VLOOKUP($A372,GCHE!$C:$E,3,0)</f>
        <v>50.5</v>
      </c>
      <c r="GL372" s="3" t="s">
        <v>53</v>
      </c>
      <c r="GO372" s="3">
        <f>VLOOKUP($A372,EONR!$C:$E,3,0)</f>
        <v>0.46300000000000002</v>
      </c>
    </row>
    <row r="373" spans="1:197" x14ac:dyDescent="0.45">
      <c r="A373" s="86">
        <v>39895</v>
      </c>
      <c r="B373" s="3" t="s">
        <v>5</v>
      </c>
      <c r="E373" s="3" t="e">
        <f>VLOOKUP($A373,POLY!$C:$E,3,0)</f>
        <v>#N/A</v>
      </c>
      <c r="F373" s="3" t="s">
        <v>6</v>
      </c>
      <c r="I373" s="3" t="e">
        <f>VLOOKUP($A373,YNDX!$C:$E,3,0)</f>
        <v>#N/A</v>
      </c>
      <c r="J373" s="3" t="s">
        <v>7</v>
      </c>
      <c r="M373" s="3" t="e">
        <f>VLOOKUP($A373,ALRS!$C:$E,3,0)</f>
        <v>#N/A</v>
      </c>
      <c r="N373" s="3" t="s">
        <v>8</v>
      </c>
      <c r="Q373" s="3">
        <f>VLOOKUP($A373,AKRN!$C:$E,3,0)</f>
        <v>565.49</v>
      </c>
      <c r="R373" s="3" t="s">
        <v>9</v>
      </c>
      <c r="U373" s="3">
        <f>VLOOKUP($A373,AFLT!$C:$E,3,0)</f>
        <v>35.700000000000003</v>
      </c>
      <c r="V373" s="3" t="s">
        <v>10</v>
      </c>
      <c r="Y373" s="3">
        <f>VLOOKUP($A373,BSPB!$C:$E,3,0)</f>
        <v>26.2</v>
      </c>
      <c r="Z373" s="3" t="s">
        <v>11</v>
      </c>
      <c r="AC373" s="3" t="e">
        <f>VLOOKUP($A373,BANE!$C:$E,3,0)</f>
        <v>#N/A</v>
      </c>
      <c r="AD373" s="3" t="s">
        <v>12</v>
      </c>
      <c r="AG373" s="3" t="e">
        <f>VLOOKUP($A373,BANEP!$C:$E,3,0)</f>
        <v>#N/A</v>
      </c>
      <c r="AH373" s="3" t="s">
        <v>13</v>
      </c>
      <c r="AK373" s="3">
        <f>VLOOKUP($A373,VTBR!$C:$E,3,0)</f>
        <v>3.0300000000000001E-2</v>
      </c>
      <c r="AL373" s="3" t="s">
        <v>14</v>
      </c>
      <c r="AO373" s="3">
        <f>VLOOKUP($A373,VSMO!$C:$E,3,0)</f>
        <v>773</v>
      </c>
      <c r="AP373" s="3" t="s">
        <v>15</v>
      </c>
      <c r="AS373" s="3">
        <f>VLOOKUP($A373,GAZP!$C:$E,3,0)</f>
        <v>133.27000000000001</v>
      </c>
      <c r="AT373" s="3" t="s">
        <v>16</v>
      </c>
      <c r="AW373" s="3">
        <f>VLOOKUP($A373,GMKN!$C:$E,3,0)</f>
        <v>2132.0100000000002</v>
      </c>
      <c r="AX373" s="3" t="s">
        <v>17</v>
      </c>
      <c r="BA373" s="3">
        <f>VLOOKUP($A373,DIXY!$C:$E,3,0)</f>
        <v>62.75</v>
      </c>
      <c r="BB373" s="3" t="s">
        <v>18</v>
      </c>
      <c r="BE373" s="3">
        <f>VLOOKUP($A373,IRAO!$C:$E,3,0)</f>
        <v>1.0500000000000001E-2</v>
      </c>
      <c r="BF373" s="3" t="s">
        <v>19</v>
      </c>
      <c r="BI373" s="3">
        <f>VLOOKUP($A373,KMAZ!$C:$E,3,0)</f>
        <v>18.2</v>
      </c>
      <c r="BJ373" s="3" t="s">
        <v>20</v>
      </c>
      <c r="BM373" s="3">
        <f>VLOOKUP($A373,LSRG!$C:$E,3,0)</f>
        <v>157.97999999999999</v>
      </c>
      <c r="BN373" s="3" t="s">
        <v>21</v>
      </c>
      <c r="BQ373" s="3">
        <f>VLOOKUP($A373,LKOH!$C:$E,3,0)</f>
        <v>1402.11</v>
      </c>
      <c r="BR373" s="3" t="s">
        <v>22</v>
      </c>
      <c r="BU373" s="3">
        <f>VLOOKUP($A373,MVID!$C:$E,3,0)</f>
        <v>28.76</v>
      </c>
      <c r="BV373" s="3" t="s">
        <v>23</v>
      </c>
      <c r="BY373" s="3">
        <f>VLOOKUP($A373,MAGN!$C:$E,3,0)</f>
        <v>8.3000000000000007</v>
      </c>
      <c r="BZ373" s="3" t="s">
        <v>24</v>
      </c>
      <c r="CC373" s="3">
        <f>VLOOKUP($A373,MTSS!$C:$E,3,0)</f>
        <v>148</v>
      </c>
      <c r="CD373" s="3" t="s">
        <v>25</v>
      </c>
      <c r="CG373" s="3">
        <f>VLOOKUP($A373,MGNT!$C:$E,3,0)</f>
        <v>765</v>
      </c>
      <c r="CH373" s="3" t="s">
        <v>26</v>
      </c>
      <c r="CK373" s="3" t="e">
        <f>VLOOKUP($A373,MFON!$C:$E,3,0)</f>
        <v>#N/A</v>
      </c>
      <c r="CL373" s="3" t="s">
        <v>27</v>
      </c>
      <c r="CO373" s="3" t="e">
        <f>VLOOKUP($A373,MOEX!$C:$E,3,0)</f>
        <v>#N/A</v>
      </c>
      <c r="CP373" s="3" t="s">
        <v>28</v>
      </c>
      <c r="CS373" s="3" t="e">
        <f>VLOOKUP($A373,MSTT!$C:$E,3,0)</f>
        <v>#N/A</v>
      </c>
      <c r="CT373" s="3" t="s">
        <v>29</v>
      </c>
      <c r="CW373" s="3">
        <f>VLOOKUP($A373,NLMK!$C:$E,3,0)</f>
        <v>41.95</v>
      </c>
      <c r="CX373" s="3" t="s">
        <v>30</v>
      </c>
      <c r="DA373" s="3">
        <f>VLOOKUP($A373,NMTP!$C:$E,3,0)</f>
        <v>1.98</v>
      </c>
      <c r="DB373" s="3" t="s">
        <v>31</v>
      </c>
      <c r="DE373" s="3">
        <f>VLOOKUP($A373,NVTK!$C:$E,3,0)</f>
        <v>84.38</v>
      </c>
      <c r="DF373" s="3" t="s">
        <v>32</v>
      </c>
      <c r="DI373" s="3">
        <f>VLOOKUP($A373,PIKK!$C:$E,3,0)</f>
        <v>46</v>
      </c>
      <c r="DJ373" s="3" t="s">
        <v>33</v>
      </c>
      <c r="DM373" s="3">
        <f>VLOOKUP($A373,ROSN!$C:$E,3,0)</f>
        <v>157</v>
      </c>
      <c r="DN373" s="3" t="s">
        <v>34</v>
      </c>
      <c r="DQ373" s="3">
        <f>VLOOKUP($A373,RTKM!$C:$E,3,0)</f>
        <v>305.95999999999998</v>
      </c>
      <c r="DR373" s="3" t="s">
        <v>35</v>
      </c>
      <c r="DU373" s="3">
        <f>VLOOKUP($A373,RTKMP!$C:$E,3,0)</f>
        <v>30.44</v>
      </c>
      <c r="DV373" s="3" t="s">
        <v>36</v>
      </c>
      <c r="DY373" s="3">
        <f>VLOOKUP($A373,HYDR!$C:$E,3,0)</f>
        <v>0.72699999999999998</v>
      </c>
      <c r="DZ373" s="3" t="s">
        <v>37</v>
      </c>
      <c r="EC373" s="3" t="e">
        <f>VLOOKUP($A373,RUAL!$C:$E,3,0)</f>
        <v>#N/A</v>
      </c>
      <c r="ED373" s="3" t="s">
        <v>38</v>
      </c>
      <c r="EG373" s="3">
        <f>VLOOKUP($A373,SVAV!$C:$E,3,0)</f>
        <v>130</v>
      </c>
      <c r="EH373" s="3" t="s">
        <v>39</v>
      </c>
      <c r="EK373" s="3">
        <f>VLOOKUP($A373,SBER!$C:$E,3,0)</f>
        <v>22.63</v>
      </c>
      <c r="EL373" s="3" t="s">
        <v>40</v>
      </c>
      <c r="EO373" s="3">
        <f>VLOOKUP($A373,SBERP!$C:$E,3,0)</f>
        <v>10.33</v>
      </c>
      <c r="EP373" s="3" t="s">
        <v>41</v>
      </c>
      <c r="ES373" s="3">
        <f>VLOOKUP($A373,CHMF!$C:$E,3,0)</f>
        <v>126.59</v>
      </c>
      <c r="ET373" s="3" t="s">
        <v>42</v>
      </c>
      <c r="EW373" s="3">
        <f>VLOOKUP($A373,AFKS!$C:$E,3,0)</f>
        <v>7.3540000000000001</v>
      </c>
      <c r="EX373" s="3" t="s">
        <v>43</v>
      </c>
      <c r="FA373" s="3">
        <f>VLOOKUP($A373,SNGS!$C:$E,3,0)</f>
        <v>21.52</v>
      </c>
      <c r="FB373" s="3" t="s">
        <v>44</v>
      </c>
      <c r="FE373" s="3">
        <f>VLOOKUP($A373,SNGSP!$C:$E,3,0)</f>
        <v>8.48</v>
      </c>
      <c r="FF373" s="3" t="s">
        <v>45</v>
      </c>
      <c r="FI373" s="3">
        <f>VLOOKUP($A373,TRMK!$C:$E,3,0)</f>
        <v>37.049999999999997</v>
      </c>
      <c r="FJ373" s="3" t="s">
        <v>46</v>
      </c>
      <c r="FM373" s="3">
        <f>VLOOKUP($A373,TATN!$C:$E,3,0)</f>
        <v>88.9</v>
      </c>
      <c r="FN373" s="3" t="s">
        <v>47</v>
      </c>
      <c r="FQ373" s="3">
        <f>VLOOKUP($A373,TATNP!$C:$E,3,0)</f>
        <v>32.08</v>
      </c>
      <c r="FR373" s="3" t="s">
        <v>48</v>
      </c>
      <c r="FU373" s="3">
        <f>VLOOKUP($A373,TRNFP!$C:$E,3,0)</f>
        <v>9300</v>
      </c>
      <c r="FV373" s="3" t="s">
        <v>49</v>
      </c>
      <c r="FY373" s="3">
        <f>VLOOKUP($A373,URKA!$C:$E,3,0)</f>
        <v>81.010000000000005</v>
      </c>
      <c r="FZ373" s="3" t="s">
        <v>50</v>
      </c>
      <c r="GC373" s="3">
        <f>VLOOKUP($A373,FEES!$C:$E,3,0)</f>
        <v>0.14299999999999999</v>
      </c>
      <c r="GD373" s="3" t="s">
        <v>51</v>
      </c>
      <c r="GG373" s="3" t="e">
        <f>VLOOKUP($A373,PHOR!$C:$E,3,0)</f>
        <v>#N/A</v>
      </c>
      <c r="GH373" s="3" t="s">
        <v>52</v>
      </c>
      <c r="GK373" s="3">
        <f>VLOOKUP($A373,GCHE!$C:$E,3,0)</f>
        <v>48</v>
      </c>
      <c r="GL373" s="3" t="s">
        <v>53</v>
      </c>
      <c r="GO373" s="3">
        <f>VLOOKUP($A373,EONR!$C:$E,3,0)</f>
        <v>0.48499999999999999</v>
      </c>
    </row>
    <row r="374" spans="1:197" x14ac:dyDescent="0.45">
      <c r="A374" s="86">
        <v>39902</v>
      </c>
      <c r="B374" s="3" t="s">
        <v>5</v>
      </c>
      <c r="E374" s="3" t="e">
        <f>VLOOKUP($A374,POLY!$C:$E,3,0)</f>
        <v>#N/A</v>
      </c>
      <c r="F374" s="3" t="s">
        <v>6</v>
      </c>
      <c r="I374" s="3" t="e">
        <f>VLOOKUP($A374,YNDX!$C:$E,3,0)</f>
        <v>#N/A</v>
      </c>
      <c r="J374" s="3" t="s">
        <v>7</v>
      </c>
      <c r="M374" s="3" t="e">
        <f>VLOOKUP($A374,ALRS!$C:$E,3,0)</f>
        <v>#N/A</v>
      </c>
      <c r="N374" s="3" t="s">
        <v>8</v>
      </c>
      <c r="Q374" s="3">
        <f>VLOOKUP($A374,AKRN!$C:$E,3,0)</f>
        <v>568.9</v>
      </c>
      <c r="R374" s="3" t="s">
        <v>9</v>
      </c>
      <c r="U374" s="3">
        <f>VLOOKUP($A374,AFLT!$C:$E,3,0)</f>
        <v>37.29</v>
      </c>
      <c r="V374" s="3" t="s">
        <v>10</v>
      </c>
      <c r="Y374" s="3">
        <f>VLOOKUP($A374,BSPB!$C:$E,3,0)</f>
        <v>26</v>
      </c>
      <c r="Z374" s="3" t="s">
        <v>11</v>
      </c>
      <c r="AC374" s="3" t="e">
        <f>VLOOKUP($A374,BANE!$C:$E,3,0)</f>
        <v>#N/A</v>
      </c>
      <c r="AD374" s="3" t="s">
        <v>12</v>
      </c>
      <c r="AG374" s="3" t="e">
        <f>VLOOKUP($A374,BANEP!$C:$E,3,0)</f>
        <v>#N/A</v>
      </c>
      <c r="AH374" s="3" t="s">
        <v>13</v>
      </c>
      <c r="AK374" s="3">
        <f>VLOOKUP($A374,VTBR!$C:$E,3,0)</f>
        <v>2.9899999999999999E-2</v>
      </c>
      <c r="AL374" s="3" t="s">
        <v>14</v>
      </c>
      <c r="AO374" s="3">
        <f>VLOOKUP($A374,VSMO!$C:$E,3,0)</f>
        <v>757</v>
      </c>
      <c r="AP374" s="3" t="s">
        <v>15</v>
      </c>
      <c r="AS374" s="3">
        <f>VLOOKUP($A374,GAZP!$C:$E,3,0)</f>
        <v>137.85</v>
      </c>
      <c r="AT374" s="3" t="s">
        <v>16</v>
      </c>
      <c r="AW374" s="3">
        <f>VLOOKUP($A374,GMKN!$C:$E,3,0)</f>
        <v>2287</v>
      </c>
      <c r="AX374" s="3" t="s">
        <v>17</v>
      </c>
      <c r="BA374" s="3">
        <f>VLOOKUP($A374,DIXY!$C:$E,3,0)</f>
        <v>65.75</v>
      </c>
      <c r="BB374" s="3" t="s">
        <v>18</v>
      </c>
      <c r="BE374" s="3">
        <f>VLOOKUP($A374,IRAO!$C:$E,3,0)</f>
        <v>9.4000000000000004E-3</v>
      </c>
      <c r="BF374" s="3" t="s">
        <v>19</v>
      </c>
      <c r="BI374" s="3">
        <f>VLOOKUP($A374,KMAZ!$C:$E,3,0)</f>
        <v>19.399999999999999</v>
      </c>
      <c r="BJ374" s="3" t="s">
        <v>20</v>
      </c>
      <c r="BM374" s="3">
        <f>VLOOKUP($A374,LSRG!$C:$E,3,0)</f>
        <v>155</v>
      </c>
      <c r="BN374" s="3" t="s">
        <v>21</v>
      </c>
      <c r="BQ374" s="3">
        <f>VLOOKUP($A374,LKOH!$C:$E,3,0)</f>
        <v>1365.01</v>
      </c>
      <c r="BR374" s="3" t="s">
        <v>22</v>
      </c>
      <c r="BU374" s="3">
        <f>VLOOKUP($A374,MVID!$C:$E,3,0)</f>
        <v>41.28</v>
      </c>
      <c r="BV374" s="3" t="s">
        <v>23</v>
      </c>
      <c r="BY374" s="3">
        <f>VLOOKUP($A374,MAGN!$C:$E,3,0)</f>
        <v>9.15</v>
      </c>
      <c r="BZ374" s="3" t="s">
        <v>24</v>
      </c>
      <c r="CC374" s="3">
        <f>VLOOKUP($A374,MTSS!$C:$E,3,0)</f>
        <v>160.03</v>
      </c>
      <c r="CD374" s="3" t="s">
        <v>25</v>
      </c>
      <c r="CG374" s="3">
        <f>VLOOKUP($A374,MGNT!$C:$E,3,0)</f>
        <v>843</v>
      </c>
      <c r="CH374" s="3" t="s">
        <v>26</v>
      </c>
      <c r="CK374" s="3" t="e">
        <f>VLOOKUP($A374,MFON!$C:$E,3,0)</f>
        <v>#N/A</v>
      </c>
      <c r="CL374" s="3" t="s">
        <v>27</v>
      </c>
      <c r="CO374" s="3" t="e">
        <f>VLOOKUP($A374,MOEX!$C:$E,3,0)</f>
        <v>#N/A</v>
      </c>
      <c r="CP374" s="3" t="s">
        <v>28</v>
      </c>
      <c r="CS374" s="3" t="e">
        <f>VLOOKUP($A374,MSTT!$C:$E,3,0)</f>
        <v>#N/A</v>
      </c>
      <c r="CT374" s="3" t="s">
        <v>29</v>
      </c>
      <c r="CW374" s="3">
        <f>VLOOKUP($A374,NLMK!$C:$E,3,0)</f>
        <v>44.24</v>
      </c>
      <c r="CX374" s="3" t="s">
        <v>30</v>
      </c>
      <c r="DA374" s="3">
        <f>VLOOKUP($A374,NMTP!$C:$E,3,0)</f>
        <v>2.0099999999999998</v>
      </c>
      <c r="DB374" s="3" t="s">
        <v>31</v>
      </c>
      <c r="DE374" s="3">
        <f>VLOOKUP($A374,NVTK!$C:$E,3,0)</f>
        <v>86.51</v>
      </c>
      <c r="DF374" s="3" t="s">
        <v>32</v>
      </c>
      <c r="DI374" s="3">
        <f>VLOOKUP($A374,PIKK!$C:$E,3,0)</f>
        <v>45.49</v>
      </c>
      <c r="DJ374" s="3" t="s">
        <v>33</v>
      </c>
      <c r="DM374" s="3">
        <f>VLOOKUP($A374,ROSN!$C:$E,3,0)</f>
        <v>170.51</v>
      </c>
      <c r="DN374" s="3" t="s">
        <v>34</v>
      </c>
      <c r="DQ374" s="3">
        <f>VLOOKUP($A374,RTKM!$C:$E,3,0)</f>
        <v>316.31</v>
      </c>
      <c r="DR374" s="3" t="s">
        <v>35</v>
      </c>
      <c r="DU374" s="3">
        <f>VLOOKUP($A374,RTKMP!$C:$E,3,0)</f>
        <v>32.6</v>
      </c>
      <c r="DV374" s="3" t="s">
        <v>36</v>
      </c>
      <c r="DY374" s="3">
        <f>VLOOKUP($A374,HYDR!$C:$E,3,0)</f>
        <v>0.82499999999999996</v>
      </c>
      <c r="DZ374" s="3" t="s">
        <v>37</v>
      </c>
      <c r="EC374" s="3" t="e">
        <f>VLOOKUP($A374,RUAL!$C:$E,3,0)</f>
        <v>#N/A</v>
      </c>
      <c r="ED374" s="3" t="s">
        <v>38</v>
      </c>
      <c r="EG374" s="3">
        <f>VLOOKUP($A374,SVAV!$C:$E,3,0)</f>
        <v>174</v>
      </c>
      <c r="EH374" s="3" t="s">
        <v>39</v>
      </c>
      <c r="EK374" s="3">
        <f>VLOOKUP($A374,SBER!$C:$E,3,0)</f>
        <v>22.9</v>
      </c>
      <c r="EL374" s="3" t="s">
        <v>40</v>
      </c>
      <c r="EO374" s="3">
        <f>VLOOKUP($A374,SBERP!$C:$E,3,0)</f>
        <v>10.7</v>
      </c>
      <c r="EP374" s="3" t="s">
        <v>41</v>
      </c>
      <c r="ES374" s="3">
        <f>VLOOKUP($A374,CHMF!$C:$E,3,0)</f>
        <v>127.51</v>
      </c>
      <c r="ET374" s="3" t="s">
        <v>42</v>
      </c>
      <c r="EW374" s="3">
        <f>VLOOKUP($A374,AFKS!$C:$E,3,0)</f>
        <v>7.52</v>
      </c>
      <c r="EX374" s="3" t="s">
        <v>43</v>
      </c>
      <c r="FA374" s="3">
        <f>VLOOKUP($A374,SNGS!$C:$E,3,0)</f>
        <v>22.518000000000001</v>
      </c>
      <c r="FB374" s="3" t="s">
        <v>44</v>
      </c>
      <c r="FE374" s="3">
        <f>VLOOKUP($A374,SNGSP!$C:$E,3,0)</f>
        <v>8.9600000000000009</v>
      </c>
      <c r="FF374" s="3" t="s">
        <v>45</v>
      </c>
      <c r="FI374" s="3">
        <f>VLOOKUP($A374,TRMK!$C:$E,3,0)</f>
        <v>40.78</v>
      </c>
      <c r="FJ374" s="3" t="s">
        <v>46</v>
      </c>
      <c r="FM374" s="3">
        <f>VLOOKUP($A374,TATN!$C:$E,3,0)</f>
        <v>87</v>
      </c>
      <c r="FN374" s="3" t="s">
        <v>47</v>
      </c>
      <c r="FQ374" s="3">
        <f>VLOOKUP($A374,TATNP!$C:$E,3,0)</f>
        <v>32.200000000000003</v>
      </c>
      <c r="FR374" s="3" t="s">
        <v>48</v>
      </c>
      <c r="FU374" s="3">
        <f>VLOOKUP($A374,TRNFP!$C:$E,3,0)</f>
        <v>9325.0300000000007</v>
      </c>
      <c r="FV374" s="3" t="s">
        <v>49</v>
      </c>
      <c r="FY374" s="3">
        <f>VLOOKUP($A374,URKA!$C:$E,3,0)</f>
        <v>83.2</v>
      </c>
      <c r="FZ374" s="3" t="s">
        <v>50</v>
      </c>
      <c r="GC374" s="3">
        <f>VLOOKUP($A374,FEES!$C:$E,3,0)</f>
        <v>0.17</v>
      </c>
      <c r="GD374" s="3" t="s">
        <v>51</v>
      </c>
      <c r="GG374" s="3" t="e">
        <f>VLOOKUP($A374,PHOR!$C:$E,3,0)</f>
        <v>#N/A</v>
      </c>
      <c r="GH374" s="3" t="s">
        <v>52</v>
      </c>
      <c r="GK374" s="3">
        <f>VLOOKUP($A374,GCHE!$C:$E,3,0)</f>
        <v>46</v>
      </c>
      <c r="GL374" s="3" t="s">
        <v>53</v>
      </c>
      <c r="GO374" s="3">
        <f>VLOOKUP($A374,EONR!$C:$E,3,0)</f>
        <v>0.622</v>
      </c>
    </row>
    <row r="375" spans="1:197" x14ac:dyDescent="0.45">
      <c r="A375" s="86">
        <v>39909</v>
      </c>
      <c r="B375" s="3" t="s">
        <v>5</v>
      </c>
      <c r="E375" s="3" t="e">
        <f>VLOOKUP($A375,POLY!$C:$E,3,0)</f>
        <v>#N/A</v>
      </c>
      <c r="F375" s="3" t="s">
        <v>6</v>
      </c>
      <c r="I375" s="3" t="e">
        <f>VLOOKUP($A375,YNDX!$C:$E,3,0)</f>
        <v>#N/A</v>
      </c>
      <c r="J375" s="3" t="s">
        <v>7</v>
      </c>
      <c r="M375" s="3" t="e">
        <f>VLOOKUP($A375,ALRS!$C:$E,3,0)</f>
        <v>#N/A</v>
      </c>
      <c r="N375" s="3" t="s">
        <v>8</v>
      </c>
      <c r="Q375" s="3">
        <f>VLOOKUP($A375,AKRN!$C:$E,3,0)</f>
        <v>561.01</v>
      </c>
      <c r="R375" s="3" t="s">
        <v>9</v>
      </c>
      <c r="U375" s="3">
        <f>VLOOKUP($A375,AFLT!$C:$E,3,0)</f>
        <v>36.21</v>
      </c>
      <c r="V375" s="3" t="s">
        <v>10</v>
      </c>
      <c r="Y375" s="3">
        <f>VLOOKUP($A375,BSPB!$C:$E,3,0)</f>
        <v>28</v>
      </c>
      <c r="Z375" s="3" t="s">
        <v>11</v>
      </c>
      <c r="AC375" s="3" t="e">
        <f>VLOOKUP($A375,BANE!$C:$E,3,0)</f>
        <v>#N/A</v>
      </c>
      <c r="AD375" s="3" t="s">
        <v>12</v>
      </c>
      <c r="AG375" s="3" t="e">
        <f>VLOOKUP($A375,BANEP!$C:$E,3,0)</f>
        <v>#N/A</v>
      </c>
      <c r="AH375" s="3" t="s">
        <v>13</v>
      </c>
      <c r="AK375" s="3">
        <f>VLOOKUP($A375,VTBR!$C:$E,3,0)</f>
        <v>3.1899999999999998E-2</v>
      </c>
      <c r="AL375" s="3" t="s">
        <v>14</v>
      </c>
      <c r="AO375" s="3">
        <f>VLOOKUP($A375,VSMO!$C:$E,3,0)</f>
        <v>869.7</v>
      </c>
      <c r="AP375" s="3" t="s">
        <v>15</v>
      </c>
      <c r="AS375" s="3">
        <f>VLOOKUP($A375,GAZP!$C:$E,3,0)</f>
        <v>147.78</v>
      </c>
      <c r="AT375" s="3" t="s">
        <v>16</v>
      </c>
      <c r="AW375" s="3">
        <f>VLOOKUP($A375,GMKN!$C:$E,3,0)</f>
        <v>2779.99</v>
      </c>
      <c r="AX375" s="3" t="s">
        <v>17</v>
      </c>
      <c r="BA375" s="3">
        <f>VLOOKUP($A375,DIXY!$C:$E,3,0)</f>
        <v>70.510000000000005</v>
      </c>
      <c r="BB375" s="3" t="s">
        <v>18</v>
      </c>
      <c r="BE375" s="3">
        <f>VLOOKUP($A375,IRAO!$C:$E,3,0)</f>
        <v>1.06E-2</v>
      </c>
      <c r="BF375" s="3" t="s">
        <v>19</v>
      </c>
      <c r="BI375" s="3">
        <f>VLOOKUP($A375,KMAZ!$C:$E,3,0)</f>
        <v>23.3</v>
      </c>
      <c r="BJ375" s="3" t="s">
        <v>20</v>
      </c>
      <c r="BM375" s="3">
        <f>VLOOKUP($A375,LSRG!$C:$E,3,0)</f>
        <v>190.11</v>
      </c>
      <c r="BN375" s="3" t="s">
        <v>21</v>
      </c>
      <c r="BQ375" s="3">
        <f>VLOOKUP($A375,LKOH!$C:$E,3,0)</f>
        <v>1667.01</v>
      </c>
      <c r="BR375" s="3" t="s">
        <v>22</v>
      </c>
      <c r="BU375" s="3">
        <f>VLOOKUP($A375,MVID!$C:$E,3,0)</f>
        <v>62</v>
      </c>
      <c r="BV375" s="3" t="s">
        <v>23</v>
      </c>
      <c r="BY375" s="3">
        <f>VLOOKUP($A375,MAGN!$C:$E,3,0)</f>
        <v>9.75</v>
      </c>
      <c r="BZ375" s="3" t="s">
        <v>24</v>
      </c>
      <c r="CC375" s="3">
        <f>VLOOKUP($A375,MTSS!$C:$E,3,0)</f>
        <v>170.94</v>
      </c>
      <c r="CD375" s="3" t="s">
        <v>25</v>
      </c>
      <c r="CG375" s="3">
        <f>VLOOKUP($A375,MGNT!$C:$E,3,0)</f>
        <v>890</v>
      </c>
      <c r="CH375" s="3" t="s">
        <v>26</v>
      </c>
      <c r="CK375" s="3" t="e">
        <f>VLOOKUP($A375,MFON!$C:$E,3,0)</f>
        <v>#N/A</v>
      </c>
      <c r="CL375" s="3" t="s">
        <v>27</v>
      </c>
      <c r="CO375" s="3" t="e">
        <f>VLOOKUP($A375,MOEX!$C:$E,3,0)</f>
        <v>#N/A</v>
      </c>
      <c r="CP375" s="3" t="s">
        <v>28</v>
      </c>
      <c r="CS375" s="3" t="e">
        <f>VLOOKUP($A375,MSTT!$C:$E,3,0)</f>
        <v>#N/A</v>
      </c>
      <c r="CT375" s="3" t="s">
        <v>29</v>
      </c>
      <c r="CW375" s="3">
        <f>VLOOKUP($A375,NLMK!$C:$E,3,0)</f>
        <v>47.98</v>
      </c>
      <c r="CX375" s="3" t="s">
        <v>30</v>
      </c>
      <c r="DA375" s="3">
        <f>VLOOKUP($A375,NMTP!$C:$E,3,0)</f>
        <v>2.3090000000000002</v>
      </c>
      <c r="DB375" s="3" t="s">
        <v>31</v>
      </c>
      <c r="DE375" s="3">
        <f>VLOOKUP($A375,NVTK!$C:$E,3,0)</f>
        <v>91.33</v>
      </c>
      <c r="DF375" s="3" t="s">
        <v>32</v>
      </c>
      <c r="DI375" s="3">
        <f>VLOOKUP($A375,PIKK!$C:$E,3,0)</f>
        <v>47.25</v>
      </c>
      <c r="DJ375" s="3" t="s">
        <v>33</v>
      </c>
      <c r="DM375" s="3">
        <f>VLOOKUP($A375,ROSN!$C:$E,3,0)</f>
        <v>184.09</v>
      </c>
      <c r="DN375" s="3" t="s">
        <v>34</v>
      </c>
      <c r="DQ375" s="3">
        <f>VLOOKUP($A375,RTKM!$C:$E,3,0)</f>
        <v>322.76</v>
      </c>
      <c r="DR375" s="3" t="s">
        <v>35</v>
      </c>
      <c r="DU375" s="3">
        <f>VLOOKUP($A375,RTKMP!$C:$E,3,0)</f>
        <v>38.340000000000003</v>
      </c>
      <c r="DV375" s="3" t="s">
        <v>36</v>
      </c>
      <c r="DY375" s="3">
        <f>VLOOKUP($A375,HYDR!$C:$E,3,0)</f>
        <v>0.88</v>
      </c>
      <c r="DZ375" s="3" t="s">
        <v>37</v>
      </c>
      <c r="EC375" s="3" t="e">
        <f>VLOOKUP($A375,RUAL!$C:$E,3,0)</f>
        <v>#N/A</v>
      </c>
      <c r="ED375" s="3" t="s">
        <v>38</v>
      </c>
      <c r="EG375" s="3">
        <f>VLOOKUP($A375,SVAV!$C:$E,3,0)</f>
        <v>203</v>
      </c>
      <c r="EH375" s="3" t="s">
        <v>39</v>
      </c>
      <c r="EK375" s="3">
        <f>VLOOKUP($A375,SBER!$C:$E,3,0)</f>
        <v>26.85</v>
      </c>
      <c r="EL375" s="3" t="s">
        <v>40</v>
      </c>
      <c r="EO375" s="3">
        <f>VLOOKUP($A375,SBERP!$C:$E,3,0)</f>
        <v>11.82</v>
      </c>
      <c r="EP375" s="3" t="s">
        <v>41</v>
      </c>
      <c r="ES375" s="3">
        <f>VLOOKUP($A375,CHMF!$C:$E,3,0)</f>
        <v>135.6</v>
      </c>
      <c r="ET375" s="3" t="s">
        <v>42</v>
      </c>
      <c r="EW375" s="3">
        <f>VLOOKUP($A375,AFKS!$C:$E,3,0)</f>
        <v>8.44</v>
      </c>
      <c r="EX375" s="3" t="s">
        <v>43</v>
      </c>
      <c r="FA375" s="3">
        <f>VLOOKUP($A375,SNGS!$C:$E,3,0)</f>
        <v>23.61</v>
      </c>
      <c r="FB375" s="3" t="s">
        <v>44</v>
      </c>
      <c r="FE375" s="3">
        <f>VLOOKUP($A375,SNGSP!$C:$E,3,0)</f>
        <v>9.2170000000000005</v>
      </c>
      <c r="FF375" s="3" t="s">
        <v>45</v>
      </c>
      <c r="FI375" s="3">
        <f>VLOOKUP($A375,TRMK!$C:$E,3,0)</f>
        <v>47.49</v>
      </c>
      <c r="FJ375" s="3" t="s">
        <v>46</v>
      </c>
      <c r="FM375" s="3">
        <f>VLOOKUP($A375,TATN!$C:$E,3,0)</f>
        <v>99.03</v>
      </c>
      <c r="FN375" s="3" t="s">
        <v>47</v>
      </c>
      <c r="FQ375" s="3">
        <f>VLOOKUP($A375,TATNP!$C:$E,3,0)</f>
        <v>37.200000000000003</v>
      </c>
      <c r="FR375" s="3" t="s">
        <v>48</v>
      </c>
      <c r="FU375" s="3">
        <f>VLOOKUP($A375,TRNFP!$C:$E,3,0)</f>
        <v>12300</v>
      </c>
      <c r="FV375" s="3" t="s">
        <v>49</v>
      </c>
      <c r="FY375" s="3">
        <f>VLOOKUP($A375,URKA!$C:$E,3,0)</f>
        <v>86.5</v>
      </c>
      <c r="FZ375" s="3" t="s">
        <v>50</v>
      </c>
      <c r="GC375" s="3">
        <f>VLOOKUP($A375,FEES!$C:$E,3,0)</f>
        <v>0.17100000000000001</v>
      </c>
      <c r="GD375" s="3" t="s">
        <v>51</v>
      </c>
      <c r="GG375" s="3" t="e">
        <f>VLOOKUP($A375,PHOR!$C:$E,3,0)</f>
        <v>#N/A</v>
      </c>
      <c r="GH375" s="3" t="s">
        <v>52</v>
      </c>
      <c r="GK375" s="3">
        <f>VLOOKUP($A375,GCHE!$C:$E,3,0)</f>
        <v>81.99</v>
      </c>
      <c r="GL375" s="3" t="s">
        <v>53</v>
      </c>
      <c r="GO375" s="3">
        <f>VLOOKUP($A375,EONR!$C:$E,3,0)</f>
        <v>0.85699999999999998</v>
      </c>
    </row>
    <row r="376" spans="1:197" x14ac:dyDescent="0.45">
      <c r="A376" s="86">
        <v>39916</v>
      </c>
      <c r="B376" s="3" t="s">
        <v>5</v>
      </c>
      <c r="E376" s="3" t="e">
        <f>VLOOKUP($A376,POLY!$C:$E,3,0)</f>
        <v>#N/A</v>
      </c>
      <c r="F376" s="3" t="s">
        <v>6</v>
      </c>
      <c r="I376" s="3" t="e">
        <f>VLOOKUP($A376,YNDX!$C:$E,3,0)</f>
        <v>#N/A</v>
      </c>
      <c r="J376" s="3" t="s">
        <v>7</v>
      </c>
      <c r="M376" s="3" t="e">
        <f>VLOOKUP($A376,ALRS!$C:$E,3,0)</f>
        <v>#N/A</v>
      </c>
      <c r="N376" s="3" t="s">
        <v>8</v>
      </c>
      <c r="Q376" s="3">
        <f>VLOOKUP($A376,AKRN!$C:$E,3,0)</f>
        <v>557.95000000000005</v>
      </c>
      <c r="R376" s="3" t="s">
        <v>9</v>
      </c>
      <c r="U376" s="3">
        <f>VLOOKUP($A376,AFLT!$C:$E,3,0)</f>
        <v>35.159999999999997</v>
      </c>
      <c r="V376" s="3" t="s">
        <v>10</v>
      </c>
      <c r="Y376" s="3">
        <f>VLOOKUP($A376,BSPB!$C:$E,3,0)</f>
        <v>28</v>
      </c>
      <c r="Z376" s="3" t="s">
        <v>11</v>
      </c>
      <c r="AC376" s="3" t="e">
        <f>VLOOKUP($A376,BANE!$C:$E,3,0)</f>
        <v>#N/A</v>
      </c>
      <c r="AD376" s="3" t="s">
        <v>12</v>
      </c>
      <c r="AG376" s="3" t="e">
        <f>VLOOKUP($A376,BANEP!$C:$E,3,0)</f>
        <v>#N/A</v>
      </c>
      <c r="AH376" s="3" t="s">
        <v>13</v>
      </c>
      <c r="AK376" s="3">
        <f>VLOOKUP($A376,VTBR!$C:$E,3,0)</f>
        <v>3.4799999999999998E-2</v>
      </c>
      <c r="AL376" s="3" t="s">
        <v>14</v>
      </c>
      <c r="AO376" s="3">
        <f>VLOOKUP($A376,VSMO!$C:$E,3,0)</f>
        <v>1098.5</v>
      </c>
      <c r="AP376" s="3" t="s">
        <v>15</v>
      </c>
      <c r="AS376" s="3">
        <f>VLOOKUP($A376,GAZP!$C:$E,3,0)</f>
        <v>143.51</v>
      </c>
      <c r="AT376" s="3" t="s">
        <v>16</v>
      </c>
      <c r="AW376" s="3">
        <f>VLOOKUP($A376,GMKN!$C:$E,3,0)</f>
        <v>2650</v>
      </c>
      <c r="AX376" s="3" t="s">
        <v>17</v>
      </c>
      <c r="BA376" s="3">
        <f>VLOOKUP($A376,DIXY!$C:$E,3,0)</f>
        <v>86</v>
      </c>
      <c r="BB376" s="3" t="s">
        <v>18</v>
      </c>
      <c r="BE376" s="3">
        <f>VLOOKUP($A376,IRAO!$C:$E,3,0)</f>
        <v>1.2699999999999999E-2</v>
      </c>
      <c r="BF376" s="3" t="s">
        <v>19</v>
      </c>
      <c r="BI376" s="3">
        <f>VLOOKUP($A376,KMAZ!$C:$E,3,0)</f>
        <v>23.45</v>
      </c>
      <c r="BJ376" s="3" t="s">
        <v>20</v>
      </c>
      <c r="BM376" s="3">
        <f>VLOOKUP($A376,LSRG!$C:$E,3,0)</f>
        <v>299</v>
      </c>
      <c r="BN376" s="3" t="s">
        <v>21</v>
      </c>
      <c r="BQ376" s="3">
        <f>VLOOKUP($A376,LKOH!$C:$E,3,0)</f>
        <v>1528</v>
      </c>
      <c r="BR376" s="3" t="s">
        <v>22</v>
      </c>
      <c r="BU376" s="3">
        <f>VLOOKUP($A376,MVID!$C:$E,3,0)</f>
        <v>67.5</v>
      </c>
      <c r="BV376" s="3" t="s">
        <v>23</v>
      </c>
      <c r="BY376" s="3">
        <f>VLOOKUP($A376,MAGN!$C:$E,3,0)</f>
        <v>10.497</v>
      </c>
      <c r="BZ376" s="3" t="s">
        <v>24</v>
      </c>
      <c r="CC376" s="3">
        <f>VLOOKUP($A376,MTSS!$C:$E,3,0)</f>
        <v>175.98</v>
      </c>
      <c r="CD376" s="3" t="s">
        <v>25</v>
      </c>
      <c r="CG376" s="3">
        <f>VLOOKUP($A376,MGNT!$C:$E,3,0)</f>
        <v>1092</v>
      </c>
      <c r="CH376" s="3" t="s">
        <v>26</v>
      </c>
      <c r="CK376" s="3" t="e">
        <f>VLOOKUP($A376,MFON!$C:$E,3,0)</f>
        <v>#N/A</v>
      </c>
      <c r="CL376" s="3" t="s">
        <v>27</v>
      </c>
      <c r="CO376" s="3" t="e">
        <f>VLOOKUP($A376,MOEX!$C:$E,3,0)</f>
        <v>#N/A</v>
      </c>
      <c r="CP376" s="3" t="s">
        <v>28</v>
      </c>
      <c r="CS376" s="3" t="e">
        <f>VLOOKUP($A376,MSTT!$C:$E,3,0)</f>
        <v>#N/A</v>
      </c>
      <c r="CT376" s="3" t="s">
        <v>29</v>
      </c>
      <c r="CW376" s="3">
        <f>VLOOKUP($A376,NLMK!$C:$E,3,0)</f>
        <v>55</v>
      </c>
      <c r="CX376" s="3" t="s">
        <v>30</v>
      </c>
      <c r="DA376" s="3">
        <f>VLOOKUP($A376,NMTP!$C:$E,3,0)</f>
        <v>2.6139999999999999</v>
      </c>
      <c r="DB376" s="3" t="s">
        <v>31</v>
      </c>
      <c r="DE376" s="3">
        <f>VLOOKUP($A376,NVTK!$C:$E,3,0)</f>
        <v>97.86</v>
      </c>
      <c r="DF376" s="3" t="s">
        <v>32</v>
      </c>
      <c r="DI376" s="3">
        <f>VLOOKUP($A376,PIKK!$C:$E,3,0)</f>
        <v>59.31</v>
      </c>
      <c r="DJ376" s="3" t="s">
        <v>33</v>
      </c>
      <c r="DM376" s="3">
        <f>VLOOKUP($A376,ROSN!$C:$E,3,0)</f>
        <v>182.5</v>
      </c>
      <c r="DN376" s="3" t="s">
        <v>34</v>
      </c>
      <c r="DQ376" s="3">
        <f>VLOOKUP($A376,RTKM!$C:$E,3,0)</f>
        <v>329.02</v>
      </c>
      <c r="DR376" s="3" t="s">
        <v>35</v>
      </c>
      <c r="DU376" s="3">
        <f>VLOOKUP($A376,RTKMP!$C:$E,3,0)</f>
        <v>33.700000000000003</v>
      </c>
      <c r="DV376" s="3" t="s">
        <v>36</v>
      </c>
      <c r="DY376" s="3">
        <f>VLOOKUP($A376,HYDR!$C:$E,3,0)</f>
        <v>0.96799999999999997</v>
      </c>
      <c r="DZ376" s="3" t="s">
        <v>37</v>
      </c>
      <c r="EC376" s="3" t="e">
        <f>VLOOKUP($A376,RUAL!$C:$E,3,0)</f>
        <v>#N/A</v>
      </c>
      <c r="ED376" s="3" t="s">
        <v>38</v>
      </c>
      <c r="EG376" s="3">
        <f>VLOOKUP($A376,SVAV!$C:$E,3,0)</f>
        <v>217.69</v>
      </c>
      <c r="EH376" s="3" t="s">
        <v>39</v>
      </c>
      <c r="EK376" s="3">
        <f>VLOOKUP($A376,SBER!$C:$E,3,0)</f>
        <v>28.85</v>
      </c>
      <c r="EL376" s="3" t="s">
        <v>40</v>
      </c>
      <c r="EO376" s="3">
        <f>VLOOKUP($A376,SBERP!$C:$E,3,0)</f>
        <v>12.98</v>
      </c>
      <c r="EP376" s="3" t="s">
        <v>41</v>
      </c>
      <c r="ES376" s="3">
        <f>VLOOKUP($A376,CHMF!$C:$E,3,0)</f>
        <v>154.26</v>
      </c>
      <c r="ET376" s="3" t="s">
        <v>42</v>
      </c>
      <c r="EW376" s="3">
        <f>VLOOKUP($A376,AFKS!$C:$E,3,0)</f>
        <v>8.6999999999999993</v>
      </c>
      <c r="EX376" s="3" t="s">
        <v>43</v>
      </c>
      <c r="FA376" s="3">
        <f>VLOOKUP($A376,SNGS!$C:$E,3,0)</f>
        <v>24.69</v>
      </c>
      <c r="FB376" s="3" t="s">
        <v>44</v>
      </c>
      <c r="FE376" s="3">
        <f>VLOOKUP($A376,SNGSP!$C:$E,3,0)</f>
        <v>9.3800000000000008</v>
      </c>
      <c r="FF376" s="3" t="s">
        <v>45</v>
      </c>
      <c r="FI376" s="3">
        <f>VLOOKUP($A376,TRMK!$C:$E,3,0)</f>
        <v>50.54</v>
      </c>
      <c r="FJ376" s="3" t="s">
        <v>46</v>
      </c>
      <c r="FM376" s="3">
        <f>VLOOKUP($A376,TATN!$C:$E,3,0)</f>
        <v>100.53</v>
      </c>
      <c r="FN376" s="3" t="s">
        <v>47</v>
      </c>
      <c r="FQ376" s="3">
        <f>VLOOKUP($A376,TATNP!$C:$E,3,0)</f>
        <v>38.89</v>
      </c>
      <c r="FR376" s="3" t="s">
        <v>48</v>
      </c>
      <c r="FU376" s="3">
        <f>VLOOKUP($A376,TRNFP!$C:$E,3,0)</f>
        <v>13705</v>
      </c>
      <c r="FV376" s="3" t="s">
        <v>49</v>
      </c>
      <c r="FY376" s="3">
        <f>VLOOKUP($A376,URKA!$C:$E,3,0)</f>
        <v>91.9</v>
      </c>
      <c r="FZ376" s="3" t="s">
        <v>50</v>
      </c>
      <c r="GC376" s="3">
        <f>VLOOKUP($A376,FEES!$C:$E,3,0)</f>
        <v>0.218</v>
      </c>
      <c r="GD376" s="3" t="s">
        <v>51</v>
      </c>
      <c r="GG376" s="3" t="e">
        <f>VLOOKUP($A376,PHOR!$C:$E,3,0)</f>
        <v>#N/A</v>
      </c>
      <c r="GH376" s="3" t="s">
        <v>52</v>
      </c>
      <c r="GK376" s="3">
        <f>VLOOKUP($A376,GCHE!$C:$E,3,0)</f>
        <v>94.9</v>
      </c>
      <c r="GL376" s="3" t="s">
        <v>53</v>
      </c>
      <c r="GO376" s="3">
        <f>VLOOKUP($A376,EONR!$C:$E,3,0)</f>
        <v>0.81399999999999995</v>
      </c>
    </row>
    <row r="377" spans="1:197" x14ac:dyDescent="0.45">
      <c r="A377" s="86">
        <v>39923</v>
      </c>
      <c r="B377" s="3" t="s">
        <v>5</v>
      </c>
      <c r="E377" s="3" t="e">
        <f>VLOOKUP($A377,POLY!$C:$E,3,0)</f>
        <v>#N/A</v>
      </c>
      <c r="F377" s="3" t="s">
        <v>6</v>
      </c>
      <c r="I377" s="3" t="e">
        <f>VLOOKUP($A377,YNDX!$C:$E,3,0)</f>
        <v>#N/A</v>
      </c>
      <c r="J377" s="3" t="s">
        <v>7</v>
      </c>
      <c r="M377" s="3" t="e">
        <f>VLOOKUP($A377,ALRS!$C:$E,3,0)</f>
        <v>#N/A</v>
      </c>
      <c r="N377" s="3" t="s">
        <v>8</v>
      </c>
      <c r="Q377" s="3">
        <f>VLOOKUP($A377,AKRN!$C:$E,3,0)</f>
        <v>596.95000000000005</v>
      </c>
      <c r="R377" s="3" t="s">
        <v>9</v>
      </c>
      <c r="U377" s="3">
        <f>VLOOKUP($A377,AFLT!$C:$E,3,0)</f>
        <v>33.5</v>
      </c>
      <c r="V377" s="3" t="s">
        <v>10</v>
      </c>
      <c r="Y377" s="3">
        <f>VLOOKUP($A377,BSPB!$C:$E,3,0)</f>
        <v>29.4</v>
      </c>
      <c r="Z377" s="3" t="s">
        <v>11</v>
      </c>
      <c r="AC377" s="3" t="e">
        <f>VLOOKUP($A377,BANE!$C:$E,3,0)</f>
        <v>#N/A</v>
      </c>
      <c r="AD377" s="3" t="s">
        <v>12</v>
      </c>
      <c r="AG377" s="3" t="e">
        <f>VLOOKUP($A377,BANEP!$C:$E,3,0)</f>
        <v>#N/A</v>
      </c>
      <c r="AH377" s="3" t="s">
        <v>13</v>
      </c>
      <c r="AK377" s="3">
        <f>VLOOKUP($A377,VTBR!$C:$E,3,0)</f>
        <v>3.2199999999999999E-2</v>
      </c>
      <c r="AL377" s="3" t="s">
        <v>14</v>
      </c>
      <c r="AO377" s="3">
        <f>VLOOKUP($A377,VSMO!$C:$E,3,0)</f>
        <v>1186</v>
      </c>
      <c r="AP377" s="3" t="s">
        <v>15</v>
      </c>
      <c r="AS377" s="3">
        <f>VLOOKUP($A377,GAZP!$C:$E,3,0)</f>
        <v>150</v>
      </c>
      <c r="AT377" s="3" t="s">
        <v>16</v>
      </c>
      <c r="AW377" s="3">
        <f>VLOOKUP($A377,GMKN!$C:$E,3,0)</f>
        <v>2634</v>
      </c>
      <c r="AX377" s="3" t="s">
        <v>17</v>
      </c>
      <c r="BA377" s="3">
        <f>VLOOKUP($A377,DIXY!$C:$E,3,0)</f>
        <v>86.2</v>
      </c>
      <c r="BB377" s="3" t="s">
        <v>18</v>
      </c>
      <c r="BE377" s="3">
        <f>VLOOKUP($A377,IRAO!$C:$E,3,0)</f>
        <v>1.18E-2</v>
      </c>
      <c r="BF377" s="3" t="s">
        <v>19</v>
      </c>
      <c r="BI377" s="3">
        <f>VLOOKUP($A377,KMAZ!$C:$E,3,0)</f>
        <v>27.07</v>
      </c>
      <c r="BJ377" s="3" t="s">
        <v>20</v>
      </c>
      <c r="BM377" s="3">
        <f>VLOOKUP($A377,LSRG!$C:$E,3,0)</f>
        <v>302.2</v>
      </c>
      <c r="BN377" s="3" t="s">
        <v>21</v>
      </c>
      <c r="BQ377" s="3">
        <f>VLOOKUP($A377,LKOH!$C:$E,3,0)</f>
        <v>1497.99</v>
      </c>
      <c r="BR377" s="3" t="s">
        <v>22</v>
      </c>
      <c r="BU377" s="3">
        <f>VLOOKUP($A377,MVID!$C:$E,3,0)</f>
        <v>60.75</v>
      </c>
      <c r="BV377" s="3" t="s">
        <v>23</v>
      </c>
      <c r="BY377" s="3">
        <f>VLOOKUP($A377,MAGN!$C:$E,3,0)</f>
        <v>11.1</v>
      </c>
      <c r="BZ377" s="3" t="s">
        <v>24</v>
      </c>
      <c r="CC377" s="3">
        <f>VLOOKUP($A377,MTSS!$C:$E,3,0)</f>
        <v>168.22</v>
      </c>
      <c r="CD377" s="3" t="s">
        <v>25</v>
      </c>
      <c r="CG377" s="3">
        <f>VLOOKUP($A377,MGNT!$C:$E,3,0)</f>
        <v>1060</v>
      </c>
      <c r="CH377" s="3" t="s">
        <v>26</v>
      </c>
      <c r="CK377" s="3" t="e">
        <f>VLOOKUP($A377,MFON!$C:$E,3,0)</f>
        <v>#N/A</v>
      </c>
      <c r="CL377" s="3" t="s">
        <v>27</v>
      </c>
      <c r="CO377" s="3" t="e">
        <f>VLOOKUP($A377,MOEX!$C:$E,3,0)</f>
        <v>#N/A</v>
      </c>
      <c r="CP377" s="3" t="s">
        <v>28</v>
      </c>
      <c r="CS377" s="3" t="e">
        <f>VLOOKUP($A377,MSTT!$C:$E,3,0)</f>
        <v>#N/A</v>
      </c>
      <c r="CT377" s="3" t="s">
        <v>29</v>
      </c>
      <c r="CW377" s="3">
        <f>VLOOKUP($A377,NLMK!$C:$E,3,0)</f>
        <v>51.89</v>
      </c>
      <c r="CX377" s="3" t="s">
        <v>30</v>
      </c>
      <c r="DA377" s="3">
        <f>VLOOKUP($A377,NMTP!$C:$E,3,0)</f>
        <v>2.5499999999999998</v>
      </c>
      <c r="DB377" s="3" t="s">
        <v>31</v>
      </c>
      <c r="DE377" s="3">
        <f>VLOOKUP($A377,NVTK!$C:$E,3,0)</f>
        <v>111</v>
      </c>
      <c r="DF377" s="3" t="s">
        <v>32</v>
      </c>
      <c r="DI377" s="3">
        <f>VLOOKUP($A377,PIKK!$C:$E,3,0)</f>
        <v>60.5</v>
      </c>
      <c r="DJ377" s="3" t="s">
        <v>33</v>
      </c>
      <c r="DM377" s="3">
        <f>VLOOKUP($A377,ROSN!$C:$E,3,0)</f>
        <v>175.03</v>
      </c>
      <c r="DN377" s="3" t="s">
        <v>34</v>
      </c>
      <c r="DQ377" s="3">
        <f>VLOOKUP($A377,RTKM!$C:$E,3,0)</f>
        <v>316.2</v>
      </c>
      <c r="DR377" s="3" t="s">
        <v>35</v>
      </c>
      <c r="DU377" s="3">
        <f>VLOOKUP($A377,RTKMP!$C:$E,3,0)</f>
        <v>35.4</v>
      </c>
      <c r="DV377" s="3" t="s">
        <v>36</v>
      </c>
      <c r="DY377" s="3">
        <f>VLOOKUP($A377,HYDR!$C:$E,3,0)</f>
        <v>0.91700000000000004</v>
      </c>
      <c r="DZ377" s="3" t="s">
        <v>37</v>
      </c>
      <c r="EC377" s="3" t="e">
        <f>VLOOKUP($A377,RUAL!$C:$E,3,0)</f>
        <v>#N/A</v>
      </c>
      <c r="ED377" s="3" t="s">
        <v>38</v>
      </c>
      <c r="EG377" s="3">
        <f>VLOOKUP($A377,SVAV!$C:$E,3,0)</f>
        <v>224.3</v>
      </c>
      <c r="EH377" s="3" t="s">
        <v>39</v>
      </c>
      <c r="EK377" s="3">
        <f>VLOOKUP($A377,SBER!$C:$E,3,0)</f>
        <v>27.75</v>
      </c>
      <c r="EL377" s="3" t="s">
        <v>40</v>
      </c>
      <c r="EO377" s="3">
        <f>VLOOKUP($A377,SBERP!$C:$E,3,0)</f>
        <v>12.9</v>
      </c>
      <c r="EP377" s="3" t="s">
        <v>41</v>
      </c>
      <c r="ES377" s="3">
        <f>VLOOKUP($A377,CHMF!$C:$E,3,0)</f>
        <v>146.26</v>
      </c>
      <c r="ET377" s="3" t="s">
        <v>42</v>
      </c>
      <c r="EW377" s="3">
        <f>VLOOKUP($A377,AFKS!$C:$E,3,0)</f>
        <v>8.2119999999999997</v>
      </c>
      <c r="EX377" s="3" t="s">
        <v>43</v>
      </c>
      <c r="FA377" s="3">
        <f>VLOOKUP($A377,SNGS!$C:$E,3,0)</f>
        <v>24.018999999999998</v>
      </c>
      <c r="FB377" s="3" t="s">
        <v>44</v>
      </c>
      <c r="FE377" s="3">
        <f>VLOOKUP($A377,SNGSP!$C:$E,3,0)</f>
        <v>9.89</v>
      </c>
      <c r="FF377" s="3" t="s">
        <v>45</v>
      </c>
      <c r="FI377" s="3">
        <f>VLOOKUP($A377,TRMK!$C:$E,3,0)</f>
        <v>53.4</v>
      </c>
      <c r="FJ377" s="3" t="s">
        <v>46</v>
      </c>
      <c r="FM377" s="3">
        <f>VLOOKUP($A377,TATN!$C:$E,3,0)</f>
        <v>98.46</v>
      </c>
      <c r="FN377" s="3" t="s">
        <v>47</v>
      </c>
      <c r="FQ377" s="3">
        <f>VLOOKUP($A377,TATNP!$C:$E,3,0)</f>
        <v>39</v>
      </c>
      <c r="FR377" s="3" t="s">
        <v>48</v>
      </c>
      <c r="FU377" s="3">
        <f>VLOOKUP($A377,TRNFP!$C:$E,3,0)</f>
        <v>12898</v>
      </c>
      <c r="FV377" s="3" t="s">
        <v>49</v>
      </c>
      <c r="FY377" s="3">
        <f>VLOOKUP($A377,URKA!$C:$E,3,0)</f>
        <v>82.69</v>
      </c>
      <c r="FZ377" s="3" t="s">
        <v>50</v>
      </c>
      <c r="GC377" s="3">
        <f>VLOOKUP($A377,FEES!$C:$E,3,0)</f>
        <v>0.214</v>
      </c>
      <c r="GD377" s="3" t="s">
        <v>51</v>
      </c>
      <c r="GG377" s="3" t="e">
        <f>VLOOKUP($A377,PHOR!$C:$E,3,0)</f>
        <v>#N/A</v>
      </c>
      <c r="GH377" s="3" t="s">
        <v>52</v>
      </c>
      <c r="GK377" s="3">
        <f>VLOOKUP($A377,GCHE!$C:$E,3,0)</f>
        <v>97</v>
      </c>
      <c r="GL377" s="3" t="s">
        <v>53</v>
      </c>
      <c r="GO377" s="3">
        <f>VLOOKUP($A377,EONR!$C:$E,3,0)</f>
        <v>0.79</v>
      </c>
    </row>
    <row r="378" spans="1:197" x14ac:dyDescent="0.45">
      <c r="A378" s="86">
        <v>39930</v>
      </c>
      <c r="B378" s="3" t="s">
        <v>5</v>
      </c>
      <c r="E378" s="3" t="e">
        <f>VLOOKUP($A378,POLY!$C:$E,3,0)</f>
        <v>#N/A</v>
      </c>
      <c r="F378" s="3" t="s">
        <v>6</v>
      </c>
      <c r="I378" s="3" t="e">
        <f>VLOOKUP($A378,YNDX!$C:$E,3,0)</f>
        <v>#N/A</v>
      </c>
      <c r="J378" s="3" t="s">
        <v>7</v>
      </c>
      <c r="M378" s="3" t="e">
        <f>VLOOKUP($A378,ALRS!$C:$E,3,0)</f>
        <v>#N/A</v>
      </c>
      <c r="N378" s="3" t="s">
        <v>8</v>
      </c>
      <c r="Q378" s="3">
        <f>VLOOKUP($A378,AKRN!$C:$E,3,0)</f>
        <v>619</v>
      </c>
      <c r="R378" s="3" t="s">
        <v>9</v>
      </c>
      <c r="U378" s="3">
        <f>VLOOKUP($A378,AFLT!$C:$E,3,0)</f>
        <v>33.96</v>
      </c>
      <c r="V378" s="3" t="s">
        <v>10</v>
      </c>
      <c r="Y378" s="3">
        <f>VLOOKUP($A378,BSPB!$C:$E,3,0)</f>
        <v>29.12</v>
      </c>
      <c r="Z378" s="3" t="s">
        <v>11</v>
      </c>
      <c r="AC378" s="3" t="e">
        <f>VLOOKUP($A378,BANE!$C:$E,3,0)</f>
        <v>#N/A</v>
      </c>
      <c r="AD378" s="3" t="s">
        <v>12</v>
      </c>
      <c r="AG378" s="3" t="e">
        <f>VLOOKUP($A378,BANEP!$C:$E,3,0)</f>
        <v>#N/A</v>
      </c>
      <c r="AH378" s="3" t="s">
        <v>13</v>
      </c>
      <c r="AK378" s="3">
        <f>VLOOKUP($A378,VTBR!$C:$E,3,0)</f>
        <v>3.15E-2</v>
      </c>
      <c r="AL378" s="3" t="s">
        <v>14</v>
      </c>
      <c r="AO378" s="3">
        <f>VLOOKUP($A378,VSMO!$C:$E,3,0)</f>
        <v>1237.58</v>
      </c>
      <c r="AP378" s="3" t="s">
        <v>15</v>
      </c>
      <c r="AS378" s="3">
        <f>VLOOKUP($A378,GAZP!$C:$E,3,0)</f>
        <v>147.82</v>
      </c>
      <c r="AT378" s="3" t="s">
        <v>16</v>
      </c>
      <c r="AW378" s="3">
        <f>VLOOKUP($A378,GMKN!$C:$E,3,0)</f>
        <v>2775</v>
      </c>
      <c r="AX378" s="3" t="s">
        <v>17</v>
      </c>
      <c r="BA378" s="3">
        <f>VLOOKUP($A378,DIXY!$C:$E,3,0)</f>
        <v>115.99</v>
      </c>
      <c r="BB378" s="3" t="s">
        <v>18</v>
      </c>
      <c r="BE378" s="3">
        <f>VLOOKUP($A378,IRAO!$C:$E,3,0)</f>
        <v>1.15E-2</v>
      </c>
      <c r="BF378" s="3" t="s">
        <v>19</v>
      </c>
      <c r="BI378" s="3">
        <f>VLOOKUP($A378,KMAZ!$C:$E,3,0)</f>
        <v>30.23</v>
      </c>
      <c r="BJ378" s="3" t="s">
        <v>20</v>
      </c>
      <c r="BM378" s="3">
        <f>VLOOKUP($A378,LSRG!$C:$E,3,0)</f>
        <v>313.06</v>
      </c>
      <c r="BN378" s="3" t="s">
        <v>21</v>
      </c>
      <c r="BQ378" s="3">
        <f>VLOOKUP($A378,LKOH!$C:$E,3,0)</f>
        <v>1481.99</v>
      </c>
      <c r="BR378" s="3" t="s">
        <v>22</v>
      </c>
      <c r="BU378" s="3">
        <f>VLOOKUP($A378,MVID!$C:$E,3,0)</f>
        <v>61</v>
      </c>
      <c r="BV378" s="3" t="s">
        <v>23</v>
      </c>
      <c r="BY378" s="3">
        <f>VLOOKUP($A378,MAGN!$C:$E,3,0)</f>
        <v>10.44</v>
      </c>
      <c r="BZ378" s="3" t="s">
        <v>24</v>
      </c>
      <c r="CC378" s="3">
        <f>VLOOKUP($A378,MTSS!$C:$E,3,0)</f>
        <v>164.64</v>
      </c>
      <c r="CD378" s="3" t="s">
        <v>25</v>
      </c>
      <c r="CG378" s="3">
        <f>VLOOKUP($A378,MGNT!$C:$E,3,0)</f>
        <v>1094.97</v>
      </c>
      <c r="CH378" s="3" t="s">
        <v>26</v>
      </c>
      <c r="CK378" s="3" t="e">
        <f>VLOOKUP($A378,MFON!$C:$E,3,0)</f>
        <v>#N/A</v>
      </c>
      <c r="CL378" s="3" t="s">
        <v>27</v>
      </c>
      <c r="CO378" s="3" t="e">
        <f>VLOOKUP($A378,MOEX!$C:$E,3,0)</f>
        <v>#N/A</v>
      </c>
      <c r="CP378" s="3" t="s">
        <v>28</v>
      </c>
      <c r="CS378" s="3" t="e">
        <f>VLOOKUP($A378,MSTT!$C:$E,3,0)</f>
        <v>#N/A</v>
      </c>
      <c r="CT378" s="3" t="s">
        <v>29</v>
      </c>
      <c r="CW378" s="3">
        <f>VLOOKUP($A378,NLMK!$C:$E,3,0)</f>
        <v>50.53</v>
      </c>
      <c r="CX378" s="3" t="s">
        <v>30</v>
      </c>
      <c r="DA378" s="3">
        <f>VLOOKUP($A378,NMTP!$C:$E,3,0)</f>
        <v>2.67</v>
      </c>
      <c r="DB378" s="3" t="s">
        <v>31</v>
      </c>
      <c r="DE378" s="3">
        <f>VLOOKUP($A378,NVTK!$C:$E,3,0)</f>
        <v>108.2</v>
      </c>
      <c r="DF378" s="3" t="s">
        <v>32</v>
      </c>
      <c r="DI378" s="3">
        <f>VLOOKUP($A378,PIKK!$C:$E,3,0)</f>
        <v>60.9</v>
      </c>
      <c r="DJ378" s="3" t="s">
        <v>33</v>
      </c>
      <c r="DM378" s="3">
        <f>VLOOKUP($A378,ROSN!$C:$E,3,0)</f>
        <v>176.99</v>
      </c>
      <c r="DN378" s="3" t="s">
        <v>34</v>
      </c>
      <c r="DQ378" s="3">
        <f>VLOOKUP($A378,RTKM!$C:$E,3,0)</f>
        <v>309.5</v>
      </c>
      <c r="DR378" s="3" t="s">
        <v>35</v>
      </c>
      <c r="DU378" s="3">
        <f>VLOOKUP($A378,RTKMP!$C:$E,3,0)</f>
        <v>37.049999999999997</v>
      </c>
      <c r="DV378" s="3" t="s">
        <v>36</v>
      </c>
      <c r="DY378" s="3">
        <f>VLOOKUP($A378,HYDR!$C:$E,3,0)</f>
        <v>0.90800000000000003</v>
      </c>
      <c r="DZ378" s="3" t="s">
        <v>37</v>
      </c>
      <c r="EC378" s="3" t="e">
        <f>VLOOKUP($A378,RUAL!$C:$E,3,0)</f>
        <v>#N/A</v>
      </c>
      <c r="ED378" s="3" t="s">
        <v>38</v>
      </c>
      <c r="EG378" s="3">
        <f>VLOOKUP($A378,SVAV!$C:$E,3,0)</f>
        <v>242</v>
      </c>
      <c r="EH378" s="3" t="s">
        <v>39</v>
      </c>
      <c r="EK378" s="3">
        <f>VLOOKUP($A378,SBER!$C:$E,3,0)</f>
        <v>27.8</v>
      </c>
      <c r="EL378" s="3" t="s">
        <v>40</v>
      </c>
      <c r="EO378" s="3">
        <f>VLOOKUP($A378,SBERP!$C:$E,3,0)</f>
        <v>15.35</v>
      </c>
      <c r="EP378" s="3" t="s">
        <v>41</v>
      </c>
      <c r="ES378" s="3">
        <f>VLOOKUP($A378,CHMF!$C:$E,3,0)</f>
        <v>135</v>
      </c>
      <c r="ET378" s="3" t="s">
        <v>42</v>
      </c>
      <c r="EW378" s="3">
        <f>VLOOKUP($A378,AFKS!$C:$E,3,0)</f>
        <v>8.67</v>
      </c>
      <c r="EX378" s="3" t="s">
        <v>43</v>
      </c>
      <c r="FA378" s="3">
        <f>VLOOKUP($A378,SNGS!$C:$E,3,0)</f>
        <v>23.5</v>
      </c>
      <c r="FB378" s="3" t="s">
        <v>44</v>
      </c>
      <c r="FE378" s="3">
        <f>VLOOKUP($A378,SNGSP!$C:$E,3,0)</f>
        <v>10.18</v>
      </c>
      <c r="FF378" s="3" t="s">
        <v>45</v>
      </c>
      <c r="FI378" s="3">
        <f>VLOOKUP($A378,TRMK!$C:$E,3,0)</f>
        <v>65.7</v>
      </c>
      <c r="FJ378" s="3" t="s">
        <v>46</v>
      </c>
      <c r="FM378" s="3">
        <f>VLOOKUP($A378,TATN!$C:$E,3,0)</f>
        <v>100.18</v>
      </c>
      <c r="FN378" s="3" t="s">
        <v>47</v>
      </c>
      <c r="FQ378" s="3">
        <f>VLOOKUP($A378,TATNP!$C:$E,3,0)</f>
        <v>43.6</v>
      </c>
      <c r="FR378" s="3" t="s">
        <v>48</v>
      </c>
      <c r="FU378" s="3">
        <f>VLOOKUP($A378,TRNFP!$C:$E,3,0)</f>
        <v>13538.51</v>
      </c>
      <c r="FV378" s="3" t="s">
        <v>49</v>
      </c>
      <c r="FY378" s="3">
        <f>VLOOKUP($A378,URKA!$C:$E,3,0)</f>
        <v>79.400000000000006</v>
      </c>
      <c r="FZ378" s="3" t="s">
        <v>50</v>
      </c>
      <c r="GC378" s="3">
        <f>VLOOKUP($A378,FEES!$C:$E,3,0)</f>
        <v>0.221</v>
      </c>
      <c r="GD378" s="3" t="s">
        <v>51</v>
      </c>
      <c r="GG378" s="3" t="e">
        <f>VLOOKUP($A378,PHOR!$C:$E,3,0)</f>
        <v>#N/A</v>
      </c>
      <c r="GH378" s="3" t="s">
        <v>52</v>
      </c>
      <c r="GK378" s="3">
        <f>VLOOKUP($A378,GCHE!$C:$E,3,0)</f>
        <v>125.99</v>
      </c>
      <c r="GL378" s="3" t="s">
        <v>53</v>
      </c>
      <c r="GO378" s="3">
        <f>VLOOKUP($A378,EONR!$C:$E,3,0)</f>
        <v>0.871</v>
      </c>
    </row>
    <row r="379" spans="1:197" x14ac:dyDescent="0.45">
      <c r="A379" s="86">
        <v>39937</v>
      </c>
      <c r="B379" s="3" t="s">
        <v>5</v>
      </c>
      <c r="E379" s="3" t="e">
        <f>VLOOKUP($A379,POLY!$C:$E,3,0)</f>
        <v>#N/A</v>
      </c>
      <c r="F379" s="3" t="s">
        <v>6</v>
      </c>
      <c r="I379" s="3" t="e">
        <f>VLOOKUP($A379,YNDX!$C:$E,3,0)</f>
        <v>#N/A</v>
      </c>
      <c r="J379" s="3" t="s">
        <v>7</v>
      </c>
      <c r="M379" s="3" t="e">
        <f>VLOOKUP($A379,ALRS!$C:$E,3,0)</f>
        <v>#N/A</v>
      </c>
      <c r="N379" s="3" t="s">
        <v>8</v>
      </c>
      <c r="Q379" s="3">
        <f>VLOOKUP($A379,AKRN!$C:$E,3,0)</f>
        <v>665</v>
      </c>
      <c r="R379" s="3" t="s">
        <v>9</v>
      </c>
      <c r="U379" s="3">
        <f>VLOOKUP($A379,AFLT!$C:$E,3,0)</f>
        <v>35.49</v>
      </c>
      <c r="V379" s="3" t="s">
        <v>10</v>
      </c>
      <c r="Y379" s="3">
        <f>VLOOKUP($A379,BSPB!$C:$E,3,0)</f>
        <v>37.75</v>
      </c>
      <c r="Z379" s="3" t="s">
        <v>11</v>
      </c>
      <c r="AC379" s="3" t="e">
        <f>VLOOKUP($A379,BANE!$C:$E,3,0)</f>
        <v>#N/A</v>
      </c>
      <c r="AD379" s="3" t="s">
        <v>12</v>
      </c>
      <c r="AG379" s="3" t="e">
        <f>VLOOKUP($A379,BANEP!$C:$E,3,0)</f>
        <v>#N/A</v>
      </c>
      <c r="AH379" s="3" t="s">
        <v>13</v>
      </c>
      <c r="AK379" s="3">
        <f>VLOOKUP($A379,VTBR!$C:$E,3,0)</f>
        <v>4.1799999999999997E-2</v>
      </c>
      <c r="AL379" s="3" t="s">
        <v>14</v>
      </c>
      <c r="AO379" s="3">
        <f>VLOOKUP($A379,VSMO!$C:$E,3,0)</f>
        <v>1330</v>
      </c>
      <c r="AP379" s="3" t="s">
        <v>15</v>
      </c>
      <c r="AS379" s="3">
        <f>VLOOKUP($A379,GAZP!$C:$E,3,0)</f>
        <v>173.3</v>
      </c>
      <c r="AT379" s="3" t="s">
        <v>16</v>
      </c>
      <c r="AW379" s="3">
        <f>VLOOKUP($A379,GMKN!$C:$E,3,0)</f>
        <v>3231.56</v>
      </c>
      <c r="AX379" s="3" t="s">
        <v>17</v>
      </c>
      <c r="BA379" s="3">
        <f>VLOOKUP($A379,DIXY!$C:$E,3,0)</f>
        <v>129.9</v>
      </c>
      <c r="BB379" s="3" t="s">
        <v>18</v>
      </c>
      <c r="BE379" s="3">
        <f>VLOOKUP($A379,IRAO!$C:$E,3,0)</f>
        <v>1.15E-2</v>
      </c>
      <c r="BF379" s="3" t="s">
        <v>19</v>
      </c>
      <c r="BI379" s="3">
        <f>VLOOKUP($A379,KMAZ!$C:$E,3,0)</f>
        <v>35.96</v>
      </c>
      <c r="BJ379" s="3" t="s">
        <v>20</v>
      </c>
      <c r="BM379" s="3">
        <f>VLOOKUP($A379,LSRG!$C:$E,3,0)</f>
        <v>394.8</v>
      </c>
      <c r="BN379" s="3" t="s">
        <v>21</v>
      </c>
      <c r="BQ379" s="3">
        <f>VLOOKUP($A379,LKOH!$C:$E,3,0)</f>
        <v>1631.51</v>
      </c>
      <c r="BR379" s="3" t="s">
        <v>22</v>
      </c>
      <c r="BU379" s="3">
        <f>VLOOKUP($A379,MVID!$C:$E,3,0)</f>
        <v>76.989999999999995</v>
      </c>
      <c r="BV379" s="3" t="s">
        <v>23</v>
      </c>
      <c r="BY379" s="3">
        <f>VLOOKUP($A379,MAGN!$C:$E,3,0)</f>
        <v>12.959</v>
      </c>
      <c r="BZ379" s="3" t="s">
        <v>24</v>
      </c>
      <c r="CC379" s="3">
        <f>VLOOKUP($A379,MTSS!$C:$E,3,0)</f>
        <v>181.6</v>
      </c>
      <c r="CD379" s="3" t="s">
        <v>25</v>
      </c>
      <c r="CG379" s="3">
        <f>VLOOKUP($A379,MGNT!$C:$E,3,0)</f>
        <v>1083.99</v>
      </c>
      <c r="CH379" s="3" t="s">
        <v>26</v>
      </c>
      <c r="CK379" s="3" t="e">
        <f>VLOOKUP($A379,MFON!$C:$E,3,0)</f>
        <v>#N/A</v>
      </c>
      <c r="CL379" s="3" t="s">
        <v>27</v>
      </c>
      <c r="CO379" s="3" t="e">
        <f>VLOOKUP($A379,MOEX!$C:$E,3,0)</f>
        <v>#N/A</v>
      </c>
      <c r="CP379" s="3" t="s">
        <v>28</v>
      </c>
      <c r="CS379" s="3" t="e">
        <f>VLOOKUP($A379,MSTT!$C:$E,3,0)</f>
        <v>#N/A</v>
      </c>
      <c r="CT379" s="3" t="s">
        <v>29</v>
      </c>
      <c r="CW379" s="3">
        <f>VLOOKUP($A379,NLMK!$C:$E,3,0)</f>
        <v>56.9</v>
      </c>
      <c r="CX379" s="3" t="s">
        <v>30</v>
      </c>
      <c r="DA379" s="3">
        <f>VLOOKUP($A379,NMTP!$C:$E,3,0)</f>
        <v>3.4140000000000001</v>
      </c>
      <c r="DB379" s="3" t="s">
        <v>31</v>
      </c>
      <c r="DE379" s="3">
        <f>VLOOKUP($A379,NVTK!$C:$E,3,0)</f>
        <v>119</v>
      </c>
      <c r="DF379" s="3" t="s">
        <v>32</v>
      </c>
      <c r="DI379" s="3">
        <f>VLOOKUP($A379,PIKK!$C:$E,3,0)</f>
        <v>76</v>
      </c>
      <c r="DJ379" s="3" t="s">
        <v>33</v>
      </c>
      <c r="DM379" s="3">
        <f>VLOOKUP($A379,ROSN!$C:$E,3,0)</f>
        <v>181.6</v>
      </c>
      <c r="DN379" s="3" t="s">
        <v>34</v>
      </c>
      <c r="DQ379" s="3">
        <f>VLOOKUP($A379,RTKM!$C:$E,3,0)</f>
        <v>295.39999999999998</v>
      </c>
      <c r="DR379" s="3" t="s">
        <v>35</v>
      </c>
      <c r="DU379" s="3">
        <f>VLOOKUP($A379,RTKMP!$C:$E,3,0)</f>
        <v>37.979999999999997</v>
      </c>
      <c r="DV379" s="3" t="s">
        <v>36</v>
      </c>
      <c r="DY379" s="3">
        <f>VLOOKUP($A379,HYDR!$C:$E,3,0)</f>
        <v>1.0680000000000001</v>
      </c>
      <c r="DZ379" s="3" t="s">
        <v>37</v>
      </c>
      <c r="EC379" s="3" t="e">
        <f>VLOOKUP($A379,RUAL!$C:$E,3,0)</f>
        <v>#N/A</v>
      </c>
      <c r="ED379" s="3" t="s">
        <v>38</v>
      </c>
      <c r="EG379" s="3">
        <f>VLOOKUP($A379,SVAV!$C:$E,3,0)</f>
        <v>237.55</v>
      </c>
      <c r="EH379" s="3" t="s">
        <v>39</v>
      </c>
      <c r="EK379" s="3">
        <f>VLOOKUP($A379,SBER!$C:$E,3,0)</f>
        <v>32.270000000000003</v>
      </c>
      <c r="EL379" s="3" t="s">
        <v>40</v>
      </c>
      <c r="EO379" s="3">
        <f>VLOOKUP($A379,SBERP!$C:$E,3,0)</f>
        <v>19.02</v>
      </c>
      <c r="EP379" s="3" t="s">
        <v>41</v>
      </c>
      <c r="ES379" s="3">
        <f>VLOOKUP($A379,CHMF!$C:$E,3,0)</f>
        <v>153.44999999999999</v>
      </c>
      <c r="ET379" s="3" t="s">
        <v>42</v>
      </c>
      <c r="EW379" s="3">
        <f>VLOOKUP($A379,AFKS!$C:$E,3,0)</f>
        <v>11.298999999999999</v>
      </c>
      <c r="EX379" s="3" t="s">
        <v>43</v>
      </c>
      <c r="FA379" s="3">
        <f>VLOOKUP($A379,SNGS!$C:$E,3,0)</f>
        <v>25.3</v>
      </c>
      <c r="FB379" s="3" t="s">
        <v>44</v>
      </c>
      <c r="FE379" s="3">
        <f>VLOOKUP($A379,SNGSP!$C:$E,3,0)</f>
        <v>10.901</v>
      </c>
      <c r="FF379" s="3" t="s">
        <v>45</v>
      </c>
      <c r="FI379" s="3">
        <f>VLOOKUP($A379,TRMK!$C:$E,3,0)</f>
        <v>73</v>
      </c>
      <c r="FJ379" s="3" t="s">
        <v>46</v>
      </c>
      <c r="FM379" s="3">
        <f>VLOOKUP($A379,TATN!$C:$E,3,0)</f>
        <v>119.02</v>
      </c>
      <c r="FN379" s="3" t="s">
        <v>47</v>
      </c>
      <c r="FQ379" s="3">
        <f>VLOOKUP($A379,TATNP!$C:$E,3,0)</f>
        <v>47.13</v>
      </c>
      <c r="FR379" s="3" t="s">
        <v>48</v>
      </c>
      <c r="FU379" s="3">
        <f>VLOOKUP($A379,TRNFP!$C:$E,3,0)</f>
        <v>14516</v>
      </c>
      <c r="FV379" s="3" t="s">
        <v>49</v>
      </c>
      <c r="FY379" s="3">
        <f>VLOOKUP($A379,URKA!$C:$E,3,0)</f>
        <v>97.5</v>
      </c>
      <c r="FZ379" s="3" t="s">
        <v>50</v>
      </c>
      <c r="GC379" s="3">
        <f>VLOOKUP($A379,FEES!$C:$E,3,0)</f>
        <v>0.21099999999999999</v>
      </c>
      <c r="GD379" s="3" t="s">
        <v>51</v>
      </c>
      <c r="GG379" s="3" t="e">
        <f>VLOOKUP($A379,PHOR!$C:$E,3,0)</f>
        <v>#N/A</v>
      </c>
      <c r="GH379" s="3" t="s">
        <v>52</v>
      </c>
      <c r="GK379" s="3">
        <f>VLOOKUP($A379,GCHE!$C:$E,3,0)</f>
        <v>153</v>
      </c>
      <c r="GL379" s="3" t="s">
        <v>53</v>
      </c>
      <c r="GO379" s="3">
        <f>VLOOKUP($A379,EONR!$C:$E,3,0)</f>
        <v>1.1299999999999999</v>
      </c>
    </row>
    <row r="380" spans="1:197" x14ac:dyDescent="0.45">
      <c r="A380" s="86">
        <v>39944</v>
      </c>
      <c r="B380" s="3" t="s">
        <v>5</v>
      </c>
      <c r="E380" s="3" t="e">
        <f>VLOOKUP($A380,POLY!$C:$E,3,0)</f>
        <v>#N/A</v>
      </c>
      <c r="F380" s="3" t="s">
        <v>6</v>
      </c>
      <c r="I380" s="3" t="e">
        <f>VLOOKUP($A380,YNDX!$C:$E,3,0)</f>
        <v>#N/A</v>
      </c>
      <c r="J380" s="3" t="s">
        <v>7</v>
      </c>
      <c r="M380" s="3" t="e">
        <f>VLOOKUP($A380,ALRS!$C:$E,3,0)</f>
        <v>#N/A</v>
      </c>
      <c r="N380" s="3" t="s">
        <v>8</v>
      </c>
      <c r="Q380" s="3">
        <f>VLOOKUP($A380,AKRN!$C:$E,3,0)</f>
        <v>740.1</v>
      </c>
      <c r="R380" s="3" t="s">
        <v>9</v>
      </c>
      <c r="U380" s="3">
        <f>VLOOKUP($A380,AFLT!$C:$E,3,0)</f>
        <v>33.979999999999997</v>
      </c>
      <c r="V380" s="3" t="s">
        <v>10</v>
      </c>
      <c r="Y380" s="3">
        <f>VLOOKUP($A380,BSPB!$C:$E,3,0)</f>
        <v>40</v>
      </c>
      <c r="Z380" s="3" t="s">
        <v>11</v>
      </c>
      <c r="AC380" s="3" t="e">
        <f>VLOOKUP($A380,BANE!$C:$E,3,0)</f>
        <v>#N/A</v>
      </c>
      <c r="AD380" s="3" t="s">
        <v>12</v>
      </c>
      <c r="AG380" s="3" t="e">
        <f>VLOOKUP($A380,BANEP!$C:$E,3,0)</f>
        <v>#N/A</v>
      </c>
      <c r="AH380" s="3" t="s">
        <v>13</v>
      </c>
      <c r="AK380" s="3">
        <f>VLOOKUP($A380,VTBR!$C:$E,3,0)</f>
        <v>4.1000000000000002E-2</v>
      </c>
      <c r="AL380" s="3" t="s">
        <v>14</v>
      </c>
      <c r="AO380" s="3">
        <f>VLOOKUP($A380,VSMO!$C:$E,3,0)</f>
        <v>1422.05</v>
      </c>
      <c r="AP380" s="3" t="s">
        <v>15</v>
      </c>
      <c r="AS380" s="3">
        <f>VLOOKUP($A380,GAZP!$C:$E,3,0)</f>
        <v>166.24</v>
      </c>
      <c r="AT380" s="3" t="s">
        <v>16</v>
      </c>
      <c r="AW380" s="3">
        <f>VLOOKUP($A380,GMKN!$C:$E,3,0)</f>
        <v>3140</v>
      </c>
      <c r="AX380" s="3" t="s">
        <v>17</v>
      </c>
      <c r="BA380" s="3">
        <f>VLOOKUP($A380,DIXY!$C:$E,3,0)</f>
        <v>113</v>
      </c>
      <c r="BB380" s="3" t="s">
        <v>18</v>
      </c>
      <c r="BE380" s="3">
        <f>VLOOKUP($A380,IRAO!$C:$E,3,0)</f>
        <v>1.15E-2</v>
      </c>
      <c r="BF380" s="3" t="s">
        <v>19</v>
      </c>
      <c r="BI380" s="3">
        <f>VLOOKUP($A380,KMAZ!$C:$E,3,0)</f>
        <v>36.92</v>
      </c>
      <c r="BJ380" s="3" t="s">
        <v>20</v>
      </c>
      <c r="BM380" s="3">
        <f>VLOOKUP($A380,LSRG!$C:$E,3,0)</f>
        <v>390</v>
      </c>
      <c r="BN380" s="3" t="s">
        <v>21</v>
      </c>
      <c r="BQ380" s="3">
        <f>VLOOKUP($A380,LKOH!$C:$E,3,0)</f>
        <v>1514.52</v>
      </c>
      <c r="BR380" s="3" t="s">
        <v>22</v>
      </c>
      <c r="BU380" s="3">
        <f>VLOOKUP($A380,MVID!$C:$E,3,0)</f>
        <v>79</v>
      </c>
      <c r="BV380" s="3" t="s">
        <v>23</v>
      </c>
      <c r="BY380" s="3">
        <f>VLOOKUP($A380,MAGN!$C:$E,3,0)</f>
        <v>13.91</v>
      </c>
      <c r="BZ380" s="3" t="s">
        <v>24</v>
      </c>
      <c r="CC380" s="3">
        <f>VLOOKUP($A380,MTSS!$C:$E,3,0)</f>
        <v>163.13999999999999</v>
      </c>
      <c r="CD380" s="3" t="s">
        <v>25</v>
      </c>
      <c r="CG380" s="3">
        <f>VLOOKUP($A380,MGNT!$C:$E,3,0)</f>
        <v>1150</v>
      </c>
      <c r="CH380" s="3" t="s">
        <v>26</v>
      </c>
      <c r="CK380" s="3" t="e">
        <f>VLOOKUP($A380,MFON!$C:$E,3,0)</f>
        <v>#N/A</v>
      </c>
      <c r="CL380" s="3" t="s">
        <v>27</v>
      </c>
      <c r="CO380" s="3" t="e">
        <f>VLOOKUP($A380,MOEX!$C:$E,3,0)</f>
        <v>#N/A</v>
      </c>
      <c r="CP380" s="3" t="s">
        <v>28</v>
      </c>
      <c r="CS380" s="3" t="e">
        <f>VLOOKUP($A380,MSTT!$C:$E,3,0)</f>
        <v>#N/A</v>
      </c>
      <c r="CT380" s="3" t="s">
        <v>29</v>
      </c>
      <c r="CW380" s="3">
        <f>VLOOKUP($A380,NLMK!$C:$E,3,0)</f>
        <v>54.5</v>
      </c>
      <c r="CX380" s="3" t="s">
        <v>30</v>
      </c>
      <c r="DA380" s="3">
        <f>VLOOKUP($A380,NMTP!$C:$E,3,0)</f>
        <v>3.2</v>
      </c>
      <c r="DB380" s="3" t="s">
        <v>31</v>
      </c>
      <c r="DE380" s="3">
        <f>VLOOKUP($A380,NVTK!$C:$E,3,0)</f>
        <v>114.97</v>
      </c>
      <c r="DF380" s="3" t="s">
        <v>32</v>
      </c>
      <c r="DI380" s="3">
        <f>VLOOKUP($A380,PIKK!$C:$E,3,0)</f>
        <v>76.5</v>
      </c>
      <c r="DJ380" s="3" t="s">
        <v>33</v>
      </c>
      <c r="DM380" s="3">
        <f>VLOOKUP($A380,ROSN!$C:$E,3,0)</f>
        <v>173.71</v>
      </c>
      <c r="DN380" s="3" t="s">
        <v>34</v>
      </c>
      <c r="DQ380" s="3">
        <f>VLOOKUP($A380,RTKM!$C:$E,3,0)</f>
        <v>267.01</v>
      </c>
      <c r="DR380" s="3" t="s">
        <v>35</v>
      </c>
      <c r="DU380" s="3">
        <f>VLOOKUP($A380,RTKMP!$C:$E,3,0)</f>
        <v>43.79</v>
      </c>
      <c r="DV380" s="3" t="s">
        <v>36</v>
      </c>
      <c r="DY380" s="3">
        <f>VLOOKUP($A380,HYDR!$C:$E,3,0)</f>
        <v>1.056</v>
      </c>
      <c r="DZ380" s="3" t="s">
        <v>37</v>
      </c>
      <c r="EC380" s="3" t="e">
        <f>VLOOKUP($A380,RUAL!$C:$E,3,0)</f>
        <v>#N/A</v>
      </c>
      <c r="ED380" s="3" t="s">
        <v>38</v>
      </c>
      <c r="EG380" s="3">
        <f>VLOOKUP($A380,SVAV!$C:$E,3,0)</f>
        <v>220.71</v>
      </c>
      <c r="EH380" s="3" t="s">
        <v>39</v>
      </c>
      <c r="EK380" s="3">
        <f>VLOOKUP($A380,SBER!$C:$E,3,0)</f>
        <v>32.979999999999997</v>
      </c>
      <c r="EL380" s="3" t="s">
        <v>40</v>
      </c>
      <c r="EO380" s="3">
        <f>VLOOKUP($A380,SBERP!$C:$E,3,0)</f>
        <v>17.82</v>
      </c>
      <c r="EP380" s="3" t="s">
        <v>41</v>
      </c>
      <c r="ES380" s="3">
        <f>VLOOKUP($A380,CHMF!$C:$E,3,0)</f>
        <v>143.82</v>
      </c>
      <c r="ET380" s="3" t="s">
        <v>42</v>
      </c>
      <c r="EW380" s="3">
        <f>VLOOKUP($A380,AFKS!$C:$E,3,0)</f>
        <v>10.465</v>
      </c>
      <c r="EX380" s="3" t="s">
        <v>43</v>
      </c>
      <c r="FA380" s="3">
        <f>VLOOKUP($A380,SNGS!$C:$E,3,0)</f>
        <v>25.437000000000001</v>
      </c>
      <c r="FB380" s="3" t="s">
        <v>44</v>
      </c>
      <c r="FE380" s="3">
        <f>VLOOKUP($A380,SNGSP!$C:$E,3,0)</f>
        <v>11.237</v>
      </c>
      <c r="FF380" s="3" t="s">
        <v>45</v>
      </c>
      <c r="FI380" s="3">
        <f>VLOOKUP($A380,TRMK!$C:$E,3,0)</f>
        <v>72</v>
      </c>
      <c r="FJ380" s="3" t="s">
        <v>46</v>
      </c>
      <c r="FM380" s="3">
        <f>VLOOKUP($A380,TATN!$C:$E,3,0)</f>
        <v>123.95</v>
      </c>
      <c r="FN380" s="3" t="s">
        <v>47</v>
      </c>
      <c r="FQ380" s="3">
        <f>VLOOKUP($A380,TATNP!$C:$E,3,0)</f>
        <v>40.6</v>
      </c>
      <c r="FR380" s="3" t="s">
        <v>48</v>
      </c>
      <c r="FU380" s="3">
        <f>VLOOKUP($A380,TRNFP!$C:$E,3,0)</f>
        <v>15040</v>
      </c>
      <c r="FV380" s="3" t="s">
        <v>49</v>
      </c>
      <c r="FY380" s="3">
        <f>VLOOKUP($A380,URKA!$C:$E,3,0)</f>
        <v>119.01</v>
      </c>
      <c r="FZ380" s="3" t="s">
        <v>50</v>
      </c>
      <c r="GC380" s="3">
        <f>VLOOKUP($A380,FEES!$C:$E,3,0)</f>
        <v>0.215</v>
      </c>
      <c r="GD380" s="3" t="s">
        <v>51</v>
      </c>
      <c r="GG380" s="3" t="e">
        <f>VLOOKUP($A380,PHOR!$C:$E,3,0)</f>
        <v>#N/A</v>
      </c>
      <c r="GH380" s="3" t="s">
        <v>52</v>
      </c>
      <c r="GK380" s="3">
        <f>VLOOKUP($A380,GCHE!$C:$E,3,0)</f>
        <v>135</v>
      </c>
      <c r="GL380" s="3" t="s">
        <v>53</v>
      </c>
      <c r="GO380" s="3">
        <f>VLOOKUP($A380,EONR!$C:$E,3,0)</f>
        <v>1.1100000000000001</v>
      </c>
    </row>
    <row r="381" spans="1:197" x14ac:dyDescent="0.45">
      <c r="A381" s="86">
        <v>39951</v>
      </c>
      <c r="B381" s="3" t="s">
        <v>5</v>
      </c>
      <c r="E381" s="3" t="e">
        <f>VLOOKUP($A381,POLY!$C:$E,3,0)</f>
        <v>#N/A</v>
      </c>
      <c r="F381" s="3" t="s">
        <v>6</v>
      </c>
      <c r="I381" s="3" t="e">
        <f>VLOOKUP($A381,YNDX!$C:$E,3,0)</f>
        <v>#N/A</v>
      </c>
      <c r="J381" s="3" t="s">
        <v>7</v>
      </c>
      <c r="M381" s="3" t="e">
        <f>VLOOKUP($A381,ALRS!$C:$E,3,0)</f>
        <v>#N/A</v>
      </c>
      <c r="N381" s="3" t="s">
        <v>8</v>
      </c>
      <c r="Q381" s="3">
        <f>VLOOKUP($A381,AKRN!$C:$E,3,0)</f>
        <v>771</v>
      </c>
      <c r="R381" s="3" t="s">
        <v>9</v>
      </c>
      <c r="U381" s="3">
        <f>VLOOKUP($A381,AFLT!$C:$E,3,0)</f>
        <v>34.340000000000003</v>
      </c>
      <c r="V381" s="3" t="s">
        <v>10</v>
      </c>
      <c r="Y381" s="3">
        <f>VLOOKUP($A381,BSPB!$C:$E,3,0)</f>
        <v>41.4</v>
      </c>
      <c r="Z381" s="3" t="s">
        <v>11</v>
      </c>
      <c r="AC381" s="3" t="e">
        <f>VLOOKUP($A381,BANE!$C:$E,3,0)</f>
        <v>#N/A</v>
      </c>
      <c r="AD381" s="3" t="s">
        <v>12</v>
      </c>
      <c r="AG381" s="3" t="e">
        <f>VLOOKUP($A381,BANEP!$C:$E,3,0)</f>
        <v>#N/A</v>
      </c>
      <c r="AH381" s="3" t="s">
        <v>13</v>
      </c>
      <c r="AK381" s="3">
        <f>VLOOKUP($A381,VTBR!$C:$E,3,0)</f>
        <v>4.4200000000000003E-2</v>
      </c>
      <c r="AL381" s="3" t="s">
        <v>14</v>
      </c>
      <c r="AO381" s="3">
        <f>VLOOKUP($A381,VSMO!$C:$E,3,0)</f>
        <v>1612</v>
      </c>
      <c r="AP381" s="3" t="s">
        <v>15</v>
      </c>
      <c r="AS381" s="3">
        <f>VLOOKUP($A381,GAZP!$C:$E,3,0)</f>
        <v>174.17</v>
      </c>
      <c r="AT381" s="3" t="s">
        <v>16</v>
      </c>
      <c r="AW381" s="3">
        <f>VLOOKUP($A381,GMKN!$C:$E,3,0)</f>
        <v>3404.99</v>
      </c>
      <c r="AX381" s="3" t="s">
        <v>17</v>
      </c>
      <c r="BA381" s="3">
        <f>VLOOKUP($A381,DIXY!$C:$E,3,0)</f>
        <v>124.5</v>
      </c>
      <c r="BB381" s="3" t="s">
        <v>18</v>
      </c>
      <c r="BE381" s="3">
        <f>VLOOKUP($A381,IRAO!$C:$E,3,0)</f>
        <v>1.5699999999999999E-2</v>
      </c>
      <c r="BF381" s="3" t="s">
        <v>19</v>
      </c>
      <c r="BI381" s="3">
        <f>VLOOKUP($A381,KMAZ!$C:$E,3,0)</f>
        <v>38.9</v>
      </c>
      <c r="BJ381" s="3" t="s">
        <v>20</v>
      </c>
      <c r="BM381" s="3">
        <f>VLOOKUP($A381,LSRG!$C:$E,3,0)</f>
        <v>367.51</v>
      </c>
      <c r="BN381" s="3" t="s">
        <v>21</v>
      </c>
      <c r="BQ381" s="3">
        <f>VLOOKUP($A381,LKOH!$C:$E,3,0)</f>
        <v>1553.03</v>
      </c>
      <c r="BR381" s="3" t="s">
        <v>22</v>
      </c>
      <c r="BU381" s="3">
        <f>VLOOKUP($A381,MVID!$C:$E,3,0)</f>
        <v>72</v>
      </c>
      <c r="BV381" s="3" t="s">
        <v>23</v>
      </c>
      <c r="BY381" s="3">
        <f>VLOOKUP($A381,MAGN!$C:$E,3,0)</f>
        <v>15</v>
      </c>
      <c r="BZ381" s="3" t="s">
        <v>24</v>
      </c>
      <c r="CC381" s="3">
        <f>VLOOKUP($A381,MTSS!$C:$E,3,0)</f>
        <v>169</v>
      </c>
      <c r="CD381" s="3" t="s">
        <v>25</v>
      </c>
      <c r="CG381" s="3">
        <f>VLOOKUP($A381,MGNT!$C:$E,3,0)</f>
        <v>1166</v>
      </c>
      <c r="CH381" s="3" t="s">
        <v>26</v>
      </c>
      <c r="CK381" s="3" t="e">
        <f>VLOOKUP($A381,MFON!$C:$E,3,0)</f>
        <v>#N/A</v>
      </c>
      <c r="CL381" s="3" t="s">
        <v>27</v>
      </c>
      <c r="CO381" s="3" t="e">
        <f>VLOOKUP($A381,MOEX!$C:$E,3,0)</f>
        <v>#N/A</v>
      </c>
      <c r="CP381" s="3" t="s">
        <v>28</v>
      </c>
      <c r="CS381" s="3" t="e">
        <f>VLOOKUP($A381,MSTT!$C:$E,3,0)</f>
        <v>#N/A</v>
      </c>
      <c r="CT381" s="3" t="s">
        <v>29</v>
      </c>
      <c r="CW381" s="3">
        <f>VLOOKUP($A381,NLMK!$C:$E,3,0)</f>
        <v>59.2</v>
      </c>
      <c r="CX381" s="3" t="s">
        <v>30</v>
      </c>
      <c r="DA381" s="3">
        <f>VLOOKUP($A381,NMTP!$C:$E,3,0)</f>
        <v>3.782</v>
      </c>
      <c r="DB381" s="3" t="s">
        <v>31</v>
      </c>
      <c r="DE381" s="3">
        <f>VLOOKUP($A381,NVTK!$C:$E,3,0)</f>
        <v>124.95</v>
      </c>
      <c r="DF381" s="3" t="s">
        <v>32</v>
      </c>
      <c r="DI381" s="3">
        <f>VLOOKUP($A381,PIKK!$C:$E,3,0)</f>
        <v>65.5</v>
      </c>
      <c r="DJ381" s="3" t="s">
        <v>33</v>
      </c>
      <c r="DM381" s="3">
        <f>VLOOKUP($A381,ROSN!$C:$E,3,0)</f>
        <v>185.09</v>
      </c>
      <c r="DN381" s="3" t="s">
        <v>34</v>
      </c>
      <c r="DQ381" s="3">
        <f>VLOOKUP($A381,RTKM!$C:$E,3,0)</f>
        <v>258.49</v>
      </c>
      <c r="DR381" s="3" t="s">
        <v>35</v>
      </c>
      <c r="DU381" s="3">
        <f>VLOOKUP($A381,RTKMP!$C:$E,3,0)</f>
        <v>48.88</v>
      </c>
      <c r="DV381" s="3" t="s">
        <v>36</v>
      </c>
      <c r="DY381" s="3">
        <f>VLOOKUP($A381,HYDR!$C:$E,3,0)</f>
        <v>1.173</v>
      </c>
      <c r="DZ381" s="3" t="s">
        <v>37</v>
      </c>
      <c r="EC381" s="3" t="e">
        <f>VLOOKUP($A381,RUAL!$C:$E,3,0)</f>
        <v>#N/A</v>
      </c>
      <c r="ED381" s="3" t="s">
        <v>38</v>
      </c>
      <c r="EG381" s="3">
        <f>VLOOKUP($A381,SVAV!$C:$E,3,0)</f>
        <v>233.5</v>
      </c>
      <c r="EH381" s="3" t="s">
        <v>39</v>
      </c>
      <c r="EK381" s="3">
        <f>VLOOKUP($A381,SBER!$C:$E,3,0)</f>
        <v>39.01</v>
      </c>
      <c r="EL381" s="3" t="s">
        <v>40</v>
      </c>
      <c r="EO381" s="3">
        <f>VLOOKUP($A381,SBERP!$C:$E,3,0)</f>
        <v>22.6</v>
      </c>
      <c r="EP381" s="3" t="s">
        <v>41</v>
      </c>
      <c r="ES381" s="3">
        <f>VLOOKUP($A381,CHMF!$C:$E,3,0)</f>
        <v>150.69999999999999</v>
      </c>
      <c r="ET381" s="3" t="s">
        <v>42</v>
      </c>
      <c r="EW381" s="3">
        <f>VLOOKUP($A381,AFKS!$C:$E,3,0)</f>
        <v>12.23</v>
      </c>
      <c r="EX381" s="3" t="s">
        <v>43</v>
      </c>
      <c r="FA381" s="3">
        <f>VLOOKUP($A381,SNGS!$C:$E,3,0)</f>
        <v>24.5</v>
      </c>
      <c r="FB381" s="3" t="s">
        <v>44</v>
      </c>
      <c r="FE381" s="3">
        <f>VLOOKUP($A381,SNGSP!$C:$E,3,0)</f>
        <v>9.359</v>
      </c>
      <c r="FF381" s="3" t="s">
        <v>45</v>
      </c>
      <c r="FI381" s="3">
        <f>VLOOKUP($A381,TRMK!$C:$E,3,0)</f>
        <v>69.5</v>
      </c>
      <c r="FJ381" s="3" t="s">
        <v>46</v>
      </c>
      <c r="FM381" s="3">
        <f>VLOOKUP($A381,TATN!$C:$E,3,0)</f>
        <v>126.5</v>
      </c>
      <c r="FN381" s="3" t="s">
        <v>47</v>
      </c>
      <c r="FQ381" s="3">
        <f>VLOOKUP($A381,TATNP!$C:$E,3,0)</f>
        <v>42</v>
      </c>
      <c r="FR381" s="3" t="s">
        <v>48</v>
      </c>
      <c r="FU381" s="3">
        <f>VLOOKUP($A381,TRNFP!$C:$E,3,0)</f>
        <v>14570</v>
      </c>
      <c r="FV381" s="3" t="s">
        <v>49</v>
      </c>
      <c r="FY381" s="3">
        <f>VLOOKUP($A381,URKA!$C:$E,3,0)</f>
        <v>109.21</v>
      </c>
      <c r="FZ381" s="3" t="s">
        <v>50</v>
      </c>
      <c r="GC381" s="3">
        <f>VLOOKUP($A381,FEES!$C:$E,3,0)</f>
        <v>0.22700000000000001</v>
      </c>
      <c r="GD381" s="3" t="s">
        <v>51</v>
      </c>
      <c r="GG381" s="3" t="e">
        <f>VLOOKUP($A381,PHOR!$C:$E,3,0)</f>
        <v>#N/A</v>
      </c>
      <c r="GH381" s="3" t="s">
        <v>52</v>
      </c>
      <c r="GK381" s="3">
        <f>VLOOKUP($A381,GCHE!$C:$E,3,0)</f>
        <v>137.1</v>
      </c>
      <c r="GL381" s="3" t="s">
        <v>53</v>
      </c>
      <c r="GO381" s="3">
        <f>VLOOKUP($A381,EONR!$C:$E,3,0)</f>
        <v>1.179</v>
      </c>
    </row>
    <row r="382" spans="1:197" x14ac:dyDescent="0.45">
      <c r="A382" s="86">
        <v>39958</v>
      </c>
      <c r="B382" s="3" t="s">
        <v>5</v>
      </c>
      <c r="E382" s="3" t="e">
        <f>VLOOKUP($A382,POLY!$C:$E,3,0)</f>
        <v>#N/A</v>
      </c>
      <c r="F382" s="3" t="s">
        <v>6</v>
      </c>
      <c r="I382" s="3" t="e">
        <f>VLOOKUP($A382,YNDX!$C:$E,3,0)</f>
        <v>#N/A</v>
      </c>
      <c r="J382" s="3" t="s">
        <v>7</v>
      </c>
      <c r="M382" s="3" t="e">
        <f>VLOOKUP($A382,ALRS!$C:$E,3,0)</f>
        <v>#N/A</v>
      </c>
      <c r="N382" s="3" t="s">
        <v>8</v>
      </c>
      <c r="Q382" s="3">
        <f>VLOOKUP($A382,AKRN!$C:$E,3,0)</f>
        <v>845</v>
      </c>
      <c r="R382" s="3" t="s">
        <v>9</v>
      </c>
      <c r="U382" s="3">
        <f>VLOOKUP($A382,AFLT!$C:$E,3,0)</f>
        <v>35.15</v>
      </c>
      <c r="V382" s="3" t="s">
        <v>10</v>
      </c>
      <c r="Y382" s="3">
        <f>VLOOKUP($A382,BSPB!$C:$E,3,0)</f>
        <v>41.98</v>
      </c>
      <c r="Z382" s="3" t="s">
        <v>11</v>
      </c>
      <c r="AC382" s="3" t="e">
        <f>VLOOKUP($A382,BANE!$C:$E,3,0)</f>
        <v>#N/A</v>
      </c>
      <c r="AD382" s="3" t="s">
        <v>12</v>
      </c>
      <c r="AG382" s="3" t="e">
        <f>VLOOKUP($A382,BANEP!$C:$E,3,0)</f>
        <v>#N/A</v>
      </c>
      <c r="AH382" s="3" t="s">
        <v>13</v>
      </c>
      <c r="AK382" s="3">
        <f>VLOOKUP($A382,VTBR!$C:$E,3,0)</f>
        <v>4.4600000000000001E-2</v>
      </c>
      <c r="AL382" s="3" t="s">
        <v>14</v>
      </c>
      <c r="AO382" s="3">
        <f>VLOOKUP($A382,VSMO!$C:$E,3,0)</f>
        <v>1715</v>
      </c>
      <c r="AP382" s="3" t="s">
        <v>15</v>
      </c>
      <c r="AS382" s="3">
        <f>VLOOKUP($A382,GAZP!$C:$E,3,0)</f>
        <v>178.1</v>
      </c>
      <c r="AT382" s="3" t="s">
        <v>16</v>
      </c>
      <c r="AW382" s="3">
        <f>VLOOKUP($A382,GMKN!$C:$E,3,0)</f>
        <v>3480</v>
      </c>
      <c r="AX382" s="3" t="s">
        <v>17</v>
      </c>
      <c r="BA382" s="3">
        <f>VLOOKUP($A382,DIXY!$C:$E,3,0)</f>
        <v>127.9</v>
      </c>
      <c r="BB382" s="3" t="s">
        <v>18</v>
      </c>
      <c r="BE382" s="3">
        <f>VLOOKUP($A382,IRAO!$C:$E,3,0)</f>
        <v>1.7500000000000002E-2</v>
      </c>
      <c r="BF382" s="3" t="s">
        <v>19</v>
      </c>
      <c r="BI382" s="3">
        <f>VLOOKUP($A382,KMAZ!$C:$E,3,0)</f>
        <v>39.5</v>
      </c>
      <c r="BJ382" s="3" t="s">
        <v>20</v>
      </c>
      <c r="BM382" s="3">
        <f>VLOOKUP($A382,LSRG!$C:$E,3,0)</f>
        <v>368.94</v>
      </c>
      <c r="BN382" s="3" t="s">
        <v>21</v>
      </c>
      <c r="BQ382" s="3">
        <f>VLOOKUP($A382,LKOH!$C:$E,3,0)</f>
        <v>1641.05</v>
      </c>
      <c r="BR382" s="3" t="s">
        <v>22</v>
      </c>
      <c r="BU382" s="3">
        <f>VLOOKUP($A382,MVID!$C:$E,3,0)</f>
        <v>68.900000000000006</v>
      </c>
      <c r="BV382" s="3" t="s">
        <v>23</v>
      </c>
      <c r="BY382" s="3">
        <f>VLOOKUP($A382,MAGN!$C:$E,3,0)</f>
        <v>14.749000000000001</v>
      </c>
      <c r="BZ382" s="3" t="s">
        <v>24</v>
      </c>
      <c r="CC382" s="3">
        <f>VLOOKUP($A382,MTSS!$C:$E,3,0)</f>
        <v>175.6</v>
      </c>
      <c r="CD382" s="3" t="s">
        <v>25</v>
      </c>
      <c r="CG382" s="3">
        <f>VLOOKUP($A382,MGNT!$C:$E,3,0)</f>
        <v>1125</v>
      </c>
      <c r="CH382" s="3" t="s">
        <v>26</v>
      </c>
      <c r="CK382" s="3" t="e">
        <f>VLOOKUP($A382,MFON!$C:$E,3,0)</f>
        <v>#N/A</v>
      </c>
      <c r="CL382" s="3" t="s">
        <v>27</v>
      </c>
      <c r="CO382" s="3" t="e">
        <f>VLOOKUP($A382,MOEX!$C:$E,3,0)</f>
        <v>#N/A</v>
      </c>
      <c r="CP382" s="3" t="s">
        <v>28</v>
      </c>
      <c r="CS382" s="3" t="e">
        <f>VLOOKUP($A382,MSTT!$C:$E,3,0)</f>
        <v>#N/A</v>
      </c>
      <c r="CT382" s="3" t="s">
        <v>29</v>
      </c>
      <c r="CW382" s="3">
        <f>VLOOKUP($A382,NLMK!$C:$E,3,0)</f>
        <v>59.3</v>
      </c>
      <c r="CX382" s="3" t="s">
        <v>30</v>
      </c>
      <c r="DA382" s="3">
        <f>VLOOKUP($A382,NMTP!$C:$E,3,0)</f>
        <v>3.86</v>
      </c>
      <c r="DB382" s="3" t="s">
        <v>31</v>
      </c>
      <c r="DE382" s="3">
        <f>VLOOKUP($A382,NVTK!$C:$E,3,0)</f>
        <v>141.72</v>
      </c>
      <c r="DF382" s="3" t="s">
        <v>32</v>
      </c>
      <c r="DI382" s="3">
        <f>VLOOKUP($A382,PIKK!$C:$E,3,0)</f>
        <v>59.47</v>
      </c>
      <c r="DJ382" s="3" t="s">
        <v>33</v>
      </c>
      <c r="DM382" s="3">
        <f>VLOOKUP($A382,ROSN!$C:$E,3,0)</f>
        <v>206.51</v>
      </c>
      <c r="DN382" s="3" t="s">
        <v>34</v>
      </c>
      <c r="DQ382" s="3">
        <f>VLOOKUP($A382,RTKM!$C:$E,3,0)</f>
        <v>224</v>
      </c>
      <c r="DR382" s="3" t="s">
        <v>35</v>
      </c>
      <c r="DU382" s="3">
        <f>VLOOKUP($A382,RTKMP!$C:$E,3,0)</f>
        <v>48.11</v>
      </c>
      <c r="DV382" s="3" t="s">
        <v>36</v>
      </c>
      <c r="DY382" s="3">
        <f>VLOOKUP($A382,HYDR!$C:$E,3,0)</f>
        <v>1.2529999999999999</v>
      </c>
      <c r="DZ382" s="3" t="s">
        <v>37</v>
      </c>
      <c r="EC382" s="3" t="e">
        <f>VLOOKUP($A382,RUAL!$C:$E,3,0)</f>
        <v>#N/A</v>
      </c>
      <c r="ED382" s="3" t="s">
        <v>38</v>
      </c>
      <c r="EG382" s="3">
        <f>VLOOKUP($A382,SVAV!$C:$E,3,0)</f>
        <v>255.5</v>
      </c>
      <c r="EH382" s="3" t="s">
        <v>39</v>
      </c>
      <c r="EK382" s="3">
        <f>VLOOKUP($A382,SBER!$C:$E,3,0)</f>
        <v>44.13</v>
      </c>
      <c r="EL382" s="3" t="s">
        <v>40</v>
      </c>
      <c r="EO382" s="3">
        <f>VLOOKUP($A382,SBERP!$C:$E,3,0)</f>
        <v>24.65</v>
      </c>
      <c r="EP382" s="3" t="s">
        <v>41</v>
      </c>
      <c r="ES382" s="3">
        <f>VLOOKUP($A382,CHMF!$C:$E,3,0)</f>
        <v>173.14</v>
      </c>
      <c r="ET382" s="3" t="s">
        <v>42</v>
      </c>
      <c r="EW382" s="3">
        <f>VLOOKUP($A382,AFKS!$C:$E,3,0)</f>
        <v>14.5</v>
      </c>
      <c r="EX382" s="3" t="s">
        <v>43</v>
      </c>
      <c r="FA382" s="3">
        <f>VLOOKUP($A382,SNGS!$C:$E,3,0)</f>
        <v>25.847000000000001</v>
      </c>
      <c r="FB382" s="3" t="s">
        <v>44</v>
      </c>
      <c r="FE382" s="3">
        <f>VLOOKUP($A382,SNGSP!$C:$E,3,0)</f>
        <v>9.7799999999999994</v>
      </c>
      <c r="FF382" s="3" t="s">
        <v>45</v>
      </c>
      <c r="FI382" s="3">
        <f>VLOOKUP($A382,TRMK!$C:$E,3,0)</f>
        <v>63.48</v>
      </c>
      <c r="FJ382" s="3" t="s">
        <v>46</v>
      </c>
      <c r="FM382" s="3">
        <f>VLOOKUP($A382,TATN!$C:$E,3,0)</f>
        <v>146.9</v>
      </c>
      <c r="FN382" s="3" t="s">
        <v>47</v>
      </c>
      <c r="FQ382" s="3">
        <f>VLOOKUP($A382,TATNP!$C:$E,3,0)</f>
        <v>43.2</v>
      </c>
      <c r="FR382" s="3" t="s">
        <v>48</v>
      </c>
      <c r="FU382" s="3">
        <f>VLOOKUP($A382,TRNFP!$C:$E,3,0)</f>
        <v>16750</v>
      </c>
      <c r="FV382" s="3" t="s">
        <v>49</v>
      </c>
      <c r="FY382" s="3">
        <f>VLOOKUP($A382,URKA!$C:$E,3,0)</f>
        <v>116.3</v>
      </c>
      <c r="FZ382" s="3" t="s">
        <v>50</v>
      </c>
      <c r="GC382" s="3">
        <f>VLOOKUP($A382,FEES!$C:$E,3,0)</f>
        <v>0.28000000000000003</v>
      </c>
      <c r="GD382" s="3" t="s">
        <v>51</v>
      </c>
      <c r="GG382" s="3" t="e">
        <f>VLOOKUP($A382,PHOR!$C:$E,3,0)</f>
        <v>#N/A</v>
      </c>
      <c r="GH382" s="3" t="s">
        <v>52</v>
      </c>
      <c r="GK382" s="3">
        <f>VLOOKUP($A382,GCHE!$C:$E,3,0)</f>
        <v>146</v>
      </c>
      <c r="GL382" s="3" t="s">
        <v>53</v>
      </c>
      <c r="GO382" s="3">
        <f>VLOOKUP($A382,EONR!$C:$E,3,0)</f>
        <v>1.22</v>
      </c>
    </row>
    <row r="383" spans="1:197" x14ac:dyDescent="0.45">
      <c r="A383" s="86">
        <v>39965</v>
      </c>
      <c r="B383" s="3" t="s">
        <v>5</v>
      </c>
      <c r="E383" s="3" t="e">
        <f>VLOOKUP($A383,POLY!$C:$E,3,0)</f>
        <v>#N/A</v>
      </c>
      <c r="F383" s="3" t="s">
        <v>6</v>
      </c>
      <c r="I383" s="3" t="e">
        <f>VLOOKUP($A383,YNDX!$C:$E,3,0)</f>
        <v>#N/A</v>
      </c>
      <c r="J383" s="3" t="s">
        <v>7</v>
      </c>
      <c r="M383" s="3" t="e">
        <f>VLOOKUP($A383,ALRS!$C:$E,3,0)</f>
        <v>#N/A</v>
      </c>
      <c r="N383" s="3" t="s">
        <v>8</v>
      </c>
      <c r="Q383" s="3">
        <f>VLOOKUP($A383,AKRN!$C:$E,3,0)</f>
        <v>889.48</v>
      </c>
      <c r="R383" s="3" t="s">
        <v>9</v>
      </c>
      <c r="U383" s="3">
        <f>VLOOKUP($A383,AFLT!$C:$E,3,0)</f>
        <v>37.299999999999997</v>
      </c>
      <c r="V383" s="3" t="s">
        <v>10</v>
      </c>
      <c r="Y383" s="3">
        <f>VLOOKUP($A383,BSPB!$C:$E,3,0)</f>
        <v>42.9</v>
      </c>
      <c r="Z383" s="3" t="s">
        <v>11</v>
      </c>
      <c r="AC383" s="3" t="e">
        <f>VLOOKUP($A383,BANE!$C:$E,3,0)</f>
        <v>#N/A</v>
      </c>
      <c r="AD383" s="3" t="s">
        <v>12</v>
      </c>
      <c r="AG383" s="3" t="e">
        <f>VLOOKUP($A383,BANEP!$C:$E,3,0)</f>
        <v>#N/A</v>
      </c>
      <c r="AH383" s="3" t="s">
        <v>13</v>
      </c>
      <c r="AK383" s="3">
        <f>VLOOKUP($A383,VTBR!$C:$E,3,0)</f>
        <v>4.2999999999999997E-2</v>
      </c>
      <c r="AL383" s="3" t="s">
        <v>14</v>
      </c>
      <c r="AO383" s="3">
        <f>VLOOKUP($A383,VSMO!$C:$E,3,0)</f>
        <v>1884</v>
      </c>
      <c r="AP383" s="3" t="s">
        <v>15</v>
      </c>
      <c r="AS383" s="3">
        <f>VLOOKUP($A383,GAZP!$C:$E,3,0)</f>
        <v>182</v>
      </c>
      <c r="AT383" s="3" t="s">
        <v>16</v>
      </c>
      <c r="AW383" s="3">
        <f>VLOOKUP($A383,GMKN!$C:$E,3,0)</f>
        <v>3370</v>
      </c>
      <c r="AX383" s="3" t="s">
        <v>17</v>
      </c>
      <c r="BA383" s="3">
        <f>VLOOKUP($A383,DIXY!$C:$E,3,0)</f>
        <v>129</v>
      </c>
      <c r="BB383" s="3" t="s">
        <v>18</v>
      </c>
      <c r="BE383" s="3">
        <f>VLOOKUP($A383,IRAO!$C:$E,3,0)</f>
        <v>2.5399999999999999E-2</v>
      </c>
      <c r="BF383" s="3" t="s">
        <v>19</v>
      </c>
      <c r="BI383" s="3">
        <f>VLOOKUP($A383,KMAZ!$C:$E,3,0)</f>
        <v>39.24</v>
      </c>
      <c r="BJ383" s="3" t="s">
        <v>20</v>
      </c>
      <c r="BM383" s="3">
        <f>VLOOKUP($A383,LSRG!$C:$E,3,0)</f>
        <v>389.2</v>
      </c>
      <c r="BN383" s="3" t="s">
        <v>21</v>
      </c>
      <c r="BQ383" s="3">
        <f>VLOOKUP($A383,LKOH!$C:$E,3,0)</f>
        <v>1691.02</v>
      </c>
      <c r="BR383" s="3" t="s">
        <v>22</v>
      </c>
      <c r="BU383" s="3">
        <f>VLOOKUP($A383,MVID!$C:$E,3,0)</f>
        <v>72.400000000000006</v>
      </c>
      <c r="BV383" s="3" t="s">
        <v>23</v>
      </c>
      <c r="BY383" s="3">
        <f>VLOOKUP($A383,MAGN!$C:$E,3,0)</f>
        <v>14.45</v>
      </c>
      <c r="BZ383" s="3" t="s">
        <v>24</v>
      </c>
      <c r="CC383" s="3">
        <f>VLOOKUP($A383,MTSS!$C:$E,3,0)</f>
        <v>188.33</v>
      </c>
      <c r="CD383" s="3" t="s">
        <v>25</v>
      </c>
      <c r="CG383" s="3">
        <f>VLOOKUP($A383,MGNT!$C:$E,3,0)</f>
        <v>1198</v>
      </c>
      <c r="CH383" s="3" t="s">
        <v>26</v>
      </c>
      <c r="CK383" s="3" t="e">
        <f>VLOOKUP($A383,MFON!$C:$E,3,0)</f>
        <v>#N/A</v>
      </c>
      <c r="CL383" s="3" t="s">
        <v>27</v>
      </c>
      <c r="CO383" s="3" t="e">
        <f>VLOOKUP($A383,MOEX!$C:$E,3,0)</f>
        <v>#N/A</v>
      </c>
      <c r="CP383" s="3" t="s">
        <v>28</v>
      </c>
      <c r="CS383" s="3" t="e">
        <f>VLOOKUP($A383,MSTT!$C:$E,3,0)</f>
        <v>#N/A</v>
      </c>
      <c r="CT383" s="3" t="s">
        <v>29</v>
      </c>
      <c r="CW383" s="3">
        <f>VLOOKUP($A383,NLMK!$C:$E,3,0)</f>
        <v>58.97</v>
      </c>
      <c r="CX383" s="3" t="s">
        <v>30</v>
      </c>
      <c r="DA383" s="3">
        <f>VLOOKUP($A383,NMTP!$C:$E,3,0)</f>
        <v>4.2290000000000001</v>
      </c>
      <c r="DB383" s="3" t="s">
        <v>31</v>
      </c>
      <c r="DE383" s="3">
        <f>VLOOKUP($A383,NVTK!$C:$E,3,0)</f>
        <v>136.87</v>
      </c>
      <c r="DF383" s="3" t="s">
        <v>32</v>
      </c>
      <c r="DI383" s="3">
        <f>VLOOKUP($A383,PIKK!$C:$E,3,0)</f>
        <v>54.58</v>
      </c>
      <c r="DJ383" s="3" t="s">
        <v>33</v>
      </c>
      <c r="DM383" s="3">
        <f>VLOOKUP($A383,ROSN!$C:$E,3,0)</f>
        <v>202</v>
      </c>
      <c r="DN383" s="3" t="s">
        <v>34</v>
      </c>
      <c r="DQ383" s="3">
        <f>VLOOKUP($A383,RTKM!$C:$E,3,0)</f>
        <v>201.79</v>
      </c>
      <c r="DR383" s="3" t="s">
        <v>35</v>
      </c>
      <c r="DU383" s="3">
        <f>VLOOKUP($A383,RTKMP!$C:$E,3,0)</f>
        <v>43.19</v>
      </c>
      <c r="DV383" s="3" t="s">
        <v>36</v>
      </c>
      <c r="DY383" s="3">
        <f>VLOOKUP($A383,HYDR!$C:$E,3,0)</f>
        <v>1.4339999999999999</v>
      </c>
      <c r="DZ383" s="3" t="s">
        <v>37</v>
      </c>
      <c r="EC383" s="3" t="e">
        <f>VLOOKUP($A383,RUAL!$C:$E,3,0)</f>
        <v>#N/A</v>
      </c>
      <c r="ED383" s="3" t="s">
        <v>38</v>
      </c>
      <c r="EG383" s="3">
        <f>VLOOKUP($A383,SVAV!$C:$E,3,0)</f>
        <v>288</v>
      </c>
      <c r="EH383" s="3" t="s">
        <v>39</v>
      </c>
      <c r="EK383" s="3">
        <f>VLOOKUP($A383,SBER!$C:$E,3,0)</f>
        <v>50.75</v>
      </c>
      <c r="EL383" s="3" t="s">
        <v>40</v>
      </c>
      <c r="EO383" s="3">
        <f>VLOOKUP($A383,SBERP!$C:$E,3,0)</f>
        <v>29.9</v>
      </c>
      <c r="EP383" s="3" t="s">
        <v>41</v>
      </c>
      <c r="ES383" s="3">
        <f>VLOOKUP($A383,CHMF!$C:$E,3,0)</f>
        <v>172</v>
      </c>
      <c r="ET383" s="3" t="s">
        <v>42</v>
      </c>
      <c r="EW383" s="3">
        <f>VLOOKUP($A383,AFKS!$C:$E,3,0)</f>
        <v>13.53</v>
      </c>
      <c r="EX383" s="3" t="s">
        <v>43</v>
      </c>
      <c r="FA383" s="3">
        <f>VLOOKUP($A383,SNGS!$C:$E,3,0)</f>
        <v>25.315000000000001</v>
      </c>
      <c r="FB383" s="3" t="s">
        <v>44</v>
      </c>
      <c r="FE383" s="3">
        <f>VLOOKUP($A383,SNGSP!$C:$E,3,0)</f>
        <v>9.7390000000000008</v>
      </c>
      <c r="FF383" s="3" t="s">
        <v>45</v>
      </c>
      <c r="FI383" s="3">
        <f>VLOOKUP($A383,TRMK!$C:$E,3,0)</f>
        <v>76</v>
      </c>
      <c r="FJ383" s="3" t="s">
        <v>46</v>
      </c>
      <c r="FM383" s="3">
        <f>VLOOKUP($A383,TATN!$C:$E,3,0)</f>
        <v>129.5</v>
      </c>
      <c r="FN383" s="3" t="s">
        <v>47</v>
      </c>
      <c r="FQ383" s="3">
        <f>VLOOKUP($A383,TATNP!$C:$E,3,0)</f>
        <v>42.16</v>
      </c>
      <c r="FR383" s="3" t="s">
        <v>48</v>
      </c>
      <c r="FU383" s="3">
        <f>VLOOKUP($A383,TRNFP!$C:$E,3,0)</f>
        <v>17050</v>
      </c>
      <c r="FV383" s="3" t="s">
        <v>49</v>
      </c>
      <c r="FY383" s="3">
        <f>VLOOKUP($A383,URKA!$C:$E,3,0)</f>
        <v>116.5</v>
      </c>
      <c r="FZ383" s="3" t="s">
        <v>50</v>
      </c>
      <c r="GC383" s="3">
        <f>VLOOKUP($A383,FEES!$C:$E,3,0)</f>
        <v>0.28599999999999998</v>
      </c>
      <c r="GD383" s="3" t="s">
        <v>51</v>
      </c>
      <c r="GG383" s="3" t="e">
        <f>VLOOKUP($A383,PHOR!$C:$E,3,0)</f>
        <v>#N/A</v>
      </c>
      <c r="GH383" s="3" t="s">
        <v>52</v>
      </c>
      <c r="GK383" s="3">
        <f>VLOOKUP($A383,GCHE!$C:$E,3,0)</f>
        <v>170</v>
      </c>
      <c r="GL383" s="3" t="s">
        <v>53</v>
      </c>
      <c r="GO383" s="3">
        <f>VLOOKUP($A383,EONR!$C:$E,3,0)</f>
        <v>1.2290000000000001</v>
      </c>
    </row>
    <row r="384" spans="1:197" x14ac:dyDescent="0.45">
      <c r="A384" s="86">
        <v>39972</v>
      </c>
      <c r="B384" s="3" t="s">
        <v>5</v>
      </c>
      <c r="E384" s="3" t="e">
        <f>VLOOKUP($A384,POLY!$C:$E,3,0)</f>
        <v>#N/A</v>
      </c>
      <c r="F384" s="3" t="s">
        <v>6</v>
      </c>
      <c r="I384" s="3" t="e">
        <f>VLOOKUP($A384,YNDX!$C:$E,3,0)</f>
        <v>#N/A</v>
      </c>
      <c r="J384" s="3" t="s">
        <v>7</v>
      </c>
      <c r="M384" s="3" t="e">
        <f>VLOOKUP($A384,ALRS!$C:$E,3,0)</f>
        <v>#N/A</v>
      </c>
      <c r="N384" s="3" t="s">
        <v>8</v>
      </c>
      <c r="Q384" s="3">
        <f>VLOOKUP($A384,AKRN!$C:$E,3,0)</f>
        <v>864.99</v>
      </c>
      <c r="R384" s="3" t="s">
        <v>9</v>
      </c>
      <c r="U384" s="3">
        <f>VLOOKUP($A384,AFLT!$C:$E,3,0)</f>
        <v>36.659999999999997</v>
      </c>
      <c r="V384" s="3" t="s">
        <v>10</v>
      </c>
      <c r="Y384" s="3">
        <f>VLOOKUP($A384,BSPB!$C:$E,3,0)</f>
        <v>45</v>
      </c>
      <c r="Z384" s="3" t="s">
        <v>11</v>
      </c>
      <c r="AC384" s="3" t="e">
        <f>VLOOKUP($A384,BANE!$C:$E,3,0)</f>
        <v>#N/A</v>
      </c>
      <c r="AD384" s="3" t="s">
        <v>12</v>
      </c>
      <c r="AG384" s="3" t="e">
        <f>VLOOKUP($A384,BANEP!$C:$E,3,0)</f>
        <v>#N/A</v>
      </c>
      <c r="AH384" s="3" t="s">
        <v>13</v>
      </c>
      <c r="AK384" s="3">
        <f>VLOOKUP($A384,VTBR!$C:$E,3,0)</f>
        <v>4.1700000000000001E-2</v>
      </c>
      <c r="AL384" s="3" t="s">
        <v>14</v>
      </c>
      <c r="AO384" s="3">
        <f>VLOOKUP($A384,VSMO!$C:$E,3,0)</f>
        <v>2477</v>
      </c>
      <c r="AP384" s="3" t="s">
        <v>15</v>
      </c>
      <c r="AS384" s="3">
        <f>VLOOKUP($A384,GAZP!$C:$E,3,0)</f>
        <v>183.47</v>
      </c>
      <c r="AT384" s="3" t="s">
        <v>16</v>
      </c>
      <c r="AW384" s="3">
        <f>VLOOKUP($A384,GMKN!$C:$E,3,0)</f>
        <v>3495</v>
      </c>
      <c r="AX384" s="3" t="s">
        <v>17</v>
      </c>
      <c r="BA384" s="3">
        <f>VLOOKUP($A384,DIXY!$C:$E,3,0)</f>
        <v>140.99</v>
      </c>
      <c r="BB384" s="3" t="s">
        <v>18</v>
      </c>
      <c r="BE384" s="3">
        <f>VLOOKUP($A384,IRAO!$C:$E,3,0)</f>
        <v>2.23E-2</v>
      </c>
      <c r="BF384" s="3" t="s">
        <v>19</v>
      </c>
      <c r="BI384" s="3">
        <f>VLOOKUP($A384,KMAZ!$C:$E,3,0)</f>
        <v>38.369999999999997</v>
      </c>
      <c r="BJ384" s="3" t="s">
        <v>20</v>
      </c>
      <c r="BM384" s="3">
        <f>VLOOKUP($A384,LSRG!$C:$E,3,0)</f>
        <v>386</v>
      </c>
      <c r="BN384" s="3" t="s">
        <v>21</v>
      </c>
      <c r="BQ384" s="3">
        <f>VLOOKUP($A384,LKOH!$C:$E,3,0)</f>
        <v>1659</v>
      </c>
      <c r="BR384" s="3" t="s">
        <v>22</v>
      </c>
      <c r="BU384" s="3">
        <f>VLOOKUP($A384,MVID!$C:$E,3,0)</f>
        <v>73.5</v>
      </c>
      <c r="BV384" s="3" t="s">
        <v>23</v>
      </c>
      <c r="BY384" s="3">
        <f>VLOOKUP($A384,MAGN!$C:$E,3,0)</f>
        <v>15.19</v>
      </c>
      <c r="BZ384" s="3" t="s">
        <v>24</v>
      </c>
      <c r="CC384" s="3">
        <f>VLOOKUP($A384,MTSS!$C:$E,3,0)</f>
        <v>183.3</v>
      </c>
      <c r="CD384" s="3" t="s">
        <v>25</v>
      </c>
      <c r="CG384" s="3">
        <f>VLOOKUP($A384,MGNT!$C:$E,3,0)</f>
        <v>1167.02</v>
      </c>
      <c r="CH384" s="3" t="s">
        <v>26</v>
      </c>
      <c r="CK384" s="3" t="e">
        <f>VLOOKUP($A384,MFON!$C:$E,3,0)</f>
        <v>#N/A</v>
      </c>
      <c r="CL384" s="3" t="s">
        <v>27</v>
      </c>
      <c r="CO384" s="3" t="e">
        <f>VLOOKUP($A384,MOEX!$C:$E,3,0)</f>
        <v>#N/A</v>
      </c>
      <c r="CP384" s="3" t="s">
        <v>28</v>
      </c>
      <c r="CS384" s="3" t="e">
        <f>VLOOKUP($A384,MSTT!$C:$E,3,0)</f>
        <v>#N/A</v>
      </c>
      <c r="CT384" s="3" t="s">
        <v>29</v>
      </c>
      <c r="CW384" s="3">
        <f>VLOOKUP($A384,NLMK!$C:$E,3,0)</f>
        <v>61.87</v>
      </c>
      <c r="CX384" s="3" t="s">
        <v>30</v>
      </c>
      <c r="DA384" s="3">
        <f>VLOOKUP($A384,NMTP!$C:$E,3,0)</f>
        <v>4.141</v>
      </c>
      <c r="DB384" s="3" t="s">
        <v>31</v>
      </c>
      <c r="DE384" s="3">
        <f>VLOOKUP($A384,NVTK!$C:$E,3,0)</f>
        <v>138.80000000000001</v>
      </c>
      <c r="DF384" s="3" t="s">
        <v>32</v>
      </c>
      <c r="DI384" s="3">
        <f>VLOOKUP($A384,PIKK!$C:$E,3,0)</f>
        <v>58.75</v>
      </c>
      <c r="DJ384" s="3" t="s">
        <v>33</v>
      </c>
      <c r="DM384" s="3">
        <f>VLOOKUP($A384,ROSN!$C:$E,3,0)</f>
        <v>201</v>
      </c>
      <c r="DN384" s="3" t="s">
        <v>34</v>
      </c>
      <c r="DQ384" s="3">
        <f>VLOOKUP($A384,RTKM!$C:$E,3,0)</f>
        <v>199</v>
      </c>
      <c r="DR384" s="3" t="s">
        <v>35</v>
      </c>
      <c r="DU384" s="3">
        <f>VLOOKUP($A384,RTKMP!$C:$E,3,0)</f>
        <v>45.49</v>
      </c>
      <c r="DV384" s="3" t="s">
        <v>36</v>
      </c>
      <c r="DY384" s="3">
        <f>VLOOKUP($A384,HYDR!$C:$E,3,0)</f>
        <v>1.3089999999999999</v>
      </c>
      <c r="DZ384" s="3" t="s">
        <v>37</v>
      </c>
      <c r="EC384" s="3" t="e">
        <f>VLOOKUP($A384,RUAL!$C:$E,3,0)</f>
        <v>#N/A</v>
      </c>
      <c r="ED384" s="3" t="s">
        <v>38</v>
      </c>
      <c r="EG384" s="3">
        <f>VLOOKUP($A384,SVAV!$C:$E,3,0)</f>
        <v>300.25</v>
      </c>
      <c r="EH384" s="3" t="s">
        <v>39</v>
      </c>
      <c r="EK384" s="3">
        <f>VLOOKUP($A384,SBER!$C:$E,3,0)</f>
        <v>47.98</v>
      </c>
      <c r="EL384" s="3" t="s">
        <v>40</v>
      </c>
      <c r="EO384" s="3">
        <f>VLOOKUP($A384,SBERP!$C:$E,3,0)</f>
        <v>28.98</v>
      </c>
      <c r="EP384" s="3" t="s">
        <v>41</v>
      </c>
      <c r="ES384" s="3">
        <f>VLOOKUP($A384,CHMF!$C:$E,3,0)</f>
        <v>182</v>
      </c>
      <c r="ET384" s="3" t="s">
        <v>42</v>
      </c>
      <c r="EW384" s="3">
        <f>VLOOKUP($A384,AFKS!$C:$E,3,0)</f>
        <v>14.7</v>
      </c>
      <c r="EX384" s="3" t="s">
        <v>43</v>
      </c>
      <c r="FA384" s="3">
        <f>VLOOKUP($A384,SNGS!$C:$E,3,0)</f>
        <v>25.52</v>
      </c>
      <c r="FB384" s="3" t="s">
        <v>44</v>
      </c>
      <c r="FE384" s="3">
        <f>VLOOKUP($A384,SNGSP!$C:$E,3,0)</f>
        <v>10.113</v>
      </c>
      <c r="FF384" s="3" t="s">
        <v>45</v>
      </c>
      <c r="FI384" s="3">
        <f>VLOOKUP($A384,TRMK!$C:$E,3,0)</f>
        <v>98.03</v>
      </c>
      <c r="FJ384" s="3" t="s">
        <v>46</v>
      </c>
      <c r="FM384" s="3">
        <f>VLOOKUP($A384,TATN!$C:$E,3,0)</f>
        <v>126.95</v>
      </c>
      <c r="FN384" s="3" t="s">
        <v>47</v>
      </c>
      <c r="FQ384" s="3">
        <f>VLOOKUP($A384,TATNP!$C:$E,3,0)</f>
        <v>44.88</v>
      </c>
      <c r="FR384" s="3" t="s">
        <v>48</v>
      </c>
      <c r="FU384" s="3">
        <f>VLOOKUP($A384,TRNFP!$C:$E,3,0)</f>
        <v>19110</v>
      </c>
      <c r="FV384" s="3" t="s">
        <v>49</v>
      </c>
      <c r="FY384" s="3">
        <f>VLOOKUP($A384,URKA!$C:$E,3,0)</f>
        <v>119.24</v>
      </c>
      <c r="FZ384" s="3" t="s">
        <v>50</v>
      </c>
      <c r="GC384" s="3">
        <f>VLOOKUP($A384,FEES!$C:$E,3,0)</f>
        <v>0.28599999999999998</v>
      </c>
      <c r="GD384" s="3" t="s">
        <v>51</v>
      </c>
      <c r="GG384" s="3" t="e">
        <f>VLOOKUP($A384,PHOR!$C:$E,3,0)</f>
        <v>#N/A</v>
      </c>
      <c r="GH384" s="3" t="s">
        <v>52</v>
      </c>
      <c r="GK384" s="3">
        <f>VLOOKUP($A384,GCHE!$C:$E,3,0)</f>
        <v>177</v>
      </c>
      <c r="GL384" s="3" t="s">
        <v>53</v>
      </c>
      <c r="GO384" s="3">
        <f>VLOOKUP($A384,EONR!$C:$E,3,0)</f>
        <v>1.266</v>
      </c>
    </row>
    <row r="385" spans="1:197" x14ac:dyDescent="0.45">
      <c r="A385" s="86">
        <v>39979</v>
      </c>
      <c r="B385" s="3" t="s">
        <v>5</v>
      </c>
      <c r="E385" s="3" t="e">
        <f>VLOOKUP($A385,POLY!$C:$E,3,0)</f>
        <v>#N/A</v>
      </c>
      <c r="F385" s="3" t="s">
        <v>6</v>
      </c>
      <c r="I385" s="3" t="e">
        <f>VLOOKUP($A385,YNDX!$C:$E,3,0)</f>
        <v>#N/A</v>
      </c>
      <c r="J385" s="3" t="s">
        <v>7</v>
      </c>
      <c r="M385" s="3" t="e">
        <f>VLOOKUP($A385,ALRS!$C:$E,3,0)</f>
        <v>#N/A</v>
      </c>
      <c r="N385" s="3" t="s">
        <v>8</v>
      </c>
      <c r="Q385" s="3">
        <f>VLOOKUP($A385,AKRN!$C:$E,3,0)</f>
        <v>755.12</v>
      </c>
      <c r="R385" s="3" t="s">
        <v>9</v>
      </c>
      <c r="U385" s="3">
        <f>VLOOKUP($A385,AFLT!$C:$E,3,0)</f>
        <v>35.25</v>
      </c>
      <c r="V385" s="3" t="s">
        <v>10</v>
      </c>
      <c r="Y385" s="3">
        <f>VLOOKUP($A385,BSPB!$C:$E,3,0)</f>
        <v>38.99</v>
      </c>
      <c r="Z385" s="3" t="s">
        <v>11</v>
      </c>
      <c r="AC385" s="3" t="e">
        <f>VLOOKUP($A385,BANE!$C:$E,3,0)</f>
        <v>#N/A</v>
      </c>
      <c r="AD385" s="3" t="s">
        <v>12</v>
      </c>
      <c r="AG385" s="3" t="e">
        <f>VLOOKUP($A385,BANEP!$C:$E,3,0)</f>
        <v>#N/A</v>
      </c>
      <c r="AH385" s="3" t="s">
        <v>13</v>
      </c>
      <c r="AK385" s="3">
        <f>VLOOKUP($A385,VTBR!$C:$E,3,0)</f>
        <v>3.61E-2</v>
      </c>
      <c r="AL385" s="3" t="s">
        <v>14</v>
      </c>
      <c r="AO385" s="3">
        <f>VLOOKUP($A385,VSMO!$C:$E,3,0)</f>
        <v>2251</v>
      </c>
      <c r="AP385" s="3" t="s">
        <v>15</v>
      </c>
      <c r="AS385" s="3">
        <f>VLOOKUP($A385,GAZP!$C:$E,3,0)</f>
        <v>162.52000000000001</v>
      </c>
      <c r="AT385" s="3" t="s">
        <v>16</v>
      </c>
      <c r="AW385" s="3">
        <f>VLOOKUP($A385,GMKN!$C:$E,3,0)</f>
        <v>2795.01</v>
      </c>
      <c r="AX385" s="3" t="s">
        <v>17</v>
      </c>
      <c r="BA385" s="3">
        <f>VLOOKUP($A385,DIXY!$C:$E,3,0)</f>
        <v>125</v>
      </c>
      <c r="BB385" s="3" t="s">
        <v>18</v>
      </c>
      <c r="BE385" s="3">
        <f>VLOOKUP($A385,IRAO!$C:$E,3,0)</f>
        <v>2.4400000000000002E-2</v>
      </c>
      <c r="BF385" s="3" t="s">
        <v>19</v>
      </c>
      <c r="BI385" s="3">
        <f>VLOOKUP($A385,KMAZ!$C:$E,3,0)</f>
        <v>34</v>
      </c>
      <c r="BJ385" s="3" t="s">
        <v>20</v>
      </c>
      <c r="BM385" s="3">
        <f>VLOOKUP($A385,LSRG!$C:$E,3,0)</f>
        <v>351</v>
      </c>
      <c r="BN385" s="3" t="s">
        <v>21</v>
      </c>
      <c r="BQ385" s="3">
        <f>VLOOKUP($A385,LKOH!$C:$E,3,0)</f>
        <v>1473.02</v>
      </c>
      <c r="BR385" s="3" t="s">
        <v>22</v>
      </c>
      <c r="BU385" s="3">
        <f>VLOOKUP($A385,MVID!$C:$E,3,0)</f>
        <v>73</v>
      </c>
      <c r="BV385" s="3" t="s">
        <v>23</v>
      </c>
      <c r="BY385" s="3">
        <f>VLOOKUP($A385,MAGN!$C:$E,3,0)</f>
        <v>14.75</v>
      </c>
      <c r="BZ385" s="3" t="s">
        <v>24</v>
      </c>
      <c r="CC385" s="3">
        <f>VLOOKUP($A385,MTSS!$C:$E,3,0)</f>
        <v>173</v>
      </c>
      <c r="CD385" s="3" t="s">
        <v>25</v>
      </c>
      <c r="CG385" s="3">
        <f>VLOOKUP($A385,MGNT!$C:$E,3,0)</f>
        <v>1181</v>
      </c>
      <c r="CH385" s="3" t="s">
        <v>26</v>
      </c>
      <c r="CK385" s="3" t="e">
        <f>VLOOKUP($A385,MFON!$C:$E,3,0)</f>
        <v>#N/A</v>
      </c>
      <c r="CL385" s="3" t="s">
        <v>27</v>
      </c>
      <c r="CO385" s="3" t="e">
        <f>VLOOKUP($A385,MOEX!$C:$E,3,0)</f>
        <v>#N/A</v>
      </c>
      <c r="CP385" s="3" t="s">
        <v>28</v>
      </c>
      <c r="CS385" s="3" t="e">
        <f>VLOOKUP($A385,MSTT!$C:$E,3,0)</f>
        <v>#N/A</v>
      </c>
      <c r="CT385" s="3" t="s">
        <v>29</v>
      </c>
      <c r="CW385" s="3">
        <f>VLOOKUP($A385,NLMK!$C:$E,3,0)</f>
        <v>57.7</v>
      </c>
      <c r="CX385" s="3" t="s">
        <v>30</v>
      </c>
      <c r="DA385" s="3">
        <f>VLOOKUP($A385,NMTP!$C:$E,3,0)</f>
        <v>3.94</v>
      </c>
      <c r="DB385" s="3" t="s">
        <v>31</v>
      </c>
      <c r="DE385" s="3">
        <f>VLOOKUP($A385,NVTK!$C:$E,3,0)</f>
        <v>124.59</v>
      </c>
      <c r="DF385" s="3" t="s">
        <v>32</v>
      </c>
      <c r="DI385" s="3">
        <f>VLOOKUP($A385,PIKK!$C:$E,3,0)</f>
        <v>49.97</v>
      </c>
      <c r="DJ385" s="3" t="s">
        <v>33</v>
      </c>
      <c r="DM385" s="3">
        <f>VLOOKUP($A385,ROSN!$C:$E,3,0)</f>
        <v>182.48</v>
      </c>
      <c r="DN385" s="3" t="s">
        <v>34</v>
      </c>
      <c r="DQ385" s="3">
        <f>VLOOKUP($A385,RTKM!$C:$E,3,0)</f>
        <v>195.5</v>
      </c>
      <c r="DR385" s="3" t="s">
        <v>35</v>
      </c>
      <c r="DU385" s="3">
        <f>VLOOKUP($A385,RTKMP!$C:$E,3,0)</f>
        <v>44.68</v>
      </c>
      <c r="DV385" s="3" t="s">
        <v>36</v>
      </c>
      <c r="DY385" s="3">
        <f>VLOOKUP($A385,HYDR!$C:$E,3,0)</f>
        <v>1.24</v>
      </c>
      <c r="DZ385" s="3" t="s">
        <v>37</v>
      </c>
      <c r="EC385" s="3" t="e">
        <f>VLOOKUP($A385,RUAL!$C:$E,3,0)</f>
        <v>#N/A</v>
      </c>
      <c r="ED385" s="3" t="s">
        <v>38</v>
      </c>
      <c r="EG385" s="3">
        <f>VLOOKUP($A385,SVAV!$C:$E,3,0)</f>
        <v>246.99</v>
      </c>
      <c r="EH385" s="3" t="s">
        <v>39</v>
      </c>
      <c r="EK385" s="3">
        <f>VLOOKUP($A385,SBER!$C:$E,3,0)</f>
        <v>41.1</v>
      </c>
      <c r="EL385" s="3" t="s">
        <v>40</v>
      </c>
      <c r="EO385" s="3">
        <f>VLOOKUP($A385,SBERP!$C:$E,3,0)</f>
        <v>26.28</v>
      </c>
      <c r="EP385" s="3" t="s">
        <v>41</v>
      </c>
      <c r="ES385" s="3">
        <f>VLOOKUP($A385,CHMF!$C:$E,3,0)</f>
        <v>163.19999999999999</v>
      </c>
      <c r="ET385" s="3" t="s">
        <v>42</v>
      </c>
      <c r="EW385" s="3">
        <f>VLOOKUP($A385,AFKS!$C:$E,3,0)</f>
        <v>12.4</v>
      </c>
      <c r="EX385" s="3" t="s">
        <v>43</v>
      </c>
      <c r="FA385" s="3">
        <f>VLOOKUP($A385,SNGS!$C:$E,3,0)</f>
        <v>23.893999999999998</v>
      </c>
      <c r="FB385" s="3" t="s">
        <v>44</v>
      </c>
      <c r="FE385" s="3">
        <f>VLOOKUP($A385,SNGSP!$C:$E,3,0)</f>
        <v>9.7799999999999994</v>
      </c>
      <c r="FF385" s="3" t="s">
        <v>45</v>
      </c>
      <c r="FI385" s="3">
        <f>VLOOKUP($A385,TRMK!$C:$E,3,0)</f>
        <v>84</v>
      </c>
      <c r="FJ385" s="3" t="s">
        <v>46</v>
      </c>
      <c r="FM385" s="3">
        <f>VLOOKUP($A385,TATN!$C:$E,3,0)</f>
        <v>105.37</v>
      </c>
      <c r="FN385" s="3" t="s">
        <v>47</v>
      </c>
      <c r="FQ385" s="3">
        <f>VLOOKUP($A385,TATNP!$C:$E,3,0)</f>
        <v>40.21</v>
      </c>
      <c r="FR385" s="3" t="s">
        <v>48</v>
      </c>
      <c r="FU385" s="3">
        <f>VLOOKUP($A385,TRNFP!$C:$E,3,0)</f>
        <v>18107.8</v>
      </c>
      <c r="FV385" s="3" t="s">
        <v>49</v>
      </c>
      <c r="FY385" s="3">
        <f>VLOOKUP($A385,URKA!$C:$E,3,0)</f>
        <v>108.77</v>
      </c>
      <c r="FZ385" s="3" t="s">
        <v>50</v>
      </c>
      <c r="GC385" s="3">
        <f>VLOOKUP($A385,FEES!$C:$E,3,0)</f>
        <v>0.28999999999999998</v>
      </c>
      <c r="GD385" s="3" t="s">
        <v>51</v>
      </c>
      <c r="GG385" s="3" t="e">
        <f>VLOOKUP($A385,PHOR!$C:$E,3,0)</f>
        <v>#N/A</v>
      </c>
      <c r="GH385" s="3" t="s">
        <v>52</v>
      </c>
      <c r="GK385" s="3">
        <f>VLOOKUP($A385,GCHE!$C:$E,3,0)</f>
        <v>167.29</v>
      </c>
      <c r="GL385" s="3" t="s">
        <v>53</v>
      </c>
      <c r="GO385" s="3">
        <f>VLOOKUP($A385,EONR!$C:$E,3,0)</f>
        <v>1.1180000000000001</v>
      </c>
    </row>
    <row r="386" spans="1:197" x14ac:dyDescent="0.45">
      <c r="A386" s="86">
        <v>39986</v>
      </c>
      <c r="B386" s="3" t="s">
        <v>5</v>
      </c>
      <c r="E386" s="3" t="e">
        <f>VLOOKUP($A386,POLY!$C:$E,3,0)</f>
        <v>#N/A</v>
      </c>
      <c r="F386" s="3" t="s">
        <v>6</v>
      </c>
      <c r="I386" s="3" t="e">
        <f>VLOOKUP($A386,YNDX!$C:$E,3,0)</f>
        <v>#N/A</v>
      </c>
      <c r="J386" s="3" t="s">
        <v>7</v>
      </c>
      <c r="M386" s="3" t="e">
        <f>VLOOKUP($A386,ALRS!$C:$E,3,0)</f>
        <v>#N/A</v>
      </c>
      <c r="N386" s="3" t="s">
        <v>8</v>
      </c>
      <c r="Q386" s="3">
        <f>VLOOKUP($A386,AKRN!$C:$E,3,0)</f>
        <v>714.09</v>
      </c>
      <c r="R386" s="3" t="s">
        <v>9</v>
      </c>
      <c r="U386" s="3">
        <f>VLOOKUP($A386,AFLT!$C:$E,3,0)</f>
        <v>32.700000000000003</v>
      </c>
      <c r="V386" s="3" t="s">
        <v>10</v>
      </c>
      <c r="Y386" s="3">
        <f>VLOOKUP($A386,BSPB!$C:$E,3,0)</f>
        <v>39.340000000000003</v>
      </c>
      <c r="Z386" s="3" t="s">
        <v>11</v>
      </c>
      <c r="AC386" s="3" t="e">
        <f>VLOOKUP($A386,BANE!$C:$E,3,0)</f>
        <v>#N/A</v>
      </c>
      <c r="AD386" s="3" t="s">
        <v>12</v>
      </c>
      <c r="AG386" s="3" t="e">
        <f>VLOOKUP($A386,BANEP!$C:$E,3,0)</f>
        <v>#N/A</v>
      </c>
      <c r="AH386" s="3" t="s">
        <v>13</v>
      </c>
      <c r="AK386" s="3">
        <f>VLOOKUP($A386,VTBR!$C:$E,3,0)</f>
        <v>3.4299999999999997E-2</v>
      </c>
      <c r="AL386" s="3" t="s">
        <v>14</v>
      </c>
      <c r="AO386" s="3">
        <f>VLOOKUP($A386,VSMO!$C:$E,3,0)</f>
        <v>2070.0100000000002</v>
      </c>
      <c r="AP386" s="3" t="s">
        <v>15</v>
      </c>
      <c r="AS386" s="3">
        <f>VLOOKUP($A386,GAZP!$C:$E,3,0)</f>
        <v>150.69999999999999</v>
      </c>
      <c r="AT386" s="3" t="s">
        <v>16</v>
      </c>
      <c r="AW386" s="3">
        <f>VLOOKUP($A386,GMKN!$C:$E,3,0)</f>
        <v>2779.2</v>
      </c>
      <c r="AX386" s="3" t="s">
        <v>17</v>
      </c>
      <c r="BA386" s="3">
        <f>VLOOKUP($A386,DIXY!$C:$E,3,0)</f>
        <v>123.99</v>
      </c>
      <c r="BB386" s="3" t="s">
        <v>18</v>
      </c>
      <c r="BE386" s="3">
        <f>VLOOKUP($A386,IRAO!$C:$E,3,0)</f>
        <v>2.3E-2</v>
      </c>
      <c r="BF386" s="3" t="s">
        <v>19</v>
      </c>
      <c r="BI386" s="3">
        <f>VLOOKUP($A386,KMAZ!$C:$E,3,0)</f>
        <v>30.29</v>
      </c>
      <c r="BJ386" s="3" t="s">
        <v>20</v>
      </c>
      <c r="BM386" s="3">
        <f>VLOOKUP($A386,LSRG!$C:$E,3,0)</f>
        <v>315</v>
      </c>
      <c r="BN386" s="3" t="s">
        <v>21</v>
      </c>
      <c r="BQ386" s="3">
        <f>VLOOKUP($A386,LKOH!$C:$E,3,0)</f>
        <v>1373.71</v>
      </c>
      <c r="BR386" s="3" t="s">
        <v>22</v>
      </c>
      <c r="BU386" s="3">
        <f>VLOOKUP($A386,MVID!$C:$E,3,0)</f>
        <v>70.2</v>
      </c>
      <c r="BV386" s="3" t="s">
        <v>23</v>
      </c>
      <c r="BY386" s="3">
        <f>VLOOKUP($A386,MAGN!$C:$E,3,0)</f>
        <v>13.85</v>
      </c>
      <c r="BZ386" s="3" t="s">
        <v>24</v>
      </c>
      <c r="CC386" s="3">
        <f>VLOOKUP($A386,MTSS!$C:$E,3,0)</f>
        <v>165.5</v>
      </c>
      <c r="CD386" s="3" t="s">
        <v>25</v>
      </c>
      <c r="CG386" s="3">
        <f>VLOOKUP($A386,MGNT!$C:$E,3,0)</f>
        <v>1182</v>
      </c>
      <c r="CH386" s="3" t="s">
        <v>26</v>
      </c>
      <c r="CK386" s="3" t="e">
        <f>VLOOKUP($A386,MFON!$C:$E,3,0)</f>
        <v>#N/A</v>
      </c>
      <c r="CL386" s="3" t="s">
        <v>27</v>
      </c>
      <c r="CO386" s="3" t="e">
        <f>VLOOKUP($A386,MOEX!$C:$E,3,0)</f>
        <v>#N/A</v>
      </c>
      <c r="CP386" s="3" t="s">
        <v>28</v>
      </c>
      <c r="CS386" s="3" t="e">
        <f>VLOOKUP($A386,MSTT!$C:$E,3,0)</f>
        <v>#N/A</v>
      </c>
      <c r="CT386" s="3" t="s">
        <v>29</v>
      </c>
      <c r="CW386" s="3">
        <f>VLOOKUP($A386,NLMK!$C:$E,3,0)</f>
        <v>57</v>
      </c>
      <c r="CX386" s="3" t="s">
        <v>30</v>
      </c>
      <c r="DA386" s="3">
        <f>VLOOKUP($A386,NMTP!$C:$E,3,0)</f>
        <v>4.03</v>
      </c>
      <c r="DB386" s="3" t="s">
        <v>31</v>
      </c>
      <c r="DE386" s="3">
        <f>VLOOKUP($A386,NVTK!$C:$E,3,0)</f>
        <v>123</v>
      </c>
      <c r="DF386" s="3" t="s">
        <v>32</v>
      </c>
      <c r="DI386" s="3">
        <f>VLOOKUP($A386,PIKK!$C:$E,3,0)</f>
        <v>44.49</v>
      </c>
      <c r="DJ386" s="3" t="s">
        <v>33</v>
      </c>
      <c r="DM386" s="3">
        <f>VLOOKUP($A386,ROSN!$C:$E,3,0)</f>
        <v>166.75</v>
      </c>
      <c r="DN386" s="3" t="s">
        <v>34</v>
      </c>
      <c r="DQ386" s="3">
        <f>VLOOKUP($A386,RTKM!$C:$E,3,0)</f>
        <v>155.52000000000001</v>
      </c>
      <c r="DR386" s="3" t="s">
        <v>35</v>
      </c>
      <c r="DU386" s="3">
        <f>VLOOKUP($A386,RTKMP!$C:$E,3,0)</f>
        <v>39.979999999999997</v>
      </c>
      <c r="DV386" s="3" t="s">
        <v>36</v>
      </c>
      <c r="DY386" s="3">
        <f>VLOOKUP($A386,HYDR!$C:$E,3,0)</f>
        <v>1.157</v>
      </c>
      <c r="DZ386" s="3" t="s">
        <v>37</v>
      </c>
      <c r="EC386" s="3" t="e">
        <f>VLOOKUP($A386,RUAL!$C:$E,3,0)</f>
        <v>#N/A</v>
      </c>
      <c r="ED386" s="3" t="s">
        <v>38</v>
      </c>
      <c r="EG386" s="3">
        <f>VLOOKUP($A386,SVAV!$C:$E,3,0)</f>
        <v>214.9</v>
      </c>
      <c r="EH386" s="3" t="s">
        <v>39</v>
      </c>
      <c r="EK386" s="3">
        <f>VLOOKUP($A386,SBER!$C:$E,3,0)</f>
        <v>39.72</v>
      </c>
      <c r="EL386" s="3" t="s">
        <v>40</v>
      </c>
      <c r="EO386" s="3">
        <f>VLOOKUP($A386,SBERP!$C:$E,3,0)</f>
        <v>26.15</v>
      </c>
      <c r="EP386" s="3" t="s">
        <v>41</v>
      </c>
      <c r="ES386" s="3">
        <f>VLOOKUP($A386,CHMF!$C:$E,3,0)</f>
        <v>158.51</v>
      </c>
      <c r="ET386" s="3" t="s">
        <v>42</v>
      </c>
      <c r="EW386" s="3">
        <f>VLOOKUP($A386,AFKS!$C:$E,3,0)</f>
        <v>11.4</v>
      </c>
      <c r="EX386" s="3" t="s">
        <v>43</v>
      </c>
      <c r="FA386" s="3">
        <f>VLOOKUP($A386,SNGS!$C:$E,3,0)</f>
        <v>21.349</v>
      </c>
      <c r="FB386" s="3" t="s">
        <v>44</v>
      </c>
      <c r="FE386" s="3">
        <f>VLOOKUP($A386,SNGSP!$C:$E,3,0)</f>
        <v>8.9649999999999999</v>
      </c>
      <c r="FF386" s="3" t="s">
        <v>45</v>
      </c>
      <c r="FI386" s="3">
        <f>VLOOKUP($A386,TRMK!$C:$E,3,0)</f>
        <v>80.989999999999995</v>
      </c>
      <c r="FJ386" s="3" t="s">
        <v>46</v>
      </c>
      <c r="FM386" s="3">
        <f>VLOOKUP($A386,TATN!$C:$E,3,0)</f>
        <v>112.55</v>
      </c>
      <c r="FN386" s="3" t="s">
        <v>47</v>
      </c>
      <c r="FQ386" s="3">
        <f>VLOOKUP($A386,TATNP!$C:$E,3,0)</f>
        <v>37.049999999999997</v>
      </c>
      <c r="FR386" s="3" t="s">
        <v>48</v>
      </c>
      <c r="FU386" s="3">
        <f>VLOOKUP($A386,TRNFP!$C:$E,3,0)</f>
        <v>15339.99</v>
      </c>
      <c r="FV386" s="3" t="s">
        <v>49</v>
      </c>
      <c r="FY386" s="3">
        <f>VLOOKUP($A386,URKA!$C:$E,3,0)</f>
        <v>98</v>
      </c>
      <c r="FZ386" s="3" t="s">
        <v>50</v>
      </c>
      <c r="GC386" s="3">
        <f>VLOOKUP($A386,FEES!$C:$E,3,0)</f>
        <v>0.26</v>
      </c>
      <c r="GD386" s="3" t="s">
        <v>51</v>
      </c>
      <c r="GG386" s="3" t="e">
        <f>VLOOKUP($A386,PHOR!$C:$E,3,0)</f>
        <v>#N/A</v>
      </c>
      <c r="GH386" s="3" t="s">
        <v>52</v>
      </c>
      <c r="GK386" s="3">
        <f>VLOOKUP($A386,GCHE!$C:$E,3,0)</f>
        <v>165</v>
      </c>
      <c r="GL386" s="3" t="s">
        <v>53</v>
      </c>
      <c r="GO386" s="3">
        <f>VLOOKUP($A386,EONR!$C:$E,3,0)</f>
        <v>1.01</v>
      </c>
    </row>
    <row r="387" spans="1:197" x14ac:dyDescent="0.45">
      <c r="A387" s="86">
        <v>39993</v>
      </c>
      <c r="B387" s="3" t="s">
        <v>5</v>
      </c>
      <c r="E387" s="3" t="e">
        <f>VLOOKUP($A387,POLY!$C:$E,3,0)</f>
        <v>#N/A</v>
      </c>
      <c r="F387" s="3" t="s">
        <v>6</v>
      </c>
      <c r="I387" s="3" t="e">
        <f>VLOOKUP($A387,YNDX!$C:$E,3,0)</f>
        <v>#N/A</v>
      </c>
      <c r="J387" s="3" t="s">
        <v>7</v>
      </c>
      <c r="M387" s="3" t="e">
        <f>VLOOKUP($A387,ALRS!$C:$E,3,0)</f>
        <v>#N/A</v>
      </c>
      <c r="N387" s="3" t="s">
        <v>8</v>
      </c>
      <c r="Q387" s="3">
        <f>VLOOKUP($A387,AKRN!$C:$E,3,0)</f>
        <v>724.98</v>
      </c>
      <c r="R387" s="3" t="s">
        <v>9</v>
      </c>
      <c r="U387" s="3">
        <f>VLOOKUP($A387,AFLT!$C:$E,3,0)</f>
        <v>33.090000000000003</v>
      </c>
      <c r="V387" s="3" t="s">
        <v>10</v>
      </c>
      <c r="Y387" s="3">
        <f>VLOOKUP($A387,BSPB!$C:$E,3,0)</f>
        <v>39.520000000000003</v>
      </c>
      <c r="Z387" s="3" t="s">
        <v>11</v>
      </c>
      <c r="AC387" s="3" t="e">
        <f>VLOOKUP($A387,BANE!$C:$E,3,0)</f>
        <v>#N/A</v>
      </c>
      <c r="AD387" s="3" t="s">
        <v>12</v>
      </c>
      <c r="AG387" s="3" t="e">
        <f>VLOOKUP($A387,BANEP!$C:$E,3,0)</f>
        <v>#N/A</v>
      </c>
      <c r="AH387" s="3" t="s">
        <v>13</v>
      </c>
      <c r="AK387" s="3">
        <f>VLOOKUP($A387,VTBR!$C:$E,3,0)</f>
        <v>3.6299999999999999E-2</v>
      </c>
      <c r="AL387" s="3" t="s">
        <v>14</v>
      </c>
      <c r="AO387" s="3">
        <f>VLOOKUP($A387,VSMO!$C:$E,3,0)</f>
        <v>2080</v>
      </c>
      <c r="AP387" s="3" t="s">
        <v>15</v>
      </c>
      <c r="AS387" s="3">
        <f>VLOOKUP($A387,GAZP!$C:$E,3,0)</f>
        <v>154.69</v>
      </c>
      <c r="AT387" s="3" t="s">
        <v>16</v>
      </c>
      <c r="AW387" s="3">
        <f>VLOOKUP($A387,GMKN!$C:$E,3,0)</f>
        <v>2817</v>
      </c>
      <c r="AX387" s="3" t="s">
        <v>17</v>
      </c>
      <c r="BA387" s="3">
        <f>VLOOKUP($A387,DIXY!$C:$E,3,0)</f>
        <v>121</v>
      </c>
      <c r="BB387" s="3" t="s">
        <v>18</v>
      </c>
      <c r="BE387" s="3">
        <f>VLOOKUP($A387,IRAO!$C:$E,3,0)</f>
        <v>2.2100000000000002E-2</v>
      </c>
      <c r="BF387" s="3" t="s">
        <v>19</v>
      </c>
      <c r="BI387" s="3">
        <f>VLOOKUP($A387,KMAZ!$C:$E,3,0)</f>
        <v>30.18</v>
      </c>
      <c r="BJ387" s="3" t="s">
        <v>20</v>
      </c>
      <c r="BM387" s="3">
        <f>VLOOKUP($A387,LSRG!$C:$E,3,0)</f>
        <v>303.02999999999997</v>
      </c>
      <c r="BN387" s="3" t="s">
        <v>21</v>
      </c>
      <c r="BQ387" s="3">
        <f>VLOOKUP($A387,LKOH!$C:$E,3,0)</f>
        <v>1378.99</v>
      </c>
      <c r="BR387" s="3" t="s">
        <v>22</v>
      </c>
      <c r="BU387" s="3">
        <f>VLOOKUP($A387,MVID!$C:$E,3,0)</f>
        <v>68.22</v>
      </c>
      <c r="BV387" s="3" t="s">
        <v>23</v>
      </c>
      <c r="BY387" s="3">
        <f>VLOOKUP($A387,MAGN!$C:$E,3,0)</f>
        <v>15.5</v>
      </c>
      <c r="BZ387" s="3" t="s">
        <v>24</v>
      </c>
      <c r="CC387" s="3">
        <f>VLOOKUP($A387,MTSS!$C:$E,3,0)</f>
        <v>158.61000000000001</v>
      </c>
      <c r="CD387" s="3" t="s">
        <v>25</v>
      </c>
      <c r="CG387" s="3">
        <f>VLOOKUP($A387,MGNT!$C:$E,3,0)</f>
        <v>1182.8399999999999</v>
      </c>
      <c r="CH387" s="3" t="s">
        <v>26</v>
      </c>
      <c r="CK387" s="3" t="e">
        <f>VLOOKUP($A387,MFON!$C:$E,3,0)</f>
        <v>#N/A</v>
      </c>
      <c r="CL387" s="3" t="s">
        <v>27</v>
      </c>
      <c r="CO387" s="3" t="e">
        <f>VLOOKUP($A387,MOEX!$C:$E,3,0)</f>
        <v>#N/A</v>
      </c>
      <c r="CP387" s="3" t="s">
        <v>28</v>
      </c>
      <c r="CS387" s="3" t="e">
        <f>VLOOKUP($A387,MSTT!$C:$E,3,0)</f>
        <v>#N/A</v>
      </c>
      <c r="CT387" s="3" t="s">
        <v>29</v>
      </c>
      <c r="CW387" s="3">
        <f>VLOOKUP($A387,NLMK!$C:$E,3,0)</f>
        <v>68.5</v>
      </c>
      <c r="CX387" s="3" t="s">
        <v>30</v>
      </c>
      <c r="DA387" s="3">
        <f>VLOOKUP($A387,NMTP!$C:$E,3,0)</f>
        <v>4.4000000000000004</v>
      </c>
      <c r="DB387" s="3" t="s">
        <v>31</v>
      </c>
      <c r="DE387" s="3">
        <f>VLOOKUP($A387,NVTK!$C:$E,3,0)</f>
        <v>127.55</v>
      </c>
      <c r="DF387" s="3" t="s">
        <v>32</v>
      </c>
      <c r="DI387" s="3">
        <f>VLOOKUP($A387,PIKK!$C:$E,3,0)</f>
        <v>41.66</v>
      </c>
      <c r="DJ387" s="3" t="s">
        <v>33</v>
      </c>
      <c r="DM387" s="3">
        <f>VLOOKUP($A387,ROSN!$C:$E,3,0)</f>
        <v>170.1</v>
      </c>
      <c r="DN387" s="3" t="s">
        <v>34</v>
      </c>
      <c r="DQ387" s="3">
        <f>VLOOKUP($A387,RTKM!$C:$E,3,0)</f>
        <v>157.38</v>
      </c>
      <c r="DR387" s="3" t="s">
        <v>35</v>
      </c>
      <c r="DU387" s="3">
        <f>VLOOKUP($A387,RTKMP!$C:$E,3,0)</f>
        <v>39.049999999999997</v>
      </c>
      <c r="DV387" s="3" t="s">
        <v>36</v>
      </c>
      <c r="DY387" s="3">
        <f>VLOOKUP($A387,HYDR!$C:$E,3,0)</f>
        <v>1.2350000000000001</v>
      </c>
      <c r="DZ387" s="3" t="s">
        <v>37</v>
      </c>
      <c r="EC387" s="3" t="e">
        <f>VLOOKUP($A387,RUAL!$C:$E,3,0)</f>
        <v>#N/A</v>
      </c>
      <c r="ED387" s="3" t="s">
        <v>38</v>
      </c>
      <c r="EG387" s="3">
        <f>VLOOKUP($A387,SVAV!$C:$E,3,0)</f>
        <v>202.18</v>
      </c>
      <c r="EH387" s="3" t="s">
        <v>39</v>
      </c>
      <c r="EK387" s="3">
        <f>VLOOKUP($A387,SBER!$C:$E,3,0)</f>
        <v>38.54</v>
      </c>
      <c r="EL387" s="3" t="s">
        <v>40</v>
      </c>
      <c r="EO387" s="3">
        <f>VLOOKUP($A387,SBERP!$C:$E,3,0)</f>
        <v>25.71</v>
      </c>
      <c r="EP387" s="3" t="s">
        <v>41</v>
      </c>
      <c r="ES387" s="3">
        <f>VLOOKUP($A387,CHMF!$C:$E,3,0)</f>
        <v>172.39</v>
      </c>
      <c r="ET387" s="3" t="s">
        <v>42</v>
      </c>
      <c r="EW387" s="3">
        <f>VLOOKUP($A387,AFKS!$C:$E,3,0)</f>
        <v>11.435</v>
      </c>
      <c r="EX387" s="3" t="s">
        <v>43</v>
      </c>
      <c r="FA387" s="3">
        <f>VLOOKUP($A387,SNGS!$C:$E,3,0)</f>
        <v>21.48</v>
      </c>
      <c r="FB387" s="3" t="s">
        <v>44</v>
      </c>
      <c r="FE387" s="3">
        <f>VLOOKUP($A387,SNGSP!$C:$E,3,0)</f>
        <v>8.6199999999999992</v>
      </c>
      <c r="FF387" s="3" t="s">
        <v>45</v>
      </c>
      <c r="FI387" s="3">
        <f>VLOOKUP($A387,TRMK!$C:$E,3,0)</f>
        <v>77</v>
      </c>
      <c r="FJ387" s="3" t="s">
        <v>46</v>
      </c>
      <c r="FM387" s="3">
        <f>VLOOKUP($A387,TATN!$C:$E,3,0)</f>
        <v>118</v>
      </c>
      <c r="FN387" s="3" t="s">
        <v>47</v>
      </c>
      <c r="FQ387" s="3">
        <f>VLOOKUP($A387,TATNP!$C:$E,3,0)</f>
        <v>37.67</v>
      </c>
      <c r="FR387" s="3" t="s">
        <v>48</v>
      </c>
      <c r="FU387" s="3">
        <f>VLOOKUP($A387,TRNFP!$C:$E,3,0)</f>
        <v>15300</v>
      </c>
      <c r="FV387" s="3" t="s">
        <v>49</v>
      </c>
      <c r="FY387" s="3">
        <f>VLOOKUP($A387,URKA!$C:$E,3,0)</f>
        <v>110.7</v>
      </c>
      <c r="FZ387" s="3" t="s">
        <v>50</v>
      </c>
      <c r="GC387" s="3">
        <f>VLOOKUP($A387,FEES!$C:$E,3,0)</f>
        <v>0.25700000000000001</v>
      </c>
      <c r="GD387" s="3" t="s">
        <v>51</v>
      </c>
      <c r="GG387" s="3" t="e">
        <f>VLOOKUP($A387,PHOR!$C:$E,3,0)</f>
        <v>#N/A</v>
      </c>
      <c r="GH387" s="3" t="s">
        <v>52</v>
      </c>
      <c r="GK387" s="3">
        <f>VLOOKUP($A387,GCHE!$C:$E,3,0)</f>
        <v>191.99</v>
      </c>
      <c r="GL387" s="3" t="s">
        <v>53</v>
      </c>
      <c r="GO387" s="3">
        <f>VLOOKUP($A387,EONR!$C:$E,3,0)</f>
        <v>1.008</v>
      </c>
    </row>
    <row r="388" spans="1:197" x14ac:dyDescent="0.45">
      <c r="A388" s="86">
        <v>40000</v>
      </c>
      <c r="B388" s="3" t="s">
        <v>5</v>
      </c>
      <c r="E388" s="3" t="e">
        <f>VLOOKUP($A388,POLY!$C:$E,3,0)</f>
        <v>#N/A</v>
      </c>
      <c r="F388" s="3" t="s">
        <v>6</v>
      </c>
      <c r="I388" s="3" t="e">
        <f>VLOOKUP($A388,YNDX!$C:$E,3,0)</f>
        <v>#N/A</v>
      </c>
      <c r="J388" s="3" t="s">
        <v>7</v>
      </c>
      <c r="M388" s="3" t="e">
        <f>VLOOKUP($A388,ALRS!$C:$E,3,0)</f>
        <v>#N/A</v>
      </c>
      <c r="N388" s="3" t="s">
        <v>8</v>
      </c>
      <c r="Q388" s="3">
        <f>VLOOKUP($A388,AKRN!$C:$E,3,0)</f>
        <v>654.99</v>
      </c>
      <c r="R388" s="3" t="s">
        <v>9</v>
      </c>
      <c r="U388" s="3">
        <f>VLOOKUP($A388,AFLT!$C:$E,3,0)</f>
        <v>29.55</v>
      </c>
      <c r="V388" s="3" t="s">
        <v>10</v>
      </c>
      <c r="Y388" s="3">
        <f>VLOOKUP($A388,BSPB!$C:$E,3,0)</f>
        <v>38.979999999999997</v>
      </c>
      <c r="Z388" s="3" t="s">
        <v>11</v>
      </c>
      <c r="AC388" s="3" t="e">
        <f>VLOOKUP($A388,BANE!$C:$E,3,0)</f>
        <v>#N/A</v>
      </c>
      <c r="AD388" s="3" t="s">
        <v>12</v>
      </c>
      <c r="AG388" s="3" t="e">
        <f>VLOOKUP($A388,BANEP!$C:$E,3,0)</f>
        <v>#N/A</v>
      </c>
      <c r="AH388" s="3" t="s">
        <v>13</v>
      </c>
      <c r="AK388" s="3">
        <f>VLOOKUP($A388,VTBR!$C:$E,3,0)</f>
        <v>3.1199999999999999E-2</v>
      </c>
      <c r="AL388" s="3" t="s">
        <v>14</v>
      </c>
      <c r="AO388" s="3">
        <f>VLOOKUP($A388,VSMO!$C:$E,3,0)</f>
        <v>1989</v>
      </c>
      <c r="AP388" s="3" t="s">
        <v>15</v>
      </c>
      <c r="AS388" s="3">
        <f>VLOOKUP($A388,GAZP!$C:$E,3,0)</f>
        <v>134.18</v>
      </c>
      <c r="AT388" s="3" t="s">
        <v>16</v>
      </c>
      <c r="AW388" s="3">
        <f>VLOOKUP($A388,GMKN!$C:$E,3,0)</f>
        <v>2488.9899999999998</v>
      </c>
      <c r="AX388" s="3" t="s">
        <v>17</v>
      </c>
      <c r="BA388" s="3">
        <f>VLOOKUP($A388,DIXY!$C:$E,3,0)</f>
        <v>110</v>
      </c>
      <c r="BB388" s="3" t="s">
        <v>18</v>
      </c>
      <c r="BE388" s="3">
        <f>VLOOKUP($A388,IRAO!$C:$E,3,0)</f>
        <v>1.9699999999999999E-2</v>
      </c>
      <c r="BF388" s="3" t="s">
        <v>19</v>
      </c>
      <c r="BI388" s="3">
        <f>VLOOKUP($A388,KMAZ!$C:$E,3,0)</f>
        <v>28</v>
      </c>
      <c r="BJ388" s="3" t="s">
        <v>20</v>
      </c>
      <c r="BM388" s="3">
        <f>VLOOKUP($A388,LSRG!$C:$E,3,0)</f>
        <v>278</v>
      </c>
      <c r="BN388" s="3" t="s">
        <v>21</v>
      </c>
      <c r="BQ388" s="3">
        <f>VLOOKUP($A388,LKOH!$C:$E,3,0)</f>
        <v>1304.99</v>
      </c>
      <c r="BR388" s="3" t="s">
        <v>22</v>
      </c>
      <c r="BU388" s="3">
        <f>VLOOKUP($A388,MVID!$C:$E,3,0)</f>
        <v>69.2</v>
      </c>
      <c r="BV388" s="3" t="s">
        <v>23</v>
      </c>
      <c r="BY388" s="3">
        <f>VLOOKUP($A388,MAGN!$C:$E,3,0)</f>
        <v>15.047000000000001</v>
      </c>
      <c r="BZ388" s="3" t="s">
        <v>24</v>
      </c>
      <c r="CC388" s="3">
        <f>VLOOKUP($A388,MTSS!$C:$E,3,0)</f>
        <v>148.51</v>
      </c>
      <c r="CD388" s="3" t="s">
        <v>25</v>
      </c>
      <c r="CG388" s="3">
        <f>VLOOKUP($A388,MGNT!$C:$E,3,0)</f>
        <v>1148</v>
      </c>
      <c r="CH388" s="3" t="s">
        <v>26</v>
      </c>
      <c r="CK388" s="3" t="e">
        <f>VLOOKUP($A388,MFON!$C:$E,3,0)</f>
        <v>#N/A</v>
      </c>
      <c r="CL388" s="3" t="s">
        <v>27</v>
      </c>
      <c r="CO388" s="3" t="e">
        <f>VLOOKUP($A388,MOEX!$C:$E,3,0)</f>
        <v>#N/A</v>
      </c>
      <c r="CP388" s="3" t="s">
        <v>28</v>
      </c>
      <c r="CS388" s="3" t="e">
        <f>VLOOKUP($A388,MSTT!$C:$E,3,0)</f>
        <v>#N/A</v>
      </c>
      <c r="CT388" s="3" t="s">
        <v>29</v>
      </c>
      <c r="CW388" s="3">
        <f>VLOOKUP($A388,NLMK!$C:$E,3,0)</f>
        <v>58.58</v>
      </c>
      <c r="CX388" s="3" t="s">
        <v>30</v>
      </c>
      <c r="DA388" s="3">
        <f>VLOOKUP($A388,NMTP!$C:$E,3,0)</f>
        <v>4.1509999999999998</v>
      </c>
      <c r="DB388" s="3" t="s">
        <v>31</v>
      </c>
      <c r="DE388" s="3">
        <f>VLOOKUP($A388,NVTK!$C:$E,3,0)</f>
        <v>116.59</v>
      </c>
      <c r="DF388" s="3" t="s">
        <v>32</v>
      </c>
      <c r="DI388" s="3">
        <f>VLOOKUP($A388,PIKK!$C:$E,3,0)</f>
        <v>36.29</v>
      </c>
      <c r="DJ388" s="3" t="s">
        <v>33</v>
      </c>
      <c r="DM388" s="3">
        <f>VLOOKUP($A388,ROSN!$C:$E,3,0)</f>
        <v>159.1</v>
      </c>
      <c r="DN388" s="3" t="s">
        <v>34</v>
      </c>
      <c r="DQ388" s="3">
        <f>VLOOKUP($A388,RTKM!$C:$E,3,0)</f>
        <v>153.78</v>
      </c>
      <c r="DR388" s="3" t="s">
        <v>35</v>
      </c>
      <c r="DU388" s="3">
        <f>VLOOKUP($A388,RTKMP!$C:$E,3,0)</f>
        <v>33.799999999999997</v>
      </c>
      <c r="DV388" s="3" t="s">
        <v>36</v>
      </c>
      <c r="DY388" s="3">
        <f>VLOOKUP($A388,HYDR!$C:$E,3,0)</f>
        <v>1.1100000000000001</v>
      </c>
      <c r="DZ388" s="3" t="s">
        <v>37</v>
      </c>
      <c r="EC388" s="3" t="e">
        <f>VLOOKUP($A388,RUAL!$C:$E,3,0)</f>
        <v>#N/A</v>
      </c>
      <c r="ED388" s="3" t="s">
        <v>38</v>
      </c>
      <c r="EG388" s="3">
        <f>VLOOKUP($A388,SVAV!$C:$E,3,0)</f>
        <v>195</v>
      </c>
      <c r="EH388" s="3" t="s">
        <v>39</v>
      </c>
      <c r="EK388" s="3">
        <f>VLOOKUP($A388,SBER!$C:$E,3,0)</f>
        <v>34.36</v>
      </c>
      <c r="EL388" s="3" t="s">
        <v>40</v>
      </c>
      <c r="EO388" s="3">
        <f>VLOOKUP($A388,SBERP!$C:$E,3,0)</f>
        <v>20.99</v>
      </c>
      <c r="EP388" s="3" t="s">
        <v>41</v>
      </c>
      <c r="ES388" s="3">
        <f>VLOOKUP($A388,CHMF!$C:$E,3,0)</f>
        <v>143.97999999999999</v>
      </c>
      <c r="ET388" s="3" t="s">
        <v>42</v>
      </c>
      <c r="EW388" s="3">
        <f>VLOOKUP($A388,AFKS!$C:$E,3,0)</f>
        <v>10.576000000000001</v>
      </c>
      <c r="EX388" s="3" t="s">
        <v>43</v>
      </c>
      <c r="FA388" s="3">
        <f>VLOOKUP($A388,SNGS!$C:$E,3,0)</f>
        <v>19.254999999999999</v>
      </c>
      <c r="FB388" s="3" t="s">
        <v>44</v>
      </c>
      <c r="FE388" s="3">
        <f>VLOOKUP($A388,SNGSP!$C:$E,3,0)</f>
        <v>7.601</v>
      </c>
      <c r="FF388" s="3" t="s">
        <v>45</v>
      </c>
      <c r="FI388" s="3">
        <f>VLOOKUP($A388,TRMK!$C:$E,3,0)</f>
        <v>63.9</v>
      </c>
      <c r="FJ388" s="3" t="s">
        <v>46</v>
      </c>
      <c r="FM388" s="3">
        <f>VLOOKUP($A388,TATN!$C:$E,3,0)</f>
        <v>96.3</v>
      </c>
      <c r="FN388" s="3" t="s">
        <v>47</v>
      </c>
      <c r="FQ388" s="3">
        <f>VLOOKUP($A388,TATNP!$C:$E,3,0)</f>
        <v>34.1</v>
      </c>
      <c r="FR388" s="3" t="s">
        <v>48</v>
      </c>
      <c r="FU388" s="3">
        <f>VLOOKUP($A388,TRNFP!$C:$E,3,0)</f>
        <v>13598</v>
      </c>
      <c r="FV388" s="3" t="s">
        <v>49</v>
      </c>
      <c r="FY388" s="3">
        <f>VLOOKUP($A388,URKA!$C:$E,3,0)</f>
        <v>95.24</v>
      </c>
      <c r="FZ388" s="3" t="s">
        <v>50</v>
      </c>
      <c r="GC388" s="3">
        <f>VLOOKUP($A388,FEES!$C:$E,3,0)</f>
        <v>0.20399999999999999</v>
      </c>
      <c r="GD388" s="3" t="s">
        <v>51</v>
      </c>
      <c r="GG388" s="3" t="e">
        <f>VLOOKUP($A388,PHOR!$C:$E,3,0)</f>
        <v>#N/A</v>
      </c>
      <c r="GH388" s="3" t="s">
        <v>52</v>
      </c>
      <c r="GK388" s="3">
        <f>VLOOKUP($A388,GCHE!$C:$E,3,0)</f>
        <v>184.01</v>
      </c>
      <c r="GL388" s="3" t="s">
        <v>53</v>
      </c>
      <c r="GO388" s="3">
        <f>VLOOKUP($A388,EONR!$C:$E,3,0)</f>
        <v>0.94</v>
      </c>
    </row>
    <row r="389" spans="1:197" x14ac:dyDescent="0.45">
      <c r="A389" s="86">
        <v>40007</v>
      </c>
      <c r="B389" s="3" t="s">
        <v>5</v>
      </c>
      <c r="E389" s="3" t="e">
        <f>VLOOKUP($A389,POLY!$C:$E,3,0)</f>
        <v>#N/A</v>
      </c>
      <c r="F389" s="3" t="s">
        <v>6</v>
      </c>
      <c r="I389" s="3" t="e">
        <f>VLOOKUP($A389,YNDX!$C:$E,3,0)</f>
        <v>#N/A</v>
      </c>
      <c r="J389" s="3" t="s">
        <v>7</v>
      </c>
      <c r="M389" s="3" t="e">
        <f>VLOOKUP($A389,ALRS!$C:$E,3,0)</f>
        <v>#N/A</v>
      </c>
      <c r="N389" s="3" t="s">
        <v>8</v>
      </c>
      <c r="Q389" s="3">
        <f>VLOOKUP($A389,AKRN!$C:$E,3,0)</f>
        <v>650.5</v>
      </c>
      <c r="R389" s="3" t="s">
        <v>9</v>
      </c>
      <c r="U389" s="3">
        <f>VLOOKUP($A389,AFLT!$C:$E,3,0)</f>
        <v>30.16</v>
      </c>
      <c r="V389" s="3" t="s">
        <v>10</v>
      </c>
      <c r="Y389" s="3">
        <f>VLOOKUP($A389,BSPB!$C:$E,3,0)</f>
        <v>41.77</v>
      </c>
      <c r="Z389" s="3" t="s">
        <v>11</v>
      </c>
      <c r="AC389" s="3" t="e">
        <f>VLOOKUP($A389,BANE!$C:$E,3,0)</f>
        <v>#N/A</v>
      </c>
      <c r="AD389" s="3" t="s">
        <v>12</v>
      </c>
      <c r="AG389" s="3" t="e">
        <f>VLOOKUP($A389,BANEP!$C:$E,3,0)</f>
        <v>#N/A</v>
      </c>
      <c r="AH389" s="3" t="s">
        <v>13</v>
      </c>
      <c r="AK389" s="3">
        <f>VLOOKUP($A389,VTBR!$C:$E,3,0)</f>
        <v>3.6700000000000003E-2</v>
      </c>
      <c r="AL389" s="3" t="s">
        <v>14</v>
      </c>
      <c r="AO389" s="3">
        <f>VLOOKUP($A389,VSMO!$C:$E,3,0)</f>
        <v>2063</v>
      </c>
      <c r="AP389" s="3" t="s">
        <v>15</v>
      </c>
      <c r="AS389" s="3">
        <f>VLOOKUP($A389,GAZP!$C:$E,3,0)</f>
        <v>152.85</v>
      </c>
      <c r="AT389" s="3" t="s">
        <v>16</v>
      </c>
      <c r="AW389" s="3">
        <f>VLOOKUP($A389,GMKN!$C:$E,3,0)</f>
        <v>2936.29</v>
      </c>
      <c r="AX389" s="3" t="s">
        <v>17</v>
      </c>
      <c r="BA389" s="3">
        <f>VLOOKUP($A389,DIXY!$C:$E,3,0)</f>
        <v>109.6</v>
      </c>
      <c r="BB389" s="3" t="s">
        <v>18</v>
      </c>
      <c r="BE389" s="3">
        <f>VLOOKUP($A389,IRAO!$C:$E,3,0)</f>
        <v>2.1100000000000001E-2</v>
      </c>
      <c r="BF389" s="3" t="s">
        <v>19</v>
      </c>
      <c r="BI389" s="3">
        <f>VLOOKUP($A389,KMAZ!$C:$E,3,0)</f>
        <v>30.98</v>
      </c>
      <c r="BJ389" s="3" t="s">
        <v>20</v>
      </c>
      <c r="BM389" s="3">
        <f>VLOOKUP($A389,LSRG!$C:$E,3,0)</f>
        <v>300</v>
      </c>
      <c r="BN389" s="3" t="s">
        <v>21</v>
      </c>
      <c r="BQ389" s="3">
        <f>VLOOKUP($A389,LKOH!$C:$E,3,0)</f>
        <v>1475</v>
      </c>
      <c r="BR389" s="3" t="s">
        <v>22</v>
      </c>
      <c r="BU389" s="3">
        <f>VLOOKUP($A389,MVID!$C:$E,3,0)</f>
        <v>70</v>
      </c>
      <c r="BV389" s="3" t="s">
        <v>23</v>
      </c>
      <c r="BY389" s="3">
        <f>VLOOKUP($A389,MAGN!$C:$E,3,0)</f>
        <v>17.349</v>
      </c>
      <c r="BZ389" s="3" t="s">
        <v>24</v>
      </c>
      <c r="CC389" s="3">
        <f>VLOOKUP($A389,MTSS!$C:$E,3,0)</f>
        <v>162.75</v>
      </c>
      <c r="CD389" s="3" t="s">
        <v>25</v>
      </c>
      <c r="CG389" s="3">
        <f>VLOOKUP($A389,MGNT!$C:$E,3,0)</f>
        <v>1094.99</v>
      </c>
      <c r="CH389" s="3" t="s">
        <v>26</v>
      </c>
      <c r="CK389" s="3" t="e">
        <f>VLOOKUP($A389,MFON!$C:$E,3,0)</f>
        <v>#N/A</v>
      </c>
      <c r="CL389" s="3" t="s">
        <v>27</v>
      </c>
      <c r="CO389" s="3" t="e">
        <f>VLOOKUP($A389,MOEX!$C:$E,3,0)</f>
        <v>#N/A</v>
      </c>
      <c r="CP389" s="3" t="s">
        <v>28</v>
      </c>
      <c r="CS389" s="3" t="e">
        <f>VLOOKUP($A389,MSTT!$C:$E,3,0)</f>
        <v>#N/A</v>
      </c>
      <c r="CT389" s="3" t="s">
        <v>29</v>
      </c>
      <c r="CW389" s="3">
        <f>VLOOKUP($A389,NLMK!$C:$E,3,0)</f>
        <v>62.95</v>
      </c>
      <c r="CX389" s="3" t="s">
        <v>30</v>
      </c>
      <c r="DA389" s="3">
        <f>VLOOKUP($A389,NMTP!$C:$E,3,0)</f>
        <v>4.71</v>
      </c>
      <c r="DB389" s="3" t="s">
        <v>31</v>
      </c>
      <c r="DE389" s="3">
        <f>VLOOKUP($A389,NVTK!$C:$E,3,0)</f>
        <v>119.1</v>
      </c>
      <c r="DF389" s="3" t="s">
        <v>32</v>
      </c>
      <c r="DI389" s="3">
        <f>VLOOKUP($A389,PIKK!$C:$E,3,0)</f>
        <v>37.56</v>
      </c>
      <c r="DJ389" s="3" t="s">
        <v>33</v>
      </c>
      <c r="DM389" s="3">
        <f>VLOOKUP($A389,ROSN!$C:$E,3,0)</f>
        <v>171.82</v>
      </c>
      <c r="DN389" s="3" t="s">
        <v>34</v>
      </c>
      <c r="DQ389" s="3">
        <f>VLOOKUP($A389,RTKM!$C:$E,3,0)</f>
        <v>159.81</v>
      </c>
      <c r="DR389" s="3" t="s">
        <v>35</v>
      </c>
      <c r="DU389" s="3">
        <f>VLOOKUP($A389,RTKMP!$C:$E,3,0)</f>
        <v>37.1</v>
      </c>
      <c r="DV389" s="3" t="s">
        <v>36</v>
      </c>
      <c r="DY389" s="3">
        <f>VLOOKUP($A389,HYDR!$C:$E,3,0)</f>
        <v>1.085</v>
      </c>
      <c r="DZ389" s="3" t="s">
        <v>37</v>
      </c>
      <c r="EC389" s="3" t="e">
        <f>VLOOKUP($A389,RUAL!$C:$E,3,0)</f>
        <v>#N/A</v>
      </c>
      <c r="ED389" s="3" t="s">
        <v>38</v>
      </c>
      <c r="EG389" s="3">
        <f>VLOOKUP($A389,SVAV!$C:$E,3,0)</f>
        <v>218.5</v>
      </c>
      <c r="EH389" s="3" t="s">
        <v>39</v>
      </c>
      <c r="EK389" s="3">
        <f>VLOOKUP($A389,SBER!$C:$E,3,0)</f>
        <v>38.020000000000003</v>
      </c>
      <c r="EL389" s="3" t="s">
        <v>40</v>
      </c>
      <c r="EO389" s="3">
        <f>VLOOKUP($A389,SBERP!$C:$E,3,0)</f>
        <v>25.3</v>
      </c>
      <c r="EP389" s="3" t="s">
        <v>41</v>
      </c>
      <c r="ES389" s="3">
        <f>VLOOKUP($A389,CHMF!$C:$E,3,0)</f>
        <v>161.49</v>
      </c>
      <c r="ET389" s="3" t="s">
        <v>42</v>
      </c>
      <c r="EW389" s="3">
        <f>VLOOKUP($A389,AFKS!$C:$E,3,0)</f>
        <v>12.601000000000001</v>
      </c>
      <c r="EX389" s="3" t="s">
        <v>43</v>
      </c>
      <c r="FA389" s="3">
        <f>VLOOKUP($A389,SNGS!$C:$E,3,0)</f>
        <v>21.802</v>
      </c>
      <c r="FB389" s="3" t="s">
        <v>44</v>
      </c>
      <c r="FE389" s="3">
        <f>VLOOKUP($A389,SNGSP!$C:$E,3,0)</f>
        <v>9.23</v>
      </c>
      <c r="FF389" s="3" t="s">
        <v>45</v>
      </c>
      <c r="FI389" s="3">
        <f>VLOOKUP($A389,TRMK!$C:$E,3,0)</f>
        <v>69.5</v>
      </c>
      <c r="FJ389" s="3" t="s">
        <v>46</v>
      </c>
      <c r="FM389" s="3">
        <f>VLOOKUP($A389,TATN!$C:$E,3,0)</f>
        <v>107.8</v>
      </c>
      <c r="FN389" s="3" t="s">
        <v>47</v>
      </c>
      <c r="FQ389" s="3">
        <f>VLOOKUP($A389,TATNP!$C:$E,3,0)</f>
        <v>38.26</v>
      </c>
      <c r="FR389" s="3" t="s">
        <v>48</v>
      </c>
      <c r="FU389" s="3">
        <f>VLOOKUP($A389,TRNFP!$C:$E,3,0)</f>
        <v>15299.99</v>
      </c>
      <c r="FV389" s="3" t="s">
        <v>49</v>
      </c>
      <c r="FY389" s="3">
        <f>VLOOKUP($A389,URKA!$C:$E,3,0)</f>
        <v>99.03</v>
      </c>
      <c r="FZ389" s="3" t="s">
        <v>50</v>
      </c>
      <c r="GC389" s="3">
        <f>VLOOKUP($A389,FEES!$C:$E,3,0)</f>
        <v>0.21299999999999999</v>
      </c>
      <c r="GD389" s="3" t="s">
        <v>51</v>
      </c>
      <c r="GG389" s="3" t="e">
        <f>VLOOKUP($A389,PHOR!$C:$E,3,0)</f>
        <v>#N/A</v>
      </c>
      <c r="GH389" s="3" t="s">
        <v>52</v>
      </c>
      <c r="GK389" s="3">
        <f>VLOOKUP($A389,GCHE!$C:$E,3,0)</f>
        <v>189</v>
      </c>
      <c r="GL389" s="3" t="s">
        <v>53</v>
      </c>
      <c r="GO389" s="3">
        <f>VLOOKUP($A389,EONR!$C:$E,3,0)</f>
        <v>1.014</v>
      </c>
    </row>
    <row r="390" spans="1:197" x14ac:dyDescent="0.45">
      <c r="A390" s="86">
        <v>40014</v>
      </c>
      <c r="B390" s="3" t="s">
        <v>5</v>
      </c>
      <c r="E390" s="3" t="e">
        <f>VLOOKUP($A390,POLY!$C:$E,3,0)</f>
        <v>#N/A</v>
      </c>
      <c r="F390" s="3" t="s">
        <v>6</v>
      </c>
      <c r="I390" s="3" t="e">
        <f>VLOOKUP($A390,YNDX!$C:$E,3,0)</f>
        <v>#N/A</v>
      </c>
      <c r="J390" s="3" t="s">
        <v>7</v>
      </c>
      <c r="M390" s="3" t="e">
        <f>VLOOKUP($A390,ALRS!$C:$E,3,0)</f>
        <v>#N/A</v>
      </c>
      <c r="N390" s="3" t="s">
        <v>8</v>
      </c>
      <c r="Q390" s="3">
        <f>VLOOKUP($A390,AKRN!$C:$E,3,0)</f>
        <v>764.29</v>
      </c>
      <c r="R390" s="3" t="s">
        <v>9</v>
      </c>
      <c r="U390" s="3">
        <f>VLOOKUP($A390,AFLT!$C:$E,3,0)</f>
        <v>31.54</v>
      </c>
      <c r="V390" s="3" t="s">
        <v>10</v>
      </c>
      <c r="Y390" s="3">
        <f>VLOOKUP($A390,BSPB!$C:$E,3,0)</f>
        <v>44.77</v>
      </c>
      <c r="Z390" s="3" t="s">
        <v>11</v>
      </c>
      <c r="AC390" s="3" t="e">
        <f>VLOOKUP($A390,BANE!$C:$E,3,0)</f>
        <v>#N/A</v>
      </c>
      <c r="AD390" s="3" t="s">
        <v>12</v>
      </c>
      <c r="AG390" s="3" t="e">
        <f>VLOOKUP($A390,BANEP!$C:$E,3,0)</f>
        <v>#N/A</v>
      </c>
      <c r="AH390" s="3" t="s">
        <v>13</v>
      </c>
      <c r="AK390" s="3">
        <f>VLOOKUP($A390,VTBR!$C:$E,3,0)</f>
        <v>3.8100000000000002E-2</v>
      </c>
      <c r="AL390" s="3" t="s">
        <v>14</v>
      </c>
      <c r="AO390" s="3">
        <f>VLOOKUP($A390,VSMO!$C:$E,3,0)</f>
        <v>2100</v>
      </c>
      <c r="AP390" s="3" t="s">
        <v>15</v>
      </c>
      <c r="AS390" s="3">
        <f>VLOOKUP($A390,GAZP!$C:$E,3,0)</f>
        <v>162.38</v>
      </c>
      <c r="AT390" s="3" t="s">
        <v>16</v>
      </c>
      <c r="AW390" s="3">
        <f>VLOOKUP($A390,GMKN!$C:$E,3,0)</f>
        <v>3127.02</v>
      </c>
      <c r="AX390" s="3" t="s">
        <v>17</v>
      </c>
      <c r="BA390" s="3">
        <f>VLOOKUP($A390,DIXY!$C:$E,3,0)</f>
        <v>109</v>
      </c>
      <c r="BB390" s="3" t="s">
        <v>18</v>
      </c>
      <c r="BE390" s="3">
        <f>VLOOKUP($A390,IRAO!$C:$E,3,0)</f>
        <v>2.2599999999999999E-2</v>
      </c>
      <c r="BF390" s="3" t="s">
        <v>19</v>
      </c>
      <c r="BI390" s="3">
        <f>VLOOKUP($A390,KMAZ!$C:$E,3,0)</f>
        <v>31.7</v>
      </c>
      <c r="BJ390" s="3" t="s">
        <v>20</v>
      </c>
      <c r="BM390" s="3">
        <f>VLOOKUP($A390,LSRG!$C:$E,3,0)</f>
        <v>310</v>
      </c>
      <c r="BN390" s="3" t="s">
        <v>21</v>
      </c>
      <c r="BQ390" s="3">
        <f>VLOOKUP($A390,LKOH!$C:$E,3,0)</f>
        <v>1556.01</v>
      </c>
      <c r="BR390" s="3" t="s">
        <v>22</v>
      </c>
      <c r="BU390" s="3">
        <f>VLOOKUP($A390,MVID!$C:$E,3,0)</f>
        <v>72.5</v>
      </c>
      <c r="BV390" s="3" t="s">
        <v>23</v>
      </c>
      <c r="BY390" s="3">
        <f>VLOOKUP($A390,MAGN!$C:$E,3,0)</f>
        <v>19.190000000000001</v>
      </c>
      <c r="BZ390" s="3" t="s">
        <v>24</v>
      </c>
      <c r="CC390" s="3">
        <f>VLOOKUP($A390,MTSS!$C:$E,3,0)</f>
        <v>177.5</v>
      </c>
      <c r="CD390" s="3" t="s">
        <v>25</v>
      </c>
      <c r="CG390" s="3">
        <f>VLOOKUP($A390,MGNT!$C:$E,3,0)</f>
        <v>1200.01</v>
      </c>
      <c r="CH390" s="3" t="s">
        <v>26</v>
      </c>
      <c r="CK390" s="3" t="e">
        <f>VLOOKUP($A390,MFON!$C:$E,3,0)</f>
        <v>#N/A</v>
      </c>
      <c r="CL390" s="3" t="s">
        <v>27</v>
      </c>
      <c r="CO390" s="3" t="e">
        <f>VLOOKUP($A390,MOEX!$C:$E,3,0)</f>
        <v>#N/A</v>
      </c>
      <c r="CP390" s="3" t="s">
        <v>28</v>
      </c>
      <c r="CS390" s="3" t="e">
        <f>VLOOKUP($A390,MSTT!$C:$E,3,0)</f>
        <v>#N/A</v>
      </c>
      <c r="CT390" s="3" t="s">
        <v>29</v>
      </c>
      <c r="CW390" s="3">
        <f>VLOOKUP($A390,NLMK!$C:$E,3,0)</f>
        <v>73.930000000000007</v>
      </c>
      <c r="CX390" s="3" t="s">
        <v>30</v>
      </c>
      <c r="DA390" s="3">
        <f>VLOOKUP($A390,NMTP!$C:$E,3,0)</f>
        <v>4.859</v>
      </c>
      <c r="DB390" s="3" t="s">
        <v>31</v>
      </c>
      <c r="DE390" s="3">
        <f>VLOOKUP($A390,NVTK!$C:$E,3,0)</f>
        <v>120</v>
      </c>
      <c r="DF390" s="3" t="s">
        <v>32</v>
      </c>
      <c r="DI390" s="3">
        <f>VLOOKUP($A390,PIKK!$C:$E,3,0)</f>
        <v>45.96</v>
      </c>
      <c r="DJ390" s="3" t="s">
        <v>33</v>
      </c>
      <c r="DM390" s="3">
        <f>VLOOKUP($A390,ROSN!$C:$E,3,0)</f>
        <v>186.52</v>
      </c>
      <c r="DN390" s="3" t="s">
        <v>34</v>
      </c>
      <c r="DQ390" s="3">
        <f>VLOOKUP($A390,RTKM!$C:$E,3,0)</f>
        <v>160.01</v>
      </c>
      <c r="DR390" s="3" t="s">
        <v>35</v>
      </c>
      <c r="DU390" s="3">
        <f>VLOOKUP($A390,RTKMP!$C:$E,3,0)</f>
        <v>39.799999999999997</v>
      </c>
      <c r="DV390" s="3" t="s">
        <v>36</v>
      </c>
      <c r="DY390" s="3">
        <f>VLOOKUP($A390,HYDR!$C:$E,3,0)</f>
        <v>1.1000000000000001</v>
      </c>
      <c r="DZ390" s="3" t="s">
        <v>37</v>
      </c>
      <c r="EC390" s="3" t="e">
        <f>VLOOKUP($A390,RUAL!$C:$E,3,0)</f>
        <v>#N/A</v>
      </c>
      <c r="ED390" s="3" t="s">
        <v>38</v>
      </c>
      <c r="EG390" s="3">
        <f>VLOOKUP($A390,SVAV!$C:$E,3,0)</f>
        <v>239.49</v>
      </c>
      <c r="EH390" s="3" t="s">
        <v>39</v>
      </c>
      <c r="EK390" s="3">
        <f>VLOOKUP($A390,SBER!$C:$E,3,0)</f>
        <v>40.85</v>
      </c>
      <c r="EL390" s="3" t="s">
        <v>40</v>
      </c>
      <c r="EO390" s="3">
        <f>VLOOKUP($A390,SBERP!$C:$E,3,0)</f>
        <v>26.68</v>
      </c>
      <c r="EP390" s="3" t="s">
        <v>41</v>
      </c>
      <c r="ES390" s="3">
        <f>VLOOKUP($A390,CHMF!$C:$E,3,0)</f>
        <v>184.94</v>
      </c>
      <c r="ET390" s="3" t="s">
        <v>42</v>
      </c>
      <c r="EW390" s="3">
        <f>VLOOKUP($A390,AFKS!$C:$E,3,0)</f>
        <v>13.35</v>
      </c>
      <c r="EX390" s="3" t="s">
        <v>43</v>
      </c>
      <c r="FA390" s="3">
        <f>VLOOKUP($A390,SNGS!$C:$E,3,0)</f>
        <v>23.312000000000001</v>
      </c>
      <c r="FB390" s="3" t="s">
        <v>44</v>
      </c>
      <c r="FE390" s="3">
        <f>VLOOKUP($A390,SNGSP!$C:$E,3,0)</f>
        <v>9.68</v>
      </c>
      <c r="FF390" s="3" t="s">
        <v>45</v>
      </c>
      <c r="FI390" s="3">
        <f>VLOOKUP($A390,TRMK!$C:$E,3,0)</f>
        <v>77</v>
      </c>
      <c r="FJ390" s="3" t="s">
        <v>46</v>
      </c>
      <c r="FM390" s="3">
        <f>VLOOKUP($A390,TATN!$C:$E,3,0)</f>
        <v>111.9</v>
      </c>
      <c r="FN390" s="3" t="s">
        <v>47</v>
      </c>
      <c r="FQ390" s="3">
        <f>VLOOKUP($A390,TATNP!$C:$E,3,0)</f>
        <v>39.4</v>
      </c>
      <c r="FR390" s="3" t="s">
        <v>48</v>
      </c>
      <c r="FU390" s="3">
        <f>VLOOKUP($A390,TRNFP!$C:$E,3,0)</f>
        <v>16300.14</v>
      </c>
      <c r="FV390" s="3" t="s">
        <v>49</v>
      </c>
      <c r="FY390" s="3">
        <f>VLOOKUP($A390,URKA!$C:$E,3,0)</f>
        <v>105.7</v>
      </c>
      <c r="FZ390" s="3" t="s">
        <v>50</v>
      </c>
      <c r="GC390" s="3">
        <f>VLOOKUP($A390,FEES!$C:$E,3,0)</f>
        <v>0.23400000000000001</v>
      </c>
      <c r="GD390" s="3" t="s">
        <v>51</v>
      </c>
      <c r="GG390" s="3" t="e">
        <f>VLOOKUP($A390,PHOR!$C:$E,3,0)</f>
        <v>#N/A</v>
      </c>
      <c r="GH390" s="3" t="s">
        <v>52</v>
      </c>
      <c r="GK390" s="3">
        <f>VLOOKUP($A390,GCHE!$C:$E,3,0)</f>
        <v>180</v>
      </c>
      <c r="GL390" s="3" t="s">
        <v>53</v>
      </c>
      <c r="GO390" s="3">
        <f>VLOOKUP($A390,EONR!$C:$E,3,0)</f>
        <v>1.109</v>
      </c>
    </row>
    <row r="391" spans="1:197" x14ac:dyDescent="0.45">
      <c r="A391" s="86">
        <v>40021</v>
      </c>
      <c r="B391" s="3" t="s">
        <v>5</v>
      </c>
      <c r="E391" s="3" t="e">
        <f>VLOOKUP($A391,POLY!$C:$E,3,0)</f>
        <v>#N/A</v>
      </c>
      <c r="F391" s="3" t="s">
        <v>6</v>
      </c>
      <c r="I391" s="3" t="e">
        <f>VLOOKUP($A391,YNDX!$C:$E,3,0)</f>
        <v>#N/A</v>
      </c>
      <c r="J391" s="3" t="s">
        <v>7</v>
      </c>
      <c r="M391" s="3" t="e">
        <f>VLOOKUP($A391,ALRS!$C:$E,3,0)</f>
        <v>#N/A</v>
      </c>
      <c r="N391" s="3" t="s">
        <v>8</v>
      </c>
      <c r="Q391" s="3">
        <f>VLOOKUP($A391,AKRN!$C:$E,3,0)</f>
        <v>798.99</v>
      </c>
      <c r="R391" s="3" t="s">
        <v>9</v>
      </c>
      <c r="U391" s="3">
        <f>VLOOKUP($A391,AFLT!$C:$E,3,0)</f>
        <v>31.43</v>
      </c>
      <c r="V391" s="3" t="s">
        <v>10</v>
      </c>
      <c r="Y391" s="3">
        <f>VLOOKUP($A391,BSPB!$C:$E,3,0)</f>
        <v>43.49</v>
      </c>
      <c r="Z391" s="3" t="s">
        <v>11</v>
      </c>
      <c r="AC391" s="3" t="e">
        <f>VLOOKUP($A391,BANE!$C:$E,3,0)</f>
        <v>#N/A</v>
      </c>
      <c r="AD391" s="3" t="s">
        <v>12</v>
      </c>
      <c r="AG391" s="3" t="e">
        <f>VLOOKUP($A391,BANEP!$C:$E,3,0)</f>
        <v>#N/A</v>
      </c>
      <c r="AH391" s="3" t="s">
        <v>13</v>
      </c>
      <c r="AK391" s="3">
        <f>VLOOKUP($A391,VTBR!$C:$E,3,0)</f>
        <v>4.2599999999999999E-2</v>
      </c>
      <c r="AL391" s="3" t="s">
        <v>14</v>
      </c>
      <c r="AO391" s="3">
        <f>VLOOKUP($A391,VSMO!$C:$E,3,0)</f>
        <v>2075</v>
      </c>
      <c r="AP391" s="3" t="s">
        <v>15</v>
      </c>
      <c r="AS391" s="3">
        <f>VLOOKUP($A391,GAZP!$C:$E,3,0)</f>
        <v>162.52000000000001</v>
      </c>
      <c r="AT391" s="3" t="s">
        <v>16</v>
      </c>
      <c r="AW391" s="3">
        <f>VLOOKUP($A391,GMKN!$C:$E,3,0)</f>
        <v>3169.9</v>
      </c>
      <c r="AX391" s="3" t="s">
        <v>17</v>
      </c>
      <c r="BA391" s="3">
        <f>VLOOKUP($A391,DIXY!$C:$E,3,0)</f>
        <v>113.6</v>
      </c>
      <c r="BB391" s="3" t="s">
        <v>18</v>
      </c>
      <c r="BE391" s="3">
        <f>VLOOKUP($A391,IRAO!$C:$E,3,0)</f>
        <v>2.3300000000000001E-2</v>
      </c>
      <c r="BF391" s="3" t="s">
        <v>19</v>
      </c>
      <c r="BI391" s="3">
        <f>VLOOKUP($A391,KMAZ!$C:$E,3,0)</f>
        <v>29.74</v>
      </c>
      <c r="BJ391" s="3" t="s">
        <v>20</v>
      </c>
      <c r="BM391" s="3">
        <f>VLOOKUP($A391,LSRG!$C:$E,3,0)</f>
        <v>390</v>
      </c>
      <c r="BN391" s="3" t="s">
        <v>21</v>
      </c>
      <c r="BQ391" s="3">
        <f>VLOOKUP($A391,LKOH!$C:$E,3,0)</f>
        <v>1570</v>
      </c>
      <c r="BR391" s="3" t="s">
        <v>22</v>
      </c>
      <c r="BU391" s="3">
        <f>VLOOKUP($A391,MVID!$C:$E,3,0)</f>
        <v>79.77</v>
      </c>
      <c r="BV391" s="3" t="s">
        <v>23</v>
      </c>
      <c r="BY391" s="3">
        <f>VLOOKUP($A391,MAGN!$C:$E,3,0)</f>
        <v>18.649999999999999</v>
      </c>
      <c r="BZ391" s="3" t="s">
        <v>24</v>
      </c>
      <c r="CC391" s="3">
        <f>VLOOKUP($A391,MTSS!$C:$E,3,0)</f>
        <v>176.7</v>
      </c>
      <c r="CD391" s="3" t="s">
        <v>25</v>
      </c>
      <c r="CG391" s="3">
        <f>VLOOKUP($A391,MGNT!$C:$E,3,0)</f>
        <v>1310</v>
      </c>
      <c r="CH391" s="3" t="s">
        <v>26</v>
      </c>
      <c r="CK391" s="3" t="e">
        <f>VLOOKUP($A391,MFON!$C:$E,3,0)</f>
        <v>#N/A</v>
      </c>
      <c r="CL391" s="3" t="s">
        <v>27</v>
      </c>
      <c r="CO391" s="3" t="e">
        <f>VLOOKUP($A391,MOEX!$C:$E,3,0)</f>
        <v>#N/A</v>
      </c>
      <c r="CP391" s="3" t="s">
        <v>28</v>
      </c>
      <c r="CS391" s="3" t="e">
        <f>VLOOKUP($A391,MSTT!$C:$E,3,0)</f>
        <v>#N/A</v>
      </c>
      <c r="CT391" s="3" t="s">
        <v>29</v>
      </c>
      <c r="CW391" s="3">
        <f>VLOOKUP($A391,NLMK!$C:$E,3,0)</f>
        <v>80.010000000000005</v>
      </c>
      <c r="CX391" s="3" t="s">
        <v>30</v>
      </c>
      <c r="DA391" s="3">
        <f>VLOOKUP($A391,NMTP!$C:$E,3,0)</f>
        <v>5.18</v>
      </c>
      <c r="DB391" s="3" t="s">
        <v>31</v>
      </c>
      <c r="DE391" s="3">
        <f>VLOOKUP($A391,NVTK!$C:$E,3,0)</f>
        <v>121.2</v>
      </c>
      <c r="DF391" s="3" t="s">
        <v>32</v>
      </c>
      <c r="DI391" s="3">
        <f>VLOOKUP($A391,PIKK!$C:$E,3,0)</f>
        <v>53.89</v>
      </c>
      <c r="DJ391" s="3" t="s">
        <v>33</v>
      </c>
      <c r="DM391" s="3">
        <f>VLOOKUP($A391,ROSN!$C:$E,3,0)</f>
        <v>191</v>
      </c>
      <c r="DN391" s="3" t="s">
        <v>34</v>
      </c>
      <c r="DQ391" s="3">
        <f>VLOOKUP($A391,RTKM!$C:$E,3,0)</f>
        <v>158.84</v>
      </c>
      <c r="DR391" s="3" t="s">
        <v>35</v>
      </c>
      <c r="DU391" s="3">
        <f>VLOOKUP($A391,RTKMP!$C:$E,3,0)</f>
        <v>40.25</v>
      </c>
      <c r="DV391" s="3" t="s">
        <v>36</v>
      </c>
      <c r="DY391" s="3">
        <f>VLOOKUP($A391,HYDR!$C:$E,3,0)</f>
        <v>1.1000000000000001</v>
      </c>
      <c r="DZ391" s="3" t="s">
        <v>37</v>
      </c>
      <c r="EC391" s="3" t="e">
        <f>VLOOKUP($A391,RUAL!$C:$E,3,0)</f>
        <v>#N/A</v>
      </c>
      <c r="ED391" s="3" t="s">
        <v>38</v>
      </c>
      <c r="EG391" s="3">
        <f>VLOOKUP($A391,SVAV!$C:$E,3,0)</f>
        <v>252.98</v>
      </c>
      <c r="EH391" s="3" t="s">
        <v>39</v>
      </c>
      <c r="EK391" s="3">
        <f>VLOOKUP($A391,SBER!$C:$E,3,0)</f>
        <v>42.39</v>
      </c>
      <c r="EL391" s="3" t="s">
        <v>40</v>
      </c>
      <c r="EO391" s="3">
        <f>VLOOKUP($A391,SBERP!$C:$E,3,0)</f>
        <v>26.56</v>
      </c>
      <c r="EP391" s="3" t="s">
        <v>41</v>
      </c>
      <c r="ES391" s="3">
        <f>VLOOKUP($A391,CHMF!$C:$E,3,0)</f>
        <v>213.78</v>
      </c>
      <c r="ET391" s="3" t="s">
        <v>42</v>
      </c>
      <c r="EW391" s="3">
        <f>VLOOKUP($A391,AFKS!$C:$E,3,0)</f>
        <v>13.4</v>
      </c>
      <c r="EX391" s="3" t="s">
        <v>43</v>
      </c>
      <c r="FA391" s="3">
        <f>VLOOKUP($A391,SNGS!$C:$E,3,0)</f>
        <v>24.367000000000001</v>
      </c>
      <c r="FB391" s="3" t="s">
        <v>44</v>
      </c>
      <c r="FE391" s="3">
        <f>VLOOKUP($A391,SNGSP!$C:$E,3,0)</f>
        <v>9.782</v>
      </c>
      <c r="FF391" s="3" t="s">
        <v>45</v>
      </c>
      <c r="FI391" s="3">
        <f>VLOOKUP($A391,TRMK!$C:$E,3,0)</f>
        <v>82.01</v>
      </c>
      <c r="FJ391" s="3" t="s">
        <v>46</v>
      </c>
      <c r="FM391" s="3">
        <f>VLOOKUP($A391,TATN!$C:$E,3,0)</f>
        <v>128.47</v>
      </c>
      <c r="FN391" s="3" t="s">
        <v>47</v>
      </c>
      <c r="FQ391" s="3">
        <f>VLOOKUP($A391,TATNP!$C:$E,3,0)</f>
        <v>42.2</v>
      </c>
      <c r="FR391" s="3" t="s">
        <v>48</v>
      </c>
      <c r="FU391" s="3">
        <f>VLOOKUP($A391,TRNFP!$C:$E,3,0)</f>
        <v>15500</v>
      </c>
      <c r="FV391" s="3" t="s">
        <v>49</v>
      </c>
      <c r="FY391" s="3">
        <f>VLOOKUP($A391,URKA!$C:$E,3,0)</f>
        <v>115.05</v>
      </c>
      <c r="FZ391" s="3" t="s">
        <v>50</v>
      </c>
      <c r="GC391" s="3">
        <f>VLOOKUP($A391,FEES!$C:$E,3,0)</f>
        <v>0.22600000000000001</v>
      </c>
      <c r="GD391" s="3" t="s">
        <v>51</v>
      </c>
      <c r="GG391" s="3" t="e">
        <f>VLOOKUP($A391,PHOR!$C:$E,3,0)</f>
        <v>#N/A</v>
      </c>
      <c r="GH391" s="3" t="s">
        <v>52</v>
      </c>
      <c r="GK391" s="3">
        <f>VLOOKUP($A391,GCHE!$C:$E,3,0)</f>
        <v>200</v>
      </c>
      <c r="GL391" s="3" t="s">
        <v>53</v>
      </c>
      <c r="GO391" s="3">
        <f>VLOOKUP($A391,EONR!$C:$E,3,0)</f>
        <v>1.1160000000000001</v>
      </c>
    </row>
    <row r="392" spans="1:197" x14ac:dyDescent="0.45">
      <c r="A392" s="86">
        <v>40028</v>
      </c>
      <c r="B392" s="3" t="s">
        <v>5</v>
      </c>
      <c r="E392" s="3" t="e">
        <f>VLOOKUP($A392,POLY!$C:$E,3,0)</f>
        <v>#N/A</v>
      </c>
      <c r="F392" s="3" t="s">
        <v>6</v>
      </c>
      <c r="I392" s="3" t="e">
        <f>VLOOKUP($A392,YNDX!$C:$E,3,0)</f>
        <v>#N/A</v>
      </c>
      <c r="J392" s="3" t="s">
        <v>7</v>
      </c>
      <c r="M392" s="3" t="e">
        <f>VLOOKUP($A392,ALRS!$C:$E,3,0)</f>
        <v>#N/A</v>
      </c>
      <c r="N392" s="3" t="s">
        <v>8</v>
      </c>
      <c r="Q392" s="3">
        <f>VLOOKUP($A392,AKRN!$C:$E,3,0)</f>
        <v>819.89</v>
      </c>
      <c r="R392" s="3" t="s">
        <v>9</v>
      </c>
      <c r="U392" s="3">
        <f>VLOOKUP($A392,AFLT!$C:$E,3,0)</f>
        <v>33.19</v>
      </c>
      <c r="V392" s="3" t="s">
        <v>10</v>
      </c>
      <c r="Y392" s="3">
        <f>VLOOKUP($A392,BSPB!$C:$E,3,0)</f>
        <v>57.49</v>
      </c>
      <c r="Z392" s="3" t="s">
        <v>11</v>
      </c>
      <c r="AC392" s="3" t="e">
        <f>VLOOKUP($A392,BANE!$C:$E,3,0)</f>
        <v>#N/A</v>
      </c>
      <c r="AD392" s="3" t="s">
        <v>12</v>
      </c>
      <c r="AG392" s="3" t="e">
        <f>VLOOKUP($A392,BANEP!$C:$E,3,0)</f>
        <v>#N/A</v>
      </c>
      <c r="AH392" s="3" t="s">
        <v>13</v>
      </c>
      <c r="AK392" s="3">
        <f>VLOOKUP($A392,VTBR!$C:$E,3,0)</f>
        <v>4.2999999999999997E-2</v>
      </c>
      <c r="AL392" s="3" t="s">
        <v>14</v>
      </c>
      <c r="AO392" s="3">
        <f>VLOOKUP($A392,VSMO!$C:$E,3,0)</f>
        <v>2185.14</v>
      </c>
      <c r="AP392" s="3" t="s">
        <v>15</v>
      </c>
      <c r="AS392" s="3">
        <f>VLOOKUP($A392,GAZP!$C:$E,3,0)</f>
        <v>173.8</v>
      </c>
      <c r="AT392" s="3" t="s">
        <v>16</v>
      </c>
      <c r="AW392" s="3">
        <f>VLOOKUP($A392,GMKN!$C:$E,3,0)</f>
        <v>3450</v>
      </c>
      <c r="AX392" s="3" t="s">
        <v>17</v>
      </c>
      <c r="BA392" s="3">
        <f>VLOOKUP($A392,DIXY!$C:$E,3,0)</f>
        <v>145</v>
      </c>
      <c r="BB392" s="3" t="s">
        <v>18</v>
      </c>
      <c r="BE392" s="3">
        <f>VLOOKUP($A392,IRAO!$C:$E,3,0)</f>
        <v>2.35E-2</v>
      </c>
      <c r="BF392" s="3" t="s">
        <v>19</v>
      </c>
      <c r="BI392" s="3">
        <f>VLOOKUP($A392,KMAZ!$C:$E,3,0)</f>
        <v>32.6</v>
      </c>
      <c r="BJ392" s="3" t="s">
        <v>20</v>
      </c>
      <c r="BM392" s="3">
        <f>VLOOKUP($A392,LSRG!$C:$E,3,0)</f>
        <v>405.02</v>
      </c>
      <c r="BN392" s="3" t="s">
        <v>21</v>
      </c>
      <c r="BQ392" s="3">
        <f>VLOOKUP($A392,LKOH!$C:$E,3,0)</f>
        <v>1610</v>
      </c>
      <c r="BR392" s="3" t="s">
        <v>22</v>
      </c>
      <c r="BU392" s="3">
        <f>VLOOKUP($A392,MVID!$C:$E,3,0)</f>
        <v>83.99</v>
      </c>
      <c r="BV392" s="3" t="s">
        <v>23</v>
      </c>
      <c r="BY392" s="3">
        <f>VLOOKUP($A392,MAGN!$C:$E,3,0)</f>
        <v>18.459</v>
      </c>
      <c r="BZ392" s="3" t="s">
        <v>24</v>
      </c>
      <c r="CC392" s="3">
        <f>VLOOKUP($A392,MTSS!$C:$E,3,0)</f>
        <v>181.48</v>
      </c>
      <c r="CD392" s="3" t="s">
        <v>25</v>
      </c>
      <c r="CG392" s="3">
        <f>VLOOKUP($A392,MGNT!$C:$E,3,0)</f>
        <v>1316</v>
      </c>
      <c r="CH392" s="3" t="s">
        <v>26</v>
      </c>
      <c r="CK392" s="3" t="e">
        <f>VLOOKUP($A392,MFON!$C:$E,3,0)</f>
        <v>#N/A</v>
      </c>
      <c r="CL392" s="3" t="s">
        <v>27</v>
      </c>
      <c r="CO392" s="3" t="e">
        <f>VLOOKUP($A392,MOEX!$C:$E,3,0)</f>
        <v>#N/A</v>
      </c>
      <c r="CP392" s="3" t="s">
        <v>28</v>
      </c>
      <c r="CS392" s="3" t="e">
        <f>VLOOKUP($A392,MSTT!$C:$E,3,0)</f>
        <v>#N/A</v>
      </c>
      <c r="CT392" s="3" t="s">
        <v>29</v>
      </c>
      <c r="CW392" s="3">
        <f>VLOOKUP($A392,NLMK!$C:$E,3,0)</f>
        <v>77.2</v>
      </c>
      <c r="CX392" s="3" t="s">
        <v>30</v>
      </c>
      <c r="DA392" s="3">
        <f>VLOOKUP($A392,NMTP!$C:$E,3,0)</f>
        <v>5.4</v>
      </c>
      <c r="DB392" s="3" t="s">
        <v>31</v>
      </c>
      <c r="DE392" s="3">
        <f>VLOOKUP($A392,NVTK!$C:$E,3,0)</f>
        <v>127.4</v>
      </c>
      <c r="DF392" s="3" t="s">
        <v>32</v>
      </c>
      <c r="DI392" s="3">
        <f>VLOOKUP($A392,PIKK!$C:$E,3,0)</f>
        <v>54.7</v>
      </c>
      <c r="DJ392" s="3" t="s">
        <v>33</v>
      </c>
      <c r="DM392" s="3">
        <f>VLOOKUP($A392,ROSN!$C:$E,3,0)</f>
        <v>203.33</v>
      </c>
      <c r="DN392" s="3" t="s">
        <v>34</v>
      </c>
      <c r="DQ392" s="3">
        <f>VLOOKUP($A392,RTKM!$C:$E,3,0)</f>
        <v>161.47</v>
      </c>
      <c r="DR392" s="3" t="s">
        <v>35</v>
      </c>
      <c r="DU392" s="3">
        <f>VLOOKUP($A392,RTKMP!$C:$E,3,0)</f>
        <v>48.3</v>
      </c>
      <c r="DV392" s="3" t="s">
        <v>36</v>
      </c>
      <c r="DY392" s="3">
        <f>VLOOKUP($A392,HYDR!$C:$E,3,0)</f>
        <v>1.272</v>
      </c>
      <c r="DZ392" s="3" t="s">
        <v>37</v>
      </c>
      <c r="EC392" s="3" t="e">
        <f>VLOOKUP($A392,RUAL!$C:$E,3,0)</f>
        <v>#N/A</v>
      </c>
      <c r="ED392" s="3" t="s">
        <v>38</v>
      </c>
      <c r="EG392" s="3">
        <f>VLOOKUP($A392,SVAV!$C:$E,3,0)</f>
        <v>265</v>
      </c>
      <c r="EH392" s="3" t="s">
        <v>39</v>
      </c>
      <c r="EK392" s="3">
        <f>VLOOKUP($A392,SBER!$C:$E,3,0)</f>
        <v>47.8</v>
      </c>
      <c r="EL392" s="3" t="s">
        <v>40</v>
      </c>
      <c r="EO392" s="3">
        <f>VLOOKUP($A392,SBERP!$C:$E,3,0)</f>
        <v>27.86</v>
      </c>
      <c r="EP392" s="3" t="s">
        <v>41</v>
      </c>
      <c r="ES392" s="3">
        <f>VLOOKUP($A392,CHMF!$C:$E,3,0)</f>
        <v>215.64</v>
      </c>
      <c r="ET392" s="3" t="s">
        <v>42</v>
      </c>
      <c r="EW392" s="3">
        <f>VLOOKUP($A392,AFKS!$C:$E,3,0)</f>
        <v>14.234999999999999</v>
      </c>
      <c r="EX392" s="3" t="s">
        <v>43</v>
      </c>
      <c r="FA392" s="3">
        <f>VLOOKUP($A392,SNGS!$C:$E,3,0)</f>
        <v>25.69</v>
      </c>
      <c r="FB392" s="3" t="s">
        <v>44</v>
      </c>
      <c r="FE392" s="3">
        <f>VLOOKUP($A392,SNGSP!$C:$E,3,0)</f>
        <v>10.217000000000001</v>
      </c>
      <c r="FF392" s="3" t="s">
        <v>45</v>
      </c>
      <c r="FI392" s="3">
        <f>VLOOKUP($A392,TRMK!$C:$E,3,0)</f>
        <v>83.73</v>
      </c>
      <c r="FJ392" s="3" t="s">
        <v>46</v>
      </c>
      <c r="FM392" s="3">
        <f>VLOOKUP($A392,TATN!$C:$E,3,0)</f>
        <v>126.79</v>
      </c>
      <c r="FN392" s="3" t="s">
        <v>47</v>
      </c>
      <c r="FQ392" s="3">
        <f>VLOOKUP($A392,TATNP!$C:$E,3,0)</f>
        <v>42.55</v>
      </c>
      <c r="FR392" s="3" t="s">
        <v>48</v>
      </c>
      <c r="FU392" s="3">
        <f>VLOOKUP($A392,TRNFP!$C:$E,3,0)</f>
        <v>16230</v>
      </c>
      <c r="FV392" s="3" t="s">
        <v>49</v>
      </c>
      <c r="FY392" s="3">
        <f>VLOOKUP($A392,URKA!$C:$E,3,0)</f>
        <v>119.26</v>
      </c>
      <c r="FZ392" s="3" t="s">
        <v>50</v>
      </c>
      <c r="GC392" s="3">
        <f>VLOOKUP($A392,FEES!$C:$E,3,0)</f>
        <v>0.25</v>
      </c>
      <c r="GD392" s="3" t="s">
        <v>51</v>
      </c>
      <c r="GG392" s="3" t="e">
        <f>VLOOKUP($A392,PHOR!$C:$E,3,0)</f>
        <v>#N/A</v>
      </c>
      <c r="GH392" s="3" t="s">
        <v>52</v>
      </c>
      <c r="GK392" s="3">
        <f>VLOOKUP($A392,GCHE!$C:$E,3,0)</f>
        <v>199.9</v>
      </c>
      <c r="GL392" s="3" t="s">
        <v>53</v>
      </c>
      <c r="GO392" s="3">
        <f>VLOOKUP($A392,EONR!$C:$E,3,0)</f>
        <v>1.2010000000000001</v>
      </c>
    </row>
    <row r="393" spans="1:197" x14ac:dyDescent="0.45">
      <c r="A393" s="86">
        <v>40035</v>
      </c>
      <c r="B393" s="3" t="s">
        <v>5</v>
      </c>
      <c r="E393" s="3" t="e">
        <f>VLOOKUP($A393,POLY!$C:$E,3,0)</f>
        <v>#N/A</v>
      </c>
      <c r="F393" s="3" t="s">
        <v>6</v>
      </c>
      <c r="I393" s="3" t="e">
        <f>VLOOKUP($A393,YNDX!$C:$E,3,0)</f>
        <v>#N/A</v>
      </c>
      <c r="J393" s="3" t="s">
        <v>7</v>
      </c>
      <c r="M393" s="3" t="e">
        <f>VLOOKUP($A393,ALRS!$C:$E,3,0)</f>
        <v>#N/A</v>
      </c>
      <c r="N393" s="3" t="s">
        <v>8</v>
      </c>
      <c r="Q393" s="3">
        <f>VLOOKUP($A393,AKRN!$C:$E,3,0)</f>
        <v>811.89</v>
      </c>
      <c r="R393" s="3" t="s">
        <v>9</v>
      </c>
      <c r="U393" s="3">
        <f>VLOOKUP($A393,AFLT!$C:$E,3,0)</f>
        <v>33.29</v>
      </c>
      <c r="V393" s="3" t="s">
        <v>10</v>
      </c>
      <c r="Y393" s="3">
        <f>VLOOKUP($A393,BSPB!$C:$E,3,0)</f>
        <v>56.5</v>
      </c>
      <c r="Z393" s="3" t="s">
        <v>11</v>
      </c>
      <c r="AC393" s="3" t="e">
        <f>VLOOKUP($A393,BANE!$C:$E,3,0)</f>
        <v>#N/A</v>
      </c>
      <c r="AD393" s="3" t="s">
        <v>12</v>
      </c>
      <c r="AG393" s="3" t="e">
        <f>VLOOKUP($A393,BANEP!$C:$E,3,0)</f>
        <v>#N/A</v>
      </c>
      <c r="AH393" s="3" t="s">
        <v>13</v>
      </c>
      <c r="AK393" s="3">
        <f>VLOOKUP($A393,VTBR!$C:$E,3,0)</f>
        <v>4.2000000000000003E-2</v>
      </c>
      <c r="AL393" s="3" t="s">
        <v>14</v>
      </c>
      <c r="AO393" s="3">
        <f>VLOOKUP($A393,VSMO!$C:$E,3,0)</f>
        <v>2116</v>
      </c>
      <c r="AP393" s="3" t="s">
        <v>15</v>
      </c>
      <c r="AS393" s="3">
        <f>VLOOKUP($A393,GAZP!$C:$E,3,0)</f>
        <v>160.66</v>
      </c>
      <c r="AT393" s="3" t="s">
        <v>16</v>
      </c>
      <c r="AW393" s="3">
        <f>VLOOKUP($A393,GMKN!$C:$E,3,0)</f>
        <v>3354.99</v>
      </c>
      <c r="AX393" s="3" t="s">
        <v>17</v>
      </c>
      <c r="BA393" s="3">
        <f>VLOOKUP($A393,DIXY!$C:$E,3,0)</f>
        <v>146.99</v>
      </c>
      <c r="BB393" s="3" t="s">
        <v>18</v>
      </c>
      <c r="BE393" s="3">
        <f>VLOOKUP($A393,IRAO!$C:$E,3,0)</f>
        <v>2.23E-2</v>
      </c>
      <c r="BF393" s="3" t="s">
        <v>19</v>
      </c>
      <c r="BI393" s="3">
        <f>VLOOKUP($A393,KMAZ!$C:$E,3,0)</f>
        <v>34</v>
      </c>
      <c r="BJ393" s="3" t="s">
        <v>20</v>
      </c>
      <c r="BM393" s="3">
        <f>VLOOKUP($A393,LSRG!$C:$E,3,0)</f>
        <v>400.01</v>
      </c>
      <c r="BN393" s="3" t="s">
        <v>21</v>
      </c>
      <c r="BQ393" s="3">
        <f>VLOOKUP($A393,LKOH!$C:$E,3,0)</f>
        <v>1498</v>
      </c>
      <c r="BR393" s="3" t="s">
        <v>22</v>
      </c>
      <c r="BU393" s="3">
        <f>VLOOKUP($A393,MVID!$C:$E,3,0)</f>
        <v>86.76</v>
      </c>
      <c r="BV393" s="3" t="s">
        <v>23</v>
      </c>
      <c r="BY393" s="3">
        <f>VLOOKUP($A393,MAGN!$C:$E,3,0)</f>
        <v>20.001000000000001</v>
      </c>
      <c r="BZ393" s="3" t="s">
        <v>24</v>
      </c>
      <c r="CC393" s="3">
        <f>VLOOKUP($A393,MTSS!$C:$E,3,0)</f>
        <v>181.4</v>
      </c>
      <c r="CD393" s="3" t="s">
        <v>25</v>
      </c>
      <c r="CG393" s="3">
        <f>VLOOKUP($A393,MGNT!$C:$E,3,0)</f>
        <v>1419.99</v>
      </c>
      <c r="CH393" s="3" t="s">
        <v>26</v>
      </c>
      <c r="CK393" s="3" t="e">
        <f>VLOOKUP($A393,MFON!$C:$E,3,0)</f>
        <v>#N/A</v>
      </c>
      <c r="CL393" s="3" t="s">
        <v>27</v>
      </c>
      <c r="CO393" s="3" t="e">
        <f>VLOOKUP($A393,MOEX!$C:$E,3,0)</f>
        <v>#N/A</v>
      </c>
      <c r="CP393" s="3" t="s">
        <v>28</v>
      </c>
      <c r="CS393" s="3" t="e">
        <f>VLOOKUP($A393,MSTT!$C:$E,3,0)</f>
        <v>#N/A</v>
      </c>
      <c r="CT393" s="3" t="s">
        <v>29</v>
      </c>
      <c r="CW393" s="3">
        <f>VLOOKUP($A393,NLMK!$C:$E,3,0)</f>
        <v>79.72</v>
      </c>
      <c r="CX393" s="3" t="s">
        <v>30</v>
      </c>
      <c r="DA393" s="3">
        <f>VLOOKUP($A393,NMTP!$C:$E,3,0)</f>
        <v>4.7670000000000003</v>
      </c>
      <c r="DB393" s="3" t="s">
        <v>31</v>
      </c>
      <c r="DE393" s="3">
        <f>VLOOKUP($A393,NVTK!$C:$E,3,0)</f>
        <v>125</v>
      </c>
      <c r="DF393" s="3" t="s">
        <v>32</v>
      </c>
      <c r="DI393" s="3">
        <f>VLOOKUP($A393,PIKK!$C:$E,3,0)</f>
        <v>53.59</v>
      </c>
      <c r="DJ393" s="3" t="s">
        <v>33</v>
      </c>
      <c r="DM393" s="3">
        <f>VLOOKUP($A393,ROSN!$C:$E,3,0)</f>
        <v>189.25</v>
      </c>
      <c r="DN393" s="3" t="s">
        <v>34</v>
      </c>
      <c r="DQ393" s="3">
        <f>VLOOKUP($A393,RTKM!$C:$E,3,0)</f>
        <v>159.46</v>
      </c>
      <c r="DR393" s="3" t="s">
        <v>35</v>
      </c>
      <c r="DU393" s="3">
        <f>VLOOKUP($A393,RTKMP!$C:$E,3,0)</f>
        <v>45.18</v>
      </c>
      <c r="DV393" s="3" t="s">
        <v>36</v>
      </c>
      <c r="DY393" s="3">
        <f>VLOOKUP($A393,HYDR!$C:$E,3,0)</f>
        <v>1.329</v>
      </c>
      <c r="DZ393" s="3" t="s">
        <v>37</v>
      </c>
      <c r="EC393" s="3" t="e">
        <f>VLOOKUP($A393,RUAL!$C:$E,3,0)</f>
        <v>#N/A</v>
      </c>
      <c r="ED393" s="3" t="s">
        <v>38</v>
      </c>
      <c r="EG393" s="3">
        <f>VLOOKUP($A393,SVAV!$C:$E,3,0)</f>
        <v>251.96</v>
      </c>
      <c r="EH393" s="3" t="s">
        <v>39</v>
      </c>
      <c r="EK393" s="3">
        <f>VLOOKUP($A393,SBER!$C:$E,3,0)</f>
        <v>46.7</v>
      </c>
      <c r="EL393" s="3" t="s">
        <v>40</v>
      </c>
      <c r="EO393" s="3">
        <f>VLOOKUP($A393,SBERP!$C:$E,3,0)</f>
        <v>27.07</v>
      </c>
      <c r="EP393" s="3" t="s">
        <v>41</v>
      </c>
      <c r="ES393" s="3">
        <f>VLOOKUP($A393,CHMF!$C:$E,3,0)</f>
        <v>220.67</v>
      </c>
      <c r="ET393" s="3" t="s">
        <v>42</v>
      </c>
      <c r="EW393" s="3">
        <f>VLOOKUP($A393,AFKS!$C:$E,3,0)</f>
        <v>14</v>
      </c>
      <c r="EX393" s="3" t="s">
        <v>43</v>
      </c>
      <c r="FA393" s="3">
        <f>VLOOKUP($A393,SNGS!$C:$E,3,0)</f>
        <v>23.998999999999999</v>
      </c>
      <c r="FB393" s="3" t="s">
        <v>44</v>
      </c>
      <c r="FE393" s="3">
        <f>VLOOKUP($A393,SNGSP!$C:$E,3,0)</f>
        <v>10.404999999999999</v>
      </c>
      <c r="FF393" s="3" t="s">
        <v>45</v>
      </c>
      <c r="FI393" s="3">
        <f>VLOOKUP($A393,TRMK!$C:$E,3,0)</f>
        <v>81</v>
      </c>
      <c r="FJ393" s="3" t="s">
        <v>46</v>
      </c>
      <c r="FM393" s="3">
        <f>VLOOKUP($A393,TATN!$C:$E,3,0)</f>
        <v>117.46</v>
      </c>
      <c r="FN393" s="3" t="s">
        <v>47</v>
      </c>
      <c r="FQ393" s="3">
        <f>VLOOKUP($A393,TATNP!$C:$E,3,0)</f>
        <v>42.21</v>
      </c>
      <c r="FR393" s="3" t="s">
        <v>48</v>
      </c>
      <c r="FU393" s="3">
        <f>VLOOKUP($A393,TRNFP!$C:$E,3,0)</f>
        <v>17689</v>
      </c>
      <c r="FV393" s="3" t="s">
        <v>49</v>
      </c>
      <c r="FY393" s="3">
        <f>VLOOKUP($A393,URKA!$C:$E,3,0)</f>
        <v>119.66</v>
      </c>
      <c r="FZ393" s="3" t="s">
        <v>50</v>
      </c>
      <c r="GC393" s="3">
        <f>VLOOKUP($A393,FEES!$C:$E,3,0)</f>
        <v>0.24</v>
      </c>
      <c r="GD393" s="3" t="s">
        <v>51</v>
      </c>
      <c r="GG393" s="3" t="e">
        <f>VLOOKUP($A393,PHOR!$C:$E,3,0)</f>
        <v>#N/A</v>
      </c>
      <c r="GH393" s="3" t="s">
        <v>52</v>
      </c>
      <c r="GK393" s="3">
        <f>VLOOKUP($A393,GCHE!$C:$E,3,0)</f>
        <v>211.99</v>
      </c>
      <c r="GL393" s="3" t="s">
        <v>53</v>
      </c>
      <c r="GO393" s="3">
        <f>VLOOKUP($A393,EONR!$C:$E,3,0)</f>
        <v>1.206</v>
      </c>
    </row>
    <row r="394" spans="1:197" x14ac:dyDescent="0.45">
      <c r="A394" s="86">
        <v>40042</v>
      </c>
      <c r="B394" s="3" t="s">
        <v>5</v>
      </c>
      <c r="E394" s="3" t="e">
        <f>VLOOKUP($A394,POLY!$C:$E,3,0)</f>
        <v>#N/A</v>
      </c>
      <c r="F394" s="3" t="s">
        <v>6</v>
      </c>
      <c r="I394" s="3" t="e">
        <f>VLOOKUP($A394,YNDX!$C:$E,3,0)</f>
        <v>#N/A</v>
      </c>
      <c r="J394" s="3" t="s">
        <v>7</v>
      </c>
      <c r="M394" s="3" t="e">
        <f>VLOOKUP($A394,ALRS!$C:$E,3,0)</f>
        <v>#N/A</v>
      </c>
      <c r="N394" s="3" t="s">
        <v>8</v>
      </c>
      <c r="Q394" s="3">
        <f>VLOOKUP($A394,AKRN!$C:$E,3,0)</f>
        <v>789.97</v>
      </c>
      <c r="R394" s="3" t="s">
        <v>9</v>
      </c>
      <c r="U394" s="3">
        <f>VLOOKUP($A394,AFLT!$C:$E,3,0)</f>
        <v>33.090000000000003</v>
      </c>
      <c r="V394" s="3" t="s">
        <v>10</v>
      </c>
      <c r="Y394" s="3">
        <f>VLOOKUP($A394,BSPB!$C:$E,3,0)</f>
        <v>57.97</v>
      </c>
      <c r="Z394" s="3" t="s">
        <v>11</v>
      </c>
      <c r="AC394" s="3" t="e">
        <f>VLOOKUP($A394,BANE!$C:$E,3,0)</f>
        <v>#N/A</v>
      </c>
      <c r="AD394" s="3" t="s">
        <v>12</v>
      </c>
      <c r="AG394" s="3" t="e">
        <f>VLOOKUP($A394,BANEP!$C:$E,3,0)</f>
        <v>#N/A</v>
      </c>
      <c r="AH394" s="3" t="s">
        <v>13</v>
      </c>
      <c r="AK394" s="3">
        <f>VLOOKUP($A394,VTBR!$C:$E,3,0)</f>
        <v>4.4400000000000002E-2</v>
      </c>
      <c r="AL394" s="3" t="s">
        <v>14</v>
      </c>
      <c r="AO394" s="3">
        <f>VLOOKUP($A394,VSMO!$C:$E,3,0)</f>
        <v>2090</v>
      </c>
      <c r="AP394" s="3" t="s">
        <v>15</v>
      </c>
      <c r="AS394" s="3">
        <f>VLOOKUP($A394,GAZP!$C:$E,3,0)</f>
        <v>167.1</v>
      </c>
      <c r="AT394" s="3" t="s">
        <v>16</v>
      </c>
      <c r="AW394" s="3">
        <f>VLOOKUP($A394,GMKN!$C:$E,3,0)</f>
        <v>3447</v>
      </c>
      <c r="AX394" s="3" t="s">
        <v>17</v>
      </c>
      <c r="BA394" s="3">
        <f>VLOOKUP($A394,DIXY!$C:$E,3,0)</f>
        <v>151.5</v>
      </c>
      <c r="BB394" s="3" t="s">
        <v>18</v>
      </c>
      <c r="BE394" s="3">
        <f>VLOOKUP($A394,IRAO!$C:$E,3,0)</f>
        <v>2.24E-2</v>
      </c>
      <c r="BF394" s="3" t="s">
        <v>19</v>
      </c>
      <c r="BI394" s="3">
        <f>VLOOKUP($A394,KMAZ!$C:$E,3,0)</f>
        <v>32.89</v>
      </c>
      <c r="BJ394" s="3" t="s">
        <v>20</v>
      </c>
      <c r="BM394" s="3">
        <f>VLOOKUP($A394,LSRG!$C:$E,3,0)</f>
        <v>406.97</v>
      </c>
      <c r="BN394" s="3" t="s">
        <v>21</v>
      </c>
      <c r="BQ394" s="3">
        <f>VLOOKUP($A394,LKOH!$C:$E,3,0)</f>
        <v>1595</v>
      </c>
      <c r="BR394" s="3" t="s">
        <v>22</v>
      </c>
      <c r="BU394" s="3">
        <f>VLOOKUP($A394,MVID!$C:$E,3,0)</f>
        <v>87</v>
      </c>
      <c r="BV394" s="3" t="s">
        <v>23</v>
      </c>
      <c r="BY394" s="3">
        <f>VLOOKUP($A394,MAGN!$C:$E,3,0)</f>
        <v>21.899000000000001</v>
      </c>
      <c r="BZ394" s="3" t="s">
        <v>24</v>
      </c>
      <c r="CC394" s="3">
        <f>VLOOKUP($A394,MTSS!$C:$E,3,0)</f>
        <v>180.25</v>
      </c>
      <c r="CD394" s="3" t="s">
        <v>25</v>
      </c>
      <c r="CG394" s="3">
        <f>VLOOKUP($A394,MGNT!$C:$E,3,0)</f>
        <v>1472</v>
      </c>
      <c r="CH394" s="3" t="s">
        <v>26</v>
      </c>
      <c r="CK394" s="3" t="e">
        <f>VLOOKUP($A394,MFON!$C:$E,3,0)</f>
        <v>#N/A</v>
      </c>
      <c r="CL394" s="3" t="s">
        <v>27</v>
      </c>
      <c r="CO394" s="3" t="e">
        <f>VLOOKUP($A394,MOEX!$C:$E,3,0)</f>
        <v>#N/A</v>
      </c>
      <c r="CP394" s="3" t="s">
        <v>28</v>
      </c>
      <c r="CS394" s="3" t="e">
        <f>VLOOKUP($A394,MSTT!$C:$E,3,0)</f>
        <v>#N/A</v>
      </c>
      <c r="CT394" s="3" t="s">
        <v>29</v>
      </c>
      <c r="CW394" s="3">
        <f>VLOOKUP($A394,NLMK!$C:$E,3,0)</f>
        <v>79.25</v>
      </c>
      <c r="CX394" s="3" t="s">
        <v>30</v>
      </c>
      <c r="DA394" s="3">
        <f>VLOOKUP($A394,NMTP!$C:$E,3,0)</f>
        <v>4.78</v>
      </c>
      <c r="DB394" s="3" t="s">
        <v>31</v>
      </c>
      <c r="DE394" s="3">
        <f>VLOOKUP($A394,NVTK!$C:$E,3,0)</f>
        <v>119</v>
      </c>
      <c r="DF394" s="3" t="s">
        <v>32</v>
      </c>
      <c r="DI394" s="3">
        <f>VLOOKUP($A394,PIKK!$C:$E,3,0)</f>
        <v>54.55</v>
      </c>
      <c r="DJ394" s="3" t="s">
        <v>33</v>
      </c>
      <c r="DM394" s="3">
        <f>VLOOKUP($A394,ROSN!$C:$E,3,0)</f>
        <v>200.39</v>
      </c>
      <c r="DN394" s="3" t="s">
        <v>34</v>
      </c>
      <c r="DQ394" s="3">
        <f>VLOOKUP($A394,RTKM!$C:$E,3,0)</f>
        <v>164</v>
      </c>
      <c r="DR394" s="3" t="s">
        <v>35</v>
      </c>
      <c r="DU394" s="3">
        <f>VLOOKUP($A394,RTKMP!$C:$E,3,0)</f>
        <v>46.3</v>
      </c>
      <c r="DV394" s="3" t="s">
        <v>36</v>
      </c>
      <c r="DY394" s="3">
        <f>VLOOKUP($A394,HYDR!$C:$E,3,0)</f>
        <v>1.155</v>
      </c>
      <c r="DZ394" s="3" t="s">
        <v>37</v>
      </c>
      <c r="EC394" s="3" t="e">
        <f>VLOOKUP($A394,RUAL!$C:$E,3,0)</f>
        <v>#N/A</v>
      </c>
      <c r="ED394" s="3" t="s">
        <v>38</v>
      </c>
      <c r="EG394" s="3">
        <f>VLOOKUP($A394,SVAV!$C:$E,3,0)</f>
        <v>279.98</v>
      </c>
      <c r="EH394" s="3" t="s">
        <v>39</v>
      </c>
      <c r="EK394" s="3">
        <f>VLOOKUP($A394,SBER!$C:$E,3,0)</f>
        <v>48.71</v>
      </c>
      <c r="EL394" s="3" t="s">
        <v>40</v>
      </c>
      <c r="EO394" s="3">
        <f>VLOOKUP($A394,SBERP!$C:$E,3,0)</f>
        <v>27.8</v>
      </c>
      <c r="EP394" s="3" t="s">
        <v>41</v>
      </c>
      <c r="ES394" s="3">
        <f>VLOOKUP($A394,CHMF!$C:$E,3,0)</f>
        <v>228</v>
      </c>
      <c r="ET394" s="3" t="s">
        <v>42</v>
      </c>
      <c r="EW394" s="3">
        <f>VLOOKUP($A394,AFKS!$C:$E,3,0)</f>
        <v>14.3</v>
      </c>
      <c r="EX394" s="3" t="s">
        <v>43</v>
      </c>
      <c r="FA394" s="3">
        <f>VLOOKUP($A394,SNGS!$C:$E,3,0)</f>
        <v>25.611000000000001</v>
      </c>
      <c r="FB394" s="3" t="s">
        <v>44</v>
      </c>
      <c r="FE394" s="3">
        <f>VLOOKUP($A394,SNGSP!$C:$E,3,0)</f>
        <v>11</v>
      </c>
      <c r="FF394" s="3" t="s">
        <v>45</v>
      </c>
      <c r="FI394" s="3">
        <f>VLOOKUP($A394,TRMK!$C:$E,3,0)</f>
        <v>90.69</v>
      </c>
      <c r="FJ394" s="3" t="s">
        <v>46</v>
      </c>
      <c r="FM394" s="3">
        <f>VLOOKUP($A394,TATN!$C:$E,3,0)</f>
        <v>125.89</v>
      </c>
      <c r="FN394" s="3" t="s">
        <v>47</v>
      </c>
      <c r="FQ394" s="3">
        <f>VLOOKUP($A394,TATNP!$C:$E,3,0)</f>
        <v>43.9</v>
      </c>
      <c r="FR394" s="3" t="s">
        <v>48</v>
      </c>
      <c r="FU394" s="3">
        <f>VLOOKUP($A394,TRNFP!$C:$E,3,0)</f>
        <v>18648</v>
      </c>
      <c r="FV394" s="3" t="s">
        <v>49</v>
      </c>
      <c r="FY394" s="3">
        <f>VLOOKUP($A394,URKA!$C:$E,3,0)</f>
        <v>123.01</v>
      </c>
      <c r="FZ394" s="3" t="s">
        <v>50</v>
      </c>
      <c r="GC394" s="3">
        <f>VLOOKUP($A394,FEES!$C:$E,3,0)</f>
        <v>0.24199999999999999</v>
      </c>
      <c r="GD394" s="3" t="s">
        <v>51</v>
      </c>
      <c r="GG394" s="3" t="e">
        <f>VLOOKUP($A394,PHOR!$C:$E,3,0)</f>
        <v>#N/A</v>
      </c>
      <c r="GH394" s="3" t="s">
        <v>52</v>
      </c>
      <c r="GK394" s="3">
        <f>VLOOKUP($A394,GCHE!$C:$E,3,0)</f>
        <v>210</v>
      </c>
      <c r="GL394" s="3" t="s">
        <v>53</v>
      </c>
      <c r="GO394" s="3">
        <f>VLOOKUP($A394,EONR!$C:$E,3,0)</f>
        <v>1.258</v>
      </c>
    </row>
    <row r="395" spans="1:197" x14ac:dyDescent="0.45">
      <c r="A395" s="86">
        <v>40049</v>
      </c>
      <c r="B395" s="3" t="s">
        <v>5</v>
      </c>
      <c r="E395" s="3" t="e">
        <f>VLOOKUP($A395,POLY!$C:$E,3,0)</f>
        <v>#N/A</v>
      </c>
      <c r="F395" s="3" t="s">
        <v>6</v>
      </c>
      <c r="I395" s="3" t="e">
        <f>VLOOKUP($A395,YNDX!$C:$E,3,0)</f>
        <v>#N/A</v>
      </c>
      <c r="J395" s="3" t="s">
        <v>7</v>
      </c>
      <c r="M395" s="3" t="e">
        <f>VLOOKUP($A395,ALRS!$C:$E,3,0)</f>
        <v>#N/A</v>
      </c>
      <c r="N395" s="3" t="s">
        <v>8</v>
      </c>
      <c r="Q395" s="3">
        <f>VLOOKUP($A395,AKRN!$C:$E,3,0)</f>
        <v>784.46</v>
      </c>
      <c r="R395" s="3" t="s">
        <v>9</v>
      </c>
      <c r="U395" s="3">
        <f>VLOOKUP($A395,AFLT!$C:$E,3,0)</f>
        <v>32.869999999999997</v>
      </c>
      <c r="V395" s="3" t="s">
        <v>10</v>
      </c>
      <c r="Y395" s="3">
        <f>VLOOKUP($A395,BSPB!$C:$E,3,0)</f>
        <v>60</v>
      </c>
      <c r="Z395" s="3" t="s">
        <v>11</v>
      </c>
      <c r="AC395" s="3" t="e">
        <f>VLOOKUP($A395,BANE!$C:$E,3,0)</f>
        <v>#N/A</v>
      </c>
      <c r="AD395" s="3" t="s">
        <v>12</v>
      </c>
      <c r="AG395" s="3" t="e">
        <f>VLOOKUP($A395,BANEP!$C:$E,3,0)</f>
        <v>#N/A</v>
      </c>
      <c r="AH395" s="3" t="s">
        <v>13</v>
      </c>
      <c r="AK395" s="3">
        <f>VLOOKUP($A395,VTBR!$C:$E,3,0)</f>
        <v>4.3900000000000002E-2</v>
      </c>
      <c r="AL395" s="3" t="s">
        <v>14</v>
      </c>
      <c r="AO395" s="3">
        <f>VLOOKUP($A395,VSMO!$C:$E,3,0)</f>
        <v>2024.89</v>
      </c>
      <c r="AP395" s="3" t="s">
        <v>15</v>
      </c>
      <c r="AS395" s="3">
        <f>VLOOKUP($A395,GAZP!$C:$E,3,0)</f>
        <v>167.3</v>
      </c>
      <c r="AT395" s="3" t="s">
        <v>16</v>
      </c>
      <c r="AW395" s="3">
        <f>VLOOKUP($A395,GMKN!$C:$E,3,0)</f>
        <v>3485.01</v>
      </c>
      <c r="AX395" s="3" t="s">
        <v>17</v>
      </c>
      <c r="BA395" s="3">
        <f>VLOOKUP($A395,DIXY!$C:$E,3,0)</f>
        <v>155.1</v>
      </c>
      <c r="BB395" s="3" t="s">
        <v>18</v>
      </c>
      <c r="BE395" s="3">
        <f>VLOOKUP($A395,IRAO!$C:$E,3,0)</f>
        <v>2.35E-2</v>
      </c>
      <c r="BF395" s="3" t="s">
        <v>19</v>
      </c>
      <c r="BI395" s="3">
        <f>VLOOKUP($A395,KMAZ!$C:$E,3,0)</f>
        <v>36.06</v>
      </c>
      <c r="BJ395" s="3" t="s">
        <v>20</v>
      </c>
      <c r="BM395" s="3">
        <f>VLOOKUP($A395,LSRG!$C:$E,3,0)</f>
        <v>468</v>
      </c>
      <c r="BN395" s="3" t="s">
        <v>21</v>
      </c>
      <c r="BQ395" s="3">
        <f>VLOOKUP($A395,LKOH!$C:$E,3,0)</f>
        <v>1602.01</v>
      </c>
      <c r="BR395" s="3" t="s">
        <v>22</v>
      </c>
      <c r="BU395" s="3">
        <f>VLOOKUP($A395,MVID!$C:$E,3,0)</f>
        <v>94.15</v>
      </c>
      <c r="BV395" s="3" t="s">
        <v>23</v>
      </c>
      <c r="BY395" s="3">
        <f>VLOOKUP($A395,MAGN!$C:$E,3,0)</f>
        <v>21.488</v>
      </c>
      <c r="BZ395" s="3" t="s">
        <v>24</v>
      </c>
      <c r="CC395" s="3">
        <f>VLOOKUP($A395,MTSS!$C:$E,3,0)</f>
        <v>185</v>
      </c>
      <c r="CD395" s="3" t="s">
        <v>25</v>
      </c>
      <c r="CG395" s="3">
        <f>VLOOKUP($A395,MGNT!$C:$E,3,0)</f>
        <v>1593</v>
      </c>
      <c r="CH395" s="3" t="s">
        <v>26</v>
      </c>
      <c r="CK395" s="3" t="e">
        <f>VLOOKUP($A395,MFON!$C:$E,3,0)</f>
        <v>#N/A</v>
      </c>
      <c r="CL395" s="3" t="s">
        <v>27</v>
      </c>
      <c r="CO395" s="3" t="e">
        <f>VLOOKUP($A395,MOEX!$C:$E,3,0)</f>
        <v>#N/A</v>
      </c>
      <c r="CP395" s="3" t="s">
        <v>28</v>
      </c>
      <c r="CS395" s="3" t="e">
        <f>VLOOKUP($A395,MSTT!$C:$E,3,0)</f>
        <v>#N/A</v>
      </c>
      <c r="CT395" s="3" t="s">
        <v>29</v>
      </c>
      <c r="CW395" s="3">
        <f>VLOOKUP($A395,NLMK!$C:$E,3,0)</f>
        <v>77</v>
      </c>
      <c r="CX395" s="3" t="s">
        <v>30</v>
      </c>
      <c r="DA395" s="3">
        <f>VLOOKUP($A395,NMTP!$C:$E,3,0)</f>
        <v>4.7699999999999996</v>
      </c>
      <c r="DB395" s="3" t="s">
        <v>31</v>
      </c>
      <c r="DE395" s="3">
        <f>VLOOKUP($A395,NVTK!$C:$E,3,0)</f>
        <v>118</v>
      </c>
      <c r="DF395" s="3" t="s">
        <v>32</v>
      </c>
      <c r="DI395" s="3">
        <f>VLOOKUP($A395,PIKK!$C:$E,3,0)</f>
        <v>58.52</v>
      </c>
      <c r="DJ395" s="3" t="s">
        <v>33</v>
      </c>
      <c r="DM395" s="3">
        <f>VLOOKUP($A395,ROSN!$C:$E,3,0)</f>
        <v>202.9</v>
      </c>
      <c r="DN395" s="3" t="s">
        <v>34</v>
      </c>
      <c r="DQ395" s="3">
        <f>VLOOKUP($A395,RTKM!$C:$E,3,0)</f>
        <v>165.7</v>
      </c>
      <c r="DR395" s="3" t="s">
        <v>35</v>
      </c>
      <c r="DU395" s="3">
        <f>VLOOKUP($A395,RTKMP!$C:$E,3,0)</f>
        <v>46.09</v>
      </c>
      <c r="DV395" s="3" t="s">
        <v>36</v>
      </c>
      <c r="DY395" s="3">
        <f>VLOOKUP($A395,HYDR!$C:$E,3,0)</f>
        <v>1.0760000000000001</v>
      </c>
      <c r="DZ395" s="3" t="s">
        <v>37</v>
      </c>
      <c r="EC395" s="3" t="e">
        <f>VLOOKUP($A395,RUAL!$C:$E,3,0)</f>
        <v>#N/A</v>
      </c>
      <c r="ED395" s="3" t="s">
        <v>38</v>
      </c>
      <c r="EG395" s="3">
        <f>VLOOKUP($A395,SVAV!$C:$E,3,0)</f>
        <v>280</v>
      </c>
      <c r="EH395" s="3" t="s">
        <v>39</v>
      </c>
      <c r="EK395" s="3">
        <f>VLOOKUP($A395,SBER!$C:$E,3,0)</f>
        <v>48.27</v>
      </c>
      <c r="EL395" s="3" t="s">
        <v>40</v>
      </c>
      <c r="EO395" s="3">
        <f>VLOOKUP($A395,SBERP!$C:$E,3,0)</f>
        <v>28.46</v>
      </c>
      <c r="EP395" s="3" t="s">
        <v>41</v>
      </c>
      <c r="ES395" s="3">
        <f>VLOOKUP($A395,CHMF!$C:$E,3,0)</f>
        <v>231.4</v>
      </c>
      <c r="ET395" s="3" t="s">
        <v>42</v>
      </c>
      <c r="EW395" s="3">
        <f>VLOOKUP($A395,AFKS!$C:$E,3,0)</f>
        <v>14</v>
      </c>
      <c r="EX395" s="3" t="s">
        <v>43</v>
      </c>
      <c r="FA395" s="3">
        <f>VLOOKUP($A395,SNGS!$C:$E,3,0)</f>
        <v>26.951000000000001</v>
      </c>
      <c r="FB395" s="3" t="s">
        <v>44</v>
      </c>
      <c r="FE395" s="3">
        <f>VLOOKUP($A395,SNGSP!$C:$E,3,0)</f>
        <v>11.172000000000001</v>
      </c>
      <c r="FF395" s="3" t="s">
        <v>45</v>
      </c>
      <c r="FI395" s="3">
        <f>VLOOKUP($A395,TRMK!$C:$E,3,0)</f>
        <v>89</v>
      </c>
      <c r="FJ395" s="3" t="s">
        <v>46</v>
      </c>
      <c r="FM395" s="3">
        <f>VLOOKUP($A395,TATN!$C:$E,3,0)</f>
        <v>129.02000000000001</v>
      </c>
      <c r="FN395" s="3" t="s">
        <v>47</v>
      </c>
      <c r="FQ395" s="3">
        <f>VLOOKUP($A395,TATNP!$C:$E,3,0)</f>
        <v>44.01</v>
      </c>
      <c r="FR395" s="3" t="s">
        <v>48</v>
      </c>
      <c r="FU395" s="3">
        <f>VLOOKUP($A395,TRNFP!$C:$E,3,0)</f>
        <v>19502.009999999998</v>
      </c>
      <c r="FV395" s="3" t="s">
        <v>49</v>
      </c>
      <c r="FY395" s="3">
        <f>VLOOKUP($A395,URKA!$C:$E,3,0)</f>
        <v>120.88</v>
      </c>
      <c r="FZ395" s="3" t="s">
        <v>50</v>
      </c>
      <c r="GC395" s="3">
        <f>VLOOKUP($A395,FEES!$C:$E,3,0)</f>
        <v>0.26500000000000001</v>
      </c>
      <c r="GD395" s="3" t="s">
        <v>51</v>
      </c>
      <c r="GG395" s="3" t="e">
        <f>VLOOKUP($A395,PHOR!$C:$E,3,0)</f>
        <v>#N/A</v>
      </c>
      <c r="GH395" s="3" t="s">
        <v>52</v>
      </c>
      <c r="GK395" s="3">
        <f>VLOOKUP($A395,GCHE!$C:$E,3,0)</f>
        <v>225</v>
      </c>
      <c r="GL395" s="3" t="s">
        <v>53</v>
      </c>
      <c r="GO395" s="3">
        <f>VLOOKUP($A395,EONR!$C:$E,3,0)</f>
        <v>1.26</v>
      </c>
    </row>
    <row r="396" spans="1:197" x14ac:dyDescent="0.45">
      <c r="A396" s="86">
        <v>40056</v>
      </c>
      <c r="B396" s="3" t="s">
        <v>5</v>
      </c>
      <c r="E396" s="3" t="e">
        <f>VLOOKUP($A396,POLY!$C:$E,3,0)</f>
        <v>#N/A</v>
      </c>
      <c r="F396" s="3" t="s">
        <v>6</v>
      </c>
      <c r="I396" s="3" t="e">
        <f>VLOOKUP($A396,YNDX!$C:$E,3,0)</f>
        <v>#N/A</v>
      </c>
      <c r="J396" s="3" t="s">
        <v>7</v>
      </c>
      <c r="M396" s="3" t="e">
        <f>VLOOKUP($A396,ALRS!$C:$E,3,0)</f>
        <v>#N/A</v>
      </c>
      <c r="N396" s="3" t="s">
        <v>8</v>
      </c>
      <c r="Q396" s="3">
        <f>VLOOKUP($A396,AKRN!$C:$E,3,0)</f>
        <v>747.99</v>
      </c>
      <c r="R396" s="3" t="s">
        <v>9</v>
      </c>
      <c r="U396" s="3">
        <f>VLOOKUP($A396,AFLT!$C:$E,3,0)</f>
        <v>36.229999999999997</v>
      </c>
      <c r="V396" s="3" t="s">
        <v>10</v>
      </c>
      <c r="Y396" s="3">
        <f>VLOOKUP($A396,BSPB!$C:$E,3,0)</f>
        <v>71.989999999999995</v>
      </c>
      <c r="Z396" s="3" t="s">
        <v>11</v>
      </c>
      <c r="AC396" s="3" t="e">
        <f>VLOOKUP($A396,BANE!$C:$E,3,0)</f>
        <v>#N/A</v>
      </c>
      <c r="AD396" s="3" t="s">
        <v>12</v>
      </c>
      <c r="AG396" s="3" t="e">
        <f>VLOOKUP($A396,BANEP!$C:$E,3,0)</f>
        <v>#N/A</v>
      </c>
      <c r="AH396" s="3" t="s">
        <v>13</v>
      </c>
      <c r="AK396" s="3">
        <f>VLOOKUP($A396,VTBR!$C:$E,3,0)</f>
        <v>4.1700000000000001E-2</v>
      </c>
      <c r="AL396" s="3" t="s">
        <v>14</v>
      </c>
      <c r="AO396" s="3">
        <f>VLOOKUP($A396,VSMO!$C:$E,3,0)</f>
        <v>1949.97</v>
      </c>
      <c r="AP396" s="3" t="s">
        <v>15</v>
      </c>
      <c r="AS396" s="3">
        <f>VLOOKUP($A396,GAZP!$C:$E,3,0)</f>
        <v>157.51</v>
      </c>
      <c r="AT396" s="3" t="s">
        <v>16</v>
      </c>
      <c r="AW396" s="3">
        <f>VLOOKUP($A396,GMKN!$C:$E,3,0)</f>
        <v>3259</v>
      </c>
      <c r="AX396" s="3" t="s">
        <v>17</v>
      </c>
      <c r="BA396" s="3">
        <f>VLOOKUP($A396,DIXY!$C:$E,3,0)</f>
        <v>170</v>
      </c>
      <c r="BB396" s="3" t="s">
        <v>18</v>
      </c>
      <c r="BE396" s="3">
        <f>VLOOKUP($A396,IRAO!$C:$E,3,0)</f>
        <v>2.2700000000000001E-2</v>
      </c>
      <c r="BF396" s="3" t="s">
        <v>19</v>
      </c>
      <c r="BI396" s="3">
        <f>VLOOKUP($A396,KMAZ!$C:$E,3,0)</f>
        <v>36</v>
      </c>
      <c r="BJ396" s="3" t="s">
        <v>20</v>
      </c>
      <c r="BM396" s="3">
        <f>VLOOKUP($A396,LSRG!$C:$E,3,0)</f>
        <v>435</v>
      </c>
      <c r="BN396" s="3" t="s">
        <v>21</v>
      </c>
      <c r="BQ396" s="3">
        <f>VLOOKUP($A396,LKOH!$C:$E,3,0)</f>
        <v>1516</v>
      </c>
      <c r="BR396" s="3" t="s">
        <v>22</v>
      </c>
      <c r="BU396" s="3">
        <f>VLOOKUP($A396,MVID!$C:$E,3,0)</f>
        <v>94.99</v>
      </c>
      <c r="BV396" s="3" t="s">
        <v>23</v>
      </c>
      <c r="BY396" s="3">
        <f>VLOOKUP($A396,MAGN!$C:$E,3,0)</f>
        <v>20.106999999999999</v>
      </c>
      <c r="BZ396" s="3" t="s">
        <v>24</v>
      </c>
      <c r="CC396" s="3">
        <f>VLOOKUP($A396,MTSS!$C:$E,3,0)</f>
        <v>199.39</v>
      </c>
      <c r="CD396" s="3" t="s">
        <v>25</v>
      </c>
      <c r="CG396" s="3">
        <f>VLOOKUP($A396,MGNT!$C:$E,3,0)</f>
        <v>1565</v>
      </c>
      <c r="CH396" s="3" t="s">
        <v>26</v>
      </c>
      <c r="CK396" s="3" t="e">
        <f>VLOOKUP($A396,MFON!$C:$E,3,0)</f>
        <v>#N/A</v>
      </c>
      <c r="CL396" s="3" t="s">
        <v>27</v>
      </c>
      <c r="CO396" s="3" t="e">
        <f>VLOOKUP($A396,MOEX!$C:$E,3,0)</f>
        <v>#N/A</v>
      </c>
      <c r="CP396" s="3" t="s">
        <v>28</v>
      </c>
      <c r="CS396" s="3" t="e">
        <f>VLOOKUP($A396,MSTT!$C:$E,3,0)</f>
        <v>#N/A</v>
      </c>
      <c r="CT396" s="3" t="s">
        <v>29</v>
      </c>
      <c r="CW396" s="3">
        <f>VLOOKUP($A396,NLMK!$C:$E,3,0)</f>
        <v>64.59</v>
      </c>
      <c r="CX396" s="3" t="s">
        <v>30</v>
      </c>
      <c r="DA396" s="3">
        <f>VLOOKUP($A396,NMTP!$C:$E,3,0)</f>
        <v>4.7</v>
      </c>
      <c r="DB396" s="3" t="s">
        <v>31</v>
      </c>
      <c r="DE396" s="3">
        <f>VLOOKUP($A396,NVTK!$C:$E,3,0)</f>
        <v>117.38</v>
      </c>
      <c r="DF396" s="3" t="s">
        <v>32</v>
      </c>
      <c r="DI396" s="3">
        <f>VLOOKUP($A396,PIKK!$C:$E,3,0)</f>
        <v>55.23</v>
      </c>
      <c r="DJ396" s="3" t="s">
        <v>33</v>
      </c>
      <c r="DM396" s="3">
        <f>VLOOKUP($A396,ROSN!$C:$E,3,0)</f>
        <v>197.8</v>
      </c>
      <c r="DN396" s="3" t="s">
        <v>34</v>
      </c>
      <c r="DQ396" s="3">
        <f>VLOOKUP($A396,RTKM!$C:$E,3,0)</f>
        <v>159.55000000000001</v>
      </c>
      <c r="DR396" s="3" t="s">
        <v>35</v>
      </c>
      <c r="DU396" s="3">
        <f>VLOOKUP($A396,RTKMP!$C:$E,3,0)</f>
        <v>46.44</v>
      </c>
      <c r="DV396" s="3" t="s">
        <v>36</v>
      </c>
      <c r="DY396" s="3">
        <f>VLOOKUP($A396,HYDR!$C:$E,3,0)</f>
        <v>1.0489999999999999</v>
      </c>
      <c r="DZ396" s="3" t="s">
        <v>37</v>
      </c>
      <c r="EC396" s="3" t="e">
        <f>VLOOKUP($A396,RUAL!$C:$E,3,0)</f>
        <v>#N/A</v>
      </c>
      <c r="ED396" s="3" t="s">
        <v>38</v>
      </c>
      <c r="EG396" s="3">
        <f>VLOOKUP($A396,SVAV!$C:$E,3,0)</f>
        <v>293.44</v>
      </c>
      <c r="EH396" s="3" t="s">
        <v>39</v>
      </c>
      <c r="EK396" s="3">
        <f>VLOOKUP($A396,SBER!$C:$E,3,0)</f>
        <v>53.13</v>
      </c>
      <c r="EL396" s="3" t="s">
        <v>40</v>
      </c>
      <c r="EO396" s="3">
        <f>VLOOKUP($A396,SBERP!$C:$E,3,0)</f>
        <v>30.46</v>
      </c>
      <c r="EP396" s="3" t="s">
        <v>41</v>
      </c>
      <c r="ES396" s="3">
        <f>VLOOKUP($A396,CHMF!$C:$E,3,0)</f>
        <v>204.25</v>
      </c>
      <c r="ET396" s="3" t="s">
        <v>42</v>
      </c>
      <c r="EW396" s="3">
        <f>VLOOKUP($A396,AFKS!$C:$E,3,0)</f>
        <v>14.298999999999999</v>
      </c>
      <c r="EX396" s="3" t="s">
        <v>43</v>
      </c>
      <c r="FA396" s="3">
        <f>VLOOKUP($A396,SNGS!$C:$E,3,0)</f>
        <v>24.66</v>
      </c>
      <c r="FB396" s="3" t="s">
        <v>44</v>
      </c>
      <c r="FE396" s="3">
        <f>VLOOKUP($A396,SNGSP!$C:$E,3,0)</f>
        <v>10.849</v>
      </c>
      <c r="FF396" s="3" t="s">
        <v>45</v>
      </c>
      <c r="FI396" s="3">
        <f>VLOOKUP($A396,TRMK!$C:$E,3,0)</f>
        <v>82.1</v>
      </c>
      <c r="FJ396" s="3" t="s">
        <v>46</v>
      </c>
      <c r="FM396" s="3">
        <f>VLOOKUP($A396,TATN!$C:$E,3,0)</f>
        <v>120.21</v>
      </c>
      <c r="FN396" s="3" t="s">
        <v>47</v>
      </c>
      <c r="FQ396" s="3">
        <f>VLOOKUP($A396,TATNP!$C:$E,3,0)</f>
        <v>43.6</v>
      </c>
      <c r="FR396" s="3" t="s">
        <v>48</v>
      </c>
      <c r="FU396" s="3">
        <f>VLOOKUP($A396,TRNFP!$C:$E,3,0)</f>
        <v>19900</v>
      </c>
      <c r="FV396" s="3" t="s">
        <v>49</v>
      </c>
      <c r="FY396" s="3">
        <f>VLOOKUP($A396,URKA!$C:$E,3,0)</f>
        <v>111.92</v>
      </c>
      <c r="FZ396" s="3" t="s">
        <v>50</v>
      </c>
      <c r="GC396" s="3">
        <f>VLOOKUP($A396,FEES!$C:$E,3,0)</f>
        <v>0.26300000000000001</v>
      </c>
      <c r="GD396" s="3" t="s">
        <v>51</v>
      </c>
      <c r="GG396" s="3" t="e">
        <f>VLOOKUP($A396,PHOR!$C:$E,3,0)</f>
        <v>#N/A</v>
      </c>
      <c r="GH396" s="3" t="s">
        <v>52</v>
      </c>
      <c r="GK396" s="3">
        <f>VLOOKUP($A396,GCHE!$C:$E,3,0)</f>
        <v>230</v>
      </c>
      <c r="GL396" s="3" t="s">
        <v>53</v>
      </c>
      <c r="GO396" s="3">
        <f>VLOOKUP($A396,EONR!$C:$E,3,0)</f>
        <v>1.2450000000000001</v>
      </c>
    </row>
    <row r="397" spans="1:197" x14ac:dyDescent="0.45">
      <c r="A397" s="86">
        <v>40063</v>
      </c>
      <c r="B397" s="3" t="s">
        <v>5</v>
      </c>
      <c r="E397" s="3" t="e">
        <f>VLOOKUP($A397,POLY!$C:$E,3,0)</f>
        <v>#N/A</v>
      </c>
      <c r="F397" s="3" t="s">
        <v>6</v>
      </c>
      <c r="I397" s="3" t="e">
        <f>VLOOKUP($A397,YNDX!$C:$E,3,0)</f>
        <v>#N/A</v>
      </c>
      <c r="J397" s="3" t="s">
        <v>7</v>
      </c>
      <c r="M397" s="3" t="e">
        <f>VLOOKUP($A397,ALRS!$C:$E,3,0)</f>
        <v>#N/A</v>
      </c>
      <c r="N397" s="3" t="s">
        <v>8</v>
      </c>
      <c r="Q397" s="3">
        <f>VLOOKUP($A397,AKRN!$C:$E,3,0)</f>
        <v>786</v>
      </c>
      <c r="R397" s="3" t="s">
        <v>9</v>
      </c>
      <c r="U397" s="3">
        <f>VLOOKUP($A397,AFLT!$C:$E,3,0)</f>
        <v>37.51</v>
      </c>
      <c r="V397" s="3" t="s">
        <v>10</v>
      </c>
      <c r="Y397" s="3">
        <f>VLOOKUP($A397,BSPB!$C:$E,3,0)</f>
        <v>76.77</v>
      </c>
      <c r="Z397" s="3" t="s">
        <v>11</v>
      </c>
      <c r="AC397" s="3" t="e">
        <f>VLOOKUP($A397,BANE!$C:$E,3,0)</f>
        <v>#N/A</v>
      </c>
      <c r="AD397" s="3" t="s">
        <v>12</v>
      </c>
      <c r="AG397" s="3" t="e">
        <f>VLOOKUP($A397,BANEP!$C:$E,3,0)</f>
        <v>#N/A</v>
      </c>
      <c r="AH397" s="3" t="s">
        <v>13</v>
      </c>
      <c r="AK397" s="3">
        <f>VLOOKUP($A397,VTBR!$C:$E,3,0)</f>
        <v>4.6699999999999998E-2</v>
      </c>
      <c r="AL397" s="3" t="s">
        <v>14</v>
      </c>
      <c r="AO397" s="3">
        <f>VLOOKUP($A397,VSMO!$C:$E,3,0)</f>
        <v>2046</v>
      </c>
      <c r="AP397" s="3" t="s">
        <v>15</v>
      </c>
      <c r="AS397" s="3">
        <f>VLOOKUP($A397,GAZP!$C:$E,3,0)</f>
        <v>173.95</v>
      </c>
      <c r="AT397" s="3" t="s">
        <v>16</v>
      </c>
      <c r="AW397" s="3">
        <f>VLOOKUP($A397,GMKN!$C:$E,3,0)</f>
        <v>3424.01</v>
      </c>
      <c r="AX397" s="3" t="s">
        <v>17</v>
      </c>
      <c r="BA397" s="3">
        <f>VLOOKUP($A397,DIXY!$C:$E,3,0)</f>
        <v>200</v>
      </c>
      <c r="BB397" s="3" t="s">
        <v>18</v>
      </c>
      <c r="BE397" s="3">
        <f>VLOOKUP($A397,IRAO!$C:$E,3,0)</f>
        <v>2.46E-2</v>
      </c>
      <c r="BF397" s="3" t="s">
        <v>19</v>
      </c>
      <c r="BI397" s="3">
        <f>VLOOKUP($A397,KMAZ!$C:$E,3,0)</f>
        <v>63</v>
      </c>
      <c r="BJ397" s="3" t="s">
        <v>20</v>
      </c>
      <c r="BM397" s="3">
        <f>VLOOKUP($A397,LSRG!$C:$E,3,0)</f>
        <v>496.5</v>
      </c>
      <c r="BN397" s="3" t="s">
        <v>21</v>
      </c>
      <c r="BQ397" s="3">
        <f>VLOOKUP($A397,LKOH!$C:$E,3,0)</f>
        <v>1666.5</v>
      </c>
      <c r="BR397" s="3" t="s">
        <v>22</v>
      </c>
      <c r="BU397" s="3">
        <f>VLOOKUP($A397,MVID!$C:$E,3,0)</f>
        <v>95.8</v>
      </c>
      <c r="BV397" s="3" t="s">
        <v>23</v>
      </c>
      <c r="BY397" s="3">
        <f>VLOOKUP($A397,MAGN!$C:$E,3,0)</f>
        <v>22.2</v>
      </c>
      <c r="BZ397" s="3" t="s">
        <v>24</v>
      </c>
      <c r="CC397" s="3">
        <f>VLOOKUP($A397,MTSS!$C:$E,3,0)</f>
        <v>205.2</v>
      </c>
      <c r="CD397" s="3" t="s">
        <v>25</v>
      </c>
      <c r="CG397" s="3">
        <f>VLOOKUP($A397,MGNT!$C:$E,3,0)</f>
        <v>1690</v>
      </c>
      <c r="CH397" s="3" t="s">
        <v>26</v>
      </c>
      <c r="CK397" s="3" t="e">
        <f>VLOOKUP($A397,MFON!$C:$E,3,0)</f>
        <v>#N/A</v>
      </c>
      <c r="CL397" s="3" t="s">
        <v>27</v>
      </c>
      <c r="CO397" s="3" t="e">
        <f>VLOOKUP($A397,MOEX!$C:$E,3,0)</f>
        <v>#N/A</v>
      </c>
      <c r="CP397" s="3" t="s">
        <v>28</v>
      </c>
      <c r="CS397" s="3" t="e">
        <f>VLOOKUP($A397,MSTT!$C:$E,3,0)</f>
        <v>#N/A</v>
      </c>
      <c r="CT397" s="3" t="s">
        <v>29</v>
      </c>
      <c r="CW397" s="3">
        <f>VLOOKUP($A397,NLMK!$C:$E,3,0)</f>
        <v>70.98</v>
      </c>
      <c r="CX397" s="3" t="s">
        <v>30</v>
      </c>
      <c r="DA397" s="3">
        <f>VLOOKUP($A397,NMTP!$C:$E,3,0)</f>
        <v>4.6539999999999999</v>
      </c>
      <c r="DB397" s="3" t="s">
        <v>31</v>
      </c>
      <c r="DE397" s="3">
        <f>VLOOKUP($A397,NVTK!$C:$E,3,0)</f>
        <v>123.5</v>
      </c>
      <c r="DF397" s="3" t="s">
        <v>32</v>
      </c>
      <c r="DI397" s="3">
        <f>VLOOKUP($A397,PIKK!$C:$E,3,0)</f>
        <v>64.88</v>
      </c>
      <c r="DJ397" s="3" t="s">
        <v>33</v>
      </c>
      <c r="DM397" s="3">
        <f>VLOOKUP($A397,ROSN!$C:$E,3,0)</f>
        <v>212.85</v>
      </c>
      <c r="DN397" s="3" t="s">
        <v>34</v>
      </c>
      <c r="DQ397" s="3">
        <f>VLOOKUP($A397,RTKM!$C:$E,3,0)</f>
        <v>159.5</v>
      </c>
      <c r="DR397" s="3" t="s">
        <v>35</v>
      </c>
      <c r="DU397" s="3">
        <f>VLOOKUP($A397,RTKMP!$C:$E,3,0)</f>
        <v>50.18</v>
      </c>
      <c r="DV397" s="3" t="s">
        <v>36</v>
      </c>
      <c r="DY397" s="3">
        <f>VLOOKUP($A397,HYDR!$C:$E,3,0)</f>
        <v>1.05</v>
      </c>
      <c r="DZ397" s="3" t="s">
        <v>37</v>
      </c>
      <c r="EC397" s="3" t="e">
        <f>VLOOKUP($A397,RUAL!$C:$E,3,0)</f>
        <v>#N/A</v>
      </c>
      <c r="ED397" s="3" t="s">
        <v>38</v>
      </c>
      <c r="EG397" s="3">
        <f>VLOOKUP($A397,SVAV!$C:$E,3,0)</f>
        <v>390.01</v>
      </c>
      <c r="EH397" s="3" t="s">
        <v>39</v>
      </c>
      <c r="EK397" s="3">
        <f>VLOOKUP($A397,SBER!$C:$E,3,0)</f>
        <v>59.2</v>
      </c>
      <c r="EL397" s="3" t="s">
        <v>40</v>
      </c>
      <c r="EO397" s="3">
        <f>VLOOKUP($A397,SBERP!$C:$E,3,0)</f>
        <v>37.08</v>
      </c>
      <c r="EP397" s="3" t="s">
        <v>41</v>
      </c>
      <c r="ES397" s="3">
        <f>VLOOKUP($A397,CHMF!$C:$E,3,0)</f>
        <v>221.3</v>
      </c>
      <c r="ET397" s="3" t="s">
        <v>42</v>
      </c>
      <c r="EW397" s="3">
        <f>VLOOKUP($A397,AFKS!$C:$E,3,0)</f>
        <v>15.298999999999999</v>
      </c>
      <c r="EX397" s="3" t="s">
        <v>43</v>
      </c>
      <c r="FA397" s="3">
        <f>VLOOKUP($A397,SNGS!$C:$E,3,0)</f>
        <v>26.600999999999999</v>
      </c>
      <c r="FB397" s="3" t="s">
        <v>44</v>
      </c>
      <c r="FE397" s="3">
        <f>VLOOKUP($A397,SNGSP!$C:$E,3,0)</f>
        <v>11.737</v>
      </c>
      <c r="FF397" s="3" t="s">
        <v>45</v>
      </c>
      <c r="FI397" s="3">
        <f>VLOOKUP($A397,TRMK!$C:$E,3,0)</f>
        <v>102</v>
      </c>
      <c r="FJ397" s="3" t="s">
        <v>46</v>
      </c>
      <c r="FM397" s="3">
        <f>VLOOKUP($A397,TATN!$C:$E,3,0)</f>
        <v>129.56</v>
      </c>
      <c r="FN397" s="3" t="s">
        <v>47</v>
      </c>
      <c r="FQ397" s="3">
        <f>VLOOKUP($A397,TATNP!$C:$E,3,0)</f>
        <v>44.99</v>
      </c>
      <c r="FR397" s="3" t="s">
        <v>48</v>
      </c>
      <c r="FU397" s="3">
        <f>VLOOKUP($A397,TRNFP!$C:$E,3,0)</f>
        <v>21700</v>
      </c>
      <c r="FV397" s="3" t="s">
        <v>49</v>
      </c>
      <c r="FY397" s="3">
        <f>VLOOKUP($A397,URKA!$C:$E,3,0)</f>
        <v>118.44</v>
      </c>
      <c r="FZ397" s="3" t="s">
        <v>50</v>
      </c>
      <c r="GC397" s="3">
        <f>VLOOKUP($A397,FEES!$C:$E,3,0)</f>
        <v>0.27900000000000003</v>
      </c>
      <c r="GD397" s="3" t="s">
        <v>51</v>
      </c>
      <c r="GG397" s="3" t="e">
        <f>VLOOKUP($A397,PHOR!$C:$E,3,0)</f>
        <v>#N/A</v>
      </c>
      <c r="GH397" s="3" t="s">
        <v>52</v>
      </c>
      <c r="GK397" s="3">
        <f>VLOOKUP($A397,GCHE!$C:$E,3,0)</f>
        <v>223.99</v>
      </c>
      <c r="GL397" s="3" t="s">
        <v>53</v>
      </c>
      <c r="GO397" s="3">
        <f>VLOOKUP($A397,EONR!$C:$E,3,0)</f>
        <v>1.351</v>
      </c>
    </row>
    <row r="398" spans="1:197" x14ac:dyDescent="0.45">
      <c r="A398" s="86">
        <v>40070</v>
      </c>
      <c r="B398" s="3" t="s">
        <v>5</v>
      </c>
      <c r="E398" s="3" t="e">
        <f>VLOOKUP($A398,POLY!$C:$E,3,0)</f>
        <v>#N/A</v>
      </c>
      <c r="F398" s="3" t="s">
        <v>6</v>
      </c>
      <c r="I398" s="3" t="e">
        <f>VLOOKUP($A398,YNDX!$C:$E,3,0)</f>
        <v>#N/A</v>
      </c>
      <c r="J398" s="3" t="s">
        <v>7</v>
      </c>
      <c r="M398" s="3" t="e">
        <f>VLOOKUP($A398,ALRS!$C:$E,3,0)</f>
        <v>#N/A</v>
      </c>
      <c r="N398" s="3" t="s">
        <v>8</v>
      </c>
      <c r="Q398" s="3">
        <f>VLOOKUP($A398,AKRN!$C:$E,3,0)</f>
        <v>814</v>
      </c>
      <c r="R398" s="3" t="s">
        <v>9</v>
      </c>
      <c r="U398" s="3">
        <f>VLOOKUP($A398,AFLT!$C:$E,3,0)</f>
        <v>40.18</v>
      </c>
      <c r="V398" s="3" t="s">
        <v>10</v>
      </c>
      <c r="Y398" s="3">
        <f>VLOOKUP($A398,BSPB!$C:$E,3,0)</f>
        <v>74.73</v>
      </c>
      <c r="Z398" s="3" t="s">
        <v>11</v>
      </c>
      <c r="AC398" s="3" t="e">
        <f>VLOOKUP($A398,BANE!$C:$E,3,0)</f>
        <v>#N/A</v>
      </c>
      <c r="AD398" s="3" t="s">
        <v>12</v>
      </c>
      <c r="AG398" s="3" t="e">
        <f>VLOOKUP($A398,BANEP!$C:$E,3,0)</f>
        <v>#N/A</v>
      </c>
      <c r="AH398" s="3" t="s">
        <v>13</v>
      </c>
      <c r="AK398" s="3">
        <f>VLOOKUP($A398,VTBR!$C:$E,3,0)</f>
        <v>5.7099999999999998E-2</v>
      </c>
      <c r="AL398" s="3" t="s">
        <v>14</v>
      </c>
      <c r="AO398" s="3">
        <f>VLOOKUP($A398,VSMO!$C:$E,3,0)</f>
        <v>2068</v>
      </c>
      <c r="AP398" s="3" t="s">
        <v>15</v>
      </c>
      <c r="AS398" s="3">
        <f>VLOOKUP($A398,GAZP!$C:$E,3,0)</f>
        <v>182.45</v>
      </c>
      <c r="AT398" s="3" t="s">
        <v>16</v>
      </c>
      <c r="AW398" s="3">
        <f>VLOOKUP($A398,GMKN!$C:$E,3,0)</f>
        <v>3720</v>
      </c>
      <c r="AX398" s="3" t="s">
        <v>17</v>
      </c>
      <c r="BA398" s="3">
        <f>VLOOKUP($A398,DIXY!$C:$E,3,0)</f>
        <v>215</v>
      </c>
      <c r="BB398" s="3" t="s">
        <v>18</v>
      </c>
      <c r="BE398" s="3">
        <f>VLOOKUP($A398,IRAO!$C:$E,3,0)</f>
        <v>2.6200000000000001E-2</v>
      </c>
      <c r="BF398" s="3" t="s">
        <v>19</v>
      </c>
      <c r="BI398" s="3">
        <f>VLOOKUP($A398,KMAZ!$C:$E,3,0)</f>
        <v>69.89</v>
      </c>
      <c r="BJ398" s="3" t="s">
        <v>20</v>
      </c>
      <c r="BM398" s="3">
        <f>VLOOKUP($A398,LSRG!$C:$E,3,0)</f>
        <v>625</v>
      </c>
      <c r="BN398" s="3" t="s">
        <v>21</v>
      </c>
      <c r="BQ398" s="3">
        <f>VLOOKUP($A398,LKOH!$C:$E,3,0)</f>
        <v>1673.95</v>
      </c>
      <c r="BR398" s="3" t="s">
        <v>22</v>
      </c>
      <c r="BU398" s="3">
        <f>VLOOKUP($A398,MVID!$C:$E,3,0)</f>
        <v>107.5</v>
      </c>
      <c r="BV398" s="3" t="s">
        <v>23</v>
      </c>
      <c r="BY398" s="3">
        <f>VLOOKUP($A398,MAGN!$C:$E,3,0)</f>
        <v>21.24</v>
      </c>
      <c r="BZ398" s="3" t="s">
        <v>24</v>
      </c>
      <c r="CC398" s="3">
        <f>VLOOKUP($A398,MTSS!$C:$E,3,0)</f>
        <v>205.49</v>
      </c>
      <c r="CD398" s="3" t="s">
        <v>25</v>
      </c>
      <c r="CG398" s="3">
        <f>VLOOKUP($A398,MGNT!$C:$E,3,0)</f>
        <v>1620</v>
      </c>
      <c r="CH398" s="3" t="s">
        <v>26</v>
      </c>
      <c r="CK398" s="3" t="e">
        <f>VLOOKUP($A398,MFON!$C:$E,3,0)</f>
        <v>#N/A</v>
      </c>
      <c r="CL398" s="3" t="s">
        <v>27</v>
      </c>
      <c r="CO398" s="3" t="e">
        <f>VLOOKUP($A398,MOEX!$C:$E,3,0)</f>
        <v>#N/A</v>
      </c>
      <c r="CP398" s="3" t="s">
        <v>28</v>
      </c>
      <c r="CS398" s="3" t="e">
        <f>VLOOKUP($A398,MSTT!$C:$E,3,0)</f>
        <v>#N/A</v>
      </c>
      <c r="CT398" s="3" t="s">
        <v>29</v>
      </c>
      <c r="CW398" s="3">
        <f>VLOOKUP($A398,NLMK!$C:$E,3,0)</f>
        <v>75.599999999999994</v>
      </c>
      <c r="CX398" s="3" t="s">
        <v>30</v>
      </c>
      <c r="DA398" s="3">
        <f>VLOOKUP($A398,NMTP!$C:$E,3,0)</f>
        <v>4.75</v>
      </c>
      <c r="DB398" s="3" t="s">
        <v>31</v>
      </c>
      <c r="DE398" s="3">
        <f>VLOOKUP($A398,NVTK!$C:$E,3,0)</f>
        <v>129.75</v>
      </c>
      <c r="DF398" s="3" t="s">
        <v>32</v>
      </c>
      <c r="DI398" s="3">
        <f>VLOOKUP($A398,PIKK!$C:$E,3,0)</f>
        <v>81.99</v>
      </c>
      <c r="DJ398" s="3" t="s">
        <v>33</v>
      </c>
      <c r="DM398" s="3">
        <f>VLOOKUP($A398,ROSN!$C:$E,3,0)</f>
        <v>226.49</v>
      </c>
      <c r="DN398" s="3" t="s">
        <v>34</v>
      </c>
      <c r="DQ398" s="3">
        <f>VLOOKUP($A398,RTKM!$C:$E,3,0)</f>
        <v>152.94</v>
      </c>
      <c r="DR398" s="3" t="s">
        <v>35</v>
      </c>
      <c r="DU398" s="3">
        <f>VLOOKUP($A398,RTKMP!$C:$E,3,0)</f>
        <v>48.99</v>
      </c>
      <c r="DV398" s="3" t="s">
        <v>36</v>
      </c>
      <c r="DY398" s="3">
        <f>VLOOKUP($A398,HYDR!$C:$E,3,0)</f>
        <v>1.0900000000000001</v>
      </c>
      <c r="DZ398" s="3" t="s">
        <v>37</v>
      </c>
      <c r="EC398" s="3" t="e">
        <f>VLOOKUP($A398,RUAL!$C:$E,3,0)</f>
        <v>#N/A</v>
      </c>
      <c r="ED398" s="3" t="s">
        <v>38</v>
      </c>
      <c r="EG398" s="3">
        <f>VLOOKUP($A398,SVAV!$C:$E,3,0)</f>
        <v>355</v>
      </c>
      <c r="EH398" s="3" t="s">
        <v>39</v>
      </c>
      <c r="EK398" s="3">
        <f>VLOOKUP($A398,SBER!$C:$E,3,0)</f>
        <v>57.69</v>
      </c>
      <c r="EL398" s="3" t="s">
        <v>40</v>
      </c>
      <c r="EO398" s="3">
        <f>VLOOKUP($A398,SBERP!$C:$E,3,0)</f>
        <v>36.93</v>
      </c>
      <c r="EP398" s="3" t="s">
        <v>41</v>
      </c>
      <c r="ES398" s="3">
        <f>VLOOKUP($A398,CHMF!$C:$E,3,0)</f>
        <v>233.98</v>
      </c>
      <c r="ET398" s="3" t="s">
        <v>42</v>
      </c>
      <c r="EW398" s="3">
        <f>VLOOKUP($A398,AFKS!$C:$E,3,0)</f>
        <v>15.85</v>
      </c>
      <c r="EX398" s="3" t="s">
        <v>43</v>
      </c>
      <c r="FA398" s="3">
        <f>VLOOKUP($A398,SNGS!$C:$E,3,0)</f>
        <v>27.67</v>
      </c>
      <c r="FB398" s="3" t="s">
        <v>44</v>
      </c>
      <c r="FE398" s="3">
        <f>VLOOKUP($A398,SNGSP!$C:$E,3,0)</f>
        <v>11.55</v>
      </c>
      <c r="FF398" s="3" t="s">
        <v>45</v>
      </c>
      <c r="FI398" s="3">
        <f>VLOOKUP($A398,TRMK!$C:$E,3,0)</f>
        <v>104.35</v>
      </c>
      <c r="FJ398" s="3" t="s">
        <v>46</v>
      </c>
      <c r="FM398" s="3">
        <f>VLOOKUP($A398,TATN!$C:$E,3,0)</f>
        <v>127.07</v>
      </c>
      <c r="FN398" s="3" t="s">
        <v>47</v>
      </c>
      <c r="FQ398" s="3">
        <f>VLOOKUP($A398,TATNP!$C:$E,3,0)</f>
        <v>45.45</v>
      </c>
      <c r="FR398" s="3" t="s">
        <v>48</v>
      </c>
      <c r="FU398" s="3">
        <f>VLOOKUP($A398,TRNFP!$C:$E,3,0)</f>
        <v>25102</v>
      </c>
      <c r="FV398" s="3" t="s">
        <v>49</v>
      </c>
      <c r="FY398" s="3">
        <f>VLOOKUP($A398,URKA!$C:$E,3,0)</f>
        <v>113.2</v>
      </c>
      <c r="FZ398" s="3" t="s">
        <v>50</v>
      </c>
      <c r="GC398" s="3">
        <f>VLOOKUP($A398,FEES!$C:$E,3,0)</f>
        <v>0.317</v>
      </c>
      <c r="GD398" s="3" t="s">
        <v>51</v>
      </c>
      <c r="GG398" s="3" t="e">
        <f>VLOOKUP($A398,PHOR!$C:$E,3,0)</f>
        <v>#N/A</v>
      </c>
      <c r="GH398" s="3" t="s">
        <v>52</v>
      </c>
      <c r="GK398" s="3">
        <f>VLOOKUP($A398,GCHE!$C:$E,3,0)</f>
        <v>230</v>
      </c>
      <c r="GL398" s="3" t="s">
        <v>53</v>
      </c>
      <c r="GO398" s="3">
        <f>VLOOKUP($A398,EONR!$C:$E,3,0)</f>
        <v>1.36</v>
      </c>
    </row>
    <row r="399" spans="1:197" x14ac:dyDescent="0.45">
      <c r="A399" s="86">
        <v>40077</v>
      </c>
      <c r="B399" s="3" t="s">
        <v>5</v>
      </c>
      <c r="E399" s="3" t="e">
        <f>VLOOKUP($A399,POLY!$C:$E,3,0)</f>
        <v>#N/A</v>
      </c>
      <c r="F399" s="3" t="s">
        <v>6</v>
      </c>
      <c r="I399" s="3" t="e">
        <f>VLOOKUP($A399,YNDX!$C:$E,3,0)</f>
        <v>#N/A</v>
      </c>
      <c r="J399" s="3" t="s">
        <v>7</v>
      </c>
      <c r="M399" s="3" t="e">
        <f>VLOOKUP($A399,ALRS!$C:$E,3,0)</f>
        <v>#N/A</v>
      </c>
      <c r="N399" s="3" t="s">
        <v>8</v>
      </c>
      <c r="Q399" s="3">
        <f>VLOOKUP($A399,AKRN!$C:$E,3,0)</f>
        <v>830.1</v>
      </c>
      <c r="R399" s="3" t="s">
        <v>9</v>
      </c>
      <c r="U399" s="3">
        <f>VLOOKUP($A399,AFLT!$C:$E,3,0)</f>
        <v>42.49</v>
      </c>
      <c r="V399" s="3" t="s">
        <v>10</v>
      </c>
      <c r="Y399" s="3">
        <f>VLOOKUP($A399,BSPB!$C:$E,3,0)</f>
        <v>73.349999999999994</v>
      </c>
      <c r="Z399" s="3" t="s">
        <v>11</v>
      </c>
      <c r="AC399" s="3" t="e">
        <f>VLOOKUP($A399,BANE!$C:$E,3,0)</f>
        <v>#N/A</v>
      </c>
      <c r="AD399" s="3" t="s">
        <v>12</v>
      </c>
      <c r="AG399" s="3" t="e">
        <f>VLOOKUP($A399,BANEP!$C:$E,3,0)</f>
        <v>#N/A</v>
      </c>
      <c r="AH399" s="3" t="s">
        <v>13</v>
      </c>
      <c r="AK399" s="3">
        <f>VLOOKUP($A399,VTBR!$C:$E,3,0)</f>
        <v>5.4300000000000001E-2</v>
      </c>
      <c r="AL399" s="3" t="s">
        <v>14</v>
      </c>
      <c r="AO399" s="3">
        <f>VLOOKUP($A399,VSMO!$C:$E,3,0)</f>
        <v>2175</v>
      </c>
      <c r="AP399" s="3" t="s">
        <v>15</v>
      </c>
      <c r="AS399" s="3">
        <f>VLOOKUP($A399,GAZP!$C:$E,3,0)</f>
        <v>177.8</v>
      </c>
      <c r="AT399" s="3" t="s">
        <v>16</v>
      </c>
      <c r="AW399" s="3">
        <f>VLOOKUP($A399,GMKN!$C:$E,3,0)</f>
        <v>3766.79</v>
      </c>
      <c r="AX399" s="3" t="s">
        <v>17</v>
      </c>
      <c r="BA399" s="3">
        <f>VLOOKUP($A399,DIXY!$C:$E,3,0)</f>
        <v>228</v>
      </c>
      <c r="BB399" s="3" t="s">
        <v>18</v>
      </c>
      <c r="BE399" s="3">
        <f>VLOOKUP($A399,IRAO!$C:$E,3,0)</f>
        <v>2.69E-2</v>
      </c>
      <c r="BF399" s="3" t="s">
        <v>19</v>
      </c>
      <c r="BI399" s="3">
        <f>VLOOKUP($A399,KMAZ!$C:$E,3,0)</f>
        <v>61.18</v>
      </c>
      <c r="BJ399" s="3" t="s">
        <v>20</v>
      </c>
      <c r="BM399" s="3">
        <f>VLOOKUP($A399,LSRG!$C:$E,3,0)</f>
        <v>578</v>
      </c>
      <c r="BN399" s="3" t="s">
        <v>21</v>
      </c>
      <c r="BQ399" s="3">
        <f>VLOOKUP($A399,LKOH!$C:$E,3,0)</f>
        <v>1599.28</v>
      </c>
      <c r="BR399" s="3" t="s">
        <v>22</v>
      </c>
      <c r="BU399" s="3">
        <f>VLOOKUP($A399,MVID!$C:$E,3,0)</f>
        <v>117.5</v>
      </c>
      <c r="BV399" s="3" t="s">
        <v>23</v>
      </c>
      <c r="BY399" s="3">
        <f>VLOOKUP($A399,MAGN!$C:$E,3,0)</f>
        <v>21.3</v>
      </c>
      <c r="BZ399" s="3" t="s">
        <v>24</v>
      </c>
      <c r="CC399" s="3">
        <f>VLOOKUP($A399,MTSS!$C:$E,3,0)</f>
        <v>200.5</v>
      </c>
      <c r="CD399" s="3" t="s">
        <v>25</v>
      </c>
      <c r="CG399" s="3">
        <f>VLOOKUP($A399,MGNT!$C:$E,3,0)</f>
        <v>1719.1</v>
      </c>
      <c r="CH399" s="3" t="s">
        <v>26</v>
      </c>
      <c r="CK399" s="3" t="e">
        <f>VLOOKUP($A399,MFON!$C:$E,3,0)</f>
        <v>#N/A</v>
      </c>
      <c r="CL399" s="3" t="s">
        <v>27</v>
      </c>
      <c r="CO399" s="3" t="e">
        <f>VLOOKUP($A399,MOEX!$C:$E,3,0)</f>
        <v>#N/A</v>
      </c>
      <c r="CP399" s="3" t="s">
        <v>28</v>
      </c>
      <c r="CS399" s="3" t="e">
        <f>VLOOKUP($A399,MSTT!$C:$E,3,0)</f>
        <v>#N/A</v>
      </c>
      <c r="CT399" s="3" t="s">
        <v>29</v>
      </c>
      <c r="CW399" s="3">
        <f>VLOOKUP($A399,NLMK!$C:$E,3,0)</f>
        <v>74.41</v>
      </c>
      <c r="CX399" s="3" t="s">
        <v>30</v>
      </c>
      <c r="DA399" s="3">
        <f>VLOOKUP($A399,NMTP!$C:$E,3,0)</f>
        <v>4.5549999999999997</v>
      </c>
      <c r="DB399" s="3" t="s">
        <v>31</v>
      </c>
      <c r="DE399" s="3">
        <f>VLOOKUP($A399,NVTK!$C:$E,3,0)</f>
        <v>129.56</v>
      </c>
      <c r="DF399" s="3" t="s">
        <v>32</v>
      </c>
      <c r="DI399" s="3">
        <f>VLOOKUP($A399,PIKK!$C:$E,3,0)</f>
        <v>104</v>
      </c>
      <c r="DJ399" s="3" t="s">
        <v>33</v>
      </c>
      <c r="DM399" s="3">
        <f>VLOOKUP($A399,ROSN!$C:$E,3,0)</f>
        <v>222.2</v>
      </c>
      <c r="DN399" s="3" t="s">
        <v>34</v>
      </c>
      <c r="DQ399" s="3">
        <f>VLOOKUP($A399,RTKM!$C:$E,3,0)</f>
        <v>150.9</v>
      </c>
      <c r="DR399" s="3" t="s">
        <v>35</v>
      </c>
      <c r="DU399" s="3">
        <f>VLOOKUP($A399,RTKMP!$C:$E,3,0)</f>
        <v>46.7</v>
      </c>
      <c r="DV399" s="3" t="s">
        <v>36</v>
      </c>
      <c r="DY399" s="3">
        <f>VLOOKUP($A399,HYDR!$C:$E,3,0)</f>
        <v>1.0489999999999999</v>
      </c>
      <c r="DZ399" s="3" t="s">
        <v>37</v>
      </c>
      <c r="EC399" s="3" t="e">
        <f>VLOOKUP($A399,RUAL!$C:$E,3,0)</f>
        <v>#N/A</v>
      </c>
      <c r="ED399" s="3" t="s">
        <v>38</v>
      </c>
      <c r="EG399" s="3">
        <f>VLOOKUP($A399,SVAV!$C:$E,3,0)</f>
        <v>404</v>
      </c>
      <c r="EH399" s="3" t="s">
        <v>39</v>
      </c>
      <c r="EK399" s="3">
        <f>VLOOKUP($A399,SBER!$C:$E,3,0)</f>
        <v>59.65</v>
      </c>
      <c r="EL399" s="3" t="s">
        <v>40</v>
      </c>
      <c r="EO399" s="3">
        <f>VLOOKUP($A399,SBERP!$C:$E,3,0)</f>
        <v>36.6</v>
      </c>
      <c r="EP399" s="3" t="s">
        <v>41</v>
      </c>
      <c r="ES399" s="3">
        <f>VLOOKUP($A399,CHMF!$C:$E,3,0)</f>
        <v>232</v>
      </c>
      <c r="ET399" s="3" t="s">
        <v>42</v>
      </c>
      <c r="EW399" s="3">
        <f>VLOOKUP($A399,AFKS!$C:$E,3,0)</f>
        <v>16.471</v>
      </c>
      <c r="EX399" s="3" t="s">
        <v>43</v>
      </c>
      <c r="FA399" s="3">
        <f>VLOOKUP($A399,SNGS!$C:$E,3,0)</f>
        <v>24.443000000000001</v>
      </c>
      <c r="FB399" s="3" t="s">
        <v>44</v>
      </c>
      <c r="FE399" s="3">
        <f>VLOOKUP($A399,SNGSP!$C:$E,3,0)</f>
        <v>10.8</v>
      </c>
      <c r="FF399" s="3" t="s">
        <v>45</v>
      </c>
      <c r="FI399" s="3">
        <f>VLOOKUP($A399,TRMK!$C:$E,3,0)</f>
        <v>106.25</v>
      </c>
      <c r="FJ399" s="3" t="s">
        <v>46</v>
      </c>
      <c r="FM399" s="3">
        <f>VLOOKUP($A399,TATN!$C:$E,3,0)</f>
        <v>120.5</v>
      </c>
      <c r="FN399" s="3" t="s">
        <v>47</v>
      </c>
      <c r="FQ399" s="3">
        <f>VLOOKUP($A399,TATNP!$C:$E,3,0)</f>
        <v>45.78</v>
      </c>
      <c r="FR399" s="3" t="s">
        <v>48</v>
      </c>
      <c r="FU399" s="3">
        <f>VLOOKUP($A399,TRNFP!$C:$E,3,0)</f>
        <v>23499.98</v>
      </c>
      <c r="FV399" s="3" t="s">
        <v>49</v>
      </c>
      <c r="FY399" s="3">
        <f>VLOOKUP($A399,URKA!$C:$E,3,0)</f>
        <v>112.05</v>
      </c>
      <c r="FZ399" s="3" t="s">
        <v>50</v>
      </c>
      <c r="GC399" s="3">
        <f>VLOOKUP($A399,FEES!$C:$E,3,0)</f>
        <v>0.34899999999999998</v>
      </c>
      <c r="GD399" s="3" t="s">
        <v>51</v>
      </c>
      <c r="GG399" s="3" t="e">
        <f>VLOOKUP($A399,PHOR!$C:$E,3,0)</f>
        <v>#N/A</v>
      </c>
      <c r="GH399" s="3" t="s">
        <v>52</v>
      </c>
      <c r="GK399" s="3">
        <f>VLOOKUP($A399,GCHE!$C:$E,3,0)</f>
        <v>243</v>
      </c>
      <c r="GL399" s="3" t="s">
        <v>53</v>
      </c>
      <c r="GO399" s="3">
        <f>VLOOKUP($A399,EONR!$C:$E,3,0)</f>
        <v>1.357</v>
      </c>
    </row>
    <row r="400" spans="1:197" x14ac:dyDescent="0.45">
      <c r="A400" s="86">
        <v>40084</v>
      </c>
      <c r="B400" s="3" t="s">
        <v>5</v>
      </c>
      <c r="E400" s="3" t="e">
        <f>VLOOKUP($A400,POLY!$C:$E,3,0)</f>
        <v>#N/A</v>
      </c>
      <c r="F400" s="3" t="s">
        <v>6</v>
      </c>
      <c r="I400" s="3" t="e">
        <f>VLOOKUP($A400,YNDX!$C:$E,3,0)</f>
        <v>#N/A</v>
      </c>
      <c r="J400" s="3" t="s">
        <v>7</v>
      </c>
      <c r="M400" s="3" t="e">
        <f>VLOOKUP($A400,ALRS!$C:$E,3,0)</f>
        <v>#N/A</v>
      </c>
      <c r="N400" s="3" t="s">
        <v>8</v>
      </c>
      <c r="Q400" s="3">
        <f>VLOOKUP($A400,AKRN!$C:$E,3,0)</f>
        <v>799.99</v>
      </c>
      <c r="R400" s="3" t="s">
        <v>9</v>
      </c>
      <c r="U400" s="3">
        <f>VLOOKUP($A400,AFLT!$C:$E,3,0)</f>
        <v>44.01</v>
      </c>
      <c r="V400" s="3" t="s">
        <v>10</v>
      </c>
      <c r="Y400" s="3">
        <f>VLOOKUP($A400,BSPB!$C:$E,3,0)</f>
        <v>74.69</v>
      </c>
      <c r="Z400" s="3" t="s">
        <v>11</v>
      </c>
      <c r="AC400" s="3" t="e">
        <f>VLOOKUP($A400,BANE!$C:$E,3,0)</f>
        <v>#N/A</v>
      </c>
      <c r="AD400" s="3" t="s">
        <v>12</v>
      </c>
      <c r="AG400" s="3" t="e">
        <f>VLOOKUP($A400,BANEP!$C:$E,3,0)</f>
        <v>#N/A</v>
      </c>
      <c r="AH400" s="3" t="s">
        <v>13</v>
      </c>
      <c r="AK400" s="3">
        <f>VLOOKUP($A400,VTBR!$C:$E,3,0)</f>
        <v>5.67E-2</v>
      </c>
      <c r="AL400" s="3" t="s">
        <v>14</v>
      </c>
      <c r="AO400" s="3">
        <f>VLOOKUP($A400,VSMO!$C:$E,3,0)</f>
        <v>2090.0300000000002</v>
      </c>
      <c r="AP400" s="3" t="s">
        <v>15</v>
      </c>
      <c r="AS400" s="3">
        <f>VLOOKUP($A400,GAZP!$C:$E,3,0)</f>
        <v>171.01</v>
      </c>
      <c r="AT400" s="3" t="s">
        <v>16</v>
      </c>
      <c r="AW400" s="3">
        <f>VLOOKUP($A400,GMKN!$C:$E,3,0)</f>
        <v>3583.05</v>
      </c>
      <c r="AX400" s="3" t="s">
        <v>17</v>
      </c>
      <c r="BA400" s="3">
        <f>VLOOKUP($A400,DIXY!$C:$E,3,0)</f>
        <v>207.55</v>
      </c>
      <c r="BB400" s="3" t="s">
        <v>18</v>
      </c>
      <c r="BE400" s="3">
        <f>VLOOKUP($A400,IRAO!$C:$E,3,0)</f>
        <v>3.0499999999999999E-2</v>
      </c>
      <c r="BF400" s="3" t="s">
        <v>19</v>
      </c>
      <c r="BI400" s="3">
        <f>VLOOKUP($A400,KMAZ!$C:$E,3,0)</f>
        <v>68.05</v>
      </c>
      <c r="BJ400" s="3" t="s">
        <v>20</v>
      </c>
      <c r="BM400" s="3">
        <f>VLOOKUP($A400,LSRG!$C:$E,3,0)</f>
        <v>573</v>
      </c>
      <c r="BN400" s="3" t="s">
        <v>21</v>
      </c>
      <c r="BQ400" s="3">
        <f>VLOOKUP($A400,LKOH!$C:$E,3,0)</f>
        <v>1624.01</v>
      </c>
      <c r="BR400" s="3" t="s">
        <v>22</v>
      </c>
      <c r="BU400" s="3">
        <f>VLOOKUP($A400,MVID!$C:$E,3,0)</f>
        <v>125.5</v>
      </c>
      <c r="BV400" s="3" t="s">
        <v>23</v>
      </c>
      <c r="BY400" s="3">
        <f>VLOOKUP($A400,MAGN!$C:$E,3,0)</f>
        <v>21.884</v>
      </c>
      <c r="BZ400" s="3" t="s">
        <v>24</v>
      </c>
      <c r="CC400" s="3">
        <f>VLOOKUP($A400,MTSS!$C:$E,3,0)</f>
        <v>197</v>
      </c>
      <c r="CD400" s="3" t="s">
        <v>25</v>
      </c>
      <c r="CG400" s="3">
        <f>VLOOKUP($A400,MGNT!$C:$E,3,0)</f>
        <v>1815</v>
      </c>
      <c r="CH400" s="3" t="s">
        <v>26</v>
      </c>
      <c r="CK400" s="3" t="e">
        <f>VLOOKUP($A400,MFON!$C:$E,3,0)</f>
        <v>#N/A</v>
      </c>
      <c r="CL400" s="3" t="s">
        <v>27</v>
      </c>
      <c r="CO400" s="3" t="e">
        <f>VLOOKUP($A400,MOEX!$C:$E,3,0)</f>
        <v>#N/A</v>
      </c>
      <c r="CP400" s="3" t="s">
        <v>28</v>
      </c>
      <c r="CS400" s="3" t="e">
        <f>VLOOKUP($A400,MSTT!$C:$E,3,0)</f>
        <v>#N/A</v>
      </c>
      <c r="CT400" s="3" t="s">
        <v>29</v>
      </c>
      <c r="CW400" s="3">
        <f>VLOOKUP($A400,NLMK!$C:$E,3,0)</f>
        <v>78.150000000000006</v>
      </c>
      <c r="CX400" s="3" t="s">
        <v>30</v>
      </c>
      <c r="DA400" s="3">
        <f>VLOOKUP($A400,NMTP!$C:$E,3,0)</f>
        <v>4.5279999999999996</v>
      </c>
      <c r="DB400" s="3" t="s">
        <v>31</v>
      </c>
      <c r="DE400" s="3">
        <f>VLOOKUP($A400,NVTK!$C:$E,3,0)</f>
        <v>125</v>
      </c>
      <c r="DF400" s="3" t="s">
        <v>32</v>
      </c>
      <c r="DI400" s="3">
        <f>VLOOKUP($A400,PIKK!$C:$E,3,0)</f>
        <v>120.89</v>
      </c>
      <c r="DJ400" s="3" t="s">
        <v>33</v>
      </c>
      <c r="DM400" s="3">
        <f>VLOOKUP($A400,ROSN!$C:$E,3,0)</f>
        <v>220.7</v>
      </c>
      <c r="DN400" s="3" t="s">
        <v>34</v>
      </c>
      <c r="DQ400" s="3">
        <f>VLOOKUP($A400,RTKM!$C:$E,3,0)</f>
        <v>135.44999999999999</v>
      </c>
      <c r="DR400" s="3" t="s">
        <v>35</v>
      </c>
      <c r="DU400" s="3">
        <f>VLOOKUP($A400,RTKMP!$C:$E,3,0)</f>
        <v>44.45</v>
      </c>
      <c r="DV400" s="3" t="s">
        <v>36</v>
      </c>
      <c r="DY400" s="3">
        <f>VLOOKUP($A400,HYDR!$C:$E,3,0)</f>
        <v>1.0369999999999999</v>
      </c>
      <c r="DZ400" s="3" t="s">
        <v>37</v>
      </c>
      <c r="EC400" s="3" t="e">
        <f>VLOOKUP($A400,RUAL!$C:$E,3,0)</f>
        <v>#N/A</v>
      </c>
      <c r="ED400" s="3" t="s">
        <v>38</v>
      </c>
      <c r="EG400" s="3">
        <f>VLOOKUP($A400,SVAV!$C:$E,3,0)</f>
        <v>415.02</v>
      </c>
      <c r="EH400" s="3" t="s">
        <v>39</v>
      </c>
      <c r="EK400" s="3">
        <f>VLOOKUP($A400,SBER!$C:$E,3,0)</f>
        <v>58.55</v>
      </c>
      <c r="EL400" s="3" t="s">
        <v>40</v>
      </c>
      <c r="EO400" s="3">
        <f>VLOOKUP($A400,SBERP!$C:$E,3,0)</f>
        <v>36.43</v>
      </c>
      <c r="EP400" s="3" t="s">
        <v>41</v>
      </c>
      <c r="ES400" s="3">
        <f>VLOOKUP($A400,CHMF!$C:$E,3,0)</f>
        <v>227.9</v>
      </c>
      <c r="ET400" s="3" t="s">
        <v>42</v>
      </c>
      <c r="EW400" s="3">
        <f>VLOOKUP($A400,AFKS!$C:$E,3,0)</f>
        <v>15.67</v>
      </c>
      <c r="EX400" s="3" t="s">
        <v>43</v>
      </c>
      <c r="FA400" s="3">
        <f>VLOOKUP($A400,SNGS!$C:$E,3,0)</f>
        <v>24.754999999999999</v>
      </c>
      <c r="FB400" s="3" t="s">
        <v>44</v>
      </c>
      <c r="FE400" s="3">
        <f>VLOOKUP($A400,SNGSP!$C:$E,3,0)</f>
        <v>11.201000000000001</v>
      </c>
      <c r="FF400" s="3" t="s">
        <v>45</v>
      </c>
      <c r="FI400" s="3">
        <f>VLOOKUP($A400,TRMK!$C:$E,3,0)</f>
        <v>114.8</v>
      </c>
      <c r="FJ400" s="3" t="s">
        <v>46</v>
      </c>
      <c r="FM400" s="3">
        <f>VLOOKUP($A400,TATN!$C:$E,3,0)</f>
        <v>123.85</v>
      </c>
      <c r="FN400" s="3" t="s">
        <v>47</v>
      </c>
      <c r="FQ400" s="3">
        <f>VLOOKUP($A400,TATNP!$C:$E,3,0)</f>
        <v>45.84</v>
      </c>
      <c r="FR400" s="3" t="s">
        <v>48</v>
      </c>
      <c r="FU400" s="3">
        <f>VLOOKUP($A400,TRNFP!$C:$E,3,0)</f>
        <v>23799.99</v>
      </c>
      <c r="FV400" s="3" t="s">
        <v>49</v>
      </c>
      <c r="FY400" s="3">
        <f>VLOOKUP($A400,URKA!$C:$E,3,0)</f>
        <v>111.57</v>
      </c>
      <c r="FZ400" s="3" t="s">
        <v>50</v>
      </c>
      <c r="GC400" s="3">
        <f>VLOOKUP($A400,FEES!$C:$E,3,0)</f>
        <v>0.33500000000000002</v>
      </c>
      <c r="GD400" s="3" t="s">
        <v>51</v>
      </c>
      <c r="GG400" s="3" t="e">
        <f>VLOOKUP($A400,PHOR!$C:$E,3,0)</f>
        <v>#N/A</v>
      </c>
      <c r="GH400" s="3" t="s">
        <v>52</v>
      </c>
      <c r="GK400" s="3">
        <f>VLOOKUP($A400,GCHE!$C:$E,3,0)</f>
        <v>232.17</v>
      </c>
      <c r="GL400" s="3" t="s">
        <v>53</v>
      </c>
      <c r="GO400" s="3">
        <f>VLOOKUP($A400,EONR!$C:$E,3,0)</f>
        <v>1.39</v>
      </c>
    </row>
    <row r="401" spans="1:197" x14ac:dyDescent="0.45">
      <c r="A401" s="86">
        <v>40091</v>
      </c>
      <c r="B401" s="3" t="s">
        <v>5</v>
      </c>
      <c r="E401" s="3" t="e">
        <f>VLOOKUP($A401,POLY!$C:$E,3,0)</f>
        <v>#N/A</v>
      </c>
      <c r="F401" s="3" t="s">
        <v>6</v>
      </c>
      <c r="I401" s="3" t="e">
        <f>VLOOKUP($A401,YNDX!$C:$E,3,0)</f>
        <v>#N/A</v>
      </c>
      <c r="J401" s="3" t="s">
        <v>7</v>
      </c>
      <c r="M401" s="3" t="e">
        <f>VLOOKUP($A401,ALRS!$C:$E,3,0)</f>
        <v>#N/A</v>
      </c>
      <c r="N401" s="3" t="s">
        <v>8</v>
      </c>
      <c r="Q401" s="3">
        <f>VLOOKUP($A401,AKRN!$C:$E,3,0)</f>
        <v>825</v>
      </c>
      <c r="R401" s="3" t="s">
        <v>9</v>
      </c>
      <c r="U401" s="3">
        <f>VLOOKUP($A401,AFLT!$C:$E,3,0)</f>
        <v>43.3</v>
      </c>
      <c r="V401" s="3" t="s">
        <v>10</v>
      </c>
      <c r="Y401" s="3">
        <f>VLOOKUP($A401,BSPB!$C:$E,3,0)</f>
        <v>78.989999999999995</v>
      </c>
      <c r="Z401" s="3" t="s">
        <v>11</v>
      </c>
      <c r="AC401" s="3" t="e">
        <f>VLOOKUP($A401,BANE!$C:$E,3,0)</f>
        <v>#N/A</v>
      </c>
      <c r="AD401" s="3" t="s">
        <v>12</v>
      </c>
      <c r="AG401" s="3" t="e">
        <f>VLOOKUP($A401,BANEP!$C:$E,3,0)</f>
        <v>#N/A</v>
      </c>
      <c r="AH401" s="3" t="s">
        <v>13</v>
      </c>
      <c r="AK401" s="3">
        <f>VLOOKUP($A401,VTBR!$C:$E,3,0)</f>
        <v>6.9500000000000006E-2</v>
      </c>
      <c r="AL401" s="3" t="s">
        <v>14</v>
      </c>
      <c r="AO401" s="3">
        <f>VLOOKUP($A401,VSMO!$C:$E,3,0)</f>
        <v>2323.9899999999998</v>
      </c>
      <c r="AP401" s="3" t="s">
        <v>15</v>
      </c>
      <c r="AS401" s="3">
        <f>VLOOKUP($A401,GAZP!$C:$E,3,0)</f>
        <v>181.61</v>
      </c>
      <c r="AT401" s="3" t="s">
        <v>16</v>
      </c>
      <c r="AW401" s="3">
        <f>VLOOKUP($A401,GMKN!$C:$E,3,0)</f>
        <v>3882</v>
      </c>
      <c r="AX401" s="3" t="s">
        <v>17</v>
      </c>
      <c r="BA401" s="3">
        <f>VLOOKUP($A401,DIXY!$C:$E,3,0)</f>
        <v>216</v>
      </c>
      <c r="BB401" s="3" t="s">
        <v>18</v>
      </c>
      <c r="BE401" s="3">
        <f>VLOOKUP($A401,IRAO!$C:$E,3,0)</f>
        <v>3.0200000000000001E-2</v>
      </c>
      <c r="BF401" s="3" t="s">
        <v>19</v>
      </c>
      <c r="BI401" s="3">
        <f>VLOOKUP($A401,KMAZ!$C:$E,3,0)</f>
        <v>69.930000000000007</v>
      </c>
      <c r="BJ401" s="3" t="s">
        <v>20</v>
      </c>
      <c r="BM401" s="3">
        <f>VLOOKUP($A401,LSRG!$C:$E,3,0)</f>
        <v>550</v>
      </c>
      <c r="BN401" s="3" t="s">
        <v>21</v>
      </c>
      <c r="BQ401" s="3">
        <f>VLOOKUP($A401,LKOH!$C:$E,3,0)</f>
        <v>1906</v>
      </c>
      <c r="BR401" s="3" t="s">
        <v>22</v>
      </c>
      <c r="BU401" s="3">
        <f>VLOOKUP($A401,MVID!$C:$E,3,0)</f>
        <v>131.58000000000001</v>
      </c>
      <c r="BV401" s="3" t="s">
        <v>23</v>
      </c>
      <c r="BY401" s="3">
        <f>VLOOKUP($A401,MAGN!$C:$E,3,0)</f>
        <v>22.882000000000001</v>
      </c>
      <c r="BZ401" s="3" t="s">
        <v>24</v>
      </c>
      <c r="CC401" s="3">
        <f>VLOOKUP($A401,MTSS!$C:$E,3,0)</f>
        <v>208.3</v>
      </c>
      <c r="CD401" s="3" t="s">
        <v>25</v>
      </c>
      <c r="CG401" s="3">
        <f>VLOOKUP($A401,MGNT!$C:$E,3,0)</f>
        <v>1785</v>
      </c>
      <c r="CH401" s="3" t="s">
        <v>26</v>
      </c>
      <c r="CK401" s="3" t="e">
        <f>VLOOKUP($A401,MFON!$C:$E,3,0)</f>
        <v>#N/A</v>
      </c>
      <c r="CL401" s="3" t="s">
        <v>27</v>
      </c>
      <c r="CO401" s="3" t="e">
        <f>VLOOKUP($A401,MOEX!$C:$E,3,0)</f>
        <v>#N/A</v>
      </c>
      <c r="CP401" s="3" t="s">
        <v>28</v>
      </c>
      <c r="CS401" s="3" t="e">
        <f>VLOOKUP($A401,MSTT!$C:$E,3,0)</f>
        <v>#N/A</v>
      </c>
      <c r="CT401" s="3" t="s">
        <v>29</v>
      </c>
      <c r="CW401" s="3">
        <f>VLOOKUP($A401,NLMK!$C:$E,3,0)</f>
        <v>79</v>
      </c>
      <c r="CX401" s="3" t="s">
        <v>30</v>
      </c>
      <c r="DA401" s="3">
        <f>VLOOKUP($A401,NMTP!$C:$E,3,0)</f>
        <v>4.8099999999999996</v>
      </c>
      <c r="DB401" s="3" t="s">
        <v>31</v>
      </c>
      <c r="DE401" s="3">
        <f>VLOOKUP($A401,NVTK!$C:$E,3,0)</f>
        <v>139</v>
      </c>
      <c r="DF401" s="3" t="s">
        <v>32</v>
      </c>
      <c r="DI401" s="3">
        <f>VLOOKUP($A401,PIKK!$C:$E,3,0)</f>
        <v>128.85</v>
      </c>
      <c r="DJ401" s="3" t="s">
        <v>33</v>
      </c>
      <c r="DM401" s="3">
        <f>VLOOKUP($A401,ROSN!$C:$E,3,0)</f>
        <v>248.69</v>
      </c>
      <c r="DN401" s="3" t="s">
        <v>34</v>
      </c>
      <c r="DQ401" s="3">
        <f>VLOOKUP($A401,RTKM!$C:$E,3,0)</f>
        <v>143.87</v>
      </c>
      <c r="DR401" s="3" t="s">
        <v>35</v>
      </c>
      <c r="DU401" s="3">
        <f>VLOOKUP($A401,RTKMP!$C:$E,3,0)</f>
        <v>53.22</v>
      </c>
      <c r="DV401" s="3" t="s">
        <v>36</v>
      </c>
      <c r="DY401" s="3">
        <f>VLOOKUP($A401,HYDR!$C:$E,3,0)</f>
        <v>1.113</v>
      </c>
      <c r="DZ401" s="3" t="s">
        <v>37</v>
      </c>
      <c r="EC401" s="3" t="e">
        <f>VLOOKUP($A401,RUAL!$C:$E,3,0)</f>
        <v>#N/A</v>
      </c>
      <c r="ED401" s="3" t="s">
        <v>38</v>
      </c>
      <c r="EG401" s="3">
        <f>VLOOKUP($A401,SVAV!$C:$E,3,0)</f>
        <v>423.5</v>
      </c>
      <c r="EH401" s="3" t="s">
        <v>39</v>
      </c>
      <c r="EK401" s="3">
        <f>VLOOKUP($A401,SBER!$C:$E,3,0)</f>
        <v>68.430000000000007</v>
      </c>
      <c r="EL401" s="3" t="s">
        <v>40</v>
      </c>
      <c r="EO401" s="3">
        <f>VLOOKUP($A401,SBERP!$C:$E,3,0)</f>
        <v>41.39</v>
      </c>
      <c r="EP401" s="3" t="s">
        <v>41</v>
      </c>
      <c r="ES401" s="3">
        <f>VLOOKUP($A401,CHMF!$C:$E,3,0)</f>
        <v>231.67</v>
      </c>
      <c r="ET401" s="3" t="s">
        <v>42</v>
      </c>
      <c r="EW401" s="3">
        <f>VLOOKUP($A401,AFKS!$C:$E,3,0)</f>
        <v>17.2</v>
      </c>
      <c r="EX401" s="3" t="s">
        <v>43</v>
      </c>
      <c r="FA401" s="3">
        <f>VLOOKUP($A401,SNGS!$C:$E,3,0)</f>
        <v>27.298999999999999</v>
      </c>
      <c r="FB401" s="3" t="s">
        <v>44</v>
      </c>
      <c r="FE401" s="3">
        <f>VLOOKUP($A401,SNGSP!$C:$E,3,0)</f>
        <v>12.65</v>
      </c>
      <c r="FF401" s="3" t="s">
        <v>45</v>
      </c>
      <c r="FI401" s="3">
        <f>VLOOKUP($A401,TRMK!$C:$E,3,0)</f>
        <v>123.69</v>
      </c>
      <c r="FJ401" s="3" t="s">
        <v>46</v>
      </c>
      <c r="FM401" s="3">
        <f>VLOOKUP($A401,TATN!$C:$E,3,0)</f>
        <v>135.38999999999999</v>
      </c>
      <c r="FN401" s="3" t="s">
        <v>47</v>
      </c>
      <c r="FQ401" s="3">
        <f>VLOOKUP($A401,TATNP!$C:$E,3,0)</f>
        <v>50.99</v>
      </c>
      <c r="FR401" s="3" t="s">
        <v>48</v>
      </c>
      <c r="FU401" s="3">
        <f>VLOOKUP($A401,TRNFP!$C:$E,3,0)</f>
        <v>25850</v>
      </c>
      <c r="FV401" s="3" t="s">
        <v>49</v>
      </c>
      <c r="FY401" s="3">
        <f>VLOOKUP($A401,URKA!$C:$E,3,0)</f>
        <v>122.71</v>
      </c>
      <c r="FZ401" s="3" t="s">
        <v>50</v>
      </c>
      <c r="GC401" s="3">
        <f>VLOOKUP($A401,FEES!$C:$E,3,0)</f>
        <v>0.35199999999999998</v>
      </c>
      <c r="GD401" s="3" t="s">
        <v>51</v>
      </c>
      <c r="GG401" s="3" t="e">
        <f>VLOOKUP($A401,PHOR!$C:$E,3,0)</f>
        <v>#N/A</v>
      </c>
      <c r="GH401" s="3" t="s">
        <v>52</v>
      </c>
      <c r="GK401" s="3">
        <f>VLOOKUP($A401,GCHE!$C:$E,3,0)</f>
        <v>321.8</v>
      </c>
      <c r="GL401" s="3" t="s">
        <v>53</v>
      </c>
      <c r="GO401" s="3">
        <f>VLOOKUP($A401,EONR!$C:$E,3,0)</f>
        <v>1.4710000000000001</v>
      </c>
    </row>
    <row r="402" spans="1:197" x14ac:dyDescent="0.45">
      <c r="A402" s="86">
        <v>40098</v>
      </c>
      <c r="B402" s="3" t="s">
        <v>5</v>
      </c>
      <c r="E402" s="3" t="e">
        <f>VLOOKUP($A402,POLY!$C:$E,3,0)</f>
        <v>#N/A</v>
      </c>
      <c r="F402" s="3" t="s">
        <v>6</v>
      </c>
      <c r="I402" s="3" t="e">
        <f>VLOOKUP($A402,YNDX!$C:$E,3,0)</f>
        <v>#N/A</v>
      </c>
      <c r="J402" s="3" t="s">
        <v>7</v>
      </c>
      <c r="M402" s="3" t="e">
        <f>VLOOKUP($A402,ALRS!$C:$E,3,0)</f>
        <v>#N/A</v>
      </c>
      <c r="N402" s="3" t="s">
        <v>8</v>
      </c>
      <c r="Q402" s="3">
        <f>VLOOKUP($A402,AKRN!$C:$E,3,0)</f>
        <v>810.12</v>
      </c>
      <c r="R402" s="3" t="s">
        <v>9</v>
      </c>
      <c r="U402" s="3">
        <f>VLOOKUP($A402,AFLT!$C:$E,3,0)</f>
        <v>42.85</v>
      </c>
      <c r="V402" s="3" t="s">
        <v>10</v>
      </c>
      <c r="Y402" s="3">
        <f>VLOOKUP($A402,BSPB!$C:$E,3,0)</f>
        <v>83.79</v>
      </c>
      <c r="Z402" s="3" t="s">
        <v>11</v>
      </c>
      <c r="AC402" s="3" t="e">
        <f>VLOOKUP($A402,BANE!$C:$E,3,0)</f>
        <v>#N/A</v>
      </c>
      <c r="AD402" s="3" t="s">
        <v>12</v>
      </c>
      <c r="AG402" s="3" t="e">
        <f>VLOOKUP($A402,BANEP!$C:$E,3,0)</f>
        <v>#N/A</v>
      </c>
      <c r="AH402" s="3" t="s">
        <v>13</v>
      </c>
      <c r="AK402" s="3">
        <f>VLOOKUP($A402,VTBR!$C:$E,3,0)</f>
        <v>6.3E-2</v>
      </c>
      <c r="AL402" s="3" t="s">
        <v>14</v>
      </c>
      <c r="AO402" s="3">
        <f>VLOOKUP($A402,VSMO!$C:$E,3,0)</f>
        <v>2300</v>
      </c>
      <c r="AP402" s="3" t="s">
        <v>15</v>
      </c>
      <c r="AS402" s="3">
        <f>VLOOKUP($A402,GAZP!$C:$E,3,0)</f>
        <v>191.5</v>
      </c>
      <c r="AT402" s="3" t="s">
        <v>16</v>
      </c>
      <c r="AW402" s="3">
        <f>VLOOKUP($A402,GMKN!$C:$E,3,0)</f>
        <v>3923</v>
      </c>
      <c r="AX402" s="3" t="s">
        <v>17</v>
      </c>
      <c r="BA402" s="3">
        <f>VLOOKUP($A402,DIXY!$C:$E,3,0)</f>
        <v>205.98</v>
      </c>
      <c r="BB402" s="3" t="s">
        <v>18</v>
      </c>
      <c r="BE402" s="3">
        <f>VLOOKUP($A402,IRAO!$C:$E,3,0)</f>
        <v>3.2099999999999997E-2</v>
      </c>
      <c r="BF402" s="3" t="s">
        <v>19</v>
      </c>
      <c r="BI402" s="3">
        <f>VLOOKUP($A402,KMAZ!$C:$E,3,0)</f>
        <v>62.9</v>
      </c>
      <c r="BJ402" s="3" t="s">
        <v>20</v>
      </c>
      <c r="BM402" s="3">
        <f>VLOOKUP($A402,LSRG!$C:$E,3,0)</f>
        <v>556.99</v>
      </c>
      <c r="BN402" s="3" t="s">
        <v>21</v>
      </c>
      <c r="BQ402" s="3">
        <f>VLOOKUP($A402,LKOH!$C:$E,3,0)</f>
        <v>1913.99</v>
      </c>
      <c r="BR402" s="3" t="s">
        <v>22</v>
      </c>
      <c r="BU402" s="3">
        <f>VLOOKUP($A402,MVID!$C:$E,3,0)</f>
        <v>125</v>
      </c>
      <c r="BV402" s="3" t="s">
        <v>23</v>
      </c>
      <c r="BY402" s="3">
        <f>VLOOKUP($A402,MAGN!$C:$E,3,0)</f>
        <v>23.9</v>
      </c>
      <c r="BZ402" s="3" t="s">
        <v>24</v>
      </c>
      <c r="CC402" s="3">
        <f>VLOOKUP($A402,MTSS!$C:$E,3,0)</f>
        <v>212.74</v>
      </c>
      <c r="CD402" s="3" t="s">
        <v>25</v>
      </c>
      <c r="CG402" s="3">
        <f>VLOOKUP($A402,MGNT!$C:$E,3,0)</f>
        <v>1793</v>
      </c>
      <c r="CH402" s="3" t="s">
        <v>26</v>
      </c>
      <c r="CK402" s="3" t="e">
        <f>VLOOKUP($A402,MFON!$C:$E,3,0)</f>
        <v>#N/A</v>
      </c>
      <c r="CL402" s="3" t="s">
        <v>27</v>
      </c>
      <c r="CO402" s="3" t="e">
        <f>VLOOKUP($A402,MOEX!$C:$E,3,0)</f>
        <v>#N/A</v>
      </c>
      <c r="CP402" s="3" t="s">
        <v>28</v>
      </c>
      <c r="CS402" s="3" t="e">
        <f>VLOOKUP($A402,MSTT!$C:$E,3,0)</f>
        <v>#N/A</v>
      </c>
      <c r="CT402" s="3" t="s">
        <v>29</v>
      </c>
      <c r="CW402" s="3">
        <f>VLOOKUP($A402,NLMK!$C:$E,3,0)</f>
        <v>83.15</v>
      </c>
      <c r="CX402" s="3" t="s">
        <v>30</v>
      </c>
      <c r="DA402" s="3">
        <f>VLOOKUP($A402,NMTP!$C:$E,3,0)</f>
        <v>4.83</v>
      </c>
      <c r="DB402" s="3" t="s">
        <v>31</v>
      </c>
      <c r="DE402" s="3">
        <f>VLOOKUP($A402,NVTK!$C:$E,3,0)</f>
        <v>136.75</v>
      </c>
      <c r="DF402" s="3" t="s">
        <v>32</v>
      </c>
      <c r="DI402" s="3">
        <f>VLOOKUP($A402,PIKK!$C:$E,3,0)</f>
        <v>108</v>
      </c>
      <c r="DJ402" s="3" t="s">
        <v>33</v>
      </c>
      <c r="DM402" s="3">
        <f>VLOOKUP($A402,ROSN!$C:$E,3,0)</f>
        <v>241.91</v>
      </c>
      <c r="DN402" s="3" t="s">
        <v>34</v>
      </c>
      <c r="DQ402" s="3">
        <f>VLOOKUP($A402,RTKM!$C:$E,3,0)</f>
        <v>165</v>
      </c>
      <c r="DR402" s="3" t="s">
        <v>35</v>
      </c>
      <c r="DU402" s="3">
        <f>VLOOKUP($A402,RTKMP!$C:$E,3,0)</f>
        <v>58.49</v>
      </c>
      <c r="DV402" s="3" t="s">
        <v>36</v>
      </c>
      <c r="DY402" s="3">
        <f>VLOOKUP($A402,HYDR!$C:$E,3,0)</f>
        <v>1.1140000000000001</v>
      </c>
      <c r="DZ402" s="3" t="s">
        <v>37</v>
      </c>
      <c r="EC402" s="3" t="e">
        <f>VLOOKUP($A402,RUAL!$C:$E,3,0)</f>
        <v>#N/A</v>
      </c>
      <c r="ED402" s="3" t="s">
        <v>38</v>
      </c>
      <c r="EG402" s="3">
        <f>VLOOKUP($A402,SVAV!$C:$E,3,0)</f>
        <v>429</v>
      </c>
      <c r="EH402" s="3" t="s">
        <v>39</v>
      </c>
      <c r="EK402" s="3">
        <f>VLOOKUP($A402,SBER!$C:$E,3,0)</f>
        <v>64.97</v>
      </c>
      <c r="EL402" s="3" t="s">
        <v>40</v>
      </c>
      <c r="EO402" s="3">
        <f>VLOOKUP($A402,SBERP!$C:$E,3,0)</f>
        <v>39.92</v>
      </c>
      <c r="EP402" s="3" t="s">
        <v>41</v>
      </c>
      <c r="ES402" s="3">
        <f>VLOOKUP($A402,CHMF!$C:$E,3,0)</f>
        <v>238.1</v>
      </c>
      <c r="ET402" s="3" t="s">
        <v>42</v>
      </c>
      <c r="EW402" s="3">
        <f>VLOOKUP($A402,AFKS!$C:$E,3,0)</f>
        <v>18.512</v>
      </c>
      <c r="EX402" s="3" t="s">
        <v>43</v>
      </c>
      <c r="FA402" s="3">
        <f>VLOOKUP($A402,SNGS!$C:$E,3,0)</f>
        <v>28.175000000000001</v>
      </c>
      <c r="FB402" s="3" t="s">
        <v>44</v>
      </c>
      <c r="FE402" s="3">
        <f>VLOOKUP($A402,SNGSP!$C:$E,3,0)</f>
        <v>13.1</v>
      </c>
      <c r="FF402" s="3" t="s">
        <v>45</v>
      </c>
      <c r="FI402" s="3">
        <f>VLOOKUP($A402,TRMK!$C:$E,3,0)</f>
        <v>134.49</v>
      </c>
      <c r="FJ402" s="3" t="s">
        <v>46</v>
      </c>
      <c r="FM402" s="3">
        <f>VLOOKUP($A402,TATN!$C:$E,3,0)</f>
        <v>138.61000000000001</v>
      </c>
      <c r="FN402" s="3" t="s">
        <v>47</v>
      </c>
      <c r="FQ402" s="3">
        <f>VLOOKUP($A402,TATNP!$C:$E,3,0)</f>
        <v>54</v>
      </c>
      <c r="FR402" s="3" t="s">
        <v>48</v>
      </c>
      <c r="FU402" s="3">
        <f>VLOOKUP($A402,TRNFP!$C:$E,3,0)</f>
        <v>27550.09</v>
      </c>
      <c r="FV402" s="3" t="s">
        <v>49</v>
      </c>
      <c r="FY402" s="3">
        <f>VLOOKUP($A402,URKA!$C:$E,3,0)</f>
        <v>128.80000000000001</v>
      </c>
      <c r="FZ402" s="3" t="s">
        <v>50</v>
      </c>
      <c r="GC402" s="3">
        <f>VLOOKUP($A402,FEES!$C:$E,3,0)</f>
        <v>0.33600000000000002</v>
      </c>
      <c r="GD402" s="3" t="s">
        <v>51</v>
      </c>
      <c r="GG402" s="3" t="e">
        <f>VLOOKUP($A402,PHOR!$C:$E,3,0)</f>
        <v>#N/A</v>
      </c>
      <c r="GH402" s="3" t="s">
        <v>52</v>
      </c>
      <c r="GK402" s="3">
        <f>VLOOKUP($A402,GCHE!$C:$E,3,0)</f>
        <v>302</v>
      </c>
      <c r="GL402" s="3" t="s">
        <v>53</v>
      </c>
      <c r="GO402" s="3">
        <f>VLOOKUP($A402,EONR!$C:$E,3,0)</f>
        <v>1.5569999999999999</v>
      </c>
    </row>
    <row r="403" spans="1:197" x14ac:dyDescent="0.45">
      <c r="A403" s="86">
        <v>40105</v>
      </c>
      <c r="B403" s="3" t="s">
        <v>5</v>
      </c>
      <c r="E403" s="3" t="e">
        <f>VLOOKUP($A403,POLY!$C:$E,3,0)</f>
        <v>#N/A</v>
      </c>
      <c r="F403" s="3" t="s">
        <v>6</v>
      </c>
      <c r="I403" s="3" t="e">
        <f>VLOOKUP($A403,YNDX!$C:$E,3,0)</f>
        <v>#N/A</v>
      </c>
      <c r="J403" s="3" t="s">
        <v>7</v>
      </c>
      <c r="M403" s="3" t="e">
        <f>VLOOKUP($A403,ALRS!$C:$E,3,0)</f>
        <v>#N/A</v>
      </c>
      <c r="N403" s="3" t="s">
        <v>8</v>
      </c>
      <c r="Q403" s="3">
        <f>VLOOKUP($A403,AKRN!$C:$E,3,0)</f>
        <v>994</v>
      </c>
      <c r="R403" s="3" t="s">
        <v>9</v>
      </c>
      <c r="U403" s="3">
        <f>VLOOKUP($A403,AFLT!$C:$E,3,0)</f>
        <v>45.2</v>
      </c>
      <c r="V403" s="3" t="s">
        <v>10</v>
      </c>
      <c r="Y403" s="3">
        <f>VLOOKUP($A403,BSPB!$C:$E,3,0)</f>
        <v>85.92</v>
      </c>
      <c r="Z403" s="3" t="s">
        <v>11</v>
      </c>
      <c r="AC403" s="3" t="e">
        <f>VLOOKUP($A403,BANE!$C:$E,3,0)</f>
        <v>#N/A</v>
      </c>
      <c r="AD403" s="3" t="s">
        <v>12</v>
      </c>
      <c r="AG403" s="3" t="e">
        <f>VLOOKUP($A403,BANEP!$C:$E,3,0)</f>
        <v>#N/A</v>
      </c>
      <c r="AH403" s="3" t="s">
        <v>13</v>
      </c>
      <c r="AK403" s="3">
        <f>VLOOKUP($A403,VTBR!$C:$E,3,0)</f>
        <v>6.3600000000000004E-2</v>
      </c>
      <c r="AL403" s="3" t="s">
        <v>14</v>
      </c>
      <c r="AO403" s="3">
        <f>VLOOKUP($A403,VSMO!$C:$E,3,0)</f>
        <v>2274.9899999999998</v>
      </c>
      <c r="AP403" s="3" t="s">
        <v>15</v>
      </c>
      <c r="AS403" s="3">
        <f>VLOOKUP($A403,GAZP!$C:$E,3,0)</f>
        <v>193.5</v>
      </c>
      <c r="AT403" s="3" t="s">
        <v>16</v>
      </c>
      <c r="AW403" s="3">
        <f>VLOOKUP($A403,GMKN!$C:$E,3,0)</f>
        <v>4298</v>
      </c>
      <c r="AX403" s="3" t="s">
        <v>17</v>
      </c>
      <c r="BA403" s="3">
        <f>VLOOKUP($A403,DIXY!$C:$E,3,0)</f>
        <v>199.99</v>
      </c>
      <c r="BB403" s="3" t="s">
        <v>18</v>
      </c>
      <c r="BE403" s="3">
        <f>VLOOKUP($A403,IRAO!$C:$E,3,0)</f>
        <v>3.1899999999999998E-2</v>
      </c>
      <c r="BF403" s="3" t="s">
        <v>19</v>
      </c>
      <c r="BI403" s="3">
        <f>VLOOKUP($A403,KMAZ!$C:$E,3,0)</f>
        <v>64.66</v>
      </c>
      <c r="BJ403" s="3" t="s">
        <v>20</v>
      </c>
      <c r="BM403" s="3">
        <f>VLOOKUP($A403,LSRG!$C:$E,3,0)</f>
        <v>549.29999999999995</v>
      </c>
      <c r="BN403" s="3" t="s">
        <v>21</v>
      </c>
      <c r="BQ403" s="3">
        <f>VLOOKUP($A403,LKOH!$C:$E,3,0)</f>
        <v>1902</v>
      </c>
      <c r="BR403" s="3" t="s">
        <v>22</v>
      </c>
      <c r="BU403" s="3">
        <f>VLOOKUP($A403,MVID!$C:$E,3,0)</f>
        <v>121.33</v>
      </c>
      <c r="BV403" s="3" t="s">
        <v>23</v>
      </c>
      <c r="BY403" s="3">
        <f>VLOOKUP($A403,MAGN!$C:$E,3,0)</f>
        <v>23.3</v>
      </c>
      <c r="BZ403" s="3" t="s">
        <v>24</v>
      </c>
      <c r="CC403" s="3">
        <f>VLOOKUP($A403,MTSS!$C:$E,3,0)</f>
        <v>230.49</v>
      </c>
      <c r="CD403" s="3" t="s">
        <v>25</v>
      </c>
      <c r="CG403" s="3">
        <f>VLOOKUP($A403,MGNT!$C:$E,3,0)</f>
        <v>1710</v>
      </c>
      <c r="CH403" s="3" t="s">
        <v>26</v>
      </c>
      <c r="CK403" s="3" t="e">
        <f>VLOOKUP($A403,MFON!$C:$E,3,0)</f>
        <v>#N/A</v>
      </c>
      <c r="CL403" s="3" t="s">
        <v>27</v>
      </c>
      <c r="CO403" s="3" t="e">
        <f>VLOOKUP($A403,MOEX!$C:$E,3,0)</f>
        <v>#N/A</v>
      </c>
      <c r="CP403" s="3" t="s">
        <v>28</v>
      </c>
      <c r="CS403" s="3" t="e">
        <f>VLOOKUP($A403,MSTT!$C:$E,3,0)</f>
        <v>#N/A</v>
      </c>
      <c r="CT403" s="3" t="s">
        <v>29</v>
      </c>
      <c r="CW403" s="3">
        <f>VLOOKUP($A403,NLMK!$C:$E,3,0)</f>
        <v>85.03</v>
      </c>
      <c r="CX403" s="3" t="s">
        <v>30</v>
      </c>
      <c r="DA403" s="3">
        <f>VLOOKUP($A403,NMTP!$C:$E,3,0)</f>
        <v>4.88</v>
      </c>
      <c r="DB403" s="3" t="s">
        <v>31</v>
      </c>
      <c r="DE403" s="3">
        <f>VLOOKUP($A403,NVTK!$C:$E,3,0)</f>
        <v>142.38</v>
      </c>
      <c r="DF403" s="3" t="s">
        <v>32</v>
      </c>
      <c r="DI403" s="3">
        <f>VLOOKUP($A403,PIKK!$C:$E,3,0)</f>
        <v>125.8</v>
      </c>
      <c r="DJ403" s="3" t="s">
        <v>33</v>
      </c>
      <c r="DM403" s="3">
        <f>VLOOKUP($A403,ROSN!$C:$E,3,0)</f>
        <v>246</v>
      </c>
      <c r="DN403" s="3" t="s">
        <v>34</v>
      </c>
      <c r="DQ403" s="3">
        <f>VLOOKUP($A403,RTKM!$C:$E,3,0)</f>
        <v>188.51</v>
      </c>
      <c r="DR403" s="3" t="s">
        <v>35</v>
      </c>
      <c r="DU403" s="3">
        <f>VLOOKUP($A403,RTKMP!$C:$E,3,0)</f>
        <v>60.23</v>
      </c>
      <c r="DV403" s="3" t="s">
        <v>36</v>
      </c>
      <c r="DY403" s="3">
        <f>VLOOKUP($A403,HYDR!$C:$E,3,0)</f>
        <v>1.117</v>
      </c>
      <c r="DZ403" s="3" t="s">
        <v>37</v>
      </c>
      <c r="EC403" s="3" t="e">
        <f>VLOOKUP($A403,RUAL!$C:$E,3,0)</f>
        <v>#N/A</v>
      </c>
      <c r="ED403" s="3" t="s">
        <v>38</v>
      </c>
      <c r="EG403" s="3">
        <f>VLOOKUP($A403,SVAV!$C:$E,3,0)</f>
        <v>446.75</v>
      </c>
      <c r="EH403" s="3" t="s">
        <v>39</v>
      </c>
      <c r="EK403" s="3">
        <f>VLOOKUP($A403,SBER!$C:$E,3,0)</f>
        <v>69.81</v>
      </c>
      <c r="EL403" s="3" t="s">
        <v>40</v>
      </c>
      <c r="EO403" s="3">
        <f>VLOOKUP($A403,SBERP!$C:$E,3,0)</f>
        <v>41.6</v>
      </c>
      <c r="EP403" s="3" t="s">
        <v>41</v>
      </c>
      <c r="ES403" s="3">
        <f>VLOOKUP($A403,CHMF!$C:$E,3,0)</f>
        <v>245.84</v>
      </c>
      <c r="ET403" s="3" t="s">
        <v>42</v>
      </c>
      <c r="EW403" s="3">
        <f>VLOOKUP($A403,AFKS!$C:$E,3,0)</f>
        <v>21.44</v>
      </c>
      <c r="EX403" s="3" t="s">
        <v>43</v>
      </c>
      <c r="FA403" s="3">
        <f>VLOOKUP($A403,SNGS!$C:$E,3,0)</f>
        <v>28.949000000000002</v>
      </c>
      <c r="FB403" s="3" t="s">
        <v>44</v>
      </c>
      <c r="FE403" s="3">
        <f>VLOOKUP($A403,SNGSP!$C:$E,3,0)</f>
        <v>13.164999999999999</v>
      </c>
      <c r="FF403" s="3" t="s">
        <v>45</v>
      </c>
      <c r="FI403" s="3">
        <f>VLOOKUP($A403,TRMK!$C:$E,3,0)</f>
        <v>140.25</v>
      </c>
      <c r="FJ403" s="3" t="s">
        <v>46</v>
      </c>
      <c r="FM403" s="3">
        <f>VLOOKUP($A403,TATN!$C:$E,3,0)</f>
        <v>140.65</v>
      </c>
      <c r="FN403" s="3" t="s">
        <v>47</v>
      </c>
      <c r="FQ403" s="3">
        <f>VLOOKUP($A403,TATNP!$C:$E,3,0)</f>
        <v>57.5</v>
      </c>
      <c r="FR403" s="3" t="s">
        <v>48</v>
      </c>
      <c r="FU403" s="3">
        <f>VLOOKUP($A403,TRNFP!$C:$E,3,0)</f>
        <v>27750</v>
      </c>
      <c r="FV403" s="3" t="s">
        <v>49</v>
      </c>
      <c r="FY403" s="3">
        <f>VLOOKUP($A403,URKA!$C:$E,3,0)</f>
        <v>153.91</v>
      </c>
      <c r="FZ403" s="3" t="s">
        <v>50</v>
      </c>
      <c r="GC403" s="3">
        <f>VLOOKUP($A403,FEES!$C:$E,3,0)</f>
        <v>0.35199999999999998</v>
      </c>
      <c r="GD403" s="3" t="s">
        <v>51</v>
      </c>
      <c r="GG403" s="3" t="e">
        <f>VLOOKUP($A403,PHOR!$C:$E,3,0)</f>
        <v>#N/A</v>
      </c>
      <c r="GH403" s="3" t="s">
        <v>52</v>
      </c>
      <c r="GK403" s="3">
        <f>VLOOKUP($A403,GCHE!$C:$E,3,0)</f>
        <v>365.03</v>
      </c>
      <c r="GL403" s="3" t="s">
        <v>53</v>
      </c>
      <c r="GO403" s="3">
        <f>VLOOKUP($A403,EONR!$C:$E,3,0)</f>
        <v>1.51</v>
      </c>
    </row>
    <row r="404" spans="1:197" x14ac:dyDescent="0.45">
      <c r="A404" s="86">
        <v>40112</v>
      </c>
      <c r="B404" s="3" t="s">
        <v>5</v>
      </c>
      <c r="E404" s="3" t="e">
        <f>VLOOKUP($A404,POLY!$C:$E,3,0)</f>
        <v>#N/A</v>
      </c>
      <c r="F404" s="3" t="s">
        <v>6</v>
      </c>
      <c r="I404" s="3" t="e">
        <f>VLOOKUP($A404,YNDX!$C:$E,3,0)</f>
        <v>#N/A</v>
      </c>
      <c r="J404" s="3" t="s">
        <v>7</v>
      </c>
      <c r="M404" s="3" t="e">
        <f>VLOOKUP($A404,ALRS!$C:$E,3,0)</f>
        <v>#N/A</v>
      </c>
      <c r="N404" s="3" t="s">
        <v>8</v>
      </c>
      <c r="Q404" s="3">
        <f>VLOOKUP($A404,AKRN!$C:$E,3,0)</f>
        <v>858.99</v>
      </c>
      <c r="R404" s="3" t="s">
        <v>9</v>
      </c>
      <c r="U404" s="3">
        <f>VLOOKUP($A404,AFLT!$C:$E,3,0)</f>
        <v>39.880000000000003</v>
      </c>
      <c r="V404" s="3" t="s">
        <v>10</v>
      </c>
      <c r="Y404" s="3">
        <f>VLOOKUP($A404,BSPB!$C:$E,3,0)</f>
        <v>84.5</v>
      </c>
      <c r="Z404" s="3" t="s">
        <v>11</v>
      </c>
      <c r="AC404" s="3" t="e">
        <f>VLOOKUP($A404,BANE!$C:$E,3,0)</f>
        <v>#N/A</v>
      </c>
      <c r="AD404" s="3" t="s">
        <v>12</v>
      </c>
      <c r="AG404" s="3" t="e">
        <f>VLOOKUP($A404,BANEP!$C:$E,3,0)</f>
        <v>#N/A</v>
      </c>
      <c r="AH404" s="3" t="s">
        <v>13</v>
      </c>
      <c r="AK404" s="3">
        <f>VLOOKUP($A404,VTBR!$C:$E,3,0)</f>
        <v>5.8200000000000002E-2</v>
      </c>
      <c r="AL404" s="3" t="s">
        <v>14</v>
      </c>
      <c r="AO404" s="3">
        <f>VLOOKUP($A404,VSMO!$C:$E,3,0)</f>
        <v>2007</v>
      </c>
      <c r="AP404" s="3" t="s">
        <v>15</v>
      </c>
      <c r="AS404" s="3">
        <f>VLOOKUP($A404,GAZP!$C:$E,3,0)</f>
        <v>175.9</v>
      </c>
      <c r="AT404" s="3" t="s">
        <v>16</v>
      </c>
      <c r="AW404" s="3">
        <f>VLOOKUP($A404,GMKN!$C:$E,3,0)</f>
        <v>3861.1</v>
      </c>
      <c r="AX404" s="3" t="s">
        <v>17</v>
      </c>
      <c r="BA404" s="3">
        <f>VLOOKUP($A404,DIXY!$C:$E,3,0)</f>
        <v>191.5</v>
      </c>
      <c r="BB404" s="3" t="s">
        <v>18</v>
      </c>
      <c r="BE404" s="3">
        <f>VLOOKUP($A404,IRAO!$C:$E,3,0)</f>
        <v>0.03</v>
      </c>
      <c r="BF404" s="3" t="s">
        <v>19</v>
      </c>
      <c r="BI404" s="3">
        <f>VLOOKUP($A404,KMAZ!$C:$E,3,0)</f>
        <v>70.23</v>
      </c>
      <c r="BJ404" s="3" t="s">
        <v>20</v>
      </c>
      <c r="BM404" s="3">
        <f>VLOOKUP($A404,LSRG!$C:$E,3,0)</f>
        <v>505</v>
      </c>
      <c r="BN404" s="3" t="s">
        <v>21</v>
      </c>
      <c r="BQ404" s="3">
        <f>VLOOKUP($A404,LKOH!$C:$E,3,0)</f>
        <v>1704.83</v>
      </c>
      <c r="BR404" s="3" t="s">
        <v>22</v>
      </c>
      <c r="BU404" s="3">
        <f>VLOOKUP($A404,MVID!$C:$E,3,0)</f>
        <v>113.99</v>
      </c>
      <c r="BV404" s="3" t="s">
        <v>23</v>
      </c>
      <c r="BY404" s="3">
        <f>VLOOKUP($A404,MAGN!$C:$E,3,0)</f>
        <v>21.2</v>
      </c>
      <c r="BZ404" s="3" t="s">
        <v>24</v>
      </c>
      <c r="CC404" s="3">
        <f>VLOOKUP($A404,MTSS!$C:$E,3,0)</f>
        <v>203.49</v>
      </c>
      <c r="CD404" s="3" t="s">
        <v>25</v>
      </c>
      <c r="CG404" s="3">
        <f>VLOOKUP($A404,MGNT!$C:$E,3,0)</f>
        <v>1748</v>
      </c>
      <c r="CH404" s="3" t="s">
        <v>26</v>
      </c>
      <c r="CK404" s="3" t="e">
        <f>VLOOKUP($A404,MFON!$C:$E,3,0)</f>
        <v>#N/A</v>
      </c>
      <c r="CL404" s="3" t="s">
        <v>27</v>
      </c>
      <c r="CO404" s="3" t="e">
        <f>VLOOKUP($A404,MOEX!$C:$E,3,0)</f>
        <v>#N/A</v>
      </c>
      <c r="CP404" s="3" t="s">
        <v>28</v>
      </c>
      <c r="CS404" s="3" t="e">
        <f>VLOOKUP($A404,MSTT!$C:$E,3,0)</f>
        <v>#N/A</v>
      </c>
      <c r="CT404" s="3" t="s">
        <v>29</v>
      </c>
      <c r="CW404" s="3">
        <f>VLOOKUP($A404,NLMK!$C:$E,3,0)</f>
        <v>76.400000000000006</v>
      </c>
      <c r="CX404" s="3" t="s">
        <v>30</v>
      </c>
      <c r="DA404" s="3">
        <f>VLOOKUP($A404,NMTP!$C:$E,3,0)</f>
        <v>4.42</v>
      </c>
      <c r="DB404" s="3" t="s">
        <v>31</v>
      </c>
      <c r="DE404" s="3">
        <f>VLOOKUP($A404,NVTK!$C:$E,3,0)</f>
        <v>134.62</v>
      </c>
      <c r="DF404" s="3" t="s">
        <v>32</v>
      </c>
      <c r="DI404" s="3">
        <f>VLOOKUP($A404,PIKK!$C:$E,3,0)</f>
        <v>114.59</v>
      </c>
      <c r="DJ404" s="3" t="s">
        <v>33</v>
      </c>
      <c r="DM404" s="3">
        <f>VLOOKUP($A404,ROSN!$C:$E,3,0)</f>
        <v>222.9</v>
      </c>
      <c r="DN404" s="3" t="s">
        <v>34</v>
      </c>
      <c r="DQ404" s="3">
        <f>VLOOKUP($A404,RTKM!$C:$E,3,0)</f>
        <v>192</v>
      </c>
      <c r="DR404" s="3" t="s">
        <v>35</v>
      </c>
      <c r="DU404" s="3">
        <f>VLOOKUP($A404,RTKMP!$C:$E,3,0)</f>
        <v>64.47</v>
      </c>
      <c r="DV404" s="3" t="s">
        <v>36</v>
      </c>
      <c r="DY404" s="3">
        <f>VLOOKUP($A404,HYDR!$C:$E,3,0)</f>
        <v>1.0269999999999999</v>
      </c>
      <c r="DZ404" s="3" t="s">
        <v>37</v>
      </c>
      <c r="EC404" s="3" t="e">
        <f>VLOOKUP($A404,RUAL!$C:$E,3,0)</f>
        <v>#N/A</v>
      </c>
      <c r="ED404" s="3" t="s">
        <v>38</v>
      </c>
      <c r="EG404" s="3">
        <f>VLOOKUP($A404,SVAV!$C:$E,3,0)</f>
        <v>453.08</v>
      </c>
      <c r="EH404" s="3" t="s">
        <v>39</v>
      </c>
      <c r="EK404" s="3">
        <f>VLOOKUP($A404,SBER!$C:$E,3,0)</f>
        <v>64.61</v>
      </c>
      <c r="EL404" s="3" t="s">
        <v>40</v>
      </c>
      <c r="EO404" s="3">
        <f>VLOOKUP($A404,SBERP!$C:$E,3,0)</f>
        <v>43.91</v>
      </c>
      <c r="EP404" s="3" t="s">
        <v>41</v>
      </c>
      <c r="ES404" s="3">
        <f>VLOOKUP($A404,CHMF!$C:$E,3,0)</f>
        <v>213.99</v>
      </c>
      <c r="ET404" s="3" t="s">
        <v>42</v>
      </c>
      <c r="EW404" s="3">
        <f>VLOOKUP($A404,AFKS!$C:$E,3,0)</f>
        <v>18.399000000000001</v>
      </c>
      <c r="EX404" s="3" t="s">
        <v>43</v>
      </c>
      <c r="FA404" s="3">
        <f>VLOOKUP($A404,SNGS!$C:$E,3,0)</f>
        <v>25.576000000000001</v>
      </c>
      <c r="FB404" s="3" t="s">
        <v>44</v>
      </c>
      <c r="FE404" s="3">
        <f>VLOOKUP($A404,SNGSP!$C:$E,3,0)</f>
        <v>12.3</v>
      </c>
      <c r="FF404" s="3" t="s">
        <v>45</v>
      </c>
      <c r="FI404" s="3">
        <f>VLOOKUP($A404,TRMK!$C:$E,3,0)</f>
        <v>132.97999999999999</v>
      </c>
      <c r="FJ404" s="3" t="s">
        <v>46</v>
      </c>
      <c r="FM404" s="3">
        <f>VLOOKUP($A404,TATN!$C:$E,3,0)</f>
        <v>125.73</v>
      </c>
      <c r="FN404" s="3" t="s">
        <v>47</v>
      </c>
      <c r="FQ404" s="3">
        <f>VLOOKUP($A404,TATNP!$C:$E,3,0)</f>
        <v>55.85</v>
      </c>
      <c r="FR404" s="3" t="s">
        <v>48</v>
      </c>
      <c r="FU404" s="3">
        <f>VLOOKUP($A404,TRNFP!$C:$E,3,0)</f>
        <v>24650</v>
      </c>
      <c r="FV404" s="3" t="s">
        <v>49</v>
      </c>
      <c r="FY404" s="3">
        <f>VLOOKUP($A404,URKA!$C:$E,3,0)</f>
        <v>132</v>
      </c>
      <c r="FZ404" s="3" t="s">
        <v>50</v>
      </c>
      <c r="GC404" s="3">
        <f>VLOOKUP($A404,FEES!$C:$E,3,0)</f>
        <v>0.314</v>
      </c>
      <c r="GD404" s="3" t="s">
        <v>51</v>
      </c>
      <c r="GG404" s="3" t="e">
        <f>VLOOKUP($A404,PHOR!$C:$E,3,0)</f>
        <v>#N/A</v>
      </c>
      <c r="GH404" s="3" t="s">
        <v>52</v>
      </c>
      <c r="GK404" s="3">
        <f>VLOOKUP($A404,GCHE!$C:$E,3,0)</f>
        <v>350</v>
      </c>
      <c r="GL404" s="3" t="s">
        <v>53</v>
      </c>
      <c r="GO404" s="3">
        <f>VLOOKUP($A404,EONR!$C:$E,3,0)</f>
        <v>1.512</v>
      </c>
    </row>
    <row r="405" spans="1:197" x14ac:dyDescent="0.45">
      <c r="A405" s="86">
        <v>40119</v>
      </c>
      <c r="B405" s="3" t="s">
        <v>5</v>
      </c>
      <c r="E405" s="3" t="e">
        <f>VLOOKUP($A405,POLY!$C:$E,3,0)</f>
        <v>#N/A</v>
      </c>
      <c r="F405" s="3" t="s">
        <v>6</v>
      </c>
      <c r="I405" s="3" t="e">
        <f>VLOOKUP($A405,YNDX!$C:$E,3,0)</f>
        <v>#N/A</v>
      </c>
      <c r="J405" s="3" t="s">
        <v>7</v>
      </c>
      <c r="M405" s="3" t="e">
        <f>VLOOKUP($A405,ALRS!$C:$E,3,0)</f>
        <v>#N/A</v>
      </c>
      <c r="N405" s="3" t="s">
        <v>8</v>
      </c>
      <c r="Q405" s="3">
        <f>VLOOKUP($A405,AKRN!$C:$E,3,0)</f>
        <v>874.9</v>
      </c>
      <c r="R405" s="3" t="s">
        <v>9</v>
      </c>
      <c r="U405" s="3">
        <f>VLOOKUP($A405,AFLT!$C:$E,3,0)</f>
        <v>40.89</v>
      </c>
      <c r="V405" s="3" t="s">
        <v>10</v>
      </c>
      <c r="Y405" s="3">
        <f>VLOOKUP($A405,BSPB!$C:$E,3,0)</f>
        <v>84.5</v>
      </c>
      <c r="Z405" s="3" t="s">
        <v>11</v>
      </c>
      <c r="AC405" s="3" t="e">
        <f>VLOOKUP($A405,BANE!$C:$E,3,0)</f>
        <v>#N/A</v>
      </c>
      <c r="AD405" s="3" t="s">
        <v>12</v>
      </c>
      <c r="AG405" s="3" t="e">
        <f>VLOOKUP($A405,BANEP!$C:$E,3,0)</f>
        <v>#N/A</v>
      </c>
      <c r="AH405" s="3" t="s">
        <v>13</v>
      </c>
      <c r="AK405" s="3">
        <f>VLOOKUP($A405,VTBR!$C:$E,3,0)</f>
        <v>5.79E-2</v>
      </c>
      <c r="AL405" s="3" t="s">
        <v>14</v>
      </c>
      <c r="AO405" s="3">
        <f>VLOOKUP($A405,VSMO!$C:$E,3,0)</f>
        <v>2060.6799999999998</v>
      </c>
      <c r="AP405" s="3" t="s">
        <v>15</v>
      </c>
      <c r="AS405" s="3">
        <f>VLOOKUP($A405,GAZP!$C:$E,3,0)</f>
        <v>174.95</v>
      </c>
      <c r="AT405" s="3" t="s">
        <v>16</v>
      </c>
      <c r="AW405" s="3">
        <f>VLOOKUP($A405,GMKN!$C:$E,3,0)</f>
        <v>3898.97</v>
      </c>
      <c r="AX405" s="3" t="s">
        <v>17</v>
      </c>
      <c r="BA405" s="3">
        <f>VLOOKUP($A405,DIXY!$C:$E,3,0)</f>
        <v>189.45</v>
      </c>
      <c r="BB405" s="3" t="s">
        <v>18</v>
      </c>
      <c r="BE405" s="3">
        <f>VLOOKUP($A405,IRAO!$C:$E,3,0)</f>
        <v>2.9499999999999998E-2</v>
      </c>
      <c r="BF405" s="3" t="s">
        <v>19</v>
      </c>
      <c r="BI405" s="3">
        <f>VLOOKUP($A405,KMAZ!$C:$E,3,0)</f>
        <v>62.49</v>
      </c>
      <c r="BJ405" s="3" t="s">
        <v>20</v>
      </c>
      <c r="BM405" s="3">
        <f>VLOOKUP($A405,LSRG!$C:$E,3,0)</f>
        <v>515.99</v>
      </c>
      <c r="BN405" s="3" t="s">
        <v>21</v>
      </c>
      <c r="BQ405" s="3">
        <f>VLOOKUP($A405,LKOH!$C:$E,3,0)</f>
        <v>1655</v>
      </c>
      <c r="BR405" s="3" t="s">
        <v>22</v>
      </c>
      <c r="BU405" s="3">
        <f>VLOOKUP($A405,MVID!$C:$E,3,0)</f>
        <v>108.95</v>
      </c>
      <c r="BV405" s="3" t="s">
        <v>23</v>
      </c>
      <c r="BY405" s="3">
        <f>VLOOKUP($A405,MAGN!$C:$E,3,0)</f>
        <v>22.052</v>
      </c>
      <c r="BZ405" s="3" t="s">
        <v>24</v>
      </c>
      <c r="CC405" s="3">
        <f>VLOOKUP($A405,MTSS!$C:$E,3,0)</f>
        <v>204.11</v>
      </c>
      <c r="CD405" s="3" t="s">
        <v>25</v>
      </c>
      <c r="CG405" s="3">
        <f>VLOOKUP($A405,MGNT!$C:$E,3,0)</f>
        <v>1740</v>
      </c>
      <c r="CH405" s="3" t="s">
        <v>26</v>
      </c>
      <c r="CK405" s="3" t="e">
        <f>VLOOKUP($A405,MFON!$C:$E,3,0)</f>
        <v>#N/A</v>
      </c>
      <c r="CL405" s="3" t="s">
        <v>27</v>
      </c>
      <c r="CO405" s="3" t="e">
        <f>VLOOKUP($A405,MOEX!$C:$E,3,0)</f>
        <v>#N/A</v>
      </c>
      <c r="CP405" s="3" t="s">
        <v>28</v>
      </c>
      <c r="CS405" s="3" t="e">
        <f>VLOOKUP($A405,MSTT!$C:$E,3,0)</f>
        <v>#N/A</v>
      </c>
      <c r="CT405" s="3" t="s">
        <v>29</v>
      </c>
      <c r="CW405" s="3">
        <f>VLOOKUP($A405,NLMK!$C:$E,3,0)</f>
        <v>76.19</v>
      </c>
      <c r="CX405" s="3" t="s">
        <v>30</v>
      </c>
      <c r="DA405" s="3">
        <f>VLOOKUP($A405,NMTP!$C:$E,3,0)</f>
        <v>4.3049999999999997</v>
      </c>
      <c r="DB405" s="3" t="s">
        <v>31</v>
      </c>
      <c r="DE405" s="3">
        <f>VLOOKUP($A405,NVTK!$C:$E,3,0)</f>
        <v>142</v>
      </c>
      <c r="DF405" s="3" t="s">
        <v>32</v>
      </c>
      <c r="DI405" s="3">
        <f>VLOOKUP($A405,PIKK!$C:$E,3,0)</f>
        <v>116.55</v>
      </c>
      <c r="DJ405" s="3" t="s">
        <v>33</v>
      </c>
      <c r="DM405" s="3">
        <f>VLOOKUP($A405,ROSN!$C:$E,3,0)</f>
        <v>223.62</v>
      </c>
      <c r="DN405" s="3" t="s">
        <v>34</v>
      </c>
      <c r="DQ405" s="3">
        <f>VLOOKUP($A405,RTKM!$C:$E,3,0)</f>
        <v>187.1</v>
      </c>
      <c r="DR405" s="3" t="s">
        <v>35</v>
      </c>
      <c r="DU405" s="3">
        <f>VLOOKUP($A405,RTKMP!$C:$E,3,0)</f>
        <v>64</v>
      </c>
      <c r="DV405" s="3" t="s">
        <v>36</v>
      </c>
      <c r="DY405" s="3">
        <f>VLOOKUP($A405,HYDR!$C:$E,3,0)</f>
        <v>1.0049999999999999</v>
      </c>
      <c r="DZ405" s="3" t="s">
        <v>37</v>
      </c>
      <c r="EC405" s="3" t="e">
        <f>VLOOKUP($A405,RUAL!$C:$E,3,0)</f>
        <v>#N/A</v>
      </c>
      <c r="ED405" s="3" t="s">
        <v>38</v>
      </c>
      <c r="EG405" s="3">
        <f>VLOOKUP($A405,SVAV!$C:$E,3,0)</f>
        <v>418.48</v>
      </c>
      <c r="EH405" s="3" t="s">
        <v>39</v>
      </c>
      <c r="EK405" s="3">
        <f>VLOOKUP($A405,SBER!$C:$E,3,0)</f>
        <v>65</v>
      </c>
      <c r="EL405" s="3" t="s">
        <v>40</v>
      </c>
      <c r="EO405" s="3">
        <f>VLOOKUP($A405,SBERP!$C:$E,3,0)</f>
        <v>46.95</v>
      </c>
      <c r="EP405" s="3" t="s">
        <v>41</v>
      </c>
      <c r="ES405" s="3">
        <f>VLOOKUP($A405,CHMF!$C:$E,3,0)</f>
        <v>218.7</v>
      </c>
      <c r="ET405" s="3" t="s">
        <v>42</v>
      </c>
      <c r="EW405" s="3">
        <f>VLOOKUP($A405,AFKS!$C:$E,3,0)</f>
        <v>18.13</v>
      </c>
      <c r="EX405" s="3" t="s">
        <v>43</v>
      </c>
      <c r="FA405" s="3">
        <f>VLOOKUP($A405,SNGS!$C:$E,3,0)</f>
        <v>25.08</v>
      </c>
      <c r="FB405" s="3" t="s">
        <v>44</v>
      </c>
      <c r="FE405" s="3">
        <f>VLOOKUP($A405,SNGSP!$C:$E,3,0)</f>
        <v>12.4</v>
      </c>
      <c r="FF405" s="3" t="s">
        <v>45</v>
      </c>
      <c r="FI405" s="3">
        <f>VLOOKUP($A405,TRMK!$C:$E,3,0)</f>
        <v>130.97</v>
      </c>
      <c r="FJ405" s="3" t="s">
        <v>46</v>
      </c>
      <c r="FM405" s="3">
        <f>VLOOKUP($A405,TATN!$C:$E,3,0)</f>
        <v>129.85</v>
      </c>
      <c r="FN405" s="3" t="s">
        <v>47</v>
      </c>
      <c r="FQ405" s="3">
        <f>VLOOKUP($A405,TATNP!$C:$E,3,0)</f>
        <v>56.26</v>
      </c>
      <c r="FR405" s="3" t="s">
        <v>48</v>
      </c>
      <c r="FU405" s="3">
        <f>VLOOKUP($A405,TRNFP!$C:$E,3,0)</f>
        <v>23500</v>
      </c>
      <c r="FV405" s="3" t="s">
        <v>49</v>
      </c>
      <c r="FY405" s="3">
        <f>VLOOKUP($A405,URKA!$C:$E,3,0)</f>
        <v>131.66999999999999</v>
      </c>
      <c r="FZ405" s="3" t="s">
        <v>50</v>
      </c>
      <c r="GC405" s="3">
        <f>VLOOKUP($A405,FEES!$C:$E,3,0)</f>
        <v>0.30499999999999999</v>
      </c>
      <c r="GD405" s="3" t="s">
        <v>51</v>
      </c>
      <c r="GG405" s="3" t="e">
        <f>VLOOKUP($A405,PHOR!$C:$E,3,0)</f>
        <v>#N/A</v>
      </c>
      <c r="GH405" s="3" t="s">
        <v>52</v>
      </c>
      <c r="GK405" s="3">
        <f>VLOOKUP($A405,GCHE!$C:$E,3,0)</f>
        <v>367</v>
      </c>
      <c r="GL405" s="3" t="s">
        <v>53</v>
      </c>
      <c r="GO405" s="3">
        <f>VLOOKUP($A405,EONR!$C:$E,3,0)</f>
        <v>1.5389999999999999</v>
      </c>
    </row>
    <row r="406" spans="1:197" x14ac:dyDescent="0.45">
      <c r="A406" s="86">
        <v>40126</v>
      </c>
      <c r="B406" s="3" t="s">
        <v>5</v>
      </c>
      <c r="E406" s="3" t="e">
        <f>VLOOKUP($A406,POLY!$C:$E,3,0)</f>
        <v>#N/A</v>
      </c>
      <c r="F406" s="3" t="s">
        <v>6</v>
      </c>
      <c r="I406" s="3" t="e">
        <f>VLOOKUP($A406,YNDX!$C:$E,3,0)</f>
        <v>#N/A</v>
      </c>
      <c r="J406" s="3" t="s">
        <v>7</v>
      </c>
      <c r="M406" s="3" t="e">
        <f>VLOOKUP($A406,ALRS!$C:$E,3,0)</f>
        <v>#N/A</v>
      </c>
      <c r="N406" s="3" t="s">
        <v>8</v>
      </c>
      <c r="Q406" s="3">
        <f>VLOOKUP($A406,AKRN!$C:$E,3,0)</f>
        <v>870</v>
      </c>
      <c r="R406" s="3" t="s">
        <v>9</v>
      </c>
      <c r="U406" s="3">
        <f>VLOOKUP($A406,AFLT!$C:$E,3,0)</f>
        <v>42.97</v>
      </c>
      <c r="V406" s="3" t="s">
        <v>10</v>
      </c>
      <c r="Y406" s="3">
        <f>VLOOKUP($A406,BSPB!$C:$E,3,0)</f>
        <v>86</v>
      </c>
      <c r="Z406" s="3" t="s">
        <v>11</v>
      </c>
      <c r="AC406" s="3" t="e">
        <f>VLOOKUP($A406,BANE!$C:$E,3,0)</f>
        <v>#N/A</v>
      </c>
      <c r="AD406" s="3" t="s">
        <v>12</v>
      </c>
      <c r="AG406" s="3" t="e">
        <f>VLOOKUP($A406,BANEP!$C:$E,3,0)</f>
        <v>#N/A</v>
      </c>
      <c r="AH406" s="3" t="s">
        <v>13</v>
      </c>
      <c r="AK406" s="3">
        <f>VLOOKUP($A406,VTBR!$C:$E,3,0)</f>
        <v>6.3600000000000004E-2</v>
      </c>
      <c r="AL406" s="3" t="s">
        <v>14</v>
      </c>
      <c r="AO406" s="3">
        <f>VLOOKUP($A406,VSMO!$C:$E,3,0)</f>
        <v>2100</v>
      </c>
      <c r="AP406" s="3" t="s">
        <v>15</v>
      </c>
      <c r="AS406" s="3">
        <f>VLOOKUP($A406,GAZP!$C:$E,3,0)</f>
        <v>178.9</v>
      </c>
      <c r="AT406" s="3" t="s">
        <v>16</v>
      </c>
      <c r="AW406" s="3">
        <f>VLOOKUP($A406,GMKN!$C:$E,3,0)</f>
        <v>4070</v>
      </c>
      <c r="AX406" s="3" t="s">
        <v>17</v>
      </c>
      <c r="BA406" s="3">
        <f>VLOOKUP($A406,DIXY!$C:$E,3,0)</f>
        <v>209.11</v>
      </c>
      <c r="BB406" s="3" t="s">
        <v>18</v>
      </c>
      <c r="BE406" s="3" t="e">
        <f>VLOOKUP($A406,IRAO!$C:$E,3,0)</f>
        <v>#N/A</v>
      </c>
      <c r="BF406" s="3" t="s">
        <v>19</v>
      </c>
      <c r="BI406" s="3">
        <f>VLOOKUP($A406,KMAZ!$C:$E,3,0)</f>
        <v>65.36</v>
      </c>
      <c r="BJ406" s="3" t="s">
        <v>20</v>
      </c>
      <c r="BM406" s="3">
        <f>VLOOKUP($A406,LSRG!$C:$E,3,0)</f>
        <v>512</v>
      </c>
      <c r="BN406" s="3" t="s">
        <v>21</v>
      </c>
      <c r="BQ406" s="3">
        <f>VLOOKUP($A406,LKOH!$C:$E,3,0)</f>
        <v>1696</v>
      </c>
      <c r="BR406" s="3" t="s">
        <v>22</v>
      </c>
      <c r="BU406" s="3">
        <f>VLOOKUP($A406,MVID!$C:$E,3,0)</f>
        <v>111.84</v>
      </c>
      <c r="BV406" s="3" t="s">
        <v>23</v>
      </c>
      <c r="BY406" s="3">
        <f>VLOOKUP($A406,MAGN!$C:$E,3,0)</f>
        <v>22.898</v>
      </c>
      <c r="BZ406" s="3" t="s">
        <v>24</v>
      </c>
      <c r="CC406" s="3">
        <f>VLOOKUP($A406,MTSS!$C:$E,3,0)</f>
        <v>220.8</v>
      </c>
      <c r="CD406" s="3" t="s">
        <v>25</v>
      </c>
      <c r="CG406" s="3">
        <f>VLOOKUP($A406,MGNT!$C:$E,3,0)</f>
        <v>1780</v>
      </c>
      <c r="CH406" s="3" t="s">
        <v>26</v>
      </c>
      <c r="CK406" s="3" t="e">
        <f>VLOOKUP($A406,MFON!$C:$E,3,0)</f>
        <v>#N/A</v>
      </c>
      <c r="CL406" s="3" t="s">
        <v>27</v>
      </c>
      <c r="CO406" s="3" t="e">
        <f>VLOOKUP($A406,MOEX!$C:$E,3,0)</f>
        <v>#N/A</v>
      </c>
      <c r="CP406" s="3" t="s">
        <v>28</v>
      </c>
      <c r="CS406" s="3" t="e">
        <f>VLOOKUP($A406,MSTT!$C:$E,3,0)</f>
        <v>#N/A</v>
      </c>
      <c r="CT406" s="3" t="s">
        <v>29</v>
      </c>
      <c r="CW406" s="3">
        <f>VLOOKUP($A406,NLMK!$C:$E,3,0)</f>
        <v>80.47</v>
      </c>
      <c r="CX406" s="3" t="s">
        <v>30</v>
      </c>
      <c r="DA406" s="3">
        <f>VLOOKUP($A406,NMTP!$C:$E,3,0)</f>
        <v>4.3769999999999998</v>
      </c>
      <c r="DB406" s="3" t="s">
        <v>31</v>
      </c>
      <c r="DE406" s="3">
        <f>VLOOKUP($A406,NVTK!$C:$E,3,0)</f>
        <v>148.5</v>
      </c>
      <c r="DF406" s="3" t="s">
        <v>32</v>
      </c>
      <c r="DI406" s="3">
        <f>VLOOKUP($A406,PIKK!$C:$E,3,0)</f>
        <v>118.92</v>
      </c>
      <c r="DJ406" s="3" t="s">
        <v>33</v>
      </c>
      <c r="DM406" s="3">
        <f>VLOOKUP($A406,ROSN!$C:$E,3,0)</f>
        <v>244.9</v>
      </c>
      <c r="DN406" s="3" t="s">
        <v>34</v>
      </c>
      <c r="DQ406" s="3">
        <f>VLOOKUP($A406,RTKM!$C:$E,3,0)</f>
        <v>186.95</v>
      </c>
      <c r="DR406" s="3" t="s">
        <v>35</v>
      </c>
      <c r="DU406" s="3">
        <f>VLOOKUP($A406,RTKMP!$C:$E,3,0)</f>
        <v>67.95</v>
      </c>
      <c r="DV406" s="3" t="s">
        <v>36</v>
      </c>
      <c r="DY406" s="3">
        <f>VLOOKUP($A406,HYDR!$C:$E,3,0)</f>
        <v>1.077</v>
      </c>
      <c r="DZ406" s="3" t="s">
        <v>37</v>
      </c>
      <c r="EC406" s="3" t="e">
        <f>VLOOKUP($A406,RUAL!$C:$E,3,0)</f>
        <v>#N/A</v>
      </c>
      <c r="ED406" s="3" t="s">
        <v>38</v>
      </c>
      <c r="EG406" s="3">
        <f>VLOOKUP($A406,SVAV!$C:$E,3,0)</f>
        <v>433.99</v>
      </c>
      <c r="EH406" s="3" t="s">
        <v>39</v>
      </c>
      <c r="EK406" s="3">
        <f>VLOOKUP($A406,SBER!$C:$E,3,0)</f>
        <v>69.84</v>
      </c>
      <c r="EL406" s="3" t="s">
        <v>40</v>
      </c>
      <c r="EO406" s="3">
        <f>VLOOKUP($A406,SBERP!$C:$E,3,0)</f>
        <v>53.36</v>
      </c>
      <c r="EP406" s="3" t="s">
        <v>41</v>
      </c>
      <c r="ES406" s="3">
        <f>VLOOKUP($A406,CHMF!$C:$E,3,0)</f>
        <v>226.91</v>
      </c>
      <c r="ET406" s="3" t="s">
        <v>42</v>
      </c>
      <c r="EW406" s="3">
        <f>VLOOKUP($A406,AFKS!$C:$E,3,0)</f>
        <v>20.5</v>
      </c>
      <c r="EX406" s="3" t="s">
        <v>43</v>
      </c>
      <c r="FA406" s="3">
        <f>VLOOKUP($A406,SNGS!$C:$E,3,0)</f>
        <v>26.02</v>
      </c>
      <c r="FB406" s="3" t="s">
        <v>44</v>
      </c>
      <c r="FE406" s="3">
        <f>VLOOKUP($A406,SNGSP!$C:$E,3,0)</f>
        <v>13.86</v>
      </c>
      <c r="FF406" s="3" t="s">
        <v>45</v>
      </c>
      <c r="FI406" s="3">
        <f>VLOOKUP($A406,TRMK!$C:$E,3,0)</f>
        <v>133.47</v>
      </c>
      <c r="FJ406" s="3" t="s">
        <v>46</v>
      </c>
      <c r="FM406" s="3">
        <f>VLOOKUP($A406,TATN!$C:$E,3,0)</f>
        <v>142.35</v>
      </c>
      <c r="FN406" s="3" t="s">
        <v>47</v>
      </c>
      <c r="FQ406" s="3">
        <f>VLOOKUP($A406,TATNP!$C:$E,3,0)</f>
        <v>61.27</v>
      </c>
      <c r="FR406" s="3" t="s">
        <v>48</v>
      </c>
      <c r="FU406" s="3">
        <f>VLOOKUP($A406,TRNFP!$C:$E,3,0)</f>
        <v>22704</v>
      </c>
      <c r="FV406" s="3" t="s">
        <v>49</v>
      </c>
      <c r="FY406" s="3">
        <f>VLOOKUP($A406,URKA!$C:$E,3,0)</f>
        <v>137.5</v>
      </c>
      <c r="FZ406" s="3" t="s">
        <v>50</v>
      </c>
      <c r="GC406" s="3">
        <f>VLOOKUP($A406,FEES!$C:$E,3,0)</f>
        <v>0.375</v>
      </c>
      <c r="GD406" s="3" t="s">
        <v>51</v>
      </c>
      <c r="GG406" s="3" t="e">
        <f>VLOOKUP($A406,PHOR!$C:$E,3,0)</f>
        <v>#N/A</v>
      </c>
      <c r="GH406" s="3" t="s">
        <v>52</v>
      </c>
      <c r="GK406" s="3">
        <f>VLOOKUP($A406,GCHE!$C:$E,3,0)</f>
        <v>375</v>
      </c>
      <c r="GL406" s="3" t="s">
        <v>53</v>
      </c>
      <c r="GO406" s="3">
        <f>VLOOKUP($A406,EONR!$C:$E,3,0)</f>
        <v>1.59</v>
      </c>
    </row>
    <row r="407" spans="1:197" x14ac:dyDescent="0.45">
      <c r="A407" s="86">
        <v>40133</v>
      </c>
      <c r="B407" s="3" t="s">
        <v>5</v>
      </c>
      <c r="E407" s="3" t="e">
        <f>VLOOKUP($A407,POLY!$C:$E,3,0)</f>
        <v>#N/A</v>
      </c>
      <c r="F407" s="3" t="s">
        <v>6</v>
      </c>
      <c r="I407" s="3" t="e">
        <f>VLOOKUP($A407,YNDX!$C:$E,3,0)</f>
        <v>#N/A</v>
      </c>
      <c r="J407" s="3" t="s">
        <v>7</v>
      </c>
      <c r="M407" s="3" t="e">
        <f>VLOOKUP($A407,ALRS!$C:$E,3,0)</f>
        <v>#N/A</v>
      </c>
      <c r="N407" s="3" t="s">
        <v>8</v>
      </c>
      <c r="Q407" s="3">
        <f>VLOOKUP($A407,AKRN!$C:$E,3,0)</f>
        <v>894</v>
      </c>
      <c r="R407" s="3" t="s">
        <v>9</v>
      </c>
      <c r="U407" s="3">
        <f>VLOOKUP($A407,AFLT!$C:$E,3,0)</f>
        <v>46.01</v>
      </c>
      <c r="V407" s="3" t="s">
        <v>10</v>
      </c>
      <c r="Y407" s="3">
        <f>VLOOKUP($A407,BSPB!$C:$E,3,0)</f>
        <v>88.43</v>
      </c>
      <c r="Z407" s="3" t="s">
        <v>11</v>
      </c>
      <c r="AC407" s="3" t="e">
        <f>VLOOKUP($A407,BANE!$C:$E,3,0)</f>
        <v>#N/A</v>
      </c>
      <c r="AD407" s="3" t="s">
        <v>12</v>
      </c>
      <c r="AG407" s="3" t="e">
        <f>VLOOKUP($A407,BANEP!$C:$E,3,0)</f>
        <v>#N/A</v>
      </c>
      <c r="AH407" s="3" t="s">
        <v>13</v>
      </c>
      <c r="AK407" s="3">
        <f>VLOOKUP($A407,VTBR!$C:$E,3,0)</f>
        <v>6.3399999999999998E-2</v>
      </c>
      <c r="AL407" s="3" t="s">
        <v>14</v>
      </c>
      <c r="AO407" s="3">
        <f>VLOOKUP($A407,VSMO!$C:$E,3,0)</f>
        <v>2074.96</v>
      </c>
      <c r="AP407" s="3" t="s">
        <v>15</v>
      </c>
      <c r="AS407" s="3">
        <f>VLOOKUP($A407,GAZP!$C:$E,3,0)</f>
        <v>177.99</v>
      </c>
      <c r="AT407" s="3" t="s">
        <v>16</v>
      </c>
      <c r="AW407" s="3">
        <f>VLOOKUP($A407,GMKN!$C:$E,3,0)</f>
        <v>4107</v>
      </c>
      <c r="AX407" s="3" t="s">
        <v>17</v>
      </c>
      <c r="BA407" s="3">
        <f>VLOOKUP($A407,DIXY!$C:$E,3,0)</f>
        <v>225.8</v>
      </c>
      <c r="BB407" s="3" t="s">
        <v>18</v>
      </c>
      <c r="BE407" s="3" t="e">
        <f>VLOOKUP($A407,IRAO!$C:$E,3,0)</f>
        <v>#N/A</v>
      </c>
      <c r="BF407" s="3" t="s">
        <v>19</v>
      </c>
      <c r="BI407" s="3">
        <f>VLOOKUP($A407,KMAZ!$C:$E,3,0)</f>
        <v>69.989999999999995</v>
      </c>
      <c r="BJ407" s="3" t="s">
        <v>20</v>
      </c>
      <c r="BM407" s="3">
        <f>VLOOKUP($A407,LSRG!$C:$E,3,0)</f>
        <v>527.29999999999995</v>
      </c>
      <c r="BN407" s="3" t="s">
        <v>21</v>
      </c>
      <c r="BQ407" s="3">
        <f>VLOOKUP($A407,LKOH!$C:$E,3,0)</f>
        <v>1755</v>
      </c>
      <c r="BR407" s="3" t="s">
        <v>22</v>
      </c>
      <c r="BU407" s="3">
        <f>VLOOKUP($A407,MVID!$C:$E,3,0)</f>
        <v>107.5</v>
      </c>
      <c r="BV407" s="3" t="s">
        <v>23</v>
      </c>
      <c r="BY407" s="3">
        <f>VLOOKUP($A407,MAGN!$C:$E,3,0)</f>
        <v>23.9</v>
      </c>
      <c r="BZ407" s="3" t="s">
        <v>24</v>
      </c>
      <c r="CC407" s="3">
        <f>VLOOKUP($A407,MTSS!$C:$E,3,0)</f>
        <v>226.51</v>
      </c>
      <c r="CD407" s="3" t="s">
        <v>25</v>
      </c>
      <c r="CG407" s="3">
        <f>VLOOKUP($A407,MGNT!$C:$E,3,0)</f>
        <v>1785</v>
      </c>
      <c r="CH407" s="3" t="s">
        <v>26</v>
      </c>
      <c r="CK407" s="3" t="e">
        <f>VLOOKUP($A407,MFON!$C:$E,3,0)</f>
        <v>#N/A</v>
      </c>
      <c r="CL407" s="3" t="s">
        <v>27</v>
      </c>
      <c r="CO407" s="3" t="e">
        <f>VLOOKUP($A407,MOEX!$C:$E,3,0)</f>
        <v>#N/A</v>
      </c>
      <c r="CP407" s="3" t="s">
        <v>28</v>
      </c>
      <c r="CS407" s="3" t="e">
        <f>VLOOKUP($A407,MSTT!$C:$E,3,0)</f>
        <v>#N/A</v>
      </c>
      <c r="CT407" s="3" t="s">
        <v>29</v>
      </c>
      <c r="CW407" s="3">
        <f>VLOOKUP($A407,NLMK!$C:$E,3,0)</f>
        <v>87.59</v>
      </c>
      <c r="CX407" s="3" t="s">
        <v>30</v>
      </c>
      <c r="DA407" s="3">
        <f>VLOOKUP($A407,NMTP!$C:$E,3,0)</f>
        <v>4.4989999999999997</v>
      </c>
      <c r="DB407" s="3" t="s">
        <v>31</v>
      </c>
      <c r="DE407" s="3">
        <f>VLOOKUP($A407,NVTK!$C:$E,3,0)</f>
        <v>158</v>
      </c>
      <c r="DF407" s="3" t="s">
        <v>32</v>
      </c>
      <c r="DI407" s="3">
        <f>VLOOKUP($A407,PIKK!$C:$E,3,0)</f>
        <v>121.68</v>
      </c>
      <c r="DJ407" s="3" t="s">
        <v>33</v>
      </c>
      <c r="DM407" s="3">
        <f>VLOOKUP($A407,ROSN!$C:$E,3,0)</f>
        <v>248.21</v>
      </c>
      <c r="DN407" s="3" t="s">
        <v>34</v>
      </c>
      <c r="DQ407" s="3">
        <f>VLOOKUP($A407,RTKM!$C:$E,3,0)</f>
        <v>188.31</v>
      </c>
      <c r="DR407" s="3" t="s">
        <v>35</v>
      </c>
      <c r="DU407" s="3">
        <f>VLOOKUP($A407,RTKMP!$C:$E,3,0)</f>
        <v>66.790000000000006</v>
      </c>
      <c r="DV407" s="3" t="s">
        <v>36</v>
      </c>
      <c r="DY407" s="3">
        <f>VLOOKUP($A407,HYDR!$C:$E,3,0)</f>
        <v>1.1539999999999999</v>
      </c>
      <c r="DZ407" s="3" t="s">
        <v>37</v>
      </c>
      <c r="EC407" s="3" t="e">
        <f>VLOOKUP($A407,RUAL!$C:$E,3,0)</f>
        <v>#N/A</v>
      </c>
      <c r="ED407" s="3" t="s">
        <v>38</v>
      </c>
      <c r="EG407" s="3">
        <f>VLOOKUP($A407,SVAV!$C:$E,3,0)</f>
        <v>462.8</v>
      </c>
      <c r="EH407" s="3" t="s">
        <v>39</v>
      </c>
      <c r="EK407" s="3">
        <f>VLOOKUP($A407,SBER!$C:$E,3,0)</f>
        <v>71.2</v>
      </c>
      <c r="EL407" s="3" t="s">
        <v>40</v>
      </c>
      <c r="EO407" s="3">
        <f>VLOOKUP($A407,SBERP!$C:$E,3,0)</f>
        <v>53.81</v>
      </c>
      <c r="EP407" s="3" t="s">
        <v>41</v>
      </c>
      <c r="ES407" s="3">
        <f>VLOOKUP($A407,CHMF!$C:$E,3,0)</f>
        <v>237.99</v>
      </c>
      <c r="ET407" s="3" t="s">
        <v>42</v>
      </c>
      <c r="EW407" s="3">
        <f>VLOOKUP($A407,AFKS!$C:$E,3,0)</f>
        <v>22.8</v>
      </c>
      <c r="EX407" s="3" t="s">
        <v>43</v>
      </c>
      <c r="FA407" s="3">
        <f>VLOOKUP($A407,SNGS!$C:$E,3,0)</f>
        <v>26.3</v>
      </c>
      <c r="FB407" s="3" t="s">
        <v>44</v>
      </c>
      <c r="FE407" s="3">
        <f>VLOOKUP($A407,SNGSP!$C:$E,3,0)</f>
        <v>13.39</v>
      </c>
      <c r="FF407" s="3" t="s">
        <v>45</v>
      </c>
      <c r="FI407" s="3">
        <f>VLOOKUP($A407,TRMK!$C:$E,3,0)</f>
        <v>128.47999999999999</v>
      </c>
      <c r="FJ407" s="3" t="s">
        <v>46</v>
      </c>
      <c r="FM407" s="3">
        <f>VLOOKUP($A407,TATN!$C:$E,3,0)</f>
        <v>144.61000000000001</v>
      </c>
      <c r="FN407" s="3" t="s">
        <v>47</v>
      </c>
      <c r="FQ407" s="3">
        <f>VLOOKUP($A407,TATNP!$C:$E,3,0)</f>
        <v>63.2</v>
      </c>
      <c r="FR407" s="3" t="s">
        <v>48</v>
      </c>
      <c r="FU407" s="3">
        <f>VLOOKUP($A407,TRNFP!$C:$E,3,0)</f>
        <v>21953.86</v>
      </c>
      <c r="FV407" s="3" t="s">
        <v>49</v>
      </c>
      <c r="FY407" s="3">
        <f>VLOOKUP($A407,URKA!$C:$E,3,0)</f>
        <v>135.69999999999999</v>
      </c>
      <c r="FZ407" s="3" t="s">
        <v>50</v>
      </c>
      <c r="GC407" s="3">
        <f>VLOOKUP($A407,FEES!$C:$E,3,0)</f>
        <v>0.38400000000000001</v>
      </c>
      <c r="GD407" s="3" t="s">
        <v>51</v>
      </c>
      <c r="GG407" s="3" t="e">
        <f>VLOOKUP($A407,PHOR!$C:$E,3,0)</f>
        <v>#N/A</v>
      </c>
      <c r="GH407" s="3" t="s">
        <v>52</v>
      </c>
      <c r="GK407" s="3">
        <f>VLOOKUP($A407,GCHE!$C:$E,3,0)</f>
        <v>380</v>
      </c>
      <c r="GL407" s="3" t="s">
        <v>53</v>
      </c>
      <c r="GO407" s="3">
        <f>VLOOKUP($A407,EONR!$C:$E,3,0)</f>
        <v>1.57</v>
      </c>
    </row>
    <row r="408" spans="1:197" x14ac:dyDescent="0.45">
      <c r="A408" s="86">
        <v>40140</v>
      </c>
      <c r="B408" s="3" t="s">
        <v>5</v>
      </c>
      <c r="E408" s="3" t="e">
        <f>VLOOKUP($A408,POLY!$C:$E,3,0)</f>
        <v>#N/A</v>
      </c>
      <c r="F408" s="3" t="s">
        <v>6</v>
      </c>
      <c r="I408" s="3" t="e">
        <f>VLOOKUP($A408,YNDX!$C:$E,3,0)</f>
        <v>#N/A</v>
      </c>
      <c r="J408" s="3" t="s">
        <v>7</v>
      </c>
      <c r="M408" s="3" t="e">
        <f>VLOOKUP($A408,ALRS!$C:$E,3,0)</f>
        <v>#N/A</v>
      </c>
      <c r="N408" s="3" t="s">
        <v>8</v>
      </c>
      <c r="Q408" s="3">
        <f>VLOOKUP($A408,AKRN!$C:$E,3,0)</f>
        <v>846.03</v>
      </c>
      <c r="R408" s="3" t="s">
        <v>9</v>
      </c>
      <c r="U408" s="3">
        <f>VLOOKUP($A408,AFLT!$C:$E,3,0)</f>
        <v>43.95</v>
      </c>
      <c r="V408" s="3" t="s">
        <v>10</v>
      </c>
      <c r="Y408" s="3">
        <f>VLOOKUP($A408,BSPB!$C:$E,3,0)</f>
        <v>85.5</v>
      </c>
      <c r="Z408" s="3" t="s">
        <v>11</v>
      </c>
      <c r="AC408" s="3" t="e">
        <f>VLOOKUP($A408,BANE!$C:$E,3,0)</f>
        <v>#N/A</v>
      </c>
      <c r="AD408" s="3" t="s">
        <v>12</v>
      </c>
      <c r="AG408" s="3" t="e">
        <f>VLOOKUP($A408,BANEP!$C:$E,3,0)</f>
        <v>#N/A</v>
      </c>
      <c r="AH408" s="3" t="s">
        <v>13</v>
      </c>
      <c r="AK408" s="3">
        <f>VLOOKUP($A408,VTBR!$C:$E,3,0)</f>
        <v>6.25E-2</v>
      </c>
      <c r="AL408" s="3" t="s">
        <v>14</v>
      </c>
      <c r="AO408" s="3">
        <f>VLOOKUP($A408,VSMO!$C:$E,3,0)</f>
        <v>1995</v>
      </c>
      <c r="AP408" s="3" t="s">
        <v>15</v>
      </c>
      <c r="AS408" s="3">
        <f>VLOOKUP($A408,GAZP!$C:$E,3,0)</f>
        <v>169</v>
      </c>
      <c r="AT408" s="3" t="s">
        <v>16</v>
      </c>
      <c r="AW408" s="3">
        <f>VLOOKUP($A408,GMKN!$C:$E,3,0)</f>
        <v>3980</v>
      </c>
      <c r="AX408" s="3" t="s">
        <v>17</v>
      </c>
      <c r="BA408" s="3">
        <f>VLOOKUP($A408,DIXY!$C:$E,3,0)</f>
        <v>209</v>
      </c>
      <c r="BB408" s="3" t="s">
        <v>18</v>
      </c>
      <c r="BE408" s="3" t="e">
        <f>VLOOKUP($A408,IRAO!$C:$E,3,0)</f>
        <v>#N/A</v>
      </c>
      <c r="BF408" s="3" t="s">
        <v>19</v>
      </c>
      <c r="BI408" s="3">
        <f>VLOOKUP($A408,KMAZ!$C:$E,3,0)</f>
        <v>68.89</v>
      </c>
      <c r="BJ408" s="3" t="s">
        <v>20</v>
      </c>
      <c r="BM408" s="3">
        <f>VLOOKUP($A408,LSRG!$C:$E,3,0)</f>
        <v>521.79</v>
      </c>
      <c r="BN408" s="3" t="s">
        <v>21</v>
      </c>
      <c r="BQ408" s="3">
        <f>VLOOKUP($A408,LKOH!$C:$E,3,0)</f>
        <v>1705</v>
      </c>
      <c r="BR408" s="3" t="s">
        <v>22</v>
      </c>
      <c r="BU408" s="3">
        <f>VLOOKUP($A408,MVID!$C:$E,3,0)</f>
        <v>101</v>
      </c>
      <c r="BV408" s="3" t="s">
        <v>23</v>
      </c>
      <c r="BY408" s="3">
        <f>VLOOKUP($A408,MAGN!$C:$E,3,0)</f>
        <v>23.3</v>
      </c>
      <c r="BZ408" s="3" t="s">
        <v>24</v>
      </c>
      <c r="CC408" s="3">
        <f>VLOOKUP($A408,MTSS!$C:$E,3,0)</f>
        <v>218.83</v>
      </c>
      <c r="CD408" s="3" t="s">
        <v>25</v>
      </c>
      <c r="CG408" s="3">
        <f>VLOOKUP($A408,MGNT!$C:$E,3,0)</f>
        <v>1790</v>
      </c>
      <c r="CH408" s="3" t="s">
        <v>26</v>
      </c>
      <c r="CK408" s="3" t="e">
        <f>VLOOKUP($A408,MFON!$C:$E,3,0)</f>
        <v>#N/A</v>
      </c>
      <c r="CL408" s="3" t="s">
        <v>27</v>
      </c>
      <c r="CO408" s="3" t="e">
        <f>VLOOKUP($A408,MOEX!$C:$E,3,0)</f>
        <v>#N/A</v>
      </c>
      <c r="CP408" s="3" t="s">
        <v>28</v>
      </c>
      <c r="CS408" s="3" t="e">
        <f>VLOOKUP($A408,MSTT!$C:$E,3,0)</f>
        <v>#N/A</v>
      </c>
      <c r="CT408" s="3" t="s">
        <v>29</v>
      </c>
      <c r="CW408" s="3">
        <f>VLOOKUP($A408,NLMK!$C:$E,3,0)</f>
        <v>89.02</v>
      </c>
      <c r="CX408" s="3" t="s">
        <v>30</v>
      </c>
      <c r="DA408" s="3">
        <f>VLOOKUP($A408,NMTP!$C:$E,3,0)</f>
        <v>4.399</v>
      </c>
      <c r="DB408" s="3" t="s">
        <v>31</v>
      </c>
      <c r="DE408" s="3">
        <f>VLOOKUP($A408,NVTK!$C:$E,3,0)</f>
        <v>155.59</v>
      </c>
      <c r="DF408" s="3" t="s">
        <v>32</v>
      </c>
      <c r="DI408" s="3">
        <f>VLOOKUP($A408,PIKK!$C:$E,3,0)</f>
        <v>118.02</v>
      </c>
      <c r="DJ408" s="3" t="s">
        <v>33</v>
      </c>
      <c r="DM408" s="3">
        <f>VLOOKUP($A408,ROSN!$C:$E,3,0)</f>
        <v>239.47</v>
      </c>
      <c r="DN408" s="3" t="s">
        <v>34</v>
      </c>
      <c r="DQ408" s="3">
        <f>VLOOKUP($A408,RTKM!$C:$E,3,0)</f>
        <v>186.5</v>
      </c>
      <c r="DR408" s="3" t="s">
        <v>35</v>
      </c>
      <c r="DU408" s="3">
        <f>VLOOKUP($A408,RTKMP!$C:$E,3,0)</f>
        <v>60.61</v>
      </c>
      <c r="DV408" s="3" t="s">
        <v>36</v>
      </c>
      <c r="DY408" s="3">
        <f>VLOOKUP($A408,HYDR!$C:$E,3,0)</f>
        <v>1.107</v>
      </c>
      <c r="DZ408" s="3" t="s">
        <v>37</v>
      </c>
      <c r="EC408" s="3" t="e">
        <f>VLOOKUP($A408,RUAL!$C:$E,3,0)</f>
        <v>#N/A</v>
      </c>
      <c r="ED408" s="3" t="s">
        <v>38</v>
      </c>
      <c r="EG408" s="3">
        <f>VLOOKUP($A408,SVAV!$C:$E,3,0)</f>
        <v>440</v>
      </c>
      <c r="EH408" s="3" t="s">
        <v>39</v>
      </c>
      <c r="EK408" s="3">
        <f>VLOOKUP($A408,SBER!$C:$E,3,0)</f>
        <v>67.400000000000006</v>
      </c>
      <c r="EL408" s="3" t="s">
        <v>40</v>
      </c>
      <c r="EO408" s="3">
        <f>VLOOKUP($A408,SBERP!$C:$E,3,0)</f>
        <v>51.68</v>
      </c>
      <c r="EP408" s="3" t="s">
        <v>41</v>
      </c>
      <c r="ES408" s="3">
        <f>VLOOKUP($A408,CHMF!$C:$E,3,0)</f>
        <v>223.7</v>
      </c>
      <c r="ET408" s="3" t="s">
        <v>42</v>
      </c>
      <c r="EW408" s="3">
        <f>VLOOKUP($A408,AFKS!$C:$E,3,0)</f>
        <v>22.2</v>
      </c>
      <c r="EX408" s="3" t="s">
        <v>43</v>
      </c>
      <c r="FA408" s="3">
        <f>VLOOKUP($A408,SNGS!$C:$E,3,0)</f>
        <v>26.199000000000002</v>
      </c>
      <c r="FB408" s="3" t="s">
        <v>44</v>
      </c>
      <c r="FE408" s="3">
        <f>VLOOKUP($A408,SNGSP!$C:$E,3,0)</f>
        <v>13.579000000000001</v>
      </c>
      <c r="FF408" s="3" t="s">
        <v>45</v>
      </c>
      <c r="FI408" s="3">
        <f>VLOOKUP($A408,TRMK!$C:$E,3,0)</f>
        <v>125</v>
      </c>
      <c r="FJ408" s="3" t="s">
        <v>46</v>
      </c>
      <c r="FM408" s="3">
        <f>VLOOKUP($A408,TATN!$C:$E,3,0)</f>
        <v>138.74</v>
      </c>
      <c r="FN408" s="3" t="s">
        <v>47</v>
      </c>
      <c r="FQ408" s="3">
        <f>VLOOKUP($A408,TATNP!$C:$E,3,0)</f>
        <v>64.8</v>
      </c>
      <c r="FR408" s="3" t="s">
        <v>48</v>
      </c>
      <c r="FU408" s="3">
        <f>VLOOKUP($A408,TRNFP!$C:$E,3,0)</f>
        <v>21830</v>
      </c>
      <c r="FV408" s="3" t="s">
        <v>49</v>
      </c>
      <c r="FY408" s="3">
        <f>VLOOKUP($A408,URKA!$C:$E,3,0)</f>
        <v>135.15</v>
      </c>
      <c r="FZ408" s="3" t="s">
        <v>50</v>
      </c>
      <c r="GC408" s="3">
        <f>VLOOKUP($A408,FEES!$C:$E,3,0)</f>
        <v>0.36399999999999999</v>
      </c>
      <c r="GD408" s="3" t="s">
        <v>51</v>
      </c>
      <c r="GG408" s="3" t="e">
        <f>VLOOKUP($A408,PHOR!$C:$E,3,0)</f>
        <v>#N/A</v>
      </c>
      <c r="GH408" s="3" t="s">
        <v>52</v>
      </c>
      <c r="GK408" s="3">
        <f>VLOOKUP($A408,GCHE!$C:$E,3,0)</f>
        <v>399.98</v>
      </c>
      <c r="GL408" s="3" t="s">
        <v>53</v>
      </c>
      <c r="GO408" s="3">
        <f>VLOOKUP($A408,EONR!$C:$E,3,0)</f>
        <v>1.4990000000000001</v>
      </c>
    </row>
    <row r="409" spans="1:197" x14ac:dyDescent="0.45">
      <c r="A409" s="86">
        <v>40147</v>
      </c>
      <c r="B409" s="3" t="s">
        <v>5</v>
      </c>
      <c r="E409" s="3" t="e">
        <f>VLOOKUP($A409,POLY!$C:$E,3,0)</f>
        <v>#N/A</v>
      </c>
      <c r="F409" s="3" t="s">
        <v>6</v>
      </c>
      <c r="I409" s="3" t="e">
        <f>VLOOKUP($A409,YNDX!$C:$E,3,0)</f>
        <v>#N/A</v>
      </c>
      <c r="J409" s="3" t="s">
        <v>7</v>
      </c>
      <c r="M409" s="3" t="e">
        <f>VLOOKUP($A409,ALRS!$C:$E,3,0)</f>
        <v>#N/A</v>
      </c>
      <c r="N409" s="3" t="s">
        <v>8</v>
      </c>
      <c r="Q409" s="3">
        <f>VLOOKUP($A409,AKRN!$C:$E,3,0)</f>
        <v>890</v>
      </c>
      <c r="R409" s="3" t="s">
        <v>9</v>
      </c>
      <c r="U409" s="3">
        <f>VLOOKUP($A409,AFLT!$C:$E,3,0)</f>
        <v>44.64</v>
      </c>
      <c r="V409" s="3" t="s">
        <v>10</v>
      </c>
      <c r="Y409" s="3">
        <f>VLOOKUP($A409,BSPB!$C:$E,3,0)</f>
        <v>86</v>
      </c>
      <c r="Z409" s="3" t="s">
        <v>11</v>
      </c>
      <c r="AC409" s="3" t="e">
        <f>VLOOKUP($A409,BANE!$C:$E,3,0)</f>
        <v>#N/A</v>
      </c>
      <c r="AD409" s="3" t="s">
        <v>12</v>
      </c>
      <c r="AG409" s="3" t="e">
        <f>VLOOKUP($A409,BANEP!$C:$E,3,0)</f>
        <v>#N/A</v>
      </c>
      <c r="AH409" s="3" t="s">
        <v>13</v>
      </c>
      <c r="AK409" s="3">
        <f>VLOOKUP($A409,VTBR!$C:$E,3,0)</f>
        <v>6.6400000000000001E-2</v>
      </c>
      <c r="AL409" s="3" t="s">
        <v>14</v>
      </c>
      <c r="AO409" s="3">
        <f>VLOOKUP($A409,VSMO!$C:$E,3,0)</f>
        <v>1968.94</v>
      </c>
      <c r="AP409" s="3" t="s">
        <v>15</v>
      </c>
      <c r="AS409" s="3">
        <f>VLOOKUP($A409,GAZP!$C:$E,3,0)</f>
        <v>168.55</v>
      </c>
      <c r="AT409" s="3" t="s">
        <v>16</v>
      </c>
      <c r="AW409" s="3">
        <f>VLOOKUP($A409,GMKN!$C:$E,3,0)</f>
        <v>4227.13</v>
      </c>
      <c r="AX409" s="3" t="s">
        <v>17</v>
      </c>
      <c r="BA409" s="3">
        <f>VLOOKUP($A409,DIXY!$C:$E,3,0)</f>
        <v>224</v>
      </c>
      <c r="BB409" s="3" t="s">
        <v>18</v>
      </c>
      <c r="BE409" s="3">
        <f>VLOOKUP($A409,IRAO!$C:$E,3,0)</f>
        <v>4.48E-2</v>
      </c>
      <c r="BF409" s="3" t="s">
        <v>19</v>
      </c>
      <c r="BI409" s="3">
        <f>VLOOKUP($A409,KMAZ!$C:$E,3,0)</f>
        <v>68.72</v>
      </c>
      <c r="BJ409" s="3" t="s">
        <v>20</v>
      </c>
      <c r="BM409" s="3">
        <f>VLOOKUP($A409,LSRG!$C:$E,3,0)</f>
        <v>512.73</v>
      </c>
      <c r="BN409" s="3" t="s">
        <v>21</v>
      </c>
      <c r="BQ409" s="3">
        <f>VLOOKUP($A409,LKOH!$C:$E,3,0)</f>
        <v>1727.83</v>
      </c>
      <c r="BR409" s="3" t="s">
        <v>22</v>
      </c>
      <c r="BU409" s="3">
        <f>VLOOKUP($A409,MVID!$C:$E,3,0)</f>
        <v>114.01</v>
      </c>
      <c r="BV409" s="3" t="s">
        <v>23</v>
      </c>
      <c r="BY409" s="3">
        <f>VLOOKUP($A409,MAGN!$C:$E,3,0)</f>
        <v>24.998000000000001</v>
      </c>
      <c r="BZ409" s="3" t="s">
        <v>24</v>
      </c>
      <c r="CC409" s="3">
        <f>VLOOKUP($A409,MTSS!$C:$E,3,0)</f>
        <v>229.5</v>
      </c>
      <c r="CD409" s="3" t="s">
        <v>25</v>
      </c>
      <c r="CG409" s="3">
        <f>VLOOKUP($A409,MGNT!$C:$E,3,0)</f>
        <v>1970</v>
      </c>
      <c r="CH409" s="3" t="s">
        <v>26</v>
      </c>
      <c r="CK409" s="3" t="e">
        <f>VLOOKUP($A409,MFON!$C:$E,3,0)</f>
        <v>#N/A</v>
      </c>
      <c r="CL409" s="3" t="s">
        <v>27</v>
      </c>
      <c r="CO409" s="3" t="e">
        <f>VLOOKUP($A409,MOEX!$C:$E,3,0)</f>
        <v>#N/A</v>
      </c>
      <c r="CP409" s="3" t="s">
        <v>28</v>
      </c>
      <c r="CS409" s="3" t="e">
        <f>VLOOKUP($A409,MSTT!$C:$E,3,0)</f>
        <v>#N/A</v>
      </c>
      <c r="CT409" s="3" t="s">
        <v>29</v>
      </c>
      <c r="CW409" s="3">
        <f>VLOOKUP($A409,NLMK!$C:$E,3,0)</f>
        <v>97.51</v>
      </c>
      <c r="CX409" s="3" t="s">
        <v>30</v>
      </c>
      <c r="DA409" s="3">
        <f>VLOOKUP($A409,NMTP!$C:$E,3,0)</f>
        <v>4.4349999999999996</v>
      </c>
      <c r="DB409" s="3" t="s">
        <v>31</v>
      </c>
      <c r="DE409" s="3">
        <f>VLOOKUP($A409,NVTK!$C:$E,3,0)</f>
        <v>163.22999999999999</v>
      </c>
      <c r="DF409" s="3" t="s">
        <v>32</v>
      </c>
      <c r="DI409" s="3">
        <f>VLOOKUP($A409,PIKK!$C:$E,3,0)</f>
        <v>121.73</v>
      </c>
      <c r="DJ409" s="3" t="s">
        <v>33</v>
      </c>
      <c r="DM409" s="3">
        <f>VLOOKUP($A409,ROSN!$C:$E,3,0)</f>
        <v>252.39</v>
      </c>
      <c r="DN409" s="3" t="s">
        <v>34</v>
      </c>
      <c r="DQ409" s="3">
        <f>VLOOKUP($A409,RTKM!$C:$E,3,0)</f>
        <v>169</v>
      </c>
      <c r="DR409" s="3" t="s">
        <v>35</v>
      </c>
      <c r="DU409" s="3">
        <f>VLOOKUP($A409,RTKMP!$C:$E,3,0)</f>
        <v>67.11</v>
      </c>
      <c r="DV409" s="3" t="s">
        <v>36</v>
      </c>
      <c r="DY409" s="3">
        <f>VLOOKUP($A409,HYDR!$C:$E,3,0)</f>
        <v>1.1519999999999999</v>
      </c>
      <c r="DZ409" s="3" t="s">
        <v>37</v>
      </c>
      <c r="EC409" s="3" t="e">
        <f>VLOOKUP($A409,RUAL!$C:$E,3,0)</f>
        <v>#N/A</v>
      </c>
      <c r="ED409" s="3" t="s">
        <v>38</v>
      </c>
      <c r="EG409" s="3">
        <f>VLOOKUP($A409,SVAV!$C:$E,3,0)</f>
        <v>455.93</v>
      </c>
      <c r="EH409" s="3" t="s">
        <v>39</v>
      </c>
      <c r="EK409" s="3">
        <f>VLOOKUP($A409,SBER!$C:$E,3,0)</f>
        <v>74.62</v>
      </c>
      <c r="EL409" s="3" t="s">
        <v>40</v>
      </c>
      <c r="EO409" s="3">
        <f>VLOOKUP($A409,SBERP!$C:$E,3,0)</f>
        <v>58.25</v>
      </c>
      <c r="EP409" s="3" t="s">
        <v>41</v>
      </c>
      <c r="ES409" s="3">
        <f>VLOOKUP($A409,CHMF!$C:$E,3,0)</f>
        <v>244.9</v>
      </c>
      <c r="ET409" s="3" t="s">
        <v>42</v>
      </c>
      <c r="EW409" s="3">
        <f>VLOOKUP($A409,AFKS!$C:$E,3,0)</f>
        <v>23.498999999999999</v>
      </c>
      <c r="EX409" s="3" t="s">
        <v>43</v>
      </c>
      <c r="FA409" s="3">
        <f>VLOOKUP($A409,SNGS!$C:$E,3,0)</f>
        <v>26.901</v>
      </c>
      <c r="FB409" s="3" t="s">
        <v>44</v>
      </c>
      <c r="FE409" s="3">
        <f>VLOOKUP($A409,SNGSP!$C:$E,3,0)</f>
        <v>13.89</v>
      </c>
      <c r="FF409" s="3" t="s">
        <v>45</v>
      </c>
      <c r="FI409" s="3">
        <f>VLOOKUP($A409,TRMK!$C:$E,3,0)</f>
        <v>127.6</v>
      </c>
      <c r="FJ409" s="3" t="s">
        <v>46</v>
      </c>
      <c r="FM409" s="3">
        <f>VLOOKUP($A409,TATN!$C:$E,3,0)</f>
        <v>144.22</v>
      </c>
      <c r="FN409" s="3" t="s">
        <v>47</v>
      </c>
      <c r="FQ409" s="3">
        <f>VLOOKUP($A409,TATNP!$C:$E,3,0)</f>
        <v>66.92</v>
      </c>
      <c r="FR409" s="3" t="s">
        <v>48</v>
      </c>
      <c r="FU409" s="3">
        <f>VLOOKUP($A409,TRNFP!$C:$E,3,0)</f>
        <v>21592.76</v>
      </c>
      <c r="FV409" s="3" t="s">
        <v>49</v>
      </c>
      <c r="FY409" s="3">
        <f>VLOOKUP($A409,URKA!$C:$E,3,0)</f>
        <v>144.33000000000001</v>
      </c>
      <c r="FZ409" s="3" t="s">
        <v>50</v>
      </c>
      <c r="GC409" s="3">
        <f>VLOOKUP($A409,FEES!$C:$E,3,0)</f>
        <v>0.38200000000000001</v>
      </c>
      <c r="GD409" s="3" t="s">
        <v>51</v>
      </c>
      <c r="GG409" s="3" t="e">
        <f>VLOOKUP($A409,PHOR!$C:$E,3,0)</f>
        <v>#N/A</v>
      </c>
      <c r="GH409" s="3" t="s">
        <v>52</v>
      </c>
      <c r="GK409" s="3">
        <f>VLOOKUP($A409,GCHE!$C:$E,3,0)</f>
        <v>433</v>
      </c>
      <c r="GL409" s="3" t="s">
        <v>53</v>
      </c>
      <c r="GO409" s="3">
        <f>VLOOKUP($A409,EONR!$C:$E,3,0)</f>
        <v>1.534</v>
      </c>
    </row>
    <row r="410" spans="1:197" x14ac:dyDescent="0.45">
      <c r="A410" s="86">
        <v>40154</v>
      </c>
      <c r="B410" s="3" t="s">
        <v>5</v>
      </c>
      <c r="E410" s="3" t="e">
        <f>VLOOKUP($A410,POLY!$C:$E,3,0)</f>
        <v>#N/A</v>
      </c>
      <c r="F410" s="3" t="s">
        <v>6</v>
      </c>
      <c r="I410" s="3" t="e">
        <f>VLOOKUP($A410,YNDX!$C:$E,3,0)</f>
        <v>#N/A</v>
      </c>
      <c r="J410" s="3" t="s">
        <v>7</v>
      </c>
      <c r="M410" s="3" t="e">
        <f>VLOOKUP($A410,ALRS!$C:$E,3,0)</f>
        <v>#N/A</v>
      </c>
      <c r="N410" s="3" t="s">
        <v>8</v>
      </c>
      <c r="Q410" s="3">
        <f>VLOOKUP($A410,AKRN!$C:$E,3,0)</f>
        <v>867.63</v>
      </c>
      <c r="R410" s="3" t="s">
        <v>9</v>
      </c>
      <c r="U410" s="3">
        <f>VLOOKUP($A410,AFLT!$C:$E,3,0)</f>
        <v>45.16</v>
      </c>
      <c r="V410" s="3" t="s">
        <v>10</v>
      </c>
      <c r="Y410" s="3">
        <f>VLOOKUP($A410,BSPB!$C:$E,3,0)</f>
        <v>85.77</v>
      </c>
      <c r="Z410" s="3" t="s">
        <v>11</v>
      </c>
      <c r="AC410" s="3" t="e">
        <f>VLOOKUP($A410,BANE!$C:$E,3,0)</f>
        <v>#N/A</v>
      </c>
      <c r="AD410" s="3" t="s">
        <v>12</v>
      </c>
      <c r="AG410" s="3" t="e">
        <f>VLOOKUP($A410,BANEP!$C:$E,3,0)</f>
        <v>#N/A</v>
      </c>
      <c r="AH410" s="3" t="s">
        <v>13</v>
      </c>
      <c r="AK410" s="3">
        <f>VLOOKUP($A410,VTBR!$C:$E,3,0)</f>
        <v>6.4899999999999999E-2</v>
      </c>
      <c r="AL410" s="3" t="s">
        <v>14</v>
      </c>
      <c r="AO410" s="3">
        <f>VLOOKUP($A410,VSMO!$C:$E,3,0)</f>
        <v>2056.04</v>
      </c>
      <c r="AP410" s="3" t="s">
        <v>15</v>
      </c>
      <c r="AS410" s="3">
        <f>VLOOKUP($A410,GAZP!$C:$E,3,0)</f>
        <v>166.11</v>
      </c>
      <c r="AT410" s="3" t="s">
        <v>16</v>
      </c>
      <c r="AW410" s="3">
        <f>VLOOKUP($A410,GMKN!$C:$E,3,0)</f>
        <v>4061.2</v>
      </c>
      <c r="AX410" s="3" t="s">
        <v>17</v>
      </c>
      <c r="BA410" s="3">
        <f>VLOOKUP($A410,DIXY!$C:$E,3,0)</f>
        <v>225.5</v>
      </c>
      <c r="BB410" s="3" t="s">
        <v>18</v>
      </c>
      <c r="BE410" s="3">
        <f>VLOOKUP($A410,IRAO!$C:$E,3,0)</f>
        <v>4.3999999999999997E-2</v>
      </c>
      <c r="BF410" s="3" t="s">
        <v>19</v>
      </c>
      <c r="BI410" s="3">
        <f>VLOOKUP($A410,KMAZ!$C:$E,3,0)</f>
        <v>67.56</v>
      </c>
      <c r="BJ410" s="3" t="s">
        <v>20</v>
      </c>
      <c r="BM410" s="3">
        <f>VLOOKUP($A410,LSRG!$C:$E,3,0)</f>
        <v>506</v>
      </c>
      <c r="BN410" s="3" t="s">
        <v>21</v>
      </c>
      <c r="BQ410" s="3">
        <f>VLOOKUP($A410,LKOH!$C:$E,3,0)</f>
        <v>1598.01</v>
      </c>
      <c r="BR410" s="3" t="s">
        <v>22</v>
      </c>
      <c r="BU410" s="3">
        <f>VLOOKUP($A410,MVID!$C:$E,3,0)</f>
        <v>121</v>
      </c>
      <c r="BV410" s="3" t="s">
        <v>23</v>
      </c>
      <c r="BY410" s="3">
        <f>VLOOKUP($A410,MAGN!$C:$E,3,0)</f>
        <v>25.6</v>
      </c>
      <c r="BZ410" s="3" t="s">
        <v>24</v>
      </c>
      <c r="CC410" s="3">
        <f>VLOOKUP($A410,MTSS!$C:$E,3,0)</f>
        <v>224.27</v>
      </c>
      <c r="CD410" s="3" t="s">
        <v>25</v>
      </c>
      <c r="CG410" s="3">
        <f>VLOOKUP($A410,MGNT!$C:$E,3,0)</f>
        <v>2229</v>
      </c>
      <c r="CH410" s="3" t="s">
        <v>26</v>
      </c>
      <c r="CK410" s="3" t="e">
        <f>VLOOKUP($A410,MFON!$C:$E,3,0)</f>
        <v>#N/A</v>
      </c>
      <c r="CL410" s="3" t="s">
        <v>27</v>
      </c>
      <c r="CO410" s="3" t="e">
        <f>VLOOKUP($A410,MOEX!$C:$E,3,0)</f>
        <v>#N/A</v>
      </c>
      <c r="CP410" s="3" t="s">
        <v>28</v>
      </c>
      <c r="CS410" s="3" t="e">
        <f>VLOOKUP($A410,MSTT!$C:$E,3,0)</f>
        <v>#N/A</v>
      </c>
      <c r="CT410" s="3" t="s">
        <v>29</v>
      </c>
      <c r="CW410" s="3">
        <f>VLOOKUP($A410,NLMK!$C:$E,3,0)</f>
        <v>89.4</v>
      </c>
      <c r="CX410" s="3" t="s">
        <v>30</v>
      </c>
      <c r="DA410" s="3">
        <f>VLOOKUP($A410,NMTP!$C:$E,3,0)</f>
        <v>4.71</v>
      </c>
      <c r="DB410" s="3" t="s">
        <v>31</v>
      </c>
      <c r="DE410" s="3">
        <f>VLOOKUP($A410,NVTK!$C:$E,3,0)</f>
        <v>161.09</v>
      </c>
      <c r="DF410" s="3" t="s">
        <v>32</v>
      </c>
      <c r="DI410" s="3">
        <f>VLOOKUP($A410,PIKK!$C:$E,3,0)</f>
        <v>117.9</v>
      </c>
      <c r="DJ410" s="3" t="s">
        <v>33</v>
      </c>
      <c r="DM410" s="3">
        <f>VLOOKUP($A410,ROSN!$C:$E,3,0)</f>
        <v>240.51</v>
      </c>
      <c r="DN410" s="3" t="s">
        <v>34</v>
      </c>
      <c r="DQ410" s="3">
        <f>VLOOKUP($A410,RTKM!$C:$E,3,0)</f>
        <v>161</v>
      </c>
      <c r="DR410" s="3" t="s">
        <v>35</v>
      </c>
      <c r="DU410" s="3">
        <f>VLOOKUP($A410,RTKMP!$C:$E,3,0)</f>
        <v>65.52</v>
      </c>
      <c r="DV410" s="3" t="s">
        <v>36</v>
      </c>
      <c r="DY410" s="3">
        <f>VLOOKUP($A410,HYDR!$C:$E,3,0)</f>
        <v>1.1399999999999999</v>
      </c>
      <c r="DZ410" s="3" t="s">
        <v>37</v>
      </c>
      <c r="EC410" s="3" t="e">
        <f>VLOOKUP($A410,RUAL!$C:$E,3,0)</f>
        <v>#N/A</v>
      </c>
      <c r="ED410" s="3" t="s">
        <v>38</v>
      </c>
      <c r="EG410" s="3">
        <f>VLOOKUP($A410,SVAV!$C:$E,3,0)</f>
        <v>432.03</v>
      </c>
      <c r="EH410" s="3" t="s">
        <v>39</v>
      </c>
      <c r="EK410" s="3">
        <f>VLOOKUP($A410,SBER!$C:$E,3,0)</f>
        <v>74.989999999999995</v>
      </c>
      <c r="EL410" s="3" t="s">
        <v>40</v>
      </c>
      <c r="EO410" s="3">
        <f>VLOOKUP($A410,SBERP!$C:$E,3,0)</f>
        <v>59.88</v>
      </c>
      <c r="EP410" s="3" t="s">
        <v>41</v>
      </c>
      <c r="ES410" s="3">
        <f>VLOOKUP($A410,CHMF!$C:$E,3,0)</f>
        <v>239</v>
      </c>
      <c r="ET410" s="3" t="s">
        <v>42</v>
      </c>
      <c r="EW410" s="3">
        <f>VLOOKUP($A410,AFKS!$C:$E,3,0)</f>
        <v>25.68</v>
      </c>
      <c r="EX410" s="3" t="s">
        <v>43</v>
      </c>
      <c r="FA410" s="3">
        <f>VLOOKUP($A410,SNGS!$C:$E,3,0)</f>
        <v>26.347000000000001</v>
      </c>
      <c r="FB410" s="3" t="s">
        <v>44</v>
      </c>
      <c r="FE410" s="3">
        <f>VLOOKUP($A410,SNGSP!$C:$E,3,0)</f>
        <v>13.467000000000001</v>
      </c>
      <c r="FF410" s="3" t="s">
        <v>45</v>
      </c>
      <c r="FI410" s="3">
        <f>VLOOKUP($A410,TRMK!$C:$E,3,0)</f>
        <v>127.99</v>
      </c>
      <c r="FJ410" s="3" t="s">
        <v>46</v>
      </c>
      <c r="FM410" s="3">
        <f>VLOOKUP($A410,TATN!$C:$E,3,0)</f>
        <v>136</v>
      </c>
      <c r="FN410" s="3" t="s">
        <v>47</v>
      </c>
      <c r="FQ410" s="3">
        <f>VLOOKUP($A410,TATNP!$C:$E,3,0)</f>
        <v>67.8</v>
      </c>
      <c r="FR410" s="3" t="s">
        <v>48</v>
      </c>
      <c r="FU410" s="3">
        <f>VLOOKUP($A410,TRNFP!$C:$E,3,0)</f>
        <v>21120</v>
      </c>
      <c r="FV410" s="3" t="s">
        <v>49</v>
      </c>
      <c r="FY410" s="3">
        <f>VLOOKUP($A410,URKA!$C:$E,3,0)</f>
        <v>141.6</v>
      </c>
      <c r="FZ410" s="3" t="s">
        <v>50</v>
      </c>
      <c r="GC410" s="3">
        <f>VLOOKUP($A410,FEES!$C:$E,3,0)</f>
        <v>0.33900000000000002</v>
      </c>
      <c r="GD410" s="3" t="s">
        <v>51</v>
      </c>
      <c r="GG410" s="3" t="e">
        <f>VLOOKUP($A410,PHOR!$C:$E,3,0)</f>
        <v>#N/A</v>
      </c>
      <c r="GH410" s="3" t="s">
        <v>52</v>
      </c>
      <c r="GK410" s="3">
        <f>VLOOKUP($A410,GCHE!$C:$E,3,0)</f>
        <v>433</v>
      </c>
      <c r="GL410" s="3" t="s">
        <v>53</v>
      </c>
      <c r="GO410" s="3">
        <f>VLOOKUP($A410,EONR!$C:$E,3,0)</f>
        <v>1.52</v>
      </c>
    </row>
    <row r="411" spans="1:197" x14ac:dyDescent="0.45">
      <c r="A411" s="86">
        <v>40161</v>
      </c>
      <c r="B411" s="3" t="s">
        <v>5</v>
      </c>
      <c r="E411" s="3" t="e">
        <f>VLOOKUP($A411,POLY!$C:$E,3,0)</f>
        <v>#N/A</v>
      </c>
      <c r="F411" s="3" t="s">
        <v>6</v>
      </c>
      <c r="I411" s="3" t="e">
        <f>VLOOKUP($A411,YNDX!$C:$E,3,0)</f>
        <v>#N/A</v>
      </c>
      <c r="J411" s="3" t="s">
        <v>7</v>
      </c>
      <c r="M411" s="3" t="e">
        <f>VLOOKUP($A411,ALRS!$C:$E,3,0)</f>
        <v>#N/A</v>
      </c>
      <c r="N411" s="3" t="s">
        <v>8</v>
      </c>
      <c r="Q411" s="3">
        <f>VLOOKUP($A411,AKRN!$C:$E,3,0)</f>
        <v>864</v>
      </c>
      <c r="R411" s="3" t="s">
        <v>9</v>
      </c>
      <c r="U411" s="3">
        <f>VLOOKUP($A411,AFLT!$C:$E,3,0)</f>
        <v>47.09</v>
      </c>
      <c r="V411" s="3" t="s">
        <v>10</v>
      </c>
      <c r="Y411" s="3">
        <f>VLOOKUP($A411,BSPB!$C:$E,3,0)</f>
        <v>87</v>
      </c>
      <c r="Z411" s="3" t="s">
        <v>11</v>
      </c>
      <c r="AC411" s="3" t="e">
        <f>VLOOKUP($A411,BANE!$C:$E,3,0)</f>
        <v>#N/A</v>
      </c>
      <c r="AD411" s="3" t="s">
        <v>12</v>
      </c>
      <c r="AG411" s="3" t="e">
        <f>VLOOKUP($A411,BANEP!$C:$E,3,0)</f>
        <v>#N/A</v>
      </c>
      <c r="AH411" s="3" t="s">
        <v>13</v>
      </c>
      <c r="AK411" s="3">
        <f>VLOOKUP($A411,VTBR!$C:$E,3,0)</f>
        <v>7.0400000000000004E-2</v>
      </c>
      <c r="AL411" s="3" t="s">
        <v>14</v>
      </c>
      <c r="AO411" s="3">
        <f>VLOOKUP($A411,VSMO!$C:$E,3,0)</f>
        <v>2100</v>
      </c>
      <c r="AP411" s="3" t="s">
        <v>15</v>
      </c>
      <c r="AS411" s="3">
        <f>VLOOKUP($A411,GAZP!$C:$E,3,0)</f>
        <v>181.6</v>
      </c>
      <c r="AT411" s="3" t="s">
        <v>16</v>
      </c>
      <c r="AW411" s="3">
        <f>VLOOKUP($A411,GMKN!$C:$E,3,0)</f>
        <v>4177.01</v>
      </c>
      <c r="AX411" s="3" t="s">
        <v>17</v>
      </c>
      <c r="BA411" s="3">
        <f>VLOOKUP($A411,DIXY!$C:$E,3,0)</f>
        <v>234.98</v>
      </c>
      <c r="BB411" s="3" t="s">
        <v>18</v>
      </c>
      <c r="BE411" s="3">
        <f>VLOOKUP($A411,IRAO!$C:$E,3,0)</f>
        <v>4.7800000000000002E-2</v>
      </c>
      <c r="BF411" s="3" t="s">
        <v>19</v>
      </c>
      <c r="BI411" s="3">
        <f>VLOOKUP($A411,KMAZ!$C:$E,3,0)</f>
        <v>70.5</v>
      </c>
      <c r="BJ411" s="3" t="s">
        <v>20</v>
      </c>
      <c r="BM411" s="3">
        <f>VLOOKUP($A411,LSRG!$C:$E,3,0)</f>
        <v>550</v>
      </c>
      <c r="BN411" s="3" t="s">
        <v>21</v>
      </c>
      <c r="BQ411" s="3">
        <f>VLOOKUP($A411,LKOH!$C:$E,3,0)</f>
        <v>1663.09</v>
      </c>
      <c r="BR411" s="3" t="s">
        <v>22</v>
      </c>
      <c r="BU411" s="3">
        <f>VLOOKUP($A411,MVID!$C:$E,3,0)</f>
        <v>122.49</v>
      </c>
      <c r="BV411" s="3" t="s">
        <v>23</v>
      </c>
      <c r="BY411" s="3">
        <f>VLOOKUP($A411,MAGN!$C:$E,3,0)</f>
        <v>26.311</v>
      </c>
      <c r="BZ411" s="3" t="s">
        <v>24</v>
      </c>
      <c r="CC411" s="3">
        <f>VLOOKUP($A411,MTSS!$C:$E,3,0)</f>
        <v>227</v>
      </c>
      <c r="CD411" s="3" t="s">
        <v>25</v>
      </c>
      <c r="CG411" s="3">
        <f>VLOOKUP($A411,MGNT!$C:$E,3,0)</f>
        <v>2070</v>
      </c>
      <c r="CH411" s="3" t="s">
        <v>26</v>
      </c>
      <c r="CK411" s="3" t="e">
        <f>VLOOKUP($A411,MFON!$C:$E,3,0)</f>
        <v>#N/A</v>
      </c>
      <c r="CL411" s="3" t="s">
        <v>27</v>
      </c>
      <c r="CO411" s="3" t="e">
        <f>VLOOKUP($A411,MOEX!$C:$E,3,0)</f>
        <v>#N/A</v>
      </c>
      <c r="CP411" s="3" t="s">
        <v>28</v>
      </c>
      <c r="CS411" s="3" t="e">
        <f>VLOOKUP($A411,MSTT!$C:$E,3,0)</f>
        <v>#N/A</v>
      </c>
      <c r="CT411" s="3" t="s">
        <v>29</v>
      </c>
      <c r="CW411" s="3">
        <f>VLOOKUP($A411,NLMK!$C:$E,3,0)</f>
        <v>95.6</v>
      </c>
      <c r="CX411" s="3" t="s">
        <v>30</v>
      </c>
      <c r="DA411" s="3">
        <f>VLOOKUP($A411,NMTP!$C:$E,3,0)</f>
        <v>4.8</v>
      </c>
      <c r="DB411" s="3" t="s">
        <v>31</v>
      </c>
      <c r="DE411" s="3">
        <f>VLOOKUP($A411,NVTK!$C:$E,3,0)</f>
        <v>164.51</v>
      </c>
      <c r="DF411" s="3" t="s">
        <v>32</v>
      </c>
      <c r="DI411" s="3">
        <f>VLOOKUP($A411,PIKK!$C:$E,3,0)</f>
        <v>121</v>
      </c>
      <c r="DJ411" s="3" t="s">
        <v>33</v>
      </c>
      <c r="DM411" s="3">
        <f>VLOOKUP($A411,ROSN!$C:$E,3,0)</f>
        <v>256.08999999999997</v>
      </c>
      <c r="DN411" s="3" t="s">
        <v>34</v>
      </c>
      <c r="DQ411" s="3">
        <f>VLOOKUP($A411,RTKM!$C:$E,3,0)</f>
        <v>156.87</v>
      </c>
      <c r="DR411" s="3" t="s">
        <v>35</v>
      </c>
      <c r="DU411" s="3">
        <f>VLOOKUP($A411,RTKMP!$C:$E,3,0)</f>
        <v>65.2</v>
      </c>
      <c r="DV411" s="3" t="s">
        <v>36</v>
      </c>
      <c r="DY411" s="3">
        <f>VLOOKUP($A411,HYDR!$C:$E,3,0)</f>
        <v>1.1339999999999999</v>
      </c>
      <c r="DZ411" s="3" t="s">
        <v>37</v>
      </c>
      <c r="EC411" s="3" t="e">
        <f>VLOOKUP($A411,RUAL!$C:$E,3,0)</f>
        <v>#N/A</v>
      </c>
      <c r="ED411" s="3" t="s">
        <v>38</v>
      </c>
      <c r="EG411" s="3">
        <f>VLOOKUP($A411,SVAV!$C:$E,3,0)</f>
        <v>426</v>
      </c>
      <c r="EH411" s="3" t="s">
        <v>39</v>
      </c>
      <c r="EK411" s="3">
        <f>VLOOKUP($A411,SBER!$C:$E,3,0)</f>
        <v>81.19</v>
      </c>
      <c r="EL411" s="3" t="s">
        <v>40</v>
      </c>
      <c r="EO411" s="3">
        <f>VLOOKUP($A411,SBERP!$C:$E,3,0)</f>
        <v>71.38</v>
      </c>
      <c r="EP411" s="3" t="s">
        <v>41</v>
      </c>
      <c r="ES411" s="3">
        <f>VLOOKUP($A411,CHMF!$C:$E,3,0)</f>
        <v>257.06</v>
      </c>
      <c r="ET411" s="3" t="s">
        <v>42</v>
      </c>
      <c r="EW411" s="3">
        <f>VLOOKUP($A411,AFKS!$C:$E,3,0)</f>
        <v>25.378</v>
      </c>
      <c r="EX411" s="3" t="s">
        <v>43</v>
      </c>
      <c r="FA411" s="3">
        <f>VLOOKUP($A411,SNGS!$C:$E,3,0)</f>
        <v>27.425000000000001</v>
      </c>
      <c r="FB411" s="3" t="s">
        <v>44</v>
      </c>
      <c r="FE411" s="3">
        <f>VLOOKUP($A411,SNGSP!$C:$E,3,0)</f>
        <v>14.281000000000001</v>
      </c>
      <c r="FF411" s="3" t="s">
        <v>45</v>
      </c>
      <c r="FI411" s="3">
        <f>VLOOKUP($A411,TRMK!$C:$E,3,0)</f>
        <v>136</v>
      </c>
      <c r="FJ411" s="3" t="s">
        <v>46</v>
      </c>
      <c r="FM411" s="3">
        <f>VLOOKUP($A411,TATN!$C:$E,3,0)</f>
        <v>141.68</v>
      </c>
      <c r="FN411" s="3" t="s">
        <v>47</v>
      </c>
      <c r="FQ411" s="3">
        <f>VLOOKUP($A411,TATNP!$C:$E,3,0)</f>
        <v>68.849999999999994</v>
      </c>
      <c r="FR411" s="3" t="s">
        <v>48</v>
      </c>
      <c r="FU411" s="3">
        <f>VLOOKUP($A411,TRNFP!$C:$E,3,0)</f>
        <v>24398.99</v>
      </c>
      <c r="FV411" s="3" t="s">
        <v>49</v>
      </c>
      <c r="FY411" s="3">
        <f>VLOOKUP($A411,URKA!$C:$E,3,0)</f>
        <v>129.54</v>
      </c>
      <c r="FZ411" s="3" t="s">
        <v>50</v>
      </c>
      <c r="GC411" s="3">
        <f>VLOOKUP($A411,FEES!$C:$E,3,0)</f>
        <v>0.34899999999999998</v>
      </c>
      <c r="GD411" s="3" t="s">
        <v>51</v>
      </c>
      <c r="GG411" s="3" t="e">
        <f>VLOOKUP($A411,PHOR!$C:$E,3,0)</f>
        <v>#N/A</v>
      </c>
      <c r="GH411" s="3" t="s">
        <v>52</v>
      </c>
      <c r="GK411" s="3">
        <f>VLOOKUP($A411,GCHE!$C:$E,3,0)</f>
        <v>439</v>
      </c>
      <c r="GL411" s="3" t="s">
        <v>53</v>
      </c>
      <c r="GO411" s="3">
        <f>VLOOKUP($A411,EONR!$C:$E,3,0)</f>
        <v>1.617</v>
      </c>
    </row>
    <row r="412" spans="1:197" x14ac:dyDescent="0.45">
      <c r="A412" s="86">
        <v>40168</v>
      </c>
      <c r="B412" s="3" t="s">
        <v>5</v>
      </c>
      <c r="E412" s="3" t="e">
        <f>VLOOKUP($A412,POLY!$C:$E,3,0)</f>
        <v>#N/A</v>
      </c>
      <c r="F412" s="3" t="s">
        <v>6</v>
      </c>
      <c r="I412" s="3" t="e">
        <f>VLOOKUP($A412,YNDX!$C:$E,3,0)</f>
        <v>#N/A</v>
      </c>
      <c r="J412" s="3" t="s">
        <v>7</v>
      </c>
      <c r="M412" s="3" t="e">
        <f>VLOOKUP($A412,ALRS!$C:$E,3,0)</f>
        <v>#N/A</v>
      </c>
      <c r="N412" s="3" t="s">
        <v>8</v>
      </c>
      <c r="Q412" s="3">
        <f>VLOOKUP($A412,AKRN!$C:$E,3,0)</f>
        <v>824.32</v>
      </c>
      <c r="R412" s="3" t="s">
        <v>9</v>
      </c>
      <c r="U412" s="3">
        <f>VLOOKUP($A412,AFLT!$C:$E,3,0)</f>
        <v>49.48</v>
      </c>
      <c r="V412" s="3" t="s">
        <v>10</v>
      </c>
      <c r="Y412" s="3">
        <f>VLOOKUP($A412,BSPB!$C:$E,3,0)</f>
        <v>84</v>
      </c>
      <c r="Z412" s="3" t="s">
        <v>11</v>
      </c>
      <c r="AC412" s="3" t="e">
        <f>VLOOKUP($A412,BANE!$C:$E,3,0)</f>
        <v>#N/A</v>
      </c>
      <c r="AD412" s="3" t="s">
        <v>12</v>
      </c>
      <c r="AG412" s="3" t="e">
        <f>VLOOKUP($A412,BANEP!$C:$E,3,0)</f>
        <v>#N/A</v>
      </c>
      <c r="AH412" s="3" t="s">
        <v>13</v>
      </c>
      <c r="AK412" s="3">
        <f>VLOOKUP($A412,VTBR!$C:$E,3,0)</f>
        <v>7.0400000000000004E-2</v>
      </c>
      <c r="AL412" s="3" t="s">
        <v>14</v>
      </c>
      <c r="AO412" s="3">
        <f>VLOOKUP($A412,VSMO!$C:$E,3,0)</f>
        <v>1998</v>
      </c>
      <c r="AP412" s="3" t="s">
        <v>15</v>
      </c>
      <c r="AS412" s="3">
        <f>VLOOKUP($A412,GAZP!$C:$E,3,0)</f>
        <v>182.2</v>
      </c>
      <c r="AT412" s="3" t="s">
        <v>16</v>
      </c>
      <c r="AW412" s="3">
        <f>VLOOKUP($A412,GMKN!$C:$E,3,0)</f>
        <v>4165.07</v>
      </c>
      <c r="AX412" s="3" t="s">
        <v>17</v>
      </c>
      <c r="BA412" s="3">
        <f>VLOOKUP($A412,DIXY!$C:$E,3,0)</f>
        <v>227</v>
      </c>
      <c r="BB412" s="3" t="s">
        <v>18</v>
      </c>
      <c r="BE412" s="3">
        <f>VLOOKUP($A412,IRAO!$C:$E,3,0)</f>
        <v>4.5999999999999999E-2</v>
      </c>
      <c r="BF412" s="3" t="s">
        <v>19</v>
      </c>
      <c r="BI412" s="3">
        <f>VLOOKUP($A412,KMAZ!$C:$E,3,0)</f>
        <v>65.14</v>
      </c>
      <c r="BJ412" s="3" t="s">
        <v>20</v>
      </c>
      <c r="BM412" s="3">
        <f>VLOOKUP($A412,LSRG!$C:$E,3,0)</f>
        <v>565</v>
      </c>
      <c r="BN412" s="3" t="s">
        <v>21</v>
      </c>
      <c r="BQ412" s="3">
        <f>VLOOKUP($A412,LKOH!$C:$E,3,0)</f>
        <v>1671</v>
      </c>
      <c r="BR412" s="3" t="s">
        <v>22</v>
      </c>
      <c r="BU412" s="3">
        <f>VLOOKUP($A412,MVID!$C:$E,3,0)</f>
        <v>119.89</v>
      </c>
      <c r="BV412" s="3" t="s">
        <v>23</v>
      </c>
      <c r="BY412" s="3">
        <f>VLOOKUP($A412,MAGN!$C:$E,3,0)</f>
        <v>25.704999999999998</v>
      </c>
      <c r="BZ412" s="3" t="s">
        <v>24</v>
      </c>
      <c r="CC412" s="3">
        <f>VLOOKUP($A412,MTSS!$C:$E,3,0)</f>
        <v>222.25</v>
      </c>
      <c r="CD412" s="3" t="s">
        <v>25</v>
      </c>
      <c r="CG412" s="3">
        <f>VLOOKUP($A412,MGNT!$C:$E,3,0)</f>
        <v>2150</v>
      </c>
      <c r="CH412" s="3" t="s">
        <v>26</v>
      </c>
      <c r="CK412" s="3" t="e">
        <f>VLOOKUP($A412,MFON!$C:$E,3,0)</f>
        <v>#N/A</v>
      </c>
      <c r="CL412" s="3" t="s">
        <v>27</v>
      </c>
      <c r="CO412" s="3" t="e">
        <f>VLOOKUP($A412,MOEX!$C:$E,3,0)</f>
        <v>#N/A</v>
      </c>
      <c r="CP412" s="3" t="s">
        <v>28</v>
      </c>
      <c r="CS412" s="3" t="e">
        <f>VLOOKUP($A412,MSTT!$C:$E,3,0)</f>
        <v>#N/A</v>
      </c>
      <c r="CT412" s="3" t="s">
        <v>29</v>
      </c>
      <c r="CW412" s="3">
        <f>VLOOKUP($A412,NLMK!$C:$E,3,0)</f>
        <v>91.5</v>
      </c>
      <c r="CX412" s="3" t="s">
        <v>30</v>
      </c>
      <c r="DA412" s="3">
        <f>VLOOKUP($A412,NMTP!$C:$E,3,0)</f>
        <v>4.5549999999999997</v>
      </c>
      <c r="DB412" s="3" t="s">
        <v>31</v>
      </c>
      <c r="DE412" s="3">
        <f>VLOOKUP($A412,NVTK!$C:$E,3,0)</f>
        <v>169</v>
      </c>
      <c r="DF412" s="3" t="s">
        <v>32</v>
      </c>
      <c r="DI412" s="3">
        <f>VLOOKUP($A412,PIKK!$C:$E,3,0)</f>
        <v>118</v>
      </c>
      <c r="DJ412" s="3" t="s">
        <v>33</v>
      </c>
      <c r="DM412" s="3">
        <f>VLOOKUP($A412,ROSN!$C:$E,3,0)</f>
        <v>251</v>
      </c>
      <c r="DN412" s="3" t="s">
        <v>34</v>
      </c>
      <c r="DQ412" s="3">
        <f>VLOOKUP($A412,RTKM!$C:$E,3,0)</f>
        <v>151.9</v>
      </c>
      <c r="DR412" s="3" t="s">
        <v>35</v>
      </c>
      <c r="DU412" s="3">
        <f>VLOOKUP($A412,RTKMP!$C:$E,3,0)</f>
        <v>65.900000000000006</v>
      </c>
      <c r="DV412" s="3" t="s">
        <v>36</v>
      </c>
      <c r="DY412" s="3">
        <f>VLOOKUP($A412,HYDR!$C:$E,3,0)</f>
        <v>1.155</v>
      </c>
      <c r="DZ412" s="3" t="s">
        <v>37</v>
      </c>
      <c r="EC412" s="3" t="e">
        <f>VLOOKUP($A412,RUAL!$C:$E,3,0)</f>
        <v>#N/A</v>
      </c>
      <c r="ED412" s="3" t="s">
        <v>38</v>
      </c>
      <c r="EG412" s="3">
        <f>VLOOKUP($A412,SVAV!$C:$E,3,0)</f>
        <v>415</v>
      </c>
      <c r="EH412" s="3" t="s">
        <v>39</v>
      </c>
      <c r="EK412" s="3">
        <f>VLOOKUP($A412,SBER!$C:$E,3,0)</f>
        <v>80.92</v>
      </c>
      <c r="EL412" s="3" t="s">
        <v>40</v>
      </c>
      <c r="EO412" s="3">
        <f>VLOOKUP($A412,SBERP!$C:$E,3,0)</f>
        <v>68.77</v>
      </c>
      <c r="EP412" s="3" t="s">
        <v>41</v>
      </c>
      <c r="ES412" s="3">
        <f>VLOOKUP($A412,CHMF!$C:$E,3,0)</f>
        <v>249.03</v>
      </c>
      <c r="ET412" s="3" t="s">
        <v>42</v>
      </c>
      <c r="EW412" s="3">
        <f>VLOOKUP($A412,AFKS!$C:$E,3,0)</f>
        <v>24.596</v>
      </c>
      <c r="EX412" s="3" t="s">
        <v>43</v>
      </c>
      <c r="FA412" s="3">
        <f>VLOOKUP($A412,SNGS!$C:$E,3,0)</f>
        <v>26.298999999999999</v>
      </c>
      <c r="FB412" s="3" t="s">
        <v>44</v>
      </c>
      <c r="FE412" s="3">
        <f>VLOOKUP($A412,SNGSP!$C:$E,3,0)</f>
        <v>14.042</v>
      </c>
      <c r="FF412" s="3" t="s">
        <v>45</v>
      </c>
      <c r="FI412" s="3">
        <f>VLOOKUP($A412,TRMK!$C:$E,3,0)</f>
        <v>127</v>
      </c>
      <c r="FJ412" s="3" t="s">
        <v>46</v>
      </c>
      <c r="FM412" s="3">
        <f>VLOOKUP($A412,TATN!$C:$E,3,0)</f>
        <v>138.69999999999999</v>
      </c>
      <c r="FN412" s="3" t="s">
        <v>47</v>
      </c>
      <c r="FQ412" s="3">
        <f>VLOOKUP($A412,TATNP!$C:$E,3,0)</f>
        <v>70.400000000000006</v>
      </c>
      <c r="FR412" s="3" t="s">
        <v>48</v>
      </c>
      <c r="FU412" s="3">
        <f>VLOOKUP($A412,TRNFP!$C:$E,3,0)</f>
        <v>24090</v>
      </c>
      <c r="FV412" s="3" t="s">
        <v>49</v>
      </c>
      <c r="FY412" s="3">
        <f>VLOOKUP($A412,URKA!$C:$E,3,0)</f>
        <v>125.8</v>
      </c>
      <c r="FZ412" s="3" t="s">
        <v>50</v>
      </c>
      <c r="GC412" s="3">
        <f>VLOOKUP($A412,FEES!$C:$E,3,0)</f>
        <v>0.32700000000000001</v>
      </c>
      <c r="GD412" s="3" t="s">
        <v>51</v>
      </c>
      <c r="GG412" s="3" t="e">
        <f>VLOOKUP($A412,PHOR!$C:$E,3,0)</f>
        <v>#N/A</v>
      </c>
      <c r="GH412" s="3" t="s">
        <v>52</v>
      </c>
      <c r="GK412" s="3">
        <f>VLOOKUP($A412,GCHE!$C:$E,3,0)</f>
        <v>434.64</v>
      </c>
      <c r="GL412" s="3" t="s">
        <v>53</v>
      </c>
      <c r="GO412" s="3">
        <f>VLOOKUP($A412,EONR!$C:$E,3,0)</f>
        <v>1.6140000000000001</v>
      </c>
    </row>
    <row r="413" spans="1:197" x14ac:dyDescent="0.45">
      <c r="A413" s="86">
        <v>40175</v>
      </c>
      <c r="B413" s="3" t="s">
        <v>5</v>
      </c>
      <c r="E413" s="3" t="e">
        <f>VLOOKUP($A413,POLY!$C:$E,3,0)</f>
        <v>#N/A</v>
      </c>
      <c r="F413" s="3" t="s">
        <v>6</v>
      </c>
      <c r="I413" s="3" t="e">
        <f>VLOOKUP($A413,YNDX!$C:$E,3,0)</f>
        <v>#N/A</v>
      </c>
      <c r="J413" s="3" t="s">
        <v>7</v>
      </c>
      <c r="M413" s="3" t="e">
        <f>VLOOKUP($A413,ALRS!$C:$E,3,0)</f>
        <v>#N/A</v>
      </c>
      <c r="N413" s="3" t="s">
        <v>8</v>
      </c>
      <c r="Q413" s="3">
        <f>VLOOKUP($A413,AKRN!$C:$E,3,0)</f>
        <v>860</v>
      </c>
      <c r="R413" s="3" t="s">
        <v>9</v>
      </c>
      <c r="U413" s="3">
        <f>VLOOKUP($A413,AFLT!$C:$E,3,0)</f>
        <v>52.5</v>
      </c>
      <c r="V413" s="3" t="s">
        <v>10</v>
      </c>
      <c r="Y413" s="3">
        <f>VLOOKUP($A413,BSPB!$C:$E,3,0)</f>
        <v>83.97</v>
      </c>
      <c r="Z413" s="3" t="s">
        <v>11</v>
      </c>
      <c r="AC413" s="3" t="e">
        <f>VLOOKUP($A413,BANE!$C:$E,3,0)</f>
        <v>#N/A</v>
      </c>
      <c r="AD413" s="3" t="s">
        <v>12</v>
      </c>
      <c r="AG413" s="3" t="e">
        <f>VLOOKUP($A413,BANEP!$C:$E,3,0)</f>
        <v>#N/A</v>
      </c>
      <c r="AH413" s="3" t="s">
        <v>13</v>
      </c>
      <c r="AK413" s="3">
        <f>VLOOKUP($A413,VTBR!$C:$E,3,0)</f>
        <v>6.9500000000000006E-2</v>
      </c>
      <c r="AL413" s="3" t="s">
        <v>14</v>
      </c>
      <c r="AO413" s="3">
        <f>VLOOKUP($A413,VSMO!$C:$E,3,0)</f>
        <v>2101.0100000000002</v>
      </c>
      <c r="AP413" s="3" t="s">
        <v>15</v>
      </c>
      <c r="AS413" s="3">
        <f>VLOOKUP($A413,GAZP!$C:$E,3,0)</f>
        <v>183.09</v>
      </c>
      <c r="AT413" s="3" t="s">
        <v>16</v>
      </c>
      <c r="AW413" s="3">
        <f>VLOOKUP($A413,GMKN!$C:$E,3,0)</f>
        <v>4235.74</v>
      </c>
      <c r="AX413" s="3" t="s">
        <v>17</v>
      </c>
      <c r="BA413" s="3">
        <f>VLOOKUP($A413,DIXY!$C:$E,3,0)</f>
        <v>218.81</v>
      </c>
      <c r="BB413" s="3" t="s">
        <v>18</v>
      </c>
      <c r="BE413" s="3">
        <f>VLOOKUP($A413,IRAO!$C:$E,3,0)</f>
        <v>4.8300000000000003E-2</v>
      </c>
      <c r="BF413" s="3" t="s">
        <v>19</v>
      </c>
      <c r="BI413" s="3">
        <f>VLOOKUP($A413,KMAZ!$C:$E,3,0)</f>
        <v>64.52</v>
      </c>
      <c r="BJ413" s="3" t="s">
        <v>20</v>
      </c>
      <c r="BM413" s="3">
        <f>VLOOKUP($A413,LSRG!$C:$E,3,0)</f>
        <v>578</v>
      </c>
      <c r="BN413" s="3" t="s">
        <v>21</v>
      </c>
      <c r="BQ413" s="3">
        <f>VLOOKUP($A413,LKOH!$C:$E,3,0)</f>
        <v>1693.38</v>
      </c>
      <c r="BR413" s="3" t="s">
        <v>22</v>
      </c>
      <c r="BU413" s="3">
        <f>VLOOKUP($A413,MVID!$C:$E,3,0)</f>
        <v>116.99</v>
      </c>
      <c r="BV413" s="3" t="s">
        <v>23</v>
      </c>
      <c r="BY413" s="3">
        <f>VLOOKUP($A413,MAGN!$C:$E,3,0)</f>
        <v>25.052</v>
      </c>
      <c r="BZ413" s="3" t="s">
        <v>24</v>
      </c>
      <c r="CC413" s="3">
        <f>VLOOKUP($A413,MTSS!$C:$E,3,0)</f>
        <v>220.98</v>
      </c>
      <c r="CD413" s="3" t="s">
        <v>25</v>
      </c>
      <c r="CG413" s="3">
        <f>VLOOKUP($A413,MGNT!$C:$E,3,0)</f>
        <v>2162</v>
      </c>
      <c r="CH413" s="3" t="s">
        <v>26</v>
      </c>
      <c r="CK413" s="3" t="e">
        <f>VLOOKUP($A413,MFON!$C:$E,3,0)</f>
        <v>#N/A</v>
      </c>
      <c r="CL413" s="3" t="s">
        <v>27</v>
      </c>
      <c r="CO413" s="3" t="e">
        <f>VLOOKUP($A413,MOEX!$C:$E,3,0)</f>
        <v>#N/A</v>
      </c>
      <c r="CP413" s="3" t="s">
        <v>28</v>
      </c>
      <c r="CS413" s="3" t="e">
        <f>VLOOKUP($A413,MSTT!$C:$E,3,0)</f>
        <v>#N/A</v>
      </c>
      <c r="CT413" s="3" t="s">
        <v>29</v>
      </c>
      <c r="CW413" s="3">
        <f>VLOOKUP($A413,NLMK!$C:$E,3,0)</f>
        <v>91.84</v>
      </c>
      <c r="CX413" s="3" t="s">
        <v>30</v>
      </c>
      <c r="DA413" s="3">
        <f>VLOOKUP($A413,NMTP!$C:$E,3,0)</f>
        <v>4.8369999999999997</v>
      </c>
      <c r="DB413" s="3" t="s">
        <v>31</v>
      </c>
      <c r="DE413" s="3">
        <f>VLOOKUP($A413,NVTK!$C:$E,3,0)</f>
        <v>170.1</v>
      </c>
      <c r="DF413" s="3" t="s">
        <v>32</v>
      </c>
      <c r="DI413" s="3">
        <f>VLOOKUP($A413,PIKK!$C:$E,3,0)</f>
        <v>123.45</v>
      </c>
      <c r="DJ413" s="3" t="s">
        <v>33</v>
      </c>
      <c r="DM413" s="3">
        <f>VLOOKUP($A413,ROSN!$C:$E,3,0)</f>
        <v>252.01</v>
      </c>
      <c r="DN413" s="3" t="s">
        <v>34</v>
      </c>
      <c r="DQ413" s="3">
        <f>VLOOKUP($A413,RTKM!$C:$E,3,0)</f>
        <v>148.53</v>
      </c>
      <c r="DR413" s="3" t="s">
        <v>35</v>
      </c>
      <c r="DU413" s="3">
        <f>VLOOKUP($A413,RTKMP!$C:$E,3,0)</f>
        <v>63.85</v>
      </c>
      <c r="DV413" s="3" t="s">
        <v>36</v>
      </c>
      <c r="DY413" s="3">
        <f>VLOOKUP($A413,HYDR!$C:$E,3,0)</f>
        <v>1.135</v>
      </c>
      <c r="DZ413" s="3" t="s">
        <v>37</v>
      </c>
      <c r="EC413" s="3" t="e">
        <f>VLOOKUP($A413,RUAL!$C:$E,3,0)</f>
        <v>#N/A</v>
      </c>
      <c r="ED413" s="3" t="s">
        <v>38</v>
      </c>
      <c r="EG413" s="3">
        <f>VLOOKUP($A413,SVAV!$C:$E,3,0)</f>
        <v>424</v>
      </c>
      <c r="EH413" s="3" t="s">
        <v>39</v>
      </c>
      <c r="EK413" s="3">
        <f>VLOOKUP($A413,SBER!$C:$E,3,0)</f>
        <v>82.94</v>
      </c>
      <c r="EL413" s="3" t="s">
        <v>40</v>
      </c>
      <c r="EO413" s="3">
        <f>VLOOKUP($A413,SBERP!$C:$E,3,0)</f>
        <v>69</v>
      </c>
      <c r="EP413" s="3" t="s">
        <v>41</v>
      </c>
      <c r="ES413" s="3">
        <f>VLOOKUP($A413,CHMF!$C:$E,3,0)</f>
        <v>253.1</v>
      </c>
      <c r="ET413" s="3" t="s">
        <v>42</v>
      </c>
      <c r="EW413" s="3">
        <f>VLOOKUP($A413,AFKS!$C:$E,3,0)</f>
        <v>23.847000000000001</v>
      </c>
      <c r="EX413" s="3" t="s">
        <v>43</v>
      </c>
      <c r="FA413" s="3">
        <f>VLOOKUP($A413,SNGS!$C:$E,3,0)</f>
        <v>26.834</v>
      </c>
      <c r="FB413" s="3" t="s">
        <v>44</v>
      </c>
      <c r="FE413" s="3">
        <f>VLOOKUP($A413,SNGSP!$C:$E,3,0)</f>
        <v>14.605</v>
      </c>
      <c r="FF413" s="3" t="s">
        <v>45</v>
      </c>
      <c r="FI413" s="3">
        <f>VLOOKUP($A413,TRMK!$C:$E,3,0)</f>
        <v>128.91</v>
      </c>
      <c r="FJ413" s="3" t="s">
        <v>46</v>
      </c>
      <c r="FM413" s="3">
        <f>VLOOKUP($A413,TATN!$C:$E,3,0)</f>
        <v>139.86000000000001</v>
      </c>
      <c r="FN413" s="3" t="s">
        <v>47</v>
      </c>
      <c r="FQ413" s="3">
        <f>VLOOKUP($A413,TATNP!$C:$E,3,0)</f>
        <v>76.349999999999994</v>
      </c>
      <c r="FR413" s="3" t="s">
        <v>48</v>
      </c>
      <c r="FU413" s="3">
        <f>VLOOKUP($A413,TRNFP!$C:$E,3,0)</f>
        <v>23570.16</v>
      </c>
      <c r="FV413" s="3" t="s">
        <v>49</v>
      </c>
      <c r="FY413" s="3">
        <f>VLOOKUP($A413,URKA!$C:$E,3,0)</f>
        <v>125.5</v>
      </c>
      <c r="FZ413" s="3" t="s">
        <v>50</v>
      </c>
      <c r="GC413" s="3">
        <f>VLOOKUP($A413,FEES!$C:$E,3,0)</f>
        <v>0.31900000000000001</v>
      </c>
      <c r="GD413" s="3" t="s">
        <v>51</v>
      </c>
      <c r="GG413" s="3" t="e">
        <f>VLOOKUP($A413,PHOR!$C:$E,3,0)</f>
        <v>#N/A</v>
      </c>
      <c r="GH413" s="3" t="s">
        <v>52</v>
      </c>
      <c r="GK413" s="3">
        <f>VLOOKUP($A413,GCHE!$C:$E,3,0)</f>
        <v>439.99</v>
      </c>
      <c r="GL413" s="3" t="s">
        <v>53</v>
      </c>
      <c r="GO413" s="3">
        <f>VLOOKUP($A413,EONR!$C:$E,3,0)</f>
        <v>1.62</v>
      </c>
    </row>
    <row r="414" spans="1:197" x14ac:dyDescent="0.45">
      <c r="A414" s="86">
        <v>40189</v>
      </c>
      <c r="B414" s="3" t="s">
        <v>5</v>
      </c>
      <c r="E414" s="3" t="e">
        <f>VLOOKUP($A414,POLY!$C:$E,3,0)</f>
        <v>#N/A</v>
      </c>
      <c r="F414" s="3" t="s">
        <v>6</v>
      </c>
      <c r="I414" s="3" t="e">
        <f>VLOOKUP($A414,YNDX!$C:$E,3,0)</f>
        <v>#N/A</v>
      </c>
      <c r="J414" s="3" t="s">
        <v>7</v>
      </c>
      <c r="M414" s="3" t="e">
        <f>VLOOKUP($A414,ALRS!$C:$E,3,0)</f>
        <v>#N/A</v>
      </c>
      <c r="N414" s="3" t="s">
        <v>8</v>
      </c>
      <c r="Q414" s="3">
        <f>VLOOKUP($A414,AKRN!$C:$E,3,0)</f>
        <v>976</v>
      </c>
      <c r="R414" s="3" t="s">
        <v>9</v>
      </c>
      <c r="U414" s="3">
        <f>VLOOKUP($A414,AFLT!$C:$E,3,0)</f>
        <v>54.65</v>
      </c>
      <c r="V414" s="3" t="s">
        <v>10</v>
      </c>
      <c r="Y414" s="3">
        <f>VLOOKUP($A414,BSPB!$C:$E,3,0)</f>
        <v>95.89</v>
      </c>
      <c r="Z414" s="3" t="s">
        <v>11</v>
      </c>
      <c r="AC414" s="3" t="e">
        <f>VLOOKUP($A414,BANE!$C:$E,3,0)</f>
        <v>#N/A</v>
      </c>
      <c r="AD414" s="3" t="s">
        <v>12</v>
      </c>
      <c r="AG414" s="3" t="e">
        <f>VLOOKUP($A414,BANEP!$C:$E,3,0)</f>
        <v>#N/A</v>
      </c>
      <c r="AH414" s="3" t="s">
        <v>13</v>
      </c>
      <c r="AK414" s="3">
        <f>VLOOKUP($A414,VTBR!$C:$E,3,0)</f>
        <v>7.46E-2</v>
      </c>
      <c r="AL414" s="3" t="s">
        <v>14</v>
      </c>
      <c r="AO414" s="3">
        <f>VLOOKUP($A414,VSMO!$C:$E,3,0)</f>
        <v>2600</v>
      </c>
      <c r="AP414" s="3" t="s">
        <v>15</v>
      </c>
      <c r="AS414" s="3">
        <f>VLOOKUP($A414,GAZP!$C:$E,3,0)</f>
        <v>187.86</v>
      </c>
      <c r="AT414" s="3" t="s">
        <v>16</v>
      </c>
      <c r="AW414" s="3">
        <f>VLOOKUP($A414,GMKN!$C:$E,3,0)</f>
        <v>4884.62</v>
      </c>
      <c r="AX414" s="3" t="s">
        <v>17</v>
      </c>
      <c r="BA414" s="3">
        <f>VLOOKUP($A414,DIXY!$C:$E,3,0)</f>
        <v>234.93</v>
      </c>
      <c r="BB414" s="3" t="s">
        <v>18</v>
      </c>
      <c r="BE414" s="3">
        <f>VLOOKUP($A414,IRAO!$C:$E,3,0)</f>
        <v>4.9000000000000002E-2</v>
      </c>
      <c r="BF414" s="3" t="s">
        <v>19</v>
      </c>
      <c r="BI414" s="3">
        <f>VLOOKUP($A414,KMAZ!$C:$E,3,0)</f>
        <v>70.489999999999995</v>
      </c>
      <c r="BJ414" s="3" t="s">
        <v>20</v>
      </c>
      <c r="BM414" s="3">
        <f>VLOOKUP($A414,LSRG!$C:$E,3,0)</f>
        <v>628.98</v>
      </c>
      <c r="BN414" s="3" t="s">
        <v>21</v>
      </c>
      <c r="BQ414" s="3">
        <f>VLOOKUP($A414,LKOH!$C:$E,3,0)</f>
        <v>1731.95</v>
      </c>
      <c r="BR414" s="3" t="s">
        <v>22</v>
      </c>
      <c r="BU414" s="3">
        <f>VLOOKUP($A414,MVID!$C:$E,3,0)</f>
        <v>132.19999999999999</v>
      </c>
      <c r="BV414" s="3" t="s">
        <v>23</v>
      </c>
      <c r="BY414" s="3">
        <f>VLOOKUP($A414,MAGN!$C:$E,3,0)</f>
        <v>29.977</v>
      </c>
      <c r="BZ414" s="3" t="s">
        <v>24</v>
      </c>
      <c r="CC414" s="3">
        <f>VLOOKUP($A414,MTSS!$C:$E,3,0)</f>
        <v>228</v>
      </c>
      <c r="CD414" s="3" t="s">
        <v>25</v>
      </c>
      <c r="CG414" s="3">
        <f>VLOOKUP($A414,MGNT!$C:$E,3,0)</f>
        <v>2160.0100000000002</v>
      </c>
      <c r="CH414" s="3" t="s">
        <v>26</v>
      </c>
      <c r="CK414" s="3" t="e">
        <f>VLOOKUP($A414,MFON!$C:$E,3,0)</f>
        <v>#N/A</v>
      </c>
      <c r="CL414" s="3" t="s">
        <v>27</v>
      </c>
      <c r="CO414" s="3" t="e">
        <f>VLOOKUP($A414,MOEX!$C:$E,3,0)</f>
        <v>#N/A</v>
      </c>
      <c r="CP414" s="3" t="s">
        <v>28</v>
      </c>
      <c r="CS414" s="3" t="e">
        <f>VLOOKUP($A414,MSTT!$C:$E,3,0)</f>
        <v>#N/A</v>
      </c>
      <c r="CT414" s="3" t="s">
        <v>29</v>
      </c>
      <c r="CW414" s="3">
        <f>VLOOKUP($A414,NLMK!$C:$E,3,0)</f>
        <v>100.5</v>
      </c>
      <c r="CX414" s="3" t="s">
        <v>30</v>
      </c>
      <c r="DA414" s="3">
        <f>VLOOKUP($A414,NMTP!$C:$E,3,0)</f>
        <v>4.9630000000000001</v>
      </c>
      <c r="DB414" s="3" t="s">
        <v>31</v>
      </c>
      <c r="DE414" s="3">
        <f>VLOOKUP($A414,NVTK!$C:$E,3,0)</f>
        <v>179.2</v>
      </c>
      <c r="DF414" s="3" t="s">
        <v>32</v>
      </c>
      <c r="DI414" s="3">
        <f>VLOOKUP($A414,PIKK!$C:$E,3,0)</f>
        <v>142</v>
      </c>
      <c r="DJ414" s="3" t="s">
        <v>33</v>
      </c>
      <c r="DM414" s="3">
        <f>VLOOKUP($A414,ROSN!$C:$E,3,0)</f>
        <v>268.5</v>
      </c>
      <c r="DN414" s="3" t="s">
        <v>34</v>
      </c>
      <c r="DQ414" s="3">
        <f>VLOOKUP($A414,RTKM!$C:$E,3,0)</f>
        <v>158.4</v>
      </c>
      <c r="DR414" s="3" t="s">
        <v>35</v>
      </c>
      <c r="DU414" s="3">
        <f>VLOOKUP($A414,RTKMP!$C:$E,3,0)</f>
        <v>74.11</v>
      </c>
      <c r="DV414" s="3" t="s">
        <v>36</v>
      </c>
      <c r="DY414" s="3">
        <f>VLOOKUP($A414,HYDR!$C:$E,3,0)</f>
        <v>1.2569999999999999</v>
      </c>
      <c r="DZ414" s="3" t="s">
        <v>37</v>
      </c>
      <c r="EC414" s="3" t="e">
        <f>VLOOKUP($A414,RUAL!$C:$E,3,0)</f>
        <v>#N/A</v>
      </c>
      <c r="ED414" s="3" t="s">
        <v>38</v>
      </c>
      <c r="EG414" s="3">
        <f>VLOOKUP($A414,SVAV!$C:$E,3,0)</f>
        <v>442.5</v>
      </c>
      <c r="EH414" s="3" t="s">
        <v>39</v>
      </c>
      <c r="EK414" s="3">
        <f>VLOOKUP($A414,SBER!$C:$E,3,0)</f>
        <v>88.15</v>
      </c>
      <c r="EL414" s="3" t="s">
        <v>40</v>
      </c>
      <c r="EO414" s="3">
        <f>VLOOKUP($A414,SBERP!$C:$E,3,0)</f>
        <v>72.88</v>
      </c>
      <c r="EP414" s="3" t="s">
        <v>41</v>
      </c>
      <c r="ES414" s="3">
        <f>VLOOKUP($A414,CHMF!$C:$E,3,0)</f>
        <v>347.96</v>
      </c>
      <c r="ET414" s="3" t="s">
        <v>42</v>
      </c>
      <c r="EW414" s="3">
        <f>VLOOKUP($A414,AFKS!$C:$E,3,0)</f>
        <v>28.48</v>
      </c>
      <c r="EX414" s="3" t="s">
        <v>43</v>
      </c>
      <c r="FA414" s="3">
        <f>VLOOKUP($A414,SNGS!$C:$E,3,0)</f>
        <v>27.486999999999998</v>
      </c>
      <c r="FB414" s="3" t="s">
        <v>44</v>
      </c>
      <c r="FE414" s="3">
        <f>VLOOKUP($A414,SNGSP!$C:$E,3,0)</f>
        <v>15.41</v>
      </c>
      <c r="FF414" s="3" t="s">
        <v>45</v>
      </c>
      <c r="FI414" s="3">
        <f>VLOOKUP($A414,TRMK!$C:$E,3,0)</f>
        <v>150.5</v>
      </c>
      <c r="FJ414" s="3" t="s">
        <v>46</v>
      </c>
      <c r="FM414" s="3">
        <f>VLOOKUP($A414,TATN!$C:$E,3,0)</f>
        <v>145.25</v>
      </c>
      <c r="FN414" s="3" t="s">
        <v>47</v>
      </c>
      <c r="FQ414" s="3">
        <f>VLOOKUP($A414,TATNP!$C:$E,3,0)</f>
        <v>79.97</v>
      </c>
      <c r="FR414" s="3" t="s">
        <v>48</v>
      </c>
      <c r="FU414" s="3">
        <f>VLOOKUP($A414,TRNFP!$C:$E,3,0)</f>
        <v>25900</v>
      </c>
      <c r="FV414" s="3" t="s">
        <v>49</v>
      </c>
      <c r="FY414" s="3">
        <f>VLOOKUP($A414,URKA!$C:$E,3,0)</f>
        <v>142</v>
      </c>
      <c r="FZ414" s="3" t="s">
        <v>50</v>
      </c>
      <c r="GC414" s="3">
        <f>VLOOKUP($A414,FEES!$C:$E,3,0)</f>
        <v>0.34200000000000003</v>
      </c>
      <c r="GD414" s="3" t="s">
        <v>51</v>
      </c>
      <c r="GG414" s="3" t="e">
        <f>VLOOKUP($A414,PHOR!$C:$E,3,0)</f>
        <v>#N/A</v>
      </c>
      <c r="GH414" s="3" t="s">
        <v>52</v>
      </c>
      <c r="GK414" s="3">
        <f>VLOOKUP($A414,GCHE!$C:$E,3,0)</f>
        <v>516</v>
      </c>
      <c r="GL414" s="3" t="s">
        <v>53</v>
      </c>
      <c r="GO414" s="3">
        <f>VLOOKUP($A414,EONR!$C:$E,3,0)</f>
        <v>1.7689999999999999</v>
      </c>
    </row>
    <row r="415" spans="1:197" x14ac:dyDescent="0.45">
      <c r="A415" s="86">
        <v>40196</v>
      </c>
      <c r="B415" s="3" t="s">
        <v>5</v>
      </c>
      <c r="E415" s="3" t="e">
        <f>VLOOKUP($A415,POLY!$C:$E,3,0)</f>
        <v>#N/A</v>
      </c>
      <c r="F415" s="3" t="s">
        <v>6</v>
      </c>
      <c r="I415" s="3" t="e">
        <f>VLOOKUP($A415,YNDX!$C:$E,3,0)</f>
        <v>#N/A</v>
      </c>
      <c r="J415" s="3" t="s">
        <v>7</v>
      </c>
      <c r="M415" s="3" t="e">
        <f>VLOOKUP($A415,ALRS!$C:$E,3,0)</f>
        <v>#N/A</v>
      </c>
      <c r="N415" s="3" t="s">
        <v>8</v>
      </c>
      <c r="Q415" s="3">
        <f>VLOOKUP($A415,AKRN!$C:$E,3,0)</f>
        <v>977.55</v>
      </c>
      <c r="R415" s="3" t="s">
        <v>9</v>
      </c>
      <c r="U415" s="3">
        <f>VLOOKUP($A415,AFLT!$C:$E,3,0)</f>
        <v>52.14</v>
      </c>
      <c r="V415" s="3" t="s">
        <v>10</v>
      </c>
      <c r="Y415" s="3">
        <f>VLOOKUP($A415,BSPB!$C:$E,3,0)</f>
        <v>96</v>
      </c>
      <c r="Z415" s="3" t="s">
        <v>11</v>
      </c>
      <c r="AC415" s="3" t="e">
        <f>VLOOKUP($A415,BANE!$C:$E,3,0)</f>
        <v>#N/A</v>
      </c>
      <c r="AD415" s="3" t="s">
        <v>12</v>
      </c>
      <c r="AG415" s="3" t="e">
        <f>VLOOKUP($A415,BANEP!$C:$E,3,0)</f>
        <v>#N/A</v>
      </c>
      <c r="AH415" s="3" t="s">
        <v>13</v>
      </c>
      <c r="AK415" s="3">
        <f>VLOOKUP($A415,VTBR!$C:$E,3,0)</f>
        <v>7.1199999999999999E-2</v>
      </c>
      <c r="AL415" s="3" t="s">
        <v>14</v>
      </c>
      <c r="AO415" s="3">
        <f>VLOOKUP($A415,VSMO!$C:$E,3,0)</f>
        <v>2390</v>
      </c>
      <c r="AP415" s="3" t="s">
        <v>15</v>
      </c>
      <c r="AS415" s="3">
        <f>VLOOKUP($A415,GAZP!$C:$E,3,0)</f>
        <v>181.5</v>
      </c>
      <c r="AT415" s="3" t="s">
        <v>16</v>
      </c>
      <c r="AW415" s="3">
        <f>VLOOKUP($A415,GMKN!$C:$E,3,0)</f>
        <v>4809.1499999999996</v>
      </c>
      <c r="AX415" s="3" t="s">
        <v>17</v>
      </c>
      <c r="BA415" s="3">
        <f>VLOOKUP($A415,DIXY!$C:$E,3,0)</f>
        <v>246</v>
      </c>
      <c r="BB415" s="3" t="s">
        <v>18</v>
      </c>
      <c r="BE415" s="3">
        <f>VLOOKUP($A415,IRAO!$C:$E,3,0)</f>
        <v>4.2099999999999999E-2</v>
      </c>
      <c r="BF415" s="3" t="s">
        <v>19</v>
      </c>
      <c r="BI415" s="3">
        <f>VLOOKUP($A415,KMAZ!$C:$E,3,0)</f>
        <v>68</v>
      </c>
      <c r="BJ415" s="3" t="s">
        <v>20</v>
      </c>
      <c r="BM415" s="3">
        <f>VLOOKUP($A415,LSRG!$C:$E,3,0)</f>
        <v>681</v>
      </c>
      <c r="BN415" s="3" t="s">
        <v>21</v>
      </c>
      <c r="BQ415" s="3">
        <f>VLOOKUP($A415,LKOH!$C:$E,3,0)</f>
        <v>1675.99</v>
      </c>
      <c r="BR415" s="3" t="s">
        <v>22</v>
      </c>
      <c r="BU415" s="3">
        <f>VLOOKUP($A415,MVID!$C:$E,3,0)</f>
        <v>157.55000000000001</v>
      </c>
      <c r="BV415" s="3" t="s">
        <v>23</v>
      </c>
      <c r="BY415" s="3">
        <f>VLOOKUP($A415,MAGN!$C:$E,3,0)</f>
        <v>29.55</v>
      </c>
      <c r="BZ415" s="3" t="s">
        <v>24</v>
      </c>
      <c r="CC415" s="3">
        <f>VLOOKUP($A415,MTSS!$C:$E,3,0)</f>
        <v>229.57</v>
      </c>
      <c r="CD415" s="3" t="s">
        <v>25</v>
      </c>
      <c r="CG415" s="3">
        <f>VLOOKUP($A415,MGNT!$C:$E,3,0)</f>
        <v>2134.9899999999998</v>
      </c>
      <c r="CH415" s="3" t="s">
        <v>26</v>
      </c>
      <c r="CK415" s="3" t="e">
        <f>VLOOKUP($A415,MFON!$C:$E,3,0)</f>
        <v>#N/A</v>
      </c>
      <c r="CL415" s="3" t="s">
        <v>27</v>
      </c>
      <c r="CO415" s="3" t="e">
        <f>VLOOKUP($A415,MOEX!$C:$E,3,0)</f>
        <v>#N/A</v>
      </c>
      <c r="CP415" s="3" t="s">
        <v>28</v>
      </c>
      <c r="CS415" s="3" t="e">
        <f>VLOOKUP($A415,MSTT!$C:$E,3,0)</f>
        <v>#N/A</v>
      </c>
      <c r="CT415" s="3" t="s">
        <v>29</v>
      </c>
      <c r="CW415" s="3">
        <f>VLOOKUP($A415,NLMK!$C:$E,3,0)</f>
        <v>93.49</v>
      </c>
      <c r="CX415" s="3" t="s">
        <v>30</v>
      </c>
      <c r="DA415" s="3">
        <f>VLOOKUP($A415,NMTP!$C:$E,3,0)</f>
        <v>4.84</v>
      </c>
      <c r="DB415" s="3" t="s">
        <v>31</v>
      </c>
      <c r="DE415" s="3">
        <f>VLOOKUP($A415,NVTK!$C:$E,3,0)</f>
        <v>184.6</v>
      </c>
      <c r="DF415" s="3" t="s">
        <v>32</v>
      </c>
      <c r="DI415" s="3">
        <f>VLOOKUP($A415,PIKK!$C:$E,3,0)</f>
        <v>155</v>
      </c>
      <c r="DJ415" s="3" t="s">
        <v>33</v>
      </c>
      <c r="DM415" s="3">
        <f>VLOOKUP($A415,ROSN!$C:$E,3,0)</f>
        <v>248.32</v>
      </c>
      <c r="DN415" s="3" t="s">
        <v>34</v>
      </c>
      <c r="DQ415" s="3">
        <f>VLOOKUP($A415,RTKM!$C:$E,3,0)</f>
        <v>151.19999999999999</v>
      </c>
      <c r="DR415" s="3" t="s">
        <v>35</v>
      </c>
      <c r="DU415" s="3">
        <f>VLOOKUP($A415,RTKMP!$C:$E,3,0)</f>
        <v>73.900000000000006</v>
      </c>
      <c r="DV415" s="3" t="s">
        <v>36</v>
      </c>
      <c r="DY415" s="3">
        <f>VLOOKUP($A415,HYDR!$C:$E,3,0)</f>
        <v>1.232</v>
      </c>
      <c r="DZ415" s="3" t="s">
        <v>37</v>
      </c>
      <c r="EC415" s="3" t="e">
        <f>VLOOKUP($A415,RUAL!$C:$E,3,0)</f>
        <v>#N/A</v>
      </c>
      <c r="ED415" s="3" t="s">
        <v>38</v>
      </c>
      <c r="EG415" s="3">
        <f>VLOOKUP($A415,SVAV!$C:$E,3,0)</f>
        <v>432.49</v>
      </c>
      <c r="EH415" s="3" t="s">
        <v>39</v>
      </c>
      <c r="EK415" s="3">
        <f>VLOOKUP($A415,SBER!$C:$E,3,0)</f>
        <v>86.5</v>
      </c>
      <c r="EL415" s="3" t="s">
        <v>40</v>
      </c>
      <c r="EO415" s="3">
        <f>VLOOKUP($A415,SBERP!$C:$E,3,0)</f>
        <v>68.2</v>
      </c>
      <c r="EP415" s="3" t="s">
        <v>41</v>
      </c>
      <c r="ES415" s="3">
        <f>VLOOKUP($A415,CHMF!$C:$E,3,0)</f>
        <v>351.48</v>
      </c>
      <c r="ET415" s="3" t="s">
        <v>42</v>
      </c>
      <c r="EW415" s="3">
        <f>VLOOKUP($A415,AFKS!$C:$E,3,0)</f>
        <v>26.5</v>
      </c>
      <c r="EX415" s="3" t="s">
        <v>43</v>
      </c>
      <c r="FA415" s="3">
        <f>VLOOKUP($A415,SNGS!$C:$E,3,0)</f>
        <v>26.603999999999999</v>
      </c>
      <c r="FB415" s="3" t="s">
        <v>44</v>
      </c>
      <c r="FE415" s="3">
        <f>VLOOKUP($A415,SNGSP!$C:$E,3,0)</f>
        <v>14.98</v>
      </c>
      <c r="FF415" s="3" t="s">
        <v>45</v>
      </c>
      <c r="FI415" s="3">
        <f>VLOOKUP($A415,TRMK!$C:$E,3,0)</f>
        <v>143.69999999999999</v>
      </c>
      <c r="FJ415" s="3" t="s">
        <v>46</v>
      </c>
      <c r="FM415" s="3">
        <f>VLOOKUP($A415,TATN!$C:$E,3,0)</f>
        <v>138.99</v>
      </c>
      <c r="FN415" s="3" t="s">
        <v>47</v>
      </c>
      <c r="FQ415" s="3">
        <f>VLOOKUP($A415,TATNP!$C:$E,3,0)</f>
        <v>76.3</v>
      </c>
      <c r="FR415" s="3" t="s">
        <v>48</v>
      </c>
      <c r="FU415" s="3">
        <f>VLOOKUP($A415,TRNFP!$C:$E,3,0)</f>
        <v>25699</v>
      </c>
      <c r="FV415" s="3" t="s">
        <v>49</v>
      </c>
      <c r="FY415" s="3">
        <f>VLOOKUP($A415,URKA!$C:$E,3,0)</f>
        <v>135.4</v>
      </c>
      <c r="FZ415" s="3" t="s">
        <v>50</v>
      </c>
      <c r="GC415" s="3">
        <f>VLOOKUP($A415,FEES!$C:$E,3,0)</f>
        <v>0.32600000000000001</v>
      </c>
      <c r="GD415" s="3" t="s">
        <v>51</v>
      </c>
      <c r="GG415" s="3" t="e">
        <f>VLOOKUP($A415,PHOR!$C:$E,3,0)</f>
        <v>#N/A</v>
      </c>
      <c r="GH415" s="3" t="s">
        <v>52</v>
      </c>
      <c r="GK415" s="3">
        <f>VLOOKUP($A415,GCHE!$C:$E,3,0)</f>
        <v>555</v>
      </c>
      <c r="GL415" s="3" t="s">
        <v>53</v>
      </c>
      <c r="GO415" s="3">
        <f>VLOOKUP($A415,EONR!$C:$E,3,0)</f>
        <v>1.7470000000000001</v>
      </c>
    </row>
    <row r="416" spans="1:197" x14ac:dyDescent="0.45">
      <c r="A416" s="86">
        <v>40203</v>
      </c>
      <c r="B416" s="3" t="s">
        <v>5</v>
      </c>
      <c r="E416" s="3" t="e">
        <f>VLOOKUP($A416,POLY!$C:$E,3,0)</f>
        <v>#N/A</v>
      </c>
      <c r="F416" s="3" t="s">
        <v>6</v>
      </c>
      <c r="I416" s="3" t="e">
        <f>VLOOKUP($A416,YNDX!$C:$E,3,0)</f>
        <v>#N/A</v>
      </c>
      <c r="J416" s="3" t="s">
        <v>7</v>
      </c>
      <c r="M416" s="3" t="e">
        <f>VLOOKUP($A416,ALRS!$C:$E,3,0)</f>
        <v>#N/A</v>
      </c>
      <c r="N416" s="3" t="s">
        <v>8</v>
      </c>
      <c r="Q416" s="3">
        <f>VLOOKUP($A416,AKRN!$C:$E,3,0)</f>
        <v>977</v>
      </c>
      <c r="R416" s="3" t="s">
        <v>9</v>
      </c>
      <c r="U416" s="3">
        <f>VLOOKUP($A416,AFLT!$C:$E,3,0)</f>
        <v>56.48</v>
      </c>
      <c r="V416" s="3" t="s">
        <v>10</v>
      </c>
      <c r="Y416" s="3">
        <f>VLOOKUP($A416,BSPB!$C:$E,3,0)</f>
        <v>102.73</v>
      </c>
      <c r="Z416" s="3" t="s">
        <v>11</v>
      </c>
      <c r="AC416" s="3" t="e">
        <f>VLOOKUP($A416,BANE!$C:$E,3,0)</f>
        <v>#N/A</v>
      </c>
      <c r="AD416" s="3" t="s">
        <v>12</v>
      </c>
      <c r="AG416" s="3" t="e">
        <f>VLOOKUP($A416,BANEP!$C:$E,3,0)</f>
        <v>#N/A</v>
      </c>
      <c r="AH416" s="3" t="s">
        <v>13</v>
      </c>
      <c r="AK416" s="3">
        <f>VLOOKUP($A416,VTBR!$C:$E,3,0)</f>
        <v>7.5399999999999995E-2</v>
      </c>
      <c r="AL416" s="3" t="s">
        <v>14</v>
      </c>
      <c r="AO416" s="3">
        <f>VLOOKUP($A416,VSMO!$C:$E,3,0)</f>
        <v>2465</v>
      </c>
      <c r="AP416" s="3" t="s">
        <v>15</v>
      </c>
      <c r="AS416" s="3">
        <f>VLOOKUP($A416,GAZP!$C:$E,3,0)</f>
        <v>186.44</v>
      </c>
      <c r="AT416" s="3" t="s">
        <v>16</v>
      </c>
      <c r="AW416" s="3">
        <f>VLOOKUP($A416,GMKN!$C:$E,3,0)</f>
        <v>4711.33</v>
      </c>
      <c r="AX416" s="3" t="s">
        <v>17</v>
      </c>
      <c r="BA416" s="3">
        <f>VLOOKUP($A416,DIXY!$C:$E,3,0)</f>
        <v>254</v>
      </c>
      <c r="BB416" s="3" t="s">
        <v>18</v>
      </c>
      <c r="BE416" s="3">
        <f>VLOOKUP($A416,IRAO!$C:$E,3,0)</f>
        <v>4.82E-2</v>
      </c>
      <c r="BF416" s="3" t="s">
        <v>19</v>
      </c>
      <c r="BI416" s="3">
        <f>VLOOKUP($A416,KMAZ!$C:$E,3,0)</f>
        <v>70.47</v>
      </c>
      <c r="BJ416" s="3" t="s">
        <v>20</v>
      </c>
      <c r="BM416" s="3">
        <f>VLOOKUP($A416,LSRG!$C:$E,3,0)</f>
        <v>739</v>
      </c>
      <c r="BN416" s="3" t="s">
        <v>21</v>
      </c>
      <c r="BQ416" s="3">
        <f>VLOOKUP($A416,LKOH!$C:$E,3,0)</f>
        <v>1686.73</v>
      </c>
      <c r="BR416" s="3" t="s">
        <v>22</v>
      </c>
      <c r="BU416" s="3">
        <f>VLOOKUP($A416,MVID!$C:$E,3,0)</f>
        <v>150.85</v>
      </c>
      <c r="BV416" s="3" t="s">
        <v>23</v>
      </c>
      <c r="BY416" s="3">
        <f>VLOOKUP($A416,MAGN!$C:$E,3,0)</f>
        <v>29.3</v>
      </c>
      <c r="BZ416" s="3" t="s">
        <v>24</v>
      </c>
      <c r="CC416" s="3">
        <f>VLOOKUP($A416,MTSS!$C:$E,3,0)</f>
        <v>233.1</v>
      </c>
      <c r="CD416" s="3" t="s">
        <v>25</v>
      </c>
      <c r="CG416" s="3">
        <f>VLOOKUP($A416,MGNT!$C:$E,3,0)</f>
        <v>2067</v>
      </c>
      <c r="CH416" s="3" t="s">
        <v>26</v>
      </c>
      <c r="CK416" s="3" t="e">
        <f>VLOOKUP($A416,MFON!$C:$E,3,0)</f>
        <v>#N/A</v>
      </c>
      <c r="CL416" s="3" t="s">
        <v>27</v>
      </c>
      <c r="CO416" s="3" t="e">
        <f>VLOOKUP($A416,MOEX!$C:$E,3,0)</f>
        <v>#N/A</v>
      </c>
      <c r="CP416" s="3" t="s">
        <v>28</v>
      </c>
      <c r="CS416" s="3" t="e">
        <f>VLOOKUP($A416,MSTT!$C:$E,3,0)</f>
        <v>#N/A</v>
      </c>
      <c r="CT416" s="3" t="s">
        <v>29</v>
      </c>
      <c r="CW416" s="3">
        <f>VLOOKUP($A416,NLMK!$C:$E,3,0)</f>
        <v>94.51</v>
      </c>
      <c r="CX416" s="3" t="s">
        <v>30</v>
      </c>
      <c r="DA416" s="3">
        <f>VLOOKUP($A416,NMTP!$C:$E,3,0)</f>
        <v>4.7</v>
      </c>
      <c r="DB416" s="3" t="s">
        <v>31</v>
      </c>
      <c r="DE416" s="3">
        <f>VLOOKUP($A416,NVTK!$C:$E,3,0)</f>
        <v>185.45</v>
      </c>
      <c r="DF416" s="3" t="s">
        <v>32</v>
      </c>
      <c r="DI416" s="3">
        <f>VLOOKUP($A416,PIKK!$C:$E,3,0)</f>
        <v>158.78</v>
      </c>
      <c r="DJ416" s="3" t="s">
        <v>33</v>
      </c>
      <c r="DM416" s="3">
        <f>VLOOKUP($A416,ROSN!$C:$E,3,0)</f>
        <v>236.25</v>
      </c>
      <c r="DN416" s="3" t="s">
        <v>34</v>
      </c>
      <c r="DQ416" s="3">
        <f>VLOOKUP($A416,RTKM!$C:$E,3,0)</f>
        <v>147.79</v>
      </c>
      <c r="DR416" s="3" t="s">
        <v>35</v>
      </c>
      <c r="DU416" s="3">
        <f>VLOOKUP($A416,RTKMP!$C:$E,3,0)</f>
        <v>71.87</v>
      </c>
      <c r="DV416" s="3" t="s">
        <v>36</v>
      </c>
      <c r="DY416" s="3">
        <f>VLOOKUP($A416,HYDR!$C:$E,3,0)</f>
        <v>1.3</v>
      </c>
      <c r="DZ416" s="3" t="s">
        <v>37</v>
      </c>
      <c r="EC416" s="3" t="e">
        <f>VLOOKUP($A416,RUAL!$C:$E,3,0)</f>
        <v>#N/A</v>
      </c>
      <c r="ED416" s="3" t="s">
        <v>38</v>
      </c>
      <c r="EG416" s="3">
        <f>VLOOKUP($A416,SVAV!$C:$E,3,0)</f>
        <v>420</v>
      </c>
      <c r="EH416" s="3" t="s">
        <v>39</v>
      </c>
      <c r="EK416" s="3">
        <f>VLOOKUP($A416,SBER!$C:$E,3,0)</f>
        <v>88.41</v>
      </c>
      <c r="EL416" s="3" t="s">
        <v>40</v>
      </c>
      <c r="EO416" s="3">
        <f>VLOOKUP($A416,SBERP!$C:$E,3,0)</f>
        <v>72.72</v>
      </c>
      <c r="EP416" s="3" t="s">
        <v>41</v>
      </c>
      <c r="ES416" s="3">
        <f>VLOOKUP($A416,CHMF!$C:$E,3,0)</f>
        <v>351.43</v>
      </c>
      <c r="ET416" s="3" t="s">
        <v>42</v>
      </c>
      <c r="EW416" s="3">
        <f>VLOOKUP($A416,AFKS!$C:$E,3,0)</f>
        <v>27.2</v>
      </c>
      <c r="EX416" s="3" t="s">
        <v>43</v>
      </c>
      <c r="FA416" s="3">
        <f>VLOOKUP($A416,SNGS!$C:$E,3,0)</f>
        <v>25.655000000000001</v>
      </c>
      <c r="FB416" s="3" t="s">
        <v>44</v>
      </c>
      <c r="FE416" s="3">
        <f>VLOOKUP($A416,SNGSP!$C:$E,3,0)</f>
        <v>14.43</v>
      </c>
      <c r="FF416" s="3" t="s">
        <v>45</v>
      </c>
      <c r="FI416" s="3">
        <f>VLOOKUP($A416,TRMK!$C:$E,3,0)</f>
        <v>144.55000000000001</v>
      </c>
      <c r="FJ416" s="3" t="s">
        <v>46</v>
      </c>
      <c r="FM416" s="3">
        <f>VLOOKUP($A416,TATN!$C:$E,3,0)</f>
        <v>144</v>
      </c>
      <c r="FN416" s="3" t="s">
        <v>47</v>
      </c>
      <c r="FQ416" s="3">
        <f>VLOOKUP($A416,TATNP!$C:$E,3,0)</f>
        <v>76.7</v>
      </c>
      <c r="FR416" s="3" t="s">
        <v>48</v>
      </c>
      <c r="FU416" s="3">
        <f>VLOOKUP($A416,TRNFP!$C:$E,3,0)</f>
        <v>25390</v>
      </c>
      <c r="FV416" s="3" t="s">
        <v>49</v>
      </c>
      <c r="FY416" s="3">
        <f>VLOOKUP($A416,URKA!$C:$E,3,0)</f>
        <v>130.97</v>
      </c>
      <c r="FZ416" s="3" t="s">
        <v>50</v>
      </c>
      <c r="GC416" s="3">
        <f>VLOOKUP($A416,FEES!$C:$E,3,0)</f>
        <v>0.34100000000000003</v>
      </c>
      <c r="GD416" s="3" t="s">
        <v>51</v>
      </c>
      <c r="GG416" s="3" t="e">
        <f>VLOOKUP($A416,PHOR!$C:$E,3,0)</f>
        <v>#N/A</v>
      </c>
      <c r="GH416" s="3" t="s">
        <v>52</v>
      </c>
      <c r="GK416" s="3">
        <f>VLOOKUP($A416,GCHE!$C:$E,3,0)</f>
        <v>595</v>
      </c>
      <c r="GL416" s="3" t="s">
        <v>53</v>
      </c>
      <c r="GO416" s="3">
        <f>VLOOKUP($A416,EONR!$C:$E,3,0)</f>
        <v>1.867</v>
      </c>
    </row>
    <row r="417" spans="1:197" x14ac:dyDescent="0.45">
      <c r="A417" s="86">
        <v>40210</v>
      </c>
      <c r="B417" s="3" t="s">
        <v>5</v>
      </c>
      <c r="E417" s="3" t="e">
        <f>VLOOKUP($A417,POLY!$C:$E,3,0)</f>
        <v>#N/A</v>
      </c>
      <c r="F417" s="3" t="s">
        <v>6</v>
      </c>
      <c r="I417" s="3" t="e">
        <f>VLOOKUP($A417,YNDX!$C:$E,3,0)</f>
        <v>#N/A</v>
      </c>
      <c r="J417" s="3" t="s">
        <v>7</v>
      </c>
      <c r="M417" s="3" t="e">
        <f>VLOOKUP($A417,ALRS!$C:$E,3,0)</f>
        <v>#N/A</v>
      </c>
      <c r="N417" s="3" t="s">
        <v>8</v>
      </c>
      <c r="Q417" s="3">
        <f>VLOOKUP($A417,AKRN!$C:$E,3,0)</f>
        <v>967.21</v>
      </c>
      <c r="R417" s="3" t="s">
        <v>9</v>
      </c>
      <c r="U417" s="3">
        <f>VLOOKUP($A417,AFLT!$C:$E,3,0)</f>
        <v>52.51</v>
      </c>
      <c r="V417" s="3" t="s">
        <v>10</v>
      </c>
      <c r="Y417" s="3">
        <f>VLOOKUP($A417,BSPB!$C:$E,3,0)</f>
        <v>99.92</v>
      </c>
      <c r="Z417" s="3" t="s">
        <v>11</v>
      </c>
      <c r="AC417" s="3" t="e">
        <f>VLOOKUP($A417,BANE!$C:$E,3,0)</f>
        <v>#N/A</v>
      </c>
      <c r="AD417" s="3" t="s">
        <v>12</v>
      </c>
      <c r="AG417" s="3" t="e">
        <f>VLOOKUP($A417,BANEP!$C:$E,3,0)</f>
        <v>#N/A</v>
      </c>
      <c r="AH417" s="3" t="s">
        <v>13</v>
      </c>
      <c r="AK417" s="3">
        <f>VLOOKUP($A417,VTBR!$C:$E,3,0)</f>
        <v>7.2099999999999997E-2</v>
      </c>
      <c r="AL417" s="3" t="s">
        <v>14</v>
      </c>
      <c r="AO417" s="3">
        <f>VLOOKUP($A417,VSMO!$C:$E,3,0)</f>
        <v>2494</v>
      </c>
      <c r="AP417" s="3" t="s">
        <v>15</v>
      </c>
      <c r="AS417" s="3">
        <f>VLOOKUP($A417,GAZP!$C:$E,3,0)</f>
        <v>182.31</v>
      </c>
      <c r="AT417" s="3" t="s">
        <v>16</v>
      </c>
      <c r="AW417" s="3">
        <f>VLOOKUP($A417,GMKN!$C:$E,3,0)</f>
        <v>4484.99</v>
      </c>
      <c r="AX417" s="3" t="s">
        <v>17</v>
      </c>
      <c r="BA417" s="3">
        <f>VLOOKUP($A417,DIXY!$C:$E,3,0)</f>
        <v>239</v>
      </c>
      <c r="BB417" s="3" t="s">
        <v>18</v>
      </c>
      <c r="BE417" s="3">
        <f>VLOOKUP($A417,IRAO!$C:$E,3,0)</f>
        <v>4.4499999999999998E-2</v>
      </c>
      <c r="BF417" s="3" t="s">
        <v>19</v>
      </c>
      <c r="BI417" s="3">
        <f>VLOOKUP($A417,KMAZ!$C:$E,3,0)</f>
        <v>70</v>
      </c>
      <c r="BJ417" s="3" t="s">
        <v>20</v>
      </c>
      <c r="BM417" s="3">
        <f>VLOOKUP($A417,LSRG!$C:$E,3,0)</f>
        <v>751</v>
      </c>
      <c r="BN417" s="3" t="s">
        <v>21</v>
      </c>
      <c r="BQ417" s="3">
        <f>VLOOKUP($A417,LKOH!$C:$E,3,0)</f>
        <v>1617.04</v>
      </c>
      <c r="BR417" s="3" t="s">
        <v>22</v>
      </c>
      <c r="BU417" s="3">
        <f>VLOOKUP($A417,MVID!$C:$E,3,0)</f>
        <v>151.09</v>
      </c>
      <c r="BV417" s="3" t="s">
        <v>23</v>
      </c>
      <c r="BY417" s="3">
        <f>VLOOKUP($A417,MAGN!$C:$E,3,0)</f>
        <v>27.698</v>
      </c>
      <c r="BZ417" s="3" t="s">
        <v>24</v>
      </c>
      <c r="CC417" s="3">
        <f>VLOOKUP($A417,MTSS!$C:$E,3,0)</f>
        <v>227.39</v>
      </c>
      <c r="CD417" s="3" t="s">
        <v>25</v>
      </c>
      <c r="CG417" s="3">
        <f>VLOOKUP($A417,MGNT!$C:$E,3,0)</f>
        <v>2087.71</v>
      </c>
      <c r="CH417" s="3" t="s">
        <v>26</v>
      </c>
      <c r="CK417" s="3" t="e">
        <f>VLOOKUP($A417,MFON!$C:$E,3,0)</f>
        <v>#N/A</v>
      </c>
      <c r="CL417" s="3" t="s">
        <v>27</v>
      </c>
      <c r="CO417" s="3" t="e">
        <f>VLOOKUP($A417,MOEX!$C:$E,3,0)</f>
        <v>#N/A</v>
      </c>
      <c r="CP417" s="3" t="s">
        <v>28</v>
      </c>
      <c r="CS417" s="3" t="e">
        <f>VLOOKUP($A417,MSTT!$C:$E,3,0)</f>
        <v>#N/A</v>
      </c>
      <c r="CT417" s="3" t="s">
        <v>29</v>
      </c>
      <c r="CW417" s="3">
        <f>VLOOKUP($A417,NLMK!$C:$E,3,0)</f>
        <v>84</v>
      </c>
      <c r="CX417" s="3" t="s">
        <v>30</v>
      </c>
      <c r="DA417" s="3">
        <f>VLOOKUP($A417,NMTP!$C:$E,3,0)</f>
        <v>4.63</v>
      </c>
      <c r="DB417" s="3" t="s">
        <v>31</v>
      </c>
      <c r="DE417" s="3">
        <f>VLOOKUP($A417,NVTK!$C:$E,3,0)</f>
        <v>170.92</v>
      </c>
      <c r="DF417" s="3" t="s">
        <v>32</v>
      </c>
      <c r="DI417" s="3">
        <f>VLOOKUP($A417,PIKK!$C:$E,3,0)</f>
        <v>138.99</v>
      </c>
      <c r="DJ417" s="3" t="s">
        <v>33</v>
      </c>
      <c r="DM417" s="3">
        <f>VLOOKUP($A417,ROSN!$C:$E,3,0)</f>
        <v>223.55</v>
      </c>
      <c r="DN417" s="3" t="s">
        <v>34</v>
      </c>
      <c r="DQ417" s="3">
        <f>VLOOKUP($A417,RTKM!$C:$E,3,0)</f>
        <v>151.9</v>
      </c>
      <c r="DR417" s="3" t="s">
        <v>35</v>
      </c>
      <c r="DU417" s="3">
        <f>VLOOKUP($A417,RTKMP!$C:$E,3,0)</f>
        <v>67.930000000000007</v>
      </c>
      <c r="DV417" s="3" t="s">
        <v>36</v>
      </c>
      <c r="DY417" s="3">
        <f>VLOOKUP($A417,HYDR!$C:$E,3,0)</f>
        <v>1.232</v>
      </c>
      <c r="DZ417" s="3" t="s">
        <v>37</v>
      </c>
      <c r="EC417" s="3" t="e">
        <f>VLOOKUP($A417,RUAL!$C:$E,3,0)</f>
        <v>#N/A</v>
      </c>
      <c r="ED417" s="3" t="s">
        <v>38</v>
      </c>
      <c r="EG417" s="3">
        <f>VLOOKUP($A417,SVAV!$C:$E,3,0)</f>
        <v>409.89</v>
      </c>
      <c r="EH417" s="3" t="s">
        <v>39</v>
      </c>
      <c r="EK417" s="3">
        <f>VLOOKUP($A417,SBER!$C:$E,3,0)</f>
        <v>83.09</v>
      </c>
      <c r="EL417" s="3" t="s">
        <v>40</v>
      </c>
      <c r="EO417" s="3">
        <f>VLOOKUP($A417,SBERP!$C:$E,3,0)</f>
        <v>68.39</v>
      </c>
      <c r="EP417" s="3" t="s">
        <v>41</v>
      </c>
      <c r="ES417" s="3">
        <f>VLOOKUP($A417,CHMF!$C:$E,3,0)</f>
        <v>326.39999999999998</v>
      </c>
      <c r="ET417" s="3" t="s">
        <v>42</v>
      </c>
      <c r="EW417" s="3">
        <f>VLOOKUP($A417,AFKS!$C:$E,3,0)</f>
        <v>24.942</v>
      </c>
      <c r="EX417" s="3" t="s">
        <v>43</v>
      </c>
      <c r="FA417" s="3">
        <f>VLOOKUP($A417,SNGS!$C:$E,3,0)</f>
        <v>24.7</v>
      </c>
      <c r="FB417" s="3" t="s">
        <v>44</v>
      </c>
      <c r="FE417" s="3">
        <f>VLOOKUP($A417,SNGSP!$C:$E,3,0)</f>
        <v>13.997999999999999</v>
      </c>
      <c r="FF417" s="3" t="s">
        <v>45</v>
      </c>
      <c r="FI417" s="3">
        <f>VLOOKUP($A417,TRMK!$C:$E,3,0)</f>
        <v>131.21</v>
      </c>
      <c r="FJ417" s="3" t="s">
        <v>46</v>
      </c>
      <c r="FM417" s="3">
        <f>VLOOKUP($A417,TATN!$C:$E,3,0)</f>
        <v>137.5</v>
      </c>
      <c r="FN417" s="3" t="s">
        <v>47</v>
      </c>
      <c r="FQ417" s="3">
        <f>VLOOKUP($A417,TATNP!$C:$E,3,0)</f>
        <v>70.489999999999995</v>
      </c>
      <c r="FR417" s="3" t="s">
        <v>48</v>
      </c>
      <c r="FU417" s="3">
        <f>VLOOKUP($A417,TRNFP!$C:$E,3,0)</f>
        <v>24237</v>
      </c>
      <c r="FV417" s="3" t="s">
        <v>49</v>
      </c>
      <c r="FY417" s="3">
        <f>VLOOKUP($A417,URKA!$C:$E,3,0)</f>
        <v>131.72</v>
      </c>
      <c r="FZ417" s="3" t="s">
        <v>50</v>
      </c>
      <c r="GC417" s="3">
        <f>VLOOKUP($A417,FEES!$C:$E,3,0)</f>
        <v>0.32100000000000001</v>
      </c>
      <c r="GD417" s="3" t="s">
        <v>51</v>
      </c>
      <c r="GG417" s="3" t="e">
        <f>VLOOKUP($A417,PHOR!$C:$E,3,0)</f>
        <v>#N/A</v>
      </c>
      <c r="GH417" s="3" t="s">
        <v>52</v>
      </c>
      <c r="GK417" s="3">
        <f>VLOOKUP($A417,GCHE!$C:$E,3,0)</f>
        <v>709</v>
      </c>
      <c r="GL417" s="3" t="s">
        <v>53</v>
      </c>
      <c r="GO417" s="3">
        <f>VLOOKUP($A417,EONR!$C:$E,3,0)</f>
        <v>1.8320000000000001</v>
      </c>
    </row>
    <row r="418" spans="1:197" x14ac:dyDescent="0.45">
      <c r="A418" s="86">
        <v>40217</v>
      </c>
      <c r="B418" s="3" t="s">
        <v>5</v>
      </c>
      <c r="E418" s="3" t="e">
        <f>VLOOKUP($A418,POLY!$C:$E,3,0)</f>
        <v>#N/A</v>
      </c>
      <c r="F418" s="3" t="s">
        <v>6</v>
      </c>
      <c r="I418" s="3" t="e">
        <f>VLOOKUP($A418,YNDX!$C:$E,3,0)</f>
        <v>#N/A</v>
      </c>
      <c r="J418" s="3" t="s">
        <v>7</v>
      </c>
      <c r="M418" s="3" t="e">
        <f>VLOOKUP($A418,ALRS!$C:$E,3,0)</f>
        <v>#N/A</v>
      </c>
      <c r="N418" s="3" t="s">
        <v>8</v>
      </c>
      <c r="Q418" s="3">
        <f>VLOOKUP($A418,AKRN!$C:$E,3,0)</f>
        <v>967.8</v>
      </c>
      <c r="R418" s="3" t="s">
        <v>9</v>
      </c>
      <c r="U418" s="3">
        <f>VLOOKUP($A418,AFLT!$C:$E,3,0)</f>
        <v>50.38</v>
      </c>
      <c r="V418" s="3" t="s">
        <v>10</v>
      </c>
      <c r="Y418" s="3">
        <f>VLOOKUP($A418,BSPB!$C:$E,3,0)</f>
        <v>94.3</v>
      </c>
      <c r="Z418" s="3" t="s">
        <v>11</v>
      </c>
      <c r="AC418" s="3" t="e">
        <f>VLOOKUP($A418,BANE!$C:$E,3,0)</f>
        <v>#N/A</v>
      </c>
      <c r="AD418" s="3" t="s">
        <v>12</v>
      </c>
      <c r="AG418" s="3" t="e">
        <f>VLOOKUP($A418,BANEP!$C:$E,3,0)</f>
        <v>#N/A</v>
      </c>
      <c r="AH418" s="3" t="s">
        <v>13</v>
      </c>
      <c r="AK418" s="3">
        <f>VLOOKUP($A418,VTBR!$C:$E,3,0)</f>
        <v>7.0699999999999999E-2</v>
      </c>
      <c r="AL418" s="3" t="s">
        <v>14</v>
      </c>
      <c r="AO418" s="3">
        <f>VLOOKUP($A418,VSMO!$C:$E,3,0)</f>
        <v>2782.04</v>
      </c>
      <c r="AP418" s="3" t="s">
        <v>15</v>
      </c>
      <c r="AS418" s="3">
        <f>VLOOKUP($A418,GAZP!$C:$E,3,0)</f>
        <v>163.04</v>
      </c>
      <c r="AT418" s="3" t="s">
        <v>16</v>
      </c>
      <c r="AW418" s="3">
        <f>VLOOKUP($A418,GMKN!$C:$E,3,0)</f>
        <v>4411</v>
      </c>
      <c r="AX418" s="3" t="s">
        <v>17</v>
      </c>
      <c r="BA418" s="3">
        <f>VLOOKUP($A418,DIXY!$C:$E,3,0)</f>
        <v>241.75</v>
      </c>
      <c r="BB418" s="3" t="s">
        <v>18</v>
      </c>
      <c r="BE418" s="3">
        <f>VLOOKUP($A418,IRAO!$C:$E,3,0)</f>
        <v>4.07E-2</v>
      </c>
      <c r="BF418" s="3" t="s">
        <v>19</v>
      </c>
      <c r="BI418" s="3">
        <f>VLOOKUP($A418,KMAZ!$C:$E,3,0)</f>
        <v>75.39</v>
      </c>
      <c r="BJ418" s="3" t="s">
        <v>20</v>
      </c>
      <c r="BM418" s="3">
        <f>VLOOKUP($A418,LSRG!$C:$E,3,0)</f>
        <v>810</v>
      </c>
      <c r="BN418" s="3" t="s">
        <v>21</v>
      </c>
      <c r="BQ418" s="3">
        <f>VLOOKUP($A418,LKOH!$C:$E,3,0)</f>
        <v>1517</v>
      </c>
      <c r="BR418" s="3" t="s">
        <v>22</v>
      </c>
      <c r="BU418" s="3">
        <f>VLOOKUP($A418,MVID!$C:$E,3,0)</f>
        <v>152.99</v>
      </c>
      <c r="BV418" s="3" t="s">
        <v>23</v>
      </c>
      <c r="BY418" s="3">
        <f>VLOOKUP($A418,MAGN!$C:$E,3,0)</f>
        <v>28.625</v>
      </c>
      <c r="BZ418" s="3" t="s">
        <v>24</v>
      </c>
      <c r="CC418" s="3">
        <f>VLOOKUP($A418,MTSS!$C:$E,3,0)</f>
        <v>227.97</v>
      </c>
      <c r="CD418" s="3" t="s">
        <v>25</v>
      </c>
      <c r="CG418" s="3">
        <f>VLOOKUP($A418,MGNT!$C:$E,3,0)</f>
        <v>2048</v>
      </c>
      <c r="CH418" s="3" t="s">
        <v>26</v>
      </c>
      <c r="CK418" s="3" t="e">
        <f>VLOOKUP($A418,MFON!$C:$E,3,0)</f>
        <v>#N/A</v>
      </c>
      <c r="CL418" s="3" t="s">
        <v>27</v>
      </c>
      <c r="CO418" s="3" t="e">
        <f>VLOOKUP($A418,MOEX!$C:$E,3,0)</f>
        <v>#N/A</v>
      </c>
      <c r="CP418" s="3" t="s">
        <v>28</v>
      </c>
      <c r="CS418" s="3" t="e">
        <f>VLOOKUP($A418,MSTT!$C:$E,3,0)</f>
        <v>#N/A</v>
      </c>
      <c r="CT418" s="3" t="s">
        <v>29</v>
      </c>
      <c r="CW418" s="3">
        <f>VLOOKUP($A418,NLMK!$C:$E,3,0)</f>
        <v>88</v>
      </c>
      <c r="CX418" s="3" t="s">
        <v>30</v>
      </c>
      <c r="DA418" s="3">
        <f>VLOOKUP($A418,NMTP!$C:$E,3,0)</f>
        <v>4.47</v>
      </c>
      <c r="DB418" s="3" t="s">
        <v>31</v>
      </c>
      <c r="DE418" s="3">
        <f>VLOOKUP($A418,NVTK!$C:$E,3,0)</f>
        <v>170.5</v>
      </c>
      <c r="DF418" s="3" t="s">
        <v>32</v>
      </c>
      <c r="DI418" s="3">
        <f>VLOOKUP($A418,PIKK!$C:$E,3,0)</f>
        <v>140.69999999999999</v>
      </c>
      <c r="DJ418" s="3" t="s">
        <v>33</v>
      </c>
      <c r="DM418" s="3">
        <f>VLOOKUP($A418,ROSN!$C:$E,3,0)</f>
        <v>222.6</v>
      </c>
      <c r="DN418" s="3" t="s">
        <v>34</v>
      </c>
      <c r="DQ418" s="3">
        <f>VLOOKUP($A418,RTKM!$C:$E,3,0)</f>
        <v>145.77000000000001</v>
      </c>
      <c r="DR418" s="3" t="s">
        <v>35</v>
      </c>
      <c r="DU418" s="3">
        <f>VLOOKUP($A418,RTKMP!$C:$E,3,0)</f>
        <v>64.7</v>
      </c>
      <c r="DV418" s="3" t="s">
        <v>36</v>
      </c>
      <c r="DY418" s="3">
        <f>VLOOKUP($A418,HYDR!$C:$E,3,0)</f>
        <v>1.1819999999999999</v>
      </c>
      <c r="DZ418" s="3" t="s">
        <v>37</v>
      </c>
      <c r="EC418" s="3" t="e">
        <f>VLOOKUP($A418,RUAL!$C:$E,3,0)</f>
        <v>#N/A</v>
      </c>
      <c r="ED418" s="3" t="s">
        <v>38</v>
      </c>
      <c r="EG418" s="3">
        <f>VLOOKUP($A418,SVAV!$C:$E,3,0)</f>
        <v>462.98</v>
      </c>
      <c r="EH418" s="3" t="s">
        <v>39</v>
      </c>
      <c r="EK418" s="3">
        <f>VLOOKUP($A418,SBER!$C:$E,3,0)</f>
        <v>80</v>
      </c>
      <c r="EL418" s="3" t="s">
        <v>40</v>
      </c>
      <c r="EO418" s="3">
        <f>VLOOKUP($A418,SBERP!$C:$E,3,0)</f>
        <v>64</v>
      </c>
      <c r="EP418" s="3" t="s">
        <v>41</v>
      </c>
      <c r="ES418" s="3">
        <f>VLOOKUP($A418,CHMF!$C:$E,3,0)</f>
        <v>317</v>
      </c>
      <c r="ET418" s="3" t="s">
        <v>42</v>
      </c>
      <c r="EW418" s="3">
        <f>VLOOKUP($A418,AFKS!$C:$E,3,0)</f>
        <v>25.2</v>
      </c>
      <c r="EX418" s="3" t="s">
        <v>43</v>
      </c>
      <c r="FA418" s="3">
        <f>VLOOKUP($A418,SNGS!$C:$E,3,0)</f>
        <v>23.901</v>
      </c>
      <c r="FB418" s="3" t="s">
        <v>44</v>
      </c>
      <c r="FE418" s="3">
        <f>VLOOKUP($A418,SNGSP!$C:$E,3,0)</f>
        <v>14.23</v>
      </c>
      <c r="FF418" s="3" t="s">
        <v>45</v>
      </c>
      <c r="FI418" s="3">
        <f>VLOOKUP($A418,TRMK!$C:$E,3,0)</f>
        <v>131.27000000000001</v>
      </c>
      <c r="FJ418" s="3" t="s">
        <v>46</v>
      </c>
      <c r="FM418" s="3">
        <f>VLOOKUP($A418,TATN!$C:$E,3,0)</f>
        <v>139.88999999999999</v>
      </c>
      <c r="FN418" s="3" t="s">
        <v>47</v>
      </c>
      <c r="FQ418" s="3">
        <f>VLOOKUP($A418,TATNP!$C:$E,3,0)</f>
        <v>70.89</v>
      </c>
      <c r="FR418" s="3" t="s">
        <v>48</v>
      </c>
      <c r="FU418" s="3">
        <f>VLOOKUP($A418,TRNFP!$C:$E,3,0)</f>
        <v>22989.98</v>
      </c>
      <c r="FV418" s="3" t="s">
        <v>49</v>
      </c>
      <c r="FY418" s="3">
        <f>VLOOKUP($A418,URKA!$C:$E,3,0)</f>
        <v>133.5</v>
      </c>
      <c r="FZ418" s="3" t="s">
        <v>50</v>
      </c>
      <c r="GC418" s="3">
        <f>VLOOKUP($A418,FEES!$C:$E,3,0)</f>
        <v>0.29099999999999998</v>
      </c>
      <c r="GD418" s="3" t="s">
        <v>51</v>
      </c>
      <c r="GG418" s="3" t="e">
        <f>VLOOKUP($A418,PHOR!$C:$E,3,0)</f>
        <v>#N/A</v>
      </c>
      <c r="GH418" s="3" t="s">
        <v>52</v>
      </c>
      <c r="GK418" s="3">
        <f>VLOOKUP($A418,GCHE!$C:$E,3,0)</f>
        <v>684</v>
      </c>
      <c r="GL418" s="3" t="s">
        <v>53</v>
      </c>
      <c r="GO418" s="3">
        <f>VLOOKUP($A418,EONR!$C:$E,3,0)</f>
        <v>1.768</v>
      </c>
    </row>
    <row r="419" spans="1:197" x14ac:dyDescent="0.45">
      <c r="A419" s="86">
        <v>40224</v>
      </c>
      <c r="B419" s="3" t="s">
        <v>5</v>
      </c>
      <c r="E419" s="3" t="e">
        <f>VLOOKUP($A419,POLY!$C:$E,3,0)</f>
        <v>#N/A</v>
      </c>
      <c r="F419" s="3" t="s">
        <v>6</v>
      </c>
      <c r="I419" s="3" t="e">
        <f>VLOOKUP($A419,YNDX!$C:$E,3,0)</f>
        <v>#N/A</v>
      </c>
      <c r="J419" s="3" t="s">
        <v>7</v>
      </c>
      <c r="M419" s="3" t="e">
        <f>VLOOKUP($A419,ALRS!$C:$E,3,0)</f>
        <v>#N/A</v>
      </c>
      <c r="N419" s="3" t="s">
        <v>8</v>
      </c>
      <c r="Q419" s="3">
        <f>VLOOKUP($A419,AKRN!$C:$E,3,0)</f>
        <v>1011.01</v>
      </c>
      <c r="R419" s="3" t="s">
        <v>9</v>
      </c>
      <c r="U419" s="3">
        <f>VLOOKUP($A419,AFLT!$C:$E,3,0)</f>
        <v>55</v>
      </c>
      <c r="V419" s="3" t="s">
        <v>10</v>
      </c>
      <c r="Y419" s="3">
        <f>VLOOKUP($A419,BSPB!$C:$E,3,0)</f>
        <v>99.7</v>
      </c>
      <c r="Z419" s="3" t="s">
        <v>11</v>
      </c>
      <c r="AC419" s="3" t="e">
        <f>VLOOKUP($A419,BANE!$C:$E,3,0)</f>
        <v>#N/A</v>
      </c>
      <c r="AD419" s="3" t="s">
        <v>12</v>
      </c>
      <c r="AG419" s="3" t="e">
        <f>VLOOKUP($A419,BANEP!$C:$E,3,0)</f>
        <v>#N/A</v>
      </c>
      <c r="AH419" s="3" t="s">
        <v>13</v>
      </c>
      <c r="AK419" s="3">
        <f>VLOOKUP($A419,VTBR!$C:$E,3,0)</f>
        <v>7.3999999999999996E-2</v>
      </c>
      <c r="AL419" s="3" t="s">
        <v>14</v>
      </c>
      <c r="AO419" s="3">
        <f>VLOOKUP($A419,VSMO!$C:$E,3,0)</f>
        <v>3380</v>
      </c>
      <c r="AP419" s="3" t="s">
        <v>15</v>
      </c>
      <c r="AS419" s="3">
        <f>VLOOKUP($A419,GAZP!$C:$E,3,0)</f>
        <v>171.83</v>
      </c>
      <c r="AT419" s="3" t="s">
        <v>16</v>
      </c>
      <c r="AW419" s="3">
        <f>VLOOKUP($A419,GMKN!$C:$E,3,0)</f>
        <v>4710</v>
      </c>
      <c r="AX419" s="3" t="s">
        <v>17</v>
      </c>
      <c r="BA419" s="3">
        <f>VLOOKUP($A419,DIXY!$C:$E,3,0)</f>
        <v>260.52</v>
      </c>
      <c r="BB419" s="3" t="s">
        <v>18</v>
      </c>
      <c r="BE419" s="3">
        <f>VLOOKUP($A419,IRAO!$C:$E,3,0)</f>
        <v>4.07E-2</v>
      </c>
      <c r="BF419" s="3" t="s">
        <v>19</v>
      </c>
      <c r="BI419" s="3">
        <f>VLOOKUP($A419,KMAZ!$C:$E,3,0)</f>
        <v>75.7</v>
      </c>
      <c r="BJ419" s="3" t="s">
        <v>20</v>
      </c>
      <c r="BM419" s="3">
        <f>VLOOKUP($A419,LSRG!$C:$E,3,0)</f>
        <v>848</v>
      </c>
      <c r="BN419" s="3" t="s">
        <v>21</v>
      </c>
      <c r="BQ419" s="3">
        <f>VLOOKUP($A419,LKOH!$C:$E,3,0)</f>
        <v>1589.88</v>
      </c>
      <c r="BR419" s="3" t="s">
        <v>22</v>
      </c>
      <c r="BU419" s="3">
        <f>VLOOKUP($A419,MVID!$C:$E,3,0)</f>
        <v>166.5</v>
      </c>
      <c r="BV419" s="3" t="s">
        <v>23</v>
      </c>
      <c r="BY419" s="3">
        <f>VLOOKUP($A419,MAGN!$C:$E,3,0)</f>
        <v>29</v>
      </c>
      <c r="BZ419" s="3" t="s">
        <v>24</v>
      </c>
      <c r="CC419" s="3">
        <f>VLOOKUP($A419,MTSS!$C:$E,3,0)</f>
        <v>229.99</v>
      </c>
      <c r="CD419" s="3" t="s">
        <v>25</v>
      </c>
      <c r="CG419" s="3">
        <f>VLOOKUP($A419,MGNT!$C:$E,3,0)</f>
        <v>1987</v>
      </c>
      <c r="CH419" s="3" t="s">
        <v>26</v>
      </c>
      <c r="CK419" s="3" t="e">
        <f>VLOOKUP($A419,MFON!$C:$E,3,0)</f>
        <v>#N/A</v>
      </c>
      <c r="CL419" s="3" t="s">
        <v>27</v>
      </c>
      <c r="CO419" s="3" t="e">
        <f>VLOOKUP($A419,MOEX!$C:$E,3,0)</f>
        <v>#N/A</v>
      </c>
      <c r="CP419" s="3" t="s">
        <v>28</v>
      </c>
      <c r="CS419" s="3" t="e">
        <f>VLOOKUP($A419,MSTT!$C:$E,3,0)</f>
        <v>#N/A</v>
      </c>
      <c r="CT419" s="3" t="s">
        <v>29</v>
      </c>
      <c r="CW419" s="3">
        <f>VLOOKUP($A419,NLMK!$C:$E,3,0)</f>
        <v>90.65</v>
      </c>
      <c r="CX419" s="3" t="s">
        <v>30</v>
      </c>
      <c r="DA419" s="3">
        <f>VLOOKUP($A419,NMTP!$C:$E,3,0)</f>
        <v>4.45</v>
      </c>
      <c r="DB419" s="3" t="s">
        <v>31</v>
      </c>
      <c r="DE419" s="3">
        <f>VLOOKUP($A419,NVTK!$C:$E,3,0)</f>
        <v>179.88</v>
      </c>
      <c r="DF419" s="3" t="s">
        <v>32</v>
      </c>
      <c r="DI419" s="3">
        <f>VLOOKUP($A419,PIKK!$C:$E,3,0)</f>
        <v>145.71</v>
      </c>
      <c r="DJ419" s="3" t="s">
        <v>33</v>
      </c>
      <c r="DM419" s="3">
        <f>VLOOKUP($A419,ROSN!$C:$E,3,0)</f>
        <v>236.25</v>
      </c>
      <c r="DN419" s="3" t="s">
        <v>34</v>
      </c>
      <c r="DQ419" s="3">
        <f>VLOOKUP($A419,RTKM!$C:$E,3,0)</f>
        <v>146</v>
      </c>
      <c r="DR419" s="3" t="s">
        <v>35</v>
      </c>
      <c r="DU419" s="3">
        <f>VLOOKUP($A419,RTKMP!$C:$E,3,0)</f>
        <v>67.400000000000006</v>
      </c>
      <c r="DV419" s="3" t="s">
        <v>36</v>
      </c>
      <c r="DY419" s="3">
        <f>VLOOKUP($A419,HYDR!$C:$E,3,0)</f>
        <v>1.284</v>
      </c>
      <c r="DZ419" s="3" t="s">
        <v>37</v>
      </c>
      <c r="EC419" s="3" t="e">
        <f>VLOOKUP($A419,RUAL!$C:$E,3,0)</f>
        <v>#N/A</v>
      </c>
      <c r="ED419" s="3" t="s">
        <v>38</v>
      </c>
      <c r="EG419" s="3">
        <f>VLOOKUP($A419,SVAV!$C:$E,3,0)</f>
        <v>520.9</v>
      </c>
      <c r="EH419" s="3" t="s">
        <v>39</v>
      </c>
      <c r="EK419" s="3">
        <f>VLOOKUP($A419,SBER!$C:$E,3,0)</f>
        <v>79.17</v>
      </c>
      <c r="EL419" s="3" t="s">
        <v>40</v>
      </c>
      <c r="EO419" s="3">
        <f>VLOOKUP($A419,SBERP!$C:$E,3,0)</f>
        <v>64.95</v>
      </c>
      <c r="EP419" s="3" t="s">
        <v>41</v>
      </c>
      <c r="ES419" s="3">
        <f>VLOOKUP($A419,CHMF!$C:$E,3,0)</f>
        <v>346.3</v>
      </c>
      <c r="ET419" s="3" t="s">
        <v>42</v>
      </c>
      <c r="EW419" s="3">
        <f>VLOOKUP($A419,AFKS!$C:$E,3,0)</f>
        <v>26.257000000000001</v>
      </c>
      <c r="EX419" s="3" t="s">
        <v>43</v>
      </c>
      <c r="FA419" s="3">
        <f>VLOOKUP($A419,SNGS!$C:$E,3,0)</f>
        <v>25.009</v>
      </c>
      <c r="FB419" s="3" t="s">
        <v>44</v>
      </c>
      <c r="FE419" s="3">
        <f>VLOOKUP($A419,SNGSP!$C:$E,3,0)</f>
        <v>14.375999999999999</v>
      </c>
      <c r="FF419" s="3" t="s">
        <v>45</v>
      </c>
      <c r="FI419" s="3">
        <f>VLOOKUP($A419,TRMK!$C:$E,3,0)</f>
        <v>134.68</v>
      </c>
      <c r="FJ419" s="3" t="s">
        <v>46</v>
      </c>
      <c r="FM419" s="3">
        <f>VLOOKUP($A419,TATN!$C:$E,3,0)</f>
        <v>141</v>
      </c>
      <c r="FN419" s="3" t="s">
        <v>47</v>
      </c>
      <c r="FQ419" s="3">
        <f>VLOOKUP($A419,TATNP!$C:$E,3,0)</f>
        <v>75.61</v>
      </c>
      <c r="FR419" s="3" t="s">
        <v>48</v>
      </c>
      <c r="FU419" s="3">
        <f>VLOOKUP($A419,TRNFP!$C:$E,3,0)</f>
        <v>23837</v>
      </c>
      <c r="FV419" s="3" t="s">
        <v>49</v>
      </c>
      <c r="FY419" s="3">
        <f>VLOOKUP($A419,URKA!$C:$E,3,0)</f>
        <v>132.19999999999999</v>
      </c>
      <c r="FZ419" s="3" t="s">
        <v>50</v>
      </c>
      <c r="GC419" s="3">
        <f>VLOOKUP($A419,FEES!$C:$E,3,0)</f>
        <v>0.308</v>
      </c>
      <c r="GD419" s="3" t="s">
        <v>51</v>
      </c>
      <c r="GG419" s="3" t="e">
        <f>VLOOKUP($A419,PHOR!$C:$E,3,0)</f>
        <v>#N/A</v>
      </c>
      <c r="GH419" s="3" t="s">
        <v>52</v>
      </c>
      <c r="GK419" s="3">
        <f>VLOOKUP($A419,GCHE!$C:$E,3,0)</f>
        <v>743</v>
      </c>
      <c r="GL419" s="3" t="s">
        <v>53</v>
      </c>
      <c r="GO419" s="3">
        <f>VLOOKUP($A419,EONR!$C:$E,3,0)</f>
        <v>1.6970000000000001</v>
      </c>
    </row>
    <row r="420" spans="1:197" x14ac:dyDescent="0.45">
      <c r="A420" s="86">
        <v>40231</v>
      </c>
      <c r="B420" s="3" t="s">
        <v>5</v>
      </c>
      <c r="E420" s="3" t="e">
        <f>VLOOKUP($A420,POLY!$C:$E,3,0)</f>
        <v>#N/A</v>
      </c>
      <c r="F420" s="3" t="s">
        <v>6</v>
      </c>
      <c r="I420" s="3" t="e">
        <f>VLOOKUP($A420,YNDX!$C:$E,3,0)</f>
        <v>#N/A</v>
      </c>
      <c r="J420" s="3" t="s">
        <v>7</v>
      </c>
      <c r="M420" s="3" t="e">
        <f>VLOOKUP($A420,ALRS!$C:$E,3,0)</f>
        <v>#N/A</v>
      </c>
      <c r="N420" s="3" t="s">
        <v>8</v>
      </c>
      <c r="Q420" s="3">
        <f>VLOOKUP($A420,AKRN!$C:$E,3,0)</f>
        <v>1098.99</v>
      </c>
      <c r="R420" s="3" t="s">
        <v>9</v>
      </c>
      <c r="U420" s="3">
        <f>VLOOKUP($A420,AFLT!$C:$E,3,0)</f>
        <v>55.5</v>
      </c>
      <c r="V420" s="3" t="s">
        <v>10</v>
      </c>
      <c r="Y420" s="3">
        <f>VLOOKUP($A420,BSPB!$C:$E,3,0)</f>
        <v>102.74</v>
      </c>
      <c r="Z420" s="3" t="s">
        <v>11</v>
      </c>
      <c r="AC420" s="3" t="e">
        <f>VLOOKUP($A420,BANE!$C:$E,3,0)</f>
        <v>#N/A</v>
      </c>
      <c r="AD420" s="3" t="s">
        <v>12</v>
      </c>
      <c r="AG420" s="3" t="e">
        <f>VLOOKUP($A420,BANEP!$C:$E,3,0)</f>
        <v>#N/A</v>
      </c>
      <c r="AH420" s="3" t="s">
        <v>13</v>
      </c>
      <c r="AK420" s="3">
        <f>VLOOKUP($A420,VTBR!$C:$E,3,0)</f>
        <v>7.3800000000000004E-2</v>
      </c>
      <c r="AL420" s="3" t="s">
        <v>14</v>
      </c>
      <c r="AO420" s="3">
        <f>VLOOKUP($A420,VSMO!$C:$E,3,0)</f>
        <v>3525.98</v>
      </c>
      <c r="AP420" s="3" t="s">
        <v>15</v>
      </c>
      <c r="AS420" s="3">
        <f>VLOOKUP($A420,GAZP!$C:$E,3,0)</f>
        <v>167.61</v>
      </c>
      <c r="AT420" s="3" t="s">
        <v>16</v>
      </c>
      <c r="AW420" s="3">
        <f>VLOOKUP($A420,GMKN!$C:$E,3,0)</f>
        <v>4590</v>
      </c>
      <c r="AX420" s="3" t="s">
        <v>17</v>
      </c>
      <c r="BA420" s="3">
        <f>VLOOKUP($A420,DIXY!$C:$E,3,0)</f>
        <v>280.95</v>
      </c>
      <c r="BB420" s="3" t="s">
        <v>18</v>
      </c>
      <c r="BE420" s="3">
        <f>VLOOKUP($A420,IRAO!$C:$E,3,0)</f>
        <v>4.0899999999999999E-2</v>
      </c>
      <c r="BF420" s="3" t="s">
        <v>19</v>
      </c>
      <c r="BI420" s="3">
        <f>VLOOKUP($A420,KMAZ!$C:$E,3,0)</f>
        <v>76.900000000000006</v>
      </c>
      <c r="BJ420" s="3" t="s">
        <v>20</v>
      </c>
      <c r="BM420" s="3">
        <f>VLOOKUP($A420,LSRG!$C:$E,3,0)</f>
        <v>930</v>
      </c>
      <c r="BN420" s="3" t="s">
        <v>21</v>
      </c>
      <c r="BQ420" s="3">
        <f>VLOOKUP($A420,LKOH!$C:$E,3,0)</f>
        <v>1574</v>
      </c>
      <c r="BR420" s="3" t="s">
        <v>22</v>
      </c>
      <c r="BU420" s="3">
        <f>VLOOKUP($A420,MVID!$C:$E,3,0)</f>
        <v>159.02000000000001</v>
      </c>
      <c r="BV420" s="3" t="s">
        <v>23</v>
      </c>
      <c r="BY420" s="3">
        <f>VLOOKUP($A420,MAGN!$C:$E,3,0)</f>
        <v>30.239000000000001</v>
      </c>
      <c r="BZ420" s="3" t="s">
        <v>24</v>
      </c>
      <c r="CC420" s="3">
        <f>VLOOKUP($A420,MTSS!$C:$E,3,0)</f>
        <v>234.99</v>
      </c>
      <c r="CD420" s="3" t="s">
        <v>25</v>
      </c>
      <c r="CG420" s="3">
        <f>VLOOKUP($A420,MGNT!$C:$E,3,0)</f>
        <v>1920.07</v>
      </c>
      <c r="CH420" s="3" t="s">
        <v>26</v>
      </c>
      <c r="CK420" s="3" t="e">
        <f>VLOOKUP($A420,MFON!$C:$E,3,0)</f>
        <v>#N/A</v>
      </c>
      <c r="CL420" s="3" t="s">
        <v>27</v>
      </c>
      <c r="CO420" s="3" t="e">
        <f>VLOOKUP($A420,MOEX!$C:$E,3,0)</f>
        <v>#N/A</v>
      </c>
      <c r="CP420" s="3" t="s">
        <v>28</v>
      </c>
      <c r="CS420" s="3" t="e">
        <f>VLOOKUP($A420,MSTT!$C:$E,3,0)</f>
        <v>#N/A</v>
      </c>
      <c r="CT420" s="3" t="s">
        <v>29</v>
      </c>
      <c r="CW420" s="3">
        <f>VLOOKUP($A420,NLMK!$C:$E,3,0)</f>
        <v>92.39</v>
      </c>
      <c r="CX420" s="3" t="s">
        <v>30</v>
      </c>
      <c r="DA420" s="3">
        <f>VLOOKUP($A420,NMTP!$C:$E,3,0)</f>
        <v>4.4080000000000004</v>
      </c>
      <c r="DB420" s="3" t="s">
        <v>31</v>
      </c>
      <c r="DE420" s="3">
        <f>VLOOKUP($A420,NVTK!$C:$E,3,0)</f>
        <v>167.74</v>
      </c>
      <c r="DF420" s="3" t="s">
        <v>32</v>
      </c>
      <c r="DI420" s="3">
        <f>VLOOKUP($A420,PIKK!$C:$E,3,0)</f>
        <v>151.4</v>
      </c>
      <c r="DJ420" s="3" t="s">
        <v>33</v>
      </c>
      <c r="DM420" s="3">
        <f>VLOOKUP($A420,ROSN!$C:$E,3,0)</f>
        <v>231.2</v>
      </c>
      <c r="DN420" s="3" t="s">
        <v>34</v>
      </c>
      <c r="DQ420" s="3">
        <f>VLOOKUP($A420,RTKM!$C:$E,3,0)</f>
        <v>143.99</v>
      </c>
      <c r="DR420" s="3" t="s">
        <v>35</v>
      </c>
      <c r="DU420" s="3">
        <f>VLOOKUP($A420,RTKMP!$C:$E,3,0)</f>
        <v>72.099999999999994</v>
      </c>
      <c r="DV420" s="3" t="s">
        <v>36</v>
      </c>
      <c r="DY420" s="3">
        <f>VLOOKUP($A420,HYDR!$C:$E,3,0)</f>
        <v>1.28</v>
      </c>
      <c r="DZ420" s="3" t="s">
        <v>37</v>
      </c>
      <c r="EC420" s="3" t="e">
        <f>VLOOKUP($A420,RUAL!$C:$E,3,0)</f>
        <v>#N/A</v>
      </c>
      <c r="ED420" s="3" t="s">
        <v>38</v>
      </c>
      <c r="EG420" s="3">
        <f>VLOOKUP($A420,SVAV!$C:$E,3,0)</f>
        <v>526</v>
      </c>
      <c r="EH420" s="3" t="s">
        <v>39</v>
      </c>
      <c r="EK420" s="3">
        <f>VLOOKUP($A420,SBER!$C:$E,3,0)</f>
        <v>76.3</v>
      </c>
      <c r="EL420" s="3" t="s">
        <v>40</v>
      </c>
      <c r="EO420" s="3">
        <f>VLOOKUP($A420,SBERP!$C:$E,3,0)</f>
        <v>64.58</v>
      </c>
      <c r="EP420" s="3" t="s">
        <v>41</v>
      </c>
      <c r="ES420" s="3">
        <f>VLOOKUP($A420,CHMF!$C:$E,3,0)</f>
        <v>342.05</v>
      </c>
      <c r="ET420" s="3" t="s">
        <v>42</v>
      </c>
      <c r="EW420" s="3">
        <f>VLOOKUP($A420,AFKS!$C:$E,3,0)</f>
        <v>26.95</v>
      </c>
      <c r="EX420" s="3" t="s">
        <v>43</v>
      </c>
      <c r="FA420" s="3">
        <f>VLOOKUP($A420,SNGS!$C:$E,3,0)</f>
        <v>24.4</v>
      </c>
      <c r="FB420" s="3" t="s">
        <v>44</v>
      </c>
      <c r="FE420" s="3">
        <f>VLOOKUP($A420,SNGSP!$C:$E,3,0)</f>
        <v>14.968999999999999</v>
      </c>
      <c r="FF420" s="3" t="s">
        <v>45</v>
      </c>
      <c r="FI420" s="3">
        <f>VLOOKUP($A420,TRMK!$C:$E,3,0)</f>
        <v>132.80000000000001</v>
      </c>
      <c r="FJ420" s="3" t="s">
        <v>46</v>
      </c>
      <c r="FM420" s="3">
        <f>VLOOKUP($A420,TATN!$C:$E,3,0)</f>
        <v>140.97999999999999</v>
      </c>
      <c r="FN420" s="3" t="s">
        <v>47</v>
      </c>
      <c r="FQ420" s="3">
        <f>VLOOKUP($A420,TATNP!$C:$E,3,0)</f>
        <v>82.95</v>
      </c>
      <c r="FR420" s="3" t="s">
        <v>48</v>
      </c>
      <c r="FU420" s="3">
        <f>VLOOKUP($A420,TRNFP!$C:$E,3,0)</f>
        <v>23623.99</v>
      </c>
      <c r="FV420" s="3" t="s">
        <v>49</v>
      </c>
      <c r="FY420" s="3">
        <f>VLOOKUP($A420,URKA!$C:$E,3,0)</f>
        <v>128.05000000000001</v>
      </c>
      <c r="FZ420" s="3" t="s">
        <v>50</v>
      </c>
      <c r="GC420" s="3">
        <f>VLOOKUP($A420,FEES!$C:$E,3,0)</f>
        <v>0.30399999999999999</v>
      </c>
      <c r="GD420" s="3" t="s">
        <v>51</v>
      </c>
      <c r="GG420" s="3" t="e">
        <f>VLOOKUP($A420,PHOR!$C:$E,3,0)</f>
        <v>#N/A</v>
      </c>
      <c r="GH420" s="3" t="s">
        <v>52</v>
      </c>
      <c r="GK420" s="3">
        <f>VLOOKUP($A420,GCHE!$C:$E,3,0)</f>
        <v>767</v>
      </c>
      <c r="GL420" s="3" t="s">
        <v>53</v>
      </c>
      <c r="GO420" s="3">
        <f>VLOOKUP($A420,EONR!$C:$E,3,0)</f>
        <v>1.7</v>
      </c>
    </row>
    <row r="421" spans="1:197" x14ac:dyDescent="0.45">
      <c r="A421" s="86">
        <v>40238</v>
      </c>
      <c r="B421" s="3" t="s">
        <v>5</v>
      </c>
      <c r="E421" s="3" t="e">
        <f>VLOOKUP($A421,POLY!$C:$E,3,0)</f>
        <v>#N/A</v>
      </c>
      <c r="F421" s="3" t="s">
        <v>6</v>
      </c>
      <c r="I421" s="3" t="e">
        <f>VLOOKUP($A421,YNDX!$C:$E,3,0)</f>
        <v>#N/A</v>
      </c>
      <c r="J421" s="3" t="s">
        <v>7</v>
      </c>
      <c r="M421" s="3" t="e">
        <f>VLOOKUP($A421,ALRS!$C:$E,3,0)</f>
        <v>#N/A</v>
      </c>
      <c r="N421" s="3" t="s">
        <v>8</v>
      </c>
      <c r="Q421" s="3">
        <f>VLOOKUP($A421,AKRN!$C:$E,3,0)</f>
        <v>1113</v>
      </c>
      <c r="R421" s="3" t="s">
        <v>9</v>
      </c>
      <c r="U421" s="3">
        <f>VLOOKUP($A421,AFLT!$C:$E,3,0)</f>
        <v>55.05</v>
      </c>
      <c r="V421" s="3" t="s">
        <v>10</v>
      </c>
      <c r="Y421" s="3">
        <f>VLOOKUP($A421,BSPB!$C:$E,3,0)</f>
        <v>105.55</v>
      </c>
      <c r="Z421" s="3" t="s">
        <v>11</v>
      </c>
      <c r="AC421" s="3" t="e">
        <f>VLOOKUP($A421,BANE!$C:$E,3,0)</f>
        <v>#N/A</v>
      </c>
      <c r="AD421" s="3" t="s">
        <v>12</v>
      </c>
      <c r="AG421" s="3" t="e">
        <f>VLOOKUP($A421,BANEP!$C:$E,3,0)</f>
        <v>#N/A</v>
      </c>
      <c r="AH421" s="3" t="s">
        <v>13</v>
      </c>
      <c r="AK421" s="3">
        <f>VLOOKUP($A421,VTBR!$C:$E,3,0)</f>
        <v>7.7799999999999994E-2</v>
      </c>
      <c r="AL421" s="3" t="s">
        <v>14</v>
      </c>
      <c r="AO421" s="3">
        <f>VLOOKUP($A421,VSMO!$C:$E,3,0)</f>
        <v>3597.74</v>
      </c>
      <c r="AP421" s="3" t="s">
        <v>15</v>
      </c>
      <c r="AS421" s="3">
        <f>VLOOKUP($A421,GAZP!$C:$E,3,0)</f>
        <v>176.8</v>
      </c>
      <c r="AT421" s="3" t="s">
        <v>16</v>
      </c>
      <c r="AW421" s="3">
        <f>VLOOKUP($A421,GMKN!$C:$E,3,0)</f>
        <v>4933</v>
      </c>
      <c r="AX421" s="3" t="s">
        <v>17</v>
      </c>
      <c r="BA421" s="3">
        <f>VLOOKUP($A421,DIXY!$C:$E,3,0)</f>
        <v>282.39</v>
      </c>
      <c r="BB421" s="3" t="s">
        <v>18</v>
      </c>
      <c r="BE421" s="3">
        <f>VLOOKUP($A421,IRAO!$C:$E,3,0)</f>
        <v>4.48E-2</v>
      </c>
      <c r="BF421" s="3" t="s">
        <v>19</v>
      </c>
      <c r="BI421" s="3">
        <f>VLOOKUP($A421,KMAZ!$C:$E,3,0)</f>
        <v>81.22</v>
      </c>
      <c r="BJ421" s="3" t="s">
        <v>20</v>
      </c>
      <c r="BM421" s="3">
        <f>VLOOKUP($A421,LSRG!$C:$E,3,0)</f>
        <v>944</v>
      </c>
      <c r="BN421" s="3" t="s">
        <v>21</v>
      </c>
      <c r="BQ421" s="3">
        <f>VLOOKUP($A421,LKOH!$C:$E,3,0)</f>
        <v>1641.86</v>
      </c>
      <c r="BR421" s="3" t="s">
        <v>22</v>
      </c>
      <c r="BU421" s="3">
        <f>VLOOKUP($A421,MVID!$C:$E,3,0)</f>
        <v>152.5</v>
      </c>
      <c r="BV421" s="3" t="s">
        <v>23</v>
      </c>
      <c r="BY421" s="3">
        <f>VLOOKUP($A421,MAGN!$C:$E,3,0)</f>
        <v>29.960999999999999</v>
      </c>
      <c r="BZ421" s="3" t="s">
        <v>24</v>
      </c>
      <c r="CC421" s="3">
        <f>VLOOKUP($A421,MTSS!$C:$E,3,0)</f>
        <v>239.23</v>
      </c>
      <c r="CD421" s="3" t="s">
        <v>25</v>
      </c>
      <c r="CG421" s="3">
        <f>VLOOKUP($A421,MGNT!$C:$E,3,0)</f>
        <v>2160</v>
      </c>
      <c r="CH421" s="3" t="s">
        <v>26</v>
      </c>
      <c r="CK421" s="3" t="e">
        <f>VLOOKUP($A421,MFON!$C:$E,3,0)</f>
        <v>#N/A</v>
      </c>
      <c r="CL421" s="3" t="s">
        <v>27</v>
      </c>
      <c r="CO421" s="3" t="e">
        <f>VLOOKUP($A421,MOEX!$C:$E,3,0)</f>
        <v>#N/A</v>
      </c>
      <c r="CP421" s="3" t="s">
        <v>28</v>
      </c>
      <c r="CS421" s="3" t="e">
        <f>VLOOKUP($A421,MSTT!$C:$E,3,0)</f>
        <v>#N/A</v>
      </c>
      <c r="CT421" s="3" t="s">
        <v>29</v>
      </c>
      <c r="CW421" s="3">
        <f>VLOOKUP($A421,NLMK!$C:$E,3,0)</f>
        <v>99.2</v>
      </c>
      <c r="CX421" s="3" t="s">
        <v>30</v>
      </c>
      <c r="DA421" s="3">
        <f>VLOOKUP($A421,NMTP!$C:$E,3,0)</f>
        <v>4.5679999999999996</v>
      </c>
      <c r="DB421" s="3" t="s">
        <v>31</v>
      </c>
      <c r="DE421" s="3">
        <f>VLOOKUP($A421,NVTK!$C:$E,3,0)</f>
        <v>182.3</v>
      </c>
      <c r="DF421" s="3" t="s">
        <v>32</v>
      </c>
      <c r="DI421" s="3">
        <f>VLOOKUP($A421,PIKK!$C:$E,3,0)</f>
        <v>146.18</v>
      </c>
      <c r="DJ421" s="3" t="s">
        <v>33</v>
      </c>
      <c r="DM421" s="3">
        <f>VLOOKUP($A421,ROSN!$C:$E,3,0)</f>
        <v>243.44</v>
      </c>
      <c r="DN421" s="3" t="s">
        <v>34</v>
      </c>
      <c r="DQ421" s="3">
        <f>VLOOKUP($A421,RTKM!$C:$E,3,0)</f>
        <v>145.1</v>
      </c>
      <c r="DR421" s="3" t="s">
        <v>35</v>
      </c>
      <c r="DU421" s="3">
        <f>VLOOKUP($A421,RTKMP!$C:$E,3,0)</f>
        <v>72.14</v>
      </c>
      <c r="DV421" s="3" t="s">
        <v>36</v>
      </c>
      <c r="DY421" s="3">
        <f>VLOOKUP($A421,HYDR!$C:$E,3,0)</f>
        <v>1.33</v>
      </c>
      <c r="DZ421" s="3" t="s">
        <v>37</v>
      </c>
      <c r="EC421" s="3" t="e">
        <f>VLOOKUP($A421,RUAL!$C:$E,3,0)</f>
        <v>#N/A</v>
      </c>
      <c r="ED421" s="3" t="s">
        <v>38</v>
      </c>
      <c r="EG421" s="3">
        <f>VLOOKUP($A421,SVAV!$C:$E,3,0)</f>
        <v>569</v>
      </c>
      <c r="EH421" s="3" t="s">
        <v>39</v>
      </c>
      <c r="EK421" s="3">
        <f>VLOOKUP($A421,SBER!$C:$E,3,0)</f>
        <v>87.2</v>
      </c>
      <c r="EL421" s="3" t="s">
        <v>40</v>
      </c>
      <c r="EO421" s="3">
        <f>VLOOKUP($A421,SBERP!$C:$E,3,0)</f>
        <v>69.2</v>
      </c>
      <c r="EP421" s="3" t="s">
        <v>41</v>
      </c>
      <c r="ES421" s="3">
        <f>VLOOKUP($A421,CHMF!$C:$E,3,0)</f>
        <v>384.5</v>
      </c>
      <c r="ET421" s="3" t="s">
        <v>42</v>
      </c>
      <c r="EW421" s="3">
        <f>VLOOKUP($A421,AFKS!$C:$E,3,0)</f>
        <v>27.899000000000001</v>
      </c>
      <c r="EX421" s="3" t="s">
        <v>43</v>
      </c>
      <c r="FA421" s="3">
        <f>VLOOKUP($A421,SNGS!$C:$E,3,0)</f>
        <v>26.202999999999999</v>
      </c>
      <c r="FB421" s="3" t="s">
        <v>44</v>
      </c>
      <c r="FE421" s="3">
        <f>VLOOKUP($A421,SNGSP!$C:$E,3,0)</f>
        <v>15.499000000000001</v>
      </c>
      <c r="FF421" s="3" t="s">
        <v>45</v>
      </c>
      <c r="FI421" s="3">
        <f>VLOOKUP($A421,TRMK!$C:$E,3,0)</f>
        <v>140.97</v>
      </c>
      <c r="FJ421" s="3" t="s">
        <v>46</v>
      </c>
      <c r="FM421" s="3">
        <f>VLOOKUP($A421,TATN!$C:$E,3,0)</f>
        <v>147.51</v>
      </c>
      <c r="FN421" s="3" t="s">
        <v>47</v>
      </c>
      <c r="FQ421" s="3">
        <f>VLOOKUP($A421,TATNP!$C:$E,3,0)</f>
        <v>88</v>
      </c>
      <c r="FR421" s="3" t="s">
        <v>48</v>
      </c>
      <c r="FU421" s="3">
        <f>VLOOKUP($A421,TRNFP!$C:$E,3,0)</f>
        <v>25285.17</v>
      </c>
      <c r="FV421" s="3" t="s">
        <v>49</v>
      </c>
      <c r="FY421" s="3">
        <f>VLOOKUP($A421,URKA!$C:$E,3,0)</f>
        <v>124.19</v>
      </c>
      <c r="FZ421" s="3" t="s">
        <v>50</v>
      </c>
      <c r="GC421" s="3">
        <f>VLOOKUP($A421,FEES!$C:$E,3,0)</f>
        <v>0.317</v>
      </c>
      <c r="GD421" s="3" t="s">
        <v>51</v>
      </c>
      <c r="GG421" s="3" t="e">
        <f>VLOOKUP($A421,PHOR!$C:$E,3,0)</f>
        <v>#N/A</v>
      </c>
      <c r="GH421" s="3" t="s">
        <v>52</v>
      </c>
      <c r="GK421" s="3">
        <f>VLOOKUP($A421,GCHE!$C:$E,3,0)</f>
        <v>717.28</v>
      </c>
      <c r="GL421" s="3" t="s">
        <v>53</v>
      </c>
      <c r="GO421" s="3">
        <f>VLOOKUP($A421,EONR!$C:$E,3,0)</f>
        <v>1.855</v>
      </c>
    </row>
    <row r="422" spans="1:197" x14ac:dyDescent="0.45">
      <c r="A422" s="86">
        <v>40245</v>
      </c>
      <c r="B422" s="3" t="s">
        <v>5</v>
      </c>
      <c r="E422" s="3" t="e">
        <f>VLOOKUP($A422,POLY!$C:$E,3,0)</f>
        <v>#N/A</v>
      </c>
      <c r="F422" s="3" t="s">
        <v>6</v>
      </c>
      <c r="I422" s="3" t="e">
        <f>VLOOKUP($A422,YNDX!$C:$E,3,0)</f>
        <v>#N/A</v>
      </c>
      <c r="J422" s="3" t="s">
        <v>7</v>
      </c>
      <c r="M422" s="3" t="e">
        <f>VLOOKUP($A422,ALRS!$C:$E,3,0)</f>
        <v>#N/A</v>
      </c>
      <c r="N422" s="3" t="s">
        <v>8</v>
      </c>
      <c r="Q422" s="3">
        <f>VLOOKUP($A422,AKRN!$C:$E,3,0)</f>
        <v>1150.42</v>
      </c>
      <c r="R422" s="3" t="s">
        <v>9</v>
      </c>
      <c r="U422" s="3">
        <f>VLOOKUP($A422,AFLT!$C:$E,3,0)</f>
        <v>55.55</v>
      </c>
      <c r="V422" s="3" t="s">
        <v>10</v>
      </c>
      <c r="Y422" s="3">
        <f>VLOOKUP($A422,BSPB!$C:$E,3,0)</f>
        <v>104.99</v>
      </c>
      <c r="Z422" s="3" t="s">
        <v>11</v>
      </c>
      <c r="AC422" s="3" t="e">
        <f>VLOOKUP($A422,BANE!$C:$E,3,0)</f>
        <v>#N/A</v>
      </c>
      <c r="AD422" s="3" t="s">
        <v>12</v>
      </c>
      <c r="AG422" s="3" t="e">
        <f>VLOOKUP($A422,BANEP!$C:$E,3,0)</f>
        <v>#N/A</v>
      </c>
      <c r="AH422" s="3" t="s">
        <v>13</v>
      </c>
      <c r="AK422" s="3">
        <f>VLOOKUP($A422,VTBR!$C:$E,3,0)</f>
        <v>7.9100000000000004E-2</v>
      </c>
      <c r="AL422" s="3" t="s">
        <v>14</v>
      </c>
      <c r="AO422" s="3">
        <f>VLOOKUP($A422,VSMO!$C:$E,3,0)</f>
        <v>3507</v>
      </c>
      <c r="AP422" s="3" t="s">
        <v>15</v>
      </c>
      <c r="AS422" s="3">
        <f>VLOOKUP($A422,GAZP!$C:$E,3,0)</f>
        <v>172.71</v>
      </c>
      <c r="AT422" s="3" t="s">
        <v>16</v>
      </c>
      <c r="AW422" s="3">
        <f>VLOOKUP($A422,GMKN!$C:$E,3,0)</f>
        <v>4960</v>
      </c>
      <c r="AX422" s="3" t="s">
        <v>17</v>
      </c>
      <c r="BA422" s="3">
        <f>VLOOKUP($A422,DIXY!$C:$E,3,0)</f>
        <v>276</v>
      </c>
      <c r="BB422" s="3" t="s">
        <v>18</v>
      </c>
      <c r="BE422" s="3">
        <f>VLOOKUP($A422,IRAO!$C:$E,3,0)</f>
        <v>4.9599999999999998E-2</v>
      </c>
      <c r="BF422" s="3" t="s">
        <v>19</v>
      </c>
      <c r="BI422" s="3">
        <f>VLOOKUP($A422,KMAZ!$C:$E,3,0)</f>
        <v>78.81</v>
      </c>
      <c r="BJ422" s="3" t="s">
        <v>20</v>
      </c>
      <c r="BM422" s="3">
        <f>VLOOKUP($A422,LSRG!$C:$E,3,0)</f>
        <v>964</v>
      </c>
      <c r="BN422" s="3" t="s">
        <v>21</v>
      </c>
      <c r="BQ422" s="3">
        <f>VLOOKUP($A422,LKOH!$C:$E,3,0)</f>
        <v>1603.66</v>
      </c>
      <c r="BR422" s="3" t="s">
        <v>22</v>
      </c>
      <c r="BU422" s="3">
        <f>VLOOKUP($A422,MVID!$C:$E,3,0)</f>
        <v>155.5</v>
      </c>
      <c r="BV422" s="3" t="s">
        <v>23</v>
      </c>
      <c r="BY422" s="3">
        <f>VLOOKUP($A422,MAGN!$C:$E,3,0)</f>
        <v>29.417000000000002</v>
      </c>
      <c r="BZ422" s="3" t="s">
        <v>24</v>
      </c>
      <c r="CC422" s="3">
        <f>VLOOKUP($A422,MTSS!$C:$E,3,0)</f>
        <v>240.6</v>
      </c>
      <c r="CD422" s="3" t="s">
        <v>25</v>
      </c>
      <c r="CG422" s="3">
        <f>VLOOKUP($A422,MGNT!$C:$E,3,0)</f>
        <v>2200</v>
      </c>
      <c r="CH422" s="3" t="s">
        <v>26</v>
      </c>
      <c r="CK422" s="3" t="e">
        <f>VLOOKUP($A422,MFON!$C:$E,3,0)</f>
        <v>#N/A</v>
      </c>
      <c r="CL422" s="3" t="s">
        <v>27</v>
      </c>
      <c r="CO422" s="3" t="e">
        <f>VLOOKUP($A422,MOEX!$C:$E,3,0)</f>
        <v>#N/A</v>
      </c>
      <c r="CP422" s="3" t="s">
        <v>28</v>
      </c>
      <c r="CS422" s="3" t="e">
        <f>VLOOKUP($A422,MSTT!$C:$E,3,0)</f>
        <v>#N/A</v>
      </c>
      <c r="CT422" s="3" t="s">
        <v>29</v>
      </c>
      <c r="CW422" s="3">
        <f>VLOOKUP($A422,NLMK!$C:$E,3,0)</f>
        <v>98.85</v>
      </c>
      <c r="CX422" s="3" t="s">
        <v>30</v>
      </c>
      <c r="DA422" s="3">
        <f>VLOOKUP($A422,NMTP!$C:$E,3,0)</f>
        <v>4.6440000000000001</v>
      </c>
      <c r="DB422" s="3" t="s">
        <v>31</v>
      </c>
      <c r="DE422" s="3">
        <f>VLOOKUP($A422,NVTK!$C:$E,3,0)</f>
        <v>192.02</v>
      </c>
      <c r="DF422" s="3" t="s">
        <v>32</v>
      </c>
      <c r="DI422" s="3">
        <f>VLOOKUP($A422,PIKK!$C:$E,3,0)</f>
        <v>148</v>
      </c>
      <c r="DJ422" s="3" t="s">
        <v>33</v>
      </c>
      <c r="DM422" s="3">
        <f>VLOOKUP($A422,ROSN!$C:$E,3,0)</f>
        <v>239.17</v>
      </c>
      <c r="DN422" s="3" t="s">
        <v>34</v>
      </c>
      <c r="DQ422" s="3">
        <f>VLOOKUP($A422,RTKM!$C:$E,3,0)</f>
        <v>152.19</v>
      </c>
      <c r="DR422" s="3" t="s">
        <v>35</v>
      </c>
      <c r="DU422" s="3">
        <f>VLOOKUP($A422,RTKMP!$C:$E,3,0)</f>
        <v>74.569999999999993</v>
      </c>
      <c r="DV422" s="3" t="s">
        <v>36</v>
      </c>
      <c r="DY422" s="3">
        <f>VLOOKUP($A422,HYDR!$C:$E,3,0)</f>
        <v>1.4350000000000001</v>
      </c>
      <c r="DZ422" s="3" t="s">
        <v>37</v>
      </c>
      <c r="EC422" s="3" t="e">
        <f>VLOOKUP($A422,RUAL!$C:$E,3,0)</f>
        <v>#N/A</v>
      </c>
      <c r="ED422" s="3" t="s">
        <v>38</v>
      </c>
      <c r="EG422" s="3">
        <f>VLOOKUP($A422,SVAV!$C:$E,3,0)</f>
        <v>548</v>
      </c>
      <c r="EH422" s="3" t="s">
        <v>39</v>
      </c>
      <c r="EK422" s="3">
        <f>VLOOKUP($A422,SBER!$C:$E,3,0)</f>
        <v>89.1</v>
      </c>
      <c r="EL422" s="3" t="s">
        <v>40</v>
      </c>
      <c r="EO422" s="3">
        <f>VLOOKUP($A422,SBERP!$C:$E,3,0)</f>
        <v>71.16</v>
      </c>
      <c r="EP422" s="3" t="s">
        <v>41</v>
      </c>
      <c r="ES422" s="3">
        <f>VLOOKUP($A422,CHMF!$C:$E,3,0)</f>
        <v>378.5</v>
      </c>
      <c r="ET422" s="3" t="s">
        <v>42</v>
      </c>
      <c r="EW422" s="3">
        <f>VLOOKUP($A422,AFKS!$C:$E,3,0)</f>
        <v>28.036999999999999</v>
      </c>
      <c r="EX422" s="3" t="s">
        <v>43</v>
      </c>
      <c r="FA422" s="3">
        <f>VLOOKUP($A422,SNGS!$C:$E,3,0)</f>
        <v>25.82</v>
      </c>
      <c r="FB422" s="3" t="s">
        <v>44</v>
      </c>
      <c r="FE422" s="3">
        <f>VLOOKUP($A422,SNGSP!$C:$E,3,0)</f>
        <v>16.03</v>
      </c>
      <c r="FF422" s="3" t="s">
        <v>45</v>
      </c>
      <c r="FI422" s="3">
        <f>VLOOKUP($A422,TRMK!$C:$E,3,0)</f>
        <v>140</v>
      </c>
      <c r="FJ422" s="3" t="s">
        <v>46</v>
      </c>
      <c r="FM422" s="3">
        <f>VLOOKUP($A422,TATN!$C:$E,3,0)</f>
        <v>146.51</v>
      </c>
      <c r="FN422" s="3" t="s">
        <v>47</v>
      </c>
      <c r="FQ422" s="3">
        <f>VLOOKUP($A422,TATNP!$C:$E,3,0)</f>
        <v>87.76</v>
      </c>
      <c r="FR422" s="3" t="s">
        <v>48</v>
      </c>
      <c r="FU422" s="3">
        <f>VLOOKUP($A422,TRNFP!$C:$E,3,0)</f>
        <v>24869.99</v>
      </c>
      <c r="FV422" s="3" t="s">
        <v>49</v>
      </c>
      <c r="FY422" s="3">
        <f>VLOOKUP($A422,URKA!$C:$E,3,0)</f>
        <v>126.17</v>
      </c>
      <c r="FZ422" s="3" t="s">
        <v>50</v>
      </c>
      <c r="GC422" s="3">
        <f>VLOOKUP($A422,FEES!$C:$E,3,0)</f>
        <v>0.32200000000000001</v>
      </c>
      <c r="GD422" s="3" t="s">
        <v>51</v>
      </c>
      <c r="GG422" s="3" t="e">
        <f>VLOOKUP($A422,PHOR!$C:$E,3,0)</f>
        <v>#N/A</v>
      </c>
      <c r="GH422" s="3" t="s">
        <v>52</v>
      </c>
      <c r="GK422" s="3">
        <f>VLOOKUP($A422,GCHE!$C:$E,3,0)</f>
        <v>718</v>
      </c>
      <c r="GL422" s="3" t="s">
        <v>53</v>
      </c>
      <c r="GO422" s="3">
        <f>VLOOKUP($A422,EONR!$C:$E,3,0)</f>
        <v>1.9810000000000001</v>
      </c>
    </row>
    <row r="423" spans="1:197" x14ac:dyDescent="0.45">
      <c r="A423" s="86">
        <v>40252</v>
      </c>
      <c r="B423" s="3" t="s">
        <v>5</v>
      </c>
      <c r="E423" s="3" t="e">
        <f>VLOOKUP($A423,POLY!$C:$E,3,0)</f>
        <v>#N/A</v>
      </c>
      <c r="F423" s="3" t="s">
        <v>6</v>
      </c>
      <c r="I423" s="3" t="e">
        <f>VLOOKUP($A423,YNDX!$C:$E,3,0)</f>
        <v>#N/A</v>
      </c>
      <c r="J423" s="3" t="s">
        <v>7</v>
      </c>
      <c r="M423" s="3" t="e">
        <f>VLOOKUP($A423,ALRS!$C:$E,3,0)</f>
        <v>#N/A</v>
      </c>
      <c r="N423" s="3" t="s">
        <v>8</v>
      </c>
      <c r="Q423" s="3">
        <f>VLOOKUP($A423,AKRN!$C:$E,3,0)</f>
        <v>1110</v>
      </c>
      <c r="R423" s="3" t="s">
        <v>9</v>
      </c>
      <c r="U423" s="3">
        <f>VLOOKUP($A423,AFLT!$C:$E,3,0)</f>
        <v>60.3</v>
      </c>
      <c r="V423" s="3" t="s">
        <v>10</v>
      </c>
      <c r="Y423" s="3">
        <f>VLOOKUP($A423,BSPB!$C:$E,3,0)</f>
        <v>103.56</v>
      </c>
      <c r="Z423" s="3" t="s">
        <v>11</v>
      </c>
      <c r="AC423" s="3" t="e">
        <f>VLOOKUP($A423,BANE!$C:$E,3,0)</f>
        <v>#N/A</v>
      </c>
      <c r="AD423" s="3" t="s">
        <v>12</v>
      </c>
      <c r="AG423" s="3" t="e">
        <f>VLOOKUP($A423,BANEP!$C:$E,3,0)</f>
        <v>#N/A</v>
      </c>
      <c r="AH423" s="3" t="s">
        <v>13</v>
      </c>
      <c r="AK423" s="3">
        <f>VLOOKUP($A423,VTBR!$C:$E,3,0)</f>
        <v>7.9000000000000001E-2</v>
      </c>
      <c r="AL423" s="3" t="s">
        <v>14</v>
      </c>
      <c r="AO423" s="3">
        <f>VLOOKUP($A423,VSMO!$C:$E,3,0)</f>
        <v>3349.94</v>
      </c>
      <c r="AP423" s="3" t="s">
        <v>15</v>
      </c>
      <c r="AS423" s="3">
        <f>VLOOKUP($A423,GAZP!$C:$E,3,0)</f>
        <v>167.06</v>
      </c>
      <c r="AT423" s="3" t="s">
        <v>16</v>
      </c>
      <c r="AW423" s="3">
        <f>VLOOKUP($A423,GMKN!$C:$E,3,0)</f>
        <v>4987.75</v>
      </c>
      <c r="AX423" s="3" t="s">
        <v>17</v>
      </c>
      <c r="BA423" s="3">
        <f>VLOOKUP($A423,DIXY!$C:$E,3,0)</f>
        <v>276.01</v>
      </c>
      <c r="BB423" s="3" t="s">
        <v>18</v>
      </c>
      <c r="BE423" s="3">
        <f>VLOOKUP($A423,IRAO!$C:$E,3,0)</f>
        <v>5.2600000000000001E-2</v>
      </c>
      <c r="BF423" s="3" t="s">
        <v>19</v>
      </c>
      <c r="BI423" s="3">
        <f>VLOOKUP($A423,KMAZ!$C:$E,3,0)</f>
        <v>77.98</v>
      </c>
      <c r="BJ423" s="3" t="s">
        <v>20</v>
      </c>
      <c r="BM423" s="3">
        <f>VLOOKUP($A423,LSRG!$C:$E,3,0)</f>
        <v>994.9</v>
      </c>
      <c r="BN423" s="3" t="s">
        <v>21</v>
      </c>
      <c r="BQ423" s="3">
        <f>VLOOKUP($A423,LKOH!$C:$E,3,0)</f>
        <v>1688.25</v>
      </c>
      <c r="BR423" s="3" t="s">
        <v>22</v>
      </c>
      <c r="BU423" s="3">
        <f>VLOOKUP($A423,MVID!$C:$E,3,0)</f>
        <v>157.94999999999999</v>
      </c>
      <c r="BV423" s="3" t="s">
        <v>23</v>
      </c>
      <c r="BY423" s="3">
        <f>VLOOKUP($A423,MAGN!$C:$E,3,0)</f>
        <v>29.222999999999999</v>
      </c>
      <c r="BZ423" s="3" t="s">
        <v>24</v>
      </c>
      <c r="CC423" s="3">
        <f>VLOOKUP($A423,MTSS!$C:$E,3,0)</f>
        <v>245.5</v>
      </c>
      <c r="CD423" s="3" t="s">
        <v>25</v>
      </c>
      <c r="CG423" s="3">
        <f>VLOOKUP($A423,MGNT!$C:$E,3,0)</f>
        <v>2315</v>
      </c>
      <c r="CH423" s="3" t="s">
        <v>26</v>
      </c>
      <c r="CK423" s="3" t="e">
        <f>VLOOKUP($A423,MFON!$C:$E,3,0)</f>
        <v>#N/A</v>
      </c>
      <c r="CL423" s="3" t="s">
        <v>27</v>
      </c>
      <c r="CO423" s="3" t="e">
        <f>VLOOKUP($A423,MOEX!$C:$E,3,0)</f>
        <v>#N/A</v>
      </c>
      <c r="CP423" s="3" t="s">
        <v>28</v>
      </c>
      <c r="CS423" s="3" t="e">
        <f>VLOOKUP($A423,MSTT!$C:$E,3,0)</f>
        <v>#N/A</v>
      </c>
      <c r="CT423" s="3" t="s">
        <v>29</v>
      </c>
      <c r="CW423" s="3">
        <f>VLOOKUP($A423,NLMK!$C:$E,3,0)</f>
        <v>98.4</v>
      </c>
      <c r="CX423" s="3" t="s">
        <v>30</v>
      </c>
      <c r="DA423" s="3">
        <f>VLOOKUP($A423,NMTP!$C:$E,3,0)</f>
        <v>4.835</v>
      </c>
      <c r="DB423" s="3" t="s">
        <v>31</v>
      </c>
      <c r="DE423" s="3">
        <f>VLOOKUP($A423,NVTK!$C:$E,3,0)</f>
        <v>188.16</v>
      </c>
      <c r="DF423" s="3" t="s">
        <v>32</v>
      </c>
      <c r="DI423" s="3">
        <f>VLOOKUP($A423,PIKK!$C:$E,3,0)</f>
        <v>155.06</v>
      </c>
      <c r="DJ423" s="3" t="s">
        <v>33</v>
      </c>
      <c r="DM423" s="3">
        <f>VLOOKUP($A423,ROSN!$C:$E,3,0)</f>
        <v>228.52</v>
      </c>
      <c r="DN423" s="3" t="s">
        <v>34</v>
      </c>
      <c r="DQ423" s="3">
        <f>VLOOKUP($A423,RTKM!$C:$E,3,0)</f>
        <v>150.87</v>
      </c>
      <c r="DR423" s="3" t="s">
        <v>35</v>
      </c>
      <c r="DU423" s="3">
        <f>VLOOKUP($A423,RTKMP!$C:$E,3,0)</f>
        <v>74.77</v>
      </c>
      <c r="DV423" s="3" t="s">
        <v>36</v>
      </c>
      <c r="DY423" s="3">
        <f>VLOOKUP($A423,HYDR!$C:$E,3,0)</f>
        <v>1.4419999999999999</v>
      </c>
      <c r="DZ423" s="3" t="s">
        <v>37</v>
      </c>
      <c r="EC423" s="3" t="e">
        <f>VLOOKUP($A423,RUAL!$C:$E,3,0)</f>
        <v>#N/A</v>
      </c>
      <c r="ED423" s="3" t="s">
        <v>38</v>
      </c>
      <c r="EG423" s="3">
        <f>VLOOKUP($A423,SVAV!$C:$E,3,0)</f>
        <v>545</v>
      </c>
      <c r="EH423" s="3" t="s">
        <v>39</v>
      </c>
      <c r="EK423" s="3">
        <f>VLOOKUP($A423,SBER!$C:$E,3,0)</f>
        <v>88.04</v>
      </c>
      <c r="EL423" s="3" t="s">
        <v>40</v>
      </c>
      <c r="EO423" s="3">
        <f>VLOOKUP($A423,SBERP!$C:$E,3,0)</f>
        <v>69</v>
      </c>
      <c r="EP423" s="3" t="s">
        <v>41</v>
      </c>
      <c r="ES423" s="3">
        <f>VLOOKUP($A423,CHMF!$C:$E,3,0)</f>
        <v>371.28</v>
      </c>
      <c r="ET423" s="3" t="s">
        <v>42</v>
      </c>
      <c r="EW423" s="3">
        <f>VLOOKUP($A423,AFKS!$C:$E,3,0)</f>
        <v>28.3</v>
      </c>
      <c r="EX423" s="3" t="s">
        <v>43</v>
      </c>
      <c r="FA423" s="3">
        <f>VLOOKUP($A423,SNGS!$C:$E,3,0)</f>
        <v>27.97</v>
      </c>
      <c r="FB423" s="3" t="s">
        <v>44</v>
      </c>
      <c r="FE423" s="3">
        <f>VLOOKUP($A423,SNGSP!$C:$E,3,0)</f>
        <v>16.2</v>
      </c>
      <c r="FF423" s="3" t="s">
        <v>45</v>
      </c>
      <c r="FI423" s="3">
        <f>VLOOKUP($A423,TRMK!$C:$E,3,0)</f>
        <v>146.29</v>
      </c>
      <c r="FJ423" s="3" t="s">
        <v>46</v>
      </c>
      <c r="FM423" s="3">
        <f>VLOOKUP($A423,TATN!$C:$E,3,0)</f>
        <v>143.21</v>
      </c>
      <c r="FN423" s="3" t="s">
        <v>47</v>
      </c>
      <c r="FQ423" s="3">
        <f>VLOOKUP($A423,TATNP!$C:$E,3,0)</f>
        <v>86.85</v>
      </c>
      <c r="FR423" s="3" t="s">
        <v>48</v>
      </c>
      <c r="FU423" s="3">
        <f>VLOOKUP($A423,TRNFP!$C:$E,3,0)</f>
        <v>25529.99</v>
      </c>
      <c r="FV423" s="3" t="s">
        <v>49</v>
      </c>
      <c r="FY423" s="3">
        <f>VLOOKUP($A423,URKA!$C:$E,3,0)</f>
        <v>125.48</v>
      </c>
      <c r="FZ423" s="3" t="s">
        <v>50</v>
      </c>
      <c r="GC423" s="3">
        <f>VLOOKUP($A423,FEES!$C:$E,3,0)</f>
        <v>0.33800000000000002</v>
      </c>
      <c r="GD423" s="3" t="s">
        <v>51</v>
      </c>
      <c r="GG423" s="3" t="e">
        <f>VLOOKUP($A423,PHOR!$C:$E,3,0)</f>
        <v>#N/A</v>
      </c>
      <c r="GH423" s="3" t="s">
        <v>52</v>
      </c>
      <c r="GK423" s="3">
        <f>VLOOKUP($A423,GCHE!$C:$E,3,0)</f>
        <v>718.24</v>
      </c>
      <c r="GL423" s="3" t="s">
        <v>53</v>
      </c>
      <c r="GO423" s="3">
        <f>VLOOKUP($A423,EONR!$C:$E,3,0)</f>
        <v>2.08</v>
      </c>
    </row>
    <row r="424" spans="1:197" x14ac:dyDescent="0.45">
      <c r="A424" s="86">
        <v>40259</v>
      </c>
      <c r="B424" s="3" t="s">
        <v>5</v>
      </c>
      <c r="E424" s="3" t="e">
        <f>VLOOKUP($A424,POLY!$C:$E,3,0)</f>
        <v>#N/A</v>
      </c>
      <c r="F424" s="3" t="s">
        <v>6</v>
      </c>
      <c r="I424" s="3" t="e">
        <f>VLOOKUP($A424,YNDX!$C:$E,3,0)</f>
        <v>#N/A</v>
      </c>
      <c r="J424" s="3" t="s">
        <v>7</v>
      </c>
      <c r="M424" s="3" t="e">
        <f>VLOOKUP($A424,ALRS!$C:$E,3,0)</f>
        <v>#N/A</v>
      </c>
      <c r="N424" s="3" t="s">
        <v>8</v>
      </c>
      <c r="Q424" s="3">
        <f>VLOOKUP($A424,AKRN!$C:$E,3,0)</f>
        <v>1088</v>
      </c>
      <c r="R424" s="3" t="s">
        <v>9</v>
      </c>
      <c r="U424" s="3">
        <f>VLOOKUP($A424,AFLT!$C:$E,3,0)</f>
        <v>63.99</v>
      </c>
      <c r="V424" s="3" t="s">
        <v>10</v>
      </c>
      <c r="Y424" s="3">
        <f>VLOOKUP($A424,BSPB!$C:$E,3,0)</f>
        <v>103.7</v>
      </c>
      <c r="Z424" s="3" t="s">
        <v>11</v>
      </c>
      <c r="AC424" s="3" t="e">
        <f>VLOOKUP($A424,BANE!$C:$E,3,0)</f>
        <v>#N/A</v>
      </c>
      <c r="AD424" s="3" t="s">
        <v>12</v>
      </c>
      <c r="AG424" s="3" t="e">
        <f>VLOOKUP($A424,BANEP!$C:$E,3,0)</f>
        <v>#N/A</v>
      </c>
      <c r="AH424" s="3" t="s">
        <v>13</v>
      </c>
      <c r="AK424" s="3">
        <f>VLOOKUP($A424,VTBR!$C:$E,3,0)</f>
        <v>7.8799999999999995E-2</v>
      </c>
      <c r="AL424" s="3" t="s">
        <v>14</v>
      </c>
      <c r="AO424" s="3">
        <f>VLOOKUP($A424,VSMO!$C:$E,3,0)</f>
        <v>3327</v>
      </c>
      <c r="AP424" s="3" t="s">
        <v>15</v>
      </c>
      <c r="AS424" s="3">
        <f>VLOOKUP($A424,GAZP!$C:$E,3,0)</f>
        <v>161.1</v>
      </c>
      <c r="AT424" s="3" t="s">
        <v>16</v>
      </c>
      <c r="AW424" s="3">
        <f>VLOOKUP($A424,GMKN!$C:$E,3,0)</f>
        <v>5154</v>
      </c>
      <c r="AX424" s="3" t="s">
        <v>17</v>
      </c>
      <c r="BA424" s="3">
        <f>VLOOKUP($A424,DIXY!$C:$E,3,0)</f>
        <v>319</v>
      </c>
      <c r="BB424" s="3" t="s">
        <v>18</v>
      </c>
      <c r="BE424" s="3">
        <f>VLOOKUP($A424,IRAO!$C:$E,3,0)</f>
        <v>5.2699999999999997E-2</v>
      </c>
      <c r="BF424" s="3" t="s">
        <v>19</v>
      </c>
      <c r="BI424" s="3">
        <f>VLOOKUP($A424,KMAZ!$C:$E,3,0)</f>
        <v>74.86</v>
      </c>
      <c r="BJ424" s="3" t="s">
        <v>20</v>
      </c>
      <c r="BM424" s="3">
        <f>VLOOKUP($A424,LSRG!$C:$E,3,0)</f>
        <v>1080</v>
      </c>
      <c r="BN424" s="3" t="s">
        <v>21</v>
      </c>
      <c r="BQ424" s="3">
        <f>VLOOKUP($A424,LKOH!$C:$E,3,0)</f>
        <v>1646</v>
      </c>
      <c r="BR424" s="3" t="s">
        <v>22</v>
      </c>
      <c r="BU424" s="3">
        <f>VLOOKUP($A424,MVID!$C:$E,3,0)</f>
        <v>158</v>
      </c>
      <c r="BV424" s="3" t="s">
        <v>23</v>
      </c>
      <c r="BY424" s="3">
        <f>VLOOKUP($A424,MAGN!$C:$E,3,0)</f>
        <v>28.498000000000001</v>
      </c>
      <c r="BZ424" s="3" t="s">
        <v>24</v>
      </c>
      <c r="CC424" s="3">
        <f>VLOOKUP($A424,MTSS!$C:$E,3,0)</f>
        <v>253.84</v>
      </c>
      <c r="CD424" s="3" t="s">
        <v>25</v>
      </c>
      <c r="CG424" s="3">
        <f>VLOOKUP($A424,MGNT!$C:$E,3,0)</f>
        <v>2550</v>
      </c>
      <c r="CH424" s="3" t="s">
        <v>26</v>
      </c>
      <c r="CK424" s="3" t="e">
        <f>VLOOKUP($A424,MFON!$C:$E,3,0)</f>
        <v>#N/A</v>
      </c>
      <c r="CL424" s="3" t="s">
        <v>27</v>
      </c>
      <c r="CO424" s="3" t="e">
        <f>VLOOKUP($A424,MOEX!$C:$E,3,0)</f>
        <v>#N/A</v>
      </c>
      <c r="CP424" s="3" t="s">
        <v>28</v>
      </c>
      <c r="CS424" s="3" t="e">
        <f>VLOOKUP($A424,MSTT!$C:$E,3,0)</f>
        <v>#N/A</v>
      </c>
      <c r="CT424" s="3" t="s">
        <v>29</v>
      </c>
      <c r="CW424" s="3">
        <f>VLOOKUP($A424,NLMK!$C:$E,3,0)</f>
        <v>101.45</v>
      </c>
      <c r="CX424" s="3" t="s">
        <v>30</v>
      </c>
      <c r="DA424" s="3">
        <f>VLOOKUP($A424,NMTP!$C:$E,3,0)</f>
        <v>5.2990000000000004</v>
      </c>
      <c r="DB424" s="3" t="s">
        <v>31</v>
      </c>
      <c r="DE424" s="3">
        <f>VLOOKUP($A424,NVTK!$C:$E,3,0)</f>
        <v>191.8</v>
      </c>
      <c r="DF424" s="3" t="s">
        <v>32</v>
      </c>
      <c r="DI424" s="3">
        <f>VLOOKUP($A424,PIKK!$C:$E,3,0)</f>
        <v>154.11000000000001</v>
      </c>
      <c r="DJ424" s="3" t="s">
        <v>33</v>
      </c>
      <c r="DM424" s="3">
        <f>VLOOKUP($A424,ROSN!$C:$E,3,0)</f>
        <v>233.41</v>
      </c>
      <c r="DN424" s="3" t="s">
        <v>34</v>
      </c>
      <c r="DQ424" s="3">
        <f>VLOOKUP($A424,RTKM!$C:$E,3,0)</f>
        <v>149</v>
      </c>
      <c r="DR424" s="3" t="s">
        <v>35</v>
      </c>
      <c r="DU424" s="3">
        <f>VLOOKUP($A424,RTKMP!$C:$E,3,0)</f>
        <v>79.2</v>
      </c>
      <c r="DV424" s="3" t="s">
        <v>36</v>
      </c>
      <c r="DY424" s="3">
        <f>VLOOKUP($A424,HYDR!$C:$E,3,0)</f>
        <v>1.476</v>
      </c>
      <c r="DZ424" s="3" t="s">
        <v>37</v>
      </c>
      <c r="EC424" s="3" t="e">
        <f>VLOOKUP($A424,RUAL!$C:$E,3,0)</f>
        <v>#N/A</v>
      </c>
      <c r="ED424" s="3" t="s">
        <v>38</v>
      </c>
      <c r="EG424" s="3">
        <f>VLOOKUP($A424,SVAV!$C:$E,3,0)</f>
        <v>533.94000000000005</v>
      </c>
      <c r="EH424" s="3" t="s">
        <v>39</v>
      </c>
      <c r="EK424" s="3">
        <f>VLOOKUP($A424,SBER!$C:$E,3,0)</f>
        <v>84.6</v>
      </c>
      <c r="EL424" s="3" t="s">
        <v>40</v>
      </c>
      <c r="EO424" s="3">
        <f>VLOOKUP($A424,SBERP!$C:$E,3,0)</f>
        <v>67.239999999999995</v>
      </c>
      <c r="EP424" s="3" t="s">
        <v>41</v>
      </c>
      <c r="ES424" s="3">
        <f>VLOOKUP($A424,CHMF!$C:$E,3,0)</f>
        <v>389.55</v>
      </c>
      <c r="ET424" s="3" t="s">
        <v>42</v>
      </c>
      <c r="EW424" s="3">
        <f>VLOOKUP($A424,AFKS!$C:$E,3,0)</f>
        <v>30.4</v>
      </c>
      <c r="EX424" s="3" t="s">
        <v>43</v>
      </c>
      <c r="FA424" s="3">
        <f>VLOOKUP($A424,SNGS!$C:$E,3,0)</f>
        <v>28.129000000000001</v>
      </c>
      <c r="FB424" s="3" t="s">
        <v>44</v>
      </c>
      <c r="FE424" s="3">
        <f>VLOOKUP($A424,SNGSP!$C:$E,3,0)</f>
        <v>16.199000000000002</v>
      </c>
      <c r="FF424" s="3" t="s">
        <v>45</v>
      </c>
      <c r="FI424" s="3">
        <f>VLOOKUP($A424,TRMK!$C:$E,3,0)</f>
        <v>153</v>
      </c>
      <c r="FJ424" s="3" t="s">
        <v>46</v>
      </c>
      <c r="FM424" s="3">
        <f>VLOOKUP($A424,TATN!$C:$E,3,0)</f>
        <v>143.97999999999999</v>
      </c>
      <c r="FN424" s="3" t="s">
        <v>47</v>
      </c>
      <c r="FQ424" s="3">
        <f>VLOOKUP($A424,TATNP!$C:$E,3,0)</f>
        <v>84.87</v>
      </c>
      <c r="FR424" s="3" t="s">
        <v>48</v>
      </c>
      <c r="FU424" s="3">
        <f>VLOOKUP($A424,TRNFP!$C:$E,3,0)</f>
        <v>30300</v>
      </c>
      <c r="FV424" s="3" t="s">
        <v>49</v>
      </c>
      <c r="FY424" s="3">
        <f>VLOOKUP($A424,URKA!$C:$E,3,0)</f>
        <v>122.49</v>
      </c>
      <c r="FZ424" s="3" t="s">
        <v>50</v>
      </c>
      <c r="GC424" s="3">
        <f>VLOOKUP($A424,FEES!$C:$E,3,0)</f>
        <v>0.36499999999999999</v>
      </c>
      <c r="GD424" s="3" t="s">
        <v>51</v>
      </c>
      <c r="GG424" s="3" t="e">
        <f>VLOOKUP($A424,PHOR!$C:$E,3,0)</f>
        <v>#N/A</v>
      </c>
      <c r="GH424" s="3" t="s">
        <v>52</v>
      </c>
      <c r="GK424" s="3">
        <f>VLOOKUP($A424,GCHE!$C:$E,3,0)</f>
        <v>706.18</v>
      </c>
      <c r="GL424" s="3" t="s">
        <v>53</v>
      </c>
      <c r="GO424" s="3">
        <f>VLOOKUP($A424,EONR!$C:$E,3,0)</f>
        <v>2.1</v>
      </c>
    </row>
    <row r="425" spans="1:197" x14ac:dyDescent="0.45">
      <c r="A425" s="86">
        <v>40266</v>
      </c>
      <c r="B425" s="3" t="s">
        <v>5</v>
      </c>
      <c r="E425" s="3" t="e">
        <f>VLOOKUP($A425,POLY!$C:$E,3,0)</f>
        <v>#N/A</v>
      </c>
      <c r="F425" s="3" t="s">
        <v>6</v>
      </c>
      <c r="I425" s="3" t="e">
        <f>VLOOKUP($A425,YNDX!$C:$E,3,0)</f>
        <v>#N/A</v>
      </c>
      <c r="J425" s="3" t="s">
        <v>7</v>
      </c>
      <c r="M425" s="3" t="e">
        <f>VLOOKUP($A425,ALRS!$C:$E,3,0)</f>
        <v>#N/A</v>
      </c>
      <c r="N425" s="3" t="s">
        <v>8</v>
      </c>
      <c r="Q425" s="3">
        <f>VLOOKUP($A425,AKRN!$C:$E,3,0)</f>
        <v>1086</v>
      </c>
      <c r="R425" s="3" t="s">
        <v>9</v>
      </c>
      <c r="U425" s="3">
        <f>VLOOKUP($A425,AFLT!$C:$E,3,0)</f>
        <v>68.849999999999994</v>
      </c>
      <c r="V425" s="3" t="s">
        <v>10</v>
      </c>
      <c r="Y425" s="3">
        <f>VLOOKUP($A425,BSPB!$C:$E,3,0)</f>
        <v>104.29</v>
      </c>
      <c r="Z425" s="3" t="s">
        <v>11</v>
      </c>
      <c r="AC425" s="3" t="e">
        <f>VLOOKUP($A425,BANE!$C:$E,3,0)</f>
        <v>#N/A</v>
      </c>
      <c r="AD425" s="3" t="s">
        <v>12</v>
      </c>
      <c r="AG425" s="3" t="e">
        <f>VLOOKUP($A425,BANEP!$C:$E,3,0)</f>
        <v>#N/A</v>
      </c>
      <c r="AH425" s="3" t="s">
        <v>13</v>
      </c>
      <c r="AK425" s="3">
        <f>VLOOKUP($A425,VTBR!$C:$E,3,0)</f>
        <v>8.1100000000000005E-2</v>
      </c>
      <c r="AL425" s="3" t="s">
        <v>14</v>
      </c>
      <c r="AO425" s="3">
        <f>VLOOKUP($A425,VSMO!$C:$E,3,0)</f>
        <v>3629.69</v>
      </c>
      <c r="AP425" s="3" t="s">
        <v>15</v>
      </c>
      <c r="AS425" s="3">
        <f>VLOOKUP($A425,GAZP!$C:$E,3,0)</f>
        <v>175.34</v>
      </c>
      <c r="AT425" s="3" t="s">
        <v>16</v>
      </c>
      <c r="AW425" s="3">
        <f>VLOOKUP($A425,GMKN!$C:$E,3,0)</f>
        <v>5628.3</v>
      </c>
      <c r="AX425" s="3" t="s">
        <v>17</v>
      </c>
      <c r="BA425" s="3">
        <f>VLOOKUP($A425,DIXY!$C:$E,3,0)</f>
        <v>323</v>
      </c>
      <c r="BB425" s="3" t="s">
        <v>18</v>
      </c>
      <c r="BE425" s="3">
        <f>VLOOKUP($A425,IRAO!$C:$E,3,0)</f>
        <v>6.0600000000000001E-2</v>
      </c>
      <c r="BF425" s="3" t="s">
        <v>19</v>
      </c>
      <c r="BI425" s="3">
        <f>VLOOKUP($A425,KMAZ!$C:$E,3,0)</f>
        <v>76.319999999999993</v>
      </c>
      <c r="BJ425" s="3" t="s">
        <v>20</v>
      </c>
      <c r="BM425" s="3">
        <f>VLOOKUP($A425,LSRG!$C:$E,3,0)</f>
        <v>1077</v>
      </c>
      <c r="BN425" s="3" t="s">
        <v>21</v>
      </c>
      <c r="BQ425" s="3">
        <f>VLOOKUP($A425,LKOH!$C:$E,3,0)</f>
        <v>1701</v>
      </c>
      <c r="BR425" s="3" t="s">
        <v>22</v>
      </c>
      <c r="BU425" s="3">
        <f>VLOOKUP($A425,MVID!$C:$E,3,0)</f>
        <v>162.5</v>
      </c>
      <c r="BV425" s="3" t="s">
        <v>23</v>
      </c>
      <c r="BY425" s="3">
        <f>VLOOKUP($A425,MAGN!$C:$E,3,0)</f>
        <v>29.71</v>
      </c>
      <c r="BZ425" s="3" t="s">
        <v>24</v>
      </c>
      <c r="CC425" s="3">
        <f>VLOOKUP($A425,MTSS!$C:$E,3,0)</f>
        <v>257.64</v>
      </c>
      <c r="CD425" s="3" t="s">
        <v>25</v>
      </c>
      <c r="CG425" s="3">
        <f>VLOOKUP($A425,MGNT!$C:$E,3,0)</f>
        <v>2540.5</v>
      </c>
      <c r="CH425" s="3" t="s">
        <v>26</v>
      </c>
      <c r="CK425" s="3" t="e">
        <f>VLOOKUP($A425,MFON!$C:$E,3,0)</f>
        <v>#N/A</v>
      </c>
      <c r="CL425" s="3" t="s">
        <v>27</v>
      </c>
      <c r="CO425" s="3" t="e">
        <f>VLOOKUP($A425,MOEX!$C:$E,3,0)</f>
        <v>#N/A</v>
      </c>
      <c r="CP425" s="3" t="s">
        <v>28</v>
      </c>
      <c r="CS425" s="3" t="e">
        <f>VLOOKUP($A425,MSTT!$C:$E,3,0)</f>
        <v>#N/A</v>
      </c>
      <c r="CT425" s="3" t="s">
        <v>29</v>
      </c>
      <c r="CW425" s="3">
        <f>VLOOKUP($A425,NLMK!$C:$E,3,0)</f>
        <v>104.65</v>
      </c>
      <c r="CX425" s="3" t="s">
        <v>30</v>
      </c>
      <c r="DA425" s="3">
        <f>VLOOKUP($A425,NMTP!$C:$E,3,0)</f>
        <v>5.2460000000000004</v>
      </c>
      <c r="DB425" s="3" t="s">
        <v>31</v>
      </c>
      <c r="DE425" s="3">
        <f>VLOOKUP($A425,NVTK!$C:$E,3,0)</f>
        <v>194.85</v>
      </c>
      <c r="DF425" s="3" t="s">
        <v>32</v>
      </c>
      <c r="DI425" s="3">
        <f>VLOOKUP($A425,PIKK!$C:$E,3,0)</f>
        <v>153.88999999999999</v>
      </c>
      <c r="DJ425" s="3" t="s">
        <v>33</v>
      </c>
      <c r="DM425" s="3">
        <f>VLOOKUP($A425,ROSN!$C:$E,3,0)</f>
        <v>235.82</v>
      </c>
      <c r="DN425" s="3" t="s">
        <v>34</v>
      </c>
      <c r="DQ425" s="3">
        <f>VLOOKUP($A425,RTKM!$C:$E,3,0)</f>
        <v>147</v>
      </c>
      <c r="DR425" s="3" t="s">
        <v>35</v>
      </c>
      <c r="DU425" s="3">
        <f>VLOOKUP($A425,RTKMP!$C:$E,3,0)</f>
        <v>80.5</v>
      </c>
      <c r="DV425" s="3" t="s">
        <v>36</v>
      </c>
      <c r="DY425" s="3">
        <f>VLOOKUP($A425,HYDR!$C:$E,3,0)</f>
        <v>1.639</v>
      </c>
      <c r="DZ425" s="3" t="s">
        <v>37</v>
      </c>
      <c r="EC425" s="3" t="e">
        <f>VLOOKUP($A425,RUAL!$C:$E,3,0)</f>
        <v>#N/A</v>
      </c>
      <c r="ED425" s="3" t="s">
        <v>38</v>
      </c>
      <c r="EG425" s="3">
        <f>VLOOKUP($A425,SVAV!$C:$E,3,0)</f>
        <v>551.12</v>
      </c>
      <c r="EH425" s="3" t="s">
        <v>39</v>
      </c>
      <c r="EK425" s="3">
        <f>VLOOKUP($A425,SBER!$C:$E,3,0)</f>
        <v>88.18</v>
      </c>
      <c r="EL425" s="3" t="s">
        <v>40</v>
      </c>
      <c r="EO425" s="3">
        <f>VLOOKUP($A425,SBERP!$C:$E,3,0)</f>
        <v>67.75</v>
      </c>
      <c r="EP425" s="3" t="s">
        <v>41</v>
      </c>
      <c r="ES425" s="3">
        <f>VLOOKUP($A425,CHMF!$C:$E,3,0)</f>
        <v>423.88</v>
      </c>
      <c r="ET425" s="3" t="s">
        <v>42</v>
      </c>
      <c r="EW425" s="3">
        <f>VLOOKUP($A425,AFKS!$C:$E,3,0)</f>
        <v>30.297000000000001</v>
      </c>
      <c r="EX425" s="3" t="s">
        <v>43</v>
      </c>
      <c r="FA425" s="3">
        <f>VLOOKUP($A425,SNGS!$C:$E,3,0)</f>
        <v>29.024999999999999</v>
      </c>
      <c r="FB425" s="3" t="s">
        <v>44</v>
      </c>
      <c r="FE425" s="3">
        <f>VLOOKUP($A425,SNGSP!$C:$E,3,0)</f>
        <v>17.030999999999999</v>
      </c>
      <c r="FF425" s="3" t="s">
        <v>45</v>
      </c>
      <c r="FI425" s="3">
        <f>VLOOKUP($A425,TRMK!$C:$E,3,0)</f>
        <v>158.09</v>
      </c>
      <c r="FJ425" s="3" t="s">
        <v>46</v>
      </c>
      <c r="FM425" s="3">
        <f>VLOOKUP($A425,TATN!$C:$E,3,0)</f>
        <v>145.82</v>
      </c>
      <c r="FN425" s="3" t="s">
        <v>47</v>
      </c>
      <c r="FQ425" s="3">
        <f>VLOOKUP($A425,TATNP!$C:$E,3,0)</f>
        <v>87.17</v>
      </c>
      <c r="FR425" s="3" t="s">
        <v>48</v>
      </c>
      <c r="FU425" s="3">
        <f>VLOOKUP($A425,TRNFP!$C:$E,3,0)</f>
        <v>36000</v>
      </c>
      <c r="FV425" s="3" t="s">
        <v>49</v>
      </c>
      <c r="FY425" s="3">
        <f>VLOOKUP($A425,URKA!$C:$E,3,0)</f>
        <v>122.96</v>
      </c>
      <c r="FZ425" s="3" t="s">
        <v>50</v>
      </c>
      <c r="GC425" s="3">
        <f>VLOOKUP($A425,FEES!$C:$E,3,0)</f>
        <v>0.375</v>
      </c>
      <c r="GD425" s="3" t="s">
        <v>51</v>
      </c>
      <c r="GG425" s="3" t="e">
        <f>VLOOKUP($A425,PHOR!$C:$E,3,0)</f>
        <v>#N/A</v>
      </c>
      <c r="GH425" s="3" t="s">
        <v>52</v>
      </c>
      <c r="GK425" s="3">
        <f>VLOOKUP($A425,GCHE!$C:$E,3,0)</f>
        <v>789</v>
      </c>
      <c r="GL425" s="3" t="s">
        <v>53</v>
      </c>
      <c r="GO425" s="3">
        <f>VLOOKUP($A425,EONR!$C:$E,3,0)</f>
        <v>2.427</v>
      </c>
    </row>
    <row r="426" spans="1:197" x14ac:dyDescent="0.45">
      <c r="A426" s="86">
        <v>40273</v>
      </c>
      <c r="B426" s="3" t="s">
        <v>5</v>
      </c>
      <c r="E426" s="3" t="e">
        <f>VLOOKUP($A426,POLY!$C:$E,3,0)</f>
        <v>#N/A</v>
      </c>
      <c r="F426" s="3" t="s">
        <v>6</v>
      </c>
      <c r="I426" s="3" t="e">
        <f>VLOOKUP($A426,YNDX!$C:$E,3,0)</f>
        <v>#N/A</v>
      </c>
      <c r="J426" s="3" t="s">
        <v>7</v>
      </c>
      <c r="M426" s="3" t="e">
        <f>VLOOKUP($A426,ALRS!$C:$E,3,0)</f>
        <v>#N/A</v>
      </c>
      <c r="N426" s="3" t="s">
        <v>8</v>
      </c>
      <c r="Q426" s="3">
        <f>VLOOKUP($A426,AKRN!$C:$E,3,0)</f>
        <v>1153.2</v>
      </c>
      <c r="R426" s="3" t="s">
        <v>9</v>
      </c>
      <c r="U426" s="3">
        <f>VLOOKUP($A426,AFLT!$C:$E,3,0)</f>
        <v>67.67</v>
      </c>
      <c r="V426" s="3" t="s">
        <v>10</v>
      </c>
      <c r="Y426" s="3">
        <f>VLOOKUP($A426,BSPB!$C:$E,3,0)</f>
        <v>114.78</v>
      </c>
      <c r="Z426" s="3" t="s">
        <v>11</v>
      </c>
      <c r="AC426" s="3" t="e">
        <f>VLOOKUP($A426,BANE!$C:$E,3,0)</f>
        <v>#N/A</v>
      </c>
      <c r="AD426" s="3" t="s">
        <v>12</v>
      </c>
      <c r="AG426" s="3" t="e">
        <f>VLOOKUP($A426,BANEP!$C:$E,3,0)</f>
        <v>#N/A</v>
      </c>
      <c r="AH426" s="3" t="s">
        <v>13</v>
      </c>
      <c r="AK426" s="3">
        <f>VLOOKUP($A426,VTBR!$C:$E,3,0)</f>
        <v>8.3699999999999997E-2</v>
      </c>
      <c r="AL426" s="3" t="s">
        <v>14</v>
      </c>
      <c r="AO426" s="3">
        <f>VLOOKUP($A426,VSMO!$C:$E,3,0)</f>
        <v>3470.01</v>
      </c>
      <c r="AP426" s="3" t="s">
        <v>15</v>
      </c>
      <c r="AS426" s="3">
        <f>VLOOKUP($A426,GAZP!$C:$E,3,0)</f>
        <v>175.15</v>
      </c>
      <c r="AT426" s="3" t="s">
        <v>16</v>
      </c>
      <c r="AW426" s="3">
        <f>VLOOKUP($A426,GMKN!$C:$E,3,0)</f>
        <v>5541</v>
      </c>
      <c r="AX426" s="3" t="s">
        <v>17</v>
      </c>
      <c r="BA426" s="3">
        <f>VLOOKUP($A426,DIXY!$C:$E,3,0)</f>
        <v>322.98</v>
      </c>
      <c r="BB426" s="3" t="s">
        <v>18</v>
      </c>
      <c r="BE426" s="3">
        <f>VLOOKUP($A426,IRAO!$C:$E,3,0)</f>
        <v>6.25E-2</v>
      </c>
      <c r="BF426" s="3" t="s">
        <v>19</v>
      </c>
      <c r="BI426" s="3">
        <f>VLOOKUP($A426,KMAZ!$C:$E,3,0)</f>
        <v>75</v>
      </c>
      <c r="BJ426" s="3" t="s">
        <v>20</v>
      </c>
      <c r="BM426" s="3">
        <f>VLOOKUP($A426,LSRG!$C:$E,3,0)</f>
        <v>1115</v>
      </c>
      <c r="BN426" s="3" t="s">
        <v>21</v>
      </c>
      <c r="BQ426" s="3">
        <f>VLOOKUP($A426,LKOH!$C:$E,3,0)</f>
        <v>1740.06</v>
      </c>
      <c r="BR426" s="3" t="s">
        <v>22</v>
      </c>
      <c r="BU426" s="3">
        <f>VLOOKUP($A426,MVID!$C:$E,3,0)</f>
        <v>174.49</v>
      </c>
      <c r="BV426" s="3" t="s">
        <v>23</v>
      </c>
      <c r="BY426" s="3">
        <f>VLOOKUP($A426,MAGN!$C:$E,3,0)</f>
        <v>31.55</v>
      </c>
      <c r="BZ426" s="3" t="s">
        <v>24</v>
      </c>
      <c r="CC426" s="3">
        <f>VLOOKUP($A426,MTSS!$C:$E,3,0)</f>
        <v>261.98</v>
      </c>
      <c r="CD426" s="3" t="s">
        <v>25</v>
      </c>
      <c r="CG426" s="3">
        <f>VLOOKUP($A426,MGNT!$C:$E,3,0)</f>
        <v>2475.0100000000002</v>
      </c>
      <c r="CH426" s="3" t="s">
        <v>26</v>
      </c>
      <c r="CK426" s="3" t="e">
        <f>VLOOKUP($A426,MFON!$C:$E,3,0)</f>
        <v>#N/A</v>
      </c>
      <c r="CL426" s="3" t="s">
        <v>27</v>
      </c>
      <c r="CO426" s="3" t="e">
        <f>VLOOKUP($A426,MOEX!$C:$E,3,0)</f>
        <v>#N/A</v>
      </c>
      <c r="CP426" s="3" t="s">
        <v>28</v>
      </c>
      <c r="CS426" s="3" t="e">
        <f>VLOOKUP($A426,MSTT!$C:$E,3,0)</f>
        <v>#N/A</v>
      </c>
      <c r="CT426" s="3" t="s">
        <v>29</v>
      </c>
      <c r="CW426" s="3">
        <f>VLOOKUP($A426,NLMK!$C:$E,3,0)</f>
        <v>110.01</v>
      </c>
      <c r="CX426" s="3" t="s">
        <v>30</v>
      </c>
      <c r="DA426" s="3">
        <f>VLOOKUP($A426,NMTP!$C:$E,3,0)</f>
        <v>5.5</v>
      </c>
      <c r="DB426" s="3" t="s">
        <v>31</v>
      </c>
      <c r="DE426" s="3">
        <f>VLOOKUP($A426,NVTK!$C:$E,3,0)</f>
        <v>192.66</v>
      </c>
      <c r="DF426" s="3" t="s">
        <v>32</v>
      </c>
      <c r="DI426" s="3">
        <f>VLOOKUP($A426,PIKK!$C:$E,3,0)</f>
        <v>157.5</v>
      </c>
      <c r="DJ426" s="3" t="s">
        <v>33</v>
      </c>
      <c r="DM426" s="3">
        <f>VLOOKUP($A426,ROSN!$C:$E,3,0)</f>
        <v>254.95</v>
      </c>
      <c r="DN426" s="3" t="s">
        <v>34</v>
      </c>
      <c r="DQ426" s="3">
        <f>VLOOKUP($A426,RTKM!$C:$E,3,0)</f>
        <v>143.09</v>
      </c>
      <c r="DR426" s="3" t="s">
        <v>35</v>
      </c>
      <c r="DU426" s="3">
        <f>VLOOKUP($A426,RTKMP!$C:$E,3,0)</f>
        <v>79.92</v>
      </c>
      <c r="DV426" s="3" t="s">
        <v>36</v>
      </c>
      <c r="DY426" s="3">
        <f>VLOOKUP($A426,HYDR!$C:$E,3,0)</f>
        <v>1.7390000000000001</v>
      </c>
      <c r="DZ426" s="3" t="s">
        <v>37</v>
      </c>
      <c r="EC426" s="3" t="e">
        <f>VLOOKUP($A426,RUAL!$C:$E,3,0)</f>
        <v>#N/A</v>
      </c>
      <c r="ED426" s="3" t="s">
        <v>38</v>
      </c>
      <c r="EG426" s="3">
        <f>VLOOKUP($A426,SVAV!$C:$E,3,0)</f>
        <v>563</v>
      </c>
      <c r="EH426" s="3" t="s">
        <v>39</v>
      </c>
      <c r="EK426" s="3">
        <f>VLOOKUP($A426,SBER!$C:$E,3,0)</f>
        <v>86.88</v>
      </c>
      <c r="EL426" s="3" t="s">
        <v>40</v>
      </c>
      <c r="EO426" s="3">
        <f>VLOOKUP($A426,SBERP!$C:$E,3,0)</f>
        <v>67.05</v>
      </c>
      <c r="EP426" s="3" t="s">
        <v>41</v>
      </c>
      <c r="ES426" s="3">
        <f>VLOOKUP($A426,CHMF!$C:$E,3,0)</f>
        <v>426.99</v>
      </c>
      <c r="ET426" s="3" t="s">
        <v>42</v>
      </c>
      <c r="EW426" s="3">
        <f>VLOOKUP($A426,AFKS!$C:$E,3,0)</f>
        <v>30.44</v>
      </c>
      <c r="EX426" s="3" t="s">
        <v>43</v>
      </c>
      <c r="FA426" s="3">
        <f>VLOOKUP($A426,SNGS!$C:$E,3,0)</f>
        <v>29.100999999999999</v>
      </c>
      <c r="FB426" s="3" t="s">
        <v>44</v>
      </c>
      <c r="FE426" s="3">
        <f>VLOOKUP($A426,SNGSP!$C:$E,3,0)</f>
        <v>16.919</v>
      </c>
      <c r="FF426" s="3" t="s">
        <v>45</v>
      </c>
      <c r="FI426" s="3">
        <f>VLOOKUP($A426,TRMK!$C:$E,3,0)</f>
        <v>164.64</v>
      </c>
      <c r="FJ426" s="3" t="s">
        <v>46</v>
      </c>
      <c r="FM426" s="3">
        <f>VLOOKUP($A426,TATN!$C:$E,3,0)</f>
        <v>146.19</v>
      </c>
      <c r="FN426" s="3" t="s">
        <v>47</v>
      </c>
      <c r="FQ426" s="3">
        <f>VLOOKUP($A426,TATNP!$C:$E,3,0)</f>
        <v>88.62</v>
      </c>
      <c r="FR426" s="3" t="s">
        <v>48</v>
      </c>
      <c r="FU426" s="3">
        <f>VLOOKUP($A426,TRNFP!$C:$E,3,0)</f>
        <v>37450</v>
      </c>
      <c r="FV426" s="3" t="s">
        <v>49</v>
      </c>
      <c r="FY426" s="3">
        <f>VLOOKUP($A426,URKA!$C:$E,3,0)</f>
        <v>134</v>
      </c>
      <c r="FZ426" s="3" t="s">
        <v>50</v>
      </c>
      <c r="GC426" s="3">
        <f>VLOOKUP($A426,FEES!$C:$E,3,0)</f>
        <v>0.374</v>
      </c>
      <c r="GD426" s="3" t="s">
        <v>51</v>
      </c>
      <c r="GG426" s="3" t="e">
        <f>VLOOKUP($A426,PHOR!$C:$E,3,0)</f>
        <v>#N/A</v>
      </c>
      <c r="GH426" s="3" t="s">
        <v>52</v>
      </c>
      <c r="GK426" s="3">
        <f>VLOOKUP($A426,GCHE!$C:$E,3,0)</f>
        <v>819</v>
      </c>
      <c r="GL426" s="3" t="s">
        <v>53</v>
      </c>
      <c r="GO426" s="3">
        <f>VLOOKUP($A426,EONR!$C:$E,3,0)</f>
        <v>2.3460000000000001</v>
      </c>
    </row>
    <row r="427" spans="1:197" x14ac:dyDescent="0.45">
      <c r="A427" s="86">
        <v>40280</v>
      </c>
      <c r="B427" s="3" t="s">
        <v>5</v>
      </c>
      <c r="E427" s="3" t="e">
        <f>VLOOKUP($A427,POLY!$C:$E,3,0)</f>
        <v>#N/A</v>
      </c>
      <c r="F427" s="3" t="s">
        <v>6</v>
      </c>
      <c r="I427" s="3" t="e">
        <f>VLOOKUP($A427,YNDX!$C:$E,3,0)</f>
        <v>#N/A</v>
      </c>
      <c r="J427" s="3" t="s">
        <v>7</v>
      </c>
      <c r="M427" s="3" t="e">
        <f>VLOOKUP($A427,ALRS!$C:$E,3,0)</f>
        <v>#N/A</v>
      </c>
      <c r="N427" s="3" t="s">
        <v>8</v>
      </c>
      <c r="Q427" s="3">
        <f>VLOOKUP($A427,AKRN!$C:$E,3,0)</f>
        <v>1054.01</v>
      </c>
      <c r="R427" s="3" t="s">
        <v>9</v>
      </c>
      <c r="U427" s="3">
        <f>VLOOKUP($A427,AFLT!$C:$E,3,0)</f>
        <v>65</v>
      </c>
      <c r="V427" s="3" t="s">
        <v>10</v>
      </c>
      <c r="Y427" s="3">
        <f>VLOOKUP($A427,BSPB!$C:$E,3,0)</f>
        <v>119.39</v>
      </c>
      <c r="Z427" s="3" t="s">
        <v>11</v>
      </c>
      <c r="AC427" s="3" t="e">
        <f>VLOOKUP($A427,BANE!$C:$E,3,0)</f>
        <v>#N/A</v>
      </c>
      <c r="AD427" s="3" t="s">
        <v>12</v>
      </c>
      <c r="AG427" s="3" t="e">
        <f>VLOOKUP($A427,BANEP!$C:$E,3,0)</f>
        <v>#N/A</v>
      </c>
      <c r="AH427" s="3" t="s">
        <v>13</v>
      </c>
      <c r="AK427" s="3">
        <f>VLOOKUP($A427,VTBR!$C:$E,3,0)</f>
        <v>8.3900000000000002E-2</v>
      </c>
      <c r="AL427" s="3" t="s">
        <v>14</v>
      </c>
      <c r="AO427" s="3">
        <f>VLOOKUP($A427,VSMO!$C:$E,3,0)</f>
        <v>3452</v>
      </c>
      <c r="AP427" s="3" t="s">
        <v>15</v>
      </c>
      <c r="AS427" s="3">
        <f>VLOOKUP($A427,GAZP!$C:$E,3,0)</f>
        <v>179.99</v>
      </c>
      <c r="AT427" s="3" t="s">
        <v>16</v>
      </c>
      <c r="AW427" s="3">
        <f>VLOOKUP($A427,GMKN!$C:$E,3,0)</f>
        <v>5641.83</v>
      </c>
      <c r="AX427" s="3" t="s">
        <v>17</v>
      </c>
      <c r="BA427" s="3">
        <f>VLOOKUP($A427,DIXY!$C:$E,3,0)</f>
        <v>349</v>
      </c>
      <c r="BB427" s="3" t="s">
        <v>18</v>
      </c>
      <c r="BE427" s="3">
        <f>VLOOKUP($A427,IRAO!$C:$E,3,0)</f>
        <v>6.1400000000000003E-2</v>
      </c>
      <c r="BF427" s="3" t="s">
        <v>19</v>
      </c>
      <c r="BI427" s="3">
        <f>VLOOKUP($A427,KMAZ!$C:$E,3,0)</f>
        <v>73.25</v>
      </c>
      <c r="BJ427" s="3" t="s">
        <v>20</v>
      </c>
      <c r="BM427" s="3">
        <f>VLOOKUP($A427,LSRG!$C:$E,3,0)</f>
        <v>1169</v>
      </c>
      <c r="BN427" s="3" t="s">
        <v>21</v>
      </c>
      <c r="BQ427" s="3">
        <f>VLOOKUP($A427,LKOH!$C:$E,3,0)</f>
        <v>1730</v>
      </c>
      <c r="BR427" s="3" t="s">
        <v>22</v>
      </c>
      <c r="BU427" s="3">
        <f>VLOOKUP($A427,MVID!$C:$E,3,0)</f>
        <v>177.72</v>
      </c>
      <c r="BV427" s="3" t="s">
        <v>23</v>
      </c>
      <c r="BY427" s="3">
        <f>VLOOKUP($A427,MAGN!$C:$E,3,0)</f>
        <v>30.55</v>
      </c>
      <c r="BZ427" s="3" t="s">
        <v>24</v>
      </c>
      <c r="CC427" s="3">
        <f>VLOOKUP($A427,MTSS!$C:$E,3,0)</f>
        <v>266.5</v>
      </c>
      <c r="CD427" s="3" t="s">
        <v>25</v>
      </c>
      <c r="CG427" s="3">
        <f>VLOOKUP($A427,MGNT!$C:$E,3,0)</f>
        <v>2530</v>
      </c>
      <c r="CH427" s="3" t="s">
        <v>26</v>
      </c>
      <c r="CK427" s="3" t="e">
        <f>VLOOKUP($A427,MFON!$C:$E,3,0)</f>
        <v>#N/A</v>
      </c>
      <c r="CL427" s="3" t="s">
        <v>27</v>
      </c>
      <c r="CO427" s="3" t="e">
        <f>VLOOKUP($A427,MOEX!$C:$E,3,0)</f>
        <v>#N/A</v>
      </c>
      <c r="CP427" s="3" t="s">
        <v>28</v>
      </c>
      <c r="CS427" s="3" t="e">
        <f>VLOOKUP($A427,MSTT!$C:$E,3,0)</f>
        <v>#N/A</v>
      </c>
      <c r="CT427" s="3" t="s">
        <v>29</v>
      </c>
      <c r="CW427" s="3">
        <f>VLOOKUP($A427,NLMK!$C:$E,3,0)</f>
        <v>110.79</v>
      </c>
      <c r="CX427" s="3" t="s">
        <v>30</v>
      </c>
      <c r="DA427" s="3">
        <f>VLOOKUP($A427,NMTP!$C:$E,3,0)</f>
        <v>5.65</v>
      </c>
      <c r="DB427" s="3" t="s">
        <v>31</v>
      </c>
      <c r="DE427" s="3">
        <f>VLOOKUP($A427,NVTK!$C:$E,3,0)</f>
        <v>197.51</v>
      </c>
      <c r="DF427" s="3" t="s">
        <v>32</v>
      </c>
      <c r="DI427" s="3">
        <f>VLOOKUP($A427,PIKK!$C:$E,3,0)</f>
        <v>160.19999999999999</v>
      </c>
      <c r="DJ427" s="3" t="s">
        <v>33</v>
      </c>
      <c r="DM427" s="3">
        <f>VLOOKUP($A427,ROSN!$C:$E,3,0)</f>
        <v>245</v>
      </c>
      <c r="DN427" s="3" t="s">
        <v>34</v>
      </c>
      <c r="DQ427" s="3">
        <f>VLOOKUP($A427,RTKM!$C:$E,3,0)</f>
        <v>139.55000000000001</v>
      </c>
      <c r="DR427" s="3" t="s">
        <v>35</v>
      </c>
      <c r="DU427" s="3">
        <f>VLOOKUP($A427,RTKMP!$C:$E,3,0)</f>
        <v>76.73</v>
      </c>
      <c r="DV427" s="3" t="s">
        <v>36</v>
      </c>
      <c r="DY427" s="3">
        <f>VLOOKUP($A427,HYDR!$C:$E,3,0)</f>
        <v>1.669</v>
      </c>
      <c r="DZ427" s="3" t="s">
        <v>37</v>
      </c>
      <c r="EC427" s="3" t="e">
        <f>VLOOKUP($A427,RUAL!$C:$E,3,0)</f>
        <v>#N/A</v>
      </c>
      <c r="ED427" s="3" t="s">
        <v>38</v>
      </c>
      <c r="EG427" s="3">
        <f>VLOOKUP($A427,SVAV!$C:$E,3,0)</f>
        <v>581</v>
      </c>
      <c r="EH427" s="3" t="s">
        <v>39</v>
      </c>
      <c r="EK427" s="3">
        <f>VLOOKUP($A427,SBER!$C:$E,3,0)</f>
        <v>86.99</v>
      </c>
      <c r="EL427" s="3" t="s">
        <v>40</v>
      </c>
      <c r="EO427" s="3">
        <f>VLOOKUP($A427,SBERP!$C:$E,3,0)</f>
        <v>66.28</v>
      </c>
      <c r="EP427" s="3" t="s">
        <v>41</v>
      </c>
      <c r="ES427" s="3">
        <f>VLOOKUP($A427,CHMF!$C:$E,3,0)</f>
        <v>406.01</v>
      </c>
      <c r="ET427" s="3" t="s">
        <v>42</v>
      </c>
      <c r="EW427" s="3">
        <f>VLOOKUP($A427,AFKS!$C:$E,3,0)</f>
        <v>31</v>
      </c>
      <c r="EX427" s="3" t="s">
        <v>43</v>
      </c>
      <c r="FA427" s="3">
        <f>VLOOKUP($A427,SNGS!$C:$E,3,0)</f>
        <v>28.95</v>
      </c>
      <c r="FB427" s="3" t="s">
        <v>44</v>
      </c>
      <c r="FE427" s="3">
        <f>VLOOKUP($A427,SNGSP!$C:$E,3,0)</f>
        <v>16.981000000000002</v>
      </c>
      <c r="FF427" s="3" t="s">
        <v>45</v>
      </c>
      <c r="FI427" s="3">
        <f>VLOOKUP($A427,TRMK!$C:$E,3,0)</f>
        <v>166.25</v>
      </c>
      <c r="FJ427" s="3" t="s">
        <v>46</v>
      </c>
      <c r="FM427" s="3">
        <f>VLOOKUP($A427,TATN!$C:$E,3,0)</f>
        <v>145.56</v>
      </c>
      <c r="FN427" s="3" t="s">
        <v>47</v>
      </c>
      <c r="FQ427" s="3">
        <f>VLOOKUP($A427,TATNP!$C:$E,3,0)</f>
        <v>92.99</v>
      </c>
      <c r="FR427" s="3" t="s">
        <v>48</v>
      </c>
      <c r="FU427" s="3">
        <f>VLOOKUP($A427,TRNFP!$C:$E,3,0)</f>
        <v>34000</v>
      </c>
      <c r="FV427" s="3" t="s">
        <v>49</v>
      </c>
      <c r="FY427" s="3">
        <f>VLOOKUP($A427,URKA!$C:$E,3,0)</f>
        <v>130.5</v>
      </c>
      <c r="FZ427" s="3" t="s">
        <v>50</v>
      </c>
      <c r="GC427" s="3">
        <f>VLOOKUP($A427,FEES!$C:$E,3,0)</f>
        <v>0.36599999999999999</v>
      </c>
      <c r="GD427" s="3" t="s">
        <v>51</v>
      </c>
      <c r="GG427" s="3" t="e">
        <f>VLOOKUP($A427,PHOR!$C:$E,3,0)</f>
        <v>#N/A</v>
      </c>
      <c r="GH427" s="3" t="s">
        <v>52</v>
      </c>
      <c r="GK427" s="3">
        <f>VLOOKUP($A427,GCHE!$C:$E,3,0)</f>
        <v>877</v>
      </c>
      <c r="GL427" s="3" t="s">
        <v>53</v>
      </c>
      <c r="GO427" s="3">
        <f>VLOOKUP($A427,EONR!$C:$E,3,0)</f>
        <v>2.2999999999999998</v>
      </c>
    </row>
    <row r="428" spans="1:197" x14ac:dyDescent="0.45">
      <c r="A428" s="86">
        <v>40287</v>
      </c>
      <c r="B428" s="3" t="s">
        <v>5</v>
      </c>
      <c r="E428" s="3" t="e">
        <f>VLOOKUP($A428,POLY!$C:$E,3,0)</f>
        <v>#N/A</v>
      </c>
      <c r="F428" s="3" t="s">
        <v>6</v>
      </c>
      <c r="I428" s="3" t="e">
        <f>VLOOKUP($A428,YNDX!$C:$E,3,0)</f>
        <v>#N/A</v>
      </c>
      <c r="J428" s="3" t="s">
        <v>7</v>
      </c>
      <c r="M428" s="3" t="e">
        <f>VLOOKUP($A428,ALRS!$C:$E,3,0)</f>
        <v>#N/A</v>
      </c>
      <c r="N428" s="3" t="s">
        <v>8</v>
      </c>
      <c r="Q428" s="3">
        <f>VLOOKUP($A428,AKRN!$C:$E,3,0)</f>
        <v>999.99</v>
      </c>
      <c r="R428" s="3" t="s">
        <v>9</v>
      </c>
      <c r="U428" s="3">
        <f>VLOOKUP($A428,AFLT!$C:$E,3,0)</f>
        <v>62.99</v>
      </c>
      <c r="V428" s="3" t="s">
        <v>10</v>
      </c>
      <c r="Y428" s="3">
        <f>VLOOKUP($A428,BSPB!$C:$E,3,0)</f>
        <v>115</v>
      </c>
      <c r="Z428" s="3" t="s">
        <v>11</v>
      </c>
      <c r="AC428" s="3" t="e">
        <f>VLOOKUP($A428,BANE!$C:$E,3,0)</f>
        <v>#N/A</v>
      </c>
      <c r="AD428" s="3" t="s">
        <v>12</v>
      </c>
      <c r="AG428" s="3" t="e">
        <f>VLOOKUP($A428,BANEP!$C:$E,3,0)</f>
        <v>#N/A</v>
      </c>
      <c r="AH428" s="3" t="s">
        <v>13</v>
      </c>
      <c r="AK428" s="3">
        <f>VLOOKUP($A428,VTBR!$C:$E,3,0)</f>
        <v>7.8600000000000003E-2</v>
      </c>
      <c r="AL428" s="3" t="s">
        <v>14</v>
      </c>
      <c r="AO428" s="3">
        <f>VLOOKUP($A428,VSMO!$C:$E,3,0)</f>
        <v>3489.98</v>
      </c>
      <c r="AP428" s="3" t="s">
        <v>15</v>
      </c>
      <c r="AS428" s="3">
        <f>VLOOKUP($A428,GAZP!$C:$E,3,0)</f>
        <v>175</v>
      </c>
      <c r="AT428" s="3" t="s">
        <v>16</v>
      </c>
      <c r="AW428" s="3">
        <f>VLOOKUP($A428,GMKN!$C:$E,3,0)</f>
        <v>5592</v>
      </c>
      <c r="AX428" s="3" t="s">
        <v>17</v>
      </c>
      <c r="BA428" s="3">
        <f>VLOOKUP($A428,DIXY!$C:$E,3,0)</f>
        <v>334.78</v>
      </c>
      <c r="BB428" s="3" t="s">
        <v>18</v>
      </c>
      <c r="BE428" s="3">
        <f>VLOOKUP($A428,IRAO!$C:$E,3,0)</f>
        <v>6.0199999999999997E-2</v>
      </c>
      <c r="BF428" s="3" t="s">
        <v>19</v>
      </c>
      <c r="BI428" s="3">
        <f>VLOOKUP($A428,KMAZ!$C:$E,3,0)</f>
        <v>73</v>
      </c>
      <c r="BJ428" s="3" t="s">
        <v>20</v>
      </c>
      <c r="BM428" s="3">
        <f>VLOOKUP($A428,LSRG!$C:$E,3,0)</f>
        <v>1103</v>
      </c>
      <c r="BN428" s="3" t="s">
        <v>21</v>
      </c>
      <c r="BQ428" s="3">
        <f>VLOOKUP($A428,LKOH!$C:$E,3,0)</f>
        <v>1702.89</v>
      </c>
      <c r="BR428" s="3" t="s">
        <v>22</v>
      </c>
      <c r="BU428" s="3">
        <f>VLOOKUP($A428,MVID!$C:$E,3,0)</f>
        <v>174</v>
      </c>
      <c r="BV428" s="3" t="s">
        <v>23</v>
      </c>
      <c r="BY428" s="3">
        <f>VLOOKUP($A428,MAGN!$C:$E,3,0)</f>
        <v>31.35</v>
      </c>
      <c r="BZ428" s="3" t="s">
        <v>24</v>
      </c>
      <c r="CC428" s="3">
        <f>VLOOKUP($A428,MTSS!$C:$E,3,0)</f>
        <v>262.5</v>
      </c>
      <c r="CD428" s="3" t="s">
        <v>25</v>
      </c>
      <c r="CG428" s="3">
        <f>VLOOKUP($A428,MGNT!$C:$E,3,0)</f>
        <v>2555</v>
      </c>
      <c r="CH428" s="3" t="s">
        <v>26</v>
      </c>
      <c r="CK428" s="3" t="e">
        <f>VLOOKUP($A428,MFON!$C:$E,3,0)</f>
        <v>#N/A</v>
      </c>
      <c r="CL428" s="3" t="s">
        <v>27</v>
      </c>
      <c r="CO428" s="3" t="e">
        <f>VLOOKUP($A428,MOEX!$C:$E,3,0)</f>
        <v>#N/A</v>
      </c>
      <c r="CP428" s="3" t="s">
        <v>28</v>
      </c>
      <c r="CS428" s="3" t="e">
        <f>VLOOKUP($A428,MSTT!$C:$E,3,0)</f>
        <v>#N/A</v>
      </c>
      <c r="CT428" s="3" t="s">
        <v>29</v>
      </c>
      <c r="CW428" s="3">
        <f>VLOOKUP($A428,NLMK!$C:$E,3,0)</f>
        <v>107.9</v>
      </c>
      <c r="CX428" s="3" t="s">
        <v>30</v>
      </c>
      <c r="DA428" s="3">
        <f>VLOOKUP($A428,NMTP!$C:$E,3,0)</f>
        <v>5.7190000000000003</v>
      </c>
      <c r="DB428" s="3" t="s">
        <v>31</v>
      </c>
      <c r="DE428" s="3">
        <f>VLOOKUP($A428,NVTK!$C:$E,3,0)</f>
        <v>198.98</v>
      </c>
      <c r="DF428" s="3" t="s">
        <v>32</v>
      </c>
      <c r="DI428" s="3">
        <f>VLOOKUP($A428,PIKK!$C:$E,3,0)</f>
        <v>162</v>
      </c>
      <c r="DJ428" s="3" t="s">
        <v>33</v>
      </c>
      <c r="DM428" s="3">
        <f>VLOOKUP($A428,ROSN!$C:$E,3,0)</f>
        <v>242</v>
      </c>
      <c r="DN428" s="3" t="s">
        <v>34</v>
      </c>
      <c r="DQ428" s="3">
        <f>VLOOKUP($A428,RTKM!$C:$E,3,0)</f>
        <v>131.31</v>
      </c>
      <c r="DR428" s="3" t="s">
        <v>35</v>
      </c>
      <c r="DU428" s="3">
        <f>VLOOKUP($A428,RTKMP!$C:$E,3,0)</f>
        <v>76.2</v>
      </c>
      <c r="DV428" s="3" t="s">
        <v>36</v>
      </c>
      <c r="DY428" s="3">
        <f>VLOOKUP($A428,HYDR!$C:$E,3,0)</f>
        <v>1.698</v>
      </c>
      <c r="DZ428" s="3" t="s">
        <v>37</v>
      </c>
      <c r="EC428" s="3" t="e">
        <f>VLOOKUP($A428,RUAL!$C:$E,3,0)</f>
        <v>#N/A</v>
      </c>
      <c r="ED428" s="3" t="s">
        <v>38</v>
      </c>
      <c r="EG428" s="3">
        <f>VLOOKUP($A428,SVAV!$C:$E,3,0)</f>
        <v>568.97</v>
      </c>
      <c r="EH428" s="3" t="s">
        <v>39</v>
      </c>
      <c r="EK428" s="3">
        <f>VLOOKUP($A428,SBER!$C:$E,3,0)</f>
        <v>84.42</v>
      </c>
      <c r="EL428" s="3" t="s">
        <v>40</v>
      </c>
      <c r="EO428" s="3">
        <f>VLOOKUP($A428,SBERP!$C:$E,3,0)</f>
        <v>60.96</v>
      </c>
      <c r="EP428" s="3" t="s">
        <v>41</v>
      </c>
      <c r="ES428" s="3">
        <f>VLOOKUP($A428,CHMF!$C:$E,3,0)</f>
        <v>387.89</v>
      </c>
      <c r="ET428" s="3" t="s">
        <v>42</v>
      </c>
      <c r="EW428" s="3">
        <f>VLOOKUP($A428,AFKS!$C:$E,3,0)</f>
        <v>30.63</v>
      </c>
      <c r="EX428" s="3" t="s">
        <v>43</v>
      </c>
      <c r="FA428" s="3">
        <f>VLOOKUP($A428,SNGS!$C:$E,3,0)</f>
        <v>29.145</v>
      </c>
      <c r="FB428" s="3" t="s">
        <v>44</v>
      </c>
      <c r="FE428" s="3">
        <f>VLOOKUP($A428,SNGSP!$C:$E,3,0)</f>
        <v>16.585000000000001</v>
      </c>
      <c r="FF428" s="3" t="s">
        <v>45</v>
      </c>
      <c r="FI428" s="3">
        <f>VLOOKUP($A428,TRMK!$C:$E,3,0)</f>
        <v>159.9</v>
      </c>
      <c r="FJ428" s="3" t="s">
        <v>46</v>
      </c>
      <c r="FM428" s="3">
        <f>VLOOKUP($A428,TATN!$C:$E,3,0)</f>
        <v>146.24</v>
      </c>
      <c r="FN428" s="3" t="s">
        <v>47</v>
      </c>
      <c r="FQ428" s="3">
        <f>VLOOKUP($A428,TATNP!$C:$E,3,0)</f>
        <v>91.16</v>
      </c>
      <c r="FR428" s="3" t="s">
        <v>48</v>
      </c>
      <c r="FU428" s="3">
        <f>VLOOKUP($A428,TRNFP!$C:$E,3,0)</f>
        <v>32781</v>
      </c>
      <c r="FV428" s="3" t="s">
        <v>49</v>
      </c>
      <c r="FY428" s="3">
        <f>VLOOKUP($A428,URKA!$C:$E,3,0)</f>
        <v>126.55</v>
      </c>
      <c r="FZ428" s="3" t="s">
        <v>50</v>
      </c>
      <c r="GC428" s="3">
        <f>VLOOKUP($A428,FEES!$C:$E,3,0)</f>
        <v>0.37</v>
      </c>
      <c r="GD428" s="3" t="s">
        <v>51</v>
      </c>
      <c r="GG428" s="3" t="e">
        <f>VLOOKUP($A428,PHOR!$C:$E,3,0)</f>
        <v>#N/A</v>
      </c>
      <c r="GH428" s="3" t="s">
        <v>52</v>
      </c>
      <c r="GK428" s="3">
        <f>VLOOKUP($A428,GCHE!$C:$E,3,0)</f>
        <v>820</v>
      </c>
      <c r="GL428" s="3" t="s">
        <v>53</v>
      </c>
      <c r="GO428" s="3">
        <f>VLOOKUP($A428,EONR!$C:$E,3,0)</f>
        <v>2.387</v>
      </c>
    </row>
    <row r="429" spans="1:197" x14ac:dyDescent="0.45">
      <c r="A429" s="86">
        <v>40294</v>
      </c>
      <c r="B429" s="3" t="s">
        <v>5</v>
      </c>
      <c r="E429" s="3" t="e">
        <f>VLOOKUP($A429,POLY!$C:$E,3,0)</f>
        <v>#N/A</v>
      </c>
      <c r="F429" s="3" t="s">
        <v>6</v>
      </c>
      <c r="I429" s="3" t="e">
        <f>VLOOKUP($A429,YNDX!$C:$E,3,0)</f>
        <v>#N/A</v>
      </c>
      <c r="J429" s="3" t="s">
        <v>7</v>
      </c>
      <c r="M429" s="3" t="e">
        <f>VLOOKUP($A429,ALRS!$C:$E,3,0)</f>
        <v>#N/A</v>
      </c>
      <c r="N429" s="3" t="s">
        <v>8</v>
      </c>
      <c r="Q429" s="3">
        <f>VLOOKUP($A429,AKRN!$C:$E,3,0)</f>
        <v>974.95</v>
      </c>
      <c r="R429" s="3" t="s">
        <v>9</v>
      </c>
      <c r="U429" s="3">
        <f>VLOOKUP($A429,AFLT!$C:$E,3,0)</f>
        <v>62.17</v>
      </c>
      <c r="V429" s="3" t="s">
        <v>10</v>
      </c>
      <c r="Y429" s="3">
        <f>VLOOKUP($A429,BSPB!$C:$E,3,0)</f>
        <v>112.68</v>
      </c>
      <c r="Z429" s="3" t="s">
        <v>11</v>
      </c>
      <c r="AC429" s="3" t="e">
        <f>VLOOKUP($A429,BANE!$C:$E,3,0)</f>
        <v>#N/A</v>
      </c>
      <c r="AD429" s="3" t="s">
        <v>12</v>
      </c>
      <c r="AG429" s="3" t="e">
        <f>VLOOKUP($A429,BANEP!$C:$E,3,0)</f>
        <v>#N/A</v>
      </c>
      <c r="AH429" s="3" t="s">
        <v>13</v>
      </c>
      <c r="AK429" s="3">
        <f>VLOOKUP($A429,VTBR!$C:$E,3,0)</f>
        <v>7.8799999999999995E-2</v>
      </c>
      <c r="AL429" s="3" t="s">
        <v>14</v>
      </c>
      <c r="AO429" s="3">
        <f>VLOOKUP($A429,VSMO!$C:$E,3,0)</f>
        <v>3919.94</v>
      </c>
      <c r="AP429" s="3" t="s">
        <v>15</v>
      </c>
      <c r="AS429" s="3">
        <f>VLOOKUP($A429,GAZP!$C:$E,3,0)</f>
        <v>170</v>
      </c>
      <c r="AT429" s="3" t="s">
        <v>16</v>
      </c>
      <c r="AW429" s="3">
        <f>VLOOKUP($A429,GMKN!$C:$E,3,0)</f>
        <v>5652.9</v>
      </c>
      <c r="AX429" s="3" t="s">
        <v>17</v>
      </c>
      <c r="BA429" s="3">
        <f>VLOOKUP($A429,DIXY!$C:$E,3,0)</f>
        <v>311.02999999999997</v>
      </c>
      <c r="BB429" s="3" t="s">
        <v>18</v>
      </c>
      <c r="BE429" s="3">
        <f>VLOOKUP($A429,IRAO!$C:$E,3,0)</f>
        <v>5.11E-2</v>
      </c>
      <c r="BF429" s="3" t="s">
        <v>19</v>
      </c>
      <c r="BI429" s="3">
        <f>VLOOKUP($A429,KMAZ!$C:$E,3,0)</f>
        <v>71.790000000000006</v>
      </c>
      <c r="BJ429" s="3" t="s">
        <v>20</v>
      </c>
      <c r="BM429" s="3">
        <f>VLOOKUP($A429,LSRG!$C:$E,3,0)</f>
        <v>1062</v>
      </c>
      <c r="BN429" s="3" t="s">
        <v>21</v>
      </c>
      <c r="BQ429" s="3">
        <f>VLOOKUP($A429,LKOH!$C:$E,3,0)</f>
        <v>1670.48</v>
      </c>
      <c r="BR429" s="3" t="s">
        <v>22</v>
      </c>
      <c r="BU429" s="3">
        <f>VLOOKUP($A429,MVID!$C:$E,3,0)</f>
        <v>167.76</v>
      </c>
      <c r="BV429" s="3" t="s">
        <v>23</v>
      </c>
      <c r="BY429" s="3">
        <f>VLOOKUP($A429,MAGN!$C:$E,3,0)</f>
        <v>31.024000000000001</v>
      </c>
      <c r="BZ429" s="3" t="s">
        <v>24</v>
      </c>
      <c r="CC429" s="3">
        <f>VLOOKUP($A429,MTSS!$C:$E,3,0)</f>
        <v>266.99</v>
      </c>
      <c r="CD429" s="3" t="s">
        <v>25</v>
      </c>
      <c r="CG429" s="3">
        <f>VLOOKUP($A429,MGNT!$C:$E,3,0)</f>
        <v>2560</v>
      </c>
      <c r="CH429" s="3" t="s">
        <v>26</v>
      </c>
      <c r="CK429" s="3" t="e">
        <f>VLOOKUP($A429,MFON!$C:$E,3,0)</f>
        <v>#N/A</v>
      </c>
      <c r="CL429" s="3" t="s">
        <v>27</v>
      </c>
      <c r="CO429" s="3" t="e">
        <f>VLOOKUP($A429,MOEX!$C:$E,3,0)</f>
        <v>#N/A</v>
      </c>
      <c r="CP429" s="3" t="s">
        <v>28</v>
      </c>
      <c r="CS429" s="3" t="e">
        <f>VLOOKUP($A429,MSTT!$C:$E,3,0)</f>
        <v>#N/A</v>
      </c>
      <c r="CT429" s="3" t="s">
        <v>29</v>
      </c>
      <c r="CW429" s="3">
        <f>VLOOKUP($A429,NLMK!$C:$E,3,0)</f>
        <v>106.3</v>
      </c>
      <c r="CX429" s="3" t="s">
        <v>30</v>
      </c>
      <c r="DA429" s="3">
        <f>VLOOKUP($A429,NMTP!$C:$E,3,0)</f>
        <v>5.35</v>
      </c>
      <c r="DB429" s="3" t="s">
        <v>31</v>
      </c>
      <c r="DE429" s="3">
        <f>VLOOKUP($A429,NVTK!$C:$E,3,0)</f>
        <v>198</v>
      </c>
      <c r="DF429" s="3" t="s">
        <v>32</v>
      </c>
      <c r="DI429" s="3">
        <f>VLOOKUP($A429,PIKK!$C:$E,3,0)</f>
        <v>155.79</v>
      </c>
      <c r="DJ429" s="3" t="s">
        <v>33</v>
      </c>
      <c r="DM429" s="3">
        <f>VLOOKUP($A429,ROSN!$C:$E,3,0)</f>
        <v>237.19</v>
      </c>
      <c r="DN429" s="3" t="s">
        <v>34</v>
      </c>
      <c r="DQ429" s="3">
        <f>VLOOKUP($A429,RTKM!$C:$E,3,0)</f>
        <v>123.81</v>
      </c>
      <c r="DR429" s="3" t="s">
        <v>35</v>
      </c>
      <c r="DU429" s="3">
        <f>VLOOKUP($A429,RTKMP!$C:$E,3,0)</f>
        <v>76.75</v>
      </c>
      <c r="DV429" s="3" t="s">
        <v>36</v>
      </c>
      <c r="DY429" s="3">
        <f>VLOOKUP($A429,HYDR!$C:$E,3,0)</f>
        <v>1.6870000000000001</v>
      </c>
      <c r="DZ429" s="3" t="s">
        <v>37</v>
      </c>
      <c r="EC429" s="3" t="e">
        <f>VLOOKUP($A429,RUAL!$C:$E,3,0)</f>
        <v>#N/A</v>
      </c>
      <c r="ED429" s="3" t="s">
        <v>38</v>
      </c>
      <c r="EG429" s="3">
        <f>VLOOKUP($A429,SVAV!$C:$E,3,0)</f>
        <v>523.29999999999995</v>
      </c>
      <c r="EH429" s="3" t="s">
        <v>39</v>
      </c>
      <c r="EK429" s="3">
        <f>VLOOKUP($A429,SBER!$C:$E,3,0)</f>
        <v>78.599999999999994</v>
      </c>
      <c r="EL429" s="3" t="s">
        <v>40</v>
      </c>
      <c r="EO429" s="3">
        <f>VLOOKUP($A429,SBERP!$C:$E,3,0)</f>
        <v>58.75</v>
      </c>
      <c r="EP429" s="3" t="s">
        <v>41</v>
      </c>
      <c r="ES429" s="3">
        <f>VLOOKUP($A429,CHMF!$C:$E,3,0)</f>
        <v>390.7</v>
      </c>
      <c r="ET429" s="3" t="s">
        <v>42</v>
      </c>
      <c r="EW429" s="3">
        <f>VLOOKUP($A429,AFKS!$C:$E,3,0)</f>
        <v>30.23</v>
      </c>
      <c r="EX429" s="3" t="s">
        <v>43</v>
      </c>
      <c r="FA429" s="3">
        <f>VLOOKUP($A429,SNGS!$C:$E,3,0)</f>
        <v>29</v>
      </c>
      <c r="FB429" s="3" t="s">
        <v>44</v>
      </c>
      <c r="FE429" s="3">
        <f>VLOOKUP($A429,SNGSP!$C:$E,3,0)</f>
        <v>15.699</v>
      </c>
      <c r="FF429" s="3" t="s">
        <v>45</v>
      </c>
      <c r="FI429" s="3">
        <f>VLOOKUP($A429,TRMK!$C:$E,3,0)</f>
        <v>153.5</v>
      </c>
      <c r="FJ429" s="3" t="s">
        <v>46</v>
      </c>
      <c r="FM429" s="3">
        <f>VLOOKUP($A429,TATN!$C:$E,3,0)</f>
        <v>145</v>
      </c>
      <c r="FN429" s="3" t="s">
        <v>47</v>
      </c>
      <c r="FQ429" s="3">
        <f>VLOOKUP($A429,TATNP!$C:$E,3,0)</f>
        <v>92</v>
      </c>
      <c r="FR429" s="3" t="s">
        <v>48</v>
      </c>
      <c r="FU429" s="3">
        <f>VLOOKUP($A429,TRNFP!$C:$E,3,0)</f>
        <v>31826.01</v>
      </c>
      <c r="FV429" s="3" t="s">
        <v>49</v>
      </c>
      <c r="FY429" s="3">
        <f>VLOOKUP($A429,URKA!$C:$E,3,0)</f>
        <v>125.5</v>
      </c>
      <c r="FZ429" s="3" t="s">
        <v>50</v>
      </c>
      <c r="GC429" s="3">
        <f>VLOOKUP($A429,FEES!$C:$E,3,0)</f>
        <v>0.36599999999999999</v>
      </c>
      <c r="GD429" s="3" t="s">
        <v>51</v>
      </c>
      <c r="GG429" s="3" t="e">
        <f>VLOOKUP($A429,PHOR!$C:$E,3,0)</f>
        <v>#N/A</v>
      </c>
      <c r="GH429" s="3" t="s">
        <v>52</v>
      </c>
      <c r="GK429" s="3">
        <f>VLOOKUP($A429,GCHE!$C:$E,3,0)</f>
        <v>754.99</v>
      </c>
      <c r="GL429" s="3" t="s">
        <v>53</v>
      </c>
      <c r="GO429" s="3">
        <f>VLOOKUP($A429,EONR!$C:$E,3,0)</f>
        <v>2.2879999999999998</v>
      </c>
    </row>
    <row r="430" spans="1:197" x14ac:dyDescent="0.45">
      <c r="A430" s="86">
        <v>40301</v>
      </c>
      <c r="B430" s="3" t="s">
        <v>5</v>
      </c>
      <c r="E430" s="3" t="e">
        <f>VLOOKUP($A430,POLY!$C:$E,3,0)</f>
        <v>#N/A</v>
      </c>
      <c r="F430" s="3" t="s">
        <v>6</v>
      </c>
      <c r="I430" s="3" t="e">
        <f>VLOOKUP($A430,YNDX!$C:$E,3,0)</f>
        <v>#N/A</v>
      </c>
      <c r="J430" s="3" t="s">
        <v>7</v>
      </c>
      <c r="M430" s="3" t="e">
        <f>VLOOKUP($A430,ALRS!$C:$E,3,0)</f>
        <v>#N/A</v>
      </c>
      <c r="N430" s="3" t="s">
        <v>8</v>
      </c>
      <c r="Q430" s="3">
        <f>VLOOKUP($A430,AKRN!$C:$E,3,0)</f>
        <v>815</v>
      </c>
      <c r="R430" s="3" t="s">
        <v>9</v>
      </c>
      <c r="U430" s="3">
        <f>VLOOKUP($A430,AFLT!$C:$E,3,0)</f>
        <v>54.37</v>
      </c>
      <c r="V430" s="3" t="s">
        <v>10</v>
      </c>
      <c r="Y430" s="3">
        <f>VLOOKUP($A430,BSPB!$C:$E,3,0)</f>
        <v>94.49</v>
      </c>
      <c r="Z430" s="3" t="s">
        <v>11</v>
      </c>
      <c r="AC430" s="3" t="e">
        <f>VLOOKUP($A430,BANE!$C:$E,3,0)</f>
        <v>#N/A</v>
      </c>
      <c r="AD430" s="3" t="s">
        <v>12</v>
      </c>
      <c r="AG430" s="3" t="e">
        <f>VLOOKUP($A430,BANEP!$C:$E,3,0)</f>
        <v>#N/A</v>
      </c>
      <c r="AH430" s="3" t="s">
        <v>13</v>
      </c>
      <c r="AK430" s="3">
        <f>VLOOKUP($A430,VTBR!$C:$E,3,0)</f>
        <v>6.7000000000000004E-2</v>
      </c>
      <c r="AL430" s="3" t="s">
        <v>14</v>
      </c>
      <c r="AO430" s="3">
        <f>VLOOKUP($A430,VSMO!$C:$E,3,0)</f>
        <v>3101</v>
      </c>
      <c r="AP430" s="3" t="s">
        <v>15</v>
      </c>
      <c r="AS430" s="3">
        <f>VLOOKUP($A430,GAZP!$C:$E,3,0)</f>
        <v>155</v>
      </c>
      <c r="AT430" s="3" t="s">
        <v>16</v>
      </c>
      <c r="AW430" s="3">
        <f>VLOOKUP($A430,GMKN!$C:$E,3,0)</f>
        <v>4624.9399999999996</v>
      </c>
      <c r="AX430" s="3" t="s">
        <v>17</v>
      </c>
      <c r="BA430" s="3">
        <f>VLOOKUP($A430,DIXY!$C:$E,3,0)</f>
        <v>262</v>
      </c>
      <c r="BB430" s="3" t="s">
        <v>18</v>
      </c>
      <c r="BE430" s="3">
        <f>VLOOKUP($A430,IRAO!$C:$E,3,0)</f>
        <v>4.6100000000000002E-2</v>
      </c>
      <c r="BF430" s="3" t="s">
        <v>19</v>
      </c>
      <c r="BI430" s="3">
        <f>VLOOKUP($A430,KMAZ!$C:$E,3,0)</f>
        <v>63</v>
      </c>
      <c r="BJ430" s="3" t="s">
        <v>20</v>
      </c>
      <c r="BM430" s="3">
        <f>VLOOKUP($A430,LSRG!$C:$E,3,0)</f>
        <v>874</v>
      </c>
      <c r="BN430" s="3" t="s">
        <v>21</v>
      </c>
      <c r="BQ430" s="3">
        <f>VLOOKUP($A430,LKOH!$C:$E,3,0)</f>
        <v>1600.02</v>
      </c>
      <c r="BR430" s="3" t="s">
        <v>22</v>
      </c>
      <c r="BU430" s="3">
        <f>VLOOKUP($A430,MVID!$C:$E,3,0)</f>
        <v>156.99</v>
      </c>
      <c r="BV430" s="3" t="s">
        <v>23</v>
      </c>
      <c r="BY430" s="3">
        <f>VLOOKUP($A430,MAGN!$C:$E,3,0)</f>
        <v>25.998000000000001</v>
      </c>
      <c r="BZ430" s="3" t="s">
        <v>24</v>
      </c>
      <c r="CC430" s="3">
        <f>VLOOKUP($A430,MTSS!$C:$E,3,0)</f>
        <v>247</v>
      </c>
      <c r="CD430" s="3" t="s">
        <v>25</v>
      </c>
      <c r="CG430" s="3">
        <f>VLOOKUP($A430,MGNT!$C:$E,3,0)</f>
        <v>2344.9899999999998</v>
      </c>
      <c r="CH430" s="3" t="s">
        <v>26</v>
      </c>
      <c r="CK430" s="3" t="e">
        <f>VLOOKUP($A430,MFON!$C:$E,3,0)</f>
        <v>#N/A</v>
      </c>
      <c r="CL430" s="3" t="s">
        <v>27</v>
      </c>
      <c r="CO430" s="3" t="e">
        <f>VLOOKUP($A430,MOEX!$C:$E,3,0)</f>
        <v>#N/A</v>
      </c>
      <c r="CP430" s="3" t="s">
        <v>28</v>
      </c>
      <c r="CS430" s="3" t="e">
        <f>VLOOKUP($A430,MSTT!$C:$E,3,0)</f>
        <v>#N/A</v>
      </c>
      <c r="CT430" s="3" t="s">
        <v>29</v>
      </c>
      <c r="CW430" s="3">
        <f>VLOOKUP($A430,NLMK!$C:$E,3,0)</f>
        <v>92.12</v>
      </c>
      <c r="CX430" s="3" t="s">
        <v>30</v>
      </c>
      <c r="DA430" s="3">
        <f>VLOOKUP($A430,NMTP!$C:$E,3,0)</f>
        <v>4.68</v>
      </c>
      <c r="DB430" s="3" t="s">
        <v>31</v>
      </c>
      <c r="DE430" s="3">
        <f>VLOOKUP($A430,NVTK!$C:$E,3,0)</f>
        <v>168.67</v>
      </c>
      <c r="DF430" s="3" t="s">
        <v>32</v>
      </c>
      <c r="DI430" s="3">
        <f>VLOOKUP($A430,PIKK!$C:$E,3,0)</f>
        <v>136</v>
      </c>
      <c r="DJ430" s="3" t="s">
        <v>33</v>
      </c>
      <c r="DM430" s="3">
        <f>VLOOKUP($A430,ROSN!$C:$E,3,0)</f>
        <v>207.45</v>
      </c>
      <c r="DN430" s="3" t="s">
        <v>34</v>
      </c>
      <c r="DQ430" s="3">
        <f>VLOOKUP($A430,RTKM!$C:$E,3,0)</f>
        <v>100.1</v>
      </c>
      <c r="DR430" s="3" t="s">
        <v>35</v>
      </c>
      <c r="DU430" s="3">
        <f>VLOOKUP($A430,RTKMP!$C:$E,3,0)</f>
        <v>68.5</v>
      </c>
      <c r="DV430" s="3" t="s">
        <v>36</v>
      </c>
      <c r="DY430" s="3">
        <f>VLOOKUP($A430,HYDR!$C:$E,3,0)</f>
        <v>1.4350000000000001</v>
      </c>
      <c r="DZ430" s="3" t="s">
        <v>37</v>
      </c>
      <c r="EC430" s="3" t="e">
        <f>VLOOKUP($A430,RUAL!$C:$E,3,0)</f>
        <v>#N/A</v>
      </c>
      <c r="ED430" s="3" t="s">
        <v>38</v>
      </c>
      <c r="EG430" s="3">
        <f>VLOOKUP($A430,SVAV!$C:$E,3,0)</f>
        <v>415</v>
      </c>
      <c r="EH430" s="3" t="s">
        <v>39</v>
      </c>
      <c r="EK430" s="3">
        <f>VLOOKUP($A430,SBER!$C:$E,3,0)</f>
        <v>70.349999999999994</v>
      </c>
      <c r="EL430" s="3" t="s">
        <v>40</v>
      </c>
      <c r="EO430" s="3">
        <f>VLOOKUP($A430,SBERP!$C:$E,3,0)</f>
        <v>54.4</v>
      </c>
      <c r="EP430" s="3" t="s">
        <v>41</v>
      </c>
      <c r="ES430" s="3">
        <f>VLOOKUP($A430,CHMF!$C:$E,3,0)</f>
        <v>335.11</v>
      </c>
      <c r="ET430" s="3" t="s">
        <v>42</v>
      </c>
      <c r="EW430" s="3">
        <f>VLOOKUP($A430,AFKS!$C:$E,3,0)</f>
        <v>25.76</v>
      </c>
      <c r="EX430" s="3" t="s">
        <v>43</v>
      </c>
      <c r="FA430" s="3">
        <f>VLOOKUP($A430,SNGS!$C:$E,3,0)</f>
        <v>27.710999999999999</v>
      </c>
      <c r="FB430" s="3" t="s">
        <v>44</v>
      </c>
      <c r="FE430" s="3">
        <f>VLOOKUP($A430,SNGSP!$C:$E,3,0)</f>
        <v>14.45</v>
      </c>
      <c r="FF430" s="3" t="s">
        <v>45</v>
      </c>
      <c r="FI430" s="3">
        <f>VLOOKUP($A430,TRMK!$C:$E,3,0)</f>
        <v>126.73</v>
      </c>
      <c r="FJ430" s="3" t="s">
        <v>46</v>
      </c>
      <c r="FM430" s="3">
        <f>VLOOKUP($A430,TATN!$C:$E,3,0)</f>
        <v>137.53</v>
      </c>
      <c r="FN430" s="3" t="s">
        <v>47</v>
      </c>
      <c r="FQ430" s="3">
        <f>VLOOKUP($A430,TATNP!$C:$E,3,0)</f>
        <v>85.5</v>
      </c>
      <c r="FR430" s="3" t="s">
        <v>48</v>
      </c>
      <c r="FU430" s="3">
        <f>VLOOKUP($A430,TRNFP!$C:$E,3,0)</f>
        <v>25550</v>
      </c>
      <c r="FV430" s="3" t="s">
        <v>49</v>
      </c>
      <c r="FY430" s="3">
        <f>VLOOKUP($A430,URKA!$C:$E,3,0)</f>
        <v>109.86</v>
      </c>
      <c r="FZ430" s="3" t="s">
        <v>50</v>
      </c>
      <c r="GC430" s="3">
        <f>VLOOKUP($A430,FEES!$C:$E,3,0)</f>
        <v>0.31900000000000001</v>
      </c>
      <c r="GD430" s="3" t="s">
        <v>51</v>
      </c>
      <c r="GG430" s="3" t="e">
        <f>VLOOKUP($A430,PHOR!$C:$E,3,0)</f>
        <v>#N/A</v>
      </c>
      <c r="GH430" s="3" t="s">
        <v>52</v>
      </c>
      <c r="GK430" s="3">
        <f>VLOOKUP($A430,GCHE!$C:$E,3,0)</f>
        <v>715</v>
      </c>
      <c r="GL430" s="3" t="s">
        <v>53</v>
      </c>
      <c r="GO430" s="3">
        <f>VLOOKUP($A430,EONR!$C:$E,3,0)</f>
        <v>1.9890000000000001</v>
      </c>
    </row>
    <row r="431" spans="1:197" x14ac:dyDescent="0.45">
      <c r="A431" s="86">
        <v>40308</v>
      </c>
      <c r="B431" s="3" t="s">
        <v>5</v>
      </c>
      <c r="E431" s="3" t="e">
        <f>VLOOKUP($A431,POLY!$C:$E,3,0)</f>
        <v>#N/A</v>
      </c>
      <c r="F431" s="3" t="s">
        <v>6</v>
      </c>
      <c r="I431" s="3" t="e">
        <f>VLOOKUP($A431,YNDX!$C:$E,3,0)</f>
        <v>#N/A</v>
      </c>
      <c r="J431" s="3" t="s">
        <v>7</v>
      </c>
      <c r="M431" s="3" t="e">
        <f>VLOOKUP($A431,ALRS!$C:$E,3,0)</f>
        <v>#N/A</v>
      </c>
      <c r="N431" s="3" t="s">
        <v>8</v>
      </c>
      <c r="Q431" s="3">
        <f>VLOOKUP($A431,AKRN!$C:$E,3,0)</f>
        <v>839</v>
      </c>
      <c r="R431" s="3" t="s">
        <v>9</v>
      </c>
      <c r="U431" s="3">
        <f>VLOOKUP($A431,AFLT!$C:$E,3,0)</f>
        <v>58.7</v>
      </c>
      <c r="V431" s="3" t="s">
        <v>10</v>
      </c>
      <c r="Y431" s="3">
        <f>VLOOKUP($A431,BSPB!$C:$E,3,0)</f>
        <v>98.5</v>
      </c>
      <c r="Z431" s="3" t="s">
        <v>11</v>
      </c>
      <c r="AC431" s="3" t="e">
        <f>VLOOKUP($A431,BANE!$C:$E,3,0)</f>
        <v>#N/A</v>
      </c>
      <c r="AD431" s="3" t="s">
        <v>12</v>
      </c>
      <c r="AG431" s="3" t="e">
        <f>VLOOKUP($A431,BANEP!$C:$E,3,0)</f>
        <v>#N/A</v>
      </c>
      <c r="AH431" s="3" t="s">
        <v>13</v>
      </c>
      <c r="AK431" s="3">
        <f>VLOOKUP($A431,VTBR!$C:$E,3,0)</f>
        <v>7.2800000000000004E-2</v>
      </c>
      <c r="AL431" s="3" t="s">
        <v>14</v>
      </c>
      <c r="AO431" s="3">
        <f>VLOOKUP($A431,VSMO!$C:$E,3,0)</f>
        <v>3270</v>
      </c>
      <c r="AP431" s="3" t="s">
        <v>15</v>
      </c>
      <c r="AS431" s="3">
        <f>VLOOKUP($A431,GAZP!$C:$E,3,0)</f>
        <v>159.86000000000001</v>
      </c>
      <c r="AT431" s="3" t="s">
        <v>16</v>
      </c>
      <c r="AW431" s="3">
        <f>VLOOKUP($A431,GMKN!$C:$E,3,0)</f>
        <v>4975</v>
      </c>
      <c r="AX431" s="3" t="s">
        <v>17</v>
      </c>
      <c r="BA431" s="3">
        <f>VLOOKUP($A431,DIXY!$C:$E,3,0)</f>
        <v>263.25</v>
      </c>
      <c r="BB431" s="3" t="s">
        <v>18</v>
      </c>
      <c r="BE431" s="3">
        <f>VLOOKUP($A431,IRAO!$C:$E,3,0)</f>
        <v>5.0900000000000001E-2</v>
      </c>
      <c r="BF431" s="3" t="s">
        <v>19</v>
      </c>
      <c r="BI431" s="3">
        <f>VLOOKUP($A431,KMAZ!$C:$E,3,0)</f>
        <v>65.459999999999994</v>
      </c>
      <c r="BJ431" s="3" t="s">
        <v>20</v>
      </c>
      <c r="BM431" s="3">
        <f>VLOOKUP($A431,LSRG!$C:$E,3,0)</f>
        <v>940.01</v>
      </c>
      <c r="BN431" s="3" t="s">
        <v>21</v>
      </c>
      <c r="BQ431" s="3">
        <f>VLOOKUP($A431,LKOH!$C:$E,3,0)</f>
        <v>1589.96</v>
      </c>
      <c r="BR431" s="3" t="s">
        <v>22</v>
      </c>
      <c r="BU431" s="3">
        <f>VLOOKUP($A431,MVID!$C:$E,3,0)</f>
        <v>158</v>
      </c>
      <c r="BV431" s="3" t="s">
        <v>23</v>
      </c>
      <c r="BY431" s="3">
        <f>VLOOKUP($A431,MAGN!$C:$E,3,0)</f>
        <v>27.541</v>
      </c>
      <c r="BZ431" s="3" t="s">
        <v>24</v>
      </c>
      <c r="CC431" s="3">
        <f>VLOOKUP($A431,MTSS!$C:$E,3,0)</f>
        <v>248.56</v>
      </c>
      <c r="CD431" s="3" t="s">
        <v>25</v>
      </c>
      <c r="CG431" s="3">
        <f>VLOOKUP($A431,MGNT!$C:$E,3,0)</f>
        <v>2609.92</v>
      </c>
      <c r="CH431" s="3" t="s">
        <v>26</v>
      </c>
      <c r="CK431" s="3" t="e">
        <f>VLOOKUP($A431,MFON!$C:$E,3,0)</f>
        <v>#N/A</v>
      </c>
      <c r="CL431" s="3" t="s">
        <v>27</v>
      </c>
      <c r="CO431" s="3" t="e">
        <f>VLOOKUP($A431,MOEX!$C:$E,3,0)</f>
        <v>#N/A</v>
      </c>
      <c r="CP431" s="3" t="s">
        <v>28</v>
      </c>
      <c r="CS431" s="3" t="e">
        <f>VLOOKUP($A431,MSTT!$C:$E,3,0)</f>
        <v>#N/A</v>
      </c>
      <c r="CT431" s="3" t="s">
        <v>29</v>
      </c>
      <c r="CW431" s="3">
        <f>VLOOKUP($A431,NLMK!$C:$E,3,0)</f>
        <v>102.92</v>
      </c>
      <c r="CX431" s="3" t="s">
        <v>30</v>
      </c>
      <c r="DA431" s="3">
        <f>VLOOKUP($A431,NMTP!$C:$E,3,0)</f>
        <v>5.0640000000000001</v>
      </c>
      <c r="DB431" s="3" t="s">
        <v>31</v>
      </c>
      <c r="DE431" s="3">
        <f>VLOOKUP($A431,NVTK!$C:$E,3,0)</f>
        <v>187</v>
      </c>
      <c r="DF431" s="3" t="s">
        <v>32</v>
      </c>
      <c r="DI431" s="3">
        <f>VLOOKUP($A431,PIKK!$C:$E,3,0)</f>
        <v>135</v>
      </c>
      <c r="DJ431" s="3" t="s">
        <v>33</v>
      </c>
      <c r="DM431" s="3">
        <f>VLOOKUP($A431,ROSN!$C:$E,3,0)</f>
        <v>221.8</v>
      </c>
      <c r="DN431" s="3" t="s">
        <v>34</v>
      </c>
      <c r="DQ431" s="3">
        <f>VLOOKUP($A431,RTKM!$C:$E,3,0)</f>
        <v>111.21</v>
      </c>
      <c r="DR431" s="3" t="s">
        <v>35</v>
      </c>
      <c r="DU431" s="3">
        <f>VLOOKUP($A431,RTKMP!$C:$E,3,0)</f>
        <v>70</v>
      </c>
      <c r="DV431" s="3" t="s">
        <v>36</v>
      </c>
      <c r="DY431" s="3">
        <f>VLOOKUP($A431,HYDR!$C:$E,3,0)</f>
        <v>1.62</v>
      </c>
      <c r="DZ431" s="3" t="s">
        <v>37</v>
      </c>
      <c r="EC431" s="3" t="e">
        <f>VLOOKUP($A431,RUAL!$C:$E,3,0)</f>
        <v>#N/A</v>
      </c>
      <c r="ED431" s="3" t="s">
        <v>38</v>
      </c>
      <c r="EG431" s="3">
        <f>VLOOKUP($A431,SVAV!$C:$E,3,0)</f>
        <v>510.01</v>
      </c>
      <c r="EH431" s="3" t="s">
        <v>39</v>
      </c>
      <c r="EK431" s="3">
        <f>VLOOKUP($A431,SBER!$C:$E,3,0)</f>
        <v>77.430000000000007</v>
      </c>
      <c r="EL431" s="3" t="s">
        <v>40</v>
      </c>
      <c r="EO431" s="3">
        <f>VLOOKUP($A431,SBERP!$C:$E,3,0)</f>
        <v>57.9</v>
      </c>
      <c r="EP431" s="3" t="s">
        <v>41</v>
      </c>
      <c r="ES431" s="3">
        <f>VLOOKUP($A431,CHMF!$C:$E,3,0)</f>
        <v>358.5</v>
      </c>
      <c r="ET431" s="3" t="s">
        <v>42</v>
      </c>
      <c r="EW431" s="3">
        <f>VLOOKUP($A431,AFKS!$C:$E,3,0)</f>
        <v>27.33</v>
      </c>
      <c r="EX431" s="3" t="s">
        <v>43</v>
      </c>
      <c r="FA431" s="3">
        <f>VLOOKUP($A431,SNGS!$C:$E,3,0)</f>
        <v>28.599</v>
      </c>
      <c r="FB431" s="3" t="s">
        <v>44</v>
      </c>
      <c r="FE431" s="3">
        <f>VLOOKUP($A431,SNGSP!$C:$E,3,0)</f>
        <v>15.045</v>
      </c>
      <c r="FF431" s="3" t="s">
        <v>45</v>
      </c>
      <c r="FI431" s="3">
        <f>VLOOKUP($A431,TRMK!$C:$E,3,0)</f>
        <v>144.68</v>
      </c>
      <c r="FJ431" s="3" t="s">
        <v>46</v>
      </c>
      <c r="FM431" s="3">
        <f>VLOOKUP($A431,TATN!$C:$E,3,0)</f>
        <v>129</v>
      </c>
      <c r="FN431" s="3" t="s">
        <v>47</v>
      </c>
      <c r="FQ431" s="3">
        <f>VLOOKUP($A431,TATNP!$C:$E,3,0)</f>
        <v>72.38</v>
      </c>
      <c r="FR431" s="3" t="s">
        <v>48</v>
      </c>
      <c r="FU431" s="3">
        <f>VLOOKUP($A431,TRNFP!$C:$E,3,0)</f>
        <v>28100</v>
      </c>
      <c r="FV431" s="3" t="s">
        <v>49</v>
      </c>
      <c r="FY431" s="3">
        <f>VLOOKUP($A431,URKA!$C:$E,3,0)</f>
        <v>114.91</v>
      </c>
      <c r="FZ431" s="3" t="s">
        <v>50</v>
      </c>
      <c r="GC431" s="3">
        <f>VLOOKUP($A431,FEES!$C:$E,3,0)</f>
        <v>0.32600000000000001</v>
      </c>
      <c r="GD431" s="3" t="s">
        <v>51</v>
      </c>
      <c r="GG431" s="3" t="e">
        <f>VLOOKUP($A431,PHOR!$C:$E,3,0)</f>
        <v>#N/A</v>
      </c>
      <c r="GH431" s="3" t="s">
        <v>52</v>
      </c>
      <c r="GK431" s="3">
        <f>VLOOKUP($A431,GCHE!$C:$E,3,0)</f>
        <v>685.93</v>
      </c>
      <c r="GL431" s="3" t="s">
        <v>53</v>
      </c>
      <c r="GO431" s="3">
        <f>VLOOKUP($A431,EONR!$C:$E,3,0)</f>
        <v>2.3149999999999999</v>
      </c>
    </row>
    <row r="432" spans="1:197" x14ac:dyDescent="0.45">
      <c r="A432" s="86">
        <v>40315</v>
      </c>
      <c r="B432" s="3" t="s">
        <v>5</v>
      </c>
      <c r="E432" s="3" t="e">
        <f>VLOOKUP($A432,POLY!$C:$E,3,0)</f>
        <v>#N/A</v>
      </c>
      <c r="F432" s="3" t="s">
        <v>6</v>
      </c>
      <c r="I432" s="3" t="e">
        <f>VLOOKUP($A432,YNDX!$C:$E,3,0)</f>
        <v>#N/A</v>
      </c>
      <c r="J432" s="3" t="s">
        <v>7</v>
      </c>
      <c r="M432" s="3" t="e">
        <f>VLOOKUP($A432,ALRS!$C:$E,3,0)</f>
        <v>#N/A</v>
      </c>
      <c r="N432" s="3" t="s">
        <v>8</v>
      </c>
      <c r="Q432" s="3">
        <f>VLOOKUP($A432,AKRN!$C:$E,3,0)</f>
        <v>752.09</v>
      </c>
      <c r="R432" s="3" t="s">
        <v>9</v>
      </c>
      <c r="U432" s="3">
        <f>VLOOKUP($A432,AFLT!$C:$E,3,0)</f>
        <v>56.45</v>
      </c>
      <c r="V432" s="3" t="s">
        <v>10</v>
      </c>
      <c r="Y432" s="3">
        <f>VLOOKUP($A432,BSPB!$C:$E,3,0)</f>
        <v>84.41</v>
      </c>
      <c r="Z432" s="3" t="s">
        <v>11</v>
      </c>
      <c r="AC432" s="3" t="e">
        <f>VLOOKUP($A432,BANE!$C:$E,3,0)</f>
        <v>#N/A</v>
      </c>
      <c r="AD432" s="3" t="s">
        <v>12</v>
      </c>
      <c r="AG432" s="3" t="e">
        <f>VLOOKUP($A432,BANEP!$C:$E,3,0)</f>
        <v>#N/A</v>
      </c>
      <c r="AH432" s="3" t="s">
        <v>13</v>
      </c>
      <c r="AK432" s="3">
        <f>VLOOKUP($A432,VTBR!$C:$E,3,0)</f>
        <v>6.9400000000000003E-2</v>
      </c>
      <c r="AL432" s="3" t="s">
        <v>14</v>
      </c>
      <c r="AO432" s="3">
        <f>VLOOKUP($A432,VSMO!$C:$E,3,0)</f>
        <v>3200</v>
      </c>
      <c r="AP432" s="3" t="s">
        <v>15</v>
      </c>
      <c r="AS432" s="3">
        <f>VLOOKUP($A432,GAZP!$C:$E,3,0)</f>
        <v>150</v>
      </c>
      <c r="AT432" s="3" t="s">
        <v>16</v>
      </c>
      <c r="AW432" s="3">
        <f>VLOOKUP($A432,GMKN!$C:$E,3,0)</f>
        <v>4980</v>
      </c>
      <c r="AX432" s="3" t="s">
        <v>17</v>
      </c>
      <c r="BA432" s="3">
        <f>VLOOKUP($A432,DIXY!$C:$E,3,0)</f>
        <v>240.01</v>
      </c>
      <c r="BB432" s="3" t="s">
        <v>18</v>
      </c>
      <c r="BE432" s="3">
        <f>VLOOKUP($A432,IRAO!$C:$E,3,0)</f>
        <v>4.8899999999999999E-2</v>
      </c>
      <c r="BF432" s="3" t="s">
        <v>19</v>
      </c>
      <c r="BI432" s="3">
        <f>VLOOKUP($A432,KMAZ!$C:$E,3,0)</f>
        <v>66.400000000000006</v>
      </c>
      <c r="BJ432" s="3" t="s">
        <v>20</v>
      </c>
      <c r="BM432" s="3">
        <f>VLOOKUP($A432,LSRG!$C:$E,3,0)</f>
        <v>867.99</v>
      </c>
      <c r="BN432" s="3" t="s">
        <v>21</v>
      </c>
      <c r="BQ432" s="3">
        <f>VLOOKUP($A432,LKOH!$C:$E,3,0)</f>
        <v>1474.93</v>
      </c>
      <c r="BR432" s="3" t="s">
        <v>22</v>
      </c>
      <c r="BU432" s="3">
        <f>VLOOKUP($A432,MVID!$C:$E,3,0)</f>
        <v>154</v>
      </c>
      <c r="BV432" s="3" t="s">
        <v>23</v>
      </c>
      <c r="BY432" s="3">
        <f>VLOOKUP($A432,MAGN!$C:$E,3,0)</f>
        <v>27.71</v>
      </c>
      <c r="BZ432" s="3" t="s">
        <v>24</v>
      </c>
      <c r="CC432" s="3">
        <f>VLOOKUP($A432,MTSS!$C:$E,3,0)</f>
        <v>233.98</v>
      </c>
      <c r="CD432" s="3" t="s">
        <v>25</v>
      </c>
      <c r="CG432" s="3">
        <f>VLOOKUP($A432,MGNT!$C:$E,3,0)</f>
        <v>2355</v>
      </c>
      <c r="CH432" s="3" t="s">
        <v>26</v>
      </c>
      <c r="CK432" s="3" t="e">
        <f>VLOOKUP($A432,MFON!$C:$E,3,0)</f>
        <v>#N/A</v>
      </c>
      <c r="CL432" s="3" t="s">
        <v>27</v>
      </c>
      <c r="CO432" s="3" t="e">
        <f>VLOOKUP($A432,MOEX!$C:$E,3,0)</f>
        <v>#N/A</v>
      </c>
      <c r="CP432" s="3" t="s">
        <v>28</v>
      </c>
      <c r="CS432" s="3" t="e">
        <f>VLOOKUP($A432,MSTT!$C:$E,3,0)</f>
        <v>#N/A</v>
      </c>
      <c r="CT432" s="3" t="s">
        <v>29</v>
      </c>
      <c r="CW432" s="3">
        <f>VLOOKUP($A432,NLMK!$C:$E,3,0)</f>
        <v>94</v>
      </c>
      <c r="CX432" s="3" t="s">
        <v>30</v>
      </c>
      <c r="DA432" s="3">
        <f>VLOOKUP($A432,NMTP!$C:$E,3,0)</f>
        <v>4.859</v>
      </c>
      <c r="DB432" s="3" t="s">
        <v>31</v>
      </c>
      <c r="DE432" s="3">
        <f>VLOOKUP($A432,NVTK!$C:$E,3,0)</f>
        <v>183.88</v>
      </c>
      <c r="DF432" s="3" t="s">
        <v>32</v>
      </c>
      <c r="DI432" s="3">
        <f>VLOOKUP($A432,PIKK!$C:$E,3,0)</f>
        <v>120.7</v>
      </c>
      <c r="DJ432" s="3" t="s">
        <v>33</v>
      </c>
      <c r="DM432" s="3">
        <f>VLOOKUP($A432,ROSN!$C:$E,3,0)</f>
        <v>208.89</v>
      </c>
      <c r="DN432" s="3" t="s">
        <v>34</v>
      </c>
      <c r="DQ432" s="3">
        <f>VLOOKUP($A432,RTKM!$C:$E,3,0)</f>
        <v>101.1</v>
      </c>
      <c r="DR432" s="3" t="s">
        <v>35</v>
      </c>
      <c r="DU432" s="3">
        <f>VLOOKUP($A432,RTKMP!$C:$E,3,0)</f>
        <v>65.989999999999995</v>
      </c>
      <c r="DV432" s="3" t="s">
        <v>36</v>
      </c>
      <c r="DY432" s="3">
        <f>VLOOKUP($A432,HYDR!$C:$E,3,0)</f>
        <v>1.5509999999999999</v>
      </c>
      <c r="DZ432" s="3" t="s">
        <v>37</v>
      </c>
      <c r="EC432" s="3" t="e">
        <f>VLOOKUP($A432,RUAL!$C:$E,3,0)</f>
        <v>#N/A</v>
      </c>
      <c r="ED432" s="3" t="s">
        <v>38</v>
      </c>
      <c r="EG432" s="3">
        <f>VLOOKUP($A432,SVAV!$C:$E,3,0)</f>
        <v>477</v>
      </c>
      <c r="EH432" s="3" t="s">
        <v>39</v>
      </c>
      <c r="EK432" s="3">
        <f>VLOOKUP($A432,SBER!$C:$E,3,0)</f>
        <v>69.3</v>
      </c>
      <c r="EL432" s="3" t="s">
        <v>40</v>
      </c>
      <c r="EO432" s="3">
        <f>VLOOKUP($A432,SBERP!$C:$E,3,0)</f>
        <v>53</v>
      </c>
      <c r="EP432" s="3" t="s">
        <v>41</v>
      </c>
      <c r="ES432" s="3">
        <f>VLOOKUP($A432,CHMF!$C:$E,3,0)</f>
        <v>329.74</v>
      </c>
      <c r="ET432" s="3" t="s">
        <v>42</v>
      </c>
      <c r="EW432" s="3">
        <f>VLOOKUP($A432,AFKS!$C:$E,3,0)</f>
        <v>25.9</v>
      </c>
      <c r="EX432" s="3" t="s">
        <v>43</v>
      </c>
      <c r="FA432" s="3">
        <f>VLOOKUP($A432,SNGS!$C:$E,3,0)</f>
        <v>26.062000000000001</v>
      </c>
      <c r="FB432" s="3" t="s">
        <v>44</v>
      </c>
      <c r="FE432" s="3">
        <f>VLOOKUP($A432,SNGSP!$C:$E,3,0)</f>
        <v>12.051</v>
      </c>
      <c r="FF432" s="3" t="s">
        <v>45</v>
      </c>
      <c r="FI432" s="3">
        <f>VLOOKUP($A432,TRMK!$C:$E,3,0)</f>
        <v>121</v>
      </c>
      <c r="FJ432" s="3" t="s">
        <v>46</v>
      </c>
      <c r="FM432" s="3">
        <f>VLOOKUP($A432,TATN!$C:$E,3,0)</f>
        <v>124.56</v>
      </c>
      <c r="FN432" s="3" t="s">
        <v>47</v>
      </c>
      <c r="FQ432" s="3">
        <f>VLOOKUP($A432,TATNP!$C:$E,3,0)</f>
        <v>66.680000000000007</v>
      </c>
      <c r="FR432" s="3" t="s">
        <v>48</v>
      </c>
      <c r="FU432" s="3">
        <f>VLOOKUP($A432,TRNFP!$C:$E,3,0)</f>
        <v>26715</v>
      </c>
      <c r="FV432" s="3" t="s">
        <v>49</v>
      </c>
      <c r="FY432" s="3">
        <f>VLOOKUP($A432,URKA!$C:$E,3,0)</f>
        <v>97.9</v>
      </c>
      <c r="FZ432" s="3" t="s">
        <v>50</v>
      </c>
      <c r="GC432" s="3">
        <f>VLOOKUP($A432,FEES!$C:$E,3,0)</f>
        <v>0.314</v>
      </c>
      <c r="GD432" s="3" t="s">
        <v>51</v>
      </c>
      <c r="GG432" s="3" t="e">
        <f>VLOOKUP($A432,PHOR!$C:$E,3,0)</f>
        <v>#N/A</v>
      </c>
      <c r="GH432" s="3" t="s">
        <v>52</v>
      </c>
      <c r="GK432" s="3">
        <f>VLOOKUP($A432,GCHE!$C:$E,3,0)</f>
        <v>630</v>
      </c>
      <c r="GL432" s="3" t="s">
        <v>53</v>
      </c>
      <c r="GO432" s="3">
        <f>VLOOKUP($A432,EONR!$C:$E,3,0)</f>
        <v>2.31</v>
      </c>
    </row>
    <row r="433" spans="1:197" x14ac:dyDescent="0.45">
      <c r="A433" s="86">
        <v>40322</v>
      </c>
      <c r="B433" s="3" t="s">
        <v>5</v>
      </c>
      <c r="E433" s="3" t="e">
        <f>VLOOKUP($A433,POLY!$C:$E,3,0)</f>
        <v>#N/A</v>
      </c>
      <c r="F433" s="3" t="s">
        <v>6</v>
      </c>
      <c r="I433" s="3" t="e">
        <f>VLOOKUP($A433,YNDX!$C:$E,3,0)</f>
        <v>#N/A</v>
      </c>
      <c r="J433" s="3" t="s">
        <v>7</v>
      </c>
      <c r="M433" s="3" t="e">
        <f>VLOOKUP($A433,ALRS!$C:$E,3,0)</f>
        <v>#N/A</v>
      </c>
      <c r="N433" s="3" t="s">
        <v>8</v>
      </c>
      <c r="Q433" s="3">
        <f>VLOOKUP($A433,AKRN!$C:$E,3,0)</f>
        <v>786</v>
      </c>
      <c r="R433" s="3" t="s">
        <v>9</v>
      </c>
      <c r="U433" s="3">
        <f>VLOOKUP($A433,AFLT!$C:$E,3,0)</f>
        <v>56.17</v>
      </c>
      <c r="V433" s="3" t="s">
        <v>10</v>
      </c>
      <c r="Y433" s="3">
        <f>VLOOKUP($A433,BSPB!$C:$E,3,0)</f>
        <v>92</v>
      </c>
      <c r="Z433" s="3" t="s">
        <v>11</v>
      </c>
      <c r="AC433" s="3" t="e">
        <f>VLOOKUP($A433,BANE!$C:$E,3,0)</f>
        <v>#N/A</v>
      </c>
      <c r="AD433" s="3" t="s">
        <v>12</v>
      </c>
      <c r="AG433" s="3" t="e">
        <f>VLOOKUP($A433,BANEP!$C:$E,3,0)</f>
        <v>#N/A</v>
      </c>
      <c r="AH433" s="3" t="s">
        <v>13</v>
      </c>
      <c r="AK433" s="3">
        <f>VLOOKUP($A433,VTBR!$C:$E,3,0)</f>
        <v>7.2400000000000006E-2</v>
      </c>
      <c r="AL433" s="3" t="s">
        <v>14</v>
      </c>
      <c r="AO433" s="3">
        <f>VLOOKUP($A433,VSMO!$C:$E,3,0)</f>
        <v>3207</v>
      </c>
      <c r="AP433" s="3" t="s">
        <v>15</v>
      </c>
      <c r="AS433" s="3">
        <f>VLOOKUP($A433,GAZP!$C:$E,3,0)</f>
        <v>157.88</v>
      </c>
      <c r="AT433" s="3" t="s">
        <v>16</v>
      </c>
      <c r="AW433" s="3">
        <f>VLOOKUP($A433,GMKN!$C:$E,3,0)</f>
        <v>5033.93</v>
      </c>
      <c r="AX433" s="3" t="s">
        <v>17</v>
      </c>
      <c r="BA433" s="3">
        <f>VLOOKUP($A433,DIXY!$C:$E,3,0)</f>
        <v>263.39999999999998</v>
      </c>
      <c r="BB433" s="3" t="s">
        <v>18</v>
      </c>
      <c r="BE433" s="3">
        <f>VLOOKUP($A433,IRAO!$C:$E,3,0)</f>
        <v>4.8800000000000003E-2</v>
      </c>
      <c r="BF433" s="3" t="s">
        <v>19</v>
      </c>
      <c r="BI433" s="3">
        <f>VLOOKUP($A433,KMAZ!$C:$E,3,0)</f>
        <v>68.33</v>
      </c>
      <c r="BJ433" s="3" t="s">
        <v>20</v>
      </c>
      <c r="BM433" s="3">
        <f>VLOOKUP($A433,LSRG!$C:$E,3,0)</f>
        <v>884.2</v>
      </c>
      <c r="BN433" s="3" t="s">
        <v>21</v>
      </c>
      <c r="BQ433" s="3">
        <f>VLOOKUP($A433,LKOH!$C:$E,3,0)</f>
        <v>1476.78</v>
      </c>
      <c r="BR433" s="3" t="s">
        <v>22</v>
      </c>
      <c r="BU433" s="3">
        <f>VLOOKUP($A433,MVID!$C:$E,3,0)</f>
        <v>147.5</v>
      </c>
      <c r="BV433" s="3" t="s">
        <v>23</v>
      </c>
      <c r="BY433" s="3">
        <f>VLOOKUP($A433,MAGN!$C:$E,3,0)</f>
        <v>25.5</v>
      </c>
      <c r="BZ433" s="3" t="s">
        <v>24</v>
      </c>
      <c r="CC433" s="3">
        <f>VLOOKUP($A433,MTSS!$C:$E,3,0)</f>
        <v>230.46</v>
      </c>
      <c r="CD433" s="3" t="s">
        <v>25</v>
      </c>
      <c r="CG433" s="3">
        <f>VLOOKUP($A433,MGNT!$C:$E,3,0)</f>
        <v>2700.03</v>
      </c>
      <c r="CH433" s="3" t="s">
        <v>26</v>
      </c>
      <c r="CK433" s="3" t="e">
        <f>VLOOKUP($A433,MFON!$C:$E,3,0)</f>
        <v>#N/A</v>
      </c>
      <c r="CL433" s="3" t="s">
        <v>27</v>
      </c>
      <c r="CO433" s="3" t="e">
        <f>VLOOKUP($A433,MOEX!$C:$E,3,0)</f>
        <v>#N/A</v>
      </c>
      <c r="CP433" s="3" t="s">
        <v>28</v>
      </c>
      <c r="CS433" s="3" t="e">
        <f>VLOOKUP($A433,MSTT!$C:$E,3,0)</f>
        <v>#N/A</v>
      </c>
      <c r="CT433" s="3" t="s">
        <v>29</v>
      </c>
      <c r="CW433" s="3">
        <f>VLOOKUP($A433,NLMK!$C:$E,3,0)</f>
        <v>89.01</v>
      </c>
      <c r="CX433" s="3" t="s">
        <v>30</v>
      </c>
      <c r="DA433" s="3">
        <f>VLOOKUP($A433,NMTP!$C:$E,3,0)</f>
        <v>4.9710000000000001</v>
      </c>
      <c r="DB433" s="3" t="s">
        <v>31</v>
      </c>
      <c r="DE433" s="3">
        <f>VLOOKUP($A433,NVTK!$C:$E,3,0)</f>
        <v>199</v>
      </c>
      <c r="DF433" s="3" t="s">
        <v>32</v>
      </c>
      <c r="DI433" s="3">
        <f>VLOOKUP($A433,PIKK!$C:$E,3,0)</f>
        <v>126.38</v>
      </c>
      <c r="DJ433" s="3" t="s">
        <v>33</v>
      </c>
      <c r="DM433" s="3">
        <f>VLOOKUP($A433,ROSN!$C:$E,3,0)</f>
        <v>225.96</v>
      </c>
      <c r="DN433" s="3" t="s">
        <v>34</v>
      </c>
      <c r="DQ433" s="3">
        <f>VLOOKUP($A433,RTKM!$C:$E,3,0)</f>
        <v>104.1</v>
      </c>
      <c r="DR433" s="3" t="s">
        <v>35</v>
      </c>
      <c r="DU433" s="3">
        <f>VLOOKUP($A433,RTKMP!$C:$E,3,0)</f>
        <v>72</v>
      </c>
      <c r="DV433" s="3" t="s">
        <v>36</v>
      </c>
      <c r="DY433" s="3">
        <f>VLOOKUP($A433,HYDR!$C:$E,3,0)</f>
        <v>1.64</v>
      </c>
      <c r="DZ433" s="3" t="s">
        <v>37</v>
      </c>
      <c r="EC433" s="3" t="e">
        <f>VLOOKUP($A433,RUAL!$C:$E,3,0)</f>
        <v>#N/A</v>
      </c>
      <c r="ED433" s="3" t="s">
        <v>38</v>
      </c>
      <c r="EG433" s="3">
        <f>VLOOKUP($A433,SVAV!$C:$E,3,0)</f>
        <v>487.69</v>
      </c>
      <c r="EH433" s="3" t="s">
        <v>39</v>
      </c>
      <c r="EK433" s="3">
        <f>VLOOKUP($A433,SBER!$C:$E,3,0)</f>
        <v>70.2</v>
      </c>
      <c r="EL433" s="3" t="s">
        <v>40</v>
      </c>
      <c r="EO433" s="3">
        <f>VLOOKUP($A433,SBERP!$C:$E,3,0)</f>
        <v>54.57</v>
      </c>
      <c r="EP433" s="3" t="s">
        <v>41</v>
      </c>
      <c r="ES433" s="3">
        <f>VLOOKUP($A433,CHMF!$C:$E,3,0)</f>
        <v>328.9</v>
      </c>
      <c r="ET433" s="3" t="s">
        <v>42</v>
      </c>
      <c r="EW433" s="3">
        <f>VLOOKUP($A433,AFKS!$C:$E,3,0)</f>
        <v>27.893999999999998</v>
      </c>
      <c r="EX433" s="3" t="s">
        <v>43</v>
      </c>
      <c r="FA433" s="3">
        <f>VLOOKUP($A433,SNGS!$C:$E,3,0)</f>
        <v>27.399000000000001</v>
      </c>
      <c r="FB433" s="3" t="s">
        <v>44</v>
      </c>
      <c r="FE433" s="3">
        <f>VLOOKUP($A433,SNGSP!$C:$E,3,0)</f>
        <v>13.25</v>
      </c>
      <c r="FF433" s="3" t="s">
        <v>45</v>
      </c>
      <c r="FI433" s="3">
        <f>VLOOKUP($A433,TRMK!$C:$E,3,0)</f>
        <v>131</v>
      </c>
      <c r="FJ433" s="3" t="s">
        <v>46</v>
      </c>
      <c r="FM433" s="3">
        <f>VLOOKUP($A433,TATN!$C:$E,3,0)</f>
        <v>133.5</v>
      </c>
      <c r="FN433" s="3" t="s">
        <v>47</v>
      </c>
      <c r="FQ433" s="3">
        <f>VLOOKUP($A433,TATNP!$C:$E,3,0)</f>
        <v>70.2</v>
      </c>
      <c r="FR433" s="3" t="s">
        <v>48</v>
      </c>
      <c r="FU433" s="3">
        <f>VLOOKUP($A433,TRNFP!$C:$E,3,0)</f>
        <v>26050</v>
      </c>
      <c r="FV433" s="3" t="s">
        <v>49</v>
      </c>
      <c r="FY433" s="3">
        <f>VLOOKUP($A433,URKA!$C:$E,3,0)</f>
        <v>114.5</v>
      </c>
      <c r="FZ433" s="3" t="s">
        <v>50</v>
      </c>
      <c r="GC433" s="3">
        <f>VLOOKUP($A433,FEES!$C:$E,3,0)</f>
        <v>0.35</v>
      </c>
      <c r="GD433" s="3" t="s">
        <v>51</v>
      </c>
      <c r="GG433" s="3" t="e">
        <f>VLOOKUP($A433,PHOR!$C:$E,3,0)</f>
        <v>#N/A</v>
      </c>
      <c r="GH433" s="3" t="s">
        <v>52</v>
      </c>
      <c r="GK433" s="3">
        <f>VLOOKUP($A433,GCHE!$C:$E,3,0)</f>
        <v>656.82</v>
      </c>
      <c r="GL433" s="3" t="s">
        <v>53</v>
      </c>
      <c r="GO433" s="3">
        <f>VLOOKUP($A433,EONR!$C:$E,3,0)</f>
        <v>2.62</v>
      </c>
    </row>
    <row r="434" spans="1:197" x14ac:dyDescent="0.45">
      <c r="A434" s="86">
        <v>40329</v>
      </c>
      <c r="B434" s="3" t="s">
        <v>5</v>
      </c>
      <c r="E434" s="3" t="e">
        <f>VLOOKUP($A434,POLY!$C:$E,3,0)</f>
        <v>#N/A</v>
      </c>
      <c r="F434" s="3" t="s">
        <v>6</v>
      </c>
      <c r="I434" s="3" t="e">
        <f>VLOOKUP($A434,YNDX!$C:$E,3,0)</f>
        <v>#N/A</v>
      </c>
      <c r="J434" s="3" t="s">
        <v>7</v>
      </c>
      <c r="M434" s="3" t="e">
        <f>VLOOKUP($A434,ALRS!$C:$E,3,0)</f>
        <v>#N/A</v>
      </c>
      <c r="N434" s="3" t="s">
        <v>8</v>
      </c>
      <c r="Q434" s="3">
        <f>VLOOKUP($A434,AKRN!$C:$E,3,0)</f>
        <v>797</v>
      </c>
      <c r="R434" s="3" t="s">
        <v>9</v>
      </c>
      <c r="U434" s="3">
        <f>VLOOKUP($A434,AFLT!$C:$E,3,0)</f>
        <v>60.2</v>
      </c>
      <c r="V434" s="3" t="s">
        <v>10</v>
      </c>
      <c r="Y434" s="3">
        <f>VLOOKUP($A434,BSPB!$C:$E,3,0)</f>
        <v>91.99</v>
      </c>
      <c r="Z434" s="3" t="s">
        <v>11</v>
      </c>
      <c r="AC434" s="3" t="e">
        <f>VLOOKUP($A434,BANE!$C:$E,3,0)</f>
        <v>#N/A</v>
      </c>
      <c r="AD434" s="3" t="s">
        <v>12</v>
      </c>
      <c r="AG434" s="3" t="e">
        <f>VLOOKUP($A434,BANEP!$C:$E,3,0)</f>
        <v>#N/A</v>
      </c>
      <c r="AH434" s="3" t="s">
        <v>13</v>
      </c>
      <c r="AK434" s="3">
        <f>VLOOKUP($A434,VTBR!$C:$E,3,0)</f>
        <v>7.4300000000000005E-2</v>
      </c>
      <c r="AL434" s="3" t="s">
        <v>14</v>
      </c>
      <c r="AO434" s="3">
        <f>VLOOKUP($A434,VSMO!$C:$E,3,0)</f>
        <v>2900</v>
      </c>
      <c r="AP434" s="3" t="s">
        <v>15</v>
      </c>
      <c r="AS434" s="3">
        <f>VLOOKUP($A434,GAZP!$C:$E,3,0)</f>
        <v>163</v>
      </c>
      <c r="AT434" s="3" t="s">
        <v>16</v>
      </c>
      <c r="AW434" s="3">
        <f>VLOOKUP($A434,GMKN!$C:$E,3,0)</f>
        <v>4921</v>
      </c>
      <c r="AX434" s="3" t="s">
        <v>17</v>
      </c>
      <c r="BA434" s="3">
        <f>VLOOKUP($A434,DIXY!$C:$E,3,0)</f>
        <v>277.67</v>
      </c>
      <c r="BB434" s="3" t="s">
        <v>18</v>
      </c>
      <c r="BE434" s="3">
        <f>VLOOKUP($A434,IRAO!$C:$E,3,0)</f>
        <v>4.6199999999999998E-2</v>
      </c>
      <c r="BF434" s="3" t="s">
        <v>19</v>
      </c>
      <c r="BI434" s="3">
        <f>VLOOKUP($A434,KMAZ!$C:$E,3,0)</f>
        <v>70.45</v>
      </c>
      <c r="BJ434" s="3" t="s">
        <v>20</v>
      </c>
      <c r="BM434" s="3">
        <f>VLOOKUP($A434,LSRG!$C:$E,3,0)</f>
        <v>886</v>
      </c>
      <c r="BN434" s="3" t="s">
        <v>21</v>
      </c>
      <c r="BQ434" s="3">
        <f>VLOOKUP($A434,LKOH!$C:$E,3,0)</f>
        <v>1621.97</v>
      </c>
      <c r="BR434" s="3" t="s">
        <v>22</v>
      </c>
      <c r="BU434" s="3">
        <f>VLOOKUP($A434,MVID!$C:$E,3,0)</f>
        <v>152</v>
      </c>
      <c r="BV434" s="3" t="s">
        <v>23</v>
      </c>
      <c r="BY434" s="3">
        <f>VLOOKUP($A434,MAGN!$C:$E,3,0)</f>
        <v>25.25</v>
      </c>
      <c r="BZ434" s="3" t="s">
        <v>24</v>
      </c>
      <c r="CC434" s="3">
        <f>VLOOKUP($A434,MTSS!$C:$E,3,0)</f>
        <v>233.94</v>
      </c>
      <c r="CD434" s="3" t="s">
        <v>25</v>
      </c>
      <c r="CG434" s="3">
        <f>VLOOKUP($A434,MGNT!$C:$E,3,0)</f>
        <v>2780</v>
      </c>
      <c r="CH434" s="3" t="s">
        <v>26</v>
      </c>
      <c r="CK434" s="3" t="e">
        <f>VLOOKUP($A434,MFON!$C:$E,3,0)</f>
        <v>#N/A</v>
      </c>
      <c r="CL434" s="3" t="s">
        <v>27</v>
      </c>
      <c r="CO434" s="3" t="e">
        <f>VLOOKUP($A434,MOEX!$C:$E,3,0)</f>
        <v>#N/A</v>
      </c>
      <c r="CP434" s="3" t="s">
        <v>28</v>
      </c>
      <c r="CS434" s="3" t="e">
        <f>VLOOKUP($A434,MSTT!$C:$E,3,0)</f>
        <v>#N/A</v>
      </c>
      <c r="CT434" s="3" t="s">
        <v>29</v>
      </c>
      <c r="CW434" s="3">
        <f>VLOOKUP($A434,NLMK!$C:$E,3,0)</f>
        <v>87.68</v>
      </c>
      <c r="CX434" s="3" t="s">
        <v>30</v>
      </c>
      <c r="DA434" s="3">
        <f>VLOOKUP($A434,NMTP!$C:$E,3,0)</f>
        <v>5.24</v>
      </c>
      <c r="DB434" s="3" t="s">
        <v>31</v>
      </c>
      <c r="DE434" s="3">
        <f>VLOOKUP($A434,NVTK!$C:$E,3,0)</f>
        <v>204.65</v>
      </c>
      <c r="DF434" s="3" t="s">
        <v>32</v>
      </c>
      <c r="DI434" s="3">
        <f>VLOOKUP($A434,PIKK!$C:$E,3,0)</f>
        <v>124.5</v>
      </c>
      <c r="DJ434" s="3" t="s">
        <v>33</v>
      </c>
      <c r="DM434" s="3">
        <f>VLOOKUP($A434,ROSN!$C:$E,3,0)</f>
        <v>222.47</v>
      </c>
      <c r="DN434" s="3" t="s">
        <v>34</v>
      </c>
      <c r="DQ434" s="3">
        <f>VLOOKUP($A434,RTKM!$C:$E,3,0)</f>
        <v>103.17</v>
      </c>
      <c r="DR434" s="3" t="s">
        <v>35</v>
      </c>
      <c r="DU434" s="3">
        <f>VLOOKUP($A434,RTKMP!$C:$E,3,0)</f>
        <v>70.92</v>
      </c>
      <c r="DV434" s="3" t="s">
        <v>36</v>
      </c>
      <c r="DY434" s="3">
        <f>VLOOKUP($A434,HYDR!$C:$E,3,0)</f>
        <v>1.6220000000000001</v>
      </c>
      <c r="DZ434" s="3" t="s">
        <v>37</v>
      </c>
      <c r="EC434" s="3" t="e">
        <f>VLOOKUP($A434,RUAL!$C:$E,3,0)</f>
        <v>#N/A</v>
      </c>
      <c r="ED434" s="3" t="s">
        <v>38</v>
      </c>
      <c r="EG434" s="3">
        <f>VLOOKUP($A434,SVAV!$C:$E,3,0)</f>
        <v>493.84</v>
      </c>
      <c r="EH434" s="3" t="s">
        <v>39</v>
      </c>
      <c r="EK434" s="3">
        <f>VLOOKUP($A434,SBER!$C:$E,3,0)</f>
        <v>70.25</v>
      </c>
      <c r="EL434" s="3" t="s">
        <v>40</v>
      </c>
      <c r="EO434" s="3">
        <f>VLOOKUP($A434,SBERP!$C:$E,3,0)</f>
        <v>54.76</v>
      </c>
      <c r="EP434" s="3" t="s">
        <v>41</v>
      </c>
      <c r="ES434" s="3">
        <f>VLOOKUP($A434,CHMF!$C:$E,3,0)</f>
        <v>329.99</v>
      </c>
      <c r="ET434" s="3" t="s">
        <v>42</v>
      </c>
      <c r="EW434" s="3">
        <f>VLOOKUP($A434,AFKS!$C:$E,3,0)</f>
        <v>27.105</v>
      </c>
      <c r="EX434" s="3" t="s">
        <v>43</v>
      </c>
      <c r="FA434" s="3">
        <f>VLOOKUP($A434,SNGS!$C:$E,3,0)</f>
        <v>27.611999999999998</v>
      </c>
      <c r="FB434" s="3" t="s">
        <v>44</v>
      </c>
      <c r="FE434" s="3">
        <f>VLOOKUP($A434,SNGSP!$C:$E,3,0)</f>
        <v>12.385999999999999</v>
      </c>
      <c r="FF434" s="3" t="s">
        <v>45</v>
      </c>
      <c r="FI434" s="3">
        <f>VLOOKUP($A434,TRMK!$C:$E,3,0)</f>
        <v>121.38</v>
      </c>
      <c r="FJ434" s="3" t="s">
        <v>46</v>
      </c>
      <c r="FM434" s="3">
        <f>VLOOKUP($A434,TATN!$C:$E,3,0)</f>
        <v>134.1</v>
      </c>
      <c r="FN434" s="3" t="s">
        <v>47</v>
      </c>
      <c r="FQ434" s="3">
        <f>VLOOKUP($A434,TATNP!$C:$E,3,0)</f>
        <v>71.61</v>
      </c>
      <c r="FR434" s="3" t="s">
        <v>48</v>
      </c>
      <c r="FU434" s="3">
        <f>VLOOKUP($A434,TRNFP!$C:$E,3,0)</f>
        <v>27000</v>
      </c>
      <c r="FV434" s="3" t="s">
        <v>49</v>
      </c>
      <c r="FY434" s="3">
        <f>VLOOKUP($A434,URKA!$C:$E,3,0)</f>
        <v>117.21</v>
      </c>
      <c r="FZ434" s="3" t="s">
        <v>50</v>
      </c>
      <c r="GC434" s="3">
        <f>VLOOKUP($A434,FEES!$C:$E,3,0)</f>
        <v>0.32100000000000001</v>
      </c>
      <c r="GD434" s="3" t="s">
        <v>51</v>
      </c>
      <c r="GG434" s="3" t="e">
        <f>VLOOKUP($A434,PHOR!$C:$E,3,0)</f>
        <v>#N/A</v>
      </c>
      <c r="GH434" s="3" t="s">
        <v>52</v>
      </c>
      <c r="GK434" s="3">
        <f>VLOOKUP($A434,GCHE!$C:$E,3,0)</f>
        <v>767.99</v>
      </c>
      <c r="GL434" s="3" t="s">
        <v>53</v>
      </c>
      <c r="GO434" s="3">
        <f>VLOOKUP($A434,EONR!$C:$E,3,0)</f>
        <v>2.59</v>
      </c>
    </row>
    <row r="435" spans="1:197" x14ac:dyDescent="0.45">
      <c r="A435" s="86">
        <v>40336</v>
      </c>
      <c r="B435" s="3" t="s">
        <v>5</v>
      </c>
      <c r="E435" s="3" t="e">
        <f>VLOOKUP($A435,POLY!$C:$E,3,0)</f>
        <v>#N/A</v>
      </c>
      <c r="F435" s="3" t="s">
        <v>6</v>
      </c>
      <c r="I435" s="3" t="e">
        <f>VLOOKUP($A435,YNDX!$C:$E,3,0)</f>
        <v>#N/A</v>
      </c>
      <c r="J435" s="3" t="s">
        <v>7</v>
      </c>
      <c r="M435" s="3" t="e">
        <f>VLOOKUP($A435,ALRS!$C:$E,3,0)</f>
        <v>#N/A</v>
      </c>
      <c r="N435" s="3" t="s">
        <v>8</v>
      </c>
      <c r="Q435" s="3">
        <f>VLOOKUP($A435,AKRN!$C:$E,3,0)</f>
        <v>777</v>
      </c>
      <c r="R435" s="3" t="s">
        <v>9</v>
      </c>
      <c r="U435" s="3">
        <f>VLOOKUP($A435,AFLT!$C:$E,3,0)</f>
        <v>59.16</v>
      </c>
      <c r="V435" s="3" t="s">
        <v>10</v>
      </c>
      <c r="Y435" s="3">
        <f>VLOOKUP($A435,BSPB!$C:$E,3,0)</f>
        <v>88.8</v>
      </c>
      <c r="Z435" s="3" t="s">
        <v>11</v>
      </c>
      <c r="AC435" s="3" t="e">
        <f>VLOOKUP($A435,BANE!$C:$E,3,0)</f>
        <v>#N/A</v>
      </c>
      <c r="AD435" s="3" t="s">
        <v>12</v>
      </c>
      <c r="AG435" s="3" t="e">
        <f>VLOOKUP($A435,BANEP!$C:$E,3,0)</f>
        <v>#N/A</v>
      </c>
      <c r="AH435" s="3" t="s">
        <v>13</v>
      </c>
      <c r="AK435" s="3">
        <f>VLOOKUP($A435,VTBR!$C:$E,3,0)</f>
        <v>7.3400000000000007E-2</v>
      </c>
      <c r="AL435" s="3" t="s">
        <v>14</v>
      </c>
      <c r="AO435" s="3">
        <f>VLOOKUP($A435,VSMO!$C:$E,3,0)</f>
        <v>3000.87</v>
      </c>
      <c r="AP435" s="3" t="s">
        <v>15</v>
      </c>
      <c r="AS435" s="3">
        <f>VLOOKUP($A435,GAZP!$C:$E,3,0)</f>
        <v>156.44</v>
      </c>
      <c r="AT435" s="3" t="s">
        <v>16</v>
      </c>
      <c r="AW435" s="3">
        <f>VLOOKUP($A435,GMKN!$C:$E,3,0)</f>
        <v>5003</v>
      </c>
      <c r="AX435" s="3" t="s">
        <v>17</v>
      </c>
      <c r="BA435" s="3">
        <f>VLOOKUP($A435,DIXY!$C:$E,3,0)</f>
        <v>272</v>
      </c>
      <c r="BB435" s="3" t="s">
        <v>18</v>
      </c>
      <c r="BE435" s="3">
        <f>VLOOKUP($A435,IRAO!$C:$E,3,0)</f>
        <v>4.5499999999999999E-2</v>
      </c>
      <c r="BF435" s="3" t="s">
        <v>19</v>
      </c>
      <c r="BI435" s="3">
        <f>VLOOKUP($A435,KMAZ!$C:$E,3,0)</f>
        <v>67.3</v>
      </c>
      <c r="BJ435" s="3" t="s">
        <v>20</v>
      </c>
      <c r="BM435" s="3">
        <f>VLOOKUP($A435,LSRG!$C:$E,3,0)</f>
        <v>872.99</v>
      </c>
      <c r="BN435" s="3" t="s">
        <v>21</v>
      </c>
      <c r="BQ435" s="3">
        <f>VLOOKUP($A435,LKOH!$C:$E,3,0)</f>
        <v>1680</v>
      </c>
      <c r="BR435" s="3" t="s">
        <v>22</v>
      </c>
      <c r="BU435" s="3">
        <f>VLOOKUP($A435,MVID!$C:$E,3,0)</f>
        <v>152.99</v>
      </c>
      <c r="BV435" s="3" t="s">
        <v>23</v>
      </c>
      <c r="BY435" s="3">
        <f>VLOOKUP($A435,MAGN!$C:$E,3,0)</f>
        <v>22.6</v>
      </c>
      <c r="BZ435" s="3" t="s">
        <v>24</v>
      </c>
      <c r="CC435" s="3">
        <f>VLOOKUP($A435,MTSS!$C:$E,3,0)</f>
        <v>231.89</v>
      </c>
      <c r="CD435" s="3" t="s">
        <v>25</v>
      </c>
      <c r="CG435" s="3">
        <f>VLOOKUP($A435,MGNT!$C:$E,3,0)</f>
        <v>2740.01</v>
      </c>
      <c r="CH435" s="3" t="s">
        <v>26</v>
      </c>
      <c r="CK435" s="3" t="e">
        <f>VLOOKUP($A435,MFON!$C:$E,3,0)</f>
        <v>#N/A</v>
      </c>
      <c r="CL435" s="3" t="s">
        <v>27</v>
      </c>
      <c r="CO435" s="3" t="e">
        <f>VLOOKUP($A435,MOEX!$C:$E,3,0)</f>
        <v>#N/A</v>
      </c>
      <c r="CP435" s="3" t="s">
        <v>28</v>
      </c>
      <c r="CS435" s="3" t="e">
        <f>VLOOKUP($A435,MSTT!$C:$E,3,0)</f>
        <v>#N/A</v>
      </c>
      <c r="CT435" s="3" t="s">
        <v>29</v>
      </c>
      <c r="CW435" s="3">
        <f>VLOOKUP($A435,NLMK!$C:$E,3,0)</f>
        <v>85.14</v>
      </c>
      <c r="CX435" s="3" t="s">
        <v>30</v>
      </c>
      <c r="DA435" s="3">
        <f>VLOOKUP($A435,NMTP!$C:$E,3,0)</f>
        <v>4.9489999999999998</v>
      </c>
      <c r="DB435" s="3" t="s">
        <v>31</v>
      </c>
      <c r="DE435" s="3">
        <f>VLOOKUP($A435,NVTK!$C:$E,3,0)</f>
        <v>203.98</v>
      </c>
      <c r="DF435" s="3" t="s">
        <v>32</v>
      </c>
      <c r="DI435" s="3">
        <f>VLOOKUP($A435,PIKK!$C:$E,3,0)</f>
        <v>116.27</v>
      </c>
      <c r="DJ435" s="3" t="s">
        <v>33</v>
      </c>
      <c r="DM435" s="3">
        <f>VLOOKUP($A435,ROSN!$C:$E,3,0)</f>
        <v>215.06</v>
      </c>
      <c r="DN435" s="3" t="s">
        <v>34</v>
      </c>
      <c r="DQ435" s="3">
        <f>VLOOKUP($A435,RTKM!$C:$E,3,0)</f>
        <v>105.9</v>
      </c>
      <c r="DR435" s="3" t="s">
        <v>35</v>
      </c>
      <c r="DU435" s="3">
        <f>VLOOKUP($A435,RTKMP!$C:$E,3,0)</f>
        <v>73</v>
      </c>
      <c r="DV435" s="3" t="s">
        <v>36</v>
      </c>
      <c r="DY435" s="3">
        <f>VLOOKUP($A435,HYDR!$C:$E,3,0)</f>
        <v>1.629</v>
      </c>
      <c r="DZ435" s="3" t="s">
        <v>37</v>
      </c>
      <c r="EC435" s="3" t="e">
        <f>VLOOKUP($A435,RUAL!$C:$E,3,0)</f>
        <v>#N/A</v>
      </c>
      <c r="ED435" s="3" t="s">
        <v>38</v>
      </c>
      <c r="EG435" s="3">
        <f>VLOOKUP($A435,SVAV!$C:$E,3,0)</f>
        <v>437.95</v>
      </c>
      <c r="EH435" s="3" t="s">
        <v>39</v>
      </c>
      <c r="EK435" s="3">
        <f>VLOOKUP($A435,SBER!$C:$E,3,0)</f>
        <v>72.19</v>
      </c>
      <c r="EL435" s="3" t="s">
        <v>40</v>
      </c>
      <c r="EO435" s="3">
        <f>VLOOKUP($A435,SBERP!$C:$E,3,0)</f>
        <v>55.28</v>
      </c>
      <c r="EP435" s="3" t="s">
        <v>41</v>
      </c>
      <c r="ES435" s="3">
        <f>VLOOKUP($A435,CHMF!$C:$E,3,0)</f>
        <v>312.37</v>
      </c>
      <c r="ET435" s="3" t="s">
        <v>42</v>
      </c>
      <c r="EW435" s="3">
        <f>VLOOKUP($A435,AFKS!$C:$E,3,0)</f>
        <v>27.03</v>
      </c>
      <c r="EX435" s="3" t="s">
        <v>43</v>
      </c>
      <c r="FA435" s="3">
        <f>VLOOKUP($A435,SNGS!$C:$E,3,0)</f>
        <v>29.202999999999999</v>
      </c>
      <c r="FB435" s="3" t="s">
        <v>44</v>
      </c>
      <c r="FE435" s="3">
        <f>VLOOKUP($A435,SNGSP!$C:$E,3,0)</f>
        <v>12.98</v>
      </c>
      <c r="FF435" s="3" t="s">
        <v>45</v>
      </c>
      <c r="FI435" s="3">
        <f>VLOOKUP($A435,TRMK!$C:$E,3,0)</f>
        <v>122</v>
      </c>
      <c r="FJ435" s="3" t="s">
        <v>46</v>
      </c>
      <c r="FM435" s="3">
        <f>VLOOKUP($A435,TATN!$C:$E,3,0)</f>
        <v>139.99</v>
      </c>
      <c r="FN435" s="3" t="s">
        <v>47</v>
      </c>
      <c r="FQ435" s="3">
        <f>VLOOKUP($A435,TATNP!$C:$E,3,0)</f>
        <v>70.900000000000006</v>
      </c>
      <c r="FR435" s="3" t="s">
        <v>48</v>
      </c>
      <c r="FU435" s="3">
        <f>VLOOKUP($A435,TRNFP!$C:$E,3,0)</f>
        <v>25839.99</v>
      </c>
      <c r="FV435" s="3" t="s">
        <v>49</v>
      </c>
      <c r="FY435" s="3">
        <f>VLOOKUP($A435,URKA!$C:$E,3,0)</f>
        <v>119.2</v>
      </c>
      <c r="FZ435" s="3" t="s">
        <v>50</v>
      </c>
      <c r="GC435" s="3">
        <f>VLOOKUP($A435,FEES!$C:$E,3,0)</f>
        <v>0.307</v>
      </c>
      <c r="GD435" s="3" t="s">
        <v>51</v>
      </c>
      <c r="GG435" s="3" t="e">
        <f>VLOOKUP($A435,PHOR!$C:$E,3,0)</f>
        <v>#N/A</v>
      </c>
      <c r="GH435" s="3" t="s">
        <v>52</v>
      </c>
      <c r="GK435" s="3">
        <f>VLOOKUP($A435,GCHE!$C:$E,3,0)</f>
        <v>789.99</v>
      </c>
      <c r="GL435" s="3" t="s">
        <v>53</v>
      </c>
      <c r="GO435" s="3">
        <f>VLOOKUP($A435,EONR!$C:$E,3,0)</f>
        <v>2.4489999999999998</v>
      </c>
    </row>
    <row r="436" spans="1:197" x14ac:dyDescent="0.45">
      <c r="A436" s="86">
        <v>40343</v>
      </c>
      <c r="B436" s="3" t="s">
        <v>5</v>
      </c>
      <c r="E436" s="3" t="e">
        <f>VLOOKUP($A436,POLY!$C:$E,3,0)</f>
        <v>#N/A</v>
      </c>
      <c r="F436" s="3" t="s">
        <v>6</v>
      </c>
      <c r="I436" s="3" t="e">
        <f>VLOOKUP($A436,YNDX!$C:$E,3,0)</f>
        <v>#N/A</v>
      </c>
      <c r="J436" s="3" t="s">
        <v>7</v>
      </c>
      <c r="M436" s="3" t="e">
        <f>VLOOKUP($A436,ALRS!$C:$E,3,0)</f>
        <v>#N/A</v>
      </c>
      <c r="N436" s="3" t="s">
        <v>8</v>
      </c>
      <c r="Q436" s="3">
        <f>VLOOKUP($A436,AKRN!$C:$E,3,0)</f>
        <v>828</v>
      </c>
      <c r="R436" s="3" t="s">
        <v>9</v>
      </c>
      <c r="U436" s="3">
        <f>VLOOKUP($A436,AFLT!$C:$E,3,0)</f>
        <v>62.4</v>
      </c>
      <c r="V436" s="3" t="s">
        <v>10</v>
      </c>
      <c r="Y436" s="3">
        <f>VLOOKUP($A436,BSPB!$C:$E,3,0)</f>
        <v>90.45</v>
      </c>
      <c r="Z436" s="3" t="s">
        <v>11</v>
      </c>
      <c r="AC436" s="3" t="e">
        <f>VLOOKUP($A436,BANE!$C:$E,3,0)</f>
        <v>#N/A</v>
      </c>
      <c r="AD436" s="3" t="s">
        <v>12</v>
      </c>
      <c r="AG436" s="3" t="e">
        <f>VLOOKUP($A436,BANEP!$C:$E,3,0)</f>
        <v>#N/A</v>
      </c>
      <c r="AH436" s="3" t="s">
        <v>13</v>
      </c>
      <c r="AK436" s="3">
        <f>VLOOKUP($A436,VTBR!$C:$E,3,0)</f>
        <v>7.8799999999999995E-2</v>
      </c>
      <c r="AL436" s="3" t="s">
        <v>14</v>
      </c>
      <c r="AO436" s="3">
        <f>VLOOKUP($A436,VSMO!$C:$E,3,0)</f>
        <v>2950</v>
      </c>
      <c r="AP436" s="3" t="s">
        <v>15</v>
      </c>
      <c r="AS436" s="3">
        <f>VLOOKUP($A436,GAZP!$C:$E,3,0)</f>
        <v>159.4</v>
      </c>
      <c r="AT436" s="3" t="s">
        <v>16</v>
      </c>
      <c r="AW436" s="3">
        <f>VLOOKUP($A436,GMKN!$C:$E,3,0)</f>
        <v>4910.13</v>
      </c>
      <c r="AX436" s="3" t="s">
        <v>17</v>
      </c>
      <c r="BA436" s="3">
        <f>VLOOKUP($A436,DIXY!$C:$E,3,0)</f>
        <v>273</v>
      </c>
      <c r="BB436" s="3" t="s">
        <v>18</v>
      </c>
      <c r="BE436" s="3">
        <f>VLOOKUP($A436,IRAO!$C:$E,3,0)</f>
        <v>4.7399999999999998E-2</v>
      </c>
      <c r="BF436" s="3" t="s">
        <v>19</v>
      </c>
      <c r="BI436" s="3">
        <f>VLOOKUP($A436,KMAZ!$C:$E,3,0)</f>
        <v>68.45</v>
      </c>
      <c r="BJ436" s="3" t="s">
        <v>20</v>
      </c>
      <c r="BM436" s="3">
        <f>VLOOKUP($A436,LSRG!$C:$E,3,0)</f>
        <v>835</v>
      </c>
      <c r="BN436" s="3" t="s">
        <v>21</v>
      </c>
      <c r="BQ436" s="3">
        <f>VLOOKUP($A436,LKOH!$C:$E,3,0)</f>
        <v>1653.11</v>
      </c>
      <c r="BR436" s="3" t="s">
        <v>22</v>
      </c>
      <c r="BU436" s="3">
        <f>VLOOKUP($A436,MVID!$C:$E,3,0)</f>
        <v>170</v>
      </c>
      <c r="BV436" s="3" t="s">
        <v>23</v>
      </c>
      <c r="BY436" s="3">
        <f>VLOOKUP($A436,MAGN!$C:$E,3,0)</f>
        <v>22.84</v>
      </c>
      <c r="BZ436" s="3" t="s">
        <v>24</v>
      </c>
      <c r="CC436" s="3">
        <f>VLOOKUP($A436,MTSS!$C:$E,3,0)</f>
        <v>232.95</v>
      </c>
      <c r="CD436" s="3" t="s">
        <v>25</v>
      </c>
      <c r="CG436" s="3">
        <f>VLOOKUP($A436,MGNT!$C:$E,3,0)</f>
        <v>2690</v>
      </c>
      <c r="CH436" s="3" t="s">
        <v>26</v>
      </c>
      <c r="CK436" s="3" t="e">
        <f>VLOOKUP($A436,MFON!$C:$E,3,0)</f>
        <v>#N/A</v>
      </c>
      <c r="CL436" s="3" t="s">
        <v>27</v>
      </c>
      <c r="CO436" s="3" t="e">
        <f>VLOOKUP($A436,MOEX!$C:$E,3,0)</f>
        <v>#N/A</v>
      </c>
      <c r="CP436" s="3" t="s">
        <v>28</v>
      </c>
      <c r="CS436" s="3" t="e">
        <f>VLOOKUP($A436,MSTT!$C:$E,3,0)</f>
        <v>#N/A</v>
      </c>
      <c r="CT436" s="3" t="s">
        <v>29</v>
      </c>
      <c r="CW436" s="3">
        <f>VLOOKUP($A436,NLMK!$C:$E,3,0)</f>
        <v>85.15</v>
      </c>
      <c r="CX436" s="3" t="s">
        <v>30</v>
      </c>
      <c r="DA436" s="3">
        <f>VLOOKUP($A436,NMTP!$C:$E,3,0)</f>
        <v>4.8070000000000004</v>
      </c>
      <c r="DB436" s="3" t="s">
        <v>31</v>
      </c>
      <c r="DE436" s="3">
        <f>VLOOKUP($A436,NVTK!$C:$E,3,0)</f>
        <v>221.5</v>
      </c>
      <c r="DF436" s="3" t="s">
        <v>32</v>
      </c>
      <c r="DI436" s="3">
        <f>VLOOKUP($A436,PIKK!$C:$E,3,0)</f>
        <v>117.6</v>
      </c>
      <c r="DJ436" s="3" t="s">
        <v>33</v>
      </c>
      <c r="DM436" s="3">
        <f>VLOOKUP($A436,ROSN!$C:$E,3,0)</f>
        <v>207.8</v>
      </c>
      <c r="DN436" s="3" t="s">
        <v>34</v>
      </c>
      <c r="DQ436" s="3">
        <f>VLOOKUP($A436,RTKM!$C:$E,3,0)</f>
        <v>105.99</v>
      </c>
      <c r="DR436" s="3" t="s">
        <v>35</v>
      </c>
      <c r="DU436" s="3">
        <f>VLOOKUP($A436,RTKMP!$C:$E,3,0)</f>
        <v>76</v>
      </c>
      <c r="DV436" s="3" t="s">
        <v>36</v>
      </c>
      <c r="DY436" s="3">
        <f>VLOOKUP($A436,HYDR!$C:$E,3,0)</f>
        <v>1.776</v>
      </c>
      <c r="DZ436" s="3" t="s">
        <v>37</v>
      </c>
      <c r="EC436" s="3" t="e">
        <f>VLOOKUP($A436,RUAL!$C:$E,3,0)</f>
        <v>#N/A</v>
      </c>
      <c r="ED436" s="3" t="s">
        <v>38</v>
      </c>
      <c r="EG436" s="3">
        <f>VLOOKUP($A436,SVAV!$C:$E,3,0)</f>
        <v>440</v>
      </c>
      <c r="EH436" s="3" t="s">
        <v>39</v>
      </c>
      <c r="EK436" s="3">
        <f>VLOOKUP($A436,SBER!$C:$E,3,0)</f>
        <v>80.3</v>
      </c>
      <c r="EL436" s="3" t="s">
        <v>40</v>
      </c>
      <c r="EO436" s="3">
        <f>VLOOKUP($A436,SBERP!$C:$E,3,0)</f>
        <v>57.64</v>
      </c>
      <c r="EP436" s="3" t="s">
        <v>41</v>
      </c>
      <c r="ES436" s="3">
        <f>VLOOKUP($A436,CHMF!$C:$E,3,0)</f>
        <v>315.61</v>
      </c>
      <c r="ET436" s="3" t="s">
        <v>42</v>
      </c>
      <c r="EW436" s="3">
        <f>VLOOKUP($A436,AFKS!$C:$E,3,0)</f>
        <v>28.2</v>
      </c>
      <c r="EX436" s="3" t="s">
        <v>43</v>
      </c>
      <c r="FA436" s="3">
        <f>VLOOKUP($A436,SNGS!$C:$E,3,0)</f>
        <v>28.675000000000001</v>
      </c>
      <c r="FB436" s="3" t="s">
        <v>44</v>
      </c>
      <c r="FE436" s="3">
        <f>VLOOKUP($A436,SNGSP!$C:$E,3,0)</f>
        <v>13.026999999999999</v>
      </c>
      <c r="FF436" s="3" t="s">
        <v>45</v>
      </c>
      <c r="FI436" s="3">
        <f>VLOOKUP($A436,TRMK!$C:$E,3,0)</f>
        <v>119.26</v>
      </c>
      <c r="FJ436" s="3" t="s">
        <v>46</v>
      </c>
      <c r="FM436" s="3">
        <f>VLOOKUP($A436,TATN!$C:$E,3,0)</f>
        <v>145</v>
      </c>
      <c r="FN436" s="3" t="s">
        <v>47</v>
      </c>
      <c r="FQ436" s="3">
        <f>VLOOKUP($A436,TATNP!$C:$E,3,0)</f>
        <v>72</v>
      </c>
      <c r="FR436" s="3" t="s">
        <v>48</v>
      </c>
      <c r="FU436" s="3">
        <f>VLOOKUP($A436,TRNFP!$C:$E,3,0)</f>
        <v>26400</v>
      </c>
      <c r="FV436" s="3" t="s">
        <v>49</v>
      </c>
      <c r="FY436" s="3">
        <f>VLOOKUP($A436,URKA!$C:$E,3,0)</f>
        <v>118.8</v>
      </c>
      <c r="FZ436" s="3" t="s">
        <v>50</v>
      </c>
      <c r="GC436" s="3">
        <f>VLOOKUP($A436,FEES!$C:$E,3,0)</f>
        <v>0.33400000000000002</v>
      </c>
      <c r="GD436" s="3" t="s">
        <v>51</v>
      </c>
      <c r="GG436" s="3" t="e">
        <f>VLOOKUP($A436,PHOR!$C:$E,3,0)</f>
        <v>#N/A</v>
      </c>
      <c r="GH436" s="3" t="s">
        <v>52</v>
      </c>
      <c r="GK436" s="3">
        <f>VLOOKUP($A436,GCHE!$C:$E,3,0)</f>
        <v>763</v>
      </c>
      <c r="GL436" s="3" t="s">
        <v>53</v>
      </c>
      <c r="GO436" s="3">
        <f>VLOOKUP($A436,EONR!$C:$E,3,0)</f>
        <v>2.4969999999999999</v>
      </c>
    </row>
    <row r="437" spans="1:197" x14ac:dyDescent="0.45">
      <c r="A437" s="86">
        <v>40350</v>
      </c>
      <c r="B437" s="3" t="s">
        <v>5</v>
      </c>
      <c r="E437" s="3" t="e">
        <f>VLOOKUP($A437,POLY!$C:$E,3,0)</f>
        <v>#N/A</v>
      </c>
      <c r="F437" s="3" t="s">
        <v>6</v>
      </c>
      <c r="I437" s="3" t="e">
        <f>VLOOKUP($A437,YNDX!$C:$E,3,0)</f>
        <v>#N/A</v>
      </c>
      <c r="J437" s="3" t="s">
        <v>7</v>
      </c>
      <c r="M437" s="3" t="e">
        <f>VLOOKUP($A437,ALRS!$C:$E,3,0)</f>
        <v>#N/A</v>
      </c>
      <c r="N437" s="3" t="s">
        <v>8</v>
      </c>
      <c r="Q437" s="3">
        <f>VLOOKUP($A437,AKRN!$C:$E,3,0)</f>
        <v>807</v>
      </c>
      <c r="R437" s="3" t="s">
        <v>9</v>
      </c>
      <c r="U437" s="3">
        <f>VLOOKUP($A437,AFLT!$C:$E,3,0)</f>
        <v>59.69</v>
      </c>
      <c r="V437" s="3" t="s">
        <v>10</v>
      </c>
      <c r="Y437" s="3">
        <f>VLOOKUP($A437,BSPB!$C:$E,3,0)</f>
        <v>88.74</v>
      </c>
      <c r="Z437" s="3" t="s">
        <v>11</v>
      </c>
      <c r="AC437" s="3" t="e">
        <f>VLOOKUP($A437,BANE!$C:$E,3,0)</f>
        <v>#N/A</v>
      </c>
      <c r="AD437" s="3" t="s">
        <v>12</v>
      </c>
      <c r="AG437" s="3" t="e">
        <f>VLOOKUP($A437,BANEP!$C:$E,3,0)</f>
        <v>#N/A</v>
      </c>
      <c r="AH437" s="3" t="s">
        <v>13</v>
      </c>
      <c r="AK437" s="3">
        <f>VLOOKUP($A437,VTBR!$C:$E,3,0)</f>
        <v>7.6999999999999999E-2</v>
      </c>
      <c r="AL437" s="3" t="s">
        <v>14</v>
      </c>
      <c r="AO437" s="3">
        <f>VLOOKUP($A437,VSMO!$C:$E,3,0)</f>
        <v>3030.3</v>
      </c>
      <c r="AP437" s="3" t="s">
        <v>15</v>
      </c>
      <c r="AS437" s="3">
        <f>VLOOKUP($A437,GAZP!$C:$E,3,0)</f>
        <v>152</v>
      </c>
      <c r="AT437" s="3" t="s">
        <v>16</v>
      </c>
      <c r="AW437" s="3">
        <f>VLOOKUP($A437,GMKN!$C:$E,3,0)</f>
        <v>4800.04</v>
      </c>
      <c r="AX437" s="3" t="s">
        <v>17</v>
      </c>
      <c r="BA437" s="3">
        <f>VLOOKUP($A437,DIXY!$C:$E,3,0)</f>
        <v>277.01</v>
      </c>
      <c r="BB437" s="3" t="s">
        <v>18</v>
      </c>
      <c r="BE437" s="3">
        <f>VLOOKUP($A437,IRAO!$C:$E,3,0)</f>
        <v>4.7100000000000003E-2</v>
      </c>
      <c r="BF437" s="3" t="s">
        <v>19</v>
      </c>
      <c r="BI437" s="3">
        <f>VLOOKUP($A437,KMAZ!$C:$E,3,0)</f>
        <v>70.19</v>
      </c>
      <c r="BJ437" s="3" t="s">
        <v>20</v>
      </c>
      <c r="BM437" s="3">
        <f>VLOOKUP($A437,LSRG!$C:$E,3,0)</f>
        <v>810</v>
      </c>
      <c r="BN437" s="3" t="s">
        <v>21</v>
      </c>
      <c r="BQ437" s="3">
        <f>VLOOKUP($A437,LKOH!$C:$E,3,0)</f>
        <v>1701.34</v>
      </c>
      <c r="BR437" s="3" t="s">
        <v>22</v>
      </c>
      <c r="BU437" s="3">
        <f>VLOOKUP($A437,MVID!$C:$E,3,0)</f>
        <v>190</v>
      </c>
      <c r="BV437" s="3" t="s">
        <v>23</v>
      </c>
      <c r="BY437" s="3">
        <f>VLOOKUP($A437,MAGN!$C:$E,3,0)</f>
        <v>22.6</v>
      </c>
      <c r="BZ437" s="3" t="s">
        <v>24</v>
      </c>
      <c r="CC437" s="3">
        <f>VLOOKUP($A437,MTSS!$C:$E,3,0)</f>
        <v>243.63</v>
      </c>
      <c r="CD437" s="3" t="s">
        <v>25</v>
      </c>
      <c r="CG437" s="3">
        <f>VLOOKUP($A437,MGNT!$C:$E,3,0)</f>
        <v>2599</v>
      </c>
      <c r="CH437" s="3" t="s">
        <v>26</v>
      </c>
      <c r="CK437" s="3" t="e">
        <f>VLOOKUP($A437,MFON!$C:$E,3,0)</f>
        <v>#N/A</v>
      </c>
      <c r="CL437" s="3" t="s">
        <v>27</v>
      </c>
      <c r="CO437" s="3" t="e">
        <f>VLOOKUP($A437,MOEX!$C:$E,3,0)</f>
        <v>#N/A</v>
      </c>
      <c r="CP437" s="3" t="s">
        <v>28</v>
      </c>
      <c r="CS437" s="3" t="e">
        <f>VLOOKUP($A437,MSTT!$C:$E,3,0)</f>
        <v>#N/A</v>
      </c>
      <c r="CT437" s="3" t="s">
        <v>29</v>
      </c>
      <c r="CW437" s="3">
        <f>VLOOKUP($A437,NLMK!$C:$E,3,0)</f>
        <v>82.85</v>
      </c>
      <c r="CX437" s="3" t="s">
        <v>30</v>
      </c>
      <c r="DA437" s="3">
        <f>VLOOKUP($A437,NMTP!$C:$E,3,0)</f>
        <v>4.4989999999999997</v>
      </c>
      <c r="DB437" s="3" t="s">
        <v>31</v>
      </c>
      <c r="DE437" s="3">
        <f>VLOOKUP($A437,NVTK!$C:$E,3,0)</f>
        <v>210</v>
      </c>
      <c r="DF437" s="3" t="s">
        <v>32</v>
      </c>
      <c r="DI437" s="3">
        <f>VLOOKUP($A437,PIKK!$C:$E,3,0)</f>
        <v>113</v>
      </c>
      <c r="DJ437" s="3" t="s">
        <v>33</v>
      </c>
      <c r="DM437" s="3">
        <f>VLOOKUP($A437,ROSN!$C:$E,3,0)</f>
        <v>196.27</v>
      </c>
      <c r="DN437" s="3" t="s">
        <v>34</v>
      </c>
      <c r="DQ437" s="3">
        <f>VLOOKUP($A437,RTKM!$C:$E,3,0)</f>
        <v>117</v>
      </c>
      <c r="DR437" s="3" t="s">
        <v>35</v>
      </c>
      <c r="DU437" s="3">
        <f>VLOOKUP($A437,RTKMP!$C:$E,3,0)</f>
        <v>71.569999999999993</v>
      </c>
      <c r="DV437" s="3" t="s">
        <v>36</v>
      </c>
      <c r="DY437" s="3">
        <f>VLOOKUP($A437,HYDR!$C:$E,3,0)</f>
        <v>1.61</v>
      </c>
      <c r="DZ437" s="3" t="s">
        <v>37</v>
      </c>
      <c r="EC437" s="3" t="e">
        <f>VLOOKUP($A437,RUAL!$C:$E,3,0)</f>
        <v>#N/A</v>
      </c>
      <c r="ED437" s="3" t="s">
        <v>38</v>
      </c>
      <c r="EG437" s="3">
        <f>VLOOKUP($A437,SVAV!$C:$E,3,0)</f>
        <v>441.1</v>
      </c>
      <c r="EH437" s="3" t="s">
        <v>39</v>
      </c>
      <c r="EK437" s="3">
        <f>VLOOKUP($A437,SBER!$C:$E,3,0)</f>
        <v>78</v>
      </c>
      <c r="EL437" s="3" t="s">
        <v>40</v>
      </c>
      <c r="EO437" s="3">
        <f>VLOOKUP($A437,SBERP!$C:$E,3,0)</f>
        <v>57.19</v>
      </c>
      <c r="EP437" s="3" t="s">
        <v>41</v>
      </c>
      <c r="ES437" s="3">
        <f>VLOOKUP($A437,CHMF!$C:$E,3,0)</f>
        <v>323.99</v>
      </c>
      <c r="ET437" s="3" t="s">
        <v>42</v>
      </c>
      <c r="EW437" s="3">
        <f>VLOOKUP($A437,AFKS!$C:$E,3,0)</f>
        <v>27.414999999999999</v>
      </c>
      <c r="EX437" s="3" t="s">
        <v>43</v>
      </c>
      <c r="FA437" s="3">
        <f>VLOOKUP($A437,SNGS!$C:$E,3,0)</f>
        <v>28.6</v>
      </c>
      <c r="FB437" s="3" t="s">
        <v>44</v>
      </c>
      <c r="FE437" s="3">
        <f>VLOOKUP($A437,SNGSP!$C:$E,3,0)</f>
        <v>13</v>
      </c>
      <c r="FF437" s="3" t="s">
        <v>45</v>
      </c>
      <c r="FI437" s="3">
        <f>VLOOKUP($A437,TRMK!$C:$E,3,0)</f>
        <v>119.8</v>
      </c>
      <c r="FJ437" s="3" t="s">
        <v>46</v>
      </c>
      <c r="FM437" s="3">
        <f>VLOOKUP($A437,TATN!$C:$E,3,0)</f>
        <v>142.4</v>
      </c>
      <c r="FN437" s="3" t="s">
        <v>47</v>
      </c>
      <c r="FQ437" s="3">
        <f>VLOOKUP($A437,TATNP!$C:$E,3,0)</f>
        <v>71</v>
      </c>
      <c r="FR437" s="3" t="s">
        <v>48</v>
      </c>
      <c r="FU437" s="3">
        <f>VLOOKUP($A437,TRNFP!$C:$E,3,0)</f>
        <v>28444</v>
      </c>
      <c r="FV437" s="3" t="s">
        <v>49</v>
      </c>
      <c r="FY437" s="3">
        <f>VLOOKUP($A437,URKA!$C:$E,3,0)</f>
        <v>116.92</v>
      </c>
      <c r="FZ437" s="3" t="s">
        <v>50</v>
      </c>
      <c r="GC437" s="3">
        <f>VLOOKUP($A437,FEES!$C:$E,3,0)</f>
        <v>0.32800000000000001</v>
      </c>
      <c r="GD437" s="3" t="s">
        <v>51</v>
      </c>
      <c r="GG437" s="3" t="e">
        <f>VLOOKUP($A437,PHOR!$C:$E,3,0)</f>
        <v>#N/A</v>
      </c>
      <c r="GH437" s="3" t="s">
        <v>52</v>
      </c>
      <c r="GK437" s="3">
        <f>VLOOKUP($A437,GCHE!$C:$E,3,0)</f>
        <v>735</v>
      </c>
      <c r="GL437" s="3" t="s">
        <v>53</v>
      </c>
      <c r="GO437" s="3">
        <f>VLOOKUP($A437,EONR!$C:$E,3,0)</f>
        <v>2.5299999999999998</v>
      </c>
    </row>
    <row r="438" spans="1:197" x14ac:dyDescent="0.45">
      <c r="A438" s="86">
        <v>40357</v>
      </c>
      <c r="B438" s="3" t="s">
        <v>5</v>
      </c>
      <c r="E438" s="3" t="e">
        <f>VLOOKUP($A438,POLY!$C:$E,3,0)</f>
        <v>#N/A</v>
      </c>
      <c r="F438" s="3" t="s">
        <v>6</v>
      </c>
      <c r="I438" s="3" t="e">
        <f>VLOOKUP($A438,YNDX!$C:$E,3,0)</f>
        <v>#N/A</v>
      </c>
      <c r="J438" s="3" t="s">
        <v>7</v>
      </c>
      <c r="M438" s="3" t="e">
        <f>VLOOKUP($A438,ALRS!$C:$E,3,0)</f>
        <v>#N/A</v>
      </c>
      <c r="N438" s="3" t="s">
        <v>8</v>
      </c>
      <c r="Q438" s="3">
        <f>VLOOKUP($A438,AKRN!$C:$E,3,0)</f>
        <v>768.01</v>
      </c>
      <c r="R438" s="3" t="s">
        <v>9</v>
      </c>
      <c r="U438" s="3">
        <f>VLOOKUP($A438,AFLT!$C:$E,3,0)</f>
        <v>55.69</v>
      </c>
      <c r="V438" s="3" t="s">
        <v>10</v>
      </c>
      <c r="Y438" s="3">
        <f>VLOOKUP($A438,BSPB!$C:$E,3,0)</f>
        <v>78.959999999999994</v>
      </c>
      <c r="Z438" s="3" t="s">
        <v>11</v>
      </c>
      <c r="AC438" s="3" t="e">
        <f>VLOOKUP($A438,BANE!$C:$E,3,0)</f>
        <v>#N/A</v>
      </c>
      <c r="AD438" s="3" t="s">
        <v>12</v>
      </c>
      <c r="AG438" s="3" t="e">
        <f>VLOOKUP($A438,BANEP!$C:$E,3,0)</f>
        <v>#N/A</v>
      </c>
      <c r="AH438" s="3" t="s">
        <v>13</v>
      </c>
      <c r="AK438" s="3">
        <f>VLOOKUP($A438,VTBR!$C:$E,3,0)</f>
        <v>7.3400000000000007E-2</v>
      </c>
      <c r="AL438" s="3" t="s">
        <v>14</v>
      </c>
      <c r="AO438" s="3">
        <f>VLOOKUP($A438,VSMO!$C:$E,3,0)</f>
        <v>2800</v>
      </c>
      <c r="AP438" s="3" t="s">
        <v>15</v>
      </c>
      <c r="AS438" s="3">
        <f>VLOOKUP($A438,GAZP!$C:$E,3,0)</f>
        <v>148.25</v>
      </c>
      <c r="AT438" s="3" t="s">
        <v>16</v>
      </c>
      <c r="AW438" s="3">
        <f>VLOOKUP($A438,GMKN!$C:$E,3,0)</f>
        <v>4505</v>
      </c>
      <c r="AX438" s="3" t="s">
        <v>17</v>
      </c>
      <c r="BA438" s="3">
        <f>VLOOKUP($A438,DIXY!$C:$E,3,0)</f>
        <v>279</v>
      </c>
      <c r="BB438" s="3" t="s">
        <v>18</v>
      </c>
      <c r="BE438" s="3">
        <f>VLOOKUP($A438,IRAO!$C:$E,3,0)</f>
        <v>4.2999999999999997E-2</v>
      </c>
      <c r="BF438" s="3" t="s">
        <v>19</v>
      </c>
      <c r="BI438" s="3">
        <f>VLOOKUP($A438,KMAZ!$C:$E,3,0)</f>
        <v>64.900000000000006</v>
      </c>
      <c r="BJ438" s="3" t="s">
        <v>20</v>
      </c>
      <c r="BM438" s="3">
        <f>VLOOKUP($A438,LSRG!$C:$E,3,0)</f>
        <v>759.23</v>
      </c>
      <c r="BN438" s="3" t="s">
        <v>21</v>
      </c>
      <c r="BQ438" s="3">
        <f>VLOOKUP($A438,LKOH!$C:$E,3,0)</f>
        <v>1586.4</v>
      </c>
      <c r="BR438" s="3" t="s">
        <v>22</v>
      </c>
      <c r="BU438" s="3">
        <f>VLOOKUP($A438,MVID!$C:$E,3,0)</f>
        <v>187.5</v>
      </c>
      <c r="BV438" s="3" t="s">
        <v>23</v>
      </c>
      <c r="BY438" s="3">
        <f>VLOOKUP($A438,MAGN!$C:$E,3,0)</f>
        <v>21.48</v>
      </c>
      <c r="BZ438" s="3" t="s">
        <v>24</v>
      </c>
      <c r="CC438" s="3">
        <f>VLOOKUP($A438,MTSS!$C:$E,3,0)</f>
        <v>230.6</v>
      </c>
      <c r="CD438" s="3" t="s">
        <v>25</v>
      </c>
      <c r="CG438" s="3">
        <f>VLOOKUP($A438,MGNT!$C:$E,3,0)</f>
        <v>2499.9899999999998</v>
      </c>
      <c r="CH438" s="3" t="s">
        <v>26</v>
      </c>
      <c r="CK438" s="3" t="e">
        <f>VLOOKUP($A438,MFON!$C:$E,3,0)</f>
        <v>#N/A</v>
      </c>
      <c r="CL438" s="3" t="s">
        <v>27</v>
      </c>
      <c r="CO438" s="3" t="e">
        <f>VLOOKUP($A438,MOEX!$C:$E,3,0)</f>
        <v>#N/A</v>
      </c>
      <c r="CP438" s="3" t="s">
        <v>28</v>
      </c>
      <c r="CS438" s="3" t="e">
        <f>VLOOKUP($A438,MSTT!$C:$E,3,0)</f>
        <v>#N/A</v>
      </c>
      <c r="CT438" s="3" t="s">
        <v>29</v>
      </c>
      <c r="CW438" s="3">
        <f>VLOOKUP($A438,NLMK!$C:$E,3,0)</f>
        <v>83.01</v>
      </c>
      <c r="CX438" s="3" t="s">
        <v>30</v>
      </c>
      <c r="DA438" s="3">
        <f>VLOOKUP($A438,NMTP!$C:$E,3,0)</f>
        <v>4.46</v>
      </c>
      <c r="DB438" s="3" t="s">
        <v>31</v>
      </c>
      <c r="DE438" s="3">
        <f>VLOOKUP($A438,NVTK!$C:$E,3,0)</f>
        <v>214.05</v>
      </c>
      <c r="DF438" s="3" t="s">
        <v>32</v>
      </c>
      <c r="DI438" s="3">
        <f>VLOOKUP($A438,PIKK!$C:$E,3,0)</f>
        <v>99.8</v>
      </c>
      <c r="DJ438" s="3" t="s">
        <v>33</v>
      </c>
      <c r="DM438" s="3">
        <f>VLOOKUP($A438,ROSN!$C:$E,3,0)</f>
        <v>189.01</v>
      </c>
      <c r="DN438" s="3" t="s">
        <v>34</v>
      </c>
      <c r="DQ438" s="3">
        <f>VLOOKUP($A438,RTKM!$C:$E,3,0)</f>
        <v>108</v>
      </c>
      <c r="DR438" s="3" t="s">
        <v>35</v>
      </c>
      <c r="DU438" s="3">
        <f>VLOOKUP($A438,RTKMP!$C:$E,3,0)</f>
        <v>68.3</v>
      </c>
      <c r="DV438" s="3" t="s">
        <v>36</v>
      </c>
      <c r="DY438" s="3">
        <f>VLOOKUP($A438,HYDR!$C:$E,3,0)</f>
        <v>1.534</v>
      </c>
      <c r="DZ438" s="3" t="s">
        <v>37</v>
      </c>
      <c r="EC438" s="3" t="e">
        <f>VLOOKUP($A438,RUAL!$C:$E,3,0)</f>
        <v>#N/A</v>
      </c>
      <c r="ED438" s="3" t="s">
        <v>38</v>
      </c>
      <c r="EG438" s="3">
        <f>VLOOKUP($A438,SVAV!$C:$E,3,0)</f>
        <v>410</v>
      </c>
      <c r="EH438" s="3" t="s">
        <v>39</v>
      </c>
      <c r="EK438" s="3">
        <f>VLOOKUP($A438,SBER!$C:$E,3,0)</f>
        <v>72.98</v>
      </c>
      <c r="EL438" s="3" t="s">
        <v>40</v>
      </c>
      <c r="EO438" s="3">
        <f>VLOOKUP($A438,SBERP!$C:$E,3,0)</f>
        <v>53.37</v>
      </c>
      <c r="EP438" s="3" t="s">
        <v>41</v>
      </c>
      <c r="ES438" s="3">
        <f>VLOOKUP($A438,CHMF!$C:$E,3,0)</f>
        <v>300</v>
      </c>
      <c r="ET438" s="3" t="s">
        <v>42</v>
      </c>
      <c r="EW438" s="3">
        <f>VLOOKUP($A438,AFKS!$C:$E,3,0)</f>
        <v>26.588000000000001</v>
      </c>
      <c r="EX438" s="3" t="s">
        <v>43</v>
      </c>
      <c r="FA438" s="3">
        <f>VLOOKUP($A438,SNGS!$C:$E,3,0)</f>
        <v>27.341000000000001</v>
      </c>
      <c r="FB438" s="3" t="s">
        <v>44</v>
      </c>
      <c r="FE438" s="3">
        <f>VLOOKUP($A438,SNGSP!$C:$E,3,0)</f>
        <v>12.898999999999999</v>
      </c>
      <c r="FF438" s="3" t="s">
        <v>45</v>
      </c>
      <c r="FI438" s="3">
        <f>VLOOKUP($A438,TRMK!$C:$E,3,0)</f>
        <v>124.43</v>
      </c>
      <c r="FJ438" s="3" t="s">
        <v>46</v>
      </c>
      <c r="FM438" s="3">
        <f>VLOOKUP($A438,TATN!$C:$E,3,0)</f>
        <v>141.37</v>
      </c>
      <c r="FN438" s="3" t="s">
        <v>47</v>
      </c>
      <c r="FQ438" s="3">
        <f>VLOOKUP($A438,TATNP!$C:$E,3,0)</f>
        <v>66.86</v>
      </c>
      <c r="FR438" s="3" t="s">
        <v>48</v>
      </c>
      <c r="FU438" s="3">
        <f>VLOOKUP($A438,TRNFP!$C:$E,3,0)</f>
        <v>26700</v>
      </c>
      <c r="FV438" s="3" t="s">
        <v>49</v>
      </c>
      <c r="FY438" s="3">
        <f>VLOOKUP($A438,URKA!$C:$E,3,0)</f>
        <v>114.86</v>
      </c>
      <c r="FZ438" s="3" t="s">
        <v>50</v>
      </c>
      <c r="GC438" s="3">
        <f>VLOOKUP($A438,FEES!$C:$E,3,0)</f>
        <v>0.34300000000000003</v>
      </c>
      <c r="GD438" s="3" t="s">
        <v>51</v>
      </c>
      <c r="GG438" s="3" t="e">
        <f>VLOOKUP($A438,PHOR!$C:$E,3,0)</f>
        <v>#N/A</v>
      </c>
      <c r="GH438" s="3" t="s">
        <v>52</v>
      </c>
      <c r="GK438" s="3">
        <f>VLOOKUP($A438,GCHE!$C:$E,3,0)</f>
        <v>624.01</v>
      </c>
      <c r="GL438" s="3" t="s">
        <v>53</v>
      </c>
      <c r="GO438" s="3">
        <f>VLOOKUP($A438,EONR!$C:$E,3,0)</f>
        <v>2.35</v>
      </c>
    </row>
    <row r="439" spans="1:197" x14ac:dyDescent="0.45">
      <c r="A439" s="86">
        <v>40364</v>
      </c>
      <c r="B439" s="3" t="s">
        <v>5</v>
      </c>
      <c r="E439" s="3" t="e">
        <f>VLOOKUP($A439,POLY!$C:$E,3,0)</f>
        <v>#N/A</v>
      </c>
      <c r="F439" s="3" t="s">
        <v>6</v>
      </c>
      <c r="I439" s="3" t="e">
        <f>VLOOKUP($A439,YNDX!$C:$E,3,0)</f>
        <v>#N/A</v>
      </c>
      <c r="J439" s="3" t="s">
        <v>7</v>
      </c>
      <c r="M439" s="3" t="e">
        <f>VLOOKUP($A439,ALRS!$C:$E,3,0)</f>
        <v>#N/A</v>
      </c>
      <c r="N439" s="3" t="s">
        <v>8</v>
      </c>
      <c r="Q439" s="3">
        <f>VLOOKUP($A439,AKRN!$C:$E,3,0)</f>
        <v>784.97</v>
      </c>
      <c r="R439" s="3" t="s">
        <v>9</v>
      </c>
      <c r="U439" s="3">
        <f>VLOOKUP($A439,AFLT!$C:$E,3,0)</f>
        <v>61.22</v>
      </c>
      <c r="V439" s="3" t="s">
        <v>10</v>
      </c>
      <c r="Y439" s="3">
        <f>VLOOKUP($A439,BSPB!$C:$E,3,0)</f>
        <v>89.23</v>
      </c>
      <c r="Z439" s="3" t="s">
        <v>11</v>
      </c>
      <c r="AC439" s="3" t="e">
        <f>VLOOKUP($A439,BANE!$C:$E,3,0)</f>
        <v>#N/A</v>
      </c>
      <c r="AD439" s="3" t="s">
        <v>12</v>
      </c>
      <c r="AG439" s="3" t="e">
        <f>VLOOKUP($A439,BANEP!$C:$E,3,0)</f>
        <v>#N/A</v>
      </c>
      <c r="AH439" s="3" t="s">
        <v>13</v>
      </c>
      <c r="AK439" s="3">
        <f>VLOOKUP($A439,VTBR!$C:$E,3,0)</f>
        <v>7.6899999999999996E-2</v>
      </c>
      <c r="AL439" s="3" t="s">
        <v>14</v>
      </c>
      <c r="AO439" s="3">
        <f>VLOOKUP($A439,VSMO!$C:$E,3,0)</f>
        <v>2900</v>
      </c>
      <c r="AP439" s="3" t="s">
        <v>15</v>
      </c>
      <c r="AS439" s="3">
        <f>VLOOKUP($A439,GAZP!$C:$E,3,0)</f>
        <v>154.19999999999999</v>
      </c>
      <c r="AT439" s="3" t="s">
        <v>16</v>
      </c>
      <c r="AW439" s="3">
        <f>VLOOKUP($A439,GMKN!$C:$E,3,0)</f>
        <v>4815</v>
      </c>
      <c r="AX439" s="3" t="s">
        <v>17</v>
      </c>
      <c r="BA439" s="3">
        <f>VLOOKUP($A439,DIXY!$C:$E,3,0)</f>
        <v>272</v>
      </c>
      <c r="BB439" s="3" t="s">
        <v>18</v>
      </c>
      <c r="BE439" s="3">
        <f>VLOOKUP($A439,IRAO!$C:$E,3,0)</f>
        <v>4.3299999999999998E-2</v>
      </c>
      <c r="BF439" s="3" t="s">
        <v>19</v>
      </c>
      <c r="BI439" s="3">
        <f>VLOOKUP($A439,KMAZ!$C:$E,3,0)</f>
        <v>66.48</v>
      </c>
      <c r="BJ439" s="3" t="s">
        <v>20</v>
      </c>
      <c r="BM439" s="3">
        <f>VLOOKUP($A439,LSRG!$C:$E,3,0)</f>
        <v>821.03</v>
      </c>
      <c r="BN439" s="3" t="s">
        <v>21</v>
      </c>
      <c r="BQ439" s="3">
        <f>VLOOKUP($A439,LKOH!$C:$E,3,0)</f>
        <v>1591.94</v>
      </c>
      <c r="BR439" s="3" t="s">
        <v>22</v>
      </c>
      <c r="BU439" s="3">
        <f>VLOOKUP($A439,MVID!$C:$E,3,0)</f>
        <v>185</v>
      </c>
      <c r="BV439" s="3" t="s">
        <v>23</v>
      </c>
      <c r="BY439" s="3">
        <f>VLOOKUP($A439,MAGN!$C:$E,3,0)</f>
        <v>22.265999999999998</v>
      </c>
      <c r="BZ439" s="3" t="s">
        <v>24</v>
      </c>
      <c r="CC439" s="3">
        <f>VLOOKUP($A439,MTSS!$C:$E,3,0)</f>
        <v>240.4</v>
      </c>
      <c r="CD439" s="3" t="s">
        <v>25</v>
      </c>
      <c r="CG439" s="3">
        <f>VLOOKUP($A439,MGNT!$C:$E,3,0)</f>
        <v>2638.46</v>
      </c>
      <c r="CH439" s="3" t="s">
        <v>26</v>
      </c>
      <c r="CK439" s="3" t="e">
        <f>VLOOKUP($A439,MFON!$C:$E,3,0)</f>
        <v>#N/A</v>
      </c>
      <c r="CL439" s="3" t="s">
        <v>27</v>
      </c>
      <c r="CO439" s="3" t="e">
        <f>VLOOKUP($A439,MOEX!$C:$E,3,0)</f>
        <v>#N/A</v>
      </c>
      <c r="CP439" s="3" t="s">
        <v>28</v>
      </c>
      <c r="CS439" s="3" t="e">
        <f>VLOOKUP($A439,MSTT!$C:$E,3,0)</f>
        <v>#N/A</v>
      </c>
      <c r="CT439" s="3" t="s">
        <v>29</v>
      </c>
      <c r="CW439" s="3">
        <f>VLOOKUP($A439,NLMK!$C:$E,3,0)</f>
        <v>88.7</v>
      </c>
      <c r="CX439" s="3" t="s">
        <v>30</v>
      </c>
      <c r="DA439" s="3">
        <f>VLOOKUP($A439,NMTP!$C:$E,3,0)</f>
        <v>4.51</v>
      </c>
      <c r="DB439" s="3" t="s">
        <v>31</v>
      </c>
      <c r="DE439" s="3">
        <f>VLOOKUP($A439,NVTK!$C:$E,3,0)</f>
        <v>216.9</v>
      </c>
      <c r="DF439" s="3" t="s">
        <v>32</v>
      </c>
      <c r="DI439" s="3">
        <f>VLOOKUP($A439,PIKK!$C:$E,3,0)</f>
        <v>111.48</v>
      </c>
      <c r="DJ439" s="3" t="s">
        <v>33</v>
      </c>
      <c r="DM439" s="3">
        <f>VLOOKUP($A439,ROSN!$C:$E,3,0)</f>
        <v>187.72</v>
      </c>
      <c r="DN439" s="3" t="s">
        <v>34</v>
      </c>
      <c r="DQ439" s="3">
        <f>VLOOKUP($A439,RTKM!$C:$E,3,0)</f>
        <v>109.45</v>
      </c>
      <c r="DR439" s="3" t="s">
        <v>35</v>
      </c>
      <c r="DU439" s="3">
        <f>VLOOKUP($A439,RTKMP!$C:$E,3,0)</f>
        <v>69.19</v>
      </c>
      <c r="DV439" s="3" t="s">
        <v>36</v>
      </c>
      <c r="DY439" s="3">
        <f>VLOOKUP($A439,HYDR!$C:$E,3,0)</f>
        <v>1.5449999999999999</v>
      </c>
      <c r="DZ439" s="3" t="s">
        <v>37</v>
      </c>
      <c r="EC439" s="3" t="e">
        <f>VLOOKUP($A439,RUAL!$C:$E,3,0)</f>
        <v>#N/A</v>
      </c>
      <c r="ED439" s="3" t="s">
        <v>38</v>
      </c>
      <c r="EG439" s="3">
        <f>VLOOKUP($A439,SVAV!$C:$E,3,0)</f>
        <v>439</v>
      </c>
      <c r="EH439" s="3" t="s">
        <v>39</v>
      </c>
      <c r="EK439" s="3">
        <f>VLOOKUP($A439,SBER!$C:$E,3,0)</f>
        <v>77.66</v>
      </c>
      <c r="EL439" s="3" t="s">
        <v>40</v>
      </c>
      <c r="EO439" s="3">
        <f>VLOOKUP($A439,SBERP!$C:$E,3,0)</f>
        <v>56.29</v>
      </c>
      <c r="EP439" s="3" t="s">
        <v>41</v>
      </c>
      <c r="ES439" s="3">
        <f>VLOOKUP($A439,CHMF!$C:$E,3,0)</f>
        <v>314.37</v>
      </c>
      <c r="ET439" s="3" t="s">
        <v>42</v>
      </c>
      <c r="EW439" s="3">
        <f>VLOOKUP($A439,AFKS!$C:$E,3,0)</f>
        <v>26.797000000000001</v>
      </c>
      <c r="EX439" s="3" t="s">
        <v>43</v>
      </c>
      <c r="FA439" s="3">
        <f>VLOOKUP($A439,SNGS!$C:$E,3,0)</f>
        <v>27.677</v>
      </c>
      <c r="FB439" s="3" t="s">
        <v>44</v>
      </c>
      <c r="FE439" s="3">
        <f>VLOOKUP($A439,SNGSP!$C:$E,3,0)</f>
        <v>12.849</v>
      </c>
      <c r="FF439" s="3" t="s">
        <v>45</v>
      </c>
      <c r="FI439" s="3">
        <f>VLOOKUP($A439,TRMK!$C:$E,3,0)</f>
        <v>125.9</v>
      </c>
      <c r="FJ439" s="3" t="s">
        <v>46</v>
      </c>
      <c r="FM439" s="3">
        <f>VLOOKUP($A439,TATN!$C:$E,3,0)</f>
        <v>143.93</v>
      </c>
      <c r="FN439" s="3" t="s">
        <v>47</v>
      </c>
      <c r="FQ439" s="3">
        <f>VLOOKUP($A439,TATNP!$C:$E,3,0)</f>
        <v>67.349999999999994</v>
      </c>
      <c r="FR439" s="3" t="s">
        <v>48</v>
      </c>
      <c r="FU439" s="3">
        <f>VLOOKUP($A439,TRNFP!$C:$E,3,0)</f>
        <v>27851</v>
      </c>
      <c r="FV439" s="3" t="s">
        <v>49</v>
      </c>
      <c r="FY439" s="3">
        <f>VLOOKUP($A439,URKA!$C:$E,3,0)</f>
        <v>117.92</v>
      </c>
      <c r="FZ439" s="3" t="s">
        <v>50</v>
      </c>
      <c r="GC439" s="3">
        <f>VLOOKUP($A439,FEES!$C:$E,3,0)</f>
        <v>0.33600000000000002</v>
      </c>
      <c r="GD439" s="3" t="s">
        <v>51</v>
      </c>
      <c r="GG439" s="3" t="e">
        <f>VLOOKUP($A439,PHOR!$C:$E,3,0)</f>
        <v>#N/A</v>
      </c>
      <c r="GH439" s="3" t="s">
        <v>52</v>
      </c>
      <c r="GK439" s="3">
        <f>VLOOKUP($A439,GCHE!$C:$E,3,0)</f>
        <v>674.97</v>
      </c>
      <c r="GL439" s="3" t="s">
        <v>53</v>
      </c>
      <c r="GO439" s="3">
        <f>VLOOKUP($A439,EONR!$C:$E,3,0)</f>
        <v>2.4129999999999998</v>
      </c>
    </row>
    <row r="440" spans="1:197" x14ac:dyDescent="0.45">
      <c r="A440" s="86">
        <v>40371</v>
      </c>
      <c r="B440" s="3" t="s">
        <v>5</v>
      </c>
      <c r="E440" s="3" t="e">
        <f>VLOOKUP($A440,POLY!$C:$E,3,0)</f>
        <v>#N/A</v>
      </c>
      <c r="F440" s="3" t="s">
        <v>6</v>
      </c>
      <c r="I440" s="3" t="e">
        <f>VLOOKUP($A440,YNDX!$C:$E,3,0)</f>
        <v>#N/A</v>
      </c>
      <c r="J440" s="3" t="s">
        <v>7</v>
      </c>
      <c r="M440" s="3" t="e">
        <f>VLOOKUP($A440,ALRS!$C:$E,3,0)</f>
        <v>#N/A</v>
      </c>
      <c r="N440" s="3" t="s">
        <v>8</v>
      </c>
      <c r="Q440" s="3">
        <f>VLOOKUP($A440,AKRN!$C:$E,3,0)</f>
        <v>775</v>
      </c>
      <c r="R440" s="3" t="s">
        <v>9</v>
      </c>
      <c r="U440" s="3">
        <f>VLOOKUP($A440,AFLT!$C:$E,3,0)</f>
        <v>62.39</v>
      </c>
      <c r="V440" s="3" t="s">
        <v>10</v>
      </c>
      <c r="Y440" s="3">
        <f>VLOOKUP($A440,BSPB!$C:$E,3,0)</f>
        <v>90.43</v>
      </c>
      <c r="Z440" s="3" t="s">
        <v>11</v>
      </c>
      <c r="AC440" s="3" t="e">
        <f>VLOOKUP($A440,BANE!$C:$E,3,0)</f>
        <v>#N/A</v>
      </c>
      <c r="AD440" s="3" t="s">
        <v>12</v>
      </c>
      <c r="AG440" s="3" t="e">
        <f>VLOOKUP($A440,BANEP!$C:$E,3,0)</f>
        <v>#N/A</v>
      </c>
      <c r="AH440" s="3" t="s">
        <v>13</v>
      </c>
      <c r="AK440" s="3">
        <f>VLOOKUP($A440,VTBR!$C:$E,3,0)</f>
        <v>7.6399999999999996E-2</v>
      </c>
      <c r="AL440" s="3" t="s">
        <v>14</v>
      </c>
      <c r="AO440" s="3">
        <f>VLOOKUP($A440,VSMO!$C:$E,3,0)</f>
        <v>2860</v>
      </c>
      <c r="AP440" s="3" t="s">
        <v>15</v>
      </c>
      <c r="AS440" s="3">
        <f>VLOOKUP($A440,GAZP!$C:$E,3,0)</f>
        <v>155.19</v>
      </c>
      <c r="AT440" s="3" t="s">
        <v>16</v>
      </c>
      <c r="AW440" s="3">
        <f>VLOOKUP($A440,GMKN!$C:$E,3,0)</f>
        <v>4815</v>
      </c>
      <c r="AX440" s="3" t="s">
        <v>17</v>
      </c>
      <c r="BA440" s="3">
        <f>VLOOKUP($A440,DIXY!$C:$E,3,0)</f>
        <v>278.92</v>
      </c>
      <c r="BB440" s="3" t="s">
        <v>18</v>
      </c>
      <c r="BE440" s="3">
        <f>VLOOKUP($A440,IRAO!$C:$E,3,0)</f>
        <v>4.1599999999999998E-2</v>
      </c>
      <c r="BF440" s="3" t="s">
        <v>19</v>
      </c>
      <c r="BI440" s="3">
        <f>VLOOKUP($A440,KMAZ!$C:$E,3,0)</f>
        <v>65.59</v>
      </c>
      <c r="BJ440" s="3" t="s">
        <v>20</v>
      </c>
      <c r="BM440" s="3">
        <f>VLOOKUP($A440,LSRG!$C:$E,3,0)</f>
        <v>845</v>
      </c>
      <c r="BN440" s="3" t="s">
        <v>21</v>
      </c>
      <c r="BQ440" s="3">
        <f>VLOOKUP($A440,LKOH!$C:$E,3,0)</f>
        <v>1592</v>
      </c>
      <c r="BR440" s="3" t="s">
        <v>22</v>
      </c>
      <c r="BU440" s="3">
        <f>VLOOKUP($A440,MVID!$C:$E,3,0)</f>
        <v>194.1</v>
      </c>
      <c r="BV440" s="3" t="s">
        <v>23</v>
      </c>
      <c r="BY440" s="3">
        <f>VLOOKUP($A440,MAGN!$C:$E,3,0)</f>
        <v>21.611999999999998</v>
      </c>
      <c r="BZ440" s="3" t="s">
        <v>24</v>
      </c>
      <c r="CC440" s="3">
        <f>VLOOKUP($A440,MTSS!$C:$E,3,0)</f>
        <v>240.26</v>
      </c>
      <c r="CD440" s="3" t="s">
        <v>25</v>
      </c>
      <c r="CG440" s="3">
        <f>VLOOKUP($A440,MGNT!$C:$E,3,0)</f>
        <v>2950</v>
      </c>
      <c r="CH440" s="3" t="s">
        <v>26</v>
      </c>
      <c r="CK440" s="3" t="e">
        <f>VLOOKUP($A440,MFON!$C:$E,3,0)</f>
        <v>#N/A</v>
      </c>
      <c r="CL440" s="3" t="s">
        <v>27</v>
      </c>
      <c r="CO440" s="3" t="e">
        <f>VLOOKUP($A440,MOEX!$C:$E,3,0)</f>
        <v>#N/A</v>
      </c>
      <c r="CP440" s="3" t="s">
        <v>28</v>
      </c>
      <c r="CS440" s="3" t="e">
        <f>VLOOKUP($A440,MSTT!$C:$E,3,0)</f>
        <v>#N/A</v>
      </c>
      <c r="CT440" s="3" t="s">
        <v>29</v>
      </c>
      <c r="CW440" s="3">
        <f>VLOOKUP($A440,NLMK!$C:$E,3,0)</f>
        <v>87.5</v>
      </c>
      <c r="CX440" s="3" t="s">
        <v>30</v>
      </c>
      <c r="DA440" s="3">
        <f>VLOOKUP($A440,NMTP!$C:$E,3,0)</f>
        <v>4.4000000000000004</v>
      </c>
      <c r="DB440" s="3" t="s">
        <v>31</v>
      </c>
      <c r="DE440" s="3">
        <f>VLOOKUP($A440,NVTK!$C:$E,3,0)</f>
        <v>220.04</v>
      </c>
      <c r="DF440" s="3" t="s">
        <v>32</v>
      </c>
      <c r="DI440" s="3">
        <f>VLOOKUP($A440,PIKK!$C:$E,3,0)</f>
        <v>105.65</v>
      </c>
      <c r="DJ440" s="3" t="s">
        <v>33</v>
      </c>
      <c r="DM440" s="3">
        <f>VLOOKUP($A440,ROSN!$C:$E,3,0)</f>
        <v>185.51</v>
      </c>
      <c r="DN440" s="3" t="s">
        <v>34</v>
      </c>
      <c r="DQ440" s="3">
        <f>VLOOKUP($A440,RTKM!$C:$E,3,0)</f>
        <v>106.71</v>
      </c>
      <c r="DR440" s="3" t="s">
        <v>35</v>
      </c>
      <c r="DU440" s="3">
        <f>VLOOKUP($A440,RTKMP!$C:$E,3,0)</f>
        <v>71.8</v>
      </c>
      <c r="DV440" s="3" t="s">
        <v>36</v>
      </c>
      <c r="DY440" s="3">
        <f>VLOOKUP($A440,HYDR!$C:$E,3,0)</f>
        <v>1.5640000000000001</v>
      </c>
      <c r="DZ440" s="3" t="s">
        <v>37</v>
      </c>
      <c r="EC440" s="3" t="e">
        <f>VLOOKUP($A440,RUAL!$C:$E,3,0)</f>
        <v>#N/A</v>
      </c>
      <c r="ED440" s="3" t="s">
        <v>38</v>
      </c>
      <c r="EG440" s="3">
        <f>VLOOKUP($A440,SVAV!$C:$E,3,0)</f>
        <v>427</v>
      </c>
      <c r="EH440" s="3" t="s">
        <v>39</v>
      </c>
      <c r="EK440" s="3">
        <f>VLOOKUP($A440,SBER!$C:$E,3,0)</f>
        <v>79.069999999999993</v>
      </c>
      <c r="EL440" s="3" t="s">
        <v>40</v>
      </c>
      <c r="EO440" s="3">
        <f>VLOOKUP($A440,SBERP!$C:$E,3,0)</f>
        <v>56.69</v>
      </c>
      <c r="EP440" s="3" t="s">
        <v>41</v>
      </c>
      <c r="ES440" s="3">
        <f>VLOOKUP($A440,CHMF!$C:$E,3,0)</f>
        <v>326.61</v>
      </c>
      <c r="ET440" s="3" t="s">
        <v>42</v>
      </c>
      <c r="EW440" s="3">
        <f>VLOOKUP($A440,AFKS!$C:$E,3,0)</f>
        <v>27.001000000000001</v>
      </c>
      <c r="EX440" s="3" t="s">
        <v>43</v>
      </c>
      <c r="FA440" s="3">
        <f>VLOOKUP($A440,SNGS!$C:$E,3,0)</f>
        <v>27.646000000000001</v>
      </c>
      <c r="FB440" s="3" t="s">
        <v>44</v>
      </c>
      <c r="FE440" s="3">
        <f>VLOOKUP($A440,SNGSP!$C:$E,3,0)</f>
        <v>13.15</v>
      </c>
      <c r="FF440" s="3" t="s">
        <v>45</v>
      </c>
      <c r="FI440" s="3">
        <f>VLOOKUP($A440,TRMK!$C:$E,3,0)</f>
        <v>124.7</v>
      </c>
      <c r="FJ440" s="3" t="s">
        <v>46</v>
      </c>
      <c r="FM440" s="3">
        <f>VLOOKUP($A440,TATN!$C:$E,3,0)</f>
        <v>145</v>
      </c>
      <c r="FN440" s="3" t="s">
        <v>47</v>
      </c>
      <c r="FQ440" s="3">
        <f>VLOOKUP($A440,TATNP!$C:$E,3,0)</f>
        <v>68.930000000000007</v>
      </c>
      <c r="FR440" s="3" t="s">
        <v>48</v>
      </c>
      <c r="FU440" s="3">
        <f>VLOOKUP($A440,TRNFP!$C:$E,3,0)</f>
        <v>27050.01</v>
      </c>
      <c r="FV440" s="3" t="s">
        <v>49</v>
      </c>
      <c r="FY440" s="3">
        <f>VLOOKUP($A440,URKA!$C:$E,3,0)</f>
        <v>122.48</v>
      </c>
      <c r="FZ440" s="3" t="s">
        <v>50</v>
      </c>
      <c r="GC440" s="3">
        <f>VLOOKUP($A440,FEES!$C:$E,3,0)</f>
        <v>0.33500000000000002</v>
      </c>
      <c r="GD440" s="3" t="s">
        <v>51</v>
      </c>
      <c r="GG440" s="3" t="e">
        <f>VLOOKUP($A440,PHOR!$C:$E,3,0)</f>
        <v>#N/A</v>
      </c>
      <c r="GH440" s="3" t="s">
        <v>52</v>
      </c>
      <c r="GK440" s="3">
        <f>VLOOKUP($A440,GCHE!$C:$E,3,0)</f>
        <v>693</v>
      </c>
      <c r="GL440" s="3" t="s">
        <v>53</v>
      </c>
      <c r="GO440" s="3">
        <f>VLOOKUP($A440,EONR!$C:$E,3,0)</f>
        <v>2.3719999999999999</v>
      </c>
    </row>
    <row r="441" spans="1:197" x14ac:dyDescent="0.45">
      <c r="A441" s="86">
        <v>40378</v>
      </c>
      <c r="B441" s="3" t="s">
        <v>5</v>
      </c>
      <c r="E441" s="3" t="e">
        <f>VLOOKUP($A441,POLY!$C:$E,3,0)</f>
        <v>#N/A</v>
      </c>
      <c r="F441" s="3" t="s">
        <v>6</v>
      </c>
      <c r="I441" s="3" t="e">
        <f>VLOOKUP($A441,YNDX!$C:$E,3,0)</f>
        <v>#N/A</v>
      </c>
      <c r="J441" s="3" t="s">
        <v>7</v>
      </c>
      <c r="M441" s="3" t="e">
        <f>VLOOKUP($A441,ALRS!$C:$E,3,0)</f>
        <v>#N/A</v>
      </c>
      <c r="N441" s="3" t="s">
        <v>8</v>
      </c>
      <c r="Q441" s="3">
        <f>VLOOKUP($A441,AKRN!$C:$E,3,0)</f>
        <v>802.89</v>
      </c>
      <c r="R441" s="3" t="s">
        <v>9</v>
      </c>
      <c r="U441" s="3">
        <f>VLOOKUP($A441,AFLT!$C:$E,3,0)</f>
        <v>61.75</v>
      </c>
      <c r="V441" s="3" t="s">
        <v>10</v>
      </c>
      <c r="Y441" s="3">
        <f>VLOOKUP($A441,BSPB!$C:$E,3,0)</f>
        <v>91.58</v>
      </c>
      <c r="Z441" s="3" t="s">
        <v>11</v>
      </c>
      <c r="AC441" s="3" t="e">
        <f>VLOOKUP($A441,BANE!$C:$E,3,0)</f>
        <v>#N/A</v>
      </c>
      <c r="AD441" s="3" t="s">
        <v>12</v>
      </c>
      <c r="AG441" s="3" t="e">
        <f>VLOOKUP($A441,BANEP!$C:$E,3,0)</f>
        <v>#N/A</v>
      </c>
      <c r="AH441" s="3" t="s">
        <v>13</v>
      </c>
      <c r="AK441" s="3">
        <f>VLOOKUP($A441,VTBR!$C:$E,3,0)</f>
        <v>7.9699999999999993E-2</v>
      </c>
      <c r="AL441" s="3" t="s">
        <v>14</v>
      </c>
      <c r="AO441" s="3">
        <f>VLOOKUP($A441,VSMO!$C:$E,3,0)</f>
        <v>2999</v>
      </c>
      <c r="AP441" s="3" t="s">
        <v>15</v>
      </c>
      <c r="AS441" s="3">
        <f>VLOOKUP($A441,GAZP!$C:$E,3,0)</f>
        <v>160.9</v>
      </c>
      <c r="AT441" s="3" t="s">
        <v>16</v>
      </c>
      <c r="AW441" s="3">
        <f>VLOOKUP($A441,GMKN!$C:$E,3,0)</f>
        <v>5073</v>
      </c>
      <c r="AX441" s="3" t="s">
        <v>17</v>
      </c>
      <c r="BA441" s="3">
        <f>VLOOKUP($A441,DIXY!$C:$E,3,0)</f>
        <v>287.43</v>
      </c>
      <c r="BB441" s="3" t="s">
        <v>18</v>
      </c>
      <c r="BE441" s="3">
        <f>VLOOKUP($A441,IRAO!$C:$E,3,0)</f>
        <v>4.19E-2</v>
      </c>
      <c r="BF441" s="3" t="s">
        <v>19</v>
      </c>
      <c r="BI441" s="3">
        <f>VLOOKUP($A441,KMAZ!$C:$E,3,0)</f>
        <v>66.099999999999994</v>
      </c>
      <c r="BJ441" s="3" t="s">
        <v>20</v>
      </c>
      <c r="BM441" s="3">
        <f>VLOOKUP($A441,LSRG!$C:$E,3,0)</f>
        <v>861</v>
      </c>
      <c r="BN441" s="3" t="s">
        <v>21</v>
      </c>
      <c r="BQ441" s="3">
        <f>VLOOKUP($A441,LKOH!$C:$E,3,0)</f>
        <v>1680</v>
      </c>
      <c r="BR441" s="3" t="s">
        <v>22</v>
      </c>
      <c r="BU441" s="3">
        <f>VLOOKUP($A441,MVID!$C:$E,3,0)</f>
        <v>199.5</v>
      </c>
      <c r="BV441" s="3" t="s">
        <v>23</v>
      </c>
      <c r="BY441" s="3">
        <f>VLOOKUP($A441,MAGN!$C:$E,3,0)</f>
        <v>23.75</v>
      </c>
      <c r="BZ441" s="3" t="s">
        <v>24</v>
      </c>
      <c r="CC441" s="3">
        <f>VLOOKUP($A441,MTSS!$C:$E,3,0)</f>
        <v>241.78</v>
      </c>
      <c r="CD441" s="3" t="s">
        <v>25</v>
      </c>
      <c r="CG441" s="3">
        <f>VLOOKUP($A441,MGNT!$C:$E,3,0)</f>
        <v>2999.77</v>
      </c>
      <c r="CH441" s="3" t="s">
        <v>26</v>
      </c>
      <c r="CK441" s="3" t="e">
        <f>VLOOKUP($A441,MFON!$C:$E,3,0)</f>
        <v>#N/A</v>
      </c>
      <c r="CL441" s="3" t="s">
        <v>27</v>
      </c>
      <c r="CO441" s="3" t="e">
        <f>VLOOKUP($A441,MOEX!$C:$E,3,0)</f>
        <v>#N/A</v>
      </c>
      <c r="CP441" s="3" t="s">
        <v>28</v>
      </c>
      <c r="CS441" s="3" t="e">
        <f>VLOOKUP($A441,MSTT!$C:$E,3,0)</f>
        <v>#N/A</v>
      </c>
      <c r="CT441" s="3" t="s">
        <v>29</v>
      </c>
      <c r="CW441" s="3">
        <f>VLOOKUP($A441,NLMK!$C:$E,3,0)</f>
        <v>94</v>
      </c>
      <c r="CX441" s="3" t="s">
        <v>30</v>
      </c>
      <c r="DA441" s="3">
        <f>VLOOKUP($A441,NMTP!$C:$E,3,0)</f>
        <v>4.3600000000000003</v>
      </c>
      <c r="DB441" s="3" t="s">
        <v>31</v>
      </c>
      <c r="DE441" s="3">
        <f>VLOOKUP($A441,NVTK!$C:$E,3,0)</f>
        <v>218</v>
      </c>
      <c r="DF441" s="3" t="s">
        <v>32</v>
      </c>
      <c r="DI441" s="3">
        <f>VLOOKUP($A441,PIKK!$C:$E,3,0)</f>
        <v>102</v>
      </c>
      <c r="DJ441" s="3" t="s">
        <v>33</v>
      </c>
      <c r="DM441" s="3">
        <f>VLOOKUP($A441,ROSN!$C:$E,3,0)</f>
        <v>199.5</v>
      </c>
      <c r="DN441" s="3" t="s">
        <v>34</v>
      </c>
      <c r="DQ441" s="3">
        <f>VLOOKUP($A441,RTKM!$C:$E,3,0)</f>
        <v>107.2</v>
      </c>
      <c r="DR441" s="3" t="s">
        <v>35</v>
      </c>
      <c r="DU441" s="3">
        <f>VLOOKUP($A441,RTKMP!$C:$E,3,0)</f>
        <v>71.760000000000005</v>
      </c>
      <c r="DV441" s="3" t="s">
        <v>36</v>
      </c>
      <c r="DY441" s="3">
        <f>VLOOKUP($A441,HYDR!$C:$E,3,0)</f>
        <v>1.585</v>
      </c>
      <c r="DZ441" s="3" t="s">
        <v>37</v>
      </c>
      <c r="EC441" s="3" t="e">
        <f>VLOOKUP($A441,RUAL!$C:$E,3,0)</f>
        <v>#N/A</v>
      </c>
      <c r="ED441" s="3" t="s">
        <v>38</v>
      </c>
      <c r="EG441" s="3">
        <f>VLOOKUP($A441,SVAV!$C:$E,3,0)</f>
        <v>446.98</v>
      </c>
      <c r="EH441" s="3" t="s">
        <v>39</v>
      </c>
      <c r="EK441" s="3">
        <f>VLOOKUP($A441,SBER!$C:$E,3,0)</f>
        <v>83.01</v>
      </c>
      <c r="EL441" s="3" t="s">
        <v>40</v>
      </c>
      <c r="EO441" s="3">
        <f>VLOOKUP($A441,SBERP!$C:$E,3,0)</f>
        <v>57.32</v>
      </c>
      <c r="EP441" s="3" t="s">
        <v>41</v>
      </c>
      <c r="ES441" s="3">
        <f>VLOOKUP($A441,CHMF!$C:$E,3,0)</f>
        <v>351.9</v>
      </c>
      <c r="ET441" s="3" t="s">
        <v>42</v>
      </c>
      <c r="EW441" s="3">
        <f>VLOOKUP($A441,AFKS!$C:$E,3,0)</f>
        <v>26.04</v>
      </c>
      <c r="EX441" s="3" t="s">
        <v>43</v>
      </c>
      <c r="FA441" s="3">
        <f>VLOOKUP($A441,SNGS!$C:$E,3,0)</f>
        <v>29.856000000000002</v>
      </c>
      <c r="FB441" s="3" t="s">
        <v>44</v>
      </c>
      <c r="FE441" s="3">
        <f>VLOOKUP($A441,SNGSP!$C:$E,3,0)</f>
        <v>13.25</v>
      </c>
      <c r="FF441" s="3" t="s">
        <v>45</v>
      </c>
      <c r="FI441" s="3">
        <f>VLOOKUP($A441,TRMK!$C:$E,3,0)</f>
        <v>126.99</v>
      </c>
      <c r="FJ441" s="3" t="s">
        <v>46</v>
      </c>
      <c r="FM441" s="3">
        <f>VLOOKUP($A441,TATN!$C:$E,3,0)</f>
        <v>146</v>
      </c>
      <c r="FN441" s="3" t="s">
        <v>47</v>
      </c>
      <c r="FQ441" s="3">
        <f>VLOOKUP($A441,TATNP!$C:$E,3,0)</f>
        <v>71.959999999999994</v>
      </c>
      <c r="FR441" s="3" t="s">
        <v>48</v>
      </c>
      <c r="FU441" s="3">
        <f>VLOOKUP($A441,TRNFP!$C:$E,3,0)</f>
        <v>27752</v>
      </c>
      <c r="FV441" s="3" t="s">
        <v>49</v>
      </c>
      <c r="FY441" s="3">
        <f>VLOOKUP($A441,URKA!$C:$E,3,0)</f>
        <v>123.89</v>
      </c>
      <c r="FZ441" s="3" t="s">
        <v>50</v>
      </c>
      <c r="GC441" s="3">
        <f>VLOOKUP($A441,FEES!$C:$E,3,0)</f>
        <v>0.33400000000000002</v>
      </c>
      <c r="GD441" s="3" t="s">
        <v>51</v>
      </c>
      <c r="GG441" s="3" t="e">
        <f>VLOOKUP($A441,PHOR!$C:$E,3,0)</f>
        <v>#N/A</v>
      </c>
      <c r="GH441" s="3" t="s">
        <v>52</v>
      </c>
      <c r="GK441" s="3">
        <f>VLOOKUP($A441,GCHE!$C:$E,3,0)</f>
        <v>697.37</v>
      </c>
      <c r="GL441" s="3" t="s">
        <v>53</v>
      </c>
      <c r="GO441" s="3">
        <f>VLOOKUP($A441,EONR!$C:$E,3,0)</f>
        <v>2.46</v>
      </c>
    </row>
    <row r="442" spans="1:197" x14ac:dyDescent="0.45">
      <c r="A442" s="86">
        <v>40385</v>
      </c>
      <c r="B442" s="3" t="s">
        <v>5</v>
      </c>
      <c r="E442" s="3" t="e">
        <f>VLOOKUP($A442,POLY!$C:$E,3,0)</f>
        <v>#N/A</v>
      </c>
      <c r="F442" s="3" t="s">
        <v>6</v>
      </c>
      <c r="I442" s="3" t="e">
        <f>VLOOKUP($A442,YNDX!$C:$E,3,0)</f>
        <v>#N/A</v>
      </c>
      <c r="J442" s="3" t="s">
        <v>7</v>
      </c>
      <c r="M442" s="3" t="e">
        <f>VLOOKUP($A442,ALRS!$C:$E,3,0)</f>
        <v>#N/A</v>
      </c>
      <c r="N442" s="3" t="s">
        <v>8</v>
      </c>
      <c r="Q442" s="3">
        <f>VLOOKUP($A442,AKRN!$C:$E,3,0)</f>
        <v>809.88</v>
      </c>
      <c r="R442" s="3" t="s">
        <v>9</v>
      </c>
      <c r="U442" s="3">
        <f>VLOOKUP($A442,AFLT!$C:$E,3,0)</f>
        <v>60.68</v>
      </c>
      <c r="V442" s="3" t="s">
        <v>10</v>
      </c>
      <c r="Y442" s="3">
        <f>VLOOKUP($A442,BSPB!$C:$E,3,0)</f>
        <v>98.29</v>
      </c>
      <c r="Z442" s="3" t="s">
        <v>11</v>
      </c>
      <c r="AC442" s="3" t="e">
        <f>VLOOKUP($A442,BANE!$C:$E,3,0)</f>
        <v>#N/A</v>
      </c>
      <c r="AD442" s="3" t="s">
        <v>12</v>
      </c>
      <c r="AG442" s="3" t="e">
        <f>VLOOKUP($A442,BANEP!$C:$E,3,0)</f>
        <v>#N/A</v>
      </c>
      <c r="AH442" s="3" t="s">
        <v>13</v>
      </c>
      <c r="AK442" s="3">
        <f>VLOOKUP($A442,VTBR!$C:$E,3,0)</f>
        <v>8.14E-2</v>
      </c>
      <c r="AL442" s="3" t="s">
        <v>14</v>
      </c>
      <c r="AO442" s="3">
        <f>VLOOKUP($A442,VSMO!$C:$E,3,0)</f>
        <v>3005</v>
      </c>
      <c r="AP442" s="3" t="s">
        <v>15</v>
      </c>
      <c r="AS442" s="3">
        <f>VLOOKUP($A442,GAZP!$C:$E,3,0)</f>
        <v>162.85</v>
      </c>
      <c r="AT442" s="3" t="s">
        <v>16</v>
      </c>
      <c r="AW442" s="3">
        <f>VLOOKUP($A442,GMKN!$C:$E,3,0)</f>
        <v>4970</v>
      </c>
      <c r="AX442" s="3" t="s">
        <v>17</v>
      </c>
      <c r="BA442" s="3">
        <f>VLOOKUP($A442,DIXY!$C:$E,3,0)</f>
        <v>308.56</v>
      </c>
      <c r="BB442" s="3" t="s">
        <v>18</v>
      </c>
      <c r="BE442" s="3">
        <f>VLOOKUP($A442,IRAO!$C:$E,3,0)</f>
        <v>4.2799999999999998E-2</v>
      </c>
      <c r="BF442" s="3" t="s">
        <v>19</v>
      </c>
      <c r="BI442" s="3">
        <f>VLOOKUP($A442,KMAZ!$C:$E,3,0)</f>
        <v>66.61</v>
      </c>
      <c r="BJ442" s="3" t="s">
        <v>20</v>
      </c>
      <c r="BM442" s="3">
        <f>VLOOKUP($A442,LSRG!$C:$E,3,0)</f>
        <v>849</v>
      </c>
      <c r="BN442" s="3" t="s">
        <v>21</v>
      </c>
      <c r="BQ442" s="3">
        <f>VLOOKUP($A442,LKOH!$C:$E,3,0)</f>
        <v>1720</v>
      </c>
      <c r="BR442" s="3" t="s">
        <v>22</v>
      </c>
      <c r="BU442" s="3">
        <f>VLOOKUP($A442,MVID!$C:$E,3,0)</f>
        <v>201</v>
      </c>
      <c r="BV442" s="3" t="s">
        <v>23</v>
      </c>
      <c r="BY442" s="3">
        <f>VLOOKUP($A442,MAGN!$C:$E,3,0)</f>
        <v>24.87</v>
      </c>
      <c r="BZ442" s="3" t="s">
        <v>24</v>
      </c>
      <c r="CC442" s="3">
        <f>VLOOKUP($A442,MTSS!$C:$E,3,0)</f>
        <v>240.5</v>
      </c>
      <c r="CD442" s="3" t="s">
        <v>25</v>
      </c>
      <c r="CG442" s="3">
        <f>VLOOKUP($A442,MGNT!$C:$E,3,0)</f>
        <v>2970</v>
      </c>
      <c r="CH442" s="3" t="s">
        <v>26</v>
      </c>
      <c r="CK442" s="3" t="e">
        <f>VLOOKUP($A442,MFON!$C:$E,3,0)</f>
        <v>#N/A</v>
      </c>
      <c r="CL442" s="3" t="s">
        <v>27</v>
      </c>
      <c r="CO442" s="3" t="e">
        <f>VLOOKUP($A442,MOEX!$C:$E,3,0)</f>
        <v>#N/A</v>
      </c>
      <c r="CP442" s="3" t="s">
        <v>28</v>
      </c>
      <c r="CS442" s="3" t="e">
        <f>VLOOKUP($A442,MSTT!$C:$E,3,0)</f>
        <v>#N/A</v>
      </c>
      <c r="CT442" s="3" t="s">
        <v>29</v>
      </c>
      <c r="CW442" s="3">
        <f>VLOOKUP($A442,NLMK!$C:$E,3,0)</f>
        <v>94</v>
      </c>
      <c r="CX442" s="3" t="s">
        <v>30</v>
      </c>
      <c r="DA442" s="3">
        <f>VLOOKUP($A442,NMTP!$C:$E,3,0)</f>
        <v>4.7249999999999996</v>
      </c>
      <c r="DB442" s="3" t="s">
        <v>31</v>
      </c>
      <c r="DE442" s="3">
        <f>VLOOKUP($A442,NVTK!$C:$E,3,0)</f>
        <v>218.5</v>
      </c>
      <c r="DF442" s="3" t="s">
        <v>32</v>
      </c>
      <c r="DI442" s="3">
        <f>VLOOKUP($A442,PIKK!$C:$E,3,0)</f>
        <v>108.26</v>
      </c>
      <c r="DJ442" s="3" t="s">
        <v>33</v>
      </c>
      <c r="DM442" s="3">
        <f>VLOOKUP($A442,ROSN!$C:$E,3,0)</f>
        <v>203.19</v>
      </c>
      <c r="DN442" s="3" t="s">
        <v>34</v>
      </c>
      <c r="DQ442" s="3">
        <f>VLOOKUP($A442,RTKM!$C:$E,3,0)</f>
        <v>110.75</v>
      </c>
      <c r="DR442" s="3" t="s">
        <v>35</v>
      </c>
      <c r="DU442" s="3">
        <f>VLOOKUP($A442,RTKMP!$C:$E,3,0)</f>
        <v>70.900000000000006</v>
      </c>
      <c r="DV442" s="3" t="s">
        <v>36</v>
      </c>
      <c r="DY442" s="3">
        <f>VLOOKUP($A442,HYDR!$C:$E,3,0)</f>
        <v>1.577</v>
      </c>
      <c r="DZ442" s="3" t="s">
        <v>37</v>
      </c>
      <c r="EC442" s="3" t="e">
        <f>VLOOKUP($A442,RUAL!$C:$E,3,0)</f>
        <v>#N/A</v>
      </c>
      <c r="ED442" s="3" t="s">
        <v>38</v>
      </c>
      <c r="EG442" s="3">
        <f>VLOOKUP($A442,SVAV!$C:$E,3,0)</f>
        <v>450</v>
      </c>
      <c r="EH442" s="3" t="s">
        <v>39</v>
      </c>
      <c r="EK442" s="3">
        <f>VLOOKUP($A442,SBER!$C:$E,3,0)</f>
        <v>84.56</v>
      </c>
      <c r="EL442" s="3" t="s">
        <v>40</v>
      </c>
      <c r="EO442" s="3">
        <f>VLOOKUP($A442,SBERP!$C:$E,3,0)</f>
        <v>56.85</v>
      </c>
      <c r="EP442" s="3" t="s">
        <v>41</v>
      </c>
      <c r="ES442" s="3">
        <f>VLOOKUP($A442,CHMF!$C:$E,3,0)</f>
        <v>358</v>
      </c>
      <c r="ET442" s="3" t="s">
        <v>42</v>
      </c>
      <c r="EW442" s="3">
        <f>VLOOKUP($A442,AFKS!$C:$E,3,0)</f>
        <v>26.178000000000001</v>
      </c>
      <c r="EX442" s="3" t="s">
        <v>43</v>
      </c>
      <c r="FA442" s="3">
        <f>VLOOKUP($A442,SNGS!$C:$E,3,0)</f>
        <v>30.792000000000002</v>
      </c>
      <c r="FB442" s="3" t="s">
        <v>44</v>
      </c>
      <c r="FE442" s="3">
        <f>VLOOKUP($A442,SNGSP!$C:$E,3,0)</f>
        <v>13.798999999999999</v>
      </c>
      <c r="FF442" s="3" t="s">
        <v>45</v>
      </c>
      <c r="FI442" s="3">
        <f>VLOOKUP($A442,TRMK!$C:$E,3,0)</f>
        <v>124.31</v>
      </c>
      <c r="FJ442" s="3" t="s">
        <v>46</v>
      </c>
      <c r="FM442" s="3">
        <f>VLOOKUP($A442,TATN!$C:$E,3,0)</f>
        <v>146.94</v>
      </c>
      <c r="FN442" s="3" t="s">
        <v>47</v>
      </c>
      <c r="FQ442" s="3">
        <f>VLOOKUP($A442,TATNP!$C:$E,3,0)</f>
        <v>72.77</v>
      </c>
      <c r="FR442" s="3" t="s">
        <v>48</v>
      </c>
      <c r="FU442" s="3">
        <f>VLOOKUP($A442,TRNFP!$C:$E,3,0)</f>
        <v>34278</v>
      </c>
      <c r="FV442" s="3" t="s">
        <v>49</v>
      </c>
      <c r="FY442" s="3">
        <f>VLOOKUP($A442,URKA!$C:$E,3,0)</f>
        <v>127.36</v>
      </c>
      <c r="FZ442" s="3" t="s">
        <v>50</v>
      </c>
      <c r="GC442" s="3">
        <f>VLOOKUP($A442,FEES!$C:$E,3,0)</f>
        <v>0.33600000000000002</v>
      </c>
      <c r="GD442" s="3" t="s">
        <v>51</v>
      </c>
      <c r="GG442" s="3" t="e">
        <f>VLOOKUP($A442,PHOR!$C:$E,3,0)</f>
        <v>#N/A</v>
      </c>
      <c r="GH442" s="3" t="s">
        <v>52</v>
      </c>
      <c r="GK442" s="3">
        <f>VLOOKUP($A442,GCHE!$C:$E,3,0)</f>
        <v>700</v>
      </c>
      <c r="GL442" s="3" t="s">
        <v>53</v>
      </c>
      <c r="GO442" s="3">
        <f>VLOOKUP($A442,EONR!$C:$E,3,0)</f>
        <v>2.4</v>
      </c>
    </row>
    <row r="443" spans="1:197" x14ac:dyDescent="0.45">
      <c r="A443" s="86">
        <v>40392</v>
      </c>
      <c r="B443" s="3" t="s">
        <v>5</v>
      </c>
      <c r="E443" s="3" t="e">
        <f>VLOOKUP($A443,POLY!$C:$E,3,0)</f>
        <v>#N/A</v>
      </c>
      <c r="F443" s="3" t="s">
        <v>6</v>
      </c>
      <c r="I443" s="3" t="e">
        <f>VLOOKUP($A443,YNDX!$C:$E,3,0)</f>
        <v>#N/A</v>
      </c>
      <c r="J443" s="3" t="s">
        <v>7</v>
      </c>
      <c r="M443" s="3" t="e">
        <f>VLOOKUP($A443,ALRS!$C:$E,3,0)</f>
        <v>#N/A</v>
      </c>
      <c r="N443" s="3" t="s">
        <v>8</v>
      </c>
      <c r="Q443" s="3">
        <f>VLOOKUP($A443,AKRN!$C:$E,3,0)</f>
        <v>866.01</v>
      </c>
      <c r="R443" s="3" t="s">
        <v>9</v>
      </c>
      <c r="U443" s="3">
        <f>VLOOKUP($A443,AFLT!$C:$E,3,0)</f>
        <v>62.47</v>
      </c>
      <c r="V443" s="3" t="s">
        <v>10</v>
      </c>
      <c r="Y443" s="3">
        <f>VLOOKUP($A443,BSPB!$C:$E,3,0)</f>
        <v>103.48</v>
      </c>
      <c r="Z443" s="3" t="s">
        <v>11</v>
      </c>
      <c r="AC443" s="3" t="e">
        <f>VLOOKUP($A443,BANE!$C:$E,3,0)</f>
        <v>#N/A</v>
      </c>
      <c r="AD443" s="3" t="s">
        <v>12</v>
      </c>
      <c r="AG443" s="3" t="e">
        <f>VLOOKUP($A443,BANEP!$C:$E,3,0)</f>
        <v>#N/A</v>
      </c>
      <c r="AH443" s="3" t="s">
        <v>13</v>
      </c>
      <c r="AK443" s="3">
        <f>VLOOKUP($A443,VTBR!$C:$E,3,0)</f>
        <v>8.2699999999999996E-2</v>
      </c>
      <c r="AL443" s="3" t="s">
        <v>14</v>
      </c>
      <c r="AO443" s="3">
        <f>VLOOKUP($A443,VSMO!$C:$E,3,0)</f>
        <v>2990.01</v>
      </c>
      <c r="AP443" s="3" t="s">
        <v>15</v>
      </c>
      <c r="AS443" s="3">
        <f>VLOOKUP($A443,GAZP!$C:$E,3,0)</f>
        <v>166.88</v>
      </c>
      <c r="AT443" s="3" t="s">
        <v>16</v>
      </c>
      <c r="AW443" s="3">
        <f>VLOOKUP($A443,GMKN!$C:$E,3,0)</f>
        <v>5025</v>
      </c>
      <c r="AX443" s="3" t="s">
        <v>17</v>
      </c>
      <c r="BA443" s="3">
        <f>VLOOKUP($A443,DIXY!$C:$E,3,0)</f>
        <v>318.89999999999998</v>
      </c>
      <c r="BB443" s="3" t="s">
        <v>18</v>
      </c>
      <c r="BE443" s="3">
        <f>VLOOKUP($A443,IRAO!$C:$E,3,0)</f>
        <v>4.2000000000000003E-2</v>
      </c>
      <c r="BF443" s="3" t="s">
        <v>19</v>
      </c>
      <c r="BI443" s="3">
        <f>VLOOKUP($A443,KMAZ!$C:$E,3,0)</f>
        <v>70</v>
      </c>
      <c r="BJ443" s="3" t="s">
        <v>20</v>
      </c>
      <c r="BM443" s="3">
        <f>VLOOKUP($A443,LSRG!$C:$E,3,0)</f>
        <v>879.99</v>
      </c>
      <c r="BN443" s="3" t="s">
        <v>21</v>
      </c>
      <c r="BQ443" s="3">
        <f>VLOOKUP($A443,LKOH!$C:$E,3,0)</f>
        <v>1696</v>
      </c>
      <c r="BR443" s="3" t="s">
        <v>22</v>
      </c>
      <c r="BU443" s="3">
        <f>VLOOKUP($A443,MVID!$C:$E,3,0)</f>
        <v>192.5</v>
      </c>
      <c r="BV443" s="3" t="s">
        <v>23</v>
      </c>
      <c r="BY443" s="3">
        <f>VLOOKUP($A443,MAGN!$C:$E,3,0)</f>
        <v>26.35</v>
      </c>
      <c r="BZ443" s="3" t="s">
        <v>24</v>
      </c>
      <c r="CC443" s="3">
        <f>VLOOKUP($A443,MTSS!$C:$E,3,0)</f>
        <v>244.16</v>
      </c>
      <c r="CD443" s="3" t="s">
        <v>25</v>
      </c>
      <c r="CG443" s="3">
        <f>VLOOKUP($A443,MGNT!$C:$E,3,0)</f>
        <v>3100</v>
      </c>
      <c r="CH443" s="3" t="s">
        <v>26</v>
      </c>
      <c r="CK443" s="3" t="e">
        <f>VLOOKUP($A443,MFON!$C:$E,3,0)</f>
        <v>#N/A</v>
      </c>
      <c r="CL443" s="3" t="s">
        <v>27</v>
      </c>
      <c r="CO443" s="3" t="e">
        <f>VLOOKUP($A443,MOEX!$C:$E,3,0)</f>
        <v>#N/A</v>
      </c>
      <c r="CP443" s="3" t="s">
        <v>28</v>
      </c>
      <c r="CS443" s="3" t="e">
        <f>VLOOKUP($A443,MSTT!$C:$E,3,0)</f>
        <v>#N/A</v>
      </c>
      <c r="CT443" s="3" t="s">
        <v>29</v>
      </c>
      <c r="CW443" s="3">
        <f>VLOOKUP($A443,NLMK!$C:$E,3,0)</f>
        <v>98.99</v>
      </c>
      <c r="CX443" s="3" t="s">
        <v>30</v>
      </c>
      <c r="DA443" s="3">
        <f>VLOOKUP($A443,NMTP!$C:$E,3,0)</f>
        <v>4.5979999999999999</v>
      </c>
      <c r="DB443" s="3" t="s">
        <v>31</v>
      </c>
      <c r="DE443" s="3">
        <f>VLOOKUP($A443,NVTK!$C:$E,3,0)</f>
        <v>214.8</v>
      </c>
      <c r="DF443" s="3" t="s">
        <v>32</v>
      </c>
      <c r="DI443" s="3">
        <f>VLOOKUP($A443,PIKK!$C:$E,3,0)</f>
        <v>112.95</v>
      </c>
      <c r="DJ443" s="3" t="s">
        <v>33</v>
      </c>
      <c r="DM443" s="3">
        <f>VLOOKUP($A443,ROSN!$C:$E,3,0)</f>
        <v>204.99</v>
      </c>
      <c r="DN443" s="3" t="s">
        <v>34</v>
      </c>
      <c r="DQ443" s="3">
        <f>VLOOKUP($A443,RTKM!$C:$E,3,0)</f>
        <v>110.6</v>
      </c>
      <c r="DR443" s="3" t="s">
        <v>35</v>
      </c>
      <c r="DU443" s="3">
        <f>VLOOKUP($A443,RTKMP!$C:$E,3,0)</f>
        <v>71.790000000000006</v>
      </c>
      <c r="DV443" s="3" t="s">
        <v>36</v>
      </c>
      <c r="DY443" s="3">
        <f>VLOOKUP($A443,HYDR!$C:$E,3,0)</f>
        <v>1.611</v>
      </c>
      <c r="DZ443" s="3" t="s">
        <v>37</v>
      </c>
      <c r="EC443" s="3" t="e">
        <f>VLOOKUP($A443,RUAL!$C:$E,3,0)</f>
        <v>#N/A</v>
      </c>
      <c r="ED443" s="3" t="s">
        <v>38</v>
      </c>
      <c r="EG443" s="3">
        <f>VLOOKUP($A443,SVAV!$C:$E,3,0)</f>
        <v>514.89</v>
      </c>
      <c r="EH443" s="3" t="s">
        <v>39</v>
      </c>
      <c r="EK443" s="3">
        <f>VLOOKUP($A443,SBER!$C:$E,3,0)</f>
        <v>82.83</v>
      </c>
      <c r="EL443" s="3" t="s">
        <v>40</v>
      </c>
      <c r="EO443" s="3">
        <f>VLOOKUP($A443,SBERP!$C:$E,3,0)</f>
        <v>61</v>
      </c>
      <c r="EP443" s="3" t="s">
        <v>41</v>
      </c>
      <c r="ES443" s="3">
        <f>VLOOKUP($A443,CHMF!$C:$E,3,0)</f>
        <v>373.36</v>
      </c>
      <c r="ET443" s="3" t="s">
        <v>42</v>
      </c>
      <c r="EW443" s="3">
        <f>VLOOKUP($A443,AFKS!$C:$E,3,0)</f>
        <v>27.7</v>
      </c>
      <c r="EX443" s="3" t="s">
        <v>43</v>
      </c>
      <c r="FA443" s="3">
        <f>VLOOKUP($A443,SNGS!$C:$E,3,0)</f>
        <v>30.210999999999999</v>
      </c>
      <c r="FB443" s="3" t="s">
        <v>44</v>
      </c>
      <c r="FE443" s="3">
        <f>VLOOKUP($A443,SNGSP!$C:$E,3,0)</f>
        <v>13.481999999999999</v>
      </c>
      <c r="FF443" s="3" t="s">
        <v>45</v>
      </c>
      <c r="FI443" s="3">
        <f>VLOOKUP($A443,TRMK!$C:$E,3,0)</f>
        <v>133</v>
      </c>
      <c r="FJ443" s="3" t="s">
        <v>46</v>
      </c>
      <c r="FM443" s="3">
        <f>VLOOKUP($A443,TATN!$C:$E,3,0)</f>
        <v>145.01</v>
      </c>
      <c r="FN443" s="3" t="s">
        <v>47</v>
      </c>
      <c r="FQ443" s="3">
        <f>VLOOKUP($A443,TATNP!$C:$E,3,0)</f>
        <v>73.7</v>
      </c>
      <c r="FR443" s="3" t="s">
        <v>48</v>
      </c>
      <c r="FU443" s="3">
        <f>VLOOKUP($A443,TRNFP!$C:$E,3,0)</f>
        <v>31749</v>
      </c>
      <c r="FV443" s="3" t="s">
        <v>49</v>
      </c>
      <c r="FY443" s="3">
        <f>VLOOKUP($A443,URKA!$C:$E,3,0)</f>
        <v>137</v>
      </c>
      <c r="FZ443" s="3" t="s">
        <v>50</v>
      </c>
      <c r="GC443" s="3">
        <f>VLOOKUP($A443,FEES!$C:$E,3,0)</f>
        <v>0.35399999999999998</v>
      </c>
      <c r="GD443" s="3" t="s">
        <v>51</v>
      </c>
      <c r="GG443" s="3" t="e">
        <f>VLOOKUP($A443,PHOR!$C:$E,3,0)</f>
        <v>#N/A</v>
      </c>
      <c r="GH443" s="3" t="s">
        <v>52</v>
      </c>
      <c r="GK443" s="3">
        <f>VLOOKUP($A443,GCHE!$C:$E,3,0)</f>
        <v>708</v>
      </c>
      <c r="GL443" s="3" t="s">
        <v>53</v>
      </c>
      <c r="GO443" s="3">
        <f>VLOOKUP($A443,EONR!$C:$E,3,0)</f>
        <v>2.3119999999999998</v>
      </c>
    </row>
    <row r="444" spans="1:197" x14ac:dyDescent="0.45">
      <c r="A444" s="86">
        <v>40399</v>
      </c>
      <c r="B444" s="3" t="s">
        <v>5</v>
      </c>
      <c r="E444" s="3" t="e">
        <f>VLOOKUP($A444,POLY!$C:$E,3,0)</f>
        <v>#N/A</v>
      </c>
      <c r="F444" s="3" t="s">
        <v>6</v>
      </c>
      <c r="I444" s="3" t="e">
        <f>VLOOKUP($A444,YNDX!$C:$E,3,0)</f>
        <v>#N/A</v>
      </c>
      <c r="J444" s="3" t="s">
        <v>7</v>
      </c>
      <c r="M444" s="3" t="e">
        <f>VLOOKUP($A444,ALRS!$C:$E,3,0)</f>
        <v>#N/A</v>
      </c>
      <c r="N444" s="3" t="s">
        <v>8</v>
      </c>
      <c r="Q444" s="3">
        <f>VLOOKUP($A444,AKRN!$C:$E,3,0)</f>
        <v>902</v>
      </c>
      <c r="R444" s="3" t="s">
        <v>9</v>
      </c>
      <c r="U444" s="3">
        <f>VLOOKUP($A444,AFLT!$C:$E,3,0)</f>
        <v>60.5</v>
      </c>
      <c r="V444" s="3" t="s">
        <v>10</v>
      </c>
      <c r="Y444" s="3">
        <f>VLOOKUP($A444,BSPB!$C:$E,3,0)</f>
        <v>107.75</v>
      </c>
      <c r="Z444" s="3" t="s">
        <v>11</v>
      </c>
      <c r="AC444" s="3" t="e">
        <f>VLOOKUP($A444,BANE!$C:$E,3,0)</f>
        <v>#N/A</v>
      </c>
      <c r="AD444" s="3" t="s">
        <v>12</v>
      </c>
      <c r="AG444" s="3" t="e">
        <f>VLOOKUP($A444,BANEP!$C:$E,3,0)</f>
        <v>#N/A</v>
      </c>
      <c r="AH444" s="3" t="s">
        <v>13</v>
      </c>
      <c r="AK444" s="3">
        <f>VLOOKUP($A444,VTBR!$C:$E,3,0)</f>
        <v>8.0399999999999999E-2</v>
      </c>
      <c r="AL444" s="3" t="s">
        <v>14</v>
      </c>
      <c r="AO444" s="3">
        <f>VLOOKUP($A444,VSMO!$C:$E,3,0)</f>
        <v>2935</v>
      </c>
      <c r="AP444" s="3" t="s">
        <v>15</v>
      </c>
      <c r="AS444" s="3">
        <f>VLOOKUP($A444,GAZP!$C:$E,3,0)</f>
        <v>161.26</v>
      </c>
      <c r="AT444" s="3" t="s">
        <v>16</v>
      </c>
      <c r="AW444" s="3">
        <f>VLOOKUP($A444,GMKN!$C:$E,3,0)</f>
        <v>5010</v>
      </c>
      <c r="AX444" s="3" t="s">
        <v>17</v>
      </c>
      <c r="BA444" s="3">
        <f>VLOOKUP($A444,DIXY!$C:$E,3,0)</f>
        <v>311.36</v>
      </c>
      <c r="BB444" s="3" t="s">
        <v>18</v>
      </c>
      <c r="BE444" s="3">
        <f>VLOOKUP($A444,IRAO!$C:$E,3,0)</f>
        <v>4.1300000000000003E-2</v>
      </c>
      <c r="BF444" s="3" t="s">
        <v>19</v>
      </c>
      <c r="BI444" s="3">
        <f>VLOOKUP($A444,KMAZ!$C:$E,3,0)</f>
        <v>69.02</v>
      </c>
      <c r="BJ444" s="3" t="s">
        <v>20</v>
      </c>
      <c r="BM444" s="3">
        <f>VLOOKUP($A444,LSRG!$C:$E,3,0)</f>
        <v>837</v>
      </c>
      <c r="BN444" s="3" t="s">
        <v>21</v>
      </c>
      <c r="BQ444" s="3">
        <f>VLOOKUP($A444,LKOH!$C:$E,3,0)</f>
        <v>1650.09</v>
      </c>
      <c r="BR444" s="3" t="s">
        <v>22</v>
      </c>
      <c r="BU444" s="3">
        <f>VLOOKUP($A444,MVID!$C:$E,3,0)</f>
        <v>192.99</v>
      </c>
      <c r="BV444" s="3" t="s">
        <v>23</v>
      </c>
      <c r="BY444" s="3">
        <f>VLOOKUP($A444,MAGN!$C:$E,3,0)</f>
        <v>25.199000000000002</v>
      </c>
      <c r="BZ444" s="3" t="s">
        <v>24</v>
      </c>
      <c r="CC444" s="3">
        <f>VLOOKUP($A444,MTSS!$C:$E,3,0)</f>
        <v>243.5</v>
      </c>
      <c r="CD444" s="3" t="s">
        <v>25</v>
      </c>
      <c r="CG444" s="3">
        <f>VLOOKUP($A444,MGNT!$C:$E,3,0)</f>
        <v>3120.01</v>
      </c>
      <c r="CH444" s="3" t="s">
        <v>26</v>
      </c>
      <c r="CK444" s="3" t="e">
        <f>VLOOKUP($A444,MFON!$C:$E,3,0)</f>
        <v>#N/A</v>
      </c>
      <c r="CL444" s="3" t="s">
        <v>27</v>
      </c>
      <c r="CO444" s="3" t="e">
        <f>VLOOKUP($A444,MOEX!$C:$E,3,0)</f>
        <v>#N/A</v>
      </c>
      <c r="CP444" s="3" t="s">
        <v>28</v>
      </c>
      <c r="CS444" s="3" t="e">
        <f>VLOOKUP($A444,MSTT!$C:$E,3,0)</f>
        <v>#N/A</v>
      </c>
      <c r="CT444" s="3" t="s">
        <v>29</v>
      </c>
      <c r="CW444" s="3">
        <f>VLOOKUP($A444,NLMK!$C:$E,3,0)</f>
        <v>88.4</v>
      </c>
      <c r="CX444" s="3" t="s">
        <v>30</v>
      </c>
      <c r="DA444" s="3">
        <f>VLOOKUP($A444,NMTP!$C:$E,3,0)</f>
        <v>4.4530000000000003</v>
      </c>
      <c r="DB444" s="3" t="s">
        <v>31</v>
      </c>
      <c r="DE444" s="3">
        <f>VLOOKUP($A444,NVTK!$C:$E,3,0)</f>
        <v>211.03</v>
      </c>
      <c r="DF444" s="3" t="s">
        <v>32</v>
      </c>
      <c r="DI444" s="3">
        <f>VLOOKUP($A444,PIKK!$C:$E,3,0)</f>
        <v>109.69</v>
      </c>
      <c r="DJ444" s="3" t="s">
        <v>33</v>
      </c>
      <c r="DM444" s="3">
        <f>VLOOKUP($A444,ROSN!$C:$E,3,0)</f>
        <v>200.1</v>
      </c>
      <c r="DN444" s="3" t="s">
        <v>34</v>
      </c>
      <c r="DQ444" s="3">
        <f>VLOOKUP($A444,RTKM!$C:$E,3,0)</f>
        <v>108.91</v>
      </c>
      <c r="DR444" s="3" t="s">
        <v>35</v>
      </c>
      <c r="DU444" s="3">
        <f>VLOOKUP($A444,RTKMP!$C:$E,3,0)</f>
        <v>71.72</v>
      </c>
      <c r="DV444" s="3" t="s">
        <v>36</v>
      </c>
      <c r="DY444" s="3">
        <f>VLOOKUP($A444,HYDR!$C:$E,3,0)</f>
        <v>1.673</v>
      </c>
      <c r="DZ444" s="3" t="s">
        <v>37</v>
      </c>
      <c r="EC444" s="3" t="e">
        <f>VLOOKUP($A444,RUAL!$C:$E,3,0)</f>
        <v>#N/A</v>
      </c>
      <c r="ED444" s="3" t="s">
        <v>38</v>
      </c>
      <c r="EG444" s="3">
        <f>VLOOKUP($A444,SVAV!$C:$E,3,0)</f>
        <v>464.01</v>
      </c>
      <c r="EH444" s="3" t="s">
        <v>39</v>
      </c>
      <c r="EK444" s="3">
        <f>VLOOKUP($A444,SBER!$C:$E,3,0)</f>
        <v>80.709999999999994</v>
      </c>
      <c r="EL444" s="3" t="s">
        <v>40</v>
      </c>
      <c r="EO444" s="3">
        <f>VLOOKUP($A444,SBERP!$C:$E,3,0)</f>
        <v>57.96</v>
      </c>
      <c r="EP444" s="3" t="s">
        <v>41</v>
      </c>
      <c r="ES444" s="3">
        <f>VLOOKUP($A444,CHMF!$C:$E,3,0)</f>
        <v>354.12</v>
      </c>
      <c r="ET444" s="3" t="s">
        <v>42</v>
      </c>
      <c r="EW444" s="3">
        <f>VLOOKUP($A444,AFKS!$C:$E,3,0)</f>
        <v>26.869</v>
      </c>
      <c r="EX444" s="3" t="s">
        <v>43</v>
      </c>
      <c r="FA444" s="3">
        <f>VLOOKUP($A444,SNGS!$C:$E,3,0)</f>
        <v>28.701000000000001</v>
      </c>
      <c r="FB444" s="3" t="s">
        <v>44</v>
      </c>
      <c r="FE444" s="3">
        <f>VLOOKUP($A444,SNGSP!$C:$E,3,0)</f>
        <v>13.15</v>
      </c>
      <c r="FF444" s="3" t="s">
        <v>45</v>
      </c>
      <c r="FI444" s="3">
        <f>VLOOKUP($A444,TRMK!$C:$E,3,0)</f>
        <v>126</v>
      </c>
      <c r="FJ444" s="3" t="s">
        <v>46</v>
      </c>
      <c r="FM444" s="3">
        <f>VLOOKUP($A444,TATN!$C:$E,3,0)</f>
        <v>143.44999999999999</v>
      </c>
      <c r="FN444" s="3" t="s">
        <v>47</v>
      </c>
      <c r="FQ444" s="3">
        <f>VLOOKUP($A444,TATNP!$C:$E,3,0)</f>
        <v>69.58</v>
      </c>
      <c r="FR444" s="3" t="s">
        <v>48</v>
      </c>
      <c r="FU444" s="3">
        <f>VLOOKUP($A444,TRNFP!$C:$E,3,0)</f>
        <v>30800</v>
      </c>
      <c r="FV444" s="3" t="s">
        <v>49</v>
      </c>
      <c r="FY444" s="3">
        <f>VLOOKUP($A444,URKA!$C:$E,3,0)</f>
        <v>139.80000000000001</v>
      </c>
      <c r="FZ444" s="3" t="s">
        <v>50</v>
      </c>
      <c r="GC444" s="3">
        <f>VLOOKUP($A444,FEES!$C:$E,3,0)</f>
        <v>0.34100000000000003</v>
      </c>
      <c r="GD444" s="3" t="s">
        <v>51</v>
      </c>
      <c r="GG444" s="3" t="e">
        <f>VLOOKUP($A444,PHOR!$C:$E,3,0)</f>
        <v>#N/A</v>
      </c>
      <c r="GH444" s="3" t="s">
        <v>52</v>
      </c>
      <c r="GK444" s="3">
        <f>VLOOKUP($A444,GCHE!$C:$E,3,0)</f>
        <v>719.34</v>
      </c>
      <c r="GL444" s="3" t="s">
        <v>53</v>
      </c>
      <c r="GO444" s="3">
        <f>VLOOKUP($A444,EONR!$C:$E,3,0)</f>
        <v>2.38</v>
      </c>
    </row>
    <row r="445" spans="1:197" x14ac:dyDescent="0.45">
      <c r="A445" s="86">
        <v>40406</v>
      </c>
      <c r="B445" s="3" t="s">
        <v>5</v>
      </c>
      <c r="E445" s="3" t="e">
        <f>VLOOKUP($A445,POLY!$C:$E,3,0)</f>
        <v>#N/A</v>
      </c>
      <c r="F445" s="3" t="s">
        <v>6</v>
      </c>
      <c r="I445" s="3" t="e">
        <f>VLOOKUP($A445,YNDX!$C:$E,3,0)</f>
        <v>#N/A</v>
      </c>
      <c r="J445" s="3" t="s">
        <v>7</v>
      </c>
      <c r="M445" s="3" t="e">
        <f>VLOOKUP($A445,ALRS!$C:$E,3,0)</f>
        <v>#N/A</v>
      </c>
      <c r="N445" s="3" t="s">
        <v>8</v>
      </c>
      <c r="Q445" s="3">
        <f>VLOOKUP($A445,AKRN!$C:$E,3,0)</f>
        <v>940</v>
      </c>
      <c r="R445" s="3" t="s">
        <v>9</v>
      </c>
      <c r="U445" s="3">
        <f>VLOOKUP($A445,AFLT!$C:$E,3,0)</f>
        <v>60.47</v>
      </c>
      <c r="V445" s="3" t="s">
        <v>10</v>
      </c>
      <c r="Y445" s="3">
        <f>VLOOKUP($A445,BSPB!$C:$E,3,0)</f>
        <v>101.01</v>
      </c>
      <c r="Z445" s="3" t="s">
        <v>11</v>
      </c>
      <c r="AC445" s="3" t="e">
        <f>VLOOKUP($A445,BANE!$C:$E,3,0)</f>
        <v>#N/A</v>
      </c>
      <c r="AD445" s="3" t="s">
        <v>12</v>
      </c>
      <c r="AG445" s="3" t="e">
        <f>VLOOKUP($A445,BANEP!$C:$E,3,0)</f>
        <v>#N/A</v>
      </c>
      <c r="AH445" s="3" t="s">
        <v>13</v>
      </c>
      <c r="AK445" s="3">
        <f>VLOOKUP($A445,VTBR!$C:$E,3,0)</f>
        <v>8.0100000000000005E-2</v>
      </c>
      <c r="AL445" s="3" t="s">
        <v>14</v>
      </c>
      <c r="AO445" s="3">
        <f>VLOOKUP($A445,VSMO!$C:$E,3,0)</f>
        <v>2967.74</v>
      </c>
      <c r="AP445" s="3" t="s">
        <v>15</v>
      </c>
      <c r="AS445" s="3">
        <f>VLOOKUP($A445,GAZP!$C:$E,3,0)</f>
        <v>158.72999999999999</v>
      </c>
      <c r="AT445" s="3" t="s">
        <v>16</v>
      </c>
      <c r="AW445" s="3">
        <f>VLOOKUP($A445,GMKN!$C:$E,3,0)</f>
        <v>5170</v>
      </c>
      <c r="AX445" s="3" t="s">
        <v>17</v>
      </c>
      <c r="BA445" s="3">
        <f>VLOOKUP($A445,DIXY!$C:$E,3,0)</f>
        <v>311</v>
      </c>
      <c r="BB445" s="3" t="s">
        <v>18</v>
      </c>
      <c r="BE445" s="3">
        <f>VLOOKUP($A445,IRAO!$C:$E,3,0)</f>
        <v>4.07E-2</v>
      </c>
      <c r="BF445" s="3" t="s">
        <v>19</v>
      </c>
      <c r="BI445" s="3">
        <f>VLOOKUP($A445,KMAZ!$C:$E,3,0)</f>
        <v>68.209999999999994</v>
      </c>
      <c r="BJ445" s="3" t="s">
        <v>20</v>
      </c>
      <c r="BM445" s="3">
        <f>VLOOKUP($A445,LSRG!$C:$E,3,0)</f>
        <v>844</v>
      </c>
      <c r="BN445" s="3" t="s">
        <v>21</v>
      </c>
      <c r="BQ445" s="3">
        <f>VLOOKUP($A445,LKOH!$C:$E,3,0)</f>
        <v>1645.87</v>
      </c>
      <c r="BR445" s="3" t="s">
        <v>22</v>
      </c>
      <c r="BU445" s="3">
        <f>VLOOKUP($A445,MVID!$C:$E,3,0)</f>
        <v>193.65</v>
      </c>
      <c r="BV445" s="3" t="s">
        <v>23</v>
      </c>
      <c r="BY445" s="3">
        <f>VLOOKUP($A445,MAGN!$C:$E,3,0)</f>
        <v>25.95</v>
      </c>
      <c r="BZ445" s="3" t="s">
        <v>24</v>
      </c>
      <c r="CC445" s="3">
        <f>VLOOKUP($A445,MTSS!$C:$E,3,0)</f>
        <v>244.5</v>
      </c>
      <c r="CD445" s="3" t="s">
        <v>25</v>
      </c>
      <c r="CG445" s="3">
        <f>VLOOKUP($A445,MGNT!$C:$E,3,0)</f>
        <v>3200.06</v>
      </c>
      <c r="CH445" s="3" t="s">
        <v>26</v>
      </c>
      <c r="CK445" s="3" t="e">
        <f>VLOOKUP($A445,MFON!$C:$E,3,0)</f>
        <v>#N/A</v>
      </c>
      <c r="CL445" s="3" t="s">
        <v>27</v>
      </c>
      <c r="CO445" s="3" t="e">
        <f>VLOOKUP($A445,MOEX!$C:$E,3,0)</f>
        <v>#N/A</v>
      </c>
      <c r="CP445" s="3" t="s">
        <v>28</v>
      </c>
      <c r="CS445" s="3" t="e">
        <f>VLOOKUP($A445,MSTT!$C:$E,3,0)</f>
        <v>#N/A</v>
      </c>
      <c r="CT445" s="3" t="s">
        <v>29</v>
      </c>
      <c r="CW445" s="3">
        <f>VLOOKUP($A445,NLMK!$C:$E,3,0)</f>
        <v>91.83</v>
      </c>
      <c r="CX445" s="3" t="s">
        <v>30</v>
      </c>
      <c r="DA445" s="3">
        <f>VLOOKUP($A445,NMTP!$C:$E,3,0)</f>
        <v>4.6379999999999999</v>
      </c>
      <c r="DB445" s="3" t="s">
        <v>31</v>
      </c>
      <c r="DE445" s="3">
        <f>VLOOKUP($A445,NVTK!$C:$E,3,0)</f>
        <v>216.95</v>
      </c>
      <c r="DF445" s="3" t="s">
        <v>32</v>
      </c>
      <c r="DI445" s="3">
        <f>VLOOKUP($A445,PIKK!$C:$E,3,0)</f>
        <v>107.51</v>
      </c>
      <c r="DJ445" s="3" t="s">
        <v>33</v>
      </c>
      <c r="DM445" s="3">
        <f>VLOOKUP($A445,ROSN!$C:$E,3,0)</f>
        <v>200.4</v>
      </c>
      <c r="DN445" s="3" t="s">
        <v>34</v>
      </c>
      <c r="DQ445" s="3">
        <f>VLOOKUP($A445,RTKM!$C:$E,3,0)</f>
        <v>108.7</v>
      </c>
      <c r="DR445" s="3" t="s">
        <v>35</v>
      </c>
      <c r="DU445" s="3">
        <f>VLOOKUP($A445,RTKMP!$C:$E,3,0)</f>
        <v>77.78</v>
      </c>
      <c r="DV445" s="3" t="s">
        <v>36</v>
      </c>
      <c r="DY445" s="3">
        <f>VLOOKUP($A445,HYDR!$C:$E,3,0)</f>
        <v>1.613</v>
      </c>
      <c r="DZ445" s="3" t="s">
        <v>37</v>
      </c>
      <c r="EC445" s="3" t="e">
        <f>VLOOKUP($A445,RUAL!$C:$E,3,0)</f>
        <v>#N/A</v>
      </c>
      <c r="ED445" s="3" t="s">
        <v>38</v>
      </c>
      <c r="EG445" s="3">
        <f>VLOOKUP($A445,SVAV!$C:$E,3,0)</f>
        <v>462.48</v>
      </c>
      <c r="EH445" s="3" t="s">
        <v>39</v>
      </c>
      <c r="EK445" s="3">
        <f>VLOOKUP($A445,SBER!$C:$E,3,0)</f>
        <v>78.37</v>
      </c>
      <c r="EL445" s="3" t="s">
        <v>40</v>
      </c>
      <c r="EO445" s="3">
        <f>VLOOKUP($A445,SBERP!$C:$E,3,0)</f>
        <v>55.5</v>
      </c>
      <c r="EP445" s="3" t="s">
        <v>41</v>
      </c>
      <c r="ES445" s="3">
        <f>VLOOKUP($A445,CHMF!$C:$E,3,0)</f>
        <v>364.27</v>
      </c>
      <c r="ET445" s="3" t="s">
        <v>42</v>
      </c>
      <c r="EW445" s="3">
        <f>VLOOKUP($A445,AFKS!$C:$E,3,0)</f>
        <v>26.55</v>
      </c>
      <c r="EX445" s="3" t="s">
        <v>43</v>
      </c>
      <c r="FA445" s="3">
        <f>VLOOKUP($A445,SNGS!$C:$E,3,0)</f>
        <v>27.54</v>
      </c>
      <c r="FB445" s="3" t="s">
        <v>44</v>
      </c>
      <c r="FE445" s="3">
        <f>VLOOKUP($A445,SNGSP!$C:$E,3,0)</f>
        <v>12.929</v>
      </c>
      <c r="FF445" s="3" t="s">
        <v>45</v>
      </c>
      <c r="FI445" s="3">
        <f>VLOOKUP($A445,TRMK!$C:$E,3,0)</f>
        <v>124.2</v>
      </c>
      <c r="FJ445" s="3" t="s">
        <v>46</v>
      </c>
      <c r="FM445" s="3">
        <f>VLOOKUP($A445,TATN!$C:$E,3,0)</f>
        <v>143.53</v>
      </c>
      <c r="FN445" s="3" t="s">
        <v>47</v>
      </c>
      <c r="FQ445" s="3">
        <f>VLOOKUP($A445,TATNP!$C:$E,3,0)</f>
        <v>69.52</v>
      </c>
      <c r="FR445" s="3" t="s">
        <v>48</v>
      </c>
      <c r="FU445" s="3">
        <f>VLOOKUP($A445,TRNFP!$C:$E,3,0)</f>
        <v>31650.04</v>
      </c>
      <c r="FV445" s="3" t="s">
        <v>49</v>
      </c>
      <c r="FY445" s="3">
        <f>VLOOKUP($A445,URKA!$C:$E,3,0)</f>
        <v>141.86000000000001</v>
      </c>
      <c r="FZ445" s="3" t="s">
        <v>50</v>
      </c>
      <c r="GC445" s="3">
        <f>VLOOKUP($A445,FEES!$C:$E,3,0)</f>
        <v>0.33800000000000002</v>
      </c>
      <c r="GD445" s="3" t="s">
        <v>51</v>
      </c>
      <c r="GG445" s="3" t="e">
        <f>VLOOKUP($A445,PHOR!$C:$E,3,0)</f>
        <v>#N/A</v>
      </c>
      <c r="GH445" s="3" t="s">
        <v>52</v>
      </c>
      <c r="GK445" s="3">
        <f>VLOOKUP($A445,GCHE!$C:$E,3,0)</f>
        <v>700</v>
      </c>
      <c r="GL445" s="3" t="s">
        <v>53</v>
      </c>
      <c r="GO445" s="3">
        <f>VLOOKUP($A445,EONR!$C:$E,3,0)</f>
        <v>2.3580000000000001</v>
      </c>
    </row>
    <row r="446" spans="1:197" x14ac:dyDescent="0.45">
      <c r="A446" s="86">
        <v>40413</v>
      </c>
      <c r="B446" s="3" t="s">
        <v>5</v>
      </c>
      <c r="E446" s="3" t="e">
        <f>VLOOKUP($A446,POLY!$C:$E,3,0)</f>
        <v>#N/A</v>
      </c>
      <c r="F446" s="3" t="s">
        <v>6</v>
      </c>
      <c r="I446" s="3" t="e">
        <f>VLOOKUP($A446,YNDX!$C:$E,3,0)</f>
        <v>#N/A</v>
      </c>
      <c r="J446" s="3" t="s">
        <v>7</v>
      </c>
      <c r="M446" s="3" t="e">
        <f>VLOOKUP($A446,ALRS!$C:$E,3,0)</f>
        <v>#N/A</v>
      </c>
      <c r="N446" s="3" t="s">
        <v>8</v>
      </c>
      <c r="Q446" s="3">
        <f>VLOOKUP($A446,AKRN!$C:$E,3,0)</f>
        <v>913.79</v>
      </c>
      <c r="R446" s="3" t="s">
        <v>9</v>
      </c>
      <c r="U446" s="3">
        <f>VLOOKUP($A446,AFLT!$C:$E,3,0)</f>
        <v>61.38</v>
      </c>
      <c r="V446" s="3" t="s">
        <v>10</v>
      </c>
      <c r="Y446" s="3">
        <f>VLOOKUP($A446,BSPB!$C:$E,3,0)</f>
        <v>100.92</v>
      </c>
      <c r="Z446" s="3" t="s">
        <v>11</v>
      </c>
      <c r="AC446" s="3" t="e">
        <f>VLOOKUP($A446,BANE!$C:$E,3,0)</f>
        <v>#N/A</v>
      </c>
      <c r="AD446" s="3" t="s">
        <v>12</v>
      </c>
      <c r="AG446" s="3" t="e">
        <f>VLOOKUP($A446,BANEP!$C:$E,3,0)</f>
        <v>#N/A</v>
      </c>
      <c r="AH446" s="3" t="s">
        <v>13</v>
      </c>
      <c r="AK446" s="3">
        <f>VLOOKUP($A446,VTBR!$C:$E,3,0)</f>
        <v>7.9500000000000001E-2</v>
      </c>
      <c r="AL446" s="3" t="s">
        <v>14</v>
      </c>
      <c r="AO446" s="3">
        <f>VLOOKUP($A446,VSMO!$C:$E,3,0)</f>
        <v>2920</v>
      </c>
      <c r="AP446" s="3" t="s">
        <v>15</v>
      </c>
      <c r="AS446" s="3">
        <f>VLOOKUP($A446,GAZP!$C:$E,3,0)</f>
        <v>158.56</v>
      </c>
      <c r="AT446" s="3" t="s">
        <v>16</v>
      </c>
      <c r="AW446" s="3">
        <f>VLOOKUP($A446,GMKN!$C:$E,3,0)</f>
        <v>5198</v>
      </c>
      <c r="AX446" s="3" t="s">
        <v>17</v>
      </c>
      <c r="BA446" s="3">
        <f>VLOOKUP($A446,DIXY!$C:$E,3,0)</f>
        <v>305.55</v>
      </c>
      <c r="BB446" s="3" t="s">
        <v>18</v>
      </c>
      <c r="BE446" s="3">
        <f>VLOOKUP($A446,IRAO!$C:$E,3,0)</f>
        <v>4.1099999999999998E-2</v>
      </c>
      <c r="BF446" s="3" t="s">
        <v>19</v>
      </c>
      <c r="BI446" s="3">
        <f>VLOOKUP($A446,KMAZ!$C:$E,3,0)</f>
        <v>70.709999999999994</v>
      </c>
      <c r="BJ446" s="3" t="s">
        <v>20</v>
      </c>
      <c r="BM446" s="3">
        <f>VLOOKUP($A446,LSRG!$C:$E,3,0)</f>
        <v>845.9</v>
      </c>
      <c r="BN446" s="3" t="s">
        <v>21</v>
      </c>
      <c r="BQ446" s="3">
        <f>VLOOKUP($A446,LKOH!$C:$E,3,0)</f>
        <v>1668</v>
      </c>
      <c r="BR446" s="3" t="s">
        <v>22</v>
      </c>
      <c r="BU446" s="3">
        <f>VLOOKUP($A446,MVID!$C:$E,3,0)</f>
        <v>192.2</v>
      </c>
      <c r="BV446" s="3" t="s">
        <v>23</v>
      </c>
      <c r="BY446" s="3">
        <f>VLOOKUP($A446,MAGN!$C:$E,3,0)</f>
        <v>26.2</v>
      </c>
      <c r="BZ446" s="3" t="s">
        <v>24</v>
      </c>
      <c r="CC446" s="3">
        <f>VLOOKUP($A446,MTSS!$C:$E,3,0)</f>
        <v>248</v>
      </c>
      <c r="CD446" s="3" t="s">
        <v>25</v>
      </c>
      <c r="CG446" s="3">
        <f>VLOOKUP($A446,MGNT!$C:$E,3,0)</f>
        <v>2987.01</v>
      </c>
      <c r="CH446" s="3" t="s">
        <v>26</v>
      </c>
      <c r="CK446" s="3" t="e">
        <f>VLOOKUP($A446,MFON!$C:$E,3,0)</f>
        <v>#N/A</v>
      </c>
      <c r="CL446" s="3" t="s">
        <v>27</v>
      </c>
      <c r="CO446" s="3" t="e">
        <f>VLOOKUP($A446,MOEX!$C:$E,3,0)</f>
        <v>#N/A</v>
      </c>
      <c r="CP446" s="3" t="s">
        <v>28</v>
      </c>
      <c r="CS446" s="3" t="e">
        <f>VLOOKUP($A446,MSTT!$C:$E,3,0)</f>
        <v>#N/A</v>
      </c>
      <c r="CT446" s="3" t="s">
        <v>29</v>
      </c>
      <c r="CW446" s="3">
        <f>VLOOKUP($A446,NLMK!$C:$E,3,0)</f>
        <v>91.94</v>
      </c>
      <c r="CX446" s="3" t="s">
        <v>30</v>
      </c>
      <c r="DA446" s="3">
        <f>VLOOKUP($A446,NMTP!$C:$E,3,0)</f>
        <v>4.5</v>
      </c>
      <c r="DB446" s="3" t="s">
        <v>31</v>
      </c>
      <c r="DE446" s="3">
        <f>VLOOKUP($A446,NVTK!$C:$E,3,0)</f>
        <v>215.25</v>
      </c>
      <c r="DF446" s="3" t="s">
        <v>32</v>
      </c>
      <c r="DI446" s="3">
        <f>VLOOKUP($A446,PIKK!$C:$E,3,0)</f>
        <v>108.4</v>
      </c>
      <c r="DJ446" s="3" t="s">
        <v>33</v>
      </c>
      <c r="DM446" s="3">
        <f>VLOOKUP($A446,ROSN!$C:$E,3,0)</f>
        <v>197</v>
      </c>
      <c r="DN446" s="3" t="s">
        <v>34</v>
      </c>
      <c r="DQ446" s="3">
        <f>VLOOKUP($A446,RTKM!$C:$E,3,0)</f>
        <v>109.79</v>
      </c>
      <c r="DR446" s="3" t="s">
        <v>35</v>
      </c>
      <c r="DU446" s="3">
        <f>VLOOKUP($A446,RTKMP!$C:$E,3,0)</f>
        <v>92.49</v>
      </c>
      <c r="DV446" s="3" t="s">
        <v>36</v>
      </c>
      <c r="DY446" s="3">
        <f>VLOOKUP($A446,HYDR!$C:$E,3,0)</f>
        <v>1.5860000000000001</v>
      </c>
      <c r="DZ446" s="3" t="s">
        <v>37</v>
      </c>
      <c r="EC446" s="3" t="e">
        <f>VLOOKUP($A446,RUAL!$C:$E,3,0)</f>
        <v>#N/A</v>
      </c>
      <c r="ED446" s="3" t="s">
        <v>38</v>
      </c>
      <c r="EG446" s="3">
        <f>VLOOKUP($A446,SVAV!$C:$E,3,0)</f>
        <v>467.98</v>
      </c>
      <c r="EH446" s="3" t="s">
        <v>39</v>
      </c>
      <c r="EK446" s="3">
        <f>VLOOKUP($A446,SBER!$C:$E,3,0)</f>
        <v>77.010000000000005</v>
      </c>
      <c r="EL446" s="3" t="s">
        <v>40</v>
      </c>
      <c r="EO446" s="3">
        <f>VLOOKUP($A446,SBERP!$C:$E,3,0)</f>
        <v>55.22</v>
      </c>
      <c r="EP446" s="3" t="s">
        <v>41</v>
      </c>
      <c r="ES446" s="3">
        <f>VLOOKUP($A446,CHMF!$C:$E,3,0)</f>
        <v>371.9</v>
      </c>
      <c r="ET446" s="3" t="s">
        <v>42</v>
      </c>
      <c r="EW446" s="3">
        <f>VLOOKUP($A446,AFKS!$C:$E,3,0)</f>
        <v>25.69</v>
      </c>
      <c r="EX446" s="3" t="s">
        <v>43</v>
      </c>
      <c r="FA446" s="3">
        <f>VLOOKUP($A446,SNGS!$C:$E,3,0)</f>
        <v>28.338000000000001</v>
      </c>
      <c r="FB446" s="3" t="s">
        <v>44</v>
      </c>
      <c r="FE446" s="3">
        <f>VLOOKUP($A446,SNGSP!$C:$E,3,0)</f>
        <v>12.718999999999999</v>
      </c>
      <c r="FF446" s="3" t="s">
        <v>45</v>
      </c>
      <c r="FI446" s="3">
        <f>VLOOKUP($A446,TRMK!$C:$E,3,0)</f>
        <v>116.73</v>
      </c>
      <c r="FJ446" s="3" t="s">
        <v>46</v>
      </c>
      <c r="FM446" s="3">
        <f>VLOOKUP($A446,TATN!$C:$E,3,0)</f>
        <v>140.19</v>
      </c>
      <c r="FN446" s="3" t="s">
        <v>47</v>
      </c>
      <c r="FQ446" s="3">
        <f>VLOOKUP($A446,TATNP!$C:$E,3,0)</f>
        <v>69.540000000000006</v>
      </c>
      <c r="FR446" s="3" t="s">
        <v>48</v>
      </c>
      <c r="FU446" s="3">
        <f>VLOOKUP($A446,TRNFP!$C:$E,3,0)</f>
        <v>33340</v>
      </c>
      <c r="FV446" s="3" t="s">
        <v>49</v>
      </c>
      <c r="FY446" s="3">
        <f>VLOOKUP($A446,URKA!$C:$E,3,0)</f>
        <v>142.19</v>
      </c>
      <c r="FZ446" s="3" t="s">
        <v>50</v>
      </c>
      <c r="GC446" s="3">
        <f>VLOOKUP($A446,FEES!$C:$E,3,0)</f>
        <v>0.35499999999999998</v>
      </c>
      <c r="GD446" s="3" t="s">
        <v>51</v>
      </c>
      <c r="GG446" s="3" t="e">
        <f>VLOOKUP($A446,PHOR!$C:$E,3,0)</f>
        <v>#N/A</v>
      </c>
      <c r="GH446" s="3" t="s">
        <v>52</v>
      </c>
      <c r="GK446" s="3">
        <f>VLOOKUP($A446,GCHE!$C:$E,3,0)</f>
        <v>697.55</v>
      </c>
      <c r="GL446" s="3" t="s">
        <v>53</v>
      </c>
      <c r="GO446" s="3">
        <f>VLOOKUP($A446,EONR!$C:$E,3,0)</f>
        <v>2.3809999999999998</v>
      </c>
    </row>
    <row r="447" spans="1:197" s="24" customFormat="1" x14ac:dyDescent="0.45">
      <c r="A447" s="85">
        <v>40420</v>
      </c>
      <c r="B447" s="24" t="s">
        <v>5</v>
      </c>
      <c r="C447" s="24" t="e">
        <f>HLOOKUP(database!B$36,'market capitalization'!$1:$23,17,0)</f>
        <v>#N/A</v>
      </c>
      <c r="E447" s="24" t="e">
        <f>VLOOKUP($A447,POLY!$C:$E,3,0)</f>
        <v>#N/A</v>
      </c>
      <c r="F447" s="24" t="s">
        <v>6</v>
      </c>
      <c r="G447" s="24" t="e">
        <f>HLOOKUP(database!F$36,'market capitalization'!$1:$23,17,0)</f>
        <v>#N/A</v>
      </c>
      <c r="I447" s="24" t="e">
        <f>VLOOKUP($A447,YNDX!$C:$E,3,0)</f>
        <v>#N/A</v>
      </c>
      <c r="J447" s="24" t="s">
        <v>7</v>
      </c>
      <c r="K447" s="24" t="e">
        <f>HLOOKUP(database!J$36,'market capitalization'!$1:$23,17,0)</f>
        <v>#N/A</v>
      </c>
      <c r="M447" s="24" t="e">
        <f>VLOOKUP($A447,ALRS!$C:$E,3,0)</f>
        <v>#N/A</v>
      </c>
      <c r="N447" s="24" t="s">
        <v>8</v>
      </c>
      <c r="O447" s="24">
        <f>HLOOKUP(database!N$36,'market capitalization'!$1:$23,17,0)</f>
        <v>64964.82</v>
      </c>
      <c r="Q447" s="24">
        <f>VLOOKUP($A447,AKRN!$C:$E,3,0)</f>
        <v>908.9</v>
      </c>
      <c r="R447" s="24" t="s">
        <v>9</v>
      </c>
      <c r="S447" s="24">
        <f>HLOOKUP(database!R$36,'market capitalization'!$1:$23,17,0)</f>
        <v>63027.47</v>
      </c>
      <c r="U447" s="24">
        <f>VLOOKUP($A447,AFLT!$C:$E,3,0)</f>
        <v>63</v>
      </c>
      <c r="V447" s="24" t="s">
        <v>10</v>
      </c>
      <c r="W447" s="24">
        <f>HLOOKUP(database!V$36,'market capitalization'!$1:$23,17,0)</f>
        <v>33437.599999999999</v>
      </c>
      <c r="Y447" s="24">
        <f>VLOOKUP($A447,BSPB!$C:$E,3,0)</f>
        <v>103.69</v>
      </c>
      <c r="Z447" s="24" t="s">
        <v>11</v>
      </c>
      <c r="AA447" s="24">
        <f>HLOOKUP(database!Z$36,'market capitalization'!$1:$23,17,0)</f>
        <v>249007.28</v>
      </c>
      <c r="AC447" s="24" t="e">
        <f>VLOOKUP($A447,BANE!$C:$E,3,0)</f>
        <v>#N/A</v>
      </c>
      <c r="AD447" s="24" t="s">
        <v>12</v>
      </c>
      <c r="AE447" s="24" t="e">
        <f>HLOOKUP(database!AD$36,'market capitalization'!$1:$23,17,0)</f>
        <v>#N/A</v>
      </c>
      <c r="AG447" s="24" t="e">
        <f>VLOOKUP($A447,BANEP!$C:$E,3,0)</f>
        <v>#N/A</v>
      </c>
      <c r="AH447" s="24" t="s">
        <v>13</v>
      </c>
      <c r="AI447" s="24">
        <f>HLOOKUP(database!AH$36,'market capitalization'!$1:$23,17,0)</f>
        <v>777009.01</v>
      </c>
      <c r="AK447" s="24">
        <f>VLOOKUP($A447,VTBR!$C:$E,3,0)</f>
        <v>8.4400000000000003E-2</v>
      </c>
      <c r="AL447" s="24" t="s">
        <v>14</v>
      </c>
      <c r="AM447" s="24">
        <f>HLOOKUP(database!AL$36,'market capitalization'!$1:$23,17,0)</f>
        <v>55322.18</v>
      </c>
      <c r="AO447" s="24">
        <f>VLOOKUP($A447,VSMO!$C:$E,3,0)</f>
        <v>2898</v>
      </c>
      <c r="AP447" s="24" t="s">
        <v>15</v>
      </c>
      <c r="AQ447" s="24">
        <f>HLOOKUP(database!AP$36,'market capitalization'!$1:$23,17,0)</f>
        <v>4177428.09</v>
      </c>
      <c r="AS447" s="24">
        <f>VLOOKUP($A447,GAZP!$C:$E,3,0)</f>
        <v>163</v>
      </c>
      <c r="AT447" s="24" t="s">
        <v>16</v>
      </c>
      <c r="AU447" s="24">
        <f>HLOOKUP(database!AT$36,'market capitalization'!$1:$23,17,0)</f>
        <v>1359747.72</v>
      </c>
      <c r="AW447" s="24">
        <f>VLOOKUP($A447,GMKN!$C:$E,3,0)</f>
        <v>5268</v>
      </c>
      <c r="AX447" s="24" t="s">
        <v>17</v>
      </c>
      <c r="AY447" s="24">
        <f>HLOOKUP(database!AX$36,'market capitalization'!$1:$23,17,0)</f>
        <v>36347.160000000003</v>
      </c>
      <c r="BA447" s="24">
        <f>VLOOKUP($A447,DIXY!$C:$E,3,0)</f>
        <v>317</v>
      </c>
      <c r="BB447" s="24" t="s">
        <v>18</v>
      </c>
      <c r="BC447" s="24">
        <f>HLOOKUP(database!BB$36,'market capitalization'!$1:$23,17,0)</f>
        <v>336688.55</v>
      </c>
      <c r="BE447" s="24">
        <f>VLOOKUP($A447,IRAO!$C:$E,3,0)</f>
        <v>4.19E-2</v>
      </c>
      <c r="BF447" s="24" t="s">
        <v>19</v>
      </c>
      <c r="BG447" s="24">
        <f>HLOOKUP(database!BF$36,'market capitalization'!$1:$23,17,0)</f>
        <v>34534.019999999997</v>
      </c>
      <c r="BI447" s="24">
        <f>VLOOKUP($A447,KMAZ!$C:$E,3,0)</f>
        <v>73.400000000000006</v>
      </c>
      <c r="BJ447" s="24" t="s">
        <v>20</v>
      </c>
      <c r="BK447" s="24">
        <f>HLOOKUP(database!BJ$36,'market capitalization'!$1:$23,17,0)</f>
        <v>75304.78</v>
      </c>
      <c r="BM447" s="24">
        <f>VLOOKUP($A447,LSRG!$C:$E,3,0)</f>
        <v>892.85</v>
      </c>
      <c r="BN447" s="24" t="s">
        <v>21</v>
      </c>
      <c r="BO447" s="24">
        <f>HLOOKUP(database!BN$36,'market capitalization'!$1:$23,17,0)</f>
        <v>1466626.22</v>
      </c>
      <c r="BQ447" s="24">
        <f>VLOOKUP($A447,LKOH!$C:$E,3,0)</f>
        <v>1674.01</v>
      </c>
      <c r="BR447" s="24" t="s">
        <v>22</v>
      </c>
      <c r="BS447" s="24">
        <f>HLOOKUP(database!BR$36,'market capitalization'!$1:$23,17,0)</f>
        <v>39088.800000000003</v>
      </c>
      <c r="BU447" s="24">
        <f>VLOOKUP($A447,MVID!$C:$E,3,0)</f>
        <v>189</v>
      </c>
      <c r="BV447" s="24" t="s">
        <v>23</v>
      </c>
      <c r="BW447" s="24">
        <f>HLOOKUP(database!BV$36,'market capitalization'!$1:$23,17,0)</f>
        <v>199025.99</v>
      </c>
      <c r="BY447" s="24">
        <f>VLOOKUP($A447,MAGN!$C:$E,3,0)</f>
        <v>27.35</v>
      </c>
      <c r="BZ447" s="24" t="s">
        <v>24</v>
      </c>
      <c r="CA447" s="24">
        <f>HLOOKUP(database!BZ$36,'market capitalization'!$1:$23,17,0)</f>
        <v>458392.52</v>
      </c>
      <c r="CC447" s="24">
        <f>VLOOKUP($A447,MTSS!$C:$E,3,0)</f>
        <v>249.1</v>
      </c>
      <c r="CD447" s="24" t="s">
        <v>25</v>
      </c>
      <c r="CE447" s="24">
        <f>HLOOKUP(database!CD$36,'market capitalization'!$1:$23,17,0)</f>
        <v>278856.78000000003</v>
      </c>
      <c r="CG447" s="24">
        <f>VLOOKUP($A447,MGNT!$C:$E,3,0)</f>
        <v>3080</v>
      </c>
      <c r="CH447" s="24" t="s">
        <v>26</v>
      </c>
      <c r="CI447" s="24" t="e">
        <f>HLOOKUP(database!CH$36,'market capitalization'!$1:$23,17,0)</f>
        <v>#N/A</v>
      </c>
      <c r="CK447" s="24" t="e">
        <f>VLOOKUP($A447,MFON!$C:$E,3,0)</f>
        <v>#N/A</v>
      </c>
      <c r="CL447" s="24" t="s">
        <v>27</v>
      </c>
      <c r="CM447" s="24" t="e">
        <f>HLOOKUP(database!CL$36,'market capitalization'!$1:$23,17,0)</f>
        <v>#N/A</v>
      </c>
      <c r="CO447" s="24" t="e">
        <f>VLOOKUP($A447,MOEX!$C:$E,3,0)</f>
        <v>#N/A</v>
      </c>
      <c r="CP447" s="24" t="s">
        <v>28</v>
      </c>
      <c r="CQ447" s="24">
        <f>HLOOKUP(database!CP$36,'market capitalization'!$1:$23,17,0)</f>
        <v>46684.09</v>
      </c>
      <c r="CS447" s="24" t="e">
        <f>VLOOKUP($A447,MSTT!$C:$E,3,0)</f>
        <v>#N/A</v>
      </c>
      <c r="CT447" s="24" t="s">
        <v>29</v>
      </c>
      <c r="CU447" s="24">
        <f>HLOOKUP(database!CT$36,'market capitalization'!$1:$23,17,0)</f>
        <v>523028.94</v>
      </c>
      <c r="CW447" s="24">
        <f>VLOOKUP($A447,NLMK!$C:$E,3,0)</f>
        <v>95.38</v>
      </c>
      <c r="CX447" s="24" t="s">
        <v>30</v>
      </c>
      <c r="CY447" s="24" t="e">
        <f>HLOOKUP(database!CX$36,'market capitalization'!$1:$23,17,0)</f>
        <v>#N/A</v>
      </c>
      <c r="DA447" s="24">
        <f>VLOOKUP($A447,NMTP!$C:$E,3,0)</f>
        <v>4.6040000000000001</v>
      </c>
      <c r="DB447" s="24" t="s">
        <v>31</v>
      </c>
      <c r="DC447" s="24">
        <f>HLOOKUP(database!DB$36,'market capitalization'!$1:$23,17,0)</f>
        <v>1140679.44</v>
      </c>
      <c r="DE447" s="24">
        <f>VLOOKUP($A447,NVTK!$C:$E,3,0)</f>
        <v>218.98</v>
      </c>
      <c r="DF447" s="24" t="s">
        <v>32</v>
      </c>
      <c r="DG447" s="24">
        <f>HLOOKUP(database!DF$36,'market capitalization'!$1:$23,17,0)</f>
        <v>53168.54</v>
      </c>
      <c r="DI447" s="24">
        <f>VLOOKUP($A447,PIKK!$C:$E,3,0)</f>
        <v>118.22</v>
      </c>
      <c r="DJ447" s="24" t="s">
        <v>33</v>
      </c>
      <c r="DK447" s="24">
        <f>HLOOKUP(database!DJ$36,'market capitalization'!$1:$23,17,0)</f>
        <v>2418398.2000000002</v>
      </c>
      <c r="DM447" s="24">
        <f>VLOOKUP($A447,ROSN!$C:$E,3,0)</f>
        <v>202.5</v>
      </c>
      <c r="DN447" s="24" t="s">
        <v>34</v>
      </c>
      <c r="DO447" s="24">
        <f>HLOOKUP(database!DN$36,'market capitalization'!$1:$23,17,0)</f>
        <v>540823.71</v>
      </c>
      <c r="DQ447" s="24">
        <f>VLOOKUP($A447,RTKM!$C:$E,3,0)</f>
        <v>122.3</v>
      </c>
      <c r="DR447" s="24" t="s">
        <v>35</v>
      </c>
      <c r="DS447" s="24" t="e">
        <f>HLOOKUP(database!DR$36,'market capitalization'!$1:$23,17,0)</f>
        <v>#N/A</v>
      </c>
      <c r="DU447" s="24">
        <f>VLOOKUP($A447,RTKMP!$C:$E,3,0)</f>
        <v>102.36</v>
      </c>
      <c r="DV447" s="24" t="s">
        <v>36</v>
      </c>
      <c r="DW447" s="24">
        <f>HLOOKUP(database!DV$36,'market capitalization'!$1:$23,17,0)</f>
        <v>356578.81</v>
      </c>
      <c r="DY447" s="24">
        <f>VLOOKUP($A447,HYDR!$C:$E,3,0)</f>
        <v>1.6459999999999999</v>
      </c>
      <c r="DZ447" s="24" t="s">
        <v>37</v>
      </c>
      <c r="EA447" s="24" t="e">
        <f>HLOOKUP(database!DZ$36,'market capitalization'!$1:$23,17,0)</f>
        <v>#N/A</v>
      </c>
      <c r="EC447" s="24" t="e">
        <f>VLOOKUP($A447,RUAL!$C:$E,3,0)</f>
        <v>#N/A</v>
      </c>
      <c r="ED447" s="24" t="s">
        <v>38</v>
      </c>
      <c r="EE447" s="24">
        <f>HLOOKUP(database!ED$36,'market capitalization'!$1:$23,17,0)</f>
        <v>12817.04</v>
      </c>
      <c r="EG447" s="24">
        <f>VLOOKUP($A447,SVAV!$C:$E,3,0)</f>
        <v>508.29</v>
      </c>
      <c r="EH447" s="24" t="s">
        <v>39</v>
      </c>
      <c r="EI447" s="24">
        <f>HLOOKUP(database!EH$36,'market capitalization'!$1:$23,17,0)</f>
        <v>1816109.94</v>
      </c>
      <c r="EK447" s="24">
        <f>VLOOKUP($A447,SBER!$C:$E,3,0)</f>
        <v>81.72</v>
      </c>
      <c r="EL447" s="24" t="s">
        <v>40</v>
      </c>
      <c r="EM447" s="24" t="e">
        <f>HLOOKUP(database!EL$36,'market capitalization'!$1:$23,17,0)</f>
        <v>#N/A</v>
      </c>
      <c r="EO447" s="24">
        <f>VLOOKUP($A447,SBERP!$C:$E,3,0)</f>
        <v>58.1</v>
      </c>
      <c r="EP447" s="24" t="s">
        <v>41</v>
      </c>
      <c r="EQ447" s="24">
        <f>HLOOKUP(database!EP$36,'market capitalization'!$1:$23,17,0)</f>
        <v>443892.45</v>
      </c>
      <c r="ES447" s="24">
        <f>VLOOKUP($A447,CHMF!$C:$E,3,0)</f>
        <v>393.67</v>
      </c>
      <c r="ET447" s="24" t="s">
        <v>42</v>
      </c>
      <c r="EU447" s="24">
        <f>HLOOKUP(database!ET$36,'market capitalization'!$1:$23,17,0)</f>
        <v>248487.5</v>
      </c>
      <c r="EW447" s="24">
        <f>VLOOKUP($A447,AFKS!$C:$E,3,0)</f>
        <v>26.5</v>
      </c>
      <c r="EX447" s="24" t="s">
        <v>43</v>
      </c>
      <c r="EY447" s="24">
        <f>HLOOKUP(database!EX$36,'market capitalization'!$1:$23,17,0)</f>
        <v>874608.08</v>
      </c>
      <c r="FA447" s="24">
        <f>VLOOKUP($A447,SNGS!$C:$E,3,0)</f>
        <v>30.31</v>
      </c>
      <c r="FB447" s="24" t="s">
        <v>44</v>
      </c>
      <c r="FC447" s="24" t="e">
        <f>HLOOKUP(database!FB$36,'market capitalization'!$1:$23,17,0)</f>
        <v>#N/A</v>
      </c>
      <c r="FE447" s="24">
        <f>VLOOKUP($A447,SNGSP!$C:$E,3,0)</f>
        <v>13.6</v>
      </c>
      <c r="FF447" s="24" t="s">
        <v>45</v>
      </c>
      <c r="FG447" s="24">
        <f>HLOOKUP(database!FF$36,'market capitalization'!$1:$23,17,0)</f>
        <v>87786.19</v>
      </c>
      <c r="FI447" s="24">
        <f>VLOOKUP($A447,TRMK!$C:$E,3,0)</f>
        <v>124.99</v>
      </c>
      <c r="FJ447" s="24" t="s">
        <v>46</v>
      </c>
      <c r="FK447" s="24">
        <f>HLOOKUP(database!FJ$36,'market capitalization'!$1:$23,17,0)</f>
        <v>349875.94</v>
      </c>
      <c r="FM447" s="24">
        <f>VLOOKUP($A447,TATN!$C:$E,3,0)</f>
        <v>145.35</v>
      </c>
      <c r="FN447" s="24" t="s">
        <v>47</v>
      </c>
      <c r="FO447" s="24" t="e">
        <f>HLOOKUP(database!FN$36,'market capitalization'!$1:$23,17,0)</f>
        <v>#N/A</v>
      </c>
      <c r="FQ447" s="24">
        <f>VLOOKUP($A447,TATNP!$C:$E,3,0)</f>
        <v>70.45</v>
      </c>
      <c r="FR447" s="24" t="s">
        <v>48</v>
      </c>
      <c r="FS447" s="24" t="e">
        <f>HLOOKUP(database!FR$36,'market capitalization'!$1:$23,17,0)</f>
        <v>#N/A</v>
      </c>
      <c r="FU447" s="24">
        <f>VLOOKUP($A447,TRNFP!$C:$E,3,0)</f>
        <v>33049.99</v>
      </c>
      <c r="FV447" s="24" t="s">
        <v>49</v>
      </c>
      <c r="FW447" s="24">
        <f>HLOOKUP(database!FV$36,'market capitalization'!$1:$23,17,0)</f>
        <v>884818.87</v>
      </c>
      <c r="FY447" s="24">
        <f>VLOOKUP($A447,URKA!$C:$E,3,0)</f>
        <v>145.54</v>
      </c>
      <c r="FZ447" s="24" t="s">
        <v>50</v>
      </c>
      <c r="GA447" s="24">
        <f>HLOOKUP(database!FZ$36,'market capitalization'!$1:$23,17,0)</f>
        <v>362730.38</v>
      </c>
      <c r="GC447" s="24">
        <f>VLOOKUP($A447,FEES!$C:$E,3,0)</f>
        <v>0.36499999999999999</v>
      </c>
      <c r="GD447" s="24" t="s">
        <v>51</v>
      </c>
      <c r="GE447" s="24">
        <f>HLOOKUP(database!GD$36,'market capitalization'!$1:$23,17,0)</f>
        <v>116006.78</v>
      </c>
      <c r="GG447" s="24" t="e">
        <f>VLOOKUP($A447,PHOR!$C:$E,3,0)</f>
        <v>#N/A</v>
      </c>
      <c r="GH447" s="24" t="s">
        <v>52</v>
      </c>
      <c r="GI447" s="24">
        <f>HLOOKUP(database!GH$36,'market capitalization'!$1:$23,17,0)</f>
        <v>30553.4</v>
      </c>
      <c r="GK447" s="24">
        <f>VLOOKUP($A447,GCHE!$C:$E,3,0)</f>
        <v>719.99</v>
      </c>
      <c r="GL447" s="24" t="s">
        <v>53</v>
      </c>
      <c r="GM447" s="24">
        <f>HLOOKUP(database!GL$36,'market capitalization'!$1:$23,17,0)</f>
        <v>145661.43</v>
      </c>
      <c r="GO447" s="24">
        <f>VLOOKUP($A447,EONR!$C:$E,3,0)</f>
        <v>2.3769999999999998</v>
      </c>
    </row>
    <row r="448" spans="1:197" x14ac:dyDescent="0.45">
      <c r="A448" s="86">
        <v>40427</v>
      </c>
      <c r="B448" s="3" t="s">
        <v>5</v>
      </c>
      <c r="E448" s="3" t="e">
        <f>VLOOKUP($A448,POLY!$C:$E,3,0)</f>
        <v>#N/A</v>
      </c>
      <c r="F448" s="3" t="s">
        <v>6</v>
      </c>
      <c r="I448" s="3" t="e">
        <f>VLOOKUP($A448,YNDX!$C:$E,3,0)</f>
        <v>#N/A</v>
      </c>
      <c r="J448" s="3" t="s">
        <v>7</v>
      </c>
      <c r="M448" s="3" t="e">
        <f>VLOOKUP($A448,ALRS!$C:$E,3,0)</f>
        <v>#N/A</v>
      </c>
      <c r="N448" s="3" t="s">
        <v>8</v>
      </c>
      <c r="Q448" s="3">
        <f>VLOOKUP($A448,AKRN!$C:$E,3,0)</f>
        <v>927.5</v>
      </c>
      <c r="R448" s="3" t="s">
        <v>9</v>
      </c>
      <c r="U448" s="3">
        <f>VLOOKUP($A448,AFLT!$C:$E,3,0)</f>
        <v>63.62</v>
      </c>
      <c r="V448" s="3" t="s">
        <v>10</v>
      </c>
      <c r="Y448" s="3">
        <f>VLOOKUP($A448,BSPB!$C:$E,3,0)</f>
        <v>105.97</v>
      </c>
      <c r="Z448" s="3" t="s">
        <v>11</v>
      </c>
      <c r="AC448" s="3" t="e">
        <f>VLOOKUP($A448,BANE!$C:$E,3,0)</f>
        <v>#N/A</v>
      </c>
      <c r="AD448" s="3" t="s">
        <v>12</v>
      </c>
      <c r="AG448" s="3" t="e">
        <f>VLOOKUP($A448,BANEP!$C:$E,3,0)</f>
        <v>#N/A</v>
      </c>
      <c r="AH448" s="3" t="s">
        <v>13</v>
      </c>
      <c r="AK448" s="3">
        <f>VLOOKUP($A448,VTBR!$C:$E,3,0)</f>
        <v>8.8599999999999998E-2</v>
      </c>
      <c r="AL448" s="3" t="s">
        <v>14</v>
      </c>
      <c r="AO448" s="3">
        <f>VLOOKUP($A448,VSMO!$C:$E,3,0)</f>
        <v>2964</v>
      </c>
      <c r="AP448" s="3" t="s">
        <v>15</v>
      </c>
      <c r="AS448" s="3">
        <f>VLOOKUP($A448,GAZP!$C:$E,3,0)</f>
        <v>164.4</v>
      </c>
      <c r="AT448" s="3" t="s">
        <v>16</v>
      </c>
      <c r="AW448" s="3">
        <f>VLOOKUP($A448,GMKN!$C:$E,3,0)</f>
        <v>5208.88</v>
      </c>
      <c r="AX448" s="3" t="s">
        <v>17</v>
      </c>
      <c r="BA448" s="3">
        <f>VLOOKUP($A448,DIXY!$C:$E,3,0)</f>
        <v>319</v>
      </c>
      <c r="BB448" s="3" t="s">
        <v>18</v>
      </c>
      <c r="BE448" s="3">
        <f>VLOOKUP($A448,IRAO!$C:$E,3,0)</f>
        <v>4.9700000000000001E-2</v>
      </c>
      <c r="BF448" s="3" t="s">
        <v>19</v>
      </c>
      <c r="BI448" s="3">
        <f>VLOOKUP($A448,KMAZ!$C:$E,3,0)</f>
        <v>74</v>
      </c>
      <c r="BJ448" s="3" t="s">
        <v>20</v>
      </c>
      <c r="BM448" s="3">
        <f>VLOOKUP($A448,LSRG!$C:$E,3,0)</f>
        <v>882.02</v>
      </c>
      <c r="BN448" s="3" t="s">
        <v>21</v>
      </c>
      <c r="BQ448" s="3">
        <f>VLOOKUP($A448,LKOH!$C:$E,3,0)</f>
        <v>1713</v>
      </c>
      <c r="BR448" s="3" t="s">
        <v>22</v>
      </c>
      <c r="BU448" s="3">
        <f>VLOOKUP($A448,MVID!$C:$E,3,0)</f>
        <v>201</v>
      </c>
      <c r="BV448" s="3" t="s">
        <v>23</v>
      </c>
      <c r="BY448" s="3">
        <f>VLOOKUP($A448,MAGN!$C:$E,3,0)</f>
        <v>27.405000000000001</v>
      </c>
      <c r="BZ448" s="3" t="s">
        <v>24</v>
      </c>
      <c r="CC448" s="3">
        <f>VLOOKUP($A448,MTSS!$C:$E,3,0)</f>
        <v>255.47</v>
      </c>
      <c r="CD448" s="3" t="s">
        <v>25</v>
      </c>
      <c r="CG448" s="3">
        <f>VLOOKUP($A448,MGNT!$C:$E,3,0)</f>
        <v>3400</v>
      </c>
      <c r="CH448" s="3" t="s">
        <v>26</v>
      </c>
      <c r="CK448" s="3" t="e">
        <f>VLOOKUP($A448,MFON!$C:$E,3,0)</f>
        <v>#N/A</v>
      </c>
      <c r="CL448" s="3" t="s">
        <v>27</v>
      </c>
      <c r="CO448" s="3" t="e">
        <f>VLOOKUP($A448,MOEX!$C:$E,3,0)</f>
        <v>#N/A</v>
      </c>
      <c r="CP448" s="3" t="s">
        <v>28</v>
      </c>
      <c r="CS448" s="3" t="e">
        <f>VLOOKUP($A448,MSTT!$C:$E,3,0)</f>
        <v>#N/A</v>
      </c>
      <c r="CT448" s="3" t="s">
        <v>29</v>
      </c>
      <c r="CW448" s="3">
        <f>VLOOKUP($A448,NLMK!$C:$E,3,0)</f>
        <v>100.5</v>
      </c>
      <c r="CX448" s="3" t="s">
        <v>30</v>
      </c>
      <c r="DA448" s="3">
        <f>VLOOKUP($A448,NMTP!$C:$E,3,0)</f>
        <v>4.8899999999999997</v>
      </c>
      <c r="DB448" s="3" t="s">
        <v>31</v>
      </c>
      <c r="DE448" s="3">
        <f>VLOOKUP($A448,NVTK!$C:$E,3,0)</f>
        <v>227.7</v>
      </c>
      <c r="DF448" s="3" t="s">
        <v>32</v>
      </c>
      <c r="DI448" s="3">
        <f>VLOOKUP($A448,PIKK!$C:$E,3,0)</f>
        <v>125.96</v>
      </c>
      <c r="DJ448" s="3" t="s">
        <v>33</v>
      </c>
      <c r="DM448" s="3">
        <f>VLOOKUP($A448,ROSN!$C:$E,3,0)</f>
        <v>205.69</v>
      </c>
      <c r="DN448" s="3" t="s">
        <v>34</v>
      </c>
      <c r="DQ448" s="3">
        <f>VLOOKUP($A448,RTKM!$C:$E,3,0)</f>
        <v>132</v>
      </c>
      <c r="DR448" s="3" t="s">
        <v>35</v>
      </c>
      <c r="DU448" s="3">
        <f>VLOOKUP($A448,RTKMP!$C:$E,3,0)</f>
        <v>98.45</v>
      </c>
      <c r="DV448" s="3" t="s">
        <v>36</v>
      </c>
      <c r="DY448" s="3">
        <f>VLOOKUP($A448,HYDR!$C:$E,3,0)</f>
        <v>1.637</v>
      </c>
      <c r="DZ448" s="3" t="s">
        <v>37</v>
      </c>
      <c r="EC448" s="3" t="e">
        <f>VLOOKUP($A448,RUAL!$C:$E,3,0)</f>
        <v>#N/A</v>
      </c>
      <c r="ED448" s="3" t="s">
        <v>38</v>
      </c>
      <c r="EG448" s="3">
        <f>VLOOKUP($A448,SVAV!$C:$E,3,0)</f>
        <v>515.46</v>
      </c>
      <c r="EH448" s="3" t="s">
        <v>39</v>
      </c>
      <c r="EK448" s="3">
        <f>VLOOKUP($A448,SBER!$C:$E,3,0)</f>
        <v>83.36</v>
      </c>
      <c r="EL448" s="3" t="s">
        <v>40</v>
      </c>
      <c r="EO448" s="3">
        <f>VLOOKUP($A448,SBERP!$C:$E,3,0)</f>
        <v>60.2</v>
      </c>
      <c r="EP448" s="3" t="s">
        <v>41</v>
      </c>
      <c r="ES448" s="3">
        <f>VLOOKUP($A448,CHMF!$C:$E,3,0)</f>
        <v>414.26</v>
      </c>
      <c r="ET448" s="3" t="s">
        <v>42</v>
      </c>
      <c r="EW448" s="3">
        <f>VLOOKUP($A448,AFKS!$C:$E,3,0)</f>
        <v>26.638999999999999</v>
      </c>
      <c r="EX448" s="3" t="s">
        <v>43</v>
      </c>
      <c r="FA448" s="3">
        <f>VLOOKUP($A448,SNGS!$C:$E,3,0)</f>
        <v>30.709</v>
      </c>
      <c r="FB448" s="3" t="s">
        <v>44</v>
      </c>
      <c r="FE448" s="3">
        <f>VLOOKUP($A448,SNGSP!$C:$E,3,0)</f>
        <v>14.26</v>
      </c>
      <c r="FF448" s="3" t="s">
        <v>45</v>
      </c>
      <c r="FI448" s="3">
        <f>VLOOKUP($A448,TRMK!$C:$E,3,0)</f>
        <v>132.19999999999999</v>
      </c>
      <c r="FJ448" s="3" t="s">
        <v>46</v>
      </c>
      <c r="FM448" s="3">
        <f>VLOOKUP($A448,TATN!$C:$E,3,0)</f>
        <v>144.80000000000001</v>
      </c>
      <c r="FN448" s="3" t="s">
        <v>47</v>
      </c>
      <c r="FQ448" s="3">
        <f>VLOOKUP($A448,TATNP!$C:$E,3,0)</f>
        <v>72.42</v>
      </c>
      <c r="FR448" s="3" t="s">
        <v>48</v>
      </c>
      <c r="FU448" s="3">
        <f>VLOOKUP($A448,TRNFP!$C:$E,3,0)</f>
        <v>34144</v>
      </c>
      <c r="FV448" s="3" t="s">
        <v>49</v>
      </c>
      <c r="FY448" s="3">
        <f>VLOOKUP($A448,URKA!$C:$E,3,0)</f>
        <v>146.5</v>
      </c>
      <c r="FZ448" s="3" t="s">
        <v>50</v>
      </c>
      <c r="GC448" s="3">
        <f>VLOOKUP($A448,FEES!$C:$E,3,0)</f>
        <v>0.36199999999999999</v>
      </c>
      <c r="GD448" s="3" t="s">
        <v>51</v>
      </c>
      <c r="GG448" s="3" t="e">
        <f>VLOOKUP($A448,PHOR!$C:$E,3,0)</f>
        <v>#N/A</v>
      </c>
      <c r="GH448" s="3" t="s">
        <v>52</v>
      </c>
      <c r="GK448" s="3">
        <f>VLOOKUP($A448,GCHE!$C:$E,3,0)</f>
        <v>730</v>
      </c>
      <c r="GL448" s="3" t="s">
        <v>53</v>
      </c>
      <c r="GO448" s="3">
        <f>VLOOKUP($A448,EONR!$C:$E,3,0)</f>
        <v>2.5099999999999998</v>
      </c>
    </row>
    <row r="449" spans="1:197" x14ac:dyDescent="0.45">
      <c r="A449" s="86">
        <v>40434</v>
      </c>
      <c r="B449" s="3" t="s">
        <v>5</v>
      </c>
      <c r="E449" s="3" t="e">
        <f>VLOOKUP($A449,POLY!$C:$E,3,0)</f>
        <v>#N/A</v>
      </c>
      <c r="F449" s="3" t="s">
        <v>6</v>
      </c>
      <c r="I449" s="3" t="e">
        <f>VLOOKUP($A449,YNDX!$C:$E,3,0)</f>
        <v>#N/A</v>
      </c>
      <c r="J449" s="3" t="s">
        <v>7</v>
      </c>
      <c r="M449" s="3" t="e">
        <f>VLOOKUP($A449,ALRS!$C:$E,3,0)</f>
        <v>#N/A</v>
      </c>
      <c r="N449" s="3" t="s">
        <v>8</v>
      </c>
      <c r="Q449" s="3">
        <f>VLOOKUP($A449,AKRN!$C:$E,3,0)</f>
        <v>905.1</v>
      </c>
      <c r="R449" s="3" t="s">
        <v>9</v>
      </c>
      <c r="U449" s="3">
        <f>VLOOKUP($A449,AFLT!$C:$E,3,0)</f>
        <v>67.989999999999995</v>
      </c>
      <c r="V449" s="3" t="s">
        <v>10</v>
      </c>
      <c r="Y449" s="3">
        <f>VLOOKUP($A449,BSPB!$C:$E,3,0)</f>
        <v>114.83</v>
      </c>
      <c r="Z449" s="3" t="s">
        <v>11</v>
      </c>
      <c r="AC449" s="3" t="e">
        <f>VLOOKUP($A449,BANE!$C:$E,3,0)</f>
        <v>#N/A</v>
      </c>
      <c r="AD449" s="3" t="s">
        <v>12</v>
      </c>
      <c r="AG449" s="3" t="e">
        <f>VLOOKUP($A449,BANEP!$C:$E,3,0)</f>
        <v>#N/A</v>
      </c>
      <c r="AH449" s="3" t="s">
        <v>13</v>
      </c>
      <c r="AK449" s="3">
        <f>VLOOKUP($A449,VTBR!$C:$E,3,0)</f>
        <v>8.72E-2</v>
      </c>
      <c r="AL449" s="3" t="s">
        <v>14</v>
      </c>
      <c r="AO449" s="3">
        <f>VLOOKUP($A449,VSMO!$C:$E,3,0)</f>
        <v>2879.96</v>
      </c>
      <c r="AP449" s="3" t="s">
        <v>15</v>
      </c>
      <c r="AS449" s="3">
        <f>VLOOKUP($A449,GAZP!$C:$E,3,0)</f>
        <v>162.18</v>
      </c>
      <c r="AT449" s="3" t="s">
        <v>16</v>
      </c>
      <c r="AW449" s="3">
        <f>VLOOKUP($A449,GMKN!$C:$E,3,0)</f>
        <v>4945</v>
      </c>
      <c r="AX449" s="3" t="s">
        <v>17</v>
      </c>
      <c r="BA449" s="3">
        <f>VLOOKUP($A449,DIXY!$C:$E,3,0)</f>
        <v>318</v>
      </c>
      <c r="BB449" s="3" t="s">
        <v>18</v>
      </c>
      <c r="BE449" s="3">
        <f>VLOOKUP($A449,IRAO!$C:$E,3,0)</f>
        <v>4.6100000000000002E-2</v>
      </c>
      <c r="BF449" s="3" t="s">
        <v>19</v>
      </c>
      <c r="BI449" s="3">
        <f>VLOOKUP($A449,KMAZ!$C:$E,3,0)</f>
        <v>72.349999999999994</v>
      </c>
      <c r="BJ449" s="3" t="s">
        <v>20</v>
      </c>
      <c r="BM449" s="3">
        <f>VLOOKUP($A449,LSRG!$C:$E,3,0)</f>
        <v>854.99</v>
      </c>
      <c r="BN449" s="3" t="s">
        <v>21</v>
      </c>
      <c r="BQ449" s="3">
        <f>VLOOKUP($A449,LKOH!$C:$E,3,0)</f>
        <v>1702</v>
      </c>
      <c r="BR449" s="3" t="s">
        <v>22</v>
      </c>
      <c r="BU449" s="3">
        <f>VLOOKUP($A449,MVID!$C:$E,3,0)</f>
        <v>201</v>
      </c>
      <c r="BV449" s="3" t="s">
        <v>23</v>
      </c>
      <c r="BY449" s="3">
        <f>VLOOKUP($A449,MAGN!$C:$E,3,0)</f>
        <v>28</v>
      </c>
      <c r="BZ449" s="3" t="s">
        <v>24</v>
      </c>
      <c r="CC449" s="3">
        <f>VLOOKUP($A449,MTSS!$C:$E,3,0)</f>
        <v>256.98</v>
      </c>
      <c r="CD449" s="3" t="s">
        <v>25</v>
      </c>
      <c r="CG449" s="3">
        <f>VLOOKUP($A449,MGNT!$C:$E,3,0)</f>
        <v>3470</v>
      </c>
      <c r="CH449" s="3" t="s">
        <v>26</v>
      </c>
      <c r="CK449" s="3" t="e">
        <f>VLOOKUP($A449,MFON!$C:$E,3,0)</f>
        <v>#N/A</v>
      </c>
      <c r="CL449" s="3" t="s">
        <v>27</v>
      </c>
      <c r="CO449" s="3" t="e">
        <f>VLOOKUP($A449,MOEX!$C:$E,3,0)</f>
        <v>#N/A</v>
      </c>
      <c r="CP449" s="3" t="s">
        <v>28</v>
      </c>
      <c r="CS449" s="3" t="e">
        <f>VLOOKUP($A449,MSTT!$C:$E,3,0)</f>
        <v>#N/A</v>
      </c>
      <c r="CT449" s="3" t="s">
        <v>29</v>
      </c>
      <c r="CW449" s="3">
        <f>VLOOKUP($A449,NLMK!$C:$E,3,0)</f>
        <v>99.2</v>
      </c>
      <c r="CX449" s="3" t="s">
        <v>30</v>
      </c>
      <c r="DA449" s="3">
        <f>VLOOKUP($A449,NMTP!$C:$E,3,0)</f>
        <v>4.1500000000000004</v>
      </c>
      <c r="DB449" s="3" t="s">
        <v>31</v>
      </c>
      <c r="DE449" s="3">
        <f>VLOOKUP($A449,NVTK!$C:$E,3,0)</f>
        <v>234.9</v>
      </c>
      <c r="DF449" s="3" t="s">
        <v>32</v>
      </c>
      <c r="DI449" s="3">
        <f>VLOOKUP($A449,PIKK!$C:$E,3,0)</f>
        <v>124.5</v>
      </c>
      <c r="DJ449" s="3" t="s">
        <v>33</v>
      </c>
      <c r="DM449" s="3">
        <f>VLOOKUP($A449,ROSN!$C:$E,3,0)</f>
        <v>201.71</v>
      </c>
      <c r="DN449" s="3" t="s">
        <v>34</v>
      </c>
      <c r="DQ449" s="3">
        <f>VLOOKUP($A449,RTKM!$C:$E,3,0)</f>
        <v>135.80000000000001</v>
      </c>
      <c r="DR449" s="3" t="s">
        <v>35</v>
      </c>
      <c r="DU449" s="3">
        <f>VLOOKUP($A449,RTKMP!$C:$E,3,0)</f>
        <v>93.08</v>
      </c>
      <c r="DV449" s="3" t="s">
        <v>36</v>
      </c>
      <c r="DY449" s="3">
        <f>VLOOKUP($A449,HYDR!$C:$E,3,0)</f>
        <v>1.611</v>
      </c>
      <c r="DZ449" s="3" t="s">
        <v>37</v>
      </c>
      <c r="EC449" s="3" t="e">
        <f>VLOOKUP($A449,RUAL!$C:$E,3,0)</f>
        <v>#N/A</v>
      </c>
      <c r="ED449" s="3" t="s">
        <v>38</v>
      </c>
      <c r="EG449" s="3">
        <f>VLOOKUP($A449,SVAV!$C:$E,3,0)</f>
        <v>504.87</v>
      </c>
      <c r="EH449" s="3" t="s">
        <v>39</v>
      </c>
      <c r="EK449" s="3">
        <f>VLOOKUP($A449,SBER!$C:$E,3,0)</f>
        <v>82.15</v>
      </c>
      <c r="EL449" s="3" t="s">
        <v>40</v>
      </c>
      <c r="EO449" s="3">
        <f>VLOOKUP($A449,SBERP!$C:$E,3,0)</f>
        <v>58.94</v>
      </c>
      <c r="EP449" s="3" t="s">
        <v>41</v>
      </c>
      <c r="ES449" s="3">
        <f>VLOOKUP($A449,CHMF!$C:$E,3,0)</f>
        <v>418.55</v>
      </c>
      <c r="ET449" s="3" t="s">
        <v>42</v>
      </c>
      <c r="EW449" s="3">
        <f>VLOOKUP($A449,AFKS!$C:$E,3,0)</f>
        <v>26.5</v>
      </c>
      <c r="EX449" s="3" t="s">
        <v>43</v>
      </c>
      <c r="FA449" s="3">
        <f>VLOOKUP($A449,SNGS!$C:$E,3,0)</f>
        <v>29.48</v>
      </c>
      <c r="FB449" s="3" t="s">
        <v>44</v>
      </c>
      <c r="FE449" s="3">
        <f>VLOOKUP($A449,SNGSP!$C:$E,3,0)</f>
        <v>14.494999999999999</v>
      </c>
      <c r="FF449" s="3" t="s">
        <v>45</v>
      </c>
      <c r="FI449" s="3">
        <f>VLOOKUP($A449,TRMK!$C:$E,3,0)</f>
        <v>131.94999999999999</v>
      </c>
      <c r="FJ449" s="3" t="s">
        <v>46</v>
      </c>
      <c r="FM449" s="3">
        <f>VLOOKUP($A449,TATN!$C:$E,3,0)</f>
        <v>145.75</v>
      </c>
      <c r="FN449" s="3" t="s">
        <v>47</v>
      </c>
      <c r="FQ449" s="3">
        <f>VLOOKUP($A449,TATNP!$C:$E,3,0)</f>
        <v>72.5</v>
      </c>
      <c r="FR449" s="3" t="s">
        <v>48</v>
      </c>
      <c r="FU449" s="3">
        <f>VLOOKUP($A449,TRNFP!$C:$E,3,0)</f>
        <v>34200.01</v>
      </c>
      <c r="FV449" s="3" t="s">
        <v>49</v>
      </c>
      <c r="FY449" s="3">
        <f>VLOOKUP($A449,URKA!$C:$E,3,0)</f>
        <v>142.71</v>
      </c>
      <c r="FZ449" s="3" t="s">
        <v>50</v>
      </c>
      <c r="GC449" s="3">
        <f>VLOOKUP($A449,FEES!$C:$E,3,0)</f>
        <v>0.36299999999999999</v>
      </c>
      <c r="GD449" s="3" t="s">
        <v>51</v>
      </c>
      <c r="GG449" s="3" t="e">
        <f>VLOOKUP($A449,PHOR!$C:$E,3,0)</f>
        <v>#N/A</v>
      </c>
      <c r="GH449" s="3" t="s">
        <v>52</v>
      </c>
      <c r="GK449" s="3">
        <f>VLOOKUP($A449,GCHE!$C:$E,3,0)</f>
        <v>764.96</v>
      </c>
      <c r="GL449" s="3" t="s">
        <v>53</v>
      </c>
      <c r="GO449" s="3">
        <f>VLOOKUP($A449,EONR!$C:$E,3,0)</f>
        <v>2.7440000000000002</v>
      </c>
    </row>
    <row r="450" spans="1:197" x14ac:dyDescent="0.45">
      <c r="A450" s="86">
        <v>40441</v>
      </c>
      <c r="B450" s="3" t="s">
        <v>5</v>
      </c>
      <c r="E450" s="3" t="e">
        <f>VLOOKUP($A450,POLY!$C:$E,3,0)</f>
        <v>#N/A</v>
      </c>
      <c r="F450" s="3" t="s">
        <v>6</v>
      </c>
      <c r="I450" s="3" t="e">
        <f>VLOOKUP($A450,YNDX!$C:$E,3,0)</f>
        <v>#N/A</v>
      </c>
      <c r="J450" s="3" t="s">
        <v>7</v>
      </c>
      <c r="M450" s="3" t="e">
        <f>VLOOKUP($A450,ALRS!$C:$E,3,0)</f>
        <v>#N/A</v>
      </c>
      <c r="N450" s="3" t="s">
        <v>8</v>
      </c>
      <c r="Q450" s="3">
        <f>VLOOKUP($A450,AKRN!$C:$E,3,0)</f>
        <v>896.29</v>
      </c>
      <c r="R450" s="3" t="s">
        <v>9</v>
      </c>
      <c r="U450" s="3">
        <f>VLOOKUP($A450,AFLT!$C:$E,3,0)</f>
        <v>65.92</v>
      </c>
      <c r="V450" s="3" t="s">
        <v>10</v>
      </c>
      <c r="Y450" s="3">
        <f>VLOOKUP($A450,BSPB!$C:$E,3,0)</f>
        <v>126.86</v>
      </c>
      <c r="Z450" s="3" t="s">
        <v>11</v>
      </c>
      <c r="AC450" s="3" t="e">
        <f>VLOOKUP($A450,BANE!$C:$E,3,0)</f>
        <v>#N/A</v>
      </c>
      <c r="AD450" s="3" t="s">
        <v>12</v>
      </c>
      <c r="AG450" s="3" t="e">
        <f>VLOOKUP($A450,BANEP!$C:$E,3,0)</f>
        <v>#N/A</v>
      </c>
      <c r="AH450" s="3" t="s">
        <v>13</v>
      </c>
      <c r="AK450" s="3">
        <f>VLOOKUP($A450,VTBR!$C:$E,3,0)</f>
        <v>8.7599999999999997E-2</v>
      </c>
      <c r="AL450" s="3" t="s">
        <v>14</v>
      </c>
      <c r="AO450" s="3">
        <f>VLOOKUP($A450,VSMO!$C:$E,3,0)</f>
        <v>2878.44</v>
      </c>
      <c r="AP450" s="3" t="s">
        <v>15</v>
      </c>
      <c r="AS450" s="3">
        <f>VLOOKUP($A450,GAZP!$C:$E,3,0)</f>
        <v>157.97</v>
      </c>
      <c r="AT450" s="3" t="s">
        <v>16</v>
      </c>
      <c r="AW450" s="3">
        <f>VLOOKUP($A450,GMKN!$C:$E,3,0)</f>
        <v>5057.95</v>
      </c>
      <c r="AX450" s="3" t="s">
        <v>17</v>
      </c>
      <c r="BA450" s="3">
        <f>VLOOKUP($A450,DIXY!$C:$E,3,0)</f>
        <v>319</v>
      </c>
      <c r="BB450" s="3" t="s">
        <v>18</v>
      </c>
      <c r="BE450" s="3">
        <f>VLOOKUP($A450,IRAO!$C:$E,3,0)</f>
        <v>4.8300000000000003E-2</v>
      </c>
      <c r="BF450" s="3" t="s">
        <v>19</v>
      </c>
      <c r="BI450" s="3">
        <f>VLOOKUP($A450,KMAZ!$C:$E,3,0)</f>
        <v>71.75</v>
      </c>
      <c r="BJ450" s="3" t="s">
        <v>20</v>
      </c>
      <c r="BM450" s="3">
        <f>VLOOKUP($A450,LSRG!$C:$E,3,0)</f>
        <v>835.69</v>
      </c>
      <c r="BN450" s="3" t="s">
        <v>21</v>
      </c>
      <c r="BQ450" s="3">
        <f>VLOOKUP($A450,LKOH!$C:$E,3,0)</f>
        <v>1802</v>
      </c>
      <c r="BR450" s="3" t="s">
        <v>22</v>
      </c>
      <c r="BU450" s="3">
        <f>VLOOKUP($A450,MVID!$C:$E,3,0)</f>
        <v>199.92</v>
      </c>
      <c r="BV450" s="3" t="s">
        <v>23</v>
      </c>
      <c r="BY450" s="3">
        <f>VLOOKUP($A450,MAGN!$C:$E,3,0)</f>
        <v>28.75</v>
      </c>
      <c r="BZ450" s="3" t="s">
        <v>24</v>
      </c>
      <c r="CC450" s="3">
        <f>VLOOKUP($A450,MTSS!$C:$E,3,0)</f>
        <v>253.55</v>
      </c>
      <c r="CD450" s="3" t="s">
        <v>25</v>
      </c>
      <c r="CG450" s="3">
        <f>VLOOKUP($A450,MGNT!$C:$E,3,0)</f>
        <v>3395</v>
      </c>
      <c r="CH450" s="3" t="s">
        <v>26</v>
      </c>
      <c r="CK450" s="3" t="e">
        <f>VLOOKUP($A450,MFON!$C:$E,3,0)</f>
        <v>#N/A</v>
      </c>
      <c r="CL450" s="3" t="s">
        <v>27</v>
      </c>
      <c r="CO450" s="3" t="e">
        <f>VLOOKUP($A450,MOEX!$C:$E,3,0)</f>
        <v>#N/A</v>
      </c>
      <c r="CP450" s="3" t="s">
        <v>28</v>
      </c>
      <c r="CS450" s="3" t="e">
        <f>VLOOKUP($A450,MSTT!$C:$E,3,0)</f>
        <v>#N/A</v>
      </c>
      <c r="CT450" s="3" t="s">
        <v>29</v>
      </c>
      <c r="CW450" s="3">
        <f>VLOOKUP($A450,NLMK!$C:$E,3,0)</f>
        <v>104.5</v>
      </c>
      <c r="CX450" s="3" t="s">
        <v>30</v>
      </c>
      <c r="DA450" s="3">
        <f>VLOOKUP($A450,NMTP!$C:$E,3,0)</f>
        <v>4.1130000000000004</v>
      </c>
      <c r="DB450" s="3" t="s">
        <v>31</v>
      </c>
      <c r="DE450" s="3">
        <f>VLOOKUP($A450,NVTK!$C:$E,3,0)</f>
        <v>238</v>
      </c>
      <c r="DF450" s="3" t="s">
        <v>32</v>
      </c>
      <c r="DI450" s="3">
        <f>VLOOKUP($A450,PIKK!$C:$E,3,0)</f>
        <v>123.2</v>
      </c>
      <c r="DJ450" s="3" t="s">
        <v>33</v>
      </c>
      <c r="DM450" s="3">
        <f>VLOOKUP($A450,ROSN!$C:$E,3,0)</f>
        <v>201.9</v>
      </c>
      <c r="DN450" s="3" t="s">
        <v>34</v>
      </c>
      <c r="DQ450" s="3">
        <f>VLOOKUP($A450,RTKM!$C:$E,3,0)</f>
        <v>133.54</v>
      </c>
      <c r="DR450" s="3" t="s">
        <v>35</v>
      </c>
      <c r="DU450" s="3">
        <f>VLOOKUP($A450,RTKMP!$C:$E,3,0)</f>
        <v>88.59</v>
      </c>
      <c r="DV450" s="3" t="s">
        <v>36</v>
      </c>
      <c r="DY450" s="3">
        <f>VLOOKUP($A450,HYDR!$C:$E,3,0)</f>
        <v>1.5720000000000001</v>
      </c>
      <c r="DZ450" s="3" t="s">
        <v>37</v>
      </c>
      <c r="EC450" s="3" t="e">
        <f>VLOOKUP($A450,RUAL!$C:$E,3,0)</f>
        <v>#N/A</v>
      </c>
      <c r="ED450" s="3" t="s">
        <v>38</v>
      </c>
      <c r="EG450" s="3">
        <f>VLOOKUP($A450,SVAV!$C:$E,3,0)</f>
        <v>499.99</v>
      </c>
      <c r="EH450" s="3" t="s">
        <v>39</v>
      </c>
      <c r="EK450" s="3">
        <f>VLOOKUP($A450,SBER!$C:$E,3,0)</f>
        <v>84.81</v>
      </c>
      <c r="EL450" s="3" t="s">
        <v>40</v>
      </c>
      <c r="EO450" s="3">
        <f>VLOOKUP($A450,SBERP!$C:$E,3,0)</f>
        <v>61.2</v>
      </c>
      <c r="EP450" s="3" t="s">
        <v>41</v>
      </c>
      <c r="ES450" s="3">
        <f>VLOOKUP($A450,CHMF!$C:$E,3,0)</f>
        <v>459.89</v>
      </c>
      <c r="ET450" s="3" t="s">
        <v>42</v>
      </c>
      <c r="EW450" s="3">
        <f>VLOOKUP($A450,AFKS!$C:$E,3,0)</f>
        <v>26.568999999999999</v>
      </c>
      <c r="EX450" s="3" t="s">
        <v>43</v>
      </c>
      <c r="FA450" s="3">
        <f>VLOOKUP($A450,SNGS!$C:$E,3,0)</f>
        <v>28.51</v>
      </c>
      <c r="FB450" s="3" t="s">
        <v>44</v>
      </c>
      <c r="FE450" s="3">
        <f>VLOOKUP($A450,SNGSP!$C:$E,3,0)</f>
        <v>14.26</v>
      </c>
      <c r="FF450" s="3" t="s">
        <v>45</v>
      </c>
      <c r="FI450" s="3">
        <f>VLOOKUP($A450,TRMK!$C:$E,3,0)</f>
        <v>129.9</v>
      </c>
      <c r="FJ450" s="3" t="s">
        <v>46</v>
      </c>
      <c r="FM450" s="3">
        <f>VLOOKUP($A450,TATN!$C:$E,3,0)</f>
        <v>145.97</v>
      </c>
      <c r="FN450" s="3" t="s">
        <v>47</v>
      </c>
      <c r="FQ450" s="3">
        <f>VLOOKUP($A450,TATNP!$C:$E,3,0)</f>
        <v>73.489999999999995</v>
      </c>
      <c r="FR450" s="3" t="s">
        <v>48</v>
      </c>
      <c r="FU450" s="3">
        <f>VLOOKUP($A450,TRNFP!$C:$E,3,0)</f>
        <v>34499</v>
      </c>
      <c r="FV450" s="3" t="s">
        <v>49</v>
      </c>
      <c r="FY450" s="3">
        <f>VLOOKUP($A450,URKA!$C:$E,3,0)</f>
        <v>137.5</v>
      </c>
      <c r="FZ450" s="3" t="s">
        <v>50</v>
      </c>
      <c r="GC450" s="3">
        <f>VLOOKUP($A450,FEES!$C:$E,3,0)</f>
        <v>0.36</v>
      </c>
      <c r="GD450" s="3" t="s">
        <v>51</v>
      </c>
      <c r="GG450" s="3" t="e">
        <f>VLOOKUP($A450,PHOR!$C:$E,3,0)</f>
        <v>#N/A</v>
      </c>
      <c r="GH450" s="3" t="s">
        <v>52</v>
      </c>
      <c r="GK450" s="3">
        <f>VLOOKUP($A450,GCHE!$C:$E,3,0)</f>
        <v>790.41</v>
      </c>
      <c r="GL450" s="3" t="s">
        <v>53</v>
      </c>
      <c r="GO450" s="3">
        <f>VLOOKUP($A450,EONR!$C:$E,3,0)</f>
        <v>2.7349999999999999</v>
      </c>
    </row>
    <row r="451" spans="1:197" x14ac:dyDescent="0.45">
      <c r="A451" s="86">
        <v>40448</v>
      </c>
      <c r="B451" s="3" t="s">
        <v>5</v>
      </c>
      <c r="E451" s="3" t="e">
        <f>VLOOKUP($A451,POLY!$C:$E,3,0)</f>
        <v>#N/A</v>
      </c>
      <c r="F451" s="3" t="s">
        <v>6</v>
      </c>
      <c r="I451" s="3" t="e">
        <f>VLOOKUP($A451,YNDX!$C:$E,3,0)</f>
        <v>#N/A</v>
      </c>
      <c r="J451" s="3" t="s">
        <v>7</v>
      </c>
      <c r="M451" s="3" t="e">
        <f>VLOOKUP($A451,ALRS!$C:$E,3,0)</f>
        <v>#N/A</v>
      </c>
      <c r="N451" s="3" t="s">
        <v>8</v>
      </c>
      <c r="Q451" s="3">
        <f>VLOOKUP($A451,AKRN!$C:$E,3,0)</f>
        <v>925</v>
      </c>
      <c r="R451" s="3" t="s">
        <v>9</v>
      </c>
      <c r="U451" s="3">
        <f>VLOOKUP($A451,AFLT!$C:$E,3,0)</f>
        <v>66.97</v>
      </c>
      <c r="V451" s="3" t="s">
        <v>10</v>
      </c>
      <c r="Y451" s="3">
        <f>VLOOKUP($A451,BSPB!$C:$E,3,0)</f>
        <v>133.28</v>
      </c>
      <c r="Z451" s="3" t="s">
        <v>11</v>
      </c>
      <c r="AC451" s="3" t="e">
        <f>VLOOKUP($A451,BANE!$C:$E,3,0)</f>
        <v>#N/A</v>
      </c>
      <c r="AD451" s="3" t="s">
        <v>12</v>
      </c>
      <c r="AG451" s="3" t="e">
        <f>VLOOKUP($A451,BANEP!$C:$E,3,0)</f>
        <v>#N/A</v>
      </c>
      <c r="AH451" s="3" t="s">
        <v>13</v>
      </c>
      <c r="AK451" s="3">
        <f>VLOOKUP($A451,VTBR!$C:$E,3,0)</f>
        <v>8.8999999999999996E-2</v>
      </c>
      <c r="AL451" s="3" t="s">
        <v>14</v>
      </c>
      <c r="AO451" s="3">
        <f>VLOOKUP($A451,VSMO!$C:$E,3,0)</f>
        <v>2845.88</v>
      </c>
      <c r="AP451" s="3" t="s">
        <v>15</v>
      </c>
      <c r="AS451" s="3">
        <f>VLOOKUP($A451,GAZP!$C:$E,3,0)</f>
        <v>160.54</v>
      </c>
      <c r="AT451" s="3" t="s">
        <v>16</v>
      </c>
      <c r="AW451" s="3">
        <f>VLOOKUP($A451,GMKN!$C:$E,3,0)</f>
        <v>5254.7</v>
      </c>
      <c r="AX451" s="3" t="s">
        <v>17</v>
      </c>
      <c r="BA451" s="3">
        <f>VLOOKUP($A451,DIXY!$C:$E,3,0)</f>
        <v>321</v>
      </c>
      <c r="BB451" s="3" t="s">
        <v>18</v>
      </c>
      <c r="BE451" s="3">
        <f>VLOOKUP($A451,IRAO!$C:$E,3,0)</f>
        <v>5.0099999999999999E-2</v>
      </c>
      <c r="BF451" s="3" t="s">
        <v>19</v>
      </c>
      <c r="BI451" s="3">
        <f>VLOOKUP($A451,KMAZ!$C:$E,3,0)</f>
        <v>71.45</v>
      </c>
      <c r="BJ451" s="3" t="s">
        <v>20</v>
      </c>
      <c r="BM451" s="3">
        <f>VLOOKUP($A451,LSRG!$C:$E,3,0)</f>
        <v>817</v>
      </c>
      <c r="BN451" s="3" t="s">
        <v>21</v>
      </c>
      <c r="BQ451" s="3">
        <f>VLOOKUP($A451,LKOH!$C:$E,3,0)</f>
        <v>1749</v>
      </c>
      <c r="BR451" s="3" t="s">
        <v>22</v>
      </c>
      <c r="BU451" s="3">
        <f>VLOOKUP($A451,MVID!$C:$E,3,0)</f>
        <v>194.38</v>
      </c>
      <c r="BV451" s="3" t="s">
        <v>23</v>
      </c>
      <c r="BY451" s="3">
        <f>VLOOKUP($A451,MAGN!$C:$E,3,0)</f>
        <v>30.187000000000001</v>
      </c>
      <c r="BZ451" s="3" t="s">
        <v>24</v>
      </c>
      <c r="CC451" s="3">
        <f>VLOOKUP($A451,MTSS!$C:$E,3,0)</f>
        <v>250.61</v>
      </c>
      <c r="CD451" s="3" t="s">
        <v>25</v>
      </c>
      <c r="CG451" s="3">
        <f>VLOOKUP($A451,MGNT!$C:$E,3,0)</f>
        <v>3800</v>
      </c>
      <c r="CH451" s="3" t="s">
        <v>26</v>
      </c>
      <c r="CK451" s="3" t="e">
        <f>VLOOKUP($A451,MFON!$C:$E,3,0)</f>
        <v>#N/A</v>
      </c>
      <c r="CL451" s="3" t="s">
        <v>27</v>
      </c>
      <c r="CO451" s="3" t="e">
        <f>VLOOKUP($A451,MOEX!$C:$E,3,0)</f>
        <v>#N/A</v>
      </c>
      <c r="CP451" s="3" t="s">
        <v>28</v>
      </c>
      <c r="CS451" s="3" t="e">
        <f>VLOOKUP($A451,MSTT!$C:$E,3,0)</f>
        <v>#N/A</v>
      </c>
      <c r="CT451" s="3" t="s">
        <v>29</v>
      </c>
      <c r="CW451" s="3">
        <f>VLOOKUP($A451,NLMK!$C:$E,3,0)</f>
        <v>109.7</v>
      </c>
      <c r="CX451" s="3" t="s">
        <v>30</v>
      </c>
      <c r="DA451" s="3">
        <f>VLOOKUP($A451,NMTP!$C:$E,3,0)</f>
        <v>3.9249999999999998</v>
      </c>
      <c r="DB451" s="3" t="s">
        <v>31</v>
      </c>
      <c r="DE451" s="3">
        <f>VLOOKUP($A451,NVTK!$C:$E,3,0)</f>
        <v>237.5</v>
      </c>
      <c r="DF451" s="3" t="s">
        <v>32</v>
      </c>
      <c r="DI451" s="3">
        <f>VLOOKUP($A451,PIKK!$C:$E,3,0)</f>
        <v>117.2</v>
      </c>
      <c r="DJ451" s="3" t="s">
        <v>33</v>
      </c>
      <c r="DM451" s="3">
        <f>VLOOKUP($A451,ROSN!$C:$E,3,0)</f>
        <v>210.52</v>
      </c>
      <c r="DN451" s="3" t="s">
        <v>34</v>
      </c>
      <c r="DQ451" s="3">
        <f>VLOOKUP($A451,RTKM!$C:$E,3,0)</f>
        <v>134.18</v>
      </c>
      <c r="DR451" s="3" t="s">
        <v>35</v>
      </c>
      <c r="DU451" s="3">
        <f>VLOOKUP($A451,RTKMP!$C:$E,3,0)</f>
        <v>89.01</v>
      </c>
      <c r="DV451" s="3" t="s">
        <v>36</v>
      </c>
      <c r="DY451" s="3">
        <f>VLOOKUP($A451,HYDR!$C:$E,3,0)</f>
        <v>1.573</v>
      </c>
      <c r="DZ451" s="3" t="s">
        <v>37</v>
      </c>
      <c r="EC451" s="3" t="e">
        <f>VLOOKUP($A451,RUAL!$C:$E,3,0)</f>
        <v>#N/A</v>
      </c>
      <c r="ED451" s="3" t="s">
        <v>38</v>
      </c>
      <c r="EG451" s="3">
        <f>VLOOKUP($A451,SVAV!$C:$E,3,0)</f>
        <v>485.91</v>
      </c>
      <c r="EH451" s="3" t="s">
        <v>39</v>
      </c>
      <c r="EK451" s="3">
        <f>VLOOKUP($A451,SBER!$C:$E,3,0)</f>
        <v>89.09</v>
      </c>
      <c r="EL451" s="3" t="s">
        <v>40</v>
      </c>
      <c r="EO451" s="3">
        <f>VLOOKUP($A451,SBERP!$C:$E,3,0)</f>
        <v>62</v>
      </c>
      <c r="EP451" s="3" t="s">
        <v>41</v>
      </c>
      <c r="ES451" s="3">
        <f>VLOOKUP($A451,CHMF!$C:$E,3,0)</f>
        <v>448.49</v>
      </c>
      <c r="ET451" s="3" t="s">
        <v>42</v>
      </c>
      <c r="EW451" s="3">
        <f>VLOOKUP($A451,AFKS!$C:$E,3,0)</f>
        <v>27.4</v>
      </c>
      <c r="EX451" s="3" t="s">
        <v>43</v>
      </c>
      <c r="FA451" s="3">
        <f>VLOOKUP($A451,SNGS!$C:$E,3,0)</f>
        <v>29.449000000000002</v>
      </c>
      <c r="FB451" s="3" t="s">
        <v>44</v>
      </c>
      <c r="FE451" s="3">
        <f>VLOOKUP($A451,SNGSP!$C:$E,3,0)</f>
        <v>14.7</v>
      </c>
      <c r="FF451" s="3" t="s">
        <v>45</v>
      </c>
      <c r="FI451" s="3">
        <f>VLOOKUP($A451,TRMK!$C:$E,3,0)</f>
        <v>133.49</v>
      </c>
      <c r="FJ451" s="3" t="s">
        <v>46</v>
      </c>
      <c r="FM451" s="3">
        <f>VLOOKUP($A451,TATN!$C:$E,3,0)</f>
        <v>149.38999999999999</v>
      </c>
      <c r="FN451" s="3" t="s">
        <v>47</v>
      </c>
      <c r="FQ451" s="3">
        <f>VLOOKUP($A451,TATNP!$C:$E,3,0)</f>
        <v>75</v>
      </c>
      <c r="FR451" s="3" t="s">
        <v>48</v>
      </c>
      <c r="FU451" s="3">
        <f>VLOOKUP($A451,TRNFP!$C:$E,3,0)</f>
        <v>33920</v>
      </c>
      <c r="FV451" s="3" t="s">
        <v>49</v>
      </c>
      <c r="FY451" s="3">
        <f>VLOOKUP($A451,URKA!$C:$E,3,0)</f>
        <v>134.19999999999999</v>
      </c>
      <c r="FZ451" s="3" t="s">
        <v>50</v>
      </c>
      <c r="GC451" s="3">
        <f>VLOOKUP($A451,FEES!$C:$E,3,0)</f>
        <v>0.36799999999999999</v>
      </c>
      <c r="GD451" s="3" t="s">
        <v>51</v>
      </c>
      <c r="GG451" s="3" t="e">
        <f>VLOOKUP($A451,PHOR!$C:$E,3,0)</f>
        <v>#N/A</v>
      </c>
      <c r="GH451" s="3" t="s">
        <v>52</v>
      </c>
      <c r="GK451" s="3">
        <f>VLOOKUP($A451,GCHE!$C:$E,3,0)</f>
        <v>844.99</v>
      </c>
      <c r="GL451" s="3" t="s">
        <v>53</v>
      </c>
      <c r="GO451" s="3">
        <f>VLOOKUP($A451,EONR!$C:$E,3,0)</f>
        <v>2.7069999999999999</v>
      </c>
    </row>
    <row r="452" spans="1:197" x14ac:dyDescent="0.45">
      <c r="A452" s="86">
        <v>40455</v>
      </c>
      <c r="B452" s="3" t="s">
        <v>5</v>
      </c>
      <c r="E452" s="3" t="e">
        <f>VLOOKUP($A452,POLY!$C:$E,3,0)</f>
        <v>#N/A</v>
      </c>
      <c r="F452" s="3" t="s">
        <v>6</v>
      </c>
      <c r="I452" s="3" t="e">
        <f>VLOOKUP($A452,YNDX!$C:$E,3,0)</f>
        <v>#N/A</v>
      </c>
      <c r="J452" s="3" t="s">
        <v>7</v>
      </c>
      <c r="M452" s="3" t="e">
        <f>VLOOKUP($A452,ALRS!$C:$E,3,0)</f>
        <v>#N/A</v>
      </c>
      <c r="N452" s="3" t="s">
        <v>8</v>
      </c>
      <c r="Q452" s="3">
        <f>VLOOKUP($A452,AKRN!$C:$E,3,0)</f>
        <v>904</v>
      </c>
      <c r="R452" s="3" t="s">
        <v>9</v>
      </c>
      <c r="U452" s="3">
        <f>VLOOKUP($A452,AFLT!$C:$E,3,0)</f>
        <v>66</v>
      </c>
      <c r="V452" s="3" t="s">
        <v>10</v>
      </c>
      <c r="Y452" s="3">
        <f>VLOOKUP($A452,BSPB!$C:$E,3,0)</f>
        <v>127.22</v>
      </c>
      <c r="Z452" s="3" t="s">
        <v>11</v>
      </c>
      <c r="AC452" s="3" t="e">
        <f>VLOOKUP($A452,BANE!$C:$E,3,0)</f>
        <v>#N/A</v>
      </c>
      <c r="AD452" s="3" t="s">
        <v>12</v>
      </c>
      <c r="AG452" s="3" t="e">
        <f>VLOOKUP($A452,BANEP!$C:$E,3,0)</f>
        <v>#N/A</v>
      </c>
      <c r="AH452" s="3" t="s">
        <v>13</v>
      </c>
      <c r="AK452" s="3">
        <f>VLOOKUP($A452,VTBR!$C:$E,3,0)</f>
        <v>9.0999999999999998E-2</v>
      </c>
      <c r="AL452" s="3" t="s">
        <v>14</v>
      </c>
      <c r="AO452" s="3">
        <f>VLOOKUP($A452,VSMO!$C:$E,3,0)</f>
        <v>2837</v>
      </c>
      <c r="AP452" s="3" t="s">
        <v>15</v>
      </c>
      <c r="AS452" s="3">
        <f>VLOOKUP($A452,GAZP!$C:$E,3,0)</f>
        <v>163.35</v>
      </c>
      <c r="AT452" s="3" t="s">
        <v>16</v>
      </c>
      <c r="AW452" s="3">
        <f>VLOOKUP($A452,GMKN!$C:$E,3,0)</f>
        <v>5304.9</v>
      </c>
      <c r="AX452" s="3" t="s">
        <v>17</v>
      </c>
      <c r="BA452" s="3">
        <f>VLOOKUP($A452,DIXY!$C:$E,3,0)</f>
        <v>331.05</v>
      </c>
      <c r="BB452" s="3" t="s">
        <v>18</v>
      </c>
      <c r="BE452" s="3">
        <f>VLOOKUP($A452,IRAO!$C:$E,3,0)</f>
        <v>4.8300000000000003E-2</v>
      </c>
      <c r="BF452" s="3" t="s">
        <v>19</v>
      </c>
      <c r="BI452" s="3">
        <f>VLOOKUP($A452,KMAZ!$C:$E,3,0)</f>
        <v>74.17</v>
      </c>
      <c r="BJ452" s="3" t="s">
        <v>20</v>
      </c>
      <c r="BM452" s="3">
        <f>VLOOKUP($A452,LSRG!$C:$E,3,0)</f>
        <v>806.02</v>
      </c>
      <c r="BN452" s="3" t="s">
        <v>21</v>
      </c>
      <c r="BQ452" s="3">
        <f>VLOOKUP($A452,LKOH!$C:$E,3,0)</f>
        <v>1728.5</v>
      </c>
      <c r="BR452" s="3" t="s">
        <v>22</v>
      </c>
      <c r="BU452" s="3">
        <f>VLOOKUP($A452,MVID!$C:$E,3,0)</f>
        <v>197.71</v>
      </c>
      <c r="BV452" s="3" t="s">
        <v>23</v>
      </c>
      <c r="BY452" s="3">
        <f>VLOOKUP($A452,MAGN!$C:$E,3,0)</f>
        <v>28.841000000000001</v>
      </c>
      <c r="BZ452" s="3" t="s">
        <v>24</v>
      </c>
      <c r="CC452" s="3">
        <f>VLOOKUP($A452,MTSS!$C:$E,3,0)</f>
        <v>250.66</v>
      </c>
      <c r="CD452" s="3" t="s">
        <v>25</v>
      </c>
      <c r="CG452" s="3">
        <f>VLOOKUP($A452,MGNT!$C:$E,3,0)</f>
        <v>3532.99</v>
      </c>
      <c r="CH452" s="3" t="s">
        <v>26</v>
      </c>
      <c r="CK452" s="3" t="e">
        <f>VLOOKUP($A452,MFON!$C:$E,3,0)</f>
        <v>#N/A</v>
      </c>
      <c r="CL452" s="3" t="s">
        <v>27</v>
      </c>
      <c r="CO452" s="3" t="e">
        <f>VLOOKUP($A452,MOEX!$C:$E,3,0)</f>
        <v>#N/A</v>
      </c>
      <c r="CP452" s="3" t="s">
        <v>28</v>
      </c>
      <c r="CS452" s="3" t="e">
        <f>VLOOKUP($A452,MSTT!$C:$E,3,0)</f>
        <v>#N/A</v>
      </c>
      <c r="CT452" s="3" t="s">
        <v>29</v>
      </c>
      <c r="CW452" s="3">
        <f>VLOOKUP($A452,NLMK!$C:$E,3,0)</f>
        <v>104.7</v>
      </c>
      <c r="CX452" s="3" t="s">
        <v>30</v>
      </c>
      <c r="DA452" s="3">
        <f>VLOOKUP($A452,NMTP!$C:$E,3,0)</f>
        <v>3.7290000000000001</v>
      </c>
      <c r="DB452" s="3" t="s">
        <v>31</v>
      </c>
      <c r="DE452" s="3">
        <f>VLOOKUP($A452,NVTK!$C:$E,3,0)</f>
        <v>230.5</v>
      </c>
      <c r="DF452" s="3" t="s">
        <v>32</v>
      </c>
      <c r="DI452" s="3">
        <f>VLOOKUP($A452,PIKK!$C:$E,3,0)</f>
        <v>116.7</v>
      </c>
      <c r="DJ452" s="3" t="s">
        <v>33</v>
      </c>
      <c r="DM452" s="3">
        <f>VLOOKUP($A452,ROSN!$C:$E,3,0)</f>
        <v>207.99</v>
      </c>
      <c r="DN452" s="3" t="s">
        <v>34</v>
      </c>
      <c r="DQ452" s="3">
        <f>VLOOKUP($A452,RTKM!$C:$E,3,0)</f>
        <v>135.19999999999999</v>
      </c>
      <c r="DR452" s="3" t="s">
        <v>35</v>
      </c>
      <c r="DU452" s="3">
        <f>VLOOKUP($A452,RTKMP!$C:$E,3,0)</f>
        <v>85.77</v>
      </c>
      <c r="DV452" s="3" t="s">
        <v>36</v>
      </c>
      <c r="DY452" s="3">
        <f>VLOOKUP($A452,HYDR!$C:$E,3,0)</f>
        <v>1.5860000000000001</v>
      </c>
      <c r="DZ452" s="3" t="s">
        <v>37</v>
      </c>
      <c r="EC452" s="3" t="e">
        <f>VLOOKUP($A452,RUAL!$C:$E,3,0)</f>
        <v>#N/A</v>
      </c>
      <c r="ED452" s="3" t="s">
        <v>38</v>
      </c>
      <c r="EG452" s="3">
        <f>VLOOKUP($A452,SVAV!$C:$E,3,0)</f>
        <v>479</v>
      </c>
      <c r="EH452" s="3" t="s">
        <v>39</v>
      </c>
      <c r="EK452" s="3">
        <f>VLOOKUP($A452,SBER!$C:$E,3,0)</f>
        <v>90.5</v>
      </c>
      <c r="EL452" s="3" t="s">
        <v>40</v>
      </c>
      <c r="EO452" s="3">
        <f>VLOOKUP($A452,SBERP!$C:$E,3,0)</f>
        <v>63.34</v>
      </c>
      <c r="EP452" s="3" t="s">
        <v>41</v>
      </c>
      <c r="ES452" s="3">
        <f>VLOOKUP($A452,CHMF!$C:$E,3,0)</f>
        <v>447.18</v>
      </c>
      <c r="ET452" s="3" t="s">
        <v>42</v>
      </c>
      <c r="EW452" s="3">
        <f>VLOOKUP($A452,AFKS!$C:$E,3,0)</f>
        <v>27.15</v>
      </c>
      <c r="EX452" s="3" t="s">
        <v>43</v>
      </c>
      <c r="FA452" s="3">
        <f>VLOOKUP($A452,SNGS!$C:$E,3,0)</f>
        <v>30.042999999999999</v>
      </c>
      <c r="FB452" s="3" t="s">
        <v>44</v>
      </c>
      <c r="FE452" s="3">
        <f>VLOOKUP($A452,SNGSP!$C:$E,3,0)</f>
        <v>15.085000000000001</v>
      </c>
      <c r="FF452" s="3" t="s">
        <v>45</v>
      </c>
      <c r="FI452" s="3">
        <f>VLOOKUP($A452,TRMK!$C:$E,3,0)</f>
        <v>130.47999999999999</v>
      </c>
      <c r="FJ452" s="3" t="s">
        <v>46</v>
      </c>
      <c r="FM452" s="3">
        <f>VLOOKUP($A452,TATN!$C:$E,3,0)</f>
        <v>150</v>
      </c>
      <c r="FN452" s="3" t="s">
        <v>47</v>
      </c>
      <c r="FQ452" s="3">
        <f>VLOOKUP($A452,TATNP!$C:$E,3,0)</f>
        <v>77.23</v>
      </c>
      <c r="FR452" s="3" t="s">
        <v>48</v>
      </c>
      <c r="FU452" s="3">
        <f>VLOOKUP($A452,TRNFP!$C:$E,3,0)</f>
        <v>34198.959999999999</v>
      </c>
      <c r="FV452" s="3" t="s">
        <v>49</v>
      </c>
      <c r="FY452" s="3">
        <f>VLOOKUP($A452,URKA!$C:$E,3,0)</f>
        <v>134.80000000000001</v>
      </c>
      <c r="FZ452" s="3" t="s">
        <v>50</v>
      </c>
      <c r="GC452" s="3">
        <f>VLOOKUP($A452,FEES!$C:$E,3,0)</f>
        <v>0.36499999999999999</v>
      </c>
      <c r="GD452" s="3" t="s">
        <v>51</v>
      </c>
      <c r="GG452" s="3" t="e">
        <f>VLOOKUP($A452,PHOR!$C:$E,3,0)</f>
        <v>#N/A</v>
      </c>
      <c r="GH452" s="3" t="s">
        <v>52</v>
      </c>
      <c r="GK452" s="3">
        <f>VLOOKUP($A452,GCHE!$C:$E,3,0)</f>
        <v>869.69</v>
      </c>
      <c r="GL452" s="3" t="s">
        <v>53</v>
      </c>
      <c r="GO452" s="3">
        <f>VLOOKUP($A452,EONR!$C:$E,3,0)</f>
        <v>2.65</v>
      </c>
    </row>
    <row r="453" spans="1:197" x14ac:dyDescent="0.45">
      <c r="A453" s="86">
        <v>40462</v>
      </c>
      <c r="B453" s="3" t="s">
        <v>5</v>
      </c>
      <c r="E453" s="3" t="e">
        <f>VLOOKUP($A453,POLY!$C:$E,3,0)</f>
        <v>#N/A</v>
      </c>
      <c r="F453" s="3" t="s">
        <v>6</v>
      </c>
      <c r="I453" s="3" t="e">
        <f>VLOOKUP($A453,YNDX!$C:$E,3,0)</f>
        <v>#N/A</v>
      </c>
      <c r="J453" s="3" t="s">
        <v>7</v>
      </c>
      <c r="M453" s="3" t="e">
        <f>VLOOKUP($A453,ALRS!$C:$E,3,0)</f>
        <v>#N/A</v>
      </c>
      <c r="N453" s="3" t="s">
        <v>8</v>
      </c>
      <c r="Q453" s="3">
        <f>VLOOKUP($A453,AKRN!$C:$E,3,0)</f>
        <v>914.5</v>
      </c>
      <c r="R453" s="3" t="s">
        <v>9</v>
      </c>
      <c r="U453" s="3">
        <f>VLOOKUP($A453,AFLT!$C:$E,3,0)</f>
        <v>69.98</v>
      </c>
      <c r="V453" s="3" t="s">
        <v>10</v>
      </c>
      <c r="Y453" s="3">
        <f>VLOOKUP($A453,BSPB!$C:$E,3,0)</f>
        <v>132.85</v>
      </c>
      <c r="Z453" s="3" t="s">
        <v>11</v>
      </c>
      <c r="AC453" s="3" t="e">
        <f>VLOOKUP($A453,BANE!$C:$E,3,0)</f>
        <v>#N/A</v>
      </c>
      <c r="AD453" s="3" t="s">
        <v>12</v>
      </c>
      <c r="AG453" s="3" t="e">
        <f>VLOOKUP($A453,BANEP!$C:$E,3,0)</f>
        <v>#N/A</v>
      </c>
      <c r="AH453" s="3" t="s">
        <v>13</v>
      </c>
      <c r="AK453" s="3">
        <f>VLOOKUP($A453,VTBR!$C:$E,3,0)</f>
        <v>9.1600000000000001E-2</v>
      </c>
      <c r="AL453" s="3" t="s">
        <v>14</v>
      </c>
      <c r="AO453" s="3">
        <f>VLOOKUP($A453,VSMO!$C:$E,3,0)</f>
        <v>2859</v>
      </c>
      <c r="AP453" s="3" t="s">
        <v>15</v>
      </c>
      <c r="AS453" s="3">
        <f>VLOOKUP($A453,GAZP!$C:$E,3,0)</f>
        <v>161</v>
      </c>
      <c r="AT453" s="3" t="s">
        <v>16</v>
      </c>
      <c r="AW453" s="3">
        <f>VLOOKUP($A453,GMKN!$C:$E,3,0)</f>
        <v>5492</v>
      </c>
      <c r="AX453" s="3" t="s">
        <v>17</v>
      </c>
      <c r="BA453" s="3">
        <f>VLOOKUP($A453,DIXY!$C:$E,3,0)</f>
        <v>365.68</v>
      </c>
      <c r="BB453" s="3" t="s">
        <v>18</v>
      </c>
      <c r="BE453" s="3">
        <f>VLOOKUP($A453,IRAO!$C:$E,3,0)</f>
        <v>4.8300000000000003E-2</v>
      </c>
      <c r="BF453" s="3" t="s">
        <v>19</v>
      </c>
      <c r="BI453" s="3">
        <f>VLOOKUP($A453,KMAZ!$C:$E,3,0)</f>
        <v>71.819999999999993</v>
      </c>
      <c r="BJ453" s="3" t="s">
        <v>20</v>
      </c>
      <c r="BM453" s="3">
        <f>VLOOKUP($A453,LSRG!$C:$E,3,0)</f>
        <v>861</v>
      </c>
      <c r="BN453" s="3" t="s">
        <v>21</v>
      </c>
      <c r="BQ453" s="3">
        <f>VLOOKUP($A453,LKOH!$C:$E,3,0)</f>
        <v>1785</v>
      </c>
      <c r="BR453" s="3" t="s">
        <v>22</v>
      </c>
      <c r="BU453" s="3">
        <f>VLOOKUP($A453,MVID!$C:$E,3,0)</f>
        <v>211</v>
      </c>
      <c r="BV453" s="3" t="s">
        <v>23</v>
      </c>
      <c r="BY453" s="3">
        <f>VLOOKUP($A453,MAGN!$C:$E,3,0)</f>
        <v>29.146999999999998</v>
      </c>
      <c r="BZ453" s="3" t="s">
        <v>24</v>
      </c>
      <c r="CC453" s="3">
        <f>VLOOKUP($A453,MTSS!$C:$E,3,0)</f>
        <v>250.96</v>
      </c>
      <c r="CD453" s="3" t="s">
        <v>25</v>
      </c>
      <c r="CG453" s="3">
        <f>VLOOKUP($A453,MGNT!$C:$E,3,0)</f>
        <v>3530</v>
      </c>
      <c r="CH453" s="3" t="s">
        <v>26</v>
      </c>
      <c r="CK453" s="3" t="e">
        <f>VLOOKUP($A453,MFON!$C:$E,3,0)</f>
        <v>#N/A</v>
      </c>
      <c r="CL453" s="3" t="s">
        <v>27</v>
      </c>
      <c r="CO453" s="3" t="e">
        <f>VLOOKUP($A453,MOEX!$C:$E,3,0)</f>
        <v>#N/A</v>
      </c>
      <c r="CP453" s="3" t="s">
        <v>28</v>
      </c>
      <c r="CS453" s="3" t="e">
        <f>VLOOKUP($A453,MSTT!$C:$E,3,0)</f>
        <v>#N/A</v>
      </c>
      <c r="CT453" s="3" t="s">
        <v>29</v>
      </c>
      <c r="CW453" s="3">
        <f>VLOOKUP($A453,NLMK!$C:$E,3,0)</f>
        <v>112.5</v>
      </c>
      <c r="CX453" s="3" t="s">
        <v>30</v>
      </c>
      <c r="DA453" s="3">
        <f>VLOOKUP($A453,NMTP!$C:$E,3,0)</f>
        <v>3.9319999999999999</v>
      </c>
      <c r="DB453" s="3" t="s">
        <v>31</v>
      </c>
      <c r="DE453" s="3">
        <f>VLOOKUP($A453,NVTK!$C:$E,3,0)</f>
        <v>235.7</v>
      </c>
      <c r="DF453" s="3" t="s">
        <v>32</v>
      </c>
      <c r="DI453" s="3">
        <f>VLOOKUP($A453,PIKK!$C:$E,3,0)</f>
        <v>114</v>
      </c>
      <c r="DJ453" s="3" t="s">
        <v>33</v>
      </c>
      <c r="DM453" s="3">
        <f>VLOOKUP($A453,ROSN!$C:$E,3,0)</f>
        <v>209.09</v>
      </c>
      <c r="DN453" s="3" t="s">
        <v>34</v>
      </c>
      <c r="DQ453" s="3">
        <f>VLOOKUP($A453,RTKM!$C:$E,3,0)</f>
        <v>137.19999999999999</v>
      </c>
      <c r="DR453" s="3" t="s">
        <v>35</v>
      </c>
      <c r="DU453" s="3">
        <f>VLOOKUP($A453,RTKMP!$C:$E,3,0)</f>
        <v>88.77</v>
      </c>
      <c r="DV453" s="3" t="s">
        <v>36</v>
      </c>
      <c r="DY453" s="3">
        <f>VLOOKUP($A453,HYDR!$C:$E,3,0)</f>
        <v>1.5980000000000001</v>
      </c>
      <c r="DZ453" s="3" t="s">
        <v>37</v>
      </c>
      <c r="EC453" s="3" t="e">
        <f>VLOOKUP($A453,RUAL!$C:$E,3,0)</f>
        <v>#N/A</v>
      </c>
      <c r="ED453" s="3" t="s">
        <v>38</v>
      </c>
      <c r="EG453" s="3">
        <f>VLOOKUP($A453,SVAV!$C:$E,3,0)</f>
        <v>500.85</v>
      </c>
      <c r="EH453" s="3" t="s">
        <v>39</v>
      </c>
      <c r="EK453" s="3">
        <f>VLOOKUP($A453,SBER!$C:$E,3,0)</f>
        <v>92.53</v>
      </c>
      <c r="EL453" s="3" t="s">
        <v>40</v>
      </c>
      <c r="EO453" s="3">
        <f>VLOOKUP($A453,SBERP!$C:$E,3,0)</f>
        <v>65.52</v>
      </c>
      <c r="EP453" s="3" t="s">
        <v>41</v>
      </c>
      <c r="ES453" s="3">
        <f>VLOOKUP($A453,CHMF!$C:$E,3,0)</f>
        <v>469.04</v>
      </c>
      <c r="ET453" s="3" t="s">
        <v>42</v>
      </c>
      <c r="EW453" s="3">
        <f>VLOOKUP($A453,AFKS!$C:$E,3,0)</f>
        <v>26.6</v>
      </c>
      <c r="EX453" s="3" t="s">
        <v>43</v>
      </c>
      <c r="FA453" s="3">
        <f>VLOOKUP($A453,SNGS!$C:$E,3,0)</f>
        <v>30.087</v>
      </c>
      <c r="FB453" s="3" t="s">
        <v>44</v>
      </c>
      <c r="FE453" s="3">
        <f>VLOOKUP($A453,SNGSP!$C:$E,3,0)</f>
        <v>15.36</v>
      </c>
      <c r="FF453" s="3" t="s">
        <v>45</v>
      </c>
      <c r="FI453" s="3">
        <f>VLOOKUP($A453,TRMK!$C:$E,3,0)</f>
        <v>139</v>
      </c>
      <c r="FJ453" s="3" t="s">
        <v>46</v>
      </c>
      <c r="FM453" s="3">
        <f>VLOOKUP($A453,TATN!$C:$E,3,0)</f>
        <v>150.30000000000001</v>
      </c>
      <c r="FN453" s="3" t="s">
        <v>47</v>
      </c>
      <c r="FQ453" s="3">
        <f>VLOOKUP($A453,TATNP!$C:$E,3,0)</f>
        <v>77</v>
      </c>
      <c r="FR453" s="3" t="s">
        <v>48</v>
      </c>
      <c r="FU453" s="3">
        <f>VLOOKUP($A453,TRNFP!$C:$E,3,0)</f>
        <v>37097.870000000003</v>
      </c>
      <c r="FV453" s="3" t="s">
        <v>49</v>
      </c>
      <c r="FY453" s="3">
        <f>VLOOKUP($A453,URKA!$C:$E,3,0)</f>
        <v>141.88999999999999</v>
      </c>
      <c r="FZ453" s="3" t="s">
        <v>50</v>
      </c>
      <c r="GC453" s="3">
        <f>VLOOKUP($A453,FEES!$C:$E,3,0)</f>
        <v>0.36699999999999999</v>
      </c>
      <c r="GD453" s="3" t="s">
        <v>51</v>
      </c>
      <c r="GG453" s="3" t="e">
        <f>VLOOKUP($A453,PHOR!$C:$E,3,0)</f>
        <v>#N/A</v>
      </c>
      <c r="GH453" s="3" t="s">
        <v>52</v>
      </c>
      <c r="GK453" s="3">
        <f>VLOOKUP($A453,GCHE!$C:$E,3,0)</f>
        <v>894.95</v>
      </c>
      <c r="GL453" s="3" t="s">
        <v>53</v>
      </c>
      <c r="GO453" s="3">
        <f>VLOOKUP($A453,EONR!$C:$E,3,0)</f>
        <v>2.657</v>
      </c>
    </row>
    <row r="454" spans="1:197" x14ac:dyDescent="0.45">
      <c r="A454" s="86">
        <v>40469</v>
      </c>
      <c r="B454" s="3" t="s">
        <v>5</v>
      </c>
      <c r="E454" s="3" t="e">
        <f>VLOOKUP($A454,POLY!$C:$E,3,0)</f>
        <v>#N/A</v>
      </c>
      <c r="F454" s="3" t="s">
        <v>6</v>
      </c>
      <c r="I454" s="3" t="e">
        <f>VLOOKUP($A454,YNDX!$C:$E,3,0)</f>
        <v>#N/A</v>
      </c>
      <c r="J454" s="3" t="s">
        <v>7</v>
      </c>
      <c r="M454" s="3" t="e">
        <f>VLOOKUP($A454,ALRS!$C:$E,3,0)</f>
        <v>#N/A</v>
      </c>
      <c r="N454" s="3" t="s">
        <v>8</v>
      </c>
      <c r="Q454" s="3">
        <f>VLOOKUP($A454,AKRN!$C:$E,3,0)</f>
        <v>936</v>
      </c>
      <c r="R454" s="3" t="s">
        <v>9</v>
      </c>
      <c r="U454" s="3">
        <f>VLOOKUP($A454,AFLT!$C:$E,3,0)</f>
        <v>74.3</v>
      </c>
      <c r="V454" s="3" t="s">
        <v>10</v>
      </c>
      <c r="Y454" s="3">
        <f>VLOOKUP($A454,BSPB!$C:$E,3,0)</f>
        <v>139</v>
      </c>
      <c r="Z454" s="3" t="s">
        <v>11</v>
      </c>
      <c r="AC454" s="3" t="e">
        <f>VLOOKUP($A454,BANE!$C:$E,3,0)</f>
        <v>#N/A</v>
      </c>
      <c r="AD454" s="3" t="s">
        <v>12</v>
      </c>
      <c r="AG454" s="3" t="e">
        <f>VLOOKUP($A454,BANEP!$C:$E,3,0)</f>
        <v>#N/A</v>
      </c>
      <c r="AH454" s="3" t="s">
        <v>13</v>
      </c>
      <c r="AK454" s="3">
        <f>VLOOKUP($A454,VTBR!$C:$E,3,0)</f>
        <v>0.1014</v>
      </c>
      <c r="AL454" s="3" t="s">
        <v>14</v>
      </c>
      <c r="AO454" s="3">
        <f>VLOOKUP($A454,VSMO!$C:$E,3,0)</f>
        <v>2890.01</v>
      </c>
      <c r="AP454" s="3" t="s">
        <v>15</v>
      </c>
      <c r="AS454" s="3">
        <f>VLOOKUP($A454,GAZP!$C:$E,3,0)</f>
        <v>168.49</v>
      </c>
      <c r="AT454" s="3" t="s">
        <v>16</v>
      </c>
      <c r="AW454" s="3">
        <f>VLOOKUP($A454,GMKN!$C:$E,3,0)</f>
        <v>5455.23</v>
      </c>
      <c r="AX454" s="3" t="s">
        <v>17</v>
      </c>
      <c r="BA454" s="3">
        <f>VLOOKUP($A454,DIXY!$C:$E,3,0)</f>
        <v>376.22</v>
      </c>
      <c r="BB454" s="3" t="s">
        <v>18</v>
      </c>
      <c r="BE454" s="3">
        <f>VLOOKUP($A454,IRAO!$C:$E,3,0)</f>
        <v>4.8500000000000001E-2</v>
      </c>
      <c r="BF454" s="3" t="s">
        <v>19</v>
      </c>
      <c r="BI454" s="3">
        <f>VLOOKUP($A454,KMAZ!$C:$E,3,0)</f>
        <v>73.349999999999994</v>
      </c>
      <c r="BJ454" s="3" t="s">
        <v>20</v>
      </c>
      <c r="BM454" s="3">
        <f>VLOOKUP($A454,LSRG!$C:$E,3,0)</f>
        <v>832</v>
      </c>
      <c r="BN454" s="3" t="s">
        <v>21</v>
      </c>
      <c r="BQ454" s="3">
        <f>VLOOKUP($A454,LKOH!$C:$E,3,0)</f>
        <v>1735</v>
      </c>
      <c r="BR454" s="3" t="s">
        <v>22</v>
      </c>
      <c r="BU454" s="3">
        <f>VLOOKUP($A454,MVID!$C:$E,3,0)</f>
        <v>218.68</v>
      </c>
      <c r="BV454" s="3" t="s">
        <v>23</v>
      </c>
      <c r="BY454" s="3">
        <f>VLOOKUP($A454,MAGN!$C:$E,3,0)</f>
        <v>29.1</v>
      </c>
      <c r="BZ454" s="3" t="s">
        <v>24</v>
      </c>
      <c r="CC454" s="3">
        <f>VLOOKUP($A454,MTSS!$C:$E,3,0)</f>
        <v>252.5</v>
      </c>
      <c r="CD454" s="3" t="s">
        <v>25</v>
      </c>
      <c r="CG454" s="3">
        <f>VLOOKUP($A454,MGNT!$C:$E,3,0)</f>
        <v>3605.05</v>
      </c>
      <c r="CH454" s="3" t="s">
        <v>26</v>
      </c>
      <c r="CK454" s="3" t="e">
        <f>VLOOKUP($A454,MFON!$C:$E,3,0)</f>
        <v>#N/A</v>
      </c>
      <c r="CL454" s="3" t="s">
        <v>27</v>
      </c>
      <c r="CO454" s="3" t="e">
        <f>VLOOKUP($A454,MOEX!$C:$E,3,0)</f>
        <v>#N/A</v>
      </c>
      <c r="CP454" s="3" t="s">
        <v>28</v>
      </c>
      <c r="CS454" s="3" t="e">
        <f>VLOOKUP($A454,MSTT!$C:$E,3,0)</f>
        <v>#N/A</v>
      </c>
      <c r="CT454" s="3" t="s">
        <v>29</v>
      </c>
      <c r="CW454" s="3">
        <f>VLOOKUP($A454,NLMK!$C:$E,3,0)</f>
        <v>105.85</v>
      </c>
      <c r="CX454" s="3" t="s">
        <v>30</v>
      </c>
      <c r="DA454" s="3">
        <f>VLOOKUP($A454,NMTP!$C:$E,3,0)</f>
        <v>3.7850000000000001</v>
      </c>
      <c r="DB454" s="3" t="s">
        <v>31</v>
      </c>
      <c r="DE454" s="3">
        <f>VLOOKUP($A454,NVTK!$C:$E,3,0)</f>
        <v>239</v>
      </c>
      <c r="DF454" s="3" t="s">
        <v>32</v>
      </c>
      <c r="DI454" s="3">
        <f>VLOOKUP($A454,PIKK!$C:$E,3,0)</f>
        <v>111.92</v>
      </c>
      <c r="DJ454" s="3" t="s">
        <v>33</v>
      </c>
      <c r="DM454" s="3">
        <f>VLOOKUP($A454,ROSN!$C:$E,3,0)</f>
        <v>217.79</v>
      </c>
      <c r="DN454" s="3" t="s">
        <v>34</v>
      </c>
      <c r="DQ454" s="3">
        <f>VLOOKUP($A454,RTKM!$C:$E,3,0)</f>
        <v>135.5</v>
      </c>
      <c r="DR454" s="3" t="s">
        <v>35</v>
      </c>
      <c r="DU454" s="3">
        <f>VLOOKUP($A454,RTKMP!$C:$E,3,0)</f>
        <v>86.6</v>
      </c>
      <c r="DV454" s="3" t="s">
        <v>36</v>
      </c>
      <c r="DY454" s="3">
        <f>VLOOKUP($A454,HYDR!$C:$E,3,0)</f>
        <v>1.61</v>
      </c>
      <c r="DZ454" s="3" t="s">
        <v>37</v>
      </c>
      <c r="EC454" s="3" t="e">
        <f>VLOOKUP($A454,RUAL!$C:$E,3,0)</f>
        <v>#N/A</v>
      </c>
      <c r="ED454" s="3" t="s">
        <v>38</v>
      </c>
      <c r="EG454" s="3">
        <f>VLOOKUP($A454,SVAV!$C:$E,3,0)</f>
        <v>503</v>
      </c>
      <c r="EH454" s="3" t="s">
        <v>39</v>
      </c>
      <c r="EK454" s="3">
        <f>VLOOKUP($A454,SBER!$C:$E,3,0)</f>
        <v>101.9</v>
      </c>
      <c r="EL454" s="3" t="s">
        <v>40</v>
      </c>
      <c r="EO454" s="3">
        <f>VLOOKUP($A454,SBERP!$C:$E,3,0)</f>
        <v>70.89</v>
      </c>
      <c r="EP454" s="3" t="s">
        <v>41</v>
      </c>
      <c r="ES454" s="3">
        <f>VLOOKUP($A454,CHMF!$C:$E,3,0)</f>
        <v>447.77</v>
      </c>
      <c r="ET454" s="3" t="s">
        <v>42</v>
      </c>
      <c r="EW454" s="3">
        <f>VLOOKUP($A454,AFKS!$C:$E,3,0)</f>
        <v>26.640999999999998</v>
      </c>
      <c r="EX454" s="3" t="s">
        <v>43</v>
      </c>
      <c r="FA454" s="3">
        <f>VLOOKUP($A454,SNGS!$C:$E,3,0)</f>
        <v>29.850999999999999</v>
      </c>
      <c r="FB454" s="3" t="s">
        <v>44</v>
      </c>
      <c r="FE454" s="3">
        <f>VLOOKUP($A454,SNGSP!$C:$E,3,0)</f>
        <v>15.381</v>
      </c>
      <c r="FF454" s="3" t="s">
        <v>45</v>
      </c>
      <c r="FI454" s="3">
        <f>VLOOKUP($A454,TRMK!$C:$E,3,0)</f>
        <v>144.66</v>
      </c>
      <c r="FJ454" s="3" t="s">
        <v>46</v>
      </c>
      <c r="FM454" s="3">
        <f>VLOOKUP($A454,TATN!$C:$E,3,0)</f>
        <v>149.5</v>
      </c>
      <c r="FN454" s="3" t="s">
        <v>47</v>
      </c>
      <c r="FQ454" s="3">
        <f>VLOOKUP($A454,TATNP!$C:$E,3,0)</f>
        <v>76.88</v>
      </c>
      <c r="FR454" s="3" t="s">
        <v>48</v>
      </c>
      <c r="FU454" s="3">
        <f>VLOOKUP($A454,TRNFP!$C:$E,3,0)</f>
        <v>36240.980000000003</v>
      </c>
      <c r="FV454" s="3" t="s">
        <v>49</v>
      </c>
      <c r="FY454" s="3">
        <f>VLOOKUP($A454,URKA!$C:$E,3,0)</f>
        <v>142</v>
      </c>
      <c r="FZ454" s="3" t="s">
        <v>50</v>
      </c>
      <c r="GC454" s="3">
        <f>VLOOKUP($A454,FEES!$C:$E,3,0)</f>
        <v>0.375</v>
      </c>
      <c r="GD454" s="3" t="s">
        <v>51</v>
      </c>
      <c r="GG454" s="3" t="e">
        <f>VLOOKUP($A454,PHOR!$C:$E,3,0)</f>
        <v>#N/A</v>
      </c>
      <c r="GH454" s="3" t="s">
        <v>52</v>
      </c>
      <c r="GK454" s="3">
        <f>VLOOKUP($A454,GCHE!$C:$E,3,0)</f>
        <v>903</v>
      </c>
      <c r="GL454" s="3" t="s">
        <v>53</v>
      </c>
      <c r="GO454" s="3">
        <f>VLOOKUP($A454,EONR!$C:$E,3,0)</f>
        <v>2.7690000000000001</v>
      </c>
    </row>
    <row r="455" spans="1:197" x14ac:dyDescent="0.45">
      <c r="A455" s="86">
        <v>40476</v>
      </c>
      <c r="B455" s="3" t="s">
        <v>5</v>
      </c>
      <c r="E455" s="3" t="e">
        <f>VLOOKUP($A455,POLY!$C:$E,3,0)</f>
        <v>#N/A</v>
      </c>
      <c r="F455" s="3" t="s">
        <v>6</v>
      </c>
      <c r="I455" s="3" t="e">
        <f>VLOOKUP($A455,YNDX!$C:$E,3,0)</f>
        <v>#N/A</v>
      </c>
      <c r="J455" s="3" t="s">
        <v>7</v>
      </c>
      <c r="M455" s="3" t="e">
        <f>VLOOKUP($A455,ALRS!$C:$E,3,0)</f>
        <v>#N/A</v>
      </c>
      <c r="N455" s="3" t="s">
        <v>8</v>
      </c>
      <c r="Q455" s="3">
        <f>VLOOKUP($A455,AKRN!$C:$E,3,0)</f>
        <v>896.32</v>
      </c>
      <c r="R455" s="3" t="s">
        <v>9</v>
      </c>
      <c r="U455" s="3">
        <f>VLOOKUP($A455,AFLT!$C:$E,3,0)</f>
        <v>76.8</v>
      </c>
      <c r="V455" s="3" t="s">
        <v>10</v>
      </c>
      <c r="Y455" s="3">
        <f>VLOOKUP($A455,BSPB!$C:$E,3,0)</f>
        <v>147.25</v>
      </c>
      <c r="Z455" s="3" t="s">
        <v>11</v>
      </c>
      <c r="AC455" s="3" t="e">
        <f>VLOOKUP($A455,BANE!$C:$E,3,0)</f>
        <v>#N/A</v>
      </c>
      <c r="AD455" s="3" t="s">
        <v>12</v>
      </c>
      <c r="AG455" s="3" t="e">
        <f>VLOOKUP($A455,BANEP!$C:$E,3,0)</f>
        <v>#N/A</v>
      </c>
      <c r="AH455" s="3" t="s">
        <v>13</v>
      </c>
      <c r="AK455" s="3">
        <f>VLOOKUP($A455,VTBR!$C:$E,3,0)</f>
        <v>0.1012</v>
      </c>
      <c r="AL455" s="3" t="s">
        <v>14</v>
      </c>
      <c r="AO455" s="3">
        <f>VLOOKUP($A455,VSMO!$C:$E,3,0)</f>
        <v>2960.01</v>
      </c>
      <c r="AP455" s="3" t="s">
        <v>15</v>
      </c>
      <c r="AS455" s="3">
        <f>VLOOKUP($A455,GAZP!$C:$E,3,0)</f>
        <v>168.89</v>
      </c>
      <c r="AT455" s="3" t="s">
        <v>16</v>
      </c>
      <c r="AW455" s="3">
        <f>VLOOKUP($A455,GMKN!$C:$E,3,0)</f>
        <v>5584.3</v>
      </c>
      <c r="AX455" s="3" t="s">
        <v>17</v>
      </c>
      <c r="BA455" s="3">
        <f>VLOOKUP($A455,DIXY!$C:$E,3,0)</f>
        <v>401.9</v>
      </c>
      <c r="BB455" s="3" t="s">
        <v>18</v>
      </c>
      <c r="BE455" s="3">
        <f>VLOOKUP($A455,IRAO!$C:$E,3,0)</f>
        <v>4.6300000000000001E-2</v>
      </c>
      <c r="BF455" s="3" t="s">
        <v>19</v>
      </c>
      <c r="BI455" s="3">
        <f>VLOOKUP($A455,KMAZ!$C:$E,3,0)</f>
        <v>72.150000000000006</v>
      </c>
      <c r="BJ455" s="3" t="s">
        <v>20</v>
      </c>
      <c r="BM455" s="3">
        <f>VLOOKUP($A455,LSRG!$C:$E,3,0)</f>
        <v>841.53</v>
      </c>
      <c r="BN455" s="3" t="s">
        <v>21</v>
      </c>
      <c r="BQ455" s="3">
        <f>VLOOKUP($A455,LKOH!$C:$E,3,0)</f>
        <v>1734.13</v>
      </c>
      <c r="BR455" s="3" t="s">
        <v>22</v>
      </c>
      <c r="BU455" s="3">
        <f>VLOOKUP($A455,MVID!$C:$E,3,0)</f>
        <v>237.47</v>
      </c>
      <c r="BV455" s="3" t="s">
        <v>23</v>
      </c>
      <c r="BY455" s="3">
        <f>VLOOKUP($A455,MAGN!$C:$E,3,0)</f>
        <v>29.4</v>
      </c>
      <c r="BZ455" s="3" t="s">
        <v>24</v>
      </c>
      <c r="CC455" s="3">
        <f>VLOOKUP($A455,MTSS!$C:$E,3,0)</f>
        <v>250.2</v>
      </c>
      <c r="CD455" s="3" t="s">
        <v>25</v>
      </c>
      <c r="CG455" s="3">
        <f>VLOOKUP($A455,MGNT!$C:$E,3,0)</f>
        <v>3606</v>
      </c>
      <c r="CH455" s="3" t="s">
        <v>26</v>
      </c>
      <c r="CK455" s="3" t="e">
        <f>VLOOKUP($A455,MFON!$C:$E,3,0)</f>
        <v>#N/A</v>
      </c>
      <c r="CL455" s="3" t="s">
        <v>27</v>
      </c>
      <c r="CO455" s="3" t="e">
        <f>VLOOKUP($A455,MOEX!$C:$E,3,0)</f>
        <v>#N/A</v>
      </c>
      <c r="CP455" s="3" t="s">
        <v>28</v>
      </c>
      <c r="CS455" s="3" t="e">
        <f>VLOOKUP($A455,MSTT!$C:$E,3,0)</f>
        <v>#N/A</v>
      </c>
      <c r="CT455" s="3" t="s">
        <v>29</v>
      </c>
      <c r="CW455" s="3">
        <f>VLOOKUP($A455,NLMK!$C:$E,3,0)</f>
        <v>107</v>
      </c>
      <c r="CX455" s="3" t="s">
        <v>30</v>
      </c>
      <c r="DA455" s="3">
        <f>VLOOKUP($A455,NMTP!$C:$E,3,0)</f>
        <v>3.7730000000000001</v>
      </c>
      <c r="DB455" s="3" t="s">
        <v>31</v>
      </c>
      <c r="DE455" s="3">
        <f>VLOOKUP($A455,NVTK!$C:$E,3,0)</f>
        <v>248.82</v>
      </c>
      <c r="DF455" s="3" t="s">
        <v>32</v>
      </c>
      <c r="DI455" s="3">
        <f>VLOOKUP($A455,PIKK!$C:$E,3,0)</f>
        <v>115.6</v>
      </c>
      <c r="DJ455" s="3" t="s">
        <v>33</v>
      </c>
      <c r="DM455" s="3">
        <f>VLOOKUP($A455,ROSN!$C:$E,3,0)</f>
        <v>216.01</v>
      </c>
      <c r="DN455" s="3" t="s">
        <v>34</v>
      </c>
      <c r="DQ455" s="3">
        <f>VLOOKUP($A455,RTKM!$C:$E,3,0)</f>
        <v>136.62</v>
      </c>
      <c r="DR455" s="3" t="s">
        <v>35</v>
      </c>
      <c r="DU455" s="3">
        <f>VLOOKUP($A455,RTKMP!$C:$E,3,0)</f>
        <v>86.96</v>
      </c>
      <c r="DV455" s="3" t="s">
        <v>36</v>
      </c>
      <c r="DY455" s="3">
        <f>VLOOKUP($A455,HYDR!$C:$E,3,0)</f>
        <v>1.5860000000000001</v>
      </c>
      <c r="DZ455" s="3" t="s">
        <v>37</v>
      </c>
      <c r="EC455" s="3" t="e">
        <f>VLOOKUP($A455,RUAL!$C:$E,3,0)</f>
        <v>#N/A</v>
      </c>
      <c r="ED455" s="3" t="s">
        <v>38</v>
      </c>
      <c r="EG455" s="3">
        <f>VLOOKUP($A455,SVAV!$C:$E,3,0)</f>
        <v>528.07000000000005</v>
      </c>
      <c r="EH455" s="3" t="s">
        <v>39</v>
      </c>
      <c r="EK455" s="3">
        <f>VLOOKUP($A455,SBER!$C:$E,3,0)</f>
        <v>101.36</v>
      </c>
      <c r="EL455" s="3" t="s">
        <v>40</v>
      </c>
      <c r="EO455" s="3">
        <f>VLOOKUP($A455,SBERP!$C:$E,3,0)</f>
        <v>69.91</v>
      </c>
      <c r="EP455" s="3" t="s">
        <v>41</v>
      </c>
      <c r="ES455" s="3">
        <f>VLOOKUP($A455,CHMF!$C:$E,3,0)</f>
        <v>421.5</v>
      </c>
      <c r="ET455" s="3" t="s">
        <v>42</v>
      </c>
      <c r="EW455" s="3">
        <f>VLOOKUP($A455,AFKS!$C:$E,3,0)</f>
        <v>27.190999999999999</v>
      </c>
      <c r="EX455" s="3" t="s">
        <v>43</v>
      </c>
      <c r="FA455" s="3">
        <f>VLOOKUP($A455,SNGS!$C:$E,3,0)</f>
        <v>30.27</v>
      </c>
      <c r="FB455" s="3" t="s">
        <v>44</v>
      </c>
      <c r="FE455" s="3">
        <f>VLOOKUP($A455,SNGSP!$C:$E,3,0)</f>
        <v>15.481</v>
      </c>
      <c r="FF455" s="3" t="s">
        <v>45</v>
      </c>
      <c r="FI455" s="3">
        <f>VLOOKUP($A455,TRMK!$C:$E,3,0)</f>
        <v>152.18</v>
      </c>
      <c r="FJ455" s="3" t="s">
        <v>46</v>
      </c>
      <c r="FM455" s="3">
        <f>VLOOKUP($A455,TATN!$C:$E,3,0)</f>
        <v>148.1</v>
      </c>
      <c r="FN455" s="3" t="s">
        <v>47</v>
      </c>
      <c r="FQ455" s="3">
        <f>VLOOKUP($A455,TATNP!$C:$E,3,0)</f>
        <v>76.099999999999994</v>
      </c>
      <c r="FR455" s="3" t="s">
        <v>48</v>
      </c>
      <c r="FU455" s="3">
        <f>VLOOKUP($A455,TRNFP!$C:$E,3,0)</f>
        <v>36835.199999999997</v>
      </c>
      <c r="FV455" s="3" t="s">
        <v>49</v>
      </c>
      <c r="FY455" s="3">
        <f>VLOOKUP($A455,URKA!$C:$E,3,0)</f>
        <v>153</v>
      </c>
      <c r="FZ455" s="3" t="s">
        <v>50</v>
      </c>
      <c r="GC455" s="3">
        <f>VLOOKUP($A455,FEES!$C:$E,3,0)</f>
        <v>0.371</v>
      </c>
      <c r="GD455" s="3" t="s">
        <v>51</v>
      </c>
      <c r="GG455" s="3" t="e">
        <f>VLOOKUP($A455,PHOR!$C:$E,3,0)</f>
        <v>#N/A</v>
      </c>
      <c r="GH455" s="3" t="s">
        <v>52</v>
      </c>
      <c r="GK455" s="3">
        <f>VLOOKUP($A455,GCHE!$C:$E,3,0)</f>
        <v>939</v>
      </c>
      <c r="GL455" s="3" t="s">
        <v>53</v>
      </c>
      <c r="GO455" s="3">
        <f>VLOOKUP($A455,EONR!$C:$E,3,0)</f>
        <v>2.5649999999999999</v>
      </c>
    </row>
    <row r="456" spans="1:197" x14ac:dyDescent="0.45">
      <c r="A456" s="86">
        <v>40483</v>
      </c>
      <c r="B456" s="3" t="s">
        <v>5</v>
      </c>
      <c r="E456" s="3" t="e">
        <f>VLOOKUP($A456,POLY!$C:$E,3,0)</f>
        <v>#N/A</v>
      </c>
      <c r="F456" s="3" t="s">
        <v>6</v>
      </c>
      <c r="I456" s="3" t="e">
        <f>VLOOKUP($A456,YNDX!$C:$E,3,0)</f>
        <v>#N/A</v>
      </c>
      <c r="J456" s="3" t="s">
        <v>7</v>
      </c>
      <c r="M456" s="3" t="e">
        <f>VLOOKUP($A456,ALRS!$C:$E,3,0)</f>
        <v>#N/A</v>
      </c>
      <c r="N456" s="3" t="s">
        <v>8</v>
      </c>
      <c r="Q456" s="3">
        <f>VLOOKUP($A456,AKRN!$C:$E,3,0)</f>
        <v>925</v>
      </c>
      <c r="R456" s="3" t="s">
        <v>9</v>
      </c>
      <c r="U456" s="3">
        <f>VLOOKUP($A456,AFLT!$C:$E,3,0)</f>
        <v>76.760000000000005</v>
      </c>
      <c r="V456" s="3" t="s">
        <v>10</v>
      </c>
      <c r="Y456" s="3">
        <f>VLOOKUP($A456,BSPB!$C:$E,3,0)</f>
        <v>147.04</v>
      </c>
      <c r="Z456" s="3" t="s">
        <v>11</v>
      </c>
      <c r="AC456" s="3" t="e">
        <f>VLOOKUP($A456,BANE!$C:$E,3,0)</f>
        <v>#N/A</v>
      </c>
      <c r="AD456" s="3" t="s">
        <v>12</v>
      </c>
      <c r="AG456" s="3" t="e">
        <f>VLOOKUP($A456,BANEP!$C:$E,3,0)</f>
        <v>#N/A</v>
      </c>
      <c r="AH456" s="3" t="s">
        <v>13</v>
      </c>
      <c r="AK456" s="3">
        <f>VLOOKUP($A456,VTBR!$C:$E,3,0)</f>
        <v>0.10349999999999999</v>
      </c>
      <c r="AL456" s="3" t="s">
        <v>14</v>
      </c>
      <c r="AO456" s="3">
        <f>VLOOKUP($A456,VSMO!$C:$E,3,0)</f>
        <v>2979</v>
      </c>
      <c r="AP456" s="3" t="s">
        <v>15</v>
      </c>
      <c r="AS456" s="3">
        <f>VLOOKUP($A456,GAZP!$C:$E,3,0)</f>
        <v>170.19</v>
      </c>
      <c r="AT456" s="3" t="s">
        <v>16</v>
      </c>
      <c r="AW456" s="3">
        <f>VLOOKUP($A456,GMKN!$C:$E,3,0)</f>
        <v>5604.95</v>
      </c>
      <c r="AX456" s="3" t="s">
        <v>17</v>
      </c>
      <c r="BA456" s="3">
        <f>VLOOKUP($A456,DIXY!$C:$E,3,0)</f>
        <v>390.5</v>
      </c>
      <c r="BB456" s="3" t="s">
        <v>18</v>
      </c>
      <c r="BE456" s="3">
        <f>VLOOKUP($A456,IRAO!$C:$E,3,0)</f>
        <v>4.6300000000000001E-2</v>
      </c>
      <c r="BF456" s="3" t="s">
        <v>19</v>
      </c>
      <c r="BI456" s="3">
        <f>VLOOKUP($A456,KMAZ!$C:$E,3,0)</f>
        <v>71.75</v>
      </c>
      <c r="BJ456" s="3" t="s">
        <v>20</v>
      </c>
      <c r="BM456" s="3">
        <f>VLOOKUP($A456,LSRG!$C:$E,3,0)</f>
        <v>859.81</v>
      </c>
      <c r="BN456" s="3" t="s">
        <v>21</v>
      </c>
      <c r="BQ456" s="3">
        <f>VLOOKUP($A456,LKOH!$C:$E,3,0)</f>
        <v>1754.88</v>
      </c>
      <c r="BR456" s="3" t="s">
        <v>22</v>
      </c>
      <c r="BU456" s="3">
        <f>VLOOKUP($A456,MVID!$C:$E,3,0)</f>
        <v>234.3</v>
      </c>
      <c r="BV456" s="3" t="s">
        <v>23</v>
      </c>
      <c r="BY456" s="3">
        <f>VLOOKUP($A456,MAGN!$C:$E,3,0)</f>
        <v>30.4</v>
      </c>
      <c r="BZ456" s="3" t="s">
        <v>24</v>
      </c>
      <c r="CC456" s="3">
        <f>VLOOKUP($A456,MTSS!$C:$E,3,0)</f>
        <v>258.04000000000002</v>
      </c>
      <c r="CD456" s="3" t="s">
        <v>25</v>
      </c>
      <c r="CG456" s="3">
        <f>VLOOKUP($A456,MGNT!$C:$E,3,0)</f>
        <v>3535</v>
      </c>
      <c r="CH456" s="3" t="s">
        <v>26</v>
      </c>
      <c r="CK456" s="3" t="e">
        <f>VLOOKUP($A456,MFON!$C:$E,3,0)</f>
        <v>#N/A</v>
      </c>
      <c r="CL456" s="3" t="s">
        <v>27</v>
      </c>
      <c r="CO456" s="3" t="e">
        <f>VLOOKUP($A456,MOEX!$C:$E,3,0)</f>
        <v>#N/A</v>
      </c>
      <c r="CP456" s="3" t="s">
        <v>28</v>
      </c>
      <c r="CS456" s="3">
        <f>VLOOKUP($A456,MSTT!$C:$E,3,0)</f>
        <v>203</v>
      </c>
      <c r="CT456" s="3" t="s">
        <v>29</v>
      </c>
      <c r="CW456" s="3">
        <f>VLOOKUP($A456,NLMK!$C:$E,3,0)</f>
        <v>108.35</v>
      </c>
      <c r="CX456" s="3" t="s">
        <v>30</v>
      </c>
      <c r="DA456" s="3">
        <f>VLOOKUP($A456,NMTP!$C:$E,3,0)</f>
        <v>3.8919999999999999</v>
      </c>
      <c r="DB456" s="3" t="s">
        <v>31</v>
      </c>
      <c r="DE456" s="3">
        <f>VLOOKUP($A456,NVTK!$C:$E,3,0)</f>
        <v>257.55</v>
      </c>
      <c r="DF456" s="3" t="s">
        <v>32</v>
      </c>
      <c r="DI456" s="3">
        <f>VLOOKUP($A456,PIKK!$C:$E,3,0)</f>
        <v>115.5</v>
      </c>
      <c r="DJ456" s="3" t="s">
        <v>33</v>
      </c>
      <c r="DM456" s="3">
        <f>VLOOKUP($A456,ROSN!$C:$E,3,0)</f>
        <v>216.9</v>
      </c>
      <c r="DN456" s="3" t="s">
        <v>34</v>
      </c>
      <c r="DQ456" s="3">
        <f>VLOOKUP($A456,RTKM!$C:$E,3,0)</f>
        <v>138.19999999999999</v>
      </c>
      <c r="DR456" s="3" t="s">
        <v>35</v>
      </c>
      <c r="DU456" s="3">
        <f>VLOOKUP($A456,RTKMP!$C:$E,3,0)</f>
        <v>88.9</v>
      </c>
      <c r="DV456" s="3" t="s">
        <v>36</v>
      </c>
      <c r="DY456" s="3">
        <f>VLOOKUP($A456,HYDR!$C:$E,3,0)</f>
        <v>1.571</v>
      </c>
      <c r="DZ456" s="3" t="s">
        <v>37</v>
      </c>
      <c r="EC456" s="3" t="e">
        <f>VLOOKUP($A456,RUAL!$C:$E,3,0)</f>
        <v>#N/A</v>
      </c>
      <c r="ED456" s="3" t="s">
        <v>38</v>
      </c>
      <c r="EG456" s="3">
        <f>VLOOKUP($A456,SVAV!$C:$E,3,0)</f>
        <v>532</v>
      </c>
      <c r="EH456" s="3" t="s">
        <v>39</v>
      </c>
      <c r="EK456" s="3">
        <f>VLOOKUP($A456,SBER!$C:$E,3,0)</f>
        <v>103.3</v>
      </c>
      <c r="EL456" s="3" t="s">
        <v>40</v>
      </c>
      <c r="EO456" s="3">
        <f>VLOOKUP($A456,SBERP!$C:$E,3,0)</f>
        <v>70.7</v>
      </c>
      <c r="EP456" s="3" t="s">
        <v>41</v>
      </c>
      <c r="ES456" s="3">
        <f>VLOOKUP($A456,CHMF!$C:$E,3,0)</f>
        <v>431.99</v>
      </c>
      <c r="ET456" s="3" t="s">
        <v>42</v>
      </c>
      <c r="EW456" s="3">
        <f>VLOOKUP($A456,AFKS!$C:$E,3,0)</f>
        <v>27.2</v>
      </c>
      <c r="EX456" s="3" t="s">
        <v>43</v>
      </c>
      <c r="FA456" s="3">
        <f>VLOOKUP($A456,SNGS!$C:$E,3,0)</f>
        <v>30.427</v>
      </c>
      <c r="FB456" s="3" t="s">
        <v>44</v>
      </c>
      <c r="FE456" s="3">
        <f>VLOOKUP($A456,SNGSP!$C:$E,3,0)</f>
        <v>15.478999999999999</v>
      </c>
      <c r="FF456" s="3" t="s">
        <v>45</v>
      </c>
      <c r="FI456" s="3">
        <f>VLOOKUP($A456,TRMK!$C:$E,3,0)</f>
        <v>152</v>
      </c>
      <c r="FJ456" s="3" t="s">
        <v>46</v>
      </c>
      <c r="FM456" s="3">
        <f>VLOOKUP($A456,TATN!$C:$E,3,0)</f>
        <v>148.43</v>
      </c>
      <c r="FN456" s="3" t="s">
        <v>47</v>
      </c>
      <c r="FQ456" s="3">
        <f>VLOOKUP($A456,TATNP!$C:$E,3,0)</f>
        <v>76</v>
      </c>
      <c r="FR456" s="3" t="s">
        <v>48</v>
      </c>
      <c r="FU456" s="3">
        <f>VLOOKUP($A456,TRNFP!$C:$E,3,0)</f>
        <v>36200</v>
      </c>
      <c r="FV456" s="3" t="s">
        <v>49</v>
      </c>
      <c r="FY456" s="3">
        <f>VLOOKUP($A456,URKA!$C:$E,3,0)</f>
        <v>163.49</v>
      </c>
      <c r="FZ456" s="3" t="s">
        <v>50</v>
      </c>
      <c r="GC456" s="3">
        <f>VLOOKUP($A456,FEES!$C:$E,3,0)</f>
        <v>0.36699999999999999</v>
      </c>
      <c r="GD456" s="3" t="s">
        <v>51</v>
      </c>
      <c r="GG456" s="3" t="e">
        <f>VLOOKUP($A456,PHOR!$C:$E,3,0)</f>
        <v>#N/A</v>
      </c>
      <c r="GH456" s="3" t="s">
        <v>52</v>
      </c>
      <c r="GK456" s="3">
        <f>VLOOKUP($A456,GCHE!$C:$E,3,0)</f>
        <v>938.99</v>
      </c>
      <c r="GL456" s="3" t="s">
        <v>53</v>
      </c>
      <c r="GO456" s="3">
        <f>VLOOKUP($A456,EONR!$C:$E,3,0)</f>
        <v>2.5209999999999999</v>
      </c>
    </row>
    <row r="457" spans="1:197" x14ac:dyDescent="0.45">
      <c r="A457" s="86">
        <v>40490</v>
      </c>
      <c r="B457" s="3" t="s">
        <v>5</v>
      </c>
      <c r="E457" s="3" t="e">
        <f>VLOOKUP($A457,POLY!$C:$E,3,0)</f>
        <v>#N/A</v>
      </c>
      <c r="F457" s="3" t="s">
        <v>6</v>
      </c>
      <c r="I457" s="3" t="e">
        <f>VLOOKUP($A457,YNDX!$C:$E,3,0)</f>
        <v>#N/A</v>
      </c>
      <c r="J457" s="3" t="s">
        <v>7</v>
      </c>
      <c r="M457" s="3" t="e">
        <f>VLOOKUP($A457,ALRS!$C:$E,3,0)</f>
        <v>#N/A</v>
      </c>
      <c r="N457" s="3" t="s">
        <v>8</v>
      </c>
      <c r="Q457" s="3">
        <f>VLOOKUP($A457,AKRN!$C:$E,3,0)</f>
        <v>915.01</v>
      </c>
      <c r="R457" s="3" t="s">
        <v>9</v>
      </c>
      <c r="U457" s="3">
        <f>VLOOKUP($A457,AFLT!$C:$E,3,0)</f>
        <v>75.2</v>
      </c>
      <c r="V457" s="3" t="s">
        <v>10</v>
      </c>
      <c r="Y457" s="3">
        <f>VLOOKUP($A457,BSPB!$C:$E,3,0)</f>
        <v>158.5</v>
      </c>
      <c r="Z457" s="3" t="s">
        <v>11</v>
      </c>
      <c r="AC457" s="3" t="e">
        <f>VLOOKUP($A457,BANE!$C:$E,3,0)</f>
        <v>#N/A</v>
      </c>
      <c r="AD457" s="3" t="s">
        <v>12</v>
      </c>
      <c r="AG457" s="3" t="e">
        <f>VLOOKUP($A457,BANEP!$C:$E,3,0)</f>
        <v>#N/A</v>
      </c>
      <c r="AH457" s="3" t="s">
        <v>13</v>
      </c>
      <c r="AK457" s="3">
        <f>VLOOKUP($A457,VTBR!$C:$E,3,0)</f>
        <v>0.1057</v>
      </c>
      <c r="AL457" s="3" t="s">
        <v>14</v>
      </c>
      <c r="AO457" s="3">
        <f>VLOOKUP($A457,VSMO!$C:$E,3,0)</f>
        <v>2939.9</v>
      </c>
      <c r="AP457" s="3" t="s">
        <v>15</v>
      </c>
      <c r="AS457" s="3">
        <f>VLOOKUP($A457,GAZP!$C:$E,3,0)</f>
        <v>171.69</v>
      </c>
      <c r="AT457" s="3" t="s">
        <v>16</v>
      </c>
      <c r="AW457" s="3">
        <f>VLOOKUP($A457,GMKN!$C:$E,3,0)</f>
        <v>5860</v>
      </c>
      <c r="AX457" s="3" t="s">
        <v>17</v>
      </c>
      <c r="BA457" s="3">
        <f>VLOOKUP($A457,DIXY!$C:$E,3,0)</f>
        <v>382.7</v>
      </c>
      <c r="BB457" s="3" t="s">
        <v>18</v>
      </c>
      <c r="BE457" s="3">
        <f>VLOOKUP($A457,IRAO!$C:$E,3,0)</f>
        <v>4.5699999999999998E-2</v>
      </c>
      <c r="BF457" s="3" t="s">
        <v>19</v>
      </c>
      <c r="BI457" s="3">
        <f>VLOOKUP($A457,KMAZ!$C:$E,3,0)</f>
        <v>72.709999999999994</v>
      </c>
      <c r="BJ457" s="3" t="s">
        <v>20</v>
      </c>
      <c r="BM457" s="3">
        <f>VLOOKUP($A457,LSRG!$C:$E,3,0)</f>
        <v>851.86</v>
      </c>
      <c r="BN457" s="3" t="s">
        <v>21</v>
      </c>
      <c r="BQ457" s="3">
        <f>VLOOKUP($A457,LKOH!$C:$E,3,0)</f>
        <v>1731.1</v>
      </c>
      <c r="BR457" s="3" t="s">
        <v>22</v>
      </c>
      <c r="BU457" s="3">
        <f>VLOOKUP($A457,MVID!$C:$E,3,0)</f>
        <v>225.96</v>
      </c>
      <c r="BV457" s="3" t="s">
        <v>23</v>
      </c>
      <c r="BY457" s="3">
        <f>VLOOKUP($A457,MAGN!$C:$E,3,0)</f>
        <v>30.355</v>
      </c>
      <c r="BZ457" s="3" t="s">
        <v>24</v>
      </c>
      <c r="CC457" s="3">
        <f>VLOOKUP($A457,MTSS!$C:$E,3,0)</f>
        <v>255.7</v>
      </c>
      <c r="CD457" s="3" t="s">
        <v>25</v>
      </c>
      <c r="CG457" s="3">
        <f>VLOOKUP($A457,MGNT!$C:$E,3,0)</f>
        <v>3465</v>
      </c>
      <c r="CH457" s="3" t="s">
        <v>26</v>
      </c>
      <c r="CK457" s="3" t="e">
        <f>VLOOKUP($A457,MFON!$C:$E,3,0)</f>
        <v>#N/A</v>
      </c>
      <c r="CL457" s="3" t="s">
        <v>27</v>
      </c>
      <c r="CO457" s="3" t="e">
        <f>VLOOKUP($A457,MOEX!$C:$E,3,0)</f>
        <v>#N/A</v>
      </c>
      <c r="CP457" s="3" t="s">
        <v>28</v>
      </c>
      <c r="CS457" s="3">
        <f>VLOOKUP($A457,MSTT!$C:$E,3,0)</f>
        <v>196.7</v>
      </c>
      <c r="CT457" s="3" t="s">
        <v>29</v>
      </c>
      <c r="CW457" s="3">
        <f>VLOOKUP($A457,NLMK!$C:$E,3,0)</f>
        <v>113.39</v>
      </c>
      <c r="CX457" s="3" t="s">
        <v>30</v>
      </c>
      <c r="DA457" s="3">
        <f>VLOOKUP($A457,NMTP!$C:$E,3,0)</f>
        <v>3.7879999999999998</v>
      </c>
      <c r="DB457" s="3" t="s">
        <v>31</v>
      </c>
      <c r="DE457" s="3">
        <f>VLOOKUP($A457,NVTK!$C:$E,3,0)</f>
        <v>270.83</v>
      </c>
      <c r="DF457" s="3" t="s">
        <v>32</v>
      </c>
      <c r="DI457" s="3">
        <f>VLOOKUP($A457,PIKK!$C:$E,3,0)</f>
        <v>114</v>
      </c>
      <c r="DJ457" s="3" t="s">
        <v>33</v>
      </c>
      <c r="DM457" s="3">
        <f>VLOOKUP($A457,ROSN!$C:$E,3,0)</f>
        <v>216.8</v>
      </c>
      <c r="DN457" s="3" t="s">
        <v>34</v>
      </c>
      <c r="DQ457" s="3">
        <f>VLOOKUP($A457,RTKM!$C:$E,3,0)</f>
        <v>139.87</v>
      </c>
      <c r="DR457" s="3" t="s">
        <v>35</v>
      </c>
      <c r="DU457" s="3">
        <f>VLOOKUP($A457,RTKMP!$C:$E,3,0)</f>
        <v>79</v>
      </c>
      <c r="DV457" s="3" t="s">
        <v>36</v>
      </c>
      <c r="DY457" s="3">
        <f>VLOOKUP($A457,HYDR!$C:$E,3,0)</f>
        <v>1.577</v>
      </c>
      <c r="DZ457" s="3" t="s">
        <v>37</v>
      </c>
      <c r="EC457" s="3" t="e">
        <f>VLOOKUP($A457,RUAL!$C:$E,3,0)</f>
        <v>#N/A</v>
      </c>
      <c r="ED457" s="3" t="s">
        <v>38</v>
      </c>
      <c r="EG457" s="3">
        <f>VLOOKUP($A457,SVAV!$C:$E,3,0)</f>
        <v>518.48</v>
      </c>
      <c r="EH457" s="3" t="s">
        <v>39</v>
      </c>
      <c r="EK457" s="3">
        <f>VLOOKUP($A457,SBER!$C:$E,3,0)</f>
        <v>97.8</v>
      </c>
      <c r="EL457" s="3" t="s">
        <v>40</v>
      </c>
      <c r="EO457" s="3">
        <f>VLOOKUP($A457,SBERP!$C:$E,3,0)</f>
        <v>68.38</v>
      </c>
      <c r="EP457" s="3" t="s">
        <v>41</v>
      </c>
      <c r="ES457" s="3">
        <f>VLOOKUP($A457,CHMF!$C:$E,3,0)</f>
        <v>443.5</v>
      </c>
      <c r="ET457" s="3" t="s">
        <v>42</v>
      </c>
      <c r="EW457" s="3">
        <f>VLOOKUP($A457,AFKS!$C:$E,3,0)</f>
        <v>26.7</v>
      </c>
      <c r="EX457" s="3" t="s">
        <v>43</v>
      </c>
      <c r="FA457" s="3">
        <f>VLOOKUP($A457,SNGS!$C:$E,3,0)</f>
        <v>29.667000000000002</v>
      </c>
      <c r="FB457" s="3" t="s">
        <v>44</v>
      </c>
      <c r="FE457" s="3">
        <f>VLOOKUP($A457,SNGSP!$C:$E,3,0)</f>
        <v>14.76</v>
      </c>
      <c r="FF457" s="3" t="s">
        <v>45</v>
      </c>
      <c r="FI457" s="3">
        <f>VLOOKUP($A457,TRMK!$C:$E,3,0)</f>
        <v>160.69999999999999</v>
      </c>
      <c r="FJ457" s="3" t="s">
        <v>46</v>
      </c>
      <c r="FM457" s="3">
        <f>VLOOKUP($A457,TATN!$C:$E,3,0)</f>
        <v>147.34</v>
      </c>
      <c r="FN457" s="3" t="s">
        <v>47</v>
      </c>
      <c r="FQ457" s="3">
        <f>VLOOKUP($A457,TATNP!$C:$E,3,0)</f>
        <v>76.7</v>
      </c>
      <c r="FR457" s="3" t="s">
        <v>48</v>
      </c>
      <c r="FU457" s="3">
        <f>VLOOKUP($A457,TRNFP!$C:$E,3,0)</f>
        <v>39195</v>
      </c>
      <c r="FV457" s="3" t="s">
        <v>49</v>
      </c>
      <c r="FY457" s="3">
        <f>VLOOKUP($A457,URKA!$C:$E,3,0)</f>
        <v>174.57</v>
      </c>
      <c r="FZ457" s="3" t="s">
        <v>50</v>
      </c>
      <c r="GC457" s="3">
        <f>VLOOKUP($A457,FEES!$C:$E,3,0)</f>
        <v>0.36399999999999999</v>
      </c>
      <c r="GD457" s="3" t="s">
        <v>51</v>
      </c>
      <c r="GG457" s="3" t="e">
        <f>VLOOKUP($A457,PHOR!$C:$E,3,0)</f>
        <v>#N/A</v>
      </c>
      <c r="GH457" s="3" t="s">
        <v>52</v>
      </c>
      <c r="GK457" s="3">
        <f>VLOOKUP($A457,GCHE!$C:$E,3,0)</f>
        <v>924.9</v>
      </c>
      <c r="GL457" s="3" t="s">
        <v>53</v>
      </c>
      <c r="GO457" s="3">
        <f>VLOOKUP($A457,EONR!$C:$E,3,0)</f>
        <v>2.6179999999999999</v>
      </c>
    </row>
    <row r="458" spans="1:197" x14ac:dyDescent="0.45">
      <c r="A458" s="86">
        <v>40497</v>
      </c>
      <c r="B458" s="3" t="s">
        <v>5</v>
      </c>
      <c r="E458" s="3" t="e">
        <f>VLOOKUP($A458,POLY!$C:$E,3,0)</f>
        <v>#N/A</v>
      </c>
      <c r="F458" s="3" t="s">
        <v>6</v>
      </c>
      <c r="I458" s="3" t="e">
        <f>VLOOKUP($A458,YNDX!$C:$E,3,0)</f>
        <v>#N/A</v>
      </c>
      <c r="J458" s="3" t="s">
        <v>7</v>
      </c>
      <c r="M458" s="3" t="e">
        <f>VLOOKUP($A458,ALRS!$C:$E,3,0)</f>
        <v>#N/A</v>
      </c>
      <c r="N458" s="3" t="s">
        <v>8</v>
      </c>
      <c r="Q458" s="3">
        <f>VLOOKUP($A458,AKRN!$C:$E,3,0)</f>
        <v>933</v>
      </c>
      <c r="R458" s="3" t="s">
        <v>9</v>
      </c>
      <c r="U458" s="3">
        <f>VLOOKUP($A458,AFLT!$C:$E,3,0)</f>
        <v>79.099999999999994</v>
      </c>
      <c r="V458" s="3" t="s">
        <v>10</v>
      </c>
      <c r="Y458" s="3">
        <f>VLOOKUP($A458,BSPB!$C:$E,3,0)</f>
        <v>149.58000000000001</v>
      </c>
      <c r="Z458" s="3" t="s">
        <v>11</v>
      </c>
      <c r="AC458" s="3" t="e">
        <f>VLOOKUP($A458,BANE!$C:$E,3,0)</f>
        <v>#N/A</v>
      </c>
      <c r="AD458" s="3" t="s">
        <v>12</v>
      </c>
      <c r="AG458" s="3" t="e">
        <f>VLOOKUP($A458,BANEP!$C:$E,3,0)</f>
        <v>#N/A</v>
      </c>
      <c r="AH458" s="3" t="s">
        <v>13</v>
      </c>
      <c r="AK458" s="3">
        <f>VLOOKUP($A458,VTBR!$C:$E,3,0)</f>
        <v>0.1037</v>
      </c>
      <c r="AL458" s="3" t="s">
        <v>14</v>
      </c>
      <c r="AO458" s="3">
        <f>VLOOKUP($A458,VSMO!$C:$E,3,0)</f>
        <v>3029.87</v>
      </c>
      <c r="AP458" s="3" t="s">
        <v>15</v>
      </c>
      <c r="AS458" s="3">
        <f>VLOOKUP($A458,GAZP!$C:$E,3,0)</f>
        <v>172.2</v>
      </c>
      <c r="AT458" s="3" t="s">
        <v>16</v>
      </c>
      <c r="AW458" s="3">
        <f>VLOOKUP($A458,GMKN!$C:$E,3,0)</f>
        <v>5926.04</v>
      </c>
      <c r="AX458" s="3" t="s">
        <v>17</v>
      </c>
      <c r="BA458" s="3">
        <f>VLOOKUP($A458,DIXY!$C:$E,3,0)</f>
        <v>404.5</v>
      </c>
      <c r="BB458" s="3" t="s">
        <v>18</v>
      </c>
      <c r="BE458" s="3">
        <f>VLOOKUP($A458,IRAO!$C:$E,3,0)</f>
        <v>4.5499999999999999E-2</v>
      </c>
      <c r="BF458" s="3" t="s">
        <v>19</v>
      </c>
      <c r="BI458" s="3">
        <f>VLOOKUP($A458,KMAZ!$C:$E,3,0)</f>
        <v>72.5</v>
      </c>
      <c r="BJ458" s="3" t="s">
        <v>20</v>
      </c>
      <c r="BM458" s="3">
        <f>VLOOKUP($A458,LSRG!$C:$E,3,0)</f>
        <v>858</v>
      </c>
      <c r="BN458" s="3" t="s">
        <v>21</v>
      </c>
      <c r="BQ458" s="3">
        <f>VLOOKUP($A458,LKOH!$C:$E,3,0)</f>
        <v>1745.64</v>
      </c>
      <c r="BR458" s="3" t="s">
        <v>22</v>
      </c>
      <c r="BU458" s="3">
        <f>VLOOKUP($A458,MVID!$C:$E,3,0)</f>
        <v>246.28</v>
      </c>
      <c r="BV458" s="3" t="s">
        <v>23</v>
      </c>
      <c r="BY458" s="3">
        <f>VLOOKUP($A458,MAGN!$C:$E,3,0)</f>
        <v>31.088999999999999</v>
      </c>
      <c r="BZ458" s="3" t="s">
        <v>24</v>
      </c>
      <c r="CC458" s="3">
        <f>VLOOKUP($A458,MTSS!$C:$E,3,0)</f>
        <v>256.2</v>
      </c>
      <c r="CD458" s="3" t="s">
        <v>25</v>
      </c>
      <c r="CG458" s="3">
        <f>VLOOKUP($A458,MGNT!$C:$E,3,0)</f>
        <v>3559.97</v>
      </c>
      <c r="CH458" s="3" t="s">
        <v>26</v>
      </c>
      <c r="CK458" s="3" t="e">
        <f>VLOOKUP($A458,MFON!$C:$E,3,0)</f>
        <v>#N/A</v>
      </c>
      <c r="CL458" s="3" t="s">
        <v>27</v>
      </c>
      <c r="CO458" s="3" t="e">
        <f>VLOOKUP($A458,MOEX!$C:$E,3,0)</f>
        <v>#N/A</v>
      </c>
      <c r="CP458" s="3" t="s">
        <v>28</v>
      </c>
      <c r="CS458" s="3">
        <f>VLOOKUP($A458,MSTT!$C:$E,3,0)</f>
        <v>201</v>
      </c>
      <c r="CT458" s="3" t="s">
        <v>29</v>
      </c>
      <c r="CW458" s="3">
        <f>VLOOKUP($A458,NLMK!$C:$E,3,0)</f>
        <v>121.3</v>
      </c>
      <c r="CX458" s="3" t="s">
        <v>30</v>
      </c>
      <c r="DA458" s="3">
        <f>VLOOKUP($A458,NMTP!$C:$E,3,0)</f>
        <v>4.25</v>
      </c>
      <c r="DB458" s="3" t="s">
        <v>31</v>
      </c>
      <c r="DE458" s="3">
        <f>VLOOKUP($A458,NVTK!$C:$E,3,0)</f>
        <v>273</v>
      </c>
      <c r="DF458" s="3" t="s">
        <v>32</v>
      </c>
      <c r="DI458" s="3">
        <f>VLOOKUP($A458,PIKK!$C:$E,3,0)</f>
        <v>115.2</v>
      </c>
      <c r="DJ458" s="3" t="s">
        <v>33</v>
      </c>
      <c r="DM458" s="3">
        <f>VLOOKUP($A458,ROSN!$C:$E,3,0)</f>
        <v>215.29</v>
      </c>
      <c r="DN458" s="3" t="s">
        <v>34</v>
      </c>
      <c r="DQ458" s="3">
        <f>VLOOKUP($A458,RTKM!$C:$E,3,0)</f>
        <v>140.16999999999999</v>
      </c>
      <c r="DR458" s="3" t="s">
        <v>35</v>
      </c>
      <c r="DU458" s="3">
        <f>VLOOKUP($A458,RTKMP!$C:$E,3,0)</f>
        <v>77.48</v>
      </c>
      <c r="DV458" s="3" t="s">
        <v>36</v>
      </c>
      <c r="DY458" s="3">
        <f>VLOOKUP($A458,HYDR!$C:$E,3,0)</f>
        <v>1.5680000000000001</v>
      </c>
      <c r="DZ458" s="3" t="s">
        <v>37</v>
      </c>
      <c r="EC458" s="3" t="e">
        <f>VLOOKUP($A458,RUAL!$C:$E,3,0)</f>
        <v>#N/A</v>
      </c>
      <c r="ED458" s="3" t="s">
        <v>38</v>
      </c>
      <c r="EG458" s="3">
        <f>VLOOKUP($A458,SVAV!$C:$E,3,0)</f>
        <v>522.78</v>
      </c>
      <c r="EH458" s="3" t="s">
        <v>39</v>
      </c>
      <c r="EK458" s="3">
        <f>VLOOKUP($A458,SBER!$C:$E,3,0)</f>
        <v>98.7</v>
      </c>
      <c r="EL458" s="3" t="s">
        <v>40</v>
      </c>
      <c r="EO458" s="3">
        <f>VLOOKUP($A458,SBERP!$C:$E,3,0)</f>
        <v>70.94</v>
      </c>
      <c r="EP458" s="3" t="s">
        <v>41</v>
      </c>
      <c r="ES458" s="3">
        <f>VLOOKUP($A458,CHMF!$C:$E,3,0)</f>
        <v>455.02</v>
      </c>
      <c r="ET458" s="3" t="s">
        <v>42</v>
      </c>
      <c r="EW458" s="3">
        <f>VLOOKUP($A458,AFKS!$C:$E,3,0)</f>
        <v>26.45</v>
      </c>
      <c r="EX458" s="3" t="s">
        <v>43</v>
      </c>
      <c r="FA458" s="3">
        <f>VLOOKUP($A458,SNGS!$C:$E,3,0)</f>
        <v>29.850999999999999</v>
      </c>
      <c r="FB458" s="3" t="s">
        <v>44</v>
      </c>
      <c r="FE458" s="3">
        <f>VLOOKUP($A458,SNGSP!$C:$E,3,0)</f>
        <v>14.52</v>
      </c>
      <c r="FF458" s="3" t="s">
        <v>45</v>
      </c>
      <c r="FI458" s="3">
        <f>VLOOKUP($A458,TRMK!$C:$E,3,0)</f>
        <v>158.96</v>
      </c>
      <c r="FJ458" s="3" t="s">
        <v>46</v>
      </c>
      <c r="FM458" s="3">
        <f>VLOOKUP($A458,TATN!$C:$E,3,0)</f>
        <v>150.5</v>
      </c>
      <c r="FN458" s="3" t="s">
        <v>47</v>
      </c>
      <c r="FQ458" s="3">
        <f>VLOOKUP($A458,TATNP!$C:$E,3,0)</f>
        <v>77.650000000000006</v>
      </c>
      <c r="FR458" s="3" t="s">
        <v>48</v>
      </c>
      <c r="FU458" s="3">
        <f>VLOOKUP($A458,TRNFP!$C:$E,3,0)</f>
        <v>39590</v>
      </c>
      <c r="FV458" s="3" t="s">
        <v>49</v>
      </c>
      <c r="FY458" s="3">
        <f>VLOOKUP($A458,URKA!$C:$E,3,0)</f>
        <v>177.15</v>
      </c>
      <c r="FZ458" s="3" t="s">
        <v>50</v>
      </c>
      <c r="GC458" s="3">
        <f>VLOOKUP($A458,FEES!$C:$E,3,0)</f>
        <v>0.36</v>
      </c>
      <c r="GD458" s="3" t="s">
        <v>51</v>
      </c>
      <c r="GG458" s="3" t="e">
        <f>VLOOKUP($A458,PHOR!$C:$E,3,0)</f>
        <v>#N/A</v>
      </c>
      <c r="GH458" s="3" t="s">
        <v>52</v>
      </c>
      <c r="GK458" s="3">
        <f>VLOOKUP($A458,GCHE!$C:$E,3,0)</f>
        <v>899.94</v>
      </c>
      <c r="GL458" s="3" t="s">
        <v>53</v>
      </c>
      <c r="GO458" s="3">
        <f>VLOOKUP($A458,EONR!$C:$E,3,0)</f>
        <v>2.76</v>
      </c>
    </row>
    <row r="459" spans="1:197" x14ac:dyDescent="0.45">
      <c r="A459" s="86">
        <v>40504</v>
      </c>
      <c r="B459" s="3" t="s">
        <v>5</v>
      </c>
      <c r="E459" s="3" t="e">
        <f>VLOOKUP($A459,POLY!$C:$E,3,0)</f>
        <v>#N/A</v>
      </c>
      <c r="F459" s="3" t="s">
        <v>6</v>
      </c>
      <c r="I459" s="3" t="e">
        <f>VLOOKUP($A459,YNDX!$C:$E,3,0)</f>
        <v>#N/A</v>
      </c>
      <c r="J459" s="3" t="s">
        <v>7</v>
      </c>
      <c r="M459" s="3" t="e">
        <f>VLOOKUP($A459,ALRS!$C:$E,3,0)</f>
        <v>#N/A</v>
      </c>
      <c r="N459" s="3" t="s">
        <v>8</v>
      </c>
      <c r="Q459" s="3">
        <f>VLOOKUP($A459,AKRN!$C:$E,3,0)</f>
        <v>930.01</v>
      </c>
      <c r="R459" s="3" t="s">
        <v>9</v>
      </c>
      <c r="U459" s="3">
        <f>VLOOKUP($A459,AFLT!$C:$E,3,0)</f>
        <v>81.5</v>
      </c>
      <c r="V459" s="3" t="s">
        <v>10</v>
      </c>
      <c r="Y459" s="3">
        <f>VLOOKUP($A459,BSPB!$C:$E,3,0)</f>
        <v>152.44</v>
      </c>
      <c r="Z459" s="3" t="s">
        <v>11</v>
      </c>
      <c r="AC459" s="3" t="e">
        <f>VLOOKUP($A459,BANE!$C:$E,3,0)</f>
        <v>#N/A</v>
      </c>
      <c r="AD459" s="3" t="s">
        <v>12</v>
      </c>
      <c r="AG459" s="3" t="e">
        <f>VLOOKUP($A459,BANEP!$C:$E,3,0)</f>
        <v>#N/A</v>
      </c>
      <c r="AH459" s="3" t="s">
        <v>13</v>
      </c>
      <c r="AK459" s="3">
        <f>VLOOKUP($A459,VTBR!$C:$E,3,0)</f>
        <v>0.1014</v>
      </c>
      <c r="AL459" s="3" t="s">
        <v>14</v>
      </c>
      <c r="AO459" s="3">
        <f>VLOOKUP($A459,VSMO!$C:$E,3,0)</f>
        <v>3123.69</v>
      </c>
      <c r="AP459" s="3" t="s">
        <v>15</v>
      </c>
      <c r="AS459" s="3">
        <f>VLOOKUP($A459,GAZP!$C:$E,3,0)</f>
        <v>174.49</v>
      </c>
      <c r="AT459" s="3" t="s">
        <v>16</v>
      </c>
      <c r="AW459" s="3">
        <f>VLOOKUP($A459,GMKN!$C:$E,3,0)</f>
        <v>6045</v>
      </c>
      <c r="AX459" s="3" t="s">
        <v>17</v>
      </c>
      <c r="BA459" s="3">
        <f>VLOOKUP($A459,DIXY!$C:$E,3,0)</f>
        <v>408.79</v>
      </c>
      <c r="BB459" s="3" t="s">
        <v>18</v>
      </c>
      <c r="BE459" s="3">
        <f>VLOOKUP($A459,IRAO!$C:$E,3,0)</f>
        <v>4.7899999999999998E-2</v>
      </c>
      <c r="BF459" s="3" t="s">
        <v>19</v>
      </c>
      <c r="BI459" s="3">
        <f>VLOOKUP($A459,KMAZ!$C:$E,3,0)</f>
        <v>72.47</v>
      </c>
      <c r="BJ459" s="3" t="s">
        <v>20</v>
      </c>
      <c r="BM459" s="3">
        <f>VLOOKUP($A459,LSRG!$C:$E,3,0)</f>
        <v>870</v>
      </c>
      <c r="BN459" s="3" t="s">
        <v>21</v>
      </c>
      <c r="BQ459" s="3">
        <f>VLOOKUP($A459,LKOH!$C:$E,3,0)</f>
        <v>1713.35</v>
      </c>
      <c r="BR459" s="3" t="s">
        <v>22</v>
      </c>
      <c r="BU459" s="3">
        <f>VLOOKUP($A459,MVID!$C:$E,3,0)</f>
        <v>258</v>
      </c>
      <c r="BV459" s="3" t="s">
        <v>23</v>
      </c>
      <c r="BY459" s="3">
        <f>VLOOKUP($A459,MAGN!$C:$E,3,0)</f>
        <v>31.28</v>
      </c>
      <c r="BZ459" s="3" t="s">
        <v>24</v>
      </c>
      <c r="CC459" s="3">
        <f>VLOOKUP($A459,MTSS!$C:$E,3,0)</f>
        <v>254.95</v>
      </c>
      <c r="CD459" s="3" t="s">
        <v>25</v>
      </c>
      <c r="CG459" s="3">
        <f>VLOOKUP($A459,MGNT!$C:$E,3,0)</f>
        <v>3624.89</v>
      </c>
      <c r="CH459" s="3" t="s">
        <v>26</v>
      </c>
      <c r="CK459" s="3" t="e">
        <f>VLOOKUP($A459,MFON!$C:$E,3,0)</f>
        <v>#N/A</v>
      </c>
      <c r="CL459" s="3" t="s">
        <v>27</v>
      </c>
      <c r="CO459" s="3" t="e">
        <f>VLOOKUP($A459,MOEX!$C:$E,3,0)</f>
        <v>#N/A</v>
      </c>
      <c r="CP459" s="3" t="s">
        <v>28</v>
      </c>
      <c r="CS459" s="3">
        <f>VLOOKUP($A459,MSTT!$C:$E,3,0)</f>
        <v>203</v>
      </c>
      <c r="CT459" s="3" t="s">
        <v>29</v>
      </c>
      <c r="CW459" s="3">
        <f>VLOOKUP($A459,NLMK!$C:$E,3,0)</f>
        <v>120.3</v>
      </c>
      <c r="CX459" s="3" t="s">
        <v>30</v>
      </c>
      <c r="DA459" s="3">
        <f>VLOOKUP($A459,NMTP!$C:$E,3,0)</f>
        <v>4.0380000000000003</v>
      </c>
      <c r="DB459" s="3" t="s">
        <v>31</v>
      </c>
      <c r="DE459" s="3">
        <f>VLOOKUP($A459,NVTK!$C:$E,3,0)</f>
        <v>268.60000000000002</v>
      </c>
      <c r="DF459" s="3" t="s">
        <v>32</v>
      </c>
      <c r="DI459" s="3">
        <f>VLOOKUP($A459,PIKK!$C:$E,3,0)</f>
        <v>118.2</v>
      </c>
      <c r="DJ459" s="3" t="s">
        <v>33</v>
      </c>
      <c r="DM459" s="3">
        <f>VLOOKUP($A459,ROSN!$C:$E,3,0)</f>
        <v>211.5</v>
      </c>
      <c r="DN459" s="3" t="s">
        <v>34</v>
      </c>
      <c r="DQ459" s="3">
        <f>VLOOKUP($A459,RTKM!$C:$E,3,0)</f>
        <v>138.83000000000001</v>
      </c>
      <c r="DR459" s="3" t="s">
        <v>35</v>
      </c>
      <c r="DU459" s="3">
        <f>VLOOKUP($A459,RTKMP!$C:$E,3,0)</f>
        <v>77.760000000000005</v>
      </c>
      <c r="DV459" s="3" t="s">
        <v>36</v>
      </c>
      <c r="DY459" s="3">
        <f>VLOOKUP($A459,HYDR!$C:$E,3,0)</f>
        <v>1.6439999999999999</v>
      </c>
      <c r="DZ459" s="3" t="s">
        <v>37</v>
      </c>
      <c r="EC459" s="3" t="e">
        <f>VLOOKUP($A459,RUAL!$C:$E,3,0)</f>
        <v>#N/A</v>
      </c>
      <c r="ED459" s="3" t="s">
        <v>38</v>
      </c>
      <c r="EG459" s="3">
        <f>VLOOKUP($A459,SVAV!$C:$E,3,0)</f>
        <v>519.79999999999995</v>
      </c>
      <c r="EH459" s="3" t="s">
        <v>39</v>
      </c>
      <c r="EK459" s="3">
        <f>VLOOKUP($A459,SBER!$C:$E,3,0)</f>
        <v>101.36</v>
      </c>
      <c r="EL459" s="3" t="s">
        <v>40</v>
      </c>
      <c r="EO459" s="3">
        <f>VLOOKUP($A459,SBERP!$C:$E,3,0)</f>
        <v>73.95</v>
      </c>
      <c r="EP459" s="3" t="s">
        <v>41</v>
      </c>
      <c r="ES459" s="3">
        <f>VLOOKUP($A459,CHMF!$C:$E,3,0)</f>
        <v>455.04</v>
      </c>
      <c r="ET459" s="3" t="s">
        <v>42</v>
      </c>
      <c r="EW459" s="3">
        <f>VLOOKUP($A459,AFKS!$C:$E,3,0)</f>
        <v>26.202999999999999</v>
      </c>
      <c r="EX459" s="3" t="s">
        <v>43</v>
      </c>
      <c r="FA459" s="3">
        <f>VLOOKUP($A459,SNGS!$C:$E,3,0)</f>
        <v>29.728999999999999</v>
      </c>
      <c r="FB459" s="3" t="s">
        <v>44</v>
      </c>
      <c r="FE459" s="3">
        <f>VLOOKUP($A459,SNGSP!$C:$E,3,0)</f>
        <v>14.603999999999999</v>
      </c>
      <c r="FF459" s="3" t="s">
        <v>45</v>
      </c>
      <c r="FI459" s="3">
        <f>VLOOKUP($A459,TRMK!$C:$E,3,0)</f>
        <v>155.49</v>
      </c>
      <c r="FJ459" s="3" t="s">
        <v>46</v>
      </c>
      <c r="FM459" s="3">
        <f>VLOOKUP($A459,TATN!$C:$E,3,0)</f>
        <v>149.80000000000001</v>
      </c>
      <c r="FN459" s="3" t="s">
        <v>47</v>
      </c>
      <c r="FQ459" s="3">
        <f>VLOOKUP($A459,TATNP!$C:$E,3,0)</f>
        <v>77.8</v>
      </c>
      <c r="FR459" s="3" t="s">
        <v>48</v>
      </c>
      <c r="FU459" s="3">
        <f>VLOOKUP($A459,TRNFP!$C:$E,3,0)</f>
        <v>40650</v>
      </c>
      <c r="FV459" s="3" t="s">
        <v>49</v>
      </c>
      <c r="FY459" s="3">
        <f>VLOOKUP($A459,URKA!$C:$E,3,0)</f>
        <v>179.03</v>
      </c>
      <c r="FZ459" s="3" t="s">
        <v>50</v>
      </c>
      <c r="GC459" s="3">
        <f>VLOOKUP($A459,FEES!$C:$E,3,0)</f>
        <v>0.36299999999999999</v>
      </c>
      <c r="GD459" s="3" t="s">
        <v>51</v>
      </c>
      <c r="GG459" s="3" t="e">
        <f>VLOOKUP($A459,PHOR!$C:$E,3,0)</f>
        <v>#N/A</v>
      </c>
      <c r="GH459" s="3" t="s">
        <v>52</v>
      </c>
      <c r="GK459" s="3">
        <f>VLOOKUP($A459,GCHE!$C:$E,3,0)</f>
        <v>916.99</v>
      </c>
      <c r="GL459" s="3" t="s">
        <v>53</v>
      </c>
      <c r="GO459" s="3">
        <f>VLOOKUP($A459,EONR!$C:$E,3,0)</f>
        <v>2.99</v>
      </c>
    </row>
    <row r="460" spans="1:197" x14ac:dyDescent="0.45">
      <c r="A460" s="86">
        <v>40511</v>
      </c>
      <c r="B460" s="3" t="s">
        <v>5</v>
      </c>
      <c r="E460" s="3" t="e">
        <f>VLOOKUP($A460,POLY!$C:$E,3,0)</f>
        <v>#N/A</v>
      </c>
      <c r="F460" s="3" t="s">
        <v>6</v>
      </c>
      <c r="I460" s="3" t="e">
        <f>VLOOKUP($A460,YNDX!$C:$E,3,0)</f>
        <v>#N/A</v>
      </c>
      <c r="J460" s="3" t="s">
        <v>7</v>
      </c>
      <c r="M460" s="3" t="e">
        <f>VLOOKUP($A460,ALRS!$C:$E,3,0)</f>
        <v>#N/A</v>
      </c>
      <c r="N460" s="3" t="s">
        <v>8</v>
      </c>
      <c r="Q460" s="3">
        <f>VLOOKUP($A460,AKRN!$C:$E,3,0)</f>
        <v>979.98</v>
      </c>
      <c r="R460" s="3" t="s">
        <v>9</v>
      </c>
      <c r="U460" s="3">
        <f>VLOOKUP($A460,AFLT!$C:$E,3,0)</f>
        <v>82.39</v>
      </c>
      <c r="V460" s="3" t="s">
        <v>10</v>
      </c>
      <c r="Y460" s="3">
        <f>VLOOKUP($A460,BSPB!$C:$E,3,0)</f>
        <v>154.41</v>
      </c>
      <c r="Z460" s="3" t="s">
        <v>11</v>
      </c>
      <c r="AC460" s="3" t="e">
        <f>VLOOKUP($A460,BANE!$C:$E,3,0)</f>
        <v>#N/A</v>
      </c>
      <c r="AD460" s="3" t="s">
        <v>12</v>
      </c>
      <c r="AG460" s="3" t="e">
        <f>VLOOKUP($A460,BANEP!$C:$E,3,0)</f>
        <v>#N/A</v>
      </c>
      <c r="AH460" s="3" t="s">
        <v>13</v>
      </c>
      <c r="AK460" s="3">
        <f>VLOOKUP($A460,VTBR!$C:$E,3,0)</f>
        <v>0.10150000000000001</v>
      </c>
      <c r="AL460" s="3" t="s">
        <v>14</v>
      </c>
      <c r="AO460" s="3">
        <f>VLOOKUP($A460,VSMO!$C:$E,3,0)</f>
        <v>3280</v>
      </c>
      <c r="AP460" s="3" t="s">
        <v>15</v>
      </c>
      <c r="AS460" s="3">
        <f>VLOOKUP($A460,GAZP!$C:$E,3,0)</f>
        <v>190.7</v>
      </c>
      <c r="AT460" s="3" t="s">
        <v>16</v>
      </c>
      <c r="AW460" s="3">
        <f>VLOOKUP($A460,GMKN!$C:$E,3,0)</f>
        <v>6670</v>
      </c>
      <c r="AX460" s="3" t="s">
        <v>17</v>
      </c>
      <c r="BA460" s="3">
        <f>VLOOKUP($A460,DIXY!$C:$E,3,0)</f>
        <v>400</v>
      </c>
      <c r="BB460" s="3" t="s">
        <v>18</v>
      </c>
      <c r="BE460" s="3">
        <f>VLOOKUP($A460,IRAO!$C:$E,3,0)</f>
        <v>4.7500000000000001E-2</v>
      </c>
      <c r="BF460" s="3" t="s">
        <v>19</v>
      </c>
      <c r="BI460" s="3">
        <f>VLOOKUP($A460,KMAZ!$C:$E,3,0)</f>
        <v>72.989999999999995</v>
      </c>
      <c r="BJ460" s="3" t="s">
        <v>20</v>
      </c>
      <c r="BM460" s="3">
        <f>VLOOKUP($A460,LSRG!$C:$E,3,0)</f>
        <v>988</v>
      </c>
      <c r="BN460" s="3" t="s">
        <v>21</v>
      </c>
      <c r="BQ460" s="3">
        <f>VLOOKUP($A460,LKOH!$C:$E,3,0)</f>
        <v>1812</v>
      </c>
      <c r="BR460" s="3" t="s">
        <v>22</v>
      </c>
      <c r="BU460" s="3">
        <f>VLOOKUP($A460,MVID!$C:$E,3,0)</f>
        <v>267.24</v>
      </c>
      <c r="BV460" s="3" t="s">
        <v>23</v>
      </c>
      <c r="BY460" s="3">
        <f>VLOOKUP($A460,MAGN!$C:$E,3,0)</f>
        <v>33.700000000000003</v>
      </c>
      <c r="BZ460" s="3" t="s">
        <v>24</v>
      </c>
      <c r="CC460" s="3">
        <f>VLOOKUP($A460,MTSS!$C:$E,3,0)</f>
        <v>256.3</v>
      </c>
      <c r="CD460" s="3" t="s">
        <v>25</v>
      </c>
      <c r="CG460" s="3">
        <f>VLOOKUP($A460,MGNT!$C:$E,3,0)</f>
        <v>3880</v>
      </c>
      <c r="CH460" s="3" t="s">
        <v>26</v>
      </c>
      <c r="CK460" s="3" t="e">
        <f>VLOOKUP($A460,MFON!$C:$E,3,0)</f>
        <v>#N/A</v>
      </c>
      <c r="CL460" s="3" t="s">
        <v>27</v>
      </c>
      <c r="CO460" s="3" t="e">
        <f>VLOOKUP($A460,MOEX!$C:$E,3,0)</f>
        <v>#N/A</v>
      </c>
      <c r="CP460" s="3" t="s">
        <v>28</v>
      </c>
      <c r="CS460" s="3">
        <f>VLOOKUP($A460,MSTT!$C:$E,3,0)</f>
        <v>239.99</v>
      </c>
      <c r="CT460" s="3" t="s">
        <v>29</v>
      </c>
      <c r="CW460" s="3">
        <f>VLOOKUP($A460,NLMK!$C:$E,3,0)</f>
        <v>132.52000000000001</v>
      </c>
      <c r="CX460" s="3" t="s">
        <v>30</v>
      </c>
      <c r="DA460" s="3">
        <f>VLOOKUP($A460,NMTP!$C:$E,3,0)</f>
        <v>4.1109999999999998</v>
      </c>
      <c r="DB460" s="3" t="s">
        <v>31</v>
      </c>
      <c r="DE460" s="3">
        <f>VLOOKUP($A460,NVTK!$C:$E,3,0)</f>
        <v>295</v>
      </c>
      <c r="DF460" s="3" t="s">
        <v>32</v>
      </c>
      <c r="DI460" s="3">
        <f>VLOOKUP($A460,PIKK!$C:$E,3,0)</f>
        <v>125.2</v>
      </c>
      <c r="DJ460" s="3" t="s">
        <v>33</v>
      </c>
      <c r="DM460" s="3">
        <f>VLOOKUP($A460,ROSN!$C:$E,3,0)</f>
        <v>217.7</v>
      </c>
      <c r="DN460" s="3" t="s">
        <v>34</v>
      </c>
      <c r="DQ460" s="3">
        <f>VLOOKUP($A460,RTKM!$C:$E,3,0)</f>
        <v>139.24</v>
      </c>
      <c r="DR460" s="3" t="s">
        <v>35</v>
      </c>
      <c r="DU460" s="3">
        <f>VLOOKUP($A460,RTKMP!$C:$E,3,0)</f>
        <v>77.63</v>
      </c>
      <c r="DV460" s="3" t="s">
        <v>36</v>
      </c>
      <c r="DY460" s="3">
        <f>VLOOKUP($A460,HYDR!$C:$E,3,0)</f>
        <v>1.6339999999999999</v>
      </c>
      <c r="DZ460" s="3" t="s">
        <v>37</v>
      </c>
      <c r="EC460" s="3" t="e">
        <f>VLOOKUP($A460,RUAL!$C:$E,3,0)</f>
        <v>#N/A</v>
      </c>
      <c r="ED460" s="3" t="s">
        <v>38</v>
      </c>
      <c r="EG460" s="3">
        <f>VLOOKUP($A460,SVAV!$C:$E,3,0)</f>
        <v>571.51</v>
      </c>
      <c r="EH460" s="3" t="s">
        <v>39</v>
      </c>
      <c r="EK460" s="3">
        <f>VLOOKUP($A460,SBER!$C:$E,3,0)</f>
        <v>103.03</v>
      </c>
      <c r="EL460" s="3" t="s">
        <v>40</v>
      </c>
      <c r="EO460" s="3">
        <f>VLOOKUP($A460,SBERP!$C:$E,3,0)</f>
        <v>74.5</v>
      </c>
      <c r="EP460" s="3" t="s">
        <v>41</v>
      </c>
      <c r="ES460" s="3">
        <f>VLOOKUP($A460,CHMF!$C:$E,3,0)</f>
        <v>491</v>
      </c>
      <c r="ET460" s="3" t="s">
        <v>42</v>
      </c>
      <c r="EW460" s="3">
        <f>VLOOKUP($A460,AFKS!$C:$E,3,0)</f>
        <v>26.599</v>
      </c>
      <c r="EX460" s="3" t="s">
        <v>43</v>
      </c>
      <c r="FA460" s="3">
        <f>VLOOKUP($A460,SNGS!$C:$E,3,0)</f>
        <v>30.530999999999999</v>
      </c>
      <c r="FB460" s="3" t="s">
        <v>44</v>
      </c>
      <c r="FE460" s="3">
        <f>VLOOKUP($A460,SNGSP!$C:$E,3,0)</f>
        <v>15.3</v>
      </c>
      <c r="FF460" s="3" t="s">
        <v>45</v>
      </c>
      <c r="FI460" s="3">
        <f>VLOOKUP($A460,TRMK!$C:$E,3,0)</f>
        <v>158.75</v>
      </c>
      <c r="FJ460" s="3" t="s">
        <v>46</v>
      </c>
      <c r="FM460" s="3">
        <f>VLOOKUP($A460,TATN!$C:$E,3,0)</f>
        <v>150</v>
      </c>
      <c r="FN460" s="3" t="s">
        <v>47</v>
      </c>
      <c r="FQ460" s="3">
        <f>VLOOKUP($A460,TATNP!$C:$E,3,0)</f>
        <v>78.540000000000006</v>
      </c>
      <c r="FR460" s="3" t="s">
        <v>48</v>
      </c>
      <c r="FU460" s="3">
        <f>VLOOKUP($A460,TRNFP!$C:$E,3,0)</f>
        <v>41400</v>
      </c>
      <c r="FV460" s="3" t="s">
        <v>49</v>
      </c>
      <c r="FY460" s="3">
        <f>VLOOKUP($A460,URKA!$C:$E,3,0)</f>
        <v>194.74</v>
      </c>
      <c r="FZ460" s="3" t="s">
        <v>50</v>
      </c>
      <c r="GC460" s="3">
        <f>VLOOKUP($A460,FEES!$C:$E,3,0)</f>
        <v>0.36899999999999999</v>
      </c>
      <c r="GD460" s="3" t="s">
        <v>51</v>
      </c>
      <c r="GG460" s="3" t="e">
        <f>VLOOKUP($A460,PHOR!$C:$E,3,0)</f>
        <v>#N/A</v>
      </c>
      <c r="GH460" s="3" t="s">
        <v>52</v>
      </c>
      <c r="GK460" s="3">
        <f>VLOOKUP($A460,GCHE!$C:$E,3,0)</f>
        <v>916</v>
      </c>
      <c r="GL460" s="3" t="s">
        <v>53</v>
      </c>
      <c r="GO460" s="3">
        <f>VLOOKUP($A460,EONR!$C:$E,3,0)</f>
        <v>3.22</v>
      </c>
    </row>
    <row r="461" spans="1:197" s="24" customFormat="1" x14ac:dyDescent="0.45">
      <c r="A461" s="85">
        <v>40518</v>
      </c>
      <c r="B461" s="24" t="s">
        <v>5</v>
      </c>
      <c r="C461" s="24" t="e">
        <f>HLOOKUP(database!B$36,'market capitalization'!$1:$23,16,0)</f>
        <v>#N/A</v>
      </c>
      <c r="E461" s="24" t="e">
        <f>VLOOKUP($A461,POLY!$C:$E,3,0)</f>
        <v>#N/A</v>
      </c>
      <c r="F461" s="24" t="s">
        <v>6</v>
      </c>
      <c r="G461" s="24" t="e">
        <f>HLOOKUP(database!F$36,'market capitalization'!$1:$23,16,0)</f>
        <v>#N/A</v>
      </c>
      <c r="I461" s="24" t="e">
        <f>VLOOKUP($A461,YNDX!$C:$E,3,0)</f>
        <v>#N/A</v>
      </c>
      <c r="J461" s="24" t="s">
        <v>7</v>
      </c>
      <c r="K461" s="24">
        <f>HLOOKUP(database!J$36,'market capitalization'!$1:$23,16,0)</f>
        <v>225758.29145639003</v>
      </c>
      <c r="M461" s="24" t="e">
        <f>VLOOKUP($A461,ALRS!$C:$E,3,0)</f>
        <v>#N/A</v>
      </c>
      <c r="N461" s="24" t="s">
        <v>8</v>
      </c>
      <c r="O461" s="24">
        <f>HLOOKUP(database!N$36,'market capitalization'!$1:$23,16,0)</f>
        <v>63286.213960000001</v>
      </c>
      <c r="Q461" s="24">
        <f>VLOOKUP($A461,AKRN!$C:$E,3,0)</f>
        <v>997.5</v>
      </c>
      <c r="R461" s="24" t="s">
        <v>9</v>
      </c>
      <c r="S461" s="24">
        <f>HLOOKUP(database!R$36,'market capitalization'!$1:$23,16,0)</f>
        <v>55852.893676710002</v>
      </c>
      <c r="U461" s="24">
        <f>VLOOKUP($A461,AFLT!$C:$E,3,0)</f>
        <v>80.7</v>
      </c>
      <c r="V461" s="24" t="s">
        <v>10</v>
      </c>
      <c r="W461" s="24">
        <f>HLOOKUP(database!V$36,'market capitalization'!$1:$23,16,0)</f>
        <v>20334.550500000001</v>
      </c>
      <c r="Y461" s="24">
        <f>VLOOKUP($A461,BSPB!$C:$E,3,0)</f>
        <v>153.03</v>
      </c>
      <c r="Z461" s="24" t="s">
        <v>11</v>
      </c>
      <c r="AA461" s="24">
        <f>HLOOKUP(database!Z$36,'market capitalization'!$1:$23,16,0)</f>
        <v>228333.77591720002</v>
      </c>
      <c r="AC461" s="24" t="e">
        <f>VLOOKUP($A461,BANE!$C:$E,3,0)</f>
        <v>#N/A</v>
      </c>
      <c r="AD461" s="24" t="s">
        <v>12</v>
      </c>
      <c r="AE461" s="24">
        <f>HLOOKUP(database!AD$36,'market capitalization'!$1:$23,16,0)</f>
        <v>36859.311515599999</v>
      </c>
      <c r="AG461" s="24" t="e">
        <f>VLOOKUP($A461,BANEP!$C:$E,3,0)</f>
        <v>#N/A</v>
      </c>
      <c r="AH461" s="24" t="s">
        <v>13</v>
      </c>
      <c r="AI461" s="24">
        <f>HLOOKUP(database!AH$36,'market capitalization'!$1:$23,16,0)</f>
        <v>610686.40327379003</v>
      </c>
      <c r="AK461" s="24">
        <f>VLOOKUP($A461,VTBR!$C:$E,3,0)</f>
        <v>0.10150000000000001</v>
      </c>
      <c r="AL461" s="24" t="s">
        <v>14</v>
      </c>
      <c r="AM461" s="24">
        <f>HLOOKUP(database!AL$36,'market capitalization'!$1:$23,16,0)</f>
        <v>61085.798231599998</v>
      </c>
      <c r="AO461" s="24">
        <f>VLOOKUP($A461,VSMO!$C:$E,3,0)</f>
        <v>3675</v>
      </c>
      <c r="AP461" s="24" t="s">
        <v>15</v>
      </c>
      <c r="AQ461" s="24">
        <f>HLOOKUP(database!AP$36,'market capitalization'!$1:$23,16,0)</f>
        <v>4055982.9651569999</v>
      </c>
      <c r="AS461" s="24">
        <f>VLOOKUP($A461,GAZP!$C:$E,3,0)</f>
        <v>192.87</v>
      </c>
      <c r="AT461" s="24" t="s">
        <v>16</v>
      </c>
      <c r="AU461" s="24">
        <f>HLOOKUP(database!AT$36,'market capitalization'!$1:$23,16,0)</f>
        <v>943607.34765000001</v>
      </c>
      <c r="AW461" s="24">
        <f>VLOOKUP($A461,GMKN!$C:$E,3,0)</f>
        <v>6698.88</v>
      </c>
      <c r="AX461" s="24" t="s">
        <v>17</v>
      </c>
      <c r="AY461" s="24">
        <f>HLOOKUP(database!AX$36,'market capitalization'!$1:$23,16,0)</f>
        <v>36072.71</v>
      </c>
      <c r="BA461" s="24">
        <f>VLOOKUP($A461,DIXY!$C:$E,3,0)</f>
        <v>405.88</v>
      </c>
      <c r="BB461" s="24" t="s">
        <v>18</v>
      </c>
      <c r="BC461" s="24">
        <f>HLOOKUP(database!BB$36,'market capitalization'!$1:$23,16,0)</f>
        <v>355673.61200000002</v>
      </c>
      <c r="BE461" s="24">
        <f>VLOOKUP($A461,IRAO!$C:$E,3,0)</f>
        <v>4.8000000000000001E-2</v>
      </c>
      <c r="BF461" s="24" t="s">
        <v>19</v>
      </c>
      <c r="BG461" s="24">
        <f>HLOOKUP(database!BF$36,'market capitalization'!$1:$23,16,0)</f>
        <v>25057.143275369999</v>
      </c>
      <c r="BI461" s="24">
        <f>VLOOKUP($A461,KMAZ!$C:$E,3,0)</f>
        <v>72.52</v>
      </c>
      <c r="BJ461" s="24" t="s">
        <v>20</v>
      </c>
      <c r="BK461" s="24">
        <f>HLOOKUP(database!BJ$36,'market capitalization'!$1:$23,16,0)</f>
        <v>47610.262351500001</v>
      </c>
      <c r="BM461" s="24">
        <f>VLOOKUP($A461,LSRG!$C:$E,3,0)</f>
        <v>1010</v>
      </c>
      <c r="BN461" s="24" t="s">
        <v>21</v>
      </c>
      <c r="BO461" s="24">
        <f>HLOOKUP(database!BN$36,'market capitalization'!$1:$23,16,0)</f>
        <v>1445532.2518724999</v>
      </c>
      <c r="BQ461" s="24">
        <f>VLOOKUP($A461,LKOH!$C:$E,3,0)</f>
        <v>1770</v>
      </c>
      <c r="BR461" s="24" t="s">
        <v>22</v>
      </c>
      <c r="BS461" s="24">
        <f>HLOOKUP(database!BR$36,'market capitalization'!$1:$23,16,0)</f>
        <v>32514.67921749</v>
      </c>
      <c r="BU461" s="24">
        <f>VLOOKUP($A461,MVID!$C:$E,3,0)</f>
        <v>281.5</v>
      </c>
      <c r="BV461" s="24" t="s">
        <v>23</v>
      </c>
      <c r="BW461" s="24">
        <f>HLOOKUP(database!BV$36,'market capitalization'!$1:$23,16,0)</f>
        <v>137243.12106</v>
      </c>
      <c r="BY461" s="24">
        <f>VLOOKUP($A461,MAGN!$C:$E,3,0)</f>
        <v>33.999000000000002</v>
      </c>
      <c r="BZ461" s="24" t="s">
        <v>24</v>
      </c>
      <c r="CA461" s="24">
        <f>HLOOKUP(database!BZ$36,'market capitalization'!$1:$23,16,0)</f>
        <v>375983.9476059</v>
      </c>
      <c r="CC461" s="24">
        <f>VLOOKUP($A461,MTSS!$C:$E,3,0)</f>
        <v>254.02</v>
      </c>
      <c r="CD461" s="24" t="s">
        <v>25</v>
      </c>
      <c r="CE461" s="24">
        <f>HLOOKUP(database!CD$36,'market capitalization'!$1:$23,16,0)</f>
        <v>246300.79707860001</v>
      </c>
      <c r="CG461" s="24">
        <f>VLOOKUP($A461,MGNT!$C:$E,3,0)</f>
        <v>4130.01</v>
      </c>
      <c r="CH461" s="24" t="s">
        <v>26</v>
      </c>
      <c r="CI461" s="24" t="e">
        <f>HLOOKUP(database!CH$36,'market capitalization'!$1:$23,16,0)</f>
        <v>#N/A</v>
      </c>
      <c r="CK461" s="24" t="e">
        <f>VLOOKUP($A461,MFON!$C:$E,3,0)</f>
        <v>#N/A</v>
      </c>
      <c r="CL461" s="24" t="s">
        <v>27</v>
      </c>
      <c r="CM461" s="24" t="e">
        <f>HLOOKUP(database!CL$36,'market capitalization'!$1:$23,16,0)</f>
        <v>#N/A</v>
      </c>
      <c r="CO461" s="24" t="e">
        <f>VLOOKUP($A461,MOEX!$C:$E,3,0)</f>
        <v>#N/A</v>
      </c>
      <c r="CP461" s="24" t="s">
        <v>28</v>
      </c>
      <c r="CQ461" s="24">
        <f>HLOOKUP(database!CP$36,'market capitalization'!$1:$23,16,0)</f>
        <v>58475.051599999999</v>
      </c>
      <c r="CS461" s="24">
        <f>VLOOKUP($A461,MSTT!$C:$E,3,0)</f>
        <v>233.99</v>
      </c>
      <c r="CT461" s="24" t="s">
        <v>29</v>
      </c>
      <c r="CU461" s="24">
        <f>HLOOKUP(database!CT$36,'market capitalization'!$1:$23,16,0)</f>
        <v>376973.99339600001</v>
      </c>
      <c r="CW461" s="24">
        <f>VLOOKUP($A461,NLMK!$C:$E,3,0)</f>
        <v>136.24</v>
      </c>
      <c r="CX461" s="24" t="s">
        <v>30</v>
      </c>
      <c r="CY461" s="24">
        <f>HLOOKUP(database!CX$36,'market capitalization'!$1:$23,16,0)</f>
        <v>62480.76713914</v>
      </c>
      <c r="DA461" s="24">
        <f>VLOOKUP($A461,NMTP!$C:$E,3,0)</f>
        <v>4.149</v>
      </c>
      <c r="DB461" s="24" t="s">
        <v>31</v>
      </c>
      <c r="DC461" s="24">
        <f>HLOOKUP(database!DB$36,'market capitalization'!$1:$23,16,0)</f>
        <v>1179817.42242</v>
      </c>
      <c r="DE461" s="24">
        <f>VLOOKUP($A461,NVTK!$C:$E,3,0)</f>
        <v>302.94</v>
      </c>
      <c r="DF461" s="24" t="s">
        <v>32</v>
      </c>
      <c r="DG461" s="24">
        <f>HLOOKUP(database!DF$36,'market capitalization'!$1:$23,16,0)</f>
        <v>39036.626789760005</v>
      </c>
      <c r="DI461" s="24">
        <f>VLOOKUP($A461,PIKK!$C:$E,3,0)</f>
        <v>124.9</v>
      </c>
      <c r="DJ461" s="24" t="s">
        <v>33</v>
      </c>
      <c r="DK461" s="24">
        <f>HLOOKUP(database!DJ$36,'market capitalization'!$1:$23,16,0)</f>
        <v>2249993.1505491002</v>
      </c>
      <c r="DM461" s="24">
        <f>VLOOKUP($A461,ROSN!$C:$E,3,0)</f>
        <v>221.23</v>
      </c>
      <c r="DN461" s="24" t="s">
        <v>34</v>
      </c>
      <c r="DO461" s="24">
        <f>HLOOKUP(database!DN$36,'market capitalization'!$1:$23,16,0)</f>
        <v>450877.73422811</v>
      </c>
      <c r="DQ461" s="24">
        <f>VLOOKUP($A461,RTKM!$C:$E,3,0)</f>
        <v>147.16999999999999</v>
      </c>
      <c r="DR461" s="24" t="s">
        <v>35</v>
      </c>
      <c r="DS461" s="24">
        <f>HLOOKUP(database!DR$36,'market capitalization'!$1:$23,16,0)</f>
        <v>23294.822821169997</v>
      </c>
      <c r="DU461" s="24">
        <f>VLOOKUP($A461,RTKMP!$C:$E,3,0)</f>
        <v>80.8</v>
      </c>
      <c r="DV461" s="24" t="s">
        <v>36</v>
      </c>
      <c r="DW461" s="24">
        <f>HLOOKUP(database!DV$36,'market capitalization'!$1:$23,16,0)</f>
        <v>280113.07752549998</v>
      </c>
      <c r="DY461" s="24">
        <f>VLOOKUP($A461,HYDR!$C:$E,3,0)</f>
        <v>1.621</v>
      </c>
      <c r="DZ461" s="24" t="s">
        <v>37</v>
      </c>
      <c r="EA461" s="24" t="e">
        <f>HLOOKUP(database!DZ$36,'market capitalization'!$1:$23,16,0)</f>
        <v>#N/A</v>
      </c>
      <c r="EC461" s="24" t="e">
        <f>VLOOKUP($A461,RUAL!$C:$E,3,0)</f>
        <v>#N/A</v>
      </c>
      <c r="ED461" s="24" t="s">
        <v>38</v>
      </c>
      <c r="EE461" s="24">
        <f>HLOOKUP(database!ED$36,'market capitalization'!$1:$23,16,0)</f>
        <v>10353.015033899999</v>
      </c>
      <c r="EG461" s="24">
        <f>VLOOKUP($A461,SVAV!$C:$E,3,0)</f>
        <v>593.01</v>
      </c>
      <c r="EH461" s="24" t="s">
        <v>39</v>
      </c>
      <c r="EI461" s="24">
        <f>HLOOKUP(database!EH$36,'market capitalization'!$1:$23,16,0)</f>
        <v>1706664.10888</v>
      </c>
      <c r="EK461" s="24">
        <f>VLOOKUP($A461,SBER!$C:$E,3,0)</f>
        <v>104.92</v>
      </c>
      <c r="EL461" s="24" t="s">
        <v>40</v>
      </c>
      <c r="EM461" s="24">
        <f>HLOOKUP(database!EL$36,'market capitalization'!$1:$23,16,0)</f>
        <v>58850</v>
      </c>
      <c r="EO461" s="24">
        <f>VLOOKUP($A461,SBERP!$C:$E,3,0)</f>
        <v>74.41</v>
      </c>
      <c r="EP461" s="24" t="s">
        <v>41</v>
      </c>
      <c r="EQ461" s="24">
        <f>HLOOKUP(database!EP$36,'market capitalization'!$1:$23,16,0)</f>
        <v>367206.373762</v>
      </c>
      <c r="ES461" s="24">
        <f>VLOOKUP($A461,CHMF!$C:$E,3,0)</f>
        <v>512</v>
      </c>
      <c r="ET461" s="24" t="s">
        <v>42</v>
      </c>
      <c r="EU461" s="24">
        <f>HLOOKUP(database!ET$36,'market capitalization'!$1:$23,16,0)</f>
        <v>224912.55</v>
      </c>
      <c r="EW461" s="24">
        <f>VLOOKUP($A461,AFKS!$C:$E,3,0)</f>
        <v>26.088999999999999</v>
      </c>
      <c r="EX461" s="24" t="s">
        <v>43</v>
      </c>
      <c r="EY461" s="24">
        <f>HLOOKUP(database!EX$36,'market capitalization'!$1:$23,16,0)</f>
        <v>895221.97531789006</v>
      </c>
      <c r="FA461" s="24">
        <f>VLOOKUP($A461,SNGS!$C:$E,3,0)</f>
        <v>30.126000000000001</v>
      </c>
      <c r="FB461" s="24" t="s">
        <v>44</v>
      </c>
      <c r="FC461" s="24">
        <f>HLOOKUP(database!FB$36,'market capitalization'!$1:$23,16,0)</f>
        <v>127036.75888809</v>
      </c>
      <c r="FE461" s="24">
        <f>VLOOKUP($A461,SNGSP!$C:$E,3,0)</f>
        <v>15.52</v>
      </c>
      <c r="FF461" s="24" t="s">
        <v>45</v>
      </c>
      <c r="FG461" s="24">
        <f>HLOOKUP(database!FF$36,'market capitalization'!$1:$23,16,0)</f>
        <v>67224.922939800002</v>
      </c>
      <c r="FI461" s="24">
        <f>VLOOKUP($A461,TRMK!$C:$E,3,0)</f>
        <v>158.1</v>
      </c>
      <c r="FJ461" s="24" t="s">
        <v>46</v>
      </c>
      <c r="FK461" s="24">
        <f>HLOOKUP(database!FJ$36,'market capitalization'!$1:$23,16,0)</f>
        <v>341291.898155</v>
      </c>
      <c r="FM461" s="24">
        <f>VLOOKUP($A461,TATN!$C:$E,3,0)</f>
        <v>148.43</v>
      </c>
      <c r="FN461" s="24" t="s">
        <v>47</v>
      </c>
      <c r="FO461" s="24">
        <f>HLOOKUP(database!FN$36,'market capitalization'!$1:$23,16,0)</f>
        <v>13011.724785</v>
      </c>
      <c r="FQ461" s="24">
        <f>VLOOKUP($A461,TATNP!$C:$E,3,0)</f>
        <v>82.31</v>
      </c>
      <c r="FR461" s="24" t="s">
        <v>48</v>
      </c>
      <c r="FS461" s="24">
        <f>HLOOKUP(database!FR$36,'market capitalization'!$1:$23,16,0)</f>
        <v>77230.641250000001</v>
      </c>
      <c r="FU461" s="24">
        <f>VLOOKUP($A461,TRNFP!$C:$E,3,0)</f>
        <v>41352</v>
      </c>
      <c r="FV461" s="24" t="s">
        <v>49</v>
      </c>
      <c r="FW461" s="24">
        <f>HLOOKUP(database!FV$36,'market capitalization'!$1:$23,16,0)</f>
        <v>722690.78995464998</v>
      </c>
      <c r="FY461" s="24">
        <f>VLOOKUP($A461,URKA!$C:$E,3,0)</f>
        <v>206.89</v>
      </c>
      <c r="FZ461" s="24" t="s">
        <v>50</v>
      </c>
      <c r="GA461" s="24">
        <f>HLOOKUP(database!FZ$36,'market capitalization'!$1:$23,16,0)</f>
        <v>351137.97773612</v>
      </c>
      <c r="GC461" s="24">
        <f>VLOOKUP($A461,FEES!$C:$E,3,0)</f>
        <v>0.36099999999999999</v>
      </c>
      <c r="GD461" s="24" t="s">
        <v>51</v>
      </c>
      <c r="GE461" s="24">
        <f>HLOOKUP(database!GD$36,'market capitalization'!$1:$23,16,0)</f>
        <v>84116.893200000006</v>
      </c>
      <c r="GG461" s="24" t="e">
        <f>VLOOKUP($A461,PHOR!$C:$E,3,0)</f>
        <v>#N/A</v>
      </c>
      <c r="GH461" s="24" t="s">
        <v>52</v>
      </c>
      <c r="GI461" s="24">
        <f>HLOOKUP(database!GH$36,'market capitalization'!$1:$23,16,0)</f>
        <v>23679.531379</v>
      </c>
      <c r="GK461" s="24">
        <f>VLOOKUP($A461,GCHE!$C:$E,3,0)</f>
        <v>923.75</v>
      </c>
      <c r="GL461" s="24" t="s">
        <v>53</v>
      </c>
      <c r="GM461" s="24">
        <f>HLOOKUP(database!GL$36,'market capitalization'!$1:$23,16,0)</f>
        <v>134558.54865466</v>
      </c>
      <c r="GO461" s="24">
        <f>VLOOKUP($A461,EONR!$C:$E,3,0)</f>
        <v>3.0739999999999998</v>
      </c>
    </row>
    <row r="462" spans="1:197" x14ac:dyDescent="0.45">
      <c r="A462" s="86">
        <v>40525</v>
      </c>
      <c r="B462" s="3" t="s">
        <v>5</v>
      </c>
      <c r="E462" s="3" t="e">
        <f>VLOOKUP($A462,POLY!$C:$E,3,0)</f>
        <v>#N/A</v>
      </c>
      <c r="F462" s="3" t="s">
        <v>6</v>
      </c>
      <c r="I462" s="3" t="e">
        <f>VLOOKUP($A462,YNDX!$C:$E,3,0)</f>
        <v>#N/A</v>
      </c>
      <c r="J462" s="3" t="s">
        <v>7</v>
      </c>
      <c r="M462" s="3" t="e">
        <f>VLOOKUP($A462,ALRS!$C:$E,3,0)</f>
        <v>#N/A</v>
      </c>
      <c r="N462" s="3" t="s">
        <v>8</v>
      </c>
      <c r="Q462" s="3">
        <f>VLOOKUP($A462,AKRN!$C:$E,3,0)</f>
        <v>1115.99</v>
      </c>
      <c r="R462" s="3" t="s">
        <v>9</v>
      </c>
      <c r="U462" s="3">
        <f>VLOOKUP($A462,AFLT!$C:$E,3,0)</f>
        <v>80.75</v>
      </c>
      <c r="V462" s="3" t="s">
        <v>10</v>
      </c>
      <c r="Y462" s="3">
        <f>VLOOKUP($A462,BSPB!$C:$E,3,0)</f>
        <v>166.5</v>
      </c>
      <c r="Z462" s="3" t="s">
        <v>11</v>
      </c>
      <c r="AC462" s="3" t="e">
        <f>VLOOKUP($A462,BANE!$C:$E,3,0)</f>
        <v>#N/A</v>
      </c>
      <c r="AD462" s="3" t="s">
        <v>12</v>
      </c>
      <c r="AG462" s="3" t="e">
        <f>VLOOKUP($A462,BANEP!$C:$E,3,0)</f>
        <v>#N/A</v>
      </c>
      <c r="AH462" s="3" t="s">
        <v>13</v>
      </c>
      <c r="AK462" s="3">
        <f>VLOOKUP($A462,VTBR!$C:$E,3,0)</f>
        <v>0.1033</v>
      </c>
      <c r="AL462" s="3" t="s">
        <v>14</v>
      </c>
      <c r="AO462" s="3">
        <f>VLOOKUP($A462,VSMO!$C:$E,3,0)</f>
        <v>3642.34</v>
      </c>
      <c r="AP462" s="3" t="s">
        <v>15</v>
      </c>
      <c r="AS462" s="3">
        <f>VLOOKUP($A462,GAZP!$C:$E,3,0)</f>
        <v>194.11</v>
      </c>
      <c r="AT462" s="3" t="s">
        <v>16</v>
      </c>
      <c r="AW462" s="3">
        <f>VLOOKUP($A462,GMKN!$C:$E,3,0)</f>
        <v>6698</v>
      </c>
      <c r="AX462" s="3" t="s">
        <v>17</v>
      </c>
      <c r="BA462" s="3">
        <f>VLOOKUP($A462,DIXY!$C:$E,3,0)</f>
        <v>414.02</v>
      </c>
      <c r="BB462" s="3" t="s">
        <v>18</v>
      </c>
      <c r="BE462" s="3">
        <f>VLOOKUP($A462,IRAO!$C:$E,3,0)</f>
        <v>4.8500000000000001E-2</v>
      </c>
      <c r="BF462" s="3" t="s">
        <v>19</v>
      </c>
      <c r="BI462" s="3">
        <f>VLOOKUP($A462,KMAZ!$C:$E,3,0)</f>
        <v>72.69</v>
      </c>
      <c r="BJ462" s="3" t="s">
        <v>20</v>
      </c>
      <c r="BM462" s="3">
        <f>VLOOKUP($A462,LSRG!$C:$E,3,0)</f>
        <v>1022</v>
      </c>
      <c r="BN462" s="3" t="s">
        <v>21</v>
      </c>
      <c r="BQ462" s="3">
        <f>VLOOKUP($A462,LKOH!$C:$E,3,0)</f>
        <v>1761.9</v>
      </c>
      <c r="BR462" s="3" t="s">
        <v>22</v>
      </c>
      <c r="BU462" s="3">
        <f>VLOOKUP($A462,MVID!$C:$E,3,0)</f>
        <v>270</v>
      </c>
      <c r="BV462" s="3" t="s">
        <v>23</v>
      </c>
      <c r="BY462" s="3">
        <f>VLOOKUP($A462,MAGN!$C:$E,3,0)</f>
        <v>32.938000000000002</v>
      </c>
      <c r="BZ462" s="3" t="s">
        <v>24</v>
      </c>
      <c r="CC462" s="3">
        <f>VLOOKUP($A462,MTSS!$C:$E,3,0)</f>
        <v>256.5</v>
      </c>
      <c r="CD462" s="3" t="s">
        <v>25</v>
      </c>
      <c r="CG462" s="3">
        <f>VLOOKUP($A462,MGNT!$C:$E,3,0)</f>
        <v>3955</v>
      </c>
      <c r="CH462" s="3" t="s">
        <v>26</v>
      </c>
      <c r="CK462" s="3" t="e">
        <f>VLOOKUP($A462,MFON!$C:$E,3,0)</f>
        <v>#N/A</v>
      </c>
      <c r="CL462" s="3" t="s">
        <v>27</v>
      </c>
      <c r="CO462" s="3" t="e">
        <f>VLOOKUP($A462,MOEX!$C:$E,3,0)</f>
        <v>#N/A</v>
      </c>
      <c r="CP462" s="3" t="s">
        <v>28</v>
      </c>
      <c r="CS462" s="3">
        <f>VLOOKUP($A462,MSTT!$C:$E,3,0)</f>
        <v>231.04</v>
      </c>
      <c r="CT462" s="3" t="s">
        <v>29</v>
      </c>
      <c r="CW462" s="3">
        <f>VLOOKUP($A462,NLMK!$C:$E,3,0)</f>
        <v>139.85</v>
      </c>
      <c r="CX462" s="3" t="s">
        <v>30</v>
      </c>
      <c r="DA462" s="3">
        <f>VLOOKUP($A462,NMTP!$C:$E,3,0)</f>
        <v>4.1500000000000004</v>
      </c>
      <c r="DB462" s="3" t="s">
        <v>31</v>
      </c>
      <c r="DE462" s="3">
        <f>VLOOKUP($A462,NVTK!$C:$E,3,0)</f>
        <v>305.36</v>
      </c>
      <c r="DF462" s="3" t="s">
        <v>32</v>
      </c>
      <c r="DI462" s="3">
        <f>VLOOKUP($A462,PIKK!$C:$E,3,0)</f>
        <v>131.91999999999999</v>
      </c>
      <c r="DJ462" s="3" t="s">
        <v>33</v>
      </c>
      <c r="DM462" s="3">
        <f>VLOOKUP($A462,ROSN!$C:$E,3,0)</f>
        <v>218.99</v>
      </c>
      <c r="DN462" s="3" t="s">
        <v>34</v>
      </c>
      <c r="DQ462" s="3">
        <f>VLOOKUP($A462,RTKM!$C:$E,3,0)</f>
        <v>147.19</v>
      </c>
      <c r="DR462" s="3" t="s">
        <v>35</v>
      </c>
      <c r="DU462" s="3">
        <f>VLOOKUP($A462,RTKMP!$C:$E,3,0)</f>
        <v>82.05</v>
      </c>
      <c r="DV462" s="3" t="s">
        <v>36</v>
      </c>
      <c r="DY462" s="3">
        <f>VLOOKUP($A462,HYDR!$C:$E,3,0)</f>
        <v>1.641</v>
      </c>
      <c r="DZ462" s="3" t="s">
        <v>37</v>
      </c>
      <c r="EC462" s="3" t="e">
        <f>VLOOKUP($A462,RUAL!$C:$E,3,0)</f>
        <v>#N/A</v>
      </c>
      <c r="ED462" s="3" t="s">
        <v>38</v>
      </c>
      <c r="EG462" s="3">
        <f>VLOOKUP($A462,SVAV!$C:$E,3,0)</f>
        <v>626.29999999999995</v>
      </c>
      <c r="EH462" s="3" t="s">
        <v>39</v>
      </c>
      <c r="EK462" s="3">
        <f>VLOOKUP($A462,SBER!$C:$E,3,0)</f>
        <v>105.7</v>
      </c>
      <c r="EL462" s="3" t="s">
        <v>40</v>
      </c>
      <c r="EO462" s="3">
        <f>VLOOKUP($A462,SBERP!$C:$E,3,0)</f>
        <v>76.930000000000007</v>
      </c>
      <c r="EP462" s="3" t="s">
        <v>41</v>
      </c>
      <c r="ES462" s="3">
        <f>VLOOKUP($A462,CHMF!$C:$E,3,0)</f>
        <v>511.43</v>
      </c>
      <c r="ET462" s="3" t="s">
        <v>42</v>
      </c>
      <c r="EW462" s="3">
        <f>VLOOKUP($A462,AFKS!$C:$E,3,0)</f>
        <v>25.684999999999999</v>
      </c>
      <c r="EX462" s="3" t="s">
        <v>43</v>
      </c>
      <c r="FA462" s="3">
        <f>VLOOKUP($A462,SNGS!$C:$E,3,0)</f>
        <v>30.54</v>
      </c>
      <c r="FB462" s="3" t="s">
        <v>44</v>
      </c>
      <c r="FE462" s="3">
        <f>VLOOKUP($A462,SNGSP!$C:$E,3,0)</f>
        <v>15.493</v>
      </c>
      <c r="FF462" s="3" t="s">
        <v>45</v>
      </c>
      <c r="FI462" s="3">
        <f>VLOOKUP($A462,TRMK!$C:$E,3,0)</f>
        <v>154.18</v>
      </c>
      <c r="FJ462" s="3" t="s">
        <v>46</v>
      </c>
      <c r="FM462" s="3">
        <f>VLOOKUP($A462,TATN!$C:$E,3,0)</f>
        <v>150</v>
      </c>
      <c r="FN462" s="3" t="s">
        <v>47</v>
      </c>
      <c r="FQ462" s="3">
        <f>VLOOKUP($A462,TATNP!$C:$E,3,0)</f>
        <v>83.98</v>
      </c>
      <c r="FR462" s="3" t="s">
        <v>48</v>
      </c>
      <c r="FU462" s="3">
        <f>VLOOKUP($A462,TRNFP!$C:$E,3,0)</f>
        <v>41500</v>
      </c>
      <c r="FV462" s="3" t="s">
        <v>49</v>
      </c>
      <c r="FY462" s="3">
        <f>VLOOKUP($A462,URKA!$C:$E,3,0)</f>
        <v>215.09</v>
      </c>
      <c r="FZ462" s="3" t="s">
        <v>50</v>
      </c>
      <c r="GC462" s="3">
        <f>VLOOKUP($A462,FEES!$C:$E,3,0)</f>
        <v>0.36199999999999999</v>
      </c>
      <c r="GD462" s="3" t="s">
        <v>51</v>
      </c>
      <c r="GG462" s="3" t="e">
        <f>VLOOKUP($A462,PHOR!$C:$E,3,0)</f>
        <v>#N/A</v>
      </c>
      <c r="GH462" s="3" t="s">
        <v>52</v>
      </c>
      <c r="GK462" s="3">
        <f>VLOOKUP($A462,GCHE!$C:$E,3,0)</f>
        <v>884.99</v>
      </c>
      <c r="GL462" s="3" t="s">
        <v>53</v>
      </c>
      <c r="GO462" s="3">
        <f>VLOOKUP($A462,EONR!$C:$E,3,0)</f>
        <v>3.0449999999999999</v>
      </c>
    </row>
    <row r="463" spans="1:197" x14ac:dyDescent="0.45">
      <c r="A463" s="86">
        <v>40532</v>
      </c>
      <c r="B463" s="3" t="s">
        <v>5</v>
      </c>
      <c r="E463" s="3" t="e">
        <f>VLOOKUP($A463,POLY!$C:$E,3,0)</f>
        <v>#N/A</v>
      </c>
      <c r="F463" s="3" t="s">
        <v>6</v>
      </c>
      <c r="I463" s="3" t="e">
        <f>VLOOKUP($A463,YNDX!$C:$E,3,0)</f>
        <v>#N/A</v>
      </c>
      <c r="J463" s="3" t="s">
        <v>7</v>
      </c>
      <c r="M463" s="3" t="e">
        <f>VLOOKUP($A463,ALRS!$C:$E,3,0)</f>
        <v>#N/A</v>
      </c>
      <c r="N463" s="3" t="s">
        <v>8</v>
      </c>
      <c r="Q463" s="3">
        <f>VLOOKUP($A463,AKRN!$C:$E,3,0)</f>
        <v>1108.1400000000001</v>
      </c>
      <c r="R463" s="3" t="s">
        <v>9</v>
      </c>
      <c r="U463" s="3">
        <f>VLOOKUP($A463,AFLT!$C:$E,3,0)</f>
        <v>80.150000000000006</v>
      </c>
      <c r="V463" s="3" t="s">
        <v>10</v>
      </c>
      <c r="Y463" s="3">
        <f>VLOOKUP($A463,BSPB!$C:$E,3,0)</f>
        <v>171.3</v>
      </c>
      <c r="Z463" s="3" t="s">
        <v>11</v>
      </c>
      <c r="AC463" s="3" t="e">
        <f>VLOOKUP($A463,BANE!$C:$E,3,0)</f>
        <v>#N/A</v>
      </c>
      <c r="AD463" s="3" t="s">
        <v>12</v>
      </c>
      <c r="AG463" s="3" t="e">
        <f>VLOOKUP($A463,BANEP!$C:$E,3,0)</f>
        <v>#N/A</v>
      </c>
      <c r="AH463" s="3" t="s">
        <v>13</v>
      </c>
      <c r="AK463" s="3">
        <f>VLOOKUP($A463,VTBR!$C:$E,3,0)</f>
        <v>0.1024</v>
      </c>
      <c r="AL463" s="3" t="s">
        <v>14</v>
      </c>
      <c r="AO463" s="3">
        <f>VLOOKUP($A463,VSMO!$C:$E,3,0)</f>
        <v>3598.99</v>
      </c>
      <c r="AP463" s="3" t="s">
        <v>15</v>
      </c>
      <c r="AS463" s="3">
        <f>VLOOKUP($A463,GAZP!$C:$E,3,0)</f>
        <v>195.32</v>
      </c>
      <c r="AT463" s="3" t="s">
        <v>16</v>
      </c>
      <c r="AW463" s="3">
        <f>VLOOKUP($A463,GMKN!$C:$E,3,0)</f>
        <v>6812</v>
      </c>
      <c r="AX463" s="3" t="s">
        <v>17</v>
      </c>
      <c r="BA463" s="3">
        <f>VLOOKUP($A463,DIXY!$C:$E,3,0)</f>
        <v>400</v>
      </c>
      <c r="BB463" s="3" t="s">
        <v>18</v>
      </c>
      <c r="BE463" s="3">
        <f>VLOOKUP($A463,IRAO!$C:$E,3,0)</f>
        <v>4.8399999999999999E-2</v>
      </c>
      <c r="BF463" s="3" t="s">
        <v>19</v>
      </c>
      <c r="BI463" s="3">
        <f>VLOOKUP($A463,KMAZ!$C:$E,3,0)</f>
        <v>72.95</v>
      </c>
      <c r="BJ463" s="3" t="s">
        <v>20</v>
      </c>
      <c r="BM463" s="3">
        <f>VLOOKUP($A463,LSRG!$C:$E,3,0)</f>
        <v>1015</v>
      </c>
      <c r="BN463" s="3" t="s">
        <v>21</v>
      </c>
      <c r="BQ463" s="3">
        <f>VLOOKUP($A463,LKOH!$C:$E,3,0)</f>
        <v>1752</v>
      </c>
      <c r="BR463" s="3" t="s">
        <v>22</v>
      </c>
      <c r="BU463" s="3">
        <f>VLOOKUP($A463,MVID!$C:$E,3,0)</f>
        <v>267.5</v>
      </c>
      <c r="BV463" s="3" t="s">
        <v>23</v>
      </c>
      <c r="BY463" s="3">
        <f>VLOOKUP($A463,MAGN!$C:$E,3,0)</f>
        <v>32.658000000000001</v>
      </c>
      <c r="BZ463" s="3" t="s">
        <v>24</v>
      </c>
      <c r="CC463" s="3">
        <f>VLOOKUP($A463,MTSS!$C:$E,3,0)</f>
        <v>259.43</v>
      </c>
      <c r="CD463" s="3" t="s">
        <v>25</v>
      </c>
      <c r="CG463" s="3">
        <f>VLOOKUP($A463,MGNT!$C:$E,3,0)</f>
        <v>4056.01</v>
      </c>
      <c r="CH463" s="3" t="s">
        <v>26</v>
      </c>
      <c r="CK463" s="3" t="e">
        <f>VLOOKUP($A463,MFON!$C:$E,3,0)</f>
        <v>#N/A</v>
      </c>
      <c r="CL463" s="3" t="s">
        <v>27</v>
      </c>
      <c r="CO463" s="3" t="e">
        <f>VLOOKUP($A463,MOEX!$C:$E,3,0)</f>
        <v>#N/A</v>
      </c>
      <c r="CP463" s="3" t="s">
        <v>28</v>
      </c>
      <c r="CS463" s="3">
        <f>VLOOKUP($A463,MSTT!$C:$E,3,0)</f>
        <v>247.99</v>
      </c>
      <c r="CT463" s="3" t="s">
        <v>29</v>
      </c>
      <c r="CW463" s="3">
        <f>VLOOKUP($A463,NLMK!$C:$E,3,0)</f>
        <v>137.55000000000001</v>
      </c>
      <c r="CX463" s="3" t="s">
        <v>30</v>
      </c>
      <c r="DA463" s="3">
        <f>VLOOKUP($A463,NMTP!$C:$E,3,0)</f>
        <v>4.12</v>
      </c>
      <c r="DB463" s="3" t="s">
        <v>31</v>
      </c>
      <c r="DE463" s="3">
        <f>VLOOKUP($A463,NVTK!$C:$E,3,0)</f>
        <v>324.5</v>
      </c>
      <c r="DF463" s="3" t="s">
        <v>32</v>
      </c>
      <c r="DI463" s="3">
        <f>VLOOKUP($A463,PIKK!$C:$E,3,0)</f>
        <v>130.35</v>
      </c>
      <c r="DJ463" s="3" t="s">
        <v>33</v>
      </c>
      <c r="DM463" s="3">
        <f>VLOOKUP($A463,ROSN!$C:$E,3,0)</f>
        <v>219.5</v>
      </c>
      <c r="DN463" s="3" t="s">
        <v>34</v>
      </c>
      <c r="DQ463" s="3">
        <f>VLOOKUP($A463,RTKM!$C:$E,3,0)</f>
        <v>144.56</v>
      </c>
      <c r="DR463" s="3" t="s">
        <v>35</v>
      </c>
      <c r="DU463" s="3">
        <f>VLOOKUP($A463,RTKMP!$C:$E,3,0)</f>
        <v>81.3</v>
      </c>
      <c r="DV463" s="3" t="s">
        <v>36</v>
      </c>
      <c r="DY463" s="3">
        <f>VLOOKUP($A463,HYDR!$C:$E,3,0)</f>
        <v>1.6439999999999999</v>
      </c>
      <c r="DZ463" s="3" t="s">
        <v>37</v>
      </c>
      <c r="EC463" s="3">
        <f>VLOOKUP($A463,RUAL!$C:$E,3,0)</f>
        <v>486</v>
      </c>
      <c r="ED463" s="3" t="s">
        <v>38</v>
      </c>
      <c r="EG463" s="3">
        <f>VLOOKUP($A463,SVAV!$C:$E,3,0)</f>
        <v>639.99</v>
      </c>
      <c r="EH463" s="3" t="s">
        <v>39</v>
      </c>
      <c r="EK463" s="3">
        <f>VLOOKUP($A463,SBER!$C:$E,3,0)</f>
        <v>106.23</v>
      </c>
      <c r="EL463" s="3" t="s">
        <v>40</v>
      </c>
      <c r="EO463" s="3">
        <f>VLOOKUP($A463,SBERP!$C:$E,3,0)</f>
        <v>77.3</v>
      </c>
      <c r="EP463" s="3" t="s">
        <v>41</v>
      </c>
      <c r="ES463" s="3">
        <f>VLOOKUP($A463,CHMF!$C:$E,3,0)</f>
        <v>513.91</v>
      </c>
      <c r="ET463" s="3" t="s">
        <v>42</v>
      </c>
      <c r="EW463" s="3">
        <f>VLOOKUP($A463,AFKS!$C:$E,3,0)</f>
        <v>26.71</v>
      </c>
      <c r="EX463" s="3" t="s">
        <v>43</v>
      </c>
      <c r="FA463" s="3">
        <f>VLOOKUP($A463,SNGS!$C:$E,3,0)</f>
        <v>30.95</v>
      </c>
      <c r="FB463" s="3" t="s">
        <v>44</v>
      </c>
      <c r="FE463" s="3">
        <f>VLOOKUP($A463,SNGSP!$C:$E,3,0)</f>
        <v>15.61</v>
      </c>
      <c r="FF463" s="3" t="s">
        <v>45</v>
      </c>
      <c r="FI463" s="3">
        <f>VLOOKUP($A463,TRMK!$C:$E,3,0)</f>
        <v>157</v>
      </c>
      <c r="FJ463" s="3" t="s">
        <v>46</v>
      </c>
      <c r="FM463" s="3">
        <f>VLOOKUP($A463,TATN!$C:$E,3,0)</f>
        <v>148.22</v>
      </c>
      <c r="FN463" s="3" t="s">
        <v>47</v>
      </c>
      <c r="FQ463" s="3">
        <f>VLOOKUP($A463,TATNP!$C:$E,3,0)</f>
        <v>83</v>
      </c>
      <c r="FR463" s="3" t="s">
        <v>48</v>
      </c>
      <c r="FU463" s="3">
        <f>VLOOKUP($A463,TRNFP!$C:$E,3,0)</f>
        <v>40080</v>
      </c>
      <c r="FV463" s="3" t="s">
        <v>49</v>
      </c>
      <c r="FY463" s="3">
        <f>VLOOKUP($A463,URKA!$C:$E,3,0)</f>
        <v>213.2</v>
      </c>
      <c r="FZ463" s="3" t="s">
        <v>50</v>
      </c>
      <c r="GC463" s="3">
        <f>VLOOKUP($A463,FEES!$C:$E,3,0)</f>
        <v>0.36199999999999999</v>
      </c>
      <c r="GD463" s="3" t="s">
        <v>51</v>
      </c>
      <c r="GG463" s="3" t="e">
        <f>VLOOKUP($A463,PHOR!$C:$E,3,0)</f>
        <v>#N/A</v>
      </c>
      <c r="GH463" s="3" t="s">
        <v>52</v>
      </c>
      <c r="GK463" s="3">
        <f>VLOOKUP($A463,GCHE!$C:$E,3,0)</f>
        <v>865.27</v>
      </c>
      <c r="GL463" s="3" t="s">
        <v>53</v>
      </c>
      <c r="GO463" s="3">
        <f>VLOOKUP($A463,EONR!$C:$E,3,0)</f>
        <v>3.0350000000000001</v>
      </c>
    </row>
    <row r="464" spans="1:197" x14ac:dyDescent="0.45">
      <c r="A464" s="86">
        <v>40539</v>
      </c>
      <c r="B464" s="3" t="s">
        <v>5</v>
      </c>
      <c r="E464" s="3" t="e">
        <f>VLOOKUP($A464,POLY!$C:$E,3,0)</f>
        <v>#N/A</v>
      </c>
      <c r="F464" s="3" t="s">
        <v>6</v>
      </c>
      <c r="I464" s="3" t="e">
        <f>VLOOKUP($A464,YNDX!$C:$E,3,0)</f>
        <v>#N/A</v>
      </c>
      <c r="J464" s="3" t="s">
        <v>7</v>
      </c>
      <c r="M464" s="3" t="e">
        <f>VLOOKUP($A464,ALRS!$C:$E,3,0)</f>
        <v>#N/A</v>
      </c>
      <c r="N464" s="3" t="s">
        <v>8</v>
      </c>
      <c r="Q464" s="3">
        <f>VLOOKUP($A464,AKRN!$C:$E,3,0)</f>
        <v>1136.01</v>
      </c>
      <c r="R464" s="3" t="s">
        <v>9</v>
      </c>
      <c r="U464" s="3">
        <f>VLOOKUP($A464,AFLT!$C:$E,3,0)</f>
        <v>79.989999999999995</v>
      </c>
      <c r="V464" s="3" t="s">
        <v>10</v>
      </c>
      <c r="Y464" s="3">
        <f>VLOOKUP($A464,BSPB!$C:$E,3,0)</f>
        <v>170</v>
      </c>
      <c r="Z464" s="3" t="s">
        <v>11</v>
      </c>
      <c r="AC464" s="3" t="e">
        <f>VLOOKUP($A464,BANE!$C:$E,3,0)</f>
        <v>#N/A</v>
      </c>
      <c r="AD464" s="3" t="s">
        <v>12</v>
      </c>
      <c r="AG464" s="3" t="e">
        <f>VLOOKUP($A464,BANEP!$C:$E,3,0)</f>
        <v>#N/A</v>
      </c>
      <c r="AH464" s="3" t="s">
        <v>13</v>
      </c>
      <c r="AK464" s="3">
        <f>VLOOKUP($A464,VTBR!$C:$E,3,0)</f>
        <v>0.10100000000000001</v>
      </c>
      <c r="AL464" s="3" t="s">
        <v>14</v>
      </c>
      <c r="AO464" s="3">
        <f>VLOOKUP($A464,VSMO!$C:$E,3,0)</f>
        <v>3585</v>
      </c>
      <c r="AP464" s="3" t="s">
        <v>15</v>
      </c>
      <c r="AS464" s="3">
        <f>VLOOKUP($A464,GAZP!$C:$E,3,0)</f>
        <v>193.5</v>
      </c>
      <c r="AT464" s="3" t="s">
        <v>16</v>
      </c>
      <c r="AW464" s="3">
        <f>VLOOKUP($A464,GMKN!$C:$E,3,0)</f>
        <v>7165</v>
      </c>
      <c r="AX464" s="3" t="s">
        <v>17</v>
      </c>
      <c r="BA464" s="3">
        <f>VLOOKUP($A464,DIXY!$C:$E,3,0)</f>
        <v>396.05</v>
      </c>
      <c r="BB464" s="3" t="s">
        <v>18</v>
      </c>
      <c r="BE464" s="3">
        <f>VLOOKUP($A464,IRAO!$C:$E,3,0)</f>
        <v>4.8099999999999997E-2</v>
      </c>
      <c r="BF464" s="3" t="s">
        <v>19</v>
      </c>
      <c r="BI464" s="3">
        <f>VLOOKUP($A464,KMAZ!$C:$E,3,0)</f>
        <v>72.290000000000006</v>
      </c>
      <c r="BJ464" s="3" t="s">
        <v>20</v>
      </c>
      <c r="BM464" s="3">
        <f>VLOOKUP($A464,LSRG!$C:$E,3,0)</f>
        <v>1028</v>
      </c>
      <c r="BN464" s="3" t="s">
        <v>21</v>
      </c>
      <c r="BQ464" s="3">
        <f>VLOOKUP($A464,LKOH!$C:$E,3,0)</f>
        <v>1742</v>
      </c>
      <c r="BR464" s="3" t="s">
        <v>22</v>
      </c>
      <c r="BU464" s="3">
        <f>VLOOKUP($A464,MVID!$C:$E,3,0)</f>
        <v>266.75</v>
      </c>
      <c r="BV464" s="3" t="s">
        <v>23</v>
      </c>
      <c r="BY464" s="3">
        <f>VLOOKUP($A464,MAGN!$C:$E,3,0)</f>
        <v>32.9</v>
      </c>
      <c r="BZ464" s="3" t="s">
        <v>24</v>
      </c>
      <c r="CC464" s="3">
        <f>VLOOKUP($A464,MTSS!$C:$E,3,0)</f>
        <v>259.88</v>
      </c>
      <c r="CD464" s="3" t="s">
        <v>25</v>
      </c>
      <c r="CG464" s="3">
        <f>VLOOKUP($A464,MGNT!$C:$E,3,0)</f>
        <v>4079.98</v>
      </c>
      <c r="CH464" s="3" t="s">
        <v>26</v>
      </c>
      <c r="CK464" s="3" t="e">
        <f>VLOOKUP($A464,MFON!$C:$E,3,0)</f>
        <v>#N/A</v>
      </c>
      <c r="CL464" s="3" t="s">
        <v>27</v>
      </c>
      <c r="CO464" s="3" t="e">
        <f>VLOOKUP($A464,MOEX!$C:$E,3,0)</f>
        <v>#N/A</v>
      </c>
      <c r="CP464" s="3" t="s">
        <v>28</v>
      </c>
      <c r="CS464" s="3">
        <f>VLOOKUP($A464,MSTT!$C:$E,3,0)</f>
        <v>242.63</v>
      </c>
      <c r="CT464" s="3" t="s">
        <v>29</v>
      </c>
      <c r="CW464" s="3">
        <f>VLOOKUP($A464,NLMK!$C:$E,3,0)</f>
        <v>144.54</v>
      </c>
      <c r="CX464" s="3" t="s">
        <v>30</v>
      </c>
      <c r="DA464" s="3">
        <f>VLOOKUP($A464,NMTP!$C:$E,3,0)</f>
        <v>4.1100000000000003</v>
      </c>
      <c r="DB464" s="3" t="s">
        <v>31</v>
      </c>
      <c r="DE464" s="3">
        <f>VLOOKUP($A464,NVTK!$C:$E,3,0)</f>
        <v>334.05</v>
      </c>
      <c r="DF464" s="3" t="s">
        <v>32</v>
      </c>
      <c r="DI464" s="3">
        <f>VLOOKUP($A464,PIKK!$C:$E,3,0)</f>
        <v>122.89</v>
      </c>
      <c r="DJ464" s="3" t="s">
        <v>33</v>
      </c>
      <c r="DM464" s="3">
        <f>VLOOKUP($A464,ROSN!$C:$E,3,0)</f>
        <v>218.85</v>
      </c>
      <c r="DN464" s="3" t="s">
        <v>34</v>
      </c>
      <c r="DQ464" s="3">
        <f>VLOOKUP($A464,RTKM!$C:$E,3,0)</f>
        <v>155.75</v>
      </c>
      <c r="DR464" s="3" t="s">
        <v>35</v>
      </c>
      <c r="DU464" s="3">
        <f>VLOOKUP($A464,RTKMP!$C:$E,3,0)</f>
        <v>80</v>
      </c>
      <c r="DV464" s="3" t="s">
        <v>36</v>
      </c>
      <c r="DY464" s="3">
        <f>VLOOKUP($A464,HYDR!$C:$E,3,0)</f>
        <v>1.649</v>
      </c>
      <c r="DZ464" s="3" t="s">
        <v>37</v>
      </c>
      <c r="EC464" s="3">
        <f>VLOOKUP($A464,RUAL!$C:$E,3,0)</f>
        <v>469.99</v>
      </c>
      <c r="ED464" s="3" t="s">
        <v>38</v>
      </c>
      <c r="EG464" s="3">
        <f>VLOOKUP($A464,SVAV!$C:$E,3,0)</f>
        <v>646.99</v>
      </c>
      <c r="EH464" s="3" t="s">
        <v>39</v>
      </c>
      <c r="EK464" s="3">
        <f>VLOOKUP($A464,SBER!$C:$E,3,0)</f>
        <v>104.18</v>
      </c>
      <c r="EL464" s="3" t="s">
        <v>40</v>
      </c>
      <c r="EO464" s="3">
        <f>VLOOKUP($A464,SBERP!$C:$E,3,0)</f>
        <v>75.099999999999994</v>
      </c>
      <c r="EP464" s="3" t="s">
        <v>41</v>
      </c>
      <c r="ES464" s="3">
        <f>VLOOKUP($A464,CHMF!$C:$E,3,0)</f>
        <v>519.85</v>
      </c>
      <c r="ET464" s="3" t="s">
        <v>42</v>
      </c>
      <c r="EW464" s="3">
        <f>VLOOKUP($A464,AFKS!$C:$E,3,0)</f>
        <v>27.248999999999999</v>
      </c>
      <c r="EX464" s="3" t="s">
        <v>43</v>
      </c>
      <c r="FA464" s="3">
        <f>VLOOKUP($A464,SNGS!$C:$E,3,0)</f>
        <v>32.25</v>
      </c>
      <c r="FB464" s="3" t="s">
        <v>44</v>
      </c>
      <c r="FE464" s="3">
        <f>VLOOKUP($A464,SNGSP!$C:$E,3,0)</f>
        <v>15.738</v>
      </c>
      <c r="FF464" s="3" t="s">
        <v>45</v>
      </c>
      <c r="FI464" s="3">
        <f>VLOOKUP($A464,TRMK!$C:$E,3,0)</f>
        <v>153.88</v>
      </c>
      <c r="FJ464" s="3" t="s">
        <v>46</v>
      </c>
      <c r="FM464" s="3">
        <f>VLOOKUP($A464,TATN!$C:$E,3,0)</f>
        <v>148.69999999999999</v>
      </c>
      <c r="FN464" s="3" t="s">
        <v>47</v>
      </c>
      <c r="FQ464" s="3">
        <f>VLOOKUP($A464,TATNP!$C:$E,3,0)</f>
        <v>86.65</v>
      </c>
      <c r="FR464" s="3" t="s">
        <v>48</v>
      </c>
      <c r="FU464" s="3">
        <f>VLOOKUP($A464,TRNFP!$C:$E,3,0)</f>
        <v>37795</v>
      </c>
      <c r="FV464" s="3" t="s">
        <v>49</v>
      </c>
      <c r="FY464" s="3">
        <f>VLOOKUP($A464,URKA!$C:$E,3,0)</f>
        <v>219.92</v>
      </c>
      <c r="FZ464" s="3" t="s">
        <v>50</v>
      </c>
      <c r="GC464" s="3">
        <f>VLOOKUP($A464,FEES!$C:$E,3,0)</f>
        <v>0.36899999999999999</v>
      </c>
      <c r="GD464" s="3" t="s">
        <v>51</v>
      </c>
      <c r="GG464" s="3" t="e">
        <f>VLOOKUP($A464,PHOR!$C:$E,3,0)</f>
        <v>#N/A</v>
      </c>
      <c r="GH464" s="3" t="s">
        <v>52</v>
      </c>
      <c r="GK464" s="3">
        <f>VLOOKUP($A464,GCHE!$C:$E,3,0)</f>
        <v>870</v>
      </c>
      <c r="GL464" s="3" t="s">
        <v>53</v>
      </c>
      <c r="GO464" s="3">
        <f>VLOOKUP($A464,EONR!$C:$E,3,0)</f>
        <v>2.9649999999999999</v>
      </c>
    </row>
    <row r="465" spans="1:197" x14ac:dyDescent="0.45">
      <c r="A465" s="86">
        <v>40553</v>
      </c>
      <c r="B465" s="3" t="s">
        <v>5</v>
      </c>
      <c r="E465" s="3" t="e">
        <f>VLOOKUP($A465,POLY!$C:$E,3,0)</f>
        <v>#N/A</v>
      </c>
      <c r="F465" s="3" t="s">
        <v>6</v>
      </c>
      <c r="I465" s="3" t="e">
        <f>VLOOKUP($A465,YNDX!$C:$E,3,0)</f>
        <v>#N/A</v>
      </c>
      <c r="J465" s="3" t="s">
        <v>7</v>
      </c>
      <c r="M465" s="3" t="e">
        <f>VLOOKUP($A465,ALRS!$C:$E,3,0)</f>
        <v>#N/A</v>
      </c>
      <c r="N465" s="3" t="s">
        <v>8</v>
      </c>
      <c r="Q465" s="3">
        <f>VLOOKUP($A465,AKRN!$C:$E,3,0)</f>
        <v>1220</v>
      </c>
      <c r="R465" s="3" t="s">
        <v>9</v>
      </c>
      <c r="U465" s="3">
        <f>VLOOKUP($A465,AFLT!$C:$E,3,0)</f>
        <v>81.790000000000006</v>
      </c>
      <c r="V465" s="3" t="s">
        <v>10</v>
      </c>
      <c r="Y465" s="3">
        <f>VLOOKUP($A465,BSPB!$C:$E,3,0)</f>
        <v>175.79</v>
      </c>
      <c r="Z465" s="3" t="s">
        <v>11</v>
      </c>
      <c r="AC465" s="3" t="e">
        <f>VLOOKUP($A465,BANE!$C:$E,3,0)</f>
        <v>#N/A</v>
      </c>
      <c r="AD465" s="3" t="s">
        <v>12</v>
      </c>
      <c r="AG465" s="3" t="e">
        <f>VLOOKUP($A465,BANEP!$C:$E,3,0)</f>
        <v>#N/A</v>
      </c>
      <c r="AH465" s="3" t="s">
        <v>13</v>
      </c>
      <c r="AK465" s="3">
        <f>VLOOKUP($A465,VTBR!$C:$E,3,0)</f>
        <v>0.1091</v>
      </c>
      <c r="AL465" s="3" t="s">
        <v>14</v>
      </c>
      <c r="AO465" s="3">
        <f>VLOOKUP($A465,VSMO!$C:$E,3,0)</f>
        <v>3725</v>
      </c>
      <c r="AP465" s="3" t="s">
        <v>15</v>
      </c>
      <c r="AS465" s="3">
        <f>VLOOKUP($A465,GAZP!$C:$E,3,0)</f>
        <v>195.92</v>
      </c>
      <c r="AT465" s="3" t="s">
        <v>16</v>
      </c>
      <c r="AW465" s="3">
        <f>VLOOKUP($A465,GMKN!$C:$E,3,0)</f>
        <v>7400</v>
      </c>
      <c r="AX465" s="3" t="s">
        <v>17</v>
      </c>
      <c r="BA465" s="3">
        <f>VLOOKUP($A465,DIXY!$C:$E,3,0)</f>
        <v>381</v>
      </c>
      <c r="BB465" s="3" t="s">
        <v>18</v>
      </c>
      <c r="BE465" s="3">
        <f>VLOOKUP($A465,IRAO!$C:$E,3,0)</f>
        <v>4.8800000000000003E-2</v>
      </c>
      <c r="BF465" s="3" t="s">
        <v>19</v>
      </c>
      <c r="BI465" s="3">
        <f>VLOOKUP($A465,KMAZ!$C:$E,3,0)</f>
        <v>72.62</v>
      </c>
      <c r="BJ465" s="3" t="s">
        <v>20</v>
      </c>
      <c r="BM465" s="3">
        <f>VLOOKUP($A465,LSRG!$C:$E,3,0)</f>
        <v>1126.98</v>
      </c>
      <c r="BN465" s="3" t="s">
        <v>21</v>
      </c>
      <c r="BQ465" s="3">
        <f>VLOOKUP($A465,LKOH!$C:$E,3,0)</f>
        <v>1893</v>
      </c>
      <c r="BR465" s="3" t="s">
        <v>22</v>
      </c>
      <c r="BU465" s="3">
        <f>VLOOKUP($A465,MVID!$C:$E,3,0)</f>
        <v>261.75</v>
      </c>
      <c r="BV465" s="3" t="s">
        <v>23</v>
      </c>
      <c r="BY465" s="3">
        <f>VLOOKUP($A465,MAGN!$C:$E,3,0)</f>
        <v>35.454000000000001</v>
      </c>
      <c r="BZ465" s="3" t="s">
        <v>24</v>
      </c>
      <c r="CC465" s="3">
        <f>VLOOKUP($A465,MTSS!$C:$E,3,0)</f>
        <v>257.27</v>
      </c>
      <c r="CD465" s="3" t="s">
        <v>25</v>
      </c>
      <c r="CG465" s="3">
        <f>VLOOKUP($A465,MGNT!$C:$E,3,0)</f>
        <v>4343</v>
      </c>
      <c r="CH465" s="3" t="s">
        <v>26</v>
      </c>
      <c r="CK465" s="3" t="e">
        <f>VLOOKUP($A465,MFON!$C:$E,3,0)</f>
        <v>#N/A</v>
      </c>
      <c r="CL465" s="3" t="s">
        <v>27</v>
      </c>
      <c r="CO465" s="3" t="e">
        <f>VLOOKUP($A465,MOEX!$C:$E,3,0)</f>
        <v>#N/A</v>
      </c>
      <c r="CP465" s="3" t="s">
        <v>28</v>
      </c>
      <c r="CS465" s="3">
        <f>VLOOKUP($A465,MSTT!$C:$E,3,0)</f>
        <v>280</v>
      </c>
      <c r="CT465" s="3" t="s">
        <v>29</v>
      </c>
      <c r="CW465" s="3">
        <f>VLOOKUP($A465,NLMK!$C:$E,3,0)</f>
        <v>141.19999999999999</v>
      </c>
      <c r="CX465" s="3" t="s">
        <v>30</v>
      </c>
      <c r="DA465" s="3">
        <f>VLOOKUP($A465,NMTP!$C:$E,3,0)</f>
        <v>4.3760000000000003</v>
      </c>
      <c r="DB465" s="3" t="s">
        <v>31</v>
      </c>
      <c r="DE465" s="3">
        <f>VLOOKUP($A465,NVTK!$C:$E,3,0)</f>
        <v>330.75</v>
      </c>
      <c r="DF465" s="3" t="s">
        <v>32</v>
      </c>
      <c r="DI465" s="3">
        <f>VLOOKUP($A465,PIKK!$C:$E,3,0)</f>
        <v>132.35</v>
      </c>
      <c r="DJ465" s="3" t="s">
        <v>33</v>
      </c>
      <c r="DM465" s="3">
        <f>VLOOKUP($A465,ROSN!$C:$E,3,0)</f>
        <v>232.51</v>
      </c>
      <c r="DN465" s="3" t="s">
        <v>34</v>
      </c>
      <c r="DQ465" s="3">
        <f>VLOOKUP($A465,RTKM!$C:$E,3,0)</f>
        <v>176.88</v>
      </c>
      <c r="DR465" s="3" t="s">
        <v>35</v>
      </c>
      <c r="DU465" s="3">
        <f>VLOOKUP($A465,RTKMP!$C:$E,3,0)</f>
        <v>85.58</v>
      </c>
      <c r="DV465" s="3" t="s">
        <v>36</v>
      </c>
      <c r="DY465" s="3">
        <f>VLOOKUP($A465,HYDR!$C:$E,3,0)</f>
        <v>1.6739999999999999</v>
      </c>
      <c r="DZ465" s="3" t="s">
        <v>37</v>
      </c>
      <c r="EC465" s="3">
        <f>VLOOKUP($A465,RUAL!$C:$E,3,0)</f>
        <v>453.49</v>
      </c>
      <c r="ED465" s="3" t="s">
        <v>38</v>
      </c>
      <c r="EG465" s="3">
        <f>VLOOKUP($A465,SVAV!$C:$E,3,0)</f>
        <v>713.87</v>
      </c>
      <c r="EH465" s="3" t="s">
        <v>39</v>
      </c>
      <c r="EK465" s="3">
        <f>VLOOKUP($A465,SBER!$C:$E,3,0)</f>
        <v>107.21</v>
      </c>
      <c r="EL465" s="3" t="s">
        <v>40</v>
      </c>
      <c r="EO465" s="3">
        <f>VLOOKUP($A465,SBERP!$C:$E,3,0)</f>
        <v>75.650000000000006</v>
      </c>
      <c r="EP465" s="3" t="s">
        <v>41</v>
      </c>
      <c r="ES465" s="3">
        <f>VLOOKUP($A465,CHMF!$C:$E,3,0)</f>
        <v>569.47</v>
      </c>
      <c r="ET465" s="3" t="s">
        <v>42</v>
      </c>
      <c r="EW465" s="3">
        <f>VLOOKUP($A465,AFKS!$C:$E,3,0)</f>
        <v>27.7</v>
      </c>
      <c r="EX465" s="3" t="s">
        <v>43</v>
      </c>
      <c r="FA465" s="3">
        <f>VLOOKUP($A465,SNGS!$C:$E,3,0)</f>
        <v>35.289000000000001</v>
      </c>
      <c r="FB465" s="3" t="s">
        <v>44</v>
      </c>
      <c r="FE465" s="3">
        <f>VLOOKUP($A465,SNGSP!$C:$E,3,0)</f>
        <v>16.989999999999998</v>
      </c>
      <c r="FF465" s="3" t="s">
        <v>45</v>
      </c>
      <c r="FI465" s="3">
        <f>VLOOKUP($A465,TRMK!$C:$E,3,0)</f>
        <v>169.98</v>
      </c>
      <c r="FJ465" s="3" t="s">
        <v>46</v>
      </c>
      <c r="FM465" s="3">
        <f>VLOOKUP($A465,TATN!$C:$E,3,0)</f>
        <v>157</v>
      </c>
      <c r="FN465" s="3" t="s">
        <v>47</v>
      </c>
      <c r="FQ465" s="3">
        <f>VLOOKUP($A465,TATNP!$C:$E,3,0)</f>
        <v>89.3</v>
      </c>
      <c r="FR465" s="3" t="s">
        <v>48</v>
      </c>
      <c r="FU465" s="3">
        <f>VLOOKUP($A465,TRNFP!$C:$E,3,0)</f>
        <v>40130</v>
      </c>
      <c r="FV465" s="3" t="s">
        <v>49</v>
      </c>
      <c r="FY465" s="3">
        <f>VLOOKUP($A465,URKA!$C:$E,3,0)</f>
        <v>223.75</v>
      </c>
      <c r="FZ465" s="3" t="s">
        <v>50</v>
      </c>
      <c r="GC465" s="3">
        <f>VLOOKUP($A465,FEES!$C:$E,3,0)</f>
        <v>0.39900000000000002</v>
      </c>
      <c r="GD465" s="3" t="s">
        <v>51</v>
      </c>
      <c r="GG465" s="3" t="e">
        <f>VLOOKUP($A465,PHOR!$C:$E,3,0)</f>
        <v>#N/A</v>
      </c>
      <c r="GH465" s="3" t="s">
        <v>52</v>
      </c>
      <c r="GK465" s="3">
        <f>VLOOKUP($A465,GCHE!$C:$E,3,0)</f>
        <v>877.93</v>
      </c>
      <c r="GL465" s="3" t="s">
        <v>53</v>
      </c>
      <c r="GO465" s="3">
        <f>VLOOKUP($A465,EONR!$C:$E,3,0)</f>
        <v>2.927</v>
      </c>
    </row>
    <row r="466" spans="1:197" x14ac:dyDescent="0.45">
      <c r="A466" s="86">
        <v>40560</v>
      </c>
      <c r="B466" s="3" t="s">
        <v>5</v>
      </c>
      <c r="E466" s="3" t="e">
        <f>VLOOKUP($A466,POLY!$C:$E,3,0)</f>
        <v>#N/A</v>
      </c>
      <c r="F466" s="3" t="s">
        <v>6</v>
      </c>
      <c r="I466" s="3" t="e">
        <f>VLOOKUP($A466,YNDX!$C:$E,3,0)</f>
        <v>#N/A</v>
      </c>
      <c r="J466" s="3" t="s">
        <v>7</v>
      </c>
      <c r="M466" s="3" t="e">
        <f>VLOOKUP($A466,ALRS!$C:$E,3,0)</f>
        <v>#N/A</v>
      </c>
      <c r="N466" s="3" t="s">
        <v>8</v>
      </c>
      <c r="Q466" s="3">
        <f>VLOOKUP($A466,AKRN!$C:$E,3,0)</f>
        <v>1349.71</v>
      </c>
      <c r="R466" s="3" t="s">
        <v>9</v>
      </c>
      <c r="U466" s="3">
        <f>VLOOKUP($A466,AFLT!$C:$E,3,0)</f>
        <v>79.5</v>
      </c>
      <c r="V466" s="3" t="s">
        <v>10</v>
      </c>
      <c r="Y466" s="3">
        <f>VLOOKUP($A466,BSPB!$C:$E,3,0)</f>
        <v>178</v>
      </c>
      <c r="Z466" s="3" t="s">
        <v>11</v>
      </c>
      <c r="AC466" s="3" t="e">
        <f>VLOOKUP($A466,BANE!$C:$E,3,0)</f>
        <v>#N/A</v>
      </c>
      <c r="AD466" s="3" t="s">
        <v>12</v>
      </c>
      <c r="AG466" s="3" t="e">
        <f>VLOOKUP($A466,BANEP!$C:$E,3,0)</f>
        <v>#N/A</v>
      </c>
      <c r="AH466" s="3" t="s">
        <v>13</v>
      </c>
      <c r="AK466" s="3">
        <f>VLOOKUP($A466,VTBR!$C:$E,3,0)</f>
        <v>0.111</v>
      </c>
      <c r="AL466" s="3" t="s">
        <v>14</v>
      </c>
      <c r="AO466" s="3">
        <f>VLOOKUP($A466,VSMO!$C:$E,3,0)</f>
        <v>3675</v>
      </c>
      <c r="AP466" s="3" t="s">
        <v>15</v>
      </c>
      <c r="AS466" s="3">
        <f>VLOOKUP($A466,GAZP!$C:$E,3,0)</f>
        <v>192.71</v>
      </c>
      <c r="AT466" s="3" t="s">
        <v>16</v>
      </c>
      <c r="AW466" s="3">
        <f>VLOOKUP($A466,GMKN!$C:$E,3,0)</f>
        <v>7500</v>
      </c>
      <c r="AX466" s="3" t="s">
        <v>17</v>
      </c>
      <c r="BA466" s="3">
        <f>VLOOKUP($A466,DIXY!$C:$E,3,0)</f>
        <v>390.49</v>
      </c>
      <c r="BB466" s="3" t="s">
        <v>18</v>
      </c>
      <c r="BE466" s="3">
        <f>VLOOKUP($A466,IRAO!$C:$E,3,0)</f>
        <v>4.7399999999999998E-2</v>
      </c>
      <c r="BF466" s="3" t="s">
        <v>19</v>
      </c>
      <c r="BI466" s="3">
        <f>VLOOKUP($A466,KMAZ!$C:$E,3,0)</f>
        <v>80.239999999999995</v>
      </c>
      <c r="BJ466" s="3" t="s">
        <v>20</v>
      </c>
      <c r="BM466" s="3">
        <f>VLOOKUP($A466,LSRG!$C:$E,3,0)</f>
        <v>1123.8499999999999</v>
      </c>
      <c r="BN466" s="3" t="s">
        <v>21</v>
      </c>
      <c r="BQ466" s="3">
        <f>VLOOKUP($A466,LKOH!$C:$E,3,0)</f>
        <v>1931</v>
      </c>
      <c r="BR466" s="3" t="s">
        <v>22</v>
      </c>
      <c r="BU466" s="3">
        <f>VLOOKUP($A466,MVID!$C:$E,3,0)</f>
        <v>284.47000000000003</v>
      </c>
      <c r="BV466" s="3" t="s">
        <v>23</v>
      </c>
      <c r="BY466" s="3">
        <f>VLOOKUP($A466,MAGN!$C:$E,3,0)</f>
        <v>35.988999999999997</v>
      </c>
      <c r="BZ466" s="3" t="s">
        <v>24</v>
      </c>
      <c r="CC466" s="3">
        <f>VLOOKUP($A466,MTSS!$C:$E,3,0)</f>
        <v>259.5</v>
      </c>
      <c r="CD466" s="3" t="s">
        <v>25</v>
      </c>
      <c r="CG466" s="3">
        <f>VLOOKUP($A466,MGNT!$C:$E,3,0)</f>
        <v>4149</v>
      </c>
      <c r="CH466" s="3" t="s">
        <v>26</v>
      </c>
      <c r="CK466" s="3" t="e">
        <f>VLOOKUP($A466,MFON!$C:$E,3,0)</f>
        <v>#N/A</v>
      </c>
      <c r="CL466" s="3" t="s">
        <v>27</v>
      </c>
      <c r="CO466" s="3" t="e">
        <f>VLOOKUP($A466,MOEX!$C:$E,3,0)</f>
        <v>#N/A</v>
      </c>
      <c r="CP466" s="3" t="s">
        <v>28</v>
      </c>
      <c r="CS466" s="3">
        <f>VLOOKUP($A466,MSTT!$C:$E,3,0)</f>
        <v>276.99</v>
      </c>
      <c r="CT466" s="3" t="s">
        <v>29</v>
      </c>
      <c r="CW466" s="3">
        <f>VLOOKUP($A466,NLMK!$C:$E,3,0)</f>
        <v>141</v>
      </c>
      <c r="CX466" s="3" t="s">
        <v>30</v>
      </c>
      <c r="DA466" s="3">
        <f>VLOOKUP($A466,NMTP!$C:$E,3,0)</f>
        <v>4.3559999999999999</v>
      </c>
      <c r="DB466" s="3" t="s">
        <v>31</v>
      </c>
      <c r="DE466" s="3">
        <f>VLOOKUP($A466,NVTK!$C:$E,3,0)</f>
        <v>324.98</v>
      </c>
      <c r="DF466" s="3" t="s">
        <v>32</v>
      </c>
      <c r="DI466" s="3">
        <f>VLOOKUP($A466,PIKK!$C:$E,3,0)</f>
        <v>128.28</v>
      </c>
      <c r="DJ466" s="3" t="s">
        <v>33</v>
      </c>
      <c r="DM466" s="3">
        <f>VLOOKUP($A466,ROSN!$C:$E,3,0)</f>
        <v>246.86</v>
      </c>
      <c r="DN466" s="3" t="s">
        <v>34</v>
      </c>
      <c r="DQ466" s="3">
        <f>VLOOKUP($A466,RTKM!$C:$E,3,0)</f>
        <v>168.5</v>
      </c>
      <c r="DR466" s="3" t="s">
        <v>35</v>
      </c>
      <c r="DU466" s="3">
        <f>VLOOKUP($A466,RTKMP!$C:$E,3,0)</f>
        <v>85.82</v>
      </c>
      <c r="DV466" s="3" t="s">
        <v>36</v>
      </c>
      <c r="DY466" s="3">
        <f>VLOOKUP($A466,HYDR!$C:$E,3,0)</f>
        <v>1.6</v>
      </c>
      <c r="DZ466" s="3" t="s">
        <v>37</v>
      </c>
      <c r="EC466" s="3">
        <f>VLOOKUP($A466,RUAL!$C:$E,3,0)</f>
        <v>466.01</v>
      </c>
      <c r="ED466" s="3" t="s">
        <v>38</v>
      </c>
      <c r="EG466" s="3">
        <f>VLOOKUP($A466,SVAV!$C:$E,3,0)</f>
        <v>714</v>
      </c>
      <c r="EH466" s="3" t="s">
        <v>39</v>
      </c>
      <c r="EK466" s="3">
        <f>VLOOKUP($A466,SBER!$C:$E,3,0)</f>
        <v>105.61</v>
      </c>
      <c r="EL466" s="3" t="s">
        <v>40</v>
      </c>
      <c r="EO466" s="3">
        <f>VLOOKUP($A466,SBERP!$C:$E,3,0)</f>
        <v>72.430000000000007</v>
      </c>
      <c r="EP466" s="3" t="s">
        <v>41</v>
      </c>
      <c r="ES466" s="3">
        <f>VLOOKUP($A466,CHMF!$C:$E,3,0)</f>
        <v>568</v>
      </c>
      <c r="ET466" s="3" t="s">
        <v>42</v>
      </c>
      <c r="EW466" s="3">
        <f>VLOOKUP($A466,AFKS!$C:$E,3,0)</f>
        <v>29.477</v>
      </c>
      <c r="EX466" s="3" t="s">
        <v>43</v>
      </c>
      <c r="FA466" s="3">
        <f>VLOOKUP($A466,SNGS!$C:$E,3,0)</f>
        <v>34.459000000000003</v>
      </c>
      <c r="FB466" s="3" t="s">
        <v>44</v>
      </c>
      <c r="FE466" s="3">
        <f>VLOOKUP($A466,SNGSP!$C:$E,3,0)</f>
        <v>16.675000000000001</v>
      </c>
      <c r="FF466" s="3" t="s">
        <v>45</v>
      </c>
      <c r="FI466" s="3">
        <f>VLOOKUP($A466,TRMK!$C:$E,3,0)</f>
        <v>164.88</v>
      </c>
      <c r="FJ466" s="3" t="s">
        <v>46</v>
      </c>
      <c r="FM466" s="3">
        <f>VLOOKUP($A466,TATN!$C:$E,3,0)</f>
        <v>165.7</v>
      </c>
      <c r="FN466" s="3" t="s">
        <v>47</v>
      </c>
      <c r="FQ466" s="3">
        <f>VLOOKUP($A466,TATNP!$C:$E,3,0)</f>
        <v>93.37</v>
      </c>
      <c r="FR466" s="3" t="s">
        <v>48</v>
      </c>
      <c r="FU466" s="3">
        <f>VLOOKUP($A466,TRNFP!$C:$E,3,0)</f>
        <v>39710</v>
      </c>
      <c r="FV466" s="3" t="s">
        <v>49</v>
      </c>
      <c r="FY466" s="3">
        <f>VLOOKUP($A466,URKA!$C:$E,3,0)</f>
        <v>236.25</v>
      </c>
      <c r="FZ466" s="3" t="s">
        <v>50</v>
      </c>
      <c r="GC466" s="3">
        <f>VLOOKUP($A466,FEES!$C:$E,3,0)</f>
        <v>0.40100000000000002</v>
      </c>
      <c r="GD466" s="3" t="s">
        <v>51</v>
      </c>
      <c r="GG466" s="3" t="e">
        <f>VLOOKUP($A466,PHOR!$C:$E,3,0)</f>
        <v>#N/A</v>
      </c>
      <c r="GH466" s="3" t="s">
        <v>52</v>
      </c>
      <c r="GK466" s="3">
        <f>VLOOKUP($A466,GCHE!$C:$E,3,0)</f>
        <v>889</v>
      </c>
      <c r="GL466" s="3" t="s">
        <v>53</v>
      </c>
      <c r="GO466" s="3">
        <f>VLOOKUP($A466,EONR!$C:$E,3,0)</f>
        <v>3.01</v>
      </c>
    </row>
    <row r="467" spans="1:197" x14ac:dyDescent="0.45">
      <c r="A467" s="86">
        <v>40567</v>
      </c>
      <c r="B467" s="3" t="s">
        <v>5</v>
      </c>
      <c r="E467" s="3" t="e">
        <f>VLOOKUP($A467,POLY!$C:$E,3,0)</f>
        <v>#N/A</v>
      </c>
      <c r="F467" s="3" t="s">
        <v>6</v>
      </c>
      <c r="I467" s="3" t="e">
        <f>VLOOKUP($A467,YNDX!$C:$E,3,0)</f>
        <v>#N/A</v>
      </c>
      <c r="J467" s="3" t="s">
        <v>7</v>
      </c>
      <c r="M467" s="3" t="e">
        <f>VLOOKUP($A467,ALRS!$C:$E,3,0)</f>
        <v>#N/A</v>
      </c>
      <c r="N467" s="3" t="s">
        <v>8</v>
      </c>
      <c r="Q467" s="3">
        <f>VLOOKUP($A467,AKRN!$C:$E,3,0)</f>
        <v>1383.05</v>
      </c>
      <c r="R467" s="3" t="s">
        <v>9</v>
      </c>
      <c r="U467" s="3">
        <f>VLOOKUP($A467,AFLT!$C:$E,3,0)</f>
        <v>76.599999999999994</v>
      </c>
      <c r="V467" s="3" t="s">
        <v>10</v>
      </c>
      <c r="Y467" s="3">
        <f>VLOOKUP($A467,BSPB!$C:$E,3,0)</f>
        <v>175</v>
      </c>
      <c r="Z467" s="3" t="s">
        <v>11</v>
      </c>
      <c r="AC467" s="3" t="e">
        <f>VLOOKUP($A467,BANE!$C:$E,3,0)</f>
        <v>#N/A</v>
      </c>
      <c r="AD467" s="3" t="s">
        <v>12</v>
      </c>
      <c r="AG467" s="3" t="e">
        <f>VLOOKUP($A467,BANEP!$C:$E,3,0)</f>
        <v>#N/A</v>
      </c>
      <c r="AH467" s="3" t="s">
        <v>13</v>
      </c>
      <c r="AK467" s="3">
        <f>VLOOKUP($A467,VTBR!$C:$E,3,0)</f>
        <v>0.109</v>
      </c>
      <c r="AL467" s="3" t="s">
        <v>14</v>
      </c>
      <c r="AO467" s="3">
        <f>VLOOKUP($A467,VSMO!$C:$E,3,0)</f>
        <v>3510</v>
      </c>
      <c r="AP467" s="3" t="s">
        <v>15</v>
      </c>
      <c r="AS467" s="3">
        <f>VLOOKUP($A467,GAZP!$C:$E,3,0)</f>
        <v>199.7</v>
      </c>
      <c r="AT467" s="3" t="s">
        <v>16</v>
      </c>
      <c r="AW467" s="3">
        <f>VLOOKUP($A467,GMKN!$C:$E,3,0)</f>
        <v>7700</v>
      </c>
      <c r="AX467" s="3" t="s">
        <v>17</v>
      </c>
      <c r="BA467" s="3">
        <f>VLOOKUP($A467,DIXY!$C:$E,3,0)</f>
        <v>434.98</v>
      </c>
      <c r="BB467" s="3" t="s">
        <v>18</v>
      </c>
      <c r="BE467" s="3">
        <f>VLOOKUP($A467,IRAO!$C:$E,3,0)</f>
        <v>4.7399999999999998E-2</v>
      </c>
      <c r="BF467" s="3" t="s">
        <v>19</v>
      </c>
      <c r="BI467" s="3">
        <f>VLOOKUP($A467,KMAZ!$C:$E,3,0)</f>
        <v>80.33</v>
      </c>
      <c r="BJ467" s="3" t="s">
        <v>20</v>
      </c>
      <c r="BM467" s="3">
        <f>VLOOKUP($A467,LSRG!$C:$E,3,0)</f>
        <v>1075</v>
      </c>
      <c r="BN467" s="3" t="s">
        <v>21</v>
      </c>
      <c r="BQ467" s="3">
        <f>VLOOKUP($A467,LKOH!$C:$E,3,0)</f>
        <v>1849.05</v>
      </c>
      <c r="BR467" s="3" t="s">
        <v>22</v>
      </c>
      <c r="BU467" s="3">
        <f>VLOOKUP($A467,MVID!$C:$E,3,0)</f>
        <v>274.5</v>
      </c>
      <c r="BV467" s="3" t="s">
        <v>23</v>
      </c>
      <c r="BY467" s="3">
        <f>VLOOKUP($A467,MAGN!$C:$E,3,0)</f>
        <v>33.479999999999997</v>
      </c>
      <c r="BZ467" s="3" t="s">
        <v>24</v>
      </c>
      <c r="CC467" s="3">
        <f>VLOOKUP($A467,MTSS!$C:$E,3,0)</f>
        <v>251</v>
      </c>
      <c r="CD467" s="3" t="s">
        <v>25</v>
      </c>
      <c r="CG467" s="3">
        <f>VLOOKUP($A467,MGNT!$C:$E,3,0)</f>
        <v>3940</v>
      </c>
      <c r="CH467" s="3" t="s">
        <v>26</v>
      </c>
      <c r="CK467" s="3" t="e">
        <f>VLOOKUP($A467,MFON!$C:$E,3,0)</f>
        <v>#N/A</v>
      </c>
      <c r="CL467" s="3" t="s">
        <v>27</v>
      </c>
      <c r="CO467" s="3" t="e">
        <f>VLOOKUP($A467,MOEX!$C:$E,3,0)</f>
        <v>#N/A</v>
      </c>
      <c r="CP467" s="3" t="s">
        <v>28</v>
      </c>
      <c r="CS467" s="3">
        <f>VLOOKUP($A467,MSTT!$C:$E,3,0)</f>
        <v>255</v>
      </c>
      <c r="CT467" s="3" t="s">
        <v>29</v>
      </c>
      <c r="CW467" s="3">
        <f>VLOOKUP($A467,NLMK!$C:$E,3,0)</f>
        <v>129.35</v>
      </c>
      <c r="CX467" s="3" t="s">
        <v>30</v>
      </c>
      <c r="DA467" s="3">
        <f>VLOOKUP($A467,NMTP!$C:$E,3,0)</f>
        <v>4.26</v>
      </c>
      <c r="DB467" s="3" t="s">
        <v>31</v>
      </c>
      <c r="DE467" s="3">
        <f>VLOOKUP($A467,NVTK!$C:$E,3,0)</f>
        <v>310</v>
      </c>
      <c r="DF467" s="3" t="s">
        <v>32</v>
      </c>
      <c r="DI467" s="3">
        <f>VLOOKUP($A467,PIKK!$C:$E,3,0)</f>
        <v>124.65</v>
      </c>
      <c r="DJ467" s="3" t="s">
        <v>33</v>
      </c>
      <c r="DM467" s="3">
        <f>VLOOKUP($A467,ROSN!$C:$E,3,0)</f>
        <v>253</v>
      </c>
      <c r="DN467" s="3" t="s">
        <v>34</v>
      </c>
      <c r="DQ467" s="3">
        <f>VLOOKUP($A467,RTKM!$C:$E,3,0)</f>
        <v>165.51</v>
      </c>
      <c r="DR467" s="3" t="s">
        <v>35</v>
      </c>
      <c r="DU467" s="3">
        <f>VLOOKUP($A467,RTKMP!$C:$E,3,0)</f>
        <v>87.49</v>
      </c>
      <c r="DV467" s="3" t="s">
        <v>36</v>
      </c>
      <c r="DY467" s="3">
        <f>VLOOKUP($A467,HYDR!$C:$E,3,0)</f>
        <v>1.5049999999999999</v>
      </c>
      <c r="DZ467" s="3" t="s">
        <v>37</v>
      </c>
      <c r="EC467" s="3">
        <f>VLOOKUP($A467,RUAL!$C:$E,3,0)</f>
        <v>471.75</v>
      </c>
      <c r="ED467" s="3" t="s">
        <v>38</v>
      </c>
      <c r="EG467" s="3">
        <f>VLOOKUP($A467,SVAV!$C:$E,3,0)</f>
        <v>684.97</v>
      </c>
      <c r="EH467" s="3" t="s">
        <v>39</v>
      </c>
      <c r="EK467" s="3">
        <f>VLOOKUP($A467,SBER!$C:$E,3,0)</f>
        <v>106.38</v>
      </c>
      <c r="EL467" s="3" t="s">
        <v>40</v>
      </c>
      <c r="EO467" s="3">
        <f>VLOOKUP($A467,SBERP!$C:$E,3,0)</f>
        <v>71.260000000000005</v>
      </c>
      <c r="EP467" s="3" t="s">
        <v>41</v>
      </c>
      <c r="ES467" s="3">
        <f>VLOOKUP($A467,CHMF!$C:$E,3,0)</f>
        <v>538.97</v>
      </c>
      <c r="ET467" s="3" t="s">
        <v>42</v>
      </c>
      <c r="EW467" s="3">
        <f>VLOOKUP($A467,AFKS!$C:$E,3,0)</f>
        <v>28.3</v>
      </c>
      <c r="EX467" s="3" t="s">
        <v>43</v>
      </c>
      <c r="FA467" s="3">
        <f>VLOOKUP($A467,SNGS!$C:$E,3,0)</f>
        <v>33.698999999999998</v>
      </c>
      <c r="FB467" s="3" t="s">
        <v>44</v>
      </c>
      <c r="FE467" s="3">
        <f>VLOOKUP($A467,SNGSP!$C:$E,3,0)</f>
        <v>17.114999999999998</v>
      </c>
      <c r="FF467" s="3" t="s">
        <v>45</v>
      </c>
      <c r="FI467" s="3">
        <f>VLOOKUP($A467,TRMK!$C:$E,3,0)</f>
        <v>153.88</v>
      </c>
      <c r="FJ467" s="3" t="s">
        <v>46</v>
      </c>
      <c r="FM467" s="3">
        <f>VLOOKUP($A467,TATN!$C:$E,3,0)</f>
        <v>163.4</v>
      </c>
      <c r="FN467" s="3" t="s">
        <v>47</v>
      </c>
      <c r="FQ467" s="3">
        <f>VLOOKUP($A467,TATNP!$C:$E,3,0)</f>
        <v>95</v>
      </c>
      <c r="FR467" s="3" t="s">
        <v>48</v>
      </c>
      <c r="FU467" s="3">
        <f>VLOOKUP($A467,TRNFP!$C:$E,3,0)</f>
        <v>38396.089999999997</v>
      </c>
      <c r="FV467" s="3" t="s">
        <v>49</v>
      </c>
      <c r="FY467" s="3">
        <f>VLOOKUP($A467,URKA!$C:$E,3,0)</f>
        <v>227.94</v>
      </c>
      <c r="FZ467" s="3" t="s">
        <v>50</v>
      </c>
      <c r="GC467" s="3">
        <f>VLOOKUP($A467,FEES!$C:$E,3,0)</f>
        <v>0.432</v>
      </c>
      <c r="GD467" s="3" t="s">
        <v>51</v>
      </c>
      <c r="GG467" s="3" t="e">
        <f>VLOOKUP($A467,PHOR!$C:$E,3,0)</f>
        <v>#N/A</v>
      </c>
      <c r="GH467" s="3" t="s">
        <v>52</v>
      </c>
      <c r="GK467" s="3">
        <f>VLOOKUP($A467,GCHE!$C:$E,3,0)</f>
        <v>890.95</v>
      </c>
      <c r="GL467" s="3" t="s">
        <v>53</v>
      </c>
      <c r="GO467" s="3">
        <f>VLOOKUP($A467,EONR!$C:$E,3,0)</f>
        <v>2.9089999999999998</v>
      </c>
    </row>
    <row r="468" spans="1:197" x14ac:dyDescent="0.45">
      <c r="A468" s="86">
        <v>40574</v>
      </c>
      <c r="B468" s="3" t="s">
        <v>5</v>
      </c>
      <c r="E468" s="3" t="e">
        <f>VLOOKUP($A468,POLY!$C:$E,3,0)</f>
        <v>#N/A</v>
      </c>
      <c r="F468" s="3" t="s">
        <v>6</v>
      </c>
      <c r="I468" s="3" t="e">
        <f>VLOOKUP($A468,YNDX!$C:$E,3,0)</f>
        <v>#N/A</v>
      </c>
      <c r="J468" s="3" t="s">
        <v>7</v>
      </c>
      <c r="M468" s="3" t="e">
        <f>VLOOKUP($A468,ALRS!$C:$E,3,0)</f>
        <v>#N/A</v>
      </c>
      <c r="N468" s="3" t="s">
        <v>8</v>
      </c>
      <c r="Q468" s="3">
        <f>VLOOKUP($A468,AKRN!$C:$E,3,0)</f>
        <v>1353</v>
      </c>
      <c r="R468" s="3" t="s">
        <v>9</v>
      </c>
      <c r="U468" s="3">
        <f>VLOOKUP($A468,AFLT!$C:$E,3,0)</f>
        <v>78</v>
      </c>
      <c r="V468" s="3" t="s">
        <v>10</v>
      </c>
      <c r="Y468" s="3">
        <f>VLOOKUP($A468,BSPB!$C:$E,3,0)</f>
        <v>175.83</v>
      </c>
      <c r="Z468" s="3" t="s">
        <v>11</v>
      </c>
      <c r="AC468" s="3" t="e">
        <f>VLOOKUP($A468,BANE!$C:$E,3,0)</f>
        <v>#N/A</v>
      </c>
      <c r="AD468" s="3" t="s">
        <v>12</v>
      </c>
      <c r="AG468" s="3" t="e">
        <f>VLOOKUP($A468,BANEP!$C:$E,3,0)</f>
        <v>#N/A</v>
      </c>
      <c r="AH468" s="3" t="s">
        <v>13</v>
      </c>
      <c r="AK468" s="3">
        <f>VLOOKUP($A468,VTBR!$C:$E,3,0)</f>
        <v>0.1022</v>
      </c>
      <c r="AL468" s="3" t="s">
        <v>14</v>
      </c>
      <c r="AO468" s="3">
        <f>VLOOKUP($A468,VSMO!$C:$E,3,0)</f>
        <v>3591</v>
      </c>
      <c r="AP468" s="3" t="s">
        <v>15</v>
      </c>
      <c r="AS468" s="3">
        <f>VLOOKUP($A468,GAZP!$C:$E,3,0)</f>
        <v>213.3</v>
      </c>
      <c r="AT468" s="3" t="s">
        <v>16</v>
      </c>
      <c r="AW468" s="3">
        <f>VLOOKUP($A468,GMKN!$C:$E,3,0)</f>
        <v>7441</v>
      </c>
      <c r="AX468" s="3" t="s">
        <v>17</v>
      </c>
      <c r="BA468" s="3">
        <f>VLOOKUP($A468,DIXY!$C:$E,3,0)</f>
        <v>429</v>
      </c>
      <c r="BB468" s="3" t="s">
        <v>18</v>
      </c>
      <c r="BE468" s="3">
        <f>VLOOKUP($A468,IRAO!$C:$E,3,0)</f>
        <v>4.6199999999999998E-2</v>
      </c>
      <c r="BF468" s="3" t="s">
        <v>19</v>
      </c>
      <c r="BI468" s="3">
        <f>VLOOKUP($A468,KMAZ!$C:$E,3,0)</f>
        <v>81.349999999999994</v>
      </c>
      <c r="BJ468" s="3" t="s">
        <v>20</v>
      </c>
      <c r="BM468" s="3">
        <f>VLOOKUP($A468,LSRG!$C:$E,3,0)</f>
        <v>1129.99</v>
      </c>
      <c r="BN468" s="3" t="s">
        <v>21</v>
      </c>
      <c r="BQ468" s="3">
        <f>VLOOKUP($A468,LKOH!$C:$E,3,0)</f>
        <v>1965</v>
      </c>
      <c r="BR468" s="3" t="s">
        <v>22</v>
      </c>
      <c r="BU468" s="3">
        <f>VLOOKUP($A468,MVID!$C:$E,3,0)</f>
        <v>271</v>
      </c>
      <c r="BV468" s="3" t="s">
        <v>23</v>
      </c>
      <c r="BY468" s="3">
        <f>VLOOKUP($A468,MAGN!$C:$E,3,0)</f>
        <v>34.6</v>
      </c>
      <c r="BZ468" s="3" t="s">
        <v>24</v>
      </c>
      <c r="CC468" s="3">
        <f>VLOOKUP($A468,MTSS!$C:$E,3,0)</f>
        <v>249.37</v>
      </c>
      <c r="CD468" s="3" t="s">
        <v>25</v>
      </c>
      <c r="CG468" s="3">
        <f>VLOOKUP($A468,MGNT!$C:$E,3,0)</f>
        <v>3860</v>
      </c>
      <c r="CH468" s="3" t="s">
        <v>26</v>
      </c>
      <c r="CK468" s="3" t="e">
        <f>VLOOKUP($A468,MFON!$C:$E,3,0)</f>
        <v>#N/A</v>
      </c>
      <c r="CL468" s="3" t="s">
        <v>27</v>
      </c>
      <c r="CO468" s="3" t="e">
        <f>VLOOKUP($A468,MOEX!$C:$E,3,0)</f>
        <v>#N/A</v>
      </c>
      <c r="CP468" s="3" t="s">
        <v>28</v>
      </c>
      <c r="CS468" s="3">
        <f>VLOOKUP($A468,MSTT!$C:$E,3,0)</f>
        <v>273.87</v>
      </c>
      <c r="CT468" s="3" t="s">
        <v>29</v>
      </c>
      <c r="CW468" s="3">
        <f>VLOOKUP($A468,NLMK!$C:$E,3,0)</f>
        <v>136</v>
      </c>
      <c r="CX468" s="3" t="s">
        <v>30</v>
      </c>
      <c r="DA468" s="3">
        <f>VLOOKUP($A468,NMTP!$C:$E,3,0)</f>
        <v>4.2869999999999999</v>
      </c>
      <c r="DB468" s="3" t="s">
        <v>31</v>
      </c>
      <c r="DE468" s="3">
        <f>VLOOKUP($A468,NVTK!$C:$E,3,0)</f>
        <v>326.01</v>
      </c>
      <c r="DF468" s="3" t="s">
        <v>32</v>
      </c>
      <c r="DI468" s="3">
        <f>VLOOKUP($A468,PIKK!$C:$E,3,0)</f>
        <v>121</v>
      </c>
      <c r="DJ468" s="3" t="s">
        <v>33</v>
      </c>
      <c r="DM468" s="3">
        <f>VLOOKUP($A468,ROSN!$C:$E,3,0)</f>
        <v>257.3</v>
      </c>
      <c r="DN468" s="3" t="s">
        <v>34</v>
      </c>
      <c r="DQ468" s="3">
        <f>VLOOKUP($A468,RTKM!$C:$E,3,0)</f>
        <v>166.99</v>
      </c>
      <c r="DR468" s="3" t="s">
        <v>35</v>
      </c>
      <c r="DU468" s="3">
        <f>VLOOKUP($A468,RTKMP!$C:$E,3,0)</f>
        <v>87.7</v>
      </c>
      <c r="DV468" s="3" t="s">
        <v>36</v>
      </c>
      <c r="DY468" s="3">
        <f>VLOOKUP($A468,HYDR!$C:$E,3,0)</f>
        <v>1.5109999999999999</v>
      </c>
      <c r="DZ468" s="3" t="s">
        <v>37</v>
      </c>
      <c r="EC468" s="3">
        <f>VLOOKUP($A468,RUAL!$C:$E,3,0)</f>
        <v>461.99</v>
      </c>
      <c r="ED468" s="3" t="s">
        <v>38</v>
      </c>
      <c r="EG468" s="3">
        <f>VLOOKUP($A468,SVAV!$C:$E,3,0)</f>
        <v>615</v>
      </c>
      <c r="EH468" s="3" t="s">
        <v>39</v>
      </c>
      <c r="EK468" s="3">
        <f>VLOOKUP($A468,SBER!$C:$E,3,0)</f>
        <v>102.8</v>
      </c>
      <c r="EL468" s="3" t="s">
        <v>40</v>
      </c>
      <c r="EO468" s="3">
        <f>VLOOKUP($A468,SBERP!$C:$E,3,0)</f>
        <v>71.41</v>
      </c>
      <c r="EP468" s="3" t="s">
        <v>41</v>
      </c>
      <c r="ES468" s="3">
        <f>VLOOKUP($A468,CHMF!$C:$E,3,0)</f>
        <v>541.70000000000005</v>
      </c>
      <c r="ET468" s="3" t="s">
        <v>42</v>
      </c>
      <c r="EW468" s="3">
        <f>VLOOKUP($A468,AFKS!$C:$E,3,0)</f>
        <v>29.58</v>
      </c>
      <c r="EX468" s="3" t="s">
        <v>43</v>
      </c>
      <c r="FA468" s="3">
        <f>VLOOKUP($A468,SNGS!$C:$E,3,0)</f>
        <v>33.399000000000001</v>
      </c>
      <c r="FB468" s="3" t="s">
        <v>44</v>
      </c>
      <c r="FE468" s="3">
        <f>VLOOKUP($A468,SNGSP!$C:$E,3,0)</f>
        <v>17.792999999999999</v>
      </c>
      <c r="FF468" s="3" t="s">
        <v>45</v>
      </c>
      <c r="FI468" s="3">
        <f>VLOOKUP($A468,TRMK!$C:$E,3,0)</f>
        <v>151.81</v>
      </c>
      <c r="FJ468" s="3" t="s">
        <v>46</v>
      </c>
      <c r="FM468" s="3">
        <f>VLOOKUP($A468,TATN!$C:$E,3,0)</f>
        <v>173.56</v>
      </c>
      <c r="FN468" s="3" t="s">
        <v>47</v>
      </c>
      <c r="FQ468" s="3">
        <f>VLOOKUP($A468,TATNP!$C:$E,3,0)</f>
        <v>103.4</v>
      </c>
      <c r="FR468" s="3" t="s">
        <v>48</v>
      </c>
      <c r="FU468" s="3">
        <f>VLOOKUP($A468,TRNFP!$C:$E,3,0)</f>
        <v>39499.96</v>
      </c>
      <c r="FV468" s="3" t="s">
        <v>49</v>
      </c>
      <c r="FY468" s="3">
        <f>VLOOKUP($A468,URKA!$C:$E,3,0)</f>
        <v>230.05</v>
      </c>
      <c r="FZ468" s="3" t="s">
        <v>50</v>
      </c>
      <c r="GC468" s="3">
        <f>VLOOKUP($A468,FEES!$C:$E,3,0)</f>
        <v>0.434</v>
      </c>
      <c r="GD468" s="3" t="s">
        <v>51</v>
      </c>
      <c r="GG468" s="3" t="e">
        <f>VLOOKUP($A468,PHOR!$C:$E,3,0)</f>
        <v>#N/A</v>
      </c>
      <c r="GH468" s="3" t="s">
        <v>52</v>
      </c>
      <c r="GK468" s="3">
        <f>VLOOKUP($A468,GCHE!$C:$E,3,0)</f>
        <v>860</v>
      </c>
      <c r="GL468" s="3" t="s">
        <v>53</v>
      </c>
      <c r="GO468" s="3">
        <f>VLOOKUP($A468,EONR!$C:$E,3,0)</f>
        <v>2.92</v>
      </c>
    </row>
    <row r="469" spans="1:197" x14ac:dyDescent="0.45">
      <c r="A469" s="86">
        <v>40581</v>
      </c>
      <c r="B469" s="3" t="s">
        <v>5</v>
      </c>
      <c r="E469" s="3" t="e">
        <f>VLOOKUP($A469,POLY!$C:$E,3,0)</f>
        <v>#N/A</v>
      </c>
      <c r="F469" s="3" t="s">
        <v>6</v>
      </c>
      <c r="I469" s="3" t="e">
        <f>VLOOKUP($A469,YNDX!$C:$E,3,0)</f>
        <v>#N/A</v>
      </c>
      <c r="J469" s="3" t="s">
        <v>7</v>
      </c>
      <c r="M469" s="3" t="e">
        <f>VLOOKUP($A469,ALRS!$C:$E,3,0)</f>
        <v>#N/A</v>
      </c>
      <c r="N469" s="3" t="s">
        <v>8</v>
      </c>
      <c r="Q469" s="3">
        <f>VLOOKUP($A469,AKRN!$C:$E,3,0)</f>
        <v>1269.97</v>
      </c>
      <c r="R469" s="3" t="s">
        <v>9</v>
      </c>
      <c r="U469" s="3">
        <f>VLOOKUP($A469,AFLT!$C:$E,3,0)</f>
        <v>73.8</v>
      </c>
      <c r="V469" s="3" t="s">
        <v>10</v>
      </c>
      <c r="Y469" s="3">
        <f>VLOOKUP($A469,BSPB!$C:$E,3,0)</f>
        <v>174.72</v>
      </c>
      <c r="Z469" s="3" t="s">
        <v>11</v>
      </c>
      <c r="AC469" s="3" t="e">
        <f>VLOOKUP($A469,BANE!$C:$E,3,0)</f>
        <v>#N/A</v>
      </c>
      <c r="AD469" s="3" t="s">
        <v>12</v>
      </c>
      <c r="AG469" s="3" t="e">
        <f>VLOOKUP($A469,BANEP!$C:$E,3,0)</f>
        <v>#N/A</v>
      </c>
      <c r="AH469" s="3" t="s">
        <v>13</v>
      </c>
      <c r="AK469" s="3">
        <f>VLOOKUP($A469,VTBR!$C:$E,3,0)</f>
        <v>9.4600000000000004E-2</v>
      </c>
      <c r="AL469" s="3" t="s">
        <v>14</v>
      </c>
      <c r="AO469" s="3">
        <f>VLOOKUP($A469,VSMO!$C:$E,3,0)</f>
        <v>3499.99</v>
      </c>
      <c r="AP469" s="3" t="s">
        <v>15</v>
      </c>
      <c r="AS469" s="3">
        <f>VLOOKUP($A469,GAZP!$C:$E,3,0)</f>
        <v>208.5</v>
      </c>
      <c r="AT469" s="3" t="s">
        <v>16</v>
      </c>
      <c r="AW469" s="3">
        <f>VLOOKUP($A469,GMKN!$C:$E,3,0)</f>
        <v>7148.27</v>
      </c>
      <c r="AX469" s="3" t="s">
        <v>17</v>
      </c>
      <c r="BA469" s="3">
        <f>VLOOKUP($A469,DIXY!$C:$E,3,0)</f>
        <v>403.5</v>
      </c>
      <c r="BB469" s="3" t="s">
        <v>18</v>
      </c>
      <c r="BE469" s="3">
        <f>VLOOKUP($A469,IRAO!$C:$E,3,0)</f>
        <v>4.3499999999999997E-2</v>
      </c>
      <c r="BF469" s="3" t="s">
        <v>19</v>
      </c>
      <c r="BI469" s="3">
        <f>VLOOKUP($A469,KMAZ!$C:$E,3,0)</f>
        <v>80.37</v>
      </c>
      <c r="BJ469" s="3" t="s">
        <v>20</v>
      </c>
      <c r="BM469" s="3">
        <f>VLOOKUP($A469,LSRG!$C:$E,3,0)</f>
        <v>1120.05</v>
      </c>
      <c r="BN469" s="3" t="s">
        <v>21</v>
      </c>
      <c r="BQ469" s="3">
        <f>VLOOKUP($A469,LKOH!$C:$E,3,0)</f>
        <v>1932.86</v>
      </c>
      <c r="BR469" s="3" t="s">
        <v>22</v>
      </c>
      <c r="BU469" s="3">
        <f>VLOOKUP($A469,MVID!$C:$E,3,0)</f>
        <v>266.5</v>
      </c>
      <c r="BV469" s="3" t="s">
        <v>23</v>
      </c>
      <c r="BY469" s="3">
        <f>VLOOKUP($A469,MAGN!$C:$E,3,0)</f>
        <v>31.420999999999999</v>
      </c>
      <c r="BZ469" s="3" t="s">
        <v>24</v>
      </c>
      <c r="CC469" s="3">
        <f>VLOOKUP($A469,MTSS!$C:$E,3,0)</f>
        <v>247</v>
      </c>
      <c r="CD469" s="3" t="s">
        <v>25</v>
      </c>
      <c r="CG469" s="3">
        <f>VLOOKUP($A469,MGNT!$C:$E,3,0)</f>
        <v>3720</v>
      </c>
      <c r="CH469" s="3" t="s">
        <v>26</v>
      </c>
      <c r="CK469" s="3" t="e">
        <f>VLOOKUP($A469,MFON!$C:$E,3,0)</f>
        <v>#N/A</v>
      </c>
      <c r="CL469" s="3" t="s">
        <v>27</v>
      </c>
      <c r="CO469" s="3" t="e">
        <f>VLOOKUP($A469,MOEX!$C:$E,3,0)</f>
        <v>#N/A</v>
      </c>
      <c r="CP469" s="3" t="s">
        <v>28</v>
      </c>
      <c r="CS469" s="3">
        <f>VLOOKUP($A469,MSTT!$C:$E,3,0)</f>
        <v>258.94</v>
      </c>
      <c r="CT469" s="3" t="s">
        <v>29</v>
      </c>
      <c r="CW469" s="3">
        <f>VLOOKUP($A469,NLMK!$C:$E,3,0)</f>
        <v>127</v>
      </c>
      <c r="CX469" s="3" t="s">
        <v>30</v>
      </c>
      <c r="DA469" s="3">
        <f>VLOOKUP($A469,NMTP!$C:$E,3,0)</f>
        <v>4.1849999999999996</v>
      </c>
      <c r="DB469" s="3" t="s">
        <v>31</v>
      </c>
      <c r="DE469" s="3">
        <f>VLOOKUP($A469,NVTK!$C:$E,3,0)</f>
        <v>314</v>
      </c>
      <c r="DF469" s="3" t="s">
        <v>32</v>
      </c>
      <c r="DI469" s="3">
        <f>VLOOKUP($A469,PIKK!$C:$E,3,0)</f>
        <v>134.25</v>
      </c>
      <c r="DJ469" s="3" t="s">
        <v>33</v>
      </c>
      <c r="DM469" s="3">
        <f>VLOOKUP($A469,ROSN!$C:$E,3,0)</f>
        <v>255.7</v>
      </c>
      <c r="DN469" s="3" t="s">
        <v>34</v>
      </c>
      <c r="DQ469" s="3">
        <f>VLOOKUP($A469,RTKM!$C:$E,3,0)</f>
        <v>162</v>
      </c>
      <c r="DR469" s="3" t="s">
        <v>35</v>
      </c>
      <c r="DU469" s="3">
        <f>VLOOKUP($A469,RTKMP!$C:$E,3,0)</f>
        <v>88.4</v>
      </c>
      <c r="DV469" s="3" t="s">
        <v>36</v>
      </c>
      <c r="DY469" s="3">
        <f>VLOOKUP($A469,HYDR!$C:$E,3,0)</f>
        <v>1.492</v>
      </c>
      <c r="DZ469" s="3" t="s">
        <v>37</v>
      </c>
      <c r="EC469" s="3">
        <f>VLOOKUP($A469,RUAL!$C:$E,3,0)</f>
        <v>500</v>
      </c>
      <c r="ED469" s="3" t="s">
        <v>38</v>
      </c>
      <c r="EG469" s="3">
        <f>VLOOKUP($A469,SVAV!$C:$E,3,0)</f>
        <v>639.4</v>
      </c>
      <c r="EH469" s="3" t="s">
        <v>39</v>
      </c>
      <c r="EK469" s="3">
        <f>VLOOKUP($A469,SBER!$C:$E,3,0)</f>
        <v>101.04</v>
      </c>
      <c r="EL469" s="3" t="s">
        <v>40</v>
      </c>
      <c r="EO469" s="3">
        <f>VLOOKUP($A469,SBERP!$C:$E,3,0)</f>
        <v>70.11</v>
      </c>
      <c r="EP469" s="3" t="s">
        <v>41</v>
      </c>
      <c r="ES469" s="3">
        <f>VLOOKUP($A469,CHMF!$C:$E,3,0)</f>
        <v>514.51</v>
      </c>
      <c r="ET469" s="3" t="s">
        <v>42</v>
      </c>
      <c r="EW469" s="3">
        <f>VLOOKUP($A469,AFKS!$C:$E,3,0)</f>
        <v>28.09</v>
      </c>
      <c r="EX469" s="3" t="s">
        <v>43</v>
      </c>
      <c r="FA469" s="3">
        <f>VLOOKUP($A469,SNGS!$C:$E,3,0)</f>
        <v>31.803999999999998</v>
      </c>
      <c r="FB469" s="3" t="s">
        <v>44</v>
      </c>
      <c r="FE469" s="3">
        <f>VLOOKUP($A469,SNGSP!$C:$E,3,0)</f>
        <v>16.771999999999998</v>
      </c>
      <c r="FF469" s="3" t="s">
        <v>45</v>
      </c>
      <c r="FI469" s="3">
        <f>VLOOKUP($A469,TRMK!$C:$E,3,0)</f>
        <v>147</v>
      </c>
      <c r="FJ469" s="3" t="s">
        <v>46</v>
      </c>
      <c r="FM469" s="3">
        <f>VLOOKUP($A469,TATN!$C:$E,3,0)</f>
        <v>163.43</v>
      </c>
      <c r="FN469" s="3" t="s">
        <v>47</v>
      </c>
      <c r="FQ469" s="3">
        <f>VLOOKUP($A469,TATNP!$C:$E,3,0)</f>
        <v>99.83</v>
      </c>
      <c r="FR469" s="3" t="s">
        <v>48</v>
      </c>
      <c r="FU469" s="3">
        <f>VLOOKUP($A469,TRNFP!$C:$E,3,0)</f>
        <v>38800</v>
      </c>
      <c r="FV469" s="3" t="s">
        <v>49</v>
      </c>
      <c r="FY469" s="3">
        <f>VLOOKUP($A469,URKA!$C:$E,3,0)</f>
        <v>211.52</v>
      </c>
      <c r="FZ469" s="3" t="s">
        <v>50</v>
      </c>
      <c r="GC469" s="3">
        <f>VLOOKUP($A469,FEES!$C:$E,3,0)</f>
        <v>0.41099999999999998</v>
      </c>
      <c r="GD469" s="3" t="s">
        <v>51</v>
      </c>
      <c r="GG469" s="3" t="e">
        <f>VLOOKUP($A469,PHOR!$C:$E,3,0)</f>
        <v>#N/A</v>
      </c>
      <c r="GH469" s="3" t="s">
        <v>52</v>
      </c>
      <c r="GK469" s="3">
        <f>VLOOKUP($A469,GCHE!$C:$E,3,0)</f>
        <v>872.99</v>
      </c>
      <c r="GL469" s="3" t="s">
        <v>53</v>
      </c>
      <c r="GO469" s="3">
        <f>VLOOKUP($A469,EONR!$C:$E,3,0)</f>
        <v>2.78</v>
      </c>
    </row>
    <row r="470" spans="1:197" x14ac:dyDescent="0.45">
      <c r="A470" s="86">
        <v>40588</v>
      </c>
      <c r="B470" s="3" t="s">
        <v>5</v>
      </c>
      <c r="E470" s="3" t="e">
        <f>VLOOKUP($A470,POLY!$C:$E,3,0)</f>
        <v>#N/A</v>
      </c>
      <c r="F470" s="3" t="s">
        <v>6</v>
      </c>
      <c r="I470" s="3" t="e">
        <f>VLOOKUP($A470,YNDX!$C:$E,3,0)</f>
        <v>#N/A</v>
      </c>
      <c r="J470" s="3" t="s">
        <v>7</v>
      </c>
      <c r="M470" s="3" t="e">
        <f>VLOOKUP($A470,ALRS!$C:$E,3,0)</f>
        <v>#N/A</v>
      </c>
      <c r="N470" s="3" t="s">
        <v>8</v>
      </c>
      <c r="Q470" s="3">
        <f>VLOOKUP($A470,AKRN!$C:$E,3,0)</f>
        <v>1314.09</v>
      </c>
      <c r="R470" s="3" t="s">
        <v>9</v>
      </c>
      <c r="U470" s="3">
        <f>VLOOKUP($A470,AFLT!$C:$E,3,0)</f>
        <v>72.7</v>
      </c>
      <c r="V470" s="3" t="s">
        <v>10</v>
      </c>
      <c r="Y470" s="3">
        <f>VLOOKUP($A470,BSPB!$C:$E,3,0)</f>
        <v>169.97</v>
      </c>
      <c r="Z470" s="3" t="s">
        <v>11</v>
      </c>
      <c r="AC470" s="3" t="e">
        <f>VLOOKUP($A470,BANE!$C:$E,3,0)</f>
        <v>#N/A</v>
      </c>
      <c r="AD470" s="3" t="s">
        <v>12</v>
      </c>
      <c r="AG470" s="3" t="e">
        <f>VLOOKUP($A470,BANEP!$C:$E,3,0)</f>
        <v>#N/A</v>
      </c>
      <c r="AH470" s="3" t="s">
        <v>13</v>
      </c>
      <c r="AK470" s="3">
        <f>VLOOKUP($A470,VTBR!$C:$E,3,0)</f>
        <v>9.6000000000000002E-2</v>
      </c>
      <c r="AL470" s="3" t="s">
        <v>14</v>
      </c>
      <c r="AO470" s="3">
        <f>VLOOKUP($A470,VSMO!$C:$E,3,0)</f>
        <v>3484.2</v>
      </c>
      <c r="AP470" s="3" t="s">
        <v>15</v>
      </c>
      <c r="AS470" s="3">
        <f>VLOOKUP($A470,GAZP!$C:$E,3,0)</f>
        <v>195.5</v>
      </c>
      <c r="AT470" s="3" t="s">
        <v>16</v>
      </c>
      <c r="AW470" s="3">
        <f>VLOOKUP($A470,GMKN!$C:$E,3,0)</f>
        <v>6701.14</v>
      </c>
      <c r="AX470" s="3" t="s">
        <v>17</v>
      </c>
      <c r="BA470" s="3">
        <f>VLOOKUP($A470,DIXY!$C:$E,3,0)</f>
        <v>408</v>
      </c>
      <c r="BB470" s="3" t="s">
        <v>18</v>
      </c>
      <c r="BE470" s="3">
        <f>VLOOKUP($A470,IRAO!$C:$E,3,0)</f>
        <v>4.36E-2</v>
      </c>
      <c r="BF470" s="3" t="s">
        <v>19</v>
      </c>
      <c r="BI470" s="3">
        <f>VLOOKUP($A470,KMAZ!$C:$E,3,0)</f>
        <v>82.57</v>
      </c>
      <c r="BJ470" s="3" t="s">
        <v>20</v>
      </c>
      <c r="BM470" s="3">
        <f>VLOOKUP($A470,LSRG!$C:$E,3,0)</f>
        <v>1210</v>
      </c>
      <c r="BN470" s="3" t="s">
        <v>21</v>
      </c>
      <c r="BQ470" s="3">
        <f>VLOOKUP($A470,LKOH!$C:$E,3,0)</f>
        <v>1923.17</v>
      </c>
      <c r="BR470" s="3" t="s">
        <v>22</v>
      </c>
      <c r="BU470" s="3">
        <f>VLOOKUP($A470,MVID!$C:$E,3,0)</f>
        <v>282.49</v>
      </c>
      <c r="BV470" s="3" t="s">
        <v>23</v>
      </c>
      <c r="BY470" s="3">
        <f>VLOOKUP($A470,MAGN!$C:$E,3,0)</f>
        <v>31.9</v>
      </c>
      <c r="BZ470" s="3" t="s">
        <v>24</v>
      </c>
      <c r="CC470" s="3">
        <f>VLOOKUP($A470,MTSS!$C:$E,3,0)</f>
        <v>254.49</v>
      </c>
      <c r="CD470" s="3" t="s">
        <v>25</v>
      </c>
      <c r="CG470" s="3">
        <f>VLOOKUP($A470,MGNT!$C:$E,3,0)</f>
        <v>3820</v>
      </c>
      <c r="CH470" s="3" t="s">
        <v>26</v>
      </c>
      <c r="CK470" s="3" t="e">
        <f>VLOOKUP($A470,MFON!$C:$E,3,0)</f>
        <v>#N/A</v>
      </c>
      <c r="CL470" s="3" t="s">
        <v>27</v>
      </c>
      <c r="CO470" s="3" t="e">
        <f>VLOOKUP($A470,MOEX!$C:$E,3,0)</f>
        <v>#N/A</v>
      </c>
      <c r="CP470" s="3" t="s">
        <v>28</v>
      </c>
      <c r="CS470" s="3">
        <f>VLOOKUP($A470,MSTT!$C:$E,3,0)</f>
        <v>247.84</v>
      </c>
      <c r="CT470" s="3" t="s">
        <v>29</v>
      </c>
      <c r="CW470" s="3">
        <f>VLOOKUP($A470,NLMK!$C:$E,3,0)</f>
        <v>125.68</v>
      </c>
      <c r="CX470" s="3" t="s">
        <v>30</v>
      </c>
      <c r="DA470" s="3">
        <f>VLOOKUP($A470,NMTP!$C:$E,3,0)</f>
        <v>4.1120000000000001</v>
      </c>
      <c r="DB470" s="3" t="s">
        <v>31</v>
      </c>
      <c r="DE470" s="3">
        <f>VLOOKUP($A470,NVTK!$C:$E,3,0)</f>
        <v>333.03</v>
      </c>
      <c r="DF470" s="3" t="s">
        <v>32</v>
      </c>
      <c r="DI470" s="3">
        <f>VLOOKUP($A470,PIKK!$C:$E,3,0)</f>
        <v>136.94999999999999</v>
      </c>
      <c r="DJ470" s="3" t="s">
        <v>33</v>
      </c>
      <c r="DM470" s="3">
        <f>VLOOKUP($A470,ROSN!$C:$E,3,0)</f>
        <v>255</v>
      </c>
      <c r="DN470" s="3" t="s">
        <v>34</v>
      </c>
      <c r="DQ470" s="3">
        <f>VLOOKUP($A470,RTKM!$C:$E,3,0)</f>
        <v>156</v>
      </c>
      <c r="DR470" s="3" t="s">
        <v>35</v>
      </c>
      <c r="DU470" s="3">
        <f>VLOOKUP($A470,RTKMP!$C:$E,3,0)</f>
        <v>88.4</v>
      </c>
      <c r="DV470" s="3" t="s">
        <v>36</v>
      </c>
      <c r="DY470" s="3">
        <f>VLOOKUP($A470,HYDR!$C:$E,3,0)</f>
        <v>1.462</v>
      </c>
      <c r="DZ470" s="3" t="s">
        <v>37</v>
      </c>
      <c r="EC470" s="3">
        <f>VLOOKUP($A470,RUAL!$C:$E,3,0)</f>
        <v>492.03</v>
      </c>
      <c r="ED470" s="3" t="s">
        <v>38</v>
      </c>
      <c r="EG470" s="3">
        <f>VLOOKUP($A470,SVAV!$C:$E,3,0)</f>
        <v>648.79999999999995</v>
      </c>
      <c r="EH470" s="3" t="s">
        <v>39</v>
      </c>
      <c r="EK470" s="3">
        <f>VLOOKUP($A470,SBER!$C:$E,3,0)</f>
        <v>100.82</v>
      </c>
      <c r="EL470" s="3" t="s">
        <v>40</v>
      </c>
      <c r="EO470" s="3">
        <f>VLOOKUP($A470,SBERP!$C:$E,3,0)</f>
        <v>69.45</v>
      </c>
      <c r="EP470" s="3" t="s">
        <v>41</v>
      </c>
      <c r="ES470" s="3">
        <f>VLOOKUP($A470,CHMF!$C:$E,3,0)</f>
        <v>519.13</v>
      </c>
      <c r="ET470" s="3" t="s">
        <v>42</v>
      </c>
      <c r="EW470" s="3">
        <f>VLOOKUP($A470,AFKS!$C:$E,3,0)</f>
        <v>29.751000000000001</v>
      </c>
      <c r="EX470" s="3" t="s">
        <v>43</v>
      </c>
      <c r="FA470" s="3">
        <f>VLOOKUP($A470,SNGS!$C:$E,3,0)</f>
        <v>31.388999999999999</v>
      </c>
      <c r="FB470" s="3" t="s">
        <v>44</v>
      </c>
      <c r="FE470" s="3">
        <f>VLOOKUP($A470,SNGSP!$C:$E,3,0)</f>
        <v>16.170000000000002</v>
      </c>
      <c r="FF470" s="3" t="s">
        <v>45</v>
      </c>
      <c r="FI470" s="3">
        <f>VLOOKUP($A470,TRMK!$C:$E,3,0)</f>
        <v>143.47999999999999</v>
      </c>
      <c r="FJ470" s="3" t="s">
        <v>46</v>
      </c>
      <c r="FM470" s="3">
        <f>VLOOKUP($A470,TATN!$C:$E,3,0)</f>
        <v>166.45</v>
      </c>
      <c r="FN470" s="3" t="s">
        <v>47</v>
      </c>
      <c r="FQ470" s="3">
        <f>VLOOKUP($A470,TATNP!$C:$E,3,0)</f>
        <v>102.77</v>
      </c>
      <c r="FR470" s="3" t="s">
        <v>48</v>
      </c>
      <c r="FU470" s="3">
        <f>VLOOKUP($A470,TRNFP!$C:$E,3,0)</f>
        <v>38650</v>
      </c>
      <c r="FV470" s="3" t="s">
        <v>49</v>
      </c>
      <c r="FY470" s="3">
        <f>VLOOKUP($A470,URKA!$C:$E,3,0)</f>
        <v>224.11</v>
      </c>
      <c r="FZ470" s="3" t="s">
        <v>50</v>
      </c>
      <c r="GC470" s="3">
        <f>VLOOKUP($A470,FEES!$C:$E,3,0)</f>
        <v>0.41499999999999998</v>
      </c>
      <c r="GD470" s="3" t="s">
        <v>51</v>
      </c>
      <c r="GG470" s="3" t="e">
        <f>VLOOKUP($A470,PHOR!$C:$E,3,0)</f>
        <v>#N/A</v>
      </c>
      <c r="GH470" s="3" t="s">
        <v>52</v>
      </c>
      <c r="GK470" s="3">
        <f>VLOOKUP($A470,GCHE!$C:$E,3,0)</f>
        <v>921.83</v>
      </c>
      <c r="GL470" s="3" t="s">
        <v>53</v>
      </c>
      <c r="GO470" s="3">
        <f>VLOOKUP($A470,EONR!$C:$E,3,0)</f>
        <v>2.64</v>
      </c>
    </row>
    <row r="471" spans="1:197" x14ac:dyDescent="0.45">
      <c r="A471" s="86">
        <v>40595</v>
      </c>
      <c r="B471" s="3" t="s">
        <v>5</v>
      </c>
      <c r="E471" s="3" t="e">
        <f>VLOOKUP($A471,POLY!$C:$E,3,0)</f>
        <v>#N/A</v>
      </c>
      <c r="F471" s="3" t="s">
        <v>6</v>
      </c>
      <c r="I471" s="3" t="e">
        <f>VLOOKUP($A471,YNDX!$C:$E,3,0)</f>
        <v>#N/A</v>
      </c>
      <c r="J471" s="3" t="s">
        <v>7</v>
      </c>
      <c r="M471" s="3" t="e">
        <f>VLOOKUP($A471,ALRS!$C:$E,3,0)</f>
        <v>#N/A</v>
      </c>
      <c r="N471" s="3" t="s">
        <v>8</v>
      </c>
      <c r="Q471" s="3">
        <f>VLOOKUP($A471,AKRN!$C:$E,3,0)</f>
        <v>1344.98</v>
      </c>
      <c r="R471" s="3" t="s">
        <v>9</v>
      </c>
      <c r="U471" s="3">
        <f>VLOOKUP($A471,AFLT!$C:$E,3,0)</f>
        <v>71.25</v>
      </c>
      <c r="V471" s="3" t="s">
        <v>10</v>
      </c>
      <c r="Y471" s="3">
        <f>VLOOKUP($A471,BSPB!$C:$E,3,0)</f>
        <v>162.69999999999999</v>
      </c>
      <c r="Z471" s="3" t="s">
        <v>11</v>
      </c>
      <c r="AC471" s="3" t="e">
        <f>VLOOKUP($A471,BANE!$C:$E,3,0)</f>
        <v>#N/A</v>
      </c>
      <c r="AD471" s="3" t="s">
        <v>12</v>
      </c>
      <c r="AG471" s="3" t="e">
        <f>VLOOKUP($A471,BANEP!$C:$E,3,0)</f>
        <v>#N/A</v>
      </c>
      <c r="AH471" s="3" t="s">
        <v>13</v>
      </c>
      <c r="AK471" s="3">
        <f>VLOOKUP($A471,VTBR!$C:$E,3,0)</f>
        <v>9.8599999999999993E-2</v>
      </c>
      <c r="AL471" s="3" t="s">
        <v>14</v>
      </c>
      <c r="AO471" s="3">
        <f>VLOOKUP($A471,VSMO!$C:$E,3,0)</f>
        <v>3425</v>
      </c>
      <c r="AP471" s="3" t="s">
        <v>15</v>
      </c>
      <c r="AS471" s="3">
        <f>VLOOKUP($A471,GAZP!$C:$E,3,0)</f>
        <v>209.3</v>
      </c>
      <c r="AT471" s="3" t="s">
        <v>16</v>
      </c>
      <c r="AW471" s="3">
        <f>VLOOKUP($A471,GMKN!$C:$E,3,0)</f>
        <v>6857.76</v>
      </c>
      <c r="AX471" s="3" t="s">
        <v>17</v>
      </c>
      <c r="BA471" s="3">
        <f>VLOOKUP($A471,DIXY!$C:$E,3,0)</f>
        <v>420</v>
      </c>
      <c r="BB471" s="3" t="s">
        <v>18</v>
      </c>
      <c r="BE471" s="3">
        <f>VLOOKUP($A471,IRAO!$C:$E,3,0)</f>
        <v>4.2299999999999997E-2</v>
      </c>
      <c r="BF471" s="3" t="s">
        <v>19</v>
      </c>
      <c r="BI471" s="3">
        <f>VLOOKUP($A471,KMAZ!$C:$E,3,0)</f>
        <v>81.209999999999994</v>
      </c>
      <c r="BJ471" s="3" t="s">
        <v>20</v>
      </c>
      <c r="BM471" s="3">
        <f>VLOOKUP($A471,LSRG!$C:$E,3,0)</f>
        <v>1188.9000000000001</v>
      </c>
      <c r="BN471" s="3" t="s">
        <v>21</v>
      </c>
      <c r="BQ471" s="3">
        <f>VLOOKUP($A471,LKOH!$C:$E,3,0)</f>
        <v>2006.01</v>
      </c>
      <c r="BR471" s="3" t="s">
        <v>22</v>
      </c>
      <c r="BU471" s="3">
        <f>VLOOKUP($A471,MVID!$C:$E,3,0)</f>
        <v>274</v>
      </c>
      <c r="BV471" s="3" t="s">
        <v>23</v>
      </c>
      <c r="BY471" s="3">
        <f>VLOOKUP($A471,MAGN!$C:$E,3,0)</f>
        <v>31.268999999999998</v>
      </c>
      <c r="BZ471" s="3" t="s">
        <v>24</v>
      </c>
      <c r="CC471" s="3">
        <f>VLOOKUP($A471,MTSS!$C:$E,3,0)</f>
        <v>249.49</v>
      </c>
      <c r="CD471" s="3" t="s">
        <v>25</v>
      </c>
      <c r="CG471" s="3">
        <f>VLOOKUP($A471,MGNT!$C:$E,3,0)</f>
        <v>3695</v>
      </c>
      <c r="CH471" s="3" t="s">
        <v>26</v>
      </c>
      <c r="CK471" s="3" t="e">
        <f>VLOOKUP($A471,MFON!$C:$E,3,0)</f>
        <v>#N/A</v>
      </c>
      <c r="CL471" s="3" t="s">
        <v>27</v>
      </c>
      <c r="CO471" s="3" t="e">
        <f>VLOOKUP($A471,MOEX!$C:$E,3,0)</f>
        <v>#N/A</v>
      </c>
      <c r="CP471" s="3" t="s">
        <v>28</v>
      </c>
      <c r="CS471" s="3">
        <f>VLOOKUP($A471,MSTT!$C:$E,3,0)</f>
        <v>233</v>
      </c>
      <c r="CT471" s="3" t="s">
        <v>29</v>
      </c>
      <c r="CW471" s="3">
        <f>VLOOKUP($A471,NLMK!$C:$E,3,0)</f>
        <v>128.1</v>
      </c>
      <c r="CX471" s="3" t="s">
        <v>30</v>
      </c>
      <c r="DA471" s="3">
        <f>VLOOKUP($A471,NMTP!$C:$E,3,0)</f>
        <v>3.91</v>
      </c>
      <c r="DB471" s="3" t="s">
        <v>31</v>
      </c>
      <c r="DE471" s="3">
        <f>VLOOKUP($A471,NVTK!$C:$E,3,0)</f>
        <v>356</v>
      </c>
      <c r="DF471" s="3" t="s">
        <v>32</v>
      </c>
      <c r="DI471" s="3">
        <f>VLOOKUP($A471,PIKK!$C:$E,3,0)</f>
        <v>141.80000000000001</v>
      </c>
      <c r="DJ471" s="3" t="s">
        <v>33</v>
      </c>
      <c r="DM471" s="3">
        <f>VLOOKUP($A471,ROSN!$C:$E,3,0)</f>
        <v>272.17</v>
      </c>
      <c r="DN471" s="3" t="s">
        <v>34</v>
      </c>
      <c r="DQ471" s="3">
        <f>VLOOKUP($A471,RTKM!$C:$E,3,0)</f>
        <v>153.5</v>
      </c>
      <c r="DR471" s="3" t="s">
        <v>35</v>
      </c>
      <c r="DU471" s="3">
        <f>VLOOKUP($A471,RTKMP!$C:$E,3,0)</f>
        <v>89.14</v>
      </c>
      <c r="DV471" s="3" t="s">
        <v>36</v>
      </c>
      <c r="DY471" s="3">
        <f>VLOOKUP($A471,HYDR!$C:$E,3,0)</f>
        <v>1.47</v>
      </c>
      <c r="DZ471" s="3" t="s">
        <v>37</v>
      </c>
      <c r="EC471" s="3">
        <f>VLOOKUP($A471,RUAL!$C:$E,3,0)</f>
        <v>491.98</v>
      </c>
      <c r="ED471" s="3" t="s">
        <v>38</v>
      </c>
      <c r="EG471" s="3">
        <f>VLOOKUP($A471,SVAV!$C:$E,3,0)</f>
        <v>614</v>
      </c>
      <c r="EH471" s="3" t="s">
        <v>39</v>
      </c>
      <c r="EK471" s="3">
        <f>VLOOKUP($A471,SBER!$C:$E,3,0)</f>
        <v>100.34</v>
      </c>
      <c r="EL471" s="3" t="s">
        <v>40</v>
      </c>
      <c r="EO471" s="3">
        <f>VLOOKUP($A471,SBERP!$C:$E,3,0)</f>
        <v>69.239999999999995</v>
      </c>
      <c r="EP471" s="3" t="s">
        <v>41</v>
      </c>
      <c r="ES471" s="3">
        <f>VLOOKUP($A471,CHMF!$C:$E,3,0)</f>
        <v>529</v>
      </c>
      <c r="ET471" s="3" t="s">
        <v>42</v>
      </c>
      <c r="EW471" s="3">
        <f>VLOOKUP($A471,AFKS!$C:$E,3,0)</f>
        <v>29.5</v>
      </c>
      <c r="EX471" s="3" t="s">
        <v>43</v>
      </c>
      <c r="FA471" s="3">
        <f>VLOOKUP($A471,SNGS!$C:$E,3,0)</f>
        <v>33.076999999999998</v>
      </c>
      <c r="FB471" s="3" t="s">
        <v>44</v>
      </c>
      <c r="FE471" s="3">
        <f>VLOOKUP($A471,SNGSP!$C:$E,3,0)</f>
        <v>16.77</v>
      </c>
      <c r="FF471" s="3" t="s">
        <v>45</v>
      </c>
      <c r="FI471" s="3">
        <f>VLOOKUP($A471,TRMK!$C:$E,3,0)</f>
        <v>142.5</v>
      </c>
      <c r="FJ471" s="3" t="s">
        <v>46</v>
      </c>
      <c r="FM471" s="3">
        <f>VLOOKUP($A471,TATN!$C:$E,3,0)</f>
        <v>172.25</v>
      </c>
      <c r="FN471" s="3" t="s">
        <v>47</v>
      </c>
      <c r="FQ471" s="3">
        <f>VLOOKUP($A471,TATNP!$C:$E,3,0)</f>
        <v>102.29</v>
      </c>
      <c r="FR471" s="3" t="s">
        <v>48</v>
      </c>
      <c r="FU471" s="3">
        <f>VLOOKUP($A471,TRNFP!$C:$E,3,0)</f>
        <v>39950</v>
      </c>
      <c r="FV471" s="3" t="s">
        <v>49</v>
      </c>
      <c r="FY471" s="3">
        <f>VLOOKUP($A471,URKA!$C:$E,3,0)</f>
        <v>232.35</v>
      </c>
      <c r="FZ471" s="3" t="s">
        <v>50</v>
      </c>
      <c r="GC471" s="3">
        <f>VLOOKUP($A471,FEES!$C:$E,3,0)</f>
        <v>0.39800000000000002</v>
      </c>
      <c r="GD471" s="3" t="s">
        <v>51</v>
      </c>
      <c r="GG471" s="3" t="e">
        <f>VLOOKUP($A471,PHOR!$C:$E,3,0)</f>
        <v>#N/A</v>
      </c>
      <c r="GH471" s="3" t="s">
        <v>52</v>
      </c>
      <c r="GK471" s="3">
        <f>VLOOKUP($A471,GCHE!$C:$E,3,0)</f>
        <v>898.92</v>
      </c>
      <c r="GL471" s="3" t="s">
        <v>53</v>
      </c>
      <c r="GO471" s="3">
        <f>VLOOKUP($A471,EONR!$C:$E,3,0)</f>
        <v>2.5630000000000002</v>
      </c>
    </row>
    <row r="472" spans="1:197" x14ac:dyDescent="0.45">
      <c r="A472" s="86">
        <v>40602</v>
      </c>
      <c r="B472" s="3" t="s">
        <v>5</v>
      </c>
      <c r="E472" s="3" t="e">
        <f>VLOOKUP($A472,POLY!$C:$E,3,0)</f>
        <v>#N/A</v>
      </c>
      <c r="F472" s="3" t="s">
        <v>6</v>
      </c>
      <c r="I472" s="3" t="e">
        <f>VLOOKUP($A472,YNDX!$C:$E,3,0)</f>
        <v>#N/A</v>
      </c>
      <c r="J472" s="3" t="s">
        <v>7</v>
      </c>
      <c r="M472" s="3" t="e">
        <f>VLOOKUP($A472,ALRS!$C:$E,3,0)</f>
        <v>#N/A</v>
      </c>
      <c r="N472" s="3" t="s">
        <v>8</v>
      </c>
      <c r="Q472" s="3">
        <f>VLOOKUP($A472,AKRN!$C:$E,3,0)</f>
        <v>1324.5</v>
      </c>
      <c r="R472" s="3" t="s">
        <v>9</v>
      </c>
      <c r="U472" s="3">
        <f>VLOOKUP($A472,AFLT!$C:$E,3,0)</f>
        <v>74.62</v>
      </c>
      <c r="V472" s="3" t="s">
        <v>10</v>
      </c>
      <c r="Y472" s="3">
        <f>VLOOKUP($A472,BSPB!$C:$E,3,0)</f>
        <v>167.97</v>
      </c>
      <c r="Z472" s="3" t="s">
        <v>11</v>
      </c>
      <c r="AC472" s="3" t="e">
        <f>VLOOKUP($A472,BANE!$C:$E,3,0)</f>
        <v>#N/A</v>
      </c>
      <c r="AD472" s="3" t="s">
        <v>12</v>
      </c>
      <c r="AG472" s="3" t="e">
        <f>VLOOKUP($A472,BANEP!$C:$E,3,0)</f>
        <v>#N/A</v>
      </c>
      <c r="AH472" s="3" t="s">
        <v>13</v>
      </c>
      <c r="AK472" s="3">
        <f>VLOOKUP($A472,VTBR!$C:$E,3,0)</f>
        <v>9.783E-2</v>
      </c>
      <c r="AL472" s="3" t="s">
        <v>14</v>
      </c>
      <c r="AO472" s="3">
        <f>VLOOKUP($A472,VSMO!$C:$E,3,0)</f>
        <v>3332.5</v>
      </c>
      <c r="AP472" s="3" t="s">
        <v>15</v>
      </c>
      <c r="AS472" s="3">
        <f>VLOOKUP($A472,GAZP!$C:$E,3,0)</f>
        <v>214.12</v>
      </c>
      <c r="AT472" s="3" t="s">
        <v>16</v>
      </c>
      <c r="AW472" s="3">
        <f>VLOOKUP($A472,GMKN!$C:$E,3,0)</f>
        <v>7198</v>
      </c>
      <c r="AX472" s="3" t="s">
        <v>17</v>
      </c>
      <c r="BA472" s="3">
        <f>VLOOKUP($A472,DIXY!$C:$E,3,0)</f>
        <v>408.82</v>
      </c>
      <c r="BB472" s="3" t="s">
        <v>18</v>
      </c>
      <c r="BE472" s="3">
        <f>VLOOKUP($A472,IRAO!$C:$E,3,0)</f>
        <v>4.2459999999999998E-2</v>
      </c>
      <c r="BF472" s="3" t="s">
        <v>19</v>
      </c>
      <c r="BI472" s="3">
        <f>VLOOKUP($A472,KMAZ!$C:$E,3,0)</f>
        <v>82.3</v>
      </c>
      <c r="BJ472" s="3" t="s">
        <v>20</v>
      </c>
      <c r="BM472" s="3">
        <f>VLOOKUP($A472,LSRG!$C:$E,3,0)</f>
        <v>1210.0999999999999</v>
      </c>
      <c r="BN472" s="3" t="s">
        <v>21</v>
      </c>
      <c r="BQ472" s="3">
        <f>VLOOKUP($A472,LKOH!$C:$E,3,0)</f>
        <v>2065.5</v>
      </c>
      <c r="BR472" s="3" t="s">
        <v>22</v>
      </c>
      <c r="BU472" s="3">
        <f>VLOOKUP($A472,MVID!$C:$E,3,0)</f>
        <v>270</v>
      </c>
      <c r="BV472" s="3" t="s">
        <v>23</v>
      </c>
      <c r="BY472" s="3">
        <f>VLOOKUP($A472,MAGN!$C:$E,3,0)</f>
        <v>30.701000000000001</v>
      </c>
      <c r="BZ472" s="3" t="s">
        <v>24</v>
      </c>
      <c r="CC472" s="3">
        <f>VLOOKUP($A472,MTSS!$C:$E,3,0)</f>
        <v>249.9</v>
      </c>
      <c r="CD472" s="3" t="s">
        <v>25</v>
      </c>
      <c r="CG472" s="3">
        <f>VLOOKUP($A472,MGNT!$C:$E,3,0)</f>
        <v>3877.2</v>
      </c>
      <c r="CH472" s="3" t="s">
        <v>26</v>
      </c>
      <c r="CK472" s="3" t="e">
        <f>VLOOKUP($A472,MFON!$C:$E,3,0)</f>
        <v>#N/A</v>
      </c>
      <c r="CL472" s="3" t="s">
        <v>27</v>
      </c>
      <c r="CO472" s="3" t="e">
        <f>VLOOKUP($A472,MOEX!$C:$E,3,0)</f>
        <v>#N/A</v>
      </c>
      <c r="CP472" s="3" t="s">
        <v>28</v>
      </c>
      <c r="CS472" s="3">
        <f>VLOOKUP($A472,MSTT!$C:$E,3,0)</f>
        <v>229</v>
      </c>
      <c r="CT472" s="3" t="s">
        <v>29</v>
      </c>
      <c r="CW472" s="3">
        <f>VLOOKUP($A472,NLMK!$C:$E,3,0)</f>
        <v>133.5</v>
      </c>
      <c r="CX472" s="3" t="s">
        <v>30</v>
      </c>
      <c r="DA472" s="3">
        <f>VLOOKUP($A472,NMTP!$C:$E,3,0)</f>
        <v>3.9268999999999998</v>
      </c>
      <c r="DB472" s="3" t="s">
        <v>31</v>
      </c>
      <c r="DE472" s="3">
        <f>VLOOKUP($A472,NVTK!$C:$E,3,0)</f>
        <v>354.97</v>
      </c>
      <c r="DF472" s="3" t="s">
        <v>32</v>
      </c>
      <c r="DI472" s="3">
        <f>VLOOKUP($A472,PIKK!$C:$E,3,0)</f>
        <v>143.83000000000001</v>
      </c>
      <c r="DJ472" s="3" t="s">
        <v>33</v>
      </c>
      <c r="DM472" s="3">
        <f>VLOOKUP($A472,ROSN!$C:$E,3,0)</f>
        <v>269.5</v>
      </c>
      <c r="DN472" s="3" t="s">
        <v>34</v>
      </c>
      <c r="DQ472" s="3">
        <f>VLOOKUP($A472,RTKM!$C:$E,3,0)</f>
        <v>160.77000000000001</v>
      </c>
      <c r="DR472" s="3" t="s">
        <v>35</v>
      </c>
      <c r="DU472" s="3">
        <f>VLOOKUP($A472,RTKMP!$C:$E,3,0)</f>
        <v>87.53</v>
      </c>
      <c r="DV472" s="3" t="s">
        <v>36</v>
      </c>
      <c r="DY472" s="3">
        <f>VLOOKUP($A472,HYDR!$C:$E,3,0)</f>
        <v>1.4698</v>
      </c>
      <c r="DZ472" s="3" t="s">
        <v>37</v>
      </c>
      <c r="EC472" s="3">
        <f>VLOOKUP($A472,RUAL!$C:$E,3,0)</f>
        <v>467</v>
      </c>
      <c r="ED472" s="3" t="s">
        <v>38</v>
      </c>
      <c r="EG472" s="3">
        <f>VLOOKUP($A472,SVAV!$C:$E,3,0)</f>
        <v>627.79999999999995</v>
      </c>
      <c r="EH472" s="3" t="s">
        <v>39</v>
      </c>
      <c r="EK472" s="3">
        <f>VLOOKUP($A472,SBER!$C:$E,3,0)</f>
        <v>101.55</v>
      </c>
      <c r="EL472" s="3" t="s">
        <v>40</v>
      </c>
      <c r="EO472" s="3">
        <f>VLOOKUP($A472,SBERP!$C:$E,3,0)</f>
        <v>70.099999999999994</v>
      </c>
      <c r="EP472" s="3" t="s">
        <v>41</v>
      </c>
      <c r="ES472" s="3">
        <f>VLOOKUP($A472,CHMF!$C:$E,3,0)</f>
        <v>548.70000000000005</v>
      </c>
      <c r="ET472" s="3" t="s">
        <v>42</v>
      </c>
      <c r="EW472" s="3">
        <f>VLOOKUP($A472,AFKS!$C:$E,3,0)</f>
        <v>31.55</v>
      </c>
      <c r="EX472" s="3" t="s">
        <v>43</v>
      </c>
      <c r="FA472" s="3">
        <f>VLOOKUP($A472,SNGS!$C:$E,3,0)</f>
        <v>33.215000000000003</v>
      </c>
      <c r="FB472" s="3" t="s">
        <v>44</v>
      </c>
      <c r="FE472" s="3">
        <f>VLOOKUP($A472,SNGSP!$C:$E,3,0)</f>
        <v>16.658999999999999</v>
      </c>
      <c r="FF472" s="3" t="s">
        <v>45</v>
      </c>
      <c r="FI472" s="3">
        <f>VLOOKUP($A472,TRMK!$C:$E,3,0)</f>
        <v>134.94999999999999</v>
      </c>
      <c r="FJ472" s="3" t="s">
        <v>46</v>
      </c>
      <c r="FM472" s="3">
        <f>VLOOKUP($A472,TATN!$C:$E,3,0)</f>
        <v>177.87</v>
      </c>
      <c r="FN472" s="3" t="s">
        <v>47</v>
      </c>
      <c r="FQ472" s="3">
        <f>VLOOKUP($A472,TATNP!$C:$E,3,0)</f>
        <v>103.5</v>
      </c>
      <c r="FR472" s="3" t="s">
        <v>48</v>
      </c>
      <c r="FU472" s="3">
        <f>VLOOKUP($A472,TRNFP!$C:$E,3,0)</f>
        <v>40498</v>
      </c>
      <c r="FV472" s="3" t="s">
        <v>49</v>
      </c>
      <c r="FY472" s="3">
        <f>VLOOKUP($A472,URKA!$C:$E,3,0)</f>
        <v>239.81</v>
      </c>
      <c r="FZ472" s="3" t="s">
        <v>50</v>
      </c>
      <c r="GC472" s="3">
        <f>VLOOKUP($A472,FEES!$C:$E,3,0)</f>
        <v>0.40895999999999999</v>
      </c>
      <c r="GD472" s="3" t="s">
        <v>51</v>
      </c>
      <c r="GG472" s="3" t="e">
        <f>VLOOKUP($A472,PHOR!$C:$E,3,0)</f>
        <v>#N/A</v>
      </c>
      <c r="GH472" s="3" t="s">
        <v>52</v>
      </c>
      <c r="GK472" s="3">
        <f>VLOOKUP($A472,GCHE!$C:$E,3,0)</f>
        <v>890</v>
      </c>
      <c r="GL472" s="3" t="s">
        <v>53</v>
      </c>
      <c r="GO472" s="3">
        <f>VLOOKUP($A472,EONR!$C:$E,3,0)</f>
        <v>2.5729000000000002</v>
      </c>
    </row>
    <row r="473" spans="1:197" x14ac:dyDescent="0.45">
      <c r="A473" s="86">
        <v>40609</v>
      </c>
      <c r="B473" s="3" t="s">
        <v>5</v>
      </c>
      <c r="E473" s="3" t="e">
        <f>VLOOKUP($A473,POLY!$C:$E,3,0)</f>
        <v>#N/A</v>
      </c>
      <c r="F473" s="3" t="s">
        <v>6</v>
      </c>
      <c r="I473" s="3" t="e">
        <f>VLOOKUP($A473,YNDX!$C:$E,3,0)</f>
        <v>#N/A</v>
      </c>
      <c r="J473" s="3" t="s">
        <v>7</v>
      </c>
      <c r="M473" s="3" t="e">
        <f>VLOOKUP($A473,ALRS!$C:$E,3,0)</f>
        <v>#N/A</v>
      </c>
      <c r="N473" s="3" t="s">
        <v>8</v>
      </c>
      <c r="Q473" s="3">
        <f>VLOOKUP($A473,AKRN!$C:$E,3,0)</f>
        <v>1230</v>
      </c>
      <c r="R473" s="3" t="s">
        <v>9</v>
      </c>
      <c r="U473" s="3">
        <f>VLOOKUP($A473,AFLT!$C:$E,3,0)</f>
        <v>74.13</v>
      </c>
      <c r="V473" s="3" t="s">
        <v>10</v>
      </c>
      <c r="Y473" s="3">
        <f>VLOOKUP($A473,BSPB!$C:$E,3,0)</f>
        <v>162</v>
      </c>
      <c r="Z473" s="3" t="s">
        <v>11</v>
      </c>
      <c r="AC473" s="3" t="e">
        <f>VLOOKUP($A473,BANE!$C:$E,3,0)</f>
        <v>#N/A</v>
      </c>
      <c r="AD473" s="3" t="s">
        <v>12</v>
      </c>
      <c r="AG473" s="3" t="e">
        <f>VLOOKUP($A473,BANEP!$C:$E,3,0)</f>
        <v>#N/A</v>
      </c>
      <c r="AH473" s="3" t="s">
        <v>13</v>
      </c>
      <c r="AK473" s="3">
        <f>VLOOKUP($A473,VTBR!$C:$E,3,0)</f>
        <v>9.4280000000000003E-2</v>
      </c>
      <c r="AL473" s="3" t="s">
        <v>14</v>
      </c>
      <c r="AO473" s="3">
        <f>VLOOKUP($A473,VSMO!$C:$E,3,0)</f>
        <v>3342</v>
      </c>
      <c r="AP473" s="3" t="s">
        <v>15</v>
      </c>
      <c r="AS473" s="3">
        <f>VLOOKUP($A473,GAZP!$C:$E,3,0)</f>
        <v>209.1</v>
      </c>
      <c r="AT473" s="3" t="s">
        <v>16</v>
      </c>
      <c r="AW473" s="3">
        <f>VLOOKUP($A473,GMKN!$C:$E,3,0)</f>
        <v>6766</v>
      </c>
      <c r="AX473" s="3" t="s">
        <v>17</v>
      </c>
      <c r="BA473" s="3">
        <f>VLOOKUP($A473,DIXY!$C:$E,3,0)</f>
        <v>400.99</v>
      </c>
      <c r="BB473" s="3" t="s">
        <v>18</v>
      </c>
      <c r="BE473" s="3">
        <f>VLOOKUP($A473,IRAO!$C:$E,3,0)</f>
        <v>4.1640000000000003E-2</v>
      </c>
      <c r="BF473" s="3" t="s">
        <v>19</v>
      </c>
      <c r="BI473" s="3">
        <f>VLOOKUP($A473,KMAZ!$C:$E,3,0)</f>
        <v>80.59</v>
      </c>
      <c r="BJ473" s="3" t="s">
        <v>20</v>
      </c>
      <c r="BM473" s="3">
        <f>VLOOKUP($A473,LSRG!$C:$E,3,0)</f>
        <v>1170</v>
      </c>
      <c r="BN473" s="3" t="s">
        <v>21</v>
      </c>
      <c r="BQ473" s="3">
        <f>VLOOKUP($A473,LKOH!$C:$E,3,0)</f>
        <v>1991.5</v>
      </c>
      <c r="BR473" s="3" t="s">
        <v>22</v>
      </c>
      <c r="BU473" s="3">
        <f>VLOOKUP($A473,MVID!$C:$E,3,0)</f>
        <v>270.99</v>
      </c>
      <c r="BV473" s="3" t="s">
        <v>23</v>
      </c>
      <c r="BY473" s="3">
        <f>VLOOKUP($A473,MAGN!$C:$E,3,0)</f>
        <v>29.268999999999998</v>
      </c>
      <c r="BZ473" s="3" t="s">
        <v>24</v>
      </c>
      <c r="CC473" s="3">
        <f>VLOOKUP($A473,MTSS!$C:$E,3,0)</f>
        <v>252.19</v>
      </c>
      <c r="CD473" s="3" t="s">
        <v>25</v>
      </c>
      <c r="CG473" s="3">
        <f>VLOOKUP($A473,MGNT!$C:$E,3,0)</f>
        <v>3785.9</v>
      </c>
      <c r="CH473" s="3" t="s">
        <v>26</v>
      </c>
      <c r="CK473" s="3" t="e">
        <f>VLOOKUP($A473,MFON!$C:$E,3,0)</f>
        <v>#N/A</v>
      </c>
      <c r="CL473" s="3" t="s">
        <v>27</v>
      </c>
      <c r="CO473" s="3" t="e">
        <f>VLOOKUP($A473,MOEX!$C:$E,3,0)</f>
        <v>#N/A</v>
      </c>
      <c r="CP473" s="3" t="s">
        <v>28</v>
      </c>
      <c r="CS473" s="3">
        <f>VLOOKUP($A473,MSTT!$C:$E,3,0)</f>
        <v>224.98</v>
      </c>
      <c r="CT473" s="3" t="s">
        <v>29</v>
      </c>
      <c r="CW473" s="3">
        <f>VLOOKUP($A473,NLMK!$C:$E,3,0)</f>
        <v>123.4</v>
      </c>
      <c r="CX473" s="3" t="s">
        <v>30</v>
      </c>
      <c r="DA473" s="3">
        <f>VLOOKUP($A473,NMTP!$C:$E,3,0)</f>
        <v>3.87</v>
      </c>
      <c r="DB473" s="3" t="s">
        <v>31</v>
      </c>
      <c r="DE473" s="3">
        <f>VLOOKUP($A473,NVTK!$C:$E,3,0)</f>
        <v>349.79</v>
      </c>
      <c r="DF473" s="3" t="s">
        <v>32</v>
      </c>
      <c r="DI473" s="3">
        <f>VLOOKUP($A473,PIKK!$C:$E,3,0)</f>
        <v>135.5</v>
      </c>
      <c r="DJ473" s="3" t="s">
        <v>33</v>
      </c>
      <c r="DM473" s="3">
        <f>VLOOKUP($A473,ROSN!$C:$E,3,0)</f>
        <v>253.75</v>
      </c>
      <c r="DN473" s="3" t="s">
        <v>34</v>
      </c>
      <c r="DQ473" s="3">
        <f>VLOOKUP($A473,RTKM!$C:$E,3,0)</f>
        <v>164</v>
      </c>
      <c r="DR473" s="3" t="s">
        <v>35</v>
      </c>
      <c r="DU473" s="3">
        <f>VLOOKUP($A473,RTKMP!$C:$E,3,0)</f>
        <v>85.98</v>
      </c>
      <c r="DV473" s="3" t="s">
        <v>36</v>
      </c>
      <c r="DY473" s="3">
        <f>VLOOKUP($A473,HYDR!$C:$E,3,0)</f>
        <v>1.4291</v>
      </c>
      <c r="DZ473" s="3" t="s">
        <v>37</v>
      </c>
      <c r="EC473" s="3">
        <f>VLOOKUP($A473,RUAL!$C:$E,3,0)</f>
        <v>436.01</v>
      </c>
      <c r="ED473" s="3" t="s">
        <v>38</v>
      </c>
      <c r="EG473" s="3">
        <f>VLOOKUP($A473,SVAV!$C:$E,3,0)</f>
        <v>610.5</v>
      </c>
      <c r="EH473" s="3" t="s">
        <v>39</v>
      </c>
      <c r="EK473" s="3">
        <f>VLOOKUP($A473,SBER!$C:$E,3,0)</f>
        <v>98.75</v>
      </c>
      <c r="EL473" s="3" t="s">
        <v>40</v>
      </c>
      <c r="EO473" s="3">
        <f>VLOOKUP($A473,SBERP!$C:$E,3,0)</f>
        <v>67.8</v>
      </c>
      <c r="EP473" s="3" t="s">
        <v>41</v>
      </c>
      <c r="ES473" s="3">
        <f>VLOOKUP($A473,CHMF!$C:$E,3,0)</f>
        <v>523.1</v>
      </c>
      <c r="ET473" s="3" t="s">
        <v>42</v>
      </c>
      <c r="EW473" s="3">
        <f>VLOOKUP($A473,AFKS!$C:$E,3,0)</f>
        <v>31.614999999999998</v>
      </c>
      <c r="EX473" s="3" t="s">
        <v>43</v>
      </c>
      <c r="FA473" s="3">
        <f>VLOOKUP($A473,SNGS!$C:$E,3,0)</f>
        <v>32.466999999999999</v>
      </c>
      <c r="FB473" s="3" t="s">
        <v>44</v>
      </c>
      <c r="FE473" s="3">
        <f>VLOOKUP($A473,SNGSP!$C:$E,3,0)</f>
        <v>16.283999999999999</v>
      </c>
      <c r="FF473" s="3" t="s">
        <v>45</v>
      </c>
      <c r="FI473" s="3">
        <f>VLOOKUP($A473,TRMK!$C:$E,3,0)</f>
        <v>135.59</v>
      </c>
      <c r="FJ473" s="3" t="s">
        <v>46</v>
      </c>
      <c r="FM473" s="3">
        <f>VLOOKUP($A473,TATN!$C:$E,3,0)</f>
        <v>178.28</v>
      </c>
      <c r="FN473" s="3" t="s">
        <v>47</v>
      </c>
      <c r="FQ473" s="3">
        <f>VLOOKUP($A473,TATNP!$C:$E,3,0)</f>
        <v>104.94</v>
      </c>
      <c r="FR473" s="3" t="s">
        <v>48</v>
      </c>
      <c r="FU473" s="3">
        <f>VLOOKUP($A473,TRNFP!$C:$E,3,0)</f>
        <v>39650</v>
      </c>
      <c r="FV473" s="3" t="s">
        <v>49</v>
      </c>
      <c r="FY473" s="3">
        <f>VLOOKUP($A473,URKA!$C:$E,3,0)</f>
        <v>219.96</v>
      </c>
      <c r="FZ473" s="3" t="s">
        <v>50</v>
      </c>
      <c r="GC473" s="3">
        <f>VLOOKUP($A473,FEES!$C:$E,3,0)</f>
        <v>0.39145999999999997</v>
      </c>
      <c r="GD473" s="3" t="s">
        <v>51</v>
      </c>
      <c r="GG473" s="3" t="e">
        <f>VLOOKUP($A473,PHOR!$C:$E,3,0)</f>
        <v>#N/A</v>
      </c>
      <c r="GH473" s="3" t="s">
        <v>52</v>
      </c>
      <c r="GK473" s="3">
        <f>VLOOKUP($A473,GCHE!$C:$E,3,0)</f>
        <v>879.5</v>
      </c>
      <c r="GL473" s="3" t="s">
        <v>53</v>
      </c>
      <c r="GO473" s="3">
        <f>VLOOKUP($A473,EONR!$C:$E,3,0)</f>
        <v>2.5001000000000002</v>
      </c>
    </row>
    <row r="474" spans="1:197" x14ac:dyDescent="0.45">
      <c r="A474" s="86">
        <v>40616</v>
      </c>
      <c r="B474" s="3" t="s">
        <v>5</v>
      </c>
      <c r="E474" s="3" t="e">
        <f>VLOOKUP($A474,POLY!$C:$E,3,0)</f>
        <v>#N/A</v>
      </c>
      <c r="F474" s="3" t="s">
        <v>6</v>
      </c>
      <c r="I474" s="3" t="e">
        <f>VLOOKUP($A474,YNDX!$C:$E,3,0)</f>
        <v>#N/A</v>
      </c>
      <c r="J474" s="3" t="s">
        <v>7</v>
      </c>
      <c r="M474" s="3" t="e">
        <f>VLOOKUP($A474,ALRS!$C:$E,3,0)</f>
        <v>#N/A</v>
      </c>
      <c r="N474" s="3" t="s">
        <v>8</v>
      </c>
      <c r="Q474" s="3">
        <f>VLOOKUP($A474,AKRN!$C:$E,3,0)</f>
        <v>1265</v>
      </c>
      <c r="R474" s="3" t="s">
        <v>9</v>
      </c>
      <c r="U474" s="3">
        <f>VLOOKUP($A474,AFLT!$C:$E,3,0)</f>
        <v>74.8</v>
      </c>
      <c r="V474" s="3" t="s">
        <v>10</v>
      </c>
      <c r="Y474" s="3">
        <f>VLOOKUP($A474,BSPB!$C:$E,3,0)</f>
        <v>148.5</v>
      </c>
      <c r="Z474" s="3" t="s">
        <v>11</v>
      </c>
      <c r="AC474" s="3" t="e">
        <f>VLOOKUP($A474,BANE!$C:$E,3,0)</f>
        <v>#N/A</v>
      </c>
      <c r="AD474" s="3" t="s">
        <v>12</v>
      </c>
      <c r="AG474" s="3" t="e">
        <f>VLOOKUP($A474,BANEP!$C:$E,3,0)</f>
        <v>#N/A</v>
      </c>
      <c r="AH474" s="3" t="s">
        <v>13</v>
      </c>
      <c r="AK474" s="3">
        <f>VLOOKUP($A474,VTBR!$C:$E,3,0)</f>
        <v>9.3299999999999994E-2</v>
      </c>
      <c r="AL474" s="3" t="s">
        <v>14</v>
      </c>
      <c r="AO474" s="3">
        <f>VLOOKUP($A474,VSMO!$C:$E,3,0)</f>
        <v>3260</v>
      </c>
      <c r="AP474" s="3" t="s">
        <v>15</v>
      </c>
      <c r="AS474" s="3">
        <f>VLOOKUP($A474,GAZP!$C:$E,3,0)</f>
        <v>224.1</v>
      </c>
      <c r="AT474" s="3" t="s">
        <v>16</v>
      </c>
      <c r="AW474" s="3">
        <f>VLOOKUP($A474,GMKN!$C:$E,3,0)</f>
        <v>7140</v>
      </c>
      <c r="AX474" s="3" t="s">
        <v>17</v>
      </c>
      <c r="BA474" s="3">
        <f>VLOOKUP($A474,DIXY!$C:$E,3,0)</f>
        <v>381</v>
      </c>
      <c r="BB474" s="3" t="s">
        <v>18</v>
      </c>
      <c r="BE474" s="3">
        <f>VLOOKUP($A474,IRAO!$C:$E,3,0)</f>
        <v>3.7999999999999999E-2</v>
      </c>
      <c r="BF474" s="3" t="s">
        <v>19</v>
      </c>
      <c r="BI474" s="3">
        <f>VLOOKUP($A474,KMAZ!$C:$E,3,0)</f>
        <v>76.94</v>
      </c>
      <c r="BJ474" s="3" t="s">
        <v>20</v>
      </c>
      <c r="BM474" s="3">
        <f>VLOOKUP($A474,LSRG!$C:$E,3,0)</f>
        <v>1095</v>
      </c>
      <c r="BN474" s="3" t="s">
        <v>21</v>
      </c>
      <c r="BQ474" s="3">
        <f>VLOOKUP($A474,LKOH!$C:$E,3,0)</f>
        <v>2012</v>
      </c>
      <c r="BR474" s="3" t="s">
        <v>22</v>
      </c>
      <c r="BU474" s="3">
        <f>VLOOKUP($A474,MVID!$C:$E,3,0)</f>
        <v>244.78</v>
      </c>
      <c r="BV474" s="3" t="s">
        <v>23</v>
      </c>
      <c r="BY474" s="3">
        <f>VLOOKUP($A474,MAGN!$C:$E,3,0)</f>
        <v>30.5</v>
      </c>
      <c r="BZ474" s="3" t="s">
        <v>24</v>
      </c>
      <c r="CC474" s="3">
        <f>VLOOKUP($A474,MTSS!$C:$E,3,0)</f>
        <v>248.3</v>
      </c>
      <c r="CD474" s="3" t="s">
        <v>25</v>
      </c>
      <c r="CG474" s="3">
        <f>VLOOKUP($A474,MGNT!$C:$E,3,0)</f>
        <v>3770.1</v>
      </c>
      <c r="CH474" s="3" t="s">
        <v>26</v>
      </c>
      <c r="CK474" s="3" t="e">
        <f>VLOOKUP($A474,MFON!$C:$E,3,0)</f>
        <v>#N/A</v>
      </c>
      <c r="CL474" s="3" t="s">
        <v>27</v>
      </c>
      <c r="CO474" s="3" t="e">
        <f>VLOOKUP($A474,MOEX!$C:$E,3,0)</f>
        <v>#N/A</v>
      </c>
      <c r="CP474" s="3" t="s">
        <v>28</v>
      </c>
      <c r="CS474" s="3">
        <f>VLOOKUP($A474,MSTT!$C:$E,3,0)</f>
        <v>215.37</v>
      </c>
      <c r="CT474" s="3" t="s">
        <v>29</v>
      </c>
      <c r="CW474" s="3">
        <f>VLOOKUP($A474,NLMK!$C:$E,3,0)</f>
        <v>121.5</v>
      </c>
      <c r="CX474" s="3" t="s">
        <v>30</v>
      </c>
      <c r="DA474" s="3">
        <f>VLOOKUP($A474,NMTP!$C:$E,3,0)</f>
        <v>3.7094999999999998</v>
      </c>
      <c r="DB474" s="3" t="s">
        <v>31</v>
      </c>
      <c r="DE474" s="3">
        <f>VLOOKUP($A474,NVTK!$C:$E,3,0)</f>
        <v>372.7</v>
      </c>
      <c r="DF474" s="3" t="s">
        <v>32</v>
      </c>
      <c r="DI474" s="3">
        <f>VLOOKUP($A474,PIKK!$C:$E,3,0)</f>
        <v>127.99</v>
      </c>
      <c r="DJ474" s="3" t="s">
        <v>33</v>
      </c>
      <c r="DM474" s="3">
        <f>VLOOKUP($A474,ROSN!$C:$E,3,0)</f>
        <v>255.83</v>
      </c>
      <c r="DN474" s="3" t="s">
        <v>34</v>
      </c>
      <c r="DQ474" s="3">
        <f>VLOOKUP($A474,RTKM!$C:$E,3,0)</f>
        <v>155.69999999999999</v>
      </c>
      <c r="DR474" s="3" t="s">
        <v>35</v>
      </c>
      <c r="DU474" s="3">
        <f>VLOOKUP($A474,RTKMP!$C:$E,3,0)</f>
        <v>84.05</v>
      </c>
      <c r="DV474" s="3" t="s">
        <v>36</v>
      </c>
      <c r="DY474" s="3">
        <f>VLOOKUP($A474,HYDR!$C:$E,3,0)</f>
        <v>1.3743000000000001</v>
      </c>
      <c r="DZ474" s="3" t="s">
        <v>37</v>
      </c>
      <c r="EC474" s="3">
        <f>VLOOKUP($A474,RUAL!$C:$E,3,0)</f>
        <v>476</v>
      </c>
      <c r="ED474" s="3" t="s">
        <v>38</v>
      </c>
      <c r="EG474" s="3">
        <f>VLOOKUP($A474,SVAV!$C:$E,3,0)</f>
        <v>587</v>
      </c>
      <c r="EH474" s="3" t="s">
        <v>39</v>
      </c>
      <c r="EK474" s="3">
        <f>VLOOKUP($A474,SBER!$C:$E,3,0)</f>
        <v>100.16</v>
      </c>
      <c r="EL474" s="3" t="s">
        <v>40</v>
      </c>
      <c r="EO474" s="3">
        <f>VLOOKUP($A474,SBERP!$C:$E,3,0)</f>
        <v>68.900000000000006</v>
      </c>
      <c r="EP474" s="3" t="s">
        <v>41</v>
      </c>
      <c r="ES474" s="3">
        <f>VLOOKUP($A474,CHMF!$C:$E,3,0)</f>
        <v>537.9</v>
      </c>
      <c r="ET474" s="3" t="s">
        <v>42</v>
      </c>
      <c r="EW474" s="3">
        <f>VLOOKUP($A474,AFKS!$C:$E,3,0)</f>
        <v>33.201999999999998</v>
      </c>
      <c r="EX474" s="3" t="s">
        <v>43</v>
      </c>
      <c r="FA474" s="3">
        <f>VLOOKUP($A474,SNGS!$C:$E,3,0)</f>
        <v>29.375</v>
      </c>
      <c r="FB474" s="3" t="s">
        <v>44</v>
      </c>
      <c r="FE474" s="3">
        <f>VLOOKUP($A474,SNGSP!$C:$E,3,0)</f>
        <v>15.83</v>
      </c>
      <c r="FF474" s="3" t="s">
        <v>45</v>
      </c>
      <c r="FI474" s="3">
        <f>VLOOKUP($A474,TRMK!$C:$E,3,0)</f>
        <v>130</v>
      </c>
      <c r="FJ474" s="3" t="s">
        <v>46</v>
      </c>
      <c r="FM474" s="3">
        <f>VLOOKUP($A474,TATN!$C:$E,3,0)</f>
        <v>173.72</v>
      </c>
      <c r="FN474" s="3" t="s">
        <v>47</v>
      </c>
      <c r="FQ474" s="3">
        <f>VLOOKUP($A474,TATNP!$C:$E,3,0)</f>
        <v>101.4</v>
      </c>
      <c r="FR474" s="3" t="s">
        <v>48</v>
      </c>
      <c r="FU474" s="3">
        <f>VLOOKUP($A474,TRNFP!$C:$E,3,0)</f>
        <v>38460</v>
      </c>
      <c r="FV474" s="3" t="s">
        <v>49</v>
      </c>
      <c r="FY474" s="3">
        <f>VLOOKUP($A474,URKA!$C:$E,3,0)</f>
        <v>225</v>
      </c>
      <c r="FZ474" s="3" t="s">
        <v>50</v>
      </c>
      <c r="GC474" s="3">
        <f>VLOOKUP($A474,FEES!$C:$E,3,0)</f>
        <v>0.34899999999999998</v>
      </c>
      <c r="GD474" s="3" t="s">
        <v>51</v>
      </c>
      <c r="GG474" s="3" t="e">
        <f>VLOOKUP($A474,PHOR!$C:$E,3,0)</f>
        <v>#N/A</v>
      </c>
      <c r="GH474" s="3" t="s">
        <v>52</v>
      </c>
      <c r="GK474" s="3">
        <f>VLOOKUP($A474,GCHE!$C:$E,3,0)</f>
        <v>824.7</v>
      </c>
      <c r="GL474" s="3" t="s">
        <v>53</v>
      </c>
      <c r="GO474" s="3">
        <f>VLOOKUP($A474,EONR!$C:$E,3,0)</f>
        <v>2.8001</v>
      </c>
    </row>
    <row r="475" spans="1:197" x14ac:dyDescent="0.45">
      <c r="A475" s="86">
        <v>40623</v>
      </c>
      <c r="B475" s="3" t="s">
        <v>5</v>
      </c>
      <c r="E475" s="3" t="e">
        <f>VLOOKUP($A475,POLY!$C:$E,3,0)</f>
        <v>#N/A</v>
      </c>
      <c r="F475" s="3" t="s">
        <v>6</v>
      </c>
      <c r="I475" s="3" t="e">
        <f>VLOOKUP($A475,YNDX!$C:$E,3,0)</f>
        <v>#N/A</v>
      </c>
      <c r="J475" s="3" t="s">
        <v>7</v>
      </c>
      <c r="M475" s="3" t="e">
        <f>VLOOKUP($A475,ALRS!$C:$E,3,0)</f>
        <v>#N/A</v>
      </c>
      <c r="N475" s="3" t="s">
        <v>8</v>
      </c>
      <c r="Q475" s="3">
        <f>VLOOKUP($A475,AKRN!$C:$E,3,0)</f>
        <v>1232.2</v>
      </c>
      <c r="R475" s="3" t="s">
        <v>9</v>
      </c>
      <c r="U475" s="3">
        <f>VLOOKUP($A475,AFLT!$C:$E,3,0)</f>
        <v>73.3</v>
      </c>
      <c r="V475" s="3" t="s">
        <v>10</v>
      </c>
      <c r="Y475" s="3">
        <f>VLOOKUP($A475,BSPB!$C:$E,3,0)</f>
        <v>152.9</v>
      </c>
      <c r="Z475" s="3" t="s">
        <v>11</v>
      </c>
      <c r="AC475" s="3" t="e">
        <f>VLOOKUP($A475,BANE!$C:$E,3,0)</f>
        <v>#N/A</v>
      </c>
      <c r="AD475" s="3" t="s">
        <v>12</v>
      </c>
      <c r="AG475" s="3" t="e">
        <f>VLOOKUP($A475,BANEP!$C:$E,3,0)</f>
        <v>#N/A</v>
      </c>
      <c r="AH475" s="3" t="s">
        <v>13</v>
      </c>
      <c r="AK475" s="3">
        <f>VLOOKUP($A475,VTBR!$C:$E,3,0)</f>
        <v>9.8150000000000001E-2</v>
      </c>
      <c r="AL475" s="3" t="s">
        <v>14</v>
      </c>
      <c r="AO475" s="3">
        <f>VLOOKUP($A475,VSMO!$C:$E,3,0)</f>
        <v>3328</v>
      </c>
      <c r="AP475" s="3" t="s">
        <v>15</v>
      </c>
      <c r="AS475" s="3">
        <f>VLOOKUP($A475,GAZP!$C:$E,3,0)</f>
        <v>222.81</v>
      </c>
      <c r="AT475" s="3" t="s">
        <v>16</v>
      </c>
      <c r="AW475" s="3">
        <f>VLOOKUP($A475,GMKN!$C:$E,3,0)</f>
        <v>7495</v>
      </c>
      <c r="AX475" s="3" t="s">
        <v>17</v>
      </c>
      <c r="BA475" s="3">
        <f>VLOOKUP($A475,DIXY!$C:$E,3,0)</f>
        <v>403.97</v>
      </c>
      <c r="BB475" s="3" t="s">
        <v>18</v>
      </c>
      <c r="BE475" s="3">
        <f>VLOOKUP($A475,IRAO!$C:$E,3,0)</f>
        <v>4.215E-2</v>
      </c>
      <c r="BF475" s="3" t="s">
        <v>19</v>
      </c>
      <c r="BI475" s="3">
        <f>VLOOKUP($A475,KMAZ!$C:$E,3,0)</f>
        <v>77.02</v>
      </c>
      <c r="BJ475" s="3" t="s">
        <v>20</v>
      </c>
      <c r="BM475" s="3">
        <f>VLOOKUP($A475,LSRG!$C:$E,3,0)</f>
        <v>1150.0999999999999</v>
      </c>
      <c r="BN475" s="3" t="s">
        <v>21</v>
      </c>
      <c r="BQ475" s="3">
        <f>VLOOKUP($A475,LKOH!$C:$E,3,0)</f>
        <v>2046.3</v>
      </c>
      <c r="BR475" s="3" t="s">
        <v>22</v>
      </c>
      <c r="BU475" s="3">
        <f>VLOOKUP($A475,MVID!$C:$E,3,0)</f>
        <v>265</v>
      </c>
      <c r="BV475" s="3" t="s">
        <v>23</v>
      </c>
      <c r="BY475" s="3">
        <f>VLOOKUP($A475,MAGN!$C:$E,3,0)</f>
        <v>31.911999999999999</v>
      </c>
      <c r="BZ475" s="3" t="s">
        <v>24</v>
      </c>
      <c r="CC475" s="3">
        <f>VLOOKUP($A475,MTSS!$C:$E,3,0)</f>
        <v>258.68</v>
      </c>
      <c r="CD475" s="3" t="s">
        <v>25</v>
      </c>
      <c r="CG475" s="3">
        <f>VLOOKUP($A475,MGNT!$C:$E,3,0)</f>
        <v>3998.9</v>
      </c>
      <c r="CH475" s="3" t="s">
        <v>26</v>
      </c>
      <c r="CK475" s="3" t="e">
        <f>VLOOKUP($A475,MFON!$C:$E,3,0)</f>
        <v>#N/A</v>
      </c>
      <c r="CL475" s="3" t="s">
        <v>27</v>
      </c>
      <c r="CO475" s="3" t="e">
        <f>VLOOKUP($A475,MOEX!$C:$E,3,0)</f>
        <v>#N/A</v>
      </c>
      <c r="CP475" s="3" t="s">
        <v>28</v>
      </c>
      <c r="CS475" s="3">
        <f>VLOOKUP($A475,MSTT!$C:$E,3,0)</f>
        <v>224.9</v>
      </c>
      <c r="CT475" s="3" t="s">
        <v>29</v>
      </c>
      <c r="CW475" s="3">
        <f>VLOOKUP($A475,NLMK!$C:$E,3,0)</f>
        <v>126.8</v>
      </c>
      <c r="CX475" s="3" t="s">
        <v>30</v>
      </c>
      <c r="DA475" s="3">
        <f>VLOOKUP($A475,NMTP!$C:$E,3,0)</f>
        <v>3.8395000000000001</v>
      </c>
      <c r="DB475" s="3" t="s">
        <v>31</v>
      </c>
      <c r="DE475" s="3">
        <f>VLOOKUP($A475,NVTK!$C:$E,3,0)</f>
        <v>374.45</v>
      </c>
      <c r="DF475" s="3" t="s">
        <v>32</v>
      </c>
      <c r="DI475" s="3">
        <f>VLOOKUP($A475,PIKK!$C:$E,3,0)</f>
        <v>129.35</v>
      </c>
      <c r="DJ475" s="3" t="s">
        <v>33</v>
      </c>
      <c r="DM475" s="3">
        <f>VLOOKUP($A475,ROSN!$C:$E,3,0)</f>
        <v>267.99</v>
      </c>
      <c r="DN475" s="3" t="s">
        <v>34</v>
      </c>
      <c r="DQ475" s="3">
        <f>VLOOKUP($A475,RTKM!$C:$E,3,0)</f>
        <v>171.5</v>
      </c>
      <c r="DR475" s="3" t="s">
        <v>35</v>
      </c>
      <c r="DU475" s="3">
        <f>VLOOKUP($A475,RTKMP!$C:$E,3,0)</f>
        <v>89.91</v>
      </c>
      <c r="DV475" s="3" t="s">
        <v>36</v>
      </c>
      <c r="DY475" s="3">
        <f>VLOOKUP($A475,HYDR!$C:$E,3,0)</f>
        <v>1.4369000000000001</v>
      </c>
      <c r="DZ475" s="3" t="s">
        <v>37</v>
      </c>
      <c r="EC475" s="3">
        <f>VLOOKUP($A475,RUAL!$C:$E,3,0)</f>
        <v>467</v>
      </c>
      <c r="ED475" s="3" t="s">
        <v>38</v>
      </c>
      <c r="EG475" s="3">
        <f>VLOOKUP($A475,SVAV!$C:$E,3,0)</f>
        <v>581.29999999999995</v>
      </c>
      <c r="EH475" s="3" t="s">
        <v>39</v>
      </c>
      <c r="EK475" s="3">
        <f>VLOOKUP($A475,SBER!$C:$E,3,0)</f>
        <v>106.94</v>
      </c>
      <c r="EL475" s="3" t="s">
        <v>40</v>
      </c>
      <c r="EO475" s="3">
        <f>VLOOKUP($A475,SBERP!$C:$E,3,0)</f>
        <v>73.5</v>
      </c>
      <c r="EP475" s="3" t="s">
        <v>41</v>
      </c>
      <c r="ES475" s="3">
        <f>VLOOKUP($A475,CHMF!$C:$E,3,0)</f>
        <v>554.29999999999995</v>
      </c>
      <c r="ET475" s="3" t="s">
        <v>42</v>
      </c>
      <c r="EW475" s="3">
        <f>VLOOKUP($A475,AFKS!$C:$E,3,0)</f>
        <v>35.298999999999999</v>
      </c>
      <c r="EX475" s="3" t="s">
        <v>43</v>
      </c>
      <c r="FA475" s="3">
        <f>VLOOKUP($A475,SNGS!$C:$E,3,0)</f>
        <v>30.39</v>
      </c>
      <c r="FB475" s="3" t="s">
        <v>44</v>
      </c>
      <c r="FE475" s="3">
        <f>VLOOKUP($A475,SNGSP!$C:$E,3,0)</f>
        <v>16.670000000000002</v>
      </c>
      <c r="FF475" s="3" t="s">
        <v>45</v>
      </c>
      <c r="FI475" s="3">
        <f>VLOOKUP($A475,TRMK!$C:$E,3,0)</f>
        <v>139.15</v>
      </c>
      <c r="FJ475" s="3" t="s">
        <v>46</v>
      </c>
      <c r="FM475" s="3">
        <f>VLOOKUP($A475,TATN!$C:$E,3,0)</f>
        <v>182.77</v>
      </c>
      <c r="FN475" s="3" t="s">
        <v>47</v>
      </c>
      <c r="FQ475" s="3">
        <f>VLOOKUP($A475,TATNP!$C:$E,3,0)</f>
        <v>103.65</v>
      </c>
      <c r="FR475" s="3" t="s">
        <v>48</v>
      </c>
      <c r="FU475" s="3">
        <f>VLOOKUP($A475,TRNFP!$C:$E,3,0)</f>
        <v>39505</v>
      </c>
      <c r="FV475" s="3" t="s">
        <v>49</v>
      </c>
      <c r="FY475" s="3">
        <f>VLOOKUP($A475,URKA!$C:$E,3,0)</f>
        <v>232.09</v>
      </c>
      <c r="FZ475" s="3" t="s">
        <v>50</v>
      </c>
      <c r="GC475" s="3">
        <f>VLOOKUP($A475,FEES!$C:$E,3,0)</f>
        <v>0.40399000000000002</v>
      </c>
      <c r="GD475" s="3" t="s">
        <v>51</v>
      </c>
      <c r="GG475" s="3" t="e">
        <f>VLOOKUP($A475,PHOR!$C:$E,3,0)</f>
        <v>#N/A</v>
      </c>
      <c r="GH475" s="3" t="s">
        <v>52</v>
      </c>
      <c r="GK475" s="3">
        <f>VLOOKUP($A475,GCHE!$C:$E,3,0)</f>
        <v>825</v>
      </c>
      <c r="GL475" s="3" t="s">
        <v>53</v>
      </c>
      <c r="GO475" s="3">
        <f>VLOOKUP($A475,EONR!$C:$E,3,0)</f>
        <v>2.73</v>
      </c>
    </row>
    <row r="476" spans="1:197" x14ac:dyDescent="0.45">
      <c r="A476" s="86">
        <v>40630</v>
      </c>
      <c r="B476" s="3" t="s">
        <v>5</v>
      </c>
      <c r="E476" s="3" t="e">
        <f>VLOOKUP($A476,POLY!$C:$E,3,0)</f>
        <v>#N/A</v>
      </c>
      <c r="F476" s="3" t="s">
        <v>6</v>
      </c>
      <c r="I476" s="3" t="e">
        <f>VLOOKUP($A476,YNDX!$C:$E,3,0)</f>
        <v>#N/A</v>
      </c>
      <c r="J476" s="3" t="s">
        <v>7</v>
      </c>
      <c r="M476" s="3" t="e">
        <f>VLOOKUP($A476,ALRS!$C:$E,3,0)</f>
        <v>#N/A</v>
      </c>
      <c r="N476" s="3" t="s">
        <v>8</v>
      </c>
      <c r="Q476" s="3">
        <f>VLOOKUP($A476,AKRN!$C:$E,3,0)</f>
        <v>1246</v>
      </c>
      <c r="R476" s="3" t="s">
        <v>9</v>
      </c>
      <c r="U476" s="3">
        <f>VLOOKUP($A476,AFLT!$C:$E,3,0)</f>
        <v>72.56</v>
      </c>
      <c r="V476" s="3" t="s">
        <v>10</v>
      </c>
      <c r="Y476" s="3">
        <f>VLOOKUP($A476,BSPB!$C:$E,3,0)</f>
        <v>146.69999999999999</v>
      </c>
      <c r="Z476" s="3" t="s">
        <v>11</v>
      </c>
      <c r="AC476" s="3" t="e">
        <f>VLOOKUP($A476,BANE!$C:$E,3,0)</f>
        <v>#N/A</v>
      </c>
      <c r="AD476" s="3" t="s">
        <v>12</v>
      </c>
      <c r="AG476" s="3" t="e">
        <f>VLOOKUP($A476,BANEP!$C:$E,3,0)</f>
        <v>#N/A</v>
      </c>
      <c r="AH476" s="3" t="s">
        <v>13</v>
      </c>
      <c r="AK476" s="3">
        <f>VLOOKUP($A476,VTBR!$C:$E,3,0)</f>
        <v>0.10015</v>
      </c>
      <c r="AL476" s="3" t="s">
        <v>14</v>
      </c>
      <c r="AO476" s="3">
        <f>VLOOKUP($A476,VSMO!$C:$E,3,0)</f>
        <v>3500</v>
      </c>
      <c r="AP476" s="3" t="s">
        <v>15</v>
      </c>
      <c r="AS476" s="3">
        <f>VLOOKUP($A476,GAZP!$C:$E,3,0)</f>
        <v>235.1</v>
      </c>
      <c r="AT476" s="3" t="s">
        <v>16</v>
      </c>
      <c r="AW476" s="3">
        <f>VLOOKUP($A476,GMKN!$C:$E,3,0)</f>
        <v>7671</v>
      </c>
      <c r="AX476" s="3" t="s">
        <v>17</v>
      </c>
      <c r="BA476" s="3">
        <f>VLOOKUP($A476,DIXY!$C:$E,3,0)</f>
        <v>404</v>
      </c>
      <c r="BB476" s="3" t="s">
        <v>18</v>
      </c>
      <c r="BE476" s="3">
        <f>VLOOKUP($A476,IRAO!$C:$E,3,0)</f>
        <v>4.19E-2</v>
      </c>
      <c r="BF476" s="3" t="s">
        <v>19</v>
      </c>
      <c r="BI476" s="3">
        <f>VLOOKUP($A476,KMAZ!$C:$E,3,0)</f>
        <v>76.459999999999994</v>
      </c>
      <c r="BJ476" s="3" t="s">
        <v>20</v>
      </c>
      <c r="BM476" s="3">
        <f>VLOOKUP($A476,LSRG!$C:$E,3,0)</f>
        <v>1190</v>
      </c>
      <c r="BN476" s="3" t="s">
        <v>21</v>
      </c>
      <c r="BQ476" s="3">
        <f>VLOOKUP($A476,LKOH!$C:$E,3,0)</f>
        <v>2057</v>
      </c>
      <c r="BR476" s="3" t="s">
        <v>22</v>
      </c>
      <c r="BU476" s="3">
        <f>VLOOKUP($A476,MVID!$C:$E,3,0)</f>
        <v>272.47000000000003</v>
      </c>
      <c r="BV476" s="3" t="s">
        <v>23</v>
      </c>
      <c r="BY476" s="3">
        <f>VLOOKUP($A476,MAGN!$C:$E,3,0)</f>
        <v>32.298999999999999</v>
      </c>
      <c r="BZ476" s="3" t="s">
        <v>24</v>
      </c>
      <c r="CC476" s="3">
        <f>VLOOKUP($A476,MTSS!$C:$E,3,0)</f>
        <v>261.64999999999998</v>
      </c>
      <c r="CD476" s="3" t="s">
        <v>25</v>
      </c>
      <c r="CG476" s="3">
        <f>VLOOKUP($A476,MGNT!$C:$E,3,0)</f>
        <v>3983.8</v>
      </c>
      <c r="CH476" s="3" t="s">
        <v>26</v>
      </c>
      <c r="CK476" s="3" t="e">
        <f>VLOOKUP($A476,MFON!$C:$E,3,0)</f>
        <v>#N/A</v>
      </c>
      <c r="CL476" s="3" t="s">
        <v>27</v>
      </c>
      <c r="CO476" s="3" t="e">
        <f>VLOOKUP($A476,MOEX!$C:$E,3,0)</f>
        <v>#N/A</v>
      </c>
      <c r="CP476" s="3" t="s">
        <v>28</v>
      </c>
      <c r="CS476" s="3">
        <f>VLOOKUP($A476,MSTT!$C:$E,3,0)</f>
        <v>226.43</v>
      </c>
      <c r="CT476" s="3" t="s">
        <v>29</v>
      </c>
      <c r="CW476" s="3">
        <f>VLOOKUP($A476,NLMK!$C:$E,3,0)</f>
        <v>125.9</v>
      </c>
      <c r="CX476" s="3" t="s">
        <v>30</v>
      </c>
      <c r="DA476" s="3">
        <f>VLOOKUP($A476,NMTP!$C:$E,3,0)</f>
        <v>3.82</v>
      </c>
      <c r="DB476" s="3" t="s">
        <v>31</v>
      </c>
      <c r="DE476" s="3">
        <f>VLOOKUP($A476,NVTK!$C:$E,3,0)</f>
        <v>383.2</v>
      </c>
      <c r="DF476" s="3" t="s">
        <v>32</v>
      </c>
      <c r="DI476" s="3">
        <f>VLOOKUP($A476,PIKK!$C:$E,3,0)</f>
        <v>127.15</v>
      </c>
      <c r="DJ476" s="3" t="s">
        <v>33</v>
      </c>
      <c r="DM476" s="3">
        <f>VLOOKUP($A476,ROSN!$C:$E,3,0)</f>
        <v>263.89999999999998</v>
      </c>
      <c r="DN476" s="3" t="s">
        <v>34</v>
      </c>
      <c r="DQ476" s="3">
        <f>VLOOKUP($A476,RTKM!$C:$E,3,0)</f>
        <v>170.7</v>
      </c>
      <c r="DR476" s="3" t="s">
        <v>35</v>
      </c>
      <c r="DU476" s="3">
        <f>VLOOKUP($A476,RTKMP!$C:$E,3,0)</f>
        <v>88.6</v>
      </c>
      <c r="DV476" s="3" t="s">
        <v>36</v>
      </c>
      <c r="DY476" s="3">
        <f>VLOOKUP($A476,HYDR!$C:$E,3,0)</f>
        <v>1.4475</v>
      </c>
      <c r="DZ476" s="3" t="s">
        <v>37</v>
      </c>
      <c r="EC476" s="3">
        <f>VLOOKUP($A476,RUAL!$C:$E,3,0)</f>
        <v>492</v>
      </c>
      <c r="ED476" s="3" t="s">
        <v>38</v>
      </c>
      <c r="EG476" s="3">
        <f>VLOOKUP($A476,SVAV!$C:$E,3,0)</f>
        <v>624.79999999999995</v>
      </c>
      <c r="EH476" s="3" t="s">
        <v>39</v>
      </c>
      <c r="EK476" s="3">
        <f>VLOOKUP($A476,SBER!$C:$E,3,0)</f>
        <v>108.72</v>
      </c>
      <c r="EL476" s="3" t="s">
        <v>40</v>
      </c>
      <c r="EO476" s="3">
        <f>VLOOKUP($A476,SBERP!$C:$E,3,0)</f>
        <v>73.760000000000005</v>
      </c>
      <c r="EP476" s="3" t="s">
        <v>41</v>
      </c>
      <c r="ES476" s="3">
        <f>VLOOKUP($A476,CHMF!$C:$E,3,0)</f>
        <v>564.5</v>
      </c>
      <c r="ET476" s="3" t="s">
        <v>42</v>
      </c>
      <c r="EW476" s="3">
        <f>VLOOKUP($A476,AFKS!$C:$E,3,0)</f>
        <v>35.009</v>
      </c>
      <c r="EX476" s="3" t="s">
        <v>43</v>
      </c>
      <c r="FA476" s="3">
        <f>VLOOKUP($A476,SNGS!$C:$E,3,0)</f>
        <v>31.155000000000001</v>
      </c>
      <c r="FB476" s="3" t="s">
        <v>44</v>
      </c>
      <c r="FE476" s="3">
        <f>VLOOKUP($A476,SNGSP!$C:$E,3,0)</f>
        <v>17.501000000000001</v>
      </c>
      <c r="FF476" s="3" t="s">
        <v>45</v>
      </c>
      <c r="FI476" s="3">
        <f>VLOOKUP($A476,TRMK!$C:$E,3,0)</f>
        <v>148.46</v>
      </c>
      <c r="FJ476" s="3" t="s">
        <v>46</v>
      </c>
      <c r="FM476" s="3">
        <f>VLOOKUP($A476,TATN!$C:$E,3,0)</f>
        <v>187.37</v>
      </c>
      <c r="FN476" s="3" t="s">
        <v>47</v>
      </c>
      <c r="FQ476" s="3">
        <f>VLOOKUP($A476,TATNP!$C:$E,3,0)</f>
        <v>107.68</v>
      </c>
      <c r="FR476" s="3" t="s">
        <v>48</v>
      </c>
      <c r="FU476" s="3">
        <f>VLOOKUP($A476,TRNFP!$C:$E,3,0)</f>
        <v>42400</v>
      </c>
      <c r="FV476" s="3" t="s">
        <v>49</v>
      </c>
      <c r="FY476" s="3">
        <f>VLOOKUP($A476,URKA!$C:$E,3,0)</f>
        <v>240.01</v>
      </c>
      <c r="FZ476" s="3" t="s">
        <v>50</v>
      </c>
      <c r="GC476" s="3">
        <f>VLOOKUP($A476,FEES!$C:$E,3,0)</f>
        <v>0.41198000000000001</v>
      </c>
      <c r="GD476" s="3" t="s">
        <v>51</v>
      </c>
      <c r="GG476" s="3" t="e">
        <f>VLOOKUP($A476,PHOR!$C:$E,3,0)</f>
        <v>#N/A</v>
      </c>
      <c r="GH476" s="3" t="s">
        <v>52</v>
      </c>
      <c r="GK476" s="3">
        <f>VLOOKUP($A476,GCHE!$C:$E,3,0)</f>
        <v>840</v>
      </c>
      <c r="GL476" s="3" t="s">
        <v>53</v>
      </c>
      <c r="GO476" s="3">
        <f>VLOOKUP($A476,EONR!$C:$E,3,0)</f>
        <v>2.79</v>
      </c>
    </row>
    <row r="477" spans="1:197" x14ac:dyDescent="0.45">
      <c r="A477" s="86">
        <v>40637</v>
      </c>
      <c r="B477" s="3" t="s">
        <v>5</v>
      </c>
      <c r="E477" s="3" t="e">
        <f>VLOOKUP($A477,POLY!$C:$E,3,0)</f>
        <v>#N/A</v>
      </c>
      <c r="F477" s="3" t="s">
        <v>6</v>
      </c>
      <c r="I477" s="3" t="e">
        <f>VLOOKUP($A477,YNDX!$C:$E,3,0)</f>
        <v>#N/A</v>
      </c>
      <c r="J477" s="3" t="s">
        <v>7</v>
      </c>
      <c r="M477" s="3" t="e">
        <f>VLOOKUP($A477,ALRS!$C:$E,3,0)</f>
        <v>#N/A</v>
      </c>
      <c r="N477" s="3" t="s">
        <v>8</v>
      </c>
      <c r="Q477" s="3">
        <f>VLOOKUP($A477,AKRN!$C:$E,3,0)</f>
        <v>1247</v>
      </c>
      <c r="R477" s="3" t="s">
        <v>9</v>
      </c>
      <c r="U477" s="3">
        <f>VLOOKUP($A477,AFLT!$C:$E,3,0)</f>
        <v>73.02</v>
      </c>
      <c r="V477" s="3" t="s">
        <v>10</v>
      </c>
      <c r="Y477" s="3">
        <f>VLOOKUP($A477,BSPB!$C:$E,3,0)</f>
        <v>155.77000000000001</v>
      </c>
      <c r="Z477" s="3" t="s">
        <v>11</v>
      </c>
      <c r="AC477" s="3" t="e">
        <f>VLOOKUP($A477,BANE!$C:$E,3,0)</f>
        <v>#N/A</v>
      </c>
      <c r="AD477" s="3" t="s">
        <v>12</v>
      </c>
      <c r="AG477" s="3" t="e">
        <f>VLOOKUP($A477,BANEP!$C:$E,3,0)</f>
        <v>#N/A</v>
      </c>
      <c r="AH477" s="3" t="s">
        <v>13</v>
      </c>
      <c r="AK477" s="3">
        <f>VLOOKUP($A477,VTBR!$C:$E,3,0)</f>
        <v>9.8519999999999996E-2</v>
      </c>
      <c r="AL477" s="3" t="s">
        <v>14</v>
      </c>
      <c r="AO477" s="3">
        <f>VLOOKUP($A477,VSMO!$C:$E,3,0)</f>
        <v>3442</v>
      </c>
      <c r="AP477" s="3" t="s">
        <v>15</v>
      </c>
      <c r="AS477" s="3">
        <f>VLOOKUP($A477,GAZP!$C:$E,3,0)</f>
        <v>243.2</v>
      </c>
      <c r="AT477" s="3" t="s">
        <v>16</v>
      </c>
      <c r="AW477" s="3">
        <f>VLOOKUP($A477,GMKN!$C:$E,3,0)</f>
        <v>7609</v>
      </c>
      <c r="AX477" s="3" t="s">
        <v>17</v>
      </c>
      <c r="BA477" s="3">
        <f>VLOOKUP($A477,DIXY!$C:$E,3,0)</f>
        <v>394.99</v>
      </c>
      <c r="BB477" s="3" t="s">
        <v>18</v>
      </c>
      <c r="BE477" s="3">
        <f>VLOOKUP($A477,IRAO!$C:$E,3,0)</f>
        <v>4.1300000000000003E-2</v>
      </c>
      <c r="BF477" s="3" t="s">
        <v>19</v>
      </c>
      <c r="BI477" s="3">
        <f>VLOOKUP($A477,KMAZ!$C:$E,3,0)</f>
        <v>74.72</v>
      </c>
      <c r="BJ477" s="3" t="s">
        <v>20</v>
      </c>
      <c r="BM477" s="3">
        <f>VLOOKUP($A477,LSRG!$C:$E,3,0)</f>
        <v>1167.5999999999999</v>
      </c>
      <c r="BN477" s="3" t="s">
        <v>21</v>
      </c>
      <c r="BQ477" s="3">
        <f>VLOOKUP($A477,LKOH!$C:$E,3,0)</f>
        <v>2047.1</v>
      </c>
      <c r="BR477" s="3" t="s">
        <v>22</v>
      </c>
      <c r="BU477" s="3">
        <f>VLOOKUP($A477,MVID!$C:$E,3,0)</f>
        <v>271</v>
      </c>
      <c r="BV477" s="3" t="s">
        <v>23</v>
      </c>
      <c r="BY477" s="3">
        <f>VLOOKUP($A477,MAGN!$C:$E,3,0)</f>
        <v>30.501000000000001</v>
      </c>
      <c r="BZ477" s="3" t="s">
        <v>24</v>
      </c>
      <c r="CC477" s="3">
        <f>VLOOKUP($A477,MTSS!$C:$E,3,0)</f>
        <v>261</v>
      </c>
      <c r="CD477" s="3" t="s">
        <v>25</v>
      </c>
      <c r="CG477" s="3">
        <f>VLOOKUP($A477,MGNT!$C:$E,3,0)</f>
        <v>3821.5</v>
      </c>
      <c r="CH477" s="3" t="s">
        <v>26</v>
      </c>
      <c r="CK477" s="3" t="e">
        <f>VLOOKUP($A477,MFON!$C:$E,3,0)</f>
        <v>#N/A</v>
      </c>
      <c r="CL477" s="3" t="s">
        <v>27</v>
      </c>
      <c r="CO477" s="3" t="e">
        <f>VLOOKUP($A477,MOEX!$C:$E,3,0)</f>
        <v>#N/A</v>
      </c>
      <c r="CP477" s="3" t="s">
        <v>28</v>
      </c>
      <c r="CS477" s="3">
        <f>VLOOKUP($A477,MSTT!$C:$E,3,0)</f>
        <v>234</v>
      </c>
      <c r="CT477" s="3" t="s">
        <v>29</v>
      </c>
      <c r="CW477" s="3">
        <f>VLOOKUP($A477,NLMK!$C:$E,3,0)</f>
        <v>119.95</v>
      </c>
      <c r="CX477" s="3" t="s">
        <v>30</v>
      </c>
      <c r="DA477" s="3">
        <f>VLOOKUP($A477,NMTP!$C:$E,3,0)</f>
        <v>3.62</v>
      </c>
      <c r="DB477" s="3" t="s">
        <v>31</v>
      </c>
      <c r="DE477" s="3">
        <f>VLOOKUP($A477,NVTK!$C:$E,3,0)</f>
        <v>386.65</v>
      </c>
      <c r="DF477" s="3" t="s">
        <v>32</v>
      </c>
      <c r="DI477" s="3">
        <f>VLOOKUP($A477,PIKK!$C:$E,3,0)</f>
        <v>128.94</v>
      </c>
      <c r="DJ477" s="3" t="s">
        <v>33</v>
      </c>
      <c r="DM477" s="3">
        <f>VLOOKUP($A477,ROSN!$C:$E,3,0)</f>
        <v>265.64</v>
      </c>
      <c r="DN477" s="3" t="s">
        <v>34</v>
      </c>
      <c r="DQ477" s="3">
        <f>VLOOKUP($A477,RTKM!$C:$E,3,0)</f>
        <v>174.44</v>
      </c>
      <c r="DR477" s="3" t="s">
        <v>35</v>
      </c>
      <c r="DU477" s="3">
        <f>VLOOKUP($A477,RTKMP!$C:$E,3,0)</f>
        <v>87.99</v>
      </c>
      <c r="DV477" s="3" t="s">
        <v>36</v>
      </c>
      <c r="DY477" s="3">
        <f>VLOOKUP($A477,HYDR!$C:$E,3,0)</f>
        <v>1.4731000000000001</v>
      </c>
      <c r="DZ477" s="3" t="s">
        <v>37</v>
      </c>
      <c r="EC477" s="3">
        <f>VLOOKUP($A477,RUAL!$C:$E,3,0)</f>
        <v>476</v>
      </c>
      <c r="ED477" s="3" t="s">
        <v>38</v>
      </c>
      <c r="EG477" s="3">
        <f>VLOOKUP($A477,SVAV!$C:$E,3,0)</f>
        <v>618.9</v>
      </c>
      <c r="EH477" s="3" t="s">
        <v>39</v>
      </c>
      <c r="EK477" s="3">
        <f>VLOOKUP($A477,SBER!$C:$E,3,0)</f>
        <v>109.1</v>
      </c>
      <c r="EL477" s="3" t="s">
        <v>40</v>
      </c>
      <c r="EO477" s="3">
        <f>VLOOKUP($A477,SBERP!$C:$E,3,0)</f>
        <v>74.77</v>
      </c>
      <c r="EP477" s="3" t="s">
        <v>41</v>
      </c>
      <c r="ES477" s="3">
        <f>VLOOKUP($A477,CHMF!$C:$E,3,0)</f>
        <v>559.9</v>
      </c>
      <c r="ET477" s="3" t="s">
        <v>42</v>
      </c>
      <c r="EW477" s="3">
        <f>VLOOKUP($A477,AFKS!$C:$E,3,0)</f>
        <v>35.049999999999997</v>
      </c>
      <c r="EX477" s="3" t="s">
        <v>43</v>
      </c>
      <c r="FA477" s="3">
        <f>VLOOKUP($A477,SNGS!$C:$E,3,0)</f>
        <v>31.524999999999999</v>
      </c>
      <c r="FB477" s="3" t="s">
        <v>44</v>
      </c>
      <c r="FE477" s="3">
        <f>VLOOKUP($A477,SNGSP!$C:$E,3,0)</f>
        <v>17.39</v>
      </c>
      <c r="FF477" s="3" t="s">
        <v>45</v>
      </c>
      <c r="FI477" s="3">
        <f>VLOOKUP($A477,TRMK!$C:$E,3,0)</f>
        <v>146.55000000000001</v>
      </c>
      <c r="FJ477" s="3" t="s">
        <v>46</v>
      </c>
      <c r="FM477" s="3">
        <f>VLOOKUP($A477,TATN!$C:$E,3,0)</f>
        <v>194.53</v>
      </c>
      <c r="FN477" s="3" t="s">
        <v>47</v>
      </c>
      <c r="FQ477" s="3">
        <f>VLOOKUP($A477,TATNP!$C:$E,3,0)</f>
        <v>113.52</v>
      </c>
      <c r="FR477" s="3" t="s">
        <v>48</v>
      </c>
      <c r="FU477" s="3">
        <f>VLOOKUP($A477,TRNFP!$C:$E,3,0)</f>
        <v>46120</v>
      </c>
      <c r="FV477" s="3" t="s">
        <v>49</v>
      </c>
      <c r="FY477" s="3">
        <f>VLOOKUP($A477,URKA!$C:$E,3,0)</f>
        <v>244.01</v>
      </c>
      <c r="FZ477" s="3" t="s">
        <v>50</v>
      </c>
      <c r="GC477" s="3">
        <f>VLOOKUP($A477,FEES!$C:$E,3,0)</f>
        <v>0.40026</v>
      </c>
      <c r="GD477" s="3" t="s">
        <v>51</v>
      </c>
      <c r="GG477" s="3" t="e">
        <f>VLOOKUP($A477,PHOR!$C:$E,3,0)</f>
        <v>#N/A</v>
      </c>
      <c r="GH477" s="3" t="s">
        <v>52</v>
      </c>
      <c r="GK477" s="3">
        <f>VLOOKUP($A477,GCHE!$C:$E,3,0)</f>
        <v>815</v>
      </c>
      <c r="GL477" s="3" t="s">
        <v>53</v>
      </c>
      <c r="GO477" s="3">
        <f>VLOOKUP($A477,EONR!$C:$E,3,0)</f>
        <v>2.835</v>
      </c>
    </row>
    <row r="478" spans="1:197" x14ac:dyDescent="0.45">
      <c r="A478" s="86">
        <v>40644</v>
      </c>
      <c r="B478" s="3" t="s">
        <v>5</v>
      </c>
      <c r="E478" s="3" t="e">
        <f>VLOOKUP($A478,POLY!$C:$E,3,0)</f>
        <v>#N/A</v>
      </c>
      <c r="F478" s="3" t="s">
        <v>6</v>
      </c>
      <c r="I478" s="3" t="e">
        <f>VLOOKUP($A478,YNDX!$C:$E,3,0)</f>
        <v>#N/A</v>
      </c>
      <c r="J478" s="3" t="s">
        <v>7</v>
      </c>
      <c r="M478" s="3" t="e">
        <f>VLOOKUP($A478,ALRS!$C:$E,3,0)</f>
        <v>#N/A</v>
      </c>
      <c r="N478" s="3" t="s">
        <v>8</v>
      </c>
      <c r="Q478" s="3">
        <f>VLOOKUP($A478,AKRN!$C:$E,3,0)</f>
        <v>1245</v>
      </c>
      <c r="R478" s="3" t="s">
        <v>9</v>
      </c>
      <c r="U478" s="3">
        <f>VLOOKUP($A478,AFLT!$C:$E,3,0)</f>
        <v>72.5</v>
      </c>
      <c r="V478" s="3" t="s">
        <v>10</v>
      </c>
      <c r="Y478" s="3">
        <f>VLOOKUP($A478,BSPB!$C:$E,3,0)</f>
        <v>147.52000000000001</v>
      </c>
      <c r="Z478" s="3" t="s">
        <v>11</v>
      </c>
      <c r="AC478" s="3" t="e">
        <f>VLOOKUP($A478,BANE!$C:$E,3,0)</f>
        <v>#N/A</v>
      </c>
      <c r="AD478" s="3" t="s">
        <v>12</v>
      </c>
      <c r="AG478" s="3" t="e">
        <f>VLOOKUP($A478,BANEP!$C:$E,3,0)</f>
        <v>#N/A</v>
      </c>
      <c r="AH478" s="3" t="s">
        <v>13</v>
      </c>
      <c r="AK478" s="3">
        <f>VLOOKUP($A478,VTBR!$C:$E,3,0)</f>
        <v>9.5170000000000005E-2</v>
      </c>
      <c r="AL478" s="3" t="s">
        <v>14</v>
      </c>
      <c r="AO478" s="3">
        <f>VLOOKUP($A478,VSMO!$C:$E,3,0)</f>
        <v>3430</v>
      </c>
      <c r="AP478" s="3" t="s">
        <v>15</v>
      </c>
      <c r="AS478" s="3">
        <f>VLOOKUP($A478,GAZP!$C:$E,3,0)</f>
        <v>227.6</v>
      </c>
      <c r="AT478" s="3" t="s">
        <v>16</v>
      </c>
      <c r="AW478" s="3">
        <f>VLOOKUP($A478,GMKN!$C:$E,3,0)</f>
        <v>7705</v>
      </c>
      <c r="AX478" s="3" t="s">
        <v>17</v>
      </c>
      <c r="BA478" s="3">
        <f>VLOOKUP($A478,DIXY!$C:$E,3,0)</f>
        <v>377</v>
      </c>
      <c r="BB478" s="3" t="s">
        <v>18</v>
      </c>
      <c r="BE478" s="3">
        <f>VLOOKUP($A478,IRAO!$C:$E,3,0)</f>
        <v>3.875E-2</v>
      </c>
      <c r="BF478" s="3" t="s">
        <v>19</v>
      </c>
      <c r="BI478" s="3">
        <f>VLOOKUP($A478,KMAZ!$C:$E,3,0)</f>
        <v>73.010000000000005</v>
      </c>
      <c r="BJ478" s="3" t="s">
        <v>20</v>
      </c>
      <c r="BM478" s="3">
        <f>VLOOKUP($A478,LSRG!$C:$E,3,0)</f>
        <v>1123.7</v>
      </c>
      <c r="BN478" s="3" t="s">
        <v>21</v>
      </c>
      <c r="BQ478" s="3">
        <f>VLOOKUP($A478,LKOH!$C:$E,3,0)</f>
        <v>1965</v>
      </c>
      <c r="BR478" s="3" t="s">
        <v>22</v>
      </c>
      <c r="BU478" s="3">
        <f>VLOOKUP($A478,MVID!$C:$E,3,0)</f>
        <v>264.35000000000002</v>
      </c>
      <c r="BV478" s="3" t="s">
        <v>23</v>
      </c>
      <c r="BY478" s="3">
        <f>VLOOKUP($A478,MAGN!$C:$E,3,0)</f>
        <v>28.18</v>
      </c>
      <c r="BZ478" s="3" t="s">
        <v>24</v>
      </c>
      <c r="CC478" s="3">
        <f>VLOOKUP($A478,MTSS!$C:$E,3,0)</f>
        <v>256.89999999999998</v>
      </c>
      <c r="CD478" s="3" t="s">
        <v>25</v>
      </c>
      <c r="CG478" s="3">
        <f>VLOOKUP($A478,MGNT!$C:$E,3,0)</f>
        <v>3764.5</v>
      </c>
      <c r="CH478" s="3" t="s">
        <v>26</v>
      </c>
      <c r="CK478" s="3" t="e">
        <f>VLOOKUP($A478,MFON!$C:$E,3,0)</f>
        <v>#N/A</v>
      </c>
      <c r="CL478" s="3" t="s">
        <v>27</v>
      </c>
      <c r="CO478" s="3" t="e">
        <f>VLOOKUP($A478,MOEX!$C:$E,3,0)</f>
        <v>#N/A</v>
      </c>
      <c r="CP478" s="3" t="s">
        <v>28</v>
      </c>
      <c r="CS478" s="3">
        <f>VLOOKUP($A478,MSTT!$C:$E,3,0)</f>
        <v>225.99</v>
      </c>
      <c r="CT478" s="3" t="s">
        <v>29</v>
      </c>
      <c r="CW478" s="3">
        <f>VLOOKUP($A478,NLMK!$C:$E,3,0)</f>
        <v>111.89</v>
      </c>
      <c r="CX478" s="3" t="s">
        <v>30</v>
      </c>
      <c r="DA478" s="3">
        <f>VLOOKUP($A478,NMTP!$C:$E,3,0)</f>
        <v>3.49</v>
      </c>
      <c r="DB478" s="3" t="s">
        <v>31</v>
      </c>
      <c r="DE478" s="3">
        <f>VLOOKUP($A478,NVTK!$C:$E,3,0)</f>
        <v>379</v>
      </c>
      <c r="DF478" s="3" t="s">
        <v>32</v>
      </c>
      <c r="DI478" s="3">
        <f>VLOOKUP($A478,PIKK!$C:$E,3,0)</f>
        <v>125</v>
      </c>
      <c r="DJ478" s="3" t="s">
        <v>33</v>
      </c>
      <c r="DM478" s="3">
        <f>VLOOKUP($A478,ROSN!$C:$E,3,0)</f>
        <v>247.69</v>
      </c>
      <c r="DN478" s="3" t="s">
        <v>34</v>
      </c>
      <c r="DQ478" s="3">
        <f>VLOOKUP($A478,RTKM!$C:$E,3,0)</f>
        <v>167.45</v>
      </c>
      <c r="DR478" s="3" t="s">
        <v>35</v>
      </c>
      <c r="DU478" s="3">
        <f>VLOOKUP($A478,RTKMP!$C:$E,3,0)</f>
        <v>85.25</v>
      </c>
      <c r="DV478" s="3" t="s">
        <v>36</v>
      </c>
      <c r="DY478" s="3">
        <f>VLOOKUP($A478,HYDR!$C:$E,3,0)</f>
        <v>1.4339</v>
      </c>
      <c r="DZ478" s="3" t="s">
        <v>37</v>
      </c>
      <c r="EC478" s="3">
        <f>VLOOKUP($A478,RUAL!$C:$E,3,0)</f>
        <v>457.5</v>
      </c>
      <c r="ED478" s="3" t="s">
        <v>38</v>
      </c>
      <c r="EG478" s="3">
        <f>VLOOKUP($A478,SVAV!$C:$E,3,0)</f>
        <v>583.1</v>
      </c>
      <c r="EH478" s="3" t="s">
        <v>39</v>
      </c>
      <c r="EK478" s="3">
        <f>VLOOKUP($A478,SBER!$C:$E,3,0)</f>
        <v>105.92</v>
      </c>
      <c r="EL478" s="3" t="s">
        <v>40</v>
      </c>
      <c r="EO478" s="3">
        <f>VLOOKUP($A478,SBERP!$C:$E,3,0)</f>
        <v>72.84</v>
      </c>
      <c r="EP478" s="3" t="s">
        <v>41</v>
      </c>
      <c r="ES478" s="3">
        <f>VLOOKUP($A478,CHMF!$C:$E,3,0)</f>
        <v>522.1</v>
      </c>
      <c r="ET478" s="3" t="s">
        <v>42</v>
      </c>
      <c r="EW478" s="3">
        <f>VLOOKUP($A478,AFKS!$C:$E,3,0)</f>
        <v>32</v>
      </c>
      <c r="EX478" s="3" t="s">
        <v>43</v>
      </c>
      <c r="FA478" s="3">
        <f>VLOOKUP($A478,SNGS!$C:$E,3,0)</f>
        <v>29.423999999999999</v>
      </c>
      <c r="FB478" s="3" t="s">
        <v>44</v>
      </c>
      <c r="FE478" s="3">
        <f>VLOOKUP($A478,SNGSP!$C:$E,3,0)</f>
        <v>16.420000000000002</v>
      </c>
      <c r="FF478" s="3" t="s">
        <v>45</v>
      </c>
      <c r="FI478" s="3">
        <f>VLOOKUP($A478,TRMK!$C:$E,3,0)</f>
        <v>137.99</v>
      </c>
      <c r="FJ478" s="3" t="s">
        <v>46</v>
      </c>
      <c r="FM478" s="3">
        <f>VLOOKUP($A478,TATN!$C:$E,3,0)</f>
        <v>178.9</v>
      </c>
      <c r="FN478" s="3" t="s">
        <v>47</v>
      </c>
      <c r="FQ478" s="3">
        <f>VLOOKUP($A478,TATNP!$C:$E,3,0)</f>
        <v>107</v>
      </c>
      <c r="FR478" s="3" t="s">
        <v>48</v>
      </c>
      <c r="FU478" s="3">
        <f>VLOOKUP($A478,TRNFP!$C:$E,3,0)</f>
        <v>43016</v>
      </c>
      <c r="FV478" s="3" t="s">
        <v>49</v>
      </c>
      <c r="FY478" s="3">
        <f>VLOOKUP($A478,URKA!$C:$E,3,0)</f>
        <v>227</v>
      </c>
      <c r="FZ478" s="3" t="s">
        <v>50</v>
      </c>
      <c r="GC478" s="3">
        <f>VLOOKUP($A478,FEES!$C:$E,3,0)</f>
        <v>0.37662000000000001</v>
      </c>
      <c r="GD478" s="3" t="s">
        <v>51</v>
      </c>
      <c r="GG478" s="3" t="e">
        <f>VLOOKUP($A478,PHOR!$C:$E,3,0)</f>
        <v>#N/A</v>
      </c>
      <c r="GH478" s="3" t="s">
        <v>52</v>
      </c>
      <c r="GK478" s="3">
        <f>VLOOKUP($A478,GCHE!$C:$E,3,0)</f>
        <v>809</v>
      </c>
      <c r="GL478" s="3" t="s">
        <v>53</v>
      </c>
      <c r="GO478" s="3">
        <f>VLOOKUP($A478,EONR!$C:$E,3,0)</f>
        <v>2.62</v>
      </c>
    </row>
    <row r="479" spans="1:197" x14ac:dyDescent="0.45">
      <c r="A479" s="86">
        <v>40651</v>
      </c>
      <c r="B479" s="3" t="s">
        <v>5</v>
      </c>
      <c r="E479" s="3" t="e">
        <f>VLOOKUP($A479,POLY!$C:$E,3,0)</f>
        <v>#N/A</v>
      </c>
      <c r="F479" s="3" t="s">
        <v>6</v>
      </c>
      <c r="I479" s="3" t="e">
        <f>VLOOKUP($A479,YNDX!$C:$E,3,0)</f>
        <v>#N/A</v>
      </c>
      <c r="J479" s="3" t="s">
        <v>7</v>
      </c>
      <c r="M479" s="3" t="e">
        <f>VLOOKUP($A479,ALRS!$C:$E,3,0)</f>
        <v>#N/A</v>
      </c>
      <c r="N479" s="3" t="s">
        <v>8</v>
      </c>
      <c r="Q479" s="3">
        <f>VLOOKUP($A479,AKRN!$C:$E,3,0)</f>
        <v>1299</v>
      </c>
      <c r="R479" s="3" t="s">
        <v>9</v>
      </c>
      <c r="U479" s="3">
        <f>VLOOKUP($A479,AFLT!$C:$E,3,0)</f>
        <v>70.14</v>
      </c>
      <c r="V479" s="3" t="s">
        <v>10</v>
      </c>
      <c r="Y479" s="3">
        <f>VLOOKUP($A479,BSPB!$C:$E,3,0)</f>
        <v>145</v>
      </c>
      <c r="Z479" s="3" t="s">
        <v>11</v>
      </c>
      <c r="AC479" s="3" t="e">
        <f>VLOOKUP($A479,BANE!$C:$E,3,0)</f>
        <v>#N/A</v>
      </c>
      <c r="AD479" s="3" t="s">
        <v>12</v>
      </c>
      <c r="AG479" s="3" t="e">
        <f>VLOOKUP($A479,BANEP!$C:$E,3,0)</f>
        <v>#N/A</v>
      </c>
      <c r="AH479" s="3" t="s">
        <v>13</v>
      </c>
      <c r="AK479" s="3">
        <f>VLOOKUP($A479,VTBR!$C:$E,3,0)</f>
        <v>9.4990000000000005E-2</v>
      </c>
      <c r="AL479" s="3" t="s">
        <v>14</v>
      </c>
      <c r="AO479" s="3">
        <f>VLOOKUP($A479,VSMO!$C:$E,3,0)</f>
        <v>3539.6</v>
      </c>
      <c r="AP479" s="3" t="s">
        <v>15</v>
      </c>
      <c r="AS479" s="3">
        <f>VLOOKUP($A479,GAZP!$C:$E,3,0)</f>
        <v>236.89</v>
      </c>
      <c r="AT479" s="3" t="s">
        <v>16</v>
      </c>
      <c r="AW479" s="3">
        <f>VLOOKUP($A479,GMKN!$C:$E,3,0)</f>
        <v>7700</v>
      </c>
      <c r="AX479" s="3" t="s">
        <v>17</v>
      </c>
      <c r="BA479" s="3">
        <f>VLOOKUP($A479,DIXY!$C:$E,3,0)</f>
        <v>379.99</v>
      </c>
      <c r="BB479" s="3" t="s">
        <v>18</v>
      </c>
      <c r="BE479" s="3">
        <f>VLOOKUP($A479,IRAO!$C:$E,3,0)</f>
        <v>3.7470000000000003E-2</v>
      </c>
      <c r="BF479" s="3" t="s">
        <v>19</v>
      </c>
      <c r="BI479" s="3">
        <f>VLOOKUP($A479,KMAZ!$C:$E,3,0)</f>
        <v>70.599999999999994</v>
      </c>
      <c r="BJ479" s="3" t="s">
        <v>20</v>
      </c>
      <c r="BM479" s="3">
        <f>VLOOKUP($A479,LSRG!$C:$E,3,0)</f>
        <v>1108</v>
      </c>
      <c r="BN479" s="3" t="s">
        <v>21</v>
      </c>
      <c r="BQ479" s="3">
        <f>VLOOKUP($A479,LKOH!$C:$E,3,0)</f>
        <v>1954.1</v>
      </c>
      <c r="BR479" s="3" t="s">
        <v>22</v>
      </c>
      <c r="BU479" s="3">
        <f>VLOOKUP($A479,MVID!$C:$E,3,0)</f>
        <v>256.75</v>
      </c>
      <c r="BV479" s="3" t="s">
        <v>23</v>
      </c>
      <c r="BY479" s="3">
        <f>VLOOKUP($A479,MAGN!$C:$E,3,0)</f>
        <v>28.619</v>
      </c>
      <c r="BZ479" s="3" t="s">
        <v>24</v>
      </c>
      <c r="CC479" s="3">
        <f>VLOOKUP($A479,MTSS!$C:$E,3,0)</f>
        <v>256.99</v>
      </c>
      <c r="CD479" s="3" t="s">
        <v>25</v>
      </c>
      <c r="CG479" s="3">
        <f>VLOOKUP($A479,MGNT!$C:$E,3,0)</f>
        <v>3720</v>
      </c>
      <c r="CH479" s="3" t="s">
        <v>26</v>
      </c>
      <c r="CK479" s="3" t="e">
        <f>VLOOKUP($A479,MFON!$C:$E,3,0)</f>
        <v>#N/A</v>
      </c>
      <c r="CL479" s="3" t="s">
        <v>27</v>
      </c>
      <c r="CO479" s="3" t="e">
        <f>VLOOKUP($A479,MOEX!$C:$E,3,0)</f>
        <v>#N/A</v>
      </c>
      <c r="CP479" s="3" t="s">
        <v>28</v>
      </c>
      <c r="CS479" s="3">
        <f>VLOOKUP($A479,MSTT!$C:$E,3,0)</f>
        <v>223.59</v>
      </c>
      <c r="CT479" s="3" t="s">
        <v>29</v>
      </c>
      <c r="CW479" s="3">
        <f>VLOOKUP($A479,NLMK!$C:$E,3,0)</f>
        <v>113.88</v>
      </c>
      <c r="CX479" s="3" t="s">
        <v>30</v>
      </c>
      <c r="DA479" s="3">
        <f>VLOOKUP($A479,NMTP!$C:$E,3,0)</f>
        <v>3.5495999999999999</v>
      </c>
      <c r="DB479" s="3" t="s">
        <v>31</v>
      </c>
      <c r="DE479" s="3">
        <f>VLOOKUP($A479,NVTK!$C:$E,3,0)</f>
        <v>375</v>
      </c>
      <c r="DF479" s="3" t="s">
        <v>32</v>
      </c>
      <c r="DI479" s="3">
        <f>VLOOKUP($A479,PIKK!$C:$E,3,0)</f>
        <v>118.51</v>
      </c>
      <c r="DJ479" s="3" t="s">
        <v>33</v>
      </c>
      <c r="DM479" s="3">
        <f>VLOOKUP($A479,ROSN!$C:$E,3,0)</f>
        <v>251.7</v>
      </c>
      <c r="DN479" s="3" t="s">
        <v>34</v>
      </c>
      <c r="DQ479" s="3">
        <f>VLOOKUP($A479,RTKM!$C:$E,3,0)</f>
        <v>169.85</v>
      </c>
      <c r="DR479" s="3" t="s">
        <v>35</v>
      </c>
      <c r="DU479" s="3">
        <f>VLOOKUP($A479,RTKMP!$C:$E,3,0)</f>
        <v>85.89</v>
      </c>
      <c r="DV479" s="3" t="s">
        <v>36</v>
      </c>
      <c r="DY479" s="3">
        <f>VLOOKUP($A479,HYDR!$C:$E,3,0)</f>
        <v>1.444</v>
      </c>
      <c r="DZ479" s="3" t="s">
        <v>37</v>
      </c>
      <c r="EC479" s="3">
        <f>VLOOKUP($A479,RUAL!$C:$E,3,0)</f>
        <v>457.75</v>
      </c>
      <c r="ED479" s="3" t="s">
        <v>38</v>
      </c>
      <c r="EG479" s="3">
        <f>VLOOKUP($A479,SVAV!$C:$E,3,0)</f>
        <v>595</v>
      </c>
      <c r="EH479" s="3" t="s">
        <v>39</v>
      </c>
      <c r="EK479" s="3">
        <f>VLOOKUP($A479,SBER!$C:$E,3,0)</f>
        <v>103.92</v>
      </c>
      <c r="EL479" s="3" t="s">
        <v>40</v>
      </c>
      <c r="EO479" s="3">
        <f>VLOOKUP($A479,SBERP!$C:$E,3,0)</f>
        <v>69.38</v>
      </c>
      <c r="EP479" s="3" t="s">
        <v>41</v>
      </c>
      <c r="ES479" s="3">
        <f>VLOOKUP($A479,CHMF!$C:$E,3,0)</f>
        <v>532.1</v>
      </c>
      <c r="ET479" s="3" t="s">
        <v>42</v>
      </c>
      <c r="EW479" s="3">
        <f>VLOOKUP($A479,AFKS!$C:$E,3,0)</f>
        <v>33</v>
      </c>
      <c r="EX479" s="3" t="s">
        <v>43</v>
      </c>
      <c r="FA479" s="3">
        <f>VLOOKUP($A479,SNGS!$C:$E,3,0)</f>
        <v>29.72</v>
      </c>
      <c r="FB479" s="3" t="s">
        <v>44</v>
      </c>
      <c r="FE479" s="3">
        <f>VLOOKUP($A479,SNGSP!$C:$E,3,0)</f>
        <v>16.446000000000002</v>
      </c>
      <c r="FF479" s="3" t="s">
        <v>45</v>
      </c>
      <c r="FI479" s="3">
        <f>VLOOKUP($A479,TRMK!$C:$E,3,0)</f>
        <v>143.5</v>
      </c>
      <c r="FJ479" s="3" t="s">
        <v>46</v>
      </c>
      <c r="FM479" s="3">
        <f>VLOOKUP($A479,TATN!$C:$E,3,0)</f>
        <v>188.6</v>
      </c>
      <c r="FN479" s="3" t="s">
        <v>47</v>
      </c>
      <c r="FQ479" s="3">
        <f>VLOOKUP($A479,TATNP!$C:$E,3,0)</f>
        <v>105.95</v>
      </c>
      <c r="FR479" s="3" t="s">
        <v>48</v>
      </c>
      <c r="FU479" s="3">
        <f>VLOOKUP($A479,TRNFP!$C:$E,3,0)</f>
        <v>42516</v>
      </c>
      <c r="FV479" s="3" t="s">
        <v>49</v>
      </c>
      <c r="FY479" s="3">
        <f>VLOOKUP($A479,URKA!$C:$E,3,0)</f>
        <v>234.3</v>
      </c>
      <c r="FZ479" s="3" t="s">
        <v>50</v>
      </c>
      <c r="GC479" s="3">
        <f>VLOOKUP($A479,FEES!$C:$E,3,0)</f>
        <v>0.3826</v>
      </c>
      <c r="GD479" s="3" t="s">
        <v>51</v>
      </c>
      <c r="GG479" s="3" t="e">
        <f>VLOOKUP($A479,PHOR!$C:$E,3,0)</f>
        <v>#N/A</v>
      </c>
      <c r="GH479" s="3" t="s">
        <v>52</v>
      </c>
      <c r="GK479" s="3">
        <f>VLOOKUP($A479,GCHE!$C:$E,3,0)</f>
        <v>814.9</v>
      </c>
      <c r="GL479" s="3" t="s">
        <v>53</v>
      </c>
      <c r="GO479" s="3">
        <f>VLOOKUP($A479,EONR!$C:$E,3,0)</f>
        <v>2.6150000000000002</v>
      </c>
    </row>
    <row r="480" spans="1:197" x14ac:dyDescent="0.45">
      <c r="A480" s="86">
        <v>40658</v>
      </c>
      <c r="B480" s="3" t="s">
        <v>5</v>
      </c>
      <c r="E480" s="3" t="e">
        <f>VLOOKUP($A480,POLY!$C:$E,3,0)</f>
        <v>#N/A</v>
      </c>
      <c r="F480" s="3" t="s">
        <v>6</v>
      </c>
      <c r="I480" s="3" t="e">
        <f>VLOOKUP($A480,YNDX!$C:$E,3,0)</f>
        <v>#N/A</v>
      </c>
      <c r="J480" s="3" t="s">
        <v>7</v>
      </c>
      <c r="M480" s="3" t="e">
        <f>VLOOKUP($A480,ALRS!$C:$E,3,0)</f>
        <v>#N/A</v>
      </c>
      <c r="N480" s="3" t="s">
        <v>8</v>
      </c>
      <c r="Q480" s="3">
        <f>VLOOKUP($A480,AKRN!$C:$E,3,0)</f>
        <v>1290</v>
      </c>
      <c r="R480" s="3" t="s">
        <v>9</v>
      </c>
      <c r="U480" s="3">
        <f>VLOOKUP($A480,AFLT!$C:$E,3,0)</f>
        <v>68.52</v>
      </c>
      <c r="V480" s="3" t="s">
        <v>10</v>
      </c>
      <c r="Y480" s="3">
        <f>VLOOKUP($A480,BSPB!$C:$E,3,0)</f>
        <v>142.06</v>
      </c>
      <c r="Z480" s="3" t="s">
        <v>11</v>
      </c>
      <c r="AC480" s="3" t="e">
        <f>VLOOKUP($A480,BANE!$C:$E,3,0)</f>
        <v>#N/A</v>
      </c>
      <c r="AD480" s="3" t="s">
        <v>12</v>
      </c>
      <c r="AG480" s="3" t="e">
        <f>VLOOKUP($A480,BANEP!$C:$E,3,0)</f>
        <v>#N/A</v>
      </c>
      <c r="AH480" s="3" t="s">
        <v>13</v>
      </c>
      <c r="AK480" s="3">
        <f>VLOOKUP($A480,VTBR!$C:$E,3,0)</f>
        <v>8.8599999999999998E-2</v>
      </c>
      <c r="AL480" s="3" t="s">
        <v>14</v>
      </c>
      <c r="AO480" s="3">
        <f>VLOOKUP($A480,VSMO!$C:$E,3,0)</f>
        <v>3475</v>
      </c>
      <c r="AP480" s="3" t="s">
        <v>15</v>
      </c>
      <c r="AS480" s="3">
        <f>VLOOKUP($A480,GAZP!$C:$E,3,0)</f>
        <v>231.78</v>
      </c>
      <c r="AT480" s="3" t="s">
        <v>16</v>
      </c>
      <c r="AW480" s="3">
        <f>VLOOKUP($A480,GMKN!$C:$E,3,0)</f>
        <v>7656</v>
      </c>
      <c r="AX480" s="3" t="s">
        <v>17</v>
      </c>
      <c r="BA480" s="3">
        <f>VLOOKUP($A480,DIXY!$C:$E,3,0)</f>
        <v>359.66</v>
      </c>
      <c r="BB480" s="3" t="s">
        <v>18</v>
      </c>
      <c r="BE480" s="3">
        <f>VLOOKUP($A480,IRAO!$C:$E,3,0)</f>
        <v>3.526E-2</v>
      </c>
      <c r="BF480" s="3" t="s">
        <v>19</v>
      </c>
      <c r="BI480" s="3">
        <f>VLOOKUP($A480,KMAZ!$C:$E,3,0)</f>
        <v>66</v>
      </c>
      <c r="BJ480" s="3" t="s">
        <v>20</v>
      </c>
      <c r="BM480" s="3">
        <f>VLOOKUP($A480,LSRG!$C:$E,3,0)</f>
        <v>1090</v>
      </c>
      <c r="BN480" s="3" t="s">
        <v>21</v>
      </c>
      <c r="BQ480" s="3">
        <f>VLOOKUP($A480,LKOH!$C:$E,3,0)</f>
        <v>1895.1</v>
      </c>
      <c r="BR480" s="3" t="s">
        <v>22</v>
      </c>
      <c r="BU480" s="3">
        <f>VLOOKUP($A480,MVID!$C:$E,3,0)</f>
        <v>264</v>
      </c>
      <c r="BV480" s="3" t="s">
        <v>23</v>
      </c>
      <c r="BY480" s="3">
        <f>VLOOKUP($A480,MAGN!$C:$E,3,0)</f>
        <v>27.08</v>
      </c>
      <c r="BZ480" s="3" t="s">
        <v>24</v>
      </c>
      <c r="CC480" s="3">
        <f>VLOOKUP($A480,MTSS!$C:$E,3,0)</f>
        <v>255.77</v>
      </c>
      <c r="CD480" s="3" t="s">
        <v>25</v>
      </c>
      <c r="CG480" s="3">
        <f>VLOOKUP($A480,MGNT!$C:$E,3,0)</f>
        <v>3646.6</v>
      </c>
      <c r="CH480" s="3" t="s">
        <v>26</v>
      </c>
      <c r="CK480" s="3" t="e">
        <f>VLOOKUP($A480,MFON!$C:$E,3,0)</f>
        <v>#N/A</v>
      </c>
      <c r="CL480" s="3" t="s">
        <v>27</v>
      </c>
      <c r="CO480" s="3" t="e">
        <f>VLOOKUP($A480,MOEX!$C:$E,3,0)</f>
        <v>#N/A</v>
      </c>
      <c r="CP480" s="3" t="s">
        <v>28</v>
      </c>
      <c r="CS480" s="3">
        <f>VLOOKUP($A480,MSTT!$C:$E,3,0)</f>
        <v>216.75</v>
      </c>
      <c r="CT480" s="3" t="s">
        <v>29</v>
      </c>
      <c r="CW480" s="3">
        <f>VLOOKUP($A480,NLMK!$C:$E,3,0)</f>
        <v>106.79</v>
      </c>
      <c r="CX480" s="3" t="s">
        <v>30</v>
      </c>
      <c r="DA480" s="3">
        <f>VLOOKUP($A480,NMTP!$C:$E,3,0)</f>
        <v>3.4348000000000001</v>
      </c>
      <c r="DB480" s="3" t="s">
        <v>31</v>
      </c>
      <c r="DE480" s="3">
        <f>VLOOKUP($A480,NVTK!$C:$E,3,0)</f>
        <v>357.99</v>
      </c>
      <c r="DF480" s="3" t="s">
        <v>32</v>
      </c>
      <c r="DI480" s="3">
        <f>VLOOKUP($A480,PIKK!$C:$E,3,0)</f>
        <v>116.5</v>
      </c>
      <c r="DJ480" s="3" t="s">
        <v>33</v>
      </c>
      <c r="DM480" s="3">
        <f>VLOOKUP($A480,ROSN!$C:$E,3,0)</f>
        <v>243.6</v>
      </c>
      <c r="DN480" s="3" t="s">
        <v>34</v>
      </c>
      <c r="DQ480" s="3">
        <f>VLOOKUP($A480,RTKM!$C:$E,3,0)</f>
        <v>165.82</v>
      </c>
      <c r="DR480" s="3" t="s">
        <v>35</v>
      </c>
      <c r="DU480" s="3">
        <f>VLOOKUP($A480,RTKMP!$C:$E,3,0)</f>
        <v>85.97</v>
      </c>
      <c r="DV480" s="3" t="s">
        <v>36</v>
      </c>
      <c r="DY480" s="3">
        <f>VLOOKUP($A480,HYDR!$C:$E,3,0)</f>
        <v>1.39</v>
      </c>
      <c r="DZ480" s="3" t="s">
        <v>37</v>
      </c>
      <c r="EC480" s="3">
        <f>VLOOKUP($A480,RUAL!$C:$E,3,0)</f>
        <v>422.55</v>
      </c>
      <c r="ED480" s="3" t="s">
        <v>38</v>
      </c>
      <c r="EG480" s="3">
        <f>VLOOKUP($A480,SVAV!$C:$E,3,0)</f>
        <v>556</v>
      </c>
      <c r="EH480" s="3" t="s">
        <v>39</v>
      </c>
      <c r="EK480" s="3">
        <f>VLOOKUP($A480,SBER!$C:$E,3,0)</f>
        <v>100</v>
      </c>
      <c r="EL480" s="3" t="s">
        <v>40</v>
      </c>
      <c r="EO480" s="3">
        <f>VLOOKUP($A480,SBERP!$C:$E,3,0)</f>
        <v>67.150000000000006</v>
      </c>
      <c r="EP480" s="3" t="s">
        <v>41</v>
      </c>
      <c r="ES480" s="3">
        <f>VLOOKUP($A480,CHMF!$C:$E,3,0)</f>
        <v>501.6</v>
      </c>
      <c r="ET480" s="3" t="s">
        <v>42</v>
      </c>
      <c r="EW480" s="3">
        <f>VLOOKUP($A480,AFKS!$C:$E,3,0)</f>
        <v>31.75</v>
      </c>
      <c r="EX480" s="3" t="s">
        <v>43</v>
      </c>
      <c r="FA480" s="3">
        <f>VLOOKUP($A480,SNGS!$C:$E,3,0)</f>
        <v>28.7</v>
      </c>
      <c r="FB480" s="3" t="s">
        <v>44</v>
      </c>
      <c r="FE480" s="3">
        <f>VLOOKUP($A480,SNGSP!$C:$E,3,0)</f>
        <v>16.010000000000002</v>
      </c>
      <c r="FF480" s="3" t="s">
        <v>45</v>
      </c>
      <c r="FI480" s="3">
        <f>VLOOKUP($A480,TRMK!$C:$E,3,0)</f>
        <v>139.02000000000001</v>
      </c>
      <c r="FJ480" s="3" t="s">
        <v>46</v>
      </c>
      <c r="FM480" s="3">
        <f>VLOOKUP($A480,TATN!$C:$E,3,0)</f>
        <v>178.95</v>
      </c>
      <c r="FN480" s="3" t="s">
        <v>47</v>
      </c>
      <c r="FQ480" s="3">
        <f>VLOOKUP($A480,TATNP!$C:$E,3,0)</f>
        <v>105.8</v>
      </c>
      <c r="FR480" s="3" t="s">
        <v>48</v>
      </c>
      <c r="FU480" s="3">
        <f>VLOOKUP($A480,TRNFP!$C:$E,3,0)</f>
        <v>40440</v>
      </c>
      <c r="FV480" s="3" t="s">
        <v>49</v>
      </c>
      <c r="FY480" s="3">
        <f>VLOOKUP($A480,URKA!$C:$E,3,0)</f>
        <v>228.6</v>
      </c>
      <c r="FZ480" s="3" t="s">
        <v>50</v>
      </c>
      <c r="GC480" s="3">
        <f>VLOOKUP($A480,FEES!$C:$E,3,0)</f>
        <v>0.3619</v>
      </c>
      <c r="GD480" s="3" t="s">
        <v>51</v>
      </c>
      <c r="GG480" s="3" t="e">
        <f>VLOOKUP($A480,PHOR!$C:$E,3,0)</f>
        <v>#N/A</v>
      </c>
      <c r="GH480" s="3" t="s">
        <v>52</v>
      </c>
      <c r="GK480" s="3">
        <f>VLOOKUP($A480,GCHE!$C:$E,3,0)</f>
        <v>801.3</v>
      </c>
      <c r="GL480" s="3" t="s">
        <v>53</v>
      </c>
      <c r="GO480" s="3">
        <f>VLOOKUP($A480,EONR!$C:$E,3,0)</f>
        <v>2.44</v>
      </c>
    </row>
    <row r="481" spans="1:197" x14ac:dyDescent="0.45">
      <c r="A481" s="86">
        <v>40665</v>
      </c>
      <c r="B481" s="3" t="s">
        <v>5</v>
      </c>
      <c r="E481" s="3" t="e">
        <f>VLOOKUP($A481,POLY!$C:$E,3,0)</f>
        <v>#N/A</v>
      </c>
      <c r="F481" s="3" t="s">
        <v>6</v>
      </c>
      <c r="I481" s="3" t="e">
        <f>VLOOKUP($A481,YNDX!$C:$E,3,0)</f>
        <v>#N/A</v>
      </c>
      <c r="J481" s="3" t="s">
        <v>7</v>
      </c>
      <c r="M481" s="3" t="e">
        <f>VLOOKUP($A481,ALRS!$C:$E,3,0)</f>
        <v>#N/A</v>
      </c>
      <c r="N481" s="3" t="s">
        <v>8</v>
      </c>
      <c r="Q481" s="3">
        <f>VLOOKUP($A481,AKRN!$C:$E,3,0)</f>
        <v>1250</v>
      </c>
      <c r="R481" s="3" t="s">
        <v>9</v>
      </c>
      <c r="U481" s="3">
        <f>VLOOKUP($A481,AFLT!$C:$E,3,0)</f>
        <v>67</v>
      </c>
      <c r="V481" s="3" t="s">
        <v>10</v>
      </c>
      <c r="Y481" s="3">
        <f>VLOOKUP($A481,BSPB!$C:$E,3,0)</f>
        <v>140</v>
      </c>
      <c r="Z481" s="3" t="s">
        <v>11</v>
      </c>
      <c r="AC481" s="3" t="e">
        <f>VLOOKUP($A481,BANE!$C:$E,3,0)</f>
        <v>#N/A</v>
      </c>
      <c r="AD481" s="3" t="s">
        <v>12</v>
      </c>
      <c r="AG481" s="3" t="e">
        <f>VLOOKUP($A481,BANEP!$C:$E,3,0)</f>
        <v>#N/A</v>
      </c>
      <c r="AH481" s="3" t="s">
        <v>13</v>
      </c>
      <c r="AK481" s="3">
        <f>VLOOKUP($A481,VTBR!$C:$E,3,0)</f>
        <v>8.6999999999999994E-2</v>
      </c>
      <c r="AL481" s="3" t="s">
        <v>14</v>
      </c>
      <c r="AO481" s="3">
        <f>VLOOKUP($A481,VSMO!$C:$E,3,0)</f>
        <v>3351</v>
      </c>
      <c r="AP481" s="3" t="s">
        <v>15</v>
      </c>
      <c r="AS481" s="3">
        <f>VLOOKUP($A481,GAZP!$C:$E,3,0)</f>
        <v>211.68</v>
      </c>
      <c r="AT481" s="3" t="s">
        <v>16</v>
      </c>
      <c r="AW481" s="3">
        <f>VLOOKUP($A481,GMKN!$C:$E,3,0)</f>
        <v>7228</v>
      </c>
      <c r="AX481" s="3" t="s">
        <v>17</v>
      </c>
      <c r="BA481" s="3">
        <f>VLOOKUP($A481,DIXY!$C:$E,3,0)</f>
        <v>346.51</v>
      </c>
      <c r="BB481" s="3" t="s">
        <v>18</v>
      </c>
      <c r="BE481" s="3">
        <f>VLOOKUP($A481,IRAO!$C:$E,3,0)</f>
        <v>3.6150000000000002E-2</v>
      </c>
      <c r="BF481" s="3" t="s">
        <v>19</v>
      </c>
      <c r="BI481" s="3">
        <f>VLOOKUP($A481,KMAZ!$C:$E,3,0)</f>
        <v>63</v>
      </c>
      <c r="BJ481" s="3" t="s">
        <v>20</v>
      </c>
      <c r="BM481" s="3">
        <f>VLOOKUP($A481,LSRG!$C:$E,3,0)</f>
        <v>1040</v>
      </c>
      <c r="BN481" s="3" t="s">
        <v>21</v>
      </c>
      <c r="BQ481" s="3">
        <f>VLOOKUP($A481,LKOH!$C:$E,3,0)</f>
        <v>1863.5</v>
      </c>
      <c r="BR481" s="3" t="s">
        <v>22</v>
      </c>
      <c r="BU481" s="3">
        <f>VLOOKUP($A481,MVID!$C:$E,3,0)</f>
        <v>256.25</v>
      </c>
      <c r="BV481" s="3" t="s">
        <v>23</v>
      </c>
      <c r="BY481" s="3">
        <f>VLOOKUP($A481,MAGN!$C:$E,3,0)</f>
        <v>25.116</v>
      </c>
      <c r="BZ481" s="3" t="s">
        <v>24</v>
      </c>
      <c r="CC481" s="3">
        <f>VLOOKUP($A481,MTSS!$C:$E,3,0)</f>
        <v>253.13</v>
      </c>
      <c r="CD481" s="3" t="s">
        <v>25</v>
      </c>
      <c r="CG481" s="3">
        <f>VLOOKUP($A481,MGNT!$C:$E,3,0)</f>
        <v>3710</v>
      </c>
      <c r="CH481" s="3" t="s">
        <v>26</v>
      </c>
      <c r="CK481" s="3" t="e">
        <f>VLOOKUP($A481,MFON!$C:$E,3,0)</f>
        <v>#N/A</v>
      </c>
      <c r="CL481" s="3" t="s">
        <v>27</v>
      </c>
      <c r="CO481" s="3" t="e">
        <f>VLOOKUP($A481,MOEX!$C:$E,3,0)</f>
        <v>#N/A</v>
      </c>
      <c r="CP481" s="3" t="s">
        <v>28</v>
      </c>
      <c r="CS481" s="3">
        <f>VLOOKUP($A481,MSTT!$C:$E,3,0)</f>
        <v>218.01</v>
      </c>
      <c r="CT481" s="3" t="s">
        <v>29</v>
      </c>
      <c r="CW481" s="3">
        <f>VLOOKUP($A481,NLMK!$C:$E,3,0)</f>
        <v>103.8</v>
      </c>
      <c r="CX481" s="3" t="s">
        <v>30</v>
      </c>
      <c r="DA481" s="3">
        <f>VLOOKUP($A481,NMTP!$C:$E,3,0)</f>
        <v>3.3895</v>
      </c>
      <c r="DB481" s="3" t="s">
        <v>31</v>
      </c>
      <c r="DE481" s="3">
        <f>VLOOKUP($A481,NVTK!$C:$E,3,0)</f>
        <v>352.71</v>
      </c>
      <c r="DF481" s="3" t="s">
        <v>32</v>
      </c>
      <c r="DI481" s="3">
        <f>VLOOKUP($A481,PIKK!$C:$E,3,0)</f>
        <v>111.66</v>
      </c>
      <c r="DJ481" s="3" t="s">
        <v>33</v>
      </c>
      <c r="DM481" s="3">
        <f>VLOOKUP($A481,ROSN!$C:$E,3,0)</f>
        <v>235.73</v>
      </c>
      <c r="DN481" s="3" t="s">
        <v>34</v>
      </c>
      <c r="DQ481" s="3">
        <f>VLOOKUP($A481,RTKM!$C:$E,3,0)</f>
        <v>165.69</v>
      </c>
      <c r="DR481" s="3" t="s">
        <v>35</v>
      </c>
      <c r="DU481" s="3">
        <f>VLOOKUP($A481,RTKMP!$C:$E,3,0)</f>
        <v>84</v>
      </c>
      <c r="DV481" s="3" t="s">
        <v>36</v>
      </c>
      <c r="DY481" s="3">
        <f>VLOOKUP($A481,HYDR!$C:$E,3,0)</f>
        <v>1.3823000000000001</v>
      </c>
      <c r="DZ481" s="3" t="s">
        <v>37</v>
      </c>
      <c r="EC481" s="3">
        <f>VLOOKUP($A481,RUAL!$C:$E,3,0)</f>
        <v>408.99</v>
      </c>
      <c r="ED481" s="3" t="s">
        <v>38</v>
      </c>
      <c r="EG481" s="3">
        <f>VLOOKUP($A481,SVAV!$C:$E,3,0)</f>
        <v>505.2</v>
      </c>
      <c r="EH481" s="3" t="s">
        <v>39</v>
      </c>
      <c r="EK481" s="3">
        <f>VLOOKUP($A481,SBER!$C:$E,3,0)</f>
        <v>98.2</v>
      </c>
      <c r="EL481" s="3" t="s">
        <v>40</v>
      </c>
      <c r="EO481" s="3">
        <f>VLOOKUP($A481,SBERP!$C:$E,3,0)</f>
        <v>67.86</v>
      </c>
      <c r="EP481" s="3" t="s">
        <v>41</v>
      </c>
      <c r="ES481" s="3">
        <f>VLOOKUP($A481,CHMF!$C:$E,3,0)</f>
        <v>479.6</v>
      </c>
      <c r="ET481" s="3" t="s">
        <v>42</v>
      </c>
      <c r="EW481" s="3">
        <f>VLOOKUP($A481,AFKS!$C:$E,3,0)</f>
        <v>30.5</v>
      </c>
      <c r="EX481" s="3" t="s">
        <v>43</v>
      </c>
      <c r="FA481" s="3">
        <f>VLOOKUP($A481,SNGS!$C:$E,3,0)</f>
        <v>27.8</v>
      </c>
      <c r="FB481" s="3" t="s">
        <v>44</v>
      </c>
      <c r="FE481" s="3">
        <f>VLOOKUP($A481,SNGSP!$C:$E,3,0)</f>
        <v>15.95</v>
      </c>
      <c r="FF481" s="3" t="s">
        <v>45</v>
      </c>
      <c r="FI481" s="3">
        <f>VLOOKUP($A481,TRMK!$C:$E,3,0)</f>
        <v>127.15</v>
      </c>
      <c r="FJ481" s="3" t="s">
        <v>46</v>
      </c>
      <c r="FM481" s="3">
        <f>VLOOKUP($A481,TATN!$C:$E,3,0)</f>
        <v>174.22</v>
      </c>
      <c r="FN481" s="3" t="s">
        <v>47</v>
      </c>
      <c r="FQ481" s="3">
        <f>VLOOKUP($A481,TATNP!$C:$E,3,0)</f>
        <v>99.85</v>
      </c>
      <c r="FR481" s="3" t="s">
        <v>48</v>
      </c>
      <c r="FU481" s="3">
        <f>VLOOKUP($A481,TRNFP!$C:$E,3,0)</f>
        <v>38960</v>
      </c>
      <c r="FV481" s="3" t="s">
        <v>49</v>
      </c>
      <c r="FY481" s="3">
        <f>VLOOKUP($A481,URKA!$C:$E,3,0)</f>
        <v>215.54</v>
      </c>
      <c r="FZ481" s="3" t="s">
        <v>50</v>
      </c>
      <c r="GC481" s="3">
        <f>VLOOKUP($A481,FEES!$C:$E,3,0)</f>
        <v>0.37102000000000002</v>
      </c>
      <c r="GD481" s="3" t="s">
        <v>51</v>
      </c>
      <c r="GG481" s="3" t="e">
        <f>VLOOKUP($A481,PHOR!$C:$E,3,0)</f>
        <v>#N/A</v>
      </c>
      <c r="GH481" s="3" t="s">
        <v>52</v>
      </c>
      <c r="GK481" s="3">
        <f>VLOOKUP($A481,GCHE!$C:$E,3,0)</f>
        <v>805</v>
      </c>
      <c r="GL481" s="3" t="s">
        <v>53</v>
      </c>
      <c r="GO481" s="3">
        <f>VLOOKUP($A481,EONR!$C:$E,3,0)</f>
        <v>2.2709000000000001</v>
      </c>
    </row>
    <row r="482" spans="1:197" x14ac:dyDescent="0.45">
      <c r="A482" s="86">
        <v>40672</v>
      </c>
      <c r="B482" s="3" t="s">
        <v>5</v>
      </c>
      <c r="E482" s="3" t="e">
        <f>VLOOKUP($A482,POLY!$C:$E,3,0)</f>
        <v>#N/A</v>
      </c>
      <c r="F482" s="3" t="s">
        <v>6</v>
      </c>
      <c r="I482" s="3" t="e">
        <f>VLOOKUP($A482,YNDX!$C:$E,3,0)</f>
        <v>#N/A</v>
      </c>
      <c r="J482" s="3" t="s">
        <v>7</v>
      </c>
      <c r="M482" s="3" t="e">
        <f>VLOOKUP($A482,ALRS!$C:$E,3,0)</f>
        <v>#N/A</v>
      </c>
      <c r="N482" s="3" t="s">
        <v>8</v>
      </c>
      <c r="Q482" s="3">
        <f>VLOOKUP($A482,AKRN!$C:$E,3,0)</f>
        <v>1235</v>
      </c>
      <c r="R482" s="3" t="s">
        <v>9</v>
      </c>
      <c r="U482" s="3">
        <f>VLOOKUP($A482,AFLT!$C:$E,3,0)</f>
        <v>68.3</v>
      </c>
      <c r="V482" s="3" t="s">
        <v>10</v>
      </c>
      <c r="Y482" s="3">
        <f>VLOOKUP($A482,BSPB!$C:$E,3,0)</f>
        <v>139.28</v>
      </c>
      <c r="Z482" s="3" t="s">
        <v>11</v>
      </c>
      <c r="AC482" s="3" t="e">
        <f>VLOOKUP($A482,BANE!$C:$E,3,0)</f>
        <v>#N/A</v>
      </c>
      <c r="AD482" s="3" t="s">
        <v>12</v>
      </c>
      <c r="AG482" s="3" t="e">
        <f>VLOOKUP($A482,BANEP!$C:$E,3,0)</f>
        <v>#N/A</v>
      </c>
      <c r="AH482" s="3" t="s">
        <v>13</v>
      </c>
      <c r="AK482" s="3">
        <f>VLOOKUP($A482,VTBR!$C:$E,3,0)</f>
        <v>8.4000000000000005E-2</v>
      </c>
      <c r="AL482" s="3" t="s">
        <v>14</v>
      </c>
      <c r="AO482" s="3">
        <f>VLOOKUP($A482,VSMO!$C:$E,3,0)</f>
        <v>3440</v>
      </c>
      <c r="AP482" s="3" t="s">
        <v>15</v>
      </c>
      <c r="AS482" s="3">
        <f>VLOOKUP($A482,GAZP!$C:$E,3,0)</f>
        <v>201.08</v>
      </c>
      <c r="AT482" s="3" t="s">
        <v>16</v>
      </c>
      <c r="AW482" s="3">
        <f>VLOOKUP($A482,GMKN!$C:$E,3,0)</f>
        <v>7289</v>
      </c>
      <c r="AX482" s="3" t="s">
        <v>17</v>
      </c>
      <c r="BA482" s="3">
        <f>VLOOKUP($A482,DIXY!$C:$E,3,0)</f>
        <v>344.61</v>
      </c>
      <c r="BB482" s="3" t="s">
        <v>18</v>
      </c>
      <c r="BE482" s="3">
        <f>VLOOKUP($A482,IRAO!$C:$E,3,0)</f>
        <v>3.483E-2</v>
      </c>
      <c r="BF482" s="3" t="s">
        <v>19</v>
      </c>
      <c r="BI482" s="3">
        <f>VLOOKUP($A482,KMAZ!$C:$E,3,0)</f>
        <v>59.87</v>
      </c>
      <c r="BJ482" s="3" t="s">
        <v>20</v>
      </c>
      <c r="BM482" s="3">
        <f>VLOOKUP($A482,LSRG!$C:$E,3,0)</f>
        <v>1011.1</v>
      </c>
      <c r="BN482" s="3" t="s">
        <v>21</v>
      </c>
      <c r="BQ482" s="3">
        <f>VLOOKUP($A482,LKOH!$C:$E,3,0)</f>
        <v>1733.4</v>
      </c>
      <c r="BR482" s="3" t="s">
        <v>22</v>
      </c>
      <c r="BU482" s="3">
        <f>VLOOKUP($A482,MVID!$C:$E,3,0)</f>
        <v>254.94</v>
      </c>
      <c r="BV482" s="3" t="s">
        <v>23</v>
      </c>
      <c r="BY482" s="3">
        <f>VLOOKUP($A482,MAGN!$C:$E,3,0)</f>
        <v>24.55</v>
      </c>
      <c r="BZ482" s="3" t="s">
        <v>24</v>
      </c>
      <c r="CC482" s="3">
        <f>VLOOKUP($A482,MTSS!$C:$E,3,0)</f>
        <v>237.39</v>
      </c>
      <c r="CD482" s="3" t="s">
        <v>25</v>
      </c>
      <c r="CG482" s="3">
        <f>VLOOKUP($A482,MGNT!$C:$E,3,0)</f>
        <v>3660</v>
      </c>
      <c r="CH482" s="3" t="s">
        <v>26</v>
      </c>
      <c r="CK482" s="3" t="e">
        <f>VLOOKUP($A482,MFON!$C:$E,3,0)</f>
        <v>#N/A</v>
      </c>
      <c r="CL482" s="3" t="s">
        <v>27</v>
      </c>
      <c r="CO482" s="3" t="e">
        <f>VLOOKUP($A482,MOEX!$C:$E,3,0)</f>
        <v>#N/A</v>
      </c>
      <c r="CP482" s="3" t="s">
        <v>28</v>
      </c>
      <c r="CS482" s="3">
        <f>VLOOKUP($A482,MSTT!$C:$E,3,0)</f>
        <v>217.01</v>
      </c>
      <c r="CT482" s="3" t="s">
        <v>29</v>
      </c>
      <c r="CW482" s="3">
        <f>VLOOKUP($A482,NLMK!$C:$E,3,0)</f>
        <v>105.81</v>
      </c>
      <c r="CX482" s="3" t="s">
        <v>30</v>
      </c>
      <c r="DA482" s="3">
        <f>VLOOKUP($A482,NMTP!$C:$E,3,0)</f>
        <v>3.3208000000000002</v>
      </c>
      <c r="DB482" s="3" t="s">
        <v>31</v>
      </c>
      <c r="DE482" s="3">
        <f>VLOOKUP($A482,NVTK!$C:$E,3,0)</f>
        <v>349.4</v>
      </c>
      <c r="DF482" s="3" t="s">
        <v>32</v>
      </c>
      <c r="DI482" s="3">
        <f>VLOOKUP($A482,PIKK!$C:$E,3,0)</f>
        <v>108.29</v>
      </c>
      <c r="DJ482" s="3" t="s">
        <v>33</v>
      </c>
      <c r="DM482" s="3">
        <f>VLOOKUP($A482,ROSN!$C:$E,3,0)</f>
        <v>230.46</v>
      </c>
      <c r="DN482" s="3" t="s">
        <v>34</v>
      </c>
      <c r="DQ482" s="3">
        <f>VLOOKUP($A482,RTKM!$C:$E,3,0)</f>
        <v>177.51</v>
      </c>
      <c r="DR482" s="3" t="s">
        <v>35</v>
      </c>
      <c r="DU482" s="3">
        <f>VLOOKUP($A482,RTKMP!$C:$E,3,0)</f>
        <v>84.24</v>
      </c>
      <c r="DV482" s="3" t="s">
        <v>36</v>
      </c>
      <c r="DY482" s="3">
        <f>VLOOKUP($A482,HYDR!$C:$E,3,0)</f>
        <v>1.3783000000000001</v>
      </c>
      <c r="DZ482" s="3" t="s">
        <v>37</v>
      </c>
      <c r="EC482" s="3">
        <f>VLOOKUP($A482,RUAL!$C:$E,3,0)</f>
        <v>409.45</v>
      </c>
      <c r="ED482" s="3" t="s">
        <v>38</v>
      </c>
      <c r="EG482" s="3">
        <f>VLOOKUP($A482,SVAV!$C:$E,3,0)</f>
        <v>510.6</v>
      </c>
      <c r="EH482" s="3" t="s">
        <v>39</v>
      </c>
      <c r="EK482" s="3">
        <f>VLOOKUP($A482,SBER!$C:$E,3,0)</f>
        <v>97.99</v>
      </c>
      <c r="EL482" s="3" t="s">
        <v>40</v>
      </c>
      <c r="EO482" s="3">
        <f>VLOOKUP($A482,SBERP!$C:$E,3,0)</f>
        <v>66.95</v>
      </c>
      <c r="EP482" s="3" t="s">
        <v>41</v>
      </c>
      <c r="ES482" s="3">
        <f>VLOOKUP($A482,CHMF!$C:$E,3,0)</f>
        <v>469</v>
      </c>
      <c r="ET482" s="3" t="s">
        <v>42</v>
      </c>
      <c r="EW482" s="3">
        <f>VLOOKUP($A482,AFKS!$C:$E,3,0)</f>
        <v>29.702000000000002</v>
      </c>
      <c r="EX482" s="3" t="s">
        <v>43</v>
      </c>
      <c r="FA482" s="3">
        <f>VLOOKUP($A482,SNGS!$C:$E,3,0)</f>
        <v>26.699000000000002</v>
      </c>
      <c r="FB482" s="3" t="s">
        <v>44</v>
      </c>
      <c r="FE482" s="3">
        <f>VLOOKUP($A482,SNGSP!$C:$E,3,0)</f>
        <v>15.6</v>
      </c>
      <c r="FF482" s="3" t="s">
        <v>45</v>
      </c>
      <c r="FI482" s="3">
        <f>VLOOKUP($A482,TRMK!$C:$E,3,0)</f>
        <v>132.44999999999999</v>
      </c>
      <c r="FJ482" s="3" t="s">
        <v>46</v>
      </c>
      <c r="FM482" s="3">
        <f>VLOOKUP($A482,TATN!$C:$E,3,0)</f>
        <v>158</v>
      </c>
      <c r="FN482" s="3" t="s">
        <v>47</v>
      </c>
      <c r="FQ482" s="3">
        <f>VLOOKUP($A482,TATNP!$C:$E,3,0)</f>
        <v>87.51</v>
      </c>
      <c r="FR482" s="3" t="s">
        <v>48</v>
      </c>
      <c r="FU482" s="3">
        <f>VLOOKUP($A482,TRNFP!$C:$E,3,0)</f>
        <v>39250</v>
      </c>
      <c r="FV482" s="3" t="s">
        <v>49</v>
      </c>
      <c r="FY482" s="3">
        <f>VLOOKUP($A482,URKA!$C:$E,3,0)</f>
        <v>218.15</v>
      </c>
      <c r="FZ482" s="3" t="s">
        <v>50</v>
      </c>
      <c r="GC482" s="3">
        <f>VLOOKUP($A482,FEES!$C:$E,3,0)</f>
        <v>0.35399999999999998</v>
      </c>
      <c r="GD482" s="3" t="s">
        <v>51</v>
      </c>
      <c r="GG482" s="3" t="e">
        <f>VLOOKUP($A482,PHOR!$C:$E,3,0)</f>
        <v>#N/A</v>
      </c>
      <c r="GH482" s="3" t="s">
        <v>52</v>
      </c>
      <c r="GK482" s="3">
        <f>VLOOKUP($A482,GCHE!$C:$E,3,0)</f>
        <v>783</v>
      </c>
      <c r="GL482" s="3" t="s">
        <v>53</v>
      </c>
      <c r="GO482" s="3">
        <f>VLOOKUP($A482,EONR!$C:$E,3,0)</f>
        <v>2.4011999999999998</v>
      </c>
    </row>
    <row r="483" spans="1:197" x14ac:dyDescent="0.45">
      <c r="A483" s="86">
        <v>40679</v>
      </c>
      <c r="B483" s="3" t="s">
        <v>5</v>
      </c>
      <c r="E483" s="3" t="e">
        <f>VLOOKUP($A483,POLY!$C:$E,3,0)</f>
        <v>#N/A</v>
      </c>
      <c r="F483" s="3" t="s">
        <v>6</v>
      </c>
      <c r="I483" s="3" t="e">
        <f>VLOOKUP($A483,YNDX!$C:$E,3,0)</f>
        <v>#N/A</v>
      </c>
      <c r="J483" s="3" t="s">
        <v>7</v>
      </c>
      <c r="M483" s="3" t="e">
        <f>VLOOKUP($A483,ALRS!$C:$E,3,0)</f>
        <v>#N/A</v>
      </c>
      <c r="N483" s="3" t="s">
        <v>8</v>
      </c>
      <c r="Q483" s="3">
        <f>VLOOKUP($A483,AKRN!$C:$E,3,0)</f>
        <v>1222</v>
      </c>
      <c r="R483" s="3" t="s">
        <v>9</v>
      </c>
      <c r="U483" s="3">
        <f>VLOOKUP($A483,AFLT!$C:$E,3,0)</f>
        <v>68.73</v>
      </c>
      <c r="V483" s="3" t="s">
        <v>10</v>
      </c>
      <c r="Y483" s="3">
        <f>VLOOKUP($A483,BSPB!$C:$E,3,0)</f>
        <v>137.44999999999999</v>
      </c>
      <c r="Z483" s="3" t="s">
        <v>11</v>
      </c>
      <c r="AC483" s="3" t="e">
        <f>VLOOKUP($A483,BANE!$C:$E,3,0)</f>
        <v>#N/A</v>
      </c>
      <c r="AD483" s="3" t="s">
        <v>12</v>
      </c>
      <c r="AG483" s="3" t="e">
        <f>VLOOKUP($A483,BANEP!$C:$E,3,0)</f>
        <v>#N/A</v>
      </c>
      <c r="AH483" s="3" t="s">
        <v>13</v>
      </c>
      <c r="AK483" s="3">
        <f>VLOOKUP($A483,VTBR!$C:$E,3,0)</f>
        <v>8.2750000000000004E-2</v>
      </c>
      <c r="AL483" s="3" t="s">
        <v>14</v>
      </c>
      <c r="AO483" s="3">
        <f>VLOOKUP($A483,VSMO!$C:$E,3,0)</f>
        <v>3749.9</v>
      </c>
      <c r="AP483" s="3" t="s">
        <v>15</v>
      </c>
      <c r="AS483" s="3">
        <f>VLOOKUP($A483,GAZP!$C:$E,3,0)</f>
        <v>196.9</v>
      </c>
      <c r="AT483" s="3" t="s">
        <v>16</v>
      </c>
      <c r="AW483" s="3">
        <f>VLOOKUP($A483,GMKN!$C:$E,3,0)</f>
        <v>7010</v>
      </c>
      <c r="AX483" s="3" t="s">
        <v>17</v>
      </c>
      <c r="BA483" s="3">
        <f>VLOOKUP($A483,DIXY!$C:$E,3,0)</f>
        <v>365</v>
      </c>
      <c r="BB483" s="3" t="s">
        <v>18</v>
      </c>
      <c r="BE483" s="3">
        <f>VLOOKUP($A483,IRAO!$C:$E,3,0)</f>
        <v>3.3799999999999997E-2</v>
      </c>
      <c r="BF483" s="3" t="s">
        <v>19</v>
      </c>
      <c r="BI483" s="3">
        <f>VLOOKUP($A483,KMAZ!$C:$E,3,0)</f>
        <v>59.69</v>
      </c>
      <c r="BJ483" s="3" t="s">
        <v>20</v>
      </c>
      <c r="BM483" s="3">
        <f>VLOOKUP($A483,LSRG!$C:$E,3,0)</f>
        <v>1024.9000000000001</v>
      </c>
      <c r="BN483" s="3" t="s">
        <v>21</v>
      </c>
      <c r="BQ483" s="3">
        <f>VLOOKUP($A483,LKOH!$C:$E,3,0)</f>
        <v>1711.2</v>
      </c>
      <c r="BR483" s="3" t="s">
        <v>22</v>
      </c>
      <c r="BU483" s="3">
        <f>VLOOKUP($A483,MVID!$C:$E,3,0)</f>
        <v>251.3</v>
      </c>
      <c r="BV483" s="3" t="s">
        <v>23</v>
      </c>
      <c r="BY483" s="3">
        <f>VLOOKUP($A483,MAGN!$C:$E,3,0)</f>
        <v>24.71</v>
      </c>
      <c r="BZ483" s="3" t="s">
        <v>24</v>
      </c>
      <c r="CC483" s="3">
        <f>VLOOKUP($A483,MTSS!$C:$E,3,0)</f>
        <v>236.01</v>
      </c>
      <c r="CD483" s="3" t="s">
        <v>25</v>
      </c>
      <c r="CG483" s="3">
        <f>VLOOKUP($A483,MGNT!$C:$E,3,0)</f>
        <v>3709.3</v>
      </c>
      <c r="CH483" s="3" t="s">
        <v>26</v>
      </c>
      <c r="CK483" s="3" t="e">
        <f>VLOOKUP($A483,MFON!$C:$E,3,0)</f>
        <v>#N/A</v>
      </c>
      <c r="CL483" s="3" t="s">
        <v>27</v>
      </c>
      <c r="CO483" s="3" t="e">
        <f>VLOOKUP($A483,MOEX!$C:$E,3,0)</f>
        <v>#N/A</v>
      </c>
      <c r="CP483" s="3" t="s">
        <v>28</v>
      </c>
      <c r="CS483" s="3">
        <f>VLOOKUP($A483,MSTT!$C:$E,3,0)</f>
        <v>216</v>
      </c>
      <c r="CT483" s="3" t="s">
        <v>29</v>
      </c>
      <c r="CW483" s="3">
        <f>VLOOKUP($A483,NLMK!$C:$E,3,0)</f>
        <v>104.28</v>
      </c>
      <c r="CX483" s="3" t="s">
        <v>30</v>
      </c>
      <c r="DA483" s="3">
        <f>VLOOKUP($A483,NMTP!$C:$E,3,0)</f>
        <v>3.35</v>
      </c>
      <c r="DB483" s="3" t="s">
        <v>31</v>
      </c>
      <c r="DE483" s="3">
        <f>VLOOKUP($A483,NVTK!$C:$E,3,0)</f>
        <v>354</v>
      </c>
      <c r="DF483" s="3" t="s">
        <v>32</v>
      </c>
      <c r="DI483" s="3">
        <f>VLOOKUP($A483,PIKK!$C:$E,3,0)</f>
        <v>106.19</v>
      </c>
      <c r="DJ483" s="3" t="s">
        <v>33</v>
      </c>
      <c r="DM483" s="3">
        <f>VLOOKUP($A483,ROSN!$C:$E,3,0)</f>
        <v>227.5</v>
      </c>
      <c r="DN483" s="3" t="s">
        <v>34</v>
      </c>
      <c r="DQ483" s="3">
        <f>VLOOKUP($A483,RTKM!$C:$E,3,0)</f>
        <v>163.35</v>
      </c>
      <c r="DR483" s="3" t="s">
        <v>35</v>
      </c>
      <c r="DU483" s="3">
        <f>VLOOKUP($A483,RTKMP!$C:$E,3,0)</f>
        <v>83.04</v>
      </c>
      <c r="DV483" s="3" t="s">
        <v>36</v>
      </c>
      <c r="DY483" s="3">
        <f>VLOOKUP($A483,HYDR!$C:$E,3,0)</f>
        <v>1.3683000000000001</v>
      </c>
      <c r="DZ483" s="3" t="s">
        <v>37</v>
      </c>
      <c r="EC483" s="3">
        <f>VLOOKUP($A483,RUAL!$C:$E,3,0)</f>
        <v>395.66</v>
      </c>
      <c r="ED483" s="3" t="s">
        <v>38</v>
      </c>
      <c r="EG483" s="3">
        <f>VLOOKUP($A483,SVAV!$C:$E,3,0)</f>
        <v>516</v>
      </c>
      <c r="EH483" s="3" t="s">
        <v>39</v>
      </c>
      <c r="EK483" s="3">
        <f>VLOOKUP($A483,SBER!$C:$E,3,0)</f>
        <v>94</v>
      </c>
      <c r="EL483" s="3" t="s">
        <v>40</v>
      </c>
      <c r="EO483" s="3">
        <f>VLOOKUP($A483,SBERP!$C:$E,3,0)</f>
        <v>65.09</v>
      </c>
      <c r="EP483" s="3" t="s">
        <v>41</v>
      </c>
      <c r="ES483" s="3">
        <f>VLOOKUP($A483,CHMF!$C:$E,3,0)</f>
        <v>480</v>
      </c>
      <c r="ET483" s="3" t="s">
        <v>42</v>
      </c>
      <c r="EW483" s="3">
        <f>VLOOKUP($A483,AFKS!$C:$E,3,0)</f>
        <v>30.300999999999998</v>
      </c>
      <c r="EX483" s="3" t="s">
        <v>43</v>
      </c>
      <c r="FA483" s="3">
        <f>VLOOKUP($A483,SNGS!$C:$E,3,0)</f>
        <v>26.568999999999999</v>
      </c>
      <c r="FB483" s="3" t="s">
        <v>44</v>
      </c>
      <c r="FE483" s="3">
        <f>VLOOKUP($A483,SNGSP!$C:$E,3,0)</f>
        <v>13.721</v>
      </c>
      <c r="FF483" s="3" t="s">
        <v>45</v>
      </c>
      <c r="FI483" s="3">
        <f>VLOOKUP($A483,TRMK!$C:$E,3,0)</f>
        <v>134.97999999999999</v>
      </c>
      <c r="FJ483" s="3" t="s">
        <v>46</v>
      </c>
      <c r="FM483" s="3">
        <f>VLOOKUP($A483,TATN!$C:$E,3,0)</f>
        <v>154.79</v>
      </c>
      <c r="FN483" s="3" t="s">
        <v>47</v>
      </c>
      <c r="FQ483" s="3">
        <f>VLOOKUP($A483,TATNP!$C:$E,3,0)</f>
        <v>85.18</v>
      </c>
      <c r="FR483" s="3" t="s">
        <v>48</v>
      </c>
      <c r="FU483" s="3">
        <f>VLOOKUP($A483,TRNFP!$C:$E,3,0)</f>
        <v>38403</v>
      </c>
      <c r="FV483" s="3" t="s">
        <v>49</v>
      </c>
      <c r="FY483" s="3">
        <f>VLOOKUP($A483,URKA!$C:$E,3,0)</f>
        <v>217.18</v>
      </c>
      <c r="FZ483" s="3" t="s">
        <v>50</v>
      </c>
      <c r="GC483" s="3">
        <f>VLOOKUP($A483,FEES!$C:$E,3,0)</f>
        <v>0.34599999999999997</v>
      </c>
      <c r="GD483" s="3" t="s">
        <v>51</v>
      </c>
      <c r="GG483" s="3" t="e">
        <f>VLOOKUP($A483,PHOR!$C:$E,3,0)</f>
        <v>#N/A</v>
      </c>
      <c r="GH483" s="3" t="s">
        <v>52</v>
      </c>
      <c r="GK483" s="3">
        <f>VLOOKUP($A483,GCHE!$C:$E,3,0)</f>
        <v>810.3</v>
      </c>
      <c r="GL483" s="3" t="s">
        <v>53</v>
      </c>
      <c r="GO483" s="3">
        <f>VLOOKUP($A483,EONR!$C:$E,3,0)</f>
        <v>2.3919999999999999</v>
      </c>
    </row>
    <row r="484" spans="1:197" x14ac:dyDescent="0.45">
      <c r="A484" s="86">
        <v>40686</v>
      </c>
      <c r="B484" s="3" t="s">
        <v>5</v>
      </c>
      <c r="E484" s="3" t="e">
        <f>VLOOKUP($A484,POLY!$C:$E,3,0)</f>
        <v>#N/A</v>
      </c>
      <c r="F484" s="3" t="s">
        <v>6</v>
      </c>
      <c r="I484" s="3" t="e">
        <f>VLOOKUP($A484,YNDX!$C:$E,3,0)</f>
        <v>#N/A</v>
      </c>
      <c r="J484" s="3" t="s">
        <v>7</v>
      </c>
      <c r="M484" s="3" t="e">
        <f>VLOOKUP($A484,ALRS!$C:$E,3,0)</f>
        <v>#N/A</v>
      </c>
      <c r="N484" s="3" t="s">
        <v>8</v>
      </c>
      <c r="Q484" s="3">
        <f>VLOOKUP($A484,AKRN!$C:$E,3,0)</f>
        <v>1185.0999999999999</v>
      </c>
      <c r="R484" s="3" t="s">
        <v>9</v>
      </c>
      <c r="U484" s="3">
        <f>VLOOKUP($A484,AFLT!$C:$E,3,0)</f>
        <v>70.099999999999994</v>
      </c>
      <c r="V484" s="3" t="s">
        <v>10</v>
      </c>
      <c r="Y484" s="3">
        <f>VLOOKUP($A484,BSPB!$C:$E,3,0)</f>
        <v>130.99</v>
      </c>
      <c r="Z484" s="3" t="s">
        <v>11</v>
      </c>
      <c r="AC484" s="3" t="e">
        <f>VLOOKUP($A484,BANE!$C:$E,3,0)</f>
        <v>#N/A</v>
      </c>
      <c r="AD484" s="3" t="s">
        <v>12</v>
      </c>
      <c r="AG484" s="3" t="e">
        <f>VLOOKUP($A484,BANEP!$C:$E,3,0)</f>
        <v>#N/A</v>
      </c>
      <c r="AH484" s="3" t="s">
        <v>13</v>
      </c>
      <c r="AK484" s="3">
        <f>VLOOKUP($A484,VTBR!$C:$E,3,0)</f>
        <v>8.6900000000000005E-2</v>
      </c>
      <c r="AL484" s="3" t="s">
        <v>14</v>
      </c>
      <c r="AO484" s="3">
        <f>VLOOKUP($A484,VSMO!$C:$E,3,0)</f>
        <v>4030</v>
      </c>
      <c r="AP484" s="3" t="s">
        <v>15</v>
      </c>
      <c r="AS484" s="3">
        <f>VLOOKUP($A484,GAZP!$C:$E,3,0)</f>
        <v>201.82</v>
      </c>
      <c r="AT484" s="3" t="s">
        <v>16</v>
      </c>
      <c r="AW484" s="3">
        <f>VLOOKUP($A484,GMKN!$C:$E,3,0)</f>
        <v>7120</v>
      </c>
      <c r="AX484" s="3" t="s">
        <v>17</v>
      </c>
      <c r="BA484" s="3">
        <f>VLOOKUP($A484,DIXY!$C:$E,3,0)</f>
        <v>388.5</v>
      </c>
      <c r="BB484" s="3" t="s">
        <v>18</v>
      </c>
      <c r="BE484" s="3">
        <f>VLOOKUP($A484,IRAO!$C:$E,3,0)</f>
        <v>3.2219999999999999E-2</v>
      </c>
      <c r="BF484" s="3" t="s">
        <v>19</v>
      </c>
      <c r="BI484" s="3">
        <f>VLOOKUP($A484,KMAZ!$C:$E,3,0)</f>
        <v>62</v>
      </c>
      <c r="BJ484" s="3" t="s">
        <v>20</v>
      </c>
      <c r="BM484" s="3">
        <f>VLOOKUP($A484,LSRG!$C:$E,3,0)</f>
        <v>1030</v>
      </c>
      <c r="BN484" s="3" t="s">
        <v>21</v>
      </c>
      <c r="BQ484" s="3">
        <f>VLOOKUP($A484,LKOH!$C:$E,3,0)</f>
        <v>1757.4</v>
      </c>
      <c r="BR484" s="3" t="s">
        <v>22</v>
      </c>
      <c r="BU484" s="3">
        <f>VLOOKUP($A484,MVID!$C:$E,3,0)</f>
        <v>255.5</v>
      </c>
      <c r="BV484" s="3" t="s">
        <v>23</v>
      </c>
      <c r="BY484" s="3">
        <f>VLOOKUP($A484,MAGN!$C:$E,3,0)</f>
        <v>25.95</v>
      </c>
      <c r="BZ484" s="3" t="s">
        <v>24</v>
      </c>
      <c r="CC484" s="3">
        <f>VLOOKUP($A484,MTSS!$C:$E,3,0)</f>
        <v>233.49</v>
      </c>
      <c r="CD484" s="3" t="s">
        <v>25</v>
      </c>
      <c r="CG484" s="3">
        <f>VLOOKUP($A484,MGNT!$C:$E,3,0)</f>
        <v>3860</v>
      </c>
      <c r="CH484" s="3" t="s">
        <v>26</v>
      </c>
      <c r="CK484" s="3" t="e">
        <f>VLOOKUP($A484,MFON!$C:$E,3,0)</f>
        <v>#N/A</v>
      </c>
      <c r="CL484" s="3" t="s">
        <v>27</v>
      </c>
      <c r="CO484" s="3" t="e">
        <f>VLOOKUP($A484,MOEX!$C:$E,3,0)</f>
        <v>#N/A</v>
      </c>
      <c r="CP484" s="3" t="s">
        <v>28</v>
      </c>
      <c r="CS484" s="3">
        <f>VLOOKUP($A484,MSTT!$C:$E,3,0)</f>
        <v>220.5</v>
      </c>
      <c r="CT484" s="3" t="s">
        <v>29</v>
      </c>
      <c r="CW484" s="3">
        <f>VLOOKUP($A484,NLMK!$C:$E,3,0)</f>
        <v>104.66</v>
      </c>
      <c r="CX484" s="3" t="s">
        <v>30</v>
      </c>
      <c r="DA484" s="3">
        <f>VLOOKUP($A484,NMTP!$C:$E,3,0)</f>
        <v>3.323</v>
      </c>
      <c r="DB484" s="3" t="s">
        <v>31</v>
      </c>
      <c r="DE484" s="3">
        <f>VLOOKUP($A484,NVTK!$C:$E,3,0)</f>
        <v>350.01</v>
      </c>
      <c r="DF484" s="3" t="s">
        <v>32</v>
      </c>
      <c r="DI484" s="3">
        <f>VLOOKUP($A484,PIKK!$C:$E,3,0)</f>
        <v>105.28</v>
      </c>
      <c r="DJ484" s="3" t="s">
        <v>33</v>
      </c>
      <c r="DM484" s="3">
        <f>VLOOKUP($A484,ROSN!$C:$E,3,0)</f>
        <v>240.55</v>
      </c>
      <c r="DN484" s="3" t="s">
        <v>34</v>
      </c>
      <c r="DQ484" s="3">
        <f>VLOOKUP($A484,RTKM!$C:$E,3,0)</f>
        <v>157.52000000000001</v>
      </c>
      <c r="DR484" s="3" t="s">
        <v>35</v>
      </c>
      <c r="DU484" s="3">
        <f>VLOOKUP($A484,RTKMP!$C:$E,3,0)</f>
        <v>83.73</v>
      </c>
      <c r="DV484" s="3" t="s">
        <v>36</v>
      </c>
      <c r="DY484" s="3">
        <f>VLOOKUP($A484,HYDR!$C:$E,3,0)</f>
        <v>1.3411</v>
      </c>
      <c r="DZ484" s="3" t="s">
        <v>37</v>
      </c>
      <c r="EC484" s="3">
        <f>VLOOKUP($A484,RUAL!$C:$E,3,0)</f>
        <v>408</v>
      </c>
      <c r="ED484" s="3" t="s">
        <v>38</v>
      </c>
      <c r="EG484" s="3">
        <f>VLOOKUP($A484,SVAV!$C:$E,3,0)</f>
        <v>548.79999999999995</v>
      </c>
      <c r="EH484" s="3" t="s">
        <v>39</v>
      </c>
      <c r="EK484" s="3">
        <f>VLOOKUP($A484,SBER!$C:$E,3,0)</f>
        <v>97.1</v>
      </c>
      <c r="EL484" s="3" t="s">
        <v>40</v>
      </c>
      <c r="EO484" s="3">
        <f>VLOOKUP($A484,SBERP!$C:$E,3,0)</f>
        <v>65.63</v>
      </c>
      <c r="EP484" s="3" t="s">
        <v>41</v>
      </c>
      <c r="ES484" s="3">
        <f>VLOOKUP($A484,CHMF!$C:$E,3,0)</f>
        <v>506</v>
      </c>
      <c r="ET484" s="3" t="s">
        <v>42</v>
      </c>
      <c r="EW484" s="3">
        <f>VLOOKUP($A484,AFKS!$C:$E,3,0)</f>
        <v>31</v>
      </c>
      <c r="EX484" s="3" t="s">
        <v>43</v>
      </c>
      <c r="FA484" s="3">
        <f>VLOOKUP($A484,SNGS!$C:$E,3,0)</f>
        <v>26.600999999999999</v>
      </c>
      <c r="FB484" s="3" t="s">
        <v>44</v>
      </c>
      <c r="FE484" s="3">
        <f>VLOOKUP($A484,SNGSP!$C:$E,3,0)</f>
        <v>13.74</v>
      </c>
      <c r="FF484" s="3" t="s">
        <v>45</v>
      </c>
      <c r="FI484" s="3">
        <f>VLOOKUP($A484,TRMK!$C:$E,3,0)</f>
        <v>133.88999999999999</v>
      </c>
      <c r="FJ484" s="3" t="s">
        <v>46</v>
      </c>
      <c r="FM484" s="3">
        <f>VLOOKUP($A484,TATN!$C:$E,3,0)</f>
        <v>159.88</v>
      </c>
      <c r="FN484" s="3" t="s">
        <v>47</v>
      </c>
      <c r="FQ484" s="3">
        <f>VLOOKUP($A484,TATNP!$C:$E,3,0)</f>
        <v>82.3</v>
      </c>
      <c r="FR484" s="3" t="s">
        <v>48</v>
      </c>
      <c r="FU484" s="3">
        <f>VLOOKUP($A484,TRNFP!$C:$E,3,0)</f>
        <v>38555</v>
      </c>
      <c r="FV484" s="3" t="s">
        <v>49</v>
      </c>
      <c r="FY484" s="3">
        <f>VLOOKUP($A484,URKA!$C:$E,3,0)</f>
        <v>233</v>
      </c>
      <c r="FZ484" s="3" t="s">
        <v>50</v>
      </c>
      <c r="GC484" s="3">
        <f>VLOOKUP($A484,FEES!$C:$E,3,0)</f>
        <v>0.32995999999999998</v>
      </c>
      <c r="GD484" s="3" t="s">
        <v>51</v>
      </c>
      <c r="GG484" s="3" t="e">
        <f>VLOOKUP($A484,PHOR!$C:$E,3,0)</f>
        <v>#N/A</v>
      </c>
      <c r="GH484" s="3" t="s">
        <v>52</v>
      </c>
      <c r="GK484" s="3">
        <f>VLOOKUP($A484,GCHE!$C:$E,3,0)</f>
        <v>806</v>
      </c>
      <c r="GL484" s="3" t="s">
        <v>53</v>
      </c>
      <c r="GO484" s="3">
        <f>VLOOKUP($A484,EONR!$C:$E,3,0)</f>
        <v>2.2408000000000001</v>
      </c>
    </row>
    <row r="485" spans="1:197" x14ac:dyDescent="0.45">
      <c r="A485" s="86">
        <v>40693</v>
      </c>
      <c r="B485" s="3" t="s">
        <v>5</v>
      </c>
      <c r="E485" s="3" t="e">
        <f>VLOOKUP($A485,POLY!$C:$E,3,0)</f>
        <v>#N/A</v>
      </c>
      <c r="F485" s="3" t="s">
        <v>6</v>
      </c>
      <c r="I485" s="3" t="e">
        <f>VLOOKUP($A485,YNDX!$C:$E,3,0)</f>
        <v>#N/A</v>
      </c>
      <c r="J485" s="3" t="s">
        <v>7</v>
      </c>
      <c r="M485" s="3" t="e">
        <f>VLOOKUP($A485,ALRS!$C:$E,3,0)</f>
        <v>#N/A</v>
      </c>
      <c r="N485" s="3" t="s">
        <v>8</v>
      </c>
      <c r="Q485" s="3">
        <f>VLOOKUP($A485,AKRN!$C:$E,3,0)</f>
        <v>1195</v>
      </c>
      <c r="R485" s="3" t="s">
        <v>9</v>
      </c>
      <c r="U485" s="3">
        <f>VLOOKUP($A485,AFLT!$C:$E,3,0)</f>
        <v>71</v>
      </c>
      <c r="V485" s="3" t="s">
        <v>10</v>
      </c>
      <c r="Y485" s="3">
        <f>VLOOKUP($A485,BSPB!$C:$E,3,0)</f>
        <v>130.77000000000001</v>
      </c>
      <c r="Z485" s="3" t="s">
        <v>11</v>
      </c>
      <c r="AC485" s="3" t="e">
        <f>VLOOKUP($A485,BANE!$C:$E,3,0)</f>
        <v>#N/A</v>
      </c>
      <c r="AD485" s="3" t="s">
        <v>12</v>
      </c>
      <c r="AG485" s="3" t="e">
        <f>VLOOKUP($A485,BANEP!$C:$E,3,0)</f>
        <v>#N/A</v>
      </c>
      <c r="AH485" s="3" t="s">
        <v>13</v>
      </c>
      <c r="AK485" s="3">
        <f>VLOOKUP($A485,VTBR!$C:$E,3,0)</f>
        <v>8.4449999999999997E-2</v>
      </c>
      <c r="AL485" s="3" t="s">
        <v>14</v>
      </c>
      <c r="AO485" s="3">
        <f>VLOOKUP($A485,VSMO!$C:$E,3,0)</f>
        <v>4100</v>
      </c>
      <c r="AP485" s="3" t="s">
        <v>15</v>
      </c>
      <c r="AS485" s="3">
        <f>VLOOKUP($A485,GAZP!$C:$E,3,0)</f>
        <v>196.55</v>
      </c>
      <c r="AT485" s="3" t="s">
        <v>16</v>
      </c>
      <c r="AW485" s="3">
        <f>VLOOKUP($A485,GMKN!$C:$E,3,0)</f>
        <v>6909</v>
      </c>
      <c r="AX485" s="3" t="s">
        <v>17</v>
      </c>
      <c r="BA485" s="3">
        <f>VLOOKUP($A485,DIXY!$C:$E,3,0)</f>
        <v>391.5</v>
      </c>
      <c r="BB485" s="3" t="s">
        <v>18</v>
      </c>
      <c r="BE485" s="3">
        <f>VLOOKUP($A485,IRAO!$C:$E,3,0)</f>
        <v>3.3890000000000003E-2</v>
      </c>
      <c r="BF485" s="3" t="s">
        <v>19</v>
      </c>
      <c r="BI485" s="3">
        <f>VLOOKUP($A485,KMAZ!$C:$E,3,0)</f>
        <v>62.16</v>
      </c>
      <c r="BJ485" s="3" t="s">
        <v>20</v>
      </c>
      <c r="BM485" s="3">
        <f>VLOOKUP($A485,LSRG!$C:$E,3,0)</f>
        <v>998.5</v>
      </c>
      <c r="BN485" s="3" t="s">
        <v>21</v>
      </c>
      <c r="BQ485" s="3">
        <f>VLOOKUP($A485,LKOH!$C:$E,3,0)</f>
        <v>1744.5</v>
      </c>
      <c r="BR485" s="3" t="s">
        <v>22</v>
      </c>
      <c r="BU485" s="3">
        <f>VLOOKUP($A485,MVID!$C:$E,3,0)</f>
        <v>250.75</v>
      </c>
      <c r="BV485" s="3" t="s">
        <v>23</v>
      </c>
      <c r="BY485" s="3">
        <f>VLOOKUP($A485,MAGN!$C:$E,3,0)</f>
        <v>25.498999999999999</v>
      </c>
      <c r="BZ485" s="3" t="s">
        <v>24</v>
      </c>
      <c r="CC485" s="3">
        <f>VLOOKUP($A485,MTSS!$C:$E,3,0)</f>
        <v>233.45</v>
      </c>
      <c r="CD485" s="3" t="s">
        <v>25</v>
      </c>
      <c r="CG485" s="3">
        <f>VLOOKUP($A485,MGNT!$C:$E,3,0)</f>
        <v>3840.3</v>
      </c>
      <c r="CH485" s="3" t="s">
        <v>26</v>
      </c>
      <c r="CK485" s="3" t="e">
        <f>VLOOKUP($A485,MFON!$C:$E,3,0)</f>
        <v>#N/A</v>
      </c>
      <c r="CL485" s="3" t="s">
        <v>27</v>
      </c>
      <c r="CO485" s="3" t="e">
        <f>VLOOKUP($A485,MOEX!$C:$E,3,0)</f>
        <v>#N/A</v>
      </c>
      <c r="CP485" s="3" t="s">
        <v>28</v>
      </c>
      <c r="CS485" s="3">
        <f>VLOOKUP($A485,MSTT!$C:$E,3,0)</f>
        <v>237.8</v>
      </c>
      <c r="CT485" s="3" t="s">
        <v>29</v>
      </c>
      <c r="CW485" s="3">
        <f>VLOOKUP($A485,NLMK!$C:$E,3,0)</f>
        <v>102.1</v>
      </c>
      <c r="CX485" s="3" t="s">
        <v>30</v>
      </c>
      <c r="DA485" s="3">
        <f>VLOOKUP($A485,NMTP!$C:$E,3,0)</f>
        <v>3.42</v>
      </c>
      <c r="DB485" s="3" t="s">
        <v>31</v>
      </c>
      <c r="DE485" s="3">
        <f>VLOOKUP($A485,NVTK!$C:$E,3,0)</f>
        <v>373</v>
      </c>
      <c r="DF485" s="3" t="s">
        <v>32</v>
      </c>
      <c r="DI485" s="3">
        <f>VLOOKUP($A485,PIKK!$C:$E,3,0)</f>
        <v>106.75</v>
      </c>
      <c r="DJ485" s="3" t="s">
        <v>33</v>
      </c>
      <c r="DM485" s="3">
        <f>VLOOKUP($A485,ROSN!$C:$E,3,0)</f>
        <v>235.4</v>
      </c>
      <c r="DN485" s="3" t="s">
        <v>34</v>
      </c>
      <c r="DQ485" s="3">
        <f>VLOOKUP($A485,RTKM!$C:$E,3,0)</f>
        <v>160</v>
      </c>
      <c r="DR485" s="3" t="s">
        <v>35</v>
      </c>
      <c r="DU485" s="3">
        <f>VLOOKUP($A485,RTKMP!$C:$E,3,0)</f>
        <v>83.71</v>
      </c>
      <c r="DV485" s="3" t="s">
        <v>36</v>
      </c>
      <c r="DY485" s="3">
        <f>VLOOKUP($A485,HYDR!$C:$E,3,0)</f>
        <v>1.333</v>
      </c>
      <c r="DZ485" s="3" t="s">
        <v>37</v>
      </c>
      <c r="EC485" s="3">
        <f>VLOOKUP($A485,RUAL!$C:$E,3,0)</f>
        <v>405</v>
      </c>
      <c r="ED485" s="3" t="s">
        <v>38</v>
      </c>
      <c r="EG485" s="3">
        <f>VLOOKUP($A485,SVAV!$C:$E,3,0)</f>
        <v>532.5</v>
      </c>
      <c r="EH485" s="3" t="s">
        <v>39</v>
      </c>
      <c r="EK485" s="3">
        <f>VLOOKUP($A485,SBER!$C:$E,3,0)</f>
        <v>95.02</v>
      </c>
      <c r="EL485" s="3" t="s">
        <v>40</v>
      </c>
      <c r="EO485" s="3">
        <f>VLOOKUP($A485,SBERP!$C:$E,3,0)</f>
        <v>69.5</v>
      </c>
      <c r="EP485" s="3" t="s">
        <v>41</v>
      </c>
      <c r="ES485" s="3">
        <f>VLOOKUP($A485,CHMF!$C:$E,3,0)</f>
        <v>506.5</v>
      </c>
      <c r="ET485" s="3" t="s">
        <v>42</v>
      </c>
      <c r="EW485" s="3">
        <f>VLOOKUP($A485,AFKS!$C:$E,3,0)</f>
        <v>30.178000000000001</v>
      </c>
      <c r="EX485" s="3" t="s">
        <v>43</v>
      </c>
      <c r="FA485" s="3">
        <f>VLOOKUP($A485,SNGS!$C:$E,3,0)</f>
        <v>26.55</v>
      </c>
      <c r="FB485" s="3" t="s">
        <v>44</v>
      </c>
      <c r="FE485" s="3">
        <f>VLOOKUP($A485,SNGSP!$C:$E,3,0)</f>
        <v>13.975</v>
      </c>
      <c r="FF485" s="3" t="s">
        <v>45</v>
      </c>
      <c r="FI485" s="3">
        <f>VLOOKUP($A485,TRMK!$C:$E,3,0)</f>
        <v>128.06</v>
      </c>
      <c r="FJ485" s="3" t="s">
        <v>46</v>
      </c>
      <c r="FM485" s="3">
        <f>VLOOKUP($A485,TATN!$C:$E,3,0)</f>
        <v>159.9</v>
      </c>
      <c r="FN485" s="3" t="s">
        <v>47</v>
      </c>
      <c r="FQ485" s="3">
        <f>VLOOKUP($A485,TATNP!$C:$E,3,0)</f>
        <v>82.8</v>
      </c>
      <c r="FR485" s="3" t="s">
        <v>48</v>
      </c>
      <c r="FU485" s="3">
        <f>VLOOKUP($A485,TRNFP!$C:$E,3,0)</f>
        <v>41800</v>
      </c>
      <c r="FV485" s="3" t="s">
        <v>49</v>
      </c>
      <c r="FY485" s="3">
        <f>VLOOKUP($A485,URKA!$C:$E,3,0)</f>
        <v>239.32</v>
      </c>
      <c r="FZ485" s="3" t="s">
        <v>50</v>
      </c>
      <c r="GC485" s="3">
        <f>VLOOKUP($A485,FEES!$C:$E,3,0)</f>
        <v>0.35066999999999998</v>
      </c>
      <c r="GD485" s="3" t="s">
        <v>51</v>
      </c>
      <c r="GG485" s="3" t="e">
        <f>VLOOKUP($A485,PHOR!$C:$E,3,0)</f>
        <v>#N/A</v>
      </c>
      <c r="GH485" s="3" t="s">
        <v>52</v>
      </c>
      <c r="GK485" s="3">
        <f>VLOOKUP($A485,GCHE!$C:$E,3,0)</f>
        <v>815</v>
      </c>
      <c r="GL485" s="3" t="s">
        <v>53</v>
      </c>
      <c r="GO485" s="3">
        <f>VLOOKUP($A485,EONR!$C:$E,3,0)</f>
        <v>2.3433000000000002</v>
      </c>
    </row>
    <row r="486" spans="1:197" x14ac:dyDescent="0.45">
      <c r="A486" s="86">
        <v>40700</v>
      </c>
      <c r="B486" s="3" t="s">
        <v>5</v>
      </c>
      <c r="E486" s="3" t="e">
        <f>VLOOKUP($A486,POLY!$C:$E,3,0)</f>
        <v>#N/A</v>
      </c>
      <c r="F486" s="3" t="s">
        <v>6</v>
      </c>
      <c r="I486" s="3" t="e">
        <f>VLOOKUP($A486,YNDX!$C:$E,3,0)</f>
        <v>#N/A</v>
      </c>
      <c r="J486" s="3" t="s">
        <v>7</v>
      </c>
      <c r="M486" s="3" t="e">
        <f>VLOOKUP($A486,ALRS!$C:$E,3,0)</f>
        <v>#N/A</v>
      </c>
      <c r="N486" s="3" t="s">
        <v>8</v>
      </c>
      <c r="Q486" s="3">
        <f>VLOOKUP($A486,AKRN!$C:$E,3,0)</f>
        <v>1282</v>
      </c>
      <c r="R486" s="3" t="s">
        <v>9</v>
      </c>
      <c r="U486" s="3">
        <f>VLOOKUP($A486,AFLT!$C:$E,3,0)</f>
        <v>71.52</v>
      </c>
      <c r="V486" s="3" t="s">
        <v>10</v>
      </c>
      <c r="Y486" s="3">
        <f>VLOOKUP($A486,BSPB!$C:$E,3,0)</f>
        <v>148.9</v>
      </c>
      <c r="Z486" s="3" t="s">
        <v>11</v>
      </c>
      <c r="AC486" s="3" t="e">
        <f>VLOOKUP($A486,BANE!$C:$E,3,0)</f>
        <v>#N/A</v>
      </c>
      <c r="AD486" s="3" t="s">
        <v>12</v>
      </c>
      <c r="AG486" s="3" t="e">
        <f>VLOOKUP($A486,BANEP!$C:$E,3,0)</f>
        <v>#N/A</v>
      </c>
      <c r="AH486" s="3" t="s">
        <v>13</v>
      </c>
      <c r="AK486" s="3">
        <f>VLOOKUP($A486,VTBR!$C:$E,3,0)</f>
        <v>8.881E-2</v>
      </c>
      <c r="AL486" s="3" t="s">
        <v>14</v>
      </c>
      <c r="AO486" s="3">
        <f>VLOOKUP($A486,VSMO!$C:$E,3,0)</f>
        <v>4070.1</v>
      </c>
      <c r="AP486" s="3" t="s">
        <v>15</v>
      </c>
      <c r="AS486" s="3">
        <f>VLOOKUP($A486,GAZP!$C:$E,3,0)</f>
        <v>209.21</v>
      </c>
      <c r="AT486" s="3" t="s">
        <v>16</v>
      </c>
      <c r="AW486" s="3">
        <f>VLOOKUP($A486,GMKN!$C:$E,3,0)</f>
        <v>7115</v>
      </c>
      <c r="AX486" s="3" t="s">
        <v>17</v>
      </c>
      <c r="BA486" s="3">
        <f>VLOOKUP($A486,DIXY!$C:$E,3,0)</f>
        <v>390</v>
      </c>
      <c r="BB486" s="3" t="s">
        <v>18</v>
      </c>
      <c r="BE486" s="3">
        <f>VLOOKUP($A486,IRAO!$C:$E,3,0)</f>
        <v>3.6409999999999998E-2</v>
      </c>
      <c r="BF486" s="3" t="s">
        <v>19</v>
      </c>
      <c r="BI486" s="3">
        <f>VLOOKUP($A486,KMAZ!$C:$E,3,0)</f>
        <v>62.64</v>
      </c>
      <c r="BJ486" s="3" t="s">
        <v>20</v>
      </c>
      <c r="BM486" s="3">
        <f>VLOOKUP($A486,LSRG!$C:$E,3,0)</f>
        <v>979.9</v>
      </c>
      <c r="BN486" s="3" t="s">
        <v>21</v>
      </c>
      <c r="BQ486" s="3">
        <f>VLOOKUP($A486,LKOH!$C:$E,3,0)</f>
        <v>1785.1</v>
      </c>
      <c r="BR486" s="3" t="s">
        <v>22</v>
      </c>
      <c r="BU486" s="3">
        <f>VLOOKUP($A486,MVID!$C:$E,3,0)</f>
        <v>250</v>
      </c>
      <c r="BV486" s="3" t="s">
        <v>23</v>
      </c>
      <c r="BY486" s="3">
        <f>VLOOKUP($A486,MAGN!$C:$E,3,0)</f>
        <v>26.651</v>
      </c>
      <c r="BZ486" s="3" t="s">
        <v>24</v>
      </c>
      <c r="CC486" s="3">
        <f>VLOOKUP($A486,MTSS!$C:$E,3,0)</f>
        <v>240.64</v>
      </c>
      <c r="CD486" s="3" t="s">
        <v>25</v>
      </c>
      <c r="CG486" s="3">
        <f>VLOOKUP($A486,MGNT!$C:$E,3,0)</f>
        <v>3865</v>
      </c>
      <c r="CH486" s="3" t="s">
        <v>26</v>
      </c>
      <c r="CK486" s="3" t="e">
        <f>VLOOKUP($A486,MFON!$C:$E,3,0)</f>
        <v>#N/A</v>
      </c>
      <c r="CL486" s="3" t="s">
        <v>27</v>
      </c>
      <c r="CO486" s="3" t="e">
        <f>VLOOKUP($A486,MOEX!$C:$E,3,0)</f>
        <v>#N/A</v>
      </c>
      <c r="CP486" s="3" t="s">
        <v>28</v>
      </c>
      <c r="CS486" s="3">
        <f>VLOOKUP($A486,MSTT!$C:$E,3,0)</f>
        <v>242.5</v>
      </c>
      <c r="CT486" s="3" t="s">
        <v>29</v>
      </c>
      <c r="CW486" s="3">
        <f>VLOOKUP($A486,NLMK!$C:$E,3,0)</f>
        <v>104.3</v>
      </c>
      <c r="CX486" s="3" t="s">
        <v>30</v>
      </c>
      <c r="DA486" s="3">
        <f>VLOOKUP($A486,NMTP!$C:$E,3,0)</f>
        <v>3.4159000000000002</v>
      </c>
      <c r="DB486" s="3" t="s">
        <v>31</v>
      </c>
      <c r="DE486" s="3">
        <f>VLOOKUP($A486,NVTK!$C:$E,3,0)</f>
        <v>363.5</v>
      </c>
      <c r="DF486" s="3" t="s">
        <v>32</v>
      </c>
      <c r="DI486" s="3">
        <f>VLOOKUP($A486,PIKK!$C:$E,3,0)</f>
        <v>107.57</v>
      </c>
      <c r="DJ486" s="3" t="s">
        <v>33</v>
      </c>
      <c r="DM486" s="3">
        <f>VLOOKUP($A486,ROSN!$C:$E,3,0)</f>
        <v>248.39</v>
      </c>
      <c r="DN486" s="3" t="s">
        <v>34</v>
      </c>
      <c r="DQ486" s="3">
        <f>VLOOKUP($A486,RTKM!$C:$E,3,0)</f>
        <v>161.46</v>
      </c>
      <c r="DR486" s="3" t="s">
        <v>35</v>
      </c>
      <c r="DU486" s="3">
        <f>VLOOKUP($A486,RTKMP!$C:$E,3,0)</f>
        <v>82.8</v>
      </c>
      <c r="DV486" s="3" t="s">
        <v>36</v>
      </c>
      <c r="DY486" s="3">
        <f>VLOOKUP($A486,HYDR!$C:$E,3,0)</f>
        <v>1.38</v>
      </c>
      <c r="DZ486" s="3" t="s">
        <v>37</v>
      </c>
      <c r="EC486" s="3">
        <f>VLOOKUP($A486,RUAL!$C:$E,3,0)</f>
        <v>387.5</v>
      </c>
      <c r="ED486" s="3" t="s">
        <v>38</v>
      </c>
      <c r="EG486" s="3">
        <f>VLOOKUP($A486,SVAV!$C:$E,3,0)</f>
        <v>523.20000000000005</v>
      </c>
      <c r="EH486" s="3" t="s">
        <v>39</v>
      </c>
      <c r="EK486" s="3">
        <f>VLOOKUP($A486,SBER!$C:$E,3,0)</f>
        <v>97.55</v>
      </c>
      <c r="EL486" s="3" t="s">
        <v>40</v>
      </c>
      <c r="EO486" s="3">
        <f>VLOOKUP($A486,SBERP!$C:$E,3,0)</f>
        <v>72.69</v>
      </c>
      <c r="EP486" s="3" t="s">
        <v>41</v>
      </c>
      <c r="ES486" s="3">
        <f>VLOOKUP($A486,CHMF!$C:$E,3,0)</f>
        <v>523.9</v>
      </c>
      <c r="ET486" s="3" t="s">
        <v>42</v>
      </c>
      <c r="EW486" s="3">
        <f>VLOOKUP($A486,AFKS!$C:$E,3,0)</f>
        <v>29.498999999999999</v>
      </c>
      <c r="EX486" s="3" t="s">
        <v>43</v>
      </c>
      <c r="FA486" s="3">
        <f>VLOOKUP($A486,SNGS!$C:$E,3,0)</f>
        <v>27.24</v>
      </c>
      <c r="FB486" s="3" t="s">
        <v>44</v>
      </c>
      <c r="FE486" s="3">
        <f>VLOOKUP($A486,SNGSP!$C:$E,3,0)</f>
        <v>14.38</v>
      </c>
      <c r="FF486" s="3" t="s">
        <v>45</v>
      </c>
      <c r="FI486" s="3">
        <f>VLOOKUP($A486,TRMK!$C:$E,3,0)</f>
        <v>136</v>
      </c>
      <c r="FJ486" s="3" t="s">
        <v>46</v>
      </c>
      <c r="FM486" s="3">
        <f>VLOOKUP($A486,TATN!$C:$E,3,0)</f>
        <v>167.5</v>
      </c>
      <c r="FN486" s="3" t="s">
        <v>47</v>
      </c>
      <c r="FQ486" s="3">
        <f>VLOOKUP($A486,TATNP!$C:$E,3,0)</f>
        <v>88</v>
      </c>
      <c r="FR486" s="3" t="s">
        <v>48</v>
      </c>
      <c r="FU486" s="3">
        <f>VLOOKUP($A486,TRNFP!$C:$E,3,0)</f>
        <v>42600</v>
      </c>
      <c r="FV486" s="3" t="s">
        <v>49</v>
      </c>
      <c r="FY486" s="3">
        <f>VLOOKUP($A486,URKA!$C:$E,3,0)</f>
        <v>248.7</v>
      </c>
      <c r="FZ486" s="3" t="s">
        <v>50</v>
      </c>
      <c r="GC486" s="3">
        <f>VLOOKUP($A486,FEES!$C:$E,3,0)</f>
        <v>0.378</v>
      </c>
      <c r="GD486" s="3" t="s">
        <v>51</v>
      </c>
      <c r="GG486" s="3" t="e">
        <f>VLOOKUP($A486,PHOR!$C:$E,3,0)</f>
        <v>#N/A</v>
      </c>
      <c r="GH486" s="3" t="s">
        <v>52</v>
      </c>
      <c r="GK486" s="3">
        <f>VLOOKUP($A486,GCHE!$C:$E,3,0)</f>
        <v>777.2</v>
      </c>
      <c r="GL486" s="3" t="s">
        <v>53</v>
      </c>
      <c r="GO486" s="3">
        <f>VLOOKUP($A486,EONR!$C:$E,3,0)</f>
        <v>2.4649000000000001</v>
      </c>
    </row>
    <row r="487" spans="1:197" x14ac:dyDescent="0.45">
      <c r="A487" s="86">
        <v>40707</v>
      </c>
      <c r="B487" s="3" t="s">
        <v>5</v>
      </c>
      <c r="E487" s="3" t="e">
        <f>VLOOKUP($A487,POLY!$C:$E,3,0)</f>
        <v>#N/A</v>
      </c>
      <c r="F487" s="3" t="s">
        <v>6</v>
      </c>
      <c r="I487" s="3" t="e">
        <f>VLOOKUP($A487,YNDX!$C:$E,3,0)</f>
        <v>#N/A</v>
      </c>
      <c r="J487" s="3" t="s">
        <v>7</v>
      </c>
      <c r="M487" s="3" t="e">
        <f>VLOOKUP($A487,ALRS!$C:$E,3,0)</f>
        <v>#N/A</v>
      </c>
      <c r="N487" s="3" t="s">
        <v>8</v>
      </c>
      <c r="Q487" s="3">
        <f>VLOOKUP($A487,AKRN!$C:$E,3,0)</f>
        <v>1280</v>
      </c>
      <c r="R487" s="3" t="s">
        <v>9</v>
      </c>
      <c r="U487" s="3">
        <f>VLOOKUP($A487,AFLT!$C:$E,3,0)</f>
        <v>69.67</v>
      </c>
      <c r="V487" s="3" t="s">
        <v>10</v>
      </c>
      <c r="Y487" s="3">
        <f>VLOOKUP($A487,BSPB!$C:$E,3,0)</f>
        <v>144.66999999999999</v>
      </c>
      <c r="Z487" s="3" t="s">
        <v>11</v>
      </c>
      <c r="AC487" s="3" t="e">
        <f>VLOOKUP($A487,BANE!$C:$E,3,0)</f>
        <v>#N/A</v>
      </c>
      <c r="AD487" s="3" t="s">
        <v>12</v>
      </c>
      <c r="AG487" s="3" t="e">
        <f>VLOOKUP($A487,BANEP!$C:$E,3,0)</f>
        <v>#N/A</v>
      </c>
      <c r="AH487" s="3" t="s">
        <v>13</v>
      </c>
      <c r="AK487" s="3">
        <f>VLOOKUP($A487,VTBR!$C:$E,3,0)</f>
        <v>8.6610000000000006E-2</v>
      </c>
      <c r="AL487" s="3" t="s">
        <v>14</v>
      </c>
      <c r="AO487" s="3">
        <f>VLOOKUP($A487,VSMO!$C:$E,3,0)</f>
        <v>4200</v>
      </c>
      <c r="AP487" s="3" t="s">
        <v>15</v>
      </c>
      <c r="AS487" s="3">
        <f>VLOOKUP($A487,GAZP!$C:$E,3,0)</f>
        <v>200.8</v>
      </c>
      <c r="AT487" s="3" t="s">
        <v>16</v>
      </c>
      <c r="AW487" s="3">
        <f>VLOOKUP($A487,GMKN!$C:$E,3,0)</f>
        <v>7020</v>
      </c>
      <c r="AX487" s="3" t="s">
        <v>17</v>
      </c>
      <c r="BA487" s="3">
        <f>VLOOKUP($A487,DIXY!$C:$E,3,0)</f>
        <v>383</v>
      </c>
      <c r="BB487" s="3" t="s">
        <v>18</v>
      </c>
      <c r="BE487" s="3">
        <f>VLOOKUP($A487,IRAO!$C:$E,3,0)</f>
        <v>3.8600000000000002E-2</v>
      </c>
      <c r="BF487" s="3" t="s">
        <v>19</v>
      </c>
      <c r="BI487" s="3">
        <f>VLOOKUP($A487,KMAZ!$C:$E,3,0)</f>
        <v>62.4</v>
      </c>
      <c r="BJ487" s="3" t="s">
        <v>20</v>
      </c>
      <c r="BM487" s="3">
        <f>VLOOKUP($A487,LSRG!$C:$E,3,0)</f>
        <v>972.8</v>
      </c>
      <c r="BN487" s="3" t="s">
        <v>21</v>
      </c>
      <c r="BQ487" s="3">
        <f>VLOOKUP($A487,LKOH!$C:$E,3,0)</f>
        <v>1740</v>
      </c>
      <c r="BR487" s="3" t="s">
        <v>22</v>
      </c>
      <c r="BU487" s="3">
        <f>VLOOKUP($A487,MVID!$C:$E,3,0)</f>
        <v>256.75</v>
      </c>
      <c r="BV487" s="3" t="s">
        <v>23</v>
      </c>
      <c r="BY487" s="3">
        <f>VLOOKUP($A487,MAGN!$C:$E,3,0)</f>
        <v>26.852</v>
      </c>
      <c r="BZ487" s="3" t="s">
        <v>24</v>
      </c>
      <c r="CC487" s="3">
        <f>VLOOKUP($A487,MTSS!$C:$E,3,0)</f>
        <v>233.95</v>
      </c>
      <c r="CD487" s="3" t="s">
        <v>25</v>
      </c>
      <c r="CG487" s="3">
        <f>VLOOKUP($A487,MGNT!$C:$E,3,0)</f>
        <v>3875.7</v>
      </c>
      <c r="CH487" s="3" t="s">
        <v>26</v>
      </c>
      <c r="CK487" s="3" t="e">
        <f>VLOOKUP($A487,MFON!$C:$E,3,0)</f>
        <v>#N/A</v>
      </c>
      <c r="CL487" s="3" t="s">
        <v>27</v>
      </c>
      <c r="CO487" s="3" t="e">
        <f>VLOOKUP($A487,MOEX!$C:$E,3,0)</f>
        <v>#N/A</v>
      </c>
      <c r="CP487" s="3" t="s">
        <v>28</v>
      </c>
      <c r="CS487" s="3">
        <f>VLOOKUP($A487,MSTT!$C:$E,3,0)</f>
        <v>238</v>
      </c>
      <c r="CT487" s="3" t="s">
        <v>29</v>
      </c>
      <c r="CW487" s="3">
        <f>VLOOKUP($A487,NLMK!$C:$E,3,0)</f>
        <v>101.8</v>
      </c>
      <c r="CX487" s="3" t="s">
        <v>30</v>
      </c>
      <c r="DA487" s="3">
        <f>VLOOKUP($A487,NMTP!$C:$E,3,0)</f>
        <v>3.3334000000000001</v>
      </c>
      <c r="DB487" s="3" t="s">
        <v>31</v>
      </c>
      <c r="DE487" s="3">
        <f>VLOOKUP($A487,NVTK!$C:$E,3,0)</f>
        <v>344.39</v>
      </c>
      <c r="DF487" s="3" t="s">
        <v>32</v>
      </c>
      <c r="DI487" s="3">
        <f>VLOOKUP($A487,PIKK!$C:$E,3,0)</f>
        <v>106.22</v>
      </c>
      <c r="DJ487" s="3" t="s">
        <v>33</v>
      </c>
      <c r="DM487" s="3">
        <f>VLOOKUP($A487,ROSN!$C:$E,3,0)</f>
        <v>240.93</v>
      </c>
      <c r="DN487" s="3" t="s">
        <v>34</v>
      </c>
      <c r="DQ487" s="3">
        <f>VLOOKUP($A487,RTKM!$C:$E,3,0)</f>
        <v>217.36</v>
      </c>
      <c r="DR487" s="3" t="s">
        <v>35</v>
      </c>
      <c r="DU487" s="3">
        <f>VLOOKUP($A487,RTKMP!$C:$E,3,0)</f>
        <v>88.88</v>
      </c>
      <c r="DV487" s="3" t="s">
        <v>36</v>
      </c>
      <c r="DY487" s="3">
        <f>VLOOKUP($A487,HYDR!$C:$E,3,0)</f>
        <v>1.3415999999999999</v>
      </c>
      <c r="DZ487" s="3" t="s">
        <v>37</v>
      </c>
      <c r="EC487" s="3">
        <f>VLOOKUP($A487,RUAL!$C:$E,3,0)</f>
        <v>390.5</v>
      </c>
      <c r="ED487" s="3" t="s">
        <v>38</v>
      </c>
      <c r="EG487" s="3">
        <f>VLOOKUP($A487,SVAV!$C:$E,3,0)</f>
        <v>520.4</v>
      </c>
      <c r="EH487" s="3" t="s">
        <v>39</v>
      </c>
      <c r="EK487" s="3">
        <f>VLOOKUP($A487,SBER!$C:$E,3,0)</f>
        <v>95.33</v>
      </c>
      <c r="EL487" s="3" t="s">
        <v>40</v>
      </c>
      <c r="EO487" s="3">
        <f>VLOOKUP($A487,SBERP!$C:$E,3,0)</f>
        <v>73.349999999999994</v>
      </c>
      <c r="EP487" s="3" t="s">
        <v>41</v>
      </c>
      <c r="ES487" s="3">
        <f>VLOOKUP($A487,CHMF!$C:$E,3,0)</f>
        <v>505.7</v>
      </c>
      <c r="ET487" s="3" t="s">
        <v>42</v>
      </c>
      <c r="EW487" s="3">
        <f>VLOOKUP($A487,AFKS!$C:$E,3,0)</f>
        <v>31.2</v>
      </c>
      <c r="EX487" s="3" t="s">
        <v>43</v>
      </c>
      <c r="FA487" s="3">
        <f>VLOOKUP($A487,SNGS!$C:$E,3,0)</f>
        <v>27.777000000000001</v>
      </c>
      <c r="FB487" s="3" t="s">
        <v>44</v>
      </c>
      <c r="FE487" s="3">
        <f>VLOOKUP($A487,SNGSP!$C:$E,3,0)</f>
        <v>14.49</v>
      </c>
      <c r="FF487" s="3" t="s">
        <v>45</v>
      </c>
      <c r="FI487" s="3">
        <f>VLOOKUP($A487,TRMK!$C:$E,3,0)</f>
        <v>132.29</v>
      </c>
      <c r="FJ487" s="3" t="s">
        <v>46</v>
      </c>
      <c r="FM487" s="3">
        <f>VLOOKUP($A487,TATN!$C:$E,3,0)</f>
        <v>165.12</v>
      </c>
      <c r="FN487" s="3" t="s">
        <v>47</v>
      </c>
      <c r="FQ487" s="3">
        <f>VLOOKUP($A487,TATNP!$C:$E,3,0)</f>
        <v>85.26</v>
      </c>
      <c r="FR487" s="3" t="s">
        <v>48</v>
      </c>
      <c r="FU487" s="3">
        <f>VLOOKUP($A487,TRNFP!$C:$E,3,0)</f>
        <v>42787</v>
      </c>
      <c r="FV487" s="3" t="s">
        <v>49</v>
      </c>
      <c r="FY487" s="3">
        <f>VLOOKUP($A487,URKA!$C:$E,3,0)</f>
        <v>232.77</v>
      </c>
      <c r="FZ487" s="3" t="s">
        <v>50</v>
      </c>
      <c r="GC487" s="3">
        <f>VLOOKUP($A487,FEES!$C:$E,3,0)</f>
        <v>0.38345000000000001</v>
      </c>
      <c r="GD487" s="3" t="s">
        <v>51</v>
      </c>
      <c r="GG487" s="3" t="e">
        <f>VLOOKUP($A487,PHOR!$C:$E,3,0)</f>
        <v>#N/A</v>
      </c>
      <c r="GH487" s="3" t="s">
        <v>52</v>
      </c>
      <c r="GK487" s="3">
        <f>VLOOKUP($A487,GCHE!$C:$E,3,0)</f>
        <v>776.7</v>
      </c>
      <c r="GL487" s="3" t="s">
        <v>53</v>
      </c>
      <c r="GO487" s="3">
        <f>VLOOKUP($A487,EONR!$C:$E,3,0)</f>
        <v>2.5099999999999998</v>
      </c>
    </row>
    <row r="488" spans="1:197" x14ac:dyDescent="0.45">
      <c r="A488" s="86">
        <v>40714</v>
      </c>
      <c r="B488" s="3" t="s">
        <v>5</v>
      </c>
      <c r="E488" s="3" t="e">
        <f>VLOOKUP($A488,POLY!$C:$E,3,0)</f>
        <v>#N/A</v>
      </c>
      <c r="F488" s="3" t="s">
        <v>6</v>
      </c>
      <c r="I488" s="3" t="e">
        <f>VLOOKUP($A488,YNDX!$C:$E,3,0)</f>
        <v>#N/A</v>
      </c>
      <c r="J488" s="3" t="s">
        <v>7</v>
      </c>
      <c r="M488" s="3" t="e">
        <f>VLOOKUP($A488,ALRS!$C:$E,3,0)</f>
        <v>#N/A</v>
      </c>
      <c r="N488" s="3" t="s">
        <v>8</v>
      </c>
      <c r="Q488" s="3">
        <f>VLOOKUP($A488,AKRN!$C:$E,3,0)</f>
        <v>1296.5</v>
      </c>
      <c r="R488" s="3" t="s">
        <v>9</v>
      </c>
      <c r="U488" s="3">
        <f>VLOOKUP($A488,AFLT!$C:$E,3,0)</f>
        <v>68.88</v>
      </c>
      <c r="V488" s="3" t="s">
        <v>10</v>
      </c>
      <c r="Y488" s="3">
        <f>VLOOKUP($A488,BSPB!$C:$E,3,0)</f>
        <v>143.99</v>
      </c>
      <c r="Z488" s="3" t="s">
        <v>11</v>
      </c>
      <c r="AC488" s="3" t="e">
        <f>VLOOKUP($A488,BANE!$C:$E,3,0)</f>
        <v>#N/A</v>
      </c>
      <c r="AD488" s="3" t="s">
        <v>12</v>
      </c>
      <c r="AG488" s="3" t="e">
        <f>VLOOKUP($A488,BANEP!$C:$E,3,0)</f>
        <v>#N/A</v>
      </c>
      <c r="AH488" s="3" t="s">
        <v>13</v>
      </c>
      <c r="AK488" s="3">
        <f>VLOOKUP($A488,VTBR!$C:$E,3,0)</f>
        <v>8.2239999999999994E-2</v>
      </c>
      <c r="AL488" s="3" t="s">
        <v>14</v>
      </c>
      <c r="AO488" s="3">
        <f>VLOOKUP($A488,VSMO!$C:$E,3,0)</f>
        <v>4604.1000000000004</v>
      </c>
      <c r="AP488" s="3" t="s">
        <v>15</v>
      </c>
      <c r="AS488" s="3">
        <f>VLOOKUP($A488,GAZP!$C:$E,3,0)</f>
        <v>199.22</v>
      </c>
      <c r="AT488" s="3" t="s">
        <v>16</v>
      </c>
      <c r="AW488" s="3">
        <f>VLOOKUP($A488,GMKN!$C:$E,3,0)</f>
        <v>7135</v>
      </c>
      <c r="AX488" s="3" t="s">
        <v>17</v>
      </c>
      <c r="BA488" s="3">
        <f>VLOOKUP($A488,DIXY!$C:$E,3,0)</f>
        <v>391</v>
      </c>
      <c r="BB488" s="3" t="s">
        <v>18</v>
      </c>
      <c r="BE488" s="3">
        <f>VLOOKUP($A488,IRAO!$C:$E,3,0)</f>
        <v>3.6200000000000003E-2</v>
      </c>
      <c r="BF488" s="3" t="s">
        <v>19</v>
      </c>
      <c r="BI488" s="3">
        <f>VLOOKUP($A488,KMAZ!$C:$E,3,0)</f>
        <v>61.83</v>
      </c>
      <c r="BJ488" s="3" t="s">
        <v>20</v>
      </c>
      <c r="BM488" s="3">
        <f>VLOOKUP($A488,LSRG!$C:$E,3,0)</f>
        <v>950</v>
      </c>
      <c r="BN488" s="3" t="s">
        <v>21</v>
      </c>
      <c r="BQ488" s="3">
        <f>VLOOKUP($A488,LKOH!$C:$E,3,0)</f>
        <v>1745.9</v>
      </c>
      <c r="BR488" s="3" t="s">
        <v>22</v>
      </c>
      <c r="BU488" s="3">
        <f>VLOOKUP($A488,MVID!$C:$E,3,0)</f>
        <v>252</v>
      </c>
      <c r="BV488" s="3" t="s">
        <v>23</v>
      </c>
      <c r="BY488" s="3">
        <f>VLOOKUP($A488,MAGN!$C:$E,3,0)</f>
        <v>25.102</v>
      </c>
      <c r="BZ488" s="3" t="s">
        <v>24</v>
      </c>
      <c r="CC488" s="3">
        <f>VLOOKUP($A488,MTSS!$C:$E,3,0)</f>
        <v>230.8</v>
      </c>
      <c r="CD488" s="3" t="s">
        <v>25</v>
      </c>
      <c r="CG488" s="3">
        <f>VLOOKUP($A488,MGNT!$C:$E,3,0)</f>
        <v>3780</v>
      </c>
      <c r="CH488" s="3" t="s">
        <v>26</v>
      </c>
      <c r="CK488" s="3" t="e">
        <f>VLOOKUP($A488,MFON!$C:$E,3,0)</f>
        <v>#N/A</v>
      </c>
      <c r="CL488" s="3" t="s">
        <v>27</v>
      </c>
      <c r="CO488" s="3" t="e">
        <f>VLOOKUP($A488,MOEX!$C:$E,3,0)</f>
        <v>#N/A</v>
      </c>
      <c r="CP488" s="3" t="s">
        <v>28</v>
      </c>
      <c r="CS488" s="3">
        <f>VLOOKUP($A488,MSTT!$C:$E,3,0)</f>
        <v>234</v>
      </c>
      <c r="CT488" s="3" t="s">
        <v>29</v>
      </c>
      <c r="CW488" s="3">
        <f>VLOOKUP($A488,NLMK!$C:$E,3,0)</f>
        <v>105</v>
      </c>
      <c r="CX488" s="3" t="s">
        <v>30</v>
      </c>
      <c r="DA488" s="3">
        <f>VLOOKUP($A488,NMTP!$C:$E,3,0)</f>
        <v>3.3506999999999998</v>
      </c>
      <c r="DB488" s="3" t="s">
        <v>31</v>
      </c>
      <c r="DE488" s="3">
        <f>VLOOKUP($A488,NVTK!$C:$E,3,0)</f>
        <v>337.27</v>
      </c>
      <c r="DF488" s="3" t="s">
        <v>32</v>
      </c>
      <c r="DI488" s="3">
        <f>VLOOKUP($A488,PIKK!$C:$E,3,0)</f>
        <v>104.29</v>
      </c>
      <c r="DJ488" s="3" t="s">
        <v>33</v>
      </c>
      <c r="DM488" s="3">
        <f>VLOOKUP($A488,ROSN!$C:$E,3,0)</f>
        <v>231.81</v>
      </c>
      <c r="DN488" s="3" t="s">
        <v>34</v>
      </c>
      <c r="DQ488" s="3">
        <f>VLOOKUP($A488,RTKM!$C:$E,3,0)</f>
        <v>182</v>
      </c>
      <c r="DR488" s="3" t="s">
        <v>35</v>
      </c>
      <c r="DU488" s="3">
        <f>VLOOKUP($A488,RTKMP!$C:$E,3,0)</f>
        <v>87.1</v>
      </c>
      <c r="DV488" s="3" t="s">
        <v>36</v>
      </c>
      <c r="DY488" s="3">
        <f>VLOOKUP($A488,HYDR!$C:$E,3,0)</f>
        <v>1.3312999999999999</v>
      </c>
      <c r="DZ488" s="3" t="s">
        <v>37</v>
      </c>
      <c r="EC488" s="3">
        <f>VLOOKUP($A488,RUAL!$C:$E,3,0)</f>
        <v>383</v>
      </c>
      <c r="ED488" s="3" t="s">
        <v>38</v>
      </c>
      <c r="EG488" s="3">
        <f>VLOOKUP($A488,SVAV!$C:$E,3,0)</f>
        <v>525.79999999999995</v>
      </c>
      <c r="EH488" s="3" t="s">
        <v>39</v>
      </c>
      <c r="EK488" s="3">
        <f>VLOOKUP($A488,SBER!$C:$E,3,0)</f>
        <v>97.15</v>
      </c>
      <c r="EL488" s="3" t="s">
        <v>40</v>
      </c>
      <c r="EO488" s="3">
        <f>VLOOKUP($A488,SBERP!$C:$E,3,0)</f>
        <v>73.23</v>
      </c>
      <c r="EP488" s="3" t="s">
        <v>41</v>
      </c>
      <c r="ES488" s="3">
        <f>VLOOKUP($A488,CHMF!$C:$E,3,0)</f>
        <v>496.3</v>
      </c>
      <c r="ET488" s="3" t="s">
        <v>42</v>
      </c>
      <c r="EW488" s="3">
        <f>VLOOKUP($A488,AFKS!$C:$E,3,0)</f>
        <v>29.916</v>
      </c>
      <c r="EX488" s="3" t="s">
        <v>43</v>
      </c>
      <c r="FA488" s="3">
        <f>VLOOKUP($A488,SNGS!$C:$E,3,0)</f>
        <v>27.439</v>
      </c>
      <c r="FB488" s="3" t="s">
        <v>44</v>
      </c>
      <c r="FE488" s="3">
        <f>VLOOKUP($A488,SNGSP!$C:$E,3,0)</f>
        <v>13.693</v>
      </c>
      <c r="FF488" s="3" t="s">
        <v>45</v>
      </c>
      <c r="FI488" s="3">
        <f>VLOOKUP($A488,TRMK!$C:$E,3,0)</f>
        <v>129.81</v>
      </c>
      <c r="FJ488" s="3" t="s">
        <v>46</v>
      </c>
      <c r="FM488" s="3">
        <f>VLOOKUP($A488,TATN!$C:$E,3,0)</f>
        <v>171.79</v>
      </c>
      <c r="FN488" s="3" t="s">
        <v>47</v>
      </c>
      <c r="FQ488" s="3">
        <f>VLOOKUP($A488,TATNP!$C:$E,3,0)</f>
        <v>85.42</v>
      </c>
      <c r="FR488" s="3" t="s">
        <v>48</v>
      </c>
      <c r="FU488" s="3">
        <f>VLOOKUP($A488,TRNFP!$C:$E,3,0)</f>
        <v>40899</v>
      </c>
      <c r="FV488" s="3" t="s">
        <v>49</v>
      </c>
      <c r="FY488" s="3">
        <f>VLOOKUP($A488,URKA!$C:$E,3,0)</f>
        <v>237.75</v>
      </c>
      <c r="FZ488" s="3" t="s">
        <v>50</v>
      </c>
      <c r="GC488" s="3">
        <f>VLOOKUP($A488,FEES!$C:$E,3,0)</f>
        <v>0.37090000000000001</v>
      </c>
      <c r="GD488" s="3" t="s">
        <v>51</v>
      </c>
      <c r="GG488" s="3" t="e">
        <f>VLOOKUP($A488,PHOR!$C:$E,3,0)</f>
        <v>#N/A</v>
      </c>
      <c r="GH488" s="3" t="s">
        <v>52</v>
      </c>
      <c r="GK488" s="3">
        <f>VLOOKUP($A488,GCHE!$C:$E,3,0)</f>
        <v>775</v>
      </c>
      <c r="GL488" s="3" t="s">
        <v>53</v>
      </c>
      <c r="GO488" s="3">
        <f>VLOOKUP($A488,EONR!$C:$E,3,0)</f>
        <v>2.4447999999999999</v>
      </c>
    </row>
    <row r="489" spans="1:197" x14ac:dyDescent="0.45">
      <c r="A489" s="86">
        <v>40721</v>
      </c>
      <c r="B489" s="3" t="s">
        <v>5</v>
      </c>
      <c r="E489" s="3" t="e">
        <f>VLOOKUP($A489,POLY!$C:$E,3,0)</f>
        <v>#N/A</v>
      </c>
      <c r="F489" s="3" t="s">
        <v>6</v>
      </c>
      <c r="I489" s="3" t="e">
        <f>VLOOKUP($A489,YNDX!$C:$E,3,0)</f>
        <v>#N/A</v>
      </c>
      <c r="J489" s="3" t="s">
        <v>7</v>
      </c>
      <c r="M489" s="3" t="e">
        <f>VLOOKUP($A489,ALRS!$C:$E,3,0)</f>
        <v>#N/A</v>
      </c>
      <c r="N489" s="3" t="s">
        <v>8</v>
      </c>
      <c r="Q489" s="3">
        <f>VLOOKUP($A489,AKRN!$C:$E,3,0)</f>
        <v>1339.2</v>
      </c>
      <c r="R489" s="3" t="s">
        <v>9</v>
      </c>
      <c r="U489" s="3">
        <f>VLOOKUP($A489,AFLT!$C:$E,3,0)</f>
        <v>69.25</v>
      </c>
      <c r="V489" s="3" t="s">
        <v>10</v>
      </c>
      <c r="Y489" s="3">
        <f>VLOOKUP($A489,BSPB!$C:$E,3,0)</f>
        <v>140.15</v>
      </c>
      <c r="Z489" s="3" t="s">
        <v>11</v>
      </c>
      <c r="AC489" s="3" t="e">
        <f>VLOOKUP($A489,BANE!$C:$E,3,0)</f>
        <v>#N/A</v>
      </c>
      <c r="AD489" s="3" t="s">
        <v>12</v>
      </c>
      <c r="AG489" s="3" t="e">
        <f>VLOOKUP($A489,BANEP!$C:$E,3,0)</f>
        <v>#N/A</v>
      </c>
      <c r="AH489" s="3" t="s">
        <v>13</v>
      </c>
      <c r="AK489" s="3">
        <f>VLOOKUP($A489,VTBR!$C:$E,3,0)</f>
        <v>8.7770000000000001E-2</v>
      </c>
      <c r="AL489" s="3" t="s">
        <v>14</v>
      </c>
      <c r="AO489" s="3">
        <f>VLOOKUP($A489,VSMO!$C:$E,3,0)</f>
        <v>4224.8</v>
      </c>
      <c r="AP489" s="3" t="s">
        <v>15</v>
      </c>
      <c r="AS489" s="3">
        <f>VLOOKUP($A489,GAZP!$C:$E,3,0)</f>
        <v>205</v>
      </c>
      <c r="AT489" s="3" t="s">
        <v>16</v>
      </c>
      <c r="AW489" s="3">
        <f>VLOOKUP($A489,GMKN!$C:$E,3,0)</f>
        <v>7353</v>
      </c>
      <c r="AX489" s="3" t="s">
        <v>17</v>
      </c>
      <c r="BA489" s="3">
        <f>VLOOKUP($A489,DIXY!$C:$E,3,0)</f>
        <v>381.99</v>
      </c>
      <c r="BB489" s="3" t="s">
        <v>18</v>
      </c>
      <c r="BE489" s="3">
        <f>VLOOKUP($A489,IRAO!$C:$E,3,0)</f>
        <v>3.764E-2</v>
      </c>
      <c r="BF489" s="3" t="s">
        <v>19</v>
      </c>
      <c r="BI489" s="3">
        <f>VLOOKUP($A489,KMAZ!$C:$E,3,0)</f>
        <v>62.68</v>
      </c>
      <c r="BJ489" s="3" t="s">
        <v>20</v>
      </c>
      <c r="BM489" s="3">
        <f>VLOOKUP($A489,LSRG!$C:$E,3,0)</f>
        <v>1028.0999999999999</v>
      </c>
      <c r="BN489" s="3" t="s">
        <v>21</v>
      </c>
      <c r="BQ489" s="3">
        <f>VLOOKUP($A489,LKOH!$C:$E,3,0)</f>
        <v>1793</v>
      </c>
      <c r="BR489" s="3" t="s">
        <v>22</v>
      </c>
      <c r="BU489" s="3">
        <f>VLOOKUP($A489,MVID!$C:$E,3,0)</f>
        <v>250.56</v>
      </c>
      <c r="BV489" s="3" t="s">
        <v>23</v>
      </c>
      <c r="BY489" s="3">
        <f>VLOOKUP($A489,MAGN!$C:$E,3,0)</f>
        <v>25.21</v>
      </c>
      <c r="BZ489" s="3" t="s">
        <v>24</v>
      </c>
      <c r="CC489" s="3">
        <f>VLOOKUP($A489,MTSS!$C:$E,3,0)</f>
        <v>241.25</v>
      </c>
      <c r="CD489" s="3" t="s">
        <v>25</v>
      </c>
      <c r="CG489" s="3">
        <f>VLOOKUP($A489,MGNT!$C:$E,3,0)</f>
        <v>3965.1</v>
      </c>
      <c r="CH489" s="3" t="s">
        <v>26</v>
      </c>
      <c r="CK489" s="3" t="e">
        <f>VLOOKUP($A489,MFON!$C:$E,3,0)</f>
        <v>#N/A</v>
      </c>
      <c r="CL489" s="3" t="s">
        <v>27</v>
      </c>
      <c r="CO489" s="3" t="e">
        <f>VLOOKUP($A489,MOEX!$C:$E,3,0)</f>
        <v>#N/A</v>
      </c>
      <c r="CP489" s="3" t="s">
        <v>28</v>
      </c>
      <c r="CS489" s="3">
        <f>VLOOKUP($A489,MSTT!$C:$E,3,0)</f>
        <v>234.93</v>
      </c>
      <c r="CT489" s="3" t="s">
        <v>29</v>
      </c>
      <c r="CW489" s="3">
        <f>VLOOKUP($A489,NLMK!$C:$E,3,0)</f>
        <v>113.34</v>
      </c>
      <c r="CX489" s="3" t="s">
        <v>30</v>
      </c>
      <c r="DA489" s="3">
        <f>VLOOKUP($A489,NMTP!$C:$E,3,0)</f>
        <v>3.34</v>
      </c>
      <c r="DB489" s="3" t="s">
        <v>31</v>
      </c>
      <c r="DE489" s="3">
        <f>VLOOKUP($A489,NVTK!$C:$E,3,0)</f>
        <v>365.11</v>
      </c>
      <c r="DF489" s="3" t="s">
        <v>32</v>
      </c>
      <c r="DI489" s="3">
        <f>VLOOKUP($A489,PIKK!$C:$E,3,0)</f>
        <v>108.66</v>
      </c>
      <c r="DJ489" s="3" t="s">
        <v>33</v>
      </c>
      <c r="DM489" s="3">
        <f>VLOOKUP($A489,ROSN!$C:$E,3,0)</f>
        <v>235.29</v>
      </c>
      <c r="DN489" s="3" t="s">
        <v>34</v>
      </c>
      <c r="DQ489" s="3">
        <f>VLOOKUP($A489,RTKM!$C:$E,3,0)</f>
        <v>188.31</v>
      </c>
      <c r="DR489" s="3" t="s">
        <v>35</v>
      </c>
      <c r="DU489" s="3">
        <f>VLOOKUP($A489,RTKMP!$C:$E,3,0)</f>
        <v>86.5</v>
      </c>
      <c r="DV489" s="3" t="s">
        <v>36</v>
      </c>
      <c r="DY489" s="3">
        <f>VLOOKUP($A489,HYDR!$C:$E,3,0)</f>
        <v>1.3441000000000001</v>
      </c>
      <c r="DZ489" s="3" t="s">
        <v>37</v>
      </c>
      <c r="EC489" s="3">
        <f>VLOOKUP($A489,RUAL!$C:$E,3,0)</f>
        <v>381.25</v>
      </c>
      <c r="ED489" s="3" t="s">
        <v>38</v>
      </c>
      <c r="EG489" s="3">
        <f>VLOOKUP($A489,SVAV!$C:$E,3,0)</f>
        <v>519.5</v>
      </c>
      <c r="EH489" s="3" t="s">
        <v>39</v>
      </c>
      <c r="EK489" s="3">
        <f>VLOOKUP($A489,SBER!$C:$E,3,0)</f>
        <v>104.5</v>
      </c>
      <c r="EL489" s="3" t="s">
        <v>40</v>
      </c>
      <c r="EO489" s="3">
        <f>VLOOKUP($A489,SBERP!$C:$E,3,0)</f>
        <v>78.959999999999994</v>
      </c>
      <c r="EP489" s="3" t="s">
        <v>41</v>
      </c>
      <c r="ES489" s="3">
        <f>VLOOKUP($A489,CHMF!$C:$E,3,0)</f>
        <v>522</v>
      </c>
      <c r="ET489" s="3" t="s">
        <v>42</v>
      </c>
      <c r="EW489" s="3">
        <f>VLOOKUP($A489,AFKS!$C:$E,3,0)</f>
        <v>33</v>
      </c>
      <c r="EX489" s="3" t="s">
        <v>43</v>
      </c>
      <c r="FA489" s="3">
        <f>VLOOKUP($A489,SNGS!$C:$E,3,0)</f>
        <v>28.288</v>
      </c>
      <c r="FB489" s="3" t="s">
        <v>44</v>
      </c>
      <c r="FE489" s="3">
        <f>VLOOKUP($A489,SNGSP!$C:$E,3,0)</f>
        <v>14.167999999999999</v>
      </c>
      <c r="FF489" s="3" t="s">
        <v>45</v>
      </c>
      <c r="FI489" s="3">
        <f>VLOOKUP($A489,TRMK!$C:$E,3,0)</f>
        <v>130</v>
      </c>
      <c r="FJ489" s="3" t="s">
        <v>46</v>
      </c>
      <c r="FM489" s="3">
        <f>VLOOKUP($A489,TATN!$C:$E,3,0)</f>
        <v>185</v>
      </c>
      <c r="FN489" s="3" t="s">
        <v>47</v>
      </c>
      <c r="FQ489" s="3">
        <f>VLOOKUP($A489,TATNP!$C:$E,3,0)</f>
        <v>91.49</v>
      </c>
      <c r="FR489" s="3" t="s">
        <v>48</v>
      </c>
      <c r="FU489" s="3">
        <f>VLOOKUP($A489,TRNFP!$C:$E,3,0)</f>
        <v>41102</v>
      </c>
      <c r="FV489" s="3" t="s">
        <v>49</v>
      </c>
      <c r="FY489" s="3">
        <f>VLOOKUP($A489,URKA!$C:$E,3,0)</f>
        <v>245.5</v>
      </c>
      <c r="FZ489" s="3" t="s">
        <v>50</v>
      </c>
      <c r="GC489" s="3">
        <f>VLOOKUP($A489,FEES!$C:$E,3,0)</f>
        <v>0.38690000000000002</v>
      </c>
      <c r="GD489" s="3" t="s">
        <v>51</v>
      </c>
      <c r="GG489" s="3" t="e">
        <f>VLOOKUP($A489,PHOR!$C:$E,3,0)</f>
        <v>#N/A</v>
      </c>
      <c r="GH489" s="3" t="s">
        <v>52</v>
      </c>
      <c r="GK489" s="3">
        <f>VLOOKUP($A489,GCHE!$C:$E,3,0)</f>
        <v>773.2</v>
      </c>
      <c r="GL489" s="3" t="s">
        <v>53</v>
      </c>
      <c r="GO489" s="3">
        <f>VLOOKUP($A489,EONR!$C:$E,3,0)</f>
        <v>2.5299999999999998</v>
      </c>
    </row>
    <row r="490" spans="1:197" x14ac:dyDescent="0.45">
      <c r="A490" s="86">
        <v>40728</v>
      </c>
      <c r="B490" s="3" t="s">
        <v>5</v>
      </c>
      <c r="E490" s="3" t="e">
        <f>VLOOKUP($A490,POLY!$C:$E,3,0)</f>
        <v>#N/A</v>
      </c>
      <c r="F490" s="3" t="s">
        <v>6</v>
      </c>
      <c r="I490" s="3" t="e">
        <f>VLOOKUP($A490,YNDX!$C:$E,3,0)</f>
        <v>#N/A</v>
      </c>
      <c r="J490" s="3" t="s">
        <v>7</v>
      </c>
      <c r="M490" s="3" t="e">
        <f>VLOOKUP($A490,ALRS!$C:$E,3,0)</f>
        <v>#N/A</v>
      </c>
      <c r="N490" s="3" t="s">
        <v>8</v>
      </c>
      <c r="Q490" s="3">
        <f>VLOOKUP($A490,AKRN!$C:$E,3,0)</f>
        <v>1355.4</v>
      </c>
      <c r="R490" s="3" t="s">
        <v>9</v>
      </c>
      <c r="U490" s="3">
        <f>VLOOKUP($A490,AFLT!$C:$E,3,0)</f>
        <v>71.75</v>
      </c>
      <c r="V490" s="3" t="s">
        <v>10</v>
      </c>
      <c r="Y490" s="3">
        <f>VLOOKUP($A490,BSPB!$C:$E,3,0)</f>
        <v>142.6</v>
      </c>
      <c r="Z490" s="3" t="s">
        <v>11</v>
      </c>
      <c r="AC490" s="3" t="e">
        <f>VLOOKUP($A490,BANE!$C:$E,3,0)</f>
        <v>#N/A</v>
      </c>
      <c r="AD490" s="3" t="s">
        <v>12</v>
      </c>
      <c r="AG490" s="3" t="e">
        <f>VLOOKUP($A490,BANEP!$C:$E,3,0)</f>
        <v>#N/A</v>
      </c>
      <c r="AH490" s="3" t="s">
        <v>13</v>
      </c>
      <c r="AK490" s="3">
        <f>VLOOKUP($A490,VTBR!$C:$E,3,0)</f>
        <v>8.2650000000000001E-2</v>
      </c>
      <c r="AL490" s="3" t="s">
        <v>14</v>
      </c>
      <c r="AO490" s="3">
        <f>VLOOKUP($A490,VSMO!$C:$E,3,0)</f>
        <v>4769.8999999999996</v>
      </c>
      <c r="AP490" s="3" t="s">
        <v>15</v>
      </c>
      <c r="AS490" s="3">
        <f>VLOOKUP($A490,GAZP!$C:$E,3,0)</f>
        <v>205.44</v>
      </c>
      <c r="AT490" s="3" t="s">
        <v>16</v>
      </c>
      <c r="AW490" s="3">
        <f>VLOOKUP($A490,GMKN!$C:$E,3,0)</f>
        <v>7499</v>
      </c>
      <c r="AX490" s="3" t="s">
        <v>17</v>
      </c>
      <c r="BA490" s="3">
        <f>VLOOKUP($A490,DIXY!$C:$E,3,0)</f>
        <v>381.02</v>
      </c>
      <c r="BB490" s="3" t="s">
        <v>18</v>
      </c>
      <c r="BE490" s="3">
        <f>VLOOKUP($A490,IRAO!$C:$E,3,0)</f>
        <v>3.9149999999999997E-2</v>
      </c>
      <c r="BF490" s="3" t="s">
        <v>19</v>
      </c>
      <c r="BI490" s="3">
        <f>VLOOKUP($A490,KMAZ!$C:$E,3,0)</f>
        <v>63.4</v>
      </c>
      <c r="BJ490" s="3" t="s">
        <v>20</v>
      </c>
      <c r="BM490" s="3">
        <f>VLOOKUP($A490,LSRG!$C:$E,3,0)</f>
        <v>1023.5</v>
      </c>
      <c r="BN490" s="3" t="s">
        <v>21</v>
      </c>
      <c r="BQ490" s="3">
        <f>VLOOKUP($A490,LKOH!$C:$E,3,0)</f>
        <v>1827.1</v>
      </c>
      <c r="BR490" s="3" t="s">
        <v>22</v>
      </c>
      <c r="BU490" s="3">
        <f>VLOOKUP($A490,MVID!$C:$E,3,0)</f>
        <v>270.41000000000003</v>
      </c>
      <c r="BV490" s="3" t="s">
        <v>23</v>
      </c>
      <c r="BY490" s="3">
        <f>VLOOKUP($A490,MAGN!$C:$E,3,0)</f>
        <v>24.88</v>
      </c>
      <c r="BZ490" s="3" t="s">
        <v>24</v>
      </c>
      <c r="CC490" s="3">
        <f>VLOOKUP($A490,MTSS!$C:$E,3,0)</f>
        <v>241.75</v>
      </c>
      <c r="CD490" s="3" t="s">
        <v>25</v>
      </c>
      <c r="CG490" s="3">
        <f>VLOOKUP($A490,MGNT!$C:$E,3,0)</f>
        <v>4025</v>
      </c>
      <c r="CH490" s="3" t="s">
        <v>26</v>
      </c>
      <c r="CK490" s="3" t="e">
        <f>VLOOKUP($A490,MFON!$C:$E,3,0)</f>
        <v>#N/A</v>
      </c>
      <c r="CL490" s="3" t="s">
        <v>27</v>
      </c>
      <c r="CO490" s="3" t="e">
        <f>VLOOKUP($A490,MOEX!$C:$E,3,0)</f>
        <v>#N/A</v>
      </c>
      <c r="CP490" s="3" t="s">
        <v>28</v>
      </c>
      <c r="CS490" s="3">
        <f>VLOOKUP($A490,MSTT!$C:$E,3,0)</f>
        <v>225</v>
      </c>
      <c r="CT490" s="3" t="s">
        <v>29</v>
      </c>
      <c r="CW490" s="3">
        <f>VLOOKUP($A490,NLMK!$C:$E,3,0)</f>
        <v>111.9</v>
      </c>
      <c r="CX490" s="3" t="s">
        <v>30</v>
      </c>
      <c r="DA490" s="3">
        <f>VLOOKUP($A490,NMTP!$C:$E,3,0)</f>
        <v>3.3683000000000001</v>
      </c>
      <c r="DB490" s="3" t="s">
        <v>31</v>
      </c>
      <c r="DE490" s="3">
        <f>VLOOKUP($A490,NVTK!$C:$E,3,0)</f>
        <v>378</v>
      </c>
      <c r="DF490" s="3" t="s">
        <v>32</v>
      </c>
      <c r="DI490" s="3">
        <f>VLOOKUP($A490,PIKK!$C:$E,3,0)</f>
        <v>106.87</v>
      </c>
      <c r="DJ490" s="3" t="s">
        <v>33</v>
      </c>
      <c r="DM490" s="3">
        <f>VLOOKUP($A490,ROSN!$C:$E,3,0)</f>
        <v>239.14</v>
      </c>
      <c r="DN490" s="3" t="s">
        <v>34</v>
      </c>
      <c r="DQ490" s="3">
        <f>VLOOKUP($A490,RTKM!$C:$E,3,0)</f>
        <v>194.45</v>
      </c>
      <c r="DR490" s="3" t="s">
        <v>35</v>
      </c>
      <c r="DU490" s="3">
        <f>VLOOKUP($A490,RTKMP!$C:$E,3,0)</f>
        <v>89.98</v>
      </c>
      <c r="DV490" s="3" t="s">
        <v>36</v>
      </c>
      <c r="DY490" s="3">
        <f>VLOOKUP($A490,HYDR!$C:$E,3,0)</f>
        <v>1.3834</v>
      </c>
      <c r="DZ490" s="3" t="s">
        <v>37</v>
      </c>
      <c r="EC490" s="3">
        <f>VLOOKUP($A490,RUAL!$C:$E,3,0)</f>
        <v>379</v>
      </c>
      <c r="ED490" s="3" t="s">
        <v>38</v>
      </c>
      <c r="EG490" s="3">
        <f>VLOOKUP($A490,SVAV!$C:$E,3,0)</f>
        <v>530</v>
      </c>
      <c r="EH490" s="3" t="s">
        <v>39</v>
      </c>
      <c r="EK490" s="3">
        <f>VLOOKUP($A490,SBER!$C:$E,3,0)</f>
        <v>105.27</v>
      </c>
      <c r="EL490" s="3" t="s">
        <v>40</v>
      </c>
      <c r="EO490" s="3">
        <f>VLOOKUP($A490,SBERP!$C:$E,3,0)</f>
        <v>80.849999999999994</v>
      </c>
      <c r="EP490" s="3" t="s">
        <v>41</v>
      </c>
      <c r="ES490" s="3">
        <f>VLOOKUP($A490,CHMF!$C:$E,3,0)</f>
        <v>518.5</v>
      </c>
      <c r="ET490" s="3" t="s">
        <v>42</v>
      </c>
      <c r="EW490" s="3">
        <f>VLOOKUP($A490,AFKS!$C:$E,3,0)</f>
        <v>32.234999999999999</v>
      </c>
      <c r="EX490" s="3" t="s">
        <v>43</v>
      </c>
      <c r="FA490" s="3">
        <f>VLOOKUP($A490,SNGS!$C:$E,3,0)</f>
        <v>28.911000000000001</v>
      </c>
      <c r="FB490" s="3" t="s">
        <v>44</v>
      </c>
      <c r="FE490" s="3">
        <f>VLOOKUP($A490,SNGSP!$C:$E,3,0)</f>
        <v>14.37</v>
      </c>
      <c r="FF490" s="3" t="s">
        <v>45</v>
      </c>
      <c r="FI490" s="3">
        <f>VLOOKUP($A490,TRMK!$C:$E,3,0)</f>
        <v>133</v>
      </c>
      <c r="FJ490" s="3" t="s">
        <v>46</v>
      </c>
      <c r="FM490" s="3">
        <f>VLOOKUP($A490,TATN!$C:$E,3,0)</f>
        <v>192</v>
      </c>
      <c r="FN490" s="3" t="s">
        <v>47</v>
      </c>
      <c r="FQ490" s="3">
        <f>VLOOKUP($A490,TATNP!$C:$E,3,0)</f>
        <v>96.8</v>
      </c>
      <c r="FR490" s="3" t="s">
        <v>48</v>
      </c>
      <c r="FU490" s="3">
        <f>VLOOKUP($A490,TRNFP!$C:$E,3,0)</f>
        <v>42240</v>
      </c>
      <c r="FV490" s="3" t="s">
        <v>49</v>
      </c>
      <c r="FY490" s="3">
        <f>VLOOKUP($A490,URKA!$C:$E,3,0)</f>
        <v>260.3</v>
      </c>
      <c r="FZ490" s="3" t="s">
        <v>50</v>
      </c>
      <c r="GC490" s="3">
        <f>VLOOKUP($A490,FEES!$C:$E,3,0)</f>
        <v>0.39673999999999998</v>
      </c>
      <c r="GD490" s="3" t="s">
        <v>51</v>
      </c>
      <c r="GG490" s="3" t="e">
        <f>VLOOKUP($A490,PHOR!$C:$E,3,0)</f>
        <v>#N/A</v>
      </c>
      <c r="GH490" s="3" t="s">
        <v>52</v>
      </c>
      <c r="GK490" s="3">
        <f>VLOOKUP($A490,GCHE!$C:$E,3,0)</f>
        <v>772.1</v>
      </c>
      <c r="GL490" s="3" t="s">
        <v>53</v>
      </c>
      <c r="GO490" s="3">
        <f>VLOOKUP($A490,EONR!$C:$E,3,0)</f>
        <v>2.6551</v>
      </c>
    </row>
    <row r="491" spans="1:197" x14ac:dyDescent="0.45">
      <c r="A491" s="86">
        <v>40735</v>
      </c>
      <c r="B491" s="3" t="s">
        <v>5</v>
      </c>
      <c r="E491" s="3" t="e">
        <f>VLOOKUP($A491,POLY!$C:$E,3,0)</f>
        <v>#N/A</v>
      </c>
      <c r="F491" s="3" t="s">
        <v>6</v>
      </c>
      <c r="I491" s="3" t="e">
        <f>VLOOKUP($A491,YNDX!$C:$E,3,0)</f>
        <v>#N/A</v>
      </c>
      <c r="J491" s="3" t="s">
        <v>7</v>
      </c>
      <c r="M491" s="3" t="e">
        <f>VLOOKUP($A491,ALRS!$C:$E,3,0)</f>
        <v>#N/A</v>
      </c>
      <c r="N491" s="3" t="s">
        <v>8</v>
      </c>
      <c r="Q491" s="3">
        <f>VLOOKUP($A491,AKRN!$C:$E,3,0)</f>
        <v>1495.9</v>
      </c>
      <c r="R491" s="3" t="s">
        <v>9</v>
      </c>
      <c r="U491" s="3">
        <f>VLOOKUP($A491,AFLT!$C:$E,3,0)</f>
        <v>69.489999999999995</v>
      </c>
      <c r="V491" s="3" t="s">
        <v>10</v>
      </c>
      <c r="Y491" s="3">
        <f>VLOOKUP($A491,BSPB!$C:$E,3,0)</f>
        <v>140.94</v>
      </c>
      <c r="Z491" s="3" t="s">
        <v>11</v>
      </c>
      <c r="AC491" s="3" t="e">
        <f>VLOOKUP($A491,BANE!$C:$E,3,0)</f>
        <v>#N/A</v>
      </c>
      <c r="AD491" s="3" t="s">
        <v>12</v>
      </c>
      <c r="AG491" s="3" t="e">
        <f>VLOOKUP($A491,BANEP!$C:$E,3,0)</f>
        <v>#N/A</v>
      </c>
      <c r="AH491" s="3" t="s">
        <v>13</v>
      </c>
      <c r="AK491" s="3">
        <f>VLOOKUP($A491,VTBR!$C:$E,3,0)</f>
        <v>8.4570000000000006E-2</v>
      </c>
      <c r="AL491" s="3" t="s">
        <v>14</v>
      </c>
      <c r="AO491" s="3">
        <f>VLOOKUP($A491,VSMO!$C:$E,3,0)</f>
        <v>5055</v>
      </c>
      <c r="AP491" s="3" t="s">
        <v>15</v>
      </c>
      <c r="AS491" s="3">
        <f>VLOOKUP($A491,GAZP!$C:$E,3,0)</f>
        <v>201.6</v>
      </c>
      <c r="AT491" s="3" t="s">
        <v>16</v>
      </c>
      <c r="AW491" s="3">
        <f>VLOOKUP($A491,GMKN!$C:$E,3,0)</f>
        <v>7550</v>
      </c>
      <c r="AX491" s="3" t="s">
        <v>17</v>
      </c>
      <c r="BA491" s="3">
        <f>VLOOKUP($A491,DIXY!$C:$E,3,0)</f>
        <v>388</v>
      </c>
      <c r="BB491" s="3" t="s">
        <v>18</v>
      </c>
      <c r="BE491" s="3">
        <f>VLOOKUP($A491,IRAO!$C:$E,3,0)</f>
        <v>3.85E-2</v>
      </c>
      <c r="BF491" s="3" t="s">
        <v>19</v>
      </c>
      <c r="BI491" s="3">
        <f>VLOOKUP($A491,KMAZ!$C:$E,3,0)</f>
        <v>62.43</v>
      </c>
      <c r="BJ491" s="3" t="s">
        <v>20</v>
      </c>
      <c r="BM491" s="3">
        <f>VLOOKUP($A491,LSRG!$C:$E,3,0)</f>
        <v>1017.1</v>
      </c>
      <c r="BN491" s="3" t="s">
        <v>21</v>
      </c>
      <c r="BQ491" s="3">
        <f>VLOOKUP($A491,LKOH!$C:$E,3,0)</f>
        <v>1838.1</v>
      </c>
      <c r="BR491" s="3" t="s">
        <v>22</v>
      </c>
      <c r="BU491" s="3">
        <f>VLOOKUP($A491,MVID!$C:$E,3,0)</f>
        <v>279</v>
      </c>
      <c r="BV491" s="3" t="s">
        <v>23</v>
      </c>
      <c r="BY491" s="3">
        <f>VLOOKUP($A491,MAGN!$C:$E,3,0)</f>
        <v>24.884</v>
      </c>
      <c r="BZ491" s="3" t="s">
        <v>24</v>
      </c>
      <c r="CC491" s="3">
        <f>VLOOKUP($A491,MTSS!$C:$E,3,0)</f>
        <v>238.85</v>
      </c>
      <c r="CD491" s="3" t="s">
        <v>25</v>
      </c>
      <c r="CG491" s="3">
        <f>VLOOKUP($A491,MGNT!$C:$E,3,0)</f>
        <v>3949.6</v>
      </c>
      <c r="CH491" s="3" t="s">
        <v>26</v>
      </c>
      <c r="CK491" s="3" t="e">
        <f>VLOOKUP($A491,MFON!$C:$E,3,0)</f>
        <v>#N/A</v>
      </c>
      <c r="CL491" s="3" t="s">
        <v>27</v>
      </c>
      <c r="CO491" s="3" t="e">
        <f>VLOOKUP($A491,MOEX!$C:$E,3,0)</f>
        <v>#N/A</v>
      </c>
      <c r="CP491" s="3" t="s">
        <v>28</v>
      </c>
      <c r="CS491" s="3">
        <f>VLOOKUP($A491,MSTT!$C:$E,3,0)</f>
        <v>225</v>
      </c>
      <c r="CT491" s="3" t="s">
        <v>29</v>
      </c>
      <c r="CW491" s="3">
        <f>VLOOKUP($A491,NLMK!$C:$E,3,0)</f>
        <v>109.55</v>
      </c>
      <c r="CX491" s="3" t="s">
        <v>30</v>
      </c>
      <c r="DA491" s="3">
        <f>VLOOKUP($A491,NMTP!$C:$E,3,0)</f>
        <v>3.2349999999999999</v>
      </c>
      <c r="DB491" s="3" t="s">
        <v>31</v>
      </c>
      <c r="DE491" s="3">
        <f>VLOOKUP($A491,NVTK!$C:$E,3,0)</f>
        <v>371.75</v>
      </c>
      <c r="DF491" s="3" t="s">
        <v>32</v>
      </c>
      <c r="DI491" s="3">
        <f>VLOOKUP($A491,PIKK!$C:$E,3,0)</f>
        <v>106.58</v>
      </c>
      <c r="DJ491" s="3" t="s">
        <v>33</v>
      </c>
      <c r="DM491" s="3">
        <f>VLOOKUP($A491,ROSN!$C:$E,3,0)</f>
        <v>234</v>
      </c>
      <c r="DN491" s="3" t="s">
        <v>34</v>
      </c>
      <c r="DQ491" s="3">
        <f>VLOOKUP($A491,RTKM!$C:$E,3,0)</f>
        <v>203.86</v>
      </c>
      <c r="DR491" s="3" t="s">
        <v>35</v>
      </c>
      <c r="DU491" s="3">
        <f>VLOOKUP($A491,RTKMP!$C:$E,3,0)</f>
        <v>90.4</v>
      </c>
      <c r="DV491" s="3" t="s">
        <v>36</v>
      </c>
      <c r="DY491" s="3">
        <f>VLOOKUP($A491,HYDR!$C:$E,3,0)</f>
        <v>1.355</v>
      </c>
      <c r="DZ491" s="3" t="s">
        <v>37</v>
      </c>
      <c r="EC491" s="3">
        <f>VLOOKUP($A491,RUAL!$C:$E,3,0)</f>
        <v>356.31</v>
      </c>
      <c r="ED491" s="3" t="s">
        <v>38</v>
      </c>
      <c r="EG491" s="3">
        <f>VLOOKUP($A491,SVAV!$C:$E,3,0)</f>
        <v>518</v>
      </c>
      <c r="EH491" s="3" t="s">
        <v>39</v>
      </c>
      <c r="EK491" s="3">
        <f>VLOOKUP($A491,SBER!$C:$E,3,0)</f>
        <v>105.46</v>
      </c>
      <c r="EL491" s="3" t="s">
        <v>40</v>
      </c>
      <c r="EO491" s="3">
        <f>VLOOKUP($A491,SBERP!$C:$E,3,0)</f>
        <v>81.849999999999994</v>
      </c>
      <c r="EP491" s="3" t="s">
        <v>41</v>
      </c>
      <c r="ES491" s="3">
        <f>VLOOKUP($A491,CHMF!$C:$E,3,0)</f>
        <v>512.29999999999995</v>
      </c>
      <c r="ET491" s="3" t="s">
        <v>42</v>
      </c>
      <c r="EW491" s="3">
        <f>VLOOKUP($A491,AFKS!$C:$E,3,0)</f>
        <v>31.713999999999999</v>
      </c>
      <c r="EX491" s="3" t="s">
        <v>43</v>
      </c>
      <c r="FA491" s="3">
        <f>VLOOKUP($A491,SNGS!$C:$E,3,0)</f>
        <v>27.751999999999999</v>
      </c>
      <c r="FB491" s="3" t="s">
        <v>44</v>
      </c>
      <c r="FE491" s="3">
        <f>VLOOKUP($A491,SNGSP!$C:$E,3,0)</f>
        <v>13.923</v>
      </c>
      <c r="FF491" s="3" t="s">
        <v>45</v>
      </c>
      <c r="FI491" s="3">
        <f>VLOOKUP($A491,TRMK!$C:$E,3,0)</f>
        <v>128.37</v>
      </c>
      <c r="FJ491" s="3" t="s">
        <v>46</v>
      </c>
      <c r="FM491" s="3">
        <f>VLOOKUP($A491,TATN!$C:$E,3,0)</f>
        <v>188.07</v>
      </c>
      <c r="FN491" s="3" t="s">
        <v>47</v>
      </c>
      <c r="FQ491" s="3">
        <f>VLOOKUP($A491,TATNP!$C:$E,3,0)</f>
        <v>94.21</v>
      </c>
      <c r="FR491" s="3" t="s">
        <v>48</v>
      </c>
      <c r="FU491" s="3">
        <f>VLOOKUP($A491,TRNFP!$C:$E,3,0)</f>
        <v>42400</v>
      </c>
      <c r="FV491" s="3" t="s">
        <v>49</v>
      </c>
      <c r="FY491" s="3">
        <f>VLOOKUP($A491,URKA!$C:$E,3,0)</f>
        <v>269.39999999999998</v>
      </c>
      <c r="FZ491" s="3" t="s">
        <v>50</v>
      </c>
      <c r="GC491" s="3">
        <f>VLOOKUP($A491,FEES!$C:$E,3,0)</f>
        <v>0.39400000000000002</v>
      </c>
      <c r="GD491" s="3" t="s">
        <v>51</v>
      </c>
      <c r="GG491" s="3" t="e">
        <f>VLOOKUP($A491,PHOR!$C:$E,3,0)</f>
        <v>#N/A</v>
      </c>
      <c r="GH491" s="3" t="s">
        <v>52</v>
      </c>
      <c r="GK491" s="3">
        <f>VLOOKUP($A491,GCHE!$C:$E,3,0)</f>
        <v>768.4</v>
      </c>
      <c r="GL491" s="3" t="s">
        <v>53</v>
      </c>
      <c r="GO491" s="3">
        <f>VLOOKUP($A491,EONR!$C:$E,3,0)</f>
        <v>2.6248999999999998</v>
      </c>
    </row>
    <row r="492" spans="1:197" x14ac:dyDescent="0.45">
      <c r="A492" s="86">
        <v>40742</v>
      </c>
      <c r="B492" s="3" t="s">
        <v>5</v>
      </c>
      <c r="E492" s="3" t="e">
        <f>VLOOKUP($A492,POLY!$C:$E,3,0)</f>
        <v>#N/A</v>
      </c>
      <c r="F492" s="3" t="s">
        <v>6</v>
      </c>
      <c r="I492" s="3" t="e">
        <f>VLOOKUP($A492,YNDX!$C:$E,3,0)</f>
        <v>#N/A</v>
      </c>
      <c r="J492" s="3" t="s">
        <v>7</v>
      </c>
      <c r="M492" s="3" t="e">
        <f>VLOOKUP($A492,ALRS!$C:$E,3,0)</f>
        <v>#N/A</v>
      </c>
      <c r="N492" s="3" t="s">
        <v>8</v>
      </c>
      <c r="Q492" s="3">
        <f>VLOOKUP($A492,AKRN!$C:$E,3,0)</f>
        <v>1480</v>
      </c>
      <c r="R492" s="3" t="s">
        <v>9</v>
      </c>
      <c r="U492" s="3">
        <f>VLOOKUP($A492,AFLT!$C:$E,3,0)</f>
        <v>70.02</v>
      </c>
      <c r="V492" s="3" t="s">
        <v>10</v>
      </c>
      <c r="Y492" s="3">
        <f>VLOOKUP($A492,BSPB!$C:$E,3,0)</f>
        <v>141.69999999999999</v>
      </c>
      <c r="Z492" s="3" t="s">
        <v>11</v>
      </c>
      <c r="AC492" s="3" t="e">
        <f>VLOOKUP($A492,BANE!$C:$E,3,0)</f>
        <v>#N/A</v>
      </c>
      <c r="AD492" s="3" t="s">
        <v>12</v>
      </c>
      <c r="AG492" s="3" t="e">
        <f>VLOOKUP($A492,BANEP!$C:$E,3,0)</f>
        <v>#N/A</v>
      </c>
      <c r="AH492" s="3" t="s">
        <v>13</v>
      </c>
      <c r="AK492" s="3">
        <f>VLOOKUP($A492,VTBR!$C:$E,3,0)</f>
        <v>8.6239999999999997E-2</v>
      </c>
      <c r="AL492" s="3" t="s">
        <v>14</v>
      </c>
      <c r="AO492" s="3">
        <f>VLOOKUP($A492,VSMO!$C:$E,3,0)</f>
        <v>4811.8</v>
      </c>
      <c r="AP492" s="3" t="s">
        <v>15</v>
      </c>
      <c r="AS492" s="3">
        <f>VLOOKUP($A492,GAZP!$C:$E,3,0)</f>
        <v>202.7</v>
      </c>
      <c r="AT492" s="3" t="s">
        <v>16</v>
      </c>
      <c r="AW492" s="3">
        <f>VLOOKUP($A492,GMKN!$C:$E,3,0)</f>
        <v>7530</v>
      </c>
      <c r="AX492" s="3" t="s">
        <v>17</v>
      </c>
      <c r="BA492" s="3">
        <f>VLOOKUP($A492,DIXY!$C:$E,3,0)</f>
        <v>385</v>
      </c>
      <c r="BB492" s="3" t="s">
        <v>18</v>
      </c>
      <c r="BE492" s="3">
        <f>VLOOKUP($A492,IRAO!$C:$E,3,0)</f>
        <v>3.8350000000000002E-2</v>
      </c>
      <c r="BF492" s="3" t="s">
        <v>19</v>
      </c>
      <c r="BI492" s="3">
        <f>VLOOKUP($A492,KMAZ!$C:$E,3,0)</f>
        <v>61.35</v>
      </c>
      <c r="BJ492" s="3" t="s">
        <v>20</v>
      </c>
      <c r="BM492" s="3">
        <f>VLOOKUP($A492,LSRG!$C:$E,3,0)</f>
        <v>1013.4</v>
      </c>
      <c r="BN492" s="3" t="s">
        <v>21</v>
      </c>
      <c r="BQ492" s="3">
        <f>VLOOKUP($A492,LKOH!$C:$E,3,0)</f>
        <v>1875</v>
      </c>
      <c r="BR492" s="3" t="s">
        <v>22</v>
      </c>
      <c r="BU492" s="3">
        <f>VLOOKUP($A492,MVID!$C:$E,3,0)</f>
        <v>275.54000000000002</v>
      </c>
      <c r="BV492" s="3" t="s">
        <v>23</v>
      </c>
      <c r="BY492" s="3">
        <f>VLOOKUP($A492,MAGN!$C:$E,3,0)</f>
        <v>24.940999999999999</v>
      </c>
      <c r="BZ492" s="3" t="s">
        <v>24</v>
      </c>
      <c r="CC492" s="3">
        <f>VLOOKUP($A492,MTSS!$C:$E,3,0)</f>
        <v>241.01</v>
      </c>
      <c r="CD492" s="3" t="s">
        <v>25</v>
      </c>
      <c r="CG492" s="3">
        <f>VLOOKUP($A492,MGNT!$C:$E,3,0)</f>
        <v>3951</v>
      </c>
      <c r="CH492" s="3" t="s">
        <v>26</v>
      </c>
      <c r="CK492" s="3" t="e">
        <f>VLOOKUP($A492,MFON!$C:$E,3,0)</f>
        <v>#N/A</v>
      </c>
      <c r="CL492" s="3" t="s">
        <v>27</v>
      </c>
      <c r="CO492" s="3" t="e">
        <f>VLOOKUP($A492,MOEX!$C:$E,3,0)</f>
        <v>#N/A</v>
      </c>
      <c r="CP492" s="3" t="s">
        <v>28</v>
      </c>
      <c r="CS492" s="3">
        <f>VLOOKUP($A492,MSTT!$C:$E,3,0)</f>
        <v>225.1</v>
      </c>
      <c r="CT492" s="3" t="s">
        <v>29</v>
      </c>
      <c r="CW492" s="3">
        <f>VLOOKUP($A492,NLMK!$C:$E,3,0)</f>
        <v>108.51</v>
      </c>
      <c r="CX492" s="3" t="s">
        <v>30</v>
      </c>
      <c r="DA492" s="3">
        <f>VLOOKUP($A492,NMTP!$C:$E,3,0)</f>
        <v>3.1511999999999998</v>
      </c>
      <c r="DB492" s="3" t="s">
        <v>31</v>
      </c>
      <c r="DE492" s="3">
        <f>VLOOKUP($A492,NVTK!$C:$E,3,0)</f>
        <v>412.7</v>
      </c>
      <c r="DF492" s="3" t="s">
        <v>32</v>
      </c>
      <c r="DI492" s="3">
        <f>VLOOKUP($A492,PIKK!$C:$E,3,0)</f>
        <v>107.12</v>
      </c>
      <c r="DJ492" s="3" t="s">
        <v>33</v>
      </c>
      <c r="DM492" s="3">
        <f>VLOOKUP($A492,ROSN!$C:$E,3,0)</f>
        <v>241.69</v>
      </c>
      <c r="DN492" s="3" t="s">
        <v>34</v>
      </c>
      <c r="DQ492" s="3">
        <f>VLOOKUP($A492,RTKM!$C:$E,3,0)</f>
        <v>212.5</v>
      </c>
      <c r="DR492" s="3" t="s">
        <v>35</v>
      </c>
      <c r="DU492" s="3">
        <f>VLOOKUP($A492,RTKMP!$C:$E,3,0)</f>
        <v>98</v>
      </c>
      <c r="DV492" s="3" t="s">
        <v>36</v>
      </c>
      <c r="DY492" s="3">
        <f>VLOOKUP($A492,HYDR!$C:$E,3,0)</f>
        <v>1.3333999999999999</v>
      </c>
      <c r="DZ492" s="3" t="s">
        <v>37</v>
      </c>
      <c r="EC492" s="3">
        <f>VLOOKUP($A492,RUAL!$C:$E,3,0)</f>
        <v>376.5</v>
      </c>
      <c r="ED492" s="3" t="s">
        <v>38</v>
      </c>
      <c r="EG492" s="3">
        <f>VLOOKUP($A492,SVAV!$C:$E,3,0)</f>
        <v>508.9</v>
      </c>
      <c r="EH492" s="3" t="s">
        <v>39</v>
      </c>
      <c r="EK492" s="3">
        <f>VLOOKUP($A492,SBER!$C:$E,3,0)</f>
        <v>101.8</v>
      </c>
      <c r="EL492" s="3" t="s">
        <v>40</v>
      </c>
      <c r="EO492" s="3">
        <f>VLOOKUP($A492,SBERP!$C:$E,3,0)</f>
        <v>81.58</v>
      </c>
      <c r="EP492" s="3" t="s">
        <v>41</v>
      </c>
      <c r="ES492" s="3">
        <f>VLOOKUP($A492,CHMF!$C:$E,3,0)</f>
        <v>522.6</v>
      </c>
      <c r="ET492" s="3" t="s">
        <v>42</v>
      </c>
      <c r="EW492" s="3">
        <f>VLOOKUP($A492,AFKS!$C:$E,3,0)</f>
        <v>32.200000000000003</v>
      </c>
      <c r="EX492" s="3" t="s">
        <v>43</v>
      </c>
      <c r="FA492" s="3">
        <f>VLOOKUP($A492,SNGS!$C:$E,3,0)</f>
        <v>28.401</v>
      </c>
      <c r="FB492" s="3" t="s">
        <v>44</v>
      </c>
      <c r="FE492" s="3">
        <f>VLOOKUP($A492,SNGSP!$C:$E,3,0)</f>
        <v>14.494999999999999</v>
      </c>
      <c r="FF492" s="3" t="s">
        <v>45</v>
      </c>
      <c r="FI492" s="3">
        <f>VLOOKUP($A492,TRMK!$C:$E,3,0)</f>
        <v>126.01</v>
      </c>
      <c r="FJ492" s="3" t="s">
        <v>46</v>
      </c>
      <c r="FM492" s="3">
        <f>VLOOKUP($A492,TATN!$C:$E,3,0)</f>
        <v>192.54</v>
      </c>
      <c r="FN492" s="3" t="s">
        <v>47</v>
      </c>
      <c r="FQ492" s="3">
        <f>VLOOKUP($A492,TATNP!$C:$E,3,0)</f>
        <v>97.5</v>
      </c>
      <c r="FR492" s="3" t="s">
        <v>48</v>
      </c>
      <c r="FU492" s="3">
        <f>VLOOKUP($A492,TRNFP!$C:$E,3,0)</f>
        <v>43134</v>
      </c>
      <c r="FV492" s="3" t="s">
        <v>49</v>
      </c>
      <c r="FY492" s="3">
        <f>VLOOKUP($A492,URKA!$C:$E,3,0)</f>
        <v>277.8</v>
      </c>
      <c r="FZ492" s="3" t="s">
        <v>50</v>
      </c>
      <c r="GC492" s="3">
        <f>VLOOKUP($A492,FEES!$C:$E,3,0)</f>
        <v>0.38495000000000001</v>
      </c>
      <c r="GD492" s="3" t="s">
        <v>51</v>
      </c>
      <c r="GG492" s="3">
        <f>VLOOKUP($A492,PHOR!$C:$E,3,0)</f>
        <v>12400</v>
      </c>
      <c r="GH492" s="3" t="s">
        <v>52</v>
      </c>
      <c r="GK492" s="3">
        <f>VLOOKUP($A492,GCHE!$C:$E,3,0)</f>
        <v>818.4</v>
      </c>
      <c r="GL492" s="3" t="s">
        <v>53</v>
      </c>
      <c r="GO492" s="3">
        <f>VLOOKUP($A492,EONR!$C:$E,3,0)</f>
        <v>2.6577999999999999</v>
      </c>
    </row>
    <row r="493" spans="1:197" x14ac:dyDescent="0.45">
      <c r="A493" s="86">
        <v>40749</v>
      </c>
      <c r="B493" s="3" t="s">
        <v>5</v>
      </c>
      <c r="E493" s="3" t="e">
        <f>VLOOKUP($A493,POLY!$C:$E,3,0)</f>
        <v>#N/A</v>
      </c>
      <c r="F493" s="3" t="s">
        <v>6</v>
      </c>
      <c r="I493" s="3" t="e">
        <f>VLOOKUP($A493,YNDX!$C:$E,3,0)</f>
        <v>#N/A</v>
      </c>
      <c r="J493" s="3" t="s">
        <v>7</v>
      </c>
      <c r="M493" s="3" t="e">
        <f>VLOOKUP($A493,ALRS!$C:$E,3,0)</f>
        <v>#N/A</v>
      </c>
      <c r="N493" s="3" t="s">
        <v>8</v>
      </c>
      <c r="Q493" s="3">
        <f>VLOOKUP($A493,AKRN!$C:$E,3,0)</f>
        <v>1529</v>
      </c>
      <c r="R493" s="3" t="s">
        <v>9</v>
      </c>
      <c r="U493" s="3">
        <f>VLOOKUP($A493,AFLT!$C:$E,3,0)</f>
        <v>70.08</v>
      </c>
      <c r="V493" s="3" t="s">
        <v>10</v>
      </c>
      <c r="Y493" s="3">
        <f>VLOOKUP($A493,BSPB!$C:$E,3,0)</f>
        <v>137.93</v>
      </c>
      <c r="Z493" s="3" t="s">
        <v>11</v>
      </c>
      <c r="AC493" s="3" t="e">
        <f>VLOOKUP($A493,BANE!$C:$E,3,0)</f>
        <v>#N/A</v>
      </c>
      <c r="AD493" s="3" t="s">
        <v>12</v>
      </c>
      <c r="AG493" s="3" t="e">
        <f>VLOOKUP($A493,BANEP!$C:$E,3,0)</f>
        <v>#N/A</v>
      </c>
      <c r="AH493" s="3" t="s">
        <v>13</v>
      </c>
      <c r="AK493" s="3">
        <f>VLOOKUP($A493,VTBR!$C:$E,3,0)</f>
        <v>8.3229999999999998E-2</v>
      </c>
      <c r="AL493" s="3" t="s">
        <v>14</v>
      </c>
      <c r="AO493" s="3">
        <f>VLOOKUP($A493,VSMO!$C:$E,3,0)</f>
        <v>4825</v>
      </c>
      <c r="AP493" s="3" t="s">
        <v>15</v>
      </c>
      <c r="AS493" s="3">
        <f>VLOOKUP($A493,GAZP!$C:$E,3,0)</f>
        <v>199.44</v>
      </c>
      <c r="AT493" s="3" t="s">
        <v>16</v>
      </c>
      <c r="AW493" s="3">
        <f>VLOOKUP($A493,GMKN!$C:$E,3,0)</f>
        <v>7401</v>
      </c>
      <c r="AX493" s="3" t="s">
        <v>17</v>
      </c>
      <c r="BA493" s="3">
        <f>VLOOKUP($A493,DIXY!$C:$E,3,0)</f>
        <v>377.59</v>
      </c>
      <c r="BB493" s="3" t="s">
        <v>18</v>
      </c>
      <c r="BE493" s="3">
        <f>VLOOKUP($A493,IRAO!$C:$E,3,0)</f>
        <v>3.9870000000000003E-2</v>
      </c>
      <c r="BF493" s="3" t="s">
        <v>19</v>
      </c>
      <c r="BI493" s="3">
        <f>VLOOKUP($A493,KMAZ!$C:$E,3,0)</f>
        <v>59.7</v>
      </c>
      <c r="BJ493" s="3" t="s">
        <v>20</v>
      </c>
      <c r="BM493" s="3">
        <f>VLOOKUP($A493,LSRG!$C:$E,3,0)</f>
        <v>987.9</v>
      </c>
      <c r="BN493" s="3" t="s">
        <v>21</v>
      </c>
      <c r="BQ493" s="3">
        <f>VLOOKUP($A493,LKOH!$C:$E,3,0)</f>
        <v>1848</v>
      </c>
      <c r="BR493" s="3" t="s">
        <v>22</v>
      </c>
      <c r="BU493" s="3">
        <f>VLOOKUP($A493,MVID!$C:$E,3,0)</f>
        <v>267.98</v>
      </c>
      <c r="BV493" s="3" t="s">
        <v>23</v>
      </c>
      <c r="BY493" s="3">
        <f>VLOOKUP($A493,MAGN!$C:$E,3,0)</f>
        <v>23.99</v>
      </c>
      <c r="BZ493" s="3" t="s">
        <v>24</v>
      </c>
      <c r="CC493" s="3">
        <f>VLOOKUP($A493,MTSS!$C:$E,3,0)</f>
        <v>240.5</v>
      </c>
      <c r="CD493" s="3" t="s">
        <v>25</v>
      </c>
      <c r="CG493" s="3">
        <f>VLOOKUP($A493,MGNT!$C:$E,3,0)</f>
        <v>3955</v>
      </c>
      <c r="CH493" s="3" t="s">
        <v>26</v>
      </c>
      <c r="CK493" s="3" t="e">
        <f>VLOOKUP($A493,MFON!$C:$E,3,0)</f>
        <v>#N/A</v>
      </c>
      <c r="CL493" s="3" t="s">
        <v>27</v>
      </c>
      <c r="CO493" s="3" t="e">
        <f>VLOOKUP($A493,MOEX!$C:$E,3,0)</f>
        <v>#N/A</v>
      </c>
      <c r="CP493" s="3" t="s">
        <v>28</v>
      </c>
      <c r="CS493" s="3">
        <f>VLOOKUP($A493,MSTT!$C:$E,3,0)</f>
        <v>220.38</v>
      </c>
      <c r="CT493" s="3" t="s">
        <v>29</v>
      </c>
      <c r="CW493" s="3">
        <f>VLOOKUP($A493,NLMK!$C:$E,3,0)</f>
        <v>103.86</v>
      </c>
      <c r="CX493" s="3" t="s">
        <v>30</v>
      </c>
      <c r="DA493" s="3">
        <f>VLOOKUP($A493,NMTP!$C:$E,3,0)</f>
        <v>3.1120000000000001</v>
      </c>
      <c r="DB493" s="3" t="s">
        <v>31</v>
      </c>
      <c r="DE493" s="3">
        <f>VLOOKUP($A493,NVTK!$C:$E,3,0)</f>
        <v>398.54</v>
      </c>
      <c r="DF493" s="3" t="s">
        <v>32</v>
      </c>
      <c r="DI493" s="3">
        <f>VLOOKUP($A493,PIKK!$C:$E,3,0)</f>
        <v>108</v>
      </c>
      <c r="DJ493" s="3" t="s">
        <v>33</v>
      </c>
      <c r="DM493" s="3">
        <f>VLOOKUP($A493,ROSN!$C:$E,3,0)</f>
        <v>235.8</v>
      </c>
      <c r="DN493" s="3" t="s">
        <v>34</v>
      </c>
      <c r="DQ493" s="3">
        <f>VLOOKUP($A493,RTKM!$C:$E,3,0)</f>
        <v>203.11</v>
      </c>
      <c r="DR493" s="3" t="s">
        <v>35</v>
      </c>
      <c r="DU493" s="3">
        <f>VLOOKUP($A493,RTKMP!$C:$E,3,0)</f>
        <v>98.69</v>
      </c>
      <c r="DV493" s="3" t="s">
        <v>36</v>
      </c>
      <c r="DY493" s="3">
        <f>VLOOKUP($A493,HYDR!$C:$E,3,0)</f>
        <v>1.381</v>
      </c>
      <c r="DZ493" s="3" t="s">
        <v>37</v>
      </c>
      <c r="EC493" s="3">
        <f>VLOOKUP($A493,RUAL!$C:$E,3,0)</f>
        <v>374.7</v>
      </c>
      <c r="ED493" s="3" t="s">
        <v>38</v>
      </c>
      <c r="EG493" s="3">
        <f>VLOOKUP($A493,SVAV!$C:$E,3,0)</f>
        <v>496.6</v>
      </c>
      <c r="EH493" s="3" t="s">
        <v>39</v>
      </c>
      <c r="EK493" s="3">
        <f>VLOOKUP($A493,SBER!$C:$E,3,0)</f>
        <v>101.75</v>
      </c>
      <c r="EL493" s="3" t="s">
        <v>40</v>
      </c>
      <c r="EO493" s="3">
        <f>VLOOKUP($A493,SBERP!$C:$E,3,0)</f>
        <v>82.63</v>
      </c>
      <c r="EP493" s="3" t="s">
        <v>41</v>
      </c>
      <c r="ES493" s="3">
        <f>VLOOKUP($A493,CHMF!$C:$E,3,0)</f>
        <v>533.9</v>
      </c>
      <c r="ET493" s="3" t="s">
        <v>42</v>
      </c>
      <c r="EW493" s="3">
        <f>VLOOKUP($A493,AFKS!$C:$E,3,0)</f>
        <v>32.85</v>
      </c>
      <c r="EX493" s="3" t="s">
        <v>43</v>
      </c>
      <c r="FA493" s="3">
        <f>VLOOKUP($A493,SNGS!$C:$E,3,0)</f>
        <v>27.771000000000001</v>
      </c>
      <c r="FB493" s="3" t="s">
        <v>44</v>
      </c>
      <c r="FE493" s="3">
        <f>VLOOKUP($A493,SNGSP!$C:$E,3,0)</f>
        <v>14.161</v>
      </c>
      <c r="FF493" s="3" t="s">
        <v>45</v>
      </c>
      <c r="FI493" s="3">
        <f>VLOOKUP($A493,TRMK!$C:$E,3,0)</f>
        <v>122.45</v>
      </c>
      <c r="FJ493" s="3" t="s">
        <v>46</v>
      </c>
      <c r="FM493" s="3">
        <f>VLOOKUP($A493,TATN!$C:$E,3,0)</f>
        <v>184.2</v>
      </c>
      <c r="FN493" s="3" t="s">
        <v>47</v>
      </c>
      <c r="FQ493" s="3">
        <f>VLOOKUP($A493,TATNP!$C:$E,3,0)</f>
        <v>95.33</v>
      </c>
      <c r="FR493" s="3" t="s">
        <v>48</v>
      </c>
      <c r="FU493" s="3">
        <f>VLOOKUP($A493,TRNFP!$C:$E,3,0)</f>
        <v>43917</v>
      </c>
      <c r="FV493" s="3" t="s">
        <v>49</v>
      </c>
      <c r="FY493" s="3">
        <f>VLOOKUP($A493,URKA!$C:$E,3,0)</f>
        <v>270.45</v>
      </c>
      <c r="FZ493" s="3" t="s">
        <v>50</v>
      </c>
      <c r="GC493" s="3">
        <f>VLOOKUP($A493,FEES!$C:$E,3,0)</f>
        <v>0.37852999999999998</v>
      </c>
      <c r="GD493" s="3" t="s">
        <v>51</v>
      </c>
      <c r="GG493" s="3">
        <f>VLOOKUP($A493,PHOR!$C:$E,3,0)</f>
        <v>11921</v>
      </c>
      <c r="GH493" s="3" t="s">
        <v>52</v>
      </c>
      <c r="GK493" s="3">
        <f>VLOOKUP($A493,GCHE!$C:$E,3,0)</f>
        <v>810</v>
      </c>
      <c r="GL493" s="3" t="s">
        <v>53</v>
      </c>
      <c r="GO493" s="3">
        <f>VLOOKUP($A493,EONR!$C:$E,3,0)</f>
        <v>2.7256</v>
      </c>
    </row>
    <row r="494" spans="1:197" x14ac:dyDescent="0.45">
      <c r="A494" s="86">
        <v>40756</v>
      </c>
      <c r="B494" s="3" t="s">
        <v>5</v>
      </c>
      <c r="E494" s="3" t="e">
        <f>VLOOKUP($A494,POLY!$C:$E,3,0)</f>
        <v>#N/A</v>
      </c>
      <c r="F494" s="3" t="s">
        <v>6</v>
      </c>
      <c r="I494" s="3" t="e">
        <f>VLOOKUP($A494,YNDX!$C:$E,3,0)</f>
        <v>#N/A</v>
      </c>
      <c r="J494" s="3" t="s">
        <v>7</v>
      </c>
      <c r="M494" s="3" t="e">
        <f>VLOOKUP($A494,ALRS!$C:$E,3,0)</f>
        <v>#N/A</v>
      </c>
      <c r="N494" s="3" t="s">
        <v>8</v>
      </c>
      <c r="Q494" s="3">
        <f>VLOOKUP($A494,AKRN!$C:$E,3,0)</f>
        <v>1259.9000000000001</v>
      </c>
      <c r="R494" s="3" t="s">
        <v>9</v>
      </c>
      <c r="U494" s="3">
        <f>VLOOKUP($A494,AFLT!$C:$E,3,0)</f>
        <v>64.5</v>
      </c>
      <c r="V494" s="3" t="s">
        <v>10</v>
      </c>
      <c r="Y494" s="3">
        <f>VLOOKUP($A494,BSPB!$C:$E,3,0)</f>
        <v>134.54</v>
      </c>
      <c r="Z494" s="3" t="s">
        <v>11</v>
      </c>
      <c r="AC494" s="3" t="e">
        <f>VLOOKUP($A494,BANE!$C:$E,3,0)</f>
        <v>#N/A</v>
      </c>
      <c r="AD494" s="3" t="s">
        <v>12</v>
      </c>
      <c r="AG494" s="3" t="e">
        <f>VLOOKUP($A494,BANEP!$C:$E,3,0)</f>
        <v>#N/A</v>
      </c>
      <c r="AH494" s="3" t="s">
        <v>13</v>
      </c>
      <c r="AK494" s="3">
        <f>VLOOKUP($A494,VTBR!$C:$E,3,0)</f>
        <v>8.0110000000000001E-2</v>
      </c>
      <c r="AL494" s="3" t="s">
        <v>14</v>
      </c>
      <c r="AO494" s="3">
        <f>VLOOKUP($A494,VSMO!$C:$E,3,0)</f>
        <v>4545</v>
      </c>
      <c r="AP494" s="3" t="s">
        <v>15</v>
      </c>
      <c r="AS494" s="3">
        <f>VLOOKUP($A494,GAZP!$C:$E,3,0)</f>
        <v>181.8</v>
      </c>
      <c r="AT494" s="3" t="s">
        <v>16</v>
      </c>
      <c r="AW494" s="3">
        <f>VLOOKUP($A494,GMKN!$C:$E,3,0)</f>
        <v>7066</v>
      </c>
      <c r="AX494" s="3" t="s">
        <v>17</v>
      </c>
      <c r="BA494" s="3">
        <f>VLOOKUP($A494,DIXY!$C:$E,3,0)</f>
        <v>354.7</v>
      </c>
      <c r="BB494" s="3" t="s">
        <v>18</v>
      </c>
      <c r="BE494" s="3">
        <f>VLOOKUP($A494,IRAO!$C:$E,3,0)</f>
        <v>3.7530000000000001E-2</v>
      </c>
      <c r="BF494" s="3" t="s">
        <v>19</v>
      </c>
      <c r="BI494" s="3">
        <f>VLOOKUP($A494,KMAZ!$C:$E,3,0)</f>
        <v>54.01</v>
      </c>
      <c r="BJ494" s="3" t="s">
        <v>20</v>
      </c>
      <c r="BM494" s="3">
        <f>VLOOKUP($A494,LSRG!$C:$E,3,0)</f>
        <v>950</v>
      </c>
      <c r="BN494" s="3" t="s">
        <v>21</v>
      </c>
      <c r="BQ494" s="3">
        <f>VLOOKUP($A494,LKOH!$C:$E,3,0)</f>
        <v>1710.1</v>
      </c>
      <c r="BR494" s="3" t="s">
        <v>22</v>
      </c>
      <c r="BU494" s="3">
        <f>VLOOKUP($A494,MVID!$C:$E,3,0)</f>
        <v>239.21</v>
      </c>
      <c r="BV494" s="3" t="s">
        <v>23</v>
      </c>
      <c r="BY494" s="3">
        <f>VLOOKUP($A494,MAGN!$C:$E,3,0)</f>
        <v>20.254999999999999</v>
      </c>
      <c r="BZ494" s="3" t="s">
        <v>24</v>
      </c>
      <c r="CC494" s="3">
        <f>VLOOKUP($A494,MTSS!$C:$E,3,0)</f>
        <v>228.2</v>
      </c>
      <c r="CD494" s="3" t="s">
        <v>25</v>
      </c>
      <c r="CG494" s="3">
        <f>VLOOKUP($A494,MGNT!$C:$E,3,0)</f>
        <v>3625.4</v>
      </c>
      <c r="CH494" s="3" t="s">
        <v>26</v>
      </c>
      <c r="CK494" s="3" t="e">
        <f>VLOOKUP($A494,MFON!$C:$E,3,0)</f>
        <v>#N/A</v>
      </c>
      <c r="CL494" s="3" t="s">
        <v>27</v>
      </c>
      <c r="CO494" s="3" t="e">
        <f>VLOOKUP($A494,MOEX!$C:$E,3,0)</f>
        <v>#N/A</v>
      </c>
      <c r="CP494" s="3" t="s">
        <v>28</v>
      </c>
      <c r="CS494" s="3">
        <f>VLOOKUP($A494,MSTT!$C:$E,3,0)</f>
        <v>197.88</v>
      </c>
      <c r="CT494" s="3" t="s">
        <v>29</v>
      </c>
      <c r="CW494" s="3">
        <f>VLOOKUP($A494,NLMK!$C:$E,3,0)</f>
        <v>94.05</v>
      </c>
      <c r="CX494" s="3" t="s">
        <v>30</v>
      </c>
      <c r="DA494" s="3">
        <f>VLOOKUP($A494,NMTP!$C:$E,3,0)</f>
        <v>3.0105</v>
      </c>
      <c r="DB494" s="3" t="s">
        <v>31</v>
      </c>
      <c r="DE494" s="3">
        <f>VLOOKUP($A494,NVTK!$C:$E,3,0)</f>
        <v>387</v>
      </c>
      <c r="DF494" s="3" t="s">
        <v>32</v>
      </c>
      <c r="DI494" s="3">
        <f>VLOOKUP($A494,PIKK!$C:$E,3,0)</f>
        <v>97</v>
      </c>
      <c r="DJ494" s="3" t="s">
        <v>33</v>
      </c>
      <c r="DM494" s="3">
        <f>VLOOKUP($A494,ROSN!$C:$E,3,0)</f>
        <v>219.37</v>
      </c>
      <c r="DN494" s="3" t="s">
        <v>34</v>
      </c>
      <c r="DQ494" s="3">
        <f>VLOOKUP($A494,RTKM!$C:$E,3,0)</f>
        <v>177.8</v>
      </c>
      <c r="DR494" s="3" t="s">
        <v>35</v>
      </c>
      <c r="DU494" s="3">
        <f>VLOOKUP($A494,RTKMP!$C:$E,3,0)</f>
        <v>87.01</v>
      </c>
      <c r="DV494" s="3" t="s">
        <v>36</v>
      </c>
      <c r="DY494" s="3">
        <f>VLOOKUP($A494,HYDR!$C:$E,3,0)</f>
        <v>1.3171999999999999</v>
      </c>
      <c r="DZ494" s="3" t="s">
        <v>37</v>
      </c>
      <c r="EC494" s="3">
        <f>VLOOKUP($A494,RUAL!$C:$E,3,0)</f>
        <v>335.5</v>
      </c>
      <c r="ED494" s="3" t="s">
        <v>38</v>
      </c>
      <c r="EG494" s="3">
        <f>VLOOKUP($A494,SVAV!$C:$E,3,0)</f>
        <v>416.5</v>
      </c>
      <c r="EH494" s="3" t="s">
        <v>39</v>
      </c>
      <c r="EK494" s="3">
        <f>VLOOKUP($A494,SBER!$C:$E,3,0)</f>
        <v>95.85</v>
      </c>
      <c r="EL494" s="3" t="s">
        <v>40</v>
      </c>
      <c r="EO494" s="3">
        <f>VLOOKUP($A494,SBERP!$C:$E,3,0)</f>
        <v>76.099999999999994</v>
      </c>
      <c r="EP494" s="3" t="s">
        <v>41</v>
      </c>
      <c r="ES494" s="3">
        <f>VLOOKUP($A494,CHMF!$C:$E,3,0)</f>
        <v>467.9</v>
      </c>
      <c r="ET494" s="3" t="s">
        <v>42</v>
      </c>
      <c r="EW494" s="3">
        <f>VLOOKUP($A494,AFKS!$C:$E,3,0)</f>
        <v>31.3</v>
      </c>
      <c r="EX494" s="3" t="s">
        <v>43</v>
      </c>
      <c r="FA494" s="3">
        <f>VLOOKUP($A494,SNGS!$C:$E,3,0)</f>
        <v>25.948</v>
      </c>
      <c r="FB494" s="3" t="s">
        <v>44</v>
      </c>
      <c r="FE494" s="3">
        <f>VLOOKUP($A494,SNGSP!$C:$E,3,0)</f>
        <v>13.541</v>
      </c>
      <c r="FF494" s="3" t="s">
        <v>45</v>
      </c>
      <c r="FI494" s="3">
        <f>VLOOKUP($A494,TRMK!$C:$E,3,0)</f>
        <v>112</v>
      </c>
      <c r="FJ494" s="3" t="s">
        <v>46</v>
      </c>
      <c r="FM494" s="3">
        <f>VLOOKUP($A494,TATN!$C:$E,3,0)</f>
        <v>169.78</v>
      </c>
      <c r="FN494" s="3" t="s">
        <v>47</v>
      </c>
      <c r="FQ494" s="3">
        <f>VLOOKUP($A494,TATNP!$C:$E,3,0)</f>
        <v>89.31</v>
      </c>
      <c r="FR494" s="3" t="s">
        <v>48</v>
      </c>
      <c r="FU494" s="3">
        <f>VLOOKUP($A494,TRNFP!$C:$E,3,0)</f>
        <v>39800</v>
      </c>
      <c r="FV494" s="3" t="s">
        <v>49</v>
      </c>
      <c r="FY494" s="3">
        <f>VLOOKUP($A494,URKA!$C:$E,3,0)</f>
        <v>253.2</v>
      </c>
      <c r="FZ494" s="3" t="s">
        <v>50</v>
      </c>
      <c r="GC494" s="3">
        <f>VLOOKUP($A494,FEES!$C:$E,3,0)</f>
        <v>0.34100999999999998</v>
      </c>
      <c r="GD494" s="3" t="s">
        <v>51</v>
      </c>
      <c r="GG494" s="3">
        <f>VLOOKUP($A494,PHOR!$C:$E,3,0)</f>
        <v>11400</v>
      </c>
      <c r="GH494" s="3" t="s">
        <v>52</v>
      </c>
      <c r="GK494" s="3">
        <f>VLOOKUP($A494,GCHE!$C:$E,3,0)</f>
        <v>778.5</v>
      </c>
      <c r="GL494" s="3" t="s">
        <v>53</v>
      </c>
      <c r="GO494" s="3">
        <f>VLOOKUP($A494,EONR!$C:$E,3,0)</f>
        <v>2.4394999999999998</v>
      </c>
    </row>
    <row r="495" spans="1:197" x14ac:dyDescent="0.45">
      <c r="A495" s="86">
        <v>40763</v>
      </c>
      <c r="B495" s="3" t="s">
        <v>5</v>
      </c>
      <c r="E495" s="3" t="e">
        <f>VLOOKUP($A495,POLY!$C:$E,3,0)</f>
        <v>#N/A</v>
      </c>
      <c r="F495" s="3" t="s">
        <v>6</v>
      </c>
      <c r="I495" s="3" t="e">
        <f>VLOOKUP($A495,YNDX!$C:$E,3,0)</f>
        <v>#N/A</v>
      </c>
      <c r="J495" s="3" t="s">
        <v>7</v>
      </c>
      <c r="M495" s="3" t="e">
        <f>VLOOKUP($A495,ALRS!$C:$E,3,0)</f>
        <v>#N/A</v>
      </c>
      <c r="N495" s="3" t="s">
        <v>8</v>
      </c>
      <c r="Q495" s="3">
        <f>VLOOKUP($A495,AKRN!$C:$E,3,0)</f>
        <v>1199</v>
      </c>
      <c r="R495" s="3" t="s">
        <v>9</v>
      </c>
      <c r="U495" s="3">
        <f>VLOOKUP($A495,AFLT!$C:$E,3,0)</f>
        <v>57.99</v>
      </c>
      <c r="V495" s="3" t="s">
        <v>10</v>
      </c>
      <c r="Y495" s="3">
        <f>VLOOKUP($A495,BSPB!$C:$E,3,0)</f>
        <v>119.8</v>
      </c>
      <c r="Z495" s="3" t="s">
        <v>11</v>
      </c>
      <c r="AC495" s="3" t="e">
        <f>VLOOKUP($A495,BANE!$C:$E,3,0)</f>
        <v>#N/A</v>
      </c>
      <c r="AD495" s="3" t="s">
        <v>12</v>
      </c>
      <c r="AG495" s="3" t="e">
        <f>VLOOKUP($A495,BANEP!$C:$E,3,0)</f>
        <v>#N/A</v>
      </c>
      <c r="AH495" s="3" t="s">
        <v>13</v>
      </c>
      <c r="AK495" s="3">
        <f>VLOOKUP($A495,VTBR!$C:$E,3,0)</f>
        <v>7.1999999999999995E-2</v>
      </c>
      <c r="AL495" s="3" t="s">
        <v>14</v>
      </c>
      <c r="AO495" s="3">
        <f>VLOOKUP($A495,VSMO!$C:$E,3,0)</f>
        <v>4198.2</v>
      </c>
      <c r="AP495" s="3" t="s">
        <v>15</v>
      </c>
      <c r="AS495" s="3">
        <f>VLOOKUP($A495,GAZP!$C:$E,3,0)</f>
        <v>169.5</v>
      </c>
      <c r="AT495" s="3" t="s">
        <v>16</v>
      </c>
      <c r="AW495" s="3">
        <f>VLOOKUP($A495,GMKN!$C:$E,3,0)</f>
        <v>6730</v>
      </c>
      <c r="AX495" s="3" t="s">
        <v>17</v>
      </c>
      <c r="BA495" s="3">
        <f>VLOOKUP($A495,DIXY!$C:$E,3,0)</f>
        <v>280</v>
      </c>
      <c r="BB495" s="3" t="s">
        <v>18</v>
      </c>
      <c r="BE495" s="3">
        <f>VLOOKUP($A495,IRAO!$C:$E,3,0)</f>
        <v>3.0300000000000001E-2</v>
      </c>
      <c r="BF495" s="3" t="s">
        <v>19</v>
      </c>
      <c r="BI495" s="3">
        <f>VLOOKUP($A495,KMAZ!$C:$E,3,0)</f>
        <v>45.7</v>
      </c>
      <c r="BJ495" s="3" t="s">
        <v>20</v>
      </c>
      <c r="BM495" s="3">
        <f>VLOOKUP($A495,LSRG!$C:$E,3,0)</f>
        <v>843.2</v>
      </c>
      <c r="BN495" s="3" t="s">
        <v>21</v>
      </c>
      <c r="BQ495" s="3">
        <f>VLOOKUP($A495,LKOH!$C:$E,3,0)</f>
        <v>1619.7</v>
      </c>
      <c r="BR495" s="3" t="s">
        <v>22</v>
      </c>
      <c r="BU495" s="3">
        <f>VLOOKUP($A495,MVID!$C:$E,3,0)</f>
        <v>207</v>
      </c>
      <c r="BV495" s="3" t="s">
        <v>23</v>
      </c>
      <c r="BY495" s="3">
        <f>VLOOKUP($A495,MAGN!$C:$E,3,0)</f>
        <v>18</v>
      </c>
      <c r="BZ495" s="3" t="s">
        <v>24</v>
      </c>
      <c r="CC495" s="3">
        <f>VLOOKUP($A495,MTSS!$C:$E,3,0)</f>
        <v>215</v>
      </c>
      <c r="CD495" s="3" t="s">
        <v>25</v>
      </c>
      <c r="CG495" s="3">
        <f>VLOOKUP($A495,MGNT!$C:$E,3,0)</f>
        <v>3210</v>
      </c>
      <c r="CH495" s="3" t="s">
        <v>26</v>
      </c>
      <c r="CK495" s="3" t="e">
        <f>VLOOKUP($A495,MFON!$C:$E,3,0)</f>
        <v>#N/A</v>
      </c>
      <c r="CL495" s="3" t="s">
        <v>27</v>
      </c>
      <c r="CO495" s="3" t="e">
        <f>VLOOKUP($A495,MOEX!$C:$E,3,0)</f>
        <v>#N/A</v>
      </c>
      <c r="CP495" s="3" t="s">
        <v>28</v>
      </c>
      <c r="CS495" s="3">
        <f>VLOOKUP($A495,MSTT!$C:$E,3,0)</f>
        <v>167.96</v>
      </c>
      <c r="CT495" s="3" t="s">
        <v>29</v>
      </c>
      <c r="CW495" s="3">
        <f>VLOOKUP($A495,NLMK!$C:$E,3,0)</f>
        <v>81.45</v>
      </c>
      <c r="CX495" s="3" t="s">
        <v>30</v>
      </c>
      <c r="DA495" s="3">
        <f>VLOOKUP($A495,NMTP!$C:$E,3,0)</f>
        <v>2.5697999999999999</v>
      </c>
      <c r="DB495" s="3" t="s">
        <v>31</v>
      </c>
      <c r="DE495" s="3">
        <f>VLOOKUP($A495,NVTK!$C:$E,3,0)</f>
        <v>372.5</v>
      </c>
      <c r="DF495" s="3" t="s">
        <v>32</v>
      </c>
      <c r="DI495" s="3">
        <f>VLOOKUP($A495,PIKK!$C:$E,3,0)</f>
        <v>113.58</v>
      </c>
      <c r="DJ495" s="3" t="s">
        <v>33</v>
      </c>
      <c r="DM495" s="3">
        <f>VLOOKUP($A495,ROSN!$C:$E,3,0)</f>
        <v>202.5</v>
      </c>
      <c r="DN495" s="3" t="s">
        <v>34</v>
      </c>
      <c r="DQ495" s="3">
        <f>VLOOKUP($A495,RTKM!$C:$E,3,0)</f>
        <v>147</v>
      </c>
      <c r="DR495" s="3" t="s">
        <v>35</v>
      </c>
      <c r="DU495" s="3">
        <f>VLOOKUP($A495,RTKMP!$C:$E,3,0)</f>
        <v>80.7</v>
      </c>
      <c r="DV495" s="3" t="s">
        <v>36</v>
      </c>
      <c r="DY495" s="3">
        <f>VLOOKUP($A495,HYDR!$C:$E,3,0)</f>
        <v>1.1850000000000001</v>
      </c>
      <c r="DZ495" s="3" t="s">
        <v>37</v>
      </c>
      <c r="EC495" s="3">
        <f>VLOOKUP($A495,RUAL!$C:$E,3,0)</f>
        <v>305.01</v>
      </c>
      <c r="ED495" s="3" t="s">
        <v>38</v>
      </c>
      <c r="EG495" s="3">
        <f>VLOOKUP($A495,SVAV!$C:$E,3,0)</f>
        <v>386.1</v>
      </c>
      <c r="EH495" s="3" t="s">
        <v>39</v>
      </c>
      <c r="EK495" s="3">
        <f>VLOOKUP($A495,SBER!$C:$E,3,0)</f>
        <v>85.5</v>
      </c>
      <c r="EL495" s="3" t="s">
        <v>40</v>
      </c>
      <c r="EO495" s="3">
        <f>VLOOKUP($A495,SBERP!$C:$E,3,0)</f>
        <v>71.040000000000006</v>
      </c>
      <c r="EP495" s="3" t="s">
        <v>41</v>
      </c>
      <c r="ES495" s="3">
        <f>VLOOKUP($A495,CHMF!$C:$E,3,0)</f>
        <v>436</v>
      </c>
      <c r="ET495" s="3" t="s">
        <v>42</v>
      </c>
      <c r="EW495" s="3">
        <f>VLOOKUP($A495,AFKS!$C:$E,3,0)</f>
        <v>26</v>
      </c>
      <c r="EX495" s="3" t="s">
        <v>43</v>
      </c>
      <c r="FA495" s="3">
        <f>VLOOKUP($A495,SNGS!$C:$E,3,0)</f>
        <v>22.411999999999999</v>
      </c>
      <c r="FB495" s="3" t="s">
        <v>44</v>
      </c>
      <c r="FE495" s="3">
        <f>VLOOKUP($A495,SNGSP!$C:$E,3,0)</f>
        <v>12.173</v>
      </c>
      <c r="FF495" s="3" t="s">
        <v>45</v>
      </c>
      <c r="FI495" s="3">
        <f>VLOOKUP($A495,TRMK!$C:$E,3,0)</f>
        <v>92.51</v>
      </c>
      <c r="FJ495" s="3" t="s">
        <v>46</v>
      </c>
      <c r="FM495" s="3">
        <f>VLOOKUP($A495,TATN!$C:$E,3,0)</f>
        <v>156.69999999999999</v>
      </c>
      <c r="FN495" s="3" t="s">
        <v>47</v>
      </c>
      <c r="FQ495" s="3">
        <f>VLOOKUP($A495,TATNP!$C:$E,3,0)</f>
        <v>84.48</v>
      </c>
      <c r="FR495" s="3" t="s">
        <v>48</v>
      </c>
      <c r="FU495" s="3">
        <f>VLOOKUP($A495,TRNFP!$C:$E,3,0)</f>
        <v>36299</v>
      </c>
      <c r="FV495" s="3" t="s">
        <v>49</v>
      </c>
      <c r="FY495" s="3">
        <f>VLOOKUP($A495,URKA!$C:$E,3,0)</f>
        <v>255.32</v>
      </c>
      <c r="FZ495" s="3" t="s">
        <v>50</v>
      </c>
      <c r="GC495" s="3">
        <f>VLOOKUP($A495,FEES!$C:$E,3,0)</f>
        <v>0.28287000000000001</v>
      </c>
      <c r="GD495" s="3" t="s">
        <v>51</v>
      </c>
      <c r="GG495" s="3">
        <f>VLOOKUP($A495,PHOR!$C:$E,3,0)</f>
        <v>10557</v>
      </c>
      <c r="GH495" s="3" t="s">
        <v>52</v>
      </c>
      <c r="GK495" s="3">
        <f>VLOOKUP($A495,GCHE!$C:$E,3,0)</f>
        <v>705.8</v>
      </c>
      <c r="GL495" s="3" t="s">
        <v>53</v>
      </c>
      <c r="GO495" s="3">
        <f>VLOOKUP($A495,EONR!$C:$E,3,0)</f>
        <v>2.2160000000000002</v>
      </c>
    </row>
    <row r="496" spans="1:197" x14ac:dyDescent="0.45">
      <c r="A496" s="86">
        <v>40770</v>
      </c>
      <c r="B496" s="3" t="s">
        <v>5</v>
      </c>
      <c r="E496" s="3" t="e">
        <f>VLOOKUP($A496,POLY!$C:$E,3,0)</f>
        <v>#N/A</v>
      </c>
      <c r="F496" s="3" t="s">
        <v>6</v>
      </c>
      <c r="I496" s="3" t="e">
        <f>VLOOKUP($A496,YNDX!$C:$E,3,0)</f>
        <v>#N/A</v>
      </c>
      <c r="J496" s="3" t="s">
        <v>7</v>
      </c>
      <c r="M496" s="3" t="e">
        <f>VLOOKUP($A496,ALRS!$C:$E,3,0)</f>
        <v>#N/A</v>
      </c>
      <c r="N496" s="3" t="s">
        <v>8</v>
      </c>
      <c r="Q496" s="3">
        <f>VLOOKUP($A496,AKRN!$C:$E,3,0)</f>
        <v>1166.9000000000001</v>
      </c>
      <c r="R496" s="3" t="s">
        <v>9</v>
      </c>
      <c r="U496" s="3">
        <f>VLOOKUP($A496,AFLT!$C:$E,3,0)</f>
        <v>53.29</v>
      </c>
      <c r="V496" s="3" t="s">
        <v>10</v>
      </c>
      <c r="Y496" s="3">
        <f>VLOOKUP($A496,BSPB!$C:$E,3,0)</f>
        <v>108.4</v>
      </c>
      <c r="Z496" s="3" t="s">
        <v>11</v>
      </c>
      <c r="AC496" s="3" t="e">
        <f>VLOOKUP($A496,BANE!$C:$E,3,0)</f>
        <v>#N/A</v>
      </c>
      <c r="AD496" s="3" t="s">
        <v>12</v>
      </c>
      <c r="AG496" s="3" t="e">
        <f>VLOOKUP($A496,BANEP!$C:$E,3,0)</f>
        <v>#N/A</v>
      </c>
      <c r="AH496" s="3" t="s">
        <v>13</v>
      </c>
      <c r="AK496" s="3">
        <f>VLOOKUP($A496,VTBR!$C:$E,3,0)</f>
        <v>6.8000000000000005E-2</v>
      </c>
      <c r="AL496" s="3" t="s">
        <v>14</v>
      </c>
      <c r="AO496" s="3">
        <f>VLOOKUP($A496,VSMO!$C:$E,3,0)</f>
        <v>4000</v>
      </c>
      <c r="AP496" s="3" t="s">
        <v>15</v>
      </c>
      <c r="AS496" s="3">
        <f>VLOOKUP($A496,GAZP!$C:$E,3,0)</f>
        <v>169.56</v>
      </c>
      <c r="AT496" s="3" t="s">
        <v>16</v>
      </c>
      <c r="AW496" s="3">
        <f>VLOOKUP($A496,GMKN!$C:$E,3,0)</f>
        <v>6500</v>
      </c>
      <c r="AX496" s="3" t="s">
        <v>17</v>
      </c>
      <c r="BA496" s="3">
        <f>VLOOKUP($A496,DIXY!$C:$E,3,0)</f>
        <v>281</v>
      </c>
      <c r="BB496" s="3" t="s">
        <v>18</v>
      </c>
      <c r="BE496" s="3">
        <f>VLOOKUP($A496,IRAO!$C:$E,3,0)</f>
        <v>3.2009999999999997E-2</v>
      </c>
      <c r="BF496" s="3" t="s">
        <v>19</v>
      </c>
      <c r="BI496" s="3">
        <f>VLOOKUP($A496,KMAZ!$C:$E,3,0)</f>
        <v>41.97</v>
      </c>
      <c r="BJ496" s="3" t="s">
        <v>20</v>
      </c>
      <c r="BM496" s="3">
        <f>VLOOKUP($A496,LSRG!$C:$E,3,0)</f>
        <v>745</v>
      </c>
      <c r="BN496" s="3" t="s">
        <v>21</v>
      </c>
      <c r="BQ496" s="3">
        <f>VLOOKUP($A496,LKOH!$C:$E,3,0)</f>
        <v>1630</v>
      </c>
      <c r="BR496" s="3" t="s">
        <v>22</v>
      </c>
      <c r="BU496" s="3">
        <f>VLOOKUP($A496,MVID!$C:$E,3,0)</f>
        <v>204.7</v>
      </c>
      <c r="BV496" s="3" t="s">
        <v>23</v>
      </c>
      <c r="BY496" s="3">
        <f>VLOOKUP($A496,MAGN!$C:$E,3,0)</f>
        <v>17.7</v>
      </c>
      <c r="BZ496" s="3" t="s">
        <v>24</v>
      </c>
      <c r="CC496" s="3">
        <f>VLOOKUP($A496,MTSS!$C:$E,3,0)</f>
        <v>208.16</v>
      </c>
      <c r="CD496" s="3" t="s">
        <v>25</v>
      </c>
      <c r="CG496" s="3">
        <f>VLOOKUP($A496,MGNT!$C:$E,3,0)</f>
        <v>3190</v>
      </c>
      <c r="CH496" s="3" t="s">
        <v>26</v>
      </c>
      <c r="CK496" s="3" t="e">
        <f>VLOOKUP($A496,MFON!$C:$E,3,0)</f>
        <v>#N/A</v>
      </c>
      <c r="CL496" s="3" t="s">
        <v>27</v>
      </c>
      <c r="CO496" s="3" t="e">
        <f>VLOOKUP($A496,MOEX!$C:$E,3,0)</f>
        <v>#N/A</v>
      </c>
      <c r="CP496" s="3" t="s">
        <v>28</v>
      </c>
      <c r="CS496" s="3">
        <f>VLOOKUP($A496,MSTT!$C:$E,3,0)</f>
        <v>153.34</v>
      </c>
      <c r="CT496" s="3" t="s">
        <v>29</v>
      </c>
      <c r="CW496" s="3">
        <f>VLOOKUP($A496,NLMK!$C:$E,3,0)</f>
        <v>77.489999999999995</v>
      </c>
      <c r="CX496" s="3" t="s">
        <v>30</v>
      </c>
      <c r="DA496" s="3">
        <f>VLOOKUP($A496,NMTP!$C:$E,3,0)</f>
        <v>2.5203000000000002</v>
      </c>
      <c r="DB496" s="3" t="s">
        <v>31</v>
      </c>
      <c r="DE496" s="3">
        <f>VLOOKUP($A496,NVTK!$C:$E,3,0)</f>
        <v>356.97</v>
      </c>
      <c r="DF496" s="3" t="s">
        <v>32</v>
      </c>
      <c r="DI496" s="3">
        <f>VLOOKUP($A496,PIKK!$C:$E,3,0)</f>
        <v>115</v>
      </c>
      <c r="DJ496" s="3" t="s">
        <v>33</v>
      </c>
      <c r="DM496" s="3">
        <f>VLOOKUP($A496,ROSN!$C:$E,3,0)</f>
        <v>200</v>
      </c>
      <c r="DN496" s="3" t="s">
        <v>34</v>
      </c>
      <c r="DQ496" s="3">
        <f>VLOOKUP($A496,RTKM!$C:$E,3,0)</f>
        <v>150</v>
      </c>
      <c r="DR496" s="3" t="s">
        <v>35</v>
      </c>
      <c r="DU496" s="3">
        <f>VLOOKUP($A496,RTKMP!$C:$E,3,0)</f>
        <v>83.48</v>
      </c>
      <c r="DV496" s="3" t="s">
        <v>36</v>
      </c>
      <c r="DY496" s="3">
        <f>VLOOKUP($A496,HYDR!$C:$E,3,0)</f>
        <v>1.1639999999999999</v>
      </c>
      <c r="DZ496" s="3" t="s">
        <v>37</v>
      </c>
      <c r="EC496" s="3">
        <f>VLOOKUP($A496,RUAL!$C:$E,3,0)</f>
        <v>307.97000000000003</v>
      </c>
      <c r="ED496" s="3" t="s">
        <v>38</v>
      </c>
      <c r="EG496" s="3">
        <f>VLOOKUP($A496,SVAV!$C:$E,3,0)</f>
        <v>351</v>
      </c>
      <c r="EH496" s="3" t="s">
        <v>39</v>
      </c>
      <c r="EK496" s="3">
        <f>VLOOKUP($A496,SBER!$C:$E,3,0)</f>
        <v>78.78</v>
      </c>
      <c r="EL496" s="3" t="s">
        <v>40</v>
      </c>
      <c r="EO496" s="3">
        <f>VLOOKUP($A496,SBERP!$C:$E,3,0)</f>
        <v>66.02</v>
      </c>
      <c r="EP496" s="3" t="s">
        <v>41</v>
      </c>
      <c r="ES496" s="3">
        <f>VLOOKUP($A496,CHMF!$C:$E,3,0)</f>
        <v>418</v>
      </c>
      <c r="ET496" s="3" t="s">
        <v>42</v>
      </c>
      <c r="EW496" s="3">
        <f>VLOOKUP($A496,AFKS!$C:$E,3,0)</f>
        <v>25.8</v>
      </c>
      <c r="EX496" s="3" t="s">
        <v>43</v>
      </c>
      <c r="FA496" s="3">
        <f>VLOOKUP($A496,SNGS!$C:$E,3,0)</f>
        <v>22.72</v>
      </c>
      <c r="FB496" s="3" t="s">
        <v>44</v>
      </c>
      <c r="FE496" s="3">
        <f>VLOOKUP($A496,SNGSP!$C:$E,3,0)</f>
        <v>13</v>
      </c>
      <c r="FF496" s="3" t="s">
        <v>45</v>
      </c>
      <c r="FI496" s="3">
        <f>VLOOKUP($A496,TRMK!$C:$E,3,0)</f>
        <v>89.32</v>
      </c>
      <c r="FJ496" s="3" t="s">
        <v>46</v>
      </c>
      <c r="FM496" s="3">
        <f>VLOOKUP($A496,TATN!$C:$E,3,0)</f>
        <v>154</v>
      </c>
      <c r="FN496" s="3" t="s">
        <v>47</v>
      </c>
      <c r="FQ496" s="3">
        <f>VLOOKUP($A496,TATNP!$C:$E,3,0)</f>
        <v>85</v>
      </c>
      <c r="FR496" s="3" t="s">
        <v>48</v>
      </c>
      <c r="FU496" s="3">
        <f>VLOOKUP($A496,TRNFP!$C:$E,3,0)</f>
        <v>35781</v>
      </c>
      <c r="FV496" s="3" t="s">
        <v>49</v>
      </c>
      <c r="FY496" s="3">
        <f>VLOOKUP($A496,URKA!$C:$E,3,0)</f>
        <v>252.51</v>
      </c>
      <c r="FZ496" s="3" t="s">
        <v>50</v>
      </c>
      <c r="GC496" s="3">
        <f>VLOOKUP($A496,FEES!$C:$E,3,0)</f>
        <v>0.2772</v>
      </c>
      <c r="GD496" s="3" t="s">
        <v>51</v>
      </c>
      <c r="GG496" s="3">
        <f>VLOOKUP($A496,PHOR!$C:$E,3,0)</f>
        <v>10400</v>
      </c>
      <c r="GH496" s="3" t="s">
        <v>52</v>
      </c>
      <c r="GK496" s="3">
        <f>VLOOKUP($A496,GCHE!$C:$E,3,0)</f>
        <v>680.1</v>
      </c>
      <c r="GL496" s="3" t="s">
        <v>53</v>
      </c>
      <c r="GO496" s="3">
        <f>VLOOKUP($A496,EONR!$C:$E,3,0)</f>
        <v>2.2000000000000002</v>
      </c>
    </row>
    <row r="497" spans="1:197" x14ac:dyDescent="0.45">
      <c r="A497" s="86">
        <v>40777</v>
      </c>
      <c r="B497" s="3" t="s">
        <v>5</v>
      </c>
      <c r="E497" s="3" t="e">
        <f>VLOOKUP($A497,POLY!$C:$E,3,0)</f>
        <v>#N/A</v>
      </c>
      <c r="F497" s="3" t="s">
        <v>6</v>
      </c>
      <c r="I497" s="3" t="e">
        <f>VLOOKUP($A497,YNDX!$C:$E,3,0)</f>
        <v>#N/A</v>
      </c>
      <c r="J497" s="3" t="s">
        <v>7</v>
      </c>
      <c r="M497" s="3" t="e">
        <f>VLOOKUP($A497,ALRS!$C:$E,3,0)</f>
        <v>#N/A</v>
      </c>
      <c r="N497" s="3" t="s">
        <v>8</v>
      </c>
      <c r="Q497" s="3">
        <f>VLOOKUP($A497,AKRN!$C:$E,3,0)</f>
        <v>1342</v>
      </c>
      <c r="R497" s="3" t="s">
        <v>9</v>
      </c>
      <c r="U497" s="3">
        <f>VLOOKUP($A497,AFLT!$C:$E,3,0)</f>
        <v>49.57</v>
      </c>
      <c r="V497" s="3" t="s">
        <v>10</v>
      </c>
      <c r="Y497" s="3">
        <f>VLOOKUP($A497,BSPB!$C:$E,3,0)</f>
        <v>114.52</v>
      </c>
      <c r="Z497" s="3" t="s">
        <v>11</v>
      </c>
      <c r="AC497" s="3" t="e">
        <f>VLOOKUP($A497,BANE!$C:$E,3,0)</f>
        <v>#N/A</v>
      </c>
      <c r="AD497" s="3" t="s">
        <v>12</v>
      </c>
      <c r="AG497" s="3" t="e">
        <f>VLOOKUP($A497,BANEP!$C:$E,3,0)</f>
        <v>#N/A</v>
      </c>
      <c r="AH497" s="3" t="s">
        <v>13</v>
      </c>
      <c r="AK497" s="3">
        <f>VLOOKUP($A497,VTBR!$C:$E,3,0)</f>
        <v>7.3069999999999996E-2</v>
      </c>
      <c r="AL497" s="3" t="s">
        <v>14</v>
      </c>
      <c r="AO497" s="3">
        <f>VLOOKUP($A497,VSMO!$C:$E,3,0)</f>
        <v>4400</v>
      </c>
      <c r="AP497" s="3" t="s">
        <v>15</v>
      </c>
      <c r="AS497" s="3">
        <f>VLOOKUP($A497,GAZP!$C:$E,3,0)</f>
        <v>172.8</v>
      </c>
      <c r="AT497" s="3" t="s">
        <v>16</v>
      </c>
      <c r="AW497" s="3">
        <f>VLOOKUP($A497,GMKN!$C:$E,3,0)</f>
        <v>6830</v>
      </c>
      <c r="AX497" s="3" t="s">
        <v>17</v>
      </c>
      <c r="BA497" s="3">
        <f>VLOOKUP($A497,DIXY!$C:$E,3,0)</f>
        <v>273.10000000000002</v>
      </c>
      <c r="BB497" s="3" t="s">
        <v>18</v>
      </c>
      <c r="BE497" s="3">
        <f>VLOOKUP($A497,IRAO!$C:$E,3,0)</f>
        <v>3.1E-2</v>
      </c>
      <c r="BF497" s="3" t="s">
        <v>19</v>
      </c>
      <c r="BI497" s="3">
        <f>VLOOKUP($A497,KMAZ!$C:$E,3,0)</f>
        <v>41.98</v>
      </c>
      <c r="BJ497" s="3" t="s">
        <v>20</v>
      </c>
      <c r="BM497" s="3">
        <f>VLOOKUP($A497,LSRG!$C:$E,3,0)</f>
        <v>660</v>
      </c>
      <c r="BN497" s="3" t="s">
        <v>21</v>
      </c>
      <c r="BQ497" s="3">
        <f>VLOOKUP($A497,LKOH!$C:$E,3,0)</f>
        <v>1680</v>
      </c>
      <c r="BR497" s="3" t="s">
        <v>22</v>
      </c>
      <c r="BU497" s="3">
        <f>VLOOKUP($A497,MVID!$C:$E,3,0)</f>
        <v>194</v>
      </c>
      <c r="BV497" s="3" t="s">
        <v>23</v>
      </c>
      <c r="BY497" s="3">
        <f>VLOOKUP($A497,MAGN!$C:$E,3,0)</f>
        <v>16.661999999999999</v>
      </c>
      <c r="BZ497" s="3" t="s">
        <v>24</v>
      </c>
      <c r="CC497" s="3">
        <f>VLOOKUP($A497,MTSS!$C:$E,3,0)</f>
        <v>212.26</v>
      </c>
      <c r="CD497" s="3" t="s">
        <v>25</v>
      </c>
      <c r="CG497" s="3">
        <f>VLOOKUP($A497,MGNT!$C:$E,3,0)</f>
        <v>2891.5</v>
      </c>
      <c r="CH497" s="3" t="s">
        <v>26</v>
      </c>
      <c r="CK497" s="3" t="e">
        <f>VLOOKUP($A497,MFON!$C:$E,3,0)</f>
        <v>#N/A</v>
      </c>
      <c r="CL497" s="3" t="s">
        <v>27</v>
      </c>
      <c r="CO497" s="3" t="e">
        <f>VLOOKUP($A497,MOEX!$C:$E,3,0)</f>
        <v>#N/A</v>
      </c>
      <c r="CP497" s="3" t="s">
        <v>28</v>
      </c>
      <c r="CS497" s="3">
        <f>VLOOKUP($A497,MSTT!$C:$E,3,0)</f>
        <v>152.94</v>
      </c>
      <c r="CT497" s="3" t="s">
        <v>29</v>
      </c>
      <c r="CW497" s="3">
        <f>VLOOKUP($A497,NLMK!$C:$E,3,0)</f>
        <v>77.87</v>
      </c>
      <c r="CX497" s="3" t="s">
        <v>30</v>
      </c>
      <c r="DA497" s="3">
        <f>VLOOKUP($A497,NMTP!$C:$E,3,0)</f>
        <v>2.4857999999999998</v>
      </c>
      <c r="DB497" s="3" t="s">
        <v>31</v>
      </c>
      <c r="DE497" s="3">
        <f>VLOOKUP($A497,NVTK!$C:$E,3,0)</f>
        <v>340.43</v>
      </c>
      <c r="DF497" s="3" t="s">
        <v>32</v>
      </c>
      <c r="DI497" s="3">
        <f>VLOOKUP($A497,PIKK!$C:$E,3,0)</f>
        <v>108</v>
      </c>
      <c r="DJ497" s="3" t="s">
        <v>33</v>
      </c>
      <c r="DM497" s="3">
        <f>VLOOKUP($A497,ROSN!$C:$E,3,0)</f>
        <v>206.1</v>
      </c>
      <c r="DN497" s="3" t="s">
        <v>34</v>
      </c>
      <c r="DQ497" s="3">
        <f>VLOOKUP($A497,RTKM!$C:$E,3,0)</f>
        <v>158.9</v>
      </c>
      <c r="DR497" s="3" t="s">
        <v>35</v>
      </c>
      <c r="DU497" s="3">
        <f>VLOOKUP($A497,RTKMP!$C:$E,3,0)</f>
        <v>85.48</v>
      </c>
      <c r="DV497" s="3" t="s">
        <v>36</v>
      </c>
      <c r="DY497" s="3">
        <f>VLOOKUP($A497,HYDR!$C:$E,3,0)</f>
        <v>1.2025999999999999</v>
      </c>
      <c r="DZ497" s="3" t="s">
        <v>37</v>
      </c>
      <c r="EC497" s="3">
        <f>VLOOKUP($A497,RUAL!$C:$E,3,0)</f>
        <v>316</v>
      </c>
      <c r="ED497" s="3" t="s">
        <v>38</v>
      </c>
      <c r="EG497" s="3">
        <f>VLOOKUP($A497,SVAV!$C:$E,3,0)</f>
        <v>363.7</v>
      </c>
      <c r="EH497" s="3" t="s">
        <v>39</v>
      </c>
      <c r="EK497" s="3">
        <f>VLOOKUP($A497,SBER!$C:$E,3,0)</f>
        <v>77.790000000000006</v>
      </c>
      <c r="EL497" s="3" t="s">
        <v>40</v>
      </c>
      <c r="EO497" s="3">
        <f>VLOOKUP($A497,SBERP!$C:$E,3,0)</f>
        <v>65.150000000000006</v>
      </c>
      <c r="EP497" s="3" t="s">
        <v>41</v>
      </c>
      <c r="ES497" s="3">
        <f>VLOOKUP($A497,CHMF!$C:$E,3,0)</f>
        <v>434.5</v>
      </c>
      <c r="ET497" s="3" t="s">
        <v>42</v>
      </c>
      <c r="EW497" s="3">
        <f>VLOOKUP($A497,AFKS!$C:$E,3,0)</f>
        <v>24.815000000000001</v>
      </c>
      <c r="EX497" s="3" t="s">
        <v>43</v>
      </c>
      <c r="FA497" s="3">
        <f>VLOOKUP($A497,SNGS!$C:$E,3,0)</f>
        <v>23.196000000000002</v>
      </c>
      <c r="FB497" s="3" t="s">
        <v>44</v>
      </c>
      <c r="FE497" s="3">
        <f>VLOOKUP($A497,SNGSP!$C:$E,3,0)</f>
        <v>13</v>
      </c>
      <c r="FF497" s="3" t="s">
        <v>45</v>
      </c>
      <c r="FI497" s="3">
        <f>VLOOKUP($A497,TRMK!$C:$E,3,0)</f>
        <v>80.400000000000006</v>
      </c>
      <c r="FJ497" s="3" t="s">
        <v>46</v>
      </c>
      <c r="FM497" s="3">
        <f>VLOOKUP($A497,TATN!$C:$E,3,0)</f>
        <v>146.91999999999999</v>
      </c>
      <c r="FN497" s="3" t="s">
        <v>47</v>
      </c>
      <c r="FQ497" s="3">
        <f>VLOOKUP($A497,TATNP!$C:$E,3,0)</f>
        <v>81.400000000000006</v>
      </c>
      <c r="FR497" s="3" t="s">
        <v>48</v>
      </c>
      <c r="FU497" s="3">
        <f>VLOOKUP($A497,TRNFP!$C:$E,3,0)</f>
        <v>38253</v>
      </c>
      <c r="FV497" s="3" t="s">
        <v>49</v>
      </c>
      <c r="FY497" s="3">
        <f>VLOOKUP($A497,URKA!$C:$E,3,0)</f>
        <v>264.5</v>
      </c>
      <c r="FZ497" s="3" t="s">
        <v>50</v>
      </c>
      <c r="GC497" s="3">
        <f>VLOOKUP($A497,FEES!$C:$E,3,0)</f>
        <v>0.26599</v>
      </c>
      <c r="GD497" s="3" t="s">
        <v>51</v>
      </c>
      <c r="GG497" s="3">
        <f>VLOOKUP($A497,PHOR!$C:$E,3,0)</f>
        <v>10496</v>
      </c>
      <c r="GH497" s="3" t="s">
        <v>52</v>
      </c>
      <c r="GK497" s="3">
        <f>VLOOKUP($A497,GCHE!$C:$E,3,0)</f>
        <v>681.3</v>
      </c>
      <c r="GL497" s="3" t="s">
        <v>53</v>
      </c>
      <c r="GO497" s="3">
        <f>VLOOKUP($A497,EONR!$C:$E,3,0)</f>
        <v>2.2198000000000002</v>
      </c>
    </row>
    <row r="498" spans="1:197" x14ac:dyDescent="0.45">
      <c r="A498" s="86">
        <v>40784</v>
      </c>
      <c r="B498" s="3" t="s">
        <v>5</v>
      </c>
      <c r="E498" s="3" t="e">
        <f>VLOOKUP($A498,POLY!$C:$E,3,0)</f>
        <v>#N/A</v>
      </c>
      <c r="F498" s="3" t="s">
        <v>6</v>
      </c>
      <c r="I498" s="3" t="e">
        <f>VLOOKUP($A498,YNDX!$C:$E,3,0)</f>
        <v>#N/A</v>
      </c>
      <c r="J498" s="3" t="s">
        <v>7</v>
      </c>
      <c r="M498" s="3" t="e">
        <f>VLOOKUP($A498,ALRS!$C:$E,3,0)</f>
        <v>#N/A</v>
      </c>
      <c r="N498" s="3" t="s">
        <v>8</v>
      </c>
      <c r="Q498" s="3">
        <f>VLOOKUP($A498,AKRN!$C:$E,3,0)</f>
        <v>1338</v>
      </c>
      <c r="R498" s="3" t="s">
        <v>9</v>
      </c>
      <c r="U498" s="3">
        <f>VLOOKUP($A498,AFLT!$C:$E,3,0)</f>
        <v>57.17</v>
      </c>
      <c r="V498" s="3" t="s">
        <v>10</v>
      </c>
      <c r="Y498" s="3">
        <f>VLOOKUP($A498,BSPB!$C:$E,3,0)</f>
        <v>116.5</v>
      </c>
      <c r="Z498" s="3" t="s">
        <v>11</v>
      </c>
      <c r="AC498" s="3" t="e">
        <f>VLOOKUP($A498,BANE!$C:$E,3,0)</f>
        <v>#N/A</v>
      </c>
      <c r="AD498" s="3" t="s">
        <v>12</v>
      </c>
      <c r="AG498" s="3" t="e">
        <f>VLOOKUP($A498,BANEP!$C:$E,3,0)</f>
        <v>#N/A</v>
      </c>
      <c r="AH498" s="3" t="s">
        <v>13</v>
      </c>
      <c r="AK498" s="3">
        <f>VLOOKUP($A498,VTBR!$C:$E,3,0)</f>
        <v>7.4079999999999993E-2</v>
      </c>
      <c r="AL498" s="3" t="s">
        <v>14</v>
      </c>
      <c r="AO498" s="3">
        <f>VLOOKUP($A498,VSMO!$C:$E,3,0)</f>
        <v>4844</v>
      </c>
      <c r="AP498" s="3" t="s">
        <v>15</v>
      </c>
      <c r="AS498" s="3">
        <f>VLOOKUP($A498,GAZP!$C:$E,3,0)</f>
        <v>171</v>
      </c>
      <c r="AT498" s="3" t="s">
        <v>16</v>
      </c>
      <c r="AW498" s="3">
        <f>VLOOKUP($A498,GMKN!$C:$E,3,0)</f>
        <v>7039</v>
      </c>
      <c r="AX498" s="3" t="s">
        <v>17</v>
      </c>
      <c r="BA498" s="3">
        <f>VLOOKUP($A498,DIXY!$C:$E,3,0)</f>
        <v>287.11</v>
      </c>
      <c r="BB498" s="3" t="s">
        <v>18</v>
      </c>
      <c r="BE498" s="3">
        <f>VLOOKUP($A498,IRAO!$C:$E,3,0)</f>
        <v>3.4729999999999997E-2</v>
      </c>
      <c r="BF498" s="3" t="s">
        <v>19</v>
      </c>
      <c r="BI498" s="3">
        <f>VLOOKUP($A498,KMAZ!$C:$E,3,0)</f>
        <v>46.63</v>
      </c>
      <c r="BJ498" s="3" t="s">
        <v>20</v>
      </c>
      <c r="BM498" s="3">
        <f>VLOOKUP($A498,LSRG!$C:$E,3,0)</f>
        <v>724</v>
      </c>
      <c r="BN498" s="3" t="s">
        <v>21</v>
      </c>
      <c r="BQ498" s="3">
        <f>VLOOKUP($A498,LKOH!$C:$E,3,0)</f>
        <v>1706.5</v>
      </c>
      <c r="BR498" s="3" t="s">
        <v>22</v>
      </c>
      <c r="BU498" s="3">
        <f>VLOOKUP($A498,MVID!$C:$E,3,0)</f>
        <v>218.7</v>
      </c>
      <c r="BV498" s="3" t="s">
        <v>23</v>
      </c>
      <c r="BY498" s="3">
        <f>VLOOKUP($A498,MAGN!$C:$E,3,0)</f>
        <v>17.605</v>
      </c>
      <c r="BZ498" s="3" t="s">
        <v>24</v>
      </c>
      <c r="CC498" s="3">
        <f>VLOOKUP($A498,MTSS!$C:$E,3,0)</f>
        <v>221.41</v>
      </c>
      <c r="CD498" s="3" t="s">
        <v>25</v>
      </c>
      <c r="CG498" s="3">
        <f>VLOOKUP($A498,MGNT!$C:$E,3,0)</f>
        <v>3089</v>
      </c>
      <c r="CH498" s="3" t="s">
        <v>26</v>
      </c>
      <c r="CK498" s="3" t="e">
        <f>VLOOKUP($A498,MFON!$C:$E,3,0)</f>
        <v>#N/A</v>
      </c>
      <c r="CL498" s="3" t="s">
        <v>27</v>
      </c>
      <c r="CO498" s="3" t="e">
        <f>VLOOKUP($A498,MOEX!$C:$E,3,0)</f>
        <v>#N/A</v>
      </c>
      <c r="CP498" s="3" t="s">
        <v>28</v>
      </c>
      <c r="CS498" s="3">
        <f>VLOOKUP($A498,MSTT!$C:$E,3,0)</f>
        <v>176.19</v>
      </c>
      <c r="CT498" s="3" t="s">
        <v>29</v>
      </c>
      <c r="CW498" s="3">
        <f>VLOOKUP($A498,NLMK!$C:$E,3,0)</f>
        <v>84.84</v>
      </c>
      <c r="CX498" s="3" t="s">
        <v>30</v>
      </c>
      <c r="DA498" s="3">
        <f>VLOOKUP($A498,NMTP!$C:$E,3,0)</f>
        <v>2.7199</v>
      </c>
      <c r="DB498" s="3" t="s">
        <v>31</v>
      </c>
      <c r="DE498" s="3">
        <f>VLOOKUP($A498,NVTK!$C:$E,3,0)</f>
        <v>374.63</v>
      </c>
      <c r="DF498" s="3" t="s">
        <v>32</v>
      </c>
      <c r="DI498" s="3">
        <f>VLOOKUP($A498,PIKK!$C:$E,3,0)</f>
        <v>109.18</v>
      </c>
      <c r="DJ498" s="3" t="s">
        <v>33</v>
      </c>
      <c r="DM498" s="3">
        <f>VLOOKUP($A498,ROSN!$C:$E,3,0)</f>
        <v>227.05</v>
      </c>
      <c r="DN498" s="3" t="s">
        <v>34</v>
      </c>
      <c r="DQ498" s="3">
        <f>VLOOKUP($A498,RTKM!$C:$E,3,0)</f>
        <v>181.99</v>
      </c>
      <c r="DR498" s="3" t="s">
        <v>35</v>
      </c>
      <c r="DU498" s="3">
        <f>VLOOKUP($A498,RTKMP!$C:$E,3,0)</f>
        <v>89.78</v>
      </c>
      <c r="DV498" s="3" t="s">
        <v>36</v>
      </c>
      <c r="DY498" s="3">
        <f>VLOOKUP($A498,HYDR!$C:$E,3,0)</f>
        <v>1.2150000000000001</v>
      </c>
      <c r="DZ498" s="3" t="s">
        <v>37</v>
      </c>
      <c r="EC498" s="3">
        <f>VLOOKUP($A498,RUAL!$C:$E,3,0)</f>
        <v>310</v>
      </c>
      <c r="ED498" s="3" t="s">
        <v>38</v>
      </c>
      <c r="EG498" s="3">
        <f>VLOOKUP($A498,SVAV!$C:$E,3,0)</f>
        <v>369.1</v>
      </c>
      <c r="EH498" s="3" t="s">
        <v>39</v>
      </c>
      <c r="EK498" s="3">
        <f>VLOOKUP($A498,SBER!$C:$E,3,0)</f>
        <v>82.4</v>
      </c>
      <c r="EL498" s="3" t="s">
        <v>40</v>
      </c>
      <c r="EO498" s="3">
        <f>VLOOKUP($A498,SBERP!$C:$E,3,0)</f>
        <v>69.22</v>
      </c>
      <c r="EP498" s="3" t="s">
        <v>41</v>
      </c>
      <c r="ES498" s="3">
        <f>VLOOKUP($A498,CHMF!$C:$E,3,0)</f>
        <v>432</v>
      </c>
      <c r="ET498" s="3" t="s">
        <v>42</v>
      </c>
      <c r="EW498" s="3">
        <f>VLOOKUP($A498,AFKS!$C:$E,3,0)</f>
        <v>26.1</v>
      </c>
      <c r="EX498" s="3" t="s">
        <v>43</v>
      </c>
      <c r="FA498" s="3">
        <f>VLOOKUP($A498,SNGS!$C:$E,3,0)</f>
        <v>24.041</v>
      </c>
      <c r="FB498" s="3" t="s">
        <v>44</v>
      </c>
      <c r="FE498" s="3">
        <f>VLOOKUP($A498,SNGSP!$C:$E,3,0)</f>
        <v>13.959</v>
      </c>
      <c r="FF498" s="3" t="s">
        <v>45</v>
      </c>
      <c r="FI498" s="3">
        <f>VLOOKUP($A498,TRMK!$C:$E,3,0)</f>
        <v>94.44</v>
      </c>
      <c r="FJ498" s="3" t="s">
        <v>46</v>
      </c>
      <c r="FM498" s="3">
        <f>VLOOKUP($A498,TATN!$C:$E,3,0)</f>
        <v>157.99</v>
      </c>
      <c r="FN498" s="3" t="s">
        <v>47</v>
      </c>
      <c r="FQ498" s="3">
        <f>VLOOKUP($A498,TATNP!$C:$E,3,0)</f>
        <v>84.16</v>
      </c>
      <c r="FR498" s="3" t="s">
        <v>48</v>
      </c>
      <c r="FU498" s="3">
        <f>VLOOKUP($A498,TRNFP!$C:$E,3,0)</f>
        <v>38969</v>
      </c>
      <c r="FV498" s="3" t="s">
        <v>49</v>
      </c>
      <c r="FY498" s="3">
        <f>VLOOKUP($A498,URKA!$C:$E,3,0)</f>
        <v>281.16000000000003</v>
      </c>
      <c r="FZ498" s="3" t="s">
        <v>50</v>
      </c>
      <c r="GC498" s="3">
        <f>VLOOKUP($A498,FEES!$C:$E,3,0)</f>
        <v>0.28050000000000003</v>
      </c>
      <c r="GD498" s="3" t="s">
        <v>51</v>
      </c>
      <c r="GG498" s="3">
        <f>VLOOKUP($A498,PHOR!$C:$E,3,0)</f>
        <v>10954</v>
      </c>
      <c r="GH498" s="3" t="s">
        <v>52</v>
      </c>
      <c r="GK498" s="3">
        <f>VLOOKUP($A498,GCHE!$C:$E,3,0)</f>
        <v>700</v>
      </c>
      <c r="GL498" s="3" t="s">
        <v>53</v>
      </c>
      <c r="GO498" s="3">
        <f>VLOOKUP($A498,EONR!$C:$E,3,0)</f>
        <v>2.2549999999999999</v>
      </c>
    </row>
    <row r="499" spans="1:197" x14ac:dyDescent="0.45">
      <c r="A499" s="86">
        <v>40791</v>
      </c>
      <c r="B499" s="3" t="s">
        <v>5</v>
      </c>
      <c r="E499" s="3" t="e">
        <f>VLOOKUP($A499,POLY!$C:$E,3,0)</f>
        <v>#N/A</v>
      </c>
      <c r="F499" s="3" t="s">
        <v>6</v>
      </c>
      <c r="I499" s="3" t="e">
        <f>VLOOKUP($A499,YNDX!$C:$E,3,0)</f>
        <v>#N/A</v>
      </c>
      <c r="J499" s="3" t="s">
        <v>7</v>
      </c>
      <c r="M499" s="3" t="e">
        <f>VLOOKUP($A499,ALRS!$C:$E,3,0)</f>
        <v>#N/A</v>
      </c>
      <c r="N499" s="3" t="s">
        <v>8</v>
      </c>
      <c r="Q499" s="3">
        <f>VLOOKUP($A499,AKRN!$C:$E,3,0)</f>
        <v>1365</v>
      </c>
      <c r="R499" s="3" t="s">
        <v>9</v>
      </c>
      <c r="U499" s="3">
        <f>VLOOKUP($A499,AFLT!$C:$E,3,0)</f>
        <v>59</v>
      </c>
      <c r="V499" s="3" t="s">
        <v>10</v>
      </c>
      <c r="Y499" s="3">
        <f>VLOOKUP($A499,BSPB!$C:$E,3,0)</f>
        <v>114.94</v>
      </c>
      <c r="Z499" s="3" t="s">
        <v>11</v>
      </c>
      <c r="AC499" s="3" t="e">
        <f>VLOOKUP($A499,BANE!$C:$E,3,0)</f>
        <v>#N/A</v>
      </c>
      <c r="AD499" s="3" t="s">
        <v>12</v>
      </c>
      <c r="AG499" s="3" t="e">
        <f>VLOOKUP($A499,BANEP!$C:$E,3,0)</f>
        <v>#N/A</v>
      </c>
      <c r="AH499" s="3" t="s">
        <v>13</v>
      </c>
      <c r="AK499" s="3">
        <f>VLOOKUP($A499,VTBR!$C:$E,3,0)</f>
        <v>7.4620000000000006E-2</v>
      </c>
      <c r="AL499" s="3" t="s">
        <v>14</v>
      </c>
      <c r="AO499" s="3">
        <f>VLOOKUP($A499,VSMO!$C:$E,3,0)</f>
        <v>4552.2</v>
      </c>
      <c r="AP499" s="3" t="s">
        <v>15</v>
      </c>
      <c r="AS499" s="3">
        <f>VLOOKUP($A499,GAZP!$C:$E,3,0)</f>
        <v>168.79</v>
      </c>
      <c r="AT499" s="3" t="s">
        <v>16</v>
      </c>
      <c r="AW499" s="3">
        <f>VLOOKUP($A499,GMKN!$C:$E,3,0)</f>
        <v>7402</v>
      </c>
      <c r="AX499" s="3" t="s">
        <v>17</v>
      </c>
      <c r="BA499" s="3">
        <f>VLOOKUP($A499,DIXY!$C:$E,3,0)</f>
        <v>297.8</v>
      </c>
      <c r="BB499" s="3" t="s">
        <v>18</v>
      </c>
      <c r="BE499" s="3">
        <f>VLOOKUP($A499,IRAO!$C:$E,3,0)</f>
        <v>3.4290000000000001E-2</v>
      </c>
      <c r="BF499" s="3" t="s">
        <v>19</v>
      </c>
      <c r="BI499" s="3">
        <f>VLOOKUP($A499,KMAZ!$C:$E,3,0)</f>
        <v>47.1</v>
      </c>
      <c r="BJ499" s="3" t="s">
        <v>20</v>
      </c>
      <c r="BM499" s="3">
        <f>VLOOKUP($A499,LSRG!$C:$E,3,0)</f>
        <v>708.1</v>
      </c>
      <c r="BN499" s="3" t="s">
        <v>21</v>
      </c>
      <c r="BQ499" s="3">
        <f>VLOOKUP($A499,LKOH!$C:$E,3,0)</f>
        <v>1727</v>
      </c>
      <c r="BR499" s="3" t="s">
        <v>22</v>
      </c>
      <c r="BU499" s="3">
        <f>VLOOKUP($A499,MVID!$C:$E,3,0)</f>
        <v>240</v>
      </c>
      <c r="BV499" s="3" t="s">
        <v>23</v>
      </c>
      <c r="BY499" s="3">
        <f>VLOOKUP($A499,MAGN!$C:$E,3,0)</f>
        <v>17.190000000000001</v>
      </c>
      <c r="BZ499" s="3" t="s">
        <v>24</v>
      </c>
      <c r="CC499" s="3">
        <f>VLOOKUP($A499,MTSS!$C:$E,3,0)</f>
        <v>208.5</v>
      </c>
      <c r="CD499" s="3" t="s">
        <v>25</v>
      </c>
      <c r="CG499" s="3">
        <f>VLOOKUP($A499,MGNT!$C:$E,3,0)</f>
        <v>3029</v>
      </c>
      <c r="CH499" s="3" t="s">
        <v>26</v>
      </c>
      <c r="CK499" s="3" t="e">
        <f>VLOOKUP($A499,MFON!$C:$E,3,0)</f>
        <v>#N/A</v>
      </c>
      <c r="CL499" s="3" t="s">
        <v>27</v>
      </c>
      <c r="CO499" s="3" t="e">
        <f>VLOOKUP($A499,MOEX!$C:$E,3,0)</f>
        <v>#N/A</v>
      </c>
      <c r="CP499" s="3" t="s">
        <v>28</v>
      </c>
      <c r="CS499" s="3">
        <f>VLOOKUP($A499,MSTT!$C:$E,3,0)</f>
        <v>175.99</v>
      </c>
      <c r="CT499" s="3" t="s">
        <v>29</v>
      </c>
      <c r="CW499" s="3">
        <f>VLOOKUP($A499,NLMK!$C:$E,3,0)</f>
        <v>83.96</v>
      </c>
      <c r="CX499" s="3" t="s">
        <v>30</v>
      </c>
      <c r="DA499" s="3">
        <f>VLOOKUP($A499,NMTP!$C:$E,3,0)</f>
        <v>2.96</v>
      </c>
      <c r="DB499" s="3" t="s">
        <v>31</v>
      </c>
      <c r="DE499" s="3">
        <f>VLOOKUP($A499,NVTK!$C:$E,3,0)</f>
        <v>382.92</v>
      </c>
      <c r="DF499" s="3" t="s">
        <v>32</v>
      </c>
      <c r="DI499" s="3">
        <f>VLOOKUP($A499,PIKK!$C:$E,3,0)</f>
        <v>106.49</v>
      </c>
      <c r="DJ499" s="3" t="s">
        <v>33</v>
      </c>
      <c r="DM499" s="3">
        <f>VLOOKUP($A499,ROSN!$C:$E,3,0)</f>
        <v>221.63</v>
      </c>
      <c r="DN499" s="3" t="s">
        <v>34</v>
      </c>
      <c r="DQ499" s="3">
        <f>VLOOKUP($A499,RTKM!$C:$E,3,0)</f>
        <v>174.09</v>
      </c>
      <c r="DR499" s="3" t="s">
        <v>35</v>
      </c>
      <c r="DU499" s="3">
        <f>VLOOKUP($A499,RTKMP!$C:$E,3,0)</f>
        <v>87</v>
      </c>
      <c r="DV499" s="3" t="s">
        <v>36</v>
      </c>
      <c r="DY499" s="3">
        <f>VLOOKUP($A499,HYDR!$C:$E,3,0)</f>
        <v>1.2509999999999999</v>
      </c>
      <c r="DZ499" s="3" t="s">
        <v>37</v>
      </c>
      <c r="EC499" s="3">
        <f>VLOOKUP($A499,RUAL!$C:$E,3,0)</f>
        <v>307.26</v>
      </c>
      <c r="ED499" s="3" t="s">
        <v>38</v>
      </c>
      <c r="EG499" s="3">
        <f>VLOOKUP($A499,SVAV!$C:$E,3,0)</f>
        <v>368.1</v>
      </c>
      <c r="EH499" s="3" t="s">
        <v>39</v>
      </c>
      <c r="EK499" s="3">
        <f>VLOOKUP($A499,SBER!$C:$E,3,0)</f>
        <v>83.2</v>
      </c>
      <c r="EL499" s="3" t="s">
        <v>40</v>
      </c>
      <c r="EO499" s="3">
        <f>VLOOKUP($A499,SBERP!$C:$E,3,0)</f>
        <v>69.489999999999995</v>
      </c>
      <c r="EP499" s="3" t="s">
        <v>41</v>
      </c>
      <c r="ES499" s="3">
        <f>VLOOKUP($A499,CHMF!$C:$E,3,0)</f>
        <v>425.2</v>
      </c>
      <c r="ET499" s="3" t="s">
        <v>42</v>
      </c>
      <c r="EW499" s="3">
        <f>VLOOKUP($A499,AFKS!$C:$E,3,0)</f>
        <v>26.05</v>
      </c>
      <c r="EX499" s="3" t="s">
        <v>43</v>
      </c>
      <c r="FA499" s="3">
        <f>VLOOKUP($A499,SNGS!$C:$E,3,0)</f>
        <v>23.488</v>
      </c>
      <c r="FB499" s="3" t="s">
        <v>44</v>
      </c>
      <c r="FE499" s="3">
        <f>VLOOKUP($A499,SNGSP!$C:$E,3,0)</f>
        <v>14.651</v>
      </c>
      <c r="FF499" s="3" t="s">
        <v>45</v>
      </c>
      <c r="FI499" s="3">
        <f>VLOOKUP($A499,TRMK!$C:$E,3,0)</f>
        <v>102.07</v>
      </c>
      <c r="FJ499" s="3" t="s">
        <v>46</v>
      </c>
      <c r="FM499" s="3">
        <f>VLOOKUP($A499,TATN!$C:$E,3,0)</f>
        <v>157.43</v>
      </c>
      <c r="FN499" s="3" t="s">
        <v>47</v>
      </c>
      <c r="FQ499" s="3">
        <f>VLOOKUP($A499,TATNP!$C:$E,3,0)</f>
        <v>86.02</v>
      </c>
      <c r="FR499" s="3" t="s">
        <v>48</v>
      </c>
      <c r="FU499" s="3">
        <f>VLOOKUP($A499,TRNFP!$C:$E,3,0)</f>
        <v>37452</v>
      </c>
      <c r="FV499" s="3" t="s">
        <v>49</v>
      </c>
      <c r="FY499" s="3">
        <f>VLOOKUP($A499,URKA!$C:$E,3,0)</f>
        <v>276.02999999999997</v>
      </c>
      <c r="FZ499" s="3" t="s">
        <v>50</v>
      </c>
      <c r="GC499" s="3">
        <f>VLOOKUP($A499,FEES!$C:$E,3,0)</f>
        <v>0.27914</v>
      </c>
      <c r="GD499" s="3" t="s">
        <v>51</v>
      </c>
      <c r="GG499" s="3">
        <f>VLOOKUP($A499,PHOR!$C:$E,3,0)</f>
        <v>12000</v>
      </c>
      <c r="GH499" s="3" t="s">
        <v>52</v>
      </c>
      <c r="GK499" s="3">
        <f>VLOOKUP($A499,GCHE!$C:$E,3,0)</f>
        <v>686</v>
      </c>
      <c r="GL499" s="3" t="s">
        <v>53</v>
      </c>
      <c r="GO499" s="3">
        <f>VLOOKUP($A499,EONR!$C:$E,3,0)</f>
        <v>2.3201000000000001</v>
      </c>
    </row>
    <row r="500" spans="1:197" x14ac:dyDescent="0.45">
      <c r="A500" s="86">
        <v>40798</v>
      </c>
      <c r="B500" s="3" t="s">
        <v>5</v>
      </c>
      <c r="E500" s="3" t="e">
        <f>VLOOKUP($A500,POLY!$C:$E,3,0)</f>
        <v>#N/A</v>
      </c>
      <c r="F500" s="3" t="s">
        <v>6</v>
      </c>
      <c r="I500" s="3" t="e">
        <f>VLOOKUP($A500,YNDX!$C:$E,3,0)</f>
        <v>#N/A</v>
      </c>
      <c r="J500" s="3" t="s">
        <v>7</v>
      </c>
      <c r="M500" s="3" t="e">
        <f>VLOOKUP($A500,ALRS!$C:$E,3,0)</f>
        <v>#N/A</v>
      </c>
      <c r="N500" s="3" t="s">
        <v>8</v>
      </c>
      <c r="Q500" s="3">
        <f>VLOOKUP($A500,AKRN!$C:$E,3,0)</f>
        <v>1335</v>
      </c>
      <c r="R500" s="3" t="s">
        <v>9</v>
      </c>
      <c r="U500" s="3">
        <f>VLOOKUP($A500,AFLT!$C:$E,3,0)</f>
        <v>57.5</v>
      </c>
      <c r="V500" s="3" t="s">
        <v>10</v>
      </c>
      <c r="Y500" s="3">
        <f>VLOOKUP($A500,BSPB!$C:$E,3,0)</f>
        <v>106.42</v>
      </c>
      <c r="Z500" s="3" t="s">
        <v>11</v>
      </c>
      <c r="AC500" s="3" t="e">
        <f>VLOOKUP($A500,BANE!$C:$E,3,0)</f>
        <v>#N/A</v>
      </c>
      <c r="AD500" s="3" t="s">
        <v>12</v>
      </c>
      <c r="AG500" s="3" t="e">
        <f>VLOOKUP($A500,BANEP!$C:$E,3,0)</f>
        <v>#N/A</v>
      </c>
      <c r="AH500" s="3" t="s">
        <v>13</v>
      </c>
      <c r="AK500" s="3">
        <f>VLOOKUP($A500,VTBR!$C:$E,3,0)</f>
        <v>7.6300000000000007E-2</v>
      </c>
      <c r="AL500" s="3" t="s">
        <v>14</v>
      </c>
      <c r="AO500" s="3">
        <f>VLOOKUP($A500,VSMO!$C:$E,3,0)</f>
        <v>4715</v>
      </c>
      <c r="AP500" s="3" t="s">
        <v>15</v>
      </c>
      <c r="AS500" s="3">
        <f>VLOOKUP($A500,GAZP!$C:$E,3,0)</f>
        <v>164.5</v>
      </c>
      <c r="AT500" s="3" t="s">
        <v>16</v>
      </c>
      <c r="AW500" s="3">
        <f>VLOOKUP($A500,GMKN!$C:$E,3,0)</f>
        <v>7220</v>
      </c>
      <c r="AX500" s="3" t="s">
        <v>17</v>
      </c>
      <c r="BA500" s="3">
        <f>VLOOKUP($A500,DIXY!$C:$E,3,0)</f>
        <v>304</v>
      </c>
      <c r="BB500" s="3" t="s">
        <v>18</v>
      </c>
      <c r="BE500" s="3">
        <f>VLOOKUP($A500,IRAO!$C:$E,3,0)</f>
        <v>3.9800000000000002E-2</v>
      </c>
      <c r="BF500" s="3" t="s">
        <v>19</v>
      </c>
      <c r="BI500" s="3">
        <f>VLOOKUP($A500,KMAZ!$C:$E,3,0)</f>
        <v>45.51</v>
      </c>
      <c r="BJ500" s="3" t="s">
        <v>20</v>
      </c>
      <c r="BM500" s="3">
        <f>VLOOKUP($A500,LSRG!$C:$E,3,0)</f>
        <v>659.1</v>
      </c>
      <c r="BN500" s="3" t="s">
        <v>21</v>
      </c>
      <c r="BQ500" s="3">
        <f>VLOOKUP($A500,LKOH!$C:$E,3,0)</f>
        <v>1725.3</v>
      </c>
      <c r="BR500" s="3" t="s">
        <v>22</v>
      </c>
      <c r="BU500" s="3">
        <f>VLOOKUP($A500,MVID!$C:$E,3,0)</f>
        <v>232.11</v>
      </c>
      <c r="BV500" s="3" t="s">
        <v>23</v>
      </c>
      <c r="BY500" s="3">
        <f>VLOOKUP($A500,MAGN!$C:$E,3,0)</f>
        <v>15.916</v>
      </c>
      <c r="BZ500" s="3" t="s">
        <v>24</v>
      </c>
      <c r="CC500" s="3">
        <f>VLOOKUP($A500,MTSS!$C:$E,3,0)</f>
        <v>205</v>
      </c>
      <c r="CD500" s="3" t="s">
        <v>25</v>
      </c>
      <c r="CG500" s="3">
        <f>VLOOKUP($A500,MGNT!$C:$E,3,0)</f>
        <v>3174</v>
      </c>
      <c r="CH500" s="3" t="s">
        <v>26</v>
      </c>
      <c r="CK500" s="3" t="e">
        <f>VLOOKUP($A500,MFON!$C:$E,3,0)</f>
        <v>#N/A</v>
      </c>
      <c r="CL500" s="3" t="s">
        <v>27</v>
      </c>
      <c r="CO500" s="3" t="e">
        <f>VLOOKUP($A500,MOEX!$C:$E,3,0)</f>
        <v>#N/A</v>
      </c>
      <c r="CP500" s="3" t="s">
        <v>28</v>
      </c>
      <c r="CS500" s="3">
        <f>VLOOKUP($A500,MSTT!$C:$E,3,0)</f>
        <v>172.79</v>
      </c>
      <c r="CT500" s="3" t="s">
        <v>29</v>
      </c>
      <c r="CW500" s="3">
        <f>VLOOKUP($A500,NLMK!$C:$E,3,0)</f>
        <v>84.86</v>
      </c>
      <c r="CX500" s="3" t="s">
        <v>30</v>
      </c>
      <c r="DA500" s="3">
        <f>VLOOKUP($A500,NMTP!$C:$E,3,0)</f>
        <v>3.03</v>
      </c>
      <c r="DB500" s="3" t="s">
        <v>31</v>
      </c>
      <c r="DE500" s="3">
        <f>VLOOKUP($A500,NVTK!$C:$E,3,0)</f>
        <v>396.01</v>
      </c>
      <c r="DF500" s="3" t="s">
        <v>32</v>
      </c>
      <c r="DI500" s="3">
        <f>VLOOKUP($A500,PIKK!$C:$E,3,0)</f>
        <v>98.15</v>
      </c>
      <c r="DJ500" s="3" t="s">
        <v>33</v>
      </c>
      <c r="DM500" s="3">
        <f>VLOOKUP($A500,ROSN!$C:$E,3,0)</f>
        <v>212.8</v>
      </c>
      <c r="DN500" s="3" t="s">
        <v>34</v>
      </c>
      <c r="DQ500" s="3">
        <f>VLOOKUP($A500,RTKM!$C:$E,3,0)</f>
        <v>165.35</v>
      </c>
      <c r="DR500" s="3" t="s">
        <v>35</v>
      </c>
      <c r="DU500" s="3">
        <f>VLOOKUP($A500,RTKMP!$C:$E,3,0)</f>
        <v>86.79</v>
      </c>
      <c r="DV500" s="3" t="s">
        <v>36</v>
      </c>
      <c r="DY500" s="3">
        <f>VLOOKUP($A500,HYDR!$C:$E,3,0)</f>
        <v>1.2712000000000001</v>
      </c>
      <c r="DZ500" s="3" t="s">
        <v>37</v>
      </c>
      <c r="EC500" s="3">
        <f>VLOOKUP($A500,RUAL!$C:$E,3,0)</f>
        <v>320</v>
      </c>
      <c r="ED500" s="3" t="s">
        <v>38</v>
      </c>
      <c r="EG500" s="3">
        <f>VLOOKUP($A500,SVAV!$C:$E,3,0)</f>
        <v>383.5</v>
      </c>
      <c r="EH500" s="3" t="s">
        <v>39</v>
      </c>
      <c r="EK500" s="3">
        <f>VLOOKUP($A500,SBER!$C:$E,3,0)</f>
        <v>81.489999999999995</v>
      </c>
      <c r="EL500" s="3" t="s">
        <v>40</v>
      </c>
      <c r="EO500" s="3">
        <f>VLOOKUP($A500,SBERP!$C:$E,3,0)</f>
        <v>65.58</v>
      </c>
      <c r="EP500" s="3" t="s">
        <v>41</v>
      </c>
      <c r="ES500" s="3">
        <f>VLOOKUP($A500,CHMF!$C:$E,3,0)</f>
        <v>430</v>
      </c>
      <c r="ET500" s="3" t="s">
        <v>42</v>
      </c>
      <c r="EW500" s="3">
        <f>VLOOKUP($A500,AFKS!$C:$E,3,0)</f>
        <v>26.663</v>
      </c>
      <c r="EX500" s="3" t="s">
        <v>43</v>
      </c>
      <c r="FA500" s="3">
        <f>VLOOKUP($A500,SNGS!$C:$E,3,0)</f>
        <v>25.34</v>
      </c>
      <c r="FB500" s="3" t="s">
        <v>44</v>
      </c>
      <c r="FE500" s="3">
        <f>VLOOKUP($A500,SNGSP!$C:$E,3,0)</f>
        <v>15.012</v>
      </c>
      <c r="FF500" s="3" t="s">
        <v>45</v>
      </c>
      <c r="FI500" s="3">
        <f>VLOOKUP($A500,TRMK!$C:$E,3,0)</f>
        <v>102</v>
      </c>
      <c r="FJ500" s="3" t="s">
        <v>46</v>
      </c>
      <c r="FM500" s="3">
        <f>VLOOKUP($A500,TATN!$C:$E,3,0)</f>
        <v>157.31</v>
      </c>
      <c r="FN500" s="3" t="s">
        <v>47</v>
      </c>
      <c r="FQ500" s="3">
        <f>VLOOKUP($A500,TATNP!$C:$E,3,0)</f>
        <v>85.35</v>
      </c>
      <c r="FR500" s="3" t="s">
        <v>48</v>
      </c>
      <c r="FU500" s="3">
        <f>VLOOKUP($A500,TRNFP!$C:$E,3,0)</f>
        <v>36455</v>
      </c>
      <c r="FV500" s="3" t="s">
        <v>49</v>
      </c>
      <c r="FY500" s="3">
        <f>VLOOKUP($A500,URKA!$C:$E,3,0)</f>
        <v>289.64999999999998</v>
      </c>
      <c r="FZ500" s="3" t="s">
        <v>50</v>
      </c>
      <c r="GC500" s="3">
        <f>VLOOKUP($A500,FEES!$C:$E,3,0)</f>
        <v>0.26700000000000002</v>
      </c>
      <c r="GD500" s="3" t="s">
        <v>51</v>
      </c>
      <c r="GG500" s="3">
        <f>VLOOKUP($A500,PHOR!$C:$E,3,0)</f>
        <v>12300</v>
      </c>
      <c r="GH500" s="3" t="s">
        <v>52</v>
      </c>
      <c r="GK500" s="3">
        <f>VLOOKUP($A500,GCHE!$C:$E,3,0)</f>
        <v>651</v>
      </c>
      <c r="GL500" s="3" t="s">
        <v>53</v>
      </c>
      <c r="GO500" s="3">
        <f>VLOOKUP($A500,EONR!$C:$E,3,0)</f>
        <v>2.3321000000000001</v>
      </c>
    </row>
    <row r="501" spans="1:197" x14ac:dyDescent="0.45">
      <c r="A501" s="86">
        <v>40805</v>
      </c>
      <c r="B501" s="3" t="s">
        <v>5</v>
      </c>
      <c r="E501" s="3" t="e">
        <f>VLOOKUP($A501,POLY!$C:$E,3,0)</f>
        <v>#N/A</v>
      </c>
      <c r="F501" s="3" t="s">
        <v>6</v>
      </c>
      <c r="I501" s="3" t="e">
        <f>VLOOKUP($A501,YNDX!$C:$E,3,0)</f>
        <v>#N/A</v>
      </c>
      <c r="J501" s="3" t="s">
        <v>7</v>
      </c>
      <c r="M501" s="3" t="e">
        <f>VLOOKUP($A501,ALRS!$C:$E,3,0)</f>
        <v>#N/A</v>
      </c>
      <c r="N501" s="3" t="s">
        <v>8</v>
      </c>
      <c r="Q501" s="3">
        <f>VLOOKUP($A501,AKRN!$C:$E,3,0)</f>
        <v>1150</v>
      </c>
      <c r="R501" s="3" t="s">
        <v>9</v>
      </c>
      <c r="U501" s="3">
        <f>VLOOKUP($A501,AFLT!$C:$E,3,0)</f>
        <v>48.92</v>
      </c>
      <c r="V501" s="3" t="s">
        <v>10</v>
      </c>
      <c r="Y501" s="3">
        <f>VLOOKUP($A501,BSPB!$C:$E,3,0)</f>
        <v>83</v>
      </c>
      <c r="Z501" s="3" t="s">
        <v>11</v>
      </c>
      <c r="AC501" s="3" t="e">
        <f>VLOOKUP($A501,BANE!$C:$E,3,0)</f>
        <v>#N/A</v>
      </c>
      <c r="AD501" s="3" t="s">
        <v>12</v>
      </c>
      <c r="AG501" s="3" t="e">
        <f>VLOOKUP($A501,BANEP!$C:$E,3,0)</f>
        <v>#N/A</v>
      </c>
      <c r="AH501" s="3" t="s">
        <v>13</v>
      </c>
      <c r="AK501" s="3">
        <f>VLOOKUP($A501,VTBR!$C:$E,3,0)</f>
        <v>6.6000000000000003E-2</v>
      </c>
      <c r="AL501" s="3" t="s">
        <v>14</v>
      </c>
      <c r="AO501" s="3">
        <f>VLOOKUP($A501,VSMO!$C:$E,3,0)</f>
        <v>4420</v>
      </c>
      <c r="AP501" s="3" t="s">
        <v>15</v>
      </c>
      <c r="AS501" s="3">
        <f>VLOOKUP($A501,GAZP!$C:$E,3,0)</f>
        <v>151.25</v>
      </c>
      <c r="AT501" s="3" t="s">
        <v>16</v>
      </c>
      <c r="AW501" s="3">
        <f>VLOOKUP($A501,GMKN!$C:$E,3,0)</f>
        <v>6363</v>
      </c>
      <c r="AX501" s="3" t="s">
        <v>17</v>
      </c>
      <c r="BA501" s="3">
        <f>VLOOKUP($A501,DIXY!$C:$E,3,0)</f>
        <v>269.97000000000003</v>
      </c>
      <c r="BB501" s="3" t="s">
        <v>18</v>
      </c>
      <c r="BE501" s="3">
        <f>VLOOKUP($A501,IRAO!$C:$E,3,0)</f>
        <v>3.209E-2</v>
      </c>
      <c r="BF501" s="3" t="s">
        <v>19</v>
      </c>
      <c r="BI501" s="3">
        <f>VLOOKUP($A501,KMAZ!$C:$E,3,0)</f>
        <v>42.29</v>
      </c>
      <c r="BJ501" s="3" t="s">
        <v>20</v>
      </c>
      <c r="BM501" s="3">
        <f>VLOOKUP($A501,LSRG!$C:$E,3,0)</f>
        <v>564.70000000000005</v>
      </c>
      <c r="BN501" s="3" t="s">
        <v>21</v>
      </c>
      <c r="BQ501" s="3">
        <f>VLOOKUP($A501,LKOH!$C:$E,3,0)</f>
        <v>1537.1</v>
      </c>
      <c r="BR501" s="3" t="s">
        <v>22</v>
      </c>
      <c r="BU501" s="3">
        <f>VLOOKUP($A501,MVID!$C:$E,3,0)</f>
        <v>208</v>
      </c>
      <c r="BV501" s="3" t="s">
        <v>23</v>
      </c>
      <c r="BY501" s="3">
        <f>VLOOKUP($A501,MAGN!$C:$E,3,0)</f>
        <v>12.52</v>
      </c>
      <c r="BZ501" s="3" t="s">
        <v>24</v>
      </c>
      <c r="CC501" s="3">
        <f>VLOOKUP($A501,MTSS!$C:$E,3,0)</f>
        <v>183.5</v>
      </c>
      <c r="CD501" s="3" t="s">
        <v>25</v>
      </c>
      <c r="CG501" s="3">
        <f>VLOOKUP($A501,MGNT!$C:$E,3,0)</f>
        <v>2850</v>
      </c>
      <c r="CH501" s="3" t="s">
        <v>26</v>
      </c>
      <c r="CK501" s="3" t="e">
        <f>VLOOKUP($A501,MFON!$C:$E,3,0)</f>
        <v>#N/A</v>
      </c>
      <c r="CL501" s="3" t="s">
        <v>27</v>
      </c>
      <c r="CO501" s="3" t="e">
        <f>VLOOKUP($A501,MOEX!$C:$E,3,0)</f>
        <v>#N/A</v>
      </c>
      <c r="CP501" s="3" t="s">
        <v>28</v>
      </c>
      <c r="CS501" s="3">
        <f>VLOOKUP($A501,MSTT!$C:$E,3,0)</f>
        <v>155</v>
      </c>
      <c r="CT501" s="3" t="s">
        <v>29</v>
      </c>
      <c r="CW501" s="3">
        <f>VLOOKUP($A501,NLMK!$C:$E,3,0)</f>
        <v>66.510000000000005</v>
      </c>
      <c r="CX501" s="3" t="s">
        <v>30</v>
      </c>
      <c r="DA501" s="3">
        <f>VLOOKUP($A501,NMTP!$C:$E,3,0)</f>
        <v>2.7002999999999999</v>
      </c>
      <c r="DB501" s="3" t="s">
        <v>31</v>
      </c>
      <c r="DE501" s="3">
        <f>VLOOKUP($A501,NVTK!$C:$E,3,0)</f>
        <v>346.53</v>
      </c>
      <c r="DF501" s="3" t="s">
        <v>32</v>
      </c>
      <c r="DI501" s="3">
        <f>VLOOKUP($A501,PIKK!$C:$E,3,0)</f>
        <v>97.21</v>
      </c>
      <c r="DJ501" s="3" t="s">
        <v>33</v>
      </c>
      <c r="DM501" s="3">
        <f>VLOOKUP($A501,ROSN!$C:$E,3,0)</f>
        <v>184</v>
      </c>
      <c r="DN501" s="3" t="s">
        <v>34</v>
      </c>
      <c r="DQ501" s="3">
        <f>VLOOKUP($A501,RTKM!$C:$E,3,0)</f>
        <v>150.19999999999999</v>
      </c>
      <c r="DR501" s="3" t="s">
        <v>35</v>
      </c>
      <c r="DU501" s="3">
        <f>VLOOKUP($A501,RTKMP!$C:$E,3,0)</f>
        <v>76.61</v>
      </c>
      <c r="DV501" s="3" t="s">
        <v>36</v>
      </c>
      <c r="DY501" s="3">
        <f>VLOOKUP($A501,HYDR!$C:$E,3,0)</f>
        <v>1.0811999999999999</v>
      </c>
      <c r="DZ501" s="3" t="s">
        <v>37</v>
      </c>
      <c r="EC501" s="3">
        <f>VLOOKUP($A501,RUAL!$C:$E,3,0)</f>
        <v>292</v>
      </c>
      <c r="ED501" s="3" t="s">
        <v>38</v>
      </c>
      <c r="EG501" s="3">
        <f>VLOOKUP($A501,SVAV!$C:$E,3,0)</f>
        <v>326.89999999999998</v>
      </c>
      <c r="EH501" s="3" t="s">
        <v>39</v>
      </c>
      <c r="EK501" s="3">
        <f>VLOOKUP($A501,SBER!$C:$E,3,0)</f>
        <v>69.989999999999995</v>
      </c>
      <c r="EL501" s="3" t="s">
        <v>40</v>
      </c>
      <c r="EO501" s="3">
        <f>VLOOKUP($A501,SBERP!$C:$E,3,0)</f>
        <v>56.81</v>
      </c>
      <c r="EP501" s="3" t="s">
        <v>41</v>
      </c>
      <c r="ES501" s="3">
        <f>VLOOKUP($A501,CHMF!$C:$E,3,0)</f>
        <v>342.5</v>
      </c>
      <c r="ET501" s="3" t="s">
        <v>42</v>
      </c>
      <c r="EW501" s="3">
        <f>VLOOKUP($A501,AFKS!$C:$E,3,0)</f>
        <v>23.530999999999999</v>
      </c>
      <c r="EX501" s="3" t="s">
        <v>43</v>
      </c>
      <c r="FA501" s="3">
        <f>VLOOKUP($A501,SNGS!$C:$E,3,0)</f>
        <v>24.196000000000002</v>
      </c>
      <c r="FB501" s="3" t="s">
        <v>44</v>
      </c>
      <c r="FE501" s="3">
        <f>VLOOKUP($A501,SNGSP!$C:$E,3,0)</f>
        <v>14.225</v>
      </c>
      <c r="FF501" s="3" t="s">
        <v>45</v>
      </c>
      <c r="FI501" s="3">
        <f>VLOOKUP($A501,TRMK!$C:$E,3,0)</f>
        <v>77.599999999999994</v>
      </c>
      <c r="FJ501" s="3" t="s">
        <v>46</v>
      </c>
      <c r="FM501" s="3">
        <f>VLOOKUP($A501,TATN!$C:$E,3,0)</f>
        <v>127</v>
      </c>
      <c r="FN501" s="3" t="s">
        <v>47</v>
      </c>
      <c r="FQ501" s="3">
        <f>VLOOKUP($A501,TATNP!$C:$E,3,0)</f>
        <v>74.650000000000006</v>
      </c>
      <c r="FR501" s="3" t="s">
        <v>48</v>
      </c>
      <c r="FU501" s="3">
        <f>VLOOKUP($A501,TRNFP!$C:$E,3,0)</f>
        <v>29854</v>
      </c>
      <c r="FV501" s="3" t="s">
        <v>49</v>
      </c>
      <c r="FY501" s="3">
        <f>VLOOKUP($A501,URKA!$C:$E,3,0)</f>
        <v>236</v>
      </c>
      <c r="FZ501" s="3" t="s">
        <v>50</v>
      </c>
      <c r="GC501" s="3">
        <f>VLOOKUP($A501,FEES!$C:$E,3,0)</f>
        <v>0.22899</v>
      </c>
      <c r="GD501" s="3" t="s">
        <v>51</v>
      </c>
      <c r="GG501" s="3">
        <f>VLOOKUP($A501,PHOR!$C:$E,3,0)</f>
        <v>10899</v>
      </c>
      <c r="GH501" s="3" t="s">
        <v>52</v>
      </c>
      <c r="GK501" s="3">
        <f>VLOOKUP($A501,GCHE!$C:$E,3,0)</f>
        <v>695</v>
      </c>
      <c r="GL501" s="3" t="s">
        <v>53</v>
      </c>
      <c r="GO501" s="3">
        <f>VLOOKUP($A501,EONR!$C:$E,3,0)</f>
        <v>2.0598999999999998</v>
      </c>
    </row>
    <row r="502" spans="1:197" x14ac:dyDescent="0.45">
      <c r="A502" s="86">
        <v>40812</v>
      </c>
      <c r="B502" s="3" t="s">
        <v>5</v>
      </c>
      <c r="E502" s="3" t="e">
        <f>VLOOKUP($A502,POLY!$C:$E,3,0)</f>
        <v>#N/A</v>
      </c>
      <c r="F502" s="3" t="s">
        <v>6</v>
      </c>
      <c r="I502" s="3" t="e">
        <f>VLOOKUP($A502,YNDX!$C:$E,3,0)</f>
        <v>#N/A</v>
      </c>
      <c r="J502" s="3" t="s">
        <v>7</v>
      </c>
      <c r="M502" s="3" t="e">
        <f>VLOOKUP($A502,ALRS!$C:$E,3,0)</f>
        <v>#N/A</v>
      </c>
      <c r="N502" s="3" t="s">
        <v>8</v>
      </c>
      <c r="Q502" s="3">
        <f>VLOOKUP($A502,AKRN!$C:$E,3,0)</f>
        <v>1130</v>
      </c>
      <c r="R502" s="3" t="s">
        <v>9</v>
      </c>
      <c r="U502" s="3">
        <f>VLOOKUP($A502,AFLT!$C:$E,3,0)</f>
        <v>52.25</v>
      </c>
      <c r="V502" s="3" t="s">
        <v>10</v>
      </c>
      <c r="Y502" s="3">
        <f>VLOOKUP($A502,BSPB!$C:$E,3,0)</f>
        <v>84</v>
      </c>
      <c r="Z502" s="3" t="s">
        <v>11</v>
      </c>
      <c r="AC502" s="3" t="e">
        <f>VLOOKUP($A502,BANE!$C:$E,3,0)</f>
        <v>#N/A</v>
      </c>
      <c r="AD502" s="3" t="s">
        <v>12</v>
      </c>
      <c r="AG502" s="3" t="e">
        <f>VLOOKUP($A502,BANEP!$C:$E,3,0)</f>
        <v>#N/A</v>
      </c>
      <c r="AH502" s="3" t="s">
        <v>13</v>
      </c>
      <c r="AK502" s="3">
        <f>VLOOKUP($A502,VTBR!$C:$E,3,0)</f>
        <v>6.6970000000000002E-2</v>
      </c>
      <c r="AL502" s="3" t="s">
        <v>14</v>
      </c>
      <c r="AO502" s="3">
        <f>VLOOKUP($A502,VSMO!$C:$E,3,0)</f>
        <v>4650.5</v>
      </c>
      <c r="AP502" s="3" t="s">
        <v>15</v>
      </c>
      <c r="AS502" s="3">
        <f>VLOOKUP($A502,GAZP!$C:$E,3,0)</f>
        <v>155.9</v>
      </c>
      <c r="AT502" s="3" t="s">
        <v>16</v>
      </c>
      <c r="AW502" s="3">
        <f>VLOOKUP($A502,GMKN!$C:$E,3,0)</f>
        <v>7013</v>
      </c>
      <c r="AX502" s="3" t="s">
        <v>17</v>
      </c>
      <c r="BA502" s="3">
        <f>VLOOKUP($A502,DIXY!$C:$E,3,0)</f>
        <v>260</v>
      </c>
      <c r="BB502" s="3" t="s">
        <v>18</v>
      </c>
      <c r="BE502" s="3">
        <f>VLOOKUP($A502,IRAO!$C:$E,3,0)</f>
        <v>3.3619999999999997E-2</v>
      </c>
      <c r="BF502" s="3" t="s">
        <v>19</v>
      </c>
      <c r="BI502" s="3">
        <f>VLOOKUP($A502,KMAZ!$C:$E,3,0)</f>
        <v>41</v>
      </c>
      <c r="BJ502" s="3" t="s">
        <v>20</v>
      </c>
      <c r="BM502" s="3">
        <f>VLOOKUP($A502,LSRG!$C:$E,3,0)</f>
        <v>520.5</v>
      </c>
      <c r="BN502" s="3" t="s">
        <v>21</v>
      </c>
      <c r="BQ502" s="3">
        <f>VLOOKUP($A502,LKOH!$C:$E,3,0)</f>
        <v>1637.6</v>
      </c>
      <c r="BR502" s="3" t="s">
        <v>22</v>
      </c>
      <c r="BU502" s="3">
        <f>VLOOKUP($A502,MVID!$C:$E,3,0)</f>
        <v>214</v>
      </c>
      <c r="BV502" s="3" t="s">
        <v>23</v>
      </c>
      <c r="BY502" s="3">
        <f>VLOOKUP($A502,MAGN!$C:$E,3,0)</f>
        <v>12.007</v>
      </c>
      <c r="BZ502" s="3" t="s">
        <v>24</v>
      </c>
      <c r="CC502" s="3">
        <f>VLOOKUP($A502,MTSS!$C:$E,3,0)</f>
        <v>177.13</v>
      </c>
      <c r="CD502" s="3" t="s">
        <v>25</v>
      </c>
      <c r="CG502" s="3">
        <f>VLOOKUP($A502,MGNT!$C:$E,3,0)</f>
        <v>2765.6</v>
      </c>
      <c r="CH502" s="3" t="s">
        <v>26</v>
      </c>
      <c r="CK502" s="3" t="e">
        <f>VLOOKUP($A502,MFON!$C:$E,3,0)</f>
        <v>#N/A</v>
      </c>
      <c r="CL502" s="3" t="s">
        <v>27</v>
      </c>
      <c r="CO502" s="3" t="e">
        <f>VLOOKUP($A502,MOEX!$C:$E,3,0)</f>
        <v>#N/A</v>
      </c>
      <c r="CP502" s="3" t="s">
        <v>28</v>
      </c>
      <c r="CS502" s="3">
        <f>VLOOKUP($A502,MSTT!$C:$E,3,0)</f>
        <v>156.97999999999999</v>
      </c>
      <c r="CT502" s="3" t="s">
        <v>29</v>
      </c>
      <c r="CW502" s="3">
        <f>VLOOKUP($A502,NLMK!$C:$E,3,0)</f>
        <v>66.099999999999994</v>
      </c>
      <c r="CX502" s="3" t="s">
        <v>30</v>
      </c>
      <c r="DA502" s="3">
        <f>VLOOKUP($A502,NMTP!$C:$E,3,0)</f>
        <v>3</v>
      </c>
      <c r="DB502" s="3" t="s">
        <v>31</v>
      </c>
      <c r="DE502" s="3">
        <f>VLOOKUP($A502,NVTK!$C:$E,3,0)</f>
        <v>363.21</v>
      </c>
      <c r="DF502" s="3" t="s">
        <v>32</v>
      </c>
      <c r="DI502" s="3">
        <f>VLOOKUP($A502,PIKK!$C:$E,3,0)</f>
        <v>103.01</v>
      </c>
      <c r="DJ502" s="3" t="s">
        <v>33</v>
      </c>
      <c r="DM502" s="3">
        <f>VLOOKUP($A502,ROSN!$C:$E,3,0)</f>
        <v>190.28</v>
      </c>
      <c r="DN502" s="3" t="s">
        <v>34</v>
      </c>
      <c r="DQ502" s="3">
        <f>VLOOKUP($A502,RTKM!$C:$E,3,0)</f>
        <v>148.63999999999999</v>
      </c>
      <c r="DR502" s="3" t="s">
        <v>35</v>
      </c>
      <c r="DU502" s="3">
        <f>VLOOKUP($A502,RTKMP!$C:$E,3,0)</f>
        <v>77.739999999999995</v>
      </c>
      <c r="DV502" s="3" t="s">
        <v>36</v>
      </c>
      <c r="DY502" s="3">
        <f>VLOOKUP($A502,HYDR!$C:$E,3,0)</f>
        <v>1.0470999999999999</v>
      </c>
      <c r="DZ502" s="3" t="s">
        <v>37</v>
      </c>
      <c r="EC502" s="3">
        <f>VLOOKUP($A502,RUAL!$C:$E,3,0)</f>
        <v>269.92</v>
      </c>
      <c r="ED502" s="3" t="s">
        <v>38</v>
      </c>
      <c r="EG502" s="3">
        <f>VLOOKUP($A502,SVAV!$C:$E,3,0)</f>
        <v>336.5</v>
      </c>
      <c r="EH502" s="3" t="s">
        <v>39</v>
      </c>
      <c r="EK502" s="3">
        <f>VLOOKUP($A502,SBER!$C:$E,3,0)</f>
        <v>70.44</v>
      </c>
      <c r="EL502" s="3" t="s">
        <v>40</v>
      </c>
      <c r="EO502" s="3">
        <f>VLOOKUP($A502,SBERP!$C:$E,3,0)</f>
        <v>54.47</v>
      </c>
      <c r="EP502" s="3" t="s">
        <v>41</v>
      </c>
      <c r="ES502" s="3">
        <f>VLOOKUP($A502,CHMF!$C:$E,3,0)</f>
        <v>340.1</v>
      </c>
      <c r="ET502" s="3" t="s">
        <v>42</v>
      </c>
      <c r="EW502" s="3">
        <f>VLOOKUP($A502,AFKS!$C:$E,3,0)</f>
        <v>20.574000000000002</v>
      </c>
      <c r="EX502" s="3" t="s">
        <v>43</v>
      </c>
      <c r="FA502" s="3">
        <f>VLOOKUP($A502,SNGS!$C:$E,3,0)</f>
        <v>26.2</v>
      </c>
      <c r="FB502" s="3" t="s">
        <v>44</v>
      </c>
      <c r="FE502" s="3">
        <f>VLOOKUP($A502,SNGSP!$C:$E,3,0)</f>
        <v>13.88</v>
      </c>
      <c r="FF502" s="3" t="s">
        <v>45</v>
      </c>
      <c r="FI502" s="3">
        <f>VLOOKUP($A502,TRMK!$C:$E,3,0)</f>
        <v>74.63</v>
      </c>
      <c r="FJ502" s="3" t="s">
        <v>46</v>
      </c>
      <c r="FM502" s="3">
        <f>VLOOKUP($A502,TATN!$C:$E,3,0)</f>
        <v>135.49</v>
      </c>
      <c r="FN502" s="3" t="s">
        <v>47</v>
      </c>
      <c r="FQ502" s="3">
        <f>VLOOKUP($A502,TATNP!$C:$E,3,0)</f>
        <v>75.260000000000005</v>
      </c>
      <c r="FR502" s="3" t="s">
        <v>48</v>
      </c>
      <c r="FU502" s="3">
        <f>VLOOKUP($A502,TRNFP!$C:$E,3,0)</f>
        <v>32560</v>
      </c>
      <c r="FV502" s="3" t="s">
        <v>49</v>
      </c>
      <c r="FY502" s="3">
        <f>VLOOKUP($A502,URKA!$C:$E,3,0)</f>
        <v>223</v>
      </c>
      <c r="FZ502" s="3" t="s">
        <v>50</v>
      </c>
      <c r="GC502" s="3">
        <f>VLOOKUP($A502,FEES!$C:$E,3,0)</f>
        <v>0.24</v>
      </c>
      <c r="GD502" s="3" t="s">
        <v>51</v>
      </c>
      <c r="GG502" s="3">
        <f>VLOOKUP($A502,PHOR!$C:$E,3,0)</f>
        <v>11683</v>
      </c>
      <c r="GH502" s="3" t="s">
        <v>52</v>
      </c>
      <c r="GK502" s="3">
        <f>VLOOKUP($A502,GCHE!$C:$E,3,0)</f>
        <v>680.9</v>
      </c>
      <c r="GL502" s="3" t="s">
        <v>53</v>
      </c>
      <c r="GO502" s="3">
        <f>VLOOKUP($A502,EONR!$C:$E,3,0)</f>
        <v>2.0499999999999998</v>
      </c>
    </row>
    <row r="503" spans="1:197" x14ac:dyDescent="0.45">
      <c r="A503" s="86">
        <v>40819</v>
      </c>
      <c r="B503" s="3" t="s">
        <v>5</v>
      </c>
      <c r="E503" s="3" t="e">
        <f>VLOOKUP($A503,POLY!$C:$E,3,0)</f>
        <v>#N/A</v>
      </c>
      <c r="F503" s="3" t="s">
        <v>6</v>
      </c>
      <c r="I503" s="3" t="e">
        <f>VLOOKUP($A503,YNDX!$C:$E,3,0)</f>
        <v>#N/A</v>
      </c>
      <c r="J503" s="3" t="s">
        <v>7</v>
      </c>
      <c r="M503" s="3" t="e">
        <f>VLOOKUP($A503,ALRS!$C:$E,3,0)</f>
        <v>#N/A</v>
      </c>
      <c r="N503" s="3" t="s">
        <v>8</v>
      </c>
      <c r="Q503" s="3">
        <f>VLOOKUP($A503,AKRN!$C:$E,3,0)</f>
        <v>1128</v>
      </c>
      <c r="R503" s="3" t="s">
        <v>9</v>
      </c>
      <c r="U503" s="3">
        <f>VLOOKUP($A503,AFLT!$C:$E,3,0)</f>
        <v>50.77</v>
      </c>
      <c r="V503" s="3" t="s">
        <v>10</v>
      </c>
      <c r="Y503" s="3">
        <f>VLOOKUP($A503,BSPB!$C:$E,3,0)</f>
        <v>69.099999999999994</v>
      </c>
      <c r="Z503" s="3" t="s">
        <v>11</v>
      </c>
      <c r="AC503" s="3" t="e">
        <f>VLOOKUP($A503,BANE!$C:$E,3,0)</f>
        <v>#N/A</v>
      </c>
      <c r="AD503" s="3" t="s">
        <v>12</v>
      </c>
      <c r="AG503" s="3" t="e">
        <f>VLOOKUP($A503,BANEP!$C:$E,3,0)</f>
        <v>#N/A</v>
      </c>
      <c r="AH503" s="3" t="s">
        <v>13</v>
      </c>
      <c r="AK503" s="3">
        <f>VLOOKUP($A503,VTBR!$C:$E,3,0)</f>
        <v>6.6250000000000003E-2</v>
      </c>
      <c r="AL503" s="3" t="s">
        <v>14</v>
      </c>
      <c r="AO503" s="3">
        <f>VLOOKUP($A503,VSMO!$C:$E,3,0)</f>
        <v>4339.2</v>
      </c>
      <c r="AP503" s="3" t="s">
        <v>15</v>
      </c>
      <c r="AS503" s="3">
        <f>VLOOKUP($A503,GAZP!$C:$E,3,0)</f>
        <v>151</v>
      </c>
      <c r="AT503" s="3" t="s">
        <v>16</v>
      </c>
      <c r="AW503" s="3">
        <f>VLOOKUP($A503,GMKN!$C:$E,3,0)</f>
        <v>6400</v>
      </c>
      <c r="AX503" s="3" t="s">
        <v>17</v>
      </c>
      <c r="BA503" s="3">
        <f>VLOOKUP($A503,DIXY!$C:$E,3,0)</f>
        <v>227</v>
      </c>
      <c r="BB503" s="3" t="s">
        <v>18</v>
      </c>
      <c r="BE503" s="3">
        <f>VLOOKUP($A503,IRAO!$C:$E,3,0)</f>
        <v>3.2980000000000002E-2</v>
      </c>
      <c r="BF503" s="3" t="s">
        <v>19</v>
      </c>
      <c r="BI503" s="3">
        <f>VLOOKUP($A503,KMAZ!$C:$E,3,0)</f>
        <v>42.78</v>
      </c>
      <c r="BJ503" s="3" t="s">
        <v>20</v>
      </c>
      <c r="BM503" s="3">
        <f>VLOOKUP($A503,LSRG!$C:$E,3,0)</f>
        <v>488</v>
      </c>
      <c r="BN503" s="3" t="s">
        <v>21</v>
      </c>
      <c r="BQ503" s="3">
        <f>VLOOKUP($A503,LKOH!$C:$E,3,0)</f>
        <v>1618.7</v>
      </c>
      <c r="BR503" s="3" t="s">
        <v>22</v>
      </c>
      <c r="BU503" s="3">
        <f>VLOOKUP($A503,MVID!$C:$E,3,0)</f>
        <v>193.43</v>
      </c>
      <c r="BV503" s="3" t="s">
        <v>23</v>
      </c>
      <c r="BY503" s="3">
        <f>VLOOKUP($A503,MAGN!$C:$E,3,0)</f>
        <v>12.994999999999999</v>
      </c>
      <c r="BZ503" s="3" t="s">
        <v>24</v>
      </c>
      <c r="CC503" s="3">
        <f>VLOOKUP($A503,MTSS!$C:$E,3,0)</f>
        <v>190.3</v>
      </c>
      <c r="CD503" s="3" t="s">
        <v>25</v>
      </c>
      <c r="CG503" s="3">
        <f>VLOOKUP($A503,MGNT!$C:$E,3,0)</f>
        <v>2886.9</v>
      </c>
      <c r="CH503" s="3" t="s">
        <v>26</v>
      </c>
      <c r="CK503" s="3" t="e">
        <f>VLOOKUP($A503,MFON!$C:$E,3,0)</f>
        <v>#N/A</v>
      </c>
      <c r="CL503" s="3" t="s">
        <v>27</v>
      </c>
      <c r="CO503" s="3" t="e">
        <f>VLOOKUP($A503,MOEX!$C:$E,3,0)</f>
        <v>#N/A</v>
      </c>
      <c r="CP503" s="3" t="s">
        <v>28</v>
      </c>
      <c r="CS503" s="3">
        <f>VLOOKUP($A503,MSTT!$C:$E,3,0)</f>
        <v>152.9</v>
      </c>
      <c r="CT503" s="3" t="s">
        <v>29</v>
      </c>
      <c r="CW503" s="3">
        <f>VLOOKUP($A503,NLMK!$C:$E,3,0)</f>
        <v>75.3</v>
      </c>
      <c r="CX503" s="3" t="s">
        <v>30</v>
      </c>
      <c r="DA503" s="3">
        <f>VLOOKUP($A503,NMTP!$C:$E,3,0)</f>
        <v>3.0070000000000001</v>
      </c>
      <c r="DB503" s="3" t="s">
        <v>31</v>
      </c>
      <c r="DE503" s="3">
        <f>VLOOKUP($A503,NVTK!$C:$E,3,0)</f>
        <v>371.08</v>
      </c>
      <c r="DF503" s="3" t="s">
        <v>32</v>
      </c>
      <c r="DI503" s="3">
        <f>VLOOKUP($A503,PIKK!$C:$E,3,0)</f>
        <v>92.45</v>
      </c>
      <c r="DJ503" s="3" t="s">
        <v>33</v>
      </c>
      <c r="DM503" s="3">
        <f>VLOOKUP($A503,ROSN!$C:$E,3,0)</f>
        <v>192.5</v>
      </c>
      <c r="DN503" s="3" t="s">
        <v>34</v>
      </c>
      <c r="DQ503" s="3">
        <f>VLOOKUP($A503,RTKM!$C:$E,3,0)</f>
        <v>144.1</v>
      </c>
      <c r="DR503" s="3" t="s">
        <v>35</v>
      </c>
      <c r="DU503" s="3">
        <f>VLOOKUP($A503,RTKMP!$C:$E,3,0)</f>
        <v>78.03</v>
      </c>
      <c r="DV503" s="3" t="s">
        <v>36</v>
      </c>
      <c r="DY503" s="3">
        <f>VLOOKUP($A503,HYDR!$C:$E,3,0)</f>
        <v>1.1037999999999999</v>
      </c>
      <c r="DZ503" s="3" t="s">
        <v>37</v>
      </c>
      <c r="EC503" s="3">
        <f>VLOOKUP($A503,RUAL!$C:$E,3,0)</f>
        <v>279.2</v>
      </c>
      <c r="ED503" s="3" t="s">
        <v>38</v>
      </c>
      <c r="EG503" s="3">
        <f>VLOOKUP($A503,SVAV!$C:$E,3,0)</f>
        <v>321.2</v>
      </c>
      <c r="EH503" s="3" t="s">
        <v>39</v>
      </c>
      <c r="EK503" s="3">
        <f>VLOOKUP($A503,SBER!$C:$E,3,0)</f>
        <v>68.22</v>
      </c>
      <c r="EL503" s="3" t="s">
        <v>40</v>
      </c>
      <c r="EO503" s="3">
        <f>VLOOKUP($A503,SBERP!$C:$E,3,0)</f>
        <v>51.12</v>
      </c>
      <c r="EP503" s="3" t="s">
        <v>41</v>
      </c>
      <c r="ES503" s="3">
        <f>VLOOKUP($A503,CHMF!$C:$E,3,0)</f>
        <v>379</v>
      </c>
      <c r="ET503" s="3" t="s">
        <v>42</v>
      </c>
      <c r="EW503" s="3">
        <f>VLOOKUP($A503,AFKS!$C:$E,3,0)</f>
        <v>22.402000000000001</v>
      </c>
      <c r="EX503" s="3" t="s">
        <v>43</v>
      </c>
      <c r="FA503" s="3">
        <f>VLOOKUP($A503,SNGS!$C:$E,3,0)</f>
        <v>25.222999999999999</v>
      </c>
      <c r="FB503" s="3" t="s">
        <v>44</v>
      </c>
      <c r="FE503" s="3">
        <f>VLOOKUP($A503,SNGSP!$C:$E,3,0)</f>
        <v>13.366</v>
      </c>
      <c r="FF503" s="3" t="s">
        <v>45</v>
      </c>
      <c r="FI503" s="3">
        <f>VLOOKUP($A503,TRMK!$C:$E,3,0)</f>
        <v>74</v>
      </c>
      <c r="FJ503" s="3" t="s">
        <v>46</v>
      </c>
      <c r="FM503" s="3">
        <f>VLOOKUP($A503,TATN!$C:$E,3,0)</f>
        <v>132.07</v>
      </c>
      <c r="FN503" s="3" t="s">
        <v>47</v>
      </c>
      <c r="FQ503" s="3">
        <f>VLOOKUP($A503,TATNP!$C:$E,3,0)</f>
        <v>74.86</v>
      </c>
      <c r="FR503" s="3" t="s">
        <v>48</v>
      </c>
      <c r="FU503" s="3">
        <f>VLOOKUP($A503,TRNFP!$C:$E,3,0)</f>
        <v>30406</v>
      </c>
      <c r="FV503" s="3" t="s">
        <v>49</v>
      </c>
      <c r="FY503" s="3">
        <f>VLOOKUP($A503,URKA!$C:$E,3,0)</f>
        <v>238.82</v>
      </c>
      <c r="FZ503" s="3" t="s">
        <v>50</v>
      </c>
      <c r="GC503" s="3">
        <f>VLOOKUP($A503,FEES!$C:$E,3,0)</f>
        <v>0.24199999999999999</v>
      </c>
      <c r="GD503" s="3" t="s">
        <v>51</v>
      </c>
      <c r="GG503" s="3">
        <f>VLOOKUP($A503,PHOR!$C:$E,3,0)</f>
        <v>11000</v>
      </c>
      <c r="GH503" s="3" t="s">
        <v>52</v>
      </c>
      <c r="GK503" s="3">
        <f>VLOOKUP($A503,GCHE!$C:$E,3,0)</f>
        <v>563</v>
      </c>
      <c r="GL503" s="3" t="s">
        <v>53</v>
      </c>
      <c r="GO503" s="3">
        <f>VLOOKUP($A503,EONR!$C:$E,3,0)</f>
        <v>2.1520000000000001</v>
      </c>
    </row>
    <row r="504" spans="1:197" x14ac:dyDescent="0.45">
      <c r="A504" s="86">
        <v>40826</v>
      </c>
      <c r="B504" s="3" t="s">
        <v>5</v>
      </c>
      <c r="E504" s="3" t="e">
        <f>VLOOKUP($A504,POLY!$C:$E,3,0)</f>
        <v>#N/A</v>
      </c>
      <c r="F504" s="3" t="s">
        <v>6</v>
      </c>
      <c r="I504" s="3" t="e">
        <f>VLOOKUP($A504,YNDX!$C:$E,3,0)</f>
        <v>#N/A</v>
      </c>
      <c r="J504" s="3" t="s">
        <v>7</v>
      </c>
      <c r="M504" s="3" t="e">
        <f>VLOOKUP($A504,ALRS!$C:$E,3,0)</f>
        <v>#N/A</v>
      </c>
      <c r="N504" s="3" t="s">
        <v>8</v>
      </c>
      <c r="Q504" s="3">
        <f>VLOOKUP($A504,AKRN!$C:$E,3,0)</f>
        <v>1192</v>
      </c>
      <c r="R504" s="3" t="s">
        <v>9</v>
      </c>
      <c r="U504" s="3">
        <f>VLOOKUP($A504,AFLT!$C:$E,3,0)</f>
        <v>52.73</v>
      </c>
      <c r="V504" s="3" t="s">
        <v>10</v>
      </c>
      <c r="Y504" s="3">
        <f>VLOOKUP($A504,BSPB!$C:$E,3,0)</f>
        <v>91.38</v>
      </c>
      <c r="Z504" s="3" t="s">
        <v>11</v>
      </c>
      <c r="AC504" s="3" t="e">
        <f>VLOOKUP($A504,BANE!$C:$E,3,0)</f>
        <v>#N/A</v>
      </c>
      <c r="AD504" s="3" t="s">
        <v>12</v>
      </c>
      <c r="AG504" s="3" t="e">
        <f>VLOOKUP($A504,BANEP!$C:$E,3,0)</f>
        <v>#N/A</v>
      </c>
      <c r="AH504" s="3" t="s">
        <v>13</v>
      </c>
      <c r="AK504" s="3">
        <f>VLOOKUP($A504,VTBR!$C:$E,3,0)</f>
        <v>6.7030000000000006E-2</v>
      </c>
      <c r="AL504" s="3" t="s">
        <v>14</v>
      </c>
      <c r="AO504" s="3">
        <f>VLOOKUP($A504,VSMO!$C:$E,3,0)</f>
        <v>4554.1000000000004</v>
      </c>
      <c r="AP504" s="3" t="s">
        <v>15</v>
      </c>
      <c r="AS504" s="3">
        <f>VLOOKUP($A504,GAZP!$C:$E,3,0)</f>
        <v>162.86000000000001</v>
      </c>
      <c r="AT504" s="3" t="s">
        <v>16</v>
      </c>
      <c r="AW504" s="3">
        <f>VLOOKUP($A504,GMKN!$C:$E,3,0)</f>
        <v>6659</v>
      </c>
      <c r="AX504" s="3" t="s">
        <v>17</v>
      </c>
      <c r="BA504" s="3">
        <f>VLOOKUP($A504,DIXY!$C:$E,3,0)</f>
        <v>231</v>
      </c>
      <c r="BB504" s="3" t="s">
        <v>18</v>
      </c>
      <c r="BE504" s="3">
        <f>VLOOKUP($A504,IRAO!$C:$E,3,0)</f>
        <v>3.5270000000000003E-2</v>
      </c>
      <c r="BF504" s="3" t="s">
        <v>19</v>
      </c>
      <c r="BI504" s="3">
        <f>VLOOKUP($A504,KMAZ!$C:$E,3,0)</f>
        <v>43.19</v>
      </c>
      <c r="BJ504" s="3" t="s">
        <v>20</v>
      </c>
      <c r="BM504" s="3">
        <f>VLOOKUP($A504,LSRG!$C:$E,3,0)</f>
        <v>510.1</v>
      </c>
      <c r="BN504" s="3" t="s">
        <v>21</v>
      </c>
      <c r="BQ504" s="3">
        <f>VLOOKUP($A504,LKOH!$C:$E,3,0)</f>
        <v>1712</v>
      </c>
      <c r="BR504" s="3" t="s">
        <v>22</v>
      </c>
      <c r="BU504" s="3">
        <f>VLOOKUP($A504,MVID!$C:$E,3,0)</f>
        <v>193</v>
      </c>
      <c r="BV504" s="3" t="s">
        <v>23</v>
      </c>
      <c r="BY504" s="3">
        <f>VLOOKUP($A504,MAGN!$C:$E,3,0)</f>
        <v>14.978999999999999</v>
      </c>
      <c r="BZ504" s="3" t="s">
        <v>24</v>
      </c>
      <c r="CC504" s="3">
        <f>VLOOKUP($A504,MTSS!$C:$E,3,0)</f>
        <v>189.64</v>
      </c>
      <c r="CD504" s="3" t="s">
        <v>25</v>
      </c>
      <c r="CG504" s="3">
        <f>VLOOKUP($A504,MGNT!$C:$E,3,0)</f>
        <v>2737.6</v>
      </c>
      <c r="CH504" s="3" t="s">
        <v>26</v>
      </c>
      <c r="CK504" s="3" t="e">
        <f>VLOOKUP($A504,MFON!$C:$E,3,0)</f>
        <v>#N/A</v>
      </c>
      <c r="CL504" s="3" t="s">
        <v>27</v>
      </c>
      <c r="CO504" s="3" t="e">
        <f>VLOOKUP($A504,MOEX!$C:$E,3,0)</f>
        <v>#N/A</v>
      </c>
      <c r="CP504" s="3" t="s">
        <v>28</v>
      </c>
      <c r="CS504" s="3">
        <f>VLOOKUP($A504,MSTT!$C:$E,3,0)</f>
        <v>157.71</v>
      </c>
      <c r="CT504" s="3" t="s">
        <v>29</v>
      </c>
      <c r="CW504" s="3">
        <f>VLOOKUP($A504,NLMK!$C:$E,3,0)</f>
        <v>81.760000000000005</v>
      </c>
      <c r="CX504" s="3" t="s">
        <v>30</v>
      </c>
      <c r="DA504" s="3">
        <f>VLOOKUP($A504,NMTP!$C:$E,3,0)</f>
        <v>2.9998999999999998</v>
      </c>
      <c r="DB504" s="3" t="s">
        <v>31</v>
      </c>
      <c r="DE504" s="3">
        <f>VLOOKUP($A504,NVTK!$C:$E,3,0)</f>
        <v>384.5</v>
      </c>
      <c r="DF504" s="3" t="s">
        <v>32</v>
      </c>
      <c r="DI504" s="3">
        <f>VLOOKUP($A504,PIKK!$C:$E,3,0)</f>
        <v>87.6</v>
      </c>
      <c r="DJ504" s="3" t="s">
        <v>33</v>
      </c>
      <c r="DM504" s="3">
        <f>VLOOKUP($A504,ROSN!$C:$E,3,0)</f>
        <v>199.84</v>
      </c>
      <c r="DN504" s="3" t="s">
        <v>34</v>
      </c>
      <c r="DQ504" s="3">
        <f>VLOOKUP($A504,RTKM!$C:$E,3,0)</f>
        <v>148</v>
      </c>
      <c r="DR504" s="3" t="s">
        <v>35</v>
      </c>
      <c r="DU504" s="3">
        <f>VLOOKUP($A504,RTKMP!$C:$E,3,0)</f>
        <v>85.38</v>
      </c>
      <c r="DV504" s="3" t="s">
        <v>36</v>
      </c>
      <c r="DY504" s="3">
        <f>VLOOKUP($A504,HYDR!$C:$E,3,0)</f>
        <v>1.127</v>
      </c>
      <c r="DZ504" s="3" t="s">
        <v>37</v>
      </c>
      <c r="EC504" s="3">
        <f>VLOOKUP($A504,RUAL!$C:$E,3,0)</f>
        <v>284.49</v>
      </c>
      <c r="ED504" s="3" t="s">
        <v>38</v>
      </c>
      <c r="EG504" s="3">
        <f>VLOOKUP($A504,SVAV!$C:$E,3,0)</f>
        <v>380.4</v>
      </c>
      <c r="EH504" s="3" t="s">
        <v>39</v>
      </c>
      <c r="EK504" s="3">
        <f>VLOOKUP($A504,SBER!$C:$E,3,0)</f>
        <v>80.72</v>
      </c>
      <c r="EL504" s="3" t="s">
        <v>40</v>
      </c>
      <c r="EO504" s="3">
        <f>VLOOKUP($A504,SBERP!$C:$E,3,0)</f>
        <v>58.7</v>
      </c>
      <c r="EP504" s="3" t="s">
        <v>41</v>
      </c>
      <c r="ES504" s="3">
        <f>VLOOKUP($A504,CHMF!$C:$E,3,0)</f>
        <v>392.2</v>
      </c>
      <c r="ET504" s="3" t="s">
        <v>42</v>
      </c>
      <c r="EW504" s="3">
        <f>VLOOKUP($A504,AFKS!$C:$E,3,0)</f>
        <v>25</v>
      </c>
      <c r="EX504" s="3" t="s">
        <v>43</v>
      </c>
      <c r="FA504" s="3">
        <f>VLOOKUP($A504,SNGS!$C:$E,3,0)</f>
        <v>25.55</v>
      </c>
      <c r="FB504" s="3" t="s">
        <v>44</v>
      </c>
      <c r="FE504" s="3">
        <f>VLOOKUP($A504,SNGSP!$C:$E,3,0)</f>
        <v>14.484999999999999</v>
      </c>
      <c r="FF504" s="3" t="s">
        <v>45</v>
      </c>
      <c r="FI504" s="3">
        <f>VLOOKUP($A504,TRMK!$C:$E,3,0)</f>
        <v>84.65</v>
      </c>
      <c r="FJ504" s="3" t="s">
        <v>46</v>
      </c>
      <c r="FM504" s="3">
        <f>VLOOKUP($A504,TATN!$C:$E,3,0)</f>
        <v>138.59</v>
      </c>
      <c r="FN504" s="3" t="s">
        <v>47</v>
      </c>
      <c r="FQ504" s="3">
        <f>VLOOKUP($A504,TATNP!$C:$E,3,0)</f>
        <v>78</v>
      </c>
      <c r="FR504" s="3" t="s">
        <v>48</v>
      </c>
      <c r="FU504" s="3">
        <f>VLOOKUP($A504,TRNFP!$C:$E,3,0)</f>
        <v>30510</v>
      </c>
      <c r="FV504" s="3" t="s">
        <v>49</v>
      </c>
      <c r="FY504" s="3">
        <f>VLOOKUP($A504,URKA!$C:$E,3,0)</f>
        <v>247.08</v>
      </c>
      <c r="FZ504" s="3" t="s">
        <v>50</v>
      </c>
      <c r="GC504" s="3">
        <f>VLOOKUP($A504,FEES!$C:$E,3,0)</f>
        <v>0.26979999999999998</v>
      </c>
      <c r="GD504" s="3" t="s">
        <v>51</v>
      </c>
      <c r="GG504" s="3">
        <f>VLOOKUP($A504,PHOR!$C:$E,3,0)</f>
        <v>11021</v>
      </c>
      <c r="GH504" s="3" t="s">
        <v>52</v>
      </c>
      <c r="GK504" s="3">
        <f>VLOOKUP($A504,GCHE!$C:$E,3,0)</f>
        <v>565</v>
      </c>
      <c r="GL504" s="3" t="s">
        <v>53</v>
      </c>
      <c r="GO504" s="3">
        <f>VLOOKUP($A504,EONR!$C:$E,3,0)</f>
        <v>2.3106</v>
      </c>
    </row>
    <row r="505" spans="1:197" x14ac:dyDescent="0.45">
      <c r="A505" s="86">
        <v>40833</v>
      </c>
      <c r="B505" s="3" t="s">
        <v>5</v>
      </c>
      <c r="E505" s="3" t="e">
        <f>VLOOKUP($A505,POLY!$C:$E,3,0)</f>
        <v>#N/A</v>
      </c>
      <c r="F505" s="3" t="s">
        <v>6</v>
      </c>
      <c r="I505" s="3" t="e">
        <f>VLOOKUP($A505,YNDX!$C:$E,3,0)</f>
        <v>#N/A</v>
      </c>
      <c r="J505" s="3" t="s">
        <v>7</v>
      </c>
      <c r="M505" s="3" t="e">
        <f>VLOOKUP($A505,ALRS!$C:$E,3,0)</f>
        <v>#N/A</v>
      </c>
      <c r="N505" s="3" t="s">
        <v>8</v>
      </c>
      <c r="Q505" s="3">
        <f>VLOOKUP($A505,AKRN!$C:$E,3,0)</f>
        <v>1214.7</v>
      </c>
      <c r="R505" s="3" t="s">
        <v>9</v>
      </c>
      <c r="U505" s="3">
        <f>VLOOKUP($A505,AFLT!$C:$E,3,0)</f>
        <v>51.12</v>
      </c>
      <c r="V505" s="3" t="s">
        <v>10</v>
      </c>
      <c r="Y505" s="3">
        <f>VLOOKUP($A505,BSPB!$C:$E,3,0)</f>
        <v>90.38</v>
      </c>
      <c r="Z505" s="3" t="s">
        <v>11</v>
      </c>
      <c r="AC505" s="3" t="e">
        <f>VLOOKUP($A505,BANE!$C:$E,3,0)</f>
        <v>#N/A</v>
      </c>
      <c r="AD505" s="3" t="s">
        <v>12</v>
      </c>
      <c r="AG505" s="3" t="e">
        <f>VLOOKUP($A505,BANEP!$C:$E,3,0)</f>
        <v>#N/A</v>
      </c>
      <c r="AH505" s="3" t="s">
        <v>13</v>
      </c>
      <c r="AK505" s="3">
        <f>VLOOKUP($A505,VTBR!$C:$E,3,0)</f>
        <v>6.7830000000000001E-2</v>
      </c>
      <c r="AL505" s="3" t="s">
        <v>14</v>
      </c>
      <c r="AO505" s="3">
        <f>VLOOKUP($A505,VSMO!$C:$E,3,0)</f>
        <v>4524</v>
      </c>
      <c r="AP505" s="3" t="s">
        <v>15</v>
      </c>
      <c r="AS505" s="3">
        <f>VLOOKUP($A505,GAZP!$C:$E,3,0)</f>
        <v>166.01</v>
      </c>
      <c r="AT505" s="3" t="s">
        <v>16</v>
      </c>
      <c r="AW505" s="3">
        <f>VLOOKUP($A505,GMKN!$C:$E,3,0)</f>
        <v>6580</v>
      </c>
      <c r="AX505" s="3" t="s">
        <v>17</v>
      </c>
      <c r="BA505" s="3">
        <f>VLOOKUP($A505,DIXY!$C:$E,3,0)</f>
        <v>274</v>
      </c>
      <c r="BB505" s="3" t="s">
        <v>18</v>
      </c>
      <c r="BE505" s="3">
        <f>VLOOKUP($A505,IRAO!$C:$E,3,0)</f>
        <v>3.6769999999999997E-2</v>
      </c>
      <c r="BF505" s="3" t="s">
        <v>19</v>
      </c>
      <c r="BI505" s="3">
        <f>VLOOKUP($A505,KMAZ!$C:$E,3,0)</f>
        <v>42.49</v>
      </c>
      <c r="BJ505" s="3" t="s">
        <v>20</v>
      </c>
      <c r="BM505" s="3">
        <f>VLOOKUP($A505,LSRG!$C:$E,3,0)</f>
        <v>549.9</v>
      </c>
      <c r="BN505" s="3" t="s">
        <v>21</v>
      </c>
      <c r="BQ505" s="3">
        <f>VLOOKUP($A505,LKOH!$C:$E,3,0)</f>
        <v>1746</v>
      </c>
      <c r="BR505" s="3" t="s">
        <v>22</v>
      </c>
      <c r="BU505" s="3">
        <f>VLOOKUP($A505,MVID!$C:$E,3,0)</f>
        <v>213.97</v>
      </c>
      <c r="BV505" s="3" t="s">
        <v>23</v>
      </c>
      <c r="BY505" s="3">
        <f>VLOOKUP($A505,MAGN!$C:$E,3,0)</f>
        <v>14.87</v>
      </c>
      <c r="BZ505" s="3" t="s">
        <v>24</v>
      </c>
      <c r="CC505" s="3">
        <f>VLOOKUP($A505,MTSS!$C:$E,3,0)</f>
        <v>189.4</v>
      </c>
      <c r="CD505" s="3" t="s">
        <v>25</v>
      </c>
      <c r="CG505" s="3">
        <f>VLOOKUP($A505,MGNT!$C:$E,3,0)</f>
        <v>2955</v>
      </c>
      <c r="CH505" s="3" t="s">
        <v>26</v>
      </c>
      <c r="CK505" s="3" t="e">
        <f>VLOOKUP($A505,MFON!$C:$E,3,0)</f>
        <v>#N/A</v>
      </c>
      <c r="CL505" s="3" t="s">
        <v>27</v>
      </c>
      <c r="CO505" s="3" t="e">
        <f>VLOOKUP($A505,MOEX!$C:$E,3,0)</f>
        <v>#N/A</v>
      </c>
      <c r="CP505" s="3" t="s">
        <v>28</v>
      </c>
      <c r="CS505" s="3">
        <f>VLOOKUP($A505,MSTT!$C:$E,3,0)</f>
        <v>160.91</v>
      </c>
      <c r="CT505" s="3" t="s">
        <v>29</v>
      </c>
      <c r="CW505" s="3">
        <f>VLOOKUP($A505,NLMK!$C:$E,3,0)</f>
        <v>77.97</v>
      </c>
      <c r="CX505" s="3" t="s">
        <v>30</v>
      </c>
      <c r="DA505" s="3">
        <f>VLOOKUP($A505,NMTP!$C:$E,3,0)</f>
        <v>3.2663000000000002</v>
      </c>
      <c r="DB505" s="3" t="s">
        <v>31</v>
      </c>
      <c r="DE505" s="3">
        <f>VLOOKUP($A505,NVTK!$C:$E,3,0)</f>
        <v>387.2</v>
      </c>
      <c r="DF505" s="3" t="s">
        <v>32</v>
      </c>
      <c r="DI505" s="3">
        <f>VLOOKUP($A505,PIKK!$C:$E,3,0)</f>
        <v>87.55</v>
      </c>
      <c r="DJ505" s="3" t="s">
        <v>33</v>
      </c>
      <c r="DM505" s="3">
        <f>VLOOKUP($A505,ROSN!$C:$E,3,0)</f>
        <v>200.48</v>
      </c>
      <c r="DN505" s="3" t="s">
        <v>34</v>
      </c>
      <c r="DQ505" s="3">
        <f>VLOOKUP($A505,RTKM!$C:$E,3,0)</f>
        <v>147.4</v>
      </c>
      <c r="DR505" s="3" t="s">
        <v>35</v>
      </c>
      <c r="DU505" s="3">
        <f>VLOOKUP($A505,RTKMP!$C:$E,3,0)</f>
        <v>89.08</v>
      </c>
      <c r="DV505" s="3" t="s">
        <v>36</v>
      </c>
      <c r="DY505" s="3">
        <f>VLOOKUP($A505,HYDR!$C:$E,3,0)</f>
        <v>1.085</v>
      </c>
      <c r="DZ505" s="3" t="s">
        <v>37</v>
      </c>
      <c r="EC505" s="3">
        <f>VLOOKUP($A505,RUAL!$C:$E,3,0)</f>
        <v>269.93</v>
      </c>
      <c r="ED505" s="3" t="s">
        <v>38</v>
      </c>
      <c r="EG505" s="3">
        <f>VLOOKUP($A505,SVAV!$C:$E,3,0)</f>
        <v>434</v>
      </c>
      <c r="EH505" s="3" t="s">
        <v>39</v>
      </c>
      <c r="EK505" s="3">
        <f>VLOOKUP($A505,SBER!$C:$E,3,0)</f>
        <v>81.900000000000006</v>
      </c>
      <c r="EL505" s="3" t="s">
        <v>40</v>
      </c>
      <c r="EO505" s="3">
        <f>VLOOKUP($A505,SBERP!$C:$E,3,0)</f>
        <v>61.98</v>
      </c>
      <c r="EP505" s="3" t="s">
        <v>41</v>
      </c>
      <c r="ES505" s="3">
        <f>VLOOKUP($A505,CHMF!$C:$E,3,0)</f>
        <v>388</v>
      </c>
      <c r="ET505" s="3" t="s">
        <v>42</v>
      </c>
      <c r="EW505" s="3">
        <f>VLOOKUP($A505,AFKS!$C:$E,3,0)</f>
        <v>23.95</v>
      </c>
      <c r="EX505" s="3" t="s">
        <v>43</v>
      </c>
      <c r="FA505" s="3">
        <f>VLOOKUP($A505,SNGS!$C:$E,3,0)</f>
        <v>24.899000000000001</v>
      </c>
      <c r="FB505" s="3" t="s">
        <v>44</v>
      </c>
      <c r="FE505" s="3">
        <f>VLOOKUP($A505,SNGSP!$C:$E,3,0)</f>
        <v>14.49</v>
      </c>
      <c r="FF505" s="3" t="s">
        <v>45</v>
      </c>
      <c r="FI505" s="3">
        <f>VLOOKUP($A505,TRMK!$C:$E,3,0)</f>
        <v>91.99</v>
      </c>
      <c r="FJ505" s="3" t="s">
        <v>46</v>
      </c>
      <c r="FM505" s="3">
        <f>VLOOKUP($A505,TATN!$C:$E,3,0)</f>
        <v>144.91999999999999</v>
      </c>
      <c r="FN505" s="3" t="s">
        <v>47</v>
      </c>
      <c r="FQ505" s="3">
        <f>VLOOKUP($A505,TATNP!$C:$E,3,0)</f>
        <v>80.5</v>
      </c>
      <c r="FR505" s="3" t="s">
        <v>48</v>
      </c>
      <c r="FU505" s="3">
        <f>VLOOKUP($A505,TRNFP!$C:$E,3,0)</f>
        <v>33240</v>
      </c>
      <c r="FV505" s="3" t="s">
        <v>49</v>
      </c>
      <c r="FY505" s="3">
        <f>VLOOKUP($A505,URKA!$C:$E,3,0)</f>
        <v>247.58</v>
      </c>
      <c r="FZ505" s="3" t="s">
        <v>50</v>
      </c>
      <c r="GC505" s="3">
        <f>VLOOKUP($A505,FEES!$C:$E,3,0)</f>
        <v>0.2707</v>
      </c>
      <c r="GD505" s="3" t="s">
        <v>51</v>
      </c>
      <c r="GG505" s="3">
        <f>VLOOKUP($A505,PHOR!$C:$E,3,0)</f>
        <v>11075</v>
      </c>
      <c r="GH505" s="3" t="s">
        <v>52</v>
      </c>
      <c r="GK505" s="3">
        <f>VLOOKUP($A505,GCHE!$C:$E,3,0)</f>
        <v>572.29999999999995</v>
      </c>
      <c r="GL505" s="3" t="s">
        <v>53</v>
      </c>
      <c r="GO505" s="3">
        <f>VLOOKUP($A505,EONR!$C:$E,3,0)</f>
        <v>2.3410000000000002</v>
      </c>
    </row>
    <row r="506" spans="1:197" x14ac:dyDescent="0.45">
      <c r="A506" s="86">
        <v>40840</v>
      </c>
      <c r="B506" s="3" t="s">
        <v>5</v>
      </c>
      <c r="E506" s="3" t="e">
        <f>VLOOKUP($A506,POLY!$C:$E,3,0)</f>
        <v>#N/A</v>
      </c>
      <c r="F506" s="3" t="s">
        <v>6</v>
      </c>
      <c r="I506" s="3" t="e">
        <f>VLOOKUP($A506,YNDX!$C:$E,3,0)</f>
        <v>#N/A</v>
      </c>
      <c r="J506" s="3" t="s">
        <v>7</v>
      </c>
      <c r="M506" s="3" t="e">
        <f>VLOOKUP($A506,ALRS!$C:$E,3,0)</f>
        <v>#N/A</v>
      </c>
      <c r="N506" s="3" t="s">
        <v>8</v>
      </c>
      <c r="Q506" s="3">
        <f>VLOOKUP($A506,AKRN!$C:$E,3,0)</f>
        <v>1260</v>
      </c>
      <c r="R506" s="3" t="s">
        <v>9</v>
      </c>
      <c r="U506" s="3">
        <f>VLOOKUP($A506,AFLT!$C:$E,3,0)</f>
        <v>57.19</v>
      </c>
      <c r="V506" s="3" t="s">
        <v>10</v>
      </c>
      <c r="Y506" s="3">
        <f>VLOOKUP($A506,BSPB!$C:$E,3,0)</f>
        <v>100.31</v>
      </c>
      <c r="Z506" s="3" t="s">
        <v>11</v>
      </c>
      <c r="AC506" s="3" t="e">
        <f>VLOOKUP($A506,BANE!$C:$E,3,0)</f>
        <v>#N/A</v>
      </c>
      <c r="AD506" s="3" t="s">
        <v>12</v>
      </c>
      <c r="AG506" s="3" t="e">
        <f>VLOOKUP($A506,BANEP!$C:$E,3,0)</f>
        <v>#N/A</v>
      </c>
      <c r="AH506" s="3" t="s">
        <v>13</v>
      </c>
      <c r="AK506" s="3">
        <f>VLOOKUP($A506,VTBR!$C:$E,3,0)</f>
        <v>7.4149999999999994E-2</v>
      </c>
      <c r="AL506" s="3" t="s">
        <v>14</v>
      </c>
      <c r="AO506" s="3">
        <f>VLOOKUP($A506,VSMO!$C:$E,3,0)</f>
        <v>4507</v>
      </c>
      <c r="AP506" s="3" t="s">
        <v>15</v>
      </c>
      <c r="AS506" s="3">
        <f>VLOOKUP($A506,GAZP!$C:$E,3,0)</f>
        <v>185</v>
      </c>
      <c r="AT506" s="3" t="s">
        <v>16</v>
      </c>
      <c r="AW506" s="3">
        <f>VLOOKUP($A506,GMKN!$C:$E,3,0)</f>
        <v>6132</v>
      </c>
      <c r="AX506" s="3" t="s">
        <v>17</v>
      </c>
      <c r="BA506" s="3">
        <f>VLOOKUP($A506,DIXY!$C:$E,3,0)</f>
        <v>304.7</v>
      </c>
      <c r="BB506" s="3" t="s">
        <v>18</v>
      </c>
      <c r="BE506" s="3">
        <f>VLOOKUP($A506,IRAO!$C:$E,3,0)</f>
        <v>3.73E-2</v>
      </c>
      <c r="BF506" s="3" t="s">
        <v>19</v>
      </c>
      <c r="BI506" s="3">
        <f>VLOOKUP($A506,KMAZ!$C:$E,3,0)</f>
        <v>44.77</v>
      </c>
      <c r="BJ506" s="3" t="s">
        <v>20</v>
      </c>
      <c r="BM506" s="3">
        <f>VLOOKUP($A506,LSRG!$C:$E,3,0)</f>
        <v>615</v>
      </c>
      <c r="BN506" s="3" t="s">
        <v>21</v>
      </c>
      <c r="BQ506" s="3">
        <f>VLOOKUP($A506,LKOH!$C:$E,3,0)</f>
        <v>1761</v>
      </c>
      <c r="BR506" s="3" t="s">
        <v>22</v>
      </c>
      <c r="BU506" s="3">
        <f>VLOOKUP($A506,MVID!$C:$E,3,0)</f>
        <v>224.99</v>
      </c>
      <c r="BV506" s="3" t="s">
        <v>23</v>
      </c>
      <c r="BY506" s="3">
        <f>VLOOKUP($A506,MAGN!$C:$E,3,0)</f>
        <v>14.9</v>
      </c>
      <c r="BZ506" s="3" t="s">
        <v>24</v>
      </c>
      <c r="CC506" s="3">
        <f>VLOOKUP($A506,MTSS!$C:$E,3,0)</f>
        <v>194</v>
      </c>
      <c r="CD506" s="3" t="s">
        <v>25</v>
      </c>
      <c r="CG506" s="3">
        <f>VLOOKUP($A506,MGNT!$C:$E,3,0)</f>
        <v>3315</v>
      </c>
      <c r="CH506" s="3" t="s">
        <v>26</v>
      </c>
      <c r="CK506" s="3" t="e">
        <f>VLOOKUP($A506,MFON!$C:$E,3,0)</f>
        <v>#N/A</v>
      </c>
      <c r="CL506" s="3" t="s">
        <v>27</v>
      </c>
      <c r="CO506" s="3" t="e">
        <f>VLOOKUP($A506,MOEX!$C:$E,3,0)</f>
        <v>#N/A</v>
      </c>
      <c r="CP506" s="3" t="s">
        <v>28</v>
      </c>
      <c r="CS506" s="3">
        <f>VLOOKUP($A506,MSTT!$C:$E,3,0)</f>
        <v>174</v>
      </c>
      <c r="CT506" s="3" t="s">
        <v>29</v>
      </c>
      <c r="CW506" s="3">
        <f>VLOOKUP($A506,NLMK!$C:$E,3,0)</f>
        <v>83.44</v>
      </c>
      <c r="CX506" s="3" t="s">
        <v>30</v>
      </c>
      <c r="DA506" s="3">
        <f>VLOOKUP($A506,NMTP!$C:$E,3,0)</f>
        <v>3.2050000000000001</v>
      </c>
      <c r="DB506" s="3" t="s">
        <v>31</v>
      </c>
      <c r="DE506" s="3">
        <f>VLOOKUP($A506,NVTK!$C:$E,3,0)</f>
        <v>403.99</v>
      </c>
      <c r="DF506" s="3" t="s">
        <v>32</v>
      </c>
      <c r="DI506" s="3">
        <f>VLOOKUP($A506,PIKK!$C:$E,3,0)</f>
        <v>91.23</v>
      </c>
      <c r="DJ506" s="3" t="s">
        <v>33</v>
      </c>
      <c r="DM506" s="3">
        <f>VLOOKUP($A506,ROSN!$C:$E,3,0)</f>
        <v>225</v>
      </c>
      <c r="DN506" s="3" t="s">
        <v>34</v>
      </c>
      <c r="DQ506" s="3">
        <f>VLOOKUP($A506,RTKM!$C:$E,3,0)</f>
        <v>157.47999999999999</v>
      </c>
      <c r="DR506" s="3" t="s">
        <v>35</v>
      </c>
      <c r="DU506" s="3">
        <f>VLOOKUP($A506,RTKMP!$C:$E,3,0)</f>
        <v>91.4</v>
      </c>
      <c r="DV506" s="3" t="s">
        <v>36</v>
      </c>
      <c r="DY506" s="3">
        <f>VLOOKUP($A506,HYDR!$C:$E,3,0)</f>
        <v>1.1479999999999999</v>
      </c>
      <c r="DZ506" s="3" t="s">
        <v>37</v>
      </c>
      <c r="EC506" s="3">
        <f>VLOOKUP($A506,RUAL!$C:$E,3,0)</f>
        <v>280.14</v>
      </c>
      <c r="ED506" s="3" t="s">
        <v>38</v>
      </c>
      <c r="EG506" s="3">
        <f>VLOOKUP($A506,SVAV!$C:$E,3,0)</f>
        <v>414.3</v>
      </c>
      <c r="EH506" s="3" t="s">
        <v>39</v>
      </c>
      <c r="EK506" s="3">
        <f>VLOOKUP($A506,SBER!$C:$E,3,0)</f>
        <v>85.4</v>
      </c>
      <c r="EL506" s="3" t="s">
        <v>40</v>
      </c>
      <c r="EO506" s="3">
        <f>VLOOKUP($A506,SBERP!$C:$E,3,0)</f>
        <v>64.150000000000006</v>
      </c>
      <c r="EP506" s="3" t="s">
        <v>41</v>
      </c>
      <c r="ES506" s="3">
        <f>VLOOKUP($A506,CHMF!$C:$E,3,0)</f>
        <v>448.1</v>
      </c>
      <c r="ET506" s="3" t="s">
        <v>42</v>
      </c>
      <c r="EW506" s="3">
        <f>VLOOKUP($A506,AFKS!$C:$E,3,0)</f>
        <v>24.3</v>
      </c>
      <c r="EX506" s="3" t="s">
        <v>43</v>
      </c>
      <c r="FA506" s="3">
        <f>VLOOKUP($A506,SNGS!$C:$E,3,0)</f>
        <v>26.42</v>
      </c>
      <c r="FB506" s="3" t="s">
        <v>44</v>
      </c>
      <c r="FE506" s="3">
        <f>VLOOKUP($A506,SNGSP!$C:$E,3,0)</f>
        <v>14.997999999999999</v>
      </c>
      <c r="FF506" s="3" t="s">
        <v>45</v>
      </c>
      <c r="FI506" s="3">
        <f>VLOOKUP($A506,TRMK!$C:$E,3,0)</f>
        <v>98.29</v>
      </c>
      <c r="FJ506" s="3" t="s">
        <v>46</v>
      </c>
      <c r="FM506" s="3">
        <f>VLOOKUP($A506,TATN!$C:$E,3,0)</f>
        <v>153.94</v>
      </c>
      <c r="FN506" s="3" t="s">
        <v>47</v>
      </c>
      <c r="FQ506" s="3">
        <f>VLOOKUP($A506,TATNP!$C:$E,3,0)</f>
        <v>83.9</v>
      </c>
      <c r="FR506" s="3" t="s">
        <v>48</v>
      </c>
      <c r="FU506" s="3">
        <f>VLOOKUP($A506,TRNFP!$C:$E,3,0)</f>
        <v>39750</v>
      </c>
      <c r="FV506" s="3" t="s">
        <v>49</v>
      </c>
      <c r="FY506" s="3">
        <f>VLOOKUP($A506,URKA!$C:$E,3,0)</f>
        <v>272.19</v>
      </c>
      <c r="FZ506" s="3" t="s">
        <v>50</v>
      </c>
      <c r="GC506" s="3">
        <f>VLOOKUP($A506,FEES!$C:$E,3,0)</f>
        <v>0.2848</v>
      </c>
      <c r="GD506" s="3" t="s">
        <v>51</v>
      </c>
      <c r="GG506" s="3">
        <f>VLOOKUP($A506,PHOR!$C:$E,3,0)</f>
        <v>11299</v>
      </c>
      <c r="GH506" s="3" t="s">
        <v>52</v>
      </c>
      <c r="GK506" s="3">
        <f>VLOOKUP($A506,GCHE!$C:$E,3,0)</f>
        <v>597.4</v>
      </c>
      <c r="GL506" s="3" t="s">
        <v>53</v>
      </c>
      <c r="GO506" s="3">
        <f>VLOOKUP($A506,EONR!$C:$E,3,0)</f>
        <v>2.3382000000000001</v>
      </c>
    </row>
    <row r="507" spans="1:197" x14ac:dyDescent="0.45">
      <c r="A507" s="86">
        <v>40847</v>
      </c>
      <c r="B507" s="3" t="s">
        <v>5</v>
      </c>
      <c r="E507" s="3" t="e">
        <f>VLOOKUP($A507,POLY!$C:$E,3,0)</f>
        <v>#N/A</v>
      </c>
      <c r="F507" s="3" t="s">
        <v>6</v>
      </c>
      <c r="I507" s="3" t="e">
        <f>VLOOKUP($A507,YNDX!$C:$E,3,0)</f>
        <v>#N/A</v>
      </c>
      <c r="J507" s="3" t="s">
        <v>7</v>
      </c>
      <c r="M507" s="3" t="e">
        <f>VLOOKUP($A507,ALRS!$C:$E,3,0)</f>
        <v>#N/A</v>
      </c>
      <c r="N507" s="3" t="s">
        <v>8</v>
      </c>
      <c r="Q507" s="3">
        <f>VLOOKUP($A507,AKRN!$C:$E,3,0)</f>
        <v>1233</v>
      </c>
      <c r="R507" s="3" t="s">
        <v>9</v>
      </c>
      <c r="U507" s="3">
        <f>VLOOKUP($A507,AFLT!$C:$E,3,0)</f>
        <v>52.27</v>
      </c>
      <c r="V507" s="3" t="s">
        <v>10</v>
      </c>
      <c r="Y507" s="3">
        <f>VLOOKUP($A507,BSPB!$C:$E,3,0)</f>
        <v>100.45</v>
      </c>
      <c r="Z507" s="3" t="s">
        <v>11</v>
      </c>
      <c r="AC507" s="3" t="e">
        <f>VLOOKUP($A507,BANE!$C:$E,3,0)</f>
        <v>#N/A</v>
      </c>
      <c r="AD507" s="3" t="s">
        <v>12</v>
      </c>
      <c r="AG507" s="3" t="e">
        <f>VLOOKUP($A507,BANEP!$C:$E,3,0)</f>
        <v>#N/A</v>
      </c>
      <c r="AH507" s="3" t="s">
        <v>13</v>
      </c>
      <c r="AK507" s="3">
        <f>VLOOKUP($A507,VTBR!$C:$E,3,0)</f>
        <v>7.3359999999999995E-2</v>
      </c>
      <c r="AL507" s="3" t="s">
        <v>14</v>
      </c>
      <c r="AO507" s="3">
        <f>VLOOKUP($A507,VSMO!$C:$E,3,0)</f>
        <v>4331</v>
      </c>
      <c r="AP507" s="3" t="s">
        <v>15</v>
      </c>
      <c r="AS507" s="3">
        <f>VLOOKUP($A507,GAZP!$C:$E,3,0)</f>
        <v>183.23</v>
      </c>
      <c r="AT507" s="3" t="s">
        <v>16</v>
      </c>
      <c r="AW507" s="3">
        <f>VLOOKUP($A507,GMKN!$C:$E,3,0)</f>
        <v>5888</v>
      </c>
      <c r="AX507" s="3" t="s">
        <v>17</v>
      </c>
      <c r="BA507" s="3">
        <f>VLOOKUP($A507,DIXY!$C:$E,3,0)</f>
        <v>302.12</v>
      </c>
      <c r="BB507" s="3" t="s">
        <v>18</v>
      </c>
      <c r="BE507" s="3">
        <f>VLOOKUP($A507,IRAO!$C:$E,3,0)</f>
        <v>3.6400000000000002E-2</v>
      </c>
      <c r="BF507" s="3" t="s">
        <v>19</v>
      </c>
      <c r="BI507" s="3">
        <f>VLOOKUP($A507,KMAZ!$C:$E,3,0)</f>
        <v>43.6</v>
      </c>
      <c r="BJ507" s="3" t="s">
        <v>20</v>
      </c>
      <c r="BM507" s="3">
        <f>VLOOKUP($A507,LSRG!$C:$E,3,0)</f>
        <v>597</v>
      </c>
      <c r="BN507" s="3" t="s">
        <v>21</v>
      </c>
      <c r="BQ507" s="3">
        <f>VLOOKUP($A507,LKOH!$C:$E,3,0)</f>
        <v>1766</v>
      </c>
      <c r="BR507" s="3" t="s">
        <v>22</v>
      </c>
      <c r="BU507" s="3">
        <f>VLOOKUP($A507,MVID!$C:$E,3,0)</f>
        <v>221</v>
      </c>
      <c r="BV507" s="3" t="s">
        <v>23</v>
      </c>
      <c r="BY507" s="3">
        <f>VLOOKUP($A507,MAGN!$C:$E,3,0)</f>
        <v>14.397</v>
      </c>
      <c r="BZ507" s="3" t="s">
        <v>24</v>
      </c>
      <c r="CC507" s="3">
        <f>VLOOKUP($A507,MTSS!$C:$E,3,0)</f>
        <v>193</v>
      </c>
      <c r="CD507" s="3" t="s">
        <v>25</v>
      </c>
      <c r="CG507" s="3">
        <f>VLOOKUP($A507,MGNT!$C:$E,3,0)</f>
        <v>3109</v>
      </c>
      <c r="CH507" s="3" t="s">
        <v>26</v>
      </c>
      <c r="CK507" s="3" t="e">
        <f>VLOOKUP($A507,MFON!$C:$E,3,0)</f>
        <v>#N/A</v>
      </c>
      <c r="CL507" s="3" t="s">
        <v>27</v>
      </c>
      <c r="CO507" s="3" t="e">
        <f>VLOOKUP($A507,MOEX!$C:$E,3,0)</f>
        <v>#N/A</v>
      </c>
      <c r="CP507" s="3" t="s">
        <v>28</v>
      </c>
      <c r="CS507" s="3">
        <f>VLOOKUP($A507,MSTT!$C:$E,3,0)</f>
        <v>174.77</v>
      </c>
      <c r="CT507" s="3" t="s">
        <v>29</v>
      </c>
      <c r="CW507" s="3">
        <f>VLOOKUP($A507,NLMK!$C:$E,3,0)</f>
        <v>77.900000000000006</v>
      </c>
      <c r="CX507" s="3" t="s">
        <v>30</v>
      </c>
      <c r="DA507" s="3">
        <f>VLOOKUP($A507,NMTP!$C:$E,3,0)</f>
        <v>3.2873999999999999</v>
      </c>
      <c r="DB507" s="3" t="s">
        <v>31</v>
      </c>
      <c r="DE507" s="3">
        <f>VLOOKUP($A507,NVTK!$C:$E,3,0)</f>
        <v>406.84</v>
      </c>
      <c r="DF507" s="3" t="s">
        <v>32</v>
      </c>
      <c r="DI507" s="3">
        <f>VLOOKUP($A507,PIKK!$C:$E,3,0)</f>
        <v>86.1</v>
      </c>
      <c r="DJ507" s="3" t="s">
        <v>33</v>
      </c>
      <c r="DM507" s="3">
        <f>VLOOKUP($A507,ROSN!$C:$E,3,0)</f>
        <v>218.87</v>
      </c>
      <c r="DN507" s="3" t="s">
        <v>34</v>
      </c>
      <c r="DQ507" s="3">
        <f>VLOOKUP($A507,RTKM!$C:$E,3,0)</f>
        <v>155.66999999999999</v>
      </c>
      <c r="DR507" s="3" t="s">
        <v>35</v>
      </c>
      <c r="DU507" s="3">
        <f>VLOOKUP($A507,RTKMP!$C:$E,3,0)</f>
        <v>98.02</v>
      </c>
      <c r="DV507" s="3" t="s">
        <v>36</v>
      </c>
      <c r="DY507" s="3">
        <f>VLOOKUP($A507,HYDR!$C:$E,3,0)</f>
        <v>1.1519999999999999</v>
      </c>
      <c r="DZ507" s="3" t="s">
        <v>37</v>
      </c>
      <c r="EC507" s="3">
        <f>VLOOKUP($A507,RUAL!$C:$E,3,0)</f>
        <v>263.68</v>
      </c>
      <c r="ED507" s="3" t="s">
        <v>38</v>
      </c>
      <c r="EG507" s="3">
        <f>VLOOKUP($A507,SVAV!$C:$E,3,0)</f>
        <v>388.6</v>
      </c>
      <c r="EH507" s="3" t="s">
        <v>39</v>
      </c>
      <c r="EK507" s="3">
        <f>VLOOKUP($A507,SBER!$C:$E,3,0)</f>
        <v>80.900000000000006</v>
      </c>
      <c r="EL507" s="3" t="s">
        <v>40</v>
      </c>
      <c r="EO507" s="3">
        <f>VLOOKUP($A507,SBERP!$C:$E,3,0)</f>
        <v>63.37</v>
      </c>
      <c r="EP507" s="3" t="s">
        <v>41</v>
      </c>
      <c r="ES507" s="3">
        <f>VLOOKUP($A507,CHMF!$C:$E,3,0)</f>
        <v>451</v>
      </c>
      <c r="ET507" s="3" t="s">
        <v>42</v>
      </c>
      <c r="EW507" s="3">
        <f>VLOOKUP($A507,AFKS!$C:$E,3,0)</f>
        <v>23.213000000000001</v>
      </c>
      <c r="EX507" s="3" t="s">
        <v>43</v>
      </c>
      <c r="FA507" s="3">
        <f>VLOOKUP($A507,SNGS!$C:$E,3,0)</f>
        <v>26.684999999999999</v>
      </c>
      <c r="FB507" s="3" t="s">
        <v>44</v>
      </c>
      <c r="FE507" s="3">
        <f>VLOOKUP($A507,SNGSP!$C:$E,3,0)</f>
        <v>15.27</v>
      </c>
      <c r="FF507" s="3" t="s">
        <v>45</v>
      </c>
      <c r="FI507" s="3">
        <f>VLOOKUP($A507,TRMK!$C:$E,3,0)</f>
        <v>95.52</v>
      </c>
      <c r="FJ507" s="3" t="s">
        <v>46</v>
      </c>
      <c r="FM507" s="3">
        <f>VLOOKUP($A507,TATN!$C:$E,3,0)</f>
        <v>154.30000000000001</v>
      </c>
      <c r="FN507" s="3" t="s">
        <v>47</v>
      </c>
      <c r="FQ507" s="3">
        <f>VLOOKUP($A507,TATNP!$C:$E,3,0)</f>
        <v>87.31</v>
      </c>
      <c r="FR507" s="3" t="s">
        <v>48</v>
      </c>
      <c r="FU507" s="3">
        <f>VLOOKUP($A507,TRNFP!$C:$E,3,0)</f>
        <v>39877</v>
      </c>
      <c r="FV507" s="3" t="s">
        <v>49</v>
      </c>
      <c r="FY507" s="3">
        <f>VLOOKUP($A507,URKA!$C:$E,3,0)</f>
        <v>262.52999999999997</v>
      </c>
      <c r="FZ507" s="3" t="s">
        <v>50</v>
      </c>
      <c r="GC507" s="3">
        <f>VLOOKUP($A507,FEES!$C:$E,3,0)</f>
        <v>0.28470000000000001</v>
      </c>
      <c r="GD507" s="3" t="s">
        <v>51</v>
      </c>
      <c r="GG507" s="3">
        <f>VLOOKUP($A507,PHOR!$C:$E,3,0)</f>
        <v>11114</v>
      </c>
      <c r="GH507" s="3" t="s">
        <v>52</v>
      </c>
      <c r="GK507" s="3">
        <f>VLOOKUP($A507,GCHE!$C:$E,3,0)</f>
        <v>640.1</v>
      </c>
      <c r="GL507" s="3" t="s">
        <v>53</v>
      </c>
      <c r="GO507" s="3">
        <f>VLOOKUP($A507,EONR!$C:$E,3,0)</f>
        <v>2.3719999999999999</v>
      </c>
    </row>
    <row r="508" spans="1:197" x14ac:dyDescent="0.45">
      <c r="A508" s="86">
        <v>40854</v>
      </c>
      <c r="B508" s="3" t="s">
        <v>5</v>
      </c>
      <c r="E508" s="3" t="e">
        <f>VLOOKUP($A508,POLY!$C:$E,3,0)</f>
        <v>#N/A</v>
      </c>
      <c r="F508" s="3" t="s">
        <v>6</v>
      </c>
      <c r="I508" s="3" t="e">
        <f>VLOOKUP($A508,YNDX!$C:$E,3,0)</f>
        <v>#N/A</v>
      </c>
      <c r="J508" s="3" t="s">
        <v>7</v>
      </c>
      <c r="M508" s="3" t="e">
        <f>VLOOKUP($A508,ALRS!$C:$E,3,0)</f>
        <v>#N/A</v>
      </c>
      <c r="N508" s="3" t="s">
        <v>8</v>
      </c>
      <c r="Q508" s="3">
        <f>VLOOKUP($A508,AKRN!$C:$E,3,0)</f>
        <v>1259.2</v>
      </c>
      <c r="R508" s="3" t="s">
        <v>9</v>
      </c>
      <c r="U508" s="3">
        <f>VLOOKUP($A508,AFLT!$C:$E,3,0)</f>
        <v>51.62</v>
      </c>
      <c r="V508" s="3" t="s">
        <v>10</v>
      </c>
      <c r="Y508" s="3">
        <f>VLOOKUP($A508,BSPB!$C:$E,3,0)</f>
        <v>95.9</v>
      </c>
      <c r="Z508" s="3" t="s">
        <v>11</v>
      </c>
      <c r="AC508" s="3" t="e">
        <f>VLOOKUP($A508,BANE!$C:$E,3,0)</f>
        <v>#N/A</v>
      </c>
      <c r="AD508" s="3" t="s">
        <v>12</v>
      </c>
      <c r="AG508" s="3" t="e">
        <f>VLOOKUP($A508,BANEP!$C:$E,3,0)</f>
        <v>#N/A</v>
      </c>
      <c r="AH508" s="3" t="s">
        <v>13</v>
      </c>
      <c r="AK508" s="3">
        <f>VLOOKUP($A508,VTBR!$C:$E,3,0)</f>
        <v>7.2099999999999997E-2</v>
      </c>
      <c r="AL508" s="3" t="s">
        <v>14</v>
      </c>
      <c r="AO508" s="3">
        <f>VLOOKUP($A508,VSMO!$C:$E,3,0)</f>
        <v>4379.8999999999996</v>
      </c>
      <c r="AP508" s="3" t="s">
        <v>15</v>
      </c>
      <c r="AS508" s="3">
        <f>VLOOKUP($A508,GAZP!$C:$E,3,0)</f>
        <v>183.5</v>
      </c>
      <c r="AT508" s="3" t="s">
        <v>16</v>
      </c>
      <c r="AW508" s="3">
        <f>VLOOKUP($A508,GMKN!$C:$E,3,0)</f>
        <v>5523</v>
      </c>
      <c r="AX508" s="3" t="s">
        <v>17</v>
      </c>
      <c r="BA508" s="3">
        <f>VLOOKUP($A508,DIXY!$C:$E,3,0)</f>
        <v>293.69</v>
      </c>
      <c r="BB508" s="3" t="s">
        <v>18</v>
      </c>
      <c r="BE508" s="3">
        <f>VLOOKUP($A508,IRAO!$C:$E,3,0)</f>
        <v>3.5819999999999998E-2</v>
      </c>
      <c r="BF508" s="3" t="s">
        <v>19</v>
      </c>
      <c r="BI508" s="3">
        <f>VLOOKUP($A508,KMAZ!$C:$E,3,0)</f>
        <v>42.55</v>
      </c>
      <c r="BJ508" s="3" t="s">
        <v>20</v>
      </c>
      <c r="BM508" s="3">
        <f>VLOOKUP($A508,LSRG!$C:$E,3,0)</f>
        <v>595</v>
      </c>
      <c r="BN508" s="3" t="s">
        <v>21</v>
      </c>
      <c r="BQ508" s="3">
        <f>VLOOKUP($A508,LKOH!$C:$E,3,0)</f>
        <v>1735.3</v>
      </c>
      <c r="BR508" s="3" t="s">
        <v>22</v>
      </c>
      <c r="BU508" s="3">
        <f>VLOOKUP($A508,MVID!$C:$E,3,0)</f>
        <v>209.89</v>
      </c>
      <c r="BV508" s="3" t="s">
        <v>23</v>
      </c>
      <c r="BY508" s="3">
        <f>VLOOKUP($A508,MAGN!$C:$E,3,0)</f>
        <v>14.196999999999999</v>
      </c>
      <c r="BZ508" s="3" t="s">
        <v>24</v>
      </c>
      <c r="CC508" s="3">
        <f>VLOOKUP($A508,MTSS!$C:$E,3,0)</f>
        <v>185.82</v>
      </c>
      <c r="CD508" s="3" t="s">
        <v>25</v>
      </c>
      <c r="CG508" s="3">
        <f>VLOOKUP($A508,MGNT!$C:$E,3,0)</f>
        <v>2912</v>
      </c>
      <c r="CH508" s="3" t="s">
        <v>26</v>
      </c>
      <c r="CK508" s="3" t="e">
        <f>VLOOKUP($A508,MFON!$C:$E,3,0)</f>
        <v>#N/A</v>
      </c>
      <c r="CL508" s="3" t="s">
        <v>27</v>
      </c>
      <c r="CO508" s="3" t="e">
        <f>VLOOKUP($A508,MOEX!$C:$E,3,0)</f>
        <v>#N/A</v>
      </c>
      <c r="CP508" s="3" t="s">
        <v>28</v>
      </c>
      <c r="CS508" s="3">
        <f>VLOOKUP($A508,MSTT!$C:$E,3,0)</f>
        <v>184.99</v>
      </c>
      <c r="CT508" s="3" t="s">
        <v>29</v>
      </c>
      <c r="CW508" s="3">
        <f>VLOOKUP($A508,NLMK!$C:$E,3,0)</f>
        <v>70.650000000000006</v>
      </c>
      <c r="CX508" s="3" t="s">
        <v>30</v>
      </c>
      <c r="DA508" s="3">
        <f>VLOOKUP($A508,NMTP!$C:$E,3,0)</f>
        <v>3.2370000000000001</v>
      </c>
      <c r="DB508" s="3" t="s">
        <v>31</v>
      </c>
      <c r="DE508" s="3">
        <f>VLOOKUP($A508,NVTK!$C:$E,3,0)</f>
        <v>406.8</v>
      </c>
      <c r="DF508" s="3" t="s">
        <v>32</v>
      </c>
      <c r="DI508" s="3">
        <f>VLOOKUP($A508,PIKK!$C:$E,3,0)</f>
        <v>83.6</v>
      </c>
      <c r="DJ508" s="3" t="s">
        <v>33</v>
      </c>
      <c r="DM508" s="3">
        <f>VLOOKUP($A508,ROSN!$C:$E,3,0)</f>
        <v>218.51</v>
      </c>
      <c r="DN508" s="3" t="s">
        <v>34</v>
      </c>
      <c r="DQ508" s="3">
        <f>VLOOKUP($A508,RTKM!$C:$E,3,0)</f>
        <v>156.58000000000001</v>
      </c>
      <c r="DR508" s="3" t="s">
        <v>35</v>
      </c>
      <c r="DU508" s="3">
        <f>VLOOKUP($A508,RTKMP!$C:$E,3,0)</f>
        <v>97.6</v>
      </c>
      <c r="DV508" s="3" t="s">
        <v>36</v>
      </c>
      <c r="DY508" s="3">
        <f>VLOOKUP($A508,HYDR!$C:$E,3,0)</f>
        <v>1.1721999999999999</v>
      </c>
      <c r="DZ508" s="3" t="s">
        <v>37</v>
      </c>
      <c r="EC508" s="3">
        <f>VLOOKUP($A508,RUAL!$C:$E,3,0)</f>
        <v>237.22</v>
      </c>
      <c r="ED508" s="3" t="s">
        <v>38</v>
      </c>
      <c r="EG508" s="3">
        <f>VLOOKUP($A508,SVAV!$C:$E,3,0)</f>
        <v>382</v>
      </c>
      <c r="EH508" s="3" t="s">
        <v>39</v>
      </c>
      <c r="EK508" s="3">
        <f>VLOOKUP($A508,SBER!$C:$E,3,0)</f>
        <v>80.8</v>
      </c>
      <c r="EL508" s="3" t="s">
        <v>40</v>
      </c>
      <c r="EO508" s="3">
        <f>VLOOKUP($A508,SBERP!$C:$E,3,0)</f>
        <v>63.95</v>
      </c>
      <c r="EP508" s="3" t="s">
        <v>41</v>
      </c>
      <c r="ES508" s="3">
        <f>VLOOKUP($A508,CHMF!$C:$E,3,0)</f>
        <v>456.8</v>
      </c>
      <c r="ET508" s="3" t="s">
        <v>42</v>
      </c>
      <c r="EW508" s="3">
        <f>VLOOKUP($A508,AFKS!$C:$E,3,0)</f>
        <v>23.74</v>
      </c>
      <c r="EX508" s="3" t="s">
        <v>43</v>
      </c>
      <c r="FA508" s="3">
        <f>VLOOKUP($A508,SNGS!$C:$E,3,0)</f>
        <v>27.363</v>
      </c>
      <c r="FB508" s="3" t="s">
        <v>44</v>
      </c>
      <c r="FE508" s="3">
        <f>VLOOKUP($A508,SNGSP!$C:$E,3,0)</f>
        <v>15.281000000000001</v>
      </c>
      <c r="FF508" s="3" t="s">
        <v>45</v>
      </c>
      <c r="FI508" s="3">
        <f>VLOOKUP($A508,TRMK!$C:$E,3,0)</f>
        <v>92.5</v>
      </c>
      <c r="FJ508" s="3" t="s">
        <v>46</v>
      </c>
      <c r="FM508" s="3">
        <f>VLOOKUP($A508,TATN!$C:$E,3,0)</f>
        <v>165.87</v>
      </c>
      <c r="FN508" s="3" t="s">
        <v>47</v>
      </c>
      <c r="FQ508" s="3">
        <f>VLOOKUP($A508,TATNP!$C:$E,3,0)</f>
        <v>93.58</v>
      </c>
      <c r="FR508" s="3" t="s">
        <v>48</v>
      </c>
      <c r="FU508" s="3">
        <f>VLOOKUP($A508,TRNFP!$C:$E,3,0)</f>
        <v>39800</v>
      </c>
      <c r="FV508" s="3" t="s">
        <v>49</v>
      </c>
      <c r="FY508" s="3">
        <f>VLOOKUP($A508,URKA!$C:$E,3,0)</f>
        <v>246.75</v>
      </c>
      <c r="FZ508" s="3" t="s">
        <v>50</v>
      </c>
      <c r="GC508" s="3">
        <f>VLOOKUP($A508,FEES!$C:$E,3,0)</f>
        <v>0.31759999999999999</v>
      </c>
      <c r="GD508" s="3" t="s">
        <v>51</v>
      </c>
      <c r="GG508" s="3">
        <f>VLOOKUP($A508,PHOR!$C:$E,3,0)</f>
        <v>10900</v>
      </c>
      <c r="GH508" s="3" t="s">
        <v>52</v>
      </c>
      <c r="GK508" s="3">
        <f>VLOOKUP($A508,GCHE!$C:$E,3,0)</f>
        <v>680</v>
      </c>
      <c r="GL508" s="3" t="s">
        <v>53</v>
      </c>
      <c r="GO508" s="3">
        <f>VLOOKUP($A508,EONR!$C:$E,3,0)</f>
        <v>2.4039999999999999</v>
      </c>
    </row>
    <row r="509" spans="1:197" x14ac:dyDescent="0.45">
      <c r="A509" s="86">
        <v>40861</v>
      </c>
      <c r="B509" s="3" t="s">
        <v>5</v>
      </c>
      <c r="E509" s="3" t="e">
        <f>VLOOKUP($A509,POLY!$C:$E,3,0)</f>
        <v>#N/A</v>
      </c>
      <c r="F509" s="3" t="s">
        <v>6</v>
      </c>
      <c r="I509" s="3" t="e">
        <f>VLOOKUP($A509,YNDX!$C:$E,3,0)</f>
        <v>#N/A</v>
      </c>
      <c r="J509" s="3" t="s">
        <v>7</v>
      </c>
      <c r="M509" s="3" t="e">
        <f>VLOOKUP($A509,ALRS!$C:$E,3,0)</f>
        <v>#N/A</v>
      </c>
      <c r="N509" s="3" t="s">
        <v>8</v>
      </c>
      <c r="Q509" s="3">
        <f>VLOOKUP($A509,AKRN!$C:$E,3,0)</f>
        <v>1374.1</v>
      </c>
      <c r="R509" s="3" t="s">
        <v>9</v>
      </c>
      <c r="U509" s="3">
        <f>VLOOKUP($A509,AFLT!$C:$E,3,0)</f>
        <v>50.74</v>
      </c>
      <c r="V509" s="3" t="s">
        <v>10</v>
      </c>
      <c r="Y509" s="3">
        <f>VLOOKUP($A509,BSPB!$C:$E,3,0)</f>
        <v>89</v>
      </c>
      <c r="Z509" s="3" t="s">
        <v>11</v>
      </c>
      <c r="AC509" s="3">
        <f>VLOOKUP($A509,BANE!$C:$E,3,0)</f>
        <v>1562.5</v>
      </c>
      <c r="AD509" s="3" t="s">
        <v>12</v>
      </c>
      <c r="AG509" s="3">
        <f>VLOOKUP($A509,BANEP!$C:$E,3,0)</f>
        <v>1325</v>
      </c>
      <c r="AH509" s="3" t="s">
        <v>13</v>
      </c>
      <c r="AK509" s="3">
        <f>VLOOKUP($A509,VTBR!$C:$E,3,0)</f>
        <v>6.8000000000000005E-2</v>
      </c>
      <c r="AL509" s="3" t="s">
        <v>14</v>
      </c>
      <c r="AO509" s="3">
        <f>VLOOKUP($A509,VSMO!$C:$E,3,0)</f>
        <v>4903.8</v>
      </c>
      <c r="AP509" s="3" t="s">
        <v>15</v>
      </c>
      <c r="AS509" s="3">
        <f>VLOOKUP($A509,GAZP!$C:$E,3,0)</f>
        <v>180.01</v>
      </c>
      <c r="AT509" s="3" t="s">
        <v>16</v>
      </c>
      <c r="AW509" s="3">
        <f>VLOOKUP($A509,GMKN!$C:$E,3,0)</f>
        <v>5296</v>
      </c>
      <c r="AX509" s="3" t="s">
        <v>17</v>
      </c>
      <c r="BA509" s="3">
        <f>VLOOKUP($A509,DIXY!$C:$E,3,0)</f>
        <v>309</v>
      </c>
      <c r="BB509" s="3" t="s">
        <v>18</v>
      </c>
      <c r="BE509" s="3">
        <f>VLOOKUP($A509,IRAO!$C:$E,3,0)</f>
        <v>3.4889999999999997E-2</v>
      </c>
      <c r="BF509" s="3" t="s">
        <v>19</v>
      </c>
      <c r="BI509" s="3">
        <f>VLOOKUP($A509,KMAZ!$C:$E,3,0)</f>
        <v>40.58</v>
      </c>
      <c r="BJ509" s="3" t="s">
        <v>20</v>
      </c>
      <c r="BM509" s="3">
        <f>VLOOKUP($A509,LSRG!$C:$E,3,0)</f>
        <v>547.29999999999995</v>
      </c>
      <c r="BN509" s="3" t="s">
        <v>21</v>
      </c>
      <c r="BQ509" s="3">
        <f>VLOOKUP($A509,LKOH!$C:$E,3,0)</f>
        <v>1713.9</v>
      </c>
      <c r="BR509" s="3" t="s">
        <v>22</v>
      </c>
      <c r="BU509" s="3">
        <f>VLOOKUP($A509,MVID!$C:$E,3,0)</f>
        <v>216.93</v>
      </c>
      <c r="BV509" s="3" t="s">
        <v>23</v>
      </c>
      <c r="BY509" s="3">
        <f>VLOOKUP($A509,MAGN!$C:$E,3,0)</f>
        <v>13.46</v>
      </c>
      <c r="BZ509" s="3" t="s">
        <v>24</v>
      </c>
      <c r="CC509" s="3">
        <f>VLOOKUP($A509,MTSS!$C:$E,3,0)</f>
        <v>186.8</v>
      </c>
      <c r="CD509" s="3" t="s">
        <v>25</v>
      </c>
      <c r="CG509" s="3">
        <f>VLOOKUP($A509,MGNT!$C:$E,3,0)</f>
        <v>2789.1</v>
      </c>
      <c r="CH509" s="3" t="s">
        <v>26</v>
      </c>
      <c r="CK509" s="3" t="e">
        <f>VLOOKUP($A509,MFON!$C:$E,3,0)</f>
        <v>#N/A</v>
      </c>
      <c r="CL509" s="3" t="s">
        <v>27</v>
      </c>
      <c r="CO509" s="3" t="e">
        <f>VLOOKUP($A509,MOEX!$C:$E,3,0)</f>
        <v>#N/A</v>
      </c>
      <c r="CP509" s="3" t="s">
        <v>28</v>
      </c>
      <c r="CS509" s="3">
        <f>VLOOKUP($A509,MSTT!$C:$E,3,0)</f>
        <v>176</v>
      </c>
      <c r="CT509" s="3" t="s">
        <v>29</v>
      </c>
      <c r="CW509" s="3">
        <f>VLOOKUP($A509,NLMK!$C:$E,3,0)</f>
        <v>65.88</v>
      </c>
      <c r="CX509" s="3" t="s">
        <v>30</v>
      </c>
      <c r="DA509" s="3">
        <f>VLOOKUP($A509,NMTP!$C:$E,3,0)</f>
        <v>3.22</v>
      </c>
      <c r="DB509" s="3" t="s">
        <v>31</v>
      </c>
      <c r="DE509" s="3">
        <f>VLOOKUP($A509,NVTK!$C:$E,3,0)</f>
        <v>408.1</v>
      </c>
      <c r="DF509" s="3" t="s">
        <v>32</v>
      </c>
      <c r="DI509" s="3">
        <f>VLOOKUP($A509,PIKK!$C:$E,3,0)</f>
        <v>82.7</v>
      </c>
      <c r="DJ509" s="3" t="s">
        <v>33</v>
      </c>
      <c r="DM509" s="3">
        <f>VLOOKUP($A509,ROSN!$C:$E,3,0)</f>
        <v>215.48</v>
      </c>
      <c r="DN509" s="3" t="s">
        <v>34</v>
      </c>
      <c r="DQ509" s="3">
        <f>VLOOKUP($A509,RTKM!$C:$E,3,0)</f>
        <v>154.6</v>
      </c>
      <c r="DR509" s="3" t="s">
        <v>35</v>
      </c>
      <c r="DU509" s="3">
        <f>VLOOKUP($A509,RTKMP!$C:$E,3,0)</f>
        <v>96</v>
      </c>
      <c r="DV509" s="3" t="s">
        <v>36</v>
      </c>
      <c r="DY509" s="3">
        <f>VLOOKUP($A509,HYDR!$C:$E,3,0)</f>
        <v>1.1501999999999999</v>
      </c>
      <c r="DZ509" s="3" t="s">
        <v>37</v>
      </c>
      <c r="EC509" s="3">
        <f>VLOOKUP($A509,RUAL!$C:$E,3,0)</f>
        <v>243.25</v>
      </c>
      <c r="ED509" s="3" t="s">
        <v>38</v>
      </c>
      <c r="EG509" s="3">
        <f>VLOOKUP($A509,SVAV!$C:$E,3,0)</f>
        <v>356</v>
      </c>
      <c r="EH509" s="3" t="s">
        <v>39</v>
      </c>
      <c r="EK509" s="3">
        <f>VLOOKUP($A509,SBER!$C:$E,3,0)</f>
        <v>80.03</v>
      </c>
      <c r="EL509" s="3" t="s">
        <v>40</v>
      </c>
      <c r="EO509" s="3">
        <f>VLOOKUP($A509,SBERP!$C:$E,3,0)</f>
        <v>62.46</v>
      </c>
      <c r="EP509" s="3" t="s">
        <v>41</v>
      </c>
      <c r="ES509" s="3">
        <f>VLOOKUP($A509,CHMF!$C:$E,3,0)</f>
        <v>426.1</v>
      </c>
      <c r="ET509" s="3" t="s">
        <v>42</v>
      </c>
      <c r="EW509" s="3">
        <f>VLOOKUP($A509,AFKS!$C:$E,3,0)</f>
        <v>22.922999999999998</v>
      </c>
      <c r="EX509" s="3" t="s">
        <v>43</v>
      </c>
      <c r="FA509" s="3">
        <f>VLOOKUP($A509,SNGS!$C:$E,3,0)</f>
        <v>28.37</v>
      </c>
      <c r="FB509" s="3" t="s">
        <v>44</v>
      </c>
      <c r="FE509" s="3">
        <f>VLOOKUP($A509,SNGSP!$C:$E,3,0)</f>
        <v>16.329999999999998</v>
      </c>
      <c r="FF509" s="3" t="s">
        <v>45</v>
      </c>
      <c r="FI509" s="3">
        <f>VLOOKUP($A509,TRMK!$C:$E,3,0)</f>
        <v>88.18</v>
      </c>
      <c r="FJ509" s="3" t="s">
        <v>46</v>
      </c>
      <c r="FM509" s="3">
        <f>VLOOKUP($A509,TATN!$C:$E,3,0)</f>
        <v>154.13999999999999</v>
      </c>
      <c r="FN509" s="3" t="s">
        <v>47</v>
      </c>
      <c r="FQ509" s="3">
        <f>VLOOKUP($A509,TATNP!$C:$E,3,0)</f>
        <v>95.01</v>
      </c>
      <c r="FR509" s="3" t="s">
        <v>48</v>
      </c>
      <c r="FU509" s="3">
        <f>VLOOKUP($A509,TRNFP!$C:$E,3,0)</f>
        <v>46358</v>
      </c>
      <c r="FV509" s="3" t="s">
        <v>49</v>
      </c>
      <c r="FY509" s="3">
        <f>VLOOKUP($A509,URKA!$C:$E,3,0)</f>
        <v>245.02</v>
      </c>
      <c r="FZ509" s="3" t="s">
        <v>50</v>
      </c>
      <c r="GC509" s="3">
        <f>VLOOKUP($A509,FEES!$C:$E,3,0)</f>
        <v>0.3125</v>
      </c>
      <c r="GD509" s="3" t="s">
        <v>51</v>
      </c>
      <c r="GG509" s="3">
        <f>VLOOKUP($A509,PHOR!$C:$E,3,0)</f>
        <v>10595</v>
      </c>
      <c r="GH509" s="3" t="s">
        <v>52</v>
      </c>
      <c r="GK509" s="3">
        <f>VLOOKUP($A509,GCHE!$C:$E,3,0)</f>
        <v>690</v>
      </c>
      <c r="GL509" s="3" t="s">
        <v>53</v>
      </c>
      <c r="GO509" s="3">
        <f>VLOOKUP($A509,EONR!$C:$E,3,0)</f>
        <v>2.3675000000000002</v>
      </c>
    </row>
    <row r="510" spans="1:197" x14ac:dyDescent="0.45">
      <c r="A510" s="86">
        <v>40868</v>
      </c>
      <c r="B510" s="3" t="s">
        <v>5</v>
      </c>
      <c r="E510" s="3" t="e">
        <f>VLOOKUP($A510,POLY!$C:$E,3,0)</f>
        <v>#N/A</v>
      </c>
      <c r="F510" s="3" t="s">
        <v>6</v>
      </c>
      <c r="I510" s="3" t="e">
        <f>VLOOKUP($A510,YNDX!$C:$E,3,0)</f>
        <v>#N/A</v>
      </c>
      <c r="J510" s="3" t="s">
        <v>7</v>
      </c>
      <c r="M510" s="3" t="e">
        <f>VLOOKUP($A510,ALRS!$C:$E,3,0)</f>
        <v>#N/A</v>
      </c>
      <c r="N510" s="3" t="s">
        <v>8</v>
      </c>
      <c r="Q510" s="3">
        <f>VLOOKUP($A510,AKRN!$C:$E,3,0)</f>
        <v>1481.9</v>
      </c>
      <c r="R510" s="3" t="s">
        <v>9</v>
      </c>
      <c r="U510" s="3">
        <f>VLOOKUP($A510,AFLT!$C:$E,3,0)</f>
        <v>49.75</v>
      </c>
      <c r="V510" s="3" t="s">
        <v>10</v>
      </c>
      <c r="Y510" s="3">
        <f>VLOOKUP($A510,BSPB!$C:$E,3,0)</f>
        <v>78.25</v>
      </c>
      <c r="Z510" s="3" t="s">
        <v>11</v>
      </c>
      <c r="AC510" s="3">
        <f>VLOOKUP($A510,BANE!$C:$E,3,0)</f>
        <v>1460</v>
      </c>
      <c r="AD510" s="3" t="s">
        <v>12</v>
      </c>
      <c r="AG510" s="3">
        <f>VLOOKUP($A510,BANEP!$C:$E,3,0)</f>
        <v>1241.3</v>
      </c>
      <c r="AH510" s="3" t="s">
        <v>13</v>
      </c>
      <c r="AK510" s="3">
        <f>VLOOKUP($A510,VTBR!$C:$E,3,0)</f>
        <v>6.207E-2</v>
      </c>
      <c r="AL510" s="3" t="s">
        <v>14</v>
      </c>
      <c r="AO510" s="3">
        <f>VLOOKUP($A510,VSMO!$C:$E,3,0)</f>
        <v>4900</v>
      </c>
      <c r="AP510" s="3" t="s">
        <v>15</v>
      </c>
      <c r="AS510" s="3">
        <f>VLOOKUP($A510,GAZP!$C:$E,3,0)</f>
        <v>166.28</v>
      </c>
      <c r="AT510" s="3" t="s">
        <v>16</v>
      </c>
      <c r="AW510" s="3">
        <f>VLOOKUP($A510,GMKN!$C:$E,3,0)</f>
        <v>5169</v>
      </c>
      <c r="AX510" s="3" t="s">
        <v>17</v>
      </c>
      <c r="BA510" s="3">
        <f>VLOOKUP($A510,DIXY!$C:$E,3,0)</f>
        <v>295</v>
      </c>
      <c r="BB510" s="3" t="s">
        <v>18</v>
      </c>
      <c r="BE510" s="3">
        <f>VLOOKUP($A510,IRAO!$C:$E,3,0)</f>
        <v>3.2469999999999999E-2</v>
      </c>
      <c r="BF510" s="3" t="s">
        <v>19</v>
      </c>
      <c r="BI510" s="3">
        <f>VLOOKUP($A510,KMAZ!$C:$E,3,0)</f>
        <v>40</v>
      </c>
      <c r="BJ510" s="3" t="s">
        <v>20</v>
      </c>
      <c r="BM510" s="3">
        <f>VLOOKUP($A510,LSRG!$C:$E,3,0)</f>
        <v>518.5</v>
      </c>
      <c r="BN510" s="3" t="s">
        <v>21</v>
      </c>
      <c r="BQ510" s="3">
        <f>VLOOKUP($A510,LKOH!$C:$E,3,0)</f>
        <v>1644.8</v>
      </c>
      <c r="BR510" s="3" t="s">
        <v>22</v>
      </c>
      <c r="BU510" s="3">
        <f>VLOOKUP($A510,MVID!$C:$E,3,0)</f>
        <v>204.99</v>
      </c>
      <c r="BV510" s="3" t="s">
        <v>23</v>
      </c>
      <c r="BY510" s="3">
        <f>VLOOKUP($A510,MAGN!$C:$E,3,0)</f>
        <v>12.7</v>
      </c>
      <c r="BZ510" s="3" t="s">
        <v>24</v>
      </c>
      <c r="CC510" s="3">
        <f>VLOOKUP($A510,MTSS!$C:$E,3,0)</f>
        <v>198.5</v>
      </c>
      <c r="CD510" s="3" t="s">
        <v>25</v>
      </c>
      <c r="CG510" s="3">
        <f>VLOOKUP($A510,MGNT!$C:$E,3,0)</f>
        <v>2715</v>
      </c>
      <c r="CH510" s="3" t="s">
        <v>26</v>
      </c>
      <c r="CK510" s="3" t="e">
        <f>VLOOKUP($A510,MFON!$C:$E,3,0)</f>
        <v>#N/A</v>
      </c>
      <c r="CL510" s="3" t="s">
        <v>27</v>
      </c>
      <c r="CO510" s="3" t="e">
        <f>VLOOKUP($A510,MOEX!$C:$E,3,0)</f>
        <v>#N/A</v>
      </c>
      <c r="CP510" s="3" t="s">
        <v>28</v>
      </c>
      <c r="CS510" s="3">
        <f>VLOOKUP($A510,MSTT!$C:$E,3,0)</f>
        <v>183</v>
      </c>
      <c r="CT510" s="3" t="s">
        <v>29</v>
      </c>
      <c r="CW510" s="3">
        <f>VLOOKUP($A510,NLMK!$C:$E,3,0)</f>
        <v>66.349999999999994</v>
      </c>
      <c r="CX510" s="3" t="s">
        <v>30</v>
      </c>
      <c r="DA510" s="3">
        <f>VLOOKUP($A510,NMTP!$C:$E,3,0)</f>
        <v>3.27</v>
      </c>
      <c r="DB510" s="3" t="s">
        <v>31</v>
      </c>
      <c r="DE510" s="3">
        <f>VLOOKUP($A510,NVTK!$C:$E,3,0)</f>
        <v>411.68</v>
      </c>
      <c r="DF510" s="3" t="s">
        <v>32</v>
      </c>
      <c r="DI510" s="3">
        <f>VLOOKUP($A510,PIKK!$C:$E,3,0)</f>
        <v>80.78</v>
      </c>
      <c r="DJ510" s="3" t="s">
        <v>33</v>
      </c>
      <c r="DM510" s="3">
        <f>VLOOKUP($A510,ROSN!$C:$E,3,0)</f>
        <v>206.75</v>
      </c>
      <c r="DN510" s="3" t="s">
        <v>34</v>
      </c>
      <c r="DQ510" s="3">
        <f>VLOOKUP($A510,RTKM!$C:$E,3,0)</f>
        <v>157.69</v>
      </c>
      <c r="DR510" s="3" t="s">
        <v>35</v>
      </c>
      <c r="DU510" s="3">
        <f>VLOOKUP($A510,RTKMP!$C:$E,3,0)</f>
        <v>100.2</v>
      </c>
      <c r="DV510" s="3" t="s">
        <v>36</v>
      </c>
      <c r="DY510" s="3">
        <f>VLOOKUP($A510,HYDR!$C:$E,3,0)</f>
        <v>1.1332</v>
      </c>
      <c r="DZ510" s="3" t="s">
        <v>37</v>
      </c>
      <c r="EC510" s="3">
        <f>VLOOKUP($A510,RUAL!$C:$E,3,0)</f>
        <v>215</v>
      </c>
      <c r="ED510" s="3" t="s">
        <v>38</v>
      </c>
      <c r="EG510" s="3">
        <f>VLOOKUP($A510,SVAV!$C:$E,3,0)</f>
        <v>327.5</v>
      </c>
      <c r="EH510" s="3" t="s">
        <v>39</v>
      </c>
      <c r="EK510" s="3">
        <f>VLOOKUP($A510,SBER!$C:$E,3,0)</f>
        <v>78.599999999999994</v>
      </c>
      <c r="EL510" s="3" t="s">
        <v>40</v>
      </c>
      <c r="EO510" s="3">
        <f>VLOOKUP($A510,SBERP!$C:$E,3,0)</f>
        <v>60.19</v>
      </c>
      <c r="EP510" s="3" t="s">
        <v>41</v>
      </c>
      <c r="ES510" s="3">
        <f>VLOOKUP($A510,CHMF!$C:$E,3,0)</f>
        <v>403.5</v>
      </c>
      <c r="ET510" s="3" t="s">
        <v>42</v>
      </c>
      <c r="EW510" s="3">
        <f>VLOOKUP($A510,AFKS!$C:$E,3,0)</f>
        <v>24</v>
      </c>
      <c r="EX510" s="3" t="s">
        <v>43</v>
      </c>
      <c r="FA510" s="3">
        <f>VLOOKUP($A510,SNGS!$C:$E,3,0)</f>
        <v>26.875</v>
      </c>
      <c r="FB510" s="3" t="s">
        <v>44</v>
      </c>
      <c r="FE510" s="3">
        <f>VLOOKUP($A510,SNGSP!$C:$E,3,0)</f>
        <v>15.88</v>
      </c>
      <c r="FF510" s="3" t="s">
        <v>45</v>
      </c>
      <c r="FI510" s="3">
        <f>VLOOKUP($A510,TRMK!$C:$E,3,0)</f>
        <v>79.47</v>
      </c>
      <c r="FJ510" s="3" t="s">
        <v>46</v>
      </c>
      <c r="FM510" s="3">
        <f>VLOOKUP($A510,TATN!$C:$E,3,0)</f>
        <v>147.79</v>
      </c>
      <c r="FN510" s="3" t="s">
        <v>47</v>
      </c>
      <c r="FQ510" s="3">
        <f>VLOOKUP($A510,TATNP!$C:$E,3,0)</f>
        <v>94</v>
      </c>
      <c r="FR510" s="3" t="s">
        <v>48</v>
      </c>
      <c r="FU510" s="3">
        <f>VLOOKUP($A510,TRNFP!$C:$E,3,0)</f>
        <v>49999</v>
      </c>
      <c r="FV510" s="3" t="s">
        <v>49</v>
      </c>
      <c r="FY510" s="3">
        <f>VLOOKUP($A510,URKA!$C:$E,3,0)</f>
        <v>233.75</v>
      </c>
      <c r="FZ510" s="3" t="s">
        <v>50</v>
      </c>
      <c r="GC510" s="3">
        <f>VLOOKUP($A510,FEES!$C:$E,3,0)</f>
        <v>0.31587999999999999</v>
      </c>
      <c r="GD510" s="3" t="s">
        <v>51</v>
      </c>
      <c r="GG510" s="3">
        <f>VLOOKUP($A510,PHOR!$C:$E,3,0)</f>
        <v>9724</v>
      </c>
      <c r="GH510" s="3" t="s">
        <v>52</v>
      </c>
      <c r="GK510" s="3">
        <f>VLOOKUP($A510,GCHE!$C:$E,3,0)</f>
        <v>665</v>
      </c>
      <c r="GL510" s="3" t="s">
        <v>53</v>
      </c>
      <c r="GO510" s="3">
        <f>VLOOKUP($A510,EONR!$C:$E,3,0)</f>
        <v>2.2400000000000002</v>
      </c>
    </row>
    <row r="511" spans="1:197" x14ac:dyDescent="0.45">
      <c r="A511" s="86">
        <v>40875</v>
      </c>
      <c r="B511" s="3" t="s">
        <v>5</v>
      </c>
      <c r="E511" s="3" t="e">
        <f>VLOOKUP($A511,POLY!$C:$E,3,0)</f>
        <v>#N/A</v>
      </c>
      <c r="F511" s="3" t="s">
        <v>6</v>
      </c>
      <c r="I511" s="3" t="e">
        <f>VLOOKUP($A511,YNDX!$C:$E,3,0)</f>
        <v>#N/A</v>
      </c>
      <c r="J511" s="3" t="s">
        <v>7</v>
      </c>
      <c r="M511" s="3">
        <f>VLOOKUP($A511,ALRS!$C:$E,3,0)</f>
        <v>45.863999999999997</v>
      </c>
      <c r="N511" s="3" t="s">
        <v>8</v>
      </c>
      <c r="Q511" s="3">
        <f>VLOOKUP($A511,AKRN!$C:$E,3,0)</f>
        <v>1430</v>
      </c>
      <c r="R511" s="3" t="s">
        <v>9</v>
      </c>
      <c r="U511" s="3">
        <f>VLOOKUP($A511,AFLT!$C:$E,3,0)</f>
        <v>50.58</v>
      </c>
      <c r="V511" s="3" t="s">
        <v>10</v>
      </c>
      <c r="Y511" s="3">
        <f>VLOOKUP($A511,BSPB!$C:$E,3,0)</f>
        <v>83.59</v>
      </c>
      <c r="Z511" s="3" t="s">
        <v>11</v>
      </c>
      <c r="AC511" s="3">
        <f>VLOOKUP($A511,BANE!$C:$E,3,0)</f>
        <v>1475</v>
      </c>
      <c r="AD511" s="3" t="s">
        <v>12</v>
      </c>
      <c r="AG511" s="3">
        <f>VLOOKUP($A511,BANEP!$C:$E,3,0)</f>
        <v>1208.5</v>
      </c>
      <c r="AH511" s="3" t="s">
        <v>13</v>
      </c>
      <c r="AK511" s="3">
        <f>VLOOKUP($A511,VTBR!$C:$E,3,0)</f>
        <v>7.0220000000000005E-2</v>
      </c>
      <c r="AL511" s="3" t="s">
        <v>14</v>
      </c>
      <c r="AO511" s="3">
        <f>VLOOKUP($A511,VSMO!$C:$E,3,0)</f>
        <v>5816.2</v>
      </c>
      <c r="AP511" s="3" t="s">
        <v>15</v>
      </c>
      <c r="AS511" s="3">
        <f>VLOOKUP($A511,GAZP!$C:$E,3,0)</f>
        <v>183.52</v>
      </c>
      <c r="AT511" s="3" t="s">
        <v>16</v>
      </c>
      <c r="AW511" s="3">
        <f>VLOOKUP($A511,GMKN!$C:$E,3,0)</f>
        <v>5415</v>
      </c>
      <c r="AX511" s="3" t="s">
        <v>17</v>
      </c>
      <c r="BA511" s="3">
        <f>VLOOKUP($A511,DIXY!$C:$E,3,0)</f>
        <v>320</v>
      </c>
      <c r="BB511" s="3" t="s">
        <v>18</v>
      </c>
      <c r="BE511" s="3">
        <f>VLOOKUP($A511,IRAO!$C:$E,3,0)</f>
        <v>3.5009999999999999E-2</v>
      </c>
      <c r="BF511" s="3" t="s">
        <v>19</v>
      </c>
      <c r="BI511" s="3">
        <f>VLOOKUP($A511,KMAZ!$C:$E,3,0)</f>
        <v>41.96</v>
      </c>
      <c r="BJ511" s="3" t="s">
        <v>20</v>
      </c>
      <c r="BM511" s="3">
        <f>VLOOKUP($A511,LSRG!$C:$E,3,0)</f>
        <v>565</v>
      </c>
      <c r="BN511" s="3" t="s">
        <v>21</v>
      </c>
      <c r="BQ511" s="3">
        <f>VLOOKUP($A511,LKOH!$C:$E,3,0)</f>
        <v>1705</v>
      </c>
      <c r="BR511" s="3" t="s">
        <v>22</v>
      </c>
      <c r="BU511" s="3">
        <f>VLOOKUP($A511,MVID!$C:$E,3,0)</f>
        <v>212.6</v>
      </c>
      <c r="BV511" s="3" t="s">
        <v>23</v>
      </c>
      <c r="BY511" s="3">
        <f>VLOOKUP($A511,MAGN!$C:$E,3,0)</f>
        <v>14.955</v>
      </c>
      <c r="BZ511" s="3" t="s">
        <v>24</v>
      </c>
      <c r="CC511" s="3">
        <f>VLOOKUP($A511,MTSS!$C:$E,3,0)</f>
        <v>207.85</v>
      </c>
      <c r="CD511" s="3" t="s">
        <v>25</v>
      </c>
      <c r="CG511" s="3">
        <f>VLOOKUP($A511,MGNT!$C:$E,3,0)</f>
        <v>2788</v>
      </c>
      <c r="CH511" s="3" t="s">
        <v>26</v>
      </c>
      <c r="CK511" s="3" t="e">
        <f>VLOOKUP($A511,MFON!$C:$E,3,0)</f>
        <v>#N/A</v>
      </c>
      <c r="CL511" s="3" t="s">
        <v>27</v>
      </c>
      <c r="CO511" s="3" t="e">
        <f>VLOOKUP($A511,MOEX!$C:$E,3,0)</f>
        <v>#N/A</v>
      </c>
      <c r="CP511" s="3" t="s">
        <v>28</v>
      </c>
      <c r="CS511" s="3">
        <f>VLOOKUP($A511,MSTT!$C:$E,3,0)</f>
        <v>196.51</v>
      </c>
      <c r="CT511" s="3" t="s">
        <v>29</v>
      </c>
      <c r="CW511" s="3">
        <f>VLOOKUP($A511,NLMK!$C:$E,3,0)</f>
        <v>74.06</v>
      </c>
      <c r="CX511" s="3" t="s">
        <v>30</v>
      </c>
      <c r="DA511" s="3">
        <f>VLOOKUP($A511,NMTP!$C:$E,3,0)</f>
        <v>3.2006999999999999</v>
      </c>
      <c r="DB511" s="3" t="s">
        <v>31</v>
      </c>
      <c r="DE511" s="3">
        <f>VLOOKUP($A511,NVTK!$C:$E,3,0)</f>
        <v>415.21</v>
      </c>
      <c r="DF511" s="3" t="s">
        <v>32</v>
      </c>
      <c r="DI511" s="3">
        <f>VLOOKUP($A511,PIKK!$C:$E,3,0)</f>
        <v>81.5</v>
      </c>
      <c r="DJ511" s="3" t="s">
        <v>33</v>
      </c>
      <c r="DM511" s="3">
        <f>VLOOKUP($A511,ROSN!$C:$E,3,0)</f>
        <v>222.8</v>
      </c>
      <c r="DN511" s="3" t="s">
        <v>34</v>
      </c>
      <c r="DQ511" s="3">
        <f>VLOOKUP($A511,RTKM!$C:$E,3,0)</f>
        <v>159</v>
      </c>
      <c r="DR511" s="3" t="s">
        <v>35</v>
      </c>
      <c r="DU511" s="3">
        <f>VLOOKUP($A511,RTKMP!$C:$E,3,0)</f>
        <v>99.8</v>
      </c>
      <c r="DV511" s="3" t="s">
        <v>36</v>
      </c>
      <c r="DY511" s="3">
        <f>VLOOKUP($A511,HYDR!$C:$E,3,0)</f>
        <v>1.1999</v>
      </c>
      <c r="DZ511" s="3" t="s">
        <v>37</v>
      </c>
      <c r="EC511" s="3">
        <f>VLOOKUP($A511,RUAL!$C:$E,3,0)</f>
        <v>222.96</v>
      </c>
      <c r="ED511" s="3" t="s">
        <v>38</v>
      </c>
      <c r="EG511" s="3">
        <f>VLOOKUP($A511,SVAV!$C:$E,3,0)</f>
        <v>362.6</v>
      </c>
      <c r="EH511" s="3" t="s">
        <v>39</v>
      </c>
      <c r="EK511" s="3">
        <f>VLOOKUP($A511,SBER!$C:$E,3,0)</f>
        <v>89.5</v>
      </c>
      <c r="EL511" s="3" t="s">
        <v>40</v>
      </c>
      <c r="EO511" s="3">
        <f>VLOOKUP($A511,SBERP!$C:$E,3,0)</f>
        <v>68.790000000000006</v>
      </c>
      <c r="EP511" s="3" t="s">
        <v>41</v>
      </c>
      <c r="ES511" s="3">
        <f>VLOOKUP($A511,CHMF!$C:$E,3,0)</f>
        <v>397.1</v>
      </c>
      <c r="ET511" s="3" t="s">
        <v>42</v>
      </c>
      <c r="EW511" s="3">
        <f>VLOOKUP($A511,AFKS!$C:$E,3,0)</f>
        <v>26.6</v>
      </c>
      <c r="EX511" s="3" t="s">
        <v>43</v>
      </c>
      <c r="FA511" s="3">
        <f>VLOOKUP($A511,SNGS!$C:$E,3,0)</f>
        <v>29.417999999999999</v>
      </c>
      <c r="FB511" s="3" t="s">
        <v>44</v>
      </c>
      <c r="FE511" s="3">
        <f>VLOOKUP($A511,SNGSP!$C:$E,3,0)</f>
        <v>16.968</v>
      </c>
      <c r="FF511" s="3" t="s">
        <v>45</v>
      </c>
      <c r="FI511" s="3">
        <f>VLOOKUP($A511,TRMK!$C:$E,3,0)</f>
        <v>93.5</v>
      </c>
      <c r="FJ511" s="3" t="s">
        <v>46</v>
      </c>
      <c r="FM511" s="3">
        <f>VLOOKUP($A511,TATN!$C:$E,3,0)</f>
        <v>165.67</v>
      </c>
      <c r="FN511" s="3" t="s">
        <v>47</v>
      </c>
      <c r="FQ511" s="3">
        <f>VLOOKUP($A511,TATNP!$C:$E,3,0)</f>
        <v>95.56</v>
      </c>
      <c r="FR511" s="3" t="s">
        <v>48</v>
      </c>
      <c r="FU511" s="3">
        <f>VLOOKUP($A511,TRNFP!$C:$E,3,0)</f>
        <v>50650</v>
      </c>
      <c r="FV511" s="3" t="s">
        <v>49</v>
      </c>
      <c r="FY511" s="3">
        <f>VLOOKUP($A511,URKA!$C:$E,3,0)</f>
        <v>238.57</v>
      </c>
      <c r="FZ511" s="3" t="s">
        <v>50</v>
      </c>
      <c r="GC511" s="3">
        <f>VLOOKUP($A511,FEES!$C:$E,3,0)</f>
        <v>0.33992</v>
      </c>
      <c r="GD511" s="3" t="s">
        <v>51</v>
      </c>
      <c r="GG511" s="3">
        <f>VLOOKUP($A511,PHOR!$C:$E,3,0)</f>
        <v>9450</v>
      </c>
      <c r="GH511" s="3" t="s">
        <v>52</v>
      </c>
      <c r="GK511" s="3">
        <f>VLOOKUP($A511,GCHE!$C:$E,3,0)</f>
        <v>683.9</v>
      </c>
      <c r="GL511" s="3" t="s">
        <v>53</v>
      </c>
      <c r="GO511" s="3">
        <f>VLOOKUP($A511,EONR!$C:$E,3,0)</f>
        <v>2.4992000000000001</v>
      </c>
    </row>
    <row r="512" spans="1:197" x14ac:dyDescent="0.45">
      <c r="A512" s="86">
        <v>40882</v>
      </c>
      <c r="B512" s="3" t="s">
        <v>5</v>
      </c>
      <c r="E512" s="3" t="e">
        <f>VLOOKUP($A512,POLY!$C:$E,3,0)</f>
        <v>#N/A</v>
      </c>
      <c r="F512" s="3" t="s">
        <v>6</v>
      </c>
      <c r="I512" s="3" t="e">
        <f>VLOOKUP($A512,YNDX!$C:$E,3,0)</f>
        <v>#N/A</v>
      </c>
      <c r="J512" s="3" t="s">
        <v>7</v>
      </c>
      <c r="M512" s="3">
        <f>VLOOKUP($A512,ALRS!$C:$E,3,0)</f>
        <v>34.39</v>
      </c>
      <c r="N512" s="3" t="s">
        <v>8</v>
      </c>
      <c r="Q512" s="3">
        <f>VLOOKUP($A512,AKRN!$C:$E,3,0)</f>
        <v>1345</v>
      </c>
      <c r="R512" s="3" t="s">
        <v>9</v>
      </c>
      <c r="U512" s="3">
        <f>VLOOKUP($A512,AFLT!$C:$E,3,0)</f>
        <v>47.14</v>
      </c>
      <c r="V512" s="3" t="s">
        <v>10</v>
      </c>
      <c r="Y512" s="3">
        <f>VLOOKUP($A512,BSPB!$C:$E,3,0)</f>
        <v>71.599999999999994</v>
      </c>
      <c r="Z512" s="3" t="s">
        <v>11</v>
      </c>
      <c r="AC512" s="3">
        <f>VLOOKUP($A512,BANE!$C:$E,3,0)</f>
        <v>1425</v>
      </c>
      <c r="AD512" s="3" t="s">
        <v>12</v>
      </c>
      <c r="AG512" s="3">
        <f>VLOOKUP($A512,BANEP!$C:$E,3,0)</f>
        <v>1161</v>
      </c>
      <c r="AH512" s="3" t="s">
        <v>13</v>
      </c>
      <c r="AK512" s="3">
        <f>VLOOKUP($A512,VTBR!$C:$E,3,0)</f>
        <v>6.2979999999999994E-2</v>
      </c>
      <c r="AL512" s="3" t="s">
        <v>14</v>
      </c>
      <c r="AO512" s="3">
        <f>VLOOKUP($A512,VSMO!$C:$E,3,0)</f>
        <v>5669.7</v>
      </c>
      <c r="AP512" s="3" t="s">
        <v>15</v>
      </c>
      <c r="AS512" s="3">
        <f>VLOOKUP($A512,GAZP!$C:$E,3,0)</f>
        <v>170.45</v>
      </c>
      <c r="AT512" s="3" t="s">
        <v>16</v>
      </c>
      <c r="AW512" s="3">
        <f>VLOOKUP($A512,GMKN!$C:$E,3,0)</f>
        <v>5051</v>
      </c>
      <c r="AX512" s="3" t="s">
        <v>17</v>
      </c>
      <c r="BA512" s="3">
        <f>VLOOKUP($A512,DIXY!$C:$E,3,0)</f>
        <v>306.5</v>
      </c>
      <c r="BB512" s="3" t="s">
        <v>18</v>
      </c>
      <c r="BE512" s="3">
        <f>VLOOKUP($A512,IRAO!$C:$E,3,0)</f>
        <v>3.141E-2</v>
      </c>
      <c r="BF512" s="3" t="s">
        <v>19</v>
      </c>
      <c r="BI512" s="3">
        <f>VLOOKUP($A512,KMAZ!$C:$E,3,0)</f>
        <v>39.89</v>
      </c>
      <c r="BJ512" s="3" t="s">
        <v>20</v>
      </c>
      <c r="BM512" s="3">
        <f>VLOOKUP($A512,LSRG!$C:$E,3,0)</f>
        <v>508.9</v>
      </c>
      <c r="BN512" s="3" t="s">
        <v>21</v>
      </c>
      <c r="BQ512" s="3">
        <f>VLOOKUP($A512,LKOH!$C:$E,3,0)</f>
        <v>1615</v>
      </c>
      <c r="BR512" s="3" t="s">
        <v>22</v>
      </c>
      <c r="BU512" s="3">
        <f>VLOOKUP($A512,MVID!$C:$E,3,0)</f>
        <v>206.14</v>
      </c>
      <c r="BV512" s="3" t="s">
        <v>23</v>
      </c>
      <c r="BY512" s="3">
        <f>VLOOKUP($A512,MAGN!$C:$E,3,0)</f>
        <v>13.5</v>
      </c>
      <c r="BZ512" s="3" t="s">
        <v>24</v>
      </c>
      <c r="CC512" s="3">
        <f>VLOOKUP($A512,MTSS!$C:$E,3,0)</f>
        <v>194.01</v>
      </c>
      <c r="CD512" s="3" t="s">
        <v>25</v>
      </c>
      <c r="CG512" s="3">
        <f>VLOOKUP($A512,MGNT!$C:$E,3,0)</f>
        <v>2726</v>
      </c>
      <c r="CH512" s="3" t="s">
        <v>26</v>
      </c>
      <c r="CK512" s="3" t="e">
        <f>VLOOKUP($A512,MFON!$C:$E,3,0)</f>
        <v>#N/A</v>
      </c>
      <c r="CL512" s="3" t="s">
        <v>27</v>
      </c>
      <c r="CO512" s="3" t="e">
        <f>VLOOKUP($A512,MOEX!$C:$E,3,0)</f>
        <v>#N/A</v>
      </c>
      <c r="CP512" s="3" t="s">
        <v>28</v>
      </c>
      <c r="CS512" s="3">
        <f>VLOOKUP($A512,MSTT!$C:$E,3,0)</f>
        <v>187.37</v>
      </c>
      <c r="CT512" s="3" t="s">
        <v>29</v>
      </c>
      <c r="CW512" s="3">
        <f>VLOOKUP($A512,NLMK!$C:$E,3,0)</f>
        <v>67.739999999999995</v>
      </c>
      <c r="CX512" s="3" t="s">
        <v>30</v>
      </c>
      <c r="DA512" s="3">
        <f>VLOOKUP($A512,NMTP!$C:$E,3,0)</f>
        <v>3.0506000000000002</v>
      </c>
      <c r="DB512" s="3" t="s">
        <v>31</v>
      </c>
      <c r="DE512" s="3">
        <f>VLOOKUP($A512,NVTK!$C:$E,3,0)</f>
        <v>391.49</v>
      </c>
      <c r="DF512" s="3" t="s">
        <v>32</v>
      </c>
      <c r="DI512" s="3">
        <f>VLOOKUP($A512,PIKK!$C:$E,3,0)</f>
        <v>75.52</v>
      </c>
      <c r="DJ512" s="3" t="s">
        <v>33</v>
      </c>
      <c r="DM512" s="3">
        <f>VLOOKUP($A512,ROSN!$C:$E,3,0)</f>
        <v>208.34</v>
      </c>
      <c r="DN512" s="3" t="s">
        <v>34</v>
      </c>
      <c r="DQ512" s="3">
        <f>VLOOKUP($A512,RTKM!$C:$E,3,0)</f>
        <v>142.88999999999999</v>
      </c>
      <c r="DR512" s="3" t="s">
        <v>35</v>
      </c>
      <c r="DU512" s="3">
        <f>VLOOKUP($A512,RTKMP!$C:$E,3,0)</f>
        <v>99.99</v>
      </c>
      <c r="DV512" s="3" t="s">
        <v>36</v>
      </c>
      <c r="DY512" s="3">
        <f>VLOOKUP($A512,HYDR!$C:$E,3,0)</f>
        <v>1.0705</v>
      </c>
      <c r="DZ512" s="3" t="s">
        <v>37</v>
      </c>
      <c r="EC512" s="3">
        <f>VLOOKUP($A512,RUAL!$C:$E,3,0)</f>
        <v>214.51</v>
      </c>
      <c r="ED512" s="3" t="s">
        <v>38</v>
      </c>
      <c r="EG512" s="3">
        <f>VLOOKUP($A512,SVAV!$C:$E,3,0)</f>
        <v>326.2</v>
      </c>
      <c r="EH512" s="3" t="s">
        <v>39</v>
      </c>
      <c r="EK512" s="3">
        <f>VLOOKUP($A512,SBER!$C:$E,3,0)</f>
        <v>82.26</v>
      </c>
      <c r="EL512" s="3" t="s">
        <v>40</v>
      </c>
      <c r="EO512" s="3">
        <f>VLOOKUP($A512,SBERP!$C:$E,3,0)</f>
        <v>61.47</v>
      </c>
      <c r="EP512" s="3" t="s">
        <v>41</v>
      </c>
      <c r="ES512" s="3">
        <f>VLOOKUP($A512,CHMF!$C:$E,3,0)</f>
        <v>384.4</v>
      </c>
      <c r="ET512" s="3" t="s">
        <v>42</v>
      </c>
      <c r="EW512" s="3">
        <f>VLOOKUP($A512,AFKS!$C:$E,3,0)</f>
        <v>24.361000000000001</v>
      </c>
      <c r="EX512" s="3" t="s">
        <v>43</v>
      </c>
      <c r="FA512" s="3">
        <f>VLOOKUP($A512,SNGS!$C:$E,3,0)</f>
        <v>26.568999999999999</v>
      </c>
      <c r="FB512" s="3" t="s">
        <v>44</v>
      </c>
      <c r="FE512" s="3">
        <f>VLOOKUP($A512,SNGSP!$C:$E,3,0)</f>
        <v>15.95</v>
      </c>
      <c r="FF512" s="3" t="s">
        <v>45</v>
      </c>
      <c r="FI512" s="3">
        <f>VLOOKUP($A512,TRMK!$C:$E,3,0)</f>
        <v>87.35</v>
      </c>
      <c r="FJ512" s="3" t="s">
        <v>46</v>
      </c>
      <c r="FM512" s="3">
        <f>VLOOKUP($A512,TATN!$C:$E,3,0)</f>
        <v>153.5</v>
      </c>
      <c r="FN512" s="3" t="s">
        <v>47</v>
      </c>
      <c r="FQ512" s="3">
        <f>VLOOKUP($A512,TATNP!$C:$E,3,0)</f>
        <v>90.65</v>
      </c>
      <c r="FR512" s="3" t="s">
        <v>48</v>
      </c>
      <c r="FU512" s="3">
        <f>VLOOKUP($A512,TRNFP!$C:$E,3,0)</f>
        <v>46350</v>
      </c>
      <c r="FV512" s="3" t="s">
        <v>49</v>
      </c>
      <c r="FY512" s="3">
        <f>VLOOKUP($A512,URKA!$C:$E,3,0)</f>
        <v>213.75</v>
      </c>
      <c r="FZ512" s="3" t="s">
        <v>50</v>
      </c>
      <c r="GC512" s="3">
        <f>VLOOKUP($A512,FEES!$C:$E,3,0)</f>
        <v>0.30570000000000003</v>
      </c>
      <c r="GD512" s="3" t="s">
        <v>51</v>
      </c>
      <c r="GG512" s="3">
        <f>VLOOKUP($A512,PHOR!$C:$E,3,0)</f>
        <v>9358</v>
      </c>
      <c r="GH512" s="3" t="s">
        <v>52</v>
      </c>
      <c r="GK512" s="3">
        <f>VLOOKUP($A512,GCHE!$C:$E,3,0)</f>
        <v>625.1</v>
      </c>
      <c r="GL512" s="3" t="s">
        <v>53</v>
      </c>
      <c r="GO512" s="3">
        <f>VLOOKUP($A512,EONR!$C:$E,3,0)</f>
        <v>2.3569</v>
      </c>
    </row>
    <row r="513" spans="1:197" x14ac:dyDescent="0.45">
      <c r="A513" s="86">
        <v>40889</v>
      </c>
      <c r="B513" s="3" t="s">
        <v>5</v>
      </c>
      <c r="E513" s="3" t="e">
        <f>VLOOKUP($A513,POLY!$C:$E,3,0)</f>
        <v>#N/A</v>
      </c>
      <c r="F513" s="3" t="s">
        <v>6</v>
      </c>
      <c r="I513" s="3" t="e">
        <f>VLOOKUP($A513,YNDX!$C:$E,3,0)</f>
        <v>#N/A</v>
      </c>
      <c r="J513" s="3" t="s">
        <v>7</v>
      </c>
      <c r="M513" s="3">
        <f>VLOOKUP($A513,ALRS!$C:$E,3,0)</f>
        <v>32.198</v>
      </c>
      <c r="N513" s="3" t="s">
        <v>8</v>
      </c>
      <c r="Q513" s="3">
        <f>VLOOKUP($A513,AKRN!$C:$E,3,0)</f>
        <v>1269</v>
      </c>
      <c r="R513" s="3" t="s">
        <v>9</v>
      </c>
      <c r="U513" s="3">
        <f>VLOOKUP($A513,AFLT!$C:$E,3,0)</f>
        <v>44.95</v>
      </c>
      <c r="V513" s="3" t="s">
        <v>10</v>
      </c>
      <c r="Y513" s="3">
        <f>VLOOKUP($A513,BSPB!$C:$E,3,0)</f>
        <v>70</v>
      </c>
      <c r="Z513" s="3" t="s">
        <v>11</v>
      </c>
      <c r="AC513" s="3">
        <f>VLOOKUP($A513,BANE!$C:$E,3,0)</f>
        <v>1410</v>
      </c>
      <c r="AD513" s="3" t="s">
        <v>12</v>
      </c>
      <c r="AG513" s="3">
        <f>VLOOKUP($A513,BANEP!$C:$E,3,0)</f>
        <v>1097.5</v>
      </c>
      <c r="AH513" s="3" t="s">
        <v>13</v>
      </c>
      <c r="AK513" s="3">
        <f>VLOOKUP($A513,VTBR!$C:$E,3,0)</f>
        <v>6.2640000000000001E-2</v>
      </c>
      <c r="AL513" s="3" t="s">
        <v>14</v>
      </c>
      <c r="AO513" s="3">
        <f>VLOOKUP($A513,VSMO!$C:$E,3,0)</f>
        <v>5670</v>
      </c>
      <c r="AP513" s="3" t="s">
        <v>15</v>
      </c>
      <c r="AS513" s="3">
        <f>VLOOKUP($A513,GAZP!$C:$E,3,0)</f>
        <v>169.51</v>
      </c>
      <c r="AT513" s="3" t="s">
        <v>16</v>
      </c>
      <c r="AW513" s="3">
        <f>VLOOKUP($A513,GMKN!$C:$E,3,0)</f>
        <v>4990</v>
      </c>
      <c r="AX513" s="3" t="s">
        <v>17</v>
      </c>
      <c r="BA513" s="3">
        <f>VLOOKUP($A513,DIXY!$C:$E,3,0)</f>
        <v>292.5</v>
      </c>
      <c r="BB513" s="3" t="s">
        <v>18</v>
      </c>
      <c r="BE513" s="3">
        <f>VLOOKUP($A513,IRAO!$C:$E,3,0)</f>
        <v>3.2399999999999998E-2</v>
      </c>
      <c r="BF513" s="3" t="s">
        <v>19</v>
      </c>
      <c r="BI513" s="3">
        <f>VLOOKUP($A513,KMAZ!$C:$E,3,0)</f>
        <v>39.97</v>
      </c>
      <c r="BJ513" s="3" t="s">
        <v>20</v>
      </c>
      <c r="BM513" s="3">
        <f>VLOOKUP($A513,LSRG!$C:$E,3,0)</f>
        <v>472</v>
      </c>
      <c r="BN513" s="3" t="s">
        <v>21</v>
      </c>
      <c r="BQ513" s="3">
        <f>VLOOKUP($A513,LKOH!$C:$E,3,0)</f>
        <v>1602.7</v>
      </c>
      <c r="BR513" s="3" t="s">
        <v>22</v>
      </c>
      <c r="BU513" s="3">
        <f>VLOOKUP($A513,MVID!$C:$E,3,0)</f>
        <v>196.7</v>
      </c>
      <c r="BV513" s="3" t="s">
        <v>23</v>
      </c>
      <c r="BY513" s="3">
        <f>VLOOKUP($A513,MAGN!$C:$E,3,0)</f>
        <v>12.699</v>
      </c>
      <c r="BZ513" s="3" t="s">
        <v>24</v>
      </c>
      <c r="CC513" s="3">
        <f>VLOOKUP($A513,MTSS!$C:$E,3,0)</f>
        <v>189.9</v>
      </c>
      <c r="CD513" s="3" t="s">
        <v>25</v>
      </c>
      <c r="CG513" s="3">
        <f>VLOOKUP($A513,MGNT!$C:$E,3,0)</f>
        <v>2733.1</v>
      </c>
      <c r="CH513" s="3" t="s">
        <v>26</v>
      </c>
      <c r="CK513" s="3" t="e">
        <f>VLOOKUP($A513,MFON!$C:$E,3,0)</f>
        <v>#N/A</v>
      </c>
      <c r="CL513" s="3" t="s">
        <v>27</v>
      </c>
      <c r="CO513" s="3" t="e">
        <f>VLOOKUP($A513,MOEX!$C:$E,3,0)</f>
        <v>#N/A</v>
      </c>
      <c r="CP513" s="3" t="s">
        <v>28</v>
      </c>
      <c r="CS513" s="3">
        <f>VLOOKUP($A513,MSTT!$C:$E,3,0)</f>
        <v>174</v>
      </c>
      <c r="CT513" s="3" t="s">
        <v>29</v>
      </c>
      <c r="CW513" s="3">
        <f>VLOOKUP($A513,NLMK!$C:$E,3,0)</f>
        <v>64.11</v>
      </c>
      <c r="CX513" s="3" t="s">
        <v>30</v>
      </c>
      <c r="DA513" s="3">
        <f>VLOOKUP($A513,NMTP!$C:$E,3,0)</f>
        <v>3.05</v>
      </c>
      <c r="DB513" s="3" t="s">
        <v>31</v>
      </c>
      <c r="DE513" s="3">
        <f>VLOOKUP($A513,NVTK!$C:$E,3,0)</f>
        <v>387.07</v>
      </c>
      <c r="DF513" s="3" t="s">
        <v>32</v>
      </c>
      <c r="DI513" s="3">
        <f>VLOOKUP($A513,PIKK!$C:$E,3,0)</f>
        <v>75.87</v>
      </c>
      <c r="DJ513" s="3" t="s">
        <v>33</v>
      </c>
      <c r="DM513" s="3">
        <f>VLOOKUP($A513,ROSN!$C:$E,3,0)</f>
        <v>204.55</v>
      </c>
      <c r="DN513" s="3" t="s">
        <v>34</v>
      </c>
      <c r="DQ513" s="3">
        <f>VLOOKUP($A513,RTKM!$C:$E,3,0)</f>
        <v>148.69999999999999</v>
      </c>
      <c r="DR513" s="3" t="s">
        <v>35</v>
      </c>
      <c r="DU513" s="3">
        <f>VLOOKUP($A513,RTKMP!$C:$E,3,0)</f>
        <v>100.9</v>
      </c>
      <c r="DV513" s="3" t="s">
        <v>36</v>
      </c>
      <c r="DY513" s="3">
        <f>VLOOKUP($A513,HYDR!$C:$E,3,0)</f>
        <v>1.0820000000000001</v>
      </c>
      <c r="DZ513" s="3" t="s">
        <v>37</v>
      </c>
      <c r="EC513" s="3">
        <f>VLOOKUP($A513,RUAL!$C:$E,3,0)</f>
        <v>195.85</v>
      </c>
      <c r="ED513" s="3" t="s">
        <v>38</v>
      </c>
      <c r="EG513" s="3">
        <f>VLOOKUP($A513,SVAV!$C:$E,3,0)</f>
        <v>316.3</v>
      </c>
      <c r="EH513" s="3" t="s">
        <v>39</v>
      </c>
      <c r="EK513" s="3">
        <f>VLOOKUP($A513,SBER!$C:$E,3,0)</f>
        <v>80.62</v>
      </c>
      <c r="EL513" s="3" t="s">
        <v>40</v>
      </c>
      <c r="EO513" s="3">
        <f>VLOOKUP($A513,SBERP!$C:$E,3,0)</f>
        <v>60.25</v>
      </c>
      <c r="EP513" s="3" t="s">
        <v>41</v>
      </c>
      <c r="ES513" s="3">
        <f>VLOOKUP($A513,CHMF!$C:$E,3,0)</f>
        <v>371.3</v>
      </c>
      <c r="ET513" s="3" t="s">
        <v>42</v>
      </c>
      <c r="EW513" s="3">
        <f>VLOOKUP($A513,AFKS!$C:$E,3,0)</f>
        <v>24.22</v>
      </c>
      <c r="EX513" s="3" t="s">
        <v>43</v>
      </c>
      <c r="FA513" s="3">
        <f>VLOOKUP($A513,SNGS!$C:$E,3,0)</f>
        <v>24.901</v>
      </c>
      <c r="FB513" s="3" t="s">
        <v>44</v>
      </c>
      <c r="FE513" s="3">
        <f>VLOOKUP($A513,SNGSP!$C:$E,3,0)</f>
        <v>16.22</v>
      </c>
      <c r="FF513" s="3" t="s">
        <v>45</v>
      </c>
      <c r="FI513" s="3">
        <f>VLOOKUP($A513,TRMK!$C:$E,3,0)</f>
        <v>77.8</v>
      </c>
      <c r="FJ513" s="3" t="s">
        <v>46</v>
      </c>
      <c r="FM513" s="3">
        <f>VLOOKUP($A513,TATN!$C:$E,3,0)</f>
        <v>146.51</v>
      </c>
      <c r="FN513" s="3" t="s">
        <v>47</v>
      </c>
      <c r="FQ513" s="3">
        <f>VLOOKUP($A513,TATNP!$C:$E,3,0)</f>
        <v>90.99</v>
      </c>
      <c r="FR513" s="3" t="s">
        <v>48</v>
      </c>
      <c r="FU513" s="3">
        <f>VLOOKUP($A513,TRNFP!$C:$E,3,0)</f>
        <v>47898</v>
      </c>
      <c r="FV513" s="3" t="s">
        <v>49</v>
      </c>
      <c r="FY513" s="3">
        <f>VLOOKUP($A513,URKA!$C:$E,3,0)</f>
        <v>224</v>
      </c>
      <c r="FZ513" s="3" t="s">
        <v>50</v>
      </c>
      <c r="GC513" s="3">
        <f>VLOOKUP($A513,FEES!$C:$E,3,0)</f>
        <v>0.31169999999999998</v>
      </c>
      <c r="GD513" s="3" t="s">
        <v>51</v>
      </c>
      <c r="GG513" s="3">
        <f>VLOOKUP($A513,PHOR!$C:$E,3,0)</f>
        <v>8390</v>
      </c>
      <c r="GH513" s="3" t="s">
        <v>52</v>
      </c>
      <c r="GK513" s="3">
        <f>VLOOKUP($A513,GCHE!$C:$E,3,0)</f>
        <v>590</v>
      </c>
      <c r="GL513" s="3" t="s">
        <v>53</v>
      </c>
      <c r="GO513" s="3">
        <f>VLOOKUP($A513,EONR!$C:$E,3,0)</f>
        <v>2.2269999999999999</v>
      </c>
    </row>
    <row r="514" spans="1:197" x14ac:dyDescent="0.45">
      <c r="A514" s="86">
        <v>40896</v>
      </c>
      <c r="B514" s="3" t="s">
        <v>5</v>
      </c>
      <c r="E514" s="3" t="e">
        <f>VLOOKUP($A514,POLY!$C:$E,3,0)</f>
        <v>#N/A</v>
      </c>
      <c r="F514" s="3" t="s">
        <v>6</v>
      </c>
      <c r="I514" s="3" t="e">
        <f>VLOOKUP($A514,YNDX!$C:$E,3,0)</f>
        <v>#N/A</v>
      </c>
      <c r="J514" s="3" t="s">
        <v>7</v>
      </c>
      <c r="M514" s="3">
        <f>VLOOKUP($A514,ALRS!$C:$E,3,0)</f>
        <v>30.300999999999998</v>
      </c>
      <c r="N514" s="3" t="s">
        <v>8</v>
      </c>
      <c r="Q514" s="3">
        <f>VLOOKUP($A514,AKRN!$C:$E,3,0)</f>
        <v>1349</v>
      </c>
      <c r="R514" s="3" t="s">
        <v>9</v>
      </c>
      <c r="U514" s="3">
        <f>VLOOKUP($A514,AFLT!$C:$E,3,0)</f>
        <v>44</v>
      </c>
      <c r="V514" s="3" t="s">
        <v>10</v>
      </c>
      <c r="Y514" s="3">
        <f>VLOOKUP($A514,BSPB!$C:$E,3,0)</f>
        <v>75.260000000000005</v>
      </c>
      <c r="Z514" s="3" t="s">
        <v>11</v>
      </c>
      <c r="AC514" s="3">
        <f>VLOOKUP($A514,BANE!$C:$E,3,0)</f>
        <v>1400</v>
      </c>
      <c r="AD514" s="3" t="s">
        <v>12</v>
      </c>
      <c r="AG514" s="3">
        <f>VLOOKUP($A514,BANEP!$C:$E,3,0)</f>
        <v>1059.5</v>
      </c>
      <c r="AH514" s="3" t="s">
        <v>13</v>
      </c>
      <c r="AK514" s="3">
        <f>VLOOKUP($A514,VTBR!$C:$E,3,0)</f>
        <v>5.9520000000000003E-2</v>
      </c>
      <c r="AL514" s="3" t="s">
        <v>14</v>
      </c>
      <c r="AO514" s="3">
        <f>VLOOKUP($A514,VSMO!$C:$E,3,0)</f>
        <v>5590</v>
      </c>
      <c r="AP514" s="3" t="s">
        <v>15</v>
      </c>
      <c r="AS514" s="3">
        <f>VLOOKUP($A514,GAZP!$C:$E,3,0)</f>
        <v>169.71</v>
      </c>
      <c r="AT514" s="3" t="s">
        <v>16</v>
      </c>
      <c r="AW514" s="3">
        <f>VLOOKUP($A514,GMKN!$C:$E,3,0)</f>
        <v>4710</v>
      </c>
      <c r="AX514" s="3" t="s">
        <v>17</v>
      </c>
      <c r="BA514" s="3">
        <f>VLOOKUP($A514,DIXY!$C:$E,3,0)</f>
        <v>297</v>
      </c>
      <c r="BB514" s="3" t="s">
        <v>18</v>
      </c>
      <c r="BE514" s="3">
        <f>VLOOKUP($A514,IRAO!$C:$E,3,0)</f>
        <v>3.1949999999999999E-2</v>
      </c>
      <c r="BF514" s="3" t="s">
        <v>19</v>
      </c>
      <c r="BI514" s="3">
        <f>VLOOKUP($A514,KMAZ!$C:$E,3,0)</f>
        <v>37.33</v>
      </c>
      <c r="BJ514" s="3" t="s">
        <v>20</v>
      </c>
      <c r="BM514" s="3">
        <f>VLOOKUP($A514,LSRG!$C:$E,3,0)</f>
        <v>464.2</v>
      </c>
      <c r="BN514" s="3" t="s">
        <v>21</v>
      </c>
      <c r="BQ514" s="3">
        <f>VLOOKUP($A514,LKOH!$C:$E,3,0)</f>
        <v>1641.1</v>
      </c>
      <c r="BR514" s="3" t="s">
        <v>22</v>
      </c>
      <c r="BU514" s="3">
        <f>VLOOKUP($A514,MVID!$C:$E,3,0)</f>
        <v>185.03</v>
      </c>
      <c r="BV514" s="3" t="s">
        <v>23</v>
      </c>
      <c r="BY514" s="3">
        <f>VLOOKUP($A514,MAGN!$C:$E,3,0)</f>
        <v>12.56</v>
      </c>
      <c r="BZ514" s="3" t="s">
        <v>24</v>
      </c>
      <c r="CC514" s="3">
        <f>VLOOKUP($A514,MTSS!$C:$E,3,0)</f>
        <v>182.69</v>
      </c>
      <c r="CD514" s="3" t="s">
        <v>25</v>
      </c>
      <c r="CG514" s="3">
        <f>VLOOKUP($A514,MGNT!$C:$E,3,0)</f>
        <v>2705.5</v>
      </c>
      <c r="CH514" s="3" t="s">
        <v>26</v>
      </c>
      <c r="CK514" s="3" t="e">
        <f>VLOOKUP($A514,MFON!$C:$E,3,0)</f>
        <v>#N/A</v>
      </c>
      <c r="CL514" s="3" t="s">
        <v>27</v>
      </c>
      <c r="CO514" s="3" t="e">
        <f>VLOOKUP($A514,MOEX!$C:$E,3,0)</f>
        <v>#N/A</v>
      </c>
      <c r="CP514" s="3" t="s">
        <v>28</v>
      </c>
      <c r="CS514" s="3">
        <f>VLOOKUP($A514,MSTT!$C:$E,3,0)</f>
        <v>174</v>
      </c>
      <c r="CT514" s="3" t="s">
        <v>29</v>
      </c>
      <c r="CW514" s="3">
        <f>VLOOKUP($A514,NLMK!$C:$E,3,0)</f>
        <v>61.66</v>
      </c>
      <c r="CX514" s="3" t="s">
        <v>30</v>
      </c>
      <c r="DA514" s="3">
        <f>VLOOKUP($A514,NMTP!$C:$E,3,0)</f>
        <v>3.0041000000000002</v>
      </c>
      <c r="DB514" s="3" t="s">
        <v>31</v>
      </c>
      <c r="DE514" s="3">
        <f>VLOOKUP($A514,NVTK!$C:$E,3,0)</f>
        <v>379</v>
      </c>
      <c r="DF514" s="3" t="s">
        <v>32</v>
      </c>
      <c r="DI514" s="3">
        <f>VLOOKUP($A514,PIKK!$C:$E,3,0)</f>
        <v>76.11</v>
      </c>
      <c r="DJ514" s="3" t="s">
        <v>33</v>
      </c>
      <c r="DM514" s="3">
        <f>VLOOKUP($A514,ROSN!$C:$E,3,0)</f>
        <v>210.2</v>
      </c>
      <c r="DN514" s="3" t="s">
        <v>34</v>
      </c>
      <c r="DQ514" s="3">
        <f>VLOOKUP($A514,RTKM!$C:$E,3,0)</f>
        <v>151.66999999999999</v>
      </c>
      <c r="DR514" s="3" t="s">
        <v>35</v>
      </c>
      <c r="DU514" s="3">
        <f>VLOOKUP($A514,RTKMP!$C:$E,3,0)</f>
        <v>99.5</v>
      </c>
      <c r="DV514" s="3" t="s">
        <v>36</v>
      </c>
      <c r="DY514" s="3">
        <f>VLOOKUP($A514,HYDR!$C:$E,3,0)</f>
        <v>1.002</v>
      </c>
      <c r="DZ514" s="3" t="s">
        <v>37</v>
      </c>
      <c r="EC514" s="3">
        <f>VLOOKUP($A514,RUAL!$C:$E,3,0)</f>
        <v>190.69</v>
      </c>
      <c r="ED514" s="3" t="s">
        <v>38</v>
      </c>
      <c r="EG514" s="3">
        <f>VLOOKUP($A514,SVAV!$C:$E,3,0)</f>
        <v>304</v>
      </c>
      <c r="EH514" s="3" t="s">
        <v>39</v>
      </c>
      <c r="EK514" s="3">
        <f>VLOOKUP($A514,SBER!$C:$E,3,0)</f>
        <v>80</v>
      </c>
      <c r="EL514" s="3" t="s">
        <v>40</v>
      </c>
      <c r="EO514" s="3">
        <f>VLOOKUP($A514,SBERP!$C:$E,3,0)</f>
        <v>59.1</v>
      </c>
      <c r="EP514" s="3" t="s">
        <v>41</v>
      </c>
      <c r="ES514" s="3">
        <f>VLOOKUP($A514,CHMF!$C:$E,3,0)</f>
        <v>361.2</v>
      </c>
      <c r="ET514" s="3" t="s">
        <v>42</v>
      </c>
      <c r="EW514" s="3">
        <f>VLOOKUP($A514,AFKS!$C:$E,3,0)</f>
        <v>23.402000000000001</v>
      </c>
      <c r="EX514" s="3" t="s">
        <v>43</v>
      </c>
      <c r="FA514" s="3">
        <f>VLOOKUP($A514,SNGS!$C:$E,3,0)</f>
        <v>24.66</v>
      </c>
      <c r="FB514" s="3" t="s">
        <v>44</v>
      </c>
      <c r="FE514" s="3">
        <f>VLOOKUP($A514,SNGSP!$C:$E,3,0)</f>
        <v>16.094999999999999</v>
      </c>
      <c r="FF514" s="3" t="s">
        <v>45</v>
      </c>
      <c r="FI514" s="3">
        <f>VLOOKUP($A514,TRMK!$C:$E,3,0)</f>
        <v>73</v>
      </c>
      <c r="FJ514" s="3" t="s">
        <v>46</v>
      </c>
      <c r="FM514" s="3">
        <f>VLOOKUP($A514,TATN!$C:$E,3,0)</f>
        <v>150.86000000000001</v>
      </c>
      <c r="FN514" s="3" t="s">
        <v>47</v>
      </c>
      <c r="FQ514" s="3">
        <f>VLOOKUP($A514,TATNP!$C:$E,3,0)</f>
        <v>88.85</v>
      </c>
      <c r="FR514" s="3" t="s">
        <v>48</v>
      </c>
      <c r="FU514" s="3">
        <f>VLOOKUP($A514,TRNFP!$C:$E,3,0)</f>
        <v>46251</v>
      </c>
      <c r="FV514" s="3" t="s">
        <v>49</v>
      </c>
      <c r="FY514" s="3">
        <f>VLOOKUP($A514,URKA!$C:$E,3,0)</f>
        <v>226.38</v>
      </c>
      <c r="FZ514" s="3" t="s">
        <v>50</v>
      </c>
      <c r="GC514" s="3">
        <f>VLOOKUP($A514,FEES!$C:$E,3,0)</f>
        <v>0.27651999999999999</v>
      </c>
      <c r="GD514" s="3" t="s">
        <v>51</v>
      </c>
      <c r="GG514" s="3">
        <f>VLOOKUP($A514,PHOR!$C:$E,3,0)</f>
        <v>8000</v>
      </c>
      <c r="GH514" s="3" t="s">
        <v>52</v>
      </c>
      <c r="GK514" s="3">
        <f>VLOOKUP($A514,GCHE!$C:$E,3,0)</f>
        <v>524.9</v>
      </c>
      <c r="GL514" s="3" t="s">
        <v>53</v>
      </c>
      <c r="GO514" s="3">
        <f>VLOOKUP($A514,EONR!$C:$E,3,0)</f>
        <v>2.2294999999999998</v>
      </c>
    </row>
    <row r="515" spans="1:197" x14ac:dyDescent="0.45">
      <c r="A515" s="86">
        <v>40903</v>
      </c>
      <c r="B515" s="3" t="s">
        <v>5</v>
      </c>
      <c r="E515" s="3" t="e">
        <f>VLOOKUP($A515,POLY!$C:$E,3,0)</f>
        <v>#N/A</v>
      </c>
      <c r="F515" s="3" t="s">
        <v>6</v>
      </c>
      <c r="I515" s="3" t="e">
        <f>VLOOKUP($A515,YNDX!$C:$E,3,0)</f>
        <v>#N/A</v>
      </c>
      <c r="J515" s="3" t="s">
        <v>7</v>
      </c>
      <c r="M515" s="3">
        <f>VLOOKUP($A515,ALRS!$C:$E,3,0)</f>
        <v>31</v>
      </c>
      <c r="N515" s="3" t="s">
        <v>8</v>
      </c>
      <c r="Q515" s="3">
        <f>VLOOKUP($A515,AKRN!$C:$E,3,0)</f>
        <v>1331.5</v>
      </c>
      <c r="R515" s="3" t="s">
        <v>9</v>
      </c>
      <c r="U515" s="3">
        <f>VLOOKUP($A515,AFLT!$C:$E,3,0)</f>
        <v>50.22</v>
      </c>
      <c r="V515" s="3" t="s">
        <v>10</v>
      </c>
      <c r="Y515" s="3">
        <f>VLOOKUP($A515,BSPB!$C:$E,3,0)</f>
        <v>72.5</v>
      </c>
      <c r="Z515" s="3" t="s">
        <v>11</v>
      </c>
      <c r="AC515" s="3">
        <f>VLOOKUP($A515,BANE!$C:$E,3,0)</f>
        <v>1341.8</v>
      </c>
      <c r="AD515" s="3" t="s">
        <v>12</v>
      </c>
      <c r="AG515" s="3">
        <f>VLOOKUP($A515,BANEP!$C:$E,3,0)</f>
        <v>1071</v>
      </c>
      <c r="AH515" s="3" t="s">
        <v>13</v>
      </c>
      <c r="AK515" s="3">
        <f>VLOOKUP($A515,VTBR!$C:$E,3,0)</f>
        <v>5.8700000000000002E-2</v>
      </c>
      <c r="AL515" s="3" t="s">
        <v>14</v>
      </c>
      <c r="AO515" s="3">
        <f>VLOOKUP($A515,VSMO!$C:$E,3,0)</f>
        <v>5280</v>
      </c>
      <c r="AP515" s="3" t="s">
        <v>15</v>
      </c>
      <c r="AS515" s="3">
        <f>VLOOKUP($A515,GAZP!$C:$E,3,0)</f>
        <v>171.36</v>
      </c>
      <c r="AT515" s="3" t="s">
        <v>16</v>
      </c>
      <c r="AW515" s="3">
        <f>VLOOKUP($A515,GMKN!$C:$E,3,0)</f>
        <v>4929</v>
      </c>
      <c r="AX515" s="3" t="s">
        <v>17</v>
      </c>
      <c r="BA515" s="3">
        <f>VLOOKUP($A515,DIXY!$C:$E,3,0)</f>
        <v>293.98</v>
      </c>
      <c r="BB515" s="3" t="s">
        <v>18</v>
      </c>
      <c r="BE515" s="3">
        <f>VLOOKUP($A515,IRAO!$C:$E,3,0)</f>
        <v>3.4880000000000001E-2</v>
      </c>
      <c r="BF515" s="3" t="s">
        <v>19</v>
      </c>
      <c r="BI515" s="3">
        <f>VLOOKUP($A515,KMAZ!$C:$E,3,0)</f>
        <v>35.159999999999997</v>
      </c>
      <c r="BJ515" s="3" t="s">
        <v>20</v>
      </c>
      <c r="BM515" s="3">
        <f>VLOOKUP($A515,LSRG!$C:$E,3,0)</f>
        <v>458.3</v>
      </c>
      <c r="BN515" s="3" t="s">
        <v>21</v>
      </c>
      <c r="BQ515" s="3">
        <f>VLOOKUP($A515,LKOH!$C:$E,3,0)</f>
        <v>1701</v>
      </c>
      <c r="BR515" s="3" t="s">
        <v>22</v>
      </c>
      <c r="BU515" s="3">
        <f>VLOOKUP($A515,MVID!$C:$E,3,0)</f>
        <v>181.39</v>
      </c>
      <c r="BV515" s="3" t="s">
        <v>23</v>
      </c>
      <c r="BY515" s="3">
        <f>VLOOKUP($A515,MAGN!$C:$E,3,0)</f>
        <v>12.363</v>
      </c>
      <c r="BZ515" s="3" t="s">
        <v>24</v>
      </c>
      <c r="CC515" s="3">
        <f>VLOOKUP($A515,MTSS!$C:$E,3,0)</f>
        <v>183.18</v>
      </c>
      <c r="CD515" s="3" t="s">
        <v>25</v>
      </c>
      <c r="CG515" s="3">
        <f>VLOOKUP($A515,MGNT!$C:$E,3,0)</f>
        <v>2826</v>
      </c>
      <c r="CH515" s="3" t="s">
        <v>26</v>
      </c>
      <c r="CK515" s="3" t="e">
        <f>VLOOKUP($A515,MFON!$C:$E,3,0)</f>
        <v>#N/A</v>
      </c>
      <c r="CL515" s="3" t="s">
        <v>27</v>
      </c>
      <c r="CO515" s="3" t="e">
        <f>VLOOKUP($A515,MOEX!$C:$E,3,0)</f>
        <v>#N/A</v>
      </c>
      <c r="CP515" s="3" t="s">
        <v>28</v>
      </c>
      <c r="CS515" s="3">
        <f>VLOOKUP($A515,MSTT!$C:$E,3,0)</f>
        <v>187</v>
      </c>
      <c r="CT515" s="3" t="s">
        <v>29</v>
      </c>
      <c r="CW515" s="3">
        <f>VLOOKUP($A515,NLMK!$C:$E,3,0)</f>
        <v>62.8</v>
      </c>
      <c r="CX515" s="3" t="s">
        <v>30</v>
      </c>
      <c r="DA515" s="3">
        <f>VLOOKUP($A515,NMTP!$C:$E,3,0)</f>
        <v>3.1798999999999999</v>
      </c>
      <c r="DB515" s="3" t="s">
        <v>31</v>
      </c>
      <c r="DE515" s="3">
        <f>VLOOKUP($A515,NVTK!$C:$E,3,0)</f>
        <v>393.71</v>
      </c>
      <c r="DF515" s="3" t="s">
        <v>32</v>
      </c>
      <c r="DI515" s="3">
        <f>VLOOKUP($A515,PIKK!$C:$E,3,0)</f>
        <v>77.400000000000006</v>
      </c>
      <c r="DJ515" s="3" t="s">
        <v>33</v>
      </c>
      <c r="DM515" s="3">
        <f>VLOOKUP($A515,ROSN!$C:$E,3,0)</f>
        <v>213.8</v>
      </c>
      <c r="DN515" s="3" t="s">
        <v>34</v>
      </c>
      <c r="DQ515" s="3">
        <f>VLOOKUP($A515,RTKM!$C:$E,3,0)</f>
        <v>152.19999999999999</v>
      </c>
      <c r="DR515" s="3" t="s">
        <v>35</v>
      </c>
      <c r="DU515" s="3">
        <f>VLOOKUP($A515,RTKMP!$C:$E,3,0)</f>
        <v>95.25</v>
      </c>
      <c r="DV515" s="3" t="s">
        <v>36</v>
      </c>
      <c r="DY515" s="3">
        <f>VLOOKUP($A515,HYDR!$C:$E,3,0)</f>
        <v>0.96579999999999999</v>
      </c>
      <c r="DZ515" s="3" t="s">
        <v>37</v>
      </c>
      <c r="EC515" s="3">
        <f>VLOOKUP($A515,RUAL!$C:$E,3,0)</f>
        <v>196</v>
      </c>
      <c r="ED515" s="3" t="s">
        <v>38</v>
      </c>
      <c r="EG515" s="3">
        <f>VLOOKUP($A515,SVAV!$C:$E,3,0)</f>
        <v>305.89999999999998</v>
      </c>
      <c r="EH515" s="3" t="s">
        <v>39</v>
      </c>
      <c r="EK515" s="3">
        <f>VLOOKUP($A515,SBER!$C:$E,3,0)</f>
        <v>79.400000000000006</v>
      </c>
      <c r="EL515" s="3" t="s">
        <v>40</v>
      </c>
      <c r="EO515" s="3">
        <f>VLOOKUP($A515,SBERP!$C:$E,3,0)</f>
        <v>59.24</v>
      </c>
      <c r="EP515" s="3" t="s">
        <v>41</v>
      </c>
      <c r="ES515" s="3">
        <f>VLOOKUP($A515,CHMF!$C:$E,3,0)</f>
        <v>363.8</v>
      </c>
      <c r="ET515" s="3" t="s">
        <v>42</v>
      </c>
      <c r="EW515" s="3">
        <f>VLOOKUP($A515,AFKS!$C:$E,3,0)</f>
        <v>23.31</v>
      </c>
      <c r="EX515" s="3" t="s">
        <v>43</v>
      </c>
      <c r="FA515" s="3">
        <f>VLOOKUP($A515,SNGS!$C:$E,3,0)</f>
        <v>25.28</v>
      </c>
      <c r="FB515" s="3" t="s">
        <v>44</v>
      </c>
      <c r="FE515" s="3">
        <f>VLOOKUP($A515,SNGSP!$C:$E,3,0)</f>
        <v>16.451000000000001</v>
      </c>
      <c r="FF515" s="3" t="s">
        <v>45</v>
      </c>
      <c r="FI515" s="3">
        <f>VLOOKUP($A515,TRMK!$C:$E,3,0)</f>
        <v>72.8</v>
      </c>
      <c r="FJ515" s="3" t="s">
        <v>46</v>
      </c>
      <c r="FM515" s="3">
        <f>VLOOKUP($A515,TATN!$C:$E,3,0)</f>
        <v>158.4</v>
      </c>
      <c r="FN515" s="3" t="s">
        <v>47</v>
      </c>
      <c r="FQ515" s="3">
        <f>VLOOKUP($A515,TATNP!$C:$E,3,0)</f>
        <v>88.02</v>
      </c>
      <c r="FR515" s="3" t="s">
        <v>48</v>
      </c>
      <c r="FU515" s="3">
        <f>VLOOKUP($A515,TRNFP!$C:$E,3,0)</f>
        <v>49600</v>
      </c>
      <c r="FV515" s="3" t="s">
        <v>49</v>
      </c>
      <c r="FY515" s="3">
        <f>VLOOKUP($A515,URKA!$C:$E,3,0)</f>
        <v>231.5</v>
      </c>
      <c r="FZ515" s="3" t="s">
        <v>50</v>
      </c>
      <c r="GC515" s="3">
        <f>VLOOKUP($A515,FEES!$C:$E,3,0)</f>
        <v>0.28110000000000002</v>
      </c>
      <c r="GD515" s="3" t="s">
        <v>51</v>
      </c>
      <c r="GG515" s="3">
        <f>VLOOKUP($A515,PHOR!$C:$E,3,0)</f>
        <v>8197</v>
      </c>
      <c r="GH515" s="3" t="s">
        <v>52</v>
      </c>
      <c r="GK515" s="3">
        <f>VLOOKUP($A515,GCHE!$C:$E,3,0)</f>
        <v>569</v>
      </c>
      <c r="GL515" s="3" t="s">
        <v>53</v>
      </c>
      <c r="GO515" s="3">
        <f>VLOOKUP($A515,EONR!$C:$E,3,0)</f>
        <v>2.1389999999999998</v>
      </c>
    </row>
    <row r="516" spans="1:197" x14ac:dyDescent="0.45">
      <c r="A516" s="86">
        <v>40910</v>
      </c>
      <c r="B516" s="3" t="s">
        <v>5</v>
      </c>
      <c r="E516" s="3" t="e">
        <f>VLOOKUP($A516,POLY!$C:$E,3,0)</f>
        <v>#N/A</v>
      </c>
      <c r="F516" s="3" t="s">
        <v>6</v>
      </c>
      <c r="I516" s="3" t="e">
        <f>VLOOKUP($A516,YNDX!$C:$E,3,0)</f>
        <v>#N/A</v>
      </c>
      <c r="J516" s="3" t="s">
        <v>7</v>
      </c>
      <c r="M516" s="3">
        <f>VLOOKUP($A516,ALRS!$C:$E,3,0)</f>
        <v>30.093</v>
      </c>
      <c r="N516" s="3" t="s">
        <v>8</v>
      </c>
      <c r="Q516" s="3">
        <f>VLOOKUP($A516,AKRN!$C:$E,3,0)</f>
        <v>1325.8</v>
      </c>
      <c r="R516" s="3" t="s">
        <v>9</v>
      </c>
      <c r="U516" s="3">
        <f>VLOOKUP($A516,AFLT!$C:$E,3,0)</f>
        <v>50.51</v>
      </c>
      <c r="V516" s="3" t="s">
        <v>10</v>
      </c>
      <c r="Y516" s="3">
        <f>VLOOKUP($A516,BSPB!$C:$E,3,0)</f>
        <v>73.989999999999995</v>
      </c>
      <c r="Z516" s="3" t="s">
        <v>11</v>
      </c>
      <c r="AC516" s="3">
        <f>VLOOKUP($A516,BANE!$C:$E,3,0)</f>
        <v>1380</v>
      </c>
      <c r="AD516" s="3" t="s">
        <v>12</v>
      </c>
      <c r="AG516" s="3">
        <f>VLOOKUP($A516,BANEP!$C:$E,3,0)</f>
        <v>1132.5999999999999</v>
      </c>
      <c r="AH516" s="3" t="s">
        <v>13</v>
      </c>
      <c r="AK516" s="3">
        <f>VLOOKUP($A516,VTBR!$C:$E,3,0)</f>
        <v>6.0380000000000003E-2</v>
      </c>
      <c r="AL516" s="3" t="s">
        <v>14</v>
      </c>
      <c r="AO516" s="3">
        <f>VLOOKUP($A516,VSMO!$C:$E,3,0)</f>
        <v>5346</v>
      </c>
      <c r="AP516" s="3" t="s">
        <v>15</v>
      </c>
      <c r="AS516" s="3">
        <f>VLOOKUP($A516,GAZP!$C:$E,3,0)</f>
        <v>176.2</v>
      </c>
      <c r="AT516" s="3" t="s">
        <v>16</v>
      </c>
      <c r="AW516" s="3">
        <f>VLOOKUP($A516,GMKN!$C:$E,3,0)</f>
        <v>4852</v>
      </c>
      <c r="AX516" s="3" t="s">
        <v>17</v>
      </c>
      <c r="BA516" s="3">
        <f>VLOOKUP($A516,DIXY!$C:$E,3,0)</f>
        <v>314.58999999999997</v>
      </c>
      <c r="BB516" s="3" t="s">
        <v>18</v>
      </c>
      <c r="BE516" s="3">
        <f>VLOOKUP($A516,IRAO!$C:$E,3,0)</f>
        <v>3.4189999999999998E-2</v>
      </c>
      <c r="BF516" s="3" t="s">
        <v>19</v>
      </c>
      <c r="BI516" s="3">
        <f>VLOOKUP($A516,KMAZ!$C:$E,3,0)</f>
        <v>36.799999999999997</v>
      </c>
      <c r="BJ516" s="3" t="s">
        <v>20</v>
      </c>
      <c r="BM516" s="3">
        <f>VLOOKUP($A516,LSRG!$C:$E,3,0)</f>
        <v>476.5</v>
      </c>
      <c r="BN516" s="3" t="s">
        <v>21</v>
      </c>
      <c r="BQ516" s="3">
        <f>VLOOKUP($A516,LKOH!$C:$E,3,0)</f>
        <v>1738.4</v>
      </c>
      <c r="BR516" s="3" t="s">
        <v>22</v>
      </c>
      <c r="BU516" s="3">
        <f>VLOOKUP($A516,MVID!$C:$E,3,0)</f>
        <v>184</v>
      </c>
      <c r="BV516" s="3" t="s">
        <v>23</v>
      </c>
      <c r="BY516" s="3">
        <f>VLOOKUP($A516,MAGN!$C:$E,3,0)</f>
        <v>12.827</v>
      </c>
      <c r="BZ516" s="3" t="s">
        <v>24</v>
      </c>
      <c r="CC516" s="3">
        <f>VLOOKUP($A516,MTSS!$C:$E,3,0)</f>
        <v>198.5</v>
      </c>
      <c r="CD516" s="3" t="s">
        <v>25</v>
      </c>
      <c r="CG516" s="3">
        <f>VLOOKUP($A516,MGNT!$C:$E,3,0)</f>
        <v>2865.1</v>
      </c>
      <c r="CH516" s="3" t="s">
        <v>26</v>
      </c>
      <c r="CK516" s="3" t="e">
        <f>VLOOKUP($A516,MFON!$C:$E,3,0)</f>
        <v>#N/A</v>
      </c>
      <c r="CL516" s="3" t="s">
        <v>27</v>
      </c>
      <c r="CO516" s="3" t="e">
        <f>VLOOKUP($A516,MOEX!$C:$E,3,0)</f>
        <v>#N/A</v>
      </c>
      <c r="CP516" s="3" t="s">
        <v>28</v>
      </c>
      <c r="CS516" s="3">
        <f>VLOOKUP($A516,MSTT!$C:$E,3,0)</f>
        <v>182.97</v>
      </c>
      <c r="CT516" s="3" t="s">
        <v>29</v>
      </c>
      <c r="CW516" s="3">
        <f>VLOOKUP($A516,NLMK!$C:$E,3,0)</f>
        <v>67.599999999999994</v>
      </c>
      <c r="CX516" s="3" t="s">
        <v>30</v>
      </c>
      <c r="DA516" s="3">
        <f>VLOOKUP($A516,NMTP!$C:$E,3,0)</f>
        <v>3.2949000000000002</v>
      </c>
      <c r="DB516" s="3" t="s">
        <v>31</v>
      </c>
      <c r="DE516" s="3">
        <f>VLOOKUP($A516,NVTK!$C:$E,3,0)</f>
        <v>394.64</v>
      </c>
      <c r="DF516" s="3" t="s">
        <v>32</v>
      </c>
      <c r="DI516" s="3">
        <f>VLOOKUP($A516,PIKK!$C:$E,3,0)</f>
        <v>74.709999999999994</v>
      </c>
      <c r="DJ516" s="3" t="s">
        <v>33</v>
      </c>
      <c r="DM516" s="3">
        <f>VLOOKUP($A516,ROSN!$C:$E,3,0)</f>
        <v>221.19</v>
      </c>
      <c r="DN516" s="3" t="s">
        <v>34</v>
      </c>
      <c r="DQ516" s="3">
        <f>VLOOKUP($A516,RTKM!$C:$E,3,0)</f>
        <v>154.01</v>
      </c>
      <c r="DR516" s="3" t="s">
        <v>35</v>
      </c>
      <c r="DU516" s="3">
        <f>VLOOKUP($A516,RTKMP!$C:$E,3,0)</f>
        <v>98.65</v>
      </c>
      <c r="DV516" s="3" t="s">
        <v>36</v>
      </c>
      <c r="DY516" s="3">
        <f>VLOOKUP($A516,HYDR!$C:$E,3,0)</f>
        <v>1.0029999999999999</v>
      </c>
      <c r="DZ516" s="3" t="s">
        <v>37</v>
      </c>
      <c r="EC516" s="3">
        <f>VLOOKUP($A516,RUAL!$C:$E,3,0)</f>
        <v>193.06</v>
      </c>
      <c r="ED516" s="3" t="s">
        <v>38</v>
      </c>
      <c r="EG516" s="3">
        <f>VLOOKUP($A516,SVAV!$C:$E,3,0)</f>
        <v>308.10000000000002</v>
      </c>
      <c r="EH516" s="3" t="s">
        <v>39</v>
      </c>
      <c r="EK516" s="3">
        <f>VLOOKUP($A516,SBER!$C:$E,3,0)</f>
        <v>83.2</v>
      </c>
      <c r="EL516" s="3" t="s">
        <v>40</v>
      </c>
      <c r="EO516" s="3">
        <f>VLOOKUP($A516,SBERP!$C:$E,3,0)</f>
        <v>60.92</v>
      </c>
      <c r="EP516" s="3" t="s">
        <v>41</v>
      </c>
      <c r="ES516" s="3">
        <f>VLOOKUP($A516,CHMF!$C:$E,3,0)</f>
        <v>404.1</v>
      </c>
      <c r="ET516" s="3" t="s">
        <v>42</v>
      </c>
      <c r="EW516" s="3">
        <f>VLOOKUP($A516,AFKS!$C:$E,3,0)</f>
        <v>24.4</v>
      </c>
      <c r="EX516" s="3" t="s">
        <v>43</v>
      </c>
      <c r="FA516" s="3">
        <f>VLOOKUP($A516,SNGS!$C:$E,3,0)</f>
        <v>26</v>
      </c>
      <c r="FB516" s="3" t="s">
        <v>44</v>
      </c>
      <c r="FE516" s="3">
        <f>VLOOKUP($A516,SNGSP!$C:$E,3,0)</f>
        <v>16.565999999999999</v>
      </c>
      <c r="FF516" s="3" t="s">
        <v>45</v>
      </c>
      <c r="FI516" s="3">
        <f>VLOOKUP($A516,TRMK!$C:$E,3,0)</f>
        <v>83</v>
      </c>
      <c r="FJ516" s="3" t="s">
        <v>46</v>
      </c>
      <c r="FM516" s="3">
        <f>VLOOKUP($A516,TATN!$C:$E,3,0)</f>
        <v>170</v>
      </c>
      <c r="FN516" s="3" t="s">
        <v>47</v>
      </c>
      <c r="FQ516" s="3">
        <f>VLOOKUP($A516,TATNP!$C:$E,3,0)</f>
        <v>91.82</v>
      </c>
      <c r="FR516" s="3" t="s">
        <v>48</v>
      </c>
      <c r="FU516" s="3">
        <f>VLOOKUP($A516,TRNFP!$C:$E,3,0)</f>
        <v>50497</v>
      </c>
      <c r="FV516" s="3" t="s">
        <v>49</v>
      </c>
      <c r="FY516" s="3">
        <f>VLOOKUP($A516,URKA!$C:$E,3,0)</f>
        <v>230.27</v>
      </c>
      <c r="FZ516" s="3" t="s">
        <v>50</v>
      </c>
      <c r="GC516" s="3">
        <f>VLOOKUP($A516,FEES!$C:$E,3,0)</f>
        <v>0.31159999999999999</v>
      </c>
      <c r="GD516" s="3" t="s">
        <v>51</v>
      </c>
      <c r="GG516" s="3">
        <f>VLOOKUP($A516,PHOR!$C:$E,3,0)</f>
        <v>8400</v>
      </c>
      <c r="GH516" s="3" t="s">
        <v>52</v>
      </c>
      <c r="GK516" s="3">
        <f>VLOOKUP($A516,GCHE!$C:$E,3,0)</f>
        <v>555.20000000000005</v>
      </c>
      <c r="GL516" s="3" t="s">
        <v>53</v>
      </c>
      <c r="GO516" s="3">
        <f>VLOOKUP($A516,EONR!$C:$E,3,0)</f>
        <v>2.2898999999999998</v>
      </c>
    </row>
    <row r="517" spans="1:197" x14ac:dyDescent="0.45">
      <c r="A517" s="86">
        <v>40917</v>
      </c>
      <c r="B517" s="3" t="s">
        <v>5</v>
      </c>
      <c r="E517" s="3" t="e">
        <f>VLOOKUP($A517,POLY!$C:$E,3,0)</f>
        <v>#N/A</v>
      </c>
      <c r="F517" s="3" t="s">
        <v>6</v>
      </c>
      <c r="I517" s="3" t="e">
        <f>VLOOKUP($A517,YNDX!$C:$E,3,0)</f>
        <v>#N/A</v>
      </c>
      <c r="J517" s="3" t="s">
        <v>7</v>
      </c>
      <c r="M517" s="3">
        <f>VLOOKUP($A517,ALRS!$C:$E,3,0)</f>
        <v>30.4</v>
      </c>
      <c r="N517" s="3" t="s">
        <v>8</v>
      </c>
      <c r="Q517" s="3">
        <f>VLOOKUP($A517,AKRN!$C:$E,3,0)</f>
        <v>1329.9</v>
      </c>
      <c r="R517" s="3" t="s">
        <v>9</v>
      </c>
      <c r="U517" s="3">
        <f>VLOOKUP($A517,AFLT!$C:$E,3,0)</f>
        <v>50.19</v>
      </c>
      <c r="V517" s="3" t="s">
        <v>10</v>
      </c>
      <c r="Y517" s="3">
        <f>VLOOKUP($A517,BSPB!$C:$E,3,0)</f>
        <v>77.05</v>
      </c>
      <c r="Z517" s="3" t="s">
        <v>11</v>
      </c>
      <c r="AC517" s="3">
        <f>VLOOKUP($A517,BANE!$C:$E,3,0)</f>
        <v>1389</v>
      </c>
      <c r="AD517" s="3" t="s">
        <v>12</v>
      </c>
      <c r="AG517" s="3">
        <f>VLOOKUP($A517,BANEP!$C:$E,3,0)</f>
        <v>1154.9000000000001</v>
      </c>
      <c r="AH517" s="3" t="s">
        <v>13</v>
      </c>
      <c r="AK517" s="3">
        <f>VLOOKUP($A517,VTBR!$C:$E,3,0)</f>
        <v>6.4409999999999995E-2</v>
      </c>
      <c r="AL517" s="3" t="s">
        <v>14</v>
      </c>
      <c r="AO517" s="3">
        <f>VLOOKUP($A517,VSMO!$C:$E,3,0)</f>
        <v>5630.1</v>
      </c>
      <c r="AP517" s="3" t="s">
        <v>15</v>
      </c>
      <c r="AS517" s="3">
        <f>VLOOKUP($A517,GAZP!$C:$E,3,0)</f>
        <v>178.84</v>
      </c>
      <c r="AT517" s="3" t="s">
        <v>16</v>
      </c>
      <c r="AW517" s="3">
        <f>VLOOKUP($A517,GMKN!$C:$E,3,0)</f>
        <v>5340</v>
      </c>
      <c r="AX517" s="3" t="s">
        <v>17</v>
      </c>
      <c r="BA517" s="3">
        <f>VLOOKUP($A517,DIXY!$C:$E,3,0)</f>
        <v>312.24</v>
      </c>
      <c r="BB517" s="3" t="s">
        <v>18</v>
      </c>
      <c r="BE517" s="3">
        <f>VLOOKUP($A517,IRAO!$C:$E,3,0)</f>
        <v>3.1800000000000002E-2</v>
      </c>
      <c r="BF517" s="3" t="s">
        <v>19</v>
      </c>
      <c r="BI517" s="3">
        <f>VLOOKUP($A517,KMAZ!$C:$E,3,0)</f>
        <v>37.65</v>
      </c>
      <c r="BJ517" s="3" t="s">
        <v>20</v>
      </c>
      <c r="BM517" s="3">
        <f>VLOOKUP($A517,LSRG!$C:$E,3,0)</f>
        <v>493</v>
      </c>
      <c r="BN517" s="3" t="s">
        <v>21</v>
      </c>
      <c r="BQ517" s="3">
        <f>VLOOKUP($A517,LKOH!$C:$E,3,0)</f>
        <v>1751.2</v>
      </c>
      <c r="BR517" s="3" t="s">
        <v>22</v>
      </c>
      <c r="BU517" s="3">
        <f>VLOOKUP($A517,MVID!$C:$E,3,0)</f>
        <v>192.5</v>
      </c>
      <c r="BV517" s="3" t="s">
        <v>23</v>
      </c>
      <c r="BY517" s="3">
        <f>VLOOKUP($A517,MAGN!$C:$E,3,0)</f>
        <v>13.096</v>
      </c>
      <c r="BZ517" s="3" t="s">
        <v>24</v>
      </c>
      <c r="CC517" s="3">
        <f>VLOOKUP($A517,MTSS!$C:$E,3,0)</f>
        <v>207.5</v>
      </c>
      <c r="CD517" s="3" t="s">
        <v>25</v>
      </c>
      <c r="CG517" s="3">
        <f>VLOOKUP($A517,MGNT!$C:$E,3,0)</f>
        <v>3065</v>
      </c>
      <c r="CH517" s="3" t="s">
        <v>26</v>
      </c>
      <c r="CK517" s="3" t="e">
        <f>VLOOKUP($A517,MFON!$C:$E,3,0)</f>
        <v>#N/A</v>
      </c>
      <c r="CL517" s="3" t="s">
        <v>27</v>
      </c>
      <c r="CO517" s="3" t="e">
        <f>VLOOKUP($A517,MOEX!$C:$E,3,0)</f>
        <v>#N/A</v>
      </c>
      <c r="CP517" s="3" t="s">
        <v>28</v>
      </c>
      <c r="CS517" s="3">
        <f>VLOOKUP($A517,MSTT!$C:$E,3,0)</f>
        <v>181.36</v>
      </c>
      <c r="CT517" s="3" t="s">
        <v>29</v>
      </c>
      <c r="CW517" s="3">
        <f>VLOOKUP($A517,NLMK!$C:$E,3,0)</f>
        <v>70.5</v>
      </c>
      <c r="CX517" s="3" t="s">
        <v>30</v>
      </c>
      <c r="DA517" s="3">
        <f>VLOOKUP($A517,NMTP!$C:$E,3,0)</f>
        <v>3.0167999999999999</v>
      </c>
      <c r="DB517" s="3" t="s">
        <v>31</v>
      </c>
      <c r="DE517" s="3">
        <f>VLOOKUP($A517,NVTK!$C:$E,3,0)</f>
        <v>389.71</v>
      </c>
      <c r="DF517" s="3" t="s">
        <v>32</v>
      </c>
      <c r="DI517" s="3">
        <f>VLOOKUP($A517,PIKK!$C:$E,3,0)</f>
        <v>73.05</v>
      </c>
      <c r="DJ517" s="3" t="s">
        <v>33</v>
      </c>
      <c r="DM517" s="3">
        <f>VLOOKUP($A517,ROSN!$C:$E,3,0)</f>
        <v>226</v>
      </c>
      <c r="DN517" s="3" t="s">
        <v>34</v>
      </c>
      <c r="DQ517" s="3">
        <f>VLOOKUP($A517,RTKM!$C:$E,3,0)</f>
        <v>153.84</v>
      </c>
      <c r="DR517" s="3" t="s">
        <v>35</v>
      </c>
      <c r="DU517" s="3">
        <f>VLOOKUP($A517,RTKMP!$C:$E,3,0)</f>
        <v>99</v>
      </c>
      <c r="DV517" s="3" t="s">
        <v>36</v>
      </c>
      <c r="DY517" s="3">
        <f>VLOOKUP($A517,HYDR!$C:$E,3,0)</f>
        <v>1.0271999999999999</v>
      </c>
      <c r="DZ517" s="3" t="s">
        <v>37</v>
      </c>
      <c r="EC517" s="3">
        <f>VLOOKUP($A517,RUAL!$C:$E,3,0)</f>
        <v>207.38</v>
      </c>
      <c r="ED517" s="3" t="s">
        <v>38</v>
      </c>
      <c r="EG517" s="3">
        <f>VLOOKUP($A517,SVAV!$C:$E,3,0)</f>
        <v>318.8</v>
      </c>
      <c r="EH517" s="3" t="s">
        <v>39</v>
      </c>
      <c r="EK517" s="3">
        <f>VLOOKUP($A517,SBER!$C:$E,3,0)</f>
        <v>83.6</v>
      </c>
      <c r="EL517" s="3" t="s">
        <v>40</v>
      </c>
      <c r="EO517" s="3">
        <f>VLOOKUP($A517,SBERP!$C:$E,3,0)</f>
        <v>62.51</v>
      </c>
      <c r="EP517" s="3" t="s">
        <v>41</v>
      </c>
      <c r="ES517" s="3">
        <f>VLOOKUP($A517,CHMF!$C:$E,3,0)</f>
        <v>413.7</v>
      </c>
      <c r="ET517" s="3" t="s">
        <v>42</v>
      </c>
      <c r="EW517" s="3">
        <f>VLOOKUP($A517,AFKS!$C:$E,3,0)</f>
        <v>25.242999999999999</v>
      </c>
      <c r="EX517" s="3" t="s">
        <v>43</v>
      </c>
      <c r="FA517" s="3">
        <f>VLOOKUP($A517,SNGS!$C:$E,3,0)</f>
        <v>26.05</v>
      </c>
      <c r="FB517" s="3" t="s">
        <v>44</v>
      </c>
      <c r="FE517" s="3">
        <f>VLOOKUP($A517,SNGSP!$C:$E,3,0)</f>
        <v>17.114999999999998</v>
      </c>
      <c r="FF517" s="3" t="s">
        <v>45</v>
      </c>
      <c r="FI517" s="3">
        <f>VLOOKUP($A517,TRMK!$C:$E,3,0)</f>
        <v>86.26</v>
      </c>
      <c r="FJ517" s="3" t="s">
        <v>46</v>
      </c>
      <c r="FM517" s="3">
        <f>VLOOKUP($A517,TATN!$C:$E,3,0)</f>
        <v>167.5</v>
      </c>
      <c r="FN517" s="3" t="s">
        <v>47</v>
      </c>
      <c r="FQ517" s="3">
        <f>VLOOKUP($A517,TATNP!$C:$E,3,0)</f>
        <v>92.44</v>
      </c>
      <c r="FR517" s="3" t="s">
        <v>48</v>
      </c>
      <c r="FU517" s="3">
        <f>VLOOKUP($A517,TRNFP!$C:$E,3,0)</f>
        <v>57300</v>
      </c>
      <c r="FV517" s="3" t="s">
        <v>49</v>
      </c>
      <c r="FY517" s="3">
        <f>VLOOKUP($A517,URKA!$C:$E,3,0)</f>
        <v>224.51</v>
      </c>
      <c r="FZ517" s="3" t="s">
        <v>50</v>
      </c>
      <c r="GC517" s="3">
        <f>VLOOKUP($A517,FEES!$C:$E,3,0)</f>
        <v>0.31469000000000003</v>
      </c>
      <c r="GD517" s="3" t="s">
        <v>51</v>
      </c>
      <c r="GG517" s="3">
        <f>VLOOKUP($A517,PHOR!$C:$E,3,0)</f>
        <v>8120</v>
      </c>
      <c r="GH517" s="3" t="s">
        <v>52</v>
      </c>
      <c r="GK517" s="3">
        <f>VLOOKUP($A517,GCHE!$C:$E,3,0)</f>
        <v>600</v>
      </c>
      <c r="GL517" s="3" t="s">
        <v>53</v>
      </c>
      <c r="GO517" s="3">
        <f>VLOOKUP($A517,EONR!$C:$E,3,0)</f>
        <v>2.3231000000000002</v>
      </c>
    </row>
    <row r="518" spans="1:197" x14ac:dyDescent="0.45">
      <c r="A518" s="86">
        <v>40924</v>
      </c>
      <c r="B518" s="3" t="s">
        <v>5</v>
      </c>
      <c r="E518" s="3" t="e">
        <f>VLOOKUP($A518,POLY!$C:$E,3,0)</f>
        <v>#N/A</v>
      </c>
      <c r="F518" s="3" t="s">
        <v>6</v>
      </c>
      <c r="I518" s="3" t="e">
        <f>VLOOKUP($A518,YNDX!$C:$E,3,0)</f>
        <v>#N/A</v>
      </c>
      <c r="J518" s="3" t="s">
        <v>7</v>
      </c>
      <c r="M518" s="3">
        <f>VLOOKUP($A518,ALRS!$C:$E,3,0)</f>
        <v>30.2</v>
      </c>
      <c r="N518" s="3" t="s">
        <v>8</v>
      </c>
      <c r="Q518" s="3">
        <f>VLOOKUP($A518,AKRN!$C:$E,3,0)</f>
        <v>1379</v>
      </c>
      <c r="R518" s="3" t="s">
        <v>9</v>
      </c>
      <c r="U518" s="3">
        <f>VLOOKUP($A518,AFLT!$C:$E,3,0)</f>
        <v>50.15</v>
      </c>
      <c r="V518" s="3" t="s">
        <v>10</v>
      </c>
      <c r="Y518" s="3">
        <f>VLOOKUP($A518,BSPB!$C:$E,3,0)</f>
        <v>87.75</v>
      </c>
      <c r="Z518" s="3" t="s">
        <v>11</v>
      </c>
      <c r="AC518" s="3">
        <f>VLOOKUP($A518,BANE!$C:$E,3,0)</f>
        <v>1489.2</v>
      </c>
      <c r="AD518" s="3" t="s">
        <v>12</v>
      </c>
      <c r="AG518" s="3">
        <f>VLOOKUP($A518,BANEP!$C:$E,3,0)</f>
        <v>1225</v>
      </c>
      <c r="AH518" s="3" t="s">
        <v>13</v>
      </c>
      <c r="AK518" s="3">
        <f>VLOOKUP($A518,VTBR!$C:$E,3,0)</f>
        <v>6.5009999999999998E-2</v>
      </c>
      <c r="AL518" s="3" t="s">
        <v>14</v>
      </c>
      <c r="AO518" s="3">
        <f>VLOOKUP($A518,VSMO!$C:$E,3,0)</f>
        <v>5800</v>
      </c>
      <c r="AP518" s="3" t="s">
        <v>15</v>
      </c>
      <c r="AS518" s="3">
        <f>VLOOKUP($A518,GAZP!$C:$E,3,0)</f>
        <v>183.48</v>
      </c>
      <c r="AT518" s="3" t="s">
        <v>16</v>
      </c>
      <c r="AW518" s="3">
        <f>VLOOKUP($A518,GMKN!$C:$E,3,0)</f>
        <v>5451</v>
      </c>
      <c r="AX518" s="3" t="s">
        <v>17</v>
      </c>
      <c r="BA518" s="3">
        <f>VLOOKUP($A518,DIXY!$C:$E,3,0)</f>
        <v>318</v>
      </c>
      <c r="BB518" s="3" t="s">
        <v>18</v>
      </c>
      <c r="BE518" s="3">
        <f>VLOOKUP($A518,IRAO!$C:$E,3,0)</f>
        <v>3.2500000000000001E-2</v>
      </c>
      <c r="BF518" s="3" t="s">
        <v>19</v>
      </c>
      <c r="BI518" s="3">
        <f>VLOOKUP($A518,KMAZ!$C:$E,3,0)</f>
        <v>39.200000000000003</v>
      </c>
      <c r="BJ518" s="3" t="s">
        <v>20</v>
      </c>
      <c r="BM518" s="3">
        <f>VLOOKUP($A518,LSRG!$C:$E,3,0)</f>
        <v>537.70000000000005</v>
      </c>
      <c r="BN518" s="3" t="s">
        <v>21</v>
      </c>
      <c r="BQ518" s="3">
        <f>VLOOKUP($A518,LKOH!$C:$E,3,0)</f>
        <v>1806</v>
      </c>
      <c r="BR518" s="3" t="s">
        <v>22</v>
      </c>
      <c r="BU518" s="3">
        <f>VLOOKUP($A518,MVID!$C:$E,3,0)</f>
        <v>207.5</v>
      </c>
      <c r="BV518" s="3" t="s">
        <v>23</v>
      </c>
      <c r="BY518" s="3">
        <f>VLOOKUP($A518,MAGN!$C:$E,3,0)</f>
        <v>13.6</v>
      </c>
      <c r="BZ518" s="3" t="s">
        <v>24</v>
      </c>
      <c r="CC518" s="3">
        <f>VLOOKUP($A518,MTSS!$C:$E,3,0)</f>
        <v>209.98</v>
      </c>
      <c r="CD518" s="3" t="s">
        <v>25</v>
      </c>
      <c r="CG518" s="3">
        <f>VLOOKUP($A518,MGNT!$C:$E,3,0)</f>
        <v>3066</v>
      </c>
      <c r="CH518" s="3" t="s">
        <v>26</v>
      </c>
      <c r="CK518" s="3" t="e">
        <f>VLOOKUP($A518,MFON!$C:$E,3,0)</f>
        <v>#N/A</v>
      </c>
      <c r="CL518" s="3" t="s">
        <v>27</v>
      </c>
      <c r="CO518" s="3" t="e">
        <f>VLOOKUP($A518,MOEX!$C:$E,3,0)</f>
        <v>#N/A</v>
      </c>
      <c r="CP518" s="3" t="s">
        <v>28</v>
      </c>
      <c r="CS518" s="3">
        <f>VLOOKUP($A518,MSTT!$C:$E,3,0)</f>
        <v>182.5</v>
      </c>
      <c r="CT518" s="3" t="s">
        <v>29</v>
      </c>
      <c r="CW518" s="3">
        <f>VLOOKUP($A518,NLMK!$C:$E,3,0)</f>
        <v>72.84</v>
      </c>
      <c r="CX518" s="3" t="s">
        <v>30</v>
      </c>
      <c r="DA518" s="3">
        <f>VLOOKUP($A518,NMTP!$C:$E,3,0)</f>
        <v>2.9699</v>
      </c>
      <c r="DB518" s="3" t="s">
        <v>31</v>
      </c>
      <c r="DE518" s="3">
        <f>VLOOKUP($A518,NVTK!$C:$E,3,0)</f>
        <v>387.27</v>
      </c>
      <c r="DF518" s="3" t="s">
        <v>32</v>
      </c>
      <c r="DI518" s="3">
        <f>VLOOKUP($A518,PIKK!$C:$E,3,0)</f>
        <v>72.38</v>
      </c>
      <c r="DJ518" s="3" t="s">
        <v>33</v>
      </c>
      <c r="DM518" s="3">
        <f>VLOOKUP($A518,ROSN!$C:$E,3,0)</f>
        <v>230.31</v>
      </c>
      <c r="DN518" s="3" t="s">
        <v>34</v>
      </c>
      <c r="DQ518" s="3">
        <f>VLOOKUP($A518,RTKM!$C:$E,3,0)</f>
        <v>148.4</v>
      </c>
      <c r="DR518" s="3" t="s">
        <v>35</v>
      </c>
      <c r="DU518" s="3">
        <f>VLOOKUP($A518,RTKMP!$C:$E,3,0)</f>
        <v>94.95</v>
      </c>
      <c r="DV518" s="3" t="s">
        <v>36</v>
      </c>
      <c r="DY518" s="3">
        <f>VLOOKUP($A518,HYDR!$C:$E,3,0)</f>
        <v>1.0498000000000001</v>
      </c>
      <c r="DZ518" s="3" t="s">
        <v>37</v>
      </c>
      <c r="EC518" s="3">
        <f>VLOOKUP($A518,RUAL!$C:$E,3,0)</f>
        <v>221.79</v>
      </c>
      <c r="ED518" s="3" t="s">
        <v>38</v>
      </c>
      <c r="EG518" s="3">
        <f>VLOOKUP($A518,SVAV!$C:$E,3,0)</f>
        <v>319</v>
      </c>
      <c r="EH518" s="3" t="s">
        <v>39</v>
      </c>
      <c r="EK518" s="3">
        <f>VLOOKUP($A518,SBER!$C:$E,3,0)</f>
        <v>85.13</v>
      </c>
      <c r="EL518" s="3" t="s">
        <v>40</v>
      </c>
      <c r="EO518" s="3">
        <f>VLOOKUP($A518,SBERP!$C:$E,3,0)</f>
        <v>63.73</v>
      </c>
      <c r="EP518" s="3" t="s">
        <v>41</v>
      </c>
      <c r="ES518" s="3">
        <f>VLOOKUP($A518,CHMF!$C:$E,3,0)</f>
        <v>431.6</v>
      </c>
      <c r="ET518" s="3" t="s">
        <v>42</v>
      </c>
      <c r="EW518" s="3">
        <f>VLOOKUP($A518,AFKS!$C:$E,3,0)</f>
        <v>25.545999999999999</v>
      </c>
      <c r="EX518" s="3" t="s">
        <v>43</v>
      </c>
      <c r="FA518" s="3">
        <f>VLOOKUP($A518,SNGS!$C:$E,3,0)</f>
        <v>27.4</v>
      </c>
      <c r="FB518" s="3" t="s">
        <v>44</v>
      </c>
      <c r="FE518" s="3">
        <f>VLOOKUP($A518,SNGSP!$C:$E,3,0)</f>
        <v>17.7</v>
      </c>
      <c r="FF518" s="3" t="s">
        <v>45</v>
      </c>
      <c r="FI518" s="3">
        <f>VLOOKUP($A518,TRMK!$C:$E,3,0)</f>
        <v>88.17</v>
      </c>
      <c r="FJ518" s="3" t="s">
        <v>46</v>
      </c>
      <c r="FM518" s="3">
        <f>VLOOKUP($A518,TATN!$C:$E,3,0)</f>
        <v>176.97</v>
      </c>
      <c r="FN518" s="3" t="s">
        <v>47</v>
      </c>
      <c r="FQ518" s="3">
        <f>VLOOKUP($A518,TATNP!$C:$E,3,0)</f>
        <v>96.47</v>
      </c>
      <c r="FR518" s="3" t="s">
        <v>48</v>
      </c>
      <c r="FU518" s="3">
        <f>VLOOKUP($A518,TRNFP!$C:$E,3,0)</f>
        <v>57338</v>
      </c>
      <c r="FV518" s="3" t="s">
        <v>49</v>
      </c>
      <c r="FY518" s="3">
        <f>VLOOKUP($A518,URKA!$C:$E,3,0)</f>
        <v>222.49</v>
      </c>
      <c r="FZ518" s="3" t="s">
        <v>50</v>
      </c>
      <c r="GC518" s="3">
        <f>VLOOKUP($A518,FEES!$C:$E,3,0)</f>
        <v>0.31836999999999999</v>
      </c>
      <c r="GD518" s="3" t="s">
        <v>51</v>
      </c>
      <c r="GG518" s="3">
        <f>VLOOKUP($A518,PHOR!$C:$E,3,0)</f>
        <v>8500</v>
      </c>
      <c r="GH518" s="3" t="s">
        <v>52</v>
      </c>
      <c r="GK518" s="3">
        <f>VLOOKUP($A518,GCHE!$C:$E,3,0)</f>
        <v>570</v>
      </c>
      <c r="GL518" s="3" t="s">
        <v>53</v>
      </c>
      <c r="GO518" s="3">
        <f>VLOOKUP($A518,EONR!$C:$E,3,0)</f>
        <v>2.4449999999999998</v>
      </c>
    </row>
    <row r="519" spans="1:197" x14ac:dyDescent="0.45">
      <c r="A519" s="86">
        <v>40931</v>
      </c>
      <c r="B519" s="3" t="s">
        <v>5</v>
      </c>
      <c r="E519" s="3" t="e">
        <f>VLOOKUP($A519,POLY!$C:$E,3,0)</f>
        <v>#N/A</v>
      </c>
      <c r="F519" s="3" t="s">
        <v>6</v>
      </c>
      <c r="I519" s="3" t="e">
        <f>VLOOKUP($A519,YNDX!$C:$E,3,0)</f>
        <v>#N/A</v>
      </c>
      <c r="J519" s="3" t="s">
        <v>7</v>
      </c>
      <c r="M519" s="3">
        <f>VLOOKUP($A519,ALRS!$C:$E,3,0)</f>
        <v>29.92</v>
      </c>
      <c r="N519" s="3" t="s">
        <v>8</v>
      </c>
      <c r="Q519" s="3">
        <f>VLOOKUP($A519,AKRN!$C:$E,3,0)</f>
        <v>1386</v>
      </c>
      <c r="R519" s="3" t="s">
        <v>9</v>
      </c>
      <c r="U519" s="3">
        <f>VLOOKUP($A519,AFLT!$C:$E,3,0)</f>
        <v>50.1</v>
      </c>
      <c r="V519" s="3" t="s">
        <v>10</v>
      </c>
      <c r="Y519" s="3">
        <f>VLOOKUP($A519,BSPB!$C:$E,3,0)</f>
        <v>90.75</v>
      </c>
      <c r="Z519" s="3" t="s">
        <v>11</v>
      </c>
      <c r="AC519" s="3">
        <f>VLOOKUP($A519,BANE!$C:$E,3,0)</f>
        <v>1505</v>
      </c>
      <c r="AD519" s="3" t="s">
        <v>12</v>
      </c>
      <c r="AG519" s="3">
        <f>VLOOKUP($A519,BANEP!$C:$E,3,0)</f>
        <v>1180</v>
      </c>
      <c r="AH519" s="3" t="s">
        <v>13</v>
      </c>
      <c r="AK519" s="3">
        <f>VLOOKUP($A519,VTBR!$C:$E,3,0)</f>
        <v>7.0610000000000006E-2</v>
      </c>
      <c r="AL519" s="3" t="s">
        <v>14</v>
      </c>
      <c r="AO519" s="3">
        <f>VLOOKUP($A519,VSMO!$C:$E,3,0)</f>
        <v>5634.6</v>
      </c>
      <c r="AP519" s="3" t="s">
        <v>15</v>
      </c>
      <c r="AS519" s="3">
        <f>VLOOKUP($A519,GAZP!$C:$E,3,0)</f>
        <v>182.5</v>
      </c>
      <c r="AT519" s="3" t="s">
        <v>16</v>
      </c>
      <c r="AW519" s="3">
        <f>VLOOKUP($A519,GMKN!$C:$E,3,0)</f>
        <v>5800</v>
      </c>
      <c r="AX519" s="3" t="s">
        <v>17</v>
      </c>
      <c r="BA519" s="3">
        <f>VLOOKUP($A519,DIXY!$C:$E,3,0)</f>
        <v>325</v>
      </c>
      <c r="BB519" s="3" t="s">
        <v>18</v>
      </c>
      <c r="BE519" s="3">
        <f>VLOOKUP($A519,IRAO!$C:$E,3,0)</f>
        <v>3.227E-2</v>
      </c>
      <c r="BF519" s="3" t="s">
        <v>19</v>
      </c>
      <c r="BI519" s="3">
        <f>VLOOKUP($A519,KMAZ!$C:$E,3,0)</f>
        <v>39.1</v>
      </c>
      <c r="BJ519" s="3" t="s">
        <v>20</v>
      </c>
      <c r="BM519" s="3">
        <f>VLOOKUP($A519,LSRG!$C:$E,3,0)</f>
        <v>579.6</v>
      </c>
      <c r="BN519" s="3" t="s">
        <v>21</v>
      </c>
      <c r="BQ519" s="3">
        <f>VLOOKUP($A519,LKOH!$C:$E,3,0)</f>
        <v>1765</v>
      </c>
      <c r="BR519" s="3" t="s">
        <v>22</v>
      </c>
      <c r="BU519" s="3">
        <f>VLOOKUP($A519,MVID!$C:$E,3,0)</f>
        <v>211.56</v>
      </c>
      <c r="BV519" s="3" t="s">
        <v>23</v>
      </c>
      <c r="BY519" s="3">
        <f>VLOOKUP($A519,MAGN!$C:$E,3,0)</f>
        <v>13.89</v>
      </c>
      <c r="BZ519" s="3" t="s">
        <v>24</v>
      </c>
      <c r="CC519" s="3">
        <f>VLOOKUP($A519,MTSS!$C:$E,3,0)</f>
        <v>216.79</v>
      </c>
      <c r="CD519" s="3" t="s">
        <v>25</v>
      </c>
      <c r="CG519" s="3">
        <f>VLOOKUP($A519,MGNT!$C:$E,3,0)</f>
        <v>3293.9</v>
      </c>
      <c r="CH519" s="3" t="s">
        <v>26</v>
      </c>
      <c r="CK519" s="3" t="e">
        <f>VLOOKUP($A519,MFON!$C:$E,3,0)</f>
        <v>#N/A</v>
      </c>
      <c r="CL519" s="3" t="s">
        <v>27</v>
      </c>
      <c r="CO519" s="3" t="e">
        <f>VLOOKUP($A519,MOEX!$C:$E,3,0)</f>
        <v>#N/A</v>
      </c>
      <c r="CP519" s="3" t="s">
        <v>28</v>
      </c>
      <c r="CS519" s="3">
        <f>VLOOKUP($A519,MSTT!$C:$E,3,0)</f>
        <v>195</v>
      </c>
      <c r="CT519" s="3" t="s">
        <v>29</v>
      </c>
      <c r="CW519" s="3">
        <f>VLOOKUP($A519,NLMK!$C:$E,3,0)</f>
        <v>75.63</v>
      </c>
      <c r="CX519" s="3" t="s">
        <v>30</v>
      </c>
      <c r="DA519" s="3">
        <f>VLOOKUP($A519,NMTP!$C:$E,3,0)</f>
        <v>2.9087000000000001</v>
      </c>
      <c r="DB519" s="3" t="s">
        <v>31</v>
      </c>
      <c r="DE519" s="3">
        <f>VLOOKUP($A519,NVTK!$C:$E,3,0)</f>
        <v>388.56</v>
      </c>
      <c r="DF519" s="3" t="s">
        <v>32</v>
      </c>
      <c r="DI519" s="3">
        <f>VLOOKUP($A519,PIKK!$C:$E,3,0)</f>
        <v>75.8</v>
      </c>
      <c r="DJ519" s="3" t="s">
        <v>33</v>
      </c>
      <c r="DM519" s="3">
        <f>VLOOKUP($A519,ROSN!$C:$E,3,0)</f>
        <v>227.19</v>
      </c>
      <c r="DN519" s="3" t="s">
        <v>34</v>
      </c>
      <c r="DQ519" s="3">
        <f>VLOOKUP($A519,RTKM!$C:$E,3,0)</f>
        <v>148</v>
      </c>
      <c r="DR519" s="3" t="s">
        <v>35</v>
      </c>
      <c r="DU519" s="3">
        <f>VLOOKUP($A519,RTKMP!$C:$E,3,0)</f>
        <v>90</v>
      </c>
      <c r="DV519" s="3" t="s">
        <v>36</v>
      </c>
      <c r="DY519" s="3">
        <f>VLOOKUP($A519,HYDR!$C:$E,3,0)</f>
        <v>1.123</v>
      </c>
      <c r="DZ519" s="3" t="s">
        <v>37</v>
      </c>
      <c r="EC519" s="3">
        <f>VLOOKUP($A519,RUAL!$C:$E,3,0)</f>
        <v>238.5</v>
      </c>
      <c r="ED519" s="3" t="s">
        <v>38</v>
      </c>
      <c r="EG519" s="3">
        <f>VLOOKUP($A519,SVAV!$C:$E,3,0)</f>
        <v>360.1</v>
      </c>
      <c r="EH519" s="3" t="s">
        <v>39</v>
      </c>
      <c r="EK519" s="3">
        <f>VLOOKUP($A519,SBER!$C:$E,3,0)</f>
        <v>90.8</v>
      </c>
      <c r="EL519" s="3" t="s">
        <v>40</v>
      </c>
      <c r="EO519" s="3">
        <f>VLOOKUP($A519,SBERP!$C:$E,3,0)</f>
        <v>66.06</v>
      </c>
      <c r="EP519" s="3" t="s">
        <v>41</v>
      </c>
      <c r="ES519" s="3">
        <f>VLOOKUP($A519,CHMF!$C:$E,3,0)</f>
        <v>428</v>
      </c>
      <c r="ET519" s="3" t="s">
        <v>42</v>
      </c>
      <c r="EW519" s="3">
        <f>VLOOKUP($A519,AFKS!$C:$E,3,0)</f>
        <v>26.7</v>
      </c>
      <c r="EX519" s="3" t="s">
        <v>43</v>
      </c>
      <c r="FA519" s="3">
        <f>VLOOKUP($A519,SNGS!$C:$E,3,0)</f>
        <v>27.565000000000001</v>
      </c>
      <c r="FB519" s="3" t="s">
        <v>44</v>
      </c>
      <c r="FE519" s="3">
        <f>VLOOKUP($A519,SNGSP!$C:$E,3,0)</f>
        <v>18.190000000000001</v>
      </c>
      <c r="FF519" s="3" t="s">
        <v>45</v>
      </c>
      <c r="FI519" s="3">
        <f>VLOOKUP($A519,TRMK!$C:$E,3,0)</f>
        <v>89.9</v>
      </c>
      <c r="FJ519" s="3" t="s">
        <v>46</v>
      </c>
      <c r="FM519" s="3">
        <f>VLOOKUP($A519,TATN!$C:$E,3,0)</f>
        <v>173.53</v>
      </c>
      <c r="FN519" s="3" t="s">
        <v>47</v>
      </c>
      <c r="FQ519" s="3">
        <f>VLOOKUP($A519,TATNP!$C:$E,3,0)</f>
        <v>99.27</v>
      </c>
      <c r="FR519" s="3" t="s">
        <v>48</v>
      </c>
      <c r="FU519" s="3">
        <f>VLOOKUP($A519,TRNFP!$C:$E,3,0)</f>
        <v>57602</v>
      </c>
      <c r="FV519" s="3" t="s">
        <v>49</v>
      </c>
      <c r="FY519" s="3">
        <f>VLOOKUP($A519,URKA!$C:$E,3,0)</f>
        <v>215.3</v>
      </c>
      <c r="FZ519" s="3" t="s">
        <v>50</v>
      </c>
      <c r="GC519" s="3">
        <f>VLOOKUP($A519,FEES!$C:$E,3,0)</f>
        <v>0.30697999999999998</v>
      </c>
      <c r="GD519" s="3" t="s">
        <v>51</v>
      </c>
      <c r="GG519" s="3">
        <f>VLOOKUP($A519,PHOR!$C:$E,3,0)</f>
        <v>8650</v>
      </c>
      <c r="GH519" s="3" t="s">
        <v>52</v>
      </c>
      <c r="GK519" s="3">
        <f>VLOOKUP($A519,GCHE!$C:$E,3,0)</f>
        <v>570</v>
      </c>
      <c r="GL519" s="3" t="s">
        <v>53</v>
      </c>
      <c r="GO519" s="3">
        <f>VLOOKUP($A519,EONR!$C:$E,3,0)</f>
        <v>2.44</v>
      </c>
    </row>
    <row r="520" spans="1:197" x14ac:dyDescent="0.45">
      <c r="A520" s="86">
        <v>40938</v>
      </c>
      <c r="B520" s="3" t="s">
        <v>5</v>
      </c>
      <c r="E520" s="3" t="e">
        <f>VLOOKUP($A520,POLY!$C:$E,3,0)</f>
        <v>#N/A</v>
      </c>
      <c r="F520" s="3" t="s">
        <v>6</v>
      </c>
      <c r="I520" s="3" t="e">
        <f>VLOOKUP($A520,YNDX!$C:$E,3,0)</f>
        <v>#N/A</v>
      </c>
      <c r="J520" s="3" t="s">
        <v>7</v>
      </c>
      <c r="M520" s="3">
        <f>VLOOKUP($A520,ALRS!$C:$E,3,0)</f>
        <v>31.85</v>
      </c>
      <c r="N520" s="3" t="s">
        <v>8</v>
      </c>
      <c r="Q520" s="3">
        <f>VLOOKUP($A520,AKRN!$C:$E,3,0)</f>
        <v>1425</v>
      </c>
      <c r="R520" s="3" t="s">
        <v>9</v>
      </c>
      <c r="U520" s="3">
        <f>VLOOKUP($A520,AFLT!$C:$E,3,0)</f>
        <v>51.15</v>
      </c>
      <c r="V520" s="3" t="s">
        <v>10</v>
      </c>
      <c r="Y520" s="3">
        <f>VLOOKUP($A520,BSPB!$C:$E,3,0)</f>
        <v>91.9</v>
      </c>
      <c r="Z520" s="3" t="s">
        <v>11</v>
      </c>
      <c r="AC520" s="3">
        <f>VLOOKUP($A520,BANE!$C:$E,3,0)</f>
        <v>1550</v>
      </c>
      <c r="AD520" s="3" t="s">
        <v>12</v>
      </c>
      <c r="AG520" s="3">
        <f>VLOOKUP($A520,BANEP!$C:$E,3,0)</f>
        <v>1225</v>
      </c>
      <c r="AH520" s="3" t="s">
        <v>13</v>
      </c>
      <c r="AK520" s="3">
        <f>VLOOKUP($A520,VTBR!$C:$E,3,0)</f>
        <v>7.3069999999999996E-2</v>
      </c>
      <c r="AL520" s="3" t="s">
        <v>14</v>
      </c>
      <c r="AO520" s="3">
        <f>VLOOKUP($A520,VSMO!$C:$E,3,0)</f>
        <v>5887.1</v>
      </c>
      <c r="AP520" s="3" t="s">
        <v>15</v>
      </c>
      <c r="AS520" s="3">
        <f>VLOOKUP($A520,GAZP!$C:$E,3,0)</f>
        <v>189.7</v>
      </c>
      <c r="AT520" s="3" t="s">
        <v>16</v>
      </c>
      <c r="AW520" s="3">
        <f>VLOOKUP($A520,GMKN!$C:$E,3,0)</f>
        <v>5852</v>
      </c>
      <c r="AX520" s="3" t="s">
        <v>17</v>
      </c>
      <c r="BA520" s="3">
        <f>VLOOKUP($A520,DIXY!$C:$E,3,0)</f>
        <v>361.31</v>
      </c>
      <c r="BB520" s="3" t="s">
        <v>18</v>
      </c>
      <c r="BE520" s="3">
        <f>VLOOKUP($A520,IRAO!$C:$E,3,0)</f>
        <v>3.3910000000000003E-2</v>
      </c>
      <c r="BF520" s="3" t="s">
        <v>19</v>
      </c>
      <c r="BI520" s="3">
        <f>VLOOKUP($A520,KMAZ!$C:$E,3,0)</f>
        <v>42.85</v>
      </c>
      <c r="BJ520" s="3" t="s">
        <v>20</v>
      </c>
      <c r="BM520" s="3">
        <f>VLOOKUP($A520,LSRG!$C:$E,3,0)</f>
        <v>619.5</v>
      </c>
      <c r="BN520" s="3" t="s">
        <v>21</v>
      </c>
      <c r="BQ520" s="3">
        <f>VLOOKUP($A520,LKOH!$C:$E,3,0)</f>
        <v>1814.9</v>
      </c>
      <c r="BR520" s="3" t="s">
        <v>22</v>
      </c>
      <c r="BU520" s="3">
        <f>VLOOKUP($A520,MVID!$C:$E,3,0)</f>
        <v>224</v>
      </c>
      <c r="BV520" s="3" t="s">
        <v>23</v>
      </c>
      <c r="BY520" s="3">
        <f>VLOOKUP($A520,MAGN!$C:$E,3,0)</f>
        <v>14.936</v>
      </c>
      <c r="BZ520" s="3" t="s">
        <v>24</v>
      </c>
      <c r="CC520" s="3">
        <f>VLOOKUP($A520,MTSS!$C:$E,3,0)</f>
        <v>214.57</v>
      </c>
      <c r="CD520" s="3" t="s">
        <v>25</v>
      </c>
      <c r="CG520" s="3">
        <f>VLOOKUP($A520,MGNT!$C:$E,3,0)</f>
        <v>3380</v>
      </c>
      <c r="CH520" s="3" t="s">
        <v>26</v>
      </c>
      <c r="CK520" s="3" t="e">
        <f>VLOOKUP($A520,MFON!$C:$E,3,0)</f>
        <v>#N/A</v>
      </c>
      <c r="CL520" s="3" t="s">
        <v>27</v>
      </c>
      <c r="CO520" s="3" t="e">
        <f>VLOOKUP($A520,MOEX!$C:$E,3,0)</f>
        <v>#N/A</v>
      </c>
      <c r="CP520" s="3" t="s">
        <v>28</v>
      </c>
      <c r="CS520" s="3">
        <f>VLOOKUP($A520,MSTT!$C:$E,3,0)</f>
        <v>196.95</v>
      </c>
      <c r="CT520" s="3" t="s">
        <v>29</v>
      </c>
      <c r="CW520" s="3">
        <f>VLOOKUP($A520,NLMK!$C:$E,3,0)</f>
        <v>77.77</v>
      </c>
      <c r="CX520" s="3" t="s">
        <v>30</v>
      </c>
      <c r="DA520" s="3">
        <f>VLOOKUP($A520,NMTP!$C:$E,3,0)</f>
        <v>2.88</v>
      </c>
      <c r="DB520" s="3" t="s">
        <v>31</v>
      </c>
      <c r="DE520" s="3">
        <f>VLOOKUP($A520,NVTK!$C:$E,3,0)</f>
        <v>404.7</v>
      </c>
      <c r="DF520" s="3" t="s">
        <v>32</v>
      </c>
      <c r="DI520" s="3">
        <f>VLOOKUP($A520,PIKK!$C:$E,3,0)</f>
        <v>80.099999999999994</v>
      </c>
      <c r="DJ520" s="3" t="s">
        <v>33</v>
      </c>
      <c r="DM520" s="3">
        <f>VLOOKUP($A520,ROSN!$C:$E,3,0)</f>
        <v>233.91</v>
      </c>
      <c r="DN520" s="3" t="s">
        <v>34</v>
      </c>
      <c r="DQ520" s="3">
        <f>VLOOKUP($A520,RTKM!$C:$E,3,0)</f>
        <v>154.65</v>
      </c>
      <c r="DR520" s="3" t="s">
        <v>35</v>
      </c>
      <c r="DU520" s="3">
        <f>VLOOKUP($A520,RTKMP!$C:$E,3,0)</f>
        <v>89.4</v>
      </c>
      <c r="DV520" s="3" t="s">
        <v>36</v>
      </c>
      <c r="DY520" s="3">
        <f>VLOOKUP($A520,HYDR!$C:$E,3,0)</f>
        <v>1.173</v>
      </c>
      <c r="DZ520" s="3" t="s">
        <v>37</v>
      </c>
      <c r="EC520" s="3">
        <f>VLOOKUP($A520,RUAL!$C:$E,3,0)</f>
        <v>232.96</v>
      </c>
      <c r="ED520" s="3" t="s">
        <v>38</v>
      </c>
      <c r="EG520" s="3">
        <f>VLOOKUP($A520,SVAV!$C:$E,3,0)</f>
        <v>363.3</v>
      </c>
      <c r="EH520" s="3" t="s">
        <v>39</v>
      </c>
      <c r="EK520" s="3">
        <f>VLOOKUP($A520,SBER!$C:$E,3,0)</f>
        <v>94.52</v>
      </c>
      <c r="EL520" s="3" t="s">
        <v>40</v>
      </c>
      <c r="EO520" s="3">
        <f>VLOOKUP($A520,SBERP!$C:$E,3,0)</f>
        <v>69</v>
      </c>
      <c r="EP520" s="3" t="s">
        <v>41</v>
      </c>
      <c r="ES520" s="3">
        <f>VLOOKUP($A520,CHMF!$C:$E,3,0)</f>
        <v>435.5</v>
      </c>
      <c r="ET520" s="3" t="s">
        <v>42</v>
      </c>
      <c r="EW520" s="3">
        <f>VLOOKUP($A520,AFKS!$C:$E,3,0)</f>
        <v>26.297999999999998</v>
      </c>
      <c r="EX520" s="3" t="s">
        <v>43</v>
      </c>
      <c r="FA520" s="3">
        <f>VLOOKUP($A520,SNGS!$C:$E,3,0)</f>
        <v>29.35</v>
      </c>
      <c r="FB520" s="3" t="s">
        <v>44</v>
      </c>
      <c r="FE520" s="3">
        <f>VLOOKUP($A520,SNGSP!$C:$E,3,0)</f>
        <v>18.7</v>
      </c>
      <c r="FF520" s="3" t="s">
        <v>45</v>
      </c>
      <c r="FI520" s="3">
        <f>VLOOKUP($A520,TRMK!$C:$E,3,0)</f>
        <v>89.51</v>
      </c>
      <c r="FJ520" s="3" t="s">
        <v>46</v>
      </c>
      <c r="FM520" s="3">
        <f>VLOOKUP($A520,TATN!$C:$E,3,0)</f>
        <v>179.84</v>
      </c>
      <c r="FN520" s="3" t="s">
        <v>47</v>
      </c>
      <c r="FQ520" s="3">
        <f>VLOOKUP($A520,TATNP!$C:$E,3,0)</f>
        <v>98.67</v>
      </c>
      <c r="FR520" s="3" t="s">
        <v>48</v>
      </c>
      <c r="FU520" s="3">
        <f>VLOOKUP($A520,TRNFP!$C:$E,3,0)</f>
        <v>56990</v>
      </c>
      <c r="FV520" s="3" t="s">
        <v>49</v>
      </c>
      <c r="FY520" s="3">
        <f>VLOOKUP($A520,URKA!$C:$E,3,0)</f>
        <v>228.93</v>
      </c>
      <c r="FZ520" s="3" t="s">
        <v>50</v>
      </c>
      <c r="GC520" s="3">
        <f>VLOOKUP($A520,FEES!$C:$E,3,0)</f>
        <v>0.34789999999999999</v>
      </c>
      <c r="GD520" s="3" t="s">
        <v>51</v>
      </c>
      <c r="GG520" s="3">
        <f>VLOOKUP($A520,PHOR!$C:$E,3,0)</f>
        <v>8800</v>
      </c>
      <c r="GH520" s="3" t="s">
        <v>52</v>
      </c>
      <c r="GK520" s="3">
        <f>VLOOKUP($A520,GCHE!$C:$E,3,0)</f>
        <v>590</v>
      </c>
      <c r="GL520" s="3" t="s">
        <v>53</v>
      </c>
      <c r="GO520" s="3">
        <f>VLOOKUP($A520,EONR!$C:$E,3,0)</f>
        <v>2.5255000000000001</v>
      </c>
    </row>
    <row r="521" spans="1:197" x14ac:dyDescent="0.45">
      <c r="A521" s="86">
        <v>40945</v>
      </c>
      <c r="B521" s="3" t="s">
        <v>5</v>
      </c>
      <c r="E521" s="3" t="e">
        <f>VLOOKUP($A521,POLY!$C:$E,3,0)</f>
        <v>#N/A</v>
      </c>
      <c r="F521" s="3" t="s">
        <v>6</v>
      </c>
      <c r="I521" s="3" t="e">
        <f>VLOOKUP($A521,YNDX!$C:$E,3,0)</f>
        <v>#N/A</v>
      </c>
      <c r="J521" s="3" t="s">
        <v>7</v>
      </c>
      <c r="M521" s="3">
        <f>VLOOKUP($A521,ALRS!$C:$E,3,0)</f>
        <v>32.200000000000003</v>
      </c>
      <c r="N521" s="3" t="s">
        <v>8</v>
      </c>
      <c r="Q521" s="3">
        <f>VLOOKUP($A521,AKRN!$C:$E,3,0)</f>
        <v>1383</v>
      </c>
      <c r="R521" s="3" t="s">
        <v>9</v>
      </c>
      <c r="U521" s="3">
        <f>VLOOKUP($A521,AFLT!$C:$E,3,0)</f>
        <v>50.45</v>
      </c>
      <c r="V521" s="3" t="s">
        <v>10</v>
      </c>
      <c r="Y521" s="3">
        <f>VLOOKUP($A521,BSPB!$C:$E,3,0)</f>
        <v>87.2</v>
      </c>
      <c r="Z521" s="3" t="s">
        <v>11</v>
      </c>
      <c r="AC521" s="3">
        <f>VLOOKUP($A521,BANE!$C:$E,3,0)</f>
        <v>1704</v>
      </c>
      <c r="AD521" s="3" t="s">
        <v>12</v>
      </c>
      <c r="AG521" s="3">
        <f>VLOOKUP($A521,BANEP!$C:$E,3,0)</f>
        <v>1256</v>
      </c>
      <c r="AH521" s="3" t="s">
        <v>13</v>
      </c>
      <c r="AK521" s="3">
        <f>VLOOKUP($A521,VTBR!$C:$E,3,0)</f>
        <v>6.7610000000000003E-2</v>
      </c>
      <c r="AL521" s="3" t="s">
        <v>14</v>
      </c>
      <c r="AO521" s="3">
        <f>VLOOKUP($A521,VSMO!$C:$E,3,0)</f>
        <v>5450</v>
      </c>
      <c r="AP521" s="3" t="s">
        <v>15</v>
      </c>
      <c r="AS521" s="3">
        <f>VLOOKUP($A521,GAZP!$C:$E,3,0)</f>
        <v>188.16</v>
      </c>
      <c r="AT521" s="3" t="s">
        <v>16</v>
      </c>
      <c r="AW521" s="3">
        <f>VLOOKUP($A521,GMKN!$C:$E,3,0)</f>
        <v>5623</v>
      </c>
      <c r="AX521" s="3" t="s">
        <v>17</v>
      </c>
      <c r="BA521" s="3">
        <f>VLOOKUP($A521,DIXY!$C:$E,3,0)</f>
        <v>380</v>
      </c>
      <c r="BB521" s="3" t="s">
        <v>18</v>
      </c>
      <c r="BE521" s="3">
        <f>VLOOKUP($A521,IRAO!$C:$E,3,0)</f>
        <v>3.5150000000000001E-2</v>
      </c>
      <c r="BF521" s="3" t="s">
        <v>19</v>
      </c>
      <c r="BI521" s="3">
        <f>VLOOKUP($A521,KMAZ!$C:$E,3,0)</f>
        <v>42.45</v>
      </c>
      <c r="BJ521" s="3" t="s">
        <v>20</v>
      </c>
      <c r="BM521" s="3">
        <f>VLOOKUP($A521,LSRG!$C:$E,3,0)</f>
        <v>623.4</v>
      </c>
      <c r="BN521" s="3" t="s">
        <v>21</v>
      </c>
      <c r="BQ521" s="3">
        <f>VLOOKUP($A521,LKOH!$C:$E,3,0)</f>
        <v>1810.6</v>
      </c>
      <c r="BR521" s="3" t="s">
        <v>22</v>
      </c>
      <c r="BU521" s="3">
        <f>VLOOKUP($A521,MVID!$C:$E,3,0)</f>
        <v>233.99</v>
      </c>
      <c r="BV521" s="3" t="s">
        <v>23</v>
      </c>
      <c r="BY521" s="3">
        <f>VLOOKUP($A521,MAGN!$C:$E,3,0)</f>
        <v>14.3</v>
      </c>
      <c r="BZ521" s="3" t="s">
        <v>24</v>
      </c>
      <c r="CC521" s="3">
        <f>VLOOKUP($A521,MTSS!$C:$E,3,0)</f>
        <v>217.84</v>
      </c>
      <c r="CD521" s="3" t="s">
        <v>25</v>
      </c>
      <c r="CG521" s="3">
        <f>VLOOKUP($A521,MGNT!$C:$E,3,0)</f>
        <v>3321.1</v>
      </c>
      <c r="CH521" s="3" t="s">
        <v>26</v>
      </c>
      <c r="CK521" s="3" t="e">
        <f>VLOOKUP($A521,MFON!$C:$E,3,0)</f>
        <v>#N/A</v>
      </c>
      <c r="CL521" s="3" t="s">
        <v>27</v>
      </c>
      <c r="CO521" s="3" t="e">
        <f>VLOOKUP($A521,MOEX!$C:$E,3,0)</f>
        <v>#N/A</v>
      </c>
      <c r="CP521" s="3" t="s">
        <v>28</v>
      </c>
      <c r="CS521" s="3">
        <f>VLOOKUP($A521,MSTT!$C:$E,3,0)</f>
        <v>192.5</v>
      </c>
      <c r="CT521" s="3" t="s">
        <v>29</v>
      </c>
      <c r="CW521" s="3">
        <f>VLOOKUP($A521,NLMK!$C:$E,3,0)</f>
        <v>73.84</v>
      </c>
      <c r="CX521" s="3" t="s">
        <v>30</v>
      </c>
      <c r="DA521" s="3">
        <f>VLOOKUP($A521,NMTP!$C:$E,3,0)</f>
        <v>2.8708</v>
      </c>
      <c r="DB521" s="3" t="s">
        <v>31</v>
      </c>
      <c r="DE521" s="3">
        <f>VLOOKUP($A521,NVTK!$C:$E,3,0)</f>
        <v>382.77</v>
      </c>
      <c r="DF521" s="3" t="s">
        <v>32</v>
      </c>
      <c r="DI521" s="3">
        <f>VLOOKUP($A521,PIKK!$C:$E,3,0)</f>
        <v>83.2</v>
      </c>
      <c r="DJ521" s="3" t="s">
        <v>33</v>
      </c>
      <c r="DM521" s="3">
        <f>VLOOKUP($A521,ROSN!$C:$E,3,0)</f>
        <v>211.61</v>
      </c>
      <c r="DN521" s="3" t="s">
        <v>34</v>
      </c>
      <c r="DQ521" s="3">
        <f>VLOOKUP($A521,RTKM!$C:$E,3,0)</f>
        <v>149.47999999999999</v>
      </c>
      <c r="DR521" s="3" t="s">
        <v>35</v>
      </c>
      <c r="DU521" s="3">
        <f>VLOOKUP($A521,RTKMP!$C:$E,3,0)</f>
        <v>87.8</v>
      </c>
      <c r="DV521" s="3" t="s">
        <v>36</v>
      </c>
      <c r="DY521" s="3">
        <f>VLOOKUP($A521,HYDR!$C:$E,3,0)</f>
        <v>1.0885</v>
      </c>
      <c r="DZ521" s="3" t="s">
        <v>37</v>
      </c>
      <c r="EC521" s="3">
        <f>VLOOKUP($A521,RUAL!$C:$E,3,0)</f>
        <v>254</v>
      </c>
      <c r="ED521" s="3" t="s">
        <v>38</v>
      </c>
      <c r="EG521" s="3">
        <f>VLOOKUP($A521,SVAV!$C:$E,3,0)</f>
        <v>367.4</v>
      </c>
      <c r="EH521" s="3" t="s">
        <v>39</v>
      </c>
      <c r="EK521" s="3">
        <f>VLOOKUP($A521,SBER!$C:$E,3,0)</f>
        <v>93.94</v>
      </c>
      <c r="EL521" s="3" t="s">
        <v>40</v>
      </c>
      <c r="EO521" s="3">
        <f>VLOOKUP($A521,SBERP!$C:$E,3,0)</f>
        <v>71.05</v>
      </c>
      <c r="EP521" s="3" t="s">
        <v>41</v>
      </c>
      <c r="ES521" s="3">
        <f>VLOOKUP($A521,CHMF!$C:$E,3,0)</f>
        <v>430.5</v>
      </c>
      <c r="ET521" s="3" t="s">
        <v>42</v>
      </c>
      <c r="EW521" s="3">
        <f>VLOOKUP($A521,AFKS!$C:$E,3,0)</f>
        <v>25.516999999999999</v>
      </c>
      <c r="EX521" s="3" t="s">
        <v>43</v>
      </c>
      <c r="FA521" s="3">
        <f>VLOOKUP($A521,SNGS!$C:$E,3,0)</f>
        <v>27.975000000000001</v>
      </c>
      <c r="FB521" s="3" t="s">
        <v>44</v>
      </c>
      <c r="FE521" s="3">
        <f>VLOOKUP($A521,SNGSP!$C:$E,3,0)</f>
        <v>18.402000000000001</v>
      </c>
      <c r="FF521" s="3" t="s">
        <v>45</v>
      </c>
      <c r="FI521" s="3">
        <f>VLOOKUP($A521,TRMK!$C:$E,3,0)</f>
        <v>88.16</v>
      </c>
      <c r="FJ521" s="3" t="s">
        <v>46</v>
      </c>
      <c r="FM521" s="3">
        <f>VLOOKUP($A521,TATN!$C:$E,3,0)</f>
        <v>173.9</v>
      </c>
      <c r="FN521" s="3" t="s">
        <v>47</v>
      </c>
      <c r="FQ521" s="3">
        <f>VLOOKUP($A521,TATNP!$C:$E,3,0)</f>
        <v>97</v>
      </c>
      <c r="FR521" s="3" t="s">
        <v>48</v>
      </c>
      <c r="FU521" s="3">
        <f>VLOOKUP($A521,TRNFP!$C:$E,3,0)</f>
        <v>58600</v>
      </c>
      <c r="FV521" s="3" t="s">
        <v>49</v>
      </c>
      <c r="FY521" s="3">
        <f>VLOOKUP($A521,URKA!$C:$E,3,0)</f>
        <v>221.99</v>
      </c>
      <c r="FZ521" s="3" t="s">
        <v>50</v>
      </c>
      <c r="GC521" s="3">
        <f>VLOOKUP($A521,FEES!$C:$E,3,0)</f>
        <v>0.32779999999999998</v>
      </c>
      <c r="GD521" s="3" t="s">
        <v>51</v>
      </c>
      <c r="GG521" s="3">
        <f>VLOOKUP($A521,PHOR!$C:$E,3,0)</f>
        <v>9200</v>
      </c>
      <c r="GH521" s="3" t="s">
        <v>52</v>
      </c>
      <c r="GK521" s="3">
        <f>VLOOKUP($A521,GCHE!$C:$E,3,0)</f>
        <v>572</v>
      </c>
      <c r="GL521" s="3" t="s">
        <v>53</v>
      </c>
      <c r="GO521" s="3">
        <f>VLOOKUP($A521,EONR!$C:$E,3,0)</f>
        <v>2.6549999999999998</v>
      </c>
    </row>
    <row r="522" spans="1:197" x14ac:dyDescent="0.45">
      <c r="A522" s="86">
        <v>40952</v>
      </c>
      <c r="B522" s="3" t="s">
        <v>5</v>
      </c>
      <c r="E522" s="3" t="e">
        <f>VLOOKUP($A522,POLY!$C:$E,3,0)</f>
        <v>#N/A</v>
      </c>
      <c r="F522" s="3" t="s">
        <v>6</v>
      </c>
      <c r="I522" s="3" t="e">
        <f>VLOOKUP($A522,YNDX!$C:$E,3,0)</f>
        <v>#N/A</v>
      </c>
      <c r="J522" s="3" t="s">
        <v>7</v>
      </c>
      <c r="M522" s="3">
        <f>VLOOKUP($A522,ALRS!$C:$E,3,0)</f>
        <v>33.250999999999998</v>
      </c>
      <c r="N522" s="3" t="s">
        <v>8</v>
      </c>
      <c r="Q522" s="3">
        <f>VLOOKUP($A522,AKRN!$C:$E,3,0)</f>
        <v>1398.6</v>
      </c>
      <c r="R522" s="3" t="s">
        <v>9</v>
      </c>
      <c r="U522" s="3">
        <f>VLOOKUP($A522,AFLT!$C:$E,3,0)</f>
        <v>55.45</v>
      </c>
      <c r="V522" s="3" t="s">
        <v>10</v>
      </c>
      <c r="Y522" s="3">
        <f>VLOOKUP($A522,BSPB!$C:$E,3,0)</f>
        <v>87</v>
      </c>
      <c r="Z522" s="3" t="s">
        <v>11</v>
      </c>
      <c r="AC522" s="3">
        <f>VLOOKUP($A522,BANE!$C:$E,3,0)</f>
        <v>1730</v>
      </c>
      <c r="AD522" s="3" t="s">
        <v>12</v>
      </c>
      <c r="AG522" s="3">
        <f>VLOOKUP($A522,BANEP!$C:$E,3,0)</f>
        <v>1307.9000000000001</v>
      </c>
      <c r="AH522" s="3" t="s">
        <v>13</v>
      </c>
      <c r="AK522" s="3">
        <f>VLOOKUP($A522,VTBR!$C:$E,3,0)</f>
        <v>7.0989999999999998E-2</v>
      </c>
      <c r="AL522" s="3" t="s">
        <v>14</v>
      </c>
      <c r="AO522" s="3">
        <f>VLOOKUP($A522,VSMO!$C:$E,3,0)</f>
        <v>5600</v>
      </c>
      <c r="AP522" s="3" t="s">
        <v>15</v>
      </c>
      <c r="AS522" s="3">
        <f>VLOOKUP($A522,GAZP!$C:$E,3,0)</f>
        <v>189.7</v>
      </c>
      <c r="AT522" s="3" t="s">
        <v>16</v>
      </c>
      <c r="AW522" s="3">
        <f>VLOOKUP($A522,GMKN!$C:$E,3,0)</f>
        <v>5656</v>
      </c>
      <c r="AX522" s="3" t="s">
        <v>17</v>
      </c>
      <c r="BA522" s="3">
        <f>VLOOKUP($A522,DIXY!$C:$E,3,0)</f>
        <v>388.9</v>
      </c>
      <c r="BB522" s="3" t="s">
        <v>18</v>
      </c>
      <c r="BE522" s="3">
        <f>VLOOKUP($A522,IRAO!$C:$E,3,0)</f>
        <v>3.6630000000000003E-2</v>
      </c>
      <c r="BF522" s="3" t="s">
        <v>19</v>
      </c>
      <c r="BI522" s="3">
        <f>VLOOKUP($A522,KMAZ!$C:$E,3,0)</f>
        <v>46.09</v>
      </c>
      <c r="BJ522" s="3" t="s">
        <v>20</v>
      </c>
      <c r="BM522" s="3">
        <f>VLOOKUP($A522,LSRG!$C:$E,3,0)</f>
        <v>677</v>
      </c>
      <c r="BN522" s="3" t="s">
        <v>21</v>
      </c>
      <c r="BQ522" s="3">
        <f>VLOOKUP($A522,LKOH!$C:$E,3,0)</f>
        <v>1875.1</v>
      </c>
      <c r="BR522" s="3" t="s">
        <v>22</v>
      </c>
      <c r="BU522" s="3">
        <f>VLOOKUP($A522,MVID!$C:$E,3,0)</f>
        <v>228</v>
      </c>
      <c r="BV522" s="3" t="s">
        <v>23</v>
      </c>
      <c r="BY522" s="3">
        <f>VLOOKUP($A522,MAGN!$C:$E,3,0)</f>
        <v>14.733000000000001</v>
      </c>
      <c r="BZ522" s="3" t="s">
        <v>24</v>
      </c>
      <c r="CC522" s="3">
        <f>VLOOKUP($A522,MTSS!$C:$E,3,0)</f>
        <v>217.4</v>
      </c>
      <c r="CD522" s="3" t="s">
        <v>25</v>
      </c>
      <c r="CG522" s="3">
        <f>VLOOKUP($A522,MGNT!$C:$E,3,0)</f>
        <v>3485</v>
      </c>
      <c r="CH522" s="3" t="s">
        <v>26</v>
      </c>
      <c r="CK522" s="3" t="e">
        <f>VLOOKUP($A522,MFON!$C:$E,3,0)</f>
        <v>#N/A</v>
      </c>
      <c r="CL522" s="3" t="s">
        <v>27</v>
      </c>
      <c r="CO522" s="3" t="e">
        <f>VLOOKUP($A522,MOEX!$C:$E,3,0)</f>
        <v>#N/A</v>
      </c>
      <c r="CP522" s="3" t="s">
        <v>28</v>
      </c>
      <c r="CS522" s="3">
        <f>VLOOKUP($A522,MSTT!$C:$E,3,0)</f>
        <v>201</v>
      </c>
      <c r="CT522" s="3" t="s">
        <v>29</v>
      </c>
      <c r="CW522" s="3">
        <f>VLOOKUP($A522,NLMK!$C:$E,3,0)</f>
        <v>74.08</v>
      </c>
      <c r="CX522" s="3" t="s">
        <v>30</v>
      </c>
      <c r="DA522" s="3">
        <f>VLOOKUP($A522,NMTP!$C:$E,3,0)</f>
        <v>2.9001999999999999</v>
      </c>
      <c r="DB522" s="3" t="s">
        <v>31</v>
      </c>
      <c r="DE522" s="3">
        <f>VLOOKUP($A522,NVTK!$C:$E,3,0)</f>
        <v>390.09</v>
      </c>
      <c r="DF522" s="3" t="s">
        <v>32</v>
      </c>
      <c r="DI522" s="3">
        <f>VLOOKUP($A522,PIKK!$C:$E,3,0)</f>
        <v>84.7</v>
      </c>
      <c r="DJ522" s="3" t="s">
        <v>33</v>
      </c>
      <c r="DM522" s="3">
        <f>VLOOKUP($A522,ROSN!$C:$E,3,0)</f>
        <v>218.39</v>
      </c>
      <c r="DN522" s="3" t="s">
        <v>34</v>
      </c>
      <c r="DQ522" s="3">
        <f>VLOOKUP($A522,RTKM!$C:$E,3,0)</f>
        <v>150.52000000000001</v>
      </c>
      <c r="DR522" s="3" t="s">
        <v>35</v>
      </c>
      <c r="DU522" s="3">
        <f>VLOOKUP($A522,RTKMP!$C:$E,3,0)</f>
        <v>88.28</v>
      </c>
      <c r="DV522" s="3" t="s">
        <v>36</v>
      </c>
      <c r="DY522" s="3">
        <f>VLOOKUP($A522,HYDR!$C:$E,3,0)</f>
        <v>1.1400999999999999</v>
      </c>
      <c r="DZ522" s="3" t="s">
        <v>37</v>
      </c>
      <c r="EC522" s="3">
        <f>VLOOKUP($A522,RUAL!$C:$E,3,0)</f>
        <v>258.04000000000002</v>
      </c>
      <c r="ED522" s="3" t="s">
        <v>38</v>
      </c>
      <c r="EG522" s="3">
        <f>VLOOKUP($A522,SVAV!$C:$E,3,0)</f>
        <v>413.4</v>
      </c>
      <c r="EH522" s="3" t="s">
        <v>39</v>
      </c>
      <c r="EK522" s="3">
        <f>VLOOKUP($A522,SBER!$C:$E,3,0)</f>
        <v>96.76</v>
      </c>
      <c r="EL522" s="3" t="s">
        <v>40</v>
      </c>
      <c r="EO522" s="3">
        <f>VLOOKUP($A522,SBERP!$C:$E,3,0)</f>
        <v>74.37</v>
      </c>
      <c r="EP522" s="3" t="s">
        <v>41</v>
      </c>
      <c r="ES522" s="3">
        <f>VLOOKUP($A522,CHMF!$C:$E,3,0)</f>
        <v>438.7</v>
      </c>
      <c r="ET522" s="3" t="s">
        <v>42</v>
      </c>
      <c r="EW522" s="3">
        <f>VLOOKUP($A522,AFKS!$C:$E,3,0)</f>
        <v>26.9</v>
      </c>
      <c r="EX522" s="3" t="s">
        <v>43</v>
      </c>
      <c r="FA522" s="3">
        <f>VLOOKUP($A522,SNGS!$C:$E,3,0)</f>
        <v>28.74</v>
      </c>
      <c r="FB522" s="3" t="s">
        <v>44</v>
      </c>
      <c r="FE522" s="3">
        <f>VLOOKUP($A522,SNGSP!$C:$E,3,0)</f>
        <v>19.245000000000001</v>
      </c>
      <c r="FF522" s="3" t="s">
        <v>45</v>
      </c>
      <c r="FI522" s="3">
        <f>VLOOKUP($A522,TRMK!$C:$E,3,0)</f>
        <v>95</v>
      </c>
      <c r="FJ522" s="3" t="s">
        <v>46</v>
      </c>
      <c r="FM522" s="3">
        <f>VLOOKUP($A522,TATN!$C:$E,3,0)</f>
        <v>183.49</v>
      </c>
      <c r="FN522" s="3" t="s">
        <v>47</v>
      </c>
      <c r="FQ522" s="3">
        <f>VLOOKUP($A522,TATNP!$C:$E,3,0)</f>
        <v>98.7</v>
      </c>
      <c r="FR522" s="3" t="s">
        <v>48</v>
      </c>
      <c r="FU522" s="3">
        <f>VLOOKUP($A522,TRNFP!$C:$E,3,0)</f>
        <v>57270</v>
      </c>
      <c r="FV522" s="3" t="s">
        <v>49</v>
      </c>
      <c r="FY522" s="3">
        <f>VLOOKUP($A522,URKA!$C:$E,3,0)</f>
        <v>239.5</v>
      </c>
      <c r="FZ522" s="3" t="s">
        <v>50</v>
      </c>
      <c r="GC522" s="3">
        <f>VLOOKUP($A522,FEES!$C:$E,3,0)</f>
        <v>0.33563999999999999</v>
      </c>
      <c r="GD522" s="3" t="s">
        <v>51</v>
      </c>
      <c r="GG522" s="3">
        <f>VLOOKUP($A522,PHOR!$C:$E,3,0)</f>
        <v>10013</v>
      </c>
      <c r="GH522" s="3" t="s">
        <v>52</v>
      </c>
      <c r="GK522" s="3">
        <f>VLOOKUP($A522,GCHE!$C:$E,3,0)</f>
        <v>558</v>
      </c>
      <c r="GL522" s="3" t="s">
        <v>53</v>
      </c>
      <c r="GO522" s="3">
        <f>VLOOKUP($A522,EONR!$C:$E,3,0)</f>
        <v>2.68</v>
      </c>
    </row>
    <row r="523" spans="1:197" x14ac:dyDescent="0.45">
      <c r="A523" s="86">
        <v>40959</v>
      </c>
      <c r="B523" s="3" t="s">
        <v>5</v>
      </c>
      <c r="E523" s="3" t="e">
        <f>VLOOKUP($A523,POLY!$C:$E,3,0)</f>
        <v>#N/A</v>
      </c>
      <c r="F523" s="3" t="s">
        <v>6</v>
      </c>
      <c r="I523" s="3" t="e">
        <f>VLOOKUP($A523,YNDX!$C:$E,3,0)</f>
        <v>#N/A</v>
      </c>
      <c r="J523" s="3" t="s">
        <v>7</v>
      </c>
      <c r="M523" s="3">
        <f>VLOOKUP($A523,ALRS!$C:$E,3,0)</f>
        <v>32.9</v>
      </c>
      <c r="N523" s="3" t="s">
        <v>8</v>
      </c>
      <c r="Q523" s="3">
        <f>VLOOKUP($A523,AKRN!$C:$E,3,0)</f>
        <v>1388.9</v>
      </c>
      <c r="R523" s="3" t="s">
        <v>9</v>
      </c>
      <c r="U523" s="3">
        <f>VLOOKUP($A523,AFLT!$C:$E,3,0)</f>
        <v>52.68</v>
      </c>
      <c r="V523" s="3" t="s">
        <v>10</v>
      </c>
      <c r="Y523" s="3">
        <f>VLOOKUP($A523,BSPB!$C:$E,3,0)</f>
        <v>88.42</v>
      </c>
      <c r="Z523" s="3" t="s">
        <v>11</v>
      </c>
      <c r="AC523" s="3">
        <f>VLOOKUP($A523,BANE!$C:$E,3,0)</f>
        <v>1726</v>
      </c>
      <c r="AD523" s="3" t="s">
        <v>12</v>
      </c>
      <c r="AG523" s="3">
        <f>VLOOKUP($A523,BANEP!$C:$E,3,0)</f>
        <v>1332.9</v>
      </c>
      <c r="AH523" s="3" t="s">
        <v>13</v>
      </c>
      <c r="AK523" s="3">
        <f>VLOOKUP($A523,VTBR!$C:$E,3,0)</f>
        <v>7.2050000000000003E-2</v>
      </c>
      <c r="AL523" s="3" t="s">
        <v>14</v>
      </c>
      <c r="AO523" s="3">
        <f>VLOOKUP($A523,VSMO!$C:$E,3,0)</f>
        <v>5568.4</v>
      </c>
      <c r="AP523" s="3" t="s">
        <v>15</v>
      </c>
      <c r="AS523" s="3">
        <f>VLOOKUP($A523,GAZP!$C:$E,3,0)</f>
        <v>193.85</v>
      </c>
      <c r="AT523" s="3" t="s">
        <v>16</v>
      </c>
      <c r="AW523" s="3">
        <f>VLOOKUP($A523,GMKN!$C:$E,3,0)</f>
        <v>5730</v>
      </c>
      <c r="AX523" s="3" t="s">
        <v>17</v>
      </c>
      <c r="BA523" s="3">
        <f>VLOOKUP($A523,DIXY!$C:$E,3,0)</f>
        <v>399.99</v>
      </c>
      <c r="BB523" s="3" t="s">
        <v>18</v>
      </c>
      <c r="BE523" s="3">
        <f>VLOOKUP($A523,IRAO!$C:$E,3,0)</f>
        <v>3.5310000000000001E-2</v>
      </c>
      <c r="BF523" s="3" t="s">
        <v>19</v>
      </c>
      <c r="BI523" s="3">
        <f>VLOOKUP($A523,KMAZ!$C:$E,3,0)</f>
        <v>47.55</v>
      </c>
      <c r="BJ523" s="3" t="s">
        <v>20</v>
      </c>
      <c r="BM523" s="3">
        <f>VLOOKUP($A523,LSRG!$C:$E,3,0)</f>
        <v>659</v>
      </c>
      <c r="BN523" s="3" t="s">
        <v>21</v>
      </c>
      <c r="BQ523" s="3">
        <f>VLOOKUP($A523,LKOH!$C:$E,3,0)</f>
        <v>1872.1</v>
      </c>
      <c r="BR523" s="3" t="s">
        <v>22</v>
      </c>
      <c r="BU523" s="3">
        <f>VLOOKUP($A523,MVID!$C:$E,3,0)</f>
        <v>245</v>
      </c>
      <c r="BV523" s="3" t="s">
        <v>23</v>
      </c>
      <c r="BY523" s="3">
        <f>VLOOKUP($A523,MAGN!$C:$E,3,0)</f>
        <v>14.85</v>
      </c>
      <c r="BZ523" s="3" t="s">
        <v>24</v>
      </c>
      <c r="CC523" s="3">
        <f>VLOOKUP($A523,MTSS!$C:$E,3,0)</f>
        <v>224.9</v>
      </c>
      <c r="CD523" s="3" t="s">
        <v>25</v>
      </c>
      <c r="CG523" s="3">
        <f>VLOOKUP($A523,MGNT!$C:$E,3,0)</f>
        <v>3622</v>
      </c>
      <c r="CH523" s="3" t="s">
        <v>26</v>
      </c>
      <c r="CK523" s="3" t="e">
        <f>VLOOKUP($A523,MFON!$C:$E,3,0)</f>
        <v>#N/A</v>
      </c>
      <c r="CL523" s="3" t="s">
        <v>27</v>
      </c>
      <c r="CO523" s="3" t="e">
        <f>VLOOKUP($A523,MOEX!$C:$E,3,0)</f>
        <v>#N/A</v>
      </c>
      <c r="CP523" s="3" t="s">
        <v>28</v>
      </c>
      <c r="CS523" s="3">
        <f>VLOOKUP($A523,MSTT!$C:$E,3,0)</f>
        <v>202.35</v>
      </c>
      <c r="CT523" s="3" t="s">
        <v>29</v>
      </c>
      <c r="CW523" s="3">
        <f>VLOOKUP($A523,NLMK!$C:$E,3,0)</f>
        <v>72.95</v>
      </c>
      <c r="CX523" s="3" t="s">
        <v>30</v>
      </c>
      <c r="DA523" s="3">
        <f>VLOOKUP($A523,NMTP!$C:$E,3,0)</f>
        <v>2.88</v>
      </c>
      <c r="DB523" s="3" t="s">
        <v>31</v>
      </c>
      <c r="DE523" s="3">
        <f>VLOOKUP($A523,NVTK!$C:$E,3,0)</f>
        <v>402</v>
      </c>
      <c r="DF523" s="3" t="s">
        <v>32</v>
      </c>
      <c r="DI523" s="3">
        <f>VLOOKUP($A523,PIKK!$C:$E,3,0)</f>
        <v>82.76</v>
      </c>
      <c r="DJ523" s="3" t="s">
        <v>33</v>
      </c>
      <c r="DM523" s="3">
        <f>VLOOKUP($A523,ROSN!$C:$E,3,0)</f>
        <v>225.69</v>
      </c>
      <c r="DN523" s="3" t="s">
        <v>34</v>
      </c>
      <c r="DQ523" s="3">
        <f>VLOOKUP($A523,RTKM!$C:$E,3,0)</f>
        <v>148.28</v>
      </c>
      <c r="DR523" s="3" t="s">
        <v>35</v>
      </c>
      <c r="DU523" s="3">
        <f>VLOOKUP($A523,RTKMP!$C:$E,3,0)</f>
        <v>87.73</v>
      </c>
      <c r="DV523" s="3" t="s">
        <v>36</v>
      </c>
      <c r="DY523" s="3">
        <f>VLOOKUP($A523,HYDR!$C:$E,3,0)</f>
        <v>1.1778999999999999</v>
      </c>
      <c r="DZ523" s="3" t="s">
        <v>37</v>
      </c>
      <c r="EC523" s="3">
        <f>VLOOKUP($A523,RUAL!$C:$E,3,0)</f>
        <v>250.55</v>
      </c>
      <c r="ED523" s="3" t="s">
        <v>38</v>
      </c>
      <c r="EG523" s="3">
        <f>VLOOKUP($A523,SVAV!$C:$E,3,0)</f>
        <v>422</v>
      </c>
      <c r="EH523" s="3" t="s">
        <v>39</v>
      </c>
      <c r="EK523" s="3">
        <f>VLOOKUP($A523,SBER!$C:$E,3,0)</f>
        <v>99.02</v>
      </c>
      <c r="EL523" s="3" t="s">
        <v>40</v>
      </c>
      <c r="EO523" s="3">
        <f>VLOOKUP($A523,SBERP!$C:$E,3,0)</f>
        <v>75.84</v>
      </c>
      <c r="EP523" s="3" t="s">
        <v>41</v>
      </c>
      <c r="ES523" s="3">
        <f>VLOOKUP($A523,CHMF!$C:$E,3,0)</f>
        <v>431.5</v>
      </c>
      <c r="ET523" s="3" t="s">
        <v>42</v>
      </c>
      <c r="EW523" s="3">
        <f>VLOOKUP($A523,AFKS!$C:$E,3,0)</f>
        <v>28.3</v>
      </c>
      <c r="EX523" s="3" t="s">
        <v>43</v>
      </c>
      <c r="FA523" s="3">
        <f>VLOOKUP($A523,SNGS!$C:$E,3,0)</f>
        <v>30.577000000000002</v>
      </c>
      <c r="FB523" s="3" t="s">
        <v>44</v>
      </c>
      <c r="FE523" s="3">
        <f>VLOOKUP($A523,SNGSP!$C:$E,3,0)</f>
        <v>20.353999999999999</v>
      </c>
      <c r="FF523" s="3" t="s">
        <v>45</v>
      </c>
      <c r="FI523" s="3">
        <f>VLOOKUP($A523,TRMK!$C:$E,3,0)</f>
        <v>96.25</v>
      </c>
      <c r="FJ523" s="3" t="s">
        <v>46</v>
      </c>
      <c r="FM523" s="3">
        <f>VLOOKUP($A523,TATN!$C:$E,3,0)</f>
        <v>191.22</v>
      </c>
      <c r="FN523" s="3" t="s">
        <v>47</v>
      </c>
      <c r="FQ523" s="3">
        <f>VLOOKUP($A523,TATNP!$C:$E,3,0)</f>
        <v>101.81</v>
      </c>
      <c r="FR523" s="3" t="s">
        <v>48</v>
      </c>
      <c r="FU523" s="3">
        <f>VLOOKUP($A523,TRNFP!$C:$E,3,0)</f>
        <v>53517</v>
      </c>
      <c r="FV523" s="3" t="s">
        <v>49</v>
      </c>
      <c r="FY523" s="3">
        <f>VLOOKUP($A523,URKA!$C:$E,3,0)</f>
        <v>243</v>
      </c>
      <c r="FZ523" s="3" t="s">
        <v>50</v>
      </c>
      <c r="GC523" s="3">
        <f>VLOOKUP($A523,FEES!$C:$E,3,0)</f>
        <v>0.33334000000000003</v>
      </c>
      <c r="GD523" s="3" t="s">
        <v>51</v>
      </c>
      <c r="GG523" s="3" t="e">
        <f>VLOOKUP($A523,PHOR!$C:$E,3,0)</f>
        <v>#N/A</v>
      </c>
      <c r="GH523" s="3" t="s">
        <v>52</v>
      </c>
      <c r="GK523" s="3">
        <f>VLOOKUP($A523,GCHE!$C:$E,3,0)</f>
        <v>560</v>
      </c>
      <c r="GL523" s="3" t="s">
        <v>53</v>
      </c>
      <c r="GO523" s="3">
        <f>VLOOKUP($A523,EONR!$C:$E,3,0)</f>
        <v>2.69</v>
      </c>
    </row>
    <row r="524" spans="1:197" x14ac:dyDescent="0.45">
      <c r="A524" s="86">
        <v>40966</v>
      </c>
      <c r="B524" s="3" t="s">
        <v>5</v>
      </c>
      <c r="E524" s="3" t="e">
        <f>VLOOKUP($A524,POLY!$C:$E,3,0)</f>
        <v>#N/A</v>
      </c>
      <c r="F524" s="3" t="s">
        <v>6</v>
      </c>
      <c r="I524" s="3" t="e">
        <f>VLOOKUP($A524,YNDX!$C:$E,3,0)</f>
        <v>#N/A</v>
      </c>
      <c r="J524" s="3" t="s">
        <v>7</v>
      </c>
      <c r="M524" s="3">
        <f>VLOOKUP($A524,ALRS!$C:$E,3,0)</f>
        <v>32.5</v>
      </c>
      <c r="N524" s="3" t="s">
        <v>8</v>
      </c>
      <c r="Q524" s="3">
        <f>VLOOKUP($A524,AKRN!$C:$E,3,0)</f>
        <v>1348.9</v>
      </c>
      <c r="R524" s="3" t="s">
        <v>9</v>
      </c>
      <c r="U524" s="3">
        <f>VLOOKUP($A524,AFLT!$C:$E,3,0)</f>
        <v>50.3</v>
      </c>
      <c r="V524" s="3" t="s">
        <v>10</v>
      </c>
      <c r="Y524" s="3">
        <f>VLOOKUP($A524,BSPB!$C:$E,3,0)</f>
        <v>86.58</v>
      </c>
      <c r="Z524" s="3" t="s">
        <v>11</v>
      </c>
      <c r="AC524" s="3">
        <f>VLOOKUP($A524,BANE!$C:$E,3,0)</f>
        <v>1877.9</v>
      </c>
      <c r="AD524" s="3" t="s">
        <v>12</v>
      </c>
      <c r="AG524" s="3">
        <f>VLOOKUP($A524,BANEP!$C:$E,3,0)</f>
        <v>1359.5</v>
      </c>
      <c r="AH524" s="3" t="s">
        <v>13</v>
      </c>
      <c r="AK524" s="3">
        <f>VLOOKUP($A524,VTBR!$C:$E,3,0)</f>
        <v>7.2840000000000002E-2</v>
      </c>
      <c r="AL524" s="3" t="s">
        <v>14</v>
      </c>
      <c r="AO524" s="3">
        <f>VLOOKUP($A524,VSMO!$C:$E,3,0)</f>
        <v>5450</v>
      </c>
      <c r="AP524" s="3" t="s">
        <v>15</v>
      </c>
      <c r="AS524" s="3">
        <f>VLOOKUP($A524,GAZP!$C:$E,3,0)</f>
        <v>195.85</v>
      </c>
      <c r="AT524" s="3" t="s">
        <v>16</v>
      </c>
      <c r="AW524" s="3">
        <f>VLOOKUP($A524,GMKN!$C:$E,3,0)</f>
        <v>5880</v>
      </c>
      <c r="AX524" s="3" t="s">
        <v>17</v>
      </c>
      <c r="BA524" s="3">
        <f>VLOOKUP($A524,DIXY!$C:$E,3,0)</f>
        <v>381</v>
      </c>
      <c r="BB524" s="3" t="s">
        <v>18</v>
      </c>
      <c r="BE524" s="3">
        <f>VLOOKUP($A524,IRAO!$C:$E,3,0)</f>
        <v>3.5049999999999998E-2</v>
      </c>
      <c r="BF524" s="3" t="s">
        <v>19</v>
      </c>
      <c r="BI524" s="3">
        <f>VLOOKUP($A524,KMAZ!$C:$E,3,0)</f>
        <v>45.25</v>
      </c>
      <c r="BJ524" s="3" t="s">
        <v>20</v>
      </c>
      <c r="BM524" s="3">
        <f>VLOOKUP($A524,LSRG!$C:$E,3,0)</f>
        <v>652.9</v>
      </c>
      <c r="BN524" s="3" t="s">
        <v>21</v>
      </c>
      <c r="BQ524" s="3">
        <f>VLOOKUP($A524,LKOH!$C:$E,3,0)</f>
        <v>1892</v>
      </c>
      <c r="BR524" s="3" t="s">
        <v>22</v>
      </c>
      <c r="BU524" s="3">
        <f>VLOOKUP($A524,MVID!$C:$E,3,0)</f>
        <v>247.5</v>
      </c>
      <c r="BV524" s="3" t="s">
        <v>23</v>
      </c>
      <c r="BY524" s="3">
        <f>VLOOKUP($A524,MAGN!$C:$E,3,0)</f>
        <v>14.69</v>
      </c>
      <c r="BZ524" s="3" t="s">
        <v>24</v>
      </c>
      <c r="CC524" s="3">
        <f>VLOOKUP($A524,MTSS!$C:$E,3,0)</f>
        <v>226.32</v>
      </c>
      <c r="CD524" s="3" t="s">
        <v>25</v>
      </c>
      <c r="CG524" s="3">
        <f>VLOOKUP($A524,MGNT!$C:$E,3,0)</f>
        <v>3566.1</v>
      </c>
      <c r="CH524" s="3" t="s">
        <v>26</v>
      </c>
      <c r="CK524" s="3" t="e">
        <f>VLOOKUP($A524,MFON!$C:$E,3,0)</f>
        <v>#N/A</v>
      </c>
      <c r="CL524" s="3" t="s">
        <v>27</v>
      </c>
      <c r="CO524" s="3" t="e">
        <f>VLOOKUP($A524,MOEX!$C:$E,3,0)</f>
        <v>#N/A</v>
      </c>
      <c r="CP524" s="3" t="s">
        <v>28</v>
      </c>
      <c r="CS524" s="3">
        <f>VLOOKUP($A524,MSTT!$C:$E,3,0)</f>
        <v>198.19</v>
      </c>
      <c r="CT524" s="3" t="s">
        <v>29</v>
      </c>
      <c r="CW524" s="3">
        <f>VLOOKUP($A524,NLMK!$C:$E,3,0)</f>
        <v>71.099999999999994</v>
      </c>
      <c r="CX524" s="3" t="s">
        <v>30</v>
      </c>
      <c r="DA524" s="3">
        <f>VLOOKUP($A524,NMTP!$C:$E,3,0)</f>
        <v>2.7000999999999999</v>
      </c>
      <c r="DB524" s="3" t="s">
        <v>31</v>
      </c>
      <c r="DE524" s="3">
        <f>VLOOKUP($A524,NVTK!$C:$E,3,0)</f>
        <v>403.92</v>
      </c>
      <c r="DF524" s="3" t="s">
        <v>32</v>
      </c>
      <c r="DI524" s="3">
        <f>VLOOKUP($A524,PIKK!$C:$E,3,0)</f>
        <v>79.92</v>
      </c>
      <c r="DJ524" s="3" t="s">
        <v>33</v>
      </c>
      <c r="DM524" s="3">
        <f>VLOOKUP($A524,ROSN!$C:$E,3,0)</f>
        <v>224.98</v>
      </c>
      <c r="DN524" s="3" t="s">
        <v>34</v>
      </c>
      <c r="DQ524" s="3">
        <f>VLOOKUP($A524,RTKM!$C:$E,3,0)</f>
        <v>147.69999999999999</v>
      </c>
      <c r="DR524" s="3" t="s">
        <v>35</v>
      </c>
      <c r="DU524" s="3">
        <f>VLOOKUP($A524,RTKMP!$C:$E,3,0)</f>
        <v>87.37</v>
      </c>
      <c r="DV524" s="3" t="s">
        <v>36</v>
      </c>
      <c r="DY524" s="3">
        <f>VLOOKUP($A524,HYDR!$C:$E,3,0)</f>
        <v>1.1960999999999999</v>
      </c>
      <c r="DZ524" s="3" t="s">
        <v>37</v>
      </c>
      <c r="EC524" s="3">
        <f>VLOOKUP($A524,RUAL!$C:$E,3,0)</f>
        <v>250.35</v>
      </c>
      <c r="ED524" s="3" t="s">
        <v>38</v>
      </c>
      <c r="EG524" s="3">
        <f>VLOOKUP($A524,SVAV!$C:$E,3,0)</f>
        <v>418</v>
      </c>
      <c r="EH524" s="3" t="s">
        <v>39</v>
      </c>
      <c r="EK524" s="3">
        <f>VLOOKUP($A524,SBER!$C:$E,3,0)</f>
        <v>101.6</v>
      </c>
      <c r="EL524" s="3" t="s">
        <v>40</v>
      </c>
      <c r="EO524" s="3">
        <f>VLOOKUP($A524,SBERP!$C:$E,3,0)</f>
        <v>77.09</v>
      </c>
      <c r="EP524" s="3" t="s">
        <v>41</v>
      </c>
      <c r="ES524" s="3">
        <f>VLOOKUP($A524,CHMF!$C:$E,3,0)</f>
        <v>445.5</v>
      </c>
      <c r="ET524" s="3" t="s">
        <v>42</v>
      </c>
      <c r="EW524" s="3">
        <f>VLOOKUP($A524,AFKS!$C:$E,3,0)</f>
        <v>27.9</v>
      </c>
      <c r="EX524" s="3" t="s">
        <v>43</v>
      </c>
      <c r="FA524" s="3">
        <f>VLOOKUP($A524,SNGS!$C:$E,3,0)</f>
        <v>30.58</v>
      </c>
      <c r="FB524" s="3" t="s">
        <v>44</v>
      </c>
      <c r="FE524" s="3">
        <f>VLOOKUP($A524,SNGSP!$C:$E,3,0)</f>
        <v>20.015000000000001</v>
      </c>
      <c r="FF524" s="3" t="s">
        <v>45</v>
      </c>
      <c r="FI524" s="3">
        <f>VLOOKUP($A524,TRMK!$C:$E,3,0)</f>
        <v>96.55</v>
      </c>
      <c r="FJ524" s="3" t="s">
        <v>46</v>
      </c>
      <c r="FM524" s="3">
        <f>VLOOKUP($A524,TATN!$C:$E,3,0)</f>
        <v>194.7</v>
      </c>
      <c r="FN524" s="3" t="s">
        <v>47</v>
      </c>
      <c r="FQ524" s="3">
        <f>VLOOKUP($A524,TATNP!$C:$E,3,0)</f>
        <v>102.04</v>
      </c>
      <c r="FR524" s="3" t="s">
        <v>48</v>
      </c>
      <c r="FU524" s="3">
        <f>VLOOKUP($A524,TRNFP!$C:$E,3,0)</f>
        <v>51916</v>
      </c>
      <c r="FV524" s="3" t="s">
        <v>49</v>
      </c>
      <c r="FY524" s="3">
        <f>VLOOKUP($A524,URKA!$C:$E,3,0)</f>
        <v>236.15</v>
      </c>
      <c r="FZ524" s="3" t="s">
        <v>50</v>
      </c>
      <c r="GC524" s="3">
        <f>VLOOKUP($A524,FEES!$C:$E,3,0)</f>
        <v>0.35880000000000001</v>
      </c>
      <c r="GD524" s="3" t="s">
        <v>51</v>
      </c>
      <c r="GG524" s="3" t="e">
        <f>VLOOKUP($A524,PHOR!$C:$E,3,0)</f>
        <v>#N/A</v>
      </c>
      <c r="GH524" s="3" t="s">
        <v>52</v>
      </c>
      <c r="GK524" s="3">
        <f>VLOOKUP($A524,GCHE!$C:$E,3,0)</f>
        <v>541</v>
      </c>
      <c r="GL524" s="3" t="s">
        <v>53</v>
      </c>
      <c r="GO524" s="3">
        <f>VLOOKUP($A524,EONR!$C:$E,3,0)</f>
        <v>2.6480000000000001</v>
      </c>
    </row>
    <row r="525" spans="1:197" x14ac:dyDescent="0.45">
      <c r="A525" s="86">
        <v>40973</v>
      </c>
      <c r="B525" s="3" t="s">
        <v>5</v>
      </c>
      <c r="E525" s="3" t="e">
        <f>VLOOKUP($A525,POLY!$C:$E,3,0)</f>
        <v>#N/A</v>
      </c>
      <c r="F525" s="3" t="s">
        <v>6</v>
      </c>
      <c r="I525" s="3" t="e">
        <f>VLOOKUP($A525,YNDX!$C:$E,3,0)</f>
        <v>#N/A</v>
      </c>
      <c r="J525" s="3" t="s">
        <v>7</v>
      </c>
      <c r="M525" s="3">
        <f>VLOOKUP($A525,ALRS!$C:$E,3,0)</f>
        <v>31.715</v>
      </c>
      <c r="N525" s="3" t="s">
        <v>8</v>
      </c>
      <c r="Q525" s="3">
        <f>VLOOKUP($A525,AKRN!$C:$E,3,0)</f>
        <v>1318.8</v>
      </c>
      <c r="R525" s="3" t="s">
        <v>9</v>
      </c>
      <c r="U525" s="3">
        <f>VLOOKUP($A525,AFLT!$C:$E,3,0)</f>
        <v>50.23</v>
      </c>
      <c r="V525" s="3" t="s">
        <v>10</v>
      </c>
      <c r="Y525" s="3">
        <f>VLOOKUP($A525,BSPB!$C:$E,3,0)</f>
        <v>86.27</v>
      </c>
      <c r="Z525" s="3" t="s">
        <v>11</v>
      </c>
      <c r="AC525" s="3">
        <f>VLOOKUP($A525,BANE!$C:$E,3,0)</f>
        <v>1830</v>
      </c>
      <c r="AD525" s="3" t="s">
        <v>12</v>
      </c>
      <c r="AG525" s="3">
        <f>VLOOKUP($A525,BANEP!$C:$E,3,0)</f>
        <v>1375.9</v>
      </c>
      <c r="AH525" s="3" t="s">
        <v>13</v>
      </c>
      <c r="AK525" s="3">
        <f>VLOOKUP($A525,VTBR!$C:$E,3,0)</f>
        <v>7.22E-2</v>
      </c>
      <c r="AL525" s="3" t="s">
        <v>14</v>
      </c>
      <c r="AO525" s="3">
        <f>VLOOKUP($A525,VSMO!$C:$E,3,0)</f>
        <v>5315</v>
      </c>
      <c r="AP525" s="3" t="s">
        <v>15</v>
      </c>
      <c r="AS525" s="3">
        <f>VLOOKUP($A525,GAZP!$C:$E,3,0)</f>
        <v>197.53</v>
      </c>
      <c r="AT525" s="3" t="s">
        <v>16</v>
      </c>
      <c r="AW525" s="3">
        <f>VLOOKUP($A525,GMKN!$C:$E,3,0)</f>
        <v>5795</v>
      </c>
      <c r="AX525" s="3" t="s">
        <v>17</v>
      </c>
      <c r="BA525" s="3">
        <f>VLOOKUP($A525,DIXY!$C:$E,3,0)</f>
        <v>385.72</v>
      </c>
      <c r="BB525" s="3" t="s">
        <v>18</v>
      </c>
      <c r="BE525" s="3">
        <f>VLOOKUP($A525,IRAO!$C:$E,3,0)</f>
        <v>3.4479999999999997E-2</v>
      </c>
      <c r="BF525" s="3" t="s">
        <v>19</v>
      </c>
      <c r="BI525" s="3">
        <f>VLOOKUP($A525,KMAZ!$C:$E,3,0)</f>
        <v>44.67</v>
      </c>
      <c r="BJ525" s="3" t="s">
        <v>20</v>
      </c>
      <c r="BM525" s="3">
        <f>VLOOKUP($A525,LSRG!$C:$E,3,0)</f>
        <v>644.70000000000005</v>
      </c>
      <c r="BN525" s="3" t="s">
        <v>21</v>
      </c>
      <c r="BQ525" s="3">
        <f>VLOOKUP($A525,LKOH!$C:$E,3,0)</f>
        <v>1883.1</v>
      </c>
      <c r="BR525" s="3" t="s">
        <v>22</v>
      </c>
      <c r="BU525" s="3">
        <f>VLOOKUP($A525,MVID!$C:$E,3,0)</f>
        <v>245.99</v>
      </c>
      <c r="BV525" s="3" t="s">
        <v>23</v>
      </c>
      <c r="BY525" s="3">
        <f>VLOOKUP($A525,MAGN!$C:$E,3,0)</f>
        <v>14.315</v>
      </c>
      <c r="BZ525" s="3" t="s">
        <v>24</v>
      </c>
      <c r="CC525" s="3">
        <f>VLOOKUP($A525,MTSS!$C:$E,3,0)</f>
        <v>227.01</v>
      </c>
      <c r="CD525" s="3" t="s">
        <v>25</v>
      </c>
      <c r="CG525" s="3">
        <f>VLOOKUP($A525,MGNT!$C:$E,3,0)</f>
        <v>3660</v>
      </c>
      <c r="CH525" s="3" t="s">
        <v>26</v>
      </c>
      <c r="CK525" s="3" t="e">
        <f>VLOOKUP($A525,MFON!$C:$E,3,0)</f>
        <v>#N/A</v>
      </c>
      <c r="CL525" s="3" t="s">
        <v>27</v>
      </c>
      <c r="CO525" s="3" t="e">
        <f>VLOOKUP($A525,MOEX!$C:$E,3,0)</f>
        <v>#N/A</v>
      </c>
      <c r="CP525" s="3" t="s">
        <v>28</v>
      </c>
      <c r="CS525" s="3">
        <f>VLOOKUP($A525,MSTT!$C:$E,3,0)</f>
        <v>198.76</v>
      </c>
      <c r="CT525" s="3" t="s">
        <v>29</v>
      </c>
      <c r="CW525" s="3">
        <f>VLOOKUP($A525,NLMK!$C:$E,3,0)</f>
        <v>70.14</v>
      </c>
      <c r="CX525" s="3" t="s">
        <v>30</v>
      </c>
      <c r="DA525" s="3">
        <f>VLOOKUP($A525,NMTP!$C:$E,3,0)</f>
        <v>2.694</v>
      </c>
      <c r="DB525" s="3" t="s">
        <v>31</v>
      </c>
      <c r="DE525" s="3">
        <f>VLOOKUP($A525,NVTK!$C:$E,3,0)</f>
        <v>418</v>
      </c>
      <c r="DF525" s="3" t="s">
        <v>32</v>
      </c>
      <c r="DI525" s="3">
        <f>VLOOKUP($A525,PIKK!$C:$E,3,0)</f>
        <v>78.78</v>
      </c>
      <c r="DJ525" s="3" t="s">
        <v>33</v>
      </c>
      <c r="DM525" s="3">
        <f>VLOOKUP($A525,ROSN!$C:$E,3,0)</f>
        <v>224.3</v>
      </c>
      <c r="DN525" s="3" t="s">
        <v>34</v>
      </c>
      <c r="DQ525" s="3">
        <f>VLOOKUP($A525,RTKM!$C:$E,3,0)</f>
        <v>144.13999999999999</v>
      </c>
      <c r="DR525" s="3" t="s">
        <v>35</v>
      </c>
      <c r="DU525" s="3">
        <f>VLOOKUP($A525,RTKMP!$C:$E,3,0)</f>
        <v>85.7</v>
      </c>
      <c r="DV525" s="3" t="s">
        <v>36</v>
      </c>
      <c r="DY525" s="3">
        <f>VLOOKUP($A525,HYDR!$C:$E,3,0)</f>
        <v>1.1883999999999999</v>
      </c>
      <c r="DZ525" s="3" t="s">
        <v>37</v>
      </c>
      <c r="EC525" s="3">
        <f>VLOOKUP($A525,RUAL!$C:$E,3,0)</f>
        <v>242.5</v>
      </c>
      <c r="ED525" s="3" t="s">
        <v>38</v>
      </c>
      <c r="EG525" s="3">
        <f>VLOOKUP($A525,SVAV!$C:$E,3,0)</f>
        <v>410.4</v>
      </c>
      <c r="EH525" s="3" t="s">
        <v>39</v>
      </c>
      <c r="EK525" s="3">
        <f>VLOOKUP($A525,SBER!$C:$E,3,0)</f>
        <v>99.57</v>
      </c>
      <c r="EL525" s="3" t="s">
        <v>40</v>
      </c>
      <c r="EO525" s="3">
        <f>VLOOKUP($A525,SBERP!$C:$E,3,0)</f>
        <v>76.13</v>
      </c>
      <c r="EP525" s="3" t="s">
        <v>41</v>
      </c>
      <c r="ES525" s="3">
        <f>VLOOKUP($A525,CHMF!$C:$E,3,0)</f>
        <v>432.4</v>
      </c>
      <c r="ET525" s="3" t="s">
        <v>42</v>
      </c>
      <c r="EW525" s="3">
        <f>VLOOKUP($A525,AFKS!$C:$E,3,0)</f>
        <v>28.062000000000001</v>
      </c>
      <c r="EX525" s="3" t="s">
        <v>43</v>
      </c>
      <c r="FA525" s="3">
        <f>VLOOKUP($A525,SNGS!$C:$E,3,0)</f>
        <v>30.952999999999999</v>
      </c>
      <c r="FB525" s="3" t="s">
        <v>44</v>
      </c>
      <c r="FE525" s="3">
        <f>VLOOKUP($A525,SNGSP!$C:$E,3,0)</f>
        <v>20.21</v>
      </c>
      <c r="FF525" s="3" t="s">
        <v>45</v>
      </c>
      <c r="FI525" s="3">
        <f>VLOOKUP($A525,TRMK!$C:$E,3,0)</f>
        <v>96.32</v>
      </c>
      <c r="FJ525" s="3" t="s">
        <v>46</v>
      </c>
      <c r="FM525" s="3">
        <f>VLOOKUP($A525,TATN!$C:$E,3,0)</f>
        <v>194.71</v>
      </c>
      <c r="FN525" s="3" t="s">
        <v>47</v>
      </c>
      <c r="FQ525" s="3">
        <f>VLOOKUP($A525,TATNP!$C:$E,3,0)</f>
        <v>102.53</v>
      </c>
      <c r="FR525" s="3" t="s">
        <v>48</v>
      </c>
      <c r="FU525" s="3">
        <f>VLOOKUP($A525,TRNFP!$C:$E,3,0)</f>
        <v>54150</v>
      </c>
      <c r="FV525" s="3" t="s">
        <v>49</v>
      </c>
      <c r="FY525" s="3">
        <f>VLOOKUP($A525,URKA!$C:$E,3,0)</f>
        <v>235.26</v>
      </c>
      <c r="FZ525" s="3" t="s">
        <v>50</v>
      </c>
      <c r="GC525" s="3">
        <f>VLOOKUP($A525,FEES!$C:$E,3,0)</f>
        <v>0.36247000000000001</v>
      </c>
      <c r="GD525" s="3" t="s">
        <v>51</v>
      </c>
      <c r="GG525" s="3" t="e">
        <f>VLOOKUP($A525,PHOR!$C:$E,3,0)</f>
        <v>#N/A</v>
      </c>
      <c r="GH525" s="3" t="s">
        <v>52</v>
      </c>
      <c r="GK525" s="3">
        <f>VLOOKUP($A525,GCHE!$C:$E,3,0)</f>
        <v>567</v>
      </c>
      <c r="GL525" s="3" t="s">
        <v>53</v>
      </c>
      <c r="GO525" s="3">
        <f>VLOOKUP($A525,EONR!$C:$E,3,0)</f>
        <v>2.6802000000000001</v>
      </c>
    </row>
    <row r="526" spans="1:197" x14ac:dyDescent="0.45">
      <c r="A526" s="86">
        <v>40980</v>
      </c>
      <c r="B526" s="3" t="s">
        <v>5</v>
      </c>
      <c r="E526" s="3" t="e">
        <f>VLOOKUP($A526,POLY!$C:$E,3,0)</f>
        <v>#N/A</v>
      </c>
      <c r="F526" s="3" t="s">
        <v>6</v>
      </c>
      <c r="I526" s="3" t="e">
        <f>VLOOKUP($A526,YNDX!$C:$E,3,0)</f>
        <v>#N/A</v>
      </c>
      <c r="J526" s="3" t="s">
        <v>7</v>
      </c>
      <c r="M526" s="3">
        <f>VLOOKUP($A526,ALRS!$C:$E,3,0)</f>
        <v>32</v>
      </c>
      <c r="N526" s="3" t="s">
        <v>8</v>
      </c>
      <c r="Q526" s="3">
        <f>VLOOKUP($A526,AKRN!$C:$E,3,0)</f>
        <v>1277</v>
      </c>
      <c r="R526" s="3" t="s">
        <v>9</v>
      </c>
      <c r="U526" s="3">
        <f>VLOOKUP($A526,AFLT!$C:$E,3,0)</f>
        <v>49.5</v>
      </c>
      <c r="V526" s="3" t="s">
        <v>10</v>
      </c>
      <c r="Y526" s="3">
        <f>VLOOKUP($A526,BSPB!$C:$E,3,0)</f>
        <v>79.5</v>
      </c>
      <c r="Z526" s="3" t="s">
        <v>11</v>
      </c>
      <c r="AC526" s="3">
        <f>VLOOKUP($A526,BANE!$C:$E,3,0)</f>
        <v>1760</v>
      </c>
      <c r="AD526" s="3" t="s">
        <v>12</v>
      </c>
      <c r="AG526" s="3">
        <f>VLOOKUP($A526,BANEP!$C:$E,3,0)</f>
        <v>1370</v>
      </c>
      <c r="AH526" s="3" t="s">
        <v>13</v>
      </c>
      <c r="AK526" s="3">
        <f>VLOOKUP($A526,VTBR!$C:$E,3,0)</f>
        <v>7.3669999999999999E-2</v>
      </c>
      <c r="AL526" s="3" t="s">
        <v>14</v>
      </c>
      <c r="AO526" s="3">
        <f>VLOOKUP($A526,VSMO!$C:$E,3,0)</f>
        <v>5460</v>
      </c>
      <c r="AP526" s="3" t="s">
        <v>15</v>
      </c>
      <c r="AS526" s="3">
        <f>VLOOKUP($A526,GAZP!$C:$E,3,0)</f>
        <v>197.01</v>
      </c>
      <c r="AT526" s="3" t="s">
        <v>16</v>
      </c>
      <c r="AW526" s="3">
        <f>VLOOKUP($A526,GMKN!$C:$E,3,0)</f>
        <v>5808</v>
      </c>
      <c r="AX526" s="3" t="s">
        <v>17</v>
      </c>
      <c r="BA526" s="3">
        <f>VLOOKUP($A526,DIXY!$C:$E,3,0)</f>
        <v>378.51</v>
      </c>
      <c r="BB526" s="3" t="s">
        <v>18</v>
      </c>
      <c r="BE526" s="3">
        <f>VLOOKUP($A526,IRAO!$C:$E,3,0)</f>
        <v>3.3520000000000001E-2</v>
      </c>
      <c r="BF526" s="3" t="s">
        <v>19</v>
      </c>
      <c r="BI526" s="3">
        <f>VLOOKUP($A526,KMAZ!$C:$E,3,0)</f>
        <v>45.82</v>
      </c>
      <c r="BJ526" s="3" t="s">
        <v>20</v>
      </c>
      <c r="BM526" s="3">
        <f>VLOOKUP($A526,LSRG!$C:$E,3,0)</f>
        <v>710</v>
      </c>
      <c r="BN526" s="3" t="s">
        <v>21</v>
      </c>
      <c r="BQ526" s="3">
        <f>VLOOKUP($A526,LKOH!$C:$E,3,0)</f>
        <v>1898.2</v>
      </c>
      <c r="BR526" s="3" t="s">
        <v>22</v>
      </c>
      <c r="BU526" s="3">
        <f>VLOOKUP($A526,MVID!$C:$E,3,0)</f>
        <v>256</v>
      </c>
      <c r="BV526" s="3" t="s">
        <v>23</v>
      </c>
      <c r="BY526" s="3">
        <f>VLOOKUP($A526,MAGN!$C:$E,3,0)</f>
        <v>14.19</v>
      </c>
      <c r="BZ526" s="3" t="s">
        <v>24</v>
      </c>
      <c r="CC526" s="3">
        <f>VLOOKUP($A526,MTSS!$C:$E,3,0)</f>
        <v>237.91</v>
      </c>
      <c r="CD526" s="3" t="s">
        <v>25</v>
      </c>
      <c r="CG526" s="3">
        <f>VLOOKUP($A526,MGNT!$C:$E,3,0)</f>
        <v>3829</v>
      </c>
      <c r="CH526" s="3" t="s">
        <v>26</v>
      </c>
      <c r="CK526" s="3" t="e">
        <f>VLOOKUP($A526,MFON!$C:$E,3,0)</f>
        <v>#N/A</v>
      </c>
      <c r="CL526" s="3" t="s">
        <v>27</v>
      </c>
      <c r="CO526" s="3" t="e">
        <f>VLOOKUP($A526,MOEX!$C:$E,3,0)</f>
        <v>#N/A</v>
      </c>
      <c r="CP526" s="3" t="s">
        <v>28</v>
      </c>
      <c r="CS526" s="3">
        <f>VLOOKUP($A526,MSTT!$C:$E,3,0)</f>
        <v>210</v>
      </c>
      <c r="CT526" s="3" t="s">
        <v>29</v>
      </c>
      <c r="CW526" s="3">
        <f>VLOOKUP($A526,NLMK!$C:$E,3,0)</f>
        <v>68.010000000000005</v>
      </c>
      <c r="CX526" s="3" t="s">
        <v>30</v>
      </c>
      <c r="DA526" s="3">
        <f>VLOOKUP($A526,NMTP!$C:$E,3,0)</f>
        <v>2.7250999999999999</v>
      </c>
      <c r="DB526" s="3" t="s">
        <v>31</v>
      </c>
      <c r="DE526" s="3">
        <f>VLOOKUP($A526,NVTK!$C:$E,3,0)</f>
        <v>416</v>
      </c>
      <c r="DF526" s="3" t="s">
        <v>32</v>
      </c>
      <c r="DI526" s="3">
        <f>VLOOKUP($A526,PIKK!$C:$E,3,0)</f>
        <v>74.900000000000006</v>
      </c>
      <c r="DJ526" s="3" t="s">
        <v>33</v>
      </c>
      <c r="DM526" s="3">
        <f>VLOOKUP($A526,ROSN!$C:$E,3,0)</f>
        <v>219.31</v>
      </c>
      <c r="DN526" s="3" t="s">
        <v>34</v>
      </c>
      <c r="DQ526" s="3">
        <f>VLOOKUP($A526,RTKM!$C:$E,3,0)</f>
        <v>151.97</v>
      </c>
      <c r="DR526" s="3" t="s">
        <v>35</v>
      </c>
      <c r="DU526" s="3">
        <f>VLOOKUP($A526,RTKMP!$C:$E,3,0)</f>
        <v>84.96</v>
      </c>
      <c r="DV526" s="3" t="s">
        <v>36</v>
      </c>
      <c r="DY526" s="3">
        <f>VLOOKUP($A526,HYDR!$C:$E,3,0)</f>
        <v>1.1464000000000001</v>
      </c>
      <c r="DZ526" s="3" t="s">
        <v>37</v>
      </c>
      <c r="EC526" s="3">
        <f>VLOOKUP($A526,RUAL!$C:$E,3,0)</f>
        <v>225</v>
      </c>
      <c r="ED526" s="3" t="s">
        <v>38</v>
      </c>
      <c r="EG526" s="3">
        <f>VLOOKUP($A526,SVAV!$C:$E,3,0)</f>
        <v>476</v>
      </c>
      <c r="EH526" s="3" t="s">
        <v>39</v>
      </c>
      <c r="EK526" s="3">
        <f>VLOOKUP($A526,SBER!$C:$E,3,0)</f>
        <v>100.18</v>
      </c>
      <c r="EL526" s="3" t="s">
        <v>40</v>
      </c>
      <c r="EO526" s="3">
        <f>VLOOKUP($A526,SBERP!$C:$E,3,0)</f>
        <v>82.62</v>
      </c>
      <c r="EP526" s="3" t="s">
        <v>41</v>
      </c>
      <c r="ES526" s="3">
        <f>VLOOKUP($A526,CHMF!$C:$E,3,0)</f>
        <v>425</v>
      </c>
      <c r="ET526" s="3" t="s">
        <v>42</v>
      </c>
      <c r="EW526" s="3">
        <f>VLOOKUP($A526,AFKS!$C:$E,3,0)</f>
        <v>29.5</v>
      </c>
      <c r="EX526" s="3" t="s">
        <v>43</v>
      </c>
      <c r="FA526" s="3">
        <f>VLOOKUP($A526,SNGS!$C:$E,3,0)</f>
        <v>32.698999999999998</v>
      </c>
      <c r="FB526" s="3" t="s">
        <v>44</v>
      </c>
      <c r="FE526" s="3">
        <f>VLOOKUP($A526,SNGSP!$C:$E,3,0)</f>
        <v>21.925999999999998</v>
      </c>
      <c r="FF526" s="3" t="s">
        <v>45</v>
      </c>
      <c r="FI526" s="3">
        <f>VLOOKUP($A526,TRMK!$C:$E,3,0)</f>
        <v>93.96</v>
      </c>
      <c r="FJ526" s="3" t="s">
        <v>46</v>
      </c>
      <c r="FM526" s="3">
        <f>VLOOKUP($A526,TATN!$C:$E,3,0)</f>
        <v>203</v>
      </c>
      <c r="FN526" s="3" t="s">
        <v>47</v>
      </c>
      <c r="FQ526" s="3">
        <f>VLOOKUP($A526,TATNP!$C:$E,3,0)</f>
        <v>104.65</v>
      </c>
      <c r="FR526" s="3" t="s">
        <v>48</v>
      </c>
      <c r="FU526" s="3">
        <f>VLOOKUP($A526,TRNFP!$C:$E,3,0)</f>
        <v>57300</v>
      </c>
      <c r="FV526" s="3" t="s">
        <v>49</v>
      </c>
      <c r="FY526" s="3">
        <f>VLOOKUP($A526,URKA!$C:$E,3,0)</f>
        <v>225.73</v>
      </c>
      <c r="FZ526" s="3" t="s">
        <v>50</v>
      </c>
      <c r="GC526" s="3">
        <f>VLOOKUP($A526,FEES!$C:$E,3,0)</f>
        <v>0.34275</v>
      </c>
      <c r="GD526" s="3" t="s">
        <v>51</v>
      </c>
      <c r="GG526" s="3" t="e">
        <f>VLOOKUP($A526,PHOR!$C:$E,3,0)</f>
        <v>#N/A</v>
      </c>
      <c r="GH526" s="3" t="s">
        <v>52</v>
      </c>
      <c r="GK526" s="3">
        <f>VLOOKUP($A526,GCHE!$C:$E,3,0)</f>
        <v>584.4</v>
      </c>
      <c r="GL526" s="3" t="s">
        <v>53</v>
      </c>
      <c r="GO526" s="3">
        <f>VLOOKUP($A526,EONR!$C:$E,3,0)</f>
        <v>2.6396000000000002</v>
      </c>
    </row>
    <row r="527" spans="1:197" x14ac:dyDescent="0.45">
      <c r="A527" s="86">
        <v>40987</v>
      </c>
      <c r="B527" s="3" t="s">
        <v>5</v>
      </c>
      <c r="E527" s="3" t="e">
        <f>VLOOKUP($A527,POLY!$C:$E,3,0)</f>
        <v>#N/A</v>
      </c>
      <c r="F527" s="3" t="s">
        <v>6</v>
      </c>
      <c r="I527" s="3" t="e">
        <f>VLOOKUP($A527,YNDX!$C:$E,3,0)</f>
        <v>#N/A</v>
      </c>
      <c r="J527" s="3" t="s">
        <v>7</v>
      </c>
      <c r="M527" s="3">
        <f>VLOOKUP($A527,ALRS!$C:$E,3,0)</f>
        <v>31.85</v>
      </c>
      <c r="N527" s="3" t="s">
        <v>8</v>
      </c>
      <c r="Q527" s="3">
        <f>VLOOKUP($A527,AKRN!$C:$E,3,0)</f>
        <v>1230.4000000000001</v>
      </c>
      <c r="R527" s="3" t="s">
        <v>9</v>
      </c>
      <c r="U527" s="3">
        <f>VLOOKUP($A527,AFLT!$C:$E,3,0)</f>
        <v>47.96</v>
      </c>
      <c r="V527" s="3" t="s">
        <v>10</v>
      </c>
      <c r="Y527" s="3">
        <f>VLOOKUP($A527,BSPB!$C:$E,3,0)</f>
        <v>77.849999999999994</v>
      </c>
      <c r="Z527" s="3" t="s">
        <v>11</v>
      </c>
      <c r="AC527" s="3">
        <f>VLOOKUP($A527,BANE!$C:$E,3,0)</f>
        <v>1720</v>
      </c>
      <c r="AD527" s="3" t="s">
        <v>12</v>
      </c>
      <c r="AG527" s="3">
        <f>VLOOKUP($A527,BANEP!$C:$E,3,0)</f>
        <v>1317.6</v>
      </c>
      <c r="AH527" s="3" t="s">
        <v>13</v>
      </c>
      <c r="AK527" s="3">
        <f>VLOOKUP($A527,VTBR!$C:$E,3,0)</f>
        <v>6.8379999999999996E-2</v>
      </c>
      <c r="AL527" s="3" t="s">
        <v>14</v>
      </c>
      <c r="AO527" s="3">
        <f>VLOOKUP($A527,VSMO!$C:$E,3,0)</f>
        <v>5200</v>
      </c>
      <c r="AP527" s="3" t="s">
        <v>15</v>
      </c>
      <c r="AS527" s="3">
        <f>VLOOKUP($A527,GAZP!$C:$E,3,0)</f>
        <v>182.28</v>
      </c>
      <c r="AT527" s="3" t="s">
        <v>16</v>
      </c>
      <c r="AW527" s="3">
        <f>VLOOKUP($A527,GMKN!$C:$E,3,0)</f>
        <v>5362</v>
      </c>
      <c r="AX527" s="3" t="s">
        <v>17</v>
      </c>
      <c r="BA527" s="3">
        <f>VLOOKUP($A527,DIXY!$C:$E,3,0)</f>
        <v>368</v>
      </c>
      <c r="BB527" s="3" t="s">
        <v>18</v>
      </c>
      <c r="BE527" s="3">
        <f>VLOOKUP($A527,IRAO!$C:$E,3,0)</f>
        <v>3.143E-2</v>
      </c>
      <c r="BF527" s="3" t="s">
        <v>19</v>
      </c>
      <c r="BI527" s="3">
        <f>VLOOKUP($A527,KMAZ!$C:$E,3,0)</f>
        <v>46.75</v>
      </c>
      <c r="BJ527" s="3" t="s">
        <v>20</v>
      </c>
      <c r="BM527" s="3">
        <f>VLOOKUP($A527,LSRG!$C:$E,3,0)</f>
        <v>703.8</v>
      </c>
      <c r="BN527" s="3" t="s">
        <v>21</v>
      </c>
      <c r="BQ527" s="3">
        <f>VLOOKUP($A527,LKOH!$C:$E,3,0)</f>
        <v>1834.7</v>
      </c>
      <c r="BR527" s="3" t="s">
        <v>22</v>
      </c>
      <c r="BU527" s="3">
        <f>VLOOKUP($A527,MVID!$C:$E,3,0)</f>
        <v>255</v>
      </c>
      <c r="BV527" s="3" t="s">
        <v>23</v>
      </c>
      <c r="BY527" s="3">
        <f>VLOOKUP($A527,MAGN!$C:$E,3,0)</f>
        <v>13.795</v>
      </c>
      <c r="BZ527" s="3" t="s">
        <v>24</v>
      </c>
      <c r="CC527" s="3">
        <f>VLOOKUP($A527,MTSS!$C:$E,3,0)</f>
        <v>231.1</v>
      </c>
      <c r="CD527" s="3" t="s">
        <v>25</v>
      </c>
      <c r="CG527" s="3">
        <f>VLOOKUP($A527,MGNT!$C:$E,3,0)</f>
        <v>3607.7</v>
      </c>
      <c r="CH527" s="3" t="s">
        <v>26</v>
      </c>
      <c r="CK527" s="3" t="e">
        <f>VLOOKUP($A527,MFON!$C:$E,3,0)</f>
        <v>#N/A</v>
      </c>
      <c r="CL527" s="3" t="s">
        <v>27</v>
      </c>
      <c r="CO527" s="3" t="e">
        <f>VLOOKUP($A527,MOEX!$C:$E,3,0)</f>
        <v>#N/A</v>
      </c>
      <c r="CP527" s="3" t="s">
        <v>28</v>
      </c>
      <c r="CS527" s="3">
        <f>VLOOKUP($A527,MSTT!$C:$E,3,0)</f>
        <v>207</v>
      </c>
      <c r="CT527" s="3" t="s">
        <v>29</v>
      </c>
      <c r="CW527" s="3">
        <f>VLOOKUP($A527,NLMK!$C:$E,3,0)</f>
        <v>63.51</v>
      </c>
      <c r="CX527" s="3" t="s">
        <v>30</v>
      </c>
      <c r="DA527" s="3">
        <f>VLOOKUP($A527,NMTP!$C:$E,3,0)</f>
        <v>2.88</v>
      </c>
      <c r="DB527" s="3" t="s">
        <v>31</v>
      </c>
      <c r="DE527" s="3">
        <f>VLOOKUP($A527,NVTK!$C:$E,3,0)</f>
        <v>399.98</v>
      </c>
      <c r="DF527" s="3" t="s">
        <v>32</v>
      </c>
      <c r="DI527" s="3">
        <f>VLOOKUP($A527,PIKK!$C:$E,3,0)</f>
        <v>75.650000000000006</v>
      </c>
      <c r="DJ527" s="3" t="s">
        <v>33</v>
      </c>
      <c r="DM527" s="3">
        <f>VLOOKUP($A527,ROSN!$C:$E,3,0)</f>
        <v>210.55</v>
      </c>
      <c r="DN527" s="3" t="s">
        <v>34</v>
      </c>
      <c r="DQ527" s="3">
        <f>VLOOKUP($A527,RTKM!$C:$E,3,0)</f>
        <v>148.44</v>
      </c>
      <c r="DR527" s="3" t="s">
        <v>35</v>
      </c>
      <c r="DU527" s="3">
        <f>VLOOKUP($A527,RTKMP!$C:$E,3,0)</f>
        <v>84.84</v>
      </c>
      <c r="DV527" s="3" t="s">
        <v>36</v>
      </c>
      <c r="DY527" s="3">
        <f>VLOOKUP($A527,HYDR!$C:$E,3,0)</f>
        <v>1.1114999999999999</v>
      </c>
      <c r="DZ527" s="3" t="s">
        <v>37</v>
      </c>
      <c r="EC527" s="3">
        <f>VLOOKUP($A527,RUAL!$C:$E,3,0)</f>
        <v>218</v>
      </c>
      <c r="ED527" s="3" t="s">
        <v>38</v>
      </c>
      <c r="EG527" s="3">
        <f>VLOOKUP($A527,SVAV!$C:$E,3,0)</f>
        <v>467</v>
      </c>
      <c r="EH527" s="3" t="s">
        <v>39</v>
      </c>
      <c r="EK527" s="3">
        <f>VLOOKUP($A527,SBER!$C:$E,3,0)</f>
        <v>97.6</v>
      </c>
      <c r="EL527" s="3" t="s">
        <v>40</v>
      </c>
      <c r="EO527" s="3">
        <f>VLOOKUP($A527,SBERP!$C:$E,3,0)</f>
        <v>76.41</v>
      </c>
      <c r="EP527" s="3" t="s">
        <v>41</v>
      </c>
      <c r="ES527" s="3">
        <f>VLOOKUP($A527,CHMF!$C:$E,3,0)</f>
        <v>411.5</v>
      </c>
      <c r="ET527" s="3" t="s">
        <v>42</v>
      </c>
      <c r="EW527" s="3">
        <f>VLOOKUP($A527,AFKS!$C:$E,3,0)</f>
        <v>27.260999999999999</v>
      </c>
      <c r="EX527" s="3" t="s">
        <v>43</v>
      </c>
      <c r="FA527" s="3">
        <f>VLOOKUP($A527,SNGS!$C:$E,3,0)</f>
        <v>29.8</v>
      </c>
      <c r="FB527" s="3" t="s">
        <v>44</v>
      </c>
      <c r="FE527" s="3">
        <f>VLOOKUP($A527,SNGSP!$C:$E,3,0)</f>
        <v>20.88</v>
      </c>
      <c r="FF527" s="3" t="s">
        <v>45</v>
      </c>
      <c r="FI527" s="3">
        <f>VLOOKUP($A527,TRMK!$C:$E,3,0)</f>
        <v>92.5</v>
      </c>
      <c r="FJ527" s="3" t="s">
        <v>46</v>
      </c>
      <c r="FM527" s="3">
        <f>VLOOKUP($A527,TATN!$C:$E,3,0)</f>
        <v>193.9</v>
      </c>
      <c r="FN527" s="3" t="s">
        <v>47</v>
      </c>
      <c r="FQ527" s="3">
        <f>VLOOKUP($A527,TATNP!$C:$E,3,0)</f>
        <v>101.48</v>
      </c>
      <c r="FR527" s="3" t="s">
        <v>48</v>
      </c>
      <c r="FU527" s="3">
        <f>VLOOKUP($A527,TRNFP!$C:$E,3,0)</f>
        <v>54888</v>
      </c>
      <c r="FV527" s="3" t="s">
        <v>49</v>
      </c>
      <c r="FY527" s="3">
        <f>VLOOKUP($A527,URKA!$C:$E,3,0)</f>
        <v>224.85</v>
      </c>
      <c r="FZ527" s="3" t="s">
        <v>50</v>
      </c>
      <c r="GC527" s="3">
        <f>VLOOKUP($A527,FEES!$C:$E,3,0)</f>
        <v>0.31850000000000001</v>
      </c>
      <c r="GD527" s="3" t="s">
        <v>51</v>
      </c>
      <c r="GG527" s="3" t="e">
        <f>VLOOKUP($A527,PHOR!$C:$E,3,0)</f>
        <v>#N/A</v>
      </c>
      <c r="GH527" s="3" t="s">
        <v>52</v>
      </c>
      <c r="GK527" s="3">
        <f>VLOOKUP($A527,GCHE!$C:$E,3,0)</f>
        <v>555</v>
      </c>
      <c r="GL527" s="3" t="s">
        <v>53</v>
      </c>
      <c r="GO527" s="3">
        <f>VLOOKUP($A527,EONR!$C:$E,3,0)</f>
        <v>2.68</v>
      </c>
    </row>
    <row r="528" spans="1:197" x14ac:dyDescent="0.45">
      <c r="A528" s="86">
        <v>40994</v>
      </c>
      <c r="B528" s="3" t="s">
        <v>5</v>
      </c>
      <c r="E528" s="3" t="e">
        <f>VLOOKUP($A528,POLY!$C:$E,3,0)</f>
        <v>#N/A</v>
      </c>
      <c r="F528" s="3" t="s">
        <v>6</v>
      </c>
      <c r="I528" s="3" t="e">
        <f>VLOOKUP($A528,YNDX!$C:$E,3,0)</f>
        <v>#N/A</v>
      </c>
      <c r="J528" s="3" t="s">
        <v>7</v>
      </c>
      <c r="M528" s="3">
        <f>VLOOKUP($A528,ALRS!$C:$E,3,0)</f>
        <v>31.094999999999999</v>
      </c>
      <c r="N528" s="3" t="s">
        <v>8</v>
      </c>
      <c r="Q528" s="3">
        <f>VLOOKUP($A528,AKRN!$C:$E,3,0)</f>
        <v>1239.9000000000001</v>
      </c>
      <c r="R528" s="3" t="s">
        <v>9</v>
      </c>
      <c r="U528" s="3">
        <f>VLOOKUP($A528,AFLT!$C:$E,3,0)</f>
        <v>47.58</v>
      </c>
      <c r="V528" s="3" t="s">
        <v>10</v>
      </c>
      <c r="Y528" s="3">
        <f>VLOOKUP($A528,BSPB!$C:$E,3,0)</f>
        <v>78.88</v>
      </c>
      <c r="Z528" s="3" t="s">
        <v>11</v>
      </c>
      <c r="AC528" s="3">
        <f>VLOOKUP($A528,BANE!$C:$E,3,0)</f>
        <v>1700</v>
      </c>
      <c r="AD528" s="3" t="s">
        <v>12</v>
      </c>
      <c r="AG528" s="3">
        <f>VLOOKUP($A528,BANEP!$C:$E,3,0)</f>
        <v>1280</v>
      </c>
      <c r="AH528" s="3" t="s">
        <v>13</v>
      </c>
      <c r="AK528" s="3">
        <f>VLOOKUP($A528,VTBR!$C:$E,3,0)</f>
        <v>6.6949999999999996E-2</v>
      </c>
      <c r="AL528" s="3" t="s">
        <v>14</v>
      </c>
      <c r="AO528" s="3">
        <f>VLOOKUP($A528,VSMO!$C:$E,3,0)</f>
        <v>5485.5</v>
      </c>
      <c r="AP528" s="3" t="s">
        <v>15</v>
      </c>
      <c r="AS528" s="3">
        <f>VLOOKUP($A528,GAZP!$C:$E,3,0)</f>
        <v>181.3</v>
      </c>
      <c r="AT528" s="3" t="s">
        <v>16</v>
      </c>
      <c r="AW528" s="3">
        <f>VLOOKUP($A528,GMKN!$C:$E,3,0)</f>
        <v>5400</v>
      </c>
      <c r="AX528" s="3" t="s">
        <v>17</v>
      </c>
      <c r="BA528" s="3">
        <f>VLOOKUP($A528,DIXY!$C:$E,3,0)</f>
        <v>380</v>
      </c>
      <c r="BB528" s="3" t="s">
        <v>18</v>
      </c>
      <c r="BE528" s="3">
        <f>VLOOKUP($A528,IRAO!$C:$E,3,0)</f>
        <v>3.0810000000000001E-2</v>
      </c>
      <c r="BF528" s="3" t="s">
        <v>19</v>
      </c>
      <c r="BI528" s="3">
        <f>VLOOKUP($A528,KMAZ!$C:$E,3,0)</f>
        <v>46.53</v>
      </c>
      <c r="BJ528" s="3" t="s">
        <v>20</v>
      </c>
      <c r="BM528" s="3">
        <f>VLOOKUP($A528,LSRG!$C:$E,3,0)</f>
        <v>711.9</v>
      </c>
      <c r="BN528" s="3" t="s">
        <v>21</v>
      </c>
      <c r="BQ528" s="3">
        <f>VLOOKUP($A528,LKOH!$C:$E,3,0)</f>
        <v>1781.4</v>
      </c>
      <c r="BR528" s="3" t="s">
        <v>22</v>
      </c>
      <c r="BU528" s="3">
        <f>VLOOKUP($A528,MVID!$C:$E,3,0)</f>
        <v>250</v>
      </c>
      <c r="BV528" s="3" t="s">
        <v>23</v>
      </c>
      <c r="BY528" s="3">
        <f>VLOOKUP($A528,MAGN!$C:$E,3,0)</f>
        <v>13.4</v>
      </c>
      <c r="BZ528" s="3" t="s">
        <v>24</v>
      </c>
      <c r="CC528" s="3">
        <f>VLOOKUP($A528,MTSS!$C:$E,3,0)</f>
        <v>229.04</v>
      </c>
      <c r="CD528" s="3" t="s">
        <v>25</v>
      </c>
      <c r="CG528" s="3">
        <f>VLOOKUP($A528,MGNT!$C:$E,3,0)</f>
        <v>3647</v>
      </c>
      <c r="CH528" s="3" t="s">
        <v>26</v>
      </c>
      <c r="CK528" s="3" t="e">
        <f>VLOOKUP($A528,MFON!$C:$E,3,0)</f>
        <v>#N/A</v>
      </c>
      <c r="CL528" s="3" t="s">
        <v>27</v>
      </c>
      <c r="CO528" s="3" t="e">
        <f>VLOOKUP($A528,MOEX!$C:$E,3,0)</f>
        <v>#N/A</v>
      </c>
      <c r="CP528" s="3" t="s">
        <v>28</v>
      </c>
      <c r="CS528" s="3">
        <f>VLOOKUP($A528,MSTT!$C:$E,3,0)</f>
        <v>210</v>
      </c>
      <c r="CT528" s="3" t="s">
        <v>29</v>
      </c>
      <c r="CW528" s="3">
        <f>VLOOKUP($A528,NLMK!$C:$E,3,0)</f>
        <v>61.78</v>
      </c>
      <c r="CX528" s="3" t="s">
        <v>30</v>
      </c>
      <c r="DA528" s="3">
        <f>VLOOKUP($A528,NMTP!$C:$E,3,0)</f>
        <v>2.9893000000000001</v>
      </c>
      <c r="DB528" s="3" t="s">
        <v>31</v>
      </c>
      <c r="DE528" s="3">
        <f>VLOOKUP($A528,NVTK!$C:$E,3,0)</f>
        <v>392</v>
      </c>
      <c r="DF528" s="3" t="s">
        <v>32</v>
      </c>
      <c r="DI528" s="3">
        <f>VLOOKUP($A528,PIKK!$C:$E,3,0)</f>
        <v>74.709999999999994</v>
      </c>
      <c r="DJ528" s="3" t="s">
        <v>33</v>
      </c>
      <c r="DM528" s="3">
        <f>VLOOKUP($A528,ROSN!$C:$E,3,0)</f>
        <v>210.19</v>
      </c>
      <c r="DN528" s="3" t="s">
        <v>34</v>
      </c>
      <c r="DQ528" s="3">
        <f>VLOOKUP($A528,RTKM!$C:$E,3,0)</f>
        <v>143.72999999999999</v>
      </c>
      <c r="DR528" s="3" t="s">
        <v>35</v>
      </c>
      <c r="DU528" s="3">
        <f>VLOOKUP($A528,RTKMP!$C:$E,3,0)</f>
        <v>88.67</v>
      </c>
      <c r="DV528" s="3" t="s">
        <v>36</v>
      </c>
      <c r="DY528" s="3">
        <f>VLOOKUP($A528,HYDR!$C:$E,3,0)</f>
        <v>1.0861000000000001</v>
      </c>
      <c r="DZ528" s="3" t="s">
        <v>37</v>
      </c>
      <c r="EC528" s="3">
        <f>VLOOKUP($A528,RUAL!$C:$E,3,0)</f>
        <v>216.48</v>
      </c>
      <c r="ED528" s="3" t="s">
        <v>38</v>
      </c>
      <c r="EG528" s="3">
        <f>VLOOKUP($A528,SVAV!$C:$E,3,0)</f>
        <v>466.9</v>
      </c>
      <c r="EH528" s="3" t="s">
        <v>39</v>
      </c>
      <c r="EK528" s="3">
        <f>VLOOKUP($A528,SBER!$C:$E,3,0)</f>
        <v>94.86</v>
      </c>
      <c r="EL528" s="3" t="s">
        <v>40</v>
      </c>
      <c r="EO528" s="3">
        <f>VLOOKUP($A528,SBERP!$C:$E,3,0)</f>
        <v>77.8</v>
      </c>
      <c r="EP528" s="3" t="s">
        <v>41</v>
      </c>
      <c r="ES528" s="3">
        <f>VLOOKUP($A528,CHMF!$C:$E,3,0)</f>
        <v>392.8</v>
      </c>
      <c r="ET528" s="3" t="s">
        <v>42</v>
      </c>
      <c r="EW528" s="3">
        <f>VLOOKUP($A528,AFKS!$C:$E,3,0)</f>
        <v>25.777000000000001</v>
      </c>
      <c r="EX528" s="3" t="s">
        <v>43</v>
      </c>
      <c r="FA528" s="3">
        <f>VLOOKUP($A528,SNGS!$C:$E,3,0)</f>
        <v>28.8</v>
      </c>
      <c r="FB528" s="3" t="s">
        <v>44</v>
      </c>
      <c r="FE528" s="3">
        <f>VLOOKUP($A528,SNGSP!$C:$E,3,0)</f>
        <v>20.8</v>
      </c>
      <c r="FF528" s="3" t="s">
        <v>45</v>
      </c>
      <c r="FI528" s="3">
        <f>VLOOKUP($A528,TRMK!$C:$E,3,0)</f>
        <v>91.1</v>
      </c>
      <c r="FJ528" s="3" t="s">
        <v>46</v>
      </c>
      <c r="FM528" s="3">
        <f>VLOOKUP($A528,TATN!$C:$E,3,0)</f>
        <v>196.33</v>
      </c>
      <c r="FN528" s="3" t="s">
        <v>47</v>
      </c>
      <c r="FQ528" s="3">
        <f>VLOOKUP($A528,TATNP!$C:$E,3,0)</f>
        <v>101.4</v>
      </c>
      <c r="FR528" s="3" t="s">
        <v>48</v>
      </c>
      <c r="FU528" s="3">
        <f>VLOOKUP($A528,TRNFP!$C:$E,3,0)</f>
        <v>57411</v>
      </c>
      <c r="FV528" s="3" t="s">
        <v>49</v>
      </c>
      <c r="FY528" s="3">
        <f>VLOOKUP($A528,URKA!$C:$E,3,0)</f>
        <v>222.5</v>
      </c>
      <c r="FZ528" s="3" t="s">
        <v>50</v>
      </c>
      <c r="GC528" s="3">
        <f>VLOOKUP($A528,FEES!$C:$E,3,0)</f>
        <v>0.31309999999999999</v>
      </c>
      <c r="GD528" s="3" t="s">
        <v>51</v>
      </c>
      <c r="GG528" s="3">
        <f>VLOOKUP($A528,PHOR!$C:$E,3,0)</f>
        <v>959.8</v>
      </c>
      <c r="GH528" s="3" t="s">
        <v>52</v>
      </c>
      <c r="GK528" s="3">
        <f>VLOOKUP($A528,GCHE!$C:$E,3,0)</f>
        <v>549</v>
      </c>
      <c r="GL528" s="3" t="s">
        <v>53</v>
      </c>
      <c r="GO528" s="3">
        <f>VLOOKUP($A528,EONR!$C:$E,3,0)</f>
        <v>2.86</v>
      </c>
    </row>
    <row r="529" spans="1:197" s="24" customFormat="1" x14ac:dyDescent="0.45">
      <c r="A529" s="85">
        <v>41001</v>
      </c>
      <c r="B529" s="24" t="s">
        <v>5</v>
      </c>
      <c r="C529" s="24" t="e">
        <f>HLOOKUP(database!B$36,'market capitalization'!$1:$23,15,0)</f>
        <v>#N/A</v>
      </c>
      <c r="E529" s="24" t="e">
        <f>VLOOKUP($A529,POLY!$C:$E,3,0)</f>
        <v>#N/A</v>
      </c>
      <c r="F529" s="3" t="s">
        <v>6</v>
      </c>
      <c r="G529" s="24" t="e">
        <f>HLOOKUP(database!F$36,'market capitalization'!$1:$23,15,0)</f>
        <v>#N/A</v>
      </c>
      <c r="I529" s="24" t="e">
        <f>VLOOKUP($A529,YNDX!$C:$E,3,0)</f>
        <v>#N/A</v>
      </c>
      <c r="J529" s="3" t="s">
        <v>7</v>
      </c>
      <c r="K529" s="24">
        <f>HLOOKUP(database!J$36,'market capitalization'!$1:$23,15,0)</f>
        <v>227739.46721085999</v>
      </c>
      <c r="M529" s="24">
        <f>VLOOKUP($A529,ALRS!$C:$E,3,0)</f>
        <v>29.9</v>
      </c>
      <c r="N529" s="3" t="s">
        <v>8</v>
      </c>
      <c r="O529" s="24">
        <f>HLOOKUP(database!N$36,'market capitalization'!$1:$23,15,0)</f>
        <v>58617.59792</v>
      </c>
      <c r="Q529" s="24">
        <f>VLOOKUP($A529,AKRN!$C:$E,3,0)</f>
        <v>1311</v>
      </c>
      <c r="R529" s="3" t="s">
        <v>9</v>
      </c>
      <c r="S529" s="24">
        <f>HLOOKUP(database!R$36,'market capitalization'!$1:$23,15,0)</f>
        <v>52443.301638780002</v>
      </c>
      <c r="U529" s="24">
        <f>VLOOKUP($A529,AFLT!$C:$E,3,0)</f>
        <v>46.52</v>
      </c>
      <c r="V529" s="3" t="s">
        <v>10</v>
      </c>
      <c r="W529" s="24">
        <f>HLOOKUP(database!V$36,'market capitalization'!$1:$23,15,0)</f>
        <v>23654.551427099999</v>
      </c>
      <c r="Y529" s="24">
        <f>VLOOKUP($A529,BSPB!$C:$E,3,0)</f>
        <v>72.75</v>
      </c>
      <c r="Z529" s="3" t="s">
        <v>11</v>
      </c>
      <c r="AA529" s="24">
        <f>HLOOKUP(database!Z$36,'market capitalization'!$1:$23,15,0)</f>
        <v>288097.393522</v>
      </c>
      <c r="AC529" s="24">
        <f>VLOOKUP($A529,BANE!$C:$E,3,0)</f>
        <v>1700</v>
      </c>
      <c r="AD529" s="3" t="s">
        <v>12</v>
      </c>
      <c r="AE529" s="24">
        <f>HLOOKUP(database!AD$36,'market capitalization'!$1:$23,15,0)</f>
        <v>44188.934141800004</v>
      </c>
      <c r="AG529" s="24">
        <f>VLOOKUP($A529,BANEP!$C:$E,3,0)</f>
        <v>1259</v>
      </c>
      <c r="AH529" s="3" t="s">
        <v>13</v>
      </c>
      <c r="AI529" s="24">
        <f>HLOOKUP(database!AH$36,'market capitalization'!$1:$23,15,0)</f>
        <v>702006.92914875003</v>
      </c>
      <c r="AK529" s="24">
        <f>VLOOKUP($A529,VTBR!$C:$E,3,0)</f>
        <v>6.7070000000000005E-2</v>
      </c>
      <c r="AL529" s="3" t="s">
        <v>14</v>
      </c>
      <c r="AM529" s="24">
        <f>HLOOKUP(database!AL$36,'market capitalization'!$1:$23,15,0)</f>
        <v>62234.140216400003</v>
      </c>
      <c r="AO529" s="24">
        <f>VLOOKUP($A529,VSMO!$C:$E,3,0)</f>
        <v>5234.5</v>
      </c>
      <c r="AP529" s="3" t="s">
        <v>15</v>
      </c>
      <c r="AQ529" s="24">
        <f>HLOOKUP(database!AP$36,'market capitalization'!$1:$23,15,0)</f>
        <v>4278987.4566749996</v>
      </c>
      <c r="AS529" s="24">
        <f>VLOOKUP($A529,GAZP!$C:$E,3,0)</f>
        <v>178.07</v>
      </c>
      <c r="AT529" s="3" t="s">
        <v>16</v>
      </c>
      <c r="AU529" s="24">
        <f>HLOOKUP(database!AT$36,'market capitalization'!$1:$23,15,0)</f>
        <v>1036633.688186</v>
      </c>
      <c r="AW529" s="24">
        <f>VLOOKUP($A529,GMKN!$C:$E,3,0)</f>
        <v>5322</v>
      </c>
      <c r="AX529" s="3" t="s">
        <v>17</v>
      </c>
      <c r="AY529" s="24">
        <f>HLOOKUP(database!AX$36,'market capitalization'!$1:$23,15,0)</f>
        <v>47669.47</v>
      </c>
      <c r="BA529" s="24">
        <f>VLOOKUP($A529,DIXY!$C:$E,3,0)</f>
        <v>375.85</v>
      </c>
      <c r="BB529" s="3" t="s">
        <v>18</v>
      </c>
      <c r="BC529" s="24">
        <f>HLOOKUP(database!BB$36,'market capitalization'!$1:$23,15,0)</f>
        <v>300224.40000000002</v>
      </c>
      <c r="BE529" s="24">
        <f>VLOOKUP($A529,IRAO!$C:$E,3,0)</f>
        <v>2.9739999999999999E-2</v>
      </c>
      <c r="BF529" s="3" t="s">
        <v>19</v>
      </c>
      <c r="BG529" s="24">
        <f>HLOOKUP(database!BF$36,'market capitalization'!$1:$23,15,0)</f>
        <v>32942.752858220003</v>
      </c>
      <c r="BI529" s="24">
        <f>VLOOKUP($A529,KMAZ!$C:$E,3,0)</f>
        <v>46.25</v>
      </c>
      <c r="BJ529" s="3" t="s">
        <v>20</v>
      </c>
      <c r="BK529" s="24">
        <f>HLOOKUP(database!BJ$36,'market capitalization'!$1:$23,15,0)</f>
        <v>73594.482574499998</v>
      </c>
      <c r="BM529" s="24">
        <f>VLOOKUP($A529,LSRG!$C:$E,3,0)</f>
        <v>720</v>
      </c>
      <c r="BN529" s="3" t="s">
        <v>21</v>
      </c>
      <c r="BO529" s="24">
        <f>HLOOKUP(database!BN$36,'market capitalization'!$1:$23,15,0)</f>
        <v>1522678.339101</v>
      </c>
      <c r="BQ529" s="24">
        <f>VLOOKUP($A529,LKOH!$C:$E,3,0)</f>
        <v>1771</v>
      </c>
      <c r="BR529" s="3" t="s">
        <v>22</v>
      </c>
      <c r="BS529" s="24">
        <f>HLOOKUP(database!BR$36,'market capitalization'!$1:$23,15,0)</f>
        <v>43843.672883029998</v>
      </c>
      <c r="BU529" s="24">
        <f>VLOOKUP($A529,MVID!$C:$E,3,0)</f>
        <v>248.4</v>
      </c>
      <c r="BV529" s="3" t="s">
        <v>23</v>
      </c>
      <c r="BW529" s="24">
        <f>HLOOKUP(database!BV$36,'market capitalization'!$1:$23,15,0)</f>
        <v>151356.29985000001</v>
      </c>
      <c r="BY529" s="24">
        <f>VLOOKUP($A529,MAGN!$C:$E,3,0)</f>
        <v>13.39</v>
      </c>
      <c r="BZ529" s="3" t="s">
        <v>24</v>
      </c>
      <c r="CA529" s="24">
        <f>HLOOKUP(database!BZ$36,'market capitalization'!$1:$23,15,0)</f>
        <v>473745.97322411998</v>
      </c>
      <c r="CC529" s="24">
        <f>VLOOKUP($A529,MTSS!$C:$E,3,0)</f>
        <v>228.98</v>
      </c>
      <c r="CD529" s="3" t="s">
        <v>25</v>
      </c>
      <c r="CE529" s="24">
        <f>HLOOKUP(database!CD$36,'market capitalization'!$1:$23,15,0)</f>
        <v>324349.73111420003</v>
      </c>
      <c r="CG529" s="24">
        <f>VLOOKUP($A529,MGNT!$C:$E,3,0)</f>
        <v>3590</v>
      </c>
      <c r="CH529" s="3" t="s">
        <v>26</v>
      </c>
      <c r="CI529" s="24" t="e">
        <f>HLOOKUP(database!CH$36,'market capitalization'!$1:$23,15,0)</f>
        <v>#N/A</v>
      </c>
      <c r="CK529" s="24" t="e">
        <f>VLOOKUP($A529,MFON!$C:$E,3,0)</f>
        <v>#N/A</v>
      </c>
      <c r="CL529" s="3" t="s">
        <v>27</v>
      </c>
      <c r="CM529" s="24" t="e">
        <f>HLOOKUP(database!CL$36,'market capitalization'!$1:$23,15,0)</f>
        <v>#N/A</v>
      </c>
      <c r="CO529" s="24" t="e">
        <f>VLOOKUP($A529,MOEX!$C:$E,3,0)</f>
        <v>#N/A</v>
      </c>
      <c r="CP529" s="3" t="s">
        <v>28</v>
      </c>
      <c r="CQ529" s="24">
        <f>HLOOKUP(database!CP$36,'market capitalization'!$1:$23,15,0)</f>
        <v>59491.027399999999</v>
      </c>
      <c r="CS529" s="24">
        <f>VLOOKUP($A529,MSTT!$C:$E,3,0)</f>
        <v>207.5</v>
      </c>
      <c r="CT529" s="3" t="s">
        <v>29</v>
      </c>
      <c r="CU529" s="24">
        <f>HLOOKUP(database!CT$36,'market capitalization'!$1:$23,15,0)</f>
        <v>372718.80205559998</v>
      </c>
      <c r="CW529" s="24">
        <f>VLOOKUP($A529,NLMK!$C:$E,3,0)</f>
        <v>60.75</v>
      </c>
      <c r="CX529" s="3" t="s">
        <v>30</v>
      </c>
      <c r="CY529" s="24">
        <f>HLOOKUP(database!CX$36,'market capitalization'!$1:$23,15,0)</f>
        <v>57561.810285980006</v>
      </c>
      <c r="DA529" s="24">
        <f>VLOOKUP($A529,NMTP!$C:$E,3,0)</f>
        <v>3.0815999999999999</v>
      </c>
      <c r="DB529" s="3" t="s">
        <v>31</v>
      </c>
      <c r="DC529" s="24">
        <f>HLOOKUP(database!DB$36,'market capitalization'!$1:$23,15,0)</f>
        <v>1183430.62656</v>
      </c>
      <c r="DE529" s="24">
        <f>VLOOKUP($A529,NVTK!$C:$E,3,0)</f>
        <v>387.8</v>
      </c>
      <c r="DF529" s="3" t="s">
        <v>32</v>
      </c>
      <c r="DG529" s="24">
        <f>HLOOKUP(database!DF$36,'market capitalization'!$1:$23,15,0)</f>
        <v>37167.169934400001</v>
      </c>
      <c r="DI529" s="24">
        <f>VLOOKUP($A529,PIKK!$C:$E,3,0)</f>
        <v>73.62</v>
      </c>
      <c r="DJ529" s="3" t="s">
        <v>33</v>
      </c>
      <c r="DK529" s="24">
        <f>HLOOKUP(database!DJ$36,'market capitalization'!$1:$23,15,0)</f>
        <v>2217986.6535417596</v>
      </c>
      <c r="DM529" s="24">
        <f>VLOOKUP($A529,ROSN!$C:$E,3,0)</f>
        <v>207.8</v>
      </c>
      <c r="DN529" s="3" t="s">
        <v>34</v>
      </c>
      <c r="DO529" s="24">
        <f>HLOOKUP(database!DN$36,'market capitalization'!$1:$23,15,0)</f>
        <v>426772.449005</v>
      </c>
      <c r="DQ529" s="24">
        <f>VLOOKUP($A529,RTKM!$C:$E,3,0)</f>
        <v>140.15</v>
      </c>
      <c r="DR529" s="3" t="s">
        <v>35</v>
      </c>
      <c r="DS529" s="24">
        <f>HLOOKUP(database!DR$36,'market capitalization'!$1:$23,15,0)</f>
        <v>21446.875342080002</v>
      </c>
      <c r="DU529" s="24">
        <f>VLOOKUP($A529,RTKMP!$C:$E,3,0)</f>
        <v>96</v>
      </c>
      <c r="DV529" s="3" t="s">
        <v>36</v>
      </c>
      <c r="DW529" s="24">
        <f>HLOOKUP(database!DV$36,'market capitalization'!$1:$23,15,0)</f>
        <v>314368.79640621995</v>
      </c>
      <c r="DY529" s="24">
        <f>VLOOKUP($A529,HYDR!$C:$E,3,0)</f>
        <v>1.0409999999999999</v>
      </c>
      <c r="DZ529" s="3" t="s">
        <v>37</v>
      </c>
      <c r="EA529" s="24" t="e">
        <f>HLOOKUP(database!DZ$36,'market capitalization'!$1:$23,15,0)</f>
        <v>#N/A</v>
      </c>
      <c r="EC529" s="24">
        <f>VLOOKUP($A529,RUAL!$C:$E,3,0)</f>
        <v>214.1</v>
      </c>
      <c r="ED529" s="3" t="s">
        <v>38</v>
      </c>
      <c r="EE529" s="24">
        <f>HLOOKUP(database!ED$36,'market capitalization'!$1:$23,15,0)</f>
        <v>16038.434412000001</v>
      </c>
      <c r="EG529" s="24">
        <f>VLOOKUP($A529,SVAV!$C:$E,3,0)</f>
        <v>500.5</v>
      </c>
      <c r="EH529" s="3" t="s">
        <v>39</v>
      </c>
      <c r="EI529" s="24">
        <f>HLOOKUP(database!EH$36,'market capitalization'!$1:$23,15,0)</f>
        <v>2053782.23272</v>
      </c>
      <c r="EK529" s="24">
        <f>VLOOKUP($A529,SBER!$C:$E,3,0)</f>
        <v>95.64</v>
      </c>
      <c r="EL529" s="3" t="s">
        <v>40</v>
      </c>
      <c r="EM529" s="24">
        <f>HLOOKUP(database!EL$36,'market capitalization'!$1:$23,15,0)</f>
        <v>78330</v>
      </c>
      <c r="EO529" s="24">
        <f>VLOOKUP($A529,SBERP!$C:$E,3,0)</f>
        <v>77.319999999999993</v>
      </c>
      <c r="EP529" s="3" t="s">
        <v>41</v>
      </c>
      <c r="EQ529" s="24">
        <f>HLOOKUP(database!EP$36,'market capitalization'!$1:$23,15,0)</f>
        <v>402778.23159350001</v>
      </c>
      <c r="ES529" s="24">
        <f>VLOOKUP($A529,CHMF!$C:$E,3,0)</f>
        <v>398.6</v>
      </c>
      <c r="ET529" s="3" t="s">
        <v>42</v>
      </c>
      <c r="EU529" s="24">
        <f>HLOOKUP(database!ET$36,'market capitalization'!$1:$23,15,0)</f>
        <v>250919.3</v>
      </c>
      <c r="EW529" s="24">
        <f>VLOOKUP($A529,AFKS!$C:$E,3,0)</f>
        <v>25.498999999999999</v>
      </c>
      <c r="EX529" s="3" t="s">
        <v>43</v>
      </c>
      <c r="EY529" s="24">
        <f>HLOOKUP(database!EX$36,'market capitalization'!$1:$23,15,0)</f>
        <v>1036339.6544026401</v>
      </c>
      <c r="FA529" s="24">
        <f>VLOOKUP($A529,SNGS!$C:$E,3,0)</f>
        <v>28.219000000000001</v>
      </c>
      <c r="FB529" s="3" t="s">
        <v>44</v>
      </c>
      <c r="FC529" s="24">
        <f>HLOOKUP(database!FB$36,'market capitalization'!$1:$23,15,0)</f>
        <v>160525.04721386998</v>
      </c>
      <c r="FE529" s="24">
        <f>VLOOKUP($A529,SNGSP!$C:$E,3,0)</f>
        <v>19.582000000000001</v>
      </c>
      <c r="FF529" s="3" t="s">
        <v>45</v>
      </c>
      <c r="FG529" s="24">
        <f>HLOOKUP(database!FF$36,'market capitalization'!$1:$23,15,0)</f>
        <v>86332.927535520008</v>
      </c>
      <c r="FI529" s="24">
        <f>VLOOKUP($A529,TRMK!$C:$E,3,0)</f>
        <v>90.62</v>
      </c>
      <c r="FJ529" s="3" t="s">
        <v>46</v>
      </c>
      <c r="FK529" s="24">
        <f>HLOOKUP(database!FJ$36,'market capitalization'!$1:$23,15,0)</f>
        <v>425454.719896</v>
      </c>
      <c r="FM529" s="24">
        <f>VLOOKUP($A529,TATN!$C:$E,3,0)</f>
        <v>190.03</v>
      </c>
      <c r="FN529" s="3" t="s">
        <v>47</v>
      </c>
      <c r="FO529" s="24">
        <f>HLOOKUP(database!FN$36,'market capitalization'!$1:$23,15,0)</f>
        <v>14899.833585</v>
      </c>
      <c r="FQ529" s="24">
        <f>VLOOKUP($A529,TATNP!$C:$E,3,0)</f>
        <v>100.46</v>
      </c>
      <c r="FR529" s="3" t="s">
        <v>48</v>
      </c>
      <c r="FS529" s="24">
        <f>HLOOKUP(database!FR$36,'market capitalization'!$1:$23,15,0)</f>
        <v>89461.288</v>
      </c>
      <c r="FU529" s="24">
        <f>VLOOKUP($A529,TRNFP!$C:$E,3,0)</f>
        <v>55700</v>
      </c>
      <c r="FV529" s="3" t="s">
        <v>49</v>
      </c>
      <c r="FW529" s="24">
        <f>HLOOKUP(database!FV$36,'market capitalization'!$1:$23,15,0)</f>
        <v>689144.91506445</v>
      </c>
      <c r="FY529" s="24">
        <f>VLOOKUP($A529,URKA!$C:$E,3,0)</f>
        <v>215.98</v>
      </c>
      <c r="FZ529" s="3" t="s">
        <v>50</v>
      </c>
      <c r="GA529" s="24">
        <f>HLOOKUP(database!FZ$36,'market capitalization'!$1:$23,15,0)</f>
        <v>394694.25882878003</v>
      </c>
      <c r="GC529" s="24">
        <f>VLOOKUP($A529,FEES!$C:$E,3,0)</f>
        <v>0.307</v>
      </c>
      <c r="GD529" s="3" t="s">
        <v>51</v>
      </c>
      <c r="GE529" s="24">
        <f>HLOOKUP(database!GD$36,'market capitalization'!$1:$23,15,0)</f>
        <v>118141.19662800001</v>
      </c>
      <c r="GG529" s="24">
        <f>VLOOKUP($A529,PHOR!$C:$E,3,0)</f>
        <v>924.5</v>
      </c>
      <c r="GH529" s="3" t="s">
        <v>52</v>
      </c>
      <c r="GI529" s="24">
        <f>HLOOKUP(database!GH$36,'market capitalization'!$1:$23,15,0)</f>
        <v>23623.541217499998</v>
      </c>
      <c r="GK529" s="24">
        <f>VLOOKUP($A529,GCHE!$C:$E,3,0)</f>
        <v>528</v>
      </c>
      <c r="GL529" s="3" t="s">
        <v>53</v>
      </c>
      <c r="GM529" s="24">
        <f>HLOOKUP(database!GL$36,'market capitalization'!$1:$23,15,0)</f>
        <v>180054.49500889002</v>
      </c>
      <c r="GO529" s="24">
        <f>VLOOKUP($A529,EONR!$C:$E,3,0)</f>
        <v>2.7698999999999998</v>
      </c>
    </row>
    <row r="530" spans="1:197" x14ac:dyDescent="0.45">
      <c r="A530" s="86">
        <v>41008</v>
      </c>
      <c r="B530" s="3" t="s">
        <v>5</v>
      </c>
      <c r="E530" s="3" t="e">
        <f>VLOOKUP($A530,POLY!$C:$E,3,0)</f>
        <v>#N/A</v>
      </c>
      <c r="F530" s="3" t="s">
        <v>6</v>
      </c>
      <c r="I530" s="3" t="e">
        <f>VLOOKUP($A530,YNDX!$C:$E,3,0)</f>
        <v>#N/A</v>
      </c>
      <c r="J530" s="3" t="s">
        <v>7</v>
      </c>
      <c r="M530" s="3">
        <f>VLOOKUP($A530,ALRS!$C:$E,3,0)</f>
        <v>30.039000000000001</v>
      </c>
      <c r="N530" s="3" t="s">
        <v>8</v>
      </c>
      <c r="Q530" s="3">
        <f>VLOOKUP($A530,AKRN!$C:$E,3,0)</f>
        <v>1376.5</v>
      </c>
      <c r="R530" s="3" t="s">
        <v>9</v>
      </c>
      <c r="U530" s="3">
        <f>VLOOKUP($A530,AFLT!$C:$E,3,0)</f>
        <v>49.5</v>
      </c>
      <c r="V530" s="3" t="s">
        <v>10</v>
      </c>
      <c r="Y530" s="3">
        <f>VLOOKUP($A530,BSPB!$C:$E,3,0)</f>
        <v>71.14</v>
      </c>
      <c r="Z530" s="3" t="s">
        <v>11</v>
      </c>
      <c r="AC530" s="3">
        <f>VLOOKUP($A530,BANE!$C:$E,3,0)</f>
        <v>1685</v>
      </c>
      <c r="AD530" s="3" t="s">
        <v>12</v>
      </c>
      <c r="AG530" s="3">
        <f>VLOOKUP($A530,BANEP!$C:$E,3,0)</f>
        <v>1280</v>
      </c>
      <c r="AH530" s="3" t="s">
        <v>13</v>
      </c>
      <c r="AK530" s="3">
        <f>VLOOKUP($A530,VTBR!$C:$E,3,0)</f>
        <v>6.5799999999999997E-2</v>
      </c>
      <c r="AL530" s="3" t="s">
        <v>14</v>
      </c>
      <c r="AO530" s="3">
        <f>VLOOKUP($A530,VSMO!$C:$E,3,0)</f>
        <v>5150</v>
      </c>
      <c r="AP530" s="3" t="s">
        <v>15</v>
      </c>
      <c r="AS530" s="3">
        <f>VLOOKUP($A530,GAZP!$C:$E,3,0)</f>
        <v>177.97</v>
      </c>
      <c r="AT530" s="3" t="s">
        <v>16</v>
      </c>
      <c r="AW530" s="3">
        <f>VLOOKUP($A530,GMKN!$C:$E,3,0)</f>
        <v>5235</v>
      </c>
      <c r="AX530" s="3" t="s">
        <v>17</v>
      </c>
      <c r="BA530" s="3">
        <f>VLOOKUP($A530,DIXY!$C:$E,3,0)</f>
        <v>379.99</v>
      </c>
      <c r="BB530" s="3" t="s">
        <v>18</v>
      </c>
      <c r="BE530" s="3">
        <f>VLOOKUP($A530,IRAO!$C:$E,3,0)</f>
        <v>2.9399999999999999E-2</v>
      </c>
      <c r="BF530" s="3" t="s">
        <v>19</v>
      </c>
      <c r="BI530" s="3">
        <f>VLOOKUP($A530,KMAZ!$C:$E,3,0)</f>
        <v>47.9</v>
      </c>
      <c r="BJ530" s="3" t="s">
        <v>20</v>
      </c>
      <c r="BM530" s="3">
        <f>VLOOKUP($A530,LSRG!$C:$E,3,0)</f>
        <v>688.6</v>
      </c>
      <c r="BN530" s="3" t="s">
        <v>21</v>
      </c>
      <c r="BQ530" s="3">
        <f>VLOOKUP($A530,LKOH!$C:$E,3,0)</f>
        <v>1811</v>
      </c>
      <c r="BR530" s="3" t="s">
        <v>22</v>
      </c>
      <c r="BU530" s="3">
        <f>VLOOKUP($A530,MVID!$C:$E,3,0)</f>
        <v>243.47</v>
      </c>
      <c r="BV530" s="3" t="s">
        <v>23</v>
      </c>
      <c r="BY530" s="3">
        <f>VLOOKUP($A530,MAGN!$C:$E,3,0)</f>
        <v>13.132999999999999</v>
      </c>
      <c r="BZ530" s="3" t="s">
        <v>24</v>
      </c>
      <c r="CC530" s="3">
        <f>VLOOKUP($A530,MTSS!$C:$E,3,0)</f>
        <v>237.25</v>
      </c>
      <c r="CD530" s="3" t="s">
        <v>25</v>
      </c>
      <c r="CG530" s="3">
        <f>VLOOKUP($A530,MGNT!$C:$E,3,0)</f>
        <v>3654</v>
      </c>
      <c r="CH530" s="3" t="s">
        <v>26</v>
      </c>
      <c r="CK530" s="3" t="e">
        <f>VLOOKUP($A530,MFON!$C:$E,3,0)</f>
        <v>#N/A</v>
      </c>
      <c r="CL530" s="3" t="s">
        <v>27</v>
      </c>
      <c r="CO530" s="3" t="e">
        <f>VLOOKUP($A530,MOEX!$C:$E,3,0)</f>
        <v>#N/A</v>
      </c>
      <c r="CP530" s="3" t="s">
        <v>28</v>
      </c>
      <c r="CS530" s="3">
        <f>VLOOKUP($A530,MSTT!$C:$E,3,0)</f>
        <v>213</v>
      </c>
      <c r="CT530" s="3" t="s">
        <v>29</v>
      </c>
      <c r="CW530" s="3">
        <f>VLOOKUP($A530,NLMK!$C:$E,3,0)</f>
        <v>62.5</v>
      </c>
      <c r="CX530" s="3" t="s">
        <v>30</v>
      </c>
      <c r="DA530" s="3">
        <f>VLOOKUP($A530,NMTP!$C:$E,3,0)</f>
        <v>3.2351000000000001</v>
      </c>
      <c r="DB530" s="3" t="s">
        <v>31</v>
      </c>
      <c r="DE530" s="3">
        <f>VLOOKUP($A530,NVTK!$C:$E,3,0)</f>
        <v>383.5</v>
      </c>
      <c r="DF530" s="3" t="s">
        <v>32</v>
      </c>
      <c r="DI530" s="3">
        <f>VLOOKUP($A530,PIKK!$C:$E,3,0)</f>
        <v>72.760000000000005</v>
      </c>
      <c r="DJ530" s="3" t="s">
        <v>33</v>
      </c>
      <c r="DM530" s="3">
        <f>VLOOKUP($A530,ROSN!$C:$E,3,0)</f>
        <v>210.6</v>
      </c>
      <c r="DN530" s="3" t="s">
        <v>34</v>
      </c>
      <c r="DQ530" s="3">
        <f>VLOOKUP($A530,RTKM!$C:$E,3,0)</f>
        <v>139</v>
      </c>
      <c r="DR530" s="3" t="s">
        <v>35</v>
      </c>
      <c r="DU530" s="3">
        <f>VLOOKUP($A530,RTKMP!$C:$E,3,0)</f>
        <v>95.98</v>
      </c>
      <c r="DV530" s="3" t="s">
        <v>36</v>
      </c>
      <c r="DY530" s="3">
        <f>VLOOKUP($A530,HYDR!$C:$E,3,0)</f>
        <v>1.0568</v>
      </c>
      <c r="DZ530" s="3" t="s">
        <v>37</v>
      </c>
      <c r="EC530" s="3">
        <f>VLOOKUP($A530,RUAL!$C:$E,3,0)</f>
        <v>214.45</v>
      </c>
      <c r="ED530" s="3" t="s">
        <v>38</v>
      </c>
      <c r="EG530" s="3">
        <f>VLOOKUP($A530,SVAV!$C:$E,3,0)</f>
        <v>518.79999999999995</v>
      </c>
      <c r="EH530" s="3" t="s">
        <v>39</v>
      </c>
      <c r="EK530" s="3">
        <f>VLOOKUP($A530,SBER!$C:$E,3,0)</f>
        <v>94.18</v>
      </c>
      <c r="EL530" s="3" t="s">
        <v>40</v>
      </c>
      <c r="EO530" s="3">
        <f>VLOOKUP($A530,SBERP!$C:$E,3,0)</f>
        <v>75.489999999999995</v>
      </c>
      <c r="EP530" s="3" t="s">
        <v>41</v>
      </c>
      <c r="ES530" s="3">
        <f>VLOOKUP($A530,CHMF!$C:$E,3,0)</f>
        <v>392</v>
      </c>
      <c r="ET530" s="3" t="s">
        <v>42</v>
      </c>
      <c r="EW530" s="3">
        <f>VLOOKUP($A530,AFKS!$C:$E,3,0)</f>
        <v>25.44</v>
      </c>
      <c r="EX530" s="3" t="s">
        <v>43</v>
      </c>
      <c r="FA530" s="3">
        <f>VLOOKUP($A530,SNGS!$C:$E,3,0)</f>
        <v>28.67</v>
      </c>
      <c r="FB530" s="3" t="s">
        <v>44</v>
      </c>
      <c r="FE530" s="3">
        <f>VLOOKUP($A530,SNGSP!$C:$E,3,0)</f>
        <v>19.925000000000001</v>
      </c>
      <c r="FF530" s="3" t="s">
        <v>45</v>
      </c>
      <c r="FI530" s="3">
        <f>VLOOKUP($A530,TRMK!$C:$E,3,0)</f>
        <v>91.95</v>
      </c>
      <c r="FJ530" s="3" t="s">
        <v>46</v>
      </c>
      <c r="FM530" s="3">
        <f>VLOOKUP($A530,TATN!$C:$E,3,0)</f>
        <v>182.54</v>
      </c>
      <c r="FN530" s="3" t="s">
        <v>47</v>
      </c>
      <c r="FQ530" s="3">
        <f>VLOOKUP($A530,TATNP!$C:$E,3,0)</f>
        <v>99.49</v>
      </c>
      <c r="FR530" s="3" t="s">
        <v>48</v>
      </c>
      <c r="FU530" s="3">
        <f>VLOOKUP($A530,TRNFP!$C:$E,3,0)</f>
        <v>60212</v>
      </c>
      <c r="FV530" s="3" t="s">
        <v>49</v>
      </c>
      <c r="FY530" s="3">
        <f>VLOOKUP($A530,URKA!$C:$E,3,0)</f>
        <v>221.78</v>
      </c>
      <c r="FZ530" s="3" t="s">
        <v>50</v>
      </c>
      <c r="GC530" s="3">
        <f>VLOOKUP($A530,FEES!$C:$E,3,0)</f>
        <v>0.30647000000000002</v>
      </c>
      <c r="GD530" s="3" t="s">
        <v>51</v>
      </c>
      <c r="GG530" s="3">
        <f>VLOOKUP($A530,PHOR!$C:$E,3,0)</f>
        <v>964.9</v>
      </c>
      <c r="GH530" s="3" t="s">
        <v>52</v>
      </c>
      <c r="GK530" s="3">
        <f>VLOOKUP($A530,GCHE!$C:$E,3,0)</f>
        <v>505.3</v>
      </c>
      <c r="GL530" s="3" t="s">
        <v>53</v>
      </c>
      <c r="GO530" s="3">
        <f>VLOOKUP($A530,EONR!$C:$E,3,0)</f>
        <v>2.65</v>
      </c>
    </row>
    <row r="531" spans="1:197" x14ac:dyDescent="0.45">
      <c r="A531" s="86">
        <v>41015</v>
      </c>
      <c r="B531" s="3" t="s">
        <v>5</v>
      </c>
      <c r="E531" s="3" t="e">
        <f>VLOOKUP($A531,POLY!$C:$E,3,0)</f>
        <v>#N/A</v>
      </c>
      <c r="F531" s="3" t="s">
        <v>6</v>
      </c>
      <c r="I531" s="3" t="e">
        <f>VLOOKUP($A531,YNDX!$C:$E,3,0)</f>
        <v>#N/A</v>
      </c>
      <c r="J531" s="3" t="s">
        <v>7</v>
      </c>
      <c r="M531" s="3">
        <f>VLOOKUP($A531,ALRS!$C:$E,3,0)</f>
        <v>29.9</v>
      </c>
      <c r="N531" s="3" t="s">
        <v>8</v>
      </c>
      <c r="Q531" s="3">
        <f>VLOOKUP($A531,AKRN!$C:$E,3,0)</f>
        <v>1380</v>
      </c>
      <c r="R531" s="3" t="s">
        <v>9</v>
      </c>
      <c r="U531" s="3">
        <f>VLOOKUP($A531,AFLT!$C:$E,3,0)</f>
        <v>48.6</v>
      </c>
      <c r="V531" s="3" t="s">
        <v>10</v>
      </c>
      <c r="Y531" s="3">
        <f>VLOOKUP($A531,BSPB!$C:$E,3,0)</f>
        <v>70.900000000000006</v>
      </c>
      <c r="Z531" s="3" t="s">
        <v>11</v>
      </c>
      <c r="AC531" s="3">
        <f>VLOOKUP($A531,BANE!$C:$E,3,0)</f>
        <v>1700</v>
      </c>
      <c r="AD531" s="3" t="s">
        <v>12</v>
      </c>
      <c r="AG531" s="3">
        <f>VLOOKUP($A531,BANEP!$C:$E,3,0)</f>
        <v>1302.9000000000001</v>
      </c>
      <c r="AH531" s="3" t="s">
        <v>13</v>
      </c>
      <c r="AK531" s="3">
        <f>VLOOKUP($A531,VTBR!$C:$E,3,0)</f>
        <v>6.5710000000000005E-2</v>
      </c>
      <c r="AL531" s="3" t="s">
        <v>14</v>
      </c>
      <c r="AO531" s="3">
        <f>VLOOKUP($A531,VSMO!$C:$E,3,0)</f>
        <v>5100.5</v>
      </c>
      <c r="AP531" s="3" t="s">
        <v>15</v>
      </c>
      <c r="AS531" s="3">
        <f>VLOOKUP($A531,GAZP!$C:$E,3,0)</f>
        <v>170.93</v>
      </c>
      <c r="AT531" s="3" t="s">
        <v>16</v>
      </c>
      <c r="AW531" s="3">
        <f>VLOOKUP($A531,GMKN!$C:$E,3,0)</f>
        <v>5335</v>
      </c>
      <c r="AX531" s="3" t="s">
        <v>17</v>
      </c>
      <c r="BA531" s="3">
        <f>VLOOKUP($A531,DIXY!$C:$E,3,0)</f>
        <v>368.2</v>
      </c>
      <c r="BB531" s="3" t="s">
        <v>18</v>
      </c>
      <c r="BE531" s="3">
        <f>VLOOKUP($A531,IRAO!$C:$E,3,0)</f>
        <v>2.9399999999999999E-2</v>
      </c>
      <c r="BF531" s="3" t="s">
        <v>19</v>
      </c>
      <c r="BI531" s="3">
        <f>VLOOKUP($A531,KMAZ!$C:$E,3,0)</f>
        <v>48.24</v>
      </c>
      <c r="BJ531" s="3" t="s">
        <v>20</v>
      </c>
      <c r="BM531" s="3">
        <f>VLOOKUP($A531,LSRG!$C:$E,3,0)</f>
        <v>697</v>
      </c>
      <c r="BN531" s="3" t="s">
        <v>21</v>
      </c>
      <c r="BQ531" s="3">
        <f>VLOOKUP($A531,LKOH!$C:$E,3,0)</f>
        <v>1812.7</v>
      </c>
      <c r="BR531" s="3" t="s">
        <v>22</v>
      </c>
      <c r="BU531" s="3">
        <f>VLOOKUP($A531,MVID!$C:$E,3,0)</f>
        <v>255</v>
      </c>
      <c r="BV531" s="3" t="s">
        <v>23</v>
      </c>
      <c r="BY531" s="3">
        <f>VLOOKUP($A531,MAGN!$C:$E,3,0)</f>
        <v>12.832000000000001</v>
      </c>
      <c r="BZ531" s="3" t="s">
        <v>24</v>
      </c>
      <c r="CC531" s="3">
        <f>VLOOKUP($A531,MTSS!$C:$E,3,0)</f>
        <v>233.6</v>
      </c>
      <c r="CD531" s="3" t="s">
        <v>25</v>
      </c>
      <c r="CG531" s="3">
        <f>VLOOKUP($A531,MGNT!$C:$E,3,0)</f>
        <v>3771.2</v>
      </c>
      <c r="CH531" s="3" t="s">
        <v>26</v>
      </c>
      <c r="CK531" s="3" t="e">
        <f>VLOOKUP($A531,MFON!$C:$E,3,0)</f>
        <v>#N/A</v>
      </c>
      <c r="CL531" s="3" t="s">
        <v>27</v>
      </c>
      <c r="CO531" s="3" t="e">
        <f>VLOOKUP($A531,MOEX!$C:$E,3,0)</f>
        <v>#N/A</v>
      </c>
      <c r="CP531" s="3" t="s">
        <v>28</v>
      </c>
      <c r="CS531" s="3">
        <f>VLOOKUP($A531,MSTT!$C:$E,3,0)</f>
        <v>209.52</v>
      </c>
      <c r="CT531" s="3" t="s">
        <v>29</v>
      </c>
      <c r="CW531" s="3">
        <f>VLOOKUP($A531,NLMK!$C:$E,3,0)</f>
        <v>64.52</v>
      </c>
      <c r="CX531" s="3" t="s">
        <v>30</v>
      </c>
      <c r="DA531" s="3">
        <f>VLOOKUP($A531,NMTP!$C:$E,3,0)</f>
        <v>3.1899000000000002</v>
      </c>
      <c r="DB531" s="3" t="s">
        <v>31</v>
      </c>
      <c r="DE531" s="3">
        <f>VLOOKUP($A531,NVTK!$C:$E,3,0)</f>
        <v>388.41</v>
      </c>
      <c r="DF531" s="3" t="s">
        <v>32</v>
      </c>
      <c r="DI531" s="3">
        <f>VLOOKUP($A531,PIKK!$C:$E,3,0)</f>
        <v>73.45</v>
      </c>
      <c r="DJ531" s="3" t="s">
        <v>33</v>
      </c>
      <c r="DM531" s="3">
        <f>VLOOKUP($A531,ROSN!$C:$E,3,0)</f>
        <v>216.51</v>
      </c>
      <c r="DN531" s="3" t="s">
        <v>34</v>
      </c>
      <c r="DQ531" s="3">
        <f>VLOOKUP($A531,RTKM!$C:$E,3,0)</f>
        <v>138.69999999999999</v>
      </c>
      <c r="DR531" s="3" t="s">
        <v>35</v>
      </c>
      <c r="DU531" s="3">
        <f>VLOOKUP($A531,RTKMP!$C:$E,3,0)</f>
        <v>93.34</v>
      </c>
      <c r="DV531" s="3" t="s">
        <v>36</v>
      </c>
      <c r="DY531" s="3">
        <f>VLOOKUP($A531,HYDR!$C:$E,3,0)</f>
        <v>1.085</v>
      </c>
      <c r="DZ531" s="3" t="s">
        <v>37</v>
      </c>
      <c r="EC531" s="3">
        <f>VLOOKUP($A531,RUAL!$C:$E,3,0)</f>
        <v>215.99</v>
      </c>
      <c r="ED531" s="3" t="s">
        <v>38</v>
      </c>
      <c r="EG531" s="3">
        <f>VLOOKUP($A531,SVAV!$C:$E,3,0)</f>
        <v>494</v>
      </c>
      <c r="EH531" s="3" t="s">
        <v>39</v>
      </c>
      <c r="EK531" s="3">
        <f>VLOOKUP($A531,SBER!$C:$E,3,0)</f>
        <v>95</v>
      </c>
      <c r="EL531" s="3" t="s">
        <v>40</v>
      </c>
      <c r="EO531" s="3">
        <f>VLOOKUP($A531,SBERP!$C:$E,3,0)</f>
        <v>74.260000000000005</v>
      </c>
      <c r="EP531" s="3" t="s">
        <v>41</v>
      </c>
      <c r="ES531" s="3">
        <f>VLOOKUP($A531,CHMF!$C:$E,3,0)</f>
        <v>406.1</v>
      </c>
      <c r="ET531" s="3" t="s">
        <v>42</v>
      </c>
      <c r="EW531" s="3">
        <f>VLOOKUP($A531,AFKS!$C:$E,3,0)</f>
        <v>25.911999999999999</v>
      </c>
      <c r="EX531" s="3" t="s">
        <v>43</v>
      </c>
      <c r="FA531" s="3">
        <f>VLOOKUP($A531,SNGS!$C:$E,3,0)</f>
        <v>29.28</v>
      </c>
      <c r="FB531" s="3" t="s">
        <v>44</v>
      </c>
      <c r="FE531" s="3">
        <f>VLOOKUP($A531,SNGSP!$C:$E,3,0)</f>
        <v>20.053000000000001</v>
      </c>
      <c r="FF531" s="3" t="s">
        <v>45</v>
      </c>
      <c r="FI531" s="3">
        <f>VLOOKUP($A531,TRMK!$C:$E,3,0)</f>
        <v>91.83</v>
      </c>
      <c r="FJ531" s="3" t="s">
        <v>46</v>
      </c>
      <c r="FM531" s="3">
        <f>VLOOKUP($A531,TATN!$C:$E,3,0)</f>
        <v>184.88</v>
      </c>
      <c r="FN531" s="3" t="s">
        <v>47</v>
      </c>
      <c r="FQ531" s="3">
        <f>VLOOKUP($A531,TATNP!$C:$E,3,0)</f>
        <v>95.86</v>
      </c>
      <c r="FR531" s="3" t="s">
        <v>48</v>
      </c>
      <c r="FU531" s="3">
        <f>VLOOKUP($A531,TRNFP!$C:$E,3,0)</f>
        <v>61900</v>
      </c>
      <c r="FV531" s="3" t="s">
        <v>49</v>
      </c>
      <c r="FY531" s="3">
        <f>VLOOKUP($A531,URKA!$C:$E,3,0)</f>
        <v>222.98</v>
      </c>
      <c r="FZ531" s="3" t="s">
        <v>50</v>
      </c>
      <c r="GC531" s="3">
        <f>VLOOKUP($A531,FEES!$C:$E,3,0)</f>
        <v>0.29397000000000001</v>
      </c>
      <c r="GD531" s="3" t="s">
        <v>51</v>
      </c>
      <c r="GG531" s="3">
        <f>VLOOKUP($A531,PHOR!$C:$E,3,0)</f>
        <v>925</v>
      </c>
      <c r="GH531" s="3" t="s">
        <v>52</v>
      </c>
      <c r="GK531" s="3">
        <f>VLOOKUP($A531,GCHE!$C:$E,3,0)</f>
        <v>515</v>
      </c>
      <c r="GL531" s="3" t="s">
        <v>53</v>
      </c>
      <c r="GO531" s="3">
        <f>VLOOKUP($A531,EONR!$C:$E,3,0)</f>
        <v>2.7997999999999998</v>
      </c>
    </row>
    <row r="532" spans="1:197" x14ac:dyDescent="0.45">
      <c r="A532" s="86">
        <v>41022</v>
      </c>
      <c r="B532" s="3" t="s">
        <v>5</v>
      </c>
      <c r="E532" s="3" t="e">
        <f>VLOOKUP($A532,POLY!$C:$E,3,0)</f>
        <v>#N/A</v>
      </c>
      <c r="F532" s="3" t="s">
        <v>6</v>
      </c>
      <c r="I532" s="3" t="e">
        <f>VLOOKUP($A532,YNDX!$C:$E,3,0)</f>
        <v>#N/A</v>
      </c>
      <c r="J532" s="3" t="s">
        <v>7</v>
      </c>
      <c r="M532" s="3">
        <f>VLOOKUP($A532,ALRS!$C:$E,3,0)</f>
        <v>29.998000000000001</v>
      </c>
      <c r="N532" s="3" t="s">
        <v>8</v>
      </c>
      <c r="Q532" s="3">
        <f>VLOOKUP($A532,AKRN!$C:$E,3,0)</f>
        <v>1335.1</v>
      </c>
      <c r="R532" s="3" t="s">
        <v>9</v>
      </c>
      <c r="U532" s="3">
        <f>VLOOKUP($A532,AFLT!$C:$E,3,0)</f>
        <v>48.8</v>
      </c>
      <c r="V532" s="3" t="s">
        <v>10</v>
      </c>
      <c r="Y532" s="3">
        <f>VLOOKUP($A532,BSPB!$C:$E,3,0)</f>
        <v>70.099999999999994</v>
      </c>
      <c r="Z532" s="3" t="s">
        <v>11</v>
      </c>
      <c r="AC532" s="3">
        <f>VLOOKUP($A532,BANE!$C:$E,3,0)</f>
        <v>1630.5</v>
      </c>
      <c r="AD532" s="3" t="s">
        <v>12</v>
      </c>
      <c r="AG532" s="3">
        <f>VLOOKUP($A532,BANEP!$C:$E,3,0)</f>
        <v>1219</v>
      </c>
      <c r="AH532" s="3" t="s">
        <v>13</v>
      </c>
      <c r="AK532" s="3">
        <f>VLOOKUP($A532,VTBR!$C:$E,3,0)</f>
        <v>6.3200000000000006E-2</v>
      </c>
      <c r="AL532" s="3" t="s">
        <v>14</v>
      </c>
      <c r="AO532" s="3">
        <f>VLOOKUP($A532,VSMO!$C:$E,3,0)</f>
        <v>4923.1000000000004</v>
      </c>
      <c r="AP532" s="3" t="s">
        <v>15</v>
      </c>
      <c r="AS532" s="3">
        <f>VLOOKUP($A532,GAZP!$C:$E,3,0)</f>
        <v>169.27</v>
      </c>
      <c r="AT532" s="3" t="s">
        <v>16</v>
      </c>
      <c r="AW532" s="3">
        <f>VLOOKUP($A532,GMKN!$C:$E,3,0)</f>
        <v>5208</v>
      </c>
      <c r="AX532" s="3" t="s">
        <v>17</v>
      </c>
      <c r="BA532" s="3">
        <f>VLOOKUP($A532,DIXY!$C:$E,3,0)</f>
        <v>373.43</v>
      </c>
      <c r="BB532" s="3" t="s">
        <v>18</v>
      </c>
      <c r="BE532" s="3">
        <f>VLOOKUP($A532,IRAO!$C:$E,3,0)</f>
        <v>2.7300000000000001E-2</v>
      </c>
      <c r="BF532" s="3" t="s">
        <v>19</v>
      </c>
      <c r="BI532" s="3">
        <f>VLOOKUP($A532,KMAZ!$C:$E,3,0)</f>
        <v>53.79</v>
      </c>
      <c r="BJ532" s="3" t="s">
        <v>20</v>
      </c>
      <c r="BM532" s="3">
        <f>VLOOKUP($A532,LSRG!$C:$E,3,0)</f>
        <v>675</v>
      </c>
      <c r="BN532" s="3" t="s">
        <v>21</v>
      </c>
      <c r="BQ532" s="3">
        <f>VLOOKUP($A532,LKOH!$C:$E,3,0)</f>
        <v>1794.3</v>
      </c>
      <c r="BR532" s="3" t="s">
        <v>22</v>
      </c>
      <c r="BU532" s="3">
        <f>VLOOKUP($A532,MVID!$C:$E,3,0)</f>
        <v>264.29000000000002</v>
      </c>
      <c r="BV532" s="3" t="s">
        <v>23</v>
      </c>
      <c r="BY532" s="3">
        <f>VLOOKUP($A532,MAGN!$C:$E,3,0)</f>
        <v>12.414999999999999</v>
      </c>
      <c r="BZ532" s="3" t="s">
        <v>24</v>
      </c>
      <c r="CC532" s="3">
        <f>VLOOKUP($A532,MTSS!$C:$E,3,0)</f>
        <v>233.5</v>
      </c>
      <c r="CD532" s="3" t="s">
        <v>25</v>
      </c>
      <c r="CG532" s="3">
        <f>VLOOKUP($A532,MGNT!$C:$E,3,0)</f>
        <v>3690</v>
      </c>
      <c r="CH532" s="3" t="s">
        <v>26</v>
      </c>
      <c r="CK532" s="3" t="e">
        <f>VLOOKUP($A532,MFON!$C:$E,3,0)</f>
        <v>#N/A</v>
      </c>
      <c r="CL532" s="3" t="s">
        <v>27</v>
      </c>
      <c r="CO532" s="3" t="e">
        <f>VLOOKUP($A532,MOEX!$C:$E,3,0)</f>
        <v>#N/A</v>
      </c>
      <c r="CP532" s="3" t="s">
        <v>28</v>
      </c>
      <c r="CS532" s="3">
        <f>VLOOKUP($A532,MSTT!$C:$E,3,0)</f>
        <v>205</v>
      </c>
      <c r="CT532" s="3" t="s">
        <v>29</v>
      </c>
      <c r="CW532" s="3">
        <f>VLOOKUP($A532,NLMK!$C:$E,3,0)</f>
        <v>63.59</v>
      </c>
      <c r="CX532" s="3" t="s">
        <v>30</v>
      </c>
      <c r="DA532" s="3">
        <f>VLOOKUP($A532,NMTP!$C:$E,3,0)</f>
        <v>3.2</v>
      </c>
      <c r="DB532" s="3" t="s">
        <v>31</v>
      </c>
      <c r="DE532" s="3">
        <f>VLOOKUP($A532,NVTK!$C:$E,3,0)</f>
        <v>378.5</v>
      </c>
      <c r="DF532" s="3" t="s">
        <v>32</v>
      </c>
      <c r="DI532" s="3">
        <f>VLOOKUP($A532,PIKK!$C:$E,3,0)</f>
        <v>71</v>
      </c>
      <c r="DJ532" s="3" t="s">
        <v>33</v>
      </c>
      <c r="DM532" s="3">
        <f>VLOOKUP($A532,ROSN!$C:$E,3,0)</f>
        <v>210.28</v>
      </c>
      <c r="DN532" s="3" t="s">
        <v>34</v>
      </c>
      <c r="DQ532" s="3">
        <f>VLOOKUP($A532,RTKM!$C:$E,3,0)</f>
        <v>136.66</v>
      </c>
      <c r="DR532" s="3" t="s">
        <v>35</v>
      </c>
      <c r="DU532" s="3">
        <f>VLOOKUP($A532,RTKMP!$C:$E,3,0)</f>
        <v>94.41</v>
      </c>
      <c r="DV532" s="3" t="s">
        <v>36</v>
      </c>
      <c r="DY532" s="3">
        <f>VLOOKUP($A532,HYDR!$C:$E,3,0)</f>
        <v>1.0403</v>
      </c>
      <c r="DZ532" s="3" t="s">
        <v>37</v>
      </c>
      <c r="EC532" s="3">
        <f>VLOOKUP($A532,RUAL!$C:$E,3,0)</f>
        <v>205.95</v>
      </c>
      <c r="ED532" s="3" t="s">
        <v>38</v>
      </c>
      <c r="EG532" s="3">
        <f>VLOOKUP($A532,SVAV!$C:$E,3,0)</f>
        <v>486.4</v>
      </c>
      <c r="EH532" s="3" t="s">
        <v>39</v>
      </c>
      <c r="EK532" s="3">
        <f>VLOOKUP($A532,SBER!$C:$E,3,0)</f>
        <v>93.95</v>
      </c>
      <c r="EL532" s="3" t="s">
        <v>40</v>
      </c>
      <c r="EO532" s="3">
        <f>VLOOKUP($A532,SBERP!$C:$E,3,0)</f>
        <v>68.64</v>
      </c>
      <c r="EP532" s="3" t="s">
        <v>41</v>
      </c>
      <c r="ES532" s="3">
        <f>VLOOKUP($A532,CHMF!$C:$E,3,0)</f>
        <v>400.3</v>
      </c>
      <c r="ET532" s="3" t="s">
        <v>42</v>
      </c>
      <c r="EW532" s="3">
        <f>VLOOKUP($A532,AFKS!$C:$E,3,0)</f>
        <v>24.5</v>
      </c>
      <c r="EX532" s="3" t="s">
        <v>43</v>
      </c>
      <c r="FA532" s="3">
        <f>VLOOKUP($A532,SNGS!$C:$E,3,0)</f>
        <v>28.855</v>
      </c>
      <c r="FB532" s="3" t="s">
        <v>44</v>
      </c>
      <c r="FE532" s="3">
        <f>VLOOKUP($A532,SNGSP!$C:$E,3,0)</f>
        <v>19.57</v>
      </c>
      <c r="FF532" s="3" t="s">
        <v>45</v>
      </c>
      <c r="FI532" s="3">
        <f>VLOOKUP($A532,TRMK!$C:$E,3,0)</f>
        <v>91.9</v>
      </c>
      <c r="FJ532" s="3" t="s">
        <v>46</v>
      </c>
      <c r="FM532" s="3">
        <f>VLOOKUP($A532,TATN!$C:$E,3,0)</f>
        <v>180.77</v>
      </c>
      <c r="FN532" s="3" t="s">
        <v>47</v>
      </c>
      <c r="FQ532" s="3">
        <f>VLOOKUP($A532,TATNP!$C:$E,3,0)</f>
        <v>95.23</v>
      </c>
      <c r="FR532" s="3" t="s">
        <v>48</v>
      </c>
      <c r="FU532" s="3">
        <f>VLOOKUP($A532,TRNFP!$C:$E,3,0)</f>
        <v>55146</v>
      </c>
      <c r="FV532" s="3" t="s">
        <v>49</v>
      </c>
      <c r="FY532" s="3">
        <f>VLOOKUP($A532,URKA!$C:$E,3,0)</f>
        <v>221.96</v>
      </c>
      <c r="FZ532" s="3" t="s">
        <v>50</v>
      </c>
      <c r="GC532" s="3">
        <f>VLOOKUP($A532,FEES!$C:$E,3,0)</f>
        <v>0.26832</v>
      </c>
      <c r="GD532" s="3" t="s">
        <v>51</v>
      </c>
      <c r="GG532" s="3">
        <f>VLOOKUP($A532,PHOR!$C:$E,3,0)</f>
        <v>897</v>
      </c>
      <c r="GH532" s="3" t="s">
        <v>52</v>
      </c>
      <c r="GK532" s="3">
        <f>VLOOKUP($A532,GCHE!$C:$E,3,0)</f>
        <v>512.1</v>
      </c>
      <c r="GL532" s="3" t="s">
        <v>53</v>
      </c>
      <c r="GO532" s="3">
        <f>VLOOKUP($A532,EONR!$C:$E,3,0)</f>
        <v>2.6549999999999998</v>
      </c>
    </row>
    <row r="533" spans="1:197" x14ac:dyDescent="0.45">
      <c r="A533" s="86">
        <v>41029</v>
      </c>
      <c r="B533" s="3" t="s">
        <v>5</v>
      </c>
      <c r="E533" s="3" t="e">
        <f>VLOOKUP($A533,POLY!$C:$E,3,0)</f>
        <v>#N/A</v>
      </c>
      <c r="F533" s="3" t="s">
        <v>6</v>
      </c>
      <c r="I533" s="3" t="e">
        <f>VLOOKUP($A533,YNDX!$C:$E,3,0)</f>
        <v>#N/A</v>
      </c>
      <c r="J533" s="3" t="s">
        <v>7</v>
      </c>
      <c r="M533" s="3">
        <f>VLOOKUP($A533,ALRS!$C:$E,3,0)</f>
        <v>27.696999999999999</v>
      </c>
      <c r="N533" s="3" t="s">
        <v>8</v>
      </c>
      <c r="Q533" s="3">
        <f>VLOOKUP($A533,AKRN!$C:$E,3,0)</f>
        <v>1189</v>
      </c>
      <c r="R533" s="3" t="s">
        <v>9</v>
      </c>
      <c r="U533" s="3">
        <f>VLOOKUP($A533,AFLT!$C:$E,3,0)</f>
        <v>47.01</v>
      </c>
      <c r="V533" s="3" t="s">
        <v>10</v>
      </c>
      <c r="Y533" s="3">
        <f>VLOOKUP($A533,BSPB!$C:$E,3,0)</f>
        <v>67.81</v>
      </c>
      <c r="Z533" s="3" t="s">
        <v>11</v>
      </c>
      <c r="AC533" s="3">
        <f>VLOOKUP($A533,BANE!$C:$E,3,0)</f>
        <v>1580.1</v>
      </c>
      <c r="AD533" s="3" t="s">
        <v>12</v>
      </c>
      <c r="AG533" s="3">
        <f>VLOOKUP($A533,BANEP!$C:$E,3,0)</f>
        <v>1177.7</v>
      </c>
      <c r="AH533" s="3" t="s">
        <v>13</v>
      </c>
      <c r="AK533" s="3">
        <f>VLOOKUP($A533,VTBR!$C:$E,3,0)</f>
        <v>5.901E-2</v>
      </c>
      <c r="AL533" s="3" t="s">
        <v>14</v>
      </c>
      <c r="AO533" s="3">
        <f>VLOOKUP($A533,VSMO!$C:$E,3,0)</f>
        <v>5089.8999999999996</v>
      </c>
      <c r="AP533" s="3" t="s">
        <v>15</v>
      </c>
      <c r="AS533" s="3">
        <f>VLOOKUP($A533,GAZP!$C:$E,3,0)</f>
        <v>164</v>
      </c>
      <c r="AT533" s="3" t="s">
        <v>16</v>
      </c>
      <c r="AW533" s="3">
        <f>VLOOKUP($A533,GMKN!$C:$E,3,0)</f>
        <v>4904</v>
      </c>
      <c r="AX533" s="3" t="s">
        <v>17</v>
      </c>
      <c r="BA533" s="3">
        <f>VLOOKUP($A533,DIXY!$C:$E,3,0)</f>
        <v>334.8</v>
      </c>
      <c r="BB533" s="3" t="s">
        <v>18</v>
      </c>
      <c r="BE533" s="3">
        <f>VLOOKUP($A533,IRAO!$C:$E,3,0)</f>
        <v>2.4649999999999998E-2</v>
      </c>
      <c r="BF533" s="3" t="s">
        <v>19</v>
      </c>
      <c r="BI533" s="3">
        <f>VLOOKUP($A533,KMAZ!$C:$E,3,0)</f>
        <v>48.65</v>
      </c>
      <c r="BJ533" s="3" t="s">
        <v>20</v>
      </c>
      <c r="BM533" s="3">
        <f>VLOOKUP($A533,LSRG!$C:$E,3,0)</f>
        <v>600</v>
      </c>
      <c r="BN533" s="3" t="s">
        <v>21</v>
      </c>
      <c r="BQ533" s="3">
        <f>VLOOKUP($A533,LKOH!$C:$E,3,0)</f>
        <v>1712.2</v>
      </c>
      <c r="BR533" s="3" t="s">
        <v>22</v>
      </c>
      <c r="BU533" s="3">
        <f>VLOOKUP($A533,MVID!$C:$E,3,0)</f>
        <v>249</v>
      </c>
      <c r="BV533" s="3" t="s">
        <v>23</v>
      </c>
      <c r="BY533" s="3">
        <f>VLOOKUP($A533,MAGN!$C:$E,3,0)</f>
        <v>11.196999999999999</v>
      </c>
      <c r="BZ533" s="3" t="s">
        <v>24</v>
      </c>
      <c r="CC533" s="3">
        <f>VLOOKUP($A533,MTSS!$C:$E,3,0)</f>
        <v>232.4</v>
      </c>
      <c r="CD533" s="3" t="s">
        <v>25</v>
      </c>
      <c r="CG533" s="3">
        <f>VLOOKUP($A533,MGNT!$C:$E,3,0)</f>
        <v>3446.7</v>
      </c>
      <c r="CH533" s="3" t="s">
        <v>26</v>
      </c>
      <c r="CK533" s="3" t="e">
        <f>VLOOKUP($A533,MFON!$C:$E,3,0)</f>
        <v>#N/A</v>
      </c>
      <c r="CL533" s="3" t="s">
        <v>27</v>
      </c>
      <c r="CO533" s="3" t="e">
        <f>VLOOKUP($A533,MOEX!$C:$E,3,0)</f>
        <v>#N/A</v>
      </c>
      <c r="CP533" s="3" t="s">
        <v>28</v>
      </c>
      <c r="CS533" s="3">
        <f>VLOOKUP($A533,MSTT!$C:$E,3,0)</f>
        <v>184.02</v>
      </c>
      <c r="CT533" s="3" t="s">
        <v>29</v>
      </c>
      <c r="CW533" s="3">
        <f>VLOOKUP($A533,NLMK!$C:$E,3,0)</f>
        <v>55.67</v>
      </c>
      <c r="CX533" s="3" t="s">
        <v>30</v>
      </c>
      <c r="DA533" s="3">
        <f>VLOOKUP($A533,NMTP!$C:$E,3,0)</f>
        <v>2.9839000000000002</v>
      </c>
      <c r="DB533" s="3" t="s">
        <v>31</v>
      </c>
      <c r="DE533" s="3">
        <f>VLOOKUP($A533,NVTK!$C:$E,3,0)</f>
        <v>315.39999999999998</v>
      </c>
      <c r="DF533" s="3" t="s">
        <v>32</v>
      </c>
      <c r="DI533" s="3">
        <f>VLOOKUP($A533,PIKK!$C:$E,3,0)</f>
        <v>67.430000000000007</v>
      </c>
      <c r="DJ533" s="3" t="s">
        <v>33</v>
      </c>
      <c r="DM533" s="3">
        <f>VLOOKUP($A533,ROSN!$C:$E,3,0)</f>
        <v>197.75</v>
      </c>
      <c r="DN533" s="3" t="s">
        <v>34</v>
      </c>
      <c r="DQ533" s="3">
        <f>VLOOKUP($A533,RTKM!$C:$E,3,0)</f>
        <v>125.56</v>
      </c>
      <c r="DR533" s="3" t="s">
        <v>35</v>
      </c>
      <c r="DU533" s="3">
        <f>VLOOKUP($A533,RTKMP!$C:$E,3,0)</f>
        <v>86.25</v>
      </c>
      <c r="DV533" s="3" t="s">
        <v>36</v>
      </c>
      <c r="DY533" s="3">
        <f>VLOOKUP($A533,HYDR!$C:$E,3,0)</f>
        <v>0.93799999999999994</v>
      </c>
      <c r="DZ533" s="3" t="s">
        <v>37</v>
      </c>
      <c r="EC533" s="3">
        <f>VLOOKUP($A533,RUAL!$C:$E,3,0)</f>
        <v>206</v>
      </c>
      <c r="ED533" s="3" t="s">
        <v>38</v>
      </c>
      <c r="EG533" s="3">
        <f>VLOOKUP($A533,SVAV!$C:$E,3,0)</f>
        <v>428</v>
      </c>
      <c r="EH533" s="3" t="s">
        <v>39</v>
      </c>
      <c r="EK533" s="3">
        <f>VLOOKUP($A533,SBER!$C:$E,3,0)</f>
        <v>90.42</v>
      </c>
      <c r="EL533" s="3" t="s">
        <v>40</v>
      </c>
      <c r="EO533" s="3">
        <f>VLOOKUP($A533,SBERP!$C:$E,3,0)</f>
        <v>67.44</v>
      </c>
      <c r="EP533" s="3" t="s">
        <v>41</v>
      </c>
      <c r="ES533" s="3">
        <f>VLOOKUP($A533,CHMF!$C:$E,3,0)</f>
        <v>371</v>
      </c>
      <c r="ET533" s="3" t="s">
        <v>42</v>
      </c>
      <c r="EW533" s="3">
        <f>VLOOKUP($A533,AFKS!$C:$E,3,0)</f>
        <v>23.35</v>
      </c>
      <c r="EX533" s="3" t="s">
        <v>43</v>
      </c>
      <c r="FA533" s="3">
        <f>VLOOKUP($A533,SNGS!$C:$E,3,0)</f>
        <v>26.672999999999998</v>
      </c>
      <c r="FB533" s="3" t="s">
        <v>44</v>
      </c>
      <c r="FE533" s="3">
        <f>VLOOKUP($A533,SNGSP!$C:$E,3,0)</f>
        <v>18.251999999999999</v>
      </c>
      <c r="FF533" s="3" t="s">
        <v>45</v>
      </c>
      <c r="FI533" s="3">
        <f>VLOOKUP($A533,TRMK!$C:$E,3,0)</f>
        <v>85.5</v>
      </c>
      <c r="FJ533" s="3" t="s">
        <v>46</v>
      </c>
      <c r="FM533" s="3">
        <f>VLOOKUP($A533,TATN!$C:$E,3,0)</f>
        <v>170.29</v>
      </c>
      <c r="FN533" s="3" t="s">
        <v>47</v>
      </c>
      <c r="FQ533" s="3">
        <f>VLOOKUP($A533,TATNP!$C:$E,3,0)</f>
        <v>92.02</v>
      </c>
      <c r="FR533" s="3" t="s">
        <v>48</v>
      </c>
      <c r="FU533" s="3">
        <f>VLOOKUP($A533,TRNFP!$C:$E,3,0)</f>
        <v>52800</v>
      </c>
      <c r="FV533" s="3" t="s">
        <v>49</v>
      </c>
      <c r="FY533" s="3">
        <f>VLOOKUP($A533,URKA!$C:$E,3,0)</f>
        <v>212.6</v>
      </c>
      <c r="FZ533" s="3" t="s">
        <v>50</v>
      </c>
      <c r="GC533" s="3">
        <f>VLOOKUP($A533,FEES!$C:$E,3,0)</f>
        <v>0.25</v>
      </c>
      <c r="GD533" s="3" t="s">
        <v>51</v>
      </c>
      <c r="GG533" s="3">
        <f>VLOOKUP($A533,PHOR!$C:$E,3,0)</f>
        <v>879</v>
      </c>
      <c r="GH533" s="3" t="s">
        <v>52</v>
      </c>
      <c r="GK533" s="3">
        <f>VLOOKUP($A533,GCHE!$C:$E,3,0)</f>
        <v>505</v>
      </c>
      <c r="GL533" s="3" t="s">
        <v>53</v>
      </c>
      <c r="GO533" s="3">
        <f>VLOOKUP($A533,EONR!$C:$E,3,0)</f>
        <v>2.4306999999999999</v>
      </c>
    </row>
    <row r="534" spans="1:197" x14ac:dyDescent="0.45">
      <c r="A534" s="86">
        <v>41036</v>
      </c>
      <c r="B534" s="3" t="s">
        <v>5</v>
      </c>
      <c r="E534" s="3" t="e">
        <f>VLOOKUP($A534,POLY!$C:$E,3,0)</f>
        <v>#N/A</v>
      </c>
      <c r="F534" s="3" t="s">
        <v>6</v>
      </c>
      <c r="I534" s="3" t="e">
        <f>VLOOKUP($A534,YNDX!$C:$E,3,0)</f>
        <v>#N/A</v>
      </c>
      <c r="J534" s="3" t="s">
        <v>7</v>
      </c>
      <c r="M534" s="3">
        <f>VLOOKUP($A534,ALRS!$C:$E,3,0)</f>
        <v>26.7</v>
      </c>
      <c r="N534" s="3" t="s">
        <v>8</v>
      </c>
      <c r="Q534" s="3">
        <f>VLOOKUP($A534,AKRN!$C:$E,3,0)</f>
        <v>1177.9000000000001</v>
      </c>
      <c r="R534" s="3" t="s">
        <v>9</v>
      </c>
      <c r="U534" s="3">
        <f>VLOOKUP($A534,AFLT!$C:$E,3,0)</f>
        <v>45.2</v>
      </c>
      <c r="V534" s="3" t="s">
        <v>10</v>
      </c>
      <c r="Y534" s="3">
        <f>VLOOKUP($A534,BSPB!$C:$E,3,0)</f>
        <v>66.790000000000006</v>
      </c>
      <c r="Z534" s="3" t="s">
        <v>11</v>
      </c>
      <c r="AC534" s="3">
        <f>VLOOKUP($A534,BANE!$C:$E,3,0)</f>
        <v>1585</v>
      </c>
      <c r="AD534" s="3" t="s">
        <v>12</v>
      </c>
      <c r="AG534" s="3">
        <f>VLOOKUP($A534,BANEP!$C:$E,3,0)</f>
        <v>1180</v>
      </c>
      <c r="AH534" s="3" t="s">
        <v>13</v>
      </c>
      <c r="AK534" s="3">
        <f>VLOOKUP($A534,VTBR!$C:$E,3,0)</f>
        <v>5.8889999999999998E-2</v>
      </c>
      <c r="AL534" s="3" t="s">
        <v>14</v>
      </c>
      <c r="AO534" s="3">
        <f>VLOOKUP($A534,VSMO!$C:$E,3,0)</f>
        <v>5150</v>
      </c>
      <c r="AP534" s="3" t="s">
        <v>15</v>
      </c>
      <c r="AS534" s="3">
        <f>VLOOKUP($A534,GAZP!$C:$E,3,0)</f>
        <v>158.02000000000001</v>
      </c>
      <c r="AT534" s="3" t="s">
        <v>16</v>
      </c>
      <c r="AW534" s="3">
        <f>VLOOKUP($A534,GMKN!$C:$E,3,0)</f>
        <v>5018</v>
      </c>
      <c r="AX534" s="3" t="s">
        <v>17</v>
      </c>
      <c r="BA534" s="3">
        <f>VLOOKUP($A534,DIXY!$C:$E,3,0)</f>
        <v>315</v>
      </c>
      <c r="BB534" s="3" t="s">
        <v>18</v>
      </c>
      <c r="BE534" s="3">
        <f>VLOOKUP($A534,IRAO!$C:$E,3,0)</f>
        <v>2.615E-2</v>
      </c>
      <c r="BF534" s="3" t="s">
        <v>19</v>
      </c>
      <c r="BI534" s="3">
        <f>VLOOKUP($A534,KMAZ!$C:$E,3,0)</f>
        <v>48.41</v>
      </c>
      <c r="BJ534" s="3" t="s">
        <v>20</v>
      </c>
      <c r="BM534" s="3">
        <f>VLOOKUP($A534,LSRG!$C:$E,3,0)</f>
        <v>562.1</v>
      </c>
      <c r="BN534" s="3" t="s">
        <v>21</v>
      </c>
      <c r="BQ534" s="3">
        <f>VLOOKUP($A534,LKOH!$C:$E,3,0)</f>
        <v>1687</v>
      </c>
      <c r="BR534" s="3" t="s">
        <v>22</v>
      </c>
      <c r="BU534" s="3">
        <f>VLOOKUP($A534,MVID!$C:$E,3,0)</f>
        <v>239.5</v>
      </c>
      <c r="BV534" s="3" t="s">
        <v>23</v>
      </c>
      <c r="BY534" s="3">
        <f>VLOOKUP($A534,MAGN!$C:$E,3,0)</f>
        <v>10.944000000000001</v>
      </c>
      <c r="BZ534" s="3" t="s">
        <v>24</v>
      </c>
      <c r="CC534" s="3">
        <f>VLOOKUP($A534,MTSS!$C:$E,3,0)</f>
        <v>216.8</v>
      </c>
      <c r="CD534" s="3" t="s">
        <v>25</v>
      </c>
      <c r="CG534" s="3">
        <f>VLOOKUP($A534,MGNT!$C:$E,3,0)</f>
        <v>3519.4</v>
      </c>
      <c r="CH534" s="3" t="s">
        <v>26</v>
      </c>
      <c r="CK534" s="3" t="e">
        <f>VLOOKUP($A534,MFON!$C:$E,3,0)</f>
        <v>#N/A</v>
      </c>
      <c r="CL534" s="3" t="s">
        <v>27</v>
      </c>
      <c r="CO534" s="3" t="e">
        <f>VLOOKUP($A534,MOEX!$C:$E,3,0)</f>
        <v>#N/A</v>
      </c>
      <c r="CP534" s="3" t="s">
        <v>28</v>
      </c>
      <c r="CS534" s="3">
        <f>VLOOKUP($A534,MSTT!$C:$E,3,0)</f>
        <v>185.8</v>
      </c>
      <c r="CT534" s="3" t="s">
        <v>29</v>
      </c>
      <c r="CW534" s="3">
        <f>VLOOKUP($A534,NLMK!$C:$E,3,0)</f>
        <v>54.1</v>
      </c>
      <c r="CX534" s="3" t="s">
        <v>30</v>
      </c>
      <c r="DA534" s="3">
        <f>VLOOKUP($A534,NMTP!$C:$E,3,0)</f>
        <v>2.9780000000000002</v>
      </c>
      <c r="DB534" s="3" t="s">
        <v>31</v>
      </c>
      <c r="DE534" s="3">
        <f>VLOOKUP($A534,NVTK!$C:$E,3,0)</f>
        <v>333.1</v>
      </c>
      <c r="DF534" s="3" t="s">
        <v>32</v>
      </c>
      <c r="DI534" s="3">
        <f>VLOOKUP($A534,PIKK!$C:$E,3,0)</f>
        <v>67.75</v>
      </c>
      <c r="DJ534" s="3" t="s">
        <v>33</v>
      </c>
      <c r="DM534" s="3">
        <f>VLOOKUP($A534,ROSN!$C:$E,3,0)</f>
        <v>203.39</v>
      </c>
      <c r="DN534" s="3" t="s">
        <v>34</v>
      </c>
      <c r="DQ534" s="3">
        <f>VLOOKUP($A534,RTKM!$C:$E,3,0)</f>
        <v>126.7</v>
      </c>
      <c r="DR534" s="3" t="s">
        <v>35</v>
      </c>
      <c r="DU534" s="3">
        <f>VLOOKUP($A534,RTKMP!$C:$E,3,0)</f>
        <v>87.65</v>
      </c>
      <c r="DV534" s="3" t="s">
        <v>36</v>
      </c>
      <c r="DY534" s="3">
        <f>VLOOKUP($A534,HYDR!$C:$E,3,0)</f>
        <v>0.95</v>
      </c>
      <c r="DZ534" s="3" t="s">
        <v>37</v>
      </c>
      <c r="EC534" s="3">
        <f>VLOOKUP($A534,RUAL!$C:$E,3,0)</f>
        <v>197.75</v>
      </c>
      <c r="ED534" s="3" t="s">
        <v>38</v>
      </c>
      <c r="EG534" s="3">
        <f>VLOOKUP($A534,SVAV!$C:$E,3,0)</f>
        <v>407</v>
      </c>
      <c r="EH534" s="3" t="s">
        <v>39</v>
      </c>
      <c r="EK534" s="3">
        <f>VLOOKUP($A534,SBER!$C:$E,3,0)</f>
        <v>90.99</v>
      </c>
      <c r="EL534" s="3" t="s">
        <v>40</v>
      </c>
      <c r="EO534" s="3">
        <f>VLOOKUP($A534,SBERP!$C:$E,3,0)</f>
        <v>68.48</v>
      </c>
      <c r="EP534" s="3" t="s">
        <v>41</v>
      </c>
      <c r="ES534" s="3">
        <f>VLOOKUP($A534,CHMF!$C:$E,3,0)</f>
        <v>374.3</v>
      </c>
      <c r="ET534" s="3" t="s">
        <v>42</v>
      </c>
      <c r="EW534" s="3">
        <f>VLOOKUP($A534,AFKS!$C:$E,3,0)</f>
        <v>23.62</v>
      </c>
      <c r="EX534" s="3" t="s">
        <v>43</v>
      </c>
      <c r="FA534" s="3">
        <f>VLOOKUP($A534,SNGS!$C:$E,3,0)</f>
        <v>27.42</v>
      </c>
      <c r="FB534" s="3" t="s">
        <v>44</v>
      </c>
      <c r="FE534" s="3">
        <f>VLOOKUP($A534,SNGSP!$C:$E,3,0)</f>
        <v>18.11</v>
      </c>
      <c r="FF534" s="3" t="s">
        <v>45</v>
      </c>
      <c r="FI534" s="3">
        <f>VLOOKUP($A534,TRMK!$C:$E,3,0)</f>
        <v>84.88</v>
      </c>
      <c r="FJ534" s="3" t="s">
        <v>46</v>
      </c>
      <c r="FM534" s="3">
        <f>VLOOKUP($A534,TATN!$C:$E,3,0)</f>
        <v>171.31</v>
      </c>
      <c r="FN534" s="3" t="s">
        <v>47</v>
      </c>
      <c r="FQ534" s="3">
        <f>VLOOKUP($A534,TATNP!$C:$E,3,0)</f>
        <v>92.49</v>
      </c>
      <c r="FR534" s="3" t="s">
        <v>48</v>
      </c>
      <c r="FU534" s="3">
        <f>VLOOKUP($A534,TRNFP!$C:$E,3,0)</f>
        <v>50399</v>
      </c>
      <c r="FV534" s="3" t="s">
        <v>49</v>
      </c>
      <c r="FY534" s="3">
        <f>VLOOKUP($A534,URKA!$C:$E,3,0)</f>
        <v>218.01</v>
      </c>
      <c r="FZ534" s="3" t="s">
        <v>50</v>
      </c>
      <c r="GC534" s="3">
        <f>VLOOKUP($A534,FEES!$C:$E,3,0)</f>
        <v>0.23033000000000001</v>
      </c>
      <c r="GD534" s="3" t="s">
        <v>51</v>
      </c>
      <c r="GG534" s="3">
        <f>VLOOKUP($A534,PHOR!$C:$E,3,0)</f>
        <v>885</v>
      </c>
      <c r="GH534" s="3" t="s">
        <v>52</v>
      </c>
      <c r="GK534" s="3">
        <f>VLOOKUP($A534,GCHE!$C:$E,3,0)</f>
        <v>499.4</v>
      </c>
      <c r="GL534" s="3" t="s">
        <v>53</v>
      </c>
      <c r="GO534" s="3">
        <f>VLOOKUP($A534,EONR!$C:$E,3,0)</f>
        <v>2.4</v>
      </c>
    </row>
    <row r="535" spans="1:197" x14ac:dyDescent="0.45">
      <c r="A535" s="86">
        <v>41043</v>
      </c>
      <c r="B535" s="3" t="s">
        <v>5</v>
      </c>
      <c r="E535" s="3" t="e">
        <f>VLOOKUP($A535,POLY!$C:$E,3,0)</f>
        <v>#N/A</v>
      </c>
      <c r="F535" s="3" t="s">
        <v>6</v>
      </c>
      <c r="I535" s="3" t="e">
        <f>VLOOKUP($A535,YNDX!$C:$E,3,0)</f>
        <v>#N/A</v>
      </c>
      <c r="J535" s="3" t="s">
        <v>7</v>
      </c>
      <c r="M535" s="3">
        <f>VLOOKUP($A535,ALRS!$C:$E,3,0)</f>
        <v>22.99</v>
      </c>
      <c r="N535" s="3" t="s">
        <v>8</v>
      </c>
      <c r="Q535" s="3">
        <f>VLOOKUP($A535,AKRN!$C:$E,3,0)</f>
        <v>1080.3</v>
      </c>
      <c r="R535" s="3" t="s">
        <v>9</v>
      </c>
      <c r="U535" s="3">
        <f>VLOOKUP($A535,AFLT!$C:$E,3,0)</f>
        <v>39.93</v>
      </c>
      <c r="V535" s="3" t="s">
        <v>10</v>
      </c>
      <c r="Y535" s="3">
        <f>VLOOKUP($A535,BSPB!$C:$E,3,0)</f>
        <v>56.98</v>
      </c>
      <c r="Z535" s="3" t="s">
        <v>11</v>
      </c>
      <c r="AC535" s="3">
        <f>VLOOKUP($A535,BANE!$C:$E,3,0)</f>
        <v>1490</v>
      </c>
      <c r="AD535" s="3" t="s">
        <v>12</v>
      </c>
      <c r="AG535" s="3">
        <f>VLOOKUP($A535,BANEP!$C:$E,3,0)</f>
        <v>1021.4</v>
      </c>
      <c r="AH535" s="3" t="s">
        <v>13</v>
      </c>
      <c r="AK535" s="3">
        <f>VLOOKUP($A535,VTBR!$C:$E,3,0)</f>
        <v>5.4300000000000001E-2</v>
      </c>
      <c r="AL535" s="3" t="s">
        <v>14</v>
      </c>
      <c r="AO535" s="3">
        <f>VLOOKUP($A535,VSMO!$C:$E,3,0)</f>
        <v>4718.8999999999996</v>
      </c>
      <c r="AP535" s="3" t="s">
        <v>15</v>
      </c>
      <c r="AS535" s="3">
        <f>VLOOKUP($A535,GAZP!$C:$E,3,0)</f>
        <v>139.58000000000001</v>
      </c>
      <c r="AT535" s="3" t="s">
        <v>16</v>
      </c>
      <c r="AW535" s="3">
        <f>VLOOKUP($A535,GMKN!$C:$E,3,0)</f>
        <v>4957</v>
      </c>
      <c r="AX535" s="3" t="s">
        <v>17</v>
      </c>
      <c r="BA535" s="3">
        <f>VLOOKUP($A535,DIXY!$C:$E,3,0)</f>
        <v>293.97000000000003</v>
      </c>
      <c r="BB535" s="3" t="s">
        <v>18</v>
      </c>
      <c r="BE535" s="3">
        <f>VLOOKUP($A535,IRAO!$C:$E,3,0)</f>
        <v>2.5899999999999999E-2</v>
      </c>
      <c r="BF535" s="3" t="s">
        <v>19</v>
      </c>
      <c r="BI535" s="3">
        <f>VLOOKUP($A535,KMAZ!$C:$E,3,0)</f>
        <v>47.11</v>
      </c>
      <c r="BJ535" s="3" t="s">
        <v>20</v>
      </c>
      <c r="BM535" s="3">
        <f>VLOOKUP($A535,LSRG!$C:$E,3,0)</f>
        <v>532.1</v>
      </c>
      <c r="BN535" s="3" t="s">
        <v>21</v>
      </c>
      <c r="BQ535" s="3">
        <f>VLOOKUP($A535,LKOH!$C:$E,3,0)</f>
        <v>1593.7</v>
      </c>
      <c r="BR535" s="3" t="s">
        <v>22</v>
      </c>
      <c r="BU535" s="3">
        <f>VLOOKUP($A535,MVID!$C:$E,3,0)</f>
        <v>200</v>
      </c>
      <c r="BV535" s="3" t="s">
        <v>23</v>
      </c>
      <c r="BY535" s="3">
        <f>VLOOKUP($A535,MAGN!$C:$E,3,0)</f>
        <v>10.050000000000001</v>
      </c>
      <c r="BZ535" s="3" t="s">
        <v>24</v>
      </c>
      <c r="CC535" s="3">
        <f>VLOOKUP($A535,MTSS!$C:$E,3,0)</f>
        <v>206.8</v>
      </c>
      <c r="CD535" s="3" t="s">
        <v>25</v>
      </c>
      <c r="CG535" s="3">
        <f>VLOOKUP($A535,MGNT!$C:$E,3,0)</f>
        <v>3326</v>
      </c>
      <c r="CH535" s="3" t="s">
        <v>26</v>
      </c>
      <c r="CK535" s="3" t="e">
        <f>VLOOKUP($A535,MFON!$C:$E,3,0)</f>
        <v>#N/A</v>
      </c>
      <c r="CL535" s="3" t="s">
        <v>27</v>
      </c>
      <c r="CO535" s="3" t="e">
        <f>VLOOKUP($A535,MOEX!$C:$E,3,0)</f>
        <v>#N/A</v>
      </c>
      <c r="CP535" s="3" t="s">
        <v>28</v>
      </c>
      <c r="CS535" s="3">
        <f>VLOOKUP($A535,MSTT!$C:$E,3,0)</f>
        <v>173.05</v>
      </c>
      <c r="CT535" s="3" t="s">
        <v>29</v>
      </c>
      <c r="CW535" s="3">
        <f>VLOOKUP($A535,NLMK!$C:$E,3,0)</f>
        <v>50.54</v>
      </c>
      <c r="CX535" s="3" t="s">
        <v>30</v>
      </c>
      <c r="DA535" s="3">
        <f>VLOOKUP($A535,NMTP!$C:$E,3,0)</f>
        <v>2.7639</v>
      </c>
      <c r="DB535" s="3" t="s">
        <v>31</v>
      </c>
      <c r="DE535" s="3">
        <f>VLOOKUP($A535,NVTK!$C:$E,3,0)</f>
        <v>314.68</v>
      </c>
      <c r="DF535" s="3" t="s">
        <v>32</v>
      </c>
      <c r="DI535" s="3">
        <f>VLOOKUP($A535,PIKK!$C:$E,3,0)</f>
        <v>71</v>
      </c>
      <c r="DJ535" s="3" t="s">
        <v>33</v>
      </c>
      <c r="DM535" s="3">
        <f>VLOOKUP($A535,ROSN!$C:$E,3,0)</f>
        <v>197.2</v>
      </c>
      <c r="DN535" s="3" t="s">
        <v>34</v>
      </c>
      <c r="DQ535" s="3">
        <f>VLOOKUP($A535,RTKM!$C:$E,3,0)</f>
        <v>121</v>
      </c>
      <c r="DR535" s="3" t="s">
        <v>35</v>
      </c>
      <c r="DU535" s="3">
        <f>VLOOKUP($A535,RTKMP!$C:$E,3,0)</f>
        <v>81</v>
      </c>
      <c r="DV535" s="3" t="s">
        <v>36</v>
      </c>
      <c r="DY535" s="3">
        <f>VLOOKUP($A535,HYDR!$C:$E,3,0)</f>
        <v>0.80320000000000003</v>
      </c>
      <c r="DZ535" s="3" t="s">
        <v>37</v>
      </c>
      <c r="EC535" s="3">
        <f>VLOOKUP($A535,RUAL!$C:$E,3,0)</f>
        <v>178.07</v>
      </c>
      <c r="ED535" s="3" t="s">
        <v>38</v>
      </c>
      <c r="EG535" s="3">
        <f>VLOOKUP($A535,SVAV!$C:$E,3,0)</f>
        <v>375.9</v>
      </c>
      <c r="EH535" s="3" t="s">
        <v>39</v>
      </c>
      <c r="EK535" s="3">
        <f>VLOOKUP($A535,SBER!$C:$E,3,0)</f>
        <v>78.19</v>
      </c>
      <c r="EL535" s="3" t="s">
        <v>40</v>
      </c>
      <c r="EO535" s="3">
        <f>VLOOKUP($A535,SBERP!$C:$E,3,0)</f>
        <v>59.07</v>
      </c>
      <c r="EP535" s="3" t="s">
        <v>41</v>
      </c>
      <c r="ES535" s="3">
        <f>VLOOKUP($A535,CHMF!$C:$E,3,0)</f>
        <v>344.4</v>
      </c>
      <c r="ET535" s="3" t="s">
        <v>42</v>
      </c>
      <c r="EW535" s="3">
        <f>VLOOKUP($A535,AFKS!$C:$E,3,0)</f>
        <v>21.998999999999999</v>
      </c>
      <c r="EX535" s="3" t="s">
        <v>43</v>
      </c>
      <c r="FA535" s="3">
        <f>VLOOKUP($A535,SNGS!$C:$E,3,0)</f>
        <v>24.789000000000001</v>
      </c>
      <c r="FB535" s="3" t="s">
        <v>44</v>
      </c>
      <c r="FE535" s="3">
        <f>VLOOKUP($A535,SNGSP!$C:$E,3,0)</f>
        <v>14.596</v>
      </c>
      <c r="FF535" s="3" t="s">
        <v>45</v>
      </c>
      <c r="FI535" s="3">
        <f>VLOOKUP($A535,TRMK!$C:$E,3,0)</f>
        <v>78.989999999999995</v>
      </c>
      <c r="FJ535" s="3" t="s">
        <v>46</v>
      </c>
      <c r="FM535" s="3">
        <f>VLOOKUP($A535,TATN!$C:$E,3,0)</f>
        <v>149.41999999999999</v>
      </c>
      <c r="FN535" s="3" t="s">
        <v>47</v>
      </c>
      <c r="FQ535" s="3">
        <f>VLOOKUP($A535,TATNP!$C:$E,3,0)</f>
        <v>74.06</v>
      </c>
      <c r="FR535" s="3" t="s">
        <v>48</v>
      </c>
      <c r="FU535" s="3">
        <f>VLOOKUP($A535,TRNFP!$C:$E,3,0)</f>
        <v>43100</v>
      </c>
      <c r="FV535" s="3" t="s">
        <v>49</v>
      </c>
      <c r="FY535" s="3">
        <f>VLOOKUP($A535,URKA!$C:$E,3,0)</f>
        <v>217.61</v>
      </c>
      <c r="FZ535" s="3" t="s">
        <v>50</v>
      </c>
      <c r="GC535" s="3">
        <f>VLOOKUP($A535,FEES!$C:$E,3,0)</f>
        <v>0.22900000000000001</v>
      </c>
      <c r="GD535" s="3" t="s">
        <v>51</v>
      </c>
      <c r="GG535" s="3">
        <f>VLOOKUP($A535,PHOR!$C:$E,3,0)</f>
        <v>829</v>
      </c>
      <c r="GH535" s="3" t="s">
        <v>52</v>
      </c>
      <c r="GK535" s="3">
        <f>VLOOKUP($A535,GCHE!$C:$E,3,0)</f>
        <v>460</v>
      </c>
      <c r="GL535" s="3" t="s">
        <v>53</v>
      </c>
      <c r="GO535" s="3">
        <f>VLOOKUP($A535,EONR!$C:$E,3,0)</f>
        <v>2.2387999999999999</v>
      </c>
    </row>
    <row r="536" spans="1:197" x14ac:dyDescent="0.45">
      <c r="A536" s="86">
        <v>41050</v>
      </c>
      <c r="B536" s="3" t="s">
        <v>5</v>
      </c>
      <c r="E536" s="3" t="e">
        <f>VLOOKUP($A536,POLY!$C:$E,3,0)</f>
        <v>#N/A</v>
      </c>
      <c r="F536" s="3" t="s">
        <v>6</v>
      </c>
      <c r="I536" s="3" t="e">
        <f>VLOOKUP($A536,YNDX!$C:$E,3,0)</f>
        <v>#N/A</v>
      </c>
      <c r="J536" s="3" t="s">
        <v>7</v>
      </c>
      <c r="M536" s="3">
        <f>VLOOKUP($A536,ALRS!$C:$E,3,0)</f>
        <v>22.4</v>
      </c>
      <c r="N536" s="3" t="s">
        <v>8</v>
      </c>
      <c r="Q536" s="3">
        <f>VLOOKUP($A536,AKRN!$C:$E,3,0)</f>
        <v>1089.9000000000001</v>
      </c>
      <c r="R536" s="3" t="s">
        <v>9</v>
      </c>
      <c r="U536" s="3">
        <f>VLOOKUP($A536,AFLT!$C:$E,3,0)</f>
        <v>40.9</v>
      </c>
      <c r="V536" s="3" t="s">
        <v>10</v>
      </c>
      <c r="Y536" s="3">
        <f>VLOOKUP($A536,BSPB!$C:$E,3,0)</f>
        <v>53.97</v>
      </c>
      <c r="Z536" s="3" t="s">
        <v>11</v>
      </c>
      <c r="AC536" s="3">
        <f>VLOOKUP($A536,BANE!$C:$E,3,0)</f>
        <v>1629.9</v>
      </c>
      <c r="AD536" s="3" t="s">
        <v>12</v>
      </c>
      <c r="AG536" s="3">
        <f>VLOOKUP($A536,BANEP!$C:$E,3,0)</f>
        <v>1070.9000000000001</v>
      </c>
      <c r="AH536" s="3" t="s">
        <v>13</v>
      </c>
      <c r="AK536" s="3">
        <f>VLOOKUP($A536,VTBR!$C:$E,3,0)</f>
        <v>5.4100000000000002E-2</v>
      </c>
      <c r="AL536" s="3" t="s">
        <v>14</v>
      </c>
      <c r="AO536" s="3">
        <f>VLOOKUP($A536,VSMO!$C:$E,3,0)</f>
        <v>4681</v>
      </c>
      <c r="AP536" s="3" t="s">
        <v>15</v>
      </c>
      <c r="AS536" s="3">
        <f>VLOOKUP($A536,GAZP!$C:$E,3,0)</f>
        <v>143</v>
      </c>
      <c r="AT536" s="3" t="s">
        <v>16</v>
      </c>
      <c r="AW536" s="3">
        <f>VLOOKUP($A536,GMKN!$C:$E,3,0)</f>
        <v>4778</v>
      </c>
      <c r="AX536" s="3" t="s">
        <v>17</v>
      </c>
      <c r="BA536" s="3">
        <f>VLOOKUP($A536,DIXY!$C:$E,3,0)</f>
        <v>300</v>
      </c>
      <c r="BB536" s="3" t="s">
        <v>18</v>
      </c>
      <c r="BE536" s="3">
        <f>VLOOKUP($A536,IRAO!$C:$E,3,0)</f>
        <v>2.6890000000000001E-2</v>
      </c>
      <c r="BF536" s="3" t="s">
        <v>19</v>
      </c>
      <c r="BI536" s="3">
        <f>VLOOKUP($A536,KMAZ!$C:$E,3,0)</f>
        <v>47.98</v>
      </c>
      <c r="BJ536" s="3" t="s">
        <v>20</v>
      </c>
      <c r="BM536" s="3">
        <f>VLOOKUP($A536,LSRG!$C:$E,3,0)</f>
        <v>533.79999999999995</v>
      </c>
      <c r="BN536" s="3" t="s">
        <v>21</v>
      </c>
      <c r="BQ536" s="3">
        <f>VLOOKUP($A536,LKOH!$C:$E,3,0)</f>
        <v>1639.4</v>
      </c>
      <c r="BR536" s="3" t="s">
        <v>22</v>
      </c>
      <c r="BU536" s="3">
        <f>VLOOKUP($A536,MVID!$C:$E,3,0)</f>
        <v>216.98</v>
      </c>
      <c r="BV536" s="3" t="s">
        <v>23</v>
      </c>
      <c r="BY536" s="3">
        <f>VLOOKUP($A536,MAGN!$C:$E,3,0)</f>
        <v>9.3699999999999992</v>
      </c>
      <c r="BZ536" s="3" t="s">
        <v>24</v>
      </c>
      <c r="CC536" s="3">
        <f>VLOOKUP($A536,MTSS!$C:$E,3,0)</f>
        <v>218.89</v>
      </c>
      <c r="CD536" s="3" t="s">
        <v>25</v>
      </c>
      <c r="CG536" s="3">
        <f>VLOOKUP($A536,MGNT!$C:$E,3,0)</f>
        <v>3300</v>
      </c>
      <c r="CH536" s="3" t="s">
        <v>26</v>
      </c>
      <c r="CK536" s="3" t="e">
        <f>VLOOKUP($A536,MFON!$C:$E,3,0)</f>
        <v>#N/A</v>
      </c>
      <c r="CL536" s="3" t="s">
        <v>27</v>
      </c>
      <c r="CO536" s="3" t="e">
        <f>VLOOKUP($A536,MOEX!$C:$E,3,0)</f>
        <v>#N/A</v>
      </c>
      <c r="CP536" s="3" t="s">
        <v>28</v>
      </c>
      <c r="CS536" s="3">
        <f>VLOOKUP($A536,MSTT!$C:$E,3,0)</f>
        <v>173.27</v>
      </c>
      <c r="CT536" s="3" t="s">
        <v>29</v>
      </c>
      <c r="CW536" s="3">
        <f>VLOOKUP($A536,NLMK!$C:$E,3,0)</f>
        <v>50.9</v>
      </c>
      <c r="CX536" s="3" t="s">
        <v>30</v>
      </c>
      <c r="DA536" s="3">
        <f>VLOOKUP($A536,NMTP!$C:$E,3,0)</f>
        <v>2.8580000000000001</v>
      </c>
      <c r="DB536" s="3" t="s">
        <v>31</v>
      </c>
      <c r="DE536" s="3">
        <f>VLOOKUP($A536,NVTK!$C:$E,3,0)</f>
        <v>302.14999999999998</v>
      </c>
      <c r="DF536" s="3" t="s">
        <v>32</v>
      </c>
      <c r="DI536" s="3">
        <f>VLOOKUP($A536,PIKK!$C:$E,3,0)</f>
        <v>72.67</v>
      </c>
      <c r="DJ536" s="3" t="s">
        <v>33</v>
      </c>
      <c r="DM536" s="3">
        <f>VLOOKUP($A536,ROSN!$C:$E,3,0)</f>
        <v>192.4</v>
      </c>
      <c r="DN536" s="3" t="s">
        <v>34</v>
      </c>
      <c r="DQ536" s="3">
        <f>VLOOKUP($A536,RTKM!$C:$E,3,0)</f>
        <v>115.85</v>
      </c>
      <c r="DR536" s="3" t="s">
        <v>35</v>
      </c>
      <c r="DU536" s="3">
        <f>VLOOKUP($A536,RTKMP!$C:$E,3,0)</f>
        <v>78.48</v>
      </c>
      <c r="DV536" s="3" t="s">
        <v>36</v>
      </c>
      <c r="DY536" s="3">
        <f>VLOOKUP($A536,HYDR!$C:$E,3,0)</f>
        <v>0.77600000000000002</v>
      </c>
      <c r="DZ536" s="3" t="s">
        <v>37</v>
      </c>
      <c r="EC536" s="3">
        <f>VLOOKUP($A536,RUAL!$C:$E,3,0)</f>
        <v>185.06</v>
      </c>
      <c r="ED536" s="3" t="s">
        <v>38</v>
      </c>
      <c r="EG536" s="3">
        <f>VLOOKUP($A536,SVAV!$C:$E,3,0)</f>
        <v>374.9</v>
      </c>
      <c r="EH536" s="3" t="s">
        <v>39</v>
      </c>
      <c r="EK536" s="3">
        <f>VLOOKUP($A536,SBER!$C:$E,3,0)</f>
        <v>79.87</v>
      </c>
      <c r="EL536" s="3" t="s">
        <v>40</v>
      </c>
      <c r="EO536" s="3">
        <f>VLOOKUP($A536,SBERP!$C:$E,3,0)</f>
        <v>59.15</v>
      </c>
      <c r="EP536" s="3" t="s">
        <v>41</v>
      </c>
      <c r="ES536" s="3">
        <f>VLOOKUP($A536,CHMF!$C:$E,3,0)</f>
        <v>360.1</v>
      </c>
      <c r="ET536" s="3" t="s">
        <v>42</v>
      </c>
      <c r="EW536" s="3">
        <f>VLOOKUP($A536,AFKS!$C:$E,3,0)</f>
        <v>22.798999999999999</v>
      </c>
      <c r="EX536" s="3" t="s">
        <v>43</v>
      </c>
      <c r="FA536" s="3">
        <f>VLOOKUP($A536,SNGS!$C:$E,3,0)</f>
        <v>25.384</v>
      </c>
      <c r="FB536" s="3" t="s">
        <v>44</v>
      </c>
      <c r="FE536" s="3">
        <f>VLOOKUP($A536,SNGSP!$C:$E,3,0)</f>
        <v>15.315</v>
      </c>
      <c r="FF536" s="3" t="s">
        <v>45</v>
      </c>
      <c r="FI536" s="3">
        <f>VLOOKUP($A536,TRMK!$C:$E,3,0)</f>
        <v>84.15</v>
      </c>
      <c r="FJ536" s="3" t="s">
        <v>46</v>
      </c>
      <c r="FM536" s="3">
        <f>VLOOKUP($A536,TATN!$C:$E,3,0)</f>
        <v>163.19</v>
      </c>
      <c r="FN536" s="3" t="s">
        <v>47</v>
      </c>
      <c r="FQ536" s="3">
        <f>VLOOKUP($A536,TATNP!$C:$E,3,0)</f>
        <v>78.959999999999994</v>
      </c>
      <c r="FR536" s="3" t="s">
        <v>48</v>
      </c>
      <c r="FU536" s="3">
        <f>VLOOKUP($A536,TRNFP!$C:$E,3,0)</f>
        <v>43898</v>
      </c>
      <c r="FV536" s="3" t="s">
        <v>49</v>
      </c>
      <c r="FY536" s="3">
        <f>VLOOKUP($A536,URKA!$C:$E,3,0)</f>
        <v>223.01</v>
      </c>
      <c r="FZ536" s="3" t="s">
        <v>50</v>
      </c>
      <c r="GC536" s="3">
        <f>VLOOKUP($A536,FEES!$C:$E,3,0)</f>
        <v>0.19109999999999999</v>
      </c>
      <c r="GD536" s="3" t="s">
        <v>51</v>
      </c>
      <c r="GG536" s="3">
        <f>VLOOKUP($A536,PHOR!$C:$E,3,0)</f>
        <v>849</v>
      </c>
      <c r="GH536" s="3" t="s">
        <v>52</v>
      </c>
      <c r="GK536" s="3">
        <f>VLOOKUP($A536,GCHE!$C:$E,3,0)</f>
        <v>479.9</v>
      </c>
      <c r="GL536" s="3" t="s">
        <v>53</v>
      </c>
      <c r="GO536" s="3">
        <f>VLOOKUP($A536,EONR!$C:$E,3,0)</f>
        <v>2.2202000000000002</v>
      </c>
    </row>
    <row r="537" spans="1:197" x14ac:dyDescent="0.45">
      <c r="A537" s="86">
        <v>41057</v>
      </c>
      <c r="B537" s="3" t="s">
        <v>5</v>
      </c>
      <c r="E537" s="3" t="e">
        <f>VLOOKUP($A537,POLY!$C:$E,3,0)</f>
        <v>#N/A</v>
      </c>
      <c r="F537" s="3" t="s">
        <v>6</v>
      </c>
      <c r="I537" s="3" t="e">
        <f>VLOOKUP($A537,YNDX!$C:$E,3,0)</f>
        <v>#N/A</v>
      </c>
      <c r="J537" s="3" t="s">
        <v>7</v>
      </c>
      <c r="M537" s="3">
        <f>VLOOKUP($A537,ALRS!$C:$E,3,0)</f>
        <v>22.995000000000001</v>
      </c>
      <c r="N537" s="3" t="s">
        <v>8</v>
      </c>
      <c r="Q537" s="3">
        <f>VLOOKUP($A537,AKRN!$C:$E,3,0)</f>
        <v>1070</v>
      </c>
      <c r="R537" s="3" t="s">
        <v>9</v>
      </c>
      <c r="U537" s="3">
        <f>VLOOKUP($A537,AFLT!$C:$E,3,0)</f>
        <v>41.95</v>
      </c>
      <c r="V537" s="3" t="s">
        <v>10</v>
      </c>
      <c r="Y537" s="3">
        <f>VLOOKUP($A537,BSPB!$C:$E,3,0)</f>
        <v>54</v>
      </c>
      <c r="Z537" s="3" t="s">
        <v>11</v>
      </c>
      <c r="AC537" s="3">
        <f>VLOOKUP($A537,BANE!$C:$E,3,0)</f>
        <v>1565</v>
      </c>
      <c r="AD537" s="3" t="s">
        <v>12</v>
      </c>
      <c r="AG537" s="3">
        <f>VLOOKUP($A537,BANEP!$C:$E,3,0)</f>
        <v>1070</v>
      </c>
      <c r="AH537" s="3" t="s">
        <v>13</v>
      </c>
      <c r="AK537" s="3">
        <f>VLOOKUP($A537,VTBR!$C:$E,3,0)</f>
        <v>5.1589999999999997E-2</v>
      </c>
      <c r="AL537" s="3" t="s">
        <v>14</v>
      </c>
      <c r="AO537" s="3">
        <f>VLOOKUP($A537,VSMO!$C:$E,3,0)</f>
        <v>4740</v>
      </c>
      <c r="AP537" s="3" t="s">
        <v>15</v>
      </c>
      <c r="AS537" s="3">
        <f>VLOOKUP($A537,GAZP!$C:$E,3,0)</f>
        <v>148.65</v>
      </c>
      <c r="AT537" s="3" t="s">
        <v>16</v>
      </c>
      <c r="AW537" s="3">
        <f>VLOOKUP($A537,GMKN!$C:$E,3,0)</f>
        <v>4843</v>
      </c>
      <c r="AX537" s="3" t="s">
        <v>17</v>
      </c>
      <c r="BA537" s="3">
        <f>VLOOKUP($A537,DIXY!$C:$E,3,0)</f>
        <v>299.89999999999998</v>
      </c>
      <c r="BB537" s="3" t="s">
        <v>18</v>
      </c>
      <c r="BE537" s="3">
        <f>VLOOKUP($A537,IRAO!$C:$E,3,0)</f>
        <v>2.7199999999999998E-2</v>
      </c>
      <c r="BF537" s="3" t="s">
        <v>19</v>
      </c>
      <c r="BI537" s="3">
        <f>VLOOKUP($A537,KMAZ!$C:$E,3,0)</f>
        <v>43.19</v>
      </c>
      <c r="BJ537" s="3" t="s">
        <v>20</v>
      </c>
      <c r="BM537" s="3">
        <f>VLOOKUP($A537,LSRG!$C:$E,3,0)</f>
        <v>523.1</v>
      </c>
      <c r="BN537" s="3" t="s">
        <v>21</v>
      </c>
      <c r="BQ537" s="3">
        <f>VLOOKUP($A537,LKOH!$C:$E,3,0)</f>
        <v>1741.9</v>
      </c>
      <c r="BR537" s="3" t="s">
        <v>22</v>
      </c>
      <c r="BU537" s="3">
        <f>VLOOKUP($A537,MVID!$C:$E,3,0)</f>
        <v>216</v>
      </c>
      <c r="BV537" s="3" t="s">
        <v>23</v>
      </c>
      <c r="BY537" s="3">
        <f>VLOOKUP($A537,MAGN!$C:$E,3,0)</f>
        <v>9.0640000000000001</v>
      </c>
      <c r="BZ537" s="3" t="s">
        <v>24</v>
      </c>
      <c r="CC537" s="3">
        <f>VLOOKUP($A537,MTSS!$C:$E,3,0)</f>
        <v>218.76</v>
      </c>
      <c r="CD537" s="3" t="s">
        <v>25</v>
      </c>
      <c r="CG537" s="3">
        <f>VLOOKUP($A537,MGNT!$C:$E,3,0)</f>
        <v>3250</v>
      </c>
      <c r="CH537" s="3" t="s">
        <v>26</v>
      </c>
      <c r="CK537" s="3" t="e">
        <f>VLOOKUP($A537,MFON!$C:$E,3,0)</f>
        <v>#N/A</v>
      </c>
      <c r="CL537" s="3" t="s">
        <v>27</v>
      </c>
      <c r="CO537" s="3" t="e">
        <f>VLOOKUP($A537,MOEX!$C:$E,3,0)</f>
        <v>#N/A</v>
      </c>
      <c r="CP537" s="3" t="s">
        <v>28</v>
      </c>
      <c r="CS537" s="3">
        <f>VLOOKUP($A537,MSTT!$C:$E,3,0)</f>
        <v>174.99</v>
      </c>
      <c r="CT537" s="3" t="s">
        <v>29</v>
      </c>
      <c r="CW537" s="3">
        <f>VLOOKUP($A537,NLMK!$C:$E,3,0)</f>
        <v>50.4</v>
      </c>
      <c r="CX537" s="3" t="s">
        <v>30</v>
      </c>
      <c r="DA537" s="3">
        <f>VLOOKUP($A537,NMTP!$C:$E,3,0)</f>
        <v>2.9249000000000001</v>
      </c>
      <c r="DB537" s="3" t="s">
        <v>31</v>
      </c>
      <c r="DE537" s="3">
        <f>VLOOKUP($A537,NVTK!$C:$E,3,0)</f>
        <v>290</v>
      </c>
      <c r="DF537" s="3" t="s">
        <v>32</v>
      </c>
      <c r="DI537" s="3">
        <f>VLOOKUP($A537,PIKK!$C:$E,3,0)</f>
        <v>76.25</v>
      </c>
      <c r="DJ537" s="3" t="s">
        <v>33</v>
      </c>
      <c r="DM537" s="3">
        <f>VLOOKUP($A537,ROSN!$C:$E,3,0)</f>
        <v>206.45</v>
      </c>
      <c r="DN537" s="3" t="s">
        <v>34</v>
      </c>
      <c r="DQ537" s="3">
        <f>VLOOKUP($A537,RTKM!$C:$E,3,0)</f>
        <v>106.99</v>
      </c>
      <c r="DR537" s="3" t="s">
        <v>35</v>
      </c>
      <c r="DU537" s="3">
        <f>VLOOKUP($A537,RTKMP!$C:$E,3,0)</f>
        <v>71.489999999999995</v>
      </c>
      <c r="DV537" s="3" t="s">
        <v>36</v>
      </c>
      <c r="DY537" s="3">
        <f>VLOOKUP($A537,HYDR!$C:$E,3,0)</f>
        <v>0.80449999999999999</v>
      </c>
      <c r="DZ537" s="3" t="s">
        <v>37</v>
      </c>
      <c r="EC537" s="3">
        <f>VLOOKUP($A537,RUAL!$C:$E,3,0)</f>
        <v>192.8</v>
      </c>
      <c r="ED537" s="3" t="s">
        <v>38</v>
      </c>
      <c r="EG537" s="3">
        <f>VLOOKUP($A537,SVAV!$C:$E,3,0)</f>
        <v>383.5</v>
      </c>
      <c r="EH537" s="3" t="s">
        <v>39</v>
      </c>
      <c r="EK537" s="3">
        <f>VLOOKUP($A537,SBER!$C:$E,3,0)</f>
        <v>78.86</v>
      </c>
      <c r="EL537" s="3" t="s">
        <v>40</v>
      </c>
      <c r="EO537" s="3">
        <f>VLOOKUP($A537,SBERP!$C:$E,3,0)</f>
        <v>56.32</v>
      </c>
      <c r="EP537" s="3" t="s">
        <v>41</v>
      </c>
      <c r="ES537" s="3">
        <f>VLOOKUP($A537,CHMF!$C:$E,3,0)</f>
        <v>362.5</v>
      </c>
      <c r="ET537" s="3" t="s">
        <v>42</v>
      </c>
      <c r="EW537" s="3">
        <f>VLOOKUP($A537,AFKS!$C:$E,3,0)</f>
        <v>22.6</v>
      </c>
      <c r="EX537" s="3" t="s">
        <v>43</v>
      </c>
      <c r="FA537" s="3">
        <f>VLOOKUP($A537,SNGS!$C:$E,3,0)</f>
        <v>24.77</v>
      </c>
      <c r="FB537" s="3" t="s">
        <v>44</v>
      </c>
      <c r="FE537" s="3">
        <f>VLOOKUP($A537,SNGSP!$C:$E,3,0)</f>
        <v>16.048999999999999</v>
      </c>
      <c r="FF537" s="3" t="s">
        <v>45</v>
      </c>
      <c r="FI537" s="3">
        <f>VLOOKUP($A537,TRMK!$C:$E,3,0)</f>
        <v>91</v>
      </c>
      <c r="FJ537" s="3" t="s">
        <v>46</v>
      </c>
      <c r="FM537" s="3">
        <f>VLOOKUP($A537,TATN!$C:$E,3,0)</f>
        <v>161.88999999999999</v>
      </c>
      <c r="FN537" s="3" t="s">
        <v>47</v>
      </c>
      <c r="FQ537" s="3">
        <f>VLOOKUP($A537,TATNP!$C:$E,3,0)</f>
        <v>80.42</v>
      </c>
      <c r="FR537" s="3" t="s">
        <v>48</v>
      </c>
      <c r="FU537" s="3">
        <f>VLOOKUP($A537,TRNFP!$C:$E,3,0)</f>
        <v>42680</v>
      </c>
      <c r="FV537" s="3" t="s">
        <v>49</v>
      </c>
      <c r="FY537" s="3">
        <f>VLOOKUP($A537,URKA!$C:$E,3,0)</f>
        <v>233.92</v>
      </c>
      <c r="FZ537" s="3" t="s">
        <v>50</v>
      </c>
      <c r="GC537" s="3">
        <f>VLOOKUP($A537,FEES!$C:$E,3,0)</f>
        <v>0.15998999999999999</v>
      </c>
      <c r="GD537" s="3" t="s">
        <v>51</v>
      </c>
      <c r="GG537" s="3">
        <f>VLOOKUP($A537,PHOR!$C:$E,3,0)</f>
        <v>880</v>
      </c>
      <c r="GH537" s="3" t="s">
        <v>52</v>
      </c>
      <c r="GK537" s="3">
        <f>VLOOKUP($A537,GCHE!$C:$E,3,0)</f>
        <v>493</v>
      </c>
      <c r="GL537" s="3" t="s">
        <v>53</v>
      </c>
      <c r="GO537" s="3">
        <f>VLOOKUP($A537,EONR!$C:$E,3,0)</f>
        <v>2.21</v>
      </c>
    </row>
    <row r="538" spans="1:197" x14ac:dyDescent="0.45">
      <c r="A538" s="86">
        <v>41064</v>
      </c>
      <c r="B538" s="3" t="s">
        <v>5</v>
      </c>
      <c r="E538" s="3" t="e">
        <f>VLOOKUP($A538,POLY!$C:$E,3,0)</f>
        <v>#N/A</v>
      </c>
      <c r="F538" s="3" t="s">
        <v>6</v>
      </c>
      <c r="I538" s="3" t="e">
        <f>VLOOKUP($A538,YNDX!$C:$E,3,0)</f>
        <v>#N/A</v>
      </c>
      <c r="J538" s="3" t="s">
        <v>7</v>
      </c>
      <c r="M538" s="3">
        <f>VLOOKUP($A538,ALRS!$C:$E,3,0)</f>
        <v>25.099</v>
      </c>
      <c r="N538" s="3" t="s">
        <v>8</v>
      </c>
      <c r="Q538" s="3">
        <f>VLOOKUP($A538,AKRN!$C:$E,3,0)</f>
        <v>1131</v>
      </c>
      <c r="R538" s="3" t="s">
        <v>9</v>
      </c>
      <c r="U538" s="3">
        <f>VLOOKUP($A538,AFLT!$C:$E,3,0)</f>
        <v>44.51</v>
      </c>
      <c r="V538" s="3" t="s">
        <v>10</v>
      </c>
      <c r="Y538" s="3">
        <f>VLOOKUP($A538,BSPB!$C:$E,3,0)</f>
        <v>57</v>
      </c>
      <c r="Z538" s="3" t="s">
        <v>11</v>
      </c>
      <c r="AC538" s="3">
        <f>VLOOKUP($A538,BANE!$C:$E,3,0)</f>
        <v>1719.9</v>
      </c>
      <c r="AD538" s="3" t="s">
        <v>12</v>
      </c>
      <c r="AG538" s="3">
        <f>VLOOKUP($A538,BANEP!$C:$E,3,0)</f>
        <v>1110</v>
      </c>
      <c r="AH538" s="3" t="s">
        <v>13</v>
      </c>
      <c r="AK538" s="3">
        <f>VLOOKUP($A538,VTBR!$C:$E,3,0)</f>
        <v>5.525E-2</v>
      </c>
      <c r="AL538" s="3" t="s">
        <v>14</v>
      </c>
      <c r="AO538" s="3">
        <f>VLOOKUP($A538,VSMO!$C:$E,3,0)</f>
        <v>4849.8999999999996</v>
      </c>
      <c r="AP538" s="3" t="s">
        <v>15</v>
      </c>
      <c r="AS538" s="3">
        <f>VLOOKUP($A538,GAZP!$C:$E,3,0)</f>
        <v>152.13999999999999</v>
      </c>
      <c r="AT538" s="3" t="s">
        <v>16</v>
      </c>
      <c r="AW538" s="3">
        <f>VLOOKUP($A538,GMKN!$C:$E,3,0)</f>
        <v>5057</v>
      </c>
      <c r="AX538" s="3" t="s">
        <v>17</v>
      </c>
      <c r="BA538" s="3">
        <f>VLOOKUP($A538,DIXY!$C:$E,3,0)</f>
        <v>317.98</v>
      </c>
      <c r="BB538" s="3" t="s">
        <v>18</v>
      </c>
      <c r="BE538" s="3">
        <f>VLOOKUP($A538,IRAO!$C:$E,3,0)</f>
        <v>2.7470000000000001E-2</v>
      </c>
      <c r="BF538" s="3" t="s">
        <v>19</v>
      </c>
      <c r="BI538" s="3">
        <f>VLOOKUP($A538,KMAZ!$C:$E,3,0)</f>
        <v>44.23</v>
      </c>
      <c r="BJ538" s="3" t="s">
        <v>20</v>
      </c>
      <c r="BM538" s="3">
        <f>VLOOKUP($A538,LSRG!$C:$E,3,0)</f>
        <v>575</v>
      </c>
      <c r="BN538" s="3" t="s">
        <v>21</v>
      </c>
      <c r="BQ538" s="3">
        <f>VLOOKUP($A538,LKOH!$C:$E,3,0)</f>
        <v>1710.2</v>
      </c>
      <c r="BR538" s="3" t="s">
        <v>22</v>
      </c>
      <c r="BU538" s="3">
        <f>VLOOKUP($A538,MVID!$C:$E,3,0)</f>
        <v>219.49</v>
      </c>
      <c r="BV538" s="3" t="s">
        <v>23</v>
      </c>
      <c r="BY538" s="3">
        <f>VLOOKUP($A538,MAGN!$C:$E,3,0)</f>
        <v>9.4160000000000004</v>
      </c>
      <c r="BZ538" s="3" t="s">
        <v>24</v>
      </c>
      <c r="CC538" s="3">
        <f>VLOOKUP($A538,MTSS!$C:$E,3,0)</f>
        <v>235.44</v>
      </c>
      <c r="CD538" s="3" t="s">
        <v>25</v>
      </c>
      <c r="CG538" s="3">
        <f>VLOOKUP($A538,MGNT!$C:$E,3,0)</f>
        <v>3548</v>
      </c>
      <c r="CH538" s="3" t="s">
        <v>26</v>
      </c>
      <c r="CK538" s="3" t="e">
        <f>VLOOKUP($A538,MFON!$C:$E,3,0)</f>
        <v>#N/A</v>
      </c>
      <c r="CL538" s="3" t="s">
        <v>27</v>
      </c>
      <c r="CO538" s="3" t="e">
        <f>VLOOKUP($A538,MOEX!$C:$E,3,0)</f>
        <v>#N/A</v>
      </c>
      <c r="CP538" s="3" t="s">
        <v>28</v>
      </c>
      <c r="CS538" s="3">
        <f>VLOOKUP($A538,MSTT!$C:$E,3,0)</f>
        <v>172.51</v>
      </c>
      <c r="CT538" s="3" t="s">
        <v>29</v>
      </c>
      <c r="CW538" s="3">
        <f>VLOOKUP($A538,NLMK!$C:$E,3,0)</f>
        <v>54.74</v>
      </c>
      <c r="CX538" s="3" t="s">
        <v>30</v>
      </c>
      <c r="DA538" s="3">
        <f>VLOOKUP($A538,NMTP!$C:$E,3,0)</f>
        <v>2.9289999999999998</v>
      </c>
      <c r="DB538" s="3" t="s">
        <v>31</v>
      </c>
      <c r="DE538" s="3">
        <f>VLOOKUP($A538,NVTK!$C:$E,3,0)</f>
        <v>323</v>
      </c>
      <c r="DF538" s="3" t="s">
        <v>32</v>
      </c>
      <c r="DI538" s="3">
        <f>VLOOKUP($A538,PIKK!$C:$E,3,0)</f>
        <v>73.510000000000005</v>
      </c>
      <c r="DJ538" s="3" t="s">
        <v>33</v>
      </c>
      <c r="DM538" s="3">
        <f>VLOOKUP($A538,ROSN!$C:$E,3,0)</f>
        <v>198.71</v>
      </c>
      <c r="DN538" s="3" t="s">
        <v>34</v>
      </c>
      <c r="DQ538" s="3">
        <f>VLOOKUP($A538,RTKM!$C:$E,3,0)</f>
        <v>111.35</v>
      </c>
      <c r="DR538" s="3" t="s">
        <v>35</v>
      </c>
      <c r="DU538" s="3">
        <f>VLOOKUP($A538,RTKMP!$C:$E,3,0)</f>
        <v>78.069999999999993</v>
      </c>
      <c r="DV538" s="3" t="s">
        <v>36</v>
      </c>
      <c r="DY538" s="3">
        <f>VLOOKUP($A538,HYDR!$C:$E,3,0)</f>
        <v>0.85099999999999998</v>
      </c>
      <c r="DZ538" s="3" t="s">
        <v>37</v>
      </c>
      <c r="EC538" s="3">
        <f>VLOOKUP($A538,RUAL!$C:$E,3,0)</f>
        <v>198.7</v>
      </c>
      <c r="ED538" s="3" t="s">
        <v>38</v>
      </c>
      <c r="EG538" s="3">
        <f>VLOOKUP($A538,SVAV!$C:$E,3,0)</f>
        <v>407</v>
      </c>
      <c r="EH538" s="3" t="s">
        <v>39</v>
      </c>
      <c r="EK538" s="3">
        <f>VLOOKUP($A538,SBER!$C:$E,3,0)</f>
        <v>81.58</v>
      </c>
      <c r="EL538" s="3" t="s">
        <v>40</v>
      </c>
      <c r="EO538" s="3">
        <f>VLOOKUP($A538,SBERP!$C:$E,3,0)</f>
        <v>56.8</v>
      </c>
      <c r="EP538" s="3" t="s">
        <v>41</v>
      </c>
      <c r="ES538" s="3">
        <f>VLOOKUP($A538,CHMF!$C:$E,3,0)</f>
        <v>382.1</v>
      </c>
      <c r="ET538" s="3" t="s">
        <v>42</v>
      </c>
      <c r="EW538" s="3">
        <f>VLOOKUP($A538,AFKS!$C:$E,3,0)</f>
        <v>24.65</v>
      </c>
      <c r="EX538" s="3" t="s">
        <v>43</v>
      </c>
      <c r="FA538" s="3">
        <f>VLOOKUP($A538,SNGS!$C:$E,3,0)</f>
        <v>26.009</v>
      </c>
      <c r="FB538" s="3" t="s">
        <v>44</v>
      </c>
      <c r="FE538" s="3">
        <f>VLOOKUP($A538,SNGSP!$C:$E,3,0)</f>
        <v>17.239999999999998</v>
      </c>
      <c r="FF538" s="3" t="s">
        <v>45</v>
      </c>
      <c r="FI538" s="3">
        <f>VLOOKUP($A538,TRMK!$C:$E,3,0)</f>
        <v>91.5</v>
      </c>
      <c r="FJ538" s="3" t="s">
        <v>46</v>
      </c>
      <c r="FM538" s="3">
        <f>VLOOKUP($A538,TATN!$C:$E,3,0)</f>
        <v>179.22</v>
      </c>
      <c r="FN538" s="3" t="s">
        <v>47</v>
      </c>
      <c r="FQ538" s="3">
        <f>VLOOKUP($A538,TATNP!$C:$E,3,0)</f>
        <v>83.7</v>
      </c>
      <c r="FR538" s="3" t="s">
        <v>48</v>
      </c>
      <c r="FU538" s="3">
        <f>VLOOKUP($A538,TRNFP!$C:$E,3,0)</f>
        <v>45339</v>
      </c>
      <c r="FV538" s="3" t="s">
        <v>49</v>
      </c>
      <c r="FY538" s="3">
        <f>VLOOKUP($A538,URKA!$C:$E,3,0)</f>
        <v>229.6</v>
      </c>
      <c r="FZ538" s="3" t="s">
        <v>50</v>
      </c>
      <c r="GC538" s="3">
        <f>VLOOKUP($A538,FEES!$C:$E,3,0)</f>
        <v>0.19616</v>
      </c>
      <c r="GD538" s="3" t="s">
        <v>51</v>
      </c>
      <c r="GG538" s="3">
        <f>VLOOKUP($A538,PHOR!$C:$E,3,0)</f>
        <v>1017.9</v>
      </c>
      <c r="GH538" s="3" t="s">
        <v>52</v>
      </c>
      <c r="GK538" s="3">
        <f>VLOOKUP($A538,GCHE!$C:$E,3,0)</f>
        <v>499.1</v>
      </c>
      <c r="GL538" s="3" t="s">
        <v>53</v>
      </c>
      <c r="GO538" s="3">
        <f>VLOOKUP($A538,EONR!$C:$E,3,0)</f>
        <v>2.5186000000000002</v>
      </c>
    </row>
    <row r="539" spans="1:197" x14ac:dyDescent="0.45">
      <c r="A539" s="86">
        <v>41071</v>
      </c>
      <c r="B539" s="3" t="s">
        <v>5</v>
      </c>
      <c r="E539" s="3" t="e">
        <f>VLOOKUP($A539,POLY!$C:$E,3,0)</f>
        <v>#N/A</v>
      </c>
      <c r="F539" s="3" t="s">
        <v>6</v>
      </c>
      <c r="I539" s="3" t="e">
        <f>VLOOKUP($A539,YNDX!$C:$E,3,0)</f>
        <v>#N/A</v>
      </c>
      <c r="J539" s="3" t="s">
        <v>7</v>
      </c>
      <c r="M539" s="3">
        <f>VLOOKUP($A539,ALRS!$C:$E,3,0)</f>
        <v>25.972999999999999</v>
      </c>
      <c r="N539" s="3" t="s">
        <v>8</v>
      </c>
      <c r="Q539" s="3">
        <f>VLOOKUP($A539,AKRN!$C:$E,3,0)</f>
        <v>1164</v>
      </c>
      <c r="R539" s="3" t="s">
        <v>9</v>
      </c>
      <c r="U539" s="3">
        <f>VLOOKUP($A539,AFLT!$C:$E,3,0)</f>
        <v>44.53</v>
      </c>
      <c r="V539" s="3" t="s">
        <v>10</v>
      </c>
      <c r="Y539" s="3">
        <f>VLOOKUP($A539,BSPB!$C:$E,3,0)</f>
        <v>56.96</v>
      </c>
      <c r="Z539" s="3" t="s">
        <v>11</v>
      </c>
      <c r="AC539" s="3">
        <f>VLOOKUP($A539,BANE!$C:$E,3,0)</f>
        <v>1635</v>
      </c>
      <c r="AD539" s="3" t="s">
        <v>12</v>
      </c>
      <c r="AG539" s="3">
        <f>VLOOKUP($A539,BANEP!$C:$E,3,0)</f>
        <v>1165</v>
      </c>
      <c r="AH539" s="3" t="s">
        <v>13</v>
      </c>
      <c r="AK539" s="3">
        <f>VLOOKUP($A539,VTBR!$C:$E,3,0)</f>
        <v>5.6500000000000002E-2</v>
      </c>
      <c r="AL539" s="3" t="s">
        <v>14</v>
      </c>
      <c r="AO539" s="3">
        <f>VLOOKUP($A539,VSMO!$C:$E,3,0)</f>
        <v>4755.1000000000004</v>
      </c>
      <c r="AP539" s="3" t="s">
        <v>15</v>
      </c>
      <c r="AS539" s="3">
        <f>VLOOKUP($A539,GAZP!$C:$E,3,0)</f>
        <v>156.19999999999999</v>
      </c>
      <c r="AT539" s="3" t="s">
        <v>16</v>
      </c>
      <c r="AW539" s="3">
        <f>VLOOKUP($A539,GMKN!$C:$E,3,0)</f>
        <v>5223</v>
      </c>
      <c r="AX539" s="3" t="s">
        <v>17</v>
      </c>
      <c r="BA539" s="3">
        <f>VLOOKUP($A539,DIXY!$C:$E,3,0)</f>
        <v>334</v>
      </c>
      <c r="BB539" s="3" t="s">
        <v>18</v>
      </c>
      <c r="BE539" s="3">
        <f>VLOOKUP($A539,IRAO!$C:$E,3,0)</f>
        <v>2.7799999999999998E-2</v>
      </c>
      <c r="BF539" s="3" t="s">
        <v>19</v>
      </c>
      <c r="BI539" s="3">
        <f>VLOOKUP($A539,KMAZ!$C:$E,3,0)</f>
        <v>44.7</v>
      </c>
      <c r="BJ539" s="3" t="s">
        <v>20</v>
      </c>
      <c r="BM539" s="3">
        <f>VLOOKUP($A539,LSRG!$C:$E,3,0)</f>
        <v>595</v>
      </c>
      <c r="BN539" s="3" t="s">
        <v>21</v>
      </c>
      <c r="BQ539" s="3">
        <f>VLOOKUP($A539,LKOH!$C:$E,3,0)</f>
        <v>1737</v>
      </c>
      <c r="BR539" s="3" t="s">
        <v>22</v>
      </c>
      <c r="BU539" s="3">
        <f>VLOOKUP($A539,MVID!$C:$E,3,0)</f>
        <v>220.5</v>
      </c>
      <c r="BV539" s="3" t="s">
        <v>23</v>
      </c>
      <c r="BY539" s="3">
        <f>VLOOKUP($A539,MAGN!$C:$E,3,0)</f>
        <v>9.2989999999999995</v>
      </c>
      <c r="BZ539" s="3" t="s">
        <v>24</v>
      </c>
      <c r="CC539" s="3">
        <f>VLOOKUP($A539,MTSS!$C:$E,3,0)</f>
        <v>229.07</v>
      </c>
      <c r="CD539" s="3" t="s">
        <v>25</v>
      </c>
      <c r="CG539" s="3">
        <f>VLOOKUP($A539,MGNT!$C:$E,3,0)</f>
        <v>3719.5</v>
      </c>
      <c r="CH539" s="3" t="s">
        <v>26</v>
      </c>
      <c r="CK539" s="3" t="e">
        <f>VLOOKUP($A539,MFON!$C:$E,3,0)</f>
        <v>#N/A</v>
      </c>
      <c r="CL539" s="3" t="s">
        <v>27</v>
      </c>
      <c r="CO539" s="3" t="e">
        <f>VLOOKUP($A539,MOEX!$C:$E,3,0)</f>
        <v>#N/A</v>
      </c>
      <c r="CP539" s="3" t="s">
        <v>28</v>
      </c>
      <c r="CS539" s="3">
        <f>VLOOKUP($A539,MSTT!$C:$E,3,0)</f>
        <v>180.51</v>
      </c>
      <c r="CT539" s="3" t="s">
        <v>29</v>
      </c>
      <c r="CW539" s="3">
        <f>VLOOKUP($A539,NLMK!$C:$E,3,0)</f>
        <v>56.12</v>
      </c>
      <c r="CX539" s="3" t="s">
        <v>30</v>
      </c>
      <c r="DA539" s="3">
        <f>VLOOKUP($A539,NMTP!$C:$E,3,0)</f>
        <v>2.82</v>
      </c>
      <c r="DB539" s="3" t="s">
        <v>31</v>
      </c>
      <c r="DE539" s="3">
        <f>VLOOKUP($A539,NVTK!$C:$E,3,0)</f>
        <v>333.33</v>
      </c>
      <c r="DF539" s="3" t="s">
        <v>32</v>
      </c>
      <c r="DI539" s="3">
        <f>VLOOKUP($A539,PIKK!$C:$E,3,0)</f>
        <v>74.459999999999994</v>
      </c>
      <c r="DJ539" s="3" t="s">
        <v>33</v>
      </c>
      <c r="DM539" s="3">
        <f>VLOOKUP($A539,ROSN!$C:$E,3,0)</f>
        <v>200.78</v>
      </c>
      <c r="DN539" s="3" t="s">
        <v>34</v>
      </c>
      <c r="DQ539" s="3">
        <f>VLOOKUP($A539,RTKM!$C:$E,3,0)</f>
        <v>111.57</v>
      </c>
      <c r="DR539" s="3" t="s">
        <v>35</v>
      </c>
      <c r="DU539" s="3">
        <f>VLOOKUP($A539,RTKMP!$C:$E,3,0)</f>
        <v>78</v>
      </c>
      <c r="DV539" s="3" t="s">
        <v>36</v>
      </c>
      <c r="DY539" s="3">
        <f>VLOOKUP($A539,HYDR!$C:$E,3,0)</f>
        <v>0.88219999999999998</v>
      </c>
      <c r="DZ539" s="3" t="s">
        <v>37</v>
      </c>
      <c r="EC539" s="3">
        <f>VLOOKUP($A539,RUAL!$C:$E,3,0)</f>
        <v>202</v>
      </c>
      <c r="ED539" s="3" t="s">
        <v>38</v>
      </c>
      <c r="EG539" s="3">
        <f>VLOOKUP($A539,SVAV!$C:$E,3,0)</f>
        <v>416</v>
      </c>
      <c r="EH539" s="3" t="s">
        <v>39</v>
      </c>
      <c r="EK539" s="3">
        <f>VLOOKUP($A539,SBER!$C:$E,3,0)</f>
        <v>84.34</v>
      </c>
      <c r="EL539" s="3" t="s">
        <v>40</v>
      </c>
      <c r="EO539" s="3">
        <f>VLOOKUP($A539,SBERP!$C:$E,3,0)</f>
        <v>59.5</v>
      </c>
      <c r="EP539" s="3" t="s">
        <v>41</v>
      </c>
      <c r="ES539" s="3">
        <f>VLOOKUP($A539,CHMF!$C:$E,3,0)</f>
        <v>398</v>
      </c>
      <c r="ET539" s="3" t="s">
        <v>42</v>
      </c>
      <c r="EW539" s="3">
        <f>VLOOKUP($A539,AFKS!$C:$E,3,0)</f>
        <v>24.626999999999999</v>
      </c>
      <c r="EX539" s="3" t="s">
        <v>43</v>
      </c>
      <c r="FA539" s="3">
        <f>VLOOKUP($A539,SNGS!$C:$E,3,0)</f>
        <v>26.742999999999999</v>
      </c>
      <c r="FB539" s="3" t="s">
        <v>44</v>
      </c>
      <c r="FE539" s="3">
        <f>VLOOKUP($A539,SNGSP!$C:$E,3,0)</f>
        <v>18.8</v>
      </c>
      <c r="FF539" s="3" t="s">
        <v>45</v>
      </c>
      <c r="FI539" s="3">
        <f>VLOOKUP($A539,TRMK!$C:$E,3,0)</f>
        <v>91.5</v>
      </c>
      <c r="FJ539" s="3" t="s">
        <v>46</v>
      </c>
      <c r="FM539" s="3">
        <f>VLOOKUP($A539,TATN!$C:$E,3,0)</f>
        <v>184.86</v>
      </c>
      <c r="FN539" s="3" t="s">
        <v>47</v>
      </c>
      <c r="FQ539" s="3">
        <f>VLOOKUP($A539,TATNP!$C:$E,3,0)</f>
        <v>85</v>
      </c>
      <c r="FR539" s="3" t="s">
        <v>48</v>
      </c>
      <c r="FU539" s="3">
        <f>VLOOKUP($A539,TRNFP!$C:$E,3,0)</f>
        <v>46123</v>
      </c>
      <c r="FV539" s="3" t="s">
        <v>49</v>
      </c>
      <c r="FY539" s="3">
        <f>VLOOKUP($A539,URKA!$C:$E,3,0)</f>
        <v>238.25</v>
      </c>
      <c r="FZ539" s="3" t="s">
        <v>50</v>
      </c>
      <c r="GC539" s="3">
        <f>VLOOKUP($A539,FEES!$C:$E,3,0)</f>
        <v>0.1948</v>
      </c>
      <c r="GD539" s="3" t="s">
        <v>51</v>
      </c>
      <c r="GG539" s="3">
        <f>VLOOKUP($A539,PHOR!$C:$E,3,0)</f>
        <v>1028.8</v>
      </c>
      <c r="GH539" s="3" t="s">
        <v>52</v>
      </c>
      <c r="GK539" s="3">
        <f>VLOOKUP($A539,GCHE!$C:$E,3,0)</f>
        <v>509.5</v>
      </c>
      <c r="GL539" s="3" t="s">
        <v>53</v>
      </c>
      <c r="GO539" s="3">
        <f>VLOOKUP($A539,EONR!$C:$E,3,0)</f>
        <v>2.5790000000000002</v>
      </c>
    </row>
    <row r="540" spans="1:197" x14ac:dyDescent="0.45">
      <c r="A540" s="86">
        <v>41078</v>
      </c>
      <c r="B540" s="3" t="s">
        <v>5</v>
      </c>
      <c r="E540" s="3" t="e">
        <f>VLOOKUP($A540,POLY!$C:$E,3,0)</f>
        <v>#N/A</v>
      </c>
      <c r="F540" s="3" t="s">
        <v>6</v>
      </c>
      <c r="I540" s="3" t="e">
        <f>VLOOKUP($A540,YNDX!$C:$E,3,0)</f>
        <v>#N/A</v>
      </c>
      <c r="J540" s="3" t="s">
        <v>7</v>
      </c>
      <c r="M540" s="3">
        <f>VLOOKUP($A540,ALRS!$C:$E,3,0)</f>
        <v>24.7</v>
      </c>
      <c r="N540" s="3" t="s">
        <v>8</v>
      </c>
      <c r="Q540" s="3">
        <f>VLOOKUP($A540,AKRN!$C:$E,3,0)</f>
        <v>1118.5999999999999</v>
      </c>
      <c r="R540" s="3" t="s">
        <v>9</v>
      </c>
      <c r="U540" s="3">
        <f>VLOOKUP($A540,AFLT!$C:$E,3,0)</f>
        <v>42.5</v>
      </c>
      <c r="V540" s="3" t="s">
        <v>10</v>
      </c>
      <c r="Y540" s="3">
        <f>VLOOKUP($A540,BSPB!$C:$E,3,0)</f>
        <v>57</v>
      </c>
      <c r="Z540" s="3" t="s">
        <v>11</v>
      </c>
      <c r="AC540" s="3">
        <f>VLOOKUP($A540,BANE!$C:$E,3,0)</f>
        <v>1571.3</v>
      </c>
      <c r="AD540" s="3" t="s">
        <v>12</v>
      </c>
      <c r="AG540" s="3">
        <f>VLOOKUP($A540,BANEP!$C:$E,3,0)</f>
        <v>1160</v>
      </c>
      <c r="AH540" s="3" t="s">
        <v>13</v>
      </c>
      <c r="AK540" s="3">
        <f>VLOOKUP($A540,VTBR!$C:$E,3,0)</f>
        <v>5.5750000000000001E-2</v>
      </c>
      <c r="AL540" s="3" t="s">
        <v>14</v>
      </c>
      <c r="AO540" s="3">
        <f>VLOOKUP($A540,VSMO!$C:$E,3,0)</f>
        <v>4817</v>
      </c>
      <c r="AP540" s="3" t="s">
        <v>15</v>
      </c>
      <c r="AS540" s="3">
        <f>VLOOKUP($A540,GAZP!$C:$E,3,0)</f>
        <v>154.9</v>
      </c>
      <c r="AT540" s="3" t="s">
        <v>16</v>
      </c>
      <c r="AW540" s="3">
        <f>VLOOKUP($A540,GMKN!$C:$E,3,0)</f>
        <v>5241</v>
      </c>
      <c r="AX540" s="3" t="s">
        <v>17</v>
      </c>
      <c r="BA540" s="3">
        <f>VLOOKUP($A540,DIXY!$C:$E,3,0)</f>
        <v>296.95</v>
      </c>
      <c r="BB540" s="3" t="s">
        <v>18</v>
      </c>
      <c r="BE540" s="3">
        <f>VLOOKUP($A540,IRAO!$C:$E,3,0)</f>
        <v>2.6669999999999999E-2</v>
      </c>
      <c r="BF540" s="3" t="s">
        <v>19</v>
      </c>
      <c r="BI540" s="3">
        <f>VLOOKUP($A540,KMAZ!$C:$E,3,0)</f>
        <v>43.15</v>
      </c>
      <c r="BJ540" s="3" t="s">
        <v>20</v>
      </c>
      <c r="BM540" s="3">
        <f>VLOOKUP($A540,LSRG!$C:$E,3,0)</f>
        <v>574</v>
      </c>
      <c r="BN540" s="3" t="s">
        <v>21</v>
      </c>
      <c r="BQ540" s="3">
        <f>VLOOKUP($A540,LKOH!$C:$E,3,0)</f>
        <v>1715</v>
      </c>
      <c r="BR540" s="3" t="s">
        <v>22</v>
      </c>
      <c r="BU540" s="3">
        <f>VLOOKUP($A540,MVID!$C:$E,3,0)</f>
        <v>210.99</v>
      </c>
      <c r="BV540" s="3" t="s">
        <v>23</v>
      </c>
      <c r="BY540" s="3">
        <f>VLOOKUP($A540,MAGN!$C:$E,3,0)</f>
        <v>9.2799999999999994</v>
      </c>
      <c r="BZ540" s="3" t="s">
        <v>24</v>
      </c>
      <c r="CC540" s="3">
        <f>VLOOKUP($A540,MTSS!$C:$E,3,0)</f>
        <v>223.33</v>
      </c>
      <c r="CD540" s="3" t="s">
        <v>25</v>
      </c>
      <c r="CG540" s="3">
        <f>VLOOKUP($A540,MGNT!$C:$E,3,0)</f>
        <v>3724.9</v>
      </c>
      <c r="CH540" s="3" t="s">
        <v>26</v>
      </c>
      <c r="CK540" s="3" t="e">
        <f>VLOOKUP($A540,MFON!$C:$E,3,0)</f>
        <v>#N/A</v>
      </c>
      <c r="CL540" s="3" t="s">
        <v>27</v>
      </c>
      <c r="CO540" s="3" t="e">
        <f>VLOOKUP($A540,MOEX!$C:$E,3,0)</f>
        <v>#N/A</v>
      </c>
      <c r="CP540" s="3" t="s">
        <v>28</v>
      </c>
      <c r="CS540" s="3">
        <f>VLOOKUP($A540,MSTT!$C:$E,3,0)</f>
        <v>170</v>
      </c>
      <c r="CT540" s="3" t="s">
        <v>29</v>
      </c>
      <c r="CW540" s="3">
        <f>VLOOKUP($A540,NLMK!$C:$E,3,0)</f>
        <v>54.48</v>
      </c>
      <c r="CX540" s="3" t="s">
        <v>30</v>
      </c>
      <c r="DA540" s="3">
        <f>VLOOKUP($A540,NMTP!$C:$E,3,0)</f>
        <v>2.7616000000000001</v>
      </c>
      <c r="DB540" s="3" t="s">
        <v>31</v>
      </c>
      <c r="DE540" s="3">
        <f>VLOOKUP($A540,NVTK!$C:$E,3,0)</f>
        <v>317.8</v>
      </c>
      <c r="DF540" s="3" t="s">
        <v>32</v>
      </c>
      <c r="DI540" s="3">
        <f>VLOOKUP($A540,PIKK!$C:$E,3,0)</f>
        <v>75.099999999999994</v>
      </c>
      <c r="DJ540" s="3" t="s">
        <v>33</v>
      </c>
      <c r="DM540" s="3">
        <f>VLOOKUP($A540,ROSN!$C:$E,3,0)</f>
        <v>204.48</v>
      </c>
      <c r="DN540" s="3" t="s">
        <v>34</v>
      </c>
      <c r="DQ540" s="3">
        <f>VLOOKUP($A540,RTKM!$C:$E,3,0)</f>
        <v>110.5</v>
      </c>
      <c r="DR540" s="3" t="s">
        <v>35</v>
      </c>
      <c r="DU540" s="3">
        <f>VLOOKUP($A540,RTKMP!$C:$E,3,0)</f>
        <v>76.17</v>
      </c>
      <c r="DV540" s="3" t="s">
        <v>36</v>
      </c>
      <c r="DY540" s="3">
        <f>VLOOKUP($A540,HYDR!$C:$E,3,0)</f>
        <v>0.79300000000000004</v>
      </c>
      <c r="DZ540" s="3" t="s">
        <v>37</v>
      </c>
      <c r="EC540" s="3">
        <f>VLOOKUP($A540,RUAL!$C:$E,3,0)</f>
        <v>191.51</v>
      </c>
      <c r="ED540" s="3" t="s">
        <v>38</v>
      </c>
      <c r="EG540" s="3">
        <f>VLOOKUP($A540,SVAV!$C:$E,3,0)</f>
        <v>382.5</v>
      </c>
      <c r="EH540" s="3" t="s">
        <v>39</v>
      </c>
      <c r="EK540" s="3">
        <f>VLOOKUP($A540,SBER!$C:$E,3,0)</f>
        <v>83.76</v>
      </c>
      <c r="EL540" s="3" t="s">
        <v>40</v>
      </c>
      <c r="EO540" s="3">
        <f>VLOOKUP($A540,SBERP!$C:$E,3,0)</f>
        <v>59.95</v>
      </c>
      <c r="EP540" s="3" t="s">
        <v>41</v>
      </c>
      <c r="ES540" s="3">
        <f>VLOOKUP($A540,CHMF!$C:$E,3,0)</f>
        <v>384.1</v>
      </c>
      <c r="ET540" s="3" t="s">
        <v>42</v>
      </c>
      <c r="EW540" s="3">
        <f>VLOOKUP($A540,AFKS!$C:$E,3,0)</f>
        <v>24.42</v>
      </c>
      <c r="EX540" s="3" t="s">
        <v>43</v>
      </c>
      <c r="FA540" s="3">
        <f>VLOOKUP($A540,SNGS!$C:$E,3,0)</f>
        <v>26.056000000000001</v>
      </c>
      <c r="FB540" s="3" t="s">
        <v>44</v>
      </c>
      <c r="FE540" s="3">
        <f>VLOOKUP($A540,SNGSP!$C:$E,3,0)</f>
        <v>17.611000000000001</v>
      </c>
      <c r="FF540" s="3" t="s">
        <v>45</v>
      </c>
      <c r="FI540" s="3">
        <f>VLOOKUP($A540,TRMK!$C:$E,3,0)</f>
        <v>83.4</v>
      </c>
      <c r="FJ540" s="3" t="s">
        <v>46</v>
      </c>
      <c r="FM540" s="3">
        <f>VLOOKUP($A540,TATN!$C:$E,3,0)</f>
        <v>176.16</v>
      </c>
      <c r="FN540" s="3" t="s">
        <v>47</v>
      </c>
      <c r="FQ540" s="3">
        <f>VLOOKUP($A540,TATNP!$C:$E,3,0)</f>
        <v>84.37</v>
      </c>
      <c r="FR540" s="3" t="s">
        <v>48</v>
      </c>
      <c r="FU540" s="3">
        <f>VLOOKUP($A540,TRNFP!$C:$E,3,0)</f>
        <v>44741</v>
      </c>
      <c r="FV540" s="3" t="s">
        <v>49</v>
      </c>
      <c r="FY540" s="3">
        <f>VLOOKUP($A540,URKA!$C:$E,3,0)</f>
        <v>228.07</v>
      </c>
      <c r="FZ540" s="3" t="s">
        <v>50</v>
      </c>
      <c r="GC540" s="3">
        <f>VLOOKUP($A540,FEES!$C:$E,3,0)</f>
        <v>0.17899000000000001</v>
      </c>
      <c r="GD540" s="3" t="s">
        <v>51</v>
      </c>
      <c r="GG540" s="3">
        <f>VLOOKUP($A540,PHOR!$C:$E,3,0)</f>
        <v>1056.4000000000001</v>
      </c>
      <c r="GH540" s="3" t="s">
        <v>52</v>
      </c>
      <c r="GK540" s="3">
        <f>VLOOKUP($A540,GCHE!$C:$E,3,0)</f>
        <v>494.9</v>
      </c>
      <c r="GL540" s="3" t="s">
        <v>53</v>
      </c>
      <c r="GO540" s="3">
        <f>VLOOKUP($A540,EONR!$C:$E,3,0)</f>
        <v>2.36</v>
      </c>
    </row>
    <row r="541" spans="1:197" x14ac:dyDescent="0.45">
      <c r="A541" s="86">
        <v>41085</v>
      </c>
      <c r="B541" s="3" t="s">
        <v>5</v>
      </c>
      <c r="E541" s="3" t="e">
        <f>VLOOKUP($A541,POLY!$C:$E,3,0)</f>
        <v>#N/A</v>
      </c>
      <c r="F541" s="3" t="s">
        <v>6</v>
      </c>
      <c r="I541" s="3" t="e">
        <f>VLOOKUP($A541,YNDX!$C:$E,3,0)</f>
        <v>#N/A</v>
      </c>
      <c r="J541" s="3" t="s">
        <v>7</v>
      </c>
      <c r="M541" s="3">
        <f>VLOOKUP($A541,ALRS!$C:$E,3,0)</f>
        <v>24.3</v>
      </c>
      <c r="N541" s="3" t="s">
        <v>8</v>
      </c>
      <c r="Q541" s="3">
        <f>VLOOKUP($A541,AKRN!$C:$E,3,0)</f>
        <v>1165.8</v>
      </c>
      <c r="R541" s="3" t="s">
        <v>9</v>
      </c>
      <c r="U541" s="3">
        <f>VLOOKUP($A541,AFLT!$C:$E,3,0)</f>
        <v>43.41</v>
      </c>
      <c r="V541" s="3" t="s">
        <v>10</v>
      </c>
      <c r="Y541" s="3">
        <f>VLOOKUP($A541,BSPB!$C:$E,3,0)</f>
        <v>55.33</v>
      </c>
      <c r="Z541" s="3" t="s">
        <v>11</v>
      </c>
      <c r="AC541" s="3">
        <f>VLOOKUP($A541,BANE!$C:$E,3,0)</f>
        <v>1548</v>
      </c>
      <c r="AD541" s="3" t="s">
        <v>12</v>
      </c>
      <c r="AG541" s="3">
        <f>VLOOKUP($A541,BANEP!$C:$E,3,0)</f>
        <v>1175</v>
      </c>
      <c r="AH541" s="3" t="s">
        <v>13</v>
      </c>
      <c r="AK541" s="3">
        <f>VLOOKUP($A541,VTBR!$C:$E,3,0)</f>
        <v>5.7070000000000003E-2</v>
      </c>
      <c r="AL541" s="3" t="s">
        <v>14</v>
      </c>
      <c r="AO541" s="3">
        <f>VLOOKUP($A541,VSMO!$C:$E,3,0)</f>
        <v>4973</v>
      </c>
      <c r="AP541" s="3" t="s">
        <v>15</v>
      </c>
      <c r="AS541" s="3">
        <f>VLOOKUP($A541,GAZP!$C:$E,3,0)</f>
        <v>153.76</v>
      </c>
      <c r="AT541" s="3" t="s">
        <v>16</v>
      </c>
      <c r="AW541" s="3">
        <f>VLOOKUP($A541,GMKN!$C:$E,3,0)</f>
        <v>5376</v>
      </c>
      <c r="AX541" s="3" t="s">
        <v>17</v>
      </c>
      <c r="BA541" s="3">
        <f>VLOOKUP($A541,DIXY!$C:$E,3,0)</f>
        <v>316</v>
      </c>
      <c r="BB541" s="3" t="s">
        <v>18</v>
      </c>
      <c r="BE541" s="3">
        <f>VLOOKUP($A541,IRAO!$C:$E,3,0)</f>
        <v>2.8049999999999999E-2</v>
      </c>
      <c r="BF541" s="3" t="s">
        <v>19</v>
      </c>
      <c r="BI541" s="3">
        <f>VLOOKUP($A541,KMAZ!$C:$E,3,0)</f>
        <v>45.19</v>
      </c>
      <c r="BJ541" s="3" t="s">
        <v>20</v>
      </c>
      <c r="BM541" s="3">
        <f>VLOOKUP($A541,LSRG!$C:$E,3,0)</f>
        <v>560</v>
      </c>
      <c r="BN541" s="3" t="s">
        <v>21</v>
      </c>
      <c r="BQ541" s="3">
        <f>VLOOKUP($A541,LKOH!$C:$E,3,0)</f>
        <v>1801.7</v>
      </c>
      <c r="BR541" s="3" t="s">
        <v>22</v>
      </c>
      <c r="BU541" s="3">
        <f>VLOOKUP($A541,MVID!$C:$E,3,0)</f>
        <v>222.7</v>
      </c>
      <c r="BV541" s="3" t="s">
        <v>23</v>
      </c>
      <c r="BY541" s="3">
        <f>VLOOKUP($A541,MAGN!$C:$E,3,0)</f>
        <v>9.2509999999999994</v>
      </c>
      <c r="BZ541" s="3" t="s">
        <v>24</v>
      </c>
      <c r="CC541" s="3">
        <f>VLOOKUP($A541,MTSS!$C:$E,3,0)</f>
        <v>234.5</v>
      </c>
      <c r="CD541" s="3" t="s">
        <v>25</v>
      </c>
      <c r="CG541" s="3">
        <f>VLOOKUP($A541,MGNT!$C:$E,3,0)</f>
        <v>3894.9</v>
      </c>
      <c r="CH541" s="3" t="s">
        <v>26</v>
      </c>
      <c r="CK541" s="3" t="e">
        <f>VLOOKUP($A541,MFON!$C:$E,3,0)</f>
        <v>#N/A</v>
      </c>
      <c r="CL541" s="3" t="s">
        <v>27</v>
      </c>
      <c r="CO541" s="3" t="e">
        <f>VLOOKUP($A541,MOEX!$C:$E,3,0)</f>
        <v>#N/A</v>
      </c>
      <c r="CP541" s="3" t="s">
        <v>28</v>
      </c>
      <c r="CS541" s="3">
        <f>VLOOKUP($A541,MSTT!$C:$E,3,0)</f>
        <v>175.72</v>
      </c>
      <c r="CT541" s="3" t="s">
        <v>29</v>
      </c>
      <c r="CW541" s="3">
        <f>VLOOKUP($A541,NLMK!$C:$E,3,0)</f>
        <v>52.5</v>
      </c>
      <c r="CX541" s="3" t="s">
        <v>30</v>
      </c>
      <c r="DA541" s="3">
        <f>VLOOKUP($A541,NMTP!$C:$E,3,0)</f>
        <v>2.7595999999999998</v>
      </c>
      <c r="DB541" s="3" t="s">
        <v>31</v>
      </c>
      <c r="DE541" s="3">
        <f>VLOOKUP($A541,NVTK!$C:$E,3,0)</f>
        <v>326.35000000000002</v>
      </c>
      <c r="DF541" s="3" t="s">
        <v>32</v>
      </c>
      <c r="DI541" s="3">
        <f>VLOOKUP($A541,PIKK!$C:$E,3,0)</f>
        <v>73.849999999999994</v>
      </c>
      <c r="DJ541" s="3" t="s">
        <v>33</v>
      </c>
      <c r="DM541" s="3">
        <f>VLOOKUP($A541,ROSN!$C:$E,3,0)</f>
        <v>204.32</v>
      </c>
      <c r="DN541" s="3" t="s">
        <v>34</v>
      </c>
      <c r="DQ541" s="3">
        <f>VLOOKUP($A541,RTKM!$C:$E,3,0)</f>
        <v>116.5</v>
      </c>
      <c r="DR541" s="3" t="s">
        <v>35</v>
      </c>
      <c r="DU541" s="3">
        <f>VLOOKUP($A541,RTKMP!$C:$E,3,0)</f>
        <v>81.900000000000006</v>
      </c>
      <c r="DV541" s="3" t="s">
        <v>36</v>
      </c>
      <c r="DY541" s="3">
        <f>VLOOKUP($A541,HYDR!$C:$E,3,0)</f>
        <v>0.78800000000000003</v>
      </c>
      <c r="DZ541" s="3" t="s">
        <v>37</v>
      </c>
      <c r="EC541" s="3">
        <f>VLOOKUP($A541,RUAL!$C:$E,3,0)</f>
        <v>188.99</v>
      </c>
      <c r="ED541" s="3" t="s">
        <v>38</v>
      </c>
      <c r="EG541" s="3">
        <f>VLOOKUP($A541,SVAV!$C:$E,3,0)</f>
        <v>394</v>
      </c>
      <c r="EH541" s="3" t="s">
        <v>39</v>
      </c>
      <c r="EK541" s="3">
        <f>VLOOKUP($A541,SBER!$C:$E,3,0)</f>
        <v>86.39</v>
      </c>
      <c r="EL541" s="3" t="s">
        <v>40</v>
      </c>
      <c r="EO541" s="3">
        <f>VLOOKUP($A541,SBERP!$C:$E,3,0)</f>
        <v>62.52</v>
      </c>
      <c r="EP541" s="3" t="s">
        <v>41</v>
      </c>
      <c r="ES541" s="3">
        <f>VLOOKUP($A541,CHMF!$C:$E,3,0)</f>
        <v>378.8</v>
      </c>
      <c r="ET541" s="3" t="s">
        <v>42</v>
      </c>
      <c r="EW541" s="3">
        <f>VLOOKUP($A541,AFKS!$C:$E,3,0)</f>
        <v>24.89</v>
      </c>
      <c r="EX541" s="3" t="s">
        <v>43</v>
      </c>
      <c r="FA541" s="3">
        <f>VLOOKUP($A541,SNGS!$C:$E,3,0)</f>
        <v>26.748000000000001</v>
      </c>
      <c r="FB541" s="3" t="s">
        <v>44</v>
      </c>
      <c r="FE541" s="3">
        <f>VLOOKUP($A541,SNGSP!$C:$E,3,0)</f>
        <v>18.63</v>
      </c>
      <c r="FF541" s="3" t="s">
        <v>45</v>
      </c>
      <c r="FI541" s="3">
        <f>VLOOKUP($A541,TRMK!$C:$E,3,0)</f>
        <v>86.5</v>
      </c>
      <c r="FJ541" s="3" t="s">
        <v>46</v>
      </c>
      <c r="FM541" s="3">
        <f>VLOOKUP($A541,TATN!$C:$E,3,0)</f>
        <v>180.2</v>
      </c>
      <c r="FN541" s="3" t="s">
        <v>47</v>
      </c>
      <c r="FQ541" s="3">
        <f>VLOOKUP($A541,TATNP!$C:$E,3,0)</f>
        <v>84.47</v>
      </c>
      <c r="FR541" s="3" t="s">
        <v>48</v>
      </c>
      <c r="FU541" s="3">
        <f>VLOOKUP($A541,TRNFP!$C:$E,3,0)</f>
        <v>47000</v>
      </c>
      <c r="FV541" s="3" t="s">
        <v>49</v>
      </c>
      <c r="FY541" s="3">
        <f>VLOOKUP($A541,URKA!$C:$E,3,0)</f>
        <v>248.42</v>
      </c>
      <c r="FZ541" s="3" t="s">
        <v>50</v>
      </c>
      <c r="GC541" s="3">
        <f>VLOOKUP($A541,FEES!$C:$E,3,0)</f>
        <v>0.19567000000000001</v>
      </c>
      <c r="GD541" s="3" t="s">
        <v>51</v>
      </c>
      <c r="GG541" s="3">
        <f>VLOOKUP($A541,PHOR!$C:$E,3,0)</f>
        <v>1143</v>
      </c>
      <c r="GH541" s="3" t="s">
        <v>52</v>
      </c>
      <c r="GK541" s="3">
        <f>VLOOKUP($A541,GCHE!$C:$E,3,0)</f>
        <v>498.6</v>
      </c>
      <c r="GL541" s="3" t="s">
        <v>53</v>
      </c>
      <c r="GO541" s="3">
        <f>VLOOKUP($A541,EONR!$C:$E,3,0)</f>
        <v>2.35</v>
      </c>
    </row>
    <row r="542" spans="1:197" s="24" customFormat="1" x14ac:dyDescent="0.45">
      <c r="A542" s="85">
        <v>41092</v>
      </c>
      <c r="B542" s="24" t="s">
        <v>5</v>
      </c>
      <c r="C542" s="24" t="e">
        <f>HLOOKUP(database!B$36,'market capitalization'!$1:$23,14,0)</f>
        <v>#N/A</v>
      </c>
      <c r="E542" s="24" t="e">
        <f>VLOOKUP($A542,POLY!$C:$E,3,0)</f>
        <v>#N/A</v>
      </c>
      <c r="F542" s="3" t="s">
        <v>6</v>
      </c>
      <c r="G542" s="24" t="e">
        <f>HLOOKUP(database!F$36,'market capitalization'!$1:$23,14,0)</f>
        <v>#N/A</v>
      </c>
      <c r="I542" s="24" t="e">
        <f>VLOOKUP($A542,YNDX!$C:$E,3,0)</f>
        <v>#N/A</v>
      </c>
      <c r="J542" s="3" t="s">
        <v>7</v>
      </c>
      <c r="K542" s="24">
        <f>HLOOKUP(database!J$36,'market capitalization'!$1:$23,14,0)</f>
        <v>179469.48247183999</v>
      </c>
      <c r="M542" s="24">
        <f>VLOOKUP($A542,ALRS!$C:$E,3,0)</f>
        <v>24.725000000000001</v>
      </c>
      <c r="N542" s="3" t="s">
        <v>8</v>
      </c>
      <c r="O542" s="24">
        <f>HLOOKUP(database!N$36,'market capitalization'!$1:$23,14,0)</f>
        <v>46512.764999999999</v>
      </c>
      <c r="Q542" s="24">
        <f>VLOOKUP($A542,AKRN!$C:$E,3,0)</f>
        <v>1215.5</v>
      </c>
      <c r="R542" s="3" t="s">
        <v>9</v>
      </c>
      <c r="S542" s="24">
        <f>HLOOKUP(database!R$36,'market capitalization'!$1:$23,14,0)</f>
        <v>48178.535050620005</v>
      </c>
      <c r="U542" s="24">
        <f>VLOOKUP($A542,AFLT!$C:$E,3,0)</f>
        <v>43</v>
      </c>
      <c r="V542" s="3" t="s">
        <v>10</v>
      </c>
      <c r="W542" s="24">
        <f>HLOOKUP(database!V$36,'market capitalization'!$1:$23,14,0)</f>
        <v>16617.728348100001</v>
      </c>
      <c r="Y542" s="24">
        <f>VLOOKUP($A542,BSPB!$C:$E,3,0)</f>
        <v>59.49</v>
      </c>
      <c r="Z542" s="3" t="s">
        <v>11</v>
      </c>
      <c r="AA542" s="24">
        <f>HLOOKUP(database!Z$36,'market capitalization'!$1:$23,14,0)</f>
        <v>262180.5399878</v>
      </c>
      <c r="AC542" s="24">
        <f>VLOOKUP($A542,BANE!$C:$E,3,0)</f>
        <v>1555</v>
      </c>
      <c r="AD542" s="3" t="s">
        <v>12</v>
      </c>
      <c r="AE542" s="24">
        <f>HLOOKUP(database!AD$36,'market capitalization'!$1:$23,14,0)</f>
        <v>40719.7410046</v>
      </c>
      <c r="AG542" s="24">
        <f>VLOOKUP($A542,BANEP!$C:$E,3,0)</f>
        <v>1195.0999999999999</v>
      </c>
      <c r="AH542" s="3" t="s">
        <v>13</v>
      </c>
      <c r="AI542" s="24">
        <f>HLOOKUP(database!AH$36,'market capitalization'!$1:$23,14,0)</f>
        <v>587045.57985141</v>
      </c>
      <c r="AK542" s="24">
        <f>VLOOKUP($A542,VTBR!$C:$E,3,0)</f>
        <v>5.6250000000000001E-2</v>
      </c>
      <c r="AL542" s="3" t="s">
        <v>14</v>
      </c>
      <c r="AM542" s="24">
        <f>HLOOKUP(database!AL$36,'market capitalization'!$1:$23,14,0)</f>
        <v>57635.007508199997</v>
      </c>
      <c r="AO542" s="24">
        <f>VLOOKUP($A542,VSMO!$C:$E,3,0)</f>
        <v>4844.3</v>
      </c>
      <c r="AP542" s="3" t="s">
        <v>15</v>
      </c>
      <c r="AQ542" s="24">
        <f>HLOOKUP(database!AP$36,'market capitalization'!$1:$23,14,0)</f>
        <v>3632227.084247</v>
      </c>
      <c r="AS542" s="24">
        <f>VLOOKUP($A542,GAZP!$C:$E,3,0)</f>
        <v>155.41</v>
      </c>
      <c r="AT542" s="3" t="s">
        <v>16</v>
      </c>
      <c r="AU542" s="24">
        <f>HLOOKUP(database!AT$36,'market capitalization'!$1:$23,14,0)</f>
        <v>1033964.899728</v>
      </c>
      <c r="AW542" s="24">
        <f>VLOOKUP($A542,GMKN!$C:$E,3,0)</f>
        <v>5335</v>
      </c>
      <c r="AX542" s="3" t="s">
        <v>17</v>
      </c>
      <c r="AY542" s="24">
        <f>HLOOKUP(database!AX$36,'market capitalization'!$1:$23,14,0)</f>
        <v>39222.647499999999</v>
      </c>
      <c r="BA542" s="24">
        <f>VLOOKUP($A542,DIXY!$C:$E,3,0)</f>
        <v>323.2</v>
      </c>
      <c r="BB542" s="3" t="s">
        <v>18</v>
      </c>
      <c r="BC542" s="24">
        <f>HLOOKUP(database!BB$36,'market capitalization'!$1:$23,14,0)</f>
        <v>269813.32</v>
      </c>
      <c r="BE542" s="24">
        <f>VLOOKUP($A542,IRAO!$C:$E,3,0)</f>
        <v>2.7779999999999999E-2</v>
      </c>
      <c r="BF542" s="3" t="s">
        <v>19</v>
      </c>
      <c r="BG542" s="24">
        <f>HLOOKUP(database!BF$36,'market capitalization'!$1:$23,14,0)</f>
        <v>31768.751790279999</v>
      </c>
      <c r="BI542" s="24">
        <f>VLOOKUP($A542,KMAZ!$C:$E,3,0)</f>
        <v>43.4</v>
      </c>
      <c r="BJ542" s="3" t="s">
        <v>20</v>
      </c>
      <c r="BK542" s="24">
        <f>HLOOKUP(database!BJ$36,'market capitalization'!$1:$23,14,0)</f>
        <v>57212.678389499997</v>
      </c>
      <c r="BM542" s="24">
        <f>VLOOKUP($A542,LSRG!$C:$E,3,0)</f>
        <v>561.4</v>
      </c>
      <c r="BN542" s="3" t="s">
        <v>21</v>
      </c>
      <c r="BO542" s="24">
        <f>HLOOKUP(database!BN$36,'market capitalization'!$1:$23,14,0)</f>
        <v>1529227.6761644999</v>
      </c>
      <c r="BQ542" s="24">
        <f>VLOOKUP($A542,LKOH!$C:$E,3,0)</f>
        <v>1825.4</v>
      </c>
      <c r="BR542" s="3" t="s">
        <v>22</v>
      </c>
      <c r="BS542" s="24">
        <f>HLOOKUP(database!BR$36,'market capitalization'!$1:$23,14,0)</f>
        <v>39592.154314480002</v>
      </c>
      <c r="BU542" s="24">
        <f>VLOOKUP($A542,MVID!$C:$E,3,0)</f>
        <v>255</v>
      </c>
      <c r="BV542" s="3" t="s">
        <v>23</v>
      </c>
      <c r="BW542" s="24">
        <f>HLOOKUP(database!BV$36,'market capitalization'!$1:$23,14,0)</f>
        <v>102815.01033</v>
      </c>
      <c r="BY542" s="24">
        <f>VLOOKUP($A542,MAGN!$C:$E,3,0)</f>
        <v>9.5329999999999995</v>
      </c>
      <c r="BZ542" s="3" t="s">
        <v>24</v>
      </c>
      <c r="CA542" s="24">
        <f>HLOOKUP(database!BZ$36,'market capitalization'!$1:$23,14,0)</f>
        <v>478416.06787423999</v>
      </c>
      <c r="CC542" s="24">
        <f>VLOOKUP($A542,MTSS!$C:$E,3,0)</f>
        <v>226.8</v>
      </c>
      <c r="CD542" s="3" t="s">
        <v>25</v>
      </c>
      <c r="CE542" s="24">
        <f>HLOOKUP(database!CD$36,'market capitalization'!$1:$23,14,0)</f>
        <v>368259.74091200001</v>
      </c>
      <c r="CG542" s="24">
        <f>VLOOKUP($A542,MGNT!$C:$E,3,0)</f>
        <v>3651.1</v>
      </c>
      <c r="CH542" s="3" t="s">
        <v>26</v>
      </c>
      <c r="CI542" s="24" t="e">
        <f>HLOOKUP(database!CH$36,'market capitalization'!$1:$23,14,0)</f>
        <v>#N/A</v>
      </c>
      <c r="CK542" s="24" t="e">
        <f>VLOOKUP($A542,MFON!$C:$E,3,0)</f>
        <v>#N/A</v>
      </c>
      <c r="CL542" s="3" t="s">
        <v>27</v>
      </c>
      <c r="CM542" s="24" t="e">
        <f>HLOOKUP(database!CL$36,'market capitalization'!$1:$23,14,0)</f>
        <v>#N/A</v>
      </c>
      <c r="CO542" s="24" t="e">
        <f>VLOOKUP($A542,MOEX!$C:$E,3,0)</f>
        <v>#N/A</v>
      </c>
      <c r="CP542" s="3" t="s">
        <v>28</v>
      </c>
      <c r="CQ542" s="24">
        <f>HLOOKUP(database!CP$36,'market capitalization'!$1:$23,14,0)</f>
        <v>50011.408754999997</v>
      </c>
      <c r="CS542" s="24">
        <f>VLOOKUP($A542,MSTT!$C:$E,3,0)</f>
        <v>171.29</v>
      </c>
      <c r="CT542" s="3" t="s">
        <v>29</v>
      </c>
      <c r="CU542" s="24">
        <f>HLOOKUP(database!CT$36,'market capitalization'!$1:$23,14,0)</f>
        <v>311468.01966280001</v>
      </c>
      <c r="CW542" s="24">
        <f>VLOOKUP($A542,NLMK!$C:$E,3,0)</f>
        <v>54.3</v>
      </c>
      <c r="CX542" s="3" t="s">
        <v>30</v>
      </c>
      <c r="CY542" s="24">
        <f>HLOOKUP(database!CX$36,'market capitalization'!$1:$23,14,0)</f>
        <v>52897.082996099998</v>
      </c>
      <c r="DA542" s="24">
        <f>VLOOKUP($A542,NMTP!$C:$E,3,0)</f>
        <v>2.8338999999999999</v>
      </c>
      <c r="DB542" s="3" t="s">
        <v>31</v>
      </c>
      <c r="DC542" s="24">
        <f>HLOOKUP(database!DB$36,'market capitalization'!$1:$23,14,0)</f>
        <v>974441.68458</v>
      </c>
      <c r="DE542" s="24">
        <f>VLOOKUP($A542,NVTK!$C:$E,3,0)</f>
        <v>330.27</v>
      </c>
      <c r="DF542" s="3" t="s">
        <v>32</v>
      </c>
      <c r="DG542" s="24">
        <f>HLOOKUP(database!DF$36,'market capitalization'!$1:$23,14,0)</f>
        <v>36649.246531199999</v>
      </c>
      <c r="DI542" s="24">
        <f>VLOOKUP($A542,PIKK!$C:$E,3,0)</f>
        <v>74.31</v>
      </c>
      <c r="DJ542" s="3" t="s">
        <v>33</v>
      </c>
      <c r="DK542" s="24">
        <f>HLOOKUP(database!DJ$36,'market capitalization'!$1:$23,14,0)</f>
        <v>2176971.70538997</v>
      </c>
      <c r="DM542" s="24">
        <f>VLOOKUP($A542,ROSN!$C:$E,3,0)</f>
        <v>207.3</v>
      </c>
      <c r="DN542" s="3" t="s">
        <v>34</v>
      </c>
      <c r="DO542" s="24">
        <f>HLOOKUP(database!DN$36,'market capitalization'!$1:$23,14,0)</f>
        <v>341653.41986552003</v>
      </c>
      <c r="DQ542" s="24">
        <f>VLOOKUP($A542,RTKM!$C:$E,3,0)</f>
        <v>118.39</v>
      </c>
      <c r="DR542" s="3" t="s">
        <v>35</v>
      </c>
      <c r="DS542" s="24">
        <f>HLOOKUP(database!DR$36,'market capitalization'!$1:$23,14,0)</f>
        <v>19739.770115009997</v>
      </c>
      <c r="DU542" s="24">
        <f>VLOOKUP($A542,RTKMP!$C:$E,3,0)</f>
        <v>82.5</v>
      </c>
      <c r="DV542" s="3" t="s">
        <v>36</v>
      </c>
      <c r="DW542" s="24">
        <f>HLOOKUP(database!DV$36,'market capitalization'!$1:$23,14,0)</f>
        <v>227452.16731395002</v>
      </c>
      <c r="DY542" s="24">
        <f>VLOOKUP($A542,HYDR!$C:$E,3,0)</f>
        <v>0.80759999999999998</v>
      </c>
      <c r="DZ542" s="3" t="s">
        <v>37</v>
      </c>
      <c r="EA542" s="24" t="e">
        <f>HLOOKUP(database!DZ$36,'market capitalization'!$1:$23,14,0)</f>
        <v>#N/A</v>
      </c>
      <c r="EC542" s="24">
        <f>VLOOKUP($A542,RUAL!$C:$E,3,0)</f>
        <v>180.67</v>
      </c>
      <c r="ED542" s="3" t="s">
        <v>38</v>
      </c>
      <c r="EE542" s="24">
        <f>HLOOKUP(database!ED$36,'market capitalization'!$1:$23,14,0)</f>
        <v>13337.945882799999</v>
      </c>
      <c r="EG542" s="24">
        <f>VLOOKUP($A542,SVAV!$C:$E,3,0)</f>
        <v>412.6</v>
      </c>
      <c r="EH542" s="3" t="s">
        <v>39</v>
      </c>
      <c r="EI542" s="24">
        <f>HLOOKUP(database!EH$36,'market capitalization'!$1:$23,14,0)</f>
        <v>1844388.83712</v>
      </c>
      <c r="EK542" s="24">
        <f>VLOOKUP($A542,SBER!$C:$E,3,0)</f>
        <v>89.2</v>
      </c>
      <c r="EL542" s="3" t="s">
        <v>40</v>
      </c>
      <c r="EM542" s="24">
        <f>HLOOKUP(database!EL$36,'market capitalization'!$1:$23,14,0)</f>
        <v>61430</v>
      </c>
      <c r="EO542" s="24">
        <f>VLOOKUP($A542,SBERP!$C:$E,3,0)</f>
        <v>63.61</v>
      </c>
      <c r="EP542" s="3" t="s">
        <v>41</v>
      </c>
      <c r="EQ542" s="24">
        <f>HLOOKUP(database!EP$36,'market capitalization'!$1:$23,14,0)</f>
        <v>378895.70948000002</v>
      </c>
      <c r="ES542" s="24">
        <f>VLOOKUP($A542,CHMF!$C:$E,3,0)</f>
        <v>376.4</v>
      </c>
      <c r="ET542" s="3" t="s">
        <v>42</v>
      </c>
      <c r="EU542" s="24">
        <f>HLOOKUP(database!ET$36,'market capitalization'!$1:$23,14,0)</f>
        <v>236560.1</v>
      </c>
      <c r="EW542" s="24">
        <f>VLOOKUP($A542,AFKS!$C:$E,3,0)</f>
        <v>24.001999999999999</v>
      </c>
      <c r="EX542" s="3" t="s">
        <v>43</v>
      </c>
      <c r="EY542" s="24">
        <f>HLOOKUP(database!EX$36,'market capitalization'!$1:$23,14,0)</f>
        <v>942094.48037084995</v>
      </c>
      <c r="FA542" s="24">
        <f>VLOOKUP($A542,SNGS!$C:$E,3,0)</f>
        <v>27.895</v>
      </c>
      <c r="FB542" s="3" t="s">
        <v>44</v>
      </c>
      <c r="FC542" s="24">
        <f>HLOOKUP(database!FB$36,'market capitalization'!$1:$23,14,0)</f>
        <v>141824.59549929001</v>
      </c>
      <c r="FE542" s="24">
        <f>VLOOKUP($A542,SNGSP!$C:$E,3,0)</f>
        <v>19.353999999999999</v>
      </c>
      <c r="FF542" s="3" t="s">
        <v>45</v>
      </c>
      <c r="FG542" s="24">
        <f>HLOOKUP(database!FF$36,'market capitalization'!$1:$23,14,0)</f>
        <v>80923.055773140004</v>
      </c>
      <c r="FI542" s="24">
        <f>VLOOKUP($A542,TRMK!$C:$E,3,0)</f>
        <v>92.5</v>
      </c>
      <c r="FJ542" s="3" t="s">
        <v>46</v>
      </c>
      <c r="FK542" s="24">
        <f>HLOOKUP(database!FJ$36,'market capitalization'!$1:$23,14,0)</f>
        <v>389157.73283400002</v>
      </c>
      <c r="FM542" s="24">
        <f>VLOOKUP($A542,TATN!$C:$E,3,0)</f>
        <v>194.65</v>
      </c>
      <c r="FN542" s="3" t="s">
        <v>47</v>
      </c>
      <c r="FO542" s="24">
        <f>HLOOKUP(database!FN$36,'market capitalization'!$1:$23,14,0)</f>
        <v>12401.039595</v>
      </c>
      <c r="FQ542" s="24">
        <f>VLOOKUP($A542,TATNP!$C:$E,3,0)</f>
        <v>89.49</v>
      </c>
      <c r="FR542" s="3" t="s">
        <v>48</v>
      </c>
      <c r="FS542" s="24">
        <f>HLOOKUP(database!FR$36,'market capitalization'!$1:$23,14,0)</f>
        <v>72693.516000000003</v>
      </c>
      <c r="FU542" s="24">
        <f>VLOOKUP($A542,TRNFP!$C:$E,3,0)</f>
        <v>48801</v>
      </c>
      <c r="FV542" s="3" t="s">
        <v>49</v>
      </c>
      <c r="FW542" s="24">
        <f>HLOOKUP(database!FV$36,'market capitalization'!$1:$23,14,0)</f>
        <v>760414.42601659999</v>
      </c>
      <c r="FY542" s="24">
        <f>VLOOKUP($A542,URKA!$C:$E,3,0)</f>
        <v>259</v>
      </c>
      <c r="FZ542" s="3" t="s">
        <v>50</v>
      </c>
      <c r="GA542" s="24">
        <f>HLOOKUP(database!FZ$36,'market capitalization'!$1:$23,14,0)</f>
        <v>247070.11581747001</v>
      </c>
      <c r="GC542" s="24">
        <f>VLOOKUP($A542,FEES!$C:$E,3,0)</f>
        <v>0.22048999999999999</v>
      </c>
      <c r="GD542" s="3" t="s">
        <v>51</v>
      </c>
      <c r="GE542" s="24">
        <f>HLOOKUP(database!GD$36,'market capitalization'!$1:$23,14,0)</f>
        <v>142115.48223600001</v>
      </c>
      <c r="GG542" s="24">
        <f>VLOOKUP($A542,PHOR!$C:$E,3,0)</f>
        <v>1118.0999999999999</v>
      </c>
      <c r="GH542" s="3" t="s">
        <v>52</v>
      </c>
      <c r="GI542" s="24">
        <f>HLOOKUP(database!GH$36,'market capitalization'!$1:$23,14,0)</f>
        <v>21893.958954000002</v>
      </c>
      <c r="GK542" s="24">
        <f>VLOOKUP($A542,GCHE!$C:$E,3,0)</f>
        <v>515</v>
      </c>
      <c r="GL542" s="3" t="s">
        <v>53</v>
      </c>
      <c r="GM542" s="24">
        <f>HLOOKUP(database!GL$36,'market capitalization'!$1:$23,14,0)</f>
        <v>147161.98501304002</v>
      </c>
      <c r="GO542" s="24">
        <f>VLOOKUP($A542,EONR!$C:$E,3,0)</f>
        <v>2.5</v>
      </c>
    </row>
    <row r="543" spans="1:197" x14ac:dyDescent="0.45">
      <c r="A543" s="86">
        <v>41099</v>
      </c>
      <c r="B543" s="3" t="s">
        <v>5</v>
      </c>
      <c r="E543" s="3" t="e">
        <f>VLOOKUP($A543,POLY!$C:$E,3,0)</f>
        <v>#N/A</v>
      </c>
      <c r="F543" s="3" t="s">
        <v>6</v>
      </c>
      <c r="I543" s="3" t="e">
        <f>VLOOKUP($A543,YNDX!$C:$E,3,0)</f>
        <v>#N/A</v>
      </c>
      <c r="J543" s="3" t="s">
        <v>7</v>
      </c>
      <c r="M543" s="3">
        <f>VLOOKUP($A543,ALRS!$C:$E,3,0)</f>
        <v>24.8</v>
      </c>
      <c r="N543" s="3" t="s">
        <v>8</v>
      </c>
      <c r="Q543" s="3">
        <f>VLOOKUP($A543,AKRN!$C:$E,3,0)</f>
        <v>1284</v>
      </c>
      <c r="R543" s="3" t="s">
        <v>9</v>
      </c>
      <c r="U543" s="3">
        <f>VLOOKUP($A543,AFLT!$C:$E,3,0)</f>
        <v>43.65</v>
      </c>
      <c r="V543" s="3" t="s">
        <v>10</v>
      </c>
      <c r="Y543" s="3">
        <f>VLOOKUP($A543,BSPB!$C:$E,3,0)</f>
        <v>59.64</v>
      </c>
      <c r="Z543" s="3" t="s">
        <v>11</v>
      </c>
      <c r="AC543" s="3">
        <f>VLOOKUP($A543,BANE!$C:$E,3,0)</f>
        <v>1597</v>
      </c>
      <c r="AD543" s="3" t="s">
        <v>12</v>
      </c>
      <c r="AG543" s="3">
        <f>VLOOKUP($A543,BANEP!$C:$E,3,0)</f>
        <v>1189.9000000000001</v>
      </c>
      <c r="AH543" s="3" t="s">
        <v>13</v>
      </c>
      <c r="AK543" s="3">
        <f>VLOOKUP($A543,VTBR!$C:$E,3,0)</f>
        <v>5.5599999999999997E-2</v>
      </c>
      <c r="AL543" s="3" t="s">
        <v>14</v>
      </c>
      <c r="AO543" s="3">
        <f>VLOOKUP($A543,VSMO!$C:$E,3,0)</f>
        <v>4935</v>
      </c>
      <c r="AP543" s="3" t="s">
        <v>15</v>
      </c>
      <c r="AS543" s="3">
        <f>VLOOKUP($A543,GAZP!$C:$E,3,0)</f>
        <v>153.33000000000001</v>
      </c>
      <c r="AT543" s="3" t="s">
        <v>16</v>
      </c>
      <c r="AW543" s="3">
        <f>VLOOKUP($A543,GMKN!$C:$E,3,0)</f>
        <v>5297</v>
      </c>
      <c r="AX543" s="3" t="s">
        <v>17</v>
      </c>
      <c r="BA543" s="3">
        <f>VLOOKUP($A543,DIXY!$C:$E,3,0)</f>
        <v>330</v>
      </c>
      <c r="BB543" s="3" t="s">
        <v>18</v>
      </c>
      <c r="BE543" s="3">
        <f>VLOOKUP($A543,IRAO!$C:$E,3,0)</f>
        <v>2.64E-2</v>
      </c>
      <c r="BF543" s="3" t="s">
        <v>19</v>
      </c>
      <c r="BI543" s="3">
        <f>VLOOKUP($A543,KMAZ!$C:$E,3,0)</f>
        <v>43.15</v>
      </c>
      <c r="BJ543" s="3" t="s">
        <v>20</v>
      </c>
      <c r="BM543" s="3">
        <f>VLOOKUP($A543,LSRG!$C:$E,3,0)</f>
        <v>577.9</v>
      </c>
      <c r="BN543" s="3" t="s">
        <v>21</v>
      </c>
      <c r="BQ543" s="3">
        <f>VLOOKUP($A543,LKOH!$C:$E,3,0)</f>
        <v>1818</v>
      </c>
      <c r="BR543" s="3" t="s">
        <v>22</v>
      </c>
      <c r="BU543" s="3">
        <f>VLOOKUP($A543,MVID!$C:$E,3,0)</f>
        <v>261.2</v>
      </c>
      <c r="BV543" s="3" t="s">
        <v>23</v>
      </c>
      <c r="BY543" s="3">
        <f>VLOOKUP($A543,MAGN!$C:$E,3,0)</f>
        <v>9.5719999999999992</v>
      </c>
      <c r="BZ543" s="3" t="s">
        <v>24</v>
      </c>
      <c r="CC543" s="3">
        <f>VLOOKUP($A543,MTSS!$C:$E,3,0)</f>
        <v>228.93</v>
      </c>
      <c r="CD543" s="3" t="s">
        <v>25</v>
      </c>
      <c r="CG543" s="3">
        <f>VLOOKUP($A543,MGNT!$C:$E,3,0)</f>
        <v>3743.8</v>
      </c>
      <c r="CH543" s="3" t="s">
        <v>26</v>
      </c>
      <c r="CK543" s="3" t="e">
        <f>VLOOKUP($A543,MFON!$C:$E,3,0)</f>
        <v>#N/A</v>
      </c>
      <c r="CL543" s="3" t="s">
        <v>27</v>
      </c>
      <c r="CO543" s="3" t="e">
        <f>VLOOKUP($A543,MOEX!$C:$E,3,0)</f>
        <v>#N/A</v>
      </c>
      <c r="CP543" s="3" t="s">
        <v>28</v>
      </c>
      <c r="CS543" s="3">
        <f>VLOOKUP($A543,MSTT!$C:$E,3,0)</f>
        <v>176.88</v>
      </c>
      <c r="CT543" s="3" t="s">
        <v>29</v>
      </c>
      <c r="CW543" s="3">
        <f>VLOOKUP($A543,NLMK!$C:$E,3,0)</f>
        <v>53.2</v>
      </c>
      <c r="CX543" s="3" t="s">
        <v>30</v>
      </c>
      <c r="DA543" s="3">
        <f>VLOOKUP($A543,NMTP!$C:$E,3,0)</f>
        <v>2.8290000000000002</v>
      </c>
      <c r="DB543" s="3" t="s">
        <v>31</v>
      </c>
      <c r="DE543" s="3">
        <f>VLOOKUP($A543,NVTK!$C:$E,3,0)</f>
        <v>346.45</v>
      </c>
      <c r="DF543" s="3" t="s">
        <v>32</v>
      </c>
      <c r="DI543" s="3">
        <f>VLOOKUP($A543,PIKK!$C:$E,3,0)</f>
        <v>74.2</v>
      </c>
      <c r="DJ543" s="3" t="s">
        <v>33</v>
      </c>
      <c r="DM543" s="3">
        <f>VLOOKUP($A543,ROSN!$C:$E,3,0)</f>
        <v>205.73</v>
      </c>
      <c r="DN543" s="3" t="s">
        <v>34</v>
      </c>
      <c r="DQ543" s="3">
        <f>VLOOKUP($A543,RTKM!$C:$E,3,0)</f>
        <v>119.37</v>
      </c>
      <c r="DR543" s="3" t="s">
        <v>35</v>
      </c>
      <c r="DU543" s="3">
        <f>VLOOKUP($A543,RTKMP!$C:$E,3,0)</f>
        <v>81.86</v>
      </c>
      <c r="DV543" s="3" t="s">
        <v>36</v>
      </c>
      <c r="DY543" s="3">
        <f>VLOOKUP($A543,HYDR!$C:$E,3,0)</f>
        <v>0.85840000000000005</v>
      </c>
      <c r="DZ543" s="3" t="s">
        <v>37</v>
      </c>
      <c r="EC543" s="3">
        <f>VLOOKUP($A543,RUAL!$C:$E,3,0)</f>
        <v>179.9</v>
      </c>
      <c r="ED543" s="3" t="s">
        <v>38</v>
      </c>
      <c r="EG543" s="3">
        <f>VLOOKUP($A543,SVAV!$C:$E,3,0)</f>
        <v>443</v>
      </c>
      <c r="EH543" s="3" t="s">
        <v>39</v>
      </c>
      <c r="EK543" s="3">
        <f>VLOOKUP($A543,SBER!$C:$E,3,0)</f>
        <v>90.98</v>
      </c>
      <c r="EL543" s="3" t="s">
        <v>40</v>
      </c>
      <c r="EO543" s="3">
        <f>VLOOKUP($A543,SBERP!$C:$E,3,0)</f>
        <v>66.94</v>
      </c>
      <c r="EP543" s="3" t="s">
        <v>41</v>
      </c>
      <c r="ES543" s="3">
        <f>VLOOKUP($A543,CHMF!$C:$E,3,0)</f>
        <v>368.9</v>
      </c>
      <c r="ET543" s="3" t="s">
        <v>42</v>
      </c>
      <c r="EW543" s="3">
        <f>VLOOKUP($A543,AFKS!$C:$E,3,0)</f>
        <v>24.91</v>
      </c>
      <c r="EX543" s="3" t="s">
        <v>43</v>
      </c>
      <c r="FA543" s="3">
        <f>VLOOKUP($A543,SNGS!$C:$E,3,0)</f>
        <v>27.221</v>
      </c>
      <c r="FB543" s="3" t="s">
        <v>44</v>
      </c>
      <c r="FE543" s="3">
        <f>VLOOKUP($A543,SNGSP!$C:$E,3,0)</f>
        <v>19.149999999999999</v>
      </c>
      <c r="FF543" s="3" t="s">
        <v>45</v>
      </c>
      <c r="FI543" s="3">
        <f>VLOOKUP($A543,TRMK!$C:$E,3,0)</f>
        <v>98.51</v>
      </c>
      <c r="FJ543" s="3" t="s">
        <v>46</v>
      </c>
      <c r="FM543" s="3">
        <f>VLOOKUP($A543,TATN!$C:$E,3,0)</f>
        <v>190.15</v>
      </c>
      <c r="FN543" s="3" t="s">
        <v>47</v>
      </c>
      <c r="FQ543" s="3">
        <f>VLOOKUP($A543,TATNP!$C:$E,3,0)</f>
        <v>92.01</v>
      </c>
      <c r="FR543" s="3" t="s">
        <v>48</v>
      </c>
      <c r="FU543" s="3">
        <f>VLOOKUP($A543,TRNFP!$C:$E,3,0)</f>
        <v>49100</v>
      </c>
      <c r="FV543" s="3" t="s">
        <v>49</v>
      </c>
      <c r="FY543" s="3">
        <f>VLOOKUP($A543,URKA!$C:$E,3,0)</f>
        <v>259.5</v>
      </c>
      <c r="FZ543" s="3" t="s">
        <v>50</v>
      </c>
      <c r="GC543" s="3">
        <f>VLOOKUP($A543,FEES!$C:$E,3,0)</f>
        <v>0.2319</v>
      </c>
      <c r="GD543" s="3" t="s">
        <v>51</v>
      </c>
      <c r="GG543" s="3">
        <f>VLOOKUP($A543,PHOR!$C:$E,3,0)</f>
        <v>1177.7</v>
      </c>
      <c r="GH543" s="3" t="s">
        <v>52</v>
      </c>
      <c r="GK543" s="3">
        <f>VLOOKUP($A543,GCHE!$C:$E,3,0)</f>
        <v>520.29999999999995</v>
      </c>
      <c r="GL543" s="3" t="s">
        <v>53</v>
      </c>
      <c r="GO543" s="3">
        <f>VLOOKUP($A543,EONR!$C:$E,3,0)</f>
        <v>2.56</v>
      </c>
    </row>
    <row r="544" spans="1:197" x14ac:dyDescent="0.45">
      <c r="A544" s="86">
        <v>41106</v>
      </c>
      <c r="B544" s="3" t="s">
        <v>5</v>
      </c>
      <c r="E544" s="3" t="e">
        <f>VLOOKUP($A544,POLY!$C:$E,3,0)</f>
        <v>#N/A</v>
      </c>
      <c r="F544" s="3" t="s">
        <v>6</v>
      </c>
      <c r="I544" s="3" t="e">
        <f>VLOOKUP($A544,YNDX!$C:$E,3,0)</f>
        <v>#N/A</v>
      </c>
      <c r="J544" s="3" t="s">
        <v>7</v>
      </c>
      <c r="M544" s="3">
        <f>VLOOKUP($A544,ALRS!$C:$E,3,0)</f>
        <v>24.6</v>
      </c>
      <c r="N544" s="3" t="s">
        <v>8</v>
      </c>
      <c r="Q544" s="3">
        <f>VLOOKUP($A544,AKRN!$C:$E,3,0)</f>
        <v>1328.9</v>
      </c>
      <c r="R544" s="3" t="s">
        <v>9</v>
      </c>
      <c r="U544" s="3">
        <f>VLOOKUP($A544,AFLT!$C:$E,3,0)</f>
        <v>43.35</v>
      </c>
      <c r="V544" s="3" t="s">
        <v>10</v>
      </c>
      <c r="Y544" s="3">
        <f>VLOOKUP($A544,BSPB!$C:$E,3,0)</f>
        <v>59.43</v>
      </c>
      <c r="Z544" s="3" t="s">
        <v>11</v>
      </c>
      <c r="AC544" s="3">
        <f>VLOOKUP($A544,BANE!$C:$E,3,0)</f>
        <v>1587.9</v>
      </c>
      <c r="AD544" s="3" t="s">
        <v>12</v>
      </c>
      <c r="AG544" s="3">
        <f>VLOOKUP($A544,BANEP!$C:$E,3,0)</f>
        <v>1170</v>
      </c>
      <c r="AH544" s="3" t="s">
        <v>13</v>
      </c>
      <c r="AK544" s="3">
        <f>VLOOKUP($A544,VTBR!$C:$E,3,0)</f>
        <v>5.3949999999999998E-2</v>
      </c>
      <c r="AL544" s="3" t="s">
        <v>14</v>
      </c>
      <c r="AO544" s="3">
        <f>VLOOKUP($A544,VSMO!$C:$E,3,0)</f>
        <v>4795</v>
      </c>
      <c r="AP544" s="3" t="s">
        <v>15</v>
      </c>
      <c r="AS544" s="3">
        <f>VLOOKUP($A544,GAZP!$C:$E,3,0)</f>
        <v>153.01</v>
      </c>
      <c r="AT544" s="3" t="s">
        <v>16</v>
      </c>
      <c r="AW544" s="3">
        <f>VLOOKUP($A544,GMKN!$C:$E,3,0)</f>
        <v>5095</v>
      </c>
      <c r="AX544" s="3" t="s">
        <v>17</v>
      </c>
      <c r="BA544" s="3">
        <f>VLOOKUP($A544,DIXY!$C:$E,3,0)</f>
        <v>318.10000000000002</v>
      </c>
      <c r="BB544" s="3" t="s">
        <v>18</v>
      </c>
      <c r="BE544" s="3">
        <f>VLOOKUP($A544,IRAO!$C:$E,3,0)</f>
        <v>2.69E-2</v>
      </c>
      <c r="BF544" s="3" t="s">
        <v>19</v>
      </c>
      <c r="BI544" s="3">
        <f>VLOOKUP($A544,KMAZ!$C:$E,3,0)</f>
        <v>43.12</v>
      </c>
      <c r="BJ544" s="3" t="s">
        <v>20</v>
      </c>
      <c r="BM544" s="3">
        <f>VLOOKUP($A544,LSRG!$C:$E,3,0)</f>
        <v>580</v>
      </c>
      <c r="BN544" s="3" t="s">
        <v>21</v>
      </c>
      <c r="BQ544" s="3">
        <f>VLOOKUP($A544,LKOH!$C:$E,3,0)</f>
        <v>1804.9</v>
      </c>
      <c r="BR544" s="3" t="s">
        <v>22</v>
      </c>
      <c r="BU544" s="3">
        <f>VLOOKUP($A544,MVID!$C:$E,3,0)</f>
        <v>269.79000000000002</v>
      </c>
      <c r="BV544" s="3" t="s">
        <v>23</v>
      </c>
      <c r="BY544" s="3">
        <f>VLOOKUP($A544,MAGN!$C:$E,3,0)</f>
        <v>9.4890000000000008</v>
      </c>
      <c r="BZ544" s="3" t="s">
        <v>24</v>
      </c>
      <c r="CC544" s="3">
        <f>VLOOKUP($A544,MTSS!$C:$E,3,0)</f>
        <v>228.7</v>
      </c>
      <c r="CD544" s="3" t="s">
        <v>25</v>
      </c>
      <c r="CG544" s="3">
        <f>VLOOKUP($A544,MGNT!$C:$E,3,0)</f>
        <v>3810.9</v>
      </c>
      <c r="CH544" s="3" t="s">
        <v>26</v>
      </c>
      <c r="CK544" s="3" t="e">
        <f>VLOOKUP($A544,MFON!$C:$E,3,0)</f>
        <v>#N/A</v>
      </c>
      <c r="CL544" s="3" t="s">
        <v>27</v>
      </c>
      <c r="CO544" s="3" t="e">
        <f>VLOOKUP($A544,MOEX!$C:$E,3,0)</f>
        <v>#N/A</v>
      </c>
      <c r="CP544" s="3" t="s">
        <v>28</v>
      </c>
      <c r="CS544" s="3">
        <f>VLOOKUP($A544,MSTT!$C:$E,3,0)</f>
        <v>174.03</v>
      </c>
      <c r="CT544" s="3" t="s">
        <v>29</v>
      </c>
      <c r="CW544" s="3">
        <f>VLOOKUP($A544,NLMK!$C:$E,3,0)</f>
        <v>53.72</v>
      </c>
      <c r="CX544" s="3" t="s">
        <v>30</v>
      </c>
      <c r="DA544" s="3">
        <f>VLOOKUP($A544,NMTP!$C:$E,3,0)</f>
        <v>3.01</v>
      </c>
      <c r="DB544" s="3" t="s">
        <v>31</v>
      </c>
      <c r="DE544" s="3">
        <f>VLOOKUP($A544,NVTK!$C:$E,3,0)</f>
        <v>358.8</v>
      </c>
      <c r="DF544" s="3" t="s">
        <v>32</v>
      </c>
      <c r="DI544" s="3">
        <f>VLOOKUP($A544,PIKK!$C:$E,3,0)</f>
        <v>72.5</v>
      </c>
      <c r="DJ544" s="3" t="s">
        <v>33</v>
      </c>
      <c r="DM544" s="3">
        <f>VLOOKUP($A544,ROSN!$C:$E,3,0)</f>
        <v>205.15</v>
      </c>
      <c r="DN544" s="3" t="s">
        <v>34</v>
      </c>
      <c r="DQ544" s="3">
        <f>VLOOKUP($A544,RTKM!$C:$E,3,0)</f>
        <v>117.1</v>
      </c>
      <c r="DR544" s="3" t="s">
        <v>35</v>
      </c>
      <c r="DU544" s="3">
        <f>VLOOKUP($A544,RTKMP!$C:$E,3,0)</f>
        <v>80.67</v>
      </c>
      <c r="DV544" s="3" t="s">
        <v>36</v>
      </c>
      <c r="DY544" s="3">
        <f>VLOOKUP($A544,HYDR!$C:$E,3,0)</f>
        <v>0.85270000000000001</v>
      </c>
      <c r="DZ544" s="3" t="s">
        <v>37</v>
      </c>
      <c r="EC544" s="3">
        <f>VLOOKUP($A544,RUAL!$C:$E,3,0)</f>
        <v>174.48</v>
      </c>
      <c r="ED544" s="3" t="s">
        <v>38</v>
      </c>
      <c r="EG544" s="3">
        <f>VLOOKUP($A544,SVAV!$C:$E,3,0)</f>
        <v>418.9</v>
      </c>
      <c r="EH544" s="3" t="s">
        <v>39</v>
      </c>
      <c r="EK544" s="3">
        <f>VLOOKUP($A544,SBER!$C:$E,3,0)</f>
        <v>90.12</v>
      </c>
      <c r="EL544" s="3" t="s">
        <v>40</v>
      </c>
      <c r="EO544" s="3">
        <f>VLOOKUP($A544,SBERP!$C:$E,3,0)</f>
        <v>65.25</v>
      </c>
      <c r="EP544" s="3" t="s">
        <v>41</v>
      </c>
      <c r="ES544" s="3">
        <f>VLOOKUP($A544,CHMF!$C:$E,3,0)</f>
        <v>369.1</v>
      </c>
      <c r="ET544" s="3" t="s">
        <v>42</v>
      </c>
      <c r="EW544" s="3">
        <f>VLOOKUP($A544,AFKS!$C:$E,3,0)</f>
        <v>25.2</v>
      </c>
      <c r="EX544" s="3" t="s">
        <v>43</v>
      </c>
      <c r="FA544" s="3">
        <f>VLOOKUP($A544,SNGS!$C:$E,3,0)</f>
        <v>27.167000000000002</v>
      </c>
      <c r="FB544" s="3" t="s">
        <v>44</v>
      </c>
      <c r="FE544" s="3">
        <f>VLOOKUP($A544,SNGSP!$C:$E,3,0)</f>
        <v>18.3</v>
      </c>
      <c r="FF544" s="3" t="s">
        <v>45</v>
      </c>
      <c r="FI544" s="3">
        <f>VLOOKUP($A544,TRMK!$C:$E,3,0)</f>
        <v>96.01</v>
      </c>
      <c r="FJ544" s="3" t="s">
        <v>46</v>
      </c>
      <c r="FM544" s="3">
        <f>VLOOKUP($A544,TATN!$C:$E,3,0)</f>
        <v>191.71</v>
      </c>
      <c r="FN544" s="3" t="s">
        <v>47</v>
      </c>
      <c r="FQ544" s="3">
        <f>VLOOKUP($A544,TATNP!$C:$E,3,0)</f>
        <v>92.7</v>
      </c>
      <c r="FR544" s="3" t="s">
        <v>48</v>
      </c>
      <c r="FU544" s="3">
        <f>VLOOKUP($A544,TRNFP!$C:$E,3,0)</f>
        <v>50585</v>
      </c>
      <c r="FV544" s="3" t="s">
        <v>49</v>
      </c>
      <c r="FY544" s="3">
        <f>VLOOKUP($A544,URKA!$C:$E,3,0)</f>
        <v>272.58999999999997</v>
      </c>
      <c r="FZ544" s="3" t="s">
        <v>50</v>
      </c>
      <c r="GC544" s="3">
        <f>VLOOKUP($A544,FEES!$C:$E,3,0)</f>
        <v>0.23677000000000001</v>
      </c>
      <c r="GD544" s="3" t="s">
        <v>51</v>
      </c>
      <c r="GG544" s="3">
        <f>VLOOKUP($A544,PHOR!$C:$E,3,0)</f>
        <v>1251</v>
      </c>
      <c r="GH544" s="3" t="s">
        <v>52</v>
      </c>
      <c r="GK544" s="3">
        <f>VLOOKUP($A544,GCHE!$C:$E,3,0)</f>
        <v>530.5</v>
      </c>
      <c r="GL544" s="3" t="s">
        <v>53</v>
      </c>
      <c r="GO544" s="3">
        <f>VLOOKUP($A544,EONR!$C:$E,3,0)</f>
        <v>2.4700000000000002</v>
      </c>
    </row>
    <row r="545" spans="1:197" x14ac:dyDescent="0.45">
      <c r="A545" s="86">
        <v>41113</v>
      </c>
      <c r="B545" s="3" t="s">
        <v>5</v>
      </c>
      <c r="E545" s="3" t="e">
        <f>VLOOKUP($A545,POLY!$C:$E,3,0)</f>
        <v>#N/A</v>
      </c>
      <c r="F545" s="3" t="s">
        <v>6</v>
      </c>
      <c r="I545" s="3" t="e">
        <f>VLOOKUP($A545,YNDX!$C:$E,3,0)</f>
        <v>#N/A</v>
      </c>
      <c r="J545" s="3" t="s">
        <v>7</v>
      </c>
      <c r="M545" s="3">
        <f>VLOOKUP($A545,ALRS!$C:$E,3,0)</f>
        <v>25.4</v>
      </c>
      <c r="N545" s="3" t="s">
        <v>8</v>
      </c>
      <c r="Q545" s="3">
        <f>VLOOKUP($A545,AKRN!$C:$E,3,0)</f>
        <v>1388</v>
      </c>
      <c r="R545" s="3" t="s">
        <v>9</v>
      </c>
      <c r="U545" s="3">
        <f>VLOOKUP($A545,AFLT!$C:$E,3,0)</f>
        <v>42.19</v>
      </c>
      <c r="V545" s="3" t="s">
        <v>10</v>
      </c>
      <c r="Y545" s="3">
        <f>VLOOKUP($A545,BSPB!$C:$E,3,0)</f>
        <v>57.14</v>
      </c>
      <c r="Z545" s="3" t="s">
        <v>11</v>
      </c>
      <c r="AC545" s="3">
        <f>VLOOKUP($A545,BANE!$C:$E,3,0)</f>
        <v>1624.4</v>
      </c>
      <c r="AD545" s="3" t="s">
        <v>12</v>
      </c>
      <c r="AG545" s="3">
        <f>VLOOKUP($A545,BANEP!$C:$E,3,0)</f>
        <v>1137</v>
      </c>
      <c r="AH545" s="3" t="s">
        <v>13</v>
      </c>
      <c r="AK545" s="3">
        <f>VLOOKUP($A545,VTBR!$C:$E,3,0)</f>
        <v>5.2400000000000002E-2</v>
      </c>
      <c r="AL545" s="3" t="s">
        <v>14</v>
      </c>
      <c r="AO545" s="3">
        <f>VLOOKUP($A545,VSMO!$C:$E,3,0)</f>
        <v>4784.6000000000004</v>
      </c>
      <c r="AP545" s="3" t="s">
        <v>15</v>
      </c>
      <c r="AS545" s="3">
        <f>VLOOKUP($A545,GAZP!$C:$E,3,0)</f>
        <v>152.35</v>
      </c>
      <c r="AT545" s="3" t="s">
        <v>16</v>
      </c>
      <c r="AW545" s="3">
        <f>VLOOKUP($A545,GMKN!$C:$E,3,0)</f>
        <v>5039</v>
      </c>
      <c r="AX545" s="3" t="s">
        <v>17</v>
      </c>
      <c r="BA545" s="3">
        <f>VLOOKUP($A545,DIXY!$C:$E,3,0)</f>
        <v>340.01</v>
      </c>
      <c r="BB545" s="3" t="s">
        <v>18</v>
      </c>
      <c r="BE545" s="3">
        <f>VLOOKUP($A545,IRAO!$C:$E,3,0)</f>
        <v>2.6599999999999999E-2</v>
      </c>
      <c r="BF545" s="3" t="s">
        <v>19</v>
      </c>
      <c r="BI545" s="3">
        <f>VLOOKUP($A545,KMAZ!$C:$E,3,0)</f>
        <v>42.26</v>
      </c>
      <c r="BJ545" s="3" t="s">
        <v>20</v>
      </c>
      <c r="BM545" s="3">
        <f>VLOOKUP($A545,LSRG!$C:$E,3,0)</f>
        <v>552.1</v>
      </c>
      <c r="BN545" s="3" t="s">
        <v>21</v>
      </c>
      <c r="BQ545" s="3">
        <f>VLOOKUP($A545,LKOH!$C:$E,3,0)</f>
        <v>1816.6</v>
      </c>
      <c r="BR545" s="3" t="s">
        <v>22</v>
      </c>
      <c r="BU545" s="3">
        <f>VLOOKUP($A545,MVID!$C:$E,3,0)</f>
        <v>264.74</v>
      </c>
      <c r="BV545" s="3" t="s">
        <v>23</v>
      </c>
      <c r="BY545" s="3">
        <f>VLOOKUP($A545,MAGN!$C:$E,3,0)</f>
        <v>9.3710000000000004</v>
      </c>
      <c r="BZ545" s="3" t="s">
        <v>24</v>
      </c>
      <c r="CC545" s="3">
        <f>VLOOKUP($A545,MTSS!$C:$E,3,0)</f>
        <v>244</v>
      </c>
      <c r="CD545" s="3" t="s">
        <v>25</v>
      </c>
      <c r="CG545" s="3">
        <f>VLOOKUP($A545,MGNT!$C:$E,3,0)</f>
        <v>4100</v>
      </c>
      <c r="CH545" s="3" t="s">
        <v>26</v>
      </c>
      <c r="CK545" s="3" t="e">
        <f>VLOOKUP($A545,MFON!$C:$E,3,0)</f>
        <v>#N/A</v>
      </c>
      <c r="CL545" s="3" t="s">
        <v>27</v>
      </c>
      <c r="CO545" s="3" t="e">
        <f>VLOOKUP($A545,MOEX!$C:$E,3,0)</f>
        <v>#N/A</v>
      </c>
      <c r="CP545" s="3" t="s">
        <v>28</v>
      </c>
      <c r="CS545" s="3">
        <f>VLOOKUP($A545,MSTT!$C:$E,3,0)</f>
        <v>176</v>
      </c>
      <c r="CT545" s="3" t="s">
        <v>29</v>
      </c>
      <c r="CW545" s="3">
        <f>VLOOKUP($A545,NLMK!$C:$E,3,0)</f>
        <v>55.05</v>
      </c>
      <c r="CX545" s="3" t="s">
        <v>30</v>
      </c>
      <c r="DA545" s="3">
        <f>VLOOKUP($A545,NMTP!$C:$E,3,0)</f>
        <v>3.1899000000000002</v>
      </c>
      <c r="DB545" s="3" t="s">
        <v>31</v>
      </c>
      <c r="DE545" s="3">
        <f>VLOOKUP($A545,NVTK!$C:$E,3,0)</f>
        <v>341.3</v>
      </c>
      <c r="DF545" s="3" t="s">
        <v>32</v>
      </c>
      <c r="DI545" s="3">
        <f>VLOOKUP($A545,PIKK!$C:$E,3,0)</f>
        <v>72.67</v>
      </c>
      <c r="DJ545" s="3" t="s">
        <v>33</v>
      </c>
      <c r="DM545" s="3">
        <f>VLOOKUP($A545,ROSN!$C:$E,3,0)</f>
        <v>197.64</v>
      </c>
      <c r="DN545" s="3" t="s">
        <v>34</v>
      </c>
      <c r="DQ545" s="3">
        <f>VLOOKUP($A545,RTKM!$C:$E,3,0)</f>
        <v>114.66</v>
      </c>
      <c r="DR545" s="3" t="s">
        <v>35</v>
      </c>
      <c r="DU545" s="3">
        <f>VLOOKUP($A545,RTKMP!$C:$E,3,0)</f>
        <v>78.92</v>
      </c>
      <c r="DV545" s="3" t="s">
        <v>36</v>
      </c>
      <c r="DY545" s="3">
        <f>VLOOKUP($A545,HYDR!$C:$E,3,0)</f>
        <v>0.81920000000000004</v>
      </c>
      <c r="DZ545" s="3" t="s">
        <v>37</v>
      </c>
      <c r="EC545" s="3">
        <f>VLOOKUP($A545,RUAL!$C:$E,3,0)</f>
        <v>174.33</v>
      </c>
      <c r="ED545" s="3" t="s">
        <v>38</v>
      </c>
      <c r="EG545" s="3">
        <f>VLOOKUP($A545,SVAV!$C:$E,3,0)</f>
        <v>415.1</v>
      </c>
      <c r="EH545" s="3" t="s">
        <v>39</v>
      </c>
      <c r="EK545" s="3">
        <f>VLOOKUP($A545,SBER!$C:$E,3,0)</f>
        <v>90.31</v>
      </c>
      <c r="EL545" s="3" t="s">
        <v>40</v>
      </c>
      <c r="EO545" s="3">
        <f>VLOOKUP($A545,SBERP!$C:$E,3,0)</f>
        <v>63.86</v>
      </c>
      <c r="EP545" s="3" t="s">
        <v>41</v>
      </c>
      <c r="ES545" s="3">
        <f>VLOOKUP($A545,CHMF!$C:$E,3,0)</f>
        <v>353.9</v>
      </c>
      <c r="ET545" s="3" t="s">
        <v>42</v>
      </c>
      <c r="EW545" s="3">
        <f>VLOOKUP($A545,AFKS!$C:$E,3,0)</f>
        <v>25.8</v>
      </c>
      <c r="EX545" s="3" t="s">
        <v>43</v>
      </c>
      <c r="FA545" s="3">
        <f>VLOOKUP($A545,SNGS!$C:$E,3,0)</f>
        <v>26.69</v>
      </c>
      <c r="FB545" s="3" t="s">
        <v>44</v>
      </c>
      <c r="FE545" s="3">
        <f>VLOOKUP($A545,SNGSP!$C:$E,3,0)</f>
        <v>18.52</v>
      </c>
      <c r="FF545" s="3" t="s">
        <v>45</v>
      </c>
      <c r="FI545" s="3">
        <f>VLOOKUP($A545,TRMK!$C:$E,3,0)</f>
        <v>98.86</v>
      </c>
      <c r="FJ545" s="3" t="s">
        <v>46</v>
      </c>
      <c r="FM545" s="3">
        <f>VLOOKUP($A545,TATN!$C:$E,3,0)</f>
        <v>200.05</v>
      </c>
      <c r="FN545" s="3" t="s">
        <v>47</v>
      </c>
      <c r="FQ545" s="3">
        <f>VLOOKUP($A545,TATNP!$C:$E,3,0)</f>
        <v>95</v>
      </c>
      <c r="FR545" s="3" t="s">
        <v>48</v>
      </c>
      <c r="FU545" s="3">
        <f>VLOOKUP($A545,TRNFP!$C:$E,3,0)</f>
        <v>50589</v>
      </c>
      <c r="FV545" s="3" t="s">
        <v>49</v>
      </c>
      <c r="FY545" s="3">
        <f>VLOOKUP($A545,URKA!$C:$E,3,0)</f>
        <v>267.75</v>
      </c>
      <c r="FZ545" s="3" t="s">
        <v>50</v>
      </c>
      <c r="GC545" s="3">
        <f>VLOOKUP($A545,FEES!$C:$E,3,0)</f>
        <v>0.23585</v>
      </c>
      <c r="GD545" s="3" t="s">
        <v>51</v>
      </c>
      <c r="GG545" s="3">
        <f>VLOOKUP($A545,PHOR!$C:$E,3,0)</f>
        <v>1190</v>
      </c>
      <c r="GH545" s="3" t="s">
        <v>52</v>
      </c>
      <c r="GK545" s="3">
        <f>VLOOKUP($A545,GCHE!$C:$E,3,0)</f>
        <v>514.70000000000005</v>
      </c>
      <c r="GL545" s="3" t="s">
        <v>53</v>
      </c>
      <c r="GO545" s="3">
        <f>VLOOKUP($A545,EONR!$C:$E,3,0)</f>
        <v>2.5598999999999998</v>
      </c>
    </row>
    <row r="546" spans="1:197" x14ac:dyDescent="0.45">
      <c r="A546" s="86">
        <v>41120</v>
      </c>
      <c r="B546" s="3" t="s">
        <v>5</v>
      </c>
      <c r="E546" s="3" t="e">
        <f>VLOOKUP($A546,POLY!$C:$E,3,0)</f>
        <v>#N/A</v>
      </c>
      <c r="F546" s="3" t="s">
        <v>6</v>
      </c>
      <c r="I546" s="3" t="e">
        <f>VLOOKUP($A546,YNDX!$C:$E,3,0)</f>
        <v>#N/A</v>
      </c>
      <c r="J546" s="3" t="s">
        <v>7</v>
      </c>
      <c r="M546" s="3">
        <f>VLOOKUP($A546,ALRS!$C:$E,3,0)</f>
        <v>25.25</v>
      </c>
      <c r="N546" s="3" t="s">
        <v>8</v>
      </c>
      <c r="Q546" s="3">
        <f>VLOOKUP($A546,AKRN!$C:$E,3,0)</f>
        <v>1397.1</v>
      </c>
      <c r="R546" s="3" t="s">
        <v>9</v>
      </c>
      <c r="U546" s="3">
        <f>VLOOKUP($A546,AFLT!$C:$E,3,0)</f>
        <v>41.55</v>
      </c>
      <c r="V546" s="3" t="s">
        <v>10</v>
      </c>
      <c r="Y546" s="3">
        <f>VLOOKUP($A546,BSPB!$C:$E,3,0)</f>
        <v>55.74</v>
      </c>
      <c r="Z546" s="3" t="s">
        <v>11</v>
      </c>
      <c r="AC546" s="3">
        <f>VLOOKUP($A546,BANE!$C:$E,3,0)</f>
        <v>1665</v>
      </c>
      <c r="AD546" s="3" t="s">
        <v>12</v>
      </c>
      <c r="AG546" s="3">
        <f>VLOOKUP($A546,BANEP!$C:$E,3,0)</f>
        <v>1126.8</v>
      </c>
      <c r="AH546" s="3" t="s">
        <v>13</v>
      </c>
      <c r="AK546" s="3">
        <f>VLOOKUP($A546,VTBR!$C:$E,3,0)</f>
        <v>5.4899999999999997E-2</v>
      </c>
      <c r="AL546" s="3" t="s">
        <v>14</v>
      </c>
      <c r="AO546" s="3">
        <f>VLOOKUP($A546,VSMO!$C:$E,3,0)</f>
        <v>4696.6000000000004</v>
      </c>
      <c r="AP546" s="3" t="s">
        <v>15</v>
      </c>
      <c r="AS546" s="3">
        <f>VLOOKUP($A546,GAZP!$C:$E,3,0)</f>
        <v>151.1</v>
      </c>
      <c r="AT546" s="3" t="s">
        <v>16</v>
      </c>
      <c r="AW546" s="3">
        <f>VLOOKUP($A546,GMKN!$C:$E,3,0)</f>
        <v>5095</v>
      </c>
      <c r="AX546" s="3" t="s">
        <v>17</v>
      </c>
      <c r="BA546" s="3">
        <f>VLOOKUP($A546,DIXY!$C:$E,3,0)</f>
        <v>347.6</v>
      </c>
      <c r="BB546" s="3" t="s">
        <v>18</v>
      </c>
      <c r="BE546" s="3">
        <f>VLOOKUP($A546,IRAO!$C:$E,3,0)</f>
        <v>2.6800000000000001E-2</v>
      </c>
      <c r="BF546" s="3" t="s">
        <v>19</v>
      </c>
      <c r="BI546" s="3">
        <f>VLOOKUP($A546,KMAZ!$C:$E,3,0)</f>
        <v>41.62</v>
      </c>
      <c r="BJ546" s="3" t="s">
        <v>20</v>
      </c>
      <c r="BM546" s="3">
        <f>VLOOKUP($A546,LSRG!$C:$E,3,0)</f>
        <v>567.20000000000005</v>
      </c>
      <c r="BN546" s="3" t="s">
        <v>21</v>
      </c>
      <c r="BQ546" s="3">
        <f>VLOOKUP($A546,LKOH!$C:$E,3,0)</f>
        <v>1831.5</v>
      </c>
      <c r="BR546" s="3" t="s">
        <v>22</v>
      </c>
      <c r="BU546" s="3">
        <f>VLOOKUP($A546,MVID!$C:$E,3,0)</f>
        <v>261</v>
      </c>
      <c r="BV546" s="3" t="s">
        <v>23</v>
      </c>
      <c r="BY546" s="3">
        <f>VLOOKUP($A546,MAGN!$C:$E,3,0)</f>
        <v>9.6969999999999992</v>
      </c>
      <c r="BZ546" s="3" t="s">
        <v>24</v>
      </c>
      <c r="CC546" s="3">
        <f>VLOOKUP($A546,MTSS!$C:$E,3,0)</f>
        <v>243.99</v>
      </c>
      <c r="CD546" s="3" t="s">
        <v>25</v>
      </c>
      <c r="CG546" s="3">
        <f>VLOOKUP($A546,MGNT!$C:$E,3,0)</f>
        <v>4323.5</v>
      </c>
      <c r="CH546" s="3" t="s">
        <v>26</v>
      </c>
      <c r="CK546" s="3" t="e">
        <f>VLOOKUP($A546,MFON!$C:$E,3,0)</f>
        <v>#N/A</v>
      </c>
      <c r="CL546" s="3" t="s">
        <v>27</v>
      </c>
      <c r="CO546" s="3" t="e">
        <f>VLOOKUP($A546,MOEX!$C:$E,3,0)</f>
        <v>#N/A</v>
      </c>
      <c r="CP546" s="3" t="s">
        <v>28</v>
      </c>
      <c r="CS546" s="3">
        <f>VLOOKUP($A546,MSTT!$C:$E,3,0)</f>
        <v>179</v>
      </c>
      <c r="CT546" s="3" t="s">
        <v>29</v>
      </c>
      <c r="CW546" s="3">
        <f>VLOOKUP($A546,NLMK!$C:$E,3,0)</f>
        <v>55</v>
      </c>
      <c r="CX546" s="3" t="s">
        <v>30</v>
      </c>
      <c r="DA546" s="3">
        <f>VLOOKUP($A546,NMTP!$C:$E,3,0)</f>
        <v>3.1352000000000002</v>
      </c>
      <c r="DB546" s="3" t="s">
        <v>31</v>
      </c>
      <c r="DE546" s="3">
        <f>VLOOKUP($A546,NVTK!$C:$E,3,0)</f>
        <v>354</v>
      </c>
      <c r="DF546" s="3" t="s">
        <v>32</v>
      </c>
      <c r="DI546" s="3">
        <f>VLOOKUP($A546,PIKK!$C:$E,3,0)</f>
        <v>72.97</v>
      </c>
      <c r="DJ546" s="3" t="s">
        <v>33</v>
      </c>
      <c r="DM546" s="3">
        <f>VLOOKUP($A546,ROSN!$C:$E,3,0)</f>
        <v>193.69</v>
      </c>
      <c r="DN546" s="3" t="s">
        <v>34</v>
      </c>
      <c r="DQ546" s="3">
        <f>VLOOKUP($A546,RTKM!$C:$E,3,0)</f>
        <v>115.79</v>
      </c>
      <c r="DR546" s="3" t="s">
        <v>35</v>
      </c>
      <c r="DU546" s="3">
        <f>VLOOKUP($A546,RTKMP!$C:$E,3,0)</f>
        <v>79</v>
      </c>
      <c r="DV546" s="3" t="s">
        <v>36</v>
      </c>
      <c r="DY546" s="3">
        <f>VLOOKUP($A546,HYDR!$C:$E,3,0)</f>
        <v>0.85560000000000003</v>
      </c>
      <c r="DZ546" s="3" t="s">
        <v>37</v>
      </c>
      <c r="EC546" s="3">
        <f>VLOOKUP($A546,RUAL!$C:$E,3,0)</f>
        <v>177.5</v>
      </c>
      <c r="ED546" s="3" t="s">
        <v>38</v>
      </c>
      <c r="EG546" s="3">
        <f>VLOOKUP($A546,SVAV!$C:$E,3,0)</f>
        <v>417</v>
      </c>
      <c r="EH546" s="3" t="s">
        <v>39</v>
      </c>
      <c r="EK546" s="3">
        <f>VLOOKUP($A546,SBER!$C:$E,3,0)</f>
        <v>91.66</v>
      </c>
      <c r="EL546" s="3" t="s">
        <v>40</v>
      </c>
      <c r="EO546" s="3">
        <f>VLOOKUP($A546,SBERP!$C:$E,3,0)</f>
        <v>65.34</v>
      </c>
      <c r="EP546" s="3" t="s">
        <v>41</v>
      </c>
      <c r="ES546" s="3">
        <f>VLOOKUP($A546,CHMF!$C:$E,3,0)</f>
        <v>370.5</v>
      </c>
      <c r="ET546" s="3" t="s">
        <v>42</v>
      </c>
      <c r="EW546" s="3">
        <f>VLOOKUP($A546,AFKS!$C:$E,3,0)</f>
        <v>27.1</v>
      </c>
      <c r="EX546" s="3" t="s">
        <v>43</v>
      </c>
      <c r="FA546" s="3">
        <f>VLOOKUP($A546,SNGS!$C:$E,3,0)</f>
        <v>27.893999999999998</v>
      </c>
      <c r="FB546" s="3" t="s">
        <v>44</v>
      </c>
      <c r="FE546" s="3">
        <f>VLOOKUP($A546,SNGSP!$C:$E,3,0)</f>
        <v>18.875</v>
      </c>
      <c r="FF546" s="3" t="s">
        <v>45</v>
      </c>
      <c r="FI546" s="3">
        <f>VLOOKUP($A546,TRMK!$C:$E,3,0)</f>
        <v>99.94</v>
      </c>
      <c r="FJ546" s="3" t="s">
        <v>46</v>
      </c>
      <c r="FM546" s="3">
        <f>VLOOKUP($A546,TATN!$C:$E,3,0)</f>
        <v>201.62</v>
      </c>
      <c r="FN546" s="3" t="s">
        <v>47</v>
      </c>
      <c r="FQ546" s="3">
        <f>VLOOKUP($A546,TATNP!$C:$E,3,0)</f>
        <v>95</v>
      </c>
      <c r="FR546" s="3" t="s">
        <v>48</v>
      </c>
      <c r="FU546" s="3">
        <f>VLOOKUP($A546,TRNFP!$C:$E,3,0)</f>
        <v>51850</v>
      </c>
      <c r="FV546" s="3" t="s">
        <v>49</v>
      </c>
      <c r="FY546" s="3">
        <f>VLOOKUP($A546,URKA!$C:$E,3,0)</f>
        <v>267.89999999999998</v>
      </c>
      <c r="FZ546" s="3" t="s">
        <v>50</v>
      </c>
      <c r="GC546" s="3">
        <f>VLOOKUP($A546,FEES!$C:$E,3,0)</f>
        <v>0.2155</v>
      </c>
      <c r="GD546" s="3" t="s">
        <v>51</v>
      </c>
      <c r="GG546" s="3">
        <f>VLOOKUP($A546,PHOR!$C:$E,3,0)</f>
        <v>1195</v>
      </c>
      <c r="GH546" s="3" t="s">
        <v>52</v>
      </c>
      <c r="GK546" s="3">
        <f>VLOOKUP($A546,GCHE!$C:$E,3,0)</f>
        <v>510</v>
      </c>
      <c r="GL546" s="3" t="s">
        <v>53</v>
      </c>
      <c r="GO546" s="3">
        <f>VLOOKUP($A546,EONR!$C:$E,3,0)</f>
        <v>2.64</v>
      </c>
    </row>
    <row r="547" spans="1:197" x14ac:dyDescent="0.45">
      <c r="A547" s="86">
        <v>41127</v>
      </c>
      <c r="B547" s="3" t="s">
        <v>5</v>
      </c>
      <c r="E547" s="3" t="e">
        <f>VLOOKUP($A547,POLY!$C:$E,3,0)</f>
        <v>#N/A</v>
      </c>
      <c r="F547" s="3" t="s">
        <v>6</v>
      </c>
      <c r="I547" s="3" t="e">
        <f>VLOOKUP($A547,YNDX!$C:$E,3,0)</f>
        <v>#N/A</v>
      </c>
      <c r="J547" s="3" t="s">
        <v>7</v>
      </c>
      <c r="M547" s="3">
        <f>VLOOKUP($A547,ALRS!$C:$E,3,0)</f>
        <v>24.9</v>
      </c>
      <c r="N547" s="3" t="s">
        <v>8</v>
      </c>
      <c r="Q547" s="3">
        <f>VLOOKUP($A547,AKRN!$C:$E,3,0)</f>
        <v>1356.1</v>
      </c>
      <c r="R547" s="3" t="s">
        <v>9</v>
      </c>
      <c r="U547" s="3">
        <f>VLOOKUP($A547,AFLT!$C:$E,3,0)</f>
        <v>41.76</v>
      </c>
      <c r="V547" s="3" t="s">
        <v>10</v>
      </c>
      <c r="Y547" s="3">
        <f>VLOOKUP($A547,BSPB!$C:$E,3,0)</f>
        <v>57</v>
      </c>
      <c r="Z547" s="3" t="s">
        <v>11</v>
      </c>
      <c r="AC547" s="3">
        <f>VLOOKUP($A547,BANE!$C:$E,3,0)</f>
        <v>1660</v>
      </c>
      <c r="AD547" s="3" t="s">
        <v>12</v>
      </c>
      <c r="AG547" s="3">
        <f>VLOOKUP($A547,BANEP!$C:$E,3,0)</f>
        <v>1154.9000000000001</v>
      </c>
      <c r="AH547" s="3" t="s">
        <v>13</v>
      </c>
      <c r="AK547" s="3">
        <f>VLOOKUP($A547,VTBR!$C:$E,3,0)</f>
        <v>5.6610000000000001E-2</v>
      </c>
      <c r="AL547" s="3" t="s">
        <v>14</v>
      </c>
      <c r="AO547" s="3">
        <f>VLOOKUP($A547,VSMO!$C:$E,3,0)</f>
        <v>4950</v>
      </c>
      <c r="AP547" s="3" t="s">
        <v>15</v>
      </c>
      <c r="AS547" s="3">
        <f>VLOOKUP($A547,GAZP!$C:$E,3,0)</f>
        <v>153.85</v>
      </c>
      <c r="AT547" s="3" t="s">
        <v>16</v>
      </c>
      <c r="AW547" s="3">
        <f>VLOOKUP($A547,GMKN!$C:$E,3,0)</f>
        <v>5070</v>
      </c>
      <c r="AX547" s="3" t="s">
        <v>17</v>
      </c>
      <c r="BA547" s="3">
        <f>VLOOKUP($A547,DIXY!$C:$E,3,0)</f>
        <v>363</v>
      </c>
      <c r="BB547" s="3" t="s">
        <v>18</v>
      </c>
      <c r="BE547" s="3">
        <f>VLOOKUP($A547,IRAO!$C:$E,3,0)</f>
        <v>2.6179999999999998E-2</v>
      </c>
      <c r="BF547" s="3" t="s">
        <v>19</v>
      </c>
      <c r="BI547" s="3">
        <f>VLOOKUP($A547,KMAZ!$C:$E,3,0)</f>
        <v>41.31</v>
      </c>
      <c r="BJ547" s="3" t="s">
        <v>20</v>
      </c>
      <c r="BM547" s="3">
        <f>VLOOKUP($A547,LSRG!$C:$E,3,0)</f>
        <v>549</v>
      </c>
      <c r="BN547" s="3" t="s">
        <v>21</v>
      </c>
      <c r="BQ547" s="3">
        <f>VLOOKUP($A547,LKOH!$C:$E,3,0)</f>
        <v>1859.3</v>
      </c>
      <c r="BR547" s="3" t="s">
        <v>22</v>
      </c>
      <c r="BU547" s="3">
        <f>VLOOKUP($A547,MVID!$C:$E,3,0)</f>
        <v>258.2</v>
      </c>
      <c r="BV547" s="3" t="s">
        <v>23</v>
      </c>
      <c r="BY547" s="3">
        <f>VLOOKUP($A547,MAGN!$C:$E,3,0)</f>
        <v>10.34</v>
      </c>
      <c r="BZ547" s="3" t="s">
        <v>24</v>
      </c>
      <c r="CC547" s="3">
        <f>VLOOKUP($A547,MTSS!$C:$E,3,0)</f>
        <v>243.15</v>
      </c>
      <c r="CD547" s="3" t="s">
        <v>25</v>
      </c>
      <c r="CG547" s="3">
        <f>VLOOKUP($A547,MGNT!$C:$E,3,0)</f>
        <v>4115</v>
      </c>
      <c r="CH547" s="3" t="s">
        <v>26</v>
      </c>
      <c r="CK547" s="3" t="e">
        <f>VLOOKUP($A547,MFON!$C:$E,3,0)</f>
        <v>#N/A</v>
      </c>
      <c r="CL547" s="3" t="s">
        <v>27</v>
      </c>
      <c r="CO547" s="3" t="e">
        <f>VLOOKUP($A547,MOEX!$C:$E,3,0)</f>
        <v>#N/A</v>
      </c>
      <c r="CP547" s="3" t="s">
        <v>28</v>
      </c>
      <c r="CS547" s="3">
        <f>VLOOKUP($A547,MSTT!$C:$E,3,0)</f>
        <v>179.02</v>
      </c>
      <c r="CT547" s="3" t="s">
        <v>29</v>
      </c>
      <c r="CW547" s="3">
        <f>VLOOKUP($A547,NLMK!$C:$E,3,0)</f>
        <v>60.3</v>
      </c>
      <c r="CX547" s="3" t="s">
        <v>30</v>
      </c>
      <c r="DA547" s="3">
        <f>VLOOKUP($A547,NMTP!$C:$E,3,0)</f>
        <v>2.9979</v>
      </c>
      <c r="DB547" s="3" t="s">
        <v>31</v>
      </c>
      <c r="DE547" s="3">
        <f>VLOOKUP($A547,NVTK!$C:$E,3,0)</f>
        <v>353.38</v>
      </c>
      <c r="DF547" s="3" t="s">
        <v>32</v>
      </c>
      <c r="DI547" s="3">
        <f>VLOOKUP($A547,PIKK!$C:$E,3,0)</f>
        <v>72.150000000000006</v>
      </c>
      <c r="DJ547" s="3" t="s">
        <v>33</v>
      </c>
      <c r="DM547" s="3">
        <f>VLOOKUP($A547,ROSN!$C:$E,3,0)</f>
        <v>200.33</v>
      </c>
      <c r="DN547" s="3" t="s">
        <v>34</v>
      </c>
      <c r="DQ547" s="3">
        <f>VLOOKUP($A547,RTKM!$C:$E,3,0)</f>
        <v>121.36</v>
      </c>
      <c r="DR547" s="3" t="s">
        <v>35</v>
      </c>
      <c r="DU547" s="3">
        <f>VLOOKUP($A547,RTKMP!$C:$E,3,0)</f>
        <v>80.5</v>
      </c>
      <c r="DV547" s="3" t="s">
        <v>36</v>
      </c>
      <c r="DY547" s="3">
        <f>VLOOKUP($A547,HYDR!$C:$E,3,0)</f>
        <v>0.85809999999999997</v>
      </c>
      <c r="DZ547" s="3" t="s">
        <v>37</v>
      </c>
      <c r="EC547" s="3">
        <f>VLOOKUP($A547,RUAL!$C:$E,3,0)</f>
        <v>172.99</v>
      </c>
      <c r="ED547" s="3" t="s">
        <v>38</v>
      </c>
      <c r="EG547" s="3">
        <f>VLOOKUP($A547,SVAV!$C:$E,3,0)</f>
        <v>427.2</v>
      </c>
      <c r="EH547" s="3" t="s">
        <v>39</v>
      </c>
      <c r="EK547" s="3">
        <f>VLOOKUP($A547,SBER!$C:$E,3,0)</f>
        <v>92.85</v>
      </c>
      <c r="EL547" s="3" t="s">
        <v>40</v>
      </c>
      <c r="EO547" s="3">
        <f>VLOOKUP($A547,SBERP!$C:$E,3,0)</f>
        <v>67.36</v>
      </c>
      <c r="EP547" s="3" t="s">
        <v>41</v>
      </c>
      <c r="ES547" s="3">
        <f>VLOOKUP($A547,CHMF!$C:$E,3,0)</f>
        <v>394</v>
      </c>
      <c r="ET547" s="3" t="s">
        <v>42</v>
      </c>
      <c r="EW547" s="3">
        <f>VLOOKUP($A547,AFKS!$C:$E,3,0)</f>
        <v>26.38</v>
      </c>
      <c r="EX547" s="3" t="s">
        <v>43</v>
      </c>
      <c r="FA547" s="3">
        <f>VLOOKUP($A547,SNGS!$C:$E,3,0)</f>
        <v>28.798999999999999</v>
      </c>
      <c r="FB547" s="3" t="s">
        <v>44</v>
      </c>
      <c r="FE547" s="3">
        <f>VLOOKUP($A547,SNGSP!$C:$E,3,0)</f>
        <v>19.698</v>
      </c>
      <c r="FF547" s="3" t="s">
        <v>45</v>
      </c>
      <c r="FI547" s="3">
        <f>VLOOKUP($A547,TRMK!$C:$E,3,0)</f>
        <v>104</v>
      </c>
      <c r="FJ547" s="3" t="s">
        <v>46</v>
      </c>
      <c r="FM547" s="3">
        <f>VLOOKUP($A547,TATN!$C:$E,3,0)</f>
        <v>200.9</v>
      </c>
      <c r="FN547" s="3" t="s">
        <v>47</v>
      </c>
      <c r="FQ547" s="3">
        <f>VLOOKUP($A547,TATNP!$C:$E,3,0)</f>
        <v>97.69</v>
      </c>
      <c r="FR547" s="3" t="s">
        <v>48</v>
      </c>
      <c r="FU547" s="3">
        <f>VLOOKUP($A547,TRNFP!$C:$E,3,0)</f>
        <v>55507</v>
      </c>
      <c r="FV547" s="3" t="s">
        <v>49</v>
      </c>
      <c r="FY547" s="3">
        <f>VLOOKUP($A547,URKA!$C:$E,3,0)</f>
        <v>258.11</v>
      </c>
      <c r="FZ547" s="3" t="s">
        <v>50</v>
      </c>
      <c r="GC547" s="3">
        <f>VLOOKUP($A547,FEES!$C:$E,3,0)</f>
        <v>0.22381999999999999</v>
      </c>
      <c r="GD547" s="3" t="s">
        <v>51</v>
      </c>
      <c r="GG547" s="3">
        <f>VLOOKUP($A547,PHOR!$C:$E,3,0)</f>
        <v>1268.5999999999999</v>
      </c>
      <c r="GH547" s="3" t="s">
        <v>52</v>
      </c>
      <c r="GK547" s="3">
        <f>VLOOKUP($A547,GCHE!$C:$E,3,0)</f>
        <v>485</v>
      </c>
      <c r="GL547" s="3" t="s">
        <v>53</v>
      </c>
      <c r="GO547" s="3">
        <f>VLOOKUP($A547,EONR!$C:$E,3,0)</f>
        <v>2.6869999999999998</v>
      </c>
    </row>
    <row r="548" spans="1:197" x14ac:dyDescent="0.45">
      <c r="A548" s="86">
        <v>41134</v>
      </c>
      <c r="B548" s="3" t="s">
        <v>5</v>
      </c>
      <c r="E548" s="3" t="e">
        <f>VLOOKUP($A548,POLY!$C:$E,3,0)</f>
        <v>#N/A</v>
      </c>
      <c r="F548" s="3" t="s">
        <v>6</v>
      </c>
      <c r="I548" s="3" t="e">
        <f>VLOOKUP($A548,YNDX!$C:$E,3,0)</f>
        <v>#N/A</v>
      </c>
      <c r="J548" s="3" t="s">
        <v>7</v>
      </c>
      <c r="M548" s="3">
        <f>VLOOKUP($A548,ALRS!$C:$E,3,0)</f>
        <v>24.939</v>
      </c>
      <c r="N548" s="3" t="s">
        <v>8</v>
      </c>
      <c r="Q548" s="3">
        <f>VLOOKUP($A548,AKRN!$C:$E,3,0)</f>
        <v>1393</v>
      </c>
      <c r="R548" s="3" t="s">
        <v>9</v>
      </c>
      <c r="U548" s="3">
        <f>VLOOKUP($A548,AFLT!$C:$E,3,0)</f>
        <v>43.67</v>
      </c>
      <c r="V548" s="3" t="s">
        <v>10</v>
      </c>
      <c r="Y548" s="3">
        <f>VLOOKUP($A548,BSPB!$C:$E,3,0)</f>
        <v>60.01</v>
      </c>
      <c r="Z548" s="3" t="s">
        <v>11</v>
      </c>
      <c r="AC548" s="3">
        <f>VLOOKUP($A548,BANE!$C:$E,3,0)</f>
        <v>1656.8</v>
      </c>
      <c r="AD548" s="3" t="s">
        <v>12</v>
      </c>
      <c r="AG548" s="3">
        <f>VLOOKUP($A548,BANEP!$C:$E,3,0)</f>
        <v>1154.4000000000001</v>
      </c>
      <c r="AH548" s="3" t="s">
        <v>13</v>
      </c>
      <c r="AK548" s="3">
        <f>VLOOKUP($A548,VTBR!$C:$E,3,0)</f>
        <v>5.586E-2</v>
      </c>
      <c r="AL548" s="3" t="s">
        <v>14</v>
      </c>
      <c r="AO548" s="3">
        <f>VLOOKUP($A548,VSMO!$C:$E,3,0)</f>
        <v>5175</v>
      </c>
      <c r="AP548" s="3" t="s">
        <v>15</v>
      </c>
      <c r="AS548" s="3">
        <f>VLOOKUP($A548,GAZP!$C:$E,3,0)</f>
        <v>156.83000000000001</v>
      </c>
      <c r="AT548" s="3" t="s">
        <v>16</v>
      </c>
      <c r="AW548" s="3">
        <f>VLOOKUP($A548,GMKN!$C:$E,3,0)</f>
        <v>4991</v>
      </c>
      <c r="AX548" s="3" t="s">
        <v>17</v>
      </c>
      <c r="BA548" s="3">
        <f>VLOOKUP($A548,DIXY!$C:$E,3,0)</f>
        <v>365.78</v>
      </c>
      <c r="BB548" s="3" t="s">
        <v>18</v>
      </c>
      <c r="BE548" s="3">
        <f>VLOOKUP($A548,IRAO!$C:$E,3,0)</f>
        <v>2.6200000000000001E-2</v>
      </c>
      <c r="BF548" s="3" t="s">
        <v>19</v>
      </c>
      <c r="BI548" s="3">
        <f>VLOOKUP($A548,KMAZ!$C:$E,3,0)</f>
        <v>40.93</v>
      </c>
      <c r="BJ548" s="3" t="s">
        <v>20</v>
      </c>
      <c r="BM548" s="3">
        <f>VLOOKUP($A548,LSRG!$C:$E,3,0)</f>
        <v>562.6</v>
      </c>
      <c r="BN548" s="3" t="s">
        <v>21</v>
      </c>
      <c r="BQ548" s="3">
        <f>VLOOKUP($A548,LKOH!$C:$E,3,0)</f>
        <v>1871.9</v>
      </c>
      <c r="BR548" s="3" t="s">
        <v>22</v>
      </c>
      <c r="BU548" s="3">
        <f>VLOOKUP($A548,MVID!$C:$E,3,0)</f>
        <v>265.72000000000003</v>
      </c>
      <c r="BV548" s="3" t="s">
        <v>23</v>
      </c>
      <c r="BY548" s="3">
        <f>VLOOKUP($A548,MAGN!$C:$E,3,0)</f>
        <v>10.134</v>
      </c>
      <c r="BZ548" s="3" t="s">
        <v>24</v>
      </c>
      <c r="CC548" s="3">
        <f>VLOOKUP($A548,MTSS!$C:$E,3,0)</f>
        <v>240.65</v>
      </c>
      <c r="CD548" s="3" t="s">
        <v>25</v>
      </c>
      <c r="CG548" s="3">
        <f>VLOOKUP($A548,MGNT!$C:$E,3,0)</f>
        <v>4187.3999999999996</v>
      </c>
      <c r="CH548" s="3" t="s">
        <v>26</v>
      </c>
      <c r="CK548" s="3" t="e">
        <f>VLOOKUP($A548,MFON!$C:$E,3,0)</f>
        <v>#N/A</v>
      </c>
      <c r="CL548" s="3" t="s">
        <v>27</v>
      </c>
      <c r="CO548" s="3" t="e">
        <f>VLOOKUP($A548,MOEX!$C:$E,3,0)</f>
        <v>#N/A</v>
      </c>
      <c r="CP548" s="3" t="s">
        <v>28</v>
      </c>
      <c r="CS548" s="3">
        <f>VLOOKUP($A548,MSTT!$C:$E,3,0)</f>
        <v>176.44</v>
      </c>
      <c r="CT548" s="3" t="s">
        <v>29</v>
      </c>
      <c r="CW548" s="3">
        <f>VLOOKUP($A548,NLMK!$C:$E,3,0)</f>
        <v>58.65</v>
      </c>
      <c r="CX548" s="3" t="s">
        <v>30</v>
      </c>
      <c r="DA548" s="3">
        <f>VLOOKUP($A548,NMTP!$C:$E,3,0)</f>
        <v>2.8900999999999999</v>
      </c>
      <c r="DB548" s="3" t="s">
        <v>31</v>
      </c>
      <c r="DE548" s="3">
        <f>VLOOKUP($A548,NVTK!$C:$E,3,0)</f>
        <v>363.81</v>
      </c>
      <c r="DF548" s="3" t="s">
        <v>32</v>
      </c>
      <c r="DI548" s="3">
        <f>VLOOKUP($A548,PIKK!$C:$E,3,0)</f>
        <v>72.45</v>
      </c>
      <c r="DJ548" s="3" t="s">
        <v>33</v>
      </c>
      <c r="DM548" s="3">
        <f>VLOOKUP($A548,ROSN!$C:$E,3,0)</f>
        <v>200.98</v>
      </c>
      <c r="DN548" s="3" t="s">
        <v>34</v>
      </c>
      <c r="DQ548" s="3">
        <f>VLOOKUP($A548,RTKM!$C:$E,3,0)</f>
        <v>125.21</v>
      </c>
      <c r="DR548" s="3" t="s">
        <v>35</v>
      </c>
      <c r="DU548" s="3">
        <f>VLOOKUP($A548,RTKMP!$C:$E,3,0)</f>
        <v>82.06</v>
      </c>
      <c r="DV548" s="3" t="s">
        <v>36</v>
      </c>
      <c r="DY548" s="3">
        <f>VLOOKUP($A548,HYDR!$C:$E,3,0)</f>
        <v>0.87619999999999998</v>
      </c>
      <c r="DZ548" s="3" t="s">
        <v>37</v>
      </c>
      <c r="EC548" s="3">
        <f>VLOOKUP($A548,RUAL!$C:$E,3,0)</f>
        <v>172.08</v>
      </c>
      <c r="ED548" s="3" t="s">
        <v>38</v>
      </c>
      <c r="EG548" s="3">
        <f>VLOOKUP($A548,SVAV!$C:$E,3,0)</f>
        <v>447</v>
      </c>
      <c r="EH548" s="3" t="s">
        <v>39</v>
      </c>
      <c r="EK548" s="3">
        <f>VLOOKUP($A548,SBER!$C:$E,3,0)</f>
        <v>92.05</v>
      </c>
      <c r="EL548" s="3" t="s">
        <v>40</v>
      </c>
      <c r="EO548" s="3">
        <f>VLOOKUP($A548,SBERP!$C:$E,3,0)</f>
        <v>67.33</v>
      </c>
      <c r="EP548" s="3" t="s">
        <v>41</v>
      </c>
      <c r="ES548" s="3">
        <f>VLOOKUP($A548,CHMF!$C:$E,3,0)</f>
        <v>381.7</v>
      </c>
      <c r="ET548" s="3" t="s">
        <v>42</v>
      </c>
      <c r="EW548" s="3">
        <f>VLOOKUP($A548,AFKS!$C:$E,3,0)</f>
        <v>26.088000000000001</v>
      </c>
      <c r="EX548" s="3" t="s">
        <v>43</v>
      </c>
      <c r="FA548" s="3">
        <f>VLOOKUP($A548,SNGS!$C:$E,3,0)</f>
        <v>28.3</v>
      </c>
      <c r="FB548" s="3" t="s">
        <v>44</v>
      </c>
      <c r="FE548" s="3">
        <f>VLOOKUP($A548,SNGSP!$C:$E,3,0)</f>
        <v>19.721</v>
      </c>
      <c r="FF548" s="3" t="s">
        <v>45</v>
      </c>
      <c r="FI548" s="3">
        <f>VLOOKUP($A548,TRMK!$C:$E,3,0)</f>
        <v>99.47</v>
      </c>
      <c r="FJ548" s="3" t="s">
        <v>46</v>
      </c>
      <c r="FM548" s="3">
        <f>VLOOKUP($A548,TATN!$C:$E,3,0)</f>
        <v>201.48</v>
      </c>
      <c r="FN548" s="3" t="s">
        <v>47</v>
      </c>
      <c r="FQ548" s="3">
        <f>VLOOKUP($A548,TATNP!$C:$E,3,0)</f>
        <v>94.5</v>
      </c>
      <c r="FR548" s="3" t="s">
        <v>48</v>
      </c>
      <c r="FU548" s="3">
        <f>VLOOKUP($A548,TRNFP!$C:$E,3,0)</f>
        <v>54299</v>
      </c>
      <c r="FV548" s="3" t="s">
        <v>49</v>
      </c>
      <c r="FY548" s="3">
        <f>VLOOKUP($A548,URKA!$C:$E,3,0)</f>
        <v>257.12</v>
      </c>
      <c r="FZ548" s="3" t="s">
        <v>50</v>
      </c>
      <c r="GC548" s="3">
        <f>VLOOKUP($A548,FEES!$C:$E,3,0)</f>
        <v>0.22167999999999999</v>
      </c>
      <c r="GD548" s="3" t="s">
        <v>51</v>
      </c>
      <c r="GG548" s="3">
        <f>VLOOKUP($A548,PHOR!$C:$E,3,0)</f>
        <v>1294</v>
      </c>
      <c r="GH548" s="3" t="s">
        <v>52</v>
      </c>
      <c r="GK548" s="3">
        <f>VLOOKUP($A548,GCHE!$C:$E,3,0)</f>
        <v>528.5</v>
      </c>
      <c r="GL548" s="3" t="s">
        <v>53</v>
      </c>
      <c r="GO548" s="3">
        <f>VLOOKUP($A548,EONR!$C:$E,3,0)</f>
        <v>2.6147999999999998</v>
      </c>
    </row>
    <row r="549" spans="1:197" x14ac:dyDescent="0.45">
      <c r="A549" s="86">
        <v>41141</v>
      </c>
      <c r="B549" s="3" t="s">
        <v>5</v>
      </c>
      <c r="E549" s="3" t="e">
        <f>VLOOKUP($A549,POLY!$C:$E,3,0)</f>
        <v>#N/A</v>
      </c>
      <c r="F549" s="3" t="s">
        <v>6</v>
      </c>
      <c r="I549" s="3" t="e">
        <f>VLOOKUP($A549,YNDX!$C:$E,3,0)</f>
        <v>#N/A</v>
      </c>
      <c r="J549" s="3" t="s">
        <v>7</v>
      </c>
      <c r="M549" s="3">
        <f>VLOOKUP($A549,ALRS!$C:$E,3,0)</f>
        <v>24.606999999999999</v>
      </c>
      <c r="N549" s="3" t="s">
        <v>8</v>
      </c>
      <c r="Q549" s="3">
        <f>VLOOKUP($A549,AKRN!$C:$E,3,0)</f>
        <v>1403.1</v>
      </c>
      <c r="R549" s="3" t="s">
        <v>9</v>
      </c>
      <c r="U549" s="3">
        <f>VLOOKUP($A549,AFLT!$C:$E,3,0)</f>
        <v>43</v>
      </c>
      <c r="V549" s="3" t="s">
        <v>10</v>
      </c>
      <c r="Y549" s="3">
        <f>VLOOKUP($A549,BSPB!$C:$E,3,0)</f>
        <v>64.209999999999994</v>
      </c>
      <c r="Z549" s="3" t="s">
        <v>11</v>
      </c>
      <c r="AC549" s="3">
        <f>VLOOKUP($A549,BANE!$C:$E,3,0)</f>
        <v>1604.9</v>
      </c>
      <c r="AD549" s="3" t="s">
        <v>12</v>
      </c>
      <c r="AG549" s="3">
        <f>VLOOKUP($A549,BANEP!$C:$E,3,0)</f>
        <v>1173</v>
      </c>
      <c r="AH549" s="3" t="s">
        <v>13</v>
      </c>
      <c r="AK549" s="3">
        <f>VLOOKUP($A549,VTBR!$C:$E,3,0)</f>
        <v>5.5820000000000002E-2</v>
      </c>
      <c r="AL549" s="3" t="s">
        <v>14</v>
      </c>
      <c r="AO549" s="3">
        <f>VLOOKUP($A549,VSMO!$C:$E,3,0)</f>
        <v>4978.3</v>
      </c>
      <c r="AP549" s="3" t="s">
        <v>15</v>
      </c>
      <c r="AS549" s="3">
        <f>VLOOKUP($A549,GAZP!$C:$E,3,0)</f>
        <v>156.81</v>
      </c>
      <c r="AT549" s="3" t="s">
        <v>16</v>
      </c>
      <c r="AW549" s="3">
        <f>VLOOKUP($A549,GMKN!$C:$E,3,0)</f>
        <v>5039</v>
      </c>
      <c r="AX549" s="3" t="s">
        <v>17</v>
      </c>
      <c r="BA549" s="3">
        <f>VLOOKUP($A549,DIXY!$C:$E,3,0)</f>
        <v>362.99</v>
      </c>
      <c r="BB549" s="3" t="s">
        <v>18</v>
      </c>
      <c r="BE549" s="3">
        <f>VLOOKUP($A549,IRAO!$C:$E,3,0)</f>
        <v>2.64E-2</v>
      </c>
      <c r="BF549" s="3" t="s">
        <v>19</v>
      </c>
      <c r="BI549" s="3">
        <f>VLOOKUP($A549,KMAZ!$C:$E,3,0)</f>
        <v>40.5</v>
      </c>
      <c r="BJ549" s="3" t="s">
        <v>20</v>
      </c>
      <c r="BM549" s="3">
        <f>VLOOKUP($A549,LSRG!$C:$E,3,0)</f>
        <v>555.4</v>
      </c>
      <c r="BN549" s="3" t="s">
        <v>21</v>
      </c>
      <c r="BQ549" s="3">
        <f>VLOOKUP($A549,LKOH!$C:$E,3,0)</f>
        <v>1885</v>
      </c>
      <c r="BR549" s="3" t="s">
        <v>22</v>
      </c>
      <c r="BU549" s="3">
        <f>VLOOKUP($A549,MVID!$C:$E,3,0)</f>
        <v>262.97000000000003</v>
      </c>
      <c r="BV549" s="3" t="s">
        <v>23</v>
      </c>
      <c r="BY549" s="3">
        <f>VLOOKUP($A549,MAGN!$C:$E,3,0)</f>
        <v>9.9990000000000006</v>
      </c>
      <c r="BZ549" s="3" t="s">
        <v>24</v>
      </c>
      <c r="CC549" s="3">
        <f>VLOOKUP($A549,MTSS!$C:$E,3,0)</f>
        <v>237.83</v>
      </c>
      <c r="CD549" s="3" t="s">
        <v>25</v>
      </c>
      <c r="CG549" s="3">
        <f>VLOOKUP($A549,MGNT!$C:$E,3,0)</f>
        <v>4166.7</v>
      </c>
      <c r="CH549" s="3" t="s">
        <v>26</v>
      </c>
      <c r="CK549" s="3" t="e">
        <f>VLOOKUP($A549,MFON!$C:$E,3,0)</f>
        <v>#N/A</v>
      </c>
      <c r="CL549" s="3" t="s">
        <v>27</v>
      </c>
      <c r="CO549" s="3" t="e">
        <f>VLOOKUP($A549,MOEX!$C:$E,3,0)</f>
        <v>#N/A</v>
      </c>
      <c r="CP549" s="3" t="s">
        <v>28</v>
      </c>
      <c r="CS549" s="3">
        <f>VLOOKUP($A549,MSTT!$C:$E,3,0)</f>
        <v>174.2</v>
      </c>
      <c r="CT549" s="3" t="s">
        <v>29</v>
      </c>
      <c r="CW549" s="3">
        <f>VLOOKUP($A549,NLMK!$C:$E,3,0)</f>
        <v>57.96</v>
      </c>
      <c r="CX549" s="3" t="s">
        <v>30</v>
      </c>
      <c r="DA549" s="3">
        <f>VLOOKUP($A549,NMTP!$C:$E,3,0)</f>
        <v>2.9359000000000002</v>
      </c>
      <c r="DB549" s="3" t="s">
        <v>31</v>
      </c>
      <c r="DE549" s="3">
        <f>VLOOKUP($A549,NVTK!$C:$E,3,0)</f>
        <v>369</v>
      </c>
      <c r="DF549" s="3" t="s">
        <v>32</v>
      </c>
      <c r="DI549" s="3">
        <f>VLOOKUP($A549,PIKK!$C:$E,3,0)</f>
        <v>71.75</v>
      </c>
      <c r="DJ549" s="3" t="s">
        <v>33</v>
      </c>
      <c r="DM549" s="3">
        <f>VLOOKUP($A549,ROSN!$C:$E,3,0)</f>
        <v>200.19</v>
      </c>
      <c r="DN549" s="3" t="s">
        <v>34</v>
      </c>
      <c r="DQ549" s="3">
        <f>VLOOKUP($A549,RTKM!$C:$E,3,0)</f>
        <v>126.11</v>
      </c>
      <c r="DR549" s="3" t="s">
        <v>35</v>
      </c>
      <c r="DU549" s="3">
        <f>VLOOKUP($A549,RTKMP!$C:$E,3,0)</f>
        <v>82.5</v>
      </c>
      <c r="DV549" s="3" t="s">
        <v>36</v>
      </c>
      <c r="DY549" s="3">
        <f>VLOOKUP($A549,HYDR!$C:$E,3,0)</f>
        <v>0.85599999999999998</v>
      </c>
      <c r="DZ549" s="3" t="s">
        <v>37</v>
      </c>
      <c r="EC549" s="3">
        <f>VLOOKUP($A549,RUAL!$C:$E,3,0)</f>
        <v>177.75</v>
      </c>
      <c r="ED549" s="3" t="s">
        <v>38</v>
      </c>
      <c r="EG549" s="3">
        <f>VLOOKUP($A549,SVAV!$C:$E,3,0)</f>
        <v>450</v>
      </c>
      <c r="EH549" s="3" t="s">
        <v>39</v>
      </c>
      <c r="EK549" s="3">
        <f>VLOOKUP($A549,SBER!$C:$E,3,0)</f>
        <v>92.91</v>
      </c>
      <c r="EL549" s="3" t="s">
        <v>40</v>
      </c>
      <c r="EO549" s="3">
        <f>VLOOKUP($A549,SBERP!$C:$E,3,0)</f>
        <v>69.62</v>
      </c>
      <c r="EP549" s="3" t="s">
        <v>41</v>
      </c>
      <c r="ES549" s="3">
        <f>VLOOKUP($A549,CHMF!$C:$E,3,0)</f>
        <v>391.5</v>
      </c>
      <c r="ET549" s="3" t="s">
        <v>42</v>
      </c>
      <c r="EW549" s="3">
        <f>VLOOKUP($A549,AFKS!$C:$E,3,0)</f>
        <v>25.31</v>
      </c>
      <c r="EX549" s="3" t="s">
        <v>43</v>
      </c>
      <c r="FA549" s="3">
        <f>VLOOKUP($A549,SNGS!$C:$E,3,0)</f>
        <v>28.5</v>
      </c>
      <c r="FB549" s="3" t="s">
        <v>44</v>
      </c>
      <c r="FE549" s="3">
        <f>VLOOKUP($A549,SNGSP!$C:$E,3,0)</f>
        <v>21.1</v>
      </c>
      <c r="FF549" s="3" t="s">
        <v>45</v>
      </c>
      <c r="FI549" s="3">
        <f>VLOOKUP($A549,TRMK!$C:$E,3,0)</f>
        <v>98.99</v>
      </c>
      <c r="FJ549" s="3" t="s">
        <v>46</v>
      </c>
      <c r="FM549" s="3">
        <f>VLOOKUP($A549,TATN!$C:$E,3,0)</f>
        <v>203.19</v>
      </c>
      <c r="FN549" s="3" t="s">
        <v>47</v>
      </c>
      <c r="FQ549" s="3">
        <f>VLOOKUP($A549,TATNP!$C:$E,3,0)</f>
        <v>98.5</v>
      </c>
      <c r="FR549" s="3" t="s">
        <v>48</v>
      </c>
      <c r="FU549" s="3">
        <f>VLOOKUP($A549,TRNFP!$C:$E,3,0)</f>
        <v>52880</v>
      </c>
      <c r="FV549" s="3" t="s">
        <v>49</v>
      </c>
      <c r="FY549" s="3">
        <f>VLOOKUP($A549,URKA!$C:$E,3,0)</f>
        <v>258.57</v>
      </c>
      <c r="FZ549" s="3" t="s">
        <v>50</v>
      </c>
      <c r="GC549" s="3">
        <f>VLOOKUP($A549,FEES!$C:$E,3,0)</f>
        <v>0.22137999999999999</v>
      </c>
      <c r="GD549" s="3" t="s">
        <v>51</v>
      </c>
      <c r="GG549" s="3">
        <f>VLOOKUP($A549,PHOR!$C:$E,3,0)</f>
        <v>1231</v>
      </c>
      <c r="GH549" s="3" t="s">
        <v>52</v>
      </c>
      <c r="GK549" s="3">
        <f>VLOOKUP($A549,GCHE!$C:$E,3,0)</f>
        <v>513</v>
      </c>
      <c r="GL549" s="3" t="s">
        <v>53</v>
      </c>
      <c r="GO549" s="3">
        <f>VLOOKUP($A549,EONR!$C:$E,3,0)</f>
        <v>2.738</v>
      </c>
    </row>
    <row r="550" spans="1:197" x14ac:dyDescent="0.45">
      <c r="A550" s="86">
        <v>41148</v>
      </c>
      <c r="B550" s="3" t="s">
        <v>5</v>
      </c>
      <c r="E550" s="3" t="e">
        <f>VLOOKUP($A550,POLY!$C:$E,3,0)</f>
        <v>#N/A</v>
      </c>
      <c r="F550" s="3" t="s">
        <v>6</v>
      </c>
      <c r="I550" s="3" t="e">
        <f>VLOOKUP($A550,YNDX!$C:$E,3,0)</f>
        <v>#N/A</v>
      </c>
      <c r="J550" s="3" t="s">
        <v>7</v>
      </c>
      <c r="M550" s="3">
        <f>VLOOKUP($A550,ALRS!$C:$E,3,0)</f>
        <v>24.47</v>
      </c>
      <c r="N550" s="3" t="s">
        <v>8</v>
      </c>
      <c r="Q550" s="3">
        <f>VLOOKUP($A550,AKRN!$C:$E,3,0)</f>
        <v>1412.5</v>
      </c>
      <c r="R550" s="3" t="s">
        <v>9</v>
      </c>
      <c r="U550" s="3">
        <f>VLOOKUP($A550,AFLT!$C:$E,3,0)</f>
        <v>42.6</v>
      </c>
      <c r="V550" s="3" t="s">
        <v>10</v>
      </c>
      <c r="Y550" s="3">
        <f>VLOOKUP($A550,BSPB!$C:$E,3,0)</f>
        <v>63.64</v>
      </c>
      <c r="Z550" s="3" t="s">
        <v>11</v>
      </c>
      <c r="AC550" s="3">
        <f>VLOOKUP($A550,BANE!$C:$E,3,0)</f>
        <v>1646.1</v>
      </c>
      <c r="AD550" s="3" t="s">
        <v>12</v>
      </c>
      <c r="AG550" s="3">
        <f>VLOOKUP($A550,BANEP!$C:$E,3,0)</f>
        <v>1219.5999999999999</v>
      </c>
      <c r="AH550" s="3" t="s">
        <v>13</v>
      </c>
      <c r="AK550" s="3">
        <f>VLOOKUP($A550,VTBR!$C:$E,3,0)</f>
        <v>5.3400000000000003E-2</v>
      </c>
      <c r="AL550" s="3" t="s">
        <v>14</v>
      </c>
      <c r="AO550" s="3">
        <f>VLOOKUP($A550,VSMO!$C:$E,3,0)</f>
        <v>5201</v>
      </c>
      <c r="AP550" s="3" t="s">
        <v>15</v>
      </c>
      <c r="AS550" s="3">
        <f>VLOOKUP($A550,GAZP!$C:$E,3,0)</f>
        <v>157.4</v>
      </c>
      <c r="AT550" s="3" t="s">
        <v>16</v>
      </c>
      <c r="AW550" s="3">
        <f>VLOOKUP($A550,GMKN!$C:$E,3,0)</f>
        <v>4774</v>
      </c>
      <c r="AX550" s="3" t="s">
        <v>17</v>
      </c>
      <c r="BA550" s="3">
        <f>VLOOKUP($A550,DIXY!$C:$E,3,0)</f>
        <v>368</v>
      </c>
      <c r="BB550" s="3" t="s">
        <v>18</v>
      </c>
      <c r="BE550" s="3">
        <f>VLOOKUP($A550,IRAO!$C:$E,3,0)</f>
        <v>2.5909999999999999E-2</v>
      </c>
      <c r="BF550" s="3" t="s">
        <v>19</v>
      </c>
      <c r="BI550" s="3">
        <f>VLOOKUP($A550,KMAZ!$C:$E,3,0)</f>
        <v>39.270000000000003</v>
      </c>
      <c r="BJ550" s="3" t="s">
        <v>20</v>
      </c>
      <c r="BM550" s="3">
        <f>VLOOKUP($A550,LSRG!$C:$E,3,0)</f>
        <v>553.70000000000005</v>
      </c>
      <c r="BN550" s="3" t="s">
        <v>21</v>
      </c>
      <c r="BQ550" s="3">
        <f>VLOOKUP($A550,LKOH!$C:$E,3,0)</f>
        <v>1837.4</v>
      </c>
      <c r="BR550" s="3" t="s">
        <v>22</v>
      </c>
      <c r="BU550" s="3">
        <f>VLOOKUP($A550,MVID!$C:$E,3,0)</f>
        <v>285.01</v>
      </c>
      <c r="BV550" s="3" t="s">
        <v>23</v>
      </c>
      <c r="BY550" s="3">
        <f>VLOOKUP($A550,MAGN!$C:$E,3,0)</f>
        <v>9.3780000000000001</v>
      </c>
      <c r="BZ550" s="3" t="s">
        <v>24</v>
      </c>
      <c r="CC550" s="3">
        <f>VLOOKUP($A550,MTSS!$C:$E,3,0)</f>
        <v>241.16</v>
      </c>
      <c r="CD550" s="3" t="s">
        <v>25</v>
      </c>
      <c r="CG550" s="3">
        <f>VLOOKUP($A550,MGNT!$C:$E,3,0)</f>
        <v>4181</v>
      </c>
      <c r="CH550" s="3" t="s">
        <v>26</v>
      </c>
      <c r="CK550" s="3" t="e">
        <f>VLOOKUP($A550,MFON!$C:$E,3,0)</f>
        <v>#N/A</v>
      </c>
      <c r="CL550" s="3" t="s">
        <v>27</v>
      </c>
      <c r="CO550" s="3" t="e">
        <f>VLOOKUP($A550,MOEX!$C:$E,3,0)</f>
        <v>#N/A</v>
      </c>
      <c r="CP550" s="3" t="s">
        <v>28</v>
      </c>
      <c r="CS550" s="3">
        <f>VLOOKUP($A550,MSTT!$C:$E,3,0)</f>
        <v>172.76</v>
      </c>
      <c r="CT550" s="3" t="s">
        <v>29</v>
      </c>
      <c r="CW550" s="3">
        <f>VLOOKUP($A550,NLMK!$C:$E,3,0)</f>
        <v>55.89</v>
      </c>
      <c r="CX550" s="3" t="s">
        <v>30</v>
      </c>
      <c r="DA550" s="3">
        <f>VLOOKUP($A550,NMTP!$C:$E,3,0)</f>
        <v>2.98</v>
      </c>
      <c r="DB550" s="3" t="s">
        <v>31</v>
      </c>
      <c r="DE550" s="3">
        <f>VLOOKUP($A550,NVTK!$C:$E,3,0)</f>
        <v>364.2</v>
      </c>
      <c r="DF550" s="3" t="s">
        <v>32</v>
      </c>
      <c r="DI550" s="3">
        <f>VLOOKUP($A550,PIKK!$C:$E,3,0)</f>
        <v>72.75</v>
      </c>
      <c r="DJ550" s="3" t="s">
        <v>33</v>
      </c>
      <c r="DM550" s="3">
        <f>VLOOKUP($A550,ROSN!$C:$E,3,0)</f>
        <v>192.8</v>
      </c>
      <c r="DN550" s="3" t="s">
        <v>34</v>
      </c>
      <c r="DQ550" s="3">
        <f>VLOOKUP($A550,RTKM!$C:$E,3,0)</f>
        <v>123.45</v>
      </c>
      <c r="DR550" s="3" t="s">
        <v>35</v>
      </c>
      <c r="DU550" s="3">
        <f>VLOOKUP($A550,RTKMP!$C:$E,3,0)</f>
        <v>84.8</v>
      </c>
      <c r="DV550" s="3" t="s">
        <v>36</v>
      </c>
      <c r="DY550" s="3">
        <f>VLOOKUP($A550,HYDR!$C:$E,3,0)</f>
        <v>0.81699999999999995</v>
      </c>
      <c r="DZ550" s="3" t="s">
        <v>37</v>
      </c>
      <c r="EC550" s="3">
        <f>VLOOKUP($A550,RUAL!$C:$E,3,0)</f>
        <v>172.2</v>
      </c>
      <c r="ED550" s="3" t="s">
        <v>38</v>
      </c>
      <c r="EG550" s="3">
        <f>VLOOKUP($A550,SVAV!$C:$E,3,0)</f>
        <v>433</v>
      </c>
      <c r="EH550" s="3" t="s">
        <v>39</v>
      </c>
      <c r="EK550" s="3">
        <f>VLOOKUP($A550,SBER!$C:$E,3,0)</f>
        <v>93.16</v>
      </c>
      <c r="EL550" s="3" t="s">
        <v>40</v>
      </c>
      <c r="EO550" s="3">
        <f>VLOOKUP($A550,SBERP!$C:$E,3,0)</f>
        <v>68.47</v>
      </c>
      <c r="EP550" s="3" t="s">
        <v>41</v>
      </c>
      <c r="ES550" s="3">
        <f>VLOOKUP($A550,CHMF!$C:$E,3,0)</f>
        <v>369.4</v>
      </c>
      <c r="ET550" s="3" t="s">
        <v>42</v>
      </c>
      <c r="EW550" s="3">
        <f>VLOOKUP($A550,AFKS!$C:$E,3,0)</f>
        <v>26.154</v>
      </c>
      <c r="EX550" s="3" t="s">
        <v>43</v>
      </c>
      <c r="FA550" s="3">
        <f>VLOOKUP($A550,SNGS!$C:$E,3,0)</f>
        <v>27.881</v>
      </c>
      <c r="FB550" s="3" t="s">
        <v>44</v>
      </c>
      <c r="FE550" s="3">
        <f>VLOOKUP($A550,SNGSP!$C:$E,3,0)</f>
        <v>20.82</v>
      </c>
      <c r="FF550" s="3" t="s">
        <v>45</v>
      </c>
      <c r="FI550" s="3">
        <f>VLOOKUP($A550,TRMK!$C:$E,3,0)</f>
        <v>95.67</v>
      </c>
      <c r="FJ550" s="3" t="s">
        <v>46</v>
      </c>
      <c r="FM550" s="3">
        <f>VLOOKUP($A550,TATN!$C:$E,3,0)</f>
        <v>195.77</v>
      </c>
      <c r="FN550" s="3" t="s">
        <v>47</v>
      </c>
      <c r="FQ550" s="3">
        <f>VLOOKUP($A550,TATNP!$C:$E,3,0)</f>
        <v>99.01</v>
      </c>
      <c r="FR550" s="3" t="s">
        <v>48</v>
      </c>
      <c r="FU550" s="3">
        <f>VLOOKUP($A550,TRNFP!$C:$E,3,0)</f>
        <v>52666</v>
      </c>
      <c r="FV550" s="3" t="s">
        <v>49</v>
      </c>
      <c r="FY550" s="3">
        <f>VLOOKUP($A550,URKA!$C:$E,3,0)</f>
        <v>247</v>
      </c>
      <c r="FZ550" s="3" t="s">
        <v>50</v>
      </c>
      <c r="GC550" s="3">
        <f>VLOOKUP($A550,FEES!$C:$E,3,0)</f>
        <v>0.19988</v>
      </c>
      <c r="GD550" s="3" t="s">
        <v>51</v>
      </c>
      <c r="GG550" s="3">
        <f>VLOOKUP($A550,PHOR!$C:$E,3,0)</f>
        <v>1241</v>
      </c>
      <c r="GH550" s="3" t="s">
        <v>52</v>
      </c>
      <c r="GK550" s="3">
        <f>VLOOKUP($A550,GCHE!$C:$E,3,0)</f>
        <v>525</v>
      </c>
      <c r="GL550" s="3" t="s">
        <v>53</v>
      </c>
      <c r="GO550" s="3">
        <f>VLOOKUP($A550,EONR!$C:$E,3,0)</f>
        <v>2.6065999999999998</v>
      </c>
    </row>
    <row r="551" spans="1:197" x14ac:dyDescent="0.45">
      <c r="A551" s="86">
        <v>41155</v>
      </c>
      <c r="B551" s="3" t="s">
        <v>5</v>
      </c>
      <c r="E551" s="3" t="e">
        <f>VLOOKUP($A551,POLY!$C:$E,3,0)</f>
        <v>#N/A</v>
      </c>
      <c r="F551" s="3" t="s">
        <v>6</v>
      </c>
      <c r="I551" s="3" t="e">
        <f>VLOOKUP($A551,YNDX!$C:$E,3,0)</f>
        <v>#N/A</v>
      </c>
      <c r="J551" s="3" t="s">
        <v>7</v>
      </c>
      <c r="M551" s="3">
        <f>VLOOKUP($A551,ALRS!$C:$E,3,0)</f>
        <v>24.853000000000002</v>
      </c>
      <c r="N551" s="3" t="s">
        <v>8</v>
      </c>
      <c r="Q551" s="3">
        <f>VLOOKUP($A551,AKRN!$C:$E,3,0)</f>
        <v>1478</v>
      </c>
      <c r="R551" s="3" t="s">
        <v>9</v>
      </c>
      <c r="U551" s="3">
        <f>VLOOKUP($A551,AFLT!$C:$E,3,0)</f>
        <v>43.3</v>
      </c>
      <c r="V551" s="3" t="s">
        <v>10</v>
      </c>
      <c r="Y551" s="3">
        <f>VLOOKUP($A551,BSPB!$C:$E,3,0)</f>
        <v>63.11</v>
      </c>
      <c r="Z551" s="3" t="s">
        <v>11</v>
      </c>
      <c r="AC551" s="3">
        <f>VLOOKUP($A551,BANE!$C:$E,3,0)</f>
        <v>1860</v>
      </c>
      <c r="AD551" s="3" t="s">
        <v>12</v>
      </c>
      <c r="AG551" s="3">
        <f>VLOOKUP($A551,BANEP!$C:$E,3,0)</f>
        <v>1309.4000000000001</v>
      </c>
      <c r="AH551" s="3" t="s">
        <v>13</v>
      </c>
      <c r="AK551" s="3">
        <f>VLOOKUP($A551,VTBR!$C:$E,3,0)</f>
        <v>5.6689999999999997E-2</v>
      </c>
      <c r="AL551" s="3" t="s">
        <v>14</v>
      </c>
      <c r="AO551" s="3">
        <f>VLOOKUP($A551,VSMO!$C:$E,3,0)</f>
        <v>5500</v>
      </c>
      <c r="AP551" s="3" t="s">
        <v>15</v>
      </c>
      <c r="AS551" s="3">
        <f>VLOOKUP($A551,GAZP!$C:$E,3,0)</f>
        <v>163.24</v>
      </c>
      <c r="AT551" s="3" t="s">
        <v>16</v>
      </c>
      <c r="AW551" s="3">
        <f>VLOOKUP($A551,GMKN!$C:$E,3,0)</f>
        <v>4945</v>
      </c>
      <c r="AX551" s="3" t="s">
        <v>17</v>
      </c>
      <c r="BA551" s="3">
        <f>VLOOKUP($A551,DIXY!$C:$E,3,0)</f>
        <v>364.5</v>
      </c>
      <c r="BB551" s="3" t="s">
        <v>18</v>
      </c>
      <c r="BE551" s="3">
        <f>VLOOKUP($A551,IRAO!$C:$E,3,0)</f>
        <v>2.6849999999999999E-2</v>
      </c>
      <c r="BF551" s="3" t="s">
        <v>19</v>
      </c>
      <c r="BI551" s="3">
        <f>VLOOKUP($A551,KMAZ!$C:$E,3,0)</f>
        <v>39.25</v>
      </c>
      <c r="BJ551" s="3" t="s">
        <v>20</v>
      </c>
      <c r="BM551" s="3">
        <f>VLOOKUP($A551,LSRG!$C:$E,3,0)</f>
        <v>559.70000000000005</v>
      </c>
      <c r="BN551" s="3" t="s">
        <v>21</v>
      </c>
      <c r="BQ551" s="3">
        <f>VLOOKUP($A551,LKOH!$C:$E,3,0)</f>
        <v>1926</v>
      </c>
      <c r="BR551" s="3" t="s">
        <v>22</v>
      </c>
      <c r="BU551" s="3">
        <f>VLOOKUP($A551,MVID!$C:$E,3,0)</f>
        <v>289.5</v>
      </c>
      <c r="BV551" s="3" t="s">
        <v>23</v>
      </c>
      <c r="BY551" s="3">
        <f>VLOOKUP($A551,MAGN!$C:$E,3,0)</f>
        <v>10.208</v>
      </c>
      <c r="BZ551" s="3" t="s">
        <v>24</v>
      </c>
      <c r="CC551" s="3">
        <f>VLOOKUP($A551,MTSS!$C:$E,3,0)</f>
        <v>252.31</v>
      </c>
      <c r="CD551" s="3" t="s">
        <v>25</v>
      </c>
      <c r="CG551" s="3">
        <f>VLOOKUP($A551,MGNT!$C:$E,3,0)</f>
        <v>4388</v>
      </c>
      <c r="CH551" s="3" t="s">
        <v>26</v>
      </c>
      <c r="CK551" s="3" t="e">
        <f>VLOOKUP($A551,MFON!$C:$E,3,0)</f>
        <v>#N/A</v>
      </c>
      <c r="CL551" s="3" t="s">
        <v>27</v>
      </c>
      <c r="CO551" s="3" t="e">
        <f>VLOOKUP($A551,MOEX!$C:$E,3,0)</f>
        <v>#N/A</v>
      </c>
      <c r="CP551" s="3" t="s">
        <v>28</v>
      </c>
      <c r="CS551" s="3">
        <f>VLOOKUP($A551,MSTT!$C:$E,3,0)</f>
        <v>172</v>
      </c>
      <c r="CT551" s="3" t="s">
        <v>29</v>
      </c>
      <c r="CW551" s="3">
        <f>VLOOKUP($A551,NLMK!$C:$E,3,0)</f>
        <v>60.5</v>
      </c>
      <c r="CX551" s="3" t="s">
        <v>30</v>
      </c>
      <c r="DA551" s="3">
        <f>VLOOKUP($A551,NMTP!$C:$E,3,0)</f>
        <v>2.9805000000000001</v>
      </c>
      <c r="DB551" s="3" t="s">
        <v>31</v>
      </c>
      <c r="DE551" s="3">
        <f>VLOOKUP($A551,NVTK!$C:$E,3,0)</f>
        <v>369.91</v>
      </c>
      <c r="DF551" s="3" t="s">
        <v>32</v>
      </c>
      <c r="DI551" s="3">
        <f>VLOOKUP($A551,PIKK!$C:$E,3,0)</f>
        <v>72.47</v>
      </c>
      <c r="DJ551" s="3" t="s">
        <v>33</v>
      </c>
      <c r="DM551" s="3">
        <f>VLOOKUP($A551,ROSN!$C:$E,3,0)</f>
        <v>200.67</v>
      </c>
      <c r="DN551" s="3" t="s">
        <v>34</v>
      </c>
      <c r="DQ551" s="3">
        <f>VLOOKUP($A551,RTKM!$C:$E,3,0)</f>
        <v>125.52</v>
      </c>
      <c r="DR551" s="3" t="s">
        <v>35</v>
      </c>
      <c r="DU551" s="3">
        <f>VLOOKUP($A551,RTKMP!$C:$E,3,0)</f>
        <v>89.99</v>
      </c>
      <c r="DV551" s="3" t="s">
        <v>36</v>
      </c>
      <c r="DY551" s="3">
        <f>VLOOKUP($A551,HYDR!$C:$E,3,0)</f>
        <v>0.86450000000000005</v>
      </c>
      <c r="DZ551" s="3" t="s">
        <v>37</v>
      </c>
      <c r="EC551" s="3">
        <f>VLOOKUP($A551,RUAL!$C:$E,3,0)</f>
        <v>173.7</v>
      </c>
      <c r="ED551" s="3" t="s">
        <v>38</v>
      </c>
      <c r="EG551" s="3">
        <f>VLOOKUP($A551,SVAV!$C:$E,3,0)</f>
        <v>445</v>
      </c>
      <c r="EH551" s="3" t="s">
        <v>39</v>
      </c>
      <c r="EK551" s="3">
        <f>VLOOKUP($A551,SBER!$C:$E,3,0)</f>
        <v>93.86</v>
      </c>
      <c r="EL551" s="3" t="s">
        <v>40</v>
      </c>
      <c r="EO551" s="3">
        <f>VLOOKUP($A551,SBERP!$C:$E,3,0)</f>
        <v>69.98</v>
      </c>
      <c r="EP551" s="3" t="s">
        <v>41</v>
      </c>
      <c r="ES551" s="3">
        <f>VLOOKUP($A551,CHMF!$C:$E,3,0)</f>
        <v>395.5</v>
      </c>
      <c r="ET551" s="3" t="s">
        <v>42</v>
      </c>
      <c r="EW551" s="3">
        <f>VLOOKUP($A551,AFKS!$C:$E,3,0)</f>
        <v>27.995000000000001</v>
      </c>
      <c r="EX551" s="3" t="s">
        <v>43</v>
      </c>
      <c r="FA551" s="3">
        <f>VLOOKUP($A551,SNGS!$C:$E,3,0)</f>
        <v>28.798999999999999</v>
      </c>
      <c r="FB551" s="3" t="s">
        <v>44</v>
      </c>
      <c r="FE551" s="3">
        <f>VLOOKUP($A551,SNGSP!$C:$E,3,0)</f>
        <v>21.885999999999999</v>
      </c>
      <c r="FF551" s="3" t="s">
        <v>45</v>
      </c>
      <c r="FI551" s="3">
        <f>VLOOKUP($A551,TRMK!$C:$E,3,0)</f>
        <v>99.3</v>
      </c>
      <c r="FJ551" s="3" t="s">
        <v>46</v>
      </c>
      <c r="FM551" s="3">
        <f>VLOOKUP($A551,TATN!$C:$E,3,0)</f>
        <v>204.42</v>
      </c>
      <c r="FN551" s="3" t="s">
        <v>47</v>
      </c>
      <c r="FQ551" s="3">
        <f>VLOOKUP($A551,TATNP!$C:$E,3,0)</f>
        <v>103.7</v>
      </c>
      <c r="FR551" s="3" t="s">
        <v>48</v>
      </c>
      <c r="FU551" s="3">
        <f>VLOOKUP($A551,TRNFP!$C:$E,3,0)</f>
        <v>54300</v>
      </c>
      <c r="FV551" s="3" t="s">
        <v>49</v>
      </c>
      <c r="FY551" s="3">
        <f>VLOOKUP($A551,URKA!$C:$E,3,0)</f>
        <v>257.68</v>
      </c>
      <c r="FZ551" s="3" t="s">
        <v>50</v>
      </c>
      <c r="GC551" s="3">
        <f>VLOOKUP($A551,FEES!$C:$E,3,0)</f>
        <v>0.21606</v>
      </c>
      <c r="GD551" s="3" t="s">
        <v>51</v>
      </c>
      <c r="GG551" s="3">
        <f>VLOOKUP($A551,PHOR!$C:$E,3,0)</f>
        <v>1274.9000000000001</v>
      </c>
      <c r="GH551" s="3" t="s">
        <v>52</v>
      </c>
      <c r="GK551" s="3">
        <f>VLOOKUP($A551,GCHE!$C:$E,3,0)</f>
        <v>520</v>
      </c>
      <c r="GL551" s="3" t="s">
        <v>53</v>
      </c>
      <c r="GO551" s="3">
        <f>VLOOKUP($A551,EONR!$C:$E,3,0)</f>
        <v>2.67</v>
      </c>
    </row>
    <row r="552" spans="1:197" x14ac:dyDescent="0.45">
      <c r="A552" s="86">
        <v>41162</v>
      </c>
      <c r="B552" s="3" t="s">
        <v>5</v>
      </c>
      <c r="E552" s="3" t="e">
        <f>VLOOKUP($A552,POLY!$C:$E,3,0)</f>
        <v>#N/A</v>
      </c>
      <c r="F552" s="3" t="s">
        <v>6</v>
      </c>
      <c r="I552" s="3" t="e">
        <f>VLOOKUP($A552,YNDX!$C:$E,3,0)</f>
        <v>#N/A</v>
      </c>
      <c r="J552" s="3" t="s">
        <v>7</v>
      </c>
      <c r="M552" s="3">
        <f>VLOOKUP($A552,ALRS!$C:$E,3,0)</f>
        <v>24.675000000000001</v>
      </c>
      <c r="N552" s="3" t="s">
        <v>8</v>
      </c>
      <c r="Q552" s="3">
        <f>VLOOKUP($A552,AKRN!$C:$E,3,0)</f>
        <v>1500</v>
      </c>
      <c r="R552" s="3" t="s">
        <v>9</v>
      </c>
      <c r="U552" s="3">
        <f>VLOOKUP($A552,AFLT!$C:$E,3,0)</f>
        <v>45</v>
      </c>
      <c r="V552" s="3" t="s">
        <v>10</v>
      </c>
      <c r="Y552" s="3">
        <f>VLOOKUP($A552,BSPB!$C:$E,3,0)</f>
        <v>66.31</v>
      </c>
      <c r="Z552" s="3" t="s">
        <v>11</v>
      </c>
      <c r="AC552" s="3">
        <f>VLOOKUP($A552,BANE!$C:$E,3,0)</f>
        <v>1940</v>
      </c>
      <c r="AD552" s="3" t="s">
        <v>12</v>
      </c>
      <c r="AG552" s="3">
        <f>VLOOKUP($A552,BANEP!$C:$E,3,0)</f>
        <v>1335</v>
      </c>
      <c r="AH552" s="3" t="s">
        <v>13</v>
      </c>
      <c r="AK552" s="3">
        <f>VLOOKUP($A552,VTBR!$C:$E,3,0)</f>
        <v>6.0100000000000001E-2</v>
      </c>
      <c r="AL552" s="3" t="s">
        <v>14</v>
      </c>
      <c r="AO552" s="3">
        <f>VLOOKUP($A552,VSMO!$C:$E,3,0)</f>
        <v>5627</v>
      </c>
      <c r="AP552" s="3" t="s">
        <v>15</v>
      </c>
      <c r="AS552" s="3">
        <f>VLOOKUP($A552,GAZP!$C:$E,3,0)</f>
        <v>169.52</v>
      </c>
      <c r="AT552" s="3" t="s">
        <v>16</v>
      </c>
      <c r="AW552" s="3">
        <f>VLOOKUP($A552,GMKN!$C:$E,3,0)</f>
        <v>5175</v>
      </c>
      <c r="AX552" s="3" t="s">
        <v>17</v>
      </c>
      <c r="BA552" s="3">
        <f>VLOOKUP($A552,DIXY!$C:$E,3,0)</f>
        <v>355</v>
      </c>
      <c r="BB552" s="3" t="s">
        <v>18</v>
      </c>
      <c r="BE552" s="3">
        <f>VLOOKUP($A552,IRAO!$C:$E,3,0)</f>
        <v>2.8289999999999999E-2</v>
      </c>
      <c r="BF552" s="3" t="s">
        <v>19</v>
      </c>
      <c r="BI552" s="3">
        <f>VLOOKUP($A552,KMAZ!$C:$E,3,0)</f>
        <v>41.14</v>
      </c>
      <c r="BJ552" s="3" t="s">
        <v>20</v>
      </c>
      <c r="BM552" s="3">
        <f>VLOOKUP($A552,LSRG!$C:$E,3,0)</f>
        <v>619.9</v>
      </c>
      <c r="BN552" s="3" t="s">
        <v>21</v>
      </c>
      <c r="BQ552" s="3">
        <f>VLOOKUP($A552,LKOH!$C:$E,3,0)</f>
        <v>2011.2</v>
      </c>
      <c r="BR552" s="3" t="s">
        <v>22</v>
      </c>
      <c r="BU552" s="3">
        <f>VLOOKUP($A552,MVID!$C:$E,3,0)</f>
        <v>285</v>
      </c>
      <c r="BV552" s="3" t="s">
        <v>23</v>
      </c>
      <c r="BY552" s="3">
        <f>VLOOKUP($A552,MAGN!$C:$E,3,0)</f>
        <v>11.381</v>
      </c>
      <c r="BZ552" s="3" t="s">
        <v>24</v>
      </c>
      <c r="CC552" s="3">
        <f>VLOOKUP($A552,MTSS!$C:$E,3,0)</f>
        <v>242.03</v>
      </c>
      <c r="CD552" s="3" t="s">
        <v>25</v>
      </c>
      <c r="CG552" s="3">
        <f>VLOOKUP($A552,MGNT!$C:$E,3,0)</f>
        <v>4485</v>
      </c>
      <c r="CH552" s="3" t="s">
        <v>26</v>
      </c>
      <c r="CK552" s="3" t="e">
        <f>VLOOKUP($A552,MFON!$C:$E,3,0)</f>
        <v>#N/A</v>
      </c>
      <c r="CL552" s="3" t="s">
        <v>27</v>
      </c>
      <c r="CO552" s="3" t="e">
        <f>VLOOKUP($A552,MOEX!$C:$E,3,0)</f>
        <v>#N/A</v>
      </c>
      <c r="CP552" s="3" t="s">
        <v>28</v>
      </c>
      <c r="CS552" s="3">
        <f>VLOOKUP($A552,MSTT!$C:$E,3,0)</f>
        <v>179</v>
      </c>
      <c r="CT552" s="3" t="s">
        <v>29</v>
      </c>
      <c r="CW552" s="3">
        <f>VLOOKUP($A552,NLMK!$C:$E,3,0)</f>
        <v>67.97</v>
      </c>
      <c r="CX552" s="3" t="s">
        <v>30</v>
      </c>
      <c r="DA552" s="3">
        <f>VLOOKUP($A552,NMTP!$C:$E,3,0)</f>
        <v>2.97</v>
      </c>
      <c r="DB552" s="3" t="s">
        <v>31</v>
      </c>
      <c r="DE552" s="3">
        <f>VLOOKUP($A552,NVTK!$C:$E,3,0)</f>
        <v>374</v>
      </c>
      <c r="DF552" s="3" t="s">
        <v>32</v>
      </c>
      <c r="DI552" s="3">
        <f>VLOOKUP($A552,PIKK!$C:$E,3,0)</f>
        <v>73.540000000000006</v>
      </c>
      <c r="DJ552" s="3" t="s">
        <v>33</v>
      </c>
      <c r="DM552" s="3">
        <f>VLOOKUP($A552,ROSN!$C:$E,3,0)</f>
        <v>212.18</v>
      </c>
      <c r="DN552" s="3" t="s">
        <v>34</v>
      </c>
      <c r="DQ552" s="3">
        <f>VLOOKUP($A552,RTKM!$C:$E,3,0)</f>
        <v>131.69</v>
      </c>
      <c r="DR552" s="3" t="s">
        <v>35</v>
      </c>
      <c r="DU552" s="3">
        <f>VLOOKUP($A552,RTKMP!$C:$E,3,0)</f>
        <v>95.5</v>
      </c>
      <c r="DV552" s="3" t="s">
        <v>36</v>
      </c>
      <c r="DY552" s="3">
        <f>VLOOKUP($A552,HYDR!$C:$E,3,0)</f>
        <v>0.88519999999999999</v>
      </c>
      <c r="DZ552" s="3" t="s">
        <v>37</v>
      </c>
      <c r="EC552" s="3">
        <f>VLOOKUP($A552,RUAL!$C:$E,3,0)</f>
        <v>187</v>
      </c>
      <c r="ED552" s="3" t="s">
        <v>38</v>
      </c>
      <c r="EG552" s="3">
        <f>VLOOKUP($A552,SVAV!$C:$E,3,0)</f>
        <v>575.5</v>
      </c>
      <c r="EH552" s="3" t="s">
        <v>39</v>
      </c>
      <c r="EK552" s="3">
        <f>VLOOKUP($A552,SBER!$C:$E,3,0)</f>
        <v>97.05</v>
      </c>
      <c r="EL552" s="3" t="s">
        <v>40</v>
      </c>
      <c r="EO552" s="3">
        <f>VLOOKUP($A552,SBERP!$C:$E,3,0)</f>
        <v>76.25</v>
      </c>
      <c r="EP552" s="3" t="s">
        <v>41</v>
      </c>
      <c r="ES552" s="3">
        <f>VLOOKUP($A552,CHMF!$C:$E,3,0)</f>
        <v>432.8</v>
      </c>
      <c r="ET552" s="3" t="s">
        <v>42</v>
      </c>
      <c r="EW552" s="3">
        <f>VLOOKUP($A552,AFKS!$C:$E,3,0)</f>
        <v>27.074999999999999</v>
      </c>
      <c r="EX552" s="3" t="s">
        <v>43</v>
      </c>
      <c r="FA552" s="3">
        <f>VLOOKUP($A552,SNGS!$C:$E,3,0)</f>
        <v>31.38</v>
      </c>
      <c r="FB552" s="3" t="s">
        <v>44</v>
      </c>
      <c r="FE552" s="3">
        <f>VLOOKUP($A552,SNGSP!$C:$E,3,0)</f>
        <v>21.515999999999998</v>
      </c>
      <c r="FF552" s="3" t="s">
        <v>45</v>
      </c>
      <c r="FI552" s="3">
        <f>VLOOKUP($A552,TRMK!$C:$E,3,0)</f>
        <v>105</v>
      </c>
      <c r="FJ552" s="3" t="s">
        <v>46</v>
      </c>
      <c r="FM552" s="3">
        <f>VLOOKUP($A552,TATN!$C:$E,3,0)</f>
        <v>210.33</v>
      </c>
      <c r="FN552" s="3" t="s">
        <v>47</v>
      </c>
      <c r="FQ552" s="3">
        <f>VLOOKUP($A552,TATNP!$C:$E,3,0)</f>
        <v>105.85</v>
      </c>
      <c r="FR552" s="3" t="s">
        <v>48</v>
      </c>
      <c r="FU552" s="3">
        <f>VLOOKUP($A552,TRNFP!$C:$E,3,0)</f>
        <v>57800</v>
      </c>
      <c r="FV552" s="3" t="s">
        <v>49</v>
      </c>
      <c r="FY552" s="3">
        <f>VLOOKUP($A552,URKA!$C:$E,3,0)</f>
        <v>257.01</v>
      </c>
      <c r="FZ552" s="3" t="s">
        <v>50</v>
      </c>
      <c r="GC552" s="3">
        <f>VLOOKUP($A552,FEES!$C:$E,3,0)</f>
        <v>0.24129999999999999</v>
      </c>
      <c r="GD552" s="3" t="s">
        <v>51</v>
      </c>
      <c r="GG552" s="3">
        <f>VLOOKUP($A552,PHOR!$C:$E,3,0)</f>
        <v>1288.5999999999999</v>
      </c>
      <c r="GH552" s="3" t="s">
        <v>52</v>
      </c>
      <c r="GK552" s="3">
        <f>VLOOKUP($A552,GCHE!$C:$E,3,0)</f>
        <v>542.5</v>
      </c>
      <c r="GL552" s="3" t="s">
        <v>53</v>
      </c>
      <c r="GO552" s="3">
        <f>VLOOKUP($A552,EONR!$C:$E,3,0)</f>
        <v>2.839</v>
      </c>
    </row>
    <row r="553" spans="1:197" x14ac:dyDescent="0.45">
      <c r="A553" s="86">
        <v>41169</v>
      </c>
      <c r="B553" s="3" t="s">
        <v>5</v>
      </c>
      <c r="E553" s="3" t="e">
        <f>VLOOKUP($A553,POLY!$C:$E,3,0)</f>
        <v>#N/A</v>
      </c>
      <c r="F553" s="3" t="s">
        <v>6</v>
      </c>
      <c r="I553" s="3" t="e">
        <f>VLOOKUP($A553,YNDX!$C:$E,3,0)</f>
        <v>#N/A</v>
      </c>
      <c r="J553" s="3" t="s">
        <v>7</v>
      </c>
      <c r="M553" s="3">
        <f>VLOOKUP($A553,ALRS!$C:$E,3,0)</f>
        <v>24.363</v>
      </c>
      <c r="N553" s="3" t="s">
        <v>8</v>
      </c>
      <c r="Q553" s="3">
        <f>VLOOKUP($A553,AKRN!$C:$E,3,0)</f>
        <v>1450</v>
      </c>
      <c r="R553" s="3" t="s">
        <v>9</v>
      </c>
      <c r="U553" s="3">
        <f>VLOOKUP($A553,AFLT!$C:$E,3,0)</f>
        <v>43.99</v>
      </c>
      <c r="V553" s="3" t="s">
        <v>10</v>
      </c>
      <c r="Y553" s="3">
        <f>VLOOKUP($A553,BSPB!$C:$E,3,0)</f>
        <v>65.510000000000005</v>
      </c>
      <c r="Z553" s="3" t="s">
        <v>11</v>
      </c>
      <c r="AC553" s="3">
        <f>VLOOKUP($A553,BANE!$C:$E,3,0)</f>
        <v>1918.2</v>
      </c>
      <c r="AD553" s="3" t="s">
        <v>12</v>
      </c>
      <c r="AG553" s="3">
        <f>VLOOKUP($A553,BANEP!$C:$E,3,0)</f>
        <v>1310.0999999999999</v>
      </c>
      <c r="AH553" s="3" t="s">
        <v>13</v>
      </c>
      <c r="AK553" s="3">
        <f>VLOOKUP($A553,VTBR!$C:$E,3,0)</f>
        <v>5.6399999999999999E-2</v>
      </c>
      <c r="AL553" s="3" t="s">
        <v>14</v>
      </c>
      <c r="AO553" s="3">
        <f>VLOOKUP($A553,VSMO!$C:$E,3,0)</f>
        <v>5280</v>
      </c>
      <c r="AP553" s="3" t="s">
        <v>15</v>
      </c>
      <c r="AS553" s="3">
        <f>VLOOKUP($A553,GAZP!$C:$E,3,0)</f>
        <v>163.80000000000001</v>
      </c>
      <c r="AT553" s="3" t="s">
        <v>16</v>
      </c>
      <c r="AW553" s="3">
        <f>VLOOKUP($A553,GMKN!$C:$E,3,0)</f>
        <v>5026</v>
      </c>
      <c r="AX553" s="3" t="s">
        <v>17</v>
      </c>
      <c r="BA553" s="3">
        <f>VLOOKUP($A553,DIXY!$C:$E,3,0)</f>
        <v>342.5</v>
      </c>
      <c r="BB553" s="3" t="s">
        <v>18</v>
      </c>
      <c r="BE553" s="3">
        <f>VLOOKUP($A553,IRAO!$C:$E,3,0)</f>
        <v>2.6919999999999999E-2</v>
      </c>
      <c r="BF553" s="3" t="s">
        <v>19</v>
      </c>
      <c r="BI553" s="3">
        <f>VLOOKUP($A553,KMAZ!$C:$E,3,0)</f>
        <v>39.35</v>
      </c>
      <c r="BJ553" s="3" t="s">
        <v>20</v>
      </c>
      <c r="BM553" s="3">
        <f>VLOOKUP($A553,LSRG!$C:$E,3,0)</f>
        <v>596.6</v>
      </c>
      <c r="BN553" s="3" t="s">
        <v>21</v>
      </c>
      <c r="BQ553" s="3">
        <f>VLOOKUP($A553,LKOH!$C:$E,3,0)</f>
        <v>1943.5</v>
      </c>
      <c r="BR553" s="3" t="s">
        <v>22</v>
      </c>
      <c r="BU553" s="3">
        <f>VLOOKUP($A553,MVID!$C:$E,3,0)</f>
        <v>262.29000000000002</v>
      </c>
      <c r="BV553" s="3" t="s">
        <v>23</v>
      </c>
      <c r="BY553" s="3">
        <f>VLOOKUP($A553,MAGN!$C:$E,3,0)</f>
        <v>11.522</v>
      </c>
      <c r="BZ553" s="3" t="s">
        <v>24</v>
      </c>
      <c r="CC553" s="3">
        <f>VLOOKUP($A553,MTSS!$C:$E,3,0)</f>
        <v>232</v>
      </c>
      <c r="CD553" s="3" t="s">
        <v>25</v>
      </c>
      <c r="CG553" s="3">
        <f>VLOOKUP($A553,MGNT!$C:$E,3,0)</f>
        <v>4349.8999999999996</v>
      </c>
      <c r="CH553" s="3" t="s">
        <v>26</v>
      </c>
      <c r="CK553" s="3" t="e">
        <f>VLOOKUP($A553,MFON!$C:$E,3,0)</f>
        <v>#N/A</v>
      </c>
      <c r="CL553" s="3" t="s">
        <v>27</v>
      </c>
      <c r="CO553" s="3" t="e">
        <f>VLOOKUP($A553,MOEX!$C:$E,3,0)</f>
        <v>#N/A</v>
      </c>
      <c r="CP553" s="3" t="s">
        <v>28</v>
      </c>
      <c r="CS553" s="3">
        <f>VLOOKUP($A553,MSTT!$C:$E,3,0)</f>
        <v>185</v>
      </c>
      <c r="CT553" s="3" t="s">
        <v>29</v>
      </c>
      <c r="CW553" s="3">
        <f>VLOOKUP($A553,NLMK!$C:$E,3,0)</f>
        <v>66.22</v>
      </c>
      <c r="CX553" s="3" t="s">
        <v>30</v>
      </c>
      <c r="DA553" s="3">
        <f>VLOOKUP($A553,NMTP!$C:$E,3,0)</f>
        <v>2.8502999999999998</v>
      </c>
      <c r="DB553" s="3" t="s">
        <v>31</v>
      </c>
      <c r="DE553" s="3">
        <f>VLOOKUP($A553,NVTK!$C:$E,3,0)</f>
        <v>366.71</v>
      </c>
      <c r="DF553" s="3" t="s">
        <v>32</v>
      </c>
      <c r="DI553" s="3">
        <f>VLOOKUP($A553,PIKK!$C:$E,3,0)</f>
        <v>73.069999999999993</v>
      </c>
      <c r="DJ553" s="3" t="s">
        <v>33</v>
      </c>
      <c r="DM553" s="3">
        <f>VLOOKUP($A553,ROSN!$C:$E,3,0)</f>
        <v>211.9</v>
      </c>
      <c r="DN553" s="3" t="s">
        <v>34</v>
      </c>
      <c r="DQ553" s="3">
        <f>VLOOKUP($A553,RTKM!$C:$E,3,0)</f>
        <v>138.80000000000001</v>
      </c>
      <c r="DR553" s="3" t="s">
        <v>35</v>
      </c>
      <c r="DU553" s="3">
        <f>VLOOKUP($A553,RTKMP!$C:$E,3,0)</f>
        <v>99.23</v>
      </c>
      <c r="DV553" s="3" t="s">
        <v>36</v>
      </c>
      <c r="DY553" s="3">
        <f>VLOOKUP($A553,HYDR!$C:$E,3,0)</f>
        <v>0.86550000000000005</v>
      </c>
      <c r="DZ553" s="3" t="s">
        <v>37</v>
      </c>
      <c r="EC553" s="3">
        <f>VLOOKUP($A553,RUAL!$C:$E,3,0)</f>
        <v>184.69</v>
      </c>
      <c r="ED553" s="3" t="s">
        <v>38</v>
      </c>
      <c r="EG553" s="3">
        <f>VLOOKUP($A553,SVAV!$C:$E,3,0)</f>
        <v>550</v>
      </c>
      <c r="EH553" s="3" t="s">
        <v>39</v>
      </c>
      <c r="EK553" s="3">
        <f>VLOOKUP($A553,SBER!$C:$E,3,0)</f>
        <v>94.16</v>
      </c>
      <c r="EL553" s="3" t="s">
        <v>40</v>
      </c>
      <c r="EO553" s="3">
        <f>VLOOKUP($A553,SBERP!$C:$E,3,0)</f>
        <v>70.510000000000005</v>
      </c>
      <c r="EP553" s="3" t="s">
        <v>41</v>
      </c>
      <c r="ES553" s="3">
        <f>VLOOKUP($A553,CHMF!$C:$E,3,0)</f>
        <v>408.8</v>
      </c>
      <c r="ET553" s="3" t="s">
        <v>42</v>
      </c>
      <c r="EW553" s="3">
        <f>VLOOKUP($A553,AFKS!$C:$E,3,0)</f>
        <v>26.399000000000001</v>
      </c>
      <c r="EX553" s="3" t="s">
        <v>43</v>
      </c>
      <c r="FA553" s="3">
        <f>VLOOKUP($A553,SNGS!$C:$E,3,0)</f>
        <v>28.608000000000001</v>
      </c>
      <c r="FB553" s="3" t="s">
        <v>44</v>
      </c>
      <c r="FE553" s="3">
        <f>VLOOKUP($A553,SNGSP!$C:$E,3,0)</f>
        <v>20.75</v>
      </c>
      <c r="FF553" s="3" t="s">
        <v>45</v>
      </c>
      <c r="FI553" s="3">
        <f>VLOOKUP($A553,TRMK!$C:$E,3,0)</f>
        <v>104.4</v>
      </c>
      <c r="FJ553" s="3" t="s">
        <v>46</v>
      </c>
      <c r="FM553" s="3">
        <f>VLOOKUP($A553,TATN!$C:$E,3,0)</f>
        <v>210.05</v>
      </c>
      <c r="FN553" s="3" t="s">
        <v>47</v>
      </c>
      <c r="FQ553" s="3">
        <f>VLOOKUP($A553,TATNP!$C:$E,3,0)</f>
        <v>103.75</v>
      </c>
      <c r="FR553" s="3" t="s">
        <v>48</v>
      </c>
      <c r="FU553" s="3">
        <f>VLOOKUP($A553,TRNFP!$C:$E,3,0)</f>
        <v>55079</v>
      </c>
      <c r="FV553" s="3" t="s">
        <v>49</v>
      </c>
      <c r="FY553" s="3">
        <f>VLOOKUP($A553,URKA!$C:$E,3,0)</f>
        <v>265.81</v>
      </c>
      <c r="FZ553" s="3" t="s">
        <v>50</v>
      </c>
      <c r="GC553" s="3">
        <f>VLOOKUP($A553,FEES!$C:$E,3,0)</f>
        <v>0.2331</v>
      </c>
      <c r="GD553" s="3" t="s">
        <v>51</v>
      </c>
      <c r="GG553" s="3">
        <f>VLOOKUP($A553,PHOR!$C:$E,3,0)</f>
        <v>1295.8</v>
      </c>
      <c r="GH553" s="3" t="s">
        <v>52</v>
      </c>
      <c r="GK553" s="3">
        <f>VLOOKUP($A553,GCHE!$C:$E,3,0)</f>
        <v>535</v>
      </c>
      <c r="GL553" s="3" t="s">
        <v>53</v>
      </c>
      <c r="GO553" s="3">
        <f>VLOOKUP($A553,EONR!$C:$E,3,0)</f>
        <v>2.7820999999999998</v>
      </c>
    </row>
    <row r="554" spans="1:197" x14ac:dyDescent="0.45">
      <c r="A554" s="86">
        <v>41176</v>
      </c>
      <c r="B554" s="3" t="s">
        <v>5</v>
      </c>
      <c r="E554" s="3" t="e">
        <f>VLOOKUP($A554,POLY!$C:$E,3,0)</f>
        <v>#N/A</v>
      </c>
      <c r="F554" s="3" t="s">
        <v>6</v>
      </c>
      <c r="I554" s="3" t="e">
        <f>VLOOKUP($A554,YNDX!$C:$E,3,0)</f>
        <v>#N/A</v>
      </c>
      <c r="J554" s="3" t="s">
        <v>7</v>
      </c>
      <c r="M554" s="3">
        <f>VLOOKUP($A554,ALRS!$C:$E,3,0)</f>
        <v>24.146000000000001</v>
      </c>
      <c r="N554" s="3" t="s">
        <v>8</v>
      </c>
      <c r="Q554" s="3">
        <f>VLOOKUP($A554,AKRN!$C:$E,3,0)</f>
        <v>1387</v>
      </c>
      <c r="R554" s="3" t="s">
        <v>9</v>
      </c>
      <c r="U554" s="3">
        <f>VLOOKUP($A554,AFLT!$C:$E,3,0)</f>
        <v>43.45</v>
      </c>
      <c r="V554" s="3" t="s">
        <v>10</v>
      </c>
      <c r="Y554" s="3">
        <f>VLOOKUP($A554,BSPB!$C:$E,3,0)</f>
        <v>63.57</v>
      </c>
      <c r="Z554" s="3" t="s">
        <v>11</v>
      </c>
      <c r="AC554" s="3">
        <f>VLOOKUP($A554,BANE!$C:$E,3,0)</f>
        <v>1880</v>
      </c>
      <c r="AD554" s="3" t="s">
        <v>12</v>
      </c>
      <c r="AG554" s="3">
        <f>VLOOKUP($A554,BANEP!$C:$E,3,0)</f>
        <v>1279.9000000000001</v>
      </c>
      <c r="AH554" s="3" t="s">
        <v>13</v>
      </c>
      <c r="AK554" s="3">
        <f>VLOOKUP($A554,VTBR!$C:$E,3,0)</f>
        <v>5.3069999999999999E-2</v>
      </c>
      <c r="AL554" s="3" t="s">
        <v>14</v>
      </c>
      <c r="AO554" s="3">
        <f>VLOOKUP($A554,VSMO!$C:$E,3,0)</f>
        <v>5300</v>
      </c>
      <c r="AP554" s="3" t="s">
        <v>15</v>
      </c>
      <c r="AS554" s="3">
        <f>VLOOKUP($A554,GAZP!$C:$E,3,0)</f>
        <v>157.75</v>
      </c>
      <c r="AT554" s="3" t="s">
        <v>16</v>
      </c>
      <c r="AW554" s="3">
        <f>VLOOKUP($A554,GMKN!$C:$E,3,0)</f>
        <v>4950</v>
      </c>
      <c r="AX554" s="3" t="s">
        <v>17</v>
      </c>
      <c r="BA554" s="3">
        <f>VLOOKUP($A554,DIXY!$C:$E,3,0)</f>
        <v>329.8</v>
      </c>
      <c r="BB554" s="3" t="s">
        <v>18</v>
      </c>
      <c r="BE554" s="3">
        <f>VLOOKUP($A554,IRAO!$C:$E,3,0)</f>
        <v>2.6769999999999999E-2</v>
      </c>
      <c r="BF554" s="3" t="s">
        <v>19</v>
      </c>
      <c r="BI554" s="3">
        <f>VLOOKUP($A554,KMAZ!$C:$E,3,0)</f>
        <v>40.64</v>
      </c>
      <c r="BJ554" s="3" t="s">
        <v>20</v>
      </c>
      <c r="BM554" s="3">
        <f>VLOOKUP($A554,LSRG!$C:$E,3,0)</f>
        <v>565.9</v>
      </c>
      <c r="BN554" s="3" t="s">
        <v>21</v>
      </c>
      <c r="BQ554" s="3">
        <f>VLOOKUP($A554,LKOH!$C:$E,3,0)</f>
        <v>1922.3</v>
      </c>
      <c r="BR554" s="3" t="s">
        <v>22</v>
      </c>
      <c r="BU554" s="3">
        <f>VLOOKUP($A554,MVID!$C:$E,3,0)</f>
        <v>259.98</v>
      </c>
      <c r="BV554" s="3" t="s">
        <v>23</v>
      </c>
      <c r="BY554" s="3">
        <f>VLOOKUP($A554,MAGN!$C:$E,3,0)</f>
        <v>11.1</v>
      </c>
      <c r="BZ554" s="3" t="s">
        <v>24</v>
      </c>
      <c r="CC554" s="3">
        <f>VLOOKUP($A554,MTSS!$C:$E,3,0)</f>
        <v>229.89</v>
      </c>
      <c r="CD554" s="3" t="s">
        <v>25</v>
      </c>
      <c r="CG554" s="3">
        <f>VLOOKUP($A554,MGNT!$C:$E,3,0)</f>
        <v>4164.8999999999996</v>
      </c>
      <c r="CH554" s="3" t="s">
        <v>26</v>
      </c>
      <c r="CK554" s="3" t="e">
        <f>VLOOKUP($A554,MFON!$C:$E,3,0)</f>
        <v>#N/A</v>
      </c>
      <c r="CL554" s="3" t="s">
        <v>27</v>
      </c>
      <c r="CO554" s="3" t="e">
        <f>VLOOKUP($A554,MOEX!$C:$E,3,0)</f>
        <v>#N/A</v>
      </c>
      <c r="CP554" s="3" t="s">
        <v>28</v>
      </c>
      <c r="CS554" s="3">
        <f>VLOOKUP($A554,MSTT!$C:$E,3,0)</f>
        <v>190.3</v>
      </c>
      <c r="CT554" s="3" t="s">
        <v>29</v>
      </c>
      <c r="CW554" s="3">
        <f>VLOOKUP($A554,NLMK!$C:$E,3,0)</f>
        <v>62.4</v>
      </c>
      <c r="CX554" s="3" t="s">
        <v>30</v>
      </c>
      <c r="DA554" s="3">
        <f>VLOOKUP($A554,NMTP!$C:$E,3,0)</f>
        <v>2.8096999999999999</v>
      </c>
      <c r="DB554" s="3" t="s">
        <v>31</v>
      </c>
      <c r="DE554" s="3">
        <f>VLOOKUP($A554,NVTK!$C:$E,3,0)</f>
        <v>347.99</v>
      </c>
      <c r="DF554" s="3" t="s">
        <v>32</v>
      </c>
      <c r="DI554" s="3">
        <f>VLOOKUP($A554,PIKK!$C:$E,3,0)</f>
        <v>70.459999999999994</v>
      </c>
      <c r="DJ554" s="3" t="s">
        <v>33</v>
      </c>
      <c r="DM554" s="3">
        <f>VLOOKUP($A554,ROSN!$C:$E,3,0)</f>
        <v>210.92</v>
      </c>
      <c r="DN554" s="3" t="s">
        <v>34</v>
      </c>
      <c r="DQ554" s="3">
        <f>VLOOKUP($A554,RTKM!$C:$E,3,0)</f>
        <v>134.4</v>
      </c>
      <c r="DR554" s="3" t="s">
        <v>35</v>
      </c>
      <c r="DU554" s="3">
        <f>VLOOKUP($A554,RTKMP!$C:$E,3,0)</f>
        <v>95.87</v>
      </c>
      <c r="DV554" s="3" t="s">
        <v>36</v>
      </c>
      <c r="DY554" s="3">
        <f>VLOOKUP($A554,HYDR!$C:$E,3,0)</f>
        <v>0.85450000000000004</v>
      </c>
      <c r="DZ554" s="3" t="s">
        <v>37</v>
      </c>
      <c r="EC554" s="3">
        <f>VLOOKUP($A554,RUAL!$C:$E,3,0)</f>
        <v>179.15</v>
      </c>
      <c r="ED554" s="3" t="s">
        <v>38</v>
      </c>
      <c r="EG554" s="3">
        <f>VLOOKUP($A554,SVAV!$C:$E,3,0)</f>
        <v>622</v>
      </c>
      <c r="EH554" s="3" t="s">
        <v>39</v>
      </c>
      <c r="EK554" s="3">
        <f>VLOOKUP($A554,SBER!$C:$E,3,0)</f>
        <v>90.99</v>
      </c>
      <c r="EL554" s="3" t="s">
        <v>40</v>
      </c>
      <c r="EO554" s="3">
        <f>VLOOKUP($A554,SBERP!$C:$E,3,0)</f>
        <v>66.25</v>
      </c>
      <c r="EP554" s="3" t="s">
        <v>41</v>
      </c>
      <c r="ES554" s="3">
        <f>VLOOKUP($A554,CHMF!$C:$E,3,0)</f>
        <v>394.6</v>
      </c>
      <c r="ET554" s="3" t="s">
        <v>42</v>
      </c>
      <c r="EW554" s="3">
        <f>VLOOKUP($A554,AFKS!$C:$E,3,0)</f>
        <v>24.35</v>
      </c>
      <c r="EX554" s="3" t="s">
        <v>43</v>
      </c>
      <c r="FA554" s="3">
        <f>VLOOKUP($A554,SNGS!$C:$E,3,0)</f>
        <v>28.163</v>
      </c>
      <c r="FB554" s="3" t="s">
        <v>44</v>
      </c>
      <c r="FE554" s="3">
        <f>VLOOKUP($A554,SNGSP!$C:$E,3,0)</f>
        <v>20.896999999999998</v>
      </c>
      <c r="FF554" s="3" t="s">
        <v>45</v>
      </c>
      <c r="FI554" s="3">
        <f>VLOOKUP($A554,TRMK!$C:$E,3,0)</f>
        <v>98.37</v>
      </c>
      <c r="FJ554" s="3" t="s">
        <v>46</v>
      </c>
      <c r="FM554" s="3">
        <f>VLOOKUP($A554,TATN!$C:$E,3,0)</f>
        <v>201.32</v>
      </c>
      <c r="FN554" s="3" t="s">
        <v>47</v>
      </c>
      <c r="FQ554" s="3">
        <f>VLOOKUP($A554,TATNP!$C:$E,3,0)</f>
        <v>104.1</v>
      </c>
      <c r="FR554" s="3" t="s">
        <v>48</v>
      </c>
      <c r="FU554" s="3">
        <f>VLOOKUP($A554,TRNFP!$C:$E,3,0)</f>
        <v>57000</v>
      </c>
      <c r="FV554" s="3" t="s">
        <v>49</v>
      </c>
      <c r="FY554" s="3">
        <f>VLOOKUP($A554,URKA!$C:$E,3,0)</f>
        <v>257.52999999999997</v>
      </c>
      <c r="FZ554" s="3" t="s">
        <v>50</v>
      </c>
      <c r="GC554" s="3">
        <f>VLOOKUP($A554,FEES!$C:$E,3,0)</f>
        <v>0.23233999999999999</v>
      </c>
      <c r="GD554" s="3" t="s">
        <v>51</v>
      </c>
      <c r="GG554" s="3">
        <f>VLOOKUP($A554,PHOR!$C:$E,3,0)</f>
        <v>1258.7</v>
      </c>
      <c r="GH554" s="3" t="s">
        <v>52</v>
      </c>
      <c r="GK554" s="3">
        <f>VLOOKUP($A554,GCHE!$C:$E,3,0)</f>
        <v>529.4</v>
      </c>
      <c r="GL554" s="3" t="s">
        <v>53</v>
      </c>
      <c r="GO554" s="3">
        <f>VLOOKUP($A554,EONR!$C:$E,3,0)</f>
        <v>2.73</v>
      </c>
    </row>
    <row r="555" spans="1:197" s="24" customFormat="1" x14ac:dyDescent="0.45">
      <c r="A555" s="85">
        <v>41183</v>
      </c>
      <c r="B555" s="24" t="s">
        <v>5</v>
      </c>
      <c r="C555" s="24" t="e">
        <f>HLOOKUP(database!B$36,'market capitalization'!$1:$23,13,0)</f>
        <v>#N/A</v>
      </c>
      <c r="E555" s="24" t="e">
        <f>VLOOKUP($A555,POLY!$C:$E,3,0)</f>
        <v>#N/A</v>
      </c>
      <c r="F555" s="3" t="s">
        <v>6</v>
      </c>
      <c r="G555" s="24" t="e">
        <f>HLOOKUP(database!F$36,'market capitalization'!$1:$23,13,0)</f>
        <v>#N/A</v>
      </c>
      <c r="I555" s="24" t="e">
        <f>VLOOKUP($A555,YNDX!$C:$E,3,0)</f>
        <v>#N/A</v>
      </c>
      <c r="J555" s="3" t="s">
        <v>7</v>
      </c>
      <c r="K555" s="24">
        <f>HLOOKUP(database!J$36,'market capitalization'!$1:$23,13,0)</f>
        <v>177996.48934584</v>
      </c>
      <c r="M555" s="24">
        <f>VLOOKUP($A555,ALRS!$C:$E,3,0)</f>
        <v>24.3</v>
      </c>
      <c r="N555" s="3" t="s">
        <v>8</v>
      </c>
      <c r="O555" s="24">
        <f>HLOOKUP(database!N$36,'market capitalization'!$1:$23,13,0)</f>
        <v>56609.784399999997</v>
      </c>
      <c r="Q555" s="24">
        <f>VLOOKUP($A555,AKRN!$C:$E,3,0)</f>
        <v>1423</v>
      </c>
      <c r="R555" s="3" t="s">
        <v>9</v>
      </c>
      <c r="S555" s="24">
        <f>HLOOKUP(database!R$36,'market capitalization'!$1:$23,13,0)</f>
        <v>48234.065865570003</v>
      </c>
      <c r="U555" s="24">
        <f>VLOOKUP($A555,AFLT!$C:$E,3,0)</f>
        <v>43.44</v>
      </c>
      <c r="V555" s="3" t="s">
        <v>10</v>
      </c>
      <c r="W555" s="24">
        <f>HLOOKUP(database!V$36,'market capitalization'!$1:$23,13,0)</f>
        <v>19125.724266000001</v>
      </c>
      <c r="Y555" s="24">
        <f>VLOOKUP($A555,BSPB!$C:$E,3,0)</f>
        <v>68.41</v>
      </c>
      <c r="Z555" s="3" t="s">
        <v>11</v>
      </c>
      <c r="AA555" s="24">
        <f>HLOOKUP(database!Z$36,'market capitalization'!$1:$23,13,0)</f>
        <v>320327.54492959997</v>
      </c>
      <c r="AC555" s="24">
        <f>VLOOKUP($A555,BANE!$C:$E,3,0)</f>
        <v>1877.8</v>
      </c>
      <c r="AD555" s="3" t="s">
        <v>12</v>
      </c>
      <c r="AE555" s="24">
        <f>HLOOKUP(database!AD$36,'market capitalization'!$1:$23,13,0)</f>
        <v>44521.311927399998</v>
      </c>
      <c r="AG555" s="24">
        <f>VLOOKUP($A555,BANEP!$C:$E,3,0)</f>
        <v>1368</v>
      </c>
      <c r="AH555" s="3" t="s">
        <v>13</v>
      </c>
      <c r="AI555" s="24">
        <f>HLOOKUP(database!AH$36,'market capitalization'!$1:$23,13,0)</f>
        <v>558174.48576036002</v>
      </c>
      <c r="AK555" s="24">
        <f>VLOOKUP($A555,VTBR!$C:$E,3,0)</f>
        <v>5.4919999999999997E-2</v>
      </c>
      <c r="AL555" s="3" t="s">
        <v>14</v>
      </c>
      <c r="AM555" s="24">
        <f>HLOOKUP(database!AL$36,'market capitalization'!$1:$23,13,0)</f>
        <v>59049.681820800004</v>
      </c>
      <c r="AO555" s="24">
        <f>VLOOKUP($A555,VSMO!$C:$E,3,0)</f>
        <v>5250</v>
      </c>
      <c r="AP555" s="3" t="s">
        <v>15</v>
      </c>
      <c r="AQ555" s="24">
        <f>HLOOKUP(database!AP$36,'market capitalization'!$1:$23,13,0)</f>
        <v>3737100.746394</v>
      </c>
      <c r="AS555" s="24">
        <f>VLOOKUP($A555,GAZP!$C:$E,3,0)</f>
        <v>159.07</v>
      </c>
      <c r="AT555" s="3" t="s">
        <v>16</v>
      </c>
      <c r="AU555" s="24">
        <f>HLOOKUP(database!AT$36,'market capitalization'!$1:$23,13,0)</f>
        <v>946466.76385500003</v>
      </c>
      <c r="AW555" s="24">
        <f>VLOOKUP($A555,GMKN!$C:$E,3,0)</f>
        <v>4969</v>
      </c>
      <c r="AX555" s="3" t="s">
        <v>17</v>
      </c>
      <c r="AY555" s="24">
        <f>HLOOKUP(database!AX$36,'market capitalization'!$1:$23,13,0)</f>
        <v>41233.6175</v>
      </c>
      <c r="BA555" s="24">
        <f>VLOOKUP($A555,DIXY!$C:$E,3,0)</f>
        <v>343.5</v>
      </c>
      <c r="BB555" s="3" t="s">
        <v>18</v>
      </c>
      <c r="BC555" s="24">
        <f>HLOOKUP(database!BB$36,'market capitalization'!$1:$23,13,0)</f>
        <v>260184.764</v>
      </c>
      <c r="BE555" s="24">
        <f>VLOOKUP($A555,IRAO!$C:$E,3,0)</f>
        <v>2.7660000000000001E-2</v>
      </c>
      <c r="BF555" s="3" t="s">
        <v>19</v>
      </c>
      <c r="BG555" s="24">
        <f>HLOOKUP(database!BF$36,'market capitalization'!$1:$23,13,0)</f>
        <v>28897.399780740001</v>
      </c>
      <c r="BI555" s="24">
        <f>VLOOKUP($A555,KMAZ!$C:$E,3,0)</f>
        <v>41.67</v>
      </c>
      <c r="BJ555" s="3" t="s">
        <v>20</v>
      </c>
      <c r="BK555" s="24">
        <f>HLOOKUP(database!BJ$36,'market capitalization'!$1:$23,13,0)</f>
        <v>59087.828302499998</v>
      </c>
      <c r="BM555" s="24">
        <f>VLOOKUP($A555,LSRG!$C:$E,3,0)</f>
        <v>596.1</v>
      </c>
      <c r="BN555" s="3" t="s">
        <v>21</v>
      </c>
      <c r="BO555" s="24">
        <f>HLOOKUP(database!BN$36,'market capitalization'!$1:$23,13,0)</f>
        <v>1639035.3923849999</v>
      </c>
      <c r="BQ555" s="24">
        <f>VLOOKUP($A555,LKOH!$C:$E,3,0)</f>
        <v>1935.2</v>
      </c>
      <c r="BR555" s="3" t="s">
        <v>22</v>
      </c>
      <c r="BS555" s="24">
        <f>HLOOKUP(database!BR$36,'market capitalization'!$1:$23,13,0)</f>
        <v>46394.584024160002</v>
      </c>
      <c r="BU555" s="24">
        <f>VLOOKUP($A555,MVID!$C:$E,3,0)</f>
        <v>260</v>
      </c>
      <c r="BV555" s="3" t="s">
        <v>23</v>
      </c>
      <c r="BW555" s="24">
        <f>HLOOKUP(database!BV$36,'market capitalization'!$1:$23,13,0)</f>
        <v>125018.40403999999</v>
      </c>
      <c r="BY555" s="24">
        <f>VLOOKUP($A555,MAGN!$C:$E,3,0)</f>
        <v>11.676</v>
      </c>
      <c r="BZ555" s="3" t="s">
        <v>24</v>
      </c>
      <c r="CA555" s="24">
        <f>HLOOKUP(database!BZ$36,'market capitalization'!$1:$23,13,0)</f>
        <v>471555.57484840002</v>
      </c>
      <c r="CC555" s="24">
        <f>VLOOKUP($A555,MTSS!$C:$E,3,0)</f>
        <v>225.51</v>
      </c>
      <c r="CD555" s="3" t="s">
        <v>25</v>
      </c>
      <c r="CE555" s="24">
        <f>HLOOKUP(database!CD$36,'market capitalization'!$1:$23,13,0)</f>
        <v>394755.83258300001</v>
      </c>
      <c r="CG555" s="24">
        <f>VLOOKUP($A555,MGNT!$C:$E,3,0)</f>
        <v>4389.8999999999996</v>
      </c>
      <c r="CH555" s="3" t="s">
        <v>26</v>
      </c>
      <c r="CI555" s="24" t="e">
        <f>HLOOKUP(database!CH$36,'market capitalization'!$1:$23,13,0)</f>
        <v>#N/A</v>
      </c>
      <c r="CK555" s="24" t="e">
        <f>VLOOKUP($A555,MFON!$C:$E,3,0)</f>
        <v>#N/A</v>
      </c>
      <c r="CL555" s="3" t="s">
        <v>27</v>
      </c>
      <c r="CM555" s="24" t="e">
        <f>HLOOKUP(database!CL$36,'market capitalization'!$1:$23,13,0)</f>
        <v>#N/A</v>
      </c>
      <c r="CO555" s="24" t="e">
        <f>VLOOKUP($A555,MOEX!$C:$E,3,0)</f>
        <v>#N/A</v>
      </c>
      <c r="CP555" s="3" t="s">
        <v>28</v>
      </c>
      <c r="CQ555" s="24">
        <f>HLOOKUP(database!CP$36,'market capitalization'!$1:$23,13,0)</f>
        <v>53132.712184999997</v>
      </c>
      <c r="CS555" s="24">
        <f>VLOOKUP($A555,MSTT!$C:$E,3,0)</f>
        <v>197</v>
      </c>
      <c r="CT555" s="3" t="s">
        <v>29</v>
      </c>
      <c r="CU555" s="24">
        <f>HLOOKUP(database!CT$36,'market capitalization'!$1:$23,13,0)</f>
        <v>377753.1129372</v>
      </c>
      <c r="CW555" s="24">
        <f>VLOOKUP($A555,NLMK!$C:$E,3,0)</f>
        <v>64.37</v>
      </c>
      <c r="CX555" s="3" t="s">
        <v>30</v>
      </c>
      <c r="CY555" s="24">
        <f>HLOOKUP(database!CX$36,'market capitalization'!$1:$23,13,0)</f>
        <v>54172.082775579998</v>
      </c>
      <c r="DA555" s="24">
        <f>VLOOKUP($A555,NMTP!$C:$E,3,0)</f>
        <v>2.83</v>
      </c>
      <c r="DB555" s="3" t="s">
        <v>31</v>
      </c>
      <c r="DC555" s="24">
        <f>HLOOKUP(database!DB$36,'market capitalization'!$1:$23,13,0)</f>
        <v>1066077.3996600001</v>
      </c>
      <c r="DE555" s="24">
        <f>VLOOKUP($A555,NVTK!$C:$E,3,0)</f>
        <v>360.4</v>
      </c>
      <c r="DF555" s="3" t="s">
        <v>32</v>
      </c>
      <c r="DG555" s="24">
        <f>HLOOKUP(database!DF$36,'market capitalization'!$1:$23,13,0)</f>
        <v>34695.93541056</v>
      </c>
      <c r="DI555" s="24">
        <f>VLOOKUP($A555,PIKK!$C:$E,3,0)</f>
        <v>72.13</v>
      </c>
      <c r="DJ555" s="3" t="s">
        <v>33</v>
      </c>
      <c r="DK555" s="24">
        <f>HLOOKUP(database!DJ$36,'market capitalization'!$1:$23,13,0)</f>
        <v>2222331.9064467298</v>
      </c>
      <c r="DM555" s="24">
        <f>VLOOKUP($A555,ROSN!$C:$E,3,0)</f>
        <v>212.06</v>
      </c>
      <c r="DN555" s="3" t="s">
        <v>34</v>
      </c>
      <c r="DO555" s="24">
        <f>HLOOKUP(database!DN$36,'market capitalization'!$1:$23,13,0)</f>
        <v>397192.70340155001</v>
      </c>
      <c r="DQ555" s="24">
        <f>VLOOKUP($A555,RTKM!$C:$E,3,0)</f>
        <v>135.19999999999999</v>
      </c>
      <c r="DR555" s="3" t="s">
        <v>35</v>
      </c>
      <c r="DS555" s="24">
        <f>HLOOKUP(database!DR$36,'market capitalization'!$1:$23,13,0)</f>
        <v>23425.951814430002</v>
      </c>
      <c r="DU555" s="24">
        <f>VLOOKUP($A555,RTKMP!$C:$E,3,0)</f>
        <v>98.5</v>
      </c>
      <c r="DV555" s="3" t="s">
        <v>36</v>
      </c>
      <c r="DW555" s="24">
        <f>HLOOKUP(database!DV$36,'market capitalization'!$1:$23,13,0)</f>
        <v>248731.35539832999</v>
      </c>
      <c r="DY555" s="24">
        <f>VLOOKUP($A555,HYDR!$C:$E,3,0)</f>
        <v>0.86850000000000005</v>
      </c>
      <c r="DZ555" s="3" t="s">
        <v>37</v>
      </c>
      <c r="EA555" s="24" t="e">
        <f>HLOOKUP(database!DZ$36,'market capitalization'!$1:$23,13,0)</f>
        <v>#N/A</v>
      </c>
      <c r="EC555" s="24">
        <f>VLOOKUP($A555,RUAL!$C:$E,3,0)</f>
        <v>183.61</v>
      </c>
      <c r="ED555" s="3" t="s">
        <v>38</v>
      </c>
      <c r="EE555" s="24">
        <f>HLOOKUP(database!ED$36,'market capitalization'!$1:$23,13,0)</f>
        <v>20956.202228499998</v>
      </c>
      <c r="EG555" s="24">
        <f>VLOOKUP($A555,SVAV!$C:$E,3,0)</f>
        <v>657</v>
      </c>
      <c r="EH555" s="3" t="s">
        <v>39</v>
      </c>
      <c r="EI555" s="24">
        <f>HLOOKUP(database!EH$36,'market capitalization'!$1:$23,13,0)</f>
        <v>1962037.7037200001</v>
      </c>
      <c r="EK555" s="24">
        <f>VLOOKUP($A555,SBER!$C:$E,3,0)</f>
        <v>93.02</v>
      </c>
      <c r="EL555" s="3" t="s">
        <v>40</v>
      </c>
      <c r="EM555" s="24">
        <f>HLOOKUP(database!EL$36,'market capitalization'!$1:$23,13,0)</f>
        <v>66910</v>
      </c>
      <c r="EO555" s="24">
        <f>VLOOKUP($A555,SBERP!$C:$E,3,0)</f>
        <v>67.8</v>
      </c>
      <c r="EP555" s="3" t="s">
        <v>41</v>
      </c>
      <c r="EQ555" s="24">
        <f>HLOOKUP(database!EP$36,'market capitalization'!$1:$23,13,0)</f>
        <v>331736.58935999998</v>
      </c>
      <c r="ES555" s="24">
        <f>VLOOKUP($A555,CHMF!$C:$E,3,0)</f>
        <v>393.6</v>
      </c>
      <c r="ET555" s="3" t="s">
        <v>42</v>
      </c>
      <c r="EU555" s="24">
        <f>HLOOKUP(database!ET$36,'market capitalization'!$1:$23,13,0)</f>
        <v>239011.20000000001</v>
      </c>
      <c r="EW555" s="24">
        <f>VLOOKUP($A555,AFKS!$C:$E,3,0)</f>
        <v>25.062999999999999</v>
      </c>
      <c r="EX555" s="3" t="s">
        <v>43</v>
      </c>
      <c r="EY555" s="24">
        <f>HLOOKUP(database!EX$36,'market capitalization'!$1:$23,13,0)</f>
        <v>1004579.2451099</v>
      </c>
      <c r="FA555" s="24">
        <f>VLOOKUP($A555,SNGS!$C:$E,3,0)</f>
        <v>28.762</v>
      </c>
      <c r="FB555" s="3" t="s">
        <v>44</v>
      </c>
      <c r="FC555" s="24">
        <f>HLOOKUP(database!FB$36,'market capitalization'!$1:$23,13,0)</f>
        <v>159985.90733742001</v>
      </c>
      <c r="FE555" s="24">
        <f>VLOOKUP($A555,SNGSP!$C:$E,3,0)</f>
        <v>21.129000000000001</v>
      </c>
      <c r="FF555" s="3" t="s">
        <v>45</v>
      </c>
      <c r="FG555" s="24">
        <f>HLOOKUP(database!FF$36,'market capitalization'!$1:$23,13,0)</f>
        <v>92370.981980880009</v>
      </c>
      <c r="FI555" s="24">
        <f>VLOOKUP($A555,TRMK!$C:$E,3,0)</f>
        <v>100.4</v>
      </c>
      <c r="FJ555" s="3" t="s">
        <v>46</v>
      </c>
      <c r="FK555" s="24">
        <f>HLOOKUP(database!FJ$36,'market capitalization'!$1:$23,13,0)</f>
        <v>438526.86409599998</v>
      </c>
      <c r="FM555" s="24">
        <f>VLOOKUP($A555,TATN!$C:$E,3,0)</f>
        <v>204.78</v>
      </c>
      <c r="FN555" s="3" t="s">
        <v>47</v>
      </c>
      <c r="FO555" s="24">
        <f>HLOOKUP(database!FN$36,'market capitalization'!$1:$23,13,0)</f>
        <v>15382.186379999999</v>
      </c>
      <c r="FQ555" s="24">
        <f>VLOOKUP($A555,TATNP!$C:$E,3,0)</f>
        <v>101</v>
      </c>
      <c r="FR555" s="3" t="s">
        <v>48</v>
      </c>
      <c r="FS555" s="24">
        <f>HLOOKUP(database!FR$36,'market capitalization'!$1:$23,13,0)</f>
        <v>88994.825500000006</v>
      </c>
      <c r="FU555" s="24">
        <f>VLOOKUP($A555,TRNFP!$C:$E,3,0)</f>
        <v>59700</v>
      </c>
      <c r="FV555" s="3" t="s">
        <v>49</v>
      </c>
      <c r="FW555" s="24">
        <f>HLOOKUP(database!FV$36,'market capitalization'!$1:$23,13,0)</f>
        <v>759517.95084279007</v>
      </c>
      <c r="FY555" s="24">
        <f>VLOOKUP($A555,URKA!$C:$E,3,0)</f>
        <v>256.05</v>
      </c>
      <c r="FZ555" s="3" t="s">
        <v>50</v>
      </c>
      <c r="GA555" s="24">
        <f>HLOOKUP(database!FZ$36,'market capitalization'!$1:$23,13,0)</f>
        <v>292838.23629165004</v>
      </c>
      <c r="GC555" s="24">
        <f>VLOOKUP($A555,FEES!$C:$E,3,0)</f>
        <v>0.23566999999999999</v>
      </c>
      <c r="GD555" s="3" t="s">
        <v>51</v>
      </c>
      <c r="GE555" s="24">
        <f>HLOOKUP(database!GD$36,'market capitalization'!$1:$23,13,0)</f>
        <v>155359.843548</v>
      </c>
      <c r="GG555" s="24">
        <f>VLOOKUP($A555,PHOR!$C:$E,3,0)</f>
        <v>1281</v>
      </c>
      <c r="GH555" s="3" t="s">
        <v>52</v>
      </c>
      <c r="GI555" s="24">
        <f>HLOOKUP(database!GH$36,'market capitalization'!$1:$23,13,0)</f>
        <v>23366.745349500001</v>
      </c>
      <c r="GK555" s="24">
        <f>VLOOKUP($A555,GCHE!$C:$E,3,0)</f>
        <v>528</v>
      </c>
      <c r="GL555" s="3" t="s">
        <v>53</v>
      </c>
      <c r="GM555" s="24">
        <f>HLOOKUP(database!GL$36,'market capitalization'!$1:$23,13,0)</f>
        <v>171000.70080647001</v>
      </c>
      <c r="GO555" s="24">
        <f>VLOOKUP($A555,EONR!$C:$E,3,0)</f>
        <v>2.82</v>
      </c>
    </row>
    <row r="556" spans="1:197" x14ac:dyDescent="0.45">
      <c r="A556" s="86">
        <v>41190</v>
      </c>
      <c r="B556" s="3" t="s">
        <v>5</v>
      </c>
      <c r="E556" s="3" t="e">
        <f>VLOOKUP($A556,POLY!$C:$E,3,0)</f>
        <v>#N/A</v>
      </c>
      <c r="F556" s="3" t="s">
        <v>6</v>
      </c>
      <c r="I556" s="3" t="e">
        <f>VLOOKUP($A556,YNDX!$C:$E,3,0)</f>
        <v>#N/A</v>
      </c>
      <c r="J556" s="3" t="s">
        <v>7</v>
      </c>
      <c r="M556" s="3">
        <f>VLOOKUP($A556,ALRS!$C:$E,3,0)</f>
        <v>24.548999999999999</v>
      </c>
      <c r="N556" s="3" t="s">
        <v>8</v>
      </c>
      <c r="Q556" s="3">
        <f>VLOOKUP($A556,AKRN!$C:$E,3,0)</f>
        <v>1352.9</v>
      </c>
      <c r="R556" s="3" t="s">
        <v>9</v>
      </c>
      <c r="U556" s="3">
        <f>VLOOKUP($A556,AFLT!$C:$E,3,0)</f>
        <v>43.1</v>
      </c>
      <c r="V556" s="3" t="s">
        <v>10</v>
      </c>
      <c r="Y556" s="3">
        <f>VLOOKUP($A556,BSPB!$C:$E,3,0)</f>
        <v>64</v>
      </c>
      <c r="Z556" s="3" t="s">
        <v>11</v>
      </c>
      <c r="AC556" s="3">
        <f>VLOOKUP($A556,BANE!$C:$E,3,0)</f>
        <v>1812</v>
      </c>
      <c r="AD556" s="3" t="s">
        <v>12</v>
      </c>
      <c r="AG556" s="3">
        <f>VLOOKUP($A556,BANEP!$C:$E,3,0)</f>
        <v>1314</v>
      </c>
      <c r="AH556" s="3" t="s">
        <v>13</v>
      </c>
      <c r="AK556" s="3">
        <f>VLOOKUP($A556,VTBR!$C:$E,3,0)</f>
        <v>5.3900000000000003E-2</v>
      </c>
      <c r="AL556" s="3" t="s">
        <v>14</v>
      </c>
      <c r="AO556" s="3">
        <f>VLOOKUP($A556,VSMO!$C:$E,3,0)</f>
        <v>4992</v>
      </c>
      <c r="AP556" s="3" t="s">
        <v>15</v>
      </c>
      <c r="AS556" s="3">
        <f>VLOOKUP($A556,GAZP!$C:$E,3,0)</f>
        <v>152.36000000000001</v>
      </c>
      <c r="AT556" s="3" t="s">
        <v>16</v>
      </c>
      <c r="AW556" s="3">
        <f>VLOOKUP($A556,GMKN!$C:$E,3,0)</f>
        <v>4806</v>
      </c>
      <c r="AX556" s="3" t="s">
        <v>17</v>
      </c>
      <c r="BA556" s="3">
        <f>VLOOKUP($A556,DIXY!$C:$E,3,0)</f>
        <v>337</v>
      </c>
      <c r="BB556" s="3" t="s">
        <v>18</v>
      </c>
      <c r="BE556" s="3">
        <f>VLOOKUP($A556,IRAO!$C:$E,3,0)</f>
        <v>2.6249999999999999E-2</v>
      </c>
      <c r="BF556" s="3" t="s">
        <v>19</v>
      </c>
      <c r="BI556" s="3">
        <f>VLOOKUP($A556,KMAZ!$C:$E,3,0)</f>
        <v>40.06</v>
      </c>
      <c r="BJ556" s="3" t="s">
        <v>20</v>
      </c>
      <c r="BM556" s="3">
        <f>VLOOKUP($A556,LSRG!$C:$E,3,0)</f>
        <v>568</v>
      </c>
      <c r="BN556" s="3" t="s">
        <v>21</v>
      </c>
      <c r="BQ556" s="3">
        <f>VLOOKUP($A556,LKOH!$C:$E,3,0)</f>
        <v>1923</v>
      </c>
      <c r="BR556" s="3" t="s">
        <v>22</v>
      </c>
      <c r="BU556" s="3">
        <f>VLOOKUP($A556,MVID!$C:$E,3,0)</f>
        <v>263.24</v>
      </c>
      <c r="BV556" s="3" t="s">
        <v>23</v>
      </c>
      <c r="BY556" s="3">
        <f>VLOOKUP($A556,MAGN!$C:$E,3,0)</f>
        <v>10.86</v>
      </c>
      <c r="BZ556" s="3" t="s">
        <v>24</v>
      </c>
      <c r="CC556" s="3">
        <f>VLOOKUP($A556,MTSS!$C:$E,3,0)</f>
        <v>229.36</v>
      </c>
      <c r="CD556" s="3" t="s">
        <v>25</v>
      </c>
      <c r="CG556" s="3">
        <f>VLOOKUP($A556,MGNT!$C:$E,3,0)</f>
        <v>4438.8</v>
      </c>
      <c r="CH556" s="3" t="s">
        <v>26</v>
      </c>
      <c r="CK556" s="3" t="e">
        <f>VLOOKUP($A556,MFON!$C:$E,3,0)</f>
        <v>#N/A</v>
      </c>
      <c r="CL556" s="3" t="s">
        <v>27</v>
      </c>
      <c r="CO556" s="3" t="e">
        <f>VLOOKUP($A556,MOEX!$C:$E,3,0)</f>
        <v>#N/A</v>
      </c>
      <c r="CP556" s="3" t="s">
        <v>28</v>
      </c>
      <c r="CS556" s="3">
        <f>VLOOKUP($A556,MSTT!$C:$E,3,0)</f>
        <v>188.99</v>
      </c>
      <c r="CT556" s="3" t="s">
        <v>29</v>
      </c>
      <c r="CW556" s="3">
        <f>VLOOKUP($A556,NLMK!$C:$E,3,0)</f>
        <v>62.09</v>
      </c>
      <c r="CX556" s="3" t="s">
        <v>30</v>
      </c>
      <c r="DA556" s="3">
        <f>VLOOKUP($A556,NMTP!$C:$E,3,0)</f>
        <v>2.9199000000000002</v>
      </c>
      <c r="DB556" s="3" t="s">
        <v>31</v>
      </c>
      <c r="DE556" s="3">
        <f>VLOOKUP($A556,NVTK!$C:$E,3,0)</f>
        <v>352.2</v>
      </c>
      <c r="DF556" s="3" t="s">
        <v>32</v>
      </c>
      <c r="DI556" s="3">
        <f>VLOOKUP($A556,PIKK!$C:$E,3,0)</f>
        <v>69.87</v>
      </c>
      <c r="DJ556" s="3" t="s">
        <v>33</v>
      </c>
      <c r="DM556" s="3">
        <f>VLOOKUP($A556,ROSN!$C:$E,3,0)</f>
        <v>208.39</v>
      </c>
      <c r="DN556" s="3" t="s">
        <v>34</v>
      </c>
      <c r="DQ556" s="3">
        <f>VLOOKUP($A556,RTKM!$C:$E,3,0)</f>
        <v>132.80000000000001</v>
      </c>
      <c r="DR556" s="3" t="s">
        <v>35</v>
      </c>
      <c r="DU556" s="3">
        <f>VLOOKUP($A556,RTKMP!$C:$E,3,0)</f>
        <v>95.31</v>
      </c>
      <c r="DV556" s="3" t="s">
        <v>36</v>
      </c>
      <c r="DY556" s="3">
        <f>VLOOKUP($A556,HYDR!$C:$E,3,0)</f>
        <v>0.84299999999999997</v>
      </c>
      <c r="DZ556" s="3" t="s">
        <v>37</v>
      </c>
      <c r="EC556" s="3">
        <f>VLOOKUP($A556,RUAL!$C:$E,3,0)</f>
        <v>173.49</v>
      </c>
      <c r="ED556" s="3" t="s">
        <v>38</v>
      </c>
      <c r="EG556" s="3">
        <f>VLOOKUP($A556,SVAV!$C:$E,3,0)</f>
        <v>670</v>
      </c>
      <c r="EH556" s="3" t="s">
        <v>39</v>
      </c>
      <c r="EK556" s="3">
        <f>VLOOKUP($A556,SBER!$C:$E,3,0)</f>
        <v>91.5</v>
      </c>
      <c r="EL556" s="3" t="s">
        <v>40</v>
      </c>
      <c r="EO556" s="3">
        <f>VLOOKUP($A556,SBERP!$C:$E,3,0)</f>
        <v>66.47</v>
      </c>
      <c r="EP556" s="3" t="s">
        <v>41</v>
      </c>
      <c r="ES556" s="3">
        <f>VLOOKUP($A556,CHMF!$C:$E,3,0)</f>
        <v>390</v>
      </c>
      <c r="ET556" s="3" t="s">
        <v>42</v>
      </c>
      <c r="EW556" s="3">
        <f>VLOOKUP($A556,AFKS!$C:$E,3,0)</f>
        <v>23.6</v>
      </c>
      <c r="EX556" s="3" t="s">
        <v>43</v>
      </c>
      <c r="FA556" s="3">
        <f>VLOOKUP($A556,SNGS!$C:$E,3,0)</f>
        <v>28.3</v>
      </c>
      <c r="FB556" s="3" t="s">
        <v>44</v>
      </c>
      <c r="FE556" s="3">
        <f>VLOOKUP($A556,SNGSP!$C:$E,3,0)</f>
        <v>20.887</v>
      </c>
      <c r="FF556" s="3" t="s">
        <v>45</v>
      </c>
      <c r="FI556" s="3">
        <f>VLOOKUP($A556,TRMK!$C:$E,3,0)</f>
        <v>100.92</v>
      </c>
      <c r="FJ556" s="3" t="s">
        <v>46</v>
      </c>
      <c r="FM556" s="3">
        <f>VLOOKUP($A556,TATN!$C:$E,3,0)</f>
        <v>198</v>
      </c>
      <c r="FN556" s="3" t="s">
        <v>47</v>
      </c>
      <c r="FQ556" s="3">
        <f>VLOOKUP($A556,TATNP!$C:$E,3,0)</f>
        <v>98.08</v>
      </c>
      <c r="FR556" s="3" t="s">
        <v>48</v>
      </c>
      <c r="FU556" s="3">
        <f>VLOOKUP($A556,TRNFP!$C:$E,3,0)</f>
        <v>59512</v>
      </c>
      <c r="FV556" s="3" t="s">
        <v>49</v>
      </c>
      <c r="FY556" s="3">
        <f>VLOOKUP($A556,URKA!$C:$E,3,0)</f>
        <v>251.25</v>
      </c>
      <c r="FZ556" s="3" t="s">
        <v>50</v>
      </c>
      <c r="GC556" s="3">
        <f>VLOOKUP($A556,FEES!$C:$E,3,0)</f>
        <v>0.23057</v>
      </c>
      <c r="GD556" s="3" t="s">
        <v>51</v>
      </c>
      <c r="GG556" s="3">
        <f>VLOOKUP($A556,PHOR!$C:$E,3,0)</f>
        <v>1282</v>
      </c>
      <c r="GH556" s="3" t="s">
        <v>52</v>
      </c>
      <c r="GK556" s="3">
        <f>VLOOKUP($A556,GCHE!$C:$E,3,0)</f>
        <v>532.1</v>
      </c>
      <c r="GL556" s="3" t="s">
        <v>53</v>
      </c>
      <c r="GO556" s="3">
        <f>VLOOKUP($A556,EONR!$C:$E,3,0)</f>
        <v>2.7682000000000002</v>
      </c>
    </row>
    <row r="557" spans="1:197" x14ac:dyDescent="0.45">
      <c r="A557" s="86">
        <v>41197</v>
      </c>
      <c r="B557" s="3" t="s">
        <v>5</v>
      </c>
      <c r="E557" s="3" t="e">
        <f>VLOOKUP($A557,POLY!$C:$E,3,0)</f>
        <v>#N/A</v>
      </c>
      <c r="F557" s="3" t="s">
        <v>6</v>
      </c>
      <c r="I557" s="3" t="e">
        <f>VLOOKUP($A557,YNDX!$C:$E,3,0)</f>
        <v>#N/A</v>
      </c>
      <c r="J557" s="3" t="s">
        <v>7</v>
      </c>
      <c r="M557" s="3">
        <f>VLOOKUP($A557,ALRS!$C:$E,3,0)</f>
        <v>22.771999999999998</v>
      </c>
      <c r="N557" s="3" t="s">
        <v>8</v>
      </c>
      <c r="Q557" s="3">
        <f>VLOOKUP($A557,AKRN!$C:$E,3,0)</f>
        <v>1311.3</v>
      </c>
      <c r="R557" s="3" t="s">
        <v>9</v>
      </c>
      <c r="U557" s="3">
        <f>VLOOKUP($A557,AFLT!$C:$E,3,0)</f>
        <v>42.25</v>
      </c>
      <c r="V557" s="3" t="s">
        <v>10</v>
      </c>
      <c r="Y557" s="3">
        <f>VLOOKUP($A557,BSPB!$C:$E,3,0)</f>
        <v>63.4</v>
      </c>
      <c r="Z557" s="3" t="s">
        <v>11</v>
      </c>
      <c r="AC557" s="3">
        <f>VLOOKUP($A557,BANE!$C:$E,3,0)</f>
        <v>1810</v>
      </c>
      <c r="AD557" s="3" t="s">
        <v>12</v>
      </c>
      <c r="AG557" s="3">
        <f>VLOOKUP($A557,BANEP!$C:$E,3,0)</f>
        <v>1297</v>
      </c>
      <c r="AH557" s="3" t="s">
        <v>13</v>
      </c>
      <c r="AK557" s="3">
        <f>VLOOKUP($A557,VTBR!$C:$E,3,0)</f>
        <v>5.407E-2</v>
      </c>
      <c r="AL557" s="3" t="s">
        <v>14</v>
      </c>
      <c r="AO557" s="3">
        <f>VLOOKUP($A557,VSMO!$C:$E,3,0)</f>
        <v>4925</v>
      </c>
      <c r="AP557" s="3" t="s">
        <v>15</v>
      </c>
      <c r="AS557" s="3">
        <f>VLOOKUP($A557,GAZP!$C:$E,3,0)</f>
        <v>154.68</v>
      </c>
      <c r="AT557" s="3" t="s">
        <v>16</v>
      </c>
      <c r="AW557" s="3">
        <f>VLOOKUP($A557,GMKN!$C:$E,3,0)</f>
        <v>4804</v>
      </c>
      <c r="AX557" s="3" t="s">
        <v>17</v>
      </c>
      <c r="BA557" s="3">
        <f>VLOOKUP($A557,DIXY!$C:$E,3,0)</f>
        <v>341.28</v>
      </c>
      <c r="BB557" s="3" t="s">
        <v>18</v>
      </c>
      <c r="BE557" s="3">
        <f>VLOOKUP($A557,IRAO!$C:$E,3,0)</f>
        <v>2.5700000000000001E-2</v>
      </c>
      <c r="BF557" s="3" t="s">
        <v>19</v>
      </c>
      <c r="BI557" s="3">
        <f>VLOOKUP($A557,KMAZ!$C:$E,3,0)</f>
        <v>38.6</v>
      </c>
      <c r="BJ557" s="3" t="s">
        <v>20</v>
      </c>
      <c r="BM557" s="3">
        <f>VLOOKUP($A557,LSRG!$C:$E,3,0)</f>
        <v>602</v>
      </c>
      <c r="BN557" s="3" t="s">
        <v>21</v>
      </c>
      <c r="BQ557" s="3">
        <f>VLOOKUP($A557,LKOH!$C:$E,3,0)</f>
        <v>1970.2</v>
      </c>
      <c r="BR557" s="3" t="s">
        <v>22</v>
      </c>
      <c r="BU557" s="3">
        <f>VLOOKUP($A557,MVID!$C:$E,3,0)</f>
        <v>276.99</v>
      </c>
      <c r="BV557" s="3" t="s">
        <v>23</v>
      </c>
      <c r="BY557" s="3">
        <f>VLOOKUP($A557,MAGN!$C:$E,3,0)</f>
        <v>10.878</v>
      </c>
      <c r="BZ557" s="3" t="s">
        <v>24</v>
      </c>
      <c r="CC557" s="3">
        <f>VLOOKUP($A557,MTSS!$C:$E,3,0)</f>
        <v>232.37</v>
      </c>
      <c r="CD557" s="3" t="s">
        <v>25</v>
      </c>
      <c r="CG557" s="3">
        <f>VLOOKUP($A557,MGNT!$C:$E,3,0)</f>
        <v>4580</v>
      </c>
      <c r="CH557" s="3" t="s">
        <v>26</v>
      </c>
      <c r="CK557" s="3" t="e">
        <f>VLOOKUP($A557,MFON!$C:$E,3,0)</f>
        <v>#N/A</v>
      </c>
      <c r="CL557" s="3" t="s">
        <v>27</v>
      </c>
      <c r="CO557" s="3" t="e">
        <f>VLOOKUP($A557,MOEX!$C:$E,3,0)</f>
        <v>#N/A</v>
      </c>
      <c r="CP557" s="3" t="s">
        <v>28</v>
      </c>
      <c r="CS557" s="3">
        <f>VLOOKUP($A557,MSTT!$C:$E,3,0)</f>
        <v>195.09</v>
      </c>
      <c r="CT557" s="3" t="s">
        <v>29</v>
      </c>
      <c r="CW557" s="3">
        <f>VLOOKUP($A557,NLMK!$C:$E,3,0)</f>
        <v>61.43</v>
      </c>
      <c r="CX557" s="3" t="s">
        <v>30</v>
      </c>
      <c r="DA557" s="3">
        <f>VLOOKUP($A557,NMTP!$C:$E,3,0)</f>
        <v>2.8300999999999998</v>
      </c>
      <c r="DB557" s="3" t="s">
        <v>31</v>
      </c>
      <c r="DE557" s="3">
        <f>VLOOKUP($A557,NVTK!$C:$E,3,0)</f>
        <v>360.5</v>
      </c>
      <c r="DF557" s="3" t="s">
        <v>32</v>
      </c>
      <c r="DI557" s="3">
        <f>VLOOKUP($A557,PIKK!$C:$E,3,0)</f>
        <v>68.680000000000007</v>
      </c>
      <c r="DJ557" s="3" t="s">
        <v>33</v>
      </c>
      <c r="DM557" s="3">
        <f>VLOOKUP($A557,ROSN!$C:$E,3,0)</f>
        <v>214.07</v>
      </c>
      <c r="DN557" s="3" t="s">
        <v>34</v>
      </c>
      <c r="DQ557" s="3">
        <f>VLOOKUP($A557,RTKM!$C:$E,3,0)</f>
        <v>132.1</v>
      </c>
      <c r="DR557" s="3" t="s">
        <v>35</v>
      </c>
      <c r="DU557" s="3">
        <f>VLOOKUP($A557,RTKMP!$C:$E,3,0)</f>
        <v>94.98</v>
      </c>
      <c r="DV557" s="3" t="s">
        <v>36</v>
      </c>
      <c r="DY557" s="3">
        <f>VLOOKUP($A557,HYDR!$C:$E,3,0)</f>
        <v>0.82669999999999999</v>
      </c>
      <c r="DZ557" s="3" t="s">
        <v>37</v>
      </c>
      <c r="EC557" s="3">
        <f>VLOOKUP($A557,RUAL!$C:$E,3,0)</f>
        <v>170.97</v>
      </c>
      <c r="ED557" s="3" t="s">
        <v>38</v>
      </c>
      <c r="EG557" s="3">
        <f>VLOOKUP($A557,SVAV!$C:$E,3,0)</f>
        <v>689.9</v>
      </c>
      <c r="EH557" s="3" t="s">
        <v>39</v>
      </c>
      <c r="EK557" s="3">
        <f>VLOOKUP($A557,SBER!$C:$E,3,0)</f>
        <v>93.19</v>
      </c>
      <c r="EL557" s="3" t="s">
        <v>40</v>
      </c>
      <c r="EO557" s="3">
        <f>VLOOKUP($A557,SBERP!$C:$E,3,0)</f>
        <v>69.25</v>
      </c>
      <c r="EP557" s="3" t="s">
        <v>41</v>
      </c>
      <c r="ES557" s="3">
        <f>VLOOKUP($A557,CHMF!$C:$E,3,0)</f>
        <v>392.2</v>
      </c>
      <c r="ET557" s="3" t="s">
        <v>42</v>
      </c>
      <c r="EW557" s="3">
        <f>VLOOKUP($A557,AFKS!$C:$E,3,0)</f>
        <v>25.177</v>
      </c>
      <c r="EX557" s="3" t="s">
        <v>43</v>
      </c>
      <c r="FA557" s="3">
        <f>VLOOKUP($A557,SNGS!$C:$E,3,0)</f>
        <v>28.465</v>
      </c>
      <c r="FB557" s="3" t="s">
        <v>44</v>
      </c>
      <c r="FE557" s="3">
        <f>VLOOKUP($A557,SNGSP!$C:$E,3,0)</f>
        <v>20.9</v>
      </c>
      <c r="FF557" s="3" t="s">
        <v>45</v>
      </c>
      <c r="FI557" s="3">
        <f>VLOOKUP($A557,TRMK!$C:$E,3,0)</f>
        <v>101.2</v>
      </c>
      <c r="FJ557" s="3" t="s">
        <v>46</v>
      </c>
      <c r="FM557" s="3">
        <f>VLOOKUP($A557,TATN!$C:$E,3,0)</f>
        <v>203.88</v>
      </c>
      <c r="FN557" s="3" t="s">
        <v>47</v>
      </c>
      <c r="FQ557" s="3">
        <f>VLOOKUP($A557,TATNP!$C:$E,3,0)</f>
        <v>99.53</v>
      </c>
      <c r="FR557" s="3" t="s">
        <v>48</v>
      </c>
      <c r="FU557" s="3">
        <f>VLOOKUP($A557,TRNFP!$C:$E,3,0)</f>
        <v>59925</v>
      </c>
      <c r="FV557" s="3" t="s">
        <v>49</v>
      </c>
      <c r="FY557" s="3">
        <f>VLOOKUP($A557,URKA!$C:$E,3,0)</f>
        <v>240.01</v>
      </c>
      <c r="FZ557" s="3" t="s">
        <v>50</v>
      </c>
      <c r="GC557" s="3">
        <f>VLOOKUP($A557,FEES!$C:$E,3,0)</f>
        <v>0.23050999999999999</v>
      </c>
      <c r="GD557" s="3" t="s">
        <v>51</v>
      </c>
      <c r="GG557" s="3">
        <f>VLOOKUP($A557,PHOR!$C:$E,3,0)</f>
        <v>1271.9000000000001</v>
      </c>
      <c r="GH557" s="3" t="s">
        <v>52</v>
      </c>
      <c r="GK557" s="3">
        <f>VLOOKUP($A557,GCHE!$C:$E,3,0)</f>
        <v>537.29999999999995</v>
      </c>
      <c r="GL557" s="3" t="s">
        <v>53</v>
      </c>
      <c r="GO557" s="3">
        <f>VLOOKUP($A557,EONR!$C:$E,3,0)</f>
        <v>2.7795999999999998</v>
      </c>
    </row>
    <row r="558" spans="1:197" x14ac:dyDescent="0.45">
      <c r="A558" s="86">
        <v>41204</v>
      </c>
      <c r="B558" s="3" t="s">
        <v>5</v>
      </c>
      <c r="E558" s="3" t="e">
        <f>VLOOKUP($A558,POLY!$C:$E,3,0)</f>
        <v>#N/A</v>
      </c>
      <c r="F558" s="3" t="s">
        <v>6</v>
      </c>
      <c r="I558" s="3" t="e">
        <f>VLOOKUP($A558,YNDX!$C:$E,3,0)</f>
        <v>#N/A</v>
      </c>
      <c r="J558" s="3" t="s">
        <v>7</v>
      </c>
      <c r="M558" s="3">
        <f>VLOOKUP($A558,ALRS!$C:$E,3,0)</f>
        <v>22.771000000000001</v>
      </c>
      <c r="N558" s="3" t="s">
        <v>8</v>
      </c>
      <c r="Q558" s="3">
        <f>VLOOKUP($A558,AKRN!$C:$E,3,0)</f>
        <v>1253.9000000000001</v>
      </c>
      <c r="R558" s="3" t="s">
        <v>9</v>
      </c>
      <c r="U558" s="3">
        <f>VLOOKUP($A558,AFLT!$C:$E,3,0)</f>
        <v>39.56</v>
      </c>
      <c r="V558" s="3" t="s">
        <v>10</v>
      </c>
      <c r="Y558" s="3">
        <f>VLOOKUP($A558,BSPB!$C:$E,3,0)</f>
        <v>60.79</v>
      </c>
      <c r="Z558" s="3" t="s">
        <v>11</v>
      </c>
      <c r="AC558" s="3">
        <f>VLOOKUP($A558,BANE!$C:$E,3,0)</f>
        <v>1790</v>
      </c>
      <c r="AD558" s="3" t="s">
        <v>12</v>
      </c>
      <c r="AG558" s="3">
        <f>VLOOKUP($A558,BANEP!$C:$E,3,0)</f>
        <v>1280</v>
      </c>
      <c r="AH558" s="3" t="s">
        <v>13</v>
      </c>
      <c r="AK558" s="3">
        <f>VLOOKUP($A558,VTBR!$C:$E,3,0)</f>
        <v>5.57E-2</v>
      </c>
      <c r="AL558" s="3" t="s">
        <v>14</v>
      </c>
      <c r="AO558" s="3">
        <f>VLOOKUP($A558,VSMO!$C:$E,3,0)</f>
        <v>4820</v>
      </c>
      <c r="AP558" s="3" t="s">
        <v>15</v>
      </c>
      <c r="AS558" s="3">
        <f>VLOOKUP($A558,GAZP!$C:$E,3,0)</f>
        <v>151.56</v>
      </c>
      <c r="AT558" s="3" t="s">
        <v>16</v>
      </c>
      <c r="AW558" s="3">
        <f>VLOOKUP($A558,GMKN!$C:$E,3,0)</f>
        <v>4770</v>
      </c>
      <c r="AX558" s="3" t="s">
        <v>17</v>
      </c>
      <c r="BA558" s="3">
        <f>VLOOKUP($A558,DIXY!$C:$E,3,0)</f>
        <v>342.8</v>
      </c>
      <c r="BB558" s="3" t="s">
        <v>18</v>
      </c>
      <c r="BE558" s="3">
        <f>VLOOKUP($A558,IRAO!$C:$E,3,0)</f>
        <v>2.5520000000000001E-2</v>
      </c>
      <c r="BF558" s="3" t="s">
        <v>19</v>
      </c>
      <c r="BI558" s="3">
        <f>VLOOKUP($A558,KMAZ!$C:$E,3,0)</f>
        <v>38.700000000000003</v>
      </c>
      <c r="BJ558" s="3" t="s">
        <v>20</v>
      </c>
      <c r="BM558" s="3">
        <f>VLOOKUP($A558,LSRG!$C:$E,3,0)</f>
        <v>626</v>
      </c>
      <c r="BN558" s="3" t="s">
        <v>21</v>
      </c>
      <c r="BQ558" s="3">
        <f>VLOOKUP($A558,LKOH!$C:$E,3,0)</f>
        <v>1880.3</v>
      </c>
      <c r="BR558" s="3" t="s">
        <v>22</v>
      </c>
      <c r="BU558" s="3">
        <f>VLOOKUP($A558,MVID!$C:$E,3,0)</f>
        <v>249.1</v>
      </c>
      <c r="BV558" s="3" t="s">
        <v>23</v>
      </c>
      <c r="BY558" s="3">
        <f>VLOOKUP($A558,MAGN!$C:$E,3,0)</f>
        <v>10.689</v>
      </c>
      <c r="BZ558" s="3" t="s">
        <v>24</v>
      </c>
      <c r="CC558" s="3">
        <f>VLOOKUP($A558,MTSS!$C:$E,3,0)</f>
        <v>227.66</v>
      </c>
      <c r="CD558" s="3" t="s">
        <v>25</v>
      </c>
      <c r="CG558" s="3">
        <f>VLOOKUP($A558,MGNT!$C:$E,3,0)</f>
        <v>4575</v>
      </c>
      <c r="CH558" s="3" t="s">
        <v>26</v>
      </c>
      <c r="CK558" s="3" t="e">
        <f>VLOOKUP($A558,MFON!$C:$E,3,0)</f>
        <v>#N/A</v>
      </c>
      <c r="CL558" s="3" t="s">
        <v>27</v>
      </c>
      <c r="CO558" s="3" t="e">
        <f>VLOOKUP($A558,MOEX!$C:$E,3,0)</f>
        <v>#N/A</v>
      </c>
      <c r="CP558" s="3" t="s">
        <v>28</v>
      </c>
      <c r="CS558" s="3">
        <f>VLOOKUP($A558,MSTT!$C:$E,3,0)</f>
        <v>192.03</v>
      </c>
      <c r="CT558" s="3" t="s">
        <v>29</v>
      </c>
      <c r="CW558" s="3">
        <f>VLOOKUP($A558,NLMK!$C:$E,3,0)</f>
        <v>58.29</v>
      </c>
      <c r="CX558" s="3" t="s">
        <v>30</v>
      </c>
      <c r="DA558" s="3">
        <f>VLOOKUP($A558,NMTP!$C:$E,3,0)</f>
        <v>2.8</v>
      </c>
      <c r="DB558" s="3" t="s">
        <v>31</v>
      </c>
      <c r="DE558" s="3">
        <f>VLOOKUP($A558,NVTK!$C:$E,3,0)</f>
        <v>338.1</v>
      </c>
      <c r="DF558" s="3" t="s">
        <v>32</v>
      </c>
      <c r="DI558" s="3">
        <f>VLOOKUP($A558,PIKK!$C:$E,3,0)</f>
        <v>69.849999999999994</v>
      </c>
      <c r="DJ558" s="3" t="s">
        <v>33</v>
      </c>
      <c r="DM558" s="3">
        <f>VLOOKUP($A558,ROSN!$C:$E,3,0)</f>
        <v>231.32</v>
      </c>
      <c r="DN558" s="3" t="s">
        <v>34</v>
      </c>
      <c r="DQ558" s="3">
        <f>VLOOKUP($A558,RTKM!$C:$E,3,0)</f>
        <v>124.7</v>
      </c>
      <c r="DR558" s="3" t="s">
        <v>35</v>
      </c>
      <c r="DU558" s="3">
        <f>VLOOKUP($A558,RTKMP!$C:$E,3,0)</f>
        <v>92.5</v>
      </c>
      <c r="DV558" s="3" t="s">
        <v>36</v>
      </c>
      <c r="DY558" s="3">
        <f>VLOOKUP($A558,HYDR!$C:$E,3,0)</f>
        <v>0.78190000000000004</v>
      </c>
      <c r="DZ558" s="3" t="s">
        <v>37</v>
      </c>
      <c r="EC558" s="3">
        <f>VLOOKUP($A558,RUAL!$C:$E,3,0)</f>
        <v>176.1</v>
      </c>
      <c r="ED558" s="3" t="s">
        <v>38</v>
      </c>
      <c r="EG558" s="3">
        <f>VLOOKUP($A558,SVAV!$C:$E,3,0)</f>
        <v>690.1</v>
      </c>
      <c r="EH558" s="3" t="s">
        <v>39</v>
      </c>
      <c r="EK558" s="3">
        <f>VLOOKUP($A558,SBER!$C:$E,3,0)</f>
        <v>91.95</v>
      </c>
      <c r="EL558" s="3" t="s">
        <v>40</v>
      </c>
      <c r="EO558" s="3">
        <f>VLOOKUP($A558,SBERP!$C:$E,3,0)</f>
        <v>66.5</v>
      </c>
      <c r="EP558" s="3" t="s">
        <v>41</v>
      </c>
      <c r="ES558" s="3">
        <f>VLOOKUP($A558,CHMF!$C:$E,3,0)</f>
        <v>383.6</v>
      </c>
      <c r="ET558" s="3" t="s">
        <v>42</v>
      </c>
      <c r="EW558" s="3">
        <f>VLOOKUP($A558,AFKS!$C:$E,3,0)</f>
        <v>22.998999999999999</v>
      </c>
      <c r="EX558" s="3" t="s">
        <v>43</v>
      </c>
      <c r="FA558" s="3">
        <f>VLOOKUP($A558,SNGS!$C:$E,3,0)</f>
        <v>27.638000000000002</v>
      </c>
      <c r="FB558" s="3" t="s">
        <v>44</v>
      </c>
      <c r="FE558" s="3">
        <f>VLOOKUP($A558,SNGSP!$C:$E,3,0)</f>
        <v>20.277999999999999</v>
      </c>
      <c r="FF558" s="3" t="s">
        <v>45</v>
      </c>
      <c r="FI558" s="3">
        <f>VLOOKUP($A558,TRMK!$C:$E,3,0)</f>
        <v>94.17</v>
      </c>
      <c r="FJ558" s="3" t="s">
        <v>46</v>
      </c>
      <c r="FM558" s="3">
        <f>VLOOKUP($A558,TATN!$C:$E,3,0)</f>
        <v>199.79</v>
      </c>
      <c r="FN558" s="3" t="s">
        <v>47</v>
      </c>
      <c r="FQ558" s="3">
        <f>VLOOKUP($A558,TATNP!$C:$E,3,0)</f>
        <v>102</v>
      </c>
      <c r="FR558" s="3" t="s">
        <v>48</v>
      </c>
      <c r="FU558" s="3">
        <f>VLOOKUP($A558,TRNFP!$C:$E,3,0)</f>
        <v>61366</v>
      </c>
      <c r="FV558" s="3" t="s">
        <v>49</v>
      </c>
      <c r="FY558" s="3">
        <f>VLOOKUP($A558,URKA!$C:$E,3,0)</f>
        <v>242.79</v>
      </c>
      <c r="FZ558" s="3" t="s">
        <v>50</v>
      </c>
      <c r="GC558" s="3">
        <f>VLOOKUP($A558,FEES!$C:$E,3,0)</f>
        <v>0.20394999999999999</v>
      </c>
      <c r="GD558" s="3" t="s">
        <v>51</v>
      </c>
      <c r="GG558" s="3">
        <f>VLOOKUP($A558,PHOR!$C:$E,3,0)</f>
        <v>1302.5</v>
      </c>
      <c r="GH558" s="3" t="s">
        <v>52</v>
      </c>
      <c r="GK558" s="3">
        <f>VLOOKUP($A558,GCHE!$C:$E,3,0)</f>
        <v>523.4</v>
      </c>
      <c r="GL558" s="3" t="s">
        <v>53</v>
      </c>
      <c r="GO558" s="3">
        <f>VLOOKUP($A558,EONR!$C:$E,3,0)</f>
        <v>2.5105</v>
      </c>
    </row>
    <row r="559" spans="1:197" x14ac:dyDescent="0.45">
      <c r="A559" s="86">
        <v>41211</v>
      </c>
      <c r="B559" s="3" t="s">
        <v>5</v>
      </c>
      <c r="E559" s="3" t="e">
        <f>VLOOKUP($A559,POLY!$C:$E,3,0)</f>
        <v>#N/A</v>
      </c>
      <c r="F559" s="3" t="s">
        <v>6</v>
      </c>
      <c r="I559" s="3" t="e">
        <f>VLOOKUP($A559,YNDX!$C:$E,3,0)</f>
        <v>#N/A</v>
      </c>
      <c r="J559" s="3" t="s">
        <v>7</v>
      </c>
      <c r="M559" s="3">
        <f>VLOOKUP($A559,ALRS!$C:$E,3,0)</f>
        <v>23.298999999999999</v>
      </c>
      <c r="N559" s="3" t="s">
        <v>8</v>
      </c>
      <c r="Q559" s="3">
        <f>VLOOKUP($A559,AKRN!$C:$E,3,0)</f>
        <v>1279.8</v>
      </c>
      <c r="R559" s="3" t="s">
        <v>9</v>
      </c>
      <c r="U559" s="3">
        <f>VLOOKUP($A559,AFLT!$C:$E,3,0)</f>
        <v>40.5</v>
      </c>
      <c r="V559" s="3" t="s">
        <v>10</v>
      </c>
      <c r="Y559" s="3">
        <f>VLOOKUP($A559,BSPB!$C:$E,3,0)</f>
        <v>56.85</v>
      </c>
      <c r="Z559" s="3" t="s">
        <v>11</v>
      </c>
      <c r="AC559" s="3">
        <f>VLOOKUP($A559,BANE!$C:$E,3,0)</f>
        <v>1840</v>
      </c>
      <c r="AD559" s="3" t="s">
        <v>12</v>
      </c>
      <c r="AG559" s="3">
        <f>VLOOKUP($A559,BANEP!$C:$E,3,0)</f>
        <v>1315</v>
      </c>
      <c r="AH559" s="3" t="s">
        <v>13</v>
      </c>
      <c r="AK559" s="3">
        <f>VLOOKUP($A559,VTBR!$C:$E,3,0)</f>
        <v>5.4149999999999997E-2</v>
      </c>
      <c r="AL559" s="3" t="s">
        <v>14</v>
      </c>
      <c r="AO559" s="3">
        <f>VLOOKUP($A559,VSMO!$C:$E,3,0)</f>
        <v>4998</v>
      </c>
      <c r="AP559" s="3" t="s">
        <v>15</v>
      </c>
      <c r="AS559" s="3">
        <f>VLOOKUP($A559,GAZP!$C:$E,3,0)</f>
        <v>146.03</v>
      </c>
      <c r="AT559" s="3" t="s">
        <v>16</v>
      </c>
      <c r="AW559" s="3">
        <f>VLOOKUP($A559,GMKN!$C:$E,3,0)</f>
        <v>4871</v>
      </c>
      <c r="AX559" s="3" t="s">
        <v>17</v>
      </c>
      <c r="BA559" s="3">
        <f>VLOOKUP($A559,DIXY!$C:$E,3,0)</f>
        <v>325</v>
      </c>
      <c r="BB559" s="3" t="s">
        <v>18</v>
      </c>
      <c r="BE559" s="3">
        <f>VLOOKUP($A559,IRAO!$C:$E,3,0)</f>
        <v>2.547E-2</v>
      </c>
      <c r="BF559" s="3" t="s">
        <v>19</v>
      </c>
      <c r="BI559" s="3">
        <f>VLOOKUP($A559,KMAZ!$C:$E,3,0)</f>
        <v>39.08</v>
      </c>
      <c r="BJ559" s="3" t="s">
        <v>20</v>
      </c>
      <c r="BM559" s="3">
        <f>VLOOKUP($A559,LSRG!$C:$E,3,0)</f>
        <v>600</v>
      </c>
      <c r="BN559" s="3" t="s">
        <v>21</v>
      </c>
      <c r="BQ559" s="3">
        <f>VLOOKUP($A559,LKOH!$C:$E,3,0)</f>
        <v>1944</v>
      </c>
      <c r="BR559" s="3" t="s">
        <v>22</v>
      </c>
      <c r="BU559" s="3">
        <f>VLOOKUP($A559,MVID!$C:$E,3,0)</f>
        <v>250.33</v>
      </c>
      <c r="BV559" s="3" t="s">
        <v>23</v>
      </c>
      <c r="BY559" s="3">
        <f>VLOOKUP($A559,MAGN!$C:$E,3,0)</f>
        <v>10.817</v>
      </c>
      <c r="BZ559" s="3" t="s">
        <v>24</v>
      </c>
      <c r="CC559" s="3">
        <f>VLOOKUP($A559,MTSS!$C:$E,3,0)</f>
        <v>232.25</v>
      </c>
      <c r="CD559" s="3" t="s">
        <v>25</v>
      </c>
      <c r="CG559" s="3">
        <f>VLOOKUP($A559,MGNT!$C:$E,3,0)</f>
        <v>4580</v>
      </c>
      <c r="CH559" s="3" t="s">
        <v>26</v>
      </c>
      <c r="CK559" s="3" t="e">
        <f>VLOOKUP($A559,MFON!$C:$E,3,0)</f>
        <v>#N/A</v>
      </c>
      <c r="CL559" s="3" t="s">
        <v>27</v>
      </c>
      <c r="CO559" s="3" t="e">
        <f>VLOOKUP($A559,MOEX!$C:$E,3,0)</f>
        <v>#N/A</v>
      </c>
      <c r="CP559" s="3" t="s">
        <v>28</v>
      </c>
      <c r="CS559" s="3">
        <f>VLOOKUP($A559,MSTT!$C:$E,3,0)</f>
        <v>185</v>
      </c>
      <c r="CT559" s="3" t="s">
        <v>29</v>
      </c>
      <c r="CW559" s="3">
        <f>VLOOKUP($A559,NLMK!$C:$E,3,0)</f>
        <v>62.41</v>
      </c>
      <c r="CX559" s="3" t="s">
        <v>30</v>
      </c>
      <c r="DA559" s="3">
        <f>VLOOKUP($A559,NMTP!$C:$E,3,0)</f>
        <v>2.79</v>
      </c>
      <c r="DB559" s="3" t="s">
        <v>31</v>
      </c>
      <c r="DE559" s="3">
        <f>VLOOKUP($A559,NVTK!$C:$E,3,0)</f>
        <v>318.14999999999998</v>
      </c>
      <c r="DF559" s="3" t="s">
        <v>32</v>
      </c>
      <c r="DI559" s="3">
        <f>VLOOKUP($A559,PIKK!$C:$E,3,0)</f>
        <v>70.94</v>
      </c>
      <c r="DJ559" s="3" t="s">
        <v>33</v>
      </c>
      <c r="DM559" s="3">
        <f>VLOOKUP($A559,ROSN!$C:$E,3,0)</f>
        <v>249.29</v>
      </c>
      <c r="DN559" s="3" t="s">
        <v>34</v>
      </c>
      <c r="DQ559" s="3">
        <f>VLOOKUP($A559,RTKM!$C:$E,3,0)</f>
        <v>122.03</v>
      </c>
      <c r="DR559" s="3" t="s">
        <v>35</v>
      </c>
      <c r="DU559" s="3">
        <f>VLOOKUP($A559,RTKMP!$C:$E,3,0)</f>
        <v>91.38</v>
      </c>
      <c r="DV559" s="3" t="s">
        <v>36</v>
      </c>
      <c r="DY559" s="3">
        <f>VLOOKUP($A559,HYDR!$C:$E,3,0)</f>
        <v>0.76300000000000001</v>
      </c>
      <c r="DZ559" s="3" t="s">
        <v>37</v>
      </c>
      <c r="EC559" s="3">
        <f>VLOOKUP($A559,RUAL!$C:$E,3,0)</f>
        <v>175.68</v>
      </c>
      <c r="ED559" s="3" t="s">
        <v>38</v>
      </c>
      <c r="EG559" s="3">
        <f>VLOOKUP($A559,SVAV!$C:$E,3,0)</f>
        <v>679.2</v>
      </c>
      <c r="EH559" s="3" t="s">
        <v>39</v>
      </c>
      <c r="EK559" s="3">
        <f>VLOOKUP($A559,SBER!$C:$E,3,0)</f>
        <v>91.95</v>
      </c>
      <c r="EL559" s="3" t="s">
        <v>40</v>
      </c>
      <c r="EO559" s="3">
        <f>VLOOKUP($A559,SBERP!$C:$E,3,0)</f>
        <v>66.31</v>
      </c>
      <c r="EP559" s="3" t="s">
        <v>41</v>
      </c>
      <c r="ES559" s="3">
        <f>VLOOKUP($A559,CHMF!$C:$E,3,0)</f>
        <v>385</v>
      </c>
      <c r="ET559" s="3" t="s">
        <v>42</v>
      </c>
      <c r="EW559" s="3">
        <f>VLOOKUP($A559,AFKS!$C:$E,3,0)</f>
        <v>23.122</v>
      </c>
      <c r="EX559" s="3" t="s">
        <v>43</v>
      </c>
      <c r="FA559" s="3">
        <f>VLOOKUP($A559,SNGS!$C:$E,3,0)</f>
        <v>27.951000000000001</v>
      </c>
      <c r="FB559" s="3" t="s">
        <v>44</v>
      </c>
      <c r="FE559" s="3">
        <f>VLOOKUP($A559,SNGSP!$C:$E,3,0)</f>
        <v>19.338000000000001</v>
      </c>
      <c r="FF559" s="3" t="s">
        <v>45</v>
      </c>
      <c r="FI559" s="3">
        <f>VLOOKUP($A559,TRMK!$C:$E,3,0)</f>
        <v>95.5</v>
      </c>
      <c r="FJ559" s="3" t="s">
        <v>46</v>
      </c>
      <c r="FM559" s="3">
        <f>VLOOKUP($A559,TATN!$C:$E,3,0)</f>
        <v>195.39</v>
      </c>
      <c r="FN559" s="3" t="s">
        <v>47</v>
      </c>
      <c r="FQ559" s="3">
        <f>VLOOKUP($A559,TATNP!$C:$E,3,0)</f>
        <v>102.51</v>
      </c>
      <c r="FR559" s="3" t="s">
        <v>48</v>
      </c>
      <c r="FU559" s="3">
        <f>VLOOKUP($A559,TRNFP!$C:$E,3,0)</f>
        <v>63999</v>
      </c>
      <c r="FV559" s="3" t="s">
        <v>49</v>
      </c>
      <c r="FY559" s="3">
        <f>VLOOKUP($A559,URKA!$C:$E,3,0)</f>
        <v>247.02</v>
      </c>
      <c r="FZ559" s="3" t="s">
        <v>50</v>
      </c>
      <c r="GC559" s="3">
        <f>VLOOKUP($A559,FEES!$C:$E,3,0)</f>
        <v>0.20483999999999999</v>
      </c>
      <c r="GD559" s="3" t="s">
        <v>51</v>
      </c>
      <c r="GG559" s="3">
        <f>VLOOKUP($A559,PHOR!$C:$E,3,0)</f>
        <v>1298</v>
      </c>
      <c r="GH559" s="3" t="s">
        <v>52</v>
      </c>
      <c r="GK559" s="3">
        <f>VLOOKUP($A559,GCHE!$C:$E,3,0)</f>
        <v>535</v>
      </c>
      <c r="GL559" s="3" t="s">
        <v>53</v>
      </c>
      <c r="GO559" s="3">
        <f>VLOOKUP($A559,EONR!$C:$E,3,0)</f>
        <v>2.625</v>
      </c>
    </row>
    <row r="560" spans="1:197" x14ac:dyDescent="0.45">
      <c r="A560" s="86">
        <v>41218</v>
      </c>
      <c r="B560" s="3" t="s">
        <v>5</v>
      </c>
      <c r="E560" s="3" t="e">
        <f>VLOOKUP($A560,POLY!$C:$E,3,0)</f>
        <v>#N/A</v>
      </c>
      <c r="F560" s="3" t="s">
        <v>6</v>
      </c>
      <c r="I560" s="3" t="e">
        <f>VLOOKUP($A560,YNDX!$C:$E,3,0)</f>
        <v>#N/A</v>
      </c>
      <c r="J560" s="3" t="s">
        <v>7</v>
      </c>
      <c r="M560" s="3">
        <f>VLOOKUP($A560,ALRS!$C:$E,3,0)</f>
        <v>23.05</v>
      </c>
      <c r="N560" s="3" t="s">
        <v>8</v>
      </c>
      <c r="Q560" s="3">
        <f>VLOOKUP($A560,AKRN!$C:$E,3,0)</f>
        <v>1260</v>
      </c>
      <c r="R560" s="3" t="s">
        <v>9</v>
      </c>
      <c r="U560" s="3">
        <f>VLOOKUP($A560,AFLT!$C:$E,3,0)</f>
        <v>40.700000000000003</v>
      </c>
      <c r="V560" s="3" t="s">
        <v>10</v>
      </c>
      <c r="Y560" s="3">
        <f>VLOOKUP($A560,BSPB!$C:$E,3,0)</f>
        <v>55.35</v>
      </c>
      <c r="Z560" s="3" t="s">
        <v>11</v>
      </c>
      <c r="AC560" s="3">
        <f>VLOOKUP($A560,BANE!$C:$E,3,0)</f>
        <v>1806.9</v>
      </c>
      <c r="AD560" s="3" t="s">
        <v>12</v>
      </c>
      <c r="AG560" s="3">
        <f>VLOOKUP($A560,BANEP!$C:$E,3,0)</f>
        <v>1270</v>
      </c>
      <c r="AH560" s="3" t="s">
        <v>13</v>
      </c>
      <c r="AK560" s="3">
        <f>VLOOKUP($A560,VTBR!$C:$E,3,0)</f>
        <v>5.2720000000000003E-2</v>
      </c>
      <c r="AL560" s="3" t="s">
        <v>14</v>
      </c>
      <c r="AO560" s="3">
        <f>VLOOKUP($A560,VSMO!$C:$E,3,0)</f>
        <v>4957</v>
      </c>
      <c r="AP560" s="3" t="s">
        <v>15</v>
      </c>
      <c r="AS560" s="3">
        <f>VLOOKUP($A560,GAZP!$C:$E,3,0)</f>
        <v>145.6</v>
      </c>
      <c r="AT560" s="3" t="s">
        <v>16</v>
      </c>
      <c r="AW560" s="3">
        <f>VLOOKUP($A560,GMKN!$C:$E,3,0)</f>
        <v>4844</v>
      </c>
      <c r="AX560" s="3" t="s">
        <v>17</v>
      </c>
      <c r="BA560" s="3">
        <f>VLOOKUP($A560,DIXY!$C:$E,3,0)</f>
        <v>320.8</v>
      </c>
      <c r="BB560" s="3" t="s">
        <v>18</v>
      </c>
      <c r="BE560" s="3">
        <f>VLOOKUP($A560,IRAO!$C:$E,3,0)</f>
        <v>2.4680000000000001E-2</v>
      </c>
      <c r="BF560" s="3" t="s">
        <v>19</v>
      </c>
      <c r="BI560" s="3">
        <f>VLOOKUP($A560,KMAZ!$C:$E,3,0)</f>
        <v>38.700000000000003</v>
      </c>
      <c r="BJ560" s="3" t="s">
        <v>20</v>
      </c>
      <c r="BM560" s="3">
        <f>VLOOKUP($A560,LSRG!$C:$E,3,0)</f>
        <v>597</v>
      </c>
      <c r="BN560" s="3" t="s">
        <v>21</v>
      </c>
      <c r="BQ560" s="3">
        <f>VLOOKUP($A560,LKOH!$C:$E,3,0)</f>
        <v>1918.7</v>
      </c>
      <c r="BR560" s="3" t="s">
        <v>22</v>
      </c>
      <c r="BU560" s="3">
        <f>VLOOKUP($A560,MVID!$C:$E,3,0)</f>
        <v>247</v>
      </c>
      <c r="BV560" s="3" t="s">
        <v>23</v>
      </c>
      <c r="BY560" s="3">
        <f>VLOOKUP($A560,MAGN!$C:$E,3,0)</f>
        <v>10.162000000000001</v>
      </c>
      <c r="BZ560" s="3" t="s">
        <v>24</v>
      </c>
      <c r="CC560" s="3">
        <f>VLOOKUP($A560,MTSS!$C:$E,3,0)</f>
        <v>229.8</v>
      </c>
      <c r="CD560" s="3" t="s">
        <v>25</v>
      </c>
      <c r="CG560" s="3">
        <f>VLOOKUP($A560,MGNT!$C:$E,3,0)</f>
        <v>4499</v>
      </c>
      <c r="CH560" s="3" t="s">
        <v>26</v>
      </c>
      <c r="CK560" s="3" t="e">
        <f>VLOOKUP($A560,MFON!$C:$E,3,0)</f>
        <v>#N/A</v>
      </c>
      <c r="CL560" s="3" t="s">
        <v>27</v>
      </c>
      <c r="CO560" s="3" t="e">
        <f>VLOOKUP($A560,MOEX!$C:$E,3,0)</f>
        <v>#N/A</v>
      </c>
      <c r="CP560" s="3" t="s">
        <v>28</v>
      </c>
      <c r="CS560" s="3">
        <f>VLOOKUP($A560,MSTT!$C:$E,3,0)</f>
        <v>181.84</v>
      </c>
      <c r="CT560" s="3" t="s">
        <v>29</v>
      </c>
      <c r="CW560" s="3">
        <f>VLOOKUP($A560,NLMK!$C:$E,3,0)</f>
        <v>59.58</v>
      </c>
      <c r="CX560" s="3" t="s">
        <v>30</v>
      </c>
      <c r="DA560" s="3">
        <f>VLOOKUP($A560,NMTP!$C:$E,3,0)</f>
        <v>2.8001999999999998</v>
      </c>
      <c r="DB560" s="3" t="s">
        <v>31</v>
      </c>
      <c r="DE560" s="3">
        <f>VLOOKUP($A560,NVTK!$C:$E,3,0)</f>
        <v>318.52999999999997</v>
      </c>
      <c r="DF560" s="3" t="s">
        <v>32</v>
      </c>
      <c r="DI560" s="3">
        <f>VLOOKUP($A560,PIKK!$C:$E,3,0)</f>
        <v>69.19</v>
      </c>
      <c r="DJ560" s="3" t="s">
        <v>33</v>
      </c>
      <c r="DM560" s="3">
        <f>VLOOKUP($A560,ROSN!$C:$E,3,0)</f>
        <v>241.05</v>
      </c>
      <c r="DN560" s="3" t="s">
        <v>34</v>
      </c>
      <c r="DQ560" s="3">
        <f>VLOOKUP($A560,RTKM!$C:$E,3,0)</f>
        <v>117.23</v>
      </c>
      <c r="DR560" s="3" t="s">
        <v>35</v>
      </c>
      <c r="DU560" s="3">
        <f>VLOOKUP($A560,RTKMP!$C:$E,3,0)</f>
        <v>90</v>
      </c>
      <c r="DV560" s="3" t="s">
        <v>36</v>
      </c>
      <c r="DY560" s="3">
        <f>VLOOKUP($A560,HYDR!$C:$E,3,0)</f>
        <v>0.73609999999999998</v>
      </c>
      <c r="DZ560" s="3" t="s">
        <v>37</v>
      </c>
      <c r="EC560" s="3">
        <f>VLOOKUP($A560,RUAL!$C:$E,3,0)</f>
        <v>179.75</v>
      </c>
      <c r="ED560" s="3" t="s">
        <v>38</v>
      </c>
      <c r="EG560" s="3">
        <f>VLOOKUP($A560,SVAV!$C:$E,3,0)</f>
        <v>672.2</v>
      </c>
      <c r="EH560" s="3" t="s">
        <v>39</v>
      </c>
      <c r="EK560" s="3">
        <f>VLOOKUP($A560,SBER!$C:$E,3,0)</f>
        <v>85.8</v>
      </c>
      <c r="EL560" s="3" t="s">
        <v>40</v>
      </c>
      <c r="EO560" s="3">
        <f>VLOOKUP($A560,SBERP!$C:$E,3,0)</f>
        <v>62.26</v>
      </c>
      <c r="EP560" s="3" t="s">
        <v>41</v>
      </c>
      <c r="ES560" s="3">
        <f>VLOOKUP($A560,CHMF!$C:$E,3,0)</f>
        <v>366.8</v>
      </c>
      <c r="ET560" s="3" t="s">
        <v>42</v>
      </c>
      <c r="EW560" s="3">
        <f>VLOOKUP($A560,AFKS!$C:$E,3,0)</f>
        <v>22.006</v>
      </c>
      <c r="EX560" s="3" t="s">
        <v>43</v>
      </c>
      <c r="FA560" s="3">
        <f>VLOOKUP($A560,SNGS!$C:$E,3,0)</f>
        <v>26.89</v>
      </c>
      <c r="FB560" s="3" t="s">
        <v>44</v>
      </c>
      <c r="FE560" s="3">
        <f>VLOOKUP($A560,SNGSP!$C:$E,3,0)</f>
        <v>19.899000000000001</v>
      </c>
      <c r="FF560" s="3" t="s">
        <v>45</v>
      </c>
      <c r="FI560" s="3">
        <f>VLOOKUP($A560,TRMK!$C:$E,3,0)</f>
        <v>91.63</v>
      </c>
      <c r="FJ560" s="3" t="s">
        <v>46</v>
      </c>
      <c r="FM560" s="3">
        <f>VLOOKUP($A560,TATN!$C:$E,3,0)</f>
        <v>195.05</v>
      </c>
      <c r="FN560" s="3" t="s">
        <v>47</v>
      </c>
      <c r="FQ560" s="3">
        <f>VLOOKUP($A560,TATNP!$C:$E,3,0)</f>
        <v>102.27</v>
      </c>
      <c r="FR560" s="3" t="s">
        <v>48</v>
      </c>
      <c r="FU560" s="3">
        <f>VLOOKUP($A560,TRNFP!$C:$E,3,0)</f>
        <v>62237</v>
      </c>
      <c r="FV560" s="3" t="s">
        <v>49</v>
      </c>
      <c r="FY560" s="3">
        <f>VLOOKUP($A560,URKA!$C:$E,3,0)</f>
        <v>230.5</v>
      </c>
      <c r="FZ560" s="3" t="s">
        <v>50</v>
      </c>
      <c r="GC560" s="3">
        <f>VLOOKUP($A560,FEES!$C:$E,3,0)</f>
        <v>0.20100000000000001</v>
      </c>
      <c r="GD560" s="3" t="s">
        <v>51</v>
      </c>
      <c r="GG560" s="3">
        <f>VLOOKUP($A560,PHOR!$C:$E,3,0)</f>
        <v>1278</v>
      </c>
      <c r="GH560" s="3" t="s">
        <v>52</v>
      </c>
      <c r="GK560" s="3">
        <f>VLOOKUP($A560,GCHE!$C:$E,3,0)</f>
        <v>540.1</v>
      </c>
      <c r="GL560" s="3" t="s">
        <v>53</v>
      </c>
      <c r="GO560" s="3">
        <f>VLOOKUP($A560,EONR!$C:$E,3,0)</f>
        <v>2.508</v>
      </c>
    </row>
    <row r="561" spans="1:197" x14ac:dyDescent="0.45">
      <c r="A561" s="86">
        <v>41225</v>
      </c>
      <c r="B561" s="3" t="s">
        <v>5</v>
      </c>
      <c r="E561" s="3" t="e">
        <f>VLOOKUP($A561,POLY!$C:$E,3,0)</f>
        <v>#N/A</v>
      </c>
      <c r="F561" s="3" t="s">
        <v>6</v>
      </c>
      <c r="I561" s="3" t="e">
        <f>VLOOKUP($A561,YNDX!$C:$E,3,0)</f>
        <v>#N/A</v>
      </c>
      <c r="J561" s="3" t="s">
        <v>7</v>
      </c>
      <c r="M561" s="3">
        <f>VLOOKUP($A561,ALRS!$C:$E,3,0)</f>
        <v>23.094999999999999</v>
      </c>
      <c r="N561" s="3" t="s">
        <v>8</v>
      </c>
      <c r="Q561" s="3">
        <f>VLOOKUP($A561,AKRN!$C:$E,3,0)</f>
        <v>1221.7</v>
      </c>
      <c r="R561" s="3" t="s">
        <v>9</v>
      </c>
      <c r="U561" s="3">
        <f>VLOOKUP($A561,AFLT!$C:$E,3,0)</f>
        <v>42.39</v>
      </c>
      <c r="V561" s="3" t="s">
        <v>10</v>
      </c>
      <c r="Y561" s="3">
        <f>VLOOKUP($A561,BSPB!$C:$E,3,0)</f>
        <v>53.01</v>
      </c>
      <c r="Z561" s="3" t="s">
        <v>11</v>
      </c>
      <c r="AC561" s="3">
        <f>VLOOKUP($A561,BANE!$C:$E,3,0)</f>
        <v>1785.6</v>
      </c>
      <c r="AD561" s="3" t="s">
        <v>12</v>
      </c>
      <c r="AG561" s="3">
        <f>VLOOKUP($A561,BANEP!$C:$E,3,0)</f>
        <v>1310</v>
      </c>
      <c r="AH561" s="3" t="s">
        <v>13</v>
      </c>
      <c r="AK561" s="3">
        <f>VLOOKUP($A561,VTBR!$C:$E,3,0)</f>
        <v>5.1740000000000001E-2</v>
      </c>
      <c r="AL561" s="3" t="s">
        <v>14</v>
      </c>
      <c r="AO561" s="3">
        <f>VLOOKUP($A561,VSMO!$C:$E,3,0)</f>
        <v>5074.8999999999996</v>
      </c>
      <c r="AP561" s="3" t="s">
        <v>15</v>
      </c>
      <c r="AS561" s="3">
        <f>VLOOKUP($A561,GAZP!$C:$E,3,0)</f>
        <v>140.19999999999999</v>
      </c>
      <c r="AT561" s="3" t="s">
        <v>16</v>
      </c>
      <c r="AW561" s="3">
        <f>VLOOKUP($A561,GMKN!$C:$E,3,0)</f>
        <v>4619</v>
      </c>
      <c r="AX561" s="3" t="s">
        <v>17</v>
      </c>
      <c r="BA561" s="3">
        <f>VLOOKUP($A561,DIXY!$C:$E,3,0)</f>
        <v>320</v>
      </c>
      <c r="BB561" s="3" t="s">
        <v>18</v>
      </c>
      <c r="BE561" s="3">
        <f>VLOOKUP($A561,IRAO!$C:$E,3,0)</f>
        <v>2.4420000000000001E-2</v>
      </c>
      <c r="BF561" s="3" t="s">
        <v>19</v>
      </c>
      <c r="BI561" s="3">
        <f>VLOOKUP($A561,KMAZ!$C:$E,3,0)</f>
        <v>37.36</v>
      </c>
      <c r="BJ561" s="3" t="s">
        <v>20</v>
      </c>
      <c r="BM561" s="3">
        <f>VLOOKUP($A561,LSRG!$C:$E,3,0)</f>
        <v>584.79999999999995</v>
      </c>
      <c r="BN561" s="3" t="s">
        <v>21</v>
      </c>
      <c r="BQ561" s="3">
        <f>VLOOKUP($A561,LKOH!$C:$E,3,0)</f>
        <v>1885.5</v>
      </c>
      <c r="BR561" s="3" t="s">
        <v>22</v>
      </c>
      <c r="BU561" s="3">
        <f>VLOOKUP($A561,MVID!$C:$E,3,0)</f>
        <v>234.79</v>
      </c>
      <c r="BV561" s="3" t="s">
        <v>23</v>
      </c>
      <c r="BY561" s="3">
        <f>VLOOKUP($A561,MAGN!$C:$E,3,0)</f>
        <v>10.185</v>
      </c>
      <c r="BZ561" s="3" t="s">
        <v>24</v>
      </c>
      <c r="CC561" s="3">
        <f>VLOOKUP($A561,MTSS!$C:$E,3,0)</f>
        <v>234.34</v>
      </c>
      <c r="CD561" s="3" t="s">
        <v>25</v>
      </c>
      <c r="CG561" s="3">
        <f>VLOOKUP($A561,MGNT!$C:$E,3,0)</f>
        <v>4535</v>
      </c>
      <c r="CH561" s="3" t="s">
        <v>26</v>
      </c>
      <c r="CK561" s="3" t="e">
        <f>VLOOKUP($A561,MFON!$C:$E,3,0)</f>
        <v>#N/A</v>
      </c>
      <c r="CL561" s="3" t="s">
        <v>27</v>
      </c>
      <c r="CO561" s="3" t="e">
        <f>VLOOKUP($A561,MOEX!$C:$E,3,0)</f>
        <v>#N/A</v>
      </c>
      <c r="CP561" s="3" t="s">
        <v>28</v>
      </c>
      <c r="CS561" s="3">
        <f>VLOOKUP($A561,MSTT!$C:$E,3,0)</f>
        <v>176</v>
      </c>
      <c r="CT561" s="3" t="s">
        <v>29</v>
      </c>
      <c r="CW561" s="3">
        <f>VLOOKUP($A561,NLMK!$C:$E,3,0)</f>
        <v>59.99</v>
      </c>
      <c r="CX561" s="3" t="s">
        <v>30</v>
      </c>
      <c r="DA561" s="3">
        <f>VLOOKUP($A561,NMTP!$C:$E,3,0)</f>
        <v>2.8227000000000002</v>
      </c>
      <c r="DB561" s="3" t="s">
        <v>31</v>
      </c>
      <c r="DE561" s="3">
        <f>VLOOKUP($A561,NVTK!$C:$E,3,0)</f>
        <v>316.7</v>
      </c>
      <c r="DF561" s="3" t="s">
        <v>32</v>
      </c>
      <c r="DI561" s="3">
        <f>VLOOKUP($A561,PIKK!$C:$E,3,0)</f>
        <v>67.86</v>
      </c>
      <c r="DJ561" s="3" t="s">
        <v>33</v>
      </c>
      <c r="DM561" s="3">
        <f>VLOOKUP($A561,ROSN!$C:$E,3,0)</f>
        <v>248.2</v>
      </c>
      <c r="DN561" s="3" t="s">
        <v>34</v>
      </c>
      <c r="DQ561" s="3">
        <f>VLOOKUP($A561,RTKM!$C:$E,3,0)</f>
        <v>121.05</v>
      </c>
      <c r="DR561" s="3" t="s">
        <v>35</v>
      </c>
      <c r="DU561" s="3">
        <f>VLOOKUP($A561,RTKMP!$C:$E,3,0)</f>
        <v>90</v>
      </c>
      <c r="DV561" s="3" t="s">
        <v>36</v>
      </c>
      <c r="DY561" s="3">
        <f>VLOOKUP($A561,HYDR!$C:$E,3,0)</f>
        <v>0.72340000000000004</v>
      </c>
      <c r="DZ561" s="3" t="s">
        <v>37</v>
      </c>
      <c r="EC561" s="3">
        <f>VLOOKUP($A561,RUAL!$C:$E,3,0)</f>
        <v>181</v>
      </c>
      <c r="ED561" s="3" t="s">
        <v>38</v>
      </c>
      <c r="EG561" s="3">
        <f>VLOOKUP($A561,SVAV!$C:$E,3,0)</f>
        <v>637</v>
      </c>
      <c r="EH561" s="3" t="s">
        <v>39</v>
      </c>
      <c r="EK561" s="3">
        <f>VLOOKUP($A561,SBER!$C:$E,3,0)</f>
        <v>85.98</v>
      </c>
      <c r="EL561" s="3" t="s">
        <v>40</v>
      </c>
      <c r="EO561" s="3">
        <f>VLOOKUP($A561,SBERP!$C:$E,3,0)</f>
        <v>62.05</v>
      </c>
      <c r="EP561" s="3" t="s">
        <v>41</v>
      </c>
      <c r="ES561" s="3">
        <f>VLOOKUP($A561,CHMF!$C:$E,3,0)</f>
        <v>352.2</v>
      </c>
      <c r="ET561" s="3" t="s">
        <v>42</v>
      </c>
      <c r="EW561" s="3">
        <f>VLOOKUP($A561,AFKS!$C:$E,3,0)</f>
        <v>22.53</v>
      </c>
      <c r="EX561" s="3" t="s">
        <v>43</v>
      </c>
      <c r="FA561" s="3">
        <f>VLOOKUP($A561,SNGS!$C:$E,3,0)</f>
        <v>25.661000000000001</v>
      </c>
      <c r="FB561" s="3" t="s">
        <v>44</v>
      </c>
      <c r="FE561" s="3">
        <f>VLOOKUP($A561,SNGSP!$C:$E,3,0)</f>
        <v>18.863</v>
      </c>
      <c r="FF561" s="3" t="s">
        <v>45</v>
      </c>
      <c r="FI561" s="3">
        <f>VLOOKUP($A561,TRMK!$C:$E,3,0)</f>
        <v>91.53</v>
      </c>
      <c r="FJ561" s="3" t="s">
        <v>46</v>
      </c>
      <c r="FM561" s="3">
        <f>VLOOKUP($A561,TATN!$C:$E,3,0)</f>
        <v>192.98</v>
      </c>
      <c r="FN561" s="3" t="s">
        <v>47</v>
      </c>
      <c r="FQ561" s="3">
        <f>VLOOKUP($A561,TATNP!$C:$E,3,0)</f>
        <v>103.4</v>
      </c>
      <c r="FR561" s="3" t="s">
        <v>48</v>
      </c>
      <c r="FU561" s="3">
        <f>VLOOKUP($A561,TRNFP!$C:$E,3,0)</f>
        <v>61900</v>
      </c>
      <c r="FV561" s="3" t="s">
        <v>49</v>
      </c>
      <c r="FY561" s="3">
        <f>VLOOKUP($A561,URKA!$C:$E,3,0)</f>
        <v>229</v>
      </c>
      <c r="FZ561" s="3" t="s">
        <v>50</v>
      </c>
      <c r="GC561" s="3">
        <f>VLOOKUP($A561,FEES!$C:$E,3,0)</f>
        <v>0.19269</v>
      </c>
      <c r="GD561" s="3" t="s">
        <v>51</v>
      </c>
      <c r="GG561" s="3">
        <f>VLOOKUP($A561,PHOR!$C:$E,3,0)</f>
        <v>1298.9000000000001</v>
      </c>
      <c r="GH561" s="3" t="s">
        <v>52</v>
      </c>
      <c r="GK561" s="3">
        <f>VLOOKUP($A561,GCHE!$C:$E,3,0)</f>
        <v>534.9</v>
      </c>
      <c r="GL561" s="3" t="s">
        <v>53</v>
      </c>
      <c r="GO561" s="3">
        <f>VLOOKUP($A561,EONR!$C:$E,3,0)</f>
        <v>2.4542999999999999</v>
      </c>
    </row>
    <row r="562" spans="1:197" x14ac:dyDescent="0.45">
      <c r="A562" s="86">
        <v>41232</v>
      </c>
      <c r="B562" s="3" t="s">
        <v>5</v>
      </c>
      <c r="E562" s="3" t="e">
        <f>VLOOKUP($A562,POLY!$C:$E,3,0)</f>
        <v>#N/A</v>
      </c>
      <c r="F562" s="3" t="s">
        <v>6</v>
      </c>
      <c r="I562" s="3" t="e">
        <f>VLOOKUP($A562,YNDX!$C:$E,3,0)</f>
        <v>#N/A</v>
      </c>
      <c r="J562" s="3" t="s">
        <v>7</v>
      </c>
      <c r="M562" s="3">
        <f>VLOOKUP($A562,ALRS!$C:$E,3,0)</f>
        <v>23.15</v>
      </c>
      <c r="N562" s="3" t="s">
        <v>8</v>
      </c>
      <c r="Q562" s="3">
        <f>VLOOKUP($A562,AKRN!$C:$E,3,0)</f>
        <v>1240.0999999999999</v>
      </c>
      <c r="R562" s="3" t="s">
        <v>9</v>
      </c>
      <c r="U562" s="3">
        <f>VLOOKUP($A562,AFLT!$C:$E,3,0)</f>
        <v>42.89</v>
      </c>
      <c r="V562" s="3" t="s">
        <v>10</v>
      </c>
      <c r="Y562" s="3">
        <f>VLOOKUP($A562,BSPB!$C:$E,3,0)</f>
        <v>55.4</v>
      </c>
      <c r="Z562" s="3" t="s">
        <v>11</v>
      </c>
      <c r="AC562" s="3">
        <f>VLOOKUP($A562,BANE!$C:$E,3,0)</f>
        <v>1790</v>
      </c>
      <c r="AD562" s="3" t="s">
        <v>12</v>
      </c>
      <c r="AG562" s="3">
        <f>VLOOKUP($A562,BANEP!$C:$E,3,0)</f>
        <v>1310</v>
      </c>
      <c r="AH562" s="3" t="s">
        <v>13</v>
      </c>
      <c r="AK562" s="3">
        <f>VLOOKUP($A562,VTBR!$C:$E,3,0)</f>
        <v>5.271E-2</v>
      </c>
      <c r="AL562" s="3" t="s">
        <v>14</v>
      </c>
      <c r="AO562" s="3">
        <f>VLOOKUP($A562,VSMO!$C:$E,3,0)</f>
        <v>5070</v>
      </c>
      <c r="AP562" s="3" t="s">
        <v>15</v>
      </c>
      <c r="AS562" s="3">
        <f>VLOOKUP($A562,GAZP!$C:$E,3,0)</f>
        <v>141.63</v>
      </c>
      <c r="AT562" s="3" t="s">
        <v>16</v>
      </c>
      <c r="AW562" s="3">
        <f>VLOOKUP($A562,GMKN!$C:$E,3,0)</f>
        <v>4681</v>
      </c>
      <c r="AX562" s="3" t="s">
        <v>17</v>
      </c>
      <c r="BA562" s="3">
        <f>VLOOKUP($A562,DIXY!$C:$E,3,0)</f>
        <v>353.96</v>
      </c>
      <c r="BB562" s="3" t="s">
        <v>18</v>
      </c>
      <c r="BE562" s="3">
        <f>VLOOKUP($A562,IRAO!$C:$E,3,0)</f>
        <v>2.58E-2</v>
      </c>
      <c r="BF562" s="3" t="s">
        <v>19</v>
      </c>
      <c r="BI562" s="3">
        <f>VLOOKUP($A562,KMAZ!$C:$E,3,0)</f>
        <v>36</v>
      </c>
      <c r="BJ562" s="3" t="s">
        <v>20</v>
      </c>
      <c r="BM562" s="3">
        <f>VLOOKUP($A562,LSRG!$C:$E,3,0)</f>
        <v>605.5</v>
      </c>
      <c r="BN562" s="3" t="s">
        <v>21</v>
      </c>
      <c r="BQ562" s="3">
        <f>VLOOKUP($A562,LKOH!$C:$E,3,0)</f>
        <v>1923.7</v>
      </c>
      <c r="BR562" s="3" t="s">
        <v>22</v>
      </c>
      <c r="BU562" s="3">
        <f>VLOOKUP($A562,MVID!$C:$E,3,0)</f>
        <v>229.58</v>
      </c>
      <c r="BV562" s="3" t="s">
        <v>23</v>
      </c>
      <c r="BY562" s="3">
        <f>VLOOKUP($A562,MAGN!$C:$E,3,0)</f>
        <v>10.817</v>
      </c>
      <c r="BZ562" s="3" t="s">
        <v>24</v>
      </c>
      <c r="CC562" s="3">
        <f>VLOOKUP($A562,MTSS!$C:$E,3,0)</f>
        <v>237.67</v>
      </c>
      <c r="CD562" s="3" t="s">
        <v>25</v>
      </c>
      <c r="CG562" s="3">
        <f>VLOOKUP($A562,MGNT!$C:$E,3,0)</f>
        <v>4545</v>
      </c>
      <c r="CH562" s="3" t="s">
        <v>26</v>
      </c>
      <c r="CK562" s="3" t="e">
        <f>VLOOKUP($A562,MFON!$C:$E,3,0)</f>
        <v>#N/A</v>
      </c>
      <c r="CL562" s="3" t="s">
        <v>27</v>
      </c>
      <c r="CO562" s="3" t="e">
        <f>VLOOKUP($A562,MOEX!$C:$E,3,0)</f>
        <v>#N/A</v>
      </c>
      <c r="CP562" s="3" t="s">
        <v>28</v>
      </c>
      <c r="CS562" s="3">
        <f>VLOOKUP($A562,MSTT!$C:$E,3,0)</f>
        <v>178</v>
      </c>
      <c r="CT562" s="3" t="s">
        <v>29</v>
      </c>
      <c r="CW562" s="3">
        <f>VLOOKUP($A562,NLMK!$C:$E,3,0)</f>
        <v>62.48</v>
      </c>
      <c r="CX562" s="3" t="s">
        <v>30</v>
      </c>
      <c r="DA562" s="3">
        <f>VLOOKUP($A562,NMTP!$C:$E,3,0)</f>
        <v>2.819</v>
      </c>
      <c r="DB562" s="3" t="s">
        <v>31</v>
      </c>
      <c r="DE562" s="3">
        <f>VLOOKUP($A562,NVTK!$C:$E,3,0)</f>
        <v>330.64</v>
      </c>
      <c r="DF562" s="3" t="s">
        <v>32</v>
      </c>
      <c r="DI562" s="3">
        <f>VLOOKUP($A562,PIKK!$C:$E,3,0)</f>
        <v>65.95</v>
      </c>
      <c r="DJ562" s="3" t="s">
        <v>33</v>
      </c>
      <c r="DM562" s="3">
        <f>VLOOKUP($A562,ROSN!$C:$E,3,0)</f>
        <v>241.3</v>
      </c>
      <c r="DN562" s="3" t="s">
        <v>34</v>
      </c>
      <c r="DQ562" s="3">
        <f>VLOOKUP($A562,RTKM!$C:$E,3,0)</f>
        <v>120.62</v>
      </c>
      <c r="DR562" s="3" t="s">
        <v>35</v>
      </c>
      <c r="DU562" s="3">
        <f>VLOOKUP($A562,RTKMP!$C:$E,3,0)</f>
        <v>86.25</v>
      </c>
      <c r="DV562" s="3" t="s">
        <v>36</v>
      </c>
      <c r="DY562" s="3">
        <f>VLOOKUP($A562,HYDR!$C:$E,3,0)</f>
        <v>0.76849999999999996</v>
      </c>
      <c r="DZ562" s="3" t="s">
        <v>37</v>
      </c>
      <c r="EC562" s="3">
        <f>VLOOKUP($A562,RUAL!$C:$E,3,0)</f>
        <v>181.13</v>
      </c>
      <c r="ED562" s="3" t="s">
        <v>38</v>
      </c>
      <c r="EG562" s="3">
        <f>VLOOKUP($A562,SVAV!$C:$E,3,0)</f>
        <v>618.79999999999995</v>
      </c>
      <c r="EH562" s="3" t="s">
        <v>39</v>
      </c>
      <c r="EK562" s="3">
        <f>VLOOKUP($A562,SBER!$C:$E,3,0)</f>
        <v>89.31</v>
      </c>
      <c r="EL562" s="3" t="s">
        <v>40</v>
      </c>
      <c r="EO562" s="3">
        <f>VLOOKUP($A562,SBERP!$C:$E,3,0)</f>
        <v>64.900000000000006</v>
      </c>
      <c r="EP562" s="3" t="s">
        <v>41</v>
      </c>
      <c r="ES562" s="3">
        <f>VLOOKUP($A562,CHMF!$C:$E,3,0)</f>
        <v>364.8</v>
      </c>
      <c r="ET562" s="3" t="s">
        <v>42</v>
      </c>
      <c r="EW562" s="3">
        <f>VLOOKUP($A562,AFKS!$C:$E,3,0)</f>
        <v>24.25</v>
      </c>
      <c r="EX562" s="3" t="s">
        <v>43</v>
      </c>
      <c r="FA562" s="3">
        <f>VLOOKUP($A562,SNGS!$C:$E,3,0)</f>
        <v>26.35</v>
      </c>
      <c r="FB562" s="3" t="s">
        <v>44</v>
      </c>
      <c r="FE562" s="3">
        <f>VLOOKUP($A562,SNGSP!$C:$E,3,0)</f>
        <v>19.459</v>
      </c>
      <c r="FF562" s="3" t="s">
        <v>45</v>
      </c>
      <c r="FI562" s="3">
        <f>VLOOKUP($A562,TRMK!$C:$E,3,0)</f>
        <v>93.51</v>
      </c>
      <c r="FJ562" s="3" t="s">
        <v>46</v>
      </c>
      <c r="FM562" s="3">
        <f>VLOOKUP($A562,TATN!$C:$E,3,0)</f>
        <v>201.47</v>
      </c>
      <c r="FN562" s="3" t="s">
        <v>47</v>
      </c>
      <c r="FQ562" s="3">
        <f>VLOOKUP($A562,TATNP!$C:$E,3,0)</f>
        <v>102.85</v>
      </c>
      <c r="FR562" s="3" t="s">
        <v>48</v>
      </c>
      <c r="FU562" s="3">
        <f>VLOOKUP($A562,TRNFP!$C:$E,3,0)</f>
        <v>63699</v>
      </c>
      <c r="FV562" s="3" t="s">
        <v>49</v>
      </c>
      <c r="FY562" s="3">
        <f>VLOOKUP($A562,URKA!$C:$E,3,0)</f>
        <v>233.89</v>
      </c>
      <c r="FZ562" s="3" t="s">
        <v>50</v>
      </c>
      <c r="GC562" s="3">
        <f>VLOOKUP($A562,FEES!$C:$E,3,0)</f>
        <v>0.2122</v>
      </c>
      <c r="GD562" s="3" t="s">
        <v>51</v>
      </c>
      <c r="GG562" s="3">
        <f>VLOOKUP($A562,PHOR!$C:$E,3,0)</f>
        <v>1357</v>
      </c>
      <c r="GH562" s="3" t="s">
        <v>52</v>
      </c>
      <c r="GK562" s="3">
        <f>VLOOKUP($A562,GCHE!$C:$E,3,0)</f>
        <v>525.1</v>
      </c>
      <c r="GL562" s="3" t="s">
        <v>53</v>
      </c>
      <c r="GO562" s="3">
        <f>VLOOKUP($A562,EONR!$C:$E,3,0)</f>
        <v>2.4792000000000001</v>
      </c>
    </row>
    <row r="563" spans="1:197" x14ac:dyDescent="0.45">
      <c r="A563" s="86">
        <v>41239</v>
      </c>
      <c r="B563" s="3" t="s">
        <v>5</v>
      </c>
      <c r="E563" s="3" t="e">
        <f>VLOOKUP($A563,POLY!$C:$E,3,0)</f>
        <v>#N/A</v>
      </c>
      <c r="F563" s="3" t="s">
        <v>6</v>
      </c>
      <c r="I563" s="3" t="e">
        <f>VLOOKUP($A563,YNDX!$C:$E,3,0)</f>
        <v>#N/A</v>
      </c>
      <c r="J563" s="3" t="s">
        <v>7</v>
      </c>
      <c r="M563" s="3">
        <f>VLOOKUP($A563,ALRS!$C:$E,3,0)</f>
        <v>23.1</v>
      </c>
      <c r="N563" s="3" t="s">
        <v>8</v>
      </c>
      <c r="Q563" s="3">
        <f>VLOOKUP($A563,AKRN!$C:$E,3,0)</f>
        <v>1284.9000000000001</v>
      </c>
      <c r="R563" s="3" t="s">
        <v>9</v>
      </c>
      <c r="U563" s="3">
        <f>VLOOKUP($A563,AFLT!$C:$E,3,0)</f>
        <v>42.86</v>
      </c>
      <c r="V563" s="3" t="s">
        <v>10</v>
      </c>
      <c r="Y563" s="3">
        <f>VLOOKUP($A563,BSPB!$C:$E,3,0)</f>
        <v>52.88</v>
      </c>
      <c r="Z563" s="3" t="s">
        <v>11</v>
      </c>
      <c r="AC563" s="3">
        <f>VLOOKUP($A563,BANE!$C:$E,3,0)</f>
        <v>1740</v>
      </c>
      <c r="AD563" s="3" t="s">
        <v>12</v>
      </c>
      <c r="AG563" s="3">
        <f>VLOOKUP($A563,BANEP!$C:$E,3,0)</f>
        <v>1328</v>
      </c>
      <c r="AH563" s="3" t="s">
        <v>13</v>
      </c>
      <c r="AK563" s="3">
        <f>VLOOKUP($A563,VTBR!$C:$E,3,0)</f>
        <v>5.1929999999999997E-2</v>
      </c>
      <c r="AL563" s="3" t="s">
        <v>14</v>
      </c>
      <c r="AO563" s="3">
        <f>VLOOKUP($A563,VSMO!$C:$E,3,0)</f>
        <v>5384.8</v>
      </c>
      <c r="AP563" s="3" t="s">
        <v>15</v>
      </c>
      <c r="AS563" s="3">
        <f>VLOOKUP($A563,GAZP!$C:$E,3,0)</f>
        <v>138.66999999999999</v>
      </c>
      <c r="AT563" s="3" t="s">
        <v>16</v>
      </c>
      <c r="AW563" s="3">
        <f>VLOOKUP($A563,GMKN!$C:$E,3,0)</f>
        <v>4811</v>
      </c>
      <c r="AX563" s="3" t="s">
        <v>17</v>
      </c>
      <c r="BA563" s="3">
        <f>VLOOKUP($A563,DIXY!$C:$E,3,0)</f>
        <v>341.78</v>
      </c>
      <c r="BB563" s="3" t="s">
        <v>18</v>
      </c>
      <c r="BE563" s="3">
        <f>VLOOKUP($A563,IRAO!$C:$E,3,0)</f>
        <v>2.5080000000000002E-2</v>
      </c>
      <c r="BF563" s="3" t="s">
        <v>19</v>
      </c>
      <c r="BI563" s="3">
        <f>VLOOKUP($A563,KMAZ!$C:$E,3,0)</f>
        <v>35.549999999999997</v>
      </c>
      <c r="BJ563" s="3" t="s">
        <v>20</v>
      </c>
      <c r="BM563" s="3">
        <f>VLOOKUP($A563,LSRG!$C:$E,3,0)</f>
        <v>570</v>
      </c>
      <c r="BN563" s="3" t="s">
        <v>21</v>
      </c>
      <c r="BQ563" s="3">
        <f>VLOOKUP($A563,LKOH!$C:$E,3,0)</f>
        <v>1939.4</v>
      </c>
      <c r="BR563" s="3" t="s">
        <v>22</v>
      </c>
      <c r="BU563" s="3">
        <f>VLOOKUP($A563,MVID!$C:$E,3,0)</f>
        <v>218.8</v>
      </c>
      <c r="BV563" s="3" t="s">
        <v>23</v>
      </c>
      <c r="BY563" s="3">
        <f>VLOOKUP($A563,MAGN!$C:$E,3,0)</f>
        <v>10.792999999999999</v>
      </c>
      <c r="BZ563" s="3" t="s">
        <v>24</v>
      </c>
      <c r="CC563" s="3">
        <f>VLOOKUP($A563,MTSS!$C:$E,3,0)</f>
        <v>231.73</v>
      </c>
      <c r="CD563" s="3" t="s">
        <v>25</v>
      </c>
      <c r="CG563" s="3">
        <f>VLOOKUP($A563,MGNT!$C:$E,3,0)</f>
        <v>4495</v>
      </c>
      <c r="CH563" s="3" t="s">
        <v>26</v>
      </c>
      <c r="CK563" s="3">
        <f>VLOOKUP($A563,MFON!$C:$E,3,0)</f>
        <v>655</v>
      </c>
      <c r="CL563" s="3" t="s">
        <v>27</v>
      </c>
      <c r="CO563" s="3" t="e">
        <f>VLOOKUP($A563,MOEX!$C:$E,3,0)</f>
        <v>#N/A</v>
      </c>
      <c r="CP563" s="3" t="s">
        <v>28</v>
      </c>
      <c r="CS563" s="3">
        <f>VLOOKUP($A563,MSTT!$C:$E,3,0)</f>
        <v>174</v>
      </c>
      <c r="CT563" s="3" t="s">
        <v>29</v>
      </c>
      <c r="CW563" s="3">
        <f>VLOOKUP($A563,NLMK!$C:$E,3,0)</f>
        <v>62.38</v>
      </c>
      <c r="CX563" s="3" t="s">
        <v>30</v>
      </c>
      <c r="DA563" s="3">
        <f>VLOOKUP($A563,NMTP!$C:$E,3,0)</f>
        <v>2.81</v>
      </c>
      <c r="DB563" s="3" t="s">
        <v>31</v>
      </c>
      <c r="DE563" s="3">
        <f>VLOOKUP($A563,NVTK!$C:$E,3,0)</f>
        <v>331.97</v>
      </c>
      <c r="DF563" s="3" t="s">
        <v>32</v>
      </c>
      <c r="DI563" s="3">
        <f>VLOOKUP($A563,PIKK!$C:$E,3,0)</f>
        <v>65.2</v>
      </c>
      <c r="DJ563" s="3" t="s">
        <v>33</v>
      </c>
      <c r="DM563" s="3">
        <f>VLOOKUP($A563,ROSN!$C:$E,3,0)</f>
        <v>243.88</v>
      </c>
      <c r="DN563" s="3" t="s">
        <v>34</v>
      </c>
      <c r="DQ563" s="3">
        <f>VLOOKUP($A563,RTKM!$C:$E,3,0)</f>
        <v>108.94</v>
      </c>
      <c r="DR563" s="3" t="s">
        <v>35</v>
      </c>
      <c r="DU563" s="3">
        <f>VLOOKUP($A563,RTKMP!$C:$E,3,0)</f>
        <v>84.5</v>
      </c>
      <c r="DV563" s="3" t="s">
        <v>36</v>
      </c>
      <c r="DY563" s="3">
        <f>VLOOKUP($A563,HYDR!$C:$E,3,0)</f>
        <v>0.73550000000000004</v>
      </c>
      <c r="DZ563" s="3" t="s">
        <v>37</v>
      </c>
      <c r="EC563" s="3">
        <f>VLOOKUP($A563,RUAL!$C:$E,3,0)</f>
        <v>186.5</v>
      </c>
      <c r="ED563" s="3" t="s">
        <v>38</v>
      </c>
      <c r="EG563" s="3">
        <f>VLOOKUP($A563,SVAV!$C:$E,3,0)</f>
        <v>668</v>
      </c>
      <c r="EH563" s="3" t="s">
        <v>39</v>
      </c>
      <c r="EK563" s="3">
        <f>VLOOKUP($A563,SBER!$C:$E,3,0)</f>
        <v>91.41</v>
      </c>
      <c r="EL563" s="3" t="s">
        <v>40</v>
      </c>
      <c r="EO563" s="3">
        <f>VLOOKUP($A563,SBERP!$C:$E,3,0)</f>
        <v>66</v>
      </c>
      <c r="EP563" s="3" t="s">
        <v>41</v>
      </c>
      <c r="ES563" s="3">
        <f>VLOOKUP($A563,CHMF!$C:$E,3,0)</f>
        <v>352</v>
      </c>
      <c r="ET563" s="3" t="s">
        <v>42</v>
      </c>
      <c r="EW563" s="3">
        <f>VLOOKUP($A563,AFKS!$C:$E,3,0)</f>
        <v>24.69</v>
      </c>
      <c r="EX563" s="3" t="s">
        <v>43</v>
      </c>
      <c r="FA563" s="3">
        <f>VLOOKUP($A563,SNGS!$C:$E,3,0)</f>
        <v>26.079000000000001</v>
      </c>
      <c r="FB563" s="3" t="s">
        <v>44</v>
      </c>
      <c r="FE563" s="3">
        <f>VLOOKUP($A563,SNGSP!$C:$E,3,0)</f>
        <v>19.364999999999998</v>
      </c>
      <c r="FF563" s="3" t="s">
        <v>45</v>
      </c>
      <c r="FI563" s="3">
        <f>VLOOKUP($A563,TRMK!$C:$E,3,0)</f>
        <v>95.5</v>
      </c>
      <c r="FJ563" s="3" t="s">
        <v>46</v>
      </c>
      <c r="FM563" s="3">
        <f>VLOOKUP($A563,TATN!$C:$E,3,0)</f>
        <v>195.04</v>
      </c>
      <c r="FN563" s="3" t="s">
        <v>47</v>
      </c>
      <c r="FQ563" s="3">
        <f>VLOOKUP($A563,TATNP!$C:$E,3,0)</f>
        <v>104.29</v>
      </c>
      <c r="FR563" s="3" t="s">
        <v>48</v>
      </c>
      <c r="FU563" s="3">
        <f>VLOOKUP($A563,TRNFP!$C:$E,3,0)</f>
        <v>65500</v>
      </c>
      <c r="FV563" s="3" t="s">
        <v>49</v>
      </c>
      <c r="FY563" s="3">
        <f>VLOOKUP($A563,URKA!$C:$E,3,0)</f>
        <v>230.2</v>
      </c>
      <c r="FZ563" s="3" t="s">
        <v>50</v>
      </c>
      <c r="GC563" s="3">
        <f>VLOOKUP($A563,FEES!$C:$E,3,0)</f>
        <v>0.20849999999999999</v>
      </c>
      <c r="GD563" s="3" t="s">
        <v>51</v>
      </c>
      <c r="GG563" s="3">
        <f>VLOOKUP($A563,PHOR!$C:$E,3,0)</f>
        <v>1279.2</v>
      </c>
      <c r="GH563" s="3" t="s">
        <v>52</v>
      </c>
      <c r="GK563" s="3">
        <f>VLOOKUP($A563,GCHE!$C:$E,3,0)</f>
        <v>528.4</v>
      </c>
      <c r="GL563" s="3" t="s">
        <v>53</v>
      </c>
      <c r="GO563" s="3">
        <f>VLOOKUP($A563,EONR!$C:$E,3,0)</f>
        <v>2.36</v>
      </c>
    </row>
    <row r="564" spans="1:197" x14ac:dyDescent="0.45">
      <c r="A564" s="86">
        <v>41246</v>
      </c>
      <c r="B564" s="3" t="s">
        <v>5</v>
      </c>
      <c r="E564" s="3" t="e">
        <f>VLOOKUP($A564,POLY!$C:$E,3,0)</f>
        <v>#N/A</v>
      </c>
      <c r="F564" s="3" t="s">
        <v>6</v>
      </c>
      <c r="I564" s="3" t="e">
        <f>VLOOKUP($A564,YNDX!$C:$E,3,0)</f>
        <v>#N/A</v>
      </c>
      <c r="J564" s="3" t="s">
        <v>7</v>
      </c>
      <c r="M564" s="3">
        <f>VLOOKUP($A564,ALRS!$C:$E,3,0)</f>
        <v>25.166</v>
      </c>
      <c r="N564" s="3" t="s">
        <v>8</v>
      </c>
      <c r="Q564" s="3">
        <f>VLOOKUP($A564,AKRN!$C:$E,3,0)</f>
        <v>1339.6</v>
      </c>
      <c r="R564" s="3" t="s">
        <v>9</v>
      </c>
      <c r="U564" s="3">
        <f>VLOOKUP($A564,AFLT!$C:$E,3,0)</f>
        <v>42.9</v>
      </c>
      <c r="V564" s="3" t="s">
        <v>10</v>
      </c>
      <c r="Y564" s="3">
        <f>VLOOKUP($A564,BSPB!$C:$E,3,0)</f>
        <v>51.5</v>
      </c>
      <c r="Z564" s="3" t="s">
        <v>11</v>
      </c>
      <c r="AC564" s="3">
        <f>VLOOKUP($A564,BANE!$C:$E,3,0)</f>
        <v>1745</v>
      </c>
      <c r="AD564" s="3" t="s">
        <v>12</v>
      </c>
      <c r="AG564" s="3">
        <f>VLOOKUP($A564,BANEP!$C:$E,3,0)</f>
        <v>1320</v>
      </c>
      <c r="AH564" s="3" t="s">
        <v>13</v>
      </c>
      <c r="AK564" s="3">
        <f>VLOOKUP($A564,VTBR!$C:$E,3,0)</f>
        <v>5.2540000000000003E-2</v>
      </c>
      <c r="AL564" s="3" t="s">
        <v>14</v>
      </c>
      <c r="AO564" s="3">
        <f>VLOOKUP($A564,VSMO!$C:$E,3,0)</f>
        <v>5333.3</v>
      </c>
      <c r="AP564" s="3" t="s">
        <v>15</v>
      </c>
      <c r="AS564" s="3">
        <f>VLOOKUP($A564,GAZP!$C:$E,3,0)</f>
        <v>139.5</v>
      </c>
      <c r="AT564" s="3" t="s">
        <v>16</v>
      </c>
      <c r="AW564" s="3">
        <f>VLOOKUP($A564,GMKN!$C:$E,3,0)</f>
        <v>5300</v>
      </c>
      <c r="AX564" s="3" t="s">
        <v>17</v>
      </c>
      <c r="BA564" s="3">
        <f>VLOOKUP($A564,DIXY!$C:$E,3,0)</f>
        <v>358.45</v>
      </c>
      <c r="BB564" s="3" t="s">
        <v>18</v>
      </c>
      <c r="BE564" s="3">
        <f>VLOOKUP($A564,IRAO!$C:$E,3,0)</f>
        <v>2.4899999999999999E-2</v>
      </c>
      <c r="BF564" s="3" t="s">
        <v>19</v>
      </c>
      <c r="BI564" s="3">
        <f>VLOOKUP($A564,KMAZ!$C:$E,3,0)</f>
        <v>37.380000000000003</v>
      </c>
      <c r="BJ564" s="3" t="s">
        <v>20</v>
      </c>
      <c r="BM564" s="3">
        <f>VLOOKUP($A564,LSRG!$C:$E,3,0)</f>
        <v>566.5</v>
      </c>
      <c r="BN564" s="3" t="s">
        <v>21</v>
      </c>
      <c r="BQ564" s="3">
        <f>VLOOKUP($A564,LKOH!$C:$E,3,0)</f>
        <v>1993.7</v>
      </c>
      <c r="BR564" s="3" t="s">
        <v>22</v>
      </c>
      <c r="BU564" s="3">
        <f>VLOOKUP($A564,MVID!$C:$E,3,0)</f>
        <v>227.46</v>
      </c>
      <c r="BV564" s="3" t="s">
        <v>23</v>
      </c>
      <c r="BY564" s="3">
        <f>VLOOKUP($A564,MAGN!$C:$E,3,0)</f>
        <v>10.545</v>
      </c>
      <c r="BZ564" s="3" t="s">
        <v>24</v>
      </c>
      <c r="CC564" s="3">
        <f>VLOOKUP($A564,MTSS!$C:$E,3,0)</f>
        <v>237.6</v>
      </c>
      <c r="CD564" s="3" t="s">
        <v>25</v>
      </c>
      <c r="CG564" s="3">
        <f>VLOOKUP($A564,MGNT!$C:$E,3,0)</f>
        <v>4520</v>
      </c>
      <c r="CH564" s="3" t="s">
        <v>26</v>
      </c>
      <c r="CK564" s="3">
        <f>VLOOKUP($A564,MFON!$C:$E,3,0)</f>
        <v>679.1</v>
      </c>
      <c r="CL564" s="3" t="s">
        <v>27</v>
      </c>
      <c r="CO564" s="3" t="e">
        <f>VLOOKUP($A564,MOEX!$C:$E,3,0)</f>
        <v>#N/A</v>
      </c>
      <c r="CP564" s="3" t="s">
        <v>28</v>
      </c>
      <c r="CS564" s="3">
        <f>VLOOKUP($A564,MSTT!$C:$E,3,0)</f>
        <v>172.8</v>
      </c>
      <c r="CT564" s="3" t="s">
        <v>29</v>
      </c>
      <c r="CW564" s="3">
        <f>VLOOKUP($A564,NLMK!$C:$E,3,0)</f>
        <v>62.1</v>
      </c>
      <c r="CX564" s="3" t="s">
        <v>30</v>
      </c>
      <c r="DA564" s="3">
        <f>VLOOKUP($A564,NMTP!$C:$E,3,0)</f>
        <v>2.8599000000000001</v>
      </c>
      <c r="DB564" s="3" t="s">
        <v>31</v>
      </c>
      <c r="DE564" s="3">
        <f>VLOOKUP($A564,NVTK!$C:$E,3,0)</f>
        <v>344.02</v>
      </c>
      <c r="DF564" s="3" t="s">
        <v>32</v>
      </c>
      <c r="DI564" s="3">
        <f>VLOOKUP($A564,PIKK!$C:$E,3,0)</f>
        <v>62.67</v>
      </c>
      <c r="DJ564" s="3" t="s">
        <v>33</v>
      </c>
      <c r="DM564" s="3">
        <f>VLOOKUP($A564,ROSN!$C:$E,3,0)</f>
        <v>250.98</v>
      </c>
      <c r="DN564" s="3" t="s">
        <v>34</v>
      </c>
      <c r="DQ564" s="3">
        <f>VLOOKUP($A564,RTKM!$C:$E,3,0)</f>
        <v>113.1</v>
      </c>
      <c r="DR564" s="3" t="s">
        <v>35</v>
      </c>
      <c r="DU564" s="3">
        <f>VLOOKUP($A564,RTKMP!$C:$E,3,0)</f>
        <v>85.51</v>
      </c>
      <c r="DV564" s="3" t="s">
        <v>36</v>
      </c>
      <c r="DY564" s="3">
        <f>VLOOKUP($A564,HYDR!$C:$E,3,0)</f>
        <v>0.73550000000000004</v>
      </c>
      <c r="DZ564" s="3" t="s">
        <v>37</v>
      </c>
      <c r="EC564" s="3">
        <f>VLOOKUP($A564,RUAL!$C:$E,3,0)</f>
        <v>193.3</v>
      </c>
      <c r="ED564" s="3" t="s">
        <v>38</v>
      </c>
      <c r="EG564" s="3">
        <f>VLOOKUP($A564,SVAV!$C:$E,3,0)</f>
        <v>653.5</v>
      </c>
      <c r="EH564" s="3" t="s">
        <v>39</v>
      </c>
      <c r="EK564" s="3">
        <f>VLOOKUP($A564,SBER!$C:$E,3,0)</f>
        <v>93.2</v>
      </c>
      <c r="EL564" s="3" t="s">
        <v>40</v>
      </c>
      <c r="EO564" s="3">
        <f>VLOOKUP($A564,SBERP!$C:$E,3,0)</f>
        <v>67.09</v>
      </c>
      <c r="EP564" s="3" t="s">
        <v>41</v>
      </c>
      <c r="ES564" s="3">
        <f>VLOOKUP($A564,CHMF!$C:$E,3,0)</f>
        <v>354.9</v>
      </c>
      <c r="ET564" s="3" t="s">
        <v>42</v>
      </c>
      <c r="EW564" s="3">
        <f>VLOOKUP($A564,AFKS!$C:$E,3,0)</f>
        <v>25.18</v>
      </c>
      <c r="EX564" s="3" t="s">
        <v>43</v>
      </c>
      <c r="FA564" s="3">
        <f>VLOOKUP($A564,SNGS!$C:$E,3,0)</f>
        <v>26.966999999999999</v>
      </c>
      <c r="FB564" s="3" t="s">
        <v>44</v>
      </c>
      <c r="FE564" s="3">
        <f>VLOOKUP($A564,SNGSP!$C:$E,3,0)</f>
        <v>19.748999999999999</v>
      </c>
      <c r="FF564" s="3" t="s">
        <v>45</v>
      </c>
      <c r="FI564" s="3">
        <f>VLOOKUP($A564,TRMK!$C:$E,3,0)</f>
        <v>93.51</v>
      </c>
      <c r="FJ564" s="3" t="s">
        <v>46</v>
      </c>
      <c r="FM564" s="3">
        <f>VLOOKUP($A564,TATN!$C:$E,3,0)</f>
        <v>204.5</v>
      </c>
      <c r="FN564" s="3" t="s">
        <v>47</v>
      </c>
      <c r="FQ564" s="3">
        <f>VLOOKUP($A564,TATNP!$C:$E,3,0)</f>
        <v>106.8</v>
      </c>
      <c r="FR564" s="3" t="s">
        <v>48</v>
      </c>
      <c r="FU564" s="3">
        <f>VLOOKUP($A564,TRNFP!$C:$E,3,0)</f>
        <v>67300</v>
      </c>
      <c r="FV564" s="3" t="s">
        <v>49</v>
      </c>
      <c r="FY564" s="3">
        <f>VLOOKUP($A564,URKA!$C:$E,3,0)</f>
        <v>234.5</v>
      </c>
      <c r="FZ564" s="3" t="s">
        <v>50</v>
      </c>
      <c r="GC564" s="3">
        <f>VLOOKUP($A564,FEES!$C:$E,3,0)</f>
        <v>0.21049000000000001</v>
      </c>
      <c r="GD564" s="3" t="s">
        <v>51</v>
      </c>
      <c r="GG564" s="3">
        <f>VLOOKUP($A564,PHOR!$C:$E,3,0)</f>
        <v>1275.7</v>
      </c>
      <c r="GH564" s="3" t="s">
        <v>52</v>
      </c>
      <c r="GK564" s="3">
        <f>VLOOKUP($A564,GCHE!$C:$E,3,0)</f>
        <v>541.9</v>
      </c>
      <c r="GL564" s="3" t="s">
        <v>53</v>
      </c>
      <c r="GO564" s="3">
        <f>VLOOKUP($A564,EONR!$C:$E,3,0)</f>
        <v>2.3792</v>
      </c>
    </row>
    <row r="565" spans="1:197" x14ac:dyDescent="0.45">
      <c r="A565" s="86">
        <v>41253</v>
      </c>
      <c r="B565" s="3" t="s">
        <v>5</v>
      </c>
      <c r="E565" s="3" t="e">
        <f>VLOOKUP($A565,POLY!$C:$E,3,0)</f>
        <v>#N/A</v>
      </c>
      <c r="F565" s="3" t="s">
        <v>6</v>
      </c>
      <c r="I565" s="3" t="e">
        <f>VLOOKUP($A565,YNDX!$C:$E,3,0)</f>
        <v>#N/A</v>
      </c>
      <c r="J565" s="3" t="s">
        <v>7</v>
      </c>
      <c r="M565" s="3">
        <f>VLOOKUP($A565,ALRS!$C:$E,3,0)</f>
        <v>25.966999999999999</v>
      </c>
      <c r="N565" s="3" t="s">
        <v>8</v>
      </c>
      <c r="Q565" s="3">
        <f>VLOOKUP($A565,AKRN!$C:$E,3,0)</f>
        <v>1355</v>
      </c>
      <c r="R565" s="3" t="s">
        <v>9</v>
      </c>
      <c r="U565" s="3">
        <f>VLOOKUP($A565,AFLT!$C:$E,3,0)</f>
        <v>43.57</v>
      </c>
      <c r="V565" s="3" t="s">
        <v>10</v>
      </c>
      <c r="Y565" s="3">
        <f>VLOOKUP($A565,BSPB!$C:$E,3,0)</f>
        <v>52.16</v>
      </c>
      <c r="Z565" s="3" t="s">
        <v>11</v>
      </c>
      <c r="AC565" s="3">
        <f>VLOOKUP($A565,BANE!$C:$E,3,0)</f>
        <v>1749.9</v>
      </c>
      <c r="AD565" s="3" t="s">
        <v>12</v>
      </c>
      <c r="AG565" s="3">
        <f>VLOOKUP($A565,BANEP!$C:$E,3,0)</f>
        <v>1329</v>
      </c>
      <c r="AH565" s="3" t="s">
        <v>13</v>
      </c>
      <c r="AK565" s="3">
        <f>VLOOKUP($A565,VTBR!$C:$E,3,0)</f>
        <v>5.391E-2</v>
      </c>
      <c r="AL565" s="3" t="s">
        <v>14</v>
      </c>
      <c r="AO565" s="3">
        <f>VLOOKUP($A565,VSMO!$C:$E,3,0)</f>
        <v>5589.1</v>
      </c>
      <c r="AP565" s="3" t="s">
        <v>15</v>
      </c>
      <c r="AS565" s="3">
        <f>VLOOKUP($A565,GAZP!$C:$E,3,0)</f>
        <v>139.41</v>
      </c>
      <c r="AT565" s="3" t="s">
        <v>16</v>
      </c>
      <c r="AW565" s="3">
        <f>VLOOKUP($A565,GMKN!$C:$E,3,0)</f>
        <v>5372</v>
      </c>
      <c r="AX565" s="3" t="s">
        <v>17</v>
      </c>
      <c r="BA565" s="3">
        <f>VLOOKUP($A565,DIXY!$C:$E,3,0)</f>
        <v>377</v>
      </c>
      <c r="BB565" s="3" t="s">
        <v>18</v>
      </c>
      <c r="BE565" s="3">
        <f>VLOOKUP($A565,IRAO!$C:$E,3,0)</f>
        <v>2.5700000000000001E-2</v>
      </c>
      <c r="BF565" s="3" t="s">
        <v>19</v>
      </c>
      <c r="BI565" s="3">
        <f>VLOOKUP($A565,KMAZ!$C:$E,3,0)</f>
        <v>37.21</v>
      </c>
      <c r="BJ565" s="3" t="s">
        <v>20</v>
      </c>
      <c r="BM565" s="3">
        <f>VLOOKUP($A565,LSRG!$C:$E,3,0)</f>
        <v>575</v>
      </c>
      <c r="BN565" s="3" t="s">
        <v>21</v>
      </c>
      <c r="BQ565" s="3">
        <f>VLOOKUP($A565,LKOH!$C:$E,3,0)</f>
        <v>2003.6</v>
      </c>
      <c r="BR565" s="3" t="s">
        <v>22</v>
      </c>
      <c r="BU565" s="3">
        <f>VLOOKUP($A565,MVID!$C:$E,3,0)</f>
        <v>245.39</v>
      </c>
      <c r="BV565" s="3" t="s">
        <v>23</v>
      </c>
      <c r="BY565" s="3">
        <f>VLOOKUP($A565,MAGN!$C:$E,3,0)</f>
        <v>10.529</v>
      </c>
      <c r="BZ565" s="3" t="s">
        <v>24</v>
      </c>
      <c r="CC565" s="3">
        <f>VLOOKUP($A565,MTSS!$C:$E,3,0)</f>
        <v>241.77</v>
      </c>
      <c r="CD565" s="3" t="s">
        <v>25</v>
      </c>
      <c r="CG565" s="3">
        <f>VLOOKUP($A565,MGNT!$C:$E,3,0)</f>
        <v>4697</v>
      </c>
      <c r="CH565" s="3" t="s">
        <v>26</v>
      </c>
      <c r="CK565" s="3">
        <f>VLOOKUP($A565,MFON!$C:$E,3,0)</f>
        <v>723.2</v>
      </c>
      <c r="CL565" s="3" t="s">
        <v>27</v>
      </c>
      <c r="CO565" s="3" t="e">
        <f>VLOOKUP($A565,MOEX!$C:$E,3,0)</f>
        <v>#N/A</v>
      </c>
      <c r="CP565" s="3" t="s">
        <v>28</v>
      </c>
      <c r="CS565" s="3">
        <f>VLOOKUP($A565,MSTT!$C:$E,3,0)</f>
        <v>178</v>
      </c>
      <c r="CT565" s="3" t="s">
        <v>29</v>
      </c>
      <c r="CW565" s="3">
        <f>VLOOKUP($A565,NLMK!$C:$E,3,0)</f>
        <v>62.71</v>
      </c>
      <c r="CX565" s="3" t="s">
        <v>30</v>
      </c>
      <c r="DA565" s="3">
        <f>VLOOKUP($A565,NMTP!$C:$E,3,0)</f>
        <v>2.875</v>
      </c>
      <c r="DB565" s="3" t="s">
        <v>31</v>
      </c>
      <c r="DE565" s="3">
        <f>VLOOKUP($A565,NVTK!$C:$E,3,0)</f>
        <v>344</v>
      </c>
      <c r="DF565" s="3" t="s">
        <v>32</v>
      </c>
      <c r="DI565" s="3">
        <f>VLOOKUP($A565,PIKK!$C:$E,3,0)</f>
        <v>59.85</v>
      </c>
      <c r="DJ565" s="3" t="s">
        <v>33</v>
      </c>
      <c r="DM565" s="3">
        <f>VLOOKUP($A565,ROSN!$C:$E,3,0)</f>
        <v>258.88</v>
      </c>
      <c r="DN565" s="3" t="s">
        <v>34</v>
      </c>
      <c r="DQ565" s="3">
        <f>VLOOKUP($A565,RTKM!$C:$E,3,0)</f>
        <v>118.8</v>
      </c>
      <c r="DR565" s="3" t="s">
        <v>35</v>
      </c>
      <c r="DU565" s="3">
        <f>VLOOKUP($A565,RTKMP!$C:$E,3,0)</f>
        <v>90.4</v>
      </c>
      <c r="DV565" s="3" t="s">
        <v>36</v>
      </c>
      <c r="DY565" s="3">
        <f>VLOOKUP($A565,HYDR!$C:$E,3,0)</f>
        <v>0.746</v>
      </c>
      <c r="DZ565" s="3" t="s">
        <v>37</v>
      </c>
      <c r="EC565" s="3">
        <f>VLOOKUP($A565,RUAL!$C:$E,3,0)</f>
        <v>193.85</v>
      </c>
      <c r="ED565" s="3" t="s">
        <v>38</v>
      </c>
      <c r="EG565" s="3">
        <f>VLOOKUP($A565,SVAV!$C:$E,3,0)</f>
        <v>654.1</v>
      </c>
      <c r="EH565" s="3" t="s">
        <v>39</v>
      </c>
      <c r="EK565" s="3">
        <f>VLOOKUP($A565,SBER!$C:$E,3,0)</f>
        <v>93.42</v>
      </c>
      <c r="EL565" s="3" t="s">
        <v>40</v>
      </c>
      <c r="EO565" s="3">
        <f>VLOOKUP($A565,SBERP!$C:$E,3,0)</f>
        <v>67.58</v>
      </c>
      <c r="EP565" s="3" t="s">
        <v>41</v>
      </c>
      <c r="ES565" s="3">
        <f>VLOOKUP($A565,CHMF!$C:$E,3,0)</f>
        <v>353.6</v>
      </c>
      <c r="ET565" s="3" t="s">
        <v>42</v>
      </c>
      <c r="EW565" s="3">
        <f>VLOOKUP($A565,AFKS!$C:$E,3,0)</f>
        <v>24.798999999999999</v>
      </c>
      <c r="EX565" s="3" t="s">
        <v>43</v>
      </c>
      <c r="FA565" s="3">
        <f>VLOOKUP($A565,SNGS!$C:$E,3,0)</f>
        <v>27.428000000000001</v>
      </c>
      <c r="FB565" s="3" t="s">
        <v>44</v>
      </c>
      <c r="FE565" s="3">
        <f>VLOOKUP($A565,SNGSP!$C:$E,3,0)</f>
        <v>20.94</v>
      </c>
      <c r="FF565" s="3" t="s">
        <v>45</v>
      </c>
      <c r="FI565" s="3">
        <f>VLOOKUP($A565,TRMK!$C:$E,3,0)</f>
        <v>91.7</v>
      </c>
      <c r="FJ565" s="3" t="s">
        <v>46</v>
      </c>
      <c r="FM565" s="3">
        <f>VLOOKUP($A565,TATN!$C:$E,3,0)</f>
        <v>214.17</v>
      </c>
      <c r="FN565" s="3" t="s">
        <v>47</v>
      </c>
      <c r="FQ565" s="3">
        <f>VLOOKUP($A565,TATNP!$C:$E,3,0)</f>
        <v>107.5</v>
      </c>
      <c r="FR565" s="3" t="s">
        <v>48</v>
      </c>
      <c r="FU565" s="3">
        <f>VLOOKUP($A565,TRNFP!$C:$E,3,0)</f>
        <v>69600</v>
      </c>
      <c r="FV565" s="3" t="s">
        <v>49</v>
      </c>
      <c r="FY565" s="3">
        <f>VLOOKUP($A565,URKA!$C:$E,3,0)</f>
        <v>244.45</v>
      </c>
      <c r="FZ565" s="3" t="s">
        <v>50</v>
      </c>
      <c r="GC565" s="3">
        <f>VLOOKUP($A565,FEES!$C:$E,3,0)</f>
        <v>0.214</v>
      </c>
      <c r="GD565" s="3" t="s">
        <v>51</v>
      </c>
      <c r="GG565" s="3">
        <f>VLOOKUP($A565,PHOR!$C:$E,3,0)</f>
        <v>1231.7</v>
      </c>
      <c r="GH565" s="3" t="s">
        <v>52</v>
      </c>
      <c r="GK565" s="3">
        <f>VLOOKUP($A565,GCHE!$C:$E,3,0)</f>
        <v>535</v>
      </c>
      <c r="GL565" s="3" t="s">
        <v>53</v>
      </c>
      <c r="GO565" s="3">
        <f>VLOOKUP($A565,EONR!$C:$E,3,0)</f>
        <v>2.5598999999999998</v>
      </c>
    </row>
    <row r="566" spans="1:197" x14ac:dyDescent="0.45">
      <c r="A566" s="86">
        <v>41260</v>
      </c>
      <c r="B566" s="3" t="s">
        <v>5</v>
      </c>
      <c r="E566" s="3" t="e">
        <f>VLOOKUP($A566,POLY!$C:$E,3,0)</f>
        <v>#N/A</v>
      </c>
      <c r="F566" s="3" t="s">
        <v>6</v>
      </c>
      <c r="I566" s="3" t="e">
        <f>VLOOKUP($A566,YNDX!$C:$E,3,0)</f>
        <v>#N/A</v>
      </c>
      <c r="J566" s="3" t="s">
        <v>7</v>
      </c>
      <c r="M566" s="3">
        <f>VLOOKUP($A566,ALRS!$C:$E,3,0)</f>
        <v>28</v>
      </c>
      <c r="N566" s="3" t="s">
        <v>8</v>
      </c>
      <c r="Q566" s="3">
        <f>VLOOKUP($A566,AKRN!$C:$E,3,0)</f>
        <v>1386.7</v>
      </c>
      <c r="R566" s="3" t="s">
        <v>9</v>
      </c>
      <c r="U566" s="3">
        <f>VLOOKUP($A566,AFLT!$C:$E,3,0)</f>
        <v>42.99</v>
      </c>
      <c r="V566" s="3" t="s">
        <v>10</v>
      </c>
      <c r="Y566" s="3">
        <f>VLOOKUP($A566,BSPB!$C:$E,3,0)</f>
        <v>50.5</v>
      </c>
      <c r="Z566" s="3" t="s">
        <v>11</v>
      </c>
      <c r="AC566" s="3">
        <f>VLOOKUP($A566,BANE!$C:$E,3,0)</f>
        <v>1803.9</v>
      </c>
      <c r="AD566" s="3" t="s">
        <v>12</v>
      </c>
      <c r="AG566" s="3">
        <f>VLOOKUP($A566,BANEP!$C:$E,3,0)</f>
        <v>1336.4</v>
      </c>
      <c r="AH566" s="3" t="s">
        <v>13</v>
      </c>
      <c r="AK566" s="3">
        <f>VLOOKUP($A566,VTBR!$C:$E,3,0)</f>
        <v>5.4359999999999999E-2</v>
      </c>
      <c r="AL566" s="3" t="s">
        <v>14</v>
      </c>
      <c r="AO566" s="3">
        <f>VLOOKUP($A566,VSMO!$C:$E,3,0)</f>
        <v>5900</v>
      </c>
      <c r="AP566" s="3" t="s">
        <v>15</v>
      </c>
      <c r="AS566" s="3">
        <f>VLOOKUP($A566,GAZP!$C:$E,3,0)</f>
        <v>144.35</v>
      </c>
      <c r="AT566" s="3" t="s">
        <v>16</v>
      </c>
      <c r="AW566" s="3">
        <f>VLOOKUP($A566,GMKN!$C:$E,3,0)</f>
        <v>5690</v>
      </c>
      <c r="AX566" s="3" t="s">
        <v>17</v>
      </c>
      <c r="BA566" s="3">
        <f>VLOOKUP($A566,DIXY!$C:$E,3,0)</f>
        <v>410</v>
      </c>
      <c r="BB566" s="3" t="s">
        <v>18</v>
      </c>
      <c r="BE566" s="3">
        <f>VLOOKUP($A566,IRAO!$C:$E,3,0)</f>
        <v>2.5049999999999999E-2</v>
      </c>
      <c r="BF566" s="3" t="s">
        <v>19</v>
      </c>
      <c r="BI566" s="3">
        <f>VLOOKUP($A566,KMAZ!$C:$E,3,0)</f>
        <v>37.22</v>
      </c>
      <c r="BJ566" s="3" t="s">
        <v>20</v>
      </c>
      <c r="BM566" s="3">
        <f>VLOOKUP($A566,LSRG!$C:$E,3,0)</f>
        <v>565</v>
      </c>
      <c r="BN566" s="3" t="s">
        <v>21</v>
      </c>
      <c r="BQ566" s="3">
        <f>VLOOKUP($A566,LKOH!$C:$E,3,0)</f>
        <v>2025</v>
      </c>
      <c r="BR566" s="3" t="s">
        <v>22</v>
      </c>
      <c r="BU566" s="3">
        <f>VLOOKUP($A566,MVID!$C:$E,3,0)</f>
        <v>241.7</v>
      </c>
      <c r="BV566" s="3" t="s">
        <v>23</v>
      </c>
      <c r="BY566" s="3">
        <f>VLOOKUP($A566,MAGN!$C:$E,3,0)</f>
        <v>10.436999999999999</v>
      </c>
      <c r="BZ566" s="3" t="s">
        <v>24</v>
      </c>
      <c r="CC566" s="3">
        <f>VLOOKUP($A566,MTSS!$C:$E,3,0)</f>
        <v>243.18</v>
      </c>
      <c r="CD566" s="3" t="s">
        <v>25</v>
      </c>
      <c r="CG566" s="3">
        <f>VLOOKUP($A566,MGNT!$C:$E,3,0)</f>
        <v>4840</v>
      </c>
      <c r="CH566" s="3" t="s">
        <v>26</v>
      </c>
      <c r="CK566" s="3">
        <f>VLOOKUP($A566,MFON!$C:$E,3,0)</f>
        <v>721.5</v>
      </c>
      <c r="CL566" s="3" t="s">
        <v>27</v>
      </c>
      <c r="CO566" s="3" t="e">
        <f>VLOOKUP($A566,MOEX!$C:$E,3,0)</f>
        <v>#N/A</v>
      </c>
      <c r="CP566" s="3" t="s">
        <v>28</v>
      </c>
      <c r="CS566" s="3">
        <f>VLOOKUP($A566,MSTT!$C:$E,3,0)</f>
        <v>179.44</v>
      </c>
      <c r="CT566" s="3" t="s">
        <v>29</v>
      </c>
      <c r="CW566" s="3">
        <f>VLOOKUP($A566,NLMK!$C:$E,3,0)</f>
        <v>62.15</v>
      </c>
      <c r="CX566" s="3" t="s">
        <v>30</v>
      </c>
      <c r="DA566" s="3">
        <f>VLOOKUP($A566,NMTP!$C:$E,3,0)</f>
        <v>2.9599000000000002</v>
      </c>
      <c r="DB566" s="3" t="s">
        <v>31</v>
      </c>
      <c r="DE566" s="3">
        <f>VLOOKUP($A566,NVTK!$C:$E,3,0)</f>
        <v>347.29</v>
      </c>
      <c r="DF566" s="3" t="s">
        <v>32</v>
      </c>
      <c r="DI566" s="3">
        <f>VLOOKUP($A566,PIKK!$C:$E,3,0)</f>
        <v>60</v>
      </c>
      <c r="DJ566" s="3" t="s">
        <v>33</v>
      </c>
      <c r="DM566" s="3">
        <f>VLOOKUP($A566,ROSN!$C:$E,3,0)</f>
        <v>262.31</v>
      </c>
      <c r="DN566" s="3" t="s">
        <v>34</v>
      </c>
      <c r="DQ566" s="3">
        <f>VLOOKUP($A566,RTKM!$C:$E,3,0)</f>
        <v>120</v>
      </c>
      <c r="DR566" s="3" t="s">
        <v>35</v>
      </c>
      <c r="DU566" s="3">
        <f>VLOOKUP($A566,RTKMP!$C:$E,3,0)</f>
        <v>91.17</v>
      </c>
      <c r="DV566" s="3" t="s">
        <v>36</v>
      </c>
      <c r="DY566" s="3">
        <f>VLOOKUP($A566,HYDR!$C:$E,3,0)</f>
        <v>0.74250000000000005</v>
      </c>
      <c r="DZ566" s="3" t="s">
        <v>37</v>
      </c>
      <c r="EC566" s="3">
        <f>VLOOKUP($A566,RUAL!$C:$E,3,0)</f>
        <v>190</v>
      </c>
      <c r="ED566" s="3" t="s">
        <v>38</v>
      </c>
      <c r="EG566" s="3">
        <f>VLOOKUP($A566,SVAV!$C:$E,3,0)</f>
        <v>669.9</v>
      </c>
      <c r="EH566" s="3" t="s">
        <v>39</v>
      </c>
      <c r="EK566" s="3">
        <f>VLOOKUP($A566,SBER!$C:$E,3,0)</f>
        <v>93.5</v>
      </c>
      <c r="EL566" s="3" t="s">
        <v>40</v>
      </c>
      <c r="EO566" s="3">
        <f>VLOOKUP($A566,SBERP!$C:$E,3,0)</f>
        <v>67.27</v>
      </c>
      <c r="EP566" s="3" t="s">
        <v>41</v>
      </c>
      <c r="ES566" s="3">
        <f>VLOOKUP($A566,CHMF!$C:$E,3,0)</f>
        <v>384</v>
      </c>
      <c r="ET566" s="3" t="s">
        <v>42</v>
      </c>
      <c r="EW566" s="3">
        <f>VLOOKUP($A566,AFKS!$C:$E,3,0)</f>
        <v>24.4</v>
      </c>
      <c r="EX566" s="3" t="s">
        <v>43</v>
      </c>
      <c r="FA566" s="3">
        <f>VLOOKUP($A566,SNGS!$C:$E,3,0)</f>
        <v>27.027000000000001</v>
      </c>
      <c r="FB566" s="3" t="s">
        <v>44</v>
      </c>
      <c r="FE566" s="3">
        <f>VLOOKUP($A566,SNGSP!$C:$E,3,0)</f>
        <v>20</v>
      </c>
      <c r="FF566" s="3" t="s">
        <v>45</v>
      </c>
      <c r="FI566" s="3">
        <f>VLOOKUP($A566,TRMK!$C:$E,3,0)</f>
        <v>92.42</v>
      </c>
      <c r="FJ566" s="3" t="s">
        <v>46</v>
      </c>
      <c r="FM566" s="3">
        <f>VLOOKUP($A566,TATN!$C:$E,3,0)</f>
        <v>218</v>
      </c>
      <c r="FN566" s="3" t="s">
        <v>47</v>
      </c>
      <c r="FQ566" s="3">
        <f>VLOOKUP($A566,TATNP!$C:$E,3,0)</f>
        <v>106.68</v>
      </c>
      <c r="FR566" s="3" t="s">
        <v>48</v>
      </c>
      <c r="FU566" s="3">
        <f>VLOOKUP($A566,TRNFP!$C:$E,3,0)</f>
        <v>67750</v>
      </c>
      <c r="FV566" s="3" t="s">
        <v>49</v>
      </c>
      <c r="FY566" s="3">
        <f>VLOOKUP($A566,URKA!$C:$E,3,0)</f>
        <v>236</v>
      </c>
      <c r="FZ566" s="3" t="s">
        <v>50</v>
      </c>
      <c r="GC566" s="3">
        <f>VLOOKUP($A566,FEES!$C:$E,3,0)</f>
        <v>0.20549999999999999</v>
      </c>
      <c r="GD566" s="3" t="s">
        <v>51</v>
      </c>
      <c r="GG566" s="3">
        <f>VLOOKUP($A566,PHOR!$C:$E,3,0)</f>
        <v>1244</v>
      </c>
      <c r="GH566" s="3" t="s">
        <v>52</v>
      </c>
      <c r="GK566" s="3">
        <f>VLOOKUP($A566,GCHE!$C:$E,3,0)</f>
        <v>530.79999999999995</v>
      </c>
      <c r="GL566" s="3" t="s">
        <v>53</v>
      </c>
      <c r="GO566" s="3">
        <f>VLOOKUP($A566,EONR!$C:$E,3,0)</f>
        <v>2.6669999999999998</v>
      </c>
    </row>
    <row r="567" spans="1:197" x14ac:dyDescent="0.45">
      <c r="A567" s="86">
        <v>41267</v>
      </c>
      <c r="B567" s="3" t="s">
        <v>5</v>
      </c>
      <c r="E567" s="3" t="e">
        <f>VLOOKUP($A567,POLY!$C:$E,3,0)</f>
        <v>#N/A</v>
      </c>
      <c r="F567" s="3" t="s">
        <v>6</v>
      </c>
      <c r="I567" s="3" t="e">
        <f>VLOOKUP($A567,YNDX!$C:$E,3,0)</f>
        <v>#N/A</v>
      </c>
      <c r="J567" s="3" t="s">
        <v>7</v>
      </c>
      <c r="M567" s="3">
        <f>VLOOKUP($A567,ALRS!$C:$E,3,0)</f>
        <v>30</v>
      </c>
      <c r="N567" s="3" t="s">
        <v>8</v>
      </c>
      <c r="Q567" s="3">
        <f>VLOOKUP($A567,AKRN!$C:$E,3,0)</f>
        <v>1396.5</v>
      </c>
      <c r="R567" s="3" t="s">
        <v>9</v>
      </c>
      <c r="U567" s="3">
        <f>VLOOKUP($A567,AFLT!$C:$E,3,0)</f>
        <v>44.99</v>
      </c>
      <c r="V567" s="3" t="s">
        <v>10</v>
      </c>
      <c r="Y567" s="3">
        <f>VLOOKUP($A567,BSPB!$C:$E,3,0)</f>
        <v>49.81</v>
      </c>
      <c r="Z567" s="3" t="s">
        <v>11</v>
      </c>
      <c r="AC567" s="3">
        <f>VLOOKUP($A567,BANE!$C:$E,3,0)</f>
        <v>1760.1</v>
      </c>
      <c r="AD567" s="3" t="s">
        <v>12</v>
      </c>
      <c r="AG567" s="3">
        <f>VLOOKUP($A567,BANEP!$C:$E,3,0)</f>
        <v>1332.2</v>
      </c>
      <c r="AH567" s="3" t="s">
        <v>13</v>
      </c>
      <c r="AK567" s="3">
        <f>VLOOKUP($A567,VTBR!$C:$E,3,0)</f>
        <v>5.3589999999999999E-2</v>
      </c>
      <c r="AL567" s="3" t="s">
        <v>14</v>
      </c>
      <c r="AO567" s="3">
        <f>VLOOKUP($A567,VSMO!$C:$E,3,0)</f>
        <v>6399</v>
      </c>
      <c r="AP567" s="3" t="s">
        <v>15</v>
      </c>
      <c r="AS567" s="3">
        <f>VLOOKUP($A567,GAZP!$C:$E,3,0)</f>
        <v>143.69999999999999</v>
      </c>
      <c r="AT567" s="3" t="s">
        <v>16</v>
      </c>
      <c r="AW567" s="3">
        <f>VLOOKUP($A567,GMKN!$C:$E,3,0)</f>
        <v>5603</v>
      </c>
      <c r="AX567" s="3" t="s">
        <v>17</v>
      </c>
      <c r="BA567" s="3">
        <f>VLOOKUP($A567,DIXY!$C:$E,3,0)</f>
        <v>407.99</v>
      </c>
      <c r="BB567" s="3" t="s">
        <v>18</v>
      </c>
      <c r="BE567" s="3">
        <f>VLOOKUP($A567,IRAO!$C:$E,3,0)</f>
        <v>2.4830000000000001E-2</v>
      </c>
      <c r="BF567" s="3" t="s">
        <v>19</v>
      </c>
      <c r="BI567" s="3">
        <f>VLOOKUP($A567,KMAZ!$C:$E,3,0)</f>
        <v>37.47</v>
      </c>
      <c r="BJ567" s="3" t="s">
        <v>20</v>
      </c>
      <c r="BM567" s="3">
        <f>VLOOKUP($A567,LSRG!$C:$E,3,0)</f>
        <v>562.6</v>
      </c>
      <c r="BN567" s="3" t="s">
        <v>21</v>
      </c>
      <c r="BQ567" s="3">
        <f>VLOOKUP($A567,LKOH!$C:$E,3,0)</f>
        <v>2000.2</v>
      </c>
      <c r="BR567" s="3" t="s">
        <v>22</v>
      </c>
      <c r="BU567" s="3">
        <f>VLOOKUP($A567,MVID!$C:$E,3,0)</f>
        <v>242.97</v>
      </c>
      <c r="BV567" s="3" t="s">
        <v>23</v>
      </c>
      <c r="BY567" s="3">
        <f>VLOOKUP($A567,MAGN!$C:$E,3,0)</f>
        <v>10.419</v>
      </c>
      <c r="BZ567" s="3" t="s">
        <v>24</v>
      </c>
      <c r="CC567" s="3">
        <f>VLOOKUP($A567,MTSS!$C:$E,3,0)</f>
        <v>246</v>
      </c>
      <c r="CD567" s="3" t="s">
        <v>25</v>
      </c>
      <c r="CG567" s="3">
        <f>VLOOKUP($A567,MGNT!$C:$E,3,0)</f>
        <v>4786.3999999999996</v>
      </c>
      <c r="CH567" s="3" t="s">
        <v>26</v>
      </c>
      <c r="CK567" s="3">
        <f>VLOOKUP($A567,MFON!$C:$E,3,0)</f>
        <v>723</v>
      </c>
      <c r="CL567" s="3" t="s">
        <v>27</v>
      </c>
      <c r="CO567" s="3" t="e">
        <f>VLOOKUP($A567,MOEX!$C:$E,3,0)</f>
        <v>#N/A</v>
      </c>
      <c r="CP567" s="3" t="s">
        <v>28</v>
      </c>
      <c r="CS567" s="3">
        <f>VLOOKUP($A567,MSTT!$C:$E,3,0)</f>
        <v>182</v>
      </c>
      <c r="CT567" s="3" t="s">
        <v>29</v>
      </c>
      <c r="CW567" s="3">
        <f>VLOOKUP($A567,NLMK!$C:$E,3,0)</f>
        <v>61.2</v>
      </c>
      <c r="CX567" s="3" t="s">
        <v>30</v>
      </c>
      <c r="DA567" s="3">
        <f>VLOOKUP($A567,NMTP!$C:$E,3,0)</f>
        <v>2.85</v>
      </c>
      <c r="DB567" s="3" t="s">
        <v>31</v>
      </c>
      <c r="DE567" s="3">
        <f>VLOOKUP($A567,NVTK!$C:$E,3,0)</f>
        <v>346.1</v>
      </c>
      <c r="DF567" s="3" t="s">
        <v>32</v>
      </c>
      <c r="DI567" s="3">
        <f>VLOOKUP($A567,PIKK!$C:$E,3,0)</f>
        <v>67.5</v>
      </c>
      <c r="DJ567" s="3" t="s">
        <v>33</v>
      </c>
      <c r="DM567" s="3">
        <f>VLOOKUP($A567,ROSN!$C:$E,3,0)</f>
        <v>270.01</v>
      </c>
      <c r="DN567" s="3" t="s">
        <v>34</v>
      </c>
      <c r="DQ567" s="3">
        <f>VLOOKUP($A567,RTKM!$C:$E,3,0)</f>
        <v>120.4</v>
      </c>
      <c r="DR567" s="3" t="s">
        <v>35</v>
      </c>
      <c r="DU567" s="3">
        <f>VLOOKUP($A567,RTKMP!$C:$E,3,0)</f>
        <v>90.49</v>
      </c>
      <c r="DV567" s="3" t="s">
        <v>36</v>
      </c>
      <c r="DY567" s="3">
        <f>VLOOKUP($A567,HYDR!$C:$E,3,0)</f>
        <v>0.73350000000000004</v>
      </c>
      <c r="DZ567" s="3" t="s">
        <v>37</v>
      </c>
      <c r="EC567" s="3">
        <f>VLOOKUP($A567,RUAL!$C:$E,3,0)</f>
        <v>191.42</v>
      </c>
      <c r="ED567" s="3" t="s">
        <v>38</v>
      </c>
      <c r="EG567" s="3">
        <f>VLOOKUP($A567,SVAV!$C:$E,3,0)</f>
        <v>682.3</v>
      </c>
      <c r="EH567" s="3" t="s">
        <v>39</v>
      </c>
      <c r="EK567" s="3">
        <f>VLOOKUP($A567,SBER!$C:$E,3,0)</f>
        <v>92.94</v>
      </c>
      <c r="EL567" s="3" t="s">
        <v>40</v>
      </c>
      <c r="EO567" s="3">
        <f>VLOOKUP($A567,SBERP!$C:$E,3,0)</f>
        <v>67.3</v>
      </c>
      <c r="EP567" s="3" t="s">
        <v>41</v>
      </c>
      <c r="ES567" s="3">
        <f>VLOOKUP($A567,CHMF!$C:$E,3,0)</f>
        <v>369.1</v>
      </c>
      <c r="ET567" s="3" t="s">
        <v>42</v>
      </c>
      <c r="EW567" s="3">
        <f>VLOOKUP($A567,AFKS!$C:$E,3,0)</f>
        <v>25.49</v>
      </c>
      <c r="EX567" s="3" t="s">
        <v>43</v>
      </c>
      <c r="FA567" s="3">
        <f>VLOOKUP($A567,SNGS!$C:$E,3,0)</f>
        <v>26.8</v>
      </c>
      <c r="FB567" s="3" t="s">
        <v>44</v>
      </c>
      <c r="FE567" s="3">
        <f>VLOOKUP($A567,SNGSP!$C:$E,3,0)</f>
        <v>19.952000000000002</v>
      </c>
      <c r="FF567" s="3" t="s">
        <v>45</v>
      </c>
      <c r="FI567" s="3">
        <f>VLOOKUP($A567,TRMK!$C:$E,3,0)</f>
        <v>91.86</v>
      </c>
      <c r="FJ567" s="3" t="s">
        <v>46</v>
      </c>
      <c r="FM567" s="3">
        <f>VLOOKUP($A567,TATN!$C:$E,3,0)</f>
        <v>218</v>
      </c>
      <c r="FN567" s="3" t="s">
        <v>47</v>
      </c>
      <c r="FQ567" s="3">
        <f>VLOOKUP($A567,TATNP!$C:$E,3,0)</f>
        <v>106.05</v>
      </c>
      <c r="FR567" s="3" t="s">
        <v>48</v>
      </c>
      <c r="FU567" s="3">
        <f>VLOOKUP($A567,TRNFP!$C:$E,3,0)</f>
        <v>69015</v>
      </c>
      <c r="FV567" s="3" t="s">
        <v>49</v>
      </c>
      <c r="FY567" s="3">
        <f>VLOOKUP($A567,URKA!$C:$E,3,0)</f>
        <v>234.75</v>
      </c>
      <c r="FZ567" s="3" t="s">
        <v>50</v>
      </c>
      <c r="GC567" s="3">
        <f>VLOOKUP($A567,FEES!$C:$E,3,0)</f>
        <v>0.20104</v>
      </c>
      <c r="GD567" s="3" t="s">
        <v>51</v>
      </c>
      <c r="GG567" s="3">
        <f>VLOOKUP($A567,PHOR!$C:$E,3,0)</f>
        <v>1246.9000000000001</v>
      </c>
      <c r="GH567" s="3" t="s">
        <v>52</v>
      </c>
      <c r="GK567" s="3">
        <f>VLOOKUP($A567,GCHE!$C:$E,3,0)</f>
        <v>541</v>
      </c>
      <c r="GL567" s="3" t="s">
        <v>53</v>
      </c>
      <c r="GO567" s="3">
        <f>VLOOKUP($A567,EONR!$C:$E,3,0)</f>
        <v>2.6198999999999999</v>
      </c>
    </row>
    <row r="568" spans="1:197" s="24" customFormat="1" x14ac:dyDescent="0.45">
      <c r="A568" s="85">
        <v>41281</v>
      </c>
      <c r="B568" s="24" t="s">
        <v>5</v>
      </c>
      <c r="C568" s="24" t="e">
        <f>HLOOKUP(database!B$36,'market capitalization'!$1:$23,12,0)</f>
        <v>#N/A</v>
      </c>
      <c r="E568" s="24" t="e">
        <f>VLOOKUP($A568,POLY!$C:$E,3,0)</f>
        <v>#N/A</v>
      </c>
      <c r="F568" s="3" t="s">
        <v>6</v>
      </c>
      <c r="G568" s="24" t="e">
        <f>HLOOKUP(database!F$36,'market capitalization'!$1:$23,12,0)</f>
        <v>#N/A</v>
      </c>
      <c r="I568" s="24" t="e">
        <f>VLOOKUP($A568,YNDX!$C:$E,3,0)</f>
        <v>#N/A</v>
      </c>
      <c r="J568" s="3" t="s">
        <v>7</v>
      </c>
      <c r="K568" s="24">
        <f>HLOOKUP(database!J$36,'market capitalization'!$1:$23,12,0)</f>
        <v>221022.61855629997</v>
      </c>
      <c r="M568" s="24">
        <f>VLOOKUP($A568,ALRS!$C:$E,3,0)</f>
        <v>29.55</v>
      </c>
      <c r="N568" s="3" t="s">
        <v>8</v>
      </c>
      <c r="O568" s="24">
        <f>HLOOKUP(database!N$36,'market capitalization'!$1:$23,12,0)</f>
        <v>56788.133999999998</v>
      </c>
      <c r="Q568" s="24">
        <f>VLOOKUP($A568,AKRN!$C:$E,3,0)</f>
        <v>1478.5</v>
      </c>
      <c r="R568" s="3" t="s">
        <v>9</v>
      </c>
      <c r="S568" s="24">
        <f>HLOOKUP(database!R$36,'market capitalization'!$1:$23,12,0)</f>
        <v>50344.236833669995</v>
      </c>
      <c r="U568" s="24">
        <f>VLOOKUP($A568,AFLT!$C:$E,3,0)</f>
        <v>48</v>
      </c>
      <c r="V568" s="3" t="s">
        <v>10</v>
      </c>
      <c r="W568" s="24">
        <f>HLOOKUP(database!V$36,'market capitalization'!$1:$23,12,0)</f>
        <v>14963.774205600001</v>
      </c>
      <c r="Y568" s="24">
        <f>VLOOKUP($A568,BSPB!$C:$E,3,0)</f>
        <v>50.25</v>
      </c>
      <c r="Z568" s="3" t="s">
        <v>11</v>
      </c>
      <c r="AA568" s="24">
        <f>HLOOKUP(database!Z$36,'market capitalization'!$1:$23,12,0)</f>
        <v>300196.46303140005</v>
      </c>
      <c r="AC568" s="24">
        <f>VLOOKUP($A568,BANE!$C:$E,3,0)</f>
        <v>1795</v>
      </c>
      <c r="AD568" s="3" t="s">
        <v>12</v>
      </c>
      <c r="AE568" s="24">
        <f>HLOOKUP(database!AD$36,'market capitalization'!$1:$23,12,0)</f>
        <v>46017.011962600001</v>
      </c>
      <c r="AG568" s="24">
        <f>VLOOKUP($A568,BANEP!$C:$E,3,0)</f>
        <v>1355</v>
      </c>
      <c r="AH568" s="3" t="s">
        <v>13</v>
      </c>
      <c r="AI568" s="24">
        <f>HLOOKUP(database!AH$36,'market capitalization'!$1:$23,12,0)</f>
        <v>562567.91312203999</v>
      </c>
      <c r="AK568" s="24">
        <f>VLOOKUP($A568,VTBR!$C:$E,3,0)</f>
        <v>5.7540000000000001E-2</v>
      </c>
      <c r="AL568" s="3" t="s">
        <v>14</v>
      </c>
      <c r="AM568" s="24">
        <f>HLOOKUP(database!AL$36,'market capitalization'!$1:$23,12,0)</f>
        <v>73613.7942224</v>
      </c>
      <c r="AO568" s="24">
        <f>VLOOKUP($A568,VSMO!$C:$E,3,0)</f>
        <v>6199.9</v>
      </c>
      <c r="AP568" s="3" t="s">
        <v>15</v>
      </c>
      <c r="AQ568" s="24">
        <f>HLOOKUP(database!AP$36,'market capitalization'!$1:$23,12,0)</f>
        <v>3416561.381728</v>
      </c>
      <c r="AS568" s="24">
        <f>VLOOKUP($A568,GAZP!$C:$E,3,0)</f>
        <v>147.97</v>
      </c>
      <c r="AT568" s="3" t="s">
        <v>16</v>
      </c>
      <c r="AU568" s="24">
        <f>HLOOKUP(database!AT$36,'market capitalization'!$1:$23,12,0)</f>
        <v>1070756.0548990001</v>
      </c>
      <c r="AW568" s="24">
        <f>VLOOKUP($A568,GMKN!$C:$E,3,0)</f>
        <v>5930</v>
      </c>
      <c r="AX568" s="3" t="s">
        <v>17</v>
      </c>
      <c r="AY568" s="24">
        <f>HLOOKUP(database!AX$36,'market capitalization'!$1:$23,12,0)</f>
        <v>48859.584999999999</v>
      </c>
      <c r="BA568" s="24">
        <f>VLOOKUP($A568,DIXY!$C:$E,3,0)</f>
        <v>424</v>
      </c>
      <c r="BB568" s="3" t="s">
        <v>18</v>
      </c>
      <c r="BC568" s="24">
        <f>HLOOKUP(database!BB$36,'market capitalization'!$1:$23,12,0)</f>
        <v>243065.17199999999</v>
      </c>
      <c r="BE568" s="24">
        <f>VLOOKUP($A568,IRAO!$C:$E,3,0)</f>
        <v>2.4840000000000001E-2</v>
      </c>
      <c r="BF568" s="3" t="s">
        <v>19</v>
      </c>
      <c r="BG568" s="24">
        <f>HLOOKUP(database!BF$36,'market capitalization'!$1:$23,12,0)</f>
        <v>26323.084185979998</v>
      </c>
      <c r="BI568" s="24">
        <f>VLOOKUP($A568,KMAZ!$C:$E,3,0)</f>
        <v>38.32</v>
      </c>
      <c r="BJ568" s="3" t="s">
        <v>20</v>
      </c>
      <c r="BK568" s="24">
        <f>HLOOKUP(database!BJ$36,'market capitalization'!$1:$23,12,0)</f>
        <v>57789.647593499998</v>
      </c>
      <c r="BM568" s="24">
        <f>VLOOKUP($A568,LSRG!$C:$E,3,0)</f>
        <v>596.20000000000005</v>
      </c>
      <c r="BN568" s="3" t="s">
        <v>21</v>
      </c>
      <c r="BO568" s="24">
        <f>HLOOKUP(database!BN$36,'market capitalization'!$1:$23,12,0)</f>
        <v>1706144.8332044999</v>
      </c>
      <c r="BQ568" s="24">
        <f>VLOOKUP($A568,LKOH!$C:$E,3,0)</f>
        <v>2006.1</v>
      </c>
      <c r="BR568" s="3" t="s">
        <v>22</v>
      </c>
      <c r="BS568" s="24">
        <f>HLOOKUP(database!BR$36,'market capitalization'!$1:$23,12,0)</f>
        <v>43031.120496989999</v>
      </c>
      <c r="BU568" s="24">
        <f>VLOOKUP($A568,MVID!$C:$E,3,0)</f>
        <v>247.8</v>
      </c>
      <c r="BV568" s="3" t="s">
        <v>23</v>
      </c>
      <c r="BW568" s="24">
        <f>HLOOKUP(database!BV$36,'market capitalization'!$1:$23,12,0)</f>
        <v>116715.87685</v>
      </c>
      <c r="BY568" s="24">
        <f>VLOOKUP($A568,MAGN!$C:$E,3,0)</f>
        <v>11.079000000000001</v>
      </c>
      <c r="BZ568" s="3" t="s">
        <v>24</v>
      </c>
      <c r="CA568" s="24">
        <f>HLOOKUP(database!BZ$36,'market capitalization'!$1:$23,12,0)</f>
        <v>507779.80459026003</v>
      </c>
      <c r="CC568" s="24">
        <f>VLOOKUP($A568,MTSS!$C:$E,3,0)</f>
        <v>246.7</v>
      </c>
      <c r="CD568" s="3" t="s">
        <v>25</v>
      </c>
      <c r="CE568" s="24">
        <f>HLOOKUP(database!CD$36,'market capitalization'!$1:$23,12,0)</f>
        <v>456929.9234955</v>
      </c>
      <c r="CG568" s="24">
        <f>VLOOKUP($A568,MGNT!$C:$E,3,0)</f>
        <v>4939.8999999999996</v>
      </c>
      <c r="CH568" s="3" t="s">
        <v>26</v>
      </c>
      <c r="CI568" s="24">
        <f>HLOOKUP(database!CH$36,'market capitalization'!$1:$23,12,0)</f>
        <v>449314</v>
      </c>
      <c r="CK568" s="24">
        <f>VLOOKUP($A568,MFON!$C:$E,3,0)</f>
        <v>754.9</v>
      </c>
      <c r="CL568" s="3" t="s">
        <v>27</v>
      </c>
      <c r="CM568" s="24" t="e">
        <f>HLOOKUP(database!CL$36,'market capitalization'!$1:$23,12,0)</f>
        <v>#N/A</v>
      </c>
      <c r="CO568" s="24" t="e">
        <f>VLOOKUP($A568,MOEX!$C:$E,3,0)</f>
        <v>#N/A</v>
      </c>
      <c r="CP568" s="3" t="s">
        <v>28</v>
      </c>
      <c r="CQ568" s="24">
        <f>HLOOKUP(database!CP$36,'market capitalization'!$1:$23,12,0)</f>
        <v>56976.487294999999</v>
      </c>
      <c r="CS568" s="24">
        <f>VLOOKUP($A568,MSTT!$C:$E,3,0)</f>
        <v>178.25</v>
      </c>
      <c r="CT568" s="3" t="s">
        <v>29</v>
      </c>
      <c r="CU568" s="24">
        <f>HLOOKUP(database!CT$36,'market capitalization'!$1:$23,12,0)</f>
        <v>364987.53891599999</v>
      </c>
      <c r="CW568" s="24">
        <f>VLOOKUP($A568,NLMK!$C:$E,3,0)</f>
        <v>65.81</v>
      </c>
      <c r="CX568" s="3" t="s">
        <v>30</v>
      </c>
      <c r="CY568" s="24">
        <f>HLOOKUP(database!CX$36,'market capitalization'!$1:$23,12,0)</f>
        <v>54776.840979139997</v>
      </c>
      <c r="DA568" s="24">
        <f>VLOOKUP($A568,NMTP!$C:$E,3,0)</f>
        <v>2.8681000000000001</v>
      </c>
      <c r="DB568" s="3" t="s">
        <v>31</v>
      </c>
      <c r="DC568" s="24">
        <f>HLOOKUP(database!DB$36,'market capitalization'!$1:$23,12,0)</f>
        <v>1049408.07972</v>
      </c>
      <c r="DE568" s="24">
        <f>VLOOKUP($A568,NVTK!$C:$E,3,0)</f>
        <v>342.4</v>
      </c>
      <c r="DF568" s="3" t="s">
        <v>32</v>
      </c>
      <c r="DG568" s="24">
        <f>HLOOKUP(database!DF$36,'market capitalization'!$1:$23,12,0)</f>
        <v>32135.9140176</v>
      </c>
      <c r="DI568" s="24">
        <f>VLOOKUP($A568,PIKK!$C:$E,3,0)</f>
        <v>65.36</v>
      </c>
      <c r="DJ568" s="3" t="s">
        <v>33</v>
      </c>
      <c r="DK568" s="24">
        <f>HLOOKUP(database!DJ$36,'market capitalization'!$1:$23,12,0)</f>
        <v>2856208.9216815</v>
      </c>
      <c r="DM568" s="24">
        <f>VLOOKUP($A568,ROSN!$C:$E,3,0)</f>
        <v>265.27999999999997</v>
      </c>
      <c r="DN568" s="3" t="s">
        <v>34</v>
      </c>
      <c r="DO568" s="24">
        <f>HLOOKUP(database!DN$36,'market capitalization'!$1:$23,12,0)</f>
        <v>352455.17771274998</v>
      </c>
      <c r="DQ568" s="24">
        <f>VLOOKUP($A568,RTKM!$C:$E,3,0)</f>
        <v>123.17</v>
      </c>
      <c r="DR568" s="3" t="s">
        <v>35</v>
      </c>
      <c r="DS568" s="24">
        <f>HLOOKUP(database!DR$36,'market capitalization'!$1:$23,12,0)</f>
        <v>21961.67805636</v>
      </c>
      <c r="DU568" s="24">
        <f>VLOOKUP($A568,RTKMP!$C:$E,3,0)</f>
        <v>90.01</v>
      </c>
      <c r="DV568" s="3" t="s">
        <v>36</v>
      </c>
      <c r="DW568" s="24">
        <f>HLOOKUP(database!DV$36,'market capitalization'!$1:$23,12,0)</f>
        <v>212966.06246523</v>
      </c>
      <c r="DY568" s="24">
        <f>VLOOKUP($A568,HYDR!$C:$E,3,0)</f>
        <v>0.74780000000000002</v>
      </c>
      <c r="DZ568" s="3" t="s">
        <v>37</v>
      </c>
      <c r="EA568" s="24" t="e">
        <f>HLOOKUP(database!DZ$36,'market capitalization'!$1:$23,12,0)</f>
        <v>#N/A</v>
      </c>
      <c r="EC568" s="24">
        <f>VLOOKUP($A568,RUAL!$C:$E,3,0)</f>
        <v>196.38</v>
      </c>
      <c r="ED568" s="3" t="s">
        <v>38</v>
      </c>
      <c r="EE568" s="24">
        <f>HLOOKUP(database!ED$36,'market capitalization'!$1:$23,12,0)</f>
        <v>23296.854088200002</v>
      </c>
      <c r="EG568" s="24">
        <f>VLOOKUP($A568,SVAV!$C:$E,3,0)</f>
        <v>693.5</v>
      </c>
      <c r="EH568" s="3" t="s">
        <v>39</v>
      </c>
      <c r="EI568" s="24">
        <f>HLOOKUP(database!EH$36,'market capitalization'!$1:$23,12,0)</f>
        <v>2004348.1218000001</v>
      </c>
      <c r="EK568" s="24">
        <f>VLOOKUP($A568,SBER!$C:$E,3,0)</f>
        <v>99.56</v>
      </c>
      <c r="EL568" s="3" t="s">
        <v>40</v>
      </c>
      <c r="EM568" s="24">
        <f>HLOOKUP(database!EL$36,'market capitalization'!$1:$23,12,0)</f>
        <v>67560</v>
      </c>
      <c r="EO568" s="24">
        <f>VLOOKUP($A568,SBERP!$C:$E,3,0)</f>
        <v>71.319999999999993</v>
      </c>
      <c r="EP568" s="3" t="s">
        <v>41</v>
      </c>
      <c r="EQ568" s="24">
        <f>HLOOKUP(database!EP$36,'market capitalization'!$1:$23,12,0)</f>
        <v>311798.88525200001</v>
      </c>
      <c r="ES568" s="24">
        <f>VLOOKUP($A568,CHMF!$C:$E,3,0)</f>
        <v>392</v>
      </c>
      <c r="ET568" s="3" t="s">
        <v>42</v>
      </c>
      <c r="EU568" s="24">
        <f>HLOOKUP(database!ET$36,'market capitalization'!$1:$23,12,0)</f>
        <v>245698.65</v>
      </c>
      <c r="EW568" s="24">
        <f>VLOOKUP($A568,AFKS!$C:$E,3,0)</f>
        <v>24.82</v>
      </c>
      <c r="EX568" s="3" t="s">
        <v>43</v>
      </c>
      <c r="EY568" s="24">
        <f>HLOOKUP(database!EX$36,'market capitalization'!$1:$23,12,0)</f>
        <v>958599.88992456009</v>
      </c>
      <c r="FA568" s="24">
        <f>VLOOKUP($A568,SNGS!$C:$E,3,0)</f>
        <v>27.97</v>
      </c>
      <c r="FB568" s="3" t="s">
        <v>44</v>
      </c>
      <c r="FC568" s="24">
        <f>HLOOKUP(database!FB$36,'market capitalization'!$1:$23,12,0)</f>
        <v>153654.86478825001</v>
      </c>
      <c r="FE568" s="24">
        <f>VLOOKUP($A568,SNGSP!$C:$E,3,0)</f>
        <v>20.452000000000002</v>
      </c>
      <c r="FF568" s="3" t="s">
        <v>45</v>
      </c>
      <c r="FG568" s="24">
        <f>HLOOKUP(database!FF$36,'market capitalization'!$1:$23,12,0)</f>
        <v>85882.8862104</v>
      </c>
      <c r="FI568" s="24">
        <f>VLOOKUP($A568,TRMK!$C:$E,3,0)</f>
        <v>95.16</v>
      </c>
      <c r="FJ568" s="3" t="s">
        <v>46</v>
      </c>
      <c r="FK568" s="24">
        <f>HLOOKUP(database!FJ$36,'market capitalization'!$1:$23,12,0)</f>
        <v>474192.03085500002</v>
      </c>
      <c r="FM568" s="24">
        <f>VLOOKUP($A568,TATN!$C:$E,3,0)</f>
        <v>217.91</v>
      </c>
      <c r="FN568" s="3" t="s">
        <v>47</v>
      </c>
      <c r="FO568" s="24">
        <f>HLOOKUP(database!FN$36,'market capitalization'!$1:$23,12,0)</f>
        <v>15587.223195</v>
      </c>
      <c r="FQ568" s="24">
        <f>VLOOKUP($A568,TATNP!$C:$E,3,0)</f>
        <v>105.55</v>
      </c>
      <c r="FR568" s="3" t="s">
        <v>48</v>
      </c>
      <c r="FS568" s="24">
        <f>HLOOKUP(database!FR$36,'market capitalization'!$1:$23,12,0)</f>
        <v>106673.75425</v>
      </c>
      <c r="FU568" s="24">
        <f>VLOOKUP($A568,TRNFP!$C:$E,3,0)</f>
        <v>66200</v>
      </c>
      <c r="FV568" s="3" t="s">
        <v>49</v>
      </c>
      <c r="FW568" s="24">
        <f>HLOOKUP(database!FV$36,'market capitalization'!$1:$23,12,0)</f>
        <v>690903.25947011996</v>
      </c>
      <c r="FY568" s="24">
        <f>VLOOKUP($A568,URKA!$C:$E,3,0)</f>
        <v>231.38</v>
      </c>
      <c r="FZ568" s="3" t="s">
        <v>50</v>
      </c>
      <c r="GA568" s="24">
        <f>HLOOKUP(database!FZ$36,'market capitalization'!$1:$23,12,0)</f>
        <v>253904.89240317</v>
      </c>
      <c r="GC568" s="24">
        <f>VLOOKUP($A568,FEES!$C:$E,3,0)</f>
        <v>0.20222000000000001</v>
      </c>
      <c r="GD568" s="3" t="s">
        <v>51</v>
      </c>
      <c r="GE568" s="24">
        <f>HLOOKUP(database!GD$36,'market capitalization'!$1:$23,12,0)</f>
        <v>154476.05627999999</v>
      </c>
      <c r="GG568" s="24">
        <f>VLOOKUP($A568,PHOR!$C:$E,3,0)</f>
        <v>1215.7</v>
      </c>
      <c r="GH568" s="3" t="s">
        <v>52</v>
      </c>
      <c r="GI568" s="24">
        <f>HLOOKUP(database!GH$36,'market capitalization'!$1:$23,12,0)</f>
        <v>23766.8156838</v>
      </c>
      <c r="GK568" s="24">
        <f>VLOOKUP($A568,GCHE!$C:$E,3,0)</f>
        <v>539.70000000000005</v>
      </c>
      <c r="GL568" s="3" t="s">
        <v>53</v>
      </c>
      <c r="GM568" s="24">
        <f>HLOOKUP(database!GL$36,'market capitalization'!$1:$23,12,0)</f>
        <v>165477.63414817001</v>
      </c>
      <c r="GO568" s="24">
        <f>VLOOKUP($A568,EONR!$C:$E,3,0)</f>
        <v>2.7650999999999999</v>
      </c>
    </row>
    <row r="569" spans="1:197" x14ac:dyDescent="0.45">
      <c r="A569" s="86">
        <v>41288</v>
      </c>
      <c r="B569" s="3" t="s">
        <v>5</v>
      </c>
      <c r="E569" s="3" t="e">
        <f>VLOOKUP($A569,POLY!$C:$E,3,0)</f>
        <v>#N/A</v>
      </c>
      <c r="F569" s="3" t="s">
        <v>6</v>
      </c>
      <c r="I569" s="3" t="e">
        <f>VLOOKUP($A569,YNDX!$C:$E,3,0)</f>
        <v>#N/A</v>
      </c>
      <c r="J569" s="3" t="s">
        <v>7</v>
      </c>
      <c r="M569" s="3">
        <f>VLOOKUP($A569,ALRS!$C:$E,3,0)</f>
        <v>29.7</v>
      </c>
      <c r="N569" s="3" t="s">
        <v>8</v>
      </c>
      <c r="Q569" s="3">
        <f>VLOOKUP($A569,AKRN!$C:$E,3,0)</f>
        <v>1525</v>
      </c>
      <c r="R569" s="3" t="s">
        <v>9</v>
      </c>
      <c r="U569" s="3">
        <f>VLOOKUP($A569,AFLT!$C:$E,3,0)</f>
        <v>49.88</v>
      </c>
      <c r="V569" s="3" t="s">
        <v>10</v>
      </c>
      <c r="Y569" s="3">
        <f>VLOOKUP($A569,BSPB!$C:$E,3,0)</f>
        <v>49.79</v>
      </c>
      <c r="Z569" s="3" t="s">
        <v>11</v>
      </c>
      <c r="AC569" s="3">
        <f>VLOOKUP($A569,BANE!$C:$E,3,0)</f>
        <v>1860</v>
      </c>
      <c r="AD569" s="3" t="s">
        <v>12</v>
      </c>
      <c r="AG569" s="3">
        <f>VLOOKUP($A569,BANEP!$C:$E,3,0)</f>
        <v>1362</v>
      </c>
      <c r="AH569" s="3" t="s">
        <v>13</v>
      </c>
      <c r="AK569" s="3">
        <f>VLOOKUP($A569,VTBR!$C:$E,3,0)</f>
        <v>5.8229999999999997E-2</v>
      </c>
      <c r="AL569" s="3" t="s">
        <v>14</v>
      </c>
      <c r="AO569" s="3">
        <f>VLOOKUP($A569,VSMO!$C:$E,3,0)</f>
        <v>6101.9</v>
      </c>
      <c r="AP569" s="3" t="s">
        <v>15</v>
      </c>
      <c r="AS569" s="3">
        <f>VLOOKUP($A569,GAZP!$C:$E,3,0)</f>
        <v>148.41999999999999</v>
      </c>
      <c r="AT569" s="3" t="s">
        <v>16</v>
      </c>
      <c r="AW569" s="3">
        <f>VLOOKUP($A569,GMKN!$C:$E,3,0)</f>
        <v>6032</v>
      </c>
      <c r="AX569" s="3" t="s">
        <v>17</v>
      </c>
      <c r="BA569" s="3">
        <f>VLOOKUP($A569,DIXY!$C:$E,3,0)</f>
        <v>456.61</v>
      </c>
      <c r="BB569" s="3" t="s">
        <v>18</v>
      </c>
      <c r="BE569" s="3">
        <f>VLOOKUP($A569,IRAO!$C:$E,3,0)</f>
        <v>2.5530000000000001E-2</v>
      </c>
      <c r="BF569" s="3" t="s">
        <v>19</v>
      </c>
      <c r="BI569" s="3">
        <f>VLOOKUP($A569,KMAZ!$C:$E,3,0)</f>
        <v>40</v>
      </c>
      <c r="BJ569" s="3" t="s">
        <v>20</v>
      </c>
      <c r="BM569" s="3">
        <f>VLOOKUP($A569,LSRG!$C:$E,3,0)</f>
        <v>668</v>
      </c>
      <c r="BN569" s="3" t="s">
        <v>21</v>
      </c>
      <c r="BQ569" s="3">
        <f>VLOOKUP($A569,LKOH!$C:$E,3,0)</f>
        <v>2017</v>
      </c>
      <c r="BR569" s="3" t="s">
        <v>22</v>
      </c>
      <c r="BU569" s="3">
        <f>VLOOKUP($A569,MVID!$C:$E,3,0)</f>
        <v>245.82</v>
      </c>
      <c r="BV569" s="3" t="s">
        <v>23</v>
      </c>
      <c r="BY569" s="3">
        <f>VLOOKUP($A569,MAGN!$C:$E,3,0)</f>
        <v>11.44</v>
      </c>
      <c r="BZ569" s="3" t="s">
        <v>24</v>
      </c>
      <c r="CC569" s="3">
        <f>VLOOKUP($A569,MTSS!$C:$E,3,0)</f>
        <v>250.69</v>
      </c>
      <c r="CD569" s="3" t="s">
        <v>25</v>
      </c>
      <c r="CG569" s="3">
        <f>VLOOKUP($A569,MGNT!$C:$E,3,0)</f>
        <v>5635.5</v>
      </c>
      <c r="CH569" s="3" t="s">
        <v>26</v>
      </c>
      <c r="CK569" s="3">
        <f>VLOOKUP($A569,MFON!$C:$E,3,0)</f>
        <v>790</v>
      </c>
      <c r="CL569" s="3" t="s">
        <v>27</v>
      </c>
      <c r="CO569" s="3" t="e">
        <f>VLOOKUP($A569,MOEX!$C:$E,3,0)</f>
        <v>#N/A</v>
      </c>
      <c r="CP569" s="3" t="s">
        <v>28</v>
      </c>
      <c r="CS569" s="3">
        <f>VLOOKUP($A569,MSTT!$C:$E,3,0)</f>
        <v>187.5</v>
      </c>
      <c r="CT569" s="3" t="s">
        <v>29</v>
      </c>
      <c r="CW569" s="3">
        <f>VLOOKUP($A569,NLMK!$C:$E,3,0)</f>
        <v>68.44</v>
      </c>
      <c r="CX569" s="3" t="s">
        <v>30</v>
      </c>
      <c r="DA569" s="3">
        <f>VLOOKUP($A569,NMTP!$C:$E,3,0)</f>
        <v>3.0001000000000002</v>
      </c>
      <c r="DB569" s="3" t="s">
        <v>31</v>
      </c>
      <c r="DE569" s="3">
        <f>VLOOKUP($A569,NVTK!$C:$E,3,0)</f>
        <v>337.44</v>
      </c>
      <c r="DF569" s="3" t="s">
        <v>32</v>
      </c>
      <c r="DI569" s="3">
        <f>VLOOKUP($A569,PIKK!$C:$E,3,0)</f>
        <v>66.44</v>
      </c>
      <c r="DJ569" s="3" t="s">
        <v>33</v>
      </c>
      <c r="DM569" s="3">
        <f>VLOOKUP($A569,ROSN!$C:$E,3,0)</f>
        <v>262.44</v>
      </c>
      <c r="DN569" s="3" t="s">
        <v>34</v>
      </c>
      <c r="DQ569" s="3">
        <f>VLOOKUP($A569,RTKM!$C:$E,3,0)</f>
        <v>125</v>
      </c>
      <c r="DR569" s="3" t="s">
        <v>35</v>
      </c>
      <c r="DU569" s="3">
        <f>VLOOKUP($A569,RTKMP!$C:$E,3,0)</f>
        <v>90.85</v>
      </c>
      <c r="DV569" s="3" t="s">
        <v>36</v>
      </c>
      <c r="DY569" s="3">
        <f>VLOOKUP($A569,HYDR!$C:$E,3,0)</f>
        <v>0.78800000000000003</v>
      </c>
      <c r="DZ569" s="3" t="s">
        <v>37</v>
      </c>
      <c r="EC569" s="3">
        <f>VLOOKUP($A569,RUAL!$C:$E,3,0)</f>
        <v>192.79</v>
      </c>
      <c r="ED569" s="3" t="s">
        <v>38</v>
      </c>
      <c r="EG569" s="3">
        <f>VLOOKUP($A569,SVAV!$C:$E,3,0)</f>
        <v>778.5</v>
      </c>
      <c r="EH569" s="3" t="s">
        <v>39</v>
      </c>
      <c r="EK569" s="3">
        <f>VLOOKUP($A569,SBER!$C:$E,3,0)</f>
        <v>103.48</v>
      </c>
      <c r="EL569" s="3" t="s">
        <v>40</v>
      </c>
      <c r="EO569" s="3">
        <f>VLOOKUP($A569,SBERP!$C:$E,3,0)</f>
        <v>74.680000000000007</v>
      </c>
      <c r="EP569" s="3" t="s">
        <v>41</v>
      </c>
      <c r="ES569" s="3">
        <f>VLOOKUP($A569,CHMF!$C:$E,3,0)</f>
        <v>396.2</v>
      </c>
      <c r="ET569" s="3" t="s">
        <v>42</v>
      </c>
      <c r="EW569" s="3">
        <f>VLOOKUP($A569,AFKS!$C:$E,3,0)</f>
        <v>25.704999999999998</v>
      </c>
      <c r="EX569" s="3" t="s">
        <v>43</v>
      </c>
      <c r="FA569" s="3">
        <f>VLOOKUP($A569,SNGS!$C:$E,3,0)</f>
        <v>28.702999999999999</v>
      </c>
      <c r="FB569" s="3" t="s">
        <v>44</v>
      </c>
      <c r="FE569" s="3">
        <f>VLOOKUP($A569,SNGSP!$C:$E,3,0)</f>
        <v>21.591999999999999</v>
      </c>
      <c r="FF569" s="3" t="s">
        <v>45</v>
      </c>
      <c r="FI569" s="3">
        <f>VLOOKUP($A569,TRMK!$C:$E,3,0)</f>
        <v>95.35</v>
      </c>
      <c r="FJ569" s="3" t="s">
        <v>46</v>
      </c>
      <c r="FM569" s="3">
        <f>VLOOKUP($A569,TATN!$C:$E,3,0)</f>
        <v>220.35</v>
      </c>
      <c r="FN569" s="3" t="s">
        <v>47</v>
      </c>
      <c r="FQ569" s="3">
        <f>VLOOKUP($A569,TATNP!$C:$E,3,0)</f>
        <v>106</v>
      </c>
      <c r="FR569" s="3" t="s">
        <v>48</v>
      </c>
      <c r="FU569" s="3">
        <f>VLOOKUP($A569,TRNFP!$C:$E,3,0)</f>
        <v>69666</v>
      </c>
      <c r="FV569" s="3" t="s">
        <v>49</v>
      </c>
      <c r="FY569" s="3">
        <f>VLOOKUP($A569,URKA!$C:$E,3,0)</f>
        <v>230</v>
      </c>
      <c r="FZ569" s="3" t="s">
        <v>50</v>
      </c>
      <c r="GC569" s="3">
        <f>VLOOKUP($A569,FEES!$C:$E,3,0)</f>
        <v>0.21754999999999999</v>
      </c>
      <c r="GD569" s="3" t="s">
        <v>51</v>
      </c>
      <c r="GG569" s="3">
        <f>VLOOKUP($A569,PHOR!$C:$E,3,0)</f>
        <v>1207.9000000000001</v>
      </c>
      <c r="GH569" s="3" t="s">
        <v>52</v>
      </c>
      <c r="GK569" s="3">
        <f>VLOOKUP($A569,GCHE!$C:$E,3,0)</f>
        <v>568.1</v>
      </c>
      <c r="GL569" s="3" t="s">
        <v>53</v>
      </c>
      <c r="GO569" s="3">
        <f>VLOOKUP($A569,EONR!$C:$E,3,0)</f>
        <v>2.7949999999999999</v>
      </c>
    </row>
    <row r="570" spans="1:197" x14ac:dyDescent="0.45">
      <c r="A570" s="86">
        <v>41295</v>
      </c>
      <c r="B570" s="3" t="s">
        <v>5</v>
      </c>
      <c r="E570" s="3" t="e">
        <f>VLOOKUP($A570,POLY!$C:$E,3,0)</f>
        <v>#N/A</v>
      </c>
      <c r="F570" s="3" t="s">
        <v>6</v>
      </c>
      <c r="I570" s="3" t="e">
        <f>VLOOKUP($A570,YNDX!$C:$E,3,0)</f>
        <v>#N/A</v>
      </c>
      <c r="J570" s="3" t="s">
        <v>7</v>
      </c>
      <c r="M570" s="3">
        <f>VLOOKUP($A570,ALRS!$C:$E,3,0)</f>
        <v>29.478999999999999</v>
      </c>
      <c r="N570" s="3" t="s">
        <v>8</v>
      </c>
      <c r="Q570" s="3">
        <f>VLOOKUP($A570,AKRN!$C:$E,3,0)</f>
        <v>1489</v>
      </c>
      <c r="R570" s="3" t="s">
        <v>9</v>
      </c>
      <c r="U570" s="3">
        <f>VLOOKUP($A570,AFLT!$C:$E,3,0)</f>
        <v>53.3</v>
      </c>
      <c r="V570" s="3" t="s">
        <v>10</v>
      </c>
      <c r="Y570" s="3">
        <f>VLOOKUP($A570,BSPB!$C:$E,3,0)</f>
        <v>54.9</v>
      </c>
      <c r="Z570" s="3" t="s">
        <v>11</v>
      </c>
      <c r="AC570" s="3">
        <f>VLOOKUP($A570,BANE!$C:$E,3,0)</f>
        <v>1865</v>
      </c>
      <c r="AD570" s="3" t="s">
        <v>12</v>
      </c>
      <c r="AG570" s="3">
        <f>VLOOKUP($A570,BANEP!$C:$E,3,0)</f>
        <v>1365.3</v>
      </c>
      <c r="AH570" s="3" t="s">
        <v>13</v>
      </c>
      <c r="AK570" s="3">
        <f>VLOOKUP($A570,VTBR!$C:$E,3,0)</f>
        <v>5.9139999999999998E-2</v>
      </c>
      <c r="AL570" s="3" t="s">
        <v>14</v>
      </c>
      <c r="AO570" s="3">
        <f>VLOOKUP($A570,VSMO!$C:$E,3,0)</f>
        <v>5780</v>
      </c>
      <c r="AP570" s="3" t="s">
        <v>15</v>
      </c>
      <c r="AS570" s="3">
        <f>VLOOKUP($A570,GAZP!$C:$E,3,0)</f>
        <v>146.4</v>
      </c>
      <c r="AT570" s="3" t="s">
        <v>16</v>
      </c>
      <c r="AW570" s="3">
        <f>VLOOKUP($A570,GMKN!$C:$E,3,0)</f>
        <v>6060</v>
      </c>
      <c r="AX570" s="3" t="s">
        <v>17</v>
      </c>
      <c r="BA570" s="3">
        <f>VLOOKUP($A570,DIXY!$C:$E,3,0)</f>
        <v>438.5</v>
      </c>
      <c r="BB570" s="3" t="s">
        <v>18</v>
      </c>
      <c r="BE570" s="3">
        <f>VLOOKUP($A570,IRAO!$C:$E,3,0)</f>
        <v>2.495E-2</v>
      </c>
      <c r="BF570" s="3" t="s">
        <v>19</v>
      </c>
      <c r="BI570" s="3">
        <f>VLOOKUP($A570,KMAZ!$C:$E,3,0)</f>
        <v>40.08</v>
      </c>
      <c r="BJ570" s="3" t="s">
        <v>20</v>
      </c>
      <c r="BM570" s="3">
        <f>VLOOKUP($A570,LSRG!$C:$E,3,0)</f>
        <v>652</v>
      </c>
      <c r="BN570" s="3" t="s">
        <v>21</v>
      </c>
      <c r="BQ570" s="3">
        <f>VLOOKUP($A570,LKOH!$C:$E,3,0)</f>
        <v>2018.8</v>
      </c>
      <c r="BR570" s="3" t="s">
        <v>22</v>
      </c>
      <c r="BU570" s="3">
        <f>VLOOKUP($A570,MVID!$C:$E,3,0)</f>
        <v>248.49</v>
      </c>
      <c r="BV570" s="3" t="s">
        <v>23</v>
      </c>
      <c r="BY570" s="3">
        <f>VLOOKUP($A570,MAGN!$C:$E,3,0)</f>
        <v>11.151999999999999</v>
      </c>
      <c r="BZ570" s="3" t="s">
        <v>24</v>
      </c>
      <c r="CC570" s="3">
        <f>VLOOKUP($A570,MTSS!$C:$E,3,0)</f>
        <v>252.27</v>
      </c>
      <c r="CD570" s="3" t="s">
        <v>25</v>
      </c>
      <c r="CG570" s="3">
        <f>VLOOKUP($A570,MGNT!$C:$E,3,0)</f>
        <v>5678.5</v>
      </c>
      <c r="CH570" s="3" t="s">
        <v>26</v>
      </c>
      <c r="CK570" s="3">
        <f>VLOOKUP($A570,MFON!$C:$E,3,0)</f>
        <v>818</v>
      </c>
      <c r="CL570" s="3" t="s">
        <v>27</v>
      </c>
      <c r="CO570" s="3" t="e">
        <f>VLOOKUP($A570,MOEX!$C:$E,3,0)</f>
        <v>#N/A</v>
      </c>
      <c r="CP570" s="3" t="s">
        <v>28</v>
      </c>
      <c r="CS570" s="3">
        <f>VLOOKUP($A570,MSTT!$C:$E,3,0)</f>
        <v>193.51</v>
      </c>
      <c r="CT570" s="3" t="s">
        <v>29</v>
      </c>
      <c r="CW570" s="3">
        <f>VLOOKUP($A570,NLMK!$C:$E,3,0)</f>
        <v>65.989999999999995</v>
      </c>
      <c r="CX570" s="3" t="s">
        <v>30</v>
      </c>
      <c r="DA570" s="3">
        <f>VLOOKUP($A570,NMTP!$C:$E,3,0)</f>
        <v>3.0657000000000001</v>
      </c>
      <c r="DB570" s="3" t="s">
        <v>31</v>
      </c>
      <c r="DE570" s="3">
        <f>VLOOKUP($A570,NVTK!$C:$E,3,0)</f>
        <v>339.5</v>
      </c>
      <c r="DF570" s="3" t="s">
        <v>32</v>
      </c>
      <c r="DI570" s="3">
        <f>VLOOKUP($A570,PIKK!$C:$E,3,0)</f>
        <v>65.44</v>
      </c>
      <c r="DJ570" s="3" t="s">
        <v>33</v>
      </c>
      <c r="DM570" s="3">
        <f>VLOOKUP($A570,ROSN!$C:$E,3,0)</f>
        <v>272.62</v>
      </c>
      <c r="DN570" s="3" t="s">
        <v>34</v>
      </c>
      <c r="DQ570" s="3">
        <f>VLOOKUP($A570,RTKM!$C:$E,3,0)</f>
        <v>123.39</v>
      </c>
      <c r="DR570" s="3" t="s">
        <v>35</v>
      </c>
      <c r="DU570" s="3">
        <f>VLOOKUP($A570,RTKMP!$C:$E,3,0)</f>
        <v>90</v>
      </c>
      <c r="DV570" s="3" t="s">
        <v>36</v>
      </c>
      <c r="DY570" s="3">
        <f>VLOOKUP($A570,HYDR!$C:$E,3,0)</f>
        <v>0.78300000000000003</v>
      </c>
      <c r="DZ570" s="3" t="s">
        <v>37</v>
      </c>
      <c r="EC570" s="3">
        <f>VLOOKUP($A570,RUAL!$C:$E,3,0)</f>
        <v>185.1</v>
      </c>
      <c r="ED570" s="3" t="s">
        <v>38</v>
      </c>
      <c r="EG570" s="3">
        <f>VLOOKUP($A570,SVAV!$C:$E,3,0)</f>
        <v>789.9</v>
      </c>
      <c r="EH570" s="3" t="s">
        <v>39</v>
      </c>
      <c r="EK570" s="3">
        <f>VLOOKUP($A570,SBER!$C:$E,3,0)</f>
        <v>103.67</v>
      </c>
      <c r="EL570" s="3" t="s">
        <v>40</v>
      </c>
      <c r="EO570" s="3">
        <f>VLOOKUP($A570,SBERP!$C:$E,3,0)</f>
        <v>75.099999999999994</v>
      </c>
      <c r="EP570" s="3" t="s">
        <v>41</v>
      </c>
      <c r="ES570" s="3">
        <f>VLOOKUP($A570,CHMF!$C:$E,3,0)</f>
        <v>387.9</v>
      </c>
      <c r="ET570" s="3" t="s">
        <v>42</v>
      </c>
      <c r="EW570" s="3">
        <f>VLOOKUP($A570,AFKS!$C:$E,3,0)</f>
        <v>25.600999999999999</v>
      </c>
      <c r="EX570" s="3" t="s">
        <v>43</v>
      </c>
      <c r="FA570" s="3">
        <f>VLOOKUP($A570,SNGS!$C:$E,3,0)</f>
        <v>29.492000000000001</v>
      </c>
      <c r="FB570" s="3" t="s">
        <v>44</v>
      </c>
      <c r="FE570" s="3">
        <f>VLOOKUP($A570,SNGSP!$C:$E,3,0)</f>
        <v>21.928000000000001</v>
      </c>
      <c r="FF570" s="3" t="s">
        <v>45</v>
      </c>
      <c r="FI570" s="3">
        <f>VLOOKUP($A570,TRMK!$C:$E,3,0)</f>
        <v>93.35</v>
      </c>
      <c r="FJ570" s="3" t="s">
        <v>46</v>
      </c>
      <c r="FM570" s="3">
        <f>VLOOKUP($A570,TATN!$C:$E,3,0)</f>
        <v>221.94</v>
      </c>
      <c r="FN570" s="3" t="s">
        <v>47</v>
      </c>
      <c r="FQ570" s="3">
        <f>VLOOKUP($A570,TATNP!$C:$E,3,0)</f>
        <v>106.11</v>
      </c>
      <c r="FR570" s="3" t="s">
        <v>48</v>
      </c>
      <c r="FU570" s="3">
        <f>VLOOKUP($A570,TRNFP!$C:$E,3,0)</f>
        <v>69851</v>
      </c>
      <c r="FV570" s="3" t="s">
        <v>49</v>
      </c>
      <c r="FY570" s="3">
        <f>VLOOKUP($A570,URKA!$C:$E,3,0)</f>
        <v>231.08</v>
      </c>
      <c r="FZ570" s="3" t="s">
        <v>50</v>
      </c>
      <c r="GC570" s="3">
        <f>VLOOKUP($A570,FEES!$C:$E,3,0)</f>
        <v>0.2195</v>
      </c>
      <c r="GD570" s="3" t="s">
        <v>51</v>
      </c>
      <c r="GG570" s="3">
        <f>VLOOKUP($A570,PHOR!$C:$E,3,0)</f>
        <v>1224</v>
      </c>
      <c r="GH570" s="3" t="s">
        <v>52</v>
      </c>
      <c r="GK570" s="3">
        <f>VLOOKUP($A570,GCHE!$C:$E,3,0)</f>
        <v>543.6</v>
      </c>
      <c r="GL570" s="3" t="s">
        <v>53</v>
      </c>
      <c r="GO570" s="3">
        <f>VLOOKUP($A570,EONR!$C:$E,3,0)</f>
        <v>2.7894000000000001</v>
      </c>
    </row>
    <row r="571" spans="1:197" x14ac:dyDescent="0.45">
      <c r="A571" s="86">
        <v>41302</v>
      </c>
      <c r="B571" s="3" t="s">
        <v>5</v>
      </c>
      <c r="E571" s="3" t="e">
        <f>VLOOKUP($A571,POLY!$C:$E,3,0)</f>
        <v>#N/A</v>
      </c>
      <c r="F571" s="3" t="s">
        <v>6</v>
      </c>
      <c r="I571" s="3" t="e">
        <f>VLOOKUP($A571,YNDX!$C:$E,3,0)</f>
        <v>#N/A</v>
      </c>
      <c r="J571" s="3" t="s">
        <v>7</v>
      </c>
      <c r="M571" s="3">
        <f>VLOOKUP($A571,ALRS!$C:$E,3,0)</f>
        <v>29.77</v>
      </c>
      <c r="N571" s="3" t="s">
        <v>8</v>
      </c>
      <c r="Q571" s="3">
        <f>VLOOKUP($A571,AKRN!$C:$E,3,0)</f>
        <v>1425.8</v>
      </c>
      <c r="R571" s="3" t="s">
        <v>9</v>
      </c>
      <c r="U571" s="3">
        <f>VLOOKUP($A571,AFLT!$C:$E,3,0)</f>
        <v>53.8</v>
      </c>
      <c r="V571" s="3" t="s">
        <v>10</v>
      </c>
      <c r="Y571" s="3">
        <f>VLOOKUP($A571,BSPB!$C:$E,3,0)</f>
        <v>51.89</v>
      </c>
      <c r="Z571" s="3" t="s">
        <v>11</v>
      </c>
      <c r="AC571" s="3">
        <f>VLOOKUP($A571,BANE!$C:$E,3,0)</f>
        <v>1964.9</v>
      </c>
      <c r="AD571" s="3" t="s">
        <v>12</v>
      </c>
      <c r="AG571" s="3">
        <f>VLOOKUP($A571,BANEP!$C:$E,3,0)</f>
        <v>1435.1</v>
      </c>
      <c r="AH571" s="3" t="s">
        <v>13</v>
      </c>
      <c r="AK571" s="3">
        <f>VLOOKUP($A571,VTBR!$C:$E,3,0)</f>
        <v>5.6149999999999999E-2</v>
      </c>
      <c r="AL571" s="3" t="s">
        <v>14</v>
      </c>
      <c r="AO571" s="3">
        <f>VLOOKUP($A571,VSMO!$C:$E,3,0)</f>
        <v>5850</v>
      </c>
      <c r="AP571" s="3" t="s">
        <v>15</v>
      </c>
      <c r="AS571" s="3">
        <f>VLOOKUP($A571,GAZP!$C:$E,3,0)</f>
        <v>142.28</v>
      </c>
      <c r="AT571" s="3" t="s">
        <v>16</v>
      </c>
      <c r="AW571" s="3">
        <f>VLOOKUP($A571,GMKN!$C:$E,3,0)</f>
        <v>5976</v>
      </c>
      <c r="AX571" s="3" t="s">
        <v>17</v>
      </c>
      <c r="BA571" s="3">
        <f>VLOOKUP($A571,DIXY!$C:$E,3,0)</f>
        <v>435</v>
      </c>
      <c r="BB571" s="3" t="s">
        <v>18</v>
      </c>
      <c r="BE571" s="3">
        <f>VLOOKUP($A571,IRAO!$C:$E,3,0)</f>
        <v>2.4539999999999999E-2</v>
      </c>
      <c r="BF571" s="3" t="s">
        <v>19</v>
      </c>
      <c r="BI571" s="3">
        <f>VLOOKUP($A571,KMAZ!$C:$E,3,0)</f>
        <v>38.4</v>
      </c>
      <c r="BJ571" s="3" t="s">
        <v>20</v>
      </c>
      <c r="BM571" s="3">
        <f>VLOOKUP($A571,LSRG!$C:$E,3,0)</f>
        <v>701.9</v>
      </c>
      <c r="BN571" s="3" t="s">
        <v>21</v>
      </c>
      <c r="BQ571" s="3">
        <f>VLOOKUP($A571,LKOH!$C:$E,3,0)</f>
        <v>2014.5</v>
      </c>
      <c r="BR571" s="3" t="s">
        <v>22</v>
      </c>
      <c r="BU571" s="3">
        <f>VLOOKUP($A571,MVID!$C:$E,3,0)</f>
        <v>264</v>
      </c>
      <c r="BV571" s="3" t="s">
        <v>23</v>
      </c>
      <c r="BY571" s="3">
        <f>VLOOKUP($A571,MAGN!$C:$E,3,0)</f>
        <v>10.688000000000001</v>
      </c>
      <c r="BZ571" s="3" t="s">
        <v>24</v>
      </c>
      <c r="CC571" s="3">
        <f>VLOOKUP($A571,MTSS!$C:$E,3,0)</f>
        <v>253.49</v>
      </c>
      <c r="CD571" s="3" t="s">
        <v>25</v>
      </c>
      <c r="CG571" s="3">
        <f>VLOOKUP($A571,MGNT!$C:$E,3,0)</f>
        <v>5818</v>
      </c>
      <c r="CH571" s="3" t="s">
        <v>26</v>
      </c>
      <c r="CK571" s="3">
        <f>VLOOKUP($A571,MFON!$C:$E,3,0)</f>
        <v>830</v>
      </c>
      <c r="CL571" s="3" t="s">
        <v>27</v>
      </c>
      <c r="CO571" s="3" t="e">
        <f>VLOOKUP($A571,MOEX!$C:$E,3,0)</f>
        <v>#N/A</v>
      </c>
      <c r="CP571" s="3" t="s">
        <v>28</v>
      </c>
      <c r="CS571" s="3">
        <f>VLOOKUP($A571,MSTT!$C:$E,3,0)</f>
        <v>193.29</v>
      </c>
      <c r="CT571" s="3" t="s">
        <v>29</v>
      </c>
      <c r="CW571" s="3">
        <f>VLOOKUP($A571,NLMK!$C:$E,3,0)</f>
        <v>63.6</v>
      </c>
      <c r="CX571" s="3" t="s">
        <v>30</v>
      </c>
      <c r="DA571" s="3">
        <f>VLOOKUP($A571,NMTP!$C:$E,3,0)</f>
        <v>3.3100999999999998</v>
      </c>
      <c r="DB571" s="3" t="s">
        <v>31</v>
      </c>
      <c r="DE571" s="3">
        <f>VLOOKUP($A571,NVTK!$C:$E,3,0)</f>
        <v>338.44</v>
      </c>
      <c r="DF571" s="3" t="s">
        <v>32</v>
      </c>
      <c r="DI571" s="3">
        <f>VLOOKUP($A571,PIKK!$C:$E,3,0)</f>
        <v>67</v>
      </c>
      <c r="DJ571" s="3" t="s">
        <v>33</v>
      </c>
      <c r="DM571" s="3">
        <f>VLOOKUP($A571,ROSN!$C:$E,3,0)</f>
        <v>262.01</v>
      </c>
      <c r="DN571" s="3" t="s">
        <v>34</v>
      </c>
      <c r="DQ571" s="3">
        <f>VLOOKUP($A571,RTKM!$C:$E,3,0)</f>
        <v>122.56</v>
      </c>
      <c r="DR571" s="3" t="s">
        <v>35</v>
      </c>
      <c r="DU571" s="3">
        <f>VLOOKUP($A571,RTKMP!$C:$E,3,0)</f>
        <v>88.9</v>
      </c>
      <c r="DV571" s="3" t="s">
        <v>36</v>
      </c>
      <c r="DY571" s="3">
        <f>VLOOKUP($A571,HYDR!$C:$E,3,0)</f>
        <v>0.75</v>
      </c>
      <c r="DZ571" s="3" t="s">
        <v>37</v>
      </c>
      <c r="EC571" s="3">
        <f>VLOOKUP($A571,RUAL!$C:$E,3,0)</f>
        <v>176.78</v>
      </c>
      <c r="ED571" s="3" t="s">
        <v>38</v>
      </c>
      <c r="EG571" s="3">
        <f>VLOOKUP($A571,SVAV!$C:$E,3,0)</f>
        <v>796</v>
      </c>
      <c r="EH571" s="3" t="s">
        <v>39</v>
      </c>
      <c r="EK571" s="3">
        <f>VLOOKUP($A571,SBER!$C:$E,3,0)</f>
        <v>108.36</v>
      </c>
      <c r="EL571" s="3" t="s">
        <v>40</v>
      </c>
      <c r="EO571" s="3">
        <f>VLOOKUP($A571,SBERP!$C:$E,3,0)</f>
        <v>76.83</v>
      </c>
      <c r="EP571" s="3" t="s">
        <v>41</v>
      </c>
      <c r="ES571" s="3">
        <f>VLOOKUP($A571,CHMF!$C:$E,3,0)</f>
        <v>373.9</v>
      </c>
      <c r="ET571" s="3" t="s">
        <v>42</v>
      </c>
      <c r="EW571" s="3">
        <f>VLOOKUP($A571,AFKS!$C:$E,3,0)</f>
        <v>26.503</v>
      </c>
      <c r="EX571" s="3" t="s">
        <v>43</v>
      </c>
      <c r="FA571" s="3">
        <f>VLOOKUP($A571,SNGS!$C:$E,3,0)</f>
        <v>31.387</v>
      </c>
      <c r="FB571" s="3" t="s">
        <v>44</v>
      </c>
      <c r="FE571" s="3">
        <f>VLOOKUP($A571,SNGSP!$C:$E,3,0)</f>
        <v>22.798999999999999</v>
      </c>
      <c r="FF571" s="3" t="s">
        <v>45</v>
      </c>
      <c r="FI571" s="3">
        <f>VLOOKUP($A571,TRMK!$C:$E,3,0)</f>
        <v>94</v>
      </c>
      <c r="FJ571" s="3" t="s">
        <v>46</v>
      </c>
      <c r="FM571" s="3">
        <f>VLOOKUP($A571,TATN!$C:$E,3,0)</f>
        <v>221.5</v>
      </c>
      <c r="FN571" s="3" t="s">
        <v>47</v>
      </c>
      <c r="FQ571" s="3">
        <f>VLOOKUP($A571,TATNP!$C:$E,3,0)</f>
        <v>106.2</v>
      </c>
      <c r="FR571" s="3" t="s">
        <v>48</v>
      </c>
      <c r="FU571" s="3">
        <f>VLOOKUP($A571,TRNFP!$C:$E,3,0)</f>
        <v>71280</v>
      </c>
      <c r="FV571" s="3" t="s">
        <v>49</v>
      </c>
      <c r="FY571" s="3">
        <f>VLOOKUP($A571,URKA!$C:$E,3,0)</f>
        <v>235.5</v>
      </c>
      <c r="FZ571" s="3" t="s">
        <v>50</v>
      </c>
      <c r="GC571" s="3">
        <f>VLOOKUP($A571,FEES!$C:$E,3,0)</f>
        <v>0.2175</v>
      </c>
      <c r="GD571" s="3" t="s">
        <v>51</v>
      </c>
      <c r="GG571" s="3">
        <f>VLOOKUP($A571,PHOR!$C:$E,3,0)</f>
        <v>1238.7</v>
      </c>
      <c r="GH571" s="3" t="s">
        <v>52</v>
      </c>
      <c r="GK571" s="3">
        <f>VLOOKUP($A571,GCHE!$C:$E,3,0)</f>
        <v>554.29999999999995</v>
      </c>
      <c r="GL571" s="3" t="s">
        <v>53</v>
      </c>
      <c r="GO571" s="3">
        <f>VLOOKUP($A571,EONR!$C:$E,3,0)</f>
        <v>2.7513999999999998</v>
      </c>
    </row>
    <row r="572" spans="1:197" x14ac:dyDescent="0.45">
      <c r="A572" s="86">
        <v>41309</v>
      </c>
      <c r="B572" s="3" t="s">
        <v>5</v>
      </c>
      <c r="E572" s="3" t="e">
        <f>VLOOKUP($A572,POLY!$C:$E,3,0)</f>
        <v>#N/A</v>
      </c>
      <c r="F572" s="3" t="s">
        <v>6</v>
      </c>
      <c r="I572" s="3" t="e">
        <f>VLOOKUP($A572,YNDX!$C:$E,3,0)</f>
        <v>#N/A</v>
      </c>
      <c r="J572" s="3" t="s">
        <v>7</v>
      </c>
      <c r="M572" s="3">
        <f>VLOOKUP($A572,ALRS!$C:$E,3,0)</f>
        <v>30.5</v>
      </c>
      <c r="N572" s="3" t="s">
        <v>8</v>
      </c>
      <c r="Q572" s="3">
        <f>VLOOKUP($A572,AKRN!$C:$E,3,0)</f>
        <v>1435.8</v>
      </c>
      <c r="R572" s="3" t="s">
        <v>9</v>
      </c>
      <c r="U572" s="3">
        <f>VLOOKUP($A572,AFLT!$C:$E,3,0)</f>
        <v>55.9</v>
      </c>
      <c r="V572" s="3" t="s">
        <v>10</v>
      </c>
      <c r="Y572" s="3">
        <f>VLOOKUP($A572,BSPB!$C:$E,3,0)</f>
        <v>49.9</v>
      </c>
      <c r="Z572" s="3" t="s">
        <v>11</v>
      </c>
      <c r="AC572" s="3">
        <f>VLOOKUP($A572,BANE!$C:$E,3,0)</f>
        <v>1997.5</v>
      </c>
      <c r="AD572" s="3" t="s">
        <v>12</v>
      </c>
      <c r="AG572" s="3">
        <f>VLOOKUP($A572,BANEP!$C:$E,3,0)</f>
        <v>1413.6</v>
      </c>
      <c r="AH572" s="3" t="s">
        <v>13</v>
      </c>
      <c r="AK572" s="3">
        <f>VLOOKUP($A572,VTBR!$C:$E,3,0)</f>
        <v>5.3629999999999997E-2</v>
      </c>
      <c r="AL572" s="3" t="s">
        <v>14</v>
      </c>
      <c r="AO572" s="3">
        <f>VLOOKUP($A572,VSMO!$C:$E,3,0)</f>
        <v>5905.1</v>
      </c>
      <c r="AP572" s="3" t="s">
        <v>15</v>
      </c>
      <c r="AS572" s="3">
        <f>VLOOKUP($A572,GAZP!$C:$E,3,0)</f>
        <v>137.68</v>
      </c>
      <c r="AT572" s="3" t="s">
        <v>16</v>
      </c>
      <c r="AW572" s="3">
        <f>VLOOKUP($A572,GMKN!$C:$E,3,0)</f>
        <v>5871</v>
      </c>
      <c r="AX572" s="3" t="s">
        <v>17</v>
      </c>
      <c r="BA572" s="3">
        <f>VLOOKUP($A572,DIXY!$C:$E,3,0)</f>
        <v>437.5</v>
      </c>
      <c r="BB572" s="3" t="s">
        <v>18</v>
      </c>
      <c r="BE572" s="3">
        <f>VLOOKUP($A572,IRAO!$C:$E,3,0)</f>
        <v>2.4510000000000001E-2</v>
      </c>
      <c r="BF572" s="3" t="s">
        <v>19</v>
      </c>
      <c r="BI572" s="3">
        <f>VLOOKUP($A572,KMAZ!$C:$E,3,0)</f>
        <v>37.1</v>
      </c>
      <c r="BJ572" s="3" t="s">
        <v>20</v>
      </c>
      <c r="BM572" s="3">
        <f>VLOOKUP($A572,LSRG!$C:$E,3,0)</f>
        <v>677.5</v>
      </c>
      <c r="BN572" s="3" t="s">
        <v>21</v>
      </c>
      <c r="BQ572" s="3">
        <f>VLOOKUP($A572,LKOH!$C:$E,3,0)</f>
        <v>1991.2</v>
      </c>
      <c r="BR572" s="3" t="s">
        <v>22</v>
      </c>
      <c r="BU572" s="3">
        <f>VLOOKUP($A572,MVID!$C:$E,3,0)</f>
        <v>261</v>
      </c>
      <c r="BV572" s="3" t="s">
        <v>23</v>
      </c>
      <c r="BY572" s="3">
        <f>VLOOKUP($A572,MAGN!$C:$E,3,0)</f>
        <v>10.212</v>
      </c>
      <c r="BZ572" s="3" t="s">
        <v>24</v>
      </c>
      <c r="CC572" s="3">
        <f>VLOOKUP($A572,MTSS!$C:$E,3,0)</f>
        <v>258.38</v>
      </c>
      <c r="CD572" s="3" t="s">
        <v>25</v>
      </c>
      <c r="CG572" s="3">
        <f>VLOOKUP($A572,MGNT!$C:$E,3,0)</f>
        <v>5797.9</v>
      </c>
      <c r="CH572" s="3" t="s">
        <v>26</v>
      </c>
      <c r="CK572" s="3">
        <f>VLOOKUP($A572,MFON!$C:$E,3,0)</f>
        <v>846.3</v>
      </c>
      <c r="CL572" s="3" t="s">
        <v>27</v>
      </c>
      <c r="CO572" s="3" t="e">
        <f>VLOOKUP($A572,MOEX!$C:$E,3,0)</f>
        <v>#N/A</v>
      </c>
      <c r="CP572" s="3" t="s">
        <v>28</v>
      </c>
      <c r="CS572" s="3">
        <f>VLOOKUP($A572,MSTT!$C:$E,3,0)</f>
        <v>190</v>
      </c>
      <c r="CT572" s="3" t="s">
        <v>29</v>
      </c>
      <c r="CW572" s="3">
        <f>VLOOKUP($A572,NLMK!$C:$E,3,0)</f>
        <v>61.91</v>
      </c>
      <c r="CX572" s="3" t="s">
        <v>30</v>
      </c>
      <c r="DA572" s="3">
        <f>VLOOKUP($A572,NMTP!$C:$E,3,0)</f>
        <v>3.629</v>
      </c>
      <c r="DB572" s="3" t="s">
        <v>31</v>
      </c>
      <c r="DE572" s="3">
        <f>VLOOKUP($A572,NVTK!$C:$E,3,0)</f>
        <v>335.93</v>
      </c>
      <c r="DF572" s="3" t="s">
        <v>32</v>
      </c>
      <c r="DI572" s="3">
        <f>VLOOKUP($A572,PIKK!$C:$E,3,0)</f>
        <v>66.63</v>
      </c>
      <c r="DJ572" s="3" t="s">
        <v>33</v>
      </c>
      <c r="DM572" s="3">
        <f>VLOOKUP($A572,ROSN!$C:$E,3,0)</f>
        <v>255.61</v>
      </c>
      <c r="DN572" s="3" t="s">
        <v>34</v>
      </c>
      <c r="DQ572" s="3">
        <f>VLOOKUP($A572,RTKM!$C:$E,3,0)</f>
        <v>120.39</v>
      </c>
      <c r="DR572" s="3" t="s">
        <v>35</v>
      </c>
      <c r="DU572" s="3">
        <f>VLOOKUP($A572,RTKMP!$C:$E,3,0)</f>
        <v>88.49</v>
      </c>
      <c r="DV572" s="3" t="s">
        <v>36</v>
      </c>
      <c r="DY572" s="3">
        <f>VLOOKUP($A572,HYDR!$C:$E,3,0)</f>
        <v>0.71899999999999997</v>
      </c>
      <c r="DZ572" s="3" t="s">
        <v>37</v>
      </c>
      <c r="EC572" s="3">
        <f>VLOOKUP($A572,RUAL!$C:$E,3,0)</f>
        <v>175.41</v>
      </c>
      <c r="ED572" s="3" t="s">
        <v>38</v>
      </c>
      <c r="EG572" s="3">
        <f>VLOOKUP($A572,SVAV!$C:$E,3,0)</f>
        <v>786.2</v>
      </c>
      <c r="EH572" s="3" t="s">
        <v>39</v>
      </c>
      <c r="EK572" s="3">
        <f>VLOOKUP($A572,SBER!$C:$E,3,0)</f>
        <v>107.08</v>
      </c>
      <c r="EL572" s="3" t="s">
        <v>40</v>
      </c>
      <c r="EO572" s="3">
        <f>VLOOKUP($A572,SBERP!$C:$E,3,0)</f>
        <v>76.69</v>
      </c>
      <c r="EP572" s="3" t="s">
        <v>41</v>
      </c>
      <c r="ES572" s="3">
        <f>VLOOKUP($A572,CHMF!$C:$E,3,0)</f>
        <v>364.5</v>
      </c>
      <c r="ET572" s="3" t="s">
        <v>42</v>
      </c>
      <c r="EW572" s="3">
        <f>VLOOKUP($A572,AFKS!$C:$E,3,0)</f>
        <v>26.158000000000001</v>
      </c>
      <c r="EX572" s="3" t="s">
        <v>43</v>
      </c>
      <c r="FA572" s="3">
        <f>VLOOKUP($A572,SNGS!$C:$E,3,0)</f>
        <v>30.12</v>
      </c>
      <c r="FB572" s="3" t="s">
        <v>44</v>
      </c>
      <c r="FE572" s="3">
        <f>VLOOKUP($A572,SNGSP!$C:$E,3,0)</f>
        <v>22.506</v>
      </c>
      <c r="FF572" s="3" t="s">
        <v>45</v>
      </c>
      <c r="FI572" s="3">
        <f>VLOOKUP($A572,TRMK!$C:$E,3,0)</f>
        <v>94.44</v>
      </c>
      <c r="FJ572" s="3" t="s">
        <v>46</v>
      </c>
      <c r="FM572" s="3">
        <f>VLOOKUP($A572,TATN!$C:$E,3,0)</f>
        <v>218.65</v>
      </c>
      <c r="FN572" s="3" t="s">
        <v>47</v>
      </c>
      <c r="FQ572" s="3">
        <f>VLOOKUP($A572,TATNP!$C:$E,3,0)</f>
        <v>107.57</v>
      </c>
      <c r="FR572" s="3" t="s">
        <v>48</v>
      </c>
      <c r="FU572" s="3">
        <f>VLOOKUP($A572,TRNFP!$C:$E,3,0)</f>
        <v>69850</v>
      </c>
      <c r="FV572" s="3" t="s">
        <v>49</v>
      </c>
      <c r="FY572" s="3">
        <f>VLOOKUP($A572,URKA!$C:$E,3,0)</f>
        <v>231</v>
      </c>
      <c r="FZ572" s="3" t="s">
        <v>50</v>
      </c>
      <c r="GC572" s="3">
        <f>VLOOKUP($A572,FEES!$C:$E,3,0)</f>
        <v>0.2077</v>
      </c>
      <c r="GD572" s="3" t="s">
        <v>51</v>
      </c>
      <c r="GG572" s="3">
        <f>VLOOKUP($A572,PHOR!$C:$E,3,0)</f>
        <v>1254.5</v>
      </c>
      <c r="GH572" s="3" t="s">
        <v>52</v>
      </c>
      <c r="GK572" s="3">
        <f>VLOOKUP($A572,GCHE!$C:$E,3,0)</f>
        <v>545.20000000000005</v>
      </c>
      <c r="GL572" s="3" t="s">
        <v>53</v>
      </c>
      <c r="GO572" s="3">
        <f>VLOOKUP($A572,EONR!$C:$E,3,0)</f>
        <v>2.8650000000000002</v>
      </c>
    </row>
    <row r="573" spans="1:197" x14ac:dyDescent="0.45">
      <c r="A573" s="86">
        <v>41316</v>
      </c>
      <c r="B573" s="3" t="s">
        <v>5</v>
      </c>
      <c r="E573" s="3" t="e">
        <f>VLOOKUP($A573,POLY!$C:$E,3,0)</f>
        <v>#N/A</v>
      </c>
      <c r="F573" s="3" t="s">
        <v>6</v>
      </c>
      <c r="I573" s="3" t="e">
        <f>VLOOKUP($A573,YNDX!$C:$E,3,0)</f>
        <v>#N/A</v>
      </c>
      <c r="J573" s="3" t="s">
        <v>7</v>
      </c>
      <c r="M573" s="3">
        <f>VLOOKUP($A573,ALRS!$C:$E,3,0)</f>
        <v>31.52</v>
      </c>
      <c r="N573" s="3" t="s">
        <v>8</v>
      </c>
      <c r="Q573" s="3">
        <f>VLOOKUP($A573,AKRN!$C:$E,3,0)</f>
        <v>1430</v>
      </c>
      <c r="R573" s="3" t="s">
        <v>9</v>
      </c>
      <c r="U573" s="3">
        <f>VLOOKUP($A573,AFLT!$C:$E,3,0)</f>
        <v>58.7</v>
      </c>
      <c r="V573" s="3" t="s">
        <v>10</v>
      </c>
      <c r="Y573" s="3">
        <f>VLOOKUP($A573,BSPB!$C:$E,3,0)</f>
        <v>49.84</v>
      </c>
      <c r="Z573" s="3" t="s">
        <v>11</v>
      </c>
      <c r="AC573" s="3">
        <f>VLOOKUP($A573,BANE!$C:$E,3,0)</f>
        <v>1990.4</v>
      </c>
      <c r="AD573" s="3" t="s">
        <v>12</v>
      </c>
      <c r="AG573" s="3">
        <f>VLOOKUP($A573,BANEP!$C:$E,3,0)</f>
        <v>1417</v>
      </c>
      <c r="AH573" s="3" t="s">
        <v>13</v>
      </c>
      <c r="AK573" s="3">
        <f>VLOOKUP($A573,VTBR!$C:$E,3,0)</f>
        <v>5.5989999999999998E-2</v>
      </c>
      <c r="AL573" s="3" t="s">
        <v>14</v>
      </c>
      <c r="AO573" s="3">
        <f>VLOOKUP($A573,VSMO!$C:$E,3,0)</f>
        <v>6029.8</v>
      </c>
      <c r="AP573" s="3" t="s">
        <v>15</v>
      </c>
      <c r="AS573" s="3">
        <f>VLOOKUP($A573,GAZP!$C:$E,3,0)</f>
        <v>133.99</v>
      </c>
      <c r="AT573" s="3" t="s">
        <v>16</v>
      </c>
      <c r="AW573" s="3">
        <f>VLOOKUP($A573,GMKN!$C:$E,3,0)</f>
        <v>5550</v>
      </c>
      <c r="AX573" s="3" t="s">
        <v>17</v>
      </c>
      <c r="BA573" s="3">
        <f>VLOOKUP($A573,DIXY!$C:$E,3,0)</f>
        <v>453</v>
      </c>
      <c r="BB573" s="3" t="s">
        <v>18</v>
      </c>
      <c r="BE573" s="3">
        <f>VLOOKUP($A573,IRAO!$C:$E,3,0)</f>
        <v>2.3619999999999999E-2</v>
      </c>
      <c r="BF573" s="3" t="s">
        <v>19</v>
      </c>
      <c r="BI573" s="3">
        <f>VLOOKUP($A573,KMAZ!$C:$E,3,0)</f>
        <v>38.97</v>
      </c>
      <c r="BJ573" s="3" t="s">
        <v>20</v>
      </c>
      <c r="BM573" s="3">
        <f>VLOOKUP($A573,LSRG!$C:$E,3,0)</f>
        <v>691.9</v>
      </c>
      <c r="BN573" s="3" t="s">
        <v>21</v>
      </c>
      <c r="BQ573" s="3">
        <f>VLOOKUP($A573,LKOH!$C:$E,3,0)</f>
        <v>1999.6</v>
      </c>
      <c r="BR573" s="3" t="s">
        <v>22</v>
      </c>
      <c r="BU573" s="3">
        <f>VLOOKUP($A573,MVID!$C:$E,3,0)</f>
        <v>281.3</v>
      </c>
      <c r="BV573" s="3" t="s">
        <v>23</v>
      </c>
      <c r="BY573" s="3">
        <f>VLOOKUP($A573,MAGN!$C:$E,3,0)</f>
        <v>10.289</v>
      </c>
      <c r="BZ573" s="3" t="s">
        <v>24</v>
      </c>
      <c r="CC573" s="3">
        <f>VLOOKUP($A573,MTSS!$C:$E,3,0)</f>
        <v>264.92</v>
      </c>
      <c r="CD573" s="3" t="s">
        <v>25</v>
      </c>
      <c r="CG573" s="3">
        <f>VLOOKUP($A573,MGNT!$C:$E,3,0)</f>
        <v>5833.4</v>
      </c>
      <c r="CH573" s="3" t="s">
        <v>26</v>
      </c>
      <c r="CK573" s="3">
        <f>VLOOKUP($A573,MFON!$C:$E,3,0)</f>
        <v>829.6</v>
      </c>
      <c r="CL573" s="3" t="s">
        <v>27</v>
      </c>
      <c r="CO573" s="3">
        <f>VLOOKUP($A573,MOEX!$C:$E,3,0)</f>
        <v>55</v>
      </c>
      <c r="CP573" s="3" t="s">
        <v>28</v>
      </c>
      <c r="CS573" s="3">
        <f>VLOOKUP($A573,MSTT!$C:$E,3,0)</f>
        <v>175</v>
      </c>
      <c r="CT573" s="3" t="s">
        <v>29</v>
      </c>
      <c r="CW573" s="3">
        <f>VLOOKUP($A573,NLMK!$C:$E,3,0)</f>
        <v>61.4</v>
      </c>
      <c r="CX573" s="3" t="s">
        <v>30</v>
      </c>
      <c r="DA573" s="3">
        <f>VLOOKUP($A573,NMTP!$C:$E,3,0)</f>
        <v>3.8149999999999999</v>
      </c>
      <c r="DB573" s="3" t="s">
        <v>31</v>
      </c>
      <c r="DE573" s="3">
        <f>VLOOKUP($A573,NVTK!$C:$E,3,0)</f>
        <v>329.83</v>
      </c>
      <c r="DF573" s="3" t="s">
        <v>32</v>
      </c>
      <c r="DI573" s="3">
        <f>VLOOKUP($A573,PIKK!$C:$E,3,0)</f>
        <v>66.87</v>
      </c>
      <c r="DJ573" s="3" t="s">
        <v>33</v>
      </c>
      <c r="DM573" s="3">
        <f>VLOOKUP($A573,ROSN!$C:$E,3,0)</f>
        <v>255.07</v>
      </c>
      <c r="DN573" s="3" t="s">
        <v>34</v>
      </c>
      <c r="DQ573" s="3">
        <f>VLOOKUP($A573,RTKM!$C:$E,3,0)</f>
        <v>117.9</v>
      </c>
      <c r="DR573" s="3" t="s">
        <v>35</v>
      </c>
      <c r="DU573" s="3">
        <f>VLOOKUP($A573,RTKMP!$C:$E,3,0)</f>
        <v>90.55</v>
      </c>
      <c r="DV573" s="3" t="s">
        <v>36</v>
      </c>
      <c r="DY573" s="3">
        <f>VLOOKUP($A573,HYDR!$C:$E,3,0)</f>
        <v>0.7137</v>
      </c>
      <c r="DZ573" s="3" t="s">
        <v>37</v>
      </c>
      <c r="EC573" s="3">
        <f>VLOOKUP($A573,RUAL!$C:$E,3,0)</f>
        <v>179.66</v>
      </c>
      <c r="ED573" s="3" t="s">
        <v>38</v>
      </c>
      <c r="EG573" s="3">
        <f>VLOOKUP($A573,SVAV!$C:$E,3,0)</f>
        <v>790</v>
      </c>
      <c r="EH573" s="3" t="s">
        <v>39</v>
      </c>
      <c r="EK573" s="3">
        <f>VLOOKUP($A573,SBER!$C:$E,3,0)</f>
        <v>105.08</v>
      </c>
      <c r="EL573" s="3" t="s">
        <v>40</v>
      </c>
      <c r="EO573" s="3">
        <f>VLOOKUP($A573,SBERP!$C:$E,3,0)</f>
        <v>76.3</v>
      </c>
      <c r="EP573" s="3" t="s">
        <v>41</v>
      </c>
      <c r="ES573" s="3">
        <f>VLOOKUP($A573,CHMF!$C:$E,3,0)</f>
        <v>368.6</v>
      </c>
      <c r="ET573" s="3" t="s">
        <v>42</v>
      </c>
      <c r="EW573" s="3">
        <f>VLOOKUP($A573,AFKS!$C:$E,3,0)</f>
        <v>26.7</v>
      </c>
      <c r="EX573" s="3" t="s">
        <v>43</v>
      </c>
      <c r="FA573" s="3">
        <f>VLOOKUP($A573,SNGS!$C:$E,3,0)</f>
        <v>30.396000000000001</v>
      </c>
      <c r="FB573" s="3" t="s">
        <v>44</v>
      </c>
      <c r="FE573" s="3">
        <f>VLOOKUP($A573,SNGSP!$C:$E,3,0)</f>
        <v>22.780999999999999</v>
      </c>
      <c r="FF573" s="3" t="s">
        <v>45</v>
      </c>
      <c r="FI573" s="3">
        <f>VLOOKUP($A573,TRMK!$C:$E,3,0)</f>
        <v>97.85</v>
      </c>
      <c r="FJ573" s="3" t="s">
        <v>46</v>
      </c>
      <c r="FM573" s="3">
        <f>VLOOKUP($A573,TATN!$C:$E,3,0)</f>
        <v>216.51</v>
      </c>
      <c r="FN573" s="3" t="s">
        <v>47</v>
      </c>
      <c r="FQ573" s="3">
        <f>VLOOKUP($A573,TATNP!$C:$E,3,0)</f>
        <v>111.68</v>
      </c>
      <c r="FR573" s="3" t="s">
        <v>48</v>
      </c>
      <c r="FU573" s="3">
        <f>VLOOKUP($A573,TRNFP!$C:$E,3,0)</f>
        <v>69400</v>
      </c>
      <c r="FV573" s="3" t="s">
        <v>49</v>
      </c>
      <c r="FY573" s="3">
        <f>VLOOKUP($A573,URKA!$C:$E,3,0)</f>
        <v>231.57</v>
      </c>
      <c r="FZ573" s="3" t="s">
        <v>50</v>
      </c>
      <c r="GC573" s="3">
        <f>VLOOKUP($A573,FEES!$C:$E,3,0)</f>
        <v>0.20086000000000001</v>
      </c>
      <c r="GD573" s="3" t="s">
        <v>51</v>
      </c>
      <c r="GG573" s="3">
        <f>VLOOKUP($A573,PHOR!$C:$E,3,0)</f>
        <v>1232</v>
      </c>
      <c r="GH573" s="3" t="s">
        <v>52</v>
      </c>
      <c r="GK573" s="3">
        <f>VLOOKUP($A573,GCHE!$C:$E,3,0)</f>
        <v>545</v>
      </c>
      <c r="GL573" s="3" t="s">
        <v>53</v>
      </c>
      <c r="GO573" s="3">
        <f>VLOOKUP($A573,EONR!$C:$E,3,0)</f>
        <v>2.9348999999999998</v>
      </c>
    </row>
    <row r="574" spans="1:197" x14ac:dyDescent="0.45">
      <c r="A574" s="86">
        <v>41323</v>
      </c>
      <c r="B574" s="3" t="s">
        <v>5</v>
      </c>
      <c r="E574" s="3" t="e">
        <f>VLOOKUP($A574,POLY!$C:$E,3,0)</f>
        <v>#N/A</v>
      </c>
      <c r="F574" s="3" t="s">
        <v>6</v>
      </c>
      <c r="I574" s="3" t="e">
        <f>VLOOKUP($A574,YNDX!$C:$E,3,0)</f>
        <v>#N/A</v>
      </c>
      <c r="J574" s="3" t="s">
        <v>7</v>
      </c>
      <c r="M574" s="3">
        <f>VLOOKUP($A574,ALRS!$C:$E,3,0)</f>
        <v>35</v>
      </c>
      <c r="N574" s="3" t="s">
        <v>8</v>
      </c>
      <c r="Q574" s="3">
        <f>VLOOKUP($A574,AKRN!$C:$E,3,0)</f>
        <v>1427.1</v>
      </c>
      <c r="R574" s="3" t="s">
        <v>9</v>
      </c>
      <c r="U574" s="3">
        <f>VLOOKUP($A574,AFLT!$C:$E,3,0)</f>
        <v>55.3</v>
      </c>
      <c r="V574" s="3" t="s">
        <v>10</v>
      </c>
      <c r="Y574" s="3">
        <f>VLOOKUP($A574,BSPB!$C:$E,3,0)</f>
        <v>49.44</v>
      </c>
      <c r="Z574" s="3" t="s">
        <v>11</v>
      </c>
      <c r="AC574" s="3">
        <f>VLOOKUP($A574,BANE!$C:$E,3,0)</f>
        <v>2013.4</v>
      </c>
      <c r="AD574" s="3" t="s">
        <v>12</v>
      </c>
      <c r="AG574" s="3">
        <f>VLOOKUP($A574,BANEP!$C:$E,3,0)</f>
        <v>1391.8</v>
      </c>
      <c r="AH574" s="3" t="s">
        <v>13</v>
      </c>
      <c r="AK574" s="3">
        <f>VLOOKUP($A574,VTBR!$C:$E,3,0)</f>
        <v>5.4350000000000002E-2</v>
      </c>
      <c r="AL574" s="3" t="s">
        <v>14</v>
      </c>
      <c r="AO574" s="3">
        <f>VLOOKUP($A574,VSMO!$C:$E,3,0)</f>
        <v>5700</v>
      </c>
      <c r="AP574" s="3" t="s">
        <v>15</v>
      </c>
      <c r="AS574" s="3">
        <f>VLOOKUP($A574,GAZP!$C:$E,3,0)</f>
        <v>136.81</v>
      </c>
      <c r="AT574" s="3" t="s">
        <v>16</v>
      </c>
      <c r="AW574" s="3">
        <f>VLOOKUP($A574,GMKN!$C:$E,3,0)</f>
        <v>5496</v>
      </c>
      <c r="AX574" s="3" t="s">
        <v>17</v>
      </c>
      <c r="BA574" s="3">
        <f>VLOOKUP($A574,DIXY!$C:$E,3,0)</f>
        <v>459.99</v>
      </c>
      <c r="BB574" s="3" t="s">
        <v>18</v>
      </c>
      <c r="BE574" s="3">
        <f>VLOOKUP($A574,IRAO!$C:$E,3,0)</f>
        <v>2.2800000000000001E-2</v>
      </c>
      <c r="BF574" s="3" t="s">
        <v>19</v>
      </c>
      <c r="BI574" s="3">
        <f>VLOOKUP($A574,KMAZ!$C:$E,3,0)</f>
        <v>41.05</v>
      </c>
      <c r="BJ574" s="3" t="s">
        <v>20</v>
      </c>
      <c r="BM574" s="3">
        <f>VLOOKUP($A574,LSRG!$C:$E,3,0)</f>
        <v>653</v>
      </c>
      <c r="BN574" s="3" t="s">
        <v>21</v>
      </c>
      <c r="BQ574" s="3">
        <f>VLOOKUP($A574,LKOH!$C:$E,3,0)</f>
        <v>1980</v>
      </c>
      <c r="BR574" s="3" t="s">
        <v>22</v>
      </c>
      <c r="BU574" s="3">
        <f>VLOOKUP($A574,MVID!$C:$E,3,0)</f>
        <v>271.57</v>
      </c>
      <c r="BV574" s="3" t="s">
        <v>23</v>
      </c>
      <c r="BY574" s="3">
        <f>VLOOKUP($A574,MAGN!$C:$E,3,0)</f>
        <v>9.9700000000000006</v>
      </c>
      <c r="BZ574" s="3" t="s">
        <v>24</v>
      </c>
      <c r="CC574" s="3">
        <f>VLOOKUP($A574,MTSS!$C:$E,3,0)</f>
        <v>262.5</v>
      </c>
      <c r="CD574" s="3" t="s">
        <v>25</v>
      </c>
      <c r="CG574" s="3">
        <f>VLOOKUP($A574,MGNT!$C:$E,3,0)</f>
        <v>5780</v>
      </c>
      <c r="CH574" s="3" t="s">
        <v>26</v>
      </c>
      <c r="CK574" s="3">
        <f>VLOOKUP($A574,MFON!$C:$E,3,0)</f>
        <v>825</v>
      </c>
      <c r="CL574" s="3" t="s">
        <v>27</v>
      </c>
      <c r="CO574" s="3">
        <f>VLOOKUP($A574,MOEX!$C:$E,3,0)</f>
        <v>54.5</v>
      </c>
      <c r="CP574" s="3" t="s">
        <v>28</v>
      </c>
      <c r="CS574" s="3">
        <f>VLOOKUP($A574,MSTT!$C:$E,3,0)</f>
        <v>157.19999999999999</v>
      </c>
      <c r="CT574" s="3" t="s">
        <v>29</v>
      </c>
      <c r="CW574" s="3">
        <f>VLOOKUP($A574,NLMK!$C:$E,3,0)</f>
        <v>58.52</v>
      </c>
      <c r="CX574" s="3" t="s">
        <v>30</v>
      </c>
      <c r="DA574" s="3">
        <f>VLOOKUP($A574,NMTP!$C:$E,3,0)</f>
        <v>3.5150000000000001</v>
      </c>
      <c r="DB574" s="3" t="s">
        <v>31</v>
      </c>
      <c r="DE574" s="3">
        <f>VLOOKUP($A574,NVTK!$C:$E,3,0)</f>
        <v>322.87</v>
      </c>
      <c r="DF574" s="3" t="s">
        <v>32</v>
      </c>
      <c r="DI574" s="3">
        <f>VLOOKUP($A574,PIKK!$C:$E,3,0)</f>
        <v>66.489999999999995</v>
      </c>
      <c r="DJ574" s="3" t="s">
        <v>33</v>
      </c>
      <c r="DM574" s="3">
        <f>VLOOKUP($A574,ROSN!$C:$E,3,0)</f>
        <v>252.06</v>
      </c>
      <c r="DN574" s="3" t="s">
        <v>34</v>
      </c>
      <c r="DQ574" s="3">
        <f>VLOOKUP($A574,RTKM!$C:$E,3,0)</f>
        <v>119.35</v>
      </c>
      <c r="DR574" s="3" t="s">
        <v>35</v>
      </c>
      <c r="DU574" s="3">
        <f>VLOOKUP($A574,RTKMP!$C:$E,3,0)</f>
        <v>90.31</v>
      </c>
      <c r="DV574" s="3" t="s">
        <v>36</v>
      </c>
      <c r="DY574" s="3">
        <f>VLOOKUP($A574,HYDR!$C:$E,3,0)</f>
        <v>0.69720000000000004</v>
      </c>
      <c r="DZ574" s="3" t="s">
        <v>37</v>
      </c>
      <c r="EC574" s="3">
        <f>VLOOKUP($A574,RUAL!$C:$E,3,0)</f>
        <v>174.99</v>
      </c>
      <c r="ED574" s="3" t="s">
        <v>38</v>
      </c>
      <c r="EG574" s="3">
        <f>VLOOKUP($A574,SVAV!$C:$E,3,0)</f>
        <v>797</v>
      </c>
      <c r="EH574" s="3" t="s">
        <v>39</v>
      </c>
      <c r="EK574" s="3">
        <f>VLOOKUP($A574,SBER!$C:$E,3,0)</f>
        <v>106.12</v>
      </c>
      <c r="EL574" s="3" t="s">
        <v>40</v>
      </c>
      <c r="EO574" s="3">
        <f>VLOOKUP($A574,SBERP!$C:$E,3,0)</f>
        <v>74.819999999999993</v>
      </c>
      <c r="EP574" s="3" t="s">
        <v>41</v>
      </c>
      <c r="ES574" s="3">
        <f>VLOOKUP($A574,CHMF!$C:$E,3,0)</f>
        <v>352.4</v>
      </c>
      <c r="ET574" s="3" t="s">
        <v>42</v>
      </c>
      <c r="EW574" s="3">
        <f>VLOOKUP($A574,AFKS!$C:$E,3,0)</f>
        <v>25.753</v>
      </c>
      <c r="EX574" s="3" t="s">
        <v>43</v>
      </c>
      <c r="FA574" s="3">
        <f>VLOOKUP($A574,SNGS!$C:$E,3,0)</f>
        <v>29.088999999999999</v>
      </c>
      <c r="FB574" s="3" t="s">
        <v>44</v>
      </c>
      <c r="FE574" s="3">
        <f>VLOOKUP($A574,SNGSP!$C:$E,3,0)</f>
        <v>22.550999999999998</v>
      </c>
      <c r="FF574" s="3" t="s">
        <v>45</v>
      </c>
      <c r="FI574" s="3">
        <f>VLOOKUP($A574,TRMK!$C:$E,3,0)</f>
        <v>99.47</v>
      </c>
      <c r="FJ574" s="3" t="s">
        <v>46</v>
      </c>
      <c r="FM574" s="3">
        <f>VLOOKUP($A574,TATN!$C:$E,3,0)</f>
        <v>213.24</v>
      </c>
      <c r="FN574" s="3" t="s">
        <v>47</v>
      </c>
      <c r="FQ574" s="3">
        <f>VLOOKUP($A574,TATNP!$C:$E,3,0)</f>
        <v>111</v>
      </c>
      <c r="FR574" s="3" t="s">
        <v>48</v>
      </c>
      <c r="FU574" s="3">
        <f>VLOOKUP($A574,TRNFP!$C:$E,3,0)</f>
        <v>67900</v>
      </c>
      <c r="FV574" s="3" t="s">
        <v>49</v>
      </c>
      <c r="FY574" s="3">
        <f>VLOOKUP($A574,URKA!$C:$E,3,0)</f>
        <v>228.82</v>
      </c>
      <c r="FZ574" s="3" t="s">
        <v>50</v>
      </c>
      <c r="GC574" s="3">
        <f>VLOOKUP($A574,FEES!$C:$E,3,0)</f>
        <v>0.19359000000000001</v>
      </c>
      <c r="GD574" s="3" t="s">
        <v>51</v>
      </c>
      <c r="GG574" s="3">
        <f>VLOOKUP($A574,PHOR!$C:$E,3,0)</f>
        <v>1249</v>
      </c>
      <c r="GH574" s="3" t="s">
        <v>52</v>
      </c>
      <c r="GK574" s="3">
        <f>VLOOKUP($A574,GCHE!$C:$E,3,0)</f>
        <v>556</v>
      </c>
      <c r="GL574" s="3" t="s">
        <v>53</v>
      </c>
      <c r="GO574" s="3">
        <f>VLOOKUP($A574,EONR!$C:$E,3,0)</f>
        <v>2.75</v>
      </c>
    </row>
    <row r="575" spans="1:197" x14ac:dyDescent="0.45">
      <c r="A575" s="86">
        <v>41330</v>
      </c>
      <c r="B575" s="3" t="s">
        <v>5</v>
      </c>
      <c r="E575" s="3" t="e">
        <f>VLOOKUP($A575,POLY!$C:$E,3,0)</f>
        <v>#N/A</v>
      </c>
      <c r="F575" s="3" t="s">
        <v>6</v>
      </c>
      <c r="I575" s="3" t="e">
        <f>VLOOKUP($A575,YNDX!$C:$E,3,0)</f>
        <v>#N/A</v>
      </c>
      <c r="J575" s="3" t="s">
        <v>7</v>
      </c>
      <c r="M575" s="3">
        <f>VLOOKUP($A575,ALRS!$C:$E,3,0)</f>
        <v>32.85</v>
      </c>
      <c r="N575" s="3" t="s">
        <v>8</v>
      </c>
      <c r="Q575" s="3">
        <f>VLOOKUP($A575,AKRN!$C:$E,3,0)</f>
        <v>1425</v>
      </c>
      <c r="R575" s="3" t="s">
        <v>9</v>
      </c>
      <c r="U575" s="3">
        <f>VLOOKUP($A575,AFLT!$C:$E,3,0)</f>
        <v>52.42</v>
      </c>
      <c r="V575" s="3" t="s">
        <v>10</v>
      </c>
      <c r="Y575" s="3">
        <f>VLOOKUP($A575,BSPB!$C:$E,3,0)</f>
        <v>46.49</v>
      </c>
      <c r="Z575" s="3" t="s">
        <v>11</v>
      </c>
      <c r="AC575" s="3">
        <f>VLOOKUP($A575,BANE!$C:$E,3,0)</f>
        <v>2011.9</v>
      </c>
      <c r="AD575" s="3" t="s">
        <v>12</v>
      </c>
      <c r="AG575" s="3">
        <f>VLOOKUP($A575,BANEP!$C:$E,3,0)</f>
        <v>1381.2</v>
      </c>
      <c r="AH575" s="3" t="s">
        <v>13</v>
      </c>
      <c r="AK575" s="3">
        <f>VLOOKUP($A575,VTBR!$C:$E,3,0)</f>
        <v>5.5710000000000003E-2</v>
      </c>
      <c r="AL575" s="3" t="s">
        <v>14</v>
      </c>
      <c r="AO575" s="3">
        <f>VLOOKUP($A575,VSMO!$C:$E,3,0)</f>
        <v>5350</v>
      </c>
      <c r="AP575" s="3" t="s">
        <v>15</v>
      </c>
      <c r="AS575" s="3">
        <f>VLOOKUP($A575,GAZP!$C:$E,3,0)</f>
        <v>134.75</v>
      </c>
      <c r="AT575" s="3" t="s">
        <v>16</v>
      </c>
      <c r="AW575" s="3">
        <f>VLOOKUP($A575,GMKN!$C:$E,3,0)</f>
        <v>5347</v>
      </c>
      <c r="AX575" s="3" t="s">
        <v>17</v>
      </c>
      <c r="BA575" s="3">
        <f>VLOOKUP($A575,DIXY!$C:$E,3,0)</f>
        <v>440.22</v>
      </c>
      <c r="BB575" s="3" t="s">
        <v>18</v>
      </c>
      <c r="BE575" s="3">
        <f>VLOOKUP($A575,IRAO!$C:$E,3,0)</f>
        <v>2.104E-2</v>
      </c>
      <c r="BF575" s="3" t="s">
        <v>19</v>
      </c>
      <c r="BI575" s="3">
        <f>VLOOKUP($A575,KMAZ!$C:$E,3,0)</f>
        <v>40.25</v>
      </c>
      <c r="BJ575" s="3" t="s">
        <v>20</v>
      </c>
      <c r="BM575" s="3">
        <f>VLOOKUP($A575,LSRG!$C:$E,3,0)</f>
        <v>662.9</v>
      </c>
      <c r="BN575" s="3" t="s">
        <v>21</v>
      </c>
      <c r="BQ575" s="3">
        <f>VLOOKUP($A575,LKOH!$C:$E,3,0)</f>
        <v>1958.6</v>
      </c>
      <c r="BR575" s="3" t="s">
        <v>22</v>
      </c>
      <c r="BU575" s="3">
        <f>VLOOKUP($A575,MVID!$C:$E,3,0)</f>
        <v>261.7</v>
      </c>
      <c r="BV575" s="3" t="s">
        <v>23</v>
      </c>
      <c r="BY575" s="3">
        <f>VLOOKUP($A575,MAGN!$C:$E,3,0)</f>
        <v>9.67</v>
      </c>
      <c r="BZ575" s="3" t="s">
        <v>24</v>
      </c>
      <c r="CC575" s="3">
        <f>VLOOKUP($A575,MTSS!$C:$E,3,0)</f>
        <v>270.89999999999998</v>
      </c>
      <c r="CD575" s="3" t="s">
        <v>25</v>
      </c>
      <c r="CG575" s="3">
        <f>VLOOKUP($A575,MGNT!$C:$E,3,0)</f>
        <v>5679.9</v>
      </c>
      <c r="CH575" s="3" t="s">
        <v>26</v>
      </c>
      <c r="CK575" s="3">
        <f>VLOOKUP($A575,MFON!$C:$E,3,0)</f>
        <v>893.6</v>
      </c>
      <c r="CL575" s="3" t="s">
        <v>27</v>
      </c>
      <c r="CO575" s="3">
        <f>VLOOKUP($A575,MOEX!$C:$E,3,0)</f>
        <v>52.5</v>
      </c>
      <c r="CP575" s="3" t="s">
        <v>28</v>
      </c>
      <c r="CS575" s="3">
        <f>VLOOKUP($A575,MSTT!$C:$E,3,0)</f>
        <v>157.58000000000001</v>
      </c>
      <c r="CT575" s="3" t="s">
        <v>29</v>
      </c>
      <c r="CW575" s="3">
        <f>VLOOKUP($A575,NLMK!$C:$E,3,0)</f>
        <v>57.95</v>
      </c>
      <c r="CX575" s="3" t="s">
        <v>30</v>
      </c>
      <c r="DA575" s="3">
        <f>VLOOKUP($A575,NMTP!$C:$E,3,0)</f>
        <v>3.5198</v>
      </c>
      <c r="DB575" s="3" t="s">
        <v>31</v>
      </c>
      <c r="DE575" s="3">
        <f>VLOOKUP($A575,NVTK!$C:$E,3,0)</f>
        <v>317</v>
      </c>
      <c r="DF575" s="3" t="s">
        <v>32</v>
      </c>
      <c r="DI575" s="3">
        <f>VLOOKUP($A575,PIKK!$C:$E,3,0)</f>
        <v>64.59</v>
      </c>
      <c r="DJ575" s="3" t="s">
        <v>33</v>
      </c>
      <c r="DM575" s="3">
        <f>VLOOKUP($A575,ROSN!$C:$E,3,0)</f>
        <v>241.88</v>
      </c>
      <c r="DN575" s="3" t="s">
        <v>34</v>
      </c>
      <c r="DQ575" s="3">
        <f>VLOOKUP($A575,RTKM!$C:$E,3,0)</f>
        <v>124.71</v>
      </c>
      <c r="DR575" s="3" t="s">
        <v>35</v>
      </c>
      <c r="DU575" s="3">
        <f>VLOOKUP($A575,RTKMP!$C:$E,3,0)</f>
        <v>91.01</v>
      </c>
      <c r="DV575" s="3" t="s">
        <v>36</v>
      </c>
      <c r="DY575" s="3">
        <f>VLOOKUP($A575,HYDR!$C:$E,3,0)</f>
        <v>0.68020000000000003</v>
      </c>
      <c r="DZ575" s="3" t="s">
        <v>37</v>
      </c>
      <c r="EC575" s="3">
        <f>VLOOKUP($A575,RUAL!$C:$E,3,0)</f>
        <v>170.4</v>
      </c>
      <c r="ED575" s="3" t="s">
        <v>38</v>
      </c>
      <c r="EG575" s="3">
        <f>VLOOKUP($A575,SVAV!$C:$E,3,0)</f>
        <v>798.9</v>
      </c>
      <c r="EH575" s="3" t="s">
        <v>39</v>
      </c>
      <c r="EK575" s="3">
        <f>VLOOKUP($A575,SBER!$C:$E,3,0)</f>
        <v>103.09</v>
      </c>
      <c r="EL575" s="3" t="s">
        <v>40</v>
      </c>
      <c r="EO575" s="3">
        <f>VLOOKUP($A575,SBERP!$C:$E,3,0)</f>
        <v>73.400000000000006</v>
      </c>
      <c r="EP575" s="3" t="s">
        <v>41</v>
      </c>
      <c r="ES575" s="3">
        <f>VLOOKUP($A575,CHMF!$C:$E,3,0)</f>
        <v>337.4</v>
      </c>
      <c r="ET575" s="3" t="s">
        <v>42</v>
      </c>
      <c r="EW575" s="3">
        <f>VLOOKUP($A575,AFKS!$C:$E,3,0)</f>
        <v>26.3</v>
      </c>
      <c r="EX575" s="3" t="s">
        <v>43</v>
      </c>
      <c r="FA575" s="3">
        <f>VLOOKUP($A575,SNGS!$C:$E,3,0)</f>
        <v>28.584</v>
      </c>
      <c r="FB575" s="3" t="s">
        <v>44</v>
      </c>
      <c r="FE575" s="3">
        <f>VLOOKUP($A575,SNGSP!$C:$E,3,0)</f>
        <v>22.24</v>
      </c>
      <c r="FF575" s="3" t="s">
        <v>45</v>
      </c>
      <c r="FI575" s="3">
        <f>VLOOKUP($A575,TRMK!$C:$E,3,0)</f>
        <v>95.41</v>
      </c>
      <c r="FJ575" s="3" t="s">
        <v>46</v>
      </c>
      <c r="FM575" s="3">
        <f>VLOOKUP($A575,TATN!$C:$E,3,0)</f>
        <v>201.84</v>
      </c>
      <c r="FN575" s="3" t="s">
        <v>47</v>
      </c>
      <c r="FQ575" s="3">
        <f>VLOOKUP($A575,TATNP!$C:$E,3,0)</f>
        <v>107.75</v>
      </c>
      <c r="FR575" s="3" t="s">
        <v>48</v>
      </c>
      <c r="FU575" s="3">
        <f>VLOOKUP($A575,TRNFP!$C:$E,3,0)</f>
        <v>68801</v>
      </c>
      <c r="FV575" s="3" t="s">
        <v>49</v>
      </c>
      <c r="FY575" s="3">
        <f>VLOOKUP($A575,URKA!$C:$E,3,0)</f>
        <v>233.37</v>
      </c>
      <c r="FZ575" s="3" t="s">
        <v>50</v>
      </c>
      <c r="GC575" s="3">
        <f>VLOOKUP($A575,FEES!$C:$E,3,0)</f>
        <v>0.18879000000000001</v>
      </c>
      <c r="GD575" s="3" t="s">
        <v>51</v>
      </c>
      <c r="GG575" s="3">
        <f>VLOOKUP($A575,PHOR!$C:$E,3,0)</f>
        <v>1247</v>
      </c>
      <c r="GH575" s="3" t="s">
        <v>52</v>
      </c>
      <c r="GK575" s="3">
        <f>VLOOKUP($A575,GCHE!$C:$E,3,0)</f>
        <v>551.20000000000005</v>
      </c>
      <c r="GL575" s="3" t="s">
        <v>53</v>
      </c>
      <c r="GO575" s="3">
        <f>VLOOKUP($A575,EONR!$C:$E,3,0)</f>
        <v>2.74</v>
      </c>
    </row>
    <row r="576" spans="1:197" x14ac:dyDescent="0.45">
      <c r="A576" s="86">
        <v>41337</v>
      </c>
      <c r="B576" s="3" t="s">
        <v>5</v>
      </c>
      <c r="E576" s="3" t="e">
        <f>VLOOKUP($A576,POLY!$C:$E,3,0)</f>
        <v>#N/A</v>
      </c>
      <c r="F576" s="3" t="s">
        <v>6</v>
      </c>
      <c r="I576" s="3" t="e">
        <f>VLOOKUP($A576,YNDX!$C:$E,3,0)</f>
        <v>#N/A</v>
      </c>
      <c r="J576" s="3" t="s">
        <v>7</v>
      </c>
      <c r="M576" s="3">
        <f>VLOOKUP($A576,ALRS!$C:$E,3,0)</f>
        <v>33</v>
      </c>
      <c r="N576" s="3" t="s">
        <v>8</v>
      </c>
      <c r="Q576" s="3">
        <f>VLOOKUP($A576,AKRN!$C:$E,3,0)</f>
        <v>1433.7</v>
      </c>
      <c r="R576" s="3" t="s">
        <v>9</v>
      </c>
      <c r="U576" s="3">
        <f>VLOOKUP($A576,AFLT!$C:$E,3,0)</f>
        <v>56.1</v>
      </c>
      <c r="V576" s="3" t="s">
        <v>10</v>
      </c>
      <c r="Y576" s="3">
        <f>VLOOKUP($A576,BSPB!$C:$E,3,0)</f>
        <v>45.35</v>
      </c>
      <c r="Z576" s="3" t="s">
        <v>11</v>
      </c>
      <c r="AC576" s="3">
        <f>VLOOKUP($A576,BANE!$C:$E,3,0)</f>
        <v>2010</v>
      </c>
      <c r="AD576" s="3" t="s">
        <v>12</v>
      </c>
      <c r="AG576" s="3">
        <f>VLOOKUP($A576,BANEP!$C:$E,3,0)</f>
        <v>1410</v>
      </c>
      <c r="AH576" s="3" t="s">
        <v>13</v>
      </c>
      <c r="AK576" s="3">
        <f>VLOOKUP($A576,VTBR!$C:$E,3,0)</f>
        <v>5.5809999999999998E-2</v>
      </c>
      <c r="AL576" s="3" t="s">
        <v>14</v>
      </c>
      <c r="AO576" s="3">
        <f>VLOOKUP($A576,VSMO!$C:$E,3,0)</f>
        <v>5658.4</v>
      </c>
      <c r="AP576" s="3" t="s">
        <v>15</v>
      </c>
      <c r="AS576" s="3">
        <f>VLOOKUP($A576,GAZP!$C:$E,3,0)</f>
        <v>133.72999999999999</v>
      </c>
      <c r="AT576" s="3" t="s">
        <v>16</v>
      </c>
      <c r="AW576" s="3">
        <f>VLOOKUP($A576,GMKN!$C:$E,3,0)</f>
        <v>5465</v>
      </c>
      <c r="AX576" s="3" t="s">
        <v>17</v>
      </c>
      <c r="BA576" s="3">
        <f>VLOOKUP($A576,DIXY!$C:$E,3,0)</f>
        <v>438</v>
      </c>
      <c r="BB576" s="3" t="s">
        <v>18</v>
      </c>
      <c r="BE576" s="3">
        <f>VLOOKUP($A576,IRAO!$C:$E,3,0)</f>
        <v>2.0459999999999999E-2</v>
      </c>
      <c r="BF576" s="3" t="s">
        <v>19</v>
      </c>
      <c r="BI576" s="3">
        <f>VLOOKUP($A576,KMAZ!$C:$E,3,0)</f>
        <v>39.85</v>
      </c>
      <c r="BJ576" s="3" t="s">
        <v>20</v>
      </c>
      <c r="BM576" s="3">
        <f>VLOOKUP($A576,LSRG!$C:$E,3,0)</f>
        <v>651.29999999999995</v>
      </c>
      <c r="BN576" s="3" t="s">
        <v>21</v>
      </c>
      <c r="BQ576" s="3">
        <f>VLOOKUP($A576,LKOH!$C:$E,3,0)</f>
        <v>2010</v>
      </c>
      <c r="BR576" s="3" t="s">
        <v>22</v>
      </c>
      <c r="BU576" s="3">
        <f>VLOOKUP($A576,MVID!$C:$E,3,0)</f>
        <v>259</v>
      </c>
      <c r="BV576" s="3" t="s">
        <v>23</v>
      </c>
      <c r="BY576" s="3">
        <f>VLOOKUP($A576,MAGN!$C:$E,3,0)</f>
        <v>9.5169999999999995</v>
      </c>
      <c r="BZ576" s="3" t="s">
        <v>24</v>
      </c>
      <c r="CC576" s="3">
        <f>VLOOKUP($A576,MTSS!$C:$E,3,0)</f>
        <v>281.45</v>
      </c>
      <c r="CD576" s="3" t="s">
        <v>25</v>
      </c>
      <c r="CG576" s="3">
        <f>VLOOKUP($A576,MGNT!$C:$E,3,0)</f>
        <v>5955</v>
      </c>
      <c r="CH576" s="3" t="s">
        <v>26</v>
      </c>
      <c r="CK576" s="3">
        <f>VLOOKUP($A576,MFON!$C:$E,3,0)</f>
        <v>910.3</v>
      </c>
      <c r="CL576" s="3" t="s">
        <v>27</v>
      </c>
      <c r="CO576" s="3">
        <f>VLOOKUP($A576,MOEX!$C:$E,3,0)</f>
        <v>53.99</v>
      </c>
      <c r="CP576" s="3" t="s">
        <v>28</v>
      </c>
      <c r="CS576" s="3">
        <f>VLOOKUP($A576,MSTT!$C:$E,3,0)</f>
        <v>157.4</v>
      </c>
      <c r="CT576" s="3" t="s">
        <v>29</v>
      </c>
      <c r="CW576" s="3">
        <f>VLOOKUP($A576,NLMK!$C:$E,3,0)</f>
        <v>57.25</v>
      </c>
      <c r="CX576" s="3" t="s">
        <v>30</v>
      </c>
      <c r="DA576" s="3">
        <f>VLOOKUP($A576,NMTP!$C:$E,3,0)</f>
        <v>3.5045999999999999</v>
      </c>
      <c r="DB576" s="3" t="s">
        <v>31</v>
      </c>
      <c r="DE576" s="3">
        <f>VLOOKUP($A576,NVTK!$C:$E,3,0)</f>
        <v>311.75</v>
      </c>
      <c r="DF576" s="3" t="s">
        <v>32</v>
      </c>
      <c r="DI576" s="3">
        <f>VLOOKUP($A576,PIKK!$C:$E,3,0)</f>
        <v>64.5</v>
      </c>
      <c r="DJ576" s="3" t="s">
        <v>33</v>
      </c>
      <c r="DM576" s="3">
        <f>VLOOKUP($A576,ROSN!$C:$E,3,0)</f>
        <v>248.31</v>
      </c>
      <c r="DN576" s="3" t="s">
        <v>34</v>
      </c>
      <c r="DQ576" s="3">
        <f>VLOOKUP($A576,RTKM!$C:$E,3,0)</f>
        <v>121</v>
      </c>
      <c r="DR576" s="3" t="s">
        <v>35</v>
      </c>
      <c r="DU576" s="3">
        <f>VLOOKUP($A576,RTKMP!$C:$E,3,0)</f>
        <v>94.87</v>
      </c>
      <c r="DV576" s="3" t="s">
        <v>36</v>
      </c>
      <c r="DY576" s="3">
        <f>VLOOKUP($A576,HYDR!$C:$E,3,0)</f>
        <v>0.68500000000000005</v>
      </c>
      <c r="DZ576" s="3" t="s">
        <v>37</v>
      </c>
      <c r="EC576" s="3">
        <f>VLOOKUP($A576,RUAL!$C:$E,3,0)</f>
        <v>160.25</v>
      </c>
      <c r="ED576" s="3" t="s">
        <v>38</v>
      </c>
      <c r="EG576" s="3">
        <f>VLOOKUP($A576,SVAV!$C:$E,3,0)</f>
        <v>800</v>
      </c>
      <c r="EH576" s="3" t="s">
        <v>39</v>
      </c>
      <c r="EK576" s="3">
        <f>VLOOKUP($A576,SBER!$C:$E,3,0)</f>
        <v>105.31</v>
      </c>
      <c r="EL576" s="3" t="s">
        <v>40</v>
      </c>
      <c r="EO576" s="3">
        <f>VLOOKUP($A576,SBERP!$C:$E,3,0)</f>
        <v>75.650000000000006</v>
      </c>
      <c r="EP576" s="3" t="s">
        <v>41</v>
      </c>
      <c r="ES576" s="3">
        <f>VLOOKUP($A576,CHMF!$C:$E,3,0)</f>
        <v>336.9</v>
      </c>
      <c r="ET576" s="3" t="s">
        <v>42</v>
      </c>
      <c r="EW576" s="3">
        <f>VLOOKUP($A576,AFKS!$C:$E,3,0)</f>
        <v>26.85</v>
      </c>
      <c r="EX576" s="3" t="s">
        <v>43</v>
      </c>
      <c r="FA576" s="3">
        <f>VLOOKUP($A576,SNGS!$C:$E,3,0)</f>
        <v>29.135999999999999</v>
      </c>
      <c r="FB576" s="3" t="s">
        <v>44</v>
      </c>
      <c r="FE576" s="3">
        <f>VLOOKUP($A576,SNGSP!$C:$E,3,0)</f>
        <v>22.501000000000001</v>
      </c>
      <c r="FF576" s="3" t="s">
        <v>45</v>
      </c>
      <c r="FI576" s="3">
        <f>VLOOKUP($A576,TRMK!$C:$E,3,0)</f>
        <v>95.69</v>
      </c>
      <c r="FJ576" s="3" t="s">
        <v>46</v>
      </c>
      <c r="FM576" s="3">
        <f>VLOOKUP($A576,TATN!$C:$E,3,0)</f>
        <v>211.27</v>
      </c>
      <c r="FN576" s="3" t="s">
        <v>47</v>
      </c>
      <c r="FQ576" s="3">
        <f>VLOOKUP($A576,TATNP!$C:$E,3,0)</f>
        <v>111.76</v>
      </c>
      <c r="FR576" s="3" t="s">
        <v>48</v>
      </c>
      <c r="FU576" s="3">
        <f>VLOOKUP($A576,TRNFP!$C:$E,3,0)</f>
        <v>70050</v>
      </c>
      <c r="FV576" s="3" t="s">
        <v>49</v>
      </c>
      <c r="FY576" s="3">
        <f>VLOOKUP($A576,URKA!$C:$E,3,0)</f>
        <v>231.19</v>
      </c>
      <c r="FZ576" s="3" t="s">
        <v>50</v>
      </c>
      <c r="GC576" s="3">
        <f>VLOOKUP($A576,FEES!$C:$E,3,0)</f>
        <v>0.18789</v>
      </c>
      <c r="GD576" s="3" t="s">
        <v>51</v>
      </c>
      <c r="GG576" s="3">
        <f>VLOOKUP($A576,PHOR!$C:$E,3,0)</f>
        <v>1259.9000000000001</v>
      </c>
      <c r="GH576" s="3" t="s">
        <v>52</v>
      </c>
      <c r="GK576" s="3">
        <f>VLOOKUP($A576,GCHE!$C:$E,3,0)</f>
        <v>570</v>
      </c>
      <c r="GL576" s="3" t="s">
        <v>53</v>
      </c>
      <c r="GO576" s="3">
        <f>VLOOKUP($A576,EONR!$C:$E,3,0)</f>
        <v>2.903</v>
      </c>
    </row>
    <row r="577" spans="1:197" x14ac:dyDescent="0.45">
      <c r="A577" s="86">
        <v>41344</v>
      </c>
      <c r="B577" s="3" t="s">
        <v>5</v>
      </c>
      <c r="E577" s="3" t="e">
        <f>VLOOKUP($A577,POLY!$C:$E,3,0)</f>
        <v>#N/A</v>
      </c>
      <c r="F577" s="3" t="s">
        <v>6</v>
      </c>
      <c r="I577" s="3" t="e">
        <f>VLOOKUP($A577,YNDX!$C:$E,3,0)</f>
        <v>#N/A</v>
      </c>
      <c r="J577" s="3" t="s">
        <v>7</v>
      </c>
      <c r="M577" s="3">
        <f>VLOOKUP($A577,ALRS!$C:$E,3,0)</f>
        <v>32.799999999999997</v>
      </c>
      <c r="N577" s="3" t="s">
        <v>8</v>
      </c>
      <c r="Q577" s="3">
        <f>VLOOKUP($A577,AKRN!$C:$E,3,0)</f>
        <v>1415.5</v>
      </c>
      <c r="R577" s="3" t="s">
        <v>9</v>
      </c>
      <c r="U577" s="3">
        <f>VLOOKUP($A577,AFLT!$C:$E,3,0)</f>
        <v>54.39</v>
      </c>
      <c r="V577" s="3" t="s">
        <v>10</v>
      </c>
      <c r="Y577" s="3">
        <f>VLOOKUP($A577,BSPB!$C:$E,3,0)</f>
        <v>42.58</v>
      </c>
      <c r="Z577" s="3" t="s">
        <v>11</v>
      </c>
      <c r="AC577" s="3">
        <f>VLOOKUP($A577,BANE!$C:$E,3,0)</f>
        <v>2075</v>
      </c>
      <c r="AD577" s="3" t="s">
        <v>12</v>
      </c>
      <c r="AG577" s="3">
        <f>VLOOKUP($A577,BANEP!$C:$E,3,0)</f>
        <v>1422.3</v>
      </c>
      <c r="AH577" s="3" t="s">
        <v>13</v>
      </c>
      <c r="AK577" s="3">
        <f>VLOOKUP($A577,VTBR!$C:$E,3,0)</f>
        <v>5.5350000000000003E-2</v>
      </c>
      <c r="AL577" s="3" t="s">
        <v>14</v>
      </c>
      <c r="AO577" s="3">
        <f>VLOOKUP($A577,VSMO!$C:$E,3,0)</f>
        <v>5715</v>
      </c>
      <c r="AP577" s="3" t="s">
        <v>15</v>
      </c>
      <c r="AS577" s="3">
        <f>VLOOKUP($A577,GAZP!$C:$E,3,0)</f>
        <v>144.5</v>
      </c>
      <c r="AT577" s="3" t="s">
        <v>16</v>
      </c>
      <c r="AW577" s="3">
        <f>VLOOKUP($A577,GMKN!$C:$E,3,0)</f>
        <v>5275</v>
      </c>
      <c r="AX577" s="3" t="s">
        <v>17</v>
      </c>
      <c r="BA577" s="3">
        <f>VLOOKUP($A577,DIXY!$C:$E,3,0)</f>
        <v>440.14</v>
      </c>
      <c r="BB577" s="3" t="s">
        <v>18</v>
      </c>
      <c r="BE577" s="3">
        <f>VLOOKUP($A577,IRAO!$C:$E,3,0)</f>
        <v>2.095E-2</v>
      </c>
      <c r="BF577" s="3" t="s">
        <v>19</v>
      </c>
      <c r="BI577" s="3">
        <f>VLOOKUP($A577,KMAZ!$C:$E,3,0)</f>
        <v>39.869999999999997</v>
      </c>
      <c r="BJ577" s="3" t="s">
        <v>20</v>
      </c>
      <c r="BM577" s="3">
        <f>VLOOKUP($A577,LSRG!$C:$E,3,0)</f>
        <v>631.1</v>
      </c>
      <c r="BN577" s="3" t="s">
        <v>21</v>
      </c>
      <c r="BQ577" s="3">
        <f>VLOOKUP($A577,LKOH!$C:$E,3,0)</f>
        <v>1994</v>
      </c>
      <c r="BR577" s="3" t="s">
        <v>22</v>
      </c>
      <c r="BU577" s="3">
        <f>VLOOKUP($A577,MVID!$C:$E,3,0)</f>
        <v>269.88</v>
      </c>
      <c r="BV577" s="3" t="s">
        <v>23</v>
      </c>
      <c r="BY577" s="3">
        <f>VLOOKUP($A577,MAGN!$C:$E,3,0)</f>
        <v>9.2539999999999996</v>
      </c>
      <c r="BZ577" s="3" t="s">
        <v>24</v>
      </c>
      <c r="CC577" s="3">
        <f>VLOOKUP($A577,MTSS!$C:$E,3,0)</f>
        <v>280.58</v>
      </c>
      <c r="CD577" s="3" t="s">
        <v>25</v>
      </c>
      <c r="CG577" s="3">
        <f>VLOOKUP($A577,MGNT!$C:$E,3,0)</f>
        <v>6089</v>
      </c>
      <c r="CH577" s="3" t="s">
        <v>26</v>
      </c>
      <c r="CK577" s="3">
        <f>VLOOKUP($A577,MFON!$C:$E,3,0)</f>
        <v>951.4</v>
      </c>
      <c r="CL577" s="3" t="s">
        <v>27</v>
      </c>
      <c r="CO577" s="3">
        <f>VLOOKUP($A577,MOEX!$C:$E,3,0)</f>
        <v>55</v>
      </c>
      <c r="CP577" s="3" t="s">
        <v>28</v>
      </c>
      <c r="CS577" s="3">
        <f>VLOOKUP($A577,MSTT!$C:$E,3,0)</f>
        <v>146.88</v>
      </c>
      <c r="CT577" s="3" t="s">
        <v>29</v>
      </c>
      <c r="CW577" s="3">
        <f>VLOOKUP($A577,NLMK!$C:$E,3,0)</f>
        <v>54.59</v>
      </c>
      <c r="CX577" s="3" t="s">
        <v>30</v>
      </c>
      <c r="DA577" s="3">
        <f>VLOOKUP($A577,NMTP!$C:$E,3,0)</f>
        <v>3.6</v>
      </c>
      <c r="DB577" s="3" t="s">
        <v>31</v>
      </c>
      <c r="DE577" s="3">
        <f>VLOOKUP($A577,NVTK!$C:$E,3,0)</f>
        <v>316</v>
      </c>
      <c r="DF577" s="3" t="s">
        <v>32</v>
      </c>
      <c r="DI577" s="3">
        <f>VLOOKUP($A577,PIKK!$C:$E,3,0)</f>
        <v>62.6</v>
      </c>
      <c r="DJ577" s="3" t="s">
        <v>33</v>
      </c>
      <c r="DM577" s="3">
        <f>VLOOKUP($A577,ROSN!$C:$E,3,0)</f>
        <v>242.54</v>
      </c>
      <c r="DN577" s="3" t="s">
        <v>34</v>
      </c>
      <c r="DQ577" s="3">
        <f>VLOOKUP($A577,RTKM!$C:$E,3,0)</f>
        <v>118.35</v>
      </c>
      <c r="DR577" s="3" t="s">
        <v>35</v>
      </c>
      <c r="DU577" s="3">
        <f>VLOOKUP($A577,RTKMP!$C:$E,3,0)</f>
        <v>93.25</v>
      </c>
      <c r="DV577" s="3" t="s">
        <v>36</v>
      </c>
      <c r="DY577" s="3">
        <f>VLOOKUP($A577,HYDR!$C:$E,3,0)</f>
        <v>0.66049999999999998</v>
      </c>
      <c r="DZ577" s="3" t="s">
        <v>37</v>
      </c>
      <c r="EC577" s="3">
        <f>VLOOKUP($A577,RUAL!$C:$E,3,0)</f>
        <v>161.69</v>
      </c>
      <c r="ED577" s="3" t="s">
        <v>38</v>
      </c>
      <c r="EG577" s="3">
        <f>VLOOKUP($A577,SVAV!$C:$E,3,0)</f>
        <v>781.3</v>
      </c>
      <c r="EH577" s="3" t="s">
        <v>39</v>
      </c>
      <c r="EK577" s="3">
        <f>VLOOKUP($A577,SBER!$C:$E,3,0)</f>
        <v>104.42</v>
      </c>
      <c r="EL577" s="3" t="s">
        <v>40</v>
      </c>
      <c r="EO577" s="3">
        <f>VLOOKUP($A577,SBERP!$C:$E,3,0)</f>
        <v>76.400000000000006</v>
      </c>
      <c r="EP577" s="3" t="s">
        <v>41</v>
      </c>
      <c r="ES577" s="3">
        <f>VLOOKUP($A577,CHMF!$C:$E,3,0)</f>
        <v>318.3</v>
      </c>
      <c r="ET577" s="3" t="s">
        <v>42</v>
      </c>
      <c r="EW577" s="3">
        <f>VLOOKUP($A577,AFKS!$C:$E,3,0)</f>
        <v>27</v>
      </c>
      <c r="EX577" s="3" t="s">
        <v>43</v>
      </c>
      <c r="FA577" s="3">
        <f>VLOOKUP($A577,SNGS!$C:$E,3,0)</f>
        <v>28.885999999999999</v>
      </c>
      <c r="FB577" s="3" t="s">
        <v>44</v>
      </c>
      <c r="FE577" s="3">
        <f>VLOOKUP($A577,SNGSP!$C:$E,3,0)</f>
        <v>21.911000000000001</v>
      </c>
      <c r="FF577" s="3" t="s">
        <v>45</v>
      </c>
      <c r="FI577" s="3">
        <f>VLOOKUP($A577,TRMK!$C:$E,3,0)</f>
        <v>90.8</v>
      </c>
      <c r="FJ577" s="3" t="s">
        <v>46</v>
      </c>
      <c r="FM577" s="3">
        <f>VLOOKUP($A577,TATN!$C:$E,3,0)</f>
        <v>209.3</v>
      </c>
      <c r="FN577" s="3" t="s">
        <v>47</v>
      </c>
      <c r="FQ577" s="3">
        <f>VLOOKUP($A577,TATNP!$C:$E,3,0)</f>
        <v>111</v>
      </c>
      <c r="FR577" s="3" t="s">
        <v>48</v>
      </c>
      <c r="FU577" s="3">
        <f>VLOOKUP($A577,TRNFP!$C:$E,3,0)</f>
        <v>70500</v>
      </c>
      <c r="FV577" s="3" t="s">
        <v>49</v>
      </c>
      <c r="FY577" s="3">
        <f>VLOOKUP($A577,URKA!$C:$E,3,0)</f>
        <v>231.57</v>
      </c>
      <c r="FZ577" s="3" t="s">
        <v>50</v>
      </c>
      <c r="GC577" s="3">
        <f>VLOOKUP($A577,FEES!$C:$E,3,0)</f>
        <v>0.17599999999999999</v>
      </c>
      <c r="GD577" s="3" t="s">
        <v>51</v>
      </c>
      <c r="GG577" s="3">
        <f>VLOOKUP($A577,PHOR!$C:$E,3,0)</f>
        <v>1342.7</v>
      </c>
      <c r="GH577" s="3" t="s">
        <v>52</v>
      </c>
      <c r="GK577" s="3">
        <f>VLOOKUP($A577,GCHE!$C:$E,3,0)</f>
        <v>557.70000000000005</v>
      </c>
      <c r="GL577" s="3" t="s">
        <v>53</v>
      </c>
      <c r="GO577" s="3">
        <f>VLOOKUP($A577,EONR!$C:$E,3,0)</f>
        <v>2.7810000000000001</v>
      </c>
    </row>
    <row r="578" spans="1:197" x14ac:dyDescent="0.45">
      <c r="A578" s="86">
        <v>41351</v>
      </c>
      <c r="B578" s="3" t="s">
        <v>5</v>
      </c>
      <c r="E578" s="3" t="e">
        <f>VLOOKUP($A578,POLY!$C:$E,3,0)</f>
        <v>#N/A</v>
      </c>
      <c r="F578" s="3" t="s">
        <v>6</v>
      </c>
      <c r="I578" s="3" t="e">
        <f>VLOOKUP($A578,YNDX!$C:$E,3,0)</f>
        <v>#N/A</v>
      </c>
      <c r="J578" s="3" t="s">
        <v>7</v>
      </c>
      <c r="M578" s="3">
        <f>VLOOKUP($A578,ALRS!$C:$E,3,0)</f>
        <v>31.85</v>
      </c>
      <c r="N578" s="3" t="s">
        <v>8</v>
      </c>
      <c r="Q578" s="3">
        <f>VLOOKUP($A578,AKRN!$C:$E,3,0)</f>
        <v>1350.8</v>
      </c>
      <c r="R578" s="3" t="s">
        <v>9</v>
      </c>
      <c r="U578" s="3">
        <f>VLOOKUP($A578,AFLT!$C:$E,3,0)</f>
        <v>52.5</v>
      </c>
      <c r="V578" s="3" t="s">
        <v>10</v>
      </c>
      <c r="Y578" s="3">
        <f>VLOOKUP($A578,BSPB!$C:$E,3,0)</f>
        <v>38.729999999999997</v>
      </c>
      <c r="Z578" s="3" t="s">
        <v>11</v>
      </c>
      <c r="AC578" s="3">
        <f>VLOOKUP($A578,BANE!$C:$E,3,0)</f>
        <v>1920</v>
      </c>
      <c r="AD578" s="3" t="s">
        <v>12</v>
      </c>
      <c r="AG578" s="3">
        <f>VLOOKUP($A578,BANEP!$C:$E,3,0)</f>
        <v>1349.4</v>
      </c>
      <c r="AH578" s="3" t="s">
        <v>13</v>
      </c>
      <c r="AK578" s="3">
        <f>VLOOKUP($A578,VTBR!$C:$E,3,0)</f>
        <v>5.1200000000000002E-2</v>
      </c>
      <c r="AL578" s="3" t="s">
        <v>14</v>
      </c>
      <c r="AO578" s="3">
        <f>VLOOKUP($A578,VSMO!$C:$E,3,0)</f>
        <v>5539.9</v>
      </c>
      <c r="AP578" s="3" t="s">
        <v>15</v>
      </c>
      <c r="AS578" s="3">
        <f>VLOOKUP($A578,GAZP!$C:$E,3,0)</f>
        <v>140.18</v>
      </c>
      <c r="AT578" s="3" t="s">
        <v>16</v>
      </c>
      <c r="AW578" s="3">
        <f>VLOOKUP($A578,GMKN!$C:$E,3,0)</f>
        <v>5159</v>
      </c>
      <c r="AX578" s="3" t="s">
        <v>17</v>
      </c>
      <c r="BA578" s="3">
        <f>VLOOKUP($A578,DIXY!$C:$E,3,0)</f>
        <v>431.89</v>
      </c>
      <c r="BB578" s="3" t="s">
        <v>18</v>
      </c>
      <c r="BE578" s="3">
        <f>VLOOKUP($A578,IRAO!$C:$E,3,0)</f>
        <v>1.915E-2</v>
      </c>
      <c r="BF578" s="3" t="s">
        <v>19</v>
      </c>
      <c r="BI578" s="3">
        <f>VLOOKUP($A578,KMAZ!$C:$E,3,0)</f>
        <v>39.200000000000003</v>
      </c>
      <c r="BJ578" s="3" t="s">
        <v>20</v>
      </c>
      <c r="BM578" s="3">
        <f>VLOOKUP($A578,LSRG!$C:$E,3,0)</f>
        <v>594.79999999999995</v>
      </c>
      <c r="BN578" s="3" t="s">
        <v>21</v>
      </c>
      <c r="BQ578" s="3">
        <f>VLOOKUP($A578,LKOH!$C:$E,3,0)</f>
        <v>1943</v>
      </c>
      <c r="BR578" s="3" t="s">
        <v>22</v>
      </c>
      <c r="BU578" s="3">
        <f>VLOOKUP($A578,MVID!$C:$E,3,0)</f>
        <v>251.73</v>
      </c>
      <c r="BV578" s="3" t="s">
        <v>23</v>
      </c>
      <c r="BY578" s="3">
        <f>VLOOKUP($A578,MAGN!$C:$E,3,0)</f>
        <v>8.7609999999999992</v>
      </c>
      <c r="BZ578" s="3" t="s">
        <v>24</v>
      </c>
      <c r="CC578" s="3">
        <f>VLOOKUP($A578,MTSS!$C:$E,3,0)</f>
        <v>271</v>
      </c>
      <c r="CD578" s="3" t="s">
        <v>25</v>
      </c>
      <c r="CG578" s="3">
        <f>VLOOKUP($A578,MGNT!$C:$E,3,0)</f>
        <v>5765</v>
      </c>
      <c r="CH578" s="3" t="s">
        <v>26</v>
      </c>
      <c r="CK578" s="3">
        <f>VLOOKUP($A578,MFON!$C:$E,3,0)</f>
        <v>895.2</v>
      </c>
      <c r="CL578" s="3" t="s">
        <v>27</v>
      </c>
      <c r="CO578" s="3">
        <f>VLOOKUP($A578,MOEX!$C:$E,3,0)</f>
        <v>51.94</v>
      </c>
      <c r="CP578" s="3" t="s">
        <v>28</v>
      </c>
      <c r="CS578" s="3">
        <f>VLOOKUP($A578,MSTT!$C:$E,3,0)</f>
        <v>144.1</v>
      </c>
      <c r="CT578" s="3" t="s">
        <v>29</v>
      </c>
      <c r="CW578" s="3">
        <f>VLOOKUP($A578,NLMK!$C:$E,3,0)</f>
        <v>50.45</v>
      </c>
      <c r="CX578" s="3" t="s">
        <v>30</v>
      </c>
      <c r="DA578" s="3">
        <f>VLOOKUP($A578,NMTP!$C:$E,3,0)</f>
        <v>3.4851999999999999</v>
      </c>
      <c r="DB578" s="3" t="s">
        <v>31</v>
      </c>
      <c r="DE578" s="3">
        <f>VLOOKUP($A578,NVTK!$C:$E,3,0)</f>
        <v>313.66000000000003</v>
      </c>
      <c r="DF578" s="3" t="s">
        <v>32</v>
      </c>
      <c r="DI578" s="3">
        <f>VLOOKUP($A578,PIKK!$C:$E,3,0)</f>
        <v>60.26</v>
      </c>
      <c r="DJ578" s="3" t="s">
        <v>33</v>
      </c>
      <c r="DM578" s="3">
        <f>VLOOKUP($A578,ROSN!$C:$E,3,0)</f>
        <v>237.59</v>
      </c>
      <c r="DN578" s="3" t="s">
        <v>34</v>
      </c>
      <c r="DQ578" s="3">
        <f>VLOOKUP($A578,RTKM!$C:$E,3,0)</f>
        <v>120.25</v>
      </c>
      <c r="DR578" s="3" t="s">
        <v>35</v>
      </c>
      <c r="DU578" s="3">
        <f>VLOOKUP($A578,RTKMP!$C:$E,3,0)</f>
        <v>90.36</v>
      </c>
      <c r="DV578" s="3" t="s">
        <v>36</v>
      </c>
      <c r="DY578" s="3">
        <f>VLOOKUP($A578,HYDR!$C:$E,3,0)</f>
        <v>0.62749999999999995</v>
      </c>
      <c r="DZ578" s="3" t="s">
        <v>37</v>
      </c>
      <c r="EC578" s="3">
        <f>VLOOKUP($A578,RUAL!$C:$E,3,0)</f>
        <v>156.5</v>
      </c>
      <c r="ED578" s="3" t="s">
        <v>38</v>
      </c>
      <c r="EG578" s="3">
        <f>VLOOKUP($A578,SVAV!$C:$E,3,0)</f>
        <v>742.5</v>
      </c>
      <c r="EH578" s="3" t="s">
        <v>39</v>
      </c>
      <c r="EK578" s="3">
        <f>VLOOKUP($A578,SBER!$C:$E,3,0)</f>
        <v>99.37</v>
      </c>
      <c r="EL578" s="3" t="s">
        <v>40</v>
      </c>
      <c r="EO578" s="3">
        <f>VLOOKUP($A578,SBERP!$C:$E,3,0)</f>
        <v>73.900000000000006</v>
      </c>
      <c r="EP578" s="3" t="s">
        <v>41</v>
      </c>
      <c r="ES578" s="3">
        <f>VLOOKUP($A578,CHMF!$C:$E,3,0)</f>
        <v>302</v>
      </c>
      <c r="ET578" s="3" t="s">
        <v>42</v>
      </c>
      <c r="EW578" s="3">
        <f>VLOOKUP($A578,AFKS!$C:$E,3,0)</f>
        <v>26.297000000000001</v>
      </c>
      <c r="EX578" s="3" t="s">
        <v>43</v>
      </c>
      <c r="FA578" s="3">
        <f>VLOOKUP($A578,SNGS!$C:$E,3,0)</f>
        <v>27.251999999999999</v>
      </c>
      <c r="FB578" s="3" t="s">
        <v>44</v>
      </c>
      <c r="FE578" s="3">
        <f>VLOOKUP($A578,SNGSP!$C:$E,3,0)</f>
        <v>20.5</v>
      </c>
      <c r="FF578" s="3" t="s">
        <v>45</v>
      </c>
      <c r="FI578" s="3">
        <f>VLOOKUP($A578,TRMK!$C:$E,3,0)</f>
        <v>86</v>
      </c>
      <c r="FJ578" s="3" t="s">
        <v>46</v>
      </c>
      <c r="FM578" s="3">
        <f>VLOOKUP($A578,TATN!$C:$E,3,0)</f>
        <v>199.49</v>
      </c>
      <c r="FN578" s="3" t="s">
        <v>47</v>
      </c>
      <c r="FQ578" s="3">
        <f>VLOOKUP($A578,TATNP!$C:$E,3,0)</f>
        <v>105.99</v>
      </c>
      <c r="FR578" s="3" t="s">
        <v>48</v>
      </c>
      <c r="FU578" s="3">
        <f>VLOOKUP($A578,TRNFP!$C:$E,3,0)</f>
        <v>66349</v>
      </c>
      <c r="FV578" s="3" t="s">
        <v>49</v>
      </c>
      <c r="FY578" s="3">
        <f>VLOOKUP($A578,URKA!$C:$E,3,0)</f>
        <v>229.81</v>
      </c>
      <c r="FZ578" s="3" t="s">
        <v>50</v>
      </c>
      <c r="GC578" s="3">
        <f>VLOOKUP($A578,FEES!$C:$E,3,0)</f>
        <v>0.16125999999999999</v>
      </c>
      <c r="GD578" s="3" t="s">
        <v>51</v>
      </c>
      <c r="GG578" s="3">
        <f>VLOOKUP($A578,PHOR!$C:$E,3,0)</f>
        <v>1323</v>
      </c>
      <c r="GH578" s="3" t="s">
        <v>52</v>
      </c>
      <c r="GK578" s="3">
        <f>VLOOKUP($A578,GCHE!$C:$E,3,0)</f>
        <v>550</v>
      </c>
      <c r="GL578" s="3" t="s">
        <v>53</v>
      </c>
      <c r="GO578" s="3">
        <f>VLOOKUP($A578,EONR!$C:$E,3,0)</f>
        <v>2.7199</v>
      </c>
    </row>
    <row r="579" spans="1:197" x14ac:dyDescent="0.45">
      <c r="A579" s="86">
        <v>41358</v>
      </c>
      <c r="B579" s="3" t="s">
        <v>5</v>
      </c>
      <c r="E579" s="3" t="e">
        <f>VLOOKUP($A579,POLY!$C:$E,3,0)</f>
        <v>#N/A</v>
      </c>
      <c r="F579" s="3" t="s">
        <v>6</v>
      </c>
      <c r="I579" s="3" t="e">
        <f>VLOOKUP($A579,YNDX!$C:$E,3,0)</f>
        <v>#N/A</v>
      </c>
      <c r="J579" s="3" t="s">
        <v>7</v>
      </c>
      <c r="M579" s="3">
        <f>VLOOKUP($A579,ALRS!$C:$E,3,0)</f>
        <v>31.666</v>
      </c>
      <c r="N579" s="3" t="s">
        <v>8</v>
      </c>
      <c r="Q579" s="3">
        <f>VLOOKUP($A579,AKRN!$C:$E,3,0)</f>
        <v>1325</v>
      </c>
      <c r="R579" s="3" t="s">
        <v>9</v>
      </c>
      <c r="U579" s="3">
        <f>VLOOKUP($A579,AFLT!$C:$E,3,0)</f>
        <v>52.99</v>
      </c>
      <c r="V579" s="3" t="s">
        <v>10</v>
      </c>
      <c r="Y579" s="3">
        <f>VLOOKUP($A579,BSPB!$C:$E,3,0)</f>
        <v>36.549999999999997</v>
      </c>
      <c r="Z579" s="3" t="s">
        <v>11</v>
      </c>
      <c r="AC579" s="3">
        <f>VLOOKUP($A579,BANE!$C:$E,3,0)</f>
        <v>1919.8</v>
      </c>
      <c r="AD579" s="3" t="s">
        <v>12</v>
      </c>
      <c r="AG579" s="3">
        <f>VLOOKUP($A579,BANEP!$C:$E,3,0)</f>
        <v>1310</v>
      </c>
      <c r="AH579" s="3" t="s">
        <v>13</v>
      </c>
      <c r="AK579" s="3">
        <f>VLOOKUP($A579,VTBR!$C:$E,3,0)</f>
        <v>4.9700000000000001E-2</v>
      </c>
      <c r="AL579" s="3" t="s">
        <v>14</v>
      </c>
      <c r="AO579" s="3">
        <f>VLOOKUP($A579,VSMO!$C:$E,3,0)</f>
        <v>5600</v>
      </c>
      <c r="AP579" s="3" t="s">
        <v>15</v>
      </c>
      <c r="AS579" s="3">
        <f>VLOOKUP($A579,GAZP!$C:$E,3,0)</f>
        <v>134.08000000000001</v>
      </c>
      <c r="AT579" s="3" t="s">
        <v>16</v>
      </c>
      <c r="AW579" s="3">
        <f>VLOOKUP($A579,GMKN!$C:$E,3,0)</f>
        <v>5249</v>
      </c>
      <c r="AX579" s="3" t="s">
        <v>17</v>
      </c>
      <c r="BA579" s="3">
        <f>VLOOKUP($A579,DIXY!$C:$E,3,0)</f>
        <v>419.98</v>
      </c>
      <c r="BB579" s="3" t="s">
        <v>18</v>
      </c>
      <c r="BE579" s="3">
        <f>VLOOKUP($A579,IRAO!$C:$E,3,0)</f>
        <v>1.7899999999999999E-2</v>
      </c>
      <c r="BF579" s="3" t="s">
        <v>19</v>
      </c>
      <c r="BI579" s="3">
        <f>VLOOKUP($A579,KMAZ!$C:$E,3,0)</f>
        <v>38.340000000000003</v>
      </c>
      <c r="BJ579" s="3" t="s">
        <v>20</v>
      </c>
      <c r="BM579" s="3">
        <f>VLOOKUP($A579,LSRG!$C:$E,3,0)</f>
        <v>577</v>
      </c>
      <c r="BN579" s="3" t="s">
        <v>21</v>
      </c>
      <c r="BQ579" s="3">
        <f>VLOOKUP($A579,LKOH!$C:$E,3,0)</f>
        <v>1998.5</v>
      </c>
      <c r="BR579" s="3" t="s">
        <v>22</v>
      </c>
      <c r="BU579" s="3">
        <f>VLOOKUP($A579,MVID!$C:$E,3,0)</f>
        <v>247</v>
      </c>
      <c r="BV579" s="3" t="s">
        <v>23</v>
      </c>
      <c r="BY579" s="3">
        <f>VLOOKUP($A579,MAGN!$C:$E,3,0)</f>
        <v>8.359</v>
      </c>
      <c r="BZ579" s="3" t="s">
        <v>24</v>
      </c>
      <c r="CC579" s="3">
        <f>VLOOKUP($A579,MTSS!$C:$E,3,0)</f>
        <v>276.43</v>
      </c>
      <c r="CD579" s="3" t="s">
        <v>25</v>
      </c>
      <c r="CG579" s="3">
        <f>VLOOKUP($A579,MGNT!$C:$E,3,0)</f>
        <v>5934.9</v>
      </c>
      <c r="CH579" s="3" t="s">
        <v>26</v>
      </c>
      <c r="CK579" s="3">
        <f>VLOOKUP($A579,MFON!$C:$E,3,0)</f>
        <v>962</v>
      </c>
      <c r="CL579" s="3" t="s">
        <v>27</v>
      </c>
      <c r="CO579" s="3">
        <f>VLOOKUP($A579,MOEX!$C:$E,3,0)</f>
        <v>49.48</v>
      </c>
      <c r="CP579" s="3" t="s">
        <v>28</v>
      </c>
      <c r="CS579" s="3">
        <f>VLOOKUP($A579,MSTT!$C:$E,3,0)</f>
        <v>140.38999999999999</v>
      </c>
      <c r="CT579" s="3" t="s">
        <v>29</v>
      </c>
      <c r="CW579" s="3">
        <f>VLOOKUP($A579,NLMK!$C:$E,3,0)</f>
        <v>49.05</v>
      </c>
      <c r="CX579" s="3" t="s">
        <v>30</v>
      </c>
      <c r="DA579" s="3">
        <f>VLOOKUP($A579,NMTP!$C:$E,3,0)</f>
        <v>3.3921999999999999</v>
      </c>
      <c r="DB579" s="3" t="s">
        <v>31</v>
      </c>
      <c r="DE579" s="3">
        <f>VLOOKUP($A579,NVTK!$C:$E,3,0)</f>
        <v>314.89999999999998</v>
      </c>
      <c r="DF579" s="3" t="s">
        <v>32</v>
      </c>
      <c r="DI579" s="3">
        <f>VLOOKUP($A579,PIKK!$C:$E,3,0)</f>
        <v>60.3</v>
      </c>
      <c r="DJ579" s="3" t="s">
        <v>33</v>
      </c>
      <c r="DM579" s="3">
        <f>VLOOKUP($A579,ROSN!$C:$E,3,0)</f>
        <v>238.66</v>
      </c>
      <c r="DN579" s="3" t="s">
        <v>34</v>
      </c>
      <c r="DQ579" s="3">
        <f>VLOOKUP($A579,RTKM!$C:$E,3,0)</f>
        <v>122.05</v>
      </c>
      <c r="DR579" s="3" t="s">
        <v>35</v>
      </c>
      <c r="DU579" s="3">
        <f>VLOOKUP($A579,RTKMP!$C:$E,3,0)</f>
        <v>87.89</v>
      </c>
      <c r="DV579" s="3" t="s">
        <v>36</v>
      </c>
      <c r="DY579" s="3">
        <f>VLOOKUP($A579,HYDR!$C:$E,3,0)</f>
        <v>0.61360000000000003</v>
      </c>
      <c r="DZ579" s="3" t="s">
        <v>37</v>
      </c>
      <c r="EC579" s="3">
        <f>VLOOKUP($A579,RUAL!$C:$E,3,0)</f>
        <v>149.86000000000001</v>
      </c>
      <c r="ED579" s="3" t="s">
        <v>38</v>
      </c>
      <c r="EG579" s="3">
        <f>VLOOKUP($A579,SVAV!$C:$E,3,0)</f>
        <v>760</v>
      </c>
      <c r="EH579" s="3" t="s">
        <v>39</v>
      </c>
      <c r="EK579" s="3">
        <f>VLOOKUP($A579,SBER!$C:$E,3,0)</f>
        <v>98.86</v>
      </c>
      <c r="EL579" s="3" t="s">
        <v>40</v>
      </c>
      <c r="EO579" s="3">
        <f>VLOOKUP($A579,SBERP!$C:$E,3,0)</f>
        <v>75.12</v>
      </c>
      <c r="EP579" s="3" t="s">
        <v>41</v>
      </c>
      <c r="ES579" s="3">
        <f>VLOOKUP($A579,CHMF!$C:$E,3,0)</f>
        <v>279.7</v>
      </c>
      <c r="ET579" s="3" t="s">
        <v>42</v>
      </c>
      <c r="EW579" s="3">
        <f>VLOOKUP($A579,AFKS!$C:$E,3,0)</f>
        <v>25.6</v>
      </c>
      <c r="EX579" s="3" t="s">
        <v>43</v>
      </c>
      <c r="FA579" s="3">
        <f>VLOOKUP($A579,SNGS!$C:$E,3,0)</f>
        <v>27.818000000000001</v>
      </c>
      <c r="FB579" s="3" t="s">
        <v>44</v>
      </c>
      <c r="FE579" s="3">
        <f>VLOOKUP($A579,SNGSP!$C:$E,3,0)</f>
        <v>21.69</v>
      </c>
      <c r="FF579" s="3" t="s">
        <v>45</v>
      </c>
      <c r="FI579" s="3">
        <f>VLOOKUP($A579,TRMK!$C:$E,3,0)</f>
        <v>83.72</v>
      </c>
      <c r="FJ579" s="3" t="s">
        <v>46</v>
      </c>
      <c r="FM579" s="3">
        <f>VLOOKUP($A579,TATN!$C:$E,3,0)</f>
        <v>206.94</v>
      </c>
      <c r="FN579" s="3" t="s">
        <v>47</v>
      </c>
      <c r="FQ579" s="3">
        <f>VLOOKUP($A579,TATNP!$C:$E,3,0)</f>
        <v>108.95</v>
      </c>
      <c r="FR579" s="3" t="s">
        <v>48</v>
      </c>
      <c r="FU579" s="3">
        <f>VLOOKUP($A579,TRNFP!$C:$E,3,0)</f>
        <v>67193</v>
      </c>
      <c r="FV579" s="3" t="s">
        <v>49</v>
      </c>
      <c r="FY579" s="3">
        <f>VLOOKUP($A579,URKA!$C:$E,3,0)</f>
        <v>231.87</v>
      </c>
      <c r="FZ579" s="3" t="s">
        <v>50</v>
      </c>
      <c r="GC579" s="3">
        <f>VLOOKUP($A579,FEES!$C:$E,3,0)</f>
        <v>0.16120000000000001</v>
      </c>
      <c r="GD579" s="3" t="s">
        <v>51</v>
      </c>
      <c r="GG579" s="3">
        <f>VLOOKUP($A579,PHOR!$C:$E,3,0)</f>
        <v>1282.5</v>
      </c>
      <c r="GH579" s="3" t="s">
        <v>52</v>
      </c>
      <c r="GK579" s="3">
        <f>VLOOKUP($A579,GCHE!$C:$E,3,0)</f>
        <v>547</v>
      </c>
      <c r="GL579" s="3" t="s">
        <v>53</v>
      </c>
      <c r="GO579" s="3">
        <f>VLOOKUP($A579,EONR!$C:$E,3,0)</f>
        <v>2.625</v>
      </c>
    </row>
    <row r="580" spans="1:197" s="24" customFormat="1" x14ac:dyDescent="0.45">
      <c r="A580" s="85">
        <v>41365</v>
      </c>
      <c r="B580" s="24" t="s">
        <v>5</v>
      </c>
      <c r="C580" s="24" t="e">
        <f>HLOOKUP(database!B$36,'market capitalization'!$1:$23,11,0)</f>
        <v>#N/A</v>
      </c>
      <c r="E580" s="24" t="e">
        <f>VLOOKUP($A580,POLY!$C:$E,3,0)</f>
        <v>#N/A</v>
      </c>
      <c r="F580" s="3" t="s">
        <v>6</v>
      </c>
      <c r="G580" s="24" t="e">
        <f>HLOOKUP(database!F$36,'market capitalization'!$1:$23,11,0)</f>
        <v>#N/A</v>
      </c>
      <c r="I580" s="24" t="e">
        <f>VLOOKUP($A580,YNDX!$C:$E,3,0)</f>
        <v>#N/A</v>
      </c>
      <c r="J580" s="3" t="s">
        <v>7</v>
      </c>
      <c r="K580" s="24">
        <f>HLOOKUP(database!J$36,'market capitalization'!$1:$23,11,0)</f>
        <v>236150.25796032001</v>
      </c>
      <c r="M580" s="24">
        <f>VLOOKUP($A580,ALRS!$C:$E,3,0)</f>
        <v>32.9</v>
      </c>
      <c r="N580" s="3" t="s">
        <v>8</v>
      </c>
      <c r="O580" s="24">
        <f>HLOOKUP(database!N$36,'market capitalization'!$1:$23,11,0)</f>
        <v>53739.977200000001</v>
      </c>
      <c r="Q580" s="24">
        <f>VLOOKUP($A580,AKRN!$C:$E,3,0)</f>
        <v>1315</v>
      </c>
      <c r="R580" s="3" t="s">
        <v>9</v>
      </c>
      <c r="S580" s="24">
        <f>HLOOKUP(database!R$36,'market capitalization'!$1:$23,11,0)</f>
        <v>59362.441181550006</v>
      </c>
      <c r="U580" s="24">
        <f>VLOOKUP($A580,AFLT!$C:$E,3,0)</f>
        <v>54.8</v>
      </c>
      <c r="V580" s="3" t="s">
        <v>10</v>
      </c>
      <c r="W580" s="24">
        <f>HLOOKUP(database!V$36,'market capitalization'!$1:$23,11,0)</f>
        <v>11042.3992932</v>
      </c>
      <c r="Y580" s="24">
        <f>VLOOKUP($A580,BSPB!$C:$E,3,0)</f>
        <v>35.85</v>
      </c>
      <c r="Z580" s="3" t="s">
        <v>11</v>
      </c>
      <c r="AA580" s="24">
        <f>HLOOKUP(database!Z$36,'market capitalization'!$1:$23,11,0)</f>
        <v>362079.00327690004</v>
      </c>
      <c r="AC580" s="24">
        <f>VLOOKUP($A580,BANE!$C:$E,3,0)</f>
        <v>1920</v>
      </c>
      <c r="AD580" s="3" t="s">
        <v>12</v>
      </c>
      <c r="AE580" s="24">
        <f>HLOOKUP(database!AD$36,'market capitalization'!$1:$23,11,0)</f>
        <v>50523.554219199999</v>
      </c>
      <c r="AG580" s="24">
        <f>VLOOKUP($A580,BANEP!$C:$E,3,0)</f>
        <v>1300</v>
      </c>
      <c r="AH580" s="3" t="s">
        <v>13</v>
      </c>
      <c r="AI580" s="24">
        <f>HLOOKUP(database!AH$36,'market capitalization'!$1:$23,11,0)</f>
        <v>521039.56401281001</v>
      </c>
      <c r="AK580" s="24">
        <f>VLOOKUP($A580,VTBR!$C:$E,3,0)</f>
        <v>4.6800000000000001E-2</v>
      </c>
      <c r="AL580" s="3" t="s">
        <v>14</v>
      </c>
      <c r="AM580" s="24">
        <f>HLOOKUP(database!AL$36,'market capitalization'!$1:$23,11,0)</f>
        <v>64315.221825400004</v>
      </c>
      <c r="AO580" s="24">
        <f>VLOOKUP($A580,VSMO!$C:$E,3,0)</f>
        <v>5845</v>
      </c>
      <c r="AP580" s="3" t="s">
        <v>15</v>
      </c>
      <c r="AQ580" s="24">
        <f>HLOOKUP(database!AP$36,'market capitalization'!$1:$23,11,0)</f>
        <v>3166569.0855040001</v>
      </c>
      <c r="AS580" s="24">
        <f>VLOOKUP($A580,GAZP!$C:$E,3,0)</f>
        <v>130.5</v>
      </c>
      <c r="AT580" s="3" t="s">
        <v>16</v>
      </c>
      <c r="AU580" s="24">
        <f>HLOOKUP(database!AT$36,'market capitalization'!$1:$23,11,0)</f>
        <v>999651.90526799997</v>
      </c>
      <c r="AW580" s="24">
        <f>VLOOKUP($A580,GMKN!$C:$E,3,0)</f>
        <v>5223</v>
      </c>
      <c r="AX580" s="3" t="s">
        <v>17</v>
      </c>
      <c r="AY580" s="24">
        <f>HLOOKUP(database!AX$36,'market capitalization'!$1:$23,11,0)</f>
        <v>51856.08</v>
      </c>
      <c r="BA580" s="24">
        <f>VLOOKUP($A580,DIXY!$C:$E,3,0)</f>
        <v>432.83</v>
      </c>
      <c r="BB580" s="3" t="s">
        <v>18</v>
      </c>
      <c r="BC580" s="24">
        <f>HLOOKUP(database!BB$36,'market capitalization'!$1:$23,11,0)</f>
        <v>187157.89788546</v>
      </c>
      <c r="BE580" s="24">
        <f>VLOOKUP($A580,IRAO!$C:$E,3,0)</f>
        <v>1.536E-2</v>
      </c>
      <c r="BF580" s="3" t="s">
        <v>19</v>
      </c>
      <c r="BG580" s="24">
        <f>HLOOKUP(database!BF$36,'market capitalization'!$1:$23,11,0)</f>
        <v>27065.67522293</v>
      </c>
      <c r="BI580" s="24">
        <f>VLOOKUP($A580,KMAZ!$C:$E,3,0)</f>
        <v>38.19</v>
      </c>
      <c r="BJ580" s="3" t="s">
        <v>20</v>
      </c>
      <c r="BK580" s="24">
        <f>HLOOKUP(database!BJ$36,'market capitalization'!$1:$23,11,0)</f>
        <v>59932.676065500003</v>
      </c>
      <c r="BM580" s="24">
        <f>VLOOKUP($A580,LSRG!$C:$E,3,0)</f>
        <v>581.9</v>
      </c>
      <c r="BN580" s="3" t="s">
        <v>21</v>
      </c>
      <c r="BO580" s="24">
        <f>HLOOKUP(database!BN$36,'market capitalization'!$1:$23,11,0)</f>
        <v>1699680.5524665001</v>
      </c>
      <c r="BQ580" s="24">
        <f>VLOOKUP($A580,LKOH!$C:$E,3,0)</f>
        <v>1935.6</v>
      </c>
      <c r="BR580" s="3" t="s">
        <v>22</v>
      </c>
      <c r="BS580" s="24">
        <f>HLOOKUP(database!BR$36,'market capitalization'!$1:$23,11,0)</f>
        <v>44077.371578129998</v>
      </c>
      <c r="BU580" s="24">
        <f>VLOOKUP($A580,MVID!$C:$E,3,0)</f>
        <v>248.49</v>
      </c>
      <c r="BV580" s="3" t="s">
        <v>23</v>
      </c>
      <c r="BW580" s="24">
        <f>HLOOKUP(database!BV$36,'market capitalization'!$1:$23,11,0)</f>
        <v>93473.270449999996</v>
      </c>
      <c r="BY580" s="24">
        <f>VLOOKUP($A580,MAGN!$C:$E,3,0)</f>
        <v>7.8109999999999999</v>
      </c>
      <c r="BZ580" s="3" t="s">
        <v>24</v>
      </c>
      <c r="CA580" s="24">
        <f>HLOOKUP(database!BZ$36,'market capitalization'!$1:$23,11,0)</f>
        <v>570392.13551885996</v>
      </c>
      <c r="CC580" s="24">
        <f>VLOOKUP($A580,MTSS!$C:$E,3,0)</f>
        <v>261.2</v>
      </c>
      <c r="CD580" s="3" t="s">
        <v>25</v>
      </c>
      <c r="CE580" s="24">
        <f>HLOOKUP(database!CD$36,'market capitalization'!$1:$23,11,0)</f>
        <v>562640.06224999996</v>
      </c>
      <c r="CG580" s="24">
        <f>VLOOKUP($A580,MGNT!$C:$E,3,0)</f>
        <v>6070</v>
      </c>
      <c r="CH580" s="3" t="s">
        <v>26</v>
      </c>
      <c r="CI580" s="24">
        <f>HLOOKUP(database!CH$36,'market capitalization'!$1:$23,11,0)</f>
        <v>597680</v>
      </c>
      <c r="CK580" s="24">
        <f>VLOOKUP($A580,MFON!$C:$E,3,0)</f>
        <v>870</v>
      </c>
      <c r="CL580" s="3" t="s">
        <v>27</v>
      </c>
      <c r="CM580" s="24">
        <f>HLOOKUP(database!CL$36,'market capitalization'!$1:$23,11,0)</f>
        <v>109277.19164158001</v>
      </c>
      <c r="CO580" s="24">
        <f>VLOOKUP($A580,MOEX!$C:$E,3,0)</f>
        <v>48.5</v>
      </c>
      <c r="CP580" s="3" t="s">
        <v>28</v>
      </c>
      <c r="CQ580" s="24">
        <f>HLOOKUP(database!CP$36,'market capitalization'!$1:$23,11,0)</f>
        <v>39456.549055000003</v>
      </c>
      <c r="CS580" s="24">
        <f>VLOOKUP($A580,MSTT!$C:$E,3,0)</f>
        <v>137.47</v>
      </c>
      <c r="CT580" s="3" t="s">
        <v>29</v>
      </c>
      <c r="CU580" s="24">
        <f>HLOOKUP(database!CT$36,'market capitalization'!$1:$23,11,0)</f>
        <v>294147.5929392</v>
      </c>
      <c r="CW580" s="24">
        <f>VLOOKUP($A580,NLMK!$C:$E,3,0)</f>
        <v>46.09</v>
      </c>
      <c r="CX580" s="3" t="s">
        <v>30</v>
      </c>
      <c r="CY580" s="24">
        <f>HLOOKUP(database!CX$36,'market capitalization'!$1:$23,11,0)</f>
        <v>65610.487141639998</v>
      </c>
      <c r="DA580" s="24">
        <f>VLOOKUP($A580,NMTP!$C:$E,3,0)</f>
        <v>3.4298000000000002</v>
      </c>
      <c r="DB580" s="3" t="s">
        <v>31</v>
      </c>
      <c r="DC580" s="24">
        <f>HLOOKUP(database!DB$36,'market capitalization'!$1:$23,11,0)</f>
        <v>956831.10978000006</v>
      </c>
      <c r="DE580" s="24">
        <f>VLOOKUP($A580,NVTK!$C:$E,3,0)</f>
        <v>315.8</v>
      </c>
      <c r="DF580" s="3" t="s">
        <v>32</v>
      </c>
      <c r="DG580" s="24">
        <f>HLOOKUP(database!DF$36,'market capitalization'!$1:$23,11,0)</f>
        <v>29684.409909120001</v>
      </c>
      <c r="DI580" s="24">
        <f>VLOOKUP($A580,PIKK!$C:$E,3,0)</f>
        <v>61.64</v>
      </c>
      <c r="DJ580" s="3" t="s">
        <v>33</v>
      </c>
      <c r="DK580" s="24">
        <f>HLOOKUP(database!DJ$36,'market capitalization'!$1:$23,11,0)</f>
        <v>2522472.30222417</v>
      </c>
      <c r="DM580" s="24">
        <f>VLOOKUP($A580,ROSN!$C:$E,3,0)</f>
        <v>230.87</v>
      </c>
      <c r="DN580" s="3" t="s">
        <v>34</v>
      </c>
      <c r="DO580" s="24">
        <f>HLOOKUP(database!DN$36,'market capitalization'!$1:$23,11,0)</f>
        <v>358783.18299109995</v>
      </c>
      <c r="DQ580" s="24">
        <f>VLOOKUP($A580,RTKM!$C:$E,3,0)</f>
        <v>118.4</v>
      </c>
      <c r="DR580" s="3" t="s">
        <v>35</v>
      </c>
      <c r="DS580" s="24">
        <f>HLOOKUP(database!DR$36,'market capitalization'!$1:$23,11,0)</f>
        <v>21412.878936419998</v>
      </c>
      <c r="DU580" s="24">
        <f>VLOOKUP($A580,RTKMP!$C:$E,3,0)</f>
        <v>82.9</v>
      </c>
      <c r="DV580" s="3" t="s">
        <v>36</v>
      </c>
      <c r="DW580" s="24">
        <f>HLOOKUP(database!DV$36,'market capitalization'!$1:$23,11,0)</f>
        <v>194902.38232968</v>
      </c>
      <c r="DY580" s="24">
        <f>VLOOKUP($A580,HYDR!$C:$E,3,0)</f>
        <v>0.55200000000000005</v>
      </c>
      <c r="DZ580" s="3" t="s">
        <v>37</v>
      </c>
      <c r="EA580" s="24" t="e">
        <f>HLOOKUP(database!DZ$36,'market capitalization'!$1:$23,11,0)</f>
        <v>#N/A</v>
      </c>
      <c r="EC580" s="24">
        <f>VLOOKUP($A580,RUAL!$C:$E,3,0)</f>
        <v>160.99</v>
      </c>
      <c r="ED580" s="3" t="s">
        <v>38</v>
      </c>
      <c r="EE580" s="24">
        <f>HLOOKUP(database!ED$36,'market capitalization'!$1:$23,11,0)</f>
        <v>26096.7260785</v>
      </c>
      <c r="EG580" s="24">
        <f>VLOOKUP($A580,SVAV!$C:$E,3,0)</f>
        <v>759.3</v>
      </c>
      <c r="EH580" s="3" t="s">
        <v>39</v>
      </c>
      <c r="EI580" s="24">
        <f>HLOOKUP(database!EH$36,'market capitalization'!$1:$23,11,0)</f>
        <v>2132142.85396</v>
      </c>
      <c r="EK580" s="24">
        <f>VLOOKUP($A580,SBER!$C:$E,3,0)</f>
        <v>99.26</v>
      </c>
      <c r="EL580" s="3" t="s">
        <v>40</v>
      </c>
      <c r="EM580" s="24">
        <f>HLOOKUP(database!EL$36,'market capitalization'!$1:$23,11,0)</f>
        <v>75100</v>
      </c>
      <c r="EO580" s="24">
        <f>VLOOKUP($A580,SBERP!$C:$E,3,0)</f>
        <v>73.290000000000006</v>
      </c>
      <c r="EP580" s="3" t="s">
        <v>41</v>
      </c>
      <c r="EQ580" s="24">
        <f>HLOOKUP(database!EP$36,'market capitalization'!$1:$23,11,0)</f>
        <v>234477.452934</v>
      </c>
      <c r="ES580" s="24">
        <f>VLOOKUP($A580,CHMF!$C:$E,3,0)</f>
        <v>262.39999999999998</v>
      </c>
      <c r="ET580" s="3" t="s">
        <v>42</v>
      </c>
      <c r="EU580" s="24">
        <f>HLOOKUP(database!ET$36,'market capitalization'!$1:$23,11,0)</f>
        <v>245476.7</v>
      </c>
      <c r="EW580" s="24">
        <f>VLOOKUP($A580,AFKS!$C:$E,3,0)</f>
        <v>25.783000000000001</v>
      </c>
      <c r="EX580" s="3" t="s">
        <v>43</v>
      </c>
      <c r="EY580" s="24">
        <f>HLOOKUP(database!EX$36,'market capitalization'!$1:$23,11,0)</f>
        <v>991003.36712199997</v>
      </c>
      <c r="FA580" s="24">
        <f>VLOOKUP($A580,SNGS!$C:$E,3,0)</f>
        <v>29.849</v>
      </c>
      <c r="FB580" s="3" t="s">
        <v>44</v>
      </c>
      <c r="FC580" s="24">
        <f>HLOOKUP(database!FB$36,'market capitalization'!$1:$23,11,0)</f>
        <v>165608.36604897</v>
      </c>
      <c r="FE580" s="24">
        <f>VLOOKUP($A580,SNGSP!$C:$E,3,0)</f>
        <v>22.077999999999999</v>
      </c>
      <c r="FF580" s="3" t="s">
        <v>45</v>
      </c>
      <c r="FG580" s="24">
        <f>HLOOKUP(database!FF$36,'market capitalization'!$1:$23,11,0)</f>
        <v>78232.183683359995</v>
      </c>
      <c r="FI580" s="24">
        <f>VLOOKUP($A580,TRMK!$C:$E,3,0)</f>
        <v>83.99</v>
      </c>
      <c r="FJ580" s="3" t="s">
        <v>46</v>
      </c>
      <c r="FK580" s="24">
        <f>HLOOKUP(database!FJ$36,'market capitalization'!$1:$23,11,0)</f>
        <v>448875.644921</v>
      </c>
      <c r="FM580" s="24">
        <f>VLOOKUP($A580,TATN!$C:$E,3,0)</f>
        <v>199.9</v>
      </c>
      <c r="FN580" s="3" t="s">
        <v>47</v>
      </c>
      <c r="FO580" s="24">
        <f>HLOOKUP(database!FN$36,'market capitalization'!$1:$23,11,0)</f>
        <v>15975.170550000001</v>
      </c>
      <c r="FQ580" s="24">
        <f>VLOOKUP($A580,TATNP!$C:$E,3,0)</f>
        <v>107.24</v>
      </c>
      <c r="FR580" s="3" t="s">
        <v>48</v>
      </c>
      <c r="FS580" s="24">
        <f>HLOOKUP(database!FR$36,'market capitalization'!$1:$23,11,0)</f>
        <v>104333.667375</v>
      </c>
      <c r="FU580" s="24">
        <f>VLOOKUP($A580,TRNFP!$C:$E,3,0)</f>
        <v>67111</v>
      </c>
      <c r="FV580" s="3" t="s">
        <v>49</v>
      </c>
      <c r="FW580" s="24">
        <f>HLOOKUP(database!FV$36,'market capitalization'!$1:$23,11,0)</f>
        <v>679394.0771774</v>
      </c>
      <c r="FY580" s="24">
        <f>VLOOKUP($A580,URKA!$C:$E,3,0)</f>
        <v>235.44</v>
      </c>
      <c r="FZ580" s="3" t="s">
        <v>50</v>
      </c>
      <c r="GA580" s="24">
        <f>HLOOKUP(database!FZ$36,'market capitalization'!$1:$23,11,0)</f>
        <v>202304.66259435998</v>
      </c>
      <c r="GC580" s="24">
        <f>VLOOKUP($A580,FEES!$C:$E,3,0)</f>
        <v>0.1502</v>
      </c>
      <c r="GD580" s="3" t="s">
        <v>51</v>
      </c>
      <c r="GE580" s="24">
        <f>HLOOKUP(database!GD$36,'market capitalization'!$1:$23,11,0)</f>
        <v>160525.642368</v>
      </c>
      <c r="GG580" s="24">
        <f>VLOOKUP($A580,PHOR!$C:$E,3,0)</f>
        <v>1391</v>
      </c>
      <c r="GH580" s="3" t="s">
        <v>52</v>
      </c>
      <c r="GI580" s="24">
        <f>HLOOKUP(database!GH$36,'market capitalization'!$1:$23,11,0)</f>
        <v>24048.183830999998</v>
      </c>
      <c r="GK580" s="24">
        <f>VLOOKUP($A580,GCHE!$C:$E,3,0)</f>
        <v>527.20000000000005</v>
      </c>
      <c r="GL580" s="3" t="s">
        <v>53</v>
      </c>
      <c r="GM580" s="24">
        <f>HLOOKUP(database!GL$36,'market capitalization'!$1:$23,11,0)</f>
        <v>165143.47600560001</v>
      </c>
      <c r="GO580" s="24">
        <f>VLOOKUP($A580,EONR!$C:$E,3,0)</f>
        <v>2.48</v>
      </c>
    </row>
    <row r="581" spans="1:197" x14ac:dyDescent="0.45">
      <c r="A581" s="86">
        <v>41372</v>
      </c>
      <c r="B581" s="3" t="s">
        <v>5</v>
      </c>
      <c r="E581" s="3" t="e">
        <f>VLOOKUP($A581,POLY!$C:$E,3,0)</f>
        <v>#N/A</v>
      </c>
      <c r="F581" s="3" t="s">
        <v>6</v>
      </c>
      <c r="I581" s="3" t="e">
        <f>VLOOKUP($A581,YNDX!$C:$E,3,0)</f>
        <v>#N/A</v>
      </c>
      <c r="J581" s="3" t="s">
        <v>7</v>
      </c>
      <c r="M581" s="3">
        <f>VLOOKUP($A581,ALRS!$C:$E,3,0)</f>
        <v>32.21</v>
      </c>
      <c r="N581" s="3" t="s">
        <v>8</v>
      </c>
      <c r="Q581" s="3">
        <f>VLOOKUP($A581,AKRN!$C:$E,3,0)</f>
        <v>1269.4000000000001</v>
      </c>
      <c r="R581" s="3" t="s">
        <v>9</v>
      </c>
      <c r="U581" s="3">
        <f>VLOOKUP($A581,AFLT!$C:$E,3,0)</f>
        <v>52.3</v>
      </c>
      <c r="V581" s="3" t="s">
        <v>10</v>
      </c>
      <c r="Y581" s="3">
        <f>VLOOKUP($A581,BSPB!$C:$E,3,0)</f>
        <v>30.28</v>
      </c>
      <c r="Z581" s="3" t="s">
        <v>11</v>
      </c>
      <c r="AC581" s="3">
        <f>VLOOKUP($A581,BANE!$C:$E,3,0)</f>
        <v>1955</v>
      </c>
      <c r="AD581" s="3" t="s">
        <v>12</v>
      </c>
      <c r="AG581" s="3">
        <f>VLOOKUP($A581,BANEP!$C:$E,3,0)</f>
        <v>1275.8</v>
      </c>
      <c r="AH581" s="3" t="s">
        <v>13</v>
      </c>
      <c r="AK581" s="3">
        <f>VLOOKUP($A581,VTBR!$C:$E,3,0)</f>
        <v>4.7300000000000002E-2</v>
      </c>
      <c r="AL581" s="3" t="s">
        <v>14</v>
      </c>
      <c r="AO581" s="3">
        <f>VLOOKUP($A581,VSMO!$C:$E,3,0)</f>
        <v>5800</v>
      </c>
      <c r="AP581" s="3" t="s">
        <v>15</v>
      </c>
      <c r="AS581" s="3">
        <f>VLOOKUP($A581,GAZP!$C:$E,3,0)</f>
        <v>126.7</v>
      </c>
      <c r="AT581" s="3" t="s">
        <v>16</v>
      </c>
      <c r="AW581" s="3">
        <f>VLOOKUP($A581,GMKN!$C:$E,3,0)</f>
        <v>5159</v>
      </c>
      <c r="AX581" s="3" t="s">
        <v>17</v>
      </c>
      <c r="BA581" s="3">
        <f>VLOOKUP($A581,DIXY!$C:$E,3,0)</f>
        <v>397</v>
      </c>
      <c r="BB581" s="3" t="s">
        <v>18</v>
      </c>
      <c r="BE581" s="3">
        <f>VLOOKUP($A581,IRAO!$C:$E,3,0)</f>
        <v>1.304E-2</v>
      </c>
      <c r="BF581" s="3" t="s">
        <v>19</v>
      </c>
      <c r="BI581" s="3">
        <f>VLOOKUP($A581,KMAZ!$C:$E,3,0)</f>
        <v>37.99</v>
      </c>
      <c r="BJ581" s="3" t="s">
        <v>20</v>
      </c>
      <c r="BM581" s="3">
        <f>VLOOKUP($A581,LSRG!$C:$E,3,0)</f>
        <v>534.9</v>
      </c>
      <c r="BN581" s="3" t="s">
        <v>21</v>
      </c>
      <c r="BQ581" s="3">
        <f>VLOOKUP($A581,LKOH!$C:$E,3,0)</f>
        <v>1929.4</v>
      </c>
      <c r="BR581" s="3" t="s">
        <v>22</v>
      </c>
      <c r="BU581" s="3">
        <f>VLOOKUP($A581,MVID!$C:$E,3,0)</f>
        <v>246.09</v>
      </c>
      <c r="BV581" s="3" t="s">
        <v>23</v>
      </c>
      <c r="BY581" s="3">
        <f>VLOOKUP($A581,MAGN!$C:$E,3,0)</f>
        <v>7.319</v>
      </c>
      <c r="BZ581" s="3" t="s">
        <v>24</v>
      </c>
      <c r="CC581" s="3">
        <f>VLOOKUP($A581,MTSS!$C:$E,3,0)</f>
        <v>269.26</v>
      </c>
      <c r="CD581" s="3" t="s">
        <v>25</v>
      </c>
      <c r="CG581" s="3">
        <f>VLOOKUP($A581,MGNT!$C:$E,3,0)</f>
        <v>6390</v>
      </c>
      <c r="CH581" s="3" t="s">
        <v>26</v>
      </c>
      <c r="CK581" s="3">
        <f>VLOOKUP($A581,MFON!$C:$E,3,0)</f>
        <v>925.5</v>
      </c>
      <c r="CL581" s="3" t="s">
        <v>27</v>
      </c>
      <c r="CO581" s="3">
        <f>VLOOKUP($A581,MOEX!$C:$E,3,0)</f>
        <v>45.45</v>
      </c>
      <c r="CP581" s="3" t="s">
        <v>28</v>
      </c>
      <c r="CS581" s="3">
        <f>VLOOKUP($A581,MSTT!$C:$E,3,0)</f>
        <v>135.5</v>
      </c>
      <c r="CT581" s="3" t="s">
        <v>29</v>
      </c>
      <c r="CW581" s="3">
        <f>VLOOKUP($A581,NLMK!$C:$E,3,0)</f>
        <v>50.42</v>
      </c>
      <c r="CX581" s="3" t="s">
        <v>30</v>
      </c>
      <c r="DA581" s="3">
        <f>VLOOKUP($A581,NMTP!$C:$E,3,0)</f>
        <v>3.0950000000000002</v>
      </c>
      <c r="DB581" s="3" t="s">
        <v>31</v>
      </c>
      <c r="DE581" s="3">
        <f>VLOOKUP($A581,NVTK!$C:$E,3,0)</f>
        <v>314.68</v>
      </c>
      <c r="DF581" s="3" t="s">
        <v>32</v>
      </c>
      <c r="DI581" s="3">
        <f>VLOOKUP($A581,PIKK!$C:$E,3,0)</f>
        <v>60.5</v>
      </c>
      <c r="DJ581" s="3" t="s">
        <v>33</v>
      </c>
      <c r="DM581" s="3">
        <f>VLOOKUP($A581,ROSN!$C:$E,3,0)</f>
        <v>223.41</v>
      </c>
      <c r="DN581" s="3" t="s">
        <v>34</v>
      </c>
      <c r="DQ581" s="3">
        <f>VLOOKUP($A581,RTKM!$C:$E,3,0)</f>
        <v>115.84</v>
      </c>
      <c r="DR581" s="3" t="s">
        <v>35</v>
      </c>
      <c r="DU581" s="3">
        <f>VLOOKUP($A581,RTKMP!$C:$E,3,0)</f>
        <v>80.8</v>
      </c>
      <c r="DV581" s="3" t="s">
        <v>36</v>
      </c>
      <c r="DY581" s="3">
        <f>VLOOKUP($A581,HYDR!$C:$E,3,0)</f>
        <v>0.50019999999999998</v>
      </c>
      <c r="DZ581" s="3" t="s">
        <v>37</v>
      </c>
      <c r="EC581" s="3">
        <f>VLOOKUP($A581,RUAL!$C:$E,3,0)</f>
        <v>157</v>
      </c>
      <c r="ED581" s="3" t="s">
        <v>38</v>
      </c>
      <c r="EG581" s="3">
        <f>VLOOKUP($A581,SVAV!$C:$E,3,0)</f>
        <v>707.9</v>
      </c>
      <c r="EH581" s="3" t="s">
        <v>39</v>
      </c>
      <c r="EK581" s="3">
        <f>VLOOKUP($A581,SBER!$C:$E,3,0)</f>
        <v>98.36</v>
      </c>
      <c r="EL581" s="3" t="s">
        <v>40</v>
      </c>
      <c r="EO581" s="3">
        <f>VLOOKUP($A581,SBERP!$C:$E,3,0)</f>
        <v>69.59</v>
      </c>
      <c r="EP581" s="3" t="s">
        <v>41</v>
      </c>
      <c r="ES581" s="3">
        <f>VLOOKUP($A581,CHMF!$C:$E,3,0)</f>
        <v>257.39999999999998</v>
      </c>
      <c r="ET581" s="3" t="s">
        <v>42</v>
      </c>
      <c r="EW581" s="3">
        <f>VLOOKUP($A581,AFKS!$C:$E,3,0)</f>
        <v>25.8</v>
      </c>
      <c r="EX581" s="3" t="s">
        <v>43</v>
      </c>
      <c r="FA581" s="3">
        <f>VLOOKUP($A581,SNGS!$C:$E,3,0)</f>
        <v>28.199000000000002</v>
      </c>
      <c r="FB581" s="3" t="s">
        <v>44</v>
      </c>
      <c r="FE581" s="3">
        <f>VLOOKUP($A581,SNGSP!$C:$E,3,0)</f>
        <v>21.515999999999998</v>
      </c>
      <c r="FF581" s="3" t="s">
        <v>45</v>
      </c>
      <c r="FI581" s="3">
        <f>VLOOKUP($A581,TRMK!$C:$E,3,0)</f>
        <v>86</v>
      </c>
      <c r="FJ581" s="3" t="s">
        <v>46</v>
      </c>
      <c r="FM581" s="3">
        <f>VLOOKUP($A581,TATN!$C:$E,3,0)</f>
        <v>190.2</v>
      </c>
      <c r="FN581" s="3" t="s">
        <v>47</v>
      </c>
      <c r="FQ581" s="3">
        <f>VLOOKUP($A581,TATNP!$C:$E,3,0)</f>
        <v>104.05</v>
      </c>
      <c r="FR581" s="3" t="s">
        <v>48</v>
      </c>
      <c r="FU581" s="3">
        <f>VLOOKUP($A581,TRNFP!$C:$E,3,0)</f>
        <v>64700</v>
      </c>
      <c r="FV581" s="3" t="s">
        <v>49</v>
      </c>
      <c r="FY581" s="3">
        <f>VLOOKUP($A581,URKA!$C:$E,3,0)</f>
        <v>227.04</v>
      </c>
      <c r="FZ581" s="3" t="s">
        <v>50</v>
      </c>
      <c r="GC581" s="3">
        <f>VLOOKUP($A581,FEES!$C:$E,3,0)</f>
        <v>0.11669</v>
      </c>
      <c r="GD581" s="3" t="s">
        <v>51</v>
      </c>
      <c r="GG581" s="3">
        <f>VLOOKUP($A581,PHOR!$C:$E,3,0)</f>
        <v>1300</v>
      </c>
      <c r="GH581" s="3" t="s">
        <v>52</v>
      </c>
      <c r="GK581" s="3">
        <f>VLOOKUP($A581,GCHE!$C:$E,3,0)</f>
        <v>510</v>
      </c>
      <c r="GL581" s="3" t="s">
        <v>53</v>
      </c>
      <c r="GO581" s="3">
        <f>VLOOKUP($A581,EONR!$C:$E,3,0)</f>
        <v>2.4470000000000001</v>
      </c>
    </row>
    <row r="582" spans="1:197" x14ac:dyDescent="0.45">
      <c r="A582" s="86">
        <v>41379</v>
      </c>
      <c r="B582" s="3" t="s">
        <v>5</v>
      </c>
      <c r="E582" s="3" t="e">
        <f>VLOOKUP($A582,POLY!$C:$E,3,0)</f>
        <v>#N/A</v>
      </c>
      <c r="F582" s="3" t="s">
        <v>6</v>
      </c>
      <c r="I582" s="3" t="e">
        <f>VLOOKUP($A582,YNDX!$C:$E,3,0)</f>
        <v>#N/A</v>
      </c>
      <c r="J582" s="3" t="s">
        <v>7</v>
      </c>
      <c r="M582" s="3">
        <f>VLOOKUP($A582,ALRS!$C:$E,3,0)</f>
        <v>31.6</v>
      </c>
      <c r="N582" s="3" t="s">
        <v>8</v>
      </c>
      <c r="Q582" s="3">
        <f>VLOOKUP($A582,AKRN!$C:$E,3,0)</f>
        <v>1159.9000000000001</v>
      </c>
      <c r="R582" s="3" t="s">
        <v>9</v>
      </c>
      <c r="U582" s="3">
        <f>VLOOKUP($A582,AFLT!$C:$E,3,0)</f>
        <v>52.51</v>
      </c>
      <c r="V582" s="3" t="s">
        <v>10</v>
      </c>
      <c r="Y582" s="3">
        <f>VLOOKUP($A582,BSPB!$C:$E,3,0)</f>
        <v>34.159999999999997</v>
      </c>
      <c r="Z582" s="3" t="s">
        <v>11</v>
      </c>
      <c r="AC582" s="3">
        <f>VLOOKUP($A582,BANE!$C:$E,3,0)</f>
        <v>1922.4</v>
      </c>
      <c r="AD582" s="3" t="s">
        <v>12</v>
      </c>
      <c r="AG582" s="3">
        <f>VLOOKUP($A582,BANEP!$C:$E,3,0)</f>
        <v>1260</v>
      </c>
      <c r="AH582" s="3" t="s">
        <v>13</v>
      </c>
      <c r="AK582" s="3">
        <f>VLOOKUP($A582,VTBR!$C:$E,3,0)</f>
        <v>4.36E-2</v>
      </c>
      <c r="AL582" s="3" t="s">
        <v>14</v>
      </c>
      <c r="AO582" s="3">
        <f>VLOOKUP($A582,VSMO!$C:$E,3,0)</f>
        <v>5500</v>
      </c>
      <c r="AP582" s="3" t="s">
        <v>15</v>
      </c>
      <c r="AS582" s="3">
        <f>VLOOKUP($A582,GAZP!$C:$E,3,0)</f>
        <v>120.11</v>
      </c>
      <c r="AT582" s="3" t="s">
        <v>16</v>
      </c>
      <c r="AW582" s="3">
        <f>VLOOKUP($A582,GMKN!$C:$E,3,0)</f>
        <v>4998</v>
      </c>
      <c r="AX582" s="3" t="s">
        <v>17</v>
      </c>
      <c r="BA582" s="3">
        <f>VLOOKUP($A582,DIXY!$C:$E,3,0)</f>
        <v>376.9</v>
      </c>
      <c r="BB582" s="3" t="s">
        <v>18</v>
      </c>
      <c r="BE582" s="3">
        <f>VLOOKUP($A582,IRAO!$C:$E,3,0)</f>
        <v>1.1220000000000001E-2</v>
      </c>
      <c r="BF582" s="3" t="s">
        <v>19</v>
      </c>
      <c r="BI582" s="3">
        <f>VLOOKUP($A582,KMAZ!$C:$E,3,0)</f>
        <v>32.99</v>
      </c>
      <c r="BJ582" s="3" t="s">
        <v>20</v>
      </c>
      <c r="BM582" s="3">
        <f>VLOOKUP($A582,LSRG!$C:$E,3,0)</f>
        <v>520</v>
      </c>
      <c r="BN582" s="3" t="s">
        <v>21</v>
      </c>
      <c r="BQ582" s="3">
        <f>VLOOKUP($A582,LKOH!$C:$E,3,0)</f>
        <v>1882</v>
      </c>
      <c r="BR582" s="3" t="s">
        <v>22</v>
      </c>
      <c r="BU582" s="3">
        <f>VLOOKUP($A582,MVID!$C:$E,3,0)</f>
        <v>242.5</v>
      </c>
      <c r="BV582" s="3" t="s">
        <v>23</v>
      </c>
      <c r="BY582" s="3">
        <f>VLOOKUP($A582,MAGN!$C:$E,3,0)</f>
        <v>7.0179999999999998</v>
      </c>
      <c r="BZ582" s="3" t="s">
        <v>24</v>
      </c>
      <c r="CC582" s="3">
        <f>VLOOKUP($A582,MTSS!$C:$E,3,0)</f>
        <v>263</v>
      </c>
      <c r="CD582" s="3" t="s">
        <v>25</v>
      </c>
      <c r="CG582" s="3">
        <f>VLOOKUP($A582,MGNT!$C:$E,3,0)</f>
        <v>6330</v>
      </c>
      <c r="CH582" s="3" t="s">
        <v>26</v>
      </c>
      <c r="CK582" s="3">
        <f>VLOOKUP($A582,MFON!$C:$E,3,0)</f>
        <v>883</v>
      </c>
      <c r="CL582" s="3" t="s">
        <v>27</v>
      </c>
      <c r="CO582" s="3">
        <f>VLOOKUP($A582,MOEX!$C:$E,3,0)</f>
        <v>43.38</v>
      </c>
      <c r="CP582" s="3" t="s">
        <v>28</v>
      </c>
      <c r="CS582" s="3">
        <f>VLOOKUP($A582,MSTT!$C:$E,3,0)</f>
        <v>130.88</v>
      </c>
      <c r="CT582" s="3" t="s">
        <v>29</v>
      </c>
      <c r="CW582" s="3">
        <f>VLOOKUP($A582,NLMK!$C:$E,3,0)</f>
        <v>50.68</v>
      </c>
      <c r="CX582" s="3" t="s">
        <v>30</v>
      </c>
      <c r="DA582" s="3">
        <f>VLOOKUP($A582,NMTP!$C:$E,3,0)</f>
        <v>2.81</v>
      </c>
      <c r="DB582" s="3" t="s">
        <v>31</v>
      </c>
      <c r="DE582" s="3">
        <f>VLOOKUP($A582,NVTK!$C:$E,3,0)</f>
        <v>303.02</v>
      </c>
      <c r="DF582" s="3" t="s">
        <v>32</v>
      </c>
      <c r="DI582" s="3">
        <f>VLOOKUP($A582,PIKK!$C:$E,3,0)</f>
        <v>58</v>
      </c>
      <c r="DJ582" s="3" t="s">
        <v>33</v>
      </c>
      <c r="DM582" s="3">
        <f>VLOOKUP($A582,ROSN!$C:$E,3,0)</f>
        <v>214.99</v>
      </c>
      <c r="DN582" s="3" t="s">
        <v>34</v>
      </c>
      <c r="DQ582" s="3">
        <f>VLOOKUP($A582,RTKM!$C:$E,3,0)</f>
        <v>106.2</v>
      </c>
      <c r="DR582" s="3" t="s">
        <v>35</v>
      </c>
      <c r="DU582" s="3">
        <f>VLOOKUP($A582,RTKMP!$C:$E,3,0)</f>
        <v>75.98</v>
      </c>
      <c r="DV582" s="3" t="s">
        <v>36</v>
      </c>
      <c r="DY582" s="3">
        <f>VLOOKUP($A582,HYDR!$C:$E,3,0)</f>
        <v>0.45369999999999999</v>
      </c>
      <c r="DZ582" s="3" t="s">
        <v>37</v>
      </c>
      <c r="EC582" s="3">
        <f>VLOOKUP($A582,RUAL!$C:$E,3,0)</f>
        <v>159.01</v>
      </c>
      <c r="ED582" s="3" t="s">
        <v>38</v>
      </c>
      <c r="EG582" s="3">
        <f>VLOOKUP($A582,SVAV!$C:$E,3,0)</f>
        <v>631</v>
      </c>
      <c r="EH582" s="3" t="s">
        <v>39</v>
      </c>
      <c r="EK582" s="3">
        <f>VLOOKUP($A582,SBER!$C:$E,3,0)</f>
        <v>96.4</v>
      </c>
      <c r="EL582" s="3" t="s">
        <v>40</v>
      </c>
      <c r="EO582" s="3">
        <f>VLOOKUP($A582,SBERP!$C:$E,3,0)</f>
        <v>70.180000000000007</v>
      </c>
      <c r="EP582" s="3" t="s">
        <v>41</v>
      </c>
      <c r="ES582" s="3">
        <f>VLOOKUP($A582,CHMF!$C:$E,3,0)</f>
        <v>243.6</v>
      </c>
      <c r="ET582" s="3" t="s">
        <v>42</v>
      </c>
      <c r="EW582" s="3">
        <f>VLOOKUP($A582,AFKS!$C:$E,3,0)</f>
        <v>25</v>
      </c>
      <c r="EX582" s="3" t="s">
        <v>43</v>
      </c>
      <c r="FA582" s="3">
        <f>VLOOKUP($A582,SNGS!$C:$E,3,0)</f>
        <v>27.68</v>
      </c>
      <c r="FB582" s="3" t="s">
        <v>44</v>
      </c>
      <c r="FE582" s="3">
        <f>VLOOKUP($A582,SNGSP!$C:$E,3,0)</f>
        <v>21.221</v>
      </c>
      <c r="FF582" s="3" t="s">
        <v>45</v>
      </c>
      <c r="FI582" s="3">
        <f>VLOOKUP($A582,TRMK!$C:$E,3,0)</f>
        <v>83.63</v>
      </c>
      <c r="FJ582" s="3" t="s">
        <v>46</v>
      </c>
      <c r="FM582" s="3">
        <f>VLOOKUP($A582,TATN!$C:$E,3,0)</f>
        <v>176.29</v>
      </c>
      <c r="FN582" s="3" t="s">
        <v>47</v>
      </c>
      <c r="FQ582" s="3">
        <f>VLOOKUP($A582,TATNP!$C:$E,3,0)</f>
        <v>99.85</v>
      </c>
      <c r="FR582" s="3" t="s">
        <v>48</v>
      </c>
      <c r="FU582" s="3">
        <f>VLOOKUP($A582,TRNFP!$C:$E,3,0)</f>
        <v>63639</v>
      </c>
      <c r="FV582" s="3" t="s">
        <v>49</v>
      </c>
      <c r="FY582" s="3">
        <f>VLOOKUP($A582,URKA!$C:$E,3,0)</f>
        <v>233.2</v>
      </c>
      <c r="FZ582" s="3" t="s">
        <v>50</v>
      </c>
      <c r="GC582" s="3">
        <f>VLOOKUP($A582,FEES!$C:$E,3,0)</f>
        <v>0.10051</v>
      </c>
      <c r="GD582" s="3" t="s">
        <v>51</v>
      </c>
      <c r="GG582" s="3">
        <f>VLOOKUP($A582,PHOR!$C:$E,3,0)</f>
        <v>1233.2</v>
      </c>
      <c r="GH582" s="3" t="s">
        <v>52</v>
      </c>
      <c r="GK582" s="3">
        <f>VLOOKUP($A582,GCHE!$C:$E,3,0)</f>
        <v>506.6</v>
      </c>
      <c r="GL582" s="3" t="s">
        <v>53</v>
      </c>
      <c r="GO582" s="3">
        <f>VLOOKUP($A582,EONR!$C:$E,3,0)</f>
        <v>2.41</v>
      </c>
    </row>
    <row r="583" spans="1:197" x14ac:dyDescent="0.45">
      <c r="A583" s="86">
        <v>41386</v>
      </c>
      <c r="B583" s="3" t="s">
        <v>5</v>
      </c>
      <c r="E583" s="3" t="e">
        <f>VLOOKUP($A583,POLY!$C:$E,3,0)</f>
        <v>#N/A</v>
      </c>
      <c r="F583" s="3" t="s">
        <v>6</v>
      </c>
      <c r="I583" s="3" t="e">
        <f>VLOOKUP($A583,YNDX!$C:$E,3,0)</f>
        <v>#N/A</v>
      </c>
      <c r="J583" s="3" t="s">
        <v>7</v>
      </c>
      <c r="M583" s="3">
        <f>VLOOKUP($A583,ALRS!$C:$E,3,0)</f>
        <v>32.997999999999998</v>
      </c>
      <c r="N583" s="3" t="s">
        <v>8</v>
      </c>
      <c r="Q583" s="3">
        <f>VLOOKUP($A583,AKRN!$C:$E,3,0)</f>
        <v>1208</v>
      </c>
      <c r="R583" s="3" t="s">
        <v>9</v>
      </c>
      <c r="U583" s="3">
        <f>VLOOKUP($A583,AFLT!$C:$E,3,0)</f>
        <v>52.7</v>
      </c>
      <c r="V583" s="3" t="s">
        <v>10</v>
      </c>
      <c r="Y583" s="3">
        <f>VLOOKUP($A583,BSPB!$C:$E,3,0)</f>
        <v>37.31</v>
      </c>
      <c r="Z583" s="3" t="s">
        <v>11</v>
      </c>
      <c r="AC583" s="3">
        <f>VLOOKUP($A583,BANE!$C:$E,3,0)</f>
        <v>1995</v>
      </c>
      <c r="AD583" s="3" t="s">
        <v>12</v>
      </c>
      <c r="AG583" s="3">
        <f>VLOOKUP($A583,BANEP!$C:$E,3,0)</f>
        <v>1268</v>
      </c>
      <c r="AH583" s="3" t="s">
        <v>13</v>
      </c>
      <c r="AK583" s="3">
        <f>VLOOKUP($A583,VTBR!$C:$E,3,0)</f>
        <v>4.5289999999999997E-2</v>
      </c>
      <c r="AL583" s="3" t="s">
        <v>14</v>
      </c>
      <c r="AO583" s="3">
        <f>VLOOKUP($A583,VSMO!$C:$E,3,0)</f>
        <v>5755</v>
      </c>
      <c r="AP583" s="3" t="s">
        <v>15</v>
      </c>
      <c r="AS583" s="3">
        <f>VLOOKUP($A583,GAZP!$C:$E,3,0)</f>
        <v>122.82</v>
      </c>
      <c r="AT583" s="3" t="s">
        <v>16</v>
      </c>
      <c r="AW583" s="3">
        <f>VLOOKUP($A583,GMKN!$C:$E,3,0)</f>
        <v>5237</v>
      </c>
      <c r="AX583" s="3" t="s">
        <v>17</v>
      </c>
      <c r="BA583" s="3">
        <f>VLOOKUP($A583,DIXY!$C:$E,3,0)</f>
        <v>394</v>
      </c>
      <c r="BB583" s="3" t="s">
        <v>18</v>
      </c>
      <c r="BE583" s="3">
        <f>VLOOKUP($A583,IRAO!$C:$E,3,0)</f>
        <v>1.2449999999999999E-2</v>
      </c>
      <c r="BF583" s="3" t="s">
        <v>19</v>
      </c>
      <c r="BI583" s="3">
        <f>VLOOKUP($A583,KMAZ!$C:$E,3,0)</f>
        <v>33.96</v>
      </c>
      <c r="BJ583" s="3" t="s">
        <v>20</v>
      </c>
      <c r="BM583" s="3">
        <f>VLOOKUP($A583,LSRG!$C:$E,3,0)</f>
        <v>555.70000000000005</v>
      </c>
      <c r="BN583" s="3" t="s">
        <v>21</v>
      </c>
      <c r="BQ583" s="3">
        <f>VLOOKUP($A583,LKOH!$C:$E,3,0)</f>
        <v>1950</v>
      </c>
      <c r="BR583" s="3" t="s">
        <v>22</v>
      </c>
      <c r="BU583" s="3">
        <f>VLOOKUP($A583,MVID!$C:$E,3,0)</f>
        <v>248.98</v>
      </c>
      <c r="BV583" s="3" t="s">
        <v>23</v>
      </c>
      <c r="BY583" s="3">
        <f>VLOOKUP($A583,MAGN!$C:$E,3,0)</f>
        <v>7.3250000000000002</v>
      </c>
      <c r="BZ583" s="3" t="s">
        <v>24</v>
      </c>
      <c r="CC583" s="3">
        <f>VLOOKUP($A583,MTSS!$C:$E,3,0)</f>
        <v>274.88</v>
      </c>
      <c r="CD583" s="3" t="s">
        <v>25</v>
      </c>
      <c r="CG583" s="3">
        <f>VLOOKUP($A583,MGNT!$C:$E,3,0)</f>
        <v>6330</v>
      </c>
      <c r="CH583" s="3" t="s">
        <v>26</v>
      </c>
      <c r="CK583" s="3">
        <f>VLOOKUP($A583,MFON!$C:$E,3,0)</f>
        <v>920</v>
      </c>
      <c r="CL583" s="3" t="s">
        <v>27</v>
      </c>
      <c r="CO583" s="3">
        <f>VLOOKUP($A583,MOEX!$C:$E,3,0)</f>
        <v>44.69</v>
      </c>
      <c r="CP583" s="3" t="s">
        <v>28</v>
      </c>
      <c r="CS583" s="3">
        <f>VLOOKUP($A583,MSTT!$C:$E,3,0)</f>
        <v>153</v>
      </c>
      <c r="CT583" s="3" t="s">
        <v>29</v>
      </c>
      <c r="CW583" s="3">
        <f>VLOOKUP($A583,NLMK!$C:$E,3,0)</f>
        <v>53.32</v>
      </c>
      <c r="CX583" s="3" t="s">
        <v>30</v>
      </c>
      <c r="DA583" s="3">
        <f>VLOOKUP($A583,NMTP!$C:$E,3,0)</f>
        <v>2.94</v>
      </c>
      <c r="DB583" s="3" t="s">
        <v>31</v>
      </c>
      <c r="DE583" s="3">
        <f>VLOOKUP($A583,NVTK!$C:$E,3,0)</f>
        <v>296.67</v>
      </c>
      <c r="DF583" s="3" t="s">
        <v>32</v>
      </c>
      <c r="DI583" s="3">
        <f>VLOOKUP($A583,PIKK!$C:$E,3,0)</f>
        <v>59.01</v>
      </c>
      <c r="DJ583" s="3" t="s">
        <v>33</v>
      </c>
      <c r="DM583" s="3">
        <f>VLOOKUP($A583,ROSN!$C:$E,3,0)</f>
        <v>214.8</v>
      </c>
      <c r="DN583" s="3" t="s">
        <v>34</v>
      </c>
      <c r="DQ583" s="3">
        <f>VLOOKUP($A583,RTKM!$C:$E,3,0)</f>
        <v>118.77</v>
      </c>
      <c r="DR583" s="3" t="s">
        <v>35</v>
      </c>
      <c r="DU583" s="3">
        <f>VLOOKUP($A583,RTKMP!$C:$E,3,0)</f>
        <v>82.48</v>
      </c>
      <c r="DV583" s="3" t="s">
        <v>36</v>
      </c>
      <c r="DY583" s="3">
        <f>VLOOKUP($A583,HYDR!$C:$E,3,0)</f>
        <v>0.51390000000000002</v>
      </c>
      <c r="DZ583" s="3" t="s">
        <v>37</v>
      </c>
      <c r="EC583" s="3">
        <f>VLOOKUP($A583,RUAL!$C:$E,3,0)</f>
        <v>155.99</v>
      </c>
      <c r="ED583" s="3" t="s">
        <v>38</v>
      </c>
      <c r="EG583" s="3">
        <f>VLOOKUP($A583,SVAV!$C:$E,3,0)</f>
        <v>641.20000000000005</v>
      </c>
      <c r="EH583" s="3" t="s">
        <v>39</v>
      </c>
      <c r="EK583" s="3">
        <f>VLOOKUP($A583,SBER!$C:$E,3,0)</f>
        <v>95.8</v>
      </c>
      <c r="EL583" s="3" t="s">
        <v>40</v>
      </c>
      <c r="EO583" s="3">
        <f>VLOOKUP($A583,SBERP!$C:$E,3,0)</f>
        <v>70.569999999999993</v>
      </c>
      <c r="EP583" s="3" t="s">
        <v>41</v>
      </c>
      <c r="ES583" s="3">
        <f>VLOOKUP($A583,CHMF!$C:$E,3,0)</f>
        <v>259</v>
      </c>
      <c r="ET583" s="3" t="s">
        <v>42</v>
      </c>
      <c r="EW583" s="3">
        <f>VLOOKUP($A583,AFKS!$C:$E,3,0)</f>
        <v>26.1</v>
      </c>
      <c r="EX583" s="3" t="s">
        <v>43</v>
      </c>
      <c r="FA583" s="3">
        <f>VLOOKUP($A583,SNGS!$C:$E,3,0)</f>
        <v>28.148</v>
      </c>
      <c r="FB583" s="3" t="s">
        <v>44</v>
      </c>
      <c r="FE583" s="3">
        <f>VLOOKUP($A583,SNGSP!$C:$E,3,0)</f>
        <v>21.78</v>
      </c>
      <c r="FF583" s="3" t="s">
        <v>45</v>
      </c>
      <c r="FI583" s="3">
        <f>VLOOKUP($A583,TRMK!$C:$E,3,0)</f>
        <v>84.49</v>
      </c>
      <c r="FJ583" s="3" t="s">
        <v>46</v>
      </c>
      <c r="FM583" s="3">
        <f>VLOOKUP($A583,TATN!$C:$E,3,0)</f>
        <v>196.96</v>
      </c>
      <c r="FN583" s="3" t="s">
        <v>47</v>
      </c>
      <c r="FQ583" s="3">
        <f>VLOOKUP($A583,TATNP!$C:$E,3,0)</f>
        <v>104.3</v>
      </c>
      <c r="FR583" s="3" t="s">
        <v>48</v>
      </c>
      <c r="FU583" s="3">
        <f>VLOOKUP($A583,TRNFP!$C:$E,3,0)</f>
        <v>62429</v>
      </c>
      <c r="FV583" s="3" t="s">
        <v>49</v>
      </c>
      <c r="FY583" s="3">
        <f>VLOOKUP($A583,URKA!$C:$E,3,0)</f>
        <v>227.3</v>
      </c>
      <c r="FZ583" s="3" t="s">
        <v>50</v>
      </c>
      <c r="GC583" s="3">
        <f>VLOOKUP($A583,FEES!$C:$E,3,0)</f>
        <v>0.11020000000000001</v>
      </c>
      <c r="GD583" s="3" t="s">
        <v>51</v>
      </c>
      <c r="GG583" s="3">
        <f>VLOOKUP($A583,PHOR!$C:$E,3,0)</f>
        <v>1305</v>
      </c>
      <c r="GH583" s="3" t="s">
        <v>52</v>
      </c>
      <c r="GK583" s="3">
        <f>VLOOKUP($A583,GCHE!$C:$E,3,0)</f>
        <v>507</v>
      </c>
      <c r="GL583" s="3" t="s">
        <v>53</v>
      </c>
      <c r="GO583" s="3">
        <f>VLOOKUP($A583,EONR!$C:$E,3,0)</f>
        <v>2.4689000000000001</v>
      </c>
    </row>
    <row r="584" spans="1:197" x14ac:dyDescent="0.45">
      <c r="A584" s="86">
        <v>41393</v>
      </c>
      <c r="B584" s="3" t="s">
        <v>5</v>
      </c>
      <c r="E584" s="3" t="e">
        <f>VLOOKUP($A584,POLY!$C:$E,3,0)</f>
        <v>#N/A</v>
      </c>
      <c r="F584" s="3" t="s">
        <v>6</v>
      </c>
      <c r="I584" s="3" t="e">
        <f>VLOOKUP($A584,YNDX!$C:$E,3,0)</f>
        <v>#N/A</v>
      </c>
      <c r="J584" s="3" t="s">
        <v>7</v>
      </c>
      <c r="M584" s="3">
        <f>VLOOKUP($A584,ALRS!$C:$E,3,0)</f>
        <v>31.446999999999999</v>
      </c>
      <c r="N584" s="3" t="s">
        <v>8</v>
      </c>
      <c r="Q584" s="3">
        <f>VLOOKUP($A584,AKRN!$C:$E,3,0)</f>
        <v>1240</v>
      </c>
      <c r="R584" s="3" t="s">
        <v>9</v>
      </c>
      <c r="U584" s="3">
        <f>VLOOKUP($A584,AFLT!$C:$E,3,0)</f>
        <v>53</v>
      </c>
      <c r="V584" s="3" t="s">
        <v>10</v>
      </c>
      <c r="Y584" s="3">
        <f>VLOOKUP($A584,BSPB!$C:$E,3,0)</f>
        <v>39.22</v>
      </c>
      <c r="Z584" s="3" t="s">
        <v>11</v>
      </c>
      <c r="AC584" s="3">
        <f>VLOOKUP($A584,BANE!$C:$E,3,0)</f>
        <v>1840</v>
      </c>
      <c r="AD584" s="3" t="s">
        <v>12</v>
      </c>
      <c r="AG584" s="3">
        <f>VLOOKUP($A584,BANEP!$C:$E,3,0)</f>
        <v>1043.2</v>
      </c>
      <c r="AH584" s="3" t="s">
        <v>13</v>
      </c>
      <c r="AK584" s="3">
        <f>VLOOKUP($A584,VTBR!$C:$E,3,0)</f>
        <v>4.8899999999999999E-2</v>
      </c>
      <c r="AL584" s="3" t="s">
        <v>14</v>
      </c>
      <c r="AO584" s="3">
        <f>VLOOKUP($A584,VSMO!$C:$E,3,0)</f>
        <v>5780</v>
      </c>
      <c r="AP584" s="3" t="s">
        <v>15</v>
      </c>
      <c r="AS584" s="3">
        <f>VLOOKUP($A584,GAZP!$C:$E,3,0)</f>
        <v>128.69999999999999</v>
      </c>
      <c r="AT584" s="3" t="s">
        <v>16</v>
      </c>
      <c r="AW584" s="3">
        <f>VLOOKUP($A584,GMKN!$C:$E,3,0)</f>
        <v>4815</v>
      </c>
      <c r="AX584" s="3" t="s">
        <v>17</v>
      </c>
      <c r="BA584" s="3">
        <f>VLOOKUP($A584,DIXY!$C:$E,3,0)</f>
        <v>400.99</v>
      </c>
      <c r="BB584" s="3" t="s">
        <v>18</v>
      </c>
      <c r="BE584" s="3">
        <f>VLOOKUP($A584,IRAO!$C:$E,3,0)</f>
        <v>1.4489999999999999E-2</v>
      </c>
      <c r="BF584" s="3" t="s">
        <v>19</v>
      </c>
      <c r="BI584" s="3">
        <f>VLOOKUP($A584,KMAZ!$C:$E,3,0)</f>
        <v>34.51</v>
      </c>
      <c r="BJ584" s="3" t="s">
        <v>20</v>
      </c>
      <c r="BM584" s="3">
        <f>VLOOKUP($A584,LSRG!$C:$E,3,0)</f>
        <v>575</v>
      </c>
      <c r="BN584" s="3" t="s">
        <v>21</v>
      </c>
      <c r="BQ584" s="3">
        <f>VLOOKUP($A584,LKOH!$C:$E,3,0)</f>
        <v>2006</v>
      </c>
      <c r="BR584" s="3" t="s">
        <v>22</v>
      </c>
      <c r="BU584" s="3">
        <f>VLOOKUP($A584,MVID!$C:$E,3,0)</f>
        <v>244.4</v>
      </c>
      <c r="BV584" s="3" t="s">
        <v>23</v>
      </c>
      <c r="BY584" s="3">
        <f>VLOOKUP($A584,MAGN!$C:$E,3,0)</f>
        <v>7.468</v>
      </c>
      <c r="BZ584" s="3" t="s">
        <v>24</v>
      </c>
      <c r="CC584" s="3">
        <f>VLOOKUP($A584,MTSS!$C:$E,3,0)</f>
        <v>274.5</v>
      </c>
      <c r="CD584" s="3" t="s">
        <v>25</v>
      </c>
      <c r="CG584" s="3">
        <f>VLOOKUP($A584,MGNT!$C:$E,3,0)</f>
        <v>6835</v>
      </c>
      <c r="CH584" s="3" t="s">
        <v>26</v>
      </c>
      <c r="CK584" s="3">
        <f>VLOOKUP($A584,MFON!$C:$E,3,0)</f>
        <v>961</v>
      </c>
      <c r="CL584" s="3" t="s">
        <v>27</v>
      </c>
      <c r="CO584" s="3">
        <f>VLOOKUP($A584,MOEX!$C:$E,3,0)</f>
        <v>44.98</v>
      </c>
      <c r="CP584" s="3" t="s">
        <v>28</v>
      </c>
      <c r="CS584" s="3">
        <f>VLOOKUP($A584,MSTT!$C:$E,3,0)</f>
        <v>152.4</v>
      </c>
      <c r="CT584" s="3" t="s">
        <v>29</v>
      </c>
      <c r="CW584" s="3">
        <f>VLOOKUP($A584,NLMK!$C:$E,3,0)</f>
        <v>53.56</v>
      </c>
      <c r="CX584" s="3" t="s">
        <v>30</v>
      </c>
      <c r="DA584" s="3">
        <f>VLOOKUP($A584,NMTP!$C:$E,3,0)</f>
        <v>2.8677999999999999</v>
      </c>
      <c r="DB584" s="3" t="s">
        <v>31</v>
      </c>
      <c r="DE584" s="3">
        <f>VLOOKUP($A584,NVTK!$C:$E,3,0)</f>
        <v>302.67</v>
      </c>
      <c r="DF584" s="3" t="s">
        <v>32</v>
      </c>
      <c r="DI584" s="3">
        <f>VLOOKUP($A584,PIKK!$C:$E,3,0)</f>
        <v>64</v>
      </c>
      <c r="DJ584" s="3" t="s">
        <v>33</v>
      </c>
      <c r="DM584" s="3">
        <f>VLOOKUP($A584,ROSN!$C:$E,3,0)</f>
        <v>219.89</v>
      </c>
      <c r="DN584" s="3" t="s">
        <v>34</v>
      </c>
      <c r="DQ584" s="3">
        <f>VLOOKUP($A584,RTKM!$C:$E,3,0)</f>
        <v>116.85</v>
      </c>
      <c r="DR584" s="3" t="s">
        <v>35</v>
      </c>
      <c r="DU584" s="3">
        <f>VLOOKUP($A584,RTKMP!$C:$E,3,0)</f>
        <v>81.7</v>
      </c>
      <c r="DV584" s="3" t="s">
        <v>36</v>
      </c>
      <c r="DY584" s="3">
        <f>VLOOKUP($A584,HYDR!$C:$E,3,0)</f>
        <v>0.57669999999999999</v>
      </c>
      <c r="DZ584" s="3" t="s">
        <v>37</v>
      </c>
      <c r="EC584" s="3">
        <f>VLOOKUP($A584,RUAL!$C:$E,3,0)</f>
        <v>156.26</v>
      </c>
      <c r="ED584" s="3" t="s">
        <v>38</v>
      </c>
      <c r="EG584" s="3">
        <f>VLOOKUP($A584,SVAV!$C:$E,3,0)</f>
        <v>653.5</v>
      </c>
      <c r="EH584" s="3" t="s">
        <v>39</v>
      </c>
      <c r="EK584" s="3">
        <f>VLOOKUP($A584,SBER!$C:$E,3,0)</f>
        <v>103</v>
      </c>
      <c r="EL584" s="3" t="s">
        <v>40</v>
      </c>
      <c r="EO584" s="3">
        <f>VLOOKUP($A584,SBERP!$C:$E,3,0)</f>
        <v>72.89</v>
      </c>
      <c r="EP584" s="3" t="s">
        <v>41</v>
      </c>
      <c r="ES584" s="3">
        <f>VLOOKUP($A584,CHMF!$C:$E,3,0)</f>
        <v>277.5</v>
      </c>
      <c r="ET584" s="3" t="s">
        <v>42</v>
      </c>
      <c r="EW584" s="3">
        <f>VLOOKUP($A584,AFKS!$C:$E,3,0)</f>
        <v>26.52</v>
      </c>
      <c r="EX584" s="3" t="s">
        <v>43</v>
      </c>
      <c r="FA584" s="3">
        <f>VLOOKUP($A584,SNGS!$C:$E,3,0)</f>
        <v>26.646000000000001</v>
      </c>
      <c r="FB584" s="3" t="s">
        <v>44</v>
      </c>
      <c r="FE584" s="3">
        <f>VLOOKUP($A584,SNGSP!$C:$E,3,0)</f>
        <v>21.37</v>
      </c>
      <c r="FF584" s="3" t="s">
        <v>45</v>
      </c>
      <c r="FI584" s="3">
        <f>VLOOKUP($A584,TRMK!$C:$E,3,0)</f>
        <v>82.5</v>
      </c>
      <c r="FJ584" s="3" t="s">
        <v>46</v>
      </c>
      <c r="FM584" s="3">
        <f>VLOOKUP($A584,TATN!$C:$E,3,0)</f>
        <v>200.99</v>
      </c>
      <c r="FN584" s="3" t="s">
        <v>47</v>
      </c>
      <c r="FQ584" s="3">
        <f>VLOOKUP($A584,TATNP!$C:$E,3,0)</f>
        <v>106</v>
      </c>
      <c r="FR584" s="3" t="s">
        <v>48</v>
      </c>
      <c r="FU584" s="3">
        <f>VLOOKUP($A584,TRNFP!$C:$E,3,0)</f>
        <v>62800</v>
      </c>
      <c r="FV584" s="3" t="s">
        <v>49</v>
      </c>
      <c r="FY584" s="3">
        <f>VLOOKUP($A584,URKA!$C:$E,3,0)</f>
        <v>226.99</v>
      </c>
      <c r="FZ584" s="3" t="s">
        <v>50</v>
      </c>
      <c r="GC584" s="3">
        <f>VLOOKUP($A584,FEES!$C:$E,3,0)</f>
        <v>0.13417000000000001</v>
      </c>
      <c r="GD584" s="3" t="s">
        <v>51</v>
      </c>
      <c r="GG584" s="3">
        <f>VLOOKUP($A584,PHOR!$C:$E,3,0)</f>
        <v>1319</v>
      </c>
      <c r="GH584" s="3" t="s">
        <v>52</v>
      </c>
      <c r="GK584" s="3">
        <f>VLOOKUP($A584,GCHE!$C:$E,3,0)</f>
        <v>505.1</v>
      </c>
      <c r="GL584" s="3" t="s">
        <v>53</v>
      </c>
      <c r="GO584" s="3">
        <f>VLOOKUP($A584,EONR!$C:$E,3,0)</f>
        <v>2.57</v>
      </c>
    </row>
    <row r="585" spans="1:197" x14ac:dyDescent="0.45">
      <c r="A585" s="86">
        <v>41400</v>
      </c>
      <c r="B585" s="3" t="s">
        <v>5</v>
      </c>
      <c r="E585" s="3" t="e">
        <f>VLOOKUP($A585,POLY!$C:$E,3,0)</f>
        <v>#N/A</v>
      </c>
      <c r="F585" s="3" t="s">
        <v>6</v>
      </c>
      <c r="I585" s="3" t="e">
        <f>VLOOKUP($A585,YNDX!$C:$E,3,0)</f>
        <v>#N/A</v>
      </c>
      <c r="J585" s="3" t="s">
        <v>7</v>
      </c>
      <c r="M585" s="3">
        <f>VLOOKUP($A585,ALRS!$C:$E,3,0)</f>
        <v>31.55</v>
      </c>
      <c r="N585" s="3" t="s">
        <v>8</v>
      </c>
      <c r="Q585" s="3">
        <f>VLOOKUP($A585,AKRN!$C:$E,3,0)</f>
        <v>1268.8</v>
      </c>
      <c r="R585" s="3" t="s">
        <v>9</v>
      </c>
      <c r="U585" s="3">
        <f>VLOOKUP($A585,AFLT!$C:$E,3,0)</f>
        <v>51.7</v>
      </c>
      <c r="V585" s="3" t="s">
        <v>10</v>
      </c>
      <c r="Y585" s="3">
        <f>VLOOKUP($A585,BSPB!$C:$E,3,0)</f>
        <v>40.85</v>
      </c>
      <c r="Z585" s="3" t="s">
        <v>11</v>
      </c>
      <c r="AC585" s="3">
        <f>VLOOKUP($A585,BANE!$C:$E,3,0)</f>
        <v>1880</v>
      </c>
      <c r="AD585" s="3" t="s">
        <v>12</v>
      </c>
      <c r="AG585" s="3">
        <f>VLOOKUP($A585,BANEP!$C:$E,3,0)</f>
        <v>1016.8</v>
      </c>
      <c r="AH585" s="3" t="s">
        <v>13</v>
      </c>
      <c r="AK585" s="3">
        <f>VLOOKUP($A585,VTBR!$C:$E,3,0)</f>
        <v>4.9610000000000001E-2</v>
      </c>
      <c r="AL585" s="3" t="s">
        <v>14</v>
      </c>
      <c r="AO585" s="3">
        <f>VLOOKUP($A585,VSMO!$C:$E,3,0)</f>
        <v>5700</v>
      </c>
      <c r="AP585" s="3" t="s">
        <v>15</v>
      </c>
      <c r="AS585" s="3">
        <f>VLOOKUP($A585,GAZP!$C:$E,3,0)</f>
        <v>132.88999999999999</v>
      </c>
      <c r="AT585" s="3" t="s">
        <v>16</v>
      </c>
      <c r="AW585" s="3">
        <f>VLOOKUP($A585,GMKN!$C:$E,3,0)</f>
        <v>4929</v>
      </c>
      <c r="AX585" s="3" t="s">
        <v>17</v>
      </c>
      <c r="BA585" s="3">
        <f>VLOOKUP($A585,DIXY!$C:$E,3,0)</f>
        <v>445.5</v>
      </c>
      <c r="BB585" s="3" t="s">
        <v>18</v>
      </c>
      <c r="BE585" s="3">
        <f>VLOOKUP($A585,IRAO!$C:$E,3,0)</f>
        <v>1.295E-2</v>
      </c>
      <c r="BF585" s="3" t="s">
        <v>19</v>
      </c>
      <c r="BI585" s="3">
        <f>VLOOKUP($A585,KMAZ!$C:$E,3,0)</f>
        <v>34.35</v>
      </c>
      <c r="BJ585" s="3" t="s">
        <v>20</v>
      </c>
      <c r="BM585" s="3">
        <f>VLOOKUP($A585,LSRG!$C:$E,3,0)</f>
        <v>565.29999999999995</v>
      </c>
      <c r="BN585" s="3" t="s">
        <v>21</v>
      </c>
      <c r="BQ585" s="3">
        <f>VLOOKUP($A585,LKOH!$C:$E,3,0)</f>
        <v>2039.7</v>
      </c>
      <c r="BR585" s="3" t="s">
        <v>22</v>
      </c>
      <c r="BU585" s="3">
        <f>VLOOKUP($A585,MVID!$C:$E,3,0)</f>
        <v>245.5</v>
      </c>
      <c r="BV585" s="3" t="s">
        <v>23</v>
      </c>
      <c r="BY585" s="3">
        <f>VLOOKUP($A585,MAGN!$C:$E,3,0)</f>
        <v>7.8810000000000002</v>
      </c>
      <c r="BZ585" s="3" t="s">
        <v>24</v>
      </c>
      <c r="CC585" s="3">
        <f>VLOOKUP($A585,MTSS!$C:$E,3,0)</f>
        <v>262.48</v>
      </c>
      <c r="CD585" s="3" t="s">
        <v>25</v>
      </c>
      <c r="CG585" s="3">
        <f>VLOOKUP($A585,MGNT!$C:$E,3,0)</f>
        <v>7020</v>
      </c>
      <c r="CH585" s="3" t="s">
        <v>26</v>
      </c>
      <c r="CK585" s="3">
        <f>VLOOKUP($A585,MFON!$C:$E,3,0)</f>
        <v>989.3</v>
      </c>
      <c r="CL585" s="3" t="s">
        <v>27</v>
      </c>
      <c r="CO585" s="3">
        <f>VLOOKUP($A585,MOEX!$C:$E,3,0)</f>
        <v>48.6</v>
      </c>
      <c r="CP585" s="3" t="s">
        <v>28</v>
      </c>
      <c r="CS585" s="3">
        <f>VLOOKUP($A585,MSTT!$C:$E,3,0)</f>
        <v>155.01</v>
      </c>
      <c r="CT585" s="3" t="s">
        <v>29</v>
      </c>
      <c r="CW585" s="3">
        <f>VLOOKUP($A585,NLMK!$C:$E,3,0)</f>
        <v>51.49</v>
      </c>
      <c r="CX585" s="3" t="s">
        <v>30</v>
      </c>
      <c r="DA585" s="3">
        <f>VLOOKUP($A585,NMTP!$C:$E,3,0)</f>
        <v>2.8513999999999999</v>
      </c>
      <c r="DB585" s="3" t="s">
        <v>31</v>
      </c>
      <c r="DE585" s="3">
        <f>VLOOKUP($A585,NVTK!$C:$E,3,0)</f>
        <v>310</v>
      </c>
      <c r="DF585" s="3" t="s">
        <v>32</v>
      </c>
      <c r="DI585" s="3">
        <f>VLOOKUP($A585,PIKK!$C:$E,3,0)</f>
        <v>62.28</v>
      </c>
      <c r="DJ585" s="3" t="s">
        <v>33</v>
      </c>
      <c r="DM585" s="3">
        <f>VLOOKUP($A585,ROSN!$C:$E,3,0)</f>
        <v>222.82</v>
      </c>
      <c r="DN585" s="3" t="s">
        <v>34</v>
      </c>
      <c r="DQ585" s="3">
        <f>VLOOKUP($A585,RTKM!$C:$E,3,0)</f>
        <v>116.11</v>
      </c>
      <c r="DR585" s="3" t="s">
        <v>35</v>
      </c>
      <c r="DU585" s="3">
        <f>VLOOKUP($A585,RTKMP!$C:$E,3,0)</f>
        <v>80.44</v>
      </c>
      <c r="DV585" s="3" t="s">
        <v>36</v>
      </c>
      <c r="DY585" s="3">
        <f>VLOOKUP($A585,HYDR!$C:$E,3,0)</f>
        <v>0.54069999999999996</v>
      </c>
      <c r="DZ585" s="3" t="s">
        <v>37</v>
      </c>
      <c r="EC585" s="3">
        <f>VLOOKUP($A585,RUAL!$C:$E,3,0)</f>
        <v>154.80000000000001</v>
      </c>
      <c r="ED585" s="3" t="s">
        <v>38</v>
      </c>
      <c r="EG585" s="3">
        <f>VLOOKUP($A585,SVAV!$C:$E,3,0)</f>
        <v>686.9</v>
      </c>
      <c r="EH585" s="3" t="s">
        <v>39</v>
      </c>
      <c r="EK585" s="3">
        <f>VLOOKUP($A585,SBER!$C:$E,3,0)</f>
        <v>103.57</v>
      </c>
      <c r="EL585" s="3" t="s">
        <v>40</v>
      </c>
      <c r="EO585" s="3">
        <f>VLOOKUP($A585,SBERP!$C:$E,3,0)</f>
        <v>75.5</v>
      </c>
      <c r="EP585" s="3" t="s">
        <v>41</v>
      </c>
      <c r="ES585" s="3">
        <f>VLOOKUP($A585,CHMF!$C:$E,3,0)</f>
        <v>282.8</v>
      </c>
      <c r="ET585" s="3" t="s">
        <v>42</v>
      </c>
      <c r="EW585" s="3">
        <f>VLOOKUP($A585,AFKS!$C:$E,3,0)</f>
        <v>27.6</v>
      </c>
      <c r="EX585" s="3" t="s">
        <v>43</v>
      </c>
      <c r="FA585" s="3">
        <f>VLOOKUP($A585,SNGS!$C:$E,3,0)</f>
        <v>26.398</v>
      </c>
      <c r="FB585" s="3" t="s">
        <v>44</v>
      </c>
      <c r="FE585" s="3">
        <f>VLOOKUP($A585,SNGSP!$C:$E,3,0)</f>
        <v>21.928999999999998</v>
      </c>
      <c r="FF585" s="3" t="s">
        <v>45</v>
      </c>
      <c r="FI585" s="3">
        <f>VLOOKUP($A585,TRMK!$C:$E,3,0)</f>
        <v>83.37</v>
      </c>
      <c r="FJ585" s="3" t="s">
        <v>46</v>
      </c>
      <c r="FM585" s="3">
        <f>VLOOKUP($A585,TATN!$C:$E,3,0)</f>
        <v>210.45</v>
      </c>
      <c r="FN585" s="3" t="s">
        <v>47</v>
      </c>
      <c r="FQ585" s="3">
        <f>VLOOKUP($A585,TATNP!$C:$E,3,0)</f>
        <v>106.82</v>
      </c>
      <c r="FR585" s="3" t="s">
        <v>48</v>
      </c>
      <c r="FU585" s="3">
        <f>VLOOKUP($A585,TRNFP!$C:$E,3,0)</f>
        <v>66077</v>
      </c>
      <c r="FV585" s="3" t="s">
        <v>49</v>
      </c>
      <c r="FY585" s="3">
        <f>VLOOKUP($A585,URKA!$C:$E,3,0)</f>
        <v>228.81</v>
      </c>
      <c r="FZ585" s="3" t="s">
        <v>50</v>
      </c>
      <c r="GC585" s="3">
        <f>VLOOKUP($A585,FEES!$C:$E,3,0)</f>
        <v>0.1205</v>
      </c>
      <c r="GD585" s="3" t="s">
        <v>51</v>
      </c>
      <c r="GG585" s="3">
        <f>VLOOKUP($A585,PHOR!$C:$E,3,0)</f>
        <v>1319.9</v>
      </c>
      <c r="GH585" s="3" t="s">
        <v>52</v>
      </c>
      <c r="GK585" s="3">
        <f>VLOOKUP($A585,GCHE!$C:$E,3,0)</f>
        <v>512.29999999999995</v>
      </c>
      <c r="GL585" s="3" t="s">
        <v>53</v>
      </c>
      <c r="GO585" s="3">
        <f>VLOOKUP($A585,EONR!$C:$E,3,0)</f>
        <v>2.63</v>
      </c>
    </row>
    <row r="586" spans="1:197" x14ac:dyDescent="0.45">
      <c r="A586" s="86">
        <v>41407</v>
      </c>
      <c r="B586" s="3" t="s">
        <v>5</v>
      </c>
      <c r="E586" s="3" t="e">
        <f>VLOOKUP($A586,POLY!$C:$E,3,0)</f>
        <v>#N/A</v>
      </c>
      <c r="F586" s="3" t="s">
        <v>6</v>
      </c>
      <c r="I586" s="3" t="e">
        <f>VLOOKUP($A586,YNDX!$C:$E,3,0)</f>
        <v>#N/A</v>
      </c>
      <c r="J586" s="3" t="s">
        <v>7</v>
      </c>
      <c r="M586" s="3">
        <f>VLOOKUP($A586,ALRS!$C:$E,3,0)</f>
        <v>31.995999999999999</v>
      </c>
      <c r="N586" s="3" t="s">
        <v>8</v>
      </c>
      <c r="Q586" s="3">
        <f>VLOOKUP($A586,AKRN!$C:$E,3,0)</f>
        <v>1268.8</v>
      </c>
      <c r="R586" s="3" t="s">
        <v>9</v>
      </c>
      <c r="U586" s="3">
        <f>VLOOKUP($A586,AFLT!$C:$E,3,0)</f>
        <v>50.22</v>
      </c>
      <c r="V586" s="3" t="s">
        <v>10</v>
      </c>
      <c r="Y586" s="3">
        <f>VLOOKUP($A586,BSPB!$C:$E,3,0)</f>
        <v>39.07</v>
      </c>
      <c r="Z586" s="3" t="s">
        <v>11</v>
      </c>
      <c r="AC586" s="3">
        <f>VLOOKUP($A586,BANE!$C:$E,3,0)</f>
        <v>2010</v>
      </c>
      <c r="AD586" s="3" t="s">
        <v>12</v>
      </c>
      <c r="AG586" s="3">
        <f>VLOOKUP($A586,BANEP!$C:$E,3,0)</f>
        <v>1040</v>
      </c>
      <c r="AH586" s="3" t="s">
        <v>13</v>
      </c>
      <c r="AK586" s="3">
        <f>VLOOKUP($A586,VTBR!$C:$E,3,0)</f>
        <v>4.4990000000000002E-2</v>
      </c>
      <c r="AL586" s="3" t="s">
        <v>14</v>
      </c>
      <c r="AO586" s="3">
        <f>VLOOKUP($A586,VSMO!$C:$E,3,0)</f>
        <v>5700</v>
      </c>
      <c r="AP586" s="3" t="s">
        <v>15</v>
      </c>
      <c r="AS586" s="3">
        <f>VLOOKUP($A586,GAZP!$C:$E,3,0)</f>
        <v>125.49</v>
      </c>
      <c r="AT586" s="3" t="s">
        <v>16</v>
      </c>
      <c r="AW586" s="3">
        <f>VLOOKUP($A586,GMKN!$C:$E,3,0)</f>
        <v>4662</v>
      </c>
      <c r="AX586" s="3" t="s">
        <v>17</v>
      </c>
      <c r="BA586" s="3">
        <f>VLOOKUP($A586,DIXY!$C:$E,3,0)</f>
        <v>467</v>
      </c>
      <c r="BB586" s="3" t="s">
        <v>18</v>
      </c>
      <c r="BE586" s="3">
        <f>VLOOKUP($A586,IRAO!$C:$E,3,0)</f>
        <v>1.35E-2</v>
      </c>
      <c r="BF586" s="3" t="s">
        <v>19</v>
      </c>
      <c r="BI586" s="3">
        <f>VLOOKUP($A586,KMAZ!$C:$E,3,0)</f>
        <v>32.799999999999997</v>
      </c>
      <c r="BJ586" s="3" t="s">
        <v>20</v>
      </c>
      <c r="BM586" s="3">
        <f>VLOOKUP($A586,LSRG!$C:$E,3,0)</f>
        <v>554.20000000000005</v>
      </c>
      <c r="BN586" s="3" t="s">
        <v>21</v>
      </c>
      <c r="BQ586" s="3">
        <f>VLOOKUP($A586,LKOH!$C:$E,3,0)</f>
        <v>2025.3</v>
      </c>
      <c r="BR586" s="3" t="s">
        <v>22</v>
      </c>
      <c r="BU586" s="3">
        <f>VLOOKUP($A586,MVID!$C:$E,3,0)</f>
        <v>265.47000000000003</v>
      </c>
      <c r="BV586" s="3" t="s">
        <v>23</v>
      </c>
      <c r="BY586" s="3">
        <f>VLOOKUP($A586,MAGN!$C:$E,3,0)</f>
        <v>7.4939999999999998</v>
      </c>
      <c r="BZ586" s="3" t="s">
        <v>24</v>
      </c>
      <c r="CC586" s="3">
        <f>VLOOKUP($A586,MTSS!$C:$E,3,0)</f>
        <v>263.92</v>
      </c>
      <c r="CD586" s="3" t="s">
        <v>25</v>
      </c>
      <c r="CG586" s="3">
        <f>VLOOKUP($A586,MGNT!$C:$E,3,0)</f>
        <v>7089.9</v>
      </c>
      <c r="CH586" s="3" t="s">
        <v>26</v>
      </c>
      <c r="CK586" s="3">
        <f>VLOOKUP($A586,MFON!$C:$E,3,0)</f>
        <v>1016.2</v>
      </c>
      <c r="CL586" s="3" t="s">
        <v>27</v>
      </c>
      <c r="CO586" s="3">
        <f>VLOOKUP($A586,MOEX!$C:$E,3,0)</f>
        <v>50.09</v>
      </c>
      <c r="CP586" s="3" t="s">
        <v>28</v>
      </c>
      <c r="CS586" s="3">
        <f>VLOOKUP($A586,MSTT!$C:$E,3,0)</f>
        <v>152</v>
      </c>
      <c r="CT586" s="3" t="s">
        <v>29</v>
      </c>
      <c r="CW586" s="3">
        <f>VLOOKUP($A586,NLMK!$C:$E,3,0)</f>
        <v>45.99</v>
      </c>
      <c r="CX586" s="3" t="s">
        <v>30</v>
      </c>
      <c r="DA586" s="3">
        <f>VLOOKUP($A586,NMTP!$C:$E,3,0)</f>
        <v>2.9312999999999998</v>
      </c>
      <c r="DB586" s="3" t="s">
        <v>31</v>
      </c>
      <c r="DE586" s="3">
        <f>VLOOKUP($A586,NVTK!$C:$E,3,0)</f>
        <v>305.17</v>
      </c>
      <c r="DF586" s="3" t="s">
        <v>32</v>
      </c>
      <c r="DI586" s="3">
        <f>VLOOKUP($A586,PIKK!$C:$E,3,0)</f>
        <v>62.7</v>
      </c>
      <c r="DJ586" s="3" t="s">
        <v>33</v>
      </c>
      <c r="DM586" s="3">
        <f>VLOOKUP($A586,ROSN!$C:$E,3,0)</f>
        <v>219.52</v>
      </c>
      <c r="DN586" s="3" t="s">
        <v>34</v>
      </c>
      <c r="DQ586" s="3">
        <f>VLOOKUP($A586,RTKM!$C:$E,3,0)</f>
        <v>113.97</v>
      </c>
      <c r="DR586" s="3" t="s">
        <v>35</v>
      </c>
      <c r="DU586" s="3">
        <f>VLOOKUP($A586,RTKMP!$C:$E,3,0)</f>
        <v>79.73</v>
      </c>
      <c r="DV586" s="3" t="s">
        <v>36</v>
      </c>
      <c r="DY586" s="3">
        <f>VLOOKUP($A586,HYDR!$C:$E,3,0)</f>
        <v>0.53259999999999996</v>
      </c>
      <c r="DZ586" s="3" t="s">
        <v>37</v>
      </c>
      <c r="EC586" s="3">
        <f>VLOOKUP($A586,RUAL!$C:$E,3,0)</f>
        <v>155</v>
      </c>
      <c r="ED586" s="3" t="s">
        <v>38</v>
      </c>
      <c r="EG586" s="3">
        <f>VLOOKUP($A586,SVAV!$C:$E,3,0)</f>
        <v>746.6</v>
      </c>
      <c r="EH586" s="3" t="s">
        <v>39</v>
      </c>
      <c r="EK586" s="3">
        <f>VLOOKUP($A586,SBER!$C:$E,3,0)</f>
        <v>105.19</v>
      </c>
      <c r="EL586" s="3" t="s">
        <v>40</v>
      </c>
      <c r="EO586" s="3">
        <f>VLOOKUP($A586,SBERP!$C:$E,3,0)</f>
        <v>76.2</v>
      </c>
      <c r="EP586" s="3" t="s">
        <v>41</v>
      </c>
      <c r="ES586" s="3">
        <f>VLOOKUP($A586,CHMF!$C:$E,3,0)</f>
        <v>268.7</v>
      </c>
      <c r="ET586" s="3" t="s">
        <v>42</v>
      </c>
      <c r="EW586" s="3">
        <f>VLOOKUP($A586,AFKS!$C:$E,3,0)</f>
        <v>27</v>
      </c>
      <c r="EX586" s="3" t="s">
        <v>43</v>
      </c>
      <c r="FA586" s="3">
        <f>VLOOKUP($A586,SNGS!$C:$E,3,0)</f>
        <v>26.401</v>
      </c>
      <c r="FB586" s="3" t="s">
        <v>44</v>
      </c>
      <c r="FE586" s="3">
        <f>VLOOKUP($A586,SNGSP!$C:$E,3,0)</f>
        <v>20.29</v>
      </c>
      <c r="FF586" s="3" t="s">
        <v>45</v>
      </c>
      <c r="FI586" s="3">
        <f>VLOOKUP($A586,TRMK!$C:$E,3,0)</f>
        <v>82</v>
      </c>
      <c r="FJ586" s="3" t="s">
        <v>46</v>
      </c>
      <c r="FM586" s="3">
        <f>VLOOKUP($A586,TATN!$C:$E,3,0)</f>
        <v>201.85</v>
      </c>
      <c r="FN586" s="3" t="s">
        <v>47</v>
      </c>
      <c r="FQ586" s="3">
        <f>VLOOKUP($A586,TATNP!$C:$E,3,0)</f>
        <v>99.12</v>
      </c>
      <c r="FR586" s="3" t="s">
        <v>48</v>
      </c>
      <c r="FU586" s="3">
        <f>VLOOKUP($A586,TRNFP!$C:$E,3,0)</f>
        <v>66808</v>
      </c>
      <c r="FV586" s="3" t="s">
        <v>49</v>
      </c>
      <c r="FY586" s="3">
        <f>VLOOKUP($A586,URKA!$C:$E,3,0)</f>
        <v>226.81</v>
      </c>
      <c r="FZ586" s="3" t="s">
        <v>50</v>
      </c>
      <c r="GC586" s="3">
        <f>VLOOKUP($A586,FEES!$C:$E,3,0)</f>
        <v>0.12620999999999999</v>
      </c>
      <c r="GD586" s="3" t="s">
        <v>51</v>
      </c>
      <c r="GG586" s="3">
        <f>VLOOKUP($A586,PHOR!$C:$E,3,0)</f>
        <v>1286.9000000000001</v>
      </c>
      <c r="GH586" s="3" t="s">
        <v>52</v>
      </c>
      <c r="GK586" s="3">
        <f>VLOOKUP($A586,GCHE!$C:$E,3,0)</f>
        <v>505</v>
      </c>
      <c r="GL586" s="3" t="s">
        <v>53</v>
      </c>
      <c r="GO586" s="3">
        <f>VLOOKUP($A586,EONR!$C:$E,3,0)</f>
        <v>2.7639</v>
      </c>
    </row>
    <row r="587" spans="1:197" x14ac:dyDescent="0.45">
      <c r="A587" s="86">
        <v>41414</v>
      </c>
      <c r="B587" s="3" t="s">
        <v>5</v>
      </c>
      <c r="E587" s="3" t="e">
        <f>VLOOKUP($A587,POLY!$C:$E,3,0)</f>
        <v>#N/A</v>
      </c>
      <c r="F587" s="3" t="s">
        <v>6</v>
      </c>
      <c r="I587" s="3" t="e">
        <f>VLOOKUP($A587,YNDX!$C:$E,3,0)</f>
        <v>#N/A</v>
      </c>
      <c r="J587" s="3" t="s">
        <v>7</v>
      </c>
      <c r="M587" s="3">
        <f>VLOOKUP($A587,ALRS!$C:$E,3,0)</f>
        <v>31.6</v>
      </c>
      <c r="N587" s="3" t="s">
        <v>8</v>
      </c>
      <c r="Q587" s="3">
        <f>VLOOKUP($A587,AKRN!$C:$E,3,0)</f>
        <v>1299.9000000000001</v>
      </c>
      <c r="R587" s="3" t="s">
        <v>9</v>
      </c>
      <c r="U587" s="3">
        <f>VLOOKUP($A587,AFLT!$C:$E,3,0)</f>
        <v>50.1</v>
      </c>
      <c r="V587" s="3" t="s">
        <v>10</v>
      </c>
      <c r="Y587" s="3">
        <f>VLOOKUP($A587,BSPB!$C:$E,3,0)</f>
        <v>37.29</v>
      </c>
      <c r="Z587" s="3" t="s">
        <v>11</v>
      </c>
      <c r="AC587" s="3">
        <f>VLOOKUP($A587,BANE!$C:$E,3,0)</f>
        <v>2028.1</v>
      </c>
      <c r="AD587" s="3" t="s">
        <v>12</v>
      </c>
      <c r="AG587" s="3">
        <f>VLOOKUP($A587,BANEP!$C:$E,3,0)</f>
        <v>1020</v>
      </c>
      <c r="AH587" s="3" t="s">
        <v>13</v>
      </c>
      <c r="AK587" s="3">
        <f>VLOOKUP($A587,VTBR!$C:$E,3,0)</f>
        <v>4.6859999999999999E-2</v>
      </c>
      <c r="AL587" s="3" t="s">
        <v>14</v>
      </c>
      <c r="AO587" s="3">
        <f>VLOOKUP($A587,VSMO!$C:$E,3,0)</f>
        <v>5800.4</v>
      </c>
      <c r="AP587" s="3" t="s">
        <v>15</v>
      </c>
      <c r="AS587" s="3">
        <f>VLOOKUP($A587,GAZP!$C:$E,3,0)</f>
        <v>120</v>
      </c>
      <c r="AT587" s="3" t="s">
        <v>16</v>
      </c>
      <c r="AW587" s="3">
        <f>VLOOKUP($A587,GMKN!$C:$E,3,0)</f>
        <v>4604</v>
      </c>
      <c r="AX587" s="3" t="s">
        <v>17</v>
      </c>
      <c r="BA587" s="3">
        <f>VLOOKUP($A587,DIXY!$C:$E,3,0)</f>
        <v>454.1</v>
      </c>
      <c r="BB587" s="3" t="s">
        <v>18</v>
      </c>
      <c r="BE587" s="3">
        <f>VLOOKUP($A587,IRAO!$C:$E,3,0)</f>
        <v>1.3650000000000001E-2</v>
      </c>
      <c r="BF587" s="3" t="s">
        <v>19</v>
      </c>
      <c r="BI587" s="3">
        <f>VLOOKUP($A587,KMAZ!$C:$E,3,0)</f>
        <v>31.62</v>
      </c>
      <c r="BJ587" s="3" t="s">
        <v>20</v>
      </c>
      <c r="BM587" s="3">
        <f>VLOOKUP($A587,LSRG!$C:$E,3,0)</f>
        <v>532</v>
      </c>
      <c r="BN587" s="3" t="s">
        <v>21</v>
      </c>
      <c r="BQ587" s="3">
        <f>VLOOKUP($A587,LKOH!$C:$E,3,0)</f>
        <v>2009</v>
      </c>
      <c r="BR587" s="3" t="s">
        <v>22</v>
      </c>
      <c r="BU587" s="3">
        <f>VLOOKUP($A587,MVID!$C:$E,3,0)</f>
        <v>263.49</v>
      </c>
      <c r="BV587" s="3" t="s">
        <v>23</v>
      </c>
      <c r="BY587" s="3">
        <f>VLOOKUP($A587,MAGN!$C:$E,3,0)</f>
        <v>7.35</v>
      </c>
      <c r="BZ587" s="3" t="s">
        <v>24</v>
      </c>
      <c r="CC587" s="3">
        <f>VLOOKUP($A587,MTSS!$C:$E,3,0)</f>
        <v>265.12</v>
      </c>
      <c r="CD587" s="3" t="s">
        <v>25</v>
      </c>
      <c r="CG587" s="3">
        <f>VLOOKUP($A587,MGNT!$C:$E,3,0)</f>
        <v>7029.4</v>
      </c>
      <c r="CH587" s="3" t="s">
        <v>26</v>
      </c>
      <c r="CK587" s="3">
        <f>VLOOKUP($A587,MFON!$C:$E,3,0)</f>
        <v>1026.8</v>
      </c>
      <c r="CL587" s="3" t="s">
        <v>27</v>
      </c>
      <c r="CO587" s="3">
        <f>VLOOKUP($A587,MOEX!$C:$E,3,0)</f>
        <v>52.51</v>
      </c>
      <c r="CP587" s="3" t="s">
        <v>28</v>
      </c>
      <c r="CS587" s="3">
        <f>VLOOKUP($A587,MSTT!$C:$E,3,0)</f>
        <v>148</v>
      </c>
      <c r="CT587" s="3" t="s">
        <v>29</v>
      </c>
      <c r="CW587" s="3">
        <f>VLOOKUP($A587,NLMK!$C:$E,3,0)</f>
        <v>46.92</v>
      </c>
      <c r="CX587" s="3" t="s">
        <v>30</v>
      </c>
      <c r="DA587" s="3">
        <f>VLOOKUP($A587,NMTP!$C:$E,3,0)</f>
        <v>2.8494999999999999</v>
      </c>
      <c r="DB587" s="3" t="s">
        <v>31</v>
      </c>
      <c r="DE587" s="3">
        <f>VLOOKUP($A587,NVTK!$C:$E,3,0)</f>
        <v>323.5</v>
      </c>
      <c r="DF587" s="3" t="s">
        <v>32</v>
      </c>
      <c r="DI587" s="3">
        <f>VLOOKUP($A587,PIKK!$C:$E,3,0)</f>
        <v>65</v>
      </c>
      <c r="DJ587" s="3" t="s">
        <v>33</v>
      </c>
      <c r="DM587" s="3">
        <f>VLOOKUP($A587,ROSN!$C:$E,3,0)</f>
        <v>212.59</v>
      </c>
      <c r="DN587" s="3" t="s">
        <v>34</v>
      </c>
      <c r="DQ587" s="3">
        <f>VLOOKUP($A587,RTKM!$C:$E,3,0)</f>
        <v>106.5</v>
      </c>
      <c r="DR587" s="3" t="s">
        <v>35</v>
      </c>
      <c r="DU587" s="3">
        <f>VLOOKUP($A587,RTKMP!$C:$E,3,0)</f>
        <v>75.400000000000006</v>
      </c>
      <c r="DV587" s="3" t="s">
        <v>36</v>
      </c>
      <c r="DY587" s="3">
        <f>VLOOKUP($A587,HYDR!$C:$E,3,0)</f>
        <v>0.52590000000000003</v>
      </c>
      <c r="DZ587" s="3" t="s">
        <v>37</v>
      </c>
      <c r="EC587" s="3">
        <f>VLOOKUP($A587,RUAL!$C:$E,3,0)</f>
        <v>148.18</v>
      </c>
      <c r="ED587" s="3" t="s">
        <v>38</v>
      </c>
      <c r="EG587" s="3">
        <f>VLOOKUP($A587,SVAV!$C:$E,3,0)</f>
        <v>697</v>
      </c>
      <c r="EH587" s="3" t="s">
        <v>39</v>
      </c>
      <c r="EK587" s="3">
        <f>VLOOKUP($A587,SBER!$C:$E,3,0)</f>
        <v>103.08</v>
      </c>
      <c r="EL587" s="3" t="s">
        <v>40</v>
      </c>
      <c r="EO587" s="3">
        <f>VLOOKUP($A587,SBERP!$C:$E,3,0)</f>
        <v>75.67</v>
      </c>
      <c r="EP587" s="3" t="s">
        <v>41</v>
      </c>
      <c r="ES587" s="3">
        <f>VLOOKUP($A587,CHMF!$C:$E,3,0)</f>
        <v>260</v>
      </c>
      <c r="ET587" s="3" t="s">
        <v>42</v>
      </c>
      <c r="EW587" s="3">
        <f>VLOOKUP($A587,AFKS!$C:$E,3,0)</f>
        <v>27.1</v>
      </c>
      <c r="EX587" s="3" t="s">
        <v>43</v>
      </c>
      <c r="FA587" s="3">
        <f>VLOOKUP($A587,SNGS!$C:$E,3,0)</f>
        <v>25.202000000000002</v>
      </c>
      <c r="FB587" s="3" t="s">
        <v>44</v>
      </c>
      <c r="FE587" s="3">
        <f>VLOOKUP($A587,SNGSP!$C:$E,3,0)</f>
        <v>19.59</v>
      </c>
      <c r="FF587" s="3" t="s">
        <v>45</v>
      </c>
      <c r="FI587" s="3">
        <f>VLOOKUP($A587,TRMK!$C:$E,3,0)</f>
        <v>77.540000000000006</v>
      </c>
      <c r="FJ587" s="3" t="s">
        <v>46</v>
      </c>
      <c r="FM587" s="3">
        <f>VLOOKUP($A587,TATN!$C:$E,3,0)</f>
        <v>199.12</v>
      </c>
      <c r="FN587" s="3" t="s">
        <v>47</v>
      </c>
      <c r="FQ587" s="3">
        <f>VLOOKUP($A587,TATNP!$C:$E,3,0)</f>
        <v>96.53</v>
      </c>
      <c r="FR587" s="3" t="s">
        <v>48</v>
      </c>
      <c r="FU587" s="3">
        <f>VLOOKUP($A587,TRNFP!$C:$E,3,0)</f>
        <v>68720</v>
      </c>
      <c r="FV587" s="3" t="s">
        <v>49</v>
      </c>
      <c r="FY587" s="3">
        <f>VLOOKUP($A587,URKA!$C:$E,3,0)</f>
        <v>227.6</v>
      </c>
      <c r="FZ587" s="3" t="s">
        <v>50</v>
      </c>
      <c r="GC587" s="3">
        <f>VLOOKUP($A587,FEES!$C:$E,3,0)</f>
        <v>0.12998999999999999</v>
      </c>
      <c r="GD587" s="3" t="s">
        <v>51</v>
      </c>
      <c r="GG587" s="3">
        <f>VLOOKUP($A587,PHOR!$C:$E,3,0)</f>
        <v>1251.5999999999999</v>
      </c>
      <c r="GH587" s="3" t="s">
        <v>52</v>
      </c>
      <c r="GK587" s="3">
        <f>VLOOKUP($A587,GCHE!$C:$E,3,0)</f>
        <v>495.5</v>
      </c>
      <c r="GL587" s="3" t="s">
        <v>53</v>
      </c>
      <c r="GO587" s="3">
        <f>VLOOKUP($A587,EONR!$C:$E,3,0)</f>
        <v>2.5449999999999999</v>
      </c>
    </row>
    <row r="588" spans="1:197" x14ac:dyDescent="0.45">
      <c r="A588" s="86">
        <v>41421</v>
      </c>
      <c r="B588" s="3" t="s">
        <v>5</v>
      </c>
      <c r="E588" s="3" t="e">
        <f>VLOOKUP($A588,POLY!$C:$E,3,0)</f>
        <v>#N/A</v>
      </c>
      <c r="F588" s="3" t="s">
        <v>6</v>
      </c>
      <c r="I588" s="3" t="e">
        <f>VLOOKUP($A588,YNDX!$C:$E,3,0)</f>
        <v>#N/A</v>
      </c>
      <c r="J588" s="3" t="s">
        <v>7</v>
      </c>
      <c r="M588" s="3">
        <f>VLOOKUP($A588,ALRS!$C:$E,3,0)</f>
        <v>32.15</v>
      </c>
      <c r="N588" s="3" t="s">
        <v>8</v>
      </c>
      <c r="Q588" s="3">
        <f>VLOOKUP($A588,AKRN!$C:$E,3,0)</f>
        <v>1308.8</v>
      </c>
      <c r="R588" s="3" t="s">
        <v>9</v>
      </c>
      <c r="U588" s="3">
        <f>VLOOKUP($A588,AFLT!$C:$E,3,0)</f>
        <v>52.3</v>
      </c>
      <c r="V588" s="3" t="s">
        <v>10</v>
      </c>
      <c r="Y588" s="3">
        <f>VLOOKUP($A588,BSPB!$C:$E,3,0)</f>
        <v>39.4</v>
      </c>
      <c r="Z588" s="3" t="s">
        <v>11</v>
      </c>
      <c r="AC588" s="3">
        <f>VLOOKUP($A588,BANE!$C:$E,3,0)</f>
        <v>2001</v>
      </c>
      <c r="AD588" s="3" t="s">
        <v>12</v>
      </c>
      <c r="AG588" s="3">
        <f>VLOOKUP($A588,BANEP!$C:$E,3,0)</f>
        <v>1047.3</v>
      </c>
      <c r="AH588" s="3" t="s">
        <v>13</v>
      </c>
      <c r="AK588" s="3">
        <f>VLOOKUP($A588,VTBR!$C:$E,3,0)</f>
        <v>4.5999999999999999E-2</v>
      </c>
      <c r="AL588" s="3" t="s">
        <v>14</v>
      </c>
      <c r="AO588" s="3">
        <f>VLOOKUP($A588,VSMO!$C:$E,3,0)</f>
        <v>5750.8</v>
      </c>
      <c r="AP588" s="3" t="s">
        <v>15</v>
      </c>
      <c r="AS588" s="3">
        <f>VLOOKUP($A588,GAZP!$C:$E,3,0)</f>
        <v>123.4</v>
      </c>
      <c r="AT588" s="3" t="s">
        <v>16</v>
      </c>
      <c r="AW588" s="3">
        <f>VLOOKUP($A588,GMKN!$C:$E,3,0)</f>
        <v>4645</v>
      </c>
      <c r="AX588" s="3" t="s">
        <v>17</v>
      </c>
      <c r="BA588" s="3">
        <f>VLOOKUP($A588,DIXY!$C:$E,3,0)</f>
        <v>469.01</v>
      </c>
      <c r="BB588" s="3" t="s">
        <v>18</v>
      </c>
      <c r="BE588" s="3">
        <f>VLOOKUP($A588,IRAO!$C:$E,3,0)</f>
        <v>1.324E-2</v>
      </c>
      <c r="BF588" s="3" t="s">
        <v>19</v>
      </c>
      <c r="BI588" s="3">
        <f>VLOOKUP($A588,KMAZ!$C:$E,3,0)</f>
        <v>30.21</v>
      </c>
      <c r="BJ588" s="3" t="s">
        <v>20</v>
      </c>
      <c r="BM588" s="3">
        <f>VLOOKUP($A588,LSRG!$C:$E,3,0)</f>
        <v>524.5</v>
      </c>
      <c r="BN588" s="3" t="s">
        <v>21</v>
      </c>
      <c r="BQ588" s="3">
        <f>VLOOKUP($A588,LKOH!$C:$E,3,0)</f>
        <v>1878</v>
      </c>
      <c r="BR588" s="3" t="s">
        <v>22</v>
      </c>
      <c r="BU588" s="3">
        <f>VLOOKUP($A588,MVID!$C:$E,3,0)</f>
        <v>245.12</v>
      </c>
      <c r="BV588" s="3" t="s">
        <v>23</v>
      </c>
      <c r="BY588" s="3">
        <f>VLOOKUP($A588,MAGN!$C:$E,3,0)</f>
        <v>7.23</v>
      </c>
      <c r="BZ588" s="3" t="s">
        <v>24</v>
      </c>
      <c r="CC588" s="3">
        <f>VLOOKUP($A588,MTSS!$C:$E,3,0)</f>
        <v>255.34</v>
      </c>
      <c r="CD588" s="3" t="s">
        <v>25</v>
      </c>
      <c r="CG588" s="3">
        <f>VLOOKUP($A588,MGNT!$C:$E,3,0)</f>
        <v>7169</v>
      </c>
      <c r="CH588" s="3" t="s">
        <v>26</v>
      </c>
      <c r="CK588" s="3">
        <f>VLOOKUP($A588,MFON!$C:$E,3,0)</f>
        <v>991.6</v>
      </c>
      <c r="CL588" s="3" t="s">
        <v>27</v>
      </c>
      <c r="CO588" s="3">
        <f>VLOOKUP($A588,MOEX!$C:$E,3,0)</f>
        <v>53.37</v>
      </c>
      <c r="CP588" s="3" t="s">
        <v>28</v>
      </c>
      <c r="CS588" s="3">
        <f>VLOOKUP($A588,MSTT!$C:$E,3,0)</f>
        <v>147.99</v>
      </c>
      <c r="CT588" s="3" t="s">
        <v>29</v>
      </c>
      <c r="CW588" s="3">
        <f>VLOOKUP($A588,NLMK!$C:$E,3,0)</f>
        <v>44.7</v>
      </c>
      <c r="CX588" s="3" t="s">
        <v>30</v>
      </c>
      <c r="DA588" s="3">
        <f>VLOOKUP($A588,NMTP!$C:$E,3,0)</f>
        <v>2.8144</v>
      </c>
      <c r="DB588" s="3" t="s">
        <v>31</v>
      </c>
      <c r="DE588" s="3">
        <f>VLOOKUP($A588,NVTK!$C:$E,3,0)</f>
        <v>320.99</v>
      </c>
      <c r="DF588" s="3" t="s">
        <v>32</v>
      </c>
      <c r="DI588" s="3">
        <f>VLOOKUP($A588,PIKK!$C:$E,3,0)</f>
        <v>63.13</v>
      </c>
      <c r="DJ588" s="3" t="s">
        <v>33</v>
      </c>
      <c r="DM588" s="3">
        <f>VLOOKUP($A588,ROSN!$C:$E,3,0)</f>
        <v>211.5</v>
      </c>
      <c r="DN588" s="3" t="s">
        <v>34</v>
      </c>
      <c r="DQ588" s="3">
        <f>VLOOKUP($A588,RTKM!$C:$E,3,0)</f>
        <v>101</v>
      </c>
      <c r="DR588" s="3" t="s">
        <v>35</v>
      </c>
      <c r="DU588" s="3">
        <f>VLOOKUP($A588,RTKMP!$C:$E,3,0)</f>
        <v>72.62</v>
      </c>
      <c r="DV588" s="3" t="s">
        <v>36</v>
      </c>
      <c r="DY588" s="3">
        <f>VLOOKUP($A588,HYDR!$C:$E,3,0)</f>
        <v>0.4698</v>
      </c>
      <c r="DZ588" s="3" t="s">
        <v>37</v>
      </c>
      <c r="EC588" s="3">
        <f>VLOOKUP($A588,RUAL!$C:$E,3,0)</f>
        <v>145.13</v>
      </c>
      <c r="ED588" s="3" t="s">
        <v>38</v>
      </c>
      <c r="EG588" s="3">
        <f>VLOOKUP($A588,SVAV!$C:$E,3,0)</f>
        <v>720</v>
      </c>
      <c r="EH588" s="3" t="s">
        <v>39</v>
      </c>
      <c r="EK588" s="3">
        <f>VLOOKUP($A588,SBER!$C:$E,3,0)</f>
        <v>99.05</v>
      </c>
      <c r="EL588" s="3" t="s">
        <v>40</v>
      </c>
      <c r="EO588" s="3">
        <f>VLOOKUP($A588,SBERP!$C:$E,3,0)</f>
        <v>72.599999999999994</v>
      </c>
      <c r="EP588" s="3" t="s">
        <v>41</v>
      </c>
      <c r="ES588" s="3">
        <f>VLOOKUP($A588,CHMF!$C:$E,3,0)</f>
        <v>263.7</v>
      </c>
      <c r="ET588" s="3" t="s">
        <v>42</v>
      </c>
      <c r="EW588" s="3">
        <f>VLOOKUP($A588,AFKS!$C:$E,3,0)</f>
        <v>26.8</v>
      </c>
      <c r="EX588" s="3" t="s">
        <v>43</v>
      </c>
      <c r="FA588" s="3">
        <f>VLOOKUP($A588,SNGS!$C:$E,3,0)</f>
        <v>24.3</v>
      </c>
      <c r="FB588" s="3" t="s">
        <v>44</v>
      </c>
      <c r="FE588" s="3">
        <f>VLOOKUP($A588,SNGSP!$C:$E,3,0)</f>
        <v>19.443000000000001</v>
      </c>
      <c r="FF588" s="3" t="s">
        <v>45</v>
      </c>
      <c r="FI588" s="3">
        <f>VLOOKUP($A588,TRMK!$C:$E,3,0)</f>
        <v>74.099999999999994</v>
      </c>
      <c r="FJ588" s="3" t="s">
        <v>46</v>
      </c>
      <c r="FM588" s="3">
        <f>VLOOKUP($A588,TATN!$C:$E,3,0)</f>
        <v>180.42</v>
      </c>
      <c r="FN588" s="3" t="s">
        <v>47</v>
      </c>
      <c r="FQ588" s="3">
        <f>VLOOKUP($A588,TATNP!$C:$E,3,0)</f>
        <v>95</v>
      </c>
      <c r="FR588" s="3" t="s">
        <v>48</v>
      </c>
      <c r="FU588" s="3">
        <f>VLOOKUP($A588,TRNFP!$C:$E,3,0)</f>
        <v>67350</v>
      </c>
      <c r="FV588" s="3" t="s">
        <v>49</v>
      </c>
      <c r="FY588" s="3">
        <f>VLOOKUP($A588,URKA!$C:$E,3,0)</f>
        <v>230.62</v>
      </c>
      <c r="FZ588" s="3" t="s">
        <v>50</v>
      </c>
      <c r="GC588" s="3">
        <f>VLOOKUP($A588,FEES!$C:$E,3,0)</f>
        <v>0.1212</v>
      </c>
      <c r="GD588" s="3" t="s">
        <v>51</v>
      </c>
      <c r="GG588" s="3">
        <f>VLOOKUP($A588,PHOR!$C:$E,3,0)</f>
        <v>1240.2</v>
      </c>
      <c r="GH588" s="3" t="s">
        <v>52</v>
      </c>
      <c r="GK588" s="3">
        <f>VLOOKUP($A588,GCHE!$C:$E,3,0)</f>
        <v>490.4</v>
      </c>
      <c r="GL588" s="3" t="s">
        <v>53</v>
      </c>
      <c r="GO588" s="3">
        <f>VLOOKUP($A588,EONR!$C:$E,3,0)</f>
        <v>2.5251000000000001</v>
      </c>
    </row>
    <row r="589" spans="1:197" x14ac:dyDescent="0.45">
      <c r="A589" s="86">
        <v>41428</v>
      </c>
      <c r="B589" s="3" t="s">
        <v>5</v>
      </c>
      <c r="E589" s="3" t="e">
        <f>VLOOKUP($A589,POLY!$C:$E,3,0)</f>
        <v>#N/A</v>
      </c>
      <c r="F589" s="3" t="s">
        <v>6</v>
      </c>
      <c r="I589" s="3" t="e">
        <f>VLOOKUP($A589,YNDX!$C:$E,3,0)</f>
        <v>#N/A</v>
      </c>
      <c r="J589" s="3" t="s">
        <v>7</v>
      </c>
      <c r="M589" s="3">
        <f>VLOOKUP($A589,ALRS!$C:$E,3,0)</f>
        <v>33.85</v>
      </c>
      <c r="N589" s="3" t="s">
        <v>8</v>
      </c>
      <c r="Q589" s="3">
        <f>VLOOKUP($A589,AKRN!$C:$E,3,0)</f>
        <v>1335</v>
      </c>
      <c r="R589" s="3" t="s">
        <v>9</v>
      </c>
      <c r="U589" s="3">
        <f>VLOOKUP($A589,AFLT!$C:$E,3,0)</f>
        <v>53.47</v>
      </c>
      <c r="V589" s="3" t="s">
        <v>10</v>
      </c>
      <c r="Y589" s="3">
        <f>VLOOKUP($A589,BSPB!$C:$E,3,0)</f>
        <v>42.9</v>
      </c>
      <c r="Z589" s="3" t="s">
        <v>11</v>
      </c>
      <c r="AC589" s="3">
        <f>VLOOKUP($A589,BANE!$C:$E,3,0)</f>
        <v>1999.5</v>
      </c>
      <c r="AD589" s="3" t="s">
        <v>12</v>
      </c>
      <c r="AG589" s="3">
        <f>VLOOKUP($A589,BANEP!$C:$E,3,0)</f>
        <v>1039.9000000000001</v>
      </c>
      <c r="AH589" s="3" t="s">
        <v>13</v>
      </c>
      <c r="AK589" s="3">
        <f>VLOOKUP($A589,VTBR!$C:$E,3,0)</f>
        <v>4.7660000000000001E-2</v>
      </c>
      <c r="AL589" s="3" t="s">
        <v>14</v>
      </c>
      <c r="AO589" s="3">
        <f>VLOOKUP($A589,VSMO!$C:$E,3,0)</f>
        <v>5820</v>
      </c>
      <c r="AP589" s="3" t="s">
        <v>15</v>
      </c>
      <c r="AS589" s="3">
        <f>VLOOKUP($A589,GAZP!$C:$E,3,0)</f>
        <v>117.25</v>
      </c>
      <c r="AT589" s="3" t="s">
        <v>16</v>
      </c>
      <c r="AW589" s="3">
        <f>VLOOKUP($A589,GMKN!$C:$E,3,0)</f>
        <v>4677</v>
      </c>
      <c r="AX589" s="3" t="s">
        <v>17</v>
      </c>
      <c r="BA589" s="3">
        <f>VLOOKUP($A589,DIXY!$C:$E,3,0)</f>
        <v>477.44</v>
      </c>
      <c r="BB589" s="3" t="s">
        <v>18</v>
      </c>
      <c r="BE589" s="3">
        <f>VLOOKUP($A589,IRAO!$C:$E,3,0)</f>
        <v>1.1809999999999999E-2</v>
      </c>
      <c r="BF589" s="3" t="s">
        <v>19</v>
      </c>
      <c r="BI589" s="3">
        <f>VLOOKUP($A589,KMAZ!$C:$E,3,0)</f>
        <v>29.98</v>
      </c>
      <c r="BJ589" s="3" t="s">
        <v>20</v>
      </c>
      <c r="BM589" s="3">
        <f>VLOOKUP($A589,LSRG!$C:$E,3,0)</f>
        <v>550</v>
      </c>
      <c r="BN589" s="3" t="s">
        <v>21</v>
      </c>
      <c r="BQ589" s="3">
        <f>VLOOKUP($A589,LKOH!$C:$E,3,0)</f>
        <v>1918</v>
      </c>
      <c r="BR589" s="3" t="s">
        <v>22</v>
      </c>
      <c r="BU589" s="3">
        <f>VLOOKUP($A589,MVID!$C:$E,3,0)</f>
        <v>247</v>
      </c>
      <c r="BV589" s="3" t="s">
        <v>23</v>
      </c>
      <c r="BY589" s="3">
        <f>VLOOKUP($A589,MAGN!$C:$E,3,0)</f>
        <v>7.38</v>
      </c>
      <c r="BZ589" s="3" t="s">
        <v>24</v>
      </c>
      <c r="CC589" s="3">
        <f>VLOOKUP($A589,MTSS!$C:$E,3,0)</f>
        <v>254</v>
      </c>
      <c r="CD589" s="3" t="s">
        <v>25</v>
      </c>
      <c r="CG589" s="3">
        <f>VLOOKUP($A589,MGNT!$C:$E,3,0)</f>
        <v>6938.1</v>
      </c>
      <c r="CH589" s="3" t="s">
        <v>26</v>
      </c>
      <c r="CK589" s="3">
        <f>VLOOKUP($A589,MFON!$C:$E,3,0)</f>
        <v>1019</v>
      </c>
      <c r="CL589" s="3" t="s">
        <v>27</v>
      </c>
      <c r="CO589" s="3">
        <f>VLOOKUP($A589,MOEX!$C:$E,3,0)</f>
        <v>53.53</v>
      </c>
      <c r="CP589" s="3" t="s">
        <v>28</v>
      </c>
      <c r="CS589" s="3">
        <f>VLOOKUP($A589,MSTT!$C:$E,3,0)</f>
        <v>140.80000000000001</v>
      </c>
      <c r="CT589" s="3" t="s">
        <v>29</v>
      </c>
      <c r="CW589" s="3">
        <f>VLOOKUP($A589,NLMK!$C:$E,3,0)</f>
        <v>44.35</v>
      </c>
      <c r="CX589" s="3" t="s">
        <v>30</v>
      </c>
      <c r="DA589" s="3">
        <f>VLOOKUP($A589,NMTP!$C:$E,3,0)</f>
        <v>2.7622</v>
      </c>
      <c r="DB589" s="3" t="s">
        <v>31</v>
      </c>
      <c r="DE589" s="3">
        <f>VLOOKUP($A589,NVTK!$C:$E,3,0)</f>
        <v>308.26</v>
      </c>
      <c r="DF589" s="3" t="s">
        <v>32</v>
      </c>
      <c r="DI589" s="3">
        <f>VLOOKUP($A589,PIKK!$C:$E,3,0)</f>
        <v>62.04</v>
      </c>
      <c r="DJ589" s="3" t="s">
        <v>33</v>
      </c>
      <c r="DM589" s="3">
        <f>VLOOKUP($A589,ROSN!$C:$E,3,0)</f>
        <v>215.22</v>
      </c>
      <c r="DN589" s="3" t="s">
        <v>34</v>
      </c>
      <c r="DQ589" s="3">
        <f>VLOOKUP($A589,RTKM!$C:$E,3,0)</f>
        <v>98.5</v>
      </c>
      <c r="DR589" s="3" t="s">
        <v>35</v>
      </c>
      <c r="DU589" s="3">
        <f>VLOOKUP($A589,RTKMP!$C:$E,3,0)</f>
        <v>70.790000000000006</v>
      </c>
      <c r="DV589" s="3" t="s">
        <v>36</v>
      </c>
      <c r="DY589" s="3">
        <f>VLOOKUP($A589,HYDR!$C:$E,3,0)</f>
        <v>0.48299999999999998</v>
      </c>
      <c r="DZ589" s="3" t="s">
        <v>37</v>
      </c>
      <c r="EC589" s="3">
        <f>VLOOKUP($A589,RUAL!$C:$E,3,0)</f>
        <v>138.6</v>
      </c>
      <c r="ED589" s="3" t="s">
        <v>38</v>
      </c>
      <c r="EG589" s="3">
        <f>VLOOKUP($A589,SVAV!$C:$E,3,0)</f>
        <v>715</v>
      </c>
      <c r="EH589" s="3" t="s">
        <v>39</v>
      </c>
      <c r="EK589" s="3">
        <f>VLOOKUP($A589,SBER!$C:$E,3,0)</f>
        <v>99.2</v>
      </c>
      <c r="EL589" s="3" t="s">
        <v>40</v>
      </c>
      <c r="EO589" s="3">
        <f>VLOOKUP($A589,SBERP!$C:$E,3,0)</f>
        <v>73.400000000000006</v>
      </c>
      <c r="EP589" s="3" t="s">
        <v>41</v>
      </c>
      <c r="ES589" s="3">
        <f>VLOOKUP($A589,CHMF!$C:$E,3,0)</f>
        <v>237.3</v>
      </c>
      <c r="ET589" s="3" t="s">
        <v>42</v>
      </c>
      <c r="EW589" s="3">
        <f>VLOOKUP($A589,AFKS!$C:$E,3,0)</f>
        <v>27.3</v>
      </c>
      <c r="EX589" s="3" t="s">
        <v>43</v>
      </c>
      <c r="FA589" s="3">
        <f>VLOOKUP($A589,SNGS!$C:$E,3,0)</f>
        <v>24.550999999999998</v>
      </c>
      <c r="FB589" s="3" t="s">
        <v>44</v>
      </c>
      <c r="FE589" s="3">
        <f>VLOOKUP($A589,SNGSP!$C:$E,3,0)</f>
        <v>19.989999999999998</v>
      </c>
      <c r="FF589" s="3" t="s">
        <v>45</v>
      </c>
      <c r="FI589" s="3">
        <f>VLOOKUP($A589,TRMK!$C:$E,3,0)</f>
        <v>77</v>
      </c>
      <c r="FJ589" s="3" t="s">
        <v>46</v>
      </c>
      <c r="FM589" s="3">
        <f>VLOOKUP($A589,TATN!$C:$E,3,0)</f>
        <v>182.21</v>
      </c>
      <c r="FN589" s="3" t="s">
        <v>47</v>
      </c>
      <c r="FQ589" s="3">
        <f>VLOOKUP($A589,TATNP!$C:$E,3,0)</f>
        <v>90.3</v>
      </c>
      <c r="FR589" s="3" t="s">
        <v>48</v>
      </c>
      <c r="FU589" s="3">
        <f>VLOOKUP($A589,TRNFP!$C:$E,3,0)</f>
        <v>74609</v>
      </c>
      <c r="FV589" s="3" t="s">
        <v>49</v>
      </c>
      <c r="FY589" s="3">
        <f>VLOOKUP($A589,URKA!$C:$E,3,0)</f>
        <v>230.6</v>
      </c>
      <c r="FZ589" s="3" t="s">
        <v>50</v>
      </c>
      <c r="GC589" s="3">
        <f>VLOOKUP($A589,FEES!$C:$E,3,0)</f>
        <v>0.104</v>
      </c>
      <c r="GD589" s="3" t="s">
        <v>51</v>
      </c>
      <c r="GG589" s="3">
        <f>VLOOKUP($A589,PHOR!$C:$E,3,0)</f>
        <v>1279.2</v>
      </c>
      <c r="GH589" s="3" t="s">
        <v>52</v>
      </c>
      <c r="GK589" s="3">
        <f>VLOOKUP($A589,GCHE!$C:$E,3,0)</f>
        <v>500.2</v>
      </c>
      <c r="GL589" s="3" t="s">
        <v>53</v>
      </c>
      <c r="GO589" s="3">
        <f>VLOOKUP($A589,EONR!$C:$E,3,0)</f>
        <v>2.5499999999999998</v>
      </c>
    </row>
    <row r="590" spans="1:197" x14ac:dyDescent="0.45">
      <c r="A590" s="86">
        <v>41435</v>
      </c>
      <c r="B590" s="3" t="s">
        <v>5</v>
      </c>
      <c r="E590" s="3" t="e">
        <f>VLOOKUP($A590,POLY!$C:$E,3,0)</f>
        <v>#N/A</v>
      </c>
      <c r="F590" s="3" t="s">
        <v>6</v>
      </c>
      <c r="I590" s="3" t="e">
        <f>VLOOKUP($A590,YNDX!$C:$E,3,0)</f>
        <v>#N/A</v>
      </c>
      <c r="J590" s="3" t="s">
        <v>7</v>
      </c>
      <c r="M590" s="3">
        <f>VLOOKUP($A590,ALRS!$C:$E,3,0)</f>
        <v>33.348999999999997</v>
      </c>
      <c r="N590" s="3" t="s">
        <v>8</v>
      </c>
      <c r="Q590" s="3">
        <f>VLOOKUP($A590,AKRN!$C:$E,3,0)</f>
        <v>1285.9000000000001</v>
      </c>
      <c r="R590" s="3" t="s">
        <v>9</v>
      </c>
      <c r="U590" s="3">
        <f>VLOOKUP($A590,AFLT!$C:$E,3,0)</f>
        <v>53.46</v>
      </c>
      <c r="V590" s="3" t="s">
        <v>10</v>
      </c>
      <c r="Y590" s="3">
        <f>VLOOKUP($A590,BSPB!$C:$E,3,0)</f>
        <v>39.75</v>
      </c>
      <c r="Z590" s="3" t="s">
        <v>11</v>
      </c>
      <c r="AC590" s="3">
        <f>VLOOKUP($A590,BANE!$C:$E,3,0)</f>
        <v>1903</v>
      </c>
      <c r="AD590" s="3" t="s">
        <v>12</v>
      </c>
      <c r="AG590" s="3">
        <f>VLOOKUP($A590,BANEP!$C:$E,3,0)</f>
        <v>1018.6</v>
      </c>
      <c r="AH590" s="3" t="s">
        <v>13</v>
      </c>
      <c r="AK590" s="3">
        <f>VLOOKUP($A590,VTBR!$C:$E,3,0)</f>
        <v>4.7809999999999998E-2</v>
      </c>
      <c r="AL590" s="3" t="s">
        <v>14</v>
      </c>
      <c r="AO590" s="3">
        <f>VLOOKUP($A590,VSMO!$C:$E,3,0)</f>
        <v>5630</v>
      </c>
      <c r="AP590" s="3" t="s">
        <v>15</v>
      </c>
      <c r="AS590" s="3">
        <f>VLOOKUP($A590,GAZP!$C:$E,3,0)</f>
        <v>109.8</v>
      </c>
      <c r="AT590" s="3" t="s">
        <v>16</v>
      </c>
      <c r="AW590" s="3">
        <f>VLOOKUP($A590,GMKN!$C:$E,3,0)</f>
        <v>4590</v>
      </c>
      <c r="AX590" s="3" t="s">
        <v>17</v>
      </c>
      <c r="BA590" s="3">
        <f>VLOOKUP($A590,DIXY!$C:$E,3,0)</f>
        <v>456.11</v>
      </c>
      <c r="BB590" s="3" t="s">
        <v>18</v>
      </c>
      <c r="BE590" s="3">
        <f>VLOOKUP($A590,IRAO!$C:$E,3,0)</f>
        <v>1.1900000000000001E-2</v>
      </c>
      <c r="BF590" s="3" t="s">
        <v>19</v>
      </c>
      <c r="BI590" s="3">
        <f>VLOOKUP($A590,KMAZ!$C:$E,3,0)</f>
        <v>27.58</v>
      </c>
      <c r="BJ590" s="3" t="s">
        <v>20</v>
      </c>
      <c r="BM590" s="3">
        <f>VLOOKUP($A590,LSRG!$C:$E,3,0)</f>
        <v>531.1</v>
      </c>
      <c r="BN590" s="3" t="s">
        <v>21</v>
      </c>
      <c r="BQ590" s="3">
        <f>VLOOKUP($A590,LKOH!$C:$E,3,0)</f>
        <v>1859</v>
      </c>
      <c r="BR590" s="3" t="s">
        <v>22</v>
      </c>
      <c r="BU590" s="3">
        <f>VLOOKUP($A590,MVID!$C:$E,3,0)</f>
        <v>243.98</v>
      </c>
      <c r="BV590" s="3" t="s">
        <v>23</v>
      </c>
      <c r="BY590" s="3">
        <f>VLOOKUP($A590,MAGN!$C:$E,3,0)</f>
        <v>7.2850000000000001</v>
      </c>
      <c r="BZ590" s="3" t="s">
        <v>24</v>
      </c>
      <c r="CC590" s="3">
        <f>VLOOKUP($A590,MTSS!$C:$E,3,0)</f>
        <v>251.9</v>
      </c>
      <c r="CD590" s="3" t="s">
        <v>25</v>
      </c>
      <c r="CG590" s="3">
        <f>VLOOKUP($A590,MGNT!$C:$E,3,0)</f>
        <v>7105</v>
      </c>
      <c r="CH590" s="3" t="s">
        <v>26</v>
      </c>
      <c r="CK590" s="3">
        <f>VLOOKUP($A590,MFON!$C:$E,3,0)</f>
        <v>986.1</v>
      </c>
      <c r="CL590" s="3" t="s">
        <v>27</v>
      </c>
      <c r="CO590" s="3">
        <f>VLOOKUP($A590,MOEX!$C:$E,3,0)</f>
        <v>51.56</v>
      </c>
      <c r="CP590" s="3" t="s">
        <v>28</v>
      </c>
      <c r="CS590" s="3">
        <f>VLOOKUP($A590,MSTT!$C:$E,3,0)</f>
        <v>138.31</v>
      </c>
      <c r="CT590" s="3" t="s">
        <v>29</v>
      </c>
      <c r="CW590" s="3">
        <f>VLOOKUP($A590,NLMK!$C:$E,3,0)</f>
        <v>41.27</v>
      </c>
      <c r="CX590" s="3" t="s">
        <v>30</v>
      </c>
      <c r="DA590" s="3">
        <f>VLOOKUP($A590,NMTP!$C:$E,3,0)</f>
        <v>2.7</v>
      </c>
      <c r="DB590" s="3" t="s">
        <v>31</v>
      </c>
      <c r="DE590" s="3">
        <f>VLOOKUP($A590,NVTK!$C:$E,3,0)</f>
        <v>314.5</v>
      </c>
      <c r="DF590" s="3" t="s">
        <v>32</v>
      </c>
      <c r="DI590" s="3">
        <f>VLOOKUP($A590,PIKK!$C:$E,3,0)</f>
        <v>61.38</v>
      </c>
      <c r="DJ590" s="3" t="s">
        <v>33</v>
      </c>
      <c r="DM590" s="3">
        <f>VLOOKUP($A590,ROSN!$C:$E,3,0)</f>
        <v>210.87</v>
      </c>
      <c r="DN590" s="3" t="s">
        <v>34</v>
      </c>
      <c r="DQ590" s="3">
        <f>VLOOKUP($A590,RTKM!$C:$E,3,0)</f>
        <v>92.27</v>
      </c>
      <c r="DR590" s="3" t="s">
        <v>35</v>
      </c>
      <c r="DU590" s="3">
        <f>VLOOKUP($A590,RTKMP!$C:$E,3,0)</f>
        <v>69</v>
      </c>
      <c r="DV590" s="3" t="s">
        <v>36</v>
      </c>
      <c r="DY590" s="3">
        <f>VLOOKUP($A590,HYDR!$C:$E,3,0)</f>
        <v>0.48399999999999999</v>
      </c>
      <c r="DZ590" s="3" t="s">
        <v>37</v>
      </c>
      <c r="EC590" s="3">
        <f>VLOOKUP($A590,RUAL!$C:$E,3,0)</f>
        <v>135</v>
      </c>
      <c r="ED590" s="3" t="s">
        <v>38</v>
      </c>
      <c r="EG590" s="3">
        <f>VLOOKUP($A590,SVAV!$C:$E,3,0)</f>
        <v>677.8</v>
      </c>
      <c r="EH590" s="3" t="s">
        <v>39</v>
      </c>
      <c r="EK590" s="3">
        <f>VLOOKUP($A590,SBER!$C:$E,3,0)</f>
        <v>93.7</v>
      </c>
      <c r="EL590" s="3" t="s">
        <v>40</v>
      </c>
      <c r="EO590" s="3">
        <f>VLOOKUP($A590,SBERP!$C:$E,3,0)</f>
        <v>70.400000000000006</v>
      </c>
      <c r="EP590" s="3" t="s">
        <v>41</v>
      </c>
      <c r="ES590" s="3">
        <f>VLOOKUP($A590,CHMF!$C:$E,3,0)</f>
        <v>220.6</v>
      </c>
      <c r="ET590" s="3" t="s">
        <v>42</v>
      </c>
      <c r="EW590" s="3">
        <f>VLOOKUP($A590,AFKS!$C:$E,3,0)</f>
        <v>26.289000000000001</v>
      </c>
      <c r="EX590" s="3" t="s">
        <v>43</v>
      </c>
      <c r="FA590" s="3">
        <f>VLOOKUP($A590,SNGS!$C:$E,3,0)</f>
        <v>24.204999999999998</v>
      </c>
      <c r="FB590" s="3" t="s">
        <v>44</v>
      </c>
      <c r="FE590" s="3">
        <f>VLOOKUP($A590,SNGSP!$C:$E,3,0)</f>
        <v>19.427</v>
      </c>
      <c r="FF590" s="3" t="s">
        <v>45</v>
      </c>
      <c r="FI590" s="3">
        <f>VLOOKUP($A590,TRMK!$C:$E,3,0)</f>
        <v>73.86</v>
      </c>
      <c r="FJ590" s="3" t="s">
        <v>46</v>
      </c>
      <c r="FM590" s="3">
        <f>VLOOKUP($A590,TATN!$C:$E,3,0)</f>
        <v>173.97</v>
      </c>
      <c r="FN590" s="3" t="s">
        <v>47</v>
      </c>
      <c r="FQ590" s="3">
        <f>VLOOKUP($A590,TATNP!$C:$E,3,0)</f>
        <v>92</v>
      </c>
      <c r="FR590" s="3" t="s">
        <v>48</v>
      </c>
      <c r="FU590" s="3">
        <f>VLOOKUP($A590,TRNFP!$C:$E,3,0)</f>
        <v>72939</v>
      </c>
      <c r="FV590" s="3" t="s">
        <v>49</v>
      </c>
      <c r="FY590" s="3">
        <f>VLOOKUP($A590,URKA!$C:$E,3,0)</f>
        <v>223.75</v>
      </c>
      <c r="FZ590" s="3" t="s">
        <v>50</v>
      </c>
      <c r="GC590" s="3">
        <f>VLOOKUP($A590,FEES!$C:$E,3,0)</f>
        <v>0.10365000000000001</v>
      </c>
      <c r="GD590" s="3" t="s">
        <v>51</v>
      </c>
      <c r="GG590" s="3">
        <f>VLOOKUP($A590,PHOR!$C:$E,3,0)</f>
        <v>1228</v>
      </c>
      <c r="GH590" s="3" t="s">
        <v>52</v>
      </c>
      <c r="GK590" s="3">
        <f>VLOOKUP($A590,GCHE!$C:$E,3,0)</f>
        <v>498.9</v>
      </c>
      <c r="GL590" s="3" t="s">
        <v>53</v>
      </c>
      <c r="GO590" s="3">
        <f>VLOOKUP($A590,EONR!$C:$E,3,0)</f>
        <v>2.4157000000000002</v>
      </c>
    </row>
    <row r="591" spans="1:197" x14ac:dyDescent="0.45">
      <c r="A591" s="86">
        <v>41442</v>
      </c>
      <c r="B591" s="3" t="s">
        <v>5</v>
      </c>
      <c r="E591" s="3">
        <f>VLOOKUP($A591,POLY!$C:$E,3,0)</f>
        <v>262.38</v>
      </c>
      <c r="F591" s="3" t="s">
        <v>6</v>
      </c>
      <c r="I591" s="3" t="e">
        <f>VLOOKUP($A591,YNDX!$C:$E,3,0)</f>
        <v>#N/A</v>
      </c>
      <c r="J591" s="3" t="s">
        <v>7</v>
      </c>
      <c r="M591" s="3">
        <f>VLOOKUP($A591,ALRS!$C:$E,3,0)</f>
        <v>33.055</v>
      </c>
      <c r="N591" s="3" t="s">
        <v>8</v>
      </c>
      <c r="Q591" s="3">
        <f>VLOOKUP($A591,AKRN!$C:$E,3,0)</f>
        <v>1235.0999999999999</v>
      </c>
      <c r="R591" s="3" t="s">
        <v>9</v>
      </c>
      <c r="U591" s="3">
        <f>VLOOKUP($A591,AFLT!$C:$E,3,0)</f>
        <v>54.35</v>
      </c>
      <c r="V591" s="3" t="s">
        <v>10</v>
      </c>
      <c r="Y591" s="3">
        <f>VLOOKUP($A591,BSPB!$C:$E,3,0)</f>
        <v>41.65</v>
      </c>
      <c r="Z591" s="3" t="s">
        <v>11</v>
      </c>
      <c r="AC591" s="3">
        <f>VLOOKUP($A591,BANE!$C:$E,3,0)</f>
        <v>1981</v>
      </c>
      <c r="AD591" s="3" t="s">
        <v>12</v>
      </c>
      <c r="AG591" s="3">
        <f>VLOOKUP($A591,BANEP!$C:$E,3,0)</f>
        <v>1035.3</v>
      </c>
      <c r="AH591" s="3" t="s">
        <v>13</v>
      </c>
      <c r="AK591" s="3">
        <f>VLOOKUP($A591,VTBR!$C:$E,3,0)</f>
        <v>4.7910000000000001E-2</v>
      </c>
      <c r="AL591" s="3" t="s">
        <v>14</v>
      </c>
      <c r="AO591" s="3">
        <f>VLOOKUP($A591,VSMO!$C:$E,3,0)</f>
        <v>5585</v>
      </c>
      <c r="AP591" s="3" t="s">
        <v>15</v>
      </c>
      <c r="AS591" s="3">
        <f>VLOOKUP($A591,GAZP!$C:$E,3,0)</f>
        <v>109.6</v>
      </c>
      <c r="AT591" s="3" t="s">
        <v>16</v>
      </c>
      <c r="AW591" s="3">
        <f>VLOOKUP($A591,GMKN!$C:$E,3,0)</f>
        <v>4499</v>
      </c>
      <c r="AX591" s="3" t="s">
        <v>17</v>
      </c>
      <c r="BA591" s="3">
        <f>VLOOKUP($A591,DIXY!$C:$E,3,0)</f>
        <v>445.5</v>
      </c>
      <c r="BB591" s="3" t="s">
        <v>18</v>
      </c>
      <c r="BE591" s="3">
        <f>VLOOKUP($A591,IRAO!$C:$E,3,0)</f>
        <v>1.235E-2</v>
      </c>
      <c r="BF591" s="3" t="s">
        <v>19</v>
      </c>
      <c r="BI591" s="3">
        <f>VLOOKUP($A591,KMAZ!$C:$E,3,0)</f>
        <v>28.36</v>
      </c>
      <c r="BJ591" s="3" t="s">
        <v>20</v>
      </c>
      <c r="BM591" s="3">
        <f>VLOOKUP($A591,LSRG!$C:$E,3,0)</f>
        <v>575</v>
      </c>
      <c r="BN591" s="3" t="s">
        <v>21</v>
      </c>
      <c r="BQ591" s="3">
        <f>VLOOKUP($A591,LKOH!$C:$E,3,0)</f>
        <v>1798.3</v>
      </c>
      <c r="BR591" s="3" t="s">
        <v>22</v>
      </c>
      <c r="BU591" s="3">
        <f>VLOOKUP($A591,MVID!$C:$E,3,0)</f>
        <v>243</v>
      </c>
      <c r="BV591" s="3" t="s">
        <v>23</v>
      </c>
      <c r="BY591" s="3">
        <f>VLOOKUP($A591,MAGN!$C:$E,3,0)</f>
        <v>7.3090000000000002</v>
      </c>
      <c r="BZ591" s="3" t="s">
        <v>24</v>
      </c>
      <c r="CC591" s="3">
        <f>VLOOKUP($A591,MTSS!$C:$E,3,0)</f>
        <v>249.52</v>
      </c>
      <c r="CD591" s="3" t="s">
        <v>25</v>
      </c>
      <c r="CG591" s="3">
        <f>VLOOKUP($A591,MGNT!$C:$E,3,0)</f>
        <v>7170.3</v>
      </c>
      <c r="CH591" s="3" t="s">
        <v>26</v>
      </c>
      <c r="CK591" s="3">
        <f>VLOOKUP($A591,MFON!$C:$E,3,0)</f>
        <v>997</v>
      </c>
      <c r="CL591" s="3" t="s">
        <v>27</v>
      </c>
      <c r="CO591" s="3">
        <f>VLOOKUP($A591,MOEX!$C:$E,3,0)</f>
        <v>49.78</v>
      </c>
      <c r="CP591" s="3" t="s">
        <v>28</v>
      </c>
      <c r="CS591" s="3">
        <f>VLOOKUP($A591,MSTT!$C:$E,3,0)</f>
        <v>137.81</v>
      </c>
      <c r="CT591" s="3" t="s">
        <v>29</v>
      </c>
      <c r="CW591" s="3">
        <f>VLOOKUP($A591,NLMK!$C:$E,3,0)</f>
        <v>41.79</v>
      </c>
      <c r="CX591" s="3" t="s">
        <v>30</v>
      </c>
      <c r="DA591" s="3">
        <f>VLOOKUP($A591,NMTP!$C:$E,3,0)</f>
        <v>2.7004999999999999</v>
      </c>
      <c r="DB591" s="3" t="s">
        <v>31</v>
      </c>
      <c r="DE591" s="3">
        <f>VLOOKUP($A591,NVTK!$C:$E,3,0)</f>
        <v>335.37</v>
      </c>
      <c r="DF591" s="3" t="s">
        <v>32</v>
      </c>
      <c r="DI591" s="3">
        <f>VLOOKUP($A591,PIKK!$C:$E,3,0)</f>
        <v>62.33</v>
      </c>
      <c r="DJ591" s="3" t="s">
        <v>33</v>
      </c>
      <c r="DM591" s="3">
        <f>VLOOKUP($A591,ROSN!$C:$E,3,0)</f>
        <v>222.75</v>
      </c>
      <c r="DN591" s="3" t="s">
        <v>34</v>
      </c>
      <c r="DQ591" s="3">
        <f>VLOOKUP($A591,RTKM!$C:$E,3,0)</f>
        <v>91.98</v>
      </c>
      <c r="DR591" s="3" t="s">
        <v>35</v>
      </c>
      <c r="DU591" s="3">
        <f>VLOOKUP($A591,RTKMP!$C:$E,3,0)</f>
        <v>69.680000000000007</v>
      </c>
      <c r="DV591" s="3" t="s">
        <v>36</v>
      </c>
      <c r="DY591" s="3">
        <f>VLOOKUP($A591,HYDR!$C:$E,3,0)</f>
        <v>0.49399999999999999</v>
      </c>
      <c r="DZ591" s="3" t="s">
        <v>37</v>
      </c>
      <c r="EC591" s="3">
        <f>VLOOKUP($A591,RUAL!$C:$E,3,0)</f>
        <v>125.78</v>
      </c>
      <c r="ED591" s="3" t="s">
        <v>38</v>
      </c>
      <c r="EG591" s="3">
        <f>VLOOKUP($A591,SVAV!$C:$E,3,0)</f>
        <v>681.4</v>
      </c>
      <c r="EH591" s="3" t="s">
        <v>39</v>
      </c>
      <c r="EK591" s="3">
        <f>VLOOKUP($A591,SBER!$C:$E,3,0)</f>
        <v>91.5</v>
      </c>
      <c r="EL591" s="3" t="s">
        <v>40</v>
      </c>
      <c r="EO591" s="3">
        <f>VLOOKUP($A591,SBERP!$C:$E,3,0)</f>
        <v>69.58</v>
      </c>
      <c r="EP591" s="3" t="s">
        <v>41</v>
      </c>
      <c r="ES591" s="3">
        <f>VLOOKUP($A591,CHMF!$C:$E,3,0)</f>
        <v>214.5</v>
      </c>
      <c r="ET591" s="3" t="s">
        <v>42</v>
      </c>
      <c r="EW591" s="3">
        <f>VLOOKUP($A591,AFKS!$C:$E,3,0)</f>
        <v>27.038</v>
      </c>
      <c r="EX591" s="3" t="s">
        <v>43</v>
      </c>
      <c r="FA591" s="3">
        <f>VLOOKUP($A591,SNGS!$C:$E,3,0)</f>
        <v>24.542999999999999</v>
      </c>
      <c r="FB591" s="3" t="s">
        <v>44</v>
      </c>
      <c r="FE591" s="3">
        <f>VLOOKUP($A591,SNGSP!$C:$E,3,0)</f>
        <v>20.350000000000001</v>
      </c>
      <c r="FF591" s="3" t="s">
        <v>45</v>
      </c>
      <c r="FI591" s="3">
        <f>VLOOKUP($A591,TRMK!$C:$E,3,0)</f>
        <v>77.400000000000006</v>
      </c>
      <c r="FJ591" s="3" t="s">
        <v>46</v>
      </c>
      <c r="FM591" s="3">
        <f>VLOOKUP($A591,TATN!$C:$E,3,0)</f>
        <v>181.4</v>
      </c>
      <c r="FN591" s="3" t="s">
        <v>47</v>
      </c>
      <c r="FQ591" s="3">
        <f>VLOOKUP($A591,TATNP!$C:$E,3,0)</f>
        <v>93</v>
      </c>
      <c r="FR591" s="3" t="s">
        <v>48</v>
      </c>
      <c r="FU591" s="3">
        <f>VLOOKUP($A591,TRNFP!$C:$E,3,0)</f>
        <v>71996</v>
      </c>
      <c r="FV591" s="3" t="s">
        <v>49</v>
      </c>
      <c r="FY591" s="3">
        <f>VLOOKUP($A591,URKA!$C:$E,3,0)</f>
        <v>222.97</v>
      </c>
      <c r="FZ591" s="3" t="s">
        <v>50</v>
      </c>
      <c r="GC591" s="3">
        <f>VLOOKUP($A591,FEES!$C:$E,3,0)</f>
        <v>0.10199999999999999</v>
      </c>
      <c r="GD591" s="3" t="s">
        <v>51</v>
      </c>
      <c r="GG591" s="3">
        <f>VLOOKUP($A591,PHOR!$C:$E,3,0)</f>
        <v>1255</v>
      </c>
      <c r="GH591" s="3" t="s">
        <v>52</v>
      </c>
      <c r="GK591" s="3">
        <f>VLOOKUP($A591,GCHE!$C:$E,3,0)</f>
        <v>500</v>
      </c>
      <c r="GL591" s="3" t="s">
        <v>53</v>
      </c>
      <c r="GO591" s="3">
        <f>VLOOKUP($A591,EONR!$C:$E,3,0)</f>
        <v>2.2938999999999998</v>
      </c>
    </row>
    <row r="592" spans="1:197" x14ac:dyDescent="0.45">
      <c r="A592" s="86">
        <v>41449</v>
      </c>
      <c r="B592" s="3" t="s">
        <v>5</v>
      </c>
      <c r="E592" s="3">
        <f>VLOOKUP($A592,POLY!$C:$E,3,0)</f>
        <v>224.9</v>
      </c>
      <c r="F592" s="3" t="s">
        <v>6</v>
      </c>
      <c r="I592" s="3" t="e">
        <f>VLOOKUP($A592,YNDX!$C:$E,3,0)</f>
        <v>#N/A</v>
      </c>
      <c r="J592" s="3" t="s">
        <v>7</v>
      </c>
      <c r="M592" s="3">
        <f>VLOOKUP($A592,ALRS!$C:$E,3,0)</f>
        <v>34</v>
      </c>
      <c r="N592" s="3" t="s">
        <v>8</v>
      </c>
      <c r="Q592" s="3">
        <f>VLOOKUP($A592,AKRN!$C:$E,3,0)</f>
        <v>1245.8</v>
      </c>
      <c r="R592" s="3" t="s">
        <v>9</v>
      </c>
      <c r="U592" s="3">
        <f>VLOOKUP($A592,AFLT!$C:$E,3,0)</f>
        <v>56.7</v>
      </c>
      <c r="V592" s="3" t="s">
        <v>10</v>
      </c>
      <c r="Y592" s="3">
        <f>VLOOKUP($A592,BSPB!$C:$E,3,0)</f>
        <v>40</v>
      </c>
      <c r="Z592" s="3" t="s">
        <v>11</v>
      </c>
      <c r="AC592" s="3">
        <f>VLOOKUP($A592,BANE!$C:$E,3,0)</f>
        <v>1834</v>
      </c>
      <c r="AD592" s="3" t="s">
        <v>12</v>
      </c>
      <c r="AG592" s="3">
        <f>VLOOKUP($A592,BANEP!$C:$E,3,0)</f>
        <v>892</v>
      </c>
      <c r="AH592" s="3" t="s">
        <v>13</v>
      </c>
      <c r="AK592" s="3">
        <f>VLOOKUP($A592,VTBR!$C:$E,3,0)</f>
        <v>4.7010000000000003E-2</v>
      </c>
      <c r="AL592" s="3" t="s">
        <v>14</v>
      </c>
      <c r="AO592" s="3">
        <f>VLOOKUP($A592,VSMO!$C:$E,3,0)</f>
        <v>5869.8</v>
      </c>
      <c r="AP592" s="3" t="s">
        <v>15</v>
      </c>
      <c r="AS592" s="3">
        <f>VLOOKUP($A592,GAZP!$C:$E,3,0)</f>
        <v>109.1</v>
      </c>
      <c r="AT592" s="3" t="s">
        <v>16</v>
      </c>
      <c r="AW592" s="3">
        <f>VLOOKUP($A592,GMKN!$C:$E,3,0)</f>
        <v>4756</v>
      </c>
      <c r="AX592" s="3" t="s">
        <v>17</v>
      </c>
      <c r="BA592" s="3">
        <f>VLOOKUP($A592,DIXY!$C:$E,3,0)</f>
        <v>460</v>
      </c>
      <c r="BB592" s="3" t="s">
        <v>18</v>
      </c>
      <c r="BE592" s="3">
        <f>VLOOKUP($A592,IRAO!$C:$E,3,0)</f>
        <v>1.3010000000000001E-2</v>
      </c>
      <c r="BF592" s="3" t="s">
        <v>19</v>
      </c>
      <c r="BI592" s="3">
        <f>VLOOKUP($A592,KMAZ!$C:$E,3,0)</f>
        <v>36.26</v>
      </c>
      <c r="BJ592" s="3" t="s">
        <v>20</v>
      </c>
      <c r="BM592" s="3">
        <f>VLOOKUP($A592,LSRG!$C:$E,3,0)</f>
        <v>550</v>
      </c>
      <c r="BN592" s="3" t="s">
        <v>21</v>
      </c>
      <c r="BQ592" s="3">
        <f>VLOOKUP($A592,LKOH!$C:$E,3,0)</f>
        <v>1890.4</v>
      </c>
      <c r="BR592" s="3" t="s">
        <v>22</v>
      </c>
      <c r="BU592" s="3">
        <f>VLOOKUP($A592,MVID!$C:$E,3,0)</f>
        <v>237.98</v>
      </c>
      <c r="BV592" s="3" t="s">
        <v>23</v>
      </c>
      <c r="BY592" s="3">
        <f>VLOOKUP($A592,MAGN!$C:$E,3,0)</f>
        <v>7.55</v>
      </c>
      <c r="BZ592" s="3" t="s">
        <v>24</v>
      </c>
      <c r="CC592" s="3">
        <f>VLOOKUP($A592,MTSS!$C:$E,3,0)</f>
        <v>261.45</v>
      </c>
      <c r="CD592" s="3" t="s">
        <v>25</v>
      </c>
      <c r="CG592" s="3">
        <f>VLOOKUP($A592,MGNT!$C:$E,3,0)</f>
        <v>7560</v>
      </c>
      <c r="CH592" s="3" t="s">
        <v>26</v>
      </c>
      <c r="CK592" s="3">
        <f>VLOOKUP($A592,MFON!$C:$E,3,0)</f>
        <v>1013.7</v>
      </c>
      <c r="CL592" s="3" t="s">
        <v>27</v>
      </c>
      <c r="CO592" s="3">
        <f>VLOOKUP($A592,MOEX!$C:$E,3,0)</f>
        <v>53.21</v>
      </c>
      <c r="CP592" s="3" t="s">
        <v>28</v>
      </c>
      <c r="CS592" s="3">
        <f>VLOOKUP($A592,MSTT!$C:$E,3,0)</f>
        <v>143</v>
      </c>
      <c r="CT592" s="3" t="s">
        <v>29</v>
      </c>
      <c r="CW592" s="3">
        <f>VLOOKUP($A592,NLMK!$C:$E,3,0)</f>
        <v>43.29</v>
      </c>
      <c r="CX592" s="3" t="s">
        <v>30</v>
      </c>
      <c r="DA592" s="3">
        <f>VLOOKUP($A592,NMTP!$C:$E,3,0)</f>
        <v>2.8149000000000002</v>
      </c>
      <c r="DB592" s="3" t="s">
        <v>31</v>
      </c>
      <c r="DE592" s="3">
        <f>VLOOKUP($A592,NVTK!$C:$E,3,0)</f>
        <v>353</v>
      </c>
      <c r="DF592" s="3" t="s">
        <v>32</v>
      </c>
      <c r="DI592" s="3">
        <f>VLOOKUP($A592,PIKK!$C:$E,3,0)</f>
        <v>63.73</v>
      </c>
      <c r="DJ592" s="3" t="s">
        <v>33</v>
      </c>
      <c r="DM592" s="3">
        <f>VLOOKUP($A592,ROSN!$C:$E,3,0)</f>
        <v>227.8</v>
      </c>
      <c r="DN592" s="3" t="s">
        <v>34</v>
      </c>
      <c r="DQ592" s="3">
        <f>VLOOKUP($A592,RTKM!$C:$E,3,0)</f>
        <v>88.17</v>
      </c>
      <c r="DR592" s="3" t="s">
        <v>35</v>
      </c>
      <c r="DU592" s="3">
        <f>VLOOKUP($A592,RTKMP!$C:$E,3,0)</f>
        <v>71</v>
      </c>
      <c r="DV592" s="3" t="s">
        <v>36</v>
      </c>
      <c r="DY592" s="3">
        <f>VLOOKUP($A592,HYDR!$C:$E,3,0)</f>
        <v>0.50490000000000002</v>
      </c>
      <c r="DZ592" s="3" t="s">
        <v>37</v>
      </c>
      <c r="EC592" s="3">
        <f>VLOOKUP($A592,RUAL!$C:$E,3,0)</f>
        <v>122.78</v>
      </c>
      <c r="ED592" s="3" t="s">
        <v>38</v>
      </c>
      <c r="EG592" s="3">
        <f>VLOOKUP($A592,SVAV!$C:$E,3,0)</f>
        <v>710.9</v>
      </c>
      <c r="EH592" s="3" t="s">
        <v>39</v>
      </c>
      <c r="EK592" s="3">
        <f>VLOOKUP($A592,SBER!$C:$E,3,0)</f>
        <v>93.68</v>
      </c>
      <c r="EL592" s="3" t="s">
        <v>40</v>
      </c>
      <c r="EO592" s="3">
        <f>VLOOKUP($A592,SBERP!$C:$E,3,0)</f>
        <v>69.959999999999994</v>
      </c>
      <c r="EP592" s="3" t="s">
        <v>41</v>
      </c>
      <c r="ES592" s="3">
        <f>VLOOKUP($A592,CHMF!$C:$E,3,0)</f>
        <v>209.8</v>
      </c>
      <c r="ET592" s="3" t="s">
        <v>42</v>
      </c>
      <c r="EW592" s="3">
        <f>VLOOKUP($A592,AFKS!$C:$E,3,0)</f>
        <v>28.158999999999999</v>
      </c>
      <c r="EX592" s="3" t="s">
        <v>43</v>
      </c>
      <c r="FA592" s="3">
        <f>VLOOKUP($A592,SNGS!$C:$E,3,0)</f>
        <v>25.922999999999998</v>
      </c>
      <c r="FB592" s="3" t="s">
        <v>44</v>
      </c>
      <c r="FE592" s="3">
        <f>VLOOKUP($A592,SNGSP!$C:$E,3,0)</f>
        <v>20.649000000000001</v>
      </c>
      <c r="FF592" s="3" t="s">
        <v>45</v>
      </c>
      <c r="FI592" s="3">
        <f>VLOOKUP($A592,TRMK!$C:$E,3,0)</f>
        <v>79</v>
      </c>
      <c r="FJ592" s="3" t="s">
        <v>46</v>
      </c>
      <c r="FM592" s="3">
        <f>VLOOKUP($A592,TATN!$C:$E,3,0)</f>
        <v>196.45</v>
      </c>
      <c r="FN592" s="3" t="s">
        <v>47</v>
      </c>
      <c r="FQ592" s="3">
        <f>VLOOKUP($A592,TATNP!$C:$E,3,0)</f>
        <v>95.99</v>
      </c>
      <c r="FR592" s="3" t="s">
        <v>48</v>
      </c>
      <c r="FU592" s="3">
        <f>VLOOKUP($A592,TRNFP!$C:$E,3,0)</f>
        <v>71781</v>
      </c>
      <c r="FV592" s="3" t="s">
        <v>49</v>
      </c>
      <c r="FY592" s="3">
        <f>VLOOKUP($A592,URKA!$C:$E,3,0)</f>
        <v>219.75</v>
      </c>
      <c r="FZ592" s="3" t="s">
        <v>50</v>
      </c>
      <c r="GC592" s="3">
        <f>VLOOKUP($A592,FEES!$C:$E,3,0)</f>
        <v>0.10198</v>
      </c>
      <c r="GD592" s="3" t="s">
        <v>51</v>
      </c>
      <c r="GG592" s="3">
        <f>VLOOKUP($A592,PHOR!$C:$E,3,0)</f>
        <v>1200</v>
      </c>
      <c r="GH592" s="3" t="s">
        <v>52</v>
      </c>
      <c r="GK592" s="3">
        <f>VLOOKUP($A592,GCHE!$C:$E,3,0)</f>
        <v>499.7</v>
      </c>
      <c r="GL592" s="3" t="s">
        <v>53</v>
      </c>
      <c r="GO592" s="3">
        <f>VLOOKUP($A592,EONR!$C:$E,3,0)</f>
        <v>2.3736999999999999</v>
      </c>
    </row>
    <row r="593" spans="1:197" s="24" customFormat="1" x14ac:dyDescent="0.45">
      <c r="A593" s="85">
        <v>41456</v>
      </c>
      <c r="B593" s="24" t="s">
        <v>5</v>
      </c>
      <c r="C593" s="24">
        <f>HLOOKUP(database!B$36,'market capitalization'!$1:$23,10,0)</f>
        <v>87612.991316679996</v>
      </c>
      <c r="E593" s="24">
        <f>VLOOKUP($A593,POLY!$C:$E,3,0)</f>
        <v>242.5</v>
      </c>
      <c r="F593" s="3" t="s">
        <v>6</v>
      </c>
      <c r="G593" s="24" t="e">
        <f>HLOOKUP(database!F$36,'market capitalization'!$1:$23,10,0)</f>
        <v>#N/A</v>
      </c>
      <c r="I593" s="24" t="e">
        <f>VLOOKUP($A593,YNDX!$C:$E,3,0)</f>
        <v>#N/A</v>
      </c>
      <c r="J593" s="3" t="s">
        <v>7</v>
      </c>
      <c r="K593" s="24">
        <f>HLOOKUP(database!J$36,'market capitalization'!$1:$23,10,0)</f>
        <v>252117.50344616</v>
      </c>
      <c r="M593" s="24">
        <f>VLOOKUP($A593,ALRS!$C:$E,3,0)</f>
        <v>34.009</v>
      </c>
      <c r="N593" s="3" t="s">
        <v>8</v>
      </c>
      <c r="O593" s="24">
        <f>HLOOKUP(database!N$36,'market capitalization'!$1:$23,10,0)</f>
        <v>50383.762000000002</v>
      </c>
      <c r="Q593" s="24">
        <f>VLOOKUP($A593,AKRN!$C:$E,3,0)</f>
        <v>1235</v>
      </c>
      <c r="R593" s="3" t="s">
        <v>9</v>
      </c>
      <c r="S593" s="24">
        <f>HLOOKUP(database!R$36,'market capitalization'!$1:$23,10,0)</f>
        <v>62638.759263599997</v>
      </c>
      <c r="U593" s="24">
        <f>VLOOKUP($A593,AFLT!$C:$E,3,0)</f>
        <v>58.05</v>
      </c>
      <c r="V593" s="3" t="s">
        <v>10</v>
      </c>
      <c r="W593" s="24">
        <f>HLOOKUP(database!V$36,'market capitalization'!$1:$23,10,0)</f>
        <v>12034.7717787</v>
      </c>
      <c r="Y593" s="24">
        <f>VLOOKUP($A593,BSPB!$C:$E,3,0)</f>
        <v>43.04</v>
      </c>
      <c r="Z593" s="3" t="s">
        <v>11</v>
      </c>
      <c r="AA593" s="24">
        <f>HLOOKUP(database!Z$36,'market capitalization'!$1:$23,10,0)</f>
        <v>347793.61184099998</v>
      </c>
      <c r="AC593" s="24">
        <f>VLOOKUP($A593,BANE!$C:$E,3,0)</f>
        <v>1897</v>
      </c>
      <c r="AD593" s="3" t="s">
        <v>12</v>
      </c>
      <c r="AE593" s="24">
        <f>HLOOKUP(database!AD$36,'market capitalization'!$1:$23,10,0)</f>
        <v>34613.12081</v>
      </c>
      <c r="AG593" s="24">
        <f>VLOOKUP($A593,BANEP!$C:$E,3,0)</f>
        <v>992.3</v>
      </c>
      <c r="AH593" s="3" t="s">
        <v>13</v>
      </c>
      <c r="AI593" s="24">
        <f>HLOOKUP(database!AH$36,'market capitalization'!$1:$23,10,0)</f>
        <v>609923.07533512998</v>
      </c>
      <c r="AK593" s="24">
        <f>VLOOKUP($A593,VTBR!$C:$E,3,0)</f>
        <v>4.7480000000000001E-2</v>
      </c>
      <c r="AL593" s="3" t="s">
        <v>14</v>
      </c>
      <c r="AM593" s="24">
        <f>HLOOKUP(database!AL$36,'market capitalization'!$1:$23,10,0)</f>
        <v>67360.172811199998</v>
      </c>
      <c r="AO593" s="24">
        <f>VLOOKUP($A593,VSMO!$C:$E,3,0)</f>
        <v>5805.7</v>
      </c>
      <c r="AP593" s="3" t="s">
        <v>15</v>
      </c>
      <c r="AQ593" s="24">
        <f>HLOOKUP(database!AP$36,'market capitalization'!$1:$23,10,0)</f>
        <v>2557449.5985869998</v>
      </c>
      <c r="AS593" s="24">
        <f>VLOOKUP($A593,GAZP!$C:$E,3,0)</f>
        <v>113.57</v>
      </c>
      <c r="AT593" s="3" t="s">
        <v>16</v>
      </c>
      <c r="AU593" s="24">
        <f>HLOOKUP(database!AT$36,'market capitalization'!$1:$23,10,0)</f>
        <v>812752.35666199995</v>
      </c>
      <c r="AW593" s="24">
        <f>VLOOKUP($A593,GMKN!$C:$E,3,0)</f>
        <v>4609</v>
      </c>
      <c r="AX593" s="3" t="s">
        <v>17</v>
      </c>
      <c r="AY593" s="24">
        <f>HLOOKUP(database!AX$36,'market capitalization'!$1:$23,10,0)</f>
        <v>57651.964999999997</v>
      </c>
      <c r="BA593" s="24">
        <f>VLOOKUP($A593,DIXY!$C:$E,3,0)</f>
        <v>466.62</v>
      </c>
      <c r="BB593" s="3" t="s">
        <v>18</v>
      </c>
      <c r="BC593" s="24">
        <f>HLOOKUP(database!BB$36,'market capitalization'!$1:$23,10,0)</f>
        <v>134362.81284018001</v>
      </c>
      <c r="BE593" s="24">
        <f>VLOOKUP($A593,IRAO!$C:$E,3,0)</f>
        <v>1.3050000000000001E-2</v>
      </c>
      <c r="BF593" s="3" t="s">
        <v>19</v>
      </c>
      <c r="BG593" s="24">
        <f>HLOOKUP(database!BF$36,'market capitalization'!$1:$23,10,0)</f>
        <v>27086.892109700002</v>
      </c>
      <c r="BI593" s="24">
        <f>VLOOKUP($A593,KMAZ!$C:$E,3,0)</f>
        <v>43.7</v>
      </c>
      <c r="BJ593" s="3" t="s">
        <v>20</v>
      </c>
      <c r="BK593" s="24">
        <f>HLOOKUP(database!BJ$36,'market capitalization'!$1:$23,10,0)</f>
        <v>56378.133648000003</v>
      </c>
      <c r="BM593" s="24">
        <f>VLOOKUP($A593,LSRG!$C:$E,3,0)</f>
        <v>550</v>
      </c>
      <c r="BN593" s="3" t="s">
        <v>21</v>
      </c>
      <c r="BO593" s="24">
        <f>HLOOKUP(database!BN$36,'market capitalization'!$1:$23,10,0)</f>
        <v>1596677.342286</v>
      </c>
      <c r="BQ593" s="24">
        <f>VLOOKUP($A593,LKOH!$C:$E,3,0)</f>
        <v>1914.8</v>
      </c>
      <c r="BR593" s="3" t="s">
        <v>22</v>
      </c>
      <c r="BS593" s="24">
        <f>HLOOKUP(database!BR$36,'market capitalization'!$1:$23,10,0)</f>
        <v>42594.283705379996</v>
      </c>
      <c r="BU593" s="24">
        <f>VLOOKUP($A593,MVID!$C:$E,3,0)</f>
        <v>254.99</v>
      </c>
      <c r="BV593" s="3" t="s">
        <v>23</v>
      </c>
      <c r="BW593" s="24">
        <f>HLOOKUP(database!BV$36,'market capitalization'!$1:$23,10,0)</f>
        <v>84120.356239999994</v>
      </c>
      <c r="BY593" s="24">
        <f>VLOOKUP($A593,MAGN!$C:$E,3,0)</f>
        <v>7.8070000000000004</v>
      </c>
      <c r="BZ593" s="3" t="s">
        <v>24</v>
      </c>
      <c r="CA593" s="24">
        <f>HLOOKUP(database!BZ$36,'market capitalization'!$1:$23,10,0)</f>
        <v>534891.15052370005</v>
      </c>
      <c r="CC593" s="24">
        <f>VLOOKUP($A593,MTSS!$C:$E,3,0)</f>
        <v>261.02</v>
      </c>
      <c r="CD593" s="3" t="s">
        <v>25</v>
      </c>
      <c r="CE593" s="24">
        <f>HLOOKUP(database!CD$36,'market capitalization'!$1:$23,10,0)</f>
        <v>699404.14998650004</v>
      </c>
      <c r="CG593" s="24">
        <f>VLOOKUP($A593,MGNT!$C:$E,3,0)</f>
        <v>7030</v>
      </c>
      <c r="CH593" s="3" t="s">
        <v>26</v>
      </c>
      <c r="CI593" s="24">
        <f>HLOOKUP(database!CH$36,'market capitalization'!$1:$23,10,0)</f>
        <v>626510</v>
      </c>
      <c r="CK593" s="24">
        <f>VLOOKUP($A593,MFON!$C:$E,3,0)</f>
        <v>1050</v>
      </c>
      <c r="CL593" s="3" t="s">
        <v>27</v>
      </c>
      <c r="CM593" s="24">
        <f>HLOOKUP(database!CL$36,'market capitalization'!$1:$23,10,0)</f>
        <v>127439.44881774001</v>
      </c>
      <c r="CO593" s="24">
        <f>VLOOKUP($A593,MOEX!$C:$E,3,0)</f>
        <v>53.89</v>
      </c>
      <c r="CP593" s="3" t="s">
        <v>28</v>
      </c>
      <c r="CQ593" s="24">
        <f>HLOOKUP(database!CP$36,'market capitalization'!$1:$23,10,0)</f>
        <v>40576.944589999999</v>
      </c>
      <c r="CS593" s="24">
        <f>VLOOKUP($A593,MSTT!$C:$E,3,0)</f>
        <v>137.99</v>
      </c>
      <c r="CT593" s="3" t="s">
        <v>29</v>
      </c>
      <c r="CU593" s="24">
        <f>HLOOKUP(database!CT$36,'market capitalization'!$1:$23,10,0)</f>
        <v>257409.10995799999</v>
      </c>
      <c r="CW593" s="24">
        <f>VLOOKUP($A593,NLMK!$C:$E,3,0)</f>
        <v>44.47</v>
      </c>
      <c r="CX593" s="3" t="s">
        <v>30</v>
      </c>
      <c r="CY593" s="24">
        <f>HLOOKUP(database!CX$36,'market capitalization'!$1:$23,10,0)</f>
        <v>53665.549630559995</v>
      </c>
      <c r="DA593" s="24">
        <f>VLOOKUP($A593,NMTP!$C:$E,3,0)</f>
        <v>3.09</v>
      </c>
      <c r="DB593" s="3" t="s">
        <v>31</v>
      </c>
      <c r="DC593" s="24">
        <f>HLOOKUP(database!DB$36,'market capitalization'!$1:$23,10,0)</f>
        <v>1059276.0742200001</v>
      </c>
      <c r="DE593" s="24">
        <f>VLOOKUP($A593,NVTK!$C:$E,3,0)</f>
        <v>356</v>
      </c>
      <c r="DF593" s="3" t="s">
        <v>32</v>
      </c>
      <c r="DG593" s="24">
        <f>HLOOKUP(database!DF$36,'market capitalization'!$1:$23,10,0)</f>
        <v>41855.716689280001</v>
      </c>
      <c r="DI593" s="24">
        <f>VLOOKUP($A593,PIKK!$C:$E,3,0)</f>
        <v>67.510000000000005</v>
      </c>
      <c r="DJ593" s="3" t="s">
        <v>33</v>
      </c>
      <c r="DK593" s="24">
        <f>HLOOKUP(database!DJ$36,'market capitalization'!$1:$23,10,0)</f>
        <v>2395930.0590891899</v>
      </c>
      <c r="DM593" s="24">
        <f>VLOOKUP($A593,ROSN!$C:$E,3,0)</f>
        <v>228.96</v>
      </c>
      <c r="DN593" s="3" t="s">
        <v>34</v>
      </c>
      <c r="DO593" s="24">
        <f>HLOOKUP(database!DN$36,'market capitalization'!$1:$23,10,0)</f>
        <v>257858.85694708998</v>
      </c>
      <c r="DQ593" s="24">
        <f>VLOOKUP($A593,RTKM!$C:$E,3,0)</f>
        <v>103.77</v>
      </c>
      <c r="DR593" s="3" t="s">
        <v>35</v>
      </c>
      <c r="DS593" s="24">
        <f>HLOOKUP(database!DR$36,'market capitalization'!$1:$23,10,0)</f>
        <v>17750.980383900001</v>
      </c>
      <c r="DU593" s="24">
        <f>VLOOKUP($A593,RTKMP!$C:$E,3,0)</f>
        <v>75</v>
      </c>
      <c r="DV593" s="3" t="s">
        <v>36</v>
      </c>
      <c r="DW593" s="24">
        <f>HLOOKUP(database!DV$36,'market capitalization'!$1:$23,10,0)</f>
        <v>158914.05130302999</v>
      </c>
      <c r="DY593" s="24">
        <f>VLOOKUP($A593,HYDR!$C:$E,3,0)</f>
        <v>0.52370000000000005</v>
      </c>
      <c r="DZ593" s="3" t="s">
        <v>37</v>
      </c>
      <c r="EA593" s="24" t="e">
        <f>HLOOKUP(database!DZ$36,'market capitalization'!$1:$23,10,0)</f>
        <v>#N/A</v>
      </c>
      <c r="EC593" s="24">
        <f>VLOOKUP($A593,RUAL!$C:$E,3,0)</f>
        <v>129.1</v>
      </c>
      <c r="ED593" s="3" t="s">
        <v>38</v>
      </c>
      <c r="EE593" s="24">
        <f>HLOOKUP(database!ED$36,'market capitalization'!$1:$23,10,0)</f>
        <v>24187.878222200001</v>
      </c>
      <c r="EG593" s="24">
        <f>VLOOKUP($A593,SVAV!$C:$E,3,0)</f>
        <v>743.4</v>
      </c>
      <c r="EH593" s="3" t="s">
        <v>39</v>
      </c>
      <c r="EI593" s="24">
        <f>HLOOKUP(database!EH$36,'market capitalization'!$1:$23,10,0)</f>
        <v>2017947.89904</v>
      </c>
      <c r="EK593" s="24">
        <f>VLOOKUP($A593,SBER!$C:$E,3,0)</f>
        <v>93.2</v>
      </c>
      <c r="EL593" s="3" t="s">
        <v>40</v>
      </c>
      <c r="EM593" s="24">
        <f>HLOOKUP(database!EL$36,'market capitalization'!$1:$23,10,0)</f>
        <v>70050</v>
      </c>
      <c r="EO593" s="24">
        <f>VLOOKUP($A593,SBERP!$C:$E,3,0)</f>
        <v>70.510000000000005</v>
      </c>
      <c r="EP593" s="3" t="s">
        <v>41</v>
      </c>
      <c r="EQ593" s="24">
        <f>HLOOKUP(database!EP$36,'market capitalization'!$1:$23,10,0)</f>
        <v>173994.16568199999</v>
      </c>
      <c r="ES593" s="24">
        <f>VLOOKUP($A593,CHMF!$C:$E,3,0)</f>
        <v>225.9</v>
      </c>
      <c r="ET593" s="3" t="s">
        <v>42</v>
      </c>
      <c r="EU593" s="24">
        <f>HLOOKUP(database!ET$36,'market capitalization'!$1:$23,10,0)</f>
        <v>277109.40000000002</v>
      </c>
      <c r="EW593" s="24">
        <f>VLOOKUP($A593,AFKS!$C:$E,3,0)</f>
        <v>28.442</v>
      </c>
      <c r="EX593" s="3" t="s">
        <v>43</v>
      </c>
      <c r="EY593" s="24">
        <f>HLOOKUP(database!EX$36,'market capitalization'!$1:$23,10,0)</f>
        <v>921516.30742077006</v>
      </c>
      <c r="FA593" s="24">
        <f>VLOOKUP($A593,SNGS!$C:$E,3,0)</f>
        <v>25.209</v>
      </c>
      <c r="FB593" s="3" t="s">
        <v>44</v>
      </c>
      <c r="FC593" s="24">
        <f>HLOOKUP(database!FB$36,'market capitalization'!$1:$23,10,0)</f>
        <v>157967.98379985002</v>
      </c>
      <c r="FE593" s="24">
        <f>VLOOKUP($A593,SNGSP!$C:$E,3,0)</f>
        <v>20.332000000000001</v>
      </c>
      <c r="FF593" s="3" t="s">
        <v>45</v>
      </c>
      <c r="FG593" s="24">
        <f>HLOOKUP(database!FF$36,'market capitalization'!$1:$23,10,0)</f>
        <v>73797.401458740002</v>
      </c>
      <c r="FI593" s="24">
        <f>VLOOKUP($A593,TRMK!$C:$E,3,0)</f>
        <v>78.819999999999993</v>
      </c>
      <c r="FJ593" s="3" t="s">
        <v>46</v>
      </c>
      <c r="FK593" s="24">
        <f>HLOOKUP(database!FJ$36,'market capitalization'!$1:$23,10,0)</f>
        <v>421511.28972900001</v>
      </c>
      <c r="FM593" s="24">
        <f>VLOOKUP($A593,TATN!$C:$E,3,0)</f>
        <v>194.82</v>
      </c>
      <c r="FN593" s="3" t="s">
        <v>47</v>
      </c>
      <c r="FO593" s="24">
        <f>HLOOKUP(database!FN$36,'market capitalization'!$1:$23,10,0)</f>
        <v>14172.616679999999</v>
      </c>
      <c r="FQ593" s="24">
        <f>VLOOKUP($A593,TATNP!$C:$E,3,0)</f>
        <v>96.07</v>
      </c>
      <c r="FR593" s="3" t="s">
        <v>48</v>
      </c>
      <c r="FS593" s="24">
        <f>HLOOKUP(database!FR$36,'market capitalization'!$1:$23,10,0)</f>
        <v>112627.370625</v>
      </c>
      <c r="FU593" s="24">
        <f>VLOOKUP($A593,TRNFP!$C:$E,3,0)</f>
        <v>78171</v>
      </c>
      <c r="FV593" s="3" t="s">
        <v>49</v>
      </c>
      <c r="FW593" s="24">
        <f>HLOOKUP(database!FV$36,'market capitalization'!$1:$23,10,0)</f>
        <v>641079.06979985</v>
      </c>
      <c r="FY593" s="24">
        <f>VLOOKUP($A593,URKA!$C:$E,3,0)</f>
        <v>220.39</v>
      </c>
      <c r="FZ593" s="3" t="s">
        <v>50</v>
      </c>
      <c r="GA593" s="24">
        <f>HLOOKUP(database!FZ$36,'market capitalization'!$1:$23,10,0)</f>
        <v>128975.36678886</v>
      </c>
      <c r="GC593" s="24">
        <f>VLOOKUP($A593,FEES!$C:$E,3,0)</f>
        <v>0.10401000000000001</v>
      </c>
      <c r="GD593" s="3" t="s">
        <v>51</v>
      </c>
      <c r="GE593" s="24">
        <f>HLOOKUP(database!GD$36,'market capitalization'!$1:$23,10,0)</f>
        <v>147716.950836</v>
      </c>
      <c r="GG593" s="24">
        <f>VLOOKUP($A593,PHOR!$C:$E,3,0)</f>
        <v>1154.9000000000001</v>
      </c>
      <c r="GH593" s="3" t="s">
        <v>52</v>
      </c>
      <c r="GI593" s="24">
        <f>HLOOKUP(database!GH$36,'market capitalization'!$1:$23,10,0)</f>
        <v>21753.2748804</v>
      </c>
      <c r="GK593" s="24">
        <f>VLOOKUP($A593,GCHE!$C:$E,3,0)</f>
        <v>502</v>
      </c>
      <c r="GL593" s="3" t="s">
        <v>53</v>
      </c>
      <c r="GM593" s="24">
        <f>HLOOKUP(database!GL$36,'market capitalization'!$1:$23,10,0)</f>
        <v>147395.26522577999</v>
      </c>
      <c r="GO593" s="24">
        <f>VLOOKUP($A593,EONR!$C:$E,3,0)</f>
        <v>2.4407999999999999</v>
      </c>
    </row>
    <row r="594" spans="1:197" x14ac:dyDescent="0.45">
      <c r="A594" s="86">
        <v>41463</v>
      </c>
      <c r="B594" s="3" t="s">
        <v>5</v>
      </c>
      <c r="E594" s="3">
        <f>VLOOKUP($A594,POLY!$C:$E,3,0)</f>
        <v>251.62</v>
      </c>
      <c r="F594" s="3" t="s">
        <v>6</v>
      </c>
      <c r="I594" s="3" t="e">
        <f>VLOOKUP($A594,YNDX!$C:$E,3,0)</f>
        <v>#N/A</v>
      </c>
      <c r="J594" s="3" t="s">
        <v>7</v>
      </c>
      <c r="M594" s="3">
        <f>VLOOKUP($A594,ALRS!$C:$E,3,0)</f>
        <v>33.796999999999997</v>
      </c>
      <c r="N594" s="3" t="s">
        <v>8</v>
      </c>
      <c r="Q594" s="3">
        <f>VLOOKUP($A594,AKRN!$C:$E,3,0)</f>
        <v>1228</v>
      </c>
      <c r="R594" s="3" t="s">
        <v>9</v>
      </c>
      <c r="U594" s="3">
        <f>VLOOKUP($A594,AFLT!$C:$E,3,0)</f>
        <v>57.9</v>
      </c>
      <c r="V594" s="3" t="s">
        <v>10</v>
      </c>
      <c r="Y594" s="3">
        <f>VLOOKUP($A594,BSPB!$C:$E,3,0)</f>
        <v>44.63</v>
      </c>
      <c r="Z594" s="3" t="s">
        <v>11</v>
      </c>
      <c r="AC594" s="3">
        <f>VLOOKUP($A594,BANE!$C:$E,3,0)</f>
        <v>2015</v>
      </c>
      <c r="AD594" s="3" t="s">
        <v>12</v>
      </c>
      <c r="AG594" s="3">
        <f>VLOOKUP($A594,BANEP!$C:$E,3,0)</f>
        <v>1052</v>
      </c>
      <c r="AH594" s="3" t="s">
        <v>13</v>
      </c>
      <c r="AK594" s="3">
        <f>VLOOKUP($A594,VTBR!$C:$E,3,0)</f>
        <v>4.7070000000000001E-2</v>
      </c>
      <c r="AL594" s="3" t="s">
        <v>14</v>
      </c>
      <c r="AO594" s="3">
        <f>VLOOKUP($A594,VSMO!$C:$E,3,0)</f>
        <v>5829.8</v>
      </c>
      <c r="AP594" s="3" t="s">
        <v>15</v>
      </c>
      <c r="AS594" s="3">
        <f>VLOOKUP($A594,GAZP!$C:$E,3,0)</f>
        <v>121.85</v>
      </c>
      <c r="AT594" s="3" t="s">
        <v>16</v>
      </c>
      <c r="AW594" s="3">
        <f>VLOOKUP($A594,GMKN!$C:$E,3,0)</f>
        <v>4749</v>
      </c>
      <c r="AX594" s="3" t="s">
        <v>17</v>
      </c>
      <c r="BA594" s="3">
        <f>VLOOKUP($A594,DIXY!$C:$E,3,0)</f>
        <v>489.99</v>
      </c>
      <c r="BB594" s="3" t="s">
        <v>18</v>
      </c>
      <c r="BE594" s="3">
        <f>VLOOKUP($A594,IRAO!$C:$E,3,0)</f>
        <v>1.332E-2</v>
      </c>
      <c r="BF594" s="3" t="s">
        <v>19</v>
      </c>
      <c r="BI594" s="3">
        <f>VLOOKUP($A594,KMAZ!$C:$E,3,0)</f>
        <v>42.42</v>
      </c>
      <c r="BJ594" s="3" t="s">
        <v>20</v>
      </c>
      <c r="BM594" s="3">
        <f>VLOOKUP($A594,LSRG!$C:$E,3,0)</f>
        <v>590</v>
      </c>
      <c r="BN594" s="3" t="s">
        <v>21</v>
      </c>
      <c r="BQ594" s="3">
        <f>VLOOKUP($A594,LKOH!$C:$E,3,0)</f>
        <v>1989.2</v>
      </c>
      <c r="BR594" s="3" t="s">
        <v>22</v>
      </c>
      <c r="BU594" s="3">
        <f>VLOOKUP($A594,MVID!$C:$E,3,0)</f>
        <v>254.94</v>
      </c>
      <c r="BV594" s="3" t="s">
        <v>23</v>
      </c>
      <c r="BY594" s="3">
        <f>VLOOKUP($A594,MAGN!$C:$E,3,0)</f>
        <v>7.92</v>
      </c>
      <c r="BZ594" s="3" t="s">
        <v>24</v>
      </c>
      <c r="CC594" s="3">
        <f>VLOOKUP($A594,MTSS!$C:$E,3,0)</f>
        <v>272.3</v>
      </c>
      <c r="CD594" s="3" t="s">
        <v>25</v>
      </c>
      <c r="CG594" s="3">
        <f>VLOOKUP($A594,MGNT!$C:$E,3,0)</f>
        <v>7429</v>
      </c>
      <c r="CH594" s="3" t="s">
        <v>26</v>
      </c>
      <c r="CK594" s="3">
        <f>VLOOKUP($A594,MFON!$C:$E,3,0)</f>
        <v>1075.2</v>
      </c>
      <c r="CL594" s="3" t="s">
        <v>27</v>
      </c>
      <c r="CO594" s="3">
        <f>VLOOKUP($A594,MOEX!$C:$E,3,0)</f>
        <v>53.9</v>
      </c>
      <c r="CP594" s="3" t="s">
        <v>28</v>
      </c>
      <c r="CS594" s="3">
        <f>VLOOKUP($A594,MSTT!$C:$E,3,0)</f>
        <v>138.49</v>
      </c>
      <c r="CT594" s="3" t="s">
        <v>29</v>
      </c>
      <c r="CW594" s="3">
        <f>VLOOKUP($A594,NLMK!$C:$E,3,0)</f>
        <v>45.78</v>
      </c>
      <c r="CX594" s="3" t="s">
        <v>30</v>
      </c>
      <c r="DA594" s="3">
        <f>VLOOKUP($A594,NMTP!$C:$E,3,0)</f>
        <v>3.0297000000000001</v>
      </c>
      <c r="DB594" s="3" t="s">
        <v>31</v>
      </c>
      <c r="DE594" s="3">
        <f>VLOOKUP($A594,NVTK!$C:$E,3,0)</f>
        <v>365</v>
      </c>
      <c r="DF594" s="3" t="s">
        <v>32</v>
      </c>
      <c r="DI594" s="3">
        <f>VLOOKUP($A594,PIKK!$C:$E,3,0)</f>
        <v>70.61</v>
      </c>
      <c r="DJ594" s="3" t="s">
        <v>33</v>
      </c>
      <c r="DM594" s="3">
        <f>VLOOKUP($A594,ROSN!$C:$E,3,0)</f>
        <v>247.09</v>
      </c>
      <c r="DN594" s="3" t="s">
        <v>34</v>
      </c>
      <c r="DQ594" s="3">
        <f>VLOOKUP($A594,RTKM!$C:$E,3,0)</f>
        <v>108.5</v>
      </c>
      <c r="DR594" s="3" t="s">
        <v>35</v>
      </c>
      <c r="DU594" s="3">
        <f>VLOOKUP($A594,RTKMP!$C:$E,3,0)</f>
        <v>77.3</v>
      </c>
      <c r="DV594" s="3" t="s">
        <v>36</v>
      </c>
      <c r="DY594" s="3">
        <f>VLOOKUP($A594,HYDR!$C:$E,3,0)</f>
        <v>0.54949999999999999</v>
      </c>
      <c r="DZ594" s="3" t="s">
        <v>37</v>
      </c>
      <c r="EC594" s="3">
        <f>VLOOKUP($A594,RUAL!$C:$E,3,0)</f>
        <v>125.8</v>
      </c>
      <c r="ED594" s="3" t="s">
        <v>38</v>
      </c>
      <c r="EG594" s="3">
        <f>VLOOKUP($A594,SVAV!$C:$E,3,0)</f>
        <v>728.9</v>
      </c>
      <c r="EH594" s="3" t="s">
        <v>39</v>
      </c>
      <c r="EK594" s="3">
        <f>VLOOKUP($A594,SBER!$C:$E,3,0)</f>
        <v>98.57</v>
      </c>
      <c r="EL594" s="3" t="s">
        <v>40</v>
      </c>
      <c r="EO594" s="3">
        <f>VLOOKUP($A594,SBERP!$C:$E,3,0)</f>
        <v>74.75</v>
      </c>
      <c r="EP594" s="3" t="s">
        <v>41</v>
      </c>
      <c r="ES594" s="3">
        <f>VLOOKUP($A594,CHMF!$C:$E,3,0)</f>
        <v>235.1</v>
      </c>
      <c r="ET594" s="3" t="s">
        <v>42</v>
      </c>
      <c r="EW594" s="3">
        <f>VLOOKUP($A594,AFKS!$C:$E,3,0)</f>
        <v>28.8</v>
      </c>
      <c r="EX594" s="3" t="s">
        <v>43</v>
      </c>
      <c r="FA594" s="3">
        <f>VLOOKUP($A594,SNGS!$C:$E,3,0)</f>
        <v>26.82</v>
      </c>
      <c r="FB594" s="3" t="s">
        <v>44</v>
      </c>
      <c r="FE594" s="3">
        <f>VLOOKUP($A594,SNGSP!$C:$E,3,0)</f>
        <v>21.695</v>
      </c>
      <c r="FF594" s="3" t="s">
        <v>45</v>
      </c>
      <c r="FI594" s="3">
        <f>VLOOKUP($A594,TRMK!$C:$E,3,0)</f>
        <v>79.099999999999994</v>
      </c>
      <c r="FJ594" s="3" t="s">
        <v>46</v>
      </c>
      <c r="FM594" s="3">
        <f>VLOOKUP($A594,TATN!$C:$E,3,0)</f>
        <v>204.2</v>
      </c>
      <c r="FN594" s="3" t="s">
        <v>47</v>
      </c>
      <c r="FQ594" s="3">
        <f>VLOOKUP($A594,TATNP!$C:$E,3,0)</f>
        <v>98</v>
      </c>
      <c r="FR594" s="3" t="s">
        <v>48</v>
      </c>
      <c r="FU594" s="3">
        <f>VLOOKUP($A594,TRNFP!$C:$E,3,0)</f>
        <v>78698</v>
      </c>
      <c r="FV594" s="3" t="s">
        <v>49</v>
      </c>
      <c r="FY594" s="3">
        <f>VLOOKUP($A594,URKA!$C:$E,3,0)</f>
        <v>217.3</v>
      </c>
      <c r="FZ594" s="3" t="s">
        <v>50</v>
      </c>
      <c r="GC594" s="3">
        <f>VLOOKUP($A594,FEES!$C:$E,3,0)</f>
        <v>0.1047</v>
      </c>
      <c r="GD594" s="3" t="s">
        <v>51</v>
      </c>
      <c r="GG594" s="3">
        <f>VLOOKUP($A594,PHOR!$C:$E,3,0)</f>
        <v>1223.8</v>
      </c>
      <c r="GH594" s="3" t="s">
        <v>52</v>
      </c>
      <c r="GK594" s="3">
        <f>VLOOKUP($A594,GCHE!$C:$E,3,0)</f>
        <v>505.9</v>
      </c>
      <c r="GL594" s="3" t="s">
        <v>53</v>
      </c>
      <c r="GO594" s="3">
        <f>VLOOKUP($A594,EONR!$C:$E,3,0)</f>
        <v>2.57</v>
      </c>
    </row>
    <row r="595" spans="1:197" x14ac:dyDescent="0.45">
      <c r="A595" s="86">
        <v>41470</v>
      </c>
      <c r="B595" s="3" t="s">
        <v>5</v>
      </c>
      <c r="E595" s="3">
        <f>VLOOKUP($A595,POLY!$C:$E,3,0)</f>
        <v>303.45</v>
      </c>
      <c r="F595" s="3" t="s">
        <v>6</v>
      </c>
      <c r="I595" s="3" t="e">
        <f>VLOOKUP($A595,YNDX!$C:$E,3,0)</f>
        <v>#N/A</v>
      </c>
      <c r="J595" s="3" t="s">
        <v>7</v>
      </c>
      <c r="M595" s="3">
        <f>VLOOKUP($A595,ALRS!$C:$E,3,0)</f>
        <v>33.241</v>
      </c>
      <c r="N595" s="3" t="s">
        <v>8</v>
      </c>
      <c r="Q595" s="3">
        <f>VLOOKUP($A595,AKRN!$C:$E,3,0)</f>
        <v>1234.9000000000001</v>
      </c>
      <c r="R595" s="3" t="s">
        <v>9</v>
      </c>
      <c r="U595" s="3">
        <f>VLOOKUP($A595,AFLT!$C:$E,3,0)</f>
        <v>57.03</v>
      </c>
      <c r="V595" s="3" t="s">
        <v>10</v>
      </c>
      <c r="Y595" s="3">
        <f>VLOOKUP($A595,BSPB!$C:$E,3,0)</f>
        <v>46.29</v>
      </c>
      <c r="Z595" s="3" t="s">
        <v>11</v>
      </c>
      <c r="AC595" s="3">
        <f>VLOOKUP($A595,BANE!$C:$E,3,0)</f>
        <v>1993.9</v>
      </c>
      <c r="AD595" s="3" t="s">
        <v>12</v>
      </c>
      <c r="AG595" s="3">
        <f>VLOOKUP($A595,BANEP!$C:$E,3,0)</f>
        <v>1080</v>
      </c>
      <c r="AH595" s="3" t="s">
        <v>13</v>
      </c>
      <c r="AK595" s="3">
        <f>VLOOKUP($A595,VTBR!$C:$E,3,0)</f>
        <v>4.7E-2</v>
      </c>
      <c r="AL595" s="3" t="s">
        <v>14</v>
      </c>
      <c r="AO595" s="3">
        <f>VLOOKUP($A595,VSMO!$C:$E,3,0)</f>
        <v>5788.7</v>
      </c>
      <c r="AP595" s="3" t="s">
        <v>15</v>
      </c>
      <c r="AS595" s="3">
        <f>VLOOKUP($A595,GAZP!$C:$E,3,0)</f>
        <v>129.53</v>
      </c>
      <c r="AT595" s="3" t="s">
        <v>16</v>
      </c>
      <c r="AW595" s="3">
        <f>VLOOKUP($A595,GMKN!$C:$E,3,0)</f>
        <v>4680</v>
      </c>
      <c r="AX595" s="3" t="s">
        <v>17</v>
      </c>
      <c r="BA595" s="3">
        <f>VLOOKUP($A595,DIXY!$C:$E,3,0)</f>
        <v>483.3</v>
      </c>
      <c r="BB595" s="3" t="s">
        <v>18</v>
      </c>
      <c r="BE595" s="3">
        <f>VLOOKUP($A595,IRAO!$C:$E,3,0)</f>
        <v>1.3780000000000001E-2</v>
      </c>
      <c r="BF595" s="3" t="s">
        <v>19</v>
      </c>
      <c r="BI595" s="3">
        <f>VLOOKUP($A595,KMAZ!$C:$E,3,0)</f>
        <v>41.5</v>
      </c>
      <c r="BJ595" s="3" t="s">
        <v>20</v>
      </c>
      <c r="BM595" s="3">
        <f>VLOOKUP($A595,LSRG!$C:$E,3,0)</f>
        <v>616.5</v>
      </c>
      <c r="BN595" s="3" t="s">
        <v>21</v>
      </c>
      <c r="BQ595" s="3">
        <f>VLOOKUP($A595,LKOH!$C:$E,3,0)</f>
        <v>2019.6</v>
      </c>
      <c r="BR595" s="3" t="s">
        <v>22</v>
      </c>
      <c r="BU595" s="3">
        <f>VLOOKUP($A595,MVID!$C:$E,3,0)</f>
        <v>265.99</v>
      </c>
      <c r="BV595" s="3" t="s">
        <v>23</v>
      </c>
      <c r="BY595" s="3">
        <f>VLOOKUP($A595,MAGN!$C:$E,3,0)</f>
        <v>8.3949999999999996</v>
      </c>
      <c r="BZ595" s="3" t="s">
        <v>24</v>
      </c>
      <c r="CC595" s="3">
        <f>VLOOKUP($A595,MTSS!$C:$E,3,0)</f>
        <v>269.22000000000003</v>
      </c>
      <c r="CD595" s="3" t="s">
        <v>25</v>
      </c>
      <c r="CG595" s="3">
        <f>VLOOKUP($A595,MGNT!$C:$E,3,0)</f>
        <v>7700</v>
      </c>
      <c r="CH595" s="3" t="s">
        <v>26</v>
      </c>
      <c r="CK595" s="3">
        <f>VLOOKUP($A595,MFON!$C:$E,3,0)</f>
        <v>1063</v>
      </c>
      <c r="CL595" s="3" t="s">
        <v>27</v>
      </c>
      <c r="CO595" s="3">
        <f>VLOOKUP($A595,MOEX!$C:$E,3,0)</f>
        <v>53.85</v>
      </c>
      <c r="CP595" s="3" t="s">
        <v>28</v>
      </c>
      <c r="CS595" s="3">
        <f>VLOOKUP($A595,MSTT!$C:$E,3,0)</f>
        <v>138.1</v>
      </c>
      <c r="CT595" s="3" t="s">
        <v>29</v>
      </c>
      <c r="CW595" s="3">
        <f>VLOOKUP($A595,NLMK!$C:$E,3,0)</f>
        <v>47.93</v>
      </c>
      <c r="CX595" s="3" t="s">
        <v>30</v>
      </c>
      <c r="DA595" s="3">
        <f>VLOOKUP($A595,NMTP!$C:$E,3,0)</f>
        <v>2.9548000000000001</v>
      </c>
      <c r="DB595" s="3" t="s">
        <v>31</v>
      </c>
      <c r="DE595" s="3">
        <f>VLOOKUP($A595,NVTK!$C:$E,3,0)</f>
        <v>363.5</v>
      </c>
      <c r="DF595" s="3" t="s">
        <v>32</v>
      </c>
      <c r="DI595" s="3">
        <f>VLOOKUP($A595,PIKK!$C:$E,3,0)</f>
        <v>71.25</v>
      </c>
      <c r="DJ595" s="3" t="s">
        <v>33</v>
      </c>
      <c r="DM595" s="3">
        <f>VLOOKUP($A595,ROSN!$C:$E,3,0)</f>
        <v>243.45</v>
      </c>
      <c r="DN595" s="3" t="s">
        <v>34</v>
      </c>
      <c r="DQ595" s="3">
        <f>VLOOKUP($A595,RTKM!$C:$E,3,0)</f>
        <v>115.53</v>
      </c>
      <c r="DR595" s="3" t="s">
        <v>35</v>
      </c>
      <c r="DU595" s="3">
        <f>VLOOKUP($A595,RTKMP!$C:$E,3,0)</f>
        <v>77.44</v>
      </c>
      <c r="DV595" s="3" t="s">
        <v>36</v>
      </c>
      <c r="DY595" s="3">
        <f>VLOOKUP($A595,HYDR!$C:$E,3,0)</f>
        <v>0.57430000000000003</v>
      </c>
      <c r="DZ595" s="3" t="s">
        <v>37</v>
      </c>
      <c r="EC595" s="3">
        <f>VLOOKUP($A595,RUAL!$C:$E,3,0)</f>
        <v>121.5</v>
      </c>
      <c r="ED595" s="3" t="s">
        <v>38</v>
      </c>
      <c r="EG595" s="3">
        <f>VLOOKUP($A595,SVAV!$C:$E,3,0)</f>
        <v>701.5</v>
      </c>
      <c r="EH595" s="3" t="s">
        <v>39</v>
      </c>
      <c r="EK595" s="3">
        <f>VLOOKUP($A595,SBER!$C:$E,3,0)</f>
        <v>99.99</v>
      </c>
      <c r="EL595" s="3" t="s">
        <v>40</v>
      </c>
      <c r="EO595" s="3">
        <f>VLOOKUP($A595,SBERP!$C:$E,3,0)</f>
        <v>75.650000000000006</v>
      </c>
      <c r="EP595" s="3" t="s">
        <v>41</v>
      </c>
      <c r="ES595" s="3">
        <f>VLOOKUP($A595,CHMF!$C:$E,3,0)</f>
        <v>247.9</v>
      </c>
      <c r="ET595" s="3" t="s">
        <v>42</v>
      </c>
      <c r="EW595" s="3">
        <f>VLOOKUP($A595,AFKS!$C:$E,3,0)</f>
        <v>27.600999999999999</v>
      </c>
      <c r="EX595" s="3" t="s">
        <v>43</v>
      </c>
      <c r="FA595" s="3">
        <f>VLOOKUP($A595,SNGS!$C:$E,3,0)</f>
        <v>26.225000000000001</v>
      </c>
      <c r="FB595" s="3" t="s">
        <v>44</v>
      </c>
      <c r="FE595" s="3">
        <f>VLOOKUP($A595,SNGSP!$C:$E,3,0)</f>
        <v>21.03</v>
      </c>
      <c r="FF595" s="3" t="s">
        <v>45</v>
      </c>
      <c r="FI595" s="3">
        <f>VLOOKUP($A595,TRMK!$C:$E,3,0)</f>
        <v>84.8</v>
      </c>
      <c r="FJ595" s="3" t="s">
        <v>46</v>
      </c>
      <c r="FM595" s="3">
        <f>VLOOKUP($A595,TATN!$C:$E,3,0)</f>
        <v>211.52</v>
      </c>
      <c r="FN595" s="3" t="s">
        <v>47</v>
      </c>
      <c r="FQ595" s="3">
        <f>VLOOKUP($A595,TATNP!$C:$E,3,0)</f>
        <v>98.33</v>
      </c>
      <c r="FR595" s="3" t="s">
        <v>48</v>
      </c>
      <c r="FU595" s="3">
        <f>VLOOKUP($A595,TRNFP!$C:$E,3,0)</f>
        <v>81301</v>
      </c>
      <c r="FV595" s="3" t="s">
        <v>49</v>
      </c>
      <c r="FY595" s="3">
        <f>VLOOKUP($A595,URKA!$C:$E,3,0)</f>
        <v>215.32</v>
      </c>
      <c r="FZ595" s="3" t="s">
        <v>50</v>
      </c>
      <c r="GC595" s="3">
        <f>VLOOKUP($A595,FEES!$C:$E,3,0)</f>
        <v>0.12241</v>
      </c>
      <c r="GD595" s="3" t="s">
        <v>51</v>
      </c>
      <c r="GG595" s="3">
        <f>VLOOKUP($A595,PHOR!$C:$E,3,0)</f>
        <v>1210.7</v>
      </c>
      <c r="GH595" s="3" t="s">
        <v>52</v>
      </c>
      <c r="GK595" s="3">
        <f>VLOOKUP($A595,GCHE!$C:$E,3,0)</f>
        <v>494.8</v>
      </c>
      <c r="GL595" s="3" t="s">
        <v>53</v>
      </c>
      <c r="GO595" s="3">
        <f>VLOOKUP($A595,EONR!$C:$E,3,0)</f>
        <v>2.5405000000000002</v>
      </c>
    </row>
    <row r="596" spans="1:197" x14ac:dyDescent="0.45">
      <c r="A596" s="86">
        <v>41477</v>
      </c>
      <c r="B596" s="3" t="s">
        <v>5</v>
      </c>
      <c r="E596" s="3">
        <f>VLOOKUP($A596,POLY!$C:$E,3,0)</f>
        <v>317.14999999999998</v>
      </c>
      <c r="F596" s="3" t="s">
        <v>6</v>
      </c>
      <c r="I596" s="3" t="e">
        <f>VLOOKUP($A596,YNDX!$C:$E,3,0)</f>
        <v>#N/A</v>
      </c>
      <c r="J596" s="3" t="s">
        <v>7</v>
      </c>
      <c r="M596" s="3">
        <f>VLOOKUP($A596,ALRS!$C:$E,3,0)</f>
        <v>33.167000000000002</v>
      </c>
      <c r="N596" s="3" t="s">
        <v>8</v>
      </c>
      <c r="Q596" s="3">
        <f>VLOOKUP($A596,AKRN!$C:$E,3,0)</f>
        <v>1208.9000000000001</v>
      </c>
      <c r="R596" s="3" t="s">
        <v>9</v>
      </c>
      <c r="U596" s="3">
        <f>VLOOKUP($A596,AFLT!$C:$E,3,0)</f>
        <v>55.11</v>
      </c>
      <c r="V596" s="3" t="s">
        <v>10</v>
      </c>
      <c r="Y596" s="3">
        <f>VLOOKUP($A596,BSPB!$C:$E,3,0)</f>
        <v>46.5</v>
      </c>
      <c r="Z596" s="3" t="s">
        <v>11</v>
      </c>
      <c r="AC596" s="3">
        <f>VLOOKUP($A596,BANE!$C:$E,3,0)</f>
        <v>1992.1</v>
      </c>
      <c r="AD596" s="3" t="s">
        <v>12</v>
      </c>
      <c r="AG596" s="3">
        <f>VLOOKUP($A596,BANEP!$C:$E,3,0)</f>
        <v>1079.3</v>
      </c>
      <c r="AH596" s="3" t="s">
        <v>13</v>
      </c>
      <c r="AK596" s="3">
        <f>VLOOKUP($A596,VTBR!$C:$E,3,0)</f>
        <v>4.7E-2</v>
      </c>
      <c r="AL596" s="3" t="s">
        <v>14</v>
      </c>
      <c r="AO596" s="3">
        <f>VLOOKUP($A596,VSMO!$C:$E,3,0)</f>
        <v>5849.8</v>
      </c>
      <c r="AP596" s="3" t="s">
        <v>15</v>
      </c>
      <c r="AS596" s="3">
        <f>VLOOKUP($A596,GAZP!$C:$E,3,0)</f>
        <v>128.84</v>
      </c>
      <c r="AT596" s="3" t="s">
        <v>16</v>
      </c>
      <c r="AW596" s="3">
        <f>VLOOKUP($A596,GMKN!$C:$E,3,0)</f>
        <v>4610</v>
      </c>
      <c r="AX596" s="3" t="s">
        <v>17</v>
      </c>
      <c r="BA596" s="3">
        <f>VLOOKUP($A596,DIXY!$C:$E,3,0)</f>
        <v>477.9</v>
      </c>
      <c r="BB596" s="3" t="s">
        <v>18</v>
      </c>
      <c r="BE596" s="3">
        <f>VLOOKUP($A596,IRAO!$C:$E,3,0)</f>
        <v>1.289E-2</v>
      </c>
      <c r="BF596" s="3" t="s">
        <v>19</v>
      </c>
      <c r="BI596" s="3">
        <f>VLOOKUP($A596,KMAZ!$C:$E,3,0)</f>
        <v>42.98</v>
      </c>
      <c r="BJ596" s="3" t="s">
        <v>20</v>
      </c>
      <c r="BM596" s="3">
        <f>VLOOKUP($A596,LSRG!$C:$E,3,0)</f>
        <v>623.70000000000005</v>
      </c>
      <c r="BN596" s="3" t="s">
        <v>21</v>
      </c>
      <c r="BQ596" s="3">
        <f>VLOOKUP($A596,LKOH!$C:$E,3,0)</f>
        <v>1987</v>
      </c>
      <c r="BR596" s="3" t="s">
        <v>22</v>
      </c>
      <c r="BU596" s="3">
        <f>VLOOKUP($A596,MVID!$C:$E,3,0)</f>
        <v>265.5</v>
      </c>
      <c r="BV596" s="3" t="s">
        <v>23</v>
      </c>
      <c r="BY596" s="3">
        <f>VLOOKUP($A596,MAGN!$C:$E,3,0)</f>
        <v>7.976</v>
      </c>
      <c r="BZ596" s="3" t="s">
        <v>24</v>
      </c>
      <c r="CC596" s="3">
        <f>VLOOKUP($A596,MTSS!$C:$E,3,0)</f>
        <v>282.45</v>
      </c>
      <c r="CD596" s="3" t="s">
        <v>25</v>
      </c>
      <c r="CG596" s="3">
        <f>VLOOKUP($A596,MGNT!$C:$E,3,0)</f>
        <v>8178</v>
      </c>
      <c r="CH596" s="3" t="s">
        <v>26</v>
      </c>
      <c r="CK596" s="3">
        <f>VLOOKUP($A596,MFON!$C:$E,3,0)</f>
        <v>1058.7</v>
      </c>
      <c r="CL596" s="3" t="s">
        <v>27</v>
      </c>
      <c r="CO596" s="3">
        <f>VLOOKUP($A596,MOEX!$C:$E,3,0)</f>
        <v>54.43</v>
      </c>
      <c r="CP596" s="3" t="s">
        <v>28</v>
      </c>
      <c r="CS596" s="3">
        <f>VLOOKUP($A596,MSTT!$C:$E,3,0)</f>
        <v>139.37</v>
      </c>
      <c r="CT596" s="3" t="s">
        <v>29</v>
      </c>
      <c r="CW596" s="3">
        <f>VLOOKUP($A596,NLMK!$C:$E,3,0)</f>
        <v>47.49</v>
      </c>
      <c r="CX596" s="3" t="s">
        <v>30</v>
      </c>
      <c r="DA596" s="3">
        <f>VLOOKUP($A596,NMTP!$C:$E,3,0)</f>
        <v>2.9344000000000001</v>
      </c>
      <c r="DB596" s="3" t="s">
        <v>31</v>
      </c>
      <c r="DE596" s="3">
        <f>VLOOKUP($A596,NVTK!$C:$E,3,0)</f>
        <v>349</v>
      </c>
      <c r="DF596" s="3" t="s">
        <v>32</v>
      </c>
      <c r="DI596" s="3">
        <f>VLOOKUP($A596,PIKK!$C:$E,3,0)</f>
        <v>71.47</v>
      </c>
      <c r="DJ596" s="3" t="s">
        <v>33</v>
      </c>
      <c r="DM596" s="3">
        <f>VLOOKUP($A596,ROSN!$C:$E,3,0)</f>
        <v>240.87</v>
      </c>
      <c r="DN596" s="3" t="s">
        <v>34</v>
      </c>
      <c r="DQ596" s="3">
        <f>VLOOKUP($A596,RTKM!$C:$E,3,0)</f>
        <v>116.1</v>
      </c>
      <c r="DR596" s="3" t="s">
        <v>35</v>
      </c>
      <c r="DU596" s="3">
        <f>VLOOKUP($A596,RTKMP!$C:$E,3,0)</f>
        <v>78.930000000000007</v>
      </c>
      <c r="DV596" s="3" t="s">
        <v>36</v>
      </c>
      <c r="DY596" s="3">
        <f>VLOOKUP($A596,HYDR!$C:$E,3,0)</f>
        <v>0.55779999999999996</v>
      </c>
      <c r="DZ596" s="3" t="s">
        <v>37</v>
      </c>
      <c r="EC596" s="3">
        <f>VLOOKUP($A596,RUAL!$C:$E,3,0)</f>
        <v>117.88</v>
      </c>
      <c r="ED596" s="3" t="s">
        <v>38</v>
      </c>
      <c r="EG596" s="3">
        <f>VLOOKUP($A596,SVAV!$C:$E,3,0)</f>
        <v>707</v>
      </c>
      <c r="EH596" s="3" t="s">
        <v>39</v>
      </c>
      <c r="EK596" s="3">
        <f>VLOOKUP($A596,SBER!$C:$E,3,0)</f>
        <v>94.81</v>
      </c>
      <c r="EL596" s="3" t="s">
        <v>40</v>
      </c>
      <c r="EO596" s="3">
        <f>VLOOKUP($A596,SBERP!$C:$E,3,0)</f>
        <v>73</v>
      </c>
      <c r="EP596" s="3" t="s">
        <v>41</v>
      </c>
      <c r="ES596" s="3">
        <f>VLOOKUP($A596,CHMF!$C:$E,3,0)</f>
        <v>249.3</v>
      </c>
      <c r="ET596" s="3" t="s">
        <v>42</v>
      </c>
      <c r="EW596" s="3">
        <f>VLOOKUP($A596,AFKS!$C:$E,3,0)</f>
        <v>28.698</v>
      </c>
      <c r="EX596" s="3" t="s">
        <v>43</v>
      </c>
      <c r="FA596" s="3">
        <f>VLOOKUP($A596,SNGS!$C:$E,3,0)</f>
        <v>26.84</v>
      </c>
      <c r="FB596" s="3" t="s">
        <v>44</v>
      </c>
      <c r="FE596" s="3">
        <f>VLOOKUP($A596,SNGSP!$C:$E,3,0)</f>
        <v>21.516999999999999</v>
      </c>
      <c r="FF596" s="3" t="s">
        <v>45</v>
      </c>
      <c r="FI596" s="3">
        <f>VLOOKUP($A596,TRMK!$C:$E,3,0)</f>
        <v>84.23</v>
      </c>
      <c r="FJ596" s="3" t="s">
        <v>46</v>
      </c>
      <c r="FM596" s="3">
        <f>VLOOKUP($A596,TATN!$C:$E,3,0)</f>
        <v>203.81</v>
      </c>
      <c r="FN596" s="3" t="s">
        <v>47</v>
      </c>
      <c r="FQ596" s="3">
        <f>VLOOKUP($A596,TATNP!$C:$E,3,0)</f>
        <v>99.69</v>
      </c>
      <c r="FR596" s="3" t="s">
        <v>48</v>
      </c>
      <c r="FU596" s="3">
        <f>VLOOKUP($A596,TRNFP!$C:$E,3,0)</f>
        <v>81694</v>
      </c>
      <c r="FV596" s="3" t="s">
        <v>49</v>
      </c>
      <c r="FY596" s="3">
        <f>VLOOKUP($A596,URKA!$C:$E,3,0)</f>
        <v>190.4</v>
      </c>
      <c r="FZ596" s="3" t="s">
        <v>50</v>
      </c>
      <c r="GC596" s="3">
        <f>VLOOKUP($A596,FEES!$C:$E,3,0)</f>
        <v>0.1145</v>
      </c>
      <c r="GD596" s="3" t="s">
        <v>51</v>
      </c>
      <c r="GG596" s="3">
        <f>VLOOKUP($A596,PHOR!$C:$E,3,0)</f>
        <v>1147.5999999999999</v>
      </c>
      <c r="GH596" s="3" t="s">
        <v>52</v>
      </c>
      <c r="GK596" s="3">
        <f>VLOOKUP($A596,GCHE!$C:$E,3,0)</f>
        <v>519</v>
      </c>
      <c r="GL596" s="3" t="s">
        <v>53</v>
      </c>
      <c r="GO596" s="3">
        <f>VLOOKUP($A596,EONR!$C:$E,3,0)</f>
        <v>2.5489999999999999</v>
      </c>
    </row>
    <row r="597" spans="1:197" x14ac:dyDescent="0.45">
      <c r="A597" s="86">
        <v>41484</v>
      </c>
      <c r="B597" s="3" t="s">
        <v>5</v>
      </c>
      <c r="E597" s="3">
        <f>VLOOKUP($A597,POLY!$C:$E,3,0)</f>
        <v>336.09</v>
      </c>
      <c r="F597" s="3" t="s">
        <v>6</v>
      </c>
      <c r="I597" s="3" t="e">
        <f>VLOOKUP($A597,YNDX!$C:$E,3,0)</f>
        <v>#N/A</v>
      </c>
      <c r="J597" s="3" t="s">
        <v>7</v>
      </c>
      <c r="M597" s="3">
        <f>VLOOKUP($A597,ALRS!$C:$E,3,0)</f>
        <v>33.045000000000002</v>
      </c>
      <c r="N597" s="3" t="s">
        <v>8</v>
      </c>
      <c r="Q597" s="3">
        <f>VLOOKUP($A597,AKRN!$C:$E,3,0)</f>
        <v>1104</v>
      </c>
      <c r="R597" s="3" t="s">
        <v>9</v>
      </c>
      <c r="U597" s="3">
        <f>VLOOKUP($A597,AFLT!$C:$E,3,0)</f>
        <v>57.01</v>
      </c>
      <c r="V597" s="3" t="s">
        <v>10</v>
      </c>
      <c r="Y597" s="3">
        <f>VLOOKUP($A597,BSPB!$C:$E,3,0)</f>
        <v>45</v>
      </c>
      <c r="Z597" s="3" t="s">
        <v>11</v>
      </c>
      <c r="AC597" s="3">
        <f>VLOOKUP($A597,BANE!$C:$E,3,0)</f>
        <v>1999</v>
      </c>
      <c r="AD597" s="3" t="s">
        <v>12</v>
      </c>
      <c r="AG597" s="3">
        <f>VLOOKUP($A597,BANEP!$C:$E,3,0)</f>
        <v>1079.0999999999999</v>
      </c>
      <c r="AH597" s="3" t="s">
        <v>13</v>
      </c>
      <c r="AK597" s="3">
        <f>VLOOKUP($A597,VTBR!$C:$E,3,0)</f>
        <v>4.6710000000000002E-2</v>
      </c>
      <c r="AL597" s="3" t="s">
        <v>14</v>
      </c>
      <c r="AO597" s="3">
        <f>VLOOKUP($A597,VSMO!$C:$E,3,0)</f>
        <v>5927.7</v>
      </c>
      <c r="AP597" s="3" t="s">
        <v>15</v>
      </c>
      <c r="AS597" s="3">
        <f>VLOOKUP($A597,GAZP!$C:$E,3,0)</f>
        <v>128.44999999999999</v>
      </c>
      <c r="AT597" s="3" t="s">
        <v>16</v>
      </c>
      <c r="AW597" s="3">
        <f>VLOOKUP($A597,GMKN!$C:$E,3,0)</f>
        <v>4425</v>
      </c>
      <c r="AX597" s="3" t="s">
        <v>17</v>
      </c>
      <c r="BA597" s="3">
        <f>VLOOKUP($A597,DIXY!$C:$E,3,0)</f>
        <v>470.38</v>
      </c>
      <c r="BB597" s="3" t="s">
        <v>18</v>
      </c>
      <c r="BE597" s="3">
        <f>VLOOKUP($A597,IRAO!$C:$E,3,0)</f>
        <v>1.2959999999999999E-2</v>
      </c>
      <c r="BF597" s="3" t="s">
        <v>19</v>
      </c>
      <c r="BI597" s="3">
        <f>VLOOKUP($A597,KMAZ!$C:$E,3,0)</f>
        <v>41.76</v>
      </c>
      <c r="BJ597" s="3" t="s">
        <v>20</v>
      </c>
      <c r="BM597" s="3">
        <f>VLOOKUP($A597,LSRG!$C:$E,3,0)</f>
        <v>625.1</v>
      </c>
      <c r="BN597" s="3" t="s">
        <v>21</v>
      </c>
      <c r="BQ597" s="3">
        <f>VLOOKUP($A597,LKOH!$C:$E,3,0)</f>
        <v>1957.1</v>
      </c>
      <c r="BR597" s="3" t="s">
        <v>22</v>
      </c>
      <c r="BU597" s="3">
        <f>VLOOKUP($A597,MVID!$C:$E,3,0)</f>
        <v>272</v>
      </c>
      <c r="BV597" s="3" t="s">
        <v>23</v>
      </c>
      <c r="BY597" s="3">
        <f>VLOOKUP($A597,MAGN!$C:$E,3,0)</f>
        <v>7.8579999999999997</v>
      </c>
      <c r="BZ597" s="3" t="s">
        <v>24</v>
      </c>
      <c r="CC597" s="3">
        <f>VLOOKUP($A597,MTSS!$C:$E,3,0)</f>
        <v>283.7</v>
      </c>
      <c r="CD597" s="3" t="s">
        <v>25</v>
      </c>
      <c r="CG597" s="3">
        <f>VLOOKUP($A597,MGNT!$C:$E,3,0)</f>
        <v>7985</v>
      </c>
      <c r="CH597" s="3" t="s">
        <v>26</v>
      </c>
      <c r="CK597" s="3">
        <f>VLOOKUP($A597,MFON!$C:$E,3,0)</f>
        <v>1012</v>
      </c>
      <c r="CL597" s="3" t="s">
        <v>27</v>
      </c>
      <c r="CO597" s="3">
        <f>VLOOKUP($A597,MOEX!$C:$E,3,0)</f>
        <v>59</v>
      </c>
      <c r="CP597" s="3" t="s">
        <v>28</v>
      </c>
      <c r="CS597" s="3">
        <f>VLOOKUP($A597,MSTT!$C:$E,3,0)</f>
        <v>141</v>
      </c>
      <c r="CT597" s="3" t="s">
        <v>29</v>
      </c>
      <c r="CW597" s="3">
        <f>VLOOKUP($A597,NLMK!$C:$E,3,0)</f>
        <v>48.41</v>
      </c>
      <c r="CX597" s="3" t="s">
        <v>30</v>
      </c>
      <c r="DA597" s="3">
        <f>VLOOKUP($A597,NMTP!$C:$E,3,0)</f>
        <v>2.9790000000000001</v>
      </c>
      <c r="DB597" s="3" t="s">
        <v>31</v>
      </c>
      <c r="DE597" s="3">
        <f>VLOOKUP($A597,NVTK!$C:$E,3,0)</f>
        <v>358.81</v>
      </c>
      <c r="DF597" s="3" t="s">
        <v>32</v>
      </c>
      <c r="DI597" s="3">
        <f>VLOOKUP($A597,PIKK!$C:$E,3,0)</f>
        <v>71.33</v>
      </c>
      <c r="DJ597" s="3" t="s">
        <v>33</v>
      </c>
      <c r="DM597" s="3">
        <f>VLOOKUP($A597,ROSN!$C:$E,3,0)</f>
        <v>237.6</v>
      </c>
      <c r="DN597" s="3" t="s">
        <v>34</v>
      </c>
      <c r="DQ597" s="3">
        <f>VLOOKUP($A597,RTKM!$C:$E,3,0)</f>
        <v>113.1</v>
      </c>
      <c r="DR597" s="3" t="s">
        <v>35</v>
      </c>
      <c r="DU597" s="3">
        <f>VLOOKUP($A597,RTKMP!$C:$E,3,0)</f>
        <v>77.959999999999994</v>
      </c>
      <c r="DV597" s="3" t="s">
        <v>36</v>
      </c>
      <c r="DY597" s="3">
        <f>VLOOKUP($A597,HYDR!$C:$E,3,0)</f>
        <v>0.57750000000000001</v>
      </c>
      <c r="DZ597" s="3" t="s">
        <v>37</v>
      </c>
      <c r="EC597" s="3">
        <f>VLOOKUP($A597,RUAL!$C:$E,3,0)</f>
        <v>116.53</v>
      </c>
      <c r="ED597" s="3" t="s">
        <v>38</v>
      </c>
      <c r="EG597" s="3">
        <f>VLOOKUP($A597,SVAV!$C:$E,3,0)</f>
        <v>707</v>
      </c>
      <c r="EH597" s="3" t="s">
        <v>39</v>
      </c>
      <c r="EK597" s="3">
        <f>VLOOKUP($A597,SBER!$C:$E,3,0)</f>
        <v>96.99</v>
      </c>
      <c r="EL597" s="3" t="s">
        <v>40</v>
      </c>
      <c r="EO597" s="3">
        <f>VLOOKUP($A597,SBERP!$C:$E,3,0)</f>
        <v>75.41</v>
      </c>
      <c r="EP597" s="3" t="s">
        <v>41</v>
      </c>
      <c r="ES597" s="3">
        <f>VLOOKUP($A597,CHMF!$C:$E,3,0)</f>
        <v>261</v>
      </c>
      <c r="ET597" s="3" t="s">
        <v>42</v>
      </c>
      <c r="EW597" s="3">
        <f>VLOOKUP($A597,AFKS!$C:$E,3,0)</f>
        <v>30.35</v>
      </c>
      <c r="EX597" s="3" t="s">
        <v>43</v>
      </c>
      <c r="FA597" s="3">
        <f>VLOOKUP($A597,SNGS!$C:$E,3,0)</f>
        <v>26.155999999999999</v>
      </c>
      <c r="FB597" s="3" t="s">
        <v>44</v>
      </c>
      <c r="FE597" s="3">
        <f>VLOOKUP($A597,SNGSP!$C:$E,3,0)</f>
        <v>21.79</v>
      </c>
      <c r="FF597" s="3" t="s">
        <v>45</v>
      </c>
      <c r="FI597" s="3">
        <f>VLOOKUP($A597,TRMK!$C:$E,3,0)</f>
        <v>87</v>
      </c>
      <c r="FJ597" s="3" t="s">
        <v>46</v>
      </c>
      <c r="FM597" s="3">
        <f>VLOOKUP($A597,TATN!$C:$E,3,0)</f>
        <v>205.68</v>
      </c>
      <c r="FN597" s="3" t="s">
        <v>47</v>
      </c>
      <c r="FQ597" s="3">
        <f>VLOOKUP($A597,TATNP!$C:$E,3,0)</f>
        <v>102.5</v>
      </c>
      <c r="FR597" s="3" t="s">
        <v>48</v>
      </c>
      <c r="FU597" s="3">
        <f>VLOOKUP($A597,TRNFP!$C:$E,3,0)</f>
        <v>79025</v>
      </c>
      <c r="FV597" s="3" t="s">
        <v>49</v>
      </c>
      <c r="FY597" s="3">
        <f>VLOOKUP($A597,URKA!$C:$E,3,0)</f>
        <v>158.91</v>
      </c>
      <c r="FZ597" s="3" t="s">
        <v>50</v>
      </c>
      <c r="GC597" s="3">
        <f>VLOOKUP($A597,FEES!$C:$E,3,0)</f>
        <v>0.114</v>
      </c>
      <c r="GD597" s="3" t="s">
        <v>51</v>
      </c>
      <c r="GG597" s="3">
        <f>VLOOKUP($A597,PHOR!$C:$E,3,0)</f>
        <v>976.8</v>
      </c>
      <c r="GH597" s="3" t="s">
        <v>52</v>
      </c>
      <c r="GK597" s="3">
        <f>VLOOKUP($A597,GCHE!$C:$E,3,0)</f>
        <v>531</v>
      </c>
      <c r="GL597" s="3" t="s">
        <v>53</v>
      </c>
      <c r="GO597" s="3">
        <f>VLOOKUP($A597,EONR!$C:$E,3,0)</f>
        <v>2.7006999999999999</v>
      </c>
    </row>
    <row r="598" spans="1:197" x14ac:dyDescent="0.45">
      <c r="A598" s="86">
        <v>41491</v>
      </c>
      <c r="B598" s="3" t="s">
        <v>5</v>
      </c>
      <c r="E598" s="3">
        <f>VLOOKUP($A598,POLY!$C:$E,3,0)</f>
        <v>367.06</v>
      </c>
      <c r="F598" s="3" t="s">
        <v>6</v>
      </c>
      <c r="I598" s="3" t="e">
        <f>VLOOKUP($A598,YNDX!$C:$E,3,0)</f>
        <v>#N/A</v>
      </c>
      <c r="J598" s="3" t="s">
        <v>7</v>
      </c>
      <c r="M598" s="3">
        <f>VLOOKUP($A598,ALRS!$C:$E,3,0)</f>
        <v>33.098999999999997</v>
      </c>
      <c r="N598" s="3" t="s">
        <v>8</v>
      </c>
      <c r="Q598" s="3">
        <f>VLOOKUP($A598,AKRN!$C:$E,3,0)</f>
        <v>1036.2</v>
      </c>
      <c r="R598" s="3" t="s">
        <v>9</v>
      </c>
      <c r="U598" s="3">
        <f>VLOOKUP($A598,AFLT!$C:$E,3,0)</f>
        <v>55.96</v>
      </c>
      <c r="V598" s="3" t="s">
        <v>10</v>
      </c>
      <c r="Y598" s="3">
        <f>VLOOKUP($A598,BSPB!$C:$E,3,0)</f>
        <v>43.12</v>
      </c>
      <c r="Z598" s="3" t="s">
        <v>11</v>
      </c>
      <c r="AC598" s="3">
        <f>VLOOKUP($A598,BANE!$C:$E,3,0)</f>
        <v>1939</v>
      </c>
      <c r="AD598" s="3" t="s">
        <v>12</v>
      </c>
      <c r="AG598" s="3">
        <f>VLOOKUP($A598,BANEP!$C:$E,3,0)</f>
        <v>1079.9000000000001</v>
      </c>
      <c r="AH598" s="3" t="s">
        <v>13</v>
      </c>
      <c r="AK598" s="3">
        <f>VLOOKUP($A598,VTBR!$C:$E,3,0)</f>
        <v>4.5879999999999997E-2</v>
      </c>
      <c r="AL598" s="3" t="s">
        <v>14</v>
      </c>
      <c r="AO598" s="3">
        <f>VLOOKUP($A598,VSMO!$C:$E,3,0)</f>
        <v>5807</v>
      </c>
      <c r="AP598" s="3" t="s">
        <v>15</v>
      </c>
      <c r="AS598" s="3">
        <f>VLOOKUP($A598,GAZP!$C:$E,3,0)</f>
        <v>128.24</v>
      </c>
      <c r="AT598" s="3" t="s">
        <v>16</v>
      </c>
      <c r="AW598" s="3">
        <f>VLOOKUP($A598,GMKN!$C:$E,3,0)</f>
        <v>4214</v>
      </c>
      <c r="AX598" s="3" t="s">
        <v>17</v>
      </c>
      <c r="BA598" s="3">
        <f>VLOOKUP($A598,DIXY!$C:$E,3,0)</f>
        <v>486</v>
      </c>
      <c r="BB598" s="3" t="s">
        <v>18</v>
      </c>
      <c r="BE598" s="3">
        <f>VLOOKUP($A598,IRAO!$C:$E,3,0)</f>
        <v>1.26E-2</v>
      </c>
      <c r="BF598" s="3" t="s">
        <v>19</v>
      </c>
      <c r="BI598" s="3">
        <f>VLOOKUP($A598,KMAZ!$C:$E,3,0)</f>
        <v>42.9</v>
      </c>
      <c r="BJ598" s="3" t="s">
        <v>20</v>
      </c>
      <c r="BM598" s="3">
        <f>VLOOKUP($A598,LSRG!$C:$E,3,0)</f>
        <v>633</v>
      </c>
      <c r="BN598" s="3" t="s">
        <v>21</v>
      </c>
      <c r="BQ598" s="3">
        <f>VLOOKUP($A598,LKOH!$C:$E,3,0)</f>
        <v>1922</v>
      </c>
      <c r="BR598" s="3" t="s">
        <v>22</v>
      </c>
      <c r="BU598" s="3">
        <f>VLOOKUP($A598,MVID!$C:$E,3,0)</f>
        <v>273.82</v>
      </c>
      <c r="BV598" s="3" t="s">
        <v>23</v>
      </c>
      <c r="BY598" s="3">
        <f>VLOOKUP($A598,MAGN!$C:$E,3,0)</f>
        <v>8.3070000000000004</v>
      </c>
      <c r="BZ598" s="3" t="s">
        <v>24</v>
      </c>
      <c r="CC598" s="3">
        <f>VLOOKUP($A598,MTSS!$C:$E,3,0)</f>
        <v>289.49</v>
      </c>
      <c r="CD598" s="3" t="s">
        <v>25</v>
      </c>
      <c r="CG598" s="3">
        <f>VLOOKUP($A598,MGNT!$C:$E,3,0)</f>
        <v>8107</v>
      </c>
      <c r="CH598" s="3" t="s">
        <v>26</v>
      </c>
      <c r="CK598" s="3">
        <f>VLOOKUP($A598,MFON!$C:$E,3,0)</f>
        <v>1073.9000000000001</v>
      </c>
      <c r="CL598" s="3" t="s">
        <v>27</v>
      </c>
      <c r="CO598" s="3">
        <f>VLOOKUP($A598,MOEX!$C:$E,3,0)</f>
        <v>56.1</v>
      </c>
      <c r="CP598" s="3" t="s">
        <v>28</v>
      </c>
      <c r="CS598" s="3">
        <f>VLOOKUP($A598,MSTT!$C:$E,3,0)</f>
        <v>146</v>
      </c>
      <c r="CT598" s="3" t="s">
        <v>29</v>
      </c>
      <c r="CW598" s="3">
        <f>VLOOKUP($A598,NLMK!$C:$E,3,0)</f>
        <v>53.83</v>
      </c>
      <c r="CX598" s="3" t="s">
        <v>30</v>
      </c>
      <c r="DA598" s="3">
        <f>VLOOKUP($A598,NMTP!$C:$E,3,0)</f>
        <v>2.9746999999999999</v>
      </c>
      <c r="DB598" s="3" t="s">
        <v>31</v>
      </c>
      <c r="DE598" s="3">
        <f>VLOOKUP($A598,NVTK!$C:$E,3,0)</f>
        <v>349</v>
      </c>
      <c r="DF598" s="3" t="s">
        <v>32</v>
      </c>
      <c r="DI598" s="3">
        <f>VLOOKUP($A598,PIKK!$C:$E,3,0)</f>
        <v>70.48</v>
      </c>
      <c r="DJ598" s="3" t="s">
        <v>33</v>
      </c>
      <c r="DM598" s="3">
        <f>VLOOKUP($A598,ROSN!$C:$E,3,0)</f>
        <v>233.25</v>
      </c>
      <c r="DN598" s="3" t="s">
        <v>34</v>
      </c>
      <c r="DQ598" s="3">
        <f>VLOOKUP($A598,RTKM!$C:$E,3,0)</f>
        <v>113.2</v>
      </c>
      <c r="DR598" s="3" t="s">
        <v>35</v>
      </c>
      <c r="DU598" s="3">
        <f>VLOOKUP($A598,RTKMP!$C:$E,3,0)</f>
        <v>77.790000000000006</v>
      </c>
      <c r="DV598" s="3" t="s">
        <v>36</v>
      </c>
      <c r="DY598" s="3">
        <f>VLOOKUP($A598,HYDR!$C:$E,3,0)</f>
        <v>0.56910000000000005</v>
      </c>
      <c r="DZ598" s="3" t="s">
        <v>37</v>
      </c>
      <c r="EC598" s="3">
        <f>VLOOKUP($A598,RUAL!$C:$E,3,0)</f>
        <v>112.39</v>
      </c>
      <c r="ED598" s="3" t="s">
        <v>38</v>
      </c>
      <c r="EG598" s="3">
        <f>VLOOKUP($A598,SVAV!$C:$E,3,0)</f>
        <v>714.9</v>
      </c>
      <c r="EH598" s="3" t="s">
        <v>39</v>
      </c>
      <c r="EK598" s="3">
        <f>VLOOKUP($A598,SBER!$C:$E,3,0)</f>
        <v>95.7</v>
      </c>
      <c r="EL598" s="3" t="s">
        <v>40</v>
      </c>
      <c r="EO598" s="3">
        <f>VLOOKUP($A598,SBERP!$C:$E,3,0)</f>
        <v>73.12</v>
      </c>
      <c r="EP598" s="3" t="s">
        <v>41</v>
      </c>
      <c r="ES598" s="3">
        <f>VLOOKUP($A598,CHMF!$C:$E,3,0)</f>
        <v>272.5</v>
      </c>
      <c r="ET598" s="3" t="s">
        <v>42</v>
      </c>
      <c r="EW598" s="3">
        <f>VLOOKUP($A598,AFKS!$C:$E,3,0)</f>
        <v>30.85</v>
      </c>
      <c r="EX598" s="3" t="s">
        <v>43</v>
      </c>
      <c r="FA598" s="3">
        <f>VLOOKUP($A598,SNGS!$C:$E,3,0)</f>
        <v>25.484000000000002</v>
      </c>
      <c r="FB598" s="3" t="s">
        <v>44</v>
      </c>
      <c r="FE598" s="3">
        <f>VLOOKUP($A598,SNGSP!$C:$E,3,0)</f>
        <v>21.501000000000001</v>
      </c>
      <c r="FF598" s="3" t="s">
        <v>45</v>
      </c>
      <c r="FI598" s="3">
        <f>VLOOKUP($A598,TRMK!$C:$E,3,0)</f>
        <v>88.25</v>
      </c>
      <c r="FJ598" s="3" t="s">
        <v>46</v>
      </c>
      <c r="FM598" s="3">
        <f>VLOOKUP($A598,TATN!$C:$E,3,0)</f>
        <v>206.64</v>
      </c>
      <c r="FN598" s="3" t="s">
        <v>47</v>
      </c>
      <c r="FQ598" s="3">
        <f>VLOOKUP($A598,TATNP!$C:$E,3,0)</f>
        <v>103.12</v>
      </c>
      <c r="FR598" s="3" t="s">
        <v>48</v>
      </c>
      <c r="FU598" s="3">
        <f>VLOOKUP($A598,TRNFP!$C:$E,3,0)</f>
        <v>78750</v>
      </c>
      <c r="FV598" s="3" t="s">
        <v>49</v>
      </c>
      <c r="FY598" s="3">
        <f>VLOOKUP($A598,URKA!$C:$E,3,0)</f>
        <v>165.36</v>
      </c>
      <c r="FZ598" s="3" t="s">
        <v>50</v>
      </c>
      <c r="GC598" s="3">
        <f>VLOOKUP($A598,FEES!$C:$E,3,0)</f>
        <v>0.11235000000000001</v>
      </c>
      <c r="GD598" s="3" t="s">
        <v>51</v>
      </c>
      <c r="GG598" s="3">
        <f>VLOOKUP($A598,PHOR!$C:$E,3,0)</f>
        <v>986.8</v>
      </c>
      <c r="GH598" s="3" t="s">
        <v>52</v>
      </c>
      <c r="GK598" s="3">
        <f>VLOOKUP($A598,GCHE!$C:$E,3,0)</f>
        <v>520.1</v>
      </c>
      <c r="GL598" s="3" t="s">
        <v>53</v>
      </c>
      <c r="GO598" s="3">
        <f>VLOOKUP($A598,EONR!$C:$E,3,0)</f>
        <v>2.6145999999999998</v>
      </c>
    </row>
    <row r="599" spans="1:197" x14ac:dyDescent="0.45">
      <c r="A599" s="86">
        <v>41498</v>
      </c>
      <c r="B599" s="3" t="s">
        <v>5</v>
      </c>
      <c r="E599" s="3">
        <f>VLOOKUP($A599,POLY!$C:$E,3,0)</f>
        <v>397.89</v>
      </c>
      <c r="F599" s="3" t="s">
        <v>6</v>
      </c>
      <c r="I599" s="3" t="e">
        <f>VLOOKUP($A599,YNDX!$C:$E,3,0)</f>
        <v>#N/A</v>
      </c>
      <c r="J599" s="3" t="s">
        <v>7</v>
      </c>
      <c r="M599" s="3">
        <f>VLOOKUP($A599,ALRS!$C:$E,3,0)</f>
        <v>33</v>
      </c>
      <c r="N599" s="3" t="s">
        <v>8</v>
      </c>
      <c r="Q599" s="3">
        <f>VLOOKUP($A599,AKRN!$C:$E,3,0)</f>
        <v>1010</v>
      </c>
      <c r="R599" s="3" t="s">
        <v>9</v>
      </c>
      <c r="U599" s="3">
        <f>VLOOKUP($A599,AFLT!$C:$E,3,0)</f>
        <v>53.91</v>
      </c>
      <c r="V599" s="3" t="s">
        <v>10</v>
      </c>
      <c r="Y599" s="3">
        <f>VLOOKUP($A599,BSPB!$C:$E,3,0)</f>
        <v>42.71</v>
      </c>
      <c r="Z599" s="3" t="s">
        <v>11</v>
      </c>
      <c r="AC599" s="3">
        <f>VLOOKUP($A599,BANE!$C:$E,3,0)</f>
        <v>1939</v>
      </c>
      <c r="AD599" s="3" t="s">
        <v>12</v>
      </c>
      <c r="AG599" s="3">
        <f>VLOOKUP($A599,BANEP!$C:$E,3,0)</f>
        <v>1073</v>
      </c>
      <c r="AH599" s="3" t="s">
        <v>13</v>
      </c>
      <c r="AK599" s="3">
        <f>VLOOKUP($A599,VTBR!$C:$E,3,0)</f>
        <v>4.6989999999999997E-2</v>
      </c>
      <c r="AL599" s="3" t="s">
        <v>14</v>
      </c>
      <c r="AO599" s="3">
        <f>VLOOKUP($A599,VSMO!$C:$E,3,0)</f>
        <v>5720.2</v>
      </c>
      <c r="AP599" s="3" t="s">
        <v>15</v>
      </c>
      <c r="AS599" s="3">
        <f>VLOOKUP($A599,GAZP!$C:$E,3,0)</f>
        <v>130.79</v>
      </c>
      <c r="AT599" s="3" t="s">
        <v>16</v>
      </c>
      <c r="AW599" s="3">
        <f>VLOOKUP($A599,GMKN!$C:$E,3,0)</f>
        <v>4311</v>
      </c>
      <c r="AX599" s="3" t="s">
        <v>17</v>
      </c>
      <c r="BA599" s="3">
        <f>VLOOKUP($A599,DIXY!$C:$E,3,0)</f>
        <v>463.55</v>
      </c>
      <c r="BB599" s="3" t="s">
        <v>18</v>
      </c>
      <c r="BE599" s="3">
        <f>VLOOKUP($A599,IRAO!$C:$E,3,0)</f>
        <v>1.255E-2</v>
      </c>
      <c r="BF599" s="3" t="s">
        <v>19</v>
      </c>
      <c r="BI599" s="3">
        <f>VLOOKUP($A599,KMAZ!$C:$E,3,0)</f>
        <v>59.5</v>
      </c>
      <c r="BJ599" s="3" t="s">
        <v>20</v>
      </c>
      <c r="BM599" s="3">
        <f>VLOOKUP($A599,LSRG!$C:$E,3,0)</f>
        <v>614</v>
      </c>
      <c r="BN599" s="3" t="s">
        <v>21</v>
      </c>
      <c r="BQ599" s="3">
        <f>VLOOKUP($A599,LKOH!$C:$E,3,0)</f>
        <v>1917.5</v>
      </c>
      <c r="BR599" s="3" t="s">
        <v>22</v>
      </c>
      <c r="BU599" s="3">
        <f>VLOOKUP($A599,MVID!$C:$E,3,0)</f>
        <v>254.61</v>
      </c>
      <c r="BV599" s="3" t="s">
        <v>23</v>
      </c>
      <c r="BY599" s="3">
        <f>VLOOKUP($A599,MAGN!$C:$E,3,0)</f>
        <v>8.3550000000000004</v>
      </c>
      <c r="BZ599" s="3" t="s">
        <v>24</v>
      </c>
      <c r="CC599" s="3">
        <f>VLOOKUP($A599,MTSS!$C:$E,3,0)</f>
        <v>286</v>
      </c>
      <c r="CD599" s="3" t="s">
        <v>25</v>
      </c>
      <c r="CG599" s="3">
        <f>VLOOKUP($A599,MGNT!$C:$E,3,0)</f>
        <v>7975</v>
      </c>
      <c r="CH599" s="3" t="s">
        <v>26</v>
      </c>
      <c r="CK599" s="3">
        <f>VLOOKUP($A599,MFON!$C:$E,3,0)</f>
        <v>1097.2</v>
      </c>
      <c r="CL599" s="3" t="s">
        <v>27</v>
      </c>
      <c r="CO599" s="3">
        <f>VLOOKUP($A599,MOEX!$C:$E,3,0)</f>
        <v>56.2</v>
      </c>
      <c r="CP599" s="3" t="s">
        <v>28</v>
      </c>
      <c r="CS599" s="3">
        <f>VLOOKUP($A599,MSTT!$C:$E,3,0)</f>
        <v>143.26</v>
      </c>
      <c r="CT599" s="3" t="s">
        <v>29</v>
      </c>
      <c r="CW599" s="3">
        <f>VLOOKUP($A599,NLMK!$C:$E,3,0)</f>
        <v>53.14</v>
      </c>
      <c r="CX599" s="3" t="s">
        <v>30</v>
      </c>
      <c r="DA599" s="3">
        <f>VLOOKUP($A599,NMTP!$C:$E,3,0)</f>
        <v>3.07</v>
      </c>
      <c r="DB599" s="3" t="s">
        <v>31</v>
      </c>
      <c r="DE599" s="3">
        <f>VLOOKUP($A599,NVTK!$C:$E,3,0)</f>
        <v>365.19</v>
      </c>
      <c r="DF599" s="3" t="s">
        <v>32</v>
      </c>
      <c r="DI599" s="3">
        <f>VLOOKUP($A599,PIKK!$C:$E,3,0)</f>
        <v>69.599999999999994</v>
      </c>
      <c r="DJ599" s="3" t="s">
        <v>33</v>
      </c>
      <c r="DM599" s="3">
        <f>VLOOKUP($A599,ROSN!$C:$E,3,0)</f>
        <v>230.76</v>
      </c>
      <c r="DN599" s="3" t="s">
        <v>34</v>
      </c>
      <c r="DQ599" s="3">
        <f>VLOOKUP($A599,RTKM!$C:$E,3,0)</f>
        <v>111.49</v>
      </c>
      <c r="DR599" s="3" t="s">
        <v>35</v>
      </c>
      <c r="DU599" s="3">
        <f>VLOOKUP($A599,RTKMP!$C:$E,3,0)</f>
        <v>77.84</v>
      </c>
      <c r="DV599" s="3" t="s">
        <v>36</v>
      </c>
      <c r="DY599" s="3">
        <f>VLOOKUP($A599,HYDR!$C:$E,3,0)</f>
        <v>0.5655</v>
      </c>
      <c r="DZ599" s="3" t="s">
        <v>37</v>
      </c>
      <c r="EC599" s="3">
        <f>VLOOKUP($A599,RUAL!$C:$E,3,0)</f>
        <v>103.8</v>
      </c>
      <c r="ED599" s="3" t="s">
        <v>38</v>
      </c>
      <c r="EG599" s="3">
        <f>VLOOKUP($A599,SVAV!$C:$E,3,0)</f>
        <v>709.5</v>
      </c>
      <c r="EH599" s="3" t="s">
        <v>39</v>
      </c>
      <c r="EK599" s="3">
        <f>VLOOKUP($A599,SBER!$C:$E,3,0)</f>
        <v>93.8</v>
      </c>
      <c r="EL599" s="3" t="s">
        <v>40</v>
      </c>
      <c r="EO599" s="3">
        <f>VLOOKUP($A599,SBERP!$C:$E,3,0)</f>
        <v>72.02</v>
      </c>
      <c r="EP599" s="3" t="s">
        <v>41</v>
      </c>
      <c r="ES599" s="3">
        <f>VLOOKUP($A599,CHMF!$C:$E,3,0)</f>
        <v>273.10000000000002</v>
      </c>
      <c r="ET599" s="3" t="s">
        <v>42</v>
      </c>
      <c r="EW599" s="3">
        <f>VLOOKUP($A599,AFKS!$C:$E,3,0)</f>
        <v>30.31</v>
      </c>
      <c r="EX599" s="3" t="s">
        <v>43</v>
      </c>
      <c r="FA599" s="3">
        <f>VLOOKUP($A599,SNGS!$C:$E,3,0)</f>
        <v>25.588999999999999</v>
      </c>
      <c r="FB599" s="3" t="s">
        <v>44</v>
      </c>
      <c r="FE599" s="3">
        <f>VLOOKUP($A599,SNGSP!$C:$E,3,0)</f>
        <v>21.338000000000001</v>
      </c>
      <c r="FF599" s="3" t="s">
        <v>45</v>
      </c>
      <c r="FI599" s="3">
        <f>VLOOKUP($A599,TRMK!$C:$E,3,0)</f>
        <v>87</v>
      </c>
      <c r="FJ599" s="3" t="s">
        <v>46</v>
      </c>
      <c r="FM599" s="3">
        <f>VLOOKUP($A599,TATN!$C:$E,3,0)</f>
        <v>202.93</v>
      </c>
      <c r="FN599" s="3" t="s">
        <v>47</v>
      </c>
      <c r="FQ599" s="3">
        <f>VLOOKUP($A599,TATNP!$C:$E,3,0)</f>
        <v>102.98</v>
      </c>
      <c r="FR599" s="3" t="s">
        <v>48</v>
      </c>
      <c r="FU599" s="3">
        <f>VLOOKUP($A599,TRNFP!$C:$E,3,0)</f>
        <v>77993</v>
      </c>
      <c r="FV599" s="3" t="s">
        <v>49</v>
      </c>
      <c r="FY599" s="3">
        <f>VLOOKUP($A599,URKA!$C:$E,3,0)</f>
        <v>160.01</v>
      </c>
      <c r="FZ599" s="3" t="s">
        <v>50</v>
      </c>
      <c r="GC599" s="3">
        <f>VLOOKUP($A599,FEES!$C:$E,3,0)</f>
        <v>0.11194999999999999</v>
      </c>
      <c r="GD599" s="3" t="s">
        <v>51</v>
      </c>
      <c r="GG599" s="3">
        <f>VLOOKUP($A599,PHOR!$C:$E,3,0)</f>
        <v>965</v>
      </c>
      <c r="GH599" s="3" t="s">
        <v>52</v>
      </c>
      <c r="GK599" s="3">
        <f>VLOOKUP($A599,GCHE!$C:$E,3,0)</f>
        <v>530.1</v>
      </c>
      <c r="GL599" s="3" t="s">
        <v>53</v>
      </c>
      <c r="GO599" s="3">
        <f>VLOOKUP($A599,EONR!$C:$E,3,0)</f>
        <v>2.6217000000000001</v>
      </c>
    </row>
    <row r="600" spans="1:197" x14ac:dyDescent="0.45">
      <c r="A600" s="86">
        <v>41505</v>
      </c>
      <c r="B600" s="3" t="s">
        <v>5</v>
      </c>
      <c r="E600" s="3">
        <f>VLOOKUP($A600,POLY!$C:$E,3,0)</f>
        <v>413.87</v>
      </c>
      <c r="F600" s="3" t="s">
        <v>6</v>
      </c>
      <c r="I600" s="3" t="e">
        <f>VLOOKUP($A600,YNDX!$C:$E,3,0)</f>
        <v>#N/A</v>
      </c>
      <c r="J600" s="3" t="s">
        <v>7</v>
      </c>
      <c r="M600" s="3">
        <f>VLOOKUP($A600,ALRS!$C:$E,3,0)</f>
        <v>33.600999999999999</v>
      </c>
      <c r="N600" s="3" t="s">
        <v>8</v>
      </c>
      <c r="Q600" s="3">
        <f>VLOOKUP($A600,AKRN!$C:$E,3,0)</f>
        <v>1012</v>
      </c>
      <c r="R600" s="3" t="s">
        <v>9</v>
      </c>
      <c r="U600" s="3">
        <f>VLOOKUP($A600,AFLT!$C:$E,3,0)</f>
        <v>54</v>
      </c>
      <c r="V600" s="3" t="s">
        <v>10</v>
      </c>
      <c r="Y600" s="3">
        <f>VLOOKUP($A600,BSPB!$C:$E,3,0)</f>
        <v>41.87</v>
      </c>
      <c r="Z600" s="3" t="s">
        <v>11</v>
      </c>
      <c r="AC600" s="3">
        <f>VLOOKUP($A600,BANE!$C:$E,3,0)</f>
        <v>1920.1</v>
      </c>
      <c r="AD600" s="3" t="s">
        <v>12</v>
      </c>
      <c r="AG600" s="3">
        <f>VLOOKUP($A600,BANEP!$C:$E,3,0)</f>
        <v>1187</v>
      </c>
      <c r="AH600" s="3" t="s">
        <v>13</v>
      </c>
      <c r="AK600" s="3">
        <f>VLOOKUP($A600,VTBR!$C:$E,3,0)</f>
        <v>4.5629999999999997E-2</v>
      </c>
      <c r="AL600" s="3" t="s">
        <v>14</v>
      </c>
      <c r="AO600" s="3">
        <f>VLOOKUP($A600,VSMO!$C:$E,3,0)</f>
        <v>5724</v>
      </c>
      <c r="AP600" s="3" t="s">
        <v>15</v>
      </c>
      <c r="AS600" s="3">
        <f>VLOOKUP($A600,GAZP!$C:$E,3,0)</f>
        <v>133.1</v>
      </c>
      <c r="AT600" s="3" t="s">
        <v>16</v>
      </c>
      <c r="AW600" s="3">
        <f>VLOOKUP($A600,GMKN!$C:$E,3,0)</f>
        <v>4427</v>
      </c>
      <c r="AX600" s="3" t="s">
        <v>17</v>
      </c>
      <c r="BA600" s="3">
        <f>VLOOKUP($A600,DIXY!$C:$E,3,0)</f>
        <v>458</v>
      </c>
      <c r="BB600" s="3" t="s">
        <v>18</v>
      </c>
      <c r="BE600" s="3">
        <f>VLOOKUP($A600,IRAO!$C:$E,3,0)</f>
        <v>1.2529999999999999E-2</v>
      </c>
      <c r="BF600" s="3" t="s">
        <v>19</v>
      </c>
      <c r="BI600" s="3">
        <f>VLOOKUP($A600,KMAZ!$C:$E,3,0)</f>
        <v>55.53</v>
      </c>
      <c r="BJ600" s="3" t="s">
        <v>20</v>
      </c>
      <c r="BM600" s="3">
        <f>VLOOKUP($A600,LSRG!$C:$E,3,0)</f>
        <v>612</v>
      </c>
      <c r="BN600" s="3" t="s">
        <v>21</v>
      </c>
      <c r="BQ600" s="3">
        <f>VLOOKUP($A600,LKOH!$C:$E,3,0)</f>
        <v>1946</v>
      </c>
      <c r="BR600" s="3" t="s">
        <v>22</v>
      </c>
      <c r="BU600" s="3">
        <f>VLOOKUP($A600,MVID!$C:$E,3,0)</f>
        <v>251</v>
      </c>
      <c r="BV600" s="3" t="s">
        <v>23</v>
      </c>
      <c r="BY600" s="3">
        <f>VLOOKUP($A600,MAGN!$C:$E,3,0)</f>
        <v>8.4610000000000003</v>
      </c>
      <c r="BZ600" s="3" t="s">
        <v>24</v>
      </c>
      <c r="CC600" s="3">
        <f>VLOOKUP($A600,MTSS!$C:$E,3,0)</f>
        <v>296.77</v>
      </c>
      <c r="CD600" s="3" t="s">
        <v>25</v>
      </c>
      <c r="CG600" s="3">
        <f>VLOOKUP($A600,MGNT!$C:$E,3,0)</f>
        <v>7898.8</v>
      </c>
      <c r="CH600" s="3" t="s">
        <v>26</v>
      </c>
      <c r="CK600" s="3">
        <f>VLOOKUP($A600,MFON!$C:$E,3,0)</f>
        <v>1094</v>
      </c>
      <c r="CL600" s="3" t="s">
        <v>27</v>
      </c>
      <c r="CO600" s="3">
        <f>VLOOKUP($A600,MOEX!$C:$E,3,0)</f>
        <v>57.3</v>
      </c>
      <c r="CP600" s="3" t="s">
        <v>28</v>
      </c>
      <c r="CS600" s="3">
        <f>VLOOKUP($A600,MSTT!$C:$E,3,0)</f>
        <v>140.5</v>
      </c>
      <c r="CT600" s="3" t="s">
        <v>29</v>
      </c>
      <c r="CW600" s="3">
        <f>VLOOKUP($A600,NLMK!$C:$E,3,0)</f>
        <v>52.72</v>
      </c>
      <c r="CX600" s="3" t="s">
        <v>30</v>
      </c>
      <c r="DA600" s="3">
        <f>VLOOKUP($A600,NMTP!$C:$E,3,0)</f>
        <v>3.61</v>
      </c>
      <c r="DB600" s="3" t="s">
        <v>31</v>
      </c>
      <c r="DE600" s="3">
        <f>VLOOKUP($A600,NVTK!$C:$E,3,0)</f>
        <v>367.7</v>
      </c>
      <c r="DF600" s="3" t="s">
        <v>32</v>
      </c>
      <c r="DI600" s="3">
        <f>VLOOKUP($A600,PIKK!$C:$E,3,0)</f>
        <v>68.44</v>
      </c>
      <c r="DJ600" s="3" t="s">
        <v>33</v>
      </c>
      <c r="DM600" s="3">
        <f>VLOOKUP($A600,ROSN!$C:$E,3,0)</f>
        <v>234.99</v>
      </c>
      <c r="DN600" s="3" t="s">
        <v>34</v>
      </c>
      <c r="DQ600" s="3">
        <f>VLOOKUP($A600,RTKM!$C:$E,3,0)</f>
        <v>114.77</v>
      </c>
      <c r="DR600" s="3" t="s">
        <v>35</v>
      </c>
      <c r="DU600" s="3">
        <f>VLOOKUP($A600,RTKMP!$C:$E,3,0)</f>
        <v>77.22</v>
      </c>
      <c r="DV600" s="3" t="s">
        <v>36</v>
      </c>
      <c r="DY600" s="3">
        <f>VLOOKUP($A600,HYDR!$C:$E,3,0)</f>
        <v>0.5696</v>
      </c>
      <c r="DZ600" s="3" t="s">
        <v>37</v>
      </c>
      <c r="EC600" s="3">
        <f>VLOOKUP($A600,RUAL!$C:$E,3,0)</f>
        <v>103.8</v>
      </c>
      <c r="ED600" s="3" t="s">
        <v>38</v>
      </c>
      <c r="EG600" s="3">
        <f>VLOOKUP($A600,SVAV!$C:$E,3,0)</f>
        <v>687.9</v>
      </c>
      <c r="EH600" s="3" t="s">
        <v>39</v>
      </c>
      <c r="EK600" s="3">
        <f>VLOOKUP($A600,SBER!$C:$E,3,0)</f>
        <v>91.91</v>
      </c>
      <c r="EL600" s="3" t="s">
        <v>40</v>
      </c>
      <c r="EO600" s="3">
        <f>VLOOKUP($A600,SBERP!$C:$E,3,0)</f>
        <v>72.400000000000006</v>
      </c>
      <c r="EP600" s="3" t="s">
        <v>41</v>
      </c>
      <c r="ES600" s="3">
        <f>VLOOKUP($A600,CHMF!$C:$E,3,0)</f>
        <v>280.60000000000002</v>
      </c>
      <c r="ET600" s="3" t="s">
        <v>42</v>
      </c>
      <c r="EW600" s="3">
        <f>VLOOKUP($A600,AFKS!$C:$E,3,0)</f>
        <v>30.890999999999998</v>
      </c>
      <c r="EX600" s="3" t="s">
        <v>43</v>
      </c>
      <c r="FA600" s="3">
        <f>VLOOKUP($A600,SNGS!$C:$E,3,0)</f>
        <v>25.959</v>
      </c>
      <c r="FB600" s="3" t="s">
        <v>44</v>
      </c>
      <c r="FE600" s="3">
        <f>VLOOKUP($A600,SNGSP!$C:$E,3,0)</f>
        <v>22.117000000000001</v>
      </c>
      <c r="FF600" s="3" t="s">
        <v>45</v>
      </c>
      <c r="FI600" s="3">
        <f>VLOOKUP($A600,TRMK!$C:$E,3,0)</f>
        <v>87.29</v>
      </c>
      <c r="FJ600" s="3" t="s">
        <v>46</v>
      </c>
      <c r="FM600" s="3">
        <f>VLOOKUP($A600,TATN!$C:$E,3,0)</f>
        <v>209.71</v>
      </c>
      <c r="FN600" s="3" t="s">
        <v>47</v>
      </c>
      <c r="FQ600" s="3">
        <f>VLOOKUP($A600,TATNP!$C:$E,3,0)</f>
        <v>104.48</v>
      </c>
      <c r="FR600" s="3" t="s">
        <v>48</v>
      </c>
      <c r="FU600" s="3">
        <f>VLOOKUP($A600,TRNFP!$C:$E,3,0)</f>
        <v>76949</v>
      </c>
      <c r="FV600" s="3" t="s">
        <v>49</v>
      </c>
      <c r="FY600" s="3">
        <f>VLOOKUP($A600,URKA!$C:$E,3,0)</f>
        <v>163.18</v>
      </c>
      <c r="FZ600" s="3" t="s">
        <v>50</v>
      </c>
      <c r="GC600" s="3">
        <f>VLOOKUP($A600,FEES!$C:$E,3,0)</f>
        <v>0.11461</v>
      </c>
      <c r="GD600" s="3" t="s">
        <v>51</v>
      </c>
      <c r="GG600" s="3">
        <f>VLOOKUP($A600,PHOR!$C:$E,3,0)</f>
        <v>926</v>
      </c>
      <c r="GH600" s="3" t="s">
        <v>52</v>
      </c>
      <c r="GK600" s="3">
        <f>VLOOKUP($A600,GCHE!$C:$E,3,0)</f>
        <v>538.6</v>
      </c>
      <c r="GL600" s="3" t="s">
        <v>53</v>
      </c>
      <c r="GO600" s="3">
        <f>VLOOKUP($A600,EONR!$C:$E,3,0)</f>
        <v>2.6</v>
      </c>
    </row>
    <row r="601" spans="1:197" x14ac:dyDescent="0.45">
      <c r="A601" s="86">
        <v>41512</v>
      </c>
      <c r="B601" s="3" t="s">
        <v>5</v>
      </c>
      <c r="E601" s="3">
        <f>VLOOKUP($A601,POLY!$C:$E,3,0)</f>
        <v>392.5</v>
      </c>
      <c r="F601" s="3" t="s">
        <v>6</v>
      </c>
      <c r="I601" s="3" t="e">
        <f>VLOOKUP($A601,YNDX!$C:$E,3,0)</f>
        <v>#N/A</v>
      </c>
      <c r="J601" s="3" t="s">
        <v>7</v>
      </c>
      <c r="M601" s="3">
        <f>VLOOKUP($A601,ALRS!$C:$E,3,0)</f>
        <v>33.049999999999997</v>
      </c>
      <c r="N601" s="3" t="s">
        <v>8</v>
      </c>
      <c r="Q601" s="3">
        <f>VLOOKUP($A601,AKRN!$C:$E,3,0)</f>
        <v>1012.8</v>
      </c>
      <c r="R601" s="3" t="s">
        <v>9</v>
      </c>
      <c r="U601" s="3">
        <f>VLOOKUP($A601,AFLT!$C:$E,3,0)</f>
        <v>48.82</v>
      </c>
      <c r="V601" s="3" t="s">
        <v>10</v>
      </c>
      <c r="Y601" s="3">
        <f>VLOOKUP($A601,BSPB!$C:$E,3,0)</f>
        <v>40.58</v>
      </c>
      <c r="Z601" s="3" t="s">
        <v>11</v>
      </c>
      <c r="AC601" s="3">
        <f>VLOOKUP($A601,BANE!$C:$E,3,0)</f>
        <v>1906</v>
      </c>
      <c r="AD601" s="3" t="s">
        <v>12</v>
      </c>
      <c r="AG601" s="3">
        <f>VLOOKUP($A601,BANEP!$C:$E,3,0)</f>
        <v>1209.7</v>
      </c>
      <c r="AH601" s="3" t="s">
        <v>13</v>
      </c>
      <c r="AK601" s="3">
        <f>VLOOKUP($A601,VTBR!$C:$E,3,0)</f>
        <v>4.4499999999999998E-2</v>
      </c>
      <c r="AL601" s="3" t="s">
        <v>14</v>
      </c>
      <c r="AO601" s="3">
        <f>VLOOKUP($A601,VSMO!$C:$E,3,0)</f>
        <v>5701.6</v>
      </c>
      <c r="AP601" s="3" t="s">
        <v>15</v>
      </c>
      <c r="AS601" s="3">
        <f>VLOOKUP($A601,GAZP!$C:$E,3,0)</f>
        <v>131.9</v>
      </c>
      <c r="AT601" s="3" t="s">
        <v>16</v>
      </c>
      <c r="AW601" s="3">
        <f>VLOOKUP($A601,GMKN!$C:$E,3,0)</f>
        <v>4370</v>
      </c>
      <c r="AX601" s="3" t="s">
        <v>17</v>
      </c>
      <c r="BA601" s="3">
        <f>VLOOKUP($A601,DIXY!$C:$E,3,0)</f>
        <v>434</v>
      </c>
      <c r="BB601" s="3" t="s">
        <v>18</v>
      </c>
      <c r="BE601" s="3">
        <f>VLOOKUP($A601,IRAO!$C:$E,3,0)</f>
        <v>1.183E-2</v>
      </c>
      <c r="BF601" s="3" t="s">
        <v>19</v>
      </c>
      <c r="BI601" s="3">
        <f>VLOOKUP($A601,KMAZ!$C:$E,3,0)</f>
        <v>54</v>
      </c>
      <c r="BJ601" s="3" t="s">
        <v>20</v>
      </c>
      <c r="BM601" s="3">
        <f>VLOOKUP($A601,LSRG!$C:$E,3,0)</f>
        <v>570</v>
      </c>
      <c r="BN601" s="3" t="s">
        <v>21</v>
      </c>
      <c r="BQ601" s="3">
        <f>VLOOKUP($A601,LKOH!$C:$E,3,0)</f>
        <v>1924.5</v>
      </c>
      <c r="BR601" s="3" t="s">
        <v>22</v>
      </c>
      <c r="BU601" s="3">
        <f>VLOOKUP($A601,MVID!$C:$E,3,0)</f>
        <v>267</v>
      </c>
      <c r="BV601" s="3" t="s">
        <v>23</v>
      </c>
      <c r="BY601" s="3">
        <f>VLOOKUP($A601,MAGN!$C:$E,3,0)</f>
        <v>8.0289999999999999</v>
      </c>
      <c r="BZ601" s="3" t="s">
        <v>24</v>
      </c>
      <c r="CC601" s="3">
        <f>VLOOKUP($A601,MTSS!$C:$E,3,0)</f>
        <v>287.98</v>
      </c>
      <c r="CD601" s="3" t="s">
        <v>25</v>
      </c>
      <c r="CG601" s="3">
        <f>VLOOKUP($A601,MGNT!$C:$E,3,0)</f>
        <v>7435</v>
      </c>
      <c r="CH601" s="3" t="s">
        <v>26</v>
      </c>
      <c r="CK601" s="3">
        <f>VLOOKUP($A601,MFON!$C:$E,3,0)</f>
        <v>1120</v>
      </c>
      <c r="CL601" s="3" t="s">
        <v>27</v>
      </c>
      <c r="CO601" s="3">
        <f>VLOOKUP($A601,MOEX!$C:$E,3,0)</f>
        <v>61</v>
      </c>
      <c r="CP601" s="3" t="s">
        <v>28</v>
      </c>
      <c r="CS601" s="3">
        <f>VLOOKUP($A601,MSTT!$C:$E,3,0)</f>
        <v>139.47999999999999</v>
      </c>
      <c r="CT601" s="3" t="s">
        <v>29</v>
      </c>
      <c r="CW601" s="3">
        <f>VLOOKUP($A601,NLMK!$C:$E,3,0)</f>
        <v>53.48</v>
      </c>
      <c r="CX601" s="3" t="s">
        <v>30</v>
      </c>
      <c r="DA601" s="3">
        <f>VLOOKUP($A601,NMTP!$C:$E,3,0)</f>
        <v>3.5</v>
      </c>
      <c r="DB601" s="3" t="s">
        <v>31</v>
      </c>
      <c r="DE601" s="3">
        <f>VLOOKUP($A601,NVTK!$C:$E,3,0)</f>
        <v>361.45</v>
      </c>
      <c r="DF601" s="3" t="s">
        <v>32</v>
      </c>
      <c r="DI601" s="3">
        <f>VLOOKUP($A601,PIKK!$C:$E,3,0)</f>
        <v>65.989999999999995</v>
      </c>
      <c r="DJ601" s="3" t="s">
        <v>33</v>
      </c>
      <c r="DM601" s="3">
        <f>VLOOKUP($A601,ROSN!$C:$E,3,0)</f>
        <v>246.33</v>
      </c>
      <c r="DN601" s="3" t="s">
        <v>34</v>
      </c>
      <c r="DQ601" s="3">
        <f>VLOOKUP($A601,RTKM!$C:$E,3,0)</f>
        <v>100.51</v>
      </c>
      <c r="DR601" s="3" t="s">
        <v>35</v>
      </c>
      <c r="DU601" s="3">
        <f>VLOOKUP($A601,RTKMP!$C:$E,3,0)</f>
        <v>72.209999999999994</v>
      </c>
      <c r="DV601" s="3" t="s">
        <v>36</v>
      </c>
      <c r="DY601" s="3">
        <f>VLOOKUP($A601,HYDR!$C:$E,3,0)</f>
        <v>0.54049999999999998</v>
      </c>
      <c r="DZ601" s="3" t="s">
        <v>37</v>
      </c>
      <c r="EC601" s="3">
        <f>VLOOKUP($A601,RUAL!$C:$E,3,0)</f>
        <v>97.2</v>
      </c>
      <c r="ED601" s="3" t="s">
        <v>38</v>
      </c>
      <c r="EG601" s="3">
        <f>VLOOKUP($A601,SVAV!$C:$E,3,0)</f>
        <v>620.1</v>
      </c>
      <c r="EH601" s="3" t="s">
        <v>39</v>
      </c>
      <c r="EK601" s="3">
        <f>VLOOKUP($A601,SBER!$C:$E,3,0)</f>
        <v>88.23</v>
      </c>
      <c r="EL601" s="3" t="s">
        <v>40</v>
      </c>
      <c r="EO601" s="3">
        <f>VLOOKUP($A601,SBERP!$C:$E,3,0)</f>
        <v>70</v>
      </c>
      <c r="EP601" s="3" t="s">
        <v>41</v>
      </c>
      <c r="ES601" s="3">
        <f>VLOOKUP($A601,CHMF!$C:$E,3,0)</f>
        <v>275.89999999999998</v>
      </c>
      <c r="ET601" s="3" t="s">
        <v>42</v>
      </c>
      <c r="EW601" s="3">
        <f>VLOOKUP($A601,AFKS!$C:$E,3,0)</f>
        <v>30.288</v>
      </c>
      <c r="EX601" s="3" t="s">
        <v>43</v>
      </c>
      <c r="FA601" s="3">
        <f>VLOOKUP($A601,SNGS!$C:$E,3,0)</f>
        <v>26.071999999999999</v>
      </c>
      <c r="FB601" s="3" t="s">
        <v>44</v>
      </c>
      <c r="FE601" s="3">
        <f>VLOOKUP($A601,SNGSP!$C:$E,3,0)</f>
        <v>22.5</v>
      </c>
      <c r="FF601" s="3" t="s">
        <v>45</v>
      </c>
      <c r="FI601" s="3">
        <f>VLOOKUP($A601,TRMK!$C:$E,3,0)</f>
        <v>82.26</v>
      </c>
      <c r="FJ601" s="3" t="s">
        <v>46</v>
      </c>
      <c r="FM601" s="3">
        <f>VLOOKUP($A601,TATN!$C:$E,3,0)</f>
        <v>208.74</v>
      </c>
      <c r="FN601" s="3" t="s">
        <v>47</v>
      </c>
      <c r="FQ601" s="3">
        <f>VLOOKUP($A601,TATNP!$C:$E,3,0)</f>
        <v>103.91</v>
      </c>
      <c r="FR601" s="3" t="s">
        <v>48</v>
      </c>
      <c r="FU601" s="3">
        <f>VLOOKUP($A601,TRNFP!$C:$E,3,0)</f>
        <v>76501</v>
      </c>
      <c r="FV601" s="3" t="s">
        <v>49</v>
      </c>
      <c r="FY601" s="3">
        <f>VLOOKUP($A601,URKA!$C:$E,3,0)</f>
        <v>158.5</v>
      </c>
      <c r="FZ601" s="3" t="s">
        <v>50</v>
      </c>
      <c r="GC601" s="3">
        <f>VLOOKUP($A601,FEES!$C:$E,3,0)</f>
        <v>0.10596999999999999</v>
      </c>
      <c r="GD601" s="3" t="s">
        <v>51</v>
      </c>
      <c r="GG601" s="3">
        <f>VLOOKUP($A601,PHOR!$C:$E,3,0)</f>
        <v>920</v>
      </c>
      <c r="GH601" s="3" t="s">
        <v>52</v>
      </c>
      <c r="GK601" s="3">
        <f>VLOOKUP($A601,GCHE!$C:$E,3,0)</f>
        <v>526.9</v>
      </c>
      <c r="GL601" s="3" t="s">
        <v>53</v>
      </c>
      <c r="GO601" s="3">
        <f>VLOOKUP($A601,EONR!$C:$E,3,0)</f>
        <v>2.4824000000000002</v>
      </c>
    </row>
    <row r="602" spans="1:197" s="24" customFormat="1" x14ac:dyDescent="0.45">
      <c r="A602" s="85">
        <v>41519</v>
      </c>
      <c r="B602" s="24" t="s">
        <v>5</v>
      </c>
      <c r="C602" s="24">
        <f>HLOOKUP(database!B$36,'market capitalization'!$1:$23,9,0)</f>
        <v>134013.71811785002</v>
      </c>
      <c r="E602" s="24">
        <f>VLOOKUP($A602,POLY!$C:$E,3,0)</f>
        <v>398</v>
      </c>
      <c r="F602" s="3" t="s">
        <v>6</v>
      </c>
      <c r="G602" s="24" t="e">
        <f>HLOOKUP(database!F$36,'market capitalization'!$1:$23,9,0)</f>
        <v>#N/A</v>
      </c>
      <c r="I602" s="24" t="e">
        <f>VLOOKUP($A602,YNDX!$C:$E,3,0)</f>
        <v>#N/A</v>
      </c>
      <c r="J602" s="3" t="s">
        <v>7</v>
      </c>
      <c r="K602" s="24">
        <f>HLOOKUP(database!J$36,'market capitalization'!$1:$23,9,0)</f>
        <v>271325.33380920003</v>
      </c>
      <c r="M602" s="24">
        <f>VLOOKUP($A602,ALRS!$C:$E,3,0)</f>
        <v>33.061</v>
      </c>
      <c r="N602" s="3" t="s">
        <v>8</v>
      </c>
      <c r="O602" s="24">
        <f>HLOOKUP(database!N$36,'market capitalization'!$1:$23,9,0)</f>
        <v>40700.189400000003</v>
      </c>
      <c r="Q602" s="24">
        <f>VLOOKUP($A602,AKRN!$C:$E,3,0)</f>
        <v>1019.8</v>
      </c>
      <c r="R602" s="3" t="s">
        <v>9</v>
      </c>
      <c r="S602" s="24">
        <f>HLOOKUP(database!R$36,'market capitalization'!$1:$23,9,0)</f>
        <v>60273.14654673</v>
      </c>
      <c r="U602" s="24">
        <f>VLOOKUP($A602,AFLT!$C:$E,3,0)</f>
        <v>49.47</v>
      </c>
      <c r="V602" s="3" t="s">
        <v>10</v>
      </c>
      <c r="W602" s="24">
        <f>HLOOKUP(database!V$36,'market capitalization'!$1:$23,9,0)</f>
        <v>19199.718720000001</v>
      </c>
      <c r="Y602" s="24">
        <f>VLOOKUP($A602,BSPB!$C:$E,3,0)</f>
        <v>39.99</v>
      </c>
      <c r="Z602" s="3" t="s">
        <v>11</v>
      </c>
      <c r="AA602" s="24">
        <f>HLOOKUP(database!Z$36,'market capitalization'!$1:$23,9,0)</f>
        <v>358021.72565640003</v>
      </c>
      <c r="AC602" s="24">
        <f>VLOOKUP($A602,BANE!$C:$E,3,0)</f>
        <v>1914</v>
      </c>
      <c r="AD602" s="3" t="s">
        <v>12</v>
      </c>
      <c r="AE602" s="24">
        <f>HLOOKUP(database!AD$36,'market capitalization'!$1:$23,9,0)</f>
        <v>48821.903587199995</v>
      </c>
      <c r="AG602" s="24">
        <f>VLOOKUP($A602,BANEP!$C:$E,3,0)</f>
        <v>1223.5999999999999</v>
      </c>
      <c r="AH602" s="3" t="s">
        <v>13</v>
      </c>
      <c r="AI602" s="24">
        <f>HLOOKUP(database!AH$36,'market capitalization'!$1:$23,9,0)</f>
        <v>554840.77465143998</v>
      </c>
      <c r="AK602" s="24">
        <f>VLOOKUP($A602,VTBR!$C:$E,3,0)</f>
        <v>4.4170000000000001E-2</v>
      </c>
      <c r="AL602" s="3" t="s">
        <v>14</v>
      </c>
      <c r="AM602" s="24">
        <f>HLOOKUP(database!AL$36,'market capitalization'!$1:$23,9,0)</f>
        <v>65740.272722199996</v>
      </c>
      <c r="AO602" s="24">
        <f>VLOOKUP($A602,VSMO!$C:$E,3,0)</f>
        <v>5779.8</v>
      </c>
      <c r="AP602" s="3" t="s">
        <v>15</v>
      </c>
      <c r="AQ602" s="24">
        <f>HLOOKUP(database!AP$36,'market capitalization'!$1:$23,9,0)</f>
        <v>3409222.5927289999</v>
      </c>
      <c r="AS602" s="24">
        <f>VLOOKUP($A602,GAZP!$C:$E,3,0)</f>
        <v>141.97</v>
      </c>
      <c r="AT602" s="3" t="s">
        <v>16</v>
      </c>
      <c r="AU602" s="24">
        <f>HLOOKUP(database!AT$36,'market capitalization'!$1:$23,9,0)</f>
        <v>744070.228152</v>
      </c>
      <c r="AW602" s="24">
        <f>VLOOKUP($A602,GMKN!$C:$E,3,0)</f>
        <v>4650</v>
      </c>
      <c r="AX602" s="3" t="s">
        <v>17</v>
      </c>
      <c r="AY602" s="24">
        <f>HLOOKUP(database!AX$36,'market capitalization'!$1:$23,9,0)</f>
        <v>54126.53</v>
      </c>
      <c r="BA602" s="24">
        <f>VLOOKUP($A602,DIXY!$C:$E,3,0)</f>
        <v>413.04</v>
      </c>
      <c r="BB602" s="3" t="s">
        <v>18</v>
      </c>
      <c r="BC602" s="24">
        <f>HLOOKUP(database!BB$36,'market capitalization'!$1:$23,9,0)</f>
        <v>117617.0512399</v>
      </c>
      <c r="BE602" s="24">
        <f>VLOOKUP($A602,IRAO!$C:$E,3,0)</f>
        <v>1.149E-2</v>
      </c>
      <c r="BF602" s="3" t="s">
        <v>19</v>
      </c>
      <c r="BG602" s="24">
        <f>HLOOKUP(database!BF$36,'market capitalization'!$1:$23,9,0)</f>
        <v>44208.919733089999</v>
      </c>
      <c r="BI602" s="24">
        <f>VLOOKUP($A602,KMAZ!$C:$E,3,0)</f>
        <v>61.88</v>
      </c>
      <c r="BJ602" s="3" t="s">
        <v>20</v>
      </c>
      <c r="BK602" s="24">
        <f>HLOOKUP(database!BJ$36,'market capitalization'!$1:$23,9,0)</f>
        <v>58181.162410500001</v>
      </c>
      <c r="BM602" s="24">
        <f>VLOOKUP($A602,LSRG!$C:$E,3,0)</f>
        <v>580</v>
      </c>
      <c r="BN602" s="3" t="s">
        <v>21</v>
      </c>
      <c r="BO602" s="24">
        <f>HLOOKUP(database!BN$36,'market capitalization'!$1:$23,9,0)</f>
        <v>1755732.6709710001</v>
      </c>
      <c r="BQ602" s="24">
        <f>VLOOKUP($A602,LKOH!$C:$E,3,0)</f>
        <v>2000.2</v>
      </c>
      <c r="BR602" s="3" t="s">
        <v>22</v>
      </c>
      <c r="BS602" s="24">
        <f>HLOOKUP(database!BR$36,'market capitalization'!$1:$23,9,0)</f>
        <v>48810.668995040003</v>
      </c>
      <c r="BU602" s="24">
        <f>VLOOKUP($A602,MVID!$C:$E,3,0)</f>
        <v>268</v>
      </c>
      <c r="BV602" s="3" t="s">
        <v>23</v>
      </c>
      <c r="BW602" s="24">
        <f>HLOOKUP(database!BV$36,'market capitalization'!$1:$23,9,0)</f>
        <v>88791.226179999998</v>
      </c>
      <c r="BY602" s="24">
        <f>VLOOKUP($A602,MAGN!$C:$E,3,0)</f>
        <v>8.2080000000000002</v>
      </c>
      <c r="BZ602" s="3" t="s">
        <v>24</v>
      </c>
      <c r="CA602" s="24">
        <f>HLOOKUP(database!BZ$36,'market capitalization'!$1:$23,9,0)</f>
        <v>664413.95258985995</v>
      </c>
      <c r="CC602" s="24">
        <f>VLOOKUP($A602,MTSS!$C:$E,3,0)</f>
        <v>297.10000000000002</v>
      </c>
      <c r="CD602" s="3" t="s">
        <v>25</v>
      </c>
      <c r="CE602" s="24">
        <f>HLOOKUP(database!CD$36,'market capitalization'!$1:$23,9,0)</f>
        <v>780244.65237599995</v>
      </c>
      <c r="CG602" s="24">
        <f>VLOOKUP($A602,MGNT!$C:$E,3,0)</f>
        <v>7671.8</v>
      </c>
      <c r="CH602" s="3" t="s">
        <v>26</v>
      </c>
      <c r="CI602" s="24">
        <f>HLOOKUP(database!CH$36,'market capitalization'!$1:$23,9,0)</f>
        <v>716596</v>
      </c>
      <c r="CK602" s="24">
        <f>VLOOKUP($A602,MFON!$C:$E,3,0)</f>
        <v>1167</v>
      </c>
      <c r="CL602" s="3" t="s">
        <v>27</v>
      </c>
      <c r="CM602" s="24">
        <f>HLOOKUP(database!CL$36,'market capitalization'!$1:$23,9,0)</f>
        <v>146491.14693326998</v>
      </c>
      <c r="CO602" s="24">
        <f>VLOOKUP($A602,MOEX!$C:$E,3,0)</f>
        <v>64.87</v>
      </c>
      <c r="CP602" s="3" t="s">
        <v>28</v>
      </c>
      <c r="CQ602" s="24">
        <f>HLOOKUP(database!CP$36,'market capitalization'!$1:$23,9,0)</f>
        <v>40734.985269999997</v>
      </c>
      <c r="CS602" s="24">
        <f>VLOOKUP($A602,MSTT!$C:$E,3,0)</f>
        <v>138.5</v>
      </c>
      <c r="CT602" s="3" t="s">
        <v>29</v>
      </c>
      <c r="CU602" s="24">
        <f>HLOOKUP(database!CT$36,'market capitalization'!$1:$23,9,0)</f>
        <v>316202.66918240004</v>
      </c>
      <c r="CW602" s="24">
        <f>VLOOKUP($A602,NLMK!$C:$E,3,0)</f>
        <v>53.93</v>
      </c>
      <c r="CX602" s="3" t="s">
        <v>30</v>
      </c>
      <c r="CY602" s="24">
        <f>HLOOKUP(database!CX$36,'market capitalization'!$1:$23,9,0)</f>
        <v>67058.825259720004</v>
      </c>
      <c r="DA602" s="24">
        <f>VLOOKUP($A602,NMTP!$C:$E,3,0)</f>
        <v>3.5</v>
      </c>
      <c r="DB602" s="3" t="s">
        <v>31</v>
      </c>
      <c r="DC602" s="24">
        <f>HLOOKUP(database!DB$36,'market capitalization'!$1:$23,9,0)</f>
        <v>1169159.9883600001</v>
      </c>
      <c r="DE602" s="24">
        <f>VLOOKUP($A602,NVTK!$C:$E,3,0)</f>
        <v>387.46</v>
      </c>
      <c r="DF602" s="3" t="s">
        <v>32</v>
      </c>
      <c r="DG602" s="24">
        <f>HLOOKUP(database!DF$36,'market capitalization'!$1:$23,9,0)</f>
        <v>42476.584192640003</v>
      </c>
      <c r="DI602" s="24">
        <f>VLOOKUP($A602,PIKK!$C:$E,3,0)</f>
        <v>62.51</v>
      </c>
      <c r="DJ602" s="3" t="s">
        <v>33</v>
      </c>
      <c r="DK602" s="24">
        <f>HLOOKUP(database!DJ$36,'market capitalization'!$1:$23,9,0)</f>
        <v>2786684.8752019801</v>
      </c>
      <c r="DM602" s="24">
        <f>VLOOKUP($A602,ROSN!$C:$E,3,0)</f>
        <v>263.98</v>
      </c>
      <c r="DN602" s="3" t="s">
        <v>34</v>
      </c>
      <c r="DO602" s="24">
        <f>HLOOKUP(database!DN$36,'market capitalization'!$1:$23,9,0)</f>
        <v>302066.59614746994</v>
      </c>
      <c r="DQ602" s="24">
        <f>VLOOKUP($A602,RTKM!$C:$E,3,0)</f>
        <v>100.79</v>
      </c>
      <c r="DR602" s="3" t="s">
        <v>35</v>
      </c>
      <c r="DS602" s="24">
        <f>HLOOKUP(database!DR$36,'market capitalization'!$1:$23,9,0)</f>
        <v>17304.17048094</v>
      </c>
      <c r="DU602" s="24">
        <f>VLOOKUP($A602,RTKMP!$C:$E,3,0)</f>
        <v>72.989999999999995</v>
      </c>
      <c r="DV602" s="3" t="s">
        <v>36</v>
      </c>
      <c r="DW602" s="24">
        <f>HLOOKUP(database!DV$36,'market capitalization'!$1:$23,9,0)</f>
        <v>171714.84336282001</v>
      </c>
      <c r="DY602" s="24">
        <f>VLOOKUP($A602,HYDR!$C:$E,3,0)</f>
        <v>0.54320000000000002</v>
      </c>
      <c r="DZ602" s="3" t="s">
        <v>37</v>
      </c>
      <c r="EA602" s="24" t="e">
        <f>HLOOKUP(database!DZ$36,'market capitalization'!$1:$23,9,0)</f>
        <v>#N/A</v>
      </c>
      <c r="EC602" s="24">
        <f>VLOOKUP($A602,RUAL!$C:$E,3,0)</f>
        <v>98.27</v>
      </c>
      <c r="ED602" s="3" t="s">
        <v>38</v>
      </c>
      <c r="EE602" s="24">
        <f>HLOOKUP(database!ED$36,'market capitalization'!$1:$23,9,0)</f>
        <v>23420.226660599998</v>
      </c>
      <c r="EG602" s="24">
        <f>VLOOKUP($A602,SVAV!$C:$E,3,0)</f>
        <v>661.1</v>
      </c>
      <c r="EH602" s="3" t="s">
        <v>39</v>
      </c>
      <c r="EI602" s="24">
        <f>HLOOKUP(database!EH$36,'market capitalization'!$1:$23,9,0)</f>
        <v>2109692.4280400001</v>
      </c>
      <c r="EK602" s="24">
        <f>VLOOKUP($A602,SBER!$C:$E,3,0)</f>
        <v>92.47</v>
      </c>
      <c r="EL602" s="3" t="s">
        <v>40</v>
      </c>
      <c r="EM602" s="24">
        <f>HLOOKUP(database!EL$36,'market capitalization'!$1:$23,9,0)</f>
        <v>74970</v>
      </c>
      <c r="EO602" s="24">
        <f>VLOOKUP($A602,SBERP!$C:$E,3,0)</f>
        <v>70.81</v>
      </c>
      <c r="EP602" s="3" t="s">
        <v>41</v>
      </c>
      <c r="EQ602" s="24">
        <f>HLOOKUP(database!EP$36,'market capitalization'!$1:$23,9,0)</f>
        <v>235901.57465600001</v>
      </c>
      <c r="ES602" s="24">
        <f>VLOOKUP($A602,CHMF!$C:$E,3,0)</f>
        <v>288.8</v>
      </c>
      <c r="ET602" s="3" t="s">
        <v>42</v>
      </c>
      <c r="EU602" s="24">
        <f>HLOOKUP(database!ET$36,'market capitalization'!$1:$23,9,0)</f>
        <v>330869.55</v>
      </c>
      <c r="EW602" s="24">
        <f>VLOOKUP($A602,AFKS!$C:$E,3,0)</f>
        <v>31</v>
      </c>
      <c r="EX602" s="3" t="s">
        <v>43</v>
      </c>
      <c r="EY602" s="24">
        <f>HLOOKUP(database!EX$36,'market capitalization'!$1:$23,9,0)</f>
        <v>1008616.28251156</v>
      </c>
      <c r="FA602" s="24">
        <f>VLOOKUP($A602,SNGS!$C:$E,3,0)</f>
        <v>27.393999999999998</v>
      </c>
      <c r="FB602" s="3" t="s">
        <v>44</v>
      </c>
      <c r="FC602" s="24">
        <f>HLOOKUP(database!FB$36,'market capitalization'!$1:$23,9,0)</f>
        <v>179972.59275725001</v>
      </c>
      <c r="FE602" s="24">
        <f>VLOOKUP($A602,SNGSP!$C:$E,3,0)</f>
        <v>22.611999999999998</v>
      </c>
      <c r="FF602" s="3" t="s">
        <v>45</v>
      </c>
      <c r="FG602" s="24">
        <f>HLOOKUP(database!FF$36,'market capitalization'!$1:$23,9,0)</f>
        <v>77885.276828579998</v>
      </c>
      <c r="FI602" s="24">
        <f>VLOOKUP($A602,TRMK!$C:$E,3,0)</f>
        <v>84.55</v>
      </c>
      <c r="FJ602" s="3" t="s">
        <v>46</v>
      </c>
      <c r="FK602" s="24">
        <f>HLOOKUP(database!FJ$36,'market capitalization'!$1:$23,9,0)</f>
        <v>465978.36691600003</v>
      </c>
      <c r="FM602" s="24">
        <f>VLOOKUP($A602,TATN!$C:$E,3,0)</f>
        <v>216.92</v>
      </c>
      <c r="FN602" s="3" t="s">
        <v>47</v>
      </c>
      <c r="FO602" s="24">
        <f>HLOOKUP(database!FN$36,'market capitalization'!$1:$23,9,0)</f>
        <v>16454.573175000001</v>
      </c>
      <c r="FQ602" s="24">
        <f>VLOOKUP($A602,TATNP!$C:$E,3,0)</f>
        <v>107.8</v>
      </c>
      <c r="FR602" s="3" t="s">
        <v>48</v>
      </c>
      <c r="FS602" s="24">
        <f>HLOOKUP(database!FR$36,'market capitalization'!$1:$23,9,0)</f>
        <v>131094.62100000001</v>
      </c>
      <c r="FU602" s="24">
        <f>VLOOKUP($A602,TRNFP!$C:$E,3,0)</f>
        <v>80602</v>
      </c>
      <c r="FV602" s="3" t="s">
        <v>49</v>
      </c>
      <c r="FW602" s="24">
        <f>HLOOKUP(database!FV$36,'market capitalization'!$1:$23,9,0)</f>
        <v>497478.53257103998</v>
      </c>
      <c r="FY602" s="24">
        <f>VLOOKUP($A602,URKA!$C:$E,3,0)</f>
        <v>162.80000000000001</v>
      </c>
      <c r="FZ602" s="3" t="s">
        <v>50</v>
      </c>
      <c r="GA602" s="24">
        <f>HLOOKUP(database!FZ$36,'market capitalization'!$1:$23,9,0)</f>
        <v>127068.90108408</v>
      </c>
      <c r="GC602" s="24">
        <f>VLOOKUP($A602,FEES!$C:$E,3,0)</f>
        <v>0.10399</v>
      </c>
      <c r="GD602" s="3" t="s">
        <v>51</v>
      </c>
      <c r="GE602" s="24">
        <f>HLOOKUP(database!GD$36,'market capitalization'!$1:$23,9,0)</f>
        <v>121004.16946799999</v>
      </c>
      <c r="GG602" s="24">
        <f>VLOOKUP($A602,PHOR!$C:$E,3,0)</f>
        <v>944.9</v>
      </c>
      <c r="GH602" s="3" t="s">
        <v>52</v>
      </c>
      <c r="GI602" s="24">
        <f>HLOOKUP(database!GH$36,'market capitalization'!$1:$23,9,0)</f>
        <v>21986.2828773</v>
      </c>
      <c r="GK602" s="24">
        <f>VLOOKUP($A602,GCHE!$C:$E,3,0)</f>
        <v>520</v>
      </c>
      <c r="GL602" s="3" t="s">
        <v>53</v>
      </c>
      <c r="GM602" s="24">
        <f>HLOOKUP(database!GL$36,'market capitalization'!$1:$23,9,0)</f>
        <v>156581.46171110999</v>
      </c>
      <c r="GO602" s="24">
        <f>VLOOKUP($A602,EONR!$C:$E,3,0)</f>
        <v>2.5306000000000002</v>
      </c>
    </row>
    <row r="603" spans="1:197" x14ac:dyDescent="0.45">
      <c r="A603" s="86">
        <v>41526</v>
      </c>
      <c r="B603" s="3" t="s">
        <v>5</v>
      </c>
      <c r="E603" s="3">
        <f>VLOOKUP($A603,POLY!$C:$E,3,0)</f>
        <v>363</v>
      </c>
      <c r="F603" s="3" t="s">
        <v>6</v>
      </c>
      <c r="I603" s="3" t="e">
        <f>VLOOKUP($A603,YNDX!$C:$E,3,0)</f>
        <v>#N/A</v>
      </c>
      <c r="J603" s="3" t="s">
        <v>7</v>
      </c>
      <c r="M603" s="3">
        <f>VLOOKUP($A603,ALRS!$C:$E,3,0)</f>
        <v>32.677999999999997</v>
      </c>
      <c r="N603" s="3" t="s">
        <v>8</v>
      </c>
      <c r="Q603" s="3">
        <f>VLOOKUP($A603,AKRN!$C:$E,3,0)</f>
        <v>1042.2</v>
      </c>
      <c r="R603" s="3" t="s">
        <v>9</v>
      </c>
      <c r="U603" s="3">
        <f>VLOOKUP($A603,AFLT!$C:$E,3,0)</f>
        <v>51.24</v>
      </c>
      <c r="V603" s="3" t="s">
        <v>10</v>
      </c>
      <c r="Y603" s="3">
        <f>VLOOKUP($A603,BSPB!$C:$E,3,0)</f>
        <v>39.869999999999997</v>
      </c>
      <c r="Z603" s="3" t="s">
        <v>11</v>
      </c>
      <c r="AC603" s="3">
        <f>VLOOKUP($A603,BANE!$C:$E,3,0)</f>
        <v>1915</v>
      </c>
      <c r="AD603" s="3" t="s">
        <v>12</v>
      </c>
      <c r="AG603" s="3">
        <f>VLOOKUP($A603,BANEP!$C:$E,3,0)</f>
        <v>1223.0999999999999</v>
      </c>
      <c r="AH603" s="3" t="s">
        <v>13</v>
      </c>
      <c r="AK603" s="3">
        <f>VLOOKUP($A603,VTBR!$C:$E,3,0)</f>
        <v>4.3779999999999999E-2</v>
      </c>
      <c r="AL603" s="3" t="s">
        <v>14</v>
      </c>
      <c r="AO603" s="3">
        <f>VLOOKUP($A603,VSMO!$C:$E,3,0)</f>
        <v>5858.5</v>
      </c>
      <c r="AP603" s="3" t="s">
        <v>15</v>
      </c>
      <c r="AS603" s="3">
        <f>VLOOKUP($A603,GAZP!$C:$E,3,0)</f>
        <v>142.35</v>
      </c>
      <c r="AT603" s="3" t="s">
        <v>16</v>
      </c>
      <c r="AW603" s="3">
        <f>VLOOKUP($A603,GMKN!$C:$E,3,0)</f>
        <v>4624</v>
      </c>
      <c r="AX603" s="3" t="s">
        <v>17</v>
      </c>
      <c r="BA603" s="3">
        <f>VLOOKUP($A603,DIXY!$C:$E,3,0)</f>
        <v>420.02</v>
      </c>
      <c r="BB603" s="3" t="s">
        <v>18</v>
      </c>
      <c r="BE603" s="3">
        <f>VLOOKUP($A603,IRAO!$C:$E,3,0)</f>
        <v>1.1599999999999999E-2</v>
      </c>
      <c r="BF603" s="3" t="s">
        <v>19</v>
      </c>
      <c r="BI603" s="3">
        <f>VLOOKUP($A603,KMAZ!$C:$E,3,0)</f>
        <v>62.52</v>
      </c>
      <c r="BJ603" s="3" t="s">
        <v>20</v>
      </c>
      <c r="BM603" s="3">
        <f>VLOOKUP($A603,LSRG!$C:$E,3,0)</f>
        <v>543</v>
      </c>
      <c r="BN603" s="3" t="s">
        <v>21</v>
      </c>
      <c r="BQ603" s="3">
        <f>VLOOKUP($A603,LKOH!$C:$E,3,0)</f>
        <v>2006.6</v>
      </c>
      <c r="BR603" s="3" t="s">
        <v>22</v>
      </c>
      <c r="BU603" s="3">
        <f>VLOOKUP($A603,MVID!$C:$E,3,0)</f>
        <v>277.99</v>
      </c>
      <c r="BV603" s="3" t="s">
        <v>23</v>
      </c>
      <c r="BY603" s="3">
        <f>VLOOKUP($A603,MAGN!$C:$E,3,0)</f>
        <v>8.2349999999999994</v>
      </c>
      <c r="BZ603" s="3" t="s">
        <v>24</v>
      </c>
      <c r="CC603" s="3">
        <f>VLOOKUP($A603,MTSS!$C:$E,3,0)</f>
        <v>299.98</v>
      </c>
      <c r="CD603" s="3" t="s">
        <v>25</v>
      </c>
      <c r="CG603" s="3">
        <f>VLOOKUP($A603,MGNT!$C:$E,3,0)</f>
        <v>8055</v>
      </c>
      <c r="CH603" s="3" t="s">
        <v>26</v>
      </c>
      <c r="CK603" s="3">
        <f>VLOOKUP($A603,MFON!$C:$E,3,0)</f>
        <v>1125.5</v>
      </c>
      <c r="CL603" s="3" t="s">
        <v>27</v>
      </c>
      <c r="CO603" s="3">
        <f>VLOOKUP($A603,MOEX!$C:$E,3,0)</f>
        <v>64.819999999999993</v>
      </c>
      <c r="CP603" s="3" t="s">
        <v>28</v>
      </c>
      <c r="CS603" s="3">
        <f>VLOOKUP($A603,MSTT!$C:$E,3,0)</f>
        <v>143.44999999999999</v>
      </c>
      <c r="CT603" s="3" t="s">
        <v>29</v>
      </c>
      <c r="CW603" s="3">
        <f>VLOOKUP($A603,NLMK!$C:$E,3,0)</f>
        <v>54.83</v>
      </c>
      <c r="CX603" s="3" t="s">
        <v>30</v>
      </c>
      <c r="DA603" s="3">
        <f>VLOOKUP($A603,NMTP!$C:$E,3,0)</f>
        <v>3.4137</v>
      </c>
      <c r="DB603" s="3" t="s">
        <v>31</v>
      </c>
      <c r="DE603" s="3">
        <f>VLOOKUP($A603,NVTK!$C:$E,3,0)</f>
        <v>385</v>
      </c>
      <c r="DF603" s="3" t="s">
        <v>32</v>
      </c>
      <c r="DI603" s="3">
        <f>VLOOKUP($A603,PIKK!$C:$E,3,0)</f>
        <v>63.97</v>
      </c>
      <c r="DJ603" s="3" t="s">
        <v>33</v>
      </c>
      <c r="DM603" s="3">
        <f>VLOOKUP($A603,ROSN!$C:$E,3,0)</f>
        <v>258.12</v>
      </c>
      <c r="DN603" s="3" t="s">
        <v>34</v>
      </c>
      <c r="DQ603" s="3">
        <f>VLOOKUP($A603,RTKM!$C:$E,3,0)</f>
        <v>104.84</v>
      </c>
      <c r="DR603" s="3" t="s">
        <v>35</v>
      </c>
      <c r="DU603" s="3">
        <f>VLOOKUP($A603,RTKMP!$C:$E,3,0)</f>
        <v>72.03</v>
      </c>
      <c r="DV603" s="3" t="s">
        <v>36</v>
      </c>
      <c r="DY603" s="3">
        <f>VLOOKUP($A603,HYDR!$C:$E,3,0)</f>
        <v>0.53739999999999999</v>
      </c>
      <c r="DZ603" s="3" t="s">
        <v>37</v>
      </c>
      <c r="EC603" s="3">
        <f>VLOOKUP($A603,RUAL!$C:$E,3,0)</f>
        <v>97.96</v>
      </c>
      <c r="ED603" s="3" t="s">
        <v>38</v>
      </c>
      <c r="EG603" s="3">
        <f>VLOOKUP($A603,SVAV!$C:$E,3,0)</f>
        <v>697.7</v>
      </c>
      <c r="EH603" s="3" t="s">
        <v>39</v>
      </c>
      <c r="EK603" s="3">
        <f>VLOOKUP($A603,SBER!$C:$E,3,0)</f>
        <v>95.82</v>
      </c>
      <c r="EL603" s="3" t="s">
        <v>40</v>
      </c>
      <c r="EO603" s="3">
        <f>VLOOKUP($A603,SBERP!$C:$E,3,0)</f>
        <v>74.44</v>
      </c>
      <c r="EP603" s="3" t="s">
        <v>41</v>
      </c>
      <c r="ES603" s="3">
        <f>VLOOKUP($A603,CHMF!$C:$E,3,0)</f>
        <v>291.8</v>
      </c>
      <c r="ET603" s="3" t="s">
        <v>42</v>
      </c>
      <c r="EW603" s="3">
        <f>VLOOKUP($A603,AFKS!$C:$E,3,0)</f>
        <v>31.6</v>
      </c>
      <c r="EX603" s="3" t="s">
        <v>43</v>
      </c>
      <c r="FA603" s="3">
        <f>VLOOKUP($A603,SNGS!$C:$E,3,0)</f>
        <v>26.99</v>
      </c>
      <c r="FB603" s="3" t="s">
        <v>44</v>
      </c>
      <c r="FE603" s="3">
        <f>VLOOKUP($A603,SNGSP!$C:$E,3,0)</f>
        <v>22.779</v>
      </c>
      <c r="FF603" s="3" t="s">
        <v>45</v>
      </c>
      <c r="FI603" s="3">
        <f>VLOOKUP($A603,TRMK!$C:$E,3,0)</f>
        <v>83</v>
      </c>
      <c r="FJ603" s="3" t="s">
        <v>46</v>
      </c>
      <c r="FM603" s="3">
        <f>VLOOKUP($A603,TATN!$C:$E,3,0)</f>
        <v>219.38</v>
      </c>
      <c r="FN603" s="3" t="s">
        <v>47</v>
      </c>
      <c r="FQ603" s="3">
        <f>VLOOKUP($A603,TATNP!$C:$E,3,0)</f>
        <v>109</v>
      </c>
      <c r="FR603" s="3" t="s">
        <v>48</v>
      </c>
      <c r="FU603" s="3">
        <f>VLOOKUP($A603,TRNFP!$C:$E,3,0)</f>
        <v>82000</v>
      </c>
      <c r="FV603" s="3" t="s">
        <v>49</v>
      </c>
      <c r="FY603" s="3">
        <f>VLOOKUP($A603,URKA!$C:$E,3,0)</f>
        <v>177.8</v>
      </c>
      <c r="FZ603" s="3" t="s">
        <v>50</v>
      </c>
      <c r="GC603" s="3">
        <f>VLOOKUP($A603,FEES!$C:$E,3,0)</f>
        <v>0.10383000000000001</v>
      </c>
      <c r="GD603" s="3" t="s">
        <v>51</v>
      </c>
      <c r="GG603" s="3">
        <f>VLOOKUP($A603,PHOR!$C:$E,3,0)</f>
        <v>949</v>
      </c>
      <c r="GH603" s="3" t="s">
        <v>52</v>
      </c>
      <c r="GK603" s="3">
        <f>VLOOKUP($A603,GCHE!$C:$E,3,0)</f>
        <v>501</v>
      </c>
      <c r="GL603" s="3" t="s">
        <v>53</v>
      </c>
      <c r="GO603" s="3">
        <f>VLOOKUP($A603,EONR!$C:$E,3,0)</f>
        <v>2.5649999999999999</v>
      </c>
    </row>
    <row r="604" spans="1:197" x14ac:dyDescent="0.45">
      <c r="A604" s="86">
        <v>41533</v>
      </c>
      <c r="B604" s="3" t="s">
        <v>5</v>
      </c>
      <c r="E604" s="3">
        <f>VLOOKUP($A604,POLY!$C:$E,3,0)</f>
        <v>348.16</v>
      </c>
      <c r="F604" s="3" t="s">
        <v>6</v>
      </c>
      <c r="I604" s="3" t="e">
        <f>VLOOKUP($A604,YNDX!$C:$E,3,0)</f>
        <v>#N/A</v>
      </c>
      <c r="J604" s="3" t="s">
        <v>7</v>
      </c>
      <c r="M604" s="3">
        <f>VLOOKUP($A604,ALRS!$C:$E,3,0)</f>
        <v>34.51</v>
      </c>
      <c r="N604" s="3" t="s">
        <v>8</v>
      </c>
      <c r="Q604" s="3">
        <f>VLOOKUP($A604,AKRN!$C:$E,3,0)</f>
        <v>1021.7</v>
      </c>
      <c r="R604" s="3" t="s">
        <v>9</v>
      </c>
      <c r="U604" s="3">
        <f>VLOOKUP($A604,AFLT!$C:$E,3,0)</f>
        <v>54.97</v>
      </c>
      <c r="V604" s="3" t="s">
        <v>10</v>
      </c>
      <c r="Y604" s="3">
        <f>VLOOKUP($A604,BSPB!$C:$E,3,0)</f>
        <v>43.5</v>
      </c>
      <c r="Z604" s="3" t="s">
        <v>11</v>
      </c>
      <c r="AC604" s="3">
        <f>VLOOKUP($A604,BANE!$C:$E,3,0)</f>
        <v>1891.4</v>
      </c>
      <c r="AD604" s="3" t="s">
        <v>12</v>
      </c>
      <c r="AG604" s="3">
        <f>VLOOKUP($A604,BANEP!$C:$E,3,0)</f>
        <v>1225</v>
      </c>
      <c r="AH604" s="3" t="s">
        <v>13</v>
      </c>
      <c r="AK604" s="3">
        <f>VLOOKUP($A604,VTBR!$C:$E,3,0)</f>
        <v>4.3610000000000003E-2</v>
      </c>
      <c r="AL604" s="3" t="s">
        <v>14</v>
      </c>
      <c r="AO604" s="3">
        <f>VLOOKUP($A604,VSMO!$C:$E,3,0)</f>
        <v>5977.6</v>
      </c>
      <c r="AP604" s="3" t="s">
        <v>15</v>
      </c>
      <c r="AS604" s="3">
        <f>VLOOKUP($A604,GAZP!$C:$E,3,0)</f>
        <v>147.71</v>
      </c>
      <c r="AT604" s="3" t="s">
        <v>16</v>
      </c>
      <c r="AW604" s="3">
        <f>VLOOKUP($A604,GMKN!$C:$E,3,0)</f>
        <v>4834</v>
      </c>
      <c r="AX604" s="3" t="s">
        <v>17</v>
      </c>
      <c r="BA604" s="3">
        <f>VLOOKUP($A604,DIXY!$C:$E,3,0)</f>
        <v>427</v>
      </c>
      <c r="BB604" s="3" t="s">
        <v>18</v>
      </c>
      <c r="BE604" s="3">
        <f>VLOOKUP($A604,IRAO!$C:$E,3,0)</f>
        <v>1.189E-2</v>
      </c>
      <c r="BF604" s="3" t="s">
        <v>19</v>
      </c>
      <c r="BI604" s="3">
        <f>VLOOKUP($A604,KMAZ!$C:$E,3,0)</f>
        <v>63.47</v>
      </c>
      <c r="BJ604" s="3" t="s">
        <v>20</v>
      </c>
      <c r="BM604" s="3">
        <f>VLOOKUP($A604,LSRG!$C:$E,3,0)</f>
        <v>568.79999999999995</v>
      </c>
      <c r="BN604" s="3" t="s">
        <v>21</v>
      </c>
      <c r="BQ604" s="3">
        <f>VLOOKUP($A604,LKOH!$C:$E,3,0)</f>
        <v>2025</v>
      </c>
      <c r="BR604" s="3" t="s">
        <v>22</v>
      </c>
      <c r="BU604" s="3">
        <f>VLOOKUP($A604,MVID!$C:$E,3,0)</f>
        <v>280.66000000000003</v>
      </c>
      <c r="BV604" s="3" t="s">
        <v>23</v>
      </c>
      <c r="BY604" s="3">
        <f>VLOOKUP($A604,MAGN!$C:$E,3,0)</f>
        <v>8.3239999999999998</v>
      </c>
      <c r="BZ604" s="3" t="s">
        <v>24</v>
      </c>
      <c r="CC604" s="3">
        <f>VLOOKUP($A604,MTSS!$C:$E,3,0)</f>
        <v>311.8</v>
      </c>
      <c r="CD604" s="3" t="s">
        <v>25</v>
      </c>
      <c r="CG604" s="3">
        <f>VLOOKUP($A604,MGNT!$C:$E,3,0)</f>
        <v>8080</v>
      </c>
      <c r="CH604" s="3" t="s">
        <v>26</v>
      </c>
      <c r="CK604" s="3">
        <f>VLOOKUP($A604,MFON!$C:$E,3,0)</f>
        <v>1148.3</v>
      </c>
      <c r="CL604" s="3" t="s">
        <v>27</v>
      </c>
      <c r="CO604" s="3">
        <f>VLOOKUP($A604,MOEX!$C:$E,3,0)</f>
        <v>63.25</v>
      </c>
      <c r="CP604" s="3" t="s">
        <v>28</v>
      </c>
      <c r="CS604" s="3">
        <f>VLOOKUP($A604,MSTT!$C:$E,3,0)</f>
        <v>146.07</v>
      </c>
      <c r="CT604" s="3" t="s">
        <v>29</v>
      </c>
      <c r="CW604" s="3">
        <f>VLOOKUP($A604,NLMK!$C:$E,3,0)</f>
        <v>56.38</v>
      </c>
      <c r="CX604" s="3" t="s">
        <v>30</v>
      </c>
      <c r="DA604" s="3">
        <f>VLOOKUP($A604,NMTP!$C:$E,3,0)</f>
        <v>3.4169</v>
      </c>
      <c r="DB604" s="3" t="s">
        <v>31</v>
      </c>
      <c r="DE604" s="3">
        <f>VLOOKUP($A604,NVTK!$C:$E,3,0)</f>
        <v>379.5</v>
      </c>
      <c r="DF604" s="3" t="s">
        <v>32</v>
      </c>
      <c r="DI604" s="3">
        <f>VLOOKUP($A604,PIKK!$C:$E,3,0)</f>
        <v>63.17</v>
      </c>
      <c r="DJ604" s="3" t="s">
        <v>33</v>
      </c>
      <c r="DM604" s="3">
        <f>VLOOKUP($A604,ROSN!$C:$E,3,0)</f>
        <v>262.8</v>
      </c>
      <c r="DN604" s="3" t="s">
        <v>34</v>
      </c>
      <c r="DQ604" s="3">
        <f>VLOOKUP($A604,RTKM!$C:$E,3,0)</f>
        <v>101.6</v>
      </c>
      <c r="DR604" s="3" t="s">
        <v>35</v>
      </c>
      <c r="DU604" s="3">
        <f>VLOOKUP($A604,RTKMP!$C:$E,3,0)</f>
        <v>71.47</v>
      </c>
      <c r="DV604" s="3" t="s">
        <v>36</v>
      </c>
      <c r="DY604" s="3">
        <f>VLOOKUP($A604,HYDR!$C:$E,3,0)</f>
        <v>0.56279999999999997</v>
      </c>
      <c r="DZ604" s="3" t="s">
        <v>37</v>
      </c>
      <c r="EC604" s="3">
        <f>VLOOKUP($A604,RUAL!$C:$E,3,0)</f>
        <v>95.04</v>
      </c>
      <c r="ED604" s="3" t="s">
        <v>38</v>
      </c>
      <c r="EG604" s="3">
        <f>VLOOKUP($A604,SVAV!$C:$E,3,0)</f>
        <v>697.9</v>
      </c>
      <c r="EH604" s="3" t="s">
        <v>39</v>
      </c>
      <c r="EK604" s="3">
        <f>VLOOKUP($A604,SBER!$C:$E,3,0)</f>
        <v>102.36</v>
      </c>
      <c r="EL604" s="3" t="s">
        <v>40</v>
      </c>
      <c r="EO604" s="3">
        <f>VLOOKUP($A604,SBERP!$C:$E,3,0)</f>
        <v>77.790000000000006</v>
      </c>
      <c r="EP604" s="3" t="s">
        <v>41</v>
      </c>
      <c r="ES604" s="3">
        <f>VLOOKUP($A604,CHMF!$C:$E,3,0)</f>
        <v>299.60000000000002</v>
      </c>
      <c r="ET604" s="3" t="s">
        <v>42</v>
      </c>
      <c r="EW604" s="3">
        <f>VLOOKUP($A604,AFKS!$C:$E,3,0)</f>
        <v>32.695999999999998</v>
      </c>
      <c r="EX604" s="3" t="s">
        <v>43</v>
      </c>
      <c r="FA604" s="3">
        <f>VLOOKUP($A604,SNGS!$C:$E,3,0)</f>
        <v>27.515000000000001</v>
      </c>
      <c r="FB604" s="3" t="s">
        <v>44</v>
      </c>
      <c r="FE604" s="3">
        <f>VLOOKUP($A604,SNGSP!$C:$E,3,0)</f>
        <v>23.26</v>
      </c>
      <c r="FF604" s="3" t="s">
        <v>45</v>
      </c>
      <c r="FI604" s="3">
        <f>VLOOKUP($A604,TRMK!$C:$E,3,0)</f>
        <v>85.84</v>
      </c>
      <c r="FJ604" s="3" t="s">
        <v>46</v>
      </c>
      <c r="FM604" s="3">
        <f>VLOOKUP($A604,TATN!$C:$E,3,0)</f>
        <v>225.62</v>
      </c>
      <c r="FN604" s="3" t="s">
        <v>47</v>
      </c>
      <c r="FQ604" s="3">
        <f>VLOOKUP($A604,TATNP!$C:$E,3,0)</f>
        <v>111.4</v>
      </c>
      <c r="FR604" s="3" t="s">
        <v>48</v>
      </c>
      <c r="FU604" s="3">
        <f>VLOOKUP($A604,TRNFP!$C:$E,3,0)</f>
        <v>82100</v>
      </c>
      <c r="FV604" s="3" t="s">
        <v>49</v>
      </c>
      <c r="FY604" s="3">
        <f>VLOOKUP($A604,URKA!$C:$E,3,0)</f>
        <v>177.62</v>
      </c>
      <c r="FZ604" s="3" t="s">
        <v>50</v>
      </c>
      <c r="GC604" s="3">
        <f>VLOOKUP($A604,FEES!$C:$E,3,0)</f>
        <v>0.10571999999999999</v>
      </c>
      <c r="GD604" s="3" t="s">
        <v>51</v>
      </c>
      <c r="GG604" s="3">
        <f>VLOOKUP($A604,PHOR!$C:$E,3,0)</f>
        <v>965</v>
      </c>
      <c r="GH604" s="3" t="s">
        <v>52</v>
      </c>
      <c r="GK604" s="3">
        <f>VLOOKUP($A604,GCHE!$C:$E,3,0)</f>
        <v>490.2</v>
      </c>
      <c r="GL604" s="3" t="s">
        <v>53</v>
      </c>
      <c r="GO604" s="3">
        <f>VLOOKUP($A604,EONR!$C:$E,3,0)</f>
        <v>2.58</v>
      </c>
    </row>
    <row r="605" spans="1:197" x14ac:dyDescent="0.45">
      <c r="A605" s="86">
        <v>41540</v>
      </c>
      <c r="B605" s="3" t="s">
        <v>5</v>
      </c>
      <c r="E605" s="3">
        <f>VLOOKUP($A605,POLY!$C:$E,3,0)</f>
        <v>350.99</v>
      </c>
      <c r="F605" s="3" t="s">
        <v>6</v>
      </c>
      <c r="I605" s="3" t="e">
        <f>VLOOKUP($A605,YNDX!$C:$E,3,0)</f>
        <v>#N/A</v>
      </c>
      <c r="J605" s="3" t="s">
        <v>7</v>
      </c>
      <c r="M605" s="3">
        <f>VLOOKUP($A605,ALRS!$C:$E,3,0)</f>
        <v>36.799999999999997</v>
      </c>
      <c r="N605" s="3" t="s">
        <v>8</v>
      </c>
      <c r="Q605" s="3">
        <f>VLOOKUP($A605,AKRN!$C:$E,3,0)</f>
        <v>1019.5</v>
      </c>
      <c r="R605" s="3" t="s">
        <v>9</v>
      </c>
      <c r="U605" s="3">
        <f>VLOOKUP($A605,AFLT!$C:$E,3,0)</f>
        <v>54.64</v>
      </c>
      <c r="V605" s="3" t="s">
        <v>10</v>
      </c>
      <c r="Y605" s="3">
        <f>VLOOKUP($A605,BSPB!$C:$E,3,0)</f>
        <v>44</v>
      </c>
      <c r="Z605" s="3" t="s">
        <v>11</v>
      </c>
      <c r="AC605" s="3">
        <f>VLOOKUP($A605,BANE!$C:$E,3,0)</f>
        <v>1875</v>
      </c>
      <c r="AD605" s="3" t="s">
        <v>12</v>
      </c>
      <c r="AG605" s="3">
        <f>VLOOKUP($A605,BANEP!$C:$E,3,0)</f>
        <v>1268</v>
      </c>
      <c r="AH605" s="3" t="s">
        <v>13</v>
      </c>
      <c r="AK605" s="3">
        <f>VLOOKUP($A605,VTBR!$C:$E,3,0)</f>
        <v>4.3090000000000003E-2</v>
      </c>
      <c r="AL605" s="3" t="s">
        <v>14</v>
      </c>
      <c r="AO605" s="3">
        <f>VLOOKUP($A605,VSMO!$C:$E,3,0)</f>
        <v>5675</v>
      </c>
      <c r="AP605" s="3" t="s">
        <v>15</v>
      </c>
      <c r="AS605" s="3">
        <f>VLOOKUP($A605,GAZP!$C:$E,3,0)</f>
        <v>145.07</v>
      </c>
      <c r="AT605" s="3" t="s">
        <v>16</v>
      </c>
      <c r="AW605" s="3">
        <f>VLOOKUP($A605,GMKN!$C:$E,3,0)</f>
        <v>4744</v>
      </c>
      <c r="AX605" s="3" t="s">
        <v>17</v>
      </c>
      <c r="BA605" s="3">
        <f>VLOOKUP($A605,DIXY!$C:$E,3,0)</f>
        <v>434</v>
      </c>
      <c r="BB605" s="3" t="s">
        <v>18</v>
      </c>
      <c r="BE605" s="3">
        <f>VLOOKUP($A605,IRAO!$C:$E,3,0)</f>
        <v>1.1469999999999999E-2</v>
      </c>
      <c r="BF605" s="3" t="s">
        <v>19</v>
      </c>
      <c r="BI605" s="3">
        <f>VLOOKUP($A605,KMAZ!$C:$E,3,0)</f>
        <v>62.99</v>
      </c>
      <c r="BJ605" s="3" t="s">
        <v>20</v>
      </c>
      <c r="BM605" s="3">
        <f>VLOOKUP($A605,LSRG!$C:$E,3,0)</f>
        <v>568.9</v>
      </c>
      <c r="BN605" s="3" t="s">
        <v>21</v>
      </c>
      <c r="BQ605" s="3">
        <f>VLOOKUP($A605,LKOH!$C:$E,3,0)</f>
        <v>2083</v>
      </c>
      <c r="BR605" s="3" t="s">
        <v>22</v>
      </c>
      <c r="BU605" s="3">
        <f>VLOOKUP($A605,MVID!$C:$E,3,0)</f>
        <v>275.55</v>
      </c>
      <c r="BV605" s="3" t="s">
        <v>23</v>
      </c>
      <c r="BY605" s="3">
        <f>VLOOKUP($A605,MAGN!$C:$E,3,0)</f>
        <v>8.0169999999999995</v>
      </c>
      <c r="BZ605" s="3" t="s">
        <v>24</v>
      </c>
      <c r="CC605" s="3">
        <f>VLOOKUP($A605,MTSS!$C:$E,3,0)</f>
        <v>321.05</v>
      </c>
      <c r="CD605" s="3" t="s">
        <v>25</v>
      </c>
      <c r="CG605" s="3">
        <f>VLOOKUP($A605,MGNT!$C:$E,3,0)</f>
        <v>8180</v>
      </c>
      <c r="CH605" s="3" t="s">
        <v>26</v>
      </c>
      <c r="CK605" s="3">
        <f>VLOOKUP($A605,MFON!$C:$E,3,0)</f>
        <v>1149.2</v>
      </c>
      <c r="CL605" s="3" t="s">
        <v>27</v>
      </c>
      <c r="CO605" s="3">
        <f>VLOOKUP($A605,MOEX!$C:$E,3,0)</f>
        <v>60.64</v>
      </c>
      <c r="CP605" s="3" t="s">
        <v>28</v>
      </c>
      <c r="CS605" s="3">
        <f>VLOOKUP($A605,MSTT!$C:$E,3,0)</f>
        <v>144.91</v>
      </c>
      <c r="CT605" s="3" t="s">
        <v>29</v>
      </c>
      <c r="CW605" s="3">
        <f>VLOOKUP($A605,NLMK!$C:$E,3,0)</f>
        <v>54.04</v>
      </c>
      <c r="CX605" s="3" t="s">
        <v>30</v>
      </c>
      <c r="DA605" s="3">
        <f>VLOOKUP($A605,NMTP!$C:$E,3,0)</f>
        <v>3.4897999999999998</v>
      </c>
      <c r="DB605" s="3" t="s">
        <v>31</v>
      </c>
      <c r="DE605" s="3">
        <f>VLOOKUP($A605,NVTK!$C:$E,3,0)</f>
        <v>382.92</v>
      </c>
      <c r="DF605" s="3" t="s">
        <v>32</v>
      </c>
      <c r="DI605" s="3">
        <f>VLOOKUP($A605,PIKK!$C:$E,3,0)</f>
        <v>64.41</v>
      </c>
      <c r="DJ605" s="3" t="s">
        <v>33</v>
      </c>
      <c r="DM605" s="3">
        <f>VLOOKUP($A605,ROSN!$C:$E,3,0)</f>
        <v>265.3</v>
      </c>
      <c r="DN605" s="3" t="s">
        <v>34</v>
      </c>
      <c r="DQ605" s="3">
        <f>VLOOKUP($A605,RTKM!$C:$E,3,0)</f>
        <v>103.5</v>
      </c>
      <c r="DR605" s="3" t="s">
        <v>35</v>
      </c>
      <c r="DU605" s="3">
        <f>VLOOKUP($A605,RTKMP!$C:$E,3,0)</f>
        <v>71.31</v>
      </c>
      <c r="DV605" s="3" t="s">
        <v>36</v>
      </c>
      <c r="DY605" s="3">
        <f>VLOOKUP($A605,HYDR!$C:$E,3,0)</f>
        <v>0.55000000000000004</v>
      </c>
      <c r="DZ605" s="3" t="s">
        <v>37</v>
      </c>
      <c r="EC605" s="3">
        <f>VLOOKUP($A605,RUAL!$C:$E,3,0)</f>
        <v>94.46</v>
      </c>
      <c r="ED605" s="3" t="s">
        <v>38</v>
      </c>
      <c r="EG605" s="3">
        <f>VLOOKUP($A605,SVAV!$C:$E,3,0)</f>
        <v>695.1</v>
      </c>
      <c r="EH605" s="3" t="s">
        <v>39</v>
      </c>
      <c r="EK605" s="3">
        <f>VLOOKUP($A605,SBER!$C:$E,3,0)</f>
        <v>98.59</v>
      </c>
      <c r="EL605" s="3" t="s">
        <v>40</v>
      </c>
      <c r="EO605" s="3">
        <f>VLOOKUP($A605,SBERP!$C:$E,3,0)</f>
        <v>75.7</v>
      </c>
      <c r="EP605" s="3" t="s">
        <v>41</v>
      </c>
      <c r="ES605" s="3">
        <f>VLOOKUP($A605,CHMF!$C:$E,3,0)</f>
        <v>286.2</v>
      </c>
      <c r="ET605" s="3" t="s">
        <v>42</v>
      </c>
      <c r="EW605" s="3">
        <f>VLOOKUP($A605,AFKS!$C:$E,3,0)</f>
        <v>33.950000000000003</v>
      </c>
      <c r="EX605" s="3" t="s">
        <v>43</v>
      </c>
      <c r="FA605" s="3">
        <f>VLOOKUP($A605,SNGS!$C:$E,3,0)</f>
        <v>28.56</v>
      </c>
      <c r="FB605" s="3" t="s">
        <v>44</v>
      </c>
      <c r="FE605" s="3">
        <f>VLOOKUP($A605,SNGSP!$C:$E,3,0)</f>
        <v>23.216000000000001</v>
      </c>
      <c r="FF605" s="3" t="s">
        <v>45</v>
      </c>
      <c r="FI605" s="3">
        <f>VLOOKUP($A605,TRMK!$C:$E,3,0)</f>
        <v>83</v>
      </c>
      <c r="FJ605" s="3" t="s">
        <v>46</v>
      </c>
      <c r="FM605" s="3">
        <f>VLOOKUP($A605,TATN!$C:$E,3,0)</f>
        <v>216.4</v>
      </c>
      <c r="FN605" s="3" t="s">
        <v>47</v>
      </c>
      <c r="FQ605" s="3">
        <f>VLOOKUP($A605,TATNP!$C:$E,3,0)</f>
        <v>111.25</v>
      </c>
      <c r="FR605" s="3" t="s">
        <v>48</v>
      </c>
      <c r="FU605" s="3">
        <f>VLOOKUP($A605,TRNFP!$C:$E,3,0)</f>
        <v>84455</v>
      </c>
      <c r="FV605" s="3" t="s">
        <v>49</v>
      </c>
      <c r="FY605" s="3">
        <f>VLOOKUP($A605,URKA!$C:$E,3,0)</f>
        <v>171.51</v>
      </c>
      <c r="FZ605" s="3" t="s">
        <v>50</v>
      </c>
      <c r="GC605" s="3">
        <f>VLOOKUP($A605,FEES!$C:$E,3,0)</f>
        <v>0.10259</v>
      </c>
      <c r="GD605" s="3" t="s">
        <v>51</v>
      </c>
      <c r="GG605" s="3">
        <f>VLOOKUP($A605,PHOR!$C:$E,3,0)</f>
        <v>976.7</v>
      </c>
      <c r="GH605" s="3" t="s">
        <v>52</v>
      </c>
      <c r="GK605" s="3">
        <f>VLOOKUP($A605,GCHE!$C:$E,3,0)</f>
        <v>513.9</v>
      </c>
      <c r="GL605" s="3" t="s">
        <v>53</v>
      </c>
      <c r="GO605" s="3">
        <f>VLOOKUP($A605,EONR!$C:$E,3,0)</f>
        <v>2.5150000000000001</v>
      </c>
    </row>
    <row r="606" spans="1:197" x14ac:dyDescent="0.45">
      <c r="A606" s="86">
        <v>41547</v>
      </c>
      <c r="B606" s="3" t="s">
        <v>5</v>
      </c>
      <c r="E606" s="3">
        <f>VLOOKUP($A606,POLY!$C:$E,3,0)</f>
        <v>326</v>
      </c>
      <c r="F606" s="3" t="s">
        <v>6</v>
      </c>
      <c r="I606" s="3" t="e">
        <f>VLOOKUP($A606,YNDX!$C:$E,3,0)</f>
        <v>#N/A</v>
      </c>
      <c r="J606" s="3" t="s">
        <v>7</v>
      </c>
      <c r="M606" s="3">
        <f>VLOOKUP($A606,ALRS!$C:$E,3,0)</f>
        <v>38.700000000000003</v>
      </c>
      <c r="N606" s="3" t="s">
        <v>8</v>
      </c>
      <c r="Q606" s="3">
        <f>VLOOKUP($A606,AKRN!$C:$E,3,0)</f>
        <v>982.9</v>
      </c>
      <c r="R606" s="3" t="s">
        <v>9</v>
      </c>
      <c r="U606" s="3">
        <f>VLOOKUP($A606,AFLT!$C:$E,3,0)</f>
        <v>55.2</v>
      </c>
      <c r="V606" s="3" t="s">
        <v>10</v>
      </c>
      <c r="Y606" s="3">
        <f>VLOOKUP($A606,BSPB!$C:$E,3,0)</f>
        <v>44.2</v>
      </c>
      <c r="Z606" s="3" t="s">
        <v>11</v>
      </c>
      <c r="AC606" s="3">
        <f>VLOOKUP($A606,BANE!$C:$E,3,0)</f>
        <v>1900</v>
      </c>
      <c r="AD606" s="3" t="s">
        <v>12</v>
      </c>
      <c r="AG606" s="3">
        <f>VLOOKUP($A606,BANEP!$C:$E,3,0)</f>
        <v>1314.5</v>
      </c>
      <c r="AH606" s="3" t="s">
        <v>13</v>
      </c>
      <c r="AK606" s="3">
        <f>VLOOKUP($A606,VTBR!$C:$E,3,0)</f>
        <v>4.2290000000000001E-2</v>
      </c>
      <c r="AL606" s="3" t="s">
        <v>14</v>
      </c>
      <c r="AO606" s="3">
        <f>VLOOKUP($A606,VSMO!$C:$E,3,0)</f>
        <v>5834.2</v>
      </c>
      <c r="AP606" s="3" t="s">
        <v>15</v>
      </c>
      <c r="AS606" s="3">
        <f>VLOOKUP($A606,GAZP!$C:$E,3,0)</f>
        <v>144.85</v>
      </c>
      <c r="AT606" s="3" t="s">
        <v>16</v>
      </c>
      <c r="AW606" s="3">
        <f>VLOOKUP($A606,GMKN!$C:$E,3,0)</f>
        <v>4774</v>
      </c>
      <c r="AX606" s="3" t="s">
        <v>17</v>
      </c>
      <c r="BA606" s="3">
        <f>VLOOKUP($A606,DIXY!$C:$E,3,0)</f>
        <v>448.95</v>
      </c>
      <c r="BB606" s="3" t="s">
        <v>18</v>
      </c>
      <c r="BE606" s="3">
        <f>VLOOKUP($A606,IRAO!$C:$E,3,0)</f>
        <v>1.0500000000000001E-2</v>
      </c>
      <c r="BF606" s="3" t="s">
        <v>19</v>
      </c>
      <c r="BI606" s="3">
        <f>VLOOKUP($A606,KMAZ!$C:$E,3,0)</f>
        <v>60.8</v>
      </c>
      <c r="BJ606" s="3" t="s">
        <v>20</v>
      </c>
      <c r="BM606" s="3">
        <f>VLOOKUP($A606,LSRG!$C:$E,3,0)</f>
        <v>553.29999999999995</v>
      </c>
      <c r="BN606" s="3" t="s">
        <v>21</v>
      </c>
      <c r="BQ606" s="3">
        <f>VLOOKUP($A606,LKOH!$C:$E,3,0)</f>
        <v>2055</v>
      </c>
      <c r="BR606" s="3" t="s">
        <v>22</v>
      </c>
      <c r="BU606" s="3">
        <f>VLOOKUP($A606,MVID!$C:$E,3,0)</f>
        <v>275</v>
      </c>
      <c r="BV606" s="3" t="s">
        <v>23</v>
      </c>
      <c r="BY606" s="3">
        <f>VLOOKUP($A606,MAGN!$C:$E,3,0)</f>
        <v>7.9580000000000002</v>
      </c>
      <c r="BZ606" s="3" t="s">
        <v>24</v>
      </c>
      <c r="CC606" s="3">
        <f>VLOOKUP($A606,MTSS!$C:$E,3,0)</f>
        <v>327.92</v>
      </c>
      <c r="CD606" s="3" t="s">
        <v>25</v>
      </c>
      <c r="CG606" s="3">
        <f>VLOOKUP($A606,MGNT!$C:$E,3,0)</f>
        <v>8400.1</v>
      </c>
      <c r="CH606" s="3" t="s">
        <v>26</v>
      </c>
      <c r="CK606" s="3">
        <f>VLOOKUP($A606,MFON!$C:$E,3,0)</f>
        <v>1195.9000000000001</v>
      </c>
      <c r="CL606" s="3" t="s">
        <v>27</v>
      </c>
      <c r="CO606" s="3">
        <f>VLOOKUP($A606,MOEX!$C:$E,3,0)</f>
        <v>65.86</v>
      </c>
      <c r="CP606" s="3" t="s">
        <v>28</v>
      </c>
      <c r="CS606" s="3">
        <f>VLOOKUP($A606,MSTT!$C:$E,3,0)</f>
        <v>143</v>
      </c>
      <c r="CT606" s="3" t="s">
        <v>29</v>
      </c>
      <c r="CW606" s="3">
        <f>VLOOKUP($A606,NLMK!$C:$E,3,0)</f>
        <v>52.19</v>
      </c>
      <c r="CX606" s="3" t="s">
        <v>30</v>
      </c>
      <c r="DA606" s="3">
        <f>VLOOKUP($A606,NMTP!$C:$E,3,0)</f>
        <v>3.47</v>
      </c>
      <c r="DB606" s="3" t="s">
        <v>31</v>
      </c>
      <c r="DE606" s="3">
        <f>VLOOKUP($A606,NVTK!$C:$E,3,0)</f>
        <v>379.75</v>
      </c>
      <c r="DF606" s="3" t="s">
        <v>32</v>
      </c>
      <c r="DI606" s="3">
        <f>VLOOKUP($A606,PIKK!$C:$E,3,0)</f>
        <v>64</v>
      </c>
      <c r="DJ606" s="3" t="s">
        <v>33</v>
      </c>
      <c r="DM606" s="3">
        <f>VLOOKUP($A606,ROSN!$C:$E,3,0)</f>
        <v>262.19</v>
      </c>
      <c r="DN606" s="3" t="s">
        <v>34</v>
      </c>
      <c r="DQ606" s="3">
        <f>VLOOKUP($A606,RTKM!$C:$E,3,0)</f>
        <v>106.55</v>
      </c>
      <c r="DR606" s="3" t="s">
        <v>35</v>
      </c>
      <c r="DU606" s="3">
        <f>VLOOKUP($A606,RTKMP!$C:$E,3,0)</f>
        <v>71</v>
      </c>
      <c r="DV606" s="3" t="s">
        <v>36</v>
      </c>
      <c r="DY606" s="3">
        <f>VLOOKUP($A606,HYDR!$C:$E,3,0)</f>
        <v>0.53280000000000005</v>
      </c>
      <c r="DZ606" s="3" t="s">
        <v>37</v>
      </c>
      <c r="EC606" s="3">
        <f>VLOOKUP($A606,RUAL!$C:$E,3,0)</f>
        <v>98</v>
      </c>
      <c r="ED606" s="3" t="s">
        <v>38</v>
      </c>
      <c r="EG606" s="3">
        <f>VLOOKUP($A606,SVAV!$C:$E,3,0)</f>
        <v>700</v>
      </c>
      <c r="EH606" s="3" t="s">
        <v>39</v>
      </c>
      <c r="EK606" s="3">
        <f>VLOOKUP($A606,SBER!$C:$E,3,0)</f>
        <v>100.39</v>
      </c>
      <c r="EL606" s="3" t="s">
        <v>40</v>
      </c>
      <c r="EO606" s="3">
        <f>VLOOKUP($A606,SBERP!$C:$E,3,0)</f>
        <v>76.44</v>
      </c>
      <c r="EP606" s="3" t="s">
        <v>41</v>
      </c>
      <c r="ES606" s="3">
        <f>VLOOKUP($A606,CHMF!$C:$E,3,0)</f>
        <v>281.10000000000002</v>
      </c>
      <c r="ET606" s="3" t="s">
        <v>42</v>
      </c>
      <c r="EW606" s="3">
        <f>VLOOKUP($A606,AFKS!$C:$E,3,0)</f>
        <v>35.466000000000001</v>
      </c>
      <c r="EX606" s="3" t="s">
        <v>43</v>
      </c>
      <c r="FA606" s="3">
        <f>VLOOKUP($A606,SNGS!$C:$E,3,0)</f>
        <v>28.099</v>
      </c>
      <c r="FB606" s="3" t="s">
        <v>44</v>
      </c>
      <c r="FE606" s="3">
        <f>VLOOKUP($A606,SNGSP!$C:$E,3,0)</f>
        <v>23.57</v>
      </c>
      <c r="FF606" s="3" t="s">
        <v>45</v>
      </c>
      <c r="FI606" s="3">
        <f>VLOOKUP($A606,TRMK!$C:$E,3,0)</f>
        <v>84.89</v>
      </c>
      <c r="FJ606" s="3" t="s">
        <v>46</v>
      </c>
      <c r="FM606" s="3">
        <f>VLOOKUP($A606,TATN!$C:$E,3,0)</f>
        <v>211.25</v>
      </c>
      <c r="FN606" s="3" t="s">
        <v>47</v>
      </c>
      <c r="FQ606" s="3">
        <f>VLOOKUP($A606,TATNP!$C:$E,3,0)</f>
        <v>113</v>
      </c>
      <c r="FR606" s="3" t="s">
        <v>48</v>
      </c>
      <c r="FU606" s="3">
        <f>VLOOKUP($A606,TRNFP!$C:$E,3,0)</f>
        <v>83880</v>
      </c>
      <c r="FV606" s="3" t="s">
        <v>49</v>
      </c>
      <c r="FY606" s="3">
        <f>VLOOKUP($A606,URKA!$C:$E,3,0)</f>
        <v>169.35</v>
      </c>
      <c r="FZ606" s="3" t="s">
        <v>50</v>
      </c>
      <c r="GC606" s="3">
        <f>VLOOKUP($A606,FEES!$C:$E,3,0)</f>
        <v>9.7000000000000003E-2</v>
      </c>
      <c r="GD606" s="3" t="s">
        <v>51</v>
      </c>
      <c r="GG606" s="3">
        <f>VLOOKUP($A606,PHOR!$C:$E,3,0)</f>
        <v>977.6</v>
      </c>
      <c r="GH606" s="3" t="s">
        <v>52</v>
      </c>
      <c r="GK606" s="3">
        <f>VLOOKUP($A606,GCHE!$C:$E,3,0)</f>
        <v>490.2</v>
      </c>
      <c r="GL606" s="3" t="s">
        <v>53</v>
      </c>
      <c r="GO606" s="3">
        <f>VLOOKUP($A606,EONR!$C:$E,3,0)</f>
        <v>2.4298999999999999</v>
      </c>
    </row>
    <row r="607" spans="1:197" x14ac:dyDescent="0.45">
      <c r="A607" s="86">
        <v>41554</v>
      </c>
      <c r="B607" s="3" t="s">
        <v>5</v>
      </c>
      <c r="E607" s="3">
        <f>VLOOKUP($A607,POLY!$C:$E,3,0)</f>
        <v>301.99</v>
      </c>
      <c r="F607" s="3" t="s">
        <v>6</v>
      </c>
      <c r="I607" s="3" t="e">
        <f>VLOOKUP($A607,YNDX!$C:$E,3,0)</f>
        <v>#N/A</v>
      </c>
      <c r="J607" s="3" t="s">
        <v>7</v>
      </c>
      <c r="M607" s="3">
        <f>VLOOKUP($A607,ALRS!$C:$E,3,0)</f>
        <v>34.75</v>
      </c>
      <c r="N607" s="3" t="s">
        <v>8</v>
      </c>
      <c r="Q607" s="3">
        <f>VLOOKUP($A607,AKRN!$C:$E,3,0)</f>
        <v>978.8</v>
      </c>
      <c r="R607" s="3" t="s">
        <v>9</v>
      </c>
      <c r="U607" s="3">
        <f>VLOOKUP($A607,AFLT!$C:$E,3,0)</f>
        <v>55.05</v>
      </c>
      <c r="V607" s="3" t="s">
        <v>10</v>
      </c>
      <c r="Y607" s="3">
        <f>VLOOKUP($A607,BSPB!$C:$E,3,0)</f>
        <v>46.24</v>
      </c>
      <c r="Z607" s="3" t="s">
        <v>11</v>
      </c>
      <c r="AC607" s="3">
        <f>VLOOKUP($A607,BANE!$C:$E,3,0)</f>
        <v>1905</v>
      </c>
      <c r="AD607" s="3" t="s">
        <v>12</v>
      </c>
      <c r="AG607" s="3">
        <f>VLOOKUP($A607,BANEP!$C:$E,3,0)</f>
        <v>1350</v>
      </c>
      <c r="AH607" s="3" t="s">
        <v>13</v>
      </c>
      <c r="AK607" s="3">
        <f>VLOOKUP($A607,VTBR!$C:$E,3,0)</f>
        <v>4.299E-2</v>
      </c>
      <c r="AL607" s="3" t="s">
        <v>14</v>
      </c>
      <c r="AO607" s="3">
        <f>VLOOKUP($A607,VSMO!$C:$E,3,0)</f>
        <v>5849.7</v>
      </c>
      <c r="AP607" s="3" t="s">
        <v>15</v>
      </c>
      <c r="AS607" s="3">
        <f>VLOOKUP($A607,GAZP!$C:$E,3,0)</f>
        <v>153.22</v>
      </c>
      <c r="AT607" s="3" t="s">
        <v>16</v>
      </c>
      <c r="AW607" s="3">
        <f>VLOOKUP($A607,GMKN!$C:$E,3,0)</f>
        <v>4840</v>
      </c>
      <c r="AX607" s="3" t="s">
        <v>17</v>
      </c>
      <c r="BA607" s="3">
        <f>VLOOKUP($A607,DIXY!$C:$E,3,0)</f>
        <v>437.85</v>
      </c>
      <c r="BB607" s="3" t="s">
        <v>18</v>
      </c>
      <c r="BE607" s="3">
        <f>VLOOKUP($A607,IRAO!$C:$E,3,0)</f>
        <v>1.0290000000000001E-2</v>
      </c>
      <c r="BF607" s="3" t="s">
        <v>19</v>
      </c>
      <c r="BI607" s="3">
        <f>VLOOKUP($A607,KMAZ!$C:$E,3,0)</f>
        <v>58.48</v>
      </c>
      <c r="BJ607" s="3" t="s">
        <v>20</v>
      </c>
      <c r="BM607" s="3">
        <f>VLOOKUP($A607,LSRG!$C:$E,3,0)</f>
        <v>567.9</v>
      </c>
      <c r="BN607" s="3" t="s">
        <v>21</v>
      </c>
      <c r="BQ607" s="3">
        <f>VLOOKUP($A607,LKOH!$C:$E,3,0)</f>
        <v>2119</v>
      </c>
      <c r="BR607" s="3" t="s">
        <v>22</v>
      </c>
      <c r="BU607" s="3">
        <f>VLOOKUP($A607,MVID!$C:$E,3,0)</f>
        <v>277.26</v>
      </c>
      <c r="BV607" s="3" t="s">
        <v>23</v>
      </c>
      <c r="BY607" s="3">
        <f>VLOOKUP($A607,MAGN!$C:$E,3,0)</f>
        <v>8.1180000000000003</v>
      </c>
      <c r="BZ607" s="3" t="s">
        <v>24</v>
      </c>
      <c r="CC607" s="3">
        <f>VLOOKUP($A607,MTSS!$C:$E,3,0)</f>
        <v>336.21</v>
      </c>
      <c r="CD607" s="3" t="s">
        <v>25</v>
      </c>
      <c r="CG607" s="3">
        <f>VLOOKUP($A607,MGNT!$C:$E,3,0)</f>
        <v>8539.9</v>
      </c>
      <c r="CH607" s="3" t="s">
        <v>26</v>
      </c>
      <c r="CK607" s="3">
        <f>VLOOKUP($A607,MFON!$C:$E,3,0)</f>
        <v>1189.9000000000001</v>
      </c>
      <c r="CL607" s="3" t="s">
        <v>27</v>
      </c>
      <c r="CO607" s="3">
        <f>VLOOKUP($A607,MOEX!$C:$E,3,0)</f>
        <v>67.5</v>
      </c>
      <c r="CP607" s="3" t="s">
        <v>28</v>
      </c>
      <c r="CS607" s="3">
        <f>VLOOKUP($A607,MSTT!$C:$E,3,0)</f>
        <v>139</v>
      </c>
      <c r="CT607" s="3" t="s">
        <v>29</v>
      </c>
      <c r="CW607" s="3">
        <f>VLOOKUP($A607,NLMK!$C:$E,3,0)</f>
        <v>54.06</v>
      </c>
      <c r="CX607" s="3" t="s">
        <v>30</v>
      </c>
      <c r="DA607" s="3">
        <f>VLOOKUP($A607,NMTP!$C:$E,3,0)</f>
        <v>3.4329999999999998</v>
      </c>
      <c r="DB607" s="3" t="s">
        <v>31</v>
      </c>
      <c r="DE607" s="3">
        <f>VLOOKUP($A607,NVTK!$C:$E,3,0)</f>
        <v>406.1</v>
      </c>
      <c r="DF607" s="3" t="s">
        <v>32</v>
      </c>
      <c r="DI607" s="3">
        <f>VLOOKUP($A607,PIKK!$C:$E,3,0)</f>
        <v>63.2</v>
      </c>
      <c r="DJ607" s="3" t="s">
        <v>33</v>
      </c>
      <c r="DM607" s="3">
        <f>VLOOKUP($A607,ROSN!$C:$E,3,0)</f>
        <v>265.08999999999997</v>
      </c>
      <c r="DN607" s="3" t="s">
        <v>34</v>
      </c>
      <c r="DQ607" s="3">
        <f>VLOOKUP($A607,RTKM!$C:$E,3,0)</f>
        <v>105.39</v>
      </c>
      <c r="DR607" s="3" t="s">
        <v>35</v>
      </c>
      <c r="DU607" s="3">
        <f>VLOOKUP($A607,RTKMP!$C:$E,3,0)</f>
        <v>72.14</v>
      </c>
      <c r="DV607" s="3" t="s">
        <v>36</v>
      </c>
      <c r="DY607" s="3">
        <f>VLOOKUP($A607,HYDR!$C:$E,3,0)</f>
        <v>0.55200000000000005</v>
      </c>
      <c r="DZ607" s="3" t="s">
        <v>37</v>
      </c>
      <c r="EC607" s="3">
        <f>VLOOKUP($A607,RUAL!$C:$E,3,0)</f>
        <v>91.4</v>
      </c>
      <c r="ED607" s="3" t="s">
        <v>38</v>
      </c>
      <c r="EG607" s="3">
        <f>VLOOKUP($A607,SVAV!$C:$E,3,0)</f>
        <v>735.6</v>
      </c>
      <c r="EH607" s="3" t="s">
        <v>39</v>
      </c>
      <c r="EK607" s="3">
        <f>VLOOKUP($A607,SBER!$C:$E,3,0)</f>
        <v>102.87</v>
      </c>
      <c r="EL607" s="3" t="s">
        <v>40</v>
      </c>
      <c r="EO607" s="3">
        <f>VLOOKUP($A607,SBERP!$C:$E,3,0)</f>
        <v>78.61</v>
      </c>
      <c r="EP607" s="3" t="s">
        <v>41</v>
      </c>
      <c r="ES607" s="3">
        <f>VLOOKUP($A607,CHMF!$C:$E,3,0)</f>
        <v>286.5</v>
      </c>
      <c r="ET607" s="3" t="s">
        <v>42</v>
      </c>
      <c r="EW607" s="3">
        <f>VLOOKUP($A607,AFKS!$C:$E,3,0)</f>
        <v>35.5</v>
      </c>
      <c r="EX607" s="3" t="s">
        <v>43</v>
      </c>
      <c r="FA607" s="3">
        <f>VLOOKUP($A607,SNGS!$C:$E,3,0)</f>
        <v>28.995999999999999</v>
      </c>
      <c r="FB607" s="3" t="s">
        <v>44</v>
      </c>
      <c r="FE607" s="3">
        <f>VLOOKUP($A607,SNGSP!$C:$E,3,0)</f>
        <v>24.39</v>
      </c>
      <c r="FF607" s="3" t="s">
        <v>45</v>
      </c>
      <c r="FI607" s="3">
        <f>VLOOKUP($A607,TRMK!$C:$E,3,0)</f>
        <v>84.35</v>
      </c>
      <c r="FJ607" s="3" t="s">
        <v>46</v>
      </c>
      <c r="FM607" s="3">
        <f>VLOOKUP($A607,TATN!$C:$E,3,0)</f>
        <v>217.81</v>
      </c>
      <c r="FN607" s="3" t="s">
        <v>47</v>
      </c>
      <c r="FQ607" s="3">
        <f>VLOOKUP($A607,TATNP!$C:$E,3,0)</f>
        <v>114.55</v>
      </c>
      <c r="FR607" s="3" t="s">
        <v>48</v>
      </c>
      <c r="FU607" s="3">
        <f>VLOOKUP($A607,TRNFP!$C:$E,3,0)</f>
        <v>85450</v>
      </c>
      <c r="FV607" s="3" t="s">
        <v>49</v>
      </c>
      <c r="FY607" s="3">
        <f>VLOOKUP($A607,URKA!$C:$E,3,0)</f>
        <v>167.93</v>
      </c>
      <c r="FZ607" s="3" t="s">
        <v>50</v>
      </c>
      <c r="GC607" s="3">
        <f>VLOOKUP($A607,FEES!$C:$E,3,0)</f>
        <v>9.7369999999999998E-2</v>
      </c>
      <c r="GD607" s="3" t="s">
        <v>51</v>
      </c>
      <c r="GG607" s="3">
        <f>VLOOKUP($A607,PHOR!$C:$E,3,0)</f>
        <v>1020</v>
      </c>
      <c r="GH607" s="3" t="s">
        <v>52</v>
      </c>
      <c r="GK607" s="3">
        <f>VLOOKUP($A607,GCHE!$C:$E,3,0)</f>
        <v>507.4</v>
      </c>
      <c r="GL607" s="3" t="s">
        <v>53</v>
      </c>
      <c r="GO607" s="3">
        <f>VLOOKUP($A607,EONR!$C:$E,3,0)</f>
        <v>2.5596000000000001</v>
      </c>
    </row>
    <row r="608" spans="1:197" x14ac:dyDescent="0.45">
      <c r="A608" s="86">
        <v>41561</v>
      </c>
      <c r="B608" s="3" t="s">
        <v>5</v>
      </c>
      <c r="E608" s="3">
        <f>VLOOKUP($A608,POLY!$C:$E,3,0)</f>
        <v>308.52</v>
      </c>
      <c r="F608" s="3" t="s">
        <v>6</v>
      </c>
      <c r="I608" s="3" t="e">
        <f>VLOOKUP($A608,YNDX!$C:$E,3,0)</f>
        <v>#N/A</v>
      </c>
      <c r="J608" s="3" t="s">
        <v>7</v>
      </c>
      <c r="M608" s="3">
        <f>VLOOKUP($A608,ALRS!$C:$E,3,0)</f>
        <v>35.244</v>
      </c>
      <c r="N608" s="3" t="s">
        <v>8</v>
      </c>
      <c r="Q608" s="3">
        <f>VLOOKUP($A608,AKRN!$C:$E,3,0)</f>
        <v>967.3</v>
      </c>
      <c r="R608" s="3" t="s">
        <v>9</v>
      </c>
      <c r="U608" s="3">
        <f>VLOOKUP($A608,AFLT!$C:$E,3,0)</f>
        <v>55.41</v>
      </c>
      <c r="V608" s="3" t="s">
        <v>10</v>
      </c>
      <c r="Y608" s="3">
        <f>VLOOKUP($A608,BSPB!$C:$E,3,0)</f>
        <v>45.91</v>
      </c>
      <c r="Z608" s="3" t="s">
        <v>11</v>
      </c>
      <c r="AC608" s="3">
        <f>VLOOKUP($A608,BANE!$C:$E,3,0)</f>
        <v>1905.2</v>
      </c>
      <c r="AD608" s="3" t="s">
        <v>12</v>
      </c>
      <c r="AG608" s="3">
        <f>VLOOKUP($A608,BANEP!$C:$E,3,0)</f>
        <v>1385</v>
      </c>
      <c r="AH608" s="3" t="s">
        <v>13</v>
      </c>
      <c r="AK608" s="3">
        <f>VLOOKUP($A608,VTBR!$C:$E,3,0)</f>
        <v>4.3369999999999999E-2</v>
      </c>
      <c r="AL608" s="3" t="s">
        <v>14</v>
      </c>
      <c r="AO608" s="3">
        <f>VLOOKUP($A608,VSMO!$C:$E,3,0)</f>
        <v>5889.4</v>
      </c>
      <c r="AP608" s="3" t="s">
        <v>15</v>
      </c>
      <c r="AS608" s="3">
        <f>VLOOKUP($A608,GAZP!$C:$E,3,0)</f>
        <v>157.1</v>
      </c>
      <c r="AT608" s="3" t="s">
        <v>16</v>
      </c>
      <c r="AW608" s="3">
        <f>VLOOKUP($A608,GMKN!$C:$E,3,0)</f>
        <v>4852</v>
      </c>
      <c r="AX608" s="3" t="s">
        <v>17</v>
      </c>
      <c r="BA608" s="3">
        <f>VLOOKUP($A608,DIXY!$C:$E,3,0)</f>
        <v>437.82</v>
      </c>
      <c r="BB608" s="3" t="s">
        <v>18</v>
      </c>
      <c r="BE608" s="3">
        <f>VLOOKUP($A608,IRAO!$C:$E,3,0)</f>
        <v>1.048E-2</v>
      </c>
      <c r="BF608" s="3" t="s">
        <v>19</v>
      </c>
      <c r="BI608" s="3">
        <f>VLOOKUP($A608,KMAZ!$C:$E,3,0)</f>
        <v>57.72</v>
      </c>
      <c r="BJ608" s="3" t="s">
        <v>20</v>
      </c>
      <c r="BM608" s="3">
        <f>VLOOKUP($A608,LSRG!$C:$E,3,0)</f>
        <v>625</v>
      </c>
      <c r="BN608" s="3" t="s">
        <v>21</v>
      </c>
      <c r="BQ608" s="3">
        <f>VLOOKUP($A608,LKOH!$C:$E,3,0)</f>
        <v>2122.1</v>
      </c>
      <c r="BR608" s="3" t="s">
        <v>22</v>
      </c>
      <c r="BU608" s="3">
        <f>VLOOKUP($A608,MVID!$C:$E,3,0)</f>
        <v>280.5</v>
      </c>
      <c r="BV608" s="3" t="s">
        <v>23</v>
      </c>
      <c r="BY608" s="3">
        <f>VLOOKUP($A608,MAGN!$C:$E,3,0)</f>
        <v>8.3520000000000003</v>
      </c>
      <c r="BZ608" s="3" t="s">
        <v>24</v>
      </c>
      <c r="CC608" s="3">
        <f>VLOOKUP($A608,MTSS!$C:$E,3,0)</f>
        <v>348.5</v>
      </c>
      <c r="CD608" s="3" t="s">
        <v>25</v>
      </c>
      <c r="CG608" s="3">
        <f>VLOOKUP($A608,MGNT!$C:$E,3,0)</f>
        <v>8386</v>
      </c>
      <c r="CH608" s="3" t="s">
        <v>26</v>
      </c>
      <c r="CK608" s="3">
        <f>VLOOKUP($A608,MFON!$C:$E,3,0)</f>
        <v>1183</v>
      </c>
      <c r="CL608" s="3" t="s">
        <v>27</v>
      </c>
      <c r="CO608" s="3">
        <f>VLOOKUP($A608,MOEX!$C:$E,3,0)</f>
        <v>68.099999999999994</v>
      </c>
      <c r="CP608" s="3" t="s">
        <v>28</v>
      </c>
      <c r="CS608" s="3">
        <f>VLOOKUP($A608,MSTT!$C:$E,3,0)</f>
        <v>138.30000000000001</v>
      </c>
      <c r="CT608" s="3" t="s">
        <v>29</v>
      </c>
      <c r="CW608" s="3">
        <f>VLOOKUP($A608,NLMK!$C:$E,3,0)</f>
        <v>56.85</v>
      </c>
      <c r="CX608" s="3" t="s">
        <v>30</v>
      </c>
      <c r="DA608" s="3">
        <f>VLOOKUP($A608,NMTP!$C:$E,3,0)</f>
        <v>3.55</v>
      </c>
      <c r="DB608" s="3" t="s">
        <v>31</v>
      </c>
      <c r="DE608" s="3">
        <f>VLOOKUP($A608,NVTK!$C:$E,3,0)</f>
        <v>406.63</v>
      </c>
      <c r="DF608" s="3" t="s">
        <v>32</v>
      </c>
      <c r="DI608" s="3">
        <f>VLOOKUP($A608,PIKK!$C:$E,3,0)</f>
        <v>62.5</v>
      </c>
      <c r="DJ608" s="3" t="s">
        <v>33</v>
      </c>
      <c r="DM608" s="3">
        <f>VLOOKUP($A608,ROSN!$C:$E,3,0)</f>
        <v>260.95999999999998</v>
      </c>
      <c r="DN608" s="3" t="s">
        <v>34</v>
      </c>
      <c r="DQ608" s="3">
        <f>VLOOKUP($A608,RTKM!$C:$E,3,0)</f>
        <v>108.68</v>
      </c>
      <c r="DR608" s="3" t="s">
        <v>35</v>
      </c>
      <c r="DU608" s="3">
        <f>VLOOKUP($A608,RTKMP!$C:$E,3,0)</f>
        <v>71.900000000000006</v>
      </c>
      <c r="DV608" s="3" t="s">
        <v>36</v>
      </c>
      <c r="DY608" s="3">
        <f>VLOOKUP($A608,HYDR!$C:$E,3,0)</f>
        <v>0.56299999999999994</v>
      </c>
      <c r="DZ608" s="3" t="s">
        <v>37</v>
      </c>
      <c r="EC608" s="3">
        <f>VLOOKUP($A608,RUAL!$C:$E,3,0)</f>
        <v>96.05</v>
      </c>
      <c r="ED608" s="3" t="s">
        <v>38</v>
      </c>
      <c r="EG608" s="3">
        <f>VLOOKUP($A608,SVAV!$C:$E,3,0)</f>
        <v>774.5</v>
      </c>
      <c r="EH608" s="3" t="s">
        <v>39</v>
      </c>
      <c r="EK608" s="3">
        <f>VLOOKUP($A608,SBER!$C:$E,3,0)</f>
        <v>105.14</v>
      </c>
      <c r="EL608" s="3" t="s">
        <v>40</v>
      </c>
      <c r="EO608" s="3">
        <f>VLOOKUP($A608,SBERP!$C:$E,3,0)</f>
        <v>81.150000000000006</v>
      </c>
      <c r="EP608" s="3" t="s">
        <v>41</v>
      </c>
      <c r="ES608" s="3">
        <f>VLOOKUP($A608,CHMF!$C:$E,3,0)</f>
        <v>293.5</v>
      </c>
      <c r="ET608" s="3" t="s">
        <v>42</v>
      </c>
      <c r="EW608" s="3">
        <f>VLOOKUP($A608,AFKS!$C:$E,3,0)</f>
        <v>35.600999999999999</v>
      </c>
      <c r="EX608" s="3" t="s">
        <v>43</v>
      </c>
      <c r="FA608" s="3">
        <f>VLOOKUP($A608,SNGS!$C:$E,3,0)</f>
        <v>29.45</v>
      </c>
      <c r="FB608" s="3" t="s">
        <v>44</v>
      </c>
      <c r="FE608" s="3">
        <f>VLOOKUP($A608,SNGSP!$C:$E,3,0)</f>
        <v>24.77</v>
      </c>
      <c r="FF608" s="3" t="s">
        <v>45</v>
      </c>
      <c r="FI608" s="3">
        <f>VLOOKUP($A608,TRMK!$C:$E,3,0)</f>
        <v>87.6</v>
      </c>
      <c r="FJ608" s="3" t="s">
        <v>46</v>
      </c>
      <c r="FM608" s="3">
        <f>VLOOKUP($A608,TATN!$C:$E,3,0)</f>
        <v>222.96</v>
      </c>
      <c r="FN608" s="3" t="s">
        <v>47</v>
      </c>
      <c r="FQ608" s="3">
        <f>VLOOKUP($A608,TATNP!$C:$E,3,0)</f>
        <v>117.2</v>
      </c>
      <c r="FR608" s="3" t="s">
        <v>48</v>
      </c>
      <c r="FU608" s="3">
        <f>VLOOKUP($A608,TRNFP!$C:$E,3,0)</f>
        <v>86450</v>
      </c>
      <c r="FV608" s="3" t="s">
        <v>49</v>
      </c>
      <c r="FY608" s="3">
        <f>VLOOKUP($A608,URKA!$C:$E,3,0)</f>
        <v>173.76</v>
      </c>
      <c r="FZ608" s="3" t="s">
        <v>50</v>
      </c>
      <c r="GC608" s="3">
        <f>VLOOKUP($A608,FEES!$C:$E,3,0)</f>
        <v>9.9979999999999999E-2</v>
      </c>
      <c r="GD608" s="3" t="s">
        <v>51</v>
      </c>
      <c r="GG608" s="3">
        <f>VLOOKUP($A608,PHOR!$C:$E,3,0)</f>
        <v>1013.9</v>
      </c>
      <c r="GH608" s="3" t="s">
        <v>52</v>
      </c>
      <c r="GK608" s="3">
        <f>VLOOKUP($A608,GCHE!$C:$E,3,0)</f>
        <v>520.4</v>
      </c>
      <c r="GL608" s="3" t="s">
        <v>53</v>
      </c>
      <c r="GO608" s="3">
        <f>VLOOKUP($A608,EONR!$C:$E,3,0)</f>
        <v>2.6002999999999998</v>
      </c>
    </row>
    <row r="609" spans="1:197" x14ac:dyDescent="0.45">
      <c r="A609" s="86">
        <v>41568</v>
      </c>
      <c r="B609" s="3" t="s">
        <v>5</v>
      </c>
      <c r="E609" s="3">
        <f>VLOOKUP($A609,POLY!$C:$E,3,0)</f>
        <v>312.92</v>
      </c>
      <c r="F609" s="3" t="s">
        <v>6</v>
      </c>
      <c r="I609" s="3" t="e">
        <f>VLOOKUP($A609,YNDX!$C:$E,3,0)</f>
        <v>#N/A</v>
      </c>
      <c r="J609" s="3" t="s">
        <v>7</v>
      </c>
      <c r="M609" s="3">
        <f>VLOOKUP($A609,ALRS!$C:$E,3,0)</f>
        <v>34.950000000000003</v>
      </c>
      <c r="N609" s="3" t="s">
        <v>8</v>
      </c>
      <c r="Q609" s="3">
        <f>VLOOKUP($A609,AKRN!$C:$E,3,0)</f>
        <v>927.5</v>
      </c>
      <c r="R609" s="3" t="s">
        <v>9</v>
      </c>
      <c r="U609" s="3">
        <f>VLOOKUP($A609,AFLT!$C:$E,3,0)</f>
        <v>57.02</v>
      </c>
      <c r="V609" s="3" t="s">
        <v>10</v>
      </c>
      <c r="Y609" s="3">
        <f>VLOOKUP($A609,BSPB!$C:$E,3,0)</f>
        <v>48.1</v>
      </c>
      <c r="Z609" s="3" t="s">
        <v>11</v>
      </c>
      <c r="AC609" s="3">
        <f>VLOOKUP($A609,BANE!$C:$E,3,0)</f>
        <v>1905</v>
      </c>
      <c r="AD609" s="3" t="s">
        <v>12</v>
      </c>
      <c r="AG609" s="3">
        <f>VLOOKUP($A609,BANEP!$C:$E,3,0)</f>
        <v>1414.6</v>
      </c>
      <c r="AH609" s="3" t="s">
        <v>13</v>
      </c>
      <c r="AK609" s="3">
        <f>VLOOKUP($A609,VTBR!$C:$E,3,0)</f>
        <v>4.258E-2</v>
      </c>
      <c r="AL609" s="3" t="s">
        <v>14</v>
      </c>
      <c r="AO609" s="3">
        <f>VLOOKUP($A609,VSMO!$C:$E,3,0)</f>
        <v>5756</v>
      </c>
      <c r="AP609" s="3" t="s">
        <v>15</v>
      </c>
      <c r="AS609" s="3">
        <f>VLOOKUP($A609,GAZP!$C:$E,3,0)</f>
        <v>150.08000000000001</v>
      </c>
      <c r="AT609" s="3" t="s">
        <v>16</v>
      </c>
      <c r="AW609" s="3">
        <f>VLOOKUP($A609,GMKN!$C:$E,3,0)</f>
        <v>5060</v>
      </c>
      <c r="AX609" s="3" t="s">
        <v>17</v>
      </c>
      <c r="BA609" s="3">
        <f>VLOOKUP($A609,DIXY!$C:$E,3,0)</f>
        <v>418.12</v>
      </c>
      <c r="BB609" s="3" t="s">
        <v>18</v>
      </c>
      <c r="BE609" s="3">
        <f>VLOOKUP($A609,IRAO!$C:$E,3,0)</f>
        <v>9.7300000000000008E-3</v>
      </c>
      <c r="BF609" s="3" t="s">
        <v>19</v>
      </c>
      <c r="BI609" s="3">
        <f>VLOOKUP($A609,KMAZ!$C:$E,3,0)</f>
        <v>56.7</v>
      </c>
      <c r="BJ609" s="3" t="s">
        <v>20</v>
      </c>
      <c r="BM609" s="3">
        <f>VLOOKUP($A609,LSRG!$C:$E,3,0)</f>
        <v>592</v>
      </c>
      <c r="BN609" s="3" t="s">
        <v>21</v>
      </c>
      <c r="BQ609" s="3">
        <f>VLOOKUP($A609,LKOH!$C:$E,3,0)</f>
        <v>2094</v>
      </c>
      <c r="BR609" s="3" t="s">
        <v>22</v>
      </c>
      <c r="BU609" s="3">
        <f>VLOOKUP($A609,MVID!$C:$E,3,0)</f>
        <v>282.35000000000002</v>
      </c>
      <c r="BV609" s="3" t="s">
        <v>23</v>
      </c>
      <c r="BY609" s="3">
        <f>VLOOKUP($A609,MAGN!$C:$E,3,0)</f>
        <v>8.1609999999999996</v>
      </c>
      <c r="BZ609" s="3" t="s">
        <v>24</v>
      </c>
      <c r="CC609" s="3">
        <f>VLOOKUP($A609,MTSS!$C:$E,3,0)</f>
        <v>336.39</v>
      </c>
      <c r="CD609" s="3" t="s">
        <v>25</v>
      </c>
      <c r="CG609" s="3">
        <f>VLOOKUP($A609,MGNT!$C:$E,3,0)</f>
        <v>8312.2999999999993</v>
      </c>
      <c r="CH609" s="3" t="s">
        <v>26</v>
      </c>
      <c r="CK609" s="3">
        <f>VLOOKUP($A609,MFON!$C:$E,3,0)</f>
        <v>1196</v>
      </c>
      <c r="CL609" s="3" t="s">
        <v>27</v>
      </c>
      <c r="CO609" s="3">
        <f>VLOOKUP($A609,MOEX!$C:$E,3,0)</f>
        <v>66</v>
      </c>
      <c r="CP609" s="3" t="s">
        <v>28</v>
      </c>
      <c r="CS609" s="3">
        <f>VLOOKUP($A609,MSTT!$C:$E,3,0)</f>
        <v>136.5</v>
      </c>
      <c r="CT609" s="3" t="s">
        <v>29</v>
      </c>
      <c r="CW609" s="3">
        <f>VLOOKUP($A609,NLMK!$C:$E,3,0)</f>
        <v>54.83</v>
      </c>
      <c r="CX609" s="3" t="s">
        <v>30</v>
      </c>
      <c r="DA609" s="3">
        <f>VLOOKUP($A609,NMTP!$C:$E,3,0)</f>
        <v>3.52</v>
      </c>
      <c r="DB609" s="3" t="s">
        <v>31</v>
      </c>
      <c r="DE609" s="3">
        <f>VLOOKUP($A609,NVTK!$C:$E,3,0)</f>
        <v>413.6</v>
      </c>
      <c r="DF609" s="3" t="s">
        <v>32</v>
      </c>
      <c r="DI609" s="3">
        <f>VLOOKUP($A609,PIKK!$C:$E,3,0)</f>
        <v>62.47</v>
      </c>
      <c r="DJ609" s="3" t="s">
        <v>33</v>
      </c>
      <c r="DM609" s="3">
        <f>VLOOKUP($A609,ROSN!$C:$E,3,0)</f>
        <v>252.2</v>
      </c>
      <c r="DN609" s="3" t="s">
        <v>34</v>
      </c>
      <c r="DQ609" s="3">
        <f>VLOOKUP($A609,RTKM!$C:$E,3,0)</f>
        <v>115.05</v>
      </c>
      <c r="DR609" s="3" t="s">
        <v>35</v>
      </c>
      <c r="DU609" s="3">
        <f>VLOOKUP($A609,RTKMP!$C:$E,3,0)</f>
        <v>73.040000000000006</v>
      </c>
      <c r="DV609" s="3" t="s">
        <v>36</v>
      </c>
      <c r="DY609" s="3">
        <f>VLOOKUP($A609,HYDR!$C:$E,3,0)</f>
        <v>0.5423</v>
      </c>
      <c r="DZ609" s="3" t="s">
        <v>37</v>
      </c>
      <c r="EC609" s="3">
        <f>VLOOKUP($A609,RUAL!$C:$E,3,0)</f>
        <v>95</v>
      </c>
      <c r="ED609" s="3" t="s">
        <v>38</v>
      </c>
      <c r="EG609" s="3">
        <f>VLOOKUP($A609,SVAV!$C:$E,3,0)</f>
        <v>788.6</v>
      </c>
      <c r="EH609" s="3" t="s">
        <v>39</v>
      </c>
      <c r="EK609" s="3">
        <f>VLOOKUP($A609,SBER!$C:$E,3,0)</f>
        <v>102.99</v>
      </c>
      <c r="EL609" s="3" t="s">
        <v>40</v>
      </c>
      <c r="EO609" s="3">
        <f>VLOOKUP($A609,SBERP!$C:$E,3,0)</f>
        <v>81.34</v>
      </c>
      <c r="EP609" s="3" t="s">
        <v>41</v>
      </c>
      <c r="ES609" s="3">
        <f>VLOOKUP($A609,CHMF!$C:$E,3,0)</f>
        <v>281.89999999999998</v>
      </c>
      <c r="ET609" s="3" t="s">
        <v>42</v>
      </c>
      <c r="EW609" s="3">
        <f>VLOOKUP($A609,AFKS!$C:$E,3,0)</f>
        <v>35.072000000000003</v>
      </c>
      <c r="EX609" s="3" t="s">
        <v>43</v>
      </c>
      <c r="FA609" s="3">
        <f>VLOOKUP($A609,SNGS!$C:$E,3,0)</f>
        <v>28.388000000000002</v>
      </c>
      <c r="FB609" s="3" t="s">
        <v>44</v>
      </c>
      <c r="FE609" s="3">
        <f>VLOOKUP($A609,SNGSP!$C:$E,3,0)</f>
        <v>23.81</v>
      </c>
      <c r="FF609" s="3" t="s">
        <v>45</v>
      </c>
      <c r="FI609" s="3">
        <f>VLOOKUP($A609,TRMK!$C:$E,3,0)</f>
        <v>88.8</v>
      </c>
      <c r="FJ609" s="3" t="s">
        <v>46</v>
      </c>
      <c r="FM609" s="3">
        <f>VLOOKUP($A609,TATN!$C:$E,3,0)</f>
        <v>214.13</v>
      </c>
      <c r="FN609" s="3" t="s">
        <v>47</v>
      </c>
      <c r="FQ609" s="3">
        <f>VLOOKUP($A609,TATNP!$C:$E,3,0)</f>
        <v>115.41</v>
      </c>
      <c r="FR609" s="3" t="s">
        <v>48</v>
      </c>
      <c r="FU609" s="3">
        <f>VLOOKUP($A609,TRNFP!$C:$E,3,0)</f>
        <v>82311</v>
      </c>
      <c r="FV609" s="3" t="s">
        <v>49</v>
      </c>
      <c r="FY609" s="3">
        <f>VLOOKUP($A609,URKA!$C:$E,3,0)</f>
        <v>173.85</v>
      </c>
      <c r="FZ609" s="3" t="s">
        <v>50</v>
      </c>
      <c r="GC609" s="3">
        <f>VLOOKUP($A609,FEES!$C:$E,3,0)</f>
        <v>9.8919999999999994E-2</v>
      </c>
      <c r="GD609" s="3" t="s">
        <v>51</v>
      </c>
      <c r="GG609" s="3">
        <f>VLOOKUP($A609,PHOR!$C:$E,3,0)</f>
        <v>964.1</v>
      </c>
      <c r="GH609" s="3" t="s">
        <v>52</v>
      </c>
      <c r="GK609" s="3">
        <f>VLOOKUP($A609,GCHE!$C:$E,3,0)</f>
        <v>504.8</v>
      </c>
      <c r="GL609" s="3" t="s">
        <v>53</v>
      </c>
      <c r="GO609" s="3">
        <f>VLOOKUP($A609,EONR!$C:$E,3,0)</f>
        <v>2.4921000000000002</v>
      </c>
    </row>
    <row r="610" spans="1:197" x14ac:dyDescent="0.45">
      <c r="A610" s="86">
        <v>41575</v>
      </c>
      <c r="B610" s="3" t="s">
        <v>5</v>
      </c>
      <c r="E610" s="3">
        <f>VLOOKUP($A610,POLY!$C:$E,3,0)</f>
        <v>293.8</v>
      </c>
      <c r="F610" s="3" t="s">
        <v>6</v>
      </c>
      <c r="I610" s="3" t="e">
        <f>VLOOKUP($A610,YNDX!$C:$E,3,0)</f>
        <v>#N/A</v>
      </c>
      <c r="J610" s="3" t="s">
        <v>7</v>
      </c>
      <c r="M610" s="3">
        <f>VLOOKUP($A610,ALRS!$C:$E,3,0)</f>
        <v>35.951000000000001</v>
      </c>
      <c r="N610" s="3" t="s">
        <v>8</v>
      </c>
      <c r="Q610" s="3">
        <f>VLOOKUP($A610,AKRN!$C:$E,3,0)</f>
        <v>970</v>
      </c>
      <c r="R610" s="3" t="s">
        <v>9</v>
      </c>
      <c r="U610" s="3">
        <f>VLOOKUP($A610,AFLT!$C:$E,3,0)</f>
        <v>57.38</v>
      </c>
      <c r="V610" s="3" t="s">
        <v>10</v>
      </c>
      <c r="Y610" s="3">
        <f>VLOOKUP($A610,BSPB!$C:$E,3,0)</f>
        <v>47.35</v>
      </c>
      <c r="Z610" s="3" t="s">
        <v>11</v>
      </c>
      <c r="AC610" s="3">
        <f>VLOOKUP($A610,BANE!$C:$E,3,0)</f>
        <v>1783.6</v>
      </c>
      <c r="AD610" s="3" t="s">
        <v>12</v>
      </c>
      <c r="AG610" s="3">
        <f>VLOOKUP($A610,BANEP!$C:$E,3,0)</f>
        <v>1283</v>
      </c>
      <c r="AH610" s="3" t="s">
        <v>13</v>
      </c>
      <c r="AK610" s="3">
        <f>VLOOKUP($A610,VTBR!$C:$E,3,0)</f>
        <v>4.4699999999999997E-2</v>
      </c>
      <c r="AL610" s="3" t="s">
        <v>14</v>
      </c>
      <c r="AO610" s="3">
        <f>VLOOKUP($A610,VSMO!$C:$E,3,0)</f>
        <v>6200</v>
      </c>
      <c r="AP610" s="3" t="s">
        <v>15</v>
      </c>
      <c r="AS610" s="3">
        <f>VLOOKUP($A610,GAZP!$C:$E,3,0)</f>
        <v>150.44</v>
      </c>
      <c r="AT610" s="3" t="s">
        <v>16</v>
      </c>
      <c r="AW610" s="3">
        <f>VLOOKUP($A610,GMKN!$C:$E,3,0)</f>
        <v>4920</v>
      </c>
      <c r="AX610" s="3" t="s">
        <v>17</v>
      </c>
      <c r="BA610" s="3">
        <f>VLOOKUP($A610,DIXY!$C:$E,3,0)</f>
        <v>418</v>
      </c>
      <c r="BB610" s="3" t="s">
        <v>18</v>
      </c>
      <c r="BE610" s="3">
        <f>VLOOKUP($A610,IRAO!$C:$E,3,0)</f>
        <v>9.3299999999999998E-3</v>
      </c>
      <c r="BF610" s="3" t="s">
        <v>19</v>
      </c>
      <c r="BI610" s="3">
        <f>VLOOKUP($A610,KMAZ!$C:$E,3,0)</f>
        <v>54.32</v>
      </c>
      <c r="BJ610" s="3" t="s">
        <v>20</v>
      </c>
      <c r="BM610" s="3">
        <f>VLOOKUP($A610,LSRG!$C:$E,3,0)</f>
        <v>581.6</v>
      </c>
      <c r="BN610" s="3" t="s">
        <v>21</v>
      </c>
      <c r="BQ610" s="3">
        <f>VLOOKUP($A610,LKOH!$C:$E,3,0)</f>
        <v>2112</v>
      </c>
      <c r="BR610" s="3" t="s">
        <v>22</v>
      </c>
      <c r="BU610" s="3">
        <f>VLOOKUP($A610,MVID!$C:$E,3,0)</f>
        <v>276.2</v>
      </c>
      <c r="BV610" s="3" t="s">
        <v>23</v>
      </c>
      <c r="BY610" s="3">
        <f>VLOOKUP($A610,MAGN!$C:$E,3,0)</f>
        <v>7.9139999999999997</v>
      </c>
      <c r="BZ610" s="3" t="s">
        <v>24</v>
      </c>
      <c r="CC610" s="3">
        <f>VLOOKUP($A610,MTSS!$C:$E,3,0)</f>
        <v>338.4</v>
      </c>
      <c r="CD610" s="3" t="s">
        <v>25</v>
      </c>
      <c r="CG610" s="3">
        <f>VLOOKUP($A610,MGNT!$C:$E,3,0)</f>
        <v>8740</v>
      </c>
      <c r="CH610" s="3" t="s">
        <v>26</v>
      </c>
      <c r="CK610" s="3">
        <f>VLOOKUP($A610,MFON!$C:$E,3,0)</f>
        <v>1178.8</v>
      </c>
      <c r="CL610" s="3" t="s">
        <v>27</v>
      </c>
      <c r="CO610" s="3">
        <f>VLOOKUP($A610,MOEX!$C:$E,3,0)</f>
        <v>61.4</v>
      </c>
      <c r="CP610" s="3" t="s">
        <v>28</v>
      </c>
      <c r="CS610" s="3">
        <f>VLOOKUP($A610,MSTT!$C:$E,3,0)</f>
        <v>136.27000000000001</v>
      </c>
      <c r="CT610" s="3" t="s">
        <v>29</v>
      </c>
      <c r="CW610" s="3">
        <f>VLOOKUP($A610,NLMK!$C:$E,3,0)</f>
        <v>55.18</v>
      </c>
      <c r="CX610" s="3" t="s">
        <v>30</v>
      </c>
      <c r="DA610" s="3">
        <f>VLOOKUP($A610,NMTP!$C:$E,3,0)</f>
        <v>3.4106000000000001</v>
      </c>
      <c r="DB610" s="3" t="s">
        <v>31</v>
      </c>
      <c r="DE610" s="3">
        <f>VLOOKUP($A610,NVTK!$C:$E,3,0)</f>
        <v>416.9</v>
      </c>
      <c r="DF610" s="3" t="s">
        <v>32</v>
      </c>
      <c r="DI610" s="3">
        <f>VLOOKUP($A610,PIKK!$C:$E,3,0)</f>
        <v>63.93</v>
      </c>
      <c r="DJ610" s="3" t="s">
        <v>33</v>
      </c>
      <c r="DM610" s="3">
        <f>VLOOKUP($A610,ROSN!$C:$E,3,0)</f>
        <v>251.98</v>
      </c>
      <c r="DN610" s="3" t="s">
        <v>34</v>
      </c>
      <c r="DQ610" s="3">
        <f>VLOOKUP($A610,RTKM!$C:$E,3,0)</f>
        <v>117.1</v>
      </c>
      <c r="DR610" s="3" t="s">
        <v>35</v>
      </c>
      <c r="DU610" s="3">
        <f>VLOOKUP($A610,RTKMP!$C:$E,3,0)</f>
        <v>75.599999999999994</v>
      </c>
      <c r="DV610" s="3" t="s">
        <v>36</v>
      </c>
      <c r="DY610" s="3">
        <f>VLOOKUP($A610,HYDR!$C:$E,3,0)</f>
        <v>0.55879999999999996</v>
      </c>
      <c r="DZ610" s="3" t="s">
        <v>37</v>
      </c>
      <c r="EC610" s="3">
        <f>VLOOKUP($A610,RUAL!$C:$E,3,0)</f>
        <v>96.9</v>
      </c>
      <c r="ED610" s="3" t="s">
        <v>38</v>
      </c>
      <c r="EG610" s="3">
        <f>VLOOKUP($A610,SVAV!$C:$E,3,0)</f>
        <v>765.1</v>
      </c>
      <c r="EH610" s="3" t="s">
        <v>39</v>
      </c>
      <c r="EK610" s="3">
        <f>VLOOKUP($A610,SBER!$C:$E,3,0)</f>
        <v>103.65</v>
      </c>
      <c r="EL610" s="3" t="s">
        <v>40</v>
      </c>
      <c r="EO610" s="3">
        <f>VLOOKUP($A610,SBERP!$C:$E,3,0)</f>
        <v>83.61</v>
      </c>
      <c r="EP610" s="3" t="s">
        <v>41</v>
      </c>
      <c r="ES610" s="3">
        <f>VLOOKUP($A610,CHMF!$C:$E,3,0)</f>
        <v>281.5</v>
      </c>
      <c r="ET610" s="3" t="s">
        <v>42</v>
      </c>
      <c r="EW610" s="3">
        <f>VLOOKUP($A610,AFKS!$C:$E,3,0)</f>
        <v>36.799999999999997</v>
      </c>
      <c r="EX610" s="3" t="s">
        <v>43</v>
      </c>
      <c r="FA610" s="3">
        <f>VLOOKUP($A610,SNGS!$C:$E,3,0)</f>
        <v>28.75</v>
      </c>
      <c r="FB610" s="3" t="s">
        <v>44</v>
      </c>
      <c r="FE610" s="3">
        <f>VLOOKUP($A610,SNGSP!$C:$E,3,0)</f>
        <v>23.7</v>
      </c>
      <c r="FF610" s="3" t="s">
        <v>45</v>
      </c>
      <c r="FI610" s="3">
        <f>VLOOKUP($A610,TRMK!$C:$E,3,0)</f>
        <v>92.58</v>
      </c>
      <c r="FJ610" s="3" t="s">
        <v>46</v>
      </c>
      <c r="FM610" s="3">
        <f>VLOOKUP($A610,TATN!$C:$E,3,0)</f>
        <v>220.7</v>
      </c>
      <c r="FN610" s="3" t="s">
        <v>47</v>
      </c>
      <c r="FQ610" s="3">
        <f>VLOOKUP($A610,TATNP!$C:$E,3,0)</f>
        <v>118.87</v>
      </c>
      <c r="FR610" s="3" t="s">
        <v>48</v>
      </c>
      <c r="FU610" s="3">
        <f>VLOOKUP($A610,TRNFP!$C:$E,3,0)</f>
        <v>82999</v>
      </c>
      <c r="FV610" s="3" t="s">
        <v>49</v>
      </c>
      <c r="FY610" s="3">
        <f>VLOOKUP($A610,URKA!$C:$E,3,0)</f>
        <v>170.95</v>
      </c>
      <c r="FZ610" s="3" t="s">
        <v>50</v>
      </c>
      <c r="GC610" s="3">
        <f>VLOOKUP($A610,FEES!$C:$E,3,0)</f>
        <v>9.7710000000000005E-2</v>
      </c>
      <c r="GD610" s="3" t="s">
        <v>51</v>
      </c>
      <c r="GG610" s="3">
        <f>VLOOKUP($A610,PHOR!$C:$E,3,0)</f>
        <v>986.5</v>
      </c>
      <c r="GH610" s="3" t="s">
        <v>52</v>
      </c>
      <c r="GK610" s="3">
        <f>VLOOKUP($A610,GCHE!$C:$E,3,0)</f>
        <v>532.20000000000005</v>
      </c>
      <c r="GL610" s="3" t="s">
        <v>53</v>
      </c>
      <c r="GO610" s="3">
        <f>VLOOKUP($A610,EONR!$C:$E,3,0)</f>
        <v>2.4700000000000002</v>
      </c>
    </row>
    <row r="611" spans="1:197" x14ac:dyDescent="0.45">
      <c r="A611" s="86">
        <v>41582</v>
      </c>
      <c r="B611" s="3" t="s">
        <v>5</v>
      </c>
      <c r="E611" s="3">
        <f>VLOOKUP($A611,POLY!$C:$E,3,0)</f>
        <v>294</v>
      </c>
      <c r="F611" s="3" t="s">
        <v>6</v>
      </c>
      <c r="I611" s="3" t="e">
        <f>VLOOKUP($A611,YNDX!$C:$E,3,0)</f>
        <v>#N/A</v>
      </c>
      <c r="J611" s="3" t="s">
        <v>7</v>
      </c>
      <c r="M611" s="3">
        <f>VLOOKUP($A611,ALRS!$C:$E,3,0)</f>
        <v>36.1</v>
      </c>
      <c r="N611" s="3" t="s">
        <v>8</v>
      </c>
      <c r="Q611" s="3">
        <f>VLOOKUP($A611,AKRN!$C:$E,3,0)</f>
        <v>994.2</v>
      </c>
      <c r="R611" s="3" t="s">
        <v>9</v>
      </c>
      <c r="U611" s="3">
        <f>VLOOKUP($A611,AFLT!$C:$E,3,0)</f>
        <v>57.1</v>
      </c>
      <c r="V611" s="3" t="s">
        <v>10</v>
      </c>
      <c r="Y611" s="3">
        <f>VLOOKUP($A611,BSPB!$C:$E,3,0)</f>
        <v>46.14</v>
      </c>
      <c r="Z611" s="3" t="s">
        <v>11</v>
      </c>
      <c r="AC611" s="3">
        <f>VLOOKUP($A611,BANE!$C:$E,3,0)</f>
        <v>1791</v>
      </c>
      <c r="AD611" s="3" t="s">
        <v>12</v>
      </c>
      <c r="AG611" s="3">
        <f>VLOOKUP($A611,BANEP!$C:$E,3,0)</f>
        <v>1227</v>
      </c>
      <c r="AH611" s="3" t="s">
        <v>13</v>
      </c>
      <c r="AK611" s="3">
        <f>VLOOKUP($A611,VTBR!$C:$E,3,0)</f>
        <v>4.548E-2</v>
      </c>
      <c r="AL611" s="3" t="s">
        <v>14</v>
      </c>
      <c r="AO611" s="3">
        <f>VLOOKUP($A611,VSMO!$C:$E,3,0)</f>
        <v>7010</v>
      </c>
      <c r="AP611" s="3" t="s">
        <v>15</v>
      </c>
      <c r="AS611" s="3">
        <f>VLOOKUP($A611,GAZP!$C:$E,3,0)</f>
        <v>147.55000000000001</v>
      </c>
      <c r="AT611" s="3" t="s">
        <v>16</v>
      </c>
      <c r="AW611" s="3">
        <f>VLOOKUP($A611,GMKN!$C:$E,3,0)</f>
        <v>4845</v>
      </c>
      <c r="AX611" s="3" t="s">
        <v>17</v>
      </c>
      <c r="BA611" s="3">
        <f>VLOOKUP($A611,DIXY!$C:$E,3,0)</f>
        <v>428.89</v>
      </c>
      <c r="BB611" s="3" t="s">
        <v>18</v>
      </c>
      <c r="BE611" s="3">
        <f>VLOOKUP($A611,IRAO!$C:$E,3,0)</f>
        <v>8.4100000000000008E-3</v>
      </c>
      <c r="BF611" s="3" t="s">
        <v>19</v>
      </c>
      <c r="BI611" s="3">
        <f>VLOOKUP($A611,KMAZ!$C:$E,3,0)</f>
        <v>52.06</v>
      </c>
      <c r="BJ611" s="3" t="s">
        <v>20</v>
      </c>
      <c r="BM611" s="3">
        <f>VLOOKUP($A611,LSRG!$C:$E,3,0)</f>
        <v>550</v>
      </c>
      <c r="BN611" s="3" t="s">
        <v>21</v>
      </c>
      <c r="BQ611" s="3">
        <f>VLOOKUP($A611,LKOH!$C:$E,3,0)</f>
        <v>2064.1</v>
      </c>
      <c r="BR611" s="3" t="s">
        <v>22</v>
      </c>
      <c r="BU611" s="3">
        <f>VLOOKUP($A611,MVID!$C:$E,3,0)</f>
        <v>279.97000000000003</v>
      </c>
      <c r="BV611" s="3" t="s">
        <v>23</v>
      </c>
      <c r="BY611" s="3">
        <f>VLOOKUP($A611,MAGN!$C:$E,3,0)</f>
        <v>7.9969999999999999</v>
      </c>
      <c r="BZ611" s="3" t="s">
        <v>24</v>
      </c>
      <c r="CC611" s="3">
        <f>VLOOKUP($A611,MTSS!$C:$E,3,0)</f>
        <v>328.69</v>
      </c>
      <c r="CD611" s="3" t="s">
        <v>25</v>
      </c>
      <c r="CG611" s="3">
        <f>VLOOKUP($A611,MGNT!$C:$E,3,0)</f>
        <v>8602.7000000000007</v>
      </c>
      <c r="CH611" s="3" t="s">
        <v>26</v>
      </c>
      <c r="CK611" s="3">
        <f>VLOOKUP($A611,MFON!$C:$E,3,0)</f>
        <v>1141.4000000000001</v>
      </c>
      <c r="CL611" s="3" t="s">
        <v>27</v>
      </c>
      <c r="CO611" s="3">
        <f>VLOOKUP($A611,MOEX!$C:$E,3,0)</f>
        <v>61.45</v>
      </c>
      <c r="CP611" s="3" t="s">
        <v>28</v>
      </c>
      <c r="CS611" s="3">
        <f>VLOOKUP($A611,MSTT!$C:$E,3,0)</f>
        <v>138</v>
      </c>
      <c r="CT611" s="3" t="s">
        <v>29</v>
      </c>
      <c r="CW611" s="3">
        <f>VLOOKUP($A611,NLMK!$C:$E,3,0)</f>
        <v>53.26</v>
      </c>
      <c r="CX611" s="3" t="s">
        <v>30</v>
      </c>
      <c r="DA611" s="3">
        <f>VLOOKUP($A611,NMTP!$C:$E,3,0)</f>
        <v>3.335</v>
      </c>
      <c r="DB611" s="3" t="s">
        <v>31</v>
      </c>
      <c r="DE611" s="3">
        <f>VLOOKUP($A611,NVTK!$C:$E,3,0)</f>
        <v>404.05</v>
      </c>
      <c r="DF611" s="3" t="s">
        <v>32</v>
      </c>
      <c r="DI611" s="3">
        <f>VLOOKUP($A611,PIKK!$C:$E,3,0)</f>
        <v>62.55</v>
      </c>
      <c r="DJ611" s="3" t="s">
        <v>33</v>
      </c>
      <c r="DM611" s="3">
        <f>VLOOKUP($A611,ROSN!$C:$E,3,0)</f>
        <v>245.92</v>
      </c>
      <c r="DN611" s="3" t="s">
        <v>34</v>
      </c>
      <c r="DQ611" s="3">
        <f>VLOOKUP($A611,RTKM!$C:$E,3,0)</f>
        <v>116.79</v>
      </c>
      <c r="DR611" s="3" t="s">
        <v>35</v>
      </c>
      <c r="DU611" s="3">
        <f>VLOOKUP($A611,RTKMP!$C:$E,3,0)</f>
        <v>76.489999999999995</v>
      </c>
      <c r="DV611" s="3" t="s">
        <v>36</v>
      </c>
      <c r="DY611" s="3">
        <f>VLOOKUP($A611,HYDR!$C:$E,3,0)</f>
        <v>0.55430000000000001</v>
      </c>
      <c r="DZ611" s="3" t="s">
        <v>37</v>
      </c>
      <c r="EC611" s="3">
        <f>VLOOKUP($A611,RUAL!$C:$E,3,0)</f>
        <v>94.5</v>
      </c>
      <c r="ED611" s="3" t="s">
        <v>38</v>
      </c>
      <c r="EG611" s="3">
        <f>VLOOKUP($A611,SVAV!$C:$E,3,0)</f>
        <v>730.6</v>
      </c>
      <c r="EH611" s="3" t="s">
        <v>39</v>
      </c>
      <c r="EK611" s="3">
        <f>VLOOKUP($A611,SBER!$C:$E,3,0)</f>
        <v>101.86</v>
      </c>
      <c r="EL611" s="3" t="s">
        <v>40</v>
      </c>
      <c r="EO611" s="3">
        <f>VLOOKUP($A611,SBERP!$C:$E,3,0)</f>
        <v>82.94</v>
      </c>
      <c r="EP611" s="3" t="s">
        <v>41</v>
      </c>
      <c r="ES611" s="3">
        <f>VLOOKUP($A611,CHMF!$C:$E,3,0)</f>
        <v>286.10000000000002</v>
      </c>
      <c r="ET611" s="3" t="s">
        <v>42</v>
      </c>
      <c r="EW611" s="3">
        <f>VLOOKUP($A611,AFKS!$C:$E,3,0)</f>
        <v>37.137999999999998</v>
      </c>
      <c r="EX611" s="3" t="s">
        <v>43</v>
      </c>
      <c r="FA611" s="3">
        <f>VLOOKUP($A611,SNGS!$C:$E,3,0)</f>
        <v>28.401</v>
      </c>
      <c r="FB611" s="3" t="s">
        <v>44</v>
      </c>
      <c r="FE611" s="3">
        <f>VLOOKUP($A611,SNGSP!$C:$E,3,0)</f>
        <v>23.75</v>
      </c>
      <c r="FF611" s="3" t="s">
        <v>45</v>
      </c>
      <c r="FI611" s="3">
        <f>VLOOKUP($A611,TRMK!$C:$E,3,0)</f>
        <v>87.21</v>
      </c>
      <c r="FJ611" s="3" t="s">
        <v>46</v>
      </c>
      <c r="FM611" s="3">
        <f>VLOOKUP($A611,TATN!$C:$E,3,0)</f>
        <v>214.28</v>
      </c>
      <c r="FN611" s="3" t="s">
        <v>47</v>
      </c>
      <c r="FQ611" s="3">
        <f>VLOOKUP($A611,TATNP!$C:$E,3,0)</f>
        <v>117.8</v>
      </c>
      <c r="FR611" s="3" t="s">
        <v>48</v>
      </c>
      <c r="FU611" s="3">
        <f>VLOOKUP($A611,TRNFP!$C:$E,3,0)</f>
        <v>83498</v>
      </c>
      <c r="FV611" s="3" t="s">
        <v>49</v>
      </c>
      <c r="FY611" s="3">
        <f>VLOOKUP($A611,URKA!$C:$E,3,0)</f>
        <v>168.75</v>
      </c>
      <c r="FZ611" s="3" t="s">
        <v>50</v>
      </c>
      <c r="GC611" s="3">
        <f>VLOOKUP($A611,FEES!$C:$E,3,0)</f>
        <v>9.3689999999999996E-2</v>
      </c>
      <c r="GD611" s="3" t="s">
        <v>51</v>
      </c>
      <c r="GG611" s="3">
        <f>VLOOKUP($A611,PHOR!$C:$E,3,0)</f>
        <v>953.1</v>
      </c>
      <c r="GH611" s="3" t="s">
        <v>52</v>
      </c>
      <c r="GK611" s="3">
        <f>VLOOKUP($A611,GCHE!$C:$E,3,0)</f>
        <v>544.9</v>
      </c>
      <c r="GL611" s="3" t="s">
        <v>53</v>
      </c>
      <c r="GO611" s="3">
        <f>VLOOKUP($A611,EONR!$C:$E,3,0)</f>
        <v>2.4300999999999999</v>
      </c>
    </row>
    <row r="612" spans="1:197" x14ac:dyDescent="0.45">
      <c r="A612" s="86">
        <v>41589</v>
      </c>
      <c r="B612" s="3" t="s">
        <v>5</v>
      </c>
      <c r="E612" s="3">
        <f>VLOOKUP($A612,POLY!$C:$E,3,0)</f>
        <v>296.55</v>
      </c>
      <c r="F612" s="3" t="s">
        <v>6</v>
      </c>
      <c r="I612" s="3" t="e">
        <f>VLOOKUP($A612,YNDX!$C:$E,3,0)</f>
        <v>#N/A</v>
      </c>
      <c r="J612" s="3" t="s">
        <v>7</v>
      </c>
      <c r="M612" s="3">
        <f>VLOOKUP($A612,ALRS!$C:$E,3,0)</f>
        <v>35.360999999999997</v>
      </c>
      <c r="N612" s="3" t="s">
        <v>8</v>
      </c>
      <c r="Q612" s="3">
        <f>VLOOKUP($A612,AKRN!$C:$E,3,0)</f>
        <v>974.9</v>
      </c>
      <c r="R612" s="3" t="s">
        <v>9</v>
      </c>
      <c r="U612" s="3">
        <f>VLOOKUP($A612,AFLT!$C:$E,3,0)</f>
        <v>59.88</v>
      </c>
      <c r="V612" s="3" t="s">
        <v>10</v>
      </c>
      <c r="Y612" s="3">
        <f>VLOOKUP($A612,BSPB!$C:$E,3,0)</f>
        <v>45.68</v>
      </c>
      <c r="Z612" s="3" t="s">
        <v>11</v>
      </c>
      <c r="AC612" s="3">
        <f>VLOOKUP($A612,BANE!$C:$E,3,0)</f>
        <v>1901.1</v>
      </c>
      <c r="AD612" s="3" t="s">
        <v>12</v>
      </c>
      <c r="AG612" s="3">
        <f>VLOOKUP($A612,BANEP!$C:$E,3,0)</f>
        <v>1253.9000000000001</v>
      </c>
      <c r="AH612" s="3" t="s">
        <v>13</v>
      </c>
      <c r="AK612" s="3">
        <f>VLOOKUP($A612,VTBR!$C:$E,3,0)</f>
        <v>4.4999999999999998E-2</v>
      </c>
      <c r="AL612" s="3" t="s">
        <v>14</v>
      </c>
      <c r="AO612" s="3">
        <f>VLOOKUP($A612,VSMO!$C:$E,3,0)</f>
        <v>7157</v>
      </c>
      <c r="AP612" s="3" t="s">
        <v>15</v>
      </c>
      <c r="AS612" s="3">
        <f>VLOOKUP($A612,GAZP!$C:$E,3,0)</f>
        <v>147.13999999999999</v>
      </c>
      <c r="AT612" s="3" t="s">
        <v>16</v>
      </c>
      <c r="AW612" s="3">
        <f>VLOOKUP($A612,GMKN!$C:$E,3,0)</f>
        <v>4778</v>
      </c>
      <c r="AX612" s="3" t="s">
        <v>17</v>
      </c>
      <c r="BA612" s="3">
        <f>VLOOKUP($A612,DIXY!$C:$E,3,0)</f>
        <v>410</v>
      </c>
      <c r="BB612" s="3" t="s">
        <v>18</v>
      </c>
      <c r="BE612" s="3">
        <f>VLOOKUP($A612,IRAO!$C:$E,3,0)</f>
        <v>8.1899999999999994E-3</v>
      </c>
      <c r="BF612" s="3" t="s">
        <v>19</v>
      </c>
      <c r="BI612" s="3">
        <f>VLOOKUP($A612,KMAZ!$C:$E,3,0)</f>
        <v>51.42</v>
      </c>
      <c r="BJ612" s="3" t="s">
        <v>20</v>
      </c>
      <c r="BM612" s="3">
        <f>VLOOKUP($A612,LSRG!$C:$E,3,0)</f>
        <v>560</v>
      </c>
      <c r="BN612" s="3" t="s">
        <v>21</v>
      </c>
      <c r="BQ612" s="3">
        <f>VLOOKUP($A612,LKOH!$C:$E,3,0)</f>
        <v>2071</v>
      </c>
      <c r="BR612" s="3" t="s">
        <v>22</v>
      </c>
      <c r="BU612" s="3">
        <f>VLOOKUP($A612,MVID!$C:$E,3,0)</f>
        <v>277.31</v>
      </c>
      <c r="BV612" s="3" t="s">
        <v>23</v>
      </c>
      <c r="BY612" s="3">
        <f>VLOOKUP($A612,MAGN!$C:$E,3,0)</f>
        <v>7.7460000000000004</v>
      </c>
      <c r="BZ612" s="3" t="s">
        <v>24</v>
      </c>
      <c r="CC612" s="3">
        <f>VLOOKUP($A612,MTSS!$C:$E,3,0)</f>
        <v>326.35000000000002</v>
      </c>
      <c r="CD612" s="3" t="s">
        <v>25</v>
      </c>
      <c r="CG612" s="3">
        <f>VLOOKUP($A612,MGNT!$C:$E,3,0)</f>
        <v>8724.9</v>
      </c>
      <c r="CH612" s="3" t="s">
        <v>26</v>
      </c>
      <c r="CK612" s="3">
        <f>VLOOKUP($A612,MFON!$C:$E,3,0)</f>
        <v>1112.5</v>
      </c>
      <c r="CL612" s="3" t="s">
        <v>27</v>
      </c>
      <c r="CO612" s="3">
        <f>VLOOKUP($A612,MOEX!$C:$E,3,0)</f>
        <v>64.92</v>
      </c>
      <c r="CP612" s="3" t="s">
        <v>28</v>
      </c>
      <c r="CS612" s="3">
        <f>VLOOKUP($A612,MSTT!$C:$E,3,0)</f>
        <v>144</v>
      </c>
      <c r="CT612" s="3" t="s">
        <v>29</v>
      </c>
      <c r="CW612" s="3">
        <f>VLOOKUP($A612,NLMK!$C:$E,3,0)</f>
        <v>50.89</v>
      </c>
      <c r="CX612" s="3" t="s">
        <v>30</v>
      </c>
      <c r="DA612" s="3">
        <f>VLOOKUP($A612,NMTP!$C:$E,3,0)</f>
        <v>3.3450000000000002</v>
      </c>
      <c r="DB612" s="3" t="s">
        <v>31</v>
      </c>
      <c r="DE612" s="3">
        <f>VLOOKUP($A612,NVTK!$C:$E,3,0)</f>
        <v>412.63</v>
      </c>
      <c r="DF612" s="3" t="s">
        <v>32</v>
      </c>
      <c r="DI612" s="3">
        <f>VLOOKUP($A612,PIKK!$C:$E,3,0)</f>
        <v>62.05</v>
      </c>
      <c r="DJ612" s="3" t="s">
        <v>33</v>
      </c>
      <c r="DM612" s="3">
        <f>VLOOKUP($A612,ROSN!$C:$E,3,0)</f>
        <v>244.2</v>
      </c>
      <c r="DN612" s="3" t="s">
        <v>34</v>
      </c>
      <c r="DQ612" s="3">
        <f>VLOOKUP($A612,RTKM!$C:$E,3,0)</f>
        <v>117</v>
      </c>
      <c r="DR612" s="3" t="s">
        <v>35</v>
      </c>
      <c r="DU612" s="3">
        <f>VLOOKUP($A612,RTKMP!$C:$E,3,0)</f>
        <v>78.5</v>
      </c>
      <c r="DV612" s="3" t="s">
        <v>36</v>
      </c>
      <c r="DY612" s="3">
        <f>VLOOKUP($A612,HYDR!$C:$E,3,0)</f>
        <v>0.56010000000000004</v>
      </c>
      <c r="DZ612" s="3" t="s">
        <v>37</v>
      </c>
      <c r="EC612" s="3">
        <f>VLOOKUP($A612,RUAL!$C:$E,3,0)</f>
        <v>90.17</v>
      </c>
      <c r="ED612" s="3" t="s">
        <v>38</v>
      </c>
      <c r="EG612" s="3">
        <f>VLOOKUP($A612,SVAV!$C:$E,3,0)</f>
        <v>752</v>
      </c>
      <c r="EH612" s="3" t="s">
        <v>39</v>
      </c>
      <c r="EK612" s="3">
        <f>VLOOKUP($A612,SBER!$C:$E,3,0)</f>
        <v>103.69</v>
      </c>
      <c r="EL612" s="3" t="s">
        <v>40</v>
      </c>
      <c r="EO612" s="3">
        <f>VLOOKUP($A612,SBERP!$C:$E,3,0)</f>
        <v>83.09</v>
      </c>
      <c r="EP612" s="3" t="s">
        <v>41</v>
      </c>
      <c r="ES612" s="3">
        <f>VLOOKUP($A612,CHMF!$C:$E,3,0)</f>
        <v>280.39999999999998</v>
      </c>
      <c r="ET612" s="3" t="s">
        <v>42</v>
      </c>
      <c r="EW612" s="3">
        <f>VLOOKUP($A612,AFKS!$C:$E,3,0)</f>
        <v>38.749000000000002</v>
      </c>
      <c r="EX612" s="3" t="s">
        <v>43</v>
      </c>
      <c r="FA612" s="3">
        <f>VLOOKUP($A612,SNGS!$C:$E,3,0)</f>
        <v>28.13</v>
      </c>
      <c r="FB612" s="3" t="s">
        <v>44</v>
      </c>
      <c r="FE612" s="3">
        <f>VLOOKUP($A612,SNGSP!$C:$E,3,0)</f>
        <v>23.815000000000001</v>
      </c>
      <c r="FF612" s="3" t="s">
        <v>45</v>
      </c>
      <c r="FI612" s="3">
        <f>VLOOKUP($A612,TRMK!$C:$E,3,0)</f>
        <v>89.99</v>
      </c>
      <c r="FJ612" s="3" t="s">
        <v>46</v>
      </c>
      <c r="FM612" s="3">
        <f>VLOOKUP($A612,TATN!$C:$E,3,0)</f>
        <v>208.24</v>
      </c>
      <c r="FN612" s="3" t="s">
        <v>47</v>
      </c>
      <c r="FQ612" s="3">
        <f>VLOOKUP($A612,TATNP!$C:$E,3,0)</f>
        <v>115.94</v>
      </c>
      <c r="FR612" s="3" t="s">
        <v>48</v>
      </c>
      <c r="FU612" s="3">
        <f>VLOOKUP($A612,TRNFP!$C:$E,3,0)</f>
        <v>82410</v>
      </c>
      <c r="FV612" s="3" t="s">
        <v>49</v>
      </c>
      <c r="FY612" s="3">
        <f>VLOOKUP($A612,URKA!$C:$E,3,0)</f>
        <v>175.28</v>
      </c>
      <c r="FZ612" s="3" t="s">
        <v>50</v>
      </c>
      <c r="GC612" s="3">
        <f>VLOOKUP($A612,FEES!$C:$E,3,0)</f>
        <v>8.1530000000000005E-2</v>
      </c>
      <c r="GD612" s="3" t="s">
        <v>51</v>
      </c>
      <c r="GG612" s="3">
        <f>VLOOKUP($A612,PHOR!$C:$E,3,0)</f>
        <v>977.3</v>
      </c>
      <c r="GH612" s="3" t="s">
        <v>52</v>
      </c>
      <c r="GK612" s="3">
        <f>VLOOKUP($A612,GCHE!$C:$E,3,0)</f>
        <v>538</v>
      </c>
      <c r="GL612" s="3" t="s">
        <v>53</v>
      </c>
      <c r="GO612" s="3">
        <f>VLOOKUP($A612,EONR!$C:$E,3,0)</f>
        <v>2.407</v>
      </c>
    </row>
    <row r="613" spans="1:197" x14ac:dyDescent="0.45">
      <c r="A613" s="86">
        <v>41596</v>
      </c>
      <c r="B613" s="3" t="s">
        <v>5</v>
      </c>
      <c r="E613" s="3">
        <f>VLOOKUP($A613,POLY!$C:$E,3,0)</f>
        <v>280.77</v>
      </c>
      <c r="F613" s="3" t="s">
        <v>6</v>
      </c>
      <c r="I613" s="3" t="e">
        <f>VLOOKUP($A613,YNDX!$C:$E,3,0)</f>
        <v>#N/A</v>
      </c>
      <c r="J613" s="3" t="s">
        <v>7</v>
      </c>
      <c r="M613" s="3">
        <f>VLOOKUP($A613,ALRS!$C:$E,3,0)</f>
        <v>35.380000000000003</v>
      </c>
      <c r="N613" s="3" t="s">
        <v>8</v>
      </c>
      <c r="Q613" s="3">
        <f>VLOOKUP($A613,AKRN!$C:$E,3,0)</f>
        <v>967.8</v>
      </c>
      <c r="R613" s="3" t="s">
        <v>9</v>
      </c>
      <c r="U613" s="3">
        <f>VLOOKUP($A613,AFLT!$C:$E,3,0)</f>
        <v>58.29</v>
      </c>
      <c r="V613" s="3" t="s">
        <v>10</v>
      </c>
      <c r="Y613" s="3">
        <f>VLOOKUP($A613,BSPB!$C:$E,3,0)</f>
        <v>45.34</v>
      </c>
      <c r="Z613" s="3" t="s">
        <v>11</v>
      </c>
      <c r="AC613" s="3">
        <f>VLOOKUP($A613,BANE!$C:$E,3,0)</f>
        <v>1919.4</v>
      </c>
      <c r="AD613" s="3" t="s">
        <v>12</v>
      </c>
      <c r="AG613" s="3">
        <f>VLOOKUP($A613,BANEP!$C:$E,3,0)</f>
        <v>1343.8</v>
      </c>
      <c r="AH613" s="3" t="s">
        <v>13</v>
      </c>
      <c r="AK613" s="3">
        <f>VLOOKUP($A613,VTBR!$C:$E,3,0)</f>
        <v>4.6489999999999997E-2</v>
      </c>
      <c r="AL613" s="3" t="s">
        <v>14</v>
      </c>
      <c r="AO613" s="3">
        <f>VLOOKUP($A613,VSMO!$C:$E,3,0)</f>
        <v>7535</v>
      </c>
      <c r="AP613" s="3" t="s">
        <v>15</v>
      </c>
      <c r="AS613" s="3">
        <f>VLOOKUP($A613,GAZP!$C:$E,3,0)</f>
        <v>149.59</v>
      </c>
      <c r="AT613" s="3" t="s">
        <v>16</v>
      </c>
      <c r="AW613" s="3">
        <f>VLOOKUP($A613,GMKN!$C:$E,3,0)</f>
        <v>4876</v>
      </c>
      <c r="AX613" s="3" t="s">
        <v>17</v>
      </c>
      <c r="BA613" s="3">
        <f>VLOOKUP($A613,DIXY!$C:$E,3,0)</f>
        <v>426</v>
      </c>
      <c r="BB613" s="3" t="s">
        <v>18</v>
      </c>
      <c r="BE613" s="3">
        <f>VLOOKUP($A613,IRAO!$C:$E,3,0)</f>
        <v>7.8799999999999999E-3</v>
      </c>
      <c r="BF613" s="3" t="s">
        <v>19</v>
      </c>
      <c r="BI613" s="3">
        <f>VLOOKUP($A613,KMAZ!$C:$E,3,0)</f>
        <v>49.73</v>
      </c>
      <c r="BJ613" s="3" t="s">
        <v>20</v>
      </c>
      <c r="BM613" s="3">
        <f>VLOOKUP($A613,LSRG!$C:$E,3,0)</f>
        <v>560</v>
      </c>
      <c r="BN613" s="3" t="s">
        <v>21</v>
      </c>
      <c r="BQ613" s="3">
        <f>VLOOKUP($A613,LKOH!$C:$E,3,0)</f>
        <v>2084.3000000000002</v>
      </c>
      <c r="BR613" s="3" t="s">
        <v>22</v>
      </c>
      <c r="BU613" s="3">
        <f>VLOOKUP($A613,MVID!$C:$E,3,0)</f>
        <v>281</v>
      </c>
      <c r="BV613" s="3" t="s">
        <v>23</v>
      </c>
      <c r="BY613" s="3">
        <f>VLOOKUP($A613,MAGN!$C:$E,3,0)</f>
        <v>7.952</v>
      </c>
      <c r="BZ613" s="3" t="s">
        <v>24</v>
      </c>
      <c r="CC613" s="3">
        <f>VLOOKUP($A613,MTSS!$C:$E,3,0)</f>
        <v>317.99</v>
      </c>
      <c r="CD613" s="3" t="s">
        <v>25</v>
      </c>
      <c r="CG613" s="3">
        <f>VLOOKUP($A613,MGNT!$C:$E,3,0)</f>
        <v>8821</v>
      </c>
      <c r="CH613" s="3" t="s">
        <v>26</v>
      </c>
      <c r="CK613" s="3">
        <f>VLOOKUP($A613,MFON!$C:$E,3,0)</f>
        <v>1082.8</v>
      </c>
      <c r="CL613" s="3" t="s">
        <v>27</v>
      </c>
      <c r="CO613" s="3">
        <f>VLOOKUP($A613,MOEX!$C:$E,3,0)</f>
        <v>67.150000000000006</v>
      </c>
      <c r="CP613" s="3" t="s">
        <v>28</v>
      </c>
      <c r="CS613" s="3">
        <f>VLOOKUP($A613,MSTT!$C:$E,3,0)</f>
        <v>139.79</v>
      </c>
      <c r="CT613" s="3" t="s">
        <v>29</v>
      </c>
      <c r="CW613" s="3">
        <f>VLOOKUP($A613,NLMK!$C:$E,3,0)</f>
        <v>53.06</v>
      </c>
      <c r="CX613" s="3" t="s">
        <v>30</v>
      </c>
      <c r="DA613" s="3">
        <f>VLOOKUP($A613,NMTP!$C:$E,3,0)</f>
        <v>3.0219999999999998</v>
      </c>
      <c r="DB613" s="3" t="s">
        <v>31</v>
      </c>
      <c r="DE613" s="3">
        <f>VLOOKUP($A613,NVTK!$C:$E,3,0)</f>
        <v>402.02</v>
      </c>
      <c r="DF613" s="3" t="s">
        <v>32</v>
      </c>
      <c r="DI613" s="3">
        <f>VLOOKUP($A613,PIKK!$C:$E,3,0)</f>
        <v>63.06</v>
      </c>
      <c r="DJ613" s="3" t="s">
        <v>33</v>
      </c>
      <c r="DM613" s="3">
        <f>VLOOKUP($A613,ROSN!$C:$E,3,0)</f>
        <v>246.66</v>
      </c>
      <c r="DN613" s="3" t="s">
        <v>34</v>
      </c>
      <c r="DQ613" s="3">
        <f>VLOOKUP($A613,RTKM!$C:$E,3,0)</f>
        <v>112</v>
      </c>
      <c r="DR613" s="3" t="s">
        <v>35</v>
      </c>
      <c r="DU613" s="3">
        <f>VLOOKUP($A613,RTKMP!$C:$E,3,0)</f>
        <v>74.48</v>
      </c>
      <c r="DV613" s="3" t="s">
        <v>36</v>
      </c>
      <c r="DY613" s="3">
        <f>VLOOKUP($A613,HYDR!$C:$E,3,0)</f>
        <v>0.57779999999999998</v>
      </c>
      <c r="DZ613" s="3" t="s">
        <v>37</v>
      </c>
      <c r="EC613" s="3">
        <f>VLOOKUP($A613,RUAL!$C:$E,3,0)</f>
        <v>91.95</v>
      </c>
      <c r="ED613" s="3" t="s">
        <v>38</v>
      </c>
      <c r="EG613" s="3">
        <f>VLOOKUP($A613,SVAV!$C:$E,3,0)</f>
        <v>781.4</v>
      </c>
      <c r="EH613" s="3" t="s">
        <v>39</v>
      </c>
      <c r="EK613" s="3">
        <f>VLOOKUP($A613,SBER!$C:$E,3,0)</f>
        <v>105.1</v>
      </c>
      <c r="EL613" s="3" t="s">
        <v>40</v>
      </c>
      <c r="EO613" s="3">
        <f>VLOOKUP($A613,SBERP!$C:$E,3,0)</f>
        <v>85.55</v>
      </c>
      <c r="EP613" s="3" t="s">
        <v>41</v>
      </c>
      <c r="ES613" s="3">
        <f>VLOOKUP($A613,CHMF!$C:$E,3,0)</f>
        <v>304</v>
      </c>
      <c r="ET613" s="3" t="s">
        <v>42</v>
      </c>
      <c r="EW613" s="3">
        <f>VLOOKUP($A613,AFKS!$C:$E,3,0)</f>
        <v>39.298999999999999</v>
      </c>
      <c r="EX613" s="3" t="s">
        <v>43</v>
      </c>
      <c r="FA613" s="3">
        <f>VLOOKUP($A613,SNGS!$C:$E,3,0)</f>
        <v>28.265000000000001</v>
      </c>
      <c r="FB613" s="3" t="s">
        <v>44</v>
      </c>
      <c r="FE613" s="3">
        <f>VLOOKUP($A613,SNGSP!$C:$E,3,0)</f>
        <v>24.19</v>
      </c>
      <c r="FF613" s="3" t="s">
        <v>45</v>
      </c>
      <c r="FI613" s="3">
        <f>VLOOKUP($A613,TRMK!$C:$E,3,0)</f>
        <v>94.29</v>
      </c>
      <c r="FJ613" s="3" t="s">
        <v>46</v>
      </c>
      <c r="FM613" s="3">
        <f>VLOOKUP($A613,TATN!$C:$E,3,0)</f>
        <v>213.41</v>
      </c>
      <c r="FN613" s="3" t="s">
        <v>47</v>
      </c>
      <c r="FQ613" s="3">
        <f>VLOOKUP($A613,TATNP!$C:$E,3,0)</f>
        <v>119.32</v>
      </c>
      <c r="FR613" s="3" t="s">
        <v>48</v>
      </c>
      <c r="FU613" s="3">
        <f>VLOOKUP($A613,TRNFP!$C:$E,3,0)</f>
        <v>83504</v>
      </c>
      <c r="FV613" s="3" t="s">
        <v>49</v>
      </c>
      <c r="FY613" s="3">
        <f>VLOOKUP($A613,URKA!$C:$E,3,0)</f>
        <v>168.71</v>
      </c>
      <c r="FZ613" s="3" t="s">
        <v>50</v>
      </c>
      <c r="GC613" s="3">
        <f>VLOOKUP($A613,FEES!$C:$E,3,0)</f>
        <v>8.3379999999999996E-2</v>
      </c>
      <c r="GD613" s="3" t="s">
        <v>51</v>
      </c>
      <c r="GG613" s="3">
        <f>VLOOKUP($A613,PHOR!$C:$E,3,0)</f>
        <v>962.5</v>
      </c>
      <c r="GH613" s="3" t="s">
        <v>52</v>
      </c>
      <c r="GK613" s="3">
        <f>VLOOKUP($A613,GCHE!$C:$E,3,0)</f>
        <v>515</v>
      </c>
      <c r="GL613" s="3" t="s">
        <v>53</v>
      </c>
      <c r="GO613" s="3">
        <f>VLOOKUP($A613,EONR!$C:$E,3,0)</f>
        <v>2.4089999999999998</v>
      </c>
    </row>
    <row r="614" spans="1:197" x14ac:dyDescent="0.45">
      <c r="A614" s="86">
        <v>41603</v>
      </c>
      <c r="B614" s="3" t="s">
        <v>5</v>
      </c>
      <c r="E614" s="3">
        <f>VLOOKUP($A614,POLY!$C:$E,3,0)</f>
        <v>291.02999999999997</v>
      </c>
      <c r="F614" s="3" t="s">
        <v>6</v>
      </c>
      <c r="I614" s="3" t="e">
        <f>VLOOKUP($A614,YNDX!$C:$E,3,0)</f>
        <v>#N/A</v>
      </c>
      <c r="J614" s="3" t="s">
        <v>7</v>
      </c>
      <c r="M614" s="3">
        <f>VLOOKUP($A614,ALRS!$C:$E,3,0)</f>
        <v>34.914000000000001</v>
      </c>
      <c r="N614" s="3" t="s">
        <v>8</v>
      </c>
      <c r="Q614" s="3">
        <f>VLOOKUP($A614,AKRN!$C:$E,3,0)</f>
        <v>979.6</v>
      </c>
      <c r="R614" s="3" t="s">
        <v>9</v>
      </c>
      <c r="U614" s="3">
        <f>VLOOKUP($A614,AFLT!$C:$E,3,0)</f>
        <v>60.42</v>
      </c>
      <c r="V614" s="3" t="s">
        <v>10</v>
      </c>
      <c r="Y614" s="3">
        <f>VLOOKUP($A614,BSPB!$C:$E,3,0)</f>
        <v>45.45</v>
      </c>
      <c r="Z614" s="3" t="s">
        <v>11</v>
      </c>
      <c r="AC614" s="3">
        <f>VLOOKUP($A614,BANE!$C:$E,3,0)</f>
        <v>1908.7</v>
      </c>
      <c r="AD614" s="3" t="s">
        <v>12</v>
      </c>
      <c r="AG614" s="3">
        <f>VLOOKUP($A614,BANEP!$C:$E,3,0)</f>
        <v>1352</v>
      </c>
      <c r="AH614" s="3" t="s">
        <v>13</v>
      </c>
      <c r="AK614" s="3">
        <f>VLOOKUP($A614,VTBR!$C:$E,3,0)</f>
        <v>4.6280000000000002E-2</v>
      </c>
      <c r="AL614" s="3" t="s">
        <v>14</v>
      </c>
      <c r="AO614" s="3">
        <f>VLOOKUP($A614,VSMO!$C:$E,3,0)</f>
        <v>7860</v>
      </c>
      <c r="AP614" s="3" t="s">
        <v>15</v>
      </c>
      <c r="AS614" s="3">
        <f>VLOOKUP($A614,GAZP!$C:$E,3,0)</f>
        <v>143.1</v>
      </c>
      <c r="AT614" s="3" t="s">
        <v>16</v>
      </c>
      <c r="AW614" s="3">
        <f>VLOOKUP($A614,GMKN!$C:$E,3,0)</f>
        <v>4984</v>
      </c>
      <c r="AX614" s="3" t="s">
        <v>17</v>
      </c>
      <c r="BA614" s="3">
        <f>VLOOKUP($A614,DIXY!$C:$E,3,0)</f>
        <v>426.83</v>
      </c>
      <c r="BB614" s="3" t="s">
        <v>18</v>
      </c>
      <c r="BE614" s="3">
        <f>VLOOKUP($A614,IRAO!$C:$E,3,0)</f>
        <v>7.79E-3</v>
      </c>
      <c r="BF614" s="3" t="s">
        <v>19</v>
      </c>
      <c r="BI614" s="3">
        <f>VLOOKUP($A614,KMAZ!$C:$E,3,0)</f>
        <v>47.38</v>
      </c>
      <c r="BJ614" s="3" t="s">
        <v>20</v>
      </c>
      <c r="BM614" s="3">
        <f>VLOOKUP($A614,LSRG!$C:$E,3,0)</f>
        <v>573</v>
      </c>
      <c r="BN614" s="3" t="s">
        <v>21</v>
      </c>
      <c r="BQ614" s="3">
        <f>VLOOKUP($A614,LKOH!$C:$E,3,0)</f>
        <v>2042.8</v>
      </c>
      <c r="BR614" s="3" t="s">
        <v>22</v>
      </c>
      <c r="BU614" s="3">
        <f>VLOOKUP($A614,MVID!$C:$E,3,0)</f>
        <v>293.99</v>
      </c>
      <c r="BV614" s="3" t="s">
        <v>23</v>
      </c>
      <c r="BY614" s="3">
        <f>VLOOKUP($A614,MAGN!$C:$E,3,0)</f>
        <v>7.74</v>
      </c>
      <c r="BZ614" s="3" t="s">
        <v>24</v>
      </c>
      <c r="CC614" s="3">
        <f>VLOOKUP($A614,MTSS!$C:$E,3,0)</f>
        <v>313.05</v>
      </c>
      <c r="CD614" s="3" t="s">
        <v>25</v>
      </c>
      <c r="CG614" s="3">
        <f>VLOOKUP($A614,MGNT!$C:$E,3,0)</f>
        <v>9160</v>
      </c>
      <c r="CH614" s="3" t="s">
        <v>26</v>
      </c>
      <c r="CK614" s="3">
        <f>VLOOKUP($A614,MFON!$C:$E,3,0)</f>
        <v>1066.4000000000001</v>
      </c>
      <c r="CL614" s="3" t="s">
        <v>27</v>
      </c>
      <c r="CO614" s="3">
        <f>VLOOKUP($A614,MOEX!$C:$E,3,0)</f>
        <v>67</v>
      </c>
      <c r="CP614" s="3" t="s">
        <v>28</v>
      </c>
      <c r="CS614" s="3">
        <f>VLOOKUP($A614,MSTT!$C:$E,3,0)</f>
        <v>139.97999999999999</v>
      </c>
      <c r="CT614" s="3" t="s">
        <v>29</v>
      </c>
      <c r="CW614" s="3">
        <f>VLOOKUP($A614,NLMK!$C:$E,3,0)</f>
        <v>53.75</v>
      </c>
      <c r="CX614" s="3" t="s">
        <v>30</v>
      </c>
      <c r="DA614" s="3">
        <f>VLOOKUP($A614,NMTP!$C:$E,3,0)</f>
        <v>3.0049000000000001</v>
      </c>
      <c r="DB614" s="3" t="s">
        <v>31</v>
      </c>
      <c r="DE614" s="3">
        <f>VLOOKUP($A614,NVTK!$C:$E,3,0)</f>
        <v>398.98</v>
      </c>
      <c r="DF614" s="3" t="s">
        <v>32</v>
      </c>
      <c r="DI614" s="3">
        <f>VLOOKUP($A614,PIKK!$C:$E,3,0)</f>
        <v>63.9</v>
      </c>
      <c r="DJ614" s="3" t="s">
        <v>33</v>
      </c>
      <c r="DM614" s="3">
        <f>VLOOKUP($A614,ROSN!$C:$E,3,0)</f>
        <v>238.49</v>
      </c>
      <c r="DN614" s="3" t="s">
        <v>34</v>
      </c>
      <c r="DQ614" s="3">
        <f>VLOOKUP($A614,RTKM!$C:$E,3,0)</f>
        <v>106.53</v>
      </c>
      <c r="DR614" s="3" t="s">
        <v>35</v>
      </c>
      <c r="DU614" s="3">
        <f>VLOOKUP($A614,RTKMP!$C:$E,3,0)</f>
        <v>71.25</v>
      </c>
      <c r="DV614" s="3" t="s">
        <v>36</v>
      </c>
      <c r="DY614" s="3">
        <f>VLOOKUP($A614,HYDR!$C:$E,3,0)</f>
        <v>0.57099999999999995</v>
      </c>
      <c r="DZ614" s="3" t="s">
        <v>37</v>
      </c>
      <c r="EC614" s="3">
        <f>VLOOKUP($A614,RUAL!$C:$E,3,0)</f>
        <v>99</v>
      </c>
      <c r="ED614" s="3" t="s">
        <v>38</v>
      </c>
      <c r="EG614" s="3">
        <f>VLOOKUP($A614,SVAV!$C:$E,3,0)</f>
        <v>791.1</v>
      </c>
      <c r="EH614" s="3" t="s">
        <v>39</v>
      </c>
      <c r="EK614" s="3">
        <f>VLOOKUP($A614,SBER!$C:$E,3,0)</f>
        <v>103.07</v>
      </c>
      <c r="EL614" s="3" t="s">
        <v>40</v>
      </c>
      <c r="EO614" s="3">
        <f>VLOOKUP($A614,SBERP!$C:$E,3,0)</f>
        <v>84.85</v>
      </c>
      <c r="EP614" s="3" t="s">
        <v>41</v>
      </c>
      <c r="ES614" s="3">
        <f>VLOOKUP($A614,CHMF!$C:$E,3,0)</f>
        <v>301.89999999999998</v>
      </c>
      <c r="ET614" s="3" t="s">
        <v>42</v>
      </c>
      <c r="EW614" s="3">
        <f>VLOOKUP($A614,AFKS!$C:$E,3,0)</f>
        <v>39.15</v>
      </c>
      <c r="EX614" s="3" t="s">
        <v>43</v>
      </c>
      <c r="FA614" s="3">
        <f>VLOOKUP($A614,SNGS!$C:$E,3,0)</f>
        <v>27.398</v>
      </c>
      <c r="FB614" s="3" t="s">
        <v>44</v>
      </c>
      <c r="FE614" s="3">
        <f>VLOOKUP($A614,SNGSP!$C:$E,3,0)</f>
        <v>23.582999999999998</v>
      </c>
      <c r="FF614" s="3" t="s">
        <v>45</v>
      </c>
      <c r="FI614" s="3">
        <f>VLOOKUP($A614,TRMK!$C:$E,3,0)</f>
        <v>93.83</v>
      </c>
      <c r="FJ614" s="3" t="s">
        <v>46</v>
      </c>
      <c r="FM614" s="3">
        <f>VLOOKUP($A614,TATN!$C:$E,3,0)</f>
        <v>203.09</v>
      </c>
      <c r="FN614" s="3" t="s">
        <v>47</v>
      </c>
      <c r="FQ614" s="3">
        <f>VLOOKUP($A614,TATNP!$C:$E,3,0)</f>
        <v>117.39</v>
      </c>
      <c r="FR614" s="3" t="s">
        <v>48</v>
      </c>
      <c r="FU614" s="3">
        <f>VLOOKUP($A614,TRNFP!$C:$E,3,0)</f>
        <v>84602</v>
      </c>
      <c r="FV614" s="3" t="s">
        <v>49</v>
      </c>
      <c r="FY614" s="3">
        <f>VLOOKUP($A614,URKA!$C:$E,3,0)</f>
        <v>164.98</v>
      </c>
      <c r="FZ614" s="3" t="s">
        <v>50</v>
      </c>
      <c r="GC614" s="3">
        <f>VLOOKUP($A614,FEES!$C:$E,3,0)</f>
        <v>7.9750000000000001E-2</v>
      </c>
      <c r="GD614" s="3" t="s">
        <v>51</v>
      </c>
      <c r="GG614" s="3">
        <f>VLOOKUP($A614,PHOR!$C:$E,3,0)</f>
        <v>963.8</v>
      </c>
      <c r="GH614" s="3" t="s">
        <v>52</v>
      </c>
      <c r="GK614" s="3">
        <f>VLOOKUP($A614,GCHE!$C:$E,3,0)</f>
        <v>527.29999999999995</v>
      </c>
      <c r="GL614" s="3" t="s">
        <v>53</v>
      </c>
      <c r="GO614" s="3">
        <f>VLOOKUP($A614,EONR!$C:$E,3,0)</f>
        <v>2.3650000000000002</v>
      </c>
    </row>
    <row r="615" spans="1:197" x14ac:dyDescent="0.45">
      <c r="A615" s="86">
        <v>41610</v>
      </c>
      <c r="B615" s="3" t="s">
        <v>5</v>
      </c>
      <c r="E615" s="3">
        <f>VLOOKUP($A615,POLY!$C:$E,3,0)</f>
        <v>267.04000000000002</v>
      </c>
      <c r="F615" s="3" t="s">
        <v>6</v>
      </c>
      <c r="I615" s="3" t="e">
        <f>VLOOKUP($A615,YNDX!$C:$E,3,0)</f>
        <v>#N/A</v>
      </c>
      <c r="J615" s="3" t="s">
        <v>7</v>
      </c>
      <c r="M615" s="3">
        <f>VLOOKUP($A615,ALRS!$C:$E,3,0)</f>
        <v>35.445</v>
      </c>
      <c r="N615" s="3" t="s">
        <v>8</v>
      </c>
      <c r="Q615" s="3">
        <f>VLOOKUP($A615,AKRN!$C:$E,3,0)</f>
        <v>963.4</v>
      </c>
      <c r="R615" s="3" t="s">
        <v>9</v>
      </c>
      <c r="U615" s="3">
        <f>VLOOKUP($A615,AFLT!$C:$E,3,0)</f>
        <v>68.8</v>
      </c>
      <c r="V615" s="3" t="s">
        <v>10</v>
      </c>
      <c r="Y615" s="3">
        <f>VLOOKUP($A615,BSPB!$C:$E,3,0)</f>
        <v>41.3</v>
      </c>
      <c r="Z615" s="3" t="s">
        <v>11</v>
      </c>
      <c r="AC615" s="3">
        <f>VLOOKUP($A615,BANE!$C:$E,3,0)</f>
        <v>1887.3</v>
      </c>
      <c r="AD615" s="3" t="s">
        <v>12</v>
      </c>
      <c r="AG615" s="3">
        <f>VLOOKUP($A615,BANEP!$C:$E,3,0)</f>
        <v>1315.1</v>
      </c>
      <c r="AH615" s="3" t="s">
        <v>13</v>
      </c>
      <c r="AK615" s="3">
        <f>VLOOKUP($A615,VTBR!$C:$E,3,0)</f>
        <v>4.5999999999999999E-2</v>
      </c>
      <c r="AL615" s="3" t="s">
        <v>14</v>
      </c>
      <c r="AO615" s="3">
        <f>VLOOKUP($A615,VSMO!$C:$E,3,0)</f>
        <v>7710</v>
      </c>
      <c r="AP615" s="3" t="s">
        <v>15</v>
      </c>
      <c r="AS615" s="3">
        <f>VLOOKUP($A615,GAZP!$C:$E,3,0)</f>
        <v>137.47999999999999</v>
      </c>
      <c r="AT615" s="3" t="s">
        <v>16</v>
      </c>
      <c r="AW615" s="3">
        <f>VLOOKUP($A615,GMKN!$C:$E,3,0)</f>
        <v>5075</v>
      </c>
      <c r="AX615" s="3" t="s">
        <v>17</v>
      </c>
      <c r="BA615" s="3">
        <f>VLOOKUP($A615,DIXY!$C:$E,3,0)</f>
        <v>419.98</v>
      </c>
      <c r="BB615" s="3" t="s">
        <v>18</v>
      </c>
      <c r="BE615" s="3">
        <f>VLOOKUP($A615,IRAO!$C:$E,3,0)</f>
        <v>9.1699999999999993E-3</v>
      </c>
      <c r="BF615" s="3" t="s">
        <v>19</v>
      </c>
      <c r="BI615" s="3">
        <f>VLOOKUP($A615,KMAZ!$C:$E,3,0)</f>
        <v>51.1</v>
      </c>
      <c r="BJ615" s="3" t="s">
        <v>20</v>
      </c>
      <c r="BM615" s="3">
        <f>VLOOKUP($A615,LSRG!$C:$E,3,0)</f>
        <v>561</v>
      </c>
      <c r="BN615" s="3" t="s">
        <v>21</v>
      </c>
      <c r="BQ615" s="3">
        <f>VLOOKUP($A615,LKOH!$C:$E,3,0)</f>
        <v>1970</v>
      </c>
      <c r="BR615" s="3" t="s">
        <v>22</v>
      </c>
      <c r="BU615" s="3">
        <f>VLOOKUP($A615,MVID!$C:$E,3,0)</f>
        <v>289.93</v>
      </c>
      <c r="BV615" s="3" t="s">
        <v>23</v>
      </c>
      <c r="BY615" s="3">
        <f>VLOOKUP($A615,MAGN!$C:$E,3,0)</f>
        <v>7.6109999999999998</v>
      </c>
      <c r="BZ615" s="3" t="s">
        <v>24</v>
      </c>
      <c r="CC615" s="3">
        <f>VLOOKUP($A615,MTSS!$C:$E,3,0)</f>
        <v>317.52999999999997</v>
      </c>
      <c r="CD615" s="3" t="s">
        <v>25</v>
      </c>
      <c r="CG615" s="3">
        <f>VLOOKUP($A615,MGNT!$C:$E,3,0)</f>
        <v>8718.9</v>
      </c>
      <c r="CH615" s="3" t="s">
        <v>26</v>
      </c>
      <c r="CK615" s="3">
        <f>VLOOKUP($A615,MFON!$C:$E,3,0)</f>
        <v>1070</v>
      </c>
      <c r="CL615" s="3" t="s">
        <v>27</v>
      </c>
      <c r="CO615" s="3">
        <f>VLOOKUP($A615,MOEX!$C:$E,3,0)</f>
        <v>63.3</v>
      </c>
      <c r="CP615" s="3" t="s">
        <v>28</v>
      </c>
      <c r="CS615" s="3">
        <f>VLOOKUP($A615,MSTT!$C:$E,3,0)</f>
        <v>136.11000000000001</v>
      </c>
      <c r="CT615" s="3" t="s">
        <v>29</v>
      </c>
      <c r="CW615" s="3">
        <f>VLOOKUP($A615,NLMK!$C:$E,3,0)</f>
        <v>52.54</v>
      </c>
      <c r="CX615" s="3" t="s">
        <v>30</v>
      </c>
      <c r="DA615" s="3">
        <f>VLOOKUP($A615,NMTP!$C:$E,3,0)</f>
        <v>2.8849999999999998</v>
      </c>
      <c r="DB615" s="3" t="s">
        <v>31</v>
      </c>
      <c r="DE615" s="3">
        <f>VLOOKUP($A615,NVTK!$C:$E,3,0)</f>
        <v>399.47</v>
      </c>
      <c r="DF615" s="3" t="s">
        <v>32</v>
      </c>
      <c r="DI615" s="3">
        <f>VLOOKUP($A615,PIKK!$C:$E,3,0)</f>
        <v>61.3</v>
      </c>
      <c r="DJ615" s="3" t="s">
        <v>33</v>
      </c>
      <c r="DM615" s="3">
        <f>VLOOKUP($A615,ROSN!$C:$E,3,0)</f>
        <v>235.16</v>
      </c>
      <c r="DN615" s="3" t="s">
        <v>34</v>
      </c>
      <c r="DQ615" s="3">
        <f>VLOOKUP($A615,RTKM!$C:$E,3,0)</f>
        <v>106.1</v>
      </c>
      <c r="DR615" s="3" t="s">
        <v>35</v>
      </c>
      <c r="DU615" s="3">
        <f>VLOOKUP($A615,RTKMP!$C:$E,3,0)</f>
        <v>73.5</v>
      </c>
      <c r="DV615" s="3" t="s">
        <v>36</v>
      </c>
      <c r="DY615" s="3">
        <f>VLOOKUP($A615,HYDR!$C:$E,3,0)</f>
        <v>0.5615</v>
      </c>
      <c r="DZ615" s="3" t="s">
        <v>37</v>
      </c>
      <c r="EC615" s="3">
        <f>VLOOKUP($A615,RUAL!$C:$E,3,0)</f>
        <v>95.97</v>
      </c>
      <c r="ED615" s="3" t="s">
        <v>38</v>
      </c>
      <c r="EG615" s="3">
        <f>VLOOKUP($A615,SVAV!$C:$E,3,0)</f>
        <v>764</v>
      </c>
      <c r="EH615" s="3" t="s">
        <v>39</v>
      </c>
      <c r="EK615" s="3">
        <f>VLOOKUP($A615,SBER!$C:$E,3,0)</f>
        <v>99.9</v>
      </c>
      <c r="EL615" s="3" t="s">
        <v>40</v>
      </c>
      <c r="EO615" s="3">
        <f>VLOOKUP($A615,SBERP!$C:$E,3,0)</f>
        <v>81.09</v>
      </c>
      <c r="EP615" s="3" t="s">
        <v>41</v>
      </c>
      <c r="ES615" s="3">
        <f>VLOOKUP($A615,CHMF!$C:$E,3,0)</f>
        <v>301.7</v>
      </c>
      <c r="ET615" s="3" t="s">
        <v>42</v>
      </c>
      <c r="EW615" s="3">
        <f>VLOOKUP($A615,AFKS!$C:$E,3,0)</f>
        <v>39.540999999999997</v>
      </c>
      <c r="EX615" s="3" t="s">
        <v>43</v>
      </c>
      <c r="FA615" s="3">
        <f>VLOOKUP($A615,SNGS!$C:$E,3,0)</f>
        <v>26.9</v>
      </c>
      <c r="FB615" s="3" t="s">
        <v>44</v>
      </c>
      <c r="FE615" s="3">
        <f>VLOOKUP($A615,SNGSP!$C:$E,3,0)</f>
        <v>23.102</v>
      </c>
      <c r="FF615" s="3" t="s">
        <v>45</v>
      </c>
      <c r="FI615" s="3">
        <f>VLOOKUP($A615,TRMK!$C:$E,3,0)</f>
        <v>89.67</v>
      </c>
      <c r="FJ615" s="3" t="s">
        <v>46</v>
      </c>
      <c r="FM615" s="3">
        <f>VLOOKUP($A615,TATN!$C:$E,3,0)</f>
        <v>196.5</v>
      </c>
      <c r="FN615" s="3" t="s">
        <v>47</v>
      </c>
      <c r="FQ615" s="3">
        <f>VLOOKUP($A615,TATNP!$C:$E,3,0)</f>
        <v>114.95</v>
      </c>
      <c r="FR615" s="3" t="s">
        <v>48</v>
      </c>
      <c r="FU615" s="3">
        <f>VLOOKUP($A615,TRNFP!$C:$E,3,0)</f>
        <v>83851</v>
      </c>
      <c r="FV615" s="3" t="s">
        <v>49</v>
      </c>
      <c r="FY615" s="3">
        <f>VLOOKUP($A615,URKA!$C:$E,3,0)</f>
        <v>167.78</v>
      </c>
      <c r="FZ615" s="3" t="s">
        <v>50</v>
      </c>
      <c r="GC615" s="3">
        <f>VLOOKUP($A615,FEES!$C:$E,3,0)</f>
        <v>8.4500000000000006E-2</v>
      </c>
      <c r="GD615" s="3" t="s">
        <v>51</v>
      </c>
      <c r="GG615" s="3">
        <f>VLOOKUP($A615,PHOR!$C:$E,3,0)</f>
        <v>943.6</v>
      </c>
      <c r="GH615" s="3" t="s">
        <v>52</v>
      </c>
      <c r="GK615" s="3">
        <f>VLOOKUP($A615,GCHE!$C:$E,3,0)</f>
        <v>558</v>
      </c>
      <c r="GL615" s="3" t="s">
        <v>53</v>
      </c>
      <c r="GO615" s="3">
        <f>VLOOKUP($A615,EONR!$C:$E,3,0)</f>
        <v>2.4304000000000001</v>
      </c>
    </row>
    <row r="616" spans="1:197" x14ac:dyDescent="0.45">
      <c r="A616" s="86">
        <v>41617</v>
      </c>
      <c r="B616" s="3" t="s">
        <v>5</v>
      </c>
      <c r="E616" s="3">
        <f>VLOOKUP($A616,POLY!$C:$E,3,0)</f>
        <v>263.61</v>
      </c>
      <c r="F616" s="3" t="s">
        <v>6</v>
      </c>
      <c r="I616" s="3" t="e">
        <f>VLOOKUP($A616,YNDX!$C:$E,3,0)</f>
        <v>#N/A</v>
      </c>
      <c r="J616" s="3" t="s">
        <v>7</v>
      </c>
      <c r="M616" s="3">
        <f>VLOOKUP($A616,ALRS!$C:$E,3,0)</f>
        <v>32.9</v>
      </c>
      <c r="N616" s="3" t="s">
        <v>8</v>
      </c>
      <c r="Q616" s="3">
        <f>VLOOKUP($A616,AKRN!$C:$E,3,0)</f>
        <v>990.8</v>
      </c>
      <c r="R616" s="3" t="s">
        <v>9</v>
      </c>
      <c r="U616" s="3">
        <f>VLOOKUP($A616,AFLT!$C:$E,3,0)</f>
        <v>76.75</v>
      </c>
      <c r="V616" s="3" t="s">
        <v>10</v>
      </c>
      <c r="Y616" s="3">
        <f>VLOOKUP($A616,BSPB!$C:$E,3,0)</f>
        <v>42.24</v>
      </c>
      <c r="Z616" s="3" t="s">
        <v>11</v>
      </c>
      <c r="AC616" s="3">
        <f>VLOOKUP($A616,BANE!$C:$E,3,0)</f>
        <v>1906</v>
      </c>
      <c r="AD616" s="3" t="s">
        <v>12</v>
      </c>
      <c r="AG616" s="3">
        <f>VLOOKUP($A616,BANEP!$C:$E,3,0)</f>
        <v>1392</v>
      </c>
      <c r="AH616" s="3" t="s">
        <v>13</v>
      </c>
      <c r="AK616" s="3">
        <f>VLOOKUP($A616,VTBR!$C:$E,3,0)</f>
        <v>4.6269999999999999E-2</v>
      </c>
      <c r="AL616" s="3" t="s">
        <v>14</v>
      </c>
      <c r="AO616" s="3">
        <f>VLOOKUP($A616,VSMO!$C:$E,3,0)</f>
        <v>7800</v>
      </c>
      <c r="AP616" s="3" t="s">
        <v>15</v>
      </c>
      <c r="AS616" s="3">
        <f>VLOOKUP($A616,GAZP!$C:$E,3,0)</f>
        <v>133.38</v>
      </c>
      <c r="AT616" s="3" t="s">
        <v>16</v>
      </c>
      <c r="AW616" s="3">
        <f>VLOOKUP($A616,GMKN!$C:$E,3,0)</f>
        <v>5091</v>
      </c>
      <c r="AX616" s="3" t="s">
        <v>17</v>
      </c>
      <c r="BA616" s="3">
        <f>VLOOKUP($A616,DIXY!$C:$E,3,0)</f>
        <v>408</v>
      </c>
      <c r="BB616" s="3" t="s">
        <v>18</v>
      </c>
      <c r="BE616" s="3">
        <f>VLOOKUP($A616,IRAO!$C:$E,3,0)</f>
        <v>8.6400000000000001E-3</v>
      </c>
      <c r="BF616" s="3" t="s">
        <v>19</v>
      </c>
      <c r="BI616" s="3">
        <f>VLOOKUP($A616,KMAZ!$C:$E,3,0)</f>
        <v>53.5</v>
      </c>
      <c r="BJ616" s="3" t="s">
        <v>20</v>
      </c>
      <c r="BM616" s="3">
        <f>VLOOKUP($A616,LSRG!$C:$E,3,0)</f>
        <v>568</v>
      </c>
      <c r="BN616" s="3" t="s">
        <v>21</v>
      </c>
      <c r="BQ616" s="3">
        <f>VLOOKUP($A616,LKOH!$C:$E,3,0)</f>
        <v>1998.3</v>
      </c>
      <c r="BR616" s="3" t="s">
        <v>22</v>
      </c>
      <c r="BU616" s="3">
        <f>VLOOKUP($A616,MVID!$C:$E,3,0)</f>
        <v>292.72000000000003</v>
      </c>
      <c r="BV616" s="3" t="s">
        <v>23</v>
      </c>
      <c r="BY616" s="3">
        <f>VLOOKUP($A616,MAGN!$C:$E,3,0)</f>
        <v>7.4080000000000004</v>
      </c>
      <c r="BZ616" s="3" t="s">
        <v>24</v>
      </c>
      <c r="CC616" s="3">
        <f>VLOOKUP($A616,MTSS!$C:$E,3,0)</f>
        <v>319.51</v>
      </c>
      <c r="CD616" s="3" t="s">
        <v>25</v>
      </c>
      <c r="CG616" s="3">
        <f>VLOOKUP($A616,MGNT!$C:$E,3,0)</f>
        <v>9066.2000000000007</v>
      </c>
      <c r="CH616" s="3" t="s">
        <v>26</v>
      </c>
      <c r="CK616" s="3">
        <f>VLOOKUP($A616,MFON!$C:$E,3,0)</f>
        <v>1122.0999999999999</v>
      </c>
      <c r="CL616" s="3" t="s">
        <v>27</v>
      </c>
      <c r="CO616" s="3">
        <f>VLOOKUP($A616,MOEX!$C:$E,3,0)</f>
        <v>63.8</v>
      </c>
      <c r="CP616" s="3" t="s">
        <v>28</v>
      </c>
      <c r="CS616" s="3">
        <f>VLOOKUP($A616,MSTT!$C:$E,3,0)</f>
        <v>144.1</v>
      </c>
      <c r="CT616" s="3" t="s">
        <v>29</v>
      </c>
      <c r="CW616" s="3">
        <f>VLOOKUP($A616,NLMK!$C:$E,3,0)</f>
        <v>52.5</v>
      </c>
      <c r="CX616" s="3" t="s">
        <v>30</v>
      </c>
      <c r="DA616" s="3">
        <f>VLOOKUP($A616,NMTP!$C:$E,3,0)</f>
        <v>2.8359999999999999</v>
      </c>
      <c r="DB616" s="3" t="s">
        <v>31</v>
      </c>
      <c r="DE616" s="3">
        <f>VLOOKUP($A616,NVTK!$C:$E,3,0)</f>
        <v>400.6</v>
      </c>
      <c r="DF616" s="3" t="s">
        <v>32</v>
      </c>
      <c r="DI616" s="3">
        <f>VLOOKUP($A616,PIKK!$C:$E,3,0)</f>
        <v>64.099999999999994</v>
      </c>
      <c r="DJ616" s="3" t="s">
        <v>33</v>
      </c>
      <c r="DM616" s="3">
        <f>VLOOKUP($A616,ROSN!$C:$E,3,0)</f>
        <v>232.28</v>
      </c>
      <c r="DN616" s="3" t="s">
        <v>34</v>
      </c>
      <c r="DQ616" s="3">
        <f>VLOOKUP($A616,RTKM!$C:$E,3,0)</f>
        <v>110.76</v>
      </c>
      <c r="DR616" s="3" t="s">
        <v>35</v>
      </c>
      <c r="DU616" s="3">
        <f>VLOOKUP($A616,RTKMP!$C:$E,3,0)</f>
        <v>73.69</v>
      </c>
      <c r="DV616" s="3" t="s">
        <v>36</v>
      </c>
      <c r="DY616" s="3">
        <f>VLOOKUP($A616,HYDR!$C:$E,3,0)</f>
        <v>0.55800000000000005</v>
      </c>
      <c r="DZ616" s="3" t="s">
        <v>37</v>
      </c>
      <c r="EC616" s="3">
        <f>VLOOKUP($A616,RUAL!$C:$E,3,0)</f>
        <v>95.99</v>
      </c>
      <c r="ED616" s="3" t="s">
        <v>38</v>
      </c>
      <c r="EG616" s="3">
        <f>VLOOKUP($A616,SVAV!$C:$E,3,0)</f>
        <v>806.4</v>
      </c>
      <c r="EH616" s="3" t="s">
        <v>39</v>
      </c>
      <c r="EK616" s="3">
        <f>VLOOKUP($A616,SBER!$C:$E,3,0)</f>
        <v>98.94</v>
      </c>
      <c r="EL616" s="3" t="s">
        <v>40</v>
      </c>
      <c r="EO616" s="3">
        <f>VLOOKUP($A616,SBERP!$C:$E,3,0)</f>
        <v>80.12</v>
      </c>
      <c r="EP616" s="3" t="s">
        <v>41</v>
      </c>
      <c r="ES616" s="3">
        <f>VLOOKUP($A616,CHMF!$C:$E,3,0)</f>
        <v>297</v>
      </c>
      <c r="ET616" s="3" t="s">
        <v>42</v>
      </c>
      <c r="EW616" s="3">
        <f>VLOOKUP($A616,AFKS!$C:$E,3,0)</f>
        <v>40.700000000000003</v>
      </c>
      <c r="EX616" s="3" t="s">
        <v>43</v>
      </c>
      <c r="FA616" s="3">
        <f>VLOOKUP($A616,SNGS!$C:$E,3,0)</f>
        <v>27.04</v>
      </c>
      <c r="FB616" s="3" t="s">
        <v>44</v>
      </c>
      <c r="FE616" s="3">
        <f>VLOOKUP($A616,SNGSP!$C:$E,3,0)</f>
        <v>24.33</v>
      </c>
      <c r="FF616" s="3" t="s">
        <v>45</v>
      </c>
      <c r="FI616" s="3">
        <f>VLOOKUP($A616,TRMK!$C:$E,3,0)</f>
        <v>89.11</v>
      </c>
      <c r="FJ616" s="3" t="s">
        <v>46</v>
      </c>
      <c r="FM616" s="3">
        <f>VLOOKUP($A616,TATN!$C:$E,3,0)</f>
        <v>201.34</v>
      </c>
      <c r="FN616" s="3" t="s">
        <v>47</v>
      </c>
      <c r="FQ616" s="3">
        <f>VLOOKUP($A616,TATNP!$C:$E,3,0)</f>
        <v>115.9</v>
      </c>
      <c r="FR616" s="3" t="s">
        <v>48</v>
      </c>
      <c r="FU616" s="3">
        <f>VLOOKUP($A616,TRNFP!$C:$E,3,0)</f>
        <v>85589</v>
      </c>
      <c r="FV616" s="3" t="s">
        <v>49</v>
      </c>
      <c r="FY616" s="3">
        <f>VLOOKUP($A616,URKA!$C:$E,3,0)</f>
        <v>166.38</v>
      </c>
      <c r="FZ616" s="3" t="s">
        <v>50</v>
      </c>
      <c r="GC616" s="3">
        <f>VLOOKUP($A616,FEES!$C:$E,3,0)</f>
        <v>8.1500000000000003E-2</v>
      </c>
      <c r="GD616" s="3" t="s">
        <v>51</v>
      </c>
      <c r="GG616" s="3">
        <f>VLOOKUP($A616,PHOR!$C:$E,3,0)</f>
        <v>955</v>
      </c>
      <c r="GH616" s="3" t="s">
        <v>52</v>
      </c>
      <c r="GK616" s="3">
        <f>VLOOKUP($A616,GCHE!$C:$E,3,0)</f>
        <v>575</v>
      </c>
      <c r="GL616" s="3" t="s">
        <v>53</v>
      </c>
      <c r="GO616" s="3">
        <f>VLOOKUP($A616,EONR!$C:$E,3,0)</f>
        <v>2.3683000000000001</v>
      </c>
    </row>
    <row r="617" spans="1:197" x14ac:dyDescent="0.45">
      <c r="A617" s="86">
        <v>41624</v>
      </c>
      <c r="B617" s="3" t="s">
        <v>5</v>
      </c>
      <c r="E617" s="3">
        <f>VLOOKUP($A617,POLY!$C:$E,3,0)</f>
        <v>261</v>
      </c>
      <c r="F617" s="3" t="s">
        <v>6</v>
      </c>
      <c r="I617" s="3" t="e">
        <f>VLOOKUP($A617,YNDX!$C:$E,3,0)</f>
        <v>#N/A</v>
      </c>
      <c r="J617" s="3" t="s">
        <v>7</v>
      </c>
      <c r="M617" s="3">
        <f>VLOOKUP($A617,ALRS!$C:$E,3,0)</f>
        <v>34.630000000000003</v>
      </c>
      <c r="N617" s="3" t="s">
        <v>8</v>
      </c>
      <c r="Q617" s="3">
        <f>VLOOKUP($A617,AKRN!$C:$E,3,0)</f>
        <v>1111.3</v>
      </c>
      <c r="R617" s="3" t="s">
        <v>9</v>
      </c>
      <c r="U617" s="3">
        <f>VLOOKUP($A617,AFLT!$C:$E,3,0)</f>
        <v>79.23</v>
      </c>
      <c r="V617" s="3" t="s">
        <v>10</v>
      </c>
      <c r="Y617" s="3">
        <f>VLOOKUP($A617,BSPB!$C:$E,3,0)</f>
        <v>41.72</v>
      </c>
      <c r="Z617" s="3" t="s">
        <v>11</v>
      </c>
      <c r="AC617" s="3">
        <f>VLOOKUP($A617,BANE!$C:$E,3,0)</f>
        <v>2001.1</v>
      </c>
      <c r="AD617" s="3" t="s">
        <v>12</v>
      </c>
      <c r="AG617" s="3">
        <f>VLOOKUP($A617,BANEP!$C:$E,3,0)</f>
        <v>1390.1</v>
      </c>
      <c r="AH617" s="3" t="s">
        <v>13</v>
      </c>
      <c r="AK617" s="3">
        <f>VLOOKUP($A617,VTBR!$C:$E,3,0)</f>
        <v>4.8529999999999997E-2</v>
      </c>
      <c r="AL617" s="3" t="s">
        <v>14</v>
      </c>
      <c r="AO617" s="3">
        <f>VLOOKUP($A617,VSMO!$C:$E,3,0)</f>
        <v>7650.8</v>
      </c>
      <c r="AP617" s="3" t="s">
        <v>15</v>
      </c>
      <c r="AS617" s="3">
        <f>VLOOKUP($A617,GAZP!$C:$E,3,0)</f>
        <v>141.5</v>
      </c>
      <c r="AT617" s="3" t="s">
        <v>16</v>
      </c>
      <c r="AW617" s="3">
        <f>VLOOKUP($A617,GMKN!$C:$E,3,0)</f>
        <v>5371</v>
      </c>
      <c r="AX617" s="3" t="s">
        <v>17</v>
      </c>
      <c r="BA617" s="3">
        <f>VLOOKUP($A617,DIXY!$C:$E,3,0)</f>
        <v>414.85</v>
      </c>
      <c r="BB617" s="3" t="s">
        <v>18</v>
      </c>
      <c r="BE617" s="3">
        <f>VLOOKUP($A617,IRAO!$C:$E,3,0)</f>
        <v>0.01</v>
      </c>
      <c r="BF617" s="3" t="s">
        <v>19</v>
      </c>
      <c r="BI617" s="3">
        <f>VLOOKUP($A617,KMAZ!$C:$E,3,0)</f>
        <v>50.45</v>
      </c>
      <c r="BJ617" s="3" t="s">
        <v>20</v>
      </c>
      <c r="BM617" s="3">
        <f>VLOOKUP($A617,LSRG!$C:$E,3,0)</f>
        <v>577.9</v>
      </c>
      <c r="BN617" s="3" t="s">
        <v>21</v>
      </c>
      <c r="BQ617" s="3">
        <f>VLOOKUP($A617,LKOH!$C:$E,3,0)</f>
        <v>2033</v>
      </c>
      <c r="BR617" s="3" t="s">
        <v>22</v>
      </c>
      <c r="BU617" s="3">
        <f>VLOOKUP($A617,MVID!$C:$E,3,0)</f>
        <v>291.01</v>
      </c>
      <c r="BV617" s="3" t="s">
        <v>23</v>
      </c>
      <c r="BY617" s="3">
        <f>VLOOKUP($A617,MAGN!$C:$E,3,0)</f>
        <v>7.4</v>
      </c>
      <c r="BZ617" s="3" t="s">
        <v>24</v>
      </c>
      <c r="CC617" s="3">
        <f>VLOOKUP($A617,MTSS!$C:$E,3,0)</f>
        <v>324.2</v>
      </c>
      <c r="CD617" s="3" t="s">
        <v>25</v>
      </c>
      <c r="CG617" s="3">
        <f>VLOOKUP($A617,MGNT!$C:$E,3,0)</f>
        <v>8960</v>
      </c>
      <c r="CH617" s="3" t="s">
        <v>26</v>
      </c>
      <c r="CK617" s="3">
        <f>VLOOKUP($A617,MFON!$C:$E,3,0)</f>
        <v>1070</v>
      </c>
      <c r="CL617" s="3" t="s">
        <v>27</v>
      </c>
      <c r="CO617" s="3">
        <f>VLOOKUP($A617,MOEX!$C:$E,3,0)</f>
        <v>63.09</v>
      </c>
      <c r="CP617" s="3" t="s">
        <v>28</v>
      </c>
      <c r="CS617" s="3">
        <f>VLOOKUP($A617,MSTT!$C:$E,3,0)</f>
        <v>141</v>
      </c>
      <c r="CT617" s="3" t="s">
        <v>29</v>
      </c>
      <c r="CW617" s="3">
        <f>VLOOKUP($A617,NLMK!$C:$E,3,0)</f>
        <v>54.6</v>
      </c>
      <c r="CX617" s="3" t="s">
        <v>30</v>
      </c>
      <c r="DA617" s="3">
        <f>VLOOKUP($A617,NMTP!$C:$E,3,0)</f>
        <v>2.84</v>
      </c>
      <c r="DB617" s="3" t="s">
        <v>31</v>
      </c>
      <c r="DE617" s="3">
        <f>VLOOKUP($A617,NVTK!$C:$E,3,0)</f>
        <v>399.3</v>
      </c>
      <c r="DF617" s="3" t="s">
        <v>32</v>
      </c>
      <c r="DI617" s="3">
        <f>VLOOKUP($A617,PIKK!$C:$E,3,0)</f>
        <v>70.400000000000006</v>
      </c>
      <c r="DJ617" s="3" t="s">
        <v>33</v>
      </c>
      <c r="DM617" s="3">
        <f>VLOOKUP($A617,ROSN!$C:$E,3,0)</f>
        <v>243.58</v>
      </c>
      <c r="DN617" s="3" t="s">
        <v>34</v>
      </c>
      <c r="DQ617" s="3">
        <f>VLOOKUP($A617,RTKM!$C:$E,3,0)</f>
        <v>111.6</v>
      </c>
      <c r="DR617" s="3" t="s">
        <v>35</v>
      </c>
      <c r="DU617" s="3">
        <f>VLOOKUP($A617,RTKMP!$C:$E,3,0)</f>
        <v>73.2</v>
      </c>
      <c r="DV617" s="3" t="s">
        <v>36</v>
      </c>
      <c r="DY617" s="3">
        <f>VLOOKUP($A617,HYDR!$C:$E,3,0)</f>
        <v>0.58850000000000002</v>
      </c>
      <c r="DZ617" s="3" t="s">
        <v>37</v>
      </c>
      <c r="EC617" s="3">
        <f>VLOOKUP($A617,RUAL!$C:$E,3,0)</f>
        <v>94.85</v>
      </c>
      <c r="ED617" s="3" t="s">
        <v>38</v>
      </c>
      <c r="EG617" s="3">
        <f>VLOOKUP($A617,SVAV!$C:$E,3,0)</f>
        <v>855</v>
      </c>
      <c r="EH617" s="3" t="s">
        <v>39</v>
      </c>
      <c r="EK617" s="3">
        <f>VLOOKUP($A617,SBER!$C:$E,3,0)</f>
        <v>102.2</v>
      </c>
      <c r="EL617" s="3" t="s">
        <v>40</v>
      </c>
      <c r="EO617" s="3">
        <f>VLOOKUP($A617,SBERP!$C:$E,3,0)</f>
        <v>80.569999999999993</v>
      </c>
      <c r="EP617" s="3" t="s">
        <v>41</v>
      </c>
      <c r="ES617" s="3">
        <f>VLOOKUP($A617,CHMF!$C:$E,3,0)</f>
        <v>315</v>
      </c>
      <c r="ET617" s="3" t="s">
        <v>42</v>
      </c>
      <c r="EW617" s="3">
        <f>VLOOKUP($A617,AFKS!$C:$E,3,0)</f>
        <v>44.048999999999999</v>
      </c>
      <c r="EX617" s="3" t="s">
        <v>43</v>
      </c>
      <c r="FA617" s="3">
        <f>VLOOKUP($A617,SNGS!$C:$E,3,0)</f>
        <v>28.030999999999999</v>
      </c>
      <c r="FB617" s="3" t="s">
        <v>44</v>
      </c>
      <c r="FE617" s="3">
        <f>VLOOKUP($A617,SNGSP!$C:$E,3,0)</f>
        <v>25.748999999999999</v>
      </c>
      <c r="FF617" s="3" t="s">
        <v>45</v>
      </c>
      <c r="FI617" s="3">
        <f>VLOOKUP($A617,TRMK!$C:$E,3,0)</f>
        <v>94.81</v>
      </c>
      <c r="FJ617" s="3" t="s">
        <v>46</v>
      </c>
      <c r="FM617" s="3">
        <f>VLOOKUP($A617,TATN!$C:$E,3,0)</f>
        <v>207.93</v>
      </c>
      <c r="FN617" s="3" t="s">
        <v>47</v>
      </c>
      <c r="FQ617" s="3">
        <f>VLOOKUP($A617,TATNP!$C:$E,3,0)</f>
        <v>116.67</v>
      </c>
      <c r="FR617" s="3" t="s">
        <v>48</v>
      </c>
      <c r="FU617" s="3">
        <f>VLOOKUP($A617,TRNFP!$C:$E,3,0)</f>
        <v>85300</v>
      </c>
      <c r="FV617" s="3" t="s">
        <v>49</v>
      </c>
      <c r="FY617" s="3">
        <f>VLOOKUP($A617,URKA!$C:$E,3,0)</f>
        <v>175.44</v>
      </c>
      <c r="FZ617" s="3" t="s">
        <v>50</v>
      </c>
      <c r="GC617" s="3">
        <f>VLOOKUP($A617,FEES!$C:$E,3,0)</f>
        <v>8.8300000000000003E-2</v>
      </c>
      <c r="GD617" s="3" t="s">
        <v>51</v>
      </c>
      <c r="GG617" s="3">
        <f>VLOOKUP($A617,PHOR!$C:$E,3,0)</f>
        <v>966.6</v>
      </c>
      <c r="GH617" s="3" t="s">
        <v>52</v>
      </c>
      <c r="GK617" s="3">
        <f>VLOOKUP($A617,GCHE!$C:$E,3,0)</f>
        <v>582</v>
      </c>
      <c r="GL617" s="3" t="s">
        <v>53</v>
      </c>
      <c r="GO617" s="3">
        <f>VLOOKUP($A617,EONR!$C:$E,3,0)</f>
        <v>2.34</v>
      </c>
    </row>
    <row r="618" spans="1:197" x14ac:dyDescent="0.45">
      <c r="A618" s="86">
        <v>41631</v>
      </c>
      <c r="B618" s="3" t="s">
        <v>5</v>
      </c>
      <c r="E618" s="3">
        <f>VLOOKUP($A618,POLY!$C:$E,3,0)</f>
        <v>306</v>
      </c>
      <c r="F618" s="3" t="s">
        <v>6</v>
      </c>
      <c r="I618" s="3" t="e">
        <f>VLOOKUP($A618,YNDX!$C:$E,3,0)</f>
        <v>#N/A</v>
      </c>
      <c r="J618" s="3" t="s">
        <v>7</v>
      </c>
      <c r="M618" s="3">
        <f>VLOOKUP($A618,ALRS!$C:$E,3,0)</f>
        <v>34.799999999999997</v>
      </c>
      <c r="N618" s="3" t="s">
        <v>8</v>
      </c>
      <c r="Q618" s="3">
        <f>VLOOKUP($A618,AKRN!$C:$E,3,0)</f>
        <v>1123.7</v>
      </c>
      <c r="R618" s="3" t="s">
        <v>9</v>
      </c>
      <c r="U618" s="3">
        <f>VLOOKUP($A618,AFLT!$C:$E,3,0)</f>
        <v>82.5</v>
      </c>
      <c r="V618" s="3" t="s">
        <v>10</v>
      </c>
      <c r="Y618" s="3">
        <f>VLOOKUP($A618,BSPB!$C:$E,3,0)</f>
        <v>41.6</v>
      </c>
      <c r="Z618" s="3" t="s">
        <v>11</v>
      </c>
      <c r="AC618" s="3">
        <f>VLOOKUP($A618,BANE!$C:$E,3,0)</f>
        <v>1985.2</v>
      </c>
      <c r="AD618" s="3" t="s">
        <v>12</v>
      </c>
      <c r="AG618" s="3">
        <f>VLOOKUP($A618,BANEP!$C:$E,3,0)</f>
        <v>1415</v>
      </c>
      <c r="AH618" s="3" t="s">
        <v>13</v>
      </c>
      <c r="AK618" s="3">
        <f>VLOOKUP($A618,VTBR!$C:$E,3,0)</f>
        <v>4.9270000000000001E-2</v>
      </c>
      <c r="AL618" s="3" t="s">
        <v>14</v>
      </c>
      <c r="AO618" s="3">
        <f>VLOOKUP($A618,VSMO!$C:$E,3,0)</f>
        <v>7666.1</v>
      </c>
      <c r="AP618" s="3" t="s">
        <v>15</v>
      </c>
      <c r="AS618" s="3">
        <f>VLOOKUP($A618,GAZP!$C:$E,3,0)</f>
        <v>139.01</v>
      </c>
      <c r="AT618" s="3" t="s">
        <v>16</v>
      </c>
      <c r="AW618" s="3">
        <f>VLOOKUP($A618,GMKN!$C:$E,3,0)</f>
        <v>5406</v>
      </c>
      <c r="AX618" s="3" t="s">
        <v>17</v>
      </c>
      <c r="BA618" s="3">
        <f>VLOOKUP($A618,DIXY!$C:$E,3,0)</f>
        <v>404</v>
      </c>
      <c r="BB618" s="3" t="s">
        <v>18</v>
      </c>
      <c r="BE618" s="3">
        <f>VLOOKUP($A618,IRAO!$C:$E,3,0)</f>
        <v>9.7599999999999996E-3</v>
      </c>
      <c r="BF618" s="3" t="s">
        <v>19</v>
      </c>
      <c r="BI618" s="3">
        <f>VLOOKUP($A618,KMAZ!$C:$E,3,0)</f>
        <v>51.23</v>
      </c>
      <c r="BJ618" s="3" t="s">
        <v>20</v>
      </c>
      <c r="BM618" s="3">
        <f>VLOOKUP($A618,LSRG!$C:$E,3,0)</f>
        <v>606.70000000000005</v>
      </c>
      <c r="BN618" s="3" t="s">
        <v>21</v>
      </c>
      <c r="BQ618" s="3">
        <f>VLOOKUP($A618,LKOH!$C:$E,3,0)</f>
        <v>2007.3</v>
      </c>
      <c r="BR618" s="3" t="s">
        <v>22</v>
      </c>
      <c r="BU618" s="3">
        <f>VLOOKUP($A618,MVID!$C:$E,3,0)</f>
        <v>294.39999999999998</v>
      </c>
      <c r="BV618" s="3" t="s">
        <v>23</v>
      </c>
      <c r="BY618" s="3">
        <f>VLOOKUP($A618,MAGN!$C:$E,3,0)</f>
        <v>7.3280000000000003</v>
      </c>
      <c r="BZ618" s="3" t="s">
        <v>24</v>
      </c>
      <c r="CC618" s="3">
        <f>VLOOKUP($A618,MTSS!$C:$E,3,0)</f>
        <v>326.10000000000002</v>
      </c>
      <c r="CD618" s="3" t="s">
        <v>25</v>
      </c>
      <c r="CG618" s="3">
        <f>VLOOKUP($A618,MGNT!$C:$E,3,0)</f>
        <v>9137</v>
      </c>
      <c r="CH618" s="3" t="s">
        <v>26</v>
      </c>
      <c r="CK618" s="3">
        <f>VLOOKUP($A618,MFON!$C:$E,3,0)</f>
        <v>1093.2</v>
      </c>
      <c r="CL618" s="3" t="s">
        <v>27</v>
      </c>
      <c r="CO618" s="3">
        <f>VLOOKUP($A618,MOEX!$C:$E,3,0)</f>
        <v>64.260000000000005</v>
      </c>
      <c r="CP618" s="3" t="s">
        <v>28</v>
      </c>
      <c r="CS618" s="3">
        <f>VLOOKUP($A618,MSTT!$C:$E,3,0)</f>
        <v>133.80000000000001</v>
      </c>
      <c r="CT618" s="3" t="s">
        <v>29</v>
      </c>
      <c r="CW618" s="3">
        <f>VLOOKUP($A618,NLMK!$C:$E,3,0)</f>
        <v>54.38</v>
      </c>
      <c r="CX618" s="3" t="s">
        <v>30</v>
      </c>
      <c r="DA618" s="3">
        <f>VLOOKUP($A618,NMTP!$C:$E,3,0)</f>
        <v>2.9338000000000002</v>
      </c>
      <c r="DB618" s="3" t="s">
        <v>31</v>
      </c>
      <c r="DE618" s="3">
        <f>VLOOKUP($A618,NVTK!$C:$E,3,0)</f>
        <v>399</v>
      </c>
      <c r="DF618" s="3" t="s">
        <v>32</v>
      </c>
      <c r="DI618" s="3">
        <f>VLOOKUP($A618,PIKK!$C:$E,3,0)</f>
        <v>70.3</v>
      </c>
      <c r="DJ618" s="3" t="s">
        <v>33</v>
      </c>
      <c r="DM618" s="3">
        <f>VLOOKUP($A618,ROSN!$C:$E,3,0)</f>
        <v>247.94</v>
      </c>
      <c r="DN618" s="3" t="s">
        <v>34</v>
      </c>
      <c r="DQ618" s="3">
        <f>VLOOKUP($A618,RTKM!$C:$E,3,0)</f>
        <v>110.15</v>
      </c>
      <c r="DR618" s="3" t="s">
        <v>35</v>
      </c>
      <c r="DU618" s="3">
        <f>VLOOKUP($A618,RTKMP!$C:$E,3,0)</f>
        <v>73.459999999999994</v>
      </c>
      <c r="DV618" s="3" t="s">
        <v>36</v>
      </c>
      <c r="DY618" s="3">
        <f>VLOOKUP($A618,HYDR!$C:$E,3,0)</f>
        <v>0.5696</v>
      </c>
      <c r="DZ618" s="3" t="s">
        <v>37</v>
      </c>
      <c r="EC618" s="3">
        <f>VLOOKUP($A618,RUAL!$C:$E,3,0)</f>
        <v>95.36</v>
      </c>
      <c r="ED618" s="3" t="s">
        <v>38</v>
      </c>
      <c r="EG618" s="3">
        <f>VLOOKUP($A618,SVAV!$C:$E,3,0)</f>
        <v>840</v>
      </c>
      <c r="EH618" s="3" t="s">
        <v>39</v>
      </c>
      <c r="EK618" s="3">
        <f>VLOOKUP($A618,SBER!$C:$E,3,0)</f>
        <v>100.68</v>
      </c>
      <c r="EL618" s="3" t="s">
        <v>40</v>
      </c>
      <c r="EO618" s="3">
        <f>VLOOKUP($A618,SBERP!$C:$E,3,0)</f>
        <v>79.55</v>
      </c>
      <c r="EP618" s="3" t="s">
        <v>41</v>
      </c>
      <c r="ES618" s="3">
        <f>VLOOKUP($A618,CHMF!$C:$E,3,0)</f>
        <v>315</v>
      </c>
      <c r="ET618" s="3" t="s">
        <v>42</v>
      </c>
      <c r="EW618" s="3">
        <f>VLOOKUP($A618,AFKS!$C:$E,3,0)</f>
        <v>45.009</v>
      </c>
      <c r="EX618" s="3" t="s">
        <v>43</v>
      </c>
      <c r="FA618" s="3">
        <f>VLOOKUP($A618,SNGS!$C:$E,3,0)</f>
        <v>28.091000000000001</v>
      </c>
      <c r="FB618" s="3" t="s">
        <v>44</v>
      </c>
      <c r="FE618" s="3">
        <f>VLOOKUP($A618,SNGSP!$C:$E,3,0)</f>
        <v>25.928000000000001</v>
      </c>
      <c r="FF618" s="3" t="s">
        <v>45</v>
      </c>
      <c r="FI618" s="3">
        <f>VLOOKUP($A618,TRMK!$C:$E,3,0)</f>
        <v>92.75</v>
      </c>
      <c r="FJ618" s="3" t="s">
        <v>46</v>
      </c>
      <c r="FM618" s="3">
        <f>VLOOKUP($A618,TATN!$C:$E,3,0)</f>
        <v>206.2</v>
      </c>
      <c r="FN618" s="3" t="s">
        <v>47</v>
      </c>
      <c r="FQ618" s="3">
        <f>VLOOKUP($A618,TATNP!$C:$E,3,0)</f>
        <v>120.89</v>
      </c>
      <c r="FR618" s="3" t="s">
        <v>48</v>
      </c>
      <c r="FU618" s="3">
        <f>VLOOKUP($A618,TRNFP!$C:$E,3,0)</f>
        <v>85888</v>
      </c>
      <c r="FV618" s="3" t="s">
        <v>49</v>
      </c>
      <c r="FY618" s="3">
        <f>VLOOKUP($A618,URKA!$C:$E,3,0)</f>
        <v>172.49</v>
      </c>
      <c r="FZ618" s="3" t="s">
        <v>50</v>
      </c>
      <c r="GC618" s="3">
        <f>VLOOKUP($A618,FEES!$C:$E,3,0)</f>
        <v>8.9550000000000005E-2</v>
      </c>
      <c r="GD618" s="3" t="s">
        <v>51</v>
      </c>
      <c r="GG618" s="3">
        <f>VLOOKUP($A618,PHOR!$C:$E,3,0)</f>
        <v>968</v>
      </c>
      <c r="GH618" s="3" t="s">
        <v>52</v>
      </c>
      <c r="GK618" s="3">
        <f>VLOOKUP($A618,GCHE!$C:$E,3,0)</f>
        <v>581</v>
      </c>
      <c r="GL618" s="3" t="s">
        <v>53</v>
      </c>
      <c r="GO618" s="3">
        <f>VLOOKUP($A618,EONR!$C:$E,3,0)</f>
        <v>2.3332999999999999</v>
      </c>
    </row>
    <row r="619" spans="1:197" s="24" customFormat="1" x14ac:dyDescent="0.45">
      <c r="A619" s="85">
        <v>41638</v>
      </c>
      <c r="B619" s="24" t="s">
        <v>5</v>
      </c>
      <c r="C619" s="24">
        <f>HLOOKUP(database!B$36,'market capitalization'!$1:$23,8,0)</f>
        <v>118442.59297514999</v>
      </c>
      <c r="E619" s="24">
        <f>VLOOKUP($A619,POLY!$C:$E,3,0)</f>
        <v>309.26</v>
      </c>
      <c r="F619" s="3" t="s">
        <v>6</v>
      </c>
      <c r="G619" s="24" t="e">
        <f>HLOOKUP(database!F$36,'market capitalization'!$1:$23,8,0)</f>
        <v>#N/A</v>
      </c>
      <c r="I619" s="24" t="e">
        <f>VLOOKUP($A619,YNDX!$C:$E,3,0)</f>
        <v>#N/A</v>
      </c>
      <c r="J619" s="3" t="s">
        <v>7</v>
      </c>
      <c r="K619" s="24">
        <f>HLOOKUP(database!J$36,'market capitalization'!$1:$23,8,0)</f>
        <v>259084.76093214002</v>
      </c>
      <c r="M619" s="24">
        <f>VLOOKUP($A619,ALRS!$C:$E,3,0)</f>
        <v>35.67</v>
      </c>
      <c r="N619" s="3" t="s">
        <v>8</v>
      </c>
      <c r="O619" s="24">
        <f>HLOOKUP(database!N$36,'market capitalization'!$1:$23,8,0)</f>
        <v>45402.133399999999</v>
      </c>
      <c r="Q619" s="24">
        <f>VLOOKUP($A619,AKRN!$C:$E,3,0)</f>
        <v>1124</v>
      </c>
      <c r="R619" s="3" t="s">
        <v>9</v>
      </c>
      <c r="S619" s="24">
        <f>HLOOKUP(database!R$36,'market capitalization'!$1:$23,8,0)</f>
        <v>93369.512256929986</v>
      </c>
      <c r="U619" s="24">
        <f>VLOOKUP($A619,AFLT!$C:$E,3,0)</f>
        <v>83.7</v>
      </c>
      <c r="V619" s="3" t="s">
        <v>10</v>
      </c>
      <c r="W619" s="24">
        <f>HLOOKUP(database!V$36,'market capitalization'!$1:$23,8,0)</f>
        <v>18311.819640000002</v>
      </c>
      <c r="Y619" s="24">
        <f>VLOOKUP($A619,BSPB!$C:$E,3,0)</f>
        <v>42</v>
      </c>
      <c r="Z619" s="3" t="s">
        <v>11</v>
      </c>
      <c r="AA619" s="24">
        <f>HLOOKUP(database!Z$36,'market capitalization'!$1:$23,8,0)</f>
        <v>376213.42624320003</v>
      </c>
      <c r="AC619" s="24">
        <f>VLOOKUP($A619,BANE!$C:$E,3,0)</f>
        <v>2000</v>
      </c>
      <c r="AD619" s="3" t="s">
        <v>12</v>
      </c>
      <c r="AE619" s="24">
        <f>HLOOKUP(database!AD$36,'market capitalization'!$1:$23,8,0)</f>
        <v>54727.404757800003</v>
      </c>
      <c r="AG619" s="24">
        <f>VLOOKUP($A619,BANEP!$C:$E,3,0)</f>
        <v>1430.1</v>
      </c>
      <c r="AH619" s="3" t="s">
        <v>13</v>
      </c>
      <c r="AI619" s="24">
        <f>HLOOKUP(database!AH$36,'market capitalization'!$1:$23,8,0)</f>
        <v>643102.06115870993</v>
      </c>
      <c r="AK619" s="24">
        <f>VLOOKUP($A619,VTBR!$C:$E,3,0)</f>
        <v>4.9660000000000003E-2</v>
      </c>
      <c r="AL619" s="3" t="s">
        <v>14</v>
      </c>
      <c r="AM619" s="24">
        <f>HLOOKUP(database!AL$36,'market capitalization'!$1:$23,8,0)</f>
        <v>87312.038320199994</v>
      </c>
      <c r="AO619" s="24">
        <f>VLOOKUP($A619,VSMO!$C:$E,3,0)</f>
        <v>7560</v>
      </c>
      <c r="AP619" s="3" t="s">
        <v>15</v>
      </c>
      <c r="AQ619" s="24">
        <f>HLOOKUP(database!AP$36,'market capitalization'!$1:$23,8,0)</f>
        <v>3286120.3256489998</v>
      </c>
      <c r="AS619" s="24">
        <f>VLOOKUP($A619,GAZP!$C:$E,3,0)</f>
        <v>138.75</v>
      </c>
      <c r="AT619" s="3" t="s">
        <v>16</v>
      </c>
      <c r="AU619" s="24">
        <f>HLOOKUP(database!AT$36,'market capitalization'!$1:$23,8,0)</f>
        <v>854050.83397200005</v>
      </c>
      <c r="AW619" s="24">
        <f>VLOOKUP($A619,GMKN!$C:$E,3,0)</f>
        <v>5399</v>
      </c>
      <c r="AX619" s="3" t="s">
        <v>17</v>
      </c>
      <c r="AY619" s="24">
        <f>HLOOKUP(database!AX$36,'market capitalization'!$1:$23,8,0)</f>
        <v>50989.067499999997</v>
      </c>
      <c r="BA619" s="24">
        <f>VLOOKUP($A619,DIXY!$C:$E,3,0)</f>
        <v>410</v>
      </c>
      <c r="BB619" s="3" t="s">
        <v>18</v>
      </c>
      <c r="BC619" s="24">
        <f>HLOOKUP(database!BB$36,'market capitalization'!$1:$23,8,0)</f>
        <v>104306.04996785001</v>
      </c>
      <c r="BE619" s="24">
        <f>VLOOKUP($A619,IRAO!$C:$E,3,0)</f>
        <v>0.01</v>
      </c>
      <c r="BF619" s="3" t="s">
        <v>19</v>
      </c>
      <c r="BG619" s="24">
        <f>HLOOKUP(database!BF$36,'market capitalization'!$1:$23,8,0)</f>
        <v>36394.033106139999</v>
      </c>
      <c r="BI619" s="24">
        <f>VLOOKUP($A619,KMAZ!$C:$E,3,0)</f>
        <v>51.72</v>
      </c>
      <c r="BJ619" s="3" t="s">
        <v>20</v>
      </c>
      <c r="BK619" s="24">
        <f>HLOOKUP(database!BJ$36,'market capitalization'!$1:$23,8,0)</f>
        <v>62745.400934999998</v>
      </c>
      <c r="BM619" s="24">
        <f>VLOOKUP($A619,LSRG!$C:$E,3,0)</f>
        <v>610.79999999999995</v>
      </c>
      <c r="BN619" s="3" t="s">
        <v>21</v>
      </c>
      <c r="BO619" s="24">
        <f>HLOOKUP(database!BN$36,'market capitalization'!$1:$23,8,0)</f>
        <v>1723581.3799320001</v>
      </c>
      <c r="BQ619" s="24">
        <f>VLOOKUP($A619,LKOH!$C:$E,3,0)</f>
        <v>2039.7</v>
      </c>
      <c r="BR619" s="3" t="s">
        <v>22</v>
      </c>
      <c r="BS619" s="24">
        <f>HLOOKUP(database!BR$36,'market capitalization'!$1:$23,8,0)</f>
        <v>54023.947578040003</v>
      </c>
      <c r="BU619" s="24">
        <f>VLOOKUP($A619,MVID!$C:$E,3,0)</f>
        <v>298</v>
      </c>
      <c r="BV619" s="3" t="s">
        <v>23</v>
      </c>
      <c r="BW619" s="24">
        <f>HLOOKUP(database!BV$36,'market capitalization'!$1:$23,8,0)</f>
        <v>82377.160759999999</v>
      </c>
      <c r="BY619" s="24">
        <f>VLOOKUP($A619,MAGN!$C:$E,3,0)</f>
        <v>7.3959999999999999</v>
      </c>
      <c r="BZ619" s="3" t="s">
        <v>24</v>
      </c>
      <c r="CA619" s="24">
        <f>HLOOKUP(database!BZ$36,'market capitalization'!$1:$23,8,0)</f>
        <v>676853.76223310002</v>
      </c>
      <c r="CC619" s="24">
        <f>VLOOKUP($A619,MTSS!$C:$E,3,0)</f>
        <v>328.29</v>
      </c>
      <c r="CD619" s="3" t="s">
        <v>25</v>
      </c>
      <c r="CE619" s="24">
        <f>HLOOKUP(database!CD$36,'market capitalization'!$1:$23,8,0)</f>
        <v>868999.94017900003</v>
      </c>
      <c r="CG619" s="24">
        <f>VLOOKUP($A619,MGNT!$C:$E,3,0)</f>
        <v>9240</v>
      </c>
      <c r="CH619" s="3" t="s">
        <v>26</v>
      </c>
      <c r="CI619" s="24">
        <f>HLOOKUP(database!CH$36,'market capitalization'!$1:$23,8,0)</f>
        <v>684480</v>
      </c>
      <c r="CK619" s="24">
        <f>VLOOKUP($A619,MFON!$C:$E,3,0)</f>
        <v>1107.4000000000001</v>
      </c>
      <c r="CL619" s="3" t="s">
        <v>27</v>
      </c>
      <c r="CM619" s="24">
        <f>HLOOKUP(database!CL$36,'market capitalization'!$1:$23,8,0)</f>
        <v>154030.95754827998</v>
      </c>
      <c r="CO619" s="24">
        <f>VLOOKUP($A619,MOEX!$C:$E,3,0)</f>
        <v>65</v>
      </c>
      <c r="CP619" s="3" t="s">
        <v>28</v>
      </c>
      <c r="CQ619" s="24">
        <f>HLOOKUP(database!CP$36,'market capitalization'!$1:$23,8,0)</f>
        <v>37658.836320000002</v>
      </c>
      <c r="CS619" s="24">
        <f>VLOOKUP($A619,MSTT!$C:$E,3,0)</f>
        <v>134</v>
      </c>
      <c r="CT619" s="3" t="s">
        <v>29</v>
      </c>
      <c r="CU619" s="24">
        <f>HLOOKUP(database!CT$36,'market capitalization'!$1:$23,8,0)</f>
        <v>328189.1236624</v>
      </c>
      <c r="CW619" s="24">
        <f>VLOOKUP($A619,NLMK!$C:$E,3,0)</f>
        <v>55.18</v>
      </c>
      <c r="CX619" s="3" t="s">
        <v>30</v>
      </c>
      <c r="CY619" s="24">
        <f>HLOOKUP(database!CX$36,'market capitalization'!$1:$23,8,0)</f>
        <v>54913.585668480002</v>
      </c>
      <c r="DA619" s="24">
        <f>VLOOKUP($A619,NMTP!$C:$E,3,0)</f>
        <v>2.83</v>
      </c>
      <c r="DB619" s="3" t="s">
        <v>31</v>
      </c>
      <c r="DC619" s="24">
        <f>HLOOKUP(database!DB$36,'market capitalization'!$1:$23,8,0)</f>
        <v>1218226.6933200001</v>
      </c>
      <c r="DE619" s="24">
        <f>VLOOKUP($A619,NVTK!$C:$E,3,0)</f>
        <v>399.01</v>
      </c>
      <c r="DF619" s="3" t="s">
        <v>32</v>
      </c>
      <c r="DG619" s="24">
        <f>HLOOKUP(database!DF$36,'market capitalization'!$1:$23,8,0)</f>
        <v>46756.60698176</v>
      </c>
      <c r="DI619" s="24">
        <f>VLOOKUP($A619,PIKK!$C:$E,3,0)</f>
        <v>70.5</v>
      </c>
      <c r="DJ619" s="3" t="s">
        <v>33</v>
      </c>
      <c r="DK619" s="24">
        <f>HLOOKUP(database!DJ$36,'market capitalization'!$1:$23,8,0)</f>
        <v>2649968.3813626803</v>
      </c>
      <c r="DM619" s="24">
        <f>VLOOKUP($A619,ROSN!$C:$E,3,0)</f>
        <v>251.6</v>
      </c>
      <c r="DN619" s="3" t="s">
        <v>34</v>
      </c>
      <c r="DO619" s="24">
        <f>HLOOKUP(database!DN$36,'market capitalization'!$1:$23,8,0)</f>
        <v>177296.99105097001</v>
      </c>
      <c r="DQ619" s="24">
        <f>VLOOKUP($A619,RTKM!$C:$E,3,0)</f>
        <v>110.98</v>
      </c>
      <c r="DR619" s="3" t="s">
        <v>35</v>
      </c>
      <c r="DS619" s="24">
        <f>HLOOKUP(database!DR$36,'market capitalization'!$1:$23,8,0)</f>
        <v>18054.519720150001</v>
      </c>
      <c r="DU619" s="24">
        <f>VLOOKUP($A619,RTKMP!$C:$E,3,0)</f>
        <v>74.83</v>
      </c>
      <c r="DV619" s="3" t="s">
        <v>36</v>
      </c>
      <c r="DW619" s="24">
        <f>HLOOKUP(database!DV$36,'market capitalization'!$1:$23,8,0)</f>
        <v>180291.05640535001</v>
      </c>
      <c r="DY619" s="24">
        <f>VLOOKUP($A619,HYDR!$C:$E,3,0)</f>
        <v>0.5675</v>
      </c>
      <c r="DZ619" s="3" t="s">
        <v>37</v>
      </c>
      <c r="EA619" s="24" t="e">
        <f>HLOOKUP(database!DZ$36,'market capitalization'!$1:$23,8,0)</f>
        <v>#N/A</v>
      </c>
      <c r="EC619" s="24">
        <f>VLOOKUP($A619,RUAL!$C:$E,3,0)</f>
        <v>95.16</v>
      </c>
      <c r="ED619" s="3" t="s">
        <v>38</v>
      </c>
      <c r="EE619" s="24">
        <f>HLOOKUP(database!ED$36,'market capitalization'!$1:$23,8,0)</f>
        <v>28975.4194345</v>
      </c>
      <c r="EG619" s="24">
        <f>VLOOKUP($A619,SVAV!$C:$E,3,0)</f>
        <v>860.4</v>
      </c>
      <c r="EH619" s="3" t="s">
        <v>39</v>
      </c>
      <c r="EI619" s="24">
        <f>HLOOKUP(database!EH$36,'market capitalization'!$1:$23,8,0)</f>
        <v>2181145.2259200001</v>
      </c>
      <c r="EK619" s="24">
        <f>VLOOKUP($A619,SBER!$C:$E,3,0)</f>
        <v>101.17</v>
      </c>
      <c r="EL619" s="3" t="s">
        <v>40</v>
      </c>
      <c r="EM619" s="24">
        <f>HLOOKUP(database!EL$36,'market capitalization'!$1:$23,8,0)</f>
        <v>79800</v>
      </c>
      <c r="EO619" s="24">
        <f>VLOOKUP($A619,SBERP!$C:$E,3,0)</f>
        <v>80.209999999999994</v>
      </c>
      <c r="EP619" s="3" t="s">
        <v>41</v>
      </c>
      <c r="EQ619" s="24">
        <f>HLOOKUP(database!EP$36,'market capitalization'!$1:$23,8,0)</f>
        <v>265975.67455</v>
      </c>
      <c r="ES619" s="24">
        <f>VLOOKUP($A619,CHMF!$C:$E,3,0)</f>
        <v>319.5</v>
      </c>
      <c r="ET619" s="3" t="s">
        <v>42</v>
      </c>
      <c r="EU619" s="24">
        <f>HLOOKUP(database!ET$36,'market capitalization'!$1:$23,8,0)</f>
        <v>439509.25</v>
      </c>
      <c r="EW619" s="24">
        <f>VLOOKUP($A619,AFKS!$C:$E,3,0)</f>
        <v>44.8</v>
      </c>
      <c r="EX619" s="3" t="s">
        <v>43</v>
      </c>
      <c r="EY619" s="24">
        <f>HLOOKUP(database!EX$36,'market capitalization'!$1:$23,8,0)</f>
        <v>1009545.15837389</v>
      </c>
      <c r="FA619" s="24">
        <f>VLOOKUP($A619,SNGS!$C:$E,3,0)</f>
        <v>28.364000000000001</v>
      </c>
      <c r="FB619" s="3" t="s">
        <v>44</v>
      </c>
      <c r="FC619" s="24">
        <f>HLOOKUP(database!FB$36,'market capitalization'!$1:$23,8,0)</f>
        <v>199535.66827415</v>
      </c>
      <c r="FE619" s="24">
        <f>VLOOKUP($A619,SNGSP!$C:$E,3,0)</f>
        <v>25.9</v>
      </c>
      <c r="FF619" s="3" t="s">
        <v>45</v>
      </c>
      <c r="FG619" s="24">
        <f>HLOOKUP(database!FF$36,'market capitalization'!$1:$23,8,0)</f>
        <v>87692.427371820013</v>
      </c>
      <c r="FI619" s="24">
        <f>VLOOKUP($A619,TRMK!$C:$E,3,0)</f>
        <v>93.83</v>
      </c>
      <c r="FJ619" s="3" t="s">
        <v>46</v>
      </c>
      <c r="FK619" s="24">
        <f>HLOOKUP(database!FJ$36,'market capitalization'!$1:$23,8,0)</f>
        <v>451054.33562099998</v>
      </c>
      <c r="FM619" s="24">
        <f>VLOOKUP($A619,TATN!$C:$E,3,0)</f>
        <v>208.22</v>
      </c>
      <c r="FN619" s="3" t="s">
        <v>47</v>
      </c>
      <c r="FO619" s="24">
        <f>HLOOKUP(database!FN$36,'market capitalization'!$1:$23,8,0)</f>
        <v>17852.953754999999</v>
      </c>
      <c r="FQ619" s="24">
        <f>VLOOKUP($A619,TATNP!$C:$E,3,0)</f>
        <v>121.7</v>
      </c>
      <c r="FR619" s="3" t="s">
        <v>48</v>
      </c>
      <c r="FS619" s="24">
        <f>HLOOKUP(database!FR$36,'market capitalization'!$1:$23,8,0)</f>
        <v>132885.837</v>
      </c>
      <c r="FU619" s="24">
        <f>VLOOKUP($A619,TRNFP!$C:$E,3,0)</f>
        <v>85900</v>
      </c>
      <c r="FV619" s="3" t="s">
        <v>49</v>
      </c>
      <c r="FW619" s="24">
        <f>HLOOKUP(database!FV$36,'market capitalization'!$1:$23,8,0)</f>
        <v>506110.41929058003</v>
      </c>
      <c r="FY619" s="24">
        <f>VLOOKUP($A619,URKA!$C:$E,3,0)</f>
        <v>172</v>
      </c>
      <c r="FZ619" s="3" t="s">
        <v>50</v>
      </c>
      <c r="GA619" s="24">
        <f>HLOOKUP(database!FZ$36,'market capitalization'!$1:$23,8,0)</f>
        <v>115453.20928215</v>
      </c>
      <c r="GC619" s="24">
        <f>VLOOKUP($A619,FEES!$C:$E,3,0)</f>
        <v>9.0160000000000004E-2</v>
      </c>
      <c r="GD619" s="3" t="s">
        <v>51</v>
      </c>
      <c r="GE619" s="24">
        <f>HLOOKUP(database!GD$36,'market capitalization'!$1:$23,8,0)</f>
        <v>124125.75</v>
      </c>
      <c r="GG619" s="24">
        <f>VLOOKUP($A619,PHOR!$C:$E,3,0)</f>
        <v>950</v>
      </c>
      <c r="GH619" s="3" t="s">
        <v>52</v>
      </c>
      <c r="GI619" s="24">
        <f>HLOOKUP(database!GH$36,'market capitalization'!$1:$23,8,0)</f>
        <v>25534.1593584</v>
      </c>
      <c r="GK619" s="24">
        <f>VLOOKUP($A619,GCHE!$C:$E,3,0)</f>
        <v>583.79999999999995</v>
      </c>
      <c r="GL619" s="3" t="s">
        <v>53</v>
      </c>
      <c r="GM619" s="24">
        <f>HLOOKUP(database!GL$36,'market capitalization'!$1:$23,8,0)</f>
        <v>148076.19125214999</v>
      </c>
      <c r="GO619" s="24">
        <f>VLOOKUP($A619,EONR!$C:$E,3,0)</f>
        <v>2.3473999999999999</v>
      </c>
    </row>
    <row r="620" spans="1:197" x14ac:dyDescent="0.45">
      <c r="A620" s="86">
        <v>41645</v>
      </c>
      <c r="B620" s="3" t="s">
        <v>5</v>
      </c>
      <c r="E620" s="3">
        <f>VLOOKUP($A620,POLY!$C:$E,3,0)</f>
        <v>294.98</v>
      </c>
      <c r="F620" s="3" t="s">
        <v>6</v>
      </c>
      <c r="I620" s="3" t="e">
        <f>VLOOKUP($A620,YNDX!$C:$E,3,0)</f>
        <v>#N/A</v>
      </c>
      <c r="J620" s="3" t="s">
        <v>7</v>
      </c>
      <c r="M620" s="3">
        <f>VLOOKUP($A620,ALRS!$C:$E,3,0)</f>
        <v>33.200000000000003</v>
      </c>
      <c r="N620" s="3" t="s">
        <v>8</v>
      </c>
      <c r="Q620" s="3">
        <f>VLOOKUP($A620,AKRN!$C:$E,3,0)</f>
        <v>1112</v>
      </c>
      <c r="R620" s="3" t="s">
        <v>9</v>
      </c>
      <c r="U620" s="3">
        <f>VLOOKUP($A620,AFLT!$C:$E,3,0)</f>
        <v>82.83</v>
      </c>
      <c r="V620" s="3" t="s">
        <v>10</v>
      </c>
      <c r="Y620" s="3">
        <f>VLOOKUP($A620,BSPB!$C:$E,3,0)</f>
        <v>41.19</v>
      </c>
      <c r="Z620" s="3" t="s">
        <v>11</v>
      </c>
      <c r="AC620" s="3">
        <f>VLOOKUP($A620,BANE!$C:$E,3,0)</f>
        <v>2017.9</v>
      </c>
      <c r="AD620" s="3" t="s">
        <v>12</v>
      </c>
      <c r="AG620" s="3">
        <f>VLOOKUP($A620,BANEP!$C:$E,3,0)</f>
        <v>1433.8</v>
      </c>
      <c r="AH620" s="3" t="s">
        <v>13</v>
      </c>
      <c r="AK620" s="3">
        <f>VLOOKUP($A620,VTBR!$C:$E,3,0)</f>
        <v>4.8460000000000003E-2</v>
      </c>
      <c r="AL620" s="3" t="s">
        <v>14</v>
      </c>
      <c r="AO620" s="3">
        <f>VLOOKUP($A620,VSMO!$C:$E,3,0)</f>
        <v>7696.1</v>
      </c>
      <c r="AP620" s="3" t="s">
        <v>15</v>
      </c>
      <c r="AS620" s="3">
        <f>VLOOKUP($A620,GAZP!$C:$E,3,0)</f>
        <v>139.69</v>
      </c>
      <c r="AT620" s="3" t="s">
        <v>16</v>
      </c>
      <c r="AW620" s="3">
        <f>VLOOKUP($A620,GMKN!$C:$E,3,0)</f>
        <v>5215</v>
      </c>
      <c r="AX620" s="3" t="s">
        <v>17</v>
      </c>
      <c r="BA620" s="3">
        <f>VLOOKUP($A620,DIXY!$C:$E,3,0)</f>
        <v>410</v>
      </c>
      <c r="BB620" s="3" t="s">
        <v>18</v>
      </c>
      <c r="BE620" s="3">
        <f>VLOOKUP($A620,IRAO!$C:$E,3,0)</f>
        <v>9.8899999999999995E-3</v>
      </c>
      <c r="BF620" s="3" t="s">
        <v>19</v>
      </c>
      <c r="BI620" s="3">
        <f>VLOOKUP($A620,KMAZ!$C:$E,3,0)</f>
        <v>51.59</v>
      </c>
      <c r="BJ620" s="3" t="s">
        <v>20</v>
      </c>
      <c r="BM620" s="3">
        <f>VLOOKUP($A620,LSRG!$C:$E,3,0)</f>
        <v>590</v>
      </c>
      <c r="BN620" s="3" t="s">
        <v>21</v>
      </c>
      <c r="BQ620" s="3">
        <f>VLOOKUP($A620,LKOH!$C:$E,3,0)</f>
        <v>1991.6</v>
      </c>
      <c r="BR620" s="3" t="s">
        <v>22</v>
      </c>
      <c r="BU620" s="3">
        <f>VLOOKUP($A620,MVID!$C:$E,3,0)</f>
        <v>302</v>
      </c>
      <c r="BV620" s="3" t="s">
        <v>23</v>
      </c>
      <c r="BY620" s="3">
        <f>VLOOKUP($A620,MAGN!$C:$E,3,0)</f>
        <v>7.2960000000000003</v>
      </c>
      <c r="BZ620" s="3" t="s">
        <v>24</v>
      </c>
      <c r="CC620" s="3">
        <f>VLOOKUP($A620,MTSS!$C:$E,3,0)</f>
        <v>313.43</v>
      </c>
      <c r="CD620" s="3" t="s">
        <v>25</v>
      </c>
      <c r="CG620" s="3">
        <f>VLOOKUP($A620,MGNT!$C:$E,3,0)</f>
        <v>8450.1</v>
      </c>
      <c r="CH620" s="3" t="s">
        <v>26</v>
      </c>
      <c r="CK620" s="3">
        <f>VLOOKUP($A620,MFON!$C:$E,3,0)</f>
        <v>1079.9000000000001</v>
      </c>
      <c r="CL620" s="3" t="s">
        <v>27</v>
      </c>
      <c r="CO620" s="3">
        <f>VLOOKUP($A620,MOEX!$C:$E,3,0)</f>
        <v>65.39</v>
      </c>
      <c r="CP620" s="3" t="s">
        <v>28</v>
      </c>
      <c r="CS620" s="3">
        <f>VLOOKUP($A620,MSTT!$C:$E,3,0)</f>
        <v>134.63999999999999</v>
      </c>
      <c r="CT620" s="3" t="s">
        <v>29</v>
      </c>
      <c r="CW620" s="3">
        <f>VLOOKUP($A620,NLMK!$C:$E,3,0)</f>
        <v>54.9</v>
      </c>
      <c r="CX620" s="3" t="s">
        <v>30</v>
      </c>
      <c r="DA620" s="3">
        <f>VLOOKUP($A620,NMTP!$C:$E,3,0)</f>
        <v>2.88</v>
      </c>
      <c r="DB620" s="3" t="s">
        <v>31</v>
      </c>
      <c r="DE620" s="3">
        <f>VLOOKUP($A620,NVTK!$C:$E,3,0)</f>
        <v>387.35</v>
      </c>
      <c r="DF620" s="3" t="s">
        <v>32</v>
      </c>
      <c r="DI620" s="3">
        <f>VLOOKUP($A620,PIKK!$C:$E,3,0)</f>
        <v>68.61</v>
      </c>
      <c r="DJ620" s="3" t="s">
        <v>33</v>
      </c>
      <c r="DM620" s="3">
        <f>VLOOKUP($A620,ROSN!$C:$E,3,0)</f>
        <v>242.43</v>
      </c>
      <c r="DN620" s="3" t="s">
        <v>34</v>
      </c>
      <c r="DQ620" s="3">
        <f>VLOOKUP($A620,RTKM!$C:$E,3,0)</f>
        <v>110.99</v>
      </c>
      <c r="DR620" s="3" t="s">
        <v>35</v>
      </c>
      <c r="DU620" s="3">
        <f>VLOOKUP($A620,RTKMP!$C:$E,3,0)</f>
        <v>73.22</v>
      </c>
      <c r="DV620" s="3" t="s">
        <v>36</v>
      </c>
      <c r="DY620" s="3">
        <f>VLOOKUP($A620,HYDR!$C:$E,3,0)</f>
        <v>0.56569999999999998</v>
      </c>
      <c r="DZ620" s="3" t="s">
        <v>37</v>
      </c>
      <c r="EC620" s="3">
        <f>VLOOKUP($A620,RUAL!$C:$E,3,0)</f>
        <v>99</v>
      </c>
      <c r="ED620" s="3" t="s">
        <v>38</v>
      </c>
      <c r="EG620" s="3">
        <f>VLOOKUP($A620,SVAV!$C:$E,3,0)</f>
        <v>810.2</v>
      </c>
      <c r="EH620" s="3" t="s">
        <v>39</v>
      </c>
      <c r="EK620" s="3">
        <f>VLOOKUP($A620,SBER!$C:$E,3,0)</f>
        <v>99.2</v>
      </c>
      <c r="EL620" s="3" t="s">
        <v>40</v>
      </c>
      <c r="EO620" s="3">
        <f>VLOOKUP($A620,SBERP!$C:$E,3,0)</f>
        <v>78.16</v>
      </c>
      <c r="EP620" s="3" t="s">
        <v>41</v>
      </c>
      <c r="ES620" s="3">
        <f>VLOOKUP($A620,CHMF!$C:$E,3,0)</f>
        <v>305.89999999999998</v>
      </c>
      <c r="ET620" s="3" t="s">
        <v>42</v>
      </c>
      <c r="EW620" s="3">
        <f>VLOOKUP($A620,AFKS!$C:$E,3,0)</f>
        <v>45.6</v>
      </c>
      <c r="EX620" s="3" t="s">
        <v>43</v>
      </c>
      <c r="FA620" s="3">
        <f>VLOOKUP($A620,SNGS!$C:$E,3,0)</f>
        <v>27.51</v>
      </c>
      <c r="FB620" s="3" t="s">
        <v>44</v>
      </c>
      <c r="FE620" s="3">
        <f>VLOOKUP($A620,SNGSP!$C:$E,3,0)</f>
        <v>25.295000000000002</v>
      </c>
      <c r="FF620" s="3" t="s">
        <v>45</v>
      </c>
      <c r="FI620" s="3">
        <f>VLOOKUP($A620,TRMK!$C:$E,3,0)</f>
        <v>93</v>
      </c>
      <c r="FJ620" s="3" t="s">
        <v>46</v>
      </c>
      <c r="FM620" s="3">
        <f>VLOOKUP($A620,TATN!$C:$E,3,0)</f>
        <v>199.69</v>
      </c>
      <c r="FN620" s="3" t="s">
        <v>47</v>
      </c>
      <c r="FQ620" s="3">
        <f>VLOOKUP($A620,TATNP!$C:$E,3,0)</f>
        <v>120</v>
      </c>
      <c r="FR620" s="3" t="s">
        <v>48</v>
      </c>
      <c r="FU620" s="3">
        <f>VLOOKUP($A620,TRNFP!$C:$E,3,0)</f>
        <v>83635</v>
      </c>
      <c r="FV620" s="3" t="s">
        <v>49</v>
      </c>
      <c r="FY620" s="3">
        <f>VLOOKUP($A620,URKA!$C:$E,3,0)</f>
        <v>167.38</v>
      </c>
      <c r="FZ620" s="3" t="s">
        <v>50</v>
      </c>
      <c r="GC620" s="3">
        <f>VLOOKUP($A620,FEES!$C:$E,3,0)</f>
        <v>8.9099999999999999E-2</v>
      </c>
      <c r="GD620" s="3" t="s">
        <v>51</v>
      </c>
      <c r="GG620" s="3">
        <f>VLOOKUP($A620,PHOR!$C:$E,3,0)</f>
        <v>936.8</v>
      </c>
      <c r="GH620" s="3" t="s">
        <v>52</v>
      </c>
      <c r="GK620" s="3">
        <f>VLOOKUP($A620,GCHE!$C:$E,3,0)</f>
        <v>579.6</v>
      </c>
      <c r="GL620" s="3" t="s">
        <v>53</v>
      </c>
      <c r="GO620" s="3">
        <f>VLOOKUP($A620,EONR!$C:$E,3,0)</f>
        <v>2.4369999999999998</v>
      </c>
    </row>
    <row r="621" spans="1:197" x14ac:dyDescent="0.45">
      <c r="A621" s="86">
        <v>41652</v>
      </c>
      <c r="B621" s="3" t="s">
        <v>5</v>
      </c>
      <c r="E621" s="3">
        <f>VLOOKUP($A621,POLY!$C:$E,3,0)</f>
        <v>298.10000000000002</v>
      </c>
      <c r="F621" s="3" t="s">
        <v>6</v>
      </c>
      <c r="I621" s="3" t="e">
        <f>VLOOKUP($A621,YNDX!$C:$E,3,0)</f>
        <v>#N/A</v>
      </c>
      <c r="J621" s="3" t="s">
        <v>7</v>
      </c>
      <c r="M621" s="3">
        <f>VLOOKUP($A621,ALRS!$C:$E,3,0)</f>
        <v>32.03</v>
      </c>
      <c r="N621" s="3" t="s">
        <v>8</v>
      </c>
      <c r="Q621" s="3">
        <f>VLOOKUP($A621,AKRN!$C:$E,3,0)</f>
        <v>1106.5999999999999</v>
      </c>
      <c r="R621" s="3" t="s">
        <v>9</v>
      </c>
      <c r="U621" s="3">
        <f>VLOOKUP($A621,AFLT!$C:$E,3,0)</f>
        <v>84.25</v>
      </c>
      <c r="V621" s="3" t="s">
        <v>10</v>
      </c>
      <c r="Y621" s="3">
        <f>VLOOKUP($A621,BSPB!$C:$E,3,0)</f>
        <v>43</v>
      </c>
      <c r="Z621" s="3" t="s">
        <v>11</v>
      </c>
      <c r="AC621" s="3">
        <f>VLOOKUP($A621,BANE!$C:$E,3,0)</f>
        <v>2192.9</v>
      </c>
      <c r="AD621" s="3" t="s">
        <v>12</v>
      </c>
      <c r="AG621" s="3">
        <f>VLOOKUP($A621,BANEP!$C:$E,3,0)</f>
        <v>1450</v>
      </c>
      <c r="AH621" s="3" t="s">
        <v>13</v>
      </c>
      <c r="AK621" s="3">
        <f>VLOOKUP($A621,VTBR!$C:$E,3,0)</f>
        <v>4.8399999999999999E-2</v>
      </c>
      <c r="AL621" s="3" t="s">
        <v>14</v>
      </c>
      <c r="AO621" s="3">
        <f>VLOOKUP($A621,VSMO!$C:$E,3,0)</f>
        <v>7440</v>
      </c>
      <c r="AP621" s="3" t="s">
        <v>15</v>
      </c>
      <c r="AS621" s="3">
        <f>VLOOKUP($A621,GAZP!$C:$E,3,0)</f>
        <v>137.22</v>
      </c>
      <c r="AT621" s="3" t="s">
        <v>16</v>
      </c>
      <c r="AW621" s="3">
        <f>VLOOKUP($A621,GMKN!$C:$E,3,0)</f>
        <v>5528</v>
      </c>
      <c r="AX621" s="3" t="s">
        <v>17</v>
      </c>
      <c r="BA621" s="3">
        <f>VLOOKUP($A621,DIXY!$C:$E,3,0)</f>
        <v>394.45</v>
      </c>
      <c r="BB621" s="3" t="s">
        <v>18</v>
      </c>
      <c r="BE621" s="3">
        <f>VLOOKUP($A621,IRAO!$C:$E,3,0)</f>
        <v>1.0630000000000001E-2</v>
      </c>
      <c r="BF621" s="3" t="s">
        <v>19</v>
      </c>
      <c r="BI621" s="3">
        <f>VLOOKUP($A621,KMAZ!$C:$E,3,0)</f>
        <v>51</v>
      </c>
      <c r="BJ621" s="3" t="s">
        <v>20</v>
      </c>
      <c r="BM621" s="3">
        <f>VLOOKUP($A621,LSRG!$C:$E,3,0)</f>
        <v>607</v>
      </c>
      <c r="BN621" s="3" t="s">
        <v>21</v>
      </c>
      <c r="BQ621" s="3">
        <f>VLOOKUP($A621,LKOH!$C:$E,3,0)</f>
        <v>1978.4</v>
      </c>
      <c r="BR621" s="3" t="s">
        <v>22</v>
      </c>
      <c r="BU621" s="3">
        <f>VLOOKUP($A621,MVID!$C:$E,3,0)</f>
        <v>279.01</v>
      </c>
      <c r="BV621" s="3" t="s">
        <v>23</v>
      </c>
      <c r="BY621" s="3">
        <f>VLOOKUP($A621,MAGN!$C:$E,3,0)</f>
        <v>7.5759999999999996</v>
      </c>
      <c r="BZ621" s="3" t="s">
        <v>24</v>
      </c>
      <c r="CC621" s="3">
        <f>VLOOKUP($A621,MTSS!$C:$E,3,0)</f>
        <v>311.27999999999997</v>
      </c>
      <c r="CD621" s="3" t="s">
        <v>25</v>
      </c>
      <c r="CG621" s="3">
        <f>VLOOKUP($A621,MGNT!$C:$E,3,0)</f>
        <v>8975.5</v>
      </c>
      <c r="CH621" s="3" t="s">
        <v>26</v>
      </c>
      <c r="CK621" s="3">
        <f>VLOOKUP($A621,MFON!$C:$E,3,0)</f>
        <v>1040.3</v>
      </c>
      <c r="CL621" s="3" t="s">
        <v>27</v>
      </c>
      <c r="CO621" s="3">
        <f>VLOOKUP($A621,MOEX!$C:$E,3,0)</f>
        <v>64.260000000000005</v>
      </c>
      <c r="CP621" s="3" t="s">
        <v>28</v>
      </c>
      <c r="CS621" s="3">
        <f>VLOOKUP($A621,MSTT!$C:$E,3,0)</f>
        <v>129.30000000000001</v>
      </c>
      <c r="CT621" s="3" t="s">
        <v>29</v>
      </c>
      <c r="CW621" s="3">
        <f>VLOOKUP($A621,NLMK!$C:$E,3,0)</f>
        <v>54.8</v>
      </c>
      <c r="CX621" s="3" t="s">
        <v>30</v>
      </c>
      <c r="DA621" s="3">
        <f>VLOOKUP($A621,NMTP!$C:$E,3,0)</f>
        <v>2.85</v>
      </c>
      <c r="DB621" s="3" t="s">
        <v>31</v>
      </c>
      <c r="DE621" s="3">
        <f>VLOOKUP($A621,NVTK!$C:$E,3,0)</f>
        <v>400.2</v>
      </c>
      <c r="DF621" s="3" t="s">
        <v>32</v>
      </c>
      <c r="DI621" s="3">
        <f>VLOOKUP($A621,PIKK!$C:$E,3,0)</f>
        <v>69.7</v>
      </c>
      <c r="DJ621" s="3" t="s">
        <v>33</v>
      </c>
      <c r="DM621" s="3">
        <f>VLOOKUP($A621,ROSN!$C:$E,3,0)</f>
        <v>248.77</v>
      </c>
      <c r="DN621" s="3" t="s">
        <v>34</v>
      </c>
      <c r="DQ621" s="3">
        <f>VLOOKUP($A621,RTKM!$C:$E,3,0)</f>
        <v>112.8</v>
      </c>
      <c r="DR621" s="3" t="s">
        <v>35</v>
      </c>
      <c r="DU621" s="3">
        <f>VLOOKUP($A621,RTKMP!$C:$E,3,0)</f>
        <v>74.47</v>
      </c>
      <c r="DV621" s="3" t="s">
        <v>36</v>
      </c>
      <c r="DY621" s="3">
        <f>VLOOKUP($A621,HYDR!$C:$E,3,0)</f>
        <v>0.5645</v>
      </c>
      <c r="DZ621" s="3" t="s">
        <v>37</v>
      </c>
      <c r="EC621" s="3">
        <f>VLOOKUP($A621,RUAL!$C:$E,3,0)</f>
        <v>106.46</v>
      </c>
      <c r="ED621" s="3" t="s">
        <v>38</v>
      </c>
      <c r="EG621" s="3">
        <f>VLOOKUP($A621,SVAV!$C:$E,3,0)</f>
        <v>773.4</v>
      </c>
      <c r="EH621" s="3" t="s">
        <v>39</v>
      </c>
      <c r="EK621" s="3">
        <f>VLOOKUP($A621,SBER!$C:$E,3,0)</f>
        <v>101.17</v>
      </c>
      <c r="EL621" s="3" t="s">
        <v>40</v>
      </c>
      <c r="EO621" s="3">
        <f>VLOOKUP($A621,SBERP!$C:$E,3,0)</f>
        <v>79.83</v>
      </c>
      <c r="EP621" s="3" t="s">
        <v>41</v>
      </c>
      <c r="ES621" s="3">
        <f>VLOOKUP($A621,CHMF!$C:$E,3,0)</f>
        <v>306.10000000000002</v>
      </c>
      <c r="ET621" s="3" t="s">
        <v>42</v>
      </c>
      <c r="EW621" s="3">
        <f>VLOOKUP($A621,AFKS!$C:$E,3,0)</f>
        <v>45.5</v>
      </c>
      <c r="EX621" s="3" t="s">
        <v>43</v>
      </c>
      <c r="FA621" s="3">
        <f>VLOOKUP($A621,SNGS!$C:$E,3,0)</f>
        <v>27.701000000000001</v>
      </c>
      <c r="FB621" s="3" t="s">
        <v>44</v>
      </c>
      <c r="FE621" s="3">
        <f>VLOOKUP($A621,SNGSP!$C:$E,3,0)</f>
        <v>25.702999999999999</v>
      </c>
      <c r="FF621" s="3" t="s">
        <v>45</v>
      </c>
      <c r="FI621" s="3">
        <f>VLOOKUP($A621,TRMK!$C:$E,3,0)</f>
        <v>99.32</v>
      </c>
      <c r="FJ621" s="3" t="s">
        <v>46</v>
      </c>
      <c r="FM621" s="3">
        <f>VLOOKUP($A621,TATN!$C:$E,3,0)</f>
        <v>199.5</v>
      </c>
      <c r="FN621" s="3" t="s">
        <v>47</v>
      </c>
      <c r="FQ621" s="3">
        <f>VLOOKUP($A621,TATNP!$C:$E,3,0)</f>
        <v>122.03</v>
      </c>
      <c r="FR621" s="3" t="s">
        <v>48</v>
      </c>
      <c r="FU621" s="3">
        <f>VLOOKUP($A621,TRNFP!$C:$E,3,0)</f>
        <v>83731</v>
      </c>
      <c r="FV621" s="3" t="s">
        <v>49</v>
      </c>
      <c r="FY621" s="3">
        <f>VLOOKUP($A621,URKA!$C:$E,3,0)</f>
        <v>183</v>
      </c>
      <c r="FZ621" s="3" t="s">
        <v>50</v>
      </c>
      <c r="GC621" s="3">
        <f>VLOOKUP($A621,FEES!$C:$E,3,0)</f>
        <v>9.2100000000000001E-2</v>
      </c>
      <c r="GD621" s="3" t="s">
        <v>51</v>
      </c>
      <c r="GG621" s="3">
        <f>VLOOKUP($A621,PHOR!$C:$E,3,0)</f>
        <v>1012.3</v>
      </c>
      <c r="GH621" s="3" t="s">
        <v>52</v>
      </c>
      <c r="GK621" s="3">
        <f>VLOOKUP($A621,GCHE!$C:$E,3,0)</f>
        <v>592.1</v>
      </c>
      <c r="GL621" s="3" t="s">
        <v>53</v>
      </c>
      <c r="GO621" s="3">
        <f>VLOOKUP($A621,EONR!$C:$E,3,0)</f>
        <v>2.4796999999999998</v>
      </c>
    </row>
    <row r="622" spans="1:197" x14ac:dyDescent="0.45">
      <c r="A622" s="86">
        <v>41659</v>
      </c>
      <c r="B622" s="3" t="s">
        <v>5</v>
      </c>
      <c r="E622" s="3">
        <f>VLOOKUP($A622,POLY!$C:$E,3,0)</f>
        <v>339.15</v>
      </c>
      <c r="F622" s="3" t="s">
        <v>6</v>
      </c>
      <c r="I622" s="3" t="e">
        <f>VLOOKUP($A622,YNDX!$C:$E,3,0)</f>
        <v>#N/A</v>
      </c>
      <c r="J622" s="3" t="s">
        <v>7</v>
      </c>
      <c r="M622" s="3">
        <f>VLOOKUP($A622,ALRS!$C:$E,3,0)</f>
        <v>35.67</v>
      </c>
      <c r="N622" s="3" t="s">
        <v>8</v>
      </c>
      <c r="Q622" s="3">
        <f>VLOOKUP($A622,AKRN!$C:$E,3,0)</f>
        <v>1146</v>
      </c>
      <c r="R622" s="3" t="s">
        <v>9</v>
      </c>
      <c r="U622" s="3">
        <f>VLOOKUP($A622,AFLT!$C:$E,3,0)</f>
        <v>78.7</v>
      </c>
      <c r="V622" s="3" t="s">
        <v>10</v>
      </c>
      <c r="Y622" s="3">
        <f>VLOOKUP($A622,BSPB!$C:$E,3,0)</f>
        <v>40.68</v>
      </c>
      <c r="Z622" s="3" t="s">
        <v>11</v>
      </c>
      <c r="AC622" s="3">
        <f>VLOOKUP($A622,BANE!$C:$E,3,0)</f>
        <v>2022</v>
      </c>
      <c r="AD622" s="3" t="s">
        <v>12</v>
      </c>
      <c r="AG622" s="3">
        <f>VLOOKUP($A622,BANEP!$C:$E,3,0)</f>
        <v>1440</v>
      </c>
      <c r="AH622" s="3" t="s">
        <v>13</v>
      </c>
      <c r="AK622" s="3">
        <f>VLOOKUP($A622,VTBR!$C:$E,3,0)</f>
        <v>4.6960000000000002E-2</v>
      </c>
      <c r="AL622" s="3" t="s">
        <v>14</v>
      </c>
      <c r="AO622" s="3">
        <f>VLOOKUP($A622,VSMO!$C:$E,3,0)</f>
        <v>7960</v>
      </c>
      <c r="AP622" s="3" t="s">
        <v>15</v>
      </c>
      <c r="AS622" s="3">
        <f>VLOOKUP($A622,GAZP!$C:$E,3,0)</f>
        <v>146.72</v>
      </c>
      <c r="AT622" s="3" t="s">
        <v>16</v>
      </c>
      <c r="AW622" s="3">
        <f>VLOOKUP($A622,GMKN!$C:$E,3,0)</f>
        <v>5505</v>
      </c>
      <c r="AX622" s="3" t="s">
        <v>17</v>
      </c>
      <c r="BA622" s="3">
        <f>VLOOKUP($A622,DIXY!$C:$E,3,0)</f>
        <v>355.05</v>
      </c>
      <c r="BB622" s="3" t="s">
        <v>18</v>
      </c>
      <c r="BE622" s="3">
        <f>VLOOKUP($A622,IRAO!$C:$E,3,0)</f>
        <v>1.1390000000000001E-2</v>
      </c>
      <c r="BF622" s="3" t="s">
        <v>19</v>
      </c>
      <c r="BI622" s="3">
        <f>VLOOKUP($A622,KMAZ!$C:$E,3,0)</f>
        <v>50.12</v>
      </c>
      <c r="BJ622" s="3" t="s">
        <v>20</v>
      </c>
      <c r="BM622" s="3">
        <f>VLOOKUP($A622,LSRG!$C:$E,3,0)</f>
        <v>596.5</v>
      </c>
      <c r="BN622" s="3" t="s">
        <v>21</v>
      </c>
      <c r="BQ622" s="3">
        <f>VLOOKUP($A622,LKOH!$C:$E,3,0)</f>
        <v>1956.9</v>
      </c>
      <c r="BR622" s="3" t="s">
        <v>22</v>
      </c>
      <c r="BU622" s="3">
        <f>VLOOKUP($A622,MVID!$C:$E,3,0)</f>
        <v>261.08999999999997</v>
      </c>
      <c r="BV622" s="3" t="s">
        <v>23</v>
      </c>
      <c r="BY622" s="3">
        <f>VLOOKUP($A622,MAGN!$C:$E,3,0)</f>
        <v>7.41</v>
      </c>
      <c r="BZ622" s="3" t="s">
        <v>24</v>
      </c>
      <c r="CC622" s="3">
        <f>VLOOKUP($A622,MTSS!$C:$E,3,0)</f>
        <v>305.60000000000002</v>
      </c>
      <c r="CD622" s="3" t="s">
        <v>25</v>
      </c>
      <c r="CG622" s="3">
        <f>VLOOKUP($A622,MGNT!$C:$E,3,0)</f>
        <v>8266.1</v>
      </c>
      <c r="CH622" s="3" t="s">
        <v>26</v>
      </c>
      <c r="CK622" s="3">
        <f>VLOOKUP($A622,MFON!$C:$E,3,0)</f>
        <v>1044.8</v>
      </c>
      <c r="CL622" s="3" t="s">
        <v>27</v>
      </c>
      <c r="CO622" s="3">
        <f>VLOOKUP($A622,MOEX!$C:$E,3,0)</f>
        <v>62.45</v>
      </c>
      <c r="CP622" s="3" t="s">
        <v>28</v>
      </c>
      <c r="CS622" s="3">
        <f>VLOOKUP($A622,MSTT!$C:$E,3,0)</f>
        <v>128</v>
      </c>
      <c r="CT622" s="3" t="s">
        <v>29</v>
      </c>
      <c r="CW622" s="3">
        <f>VLOOKUP($A622,NLMK!$C:$E,3,0)</f>
        <v>53.98</v>
      </c>
      <c r="CX622" s="3" t="s">
        <v>30</v>
      </c>
      <c r="DA622" s="3">
        <f>VLOOKUP($A622,NMTP!$C:$E,3,0)</f>
        <v>2.7799</v>
      </c>
      <c r="DB622" s="3" t="s">
        <v>31</v>
      </c>
      <c r="DE622" s="3">
        <f>VLOOKUP($A622,NVTK!$C:$E,3,0)</f>
        <v>408.68</v>
      </c>
      <c r="DF622" s="3" t="s">
        <v>32</v>
      </c>
      <c r="DI622" s="3">
        <f>VLOOKUP($A622,PIKK!$C:$E,3,0)</f>
        <v>67.67</v>
      </c>
      <c r="DJ622" s="3" t="s">
        <v>33</v>
      </c>
      <c r="DM622" s="3">
        <f>VLOOKUP($A622,ROSN!$C:$E,3,0)</f>
        <v>247.91</v>
      </c>
      <c r="DN622" s="3" t="s">
        <v>34</v>
      </c>
      <c r="DQ622" s="3">
        <f>VLOOKUP($A622,RTKM!$C:$E,3,0)</f>
        <v>112.2</v>
      </c>
      <c r="DR622" s="3" t="s">
        <v>35</v>
      </c>
      <c r="DU622" s="3">
        <f>VLOOKUP($A622,RTKMP!$C:$E,3,0)</f>
        <v>74.37</v>
      </c>
      <c r="DV622" s="3" t="s">
        <v>36</v>
      </c>
      <c r="DY622" s="3">
        <f>VLOOKUP($A622,HYDR!$C:$E,3,0)</f>
        <v>0.56000000000000005</v>
      </c>
      <c r="DZ622" s="3" t="s">
        <v>37</v>
      </c>
      <c r="EC622" s="3">
        <f>VLOOKUP($A622,RUAL!$C:$E,3,0)</f>
        <v>122.01</v>
      </c>
      <c r="ED622" s="3" t="s">
        <v>38</v>
      </c>
      <c r="EG622" s="3">
        <f>VLOOKUP($A622,SVAV!$C:$E,3,0)</f>
        <v>750</v>
      </c>
      <c r="EH622" s="3" t="s">
        <v>39</v>
      </c>
      <c r="EK622" s="3">
        <f>VLOOKUP($A622,SBER!$C:$E,3,0)</f>
        <v>99.7</v>
      </c>
      <c r="EL622" s="3" t="s">
        <v>40</v>
      </c>
      <c r="EO622" s="3">
        <f>VLOOKUP($A622,SBERP!$C:$E,3,0)</f>
        <v>79.489999999999995</v>
      </c>
      <c r="EP622" s="3" t="s">
        <v>41</v>
      </c>
      <c r="ES622" s="3">
        <f>VLOOKUP($A622,CHMF!$C:$E,3,0)</f>
        <v>302.8</v>
      </c>
      <c r="ET622" s="3" t="s">
        <v>42</v>
      </c>
      <c r="EW622" s="3">
        <f>VLOOKUP($A622,AFKS!$C:$E,3,0)</f>
        <v>44.75</v>
      </c>
      <c r="EX622" s="3" t="s">
        <v>43</v>
      </c>
      <c r="FA622" s="3">
        <f>VLOOKUP($A622,SNGS!$C:$E,3,0)</f>
        <v>28.417000000000002</v>
      </c>
      <c r="FB622" s="3" t="s">
        <v>44</v>
      </c>
      <c r="FE622" s="3">
        <f>VLOOKUP($A622,SNGSP!$C:$E,3,0)</f>
        <v>26.65</v>
      </c>
      <c r="FF622" s="3" t="s">
        <v>45</v>
      </c>
      <c r="FI622" s="3">
        <f>VLOOKUP($A622,TRMK!$C:$E,3,0)</f>
        <v>103.81</v>
      </c>
      <c r="FJ622" s="3" t="s">
        <v>46</v>
      </c>
      <c r="FM622" s="3">
        <f>VLOOKUP($A622,TATN!$C:$E,3,0)</f>
        <v>198</v>
      </c>
      <c r="FN622" s="3" t="s">
        <v>47</v>
      </c>
      <c r="FQ622" s="3">
        <f>VLOOKUP($A622,TATNP!$C:$E,3,0)</f>
        <v>125</v>
      </c>
      <c r="FR622" s="3" t="s">
        <v>48</v>
      </c>
      <c r="FU622" s="3">
        <f>VLOOKUP($A622,TRNFP!$C:$E,3,0)</f>
        <v>85446</v>
      </c>
      <c r="FV622" s="3" t="s">
        <v>49</v>
      </c>
      <c r="FY622" s="3">
        <f>VLOOKUP($A622,URKA!$C:$E,3,0)</f>
        <v>182.65</v>
      </c>
      <c r="FZ622" s="3" t="s">
        <v>50</v>
      </c>
      <c r="GC622" s="3">
        <f>VLOOKUP($A622,FEES!$C:$E,3,0)</f>
        <v>9.017E-2</v>
      </c>
      <c r="GD622" s="3" t="s">
        <v>51</v>
      </c>
      <c r="GG622" s="3">
        <f>VLOOKUP($A622,PHOR!$C:$E,3,0)</f>
        <v>1114</v>
      </c>
      <c r="GH622" s="3" t="s">
        <v>52</v>
      </c>
      <c r="GK622" s="3">
        <f>VLOOKUP($A622,GCHE!$C:$E,3,0)</f>
        <v>619.70000000000005</v>
      </c>
      <c r="GL622" s="3" t="s">
        <v>53</v>
      </c>
      <c r="GO622" s="3">
        <f>VLOOKUP($A622,EONR!$C:$E,3,0)</f>
        <v>2.4300000000000002</v>
      </c>
    </row>
    <row r="623" spans="1:197" x14ac:dyDescent="0.45">
      <c r="A623" s="86">
        <v>41666</v>
      </c>
      <c r="B623" s="3" t="s">
        <v>5</v>
      </c>
      <c r="E623" s="3">
        <f>VLOOKUP($A623,POLY!$C:$E,3,0)</f>
        <v>333.85</v>
      </c>
      <c r="F623" s="3" t="s">
        <v>6</v>
      </c>
      <c r="I623" s="3" t="e">
        <f>VLOOKUP($A623,YNDX!$C:$E,3,0)</f>
        <v>#N/A</v>
      </c>
      <c r="J623" s="3" t="s">
        <v>7</v>
      </c>
      <c r="M623" s="3">
        <f>VLOOKUP($A623,ALRS!$C:$E,3,0)</f>
        <v>36.5</v>
      </c>
      <c r="N623" s="3" t="s">
        <v>8</v>
      </c>
      <c r="Q623" s="3">
        <f>VLOOKUP($A623,AKRN!$C:$E,3,0)</f>
        <v>1167.7</v>
      </c>
      <c r="R623" s="3" t="s">
        <v>9</v>
      </c>
      <c r="U623" s="3">
        <f>VLOOKUP($A623,AFLT!$C:$E,3,0)</f>
        <v>83</v>
      </c>
      <c r="V623" s="3" t="s">
        <v>10</v>
      </c>
      <c r="Y623" s="3">
        <f>VLOOKUP($A623,BSPB!$C:$E,3,0)</f>
        <v>39.270000000000003</v>
      </c>
      <c r="Z623" s="3" t="s">
        <v>11</v>
      </c>
      <c r="AC623" s="3">
        <f>VLOOKUP($A623,BANE!$C:$E,3,0)</f>
        <v>1975</v>
      </c>
      <c r="AD623" s="3" t="s">
        <v>12</v>
      </c>
      <c r="AG623" s="3">
        <f>VLOOKUP($A623,BANEP!$C:$E,3,0)</f>
        <v>1453</v>
      </c>
      <c r="AH623" s="3" t="s">
        <v>13</v>
      </c>
      <c r="AK623" s="3">
        <f>VLOOKUP($A623,VTBR!$C:$E,3,0)</f>
        <v>4.5440000000000001E-2</v>
      </c>
      <c r="AL623" s="3" t="s">
        <v>14</v>
      </c>
      <c r="AO623" s="3">
        <f>VLOOKUP($A623,VSMO!$C:$E,3,0)</f>
        <v>7810</v>
      </c>
      <c r="AP623" s="3" t="s">
        <v>15</v>
      </c>
      <c r="AS623" s="3">
        <f>VLOOKUP($A623,GAZP!$C:$E,3,0)</f>
        <v>145.16</v>
      </c>
      <c r="AT623" s="3" t="s">
        <v>16</v>
      </c>
      <c r="AW623" s="3">
        <f>VLOOKUP($A623,GMKN!$C:$E,3,0)</f>
        <v>5378</v>
      </c>
      <c r="AX623" s="3" t="s">
        <v>17</v>
      </c>
      <c r="BA623" s="3">
        <f>VLOOKUP($A623,DIXY!$C:$E,3,0)</f>
        <v>331.83</v>
      </c>
      <c r="BB623" s="3" t="s">
        <v>18</v>
      </c>
      <c r="BE623" s="3">
        <f>VLOOKUP($A623,IRAO!$C:$E,3,0)</f>
        <v>1.0540000000000001E-2</v>
      </c>
      <c r="BF623" s="3" t="s">
        <v>19</v>
      </c>
      <c r="BI623" s="3">
        <f>VLOOKUP($A623,KMAZ!$C:$E,3,0)</f>
        <v>46.48</v>
      </c>
      <c r="BJ623" s="3" t="s">
        <v>20</v>
      </c>
      <c r="BM623" s="3">
        <f>VLOOKUP($A623,LSRG!$C:$E,3,0)</f>
        <v>551</v>
      </c>
      <c r="BN623" s="3" t="s">
        <v>21</v>
      </c>
      <c r="BQ623" s="3">
        <f>VLOOKUP($A623,LKOH!$C:$E,3,0)</f>
        <v>1989</v>
      </c>
      <c r="BR623" s="3" t="s">
        <v>22</v>
      </c>
      <c r="BU623" s="3">
        <f>VLOOKUP($A623,MVID!$C:$E,3,0)</f>
        <v>232.68</v>
      </c>
      <c r="BV623" s="3" t="s">
        <v>23</v>
      </c>
      <c r="BY623" s="3">
        <f>VLOOKUP($A623,MAGN!$C:$E,3,0)</f>
        <v>7</v>
      </c>
      <c r="BZ623" s="3" t="s">
        <v>24</v>
      </c>
      <c r="CC623" s="3">
        <f>VLOOKUP($A623,MTSS!$C:$E,3,0)</f>
        <v>287.87</v>
      </c>
      <c r="CD623" s="3" t="s">
        <v>25</v>
      </c>
      <c r="CG623" s="3">
        <f>VLOOKUP($A623,MGNT!$C:$E,3,0)</f>
        <v>8395</v>
      </c>
      <c r="CH623" s="3" t="s">
        <v>26</v>
      </c>
      <c r="CK623" s="3">
        <f>VLOOKUP($A623,MFON!$C:$E,3,0)</f>
        <v>1040.7</v>
      </c>
      <c r="CL623" s="3" t="s">
        <v>27</v>
      </c>
      <c r="CO623" s="3">
        <f>VLOOKUP($A623,MOEX!$C:$E,3,0)</f>
        <v>61.43</v>
      </c>
      <c r="CP623" s="3" t="s">
        <v>28</v>
      </c>
      <c r="CS623" s="3">
        <f>VLOOKUP($A623,MSTT!$C:$E,3,0)</f>
        <v>122</v>
      </c>
      <c r="CT623" s="3" t="s">
        <v>29</v>
      </c>
      <c r="CW623" s="3">
        <f>VLOOKUP($A623,NLMK!$C:$E,3,0)</f>
        <v>51.79</v>
      </c>
      <c r="CX623" s="3" t="s">
        <v>30</v>
      </c>
      <c r="DA623" s="3">
        <f>VLOOKUP($A623,NMTP!$C:$E,3,0)</f>
        <v>2.8331</v>
      </c>
      <c r="DB623" s="3" t="s">
        <v>31</v>
      </c>
      <c r="DE623" s="3">
        <f>VLOOKUP($A623,NVTK!$C:$E,3,0)</f>
        <v>393.45</v>
      </c>
      <c r="DF623" s="3" t="s">
        <v>32</v>
      </c>
      <c r="DI623" s="3">
        <f>VLOOKUP($A623,PIKK!$C:$E,3,0)</f>
        <v>67</v>
      </c>
      <c r="DJ623" s="3" t="s">
        <v>33</v>
      </c>
      <c r="DM623" s="3">
        <f>VLOOKUP($A623,ROSN!$C:$E,3,0)</f>
        <v>245</v>
      </c>
      <c r="DN623" s="3" t="s">
        <v>34</v>
      </c>
      <c r="DQ623" s="3">
        <f>VLOOKUP($A623,RTKM!$C:$E,3,0)</f>
        <v>110.57</v>
      </c>
      <c r="DR623" s="3" t="s">
        <v>35</v>
      </c>
      <c r="DU623" s="3">
        <f>VLOOKUP($A623,RTKMP!$C:$E,3,0)</f>
        <v>71.900000000000006</v>
      </c>
      <c r="DV623" s="3" t="s">
        <v>36</v>
      </c>
      <c r="DY623" s="3">
        <f>VLOOKUP($A623,HYDR!$C:$E,3,0)</f>
        <v>0.55400000000000005</v>
      </c>
      <c r="DZ623" s="3" t="s">
        <v>37</v>
      </c>
      <c r="EC623" s="3">
        <f>VLOOKUP($A623,RUAL!$C:$E,3,0)</f>
        <v>119</v>
      </c>
      <c r="ED623" s="3" t="s">
        <v>38</v>
      </c>
      <c r="EG623" s="3">
        <f>VLOOKUP($A623,SVAV!$C:$E,3,0)</f>
        <v>705.6</v>
      </c>
      <c r="EH623" s="3" t="s">
        <v>39</v>
      </c>
      <c r="EK623" s="3">
        <f>VLOOKUP($A623,SBER!$C:$E,3,0)</f>
        <v>94.7</v>
      </c>
      <c r="EL623" s="3" t="s">
        <v>40</v>
      </c>
      <c r="EO623" s="3">
        <f>VLOOKUP($A623,SBERP!$C:$E,3,0)</f>
        <v>75.09</v>
      </c>
      <c r="EP623" s="3" t="s">
        <v>41</v>
      </c>
      <c r="ES623" s="3">
        <f>VLOOKUP($A623,CHMF!$C:$E,3,0)</f>
        <v>283.5</v>
      </c>
      <c r="ET623" s="3" t="s">
        <v>42</v>
      </c>
      <c r="EW623" s="3">
        <f>VLOOKUP($A623,AFKS!$C:$E,3,0)</f>
        <v>41.56</v>
      </c>
      <c r="EX623" s="3" t="s">
        <v>43</v>
      </c>
      <c r="FA623" s="3">
        <f>VLOOKUP($A623,SNGS!$C:$E,3,0)</f>
        <v>26.945</v>
      </c>
      <c r="FB623" s="3" t="s">
        <v>44</v>
      </c>
      <c r="FE623" s="3">
        <f>VLOOKUP($A623,SNGSP!$C:$E,3,0)</f>
        <v>25.35</v>
      </c>
      <c r="FF623" s="3" t="s">
        <v>45</v>
      </c>
      <c r="FI623" s="3">
        <f>VLOOKUP($A623,TRMK!$C:$E,3,0)</f>
        <v>94.76</v>
      </c>
      <c r="FJ623" s="3" t="s">
        <v>46</v>
      </c>
      <c r="FM623" s="3">
        <f>VLOOKUP($A623,TATN!$C:$E,3,0)</f>
        <v>195.49</v>
      </c>
      <c r="FN623" s="3" t="s">
        <v>47</v>
      </c>
      <c r="FQ623" s="3">
        <f>VLOOKUP($A623,TATNP!$C:$E,3,0)</f>
        <v>122.5</v>
      </c>
      <c r="FR623" s="3" t="s">
        <v>48</v>
      </c>
      <c r="FU623" s="3">
        <f>VLOOKUP($A623,TRNFP!$C:$E,3,0)</f>
        <v>80182</v>
      </c>
      <c r="FV623" s="3" t="s">
        <v>49</v>
      </c>
      <c r="FY623" s="3">
        <f>VLOOKUP($A623,URKA!$C:$E,3,0)</f>
        <v>171.06</v>
      </c>
      <c r="FZ623" s="3" t="s">
        <v>50</v>
      </c>
      <c r="GC623" s="3">
        <f>VLOOKUP($A623,FEES!$C:$E,3,0)</f>
        <v>8.3979999999999999E-2</v>
      </c>
      <c r="GD623" s="3" t="s">
        <v>51</v>
      </c>
      <c r="GG623" s="3">
        <f>VLOOKUP($A623,PHOR!$C:$E,3,0)</f>
        <v>1070</v>
      </c>
      <c r="GH623" s="3" t="s">
        <v>52</v>
      </c>
      <c r="GK623" s="3">
        <f>VLOOKUP($A623,GCHE!$C:$E,3,0)</f>
        <v>592.79999999999995</v>
      </c>
      <c r="GL623" s="3" t="s">
        <v>53</v>
      </c>
      <c r="GO623" s="3">
        <f>VLOOKUP($A623,EONR!$C:$E,3,0)</f>
        <v>2.3105000000000002</v>
      </c>
    </row>
    <row r="624" spans="1:197" x14ac:dyDescent="0.45">
      <c r="A624" s="86">
        <v>41673</v>
      </c>
      <c r="B624" s="3" t="s">
        <v>5</v>
      </c>
      <c r="E624" s="3">
        <f>VLOOKUP($A624,POLY!$C:$E,3,0)</f>
        <v>338.37</v>
      </c>
      <c r="F624" s="3" t="s">
        <v>6</v>
      </c>
      <c r="I624" s="3" t="e">
        <f>VLOOKUP($A624,YNDX!$C:$E,3,0)</f>
        <v>#N/A</v>
      </c>
      <c r="J624" s="3" t="s">
        <v>7</v>
      </c>
      <c r="M624" s="3">
        <f>VLOOKUP($A624,ALRS!$C:$E,3,0)</f>
        <v>36.570999999999998</v>
      </c>
      <c r="N624" s="3" t="s">
        <v>8</v>
      </c>
      <c r="Q624" s="3">
        <f>VLOOKUP($A624,AKRN!$C:$E,3,0)</f>
        <v>1172.8</v>
      </c>
      <c r="R624" s="3" t="s">
        <v>9</v>
      </c>
      <c r="U624" s="3">
        <f>VLOOKUP($A624,AFLT!$C:$E,3,0)</f>
        <v>79.5</v>
      </c>
      <c r="V624" s="3" t="s">
        <v>10</v>
      </c>
      <c r="Y624" s="3">
        <f>VLOOKUP($A624,BSPB!$C:$E,3,0)</f>
        <v>38.65</v>
      </c>
      <c r="Z624" s="3" t="s">
        <v>11</v>
      </c>
      <c r="AC624" s="3">
        <f>VLOOKUP($A624,BANE!$C:$E,3,0)</f>
        <v>2079.1999999999998</v>
      </c>
      <c r="AD624" s="3" t="s">
        <v>12</v>
      </c>
      <c r="AG624" s="3">
        <f>VLOOKUP($A624,BANEP!$C:$E,3,0)</f>
        <v>1473.4</v>
      </c>
      <c r="AH624" s="3" t="s">
        <v>13</v>
      </c>
      <c r="AK624" s="3">
        <f>VLOOKUP($A624,VTBR!$C:$E,3,0)</f>
        <v>4.6030000000000001E-2</v>
      </c>
      <c r="AL624" s="3" t="s">
        <v>14</v>
      </c>
      <c r="AO624" s="3">
        <f>VLOOKUP($A624,VSMO!$C:$E,3,0)</f>
        <v>8360.5</v>
      </c>
      <c r="AP624" s="3" t="s">
        <v>15</v>
      </c>
      <c r="AS624" s="3">
        <f>VLOOKUP($A624,GAZP!$C:$E,3,0)</f>
        <v>146.41999999999999</v>
      </c>
      <c r="AT624" s="3" t="s">
        <v>16</v>
      </c>
      <c r="AW624" s="3">
        <f>VLOOKUP($A624,GMKN!$C:$E,3,0)</f>
        <v>5603</v>
      </c>
      <c r="AX624" s="3" t="s">
        <v>17</v>
      </c>
      <c r="BA624" s="3">
        <f>VLOOKUP($A624,DIXY!$C:$E,3,0)</f>
        <v>337.44</v>
      </c>
      <c r="BB624" s="3" t="s">
        <v>18</v>
      </c>
      <c r="BE624" s="3">
        <f>VLOOKUP($A624,IRAO!$C:$E,3,0)</f>
        <v>1.1429999999999999E-2</v>
      </c>
      <c r="BF624" s="3" t="s">
        <v>19</v>
      </c>
      <c r="BI624" s="3">
        <f>VLOOKUP($A624,KMAZ!$C:$E,3,0)</f>
        <v>48</v>
      </c>
      <c r="BJ624" s="3" t="s">
        <v>20</v>
      </c>
      <c r="BM624" s="3">
        <f>VLOOKUP($A624,LSRG!$C:$E,3,0)</f>
        <v>569.79999999999995</v>
      </c>
      <c r="BN624" s="3" t="s">
        <v>21</v>
      </c>
      <c r="BQ624" s="3">
        <f>VLOOKUP($A624,LKOH!$C:$E,3,0)</f>
        <v>1975.1</v>
      </c>
      <c r="BR624" s="3" t="s">
        <v>22</v>
      </c>
      <c r="BU624" s="3">
        <f>VLOOKUP($A624,MVID!$C:$E,3,0)</f>
        <v>241</v>
      </c>
      <c r="BV624" s="3" t="s">
        <v>23</v>
      </c>
      <c r="BY624" s="3">
        <f>VLOOKUP($A624,MAGN!$C:$E,3,0)</f>
        <v>6.875</v>
      </c>
      <c r="BZ624" s="3" t="s">
        <v>24</v>
      </c>
      <c r="CC624" s="3">
        <f>VLOOKUP($A624,MTSS!$C:$E,3,0)</f>
        <v>299</v>
      </c>
      <c r="CD624" s="3" t="s">
        <v>25</v>
      </c>
      <c r="CG624" s="3">
        <f>VLOOKUP($A624,MGNT!$C:$E,3,0)</f>
        <v>8455</v>
      </c>
      <c r="CH624" s="3" t="s">
        <v>26</v>
      </c>
      <c r="CK624" s="3">
        <f>VLOOKUP($A624,MFON!$C:$E,3,0)</f>
        <v>1096.9000000000001</v>
      </c>
      <c r="CL624" s="3" t="s">
        <v>27</v>
      </c>
      <c r="CO624" s="3">
        <f>VLOOKUP($A624,MOEX!$C:$E,3,0)</f>
        <v>63.5</v>
      </c>
      <c r="CP624" s="3" t="s">
        <v>28</v>
      </c>
      <c r="CS624" s="3">
        <f>VLOOKUP($A624,MSTT!$C:$E,3,0)</f>
        <v>128.4</v>
      </c>
      <c r="CT624" s="3" t="s">
        <v>29</v>
      </c>
      <c r="CW624" s="3">
        <f>VLOOKUP($A624,NLMK!$C:$E,3,0)</f>
        <v>53.44</v>
      </c>
      <c r="CX624" s="3" t="s">
        <v>30</v>
      </c>
      <c r="DA624" s="3">
        <f>VLOOKUP($A624,NMTP!$C:$E,3,0)</f>
        <v>2.8239999999999998</v>
      </c>
      <c r="DB624" s="3" t="s">
        <v>31</v>
      </c>
      <c r="DE624" s="3">
        <f>VLOOKUP($A624,NVTK!$C:$E,3,0)</f>
        <v>407.84</v>
      </c>
      <c r="DF624" s="3" t="s">
        <v>32</v>
      </c>
      <c r="DI624" s="3">
        <f>VLOOKUP($A624,PIKK!$C:$E,3,0)</f>
        <v>76.03</v>
      </c>
      <c r="DJ624" s="3" t="s">
        <v>33</v>
      </c>
      <c r="DM624" s="3">
        <f>VLOOKUP($A624,ROSN!$C:$E,3,0)</f>
        <v>246.1</v>
      </c>
      <c r="DN624" s="3" t="s">
        <v>34</v>
      </c>
      <c r="DQ624" s="3">
        <f>VLOOKUP($A624,RTKM!$C:$E,3,0)</f>
        <v>113.29</v>
      </c>
      <c r="DR624" s="3" t="s">
        <v>35</v>
      </c>
      <c r="DU624" s="3">
        <f>VLOOKUP($A624,RTKMP!$C:$E,3,0)</f>
        <v>74.14</v>
      </c>
      <c r="DV624" s="3" t="s">
        <v>36</v>
      </c>
      <c r="DY624" s="3">
        <f>VLOOKUP($A624,HYDR!$C:$E,3,0)</f>
        <v>0.56469999999999998</v>
      </c>
      <c r="DZ624" s="3" t="s">
        <v>37</v>
      </c>
      <c r="EC624" s="3">
        <f>VLOOKUP($A624,RUAL!$C:$E,3,0)</f>
        <v>118.5</v>
      </c>
      <c r="ED624" s="3" t="s">
        <v>38</v>
      </c>
      <c r="EG624" s="3">
        <f>VLOOKUP($A624,SVAV!$C:$E,3,0)</f>
        <v>734.6</v>
      </c>
      <c r="EH624" s="3" t="s">
        <v>39</v>
      </c>
      <c r="EK624" s="3">
        <f>VLOOKUP($A624,SBER!$C:$E,3,0)</f>
        <v>96.53</v>
      </c>
      <c r="EL624" s="3" t="s">
        <v>40</v>
      </c>
      <c r="EO624" s="3">
        <f>VLOOKUP($A624,SBERP!$C:$E,3,0)</f>
        <v>77.7</v>
      </c>
      <c r="EP624" s="3" t="s">
        <v>41</v>
      </c>
      <c r="ES624" s="3">
        <f>VLOOKUP($A624,CHMF!$C:$E,3,0)</f>
        <v>295.7</v>
      </c>
      <c r="ET624" s="3" t="s">
        <v>42</v>
      </c>
      <c r="EW624" s="3">
        <f>VLOOKUP($A624,AFKS!$C:$E,3,0)</f>
        <v>43.75</v>
      </c>
      <c r="EX624" s="3" t="s">
        <v>43</v>
      </c>
      <c r="FA624" s="3">
        <f>VLOOKUP($A624,SNGS!$C:$E,3,0)</f>
        <v>27.298999999999999</v>
      </c>
      <c r="FB624" s="3" t="s">
        <v>44</v>
      </c>
      <c r="FE624" s="3">
        <f>VLOOKUP($A624,SNGSP!$C:$E,3,0)</f>
        <v>25.198</v>
      </c>
      <c r="FF624" s="3" t="s">
        <v>45</v>
      </c>
      <c r="FI624" s="3">
        <f>VLOOKUP($A624,TRMK!$C:$E,3,0)</f>
        <v>95.73</v>
      </c>
      <c r="FJ624" s="3" t="s">
        <v>46</v>
      </c>
      <c r="FM624" s="3">
        <f>VLOOKUP($A624,TATN!$C:$E,3,0)</f>
        <v>201.89</v>
      </c>
      <c r="FN624" s="3" t="s">
        <v>47</v>
      </c>
      <c r="FQ624" s="3">
        <f>VLOOKUP($A624,TATNP!$C:$E,3,0)</f>
        <v>120.35</v>
      </c>
      <c r="FR624" s="3" t="s">
        <v>48</v>
      </c>
      <c r="FU624" s="3">
        <f>VLOOKUP($A624,TRNFP!$C:$E,3,0)</f>
        <v>78680</v>
      </c>
      <c r="FV624" s="3" t="s">
        <v>49</v>
      </c>
      <c r="FY624" s="3">
        <f>VLOOKUP($A624,URKA!$C:$E,3,0)</f>
        <v>178.08</v>
      </c>
      <c r="FZ624" s="3" t="s">
        <v>50</v>
      </c>
      <c r="GC624" s="3">
        <f>VLOOKUP($A624,FEES!$C:$E,3,0)</f>
        <v>8.3699999999999997E-2</v>
      </c>
      <c r="GD624" s="3" t="s">
        <v>51</v>
      </c>
      <c r="GG624" s="3">
        <f>VLOOKUP($A624,PHOR!$C:$E,3,0)</f>
        <v>1097.5999999999999</v>
      </c>
      <c r="GH624" s="3" t="s">
        <v>52</v>
      </c>
      <c r="GK624" s="3">
        <f>VLOOKUP($A624,GCHE!$C:$E,3,0)</f>
        <v>617.79999999999995</v>
      </c>
      <c r="GL624" s="3" t="s">
        <v>53</v>
      </c>
      <c r="GO624" s="3">
        <f>VLOOKUP($A624,EONR!$C:$E,3,0)</f>
        <v>2.3130999999999999</v>
      </c>
    </row>
    <row r="625" spans="1:197" x14ac:dyDescent="0.45">
      <c r="A625" s="86">
        <v>41680</v>
      </c>
      <c r="B625" s="3" t="s">
        <v>5</v>
      </c>
      <c r="E625" s="3">
        <f>VLOOKUP($A625,POLY!$C:$E,3,0)</f>
        <v>385.99</v>
      </c>
      <c r="F625" s="3" t="s">
        <v>6</v>
      </c>
      <c r="I625" s="3" t="e">
        <f>VLOOKUP($A625,YNDX!$C:$E,3,0)</f>
        <v>#N/A</v>
      </c>
      <c r="J625" s="3" t="s">
        <v>7</v>
      </c>
      <c r="M625" s="3">
        <f>VLOOKUP($A625,ALRS!$C:$E,3,0)</f>
        <v>36.200000000000003</v>
      </c>
      <c r="N625" s="3" t="s">
        <v>8</v>
      </c>
      <c r="Q625" s="3">
        <f>VLOOKUP($A625,AKRN!$C:$E,3,0)</f>
        <v>1161.9000000000001</v>
      </c>
      <c r="R625" s="3" t="s">
        <v>9</v>
      </c>
      <c r="U625" s="3">
        <f>VLOOKUP($A625,AFLT!$C:$E,3,0)</f>
        <v>80.28</v>
      </c>
      <c r="V625" s="3" t="s">
        <v>10</v>
      </c>
      <c r="Y625" s="3">
        <f>VLOOKUP($A625,BSPB!$C:$E,3,0)</f>
        <v>38.590000000000003</v>
      </c>
      <c r="Z625" s="3" t="s">
        <v>11</v>
      </c>
      <c r="AC625" s="3">
        <f>VLOOKUP($A625,BANE!$C:$E,3,0)</f>
        <v>2178.6999999999998</v>
      </c>
      <c r="AD625" s="3" t="s">
        <v>12</v>
      </c>
      <c r="AG625" s="3">
        <f>VLOOKUP($A625,BANEP!$C:$E,3,0)</f>
        <v>1468.8</v>
      </c>
      <c r="AH625" s="3" t="s">
        <v>13</v>
      </c>
      <c r="AK625" s="3">
        <f>VLOOKUP($A625,VTBR!$C:$E,3,0)</f>
        <v>4.5909999999999999E-2</v>
      </c>
      <c r="AL625" s="3" t="s">
        <v>14</v>
      </c>
      <c r="AO625" s="3">
        <f>VLOOKUP($A625,VSMO!$C:$E,3,0)</f>
        <v>8025</v>
      </c>
      <c r="AP625" s="3" t="s">
        <v>15</v>
      </c>
      <c r="AS625" s="3">
        <f>VLOOKUP($A625,GAZP!$C:$E,3,0)</f>
        <v>148.84</v>
      </c>
      <c r="AT625" s="3" t="s">
        <v>16</v>
      </c>
      <c r="AW625" s="3">
        <f>VLOOKUP($A625,GMKN!$C:$E,3,0)</f>
        <v>5694</v>
      </c>
      <c r="AX625" s="3" t="s">
        <v>17</v>
      </c>
      <c r="BA625" s="3">
        <f>VLOOKUP($A625,DIXY!$C:$E,3,0)</f>
        <v>329.99</v>
      </c>
      <c r="BB625" s="3" t="s">
        <v>18</v>
      </c>
      <c r="BE625" s="3">
        <f>VLOOKUP($A625,IRAO!$C:$E,3,0)</f>
        <v>1.1169999999999999E-2</v>
      </c>
      <c r="BF625" s="3" t="s">
        <v>19</v>
      </c>
      <c r="BI625" s="3">
        <f>VLOOKUP($A625,KMAZ!$C:$E,3,0)</f>
        <v>47.91</v>
      </c>
      <c r="BJ625" s="3" t="s">
        <v>20</v>
      </c>
      <c r="BM625" s="3">
        <f>VLOOKUP($A625,LSRG!$C:$E,3,0)</f>
        <v>589</v>
      </c>
      <c r="BN625" s="3" t="s">
        <v>21</v>
      </c>
      <c r="BQ625" s="3">
        <f>VLOOKUP($A625,LKOH!$C:$E,3,0)</f>
        <v>2039.3</v>
      </c>
      <c r="BR625" s="3" t="s">
        <v>22</v>
      </c>
      <c r="BU625" s="3">
        <f>VLOOKUP($A625,MVID!$C:$E,3,0)</f>
        <v>246</v>
      </c>
      <c r="BV625" s="3" t="s">
        <v>23</v>
      </c>
      <c r="BY625" s="3">
        <f>VLOOKUP($A625,MAGN!$C:$E,3,0)</f>
        <v>6.87</v>
      </c>
      <c r="BZ625" s="3" t="s">
        <v>24</v>
      </c>
      <c r="CC625" s="3">
        <f>VLOOKUP($A625,MTSS!$C:$E,3,0)</f>
        <v>296.39999999999998</v>
      </c>
      <c r="CD625" s="3" t="s">
        <v>25</v>
      </c>
      <c r="CG625" s="3">
        <f>VLOOKUP($A625,MGNT!$C:$E,3,0)</f>
        <v>8554.1</v>
      </c>
      <c r="CH625" s="3" t="s">
        <v>26</v>
      </c>
      <c r="CK625" s="3">
        <f>VLOOKUP($A625,MFON!$C:$E,3,0)</f>
        <v>1093.5999999999999</v>
      </c>
      <c r="CL625" s="3" t="s">
        <v>27</v>
      </c>
      <c r="CO625" s="3">
        <f>VLOOKUP($A625,MOEX!$C:$E,3,0)</f>
        <v>65</v>
      </c>
      <c r="CP625" s="3" t="s">
        <v>28</v>
      </c>
      <c r="CS625" s="3">
        <f>VLOOKUP($A625,MSTT!$C:$E,3,0)</f>
        <v>125</v>
      </c>
      <c r="CT625" s="3" t="s">
        <v>29</v>
      </c>
      <c r="CW625" s="3">
        <f>VLOOKUP($A625,NLMK!$C:$E,3,0)</f>
        <v>53</v>
      </c>
      <c r="CX625" s="3" t="s">
        <v>30</v>
      </c>
      <c r="DA625" s="3">
        <f>VLOOKUP($A625,NMTP!$C:$E,3,0)</f>
        <v>2.8100999999999998</v>
      </c>
      <c r="DB625" s="3" t="s">
        <v>31</v>
      </c>
      <c r="DE625" s="3">
        <f>VLOOKUP($A625,NVTK!$C:$E,3,0)</f>
        <v>417.43</v>
      </c>
      <c r="DF625" s="3" t="s">
        <v>32</v>
      </c>
      <c r="DI625" s="3">
        <f>VLOOKUP($A625,PIKK!$C:$E,3,0)</f>
        <v>80.52</v>
      </c>
      <c r="DJ625" s="3" t="s">
        <v>33</v>
      </c>
      <c r="DM625" s="3">
        <f>VLOOKUP($A625,ROSN!$C:$E,3,0)</f>
        <v>247.19</v>
      </c>
      <c r="DN625" s="3" t="s">
        <v>34</v>
      </c>
      <c r="DQ625" s="3">
        <f>VLOOKUP($A625,RTKM!$C:$E,3,0)</f>
        <v>112.7</v>
      </c>
      <c r="DR625" s="3" t="s">
        <v>35</v>
      </c>
      <c r="DU625" s="3">
        <f>VLOOKUP($A625,RTKMP!$C:$E,3,0)</f>
        <v>72.959999999999994</v>
      </c>
      <c r="DV625" s="3" t="s">
        <v>36</v>
      </c>
      <c r="DY625" s="3">
        <f>VLOOKUP($A625,HYDR!$C:$E,3,0)</f>
        <v>0.56240000000000001</v>
      </c>
      <c r="DZ625" s="3" t="s">
        <v>37</v>
      </c>
      <c r="EC625" s="3">
        <f>VLOOKUP($A625,RUAL!$C:$E,3,0)</f>
        <v>121.05</v>
      </c>
      <c r="ED625" s="3" t="s">
        <v>38</v>
      </c>
      <c r="EG625" s="3">
        <f>VLOOKUP($A625,SVAV!$C:$E,3,0)</f>
        <v>725.1</v>
      </c>
      <c r="EH625" s="3" t="s">
        <v>39</v>
      </c>
      <c r="EK625" s="3">
        <f>VLOOKUP($A625,SBER!$C:$E,3,0)</f>
        <v>96.65</v>
      </c>
      <c r="EL625" s="3" t="s">
        <v>40</v>
      </c>
      <c r="EO625" s="3">
        <f>VLOOKUP($A625,SBERP!$C:$E,3,0)</f>
        <v>78.87</v>
      </c>
      <c r="EP625" s="3" t="s">
        <v>41</v>
      </c>
      <c r="ES625" s="3">
        <f>VLOOKUP($A625,CHMF!$C:$E,3,0)</f>
        <v>296.8</v>
      </c>
      <c r="ET625" s="3" t="s">
        <v>42</v>
      </c>
      <c r="EW625" s="3">
        <f>VLOOKUP($A625,AFKS!$C:$E,3,0)</f>
        <v>43.16</v>
      </c>
      <c r="EX625" s="3" t="s">
        <v>43</v>
      </c>
      <c r="FA625" s="3">
        <f>VLOOKUP($A625,SNGS!$C:$E,3,0)</f>
        <v>27.283999999999999</v>
      </c>
      <c r="FB625" s="3" t="s">
        <v>44</v>
      </c>
      <c r="FE625" s="3">
        <f>VLOOKUP($A625,SNGSP!$C:$E,3,0)</f>
        <v>25.498999999999999</v>
      </c>
      <c r="FF625" s="3" t="s">
        <v>45</v>
      </c>
      <c r="FI625" s="3">
        <f>VLOOKUP($A625,TRMK!$C:$E,3,0)</f>
        <v>99.92</v>
      </c>
      <c r="FJ625" s="3" t="s">
        <v>46</v>
      </c>
      <c r="FM625" s="3">
        <f>VLOOKUP($A625,TATN!$C:$E,3,0)</f>
        <v>212.12</v>
      </c>
      <c r="FN625" s="3" t="s">
        <v>47</v>
      </c>
      <c r="FQ625" s="3">
        <f>VLOOKUP($A625,TATNP!$C:$E,3,0)</f>
        <v>126.6</v>
      </c>
      <c r="FR625" s="3" t="s">
        <v>48</v>
      </c>
      <c r="FU625" s="3">
        <f>VLOOKUP($A625,TRNFP!$C:$E,3,0)</f>
        <v>81703</v>
      </c>
      <c r="FV625" s="3" t="s">
        <v>49</v>
      </c>
      <c r="FY625" s="3">
        <f>VLOOKUP($A625,URKA!$C:$E,3,0)</f>
        <v>171.73</v>
      </c>
      <c r="FZ625" s="3" t="s">
        <v>50</v>
      </c>
      <c r="GC625" s="3">
        <f>VLOOKUP($A625,FEES!$C:$E,3,0)</f>
        <v>8.2019999999999996E-2</v>
      </c>
      <c r="GD625" s="3" t="s">
        <v>51</v>
      </c>
      <c r="GG625" s="3">
        <f>VLOOKUP($A625,PHOR!$C:$E,3,0)</f>
        <v>1180.2</v>
      </c>
      <c r="GH625" s="3" t="s">
        <v>52</v>
      </c>
      <c r="GK625" s="3">
        <f>VLOOKUP($A625,GCHE!$C:$E,3,0)</f>
        <v>613.20000000000005</v>
      </c>
      <c r="GL625" s="3" t="s">
        <v>53</v>
      </c>
      <c r="GO625" s="3">
        <f>VLOOKUP($A625,EONR!$C:$E,3,0)</f>
        <v>2.2635999999999998</v>
      </c>
    </row>
    <row r="626" spans="1:197" x14ac:dyDescent="0.45">
      <c r="A626" s="86">
        <v>41687</v>
      </c>
      <c r="B626" s="3" t="s">
        <v>5</v>
      </c>
      <c r="E626" s="3">
        <f>VLOOKUP($A626,POLY!$C:$E,3,0)</f>
        <v>388.13</v>
      </c>
      <c r="F626" s="3" t="s">
        <v>6</v>
      </c>
      <c r="I626" s="3" t="e">
        <f>VLOOKUP($A626,YNDX!$C:$E,3,0)</f>
        <v>#N/A</v>
      </c>
      <c r="J626" s="3" t="s">
        <v>7</v>
      </c>
      <c r="M626" s="3">
        <f>VLOOKUP($A626,ALRS!$C:$E,3,0)</f>
        <v>36.976999999999997</v>
      </c>
      <c r="N626" s="3" t="s">
        <v>8</v>
      </c>
      <c r="Q626" s="3">
        <f>VLOOKUP($A626,AKRN!$C:$E,3,0)</f>
        <v>1159.9000000000001</v>
      </c>
      <c r="R626" s="3" t="s">
        <v>9</v>
      </c>
      <c r="U626" s="3">
        <f>VLOOKUP($A626,AFLT!$C:$E,3,0)</f>
        <v>77.88</v>
      </c>
      <c r="V626" s="3" t="s">
        <v>10</v>
      </c>
      <c r="Y626" s="3">
        <f>VLOOKUP($A626,BSPB!$C:$E,3,0)</f>
        <v>37.97</v>
      </c>
      <c r="Z626" s="3" t="s">
        <v>11</v>
      </c>
      <c r="AC626" s="3">
        <f>VLOOKUP($A626,BANE!$C:$E,3,0)</f>
        <v>2190</v>
      </c>
      <c r="AD626" s="3" t="s">
        <v>12</v>
      </c>
      <c r="AG626" s="3">
        <f>VLOOKUP($A626,BANEP!$C:$E,3,0)</f>
        <v>1446.8</v>
      </c>
      <c r="AH626" s="3" t="s">
        <v>13</v>
      </c>
      <c r="AK626" s="3">
        <f>VLOOKUP($A626,VTBR!$C:$E,3,0)</f>
        <v>4.5319999999999999E-2</v>
      </c>
      <c r="AL626" s="3" t="s">
        <v>14</v>
      </c>
      <c r="AO626" s="3">
        <f>VLOOKUP($A626,VSMO!$C:$E,3,0)</f>
        <v>8200</v>
      </c>
      <c r="AP626" s="3" t="s">
        <v>15</v>
      </c>
      <c r="AS626" s="3">
        <f>VLOOKUP($A626,GAZP!$C:$E,3,0)</f>
        <v>149.16999999999999</v>
      </c>
      <c r="AT626" s="3" t="s">
        <v>16</v>
      </c>
      <c r="AW626" s="3">
        <f>VLOOKUP($A626,GMKN!$C:$E,3,0)</f>
        <v>5899</v>
      </c>
      <c r="AX626" s="3" t="s">
        <v>17</v>
      </c>
      <c r="BA626" s="3">
        <f>VLOOKUP($A626,DIXY!$C:$E,3,0)</f>
        <v>325</v>
      </c>
      <c r="BB626" s="3" t="s">
        <v>18</v>
      </c>
      <c r="BE626" s="3">
        <f>VLOOKUP($A626,IRAO!$C:$E,3,0)</f>
        <v>1.051E-2</v>
      </c>
      <c r="BF626" s="3" t="s">
        <v>19</v>
      </c>
      <c r="BI626" s="3">
        <f>VLOOKUP($A626,KMAZ!$C:$E,3,0)</f>
        <v>46.55</v>
      </c>
      <c r="BJ626" s="3" t="s">
        <v>20</v>
      </c>
      <c r="BM626" s="3">
        <f>VLOOKUP($A626,LSRG!$C:$E,3,0)</f>
        <v>591.70000000000005</v>
      </c>
      <c r="BN626" s="3" t="s">
        <v>21</v>
      </c>
      <c r="BQ626" s="3">
        <f>VLOOKUP($A626,LKOH!$C:$E,3,0)</f>
        <v>2030.9</v>
      </c>
      <c r="BR626" s="3" t="s">
        <v>22</v>
      </c>
      <c r="BU626" s="3">
        <f>VLOOKUP($A626,MVID!$C:$E,3,0)</f>
        <v>239.3</v>
      </c>
      <c r="BV626" s="3" t="s">
        <v>23</v>
      </c>
      <c r="BY626" s="3">
        <f>VLOOKUP($A626,MAGN!$C:$E,3,0)</f>
        <v>6.7279999999999998</v>
      </c>
      <c r="BZ626" s="3" t="s">
        <v>24</v>
      </c>
      <c r="CC626" s="3">
        <f>VLOOKUP($A626,MTSS!$C:$E,3,0)</f>
        <v>285.58999999999997</v>
      </c>
      <c r="CD626" s="3" t="s">
        <v>25</v>
      </c>
      <c r="CG626" s="3">
        <f>VLOOKUP($A626,MGNT!$C:$E,3,0)</f>
        <v>8730</v>
      </c>
      <c r="CH626" s="3" t="s">
        <v>26</v>
      </c>
      <c r="CK626" s="3">
        <f>VLOOKUP($A626,MFON!$C:$E,3,0)</f>
        <v>1099.2</v>
      </c>
      <c r="CL626" s="3" t="s">
        <v>27</v>
      </c>
      <c r="CO626" s="3">
        <f>VLOOKUP($A626,MOEX!$C:$E,3,0)</f>
        <v>65.23</v>
      </c>
      <c r="CP626" s="3" t="s">
        <v>28</v>
      </c>
      <c r="CS626" s="3">
        <f>VLOOKUP($A626,MSTT!$C:$E,3,0)</f>
        <v>120.99</v>
      </c>
      <c r="CT626" s="3" t="s">
        <v>29</v>
      </c>
      <c r="CW626" s="3">
        <f>VLOOKUP($A626,NLMK!$C:$E,3,0)</f>
        <v>51.34</v>
      </c>
      <c r="CX626" s="3" t="s">
        <v>30</v>
      </c>
      <c r="DA626" s="3">
        <f>VLOOKUP($A626,NMTP!$C:$E,3,0)</f>
        <v>2.7818999999999998</v>
      </c>
      <c r="DB626" s="3" t="s">
        <v>31</v>
      </c>
      <c r="DE626" s="3">
        <f>VLOOKUP($A626,NVTK!$C:$E,3,0)</f>
        <v>407.5</v>
      </c>
      <c r="DF626" s="3" t="s">
        <v>32</v>
      </c>
      <c r="DI626" s="3">
        <f>VLOOKUP($A626,PIKK!$C:$E,3,0)</f>
        <v>81.5</v>
      </c>
      <c r="DJ626" s="3" t="s">
        <v>33</v>
      </c>
      <c r="DM626" s="3">
        <f>VLOOKUP($A626,ROSN!$C:$E,3,0)</f>
        <v>250</v>
      </c>
      <c r="DN626" s="3" t="s">
        <v>34</v>
      </c>
      <c r="DQ626" s="3">
        <f>VLOOKUP($A626,RTKM!$C:$E,3,0)</f>
        <v>109.25</v>
      </c>
      <c r="DR626" s="3" t="s">
        <v>35</v>
      </c>
      <c r="DU626" s="3">
        <f>VLOOKUP($A626,RTKMP!$C:$E,3,0)</f>
        <v>72.91</v>
      </c>
      <c r="DV626" s="3" t="s">
        <v>36</v>
      </c>
      <c r="DY626" s="3">
        <f>VLOOKUP($A626,HYDR!$C:$E,3,0)</f>
        <v>0.56000000000000005</v>
      </c>
      <c r="DZ626" s="3" t="s">
        <v>37</v>
      </c>
      <c r="EC626" s="3">
        <f>VLOOKUP($A626,RUAL!$C:$E,3,0)</f>
        <v>125.3</v>
      </c>
      <c r="ED626" s="3" t="s">
        <v>38</v>
      </c>
      <c r="EG626" s="3">
        <f>VLOOKUP($A626,SVAV!$C:$E,3,0)</f>
        <v>701</v>
      </c>
      <c r="EH626" s="3" t="s">
        <v>39</v>
      </c>
      <c r="EK626" s="3">
        <f>VLOOKUP($A626,SBER!$C:$E,3,0)</f>
        <v>95</v>
      </c>
      <c r="EL626" s="3" t="s">
        <v>40</v>
      </c>
      <c r="EO626" s="3">
        <f>VLOOKUP($A626,SBERP!$C:$E,3,0)</f>
        <v>77.77</v>
      </c>
      <c r="EP626" s="3" t="s">
        <v>41</v>
      </c>
      <c r="ES626" s="3">
        <f>VLOOKUP($A626,CHMF!$C:$E,3,0)</f>
        <v>294.89999999999998</v>
      </c>
      <c r="ET626" s="3" t="s">
        <v>42</v>
      </c>
      <c r="EW626" s="3">
        <f>VLOOKUP($A626,AFKS!$C:$E,3,0)</f>
        <v>40.570999999999998</v>
      </c>
      <c r="EX626" s="3" t="s">
        <v>43</v>
      </c>
      <c r="FA626" s="3">
        <f>VLOOKUP($A626,SNGS!$C:$E,3,0)</f>
        <v>27.683</v>
      </c>
      <c r="FB626" s="3" t="s">
        <v>44</v>
      </c>
      <c r="FE626" s="3">
        <f>VLOOKUP($A626,SNGSP!$C:$E,3,0)</f>
        <v>25.3</v>
      </c>
      <c r="FF626" s="3" t="s">
        <v>45</v>
      </c>
      <c r="FI626" s="3">
        <f>VLOOKUP($A626,TRMK!$C:$E,3,0)</f>
        <v>91.64</v>
      </c>
      <c r="FJ626" s="3" t="s">
        <v>46</v>
      </c>
      <c r="FM626" s="3">
        <f>VLOOKUP($A626,TATN!$C:$E,3,0)</f>
        <v>211.84</v>
      </c>
      <c r="FN626" s="3" t="s">
        <v>47</v>
      </c>
      <c r="FQ626" s="3">
        <f>VLOOKUP($A626,TATNP!$C:$E,3,0)</f>
        <v>124.85</v>
      </c>
      <c r="FR626" s="3" t="s">
        <v>48</v>
      </c>
      <c r="FU626" s="3">
        <f>VLOOKUP($A626,TRNFP!$C:$E,3,0)</f>
        <v>80229</v>
      </c>
      <c r="FV626" s="3" t="s">
        <v>49</v>
      </c>
      <c r="FY626" s="3">
        <f>VLOOKUP($A626,URKA!$C:$E,3,0)</f>
        <v>170.3</v>
      </c>
      <c r="FZ626" s="3" t="s">
        <v>50</v>
      </c>
      <c r="GC626" s="3">
        <f>VLOOKUP($A626,FEES!$C:$E,3,0)</f>
        <v>7.6179999999999998E-2</v>
      </c>
      <c r="GD626" s="3" t="s">
        <v>51</v>
      </c>
      <c r="GG626" s="3">
        <f>VLOOKUP($A626,PHOR!$C:$E,3,0)</f>
        <v>1203</v>
      </c>
      <c r="GH626" s="3" t="s">
        <v>52</v>
      </c>
      <c r="GK626" s="3">
        <f>VLOOKUP($A626,GCHE!$C:$E,3,0)</f>
        <v>613</v>
      </c>
      <c r="GL626" s="3" t="s">
        <v>53</v>
      </c>
      <c r="GO626" s="3">
        <f>VLOOKUP($A626,EONR!$C:$E,3,0)</f>
        <v>2.2002000000000002</v>
      </c>
    </row>
    <row r="627" spans="1:197" x14ac:dyDescent="0.45">
      <c r="A627" s="86">
        <v>41694</v>
      </c>
      <c r="B627" s="3" t="s">
        <v>5</v>
      </c>
      <c r="E627" s="3">
        <f>VLOOKUP($A627,POLY!$C:$E,3,0)</f>
        <v>381.22</v>
      </c>
      <c r="F627" s="3" t="s">
        <v>6</v>
      </c>
      <c r="I627" s="3" t="e">
        <f>VLOOKUP($A627,YNDX!$C:$E,3,0)</f>
        <v>#N/A</v>
      </c>
      <c r="J627" s="3" t="s">
        <v>7</v>
      </c>
      <c r="M627" s="3">
        <f>VLOOKUP($A627,ALRS!$C:$E,3,0)</f>
        <v>38.729999999999997</v>
      </c>
      <c r="N627" s="3" t="s">
        <v>8</v>
      </c>
      <c r="Q627" s="3">
        <f>VLOOKUP($A627,AKRN!$C:$E,3,0)</f>
        <v>1150</v>
      </c>
      <c r="R627" s="3" t="s">
        <v>9</v>
      </c>
      <c r="U627" s="3">
        <f>VLOOKUP($A627,AFLT!$C:$E,3,0)</f>
        <v>70.61</v>
      </c>
      <c r="V627" s="3" t="s">
        <v>10</v>
      </c>
      <c r="Y627" s="3">
        <f>VLOOKUP($A627,BSPB!$C:$E,3,0)</f>
        <v>35.81</v>
      </c>
      <c r="Z627" s="3" t="s">
        <v>11</v>
      </c>
      <c r="AC627" s="3">
        <f>VLOOKUP($A627,BANE!$C:$E,3,0)</f>
        <v>2010</v>
      </c>
      <c r="AD627" s="3" t="s">
        <v>12</v>
      </c>
      <c r="AG627" s="3">
        <f>VLOOKUP($A627,BANEP!$C:$E,3,0)</f>
        <v>1412</v>
      </c>
      <c r="AH627" s="3" t="s">
        <v>13</v>
      </c>
      <c r="AK627" s="3">
        <f>VLOOKUP($A627,VTBR!$C:$E,3,0)</f>
        <v>4.2130000000000001E-2</v>
      </c>
      <c r="AL627" s="3" t="s">
        <v>14</v>
      </c>
      <c r="AO627" s="3">
        <f>VLOOKUP($A627,VSMO!$C:$E,3,0)</f>
        <v>8750</v>
      </c>
      <c r="AP627" s="3" t="s">
        <v>15</v>
      </c>
      <c r="AS627" s="3">
        <f>VLOOKUP($A627,GAZP!$C:$E,3,0)</f>
        <v>139.19999999999999</v>
      </c>
      <c r="AT627" s="3" t="s">
        <v>16</v>
      </c>
      <c r="AW627" s="3">
        <f>VLOOKUP($A627,GMKN!$C:$E,3,0)</f>
        <v>5980</v>
      </c>
      <c r="AX627" s="3" t="s">
        <v>17</v>
      </c>
      <c r="BA627" s="3">
        <f>VLOOKUP($A627,DIXY!$C:$E,3,0)</f>
        <v>299.01</v>
      </c>
      <c r="BB627" s="3" t="s">
        <v>18</v>
      </c>
      <c r="BE627" s="3">
        <f>VLOOKUP($A627,IRAO!$C:$E,3,0)</f>
        <v>9.7999999999999997E-3</v>
      </c>
      <c r="BF627" s="3" t="s">
        <v>19</v>
      </c>
      <c r="BI627" s="3">
        <f>VLOOKUP($A627,KMAZ!$C:$E,3,0)</f>
        <v>44.83</v>
      </c>
      <c r="BJ627" s="3" t="s">
        <v>20</v>
      </c>
      <c r="BM627" s="3">
        <f>VLOOKUP($A627,LSRG!$C:$E,3,0)</f>
        <v>567.9</v>
      </c>
      <c r="BN627" s="3" t="s">
        <v>21</v>
      </c>
      <c r="BQ627" s="3">
        <f>VLOOKUP($A627,LKOH!$C:$E,3,0)</f>
        <v>1963</v>
      </c>
      <c r="BR627" s="3" t="s">
        <v>22</v>
      </c>
      <c r="BU627" s="3">
        <f>VLOOKUP($A627,MVID!$C:$E,3,0)</f>
        <v>238</v>
      </c>
      <c r="BV627" s="3" t="s">
        <v>23</v>
      </c>
      <c r="BY627" s="3">
        <f>VLOOKUP($A627,MAGN!$C:$E,3,0)</f>
        <v>6.2439999999999998</v>
      </c>
      <c r="BZ627" s="3" t="s">
        <v>24</v>
      </c>
      <c r="CC627" s="3">
        <f>VLOOKUP($A627,MTSS!$C:$E,3,0)</f>
        <v>276.2</v>
      </c>
      <c r="CD627" s="3" t="s">
        <v>25</v>
      </c>
      <c r="CG627" s="3">
        <f>VLOOKUP($A627,MGNT!$C:$E,3,0)</f>
        <v>8760</v>
      </c>
      <c r="CH627" s="3" t="s">
        <v>26</v>
      </c>
      <c r="CK627" s="3">
        <f>VLOOKUP($A627,MFON!$C:$E,3,0)</f>
        <v>1053</v>
      </c>
      <c r="CL627" s="3" t="s">
        <v>27</v>
      </c>
      <c r="CO627" s="3">
        <f>VLOOKUP($A627,MOEX!$C:$E,3,0)</f>
        <v>64</v>
      </c>
      <c r="CP627" s="3" t="s">
        <v>28</v>
      </c>
      <c r="CS627" s="3">
        <f>VLOOKUP($A627,MSTT!$C:$E,3,0)</f>
        <v>111</v>
      </c>
      <c r="CT627" s="3" t="s">
        <v>29</v>
      </c>
      <c r="CW627" s="3">
        <f>VLOOKUP($A627,NLMK!$C:$E,3,0)</f>
        <v>48.16</v>
      </c>
      <c r="CX627" s="3" t="s">
        <v>30</v>
      </c>
      <c r="DA627" s="3">
        <f>VLOOKUP($A627,NMTP!$C:$E,3,0)</f>
        <v>2.7501000000000002</v>
      </c>
      <c r="DB627" s="3" t="s">
        <v>31</v>
      </c>
      <c r="DE627" s="3">
        <f>VLOOKUP($A627,NVTK!$C:$E,3,0)</f>
        <v>411.09</v>
      </c>
      <c r="DF627" s="3" t="s">
        <v>32</v>
      </c>
      <c r="DI627" s="3">
        <f>VLOOKUP($A627,PIKK!$C:$E,3,0)</f>
        <v>82.4</v>
      </c>
      <c r="DJ627" s="3" t="s">
        <v>33</v>
      </c>
      <c r="DM627" s="3">
        <f>VLOOKUP($A627,ROSN!$C:$E,3,0)</f>
        <v>243.95</v>
      </c>
      <c r="DN627" s="3" t="s">
        <v>34</v>
      </c>
      <c r="DQ627" s="3">
        <f>VLOOKUP($A627,RTKM!$C:$E,3,0)</f>
        <v>99</v>
      </c>
      <c r="DR627" s="3" t="s">
        <v>35</v>
      </c>
      <c r="DU627" s="3">
        <f>VLOOKUP($A627,RTKMP!$C:$E,3,0)</f>
        <v>69.7</v>
      </c>
      <c r="DV627" s="3" t="s">
        <v>36</v>
      </c>
      <c r="DY627" s="3">
        <f>VLOOKUP($A627,HYDR!$C:$E,3,0)</f>
        <v>0.5595</v>
      </c>
      <c r="DZ627" s="3" t="s">
        <v>37</v>
      </c>
      <c r="EC627" s="3">
        <f>VLOOKUP($A627,RUAL!$C:$E,3,0)</f>
        <v>120.5</v>
      </c>
      <c r="ED627" s="3" t="s">
        <v>38</v>
      </c>
      <c r="EG627" s="3">
        <f>VLOOKUP($A627,SVAV!$C:$E,3,0)</f>
        <v>661.1</v>
      </c>
      <c r="EH627" s="3" t="s">
        <v>39</v>
      </c>
      <c r="EK627" s="3">
        <f>VLOOKUP($A627,SBER!$C:$E,3,0)</f>
        <v>91.16</v>
      </c>
      <c r="EL627" s="3" t="s">
        <v>40</v>
      </c>
      <c r="EO627" s="3">
        <f>VLOOKUP($A627,SBERP!$C:$E,3,0)</f>
        <v>75.44</v>
      </c>
      <c r="EP627" s="3" t="s">
        <v>41</v>
      </c>
      <c r="ES627" s="3">
        <f>VLOOKUP($A627,CHMF!$C:$E,3,0)</f>
        <v>297.7</v>
      </c>
      <c r="ET627" s="3" t="s">
        <v>42</v>
      </c>
      <c r="EW627" s="3">
        <f>VLOOKUP($A627,AFKS!$C:$E,3,0)</f>
        <v>41.000999999999998</v>
      </c>
      <c r="EX627" s="3" t="s">
        <v>43</v>
      </c>
      <c r="FA627" s="3">
        <f>VLOOKUP($A627,SNGS!$C:$E,3,0)</f>
        <v>27.35</v>
      </c>
      <c r="FB627" s="3" t="s">
        <v>44</v>
      </c>
      <c r="FE627" s="3">
        <f>VLOOKUP($A627,SNGSP!$C:$E,3,0)</f>
        <v>26.919</v>
      </c>
      <c r="FF627" s="3" t="s">
        <v>45</v>
      </c>
      <c r="FI627" s="3">
        <f>VLOOKUP($A627,TRMK!$C:$E,3,0)</f>
        <v>90.25</v>
      </c>
      <c r="FJ627" s="3" t="s">
        <v>46</v>
      </c>
      <c r="FM627" s="3">
        <f>VLOOKUP($A627,TATN!$C:$E,3,0)</f>
        <v>211.19</v>
      </c>
      <c r="FN627" s="3" t="s">
        <v>47</v>
      </c>
      <c r="FQ627" s="3">
        <f>VLOOKUP($A627,TATNP!$C:$E,3,0)</f>
        <v>127.32</v>
      </c>
      <c r="FR627" s="3" t="s">
        <v>48</v>
      </c>
      <c r="FU627" s="3">
        <f>VLOOKUP($A627,TRNFP!$C:$E,3,0)</f>
        <v>81190</v>
      </c>
      <c r="FV627" s="3" t="s">
        <v>49</v>
      </c>
      <c r="FY627" s="3">
        <f>VLOOKUP($A627,URKA!$C:$E,3,0)</f>
        <v>164.3</v>
      </c>
      <c r="FZ627" s="3" t="s">
        <v>50</v>
      </c>
      <c r="GC627" s="3">
        <f>VLOOKUP($A627,FEES!$C:$E,3,0)</f>
        <v>7.0250000000000007E-2</v>
      </c>
      <c r="GD627" s="3" t="s">
        <v>51</v>
      </c>
      <c r="GG627" s="3">
        <f>VLOOKUP($A627,PHOR!$C:$E,3,0)</f>
        <v>1211</v>
      </c>
      <c r="GH627" s="3" t="s">
        <v>52</v>
      </c>
      <c r="GK627" s="3">
        <f>VLOOKUP($A627,GCHE!$C:$E,3,0)</f>
        <v>606.20000000000005</v>
      </c>
      <c r="GL627" s="3" t="s">
        <v>53</v>
      </c>
      <c r="GO627" s="3">
        <f>VLOOKUP($A627,EONR!$C:$E,3,0)</f>
        <v>2.3065000000000002</v>
      </c>
    </row>
    <row r="628" spans="1:197" x14ac:dyDescent="0.45">
      <c r="A628" s="86">
        <v>41701</v>
      </c>
      <c r="B628" s="3" t="s">
        <v>5</v>
      </c>
      <c r="E628" s="3">
        <f>VLOOKUP($A628,POLY!$C:$E,3,0)</f>
        <v>347.72</v>
      </c>
      <c r="F628" s="3" t="s">
        <v>6</v>
      </c>
      <c r="I628" s="3" t="e">
        <f>VLOOKUP($A628,YNDX!$C:$E,3,0)</f>
        <v>#N/A</v>
      </c>
      <c r="J628" s="3" t="s">
        <v>7</v>
      </c>
      <c r="M628" s="3">
        <f>VLOOKUP($A628,ALRS!$C:$E,3,0)</f>
        <v>36.801000000000002</v>
      </c>
      <c r="N628" s="3" t="s">
        <v>8</v>
      </c>
      <c r="Q628" s="3">
        <f>VLOOKUP($A628,AKRN!$C:$E,3,0)</f>
        <v>1080</v>
      </c>
      <c r="R628" s="3" t="s">
        <v>9</v>
      </c>
      <c r="U628" s="3">
        <f>VLOOKUP($A628,AFLT!$C:$E,3,0)</f>
        <v>61.08</v>
      </c>
      <c r="V628" s="3" t="s">
        <v>10</v>
      </c>
      <c r="Y628" s="3">
        <f>VLOOKUP($A628,BSPB!$C:$E,3,0)</f>
        <v>30.79</v>
      </c>
      <c r="Z628" s="3" t="s">
        <v>11</v>
      </c>
      <c r="AC628" s="3">
        <f>VLOOKUP($A628,BANE!$C:$E,3,0)</f>
        <v>1900.1</v>
      </c>
      <c r="AD628" s="3" t="s">
        <v>12</v>
      </c>
      <c r="AG628" s="3">
        <f>VLOOKUP($A628,BANEP!$C:$E,3,0)</f>
        <v>1350</v>
      </c>
      <c r="AH628" s="3" t="s">
        <v>13</v>
      </c>
      <c r="AK628" s="3">
        <f>VLOOKUP($A628,VTBR!$C:$E,3,0)</f>
        <v>3.5099999999999999E-2</v>
      </c>
      <c r="AL628" s="3" t="s">
        <v>14</v>
      </c>
      <c r="AO628" s="3">
        <f>VLOOKUP($A628,VSMO!$C:$E,3,0)</f>
        <v>6765</v>
      </c>
      <c r="AP628" s="3" t="s">
        <v>15</v>
      </c>
      <c r="AS628" s="3">
        <f>VLOOKUP($A628,GAZP!$C:$E,3,0)</f>
        <v>124.01</v>
      </c>
      <c r="AT628" s="3" t="s">
        <v>16</v>
      </c>
      <c r="AW628" s="3">
        <f>VLOOKUP($A628,GMKN!$C:$E,3,0)</f>
        <v>6267</v>
      </c>
      <c r="AX628" s="3" t="s">
        <v>17</v>
      </c>
      <c r="BA628" s="3">
        <f>VLOOKUP($A628,DIXY!$C:$E,3,0)</f>
        <v>247.88</v>
      </c>
      <c r="BB628" s="3" t="s">
        <v>18</v>
      </c>
      <c r="BE628" s="3">
        <f>VLOOKUP($A628,IRAO!$C:$E,3,0)</f>
        <v>8.6E-3</v>
      </c>
      <c r="BF628" s="3" t="s">
        <v>19</v>
      </c>
      <c r="BI628" s="3">
        <f>VLOOKUP($A628,KMAZ!$C:$E,3,0)</f>
        <v>39.159999999999997</v>
      </c>
      <c r="BJ628" s="3" t="s">
        <v>20</v>
      </c>
      <c r="BM628" s="3">
        <f>VLOOKUP($A628,LSRG!$C:$E,3,0)</f>
        <v>470</v>
      </c>
      <c r="BN628" s="3" t="s">
        <v>21</v>
      </c>
      <c r="BQ628" s="3">
        <f>VLOOKUP($A628,LKOH!$C:$E,3,0)</f>
        <v>1959.5</v>
      </c>
      <c r="BR628" s="3" t="s">
        <v>22</v>
      </c>
      <c r="BU628" s="3">
        <f>VLOOKUP($A628,MVID!$C:$E,3,0)</f>
        <v>211.2</v>
      </c>
      <c r="BV628" s="3" t="s">
        <v>23</v>
      </c>
      <c r="BY628" s="3">
        <f>VLOOKUP($A628,MAGN!$C:$E,3,0)</f>
        <v>5.4249999999999998</v>
      </c>
      <c r="BZ628" s="3" t="s">
        <v>24</v>
      </c>
      <c r="CC628" s="3">
        <f>VLOOKUP($A628,MTSS!$C:$E,3,0)</f>
        <v>252.83</v>
      </c>
      <c r="CD628" s="3" t="s">
        <v>25</v>
      </c>
      <c r="CG628" s="3">
        <f>VLOOKUP($A628,MGNT!$C:$E,3,0)</f>
        <v>7880</v>
      </c>
      <c r="CH628" s="3" t="s">
        <v>26</v>
      </c>
      <c r="CK628" s="3">
        <f>VLOOKUP($A628,MFON!$C:$E,3,0)</f>
        <v>981.3</v>
      </c>
      <c r="CL628" s="3" t="s">
        <v>27</v>
      </c>
      <c r="CO628" s="3">
        <f>VLOOKUP($A628,MOEX!$C:$E,3,0)</f>
        <v>57</v>
      </c>
      <c r="CP628" s="3" t="s">
        <v>28</v>
      </c>
      <c r="CS628" s="3">
        <f>VLOOKUP($A628,MSTT!$C:$E,3,0)</f>
        <v>89.1</v>
      </c>
      <c r="CT628" s="3" t="s">
        <v>29</v>
      </c>
      <c r="CW628" s="3">
        <f>VLOOKUP($A628,NLMK!$C:$E,3,0)</f>
        <v>45.33</v>
      </c>
      <c r="CX628" s="3" t="s">
        <v>30</v>
      </c>
      <c r="DA628" s="3">
        <f>VLOOKUP($A628,NMTP!$C:$E,3,0)</f>
        <v>2.2210999999999999</v>
      </c>
      <c r="DB628" s="3" t="s">
        <v>31</v>
      </c>
      <c r="DE628" s="3">
        <f>VLOOKUP($A628,NVTK!$C:$E,3,0)</f>
        <v>361.16</v>
      </c>
      <c r="DF628" s="3" t="s">
        <v>32</v>
      </c>
      <c r="DI628" s="3">
        <f>VLOOKUP($A628,PIKK!$C:$E,3,0)</f>
        <v>80.599999999999994</v>
      </c>
      <c r="DJ628" s="3" t="s">
        <v>33</v>
      </c>
      <c r="DM628" s="3">
        <f>VLOOKUP($A628,ROSN!$C:$E,3,0)</f>
        <v>236.38</v>
      </c>
      <c r="DN628" s="3" t="s">
        <v>34</v>
      </c>
      <c r="DQ628" s="3">
        <f>VLOOKUP($A628,RTKM!$C:$E,3,0)</f>
        <v>88.24</v>
      </c>
      <c r="DR628" s="3" t="s">
        <v>35</v>
      </c>
      <c r="DU628" s="3">
        <f>VLOOKUP($A628,RTKMP!$C:$E,3,0)</f>
        <v>62.01</v>
      </c>
      <c r="DV628" s="3" t="s">
        <v>36</v>
      </c>
      <c r="DY628" s="3">
        <f>VLOOKUP($A628,HYDR!$C:$E,3,0)</f>
        <v>0.5262</v>
      </c>
      <c r="DZ628" s="3" t="s">
        <v>37</v>
      </c>
      <c r="EC628" s="3">
        <f>VLOOKUP($A628,RUAL!$C:$E,3,0)</f>
        <v>124.59</v>
      </c>
      <c r="ED628" s="3" t="s">
        <v>38</v>
      </c>
      <c r="EG628" s="3">
        <f>VLOOKUP($A628,SVAV!$C:$E,3,0)</f>
        <v>562</v>
      </c>
      <c r="EH628" s="3" t="s">
        <v>39</v>
      </c>
      <c r="EK628" s="3">
        <f>VLOOKUP($A628,SBER!$C:$E,3,0)</f>
        <v>79.989999999999995</v>
      </c>
      <c r="EL628" s="3" t="s">
        <v>40</v>
      </c>
      <c r="EO628" s="3">
        <f>VLOOKUP($A628,SBERP!$C:$E,3,0)</f>
        <v>68.260000000000005</v>
      </c>
      <c r="EP628" s="3" t="s">
        <v>41</v>
      </c>
      <c r="ES628" s="3">
        <f>VLOOKUP($A628,CHMF!$C:$E,3,0)</f>
        <v>280.60000000000002</v>
      </c>
      <c r="ET628" s="3" t="s">
        <v>42</v>
      </c>
      <c r="EW628" s="3">
        <f>VLOOKUP($A628,AFKS!$C:$E,3,0)</f>
        <v>35.5</v>
      </c>
      <c r="EX628" s="3" t="s">
        <v>43</v>
      </c>
      <c r="FA628" s="3">
        <f>VLOOKUP($A628,SNGS!$C:$E,3,0)</f>
        <v>26.931999999999999</v>
      </c>
      <c r="FB628" s="3" t="s">
        <v>44</v>
      </c>
      <c r="FE628" s="3">
        <f>VLOOKUP($A628,SNGSP!$C:$E,3,0)</f>
        <v>25.8</v>
      </c>
      <c r="FF628" s="3" t="s">
        <v>45</v>
      </c>
      <c r="FI628" s="3">
        <f>VLOOKUP($A628,TRMK!$C:$E,3,0)</f>
        <v>74.8</v>
      </c>
      <c r="FJ628" s="3" t="s">
        <v>46</v>
      </c>
      <c r="FM628" s="3">
        <f>VLOOKUP($A628,TATN!$C:$E,3,0)</f>
        <v>205.99</v>
      </c>
      <c r="FN628" s="3" t="s">
        <v>47</v>
      </c>
      <c r="FQ628" s="3">
        <f>VLOOKUP($A628,TATNP!$C:$E,3,0)</f>
        <v>121.99</v>
      </c>
      <c r="FR628" s="3" t="s">
        <v>48</v>
      </c>
      <c r="FU628" s="3">
        <f>VLOOKUP($A628,TRNFP!$C:$E,3,0)</f>
        <v>77895</v>
      </c>
      <c r="FV628" s="3" t="s">
        <v>49</v>
      </c>
      <c r="FY628" s="3">
        <f>VLOOKUP($A628,URKA!$C:$E,3,0)</f>
        <v>166.01</v>
      </c>
      <c r="FZ628" s="3" t="s">
        <v>50</v>
      </c>
      <c r="GC628" s="3">
        <f>VLOOKUP($A628,FEES!$C:$E,3,0)</f>
        <v>5.4969999999999998E-2</v>
      </c>
      <c r="GD628" s="3" t="s">
        <v>51</v>
      </c>
      <c r="GG628" s="3">
        <f>VLOOKUP($A628,PHOR!$C:$E,3,0)</f>
        <v>1203.0999999999999</v>
      </c>
      <c r="GH628" s="3" t="s">
        <v>52</v>
      </c>
      <c r="GK628" s="3">
        <f>VLOOKUP($A628,GCHE!$C:$E,3,0)</f>
        <v>565.29999999999995</v>
      </c>
      <c r="GL628" s="3" t="s">
        <v>53</v>
      </c>
      <c r="GO628" s="3">
        <f>VLOOKUP($A628,EONR!$C:$E,3,0)</f>
        <v>2.0148999999999999</v>
      </c>
    </row>
    <row r="629" spans="1:197" x14ac:dyDescent="0.45">
      <c r="A629" s="86">
        <v>41708</v>
      </c>
      <c r="B629" s="3" t="s">
        <v>5</v>
      </c>
      <c r="E629" s="3">
        <f>VLOOKUP($A629,POLY!$C:$E,3,0)</f>
        <v>346.11</v>
      </c>
      <c r="F629" s="3" t="s">
        <v>6</v>
      </c>
      <c r="I629" s="3" t="e">
        <f>VLOOKUP($A629,YNDX!$C:$E,3,0)</f>
        <v>#N/A</v>
      </c>
      <c r="J629" s="3" t="s">
        <v>7</v>
      </c>
      <c r="M629" s="3">
        <f>VLOOKUP($A629,ALRS!$C:$E,3,0)</f>
        <v>33.637</v>
      </c>
      <c r="N629" s="3" t="s">
        <v>8</v>
      </c>
      <c r="Q629" s="3">
        <f>VLOOKUP($A629,AKRN!$C:$E,3,0)</f>
        <v>990.4</v>
      </c>
      <c r="R629" s="3" t="s">
        <v>9</v>
      </c>
      <c r="U629" s="3">
        <f>VLOOKUP($A629,AFLT!$C:$E,3,0)</f>
        <v>47.29</v>
      </c>
      <c r="V629" s="3" t="s">
        <v>10</v>
      </c>
      <c r="Y629" s="3">
        <f>VLOOKUP($A629,BSPB!$C:$E,3,0)</f>
        <v>27.78</v>
      </c>
      <c r="Z629" s="3" t="s">
        <v>11</v>
      </c>
      <c r="AC629" s="3">
        <f>VLOOKUP($A629,BANE!$C:$E,3,0)</f>
        <v>1840.2</v>
      </c>
      <c r="AD629" s="3" t="s">
        <v>12</v>
      </c>
      <c r="AG629" s="3">
        <f>VLOOKUP($A629,BANEP!$C:$E,3,0)</f>
        <v>1251.4000000000001</v>
      </c>
      <c r="AH629" s="3" t="s">
        <v>13</v>
      </c>
      <c r="AK629" s="3">
        <f>VLOOKUP($A629,VTBR!$C:$E,3,0)</f>
        <v>3.2000000000000001E-2</v>
      </c>
      <c r="AL629" s="3" t="s">
        <v>14</v>
      </c>
      <c r="AO629" s="3">
        <f>VLOOKUP($A629,VSMO!$C:$E,3,0)</f>
        <v>6599.1</v>
      </c>
      <c r="AP629" s="3" t="s">
        <v>15</v>
      </c>
      <c r="AS629" s="3">
        <f>VLOOKUP($A629,GAZP!$C:$E,3,0)</f>
        <v>118.6</v>
      </c>
      <c r="AT629" s="3" t="s">
        <v>16</v>
      </c>
      <c r="AW629" s="3">
        <f>VLOOKUP($A629,GMKN!$C:$E,3,0)</f>
        <v>5768</v>
      </c>
      <c r="AX629" s="3" t="s">
        <v>17</v>
      </c>
      <c r="BA629" s="3">
        <f>VLOOKUP($A629,DIXY!$C:$E,3,0)</f>
        <v>208.9</v>
      </c>
      <c r="BB629" s="3" t="s">
        <v>18</v>
      </c>
      <c r="BE629" s="3">
        <f>VLOOKUP($A629,IRAO!$C:$E,3,0)</f>
        <v>6.7600000000000004E-3</v>
      </c>
      <c r="BF629" s="3" t="s">
        <v>19</v>
      </c>
      <c r="BI629" s="3">
        <f>VLOOKUP($A629,KMAZ!$C:$E,3,0)</f>
        <v>31.96</v>
      </c>
      <c r="BJ629" s="3" t="s">
        <v>20</v>
      </c>
      <c r="BM629" s="3">
        <f>VLOOKUP($A629,LSRG!$C:$E,3,0)</f>
        <v>387.8</v>
      </c>
      <c r="BN629" s="3" t="s">
        <v>21</v>
      </c>
      <c r="BQ629" s="3">
        <f>VLOOKUP($A629,LKOH!$C:$E,3,0)</f>
        <v>1882</v>
      </c>
      <c r="BR629" s="3" t="s">
        <v>22</v>
      </c>
      <c r="BU629" s="3">
        <f>VLOOKUP($A629,MVID!$C:$E,3,0)</f>
        <v>173</v>
      </c>
      <c r="BV629" s="3" t="s">
        <v>23</v>
      </c>
      <c r="BY629" s="3">
        <f>VLOOKUP($A629,MAGN!$C:$E,3,0)</f>
        <v>4.4980000000000002</v>
      </c>
      <c r="BZ629" s="3" t="s">
        <v>24</v>
      </c>
      <c r="CC629" s="3">
        <f>VLOOKUP($A629,MTSS!$C:$E,3,0)</f>
        <v>235</v>
      </c>
      <c r="CD629" s="3" t="s">
        <v>25</v>
      </c>
      <c r="CG629" s="3">
        <f>VLOOKUP($A629,MGNT!$C:$E,3,0)</f>
        <v>7420</v>
      </c>
      <c r="CH629" s="3" t="s">
        <v>26</v>
      </c>
      <c r="CK629" s="3">
        <f>VLOOKUP($A629,MFON!$C:$E,3,0)</f>
        <v>896</v>
      </c>
      <c r="CL629" s="3" t="s">
        <v>27</v>
      </c>
      <c r="CO629" s="3">
        <f>VLOOKUP($A629,MOEX!$C:$E,3,0)</f>
        <v>48.84</v>
      </c>
      <c r="CP629" s="3" t="s">
        <v>28</v>
      </c>
      <c r="CS629" s="3">
        <f>VLOOKUP($A629,MSTT!$C:$E,3,0)</f>
        <v>80</v>
      </c>
      <c r="CT629" s="3" t="s">
        <v>29</v>
      </c>
      <c r="CW629" s="3">
        <f>VLOOKUP($A629,NLMK!$C:$E,3,0)</f>
        <v>39.46</v>
      </c>
      <c r="CX629" s="3" t="s">
        <v>30</v>
      </c>
      <c r="DA629" s="3">
        <f>VLOOKUP($A629,NMTP!$C:$E,3,0)</f>
        <v>1.8501000000000001</v>
      </c>
      <c r="DB629" s="3" t="s">
        <v>31</v>
      </c>
      <c r="DE629" s="3">
        <f>VLOOKUP($A629,NVTK!$C:$E,3,0)</f>
        <v>310.5</v>
      </c>
      <c r="DF629" s="3" t="s">
        <v>32</v>
      </c>
      <c r="DI629" s="3">
        <f>VLOOKUP($A629,PIKK!$C:$E,3,0)</f>
        <v>78</v>
      </c>
      <c r="DJ629" s="3" t="s">
        <v>33</v>
      </c>
      <c r="DM629" s="3">
        <f>VLOOKUP($A629,ROSN!$C:$E,3,0)</f>
        <v>225.81</v>
      </c>
      <c r="DN629" s="3" t="s">
        <v>34</v>
      </c>
      <c r="DQ629" s="3">
        <f>VLOOKUP($A629,RTKM!$C:$E,3,0)</f>
        <v>78</v>
      </c>
      <c r="DR629" s="3" t="s">
        <v>35</v>
      </c>
      <c r="DU629" s="3">
        <f>VLOOKUP($A629,RTKMP!$C:$E,3,0)</f>
        <v>51.18</v>
      </c>
      <c r="DV629" s="3" t="s">
        <v>36</v>
      </c>
      <c r="DY629" s="3">
        <f>VLOOKUP($A629,HYDR!$C:$E,3,0)</f>
        <v>0.50760000000000005</v>
      </c>
      <c r="DZ629" s="3" t="s">
        <v>37</v>
      </c>
      <c r="EC629" s="3">
        <f>VLOOKUP($A629,RUAL!$C:$E,3,0)</f>
        <v>106.5</v>
      </c>
      <c r="ED629" s="3" t="s">
        <v>38</v>
      </c>
      <c r="EG629" s="3">
        <f>VLOOKUP($A629,SVAV!$C:$E,3,0)</f>
        <v>463.9</v>
      </c>
      <c r="EH629" s="3" t="s">
        <v>39</v>
      </c>
      <c r="EK629" s="3">
        <f>VLOOKUP($A629,SBER!$C:$E,3,0)</f>
        <v>71.75</v>
      </c>
      <c r="EL629" s="3" t="s">
        <v>40</v>
      </c>
      <c r="EO629" s="3">
        <f>VLOOKUP($A629,SBERP!$C:$E,3,0)</f>
        <v>58.54</v>
      </c>
      <c r="EP629" s="3" t="s">
        <v>41</v>
      </c>
      <c r="ES629" s="3">
        <f>VLOOKUP($A629,CHMF!$C:$E,3,0)</f>
        <v>228.2</v>
      </c>
      <c r="ET629" s="3" t="s">
        <v>42</v>
      </c>
      <c r="EW629" s="3">
        <f>VLOOKUP($A629,AFKS!$C:$E,3,0)</f>
        <v>30.55</v>
      </c>
      <c r="EX629" s="3" t="s">
        <v>43</v>
      </c>
      <c r="FA629" s="3">
        <f>VLOOKUP($A629,SNGS!$C:$E,3,0)</f>
        <v>25.477</v>
      </c>
      <c r="FB629" s="3" t="s">
        <v>44</v>
      </c>
      <c r="FE629" s="3">
        <f>VLOOKUP($A629,SNGSP!$C:$E,3,0)</f>
        <v>23.95</v>
      </c>
      <c r="FF629" s="3" t="s">
        <v>45</v>
      </c>
      <c r="FI629" s="3">
        <f>VLOOKUP($A629,TRMK!$C:$E,3,0)</f>
        <v>64.989999999999995</v>
      </c>
      <c r="FJ629" s="3" t="s">
        <v>46</v>
      </c>
      <c r="FM629" s="3">
        <f>VLOOKUP($A629,TATN!$C:$E,3,0)</f>
        <v>188</v>
      </c>
      <c r="FN629" s="3" t="s">
        <v>47</v>
      </c>
      <c r="FQ629" s="3">
        <f>VLOOKUP($A629,TATNP!$C:$E,3,0)</f>
        <v>112.76</v>
      </c>
      <c r="FR629" s="3" t="s">
        <v>48</v>
      </c>
      <c r="FU629" s="3">
        <f>VLOOKUP($A629,TRNFP!$C:$E,3,0)</f>
        <v>74100</v>
      </c>
      <c r="FV629" s="3" t="s">
        <v>49</v>
      </c>
      <c r="FY629" s="3">
        <f>VLOOKUP($A629,URKA!$C:$E,3,0)</f>
        <v>156.19999999999999</v>
      </c>
      <c r="FZ629" s="3" t="s">
        <v>50</v>
      </c>
      <c r="GC629" s="3">
        <f>VLOOKUP($A629,FEES!$C:$E,3,0)</f>
        <v>5.0779999999999999E-2</v>
      </c>
      <c r="GD629" s="3" t="s">
        <v>51</v>
      </c>
      <c r="GG629" s="3">
        <f>VLOOKUP($A629,PHOR!$C:$E,3,0)</f>
        <v>1112.8</v>
      </c>
      <c r="GH629" s="3" t="s">
        <v>52</v>
      </c>
      <c r="GK629" s="3">
        <f>VLOOKUP($A629,GCHE!$C:$E,3,0)</f>
        <v>528</v>
      </c>
      <c r="GL629" s="3" t="s">
        <v>53</v>
      </c>
      <c r="GO629" s="3">
        <f>VLOOKUP($A629,EONR!$C:$E,3,0)</f>
        <v>1.9769000000000001</v>
      </c>
    </row>
    <row r="630" spans="1:197" x14ac:dyDescent="0.45">
      <c r="A630" s="86">
        <v>41715</v>
      </c>
      <c r="B630" s="3" t="s">
        <v>5</v>
      </c>
      <c r="E630" s="3">
        <f>VLOOKUP($A630,POLY!$C:$E,3,0)</f>
        <v>377.85</v>
      </c>
      <c r="F630" s="3" t="s">
        <v>6</v>
      </c>
      <c r="I630" s="3" t="e">
        <f>VLOOKUP($A630,YNDX!$C:$E,3,0)</f>
        <v>#N/A</v>
      </c>
      <c r="J630" s="3" t="s">
        <v>7</v>
      </c>
      <c r="M630" s="3">
        <f>VLOOKUP($A630,ALRS!$C:$E,3,0)</f>
        <v>34.270000000000003</v>
      </c>
      <c r="N630" s="3" t="s">
        <v>8</v>
      </c>
      <c r="Q630" s="3">
        <f>VLOOKUP($A630,AKRN!$C:$E,3,0)</f>
        <v>1051.9000000000001</v>
      </c>
      <c r="R630" s="3" t="s">
        <v>9</v>
      </c>
      <c r="U630" s="3">
        <f>VLOOKUP($A630,AFLT!$C:$E,3,0)</f>
        <v>55.15</v>
      </c>
      <c r="V630" s="3" t="s">
        <v>10</v>
      </c>
      <c r="Y630" s="3">
        <f>VLOOKUP($A630,BSPB!$C:$E,3,0)</f>
        <v>29.73</v>
      </c>
      <c r="Z630" s="3" t="s">
        <v>11</v>
      </c>
      <c r="AC630" s="3">
        <f>VLOOKUP($A630,BANE!$C:$E,3,0)</f>
        <v>1870.9</v>
      </c>
      <c r="AD630" s="3" t="s">
        <v>12</v>
      </c>
      <c r="AG630" s="3">
        <f>VLOOKUP($A630,BANEP!$C:$E,3,0)</f>
        <v>1400</v>
      </c>
      <c r="AH630" s="3" t="s">
        <v>13</v>
      </c>
      <c r="AK630" s="3">
        <f>VLOOKUP($A630,VTBR!$C:$E,3,0)</f>
        <v>3.4049999999999997E-2</v>
      </c>
      <c r="AL630" s="3" t="s">
        <v>14</v>
      </c>
      <c r="AO630" s="3">
        <f>VLOOKUP($A630,VSMO!$C:$E,3,0)</f>
        <v>6759.1</v>
      </c>
      <c r="AP630" s="3" t="s">
        <v>15</v>
      </c>
      <c r="AS630" s="3">
        <f>VLOOKUP($A630,GAZP!$C:$E,3,0)</f>
        <v>124.71</v>
      </c>
      <c r="AT630" s="3" t="s">
        <v>16</v>
      </c>
      <c r="AW630" s="3">
        <f>VLOOKUP($A630,GMKN!$C:$E,3,0)</f>
        <v>5892</v>
      </c>
      <c r="AX630" s="3" t="s">
        <v>17</v>
      </c>
      <c r="BA630" s="3">
        <f>VLOOKUP($A630,DIXY!$C:$E,3,0)</f>
        <v>249.03</v>
      </c>
      <c r="BB630" s="3" t="s">
        <v>18</v>
      </c>
      <c r="BE630" s="3">
        <f>VLOOKUP($A630,IRAO!$C:$E,3,0)</f>
        <v>7.9600000000000001E-3</v>
      </c>
      <c r="BF630" s="3" t="s">
        <v>19</v>
      </c>
      <c r="BI630" s="3">
        <f>VLOOKUP($A630,KMAZ!$C:$E,3,0)</f>
        <v>34.409999999999997</v>
      </c>
      <c r="BJ630" s="3" t="s">
        <v>20</v>
      </c>
      <c r="BM630" s="3">
        <f>VLOOKUP($A630,LSRG!$C:$E,3,0)</f>
        <v>449.8</v>
      </c>
      <c r="BN630" s="3" t="s">
        <v>21</v>
      </c>
      <c r="BQ630" s="3">
        <f>VLOOKUP($A630,LKOH!$C:$E,3,0)</f>
        <v>1910</v>
      </c>
      <c r="BR630" s="3" t="s">
        <v>22</v>
      </c>
      <c r="BU630" s="3">
        <f>VLOOKUP($A630,MVID!$C:$E,3,0)</f>
        <v>192.2</v>
      </c>
      <c r="BV630" s="3" t="s">
        <v>23</v>
      </c>
      <c r="BY630" s="3">
        <f>VLOOKUP($A630,MAGN!$C:$E,3,0)</f>
        <v>5.5659999999999998</v>
      </c>
      <c r="BZ630" s="3" t="s">
        <v>24</v>
      </c>
      <c r="CC630" s="3">
        <f>VLOOKUP($A630,MTSS!$C:$E,3,0)</f>
        <v>256.12</v>
      </c>
      <c r="CD630" s="3" t="s">
        <v>25</v>
      </c>
      <c r="CG630" s="3">
        <f>VLOOKUP($A630,MGNT!$C:$E,3,0)</f>
        <v>7684</v>
      </c>
      <c r="CH630" s="3" t="s">
        <v>26</v>
      </c>
      <c r="CK630" s="3">
        <f>VLOOKUP($A630,MFON!$C:$E,3,0)</f>
        <v>915.1</v>
      </c>
      <c r="CL630" s="3" t="s">
        <v>27</v>
      </c>
      <c r="CO630" s="3">
        <f>VLOOKUP($A630,MOEX!$C:$E,3,0)</f>
        <v>55.53</v>
      </c>
      <c r="CP630" s="3" t="s">
        <v>28</v>
      </c>
      <c r="CS630" s="3">
        <f>VLOOKUP($A630,MSTT!$C:$E,3,0)</f>
        <v>88.95</v>
      </c>
      <c r="CT630" s="3" t="s">
        <v>29</v>
      </c>
      <c r="CW630" s="3">
        <f>VLOOKUP($A630,NLMK!$C:$E,3,0)</f>
        <v>40.5</v>
      </c>
      <c r="CX630" s="3" t="s">
        <v>30</v>
      </c>
      <c r="DA630" s="3">
        <f>VLOOKUP($A630,NMTP!$C:$E,3,0)</f>
        <v>2.1212</v>
      </c>
      <c r="DB630" s="3" t="s">
        <v>31</v>
      </c>
      <c r="DE630" s="3">
        <f>VLOOKUP($A630,NVTK!$C:$E,3,0)</f>
        <v>328</v>
      </c>
      <c r="DF630" s="3" t="s">
        <v>32</v>
      </c>
      <c r="DI630" s="3">
        <f>VLOOKUP($A630,PIKK!$C:$E,3,0)</f>
        <v>81.88</v>
      </c>
      <c r="DJ630" s="3" t="s">
        <v>33</v>
      </c>
      <c r="DM630" s="3">
        <f>VLOOKUP($A630,ROSN!$C:$E,3,0)</f>
        <v>231.21</v>
      </c>
      <c r="DN630" s="3" t="s">
        <v>34</v>
      </c>
      <c r="DQ630" s="3">
        <f>VLOOKUP($A630,RTKM!$C:$E,3,0)</f>
        <v>82.25</v>
      </c>
      <c r="DR630" s="3" t="s">
        <v>35</v>
      </c>
      <c r="DU630" s="3">
        <f>VLOOKUP($A630,RTKMP!$C:$E,3,0)</f>
        <v>54.17</v>
      </c>
      <c r="DV630" s="3" t="s">
        <v>36</v>
      </c>
      <c r="DY630" s="3">
        <f>VLOOKUP($A630,HYDR!$C:$E,3,0)</f>
        <v>0.54320000000000002</v>
      </c>
      <c r="DZ630" s="3" t="s">
        <v>37</v>
      </c>
      <c r="EC630" s="3">
        <f>VLOOKUP($A630,RUAL!$C:$E,3,0)</f>
        <v>123.5</v>
      </c>
      <c r="ED630" s="3" t="s">
        <v>38</v>
      </c>
      <c r="EG630" s="3">
        <f>VLOOKUP($A630,SVAV!$C:$E,3,0)</f>
        <v>482.1</v>
      </c>
      <c r="EH630" s="3" t="s">
        <v>39</v>
      </c>
      <c r="EK630" s="3">
        <f>VLOOKUP($A630,SBER!$C:$E,3,0)</f>
        <v>78.47</v>
      </c>
      <c r="EL630" s="3" t="s">
        <v>40</v>
      </c>
      <c r="EO630" s="3">
        <f>VLOOKUP($A630,SBERP!$C:$E,3,0)</f>
        <v>64.78</v>
      </c>
      <c r="EP630" s="3" t="s">
        <v>41</v>
      </c>
      <c r="ES630" s="3">
        <f>VLOOKUP($A630,CHMF!$C:$E,3,0)</f>
        <v>251.4</v>
      </c>
      <c r="ET630" s="3" t="s">
        <v>42</v>
      </c>
      <c r="EW630" s="3">
        <f>VLOOKUP($A630,AFKS!$C:$E,3,0)</f>
        <v>34.869999999999997</v>
      </c>
      <c r="EX630" s="3" t="s">
        <v>43</v>
      </c>
      <c r="FA630" s="3">
        <f>VLOOKUP($A630,SNGS!$C:$E,3,0)</f>
        <v>26.289000000000001</v>
      </c>
      <c r="FB630" s="3" t="s">
        <v>44</v>
      </c>
      <c r="FE630" s="3">
        <f>VLOOKUP($A630,SNGSP!$C:$E,3,0)</f>
        <v>24.311</v>
      </c>
      <c r="FF630" s="3" t="s">
        <v>45</v>
      </c>
      <c r="FI630" s="3">
        <f>VLOOKUP($A630,TRMK!$C:$E,3,0)</f>
        <v>70</v>
      </c>
      <c r="FJ630" s="3" t="s">
        <v>46</v>
      </c>
      <c r="FM630" s="3">
        <f>VLOOKUP($A630,TATN!$C:$E,3,0)</f>
        <v>195.63</v>
      </c>
      <c r="FN630" s="3" t="s">
        <v>47</v>
      </c>
      <c r="FQ630" s="3">
        <f>VLOOKUP($A630,TATNP!$C:$E,3,0)</f>
        <v>114.44</v>
      </c>
      <c r="FR630" s="3" t="s">
        <v>48</v>
      </c>
      <c r="FU630" s="3">
        <f>VLOOKUP($A630,TRNFP!$C:$E,3,0)</f>
        <v>72299</v>
      </c>
      <c r="FV630" s="3" t="s">
        <v>49</v>
      </c>
      <c r="FY630" s="3">
        <f>VLOOKUP($A630,URKA!$C:$E,3,0)</f>
        <v>161.21</v>
      </c>
      <c r="FZ630" s="3" t="s">
        <v>50</v>
      </c>
      <c r="GC630" s="3">
        <f>VLOOKUP($A630,FEES!$C:$E,3,0)</f>
        <v>6.3700000000000007E-2</v>
      </c>
      <c r="GD630" s="3" t="s">
        <v>51</v>
      </c>
      <c r="GG630" s="3">
        <f>VLOOKUP($A630,PHOR!$C:$E,3,0)</f>
        <v>1200</v>
      </c>
      <c r="GH630" s="3" t="s">
        <v>52</v>
      </c>
      <c r="GK630" s="3">
        <f>VLOOKUP($A630,GCHE!$C:$E,3,0)</f>
        <v>633</v>
      </c>
      <c r="GL630" s="3" t="s">
        <v>53</v>
      </c>
      <c r="GO630" s="3">
        <f>VLOOKUP($A630,EONR!$C:$E,3,0)</f>
        <v>2.1019999999999999</v>
      </c>
    </row>
    <row r="631" spans="1:197" x14ac:dyDescent="0.45">
      <c r="A631" s="86">
        <v>41722</v>
      </c>
      <c r="B631" s="3" t="s">
        <v>5</v>
      </c>
      <c r="E631" s="3">
        <f>VLOOKUP($A631,POLY!$C:$E,3,0)</f>
        <v>360</v>
      </c>
      <c r="F631" s="3" t="s">
        <v>6</v>
      </c>
      <c r="I631" s="3" t="e">
        <f>VLOOKUP($A631,YNDX!$C:$E,3,0)</f>
        <v>#N/A</v>
      </c>
      <c r="J631" s="3" t="s">
        <v>7</v>
      </c>
      <c r="M631" s="3">
        <f>VLOOKUP($A631,ALRS!$C:$E,3,0)</f>
        <v>34.76</v>
      </c>
      <c r="N631" s="3" t="s">
        <v>8</v>
      </c>
      <c r="Q631" s="3">
        <f>VLOOKUP($A631,AKRN!$C:$E,3,0)</f>
        <v>1049.9000000000001</v>
      </c>
      <c r="R631" s="3" t="s">
        <v>9</v>
      </c>
      <c r="U631" s="3">
        <f>VLOOKUP($A631,AFLT!$C:$E,3,0)</f>
        <v>53.85</v>
      </c>
      <c r="V631" s="3" t="s">
        <v>10</v>
      </c>
      <c r="Y631" s="3">
        <f>VLOOKUP($A631,BSPB!$C:$E,3,0)</f>
        <v>33.67</v>
      </c>
      <c r="Z631" s="3" t="s">
        <v>11</v>
      </c>
      <c r="AC631" s="3">
        <f>VLOOKUP($A631,BANE!$C:$E,3,0)</f>
        <v>1911</v>
      </c>
      <c r="AD631" s="3" t="s">
        <v>12</v>
      </c>
      <c r="AG631" s="3">
        <f>VLOOKUP($A631,BANEP!$C:$E,3,0)</f>
        <v>1401.6</v>
      </c>
      <c r="AH631" s="3" t="s">
        <v>13</v>
      </c>
      <c r="AK631" s="3">
        <f>VLOOKUP($A631,VTBR!$C:$E,3,0)</f>
        <v>3.8219999999999997E-2</v>
      </c>
      <c r="AL631" s="3" t="s">
        <v>14</v>
      </c>
      <c r="AO631" s="3">
        <f>VLOOKUP($A631,VSMO!$C:$E,3,0)</f>
        <v>6872.2</v>
      </c>
      <c r="AP631" s="3" t="s">
        <v>15</v>
      </c>
      <c r="AS631" s="3">
        <f>VLOOKUP($A631,GAZP!$C:$E,3,0)</f>
        <v>132.94999999999999</v>
      </c>
      <c r="AT631" s="3" t="s">
        <v>16</v>
      </c>
      <c r="AW631" s="3">
        <f>VLOOKUP($A631,GMKN!$C:$E,3,0)</f>
        <v>5816</v>
      </c>
      <c r="AX631" s="3" t="s">
        <v>17</v>
      </c>
      <c r="BA631" s="3">
        <f>VLOOKUP($A631,DIXY!$C:$E,3,0)</f>
        <v>277</v>
      </c>
      <c r="BB631" s="3" t="s">
        <v>18</v>
      </c>
      <c r="BE631" s="3">
        <f>VLOOKUP($A631,IRAO!$C:$E,3,0)</f>
        <v>7.79E-3</v>
      </c>
      <c r="BF631" s="3" t="s">
        <v>19</v>
      </c>
      <c r="BI631" s="3">
        <f>VLOOKUP($A631,KMAZ!$C:$E,3,0)</f>
        <v>36.659999999999997</v>
      </c>
      <c r="BJ631" s="3" t="s">
        <v>20</v>
      </c>
      <c r="BM631" s="3">
        <f>VLOOKUP($A631,LSRG!$C:$E,3,0)</f>
        <v>453.1</v>
      </c>
      <c r="BN631" s="3" t="s">
        <v>21</v>
      </c>
      <c r="BQ631" s="3">
        <f>VLOOKUP($A631,LKOH!$C:$E,3,0)</f>
        <v>1906</v>
      </c>
      <c r="BR631" s="3" t="s">
        <v>22</v>
      </c>
      <c r="BU631" s="3">
        <f>VLOOKUP($A631,MVID!$C:$E,3,0)</f>
        <v>207.59</v>
      </c>
      <c r="BV631" s="3" t="s">
        <v>23</v>
      </c>
      <c r="BY631" s="3">
        <f>VLOOKUP($A631,MAGN!$C:$E,3,0)</f>
        <v>5.5380000000000003</v>
      </c>
      <c r="BZ631" s="3" t="s">
        <v>24</v>
      </c>
      <c r="CC631" s="3">
        <f>VLOOKUP($A631,MTSS!$C:$E,3,0)</f>
        <v>272.58</v>
      </c>
      <c r="CD631" s="3" t="s">
        <v>25</v>
      </c>
      <c r="CG631" s="3">
        <f>VLOOKUP($A631,MGNT!$C:$E,3,0)</f>
        <v>7836.6</v>
      </c>
      <c r="CH631" s="3" t="s">
        <v>26</v>
      </c>
      <c r="CK631" s="3">
        <f>VLOOKUP($A631,MFON!$C:$E,3,0)</f>
        <v>1004.5</v>
      </c>
      <c r="CL631" s="3" t="s">
        <v>27</v>
      </c>
      <c r="CO631" s="3">
        <f>VLOOKUP($A631,MOEX!$C:$E,3,0)</f>
        <v>58.23</v>
      </c>
      <c r="CP631" s="3" t="s">
        <v>28</v>
      </c>
      <c r="CS631" s="3">
        <f>VLOOKUP($A631,MSTT!$C:$E,3,0)</f>
        <v>94</v>
      </c>
      <c r="CT631" s="3" t="s">
        <v>29</v>
      </c>
      <c r="CW631" s="3">
        <f>VLOOKUP($A631,NLMK!$C:$E,3,0)</f>
        <v>42.77</v>
      </c>
      <c r="CX631" s="3" t="s">
        <v>30</v>
      </c>
      <c r="DA631" s="3">
        <f>VLOOKUP($A631,NMTP!$C:$E,3,0)</f>
        <v>2.3287</v>
      </c>
      <c r="DB631" s="3" t="s">
        <v>31</v>
      </c>
      <c r="DE631" s="3">
        <f>VLOOKUP($A631,NVTK!$C:$E,3,0)</f>
        <v>342.75</v>
      </c>
      <c r="DF631" s="3" t="s">
        <v>32</v>
      </c>
      <c r="DI631" s="3">
        <f>VLOOKUP($A631,PIKK!$C:$E,3,0)</f>
        <v>81.38</v>
      </c>
      <c r="DJ631" s="3" t="s">
        <v>33</v>
      </c>
      <c r="DM631" s="3">
        <f>VLOOKUP($A631,ROSN!$C:$E,3,0)</f>
        <v>231.4</v>
      </c>
      <c r="DN631" s="3" t="s">
        <v>34</v>
      </c>
      <c r="DQ631" s="3" t="e">
        <f>VLOOKUP($A631,RTKM!$C:$E,3,0)</f>
        <v>#N/A</v>
      </c>
      <c r="DR631" s="3" t="s">
        <v>35</v>
      </c>
      <c r="DU631" s="3" t="e">
        <f>VLOOKUP($A631,RTKMP!$C:$E,3,0)</f>
        <v>#N/A</v>
      </c>
      <c r="DV631" s="3" t="s">
        <v>36</v>
      </c>
      <c r="DY631" s="3">
        <f>VLOOKUP($A631,HYDR!$C:$E,3,0)</f>
        <v>0.56799999999999995</v>
      </c>
      <c r="DZ631" s="3" t="s">
        <v>37</v>
      </c>
      <c r="EC631" s="3">
        <f>VLOOKUP($A631,RUAL!$C:$E,3,0)</f>
        <v>124.01</v>
      </c>
      <c r="ED631" s="3" t="s">
        <v>38</v>
      </c>
      <c r="EG631" s="3">
        <f>VLOOKUP($A631,SVAV!$C:$E,3,0)</f>
        <v>497.5</v>
      </c>
      <c r="EH631" s="3" t="s">
        <v>39</v>
      </c>
      <c r="EK631" s="3">
        <f>VLOOKUP($A631,SBER!$C:$E,3,0)</f>
        <v>81.47</v>
      </c>
      <c r="EL631" s="3" t="s">
        <v>40</v>
      </c>
      <c r="EO631" s="3">
        <f>VLOOKUP($A631,SBERP!$C:$E,3,0)</f>
        <v>65.680000000000007</v>
      </c>
      <c r="EP631" s="3" t="s">
        <v>41</v>
      </c>
      <c r="ES631" s="3">
        <f>VLOOKUP($A631,CHMF!$C:$E,3,0)</f>
        <v>261.8</v>
      </c>
      <c r="ET631" s="3" t="s">
        <v>42</v>
      </c>
      <c r="EW631" s="3">
        <f>VLOOKUP($A631,AFKS!$C:$E,3,0)</f>
        <v>35.454999999999998</v>
      </c>
      <c r="EX631" s="3" t="s">
        <v>43</v>
      </c>
      <c r="FA631" s="3">
        <f>VLOOKUP($A631,SNGS!$C:$E,3,0)</f>
        <v>25.521000000000001</v>
      </c>
      <c r="FB631" s="3" t="s">
        <v>44</v>
      </c>
      <c r="FE631" s="3">
        <f>VLOOKUP($A631,SNGSP!$C:$E,3,0)</f>
        <v>24.809000000000001</v>
      </c>
      <c r="FF631" s="3" t="s">
        <v>45</v>
      </c>
      <c r="FI631" s="3">
        <f>VLOOKUP($A631,TRMK!$C:$E,3,0)</f>
        <v>76.3</v>
      </c>
      <c r="FJ631" s="3" t="s">
        <v>46</v>
      </c>
      <c r="FM631" s="3">
        <f>VLOOKUP($A631,TATN!$C:$E,3,0)</f>
        <v>199</v>
      </c>
      <c r="FN631" s="3" t="s">
        <v>47</v>
      </c>
      <c r="FQ631" s="3">
        <f>VLOOKUP($A631,TATNP!$C:$E,3,0)</f>
        <v>115</v>
      </c>
      <c r="FR631" s="3" t="s">
        <v>48</v>
      </c>
      <c r="FU631" s="3">
        <f>VLOOKUP($A631,TRNFP!$C:$E,3,0)</f>
        <v>75650</v>
      </c>
      <c r="FV631" s="3" t="s">
        <v>49</v>
      </c>
      <c r="FY631" s="3">
        <f>VLOOKUP($A631,URKA!$C:$E,3,0)</f>
        <v>166.05</v>
      </c>
      <c r="FZ631" s="3" t="s">
        <v>50</v>
      </c>
      <c r="GC631" s="3">
        <f>VLOOKUP($A631,FEES!$C:$E,3,0)</f>
        <v>7.0879999999999999E-2</v>
      </c>
      <c r="GD631" s="3" t="s">
        <v>51</v>
      </c>
      <c r="GG631" s="3">
        <f>VLOOKUP($A631,PHOR!$C:$E,3,0)</f>
        <v>1187.5</v>
      </c>
      <c r="GH631" s="3" t="s">
        <v>52</v>
      </c>
      <c r="GK631" s="3">
        <f>VLOOKUP($A631,GCHE!$C:$E,3,0)</f>
        <v>560.29999999999995</v>
      </c>
      <c r="GL631" s="3" t="s">
        <v>53</v>
      </c>
      <c r="GO631" s="3">
        <f>VLOOKUP($A631,EONR!$C:$E,3,0)</f>
        <v>2.3803000000000001</v>
      </c>
    </row>
    <row r="632" spans="1:197" s="24" customFormat="1" x14ac:dyDescent="0.45">
      <c r="A632" s="85">
        <v>41729</v>
      </c>
      <c r="B632" s="24" t="s">
        <v>5</v>
      </c>
      <c r="C632" s="24">
        <f>HLOOKUP(database!B$36,'market capitalization'!$1:$23,7,0)</f>
        <v>141826.54378974999</v>
      </c>
      <c r="E632" s="24">
        <f>VLOOKUP($A632,POLY!$C:$E,3,0)</f>
        <v>366.6</v>
      </c>
      <c r="F632" s="3" t="s">
        <v>6</v>
      </c>
      <c r="G632" s="24" t="e">
        <f>HLOOKUP(database!F$36,'market capitalization'!$1:$23,7,0)</f>
        <v>#N/A</v>
      </c>
      <c r="I632" s="24" t="e">
        <f>VLOOKUP($A632,YNDX!$C:$E,3,0)</f>
        <v>#N/A</v>
      </c>
      <c r="J632" s="3" t="s">
        <v>7</v>
      </c>
      <c r="K632" s="24">
        <f>HLOOKUP(database!J$36,'market capitalization'!$1:$23,7,0)</f>
        <v>264372.80625448003</v>
      </c>
      <c r="M632" s="24">
        <f>VLOOKUP($A632,ALRS!$C:$E,3,0)</f>
        <v>38.299999999999997</v>
      </c>
      <c r="N632" s="3" t="s">
        <v>8</v>
      </c>
      <c r="O632" s="24">
        <f>HLOOKUP(database!N$36,'market capitalization'!$1:$23,7,0)</f>
        <v>42309.389199999998</v>
      </c>
      <c r="Q632" s="24">
        <f>VLOOKUP($A632,AKRN!$C:$E,3,0)</f>
        <v>1057.9000000000001</v>
      </c>
      <c r="R632" s="3" t="s">
        <v>9</v>
      </c>
      <c r="S632" s="24">
        <f>HLOOKUP(database!R$36,'market capitalization'!$1:$23,7,0)</f>
        <v>60795.136207260002</v>
      </c>
      <c r="U632" s="24">
        <f>VLOOKUP($A632,AFLT!$C:$E,3,0)</f>
        <v>56.02</v>
      </c>
      <c r="V632" s="3" t="s">
        <v>10</v>
      </c>
      <c r="W632" s="24">
        <f>HLOOKUP(database!V$36,'market capitalization'!$1:$23,7,0)</f>
        <v>15019.56018</v>
      </c>
      <c r="Y632" s="24">
        <f>VLOOKUP($A632,BSPB!$C:$E,3,0)</f>
        <v>35.200000000000003</v>
      </c>
      <c r="Z632" s="3" t="s">
        <v>11</v>
      </c>
      <c r="AA632" s="24">
        <f>HLOOKUP(database!Z$36,'market capitalization'!$1:$23,7,0)</f>
        <v>361701.58210290002</v>
      </c>
      <c r="AC632" s="24">
        <f>VLOOKUP($A632,BANE!$C:$E,3,0)</f>
        <v>1970</v>
      </c>
      <c r="AD632" s="3" t="s">
        <v>12</v>
      </c>
      <c r="AE632" s="24">
        <f>HLOOKUP(database!AD$36,'market capitalization'!$1:$23,7,0)</f>
        <v>54673.261328599998</v>
      </c>
      <c r="AG632" s="24">
        <f>VLOOKUP($A632,BANEP!$C:$E,3,0)</f>
        <v>1474.9</v>
      </c>
      <c r="AH632" s="3" t="s">
        <v>13</v>
      </c>
      <c r="AI632" s="24">
        <f>HLOOKUP(database!AH$36,'market capitalization'!$1:$23,7,0)</f>
        <v>506497.95546316996</v>
      </c>
      <c r="AK632" s="24">
        <f>VLOOKUP($A632,VTBR!$C:$E,3,0)</f>
        <v>3.8899999999999997E-2</v>
      </c>
      <c r="AL632" s="3" t="s">
        <v>14</v>
      </c>
      <c r="AM632" s="24">
        <f>HLOOKUP(database!AL$36,'market capitalization'!$1:$23,7,0)</f>
        <v>78587.6369156</v>
      </c>
      <c r="AO632" s="24">
        <f>VLOOKUP($A632,VSMO!$C:$E,3,0)</f>
        <v>6917.7</v>
      </c>
      <c r="AP632" s="3" t="s">
        <v>15</v>
      </c>
      <c r="AQ632" s="24">
        <f>HLOOKUP(database!AP$36,'market capitalization'!$1:$23,7,0)</f>
        <v>3159703.7667629998</v>
      </c>
      <c r="AS632" s="24">
        <f>VLOOKUP($A632,GAZP!$C:$E,3,0)</f>
        <v>137.47</v>
      </c>
      <c r="AT632" s="3" t="s">
        <v>16</v>
      </c>
      <c r="AU632" s="24">
        <f>HLOOKUP(database!AT$36,'market capitalization'!$1:$23,7,0)</f>
        <v>927476.73483600002</v>
      </c>
      <c r="AW632" s="24">
        <f>VLOOKUP($A632,GMKN!$C:$E,3,0)</f>
        <v>6135</v>
      </c>
      <c r="AX632" s="3" t="s">
        <v>17</v>
      </c>
      <c r="AY632" s="24">
        <f>HLOOKUP(database!AX$36,'market capitalization'!$1:$23,7,0)</f>
        <v>34247.6175</v>
      </c>
      <c r="BA632" s="24">
        <f>VLOOKUP($A632,DIXY!$C:$E,3,0)</f>
        <v>294</v>
      </c>
      <c r="BB632" s="3" t="s">
        <v>18</v>
      </c>
      <c r="BC632" s="24">
        <f>HLOOKUP(database!BB$36,'market capitalization'!$1:$23,7,0)</f>
        <v>83248.567955520004</v>
      </c>
      <c r="BE632" s="24">
        <f>VLOOKUP($A632,IRAO!$C:$E,3,0)</f>
        <v>8.0599999999999995E-3</v>
      </c>
      <c r="BF632" s="3" t="s">
        <v>19</v>
      </c>
      <c r="BG632" s="24">
        <f>HLOOKUP(database!BF$36,'market capitalization'!$1:$23,7,0)</f>
        <v>26146.276796229999</v>
      </c>
      <c r="BI632" s="24">
        <f>VLOOKUP($A632,KMAZ!$C:$E,3,0)</f>
        <v>37.369999999999997</v>
      </c>
      <c r="BJ632" s="3" t="s">
        <v>20</v>
      </c>
      <c r="BK632" s="24">
        <f>HLOOKUP(database!BJ$36,'market capitalization'!$1:$23,7,0)</f>
        <v>46858.141781999999</v>
      </c>
      <c r="BM632" s="24">
        <f>VLOOKUP($A632,LSRG!$C:$E,3,0)</f>
        <v>458</v>
      </c>
      <c r="BN632" s="3" t="s">
        <v>21</v>
      </c>
      <c r="BO632" s="24">
        <f>HLOOKUP(database!BN$36,'market capitalization'!$1:$23,7,0)</f>
        <v>1643968.6592639999</v>
      </c>
      <c r="BQ632" s="24">
        <f>VLOOKUP($A632,LKOH!$C:$E,3,0)</f>
        <v>1966</v>
      </c>
      <c r="BR632" s="3" t="s">
        <v>22</v>
      </c>
      <c r="BS632" s="24">
        <f>HLOOKUP(database!BR$36,'market capitalization'!$1:$23,7,0)</f>
        <v>37898.737616140003</v>
      </c>
      <c r="BU632" s="24">
        <f>VLOOKUP($A632,MVID!$C:$E,3,0)</f>
        <v>230</v>
      </c>
      <c r="BV632" s="3" t="s">
        <v>23</v>
      </c>
      <c r="BW632" s="24">
        <f>HLOOKUP(database!BV$36,'market capitalization'!$1:$23,7,0)</f>
        <v>62598.596660000003</v>
      </c>
      <c r="BY632" s="24">
        <f>VLOOKUP($A632,MAGN!$C:$E,3,0)</f>
        <v>5.7409999999999997</v>
      </c>
      <c r="BZ632" s="3" t="s">
        <v>24</v>
      </c>
      <c r="CA632" s="24">
        <f>HLOOKUP(database!BZ$36,'market capitalization'!$1:$23,7,0)</f>
        <v>562829.06188194</v>
      </c>
      <c r="CC632" s="24">
        <f>VLOOKUP($A632,MTSS!$C:$E,3,0)</f>
        <v>269</v>
      </c>
      <c r="CD632" s="3" t="s">
        <v>25</v>
      </c>
      <c r="CE632" s="24">
        <f>HLOOKUP(database!CD$36,'market capitalization'!$1:$23,7,0)</f>
        <v>752008.631773</v>
      </c>
      <c r="CG632" s="24">
        <f>VLOOKUP($A632,MGNT!$C:$E,3,0)</f>
        <v>8430</v>
      </c>
      <c r="CH632" s="3" t="s">
        <v>26</v>
      </c>
      <c r="CI632" s="24">
        <f>HLOOKUP(database!CH$36,'market capitalization'!$1:$23,7,0)</f>
        <v>616156</v>
      </c>
      <c r="CK632" s="24">
        <f>VLOOKUP($A632,MFON!$C:$E,3,0)</f>
        <v>948.1</v>
      </c>
      <c r="CL632" s="3" t="s">
        <v>27</v>
      </c>
      <c r="CM632" s="24">
        <f>HLOOKUP(database!CL$36,'market capitalization'!$1:$23,7,0)</f>
        <v>136905.83564668</v>
      </c>
      <c r="CO632" s="24">
        <f>VLOOKUP($A632,MOEX!$C:$E,3,0)</f>
        <v>58.6</v>
      </c>
      <c r="CP632" s="3" t="s">
        <v>28</v>
      </c>
      <c r="CQ632" s="24">
        <f>HLOOKUP(database!CP$36,'market capitalization'!$1:$23,7,0)</f>
        <v>26440.770195000001</v>
      </c>
      <c r="CS632" s="24">
        <f>VLOOKUP($A632,MSTT!$C:$E,3,0)</f>
        <v>94.19</v>
      </c>
      <c r="CT632" s="3" t="s">
        <v>29</v>
      </c>
      <c r="CU632" s="24">
        <f>HLOOKUP(database!CT$36,'market capitalization'!$1:$23,7,0)</f>
        <v>260106.06221599999</v>
      </c>
      <c r="CW632" s="24">
        <f>VLOOKUP($A632,NLMK!$C:$E,3,0)</f>
        <v>44.18</v>
      </c>
      <c r="CX632" s="3" t="s">
        <v>30</v>
      </c>
      <c r="CY632" s="24">
        <f>HLOOKUP(database!CX$36,'market capitalization'!$1:$23,7,0)</f>
        <v>44497.877500160001</v>
      </c>
      <c r="DA632" s="24">
        <f>VLOOKUP($A632,NMTP!$C:$E,3,0)</f>
        <v>2.2997999999999998</v>
      </c>
      <c r="DB632" s="3" t="s">
        <v>31</v>
      </c>
      <c r="DC632" s="24">
        <f>HLOOKUP(database!DB$36,'market capitalization'!$1:$23,7,0)</f>
        <v>1057940.0995799999</v>
      </c>
      <c r="DE632" s="24">
        <f>VLOOKUP($A632,NVTK!$C:$E,3,0)</f>
        <v>350.56</v>
      </c>
      <c r="DF632" s="3" t="s">
        <v>32</v>
      </c>
      <c r="DG632" s="24">
        <f>HLOOKUP(database!DF$36,'market capitalization'!$1:$23,7,0)</f>
        <v>53520.099784320002</v>
      </c>
      <c r="DI632" s="24">
        <f>VLOOKUP($A632,PIKK!$C:$E,3,0)</f>
        <v>81.91</v>
      </c>
      <c r="DJ632" s="3" t="s">
        <v>33</v>
      </c>
      <c r="DK632" s="24">
        <f>HLOOKUP(database!DJ$36,'market capitalization'!$1:$23,7,0)</f>
        <v>2463652.4153398196</v>
      </c>
      <c r="DM632" s="24">
        <f>VLOOKUP($A632,ROSN!$C:$E,3,0)</f>
        <v>232.49</v>
      </c>
      <c r="DN632" s="3" t="s">
        <v>34</v>
      </c>
      <c r="DO632" s="24" t="e">
        <f>HLOOKUP(database!DN$36,'market capitalization'!$1:$23,7,0)</f>
        <v>#N/A</v>
      </c>
      <c r="DQ632" s="24">
        <f>VLOOKUP($A632,RTKM!$C:$E,3,0)</f>
        <v>88.09</v>
      </c>
      <c r="DR632" s="3" t="s">
        <v>35</v>
      </c>
      <c r="DS632" s="24" t="e">
        <f>HLOOKUP(database!DR$36,'market capitalization'!$1:$23,7,0)</f>
        <v>#N/A</v>
      </c>
      <c r="DU632" s="24">
        <f>VLOOKUP($A632,RTKMP!$C:$E,3,0)</f>
        <v>56.9</v>
      </c>
      <c r="DV632" s="3" t="s">
        <v>36</v>
      </c>
      <c r="DW632" s="24">
        <f>HLOOKUP(database!DV$36,'market capitalization'!$1:$23,7,0)</f>
        <v>177686.42874057998</v>
      </c>
      <c r="DY632" s="24">
        <f>VLOOKUP($A632,HYDR!$C:$E,3,0)</f>
        <v>0.56289999999999996</v>
      </c>
      <c r="DZ632" s="3" t="s">
        <v>37</v>
      </c>
      <c r="EA632" s="24" t="e">
        <f>HLOOKUP(database!DZ$36,'market capitalization'!$1:$23,7,0)</f>
        <v>#N/A</v>
      </c>
      <c r="EC632" s="24">
        <f>VLOOKUP($A632,RUAL!$C:$E,3,0)</f>
        <v>127.65</v>
      </c>
      <c r="ED632" s="3" t="s">
        <v>38</v>
      </c>
      <c r="EE632" s="24">
        <f>HLOOKUP(database!ED$36,'market capitalization'!$1:$23,7,0)</f>
        <v>16929.458546000002</v>
      </c>
      <c r="EG632" s="24">
        <f>VLOOKUP($A632,SVAV!$C:$E,3,0)</f>
        <v>549.1</v>
      </c>
      <c r="EH632" s="3" t="s">
        <v>39</v>
      </c>
      <c r="EI632" s="24">
        <f>HLOOKUP(database!EH$36,'market capitalization'!$1:$23,7,0)</f>
        <v>1777685.1677999999</v>
      </c>
      <c r="EK632" s="24">
        <f>VLOOKUP($A632,SBER!$C:$E,3,0)</f>
        <v>82.98</v>
      </c>
      <c r="EL632" s="3" t="s">
        <v>40</v>
      </c>
      <c r="EM632" s="24">
        <f>HLOOKUP(database!EL$36,'market capitalization'!$1:$23,7,0)</f>
        <v>66380</v>
      </c>
      <c r="EO632" s="24">
        <f>VLOOKUP($A632,SBERP!$C:$E,3,0)</f>
        <v>66.599999999999994</v>
      </c>
      <c r="EP632" s="3" t="s">
        <v>41</v>
      </c>
      <c r="EQ632" s="24">
        <f>HLOOKUP(database!EP$36,'market capitalization'!$1:$23,7,0)</f>
        <v>221744.12930199999</v>
      </c>
      <c r="ES632" s="24">
        <f>VLOOKUP($A632,CHMF!$C:$E,3,0)</f>
        <v>266.3</v>
      </c>
      <c r="ET632" s="3" t="s">
        <v>42</v>
      </c>
      <c r="EU632" s="24">
        <f>HLOOKUP(database!ET$36,'market capitalization'!$1:$23,7,0)</f>
        <v>341967.05</v>
      </c>
      <c r="EW632" s="24">
        <f>VLOOKUP($A632,AFKS!$C:$E,3,0)</f>
        <v>39.094000000000001</v>
      </c>
      <c r="EX632" s="3" t="s">
        <v>43</v>
      </c>
      <c r="EY632" s="24">
        <f>HLOOKUP(database!EX$36,'market capitalization'!$1:$23,7,0)</f>
        <v>918479.59787085</v>
      </c>
      <c r="FA632" s="24">
        <f>VLOOKUP($A632,SNGS!$C:$E,3,0)</f>
        <v>26.146999999999998</v>
      </c>
      <c r="FB632" s="3" t="s">
        <v>44</v>
      </c>
      <c r="FC632" s="24">
        <f>HLOOKUP(database!FB$36,'market capitalization'!$1:$23,7,0)</f>
        <v>193920.91156082999</v>
      </c>
      <c r="FE632" s="24">
        <f>VLOOKUP($A632,SNGSP!$C:$E,3,0)</f>
        <v>25.754999999999999</v>
      </c>
      <c r="FF632" s="3" t="s">
        <v>45</v>
      </c>
      <c r="FG632" s="24">
        <f>HLOOKUP(database!FF$36,'market capitalization'!$1:$23,7,0)</f>
        <v>71959.732714500002</v>
      </c>
      <c r="FI632" s="24">
        <f>VLOOKUP($A632,TRMK!$C:$E,3,0)</f>
        <v>75.7</v>
      </c>
      <c r="FJ632" s="3" t="s">
        <v>46</v>
      </c>
      <c r="FK632" s="24">
        <f>HLOOKUP(database!FJ$36,'market capitalization'!$1:$23,7,0)</f>
        <v>430966.80736699997</v>
      </c>
      <c r="FM632" s="24">
        <f>VLOOKUP($A632,TATN!$C:$E,3,0)</f>
        <v>204.15</v>
      </c>
      <c r="FN632" s="3" t="s">
        <v>47</v>
      </c>
      <c r="FO632" s="24">
        <f>HLOOKUP(database!FN$36,'market capitalization'!$1:$23,7,0)</f>
        <v>17074.108875000002</v>
      </c>
      <c r="FQ632" s="24">
        <f>VLOOKUP($A632,TATNP!$C:$E,3,0)</f>
        <v>118.25</v>
      </c>
      <c r="FR632" s="3" t="s">
        <v>48</v>
      </c>
      <c r="FS632" s="24">
        <f>HLOOKUP(database!FR$36,'market capitalization'!$1:$23,7,0)</f>
        <v>118212.481625</v>
      </c>
      <c r="FU632" s="24">
        <f>VLOOKUP($A632,TRNFP!$C:$E,3,0)</f>
        <v>77000</v>
      </c>
      <c r="FV632" s="3" t="s">
        <v>49</v>
      </c>
      <c r="FW632" s="24">
        <f>HLOOKUP(database!FV$36,'market capitalization'!$1:$23,7,0)</f>
        <v>487290.55742927</v>
      </c>
      <c r="FY632" s="24">
        <f>VLOOKUP($A632,URKA!$C:$E,3,0)</f>
        <v>166.78</v>
      </c>
      <c r="FZ632" s="3" t="s">
        <v>50</v>
      </c>
      <c r="GA632" s="24">
        <f>HLOOKUP(database!FZ$36,'market capitalization'!$1:$23,7,0)</f>
        <v>94976.98773321</v>
      </c>
      <c r="GC632" s="24">
        <f>VLOOKUP($A632,FEES!$C:$E,3,0)</f>
        <v>7.4380000000000002E-2</v>
      </c>
      <c r="GD632" s="3" t="s">
        <v>51</v>
      </c>
      <c r="GE632" s="24">
        <f>HLOOKUP(database!GD$36,'market capitalization'!$1:$23,7,0)</f>
        <v>153936.65</v>
      </c>
      <c r="GG632" s="24">
        <f>VLOOKUP($A632,PHOR!$C:$E,3,0)</f>
        <v>1177</v>
      </c>
      <c r="GH632" s="3" t="s">
        <v>52</v>
      </c>
      <c r="GI632" s="24">
        <f>HLOOKUP(database!GH$36,'market capitalization'!$1:$23,7,0)</f>
        <v>25261.5839658</v>
      </c>
      <c r="GK632" s="24">
        <f>VLOOKUP($A632,GCHE!$C:$E,3,0)</f>
        <v>574.70000000000005</v>
      </c>
      <c r="GL632" s="3" t="s">
        <v>53</v>
      </c>
      <c r="GM632" s="24">
        <f>HLOOKUP(database!GL$36,'market capitalization'!$1:$23,7,0)</f>
        <v>153271.40463850001</v>
      </c>
      <c r="GO632" s="24">
        <f>VLOOKUP($A632,EONR!$C:$E,3,0)</f>
        <v>2.4750000000000001</v>
      </c>
    </row>
    <row r="633" spans="1:197" x14ac:dyDescent="0.45">
      <c r="A633" s="86">
        <v>41736</v>
      </c>
      <c r="B633" s="3" t="s">
        <v>5</v>
      </c>
      <c r="E633" s="3">
        <f>VLOOKUP($A633,POLY!$C:$E,3,0)</f>
        <v>369.85</v>
      </c>
      <c r="F633" s="3" t="s">
        <v>6</v>
      </c>
      <c r="I633" s="3" t="e">
        <f>VLOOKUP($A633,YNDX!$C:$E,3,0)</f>
        <v>#N/A</v>
      </c>
      <c r="J633" s="3" t="s">
        <v>7</v>
      </c>
      <c r="M633" s="3">
        <f>VLOOKUP($A633,ALRS!$C:$E,3,0)</f>
        <v>38.32</v>
      </c>
      <c r="N633" s="3" t="s">
        <v>8</v>
      </c>
      <c r="Q633" s="3">
        <f>VLOOKUP($A633,AKRN!$C:$E,3,0)</f>
        <v>1063</v>
      </c>
      <c r="R633" s="3" t="s">
        <v>9</v>
      </c>
      <c r="U633" s="3">
        <f>VLOOKUP($A633,AFLT!$C:$E,3,0)</f>
        <v>53.4</v>
      </c>
      <c r="V633" s="3" t="s">
        <v>10</v>
      </c>
      <c r="Y633" s="3">
        <f>VLOOKUP($A633,BSPB!$C:$E,3,0)</f>
        <v>33.46</v>
      </c>
      <c r="Z633" s="3" t="s">
        <v>11</v>
      </c>
      <c r="AC633" s="3">
        <f>VLOOKUP($A633,BANE!$C:$E,3,0)</f>
        <v>2029.5</v>
      </c>
      <c r="AD633" s="3" t="s">
        <v>12</v>
      </c>
      <c r="AG633" s="3">
        <f>VLOOKUP($A633,BANEP!$C:$E,3,0)</f>
        <v>1482</v>
      </c>
      <c r="AH633" s="3" t="s">
        <v>13</v>
      </c>
      <c r="AK633" s="3">
        <f>VLOOKUP($A633,VTBR!$C:$E,3,0)</f>
        <v>3.968E-2</v>
      </c>
      <c r="AL633" s="3" t="s">
        <v>14</v>
      </c>
      <c r="AO633" s="3">
        <f>VLOOKUP($A633,VSMO!$C:$E,3,0)</f>
        <v>7700</v>
      </c>
      <c r="AP633" s="3" t="s">
        <v>15</v>
      </c>
      <c r="AS633" s="3">
        <f>VLOOKUP($A633,GAZP!$C:$E,3,0)</f>
        <v>134</v>
      </c>
      <c r="AT633" s="3" t="s">
        <v>16</v>
      </c>
      <c r="AW633" s="3">
        <f>VLOOKUP($A633,GMKN!$C:$E,3,0)</f>
        <v>6471</v>
      </c>
      <c r="AX633" s="3" t="s">
        <v>17</v>
      </c>
      <c r="BA633" s="3">
        <f>VLOOKUP($A633,DIXY!$C:$E,3,0)</f>
        <v>339.84</v>
      </c>
      <c r="BB633" s="3" t="s">
        <v>18</v>
      </c>
      <c r="BE633" s="3">
        <f>VLOOKUP($A633,IRAO!$C:$E,3,0)</f>
        <v>7.8399999999999997E-3</v>
      </c>
      <c r="BF633" s="3" t="s">
        <v>19</v>
      </c>
      <c r="BI633" s="3">
        <f>VLOOKUP($A633,KMAZ!$C:$E,3,0)</f>
        <v>36.369999999999997</v>
      </c>
      <c r="BJ633" s="3" t="s">
        <v>20</v>
      </c>
      <c r="BM633" s="3">
        <f>VLOOKUP($A633,LSRG!$C:$E,3,0)</f>
        <v>482.9</v>
      </c>
      <c r="BN633" s="3" t="s">
        <v>21</v>
      </c>
      <c r="BQ633" s="3">
        <f>VLOOKUP($A633,LKOH!$C:$E,3,0)</f>
        <v>1898.1</v>
      </c>
      <c r="BR633" s="3" t="s">
        <v>22</v>
      </c>
      <c r="BU633" s="3">
        <f>VLOOKUP($A633,MVID!$C:$E,3,0)</f>
        <v>241</v>
      </c>
      <c r="BV633" s="3" t="s">
        <v>23</v>
      </c>
      <c r="BY633" s="3">
        <f>VLOOKUP($A633,MAGN!$C:$E,3,0)</f>
        <v>6.1559999999999997</v>
      </c>
      <c r="BZ633" s="3" t="s">
        <v>24</v>
      </c>
      <c r="CC633" s="3">
        <f>VLOOKUP($A633,MTSS!$C:$E,3,0)</f>
        <v>253.6</v>
      </c>
      <c r="CD633" s="3" t="s">
        <v>25</v>
      </c>
      <c r="CG633" s="3">
        <f>VLOOKUP($A633,MGNT!$C:$E,3,0)</f>
        <v>7820</v>
      </c>
      <c r="CH633" s="3" t="s">
        <v>26</v>
      </c>
      <c r="CK633" s="3">
        <f>VLOOKUP($A633,MFON!$C:$E,3,0)</f>
        <v>932.2</v>
      </c>
      <c r="CL633" s="3" t="s">
        <v>27</v>
      </c>
      <c r="CO633" s="3">
        <f>VLOOKUP($A633,MOEX!$C:$E,3,0)</f>
        <v>61.67</v>
      </c>
      <c r="CP633" s="3" t="s">
        <v>28</v>
      </c>
      <c r="CS633" s="3">
        <f>VLOOKUP($A633,MSTT!$C:$E,3,0)</f>
        <v>93.35</v>
      </c>
      <c r="CT633" s="3" t="s">
        <v>29</v>
      </c>
      <c r="CW633" s="3">
        <f>VLOOKUP($A633,NLMK!$C:$E,3,0)</f>
        <v>44.12</v>
      </c>
      <c r="CX633" s="3" t="s">
        <v>30</v>
      </c>
      <c r="DA633" s="3">
        <f>VLOOKUP($A633,NMTP!$C:$E,3,0)</f>
        <v>2.2098</v>
      </c>
      <c r="DB633" s="3" t="s">
        <v>31</v>
      </c>
      <c r="DE633" s="3">
        <f>VLOOKUP($A633,NVTK!$C:$E,3,0)</f>
        <v>346</v>
      </c>
      <c r="DF633" s="3" t="s">
        <v>32</v>
      </c>
      <c r="DI633" s="3">
        <f>VLOOKUP($A633,PIKK!$C:$E,3,0)</f>
        <v>87.99</v>
      </c>
      <c r="DJ633" s="3" t="s">
        <v>33</v>
      </c>
      <c r="DM633" s="3">
        <f>VLOOKUP($A633,ROSN!$C:$E,3,0)</f>
        <v>232.52</v>
      </c>
      <c r="DN633" s="3" t="s">
        <v>34</v>
      </c>
      <c r="DQ633" s="3">
        <f>VLOOKUP($A633,RTKM!$C:$E,3,0)</f>
        <v>83.7</v>
      </c>
      <c r="DR633" s="3" t="s">
        <v>35</v>
      </c>
      <c r="DU633" s="3">
        <f>VLOOKUP($A633,RTKMP!$C:$E,3,0)</f>
        <v>54.19</v>
      </c>
      <c r="DV633" s="3" t="s">
        <v>36</v>
      </c>
      <c r="DY633" s="3">
        <f>VLOOKUP($A633,HYDR!$C:$E,3,0)</f>
        <v>0.56730000000000003</v>
      </c>
      <c r="DZ633" s="3" t="s">
        <v>37</v>
      </c>
      <c r="EC633" s="3">
        <f>VLOOKUP($A633,RUAL!$C:$E,3,0)</f>
        <v>146.83000000000001</v>
      </c>
      <c r="ED633" s="3" t="s">
        <v>38</v>
      </c>
      <c r="EG633" s="3">
        <f>VLOOKUP($A633,SVAV!$C:$E,3,0)</f>
        <v>539.9</v>
      </c>
      <c r="EH633" s="3" t="s">
        <v>39</v>
      </c>
      <c r="EK633" s="3">
        <f>VLOOKUP($A633,SBER!$C:$E,3,0)</f>
        <v>79.75</v>
      </c>
      <c r="EL633" s="3" t="s">
        <v>40</v>
      </c>
      <c r="EO633" s="3">
        <f>VLOOKUP($A633,SBERP!$C:$E,3,0)</f>
        <v>67.209999999999994</v>
      </c>
      <c r="EP633" s="3" t="s">
        <v>41</v>
      </c>
      <c r="ES633" s="3">
        <f>VLOOKUP($A633,CHMF!$C:$E,3,0)</f>
        <v>280.2</v>
      </c>
      <c r="ET633" s="3" t="s">
        <v>42</v>
      </c>
      <c r="EW633" s="3">
        <f>VLOOKUP($A633,AFKS!$C:$E,3,0)</f>
        <v>39.35</v>
      </c>
      <c r="EX633" s="3" t="s">
        <v>43</v>
      </c>
      <c r="FA633" s="3">
        <f>VLOOKUP($A633,SNGS!$C:$E,3,0)</f>
        <v>25.9</v>
      </c>
      <c r="FB633" s="3" t="s">
        <v>44</v>
      </c>
      <c r="FE633" s="3">
        <f>VLOOKUP($A633,SNGSP!$C:$E,3,0)</f>
        <v>25.4</v>
      </c>
      <c r="FF633" s="3" t="s">
        <v>45</v>
      </c>
      <c r="FI633" s="3">
        <f>VLOOKUP($A633,TRMK!$C:$E,3,0)</f>
        <v>75.98</v>
      </c>
      <c r="FJ633" s="3" t="s">
        <v>46</v>
      </c>
      <c r="FM633" s="3">
        <f>VLOOKUP($A633,TATN!$C:$E,3,0)</f>
        <v>217</v>
      </c>
      <c r="FN633" s="3" t="s">
        <v>47</v>
      </c>
      <c r="FQ633" s="3">
        <f>VLOOKUP($A633,TATNP!$C:$E,3,0)</f>
        <v>121.8</v>
      </c>
      <c r="FR633" s="3" t="s">
        <v>48</v>
      </c>
      <c r="FU633" s="3">
        <f>VLOOKUP($A633,TRNFP!$C:$E,3,0)</f>
        <v>79540</v>
      </c>
      <c r="FV633" s="3" t="s">
        <v>49</v>
      </c>
      <c r="FY633" s="3">
        <f>VLOOKUP($A633,URKA!$C:$E,3,0)</f>
        <v>166.13</v>
      </c>
      <c r="FZ633" s="3" t="s">
        <v>50</v>
      </c>
      <c r="GC633" s="3">
        <f>VLOOKUP($A633,FEES!$C:$E,3,0)</f>
        <v>6.7809999999999995E-2</v>
      </c>
      <c r="GD633" s="3" t="s">
        <v>51</v>
      </c>
      <c r="GG633" s="3">
        <f>VLOOKUP($A633,PHOR!$C:$E,3,0)</f>
        <v>1250</v>
      </c>
      <c r="GH633" s="3" t="s">
        <v>52</v>
      </c>
      <c r="GK633" s="3">
        <f>VLOOKUP($A633,GCHE!$C:$E,3,0)</f>
        <v>574.9</v>
      </c>
      <c r="GL633" s="3" t="s">
        <v>53</v>
      </c>
      <c r="GO633" s="3">
        <f>VLOOKUP($A633,EONR!$C:$E,3,0)</f>
        <v>2.5750000000000002</v>
      </c>
    </row>
    <row r="634" spans="1:197" x14ac:dyDescent="0.45">
      <c r="A634" s="86">
        <v>41743</v>
      </c>
      <c r="B634" s="3" t="s">
        <v>5</v>
      </c>
      <c r="E634" s="3">
        <f>VLOOKUP($A634,POLY!$C:$E,3,0)</f>
        <v>377.11</v>
      </c>
      <c r="F634" s="3" t="s">
        <v>6</v>
      </c>
      <c r="I634" s="3" t="e">
        <f>VLOOKUP($A634,YNDX!$C:$E,3,0)</f>
        <v>#N/A</v>
      </c>
      <c r="J634" s="3" t="s">
        <v>7</v>
      </c>
      <c r="M634" s="3">
        <f>VLOOKUP($A634,ALRS!$C:$E,3,0)</f>
        <v>36.753</v>
      </c>
      <c r="N634" s="3" t="s">
        <v>8</v>
      </c>
      <c r="Q634" s="3">
        <f>VLOOKUP($A634,AKRN!$C:$E,3,0)</f>
        <v>1132.2</v>
      </c>
      <c r="R634" s="3" t="s">
        <v>9</v>
      </c>
      <c r="U634" s="3">
        <f>VLOOKUP($A634,AFLT!$C:$E,3,0)</f>
        <v>53.75</v>
      </c>
      <c r="V634" s="3" t="s">
        <v>10</v>
      </c>
      <c r="Y634" s="3">
        <f>VLOOKUP($A634,BSPB!$C:$E,3,0)</f>
        <v>32.44</v>
      </c>
      <c r="Z634" s="3" t="s">
        <v>11</v>
      </c>
      <c r="AC634" s="3">
        <f>VLOOKUP($A634,BANE!$C:$E,3,0)</f>
        <v>2089.9</v>
      </c>
      <c r="AD634" s="3" t="s">
        <v>12</v>
      </c>
      <c r="AG634" s="3">
        <f>VLOOKUP($A634,BANEP!$C:$E,3,0)</f>
        <v>1539</v>
      </c>
      <c r="AH634" s="3" t="s">
        <v>13</v>
      </c>
      <c r="AK634" s="3">
        <f>VLOOKUP($A634,VTBR!$C:$E,3,0)</f>
        <v>3.891E-2</v>
      </c>
      <c r="AL634" s="3" t="s">
        <v>14</v>
      </c>
      <c r="AO634" s="3">
        <f>VLOOKUP($A634,VSMO!$C:$E,3,0)</f>
        <v>7293.9</v>
      </c>
      <c r="AP634" s="3" t="s">
        <v>15</v>
      </c>
      <c r="AS634" s="3">
        <f>VLOOKUP($A634,GAZP!$C:$E,3,0)</f>
        <v>133.9</v>
      </c>
      <c r="AT634" s="3" t="s">
        <v>16</v>
      </c>
      <c r="AW634" s="3">
        <f>VLOOKUP($A634,GMKN!$C:$E,3,0)</f>
        <v>6440</v>
      </c>
      <c r="AX634" s="3" t="s">
        <v>17</v>
      </c>
      <c r="BA634" s="3">
        <f>VLOOKUP($A634,DIXY!$C:$E,3,0)</f>
        <v>343.49</v>
      </c>
      <c r="BB634" s="3" t="s">
        <v>18</v>
      </c>
      <c r="BE634" s="3">
        <f>VLOOKUP($A634,IRAO!$C:$E,3,0)</f>
        <v>7.8600000000000007E-3</v>
      </c>
      <c r="BF634" s="3" t="s">
        <v>19</v>
      </c>
      <c r="BI634" s="3">
        <f>VLOOKUP($A634,KMAZ!$C:$E,3,0)</f>
        <v>35.4</v>
      </c>
      <c r="BJ634" s="3" t="s">
        <v>20</v>
      </c>
      <c r="BM634" s="3">
        <f>VLOOKUP($A634,LSRG!$C:$E,3,0)</f>
        <v>517</v>
      </c>
      <c r="BN634" s="3" t="s">
        <v>21</v>
      </c>
      <c r="BQ634" s="3">
        <f>VLOOKUP($A634,LKOH!$C:$E,3,0)</f>
        <v>1899.9</v>
      </c>
      <c r="BR634" s="3" t="s">
        <v>22</v>
      </c>
      <c r="BU634" s="3">
        <f>VLOOKUP($A634,MVID!$C:$E,3,0)</f>
        <v>231.7</v>
      </c>
      <c r="BV634" s="3" t="s">
        <v>23</v>
      </c>
      <c r="BY634" s="3">
        <f>VLOOKUP($A634,MAGN!$C:$E,3,0)</f>
        <v>5.93</v>
      </c>
      <c r="BZ634" s="3" t="s">
        <v>24</v>
      </c>
      <c r="CC634" s="3">
        <f>VLOOKUP($A634,MTSS!$C:$E,3,0)</f>
        <v>258.89999999999998</v>
      </c>
      <c r="CD634" s="3" t="s">
        <v>25</v>
      </c>
      <c r="CG634" s="3">
        <f>VLOOKUP($A634,MGNT!$C:$E,3,0)</f>
        <v>7800</v>
      </c>
      <c r="CH634" s="3" t="s">
        <v>26</v>
      </c>
      <c r="CK634" s="3">
        <f>VLOOKUP($A634,MFON!$C:$E,3,0)</f>
        <v>955</v>
      </c>
      <c r="CL634" s="3" t="s">
        <v>27</v>
      </c>
      <c r="CO634" s="3">
        <f>VLOOKUP($A634,MOEX!$C:$E,3,0)</f>
        <v>57</v>
      </c>
      <c r="CP634" s="3" t="s">
        <v>28</v>
      </c>
      <c r="CS634" s="3">
        <f>VLOOKUP($A634,MSTT!$C:$E,3,0)</f>
        <v>95</v>
      </c>
      <c r="CT634" s="3" t="s">
        <v>29</v>
      </c>
      <c r="CW634" s="3">
        <f>VLOOKUP($A634,NLMK!$C:$E,3,0)</f>
        <v>43.99</v>
      </c>
      <c r="CX634" s="3" t="s">
        <v>30</v>
      </c>
      <c r="DA634" s="3">
        <f>VLOOKUP($A634,NMTP!$C:$E,3,0)</f>
        <v>2.4300000000000002</v>
      </c>
      <c r="DB634" s="3" t="s">
        <v>31</v>
      </c>
      <c r="DE634" s="3">
        <f>VLOOKUP($A634,NVTK!$C:$E,3,0)</f>
        <v>350</v>
      </c>
      <c r="DF634" s="3" t="s">
        <v>32</v>
      </c>
      <c r="DI634" s="3">
        <f>VLOOKUP($A634,PIKK!$C:$E,3,0)</f>
        <v>86</v>
      </c>
      <c r="DJ634" s="3" t="s">
        <v>33</v>
      </c>
      <c r="DM634" s="3">
        <f>VLOOKUP($A634,ROSN!$C:$E,3,0)</f>
        <v>231.77</v>
      </c>
      <c r="DN634" s="3" t="s">
        <v>34</v>
      </c>
      <c r="DQ634" s="3">
        <f>VLOOKUP($A634,RTKM!$C:$E,3,0)</f>
        <v>83.16</v>
      </c>
      <c r="DR634" s="3" t="s">
        <v>35</v>
      </c>
      <c r="DU634" s="3">
        <f>VLOOKUP($A634,RTKMP!$C:$E,3,0)</f>
        <v>52.64</v>
      </c>
      <c r="DV634" s="3" t="s">
        <v>36</v>
      </c>
      <c r="DY634" s="3">
        <f>VLOOKUP($A634,HYDR!$C:$E,3,0)</f>
        <v>0.54949999999999999</v>
      </c>
      <c r="DZ634" s="3" t="s">
        <v>37</v>
      </c>
      <c r="EC634" s="3">
        <f>VLOOKUP($A634,RUAL!$C:$E,3,0)</f>
        <v>150.30000000000001</v>
      </c>
      <c r="ED634" s="3" t="s">
        <v>38</v>
      </c>
      <c r="EG634" s="3">
        <f>VLOOKUP($A634,SVAV!$C:$E,3,0)</f>
        <v>540.29999999999995</v>
      </c>
      <c r="EH634" s="3" t="s">
        <v>39</v>
      </c>
      <c r="EK634" s="3">
        <f>VLOOKUP($A634,SBER!$C:$E,3,0)</f>
        <v>78.819999999999993</v>
      </c>
      <c r="EL634" s="3" t="s">
        <v>40</v>
      </c>
      <c r="EO634" s="3">
        <f>VLOOKUP($A634,SBERP!$C:$E,3,0)</f>
        <v>62.36</v>
      </c>
      <c r="EP634" s="3" t="s">
        <v>41</v>
      </c>
      <c r="ES634" s="3">
        <f>VLOOKUP($A634,CHMF!$C:$E,3,0)</f>
        <v>267</v>
      </c>
      <c r="ET634" s="3" t="s">
        <v>42</v>
      </c>
      <c r="EW634" s="3">
        <f>VLOOKUP($A634,AFKS!$C:$E,3,0)</f>
        <v>39.450000000000003</v>
      </c>
      <c r="EX634" s="3" t="s">
        <v>43</v>
      </c>
      <c r="FA634" s="3">
        <f>VLOOKUP($A634,SNGS!$C:$E,3,0)</f>
        <v>25.7</v>
      </c>
      <c r="FB634" s="3" t="s">
        <v>44</v>
      </c>
      <c r="FE634" s="3">
        <f>VLOOKUP($A634,SNGSP!$C:$E,3,0)</f>
        <v>24.85</v>
      </c>
      <c r="FF634" s="3" t="s">
        <v>45</v>
      </c>
      <c r="FI634" s="3">
        <f>VLOOKUP($A634,TRMK!$C:$E,3,0)</f>
        <v>75.599999999999994</v>
      </c>
      <c r="FJ634" s="3" t="s">
        <v>46</v>
      </c>
      <c r="FM634" s="3">
        <f>VLOOKUP($A634,TATN!$C:$E,3,0)</f>
        <v>211.99</v>
      </c>
      <c r="FN634" s="3" t="s">
        <v>47</v>
      </c>
      <c r="FQ634" s="3">
        <f>VLOOKUP($A634,TATNP!$C:$E,3,0)</f>
        <v>124.11</v>
      </c>
      <c r="FR634" s="3" t="s">
        <v>48</v>
      </c>
      <c r="FU634" s="3">
        <f>VLOOKUP($A634,TRNFP!$C:$E,3,0)</f>
        <v>81075</v>
      </c>
      <c r="FV634" s="3" t="s">
        <v>49</v>
      </c>
      <c r="FY634" s="3">
        <f>VLOOKUP($A634,URKA!$C:$E,3,0)</f>
        <v>160.66999999999999</v>
      </c>
      <c r="FZ634" s="3" t="s">
        <v>50</v>
      </c>
      <c r="GC634" s="3">
        <f>VLOOKUP($A634,FEES!$C:$E,3,0)</f>
        <v>6.6229999999999997E-2</v>
      </c>
      <c r="GD634" s="3" t="s">
        <v>51</v>
      </c>
      <c r="GG634" s="3">
        <f>VLOOKUP($A634,PHOR!$C:$E,3,0)</f>
        <v>1266</v>
      </c>
      <c r="GH634" s="3" t="s">
        <v>52</v>
      </c>
      <c r="GK634" s="3">
        <f>VLOOKUP($A634,GCHE!$C:$E,3,0)</f>
        <v>564</v>
      </c>
      <c r="GL634" s="3" t="s">
        <v>53</v>
      </c>
      <c r="GO634" s="3">
        <f>VLOOKUP($A634,EONR!$C:$E,3,0)</f>
        <v>2.5116000000000001</v>
      </c>
    </row>
    <row r="635" spans="1:197" x14ac:dyDescent="0.45">
      <c r="A635" s="86">
        <v>41750</v>
      </c>
      <c r="B635" s="3" t="s">
        <v>5</v>
      </c>
      <c r="E635" s="3">
        <f>VLOOKUP($A635,POLY!$C:$E,3,0)</f>
        <v>350.98</v>
      </c>
      <c r="F635" s="3" t="s">
        <v>6</v>
      </c>
      <c r="I635" s="3" t="e">
        <f>VLOOKUP($A635,YNDX!$C:$E,3,0)</f>
        <v>#N/A</v>
      </c>
      <c r="J635" s="3" t="s">
        <v>7</v>
      </c>
      <c r="M635" s="3">
        <f>VLOOKUP($A635,ALRS!$C:$E,3,0)</f>
        <v>35.75</v>
      </c>
      <c r="N635" s="3" t="s">
        <v>8</v>
      </c>
      <c r="Q635" s="3">
        <f>VLOOKUP($A635,AKRN!$C:$E,3,0)</f>
        <v>1101.4000000000001</v>
      </c>
      <c r="R635" s="3" t="s">
        <v>9</v>
      </c>
      <c r="U635" s="3">
        <f>VLOOKUP($A635,AFLT!$C:$E,3,0)</f>
        <v>49.25</v>
      </c>
      <c r="V635" s="3" t="s">
        <v>10</v>
      </c>
      <c r="Y635" s="3">
        <f>VLOOKUP($A635,BSPB!$C:$E,3,0)</f>
        <v>30</v>
      </c>
      <c r="Z635" s="3" t="s">
        <v>11</v>
      </c>
      <c r="AC635" s="3">
        <f>VLOOKUP($A635,BANE!$C:$E,3,0)</f>
        <v>2119.8000000000002</v>
      </c>
      <c r="AD635" s="3" t="s">
        <v>12</v>
      </c>
      <c r="AG635" s="3">
        <f>VLOOKUP($A635,BANEP!$C:$E,3,0)</f>
        <v>1551.4</v>
      </c>
      <c r="AH635" s="3" t="s">
        <v>13</v>
      </c>
      <c r="AK635" s="3">
        <f>VLOOKUP($A635,VTBR!$C:$E,3,0)</f>
        <v>3.7319999999999999E-2</v>
      </c>
      <c r="AL635" s="3" t="s">
        <v>14</v>
      </c>
      <c r="AO635" s="3">
        <f>VLOOKUP($A635,VSMO!$C:$E,3,0)</f>
        <v>7150.2</v>
      </c>
      <c r="AP635" s="3" t="s">
        <v>15</v>
      </c>
      <c r="AS635" s="3">
        <f>VLOOKUP($A635,GAZP!$C:$E,3,0)</f>
        <v>125.4</v>
      </c>
      <c r="AT635" s="3" t="s">
        <v>16</v>
      </c>
      <c r="AW635" s="3">
        <f>VLOOKUP($A635,GMKN!$C:$E,3,0)</f>
        <v>6491</v>
      </c>
      <c r="AX635" s="3" t="s">
        <v>17</v>
      </c>
      <c r="BA635" s="3">
        <f>VLOOKUP($A635,DIXY!$C:$E,3,0)</f>
        <v>298</v>
      </c>
      <c r="BB635" s="3" t="s">
        <v>18</v>
      </c>
      <c r="BE635" s="3">
        <f>VLOOKUP($A635,IRAO!$C:$E,3,0)</f>
        <v>6.9800000000000001E-3</v>
      </c>
      <c r="BF635" s="3" t="s">
        <v>19</v>
      </c>
      <c r="BI635" s="3">
        <f>VLOOKUP($A635,KMAZ!$C:$E,3,0)</f>
        <v>33.25</v>
      </c>
      <c r="BJ635" s="3" t="s">
        <v>20</v>
      </c>
      <c r="BM635" s="3">
        <f>VLOOKUP($A635,LSRG!$C:$E,3,0)</f>
        <v>504</v>
      </c>
      <c r="BN635" s="3" t="s">
        <v>21</v>
      </c>
      <c r="BQ635" s="3">
        <f>VLOOKUP($A635,LKOH!$C:$E,3,0)</f>
        <v>1838</v>
      </c>
      <c r="BR635" s="3" t="s">
        <v>22</v>
      </c>
      <c r="BU635" s="3">
        <f>VLOOKUP($A635,MVID!$C:$E,3,0)</f>
        <v>210.03</v>
      </c>
      <c r="BV635" s="3" t="s">
        <v>23</v>
      </c>
      <c r="BY635" s="3">
        <f>VLOOKUP($A635,MAGN!$C:$E,3,0)</f>
        <v>5.5389999999999997</v>
      </c>
      <c r="BZ635" s="3" t="s">
        <v>24</v>
      </c>
      <c r="CC635" s="3">
        <f>VLOOKUP($A635,MTSS!$C:$E,3,0)</f>
        <v>250.53</v>
      </c>
      <c r="CD635" s="3" t="s">
        <v>25</v>
      </c>
      <c r="CG635" s="3">
        <f>VLOOKUP($A635,MGNT!$C:$E,3,0)</f>
        <v>6850</v>
      </c>
      <c r="CH635" s="3" t="s">
        <v>26</v>
      </c>
      <c r="CK635" s="3">
        <f>VLOOKUP($A635,MFON!$C:$E,3,0)</f>
        <v>912</v>
      </c>
      <c r="CL635" s="3" t="s">
        <v>27</v>
      </c>
      <c r="CO635" s="3">
        <f>VLOOKUP($A635,MOEX!$C:$E,3,0)</f>
        <v>53.9</v>
      </c>
      <c r="CP635" s="3" t="s">
        <v>28</v>
      </c>
      <c r="CS635" s="3">
        <f>VLOOKUP($A635,MSTT!$C:$E,3,0)</f>
        <v>92.48</v>
      </c>
      <c r="CT635" s="3" t="s">
        <v>29</v>
      </c>
      <c r="CW635" s="3">
        <f>VLOOKUP($A635,NLMK!$C:$E,3,0)</f>
        <v>40.99</v>
      </c>
      <c r="CX635" s="3" t="s">
        <v>30</v>
      </c>
      <c r="DA635" s="3">
        <f>VLOOKUP($A635,NMTP!$C:$E,3,0)</f>
        <v>2.4049999999999998</v>
      </c>
      <c r="DB635" s="3" t="s">
        <v>31</v>
      </c>
      <c r="DE635" s="3">
        <f>VLOOKUP($A635,NVTK!$C:$E,3,0)</f>
        <v>333</v>
      </c>
      <c r="DF635" s="3" t="s">
        <v>32</v>
      </c>
      <c r="DI635" s="3">
        <f>VLOOKUP($A635,PIKK!$C:$E,3,0)</f>
        <v>83.89</v>
      </c>
      <c r="DJ635" s="3" t="s">
        <v>33</v>
      </c>
      <c r="DM635" s="3">
        <f>VLOOKUP($A635,ROSN!$C:$E,3,0)</f>
        <v>223.62</v>
      </c>
      <c r="DN635" s="3" t="s">
        <v>34</v>
      </c>
      <c r="DQ635" s="3">
        <f>VLOOKUP($A635,RTKM!$C:$E,3,0)</f>
        <v>73.61</v>
      </c>
      <c r="DR635" s="3" t="s">
        <v>35</v>
      </c>
      <c r="DU635" s="3">
        <f>VLOOKUP($A635,RTKMP!$C:$E,3,0)</f>
        <v>49.8</v>
      </c>
      <c r="DV635" s="3" t="s">
        <v>36</v>
      </c>
      <c r="DY635" s="3">
        <f>VLOOKUP($A635,HYDR!$C:$E,3,0)</f>
        <v>0.53039999999999998</v>
      </c>
      <c r="DZ635" s="3" t="s">
        <v>37</v>
      </c>
      <c r="EC635" s="3">
        <f>VLOOKUP($A635,RUAL!$C:$E,3,0)</f>
        <v>154.11000000000001</v>
      </c>
      <c r="ED635" s="3" t="s">
        <v>38</v>
      </c>
      <c r="EG635" s="3">
        <f>VLOOKUP($A635,SVAV!$C:$E,3,0)</f>
        <v>523.4</v>
      </c>
      <c r="EH635" s="3" t="s">
        <v>39</v>
      </c>
      <c r="EK635" s="3">
        <f>VLOOKUP($A635,SBER!$C:$E,3,0)</f>
        <v>69.91</v>
      </c>
      <c r="EL635" s="3" t="s">
        <v>40</v>
      </c>
      <c r="EO635" s="3">
        <f>VLOOKUP($A635,SBERP!$C:$E,3,0)</f>
        <v>56.99</v>
      </c>
      <c r="EP635" s="3" t="s">
        <v>41</v>
      </c>
      <c r="ES635" s="3">
        <f>VLOOKUP($A635,CHMF!$C:$E,3,0)</f>
        <v>245.6</v>
      </c>
      <c r="ET635" s="3" t="s">
        <v>42</v>
      </c>
      <c r="EW635" s="3">
        <f>VLOOKUP($A635,AFKS!$C:$E,3,0)</f>
        <v>37.299999999999997</v>
      </c>
      <c r="EX635" s="3" t="s">
        <v>43</v>
      </c>
      <c r="FA635" s="3">
        <f>VLOOKUP($A635,SNGS!$C:$E,3,0)</f>
        <v>24.574999999999999</v>
      </c>
      <c r="FB635" s="3" t="s">
        <v>44</v>
      </c>
      <c r="FE635" s="3">
        <f>VLOOKUP($A635,SNGSP!$C:$E,3,0)</f>
        <v>24.1</v>
      </c>
      <c r="FF635" s="3" t="s">
        <v>45</v>
      </c>
      <c r="FI635" s="3">
        <f>VLOOKUP($A635,TRMK!$C:$E,3,0)</f>
        <v>69.099999999999994</v>
      </c>
      <c r="FJ635" s="3" t="s">
        <v>46</v>
      </c>
      <c r="FM635" s="3">
        <f>VLOOKUP($A635,TATN!$C:$E,3,0)</f>
        <v>205.78</v>
      </c>
      <c r="FN635" s="3" t="s">
        <v>47</v>
      </c>
      <c r="FQ635" s="3">
        <f>VLOOKUP($A635,TATNP!$C:$E,3,0)</f>
        <v>120.9</v>
      </c>
      <c r="FR635" s="3" t="s">
        <v>48</v>
      </c>
      <c r="FU635" s="3">
        <f>VLOOKUP($A635,TRNFP!$C:$E,3,0)</f>
        <v>76582</v>
      </c>
      <c r="FV635" s="3" t="s">
        <v>49</v>
      </c>
      <c r="FY635" s="3">
        <f>VLOOKUP($A635,URKA!$C:$E,3,0)</f>
        <v>150.69999999999999</v>
      </c>
      <c r="FZ635" s="3" t="s">
        <v>50</v>
      </c>
      <c r="GC635" s="3">
        <f>VLOOKUP($A635,FEES!$C:$E,3,0)</f>
        <v>5.5410000000000001E-2</v>
      </c>
      <c r="GD635" s="3" t="s">
        <v>51</v>
      </c>
      <c r="GG635" s="3">
        <f>VLOOKUP($A635,PHOR!$C:$E,3,0)</f>
        <v>1258</v>
      </c>
      <c r="GH635" s="3" t="s">
        <v>52</v>
      </c>
      <c r="GK635" s="3">
        <f>VLOOKUP($A635,GCHE!$C:$E,3,0)</f>
        <v>560</v>
      </c>
      <c r="GL635" s="3" t="s">
        <v>53</v>
      </c>
      <c r="GO635" s="3">
        <f>VLOOKUP($A635,EONR!$C:$E,3,0)</f>
        <v>2.42</v>
      </c>
    </row>
    <row r="636" spans="1:197" x14ac:dyDescent="0.45">
      <c r="A636" s="86">
        <v>41757</v>
      </c>
      <c r="B636" s="3" t="s">
        <v>5</v>
      </c>
      <c r="E636" s="3">
        <f>VLOOKUP($A636,POLY!$C:$E,3,0)</f>
        <v>334.96</v>
      </c>
      <c r="F636" s="3" t="s">
        <v>6</v>
      </c>
      <c r="I636" s="3" t="e">
        <f>VLOOKUP($A636,YNDX!$C:$E,3,0)</f>
        <v>#N/A</v>
      </c>
      <c r="J636" s="3" t="s">
        <v>7</v>
      </c>
      <c r="M636" s="3">
        <f>VLOOKUP($A636,ALRS!$C:$E,3,0)</f>
        <v>36</v>
      </c>
      <c r="N636" s="3" t="s">
        <v>8</v>
      </c>
      <c r="Q636" s="3">
        <f>VLOOKUP($A636,AKRN!$C:$E,3,0)</f>
        <v>1192.9000000000001</v>
      </c>
      <c r="R636" s="3" t="s">
        <v>9</v>
      </c>
      <c r="U636" s="3">
        <f>VLOOKUP($A636,AFLT!$C:$E,3,0)</f>
        <v>50.35</v>
      </c>
      <c r="V636" s="3" t="s">
        <v>10</v>
      </c>
      <c r="Y636" s="3">
        <f>VLOOKUP($A636,BSPB!$C:$E,3,0)</f>
        <v>31.2</v>
      </c>
      <c r="Z636" s="3" t="s">
        <v>11</v>
      </c>
      <c r="AC636" s="3" t="e">
        <f>VLOOKUP($A636,BANE!$C:$E,3,0)</f>
        <v>#N/A</v>
      </c>
      <c r="AD636" s="3" t="s">
        <v>12</v>
      </c>
      <c r="AG636" s="3" t="e">
        <f>VLOOKUP($A636,BANEP!$C:$E,3,0)</f>
        <v>#N/A</v>
      </c>
      <c r="AH636" s="3" t="s">
        <v>13</v>
      </c>
      <c r="AK636" s="3">
        <f>VLOOKUP($A636,VTBR!$C:$E,3,0)</f>
        <v>3.8600000000000002E-2</v>
      </c>
      <c r="AL636" s="3" t="s">
        <v>14</v>
      </c>
      <c r="AO636" s="3">
        <f>VLOOKUP($A636,VSMO!$C:$E,3,0)</f>
        <v>7599.9</v>
      </c>
      <c r="AP636" s="3" t="s">
        <v>15</v>
      </c>
      <c r="AS636" s="3">
        <f>VLOOKUP($A636,GAZP!$C:$E,3,0)</f>
        <v>127</v>
      </c>
      <c r="AT636" s="3" t="s">
        <v>16</v>
      </c>
      <c r="AW636" s="3">
        <f>VLOOKUP($A636,GMKN!$C:$E,3,0)</f>
        <v>6409</v>
      </c>
      <c r="AX636" s="3" t="s">
        <v>17</v>
      </c>
      <c r="BA636" s="3">
        <f>VLOOKUP($A636,DIXY!$C:$E,3,0)</f>
        <v>286.99</v>
      </c>
      <c r="BB636" s="3" t="s">
        <v>18</v>
      </c>
      <c r="BE636" s="3">
        <f>VLOOKUP($A636,IRAO!$C:$E,3,0)</f>
        <v>7.2399999999999999E-3</v>
      </c>
      <c r="BF636" s="3" t="s">
        <v>19</v>
      </c>
      <c r="BI636" s="3">
        <f>VLOOKUP($A636,KMAZ!$C:$E,3,0)</f>
        <v>33.5</v>
      </c>
      <c r="BJ636" s="3" t="s">
        <v>20</v>
      </c>
      <c r="BM636" s="3">
        <f>VLOOKUP($A636,LSRG!$C:$E,3,0)</f>
        <v>489.4</v>
      </c>
      <c r="BN636" s="3" t="s">
        <v>21</v>
      </c>
      <c r="BQ636" s="3">
        <f>VLOOKUP($A636,LKOH!$C:$E,3,0)</f>
        <v>1884.1</v>
      </c>
      <c r="BR636" s="3" t="s">
        <v>22</v>
      </c>
      <c r="BU636" s="3">
        <f>VLOOKUP($A636,MVID!$C:$E,3,0)</f>
        <v>219.88</v>
      </c>
      <c r="BV636" s="3" t="s">
        <v>23</v>
      </c>
      <c r="BY636" s="3">
        <f>VLOOKUP($A636,MAGN!$C:$E,3,0)</f>
        <v>5.8070000000000004</v>
      </c>
      <c r="BZ636" s="3" t="s">
        <v>24</v>
      </c>
      <c r="CC636" s="3">
        <f>VLOOKUP($A636,MTSS!$C:$E,3,0)</f>
        <v>259.89999999999998</v>
      </c>
      <c r="CD636" s="3" t="s">
        <v>25</v>
      </c>
      <c r="CG636" s="3">
        <f>VLOOKUP($A636,MGNT!$C:$E,3,0)</f>
        <v>7250</v>
      </c>
      <c r="CH636" s="3" t="s">
        <v>26</v>
      </c>
      <c r="CK636" s="3">
        <f>VLOOKUP($A636,MFON!$C:$E,3,0)</f>
        <v>913.7</v>
      </c>
      <c r="CL636" s="3" t="s">
        <v>27</v>
      </c>
      <c r="CO636" s="3">
        <f>VLOOKUP($A636,MOEX!$C:$E,3,0)</f>
        <v>53.59</v>
      </c>
      <c r="CP636" s="3" t="s">
        <v>28</v>
      </c>
      <c r="CS636" s="3">
        <f>VLOOKUP($A636,MSTT!$C:$E,3,0)</f>
        <v>91.9</v>
      </c>
      <c r="CT636" s="3" t="s">
        <v>29</v>
      </c>
      <c r="CW636" s="3">
        <f>VLOOKUP($A636,NLMK!$C:$E,3,0)</f>
        <v>41.53</v>
      </c>
      <c r="CX636" s="3" t="s">
        <v>30</v>
      </c>
      <c r="DA636" s="3">
        <f>VLOOKUP($A636,NMTP!$C:$E,3,0)</f>
        <v>2.3950999999999998</v>
      </c>
      <c r="DB636" s="3" t="s">
        <v>31</v>
      </c>
      <c r="DE636" s="3">
        <f>VLOOKUP($A636,NVTK!$C:$E,3,0)</f>
        <v>341.54</v>
      </c>
      <c r="DF636" s="3" t="s">
        <v>32</v>
      </c>
      <c r="DI636" s="3">
        <f>VLOOKUP($A636,PIKK!$C:$E,3,0)</f>
        <v>84.83</v>
      </c>
      <c r="DJ636" s="3" t="s">
        <v>33</v>
      </c>
      <c r="DM636" s="3">
        <f>VLOOKUP($A636,ROSN!$C:$E,3,0)</f>
        <v>222.8</v>
      </c>
      <c r="DN636" s="3" t="s">
        <v>34</v>
      </c>
      <c r="DQ636" s="3">
        <f>VLOOKUP($A636,RTKM!$C:$E,3,0)</f>
        <v>74.61</v>
      </c>
      <c r="DR636" s="3" t="s">
        <v>35</v>
      </c>
      <c r="DU636" s="3">
        <f>VLOOKUP($A636,RTKMP!$C:$E,3,0)</f>
        <v>49.25</v>
      </c>
      <c r="DV636" s="3" t="s">
        <v>36</v>
      </c>
      <c r="DY636" s="3">
        <f>VLOOKUP($A636,HYDR!$C:$E,3,0)</f>
        <v>0.57310000000000005</v>
      </c>
      <c r="DZ636" s="3" t="s">
        <v>37</v>
      </c>
      <c r="EC636" s="3">
        <f>VLOOKUP($A636,RUAL!$C:$E,3,0)</f>
        <v>146.66</v>
      </c>
      <c r="ED636" s="3" t="s">
        <v>38</v>
      </c>
      <c r="EG636" s="3">
        <f>VLOOKUP($A636,SVAV!$C:$E,3,0)</f>
        <v>519.79999999999995</v>
      </c>
      <c r="EH636" s="3" t="s">
        <v>39</v>
      </c>
      <c r="EK636" s="3">
        <f>VLOOKUP($A636,SBER!$C:$E,3,0)</f>
        <v>72.22</v>
      </c>
      <c r="EL636" s="3" t="s">
        <v>40</v>
      </c>
      <c r="EO636" s="3">
        <f>VLOOKUP($A636,SBERP!$C:$E,3,0)</f>
        <v>59.62</v>
      </c>
      <c r="EP636" s="3" t="s">
        <v>41</v>
      </c>
      <c r="ES636" s="3">
        <f>VLOOKUP($A636,CHMF!$C:$E,3,0)</f>
        <v>246.2</v>
      </c>
      <c r="ET636" s="3" t="s">
        <v>42</v>
      </c>
      <c r="EW636" s="3">
        <f>VLOOKUP($A636,AFKS!$C:$E,3,0)</f>
        <v>37.200000000000003</v>
      </c>
      <c r="EX636" s="3" t="s">
        <v>43</v>
      </c>
      <c r="FA636" s="3">
        <f>VLOOKUP($A636,SNGS!$C:$E,3,0)</f>
        <v>24.82</v>
      </c>
      <c r="FB636" s="3" t="s">
        <v>44</v>
      </c>
      <c r="FE636" s="3">
        <f>VLOOKUP($A636,SNGSP!$C:$E,3,0)</f>
        <v>24.67</v>
      </c>
      <c r="FF636" s="3" t="s">
        <v>45</v>
      </c>
      <c r="FI636" s="3">
        <f>VLOOKUP($A636,TRMK!$C:$E,3,0)</f>
        <v>71.11</v>
      </c>
      <c r="FJ636" s="3" t="s">
        <v>46</v>
      </c>
      <c r="FM636" s="3">
        <f>VLOOKUP($A636,TATN!$C:$E,3,0)</f>
        <v>201.93</v>
      </c>
      <c r="FN636" s="3" t="s">
        <v>47</v>
      </c>
      <c r="FQ636" s="3">
        <f>VLOOKUP($A636,TATNP!$C:$E,3,0)</f>
        <v>123.47</v>
      </c>
      <c r="FR636" s="3" t="s">
        <v>48</v>
      </c>
      <c r="FU636" s="3">
        <f>VLOOKUP($A636,TRNFP!$C:$E,3,0)</f>
        <v>79502</v>
      </c>
      <c r="FV636" s="3" t="s">
        <v>49</v>
      </c>
      <c r="FY636" s="3">
        <f>VLOOKUP($A636,URKA!$C:$E,3,0)</f>
        <v>158.94</v>
      </c>
      <c r="FZ636" s="3" t="s">
        <v>50</v>
      </c>
      <c r="GC636" s="3">
        <f>VLOOKUP($A636,FEES!$C:$E,3,0)</f>
        <v>5.6500000000000002E-2</v>
      </c>
      <c r="GD636" s="3" t="s">
        <v>51</v>
      </c>
      <c r="GG636" s="3">
        <f>VLOOKUP($A636,PHOR!$C:$E,3,0)</f>
        <v>1240</v>
      </c>
      <c r="GH636" s="3" t="s">
        <v>52</v>
      </c>
      <c r="GK636" s="3">
        <f>VLOOKUP($A636,GCHE!$C:$E,3,0)</f>
        <v>571.20000000000005</v>
      </c>
      <c r="GL636" s="3" t="s">
        <v>53</v>
      </c>
      <c r="GO636" s="3">
        <f>VLOOKUP($A636,EONR!$C:$E,3,0)</f>
        <v>2.4998999999999998</v>
      </c>
    </row>
    <row r="637" spans="1:197" x14ac:dyDescent="0.45">
      <c r="A637" s="86">
        <v>41764</v>
      </c>
      <c r="B637" s="3" t="s">
        <v>5</v>
      </c>
      <c r="E637" s="3">
        <f>VLOOKUP($A637,POLY!$C:$E,3,0)</f>
        <v>346.12</v>
      </c>
      <c r="F637" s="3" t="s">
        <v>6</v>
      </c>
      <c r="I637" s="3" t="e">
        <f>VLOOKUP($A637,YNDX!$C:$E,3,0)</f>
        <v>#N/A</v>
      </c>
      <c r="J637" s="3" t="s">
        <v>7</v>
      </c>
      <c r="M637" s="3">
        <f>VLOOKUP($A637,ALRS!$C:$E,3,0)</f>
        <v>37.03</v>
      </c>
      <c r="N637" s="3" t="s">
        <v>8</v>
      </c>
      <c r="Q637" s="3">
        <f>VLOOKUP($A637,AKRN!$C:$E,3,0)</f>
        <v>1222</v>
      </c>
      <c r="R637" s="3" t="s">
        <v>9</v>
      </c>
      <c r="U637" s="3">
        <f>VLOOKUP($A637,AFLT!$C:$E,3,0)</f>
        <v>51.49</v>
      </c>
      <c r="V637" s="3" t="s">
        <v>10</v>
      </c>
      <c r="Y637" s="3">
        <f>VLOOKUP($A637,BSPB!$C:$E,3,0)</f>
        <v>31.2</v>
      </c>
      <c r="Z637" s="3" t="s">
        <v>11</v>
      </c>
      <c r="AC637" s="3">
        <f>VLOOKUP($A637,BANE!$C:$E,3,0)</f>
        <v>2255</v>
      </c>
      <c r="AD637" s="3" t="s">
        <v>12</v>
      </c>
      <c r="AG637" s="3">
        <f>VLOOKUP($A637,BANEP!$C:$E,3,0)</f>
        <v>1545</v>
      </c>
      <c r="AH637" s="3" t="s">
        <v>13</v>
      </c>
      <c r="AK637" s="3">
        <f>VLOOKUP($A637,VTBR!$C:$E,3,0)</f>
        <v>4.2220000000000001E-2</v>
      </c>
      <c r="AL637" s="3" t="s">
        <v>14</v>
      </c>
      <c r="AO637" s="3">
        <f>VLOOKUP($A637,VSMO!$C:$E,3,0)</f>
        <v>8179</v>
      </c>
      <c r="AP637" s="3" t="s">
        <v>15</v>
      </c>
      <c r="AS637" s="3">
        <f>VLOOKUP($A637,GAZP!$C:$E,3,0)</f>
        <v>135.63</v>
      </c>
      <c r="AT637" s="3" t="s">
        <v>16</v>
      </c>
      <c r="AW637" s="3">
        <f>VLOOKUP($A637,GMKN!$C:$E,3,0)</f>
        <v>6784</v>
      </c>
      <c r="AX637" s="3" t="s">
        <v>17</v>
      </c>
      <c r="BA637" s="3">
        <f>VLOOKUP($A637,DIXY!$C:$E,3,0)</f>
        <v>298.49</v>
      </c>
      <c r="BB637" s="3" t="s">
        <v>18</v>
      </c>
      <c r="BE637" s="3">
        <f>VLOOKUP($A637,IRAO!$C:$E,3,0)</f>
        <v>7.6400000000000001E-3</v>
      </c>
      <c r="BF637" s="3" t="s">
        <v>19</v>
      </c>
      <c r="BI637" s="3">
        <f>VLOOKUP($A637,KMAZ!$C:$E,3,0)</f>
        <v>35.96</v>
      </c>
      <c r="BJ637" s="3" t="s">
        <v>20</v>
      </c>
      <c r="BM637" s="3">
        <f>VLOOKUP($A637,LSRG!$C:$E,3,0)</f>
        <v>519</v>
      </c>
      <c r="BN637" s="3" t="s">
        <v>21</v>
      </c>
      <c r="BQ637" s="3">
        <f>VLOOKUP($A637,LKOH!$C:$E,3,0)</f>
        <v>1942.8</v>
      </c>
      <c r="BR637" s="3" t="s">
        <v>22</v>
      </c>
      <c r="BU637" s="3">
        <f>VLOOKUP($A637,MVID!$C:$E,3,0)</f>
        <v>224.5</v>
      </c>
      <c r="BV637" s="3" t="s">
        <v>23</v>
      </c>
      <c r="BY637" s="3">
        <f>VLOOKUP($A637,MAGN!$C:$E,3,0)</f>
        <v>6.0380000000000003</v>
      </c>
      <c r="BZ637" s="3" t="s">
        <v>24</v>
      </c>
      <c r="CC637" s="3">
        <f>VLOOKUP($A637,MTSS!$C:$E,3,0)</f>
        <v>269.37</v>
      </c>
      <c r="CD637" s="3" t="s">
        <v>25</v>
      </c>
      <c r="CG637" s="3">
        <f>VLOOKUP($A637,MGNT!$C:$E,3,0)</f>
        <v>7750</v>
      </c>
      <c r="CH637" s="3" t="s">
        <v>26</v>
      </c>
      <c r="CK637" s="3">
        <f>VLOOKUP($A637,MFON!$C:$E,3,0)</f>
        <v>955</v>
      </c>
      <c r="CL637" s="3" t="s">
        <v>27</v>
      </c>
      <c r="CO637" s="3">
        <f>VLOOKUP($A637,MOEX!$C:$E,3,0)</f>
        <v>58.03</v>
      </c>
      <c r="CP637" s="3" t="s">
        <v>28</v>
      </c>
      <c r="CS637" s="3">
        <f>VLOOKUP($A637,MSTT!$C:$E,3,0)</f>
        <v>95</v>
      </c>
      <c r="CT637" s="3" t="s">
        <v>29</v>
      </c>
      <c r="CW637" s="3">
        <f>VLOOKUP($A637,NLMK!$C:$E,3,0)</f>
        <v>43.31</v>
      </c>
      <c r="CX637" s="3" t="s">
        <v>30</v>
      </c>
      <c r="DA637" s="3">
        <f>VLOOKUP($A637,NMTP!$C:$E,3,0)</f>
        <v>2.3923000000000001</v>
      </c>
      <c r="DB637" s="3" t="s">
        <v>31</v>
      </c>
      <c r="DE637" s="3">
        <f>VLOOKUP($A637,NVTK!$C:$E,3,0)</f>
        <v>365</v>
      </c>
      <c r="DF637" s="3" t="s">
        <v>32</v>
      </c>
      <c r="DI637" s="3">
        <f>VLOOKUP($A637,PIKK!$C:$E,3,0)</f>
        <v>84.5</v>
      </c>
      <c r="DJ637" s="3" t="s">
        <v>33</v>
      </c>
      <c r="DM637" s="3">
        <f>VLOOKUP($A637,ROSN!$C:$E,3,0)</f>
        <v>226.67</v>
      </c>
      <c r="DN637" s="3" t="s">
        <v>34</v>
      </c>
      <c r="DQ637" s="3">
        <f>VLOOKUP($A637,RTKM!$C:$E,3,0)</f>
        <v>80.819999999999993</v>
      </c>
      <c r="DR637" s="3" t="s">
        <v>35</v>
      </c>
      <c r="DU637" s="3">
        <f>VLOOKUP($A637,RTKMP!$C:$E,3,0)</f>
        <v>50.97</v>
      </c>
      <c r="DV637" s="3" t="s">
        <v>36</v>
      </c>
      <c r="DY637" s="3">
        <f>VLOOKUP($A637,HYDR!$C:$E,3,0)</f>
        <v>0.56999999999999995</v>
      </c>
      <c r="DZ637" s="3" t="s">
        <v>37</v>
      </c>
      <c r="EC637" s="3">
        <f>VLOOKUP($A637,RUAL!$C:$E,3,0)</f>
        <v>151.5</v>
      </c>
      <c r="ED637" s="3" t="s">
        <v>38</v>
      </c>
      <c r="EG637" s="3">
        <f>VLOOKUP($A637,SVAV!$C:$E,3,0)</f>
        <v>574.5</v>
      </c>
      <c r="EH637" s="3" t="s">
        <v>39</v>
      </c>
      <c r="EK637" s="3">
        <f>VLOOKUP($A637,SBER!$C:$E,3,0)</f>
        <v>78.8</v>
      </c>
      <c r="EL637" s="3" t="s">
        <v>40</v>
      </c>
      <c r="EO637" s="3">
        <f>VLOOKUP($A637,SBERP!$C:$E,3,0)</f>
        <v>65.75</v>
      </c>
      <c r="EP637" s="3" t="s">
        <v>41</v>
      </c>
      <c r="ES637" s="3">
        <f>VLOOKUP($A637,CHMF!$C:$E,3,0)</f>
        <v>279</v>
      </c>
      <c r="ET637" s="3" t="s">
        <v>42</v>
      </c>
      <c r="EW637" s="3">
        <f>VLOOKUP($A637,AFKS!$C:$E,3,0)</f>
        <v>38.1</v>
      </c>
      <c r="EX637" s="3" t="s">
        <v>43</v>
      </c>
      <c r="FA637" s="3">
        <f>VLOOKUP($A637,SNGS!$C:$E,3,0)</f>
        <v>25.27</v>
      </c>
      <c r="FB637" s="3" t="s">
        <v>44</v>
      </c>
      <c r="FE637" s="3">
        <f>VLOOKUP($A637,SNGSP!$C:$E,3,0)</f>
        <v>25.053000000000001</v>
      </c>
      <c r="FF637" s="3" t="s">
        <v>45</v>
      </c>
      <c r="FI637" s="3">
        <f>VLOOKUP($A637,TRMK!$C:$E,3,0)</f>
        <v>73.849999999999994</v>
      </c>
      <c r="FJ637" s="3" t="s">
        <v>46</v>
      </c>
      <c r="FM637" s="3">
        <f>VLOOKUP($A637,TATN!$C:$E,3,0)</f>
        <v>209.58</v>
      </c>
      <c r="FN637" s="3" t="s">
        <v>47</v>
      </c>
      <c r="FQ637" s="3">
        <f>VLOOKUP($A637,TATNP!$C:$E,3,0)</f>
        <v>124.28</v>
      </c>
      <c r="FR637" s="3" t="s">
        <v>48</v>
      </c>
      <c r="FU637" s="3">
        <f>VLOOKUP($A637,TRNFP!$C:$E,3,0)</f>
        <v>79865</v>
      </c>
      <c r="FV637" s="3" t="s">
        <v>49</v>
      </c>
      <c r="FY637" s="3">
        <f>VLOOKUP($A637,URKA!$C:$E,3,0)</f>
        <v>156.30000000000001</v>
      </c>
      <c r="FZ637" s="3" t="s">
        <v>50</v>
      </c>
      <c r="GC637" s="3">
        <f>VLOOKUP($A637,FEES!$C:$E,3,0)</f>
        <v>5.8450000000000002E-2</v>
      </c>
      <c r="GD637" s="3" t="s">
        <v>51</v>
      </c>
      <c r="GG637" s="3">
        <f>VLOOKUP($A637,PHOR!$C:$E,3,0)</f>
        <v>1270</v>
      </c>
      <c r="GH637" s="3" t="s">
        <v>52</v>
      </c>
      <c r="GK637" s="3">
        <f>VLOOKUP($A637,GCHE!$C:$E,3,0)</f>
        <v>613</v>
      </c>
      <c r="GL637" s="3" t="s">
        <v>53</v>
      </c>
      <c r="GO637" s="3">
        <f>VLOOKUP($A637,EONR!$C:$E,3,0)</f>
        <v>2.5478999999999998</v>
      </c>
    </row>
    <row r="638" spans="1:197" x14ac:dyDescent="0.45">
      <c r="A638" s="86">
        <v>41771</v>
      </c>
      <c r="B638" s="3" t="s">
        <v>5</v>
      </c>
      <c r="E638" s="3">
        <f>VLOOKUP($A638,POLY!$C:$E,3,0)</f>
        <v>327.99</v>
      </c>
      <c r="F638" s="3" t="s">
        <v>6</v>
      </c>
      <c r="I638" s="3" t="e">
        <f>VLOOKUP($A638,YNDX!$C:$E,3,0)</f>
        <v>#N/A</v>
      </c>
      <c r="J638" s="3" t="s">
        <v>7</v>
      </c>
      <c r="M638" s="3">
        <f>VLOOKUP($A638,ALRS!$C:$E,3,0)</f>
        <v>40.6</v>
      </c>
      <c r="N638" s="3" t="s">
        <v>8</v>
      </c>
      <c r="Q638" s="3">
        <f>VLOOKUP($A638,AKRN!$C:$E,3,0)</f>
        <v>1210</v>
      </c>
      <c r="R638" s="3" t="s">
        <v>9</v>
      </c>
      <c r="U638" s="3">
        <f>VLOOKUP($A638,AFLT!$C:$E,3,0)</f>
        <v>52.65</v>
      </c>
      <c r="V638" s="3" t="s">
        <v>10</v>
      </c>
      <c r="Y638" s="3">
        <f>VLOOKUP($A638,BSPB!$C:$E,3,0)</f>
        <v>32.1</v>
      </c>
      <c r="Z638" s="3" t="s">
        <v>11</v>
      </c>
      <c r="AC638" s="3">
        <f>VLOOKUP($A638,BANE!$C:$E,3,0)</f>
        <v>2200</v>
      </c>
      <c r="AD638" s="3" t="s">
        <v>12</v>
      </c>
      <c r="AG638" s="3">
        <f>VLOOKUP($A638,BANEP!$C:$E,3,0)</f>
        <v>1534.7</v>
      </c>
      <c r="AH638" s="3" t="s">
        <v>13</v>
      </c>
      <c r="AK638" s="3">
        <f>VLOOKUP($A638,VTBR!$C:$E,3,0)</f>
        <v>4.4990000000000002E-2</v>
      </c>
      <c r="AL638" s="3" t="s">
        <v>14</v>
      </c>
      <c r="AO638" s="3">
        <f>VLOOKUP($A638,VSMO!$C:$E,3,0)</f>
        <v>8500</v>
      </c>
      <c r="AP638" s="3" t="s">
        <v>15</v>
      </c>
      <c r="AS638" s="3">
        <f>VLOOKUP($A638,GAZP!$C:$E,3,0)</f>
        <v>144.29</v>
      </c>
      <c r="AT638" s="3" t="s">
        <v>16</v>
      </c>
      <c r="AW638" s="3">
        <f>VLOOKUP($A638,GMKN!$C:$E,3,0)</f>
        <v>6625</v>
      </c>
      <c r="AX638" s="3" t="s">
        <v>17</v>
      </c>
      <c r="BA638" s="3">
        <f>VLOOKUP($A638,DIXY!$C:$E,3,0)</f>
        <v>320</v>
      </c>
      <c r="BB638" s="3" t="s">
        <v>18</v>
      </c>
      <c r="BE638" s="3">
        <f>VLOOKUP($A638,IRAO!$C:$E,3,0)</f>
        <v>7.8399999999999997E-3</v>
      </c>
      <c r="BF638" s="3" t="s">
        <v>19</v>
      </c>
      <c r="BI638" s="3">
        <f>VLOOKUP($A638,KMAZ!$C:$E,3,0)</f>
        <v>35.94</v>
      </c>
      <c r="BJ638" s="3" t="s">
        <v>20</v>
      </c>
      <c r="BM638" s="3">
        <f>VLOOKUP($A638,LSRG!$C:$E,3,0)</f>
        <v>524.29999999999995</v>
      </c>
      <c r="BN638" s="3" t="s">
        <v>21</v>
      </c>
      <c r="BQ638" s="3">
        <f>VLOOKUP($A638,LKOH!$C:$E,3,0)</f>
        <v>1919</v>
      </c>
      <c r="BR638" s="3" t="s">
        <v>22</v>
      </c>
      <c r="BU638" s="3">
        <f>VLOOKUP($A638,MVID!$C:$E,3,0)</f>
        <v>230</v>
      </c>
      <c r="BV638" s="3" t="s">
        <v>23</v>
      </c>
      <c r="BY638" s="3">
        <f>VLOOKUP($A638,MAGN!$C:$E,3,0)</f>
        <v>6.2590000000000003</v>
      </c>
      <c r="BZ638" s="3" t="s">
        <v>24</v>
      </c>
      <c r="CC638" s="3">
        <f>VLOOKUP($A638,MTSS!$C:$E,3,0)</f>
        <v>267.51</v>
      </c>
      <c r="CD638" s="3" t="s">
        <v>25</v>
      </c>
      <c r="CG638" s="3">
        <f>VLOOKUP($A638,MGNT!$C:$E,3,0)</f>
        <v>7880</v>
      </c>
      <c r="CH638" s="3" t="s">
        <v>26</v>
      </c>
      <c r="CK638" s="3">
        <f>VLOOKUP($A638,MFON!$C:$E,3,0)</f>
        <v>955.4</v>
      </c>
      <c r="CL638" s="3" t="s">
        <v>27</v>
      </c>
      <c r="CO638" s="3">
        <f>VLOOKUP($A638,MOEX!$C:$E,3,0)</f>
        <v>58.21</v>
      </c>
      <c r="CP638" s="3" t="s">
        <v>28</v>
      </c>
      <c r="CS638" s="3">
        <f>VLOOKUP($A638,MSTT!$C:$E,3,0)</f>
        <v>96.47</v>
      </c>
      <c r="CT638" s="3" t="s">
        <v>29</v>
      </c>
      <c r="CW638" s="3">
        <f>VLOOKUP($A638,NLMK!$C:$E,3,0)</f>
        <v>46.12</v>
      </c>
      <c r="CX638" s="3" t="s">
        <v>30</v>
      </c>
      <c r="DA638" s="3">
        <f>VLOOKUP($A638,NMTP!$C:$E,3,0)</f>
        <v>2.4148999999999998</v>
      </c>
      <c r="DB638" s="3" t="s">
        <v>31</v>
      </c>
      <c r="DE638" s="3">
        <f>VLOOKUP($A638,NVTK!$C:$E,3,0)</f>
        <v>365.5</v>
      </c>
      <c r="DF638" s="3" t="s">
        <v>32</v>
      </c>
      <c r="DI638" s="3">
        <f>VLOOKUP($A638,PIKK!$C:$E,3,0)</f>
        <v>82.51</v>
      </c>
      <c r="DJ638" s="3" t="s">
        <v>33</v>
      </c>
      <c r="DM638" s="3">
        <f>VLOOKUP($A638,ROSN!$C:$E,3,0)</f>
        <v>227.24</v>
      </c>
      <c r="DN638" s="3" t="s">
        <v>34</v>
      </c>
      <c r="DQ638" s="3">
        <f>VLOOKUP($A638,RTKM!$C:$E,3,0)</f>
        <v>80.37</v>
      </c>
      <c r="DR638" s="3" t="s">
        <v>35</v>
      </c>
      <c r="DU638" s="3">
        <f>VLOOKUP($A638,RTKMP!$C:$E,3,0)</f>
        <v>51.2</v>
      </c>
      <c r="DV638" s="3" t="s">
        <v>36</v>
      </c>
      <c r="DY638" s="3">
        <f>VLOOKUP($A638,HYDR!$C:$E,3,0)</f>
        <v>0.59360000000000002</v>
      </c>
      <c r="DZ638" s="3" t="s">
        <v>37</v>
      </c>
      <c r="EC638" s="3">
        <f>VLOOKUP($A638,RUAL!$C:$E,3,0)</f>
        <v>153.15</v>
      </c>
      <c r="ED638" s="3" t="s">
        <v>38</v>
      </c>
      <c r="EG638" s="3">
        <f>VLOOKUP($A638,SVAV!$C:$E,3,0)</f>
        <v>565</v>
      </c>
      <c r="EH638" s="3" t="s">
        <v>39</v>
      </c>
      <c r="EK638" s="3">
        <f>VLOOKUP($A638,SBER!$C:$E,3,0)</f>
        <v>79.2</v>
      </c>
      <c r="EL638" s="3" t="s">
        <v>40</v>
      </c>
      <c r="EO638" s="3">
        <f>VLOOKUP($A638,SBERP!$C:$E,3,0)</f>
        <v>67.099999999999994</v>
      </c>
      <c r="EP638" s="3" t="s">
        <v>41</v>
      </c>
      <c r="ES638" s="3">
        <f>VLOOKUP($A638,CHMF!$C:$E,3,0)</f>
        <v>306.39999999999998</v>
      </c>
      <c r="ET638" s="3" t="s">
        <v>42</v>
      </c>
      <c r="EW638" s="3">
        <f>VLOOKUP($A638,AFKS!$C:$E,3,0)</f>
        <v>39</v>
      </c>
      <c r="EX638" s="3" t="s">
        <v>43</v>
      </c>
      <c r="FA638" s="3">
        <f>VLOOKUP($A638,SNGS!$C:$E,3,0)</f>
        <v>25.574000000000002</v>
      </c>
      <c r="FB638" s="3" t="s">
        <v>44</v>
      </c>
      <c r="FE638" s="3">
        <f>VLOOKUP($A638,SNGSP!$C:$E,3,0)</f>
        <v>25.39</v>
      </c>
      <c r="FF638" s="3" t="s">
        <v>45</v>
      </c>
      <c r="FI638" s="3">
        <f>VLOOKUP($A638,TRMK!$C:$E,3,0)</f>
        <v>68.400000000000006</v>
      </c>
      <c r="FJ638" s="3" t="s">
        <v>46</v>
      </c>
      <c r="FM638" s="3">
        <f>VLOOKUP($A638,TATN!$C:$E,3,0)</f>
        <v>209</v>
      </c>
      <c r="FN638" s="3" t="s">
        <v>47</v>
      </c>
      <c r="FQ638" s="3">
        <f>VLOOKUP($A638,TATNP!$C:$E,3,0)</f>
        <v>124.52</v>
      </c>
      <c r="FR638" s="3" t="s">
        <v>48</v>
      </c>
      <c r="FU638" s="3">
        <f>VLOOKUP($A638,TRNFP!$C:$E,3,0)</f>
        <v>83594</v>
      </c>
      <c r="FV638" s="3" t="s">
        <v>49</v>
      </c>
      <c r="FY638" s="3">
        <f>VLOOKUP($A638,URKA!$C:$E,3,0)</f>
        <v>163.5</v>
      </c>
      <c r="FZ638" s="3" t="s">
        <v>50</v>
      </c>
      <c r="GC638" s="3">
        <f>VLOOKUP($A638,FEES!$C:$E,3,0)</f>
        <v>5.7950000000000002E-2</v>
      </c>
      <c r="GD638" s="3" t="s">
        <v>51</v>
      </c>
      <c r="GG638" s="3">
        <f>VLOOKUP($A638,PHOR!$C:$E,3,0)</f>
        <v>1151.4000000000001</v>
      </c>
      <c r="GH638" s="3" t="s">
        <v>52</v>
      </c>
      <c r="GK638" s="3">
        <f>VLOOKUP($A638,GCHE!$C:$E,3,0)</f>
        <v>573.20000000000005</v>
      </c>
      <c r="GL638" s="3" t="s">
        <v>53</v>
      </c>
      <c r="GO638" s="3">
        <f>VLOOKUP($A638,EONR!$C:$E,3,0)</f>
        <v>2.5649999999999999</v>
      </c>
    </row>
    <row r="639" spans="1:197" x14ac:dyDescent="0.45">
      <c r="A639" s="86">
        <v>41778</v>
      </c>
      <c r="B639" s="3" t="s">
        <v>5</v>
      </c>
      <c r="E639" s="3">
        <f>VLOOKUP($A639,POLY!$C:$E,3,0)</f>
        <v>295.99</v>
      </c>
      <c r="F639" s="3" t="s">
        <v>6</v>
      </c>
      <c r="I639" s="3" t="e">
        <f>VLOOKUP($A639,YNDX!$C:$E,3,0)</f>
        <v>#N/A</v>
      </c>
      <c r="J639" s="3" t="s">
        <v>7</v>
      </c>
      <c r="M639" s="3">
        <f>VLOOKUP($A639,ALRS!$C:$E,3,0)</f>
        <v>39.5</v>
      </c>
      <c r="N639" s="3" t="s">
        <v>8</v>
      </c>
      <c r="Q639" s="3">
        <f>VLOOKUP($A639,AKRN!$C:$E,3,0)</f>
        <v>1350.4</v>
      </c>
      <c r="R639" s="3" t="s">
        <v>9</v>
      </c>
      <c r="U639" s="3">
        <f>VLOOKUP($A639,AFLT!$C:$E,3,0)</f>
        <v>53.89</v>
      </c>
      <c r="V639" s="3" t="s">
        <v>10</v>
      </c>
      <c r="Y639" s="3">
        <f>VLOOKUP($A639,BSPB!$C:$E,3,0)</f>
        <v>35.1</v>
      </c>
      <c r="Z639" s="3" t="s">
        <v>11</v>
      </c>
      <c r="AC639" s="3">
        <f>VLOOKUP($A639,BANE!$C:$E,3,0)</f>
        <v>2264.4</v>
      </c>
      <c r="AD639" s="3" t="s">
        <v>12</v>
      </c>
      <c r="AG639" s="3">
        <f>VLOOKUP($A639,BANEP!$C:$E,3,0)</f>
        <v>1554.5</v>
      </c>
      <c r="AH639" s="3" t="s">
        <v>13</v>
      </c>
      <c r="AK639" s="3">
        <f>VLOOKUP($A639,VTBR!$C:$E,3,0)</f>
        <v>4.7280000000000003E-2</v>
      </c>
      <c r="AL639" s="3" t="s">
        <v>14</v>
      </c>
      <c r="AO639" s="3">
        <f>VLOOKUP($A639,VSMO!$C:$E,3,0)</f>
        <v>8234.9</v>
      </c>
      <c r="AP639" s="3" t="s">
        <v>15</v>
      </c>
      <c r="AS639" s="3">
        <f>VLOOKUP($A639,GAZP!$C:$E,3,0)</f>
        <v>144.30000000000001</v>
      </c>
      <c r="AT639" s="3" t="s">
        <v>16</v>
      </c>
      <c r="AW639" s="3">
        <f>VLOOKUP($A639,GMKN!$C:$E,3,0)</f>
        <v>6494</v>
      </c>
      <c r="AX639" s="3" t="s">
        <v>17</v>
      </c>
      <c r="BA639" s="3">
        <f>VLOOKUP($A639,DIXY!$C:$E,3,0)</f>
        <v>345</v>
      </c>
      <c r="BB639" s="3" t="s">
        <v>18</v>
      </c>
      <c r="BE639" s="3">
        <f>VLOOKUP($A639,IRAO!$C:$E,3,0)</f>
        <v>8.8500000000000002E-3</v>
      </c>
      <c r="BF639" s="3" t="s">
        <v>19</v>
      </c>
      <c r="BI639" s="3">
        <f>VLOOKUP($A639,KMAZ!$C:$E,3,0)</f>
        <v>35.659999999999997</v>
      </c>
      <c r="BJ639" s="3" t="s">
        <v>20</v>
      </c>
      <c r="BM639" s="3">
        <f>VLOOKUP($A639,LSRG!$C:$E,3,0)</f>
        <v>567.9</v>
      </c>
      <c r="BN639" s="3" t="s">
        <v>21</v>
      </c>
      <c r="BQ639" s="3">
        <f>VLOOKUP($A639,LKOH!$C:$E,3,0)</f>
        <v>1957</v>
      </c>
      <c r="BR639" s="3" t="s">
        <v>22</v>
      </c>
      <c r="BU639" s="3">
        <f>VLOOKUP($A639,MVID!$C:$E,3,0)</f>
        <v>244.97</v>
      </c>
      <c r="BV639" s="3" t="s">
        <v>23</v>
      </c>
      <c r="BY639" s="3">
        <f>VLOOKUP($A639,MAGN!$C:$E,3,0)</f>
        <v>6.66</v>
      </c>
      <c r="BZ639" s="3" t="s">
        <v>24</v>
      </c>
      <c r="CC639" s="3">
        <f>VLOOKUP($A639,MTSS!$C:$E,3,0)</f>
        <v>280.39999999999998</v>
      </c>
      <c r="CD639" s="3" t="s">
        <v>25</v>
      </c>
      <c r="CG639" s="3">
        <f>VLOOKUP($A639,MGNT!$C:$E,3,0)</f>
        <v>8340</v>
      </c>
      <c r="CH639" s="3" t="s">
        <v>26</v>
      </c>
      <c r="CK639" s="3">
        <f>VLOOKUP($A639,MFON!$C:$E,3,0)</f>
        <v>995.6</v>
      </c>
      <c r="CL639" s="3" t="s">
        <v>27</v>
      </c>
      <c r="CO639" s="3">
        <f>VLOOKUP($A639,MOEX!$C:$E,3,0)</f>
        <v>62</v>
      </c>
      <c r="CP639" s="3" t="s">
        <v>28</v>
      </c>
      <c r="CS639" s="3">
        <f>VLOOKUP($A639,MSTT!$C:$E,3,0)</f>
        <v>106.9</v>
      </c>
      <c r="CT639" s="3" t="s">
        <v>29</v>
      </c>
      <c r="CW639" s="3">
        <f>VLOOKUP($A639,NLMK!$C:$E,3,0)</f>
        <v>49</v>
      </c>
      <c r="CX639" s="3" t="s">
        <v>30</v>
      </c>
      <c r="DA639" s="3">
        <f>VLOOKUP($A639,NMTP!$C:$E,3,0)</f>
        <v>2.355</v>
      </c>
      <c r="DB639" s="3" t="s">
        <v>31</v>
      </c>
      <c r="DE639" s="3">
        <f>VLOOKUP($A639,NVTK!$C:$E,3,0)</f>
        <v>386.5</v>
      </c>
      <c r="DF639" s="3" t="s">
        <v>32</v>
      </c>
      <c r="DI639" s="3">
        <f>VLOOKUP($A639,PIKK!$C:$E,3,0)</f>
        <v>84.7</v>
      </c>
      <c r="DJ639" s="3" t="s">
        <v>33</v>
      </c>
      <c r="DM639" s="3">
        <f>VLOOKUP($A639,ROSN!$C:$E,3,0)</f>
        <v>232.9</v>
      </c>
      <c r="DN639" s="3" t="s">
        <v>34</v>
      </c>
      <c r="DQ639" s="3">
        <f>VLOOKUP($A639,RTKM!$C:$E,3,0)</f>
        <v>86</v>
      </c>
      <c r="DR639" s="3" t="s">
        <v>35</v>
      </c>
      <c r="DU639" s="3">
        <f>VLOOKUP($A639,RTKMP!$C:$E,3,0)</f>
        <v>55.27</v>
      </c>
      <c r="DV639" s="3" t="s">
        <v>36</v>
      </c>
      <c r="DY639" s="3">
        <f>VLOOKUP($A639,HYDR!$C:$E,3,0)</f>
        <v>0.6835</v>
      </c>
      <c r="DZ639" s="3" t="s">
        <v>37</v>
      </c>
      <c r="EC639" s="3">
        <f>VLOOKUP($A639,RUAL!$C:$E,3,0)</f>
        <v>141.13999999999999</v>
      </c>
      <c r="ED639" s="3" t="s">
        <v>38</v>
      </c>
      <c r="EG639" s="3">
        <f>VLOOKUP($A639,SVAV!$C:$E,3,0)</f>
        <v>587</v>
      </c>
      <c r="EH639" s="3" t="s">
        <v>39</v>
      </c>
      <c r="EK639" s="3">
        <f>VLOOKUP($A639,SBER!$C:$E,3,0)</f>
        <v>85.83</v>
      </c>
      <c r="EL639" s="3" t="s">
        <v>40</v>
      </c>
      <c r="EO639" s="3">
        <f>VLOOKUP($A639,SBERP!$C:$E,3,0)</f>
        <v>68.83</v>
      </c>
      <c r="EP639" s="3" t="s">
        <v>41</v>
      </c>
      <c r="ES639" s="3">
        <f>VLOOKUP($A639,CHMF!$C:$E,3,0)</f>
        <v>310.5</v>
      </c>
      <c r="ET639" s="3" t="s">
        <v>42</v>
      </c>
      <c r="EW639" s="3">
        <f>VLOOKUP($A639,AFKS!$C:$E,3,0)</f>
        <v>41.7</v>
      </c>
      <c r="EX639" s="3" t="s">
        <v>43</v>
      </c>
      <c r="FA639" s="3">
        <f>VLOOKUP($A639,SNGS!$C:$E,3,0)</f>
        <v>26.306999999999999</v>
      </c>
      <c r="FB639" s="3" t="s">
        <v>44</v>
      </c>
      <c r="FE639" s="3">
        <f>VLOOKUP($A639,SNGSP!$C:$E,3,0)</f>
        <v>26.47</v>
      </c>
      <c r="FF639" s="3" t="s">
        <v>45</v>
      </c>
      <c r="FI639" s="3">
        <f>VLOOKUP($A639,TRMK!$C:$E,3,0)</f>
        <v>77.92</v>
      </c>
      <c r="FJ639" s="3" t="s">
        <v>46</v>
      </c>
      <c r="FM639" s="3">
        <f>VLOOKUP($A639,TATN!$C:$E,3,0)</f>
        <v>217.94</v>
      </c>
      <c r="FN639" s="3" t="s">
        <v>47</v>
      </c>
      <c r="FQ639" s="3">
        <f>VLOOKUP($A639,TATNP!$C:$E,3,0)</f>
        <v>126</v>
      </c>
      <c r="FR639" s="3" t="s">
        <v>48</v>
      </c>
      <c r="FU639" s="3">
        <f>VLOOKUP($A639,TRNFP!$C:$E,3,0)</f>
        <v>86960</v>
      </c>
      <c r="FV639" s="3" t="s">
        <v>49</v>
      </c>
      <c r="FY639" s="3">
        <f>VLOOKUP($A639,URKA!$C:$E,3,0)</f>
        <v>163.32</v>
      </c>
      <c r="FZ639" s="3" t="s">
        <v>50</v>
      </c>
      <c r="GC639" s="3">
        <f>VLOOKUP($A639,FEES!$C:$E,3,0)</f>
        <v>5.9799999999999999E-2</v>
      </c>
      <c r="GD639" s="3" t="s">
        <v>51</v>
      </c>
      <c r="GG639" s="3">
        <f>VLOOKUP($A639,PHOR!$C:$E,3,0)</f>
        <v>1161.4000000000001</v>
      </c>
      <c r="GH639" s="3" t="s">
        <v>52</v>
      </c>
      <c r="GK639" s="3">
        <f>VLOOKUP($A639,GCHE!$C:$E,3,0)</f>
        <v>592.20000000000005</v>
      </c>
      <c r="GL639" s="3" t="s">
        <v>53</v>
      </c>
      <c r="GO639" s="3">
        <f>VLOOKUP($A639,EONR!$C:$E,3,0)</f>
        <v>2.7208000000000001</v>
      </c>
    </row>
    <row r="640" spans="1:197" x14ac:dyDescent="0.45">
      <c r="A640" s="86">
        <v>41785</v>
      </c>
      <c r="B640" s="3" t="s">
        <v>5</v>
      </c>
      <c r="E640" s="3">
        <f>VLOOKUP($A640,POLY!$C:$E,3,0)</f>
        <v>309.02</v>
      </c>
      <c r="F640" s="3" t="s">
        <v>6</v>
      </c>
      <c r="I640" s="3" t="e">
        <f>VLOOKUP($A640,YNDX!$C:$E,3,0)</f>
        <v>#N/A</v>
      </c>
      <c r="J640" s="3" t="s">
        <v>7</v>
      </c>
      <c r="M640" s="3">
        <f>VLOOKUP($A640,ALRS!$C:$E,3,0)</f>
        <v>41.3</v>
      </c>
      <c r="N640" s="3" t="s">
        <v>8</v>
      </c>
      <c r="Q640" s="3">
        <f>VLOOKUP($A640,AKRN!$C:$E,3,0)</f>
        <v>1360</v>
      </c>
      <c r="R640" s="3" t="s">
        <v>9</v>
      </c>
      <c r="U640" s="3">
        <f>VLOOKUP($A640,AFLT!$C:$E,3,0)</f>
        <v>55.15</v>
      </c>
      <c r="V640" s="3" t="s">
        <v>10</v>
      </c>
      <c r="Y640" s="3">
        <f>VLOOKUP($A640,BSPB!$C:$E,3,0)</f>
        <v>34.49</v>
      </c>
      <c r="Z640" s="3" t="s">
        <v>11</v>
      </c>
      <c r="AC640" s="3">
        <f>VLOOKUP($A640,BANE!$C:$E,3,0)</f>
        <v>2255.5</v>
      </c>
      <c r="AD640" s="3" t="s">
        <v>12</v>
      </c>
      <c r="AG640" s="3">
        <f>VLOOKUP($A640,BANEP!$C:$E,3,0)</f>
        <v>1680</v>
      </c>
      <c r="AH640" s="3" t="s">
        <v>13</v>
      </c>
      <c r="AK640" s="3">
        <f>VLOOKUP($A640,VTBR!$C:$E,3,0)</f>
        <v>4.7899999999999998E-2</v>
      </c>
      <c r="AL640" s="3" t="s">
        <v>14</v>
      </c>
      <c r="AO640" s="3">
        <f>VLOOKUP($A640,VSMO!$C:$E,3,0)</f>
        <v>8100</v>
      </c>
      <c r="AP640" s="3" t="s">
        <v>15</v>
      </c>
      <c r="AS640" s="3">
        <f>VLOOKUP($A640,GAZP!$C:$E,3,0)</f>
        <v>141.69999999999999</v>
      </c>
      <c r="AT640" s="3" t="s">
        <v>16</v>
      </c>
      <c r="AW640" s="3">
        <f>VLOOKUP($A640,GMKN!$C:$E,3,0)</f>
        <v>6656</v>
      </c>
      <c r="AX640" s="3" t="s">
        <v>17</v>
      </c>
      <c r="BA640" s="3">
        <f>VLOOKUP($A640,DIXY!$C:$E,3,0)</f>
        <v>379</v>
      </c>
      <c r="BB640" s="3" t="s">
        <v>18</v>
      </c>
      <c r="BE640" s="3">
        <f>VLOOKUP($A640,IRAO!$C:$E,3,0)</f>
        <v>9.5200000000000007E-3</v>
      </c>
      <c r="BF640" s="3" t="s">
        <v>19</v>
      </c>
      <c r="BI640" s="3">
        <f>VLOOKUP($A640,KMAZ!$C:$E,3,0)</f>
        <v>36.799999999999997</v>
      </c>
      <c r="BJ640" s="3" t="s">
        <v>20</v>
      </c>
      <c r="BM640" s="3">
        <f>VLOOKUP($A640,LSRG!$C:$E,3,0)</f>
        <v>595.9</v>
      </c>
      <c r="BN640" s="3" t="s">
        <v>21</v>
      </c>
      <c r="BQ640" s="3">
        <f>VLOOKUP($A640,LKOH!$C:$E,3,0)</f>
        <v>1968</v>
      </c>
      <c r="BR640" s="3" t="s">
        <v>22</v>
      </c>
      <c r="BU640" s="3">
        <f>VLOOKUP($A640,MVID!$C:$E,3,0)</f>
        <v>255</v>
      </c>
      <c r="BV640" s="3" t="s">
        <v>23</v>
      </c>
      <c r="BY640" s="3">
        <f>VLOOKUP($A640,MAGN!$C:$E,3,0)</f>
        <v>6.7030000000000003</v>
      </c>
      <c r="BZ640" s="3" t="s">
        <v>24</v>
      </c>
      <c r="CC640" s="3">
        <f>VLOOKUP($A640,MTSS!$C:$E,3,0)</f>
        <v>282.5</v>
      </c>
      <c r="CD640" s="3" t="s">
        <v>25</v>
      </c>
      <c r="CG640" s="3">
        <f>VLOOKUP($A640,MGNT!$C:$E,3,0)</f>
        <v>8810</v>
      </c>
      <c r="CH640" s="3" t="s">
        <v>26</v>
      </c>
      <c r="CK640" s="3">
        <f>VLOOKUP($A640,MFON!$C:$E,3,0)</f>
        <v>1019.3</v>
      </c>
      <c r="CL640" s="3" t="s">
        <v>27</v>
      </c>
      <c r="CO640" s="3">
        <f>VLOOKUP($A640,MOEX!$C:$E,3,0)</f>
        <v>65.75</v>
      </c>
      <c r="CP640" s="3" t="s">
        <v>28</v>
      </c>
      <c r="CS640" s="3">
        <f>VLOOKUP($A640,MSTT!$C:$E,3,0)</f>
        <v>104.03</v>
      </c>
      <c r="CT640" s="3" t="s">
        <v>29</v>
      </c>
      <c r="CW640" s="3">
        <f>VLOOKUP($A640,NLMK!$C:$E,3,0)</f>
        <v>47</v>
      </c>
      <c r="CX640" s="3" t="s">
        <v>30</v>
      </c>
      <c r="DA640" s="3">
        <f>VLOOKUP($A640,NMTP!$C:$E,3,0)</f>
        <v>2.3609</v>
      </c>
      <c r="DB640" s="3" t="s">
        <v>31</v>
      </c>
      <c r="DE640" s="3">
        <f>VLOOKUP($A640,NVTK!$C:$E,3,0)</f>
        <v>370</v>
      </c>
      <c r="DF640" s="3" t="s">
        <v>32</v>
      </c>
      <c r="DI640" s="3">
        <f>VLOOKUP($A640,PIKK!$C:$E,3,0)</f>
        <v>93.98</v>
      </c>
      <c r="DJ640" s="3" t="s">
        <v>33</v>
      </c>
      <c r="DM640" s="3">
        <f>VLOOKUP($A640,ROSN!$C:$E,3,0)</f>
        <v>226</v>
      </c>
      <c r="DN640" s="3" t="s">
        <v>34</v>
      </c>
      <c r="DQ640" s="3">
        <f>VLOOKUP($A640,RTKM!$C:$E,3,0)</f>
        <v>82.8</v>
      </c>
      <c r="DR640" s="3" t="s">
        <v>35</v>
      </c>
      <c r="DU640" s="3">
        <f>VLOOKUP($A640,RTKMP!$C:$E,3,0)</f>
        <v>54.6</v>
      </c>
      <c r="DV640" s="3" t="s">
        <v>36</v>
      </c>
      <c r="DY640" s="3">
        <f>VLOOKUP($A640,HYDR!$C:$E,3,0)</f>
        <v>0.68610000000000004</v>
      </c>
      <c r="DZ640" s="3" t="s">
        <v>37</v>
      </c>
      <c r="EC640" s="3">
        <f>VLOOKUP($A640,RUAL!$C:$E,3,0)</f>
        <v>139.5</v>
      </c>
      <c r="ED640" s="3" t="s">
        <v>38</v>
      </c>
      <c r="EG640" s="3">
        <f>VLOOKUP($A640,SVAV!$C:$E,3,0)</f>
        <v>572.4</v>
      </c>
      <c r="EH640" s="3" t="s">
        <v>39</v>
      </c>
      <c r="EK640" s="3">
        <f>VLOOKUP($A640,SBER!$C:$E,3,0)</f>
        <v>84.5</v>
      </c>
      <c r="EL640" s="3" t="s">
        <v>40</v>
      </c>
      <c r="EO640" s="3">
        <f>VLOOKUP($A640,SBERP!$C:$E,3,0)</f>
        <v>68.650000000000006</v>
      </c>
      <c r="EP640" s="3" t="s">
        <v>41</v>
      </c>
      <c r="ES640" s="3">
        <f>VLOOKUP($A640,CHMF!$C:$E,3,0)</f>
        <v>294.5</v>
      </c>
      <c r="ET640" s="3" t="s">
        <v>42</v>
      </c>
      <c r="EW640" s="3">
        <f>VLOOKUP($A640,AFKS!$C:$E,3,0)</f>
        <v>43.39</v>
      </c>
      <c r="EX640" s="3" t="s">
        <v>43</v>
      </c>
      <c r="FA640" s="3">
        <f>VLOOKUP($A640,SNGS!$C:$E,3,0)</f>
        <v>25.088999999999999</v>
      </c>
      <c r="FB640" s="3" t="s">
        <v>44</v>
      </c>
      <c r="FE640" s="3">
        <f>VLOOKUP($A640,SNGSP!$C:$E,3,0)</f>
        <v>26</v>
      </c>
      <c r="FF640" s="3" t="s">
        <v>45</v>
      </c>
      <c r="FI640" s="3">
        <f>VLOOKUP($A640,TRMK!$C:$E,3,0)</f>
        <v>79.5</v>
      </c>
      <c r="FJ640" s="3" t="s">
        <v>46</v>
      </c>
      <c r="FM640" s="3">
        <f>VLOOKUP($A640,TATN!$C:$E,3,0)</f>
        <v>202.1</v>
      </c>
      <c r="FN640" s="3" t="s">
        <v>47</v>
      </c>
      <c r="FQ640" s="3">
        <f>VLOOKUP($A640,TATNP!$C:$E,3,0)</f>
        <v>126</v>
      </c>
      <c r="FR640" s="3" t="s">
        <v>48</v>
      </c>
      <c r="FU640" s="3">
        <f>VLOOKUP($A640,TRNFP!$C:$E,3,0)</f>
        <v>79894</v>
      </c>
      <c r="FV640" s="3" t="s">
        <v>49</v>
      </c>
      <c r="FY640" s="3">
        <f>VLOOKUP($A640,URKA!$C:$E,3,0)</f>
        <v>155.06</v>
      </c>
      <c r="FZ640" s="3" t="s">
        <v>50</v>
      </c>
      <c r="GC640" s="3">
        <f>VLOOKUP($A640,FEES!$C:$E,3,0)</f>
        <v>5.7570000000000003E-2</v>
      </c>
      <c r="GD640" s="3" t="s">
        <v>51</v>
      </c>
      <c r="GG640" s="3">
        <f>VLOOKUP($A640,PHOR!$C:$E,3,0)</f>
        <v>1214</v>
      </c>
      <c r="GH640" s="3" t="s">
        <v>52</v>
      </c>
      <c r="GK640" s="3">
        <f>VLOOKUP($A640,GCHE!$C:$E,3,0)</f>
        <v>590.29999999999995</v>
      </c>
      <c r="GL640" s="3" t="s">
        <v>53</v>
      </c>
      <c r="GO640" s="3">
        <f>VLOOKUP($A640,EONR!$C:$E,3,0)</f>
        <v>2.7570000000000001</v>
      </c>
    </row>
    <row r="641" spans="1:197" x14ac:dyDescent="0.45">
      <c r="A641" s="86">
        <v>41792</v>
      </c>
      <c r="B641" s="3" t="s">
        <v>5</v>
      </c>
      <c r="E641" s="3">
        <f>VLOOKUP($A641,POLY!$C:$E,3,0)</f>
        <v>315.33</v>
      </c>
      <c r="F641" s="3" t="s">
        <v>6</v>
      </c>
      <c r="I641" s="3">
        <f>VLOOKUP($A641,YNDX!$C:$E,3,0)</f>
        <v>1163</v>
      </c>
      <c r="J641" s="3" t="s">
        <v>7</v>
      </c>
      <c r="M641" s="3">
        <f>VLOOKUP($A641,ALRS!$C:$E,3,0)</f>
        <v>41.451999999999998</v>
      </c>
      <c r="N641" s="3" t="s">
        <v>8</v>
      </c>
      <c r="Q641" s="3">
        <f>VLOOKUP($A641,AKRN!$C:$E,3,0)</f>
        <v>1234</v>
      </c>
      <c r="R641" s="3" t="s">
        <v>9</v>
      </c>
      <c r="U641" s="3">
        <f>VLOOKUP($A641,AFLT!$C:$E,3,0)</f>
        <v>57.59</v>
      </c>
      <c r="V641" s="3" t="s">
        <v>10</v>
      </c>
      <c r="Y641" s="3">
        <f>VLOOKUP($A641,BSPB!$C:$E,3,0)</f>
        <v>38.799999999999997</v>
      </c>
      <c r="Z641" s="3" t="s">
        <v>11</v>
      </c>
      <c r="AC641" s="3">
        <f>VLOOKUP($A641,BANE!$C:$E,3,0)</f>
        <v>2393.1999999999998</v>
      </c>
      <c r="AD641" s="3" t="s">
        <v>12</v>
      </c>
      <c r="AG641" s="3">
        <f>VLOOKUP($A641,BANEP!$C:$E,3,0)</f>
        <v>1817.9</v>
      </c>
      <c r="AH641" s="3" t="s">
        <v>13</v>
      </c>
      <c r="AK641" s="3">
        <f>VLOOKUP($A641,VTBR!$C:$E,3,0)</f>
        <v>4.6890000000000001E-2</v>
      </c>
      <c r="AL641" s="3" t="s">
        <v>14</v>
      </c>
      <c r="AO641" s="3">
        <f>VLOOKUP($A641,VSMO!$C:$E,3,0)</f>
        <v>8250</v>
      </c>
      <c r="AP641" s="3" t="s">
        <v>15</v>
      </c>
      <c r="AS641" s="3">
        <f>VLOOKUP($A641,GAZP!$C:$E,3,0)</f>
        <v>143.97</v>
      </c>
      <c r="AT641" s="3" t="s">
        <v>16</v>
      </c>
      <c r="AW641" s="3">
        <f>VLOOKUP($A641,GMKN!$C:$E,3,0)</f>
        <v>6975</v>
      </c>
      <c r="AX641" s="3" t="s">
        <v>17</v>
      </c>
      <c r="BA641" s="3">
        <f>VLOOKUP($A641,DIXY!$C:$E,3,0)</f>
        <v>367</v>
      </c>
      <c r="BB641" s="3" t="s">
        <v>18</v>
      </c>
      <c r="BE641" s="3">
        <f>VLOOKUP($A641,IRAO!$C:$E,3,0)</f>
        <v>9.5499999999999995E-3</v>
      </c>
      <c r="BF641" s="3" t="s">
        <v>19</v>
      </c>
      <c r="BI641" s="3">
        <f>VLOOKUP($A641,KMAZ!$C:$E,3,0)</f>
        <v>37.369999999999997</v>
      </c>
      <c r="BJ641" s="3" t="s">
        <v>20</v>
      </c>
      <c r="BM641" s="3">
        <f>VLOOKUP($A641,LSRG!$C:$E,3,0)</f>
        <v>623.9</v>
      </c>
      <c r="BN641" s="3" t="s">
        <v>21</v>
      </c>
      <c r="BQ641" s="3">
        <f>VLOOKUP($A641,LKOH!$C:$E,3,0)</f>
        <v>2030.6</v>
      </c>
      <c r="BR641" s="3" t="s">
        <v>22</v>
      </c>
      <c r="BU641" s="3">
        <f>VLOOKUP($A641,MVID!$C:$E,3,0)</f>
        <v>258.99</v>
      </c>
      <c r="BV641" s="3" t="s">
        <v>23</v>
      </c>
      <c r="BY641" s="3">
        <f>VLOOKUP($A641,MAGN!$C:$E,3,0)</f>
        <v>6.8129999999999997</v>
      </c>
      <c r="BZ641" s="3" t="s">
        <v>24</v>
      </c>
      <c r="CC641" s="3">
        <f>VLOOKUP($A641,MTSS!$C:$E,3,0)</f>
        <v>303.3</v>
      </c>
      <c r="CD641" s="3" t="s">
        <v>25</v>
      </c>
      <c r="CG641" s="3">
        <f>VLOOKUP($A641,MGNT!$C:$E,3,0)</f>
        <v>8980</v>
      </c>
      <c r="CH641" s="3" t="s">
        <v>26</v>
      </c>
      <c r="CK641" s="3">
        <f>VLOOKUP($A641,MFON!$C:$E,3,0)</f>
        <v>1064.5</v>
      </c>
      <c r="CL641" s="3" t="s">
        <v>27</v>
      </c>
      <c r="CO641" s="3">
        <f>VLOOKUP($A641,MOEX!$C:$E,3,0)</f>
        <v>65.34</v>
      </c>
      <c r="CP641" s="3" t="s">
        <v>28</v>
      </c>
      <c r="CS641" s="3">
        <f>VLOOKUP($A641,MSTT!$C:$E,3,0)</f>
        <v>109.4</v>
      </c>
      <c r="CT641" s="3" t="s">
        <v>29</v>
      </c>
      <c r="CW641" s="3">
        <f>VLOOKUP($A641,NLMK!$C:$E,3,0)</f>
        <v>49.27</v>
      </c>
      <c r="CX641" s="3" t="s">
        <v>30</v>
      </c>
      <c r="DA641" s="3">
        <f>VLOOKUP($A641,NMTP!$C:$E,3,0)</f>
        <v>2.2252999999999998</v>
      </c>
      <c r="DB641" s="3" t="s">
        <v>31</v>
      </c>
      <c r="DE641" s="3">
        <f>VLOOKUP($A641,NVTK!$C:$E,3,0)</f>
        <v>403.17</v>
      </c>
      <c r="DF641" s="3" t="s">
        <v>32</v>
      </c>
      <c r="DI641" s="3">
        <f>VLOOKUP($A641,PIKK!$C:$E,3,0)</f>
        <v>90</v>
      </c>
      <c r="DJ641" s="3" t="s">
        <v>33</v>
      </c>
      <c r="DM641" s="3">
        <f>VLOOKUP($A641,ROSN!$C:$E,3,0)</f>
        <v>237</v>
      </c>
      <c r="DN641" s="3" t="s">
        <v>34</v>
      </c>
      <c r="DQ641" s="3">
        <f>VLOOKUP($A641,RTKM!$C:$E,3,0)</f>
        <v>86.16</v>
      </c>
      <c r="DR641" s="3" t="s">
        <v>35</v>
      </c>
      <c r="DU641" s="3">
        <f>VLOOKUP($A641,RTKMP!$C:$E,3,0)</f>
        <v>57.4</v>
      </c>
      <c r="DV641" s="3" t="s">
        <v>36</v>
      </c>
      <c r="DY641" s="3">
        <f>VLOOKUP($A641,HYDR!$C:$E,3,0)</f>
        <v>0.74339999999999995</v>
      </c>
      <c r="DZ641" s="3" t="s">
        <v>37</v>
      </c>
      <c r="EC641" s="3">
        <f>VLOOKUP($A641,RUAL!$C:$E,3,0)</f>
        <v>157.71</v>
      </c>
      <c r="ED641" s="3" t="s">
        <v>38</v>
      </c>
      <c r="EG641" s="3">
        <f>VLOOKUP($A641,SVAV!$C:$E,3,0)</f>
        <v>647</v>
      </c>
      <c r="EH641" s="3" t="s">
        <v>39</v>
      </c>
      <c r="EK641" s="3">
        <f>VLOOKUP($A641,SBER!$C:$E,3,0)</f>
        <v>89</v>
      </c>
      <c r="EL641" s="3" t="s">
        <v>40</v>
      </c>
      <c r="EO641" s="3">
        <f>VLOOKUP($A641,SBERP!$C:$E,3,0)</f>
        <v>72.89</v>
      </c>
      <c r="EP641" s="3" t="s">
        <v>41</v>
      </c>
      <c r="ES641" s="3">
        <f>VLOOKUP($A641,CHMF!$C:$E,3,0)</f>
        <v>294.5</v>
      </c>
      <c r="ET641" s="3" t="s">
        <v>42</v>
      </c>
      <c r="EW641" s="3">
        <f>VLOOKUP($A641,AFKS!$C:$E,3,0)</f>
        <v>44.29</v>
      </c>
      <c r="EX641" s="3" t="s">
        <v>43</v>
      </c>
      <c r="FA641" s="3">
        <f>VLOOKUP($A641,SNGS!$C:$E,3,0)</f>
        <v>27.138999999999999</v>
      </c>
      <c r="FB641" s="3" t="s">
        <v>44</v>
      </c>
      <c r="FE641" s="3">
        <f>VLOOKUP($A641,SNGSP!$C:$E,3,0)</f>
        <v>27.5</v>
      </c>
      <c r="FF641" s="3" t="s">
        <v>45</v>
      </c>
      <c r="FI641" s="3">
        <f>VLOOKUP($A641,TRMK!$C:$E,3,0)</f>
        <v>85.58</v>
      </c>
      <c r="FJ641" s="3" t="s">
        <v>46</v>
      </c>
      <c r="FM641" s="3">
        <f>VLOOKUP($A641,TATN!$C:$E,3,0)</f>
        <v>209.55</v>
      </c>
      <c r="FN641" s="3" t="s">
        <v>47</v>
      </c>
      <c r="FQ641" s="3">
        <f>VLOOKUP($A641,TATNP!$C:$E,3,0)</f>
        <v>124.43</v>
      </c>
      <c r="FR641" s="3" t="s">
        <v>48</v>
      </c>
      <c r="FU641" s="3">
        <f>VLOOKUP($A641,TRNFP!$C:$E,3,0)</f>
        <v>77870</v>
      </c>
      <c r="FV641" s="3" t="s">
        <v>49</v>
      </c>
      <c r="FY641" s="3">
        <f>VLOOKUP($A641,URKA!$C:$E,3,0)</f>
        <v>156.99</v>
      </c>
      <c r="FZ641" s="3" t="s">
        <v>50</v>
      </c>
      <c r="GC641" s="3">
        <f>VLOOKUP($A641,FEES!$C:$E,3,0)</f>
        <v>5.9900000000000002E-2</v>
      </c>
      <c r="GD641" s="3" t="s">
        <v>51</v>
      </c>
      <c r="GG641" s="3">
        <f>VLOOKUP($A641,PHOR!$C:$E,3,0)</f>
        <v>1186.9000000000001</v>
      </c>
      <c r="GH641" s="3" t="s">
        <v>52</v>
      </c>
      <c r="GK641" s="3">
        <f>VLOOKUP($A641,GCHE!$C:$E,3,0)</f>
        <v>624.20000000000005</v>
      </c>
      <c r="GL641" s="3" t="s">
        <v>53</v>
      </c>
      <c r="GO641" s="3">
        <f>VLOOKUP($A641,EONR!$C:$E,3,0)</f>
        <v>2.8999000000000001</v>
      </c>
    </row>
    <row r="642" spans="1:197" x14ac:dyDescent="0.45">
      <c r="A642" s="86">
        <v>41799</v>
      </c>
      <c r="B642" s="3" t="s">
        <v>5</v>
      </c>
      <c r="E642" s="3">
        <f>VLOOKUP($A642,POLY!$C:$E,3,0)</f>
        <v>314.58999999999997</v>
      </c>
      <c r="F642" s="3" t="s">
        <v>6</v>
      </c>
      <c r="I642" s="3">
        <f>VLOOKUP($A642,YNDX!$C:$E,3,0)</f>
        <v>1179.9000000000001</v>
      </c>
      <c r="J642" s="3" t="s">
        <v>7</v>
      </c>
      <c r="M642" s="3">
        <f>VLOOKUP($A642,ALRS!$C:$E,3,0)</f>
        <v>40.299999999999997</v>
      </c>
      <c r="N642" s="3" t="s">
        <v>8</v>
      </c>
      <c r="Q642" s="3">
        <f>VLOOKUP($A642,AKRN!$C:$E,3,0)</f>
        <v>1165</v>
      </c>
      <c r="R642" s="3" t="s">
        <v>9</v>
      </c>
      <c r="U642" s="3">
        <f>VLOOKUP($A642,AFLT!$C:$E,3,0)</f>
        <v>58.74</v>
      </c>
      <c r="V642" s="3" t="s">
        <v>10</v>
      </c>
      <c r="Y642" s="3">
        <f>VLOOKUP($A642,BSPB!$C:$E,3,0)</f>
        <v>39.49</v>
      </c>
      <c r="Z642" s="3" t="s">
        <v>11</v>
      </c>
      <c r="AC642" s="3">
        <f>VLOOKUP($A642,BANE!$C:$E,3,0)</f>
        <v>2424.1</v>
      </c>
      <c r="AD642" s="3" t="s">
        <v>12</v>
      </c>
      <c r="AG642" s="3">
        <f>VLOOKUP($A642,BANEP!$C:$E,3,0)</f>
        <v>1833.2</v>
      </c>
      <c r="AH642" s="3" t="s">
        <v>13</v>
      </c>
      <c r="AK642" s="3">
        <f>VLOOKUP($A642,VTBR!$C:$E,3,0)</f>
        <v>4.6980000000000001E-2</v>
      </c>
      <c r="AL642" s="3" t="s">
        <v>14</v>
      </c>
      <c r="AO642" s="3">
        <f>VLOOKUP($A642,VSMO!$C:$E,3,0)</f>
        <v>8015.3</v>
      </c>
      <c r="AP642" s="3" t="s">
        <v>15</v>
      </c>
      <c r="AS642" s="3">
        <f>VLOOKUP($A642,GAZP!$C:$E,3,0)</f>
        <v>146.4</v>
      </c>
      <c r="AT642" s="3" t="s">
        <v>16</v>
      </c>
      <c r="AW642" s="3">
        <f>VLOOKUP($A642,GMKN!$C:$E,3,0)</f>
        <v>6940</v>
      </c>
      <c r="AX642" s="3" t="s">
        <v>17</v>
      </c>
      <c r="BA642" s="3">
        <f>VLOOKUP($A642,DIXY!$C:$E,3,0)</f>
        <v>379</v>
      </c>
      <c r="BB642" s="3" t="s">
        <v>18</v>
      </c>
      <c r="BE642" s="3">
        <f>VLOOKUP($A642,IRAO!$C:$E,3,0)</f>
        <v>9.4800000000000006E-3</v>
      </c>
      <c r="BF642" s="3" t="s">
        <v>19</v>
      </c>
      <c r="BI642" s="3">
        <f>VLOOKUP($A642,KMAZ!$C:$E,3,0)</f>
        <v>37</v>
      </c>
      <c r="BJ642" s="3" t="s">
        <v>20</v>
      </c>
      <c r="BM642" s="3">
        <f>VLOOKUP($A642,LSRG!$C:$E,3,0)</f>
        <v>629.5</v>
      </c>
      <c r="BN642" s="3" t="s">
        <v>21</v>
      </c>
      <c r="BQ642" s="3">
        <f>VLOOKUP($A642,LKOH!$C:$E,3,0)</f>
        <v>2097.9</v>
      </c>
      <c r="BR642" s="3" t="s">
        <v>22</v>
      </c>
      <c r="BU642" s="3">
        <f>VLOOKUP($A642,MVID!$C:$E,3,0)</f>
        <v>258.64</v>
      </c>
      <c r="BV642" s="3" t="s">
        <v>23</v>
      </c>
      <c r="BY642" s="3">
        <f>VLOOKUP($A642,MAGN!$C:$E,3,0)</f>
        <v>6.77</v>
      </c>
      <c r="BZ642" s="3" t="s">
        <v>24</v>
      </c>
      <c r="CC642" s="3">
        <f>VLOOKUP($A642,MTSS!$C:$E,3,0)</f>
        <v>301.2</v>
      </c>
      <c r="CD642" s="3" t="s">
        <v>25</v>
      </c>
      <c r="CG642" s="3">
        <f>VLOOKUP($A642,MGNT!$C:$E,3,0)</f>
        <v>9070</v>
      </c>
      <c r="CH642" s="3" t="s">
        <v>26</v>
      </c>
      <c r="CK642" s="3">
        <f>VLOOKUP($A642,MFON!$C:$E,3,0)</f>
        <v>1074.2</v>
      </c>
      <c r="CL642" s="3" t="s">
        <v>27</v>
      </c>
      <c r="CO642" s="3">
        <f>VLOOKUP($A642,MOEX!$C:$E,3,0)</f>
        <v>65.650000000000006</v>
      </c>
      <c r="CP642" s="3" t="s">
        <v>28</v>
      </c>
      <c r="CS642" s="3">
        <f>VLOOKUP($A642,MSTT!$C:$E,3,0)</f>
        <v>108.94</v>
      </c>
      <c r="CT642" s="3" t="s">
        <v>29</v>
      </c>
      <c r="CW642" s="3">
        <f>VLOOKUP($A642,NLMK!$C:$E,3,0)</f>
        <v>48.33</v>
      </c>
      <c r="CX642" s="3" t="s">
        <v>30</v>
      </c>
      <c r="DA642" s="3">
        <f>VLOOKUP($A642,NMTP!$C:$E,3,0)</f>
        <v>2.2301000000000002</v>
      </c>
      <c r="DB642" s="3" t="s">
        <v>31</v>
      </c>
      <c r="DE642" s="3">
        <f>VLOOKUP($A642,NVTK!$C:$E,3,0)</f>
        <v>400.7</v>
      </c>
      <c r="DF642" s="3" t="s">
        <v>32</v>
      </c>
      <c r="DI642" s="3">
        <f>VLOOKUP($A642,PIKK!$C:$E,3,0)</f>
        <v>81.42</v>
      </c>
      <c r="DJ642" s="3" t="s">
        <v>33</v>
      </c>
      <c r="DM642" s="3">
        <f>VLOOKUP($A642,ROSN!$C:$E,3,0)</f>
        <v>249.66</v>
      </c>
      <c r="DN642" s="3" t="s">
        <v>34</v>
      </c>
      <c r="DQ642" s="3">
        <f>VLOOKUP($A642,RTKM!$C:$E,3,0)</f>
        <v>88.06</v>
      </c>
      <c r="DR642" s="3" t="s">
        <v>35</v>
      </c>
      <c r="DU642" s="3">
        <f>VLOOKUP($A642,RTKMP!$C:$E,3,0)</f>
        <v>58.85</v>
      </c>
      <c r="DV642" s="3" t="s">
        <v>36</v>
      </c>
      <c r="DY642" s="3">
        <f>VLOOKUP($A642,HYDR!$C:$E,3,0)</f>
        <v>0.74</v>
      </c>
      <c r="DZ642" s="3" t="s">
        <v>37</v>
      </c>
      <c r="EC642" s="3">
        <f>VLOOKUP($A642,RUAL!$C:$E,3,0)</f>
        <v>160</v>
      </c>
      <c r="ED642" s="3" t="s">
        <v>38</v>
      </c>
      <c r="EG642" s="3">
        <f>VLOOKUP($A642,SVAV!$C:$E,3,0)</f>
        <v>584</v>
      </c>
      <c r="EH642" s="3" t="s">
        <v>39</v>
      </c>
      <c r="EK642" s="3">
        <f>VLOOKUP($A642,SBER!$C:$E,3,0)</f>
        <v>89</v>
      </c>
      <c r="EL642" s="3" t="s">
        <v>40</v>
      </c>
      <c r="EO642" s="3">
        <f>VLOOKUP($A642,SBERP!$C:$E,3,0)</f>
        <v>73.69</v>
      </c>
      <c r="EP642" s="3" t="s">
        <v>41</v>
      </c>
      <c r="ES642" s="3">
        <f>VLOOKUP($A642,CHMF!$C:$E,3,0)</f>
        <v>292.5</v>
      </c>
      <c r="ET642" s="3" t="s">
        <v>42</v>
      </c>
      <c r="EW642" s="3">
        <f>VLOOKUP($A642,AFKS!$C:$E,3,0)</f>
        <v>45.3</v>
      </c>
      <c r="EX642" s="3" t="s">
        <v>43</v>
      </c>
      <c r="FA642" s="3">
        <f>VLOOKUP($A642,SNGS!$C:$E,3,0)</f>
        <v>27.559000000000001</v>
      </c>
      <c r="FB642" s="3" t="s">
        <v>44</v>
      </c>
      <c r="FE642" s="3">
        <f>VLOOKUP($A642,SNGSP!$C:$E,3,0)</f>
        <v>28.15</v>
      </c>
      <c r="FF642" s="3" t="s">
        <v>45</v>
      </c>
      <c r="FI642" s="3">
        <f>VLOOKUP($A642,TRMK!$C:$E,3,0)</f>
        <v>87.58</v>
      </c>
      <c r="FJ642" s="3" t="s">
        <v>46</v>
      </c>
      <c r="FM642" s="3">
        <f>VLOOKUP($A642,TATN!$C:$E,3,0)</f>
        <v>213</v>
      </c>
      <c r="FN642" s="3" t="s">
        <v>47</v>
      </c>
      <c r="FQ642" s="3">
        <f>VLOOKUP($A642,TATNP!$C:$E,3,0)</f>
        <v>125</v>
      </c>
      <c r="FR642" s="3" t="s">
        <v>48</v>
      </c>
      <c r="FU642" s="3">
        <f>VLOOKUP($A642,TRNFP!$C:$E,3,0)</f>
        <v>76510</v>
      </c>
      <c r="FV642" s="3" t="s">
        <v>49</v>
      </c>
      <c r="FY642" s="3">
        <f>VLOOKUP($A642,URKA!$C:$E,3,0)</f>
        <v>155.28</v>
      </c>
      <c r="FZ642" s="3" t="s">
        <v>50</v>
      </c>
      <c r="GC642" s="3">
        <f>VLOOKUP($A642,FEES!$C:$E,3,0)</f>
        <v>6.0150000000000002E-2</v>
      </c>
      <c r="GD642" s="3" t="s">
        <v>51</v>
      </c>
      <c r="GG642" s="3">
        <f>VLOOKUP($A642,PHOR!$C:$E,3,0)</f>
        <v>1185</v>
      </c>
      <c r="GH642" s="3" t="s">
        <v>52</v>
      </c>
      <c r="GK642" s="3">
        <f>VLOOKUP($A642,GCHE!$C:$E,3,0)</f>
        <v>607.9</v>
      </c>
      <c r="GL642" s="3" t="s">
        <v>53</v>
      </c>
      <c r="GO642" s="3">
        <f>VLOOKUP($A642,EONR!$C:$E,3,0)</f>
        <v>2.98</v>
      </c>
    </row>
    <row r="643" spans="1:197" x14ac:dyDescent="0.45">
      <c r="A643" s="86">
        <v>41806</v>
      </c>
      <c r="B643" s="3" t="s">
        <v>5</v>
      </c>
      <c r="E643" s="3">
        <f>VLOOKUP($A643,POLY!$C:$E,3,0)</f>
        <v>327.91</v>
      </c>
      <c r="F643" s="3" t="s">
        <v>6</v>
      </c>
      <c r="I643" s="3">
        <f>VLOOKUP($A643,YNDX!$C:$E,3,0)</f>
        <v>1175</v>
      </c>
      <c r="J643" s="3" t="s">
        <v>7</v>
      </c>
      <c r="M643" s="3">
        <f>VLOOKUP($A643,ALRS!$C:$E,3,0)</f>
        <v>41</v>
      </c>
      <c r="N643" s="3" t="s">
        <v>8</v>
      </c>
      <c r="Q643" s="3">
        <f>VLOOKUP($A643,AKRN!$C:$E,3,0)</f>
        <v>1135.5999999999999</v>
      </c>
      <c r="R643" s="3" t="s">
        <v>9</v>
      </c>
      <c r="U643" s="3">
        <f>VLOOKUP($A643,AFLT!$C:$E,3,0)</f>
        <v>55.68</v>
      </c>
      <c r="V643" s="3" t="s">
        <v>10</v>
      </c>
      <c r="Y643" s="3">
        <f>VLOOKUP($A643,BSPB!$C:$E,3,0)</f>
        <v>40.11</v>
      </c>
      <c r="Z643" s="3" t="s">
        <v>11</v>
      </c>
      <c r="AC643" s="3">
        <f>VLOOKUP($A643,BANE!$C:$E,3,0)</f>
        <v>2365</v>
      </c>
      <c r="AD643" s="3" t="s">
        <v>12</v>
      </c>
      <c r="AG643" s="3">
        <f>VLOOKUP($A643,BANEP!$C:$E,3,0)</f>
        <v>1654</v>
      </c>
      <c r="AH643" s="3" t="s">
        <v>13</v>
      </c>
      <c r="AK643" s="3">
        <f>VLOOKUP($A643,VTBR!$C:$E,3,0)</f>
        <v>4.4900000000000002E-2</v>
      </c>
      <c r="AL643" s="3" t="s">
        <v>14</v>
      </c>
      <c r="AO643" s="3">
        <f>VLOOKUP($A643,VSMO!$C:$E,3,0)</f>
        <v>7081</v>
      </c>
      <c r="AP643" s="3" t="s">
        <v>15</v>
      </c>
      <c r="AS643" s="3">
        <f>VLOOKUP($A643,GAZP!$C:$E,3,0)</f>
        <v>145.6</v>
      </c>
      <c r="AT643" s="3" t="s">
        <v>16</v>
      </c>
      <c r="AW643" s="3">
        <f>VLOOKUP($A643,GMKN!$C:$E,3,0)</f>
        <v>6865</v>
      </c>
      <c r="AX643" s="3" t="s">
        <v>17</v>
      </c>
      <c r="BA643" s="3">
        <f>VLOOKUP($A643,DIXY!$C:$E,3,0)</f>
        <v>400</v>
      </c>
      <c r="BB643" s="3" t="s">
        <v>18</v>
      </c>
      <c r="BE643" s="3">
        <f>VLOOKUP($A643,IRAO!$C:$E,3,0)</f>
        <v>9.4699999999999993E-3</v>
      </c>
      <c r="BF643" s="3" t="s">
        <v>19</v>
      </c>
      <c r="BI643" s="3">
        <f>VLOOKUP($A643,KMAZ!$C:$E,3,0)</f>
        <v>37.090000000000003</v>
      </c>
      <c r="BJ643" s="3" t="s">
        <v>20</v>
      </c>
      <c r="BM643" s="3">
        <f>VLOOKUP($A643,LSRG!$C:$E,3,0)</f>
        <v>610</v>
      </c>
      <c r="BN643" s="3" t="s">
        <v>21</v>
      </c>
      <c r="BQ643" s="3">
        <f>VLOOKUP($A643,LKOH!$C:$E,3,0)</f>
        <v>2100</v>
      </c>
      <c r="BR643" s="3" t="s">
        <v>22</v>
      </c>
      <c r="BU643" s="3">
        <f>VLOOKUP($A643,MVID!$C:$E,3,0)</f>
        <v>273.8</v>
      </c>
      <c r="BV643" s="3" t="s">
        <v>23</v>
      </c>
      <c r="BY643" s="3">
        <f>VLOOKUP($A643,MAGN!$C:$E,3,0)</f>
        <v>6.7279999999999998</v>
      </c>
      <c r="BZ643" s="3" t="s">
        <v>24</v>
      </c>
      <c r="CC643" s="3">
        <f>VLOOKUP($A643,MTSS!$C:$E,3,0)</f>
        <v>308</v>
      </c>
      <c r="CD643" s="3" t="s">
        <v>25</v>
      </c>
      <c r="CG643" s="3">
        <f>VLOOKUP($A643,MGNT!$C:$E,3,0)</f>
        <v>8815</v>
      </c>
      <c r="CH643" s="3" t="s">
        <v>26</v>
      </c>
      <c r="CK643" s="3">
        <f>VLOOKUP($A643,MFON!$C:$E,3,0)</f>
        <v>1110</v>
      </c>
      <c r="CL643" s="3" t="s">
        <v>27</v>
      </c>
      <c r="CO643" s="3">
        <f>VLOOKUP($A643,MOEX!$C:$E,3,0)</f>
        <v>68.31</v>
      </c>
      <c r="CP643" s="3" t="s">
        <v>28</v>
      </c>
      <c r="CS643" s="3">
        <f>VLOOKUP($A643,MSTT!$C:$E,3,0)</f>
        <v>106.99</v>
      </c>
      <c r="CT643" s="3" t="s">
        <v>29</v>
      </c>
      <c r="CW643" s="3">
        <f>VLOOKUP($A643,NLMK!$C:$E,3,0)</f>
        <v>47.8</v>
      </c>
      <c r="CX643" s="3" t="s">
        <v>30</v>
      </c>
      <c r="DA643" s="3">
        <f>VLOOKUP($A643,NMTP!$C:$E,3,0)</f>
        <v>2.15</v>
      </c>
      <c r="DB643" s="3" t="s">
        <v>31</v>
      </c>
      <c r="DE643" s="3">
        <f>VLOOKUP($A643,NVTK!$C:$E,3,0)</f>
        <v>419.63</v>
      </c>
      <c r="DF643" s="3" t="s">
        <v>32</v>
      </c>
      <c r="DI643" s="3">
        <f>VLOOKUP($A643,PIKK!$C:$E,3,0)</f>
        <v>79.69</v>
      </c>
      <c r="DJ643" s="3" t="s">
        <v>33</v>
      </c>
      <c r="DM643" s="3">
        <f>VLOOKUP($A643,ROSN!$C:$E,3,0)</f>
        <v>250.11</v>
      </c>
      <c r="DN643" s="3" t="s">
        <v>34</v>
      </c>
      <c r="DQ643" s="3">
        <f>VLOOKUP($A643,RTKM!$C:$E,3,0)</f>
        <v>84.1</v>
      </c>
      <c r="DR643" s="3" t="s">
        <v>35</v>
      </c>
      <c r="DU643" s="3">
        <f>VLOOKUP($A643,RTKMP!$C:$E,3,0)</f>
        <v>59.1</v>
      </c>
      <c r="DV643" s="3" t="s">
        <v>36</v>
      </c>
      <c r="DY643" s="3">
        <f>VLOOKUP($A643,HYDR!$C:$E,3,0)</f>
        <v>0.70799999999999996</v>
      </c>
      <c r="DZ643" s="3" t="s">
        <v>37</v>
      </c>
      <c r="EC643" s="3">
        <f>VLOOKUP($A643,RUAL!$C:$E,3,0)</f>
        <v>164.25</v>
      </c>
      <c r="ED643" s="3" t="s">
        <v>38</v>
      </c>
      <c r="EG643" s="3">
        <f>VLOOKUP($A643,SVAV!$C:$E,3,0)</f>
        <v>571</v>
      </c>
      <c r="EH643" s="3" t="s">
        <v>39</v>
      </c>
      <c r="EK643" s="3">
        <f>VLOOKUP($A643,SBER!$C:$E,3,0)</f>
        <v>84.16</v>
      </c>
      <c r="EL643" s="3" t="s">
        <v>40</v>
      </c>
      <c r="EO643" s="3">
        <f>VLOOKUP($A643,SBERP!$C:$E,3,0)</f>
        <v>67.099999999999994</v>
      </c>
      <c r="EP643" s="3" t="s">
        <v>41</v>
      </c>
      <c r="ES643" s="3">
        <f>VLOOKUP($A643,CHMF!$C:$E,3,0)</f>
        <v>286.2</v>
      </c>
      <c r="ET643" s="3" t="s">
        <v>42</v>
      </c>
      <c r="EW643" s="3">
        <f>VLOOKUP($A643,AFKS!$C:$E,3,0)</f>
        <v>46</v>
      </c>
      <c r="EX643" s="3" t="s">
        <v>43</v>
      </c>
      <c r="FA643" s="3">
        <f>VLOOKUP($A643,SNGS!$C:$E,3,0)</f>
        <v>27.186</v>
      </c>
      <c r="FB643" s="3" t="s">
        <v>44</v>
      </c>
      <c r="FE643" s="3">
        <f>VLOOKUP($A643,SNGSP!$C:$E,3,0)</f>
        <v>27.859000000000002</v>
      </c>
      <c r="FF643" s="3" t="s">
        <v>45</v>
      </c>
      <c r="FI643" s="3">
        <f>VLOOKUP($A643,TRMK!$C:$E,3,0)</f>
        <v>82.21</v>
      </c>
      <c r="FJ643" s="3" t="s">
        <v>46</v>
      </c>
      <c r="FM643" s="3">
        <f>VLOOKUP($A643,TATN!$C:$E,3,0)</f>
        <v>223.63</v>
      </c>
      <c r="FN643" s="3" t="s">
        <v>47</v>
      </c>
      <c r="FQ643" s="3">
        <f>VLOOKUP($A643,TATNP!$C:$E,3,0)</f>
        <v>128.5</v>
      </c>
      <c r="FR643" s="3" t="s">
        <v>48</v>
      </c>
      <c r="FU643" s="3">
        <f>VLOOKUP($A643,TRNFP!$C:$E,3,0)</f>
        <v>75124</v>
      </c>
      <c r="FV643" s="3" t="s">
        <v>49</v>
      </c>
      <c r="FY643" s="3">
        <f>VLOOKUP($A643,URKA!$C:$E,3,0)</f>
        <v>151.6</v>
      </c>
      <c r="FZ643" s="3" t="s">
        <v>50</v>
      </c>
      <c r="GC643" s="3">
        <f>VLOOKUP($A643,FEES!$C:$E,3,0)</f>
        <v>5.7250000000000002E-2</v>
      </c>
      <c r="GD643" s="3" t="s">
        <v>51</v>
      </c>
      <c r="GG643" s="3">
        <f>VLOOKUP($A643,PHOR!$C:$E,3,0)</f>
        <v>1237.8</v>
      </c>
      <c r="GH643" s="3" t="s">
        <v>52</v>
      </c>
      <c r="GK643" s="3">
        <f>VLOOKUP($A643,GCHE!$C:$E,3,0)</f>
        <v>641.5</v>
      </c>
      <c r="GL643" s="3" t="s">
        <v>53</v>
      </c>
      <c r="GO643" s="3">
        <f>VLOOKUP($A643,EONR!$C:$E,3,0)</f>
        <v>2.9186999999999999</v>
      </c>
    </row>
    <row r="644" spans="1:197" x14ac:dyDescent="0.45">
      <c r="A644" s="86">
        <v>41813</v>
      </c>
      <c r="B644" s="3" t="s">
        <v>5</v>
      </c>
      <c r="E644" s="3">
        <f>VLOOKUP($A644,POLY!$C:$E,3,0)</f>
        <v>324.19</v>
      </c>
      <c r="F644" s="3" t="s">
        <v>6</v>
      </c>
      <c r="I644" s="3">
        <f>VLOOKUP($A644,YNDX!$C:$E,3,0)</f>
        <v>1185</v>
      </c>
      <c r="J644" s="3" t="s">
        <v>7</v>
      </c>
      <c r="M644" s="3">
        <f>VLOOKUP($A644,ALRS!$C:$E,3,0)</f>
        <v>42</v>
      </c>
      <c r="N644" s="3" t="s">
        <v>8</v>
      </c>
      <c r="Q644" s="3">
        <f>VLOOKUP($A644,AKRN!$C:$E,3,0)</f>
        <v>1215</v>
      </c>
      <c r="R644" s="3" t="s">
        <v>9</v>
      </c>
      <c r="U644" s="3">
        <f>VLOOKUP($A644,AFLT!$C:$E,3,0)</f>
        <v>55.6</v>
      </c>
      <c r="V644" s="3" t="s">
        <v>10</v>
      </c>
      <c r="Y644" s="3">
        <f>VLOOKUP($A644,BSPB!$C:$E,3,0)</f>
        <v>38.01</v>
      </c>
      <c r="Z644" s="3" t="s">
        <v>11</v>
      </c>
      <c r="AC644" s="3">
        <f>VLOOKUP($A644,BANE!$C:$E,3,0)</f>
        <v>2404.9</v>
      </c>
      <c r="AD644" s="3" t="s">
        <v>12</v>
      </c>
      <c r="AG644" s="3">
        <f>VLOOKUP($A644,BANEP!$C:$E,3,0)</f>
        <v>1651.1</v>
      </c>
      <c r="AH644" s="3" t="s">
        <v>13</v>
      </c>
      <c r="AK644" s="3">
        <f>VLOOKUP($A644,VTBR!$C:$E,3,0)</f>
        <v>4.2130000000000001E-2</v>
      </c>
      <c r="AL644" s="3" t="s">
        <v>14</v>
      </c>
      <c r="AO644" s="3">
        <f>VLOOKUP($A644,VSMO!$C:$E,3,0)</f>
        <v>7469.3</v>
      </c>
      <c r="AP644" s="3" t="s">
        <v>15</v>
      </c>
      <c r="AS644" s="3">
        <f>VLOOKUP($A644,GAZP!$C:$E,3,0)</f>
        <v>149.38999999999999</v>
      </c>
      <c r="AT644" s="3" t="s">
        <v>16</v>
      </c>
      <c r="AW644" s="3">
        <f>VLOOKUP($A644,GMKN!$C:$E,3,0)</f>
        <v>6715</v>
      </c>
      <c r="AX644" s="3" t="s">
        <v>17</v>
      </c>
      <c r="BA644" s="3">
        <f>VLOOKUP($A644,DIXY!$C:$E,3,0)</f>
        <v>410</v>
      </c>
      <c r="BB644" s="3" t="s">
        <v>18</v>
      </c>
      <c r="BE644" s="3">
        <f>VLOOKUP($A644,IRAO!$C:$E,3,0)</f>
        <v>9.4699999999999993E-3</v>
      </c>
      <c r="BF644" s="3" t="s">
        <v>19</v>
      </c>
      <c r="BI644" s="3">
        <f>VLOOKUP($A644,KMAZ!$C:$E,3,0)</f>
        <v>37.26</v>
      </c>
      <c r="BJ644" s="3" t="s">
        <v>20</v>
      </c>
      <c r="BM644" s="3">
        <f>VLOOKUP($A644,LSRG!$C:$E,3,0)</f>
        <v>621</v>
      </c>
      <c r="BN644" s="3" t="s">
        <v>21</v>
      </c>
      <c r="BQ644" s="3">
        <f>VLOOKUP($A644,LKOH!$C:$E,3,0)</f>
        <v>2021</v>
      </c>
      <c r="BR644" s="3" t="s">
        <v>22</v>
      </c>
      <c r="BU644" s="3">
        <f>VLOOKUP($A644,MVID!$C:$E,3,0)</f>
        <v>266.83999999999997</v>
      </c>
      <c r="BV644" s="3" t="s">
        <v>23</v>
      </c>
      <c r="BY644" s="3">
        <f>VLOOKUP($A644,MAGN!$C:$E,3,0)</f>
        <v>6.67</v>
      </c>
      <c r="BZ644" s="3" t="s">
        <v>24</v>
      </c>
      <c r="CC644" s="3">
        <f>VLOOKUP($A644,MTSS!$C:$E,3,0)</f>
        <v>305.99</v>
      </c>
      <c r="CD644" s="3" t="s">
        <v>25</v>
      </c>
      <c r="CG644" s="3">
        <f>VLOOKUP($A644,MGNT!$C:$E,3,0)</f>
        <v>8820</v>
      </c>
      <c r="CH644" s="3" t="s">
        <v>26</v>
      </c>
      <c r="CK644" s="3">
        <f>VLOOKUP($A644,MFON!$C:$E,3,0)</f>
        <v>1069</v>
      </c>
      <c r="CL644" s="3" t="s">
        <v>27</v>
      </c>
      <c r="CO644" s="3">
        <f>VLOOKUP($A644,MOEX!$C:$E,3,0)</f>
        <v>66.17</v>
      </c>
      <c r="CP644" s="3" t="s">
        <v>28</v>
      </c>
      <c r="CS644" s="3">
        <f>VLOOKUP($A644,MSTT!$C:$E,3,0)</f>
        <v>108</v>
      </c>
      <c r="CT644" s="3" t="s">
        <v>29</v>
      </c>
      <c r="CW644" s="3">
        <f>VLOOKUP($A644,NLMK!$C:$E,3,0)</f>
        <v>47</v>
      </c>
      <c r="CX644" s="3" t="s">
        <v>30</v>
      </c>
      <c r="DA644" s="3">
        <f>VLOOKUP($A644,NMTP!$C:$E,3,0)</f>
        <v>2.1909000000000001</v>
      </c>
      <c r="DB644" s="3" t="s">
        <v>31</v>
      </c>
      <c r="DE644" s="3">
        <f>VLOOKUP($A644,NVTK!$C:$E,3,0)</f>
        <v>418</v>
      </c>
      <c r="DF644" s="3" t="s">
        <v>32</v>
      </c>
      <c r="DI644" s="3">
        <f>VLOOKUP($A644,PIKK!$C:$E,3,0)</f>
        <v>79.78</v>
      </c>
      <c r="DJ644" s="3" t="s">
        <v>33</v>
      </c>
      <c r="DM644" s="3">
        <f>VLOOKUP($A644,ROSN!$C:$E,3,0)</f>
        <v>249.49</v>
      </c>
      <c r="DN644" s="3" t="s">
        <v>34</v>
      </c>
      <c r="DQ644" s="3">
        <f>VLOOKUP($A644,RTKM!$C:$E,3,0)</f>
        <v>84.65</v>
      </c>
      <c r="DR644" s="3" t="s">
        <v>35</v>
      </c>
      <c r="DU644" s="3">
        <f>VLOOKUP($A644,RTKMP!$C:$E,3,0)</f>
        <v>60.63</v>
      </c>
      <c r="DV644" s="3" t="s">
        <v>36</v>
      </c>
      <c r="DY644" s="3">
        <f>VLOOKUP($A644,HYDR!$C:$E,3,0)</f>
        <v>0.68020000000000003</v>
      </c>
      <c r="DZ644" s="3" t="s">
        <v>37</v>
      </c>
      <c r="EC644" s="3">
        <f>VLOOKUP($A644,RUAL!$C:$E,3,0)</f>
        <v>153.82</v>
      </c>
      <c r="ED644" s="3" t="s">
        <v>38</v>
      </c>
      <c r="EG644" s="3">
        <f>VLOOKUP($A644,SVAV!$C:$E,3,0)</f>
        <v>595</v>
      </c>
      <c r="EH644" s="3" t="s">
        <v>39</v>
      </c>
      <c r="EK644" s="3">
        <f>VLOOKUP($A644,SBER!$C:$E,3,0)</f>
        <v>84.33</v>
      </c>
      <c r="EL644" s="3" t="s">
        <v>40</v>
      </c>
      <c r="EO644" s="3">
        <f>VLOOKUP($A644,SBERP!$C:$E,3,0)</f>
        <v>70.3</v>
      </c>
      <c r="EP644" s="3" t="s">
        <v>41</v>
      </c>
      <c r="ES644" s="3">
        <f>VLOOKUP($A644,CHMF!$C:$E,3,0)</f>
        <v>280.60000000000002</v>
      </c>
      <c r="ET644" s="3" t="s">
        <v>42</v>
      </c>
      <c r="EW644" s="3">
        <f>VLOOKUP($A644,AFKS!$C:$E,3,0)</f>
        <v>46.2</v>
      </c>
      <c r="EX644" s="3" t="s">
        <v>43</v>
      </c>
      <c r="FA644" s="3">
        <f>VLOOKUP($A644,SNGS!$C:$E,3,0)</f>
        <v>26.6</v>
      </c>
      <c r="FB644" s="3" t="s">
        <v>44</v>
      </c>
      <c r="FE644" s="3">
        <f>VLOOKUP($A644,SNGSP!$C:$E,3,0)</f>
        <v>28.254999999999999</v>
      </c>
      <c r="FF644" s="3" t="s">
        <v>45</v>
      </c>
      <c r="FI644" s="3">
        <f>VLOOKUP($A644,TRMK!$C:$E,3,0)</f>
        <v>81.89</v>
      </c>
      <c r="FJ644" s="3" t="s">
        <v>46</v>
      </c>
      <c r="FM644" s="3">
        <f>VLOOKUP($A644,TATN!$C:$E,3,0)</f>
        <v>222.48</v>
      </c>
      <c r="FN644" s="3" t="s">
        <v>47</v>
      </c>
      <c r="FQ644" s="3">
        <f>VLOOKUP($A644,TATNP!$C:$E,3,0)</f>
        <v>130.97999999999999</v>
      </c>
      <c r="FR644" s="3" t="s">
        <v>48</v>
      </c>
      <c r="FU644" s="3">
        <f>VLOOKUP($A644,TRNFP!$C:$E,3,0)</f>
        <v>74000</v>
      </c>
      <c r="FV644" s="3" t="s">
        <v>49</v>
      </c>
      <c r="FY644" s="3">
        <f>VLOOKUP($A644,URKA!$C:$E,3,0)</f>
        <v>157.1</v>
      </c>
      <c r="FZ644" s="3" t="s">
        <v>50</v>
      </c>
      <c r="GC644" s="3">
        <f>VLOOKUP($A644,FEES!$C:$E,3,0)</f>
        <v>5.8999999999999997E-2</v>
      </c>
      <c r="GD644" s="3" t="s">
        <v>51</v>
      </c>
      <c r="GG644" s="3">
        <f>VLOOKUP($A644,PHOR!$C:$E,3,0)</f>
        <v>1242.3</v>
      </c>
      <c r="GH644" s="3" t="s">
        <v>52</v>
      </c>
      <c r="GK644" s="3">
        <f>VLOOKUP($A644,GCHE!$C:$E,3,0)</f>
        <v>623</v>
      </c>
      <c r="GL644" s="3" t="s">
        <v>53</v>
      </c>
      <c r="GO644" s="3">
        <f>VLOOKUP($A644,EONR!$C:$E,3,0)</f>
        <v>2.8498999999999999</v>
      </c>
    </row>
    <row r="645" spans="1:197" s="24" customFormat="1" x14ac:dyDescent="0.45">
      <c r="A645" s="85">
        <v>41820</v>
      </c>
      <c r="B645" s="24" t="s">
        <v>5</v>
      </c>
      <c r="C645" s="24">
        <f>HLOOKUP(database!B$36,'market capitalization'!$1:$23,6,0)</f>
        <v>127034.36437705001</v>
      </c>
      <c r="E645" s="24">
        <f>VLOOKUP($A645,POLY!$C:$E,3,0)</f>
        <v>342.98</v>
      </c>
      <c r="F645" s="3" t="s">
        <v>6</v>
      </c>
      <c r="G645" s="24">
        <f>HLOOKUP(database!F$36,'market capitalization'!$1:$23,6,0)</f>
        <v>308841.01231680001</v>
      </c>
      <c r="I645" s="24">
        <f>VLOOKUP($A645,YNDX!$C:$E,3,0)</f>
        <v>1186</v>
      </c>
      <c r="J645" s="3" t="s">
        <v>7</v>
      </c>
      <c r="K645" s="24">
        <f>HLOOKUP(database!J$36,'market capitalization'!$1:$23,6,0)</f>
        <v>306507.77462371002</v>
      </c>
      <c r="M645" s="24">
        <f>VLOOKUP($A645,ALRS!$C:$E,3,0)</f>
        <v>45</v>
      </c>
      <c r="N645" s="3" t="s">
        <v>8</v>
      </c>
      <c r="O645" s="24">
        <f>HLOOKUP(database!N$36,'market capitalization'!$1:$23,6,0)</f>
        <v>49958.154999999999</v>
      </c>
      <c r="Q645" s="24">
        <f>VLOOKUP($A645,AKRN!$C:$E,3,0)</f>
        <v>1215.7</v>
      </c>
      <c r="R645" s="3" t="s">
        <v>9</v>
      </c>
      <c r="S645" s="24">
        <f>HLOOKUP(database!R$36,'market capitalization'!$1:$23,6,0)</f>
        <v>62227.831232969998</v>
      </c>
      <c r="U645" s="24">
        <f>VLOOKUP($A645,AFLT!$C:$E,3,0)</f>
        <v>57.3</v>
      </c>
      <c r="V645" s="3" t="s">
        <v>10</v>
      </c>
      <c r="W645" s="24">
        <f>HLOOKUP(database!V$36,'market capitalization'!$1:$23,6,0)</f>
        <v>16782.171719999998</v>
      </c>
      <c r="Y645" s="24">
        <f>VLOOKUP($A645,BSPB!$C:$E,3,0)</f>
        <v>39.35</v>
      </c>
      <c r="Z645" s="3" t="s">
        <v>11</v>
      </c>
      <c r="AA645" s="24">
        <f>HLOOKUP(database!Z$36,'market capitalization'!$1:$23,6,0)</f>
        <v>359969.28164340003</v>
      </c>
      <c r="AC645" s="24">
        <f>VLOOKUP($A645,BANE!$C:$E,3,0)</f>
        <v>2470</v>
      </c>
      <c r="AD645" s="3" t="s">
        <v>12</v>
      </c>
      <c r="AE645" s="24">
        <f>HLOOKUP(database!AD$36,'market capitalization'!$1:$23,6,0)</f>
        <v>48855.318481199996</v>
      </c>
      <c r="AG645" s="24">
        <f>VLOOKUP($A645,BANEP!$C:$E,3,0)</f>
        <v>1709</v>
      </c>
      <c r="AH645" s="3" t="s">
        <v>13</v>
      </c>
      <c r="AI645" s="24">
        <f>HLOOKUP(database!AH$36,'market capitalization'!$1:$23,6,0)</f>
        <v>531641.40565761004</v>
      </c>
      <c r="AK645" s="24">
        <f>VLOOKUP($A645,VTBR!$C:$E,3,0)</f>
        <v>4.0989999999999999E-2</v>
      </c>
      <c r="AL645" s="3" t="s">
        <v>14</v>
      </c>
      <c r="AM645" s="24">
        <f>HLOOKUP(database!AL$36,'market capitalization'!$1:$23,6,0)</f>
        <v>85549.171960000007</v>
      </c>
      <c r="AO645" s="24">
        <f>VLOOKUP($A645,VSMO!$C:$E,3,0)</f>
        <v>7800</v>
      </c>
      <c r="AP645" s="3" t="s">
        <v>15</v>
      </c>
      <c r="AQ645" s="24">
        <f>HLOOKUP(database!AP$36,'market capitalization'!$1:$23,6,0)</f>
        <v>3505810.5253610001</v>
      </c>
      <c r="AS645" s="24">
        <f>VLOOKUP($A645,GAZP!$C:$E,3,0)</f>
        <v>149.13</v>
      </c>
      <c r="AT645" s="3" t="s">
        <v>16</v>
      </c>
      <c r="AU645" s="24">
        <f>HLOOKUP(database!AT$36,'market capitalization'!$1:$23,6,0)</f>
        <v>1062934.8622920001</v>
      </c>
      <c r="AW645" s="24">
        <f>VLOOKUP($A645,GMKN!$C:$E,3,0)</f>
        <v>6971</v>
      </c>
      <c r="AX645" s="3" t="s">
        <v>17</v>
      </c>
      <c r="AY645" s="24">
        <f>HLOOKUP(database!AX$36,'market capitalization'!$1:$23,6,0)</f>
        <v>50544.957499999997</v>
      </c>
      <c r="BA645" s="24">
        <f>VLOOKUP($A645,DIXY!$C:$E,3,0)</f>
        <v>406.59</v>
      </c>
      <c r="BB645" s="3" t="s">
        <v>18</v>
      </c>
      <c r="BC645" s="24">
        <f>HLOOKUP(database!BB$36,'market capitalization'!$1:$23,6,0)</f>
        <v>98616.249424110007</v>
      </c>
      <c r="BE645" s="24">
        <f>VLOOKUP($A645,IRAO!$C:$E,3,0)</f>
        <v>9.4999999999999998E-3</v>
      </c>
      <c r="BF645" s="3" t="s">
        <v>19</v>
      </c>
      <c r="BG645" s="24">
        <f>HLOOKUP(database!BF$36,'market capitalization'!$1:$23,6,0)</f>
        <v>26570.614531630003</v>
      </c>
      <c r="BI645" s="24">
        <f>VLOOKUP($A645,KMAZ!$C:$E,3,0)</f>
        <v>37.11</v>
      </c>
      <c r="BJ645" s="3" t="s">
        <v>20</v>
      </c>
      <c r="BK645" s="24">
        <f>HLOOKUP(database!BJ$36,'market capitalization'!$1:$23,6,0)</f>
        <v>60571.463398499996</v>
      </c>
      <c r="BM645" s="24">
        <f>VLOOKUP($A645,LSRG!$C:$E,3,0)</f>
        <v>600</v>
      </c>
      <c r="BN645" s="3" t="s">
        <v>21</v>
      </c>
      <c r="BO645" s="24">
        <f>HLOOKUP(database!BN$36,'market capitalization'!$1:$23,6,0)</f>
        <v>1722050.366073</v>
      </c>
      <c r="BQ645" s="24">
        <f>VLOOKUP($A645,LKOH!$C:$E,3,0)</f>
        <v>2062.9</v>
      </c>
      <c r="BR645" s="3" t="s">
        <v>22</v>
      </c>
      <c r="BS645" s="24">
        <f>HLOOKUP(database!BR$36,'market capitalization'!$1:$23,6,0)</f>
        <v>47464.204974809996</v>
      </c>
      <c r="BU645" s="24">
        <f>VLOOKUP($A645,MVID!$C:$E,3,0)</f>
        <v>254.65</v>
      </c>
      <c r="BV645" s="3" t="s">
        <v>23</v>
      </c>
      <c r="BW645" s="24">
        <f>HLOOKUP(database!BV$36,'market capitalization'!$1:$23,6,0)</f>
        <v>74834.488010000001</v>
      </c>
      <c r="BY645" s="24">
        <f>VLOOKUP($A645,MAGN!$C:$E,3,0)</f>
        <v>6.6989999999999998</v>
      </c>
      <c r="BZ645" s="3" t="s">
        <v>24</v>
      </c>
      <c r="CA645" s="24">
        <f>HLOOKUP(database!BZ$36,'market capitalization'!$1:$23,6,0)</f>
        <v>622631.07036621997</v>
      </c>
      <c r="CC645" s="24">
        <f>VLOOKUP($A645,MTSS!$C:$E,3,0)</f>
        <v>298.52</v>
      </c>
      <c r="CD645" s="3" t="s">
        <v>25</v>
      </c>
      <c r="CE645" s="24">
        <f>HLOOKUP(database!CD$36,'market capitalization'!$1:$23,6,0)</f>
        <v>832574.90623299999</v>
      </c>
      <c r="CG645" s="24">
        <f>VLOOKUP($A645,MGNT!$C:$E,3,0)</f>
        <v>9249.7000000000007</v>
      </c>
      <c r="CH645" s="3" t="s">
        <v>26</v>
      </c>
      <c r="CI645" s="24">
        <f>HLOOKUP(database!CH$36,'market capitalization'!$1:$23,6,0)</f>
        <v>663214</v>
      </c>
      <c r="CK645" s="24">
        <f>VLOOKUP($A645,MFON!$C:$E,3,0)</f>
        <v>1109</v>
      </c>
      <c r="CL645" s="3" t="s">
        <v>27</v>
      </c>
      <c r="CM645" s="24">
        <f>HLOOKUP(database!CL$36,'market capitalization'!$1:$23,6,0)</f>
        <v>152873.72231536999</v>
      </c>
      <c r="CO645" s="24">
        <f>VLOOKUP($A645,MOEX!$C:$E,3,0)</f>
        <v>64.540000000000006</v>
      </c>
      <c r="CP645" s="3" t="s">
        <v>28</v>
      </c>
      <c r="CQ645" s="24">
        <f>HLOOKUP(database!CP$36,'market capitalization'!$1:$23,6,0)</f>
        <v>30603.448820000001</v>
      </c>
      <c r="CS645" s="24">
        <f>VLOOKUP($A645,MSTT!$C:$E,3,0)</f>
        <v>113.21</v>
      </c>
      <c r="CT645" s="3" t="s">
        <v>29</v>
      </c>
      <c r="CU645" s="24">
        <f>HLOOKUP(database!CT$36,'market capitalization'!$1:$23,6,0)</f>
        <v>282281.003004</v>
      </c>
      <c r="CW645" s="24">
        <f>VLOOKUP($A645,NLMK!$C:$E,3,0)</f>
        <v>49.09</v>
      </c>
      <c r="CX645" s="3" t="s">
        <v>30</v>
      </c>
      <c r="CY645" s="24">
        <f>HLOOKUP(database!CX$36,'market capitalization'!$1:$23,6,0)</f>
        <v>42435.151270820003</v>
      </c>
      <c r="DA645" s="24">
        <f>VLOOKUP($A645,NMTP!$C:$E,3,0)</f>
        <v>2.2492999999999999</v>
      </c>
      <c r="DB645" s="3" t="s">
        <v>31</v>
      </c>
      <c r="DC645" s="24">
        <f>HLOOKUP(database!DB$36,'market capitalization'!$1:$23,6,0)</f>
        <v>1268234.6531400001</v>
      </c>
      <c r="DE645" s="24">
        <f>VLOOKUP($A645,NVTK!$C:$E,3,0)</f>
        <v>408.9</v>
      </c>
      <c r="DF645" s="3" t="s">
        <v>32</v>
      </c>
      <c r="DG645" s="24">
        <f>HLOOKUP(database!DF$36,'market capitalization'!$1:$23,6,0)</f>
        <v>52648.243290239996</v>
      </c>
      <c r="DI645" s="24">
        <f>VLOOKUP($A645,PIKK!$C:$E,3,0)</f>
        <v>81</v>
      </c>
      <c r="DJ645" s="3" t="s">
        <v>33</v>
      </c>
      <c r="DK645" s="24">
        <f>HLOOKUP(database!DJ$36,'market capitalization'!$1:$23,6,0)</f>
        <v>2630149.78884489</v>
      </c>
      <c r="DM645" s="24">
        <f>VLOOKUP($A645,ROSN!$C:$E,3,0)</f>
        <v>253.9</v>
      </c>
      <c r="DN645" s="3" t="s">
        <v>34</v>
      </c>
      <c r="DO645" s="24">
        <f>HLOOKUP(database!DN$36,'market capitalization'!$1:$23,6,0)</f>
        <v>230379.02321931001</v>
      </c>
      <c r="DQ645" s="24">
        <f>VLOOKUP($A645,RTKM!$C:$E,3,0)</f>
        <v>88.01</v>
      </c>
      <c r="DR645" s="3" t="s">
        <v>35</v>
      </c>
      <c r="DS645" s="24">
        <f>HLOOKUP(database!DR$36,'market capitalization'!$1:$23,6,0)</f>
        <v>14783.579832719999</v>
      </c>
      <c r="DU645" s="24">
        <f>VLOOKUP($A645,RTKMP!$C:$E,3,0)</f>
        <v>62.49</v>
      </c>
      <c r="DV645" s="3" t="s">
        <v>36</v>
      </c>
      <c r="DW645" s="24">
        <f>HLOOKUP(database!DV$36,'market capitalization'!$1:$23,6,0)</f>
        <v>214564.14482350001</v>
      </c>
      <c r="DY645" s="24">
        <f>VLOOKUP($A645,HYDR!$C:$E,3,0)</f>
        <v>0.69299999999999995</v>
      </c>
      <c r="DZ645" s="3" t="s">
        <v>37</v>
      </c>
      <c r="EA645" s="24" t="e">
        <f>HLOOKUP(database!DZ$36,'market capitalization'!$1:$23,6,0)</f>
        <v>#N/A</v>
      </c>
      <c r="EC645" s="24">
        <f>VLOOKUP($A645,RUAL!$C:$E,3,0)</f>
        <v>163</v>
      </c>
      <c r="ED645" s="3" t="s">
        <v>38</v>
      </c>
      <c r="EE645" s="24">
        <f>HLOOKUP(database!ED$36,'market capitalization'!$1:$23,6,0)</f>
        <v>20301.6421916</v>
      </c>
      <c r="EG645" s="24">
        <f>VLOOKUP($A645,SVAV!$C:$E,3,0)</f>
        <v>597</v>
      </c>
      <c r="EH645" s="3" t="s">
        <v>39</v>
      </c>
      <c r="EI645" s="24">
        <f>HLOOKUP(database!EH$36,'market capitalization'!$1:$23,6,0)</f>
        <v>1807043.41708</v>
      </c>
      <c r="EK645" s="24">
        <f>VLOOKUP($A645,SBER!$C:$E,3,0)</f>
        <v>84</v>
      </c>
      <c r="EL645" s="3" t="s">
        <v>40</v>
      </c>
      <c r="EM645" s="24">
        <f>HLOOKUP(database!EL$36,'market capitalization'!$1:$23,6,0)</f>
        <v>69230</v>
      </c>
      <c r="EO645" s="24">
        <f>VLOOKUP($A645,SBERP!$C:$E,3,0)</f>
        <v>68.02</v>
      </c>
      <c r="EP645" s="3" t="s">
        <v>41</v>
      </c>
      <c r="EQ645" s="24">
        <f>HLOOKUP(database!EP$36,'market capitalization'!$1:$23,6,0)</f>
        <v>233891.049872</v>
      </c>
      <c r="ES645" s="24">
        <f>VLOOKUP($A645,CHMF!$C:$E,3,0)</f>
        <v>283.39999999999998</v>
      </c>
      <c r="ET645" s="3" t="s">
        <v>42</v>
      </c>
      <c r="EU645" s="24">
        <f>HLOOKUP(database!ET$36,'market capitalization'!$1:$23,6,0)</f>
        <v>441738.4</v>
      </c>
      <c r="EW645" s="24">
        <f>VLOOKUP($A645,AFKS!$C:$E,3,0)</f>
        <v>46.6</v>
      </c>
      <c r="EX645" s="3" t="s">
        <v>43</v>
      </c>
      <c r="EY645" s="24">
        <f>HLOOKUP(database!EX$36,'market capitalization'!$1:$23,6,0)</f>
        <v>940201.00265149004</v>
      </c>
      <c r="FA645" s="24">
        <f>VLOOKUP($A645,SNGS!$C:$E,3,0)</f>
        <v>26.594999999999999</v>
      </c>
      <c r="FB645" s="3" t="s">
        <v>44</v>
      </c>
      <c r="FC645" s="24">
        <f>HLOOKUP(database!FB$36,'market capitalization'!$1:$23,6,0)</f>
        <v>213976.91496477</v>
      </c>
      <c r="FE645" s="24">
        <f>VLOOKUP($A645,SNGSP!$C:$E,3,0)</f>
        <v>27.786000000000001</v>
      </c>
      <c r="FF645" s="3" t="s">
        <v>45</v>
      </c>
      <c r="FG645" s="24">
        <f>HLOOKUP(database!FF$36,'market capitalization'!$1:$23,6,0)</f>
        <v>76825.804542359998</v>
      </c>
      <c r="FI645" s="24">
        <f>VLOOKUP($A645,TRMK!$C:$E,3,0)</f>
        <v>84.32</v>
      </c>
      <c r="FJ645" s="3" t="s">
        <v>46</v>
      </c>
      <c r="FK645" s="24">
        <f>HLOOKUP(database!FJ$36,'market capitalization'!$1:$23,6,0)</f>
        <v>479050.51111600001</v>
      </c>
      <c r="FM645" s="24">
        <f>VLOOKUP($A645,TATN!$C:$E,3,0)</f>
        <v>222.05</v>
      </c>
      <c r="FN645" s="3" t="s">
        <v>47</v>
      </c>
      <c r="FO645" s="24">
        <f>HLOOKUP(database!FN$36,'market capitalization'!$1:$23,6,0)</f>
        <v>19328.038755000001</v>
      </c>
      <c r="FQ645" s="24">
        <f>VLOOKUP($A645,TATNP!$C:$E,3,0)</f>
        <v>135</v>
      </c>
      <c r="FR645" s="3" t="s">
        <v>48</v>
      </c>
      <c r="FS645" s="24">
        <f>HLOOKUP(database!FR$36,'market capitalization'!$1:$23,6,0)</f>
        <v>115335.962875</v>
      </c>
      <c r="FU645" s="24">
        <f>VLOOKUP($A645,TRNFP!$C:$E,3,0)</f>
        <v>76525</v>
      </c>
      <c r="FV645" s="3" t="s">
        <v>49</v>
      </c>
      <c r="FW645" s="24">
        <f>HLOOKUP(database!FV$36,'market capitalization'!$1:$23,6,0)</f>
        <v>459427.76662368001</v>
      </c>
      <c r="FY645" s="24">
        <f>VLOOKUP($A645,URKA!$C:$E,3,0)</f>
        <v>158.25</v>
      </c>
      <c r="FZ645" s="3" t="s">
        <v>50</v>
      </c>
      <c r="GA645" s="24">
        <f>HLOOKUP(database!FZ$36,'market capitalization'!$1:$23,6,0)</f>
        <v>75154.26744779</v>
      </c>
      <c r="GC645" s="24">
        <f>VLOOKUP($A645,FEES!$C:$E,3,0)</f>
        <v>5.9290000000000002E-2</v>
      </c>
      <c r="GD645" s="3" t="s">
        <v>51</v>
      </c>
      <c r="GE645" s="24">
        <f>HLOOKUP(database!GD$36,'market capitalization'!$1:$23,6,0)</f>
        <v>162794.45000000001</v>
      </c>
      <c r="GG645" s="24">
        <f>VLOOKUP($A645,PHOR!$C:$E,3,0)</f>
        <v>1302.5</v>
      </c>
      <c r="GH645" s="3" t="s">
        <v>52</v>
      </c>
      <c r="GI645" s="24">
        <f>HLOOKUP(database!GH$36,'market capitalization'!$1:$23,6,0)</f>
        <v>27701.5733673</v>
      </c>
      <c r="GK645" s="24">
        <f>VLOOKUP($A645,GCHE!$C:$E,3,0)</f>
        <v>610.5</v>
      </c>
      <c r="GL645" s="3" t="s">
        <v>53</v>
      </c>
      <c r="GM645" s="24">
        <f>HLOOKUP(database!GL$36,'market capitalization'!$1:$23,6,0)</f>
        <v>175950.02423885002</v>
      </c>
      <c r="GO645" s="24">
        <f>VLOOKUP($A645,EONR!$C:$E,3,0)</f>
        <v>2.5788000000000002</v>
      </c>
    </row>
    <row r="646" spans="1:197" x14ac:dyDescent="0.45">
      <c r="A646" s="86">
        <v>41827</v>
      </c>
      <c r="B646" s="3" t="s">
        <v>5</v>
      </c>
      <c r="E646" s="3">
        <f>VLOOKUP($A646,POLY!$C:$E,3,0)</f>
        <v>331</v>
      </c>
      <c r="F646" s="3" t="s">
        <v>6</v>
      </c>
      <c r="I646" s="3">
        <f>VLOOKUP($A646,YNDX!$C:$E,3,0)</f>
        <v>1099.3</v>
      </c>
      <c r="J646" s="3" t="s">
        <v>7</v>
      </c>
      <c r="M646" s="3">
        <f>VLOOKUP($A646,ALRS!$C:$E,3,0)</f>
        <v>44.701999999999998</v>
      </c>
      <c r="N646" s="3" t="s">
        <v>8</v>
      </c>
      <c r="Q646" s="3">
        <f>VLOOKUP($A646,AKRN!$C:$E,3,0)</f>
        <v>1223</v>
      </c>
      <c r="R646" s="3" t="s">
        <v>9</v>
      </c>
      <c r="U646" s="3">
        <f>VLOOKUP($A646,AFLT!$C:$E,3,0)</f>
        <v>59.1</v>
      </c>
      <c r="V646" s="3" t="s">
        <v>10</v>
      </c>
      <c r="Y646" s="3">
        <f>VLOOKUP($A646,BSPB!$C:$E,3,0)</f>
        <v>37.950000000000003</v>
      </c>
      <c r="Z646" s="3" t="s">
        <v>11</v>
      </c>
      <c r="AC646" s="3">
        <f>VLOOKUP($A646,BANE!$C:$E,3,0)</f>
        <v>2517</v>
      </c>
      <c r="AD646" s="3" t="s">
        <v>12</v>
      </c>
      <c r="AG646" s="3">
        <f>VLOOKUP($A646,BANEP!$C:$E,3,0)</f>
        <v>1830</v>
      </c>
      <c r="AH646" s="3" t="s">
        <v>13</v>
      </c>
      <c r="AK646" s="3">
        <f>VLOOKUP($A646,VTBR!$C:$E,3,0)</f>
        <v>4.1640000000000003E-2</v>
      </c>
      <c r="AL646" s="3" t="s">
        <v>14</v>
      </c>
      <c r="AO646" s="3">
        <f>VLOOKUP($A646,VSMO!$C:$E,3,0)</f>
        <v>7999</v>
      </c>
      <c r="AP646" s="3" t="s">
        <v>15</v>
      </c>
      <c r="AS646" s="3">
        <f>VLOOKUP($A646,GAZP!$C:$E,3,0)</f>
        <v>148.15</v>
      </c>
      <c r="AT646" s="3" t="s">
        <v>16</v>
      </c>
      <c r="AW646" s="3">
        <f>VLOOKUP($A646,GMKN!$C:$E,3,0)</f>
        <v>7260</v>
      </c>
      <c r="AX646" s="3" t="s">
        <v>17</v>
      </c>
      <c r="BA646" s="3">
        <f>VLOOKUP($A646,DIXY!$C:$E,3,0)</f>
        <v>418</v>
      </c>
      <c r="BB646" s="3" t="s">
        <v>18</v>
      </c>
      <c r="BE646" s="3">
        <f>VLOOKUP($A646,IRAO!$C:$E,3,0)</f>
        <v>9.4599999999999997E-3</v>
      </c>
      <c r="BF646" s="3" t="s">
        <v>19</v>
      </c>
      <c r="BI646" s="3">
        <f>VLOOKUP($A646,KMAZ!$C:$E,3,0)</f>
        <v>36.06</v>
      </c>
      <c r="BJ646" s="3" t="s">
        <v>20</v>
      </c>
      <c r="BM646" s="3">
        <f>VLOOKUP($A646,LSRG!$C:$E,3,0)</f>
        <v>600.29999999999995</v>
      </c>
      <c r="BN646" s="3" t="s">
        <v>21</v>
      </c>
      <c r="BQ646" s="3">
        <f>VLOOKUP($A646,LKOH!$C:$E,3,0)</f>
        <v>2105</v>
      </c>
      <c r="BR646" s="3" t="s">
        <v>22</v>
      </c>
      <c r="BU646" s="3">
        <f>VLOOKUP($A646,MVID!$C:$E,3,0)</f>
        <v>245.95</v>
      </c>
      <c r="BV646" s="3" t="s">
        <v>23</v>
      </c>
      <c r="BY646" s="3">
        <f>VLOOKUP($A646,MAGN!$C:$E,3,0)</f>
        <v>6.6929999999999996</v>
      </c>
      <c r="BZ646" s="3" t="s">
        <v>24</v>
      </c>
      <c r="CC646" s="3">
        <f>VLOOKUP($A646,MTSS!$C:$E,3,0)</f>
        <v>296.89999999999998</v>
      </c>
      <c r="CD646" s="3" t="s">
        <v>25</v>
      </c>
      <c r="CG646" s="3">
        <f>VLOOKUP($A646,MGNT!$C:$E,3,0)</f>
        <v>9890</v>
      </c>
      <c r="CH646" s="3" t="s">
        <v>26</v>
      </c>
      <c r="CK646" s="3">
        <f>VLOOKUP($A646,MFON!$C:$E,3,0)</f>
        <v>1043.4000000000001</v>
      </c>
      <c r="CL646" s="3" t="s">
        <v>27</v>
      </c>
      <c r="CO646" s="3">
        <f>VLOOKUP($A646,MOEX!$C:$E,3,0)</f>
        <v>62.12</v>
      </c>
      <c r="CP646" s="3" t="s">
        <v>28</v>
      </c>
      <c r="CS646" s="3">
        <f>VLOOKUP($A646,MSTT!$C:$E,3,0)</f>
        <v>114.47</v>
      </c>
      <c r="CT646" s="3" t="s">
        <v>29</v>
      </c>
      <c r="CW646" s="3">
        <f>VLOOKUP($A646,NLMK!$C:$E,3,0)</f>
        <v>48.9</v>
      </c>
      <c r="CX646" s="3" t="s">
        <v>30</v>
      </c>
      <c r="DA646" s="3">
        <f>VLOOKUP($A646,NMTP!$C:$E,3,0)</f>
        <v>2.2410000000000001</v>
      </c>
      <c r="DB646" s="3" t="s">
        <v>31</v>
      </c>
      <c r="DE646" s="3">
        <f>VLOOKUP($A646,NVTK!$C:$E,3,0)</f>
        <v>400</v>
      </c>
      <c r="DF646" s="3" t="s">
        <v>32</v>
      </c>
      <c r="DI646" s="3">
        <f>VLOOKUP($A646,PIKK!$C:$E,3,0)</f>
        <v>78.33</v>
      </c>
      <c r="DJ646" s="3" t="s">
        <v>33</v>
      </c>
      <c r="DM646" s="3">
        <f>VLOOKUP($A646,ROSN!$C:$E,3,0)</f>
        <v>246.01</v>
      </c>
      <c r="DN646" s="3" t="s">
        <v>34</v>
      </c>
      <c r="DQ646" s="3">
        <f>VLOOKUP($A646,RTKM!$C:$E,3,0)</f>
        <v>89.03</v>
      </c>
      <c r="DR646" s="3" t="s">
        <v>35</v>
      </c>
      <c r="DU646" s="3">
        <f>VLOOKUP($A646,RTKMP!$C:$E,3,0)</f>
        <v>62.93</v>
      </c>
      <c r="DV646" s="3" t="s">
        <v>36</v>
      </c>
      <c r="DY646" s="3">
        <f>VLOOKUP($A646,HYDR!$C:$E,3,0)</f>
        <v>0.69410000000000005</v>
      </c>
      <c r="DZ646" s="3" t="s">
        <v>37</v>
      </c>
      <c r="EC646" s="3">
        <f>VLOOKUP($A646,RUAL!$C:$E,3,0)</f>
        <v>155.5</v>
      </c>
      <c r="ED646" s="3" t="s">
        <v>38</v>
      </c>
      <c r="EG646" s="3">
        <f>VLOOKUP($A646,SVAV!$C:$E,3,0)</f>
        <v>600</v>
      </c>
      <c r="EH646" s="3" t="s">
        <v>39</v>
      </c>
      <c r="EK646" s="3">
        <f>VLOOKUP($A646,SBER!$C:$E,3,0)</f>
        <v>84.55</v>
      </c>
      <c r="EL646" s="3" t="s">
        <v>40</v>
      </c>
      <c r="EO646" s="3">
        <f>VLOOKUP($A646,SBERP!$C:$E,3,0)</f>
        <v>68.5</v>
      </c>
      <c r="EP646" s="3" t="s">
        <v>41</v>
      </c>
      <c r="ES646" s="3">
        <f>VLOOKUP($A646,CHMF!$C:$E,3,0)</f>
        <v>290.89999999999998</v>
      </c>
      <c r="ET646" s="3" t="s">
        <v>42</v>
      </c>
      <c r="EW646" s="3">
        <f>VLOOKUP($A646,AFKS!$C:$E,3,0)</f>
        <v>47.1</v>
      </c>
      <c r="EX646" s="3" t="s">
        <v>43</v>
      </c>
      <c r="FA646" s="3">
        <f>VLOOKUP($A646,SNGS!$C:$E,3,0)</f>
        <v>26.9</v>
      </c>
      <c r="FB646" s="3" t="s">
        <v>44</v>
      </c>
      <c r="FE646" s="3">
        <f>VLOOKUP($A646,SNGSP!$C:$E,3,0)</f>
        <v>28.706</v>
      </c>
      <c r="FF646" s="3" t="s">
        <v>45</v>
      </c>
      <c r="FI646" s="3">
        <f>VLOOKUP($A646,TRMK!$C:$E,3,0)</f>
        <v>83.51</v>
      </c>
      <c r="FJ646" s="3" t="s">
        <v>46</v>
      </c>
      <c r="FM646" s="3">
        <f>VLOOKUP($A646,TATN!$C:$E,3,0)</f>
        <v>228.89</v>
      </c>
      <c r="FN646" s="3" t="s">
        <v>47</v>
      </c>
      <c r="FQ646" s="3">
        <f>VLOOKUP($A646,TATNP!$C:$E,3,0)</f>
        <v>136</v>
      </c>
      <c r="FR646" s="3" t="s">
        <v>48</v>
      </c>
      <c r="FU646" s="3">
        <f>VLOOKUP($A646,TRNFP!$C:$E,3,0)</f>
        <v>74505</v>
      </c>
      <c r="FV646" s="3" t="s">
        <v>49</v>
      </c>
      <c r="FY646" s="3">
        <f>VLOOKUP($A646,URKA!$C:$E,3,0)</f>
        <v>154</v>
      </c>
      <c r="FZ646" s="3" t="s">
        <v>50</v>
      </c>
      <c r="GC646" s="3">
        <f>VLOOKUP($A646,FEES!$C:$E,3,0)</f>
        <v>5.8369999999999998E-2</v>
      </c>
      <c r="GD646" s="3" t="s">
        <v>51</v>
      </c>
      <c r="GG646" s="3">
        <f>VLOOKUP($A646,PHOR!$C:$E,3,0)</f>
        <v>1305.2</v>
      </c>
      <c r="GH646" s="3" t="s">
        <v>52</v>
      </c>
      <c r="GK646" s="3">
        <f>VLOOKUP($A646,GCHE!$C:$E,3,0)</f>
        <v>612.70000000000005</v>
      </c>
      <c r="GL646" s="3" t="s">
        <v>53</v>
      </c>
      <c r="GO646" s="3">
        <f>VLOOKUP($A646,EONR!$C:$E,3,0)</f>
        <v>2.5190000000000001</v>
      </c>
    </row>
    <row r="647" spans="1:197" x14ac:dyDescent="0.45">
      <c r="A647" s="86">
        <v>41834</v>
      </c>
      <c r="B647" s="3" t="s">
        <v>5</v>
      </c>
      <c r="E647" s="3">
        <f>VLOOKUP($A647,POLY!$C:$E,3,0)</f>
        <v>319</v>
      </c>
      <c r="F647" s="3" t="s">
        <v>6</v>
      </c>
      <c r="I647" s="3">
        <f>VLOOKUP($A647,YNDX!$C:$E,3,0)</f>
        <v>1072.3</v>
      </c>
      <c r="J647" s="3" t="s">
        <v>7</v>
      </c>
      <c r="M647" s="3">
        <f>VLOOKUP($A647,ALRS!$C:$E,3,0)</f>
        <v>46.210999999999999</v>
      </c>
      <c r="N647" s="3" t="s">
        <v>8</v>
      </c>
      <c r="Q647" s="3">
        <f>VLOOKUP($A647,AKRN!$C:$E,3,0)</f>
        <v>1189.3</v>
      </c>
      <c r="R647" s="3" t="s">
        <v>9</v>
      </c>
      <c r="U647" s="3">
        <f>VLOOKUP($A647,AFLT!$C:$E,3,0)</f>
        <v>54.4</v>
      </c>
      <c r="V647" s="3" t="s">
        <v>10</v>
      </c>
      <c r="Y647" s="3">
        <f>VLOOKUP($A647,BSPB!$C:$E,3,0)</f>
        <v>33.630000000000003</v>
      </c>
      <c r="Z647" s="3" t="s">
        <v>11</v>
      </c>
      <c r="AC647" s="3">
        <f>VLOOKUP($A647,BANE!$C:$E,3,0)</f>
        <v>2135</v>
      </c>
      <c r="AD647" s="3" t="s">
        <v>12</v>
      </c>
      <c r="AG647" s="3">
        <f>VLOOKUP($A647,BANEP!$C:$E,3,0)</f>
        <v>1660</v>
      </c>
      <c r="AH647" s="3" t="s">
        <v>13</v>
      </c>
      <c r="AK647" s="3">
        <f>VLOOKUP($A647,VTBR!$C:$E,3,0)</f>
        <v>4.0489999999999998E-2</v>
      </c>
      <c r="AL647" s="3" t="s">
        <v>14</v>
      </c>
      <c r="AO647" s="3">
        <f>VLOOKUP($A647,VSMO!$C:$E,3,0)</f>
        <v>7756.7</v>
      </c>
      <c r="AP647" s="3" t="s">
        <v>15</v>
      </c>
      <c r="AS647" s="3">
        <f>VLOOKUP($A647,GAZP!$C:$E,3,0)</f>
        <v>139.26</v>
      </c>
      <c r="AT647" s="3" t="s">
        <v>16</v>
      </c>
      <c r="AW647" s="3">
        <f>VLOOKUP($A647,GMKN!$C:$E,3,0)</f>
        <v>7010</v>
      </c>
      <c r="AX647" s="3" t="s">
        <v>17</v>
      </c>
      <c r="BA647" s="3">
        <f>VLOOKUP($A647,DIXY!$C:$E,3,0)</f>
        <v>406.05</v>
      </c>
      <c r="BB647" s="3" t="s">
        <v>18</v>
      </c>
      <c r="BE647" s="3">
        <f>VLOOKUP($A647,IRAO!$C:$E,3,0)</f>
        <v>8.2799999999999992E-3</v>
      </c>
      <c r="BF647" s="3" t="s">
        <v>19</v>
      </c>
      <c r="BI647" s="3">
        <f>VLOOKUP($A647,KMAZ!$C:$E,3,0)</f>
        <v>33.950000000000003</v>
      </c>
      <c r="BJ647" s="3" t="s">
        <v>20</v>
      </c>
      <c r="BM647" s="3">
        <f>VLOOKUP($A647,LSRG!$C:$E,3,0)</f>
        <v>587.9</v>
      </c>
      <c r="BN647" s="3" t="s">
        <v>21</v>
      </c>
      <c r="BQ647" s="3">
        <f>VLOOKUP($A647,LKOH!$C:$E,3,0)</f>
        <v>1990</v>
      </c>
      <c r="BR647" s="3" t="s">
        <v>22</v>
      </c>
      <c r="BU647" s="3">
        <f>VLOOKUP($A647,MVID!$C:$E,3,0)</f>
        <v>235.15</v>
      </c>
      <c r="BV647" s="3" t="s">
        <v>23</v>
      </c>
      <c r="BY647" s="3">
        <f>VLOOKUP($A647,MAGN!$C:$E,3,0)</f>
        <v>6.82</v>
      </c>
      <c r="BZ647" s="3" t="s">
        <v>24</v>
      </c>
      <c r="CC647" s="3">
        <f>VLOOKUP($A647,MTSS!$C:$E,3,0)</f>
        <v>286.8</v>
      </c>
      <c r="CD647" s="3" t="s">
        <v>25</v>
      </c>
      <c r="CG647" s="3">
        <f>VLOOKUP($A647,MGNT!$C:$E,3,0)</f>
        <v>9475</v>
      </c>
      <c r="CH647" s="3" t="s">
        <v>26</v>
      </c>
      <c r="CK647" s="3">
        <f>VLOOKUP($A647,MFON!$C:$E,3,0)</f>
        <v>999.6</v>
      </c>
      <c r="CL647" s="3" t="s">
        <v>27</v>
      </c>
      <c r="CO647" s="3">
        <f>VLOOKUP($A647,MOEX!$C:$E,3,0)</f>
        <v>60.93</v>
      </c>
      <c r="CP647" s="3" t="s">
        <v>28</v>
      </c>
      <c r="CS647" s="3">
        <f>VLOOKUP($A647,MSTT!$C:$E,3,0)</f>
        <v>103.15</v>
      </c>
      <c r="CT647" s="3" t="s">
        <v>29</v>
      </c>
      <c r="CW647" s="3">
        <f>VLOOKUP($A647,NLMK!$C:$E,3,0)</f>
        <v>48.79</v>
      </c>
      <c r="CX647" s="3" t="s">
        <v>30</v>
      </c>
      <c r="DA647" s="3">
        <f>VLOOKUP($A647,NMTP!$C:$E,3,0)</f>
        <v>2.1856</v>
      </c>
      <c r="DB647" s="3" t="s">
        <v>31</v>
      </c>
      <c r="DE647" s="3">
        <f>VLOOKUP($A647,NVTK!$C:$E,3,0)</f>
        <v>374.1</v>
      </c>
      <c r="DF647" s="3" t="s">
        <v>32</v>
      </c>
      <c r="DI647" s="3">
        <f>VLOOKUP($A647,PIKK!$C:$E,3,0)</f>
        <v>76.599999999999994</v>
      </c>
      <c r="DJ647" s="3" t="s">
        <v>33</v>
      </c>
      <c r="DM647" s="3">
        <f>VLOOKUP($A647,ROSN!$C:$E,3,0)</f>
        <v>231.75</v>
      </c>
      <c r="DN647" s="3" t="s">
        <v>34</v>
      </c>
      <c r="DQ647" s="3">
        <f>VLOOKUP($A647,RTKM!$C:$E,3,0)</f>
        <v>89.66</v>
      </c>
      <c r="DR647" s="3" t="s">
        <v>35</v>
      </c>
      <c r="DU647" s="3">
        <f>VLOOKUP($A647,RTKMP!$C:$E,3,0)</f>
        <v>60.1</v>
      </c>
      <c r="DV647" s="3" t="s">
        <v>36</v>
      </c>
      <c r="DY647" s="3">
        <f>VLOOKUP($A647,HYDR!$C:$E,3,0)</f>
        <v>0.63449999999999995</v>
      </c>
      <c r="DZ647" s="3" t="s">
        <v>37</v>
      </c>
      <c r="EC647" s="3">
        <f>VLOOKUP($A647,RUAL!$C:$E,3,0)</f>
        <v>166</v>
      </c>
      <c r="ED647" s="3" t="s">
        <v>38</v>
      </c>
      <c r="EG647" s="3">
        <f>VLOOKUP($A647,SVAV!$C:$E,3,0)</f>
        <v>597</v>
      </c>
      <c r="EH647" s="3" t="s">
        <v>39</v>
      </c>
      <c r="EK647" s="3">
        <f>VLOOKUP($A647,SBER!$C:$E,3,0)</f>
        <v>80.27</v>
      </c>
      <c r="EL647" s="3" t="s">
        <v>40</v>
      </c>
      <c r="EO647" s="3">
        <f>VLOOKUP($A647,SBERP!$C:$E,3,0)</f>
        <v>63.7</v>
      </c>
      <c r="EP647" s="3" t="s">
        <v>41</v>
      </c>
      <c r="ES647" s="3">
        <f>VLOOKUP($A647,CHMF!$C:$E,3,0)</f>
        <v>302</v>
      </c>
      <c r="ET647" s="3" t="s">
        <v>42</v>
      </c>
      <c r="EW647" s="3">
        <f>VLOOKUP($A647,AFKS!$C:$E,3,0)</f>
        <v>39.841000000000001</v>
      </c>
      <c r="EX647" s="3" t="s">
        <v>43</v>
      </c>
      <c r="FA647" s="3">
        <f>VLOOKUP($A647,SNGS!$C:$E,3,0)</f>
        <v>24.811</v>
      </c>
      <c r="FB647" s="3" t="s">
        <v>44</v>
      </c>
      <c r="FE647" s="3">
        <f>VLOOKUP($A647,SNGSP!$C:$E,3,0)</f>
        <v>26.61</v>
      </c>
      <c r="FF647" s="3" t="s">
        <v>45</v>
      </c>
      <c r="FI647" s="3">
        <f>VLOOKUP($A647,TRMK!$C:$E,3,0)</f>
        <v>80.8</v>
      </c>
      <c r="FJ647" s="3" t="s">
        <v>46</v>
      </c>
      <c r="FM647" s="3">
        <f>VLOOKUP($A647,TATN!$C:$E,3,0)</f>
        <v>216.96</v>
      </c>
      <c r="FN647" s="3" t="s">
        <v>47</v>
      </c>
      <c r="FQ647" s="3">
        <f>VLOOKUP($A647,TATNP!$C:$E,3,0)</f>
        <v>129.88</v>
      </c>
      <c r="FR647" s="3" t="s">
        <v>48</v>
      </c>
      <c r="FU647" s="3">
        <f>VLOOKUP($A647,TRNFP!$C:$E,3,0)</f>
        <v>72990</v>
      </c>
      <c r="FV647" s="3" t="s">
        <v>49</v>
      </c>
      <c r="FY647" s="3">
        <f>VLOOKUP($A647,URKA!$C:$E,3,0)</f>
        <v>145.94</v>
      </c>
      <c r="FZ647" s="3" t="s">
        <v>50</v>
      </c>
      <c r="GC647" s="3">
        <f>VLOOKUP($A647,FEES!$C:$E,3,0)</f>
        <v>5.4510000000000003E-2</v>
      </c>
      <c r="GD647" s="3" t="s">
        <v>51</v>
      </c>
      <c r="GG647" s="3">
        <f>VLOOKUP($A647,PHOR!$C:$E,3,0)</f>
        <v>1309.4000000000001</v>
      </c>
      <c r="GH647" s="3" t="s">
        <v>52</v>
      </c>
      <c r="GK647" s="3">
        <f>VLOOKUP($A647,GCHE!$C:$E,3,0)</f>
        <v>626.1</v>
      </c>
      <c r="GL647" s="3" t="s">
        <v>53</v>
      </c>
      <c r="GO647" s="3">
        <f>VLOOKUP($A647,EONR!$C:$E,3,0)</f>
        <v>2.54</v>
      </c>
    </row>
    <row r="648" spans="1:197" x14ac:dyDescent="0.45">
      <c r="A648" s="86">
        <v>41841</v>
      </c>
      <c r="B648" s="3" t="s">
        <v>5</v>
      </c>
      <c r="E648" s="3">
        <f>VLOOKUP($A648,POLY!$C:$E,3,0)</f>
        <v>316.75</v>
      </c>
      <c r="F648" s="3" t="s">
        <v>6</v>
      </c>
      <c r="I648" s="3">
        <f>VLOOKUP($A648,YNDX!$C:$E,3,0)</f>
        <v>1075.0999999999999</v>
      </c>
      <c r="J648" s="3" t="s">
        <v>7</v>
      </c>
      <c r="M648" s="3">
        <f>VLOOKUP($A648,ALRS!$C:$E,3,0)</f>
        <v>44.5</v>
      </c>
      <c r="N648" s="3" t="s">
        <v>8</v>
      </c>
      <c r="Q648" s="3">
        <f>VLOOKUP($A648,AKRN!$C:$E,3,0)</f>
        <v>1159.5</v>
      </c>
      <c r="R648" s="3" t="s">
        <v>9</v>
      </c>
      <c r="U648" s="3">
        <f>VLOOKUP($A648,AFLT!$C:$E,3,0)</f>
        <v>52.28</v>
      </c>
      <c r="V648" s="3" t="s">
        <v>10</v>
      </c>
      <c r="Y648" s="3">
        <f>VLOOKUP($A648,BSPB!$C:$E,3,0)</f>
        <v>34.01</v>
      </c>
      <c r="Z648" s="3" t="s">
        <v>11</v>
      </c>
      <c r="AC648" s="3">
        <f>VLOOKUP($A648,BANE!$C:$E,3,0)</f>
        <v>2028.2</v>
      </c>
      <c r="AD648" s="3" t="s">
        <v>12</v>
      </c>
      <c r="AG648" s="3">
        <f>VLOOKUP($A648,BANEP!$C:$E,3,0)</f>
        <v>1540</v>
      </c>
      <c r="AH648" s="3" t="s">
        <v>13</v>
      </c>
      <c r="AK648" s="3">
        <f>VLOOKUP($A648,VTBR!$C:$E,3,0)</f>
        <v>4.0379999999999999E-2</v>
      </c>
      <c r="AL648" s="3" t="s">
        <v>14</v>
      </c>
      <c r="AO648" s="3">
        <f>VLOOKUP($A648,VSMO!$C:$E,3,0)</f>
        <v>7421.5</v>
      </c>
      <c r="AP648" s="3" t="s">
        <v>15</v>
      </c>
      <c r="AS648" s="3">
        <f>VLOOKUP($A648,GAZP!$C:$E,3,0)</f>
        <v>135.12</v>
      </c>
      <c r="AT648" s="3" t="s">
        <v>16</v>
      </c>
      <c r="AW648" s="3">
        <f>VLOOKUP($A648,GMKN!$C:$E,3,0)</f>
        <v>7039</v>
      </c>
      <c r="AX648" s="3" t="s">
        <v>17</v>
      </c>
      <c r="BA648" s="3">
        <f>VLOOKUP($A648,DIXY!$C:$E,3,0)</f>
        <v>402.09</v>
      </c>
      <c r="BB648" s="3" t="s">
        <v>18</v>
      </c>
      <c r="BE648" s="3">
        <f>VLOOKUP($A648,IRAO!$C:$E,3,0)</f>
        <v>8.3800000000000003E-3</v>
      </c>
      <c r="BF648" s="3" t="s">
        <v>19</v>
      </c>
      <c r="BI648" s="3">
        <f>VLOOKUP($A648,KMAZ!$C:$E,3,0)</f>
        <v>33.270000000000003</v>
      </c>
      <c r="BJ648" s="3" t="s">
        <v>20</v>
      </c>
      <c r="BM648" s="3">
        <f>VLOOKUP($A648,LSRG!$C:$E,3,0)</f>
        <v>580.29999999999995</v>
      </c>
      <c r="BN648" s="3" t="s">
        <v>21</v>
      </c>
      <c r="BQ648" s="3">
        <f>VLOOKUP($A648,LKOH!$C:$E,3,0)</f>
        <v>1976.7</v>
      </c>
      <c r="BR648" s="3" t="s">
        <v>22</v>
      </c>
      <c r="BU648" s="3">
        <f>VLOOKUP($A648,MVID!$C:$E,3,0)</f>
        <v>230.25</v>
      </c>
      <c r="BV648" s="3" t="s">
        <v>23</v>
      </c>
      <c r="BY648" s="3">
        <f>VLOOKUP($A648,MAGN!$C:$E,3,0)</f>
        <v>6.63</v>
      </c>
      <c r="BZ648" s="3" t="s">
        <v>24</v>
      </c>
      <c r="CC648" s="3">
        <f>VLOOKUP($A648,MTSS!$C:$E,3,0)</f>
        <v>266.99</v>
      </c>
      <c r="CD648" s="3" t="s">
        <v>25</v>
      </c>
      <c r="CG648" s="3">
        <f>VLOOKUP($A648,MGNT!$C:$E,3,0)</f>
        <v>9650</v>
      </c>
      <c r="CH648" s="3" t="s">
        <v>26</v>
      </c>
      <c r="CK648" s="3">
        <f>VLOOKUP($A648,MFON!$C:$E,3,0)</f>
        <v>990.1</v>
      </c>
      <c r="CL648" s="3" t="s">
        <v>27</v>
      </c>
      <c r="CO648" s="3">
        <f>VLOOKUP($A648,MOEX!$C:$E,3,0)</f>
        <v>58.7</v>
      </c>
      <c r="CP648" s="3" t="s">
        <v>28</v>
      </c>
      <c r="CS648" s="3">
        <f>VLOOKUP($A648,MSTT!$C:$E,3,0)</f>
        <v>100.55</v>
      </c>
      <c r="CT648" s="3" t="s">
        <v>29</v>
      </c>
      <c r="CW648" s="3">
        <f>VLOOKUP($A648,NLMK!$C:$E,3,0)</f>
        <v>47.27</v>
      </c>
      <c r="CX648" s="3" t="s">
        <v>30</v>
      </c>
      <c r="DA648" s="3">
        <f>VLOOKUP($A648,NMTP!$C:$E,3,0)</f>
        <v>2.1040000000000001</v>
      </c>
      <c r="DB648" s="3" t="s">
        <v>31</v>
      </c>
      <c r="DE648" s="3">
        <f>VLOOKUP($A648,NVTK!$C:$E,3,0)</f>
        <v>354.15</v>
      </c>
      <c r="DF648" s="3" t="s">
        <v>32</v>
      </c>
      <c r="DI648" s="3">
        <f>VLOOKUP($A648,PIKK!$C:$E,3,0)</f>
        <v>76.02</v>
      </c>
      <c r="DJ648" s="3" t="s">
        <v>33</v>
      </c>
      <c r="DM648" s="3">
        <f>VLOOKUP($A648,ROSN!$C:$E,3,0)</f>
        <v>220.84</v>
      </c>
      <c r="DN648" s="3" t="s">
        <v>34</v>
      </c>
      <c r="DQ648" s="3">
        <f>VLOOKUP($A648,RTKM!$C:$E,3,0)</f>
        <v>89.23</v>
      </c>
      <c r="DR648" s="3" t="s">
        <v>35</v>
      </c>
      <c r="DU648" s="3">
        <f>VLOOKUP($A648,RTKMP!$C:$E,3,0)</f>
        <v>59.02</v>
      </c>
      <c r="DV648" s="3" t="s">
        <v>36</v>
      </c>
      <c r="DY648" s="3">
        <f>VLOOKUP($A648,HYDR!$C:$E,3,0)</f>
        <v>0.60760000000000003</v>
      </c>
      <c r="DZ648" s="3" t="s">
        <v>37</v>
      </c>
      <c r="EC648" s="3">
        <f>VLOOKUP($A648,RUAL!$C:$E,3,0)</f>
        <v>173</v>
      </c>
      <c r="ED648" s="3" t="s">
        <v>38</v>
      </c>
      <c r="EG648" s="3">
        <f>VLOOKUP($A648,SVAV!$C:$E,3,0)</f>
        <v>536</v>
      </c>
      <c r="EH648" s="3" t="s">
        <v>39</v>
      </c>
      <c r="EK648" s="3">
        <f>VLOOKUP($A648,SBER!$C:$E,3,0)</f>
        <v>75.16</v>
      </c>
      <c r="EL648" s="3" t="s">
        <v>40</v>
      </c>
      <c r="EO648" s="3">
        <f>VLOOKUP($A648,SBERP!$C:$E,3,0)</f>
        <v>61</v>
      </c>
      <c r="EP648" s="3" t="s">
        <v>41</v>
      </c>
      <c r="ES648" s="3">
        <f>VLOOKUP($A648,CHMF!$C:$E,3,0)</f>
        <v>310.10000000000002</v>
      </c>
      <c r="ET648" s="3" t="s">
        <v>42</v>
      </c>
      <c r="EW648" s="3">
        <f>VLOOKUP($A648,AFKS!$C:$E,3,0)</f>
        <v>37.35</v>
      </c>
      <c r="EX648" s="3" t="s">
        <v>43</v>
      </c>
      <c r="FA648" s="3">
        <f>VLOOKUP($A648,SNGS!$C:$E,3,0)</f>
        <v>24.86</v>
      </c>
      <c r="FB648" s="3" t="s">
        <v>44</v>
      </c>
      <c r="FE648" s="3">
        <f>VLOOKUP($A648,SNGSP!$C:$E,3,0)</f>
        <v>26.26</v>
      </c>
      <c r="FF648" s="3" t="s">
        <v>45</v>
      </c>
      <c r="FI648" s="3">
        <f>VLOOKUP($A648,TRMK!$C:$E,3,0)</f>
        <v>81.63</v>
      </c>
      <c r="FJ648" s="3" t="s">
        <v>46</v>
      </c>
      <c r="FM648" s="3">
        <f>VLOOKUP($A648,TATN!$C:$E,3,0)</f>
        <v>224.48</v>
      </c>
      <c r="FN648" s="3" t="s">
        <v>47</v>
      </c>
      <c r="FQ648" s="3">
        <f>VLOOKUP($A648,TATNP!$C:$E,3,0)</f>
        <v>131.01</v>
      </c>
      <c r="FR648" s="3" t="s">
        <v>48</v>
      </c>
      <c r="FU648" s="3">
        <f>VLOOKUP($A648,TRNFP!$C:$E,3,0)</f>
        <v>73036</v>
      </c>
      <c r="FV648" s="3" t="s">
        <v>49</v>
      </c>
      <c r="FY648" s="3">
        <f>VLOOKUP($A648,URKA!$C:$E,3,0)</f>
        <v>144</v>
      </c>
      <c r="FZ648" s="3" t="s">
        <v>50</v>
      </c>
      <c r="GC648" s="3">
        <f>VLOOKUP($A648,FEES!$C:$E,3,0)</f>
        <v>5.3400000000000003E-2</v>
      </c>
      <c r="GD648" s="3" t="s">
        <v>51</v>
      </c>
      <c r="GG648" s="3">
        <f>VLOOKUP($A648,PHOR!$C:$E,3,0)</f>
        <v>1318.7</v>
      </c>
      <c r="GH648" s="3" t="s">
        <v>52</v>
      </c>
      <c r="GK648" s="3">
        <f>VLOOKUP($A648,GCHE!$C:$E,3,0)</f>
        <v>622.29999999999995</v>
      </c>
      <c r="GL648" s="3" t="s">
        <v>53</v>
      </c>
      <c r="GO648" s="3">
        <f>VLOOKUP($A648,EONR!$C:$E,3,0)</f>
        <v>2.355</v>
      </c>
    </row>
    <row r="649" spans="1:197" x14ac:dyDescent="0.45">
      <c r="A649" s="86">
        <v>41848</v>
      </c>
      <c r="B649" s="3" t="s">
        <v>5</v>
      </c>
      <c r="E649" s="3">
        <f>VLOOKUP($A649,POLY!$C:$E,3,0)</f>
        <v>306.75</v>
      </c>
      <c r="F649" s="3" t="s">
        <v>6</v>
      </c>
      <c r="I649" s="3">
        <f>VLOOKUP($A649,YNDX!$C:$E,3,0)</f>
        <v>1062.2</v>
      </c>
      <c r="J649" s="3" t="s">
        <v>7</v>
      </c>
      <c r="M649" s="3">
        <f>VLOOKUP($A649,ALRS!$C:$E,3,0)</f>
        <v>44</v>
      </c>
      <c r="N649" s="3" t="s">
        <v>8</v>
      </c>
      <c r="Q649" s="3">
        <f>VLOOKUP($A649,AKRN!$C:$E,3,0)</f>
        <v>1149.5</v>
      </c>
      <c r="R649" s="3" t="s">
        <v>9</v>
      </c>
      <c r="U649" s="3">
        <f>VLOOKUP($A649,AFLT!$C:$E,3,0)</f>
        <v>49.53</v>
      </c>
      <c r="V649" s="3" t="s">
        <v>10</v>
      </c>
      <c r="Y649" s="3">
        <f>VLOOKUP($A649,BSPB!$C:$E,3,0)</f>
        <v>35</v>
      </c>
      <c r="Z649" s="3" t="s">
        <v>11</v>
      </c>
      <c r="AC649" s="3">
        <f>VLOOKUP($A649,BANE!$C:$E,3,0)</f>
        <v>1990.9</v>
      </c>
      <c r="AD649" s="3" t="s">
        <v>12</v>
      </c>
      <c r="AG649" s="3">
        <f>VLOOKUP($A649,BANEP!$C:$E,3,0)</f>
        <v>1465</v>
      </c>
      <c r="AH649" s="3" t="s">
        <v>13</v>
      </c>
      <c r="AK649" s="3">
        <f>VLOOKUP($A649,VTBR!$C:$E,3,0)</f>
        <v>0.04</v>
      </c>
      <c r="AL649" s="3" t="s">
        <v>14</v>
      </c>
      <c r="AO649" s="3">
        <f>VLOOKUP($A649,VSMO!$C:$E,3,0)</f>
        <v>7489.8</v>
      </c>
      <c r="AP649" s="3" t="s">
        <v>15</v>
      </c>
      <c r="AS649" s="3">
        <f>VLOOKUP($A649,GAZP!$C:$E,3,0)</f>
        <v>131.5</v>
      </c>
      <c r="AT649" s="3" t="s">
        <v>16</v>
      </c>
      <c r="AW649" s="3">
        <f>VLOOKUP($A649,GMKN!$C:$E,3,0)</f>
        <v>6953</v>
      </c>
      <c r="AX649" s="3" t="s">
        <v>17</v>
      </c>
      <c r="BA649" s="3">
        <f>VLOOKUP($A649,DIXY!$C:$E,3,0)</f>
        <v>407.05</v>
      </c>
      <c r="BB649" s="3" t="s">
        <v>18</v>
      </c>
      <c r="BE649" s="3">
        <f>VLOOKUP($A649,IRAO!$C:$E,3,0)</f>
        <v>8.3999999999999995E-3</v>
      </c>
      <c r="BF649" s="3" t="s">
        <v>19</v>
      </c>
      <c r="BI649" s="3">
        <f>VLOOKUP($A649,KMAZ!$C:$E,3,0)</f>
        <v>32.93</v>
      </c>
      <c r="BJ649" s="3" t="s">
        <v>20</v>
      </c>
      <c r="BM649" s="3">
        <f>VLOOKUP($A649,LSRG!$C:$E,3,0)</f>
        <v>569.5</v>
      </c>
      <c r="BN649" s="3" t="s">
        <v>21</v>
      </c>
      <c r="BQ649" s="3">
        <f>VLOOKUP($A649,LKOH!$C:$E,3,0)</f>
        <v>1995.3</v>
      </c>
      <c r="BR649" s="3" t="s">
        <v>22</v>
      </c>
      <c r="BU649" s="3">
        <f>VLOOKUP($A649,MVID!$C:$E,3,0)</f>
        <v>221.31</v>
      </c>
      <c r="BV649" s="3" t="s">
        <v>23</v>
      </c>
      <c r="BY649" s="3">
        <f>VLOOKUP($A649,MAGN!$C:$E,3,0)</f>
        <v>6.7569999999999997</v>
      </c>
      <c r="BZ649" s="3" t="s">
        <v>24</v>
      </c>
      <c r="CC649" s="3">
        <f>VLOOKUP($A649,MTSS!$C:$E,3,0)</f>
        <v>278.60000000000002</v>
      </c>
      <c r="CD649" s="3" t="s">
        <v>25</v>
      </c>
      <c r="CG649" s="3">
        <f>VLOOKUP($A649,MGNT!$C:$E,3,0)</f>
        <v>9209</v>
      </c>
      <c r="CH649" s="3" t="s">
        <v>26</v>
      </c>
      <c r="CK649" s="3">
        <f>VLOOKUP($A649,MFON!$C:$E,3,0)</f>
        <v>986.1</v>
      </c>
      <c r="CL649" s="3" t="s">
        <v>27</v>
      </c>
      <c r="CO649" s="3">
        <f>VLOOKUP($A649,MOEX!$C:$E,3,0)</f>
        <v>57.48</v>
      </c>
      <c r="CP649" s="3" t="s">
        <v>28</v>
      </c>
      <c r="CS649" s="3">
        <f>VLOOKUP($A649,MSTT!$C:$E,3,0)</f>
        <v>95</v>
      </c>
      <c r="CT649" s="3" t="s">
        <v>29</v>
      </c>
      <c r="CW649" s="3">
        <f>VLOOKUP($A649,NLMK!$C:$E,3,0)</f>
        <v>47.3</v>
      </c>
      <c r="CX649" s="3" t="s">
        <v>30</v>
      </c>
      <c r="DA649" s="3">
        <f>VLOOKUP($A649,NMTP!$C:$E,3,0)</f>
        <v>2.0988000000000002</v>
      </c>
      <c r="DB649" s="3" t="s">
        <v>31</v>
      </c>
      <c r="DE649" s="3">
        <f>VLOOKUP($A649,NVTK!$C:$E,3,0)</f>
        <v>363.5</v>
      </c>
      <c r="DF649" s="3" t="s">
        <v>32</v>
      </c>
      <c r="DI649" s="3">
        <f>VLOOKUP($A649,PIKK!$C:$E,3,0)</f>
        <v>78.400000000000006</v>
      </c>
      <c r="DJ649" s="3" t="s">
        <v>33</v>
      </c>
      <c r="DM649" s="3">
        <f>VLOOKUP($A649,ROSN!$C:$E,3,0)</f>
        <v>221.79</v>
      </c>
      <c r="DN649" s="3" t="s">
        <v>34</v>
      </c>
      <c r="DQ649" s="3">
        <f>VLOOKUP($A649,RTKM!$C:$E,3,0)</f>
        <v>89.73</v>
      </c>
      <c r="DR649" s="3" t="s">
        <v>35</v>
      </c>
      <c r="DU649" s="3">
        <f>VLOOKUP($A649,RTKMP!$C:$E,3,0)</f>
        <v>59.26</v>
      </c>
      <c r="DV649" s="3" t="s">
        <v>36</v>
      </c>
      <c r="DY649" s="3">
        <f>VLOOKUP($A649,HYDR!$C:$E,3,0)</f>
        <v>0.59989999999999999</v>
      </c>
      <c r="DZ649" s="3" t="s">
        <v>37</v>
      </c>
      <c r="EC649" s="3">
        <f>VLOOKUP($A649,RUAL!$C:$E,3,0)</f>
        <v>181.5</v>
      </c>
      <c r="ED649" s="3" t="s">
        <v>38</v>
      </c>
      <c r="EG649" s="3">
        <f>VLOOKUP($A649,SVAV!$C:$E,3,0)</f>
        <v>535</v>
      </c>
      <c r="EH649" s="3" t="s">
        <v>39</v>
      </c>
      <c r="EK649" s="3">
        <f>VLOOKUP($A649,SBER!$C:$E,3,0)</f>
        <v>72.37</v>
      </c>
      <c r="EL649" s="3" t="s">
        <v>40</v>
      </c>
      <c r="EO649" s="3">
        <f>VLOOKUP($A649,SBERP!$C:$E,3,0)</f>
        <v>57.13</v>
      </c>
      <c r="EP649" s="3" t="s">
        <v>41</v>
      </c>
      <c r="ES649" s="3">
        <f>VLOOKUP($A649,CHMF!$C:$E,3,0)</f>
        <v>344.9</v>
      </c>
      <c r="ET649" s="3" t="s">
        <v>42</v>
      </c>
      <c r="EW649" s="3">
        <f>VLOOKUP($A649,AFKS!$C:$E,3,0)</f>
        <v>38.4</v>
      </c>
      <c r="EX649" s="3" t="s">
        <v>43</v>
      </c>
      <c r="FA649" s="3">
        <f>VLOOKUP($A649,SNGS!$C:$E,3,0)</f>
        <v>25.510999999999999</v>
      </c>
      <c r="FB649" s="3" t="s">
        <v>44</v>
      </c>
      <c r="FE649" s="3">
        <f>VLOOKUP($A649,SNGSP!$C:$E,3,0)</f>
        <v>26.25</v>
      </c>
      <c r="FF649" s="3" t="s">
        <v>45</v>
      </c>
      <c r="FI649" s="3">
        <f>VLOOKUP($A649,TRMK!$C:$E,3,0)</f>
        <v>78.78</v>
      </c>
      <c r="FJ649" s="3" t="s">
        <v>46</v>
      </c>
      <c r="FM649" s="3">
        <f>VLOOKUP($A649,TATN!$C:$E,3,0)</f>
        <v>211.9</v>
      </c>
      <c r="FN649" s="3" t="s">
        <v>47</v>
      </c>
      <c r="FQ649" s="3">
        <f>VLOOKUP($A649,TATNP!$C:$E,3,0)</f>
        <v>127.74</v>
      </c>
      <c r="FR649" s="3" t="s">
        <v>48</v>
      </c>
      <c r="FU649" s="3">
        <f>VLOOKUP($A649,TRNFP!$C:$E,3,0)</f>
        <v>73580</v>
      </c>
      <c r="FV649" s="3" t="s">
        <v>49</v>
      </c>
      <c r="FY649" s="3">
        <f>VLOOKUP($A649,URKA!$C:$E,3,0)</f>
        <v>135.37</v>
      </c>
      <c r="FZ649" s="3" t="s">
        <v>50</v>
      </c>
      <c r="GC649" s="3">
        <f>VLOOKUP($A649,FEES!$C:$E,3,0)</f>
        <v>5.3789999999999998E-2</v>
      </c>
      <c r="GD649" s="3" t="s">
        <v>51</v>
      </c>
      <c r="GG649" s="3">
        <f>VLOOKUP($A649,PHOR!$C:$E,3,0)</f>
        <v>1324.4</v>
      </c>
      <c r="GH649" s="3" t="s">
        <v>52</v>
      </c>
      <c r="GK649" s="3">
        <f>VLOOKUP($A649,GCHE!$C:$E,3,0)</f>
        <v>610</v>
      </c>
      <c r="GL649" s="3" t="s">
        <v>53</v>
      </c>
      <c r="GO649" s="3">
        <f>VLOOKUP($A649,EONR!$C:$E,3,0)</f>
        <v>2.4237000000000002</v>
      </c>
    </row>
    <row r="650" spans="1:197" x14ac:dyDescent="0.45">
      <c r="A650" s="86">
        <v>41855</v>
      </c>
      <c r="B650" s="3" t="s">
        <v>5</v>
      </c>
      <c r="E650" s="3">
        <f>VLOOKUP($A650,POLY!$C:$E,3,0)</f>
        <v>327</v>
      </c>
      <c r="F650" s="3" t="s">
        <v>6</v>
      </c>
      <c r="I650" s="3">
        <f>VLOOKUP($A650,YNDX!$C:$E,3,0)</f>
        <v>1033.5</v>
      </c>
      <c r="J650" s="3" t="s">
        <v>7</v>
      </c>
      <c r="M650" s="3">
        <f>VLOOKUP($A650,ALRS!$C:$E,3,0)</f>
        <v>43.3</v>
      </c>
      <c r="N650" s="3" t="s">
        <v>8</v>
      </c>
      <c r="Q650" s="3">
        <f>VLOOKUP($A650,AKRN!$C:$E,3,0)</f>
        <v>1132.9000000000001</v>
      </c>
      <c r="R650" s="3" t="s">
        <v>9</v>
      </c>
      <c r="U650" s="3">
        <f>VLOOKUP($A650,AFLT!$C:$E,3,0)</f>
        <v>44.71</v>
      </c>
      <c r="V650" s="3" t="s">
        <v>10</v>
      </c>
      <c r="Y650" s="3">
        <f>VLOOKUP($A650,BSPB!$C:$E,3,0)</f>
        <v>33.15</v>
      </c>
      <c r="Z650" s="3" t="s">
        <v>11</v>
      </c>
      <c r="AC650" s="3">
        <f>VLOOKUP($A650,BANE!$C:$E,3,0)</f>
        <v>1884.9</v>
      </c>
      <c r="AD650" s="3" t="s">
        <v>12</v>
      </c>
      <c r="AG650" s="3">
        <f>VLOOKUP($A650,BANEP!$C:$E,3,0)</f>
        <v>1414.9</v>
      </c>
      <c r="AH650" s="3" t="s">
        <v>13</v>
      </c>
      <c r="AK650" s="3">
        <f>VLOOKUP($A650,VTBR!$C:$E,3,0)</f>
        <v>3.7539999999999997E-2</v>
      </c>
      <c r="AL650" s="3" t="s">
        <v>14</v>
      </c>
      <c r="AO650" s="3">
        <f>VLOOKUP($A650,VSMO!$C:$E,3,0)</f>
        <v>7006.3</v>
      </c>
      <c r="AP650" s="3" t="s">
        <v>15</v>
      </c>
      <c r="AS650" s="3">
        <f>VLOOKUP($A650,GAZP!$C:$E,3,0)</f>
        <v>126.55</v>
      </c>
      <c r="AT650" s="3" t="s">
        <v>16</v>
      </c>
      <c r="AW650" s="3">
        <f>VLOOKUP($A650,GMKN!$C:$E,3,0)</f>
        <v>6883</v>
      </c>
      <c r="AX650" s="3" t="s">
        <v>17</v>
      </c>
      <c r="BA650" s="3">
        <f>VLOOKUP($A650,DIXY!$C:$E,3,0)</f>
        <v>407.5</v>
      </c>
      <c r="BB650" s="3" t="s">
        <v>18</v>
      </c>
      <c r="BE650" s="3">
        <f>VLOOKUP($A650,IRAO!$C:$E,3,0)</f>
        <v>8.2100000000000003E-3</v>
      </c>
      <c r="BF650" s="3" t="s">
        <v>19</v>
      </c>
      <c r="BI650" s="3">
        <f>VLOOKUP($A650,KMAZ!$C:$E,3,0)</f>
        <v>32.75</v>
      </c>
      <c r="BJ650" s="3" t="s">
        <v>20</v>
      </c>
      <c r="BM650" s="3">
        <f>VLOOKUP($A650,LSRG!$C:$E,3,0)</f>
        <v>568.29999999999995</v>
      </c>
      <c r="BN650" s="3" t="s">
        <v>21</v>
      </c>
      <c r="BQ650" s="3">
        <f>VLOOKUP($A650,LKOH!$C:$E,3,0)</f>
        <v>1928.3</v>
      </c>
      <c r="BR650" s="3" t="s">
        <v>22</v>
      </c>
      <c r="BU650" s="3">
        <f>VLOOKUP($A650,MVID!$C:$E,3,0)</f>
        <v>209.5</v>
      </c>
      <c r="BV650" s="3" t="s">
        <v>23</v>
      </c>
      <c r="BY650" s="3">
        <f>VLOOKUP($A650,MAGN!$C:$E,3,0)</f>
        <v>6.6269999999999998</v>
      </c>
      <c r="BZ650" s="3" t="s">
        <v>24</v>
      </c>
      <c r="CC650" s="3">
        <f>VLOOKUP($A650,MTSS!$C:$E,3,0)</f>
        <v>274.85000000000002</v>
      </c>
      <c r="CD650" s="3" t="s">
        <v>25</v>
      </c>
      <c r="CG650" s="3">
        <f>VLOOKUP($A650,MGNT!$C:$E,3,0)</f>
        <v>8940</v>
      </c>
      <c r="CH650" s="3" t="s">
        <v>26</v>
      </c>
      <c r="CK650" s="3">
        <f>VLOOKUP($A650,MFON!$C:$E,3,0)</f>
        <v>953</v>
      </c>
      <c r="CL650" s="3" t="s">
        <v>27</v>
      </c>
      <c r="CO650" s="3">
        <f>VLOOKUP($A650,MOEX!$C:$E,3,0)</f>
        <v>58.5</v>
      </c>
      <c r="CP650" s="3" t="s">
        <v>28</v>
      </c>
      <c r="CS650" s="3">
        <f>VLOOKUP($A650,MSTT!$C:$E,3,0)</f>
        <v>91.06</v>
      </c>
      <c r="CT650" s="3" t="s">
        <v>29</v>
      </c>
      <c r="CW650" s="3">
        <f>VLOOKUP($A650,NLMK!$C:$E,3,0)</f>
        <v>48.32</v>
      </c>
      <c r="CX650" s="3" t="s">
        <v>30</v>
      </c>
      <c r="DA650" s="3">
        <f>VLOOKUP($A650,NMTP!$C:$E,3,0)</f>
        <v>2.0449000000000002</v>
      </c>
      <c r="DB650" s="3" t="s">
        <v>31</v>
      </c>
      <c r="DE650" s="3">
        <f>VLOOKUP($A650,NVTK!$C:$E,3,0)</f>
        <v>363.2</v>
      </c>
      <c r="DF650" s="3" t="s">
        <v>32</v>
      </c>
      <c r="DI650" s="3">
        <f>VLOOKUP($A650,PIKK!$C:$E,3,0)</f>
        <v>85.03</v>
      </c>
      <c r="DJ650" s="3" t="s">
        <v>33</v>
      </c>
      <c r="DM650" s="3">
        <f>VLOOKUP($A650,ROSN!$C:$E,3,0)</f>
        <v>219.54</v>
      </c>
      <c r="DN650" s="3" t="s">
        <v>34</v>
      </c>
      <c r="DQ650" s="3">
        <f>VLOOKUP($A650,RTKM!$C:$E,3,0)</f>
        <v>90.06</v>
      </c>
      <c r="DR650" s="3" t="s">
        <v>35</v>
      </c>
      <c r="DU650" s="3">
        <f>VLOOKUP($A650,RTKMP!$C:$E,3,0)</f>
        <v>57.67</v>
      </c>
      <c r="DV650" s="3" t="s">
        <v>36</v>
      </c>
      <c r="DY650" s="3">
        <f>VLOOKUP($A650,HYDR!$C:$E,3,0)</f>
        <v>0.64149999999999996</v>
      </c>
      <c r="DZ650" s="3" t="s">
        <v>37</v>
      </c>
      <c r="EC650" s="3">
        <f>VLOOKUP($A650,RUAL!$C:$E,3,0)</f>
        <v>188</v>
      </c>
      <c r="ED650" s="3" t="s">
        <v>38</v>
      </c>
      <c r="EG650" s="3">
        <f>VLOOKUP($A650,SVAV!$C:$E,3,0)</f>
        <v>511</v>
      </c>
      <c r="EH650" s="3" t="s">
        <v>39</v>
      </c>
      <c r="EK650" s="3">
        <f>VLOOKUP($A650,SBER!$C:$E,3,0)</f>
        <v>70.7</v>
      </c>
      <c r="EL650" s="3" t="s">
        <v>40</v>
      </c>
      <c r="EO650" s="3">
        <f>VLOOKUP($A650,SBERP!$C:$E,3,0)</f>
        <v>53.7</v>
      </c>
      <c r="EP650" s="3" t="s">
        <v>41</v>
      </c>
      <c r="ES650" s="3">
        <f>VLOOKUP($A650,CHMF!$C:$E,3,0)</f>
        <v>334.1</v>
      </c>
      <c r="ET650" s="3" t="s">
        <v>42</v>
      </c>
      <c r="EW650" s="3">
        <f>VLOOKUP($A650,AFKS!$C:$E,3,0)</f>
        <v>39.615000000000002</v>
      </c>
      <c r="EX650" s="3" t="s">
        <v>43</v>
      </c>
      <c r="FA650" s="3">
        <f>VLOOKUP($A650,SNGS!$C:$E,3,0)</f>
        <v>25.268999999999998</v>
      </c>
      <c r="FB650" s="3" t="s">
        <v>44</v>
      </c>
      <c r="FE650" s="3">
        <f>VLOOKUP($A650,SNGSP!$C:$E,3,0)</f>
        <v>25.82</v>
      </c>
      <c r="FF650" s="3" t="s">
        <v>45</v>
      </c>
      <c r="FI650" s="3">
        <f>VLOOKUP($A650,TRMK!$C:$E,3,0)</f>
        <v>78.77</v>
      </c>
      <c r="FJ650" s="3" t="s">
        <v>46</v>
      </c>
      <c r="FM650" s="3">
        <f>VLOOKUP($A650,TATN!$C:$E,3,0)</f>
        <v>208.33</v>
      </c>
      <c r="FN650" s="3" t="s">
        <v>47</v>
      </c>
      <c r="FQ650" s="3">
        <f>VLOOKUP($A650,TATNP!$C:$E,3,0)</f>
        <v>127.7</v>
      </c>
      <c r="FR650" s="3" t="s">
        <v>48</v>
      </c>
      <c r="FU650" s="3">
        <f>VLOOKUP($A650,TRNFP!$C:$E,3,0)</f>
        <v>76300</v>
      </c>
      <c r="FV650" s="3" t="s">
        <v>49</v>
      </c>
      <c r="FY650" s="3">
        <f>VLOOKUP($A650,URKA!$C:$E,3,0)</f>
        <v>138.36000000000001</v>
      </c>
      <c r="FZ650" s="3" t="s">
        <v>50</v>
      </c>
      <c r="GC650" s="3">
        <f>VLOOKUP($A650,FEES!$C:$E,3,0)</f>
        <v>5.3330000000000002E-2</v>
      </c>
      <c r="GD650" s="3" t="s">
        <v>51</v>
      </c>
      <c r="GG650" s="3">
        <f>VLOOKUP($A650,PHOR!$C:$E,3,0)</f>
        <v>1329.1</v>
      </c>
      <c r="GH650" s="3" t="s">
        <v>52</v>
      </c>
      <c r="GK650" s="3">
        <f>VLOOKUP($A650,GCHE!$C:$E,3,0)</f>
        <v>680</v>
      </c>
      <c r="GL650" s="3" t="s">
        <v>53</v>
      </c>
      <c r="GO650" s="3">
        <f>VLOOKUP($A650,EONR!$C:$E,3,0)</f>
        <v>2.3889999999999998</v>
      </c>
    </row>
    <row r="651" spans="1:197" x14ac:dyDescent="0.45">
      <c r="A651" s="86">
        <v>41862</v>
      </c>
      <c r="B651" s="3" t="s">
        <v>5</v>
      </c>
      <c r="E651" s="3">
        <f>VLOOKUP($A651,POLY!$C:$E,3,0)</f>
        <v>333</v>
      </c>
      <c r="F651" s="3" t="s">
        <v>6</v>
      </c>
      <c r="I651" s="3">
        <f>VLOOKUP($A651,YNDX!$C:$E,3,0)</f>
        <v>1041</v>
      </c>
      <c r="J651" s="3" t="s">
        <v>7</v>
      </c>
      <c r="M651" s="3">
        <f>VLOOKUP($A651,ALRS!$C:$E,3,0)</f>
        <v>44</v>
      </c>
      <c r="N651" s="3" t="s">
        <v>8</v>
      </c>
      <c r="Q651" s="3">
        <f>VLOOKUP($A651,AKRN!$C:$E,3,0)</f>
        <v>1180</v>
      </c>
      <c r="R651" s="3" t="s">
        <v>9</v>
      </c>
      <c r="U651" s="3">
        <f>VLOOKUP($A651,AFLT!$C:$E,3,0)</f>
        <v>48.6</v>
      </c>
      <c r="V651" s="3" t="s">
        <v>10</v>
      </c>
      <c r="Y651" s="3">
        <f>VLOOKUP($A651,BSPB!$C:$E,3,0)</f>
        <v>33.979999999999997</v>
      </c>
      <c r="Z651" s="3" t="s">
        <v>11</v>
      </c>
      <c r="AC651" s="3">
        <f>VLOOKUP($A651,BANE!$C:$E,3,0)</f>
        <v>2080</v>
      </c>
      <c r="AD651" s="3" t="s">
        <v>12</v>
      </c>
      <c r="AG651" s="3">
        <f>VLOOKUP($A651,BANEP!$C:$E,3,0)</f>
        <v>1541</v>
      </c>
      <c r="AH651" s="3" t="s">
        <v>13</v>
      </c>
      <c r="AK651" s="3">
        <f>VLOOKUP($A651,VTBR!$C:$E,3,0)</f>
        <v>3.9309999999999998E-2</v>
      </c>
      <c r="AL651" s="3" t="s">
        <v>14</v>
      </c>
      <c r="AO651" s="3">
        <f>VLOOKUP($A651,VSMO!$C:$E,3,0)</f>
        <v>7350</v>
      </c>
      <c r="AP651" s="3" t="s">
        <v>15</v>
      </c>
      <c r="AS651" s="3">
        <f>VLOOKUP($A651,GAZP!$C:$E,3,0)</f>
        <v>132.66999999999999</v>
      </c>
      <c r="AT651" s="3" t="s">
        <v>16</v>
      </c>
      <c r="AW651" s="3">
        <f>VLOOKUP($A651,GMKN!$C:$E,3,0)</f>
        <v>7025</v>
      </c>
      <c r="AX651" s="3" t="s">
        <v>17</v>
      </c>
      <c r="BA651" s="3">
        <f>VLOOKUP($A651,DIXY!$C:$E,3,0)</f>
        <v>417</v>
      </c>
      <c r="BB651" s="3" t="s">
        <v>18</v>
      </c>
      <c r="BE651" s="3">
        <f>VLOOKUP($A651,IRAO!$C:$E,3,0)</f>
        <v>8.4399999999999996E-3</v>
      </c>
      <c r="BF651" s="3" t="s">
        <v>19</v>
      </c>
      <c r="BI651" s="3">
        <f>VLOOKUP($A651,KMAZ!$C:$E,3,0)</f>
        <v>32.049999999999997</v>
      </c>
      <c r="BJ651" s="3" t="s">
        <v>20</v>
      </c>
      <c r="BM651" s="3">
        <f>VLOOKUP($A651,LSRG!$C:$E,3,0)</f>
        <v>590.5</v>
      </c>
      <c r="BN651" s="3" t="s">
        <v>21</v>
      </c>
      <c r="BQ651" s="3">
        <f>VLOOKUP($A651,LKOH!$C:$E,3,0)</f>
        <v>2011.1</v>
      </c>
      <c r="BR651" s="3" t="s">
        <v>22</v>
      </c>
      <c r="BU651" s="3">
        <f>VLOOKUP($A651,MVID!$C:$E,3,0)</f>
        <v>212</v>
      </c>
      <c r="BV651" s="3" t="s">
        <v>23</v>
      </c>
      <c r="BY651" s="3">
        <f>VLOOKUP($A651,MAGN!$C:$E,3,0)</f>
        <v>6.82</v>
      </c>
      <c r="BZ651" s="3" t="s">
        <v>24</v>
      </c>
      <c r="CC651" s="3">
        <f>VLOOKUP($A651,MTSS!$C:$E,3,0)</f>
        <v>298</v>
      </c>
      <c r="CD651" s="3" t="s">
        <v>25</v>
      </c>
      <c r="CG651" s="3">
        <f>VLOOKUP($A651,MGNT!$C:$E,3,0)</f>
        <v>9384</v>
      </c>
      <c r="CH651" s="3" t="s">
        <v>26</v>
      </c>
      <c r="CK651" s="3">
        <f>VLOOKUP($A651,MFON!$C:$E,3,0)</f>
        <v>1040.4000000000001</v>
      </c>
      <c r="CL651" s="3" t="s">
        <v>27</v>
      </c>
      <c r="CO651" s="3">
        <f>VLOOKUP($A651,MOEX!$C:$E,3,0)</f>
        <v>60.6</v>
      </c>
      <c r="CP651" s="3" t="s">
        <v>28</v>
      </c>
      <c r="CS651" s="3">
        <f>VLOOKUP($A651,MSTT!$C:$E,3,0)</f>
        <v>92</v>
      </c>
      <c r="CT651" s="3" t="s">
        <v>29</v>
      </c>
      <c r="CW651" s="3">
        <f>VLOOKUP($A651,NLMK!$C:$E,3,0)</f>
        <v>51.4</v>
      </c>
      <c r="CX651" s="3" t="s">
        <v>30</v>
      </c>
      <c r="DA651" s="3">
        <f>VLOOKUP($A651,NMTP!$C:$E,3,0)</f>
        <v>2.0589</v>
      </c>
      <c r="DB651" s="3" t="s">
        <v>31</v>
      </c>
      <c r="DE651" s="3">
        <f>VLOOKUP($A651,NVTK!$C:$E,3,0)</f>
        <v>391</v>
      </c>
      <c r="DF651" s="3" t="s">
        <v>32</v>
      </c>
      <c r="DI651" s="3">
        <f>VLOOKUP($A651,PIKK!$C:$E,3,0)</f>
        <v>100</v>
      </c>
      <c r="DJ651" s="3" t="s">
        <v>33</v>
      </c>
      <c r="DM651" s="3">
        <f>VLOOKUP($A651,ROSN!$C:$E,3,0)</f>
        <v>225</v>
      </c>
      <c r="DN651" s="3" t="s">
        <v>34</v>
      </c>
      <c r="DQ651" s="3">
        <f>VLOOKUP($A651,RTKM!$C:$E,3,0)</f>
        <v>95.85</v>
      </c>
      <c r="DR651" s="3" t="s">
        <v>35</v>
      </c>
      <c r="DU651" s="3">
        <f>VLOOKUP($A651,RTKMP!$C:$E,3,0)</f>
        <v>63.34</v>
      </c>
      <c r="DV651" s="3" t="s">
        <v>36</v>
      </c>
      <c r="DY651" s="3">
        <f>VLOOKUP($A651,HYDR!$C:$E,3,0)</f>
        <v>0.68500000000000005</v>
      </c>
      <c r="DZ651" s="3" t="s">
        <v>37</v>
      </c>
      <c r="EC651" s="3">
        <f>VLOOKUP($A651,RUAL!$C:$E,3,0)</f>
        <v>189.01</v>
      </c>
      <c r="ED651" s="3" t="s">
        <v>38</v>
      </c>
      <c r="EG651" s="3">
        <f>VLOOKUP($A651,SVAV!$C:$E,3,0)</f>
        <v>529.5</v>
      </c>
      <c r="EH651" s="3" t="s">
        <v>39</v>
      </c>
      <c r="EK651" s="3">
        <f>VLOOKUP($A651,SBER!$C:$E,3,0)</f>
        <v>75.05</v>
      </c>
      <c r="EL651" s="3" t="s">
        <v>40</v>
      </c>
      <c r="EO651" s="3">
        <f>VLOOKUP($A651,SBERP!$C:$E,3,0)</f>
        <v>57.09</v>
      </c>
      <c r="EP651" s="3" t="s">
        <v>41</v>
      </c>
      <c r="ES651" s="3">
        <f>VLOOKUP($A651,CHMF!$C:$E,3,0)</f>
        <v>340</v>
      </c>
      <c r="ET651" s="3" t="s">
        <v>42</v>
      </c>
      <c r="EW651" s="3">
        <f>VLOOKUP($A651,AFKS!$C:$E,3,0)</f>
        <v>43.3</v>
      </c>
      <c r="EX651" s="3" t="s">
        <v>43</v>
      </c>
      <c r="FA651" s="3">
        <f>VLOOKUP($A651,SNGS!$C:$E,3,0)</f>
        <v>26.116</v>
      </c>
      <c r="FB651" s="3" t="s">
        <v>44</v>
      </c>
      <c r="FE651" s="3">
        <f>VLOOKUP($A651,SNGSP!$C:$E,3,0)</f>
        <v>27.902999999999999</v>
      </c>
      <c r="FF651" s="3" t="s">
        <v>45</v>
      </c>
      <c r="FI651" s="3">
        <f>VLOOKUP($A651,TRMK!$C:$E,3,0)</f>
        <v>81.47</v>
      </c>
      <c r="FJ651" s="3" t="s">
        <v>46</v>
      </c>
      <c r="FM651" s="3">
        <f>VLOOKUP($A651,TATN!$C:$E,3,0)</f>
        <v>221.19</v>
      </c>
      <c r="FN651" s="3" t="s">
        <v>47</v>
      </c>
      <c r="FQ651" s="3">
        <f>VLOOKUP($A651,TATNP!$C:$E,3,0)</f>
        <v>134.43</v>
      </c>
      <c r="FR651" s="3" t="s">
        <v>48</v>
      </c>
      <c r="FU651" s="3">
        <f>VLOOKUP($A651,TRNFP!$C:$E,3,0)</f>
        <v>81780</v>
      </c>
      <c r="FV651" s="3" t="s">
        <v>49</v>
      </c>
      <c r="FY651" s="3">
        <f>VLOOKUP($A651,URKA!$C:$E,3,0)</f>
        <v>142.63</v>
      </c>
      <c r="FZ651" s="3" t="s">
        <v>50</v>
      </c>
      <c r="GC651" s="3">
        <f>VLOOKUP($A651,FEES!$C:$E,3,0)</f>
        <v>5.466E-2</v>
      </c>
      <c r="GD651" s="3" t="s">
        <v>51</v>
      </c>
      <c r="GG651" s="3">
        <f>VLOOKUP($A651,PHOR!$C:$E,3,0)</f>
        <v>1301.2</v>
      </c>
      <c r="GH651" s="3" t="s">
        <v>52</v>
      </c>
      <c r="GK651" s="3">
        <f>VLOOKUP($A651,GCHE!$C:$E,3,0)</f>
        <v>636.1</v>
      </c>
      <c r="GL651" s="3" t="s">
        <v>53</v>
      </c>
      <c r="GO651" s="3">
        <f>VLOOKUP($A651,EONR!$C:$E,3,0)</f>
        <v>2.5626000000000002</v>
      </c>
    </row>
    <row r="652" spans="1:197" x14ac:dyDescent="0.45">
      <c r="A652" s="86">
        <v>41869</v>
      </c>
      <c r="B652" s="3" t="s">
        <v>5</v>
      </c>
      <c r="E652" s="3">
        <f>VLOOKUP($A652,POLY!$C:$E,3,0)</f>
        <v>315.56</v>
      </c>
      <c r="F652" s="3" t="s">
        <v>6</v>
      </c>
      <c r="I652" s="3">
        <f>VLOOKUP($A652,YNDX!$C:$E,3,0)</f>
        <v>1050</v>
      </c>
      <c r="J652" s="3" t="s">
        <v>7</v>
      </c>
      <c r="M652" s="3">
        <f>VLOOKUP($A652,ALRS!$C:$E,3,0)</f>
        <v>43.4</v>
      </c>
      <c r="N652" s="3" t="s">
        <v>8</v>
      </c>
      <c r="Q652" s="3">
        <f>VLOOKUP($A652,AKRN!$C:$E,3,0)</f>
        <v>1241</v>
      </c>
      <c r="R652" s="3" t="s">
        <v>9</v>
      </c>
      <c r="U652" s="3">
        <f>VLOOKUP($A652,AFLT!$C:$E,3,0)</f>
        <v>48.88</v>
      </c>
      <c r="V652" s="3" t="s">
        <v>10</v>
      </c>
      <c r="Y652" s="3">
        <f>VLOOKUP($A652,BSPB!$C:$E,3,0)</f>
        <v>34.93</v>
      </c>
      <c r="Z652" s="3" t="s">
        <v>11</v>
      </c>
      <c r="AC652" s="3">
        <f>VLOOKUP($A652,BANE!$C:$E,3,0)</f>
        <v>2040</v>
      </c>
      <c r="AD652" s="3" t="s">
        <v>12</v>
      </c>
      <c r="AG652" s="3">
        <f>VLOOKUP($A652,BANEP!$C:$E,3,0)</f>
        <v>1548.2</v>
      </c>
      <c r="AH652" s="3" t="s">
        <v>13</v>
      </c>
      <c r="AK652" s="3">
        <f>VLOOKUP($A652,VTBR!$C:$E,3,0)</f>
        <v>3.9269999999999999E-2</v>
      </c>
      <c r="AL652" s="3" t="s">
        <v>14</v>
      </c>
      <c r="AO652" s="3">
        <f>VLOOKUP($A652,VSMO!$C:$E,3,0)</f>
        <v>7582.5</v>
      </c>
      <c r="AP652" s="3" t="s">
        <v>15</v>
      </c>
      <c r="AS652" s="3">
        <f>VLOOKUP($A652,GAZP!$C:$E,3,0)</f>
        <v>135</v>
      </c>
      <c r="AT652" s="3" t="s">
        <v>16</v>
      </c>
      <c r="AW652" s="3">
        <f>VLOOKUP($A652,GMKN!$C:$E,3,0)</f>
        <v>7300</v>
      </c>
      <c r="AX652" s="3" t="s">
        <v>17</v>
      </c>
      <c r="BA652" s="3">
        <f>VLOOKUP($A652,DIXY!$C:$E,3,0)</f>
        <v>419.65</v>
      </c>
      <c r="BB652" s="3" t="s">
        <v>18</v>
      </c>
      <c r="BE652" s="3">
        <f>VLOOKUP($A652,IRAO!$C:$E,3,0)</f>
        <v>9.1000000000000004E-3</v>
      </c>
      <c r="BF652" s="3" t="s">
        <v>19</v>
      </c>
      <c r="BI652" s="3">
        <f>VLOOKUP($A652,KMAZ!$C:$E,3,0)</f>
        <v>35.01</v>
      </c>
      <c r="BJ652" s="3" t="s">
        <v>20</v>
      </c>
      <c r="BM652" s="3">
        <f>VLOOKUP($A652,LSRG!$C:$E,3,0)</f>
        <v>602</v>
      </c>
      <c r="BN652" s="3" t="s">
        <v>21</v>
      </c>
      <c r="BQ652" s="3">
        <f>VLOOKUP($A652,LKOH!$C:$E,3,0)</f>
        <v>2085</v>
      </c>
      <c r="BR652" s="3" t="s">
        <v>22</v>
      </c>
      <c r="BU652" s="3">
        <f>VLOOKUP($A652,MVID!$C:$E,3,0)</f>
        <v>205.88</v>
      </c>
      <c r="BV652" s="3" t="s">
        <v>23</v>
      </c>
      <c r="BY652" s="3">
        <f>VLOOKUP($A652,MAGN!$C:$E,3,0)</f>
        <v>7.35</v>
      </c>
      <c r="BZ652" s="3" t="s">
        <v>24</v>
      </c>
      <c r="CC652" s="3">
        <f>VLOOKUP($A652,MTSS!$C:$E,3,0)</f>
        <v>291.13</v>
      </c>
      <c r="CD652" s="3" t="s">
        <v>25</v>
      </c>
      <c r="CG652" s="3">
        <f>VLOOKUP($A652,MGNT!$C:$E,3,0)</f>
        <v>9690</v>
      </c>
      <c r="CH652" s="3" t="s">
        <v>26</v>
      </c>
      <c r="CK652" s="3">
        <f>VLOOKUP($A652,MFON!$C:$E,3,0)</f>
        <v>1050</v>
      </c>
      <c r="CL652" s="3" t="s">
        <v>27</v>
      </c>
      <c r="CO652" s="3">
        <f>VLOOKUP($A652,MOEX!$C:$E,3,0)</f>
        <v>64.25</v>
      </c>
      <c r="CP652" s="3" t="s">
        <v>28</v>
      </c>
      <c r="CS652" s="3">
        <f>VLOOKUP($A652,MSTT!$C:$E,3,0)</f>
        <v>93.33</v>
      </c>
      <c r="CT652" s="3" t="s">
        <v>29</v>
      </c>
      <c r="CW652" s="3">
        <f>VLOOKUP($A652,NLMK!$C:$E,3,0)</f>
        <v>54.1</v>
      </c>
      <c r="CX652" s="3" t="s">
        <v>30</v>
      </c>
      <c r="DA652" s="3">
        <f>VLOOKUP($A652,NMTP!$C:$E,3,0)</f>
        <v>2.0611999999999999</v>
      </c>
      <c r="DB652" s="3" t="s">
        <v>31</v>
      </c>
      <c r="DE652" s="3">
        <f>VLOOKUP($A652,NVTK!$C:$E,3,0)</f>
        <v>389.51</v>
      </c>
      <c r="DF652" s="3" t="s">
        <v>32</v>
      </c>
      <c r="DI652" s="3">
        <f>VLOOKUP($A652,PIKK!$C:$E,3,0)</f>
        <v>100.97</v>
      </c>
      <c r="DJ652" s="3" t="s">
        <v>33</v>
      </c>
      <c r="DM652" s="3">
        <f>VLOOKUP($A652,ROSN!$C:$E,3,0)</f>
        <v>230.03</v>
      </c>
      <c r="DN652" s="3" t="s">
        <v>34</v>
      </c>
      <c r="DQ652" s="3">
        <f>VLOOKUP($A652,RTKM!$C:$E,3,0)</f>
        <v>98.65</v>
      </c>
      <c r="DR652" s="3" t="s">
        <v>35</v>
      </c>
      <c r="DU652" s="3">
        <f>VLOOKUP($A652,RTKMP!$C:$E,3,0)</f>
        <v>65.98</v>
      </c>
      <c r="DV652" s="3" t="s">
        <v>36</v>
      </c>
      <c r="DY652" s="3">
        <f>VLOOKUP($A652,HYDR!$C:$E,3,0)</f>
        <v>0.70299999999999996</v>
      </c>
      <c r="DZ652" s="3" t="s">
        <v>37</v>
      </c>
      <c r="EC652" s="3">
        <f>VLOOKUP($A652,RUAL!$C:$E,3,0)</f>
        <v>191</v>
      </c>
      <c r="ED652" s="3" t="s">
        <v>38</v>
      </c>
      <c r="EG652" s="3">
        <f>VLOOKUP($A652,SVAV!$C:$E,3,0)</f>
        <v>562.9</v>
      </c>
      <c r="EH652" s="3" t="s">
        <v>39</v>
      </c>
      <c r="EK652" s="3">
        <f>VLOOKUP($A652,SBER!$C:$E,3,0)</f>
        <v>78.39</v>
      </c>
      <c r="EL652" s="3" t="s">
        <v>40</v>
      </c>
      <c r="EO652" s="3">
        <f>VLOOKUP($A652,SBERP!$C:$E,3,0)</f>
        <v>57.96</v>
      </c>
      <c r="EP652" s="3" t="s">
        <v>41</v>
      </c>
      <c r="ES652" s="3">
        <f>VLOOKUP($A652,CHMF!$C:$E,3,0)</f>
        <v>360.5</v>
      </c>
      <c r="ET652" s="3" t="s">
        <v>42</v>
      </c>
      <c r="EW652" s="3">
        <f>VLOOKUP($A652,AFKS!$C:$E,3,0)</f>
        <v>41.561</v>
      </c>
      <c r="EX652" s="3" t="s">
        <v>43</v>
      </c>
      <c r="FA652" s="3">
        <f>VLOOKUP($A652,SNGS!$C:$E,3,0)</f>
        <v>26.582999999999998</v>
      </c>
      <c r="FB652" s="3" t="s">
        <v>44</v>
      </c>
      <c r="FE652" s="3">
        <f>VLOOKUP($A652,SNGSP!$C:$E,3,0)</f>
        <v>27.6</v>
      </c>
      <c r="FF652" s="3" t="s">
        <v>45</v>
      </c>
      <c r="FI652" s="3">
        <f>VLOOKUP($A652,TRMK!$C:$E,3,0)</f>
        <v>88.28</v>
      </c>
      <c r="FJ652" s="3" t="s">
        <v>46</v>
      </c>
      <c r="FM652" s="3">
        <f>VLOOKUP($A652,TATN!$C:$E,3,0)</f>
        <v>230.5</v>
      </c>
      <c r="FN652" s="3" t="s">
        <v>47</v>
      </c>
      <c r="FQ652" s="3">
        <f>VLOOKUP($A652,TATNP!$C:$E,3,0)</f>
        <v>142.49</v>
      </c>
      <c r="FR652" s="3" t="s">
        <v>48</v>
      </c>
      <c r="FU652" s="3">
        <f>VLOOKUP($A652,TRNFP!$C:$E,3,0)</f>
        <v>82400</v>
      </c>
      <c r="FV652" s="3" t="s">
        <v>49</v>
      </c>
      <c r="FY652" s="3">
        <f>VLOOKUP($A652,URKA!$C:$E,3,0)</f>
        <v>143.51</v>
      </c>
      <c r="FZ652" s="3" t="s">
        <v>50</v>
      </c>
      <c r="GC652" s="3">
        <f>VLOOKUP($A652,FEES!$C:$E,3,0)</f>
        <v>5.4980000000000001E-2</v>
      </c>
      <c r="GD652" s="3" t="s">
        <v>51</v>
      </c>
      <c r="GG652" s="3">
        <f>VLOOKUP($A652,PHOR!$C:$E,3,0)</f>
        <v>1312</v>
      </c>
      <c r="GH652" s="3" t="s">
        <v>52</v>
      </c>
      <c r="GK652" s="3">
        <f>VLOOKUP($A652,GCHE!$C:$E,3,0)</f>
        <v>632.29999999999995</v>
      </c>
      <c r="GL652" s="3" t="s">
        <v>53</v>
      </c>
      <c r="GO652" s="3">
        <f>VLOOKUP($A652,EONR!$C:$E,3,0)</f>
        <v>2.4681000000000002</v>
      </c>
    </row>
    <row r="653" spans="1:197" x14ac:dyDescent="0.45">
      <c r="A653" s="86">
        <v>41876</v>
      </c>
      <c r="B653" s="3" t="s">
        <v>5</v>
      </c>
      <c r="E653" s="3">
        <f>VLOOKUP($A653,POLY!$C:$E,3,0)</f>
        <v>326.89</v>
      </c>
      <c r="F653" s="3" t="s">
        <v>6</v>
      </c>
      <c r="I653" s="3">
        <f>VLOOKUP($A653,YNDX!$C:$E,3,0)</f>
        <v>1050</v>
      </c>
      <c r="J653" s="3" t="s">
        <v>7</v>
      </c>
      <c r="M653" s="3">
        <f>VLOOKUP($A653,ALRS!$C:$E,3,0)</f>
        <v>42.5</v>
      </c>
      <c r="N653" s="3" t="s">
        <v>8</v>
      </c>
      <c r="Q653" s="3">
        <f>VLOOKUP($A653,AKRN!$C:$E,3,0)</f>
        <v>1144.0999999999999</v>
      </c>
      <c r="R653" s="3" t="s">
        <v>9</v>
      </c>
      <c r="U653" s="3">
        <f>VLOOKUP($A653,AFLT!$C:$E,3,0)</f>
        <v>46.73</v>
      </c>
      <c r="V653" s="3" t="s">
        <v>10</v>
      </c>
      <c r="Y653" s="3">
        <f>VLOOKUP($A653,BSPB!$C:$E,3,0)</f>
        <v>33.590000000000003</v>
      </c>
      <c r="Z653" s="3" t="s">
        <v>11</v>
      </c>
      <c r="AC653" s="3">
        <f>VLOOKUP($A653,BANE!$C:$E,3,0)</f>
        <v>1943.8</v>
      </c>
      <c r="AD653" s="3" t="s">
        <v>12</v>
      </c>
      <c r="AG653" s="3">
        <f>VLOOKUP($A653,BANEP!$C:$E,3,0)</f>
        <v>1430.8</v>
      </c>
      <c r="AH653" s="3" t="s">
        <v>13</v>
      </c>
      <c r="AK653" s="3">
        <f>VLOOKUP($A653,VTBR!$C:$E,3,0)</f>
        <v>3.8399999999999997E-2</v>
      </c>
      <c r="AL653" s="3" t="s">
        <v>14</v>
      </c>
      <c r="AO653" s="3">
        <f>VLOOKUP($A653,VSMO!$C:$E,3,0)</f>
        <v>7550</v>
      </c>
      <c r="AP653" s="3" t="s">
        <v>15</v>
      </c>
      <c r="AS653" s="3">
        <f>VLOOKUP($A653,GAZP!$C:$E,3,0)</f>
        <v>131.94999999999999</v>
      </c>
      <c r="AT653" s="3" t="s">
        <v>16</v>
      </c>
      <c r="AW653" s="3">
        <f>VLOOKUP($A653,GMKN!$C:$E,3,0)</f>
        <v>7230</v>
      </c>
      <c r="AX653" s="3" t="s">
        <v>17</v>
      </c>
      <c r="BA653" s="3">
        <f>VLOOKUP($A653,DIXY!$C:$E,3,0)</f>
        <v>430.5</v>
      </c>
      <c r="BB653" s="3" t="s">
        <v>18</v>
      </c>
      <c r="BE653" s="3">
        <f>VLOOKUP($A653,IRAO!$C:$E,3,0)</f>
        <v>9.0399999999999994E-3</v>
      </c>
      <c r="BF653" s="3" t="s">
        <v>19</v>
      </c>
      <c r="BI653" s="3">
        <f>VLOOKUP($A653,KMAZ!$C:$E,3,0)</f>
        <v>34.520000000000003</v>
      </c>
      <c r="BJ653" s="3" t="s">
        <v>20</v>
      </c>
      <c r="BM653" s="3">
        <f>VLOOKUP($A653,LSRG!$C:$E,3,0)</f>
        <v>566.6</v>
      </c>
      <c r="BN653" s="3" t="s">
        <v>21</v>
      </c>
      <c r="BQ653" s="3">
        <f>VLOOKUP($A653,LKOH!$C:$E,3,0)</f>
        <v>2055</v>
      </c>
      <c r="BR653" s="3" t="s">
        <v>22</v>
      </c>
      <c r="BU653" s="3">
        <f>VLOOKUP($A653,MVID!$C:$E,3,0)</f>
        <v>190.3</v>
      </c>
      <c r="BV653" s="3" t="s">
        <v>23</v>
      </c>
      <c r="BY653" s="3">
        <f>VLOOKUP($A653,MAGN!$C:$E,3,0)</f>
        <v>7.3470000000000004</v>
      </c>
      <c r="BZ653" s="3" t="s">
        <v>24</v>
      </c>
      <c r="CC653" s="3">
        <f>VLOOKUP($A653,MTSS!$C:$E,3,0)</f>
        <v>281.87</v>
      </c>
      <c r="CD653" s="3" t="s">
        <v>25</v>
      </c>
      <c r="CG653" s="3">
        <f>VLOOKUP($A653,MGNT!$C:$E,3,0)</f>
        <v>9099</v>
      </c>
      <c r="CH653" s="3" t="s">
        <v>26</v>
      </c>
      <c r="CK653" s="3">
        <f>VLOOKUP($A653,MFON!$C:$E,3,0)</f>
        <v>1032.3</v>
      </c>
      <c r="CL653" s="3" t="s">
        <v>27</v>
      </c>
      <c r="CO653" s="3">
        <f>VLOOKUP($A653,MOEX!$C:$E,3,0)</f>
        <v>63.5</v>
      </c>
      <c r="CP653" s="3" t="s">
        <v>28</v>
      </c>
      <c r="CS653" s="3">
        <f>VLOOKUP($A653,MSTT!$C:$E,3,0)</f>
        <v>86</v>
      </c>
      <c r="CT653" s="3" t="s">
        <v>29</v>
      </c>
      <c r="CW653" s="3">
        <f>VLOOKUP($A653,NLMK!$C:$E,3,0)</f>
        <v>53.26</v>
      </c>
      <c r="CX653" s="3" t="s">
        <v>30</v>
      </c>
      <c r="DA653" s="3">
        <f>VLOOKUP($A653,NMTP!$C:$E,3,0)</f>
        <v>2.0011999999999999</v>
      </c>
      <c r="DB653" s="3" t="s">
        <v>31</v>
      </c>
      <c r="DE653" s="3">
        <f>VLOOKUP($A653,NVTK!$C:$E,3,0)</f>
        <v>368</v>
      </c>
      <c r="DF653" s="3" t="s">
        <v>32</v>
      </c>
      <c r="DI653" s="3">
        <f>VLOOKUP($A653,PIKK!$C:$E,3,0)</f>
        <v>96.73</v>
      </c>
      <c r="DJ653" s="3" t="s">
        <v>33</v>
      </c>
      <c r="DM653" s="3">
        <f>VLOOKUP($A653,ROSN!$C:$E,3,0)</f>
        <v>226</v>
      </c>
      <c r="DN653" s="3" t="s">
        <v>34</v>
      </c>
      <c r="DQ653" s="3">
        <f>VLOOKUP($A653,RTKM!$C:$E,3,0)</f>
        <v>99</v>
      </c>
      <c r="DR653" s="3" t="s">
        <v>35</v>
      </c>
      <c r="DU653" s="3">
        <f>VLOOKUP($A653,RTKMP!$C:$E,3,0)</f>
        <v>65.52</v>
      </c>
      <c r="DV653" s="3" t="s">
        <v>36</v>
      </c>
      <c r="DY653" s="3">
        <f>VLOOKUP($A653,HYDR!$C:$E,3,0)</f>
        <v>0.69330000000000003</v>
      </c>
      <c r="DZ653" s="3" t="s">
        <v>37</v>
      </c>
      <c r="EC653" s="3">
        <f>VLOOKUP($A653,RUAL!$C:$E,3,0)</f>
        <v>194</v>
      </c>
      <c r="ED653" s="3" t="s">
        <v>38</v>
      </c>
      <c r="EG653" s="3">
        <f>VLOOKUP($A653,SVAV!$C:$E,3,0)</f>
        <v>530</v>
      </c>
      <c r="EH653" s="3" t="s">
        <v>39</v>
      </c>
      <c r="EK653" s="3">
        <f>VLOOKUP($A653,SBER!$C:$E,3,0)</f>
        <v>73.209999999999994</v>
      </c>
      <c r="EL653" s="3" t="s">
        <v>40</v>
      </c>
      <c r="EO653" s="3">
        <f>VLOOKUP($A653,SBERP!$C:$E,3,0)</f>
        <v>55.13</v>
      </c>
      <c r="EP653" s="3" t="s">
        <v>41</v>
      </c>
      <c r="ES653" s="3">
        <f>VLOOKUP($A653,CHMF!$C:$E,3,0)</f>
        <v>359.5</v>
      </c>
      <c r="ET653" s="3" t="s">
        <v>42</v>
      </c>
      <c r="EW653" s="3">
        <f>VLOOKUP($A653,AFKS!$C:$E,3,0)</f>
        <v>37.719000000000001</v>
      </c>
      <c r="EX653" s="3" t="s">
        <v>43</v>
      </c>
      <c r="FA653" s="3">
        <f>VLOOKUP($A653,SNGS!$C:$E,3,0)</f>
        <v>25.524999999999999</v>
      </c>
      <c r="FB653" s="3" t="s">
        <v>44</v>
      </c>
      <c r="FE653" s="3">
        <f>VLOOKUP($A653,SNGSP!$C:$E,3,0)</f>
        <v>27.198</v>
      </c>
      <c r="FF653" s="3" t="s">
        <v>45</v>
      </c>
      <c r="FI653" s="3">
        <f>VLOOKUP($A653,TRMK!$C:$E,3,0)</f>
        <v>88.38</v>
      </c>
      <c r="FJ653" s="3" t="s">
        <v>46</v>
      </c>
      <c r="FM653" s="3">
        <f>VLOOKUP($A653,TATN!$C:$E,3,0)</f>
        <v>228</v>
      </c>
      <c r="FN653" s="3" t="s">
        <v>47</v>
      </c>
      <c r="FQ653" s="3">
        <f>VLOOKUP($A653,TATNP!$C:$E,3,0)</f>
        <v>137.80000000000001</v>
      </c>
      <c r="FR653" s="3" t="s">
        <v>48</v>
      </c>
      <c r="FU653" s="3">
        <f>VLOOKUP($A653,TRNFP!$C:$E,3,0)</f>
        <v>81499</v>
      </c>
      <c r="FV653" s="3" t="s">
        <v>49</v>
      </c>
      <c r="FY653" s="3">
        <f>VLOOKUP($A653,URKA!$C:$E,3,0)</f>
        <v>133.57</v>
      </c>
      <c r="FZ653" s="3" t="s">
        <v>50</v>
      </c>
      <c r="GC653" s="3">
        <f>VLOOKUP($A653,FEES!$C:$E,3,0)</f>
        <v>5.3999999999999999E-2</v>
      </c>
      <c r="GD653" s="3" t="s">
        <v>51</v>
      </c>
      <c r="GG653" s="3">
        <f>VLOOKUP($A653,PHOR!$C:$E,3,0)</f>
        <v>1263</v>
      </c>
      <c r="GH653" s="3" t="s">
        <v>52</v>
      </c>
      <c r="GK653" s="3">
        <f>VLOOKUP($A653,GCHE!$C:$E,3,0)</f>
        <v>638.29999999999995</v>
      </c>
      <c r="GL653" s="3" t="s">
        <v>53</v>
      </c>
      <c r="GO653" s="3">
        <f>VLOOKUP($A653,EONR!$C:$E,3,0)</f>
        <v>2.4540999999999999</v>
      </c>
    </row>
    <row r="654" spans="1:197" x14ac:dyDescent="0.45">
      <c r="A654" s="86">
        <v>41883</v>
      </c>
      <c r="B654" s="3" t="s">
        <v>5</v>
      </c>
      <c r="E654" s="3">
        <f>VLOOKUP($A654,POLY!$C:$E,3,0)</f>
        <v>317</v>
      </c>
      <c r="F654" s="3" t="s">
        <v>6</v>
      </c>
      <c r="I654" s="3">
        <f>VLOOKUP($A654,YNDX!$C:$E,3,0)</f>
        <v>1159.5999999999999</v>
      </c>
      <c r="J654" s="3" t="s">
        <v>7</v>
      </c>
      <c r="M654" s="3">
        <f>VLOOKUP($A654,ALRS!$C:$E,3,0)</f>
        <v>41.59</v>
      </c>
      <c r="N654" s="3" t="s">
        <v>8</v>
      </c>
      <c r="Q654" s="3">
        <f>VLOOKUP($A654,AKRN!$C:$E,3,0)</f>
        <v>1217.2</v>
      </c>
      <c r="R654" s="3" t="s">
        <v>9</v>
      </c>
      <c r="U654" s="3">
        <f>VLOOKUP($A654,AFLT!$C:$E,3,0)</f>
        <v>47.8</v>
      </c>
      <c r="V654" s="3" t="s">
        <v>10</v>
      </c>
      <c r="Y654" s="3">
        <f>VLOOKUP($A654,BSPB!$C:$E,3,0)</f>
        <v>34.01</v>
      </c>
      <c r="Z654" s="3" t="s">
        <v>11</v>
      </c>
      <c r="AC654" s="3">
        <f>VLOOKUP($A654,BANE!$C:$E,3,0)</f>
        <v>1861</v>
      </c>
      <c r="AD654" s="3" t="s">
        <v>12</v>
      </c>
      <c r="AG654" s="3">
        <f>VLOOKUP($A654,BANEP!$C:$E,3,0)</f>
        <v>1345</v>
      </c>
      <c r="AH654" s="3" t="s">
        <v>13</v>
      </c>
      <c r="AK654" s="3">
        <f>VLOOKUP($A654,VTBR!$C:$E,3,0)</f>
        <v>4.1489999999999999E-2</v>
      </c>
      <c r="AL654" s="3" t="s">
        <v>14</v>
      </c>
      <c r="AO654" s="3">
        <f>VLOOKUP($A654,VSMO!$C:$E,3,0)</f>
        <v>7430</v>
      </c>
      <c r="AP654" s="3" t="s">
        <v>15</v>
      </c>
      <c r="AS654" s="3">
        <f>VLOOKUP($A654,GAZP!$C:$E,3,0)</f>
        <v>139</v>
      </c>
      <c r="AT654" s="3" t="s">
        <v>16</v>
      </c>
      <c r="AW654" s="3">
        <f>VLOOKUP($A654,GMKN!$C:$E,3,0)</f>
        <v>7521</v>
      </c>
      <c r="AX654" s="3" t="s">
        <v>17</v>
      </c>
      <c r="BA654" s="3">
        <f>VLOOKUP($A654,DIXY!$C:$E,3,0)</f>
        <v>419</v>
      </c>
      <c r="BB654" s="3" t="s">
        <v>18</v>
      </c>
      <c r="BE654" s="3">
        <f>VLOOKUP($A654,IRAO!$C:$E,3,0)</f>
        <v>9.1000000000000004E-3</v>
      </c>
      <c r="BF654" s="3" t="s">
        <v>19</v>
      </c>
      <c r="BI654" s="3">
        <f>VLOOKUP($A654,KMAZ!$C:$E,3,0)</f>
        <v>34.5</v>
      </c>
      <c r="BJ654" s="3" t="s">
        <v>20</v>
      </c>
      <c r="BM654" s="3">
        <f>VLOOKUP($A654,LSRG!$C:$E,3,0)</f>
        <v>612.9</v>
      </c>
      <c r="BN654" s="3" t="s">
        <v>21</v>
      </c>
      <c r="BQ654" s="3">
        <f>VLOOKUP($A654,LKOH!$C:$E,3,0)</f>
        <v>2163</v>
      </c>
      <c r="BR654" s="3" t="s">
        <v>22</v>
      </c>
      <c r="BU654" s="3">
        <f>VLOOKUP($A654,MVID!$C:$E,3,0)</f>
        <v>199.23</v>
      </c>
      <c r="BV654" s="3" t="s">
        <v>23</v>
      </c>
      <c r="BY654" s="3">
        <f>VLOOKUP($A654,MAGN!$C:$E,3,0)</f>
        <v>7.4779999999999998</v>
      </c>
      <c r="BZ654" s="3" t="s">
        <v>24</v>
      </c>
      <c r="CC654" s="3">
        <f>VLOOKUP($A654,MTSS!$C:$E,3,0)</f>
        <v>298</v>
      </c>
      <c r="CD654" s="3" t="s">
        <v>25</v>
      </c>
      <c r="CG654" s="3">
        <f>VLOOKUP($A654,MGNT!$C:$E,3,0)</f>
        <v>9750</v>
      </c>
      <c r="CH654" s="3" t="s">
        <v>26</v>
      </c>
      <c r="CK654" s="3">
        <f>VLOOKUP($A654,MFON!$C:$E,3,0)</f>
        <v>1054</v>
      </c>
      <c r="CL654" s="3" t="s">
        <v>27</v>
      </c>
      <c r="CO654" s="3">
        <f>VLOOKUP($A654,MOEX!$C:$E,3,0)</f>
        <v>64.22</v>
      </c>
      <c r="CP654" s="3" t="s">
        <v>28</v>
      </c>
      <c r="CS654" s="3">
        <f>VLOOKUP($A654,MSTT!$C:$E,3,0)</f>
        <v>84.21</v>
      </c>
      <c r="CT654" s="3" t="s">
        <v>29</v>
      </c>
      <c r="CW654" s="3">
        <f>VLOOKUP($A654,NLMK!$C:$E,3,0)</f>
        <v>54.55</v>
      </c>
      <c r="CX654" s="3" t="s">
        <v>30</v>
      </c>
      <c r="DA654" s="3">
        <f>VLOOKUP($A654,NMTP!$C:$E,3,0)</f>
        <v>2.0375000000000001</v>
      </c>
      <c r="DB654" s="3" t="s">
        <v>31</v>
      </c>
      <c r="DE654" s="3">
        <f>VLOOKUP($A654,NVTK!$C:$E,3,0)</f>
        <v>405.17</v>
      </c>
      <c r="DF654" s="3" t="s">
        <v>32</v>
      </c>
      <c r="DI654" s="3">
        <f>VLOOKUP($A654,PIKK!$C:$E,3,0)</f>
        <v>107.31</v>
      </c>
      <c r="DJ654" s="3" t="s">
        <v>33</v>
      </c>
      <c r="DM654" s="3">
        <f>VLOOKUP($A654,ROSN!$C:$E,3,0)</f>
        <v>238</v>
      </c>
      <c r="DN654" s="3" t="s">
        <v>34</v>
      </c>
      <c r="DQ654" s="3">
        <f>VLOOKUP($A654,RTKM!$C:$E,3,0)</f>
        <v>102</v>
      </c>
      <c r="DR654" s="3" t="s">
        <v>35</v>
      </c>
      <c r="DU654" s="3">
        <f>VLOOKUP($A654,RTKMP!$C:$E,3,0)</f>
        <v>66.95</v>
      </c>
      <c r="DV654" s="3" t="s">
        <v>36</v>
      </c>
      <c r="DY654" s="3">
        <f>VLOOKUP($A654,HYDR!$C:$E,3,0)</f>
        <v>0.71750000000000003</v>
      </c>
      <c r="DZ654" s="3" t="s">
        <v>37</v>
      </c>
      <c r="EC654" s="3">
        <f>VLOOKUP($A654,RUAL!$C:$E,3,0)</f>
        <v>202.84</v>
      </c>
      <c r="ED654" s="3" t="s">
        <v>38</v>
      </c>
      <c r="EG654" s="3">
        <f>VLOOKUP($A654,SVAV!$C:$E,3,0)</f>
        <v>533.6</v>
      </c>
      <c r="EH654" s="3" t="s">
        <v>39</v>
      </c>
      <c r="EK654" s="3">
        <f>VLOOKUP($A654,SBER!$C:$E,3,0)</f>
        <v>80.25</v>
      </c>
      <c r="EL654" s="3" t="s">
        <v>40</v>
      </c>
      <c r="EO654" s="3">
        <f>VLOOKUP($A654,SBERP!$C:$E,3,0)</f>
        <v>60.68</v>
      </c>
      <c r="EP654" s="3" t="s">
        <v>41</v>
      </c>
      <c r="ES654" s="3">
        <f>VLOOKUP($A654,CHMF!$C:$E,3,0)</f>
        <v>369</v>
      </c>
      <c r="ET654" s="3" t="s">
        <v>42</v>
      </c>
      <c r="EW654" s="3">
        <f>VLOOKUP($A654,AFKS!$C:$E,3,0)</f>
        <v>34.734000000000002</v>
      </c>
      <c r="EX654" s="3" t="s">
        <v>43</v>
      </c>
      <c r="FA654" s="3">
        <f>VLOOKUP($A654,SNGS!$C:$E,3,0)</f>
        <v>26.765999999999998</v>
      </c>
      <c r="FB654" s="3" t="s">
        <v>44</v>
      </c>
      <c r="FE654" s="3">
        <f>VLOOKUP($A654,SNGSP!$C:$E,3,0)</f>
        <v>27.6</v>
      </c>
      <c r="FF654" s="3" t="s">
        <v>45</v>
      </c>
      <c r="FI654" s="3">
        <f>VLOOKUP($A654,TRMK!$C:$E,3,0)</f>
        <v>91.5</v>
      </c>
      <c r="FJ654" s="3" t="s">
        <v>46</v>
      </c>
      <c r="FM654" s="3">
        <f>VLOOKUP($A654,TATN!$C:$E,3,0)</f>
        <v>242.7</v>
      </c>
      <c r="FN654" s="3" t="s">
        <v>47</v>
      </c>
      <c r="FQ654" s="3">
        <f>VLOOKUP($A654,TATNP!$C:$E,3,0)</f>
        <v>143.44</v>
      </c>
      <c r="FR654" s="3" t="s">
        <v>48</v>
      </c>
      <c r="FU654" s="3">
        <f>VLOOKUP($A654,TRNFP!$C:$E,3,0)</f>
        <v>86492</v>
      </c>
      <c r="FV654" s="3" t="s">
        <v>49</v>
      </c>
      <c r="FY654" s="3">
        <f>VLOOKUP($A654,URKA!$C:$E,3,0)</f>
        <v>141.79</v>
      </c>
      <c r="FZ654" s="3" t="s">
        <v>50</v>
      </c>
      <c r="GC654" s="3">
        <f>VLOOKUP($A654,FEES!$C:$E,3,0)</f>
        <v>5.5050000000000002E-2</v>
      </c>
      <c r="GD654" s="3" t="s">
        <v>51</v>
      </c>
      <c r="GG654" s="3">
        <f>VLOOKUP($A654,PHOR!$C:$E,3,0)</f>
        <v>1267.7</v>
      </c>
      <c r="GH654" s="3" t="s">
        <v>52</v>
      </c>
      <c r="GK654" s="3">
        <f>VLOOKUP($A654,GCHE!$C:$E,3,0)</f>
        <v>633.5</v>
      </c>
      <c r="GL654" s="3" t="s">
        <v>53</v>
      </c>
      <c r="GO654" s="3">
        <f>VLOOKUP($A654,EONR!$C:$E,3,0)</f>
        <v>2.5312999999999999</v>
      </c>
    </row>
    <row r="655" spans="1:197" x14ac:dyDescent="0.45">
      <c r="A655" s="86">
        <v>41890</v>
      </c>
      <c r="B655" s="3" t="s">
        <v>5</v>
      </c>
      <c r="E655" s="3">
        <f>VLOOKUP($A655,POLY!$C:$E,3,0)</f>
        <v>312.2</v>
      </c>
      <c r="F655" s="3" t="s">
        <v>6</v>
      </c>
      <c r="I655" s="3">
        <f>VLOOKUP($A655,YNDX!$C:$E,3,0)</f>
        <v>1173.7</v>
      </c>
      <c r="J655" s="3" t="s">
        <v>7</v>
      </c>
      <c r="M655" s="3">
        <f>VLOOKUP($A655,ALRS!$C:$E,3,0)</f>
        <v>36.798999999999999</v>
      </c>
      <c r="N655" s="3" t="s">
        <v>8</v>
      </c>
      <c r="Q655" s="3">
        <f>VLOOKUP($A655,AKRN!$C:$E,3,0)</f>
        <v>1191.5999999999999</v>
      </c>
      <c r="R655" s="3" t="s">
        <v>9</v>
      </c>
      <c r="U655" s="3">
        <f>VLOOKUP($A655,AFLT!$C:$E,3,0)</f>
        <v>46.25</v>
      </c>
      <c r="V655" s="3" t="s">
        <v>10</v>
      </c>
      <c r="Y655" s="3">
        <f>VLOOKUP($A655,BSPB!$C:$E,3,0)</f>
        <v>32.56</v>
      </c>
      <c r="Z655" s="3" t="s">
        <v>11</v>
      </c>
      <c r="AC655" s="3">
        <f>VLOOKUP($A655,BANE!$C:$E,3,0)</f>
        <v>1890.6</v>
      </c>
      <c r="AD655" s="3" t="s">
        <v>12</v>
      </c>
      <c r="AG655" s="3">
        <f>VLOOKUP($A655,BANEP!$C:$E,3,0)</f>
        <v>1361.1</v>
      </c>
      <c r="AH655" s="3" t="s">
        <v>13</v>
      </c>
      <c r="AK655" s="3">
        <f>VLOOKUP($A655,VTBR!$C:$E,3,0)</f>
        <v>3.9739999999999998E-2</v>
      </c>
      <c r="AL655" s="3" t="s">
        <v>14</v>
      </c>
      <c r="AO655" s="3">
        <f>VLOOKUP($A655,VSMO!$C:$E,3,0)</f>
        <v>7546.5</v>
      </c>
      <c r="AP655" s="3" t="s">
        <v>15</v>
      </c>
      <c r="AS655" s="3">
        <f>VLOOKUP($A655,GAZP!$C:$E,3,0)</f>
        <v>137.56</v>
      </c>
      <c r="AT655" s="3" t="s">
        <v>16</v>
      </c>
      <c r="AW655" s="3">
        <f>VLOOKUP($A655,GMKN!$C:$E,3,0)</f>
        <v>7400</v>
      </c>
      <c r="AX655" s="3" t="s">
        <v>17</v>
      </c>
      <c r="BA655" s="3">
        <f>VLOOKUP($A655,DIXY!$C:$E,3,0)</f>
        <v>430</v>
      </c>
      <c r="BB655" s="3" t="s">
        <v>18</v>
      </c>
      <c r="BE655" s="3">
        <f>VLOOKUP($A655,IRAO!$C:$E,3,0)</f>
        <v>9.1999999999999998E-3</v>
      </c>
      <c r="BF655" s="3" t="s">
        <v>19</v>
      </c>
      <c r="BI655" s="3">
        <f>VLOOKUP($A655,KMAZ!$C:$E,3,0)</f>
        <v>34.700000000000003</v>
      </c>
      <c r="BJ655" s="3" t="s">
        <v>20</v>
      </c>
      <c r="BM655" s="3">
        <f>VLOOKUP($A655,LSRG!$C:$E,3,0)</f>
        <v>626.9</v>
      </c>
      <c r="BN655" s="3" t="s">
        <v>21</v>
      </c>
      <c r="BQ655" s="3">
        <f>VLOOKUP($A655,LKOH!$C:$E,3,0)</f>
        <v>2163.1</v>
      </c>
      <c r="BR655" s="3" t="s">
        <v>22</v>
      </c>
      <c r="BU655" s="3">
        <f>VLOOKUP($A655,MVID!$C:$E,3,0)</f>
        <v>188.55</v>
      </c>
      <c r="BV655" s="3" t="s">
        <v>23</v>
      </c>
      <c r="BY655" s="3">
        <f>VLOOKUP($A655,MAGN!$C:$E,3,0)</f>
        <v>7.5759999999999996</v>
      </c>
      <c r="BZ655" s="3" t="s">
        <v>24</v>
      </c>
      <c r="CC655" s="3">
        <f>VLOOKUP($A655,MTSS!$C:$E,3,0)</f>
        <v>296.51</v>
      </c>
      <c r="CD655" s="3" t="s">
        <v>25</v>
      </c>
      <c r="CG655" s="3">
        <f>VLOOKUP($A655,MGNT!$C:$E,3,0)</f>
        <v>9924.7000000000007</v>
      </c>
      <c r="CH655" s="3" t="s">
        <v>26</v>
      </c>
      <c r="CK655" s="3">
        <f>VLOOKUP($A655,MFON!$C:$E,3,0)</f>
        <v>1034.5</v>
      </c>
      <c r="CL655" s="3" t="s">
        <v>27</v>
      </c>
      <c r="CO655" s="3">
        <f>VLOOKUP($A655,MOEX!$C:$E,3,0)</f>
        <v>61.95</v>
      </c>
      <c r="CP655" s="3" t="s">
        <v>28</v>
      </c>
      <c r="CS655" s="3">
        <f>VLOOKUP($A655,MSTT!$C:$E,3,0)</f>
        <v>84.7</v>
      </c>
      <c r="CT655" s="3" t="s">
        <v>29</v>
      </c>
      <c r="CW655" s="3">
        <f>VLOOKUP($A655,NLMK!$C:$E,3,0)</f>
        <v>54.9</v>
      </c>
      <c r="CX655" s="3" t="s">
        <v>30</v>
      </c>
      <c r="DA655" s="3">
        <f>VLOOKUP($A655,NMTP!$C:$E,3,0)</f>
        <v>1.9801</v>
      </c>
      <c r="DB655" s="3" t="s">
        <v>31</v>
      </c>
      <c r="DE655" s="3">
        <f>VLOOKUP($A655,NVTK!$C:$E,3,0)</f>
        <v>400.55</v>
      </c>
      <c r="DF655" s="3" t="s">
        <v>32</v>
      </c>
      <c r="DI655" s="3">
        <f>VLOOKUP($A655,PIKK!$C:$E,3,0)</f>
        <v>119.86</v>
      </c>
      <c r="DJ655" s="3" t="s">
        <v>33</v>
      </c>
      <c r="DM655" s="3">
        <f>VLOOKUP($A655,ROSN!$C:$E,3,0)</f>
        <v>233.2</v>
      </c>
      <c r="DN655" s="3" t="s">
        <v>34</v>
      </c>
      <c r="DQ655" s="3">
        <f>VLOOKUP($A655,RTKM!$C:$E,3,0)</f>
        <v>102.29</v>
      </c>
      <c r="DR655" s="3" t="s">
        <v>35</v>
      </c>
      <c r="DU655" s="3">
        <f>VLOOKUP($A655,RTKMP!$C:$E,3,0)</f>
        <v>67.959999999999994</v>
      </c>
      <c r="DV655" s="3" t="s">
        <v>36</v>
      </c>
      <c r="DY655" s="3">
        <f>VLOOKUP($A655,HYDR!$C:$E,3,0)</f>
        <v>0.70699999999999996</v>
      </c>
      <c r="DZ655" s="3" t="s">
        <v>37</v>
      </c>
      <c r="EC655" s="3">
        <f>VLOOKUP($A655,RUAL!$C:$E,3,0)</f>
        <v>232.49</v>
      </c>
      <c r="ED655" s="3" t="s">
        <v>38</v>
      </c>
      <c r="EG655" s="3">
        <f>VLOOKUP($A655,SVAV!$C:$E,3,0)</f>
        <v>495.5</v>
      </c>
      <c r="EH655" s="3" t="s">
        <v>39</v>
      </c>
      <c r="EK655" s="3">
        <f>VLOOKUP($A655,SBER!$C:$E,3,0)</f>
        <v>76.650000000000006</v>
      </c>
      <c r="EL655" s="3" t="s">
        <v>40</v>
      </c>
      <c r="EO655" s="3">
        <f>VLOOKUP($A655,SBERP!$C:$E,3,0)</f>
        <v>59.2</v>
      </c>
      <c r="EP655" s="3" t="s">
        <v>41</v>
      </c>
      <c r="ES655" s="3">
        <f>VLOOKUP($A655,CHMF!$C:$E,3,0)</f>
        <v>366.7</v>
      </c>
      <c r="ET655" s="3" t="s">
        <v>42</v>
      </c>
      <c r="EW655" s="3">
        <f>VLOOKUP($A655,AFKS!$C:$E,3,0)</f>
        <v>35</v>
      </c>
      <c r="EX655" s="3" t="s">
        <v>43</v>
      </c>
      <c r="FA655" s="3">
        <f>VLOOKUP($A655,SNGS!$C:$E,3,0)</f>
        <v>26.95</v>
      </c>
      <c r="FB655" s="3" t="s">
        <v>44</v>
      </c>
      <c r="FE655" s="3">
        <f>VLOOKUP($A655,SNGSP!$C:$E,3,0)</f>
        <v>28.3</v>
      </c>
      <c r="FF655" s="3" t="s">
        <v>45</v>
      </c>
      <c r="FI655" s="3">
        <f>VLOOKUP($A655,TRMK!$C:$E,3,0)</f>
        <v>90.64</v>
      </c>
      <c r="FJ655" s="3" t="s">
        <v>46</v>
      </c>
      <c r="FM655" s="3">
        <f>VLOOKUP($A655,TATN!$C:$E,3,0)</f>
        <v>234.9</v>
      </c>
      <c r="FN655" s="3" t="s">
        <v>47</v>
      </c>
      <c r="FQ655" s="3">
        <f>VLOOKUP($A655,TATNP!$C:$E,3,0)</f>
        <v>139.61000000000001</v>
      </c>
      <c r="FR655" s="3" t="s">
        <v>48</v>
      </c>
      <c r="FU655" s="3">
        <f>VLOOKUP($A655,TRNFP!$C:$E,3,0)</f>
        <v>84369</v>
      </c>
      <c r="FV655" s="3" t="s">
        <v>49</v>
      </c>
      <c r="FY655" s="3">
        <f>VLOOKUP($A655,URKA!$C:$E,3,0)</f>
        <v>139.52000000000001</v>
      </c>
      <c r="FZ655" s="3" t="s">
        <v>50</v>
      </c>
      <c r="GC655" s="3">
        <f>VLOOKUP($A655,FEES!$C:$E,3,0)</f>
        <v>5.6219999999999999E-2</v>
      </c>
      <c r="GD655" s="3" t="s">
        <v>51</v>
      </c>
      <c r="GG655" s="3">
        <f>VLOOKUP($A655,PHOR!$C:$E,3,0)</f>
        <v>1282</v>
      </c>
      <c r="GH655" s="3" t="s">
        <v>52</v>
      </c>
      <c r="GK655" s="3">
        <f>VLOOKUP($A655,GCHE!$C:$E,3,0)</f>
        <v>646</v>
      </c>
      <c r="GL655" s="3" t="s">
        <v>53</v>
      </c>
      <c r="GO655" s="3">
        <f>VLOOKUP($A655,EONR!$C:$E,3,0)</f>
        <v>2.6</v>
      </c>
    </row>
    <row r="656" spans="1:197" x14ac:dyDescent="0.45">
      <c r="A656" s="86">
        <v>41897</v>
      </c>
      <c r="B656" s="3" t="s">
        <v>5</v>
      </c>
      <c r="E656" s="3">
        <f>VLOOKUP($A656,POLY!$C:$E,3,0)</f>
        <v>303.5</v>
      </c>
      <c r="F656" s="3" t="s">
        <v>6</v>
      </c>
      <c r="I656" s="3">
        <f>VLOOKUP($A656,YNDX!$C:$E,3,0)</f>
        <v>1148.5</v>
      </c>
      <c r="J656" s="3" t="s">
        <v>7</v>
      </c>
      <c r="M656" s="3">
        <f>VLOOKUP($A656,ALRS!$C:$E,3,0)</f>
        <v>38.450000000000003</v>
      </c>
      <c r="N656" s="3" t="s">
        <v>8</v>
      </c>
      <c r="Q656" s="3">
        <f>VLOOKUP($A656,AKRN!$C:$E,3,0)</f>
        <v>1230</v>
      </c>
      <c r="R656" s="3" t="s">
        <v>9</v>
      </c>
      <c r="U656" s="3">
        <f>VLOOKUP($A656,AFLT!$C:$E,3,0)</f>
        <v>45.8</v>
      </c>
      <c r="V656" s="3" t="s">
        <v>10</v>
      </c>
      <c r="Y656" s="3">
        <f>VLOOKUP($A656,BSPB!$C:$E,3,0)</f>
        <v>31.12</v>
      </c>
      <c r="Z656" s="3" t="s">
        <v>11</v>
      </c>
      <c r="AC656" s="3">
        <f>VLOOKUP($A656,BANE!$C:$E,3,0)</f>
        <v>1403</v>
      </c>
      <c r="AD656" s="3" t="s">
        <v>12</v>
      </c>
      <c r="AG656" s="3">
        <f>VLOOKUP($A656,BANEP!$C:$E,3,0)</f>
        <v>977</v>
      </c>
      <c r="AH656" s="3" t="s">
        <v>13</v>
      </c>
      <c r="AK656" s="3">
        <f>VLOOKUP($A656,VTBR!$C:$E,3,0)</f>
        <v>3.9989999999999998E-2</v>
      </c>
      <c r="AL656" s="3" t="s">
        <v>14</v>
      </c>
      <c r="AO656" s="3">
        <f>VLOOKUP($A656,VSMO!$C:$E,3,0)</f>
        <v>7079.6</v>
      </c>
      <c r="AP656" s="3" t="s">
        <v>15</v>
      </c>
      <c r="AS656" s="3">
        <f>VLOOKUP($A656,GAZP!$C:$E,3,0)</f>
        <v>135.99</v>
      </c>
      <c r="AT656" s="3" t="s">
        <v>16</v>
      </c>
      <c r="AW656" s="3">
        <f>VLOOKUP($A656,GMKN!$C:$E,3,0)</f>
        <v>7485</v>
      </c>
      <c r="AX656" s="3" t="s">
        <v>17</v>
      </c>
      <c r="BA656" s="3">
        <f>VLOOKUP($A656,DIXY!$C:$E,3,0)</f>
        <v>420</v>
      </c>
      <c r="BB656" s="3" t="s">
        <v>18</v>
      </c>
      <c r="BE656" s="3">
        <f>VLOOKUP($A656,IRAO!$C:$E,3,0)</f>
        <v>9.2200000000000008E-3</v>
      </c>
      <c r="BF656" s="3" t="s">
        <v>19</v>
      </c>
      <c r="BI656" s="3">
        <f>VLOOKUP($A656,KMAZ!$C:$E,3,0)</f>
        <v>33.39</v>
      </c>
      <c r="BJ656" s="3" t="s">
        <v>20</v>
      </c>
      <c r="BM656" s="3">
        <f>VLOOKUP($A656,LSRG!$C:$E,3,0)</f>
        <v>626.29999999999995</v>
      </c>
      <c r="BN656" s="3" t="s">
        <v>21</v>
      </c>
      <c r="BQ656" s="3">
        <f>VLOOKUP($A656,LKOH!$C:$E,3,0)</f>
        <v>2071</v>
      </c>
      <c r="BR656" s="3" t="s">
        <v>22</v>
      </c>
      <c r="BU656" s="3">
        <f>VLOOKUP($A656,MVID!$C:$E,3,0)</f>
        <v>194.99</v>
      </c>
      <c r="BV656" s="3" t="s">
        <v>23</v>
      </c>
      <c r="BY656" s="3">
        <f>VLOOKUP($A656,MAGN!$C:$E,3,0)</f>
        <v>7.8789999999999996</v>
      </c>
      <c r="BZ656" s="3" t="s">
        <v>24</v>
      </c>
      <c r="CC656" s="3">
        <f>VLOOKUP($A656,MTSS!$C:$E,3,0)</f>
        <v>274</v>
      </c>
      <c r="CD656" s="3" t="s">
        <v>25</v>
      </c>
      <c r="CG656" s="3">
        <f>VLOOKUP($A656,MGNT!$C:$E,3,0)</f>
        <v>9650</v>
      </c>
      <c r="CH656" s="3" t="s">
        <v>26</v>
      </c>
      <c r="CK656" s="3">
        <f>VLOOKUP($A656,MFON!$C:$E,3,0)</f>
        <v>1015</v>
      </c>
      <c r="CL656" s="3" t="s">
        <v>27</v>
      </c>
      <c r="CO656" s="3">
        <f>VLOOKUP($A656,MOEX!$C:$E,3,0)</f>
        <v>59.58</v>
      </c>
      <c r="CP656" s="3" t="s">
        <v>28</v>
      </c>
      <c r="CS656" s="3">
        <f>VLOOKUP($A656,MSTT!$C:$E,3,0)</f>
        <v>82.94</v>
      </c>
      <c r="CT656" s="3" t="s">
        <v>29</v>
      </c>
      <c r="CW656" s="3">
        <f>VLOOKUP($A656,NLMK!$C:$E,3,0)</f>
        <v>56.34</v>
      </c>
      <c r="CX656" s="3" t="s">
        <v>30</v>
      </c>
      <c r="DA656" s="3">
        <f>VLOOKUP($A656,NMTP!$C:$E,3,0)</f>
        <v>1.87</v>
      </c>
      <c r="DB656" s="3" t="s">
        <v>31</v>
      </c>
      <c r="DE656" s="3">
        <f>VLOOKUP($A656,NVTK!$C:$E,3,0)</f>
        <v>395</v>
      </c>
      <c r="DF656" s="3" t="s">
        <v>32</v>
      </c>
      <c r="DI656" s="3">
        <f>VLOOKUP($A656,PIKK!$C:$E,3,0)</f>
        <v>130.02000000000001</v>
      </c>
      <c r="DJ656" s="3" t="s">
        <v>33</v>
      </c>
      <c r="DM656" s="3">
        <f>VLOOKUP($A656,ROSN!$C:$E,3,0)</f>
        <v>233.5</v>
      </c>
      <c r="DN656" s="3" t="s">
        <v>34</v>
      </c>
      <c r="DQ656" s="3">
        <f>VLOOKUP($A656,RTKM!$C:$E,3,0)</f>
        <v>105.5</v>
      </c>
      <c r="DR656" s="3" t="s">
        <v>35</v>
      </c>
      <c r="DU656" s="3">
        <f>VLOOKUP($A656,RTKMP!$C:$E,3,0)</f>
        <v>70.64</v>
      </c>
      <c r="DV656" s="3" t="s">
        <v>36</v>
      </c>
      <c r="DY656" s="3">
        <f>VLOOKUP($A656,HYDR!$C:$E,3,0)</f>
        <v>0.73</v>
      </c>
      <c r="DZ656" s="3" t="s">
        <v>37</v>
      </c>
      <c r="EC656" s="3">
        <f>VLOOKUP($A656,RUAL!$C:$E,3,0)</f>
        <v>232.89</v>
      </c>
      <c r="ED656" s="3" t="s">
        <v>38</v>
      </c>
      <c r="EG656" s="3">
        <f>VLOOKUP($A656,SVAV!$C:$E,3,0)</f>
        <v>452</v>
      </c>
      <c r="EH656" s="3" t="s">
        <v>39</v>
      </c>
      <c r="EK656" s="3">
        <f>VLOOKUP($A656,SBER!$C:$E,3,0)</f>
        <v>77.400000000000006</v>
      </c>
      <c r="EL656" s="3" t="s">
        <v>40</v>
      </c>
      <c r="EO656" s="3">
        <f>VLOOKUP($A656,SBERP!$C:$E,3,0)</f>
        <v>58</v>
      </c>
      <c r="EP656" s="3" t="s">
        <v>41</v>
      </c>
      <c r="ES656" s="3">
        <f>VLOOKUP($A656,CHMF!$C:$E,3,0)</f>
        <v>383.7</v>
      </c>
      <c r="ET656" s="3" t="s">
        <v>42</v>
      </c>
      <c r="EW656" s="3">
        <f>VLOOKUP($A656,AFKS!$C:$E,3,0)</f>
        <v>22.95</v>
      </c>
      <c r="EX656" s="3" t="s">
        <v>43</v>
      </c>
      <c r="FA656" s="3">
        <f>VLOOKUP($A656,SNGS!$C:$E,3,0)</f>
        <v>27.135999999999999</v>
      </c>
      <c r="FB656" s="3" t="s">
        <v>44</v>
      </c>
      <c r="FE656" s="3">
        <f>VLOOKUP($A656,SNGSP!$C:$E,3,0)</f>
        <v>28.4</v>
      </c>
      <c r="FF656" s="3" t="s">
        <v>45</v>
      </c>
      <c r="FI656" s="3">
        <f>VLOOKUP($A656,TRMK!$C:$E,3,0)</f>
        <v>87.4</v>
      </c>
      <c r="FJ656" s="3" t="s">
        <v>46</v>
      </c>
      <c r="FM656" s="3">
        <f>VLOOKUP($A656,TATN!$C:$E,3,0)</f>
        <v>230.89</v>
      </c>
      <c r="FN656" s="3" t="s">
        <v>47</v>
      </c>
      <c r="FQ656" s="3">
        <f>VLOOKUP($A656,TATNP!$C:$E,3,0)</f>
        <v>142.65</v>
      </c>
      <c r="FR656" s="3" t="s">
        <v>48</v>
      </c>
      <c r="FU656" s="3">
        <f>VLOOKUP($A656,TRNFP!$C:$E,3,0)</f>
        <v>86900</v>
      </c>
      <c r="FV656" s="3" t="s">
        <v>49</v>
      </c>
      <c r="FY656" s="3">
        <f>VLOOKUP($A656,URKA!$C:$E,3,0)</f>
        <v>145.91</v>
      </c>
      <c r="FZ656" s="3" t="s">
        <v>50</v>
      </c>
      <c r="GC656" s="3">
        <f>VLOOKUP($A656,FEES!$C:$E,3,0)</f>
        <v>5.67E-2</v>
      </c>
      <c r="GD656" s="3" t="s">
        <v>51</v>
      </c>
      <c r="GG656" s="3">
        <f>VLOOKUP($A656,PHOR!$C:$E,3,0)</f>
        <v>1400</v>
      </c>
      <c r="GH656" s="3" t="s">
        <v>52</v>
      </c>
      <c r="GK656" s="3">
        <f>VLOOKUP($A656,GCHE!$C:$E,3,0)</f>
        <v>679.9</v>
      </c>
      <c r="GL656" s="3" t="s">
        <v>53</v>
      </c>
      <c r="GO656" s="3">
        <f>VLOOKUP($A656,EONR!$C:$E,3,0)</f>
        <v>2.6177000000000001</v>
      </c>
    </row>
    <row r="657" spans="1:197" x14ac:dyDescent="0.45">
      <c r="A657" s="86">
        <v>41904</v>
      </c>
      <c r="B657" s="3" t="s">
        <v>5</v>
      </c>
      <c r="E657" s="3">
        <f>VLOOKUP($A657,POLY!$C:$E,3,0)</f>
        <v>306.41000000000003</v>
      </c>
      <c r="F657" s="3" t="s">
        <v>6</v>
      </c>
      <c r="I657" s="3">
        <f>VLOOKUP($A657,YNDX!$C:$E,3,0)</f>
        <v>1162</v>
      </c>
      <c r="J657" s="3" t="s">
        <v>7</v>
      </c>
      <c r="M657" s="3">
        <f>VLOOKUP($A657,ALRS!$C:$E,3,0)</f>
        <v>36.453000000000003</v>
      </c>
      <c r="N657" s="3" t="s">
        <v>8</v>
      </c>
      <c r="Q657" s="3">
        <f>VLOOKUP($A657,AKRN!$C:$E,3,0)</f>
        <v>1234.4000000000001</v>
      </c>
      <c r="R657" s="3" t="s">
        <v>9</v>
      </c>
      <c r="U657" s="3">
        <f>VLOOKUP($A657,AFLT!$C:$E,3,0)</f>
        <v>43.6</v>
      </c>
      <c r="V657" s="3" t="s">
        <v>10</v>
      </c>
      <c r="Y657" s="3">
        <f>VLOOKUP($A657,BSPB!$C:$E,3,0)</f>
        <v>33.1</v>
      </c>
      <c r="Z657" s="3" t="s">
        <v>11</v>
      </c>
      <c r="AC657" s="3">
        <f>VLOOKUP($A657,BANE!$C:$E,3,0)</f>
        <v>1263</v>
      </c>
      <c r="AD657" s="3" t="s">
        <v>12</v>
      </c>
      <c r="AG657" s="3">
        <f>VLOOKUP($A657,BANEP!$C:$E,3,0)</f>
        <v>808</v>
      </c>
      <c r="AH657" s="3" t="s">
        <v>13</v>
      </c>
      <c r="AK657" s="3">
        <f>VLOOKUP($A657,VTBR!$C:$E,3,0)</f>
        <v>4.0160000000000001E-2</v>
      </c>
      <c r="AL657" s="3" t="s">
        <v>14</v>
      </c>
      <c r="AO657" s="3">
        <f>VLOOKUP($A657,VSMO!$C:$E,3,0)</f>
        <v>7200</v>
      </c>
      <c r="AP657" s="3" t="s">
        <v>15</v>
      </c>
      <c r="AS657" s="3">
        <f>VLOOKUP($A657,GAZP!$C:$E,3,0)</f>
        <v>137.11000000000001</v>
      </c>
      <c r="AT657" s="3" t="s">
        <v>16</v>
      </c>
      <c r="AW657" s="3">
        <f>VLOOKUP($A657,GMKN!$C:$E,3,0)</f>
        <v>7498</v>
      </c>
      <c r="AX657" s="3" t="s">
        <v>17</v>
      </c>
      <c r="BA657" s="3">
        <f>VLOOKUP($A657,DIXY!$C:$E,3,0)</f>
        <v>419</v>
      </c>
      <c r="BB657" s="3" t="s">
        <v>18</v>
      </c>
      <c r="BE657" s="3">
        <f>VLOOKUP($A657,IRAO!$C:$E,3,0)</f>
        <v>8.9999999999999993E-3</v>
      </c>
      <c r="BF657" s="3" t="s">
        <v>19</v>
      </c>
      <c r="BI657" s="3">
        <f>VLOOKUP($A657,KMAZ!$C:$E,3,0)</f>
        <v>32.630000000000003</v>
      </c>
      <c r="BJ657" s="3" t="s">
        <v>20</v>
      </c>
      <c r="BM657" s="3">
        <f>VLOOKUP($A657,LSRG!$C:$E,3,0)</f>
        <v>672.3</v>
      </c>
      <c r="BN657" s="3" t="s">
        <v>21</v>
      </c>
      <c r="BQ657" s="3">
        <f>VLOOKUP($A657,LKOH!$C:$E,3,0)</f>
        <v>2064.9</v>
      </c>
      <c r="BR657" s="3" t="s">
        <v>22</v>
      </c>
      <c r="BU657" s="3">
        <f>VLOOKUP($A657,MVID!$C:$E,3,0)</f>
        <v>201</v>
      </c>
      <c r="BV657" s="3" t="s">
        <v>23</v>
      </c>
      <c r="BY657" s="3">
        <f>VLOOKUP($A657,MAGN!$C:$E,3,0)</f>
        <v>7.77</v>
      </c>
      <c r="BZ657" s="3" t="s">
        <v>24</v>
      </c>
      <c r="CC657" s="3" t="e">
        <f>VLOOKUP($A657,MTSS!$C:$E,3,0)</f>
        <v>#N/A</v>
      </c>
      <c r="CD657" s="3" t="s">
        <v>25</v>
      </c>
      <c r="CG657" s="3">
        <f>VLOOKUP($A657,MGNT!$C:$E,3,0)</f>
        <v>9957</v>
      </c>
      <c r="CH657" s="3" t="s">
        <v>26</v>
      </c>
      <c r="CK657" s="3">
        <f>VLOOKUP($A657,MFON!$C:$E,3,0)</f>
        <v>1054.9000000000001</v>
      </c>
      <c r="CL657" s="3" t="s">
        <v>27</v>
      </c>
      <c r="CO657" s="3">
        <f>VLOOKUP($A657,MOEX!$C:$E,3,0)</f>
        <v>59.98</v>
      </c>
      <c r="CP657" s="3" t="s">
        <v>28</v>
      </c>
      <c r="CS657" s="3">
        <f>VLOOKUP($A657,MSTT!$C:$E,3,0)</f>
        <v>88.65</v>
      </c>
      <c r="CT657" s="3" t="s">
        <v>29</v>
      </c>
      <c r="CW657" s="3">
        <f>VLOOKUP($A657,NLMK!$C:$E,3,0)</f>
        <v>56.9</v>
      </c>
      <c r="CX657" s="3" t="s">
        <v>30</v>
      </c>
      <c r="DA657" s="3">
        <f>VLOOKUP($A657,NMTP!$C:$E,3,0)</f>
        <v>1.6811</v>
      </c>
      <c r="DB657" s="3" t="s">
        <v>31</v>
      </c>
      <c r="DE657" s="3">
        <f>VLOOKUP($A657,NVTK!$C:$E,3,0)</f>
        <v>409</v>
      </c>
      <c r="DF657" s="3" t="s">
        <v>32</v>
      </c>
      <c r="DI657" s="3">
        <f>VLOOKUP($A657,PIKK!$C:$E,3,0)</f>
        <v>125.4</v>
      </c>
      <c r="DJ657" s="3" t="s">
        <v>33</v>
      </c>
      <c r="DM657" s="3">
        <f>VLOOKUP($A657,ROSN!$C:$E,3,0)</f>
        <v>232.39</v>
      </c>
      <c r="DN657" s="3" t="s">
        <v>34</v>
      </c>
      <c r="DQ657" s="3">
        <f>VLOOKUP($A657,RTKM!$C:$E,3,0)</f>
        <v>107.45</v>
      </c>
      <c r="DR657" s="3" t="s">
        <v>35</v>
      </c>
      <c r="DU657" s="3">
        <f>VLOOKUP($A657,RTKMP!$C:$E,3,0)</f>
        <v>72.989999999999995</v>
      </c>
      <c r="DV657" s="3" t="s">
        <v>36</v>
      </c>
      <c r="DY657" s="3">
        <f>VLOOKUP($A657,HYDR!$C:$E,3,0)</f>
        <v>0.7248</v>
      </c>
      <c r="DZ657" s="3" t="s">
        <v>37</v>
      </c>
      <c r="EC657" s="3">
        <f>VLOOKUP($A657,RUAL!$C:$E,3,0)</f>
        <v>215.3</v>
      </c>
      <c r="ED657" s="3" t="s">
        <v>38</v>
      </c>
      <c r="EG657" s="3">
        <f>VLOOKUP($A657,SVAV!$C:$E,3,0)</f>
        <v>487</v>
      </c>
      <c r="EH657" s="3" t="s">
        <v>39</v>
      </c>
      <c r="EK657" s="3">
        <f>VLOOKUP($A657,SBER!$C:$E,3,0)</f>
        <v>77.599999999999994</v>
      </c>
      <c r="EL657" s="3" t="s">
        <v>40</v>
      </c>
      <c r="EO657" s="3">
        <f>VLOOKUP($A657,SBERP!$C:$E,3,0)</f>
        <v>58.62</v>
      </c>
      <c r="EP657" s="3" t="s">
        <v>41</v>
      </c>
      <c r="ES657" s="3">
        <f>VLOOKUP($A657,CHMF!$C:$E,3,0)</f>
        <v>390.7</v>
      </c>
      <c r="ET657" s="3" t="s">
        <v>42</v>
      </c>
      <c r="EW657" s="3">
        <f>VLOOKUP($A657,AFKS!$C:$E,3,0)</f>
        <v>17</v>
      </c>
      <c r="EX657" s="3" t="s">
        <v>43</v>
      </c>
      <c r="FA657" s="3">
        <f>VLOOKUP($A657,SNGS!$C:$E,3,0)</f>
        <v>26.977</v>
      </c>
      <c r="FB657" s="3" t="s">
        <v>44</v>
      </c>
      <c r="FE657" s="3">
        <f>VLOOKUP($A657,SNGSP!$C:$E,3,0)</f>
        <v>28.9</v>
      </c>
      <c r="FF657" s="3" t="s">
        <v>45</v>
      </c>
      <c r="FI657" s="3">
        <f>VLOOKUP($A657,TRMK!$C:$E,3,0)</f>
        <v>86.25</v>
      </c>
      <c r="FJ657" s="3" t="s">
        <v>46</v>
      </c>
      <c r="FM657" s="3">
        <f>VLOOKUP($A657,TATN!$C:$E,3,0)</f>
        <v>235.97</v>
      </c>
      <c r="FN657" s="3" t="s">
        <v>47</v>
      </c>
      <c r="FQ657" s="3">
        <f>VLOOKUP($A657,TATNP!$C:$E,3,0)</f>
        <v>144.56</v>
      </c>
      <c r="FR657" s="3" t="s">
        <v>48</v>
      </c>
      <c r="FU657" s="3">
        <f>VLOOKUP($A657,TRNFP!$C:$E,3,0)</f>
        <v>89000</v>
      </c>
      <c r="FV657" s="3" t="s">
        <v>49</v>
      </c>
      <c r="FY657" s="3">
        <f>VLOOKUP($A657,URKA!$C:$E,3,0)</f>
        <v>140</v>
      </c>
      <c r="FZ657" s="3" t="s">
        <v>50</v>
      </c>
      <c r="GC657" s="3">
        <f>VLOOKUP($A657,FEES!$C:$E,3,0)</f>
        <v>5.7000000000000002E-2</v>
      </c>
      <c r="GD657" s="3" t="s">
        <v>51</v>
      </c>
      <c r="GG657" s="3">
        <f>VLOOKUP($A657,PHOR!$C:$E,3,0)</f>
        <v>1305</v>
      </c>
      <c r="GH657" s="3" t="s">
        <v>52</v>
      </c>
      <c r="GK657" s="3">
        <f>VLOOKUP($A657,GCHE!$C:$E,3,0)</f>
        <v>696</v>
      </c>
      <c r="GL657" s="3" t="s">
        <v>53</v>
      </c>
      <c r="GO657" s="3">
        <f>VLOOKUP($A657,EONR!$C:$E,3,0)</f>
        <v>2.5179999999999998</v>
      </c>
    </row>
    <row r="658" spans="1:197" s="24" customFormat="1" x14ac:dyDescent="0.45">
      <c r="A658" s="85">
        <v>41911</v>
      </c>
      <c r="B658" s="24" t="s">
        <v>5</v>
      </c>
      <c r="C658" s="24">
        <f>HLOOKUP(database!B$36,'market capitalization'!$1:$23,5,0)</f>
        <v>135878.55139527001</v>
      </c>
      <c r="E658" s="24">
        <f>VLOOKUP($A658,POLY!$C:$E,3,0)</f>
        <v>309</v>
      </c>
      <c r="F658" s="3" t="s">
        <v>6</v>
      </c>
      <c r="G658" s="24">
        <f>HLOOKUP(database!F$36,'market capitalization'!$1:$23,5,0)</f>
        <v>294292.26397520001</v>
      </c>
      <c r="I658" s="24">
        <f>VLOOKUP($A658,YNDX!$C:$E,3,0)</f>
        <v>1078</v>
      </c>
      <c r="J658" s="3" t="s">
        <v>7</v>
      </c>
      <c r="K658" s="24">
        <f>HLOOKUP(database!J$36,'market capitalization'!$1:$23,5,0)</f>
        <v>259489.83404179002</v>
      </c>
      <c r="M658" s="24">
        <f>VLOOKUP($A658,ALRS!$C:$E,3,0)</f>
        <v>36.4</v>
      </c>
      <c r="N658" s="3" t="s">
        <v>8</v>
      </c>
      <c r="O658" s="24">
        <f>HLOOKUP(database!N$36,'market capitalization'!$1:$23,5,0)</f>
        <v>50412.135799999996</v>
      </c>
      <c r="Q658" s="24">
        <f>VLOOKUP($A658,AKRN!$C:$E,3,0)</f>
        <v>1251</v>
      </c>
      <c r="R658" s="3" t="s">
        <v>9</v>
      </c>
      <c r="S658" s="24">
        <f>HLOOKUP(database!R$36,'market capitalization'!$1:$23,5,0)</f>
        <v>48211.853539589996</v>
      </c>
      <c r="U658" s="24">
        <f>VLOOKUP($A658,AFLT!$C:$E,3,0)</f>
        <v>42.25</v>
      </c>
      <c r="V658" s="3" t="s">
        <v>10</v>
      </c>
      <c r="W658" s="24">
        <f>HLOOKUP(database!V$36,'market capitalization'!$1:$23,5,0)</f>
        <v>13837.15992</v>
      </c>
      <c r="Y658" s="24">
        <f>VLOOKUP($A658,BSPB!$C:$E,3,0)</f>
        <v>30.55</v>
      </c>
      <c r="Z658" s="3" t="s">
        <v>11</v>
      </c>
      <c r="AA658" s="24">
        <f>HLOOKUP(database!Z$36,'market capitalization'!$1:$23,5,0)</f>
        <v>188800.5530818</v>
      </c>
      <c r="AC658" s="24">
        <f>VLOOKUP($A658,BANE!$C:$E,3,0)</f>
        <v>1228</v>
      </c>
      <c r="AD658" s="3" t="s">
        <v>12</v>
      </c>
      <c r="AE658" s="24">
        <f>HLOOKUP(database!AD$36,'market capitalization'!$1:$23,5,0)</f>
        <v>23288.2677816</v>
      </c>
      <c r="AG658" s="24">
        <f>VLOOKUP($A658,BANEP!$C:$E,3,0)</f>
        <v>800</v>
      </c>
      <c r="AH658" s="3" t="s">
        <v>13</v>
      </c>
      <c r="AI658" s="24">
        <f>HLOOKUP(database!AH$36,'market capitalization'!$1:$23,5,0)</f>
        <v>508053.22042365</v>
      </c>
      <c r="AK658" s="24">
        <f>VLOOKUP($A658,VTBR!$C:$E,3,0)</f>
        <v>3.8800000000000001E-2</v>
      </c>
      <c r="AL658" s="3" t="s">
        <v>14</v>
      </c>
      <c r="AM658" s="24">
        <f>HLOOKUP(database!AL$36,'market capitalization'!$1:$23,5,0)</f>
        <v>80830.132056600007</v>
      </c>
      <c r="AO658" s="24">
        <f>VLOOKUP($A658,VSMO!$C:$E,3,0)</f>
        <v>6710</v>
      </c>
      <c r="AP658" s="3" t="s">
        <v>15</v>
      </c>
      <c r="AQ658" s="24">
        <f>HLOOKUP(database!AP$36,'market capitalization'!$1:$23,5,0)</f>
        <v>3252267.2022020002</v>
      </c>
      <c r="AS658" s="24">
        <f>VLOOKUP($A658,GAZP!$C:$E,3,0)</f>
        <v>135.80000000000001</v>
      </c>
      <c r="AT658" s="3" t="s">
        <v>16</v>
      </c>
      <c r="AU658" s="24">
        <f>HLOOKUP(database!AT$36,'market capitalization'!$1:$23,5,0)</f>
        <v>1161996.530268</v>
      </c>
      <c r="AW658" s="24">
        <f>VLOOKUP($A658,GMKN!$C:$E,3,0)</f>
        <v>6937</v>
      </c>
      <c r="AX658" s="3" t="s">
        <v>17</v>
      </c>
      <c r="AY658" s="24">
        <f>HLOOKUP(database!AX$36,'market capitalization'!$1:$23,5,0)</f>
        <v>52557.175000000003</v>
      </c>
      <c r="BA658" s="24">
        <f>VLOOKUP($A658,DIXY!$C:$E,3,0)</f>
        <v>418.9</v>
      </c>
      <c r="BB658" s="3" t="s">
        <v>18</v>
      </c>
      <c r="BC658" s="24">
        <f>HLOOKUP(database!BB$36,'market capitalization'!$1:$23,5,0)</f>
        <v>92268.72</v>
      </c>
      <c r="BE658" s="24">
        <f>VLOOKUP($A658,IRAO!$C:$E,3,0)</f>
        <v>8.8000000000000005E-3</v>
      </c>
      <c r="BF658" s="3" t="s">
        <v>19</v>
      </c>
      <c r="BG658" s="24">
        <f>HLOOKUP(database!BF$36,'market capitalization'!$1:$23,5,0)</f>
        <v>22475.755385020002</v>
      </c>
      <c r="BI658" s="24">
        <f>VLOOKUP($A658,KMAZ!$C:$E,3,0)</f>
        <v>33</v>
      </c>
      <c r="BJ658" s="3" t="s">
        <v>20</v>
      </c>
      <c r="BK658" s="24">
        <f>HLOOKUP(database!BJ$36,'market capitalization'!$1:$23,5,0)</f>
        <v>67618.730104500006</v>
      </c>
      <c r="BM658" s="24">
        <f>VLOOKUP($A658,LSRG!$C:$E,3,0)</f>
        <v>625</v>
      </c>
      <c r="BN658" s="3" t="s">
        <v>21</v>
      </c>
      <c r="BO658" s="24">
        <f>HLOOKUP(database!BN$36,'market capitalization'!$1:$23,5,0)</f>
        <v>1718903.2820295</v>
      </c>
      <c r="BQ658" s="24">
        <f>VLOOKUP($A658,LKOH!$C:$E,3,0)</f>
        <v>1990</v>
      </c>
      <c r="BR658" s="3" t="s">
        <v>22</v>
      </c>
      <c r="BS658" s="24">
        <f>HLOOKUP(database!BR$36,'market capitalization'!$1:$23,5,0)</f>
        <v>36119.03216884</v>
      </c>
      <c r="BU658" s="24">
        <f>VLOOKUP($A658,MVID!$C:$E,3,0)</f>
        <v>199.2</v>
      </c>
      <c r="BV658" s="3" t="s">
        <v>23</v>
      </c>
      <c r="BW658" s="24">
        <f>HLOOKUP(database!BV$36,'market capitalization'!$1:$23,5,0)</f>
        <v>87383.260599999994</v>
      </c>
      <c r="BY658" s="24">
        <f>VLOOKUP($A658,MAGN!$C:$E,3,0)</f>
        <v>7.93</v>
      </c>
      <c r="BZ658" s="3" t="s">
        <v>24</v>
      </c>
      <c r="CA658" s="24" t="e">
        <f>HLOOKUP(database!BZ$36,'market capitalization'!$1:$23,5,0)</f>
        <v>#N/A</v>
      </c>
      <c r="CC658" s="24">
        <f>VLOOKUP($A658,MTSS!$C:$E,3,0)</f>
        <v>246.41</v>
      </c>
      <c r="CD658" s="3" t="s">
        <v>25</v>
      </c>
      <c r="CE658" s="24">
        <f>HLOOKUP(database!CD$36,'market capitalization'!$1:$23,5,0)</f>
        <v>931826.50444100006</v>
      </c>
      <c r="CG658" s="24">
        <f>VLOOKUP($A658,MGNT!$C:$E,3,0)</f>
        <v>9987</v>
      </c>
      <c r="CH658" s="3" t="s">
        <v>26</v>
      </c>
      <c r="CI658" s="24">
        <f>HLOOKUP(database!CH$36,'market capitalization'!$1:$23,5,0)</f>
        <v>640274</v>
      </c>
      <c r="CK658" s="24">
        <f>VLOOKUP($A658,MFON!$C:$E,3,0)</f>
        <v>1005</v>
      </c>
      <c r="CL658" s="3" t="s">
        <v>27</v>
      </c>
      <c r="CM658" s="24">
        <f>HLOOKUP(database!CL$36,'market capitalization'!$1:$23,5,0)</f>
        <v>132707.78935232002</v>
      </c>
      <c r="CO658" s="24">
        <f>VLOOKUP($A658,MOEX!$C:$E,3,0)</f>
        <v>59</v>
      </c>
      <c r="CP658" s="3" t="s">
        <v>28</v>
      </c>
      <c r="CQ658" s="24">
        <f>HLOOKUP(database!CP$36,'market capitalization'!$1:$23,5,0)</f>
        <v>25213.13277</v>
      </c>
      <c r="CS658" s="24">
        <f>VLOOKUP($A658,MSTT!$C:$E,3,0)</f>
        <v>88.3</v>
      </c>
      <c r="CT658" s="3" t="s">
        <v>29</v>
      </c>
      <c r="CU658" s="24">
        <f>HLOOKUP(database!CT$36,'market capitalization'!$1:$23,5,0)</f>
        <v>341434.15586279996</v>
      </c>
      <c r="CW658" s="24">
        <f>VLOOKUP($A658,NLMK!$C:$E,3,0)</f>
        <v>55.645000000000003</v>
      </c>
      <c r="CX658" s="3" t="s">
        <v>30</v>
      </c>
      <c r="CY658" s="24">
        <f>HLOOKUP(database!CX$36,'market capitalization'!$1:$23,5,0)</f>
        <v>31301.051988080002</v>
      </c>
      <c r="DA658" s="24">
        <f>VLOOKUP($A658,NMTP!$C:$E,3,0)</f>
        <v>1.665</v>
      </c>
      <c r="DB658" s="3" t="s">
        <v>31</v>
      </c>
      <c r="DC658" s="24">
        <f>HLOOKUP(database!DB$36,'market capitalization'!$1:$23,5,0)</f>
        <v>1233134.95578</v>
      </c>
      <c r="DE658" s="24">
        <f>VLOOKUP($A658,NVTK!$C:$E,3,0)</f>
        <v>401.49</v>
      </c>
      <c r="DF658" s="3" t="s">
        <v>32</v>
      </c>
      <c r="DG658" s="24">
        <f>HLOOKUP(database!DF$36,'market capitalization'!$1:$23,5,0)</f>
        <v>78843.567953279999</v>
      </c>
      <c r="DI658" s="24">
        <f>VLOOKUP($A658,PIKK!$C:$E,3,0)</f>
        <v>113.6</v>
      </c>
      <c r="DJ658" s="3" t="s">
        <v>33</v>
      </c>
      <c r="DK658" s="24">
        <f>HLOOKUP(database!DJ$36,'market capitalization'!$1:$23,5,0)</f>
        <v>2451994.4197411202</v>
      </c>
      <c r="DM658" s="24">
        <f>VLOOKUP($A658,ROSN!$C:$E,3,0)</f>
        <v>227.73</v>
      </c>
      <c r="DN658" s="3" t="s">
        <v>34</v>
      </c>
      <c r="DO658" s="24">
        <f>HLOOKUP(database!DN$36,'market capitalization'!$1:$23,5,0)</f>
        <v>282828.88773396</v>
      </c>
      <c r="DQ658" s="24">
        <f>VLOOKUP($A658,RTKM!$C:$E,3,0)</f>
        <v>102.91</v>
      </c>
      <c r="DR658" s="3" t="s">
        <v>35</v>
      </c>
      <c r="DS658" s="24">
        <f>HLOOKUP(database!DR$36,'market capitalization'!$1:$23,5,0)</f>
        <v>17347.880145359999</v>
      </c>
      <c r="DU658" s="24">
        <f>VLOOKUP($A658,RTKMP!$C:$E,3,0)</f>
        <v>68.459999999999994</v>
      </c>
      <c r="DV658" s="3" t="s">
        <v>36</v>
      </c>
      <c r="DW658" s="24">
        <f>HLOOKUP(database!DV$36,'market capitalization'!$1:$23,5,0)</f>
        <v>273700.62242104998</v>
      </c>
      <c r="DY658" s="24">
        <f>VLOOKUP($A658,HYDR!$C:$E,3,0)</f>
        <v>0.67930000000000001</v>
      </c>
      <c r="DZ658" s="3" t="s">
        <v>37</v>
      </c>
      <c r="EA658" s="24" t="e">
        <f>HLOOKUP(database!DZ$36,'market capitalization'!$1:$23,5,0)</f>
        <v>#N/A</v>
      </c>
      <c r="EC658" s="24">
        <f>VLOOKUP($A658,RUAL!$C:$E,3,0)</f>
        <v>215.5</v>
      </c>
      <c r="ED658" s="3" t="s">
        <v>38</v>
      </c>
      <c r="EE658" s="24">
        <f>HLOOKUP(database!ED$36,'market capitalization'!$1:$23,5,0)</f>
        <v>15894.4997442</v>
      </c>
      <c r="EG658" s="24">
        <f>VLOOKUP($A658,SVAV!$C:$E,3,0)</f>
        <v>443</v>
      </c>
      <c r="EH658" s="3" t="s">
        <v>39</v>
      </c>
      <c r="EI658" s="24">
        <f>HLOOKUP(database!EH$36,'market capitalization'!$1:$23,5,0)</f>
        <v>1652480.8694</v>
      </c>
      <c r="EK658" s="24">
        <f>VLOOKUP($A658,SBER!$C:$E,3,0)</f>
        <v>73.77</v>
      </c>
      <c r="EL658" s="3" t="s">
        <v>40</v>
      </c>
      <c r="EM658" s="24">
        <f>HLOOKUP(database!EL$36,'market capitalization'!$1:$23,5,0)</f>
        <v>57640</v>
      </c>
      <c r="EO658" s="24">
        <f>VLOOKUP($A658,SBERP!$C:$E,3,0)</f>
        <v>55.37</v>
      </c>
      <c r="EP658" s="3" t="s">
        <v>41</v>
      </c>
      <c r="EQ658" s="24">
        <f>HLOOKUP(database!EP$36,'market capitalization'!$1:$23,5,0)</f>
        <v>329893.60830800002</v>
      </c>
      <c r="ES658" s="24">
        <f>VLOOKUP($A658,CHMF!$C:$E,3,0)</f>
        <v>380.65</v>
      </c>
      <c r="ET658" s="3" t="s">
        <v>42</v>
      </c>
      <c r="EU658" s="24">
        <f>HLOOKUP(database!ET$36,'market capitalization'!$1:$23,5,0)</f>
        <v>124813.1</v>
      </c>
      <c r="EW658" s="24">
        <f>VLOOKUP($A658,AFKS!$C:$E,3,0)</f>
        <v>15.2</v>
      </c>
      <c r="EX658" s="3" t="s">
        <v>43</v>
      </c>
      <c r="EY658" s="24">
        <f>HLOOKUP(database!EX$36,'market capitalization'!$1:$23,5,0)</f>
        <v>937164.29310156009</v>
      </c>
      <c r="FA658" s="24">
        <f>VLOOKUP($A658,SNGS!$C:$E,3,0)</f>
        <v>26.01</v>
      </c>
      <c r="FB658" s="3" t="s">
        <v>44</v>
      </c>
      <c r="FC658" s="24">
        <f>HLOOKUP(database!FB$36,'market capitalization'!$1:$23,5,0)</f>
        <v>213514.79507067002</v>
      </c>
      <c r="FE658" s="24">
        <f>VLOOKUP($A658,SNGSP!$C:$E,3,0)</f>
        <v>26.75</v>
      </c>
      <c r="FF658" s="3" t="s">
        <v>45</v>
      </c>
      <c r="FG658" s="24">
        <f>HLOOKUP(database!FF$36,'market capitalization'!$1:$23,5,0)</f>
        <v>82226.300443800006</v>
      </c>
      <c r="FI658" s="24">
        <f>VLOOKUP($A658,TRMK!$C:$E,3,0)</f>
        <v>84.5</v>
      </c>
      <c r="FJ658" s="3" t="s">
        <v>46</v>
      </c>
      <c r="FK658" s="24">
        <f>HLOOKUP(database!FJ$36,'market capitalization'!$1:$23,5,0)</f>
        <v>508593.55700799997</v>
      </c>
      <c r="FM658" s="24">
        <f>VLOOKUP($A658,TATN!$C:$E,3,0)</f>
        <v>226</v>
      </c>
      <c r="FN658" s="3" t="s">
        <v>47</v>
      </c>
      <c r="FO658" s="24">
        <f>HLOOKUP(database!FN$36,'market capitalization'!$1:$23,5,0)</f>
        <v>21273.675869999999</v>
      </c>
      <c r="FQ658" s="24">
        <f>VLOOKUP($A658,TATNP!$C:$E,3,0)</f>
        <v>147.4</v>
      </c>
      <c r="FR658" s="3" t="s">
        <v>48</v>
      </c>
      <c r="FS658" s="24">
        <f>HLOOKUP(database!FR$36,'market capitalization'!$1:$23,5,0)</f>
        <v>134883.851375</v>
      </c>
      <c r="FU658" s="24">
        <f>VLOOKUP($A658,TRNFP!$C:$E,3,0)</f>
        <v>85310</v>
      </c>
      <c r="FV658" s="3" t="s">
        <v>49</v>
      </c>
      <c r="FW658" s="24">
        <f>HLOOKUP(database!FV$36,'market capitalization'!$1:$23,5,0)</f>
        <v>413214.87649934005</v>
      </c>
      <c r="FY658" s="24">
        <f>VLOOKUP($A658,URKA!$C:$E,3,0)</f>
        <v>140.5</v>
      </c>
      <c r="FZ658" s="3" t="s">
        <v>50</v>
      </c>
      <c r="GA658" s="24">
        <f>HLOOKUP(database!FZ$36,'market capitalization'!$1:$23,5,0)</f>
        <v>72668.670067820014</v>
      </c>
      <c r="GC658" s="24">
        <f>VLOOKUP($A658,FEES!$C:$E,3,0)</f>
        <v>5.4690000000000003E-2</v>
      </c>
      <c r="GD658" s="3" t="s">
        <v>51</v>
      </c>
      <c r="GE658" s="24">
        <f>HLOOKUP(database!GD$36,'market capitalization'!$1:$23,5,0)</f>
        <v>170292.5</v>
      </c>
      <c r="GG658" s="24">
        <f>VLOOKUP($A658,PHOR!$C:$E,3,0)</f>
        <v>1312</v>
      </c>
      <c r="GH658" s="3" t="s">
        <v>52</v>
      </c>
      <c r="GI658" s="24">
        <f>HLOOKUP(database!GH$36,'market capitalization'!$1:$23,5,0)</f>
        <v>30748.2628362</v>
      </c>
      <c r="GK658" s="24">
        <f>VLOOKUP($A658,GCHE!$C:$E,3,0)</f>
        <v>709</v>
      </c>
      <c r="GL658" s="3" t="s">
        <v>53</v>
      </c>
      <c r="GM658" s="24">
        <f>HLOOKUP(database!GL$36,'market capitalization'!$1:$23,5,0)</f>
        <v>156411.23020451999</v>
      </c>
      <c r="GO658" s="24">
        <f>VLOOKUP($A658,EONR!$C:$E,3,0)</f>
        <v>2.4990000000000001</v>
      </c>
    </row>
    <row r="659" spans="1:197" x14ac:dyDescent="0.45">
      <c r="A659" s="86">
        <v>41918</v>
      </c>
      <c r="B659" s="3" t="s">
        <v>5</v>
      </c>
      <c r="E659" s="3">
        <f>VLOOKUP($A659,POLY!$C:$E,3,0)</f>
        <v>306.5</v>
      </c>
      <c r="F659" s="3" t="s">
        <v>6</v>
      </c>
      <c r="I659" s="3">
        <f>VLOOKUP($A659,YNDX!$C:$E,3,0)</f>
        <v>1011</v>
      </c>
      <c r="J659" s="3" t="s">
        <v>7</v>
      </c>
      <c r="M659" s="3">
        <f>VLOOKUP($A659,ALRS!$C:$E,3,0)</f>
        <v>39.5</v>
      </c>
      <c r="N659" s="3" t="s">
        <v>8</v>
      </c>
      <c r="Q659" s="3">
        <f>VLOOKUP($A659,AKRN!$C:$E,3,0)</f>
        <v>1245</v>
      </c>
      <c r="R659" s="3" t="s">
        <v>9</v>
      </c>
      <c r="U659" s="3">
        <f>VLOOKUP($A659,AFLT!$C:$E,3,0)</f>
        <v>40.130000000000003</v>
      </c>
      <c r="V659" s="3" t="s">
        <v>10</v>
      </c>
      <c r="Y659" s="3">
        <f>VLOOKUP($A659,BSPB!$C:$E,3,0)</f>
        <v>30.45</v>
      </c>
      <c r="Z659" s="3" t="s">
        <v>11</v>
      </c>
      <c r="AC659" s="3">
        <f>VLOOKUP($A659,BANE!$C:$E,3,0)</f>
        <v>1070</v>
      </c>
      <c r="AD659" s="3" t="s">
        <v>12</v>
      </c>
      <c r="AG659" s="3">
        <f>VLOOKUP($A659,BANEP!$C:$E,3,0)</f>
        <v>735</v>
      </c>
      <c r="AH659" s="3" t="s">
        <v>13</v>
      </c>
      <c r="AK659" s="3">
        <f>VLOOKUP($A659,VTBR!$C:$E,3,0)</f>
        <v>3.8519999999999999E-2</v>
      </c>
      <c r="AL659" s="3" t="s">
        <v>14</v>
      </c>
      <c r="AO659" s="3">
        <f>VLOOKUP($A659,VSMO!$C:$E,3,0)</f>
        <v>5850</v>
      </c>
      <c r="AP659" s="3" t="s">
        <v>15</v>
      </c>
      <c r="AS659" s="3">
        <f>VLOOKUP($A659,GAZP!$C:$E,3,0)</f>
        <v>133.21</v>
      </c>
      <c r="AT659" s="3" t="s">
        <v>16</v>
      </c>
      <c r="AW659" s="3">
        <f>VLOOKUP($A659,GMKN!$C:$E,3,0)</f>
        <v>6800</v>
      </c>
      <c r="AX659" s="3" t="s">
        <v>17</v>
      </c>
      <c r="BA659" s="3">
        <f>VLOOKUP($A659,DIXY!$C:$E,3,0)</f>
        <v>413</v>
      </c>
      <c r="BB659" s="3" t="s">
        <v>18</v>
      </c>
      <c r="BE659" s="3">
        <f>VLOOKUP($A659,IRAO!$C:$E,3,0)</f>
        <v>9.2700000000000005E-3</v>
      </c>
      <c r="BF659" s="3" t="s">
        <v>19</v>
      </c>
      <c r="BI659" s="3">
        <f>VLOOKUP($A659,KMAZ!$C:$E,3,0)</f>
        <v>30.85</v>
      </c>
      <c r="BJ659" s="3" t="s">
        <v>20</v>
      </c>
      <c r="BM659" s="3">
        <f>VLOOKUP($A659,LSRG!$C:$E,3,0)</f>
        <v>635</v>
      </c>
      <c r="BN659" s="3" t="s">
        <v>21</v>
      </c>
      <c r="BQ659" s="3">
        <f>VLOOKUP($A659,LKOH!$C:$E,3,0)</f>
        <v>1925.1</v>
      </c>
      <c r="BR659" s="3" t="s">
        <v>22</v>
      </c>
      <c r="BU659" s="3">
        <f>VLOOKUP($A659,MVID!$C:$E,3,0)</f>
        <v>192.1</v>
      </c>
      <c r="BV659" s="3" t="s">
        <v>23</v>
      </c>
      <c r="BY659" s="3">
        <f>VLOOKUP($A659,MAGN!$C:$E,3,0)</f>
        <v>7.9039999999999999</v>
      </c>
      <c r="BZ659" s="3" t="s">
        <v>24</v>
      </c>
      <c r="CC659" s="3">
        <f>VLOOKUP($A659,MTSS!$C:$E,3,0)</f>
        <v>226.3</v>
      </c>
      <c r="CD659" s="3" t="s">
        <v>25</v>
      </c>
      <c r="CG659" s="3">
        <f>VLOOKUP($A659,MGNT!$C:$E,3,0)</f>
        <v>10280</v>
      </c>
      <c r="CH659" s="3" t="s">
        <v>26</v>
      </c>
      <c r="CK659" s="3">
        <f>VLOOKUP($A659,MFON!$C:$E,3,0)</f>
        <v>976</v>
      </c>
      <c r="CL659" s="3" t="s">
        <v>27</v>
      </c>
      <c r="CO659" s="3">
        <f>VLOOKUP($A659,MOEX!$C:$E,3,0)</f>
        <v>58.7</v>
      </c>
      <c r="CP659" s="3" t="s">
        <v>28</v>
      </c>
      <c r="CS659" s="3">
        <f>VLOOKUP($A659,MSTT!$C:$E,3,0)</f>
        <v>83.3</v>
      </c>
      <c r="CT659" s="3" t="s">
        <v>29</v>
      </c>
      <c r="CW659" s="3">
        <f>VLOOKUP($A659,NLMK!$C:$E,3,0)</f>
        <v>53.305</v>
      </c>
      <c r="CX659" s="3" t="s">
        <v>30</v>
      </c>
      <c r="DA659" s="3">
        <f>VLOOKUP($A659,NMTP!$C:$E,3,0)</f>
        <v>1.655</v>
      </c>
      <c r="DB659" s="3" t="s">
        <v>31</v>
      </c>
      <c r="DE659" s="3">
        <f>VLOOKUP($A659,NVTK!$C:$E,3,0)</f>
        <v>400</v>
      </c>
      <c r="DF659" s="3" t="s">
        <v>32</v>
      </c>
      <c r="DI659" s="3">
        <f>VLOOKUP($A659,PIKK!$C:$E,3,0)</f>
        <v>109.5</v>
      </c>
      <c r="DJ659" s="3" t="s">
        <v>33</v>
      </c>
      <c r="DM659" s="3">
        <f>VLOOKUP($A659,ROSN!$C:$E,3,0)</f>
        <v>222.3</v>
      </c>
      <c r="DN659" s="3" t="s">
        <v>34</v>
      </c>
      <c r="DQ659" s="3">
        <f>VLOOKUP($A659,RTKM!$C:$E,3,0)</f>
        <v>100.5</v>
      </c>
      <c r="DR659" s="3" t="s">
        <v>35</v>
      </c>
      <c r="DU659" s="3">
        <f>VLOOKUP($A659,RTKMP!$C:$E,3,0)</f>
        <v>66.489999999999995</v>
      </c>
      <c r="DV659" s="3" t="s">
        <v>36</v>
      </c>
      <c r="DY659" s="3">
        <f>VLOOKUP($A659,HYDR!$C:$E,3,0)</f>
        <v>0.69399999999999995</v>
      </c>
      <c r="DZ659" s="3" t="s">
        <v>37</v>
      </c>
      <c r="EC659" s="3">
        <f>VLOOKUP($A659,RUAL!$C:$E,3,0)</f>
        <v>205</v>
      </c>
      <c r="ED659" s="3" t="s">
        <v>38</v>
      </c>
      <c r="EG659" s="3">
        <f>VLOOKUP($A659,SVAV!$C:$E,3,0)</f>
        <v>445</v>
      </c>
      <c r="EH659" s="3" t="s">
        <v>39</v>
      </c>
      <c r="EK659" s="3">
        <f>VLOOKUP($A659,SBER!$C:$E,3,0)</f>
        <v>73.5</v>
      </c>
      <c r="EL659" s="3" t="s">
        <v>40</v>
      </c>
      <c r="EO659" s="3">
        <f>VLOOKUP($A659,SBERP!$C:$E,3,0)</f>
        <v>55.5</v>
      </c>
      <c r="EP659" s="3" t="s">
        <v>41</v>
      </c>
      <c r="ES659" s="3">
        <f>VLOOKUP($A659,CHMF!$C:$E,3,0)</f>
        <v>400</v>
      </c>
      <c r="ET659" s="3" t="s">
        <v>42</v>
      </c>
      <c r="EW659" s="3">
        <f>VLOOKUP($A659,AFKS!$C:$E,3,0)</f>
        <v>13.3</v>
      </c>
      <c r="EX659" s="3" t="s">
        <v>43</v>
      </c>
      <c r="FA659" s="3">
        <f>VLOOKUP($A659,SNGS!$C:$E,3,0)</f>
        <v>25.75</v>
      </c>
      <c r="FB659" s="3" t="s">
        <v>44</v>
      </c>
      <c r="FE659" s="3">
        <f>VLOOKUP($A659,SNGSP!$C:$E,3,0)</f>
        <v>26.65</v>
      </c>
      <c r="FF659" s="3" t="s">
        <v>45</v>
      </c>
      <c r="FI659" s="3">
        <f>VLOOKUP($A659,TRMK!$C:$E,3,0)</f>
        <v>79</v>
      </c>
      <c r="FJ659" s="3" t="s">
        <v>46</v>
      </c>
      <c r="FM659" s="3">
        <f>VLOOKUP($A659,TATN!$C:$E,3,0)</f>
        <v>226</v>
      </c>
      <c r="FN659" s="3" t="s">
        <v>47</v>
      </c>
      <c r="FQ659" s="3">
        <f>VLOOKUP($A659,TATNP!$C:$E,3,0)</f>
        <v>140.30000000000001</v>
      </c>
      <c r="FR659" s="3" t="s">
        <v>48</v>
      </c>
      <c r="FU659" s="3">
        <f>VLOOKUP($A659,TRNFP!$C:$E,3,0)</f>
        <v>87200</v>
      </c>
      <c r="FV659" s="3" t="s">
        <v>49</v>
      </c>
      <c r="FY659" s="3">
        <f>VLOOKUP($A659,URKA!$C:$E,3,0)</f>
        <v>138</v>
      </c>
      <c r="FZ659" s="3" t="s">
        <v>50</v>
      </c>
      <c r="GC659" s="3">
        <f>VLOOKUP($A659,FEES!$C:$E,3,0)</f>
        <v>5.4710000000000002E-2</v>
      </c>
      <c r="GD659" s="3" t="s">
        <v>51</v>
      </c>
      <c r="GG659" s="3">
        <f>VLOOKUP($A659,PHOR!$C:$E,3,0)</f>
        <v>1310</v>
      </c>
      <c r="GH659" s="3" t="s">
        <v>52</v>
      </c>
      <c r="GK659" s="3">
        <f>VLOOKUP($A659,GCHE!$C:$E,3,0)</f>
        <v>715</v>
      </c>
      <c r="GL659" s="3" t="s">
        <v>53</v>
      </c>
      <c r="GO659" s="3">
        <f>VLOOKUP($A659,EONR!$C:$E,3,0)</f>
        <v>2.383</v>
      </c>
    </row>
    <row r="660" spans="1:197" x14ac:dyDescent="0.45">
      <c r="A660" s="86">
        <v>41925</v>
      </c>
      <c r="B660" s="3" t="s">
        <v>5</v>
      </c>
      <c r="E660" s="3">
        <f>VLOOKUP($A660,POLY!$C:$E,3,0)</f>
        <v>319.5</v>
      </c>
      <c r="F660" s="3" t="s">
        <v>6</v>
      </c>
      <c r="I660" s="3">
        <f>VLOOKUP($A660,YNDX!$C:$E,3,0)</f>
        <v>1077</v>
      </c>
      <c r="J660" s="3" t="s">
        <v>7</v>
      </c>
      <c r="M660" s="3">
        <f>VLOOKUP($A660,ALRS!$C:$E,3,0)</f>
        <v>39.17</v>
      </c>
      <c r="N660" s="3" t="s">
        <v>8</v>
      </c>
      <c r="Q660" s="3">
        <f>VLOOKUP($A660,AKRN!$C:$E,3,0)</f>
        <v>1275</v>
      </c>
      <c r="R660" s="3" t="s">
        <v>9</v>
      </c>
      <c r="U660" s="3">
        <f>VLOOKUP($A660,AFLT!$C:$E,3,0)</f>
        <v>40.479999999999997</v>
      </c>
      <c r="V660" s="3" t="s">
        <v>10</v>
      </c>
      <c r="Y660" s="3">
        <f>VLOOKUP($A660,BSPB!$C:$E,3,0)</f>
        <v>31.05</v>
      </c>
      <c r="Z660" s="3" t="s">
        <v>11</v>
      </c>
      <c r="AC660" s="3">
        <f>VLOOKUP($A660,BANE!$C:$E,3,0)</f>
        <v>980</v>
      </c>
      <c r="AD660" s="3" t="s">
        <v>12</v>
      </c>
      <c r="AG660" s="3">
        <f>VLOOKUP($A660,BANEP!$C:$E,3,0)</f>
        <v>724</v>
      </c>
      <c r="AH660" s="3" t="s">
        <v>13</v>
      </c>
      <c r="AK660" s="3">
        <f>VLOOKUP($A660,VTBR!$C:$E,3,0)</f>
        <v>3.9510000000000003E-2</v>
      </c>
      <c r="AL660" s="3" t="s">
        <v>14</v>
      </c>
      <c r="AO660" s="3">
        <f>VLOOKUP($A660,VSMO!$C:$E,3,0)</f>
        <v>6500</v>
      </c>
      <c r="AP660" s="3" t="s">
        <v>15</v>
      </c>
      <c r="AS660" s="3">
        <f>VLOOKUP($A660,GAZP!$C:$E,3,0)</f>
        <v>134.6</v>
      </c>
      <c r="AT660" s="3" t="s">
        <v>16</v>
      </c>
      <c r="AW660" s="3">
        <f>VLOOKUP($A660,GMKN!$C:$E,3,0)</f>
        <v>7115</v>
      </c>
      <c r="AX660" s="3" t="s">
        <v>17</v>
      </c>
      <c r="BA660" s="3">
        <f>VLOOKUP($A660,DIXY!$C:$E,3,0)</f>
        <v>413</v>
      </c>
      <c r="BB660" s="3" t="s">
        <v>18</v>
      </c>
      <c r="BE660" s="3">
        <f>VLOOKUP($A660,IRAO!$C:$E,3,0)</f>
        <v>9.4500000000000001E-3</v>
      </c>
      <c r="BF660" s="3" t="s">
        <v>19</v>
      </c>
      <c r="BI660" s="3">
        <f>VLOOKUP($A660,KMAZ!$C:$E,3,0)</f>
        <v>30.45</v>
      </c>
      <c r="BJ660" s="3" t="s">
        <v>20</v>
      </c>
      <c r="BM660" s="3">
        <f>VLOOKUP($A660,LSRG!$C:$E,3,0)</f>
        <v>599</v>
      </c>
      <c r="BN660" s="3" t="s">
        <v>21</v>
      </c>
      <c r="BQ660" s="3">
        <f>VLOOKUP($A660,LKOH!$C:$E,3,0)</f>
        <v>1986.6</v>
      </c>
      <c r="BR660" s="3" t="s">
        <v>22</v>
      </c>
      <c r="BU660" s="3">
        <f>VLOOKUP($A660,MVID!$C:$E,3,0)</f>
        <v>190</v>
      </c>
      <c r="BV660" s="3" t="s">
        <v>23</v>
      </c>
      <c r="BY660" s="3">
        <f>VLOOKUP($A660,MAGN!$C:$E,3,0)</f>
        <v>8.1760000000000002</v>
      </c>
      <c r="BZ660" s="3" t="s">
        <v>24</v>
      </c>
      <c r="CC660" s="3">
        <f>VLOOKUP($A660,MTSS!$C:$E,3,0)</f>
        <v>228.15</v>
      </c>
      <c r="CD660" s="3" t="s">
        <v>25</v>
      </c>
      <c r="CG660" s="3">
        <f>VLOOKUP($A660,MGNT!$C:$E,3,0)</f>
        <v>9980</v>
      </c>
      <c r="CH660" s="3" t="s">
        <v>26</v>
      </c>
      <c r="CK660" s="3">
        <f>VLOOKUP($A660,MFON!$C:$E,3,0)</f>
        <v>974</v>
      </c>
      <c r="CL660" s="3" t="s">
        <v>27</v>
      </c>
      <c r="CO660" s="3">
        <f>VLOOKUP($A660,MOEX!$C:$E,3,0)</f>
        <v>58.9</v>
      </c>
      <c r="CP660" s="3" t="s">
        <v>28</v>
      </c>
      <c r="CS660" s="3">
        <f>VLOOKUP($A660,MSTT!$C:$E,3,0)</f>
        <v>84.2</v>
      </c>
      <c r="CT660" s="3" t="s">
        <v>29</v>
      </c>
      <c r="CW660" s="3">
        <f>VLOOKUP($A660,NLMK!$C:$E,3,0)</f>
        <v>50.284999999999997</v>
      </c>
      <c r="CX660" s="3" t="s">
        <v>30</v>
      </c>
      <c r="DA660" s="3">
        <f>VLOOKUP($A660,NMTP!$C:$E,3,0)</f>
        <v>1.65</v>
      </c>
      <c r="DB660" s="3" t="s">
        <v>31</v>
      </c>
      <c r="DE660" s="3">
        <f>VLOOKUP($A660,NVTK!$C:$E,3,0)</f>
        <v>419.64</v>
      </c>
      <c r="DF660" s="3" t="s">
        <v>32</v>
      </c>
      <c r="DI660" s="3">
        <f>VLOOKUP($A660,PIKK!$C:$E,3,0)</f>
        <v>129.9</v>
      </c>
      <c r="DJ660" s="3" t="s">
        <v>33</v>
      </c>
      <c r="DM660" s="3">
        <f>VLOOKUP($A660,ROSN!$C:$E,3,0)</f>
        <v>228.69</v>
      </c>
      <c r="DN660" s="3" t="s">
        <v>34</v>
      </c>
      <c r="DQ660" s="3">
        <f>VLOOKUP($A660,RTKM!$C:$E,3,0)</f>
        <v>101.99</v>
      </c>
      <c r="DR660" s="3" t="s">
        <v>35</v>
      </c>
      <c r="DU660" s="3">
        <f>VLOOKUP($A660,RTKMP!$C:$E,3,0)</f>
        <v>66.2</v>
      </c>
      <c r="DV660" s="3" t="s">
        <v>36</v>
      </c>
      <c r="DY660" s="3">
        <f>VLOOKUP($A660,HYDR!$C:$E,3,0)</f>
        <v>0.69989999999999997</v>
      </c>
      <c r="DZ660" s="3" t="s">
        <v>37</v>
      </c>
      <c r="EC660" s="3">
        <f>VLOOKUP($A660,RUAL!$C:$E,3,0)</f>
        <v>209.8</v>
      </c>
      <c r="ED660" s="3" t="s">
        <v>38</v>
      </c>
      <c r="EG660" s="3">
        <f>VLOOKUP($A660,SVAV!$C:$E,3,0)</f>
        <v>414</v>
      </c>
      <c r="EH660" s="3" t="s">
        <v>39</v>
      </c>
      <c r="EK660" s="3">
        <f>VLOOKUP($A660,SBER!$C:$E,3,0)</f>
        <v>73.150000000000006</v>
      </c>
      <c r="EL660" s="3" t="s">
        <v>40</v>
      </c>
      <c r="EO660" s="3">
        <f>VLOOKUP($A660,SBERP!$C:$E,3,0)</f>
        <v>55.4</v>
      </c>
      <c r="EP660" s="3" t="s">
        <v>41</v>
      </c>
      <c r="ES660" s="3">
        <f>VLOOKUP($A660,CHMF!$C:$E,3,0)</f>
        <v>410.15</v>
      </c>
      <c r="ET660" s="3" t="s">
        <v>42</v>
      </c>
      <c r="EW660" s="3">
        <f>VLOOKUP($A660,AFKS!$C:$E,3,0)</f>
        <v>14.45</v>
      </c>
      <c r="EX660" s="3" t="s">
        <v>43</v>
      </c>
      <c r="FA660" s="3">
        <f>VLOOKUP($A660,SNGS!$C:$E,3,0)</f>
        <v>26.965</v>
      </c>
      <c r="FB660" s="3" t="s">
        <v>44</v>
      </c>
      <c r="FE660" s="3">
        <f>VLOOKUP($A660,SNGSP!$C:$E,3,0)</f>
        <v>26.9</v>
      </c>
      <c r="FF660" s="3" t="s">
        <v>45</v>
      </c>
      <c r="FI660" s="3">
        <f>VLOOKUP($A660,TRMK!$C:$E,3,0)</f>
        <v>77.7</v>
      </c>
      <c r="FJ660" s="3" t="s">
        <v>46</v>
      </c>
      <c r="FM660" s="3">
        <f>VLOOKUP($A660,TATN!$C:$E,3,0)</f>
        <v>224.45</v>
      </c>
      <c r="FN660" s="3" t="s">
        <v>47</v>
      </c>
      <c r="FQ660" s="3">
        <f>VLOOKUP($A660,TATNP!$C:$E,3,0)</f>
        <v>137</v>
      </c>
      <c r="FR660" s="3" t="s">
        <v>48</v>
      </c>
      <c r="FU660" s="3">
        <f>VLOOKUP($A660,TRNFP!$C:$E,3,0)</f>
        <v>88130</v>
      </c>
      <c r="FV660" s="3" t="s">
        <v>49</v>
      </c>
      <c r="FY660" s="3">
        <f>VLOOKUP($A660,URKA!$C:$E,3,0)</f>
        <v>139</v>
      </c>
      <c r="FZ660" s="3" t="s">
        <v>50</v>
      </c>
      <c r="GC660" s="3">
        <f>VLOOKUP($A660,FEES!$C:$E,3,0)</f>
        <v>5.5710000000000003E-2</v>
      </c>
      <c r="GD660" s="3" t="s">
        <v>51</v>
      </c>
      <c r="GG660" s="3">
        <f>VLOOKUP($A660,PHOR!$C:$E,3,0)</f>
        <v>1322</v>
      </c>
      <c r="GH660" s="3" t="s">
        <v>52</v>
      </c>
      <c r="GK660" s="3">
        <f>VLOOKUP($A660,GCHE!$C:$E,3,0)</f>
        <v>710</v>
      </c>
      <c r="GL660" s="3" t="s">
        <v>53</v>
      </c>
      <c r="GO660" s="3">
        <f>VLOOKUP($A660,EONR!$C:$E,3,0)</f>
        <v>2.4300000000000002</v>
      </c>
    </row>
    <row r="661" spans="1:197" x14ac:dyDescent="0.45">
      <c r="A661" s="86">
        <v>41932</v>
      </c>
      <c r="B661" s="3" t="s">
        <v>5</v>
      </c>
      <c r="E661" s="3">
        <f>VLOOKUP($A661,POLY!$C:$E,3,0)</f>
        <v>315</v>
      </c>
      <c r="F661" s="3" t="s">
        <v>6</v>
      </c>
      <c r="I661" s="3">
        <f>VLOOKUP($A661,YNDX!$C:$E,3,0)</f>
        <v>1142</v>
      </c>
      <c r="J661" s="3" t="s">
        <v>7</v>
      </c>
      <c r="M661" s="3">
        <f>VLOOKUP($A661,ALRS!$C:$E,3,0)</f>
        <v>38.33</v>
      </c>
      <c r="N661" s="3" t="s">
        <v>8</v>
      </c>
      <c r="Q661" s="3">
        <f>VLOOKUP($A661,AKRN!$C:$E,3,0)</f>
        <v>1282</v>
      </c>
      <c r="R661" s="3" t="s">
        <v>9</v>
      </c>
      <c r="U661" s="3">
        <f>VLOOKUP($A661,AFLT!$C:$E,3,0)</f>
        <v>37.299999999999997</v>
      </c>
      <c r="V661" s="3" t="s">
        <v>10</v>
      </c>
      <c r="Y661" s="3">
        <f>VLOOKUP($A661,BSPB!$C:$E,3,0)</f>
        <v>31.1</v>
      </c>
      <c r="Z661" s="3" t="s">
        <v>11</v>
      </c>
      <c r="AC661" s="3">
        <f>VLOOKUP($A661,BANE!$C:$E,3,0)</f>
        <v>945</v>
      </c>
      <c r="AD661" s="3" t="s">
        <v>12</v>
      </c>
      <c r="AG661" s="3">
        <f>VLOOKUP($A661,BANEP!$C:$E,3,0)</f>
        <v>683</v>
      </c>
      <c r="AH661" s="3" t="s">
        <v>13</v>
      </c>
      <c r="AK661" s="3">
        <f>VLOOKUP($A661,VTBR!$C:$E,3,0)</f>
        <v>3.8370000000000001E-2</v>
      </c>
      <c r="AL661" s="3" t="s">
        <v>14</v>
      </c>
      <c r="AO661" s="3">
        <f>VLOOKUP($A661,VSMO!$C:$E,3,0)</f>
        <v>6360</v>
      </c>
      <c r="AP661" s="3" t="s">
        <v>15</v>
      </c>
      <c r="AS661" s="3">
        <f>VLOOKUP($A661,GAZP!$C:$E,3,0)</f>
        <v>133.99</v>
      </c>
      <c r="AT661" s="3" t="s">
        <v>16</v>
      </c>
      <c r="AW661" s="3">
        <f>VLOOKUP($A661,GMKN!$C:$E,3,0)</f>
        <v>7740</v>
      </c>
      <c r="AX661" s="3" t="s">
        <v>17</v>
      </c>
      <c r="BA661" s="3">
        <f>VLOOKUP($A661,DIXY!$C:$E,3,0)</f>
        <v>393</v>
      </c>
      <c r="BB661" s="3" t="s">
        <v>18</v>
      </c>
      <c r="BE661" s="3">
        <f>VLOOKUP($A661,IRAO!$C:$E,3,0)</f>
        <v>9.5700000000000004E-3</v>
      </c>
      <c r="BF661" s="3" t="s">
        <v>19</v>
      </c>
      <c r="BI661" s="3">
        <f>VLOOKUP($A661,KMAZ!$C:$E,3,0)</f>
        <v>28.3</v>
      </c>
      <c r="BJ661" s="3" t="s">
        <v>20</v>
      </c>
      <c r="BM661" s="3">
        <f>VLOOKUP($A661,LSRG!$C:$E,3,0)</f>
        <v>584</v>
      </c>
      <c r="BN661" s="3" t="s">
        <v>21</v>
      </c>
      <c r="BQ661" s="3">
        <f>VLOOKUP($A661,LKOH!$C:$E,3,0)</f>
        <v>1948.5</v>
      </c>
      <c r="BR661" s="3" t="s">
        <v>22</v>
      </c>
      <c r="BU661" s="3">
        <f>VLOOKUP($A661,MVID!$C:$E,3,0)</f>
        <v>188.2</v>
      </c>
      <c r="BV661" s="3" t="s">
        <v>23</v>
      </c>
      <c r="BY661" s="3">
        <f>VLOOKUP($A661,MAGN!$C:$E,3,0)</f>
        <v>7.9560000000000004</v>
      </c>
      <c r="BZ661" s="3" t="s">
        <v>24</v>
      </c>
      <c r="CC661" s="3">
        <f>VLOOKUP($A661,MTSS!$C:$E,3,0)</f>
        <v>230</v>
      </c>
      <c r="CD661" s="3" t="s">
        <v>25</v>
      </c>
      <c r="CG661" s="3">
        <f>VLOOKUP($A661,MGNT!$C:$E,3,0)</f>
        <v>10180</v>
      </c>
      <c r="CH661" s="3" t="s">
        <v>26</v>
      </c>
      <c r="CK661" s="3">
        <f>VLOOKUP($A661,MFON!$C:$E,3,0)</f>
        <v>979</v>
      </c>
      <c r="CL661" s="3" t="s">
        <v>27</v>
      </c>
      <c r="CO661" s="3">
        <f>VLOOKUP($A661,MOEX!$C:$E,3,0)</f>
        <v>58.2</v>
      </c>
      <c r="CP661" s="3" t="s">
        <v>28</v>
      </c>
      <c r="CS661" s="3">
        <f>VLOOKUP($A661,MSTT!$C:$E,3,0)</f>
        <v>85</v>
      </c>
      <c r="CT661" s="3" t="s">
        <v>29</v>
      </c>
      <c r="CW661" s="3">
        <f>VLOOKUP($A661,NLMK!$C:$E,3,0)</f>
        <v>50.62</v>
      </c>
      <c r="CX661" s="3" t="s">
        <v>30</v>
      </c>
      <c r="DA661" s="3">
        <f>VLOOKUP($A661,NMTP!$C:$E,3,0)</f>
        <v>1.595</v>
      </c>
      <c r="DB661" s="3" t="s">
        <v>31</v>
      </c>
      <c r="DE661" s="3">
        <f>VLOOKUP($A661,NVTK!$C:$E,3,0)</f>
        <v>411.47</v>
      </c>
      <c r="DF661" s="3" t="s">
        <v>32</v>
      </c>
      <c r="DI661" s="3">
        <f>VLOOKUP($A661,PIKK!$C:$E,3,0)</f>
        <v>138</v>
      </c>
      <c r="DJ661" s="3" t="s">
        <v>33</v>
      </c>
      <c r="DM661" s="3">
        <f>VLOOKUP($A661,ROSN!$C:$E,3,0)</f>
        <v>225.88</v>
      </c>
      <c r="DN661" s="3" t="s">
        <v>34</v>
      </c>
      <c r="DQ661" s="3">
        <f>VLOOKUP($A661,RTKM!$C:$E,3,0)</f>
        <v>102.8</v>
      </c>
      <c r="DR661" s="3" t="s">
        <v>35</v>
      </c>
      <c r="DU661" s="3">
        <f>VLOOKUP($A661,RTKMP!$C:$E,3,0)</f>
        <v>66.19</v>
      </c>
      <c r="DV661" s="3" t="s">
        <v>36</v>
      </c>
      <c r="DY661" s="3">
        <f>VLOOKUP($A661,HYDR!$C:$E,3,0)</f>
        <v>0.67649999999999999</v>
      </c>
      <c r="DZ661" s="3" t="s">
        <v>37</v>
      </c>
      <c r="EC661" s="3">
        <f>VLOOKUP($A661,RUAL!$C:$E,3,0)</f>
        <v>225</v>
      </c>
      <c r="ED661" s="3" t="s">
        <v>38</v>
      </c>
      <c r="EG661" s="3">
        <f>VLOOKUP($A661,SVAV!$C:$E,3,0)</f>
        <v>402</v>
      </c>
      <c r="EH661" s="3" t="s">
        <v>39</v>
      </c>
      <c r="EK661" s="3">
        <f>VLOOKUP($A661,SBER!$C:$E,3,0)</f>
        <v>72.489999999999995</v>
      </c>
      <c r="EL661" s="3" t="s">
        <v>40</v>
      </c>
      <c r="EO661" s="3">
        <f>VLOOKUP($A661,SBERP!$C:$E,3,0)</f>
        <v>56.5</v>
      </c>
      <c r="EP661" s="3" t="s">
        <v>41</v>
      </c>
      <c r="ES661" s="3">
        <f>VLOOKUP($A661,CHMF!$C:$E,3,0)</f>
        <v>424</v>
      </c>
      <c r="ET661" s="3" t="s">
        <v>42</v>
      </c>
      <c r="EW661" s="3">
        <f>VLOOKUP($A661,AFKS!$C:$E,3,0)</f>
        <v>12.5</v>
      </c>
      <c r="EX661" s="3" t="s">
        <v>43</v>
      </c>
      <c r="FA661" s="3">
        <f>VLOOKUP($A661,SNGS!$C:$E,3,0)</f>
        <v>26.215</v>
      </c>
      <c r="FB661" s="3" t="s">
        <v>44</v>
      </c>
      <c r="FE661" s="3">
        <f>VLOOKUP($A661,SNGSP!$C:$E,3,0)</f>
        <v>26.81</v>
      </c>
      <c r="FF661" s="3" t="s">
        <v>45</v>
      </c>
      <c r="FI661" s="3">
        <f>VLOOKUP($A661,TRMK!$C:$E,3,0)</f>
        <v>80.099999999999994</v>
      </c>
      <c r="FJ661" s="3" t="s">
        <v>46</v>
      </c>
      <c r="FM661" s="3">
        <f>VLOOKUP($A661,TATN!$C:$E,3,0)</f>
        <v>221</v>
      </c>
      <c r="FN661" s="3" t="s">
        <v>47</v>
      </c>
      <c r="FQ661" s="3">
        <f>VLOOKUP($A661,TATNP!$C:$E,3,0)</f>
        <v>132.6</v>
      </c>
      <c r="FR661" s="3" t="s">
        <v>48</v>
      </c>
      <c r="FU661" s="3">
        <f>VLOOKUP($A661,TRNFP!$C:$E,3,0)</f>
        <v>89480</v>
      </c>
      <c r="FV661" s="3" t="s">
        <v>49</v>
      </c>
      <c r="FY661" s="3">
        <f>VLOOKUP($A661,URKA!$C:$E,3,0)</f>
        <v>137.5</v>
      </c>
      <c r="FZ661" s="3" t="s">
        <v>50</v>
      </c>
      <c r="GC661" s="3">
        <f>VLOOKUP($A661,FEES!$C:$E,3,0)</f>
        <v>5.3800000000000001E-2</v>
      </c>
      <c r="GD661" s="3" t="s">
        <v>51</v>
      </c>
      <c r="GG661" s="3">
        <f>VLOOKUP($A661,PHOR!$C:$E,3,0)</f>
        <v>1343</v>
      </c>
      <c r="GH661" s="3" t="s">
        <v>52</v>
      </c>
      <c r="GK661" s="3">
        <f>VLOOKUP($A661,GCHE!$C:$E,3,0)</f>
        <v>700</v>
      </c>
      <c r="GL661" s="3" t="s">
        <v>53</v>
      </c>
      <c r="GO661" s="3">
        <f>VLOOKUP($A661,EONR!$C:$E,3,0)</f>
        <v>2.3330000000000002</v>
      </c>
    </row>
    <row r="662" spans="1:197" x14ac:dyDescent="0.45">
      <c r="A662" s="86">
        <v>41939</v>
      </c>
      <c r="B662" s="3" t="s">
        <v>5</v>
      </c>
      <c r="E662" s="3">
        <f>VLOOKUP($A662,POLY!$C:$E,3,0)</f>
        <v>360</v>
      </c>
      <c r="F662" s="3" t="s">
        <v>6</v>
      </c>
      <c r="I662" s="3">
        <f>VLOOKUP($A662,YNDX!$C:$E,3,0)</f>
        <v>1213</v>
      </c>
      <c r="J662" s="3" t="s">
        <v>7</v>
      </c>
      <c r="M662" s="3">
        <f>VLOOKUP($A662,ALRS!$C:$E,3,0)</f>
        <v>38.5</v>
      </c>
      <c r="N662" s="3" t="s">
        <v>8</v>
      </c>
      <c r="Q662" s="3">
        <f>VLOOKUP($A662,AKRN!$C:$E,3,0)</f>
        <v>1344</v>
      </c>
      <c r="R662" s="3" t="s">
        <v>9</v>
      </c>
      <c r="U662" s="3">
        <f>VLOOKUP($A662,AFLT!$C:$E,3,0)</f>
        <v>38.200000000000003</v>
      </c>
      <c r="V662" s="3" t="s">
        <v>10</v>
      </c>
      <c r="Y662" s="3">
        <f>VLOOKUP($A662,BSPB!$C:$E,3,0)</f>
        <v>32.700000000000003</v>
      </c>
      <c r="Z662" s="3" t="s">
        <v>11</v>
      </c>
      <c r="AC662" s="3">
        <f>VLOOKUP($A662,BANE!$C:$E,3,0)</f>
        <v>1326</v>
      </c>
      <c r="AD662" s="3" t="s">
        <v>12</v>
      </c>
      <c r="AG662" s="3">
        <f>VLOOKUP($A662,BANEP!$C:$E,3,0)</f>
        <v>917</v>
      </c>
      <c r="AH662" s="3" t="s">
        <v>13</v>
      </c>
      <c r="AK662" s="3">
        <f>VLOOKUP($A662,VTBR!$C:$E,3,0)</f>
        <v>3.993E-2</v>
      </c>
      <c r="AL662" s="3" t="s">
        <v>14</v>
      </c>
      <c r="AO662" s="3">
        <f>VLOOKUP($A662,VSMO!$C:$E,3,0)</f>
        <v>6740</v>
      </c>
      <c r="AP662" s="3" t="s">
        <v>15</v>
      </c>
      <c r="AS662" s="3">
        <f>VLOOKUP($A662,GAZP!$C:$E,3,0)</f>
        <v>141.5</v>
      </c>
      <c r="AT662" s="3" t="s">
        <v>16</v>
      </c>
      <c r="AW662" s="3">
        <f>VLOOKUP($A662,GMKN!$C:$E,3,0)</f>
        <v>8033</v>
      </c>
      <c r="AX662" s="3" t="s">
        <v>17</v>
      </c>
      <c r="BA662" s="3">
        <f>VLOOKUP($A662,DIXY!$C:$E,3,0)</f>
        <v>411.6</v>
      </c>
      <c r="BB662" s="3" t="s">
        <v>18</v>
      </c>
      <c r="BE662" s="3">
        <f>VLOOKUP($A662,IRAO!$C:$E,3,0)</f>
        <v>9.5899999999999996E-3</v>
      </c>
      <c r="BF662" s="3" t="s">
        <v>19</v>
      </c>
      <c r="BI662" s="3">
        <f>VLOOKUP($A662,KMAZ!$C:$E,3,0)</f>
        <v>28.15</v>
      </c>
      <c r="BJ662" s="3" t="s">
        <v>20</v>
      </c>
      <c r="BM662" s="3">
        <f>VLOOKUP($A662,LSRG!$C:$E,3,0)</f>
        <v>614</v>
      </c>
      <c r="BN662" s="3" t="s">
        <v>21</v>
      </c>
      <c r="BQ662" s="3">
        <f>VLOOKUP($A662,LKOH!$C:$E,3,0)</f>
        <v>2120</v>
      </c>
      <c r="BR662" s="3" t="s">
        <v>22</v>
      </c>
      <c r="BU662" s="3">
        <f>VLOOKUP($A662,MVID!$C:$E,3,0)</f>
        <v>211.9</v>
      </c>
      <c r="BV662" s="3" t="s">
        <v>23</v>
      </c>
      <c r="BY662" s="3">
        <f>VLOOKUP($A662,MAGN!$C:$E,3,0)</f>
        <v>9.4169999999999998</v>
      </c>
      <c r="BZ662" s="3" t="s">
        <v>24</v>
      </c>
      <c r="CC662" s="3">
        <f>VLOOKUP($A662,MTSS!$C:$E,3,0)</f>
        <v>255</v>
      </c>
      <c r="CD662" s="3" t="s">
        <v>25</v>
      </c>
      <c r="CG662" s="3">
        <f>VLOOKUP($A662,MGNT!$C:$E,3,0)</f>
        <v>11900</v>
      </c>
      <c r="CH662" s="3" t="s">
        <v>26</v>
      </c>
      <c r="CK662" s="3">
        <f>VLOOKUP($A662,MFON!$C:$E,3,0)</f>
        <v>993</v>
      </c>
      <c r="CL662" s="3" t="s">
        <v>27</v>
      </c>
      <c r="CO662" s="3">
        <f>VLOOKUP($A662,MOEX!$C:$E,3,0)</f>
        <v>58</v>
      </c>
      <c r="CP662" s="3" t="s">
        <v>28</v>
      </c>
      <c r="CS662" s="3">
        <f>VLOOKUP($A662,MSTT!$C:$E,3,0)</f>
        <v>87.5</v>
      </c>
      <c r="CT662" s="3" t="s">
        <v>29</v>
      </c>
      <c r="CW662" s="3">
        <f>VLOOKUP($A662,NLMK!$C:$E,3,0)</f>
        <v>55.055</v>
      </c>
      <c r="CX662" s="3" t="s">
        <v>30</v>
      </c>
      <c r="DA662" s="3">
        <f>VLOOKUP($A662,NMTP!$C:$E,3,0)</f>
        <v>1.595</v>
      </c>
      <c r="DB662" s="3" t="s">
        <v>31</v>
      </c>
      <c r="DE662" s="3">
        <f>VLOOKUP($A662,NVTK!$C:$E,3,0)</f>
        <v>442.05</v>
      </c>
      <c r="DF662" s="3" t="s">
        <v>32</v>
      </c>
      <c r="DI662" s="3">
        <f>VLOOKUP($A662,PIKK!$C:$E,3,0)</f>
        <v>150</v>
      </c>
      <c r="DJ662" s="3" t="s">
        <v>33</v>
      </c>
      <c r="DM662" s="3">
        <f>VLOOKUP($A662,ROSN!$C:$E,3,0)</f>
        <v>239.9</v>
      </c>
      <c r="DN662" s="3" t="s">
        <v>34</v>
      </c>
      <c r="DQ662" s="3">
        <f>VLOOKUP($A662,RTKM!$C:$E,3,0)</f>
        <v>107.19</v>
      </c>
      <c r="DR662" s="3" t="s">
        <v>35</v>
      </c>
      <c r="DU662" s="3">
        <f>VLOOKUP($A662,RTKMP!$C:$E,3,0)</f>
        <v>69.010000000000005</v>
      </c>
      <c r="DV662" s="3" t="s">
        <v>36</v>
      </c>
      <c r="DY662" s="3">
        <f>VLOOKUP($A662,HYDR!$C:$E,3,0)</f>
        <v>0.69299999999999995</v>
      </c>
      <c r="DZ662" s="3" t="s">
        <v>37</v>
      </c>
      <c r="EC662" s="3">
        <f>VLOOKUP($A662,RUAL!$C:$E,3,0)</f>
        <v>239.7</v>
      </c>
      <c r="ED662" s="3" t="s">
        <v>38</v>
      </c>
      <c r="EG662" s="3">
        <f>VLOOKUP($A662,SVAV!$C:$E,3,0)</f>
        <v>413</v>
      </c>
      <c r="EH662" s="3" t="s">
        <v>39</v>
      </c>
      <c r="EK662" s="3">
        <f>VLOOKUP($A662,SBER!$C:$E,3,0)</f>
        <v>76.23</v>
      </c>
      <c r="EL662" s="3" t="s">
        <v>40</v>
      </c>
      <c r="EO662" s="3">
        <f>VLOOKUP($A662,SBERP!$C:$E,3,0)</f>
        <v>56.9</v>
      </c>
      <c r="EP662" s="3" t="s">
        <v>41</v>
      </c>
      <c r="ES662" s="3">
        <f>VLOOKUP($A662,CHMF!$C:$E,3,0)</f>
        <v>457.1</v>
      </c>
      <c r="ET662" s="3" t="s">
        <v>42</v>
      </c>
      <c r="EW662" s="3">
        <f>VLOOKUP($A662,AFKS!$C:$E,3,0)</f>
        <v>15.95</v>
      </c>
      <c r="EX662" s="3" t="s">
        <v>43</v>
      </c>
      <c r="FA662" s="3">
        <f>VLOOKUP($A662,SNGS!$C:$E,3,0)</f>
        <v>28.795000000000002</v>
      </c>
      <c r="FB662" s="3" t="s">
        <v>44</v>
      </c>
      <c r="FE662" s="3">
        <f>VLOOKUP($A662,SNGSP!$C:$E,3,0)</f>
        <v>29.495000000000001</v>
      </c>
      <c r="FF662" s="3" t="s">
        <v>45</v>
      </c>
      <c r="FI662" s="3">
        <f>VLOOKUP($A662,TRMK!$C:$E,3,0)</f>
        <v>83.4</v>
      </c>
      <c r="FJ662" s="3" t="s">
        <v>46</v>
      </c>
      <c r="FM662" s="3">
        <f>VLOOKUP($A662,TATN!$C:$E,3,0)</f>
        <v>259.8</v>
      </c>
      <c r="FN662" s="3" t="s">
        <v>47</v>
      </c>
      <c r="FQ662" s="3">
        <f>VLOOKUP($A662,TATNP!$C:$E,3,0)</f>
        <v>144.30000000000001</v>
      </c>
      <c r="FR662" s="3" t="s">
        <v>48</v>
      </c>
      <c r="FU662" s="3">
        <f>VLOOKUP($A662,TRNFP!$C:$E,3,0)</f>
        <v>93990</v>
      </c>
      <c r="FV662" s="3" t="s">
        <v>49</v>
      </c>
      <c r="FY662" s="3">
        <f>VLOOKUP($A662,URKA!$C:$E,3,0)</f>
        <v>154</v>
      </c>
      <c r="FZ662" s="3" t="s">
        <v>50</v>
      </c>
      <c r="GC662" s="3">
        <f>VLOOKUP($A662,FEES!$C:$E,3,0)</f>
        <v>5.3609999999999998E-2</v>
      </c>
      <c r="GD662" s="3" t="s">
        <v>51</v>
      </c>
      <c r="GG662" s="3">
        <f>VLOOKUP($A662,PHOR!$C:$E,3,0)</f>
        <v>1371</v>
      </c>
      <c r="GH662" s="3" t="s">
        <v>52</v>
      </c>
      <c r="GK662" s="3">
        <f>VLOOKUP($A662,GCHE!$C:$E,3,0)</f>
        <v>736</v>
      </c>
      <c r="GL662" s="3" t="s">
        <v>53</v>
      </c>
      <c r="GO662" s="3">
        <f>VLOOKUP($A662,EONR!$C:$E,3,0)</f>
        <v>2.4990000000000001</v>
      </c>
    </row>
    <row r="663" spans="1:197" x14ac:dyDescent="0.45">
      <c r="A663" s="86">
        <v>41946</v>
      </c>
      <c r="B663" s="3" t="s">
        <v>5</v>
      </c>
      <c r="E663" s="3">
        <f>VLOOKUP($A663,POLY!$C:$E,3,0)</f>
        <v>401</v>
      </c>
      <c r="F663" s="3" t="s">
        <v>6</v>
      </c>
      <c r="I663" s="3">
        <f>VLOOKUP($A663,YNDX!$C:$E,3,0)</f>
        <v>1233</v>
      </c>
      <c r="J663" s="3" t="s">
        <v>7</v>
      </c>
      <c r="M663" s="3">
        <f>VLOOKUP($A663,ALRS!$C:$E,3,0)</f>
        <v>39.520000000000003</v>
      </c>
      <c r="N663" s="3" t="s">
        <v>8</v>
      </c>
      <c r="Q663" s="3">
        <f>VLOOKUP($A663,AKRN!$C:$E,3,0)</f>
        <v>1379</v>
      </c>
      <c r="R663" s="3" t="s">
        <v>9</v>
      </c>
      <c r="U663" s="3">
        <f>VLOOKUP($A663,AFLT!$C:$E,3,0)</f>
        <v>41.31</v>
      </c>
      <c r="V663" s="3" t="s">
        <v>10</v>
      </c>
      <c r="Y663" s="3">
        <f>VLOOKUP($A663,BSPB!$C:$E,3,0)</f>
        <v>32.799999999999997</v>
      </c>
      <c r="Z663" s="3" t="s">
        <v>11</v>
      </c>
      <c r="AC663" s="3">
        <f>VLOOKUP($A663,BANE!$C:$E,3,0)</f>
        <v>1260</v>
      </c>
      <c r="AD663" s="3" t="s">
        <v>12</v>
      </c>
      <c r="AG663" s="3">
        <f>VLOOKUP($A663,BANEP!$C:$E,3,0)</f>
        <v>887</v>
      </c>
      <c r="AH663" s="3" t="s">
        <v>13</v>
      </c>
      <c r="AK663" s="3">
        <f>VLOOKUP($A663,VTBR!$C:$E,3,0)</f>
        <v>4.0320000000000002E-2</v>
      </c>
      <c r="AL663" s="3" t="s">
        <v>14</v>
      </c>
      <c r="AO663" s="3">
        <f>VLOOKUP($A663,VSMO!$C:$E,3,0)</f>
        <v>7070</v>
      </c>
      <c r="AP663" s="3" t="s">
        <v>15</v>
      </c>
      <c r="AS663" s="3">
        <f>VLOOKUP($A663,GAZP!$C:$E,3,0)</f>
        <v>144.5</v>
      </c>
      <c r="AT663" s="3" t="s">
        <v>16</v>
      </c>
      <c r="AW663" s="3">
        <f>VLOOKUP($A663,GMKN!$C:$E,3,0)</f>
        <v>8000</v>
      </c>
      <c r="AX663" s="3" t="s">
        <v>17</v>
      </c>
      <c r="BA663" s="3">
        <f>VLOOKUP($A663,DIXY!$C:$E,3,0)</f>
        <v>405</v>
      </c>
      <c r="BB663" s="3" t="s">
        <v>18</v>
      </c>
      <c r="BE663" s="3">
        <f>VLOOKUP($A663,IRAO!$C:$E,3,0)</f>
        <v>9.4199999999999996E-3</v>
      </c>
      <c r="BF663" s="3" t="s">
        <v>19</v>
      </c>
      <c r="BI663" s="3">
        <f>VLOOKUP($A663,KMAZ!$C:$E,3,0)</f>
        <v>31.5</v>
      </c>
      <c r="BJ663" s="3" t="s">
        <v>20</v>
      </c>
      <c r="BM663" s="3">
        <f>VLOOKUP($A663,LSRG!$C:$E,3,0)</f>
        <v>617</v>
      </c>
      <c r="BN663" s="3" t="s">
        <v>21</v>
      </c>
      <c r="BQ663" s="3">
        <f>VLOOKUP($A663,LKOH!$C:$E,3,0)</f>
        <v>2126.5</v>
      </c>
      <c r="BR663" s="3" t="s">
        <v>22</v>
      </c>
      <c r="BU663" s="3">
        <f>VLOOKUP($A663,MVID!$C:$E,3,0)</f>
        <v>211</v>
      </c>
      <c r="BV663" s="3" t="s">
        <v>23</v>
      </c>
      <c r="BY663" s="3">
        <f>VLOOKUP($A663,MAGN!$C:$E,3,0)</f>
        <v>10.122</v>
      </c>
      <c r="BZ663" s="3" t="s">
        <v>24</v>
      </c>
      <c r="CC663" s="3">
        <f>VLOOKUP($A663,MTSS!$C:$E,3,0)</f>
        <v>255.5</v>
      </c>
      <c r="CD663" s="3" t="s">
        <v>25</v>
      </c>
      <c r="CG663" s="3">
        <f>VLOOKUP($A663,MGNT!$C:$E,3,0)</f>
        <v>11750</v>
      </c>
      <c r="CH663" s="3" t="s">
        <v>26</v>
      </c>
      <c r="CK663" s="3">
        <f>VLOOKUP($A663,MFON!$C:$E,3,0)</f>
        <v>1012</v>
      </c>
      <c r="CL663" s="3" t="s">
        <v>27</v>
      </c>
      <c r="CO663" s="3">
        <f>VLOOKUP($A663,MOEX!$C:$E,3,0)</f>
        <v>59.28</v>
      </c>
      <c r="CP663" s="3" t="s">
        <v>28</v>
      </c>
      <c r="CS663" s="3">
        <f>VLOOKUP($A663,MSTT!$C:$E,3,0)</f>
        <v>86.8</v>
      </c>
      <c r="CT663" s="3" t="s">
        <v>29</v>
      </c>
      <c r="CW663" s="3">
        <f>VLOOKUP($A663,NLMK!$C:$E,3,0)</f>
        <v>57.575000000000003</v>
      </c>
      <c r="CX663" s="3" t="s">
        <v>30</v>
      </c>
      <c r="DA663" s="3">
        <f>VLOOKUP($A663,NMTP!$C:$E,3,0)</f>
        <v>1.635</v>
      </c>
      <c r="DB663" s="3" t="s">
        <v>31</v>
      </c>
      <c r="DE663" s="3">
        <f>VLOOKUP($A663,NVTK!$C:$E,3,0)</f>
        <v>429.56</v>
      </c>
      <c r="DF663" s="3" t="s">
        <v>32</v>
      </c>
      <c r="DI663" s="3">
        <f>VLOOKUP($A663,PIKK!$C:$E,3,0)</f>
        <v>148.4</v>
      </c>
      <c r="DJ663" s="3" t="s">
        <v>33</v>
      </c>
      <c r="DM663" s="3">
        <f>VLOOKUP($A663,ROSN!$C:$E,3,0)</f>
        <v>239.02</v>
      </c>
      <c r="DN663" s="3" t="s">
        <v>34</v>
      </c>
      <c r="DQ663" s="3">
        <f>VLOOKUP($A663,RTKM!$C:$E,3,0)</f>
        <v>106.96</v>
      </c>
      <c r="DR663" s="3" t="s">
        <v>35</v>
      </c>
      <c r="DU663" s="3">
        <f>VLOOKUP($A663,RTKMP!$C:$E,3,0)</f>
        <v>70.510000000000005</v>
      </c>
      <c r="DV663" s="3" t="s">
        <v>36</v>
      </c>
      <c r="DY663" s="3">
        <f>VLOOKUP($A663,HYDR!$C:$E,3,0)</f>
        <v>0.67800000000000005</v>
      </c>
      <c r="DZ663" s="3" t="s">
        <v>37</v>
      </c>
      <c r="EC663" s="3">
        <f>VLOOKUP($A663,RUAL!$C:$E,3,0)</f>
        <v>264.89999999999998</v>
      </c>
      <c r="ED663" s="3" t="s">
        <v>38</v>
      </c>
      <c r="EG663" s="3">
        <f>VLOOKUP($A663,SVAV!$C:$E,3,0)</f>
        <v>440</v>
      </c>
      <c r="EH663" s="3" t="s">
        <v>39</v>
      </c>
      <c r="EK663" s="3">
        <f>VLOOKUP($A663,SBER!$C:$E,3,0)</f>
        <v>75.69</v>
      </c>
      <c r="EL663" s="3" t="s">
        <v>40</v>
      </c>
      <c r="EO663" s="3">
        <f>VLOOKUP($A663,SBERP!$C:$E,3,0)</f>
        <v>55.99</v>
      </c>
      <c r="EP663" s="3" t="s">
        <v>41</v>
      </c>
      <c r="ES663" s="3">
        <f>VLOOKUP($A663,CHMF!$C:$E,3,0)</f>
        <v>508.05</v>
      </c>
      <c r="ET663" s="3" t="s">
        <v>42</v>
      </c>
      <c r="EW663" s="3">
        <f>VLOOKUP($A663,AFKS!$C:$E,3,0)</f>
        <v>13.9</v>
      </c>
      <c r="EX663" s="3" t="s">
        <v>43</v>
      </c>
      <c r="FA663" s="3">
        <f>VLOOKUP($A663,SNGS!$C:$E,3,0)</f>
        <v>27.765000000000001</v>
      </c>
      <c r="FB663" s="3" t="s">
        <v>44</v>
      </c>
      <c r="FE663" s="3">
        <f>VLOOKUP($A663,SNGSP!$C:$E,3,0)</f>
        <v>32</v>
      </c>
      <c r="FF663" s="3" t="s">
        <v>45</v>
      </c>
      <c r="FI663" s="3">
        <f>VLOOKUP($A663,TRMK!$C:$E,3,0)</f>
        <v>81.3</v>
      </c>
      <c r="FJ663" s="3" t="s">
        <v>46</v>
      </c>
      <c r="FM663" s="3">
        <f>VLOOKUP($A663,TATN!$C:$E,3,0)</f>
        <v>255.5</v>
      </c>
      <c r="FN663" s="3" t="s">
        <v>47</v>
      </c>
      <c r="FQ663" s="3">
        <f>VLOOKUP($A663,TATNP!$C:$E,3,0)</f>
        <v>148.4</v>
      </c>
      <c r="FR663" s="3" t="s">
        <v>48</v>
      </c>
      <c r="FU663" s="3">
        <f>VLOOKUP($A663,TRNFP!$C:$E,3,0)</f>
        <v>98100</v>
      </c>
      <c r="FV663" s="3" t="s">
        <v>49</v>
      </c>
      <c r="FY663" s="3">
        <f>VLOOKUP($A663,URKA!$C:$E,3,0)</f>
        <v>164.1</v>
      </c>
      <c r="FZ663" s="3" t="s">
        <v>50</v>
      </c>
      <c r="GC663" s="3">
        <f>VLOOKUP($A663,FEES!$C:$E,3,0)</f>
        <v>5.407E-2</v>
      </c>
      <c r="GD663" s="3" t="s">
        <v>51</v>
      </c>
      <c r="GG663" s="3">
        <f>VLOOKUP($A663,PHOR!$C:$E,3,0)</f>
        <v>1460</v>
      </c>
      <c r="GH663" s="3" t="s">
        <v>52</v>
      </c>
      <c r="GK663" s="3">
        <f>VLOOKUP($A663,GCHE!$C:$E,3,0)</f>
        <v>750</v>
      </c>
      <c r="GL663" s="3" t="s">
        <v>53</v>
      </c>
      <c r="GO663" s="3">
        <f>VLOOKUP($A663,EONR!$C:$E,3,0)</f>
        <v>2.5430000000000001</v>
      </c>
    </row>
    <row r="664" spans="1:197" x14ac:dyDescent="0.45">
      <c r="A664" s="86">
        <v>41953</v>
      </c>
      <c r="B664" s="3" t="s">
        <v>5</v>
      </c>
      <c r="E664" s="3">
        <f>VLOOKUP($A664,POLY!$C:$E,3,0)</f>
        <v>377</v>
      </c>
      <c r="F664" s="3" t="s">
        <v>6</v>
      </c>
      <c r="I664" s="3">
        <f>VLOOKUP($A664,YNDX!$C:$E,3,0)</f>
        <v>1224</v>
      </c>
      <c r="J664" s="3" t="s">
        <v>7</v>
      </c>
      <c r="M664" s="3">
        <f>VLOOKUP($A664,ALRS!$C:$E,3,0)</f>
        <v>42.94</v>
      </c>
      <c r="N664" s="3" t="s">
        <v>8</v>
      </c>
      <c r="Q664" s="3">
        <f>VLOOKUP($A664,AKRN!$C:$E,3,0)</f>
        <v>1366</v>
      </c>
      <c r="R664" s="3" t="s">
        <v>9</v>
      </c>
      <c r="U664" s="3">
        <f>VLOOKUP($A664,AFLT!$C:$E,3,0)</f>
        <v>41.5</v>
      </c>
      <c r="V664" s="3" t="s">
        <v>10</v>
      </c>
      <c r="Y664" s="3">
        <f>VLOOKUP($A664,BSPB!$C:$E,3,0)</f>
        <v>34</v>
      </c>
      <c r="Z664" s="3" t="s">
        <v>11</v>
      </c>
      <c r="AC664" s="3">
        <f>VLOOKUP($A664,BANE!$C:$E,3,0)</f>
        <v>1317</v>
      </c>
      <c r="AD664" s="3" t="s">
        <v>12</v>
      </c>
      <c r="AG664" s="3">
        <f>VLOOKUP($A664,BANEP!$C:$E,3,0)</f>
        <v>928</v>
      </c>
      <c r="AH664" s="3" t="s">
        <v>13</v>
      </c>
      <c r="AK664" s="3">
        <f>VLOOKUP($A664,VTBR!$C:$E,3,0)</f>
        <v>4.3749999999999997E-2</v>
      </c>
      <c r="AL664" s="3" t="s">
        <v>14</v>
      </c>
      <c r="AO664" s="3">
        <f>VLOOKUP($A664,VSMO!$C:$E,3,0)</f>
        <v>6970</v>
      </c>
      <c r="AP664" s="3" t="s">
        <v>15</v>
      </c>
      <c r="AS664" s="3">
        <f>VLOOKUP($A664,GAZP!$C:$E,3,0)</f>
        <v>142.49</v>
      </c>
      <c r="AT664" s="3" t="s">
        <v>16</v>
      </c>
      <c r="AW664" s="3">
        <f>VLOOKUP($A664,GMKN!$C:$E,3,0)</f>
        <v>8152</v>
      </c>
      <c r="AX664" s="3" t="s">
        <v>17</v>
      </c>
      <c r="BA664" s="3">
        <f>VLOOKUP($A664,DIXY!$C:$E,3,0)</f>
        <v>416.1</v>
      </c>
      <c r="BB664" s="3" t="s">
        <v>18</v>
      </c>
      <c r="BE664" s="3">
        <f>VLOOKUP($A664,IRAO!$C:$E,3,0)</f>
        <v>9.3900000000000008E-3</v>
      </c>
      <c r="BF664" s="3" t="s">
        <v>19</v>
      </c>
      <c r="BI664" s="3">
        <f>VLOOKUP($A664,KMAZ!$C:$E,3,0)</f>
        <v>30</v>
      </c>
      <c r="BJ664" s="3" t="s">
        <v>20</v>
      </c>
      <c r="BM664" s="3">
        <f>VLOOKUP($A664,LSRG!$C:$E,3,0)</f>
        <v>617</v>
      </c>
      <c r="BN664" s="3" t="s">
        <v>21</v>
      </c>
      <c r="BQ664" s="3">
        <f>VLOOKUP($A664,LKOH!$C:$E,3,0)</f>
        <v>2084</v>
      </c>
      <c r="BR664" s="3" t="s">
        <v>22</v>
      </c>
      <c r="BU664" s="3">
        <f>VLOOKUP($A664,MVID!$C:$E,3,0)</f>
        <v>212.2</v>
      </c>
      <c r="BV664" s="3" t="s">
        <v>23</v>
      </c>
      <c r="BY664" s="3">
        <f>VLOOKUP($A664,MAGN!$C:$E,3,0)</f>
        <v>11.19</v>
      </c>
      <c r="BZ664" s="3" t="s">
        <v>24</v>
      </c>
      <c r="CC664" s="3">
        <f>VLOOKUP($A664,MTSS!$C:$E,3,0)</f>
        <v>253.5</v>
      </c>
      <c r="CD664" s="3" t="s">
        <v>25</v>
      </c>
      <c r="CG664" s="3">
        <f>VLOOKUP($A664,MGNT!$C:$E,3,0)</f>
        <v>11850</v>
      </c>
      <c r="CH664" s="3" t="s">
        <v>26</v>
      </c>
      <c r="CK664" s="3">
        <f>VLOOKUP($A664,MFON!$C:$E,3,0)</f>
        <v>1003</v>
      </c>
      <c r="CL664" s="3" t="s">
        <v>27</v>
      </c>
      <c r="CO664" s="3">
        <f>VLOOKUP($A664,MOEX!$C:$E,3,0)</f>
        <v>57.6</v>
      </c>
      <c r="CP664" s="3" t="s">
        <v>28</v>
      </c>
      <c r="CS664" s="3">
        <f>VLOOKUP($A664,MSTT!$C:$E,3,0)</f>
        <v>81.599999999999994</v>
      </c>
      <c r="CT664" s="3" t="s">
        <v>29</v>
      </c>
      <c r="CW664" s="3">
        <f>VLOOKUP($A664,NLMK!$C:$E,3,0)</f>
        <v>59.354999999999997</v>
      </c>
      <c r="CX664" s="3" t="s">
        <v>30</v>
      </c>
      <c r="DA664" s="3">
        <f>VLOOKUP($A664,NMTP!$C:$E,3,0)</f>
        <v>1.71</v>
      </c>
      <c r="DB664" s="3" t="s">
        <v>31</v>
      </c>
      <c r="DE664" s="3">
        <f>VLOOKUP($A664,NVTK!$C:$E,3,0)</f>
        <v>455.01</v>
      </c>
      <c r="DF664" s="3" t="s">
        <v>32</v>
      </c>
      <c r="DI664" s="3">
        <f>VLOOKUP($A664,PIKK!$C:$E,3,0)</f>
        <v>148.80000000000001</v>
      </c>
      <c r="DJ664" s="3" t="s">
        <v>33</v>
      </c>
      <c r="DM664" s="3">
        <f>VLOOKUP($A664,ROSN!$C:$E,3,0)</f>
        <v>233.79</v>
      </c>
      <c r="DN664" s="3" t="s">
        <v>34</v>
      </c>
      <c r="DQ664" s="3">
        <f>VLOOKUP($A664,RTKM!$C:$E,3,0)</f>
        <v>107.92</v>
      </c>
      <c r="DR664" s="3" t="s">
        <v>35</v>
      </c>
      <c r="DU664" s="3">
        <f>VLOOKUP($A664,RTKMP!$C:$E,3,0)</f>
        <v>71.23</v>
      </c>
      <c r="DV664" s="3" t="s">
        <v>36</v>
      </c>
      <c r="DY664" s="3">
        <f>VLOOKUP($A664,HYDR!$C:$E,3,0)</f>
        <v>0.6885</v>
      </c>
      <c r="DZ664" s="3" t="s">
        <v>37</v>
      </c>
      <c r="EC664" s="3">
        <f>VLOOKUP($A664,RUAL!$C:$E,3,0)</f>
        <v>325</v>
      </c>
      <c r="ED664" s="3" t="s">
        <v>38</v>
      </c>
      <c r="EG664" s="3">
        <f>VLOOKUP($A664,SVAV!$C:$E,3,0)</f>
        <v>450</v>
      </c>
      <c r="EH664" s="3" t="s">
        <v>39</v>
      </c>
      <c r="EK664" s="3">
        <f>VLOOKUP($A664,SBER!$C:$E,3,0)</f>
        <v>74.150000000000006</v>
      </c>
      <c r="EL664" s="3" t="s">
        <v>40</v>
      </c>
      <c r="EO664" s="3">
        <f>VLOOKUP($A664,SBERP!$C:$E,3,0)</f>
        <v>53.35</v>
      </c>
      <c r="EP664" s="3" t="s">
        <v>41</v>
      </c>
      <c r="ES664" s="3">
        <f>VLOOKUP($A664,CHMF!$C:$E,3,0)</f>
        <v>496</v>
      </c>
      <c r="ET664" s="3" t="s">
        <v>42</v>
      </c>
      <c r="EW664" s="3">
        <f>VLOOKUP($A664,AFKS!$C:$E,3,0)</f>
        <v>13.25</v>
      </c>
      <c r="EX664" s="3" t="s">
        <v>43</v>
      </c>
      <c r="FA664" s="3">
        <f>VLOOKUP($A664,SNGS!$C:$E,3,0)</f>
        <v>28.95</v>
      </c>
      <c r="FB664" s="3" t="s">
        <v>44</v>
      </c>
      <c r="FE664" s="3">
        <f>VLOOKUP($A664,SNGSP!$C:$E,3,0)</f>
        <v>32.57</v>
      </c>
      <c r="FF664" s="3" t="s">
        <v>45</v>
      </c>
      <c r="FI664" s="3">
        <f>VLOOKUP($A664,TRMK!$C:$E,3,0)</f>
        <v>76</v>
      </c>
      <c r="FJ664" s="3" t="s">
        <v>46</v>
      </c>
      <c r="FM664" s="3">
        <f>VLOOKUP($A664,TATN!$C:$E,3,0)</f>
        <v>249.4</v>
      </c>
      <c r="FN664" s="3" t="s">
        <v>47</v>
      </c>
      <c r="FQ664" s="3">
        <f>VLOOKUP($A664,TATNP!$C:$E,3,0)</f>
        <v>144.9</v>
      </c>
      <c r="FR664" s="3" t="s">
        <v>48</v>
      </c>
      <c r="FU664" s="3">
        <f>VLOOKUP($A664,TRNFP!$C:$E,3,0)</f>
        <v>102030</v>
      </c>
      <c r="FV664" s="3" t="s">
        <v>49</v>
      </c>
      <c r="FY664" s="3">
        <f>VLOOKUP($A664,URKA!$C:$E,3,0)</f>
        <v>174.2</v>
      </c>
      <c r="FZ664" s="3" t="s">
        <v>50</v>
      </c>
      <c r="GC664" s="3">
        <f>VLOOKUP($A664,FEES!$C:$E,3,0)</f>
        <v>5.373E-2</v>
      </c>
      <c r="GD664" s="3" t="s">
        <v>51</v>
      </c>
      <c r="GG664" s="3">
        <f>VLOOKUP($A664,PHOR!$C:$E,3,0)</f>
        <v>1481</v>
      </c>
      <c r="GH664" s="3" t="s">
        <v>52</v>
      </c>
      <c r="GK664" s="3">
        <f>VLOOKUP($A664,GCHE!$C:$E,3,0)</f>
        <v>738</v>
      </c>
      <c r="GL664" s="3" t="s">
        <v>53</v>
      </c>
      <c r="GO664" s="3">
        <f>VLOOKUP($A664,EONR!$C:$E,3,0)</f>
        <v>2.5169999999999999</v>
      </c>
    </row>
    <row r="665" spans="1:197" x14ac:dyDescent="0.45">
      <c r="A665" s="86">
        <v>41960</v>
      </c>
      <c r="B665" s="3" t="s">
        <v>5</v>
      </c>
      <c r="E665" s="3">
        <f>VLOOKUP($A665,POLY!$C:$E,3,0)</f>
        <v>405.5</v>
      </c>
      <c r="F665" s="3" t="s">
        <v>6</v>
      </c>
      <c r="I665" s="3">
        <f>VLOOKUP($A665,YNDX!$C:$E,3,0)</f>
        <v>1226</v>
      </c>
      <c r="J665" s="3" t="s">
        <v>7</v>
      </c>
      <c r="M665" s="3">
        <f>VLOOKUP($A665,ALRS!$C:$E,3,0)</f>
        <v>45.5</v>
      </c>
      <c r="N665" s="3" t="s">
        <v>8</v>
      </c>
      <c r="Q665" s="3">
        <f>VLOOKUP($A665,AKRN!$C:$E,3,0)</f>
        <v>1435</v>
      </c>
      <c r="R665" s="3" t="s">
        <v>9</v>
      </c>
      <c r="U665" s="3">
        <f>VLOOKUP($A665,AFLT!$C:$E,3,0)</f>
        <v>42.9</v>
      </c>
      <c r="V665" s="3" t="s">
        <v>10</v>
      </c>
      <c r="Y665" s="3">
        <f>VLOOKUP($A665,BSPB!$C:$E,3,0)</f>
        <v>34.799999999999997</v>
      </c>
      <c r="Z665" s="3" t="s">
        <v>11</v>
      </c>
      <c r="AC665" s="3">
        <f>VLOOKUP($A665,BANE!$C:$E,3,0)</f>
        <v>1403</v>
      </c>
      <c r="AD665" s="3" t="s">
        <v>12</v>
      </c>
      <c r="AG665" s="3">
        <f>VLOOKUP($A665,BANEP!$C:$E,3,0)</f>
        <v>941</v>
      </c>
      <c r="AH665" s="3" t="s">
        <v>13</v>
      </c>
      <c r="AK665" s="3">
        <f>VLOOKUP($A665,VTBR!$C:$E,3,0)</f>
        <v>4.5260000000000002E-2</v>
      </c>
      <c r="AL665" s="3" t="s">
        <v>14</v>
      </c>
      <c r="AO665" s="3">
        <f>VLOOKUP($A665,VSMO!$C:$E,3,0)</f>
        <v>6850</v>
      </c>
      <c r="AP665" s="3" t="s">
        <v>15</v>
      </c>
      <c r="AS665" s="3">
        <f>VLOOKUP($A665,GAZP!$C:$E,3,0)</f>
        <v>145.01</v>
      </c>
      <c r="AT665" s="3" t="s">
        <v>16</v>
      </c>
      <c r="AW665" s="3">
        <f>VLOOKUP($A665,GMKN!$C:$E,3,0)</f>
        <v>8422</v>
      </c>
      <c r="AX665" s="3" t="s">
        <v>17</v>
      </c>
      <c r="BA665" s="3">
        <f>VLOOKUP($A665,DIXY!$C:$E,3,0)</f>
        <v>406.8</v>
      </c>
      <c r="BB665" s="3" t="s">
        <v>18</v>
      </c>
      <c r="BE665" s="3">
        <f>VLOOKUP($A665,IRAO!$C:$E,3,0)</f>
        <v>9.4900000000000002E-3</v>
      </c>
      <c r="BF665" s="3" t="s">
        <v>19</v>
      </c>
      <c r="BI665" s="3">
        <f>VLOOKUP($A665,KMAZ!$C:$E,3,0)</f>
        <v>30</v>
      </c>
      <c r="BJ665" s="3" t="s">
        <v>20</v>
      </c>
      <c r="BM665" s="3">
        <f>VLOOKUP($A665,LSRG!$C:$E,3,0)</f>
        <v>599</v>
      </c>
      <c r="BN665" s="3" t="s">
        <v>21</v>
      </c>
      <c r="BQ665" s="3">
        <f>VLOOKUP($A665,LKOH!$C:$E,3,0)</f>
        <v>2280.4</v>
      </c>
      <c r="BR665" s="3" t="s">
        <v>22</v>
      </c>
      <c r="BU665" s="3">
        <f>VLOOKUP($A665,MVID!$C:$E,3,0)</f>
        <v>214</v>
      </c>
      <c r="BV665" s="3" t="s">
        <v>23</v>
      </c>
      <c r="BY665" s="3">
        <f>VLOOKUP($A665,MAGN!$C:$E,3,0)</f>
        <v>12.805</v>
      </c>
      <c r="BZ665" s="3" t="s">
        <v>24</v>
      </c>
      <c r="CC665" s="3">
        <f>VLOOKUP($A665,MTSS!$C:$E,3,0)</f>
        <v>258.7</v>
      </c>
      <c r="CD665" s="3" t="s">
        <v>25</v>
      </c>
      <c r="CG665" s="3">
        <f>VLOOKUP($A665,MGNT!$C:$E,3,0)</f>
        <v>11752</v>
      </c>
      <c r="CH665" s="3" t="s">
        <v>26</v>
      </c>
      <c r="CK665" s="3">
        <f>VLOOKUP($A665,MFON!$C:$E,3,0)</f>
        <v>1022</v>
      </c>
      <c r="CL665" s="3" t="s">
        <v>27</v>
      </c>
      <c r="CO665" s="3">
        <f>VLOOKUP($A665,MOEX!$C:$E,3,0)</f>
        <v>63.5</v>
      </c>
      <c r="CP665" s="3" t="s">
        <v>28</v>
      </c>
      <c r="CS665" s="3">
        <f>VLOOKUP($A665,MSTT!$C:$E,3,0)</f>
        <v>79.7</v>
      </c>
      <c r="CT665" s="3" t="s">
        <v>29</v>
      </c>
      <c r="CW665" s="3">
        <f>VLOOKUP($A665,NLMK!$C:$E,3,0)</f>
        <v>60.51</v>
      </c>
      <c r="CX665" s="3" t="s">
        <v>30</v>
      </c>
      <c r="DA665" s="3">
        <f>VLOOKUP($A665,NMTP!$C:$E,3,0)</f>
        <v>1.68</v>
      </c>
      <c r="DB665" s="3" t="s">
        <v>31</v>
      </c>
      <c r="DE665" s="3">
        <f>VLOOKUP($A665,NVTK!$C:$E,3,0)</f>
        <v>458.01</v>
      </c>
      <c r="DF665" s="3" t="s">
        <v>32</v>
      </c>
      <c r="DI665" s="3">
        <f>VLOOKUP($A665,PIKK!$C:$E,3,0)</f>
        <v>165.5</v>
      </c>
      <c r="DJ665" s="3" t="s">
        <v>33</v>
      </c>
      <c r="DM665" s="3">
        <f>VLOOKUP($A665,ROSN!$C:$E,3,0)</f>
        <v>240.4</v>
      </c>
      <c r="DN665" s="3" t="s">
        <v>34</v>
      </c>
      <c r="DQ665" s="3">
        <f>VLOOKUP($A665,RTKM!$C:$E,3,0)</f>
        <v>108.99</v>
      </c>
      <c r="DR665" s="3" t="s">
        <v>35</v>
      </c>
      <c r="DU665" s="3">
        <f>VLOOKUP($A665,RTKMP!$C:$E,3,0)</f>
        <v>69</v>
      </c>
      <c r="DV665" s="3" t="s">
        <v>36</v>
      </c>
      <c r="DY665" s="3">
        <f>VLOOKUP($A665,HYDR!$C:$E,3,0)</f>
        <v>0.67500000000000004</v>
      </c>
      <c r="DZ665" s="3" t="s">
        <v>37</v>
      </c>
      <c r="EC665" s="3">
        <f>VLOOKUP($A665,RUAL!$C:$E,3,0)</f>
        <v>348.7</v>
      </c>
      <c r="ED665" s="3" t="s">
        <v>38</v>
      </c>
      <c r="EG665" s="3">
        <f>VLOOKUP($A665,SVAV!$C:$E,3,0)</f>
        <v>421</v>
      </c>
      <c r="EH665" s="3" t="s">
        <v>39</v>
      </c>
      <c r="EK665" s="3">
        <f>VLOOKUP($A665,SBER!$C:$E,3,0)</f>
        <v>74.39</v>
      </c>
      <c r="EL665" s="3" t="s">
        <v>40</v>
      </c>
      <c r="EO665" s="3">
        <f>VLOOKUP($A665,SBERP!$C:$E,3,0)</f>
        <v>54.92</v>
      </c>
      <c r="EP665" s="3" t="s">
        <v>41</v>
      </c>
      <c r="ES665" s="3">
        <f>VLOOKUP($A665,CHMF!$C:$E,3,0)</f>
        <v>525</v>
      </c>
      <c r="ET665" s="3" t="s">
        <v>42</v>
      </c>
      <c r="EW665" s="3">
        <f>VLOOKUP($A665,AFKS!$C:$E,3,0)</f>
        <v>13.1</v>
      </c>
      <c r="EX665" s="3" t="s">
        <v>43</v>
      </c>
      <c r="FA665" s="3">
        <f>VLOOKUP($A665,SNGS!$C:$E,3,0)</f>
        <v>29.7</v>
      </c>
      <c r="FB665" s="3" t="s">
        <v>44</v>
      </c>
      <c r="FE665" s="3">
        <f>VLOOKUP($A665,SNGSP!$C:$E,3,0)</f>
        <v>34.174999999999997</v>
      </c>
      <c r="FF665" s="3" t="s">
        <v>45</v>
      </c>
      <c r="FI665" s="3">
        <f>VLOOKUP($A665,TRMK!$C:$E,3,0)</f>
        <v>71.900000000000006</v>
      </c>
      <c r="FJ665" s="3" t="s">
        <v>46</v>
      </c>
      <c r="FM665" s="3">
        <f>VLOOKUP($A665,TATN!$C:$E,3,0)</f>
        <v>252.2</v>
      </c>
      <c r="FN665" s="3" t="s">
        <v>47</v>
      </c>
      <c r="FQ665" s="3">
        <f>VLOOKUP($A665,TATNP!$C:$E,3,0)</f>
        <v>147.9</v>
      </c>
      <c r="FR665" s="3" t="s">
        <v>48</v>
      </c>
      <c r="FU665" s="3">
        <f>VLOOKUP($A665,TRNFP!$C:$E,3,0)</f>
        <v>108500</v>
      </c>
      <c r="FV665" s="3" t="s">
        <v>49</v>
      </c>
      <c r="FY665" s="3">
        <f>VLOOKUP($A665,URKA!$C:$E,3,0)</f>
        <v>129.55000000000001</v>
      </c>
      <c r="FZ665" s="3" t="s">
        <v>50</v>
      </c>
      <c r="GC665" s="3">
        <f>VLOOKUP($A665,FEES!$C:$E,3,0)</f>
        <v>5.3859999999999998E-2</v>
      </c>
      <c r="GD665" s="3" t="s">
        <v>51</v>
      </c>
      <c r="GG665" s="3">
        <f>VLOOKUP($A665,PHOR!$C:$E,3,0)</f>
        <v>1470</v>
      </c>
      <c r="GH665" s="3" t="s">
        <v>52</v>
      </c>
      <c r="GK665" s="3">
        <f>VLOOKUP($A665,GCHE!$C:$E,3,0)</f>
        <v>716</v>
      </c>
      <c r="GL665" s="3" t="s">
        <v>53</v>
      </c>
      <c r="GO665" s="3">
        <f>VLOOKUP($A665,EONR!$C:$E,3,0)</f>
        <v>2.54</v>
      </c>
    </row>
    <row r="666" spans="1:197" x14ac:dyDescent="0.45">
      <c r="A666" s="86">
        <v>41967</v>
      </c>
      <c r="B666" s="3" t="s">
        <v>5</v>
      </c>
      <c r="E666" s="3">
        <f>VLOOKUP($A666,POLY!$C:$E,3,0)</f>
        <v>461</v>
      </c>
      <c r="F666" s="3" t="s">
        <v>6</v>
      </c>
      <c r="I666" s="3">
        <f>VLOOKUP($A666,YNDX!$C:$E,3,0)</f>
        <v>1238</v>
      </c>
      <c r="J666" s="3" t="s">
        <v>7</v>
      </c>
      <c r="M666" s="3">
        <f>VLOOKUP($A666,ALRS!$C:$E,3,0)</f>
        <v>47.49</v>
      </c>
      <c r="N666" s="3" t="s">
        <v>8</v>
      </c>
      <c r="Q666" s="3">
        <f>VLOOKUP($A666,AKRN!$C:$E,3,0)</f>
        <v>1480</v>
      </c>
      <c r="R666" s="3" t="s">
        <v>9</v>
      </c>
      <c r="U666" s="3">
        <f>VLOOKUP($A666,AFLT!$C:$E,3,0)</f>
        <v>41.78</v>
      </c>
      <c r="V666" s="3" t="s">
        <v>10</v>
      </c>
      <c r="Y666" s="3">
        <f>VLOOKUP($A666,BSPB!$C:$E,3,0)</f>
        <v>33.049999999999997</v>
      </c>
      <c r="Z666" s="3" t="s">
        <v>11</v>
      </c>
      <c r="AC666" s="3">
        <f>VLOOKUP($A666,BANE!$C:$E,3,0)</f>
        <v>1255</v>
      </c>
      <c r="AD666" s="3" t="s">
        <v>12</v>
      </c>
      <c r="AG666" s="3">
        <f>VLOOKUP($A666,BANEP!$C:$E,3,0)</f>
        <v>850</v>
      </c>
      <c r="AH666" s="3" t="s">
        <v>13</v>
      </c>
      <c r="AK666" s="3">
        <f>VLOOKUP($A666,VTBR!$C:$E,3,0)</f>
        <v>4.6699999999999998E-2</v>
      </c>
      <c r="AL666" s="3" t="s">
        <v>14</v>
      </c>
      <c r="AO666" s="3">
        <f>VLOOKUP($A666,VSMO!$C:$E,3,0)</f>
        <v>7000</v>
      </c>
      <c r="AP666" s="3" t="s">
        <v>15</v>
      </c>
      <c r="AS666" s="3">
        <f>VLOOKUP($A666,GAZP!$C:$E,3,0)</f>
        <v>142.86000000000001</v>
      </c>
      <c r="AT666" s="3" t="s">
        <v>16</v>
      </c>
      <c r="AW666" s="3">
        <f>VLOOKUP($A666,GMKN!$C:$E,3,0)</f>
        <v>8820</v>
      </c>
      <c r="AX666" s="3" t="s">
        <v>17</v>
      </c>
      <c r="BA666" s="3">
        <f>VLOOKUP($A666,DIXY!$C:$E,3,0)</f>
        <v>440</v>
      </c>
      <c r="BB666" s="3" t="s">
        <v>18</v>
      </c>
      <c r="BE666" s="3">
        <f>VLOOKUP($A666,IRAO!$C:$E,3,0)</f>
        <v>8.9499999999999996E-3</v>
      </c>
      <c r="BF666" s="3" t="s">
        <v>19</v>
      </c>
      <c r="BI666" s="3">
        <f>VLOOKUP($A666,KMAZ!$C:$E,3,0)</f>
        <v>29.75</v>
      </c>
      <c r="BJ666" s="3" t="s">
        <v>20</v>
      </c>
      <c r="BM666" s="3">
        <f>VLOOKUP($A666,LSRG!$C:$E,3,0)</f>
        <v>565</v>
      </c>
      <c r="BN666" s="3" t="s">
        <v>21</v>
      </c>
      <c r="BQ666" s="3">
        <f>VLOOKUP($A666,LKOH!$C:$E,3,0)</f>
        <v>2291.6999999999998</v>
      </c>
      <c r="BR666" s="3" t="s">
        <v>22</v>
      </c>
      <c r="BU666" s="3">
        <f>VLOOKUP($A666,MVID!$C:$E,3,0)</f>
        <v>214</v>
      </c>
      <c r="BV666" s="3" t="s">
        <v>23</v>
      </c>
      <c r="BY666" s="3">
        <f>VLOOKUP($A666,MAGN!$C:$E,3,0)</f>
        <v>12.481</v>
      </c>
      <c r="BZ666" s="3" t="s">
        <v>24</v>
      </c>
      <c r="CC666" s="3">
        <f>VLOOKUP($A666,MTSS!$C:$E,3,0)</f>
        <v>251</v>
      </c>
      <c r="CD666" s="3" t="s">
        <v>25</v>
      </c>
      <c r="CG666" s="3">
        <f>VLOOKUP($A666,MGNT!$C:$E,3,0)</f>
        <v>11795</v>
      </c>
      <c r="CH666" s="3" t="s">
        <v>26</v>
      </c>
      <c r="CK666" s="3">
        <f>VLOOKUP($A666,MFON!$C:$E,3,0)</f>
        <v>982</v>
      </c>
      <c r="CL666" s="3" t="s">
        <v>27</v>
      </c>
      <c r="CO666" s="3">
        <f>VLOOKUP($A666,MOEX!$C:$E,3,0)</f>
        <v>59.83</v>
      </c>
      <c r="CP666" s="3" t="s">
        <v>28</v>
      </c>
      <c r="CS666" s="3">
        <f>VLOOKUP($A666,MSTT!$C:$E,3,0)</f>
        <v>75.5</v>
      </c>
      <c r="CT666" s="3" t="s">
        <v>29</v>
      </c>
      <c r="CW666" s="3">
        <f>VLOOKUP($A666,NLMK!$C:$E,3,0)</f>
        <v>60.43</v>
      </c>
      <c r="CX666" s="3" t="s">
        <v>30</v>
      </c>
      <c r="DA666" s="3">
        <f>VLOOKUP($A666,NMTP!$C:$E,3,0)</f>
        <v>1.645</v>
      </c>
      <c r="DB666" s="3" t="s">
        <v>31</v>
      </c>
      <c r="DE666" s="3">
        <f>VLOOKUP($A666,NVTK!$C:$E,3,0)</f>
        <v>460</v>
      </c>
      <c r="DF666" s="3" t="s">
        <v>32</v>
      </c>
      <c r="DI666" s="3">
        <f>VLOOKUP($A666,PIKK!$C:$E,3,0)</f>
        <v>178</v>
      </c>
      <c r="DJ666" s="3" t="s">
        <v>33</v>
      </c>
      <c r="DM666" s="3">
        <f>VLOOKUP($A666,ROSN!$C:$E,3,0)</f>
        <v>233.74</v>
      </c>
      <c r="DN666" s="3" t="s">
        <v>34</v>
      </c>
      <c r="DQ666" s="3">
        <f>VLOOKUP($A666,RTKM!$C:$E,3,0)</f>
        <v>107</v>
      </c>
      <c r="DR666" s="3" t="s">
        <v>35</v>
      </c>
      <c r="DU666" s="3">
        <f>VLOOKUP($A666,RTKMP!$C:$E,3,0)</f>
        <v>69.900000000000006</v>
      </c>
      <c r="DV666" s="3" t="s">
        <v>36</v>
      </c>
      <c r="DY666" s="3">
        <f>VLOOKUP($A666,HYDR!$C:$E,3,0)</f>
        <v>0.6</v>
      </c>
      <c r="DZ666" s="3" t="s">
        <v>37</v>
      </c>
      <c r="EC666" s="3">
        <f>VLOOKUP($A666,RUAL!$C:$E,3,0)</f>
        <v>365.9</v>
      </c>
      <c r="ED666" s="3" t="s">
        <v>38</v>
      </c>
      <c r="EG666" s="3">
        <f>VLOOKUP($A666,SVAV!$C:$E,3,0)</f>
        <v>412</v>
      </c>
      <c r="EH666" s="3" t="s">
        <v>39</v>
      </c>
      <c r="EK666" s="3">
        <f>VLOOKUP($A666,SBER!$C:$E,3,0)</f>
        <v>72.25</v>
      </c>
      <c r="EL666" s="3" t="s">
        <v>40</v>
      </c>
      <c r="EO666" s="3">
        <f>VLOOKUP($A666,SBERP!$C:$E,3,0)</f>
        <v>52.25</v>
      </c>
      <c r="EP666" s="3" t="s">
        <v>41</v>
      </c>
      <c r="ES666" s="3">
        <f>VLOOKUP($A666,CHMF!$C:$E,3,0)</f>
        <v>454.75</v>
      </c>
      <c r="ET666" s="3" t="s">
        <v>42</v>
      </c>
      <c r="EW666" s="3">
        <f>VLOOKUP($A666,AFKS!$C:$E,3,0)</f>
        <v>12.86</v>
      </c>
      <c r="EX666" s="3" t="s">
        <v>43</v>
      </c>
      <c r="FA666" s="3">
        <f>VLOOKUP($A666,SNGS!$C:$E,3,0)</f>
        <v>29.2</v>
      </c>
      <c r="FB666" s="3" t="s">
        <v>44</v>
      </c>
      <c r="FE666" s="3">
        <f>VLOOKUP($A666,SNGSP!$C:$E,3,0)</f>
        <v>34.369999999999997</v>
      </c>
      <c r="FF666" s="3" t="s">
        <v>45</v>
      </c>
      <c r="FI666" s="3">
        <f>VLOOKUP($A666,TRMK!$C:$E,3,0)</f>
        <v>64.2</v>
      </c>
      <c r="FJ666" s="3" t="s">
        <v>46</v>
      </c>
      <c r="FM666" s="3">
        <f>VLOOKUP($A666,TATN!$C:$E,3,0)</f>
        <v>248.65</v>
      </c>
      <c r="FN666" s="3" t="s">
        <v>47</v>
      </c>
      <c r="FQ666" s="3">
        <f>VLOOKUP($A666,TATNP!$C:$E,3,0)</f>
        <v>147.30000000000001</v>
      </c>
      <c r="FR666" s="3" t="s">
        <v>48</v>
      </c>
      <c r="FU666" s="3">
        <f>VLOOKUP($A666,TRNFP!$C:$E,3,0)</f>
        <v>119200</v>
      </c>
      <c r="FV666" s="3" t="s">
        <v>49</v>
      </c>
      <c r="FY666" s="3">
        <f>VLOOKUP($A666,URKA!$C:$E,3,0)</f>
        <v>132.80000000000001</v>
      </c>
      <c r="FZ666" s="3" t="s">
        <v>50</v>
      </c>
      <c r="GC666" s="3">
        <f>VLOOKUP($A666,FEES!$C:$E,3,0)</f>
        <v>5.3600000000000002E-2</v>
      </c>
      <c r="GD666" s="3" t="s">
        <v>51</v>
      </c>
      <c r="GG666" s="3">
        <f>VLOOKUP($A666,PHOR!$C:$E,3,0)</f>
        <v>1625</v>
      </c>
      <c r="GH666" s="3" t="s">
        <v>52</v>
      </c>
      <c r="GK666" s="3">
        <f>VLOOKUP($A666,GCHE!$C:$E,3,0)</f>
        <v>780</v>
      </c>
      <c r="GL666" s="3" t="s">
        <v>53</v>
      </c>
      <c r="GO666" s="3">
        <f>VLOOKUP($A666,EONR!$C:$E,3,0)</f>
        <v>2.472</v>
      </c>
    </row>
    <row r="667" spans="1:197" x14ac:dyDescent="0.45">
      <c r="A667" s="86">
        <v>41974</v>
      </c>
      <c r="B667" s="3" t="s">
        <v>5</v>
      </c>
      <c r="E667" s="3">
        <f>VLOOKUP($A667,POLY!$C:$E,3,0)</f>
        <v>496.5</v>
      </c>
      <c r="F667" s="3" t="s">
        <v>6</v>
      </c>
      <c r="I667" s="3">
        <f>VLOOKUP($A667,YNDX!$C:$E,3,0)</f>
        <v>1149</v>
      </c>
      <c r="J667" s="3" t="s">
        <v>7</v>
      </c>
      <c r="M667" s="3">
        <f>VLOOKUP($A667,ALRS!$C:$E,3,0)</f>
        <v>51.95</v>
      </c>
      <c r="N667" s="3" t="s">
        <v>8</v>
      </c>
      <c r="Q667" s="3">
        <f>VLOOKUP($A667,AKRN!$C:$E,3,0)</f>
        <v>1730</v>
      </c>
      <c r="R667" s="3" t="s">
        <v>9</v>
      </c>
      <c r="U667" s="3">
        <f>VLOOKUP($A667,AFLT!$C:$E,3,0)</f>
        <v>38.17</v>
      </c>
      <c r="V667" s="3" t="s">
        <v>10</v>
      </c>
      <c r="Y667" s="3">
        <f>VLOOKUP($A667,BSPB!$C:$E,3,0)</f>
        <v>32.700000000000003</v>
      </c>
      <c r="Z667" s="3" t="s">
        <v>11</v>
      </c>
      <c r="AC667" s="3">
        <f>VLOOKUP($A667,BANE!$C:$E,3,0)</f>
        <v>1244</v>
      </c>
      <c r="AD667" s="3" t="s">
        <v>12</v>
      </c>
      <c r="AG667" s="3">
        <f>VLOOKUP($A667,BANEP!$C:$E,3,0)</f>
        <v>838</v>
      </c>
      <c r="AH667" s="3" t="s">
        <v>13</v>
      </c>
      <c r="AK667" s="3">
        <f>VLOOKUP($A667,VTBR!$C:$E,3,0)</f>
        <v>5.0999999999999997E-2</v>
      </c>
      <c r="AL667" s="3" t="s">
        <v>14</v>
      </c>
      <c r="AO667" s="3">
        <f>VLOOKUP($A667,VSMO!$C:$E,3,0)</f>
        <v>7620</v>
      </c>
      <c r="AP667" s="3" t="s">
        <v>15</v>
      </c>
      <c r="AS667" s="3">
        <f>VLOOKUP($A667,GAZP!$C:$E,3,0)</f>
        <v>140.5</v>
      </c>
      <c r="AT667" s="3" t="s">
        <v>16</v>
      </c>
      <c r="AW667" s="3">
        <f>VLOOKUP($A667,GMKN!$C:$E,3,0)</f>
        <v>9851</v>
      </c>
      <c r="AX667" s="3" t="s">
        <v>17</v>
      </c>
      <c r="BA667" s="3">
        <f>VLOOKUP($A667,DIXY!$C:$E,3,0)</f>
        <v>430</v>
      </c>
      <c r="BB667" s="3" t="s">
        <v>18</v>
      </c>
      <c r="BE667" s="3">
        <f>VLOOKUP($A667,IRAO!$C:$E,3,0)</f>
        <v>8.7299999999999999E-3</v>
      </c>
      <c r="BF667" s="3" t="s">
        <v>19</v>
      </c>
      <c r="BI667" s="3">
        <f>VLOOKUP($A667,KMAZ!$C:$E,3,0)</f>
        <v>30.1</v>
      </c>
      <c r="BJ667" s="3" t="s">
        <v>20</v>
      </c>
      <c r="BM667" s="3">
        <f>VLOOKUP($A667,LSRG!$C:$E,3,0)</f>
        <v>529</v>
      </c>
      <c r="BN667" s="3" t="s">
        <v>21</v>
      </c>
      <c r="BQ667" s="3">
        <f>VLOOKUP($A667,LKOH!$C:$E,3,0)</f>
        <v>2391.1</v>
      </c>
      <c r="BR667" s="3" t="s">
        <v>22</v>
      </c>
      <c r="BU667" s="3">
        <f>VLOOKUP($A667,MVID!$C:$E,3,0)</f>
        <v>208.4</v>
      </c>
      <c r="BV667" s="3" t="s">
        <v>23</v>
      </c>
      <c r="BY667" s="3">
        <f>VLOOKUP($A667,MAGN!$C:$E,3,0)</f>
        <v>13.185</v>
      </c>
      <c r="BZ667" s="3" t="s">
        <v>24</v>
      </c>
      <c r="CC667" s="3">
        <f>VLOOKUP($A667,MTSS!$C:$E,3,0)</f>
        <v>222.5</v>
      </c>
      <c r="CD667" s="3" t="s">
        <v>25</v>
      </c>
      <c r="CG667" s="3">
        <f>VLOOKUP($A667,MGNT!$C:$E,3,0)</f>
        <v>11525</v>
      </c>
      <c r="CH667" s="3" t="s">
        <v>26</v>
      </c>
      <c r="CK667" s="3">
        <f>VLOOKUP($A667,MFON!$C:$E,3,0)</f>
        <v>948</v>
      </c>
      <c r="CL667" s="3" t="s">
        <v>27</v>
      </c>
      <c r="CO667" s="3">
        <f>VLOOKUP($A667,MOEX!$C:$E,3,0)</f>
        <v>62.37</v>
      </c>
      <c r="CP667" s="3" t="s">
        <v>28</v>
      </c>
      <c r="CS667" s="3">
        <f>VLOOKUP($A667,MSTT!$C:$E,3,0)</f>
        <v>75</v>
      </c>
      <c r="CT667" s="3" t="s">
        <v>29</v>
      </c>
      <c r="CW667" s="3">
        <f>VLOOKUP($A667,NLMK!$C:$E,3,0)</f>
        <v>60.71</v>
      </c>
      <c r="CX667" s="3" t="s">
        <v>30</v>
      </c>
      <c r="DA667" s="3">
        <f>VLOOKUP($A667,NMTP!$C:$E,3,0)</f>
        <v>1.42</v>
      </c>
      <c r="DB667" s="3" t="s">
        <v>31</v>
      </c>
      <c r="DE667" s="3">
        <f>VLOOKUP($A667,NVTK!$C:$E,3,0)</f>
        <v>440.2</v>
      </c>
      <c r="DF667" s="3" t="s">
        <v>32</v>
      </c>
      <c r="DI667" s="3">
        <f>VLOOKUP($A667,PIKK!$C:$E,3,0)</f>
        <v>179.9</v>
      </c>
      <c r="DJ667" s="3" t="s">
        <v>33</v>
      </c>
      <c r="DM667" s="3">
        <f>VLOOKUP($A667,ROSN!$C:$E,3,0)</f>
        <v>221.95</v>
      </c>
      <c r="DN667" s="3" t="s">
        <v>34</v>
      </c>
      <c r="DQ667" s="3">
        <f>VLOOKUP($A667,RTKM!$C:$E,3,0)</f>
        <v>101</v>
      </c>
      <c r="DR667" s="3" t="s">
        <v>35</v>
      </c>
      <c r="DU667" s="3">
        <f>VLOOKUP($A667,RTKMP!$C:$E,3,0)</f>
        <v>66.86</v>
      </c>
      <c r="DV667" s="3" t="s">
        <v>36</v>
      </c>
      <c r="DY667" s="3">
        <f>VLOOKUP($A667,HYDR!$C:$E,3,0)</f>
        <v>0.57899999999999996</v>
      </c>
      <c r="DZ667" s="3" t="s">
        <v>37</v>
      </c>
      <c r="EC667" s="3">
        <f>VLOOKUP($A667,RUAL!$C:$E,3,0)</f>
        <v>374</v>
      </c>
      <c r="ED667" s="3" t="s">
        <v>38</v>
      </c>
      <c r="EG667" s="3">
        <f>VLOOKUP($A667,SVAV!$C:$E,3,0)</f>
        <v>427</v>
      </c>
      <c r="EH667" s="3" t="s">
        <v>39</v>
      </c>
      <c r="EK667" s="3">
        <f>VLOOKUP($A667,SBER!$C:$E,3,0)</f>
        <v>68.599999999999994</v>
      </c>
      <c r="EL667" s="3" t="s">
        <v>40</v>
      </c>
      <c r="EO667" s="3">
        <f>VLOOKUP($A667,SBERP!$C:$E,3,0)</f>
        <v>50.35</v>
      </c>
      <c r="EP667" s="3" t="s">
        <v>41</v>
      </c>
      <c r="ES667" s="3">
        <f>VLOOKUP($A667,CHMF!$C:$E,3,0)</f>
        <v>471.5</v>
      </c>
      <c r="ET667" s="3" t="s">
        <v>42</v>
      </c>
      <c r="EW667" s="3">
        <f>VLOOKUP($A667,AFKS!$C:$E,3,0)</f>
        <v>8.99</v>
      </c>
      <c r="EX667" s="3" t="s">
        <v>43</v>
      </c>
      <c r="FA667" s="3">
        <f>VLOOKUP($A667,SNGS!$C:$E,3,0)</f>
        <v>29.85</v>
      </c>
      <c r="FB667" s="3" t="s">
        <v>44</v>
      </c>
      <c r="FE667" s="3">
        <f>VLOOKUP($A667,SNGSP!$C:$E,3,0)</f>
        <v>35.1</v>
      </c>
      <c r="FF667" s="3" t="s">
        <v>45</v>
      </c>
      <c r="FI667" s="3">
        <f>VLOOKUP($A667,TRMK!$C:$E,3,0)</f>
        <v>56.8</v>
      </c>
      <c r="FJ667" s="3" t="s">
        <v>46</v>
      </c>
      <c r="FM667" s="3">
        <f>VLOOKUP($A667,TATN!$C:$E,3,0)</f>
        <v>242.4</v>
      </c>
      <c r="FN667" s="3" t="s">
        <v>47</v>
      </c>
      <c r="FQ667" s="3">
        <f>VLOOKUP($A667,TATNP!$C:$E,3,0)</f>
        <v>145</v>
      </c>
      <c r="FR667" s="3" t="s">
        <v>48</v>
      </c>
      <c r="FU667" s="3">
        <f>VLOOKUP($A667,TRNFP!$C:$E,3,0)</f>
        <v>119200</v>
      </c>
      <c r="FV667" s="3" t="s">
        <v>49</v>
      </c>
      <c r="FY667" s="3">
        <f>VLOOKUP($A667,URKA!$C:$E,3,0)</f>
        <v>134</v>
      </c>
      <c r="FZ667" s="3" t="s">
        <v>50</v>
      </c>
      <c r="GC667" s="3">
        <f>VLOOKUP($A667,FEES!$C:$E,3,0)</f>
        <v>5.1450000000000003E-2</v>
      </c>
      <c r="GD667" s="3" t="s">
        <v>51</v>
      </c>
      <c r="GG667" s="3">
        <f>VLOOKUP($A667,PHOR!$C:$E,3,0)</f>
        <v>1742</v>
      </c>
      <c r="GH667" s="3" t="s">
        <v>52</v>
      </c>
      <c r="GK667" s="3">
        <f>VLOOKUP($A667,GCHE!$C:$E,3,0)</f>
        <v>744</v>
      </c>
      <c r="GL667" s="3" t="s">
        <v>53</v>
      </c>
      <c r="GO667" s="3">
        <f>VLOOKUP($A667,EONR!$C:$E,3,0)</f>
        <v>2.4</v>
      </c>
    </row>
    <row r="668" spans="1:197" x14ac:dyDescent="0.45">
      <c r="A668" s="86">
        <v>41981</v>
      </c>
      <c r="B668" s="3" t="s">
        <v>5</v>
      </c>
      <c r="E668" s="3">
        <f>VLOOKUP($A668,POLY!$C:$E,3,0)</f>
        <v>528</v>
      </c>
      <c r="F668" s="3" t="s">
        <v>6</v>
      </c>
      <c r="I668" s="3">
        <f>VLOOKUP($A668,YNDX!$C:$E,3,0)</f>
        <v>1133</v>
      </c>
      <c r="J668" s="3" t="s">
        <v>7</v>
      </c>
      <c r="M668" s="3">
        <f>VLOOKUP($A668,ALRS!$C:$E,3,0)</f>
        <v>51.89</v>
      </c>
      <c r="N668" s="3" t="s">
        <v>8</v>
      </c>
      <c r="Q668" s="3">
        <f>VLOOKUP($A668,AKRN!$C:$E,3,0)</f>
        <v>1820</v>
      </c>
      <c r="R668" s="3" t="s">
        <v>9</v>
      </c>
      <c r="U668" s="3">
        <f>VLOOKUP($A668,AFLT!$C:$E,3,0)</f>
        <v>37.29</v>
      </c>
      <c r="V668" s="3" t="s">
        <v>10</v>
      </c>
      <c r="Y668" s="3">
        <f>VLOOKUP($A668,BSPB!$C:$E,3,0)</f>
        <v>28.1</v>
      </c>
      <c r="Z668" s="3" t="s">
        <v>11</v>
      </c>
      <c r="AC668" s="3">
        <f>VLOOKUP($A668,BANE!$C:$E,3,0)</f>
        <v>1425</v>
      </c>
      <c r="AD668" s="3" t="s">
        <v>12</v>
      </c>
      <c r="AG668" s="3">
        <f>VLOOKUP($A668,BANEP!$C:$E,3,0)</f>
        <v>997</v>
      </c>
      <c r="AH668" s="3" t="s">
        <v>13</v>
      </c>
      <c r="AK668" s="3">
        <f>VLOOKUP($A668,VTBR!$C:$E,3,0)</f>
        <v>5.7000000000000002E-2</v>
      </c>
      <c r="AL668" s="3" t="s">
        <v>14</v>
      </c>
      <c r="AO668" s="3">
        <f>VLOOKUP($A668,VSMO!$C:$E,3,0)</f>
        <v>7610</v>
      </c>
      <c r="AP668" s="3" t="s">
        <v>15</v>
      </c>
      <c r="AS668" s="3">
        <f>VLOOKUP($A668,GAZP!$C:$E,3,0)</f>
        <v>134.49</v>
      </c>
      <c r="AT668" s="3" t="s">
        <v>16</v>
      </c>
      <c r="AW668" s="3">
        <f>VLOOKUP($A668,GMKN!$C:$E,3,0)</f>
        <v>9470</v>
      </c>
      <c r="AX668" s="3" t="s">
        <v>17</v>
      </c>
      <c r="BA668" s="3">
        <f>VLOOKUP($A668,DIXY!$C:$E,3,0)</f>
        <v>401.8</v>
      </c>
      <c r="BB668" s="3" t="s">
        <v>18</v>
      </c>
      <c r="BE668" s="3">
        <f>VLOOKUP($A668,IRAO!$C:$E,3,0)</f>
        <v>7.79E-3</v>
      </c>
      <c r="BF668" s="3" t="s">
        <v>19</v>
      </c>
      <c r="BI668" s="3">
        <f>VLOOKUP($A668,KMAZ!$C:$E,3,0)</f>
        <v>27.85</v>
      </c>
      <c r="BJ668" s="3" t="s">
        <v>20</v>
      </c>
      <c r="BM668" s="3">
        <f>VLOOKUP($A668,LSRG!$C:$E,3,0)</f>
        <v>522</v>
      </c>
      <c r="BN668" s="3" t="s">
        <v>21</v>
      </c>
      <c r="BQ668" s="3">
        <f>VLOOKUP($A668,LKOH!$C:$E,3,0)</f>
        <v>2292.3000000000002</v>
      </c>
      <c r="BR668" s="3" t="s">
        <v>22</v>
      </c>
      <c r="BU668" s="3">
        <f>VLOOKUP($A668,MVID!$C:$E,3,0)</f>
        <v>186</v>
      </c>
      <c r="BV668" s="3" t="s">
        <v>23</v>
      </c>
      <c r="BY668" s="3">
        <f>VLOOKUP($A668,MAGN!$C:$E,3,0)</f>
        <v>13</v>
      </c>
      <c r="BZ668" s="3" t="s">
        <v>24</v>
      </c>
      <c r="CC668" s="3">
        <f>VLOOKUP($A668,MTSS!$C:$E,3,0)</f>
        <v>196.5</v>
      </c>
      <c r="CD668" s="3" t="s">
        <v>25</v>
      </c>
      <c r="CG668" s="3">
        <f>VLOOKUP($A668,MGNT!$C:$E,3,0)</f>
        <v>10770</v>
      </c>
      <c r="CH668" s="3" t="s">
        <v>26</v>
      </c>
      <c r="CK668" s="3">
        <f>VLOOKUP($A668,MFON!$C:$E,3,0)</f>
        <v>929</v>
      </c>
      <c r="CL668" s="3" t="s">
        <v>27</v>
      </c>
      <c r="CO668" s="3">
        <f>VLOOKUP($A668,MOEX!$C:$E,3,0)</f>
        <v>61.97</v>
      </c>
      <c r="CP668" s="3" t="s">
        <v>28</v>
      </c>
      <c r="CS668" s="3">
        <f>VLOOKUP($A668,MSTT!$C:$E,3,0)</f>
        <v>71.2</v>
      </c>
      <c r="CT668" s="3" t="s">
        <v>29</v>
      </c>
      <c r="CW668" s="3">
        <f>VLOOKUP($A668,NLMK!$C:$E,3,0)</f>
        <v>60.61</v>
      </c>
      <c r="CX668" s="3" t="s">
        <v>30</v>
      </c>
      <c r="DA668" s="3">
        <f>VLOOKUP($A668,NMTP!$C:$E,3,0)</f>
        <v>1.42</v>
      </c>
      <c r="DB668" s="3" t="s">
        <v>31</v>
      </c>
      <c r="DE668" s="3">
        <f>VLOOKUP($A668,NVTK!$C:$E,3,0)</f>
        <v>431</v>
      </c>
      <c r="DF668" s="3" t="s">
        <v>32</v>
      </c>
      <c r="DI668" s="3">
        <f>VLOOKUP($A668,PIKK!$C:$E,3,0)</f>
        <v>195.9</v>
      </c>
      <c r="DJ668" s="3" t="s">
        <v>33</v>
      </c>
      <c r="DM668" s="3">
        <f>VLOOKUP($A668,ROSN!$C:$E,3,0)</f>
        <v>210.75</v>
      </c>
      <c r="DN668" s="3" t="s">
        <v>34</v>
      </c>
      <c r="DQ668" s="3">
        <f>VLOOKUP($A668,RTKM!$C:$E,3,0)</f>
        <v>94.78</v>
      </c>
      <c r="DR668" s="3" t="s">
        <v>35</v>
      </c>
      <c r="DU668" s="3">
        <f>VLOOKUP($A668,RTKMP!$C:$E,3,0)</f>
        <v>63.7</v>
      </c>
      <c r="DV668" s="3" t="s">
        <v>36</v>
      </c>
      <c r="DY668" s="3">
        <f>VLOOKUP($A668,HYDR!$C:$E,3,0)</f>
        <v>0.47499999999999998</v>
      </c>
      <c r="DZ668" s="3" t="s">
        <v>37</v>
      </c>
      <c r="EC668" s="3">
        <f>VLOOKUP($A668,RUAL!$C:$E,3,0)</f>
        <v>360</v>
      </c>
      <c r="ED668" s="3" t="s">
        <v>38</v>
      </c>
      <c r="EG668" s="3">
        <f>VLOOKUP($A668,SVAV!$C:$E,3,0)</f>
        <v>405</v>
      </c>
      <c r="EH668" s="3" t="s">
        <v>39</v>
      </c>
      <c r="EK668" s="3">
        <f>VLOOKUP($A668,SBER!$C:$E,3,0)</f>
        <v>64.2</v>
      </c>
      <c r="EL668" s="3" t="s">
        <v>40</v>
      </c>
      <c r="EO668" s="3">
        <f>VLOOKUP($A668,SBERP!$C:$E,3,0)</f>
        <v>46.76</v>
      </c>
      <c r="EP668" s="3" t="s">
        <v>41</v>
      </c>
      <c r="ES668" s="3">
        <f>VLOOKUP($A668,CHMF!$C:$E,3,0)</f>
        <v>511</v>
      </c>
      <c r="ET668" s="3" t="s">
        <v>42</v>
      </c>
      <c r="EW668" s="3">
        <f>VLOOKUP($A668,AFKS!$C:$E,3,0)</f>
        <v>6.32</v>
      </c>
      <c r="EX668" s="3" t="s">
        <v>43</v>
      </c>
      <c r="FA668" s="3">
        <f>VLOOKUP($A668,SNGS!$C:$E,3,0)</f>
        <v>26.45</v>
      </c>
      <c r="FB668" s="3" t="s">
        <v>44</v>
      </c>
      <c r="FE668" s="3">
        <f>VLOOKUP($A668,SNGSP!$C:$E,3,0)</f>
        <v>32.424999999999997</v>
      </c>
      <c r="FF668" s="3" t="s">
        <v>45</v>
      </c>
      <c r="FI668" s="3">
        <f>VLOOKUP($A668,TRMK!$C:$E,3,0)</f>
        <v>38.1</v>
      </c>
      <c r="FJ668" s="3" t="s">
        <v>46</v>
      </c>
      <c r="FM668" s="3">
        <f>VLOOKUP($A668,TATN!$C:$E,3,0)</f>
        <v>231.5</v>
      </c>
      <c r="FN668" s="3" t="s">
        <v>47</v>
      </c>
      <c r="FQ668" s="3">
        <f>VLOOKUP($A668,TATNP!$C:$E,3,0)</f>
        <v>142</v>
      </c>
      <c r="FR668" s="3" t="s">
        <v>48</v>
      </c>
      <c r="FU668" s="3">
        <f>VLOOKUP($A668,TRNFP!$C:$E,3,0)</f>
        <v>106700</v>
      </c>
      <c r="FV668" s="3" t="s">
        <v>49</v>
      </c>
      <c r="FY668" s="3">
        <f>VLOOKUP($A668,URKA!$C:$E,3,0)</f>
        <v>116.7</v>
      </c>
      <c r="FZ668" s="3" t="s">
        <v>50</v>
      </c>
      <c r="GC668" s="3">
        <f>VLOOKUP($A668,FEES!$C:$E,3,0)</f>
        <v>4.3209999999999998E-2</v>
      </c>
      <c r="GD668" s="3" t="s">
        <v>51</v>
      </c>
      <c r="GG668" s="3">
        <f>VLOOKUP($A668,PHOR!$C:$E,3,0)</f>
        <v>1820</v>
      </c>
      <c r="GH668" s="3" t="s">
        <v>52</v>
      </c>
      <c r="GK668" s="3">
        <f>VLOOKUP($A668,GCHE!$C:$E,3,0)</f>
        <v>720</v>
      </c>
      <c r="GL668" s="3" t="s">
        <v>53</v>
      </c>
      <c r="GO668" s="3">
        <f>VLOOKUP($A668,EONR!$C:$E,3,0)</f>
        <v>2.2360000000000002</v>
      </c>
    </row>
    <row r="669" spans="1:197" x14ac:dyDescent="0.45">
      <c r="A669" s="86">
        <v>41988</v>
      </c>
      <c r="B669" s="3" t="s">
        <v>5</v>
      </c>
      <c r="E669" s="3">
        <f>VLOOKUP($A669,POLY!$C:$E,3,0)</f>
        <v>675</v>
      </c>
      <c r="F669" s="3" t="s">
        <v>6</v>
      </c>
      <c r="I669" s="3">
        <f>VLOOKUP($A669,YNDX!$C:$E,3,0)</f>
        <v>1063</v>
      </c>
      <c r="J669" s="3" t="s">
        <v>7</v>
      </c>
      <c r="M669" s="3">
        <f>VLOOKUP($A669,ALRS!$C:$E,3,0)</f>
        <v>55.86</v>
      </c>
      <c r="N669" s="3" t="s">
        <v>8</v>
      </c>
      <c r="Q669" s="3">
        <f>VLOOKUP($A669,AKRN!$C:$E,3,0)</f>
        <v>1944</v>
      </c>
      <c r="R669" s="3" t="s">
        <v>9</v>
      </c>
      <c r="U669" s="3">
        <f>VLOOKUP($A669,AFLT!$C:$E,3,0)</f>
        <v>32.5</v>
      </c>
      <c r="V669" s="3" t="s">
        <v>10</v>
      </c>
      <c r="Y669" s="3">
        <f>VLOOKUP($A669,BSPB!$C:$E,3,0)</f>
        <v>25.75</v>
      </c>
      <c r="Z669" s="3" t="s">
        <v>11</v>
      </c>
      <c r="AC669" s="3">
        <f>VLOOKUP($A669,BANE!$C:$E,3,0)</f>
        <v>1273</v>
      </c>
      <c r="AD669" s="3" t="s">
        <v>12</v>
      </c>
      <c r="AG669" s="3">
        <f>VLOOKUP($A669,BANEP!$C:$E,3,0)</f>
        <v>900</v>
      </c>
      <c r="AH669" s="3" t="s">
        <v>13</v>
      </c>
      <c r="AK669" s="3">
        <f>VLOOKUP($A669,VTBR!$C:$E,3,0)</f>
        <v>5.525E-2</v>
      </c>
      <c r="AL669" s="3" t="s">
        <v>14</v>
      </c>
      <c r="AO669" s="3">
        <f>VLOOKUP($A669,VSMO!$C:$E,3,0)</f>
        <v>7770</v>
      </c>
      <c r="AP669" s="3" t="s">
        <v>15</v>
      </c>
      <c r="AS669" s="3">
        <f>VLOOKUP($A669,GAZP!$C:$E,3,0)</f>
        <v>138.69999999999999</v>
      </c>
      <c r="AT669" s="3" t="s">
        <v>16</v>
      </c>
      <c r="AW669" s="3">
        <f>VLOOKUP($A669,GMKN!$C:$E,3,0)</f>
        <v>8860</v>
      </c>
      <c r="AX669" s="3" t="s">
        <v>17</v>
      </c>
      <c r="BA669" s="3">
        <f>VLOOKUP($A669,DIXY!$C:$E,3,0)</f>
        <v>381</v>
      </c>
      <c r="BB669" s="3" t="s">
        <v>18</v>
      </c>
      <c r="BE669" s="3">
        <f>VLOOKUP($A669,IRAO!$C:$E,3,0)</f>
        <v>7.1199999999999996E-3</v>
      </c>
      <c r="BF669" s="3" t="s">
        <v>19</v>
      </c>
      <c r="BI669" s="3">
        <f>VLOOKUP($A669,KMAZ!$C:$E,3,0)</f>
        <v>25.75</v>
      </c>
      <c r="BJ669" s="3" t="s">
        <v>20</v>
      </c>
      <c r="BM669" s="3">
        <f>VLOOKUP($A669,LSRG!$C:$E,3,0)</f>
        <v>461</v>
      </c>
      <c r="BN669" s="3" t="s">
        <v>21</v>
      </c>
      <c r="BQ669" s="3">
        <f>VLOOKUP($A669,LKOH!$C:$E,3,0)</f>
        <v>2300</v>
      </c>
      <c r="BR669" s="3" t="s">
        <v>22</v>
      </c>
      <c r="BU669" s="3">
        <f>VLOOKUP($A669,MVID!$C:$E,3,0)</f>
        <v>129.80000000000001</v>
      </c>
      <c r="BV669" s="3" t="s">
        <v>23</v>
      </c>
      <c r="BY669" s="3">
        <f>VLOOKUP($A669,MAGN!$C:$E,3,0)</f>
        <v>12.599</v>
      </c>
      <c r="BZ669" s="3" t="s">
        <v>24</v>
      </c>
      <c r="CC669" s="3">
        <f>VLOOKUP($A669,MTSS!$C:$E,3,0)</f>
        <v>192</v>
      </c>
      <c r="CD669" s="3" t="s">
        <v>25</v>
      </c>
      <c r="CG669" s="3">
        <f>VLOOKUP($A669,MGNT!$C:$E,3,0)</f>
        <v>10400</v>
      </c>
      <c r="CH669" s="3" t="s">
        <v>26</v>
      </c>
      <c r="CK669" s="3">
        <f>VLOOKUP($A669,MFON!$C:$E,3,0)</f>
        <v>894</v>
      </c>
      <c r="CL669" s="3" t="s">
        <v>27</v>
      </c>
      <c r="CO669" s="3">
        <f>VLOOKUP($A669,MOEX!$C:$E,3,0)</f>
        <v>62</v>
      </c>
      <c r="CP669" s="3" t="s">
        <v>28</v>
      </c>
      <c r="CS669" s="3">
        <f>VLOOKUP($A669,MSTT!$C:$E,3,0)</f>
        <v>61.3</v>
      </c>
      <c r="CT669" s="3" t="s">
        <v>29</v>
      </c>
      <c r="CW669" s="3">
        <f>VLOOKUP($A669,NLMK!$C:$E,3,0)</f>
        <v>68.784999999999997</v>
      </c>
      <c r="CX669" s="3" t="s">
        <v>30</v>
      </c>
      <c r="DA669" s="3">
        <f>VLOOKUP($A669,NMTP!$C:$E,3,0)</f>
        <v>1.375</v>
      </c>
      <c r="DB669" s="3" t="s">
        <v>31</v>
      </c>
      <c r="DE669" s="3">
        <f>VLOOKUP($A669,NVTK!$C:$E,3,0)</f>
        <v>445</v>
      </c>
      <c r="DF669" s="3" t="s">
        <v>32</v>
      </c>
      <c r="DI669" s="3">
        <f>VLOOKUP($A669,PIKK!$C:$E,3,0)</f>
        <v>184.2</v>
      </c>
      <c r="DJ669" s="3" t="s">
        <v>33</v>
      </c>
      <c r="DM669" s="3">
        <f>VLOOKUP($A669,ROSN!$C:$E,3,0)</f>
        <v>194.15</v>
      </c>
      <c r="DN669" s="3" t="s">
        <v>34</v>
      </c>
      <c r="DQ669" s="3">
        <f>VLOOKUP($A669,RTKM!$C:$E,3,0)</f>
        <v>89.99</v>
      </c>
      <c r="DR669" s="3" t="s">
        <v>35</v>
      </c>
      <c r="DU669" s="3">
        <f>VLOOKUP($A669,RTKMP!$C:$E,3,0)</f>
        <v>59.5</v>
      </c>
      <c r="DV669" s="3" t="s">
        <v>36</v>
      </c>
      <c r="DY669" s="3">
        <f>VLOOKUP($A669,HYDR!$C:$E,3,0)</f>
        <v>0.56000000000000005</v>
      </c>
      <c r="DZ669" s="3" t="s">
        <v>37</v>
      </c>
      <c r="EC669" s="3">
        <f>VLOOKUP($A669,RUAL!$C:$E,3,0)</f>
        <v>360</v>
      </c>
      <c r="ED669" s="3" t="s">
        <v>38</v>
      </c>
      <c r="EG669" s="3">
        <f>VLOOKUP($A669,SVAV!$C:$E,3,0)</f>
        <v>332</v>
      </c>
      <c r="EH669" s="3" t="s">
        <v>39</v>
      </c>
      <c r="EK669" s="3">
        <f>VLOOKUP($A669,SBER!$C:$E,3,0)</f>
        <v>61.44</v>
      </c>
      <c r="EL669" s="3" t="s">
        <v>40</v>
      </c>
      <c r="EO669" s="3">
        <f>VLOOKUP($A669,SBERP!$C:$E,3,0)</f>
        <v>41.91</v>
      </c>
      <c r="EP669" s="3" t="s">
        <v>41</v>
      </c>
      <c r="ES669" s="3">
        <f>VLOOKUP($A669,CHMF!$C:$E,3,0)</f>
        <v>490.2</v>
      </c>
      <c r="ET669" s="3" t="s">
        <v>42</v>
      </c>
      <c r="EW669" s="3">
        <f>VLOOKUP($A669,AFKS!$C:$E,3,0)</f>
        <v>13.82</v>
      </c>
      <c r="EX669" s="3" t="s">
        <v>43</v>
      </c>
      <c r="FA669" s="3">
        <f>VLOOKUP($A669,SNGS!$C:$E,3,0)</f>
        <v>24.42</v>
      </c>
      <c r="FB669" s="3" t="s">
        <v>44</v>
      </c>
      <c r="FE669" s="3">
        <f>VLOOKUP($A669,SNGSP!$C:$E,3,0)</f>
        <v>29.8</v>
      </c>
      <c r="FF669" s="3" t="s">
        <v>45</v>
      </c>
      <c r="FI669" s="3">
        <f>VLOOKUP($A669,TRMK!$C:$E,3,0)</f>
        <v>35.6</v>
      </c>
      <c r="FJ669" s="3" t="s">
        <v>46</v>
      </c>
      <c r="FM669" s="3">
        <f>VLOOKUP($A669,TATN!$C:$E,3,0)</f>
        <v>214.1</v>
      </c>
      <c r="FN669" s="3" t="s">
        <v>47</v>
      </c>
      <c r="FQ669" s="3">
        <f>VLOOKUP($A669,TATNP!$C:$E,3,0)</f>
        <v>127.7</v>
      </c>
      <c r="FR669" s="3" t="s">
        <v>48</v>
      </c>
      <c r="FU669" s="3">
        <f>VLOOKUP($A669,TRNFP!$C:$E,3,0)</f>
        <v>111000</v>
      </c>
      <c r="FV669" s="3" t="s">
        <v>49</v>
      </c>
      <c r="FY669" s="3">
        <f>VLOOKUP($A669,URKA!$C:$E,3,0)</f>
        <v>136.30000000000001</v>
      </c>
      <c r="FZ669" s="3" t="s">
        <v>50</v>
      </c>
      <c r="GC669" s="3">
        <f>VLOOKUP($A669,FEES!$C:$E,3,0)</f>
        <v>0.04</v>
      </c>
      <c r="GD669" s="3" t="s">
        <v>51</v>
      </c>
      <c r="GG669" s="3">
        <f>VLOOKUP($A669,PHOR!$C:$E,3,0)</f>
        <v>1723</v>
      </c>
      <c r="GH669" s="3" t="s">
        <v>52</v>
      </c>
      <c r="GK669" s="3">
        <f>VLOOKUP($A669,GCHE!$C:$E,3,0)</f>
        <v>735</v>
      </c>
      <c r="GL669" s="3" t="s">
        <v>53</v>
      </c>
      <c r="GO669" s="3">
        <f>VLOOKUP($A669,EONR!$C:$E,3,0)</f>
        <v>2.1040000000000001</v>
      </c>
    </row>
    <row r="670" spans="1:197" x14ac:dyDescent="0.45">
      <c r="A670" s="86">
        <v>41995</v>
      </c>
      <c r="B670" s="3" t="s">
        <v>5</v>
      </c>
      <c r="E670" s="3">
        <f>VLOOKUP($A670,POLY!$C:$E,3,0)</f>
        <v>480</v>
      </c>
      <c r="F670" s="3" t="s">
        <v>6</v>
      </c>
      <c r="I670" s="3">
        <f>VLOOKUP($A670,YNDX!$C:$E,3,0)</f>
        <v>991</v>
      </c>
      <c r="J670" s="3" t="s">
        <v>7</v>
      </c>
      <c r="M670" s="3">
        <f>VLOOKUP($A670,ALRS!$C:$E,3,0)</f>
        <v>58.72</v>
      </c>
      <c r="N670" s="3" t="s">
        <v>8</v>
      </c>
      <c r="Q670" s="3">
        <f>VLOOKUP($A670,AKRN!$C:$E,3,0)</f>
        <v>1816</v>
      </c>
      <c r="R670" s="3" t="s">
        <v>9</v>
      </c>
      <c r="U670" s="3">
        <f>VLOOKUP($A670,AFLT!$C:$E,3,0)</f>
        <v>33.57</v>
      </c>
      <c r="V670" s="3" t="s">
        <v>10</v>
      </c>
      <c r="Y670" s="3">
        <f>VLOOKUP($A670,BSPB!$C:$E,3,0)</f>
        <v>24.05</v>
      </c>
      <c r="Z670" s="3" t="s">
        <v>11</v>
      </c>
      <c r="AC670" s="3">
        <f>VLOOKUP($A670,BANE!$C:$E,3,0)</f>
        <v>1265</v>
      </c>
      <c r="AD670" s="3" t="s">
        <v>12</v>
      </c>
      <c r="AG670" s="3">
        <f>VLOOKUP($A670,BANEP!$C:$E,3,0)</f>
        <v>940</v>
      </c>
      <c r="AH670" s="3" t="s">
        <v>13</v>
      </c>
      <c r="AK670" s="3">
        <f>VLOOKUP($A670,VTBR!$C:$E,3,0)</f>
        <v>6.8949999999999997E-2</v>
      </c>
      <c r="AL670" s="3" t="s">
        <v>14</v>
      </c>
      <c r="AO670" s="3">
        <f>VLOOKUP($A670,VSMO!$C:$E,3,0)</f>
        <v>8270</v>
      </c>
      <c r="AP670" s="3" t="s">
        <v>15</v>
      </c>
      <c r="AS670" s="3">
        <f>VLOOKUP($A670,GAZP!$C:$E,3,0)</f>
        <v>134.6</v>
      </c>
      <c r="AT670" s="3" t="s">
        <v>16</v>
      </c>
      <c r="AW670" s="3">
        <f>VLOOKUP($A670,GMKN!$C:$E,3,0)</f>
        <v>7990</v>
      </c>
      <c r="AX670" s="3" t="s">
        <v>17</v>
      </c>
      <c r="BA670" s="3">
        <f>VLOOKUP($A670,DIXY!$C:$E,3,0)</f>
        <v>364.8</v>
      </c>
      <c r="BB670" s="3" t="s">
        <v>18</v>
      </c>
      <c r="BE670" s="3" t="e">
        <f>VLOOKUP($A670,IRAO!$C:$E,3,0)</f>
        <v>#N/A</v>
      </c>
      <c r="BF670" s="3" t="s">
        <v>19</v>
      </c>
      <c r="BI670" s="3">
        <f>VLOOKUP($A670,KMAZ!$C:$E,3,0)</f>
        <v>26.2</v>
      </c>
      <c r="BJ670" s="3" t="s">
        <v>20</v>
      </c>
      <c r="BM670" s="3">
        <f>VLOOKUP($A670,LSRG!$C:$E,3,0)</f>
        <v>447</v>
      </c>
      <c r="BN670" s="3" t="s">
        <v>21</v>
      </c>
      <c r="BQ670" s="3">
        <f>VLOOKUP($A670,LKOH!$C:$E,3,0)</f>
        <v>2264</v>
      </c>
      <c r="BR670" s="3" t="s">
        <v>22</v>
      </c>
      <c r="BU670" s="3">
        <f>VLOOKUP($A670,MVID!$C:$E,3,0)</f>
        <v>123.6</v>
      </c>
      <c r="BV670" s="3" t="s">
        <v>23</v>
      </c>
      <c r="BY670" s="3">
        <f>VLOOKUP($A670,MAGN!$C:$E,3,0)</f>
        <v>10.978</v>
      </c>
      <c r="BZ670" s="3" t="s">
        <v>24</v>
      </c>
      <c r="CC670" s="3">
        <f>VLOOKUP($A670,MTSS!$C:$E,3,0)</f>
        <v>174</v>
      </c>
      <c r="CD670" s="3" t="s">
        <v>25</v>
      </c>
      <c r="CG670" s="3">
        <f>VLOOKUP($A670,MGNT!$C:$E,3,0)</f>
        <v>10292</v>
      </c>
      <c r="CH670" s="3" t="s">
        <v>26</v>
      </c>
      <c r="CK670" s="3">
        <f>VLOOKUP($A670,MFON!$C:$E,3,0)</f>
        <v>875</v>
      </c>
      <c r="CL670" s="3" t="s">
        <v>27</v>
      </c>
      <c r="CO670" s="3">
        <f>VLOOKUP($A670,MOEX!$C:$E,3,0)</f>
        <v>61.95</v>
      </c>
      <c r="CP670" s="3" t="s">
        <v>28</v>
      </c>
      <c r="CS670" s="3">
        <f>VLOOKUP($A670,MSTT!$C:$E,3,0)</f>
        <v>65.7</v>
      </c>
      <c r="CT670" s="3" t="s">
        <v>29</v>
      </c>
      <c r="CW670" s="3">
        <f>VLOOKUP($A670,NLMK!$C:$E,3,0)</f>
        <v>68.88</v>
      </c>
      <c r="CX670" s="3" t="s">
        <v>30</v>
      </c>
      <c r="DA670" s="3">
        <f>VLOOKUP($A670,NMTP!$C:$E,3,0)</f>
        <v>1.1950000000000001</v>
      </c>
      <c r="DB670" s="3" t="s">
        <v>31</v>
      </c>
      <c r="DE670" s="3">
        <f>VLOOKUP($A670,NVTK!$C:$E,3,0)</f>
        <v>417</v>
      </c>
      <c r="DF670" s="3" t="s">
        <v>32</v>
      </c>
      <c r="DI670" s="3">
        <f>VLOOKUP($A670,PIKK!$C:$E,3,0)</f>
        <v>188.1</v>
      </c>
      <c r="DJ670" s="3" t="s">
        <v>33</v>
      </c>
      <c r="DM670" s="3">
        <f>VLOOKUP($A670,ROSN!$C:$E,3,0)</f>
        <v>196.75</v>
      </c>
      <c r="DN670" s="3" t="s">
        <v>34</v>
      </c>
      <c r="DQ670" s="3">
        <f>VLOOKUP($A670,RTKM!$C:$E,3,0)</f>
        <v>86.7</v>
      </c>
      <c r="DR670" s="3" t="s">
        <v>35</v>
      </c>
      <c r="DU670" s="3">
        <f>VLOOKUP($A670,RTKMP!$C:$E,3,0)</f>
        <v>56.51</v>
      </c>
      <c r="DV670" s="3" t="s">
        <v>36</v>
      </c>
      <c r="DY670" s="3">
        <f>VLOOKUP($A670,HYDR!$C:$E,3,0)</f>
        <v>0.53700000000000003</v>
      </c>
      <c r="DZ670" s="3" t="s">
        <v>37</v>
      </c>
      <c r="EC670" s="3">
        <f>VLOOKUP($A670,RUAL!$C:$E,3,0)</f>
        <v>340.2</v>
      </c>
      <c r="ED670" s="3" t="s">
        <v>38</v>
      </c>
      <c r="EG670" s="3">
        <f>VLOOKUP($A670,SVAV!$C:$E,3,0)</f>
        <v>352</v>
      </c>
      <c r="EH670" s="3" t="s">
        <v>39</v>
      </c>
      <c r="EK670" s="3">
        <f>VLOOKUP($A670,SBER!$C:$E,3,0)</f>
        <v>57.13</v>
      </c>
      <c r="EL670" s="3" t="s">
        <v>40</v>
      </c>
      <c r="EO670" s="3">
        <f>VLOOKUP($A670,SBERP!$C:$E,3,0)</f>
        <v>39.53</v>
      </c>
      <c r="EP670" s="3" t="s">
        <v>41</v>
      </c>
      <c r="ES670" s="3">
        <f>VLOOKUP($A670,CHMF!$C:$E,3,0)</f>
        <v>483.45</v>
      </c>
      <c r="ET670" s="3" t="s">
        <v>42</v>
      </c>
      <c r="EW670" s="3">
        <f>VLOOKUP($A670,AFKS!$C:$E,3,0)</f>
        <v>11.8</v>
      </c>
      <c r="EX670" s="3" t="s">
        <v>43</v>
      </c>
      <c r="FA670" s="3">
        <f>VLOOKUP($A670,SNGS!$C:$E,3,0)</f>
        <v>24.3</v>
      </c>
      <c r="FB670" s="3" t="s">
        <v>44</v>
      </c>
      <c r="FE670" s="3">
        <f>VLOOKUP($A670,SNGSP!$C:$E,3,0)</f>
        <v>30.08</v>
      </c>
      <c r="FF670" s="3" t="s">
        <v>45</v>
      </c>
      <c r="FI670" s="3">
        <f>VLOOKUP($A670,TRMK!$C:$E,3,0)</f>
        <v>34.299999999999997</v>
      </c>
      <c r="FJ670" s="3" t="s">
        <v>46</v>
      </c>
      <c r="FM670" s="3">
        <f>VLOOKUP($A670,TATN!$C:$E,3,0)</f>
        <v>238.2</v>
      </c>
      <c r="FN670" s="3" t="s">
        <v>47</v>
      </c>
      <c r="FQ670" s="3">
        <f>VLOOKUP($A670,TATNP!$C:$E,3,0)</f>
        <v>136</v>
      </c>
      <c r="FR670" s="3" t="s">
        <v>48</v>
      </c>
      <c r="FU670" s="3">
        <f>VLOOKUP($A670,TRNFP!$C:$E,3,0)</f>
        <v>118960</v>
      </c>
      <c r="FV670" s="3" t="s">
        <v>49</v>
      </c>
      <c r="FY670" s="3">
        <f>VLOOKUP($A670,URKA!$C:$E,3,0)</f>
        <v>133.25</v>
      </c>
      <c r="FZ670" s="3" t="s">
        <v>50</v>
      </c>
      <c r="GC670" s="3">
        <f>VLOOKUP($A670,FEES!$C:$E,3,0)</f>
        <v>4.5089999999999998E-2</v>
      </c>
      <c r="GD670" s="3" t="s">
        <v>51</v>
      </c>
      <c r="GG670" s="3">
        <f>VLOOKUP($A670,PHOR!$C:$E,3,0)</f>
        <v>1572</v>
      </c>
      <c r="GH670" s="3" t="s">
        <v>52</v>
      </c>
      <c r="GK670" s="3">
        <f>VLOOKUP($A670,GCHE!$C:$E,3,0)</f>
        <v>697</v>
      </c>
      <c r="GL670" s="3" t="s">
        <v>53</v>
      </c>
      <c r="GO670" s="3">
        <f>VLOOKUP($A670,EONR!$C:$E,3,0)</f>
        <v>2.17</v>
      </c>
    </row>
    <row r="671" spans="1:197" s="24" customFormat="1" x14ac:dyDescent="0.45">
      <c r="A671" s="85">
        <v>42002</v>
      </c>
      <c r="B671" s="24" t="s">
        <v>5</v>
      </c>
      <c r="C671" s="24">
        <f>HLOOKUP(database!B$36,'market capitalization'!$1:$23,4,0)</f>
        <v>211041.20141450001</v>
      </c>
      <c r="E671" s="24">
        <f>VLOOKUP($A671,POLY!$C:$E,3,0)</f>
        <v>510</v>
      </c>
      <c r="F671" s="3" t="s">
        <v>6</v>
      </c>
      <c r="G671" s="24">
        <f>HLOOKUP(database!F$36,'market capitalization'!$1:$23,4,0)</f>
        <v>270841.31568</v>
      </c>
      <c r="I671" s="24">
        <f>VLOOKUP($A671,YNDX!$C:$E,3,0)</f>
        <v>1025</v>
      </c>
      <c r="J671" s="3" t="s">
        <v>7</v>
      </c>
      <c r="K671" s="24">
        <f>HLOOKUP(database!J$36,'market capitalization'!$1:$23,4,0)</f>
        <v>458027.21252970002</v>
      </c>
      <c r="M671" s="24">
        <f>VLOOKUP($A671,ALRS!$C:$E,3,0)</f>
        <v>63</v>
      </c>
      <c r="N671" s="3" t="s">
        <v>8</v>
      </c>
      <c r="O671" s="24">
        <f>HLOOKUP(database!N$36,'market capitalization'!$1:$23,4,0)</f>
        <v>74987.899999999994</v>
      </c>
      <c r="Q671" s="24">
        <f>VLOOKUP($A671,AKRN!$C:$E,3,0)</f>
        <v>1799</v>
      </c>
      <c r="R671" s="3" t="s">
        <v>9</v>
      </c>
      <c r="S671" s="24">
        <f>HLOOKUP(database!R$36,'market capitalization'!$1:$23,4,0)</f>
        <v>35328.704471190002</v>
      </c>
      <c r="U671" s="24">
        <f>VLOOKUP($A671,AFLT!$C:$E,3,0)</f>
        <v>32.229999999999997</v>
      </c>
      <c r="V671" s="3" t="s">
        <v>10</v>
      </c>
      <c r="W671" s="24">
        <f>HLOOKUP(database!V$36,'market capitalization'!$1:$23,4,0)</f>
        <v>10725.1176</v>
      </c>
      <c r="Y671" s="24">
        <f>VLOOKUP($A671,BSPB!$C:$E,3,0)</f>
        <v>24.45</v>
      </c>
      <c r="Z671" s="3" t="s">
        <v>11</v>
      </c>
      <c r="AA671" s="24">
        <f>HLOOKUP(database!Z$36,'market capitalization'!$1:$23,4,0)</f>
        <v>182642.21300600001</v>
      </c>
      <c r="AC671" s="24">
        <f>VLOOKUP($A671,BANE!$C:$E,3,0)</f>
        <v>1250</v>
      </c>
      <c r="AD671" s="3" t="s">
        <v>12</v>
      </c>
      <c r="AE671" s="24">
        <f>HLOOKUP(database!AD$36,'market capitalization'!$1:$23,4,0)</f>
        <v>27077.302908000001</v>
      </c>
      <c r="AG671" s="24">
        <f>VLOOKUP($A671,BANEP!$C:$E,3,0)</f>
        <v>922</v>
      </c>
      <c r="AH671" s="3" t="s">
        <v>13</v>
      </c>
      <c r="AI671" s="24">
        <f>HLOOKUP(database!AH$36,'market capitalization'!$1:$23,4,0)</f>
        <v>856043.75533118006</v>
      </c>
      <c r="AK671" s="24">
        <f>VLOOKUP($A671,VTBR!$C:$E,3,0)</f>
        <v>6.7000000000000004E-2</v>
      </c>
      <c r="AL671" s="3" t="s">
        <v>14</v>
      </c>
      <c r="AM671" s="24">
        <f>HLOOKUP(database!AL$36,'market capitalization'!$1:$23,4,0)</f>
        <v>96156.346919999996</v>
      </c>
      <c r="AO671" s="24">
        <f>VLOOKUP($A671,VSMO!$C:$E,3,0)</f>
        <v>8340</v>
      </c>
      <c r="AP671" s="3" t="s">
        <v>15</v>
      </c>
      <c r="AQ671" s="24">
        <f>HLOOKUP(database!AP$36,'market capitalization'!$1:$23,4,0)</f>
        <v>3112593.476092</v>
      </c>
      <c r="AS671" s="24">
        <f>VLOOKUP($A671,GAZP!$C:$E,3,0)</f>
        <v>130.31</v>
      </c>
      <c r="AT671" s="3" t="s">
        <v>16</v>
      </c>
      <c r="AU671" s="24">
        <f>HLOOKUP(database!AT$36,'market capitalization'!$1:$23,4,0)</f>
        <v>1291599.5751120001</v>
      </c>
      <c r="AW671" s="24">
        <f>VLOOKUP($A671,GMKN!$C:$E,3,0)</f>
        <v>8080</v>
      </c>
      <c r="AX671" s="3" t="s">
        <v>17</v>
      </c>
      <c r="AY671" s="24">
        <f>HLOOKUP(database!AX$36,'market capitalization'!$1:$23,4,0)</f>
        <v>45321.675000000003</v>
      </c>
      <c r="BA671" s="24">
        <f>VLOOKUP($A671,DIXY!$C:$E,3,0)</f>
        <v>359.7</v>
      </c>
      <c r="BB671" s="3" t="s">
        <v>18</v>
      </c>
      <c r="BC671" s="24" t="e">
        <f>HLOOKUP(database!BB$36,'market capitalization'!$1:$23,4,0)</f>
        <v>#N/A</v>
      </c>
      <c r="BE671" s="24" t="e">
        <f>VLOOKUP($A671,IRAO!$C:$E,3,0)</f>
        <v>#N/A</v>
      </c>
      <c r="BF671" s="3" t="s">
        <v>19</v>
      </c>
      <c r="BG671" s="24">
        <f>HLOOKUP(database!BF$36,'market capitalization'!$1:$23,4,0)</f>
        <v>18458.6914899</v>
      </c>
      <c r="BI671" s="24">
        <f>VLOOKUP($A671,KMAZ!$C:$E,3,0)</f>
        <v>26.15</v>
      </c>
      <c r="BJ671" s="3" t="s">
        <v>20</v>
      </c>
      <c r="BK671" s="24">
        <f>HLOOKUP(database!BJ$36,'market capitalization'!$1:$23,4,0)</f>
        <v>46775.71761</v>
      </c>
      <c r="BM671" s="24">
        <f>VLOOKUP($A671,LSRG!$C:$E,3,0)</f>
        <v>458</v>
      </c>
      <c r="BN671" s="3" t="s">
        <v>21</v>
      </c>
      <c r="BO671" s="24">
        <f>HLOOKUP(database!BN$36,'market capitalization'!$1:$23,4,0)</f>
        <v>1886038.9616370001</v>
      </c>
      <c r="BQ671" s="24">
        <f>VLOOKUP($A671,LKOH!$C:$E,3,0)</f>
        <v>2225</v>
      </c>
      <c r="BR671" s="3" t="s">
        <v>22</v>
      </c>
      <c r="BS671" s="24">
        <f>HLOOKUP(database!BR$36,'market capitalization'!$1:$23,4,0)</f>
        <v>22057.561452900001</v>
      </c>
      <c r="BU671" s="24">
        <f>VLOOKUP($A671,MVID!$C:$E,3,0)</f>
        <v>123.4</v>
      </c>
      <c r="BV671" s="3" t="s">
        <v>23</v>
      </c>
      <c r="BW671" s="24">
        <f>HLOOKUP(database!BV$36,'market capitalization'!$1:$23,4,0)</f>
        <v>117285.76768</v>
      </c>
      <c r="BY671" s="24">
        <f>VLOOKUP($A671,MAGN!$C:$E,3,0)</f>
        <v>10.821</v>
      </c>
      <c r="BZ671" s="3" t="s">
        <v>24</v>
      </c>
      <c r="CA671" s="24">
        <f>HLOOKUP(database!BZ$36,'market capitalization'!$1:$23,4,0)</f>
        <v>354803.20859540004</v>
      </c>
      <c r="CC671" s="24">
        <f>VLOOKUP($A671,MTSS!$C:$E,3,0)</f>
        <v>169.05</v>
      </c>
      <c r="CD671" s="3" t="s">
        <v>25</v>
      </c>
      <c r="CE671" s="24">
        <f>HLOOKUP(database!CD$36,'market capitalization'!$1:$23,4,0)</f>
        <v>931807.59216999996</v>
      </c>
      <c r="CG671" s="24">
        <f>VLOOKUP($A671,MGNT!$C:$E,3,0)</f>
        <v>9701</v>
      </c>
      <c r="CH671" s="3" t="s">
        <v>26</v>
      </c>
      <c r="CI671" s="24">
        <f>HLOOKUP(database!CH$36,'market capitalization'!$1:$23,4,0)</f>
        <v>521420</v>
      </c>
      <c r="CK671" s="24">
        <f>VLOOKUP($A671,MFON!$C:$E,3,0)</f>
        <v>820</v>
      </c>
      <c r="CL671" s="3" t="s">
        <v>27</v>
      </c>
      <c r="CM671" s="24">
        <f>HLOOKUP(database!CL$36,'market capitalization'!$1:$23,4,0)</f>
        <v>138449.95331467999</v>
      </c>
      <c r="CO671" s="24">
        <f>VLOOKUP($A671,MOEX!$C:$E,3,0)</f>
        <v>59.06</v>
      </c>
      <c r="CP671" s="3" t="s">
        <v>28</v>
      </c>
      <c r="CQ671" s="24">
        <f>HLOOKUP(database!CP$36,'market capitalization'!$1:$23,4,0)</f>
        <v>18739.109199999999</v>
      </c>
      <c r="CS671" s="24">
        <f>VLOOKUP($A671,MSTT!$C:$E,3,0)</f>
        <v>66.8</v>
      </c>
      <c r="CT671" s="3" t="s">
        <v>29</v>
      </c>
      <c r="CU671" s="24">
        <f>HLOOKUP(database!CT$36,'market capitalization'!$1:$23,4,0)</f>
        <v>389859.43196199997</v>
      </c>
      <c r="CW671" s="24">
        <f>VLOOKUP($A671,NLMK!$C:$E,3,0)</f>
        <v>66.790000000000006</v>
      </c>
      <c r="CX671" s="3" t="s">
        <v>30</v>
      </c>
      <c r="CY671" s="24">
        <f>HLOOKUP(database!CX$36,'market capitalization'!$1:$23,4,0)</f>
        <v>21667.292324999999</v>
      </c>
      <c r="DA671" s="24">
        <f>VLOOKUP($A671,NMTP!$C:$E,3,0)</f>
        <v>1.1599999999999999</v>
      </c>
      <c r="DB671" s="3" t="s">
        <v>31</v>
      </c>
      <c r="DC671" s="24">
        <f>HLOOKUP(database!DB$36,'market capitalization'!$1:$23,4,0)</f>
        <v>1323829.416</v>
      </c>
      <c r="DE671" s="24">
        <f>VLOOKUP($A671,NVTK!$C:$E,3,0)</f>
        <v>434.6</v>
      </c>
      <c r="DF671" s="3" t="s">
        <v>32</v>
      </c>
      <c r="DG671" s="24">
        <f>HLOOKUP(database!DF$36,'market capitalization'!$1:$23,4,0)</f>
        <v>124239.5504064</v>
      </c>
      <c r="DI671" s="24">
        <f>VLOOKUP($A671,PIKK!$C:$E,3,0)</f>
        <v>187.3</v>
      </c>
      <c r="DJ671" s="3" t="s">
        <v>33</v>
      </c>
      <c r="DK671" s="24">
        <f>HLOOKUP(database!DJ$36,'market capitalization'!$1:$23,4,0)</f>
        <v>2071413.8543326498</v>
      </c>
      <c r="DM671" s="24">
        <f>VLOOKUP($A671,ROSN!$C:$E,3,0)</f>
        <v>195.8</v>
      </c>
      <c r="DN671" s="3" t="s">
        <v>34</v>
      </c>
      <c r="DO671" s="24">
        <f>HLOOKUP(database!DN$36,'market capitalization'!$1:$23,4,0)</f>
        <v>228323.73590754002</v>
      </c>
      <c r="DQ671" s="24">
        <f>VLOOKUP($A671,RTKM!$C:$E,3,0)</f>
        <v>87.01</v>
      </c>
      <c r="DR671" s="3" t="s">
        <v>35</v>
      </c>
      <c r="DS671" s="24">
        <f>HLOOKUP(database!DR$36,'market capitalization'!$1:$23,4,0)</f>
        <v>13707.83642505</v>
      </c>
      <c r="DU671" s="24">
        <f>VLOOKUP($A671,RTKMP!$C:$E,3,0)</f>
        <v>57.1</v>
      </c>
      <c r="DV671" s="3" t="s">
        <v>36</v>
      </c>
      <c r="DW671" s="24">
        <f>HLOOKUP(database!DV$36,'market capitalization'!$1:$23,4,0)</f>
        <v>202977.24679970002</v>
      </c>
      <c r="DY671" s="24">
        <f>VLOOKUP($A671,HYDR!$C:$E,3,0)</f>
        <v>0.54149999999999998</v>
      </c>
      <c r="DZ671" s="3" t="s">
        <v>37</v>
      </c>
      <c r="EA671" s="24" t="e">
        <f>HLOOKUP(database!DZ$36,'market capitalization'!$1:$23,4,0)</f>
        <v>#N/A</v>
      </c>
      <c r="EC671" s="24">
        <f>VLOOKUP($A671,RUAL!$C:$E,3,0)</f>
        <v>354</v>
      </c>
      <c r="ED671" s="3" t="s">
        <v>38</v>
      </c>
      <c r="EE671" s="24">
        <f>HLOOKUP(database!ED$36,'market capitalization'!$1:$23,4,0)</f>
        <v>11857.475014</v>
      </c>
      <c r="EG671" s="24">
        <f>VLOOKUP($A671,SVAV!$C:$E,3,0)</f>
        <v>350</v>
      </c>
      <c r="EH671" s="3" t="s">
        <v>39</v>
      </c>
      <c r="EI671" s="24">
        <f>HLOOKUP(database!EH$36,'market capitalization'!$1:$23,4,0)</f>
        <v>1163752.36668</v>
      </c>
      <c r="EK671" s="24">
        <f>VLOOKUP($A671,SBER!$C:$E,3,0)</f>
        <v>54.9</v>
      </c>
      <c r="EL671" s="3" t="s">
        <v>40</v>
      </c>
      <c r="EM671" s="24">
        <f>HLOOKUP(database!EL$36,'market capitalization'!$1:$23,4,0)</f>
        <v>37690</v>
      </c>
      <c r="EO671" s="24">
        <f>VLOOKUP($A671,SBERP!$C:$E,3,0)</f>
        <v>37.700000000000003</v>
      </c>
      <c r="EP671" s="3" t="s">
        <v>41</v>
      </c>
      <c r="EQ671" s="24">
        <f>HLOOKUP(database!EP$36,'market capitalization'!$1:$23,4,0)</f>
        <v>416639.375551</v>
      </c>
      <c r="ES671" s="24">
        <f>VLOOKUP($A671,CHMF!$C:$E,3,0)</f>
        <v>501.9</v>
      </c>
      <c r="ET671" s="3" t="s">
        <v>42</v>
      </c>
      <c r="EU671" s="24">
        <f>HLOOKUP(database!ET$36,'market capitalization'!$1:$23,4,0)</f>
        <v>107790.5</v>
      </c>
      <c r="EW671" s="24">
        <f>VLOOKUP($A671,AFKS!$C:$E,3,0)</f>
        <v>11.4</v>
      </c>
      <c r="EX671" s="3" t="s">
        <v>43</v>
      </c>
      <c r="EY671" s="24">
        <f>HLOOKUP(database!EX$36,'market capitalization'!$1:$23,4,0)</f>
        <v>850635.93392605009</v>
      </c>
      <c r="FA671" s="24">
        <f>VLOOKUP($A671,SNGS!$C:$E,3,0)</f>
        <v>23.52</v>
      </c>
      <c r="FB671" s="3" t="s">
        <v>44</v>
      </c>
      <c r="FC671" s="24">
        <f>HLOOKUP(database!FB$36,'market capitalization'!$1:$23,4,0)</f>
        <v>226438.74810900001</v>
      </c>
      <c r="FE671" s="24">
        <f>VLOOKUP($A671,SNGSP!$C:$E,3,0)</f>
        <v>29.495000000000001</v>
      </c>
      <c r="FF671" s="3" t="s">
        <v>45</v>
      </c>
      <c r="FG671" s="24">
        <f>HLOOKUP(database!FF$36,'market capitalization'!$1:$23,4,0)</f>
        <v>34278.720243000003</v>
      </c>
      <c r="FI671" s="24">
        <f>VLOOKUP($A671,TRMK!$C:$E,3,0)</f>
        <v>35</v>
      </c>
      <c r="FJ671" s="3" t="s">
        <v>46</v>
      </c>
      <c r="FK671" s="24">
        <f>HLOOKUP(database!FJ$36,'market capitalization'!$1:$23,4,0)</f>
        <v>505674.11147</v>
      </c>
      <c r="FM671" s="24">
        <f>VLOOKUP($A671,TATN!$C:$E,3,0)</f>
        <v>228.5</v>
      </c>
      <c r="FN671" s="3" t="s">
        <v>47</v>
      </c>
      <c r="FO671" s="24">
        <f>HLOOKUP(database!FN$36,'market capitalization'!$1:$23,4,0)</f>
        <v>19825.142400000001</v>
      </c>
      <c r="FQ671" s="24">
        <f>VLOOKUP($A671,TATNP!$C:$E,3,0)</f>
        <v>134.1</v>
      </c>
      <c r="FR671" s="3" t="s">
        <v>48</v>
      </c>
      <c r="FS671" s="24">
        <f>HLOOKUP(database!FR$36,'market capitalization'!$1:$23,4,0)</f>
        <v>191638.34375</v>
      </c>
      <c r="FU671" s="24">
        <f>VLOOKUP($A671,TRNFP!$C:$E,3,0)</f>
        <v>126000</v>
      </c>
      <c r="FV671" s="3" t="s">
        <v>49</v>
      </c>
      <c r="FW671" s="24">
        <f>HLOOKUP(database!FV$36,'market capitalization'!$1:$23,4,0)</f>
        <v>381828.86662454996</v>
      </c>
      <c r="FY671" s="24">
        <f>VLOOKUP($A671,URKA!$C:$E,3,0)</f>
        <v>128.4</v>
      </c>
      <c r="FZ671" s="3" t="s">
        <v>50</v>
      </c>
      <c r="GA671" s="24">
        <f>HLOOKUP(database!FZ$36,'market capitalization'!$1:$23,4,0)</f>
        <v>56110.767521230002</v>
      </c>
      <c r="GC671" s="24">
        <f>VLOOKUP($A671,FEES!$C:$E,3,0)</f>
        <v>4.5690000000000001E-2</v>
      </c>
      <c r="GD671" s="3" t="s">
        <v>51</v>
      </c>
      <c r="GE671" s="24">
        <f>HLOOKUP(database!GD$36,'market capitalization'!$1:$23,4,0)</f>
        <v>214581.5</v>
      </c>
      <c r="GG671" s="24">
        <f>VLOOKUP($A671,PHOR!$C:$E,3,0)</f>
        <v>1655</v>
      </c>
      <c r="GH671" s="3" t="s">
        <v>52</v>
      </c>
      <c r="GI671" s="24">
        <f>HLOOKUP(database!GH$36,'market capitalization'!$1:$23,4,0)</f>
        <v>29763.474321000002</v>
      </c>
      <c r="GK671" s="24">
        <f>VLOOKUP($A671,GCHE!$C:$E,3,0)</f>
        <v>700</v>
      </c>
      <c r="GL671" s="3" t="s">
        <v>53</v>
      </c>
      <c r="GM671" s="24">
        <f>HLOOKUP(database!GL$36,'market capitalization'!$1:$23,4,0)</f>
        <v>142048.73494468999</v>
      </c>
      <c r="GO671" s="24">
        <f>VLOOKUP($A671,EONR!$C:$E,3,0)</f>
        <v>2.2799999999999998</v>
      </c>
    </row>
    <row r="672" spans="1:197" x14ac:dyDescent="0.45">
      <c r="A672" s="86">
        <v>42009</v>
      </c>
      <c r="B672" s="3" t="s">
        <v>5</v>
      </c>
      <c r="E672" s="3">
        <f>VLOOKUP($A672,POLY!$C:$E,3,0)</f>
        <v>541</v>
      </c>
      <c r="F672" s="3" t="s">
        <v>6</v>
      </c>
      <c r="I672" s="3">
        <f>VLOOKUP($A672,YNDX!$C:$E,3,0)</f>
        <v>1098</v>
      </c>
      <c r="J672" s="3" t="s">
        <v>7</v>
      </c>
      <c r="M672" s="3">
        <f>VLOOKUP($A672,ALRS!$C:$E,3,0)</f>
        <v>61.91</v>
      </c>
      <c r="N672" s="3" t="s">
        <v>8</v>
      </c>
      <c r="Q672" s="3">
        <f>VLOOKUP($A672,AKRN!$C:$E,3,0)</f>
        <v>1856</v>
      </c>
      <c r="R672" s="3" t="s">
        <v>9</v>
      </c>
      <c r="U672" s="3">
        <f>VLOOKUP($A672,AFLT!$C:$E,3,0)</f>
        <v>34</v>
      </c>
      <c r="V672" s="3" t="s">
        <v>10</v>
      </c>
      <c r="Y672" s="3">
        <f>VLOOKUP($A672,BSPB!$C:$E,3,0)</f>
        <v>26.15</v>
      </c>
      <c r="Z672" s="3" t="s">
        <v>11</v>
      </c>
      <c r="AC672" s="3">
        <f>VLOOKUP($A672,BANE!$C:$E,3,0)</f>
        <v>1291</v>
      </c>
      <c r="AD672" s="3" t="s">
        <v>12</v>
      </c>
      <c r="AG672" s="3">
        <f>VLOOKUP($A672,BANEP!$C:$E,3,0)</f>
        <v>938</v>
      </c>
      <c r="AH672" s="3" t="s">
        <v>13</v>
      </c>
      <c r="AK672" s="3">
        <f>VLOOKUP($A672,VTBR!$C:$E,3,0)</f>
        <v>6.5310000000000007E-2</v>
      </c>
      <c r="AL672" s="3" t="s">
        <v>14</v>
      </c>
      <c r="AO672" s="3">
        <f>VLOOKUP($A672,VSMO!$C:$E,3,0)</f>
        <v>8690</v>
      </c>
      <c r="AP672" s="3" t="s">
        <v>15</v>
      </c>
      <c r="AS672" s="3">
        <f>VLOOKUP($A672,GAZP!$C:$E,3,0)</f>
        <v>141.69999999999999</v>
      </c>
      <c r="AT672" s="3" t="s">
        <v>16</v>
      </c>
      <c r="AW672" s="3">
        <f>VLOOKUP($A672,GMKN!$C:$E,3,0)</f>
        <v>9740</v>
      </c>
      <c r="AX672" s="3" t="s">
        <v>17</v>
      </c>
      <c r="BA672" s="3">
        <f>VLOOKUP($A672,DIXY!$C:$E,3,0)</f>
        <v>364.9</v>
      </c>
      <c r="BB672" s="3" t="s">
        <v>18</v>
      </c>
      <c r="BE672" s="3" t="e">
        <f>VLOOKUP($A672,IRAO!$C:$E,3,0)</f>
        <v>#N/A</v>
      </c>
      <c r="BF672" s="3" t="s">
        <v>19</v>
      </c>
      <c r="BI672" s="3">
        <f>VLOOKUP($A672,KMAZ!$C:$E,3,0)</f>
        <v>28.75</v>
      </c>
      <c r="BJ672" s="3" t="s">
        <v>20</v>
      </c>
      <c r="BM672" s="3">
        <f>VLOOKUP($A672,LSRG!$C:$E,3,0)</f>
        <v>489</v>
      </c>
      <c r="BN672" s="3" t="s">
        <v>21</v>
      </c>
      <c r="BQ672" s="3">
        <f>VLOOKUP($A672,LKOH!$C:$E,3,0)</f>
        <v>2461</v>
      </c>
      <c r="BR672" s="3" t="s">
        <v>22</v>
      </c>
      <c r="BU672" s="3">
        <f>VLOOKUP($A672,MVID!$C:$E,3,0)</f>
        <v>145.9</v>
      </c>
      <c r="BV672" s="3" t="s">
        <v>23</v>
      </c>
      <c r="BY672" s="3">
        <f>VLOOKUP($A672,MAGN!$C:$E,3,0)</f>
        <v>12.1</v>
      </c>
      <c r="BZ672" s="3" t="s">
        <v>24</v>
      </c>
      <c r="CC672" s="3">
        <f>VLOOKUP($A672,MTSS!$C:$E,3,0)</f>
        <v>195</v>
      </c>
      <c r="CD672" s="3" t="s">
        <v>25</v>
      </c>
      <c r="CG672" s="3">
        <f>VLOOKUP($A672,MGNT!$C:$E,3,0)</f>
        <v>10542</v>
      </c>
      <c r="CH672" s="3" t="s">
        <v>26</v>
      </c>
      <c r="CK672" s="3">
        <f>VLOOKUP($A672,MFON!$C:$E,3,0)</f>
        <v>910</v>
      </c>
      <c r="CL672" s="3" t="s">
        <v>27</v>
      </c>
      <c r="CO672" s="3">
        <f>VLOOKUP($A672,MOEX!$C:$E,3,0)</f>
        <v>60.14</v>
      </c>
      <c r="CP672" s="3" t="s">
        <v>28</v>
      </c>
      <c r="CS672" s="3">
        <f>VLOOKUP($A672,MSTT!$C:$E,3,0)</f>
        <v>69.099999999999994</v>
      </c>
      <c r="CT672" s="3" t="s">
        <v>29</v>
      </c>
      <c r="CW672" s="3">
        <f>VLOOKUP($A672,NLMK!$C:$E,3,0)</f>
        <v>67.900000000000006</v>
      </c>
      <c r="CX672" s="3" t="s">
        <v>30</v>
      </c>
      <c r="DA672" s="3">
        <f>VLOOKUP($A672,NMTP!$C:$E,3,0)</f>
        <v>1.33</v>
      </c>
      <c r="DB672" s="3" t="s">
        <v>31</v>
      </c>
      <c r="DE672" s="3">
        <f>VLOOKUP($A672,NVTK!$C:$E,3,0)</f>
        <v>475.1</v>
      </c>
      <c r="DF672" s="3" t="s">
        <v>32</v>
      </c>
      <c r="DI672" s="3">
        <f>VLOOKUP($A672,PIKK!$C:$E,3,0)</f>
        <v>192.7</v>
      </c>
      <c r="DJ672" s="3" t="s">
        <v>33</v>
      </c>
      <c r="DM672" s="3">
        <f>VLOOKUP($A672,ROSN!$C:$E,3,0)</f>
        <v>206.6</v>
      </c>
      <c r="DN672" s="3" t="s">
        <v>34</v>
      </c>
      <c r="DQ672" s="3">
        <f>VLOOKUP($A672,RTKM!$C:$E,3,0)</f>
        <v>89.03</v>
      </c>
      <c r="DR672" s="3" t="s">
        <v>35</v>
      </c>
      <c r="DU672" s="3">
        <f>VLOOKUP($A672,RTKMP!$C:$E,3,0)</f>
        <v>57.3</v>
      </c>
      <c r="DV672" s="3" t="s">
        <v>36</v>
      </c>
      <c r="DY672" s="3">
        <f>VLOOKUP($A672,HYDR!$C:$E,3,0)</f>
        <v>0.54979999999999996</v>
      </c>
      <c r="DZ672" s="3" t="s">
        <v>37</v>
      </c>
      <c r="EC672" s="3">
        <f>VLOOKUP($A672,RUAL!$C:$E,3,0)</f>
        <v>406.4</v>
      </c>
      <c r="ED672" s="3" t="s">
        <v>38</v>
      </c>
      <c r="EG672" s="3">
        <f>VLOOKUP($A672,SVAV!$C:$E,3,0)</f>
        <v>356</v>
      </c>
      <c r="EH672" s="3" t="s">
        <v>39</v>
      </c>
      <c r="EK672" s="3">
        <f>VLOOKUP($A672,SBER!$C:$E,3,0)</f>
        <v>63.1</v>
      </c>
      <c r="EL672" s="3" t="s">
        <v>40</v>
      </c>
      <c r="EO672" s="3">
        <f>VLOOKUP($A672,SBERP!$C:$E,3,0)</f>
        <v>42.9</v>
      </c>
      <c r="EP672" s="3" t="s">
        <v>41</v>
      </c>
      <c r="ES672" s="3">
        <f>VLOOKUP($A672,CHMF!$C:$E,3,0)</f>
        <v>548.54999999999995</v>
      </c>
      <c r="ET672" s="3" t="s">
        <v>42</v>
      </c>
      <c r="EW672" s="3">
        <f>VLOOKUP($A672,AFKS!$C:$E,3,0)</f>
        <v>12.61</v>
      </c>
      <c r="EX672" s="3" t="s">
        <v>43</v>
      </c>
      <c r="FA672" s="3">
        <f>VLOOKUP($A672,SNGS!$C:$E,3,0)</f>
        <v>25.65</v>
      </c>
      <c r="FB672" s="3" t="s">
        <v>44</v>
      </c>
      <c r="FE672" s="3">
        <f>VLOOKUP($A672,SNGSP!$C:$E,3,0)</f>
        <v>32.01</v>
      </c>
      <c r="FF672" s="3" t="s">
        <v>45</v>
      </c>
      <c r="FI672" s="3">
        <f>VLOOKUP($A672,TRMK!$C:$E,3,0)</f>
        <v>39.200000000000003</v>
      </c>
      <c r="FJ672" s="3" t="s">
        <v>46</v>
      </c>
      <c r="FM672" s="3">
        <f>VLOOKUP($A672,TATN!$C:$E,3,0)</f>
        <v>234.05</v>
      </c>
      <c r="FN672" s="3" t="s">
        <v>47</v>
      </c>
      <c r="FQ672" s="3">
        <f>VLOOKUP($A672,TATNP!$C:$E,3,0)</f>
        <v>134.5</v>
      </c>
      <c r="FR672" s="3" t="s">
        <v>48</v>
      </c>
      <c r="FU672" s="3">
        <f>VLOOKUP($A672,TRNFP!$C:$E,3,0)</f>
        <v>120820</v>
      </c>
      <c r="FV672" s="3" t="s">
        <v>49</v>
      </c>
      <c r="FY672" s="3">
        <f>VLOOKUP($A672,URKA!$C:$E,3,0)</f>
        <v>135.75</v>
      </c>
      <c r="FZ672" s="3" t="s">
        <v>50</v>
      </c>
      <c r="GC672" s="3">
        <f>VLOOKUP($A672,FEES!$C:$E,3,0)</f>
        <v>4.897E-2</v>
      </c>
      <c r="GD672" s="3" t="s">
        <v>51</v>
      </c>
      <c r="GG672" s="3">
        <f>VLOOKUP($A672,PHOR!$C:$E,3,0)</f>
        <v>1798</v>
      </c>
      <c r="GH672" s="3" t="s">
        <v>52</v>
      </c>
      <c r="GK672" s="3">
        <f>VLOOKUP($A672,GCHE!$C:$E,3,0)</f>
        <v>680</v>
      </c>
      <c r="GL672" s="3" t="s">
        <v>53</v>
      </c>
      <c r="GO672" s="3">
        <f>VLOOKUP($A672,EONR!$C:$E,3,0)</f>
        <v>2.2999999999999998</v>
      </c>
    </row>
    <row r="673" spans="1:197" x14ac:dyDescent="0.45">
      <c r="A673" s="86">
        <v>42016</v>
      </c>
      <c r="B673" s="3" t="s">
        <v>5</v>
      </c>
      <c r="E673" s="3">
        <f>VLOOKUP($A673,POLY!$C:$E,3,0)</f>
        <v>588.5</v>
      </c>
      <c r="F673" s="3" t="s">
        <v>6</v>
      </c>
      <c r="I673" s="3">
        <f>VLOOKUP($A673,YNDX!$C:$E,3,0)</f>
        <v>1165</v>
      </c>
      <c r="J673" s="3" t="s">
        <v>7</v>
      </c>
      <c r="M673" s="3">
        <f>VLOOKUP($A673,ALRS!$C:$E,3,0)</f>
        <v>69.55</v>
      </c>
      <c r="N673" s="3" t="s">
        <v>8</v>
      </c>
      <c r="Q673" s="3">
        <f>VLOOKUP($A673,AKRN!$C:$E,3,0)</f>
        <v>2061</v>
      </c>
      <c r="R673" s="3" t="s">
        <v>9</v>
      </c>
      <c r="U673" s="3">
        <f>VLOOKUP($A673,AFLT!$C:$E,3,0)</f>
        <v>36.049999999999997</v>
      </c>
      <c r="V673" s="3" t="s">
        <v>10</v>
      </c>
      <c r="Y673" s="3">
        <f>VLOOKUP($A673,BSPB!$C:$E,3,0)</f>
        <v>24.85</v>
      </c>
      <c r="Z673" s="3" t="s">
        <v>11</v>
      </c>
      <c r="AC673" s="3">
        <f>VLOOKUP($A673,BANE!$C:$E,3,0)</f>
        <v>1320</v>
      </c>
      <c r="AD673" s="3" t="s">
        <v>12</v>
      </c>
      <c r="AG673" s="3">
        <f>VLOOKUP($A673,BANEP!$C:$E,3,0)</f>
        <v>986</v>
      </c>
      <c r="AH673" s="3" t="s">
        <v>13</v>
      </c>
      <c r="AK673" s="3">
        <f>VLOOKUP($A673,VTBR!$C:$E,3,0)</f>
        <v>6.522E-2</v>
      </c>
      <c r="AL673" s="3" t="s">
        <v>14</v>
      </c>
      <c r="AO673" s="3">
        <f>VLOOKUP($A673,VSMO!$C:$E,3,0)</f>
        <v>9330</v>
      </c>
      <c r="AP673" s="3" t="s">
        <v>15</v>
      </c>
      <c r="AS673" s="3">
        <f>VLOOKUP($A673,GAZP!$C:$E,3,0)</f>
        <v>149.6</v>
      </c>
      <c r="AT673" s="3" t="s">
        <v>16</v>
      </c>
      <c r="AW673" s="3">
        <f>VLOOKUP($A673,GMKN!$C:$E,3,0)</f>
        <v>9561</v>
      </c>
      <c r="AX673" s="3" t="s">
        <v>17</v>
      </c>
      <c r="BA673" s="3">
        <f>VLOOKUP($A673,DIXY!$C:$E,3,0)</f>
        <v>375.1</v>
      </c>
      <c r="BB673" s="3" t="s">
        <v>18</v>
      </c>
      <c r="BE673" s="3" t="e">
        <f>VLOOKUP($A673,IRAO!$C:$E,3,0)</f>
        <v>#N/A</v>
      </c>
      <c r="BF673" s="3" t="s">
        <v>19</v>
      </c>
      <c r="BI673" s="3">
        <f>VLOOKUP($A673,KMAZ!$C:$E,3,0)</f>
        <v>28.9</v>
      </c>
      <c r="BJ673" s="3" t="s">
        <v>20</v>
      </c>
      <c r="BM673" s="3">
        <f>VLOOKUP($A673,LSRG!$C:$E,3,0)</f>
        <v>463</v>
      </c>
      <c r="BN673" s="3" t="s">
        <v>21</v>
      </c>
      <c r="BQ673" s="3">
        <f>VLOOKUP($A673,LKOH!$C:$E,3,0)</f>
        <v>2736</v>
      </c>
      <c r="BR673" s="3" t="s">
        <v>22</v>
      </c>
      <c r="BU673" s="3">
        <f>VLOOKUP($A673,MVID!$C:$E,3,0)</f>
        <v>132</v>
      </c>
      <c r="BV673" s="3" t="s">
        <v>23</v>
      </c>
      <c r="BY673" s="3">
        <f>VLOOKUP($A673,MAGN!$C:$E,3,0)</f>
        <v>12.151</v>
      </c>
      <c r="BZ673" s="3" t="s">
        <v>24</v>
      </c>
      <c r="CC673" s="3">
        <f>VLOOKUP($A673,MTSS!$C:$E,3,0)</f>
        <v>215.8</v>
      </c>
      <c r="CD673" s="3" t="s">
        <v>25</v>
      </c>
      <c r="CG673" s="3">
        <f>VLOOKUP($A673,MGNT!$C:$E,3,0)</f>
        <v>11350</v>
      </c>
      <c r="CH673" s="3" t="s">
        <v>26</v>
      </c>
      <c r="CK673" s="3">
        <f>VLOOKUP($A673,MFON!$C:$E,3,0)</f>
        <v>972</v>
      </c>
      <c r="CL673" s="3" t="s">
        <v>27</v>
      </c>
      <c r="CO673" s="3">
        <f>VLOOKUP($A673,MOEX!$C:$E,3,0)</f>
        <v>62.5</v>
      </c>
      <c r="CP673" s="3" t="s">
        <v>28</v>
      </c>
      <c r="CS673" s="3">
        <f>VLOOKUP($A673,MSTT!$C:$E,3,0)</f>
        <v>70</v>
      </c>
      <c r="CT673" s="3" t="s">
        <v>29</v>
      </c>
      <c r="CW673" s="3">
        <f>VLOOKUP($A673,NLMK!$C:$E,3,0)</f>
        <v>75.7</v>
      </c>
      <c r="CX673" s="3" t="s">
        <v>30</v>
      </c>
      <c r="DA673" s="3">
        <f>VLOOKUP($A673,NMTP!$C:$E,3,0)</f>
        <v>1.24</v>
      </c>
      <c r="DB673" s="3" t="s">
        <v>31</v>
      </c>
      <c r="DE673" s="3">
        <f>VLOOKUP($A673,NVTK!$C:$E,3,0)</f>
        <v>490</v>
      </c>
      <c r="DF673" s="3" t="s">
        <v>32</v>
      </c>
      <c r="DI673" s="3">
        <f>VLOOKUP($A673,PIKK!$C:$E,3,0)</f>
        <v>194.1</v>
      </c>
      <c r="DJ673" s="3" t="s">
        <v>33</v>
      </c>
      <c r="DM673" s="3">
        <f>VLOOKUP($A673,ROSN!$C:$E,3,0)</f>
        <v>226</v>
      </c>
      <c r="DN673" s="3" t="s">
        <v>34</v>
      </c>
      <c r="DQ673" s="3">
        <f>VLOOKUP($A673,RTKM!$C:$E,3,0)</f>
        <v>88.05</v>
      </c>
      <c r="DR673" s="3" t="s">
        <v>35</v>
      </c>
      <c r="DU673" s="3">
        <f>VLOOKUP($A673,RTKMP!$C:$E,3,0)</f>
        <v>55.3</v>
      </c>
      <c r="DV673" s="3" t="s">
        <v>36</v>
      </c>
      <c r="DY673" s="3">
        <f>VLOOKUP($A673,HYDR!$C:$E,3,0)</f>
        <v>0.54600000000000004</v>
      </c>
      <c r="DZ673" s="3" t="s">
        <v>37</v>
      </c>
      <c r="EC673" s="3">
        <f>VLOOKUP($A673,RUAL!$C:$E,3,0)</f>
        <v>406.9</v>
      </c>
      <c r="ED673" s="3" t="s">
        <v>38</v>
      </c>
      <c r="EG673" s="3">
        <f>VLOOKUP($A673,SVAV!$C:$E,3,0)</f>
        <v>322</v>
      </c>
      <c r="EH673" s="3" t="s">
        <v>39</v>
      </c>
      <c r="EK673" s="3">
        <f>VLOOKUP($A673,SBER!$C:$E,3,0)</f>
        <v>61.99</v>
      </c>
      <c r="EL673" s="3" t="s">
        <v>40</v>
      </c>
      <c r="EO673" s="3">
        <f>VLOOKUP($A673,SBERP!$C:$E,3,0)</f>
        <v>42.03</v>
      </c>
      <c r="EP673" s="3" t="s">
        <v>41</v>
      </c>
      <c r="ES673" s="3">
        <f>VLOOKUP($A673,CHMF!$C:$E,3,0)</f>
        <v>587.9</v>
      </c>
      <c r="ET673" s="3" t="s">
        <v>42</v>
      </c>
      <c r="EW673" s="3">
        <f>VLOOKUP($A673,AFKS!$C:$E,3,0)</f>
        <v>12.43</v>
      </c>
      <c r="EX673" s="3" t="s">
        <v>43</v>
      </c>
      <c r="FA673" s="3">
        <f>VLOOKUP($A673,SNGS!$C:$E,3,0)</f>
        <v>26.15</v>
      </c>
      <c r="FB673" s="3" t="s">
        <v>44</v>
      </c>
      <c r="FE673" s="3">
        <f>VLOOKUP($A673,SNGSP!$C:$E,3,0)</f>
        <v>34.25</v>
      </c>
      <c r="FF673" s="3" t="s">
        <v>45</v>
      </c>
      <c r="FI673" s="3">
        <f>VLOOKUP($A673,TRMK!$C:$E,3,0)</f>
        <v>38.799999999999997</v>
      </c>
      <c r="FJ673" s="3" t="s">
        <v>46</v>
      </c>
      <c r="FM673" s="3">
        <f>VLOOKUP($A673,TATN!$C:$E,3,0)</f>
        <v>260</v>
      </c>
      <c r="FN673" s="3" t="s">
        <v>47</v>
      </c>
      <c r="FQ673" s="3">
        <f>VLOOKUP($A673,TATNP!$C:$E,3,0)</f>
        <v>137.30000000000001</v>
      </c>
      <c r="FR673" s="3" t="s">
        <v>48</v>
      </c>
      <c r="FU673" s="3">
        <f>VLOOKUP($A673,TRNFP!$C:$E,3,0)</f>
        <v>130980</v>
      </c>
      <c r="FV673" s="3" t="s">
        <v>49</v>
      </c>
      <c r="FY673" s="3">
        <f>VLOOKUP($A673,URKA!$C:$E,3,0)</f>
        <v>136</v>
      </c>
      <c r="FZ673" s="3" t="s">
        <v>50</v>
      </c>
      <c r="GC673" s="3">
        <f>VLOOKUP($A673,FEES!$C:$E,3,0)</f>
        <v>5.1950000000000003E-2</v>
      </c>
      <c r="GD673" s="3" t="s">
        <v>51</v>
      </c>
      <c r="GG673" s="3">
        <f>VLOOKUP($A673,PHOR!$C:$E,3,0)</f>
        <v>1955</v>
      </c>
      <c r="GH673" s="3" t="s">
        <v>52</v>
      </c>
      <c r="GK673" s="3">
        <f>VLOOKUP($A673,GCHE!$C:$E,3,0)</f>
        <v>668</v>
      </c>
      <c r="GL673" s="3" t="s">
        <v>53</v>
      </c>
      <c r="GO673" s="3">
        <f>VLOOKUP($A673,EONR!$C:$E,3,0)</f>
        <v>2.3940000000000001</v>
      </c>
    </row>
    <row r="674" spans="1:197" x14ac:dyDescent="0.45">
      <c r="A674" s="86">
        <v>42023</v>
      </c>
      <c r="B674" s="3" t="s">
        <v>5</v>
      </c>
      <c r="E674" s="3">
        <f>VLOOKUP($A674,POLY!$C:$E,3,0)</f>
        <v>587</v>
      </c>
      <c r="F674" s="3" t="s">
        <v>6</v>
      </c>
      <c r="I674" s="3">
        <f>VLOOKUP($A674,YNDX!$C:$E,3,0)</f>
        <v>1117</v>
      </c>
      <c r="J674" s="3" t="s">
        <v>7</v>
      </c>
      <c r="M674" s="3">
        <f>VLOOKUP($A674,ALRS!$C:$E,3,0)</f>
        <v>76</v>
      </c>
      <c r="N674" s="3" t="s">
        <v>8</v>
      </c>
      <c r="Q674" s="3">
        <f>VLOOKUP($A674,AKRN!$C:$E,3,0)</f>
        <v>2258</v>
      </c>
      <c r="R674" s="3" t="s">
        <v>9</v>
      </c>
      <c r="U674" s="3">
        <f>VLOOKUP($A674,AFLT!$C:$E,3,0)</f>
        <v>40.15</v>
      </c>
      <c r="V674" s="3" t="s">
        <v>10</v>
      </c>
      <c r="Y674" s="3">
        <f>VLOOKUP($A674,BSPB!$C:$E,3,0)</f>
        <v>26.25</v>
      </c>
      <c r="Z674" s="3" t="s">
        <v>11</v>
      </c>
      <c r="AC674" s="3">
        <f>VLOOKUP($A674,BANE!$C:$E,3,0)</f>
        <v>1550</v>
      </c>
      <c r="AD674" s="3" t="s">
        <v>12</v>
      </c>
      <c r="AG674" s="3">
        <f>VLOOKUP($A674,BANEP!$C:$E,3,0)</f>
        <v>1152</v>
      </c>
      <c r="AH674" s="3" t="s">
        <v>13</v>
      </c>
      <c r="AK674" s="3">
        <f>VLOOKUP($A674,VTBR!$C:$E,3,0)</f>
        <v>6.3799999999999996E-2</v>
      </c>
      <c r="AL674" s="3" t="s">
        <v>14</v>
      </c>
      <c r="AO674" s="3">
        <f>VLOOKUP($A674,VSMO!$C:$E,3,0)</f>
        <v>9990</v>
      </c>
      <c r="AP674" s="3" t="s">
        <v>15</v>
      </c>
      <c r="AS674" s="3">
        <f>VLOOKUP($A674,GAZP!$C:$E,3,0)</f>
        <v>152.83000000000001</v>
      </c>
      <c r="AT674" s="3" t="s">
        <v>16</v>
      </c>
      <c r="AW674" s="3">
        <f>VLOOKUP($A674,GMKN!$C:$E,3,0)</f>
        <v>10400</v>
      </c>
      <c r="AX674" s="3" t="s">
        <v>17</v>
      </c>
      <c r="BA674" s="3">
        <f>VLOOKUP($A674,DIXY!$C:$E,3,0)</f>
        <v>408</v>
      </c>
      <c r="BB674" s="3" t="s">
        <v>18</v>
      </c>
      <c r="BE674" s="3">
        <f>VLOOKUP($A674,IRAO!$C:$E,3,0)</f>
        <v>0.78890000000000005</v>
      </c>
      <c r="BF674" s="3" t="s">
        <v>19</v>
      </c>
      <c r="BI674" s="3">
        <f>VLOOKUP($A674,KMAZ!$C:$E,3,0)</f>
        <v>29.05</v>
      </c>
      <c r="BJ674" s="3" t="s">
        <v>20</v>
      </c>
      <c r="BM674" s="3">
        <f>VLOOKUP($A674,LSRG!$C:$E,3,0)</f>
        <v>485</v>
      </c>
      <c r="BN674" s="3" t="s">
        <v>21</v>
      </c>
      <c r="BQ674" s="3">
        <f>VLOOKUP($A674,LKOH!$C:$E,3,0)</f>
        <v>2849</v>
      </c>
      <c r="BR674" s="3" t="s">
        <v>22</v>
      </c>
      <c r="BU674" s="3">
        <f>VLOOKUP($A674,MVID!$C:$E,3,0)</f>
        <v>151</v>
      </c>
      <c r="BV674" s="3" t="s">
        <v>23</v>
      </c>
      <c r="BY674" s="3">
        <f>VLOOKUP($A674,MAGN!$C:$E,3,0)</f>
        <v>12.898999999999999</v>
      </c>
      <c r="BZ674" s="3" t="s">
        <v>24</v>
      </c>
      <c r="CC674" s="3">
        <f>VLOOKUP($A674,MTSS!$C:$E,3,0)</f>
        <v>228</v>
      </c>
      <c r="CD674" s="3" t="s">
        <v>25</v>
      </c>
      <c r="CG674" s="3">
        <f>VLOOKUP($A674,MGNT!$C:$E,3,0)</f>
        <v>11750</v>
      </c>
      <c r="CH674" s="3" t="s">
        <v>26</v>
      </c>
      <c r="CK674" s="3">
        <f>VLOOKUP($A674,MFON!$C:$E,3,0)</f>
        <v>1012</v>
      </c>
      <c r="CL674" s="3" t="s">
        <v>27</v>
      </c>
      <c r="CO674" s="3">
        <f>VLOOKUP($A674,MOEX!$C:$E,3,0)</f>
        <v>69.11</v>
      </c>
      <c r="CP674" s="3" t="s">
        <v>28</v>
      </c>
      <c r="CS674" s="3">
        <f>VLOOKUP($A674,MSTT!$C:$E,3,0)</f>
        <v>69.5</v>
      </c>
      <c r="CT674" s="3" t="s">
        <v>29</v>
      </c>
      <c r="CW674" s="3">
        <f>VLOOKUP($A674,NLMK!$C:$E,3,0)</f>
        <v>79.504999999999995</v>
      </c>
      <c r="CX674" s="3" t="s">
        <v>30</v>
      </c>
      <c r="DA674" s="3">
        <f>VLOOKUP($A674,NMTP!$C:$E,3,0)</f>
        <v>1.24</v>
      </c>
      <c r="DB674" s="3" t="s">
        <v>31</v>
      </c>
      <c r="DE674" s="3">
        <f>VLOOKUP($A674,NVTK!$C:$E,3,0)</f>
        <v>512</v>
      </c>
      <c r="DF674" s="3" t="s">
        <v>32</v>
      </c>
      <c r="DI674" s="3">
        <f>VLOOKUP($A674,PIKK!$C:$E,3,0)</f>
        <v>188</v>
      </c>
      <c r="DJ674" s="3" t="s">
        <v>33</v>
      </c>
      <c r="DM674" s="3">
        <f>VLOOKUP($A674,ROSN!$C:$E,3,0)</f>
        <v>243.9</v>
      </c>
      <c r="DN674" s="3" t="s">
        <v>34</v>
      </c>
      <c r="DQ674" s="3">
        <f>VLOOKUP($A674,RTKM!$C:$E,3,0)</f>
        <v>90.7</v>
      </c>
      <c r="DR674" s="3" t="s">
        <v>35</v>
      </c>
      <c r="DU674" s="3">
        <f>VLOOKUP($A674,RTKMP!$C:$E,3,0)</f>
        <v>57</v>
      </c>
      <c r="DV674" s="3" t="s">
        <v>36</v>
      </c>
      <c r="DY674" s="3">
        <f>VLOOKUP($A674,HYDR!$C:$E,3,0)</f>
        <v>0.56089999999999995</v>
      </c>
      <c r="DZ674" s="3" t="s">
        <v>37</v>
      </c>
      <c r="EC674" s="3">
        <f>VLOOKUP($A674,RUAL!$C:$E,3,0)</f>
        <v>446</v>
      </c>
      <c r="ED674" s="3" t="s">
        <v>38</v>
      </c>
      <c r="EG674" s="3">
        <f>VLOOKUP($A674,SVAV!$C:$E,3,0)</f>
        <v>320</v>
      </c>
      <c r="EH674" s="3" t="s">
        <v>39</v>
      </c>
      <c r="EK674" s="3">
        <f>VLOOKUP($A674,SBER!$C:$E,3,0)</f>
        <v>64.45</v>
      </c>
      <c r="EL674" s="3" t="s">
        <v>40</v>
      </c>
      <c r="EO674" s="3">
        <f>VLOOKUP($A674,SBERP!$C:$E,3,0)</f>
        <v>45.94</v>
      </c>
      <c r="EP674" s="3" t="s">
        <v>41</v>
      </c>
      <c r="ES674" s="3">
        <f>VLOOKUP($A674,CHMF!$C:$E,3,0)</f>
        <v>587</v>
      </c>
      <c r="ET674" s="3" t="s">
        <v>42</v>
      </c>
      <c r="EW674" s="3">
        <f>VLOOKUP($A674,AFKS!$C:$E,3,0)</f>
        <v>13.62</v>
      </c>
      <c r="EX674" s="3" t="s">
        <v>43</v>
      </c>
      <c r="FA674" s="3">
        <f>VLOOKUP($A674,SNGS!$C:$E,3,0)</f>
        <v>29.475000000000001</v>
      </c>
      <c r="FB674" s="3" t="s">
        <v>44</v>
      </c>
      <c r="FE674" s="3">
        <f>VLOOKUP($A674,SNGSP!$C:$E,3,0)</f>
        <v>39.424999999999997</v>
      </c>
      <c r="FF674" s="3" t="s">
        <v>45</v>
      </c>
      <c r="FI674" s="3">
        <f>VLOOKUP($A674,TRMK!$C:$E,3,0)</f>
        <v>50.1</v>
      </c>
      <c r="FJ674" s="3" t="s">
        <v>46</v>
      </c>
      <c r="FM674" s="3">
        <f>VLOOKUP($A674,TATN!$C:$E,3,0)</f>
        <v>297.95</v>
      </c>
      <c r="FN674" s="3" t="s">
        <v>47</v>
      </c>
      <c r="FQ674" s="3">
        <f>VLOOKUP($A674,TATNP!$C:$E,3,0)</f>
        <v>151.80000000000001</v>
      </c>
      <c r="FR674" s="3" t="s">
        <v>48</v>
      </c>
      <c r="FU674" s="3">
        <f>VLOOKUP($A674,TRNFP!$C:$E,3,0)</f>
        <v>131970</v>
      </c>
      <c r="FV674" s="3" t="s">
        <v>49</v>
      </c>
      <c r="FY674" s="3">
        <f>VLOOKUP($A674,URKA!$C:$E,3,0)</f>
        <v>156</v>
      </c>
      <c r="FZ674" s="3" t="s">
        <v>50</v>
      </c>
      <c r="GC674" s="3">
        <f>VLOOKUP($A674,FEES!$C:$E,3,0)</f>
        <v>5.1999999999999998E-2</v>
      </c>
      <c r="GD674" s="3" t="s">
        <v>51</v>
      </c>
      <c r="GG674" s="3">
        <f>VLOOKUP($A674,PHOR!$C:$E,3,0)</f>
        <v>2114</v>
      </c>
      <c r="GH674" s="3" t="s">
        <v>52</v>
      </c>
      <c r="GK674" s="3">
        <f>VLOOKUP($A674,GCHE!$C:$E,3,0)</f>
        <v>660</v>
      </c>
      <c r="GL674" s="3" t="s">
        <v>53</v>
      </c>
      <c r="GO674" s="3">
        <f>VLOOKUP($A674,EONR!$C:$E,3,0)</f>
        <v>2.4750000000000001</v>
      </c>
    </row>
    <row r="675" spans="1:197" x14ac:dyDescent="0.45">
      <c r="A675" s="86">
        <v>42030</v>
      </c>
      <c r="B675" s="3" t="s">
        <v>5</v>
      </c>
      <c r="E675" s="3">
        <f>VLOOKUP($A675,POLY!$C:$E,3,0)</f>
        <v>638</v>
      </c>
      <c r="F675" s="3" t="s">
        <v>6</v>
      </c>
      <c r="I675" s="3">
        <f>VLOOKUP($A675,YNDX!$C:$E,3,0)</f>
        <v>1075</v>
      </c>
      <c r="J675" s="3" t="s">
        <v>7</v>
      </c>
      <c r="M675" s="3">
        <f>VLOOKUP($A675,ALRS!$C:$E,3,0)</f>
        <v>78.489999999999995</v>
      </c>
      <c r="N675" s="3" t="s">
        <v>8</v>
      </c>
      <c r="Q675" s="3">
        <f>VLOOKUP($A675,AKRN!$C:$E,3,0)</f>
        <v>2378</v>
      </c>
      <c r="R675" s="3" t="s">
        <v>9</v>
      </c>
      <c r="U675" s="3">
        <f>VLOOKUP($A675,AFLT!$C:$E,3,0)</f>
        <v>38.25</v>
      </c>
      <c r="V675" s="3" t="s">
        <v>10</v>
      </c>
      <c r="Y675" s="3">
        <f>VLOOKUP($A675,BSPB!$C:$E,3,0)</f>
        <v>26.1</v>
      </c>
      <c r="Z675" s="3" t="s">
        <v>11</v>
      </c>
      <c r="AC675" s="3">
        <f>VLOOKUP($A675,BANE!$C:$E,3,0)</f>
        <v>1497</v>
      </c>
      <c r="AD675" s="3" t="s">
        <v>12</v>
      </c>
      <c r="AG675" s="3">
        <f>VLOOKUP($A675,BANEP!$C:$E,3,0)</f>
        <v>1238</v>
      </c>
      <c r="AH675" s="3" t="s">
        <v>13</v>
      </c>
      <c r="AK675" s="3">
        <f>VLOOKUP($A675,VTBR!$C:$E,3,0)</f>
        <v>6.8940000000000001E-2</v>
      </c>
      <c r="AL675" s="3" t="s">
        <v>14</v>
      </c>
      <c r="AO675" s="3">
        <f>VLOOKUP($A675,VSMO!$C:$E,3,0)</f>
        <v>10200</v>
      </c>
      <c r="AP675" s="3" t="s">
        <v>15</v>
      </c>
      <c r="AS675" s="3">
        <f>VLOOKUP($A675,GAZP!$C:$E,3,0)</f>
        <v>143.82</v>
      </c>
      <c r="AT675" s="3" t="s">
        <v>16</v>
      </c>
      <c r="AW675" s="3">
        <f>VLOOKUP($A675,GMKN!$C:$E,3,0)</f>
        <v>11610</v>
      </c>
      <c r="AX675" s="3" t="s">
        <v>17</v>
      </c>
      <c r="BA675" s="3">
        <f>VLOOKUP($A675,DIXY!$C:$E,3,0)</f>
        <v>385.4</v>
      </c>
      <c r="BB675" s="3" t="s">
        <v>18</v>
      </c>
      <c r="BE675" s="3">
        <f>VLOOKUP($A675,IRAO!$C:$E,3,0)</f>
        <v>0.72</v>
      </c>
      <c r="BF675" s="3" t="s">
        <v>19</v>
      </c>
      <c r="BI675" s="3">
        <f>VLOOKUP($A675,KMAZ!$C:$E,3,0)</f>
        <v>27.5</v>
      </c>
      <c r="BJ675" s="3" t="s">
        <v>20</v>
      </c>
      <c r="BM675" s="3">
        <f>VLOOKUP($A675,LSRG!$C:$E,3,0)</f>
        <v>471</v>
      </c>
      <c r="BN675" s="3" t="s">
        <v>21</v>
      </c>
      <c r="BQ675" s="3">
        <f>VLOOKUP($A675,LKOH!$C:$E,3,0)</f>
        <v>2789.9</v>
      </c>
      <c r="BR675" s="3" t="s">
        <v>22</v>
      </c>
      <c r="BU675" s="3">
        <f>VLOOKUP($A675,MVID!$C:$E,3,0)</f>
        <v>139.6</v>
      </c>
      <c r="BV675" s="3" t="s">
        <v>23</v>
      </c>
      <c r="BY675" s="3">
        <f>VLOOKUP($A675,MAGN!$C:$E,3,0)</f>
        <v>13.134</v>
      </c>
      <c r="BZ675" s="3" t="s">
        <v>24</v>
      </c>
      <c r="CC675" s="3">
        <f>VLOOKUP($A675,MTSS!$C:$E,3,0)</f>
        <v>217.85</v>
      </c>
      <c r="CD675" s="3" t="s">
        <v>25</v>
      </c>
      <c r="CG675" s="3">
        <f>VLOOKUP($A675,MGNT!$C:$E,3,0)</f>
        <v>10590</v>
      </c>
      <c r="CH675" s="3" t="s">
        <v>26</v>
      </c>
      <c r="CK675" s="3">
        <f>VLOOKUP($A675,MFON!$C:$E,3,0)</f>
        <v>900</v>
      </c>
      <c r="CL675" s="3" t="s">
        <v>27</v>
      </c>
      <c r="CO675" s="3">
        <f>VLOOKUP($A675,MOEX!$C:$E,3,0)</f>
        <v>70</v>
      </c>
      <c r="CP675" s="3" t="s">
        <v>28</v>
      </c>
      <c r="CS675" s="3">
        <f>VLOOKUP($A675,MSTT!$C:$E,3,0)</f>
        <v>68.7</v>
      </c>
      <c r="CT675" s="3" t="s">
        <v>29</v>
      </c>
      <c r="CW675" s="3">
        <f>VLOOKUP($A675,NLMK!$C:$E,3,0)</f>
        <v>91.995000000000005</v>
      </c>
      <c r="CX675" s="3" t="s">
        <v>30</v>
      </c>
      <c r="DA675" s="3">
        <f>VLOOKUP($A675,NMTP!$C:$E,3,0)</f>
        <v>1.25</v>
      </c>
      <c r="DB675" s="3" t="s">
        <v>31</v>
      </c>
      <c r="DE675" s="3">
        <f>VLOOKUP($A675,NVTK!$C:$E,3,0)</f>
        <v>460</v>
      </c>
      <c r="DF675" s="3" t="s">
        <v>32</v>
      </c>
      <c r="DI675" s="3">
        <f>VLOOKUP($A675,PIKK!$C:$E,3,0)</f>
        <v>189.7</v>
      </c>
      <c r="DJ675" s="3" t="s">
        <v>33</v>
      </c>
      <c r="DM675" s="3">
        <f>VLOOKUP($A675,ROSN!$C:$E,3,0)</f>
        <v>229.35</v>
      </c>
      <c r="DN675" s="3" t="s">
        <v>34</v>
      </c>
      <c r="DQ675" s="3">
        <f>VLOOKUP($A675,RTKM!$C:$E,3,0)</f>
        <v>86.61</v>
      </c>
      <c r="DR675" s="3" t="s">
        <v>35</v>
      </c>
      <c r="DU675" s="3">
        <f>VLOOKUP($A675,RTKMP!$C:$E,3,0)</f>
        <v>55.99</v>
      </c>
      <c r="DV675" s="3" t="s">
        <v>36</v>
      </c>
      <c r="DY675" s="3">
        <f>VLOOKUP($A675,HYDR!$C:$E,3,0)</f>
        <v>0.52510000000000001</v>
      </c>
      <c r="DZ675" s="3" t="s">
        <v>37</v>
      </c>
      <c r="EC675" s="3">
        <f>VLOOKUP($A675,RUAL!$C:$E,3,0)</f>
        <v>472.3</v>
      </c>
      <c r="ED675" s="3" t="s">
        <v>38</v>
      </c>
      <c r="EG675" s="3">
        <f>VLOOKUP($A675,SVAV!$C:$E,3,0)</f>
        <v>300</v>
      </c>
      <c r="EH675" s="3" t="s">
        <v>39</v>
      </c>
      <c r="EK675" s="3">
        <f>VLOOKUP($A675,SBER!$C:$E,3,0)</f>
        <v>61.5</v>
      </c>
      <c r="EL675" s="3" t="s">
        <v>40</v>
      </c>
      <c r="EO675" s="3">
        <f>VLOOKUP($A675,SBERP!$C:$E,3,0)</f>
        <v>43.84</v>
      </c>
      <c r="EP675" s="3" t="s">
        <v>41</v>
      </c>
      <c r="ES675" s="3">
        <f>VLOOKUP($A675,CHMF!$C:$E,3,0)</f>
        <v>642.35</v>
      </c>
      <c r="ET675" s="3" t="s">
        <v>42</v>
      </c>
      <c r="EW675" s="3">
        <f>VLOOKUP($A675,AFKS!$C:$E,3,0)</f>
        <v>13.33</v>
      </c>
      <c r="EX675" s="3" t="s">
        <v>43</v>
      </c>
      <c r="FA675" s="3">
        <f>VLOOKUP($A675,SNGS!$C:$E,3,0)</f>
        <v>31.1</v>
      </c>
      <c r="FB675" s="3" t="s">
        <v>44</v>
      </c>
      <c r="FE675" s="3">
        <f>VLOOKUP($A675,SNGSP!$C:$E,3,0)</f>
        <v>41.6</v>
      </c>
      <c r="FF675" s="3" t="s">
        <v>45</v>
      </c>
      <c r="FI675" s="3">
        <f>VLOOKUP($A675,TRMK!$C:$E,3,0)</f>
        <v>46.9</v>
      </c>
      <c r="FJ675" s="3" t="s">
        <v>46</v>
      </c>
      <c r="FM675" s="3">
        <f>VLOOKUP($A675,TATN!$C:$E,3,0)</f>
        <v>270.14999999999998</v>
      </c>
      <c r="FN675" s="3" t="s">
        <v>47</v>
      </c>
      <c r="FQ675" s="3">
        <f>VLOOKUP($A675,TATNP!$C:$E,3,0)</f>
        <v>157.69999999999999</v>
      </c>
      <c r="FR675" s="3" t="s">
        <v>48</v>
      </c>
      <c r="FU675" s="3">
        <f>VLOOKUP($A675,TRNFP!$C:$E,3,0)</f>
        <v>141900</v>
      </c>
      <c r="FV675" s="3" t="s">
        <v>49</v>
      </c>
      <c r="FY675" s="3">
        <f>VLOOKUP($A675,URKA!$C:$E,3,0)</f>
        <v>174.7</v>
      </c>
      <c r="FZ675" s="3" t="s">
        <v>50</v>
      </c>
      <c r="GC675" s="3">
        <f>VLOOKUP($A675,FEES!$C:$E,3,0)</f>
        <v>4.9820000000000003E-2</v>
      </c>
      <c r="GD675" s="3" t="s">
        <v>51</v>
      </c>
      <c r="GG675" s="3">
        <f>VLOOKUP($A675,PHOR!$C:$E,3,0)</f>
        <v>2291</v>
      </c>
      <c r="GH675" s="3" t="s">
        <v>52</v>
      </c>
      <c r="GK675" s="3">
        <f>VLOOKUP($A675,GCHE!$C:$E,3,0)</f>
        <v>698</v>
      </c>
      <c r="GL675" s="3" t="s">
        <v>53</v>
      </c>
      <c r="GO675" s="3">
        <f>VLOOKUP($A675,EONR!$C:$E,3,0)</f>
        <v>2.4990000000000001</v>
      </c>
    </row>
    <row r="676" spans="1:197" x14ac:dyDescent="0.45">
      <c r="A676" s="86">
        <v>42037</v>
      </c>
      <c r="B676" s="3" t="s">
        <v>5</v>
      </c>
      <c r="E676" s="3">
        <f>VLOOKUP($A676,POLY!$C:$E,3,0)</f>
        <v>619</v>
      </c>
      <c r="F676" s="3" t="s">
        <v>6</v>
      </c>
      <c r="I676" s="3">
        <f>VLOOKUP($A676,YNDX!$C:$E,3,0)</f>
        <v>1084</v>
      </c>
      <c r="J676" s="3" t="s">
        <v>7</v>
      </c>
      <c r="M676" s="3">
        <f>VLOOKUP($A676,ALRS!$C:$E,3,0)</f>
        <v>79</v>
      </c>
      <c r="N676" s="3" t="s">
        <v>8</v>
      </c>
      <c r="Q676" s="3">
        <f>VLOOKUP($A676,AKRN!$C:$E,3,0)</f>
        <v>2306</v>
      </c>
      <c r="R676" s="3" t="s">
        <v>9</v>
      </c>
      <c r="U676" s="3">
        <f>VLOOKUP($A676,AFLT!$C:$E,3,0)</f>
        <v>38</v>
      </c>
      <c r="V676" s="3" t="s">
        <v>10</v>
      </c>
      <c r="Y676" s="3">
        <f>VLOOKUP($A676,BSPB!$C:$E,3,0)</f>
        <v>25.2</v>
      </c>
      <c r="Z676" s="3" t="s">
        <v>11</v>
      </c>
      <c r="AC676" s="3">
        <f>VLOOKUP($A676,BANE!$C:$E,3,0)</f>
        <v>1648</v>
      </c>
      <c r="AD676" s="3" t="s">
        <v>12</v>
      </c>
      <c r="AG676" s="3">
        <f>VLOOKUP($A676,BANEP!$C:$E,3,0)</f>
        <v>1255</v>
      </c>
      <c r="AH676" s="3" t="s">
        <v>13</v>
      </c>
      <c r="AK676" s="3">
        <f>VLOOKUP($A676,VTBR!$C:$E,3,0)</f>
        <v>6.8260000000000001E-2</v>
      </c>
      <c r="AL676" s="3" t="s">
        <v>14</v>
      </c>
      <c r="AO676" s="3">
        <f>VLOOKUP($A676,VSMO!$C:$E,3,0)</f>
        <v>9800</v>
      </c>
      <c r="AP676" s="3" t="s">
        <v>15</v>
      </c>
      <c r="AS676" s="3">
        <f>VLOOKUP($A676,GAZP!$C:$E,3,0)</f>
        <v>151.6</v>
      </c>
      <c r="AT676" s="3" t="s">
        <v>16</v>
      </c>
      <c r="AW676" s="3">
        <f>VLOOKUP($A676,GMKN!$C:$E,3,0)</f>
        <v>11394</v>
      </c>
      <c r="AX676" s="3" t="s">
        <v>17</v>
      </c>
      <c r="BA676" s="3">
        <f>VLOOKUP($A676,DIXY!$C:$E,3,0)</f>
        <v>400</v>
      </c>
      <c r="BB676" s="3" t="s">
        <v>18</v>
      </c>
      <c r="BE676" s="3">
        <f>VLOOKUP($A676,IRAO!$C:$E,3,0)</f>
        <v>0.74950000000000006</v>
      </c>
      <c r="BF676" s="3" t="s">
        <v>19</v>
      </c>
      <c r="BI676" s="3">
        <f>VLOOKUP($A676,KMAZ!$C:$E,3,0)</f>
        <v>31.75</v>
      </c>
      <c r="BJ676" s="3" t="s">
        <v>20</v>
      </c>
      <c r="BM676" s="3">
        <f>VLOOKUP($A676,LSRG!$C:$E,3,0)</f>
        <v>481</v>
      </c>
      <c r="BN676" s="3" t="s">
        <v>21</v>
      </c>
      <c r="BQ676" s="3">
        <f>VLOOKUP($A676,LKOH!$C:$E,3,0)</f>
        <v>3120.1</v>
      </c>
      <c r="BR676" s="3" t="s">
        <v>22</v>
      </c>
      <c r="BU676" s="3">
        <f>VLOOKUP($A676,MVID!$C:$E,3,0)</f>
        <v>157</v>
      </c>
      <c r="BV676" s="3" t="s">
        <v>23</v>
      </c>
      <c r="BY676" s="3">
        <f>VLOOKUP($A676,MAGN!$C:$E,3,0)</f>
        <v>13.766</v>
      </c>
      <c r="BZ676" s="3" t="s">
        <v>24</v>
      </c>
      <c r="CC676" s="3">
        <f>VLOOKUP($A676,MTSS!$C:$E,3,0)</f>
        <v>240.8</v>
      </c>
      <c r="CD676" s="3" t="s">
        <v>25</v>
      </c>
      <c r="CG676" s="3">
        <f>VLOOKUP($A676,MGNT!$C:$E,3,0)</f>
        <v>11075</v>
      </c>
      <c r="CH676" s="3" t="s">
        <v>26</v>
      </c>
      <c r="CK676" s="3">
        <f>VLOOKUP($A676,MFON!$C:$E,3,0)</f>
        <v>1085</v>
      </c>
      <c r="CL676" s="3" t="s">
        <v>27</v>
      </c>
      <c r="CO676" s="3">
        <f>VLOOKUP($A676,MOEX!$C:$E,3,0)</f>
        <v>74.8</v>
      </c>
      <c r="CP676" s="3" t="s">
        <v>28</v>
      </c>
      <c r="CS676" s="3">
        <f>VLOOKUP($A676,MSTT!$C:$E,3,0)</f>
        <v>68.400000000000006</v>
      </c>
      <c r="CT676" s="3" t="s">
        <v>29</v>
      </c>
      <c r="CW676" s="3">
        <f>VLOOKUP($A676,NLMK!$C:$E,3,0)</f>
        <v>91.045000000000002</v>
      </c>
      <c r="CX676" s="3" t="s">
        <v>30</v>
      </c>
      <c r="DA676" s="3">
        <f>VLOOKUP($A676,NMTP!$C:$E,3,0)</f>
        <v>1.5149999999999999</v>
      </c>
      <c r="DB676" s="3" t="s">
        <v>31</v>
      </c>
      <c r="DE676" s="3">
        <f>VLOOKUP($A676,NVTK!$C:$E,3,0)</f>
        <v>522.20000000000005</v>
      </c>
      <c r="DF676" s="3" t="s">
        <v>32</v>
      </c>
      <c r="DI676" s="3">
        <f>VLOOKUP($A676,PIKK!$C:$E,3,0)</f>
        <v>190.8</v>
      </c>
      <c r="DJ676" s="3" t="s">
        <v>33</v>
      </c>
      <c r="DM676" s="3">
        <f>VLOOKUP($A676,ROSN!$C:$E,3,0)</f>
        <v>261</v>
      </c>
      <c r="DN676" s="3" t="s">
        <v>34</v>
      </c>
      <c r="DQ676" s="3">
        <f>VLOOKUP($A676,RTKM!$C:$E,3,0)</f>
        <v>89.8</v>
      </c>
      <c r="DR676" s="3" t="s">
        <v>35</v>
      </c>
      <c r="DU676" s="3">
        <f>VLOOKUP($A676,RTKMP!$C:$E,3,0)</f>
        <v>58.15</v>
      </c>
      <c r="DV676" s="3" t="s">
        <v>36</v>
      </c>
      <c r="DY676" s="3">
        <f>VLOOKUP($A676,HYDR!$C:$E,3,0)</f>
        <v>0.5292</v>
      </c>
      <c r="DZ676" s="3" t="s">
        <v>37</v>
      </c>
      <c r="EC676" s="3">
        <f>VLOOKUP($A676,RUAL!$C:$E,3,0)</f>
        <v>514</v>
      </c>
      <c r="ED676" s="3" t="s">
        <v>38</v>
      </c>
      <c r="EG676" s="3">
        <f>VLOOKUP($A676,SVAV!$C:$E,3,0)</f>
        <v>321</v>
      </c>
      <c r="EH676" s="3" t="s">
        <v>39</v>
      </c>
      <c r="EK676" s="3">
        <f>VLOOKUP($A676,SBER!$C:$E,3,0)</f>
        <v>64.31</v>
      </c>
      <c r="EL676" s="3" t="s">
        <v>40</v>
      </c>
      <c r="EO676" s="3">
        <f>VLOOKUP($A676,SBERP!$C:$E,3,0)</f>
        <v>44.7</v>
      </c>
      <c r="EP676" s="3" t="s">
        <v>41</v>
      </c>
      <c r="ES676" s="3">
        <f>VLOOKUP($A676,CHMF!$C:$E,3,0)</f>
        <v>701.2</v>
      </c>
      <c r="ET676" s="3" t="s">
        <v>42</v>
      </c>
      <c r="EW676" s="3">
        <f>VLOOKUP($A676,AFKS!$C:$E,3,0)</f>
        <v>16.5</v>
      </c>
      <c r="EX676" s="3" t="s">
        <v>43</v>
      </c>
      <c r="FA676" s="3">
        <f>VLOOKUP($A676,SNGS!$C:$E,3,0)</f>
        <v>35.5</v>
      </c>
      <c r="FB676" s="3" t="s">
        <v>44</v>
      </c>
      <c r="FE676" s="3">
        <f>VLOOKUP($A676,SNGSP!$C:$E,3,0)</f>
        <v>43.67</v>
      </c>
      <c r="FF676" s="3" t="s">
        <v>45</v>
      </c>
      <c r="FI676" s="3">
        <f>VLOOKUP($A676,TRMK!$C:$E,3,0)</f>
        <v>43.1</v>
      </c>
      <c r="FJ676" s="3" t="s">
        <v>46</v>
      </c>
      <c r="FM676" s="3">
        <f>VLOOKUP($A676,TATN!$C:$E,3,0)</f>
        <v>335.5</v>
      </c>
      <c r="FN676" s="3" t="s">
        <v>47</v>
      </c>
      <c r="FQ676" s="3">
        <f>VLOOKUP($A676,TATNP!$C:$E,3,0)</f>
        <v>181.8</v>
      </c>
      <c r="FR676" s="3" t="s">
        <v>48</v>
      </c>
      <c r="FU676" s="3">
        <f>VLOOKUP($A676,TRNFP!$C:$E,3,0)</f>
        <v>141950</v>
      </c>
      <c r="FV676" s="3" t="s">
        <v>49</v>
      </c>
      <c r="FY676" s="3">
        <f>VLOOKUP($A676,URKA!$C:$E,3,0)</f>
        <v>173.05</v>
      </c>
      <c r="FZ676" s="3" t="s">
        <v>50</v>
      </c>
      <c r="GC676" s="3">
        <f>VLOOKUP($A676,FEES!$C:$E,3,0)</f>
        <v>5.2400000000000002E-2</v>
      </c>
      <c r="GD676" s="3" t="s">
        <v>51</v>
      </c>
      <c r="GG676" s="3">
        <f>VLOOKUP($A676,PHOR!$C:$E,3,0)</f>
        <v>2247</v>
      </c>
      <c r="GH676" s="3" t="s">
        <v>52</v>
      </c>
      <c r="GK676" s="3">
        <f>VLOOKUP($A676,GCHE!$C:$E,3,0)</f>
        <v>690</v>
      </c>
      <c r="GL676" s="3" t="s">
        <v>53</v>
      </c>
      <c r="GO676" s="3">
        <f>VLOOKUP($A676,EONR!$C:$E,3,0)</f>
        <v>2.57</v>
      </c>
    </row>
    <row r="677" spans="1:197" x14ac:dyDescent="0.45">
      <c r="A677" s="86">
        <v>42044</v>
      </c>
      <c r="B677" s="3" t="s">
        <v>5</v>
      </c>
      <c r="E677" s="3">
        <f>VLOOKUP($A677,POLY!$C:$E,3,0)</f>
        <v>583</v>
      </c>
      <c r="F677" s="3" t="s">
        <v>6</v>
      </c>
      <c r="I677" s="3">
        <f>VLOOKUP($A677,YNDX!$C:$E,3,0)</f>
        <v>1115</v>
      </c>
      <c r="J677" s="3" t="s">
        <v>7</v>
      </c>
      <c r="M677" s="3">
        <f>VLOOKUP($A677,ALRS!$C:$E,3,0)</f>
        <v>73.349999999999994</v>
      </c>
      <c r="N677" s="3" t="s">
        <v>8</v>
      </c>
      <c r="Q677" s="3">
        <f>VLOOKUP($A677,AKRN!$C:$E,3,0)</f>
        <v>2477</v>
      </c>
      <c r="R677" s="3" t="s">
        <v>9</v>
      </c>
      <c r="U677" s="3">
        <f>VLOOKUP($A677,AFLT!$C:$E,3,0)</f>
        <v>40.4</v>
      </c>
      <c r="V677" s="3" t="s">
        <v>10</v>
      </c>
      <c r="Y677" s="3">
        <f>VLOOKUP($A677,BSPB!$C:$E,3,0)</f>
        <v>28.75</v>
      </c>
      <c r="Z677" s="3" t="s">
        <v>11</v>
      </c>
      <c r="AC677" s="3">
        <f>VLOOKUP($A677,BANE!$C:$E,3,0)</f>
        <v>1778</v>
      </c>
      <c r="AD677" s="3" t="s">
        <v>12</v>
      </c>
      <c r="AG677" s="3">
        <f>VLOOKUP($A677,BANEP!$C:$E,3,0)</f>
        <v>1296</v>
      </c>
      <c r="AH677" s="3" t="s">
        <v>13</v>
      </c>
      <c r="AK677" s="3">
        <f>VLOOKUP($A677,VTBR!$C:$E,3,0)</f>
        <v>6.9400000000000003E-2</v>
      </c>
      <c r="AL677" s="3" t="s">
        <v>14</v>
      </c>
      <c r="AO677" s="3">
        <f>VLOOKUP($A677,VSMO!$C:$E,3,0)</f>
        <v>10060</v>
      </c>
      <c r="AP677" s="3" t="s">
        <v>15</v>
      </c>
      <c r="AS677" s="3">
        <f>VLOOKUP($A677,GAZP!$C:$E,3,0)</f>
        <v>162.4</v>
      </c>
      <c r="AT677" s="3" t="s">
        <v>16</v>
      </c>
      <c r="AW677" s="3">
        <f>VLOOKUP($A677,GMKN!$C:$E,3,0)</f>
        <v>12106</v>
      </c>
      <c r="AX677" s="3" t="s">
        <v>17</v>
      </c>
      <c r="BA677" s="3">
        <f>VLOOKUP($A677,DIXY!$C:$E,3,0)</f>
        <v>480.5</v>
      </c>
      <c r="BB677" s="3" t="s">
        <v>18</v>
      </c>
      <c r="BE677" s="3">
        <f>VLOOKUP($A677,IRAO!$C:$E,3,0)</f>
        <v>0.90010000000000001</v>
      </c>
      <c r="BF677" s="3" t="s">
        <v>19</v>
      </c>
      <c r="BI677" s="3">
        <f>VLOOKUP($A677,KMAZ!$C:$E,3,0)</f>
        <v>31.65</v>
      </c>
      <c r="BJ677" s="3" t="s">
        <v>20</v>
      </c>
      <c r="BM677" s="3">
        <f>VLOOKUP($A677,LSRG!$C:$E,3,0)</f>
        <v>568</v>
      </c>
      <c r="BN677" s="3" t="s">
        <v>21</v>
      </c>
      <c r="BQ677" s="3">
        <f>VLOOKUP($A677,LKOH!$C:$E,3,0)</f>
        <v>3135</v>
      </c>
      <c r="BR677" s="3" t="s">
        <v>22</v>
      </c>
      <c r="BU677" s="3">
        <f>VLOOKUP($A677,MVID!$C:$E,3,0)</f>
        <v>169.3</v>
      </c>
      <c r="BV677" s="3" t="s">
        <v>23</v>
      </c>
      <c r="BY677" s="3">
        <f>VLOOKUP($A677,MAGN!$C:$E,3,0)</f>
        <v>14.01</v>
      </c>
      <c r="BZ677" s="3" t="s">
        <v>24</v>
      </c>
      <c r="CC677" s="3">
        <f>VLOOKUP($A677,MTSS!$C:$E,3,0)</f>
        <v>257.35000000000002</v>
      </c>
      <c r="CD677" s="3" t="s">
        <v>25</v>
      </c>
      <c r="CG677" s="3">
        <f>VLOOKUP($A677,MGNT!$C:$E,3,0)</f>
        <v>12250</v>
      </c>
      <c r="CH677" s="3" t="s">
        <v>26</v>
      </c>
      <c r="CK677" s="3">
        <f>VLOOKUP($A677,MFON!$C:$E,3,0)</f>
        <v>1079</v>
      </c>
      <c r="CL677" s="3" t="s">
        <v>27</v>
      </c>
      <c r="CO677" s="3">
        <f>VLOOKUP($A677,MOEX!$C:$E,3,0)</f>
        <v>72.5</v>
      </c>
      <c r="CP677" s="3" t="s">
        <v>28</v>
      </c>
      <c r="CS677" s="3">
        <f>VLOOKUP($A677,MSTT!$C:$E,3,0)</f>
        <v>75.900000000000006</v>
      </c>
      <c r="CT677" s="3" t="s">
        <v>29</v>
      </c>
      <c r="CW677" s="3">
        <f>VLOOKUP($A677,NLMK!$C:$E,3,0)</f>
        <v>89.2</v>
      </c>
      <c r="CX677" s="3" t="s">
        <v>30</v>
      </c>
      <c r="DA677" s="3">
        <f>VLOOKUP($A677,NMTP!$C:$E,3,0)</f>
        <v>1.6</v>
      </c>
      <c r="DB677" s="3" t="s">
        <v>31</v>
      </c>
      <c r="DE677" s="3">
        <f>VLOOKUP($A677,NVTK!$C:$E,3,0)</f>
        <v>543.79999999999995</v>
      </c>
      <c r="DF677" s="3" t="s">
        <v>32</v>
      </c>
      <c r="DI677" s="3">
        <f>VLOOKUP($A677,PIKK!$C:$E,3,0)</f>
        <v>204.2</v>
      </c>
      <c r="DJ677" s="3" t="s">
        <v>33</v>
      </c>
      <c r="DM677" s="3">
        <f>VLOOKUP($A677,ROSN!$C:$E,3,0)</f>
        <v>290.2</v>
      </c>
      <c r="DN677" s="3" t="s">
        <v>34</v>
      </c>
      <c r="DQ677" s="3">
        <f>VLOOKUP($A677,RTKM!$C:$E,3,0)</f>
        <v>91.75</v>
      </c>
      <c r="DR677" s="3" t="s">
        <v>35</v>
      </c>
      <c r="DU677" s="3">
        <f>VLOOKUP($A677,RTKMP!$C:$E,3,0)</f>
        <v>61.95</v>
      </c>
      <c r="DV677" s="3" t="s">
        <v>36</v>
      </c>
      <c r="DY677" s="3">
        <f>VLOOKUP($A677,HYDR!$C:$E,3,0)</f>
        <v>0.61</v>
      </c>
      <c r="DZ677" s="3" t="s">
        <v>37</v>
      </c>
      <c r="EC677" s="3">
        <f>VLOOKUP($A677,RUAL!$C:$E,3,0)</f>
        <v>495</v>
      </c>
      <c r="ED677" s="3" t="s">
        <v>38</v>
      </c>
      <c r="EG677" s="3">
        <f>VLOOKUP($A677,SVAV!$C:$E,3,0)</f>
        <v>347</v>
      </c>
      <c r="EH677" s="3" t="s">
        <v>39</v>
      </c>
      <c r="EK677" s="3">
        <f>VLOOKUP($A677,SBER!$C:$E,3,0)</f>
        <v>70.599999999999994</v>
      </c>
      <c r="EL677" s="3" t="s">
        <v>40</v>
      </c>
      <c r="EO677" s="3">
        <f>VLOOKUP($A677,SBERP!$C:$E,3,0)</f>
        <v>52.77</v>
      </c>
      <c r="EP677" s="3" t="s">
        <v>41</v>
      </c>
      <c r="ES677" s="3">
        <f>VLOOKUP($A677,CHMF!$C:$E,3,0)</f>
        <v>711.5</v>
      </c>
      <c r="ET677" s="3" t="s">
        <v>42</v>
      </c>
      <c r="EW677" s="3">
        <f>VLOOKUP($A677,AFKS!$C:$E,3,0)</f>
        <v>18.850000000000001</v>
      </c>
      <c r="EX677" s="3" t="s">
        <v>43</v>
      </c>
      <c r="FA677" s="3">
        <f>VLOOKUP($A677,SNGS!$C:$E,3,0)</f>
        <v>36.6</v>
      </c>
      <c r="FB677" s="3" t="s">
        <v>44</v>
      </c>
      <c r="FE677" s="3">
        <f>VLOOKUP($A677,SNGSP!$C:$E,3,0)</f>
        <v>41.51</v>
      </c>
      <c r="FF677" s="3" t="s">
        <v>45</v>
      </c>
      <c r="FI677" s="3">
        <f>VLOOKUP($A677,TRMK!$C:$E,3,0)</f>
        <v>42.4</v>
      </c>
      <c r="FJ677" s="3" t="s">
        <v>46</v>
      </c>
      <c r="FM677" s="3">
        <f>VLOOKUP($A677,TATN!$C:$E,3,0)</f>
        <v>353</v>
      </c>
      <c r="FN677" s="3" t="s">
        <v>47</v>
      </c>
      <c r="FQ677" s="3">
        <f>VLOOKUP($A677,TATNP!$C:$E,3,0)</f>
        <v>185</v>
      </c>
      <c r="FR677" s="3" t="s">
        <v>48</v>
      </c>
      <c r="FU677" s="3">
        <f>VLOOKUP($A677,TRNFP!$C:$E,3,0)</f>
        <v>139990</v>
      </c>
      <c r="FV677" s="3" t="s">
        <v>49</v>
      </c>
      <c r="FY677" s="3">
        <f>VLOOKUP($A677,URKA!$C:$E,3,0)</f>
        <v>185.7</v>
      </c>
      <c r="FZ677" s="3" t="s">
        <v>50</v>
      </c>
      <c r="GC677" s="3">
        <f>VLOOKUP($A677,FEES!$C:$E,3,0)</f>
        <v>6.7699999999999996E-2</v>
      </c>
      <c r="GD677" s="3" t="s">
        <v>51</v>
      </c>
      <c r="GG677" s="3">
        <f>VLOOKUP($A677,PHOR!$C:$E,3,0)</f>
        <v>2209</v>
      </c>
      <c r="GH677" s="3" t="s">
        <v>52</v>
      </c>
      <c r="GK677" s="3">
        <f>VLOOKUP($A677,GCHE!$C:$E,3,0)</f>
        <v>706</v>
      </c>
      <c r="GL677" s="3" t="s">
        <v>53</v>
      </c>
      <c r="GO677" s="3">
        <f>VLOOKUP($A677,EONR!$C:$E,3,0)</f>
        <v>2.847</v>
      </c>
    </row>
    <row r="678" spans="1:197" x14ac:dyDescent="0.45">
      <c r="A678" s="86">
        <v>42051</v>
      </c>
      <c r="B678" s="3" t="s">
        <v>5</v>
      </c>
      <c r="E678" s="3">
        <f>VLOOKUP($A678,POLY!$C:$E,3,0)</f>
        <v>570</v>
      </c>
      <c r="F678" s="3" t="s">
        <v>6</v>
      </c>
      <c r="I678" s="3">
        <f>VLOOKUP($A678,YNDX!$C:$E,3,0)</f>
        <v>1053</v>
      </c>
      <c r="J678" s="3" t="s">
        <v>7</v>
      </c>
      <c r="M678" s="3">
        <f>VLOOKUP($A678,ALRS!$C:$E,3,0)</f>
        <v>75.7</v>
      </c>
      <c r="N678" s="3" t="s">
        <v>8</v>
      </c>
      <c r="Q678" s="3">
        <f>VLOOKUP($A678,AKRN!$C:$E,3,0)</f>
        <v>2530</v>
      </c>
      <c r="R678" s="3" t="s">
        <v>9</v>
      </c>
      <c r="U678" s="3">
        <f>VLOOKUP($A678,AFLT!$C:$E,3,0)</f>
        <v>40</v>
      </c>
      <c r="V678" s="3" t="s">
        <v>10</v>
      </c>
      <c r="Y678" s="3">
        <f>VLOOKUP($A678,BSPB!$C:$E,3,0)</f>
        <v>32.4</v>
      </c>
      <c r="Z678" s="3" t="s">
        <v>11</v>
      </c>
      <c r="AC678" s="3">
        <f>VLOOKUP($A678,BANE!$C:$E,3,0)</f>
        <v>1655</v>
      </c>
      <c r="AD678" s="3" t="s">
        <v>12</v>
      </c>
      <c r="AG678" s="3">
        <f>VLOOKUP($A678,BANEP!$C:$E,3,0)</f>
        <v>1240</v>
      </c>
      <c r="AH678" s="3" t="s">
        <v>13</v>
      </c>
      <c r="AK678" s="3">
        <f>VLOOKUP($A678,VTBR!$C:$E,3,0)</f>
        <v>6.6600000000000006E-2</v>
      </c>
      <c r="AL678" s="3" t="s">
        <v>14</v>
      </c>
      <c r="AO678" s="3">
        <f>VLOOKUP($A678,VSMO!$C:$E,3,0)</f>
        <v>9940</v>
      </c>
      <c r="AP678" s="3" t="s">
        <v>15</v>
      </c>
      <c r="AS678" s="3">
        <f>VLOOKUP($A678,GAZP!$C:$E,3,0)</f>
        <v>158</v>
      </c>
      <c r="AT678" s="3" t="s">
        <v>16</v>
      </c>
      <c r="AW678" s="3">
        <f>VLOOKUP($A678,GMKN!$C:$E,3,0)</f>
        <v>11330</v>
      </c>
      <c r="AX678" s="3" t="s">
        <v>17</v>
      </c>
      <c r="BA678" s="3">
        <f>VLOOKUP($A678,DIXY!$C:$E,3,0)</f>
        <v>464.2</v>
      </c>
      <c r="BB678" s="3" t="s">
        <v>18</v>
      </c>
      <c r="BE678" s="3">
        <f>VLOOKUP($A678,IRAO!$C:$E,3,0)</f>
        <v>0.88400000000000001</v>
      </c>
      <c r="BF678" s="3" t="s">
        <v>19</v>
      </c>
      <c r="BI678" s="3">
        <f>VLOOKUP($A678,KMAZ!$C:$E,3,0)</f>
        <v>32.1</v>
      </c>
      <c r="BJ678" s="3" t="s">
        <v>20</v>
      </c>
      <c r="BM678" s="3">
        <f>VLOOKUP($A678,LSRG!$C:$E,3,0)</f>
        <v>572</v>
      </c>
      <c r="BN678" s="3" t="s">
        <v>21</v>
      </c>
      <c r="BQ678" s="3">
        <f>VLOOKUP($A678,LKOH!$C:$E,3,0)</f>
        <v>2990</v>
      </c>
      <c r="BR678" s="3" t="s">
        <v>22</v>
      </c>
      <c r="BU678" s="3">
        <f>VLOOKUP($A678,MVID!$C:$E,3,0)</f>
        <v>173</v>
      </c>
      <c r="BV678" s="3" t="s">
        <v>23</v>
      </c>
      <c r="BY678" s="3">
        <f>VLOOKUP($A678,MAGN!$C:$E,3,0)</f>
        <v>14.52</v>
      </c>
      <c r="BZ678" s="3" t="s">
        <v>24</v>
      </c>
      <c r="CC678" s="3">
        <f>VLOOKUP($A678,MTSS!$C:$E,3,0)</f>
        <v>252.5</v>
      </c>
      <c r="CD678" s="3" t="s">
        <v>25</v>
      </c>
      <c r="CG678" s="3">
        <f>VLOOKUP($A678,MGNT!$C:$E,3,0)</f>
        <v>11796</v>
      </c>
      <c r="CH678" s="3" t="s">
        <v>26</v>
      </c>
      <c r="CK678" s="3">
        <f>VLOOKUP($A678,MFON!$C:$E,3,0)</f>
        <v>1020</v>
      </c>
      <c r="CL678" s="3" t="s">
        <v>27</v>
      </c>
      <c r="CO678" s="3">
        <f>VLOOKUP($A678,MOEX!$C:$E,3,0)</f>
        <v>75.69</v>
      </c>
      <c r="CP678" s="3" t="s">
        <v>28</v>
      </c>
      <c r="CS678" s="3">
        <f>VLOOKUP($A678,MSTT!$C:$E,3,0)</f>
        <v>79</v>
      </c>
      <c r="CT678" s="3" t="s">
        <v>29</v>
      </c>
      <c r="CW678" s="3">
        <f>VLOOKUP($A678,NLMK!$C:$E,3,0)</f>
        <v>85.9</v>
      </c>
      <c r="CX678" s="3" t="s">
        <v>30</v>
      </c>
      <c r="DA678" s="3">
        <f>VLOOKUP($A678,NMTP!$C:$E,3,0)</f>
        <v>1.605</v>
      </c>
      <c r="DB678" s="3" t="s">
        <v>31</v>
      </c>
      <c r="DE678" s="3">
        <f>VLOOKUP($A678,NVTK!$C:$E,3,0)</f>
        <v>518.1</v>
      </c>
      <c r="DF678" s="3" t="s">
        <v>32</v>
      </c>
      <c r="DI678" s="3">
        <f>VLOOKUP($A678,PIKK!$C:$E,3,0)</f>
        <v>194.5</v>
      </c>
      <c r="DJ678" s="3" t="s">
        <v>33</v>
      </c>
      <c r="DM678" s="3">
        <f>VLOOKUP($A678,ROSN!$C:$E,3,0)</f>
        <v>274</v>
      </c>
      <c r="DN678" s="3" t="s">
        <v>34</v>
      </c>
      <c r="DQ678" s="3">
        <f>VLOOKUP($A678,RTKM!$C:$E,3,0)</f>
        <v>91.03</v>
      </c>
      <c r="DR678" s="3" t="s">
        <v>35</v>
      </c>
      <c r="DU678" s="3">
        <f>VLOOKUP($A678,RTKMP!$C:$E,3,0)</f>
        <v>61.66</v>
      </c>
      <c r="DV678" s="3" t="s">
        <v>36</v>
      </c>
      <c r="DY678" s="3">
        <f>VLOOKUP($A678,HYDR!$C:$E,3,0)</f>
        <v>0.62849999999999995</v>
      </c>
      <c r="DZ678" s="3" t="s">
        <v>37</v>
      </c>
      <c r="EC678" s="3">
        <f>VLOOKUP($A678,RUAL!$C:$E,3,0)</f>
        <v>485</v>
      </c>
      <c r="ED678" s="3" t="s">
        <v>38</v>
      </c>
      <c r="EG678" s="3">
        <f>VLOOKUP($A678,SVAV!$C:$E,3,0)</f>
        <v>379</v>
      </c>
      <c r="EH678" s="3" t="s">
        <v>39</v>
      </c>
      <c r="EK678" s="3">
        <f>VLOOKUP($A678,SBER!$C:$E,3,0)</f>
        <v>74.75</v>
      </c>
      <c r="EL678" s="3" t="s">
        <v>40</v>
      </c>
      <c r="EO678" s="3">
        <f>VLOOKUP($A678,SBERP!$C:$E,3,0)</f>
        <v>54.09</v>
      </c>
      <c r="EP678" s="3" t="s">
        <v>41</v>
      </c>
      <c r="ES678" s="3">
        <f>VLOOKUP($A678,CHMF!$C:$E,3,0)</f>
        <v>704.9</v>
      </c>
      <c r="ET678" s="3" t="s">
        <v>42</v>
      </c>
      <c r="EW678" s="3">
        <f>VLOOKUP($A678,AFKS!$C:$E,3,0)</f>
        <v>18.28</v>
      </c>
      <c r="EX678" s="3" t="s">
        <v>43</v>
      </c>
      <c r="FA678" s="3">
        <f>VLOOKUP($A678,SNGS!$C:$E,3,0)</f>
        <v>34.335000000000001</v>
      </c>
      <c r="FB678" s="3" t="s">
        <v>44</v>
      </c>
      <c r="FE678" s="3">
        <f>VLOOKUP($A678,SNGSP!$C:$E,3,0)</f>
        <v>40.35</v>
      </c>
      <c r="FF678" s="3" t="s">
        <v>45</v>
      </c>
      <c r="FI678" s="3">
        <f>VLOOKUP($A678,TRMK!$C:$E,3,0)</f>
        <v>48.4</v>
      </c>
      <c r="FJ678" s="3" t="s">
        <v>46</v>
      </c>
      <c r="FM678" s="3">
        <f>VLOOKUP($A678,TATN!$C:$E,3,0)</f>
        <v>345.8</v>
      </c>
      <c r="FN678" s="3" t="s">
        <v>47</v>
      </c>
      <c r="FQ678" s="3">
        <f>VLOOKUP($A678,TATNP!$C:$E,3,0)</f>
        <v>178</v>
      </c>
      <c r="FR678" s="3" t="s">
        <v>48</v>
      </c>
      <c r="FU678" s="3">
        <f>VLOOKUP($A678,TRNFP!$C:$E,3,0)</f>
        <v>146400</v>
      </c>
      <c r="FV678" s="3" t="s">
        <v>49</v>
      </c>
      <c r="FY678" s="3">
        <f>VLOOKUP($A678,URKA!$C:$E,3,0)</f>
        <v>177.8</v>
      </c>
      <c r="FZ678" s="3" t="s">
        <v>50</v>
      </c>
      <c r="GC678" s="3">
        <f>VLOOKUP($A678,FEES!$C:$E,3,0)</f>
        <v>6.8000000000000005E-2</v>
      </c>
      <c r="GD678" s="3" t="s">
        <v>51</v>
      </c>
      <c r="GG678" s="3">
        <f>VLOOKUP($A678,PHOR!$C:$E,3,0)</f>
        <v>2128</v>
      </c>
      <c r="GH678" s="3" t="s">
        <v>52</v>
      </c>
      <c r="GK678" s="3">
        <f>VLOOKUP($A678,GCHE!$C:$E,3,0)</f>
        <v>750</v>
      </c>
      <c r="GL678" s="3" t="s">
        <v>53</v>
      </c>
      <c r="GO678" s="3">
        <f>VLOOKUP($A678,EONR!$C:$E,3,0)</f>
        <v>2.7789999999999999</v>
      </c>
    </row>
    <row r="679" spans="1:197" x14ac:dyDescent="0.45">
      <c r="A679" s="86">
        <v>42058</v>
      </c>
      <c r="B679" s="3" t="s">
        <v>5</v>
      </c>
      <c r="E679" s="3">
        <f>VLOOKUP($A679,POLY!$C:$E,3,0)</f>
        <v>541.5</v>
      </c>
      <c r="F679" s="3" t="s">
        <v>6</v>
      </c>
      <c r="I679" s="3">
        <f>VLOOKUP($A679,YNDX!$C:$E,3,0)</f>
        <v>1016</v>
      </c>
      <c r="J679" s="3" t="s">
        <v>7</v>
      </c>
      <c r="M679" s="3">
        <f>VLOOKUP($A679,ALRS!$C:$E,3,0)</f>
        <v>68.5</v>
      </c>
      <c r="N679" s="3" t="s">
        <v>8</v>
      </c>
      <c r="Q679" s="3">
        <f>VLOOKUP($A679,AKRN!$C:$E,3,0)</f>
        <v>2435</v>
      </c>
      <c r="R679" s="3" t="s">
        <v>9</v>
      </c>
      <c r="U679" s="3">
        <f>VLOOKUP($A679,AFLT!$C:$E,3,0)</f>
        <v>39.19</v>
      </c>
      <c r="V679" s="3" t="s">
        <v>10</v>
      </c>
      <c r="Y679" s="3">
        <f>VLOOKUP($A679,BSPB!$C:$E,3,0)</f>
        <v>33.25</v>
      </c>
      <c r="Z679" s="3" t="s">
        <v>11</v>
      </c>
      <c r="AC679" s="3">
        <f>VLOOKUP($A679,BANE!$C:$E,3,0)</f>
        <v>1670</v>
      </c>
      <c r="AD679" s="3" t="s">
        <v>12</v>
      </c>
      <c r="AG679" s="3">
        <f>VLOOKUP($A679,BANEP!$C:$E,3,0)</f>
        <v>1245</v>
      </c>
      <c r="AH679" s="3" t="s">
        <v>13</v>
      </c>
      <c r="AK679" s="3">
        <f>VLOOKUP($A679,VTBR!$C:$E,3,0)</f>
        <v>6.8000000000000005E-2</v>
      </c>
      <c r="AL679" s="3" t="s">
        <v>14</v>
      </c>
      <c r="AO679" s="3">
        <f>VLOOKUP($A679,VSMO!$C:$E,3,0)</f>
        <v>9780</v>
      </c>
      <c r="AP679" s="3" t="s">
        <v>15</v>
      </c>
      <c r="AS679" s="3">
        <f>VLOOKUP($A679,GAZP!$C:$E,3,0)</f>
        <v>152.94999999999999</v>
      </c>
      <c r="AT679" s="3" t="s">
        <v>16</v>
      </c>
      <c r="AW679" s="3">
        <f>VLOOKUP($A679,GMKN!$C:$E,3,0)</f>
        <v>11182</v>
      </c>
      <c r="AX679" s="3" t="s">
        <v>17</v>
      </c>
      <c r="BA679" s="3">
        <f>VLOOKUP($A679,DIXY!$C:$E,3,0)</f>
        <v>475.9</v>
      </c>
      <c r="BB679" s="3" t="s">
        <v>18</v>
      </c>
      <c r="BE679" s="3">
        <f>VLOOKUP($A679,IRAO!$C:$E,3,0)</f>
        <v>0.91879999999999995</v>
      </c>
      <c r="BF679" s="3" t="s">
        <v>19</v>
      </c>
      <c r="BI679" s="3">
        <f>VLOOKUP($A679,KMAZ!$C:$E,3,0)</f>
        <v>39.049999999999997</v>
      </c>
      <c r="BJ679" s="3" t="s">
        <v>20</v>
      </c>
      <c r="BM679" s="3">
        <f>VLOOKUP($A679,LSRG!$C:$E,3,0)</f>
        <v>589</v>
      </c>
      <c r="BN679" s="3" t="s">
        <v>21</v>
      </c>
      <c r="BQ679" s="3">
        <f>VLOOKUP($A679,LKOH!$C:$E,3,0)</f>
        <v>2981.2</v>
      </c>
      <c r="BR679" s="3" t="s">
        <v>22</v>
      </c>
      <c r="BU679" s="3">
        <f>VLOOKUP($A679,MVID!$C:$E,3,0)</f>
        <v>166.3</v>
      </c>
      <c r="BV679" s="3" t="s">
        <v>23</v>
      </c>
      <c r="BY679" s="3">
        <f>VLOOKUP($A679,MAGN!$C:$E,3,0)</f>
        <v>14.6</v>
      </c>
      <c r="BZ679" s="3" t="s">
        <v>24</v>
      </c>
      <c r="CC679" s="3">
        <f>VLOOKUP($A679,MTSS!$C:$E,3,0)</f>
        <v>249</v>
      </c>
      <c r="CD679" s="3" t="s">
        <v>25</v>
      </c>
      <c r="CG679" s="3">
        <f>VLOOKUP($A679,MGNT!$C:$E,3,0)</f>
        <v>11305</v>
      </c>
      <c r="CH679" s="3" t="s">
        <v>26</v>
      </c>
      <c r="CK679" s="3">
        <f>VLOOKUP($A679,MFON!$C:$E,3,0)</f>
        <v>1014</v>
      </c>
      <c r="CL679" s="3" t="s">
        <v>27</v>
      </c>
      <c r="CO679" s="3">
        <f>VLOOKUP($A679,MOEX!$C:$E,3,0)</f>
        <v>76.900000000000006</v>
      </c>
      <c r="CP679" s="3" t="s">
        <v>28</v>
      </c>
      <c r="CS679" s="3">
        <f>VLOOKUP($A679,MSTT!$C:$E,3,0)</f>
        <v>77</v>
      </c>
      <c r="CT679" s="3" t="s">
        <v>29</v>
      </c>
      <c r="CW679" s="3">
        <f>VLOOKUP($A679,NLMK!$C:$E,3,0)</f>
        <v>81.099999999999994</v>
      </c>
      <c r="CX679" s="3" t="s">
        <v>30</v>
      </c>
      <c r="DA679" s="3">
        <f>VLOOKUP($A679,NMTP!$C:$E,3,0)</f>
        <v>1.59</v>
      </c>
      <c r="DB679" s="3" t="s">
        <v>31</v>
      </c>
      <c r="DE679" s="3">
        <f>VLOOKUP($A679,NVTK!$C:$E,3,0)</f>
        <v>503.7</v>
      </c>
      <c r="DF679" s="3" t="s">
        <v>32</v>
      </c>
      <c r="DI679" s="3">
        <f>VLOOKUP($A679,PIKK!$C:$E,3,0)</f>
        <v>195</v>
      </c>
      <c r="DJ679" s="3" t="s">
        <v>33</v>
      </c>
      <c r="DM679" s="3">
        <f>VLOOKUP($A679,ROSN!$C:$E,3,0)</f>
        <v>265.85000000000002</v>
      </c>
      <c r="DN679" s="3" t="s">
        <v>34</v>
      </c>
      <c r="DQ679" s="3">
        <f>VLOOKUP($A679,RTKM!$C:$E,3,0)</f>
        <v>91</v>
      </c>
      <c r="DR679" s="3" t="s">
        <v>35</v>
      </c>
      <c r="DU679" s="3">
        <f>VLOOKUP($A679,RTKMP!$C:$E,3,0)</f>
        <v>61.1</v>
      </c>
      <c r="DV679" s="3" t="s">
        <v>36</v>
      </c>
      <c r="DY679" s="3">
        <f>VLOOKUP($A679,HYDR!$C:$E,3,0)</f>
        <v>0.64480000000000004</v>
      </c>
      <c r="DZ679" s="3" t="s">
        <v>37</v>
      </c>
      <c r="EC679" s="3">
        <f>VLOOKUP($A679,RUAL!$C:$E,3,0)</f>
        <v>480.2</v>
      </c>
      <c r="ED679" s="3" t="s">
        <v>38</v>
      </c>
      <c r="EG679" s="3">
        <f>VLOOKUP($A679,SVAV!$C:$E,3,0)</f>
        <v>375</v>
      </c>
      <c r="EH679" s="3" t="s">
        <v>39</v>
      </c>
      <c r="EK679" s="3">
        <f>VLOOKUP($A679,SBER!$C:$E,3,0)</f>
        <v>75.91</v>
      </c>
      <c r="EL679" s="3" t="s">
        <v>40</v>
      </c>
      <c r="EO679" s="3">
        <f>VLOOKUP($A679,SBERP!$C:$E,3,0)</f>
        <v>53.7</v>
      </c>
      <c r="EP679" s="3" t="s">
        <v>41</v>
      </c>
      <c r="ES679" s="3">
        <f>VLOOKUP($A679,CHMF!$C:$E,3,0)</f>
        <v>682</v>
      </c>
      <c r="ET679" s="3" t="s">
        <v>42</v>
      </c>
      <c r="EW679" s="3">
        <f>VLOOKUP($A679,AFKS!$C:$E,3,0)</f>
        <v>18.32</v>
      </c>
      <c r="EX679" s="3" t="s">
        <v>43</v>
      </c>
      <c r="FA679" s="3">
        <f>VLOOKUP($A679,SNGS!$C:$E,3,0)</f>
        <v>34.200000000000003</v>
      </c>
      <c r="FB679" s="3" t="s">
        <v>44</v>
      </c>
      <c r="FE679" s="3">
        <f>VLOOKUP($A679,SNGSP!$C:$E,3,0)</f>
        <v>38.69</v>
      </c>
      <c r="FF679" s="3" t="s">
        <v>45</v>
      </c>
      <c r="FI679" s="3">
        <f>VLOOKUP($A679,TRMK!$C:$E,3,0)</f>
        <v>49.3</v>
      </c>
      <c r="FJ679" s="3" t="s">
        <v>46</v>
      </c>
      <c r="FM679" s="3">
        <f>VLOOKUP($A679,TATN!$C:$E,3,0)</f>
        <v>316</v>
      </c>
      <c r="FN679" s="3" t="s">
        <v>47</v>
      </c>
      <c r="FQ679" s="3">
        <f>VLOOKUP($A679,TATNP!$C:$E,3,0)</f>
        <v>168.6</v>
      </c>
      <c r="FR679" s="3" t="s">
        <v>48</v>
      </c>
      <c r="FU679" s="3">
        <f>VLOOKUP($A679,TRNFP!$C:$E,3,0)</f>
        <v>138000</v>
      </c>
      <c r="FV679" s="3" t="s">
        <v>49</v>
      </c>
      <c r="FY679" s="3">
        <f>VLOOKUP($A679,URKA!$C:$E,3,0)</f>
        <v>169.75</v>
      </c>
      <c r="FZ679" s="3" t="s">
        <v>50</v>
      </c>
      <c r="GC679" s="3">
        <f>VLOOKUP($A679,FEES!$C:$E,3,0)</f>
        <v>7.535E-2</v>
      </c>
      <c r="GD679" s="3" t="s">
        <v>51</v>
      </c>
      <c r="GG679" s="3">
        <f>VLOOKUP($A679,PHOR!$C:$E,3,0)</f>
        <v>2109</v>
      </c>
      <c r="GH679" s="3" t="s">
        <v>52</v>
      </c>
      <c r="GK679" s="3">
        <f>VLOOKUP($A679,GCHE!$C:$E,3,0)</f>
        <v>798</v>
      </c>
      <c r="GL679" s="3" t="s">
        <v>53</v>
      </c>
      <c r="GO679" s="3">
        <f>VLOOKUP($A679,EONR!$C:$E,3,0)</f>
        <v>2.7810000000000001</v>
      </c>
    </row>
    <row r="680" spans="1:197" x14ac:dyDescent="0.45">
      <c r="A680" s="86">
        <v>42065</v>
      </c>
      <c r="B680" s="3" t="s">
        <v>5</v>
      </c>
      <c r="E680" s="3">
        <f>VLOOKUP($A680,POLY!$C:$E,3,0)</f>
        <v>497</v>
      </c>
      <c r="F680" s="3" t="s">
        <v>6</v>
      </c>
      <c r="I680" s="3">
        <f>VLOOKUP($A680,YNDX!$C:$E,3,0)</f>
        <v>932</v>
      </c>
      <c r="J680" s="3" t="s">
        <v>7</v>
      </c>
      <c r="M680" s="3">
        <f>VLOOKUP($A680,ALRS!$C:$E,3,0)</f>
        <v>74.5</v>
      </c>
      <c r="N680" s="3" t="s">
        <v>8</v>
      </c>
      <c r="Q680" s="3">
        <f>VLOOKUP($A680,AKRN!$C:$E,3,0)</f>
        <v>2512</v>
      </c>
      <c r="R680" s="3" t="s">
        <v>9</v>
      </c>
      <c r="U680" s="3">
        <f>VLOOKUP($A680,AFLT!$C:$E,3,0)</f>
        <v>38.96</v>
      </c>
      <c r="V680" s="3" t="s">
        <v>10</v>
      </c>
      <c r="Y680" s="3">
        <f>VLOOKUP($A680,BSPB!$C:$E,3,0)</f>
        <v>34.85</v>
      </c>
      <c r="Z680" s="3" t="s">
        <v>11</v>
      </c>
      <c r="AC680" s="3">
        <f>VLOOKUP($A680,BANE!$C:$E,3,0)</f>
        <v>1795</v>
      </c>
      <c r="AD680" s="3" t="s">
        <v>12</v>
      </c>
      <c r="AG680" s="3">
        <f>VLOOKUP($A680,BANEP!$C:$E,3,0)</f>
        <v>1294</v>
      </c>
      <c r="AH680" s="3" t="s">
        <v>13</v>
      </c>
      <c r="AK680" s="3">
        <f>VLOOKUP($A680,VTBR!$C:$E,3,0)</f>
        <v>6.472E-2</v>
      </c>
      <c r="AL680" s="3" t="s">
        <v>14</v>
      </c>
      <c r="AO680" s="3">
        <f>VLOOKUP($A680,VSMO!$C:$E,3,0)</f>
        <v>9900</v>
      </c>
      <c r="AP680" s="3" t="s">
        <v>15</v>
      </c>
      <c r="AS680" s="3">
        <f>VLOOKUP($A680,GAZP!$C:$E,3,0)</f>
        <v>152.12</v>
      </c>
      <c r="AT680" s="3" t="s">
        <v>16</v>
      </c>
      <c r="AW680" s="3">
        <f>VLOOKUP($A680,GMKN!$C:$E,3,0)</f>
        <v>10990</v>
      </c>
      <c r="AX680" s="3" t="s">
        <v>17</v>
      </c>
      <c r="BA680" s="3">
        <f>VLOOKUP($A680,DIXY!$C:$E,3,0)</f>
        <v>495</v>
      </c>
      <c r="BB680" s="3" t="s">
        <v>18</v>
      </c>
      <c r="BE680" s="3">
        <f>VLOOKUP($A680,IRAO!$C:$E,3,0)</f>
        <v>0.96830000000000005</v>
      </c>
      <c r="BF680" s="3" t="s">
        <v>19</v>
      </c>
      <c r="BI680" s="3">
        <f>VLOOKUP($A680,KMAZ!$C:$E,3,0)</f>
        <v>39.1</v>
      </c>
      <c r="BJ680" s="3" t="s">
        <v>20</v>
      </c>
      <c r="BM680" s="3">
        <f>VLOOKUP($A680,LSRG!$C:$E,3,0)</f>
        <v>619</v>
      </c>
      <c r="BN680" s="3" t="s">
        <v>21</v>
      </c>
      <c r="BQ680" s="3">
        <f>VLOOKUP($A680,LKOH!$C:$E,3,0)</f>
        <v>2800</v>
      </c>
      <c r="BR680" s="3" t="s">
        <v>22</v>
      </c>
      <c r="BU680" s="3">
        <f>VLOOKUP($A680,MVID!$C:$E,3,0)</f>
        <v>178.9</v>
      </c>
      <c r="BV680" s="3" t="s">
        <v>23</v>
      </c>
      <c r="BY680" s="3">
        <f>VLOOKUP($A680,MAGN!$C:$E,3,0)</f>
        <v>15.98</v>
      </c>
      <c r="BZ680" s="3" t="s">
        <v>24</v>
      </c>
      <c r="CC680" s="3">
        <f>VLOOKUP($A680,MTSS!$C:$E,3,0)</f>
        <v>244.5</v>
      </c>
      <c r="CD680" s="3" t="s">
        <v>25</v>
      </c>
      <c r="CG680" s="3">
        <f>VLOOKUP($A680,MGNT!$C:$E,3,0)</f>
        <v>11347</v>
      </c>
      <c r="CH680" s="3" t="s">
        <v>26</v>
      </c>
      <c r="CK680" s="3">
        <f>VLOOKUP($A680,MFON!$C:$E,3,0)</f>
        <v>977</v>
      </c>
      <c r="CL680" s="3" t="s">
        <v>27</v>
      </c>
      <c r="CO680" s="3">
        <f>VLOOKUP($A680,MOEX!$C:$E,3,0)</f>
        <v>69</v>
      </c>
      <c r="CP680" s="3" t="s">
        <v>28</v>
      </c>
      <c r="CS680" s="3">
        <f>VLOOKUP($A680,MSTT!$C:$E,3,0)</f>
        <v>77.599999999999994</v>
      </c>
      <c r="CT680" s="3" t="s">
        <v>29</v>
      </c>
      <c r="CW680" s="3">
        <f>VLOOKUP($A680,NLMK!$C:$E,3,0)</f>
        <v>81.599999999999994</v>
      </c>
      <c r="CX680" s="3" t="s">
        <v>30</v>
      </c>
      <c r="DA680" s="3">
        <f>VLOOKUP($A680,NMTP!$C:$E,3,0)</f>
        <v>1.5649999999999999</v>
      </c>
      <c r="DB680" s="3" t="s">
        <v>31</v>
      </c>
      <c r="DE680" s="3">
        <f>VLOOKUP($A680,NVTK!$C:$E,3,0)</f>
        <v>498.7</v>
      </c>
      <c r="DF680" s="3" t="s">
        <v>32</v>
      </c>
      <c r="DI680" s="3">
        <f>VLOOKUP($A680,PIKK!$C:$E,3,0)</f>
        <v>188.4</v>
      </c>
      <c r="DJ680" s="3" t="s">
        <v>33</v>
      </c>
      <c r="DM680" s="3">
        <f>VLOOKUP($A680,ROSN!$C:$E,3,0)</f>
        <v>263.5</v>
      </c>
      <c r="DN680" s="3" t="s">
        <v>34</v>
      </c>
      <c r="DQ680" s="3">
        <f>VLOOKUP($A680,RTKM!$C:$E,3,0)</f>
        <v>89.55</v>
      </c>
      <c r="DR680" s="3" t="s">
        <v>35</v>
      </c>
      <c r="DU680" s="3">
        <f>VLOOKUP($A680,RTKMP!$C:$E,3,0)</f>
        <v>61.97</v>
      </c>
      <c r="DV680" s="3" t="s">
        <v>36</v>
      </c>
      <c r="DY680" s="3">
        <f>VLOOKUP($A680,HYDR!$C:$E,3,0)</f>
        <v>0.62360000000000004</v>
      </c>
      <c r="DZ680" s="3" t="s">
        <v>37</v>
      </c>
      <c r="EC680" s="3">
        <f>VLOOKUP($A680,RUAL!$C:$E,3,0)</f>
        <v>436.3</v>
      </c>
      <c r="ED680" s="3" t="s">
        <v>38</v>
      </c>
      <c r="EG680" s="3">
        <f>VLOOKUP($A680,SVAV!$C:$E,3,0)</f>
        <v>368</v>
      </c>
      <c r="EH680" s="3" t="s">
        <v>39</v>
      </c>
      <c r="EK680" s="3">
        <f>VLOOKUP($A680,SBER!$C:$E,3,0)</f>
        <v>73.25</v>
      </c>
      <c r="EL680" s="3" t="s">
        <v>40</v>
      </c>
      <c r="EO680" s="3">
        <f>VLOOKUP($A680,SBERP!$C:$E,3,0)</f>
        <v>53.36</v>
      </c>
      <c r="EP680" s="3" t="s">
        <v>41</v>
      </c>
      <c r="ES680" s="3">
        <f>VLOOKUP($A680,CHMF!$C:$E,3,0)</f>
        <v>721</v>
      </c>
      <c r="ET680" s="3" t="s">
        <v>42</v>
      </c>
      <c r="EW680" s="3">
        <f>VLOOKUP($A680,AFKS!$C:$E,3,0)</f>
        <v>16.899999999999999</v>
      </c>
      <c r="EX680" s="3" t="s">
        <v>43</v>
      </c>
      <c r="FA680" s="3">
        <f>VLOOKUP($A680,SNGS!$C:$E,3,0)</f>
        <v>35.085000000000001</v>
      </c>
      <c r="FB680" s="3" t="s">
        <v>44</v>
      </c>
      <c r="FE680" s="3">
        <f>VLOOKUP($A680,SNGSP!$C:$E,3,0)</f>
        <v>41.225000000000001</v>
      </c>
      <c r="FF680" s="3" t="s">
        <v>45</v>
      </c>
      <c r="FI680" s="3">
        <f>VLOOKUP($A680,TRMK!$C:$E,3,0)</f>
        <v>52.3</v>
      </c>
      <c r="FJ680" s="3" t="s">
        <v>46</v>
      </c>
      <c r="FM680" s="3">
        <f>VLOOKUP($A680,TATN!$C:$E,3,0)</f>
        <v>298.2</v>
      </c>
      <c r="FN680" s="3" t="s">
        <v>47</v>
      </c>
      <c r="FQ680" s="3">
        <f>VLOOKUP($A680,TATNP!$C:$E,3,0)</f>
        <v>163.9</v>
      </c>
      <c r="FR680" s="3" t="s">
        <v>48</v>
      </c>
      <c r="FU680" s="3">
        <f>VLOOKUP($A680,TRNFP!$C:$E,3,0)</f>
        <v>135900</v>
      </c>
      <c r="FV680" s="3" t="s">
        <v>49</v>
      </c>
      <c r="FY680" s="3">
        <f>VLOOKUP($A680,URKA!$C:$E,3,0)</f>
        <v>180.55</v>
      </c>
      <c r="FZ680" s="3" t="s">
        <v>50</v>
      </c>
      <c r="GC680" s="3">
        <f>VLOOKUP($A680,FEES!$C:$E,3,0)</f>
        <v>7.5550000000000006E-2</v>
      </c>
      <c r="GD680" s="3" t="s">
        <v>51</v>
      </c>
      <c r="GG680" s="3">
        <f>VLOOKUP($A680,PHOR!$C:$E,3,0)</f>
        <v>2101</v>
      </c>
      <c r="GH680" s="3" t="s">
        <v>52</v>
      </c>
      <c r="GK680" s="3">
        <f>VLOOKUP($A680,GCHE!$C:$E,3,0)</f>
        <v>769</v>
      </c>
      <c r="GL680" s="3" t="s">
        <v>53</v>
      </c>
      <c r="GO680" s="3">
        <f>VLOOKUP($A680,EONR!$C:$E,3,0)</f>
        <v>2.867</v>
      </c>
    </row>
    <row r="681" spans="1:197" x14ac:dyDescent="0.45">
      <c r="A681" s="86">
        <v>42072</v>
      </c>
      <c r="B681" s="3" t="s">
        <v>5</v>
      </c>
      <c r="E681" s="3">
        <f>VLOOKUP($A681,POLY!$C:$E,3,0)</f>
        <v>470</v>
      </c>
      <c r="F681" s="3" t="s">
        <v>6</v>
      </c>
      <c r="I681" s="3">
        <f>VLOOKUP($A681,YNDX!$C:$E,3,0)</f>
        <v>880</v>
      </c>
      <c r="J681" s="3" t="s">
        <v>7</v>
      </c>
      <c r="M681" s="3">
        <f>VLOOKUP($A681,ALRS!$C:$E,3,0)</f>
        <v>76.12</v>
      </c>
      <c r="N681" s="3" t="s">
        <v>8</v>
      </c>
      <c r="Q681" s="3">
        <f>VLOOKUP($A681,AKRN!$C:$E,3,0)</f>
        <v>2445</v>
      </c>
      <c r="R681" s="3" t="s">
        <v>9</v>
      </c>
      <c r="U681" s="3">
        <f>VLOOKUP($A681,AFLT!$C:$E,3,0)</f>
        <v>37.18</v>
      </c>
      <c r="V681" s="3" t="s">
        <v>10</v>
      </c>
      <c r="Y681" s="3">
        <f>VLOOKUP($A681,BSPB!$C:$E,3,0)</f>
        <v>32.950000000000003</v>
      </c>
      <c r="Z681" s="3" t="s">
        <v>11</v>
      </c>
      <c r="AC681" s="3">
        <f>VLOOKUP($A681,BANE!$C:$E,3,0)</f>
        <v>1753</v>
      </c>
      <c r="AD681" s="3" t="s">
        <v>12</v>
      </c>
      <c r="AG681" s="3">
        <f>VLOOKUP($A681,BANEP!$C:$E,3,0)</f>
        <v>1240</v>
      </c>
      <c r="AH681" s="3" t="s">
        <v>13</v>
      </c>
      <c r="AK681" s="3">
        <f>VLOOKUP($A681,VTBR!$C:$E,3,0)</f>
        <v>6.3320000000000001E-2</v>
      </c>
      <c r="AL681" s="3" t="s">
        <v>14</v>
      </c>
      <c r="AO681" s="3">
        <f>VLOOKUP($A681,VSMO!$C:$E,3,0)</f>
        <v>9650</v>
      </c>
      <c r="AP681" s="3" t="s">
        <v>15</v>
      </c>
      <c r="AS681" s="3">
        <f>VLOOKUP($A681,GAZP!$C:$E,3,0)</f>
        <v>141.80000000000001</v>
      </c>
      <c r="AT681" s="3" t="s">
        <v>16</v>
      </c>
      <c r="AW681" s="3">
        <f>VLOOKUP($A681,GMKN!$C:$E,3,0)</f>
        <v>10380</v>
      </c>
      <c r="AX681" s="3" t="s">
        <v>17</v>
      </c>
      <c r="BA681" s="3">
        <f>VLOOKUP($A681,DIXY!$C:$E,3,0)</f>
        <v>487</v>
      </c>
      <c r="BB681" s="3" t="s">
        <v>18</v>
      </c>
      <c r="BE681" s="3">
        <f>VLOOKUP($A681,IRAO!$C:$E,3,0)</f>
        <v>0.91069999999999995</v>
      </c>
      <c r="BF681" s="3" t="s">
        <v>19</v>
      </c>
      <c r="BI681" s="3">
        <f>VLOOKUP($A681,KMAZ!$C:$E,3,0)</f>
        <v>38.549999999999997</v>
      </c>
      <c r="BJ681" s="3" t="s">
        <v>20</v>
      </c>
      <c r="BM681" s="3">
        <f>VLOOKUP($A681,LSRG!$C:$E,3,0)</f>
        <v>615</v>
      </c>
      <c r="BN681" s="3" t="s">
        <v>21</v>
      </c>
      <c r="BQ681" s="3">
        <f>VLOOKUP($A681,LKOH!$C:$E,3,0)</f>
        <v>2659</v>
      </c>
      <c r="BR681" s="3" t="s">
        <v>22</v>
      </c>
      <c r="BU681" s="3">
        <f>VLOOKUP($A681,MVID!$C:$E,3,0)</f>
        <v>172</v>
      </c>
      <c r="BV681" s="3" t="s">
        <v>23</v>
      </c>
      <c r="BY681" s="3">
        <f>VLOOKUP($A681,MAGN!$C:$E,3,0)</f>
        <v>15.555</v>
      </c>
      <c r="BZ681" s="3" t="s">
        <v>24</v>
      </c>
      <c r="CC681" s="3">
        <f>VLOOKUP($A681,MTSS!$C:$E,3,0)</f>
        <v>230.3</v>
      </c>
      <c r="CD681" s="3" t="s">
        <v>25</v>
      </c>
      <c r="CG681" s="3">
        <f>VLOOKUP($A681,MGNT!$C:$E,3,0)</f>
        <v>10350</v>
      </c>
      <c r="CH681" s="3" t="s">
        <v>26</v>
      </c>
      <c r="CK681" s="3">
        <f>VLOOKUP($A681,MFON!$C:$E,3,0)</f>
        <v>920</v>
      </c>
      <c r="CL681" s="3" t="s">
        <v>27</v>
      </c>
      <c r="CO681" s="3">
        <f>VLOOKUP($A681,MOEX!$C:$E,3,0)</f>
        <v>67.3</v>
      </c>
      <c r="CP681" s="3" t="s">
        <v>28</v>
      </c>
      <c r="CS681" s="3">
        <f>VLOOKUP($A681,MSTT!$C:$E,3,0)</f>
        <v>79.7</v>
      </c>
      <c r="CT681" s="3" t="s">
        <v>29</v>
      </c>
      <c r="CW681" s="3">
        <f>VLOOKUP($A681,NLMK!$C:$E,3,0)</f>
        <v>77.8</v>
      </c>
      <c r="CX681" s="3" t="s">
        <v>30</v>
      </c>
      <c r="DA681" s="3">
        <f>VLOOKUP($A681,NMTP!$C:$E,3,0)</f>
        <v>1.51</v>
      </c>
      <c r="DB681" s="3" t="s">
        <v>31</v>
      </c>
      <c r="DE681" s="3">
        <f>VLOOKUP($A681,NVTK!$C:$E,3,0)</f>
        <v>461.7</v>
      </c>
      <c r="DF681" s="3" t="s">
        <v>32</v>
      </c>
      <c r="DI681" s="3">
        <f>VLOOKUP($A681,PIKK!$C:$E,3,0)</f>
        <v>187.3</v>
      </c>
      <c r="DJ681" s="3" t="s">
        <v>33</v>
      </c>
      <c r="DM681" s="3">
        <f>VLOOKUP($A681,ROSN!$C:$E,3,0)</f>
        <v>241.3</v>
      </c>
      <c r="DN681" s="3" t="s">
        <v>34</v>
      </c>
      <c r="DQ681" s="3">
        <f>VLOOKUP($A681,RTKM!$C:$E,3,0)</f>
        <v>83.06</v>
      </c>
      <c r="DR681" s="3" t="s">
        <v>35</v>
      </c>
      <c r="DU681" s="3">
        <f>VLOOKUP($A681,RTKMP!$C:$E,3,0)</f>
        <v>59.6</v>
      </c>
      <c r="DV681" s="3" t="s">
        <v>36</v>
      </c>
      <c r="DY681" s="3">
        <f>VLOOKUP($A681,HYDR!$C:$E,3,0)</f>
        <v>0.56689999999999996</v>
      </c>
      <c r="DZ681" s="3" t="s">
        <v>37</v>
      </c>
      <c r="EC681" s="3">
        <f>VLOOKUP($A681,RUAL!$C:$E,3,0)</f>
        <v>382.9</v>
      </c>
      <c r="ED681" s="3" t="s">
        <v>38</v>
      </c>
      <c r="EG681" s="3">
        <f>VLOOKUP($A681,SVAV!$C:$E,3,0)</f>
        <v>368</v>
      </c>
      <c r="EH681" s="3" t="s">
        <v>39</v>
      </c>
      <c r="EK681" s="3">
        <f>VLOOKUP($A681,SBER!$C:$E,3,0)</f>
        <v>67.87</v>
      </c>
      <c r="EL681" s="3" t="s">
        <v>40</v>
      </c>
      <c r="EO681" s="3">
        <f>VLOOKUP($A681,SBERP!$C:$E,3,0)</f>
        <v>48.6</v>
      </c>
      <c r="EP681" s="3" t="s">
        <v>41</v>
      </c>
      <c r="ES681" s="3">
        <f>VLOOKUP($A681,CHMF!$C:$E,3,0)</f>
        <v>708.1</v>
      </c>
      <c r="ET681" s="3" t="s">
        <v>42</v>
      </c>
      <c r="EW681" s="3">
        <f>VLOOKUP($A681,AFKS!$C:$E,3,0)</f>
        <v>14.83</v>
      </c>
      <c r="EX681" s="3" t="s">
        <v>43</v>
      </c>
      <c r="FA681" s="3">
        <f>VLOOKUP($A681,SNGS!$C:$E,3,0)</f>
        <v>33.984999999999999</v>
      </c>
      <c r="FB681" s="3" t="s">
        <v>44</v>
      </c>
      <c r="FE681" s="3">
        <f>VLOOKUP($A681,SNGSP!$C:$E,3,0)</f>
        <v>40.155000000000001</v>
      </c>
      <c r="FF681" s="3" t="s">
        <v>45</v>
      </c>
      <c r="FI681" s="3">
        <f>VLOOKUP($A681,TRMK!$C:$E,3,0)</f>
        <v>49.7</v>
      </c>
      <c r="FJ681" s="3" t="s">
        <v>46</v>
      </c>
      <c r="FM681" s="3">
        <f>VLOOKUP($A681,TATN!$C:$E,3,0)</f>
        <v>277.95</v>
      </c>
      <c r="FN681" s="3" t="s">
        <v>47</v>
      </c>
      <c r="FQ681" s="3">
        <f>VLOOKUP($A681,TATNP!$C:$E,3,0)</f>
        <v>162.80000000000001</v>
      </c>
      <c r="FR681" s="3" t="s">
        <v>48</v>
      </c>
      <c r="FU681" s="3">
        <f>VLOOKUP($A681,TRNFP!$C:$E,3,0)</f>
        <v>132620</v>
      </c>
      <c r="FV681" s="3" t="s">
        <v>49</v>
      </c>
      <c r="FY681" s="3">
        <f>VLOOKUP($A681,URKA!$C:$E,3,0)</f>
        <v>161.19999999999999</v>
      </c>
      <c r="FZ681" s="3" t="s">
        <v>50</v>
      </c>
      <c r="GC681" s="3">
        <f>VLOOKUP($A681,FEES!$C:$E,3,0)</f>
        <v>7.6300000000000007E-2</v>
      </c>
      <c r="GD681" s="3" t="s">
        <v>51</v>
      </c>
      <c r="GG681" s="3">
        <f>VLOOKUP($A681,PHOR!$C:$E,3,0)</f>
        <v>2051</v>
      </c>
      <c r="GH681" s="3" t="s">
        <v>52</v>
      </c>
      <c r="GK681" s="3">
        <f>VLOOKUP($A681,GCHE!$C:$E,3,0)</f>
        <v>791</v>
      </c>
      <c r="GL681" s="3" t="s">
        <v>53</v>
      </c>
      <c r="GO681" s="3">
        <f>VLOOKUP($A681,EONR!$C:$E,3,0)</f>
        <v>2.77</v>
      </c>
    </row>
    <row r="682" spans="1:197" x14ac:dyDescent="0.45">
      <c r="A682" s="86">
        <v>42079</v>
      </c>
      <c r="B682" s="3" t="s">
        <v>5</v>
      </c>
      <c r="E682" s="3">
        <f>VLOOKUP($A682,POLY!$C:$E,3,0)</f>
        <v>484</v>
      </c>
      <c r="F682" s="3" t="s">
        <v>6</v>
      </c>
      <c r="I682" s="3">
        <f>VLOOKUP($A682,YNDX!$C:$E,3,0)</f>
        <v>866</v>
      </c>
      <c r="J682" s="3" t="s">
        <v>7</v>
      </c>
      <c r="M682" s="3">
        <f>VLOOKUP($A682,ALRS!$C:$E,3,0)</f>
        <v>78</v>
      </c>
      <c r="N682" s="3" t="s">
        <v>8</v>
      </c>
      <c r="Q682" s="3">
        <f>VLOOKUP($A682,AKRN!$C:$E,3,0)</f>
        <v>2300</v>
      </c>
      <c r="R682" s="3" t="s">
        <v>9</v>
      </c>
      <c r="U682" s="3">
        <f>VLOOKUP($A682,AFLT!$C:$E,3,0)</f>
        <v>33.5</v>
      </c>
      <c r="V682" s="3" t="s">
        <v>10</v>
      </c>
      <c r="Y682" s="3">
        <f>VLOOKUP($A682,BSPB!$C:$E,3,0)</f>
        <v>31.15</v>
      </c>
      <c r="Z682" s="3" t="s">
        <v>11</v>
      </c>
      <c r="AC682" s="3">
        <f>VLOOKUP($A682,BANE!$C:$E,3,0)</f>
        <v>1912</v>
      </c>
      <c r="AD682" s="3" t="s">
        <v>12</v>
      </c>
      <c r="AG682" s="3">
        <f>VLOOKUP($A682,BANEP!$C:$E,3,0)</f>
        <v>1383</v>
      </c>
      <c r="AH682" s="3" t="s">
        <v>13</v>
      </c>
      <c r="AK682" s="3">
        <f>VLOOKUP($A682,VTBR!$C:$E,3,0)</f>
        <v>6.3399999999999998E-2</v>
      </c>
      <c r="AL682" s="3" t="s">
        <v>14</v>
      </c>
      <c r="AO682" s="3">
        <f>VLOOKUP($A682,VSMO!$C:$E,3,0)</f>
        <v>9250</v>
      </c>
      <c r="AP682" s="3" t="s">
        <v>15</v>
      </c>
      <c r="AS682" s="3">
        <f>VLOOKUP($A682,GAZP!$C:$E,3,0)</f>
        <v>136</v>
      </c>
      <c r="AT682" s="3" t="s">
        <v>16</v>
      </c>
      <c r="AW682" s="3">
        <f>VLOOKUP($A682,GMKN!$C:$E,3,0)</f>
        <v>10501</v>
      </c>
      <c r="AX682" s="3" t="s">
        <v>17</v>
      </c>
      <c r="BA682" s="3">
        <f>VLOOKUP($A682,DIXY!$C:$E,3,0)</f>
        <v>495</v>
      </c>
      <c r="BB682" s="3" t="s">
        <v>18</v>
      </c>
      <c r="BE682" s="3">
        <f>VLOOKUP($A682,IRAO!$C:$E,3,0)</f>
        <v>0.83989999999999998</v>
      </c>
      <c r="BF682" s="3" t="s">
        <v>19</v>
      </c>
      <c r="BI682" s="3">
        <f>VLOOKUP($A682,KMAZ!$C:$E,3,0)</f>
        <v>36.5</v>
      </c>
      <c r="BJ682" s="3" t="s">
        <v>20</v>
      </c>
      <c r="BM682" s="3">
        <f>VLOOKUP($A682,LSRG!$C:$E,3,0)</f>
        <v>668</v>
      </c>
      <c r="BN682" s="3" t="s">
        <v>21</v>
      </c>
      <c r="BQ682" s="3">
        <f>VLOOKUP($A682,LKOH!$C:$E,3,0)</f>
        <v>2710</v>
      </c>
      <c r="BR682" s="3" t="s">
        <v>22</v>
      </c>
      <c r="BU682" s="3">
        <f>VLOOKUP($A682,MVID!$C:$E,3,0)</f>
        <v>164.6</v>
      </c>
      <c r="BV682" s="3" t="s">
        <v>23</v>
      </c>
      <c r="BY682" s="3">
        <f>VLOOKUP($A682,MAGN!$C:$E,3,0)</f>
        <v>14.022</v>
      </c>
      <c r="BZ682" s="3" t="s">
        <v>24</v>
      </c>
      <c r="CC682" s="3">
        <f>VLOOKUP($A682,MTSS!$C:$E,3,0)</f>
        <v>238.95</v>
      </c>
      <c r="CD682" s="3" t="s">
        <v>25</v>
      </c>
      <c r="CG682" s="3">
        <f>VLOOKUP($A682,MGNT!$C:$E,3,0)</f>
        <v>10900</v>
      </c>
      <c r="CH682" s="3" t="s">
        <v>26</v>
      </c>
      <c r="CK682" s="3">
        <f>VLOOKUP($A682,MFON!$C:$E,3,0)</f>
        <v>893</v>
      </c>
      <c r="CL682" s="3" t="s">
        <v>27</v>
      </c>
      <c r="CO682" s="3">
        <f>VLOOKUP($A682,MOEX!$C:$E,3,0)</f>
        <v>65.8</v>
      </c>
      <c r="CP682" s="3" t="s">
        <v>28</v>
      </c>
      <c r="CS682" s="3">
        <f>VLOOKUP($A682,MSTT!$C:$E,3,0)</f>
        <v>80.900000000000006</v>
      </c>
      <c r="CT682" s="3" t="s">
        <v>29</v>
      </c>
      <c r="CW682" s="3">
        <f>VLOOKUP($A682,NLMK!$C:$E,3,0)</f>
        <v>78.015000000000001</v>
      </c>
      <c r="CX682" s="3" t="s">
        <v>30</v>
      </c>
      <c r="DA682" s="3">
        <f>VLOOKUP($A682,NMTP!$C:$E,3,0)</f>
        <v>1.4550000000000001</v>
      </c>
      <c r="DB682" s="3" t="s">
        <v>31</v>
      </c>
      <c r="DE682" s="3">
        <f>VLOOKUP($A682,NVTK!$C:$E,3,0)</f>
        <v>453</v>
      </c>
      <c r="DF682" s="3" t="s">
        <v>32</v>
      </c>
      <c r="DI682" s="3">
        <f>VLOOKUP($A682,PIKK!$C:$E,3,0)</f>
        <v>187.7</v>
      </c>
      <c r="DJ682" s="3" t="s">
        <v>33</v>
      </c>
      <c r="DM682" s="3">
        <f>VLOOKUP($A682,ROSN!$C:$E,3,0)</f>
        <v>239.3</v>
      </c>
      <c r="DN682" s="3" t="s">
        <v>34</v>
      </c>
      <c r="DQ682" s="3">
        <f>VLOOKUP($A682,RTKM!$C:$E,3,0)</f>
        <v>77.5</v>
      </c>
      <c r="DR682" s="3" t="s">
        <v>35</v>
      </c>
      <c r="DU682" s="3">
        <f>VLOOKUP($A682,RTKMP!$C:$E,3,0)</f>
        <v>57.76</v>
      </c>
      <c r="DV682" s="3" t="s">
        <v>36</v>
      </c>
      <c r="DY682" s="3">
        <f>VLOOKUP($A682,HYDR!$C:$E,3,0)</f>
        <v>0.54910000000000003</v>
      </c>
      <c r="DZ682" s="3" t="s">
        <v>37</v>
      </c>
      <c r="EC682" s="3">
        <f>VLOOKUP($A682,RUAL!$C:$E,3,0)</f>
        <v>378.4</v>
      </c>
      <c r="ED682" s="3" t="s">
        <v>38</v>
      </c>
      <c r="EG682" s="3">
        <f>VLOOKUP($A682,SVAV!$C:$E,3,0)</f>
        <v>369</v>
      </c>
      <c r="EH682" s="3" t="s">
        <v>39</v>
      </c>
      <c r="EK682" s="3">
        <f>VLOOKUP($A682,SBER!$C:$E,3,0)</f>
        <v>67</v>
      </c>
      <c r="EL682" s="3" t="s">
        <v>40</v>
      </c>
      <c r="EO682" s="3">
        <f>VLOOKUP($A682,SBERP!$C:$E,3,0)</f>
        <v>47.51</v>
      </c>
      <c r="EP682" s="3" t="s">
        <v>41</v>
      </c>
      <c r="ES682" s="3">
        <f>VLOOKUP($A682,CHMF!$C:$E,3,0)</f>
        <v>683</v>
      </c>
      <c r="ET682" s="3" t="s">
        <v>42</v>
      </c>
      <c r="EW682" s="3">
        <f>VLOOKUP($A682,AFKS!$C:$E,3,0)</f>
        <v>16.600000000000001</v>
      </c>
      <c r="EX682" s="3" t="s">
        <v>43</v>
      </c>
      <c r="FA682" s="3">
        <f>VLOOKUP($A682,SNGS!$C:$E,3,0)</f>
        <v>35.225000000000001</v>
      </c>
      <c r="FB682" s="3" t="s">
        <v>44</v>
      </c>
      <c r="FE682" s="3">
        <f>VLOOKUP($A682,SNGSP!$C:$E,3,0)</f>
        <v>42.6</v>
      </c>
      <c r="FF682" s="3" t="s">
        <v>45</v>
      </c>
      <c r="FI682" s="3">
        <f>VLOOKUP($A682,TRMK!$C:$E,3,0)</f>
        <v>45.2</v>
      </c>
      <c r="FJ682" s="3" t="s">
        <v>46</v>
      </c>
      <c r="FM682" s="3">
        <f>VLOOKUP($A682,TATN!$C:$E,3,0)</f>
        <v>294.25</v>
      </c>
      <c r="FN682" s="3" t="s">
        <v>47</v>
      </c>
      <c r="FQ682" s="3">
        <f>VLOOKUP($A682,TATNP!$C:$E,3,0)</f>
        <v>164.7</v>
      </c>
      <c r="FR682" s="3" t="s">
        <v>48</v>
      </c>
      <c r="FU682" s="3">
        <f>VLOOKUP($A682,TRNFP!$C:$E,3,0)</f>
        <v>124000</v>
      </c>
      <c r="FV682" s="3" t="s">
        <v>49</v>
      </c>
      <c r="FY682" s="3">
        <f>VLOOKUP($A682,URKA!$C:$E,3,0)</f>
        <v>158</v>
      </c>
      <c r="FZ682" s="3" t="s">
        <v>50</v>
      </c>
      <c r="GC682" s="3">
        <f>VLOOKUP($A682,FEES!$C:$E,3,0)</f>
        <v>6.7280000000000006E-2</v>
      </c>
      <c r="GD682" s="3" t="s">
        <v>51</v>
      </c>
      <c r="GG682" s="3">
        <f>VLOOKUP($A682,PHOR!$C:$E,3,0)</f>
        <v>2110</v>
      </c>
      <c r="GH682" s="3" t="s">
        <v>52</v>
      </c>
      <c r="GK682" s="3">
        <f>VLOOKUP($A682,GCHE!$C:$E,3,0)</f>
        <v>780</v>
      </c>
      <c r="GL682" s="3" t="s">
        <v>53</v>
      </c>
      <c r="GO682" s="3">
        <f>VLOOKUP($A682,EONR!$C:$E,3,0)</f>
        <v>2.718</v>
      </c>
    </row>
    <row r="683" spans="1:197" x14ac:dyDescent="0.45">
      <c r="A683" s="86">
        <v>42086</v>
      </c>
      <c r="B683" s="3" t="s">
        <v>5</v>
      </c>
      <c r="E683" s="3">
        <f>VLOOKUP($A683,POLY!$C:$E,3,0)</f>
        <v>480.5</v>
      </c>
      <c r="F683" s="3" t="s">
        <v>6</v>
      </c>
      <c r="I683" s="3">
        <f>VLOOKUP($A683,YNDX!$C:$E,3,0)</f>
        <v>883</v>
      </c>
      <c r="J683" s="3" t="s">
        <v>7</v>
      </c>
      <c r="M683" s="3">
        <f>VLOOKUP($A683,ALRS!$C:$E,3,0)</f>
        <v>70.23</v>
      </c>
      <c r="N683" s="3" t="s">
        <v>8</v>
      </c>
      <c r="Q683" s="3">
        <f>VLOOKUP($A683,AKRN!$C:$E,3,0)</f>
        <v>2193</v>
      </c>
      <c r="R683" s="3" t="s">
        <v>9</v>
      </c>
      <c r="U683" s="3">
        <f>VLOOKUP($A683,AFLT!$C:$E,3,0)</f>
        <v>32.700000000000003</v>
      </c>
      <c r="V683" s="3" t="s">
        <v>10</v>
      </c>
      <c r="Y683" s="3">
        <f>VLOOKUP($A683,BSPB!$C:$E,3,0)</f>
        <v>31.8</v>
      </c>
      <c r="Z683" s="3" t="s">
        <v>11</v>
      </c>
      <c r="AC683" s="3">
        <f>VLOOKUP($A683,BANE!$C:$E,3,0)</f>
        <v>1890</v>
      </c>
      <c r="AD683" s="3" t="s">
        <v>12</v>
      </c>
      <c r="AG683" s="3">
        <f>VLOOKUP($A683,BANEP!$C:$E,3,0)</f>
        <v>1316</v>
      </c>
      <c r="AH683" s="3" t="s">
        <v>13</v>
      </c>
      <c r="AK683" s="3">
        <f>VLOOKUP($A683,VTBR!$C:$E,3,0)</f>
        <v>5.9499999999999997E-2</v>
      </c>
      <c r="AL683" s="3" t="s">
        <v>14</v>
      </c>
      <c r="AO683" s="3">
        <f>VLOOKUP($A683,VSMO!$C:$E,3,0)</f>
        <v>8500</v>
      </c>
      <c r="AP683" s="3" t="s">
        <v>15</v>
      </c>
      <c r="AS683" s="3">
        <f>VLOOKUP($A683,GAZP!$C:$E,3,0)</f>
        <v>134.88</v>
      </c>
      <c r="AT683" s="3" t="s">
        <v>16</v>
      </c>
      <c r="AW683" s="3">
        <f>VLOOKUP($A683,GMKN!$C:$E,3,0)</f>
        <v>9905</v>
      </c>
      <c r="AX683" s="3" t="s">
        <v>17</v>
      </c>
      <c r="BA683" s="3">
        <f>VLOOKUP($A683,DIXY!$C:$E,3,0)</f>
        <v>475</v>
      </c>
      <c r="BB683" s="3" t="s">
        <v>18</v>
      </c>
      <c r="BE683" s="3">
        <f>VLOOKUP($A683,IRAO!$C:$E,3,0)</f>
        <v>0.93100000000000005</v>
      </c>
      <c r="BF683" s="3" t="s">
        <v>19</v>
      </c>
      <c r="BI683" s="3">
        <f>VLOOKUP($A683,KMAZ!$C:$E,3,0)</f>
        <v>34.200000000000003</v>
      </c>
      <c r="BJ683" s="3" t="s">
        <v>20</v>
      </c>
      <c r="BM683" s="3">
        <f>VLOOKUP($A683,LSRG!$C:$E,3,0)</f>
        <v>661</v>
      </c>
      <c r="BN683" s="3" t="s">
        <v>21</v>
      </c>
      <c r="BQ683" s="3">
        <f>VLOOKUP($A683,LKOH!$C:$E,3,0)</f>
        <v>2577</v>
      </c>
      <c r="BR683" s="3" t="s">
        <v>22</v>
      </c>
      <c r="BU683" s="3">
        <f>VLOOKUP($A683,MVID!$C:$E,3,0)</f>
        <v>179.1</v>
      </c>
      <c r="BV683" s="3" t="s">
        <v>23</v>
      </c>
      <c r="BY683" s="3">
        <f>VLOOKUP($A683,MAGN!$C:$E,3,0)</f>
        <v>14</v>
      </c>
      <c r="BZ683" s="3" t="s">
        <v>24</v>
      </c>
      <c r="CC683" s="3">
        <f>VLOOKUP($A683,MTSS!$C:$E,3,0)</f>
        <v>243</v>
      </c>
      <c r="CD683" s="3" t="s">
        <v>25</v>
      </c>
      <c r="CG683" s="3">
        <f>VLOOKUP($A683,MGNT!$C:$E,3,0)</f>
        <v>11038</v>
      </c>
      <c r="CH683" s="3" t="s">
        <v>26</v>
      </c>
      <c r="CK683" s="3">
        <f>VLOOKUP($A683,MFON!$C:$E,3,0)</f>
        <v>903</v>
      </c>
      <c r="CL683" s="3" t="s">
        <v>27</v>
      </c>
      <c r="CO683" s="3">
        <f>VLOOKUP($A683,MOEX!$C:$E,3,0)</f>
        <v>66.650000000000006</v>
      </c>
      <c r="CP683" s="3" t="s">
        <v>28</v>
      </c>
      <c r="CS683" s="3">
        <f>VLOOKUP($A683,MSTT!$C:$E,3,0)</f>
        <v>76</v>
      </c>
      <c r="CT683" s="3" t="s">
        <v>29</v>
      </c>
      <c r="CW683" s="3">
        <f>VLOOKUP($A683,NLMK!$C:$E,3,0)</f>
        <v>73.11</v>
      </c>
      <c r="CX683" s="3" t="s">
        <v>30</v>
      </c>
      <c r="DA683" s="3">
        <f>VLOOKUP($A683,NMTP!$C:$E,3,0)</f>
        <v>1.41</v>
      </c>
      <c r="DB683" s="3" t="s">
        <v>31</v>
      </c>
      <c r="DE683" s="3">
        <f>VLOOKUP($A683,NVTK!$C:$E,3,0)</f>
        <v>416.5</v>
      </c>
      <c r="DF683" s="3" t="s">
        <v>32</v>
      </c>
      <c r="DI683" s="3">
        <f>VLOOKUP($A683,PIKK!$C:$E,3,0)</f>
        <v>194</v>
      </c>
      <c r="DJ683" s="3" t="s">
        <v>33</v>
      </c>
      <c r="DM683" s="3">
        <f>VLOOKUP($A683,ROSN!$C:$E,3,0)</f>
        <v>237.25</v>
      </c>
      <c r="DN683" s="3" t="s">
        <v>34</v>
      </c>
      <c r="DQ683" s="3">
        <f>VLOOKUP($A683,RTKM!$C:$E,3,0)</f>
        <v>78.489999999999995</v>
      </c>
      <c r="DR683" s="3" t="s">
        <v>35</v>
      </c>
      <c r="DU683" s="3">
        <f>VLOOKUP($A683,RTKMP!$C:$E,3,0)</f>
        <v>56.55</v>
      </c>
      <c r="DV683" s="3" t="s">
        <v>36</v>
      </c>
      <c r="DY683" s="3">
        <f>VLOOKUP($A683,HYDR!$C:$E,3,0)</f>
        <v>0.505</v>
      </c>
      <c r="DZ683" s="3" t="s">
        <v>37</v>
      </c>
      <c r="EC683" s="3">
        <f>VLOOKUP($A683,RUAL!$C:$E,3,0)</f>
        <v>358.1</v>
      </c>
      <c r="ED683" s="3" t="s">
        <v>38</v>
      </c>
      <c r="EG683" s="3">
        <f>VLOOKUP($A683,SVAV!$C:$E,3,0)</f>
        <v>367</v>
      </c>
      <c r="EH683" s="3" t="s">
        <v>39</v>
      </c>
      <c r="EK683" s="3">
        <f>VLOOKUP($A683,SBER!$C:$E,3,0)</f>
        <v>61</v>
      </c>
      <c r="EL683" s="3" t="s">
        <v>40</v>
      </c>
      <c r="EO683" s="3">
        <f>VLOOKUP($A683,SBERP!$C:$E,3,0)</f>
        <v>44.15</v>
      </c>
      <c r="EP683" s="3" t="s">
        <v>41</v>
      </c>
      <c r="ES683" s="3">
        <f>VLOOKUP($A683,CHMF!$C:$E,3,0)</f>
        <v>642.79999999999995</v>
      </c>
      <c r="ET683" s="3" t="s">
        <v>42</v>
      </c>
      <c r="EW683" s="3">
        <f>VLOOKUP($A683,AFKS!$C:$E,3,0)</f>
        <v>17.3</v>
      </c>
      <c r="EX683" s="3" t="s">
        <v>43</v>
      </c>
      <c r="FA683" s="3">
        <f>VLOOKUP($A683,SNGS!$C:$E,3,0)</f>
        <v>35.1</v>
      </c>
      <c r="FB683" s="3" t="s">
        <v>44</v>
      </c>
      <c r="FE683" s="3">
        <f>VLOOKUP($A683,SNGSP!$C:$E,3,0)</f>
        <v>41.7</v>
      </c>
      <c r="FF683" s="3" t="s">
        <v>45</v>
      </c>
      <c r="FI683" s="3">
        <f>VLOOKUP($A683,TRMK!$C:$E,3,0)</f>
        <v>42.9</v>
      </c>
      <c r="FJ683" s="3" t="s">
        <v>46</v>
      </c>
      <c r="FM683" s="3">
        <f>VLOOKUP($A683,TATN!$C:$E,3,0)</f>
        <v>267</v>
      </c>
      <c r="FN683" s="3" t="s">
        <v>47</v>
      </c>
      <c r="FQ683" s="3">
        <f>VLOOKUP($A683,TATNP!$C:$E,3,0)</f>
        <v>160.30000000000001</v>
      </c>
      <c r="FR683" s="3" t="s">
        <v>48</v>
      </c>
      <c r="FU683" s="3">
        <f>VLOOKUP($A683,TRNFP!$C:$E,3,0)</f>
        <v>124180</v>
      </c>
      <c r="FV683" s="3" t="s">
        <v>49</v>
      </c>
      <c r="FY683" s="3">
        <f>VLOOKUP($A683,URKA!$C:$E,3,0)</f>
        <v>146.05000000000001</v>
      </c>
      <c r="FZ683" s="3" t="s">
        <v>50</v>
      </c>
      <c r="GC683" s="3">
        <f>VLOOKUP($A683,FEES!$C:$E,3,0)</f>
        <v>6.0999999999999999E-2</v>
      </c>
      <c r="GD683" s="3" t="s">
        <v>51</v>
      </c>
      <c r="GG683" s="3">
        <f>VLOOKUP($A683,PHOR!$C:$E,3,0)</f>
        <v>2011</v>
      </c>
      <c r="GH683" s="3" t="s">
        <v>52</v>
      </c>
      <c r="GK683" s="3">
        <f>VLOOKUP($A683,GCHE!$C:$E,3,0)</f>
        <v>723</v>
      </c>
      <c r="GL683" s="3" t="s">
        <v>53</v>
      </c>
      <c r="GO683" s="3">
        <f>VLOOKUP($A683,EONR!$C:$E,3,0)</f>
        <v>2.9</v>
      </c>
    </row>
    <row r="684" spans="1:197" s="24" customFormat="1" x14ac:dyDescent="0.45">
      <c r="A684" s="85">
        <v>42093</v>
      </c>
      <c r="B684" s="24" t="s">
        <v>5</v>
      </c>
      <c r="C684" s="24">
        <f>HLOOKUP(database!B$36,'market capitalization'!$1:$23,3,0)</f>
        <v>205991.36209849999</v>
      </c>
      <c r="E684" s="24">
        <f>VLOOKUP($A684,POLY!$C:$E,3,0)</f>
        <v>484</v>
      </c>
      <c r="F684" s="3" t="s">
        <v>6</v>
      </c>
      <c r="G684" s="24">
        <f>HLOOKUP(database!F$36,'market capitalization'!$1:$23,3,0)</f>
        <v>236362.06701200001</v>
      </c>
      <c r="I684" s="24">
        <f>VLOOKUP($A684,YNDX!$C:$E,3,0)</f>
        <v>940</v>
      </c>
      <c r="J684" s="3" t="s">
        <v>7</v>
      </c>
      <c r="K684" s="24">
        <f>HLOOKUP(database!J$36,'market capitalization'!$1:$23,3,0)</f>
        <v>523133.5086989</v>
      </c>
      <c r="M684" s="24">
        <f>VLOOKUP($A684,ALRS!$C:$E,3,0)</f>
        <v>72.41</v>
      </c>
      <c r="N684" s="3" t="s">
        <v>8</v>
      </c>
      <c r="O684" s="24">
        <f>HLOOKUP(database!N$36,'market capitalization'!$1:$23,3,0)</f>
        <v>90147.615999999995</v>
      </c>
      <c r="Q684" s="24">
        <f>VLOOKUP($A684,AKRN!$C:$E,3,0)</f>
        <v>2325</v>
      </c>
      <c r="R684" s="3" t="s">
        <v>9</v>
      </c>
      <c r="S684" s="24">
        <f>HLOOKUP(database!R$36,'market capitalization'!$1:$23,3,0)</f>
        <v>37749.848003010004</v>
      </c>
      <c r="U684" s="24">
        <f>VLOOKUP($A684,AFLT!$C:$E,3,0)</f>
        <v>35.76</v>
      </c>
      <c r="V684" s="3" t="s">
        <v>10</v>
      </c>
      <c r="W684" s="24">
        <f>HLOOKUP(database!V$36,'market capitalization'!$1:$23,3,0)</f>
        <v>13911.884099999999</v>
      </c>
      <c r="Y684" s="24">
        <f>VLOOKUP($A684,BSPB!$C:$E,3,0)</f>
        <v>32.200000000000003</v>
      </c>
      <c r="Z684" s="3" t="s">
        <v>11</v>
      </c>
      <c r="AA684" s="24">
        <f>HLOOKUP(database!Z$36,'market capitalization'!$1:$23,3,0)</f>
        <v>281265.99661600002</v>
      </c>
      <c r="AC684" s="24">
        <f>VLOOKUP($A684,BANE!$C:$E,3,0)</f>
        <v>1864</v>
      </c>
      <c r="AD684" s="3" t="s">
        <v>12</v>
      </c>
      <c r="AE684" s="24">
        <f>HLOOKUP(database!AD$36,'market capitalization'!$1:$23,3,0)</f>
        <v>39915.936079999999</v>
      </c>
      <c r="AG684" s="24">
        <f>VLOOKUP($A684,BANEP!$C:$E,3,0)</f>
        <v>1313</v>
      </c>
      <c r="AH684" s="3" t="s">
        <v>13</v>
      </c>
      <c r="AI684" s="24">
        <f>HLOOKUP(database!AH$36,'market capitalization'!$1:$23,3,0)</f>
        <v>774392.3449059499</v>
      </c>
      <c r="AK684" s="24">
        <f>VLOOKUP($A684,VTBR!$C:$E,3,0)</f>
        <v>6.1620000000000001E-2</v>
      </c>
      <c r="AL684" s="3" t="s">
        <v>14</v>
      </c>
      <c r="AM684" s="24">
        <f>HLOOKUP(database!AL$36,'market capitalization'!$1:$23,3,0)</f>
        <v>102497.59282000001</v>
      </c>
      <c r="AO684" s="24">
        <f>VLOOKUP($A684,VSMO!$C:$E,3,0)</f>
        <v>8950</v>
      </c>
      <c r="AP684" s="3" t="s">
        <v>15</v>
      </c>
      <c r="AQ684" s="24">
        <f>HLOOKUP(database!AP$36,'market capitalization'!$1:$23,3,0)</f>
        <v>3271679.4827800002</v>
      </c>
      <c r="AS684" s="24">
        <f>VLOOKUP($A684,GAZP!$C:$E,3,0)</f>
        <v>143.94</v>
      </c>
      <c r="AT684" s="3" t="s">
        <v>16</v>
      </c>
      <c r="AU684" s="24">
        <f>HLOOKUP(database!AT$36,'market capitalization'!$1:$23,3,0)</f>
        <v>1661577.4979999999</v>
      </c>
      <c r="AW684" s="24">
        <f>VLOOKUP($A684,GMKN!$C:$E,3,0)</f>
        <v>10237</v>
      </c>
      <c r="AX684" s="3" t="s">
        <v>17</v>
      </c>
      <c r="AY684" s="24">
        <f>HLOOKUP(database!AX$36,'market capitalization'!$1:$23,3,0)</f>
        <v>60416.425000000003</v>
      </c>
      <c r="BA684" s="24">
        <f>VLOOKUP($A684,DIXY!$C:$E,3,0)</f>
        <v>482.4</v>
      </c>
      <c r="BB684" s="3" t="s">
        <v>18</v>
      </c>
      <c r="BC684" s="24">
        <f>HLOOKUP(database!BB$36,'market capitalization'!$1:$23,3,0)</f>
        <v>112731.12</v>
      </c>
      <c r="BE684" s="24">
        <f>VLOOKUP($A684,IRAO!$C:$E,3,0)</f>
        <v>1.105</v>
      </c>
      <c r="BF684" s="3" t="s">
        <v>19</v>
      </c>
      <c r="BG684" s="24">
        <f>HLOOKUP(database!BF$36,'market capitalization'!$1:$23,3,0)</f>
        <v>24540.8656973</v>
      </c>
      <c r="BI684" s="24">
        <f>VLOOKUP($A684,KMAZ!$C:$E,3,0)</f>
        <v>34.549999999999997</v>
      </c>
      <c r="BJ684" s="3" t="s">
        <v>20</v>
      </c>
      <c r="BK684" s="24">
        <f>HLOOKUP(database!BJ$36,'market capitalization'!$1:$23,3,0)</f>
        <v>67999.941900000005</v>
      </c>
      <c r="BM684" s="24">
        <f>VLOOKUP($A684,LSRG!$C:$E,3,0)</f>
        <v>650</v>
      </c>
      <c r="BN684" s="3" t="s">
        <v>21</v>
      </c>
      <c r="BO684" s="24">
        <f>HLOOKUP(database!BN$36,'market capitalization'!$1:$23,3,0)</f>
        <v>2274831.4254975002</v>
      </c>
      <c r="BQ684" s="24">
        <f>VLOOKUP($A684,LKOH!$C:$E,3,0)</f>
        <v>2824.8</v>
      </c>
      <c r="BR684" s="3" t="s">
        <v>22</v>
      </c>
      <c r="BS684" s="24">
        <f>HLOOKUP(database!BR$36,'market capitalization'!$1:$23,3,0)</f>
        <v>33724.519385200001</v>
      </c>
      <c r="BU684" s="24">
        <f>VLOOKUP($A684,MVID!$C:$E,3,0)</f>
        <v>195.2</v>
      </c>
      <c r="BV684" s="3" t="s">
        <v>23</v>
      </c>
      <c r="BW684" s="24">
        <f>HLOOKUP(database!BV$36,'market capitalization'!$1:$23,3,0)</f>
        <v>162407.71221999999</v>
      </c>
      <c r="BY684" s="24">
        <f>VLOOKUP($A684,MAGN!$C:$E,3,0)</f>
        <v>14.731</v>
      </c>
      <c r="BZ684" s="3" t="s">
        <v>24</v>
      </c>
      <c r="CA684" s="24">
        <f>HLOOKUP(database!BZ$36,'market capitalization'!$1:$23,3,0)</f>
        <v>510714.11184829997</v>
      </c>
      <c r="CC684" s="24">
        <f>VLOOKUP($A684,MTSS!$C:$E,3,0)</f>
        <v>248.6</v>
      </c>
      <c r="CD684" s="3" t="s">
        <v>25</v>
      </c>
      <c r="CE684" s="24">
        <f>HLOOKUP(database!CD$36,'market capitalization'!$1:$23,3,0)</f>
        <v>1069205.240985</v>
      </c>
      <c r="CG684" s="24">
        <f>VLOOKUP($A684,MGNT!$C:$E,3,0)</f>
        <v>11799</v>
      </c>
      <c r="CH684" s="3" t="s">
        <v>26</v>
      </c>
      <c r="CI684" s="24">
        <f>HLOOKUP(database!CH$36,'market capitalization'!$1:$23,3,0)</f>
        <v>565440</v>
      </c>
      <c r="CK684" s="24">
        <f>VLOOKUP($A684,MFON!$C:$E,3,0)</f>
        <v>958</v>
      </c>
      <c r="CL684" s="3" t="s">
        <v>27</v>
      </c>
      <c r="CM684" s="24">
        <f>HLOOKUP(database!CL$36,'market capitalization'!$1:$23,3,0)</f>
        <v>155813.16339134</v>
      </c>
      <c r="CO684" s="24">
        <f>VLOOKUP($A684,MOEX!$C:$E,3,0)</f>
        <v>74.75</v>
      </c>
      <c r="CP684" s="3" t="s">
        <v>28</v>
      </c>
      <c r="CQ684" s="24">
        <f>HLOOKUP(database!CP$36,'market capitalization'!$1:$23,3,0)</f>
        <v>21420.156449999999</v>
      </c>
      <c r="CS684" s="24">
        <f>VLOOKUP($A684,MSTT!$C:$E,3,0)</f>
        <v>81.5</v>
      </c>
      <c r="CT684" s="3" t="s">
        <v>29</v>
      </c>
      <c r="CU684" s="24">
        <f>HLOOKUP(database!CT$36,'market capitalization'!$1:$23,3,0)</f>
        <v>465943.45177380001</v>
      </c>
      <c r="CW684" s="24">
        <f>VLOOKUP($A684,NLMK!$C:$E,3,0)</f>
        <v>77.83</v>
      </c>
      <c r="CX684" s="3" t="s">
        <v>30</v>
      </c>
      <c r="CY684" s="24">
        <f>HLOOKUP(database!CX$36,'market capitalization'!$1:$23,3,0)</f>
        <v>27348.937868000001</v>
      </c>
      <c r="DA684" s="24">
        <f>VLOOKUP($A684,NMTP!$C:$E,3,0)</f>
        <v>1.54</v>
      </c>
      <c r="DB684" s="3" t="s">
        <v>31</v>
      </c>
      <c r="DC684" s="24">
        <f>HLOOKUP(database!DB$36,'market capitalization'!$1:$23,3,0)</f>
        <v>1300753.4904</v>
      </c>
      <c r="DE684" s="24">
        <f>VLOOKUP($A684,NVTK!$C:$E,3,0)</f>
        <v>476.4</v>
      </c>
      <c r="DF684" s="3" t="s">
        <v>32</v>
      </c>
      <c r="DG684" s="24">
        <f>HLOOKUP(database!DF$36,'market capitalization'!$1:$23,3,0)</f>
        <v>126088.9429696</v>
      </c>
      <c r="DI684" s="24">
        <f>VLOOKUP($A684,PIKK!$C:$E,3,0)</f>
        <v>193</v>
      </c>
      <c r="DJ684" s="3" t="s">
        <v>33</v>
      </c>
      <c r="DK684" s="24">
        <f>HLOOKUP(database!DJ$36,'market capitalization'!$1:$23,3,0)</f>
        <v>2640536.0031055496</v>
      </c>
      <c r="DM684" s="24">
        <f>VLOOKUP($A684,ROSN!$C:$E,3,0)</f>
        <v>263.7</v>
      </c>
      <c r="DN684" s="3" t="s">
        <v>34</v>
      </c>
      <c r="DO684" s="24">
        <f>HLOOKUP(database!DN$36,'market capitalization'!$1:$23,3,0)</f>
        <v>208918.62063927</v>
      </c>
      <c r="DQ684" s="24">
        <f>VLOOKUP($A684,RTKM!$C:$E,3,0)</f>
        <v>80.7</v>
      </c>
      <c r="DR684" s="3" t="s">
        <v>35</v>
      </c>
      <c r="DS684" s="24">
        <f>HLOOKUP(database!DR$36,'market capitalization'!$1:$23,3,0)</f>
        <v>14081.79688731</v>
      </c>
      <c r="DU684" s="24">
        <f>VLOOKUP($A684,RTKMP!$C:$E,3,0)</f>
        <v>58.98</v>
      </c>
      <c r="DV684" s="3" t="s">
        <v>36</v>
      </c>
      <c r="DW684" s="24">
        <f>HLOOKUP(database!DV$36,'market capitalization'!$1:$23,3,0)</f>
        <v>202861.37016023</v>
      </c>
      <c r="DY684" s="24">
        <f>VLOOKUP($A684,HYDR!$C:$E,3,0)</f>
        <v>0.55679999999999996</v>
      </c>
      <c r="DZ684" s="3" t="s">
        <v>37</v>
      </c>
      <c r="EA684" s="24">
        <f>HLOOKUP(database!DZ$36,'market capitalization'!$1:$23,3,0)</f>
        <v>555988.37887489004</v>
      </c>
      <c r="EC684" s="24">
        <f>VLOOKUP($A684,RUAL!$C:$E,3,0)</f>
        <v>365.2</v>
      </c>
      <c r="ED684" s="3" t="s">
        <v>38</v>
      </c>
      <c r="EE684" s="24">
        <f>HLOOKUP(database!ED$36,'market capitalization'!$1:$23,3,0)</f>
        <v>12405.797558</v>
      </c>
      <c r="EG684" s="24">
        <f>VLOOKUP($A684,SVAV!$C:$E,3,0)</f>
        <v>373</v>
      </c>
      <c r="EH684" s="3" t="s">
        <v>39</v>
      </c>
      <c r="EI684" s="24">
        <f>HLOOKUP(database!EH$36,'market capitalization'!$1:$23,3,0)</f>
        <v>1349831.8584400001</v>
      </c>
      <c r="EK684" s="24">
        <f>VLOOKUP($A684,SBER!$C:$E,3,0)</f>
        <v>65.5</v>
      </c>
      <c r="EL684" s="3" t="s">
        <v>40</v>
      </c>
      <c r="EM684" s="24">
        <f>HLOOKUP(database!EL$36,'market capitalization'!$1:$23,3,0)</f>
        <v>45470</v>
      </c>
      <c r="EO684" s="24">
        <f>VLOOKUP($A684,SBERP!$C:$E,3,0)</f>
        <v>48.86</v>
      </c>
      <c r="EP684" s="3" t="s">
        <v>41</v>
      </c>
      <c r="EQ684" s="24">
        <f>HLOOKUP(database!EP$36,'market capitalization'!$1:$23,3,0)</f>
        <v>547407.25837699999</v>
      </c>
      <c r="ES684" s="24">
        <f>VLOOKUP($A684,CHMF!$C:$E,3,0)</f>
        <v>641.04999999999995</v>
      </c>
      <c r="ET684" s="3" t="s">
        <v>42</v>
      </c>
      <c r="EU684" s="24">
        <f>HLOOKUP(database!ET$36,'market capitalization'!$1:$23,3,0)</f>
        <v>169647</v>
      </c>
      <c r="EW684" s="24">
        <f>VLOOKUP($A684,AFKS!$C:$E,3,0)</f>
        <v>17.649999999999999</v>
      </c>
      <c r="EX684" s="3" t="s">
        <v>43</v>
      </c>
      <c r="EY684" s="24">
        <f>HLOOKUP(database!EX$36,'market capitalization'!$1:$23,3,0)</f>
        <v>1285599.91945943</v>
      </c>
      <c r="FA684" s="24">
        <f>VLOOKUP($A684,SNGS!$C:$E,3,0)</f>
        <v>36.69</v>
      </c>
      <c r="FB684" s="3" t="s">
        <v>44</v>
      </c>
      <c r="FC684" s="24">
        <f>HLOOKUP(database!FB$36,'market capitalization'!$1:$23,3,0)</f>
        <v>343509.12128100003</v>
      </c>
      <c r="FE684" s="24">
        <f>VLOOKUP($A684,SNGSP!$C:$E,3,0)</f>
        <v>46.844999999999999</v>
      </c>
      <c r="FF684" s="3" t="s">
        <v>45</v>
      </c>
      <c r="FG684" s="24">
        <f>HLOOKUP(database!FF$36,'market capitalization'!$1:$23,3,0)</f>
        <v>42823.560651400003</v>
      </c>
      <c r="FI684" s="24">
        <f>VLOOKUP($A684,TRMK!$C:$E,3,0)</f>
        <v>45.6</v>
      </c>
      <c r="FJ684" s="3" t="s">
        <v>46</v>
      </c>
      <c r="FK684" s="24">
        <f>HLOOKUP(database!FJ$36,'market capitalization'!$1:$23,3,0)</f>
        <v>610469.13413999998</v>
      </c>
      <c r="FM684" s="24">
        <f>VLOOKUP($A684,TATN!$C:$E,3,0)</f>
        <v>299</v>
      </c>
      <c r="FN684" s="3" t="s">
        <v>47</v>
      </c>
      <c r="FO684" s="24">
        <f>HLOOKUP(database!FN$36,'market capitalization'!$1:$23,3,0)</f>
        <v>24692.922900000001</v>
      </c>
      <c r="FQ684" s="24">
        <f>VLOOKUP($A684,TATNP!$C:$E,3,0)</f>
        <v>165.9</v>
      </c>
      <c r="FR684" s="3" t="s">
        <v>48</v>
      </c>
      <c r="FS684" s="24">
        <f>HLOOKUP(database!FR$36,'market capitalization'!$1:$23,3,0)</f>
        <v>192058.16</v>
      </c>
      <c r="FU684" s="24">
        <f>VLOOKUP($A684,TRNFP!$C:$E,3,0)</f>
        <v>129070</v>
      </c>
      <c r="FV684" s="3" t="s">
        <v>49</v>
      </c>
      <c r="FW684" s="24">
        <f>HLOOKUP(database!FV$36,'market capitalization'!$1:$23,3,0)</f>
        <v>446127.61463745002</v>
      </c>
      <c r="FY684" s="24">
        <f>VLOOKUP($A684,URKA!$C:$E,3,0)</f>
        <v>161.69999999999999</v>
      </c>
      <c r="FZ684" s="3" t="s">
        <v>50</v>
      </c>
      <c r="GA684" s="24">
        <f>HLOOKUP(database!FZ$36,'market capitalization'!$1:$23,3,0)</f>
        <v>82343.379869869997</v>
      </c>
      <c r="GC684" s="24">
        <f>VLOOKUP($A684,FEES!$C:$E,3,0)</f>
        <v>6.9000000000000006E-2</v>
      </c>
      <c r="GD684" s="3" t="s">
        <v>51</v>
      </c>
      <c r="GE684" s="24">
        <f>HLOOKUP(database!GD$36,'market capitalization'!$1:$23,3,0)</f>
        <v>260554</v>
      </c>
      <c r="GG684" s="24">
        <f>VLOOKUP($A684,PHOR!$C:$E,3,0)</f>
        <v>2002</v>
      </c>
      <c r="GH684" s="3" t="s">
        <v>52</v>
      </c>
      <c r="GI684" s="24">
        <f>HLOOKUP(database!GH$36,'market capitalization'!$1:$23,3,0)</f>
        <v>31873.735424999999</v>
      </c>
      <c r="GK684" s="24">
        <f>VLOOKUP($A684,GCHE!$C:$E,3,0)</f>
        <v>733</v>
      </c>
      <c r="GL684" s="3" t="s">
        <v>53</v>
      </c>
      <c r="GM684" s="24">
        <f>HLOOKUP(database!GL$36,'market capitalization'!$1:$23,3,0)</f>
        <v>186435.02407076998</v>
      </c>
      <c r="GO684" s="24">
        <f>VLOOKUP($A684,EONR!$C:$E,3,0)</f>
        <v>2.9159999999999999</v>
      </c>
    </row>
    <row r="685" spans="1:197" x14ac:dyDescent="0.45">
      <c r="A685" s="86">
        <v>42100</v>
      </c>
      <c r="B685" s="3" t="s">
        <v>5</v>
      </c>
      <c r="E685" s="3">
        <f>VLOOKUP($A685,POLY!$C:$E,3,0)</f>
        <v>441</v>
      </c>
      <c r="F685" s="3" t="s">
        <v>6</v>
      </c>
      <c r="I685" s="3">
        <f>VLOOKUP($A685,YNDX!$C:$E,3,0)</f>
        <v>940</v>
      </c>
      <c r="J685" s="3" t="s">
        <v>7</v>
      </c>
      <c r="M685" s="3">
        <f>VLOOKUP($A685,ALRS!$C:$E,3,0)</f>
        <v>65.2</v>
      </c>
      <c r="N685" s="3" t="s">
        <v>8</v>
      </c>
      <c r="Q685" s="3">
        <f>VLOOKUP($A685,AKRN!$C:$E,3,0)</f>
        <v>2250</v>
      </c>
      <c r="R685" s="3" t="s">
        <v>9</v>
      </c>
      <c r="U685" s="3">
        <f>VLOOKUP($A685,AFLT!$C:$E,3,0)</f>
        <v>38</v>
      </c>
      <c r="V685" s="3" t="s">
        <v>10</v>
      </c>
      <c r="Y685" s="3">
        <f>VLOOKUP($A685,BSPB!$C:$E,3,0)</f>
        <v>32.75</v>
      </c>
      <c r="Z685" s="3" t="s">
        <v>11</v>
      </c>
      <c r="AC685" s="3">
        <f>VLOOKUP($A685,BANE!$C:$E,3,0)</f>
        <v>1923</v>
      </c>
      <c r="AD685" s="3" t="s">
        <v>12</v>
      </c>
      <c r="AG685" s="3">
        <f>VLOOKUP($A685,BANEP!$C:$E,3,0)</f>
        <v>1342</v>
      </c>
      <c r="AH685" s="3" t="s">
        <v>13</v>
      </c>
      <c r="AK685" s="3">
        <f>VLOOKUP($A685,VTBR!$C:$E,3,0)</f>
        <v>5.8700000000000002E-2</v>
      </c>
      <c r="AL685" s="3" t="s">
        <v>14</v>
      </c>
      <c r="AO685" s="3">
        <f>VLOOKUP($A685,VSMO!$C:$E,3,0)</f>
        <v>8900</v>
      </c>
      <c r="AP685" s="3" t="s">
        <v>15</v>
      </c>
      <c r="AS685" s="3">
        <f>VLOOKUP($A685,GAZP!$C:$E,3,0)</f>
        <v>148</v>
      </c>
      <c r="AT685" s="3" t="s">
        <v>16</v>
      </c>
      <c r="AW685" s="3">
        <f>VLOOKUP($A685,GMKN!$C:$E,3,0)</f>
        <v>9936</v>
      </c>
      <c r="AX685" s="3" t="s">
        <v>17</v>
      </c>
      <c r="BA685" s="3">
        <f>VLOOKUP($A685,DIXY!$C:$E,3,0)</f>
        <v>487</v>
      </c>
      <c r="BB685" s="3" t="s">
        <v>18</v>
      </c>
      <c r="BE685" s="3">
        <f>VLOOKUP($A685,IRAO!$C:$E,3,0)</f>
        <v>1.1120000000000001</v>
      </c>
      <c r="BF685" s="3" t="s">
        <v>19</v>
      </c>
      <c r="BI685" s="3">
        <f>VLOOKUP($A685,KMAZ!$C:$E,3,0)</f>
        <v>36.799999999999997</v>
      </c>
      <c r="BJ685" s="3" t="s">
        <v>20</v>
      </c>
      <c r="BM685" s="3">
        <f>VLOOKUP($A685,LSRG!$C:$E,3,0)</f>
        <v>649</v>
      </c>
      <c r="BN685" s="3" t="s">
        <v>21</v>
      </c>
      <c r="BQ685" s="3">
        <f>VLOOKUP($A685,LKOH!$C:$E,3,0)</f>
        <v>2634.9</v>
      </c>
      <c r="BR685" s="3" t="s">
        <v>22</v>
      </c>
      <c r="BU685" s="3">
        <f>VLOOKUP($A685,MVID!$C:$E,3,0)</f>
        <v>185.4</v>
      </c>
      <c r="BV685" s="3" t="s">
        <v>23</v>
      </c>
      <c r="BY685" s="3">
        <f>VLOOKUP($A685,MAGN!$C:$E,3,0)</f>
        <v>14.46</v>
      </c>
      <c r="BZ685" s="3" t="s">
        <v>24</v>
      </c>
      <c r="CC685" s="3">
        <f>VLOOKUP($A685,MTSS!$C:$E,3,0)</f>
        <v>248</v>
      </c>
      <c r="CD685" s="3" t="s">
        <v>25</v>
      </c>
      <c r="CG685" s="3">
        <f>VLOOKUP($A685,MGNT!$C:$E,3,0)</f>
        <v>11711</v>
      </c>
      <c r="CH685" s="3" t="s">
        <v>26</v>
      </c>
      <c r="CK685" s="3">
        <f>VLOOKUP($A685,MFON!$C:$E,3,0)</f>
        <v>913</v>
      </c>
      <c r="CL685" s="3" t="s">
        <v>27</v>
      </c>
      <c r="CO685" s="3">
        <f>VLOOKUP($A685,MOEX!$C:$E,3,0)</f>
        <v>73.5</v>
      </c>
      <c r="CP685" s="3" t="s">
        <v>28</v>
      </c>
      <c r="CS685" s="3">
        <f>VLOOKUP($A685,MSTT!$C:$E,3,0)</f>
        <v>83.8</v>
      </c>
      <c r="CT685" s="3" t="s">
        <v>29</v>
      </c>
      <c r="CW685" s="3">
        <f>VLOOKUP($A685,NLMK!$C:$E,3,0)</f>
        <v>69.87</v>
      </c>
      <c r="CX685" s="3" t="s">
        <v>30</v>
      </c>
      <c r="DA685" s="3">
        <f>VLOOKUP($A685,NMTP!$C:$E,3,0)</f>
        <v>1.49</v>
      </c>
      <c r="DB685" s="3" t="s">
        <v>31</v>
      </c>
      <c r="DE685" s="3">
        <f>VLOOKUP($A685,NVTK!$C:$E,3,0)</f>
        <v>463.6</v>
      </c>
      <c r="DF685" s="3" t="s">
        <v>32</v>
      </c>
      <c r="DI685" s="3">
        <f>VLOOKUP($A685,PIKK!$C:$E,3,0)</f>
        <v>192</v>
      </c>
      <c r="DJ685" s="3" t="s">
        <v>33</v>
      </c>
      <c r="DM685" s="3">
        <f>VLOOKUP($A685,ROSN!$C:$E,3,0)</f>
        <v>256.95</v>
      </c>
      <c r="DN685" s="3" t="s">
        <v>34</v>
      </c>
      <c r="DQ685" s="3">
        <f>VLOOKUP($A685,RTKM!$C:$E,3,0)</f>
        <v>81.77</v>
      </c>
      <c r="DR685" s="3" t="s">
        <v>35</v>
      </c>
      <c r="DU685" s="3">
        <f>VLOOKUP($A685,RTKMP!$C:$E,3,0)</f>
        <v>58.19</v>
      </c>
      <c r="DV685" s="3" t="s">
        <v>36</v>
      </c>
      <c r="DY685" s="3">
        <f>VLOOKUP($A685,HYDR!$C:$E,3,0)</f>
        <v>0.54210000000000003</v>
      </c>
      <c r="DZ685" s="3" t="s">
        <v>37</v>
      </c>
      <c r="EC685" s="3">
        <f>VLOOKUP($A685,RUAL!$C:$E,3,0)</f>
        <v>348.8</v>
      </c>
      <c r="ED685" s="3" t="s">
        <v>38</v>
      </c>
      <c r="EG685" s="3">
        <f>VLOOKUP($A685,SVAV!$C:$E,3,0)</f>
        <v>387</v>
      </c>
      <c r="EH685" s="3" t="s">
        <v>39</v>
      </c>
      <c r="EK685" s="3">
        <f>VLOOKUP($A685,SBER!$C:$E,3,0)</f>
        <v>71.5</v>
      </c>
      <c r="EL685" s="3" t="s">
        <v>40</v>
      </c>
      <c r="EO685" s="3">
        <f>VLOOKUP($A685,SBERP!$C:$E,3,0)</f>
        <v>51.97</v>
      </c>
      <c r="EP685" s="3" t="s">
        <v>41</v>
      </c>
      <c r="ES685" s="3">
        <f>VLOOKUP($A685,CHMF!$C:$E,3,0)</f>
        <v>607</v>
      </c>
      <c r="ET685" s="3" t="s">
        <v>42</v>
      </c>
      <c r="EW685" s="3">
        <f>VLOOKUP($A685,AFKS!$C:$E,3,0)</f>
        <v>16.72</v>
      </c>
      <c r="EX685" s="3" t="s">
        <v>43</v>
      </c>
      <c r="FA685" s="3">
        <f>VLOOKUP($A685,SNGS!$C:$E,3,0)</f>
        <v>35.99</v>
      </c>
      <c r="FB685" s="3" t="s">
        <v>44</v>
      </c>
      <c r="FE685" s="3">
        <f>VLOOKUP($A685,SNGSP!$C:$E,3,0)</f>
        <v>44.18</v>
      </c>
      <c r="FF685" s="3" t="s">
        <v>45</v>
      </c>
      <c r="FI685" s="3">
        <f>VLOOKUP($A685,TRMK!$C:$E,3,0)</f>
        <v>48.7</v>
      </c>
      <c r="FJ685" s="3" t="s">
        <v>46</v>
      </c>
      <c r="FM685" s="3">
        <f>VLOOKUP($A685,TATN!$C:$E,3,0)</f>
        <v>297.2</v>
      </c>
      <c r="FN685" s="3" t="s">
        <v>47</v>
      </c>
      <c r="FQ685" s="3">
        <f>VLOOKUP($A685,TATNP!$C:$E,3,0)</f>
        <v>161.9</v>
      </c>
      <c r="FR685" s="3" t="s">
        <v>48</v>
      </c>
      <c r="FU685" s="3">
        <f>VLOOKUP($A685,TRNFP!$C:$E,3,0)</f>
        <v>120490</v>
      </c>
      <c r="FV685" s="3" t="s">
        <v>49</v>
      </c>
      <c r="FY685" s="3">
        <f>VLOOKUP($A685,URKA!$C:$E,3,0)</f>
        <v>162</v>
      </c>
      <c r="FZ685" s="3" t="s">
        <v>50</v>
      </c>
      <c r="GC685" s="3">
        <f>VLOOKUP($A685,FEES!$C:$E,3,0)</f>
        <v>6.5049999999999997E-2</v>
      </c>
      <c r="GD685" s="3" t="s">
        <v>51</v>
      </c>
      <c r="GG685" s="3">
        <f>VLOOKUP($A685,PHOR!$C:$E,3,0)</f>
        <v>1899</v>
      </c>
      <c r="GH685" s="3" t="s">
        <v>52</v>
      </c>
      <c r="GK685" s="3">
        <f>VLOOKUP($A685,GCHE!$C:$E,3,0)</f>
        <v>687</v>
      </c>
      <c r="GL685" s="3" t="s">
        <v>53</v>
      </c>
      <c r="GO685" s="3">
        <f>VLOOKUP($A685,EONR!$C:$E,3,0)</f>
        <v>3</v>
      </c>
    </row>
    <row r="686" spans="1:197" x14ac:dyDescent="0.45">
      <c r="A686" s="86">
        <v>42107</v>
      </c>
      <c r="B686" s="3" t="s">
        <v>5</v>
      </c>
      <c r="E686" s="3">
        <f>VLOOKUP($A686,POLY!$C:$E,3,0)</f>
        <v>443.5</v>
      </c>
      <c r="F686" s="3" t="s">
        <v>6</v>
      </c>
      <c r="I686" s="3">
        <f>VLOOKUP($A686,YNDX!$C:$E,3,0)</f>
        <v>1053</v>
      </c>
      <c r="J686" s="3" t="s">
        <v>7</v>
      </c>
      <c r="M686" s="3">
        <f>VLOOKUP($A686,ALRS!$C:$E,3,0)</f>
        <v>63.8</v>
      </c>
      <c r="N686" s="3" t="s">
        <v>8</v>
      </c>
      <c r="Q686" s="3">
        <f>VLOOKUP($A686,AKRN!$C:$E,3,0)</f>
        <v>2145</v>
      </c>
      <c r="R686" s="3" t="s">
        <v>9</v>
      </c>
      <c r="U686" s="3">
        <f>VLOOKUP($A686,AFLT!$C:$E,3,0)</f>
        <v>38.28</v>
      </c>
      <c r="V686" s="3" t="s">
        <v>10</v>
      </c>
      <c r="Y686" s="3">
        <f>VLOOKUP($A686,BSPB!$C:$E,3,0)</f>
        <v>35.4</v>
      </c>
      <c r="Z686" s="3" t="s">
        <v>11</v>
      </c>
      <c r="AC686" s="3">
        <f>VLOOKUP($A686,BANE!$C:$E,3,0)</f>
        <v>2117</v>
      </c>
      <c r="AD686" s="3" t="s">
        <v>12</v>
      </c>
      <c r="AG686" s="3">
        <f>VLOOKUP($A686,BANEP!$C:$E,3,0)</f>
        <v>1440</v>
      </c>
      <c r="AH686" s="3" t="s">
        <v>13</v>
      </c>
      <c r="AK686" s="3">
        <f>VLOOKUP($A686,VTBR!$C:$E,3,0)</f>
        <v>5.8049999999999997E-2</v>
      </c>
      <c r="AL686" s="3" t="s">
        <v>14</v>
      </c>
      <c r="AO686" s="3">
        <f>VLOOKUP($A686,VSMO!$C:$E,3,0)</f>
        <v>9150</v>
      </c>
      <c r="AP686" s="3" t="s">
        <v>15</v>
      </c>
      <c r="AS686" s="3">
        <f>VLOOKUP($A686,GAZP!$C:$E,3,0)</f>
        <v>149.30000000000001</v>
      </c>
      <c r="AT686" s="3" t="s">
        <v>16</v>
      </c>
      <c r="AW686" s="3">
        <f>VLOOKUP($A686,GMKN!$C:$E,3,0)</f>
        <v>9460</v>
      </c>
      <c r="AX686" s="3" t="s">
        <v>17</v>
      </c>
      <c r="BA686" s="3">
        <f>VLOOKUP($A686,DIXY!$C:$E,3,0)</f>
        <v>455.6</v>
      </c>
      <c r="BB686" s="3" t="s">
        <v>18</v>
      </c>
      <c r="BE686" s="3">
        <f>VLOOKUP($A686,IRAO!$C:$E,3,0)</f>
        <v>1.1488</v>
      </c>
      <c r="BF686" s="3" t="s">
        <v>19</v>
      </c>
      <c r="BI686" s="3">
        <f>VLOOKUP($A686,KMAZ!$C:$E,3,0)</f>
        <v>38.5</v>
      </c>
      <c r="BJ686" s="3" t="s">
        <v>20</v>
      </c>
      <c r="BM686" s="3">
        <f>VLOOKUP($A686,LSRG!$C:$E,3,0)</f>
        <v>613</v>
      </c>
      <c r="BN686" s="3" t="s">
        <v>21</v>
      </c>
      <c r="BQ686" s="3">
        <f>VLOOKUP($A686,LKOH!$C:$E,3,0)</f>
        <v>2576</v>
      </c>
      <c r="BR686" s="3" t="s">
        <v>22</v>
      </c>
      <c r="BU686" s="3">
        <f>VLOOKUP($A686,MVID!$C:$E,3,0)</f>
        <v>201.6</v>
      </c>
      <c r="BV686" s="3" t="s">
        <v>23</v>
      </c>
      <c r="BY686" s="3">
        <f>VLOOKUP($A686,MAGN!$C:$E,3,0)</f>
        <v>13.91</v>
      </c>
      <c r="BZ686" s="3" t="s">
        <v>24</v>
      </c>
      <c r="CC686" s="3">
        <f>VLOOKUP($A686,MTSS!$C:$E,3,0)</f>
        <v>257</v>
      </c>
      <c r="CD686" s="3" t="s">
        <v>25</v>
      </c>
      <c r="CG686" s="3">
        <f>VLOOKUP($A686,MGNT!$C:$E,3,0)</f>
        <v>11520</v>
      </c>
      <c r="CH686" s="3" t="s">
        <v>26</v>
      </c>
      <c r="CK686" s="3">
        <f>VLOOKUP($A686,MFON!$C:$E,3,0)</f>
        <v>918</v>
      </c>
      <c r="CL686" s="3" t="s">
        <v>27</v>
      </c>
      <c r="CO686" s="3">
        <f>VLOOKUP($A686,MOEX!$C:$E,3,0)</f>
        <v>73.599999999999994</v>
      </c>
      <c r="CP686" s="3" t="s">
        <v>28</v>
      </c>
      <c r="CS686" s="3">
        <f>VLOOKUP($A686,MSTT!$C:$E,3,0)</f>
        <v>85.4</v>
      </c>
      <c r="CT686" s="3" t="s">
        <v>29</v>
      </c>
      <c r="CW686" s="3">
        <f>VLOOKUP($A686,NLMK!$C:$E,3,0)</f>
        <v>68</v>
      </c>
      <c r="CX686" s="3" t="s">
        <v>30</v>
      </c>
      <c r="DA686" s="3">
        <f>VLOOKUP($A686,NMTP!$C:$E,3,0)</f>
        <v>1.5049999999999999</v>
      </c>
      <c r="DB686" s="3" t="s">
        <v>31</v>
      </c>
      <c r="DE686" s="3">
        <f>VLOOKUP($A686,NVTK!$C:$E,3,0)</f>
        <v>504.8</v>
      </c>
      <c r="DF686" s="3" t="s">
        <v>32</v>
      </c>
      <c r="DI686" s="3">
        <f>VLOOKUP($A686,PIKK!$C:$E,3,0)</f>
        <v>186</v>
      </c>
      <c r="DJ686" s="3" t="s">
        <v>33</v>
      </c>
      <c r="DM686" s="3">
        <f>VLOOKUP($A686,ROSN!$C:$E,3,0)</f>
        <v>256</v>
      </c>
      <c r="DN686" s="3" t="s">
        <v>34</v>
      </c>
      <c r="DQ686" s="3">
        <f>VLOOKUP($A686,RTKM!$C:$E,3,0)</f>
        <v>83</v>
      </c>
      <c r="DR686" s="3" t="s">
        <v>35</v>
      </c>
      <c r="DU686" s="3">
        <f>VLOOKUP($A686,RTKMP!$C:$E,3,0)</f>
        <v>58.71</v>
      </c>
      <c r="DV686" s="3" t="s">
        <v>36</v>
      </c>
      <c r="DY686" s="3">
        <f>VLOOKUP($A686,HYDR!$C:$E,3,0)</f>
        <v>0.57199999999999995</v>
      </c>
      <c r="DZ686" s="3" t="s">
        <v>37</v>
      </c>
      <c r="EC686" s="3">
        <f>VLOOKUP($A686,RUAL!$C:$E,3,0)</f>
        <v>339.2</v>
      </c>
      <c r="ED686" s="3" t="s">
        <v>38</v>
      </c>
      <c r="EG686" s="3">
        <f>VLOOKUP($A686,SVAV!$C:$E,3,0)</f>
        <v>414</v>
      </c>
      <c r="EH686" s="3" t="s">
        <v>39</v>
      </c>
      <c r="EK686" s="3">
        <f>VLOOKUP($A686,SBER!$C:$E,3,0)</f>
        <v>72.5</v>
      </c>
      <c r="EL686" s="3" t="s">
        <v>40</v>
      </c>
      <c r="EO686" s="3">
        <f>VLOOKUP($A686,SBERP!$C:$E,3,0)</f>
        <v>50.11</v>
      </c>
      <c r="EP686" s="3" t="s">
        <v>41</v>
      </c>
      <c r="ES686" s="3">
        <f>VLOOKUP($A686,CHMF!$C:$E,3,0)</f>
        <v>563</v>
      </c>
      <c r="ET686" s="3" t="s">
        <v>42</v>
      </c>
      <c r="EW686" s="3">
        <f>VLOOKUP($A686,AFKS!$C:$E,3,0)</f>
        <v>17.149999999999999</v>
      </c>
      <c r="EX686" s="3" t="s">
        <v>43</v>
      </c>
      <c r="FA686" s="3">
        <f>VLOOKUP($A686,SNGS!$C:$E,3,0)</f>
        <v>37.5</v>
      </c>
      <c r="FB686" s="3" t="s">
        <v>44</v>
      </c>
      <c r="FE686" s="3">
        <f>VLOOKUP($A686,SNGSP!$C:$E,3,0)</f>
        <v>41</v>
      </c>
      <c r="FF686" s="3" t="s">
        <v>45</v>
      </c>
      <c r="FI686" s="3">
        <f>VLOOKUP($A686,TRMK!$C:$E,3,0)</f>
        <v>52</v>
      </c>
      <c r="FJ686" s="3" t="s">
        <v>46</v>
      </c>
      <c r="FM686" s="3">
        <f>VLOOKUP($A686,TATN!$C:$E,3,0)</f>
        <v>292.2</v>
      </c>
      <c r="FN686" s="3" t="s">
        <v>47</v>
      </c>
      <c r="FQ686" s="3">
        <f>VLOOKUP($A686,TATNP!$C:$E,3,0)</f>
        <v>164</v>
      </c>
      <c r="FR686" s="3" t="s">
        <v>48</v>
      </c>
      <c r="FU686" s="3">
        <f>VLOOKUP($A686,TRNFP!$C:$E,3,0)</f>
        <v>118150</v>
      </c>
      <c r="FV686" s="3" t="s">
        <v>49</v>
      </c>
      <c r="FY686" s="3">
        <f>VLOOKUP($A686,URKA!$C:$E,3,0)</f>
        <v>154.5</v>
      </c>
      <c r="FZ686" s="3" t="s">
        <v>50</v>
      </c>
      <c r="GC686" s="3">
        <f>VLOOKUP($A686,FEES!$C:$E,3,0)</f>
        <v>6.447E-2</v>
      </c>
      <c r="GD686" s="3" t="s">
        <v>51</v>
      </c>
      <c r="GG686" s="3">
        <f>VLOOKUP($A686,PHOR!$C:$E,3,0)</f>
        <v>2021</v>
      </c>
      <c r="GH686" s="3" t="s">
        <v>52</v>
      </c>
      <c r="GK686" s="3">
        <f>VLOOKUP($A686,GCHE!$C:$E,3,0)</f>
        <v>730</v>
      </c>
      <c r="GL686" s="3" t="s">
        <v>53</v>
      </c>
      <c r="GO686" s="3">
        <f>VLOOKUP($A686,EONR!$C:$E,3,0)</f>
        <v>3.07</v>
      </c>
    </row>
    <row r="687" spans="1:197" x14ac:dyDescent="0.45">
      <c r="A687" s="86">
        <v>42114</v>
      </c>
      <c r="B687" s="3" t="s">
        <v>5</v>
      </c>
      <c r="E687" s="3">
        <f>VLOOKUP($A687,POLY!$C:$E,3,0)</f>
        <v>429</v>
      </c>
      <c r="F687" s="3" t="s">
        <v>6</v>
      </c>
      <c r="I687" s="3">
        <f>VLOOKUP($A687,YNDX!$C:$E,3,0)</f>
        <v>1052</v>
      </c>
      <c r="J687" s="3" t="s">
        <v>7</v>
      </c>
      <c r="M687" s="3">
        <f>VLOOKUP($A687,ALRS!$C:$E,3,0)</f>
        <v>66.25</v>
      </c>
      <c r="N687" s="3" t="s">
        <v>8</v>
      </c>
      <c r="Q687" s="3">
        <f>VLOOKUP($A687,AKRN!$C:$E,3,0)</f>
        <v>2225</v>
      </c>
      <c r="R687" s="3" t="s">
        <v>9</v>
      </c>
      <c r="U687" s="3">
        <f>VLOOKUP($A687,AFLT!$C:$E,3,0)</f>
        <v>39.200000000000003</v>
      </c>
      <c r="V687" s="3" t="s">
        <v>10</v>
      </c>
      <c r="Y687" s="3">
        <f>VLOOKUP($A687,BSPB!$C:$E,3,0)</f>
        <v>35.6</v>
      </c>
      <c r="Z687" s="3" t="s">
        <v>11</v>
      </c>
      <c r="AC687" s="3">
        <f>VLOOKUP($A687,BANE!$C:$E,3,0)</f>
        <v>2132</v>
      </c>
      <c r="AD687" s="3" t="s">
        <v>12</v>
      </c>
      <c r="AG687" s="3">
        <f>VLOOKUP($A687,BANEP!$C:$E,3,0)</f>
        <v>1532</v>
      </c>
      <c r="AH687" s="3" t="s">
        <v>13</v>
      </c>
      <c r="AK687" s="3">
        <f>VLOOKUP($A687,VTBR!$C:$E,3,0)</f>
        <v>5.9839999999999997E-2</v>
      </c>
      <c r="AL687" s="3" t="s">
        <v>14</v>
      </c>
      <c r="AO687" s="3">
        <f>VLOOKUP($A687,VSMO!$C:$E,3,0)</f>
        <v>9500</v>
      </c>
      <c r="AP687" s="3" t="s">
        <v>15</v>
      </c>
      <c r="AS687" s="3">
        <f>VLOOKUP($A687,GAZP!$C:$E,3,0)</f>
        <v>153.88999999999999</v>
      </c>
      <c r="AT687" s="3" t="s">
        <v>16</v>
      </c>
      <c r="AW687" s="3">
        <f>VLOOKUP($A687,GMKN!$C:$E,3,0)</f>
        <v>9719</v>
      </c>
      <c r="AX687" s="3" t="s">
        <v>17</v>
      </c>
      <c r="BA687" s="3">
        <f>VLOOKUP($A687,DIXY!$C:$E,3,0)</f>
        <v>454.1</v>
      </c>
      <c r="BB687" s="3" t="s">
        <v>18</v>
      </c>
      <c r="BE687" s="3">
        <f>VLOOKUP($A687,IRAO!$C:$E,3,0)</f>
        <v>1.1476999999999999</v>
      </c>
      <c r="BF687" s="3" t="s">
        <v>19</v>
      </c>
      <c r="BI687" s="3">
        <f>VLOOKUP($A687,KMAZ!$C:$E,3,0)</f>
        <v>38.299999999999997</v>
      </c>
      <c r="BJ687" s="3" t="s">
        <v>20</v>
      </c>
      <c r="BM687" s="3">
        <f>VLOOKUP($A687,LSRG!$C:$E,3,0)</f>
        <v>612</v>
      </c>
      <c r="BN687" s="3" t="s">
        <v>21</v>
      </c>
      <c r="BQ687" s="3">
        <f>VLOOKUP($A687,LKOH!$C:$E,3,0)</f>
        <v>2645</v>
      </c>
      <c r="BR687" s="3" t="s">
        <v>22</v>
      </c>
      <c r="BU687" s="3">
        <f>VLOOKUP($A687,MVID!$C:$E,3,0)</f>
        <v>208</v>
      </c>
      <c r="BV687" s="3" t="s">
        <v>23</v>
      </c>
      <c r="BY687" s="3">
        <f>VLOOKUP($A687,MAGN!$C:$E,3,0)</f>
        <v>14.599</v>
      </c>
      <c r="BZ687" s="3" t="s">
        <v>24</v>
      </c>
      <c r="CC687" s="3">
        <f>VLOOKUP($A687,MTSS!$C:$E,3,0)</f>
        <v>255.15</v>
      </c>
      <c r="CD687" s="3" t="s">
        <v>25</v>
      </c>
      <c r="CG687" s="3">
        <f>VLOOKUP($A687,MGNT!$C:$E,3,0)</f>
        <v>11824</v>
      </c>
      <c r="CH687" s="3" t="s">
        <v>26</v>
      </c>
      <c r="CK687" s="3">
        <f>VLOOKUP($A687,MFON!$C:$E,3,0)</f>
        <v>885</v>
      </c>
      <c r="CL687" s="3" t="s">
        <v>27</v>
      </c>
      <c r="CO687" s="3">
        <f>VLOOKUP($A687,MOEX!$C:$E,3,0)</f>
        <v>75.2</v>
      </c>
      <c r="CP687" s="3" t="s">
        <v>28</v>
      </c>
      <c r="CS687" s="3">
        <f>VLOOKUP($A687,MSTT!$C:$E,3,0)</f>
        <v>85.9</v>
      </c>
      <c r="CT687" s="3" t="s">
        <v>29</v>
      </c>
      <c r="CW687" s="3">
        <f>VLOOKUP($A687,NLMK!$C:$E,3,0)</f>
        <v>67.540000000000006</v>
      </c>
      <c r="CX687" s="3" t="s">
        <v>30</v>
      </c>
      <c r="DA687" s="3">
        <f>VLOOKUP($A687,NMTP!$C:$E,3,0)</f>
        <v>1.45</v>
      </c>
      <c r="DB687" s="3" t="s">
        <v>31</v>
      </c>
      <c r="DE687" s="3">
        <f>VLOOKUP($A687,NVTK!$C:$E,3,0)</f>
        <v>498.9</v>
      </c>
      <c r="DF687" s="3" t="s">
        <v>32</v>
      </c>
      <c r="DI687" s="3">
        <f>VLOOKUP($A687,PIKK!$C:$E,3,0)</f>
        <v>188.5</v>
      </c>
      <c r="DJ687" s="3" t="s">
        <v>33</v>
      </c>
      <c r="DM687" s="3">
        <f>VLOOKUP($A687,ROSN!$C:$E,3,0)</f>
        <v>258.2</v>
      </c>
      <c r="DN687" s="3" t="s">
        <v>34</v>
      </c>
      <c r="DQ687" s="3">
        <f>VLOOKUP($A687,RTKM!$C:$E,3,0)</f>
        <v>81.680000000000007</v>
      </c>
      <c r="DR687" s="3" t="s">
        <v>35</v>
      </c>
      <c r="DU687" s="3">
        <f>VLOOKUP($A687,RTKMP!$C:$E,3,0)</f>
        <v>58.85</v>
      </c>
      <c r="DV687" s="3" t="s">
        <v>36</v>
      </c>
      <c r="DY687" s="3">
        <f>VLOOKUP($A687,HYDR!$C:$E,3,0)</f>
        <v>0.58750000000000002</v>
      </c>
      <c r="DZ687" s="3" t="s">
        <v>37</v>
      </c>
      <c r="EC687" s="3">
        <f>VLOOKUP($A687,RUAL!$C:$E,3,0)</f>
        <v>304.10000000000002</v>
      </c>
      <c r="ED687" s="3" t="s">
        <v>38</v>
      </c>
      <c r="EG687" s="3">
        <f>VLOOKUP($A687,SVAV!$C:$E,3,0)</f>
        <v>412</v>
      </c>
      <c r="EH687" s="3" t="s">
        <v>39</v>
      </c>
      <c r="EK687" s="3">
        <f>VLOOKUP($A687,SBER!$C:$E,3,0)</f>
        <v>75.75</v>
      </c>
      <c r="EL687" s="3" t="s">
        <v>40</v>
      </c>
      <c r="EO687" s="3">
        <f>VLOOKUP($A687,SBERP!$C:$E,3,0)</f>
        <v>50.88</v>
      </c>
      <c r="EP687" s="3" t="s">
        <v>41</v>
      </c>
      <c r="ES687" s="3">
        <f>VLOOKUP($A687,CHMF!$C:$E,3,0)</f>
        <v>550</v>
      </c>
      <c r="ET687" s="3" t="s">
        <v>42</v>
      </c>
      <c r="EW687" s="3">
        <f>VLOOKUP($A687,AFKS!$C:$E,3,0)</f>
        <v>16.059999999999999</v>
      </c>
      <c r="EX687" s="3" t="s">
        <v>43</v>
      </c>
      <c r="FA687" s="3">
        <f>VLOOKUP($A687,SNGS!$C:$E,3,0)</f>
        <v>36.799999999999997</v>
      </c>
      <c r="FB687" s="3" t="s">
        <v>44</v>
      </c>
      <c r="FE687" s="3">
        <f>VLOOKUP($A687,SNGSP!$C:$E,3,0)</f>
        <v>39.79</v>
      </c>
      <c r="FF687" s="3" t="s">
        <v>45</v>
      </c>
      <c r="FI687" s="3">
        <f>VLOOKUP($A687,TRMK!$C:$E,3,0)</f>
        <v>51.2</v>
      </c>
      <c r="FJ687" s="3" t="s">
        <v>46</v>
      </c>
      <c r="FM687" s="3">
        <f>VLOOKUP($A687,TATN!$C:$E,3,0)</f>
        <v>297</v>
      </c>
      <c r="FN687" s="3" t="s">
        <v>47</v>
      </c>
      <c r="FQ687" s="3">
        <f>VLOOKUP($A687,TATNP!$C:$E,3,0)</f>
        <v>165.3</v>
      </c>
      <c r="FR687" s="3" t="s">
        <v>48</v>
      </c>
      <c r="FU687" s="3">
        <f>VLOOKUP($A687,TRNFP!$C:$E,3,0)</f>
        <v>118990</v>
      </c>
      <c r="FV687" s="3" t="s">
        <v>49</v>
      </c>
      <c r="FY687" s="3">
        <f>VLOOKUP($A687,URKA!$C:$E,3,0)</f>
        <v>154.5</v>
      </c>
      <c r="FZ687" s="3" t="s">
        <v>50</v>
      </c>
      <c r="GC687" s="3">
        <f>VLOOKUP($A687,FEES!$C:$E,3,0)</f>
        <v>6.4820000000000003E-2</v>
      </c>
      <c r="GD687" s="3" t="s">
        <v>51</v>
      </c>
      <c r="GG687" s="3">
        <f>VLOOKUP($A687,PHOR!$C:$E,3,0)</f>
        <v>2119</v>
      </c>
      <c r="GH687" s="3" t="s">
        <v>52</v>
      </c>
      <c r="GK687" s="3">
        <f>VLOOKUP($A687,GCHE!$C:$E,3,0)</f>
        <v>739</v>
      </c>
      <c r="GL687" s="3" t="s">
        <v>53</v>
      </c>
      <c r="GO687" s="3">
        <f>VLOOKUP($A687,EONR!$C:$E,3,0)</f>
        <v>3.2</v>
      </c>
    </row>
    <row r="688" spans="1:197" x14ac:dyDescent="0.45">
      <c r="A688" s="86">
        <v>42121</v>
      </c>
      <c r="B688" s="3" t="s">
        <v>5</v>
      </c>
      <c r="E688" s="3" t="e">
        <f>VLOOKUP($A688,POLY!$C:$E,3,0)</f>
        <v>#N/A</v>
      </c>
      <c r="F688" s="3" t="s">
        <v>6</v>
      </c>
      <c r="I688" s="3">
        <f>VLOOKUP($A688,YNDX!$C:$E,3,0)</f>
        <v>1001</v>
      </c>
      <c r="J688" s="3" t="s">
        <v>7</v>
      </c>
      <c r="M688" s="3">
        <f>VLOOKUP($A688,ALRS!$C:$E,3,0)</f>
        <v>68.39</v>
      </c>
      <c r="N688" s="3" t="s">
        <v>8</v>
      </c>
      <c r="Q688" s="3">
        <f>VLOOKUP($A688,AKRN!$C:$E,3,0)</f>
        <v>2262</v>
      </c>
      <c r="R688" s="3" t="s">
        <v>9</v>
      </c>
      <c r="U688" s="3">
        <f>VLOOKUP($A688,AFLT!$C:$E,3,0)</f>
        <v>38.15</v>
      </c>
      <c r="V688" s="3" t="s">
        <v>10</v>
      </c>
      <c r="Y688" s="3">
        <f>VLOOKUP($A688,BSPB!$C:$E,3,0)</f>
        <v>36.950000000000003</v>
      </c>
      <c r="Z688" s="3" t="s">
        <v>11</v>
      </c>
      <c r="AC688" s="3">
        <f>VLOOKUP($A688,BANE!$C:$E,3,0)</f>
        <v>2147</v>
      </c>
      <c r="AD688" s="3" t="s">
        <v>12</v>
      </c>
      <c r="AG688" s="3">
        <f>VLOOKUP($A688,BANEP!$C:$E,3,0)</f>
        <v>1708</v>
      </c>
      <c r="AH688" s="3" t="s">
        <v>13</v>
      </c>
      <c r="AK688" s="3">
        <f>VLOOKUP($A688,VTBR!$C:$E,3,0)</f>
        <v>6.5500000000000003E-2</v>
      </c>
      <c r="AL688" s="3" t="s">
        <v>14</v>
      </c>
      <c r="AO688" s="3">
        <f>VLOOKUP($A688,VSMO!$C:$E,3,0)</f>
        <v>9270</v>
      </c>
      <c r="AP688" s="3" t="s">
        <v>15</v>
      </c>
      <c r="AS688" s="3">
        <f>VLOOKUP($A688,GAZP!$C:$E,3,0)</f>
        <v>153.5</v>
      </c>
      <c r="AT688" s="3" t="s">
        <v>16</v>
      </c>
      <c r="AW688" s="3">
        <f>VLOOKUP($A688,GMKN!$C:$E,3,0)</f>
        <v>9640</v>
      </c>
      <c r="AX688" s="3" t="s">
        <v>17</v>
      </c>
      <c r="BA688" s="3">
        <f>VLOOKUP($A688,DIXY!$C:$E,3,0)</f>
        <v>445</v>
      </c>
      <c r="BB688" s="3" t="s">
        <v>18</v>
      </c>
      <c r="BE688" s="3">
        <f>VLOOKUP($A688,IRAO!$C:$E,3,0)</f>
        <v>1.2098</v>
      </c>
      <c r="BF688" s="3" t="s">
        <v>19</v>
      </c>
      <c r="BI688" s="3">
        <f>VLOOKUP($A688,KMAZ!$C:$E,3,0)</f>
        <v>37.950000000000003</v>
      </c>
      <c r="BJ688" s="3" t="s">
        <v>20</v>
      </c>
      <c r="BM688" s="3">
        <f>VLOOKUP($A688,LSRG!$C:$E,3,0)</f>
        <v>613</v>
      </c>
      <c r="BN688" s="3" t="s">
        <v>21</v>
      </c>
      <c r="BQ688" s="3">
        <f>VLOOKUP($A688,LKOH!$C:$E,3,0)</f>
        <v>2645.6</v>
      </c>
      <c r="BR688" s="3" t="s">
        <v>22</v>
      </c>
      <c r="BU688" s="3">
        <f>VLOOKUP($A688,MVID!$C:$E,3,0)</f>
        <v>208</v>
      </c>
      <c r="BV688" s="3" t="s">
        <v>23</v>
      </c>
      <c r="BY688" s="3">
        <f>VLOOKUP($A688,MAGN!$C:$E,3,0)</f>
        <v>15.12</v>
      </c>
      <c r="BZ688" s="3" t="s">
        <v>24</v>
      </c>
      <c r="CC688" s="3">
        <f>VLOOKUP($A688,MTSS!$C:$E,3,0)</f>
        <v>265</v>
      </c>
      <c r="CD688" s="3" t="s">
        <v>25</v>
      </c>
      <c r="CG688" s="3">
        <f>VLOOKUP($A688,MGNT!$C:$E,3,0)</f>
        <v>11280</v>
      </c>
      <c r="CH688" s="3" t="s">
        <v>26</v>
      </c>
      <c r="CK688" s="3">
        <f>VLOOKUP($A688,MFON!$C:$E,3,0)</f>
        <v>877</v>
      </c>
      <c r="CL688" s="3" t="s">
        <v>27</v>
      </c>
      <c r="CO688" s="3">
        <f>VLOOKUP($A688,MOEX!$C:$E,3,0)</f>
        <v>77</v>
      </c>
      <c r="CP688" s="3" t="s">
        <v>28</v>
      </c>
      <c r="CS688" s="3">
        <f>VLOOKUP($A688,MSTT!$C:$E,3,0)</f>
        <v>90.9</v>
      </c>
      <c r="CT688" s="3" t="s">
        <v>29</v>
      </c>
      <c r="CW688" s="3">
        <f>VLOOKUP($A688,NLMK!$C:$E,3,0)</f>
        <v>68.28</v>
      </c>
      <c r="CX688" s="3" t="s">
        <v>30</v>
      </c>
      <c r="DA688" s="3">
        <f>VLOOKUP($A688,NMTP!$C:$E,3,0)</f>
        <v>1.425</v>
      </c>
      <c r="DB688" s="3" t="s">
        <v>31</v>
      </c>
      <c r="DE688" s="3">
        <f>VLOOKUP($A688,NVTK!$C:$E,3,0)</f>
        <v>494</v>
      </c>
      <c r="DF688" s="3" t="s">
        <v>32</v>
      </c>
      <c r="DI688" s="3">
        <f>VLOOKUP($A688,PIKK!$C:$E,3,0)</f>
        <v>192</v>
      </c>
      <c r="DJ688" s="3" t="s">
        <v>33</v>
      </c>
      <c r="DM688" s="3">
        <f>VLOOKUP($A688,ROSN!$C:$E,3,0)</f>
        <v>256.5</v>
      </c>
      <c r="DN688" s="3" t="s">
        <v>34</v>
      </c>
      <c r="DQ688" s="3">
        <f>VLOOKUP($A688,RTKM!$C:$E,3,0)</f>
        <v>79.25</v>
      </c>
      <c r="DR688" s="3" t="s">
        <v>35</v>
      </c>
      <c r="DU688" s="3">
        <f>VLOOKUP($A688,RTKMP!$C:$E,3,0)</f>
        <v>58.76</v>
      </c>
      <c r="DV688" s="3" t="s">
        <v>36</v>
      </c>
      <c r="DY688" s="3">
        <f>VLOOKUP($A688,HYDR!$C:$E,3,0)</f>
        <v>0.59850000000000003</v>
      </c>
      <c r="DZ688" s="3" t="s">
        <v>37</v>
      </c>
      <c r="EC688" s="3">
        <f>VLOOKUP($A688,RUAL!$C:$E,3,0)</f>
        <v>315</v>
      </c>
      <c r="ED688" s="3" t="s">
        <v>38</v>
      </c>
      <c r="EG688" s="3">
        <f>VLOOKUP($A688,SVAV!$C:$E,3,0)</f>
        <v>412</v>
      </c>
      <c r="EH688" s="3" t="s">
        <v>39</v>
      </c>
      <c r="EK688" s="3">
        <f>VLOOKUP($A688,SBER!$C:$E,3,0)</f>
        <v>76.900000000000006</v>
      </c>
      <c r="EL688" s="3" t="s">
        <v>40</v>
      </c>
      <c r="EO688" s="3">
        <f>VLOOKUP($A688,SBERP!$C:$E,3,0)</f>
        <v>50</v>
      </c>
      <c r="EP688" s="3" t="s">
        <v>41</v>
      </c>
      <c r="ES688" s="3">
        <f>VLOOKUP($A688,CHMF!$C:$E,3,0)</f>
        <v>578.54999999999995</v>
      </c>
      <c r="ET688" s="3" t="s">
        <v>42</v>
      </c>
      <c r="EW688" s="3">
        <f>VLOOKUP($A688,AFKS!$C:$E,3,0)</f>
        <v>15.96</v>
      </c>
      <c r="EX688" s="3" t="s">
        <v>43</v>
      </c>
      <c r="FA688" s="3">
        <f>VLOOKUP($A688,SNGS!$C:$E,3,0)</f>
        <v>38.4</v>
      </c>
      <c r="FB688" s="3" t="s">
        <v>44</v>
      </c>
      <c r="FE688" s="3">
        <f>VLOOKUP($A688,SNGSP!$C:$E,3,0)</f>
        <v>38.85</v>
      </c>
      <c r="FF688" s="3" t="s">
        <v>45</v>
      </c>
      <c r="FI688" s="3">
        <f>VLOOKUP($A688,TRMK!$C:$E,3,0)</f>
        <v>51.4</v>
      </c>
      <c r="FJ688" s="3" t="s">
        <v>46</v>
      </c>
      <c r="FM688" s="3">
        <f>VLOOKUP($A688,TATN!$C:$E,3,0)</f>
        <v>292.35000000000002</v>
      </c>
      <c r="FN688" s="3" t="s">
        <v>47</v>
      </c>
      <c r="FQ688" s="3">
        <f>VLOOKUP($A688,TATNP!$C:$E,3,0)</f>
        <v>167</v>
      </c>
      <c r="FR688" s="3" t="s">
        <v>48</v>
      </c>
      <c r="FU688" s="3">
        <f>VLOOKUP($A688,TRNFP!$C:$E,3,0)</f>
        <v>121320</v>
      </c>
      <c r="FV688" s="3" t="s">
        <v>49</v>
      </c>
      <c r="FY688" s="3">
        <f>VLOOKUP($A688,URKA!$C:$E,3,0)</f>
        <v>151.05000000000001</v>
      </c>
      <c r="FZ688" s="3" t="s">
        <v>50</v>
      </c>
      <c r="GC688" s="3">
        <f>VLOOKUP($A688,FEES!$C:$E,3,0)</f>
        <v>7.0999999999999994E-2</v>
      </c>
      <c r="GD688" s="3" t="s">
        <v>51</v>
      </c>
      <c r="GG688" s="3">
        <f>VLOOKUP($A688,PHOR!$C:$E,3,0)</f>
        <v>2039</v>
      </c>
      <c r="GH688" s="3" t="s">
        <v>52</v>
      </c>
      <c r="GK688" s="3">
        <f>VLOOKUP($A688,GCHE!$C:$E,3,0)</f>
        <v>739</v>
      </c>
      <c r="GL688" s="3" t="s">
        <v>53</v>
      </c>
      <c r="GO688" s="3">
        <f>VLOOKUP($A688,EONR!$C:$E,3,0)</f>
        <v>3.15</v>
      </c>
    </row>
    <row r="689" spans="1:197" x14ac:dyDescent="0.45">
      <c r="A689" s="86">
        <v>42128</v>
      </c>
      <c r="B689" s="3" t="s">
        <v>5</v>
      </c>
      <c r="E689" s="3">
        <f>VLOOKUP($A689,POLY!$C:$E,3,0)</f>
        <v>445.5</v>
      </c>
      <c r="F689" s="3" t="s">
        <v>6</v>
      </c>
      <c r="I689" s="3">
        <f>VLOOKUP($A689,YNDX!$C:$E,3,0)</f>
        <v>979</v>
      </c>
      <c r="J689" s="3" t="s">
        <v>7</v>
      </c>
      <c r="M689" s="3">
        <f>VLOOKUP($A689,ALRS!$C:$E,3,0)</f>
        <v>68.13</v>
      </c>
      <c r="N689" s="3" t="s">
        <v>8</v>
      </c>
      <c r="Q689" s="3">
        <f>VLOOKUP($A689,AKRN!$C:$E,3,0)</f>
        <v>2336</v>
      </c>
      <c r="R689" s="3" t="s">
        <v>9</v>
      </c>
      <c r="U689" s="3">
        <f>VLOOKUP($A689,AFLT!$C:$E,3,0)</f>
        <v>40.700000000000003</v>
      </c>
      <c r="V689" s="3" t="s">
        <v>10</v>
      </c>
      <c r="Y689" s="3">
        <f>VLOOKUP($A689,BSPB!$C:$E,3,0)</f>
        <v>38.6</v>
      </c>
      <c r="Z689" s="3" t="s">
        <v>11</v>
      </c>
      <c r="AC689" s="3">
        <f>VLOOKUP($A689,BANE!$C:$E,3,0)</f>
        <v>2244</v>
      </c>
      <c r="AD689" s="3" t="s">
        <v>12</v>
      </c>
      <c r="AG689" s="3">
        <f>VLOOKUP($A689,BANEP!$C:$E,3,0)</f>
        <v>1669</v>
      </c>
      <c r="AH689" s="3" t="s">
        <v>13</v>
      </c>
      <c r="AK689" s="3">
        <f>VLOOKUP($A689,VTBR!$C:$E,3,0)</f>
        <v>6.7500000000000004E-2</v>
      </c>
      <c r="AL689" s="3" t="s">
        <v>14</v>
      </c>
      <c r="AO689" s="3">
        <f>VLOOKUP($A689,VSMO!$C:$E,3,0)</f>
        <v>9950</v>
      </c>
      <c r="AP689" s="3" t="s">
        <v>15</v>
      </c>
      <c r="AS689" s="3">
        <f>VLOOKUP($A689,GAZP!$C:$E,3,0)</f>
        <v>155.52000000000001</v>
      </c>
      <c r="AT689" s="3" t="s">
        <v>16</v>
      </c>
      <c r="AW689" s="3">
        <f>VLOOKUP($A689,GMKN!$C:$E,3,0)</f>
        <v>10540</v>
      </c>
      <c r="AX689" s="3" t="s">
        <v>17</v>
      </c>
      <c r="BA689" s="3">
        <f>VLOOKUP($A689,DIXY!$C:$E,3,0)</f>
        <v>400.5</v>
      </c>
      <c r="BB689" s="3" t="s">
        <v>18</v>
      </c>
      <c r="BE689" s="3">
        <f>VLOOKUP($A689,IRAO!$C:$E,3,0)</f>
        <v>1.2310000000000001</v>
      </c>
      <c r="BF689" s="3" t="s">
        <v>19</v>
      </c>
      <c r="BI689" s="3">
        <f>VLOOKUP($A689,KMAZ!$C:$E,3,0)</f>
        <v>38</v>
      </c>
      <c r="BJ689" s="3" t="s">
        <v>20</v>
      </c>
      <c r="BM689" s="3">
        <f>VLOOKUP($A689,LSRG!$C:$E,3,0)</f>
        <v>612</v>
      </c>
      <c r="BN689" s="3" t="s">
        <v>21</v>
      </c>
      <c r="BQ689" s="3">
        <f>VLOOKUP($A689,LKOH!$C:$E,3,0)</f>
        <v>2691.6</v>
      </c>
      <c r="BR689" s="3" t="s">
        <v>22</v>
      </c>
      <c r="BU689" s="3">
        <f>VLOOKUP($A689,MVID!$C:$E,3,0)</f>
        <v>207.9</v>
      </c>
      <c r="BV689" s="3" t="s">
        <v>23</v>
      </c>
      <c r="BY689" s="3">
        <f>VLOOKUP($A689,MAGN!$C:$E,3,0)</f>
        <v>14.664999999999999</v>
      </c>
      <c r="BZ689" s="3" t="s">
        <v>24</v>
      </c>
      <c r="CC689" s="3">
        <f>VLOOKUP($A689,MTSS!$C:$E,3,0)</f>
        <v>264.85000000000002</v>
      </c>
      <c r="CD689" s="3" t="s">
        <v>25</v>
      </c>
      <c r="CG689" s="3">
        <f>VLOOKUP($A689,MGNT!$C:$E,3,0)</f>
        <v>11295</v>
      </c>
      <c r="CH689" s="3" t="s">
        <v>26</v>
      </c>
      <c r="CK689" s="3">
        <f>VLOOKUP($A689,MFON!$C:$E,3,0)</f>
        <v>873</v>
      </c>
      <c r="CL689" s="3" t="s">
        <v>27</v>
      </c>
      <c r="CO689" s="3">
        <f>VLOOKUP($A689,MOEX!$C:$E,3,0)</f>
        <v>73.489999999999995</v>
      </c>
      <c r="CP689" s="3" t="s">
        <v>28</v>
      </c>
      <c r="CS689" s="3">
        <f>VLOOKUP($A689,MSTT!$C:$E,3,0)</f>
        <v>90.9</v>
      </c>
      <c r="CT689" s="3" t="s">
        <v>29</v>
      </c>
      <c r="CW689" s="3">
        <f>VLOOKUP($A689,NLMK!$C:$E,3,0)</f>
        <v>69</v>
      </c>
      <c r="CX689" s="3" t="s">
        <v>30</v>
      </c>
      <c r="DA689" s="3">
        <f>VLOOKUP($A689,NMTP!$C:$E,3,0)</f>
        <v>1.405</v>
      </c>
      <c r="DB689" s="3" t="s">
        <v>31</v>
      </c>
      <c r="DE689" s="3">
        <f>VLOOKUP($A689,NVTK!$C:$E,3,0)</f>
        <v>502.7</v>
      </c>
      <c r="DF689" s="3" t="s">
        <v>32</v>
      </c>
      <c r="DI689" s="3">
        <f>VLOOKUP($A689,PIKK!$C:$E,3,0)</f>
        <v>194.8</v>
      </c>
      <c r="DJ689" s="3" t="s">
        <v>33</v>
      </c>
      <c r="DM689" s="3">
        <f>VLOOKUP($A689,ROSN!$C:$E,3,0)</f>
        <v>259.45</v>
      </c>
      <c r="DN689" s="3" t="s">
        <v>34</v>
      </c>
      <c r="DQ689" s="3">
        <f>VLOOKUP($A689,RTKM!$C:$E,3,0)</f>
        <v>79.900000000000006</v>
      </c>
      <c r="DR689" s="3" t="s">
        <v>35</v>
      </c>
      <c r="DU689" s="3">
        <f>VLOOKUP($A689,RTKMP!$C:$E,3,0)</f>
        <v>58.01</v>
      </c>
      <c r="DV689" s="3" t="s">
        <v>36</v>
      </c>
      <c r="DY689" s="3">
        <f>VLOOKUP($A689,HYDR!$C:$E,3,0)</f>
        <v>0.61319999999999997</v>
      </c>
      <c r="DZ689" s="3" t="s">
        <v>37</v>
      </c>
      <c r="EC689" s="3">
        <f>VLOOKUP($A689,RUAL!$C:$E,3,0)</f>
        <v>315.5</v>
      </c>
      <c r="ED689" s="3" t="s">
        <v>38</v>
      </c>
      <c r="EG689" s="3">
        <f>VLOOKUP($A689,SVAV!$C:$E,3,0)</f>
        <v>430</v>
      </c>
      <c r="EH689" s="3" t="s">
        <v>39</v>
      </c>
      <c r="EK689" s="3">
        <f>VLOOKUP($A689,SBER!$C:$E,3,0)</f>
        <v>75.5</v>
      </c>
      <c r="EL689" s="3" t="s">
        <v>40</v>
      </c>
      <c r="EO689" s="3">
        <f>VLOOKUP($A689,SBERP!$C:$E,3,0)</f>
        <v>50.79</v>
      </c>
      <c r="EP689" s="3" t="s">
        <v>41</v>
      </c>
      <c r="ES689" s="3">
        <f>VLOOKUP($A689,CHMF!$C:$E,3,0)</f>
        <v>589.79999999999995</v>
      </c>
      <c r="ET689" s="3" t="s">
        <v>42</v>
      </c>
      <c r="EW689" s="3">
        <f>VLOOKUP($A689,AFKS!$C:$E,3,0)</f>
        <v>16.309999999999999</v>
      </c>
      <c r="EX689" s="3" t="s">
        <v>43</v>
      </c>
      <c r="FA689" s="3">
        <f>VLOOKUP($A689,SNGS!$C:$E,3,0)</f>
        <v>36.450000000000003</v>
      </c>
      <c r="FB689" s="3" t="s">
        <v>44</v>
      </c>
      <c r="FE689" s="3">
        <f>VLOOKUP($A689,SNGSP!$C:$E,3,0)</f>
        <v>40.9</v>
      </c>
      <c r="FF689" s="3" t="s">
        <v>45</v>
      </c>
      <c r="FI689" s="3">
        <f>VLOOKUP($A689,TRMK!$C:$E,3,0)</f>
        <v>52.6</v>
      </c>
      <c r="FJ689" s="3" t="s">
        <v>46</v>
      </c>
      <c r="FM689" s="3">
        <f>VLOOKUP($A689,TATN!$C:$E,3,0)</f>
        <v>303.25</v>
      </c>
      <c r="FN689" s="3" t="s">
        <v>47</v>
      </c>
      <c r="FQ689" s="3">
        <f>VLOOKUP($A689,TATNP!$C:$E,3,0)</f>
        <v>166.5</v>
      </c>
      <c r="FR689" s="3" t="s">
        <v>48</v>
      </c>
      <c r="FU689" s="3">
        <f>VLOOKUP($A689,TRNFP!$C:$E,3,0)</f>
        <v>123570</v>
      </c>
      <c r="FV689" s="3" t="s">
        <v>49</v>
      </c>
      <c r="FY689" s="3">
        <f>VLOOKUP($A689,URKA!$C:$E,3,0)</f>
        <v>154.15</v>
      </c>
      <c r="FZ689" s="3" t="s">
        <v>50</v>
      </c>
      <c r="GC689" s="3">
        <f>VLOOKUP($A689,FEES!$C:$E,3,0)</f>
        <v>6.7479999999999998E-2</v>
      </c>
      <c r="GD689" s="3" t="s">
        <v>51</v>
      </c>
      <c r="GG689" s="3">
        <f>VLOOKUP($A689,PHOR!$C:$E,3,0)</f>
        <v>2003</v>
      </c>
      <c r="GH689" s="3" t="s">
        <v>52</v>
      </c>
      <c r="GK689" s="3">
        <f>VLOOKUP($A689,GCHE!$C:$E,3,0)</f>
        <v>731</v>
      </c>
      <c r="GL689" s="3" t="s">
        <v>53</v>
      </c>
      <c r="GO689" s="3">
        <f>VLOOKUP($A689,EONR!$C:$E,3,0)</f>
        <v>3.125</v>
      </c>
    </row>
    <row r="690" spans="1:197" x14ac:dyDescent="0.45">
      <c r="A690" s="86">
        <v>42135</v>
      </c>
      <c r="B690" s="3" t="s">
        <v>5</v>
      </c>
      <c r="E690" s="3">
        <f>VLOOKUP($A690,POLY!$C:$E,3,0)</f>
        <v>432.5</v>
      </c>
      <c r="F690" s="3" t="s">
        <v>6</v>
      </c>
      <c r="I690" s="3">
        <f>VLOOKUP($A690,YNDX!$C:$E,3,0)</f>
        <v>950</v>
      </c>
      <c r="J690" s="3" t="s">
        <v>7</v>
      </c>
      <c r="M690" s="3">
        <f>VLOOKUP($A690,ALRS!$C:$E,3,0)</f>
        <v>66.7</v>
      </c>
      <c r="N690" s="3" t="s">
        <v>8</v>
      </c>
      <c r="Q690" s="3">
        <f>VLOOKUP($A690,AKRN!$C:$E,3,0)</f>
        <v>2257</v>
      </c>
      <c r="R690" s="3" t="s">
        <v>9</v>
      </c>
      <c r="U690" s="3">
        <f>VLOOKUP($A690,AFLT!$C:$E,3,0)</f>
        <v>40.61</v>
      </c>
      <c r="V690" s="3" t="s">
        <v>10</v>
      </c>
      <c r="Y690" s="3">
        <f>VLOOKUP($A690,BSPB!$C:$E,3,0)</f>
        <v>38.4</v>
      </c>
      <c r="Z690" s="3" t="s">
        <v>11</v>
      </c>
      <c r="AC690" s="3">
        <f>VLOOKUP($A690,BANE!$C:$E,3,0)</f>
        <v>2148</v>
      </c>
      <c r="AD690" s="3" t="s">
        <v>12</v>
      </c>
      <c r="AG690" s="3">
        <f>VLOOKUP($A690,BANEP!$C:$E,3,0)</f>
        <v>1590</v>
      </c>
      <c r="AH690" s="3" t="s">
        <v>13</v>
      </c>
      <c r="AK690" s="3">
        <f>VLOOKUP($A690,VTBR!$C:$E,3,0)</f>
        <v>6.8430000000000005E-2</v>
      </c>
      <c r="AL690" s="3" t="s">
        <v>14</v>
      </c>
      <c r="AO690" s="3">
        <f>VLOOKUP($A690,VSMO!$C:$E,3,0)</f>
        <v>9790</v>
      </c>
      <c r="AP690" s="3" t="s">
        <v>15</v>
      </c>
      <c r="AS690" s="3">
        <f>VLOOKUP($A690,GAZP!$C:$E,3,0)</f>
        <v>152.97999999999999</v>
      </c>
      <c r="AT690" s="3" t="s">
        <v>16</v>
      </c>
      <c r="AW690" s="3">
        <f>VLOOKUP($A690,GMKN!$C:$E,3,0)</f>
        <v>10288</v>
      </c>
      <c r="AX690" s="3" t="s">
        <v>17</v>
      </c>
      <c r="BA690" s="3">
        <f>VLOOKUP($A690,DIXY!$C:$E,3,0)</f>
        <v>413</v>
      </c>
      <c r="BB690" s="3" t="s">
        <v>18</v>
      </c>
      <c r="BE690" s="3">
        <f>VLOOKUP($A690,IRAO!$C:$E,3,0)</f>
        <v>1.2310000000000001</v>
      </c>
      <c r="BF690" s="3" t="s">
        <v>19</v>
      </c>
      <c r="BI690" s="3">
        <f>VLOOKUP($A690,KMAZ!$C:$E,3,0)</f>
        <v>37.5</v>
      </c>
      <c r="BJ690" s="3" t="s">
        <v>20</v>
      </c>
      <c r="BM690" s="3">
        <f>VLOOKUP($A690,LSRG!$C:$E,3,0)</f>
        <v>610</v>
      </c>
      <c r="BN690" s="3" t="s">
        <v>21</v>
      </c>
      <c r="BQ690" s="3">
        <f>VLOOKUP($A690,LKOH!$C:$E,3,0)</f>
        <v>2595</v>
      </c>
      <c r="BR690" s="3" t="s">
        <v>22</v>
      </c>
      <c r="BU690" s="3">
        <f>VLOOKUP($A690,MVID!$C:$E,3,0)</f>
        <v>208.1</v>
      </c>
      <c r="BV690" s="3" t="s">
        <v>23</v>
      </c>
      <c r="BY690" s="3">
        <f>VLOOKUP($A690,MAGN!$C:$E,3,0)</f>
        <v>15.352</v>
      </c>
      <c r="BZ690" s="3" t="s">
        <v>24</v>
      </c>
      <c r="CC690" s="3">
        <f>VLOOKUP($A690,MTSS!$C:$E,3,0)</f>
        <v>269.05</v>
      </c>
      <c r="CD690" s="3" t="s">
        <v>25</v>
      </c>
      <c r="CG690" s="3">
        <f>VLOOKUP($A690,MGNT!$C:$E,3,0)</f>
        <v>11372</v>
      </c>
      <c r="CH690" s="3" t="s">
        <v>26</v>
      </c>
      <c r="CK690" s="3">
        <f>VLOOKUP($A690,MFON!$C:$E,3,0)</f>
        <v>847</v>
      </c>
      <c r="CL690" s="3" t="s">
        <v>27</v>
      </c>
      <c r="CO690" s="3">
        <f>VLOOKUP($A690,MOEX!$C:$E,3,0)</f>
        <v>72.25</v>
      </c>
      <c r="CP690" s="3" t="s">
        <v>28</v>
      </c>
      <c r="CS690" s="3">
        <f>VLOOKUP($A690,MSTT!$C:$E,3,0)</f>
        <v>92.3</v>
      </c>
      <c r="CT690" s="3" t="s">
        <v>29</v>
      </c>
      <c r="CW690" s="3">
        <f>VLOOKUP($A690,NLMK!$C:$E,3,0)</f>
        <v>72.099999999999994</v>
      </c>
      <c r="CX690" s="3" t="s">
        <v>30</v>
      </c>
      <c r="DA690" s="3">
        <f>VLOOKUP($A690,NMTP!$C:$E,3,0)</f>
        <v>1.5349999999999999</v>
      </c>
      <c r="DB690" s="3" t="s">
        <v>31</v>
      </c>
      <c r="DE690" s="3">
        <f>VLOOKUP($A690,NVTK!$C:$E,3,0)</f>
        <v>504.1</v>
      </c>
      <c r="DF690" s="3" t="s">
        <v>32</v>
      </c>
      <c r="DI690" s="3">
        <f>VLOOKUP($A690,PIKK!$C:$E,3,0)</f>
        <v>199.8</v>
      </c>
      <c r="DJ690" s="3" t="s">
        <v>33</v>
      </c>
      <c r="DM690" s="3">
        <f>VLOOKUP($A690,ROSN!$C:$E,3,0)</f>
        <v>257.45</v>
      </c>
      <c r="DN690" s="3" t="s">
        <v>34</v>
      </c>
      <c r="DQ690" s="3">
        <f>VLOOKUP($A690,RTKM!$C:$E,3,0)</f>
        <v>79.95</v>
      </c>
      <c r="DR690" s="3" t="s">
        <v>35</v>
      </c>
      <c r="DU690" s="3">
        <f>VLOOKUP($A690,RTKMP!$C:$E,3,0)</f>
        <v>57.67</v>
      </c>
      <c r="DV690" s="3" t="s">
        <v>36</v>
      </c>
      <c r="DY690" s="3">
        <f>VLOOKUP($A690,HYDR!$C:$E,3,0)</f>
        <v>0.61370000000000002</v>
      </c>
      <c r="DZ690" s="3" t="s">
        <v>37</v>
      </c>
      <c r="EC690" s="3">
        <f>VLOOKUP($A690,RUAL!$C:$E,3,0)</f>
        <v>319</v>
      </c>
      <c r="ED690" s="3" t="s">
        <v>38</v>
      </c>
      <c r="EG690" s="3">
        <f>VLOOKUP($A690,SVAV!$C:$E,3,0)</f>
        <v>445</v>
      </c>
      <c r="EH690" s="3" t="s">
        <v>39</v>
      </c>
      <c r="EK690" s="3">
        <f>VLOOKUP($A690,SBER!$C:$E,3,0)</f>
        <v>75.05</v>
      </c>
      <c r="EL690" s="3" t="s">
        <v>40</v>
      </c>
      <c r="EO690" s="3">
        <f>VLOOKUP($A690,SBERP!$C:$E,3,0)</f>
        <v>50.36</v>
      </c>
      <c r="EP690" s="3" t="s">
        <v>41</v>
      </c>
      <c r="ES690" s="3">
        <f>VLOOKUP($A690,CHMF!$C:$E,3,0)</f>
        <v>621.70000000000005</v>
      </c>
      <c r="ET690" s="3" t="s">
        <v>42</v>
      </c>
      <c r="EW690" s="3">
        <f>VLOOKUP($A690,AFKS!$C:$E,3,0)</f>
        <v>16.78</v>
      </c>
      <c r="EX690" s="3" t="s">
        <v>43</v>
      </c>
      <c r="FA690" s="3">
        <f>VLOOKUP($A690,SNGS!$C:$E,3,0)</f>
        <v>35.94</v>
      </c>
      <c r="FB690" s="3" t="s">
        <v>44</v>
      </c>
      <c r="FE690" s="3">
        <f>VLOOKUP($A690,SNGSP!$C:$E,3,0)</f>
        <v>39.1</v>
      </c>
      <c r="FF690" s="3" t="s">
        <v>45</v>
      </c>
      <c r="FI690" s="3">
        <f>VLOOKUP($A690,TRMK!$C:$E,3,0)</f>
        <v>52.9</v>
      </c>
      <c r="FJ690" s="3" t="s">
        <v>46</v>
      </c>
      <c r="FM690" s="3">
        <f>VLOOKUP($A690,TATN!$C:$E,3,0)</f>
        <v>296.7</v>
      </c>
      <c r="FN690" s="3" t="s">
        <v>47</v>
      </c>
      <c r="FQ690" s="3">
        <f>VLOOKUP($A690,TATNP!$C:$E,3,0)</f>
        <v>163.9</v>
      </c>
      <c r="FR690" s="3" t="s">
        <v>48</v>
      </c>
      <c r="FU690" s="3">
        <f>VLOOKUP($A690,TRNFP!$C:$E,3,0)</f>
        <v>124900</v>
      </c>
      <c r="FV690" s="3" t="s">
        <v>49</v>
      </c>
      <c r="FY690" s="3">
        <f>VLOOKUP($A690,URKA!$C:$E,3,0)</f>
        <v>156.9</v>
      </c>
      <c r="FZ690" s="3" t="s">
        <v>50</v>
      </c>
      <c r="GC690" s="3">
        <f>VLOOKUP($A690,FEES!$C:$E,3,0)</f>
        <v>6.7799999999999999E-2</v>
      </c>
      <c r="GD690" s="3" t="s">
        <v>51</v>
      </c>
      <c r="GG690" s="3">
        <f>VLOOKUP($A690,PHOR!$C:$E,3,0)</f>
        <v>2005</v>
      </c>
      <c r="GH690" s="3" t="s">
        <v>52</v>
      </c>
      <c r="GK690" s="3">
        <f>VLOOKUP($A690,GCHE!$C:$E,3,0)</f>
        <v>749</v>
      </c>
      <c r="GL690" s="3" t="s">
        <v>53</v>
      </c>
      <c r="GO690" s="3">
        <f>VLOOKUP($A690,EONR!$C:$E,3,0)</f>
        <v>3.1230000000000002</v>
      </c>
    </row>
    <row r="691" spans="1:197" x14ac:dyDescent="0.45">
      <c r="A691" s="86">
        <v>42142</v>
      </c>
      <c r="B691" s="3" t="s">
        <v>5</v>
      </c>
      <c r="E691" s="3">
        <f>VLOOKUP($A691,POLY!$C:$E,3,0)</f>
        <v>433</v>
      </c>
      <c r="F691" s="3" t="s">
        <v>6</v>
      </c>
      <c r="I691" s="3">
        <f>VLOOKUP($A691,YNDX!$C:$E,3,0)</f>
        <v>928</v>
      </c>
      <c r="J691" s="3" t="s">
        <v>7</v>
      </c>
      <c r="M691" s="3">
        <f>VLOOKUP($A691,ALRS!$C:$E,3,0)</f>
        <v>67</v>
      </c>
      <c r="N691" s="3" t="s">
        <v>8</v>
      </c>
      <c r="Q691" s="3">
        <f>VLOOKUP($A691,AKRN!$C:$E,3,0)</f>
        <v>2262</v>
      </c>
      <c r="R691" s="3" t="s">
        <v>9</v>
      </c>
      <c r="U691" s="3">
        <f>VLOOKUP($A691,AFLT!$C:$E,3,0)</f>
        <v>41.2</v>
      </c>
      <c r="V691" s="3" t="s">
        <v>10</v>
      </c>
      <c r="Y691" s="3">
        <f>VLOOKUP($A691,BSPB!$C:$E,3,0)</f>
        <v>40.700000000000003</v>
      </c>
      <c r="Z691" s="3" t="s">
        <v>11</v>
      </c>
      <c r="AC691" s="3">
        <f>VLOOKUP($A691,BANE!$C:$E,3,0)</f>
        <v>2034</v>
      </c>
      <c r="AD691" s="3" t="s">
        <v>12</v>
      </c>
      <c r="AG691" s="3">
        <f>VLOOKUP($A691,BANEP!$C:$E,3,0)</f>
        <v>1496</v>
      </c>
      <c r="AH691" s="3" t="s">
        <v>13</v>
      </c>
      <c r="AK691" s="3">
        <f>VLOOKUP($A691,VTBR!$C:$E,3,0)</f>
        <v>7.7770000000000006E-2</v>
      </c>
      <c r="AL691" s="3" t="s">
        <v>14</v>
      </c>
      <c r="AO691" s="3">
        <f>VLOOKUP($A691,VSMO!$C:$E,3,0)</f>
        <v>10050</v>
      </c>
      <c r="AP691" s="3" t="s">
        <v>15</v>
      </c>
      <c r="AS691" s="3">
        <f>VLOOKUP($A691,GAZP!$C:$E,3,0)</f>
        <v>148.80000000000001</v>
      </c>
      <c r="AT691" s="3" t="s">
        <v>16</v>
      </c>
      <c r="AW691" s="3">
        <f>VLOOKUP($A691,GMKN!$C:$E,3,0)</f>
        <v>9534</v>
      </c>
      <c r="AX691" s="3" t="s">
        <v>17</v>
      </c>
      <c r="BA691" s="3">
        <f>VLOOKUP($A691,DIXY!$C:$E,3,0)</f>
        <v>407</v>
      </c>
      <c r="BB691" s="3" t="s">
        <v>18</v>
      </c>
      <c r="BE691" s="3">
        <f>VLOOKUP($A691,IRAO!$C:$E,3,0)</f>
        <v>1.198</v>
      </c>
      <c r="BF691" s="3" t="s">
        <v>19</v>
      </c>
      <c r="BI691" s="3">
        <f>VLOOKUP($A691,KMAZ!$C:$E,3,0)</f>
        <v>37.799999999999997</v>
      </c>
      <c r="BJ691" s="3" t="s">
        <v>20</v>
      </c>
      <c r="BM691" s="3">
        <f>VLOOKUP($A691,LSRG!$C:$E,3,0)</f>
        <v>610</v>
      </c>
      <c r="BN691" s="3" t="s">
        <v>21</v>
      </c>
      <c r="BQ691" s="3">
        <f>VLOOKUP($A691,LKOH!$C:$E,3,0)</f>
        <v>2537</v>
      </c>
      <c r="BR691" s="3" t="s">
        <v>22</v>
      </c>
      <c r="BU691" s="3">
        <f>VLOOKUP($A691,MVID!$C:$E,3,0)</f>
        <v>203.5</v>
      </c>
      <c r="BV691" s="3" t="s">
        <v>23</v>
      </c>
      <c r="BY691" s="3">
        <f>VLOOKUP($A691,MAGN!$C:$E,3,0)</f>
        <v>14.68</v>
      </c>
      <c r="BZ691" s="3" t="s">
        <v>24</v>
      </c>
      <c r="CC691" s="3">
        <f>VLOOKUP($A691,MTSS!$C:$E,3,0)</f>
        <v>252.5</v>
      </c>
      <c r="CD691" s="3" t="s">
        <v>25</v>
      </c>
      <c r="CG691" s="3">
        <f>VLOOKUP($A691,MGNT!$C:$E,3,0)</f>
        <v>11020</v>
      </c>
      <c r="CH691" s="3" t="s">
        <v>26</v>
      </c>
      <c r="CK691" s="3">
        <f>VLOOKUP($A691,MFON!$C:$E,3,0)</f>
        <v>835</v>
      </c>
      <c r="CL691" s="3" t="s">
        <v>27</v>
      </c>
      <c r="CO691" s="3">
        <f>VLOOKUP($A691,MOEX!$C:$E,3,0)</f>
        <v>75.150000000000006</v>
      </c>
      <c r="CP691" s="3" t="s">
        <v>28</v>
      </c>
      <c r="CS691" s="3">
        <f>VLOOKUP($A691,MSTT!$C:$E,3,0)</f>
        <v>88.1</v>
      </c>
      <c r="CT691" s="3" t="s">
        <v>29</v>
      </c>
      <c r="CW691" s="3">
        <f>VLOOKUP($A691,NLMK!$C:$E,3,0)</f>
        <v>73.67</v>
      </c>
      <c r="CX691" s="3" t="s">
        <v>30</v>
      </c>
      <c r="DA691" s="3">
        <f>VLOOKUP($A691,NMTP!$C:$E,3,0)</f>
        <v>1.8</v>
      </c>
      <c r="DB691" s="3" t="s">
        <v>31</v>
      </c>
      <c r="DE691" s="3">
        <f>VLOOKUP($A691,NVTK!$C:$E,3,0)</f>
        <v>512.4</v>
      </c>
      <c r="DF691" s="3" t="s">
        <v>32</v>
      </c>
      <c r="DI691" s="3">
        <f>VLOOKUP($A691,PIKK!$C:$E,3,0)</f>
        <v>203.2</v>
      </c>
      <c r="DJ691" s="3" t="s">
        <v>33</v>
      </c>
      <c r="DM691" s="3">
        <f>VLOOKUP($A691,ROSN!$C:$E,3,0)</f>
        <v>249.9</v>
      </c>
      <c r="DN691" s="3" t="s">
        <v>34</v>
      </c>
      <c r="DQ691" s="3">
        <f>VLOOKUP($A691,RTKM!$C:$E,3,0)</f>
        <v>80.400000000000006</v>
      </c>
      <c r="DR691" s="3" t="s">
        <v>35</v>
      </c>
      <c r="DU691" s="3">
        <f>VLOOKUP($A691,RTKMP!$C:$E,3,0)</f>
        <v>56.7</v>
      </c>
      <c r="DV691" s="3" t="s">
        <v>36</v>
      </c>
      <c r="DY691" s="3">
        <f>VLOOKUP($A691,HYDR!$C:$E,3,0)</f>
        <v>0.57999999999999996</v>
      </c>
      <c r="DZ691" s="3" t="s">
        <v>37</v>
      </c>
      <c r="EC691" s="3">
        <f>VLOOKUP($A691,RUAL!$C:$E,3,0)</f>
        <v>290</v>
      </c>
      <c r="ED691" s="3" t="s">
        <v>38</v>
      </c>
      <c r="EG691" s="3">
        <f>VLOOKUP($A691,SVAV!$C:$E,3,0)</f>
        <v>461</v>
      </c>
      <c r="EH691" s="3" t="s">
        <v>39</v>
      </c>
      <c r="EK691" s="3">
        <f>VLOOKUP($A691,SBER!$C:$E,3,0)</f>
        <v>74.349999999999994</v>
      </c>
      <c r="EL691" s="3" t="s">
        <v>40</v>
      </c>
      <c r="EO691" s="3">
        <f>VLOOKUP($A691,SBERP!$C:$E,3,0)</f>
        <v>49.3</v>
      </c>
      <c r="EP691" s="3" t="s">
        <v>41</v>
      </c>
      <c r="ES691" s="3">
        <f>VLOOKUP($A691,CHMF!$C:$E,3,0)</f>
        <v>617.6</v>
      </c>
      <c r="ET691" s="3" t="s">
        <v>42</v>
      </c>
      <c r="EW691" s="3">
        <f>VLOOKUP($A691,AFKS!$C:$E,3,0)</f>
        <v>17</v>
      </c>
      <c r="EX691" s="3" t="s">
        <v>43</v>
      </c>
      <c r="FA691" s="3">
        <f>VLOOKUP($A691,SNGS!$C:$E,3,0)</f>
        <v>34.6</v>
      </c>
      <c r="FB691" s="3" t="s">
        <v>44</v>
      </c>
      <c r="FE691" s="3">
        <f>VLOOKUP($A691,SNGSP!$C:$E,3,0)</f>
        <v>38.94</v>
      </c>
      <c r="FF691" s="3" t="s">
        <v>45</v>
      </c>
      <c r="FI691" s="3">
        <f>VLOOKUP($A691,TRMK!$C:$E,3,0)</f>
        <v>53</v>
      </c>
      <c r="FJ691" s="3" t="s">
        <v>46</v>
      </c>
      <c r="FM691" s="3">
        <f>VLOOKUP($A691,TATN!$C:$E,3,0)</f>
        <v>302.60000000000002</v>
      </c>
      <c r="FN691" s="3" t="s">
        <v>47</v>
      </c>
      <c r="FQ691" s="3">
        <f>VLOOKUP($A691,TATNP!$C:$E,3,0)</f>
        <v>160.9</v>
      </c>
      <c r="FR691" s="3" t="s">
        <v>48</v>
      </c>
      <c r="FU691" s="3">
        <f>VLOOKUP($A691,TRNFP!$C:$E,3,0)</f>
        <v>119430</v>
      </c>
      <c r="FV691" s="3" t="s">
        <v>49</v>
      </c>
      <c r="FY691" s="3">
        <f>VLOOKUP($A691,URKA!$C:$E,3,0)</f>
        <v>155.4</v>
      </c>
      <c r="FZ691" s="3" t="s">
        <v>50</v>
      </c>
      <c r="GC691" s="3">
        <f>VLOOKUP($A691,FEES!$C:$E,3,0)</f>
        <v>6.6820000000000004E-2</v>
      </c>
      <c r="GD691" s="3" t="s">
        <v>51</v>
      </c>
      <c r="GG691" s="3">
        <f>VLOOKUP($A691,PHOR!$C:$E,3,0)</f>
        <v>1975</v>
      </c>
      <c r="GH691" s="3" t="s">
        <v>52</v>
      </c>
      <c r="GK691" s="3">
        <f>VLOOKUP($A691,GCHE!$C:$E,3,0)</f>
        <v>763</v>
      </c>
      <c r="GL691" s="3" t="s">
        <v>53</v>
      </c>
      <c r="GO691" s="3">
        <f>VLOOKUP($A691,EONR!$C:$E,3,0)</f>
        <v>3.1349999999999998</v>
      </c>
    </row>
    <row r="692" spans="1:197" x14ac:dyDescent="0.45">
      <c r="A692" s="86">
        <v>42149</v>
      </c>
      <c r="B692" s="3" t="s">
        <v>5</v>
      </c>
      <c r="E692" s="3">
        <f>VLOOKUP($A692,POLY!$C:$E,3,0)</f>
        <v>438.5</v>
      </c>
      <c r="F692" s="3" t="s">
        <v>6</v>
      </c>
      <c r="I692" s="3">
        <f>VLOOKUP($A692,YNDX!$C:$E,3,0)</f>
        <v>941</v>
      </c>
      <c r="J692" s="3" t="s">
        <v>7</v>
      </c>
      <c r="M692" s="3">
        <f>VLOOKUP($A692,ALRS!$C:$E,3,0)</f>
        <v>63.25</v>
      </c>
      <c r="N692" s="3" t="s">
        <v>8</v>
      </c>
      <c r="Q692" s="3">
        <f>VLOOKUP($A692,AKRN!$C:$E,3,0)</f>
        <v>2216</v>
      </c>
      <c r="R692" s="3" t="s">
        <v>9</v>
      </c>
      <c r="U692" s="3">
        <f>VLOOKUP($A692,AFLT!$C:$E,3,0)</f>
        <v>41.1</v>
      </c>
      <c r="V692" s="3" t="s">
        <v>10</v>
      </c>
      <c r="Y692" s="3">
        <f>VLOOKUP($A692,BSPB!$C:$E,3,0)</f>
        <v>39.85</v>
      </c>
      <c r="Z692" s="3" t="s">
        <v>11</v>
      </c>
      <c r="AC692" s="3">
        <f>VLOOKUP($A692,BANE!$C:$E,3,0)</f>
        <v>2000</v>
      </c>
      <c r="AD692" s="3" t="s">
        <v>12</v>
      </c>
      <c r="AG692" s="3">
        <f>VLOOKUP($A692,BANEP!$C:$E,3,0)</f>
        <v>1513</v>
      </c>
      <c r="AH692" s="3" t="s">
        <v>13</v>
      </c>
      <c r="AK692" s="3">
        <f>VLOOKUP($A692,VTBR!$C:$E,3,0)</f>
        <v>8.0250000000000002E-2</v>
      </c>
      <c r="AL692" s="3" t="s">
        <v>14</v>
      </c>
      <c r="AO692" s="3">
        <f>VLOOKUP($A692,VSMO!$C:$E,3,0)</f>
        <v>9010</v>
      </c>
      <c r="AP692" s="3" t="s">
        <v>15</v>
      </c>
      <c r="AS692" s="3">
        <f>VLOOKUP($A692,GAZP!$C:$E,3,0)</f>
        <v>139</v>
      </c>
      <c r="AT692" s="3" t="s">
        <v>16</v>
      </c>
      <c r="AW692" s="3">
        <f>VLOOKUP($A692,GMKN!$C:$E,3,0)</f>
        <v>9005</v>
      </c>
      <c r="AX692" s="3" t="s">
        <v>17</v>
      </c>
      <c r="BA692" s="3">
        <f>VLOOKUP($A692,DIXY!$C:$E,3,0)</f>
        <v>376</v>
      </c>
      <c r="BB692" s="3" t="s">
        <v>18</v>
      </c>
      <c r="BE692" s="3">
        <f>VLOOKUP($A692,IRAO!$C:$E,3,0)</f>
        <v>1.2490000000000001</v>
      </c>
      <c r="BF692" s="3" t="s">
        <v>19</v>
      </c>
      <c r="BI692" s="3">
        <f>VLOOKUP($A692,KMAZ!$C:$E,3,0)</f>
        <v>37.65</v>
      </c>
      <c r="BJ692" s="3" t="s">
        <v>20</v>
      </c>
      <c r="BM692" s="3">
        <f>VLOOKUP($A692,LSRG!$C:$E,3,0)</f>
        <v>616</v>
      </c>
      <c r="BN692" s="3" t="s">
        <v>21</v>
      </c>
      <c r="BQ692" s="3">
        <f>VLOOKUP($A692,LKOH!$C:$E,3,0)</f>
        <v>2461.3000000000002</v>
      </c>
      <c r="BR692" s="3" t="s">
        <v>22</v>
      </c>
      <c r="BU692" s="3">
        <f>VLOOKUP($A692,MVID!$C:$E,3,0)</f>
        <v>202</v>
      </c>
      <c r="BV692" s="3" t="s">
        <v>23</v>
      </c>
      <c r="BY692" s="3">
        <f>VLOOKUP($A692,MAGN!$C:$E,3,0)</f>
        <v>14.705</v>
      </c>
      <c r="BZ692" s="3" t="s">
        <v>24</v>
      </c>
      <c r="CC692" s="3">
        <f>VLOOKUP($A692,MTSS!$C:$E,3,0)</f>
        <v>243</v>
      </c>
      <c r="CD692" s="3" t="s">
        <v>25</v>
      </c>
      <c r="CG692" s="3">
        <f>VLOOKUP($A692,MGNT!$C:$E,3,0)</f>
        <v>10510</v>
      </c>
      <c r="CH692" s="3" t="s">
        <v>26</v>
      </c>
      <c r="CK692" s="3">
        <f>VLOOKUP($A692,MFON!$C:$E,3,0)</f>
        <v>811</v>
      </c>
      <c r="CL692" s="3" t="s">
        <v>27</v>
      </c>
      <c r="CO692" s="3">
        <f>VLOOKUP($A692,MOEX!$C:$E,3,0)</f>
        <v>72</v>
      </c>
      <c r="CP692" s="3" t="s">
        <v>28</v>
      </c>
      <c r="CS692" s="3">
        <f>VLOOKUP($A692,MSTT!$C:$E,3,0)</f>
        <v>87.7</v>
      </c>
      <c r="CT692" s="3" t="s">
        <v>29</v>
      </c>
      <c r="CW692" s="3">
        <f>VLOOKUP($A692,NLMK!$C:$E,3,0)</f>
        <v>73</v>
      </c>
      <c r="CX692" s="3" t="s">
        <v>30</v>
      </c>
      <c r="DA692" s="3">
        <f>VLOOKUP($A692,NMTP!$C:$E,3,0)</f>
        <v>1.7749999999999999</v>
      </c>
      <c r="DB692" s="3" t="s">
        <v>31</v>
      </c>
      <c r="DE692" s="3">
        <f>VLOOKUP($A692,NVTK!$C:$E,3,0)</f>
        <v>522.5</v>
      </c>
      <c r="DF692" s="3" t="s">
        <v>32</v>
      </c>
      <c r="DI692" s="3">
        <f>VLOOKUP($A692,PIKK!$C:$E,3,0)</f>
        <v>183.1</v>
      </c>
      <c r="DJ692" s="3" t="s">
        <v>33</v>
      </c>
      <c r="DM692" s="3">
        <f>VLOOKUP($A692,ROSN!$C:$E,3,0)</f>
        <v>234</v>
      </c>
      <c r="DN692" s="3" t="s">
        <v>34</v>
      </c>
      <c r="DQ692" s="3">
        <f>VLOOKUP($A692,RTKM!$C:$E,3,0)</f>
        <v>80.95</v>
      </c>
      <c r="DR692" s="3" t="s">
        <v>35</v>
      </c>
      <c r="DU692" s="3">
        <f>VLOOKUP($A692,RTKMP!$C:$E,3,0)</f>
        <v>57.73</v>
      </c>
      <c r="DV692" s="3" t="s">
        <v>36</v>
      </c>
      <c r="DY692" s="3">
        <f>VLOOKUP($A692,HYDR!$C:$E,3,0)</f>
        <v>0.58730000000000004</v>
      </c>
      <c r="DZ692" s="3" t="s">
        <v>37</v>
      </c>
      <c r="EC692" s="3">
        <f>VLOOKUP($A692,RUAL!$C:$E,3,0)</f>
        <v>290.5</v>
      </c>
      <c r="ED692" s="3" t="s">
        <v>38</v>
      </c>
      <c r="EG692" s="3">
        <f>VLOOKUP($A692,SVAV!$C:$E,3,0)</f>
        <v>484</v>
      </c>
      <c r="EH692" s="3" t="s">
        <v>39</v>
      </c>
      <c r="EK692" s="3">
        <f>VLOOKUP($A692,SBER!$C:$E,3,0)</f>
        <v>73.5</v>
      </c>
      <c r="EL692" s="3" t="s">
        <v>40</v>
      </c>
      <c r="EO692" s="3">
        <f>VLOOKUP($A692,SBERP!$C:$E,3,0)</f>
        <v>48.25</v>
      </c>
      <c r="EP692" s="3" t="s">
        <v>41</v>
      </c>
      <c r="ES692" s="3">
        <f>VLOOKUP($A692,CHMF!$C:$E,3,0)</f>
        <v>608.4</v>
      </c>
      <c r="ET692" s="3" t="s">
        <v>42</v>
      </c>
      <c r="EW692" s="3">
        <f>VLOOKUP($A692,AFKS!$C:$E,3,0)</f>
        <v>16.899999999999999</v>
      </c>
      <c r="EX692" s="3" t="s">
        <v>43</v>
      </c>
      <c r="FA692" s="3">
        <f>VLOOKUP($A692,SNGS!$C:$E,3,0)</f>
        <v>31</v>
      </c>
      <c r="FB692" s="3" t="s">
        <v>44</v>
      </c>
      <c r="FE692" s="3">
        <f>VLOOKUP($A692,SNGSP!$C:$E,3,0)</f>
        <v>37.200000000000003</v>
      </c>
      <c r="FF692" s="3" t="s">
        <v>45</v>
      </c>
      <c r="FI692" s="3">
        <f>VLOOKUP($A692,TRMK!$C:$E,3,0)</f>
        <v>52.6</v>
      </c>
      <c r="FJ692" s="3" t="s">
        <v>46</v>
      </c>
      <c r="FM692" s="3">
        <f>VLOOKUP($A692,TATN!$C:$E,3,0)</f>
        <v>280.2</v>
      </c>
      <c r="FN692" s="3" t="s">
        <v>47</v>
      </c>
      <c r="FQ692" s="3">
        <f>VLOOKUP($A692,TATNP!$C:$E,3,0)</f>
        <v>155</v>
      </c>
      <c r="FR692" s="3" t="s">
        <v>48</v>
      </c>
      <c r="FU692" s="3">
        <f>VLOOKUP($A692,TRNFP!$C:$E,3,0)</f>
        <v>123450</v>
      </c>
      <c r="FV692" s="3" t="s">
        <v>49</v>
      </c>
      <c r="FY692" s="3">
        <f>VLOOKUP($A692,URKA!$C:$E,3,0)</f>
        <v>140.4</v>
      </c>
      <c r="FZ692" s="3" t="s">
        <v>50</v>
      </c>
      <c r="GC692" s="3">
        <f>VLOOKUP($A692,FEES!$C:$E,3,0)</f>
        <v>6.5079999999999999E-2</v>
      </c>
      <c r="GD692" s="3" t="s">
        <v>51</v>
      </c>
      <c r="GG692" s="3">
        <f>VLOOKUP($A692,PHOR!$C:$E,3,0)</f>
        <v>2001</v>
      </c>
      <c r="GH692" s="3" t="s">
        <v>52</v>
      </c>
      <c r="GK692" s="3">
        <f>VLOOKUP($A692,GCHE!$C:$E,3,0)</f>
        <v>756</v>
      </c>
      <c r="GL692" s="3" t="s">
        <v>53</v>
      </c>
      <c r="GO692" s="3">
        <f>VLOOKUP($A692,EONR!$C:$E,3,0)</f>
        <v>3.01</v>
      </c>
    </row>
    <row r="693" spans="1:197" x14ac:dyDescent="0.45">
      <c r="A693" s="86">
        <v>42156</v>
      </c>
      <c r="B693" s="3" t="s">
        <v>5</v>
      </c>
      <c r="E693" s="3">
        <f>VLOOKUP($A693,POLY!$C:$E,3,0)</f>
        <v>460.5</v>
      </c>
      <c r="F693" s="3" t="s">
        <v>6</v>
      </c>
      <c r="I693" s="3">
        <f>VLOOKUP($A693,YNDX!$C:$E,3,0)</f>
        <v>976</v>
      </c>
      <c r="J693" s="3" t="s">
        <v>7</v>
      </c>
      <c r="M693" s="3">
        <f>VLOOKUP($A693,ALRS!$C:$E,3,0)</f>
        <v>62.94</v>
      </c>
      <c r="N693" s="3" t="s">
        <v>8</v>
      </c>
      <c r="Q693" s="3">
        <f>VLOOKUP($A693,AKRN!$C:$E,3,0)</f>
        <v>2262</v>
      </c>
      <c r="R693" s="3" t="s">
        <v>9</v>
      </c>
      <c r="U693" s="3">
        <f>VLOOKUP($A693,AFLT!$C:$E,3,0)</f>
        <v>39.799999999999997</v>
      </c>
      <c r="V693" s="3" t="s">
        <v>10</v>
      </c>
      <c r="Y693" s="3">
        <f>VLOOKUP($A693,BSPB!$C:$E,3,0)</f>
        <v>38.450000000000003</v>
      </c>
      <c r="Z693" s="3" t="s">
        <v>11</v>
      </c>
      <c r="AC693" s="3">
        <f>VLOOKUP($A693,BANE!$C:$E,3,0)</f>
        <v>1965</v>
      </c>
      <c r="AD693" s="3" t="s">
        <v>12</v>
      </c>
      <c r="AG693" s="3">
        <f>VLOOKUP($A693,BANEP!$C:$E,3,0)</f>
        <v>1510</v>
      </c>
      <c r="AH693" s="3" t="s">
        <v>13</v>
      </c>
      <c r="AK693" s="3">
        <f>VLOOKUP($A693,VTBR!$C:$E,3,0)</f>
        <v>8.1070000000000003E-2</v>
      </c>
      <c r="AL693" s="3" t="s">
        <v>14</v>
      </c>
      <c r="AO693" s="3">
        <f>VLOOKUP($A693,VSMO!$C:$E,3,0)</f>
        <v>8900</v>
      </c>
      <c r="AP693" s="3" t="s">
        <v>15</v>
      </c>
      <c r="AS693" s="3">
        <f>VLOOKUP($A693,GAZP!$C:$E,3,0)</f>
        <v>142.4</v>
      </c>
      <c r="AT693" s="3" t="s">
        <v>16</v>
      </c>
      <c r="AW693" s="3">
        <f>VLOOKUP($A693,GMKN!$C:$E,3,0)</f>
        <v>9986</v>
      </c>
      <c r="AX693" s="3" t="s">
        <v>17</v>
      </c>
      <c r="BA693" s="3">
        <f>VLOOKUP($A693,DIXY!$C:$E,3,0)</f>
        <v>365</v>
      </c>
      <c r="BB693" s="3" t="s">
        <v>18</v>
      </c>
      <c r="BE693" s="3">
        <f>VLOOKUP($A693,IRAO!$C:$E,3,0)</f>
        <v>1.1519999999999999</v>
      </c>
      <c r="BF693" s="3" t="s">
        <v>19</v>
      </c>
      <c r="BI693" s="3">
        <f>VLOOKUP($A693,KMAZ!$C:$E,3,0)</f>
        <v>37.700000000000003</v>
      </c>
      <c r="BJ693" s="3" t="s">
        <v>20</v>
      </c>
      <c r="BM693" s="3">
        <f>VLOOKUP($A693,LSRG!$C:$E,3,0)</f>
        <v>600</v>
      </c>
      <c r="BN693" s="3" t="s">
        <v>21</v>
      </c>
      <c r="BQ693" s="3">
        <f>VLOOKUP($A693,LKOH!$C:$E,3,0)</f>
        <v>2570</v>
      </c>
      <c r="BR693" s="3" t="s">
        <v>22</v>
      </c>
      <c r="BU693" s="3">
        <f>VLOOKUP($A693,MVID!$C:$E,3,0)</f>
        <v>195</v>
      </c>
      <c r="BV693" s="3" t="s">
        <v>23</v>
      </c>
      <c r="BY693" s="3">
        <f>VLOOKUP($A693,MAGN!$C:$E,3,0)</f>
        <v>14.832000000000001</v>
      </c>
      <c r="BZ693" s="3" t="s">
        <v>24</v>
      </c>
      <c r="CC693" s="3">
        <f>VLOOKUP($A693,MTSS!$C:$E,3,0)</f>
        <v>239.3</v>
      </c>
      <c r="CD693" s="3" t="s">
        <v>25</v>
      </c>
      <c r="CG693" s="3">
        <f>VLOOKUP($A693,MGNT!$C:$E,3,0)</f>
        <v>10685</v>
      </c>
      <c r="CH693" s="3" t="s">
        <v>26</v>
      </c>
      <c r="CK693" s="3">
        <f>VLOOKUP($A693,MFON!$C:$E,3,0)</f>
        <v>822</v>
      </c>
      <c r="CL693" s="3" t="s">
        <v>27</v>
      </c>
      <c r="CO693" s="3">
        <f>VLOOKUP($A693,MOEX!$C:$E,3,0)</f>
        <v>72.8</v>
      </c>
      <c r="CP693" s="3" t="s">
        <v>28</v>
      </c>
      <c r="CS693" s="3">
        <f>VLOOKUP($A693,MSTT!$C:$E,3,0)</f>
        <v>88.2</v>
      </c>
      <c r="CT693" s="3" t="s">
        <v>29</v>
      </c>
      <c r="CW693" s="3">
        <f>VLOOKUP($A693,NLMK!$C:$E,3,0)</f>
        <v>75.2</v>
      </c>
      <c r="CX693" s="3" t="s">
        <v>30</v>
      </c>
      <c r="DA693" s="3">
        <f>VLOOKUP($A693,NMTP!$C:$E,3,0)</f>
        <v>1.7450000000000001</v>
      </c>
      <c r="DB693" s="3" t="s">
        <v>31</v>
      </c>
      <c r="DE693" s="3">
        <f>VLOOKUP($A693,NVTK!$C:$E,3,0)</f>
        <v>541.9</v>
      </c>
      <c r="DF693" s="3" t="s">
        <v>32</v>
      </c>
      <c r="DI693" s="3">
        <f>VLOOKUP($A693,PIKK!$C:$E,3,0)</f>
        <v>189</v>
      </c>
      <c r="DJ693" s="3" t="s">
        <v>33</v>
      </c>
      <c r="DM693" s="3">
        <f>VLOOKUP($A693,ROSN!$C:$E,3,0)</f>
        <v>236.75</v>
      </c>
      <c r="DN693" s="3" t="s">
        <v>34</v>
      </c>
      <c r="DQ693" s="3">
        <f>VLOOKUP($A693,RTKM!$C:$E,3,0)</f>
        <v>88.23</v>
      </c>
      <c r="DR693" s="3" t="s">
        <v>35</v>
      </c>
      <c r="DU693" s="3">
        <f>VLOOKUP($A693,RTKMP!$C:$E,3,0)</f>
        <v>61.04</v>
      </c>
      <c r="DV693" s="3" t="s">
        <v>36</v>
      </c>
      <c r="DY693" s="3">
        <f>VLOOKUP($A693,HYDR!$C:$E,3,0)</f>
        <v>0.58850000000000002</v>
      </c>
      <c r="DZ693" s="3" t="s">
        <v>37</v>
      </c>
      <c r="EC693" s="3">
        <f>VLOOKUP($A693,RUAL!$C:$E,3,0)</f>
        <v>291.5</v>
      </c>
      <c r="ED693" s="3" t="s">
        <v>38</v>
      </c>
      <c r="EG693" s="3">
        <f>VLOOKUP($A693,SVAV!$C:$E,3,0)</f>
        <v>420</v>
      </c>
      <c r="EH693" s="3" t="s">
        <v>39</v>
      </c>
      <c r="EK693" s="3">
        <f>VLOOKUP($A693,SBER!$C:$E,3,0)</f>
        <v>70.61</v>
      </c>
      <c r="EL693" s="3" t="s">
        <v>40</v>
      </c>
      <c r="EO693" s="3">
        <f>VLOOKUP($A693,SBERP!$C:$E,3,0)</f>
        <v>47.85</v>
      </c>
      <c r="EP693" s="3" t="s">
        <v>41</v>
      </c>
      <c r="ES693" s="3">
        <f>VLOOKUP($A693,CHMF!$C:$E,3,0)</f>
        <v>618.1</v>
      </c>
      <c r="ET693" s="3" t="s">
        <v>42</v>
      </c>
      <c r="EW693" s="3">
        <f>VLOOKUP($A693,AFKS!$C:$E,3,0)</f>
        <v>17.670000000000002</v>
      </c>
      <c r="EX693" s="3" t="s">
        <v>43</v>
      </c>
      <c r="FA693" s="3">
        <f>VLOOKUP($A693,SNGS!$C:$E,3,0)</f>
        <v>31.9</v>
      </c>
      <c r="FB693" s="3" t="s">
        <v>44</v>
      </c>
      <c r="FE693" s="3">
        <f>VLOOKUP($A693,SNGSP!$C:$E,3,0)</f>
        <v>39.555</v>
      </c>
      <c r="FF693" s="3" t="s">
        <v>45</v>
      </c>
      <c r="FI693" s="3">
        <f>VLOOKUP($A693,TRMK!$C:$E,3,0)</f>
        <v>52.6</v>
      </c>
      <c r="FJ693" s="3" t="s">
        <v>46</v>
      </c>
      <c r="FM693" s="3">
        <f>VLOOKUP($A693,TATN!$C:$E,3,0)</f>
        <v>300.89999999999998</v>
      </c>
      <c r="FN693" s="3" t="s">
        <v>47</v>
      </c>
      <c r="FQ693" s="3">
        <f>VLOOKUP($A693,TATNP!$C:$E,3,0)</f>
        <v>156.6</v>
      </c>
      <c r="FR693" s="3" t="s">
        <v>48</v>
      </c>
      <c r="FU693" s="3">
        <f>VLOOKUP($A693,TRNFP!$C:$E,3,0)</f>
        <v>134890</v>
      </c>
      <c r="FV693" s="3" t="s">
        <v>49</v>
      </c>
      <c r="FY693" s="3">
        <f>VLOOKUP($A693,URKA!$C:$E,3,0)</f>
        <v>150.6</v>
      </c>
      <c r="FZ693" s="3" t="s">
        <v>50</v>
      </c>
      <c r="GC693" s="3">
        <f>VLOOKUP($A693,FEES!$C:$E,3,0)</f>
        <v>6.565E-2</v>
      </c>
      <c r="GD693" s="3" t="s">
        <v>51</v>
      </c>
      <c r="GG693" s="3">
        <f>VLOOKUP($A693,PHOR!$C:$E,3,0)</f>
        <v>2244</v>
      </c>
      <c r="GH693" s="3" t="s">
        <v>52</v>
      </c>
      <c r="GK693" s="3">
        <f>VLOOKUP($A693,GCHE!$C:$E,3,0)</f>
        <v>765</v>
      </c>
      <c r="GL693" s="3" t="s">
        <v>53</v>
      </c>
      <c r="GO693" s="3">
        <f>VLOOKUP($A693,EONR!$C:$E,3,0)</f>
        <v>2.867</v>
      </c>
    </row>
    <row r="694" spans="1:197" x14ac:dyDescent="0.45">
      <c r="A694" s="86">
        <v>42163</v>
      </c>
      <c r="B694" s="3" t="s">
        <v>5</v>
      </c>
      <c r="E694" s="3">
        <f>VLOOKUP($A694,POLY!$C:$E,3,0)</f>
        <v>458</v>
      </c>
      <c r="F694" s="3" t="s">
        <v>6</v>
      </c>
      <c r="I694" s="3">
        <f>VLOOKUP($A694,YNDX!$C:$E,3,0)</f>
        <v>950</v>
      </c>
      <c r="J694" s="3" t="s">
        <v>7</v>
      </c>
      <c r="M694" s="3">
        <f>VLOOKUP($A694,ALRS!$C:$E,3,0)</f>
        <v>62.01</v>
      </c>
      <c r="N694" s="3" t="s">
        <v>8</v>
      </c>
      <c r="Q694" s="3">
        <f>VLOOKUP($A694,AKRN!$C:$E,3,0)</f>
        <v>2150</v>
      </c>
      <c r="R694" s="3" t="s">
        <v>9</v>
      </c>
      <c r="U694" s="3">
        <f>VLOOKUP($A694,AFLT!$C:$E,3,0)</f>
        <v>39.78</v>
      </c>
      <c r="V694" s="3" t="s">
        <v>10</v>
      </c>
      <c r="Y694" s="3">
        <f>VLOOKUP($A694,BSPB!$C:$E,3,0)</f>
        <v>38.35</v>
      </c>
      <c r="Z694" s="3" t="s">
        <v>11</v>
      </c>
      <c r="AC694" s="3">
        <f>VLOOKUP($A694,BANE!$C:$E,3,0)</f>
        <v>1887</v>
      </c>
      <c r="AD694" s="3" t="s">
        <v>12</v>
      </c>
      <c r="AG694" s="3">
        <f>VLOOKUP($A694,BANEP!$C:$E,3,0)</f>
        <v>1434</v>
      </c>
      <c r="AH694" s="3" t="s">
        <v>13</v>
      </c>
      <c r="AK694" s="3">
        <f>VLOOKUP($A694,VTBR!$C:$E,3,0)</f>
        <v>8.0399999999999999E-2</v>
      </c>
      <c r="AL694" s="3" t="s">
        <v>14</v>
      </c>
      <c r="AO694" s="3">
        <f>VLOOKUP($A694,VSMO!$C:$E,3,0)</f>
        <v>8880</v>
      </c>
      <c r="AP694" s="3" t="s">
        <v>15</v>
      </c>
      <c r="AS694" s="3">
        <f>VLOOKUP($A694,GAZP!$C:$E,3,0)</f>
        <v>145.4</v>
      </c>
      <c r="AT694" s="3" t="s">
        <v>16</v>
      </c>
      <c r="AW694" s="3">
        <f>VLOOKUP($A694,GMKN!$C:$E,3,0)</f>
        <v>9655</v>
      </c>
      <c r="AX694" s="3" t="s">
        <v>17</v>
      </c>
      <c r="BA694" s="3">
        <f>VLOOKUP($A694,DIXY!$C:$E,3,0)</f>
        <v>347</v>
      </c>
      <c r="BB694" s="3" t="s">
        <v>18</v>
      </c>
      <c r="BE694" s="3">
        <f>VLOOKUP($A694,IRAO!$C:$E,3,0)</f>
        <v>1.1185</v>
      </c>
      <c r="BF694" s="3" t="s">
        <v>19</v>
      </c>
      <c r="BI694" s="3">
        <f>VLOOKUP($A694,KMAZ!$C:$E,3,0)</f>
        <v>37.5</v>
      </c>
      <c r="BJ694" s="3" t="s">
        <v>20</v>
      </c>
      <c r="BM694" s="3">
        <f>VLOOKUP($A694,LSRG!$C:$E,3,0)</f>
        <v>614</v>
      </c>
      <c r="BN694" s="3" t="s">
        <v>21</v>
      </c>
      <c r="BQ694" s="3">
        <f>VLOOKUP($A694,LKOH!$C:$E,3,0)</f>
        <v>2506.9</v>
      </c>
      <c r="BR694" s="3" t="s">
        <v>22</v>
      </c>
      <c r="BU694" s="3">
        <f>VLOOKUP($A694,MVID!$C:$E,3,0)</f>
        <v>194.4</v>
      </c>
      <c r="BV694" s="3" t="s">
        <v>23</v>
      </c>
      <c r="BY694" s="3">
        <f>VLOOKUP($A694,MAGN!$C:$E,3,0)</f>
        <v>14.75</v>
      </c>
      <c r="BZ694" s="3" t="s">
        <v>24</v>
      </c>
      <c r="CC694" s="3">
        <f>VLOOKUP($A694,MTSS!$C:$E,3,0)</f>
        <v>238.25</v>
      </c>
      <c r="CD694" s="3" t="s">
        <v>25</v>
      </c>
      <c r="CG694" s="3">
        <f>VLOOKUP($A694,MGNT!$C:$E,3,0)</f>
        <v>11130</v>
      </c>
      <c r="CH694" s="3" t="s">
        <v>26</v>
      </c>
      <c r="CK694" s="3">
        <f>VLOOKUP($A694,MFON!$C:$E,3,0)</f>
        <v>771</v>
      </c>
      <c r="CL694" s="3" t="s">
        <v>27</v>
      </c>
      <c r="CO694" s="3">
        <f>VLOOKUP($A694,MOEX!$C:$E,3,0)</f>
        <v>71.650000000000006</v>
      </c>
      <c r="CP694" s="3" t="s">
        <v>28</v>
      </c>
      <c r="CS694" s="3">
        <f>VLOOKUP($A694,MSTT!$C:$E,3,0)</f>
        <v>88.7</v>
      </c>
      <c r="CT694" s="3" t="s">
        <v>29</v>
      </c>
      <c r="CW694" s="3">
        <f>VLOOKUP($A694,NLMK!$C:$E,3,0)</f>
        <v>72.8</v>
      </c>
      <c r="CX694" s="3" t="s">
        <v>30</v>
      </c>
      <c r="DA694" s="3">
        <f>VLOOKUP($A694,NMTP!$C:$E,3,0)</f>
        <v>1.83</v>
      </c>
      <c r="DB694" s="3" t="s">
        <v>31</v>
      </c>
      <c r="DE694" s="3">
        <f>VLOOKUP($A694,NVTK!$C:$E,3,0)</f>
        <v>543.5</v>
      </c>
      <c r="DF694" s="3" t="s">
        <v>32</v>
      </c>
      <c r="DI694" s="3">
        <f>VLOOKUP($A694,PIKK!$C:$E,3,0)</f>
        <v>178.5</v>
      </c>
      <c r="DJ694" s="3" t="s">
        <v>33</v>
      </c>
      <c r="DM694" s="3">
        <f>VLOOKUP($A694,ROSN!$C:$E,3,0)</f>
        <v>245.2</v>
      </c>
      <c r="DN694" s="3" t="s">
        <v>34</v>
      </c>
      <c r="DQ694" s="3">
        <f>VLOOKUP($A694,RTKM!$C:$E,3,0)</f>
        <v>93.39</v>
      </c>
      <c r="DR694" s="3" t="s">
        <v>35</v>
      </c>
      <c r="DU694" s="3">
        <f>VLOOKUP($A694,RTKMP!$C:$E,3,0)</f>
        <v>64.14</v>
      </c>
      <c r="DV694" s="3" t="s">
        <v>36</v>
      </c>
      <c r="DY694" s="3">
        <f>VLOOKUP($A694,HYDR!$C:$E,3,0)</f>
        <v>0.58050000000000002</v>
      </c>
      <c r="DZ694" s="3" t="s">
        <v>37</v>
      </c>
      <c r="EC694" s="3">
        <f>VLOOKUP($A694,RUAL!$C:$E,3,0)</f>
        <v>298</v>
      </c>
      <c r="ED694" s="3" t="s">
        <v>38</v>
      </c>
      <c r="EG694" s="3">
        <f>VLOOKUP($A694,SVAV!$C:$E,3,0)</f>
        <v>422</v>
      </c>
      <c r="EH694" s="3" t="s">
        <v>39</v>
      </c>
      <c r="EK694" s="3">
        <f>VLOOKUP($A694,SBER!$C:$E,3,0)</f>
        <v>72.55</v>
      </c>
      <c r="EL694" s="3" t="s">
        <v>40</v>
      </c>
      <c r="EO694" s="3">
        <f>VLOOKUP($A694,SBERP!$C:$E,3,0)</f>
        <v>48.2</v>
      </c>
      <c r="EP694" s="3" t="s">
        <v>41</v>
      </c>
      <c r="ES694" s="3">
        <f>VLOOKUP($A694,CHMF!$C:$E,3,0)</f>
        <v>594.20000000000005</v>
      </c>
      <c r="ET694" s="3" t="s">
        <v>42</v>
      </c>
      <c r="EW694" s="3">
        <f>VLOOKUP($A694,AFKS!$C:$E,3,0)</f>
        <v>17.920000000000002</v>
      </c>
      <c r="EX694" s="3" t="s">
        <v>43</v>
      </c>
      <c r="FA694" s="3">
        <f>VLOOKUP($A694,SNGS!$C:$E,3,0)</f>
        <v>31.7</v>
      </c>
      <c r="FB694" s="3" t="s">
        <v>44</v>
      </c>
      <c r="FE694" s="3">
        <f>VLOOKUP($A694,SNGSP!$C:$E,3,0)</f>
        <v>39.799999999999997</v>
      </c>
      <c r="FF694" s="3" t="s">
        <v>45</v>
      </c>
      <c r="FI694" s="3">
        <f>VLOOKUP($A694,TRMK!$C:$E,3,0)</f>
        <v>52.9</v>
      </c>
      <c r="FJ694" s="3" t="s">
        <v>46</v>
      </c>
      <c r="FM694" s="3">
        <f>VLOOKUP($A694,TATN!$C:$E,3,0)</f>
        <v>296.89999999999998</v>
      </c>
      <c r="FN694" s="3" t="s">
        <v>47</v>
      </c>
      <c r="FQ694" s="3">
        <f>VLOOKUP($A694,TATNP!$C:$E,3,0)</f>
        <v>152.4</v>
      </c>
      <c r="FR694" s="3" t="s">
        <v>48</v>
      </c>
      <c r="FU694" s="3">
        <f>VLOOKUP($A694,TRNFP!$C:$E,3,0)</f>
        <v>130700</v>
      </c>
      <c r="FV694" s="3" t="s">
        <v>49</v>
      </c>
      <c r="FY694" s="3">
        <f>VLOOKUP($A694,URKA!$C:$E,3,0)</f>
        <v>150.30000000000001</v>
      </c>
      <c r="FZ694" s="3" t="s">
        <v>50</v>
      </c>
      <c r="GC694" s="3">
        <f>VLOOKUP($A694,FEES!$C:$E,3,0)</f>
        <v>6.4630000000000007E-2</v>
      </c>
      <c r="GD694" s="3" t="s">
        <v>51</v>
      </c>
      <c r="GG694" s="3">
        <f>VLOOKUP($A694,PHOR!$C:$E,3,0)</f>
        <v>2059</v>
      </c>
      <c r="GH694" s="3" t="s">
        <v>52</v>
      </c>
      <c r="GK694" s="3">
        <f>VLOOKUP($A694,GCHE!$C:$E,3,0)</f>
        <v>738</v>
      </c>
      <c r="GL694" s="3" t="s">
        <v>53</v>
      </c>
      <c r="GO694" s="3">
        <f>VLOOKUP($A694,EONR!$C:$E,3,0)</f>
        <v>2.8639999999999999</v>
      </c>
    </row>
    <row r="695" spans="1:197" x14ac:dyDescent="0.45">
      <c r="A695" s="86">
        <v>42170</v>
      </c>
      <c r="B695" s="3" t="s">
        <v>5</v>
      </c>
      <c r="E695" s="3">
        <f>VLOOKUP($A695,POLY!$C:$E,3,0)</f>
        <v>482</v>
      </c>
      <c r="F695" s="3" t="s">
        <v>6</v>
      </c>
      <c r="I695" s="3">
        <f>VLOOKUP($A695,YNDX!$C:$E,3,0)</f>
        <v>910</v>
      </c>
      <c r="J695" s="3" t="s">
        <v>7</v>
      </c>
      <c r="M695" s="3">
        <f>VLOOKUP($A695,ALRS!$C:$E,3,0)</f>
        <v>62.49</v>
      </c>
      <c r="N695" s="3" t="s">
        <v>8</v>
      </c>
      <c r="Q695" s="3">
        <f>VLOOKUP($A695,AKRN!$C:$E,3,0)</f>
        <v>2220</v>
      </c>
      <c r="R695" s="3" t="s">
        <v>9</v>
      </c>
      <c r="U695" s="3">
        <f>VLOOKUP($A695,AFLT!$C:$E,3,0)</f>
        <v>37.9</v>
      </c>
      <c r="V695" s="3" t="s">
        <v>10</v>
      </c>
      <c r="Y695" s="3">
        <f>VLOOKUP($A695,BSPB!$C:$E,3,0)</f>
        <v>38.5</v>
      </c>
      <c r="Z695" s="3" t="s">
        <v>11</v>
      </c>
      <c r="AC695" s="3">
        <f>VLOOKUP($A695,BANE!$C:$E,3,0)</f>
        <v>1926</v>
      </c>
      <c r="AD695" s="3" t="s">
        <v>12</v>
      </c>
      <c r="AG695" s="3">
        <f>VLOOKUP($A695,BANEP!$C:$E,3,0)</f>
        <v>1445</v>
      </c>
      <c r="AH695" s="3" t="s">
        <v>13</v>
      </c>
      <c r="AK695" s="3">
        <f>VLOOKUP($A695,VTBR!$C:$E,3,0)</f>
        <v>8.0019999999999994E-2</v>
      </c>
      <c r="AL695" s="3" t="s">
        <v>14</v>
      </c>
      <c r="AO695" s="3">
        <f>VLOOKUP($A695,VSMO!$C:$E,3,0)</f>
        <v>9190</v>
      </c>
      <c r="AP695" s="3" t="s">
        <v>15</v>
      </c>
      <c r="AS695" s="3">
        <f>VLOOKUP($A695,GAZP!$C:$E,3,0)</f>
        <v>147.15</v>
      </c>
      <c r="AT695" s="3" t="s">
        <v>16</v>
      </c>
      <c r="AW695" s="3">
        <f>VLOOKUP($A695,GMKN!$C:$E,3,0)</f>
        <v>9685</v>
      </c>
      <c r="AX695" s="3" t="s">
        <v>17</v>
      </c>
      <c r="BA695" s="3">
        <f>VLOOKUP($A695,DIXY!$C:$E,3,0)</f>
        <v>347</v>
      </c>
      <c r="BB695" s="3" t="s">
        <v>18</v>
      </c>
      <c r="BE695" s="3">
        <f>VLOOKUP($A695,IRAO!$C:$E,3,0)</f>
        <v>1.18</v>
      </c>
      <c r="BF695" s="3" t="s">
        <v>19</v>
      </c>
      <c r="BI695" s="3">
        <f>VLOOKUP($A695,KMAZ!$C:$E,3,0)</f>
        <v>37.6</v>
      </c>
      <c r="BJ695" s="3" t="s">
        <v>20</v>
      </c>
      <c r="BM695" s="3">
        <f>VLOOKUP($A695,LSRG!$C:$E,3,0)</f>
        <v>612</v>
      </c>
      <c r="BN695" s="3" t="s">
        <v>21</v>
      </c>
      <c r="BQ695" s="3">
        <f>VLOOKUP($A695,LKOH!$C:$E,3,0)</f>
        <v>2474.4</v>
      </c>
      <c r="BR695" s="3" t="s">
        <v>22</v>
      </c>
      <c r="BU695" s="3">
        <f>VLOOKUP($A695,MVID!$C:$E,3,0)</f>
        <v>214.5</v>
      </c>
      <c r="BV695" s="3" t="s">
        <v>23</v>
      </c>
      <c r="BY695" s="3">
        <f>VLOOKUP($A695,MAGN!$C:$E,3,0)</f>
        <v>14.499000000000001</v>
      </c>
      <c r="BZ695" s="3" t="s">
        <v>24</v>
      </c>
      <c r="CC695" s="3">
        <f>VLOOKUP($A695,MTSS!$C:$E,3,0)</f>
        <v>245</v>
      </c>
      <c r="CD695" s="3" t="s">
        <v>25</v>
      </c>
      <c r="CG695" s="3">
        <f>VLOOKUP($A695,MGNT!$C:$E,3,0)</f>
        <v>11385</v>
      </c>
      <c r="CH695" s="3" t="s">
        <v>26</v>
      </c>
      <c r="CK695" s="3">
        <f>VLOOKUP($A695,MFON!$C:$E,3,0)</f>
        <v>796</v>
      </c>
      <c r="CL695" s="3" t="s">
        <v>27</v>
      </c>
      <c r="CO695" s="3">
        <f>VLOOKUP($A695,MOEX!$C:$E,3,0)</f>
        <v>71.150000000000006</v>
      </c>
      <c r="CP695" s="3" t="s">
        <v>28</v>
      </c>
      <c r="CS695" s="3">
        <f>VLOOKUP($A695,MSTT!$C:$E,3,0)</f>
        <v>88.6</v>
      </c>
      <c r="CT695" s="3" t="s">
        <v>29</v>
      </c>
      <c r="CW695" s="3">
        <f>VLOOKUP($A695,NLMK!$C:$E,3,0)</f>
        <v>73.45</v>
      </c>
      <c r="CX695" s="3" t="s">
        <v>30</v>
      </c>
      <c r="DA695" s="3">
        <f>VLOOKUP($A695,NMTP!$C:$E,3,0)</f>
        <v>1.8</v>
      </c>
      <c r="DB695" s="3" t="s">
        <v>31</v>
      </c>
      <c r="DE695" s="3">
        <f>VLOOKUP($A695,NVTK!$C:$E,3,0)</f>
        <v>547.1</v>
      </c>
      <c r="DF695" s="3" t="s">
        <v>32</v>
      </c>
      <c r="DI695" s="3">
        <f>VLOOKUP($A695,PIKK!$C:$E,3,0)</f>
        <v>180</v>
      </c>
      <c r="DJ695" s="3" t="s">
        <v>33</v>
      </c>
      <c r="DM695" s="3">
        <f>VLOOKUP($A695,ROSN!$C:$E,3,0)</f>
        <v>250</v>
      </c>
      <c r="DN695" s="3" t="s">
        <v>34</v>
      </c>
      <c r="DQ695" s="3">
        <f>VLOOKUP($A695,RTKM!$C:$E,3,0)</f>
        <v>91</v>
      </c>
      <c r="DR695" s="3" t="s">
        <v>35</v>
      </c>
      <c r="DU695" s="3">
        <f>VLOOKUP($A695,RTKMP!$C:$E,3,0)</f>
        <v>63.08</v>
      </c>
      <c r="DV695" s="3" t="s">
        <v>36</v>
      </c>
      <c r="DY695" s="3">
        <f>VLOOKUP($A695,HYDR!$C:$E,3,0)</f>
        <v>0.57979999999999998</v>
      </c>
      <c r="DZ695" s="3" t="s">
        <v>37</v>
      </c>
      <c r="EC695" s="3">
        <f>VLOOKUP($A695,RUAL!$C:$E,3,0)</f>
        <v>299.5</v>
      </c>
      <c r="ED695" s="3" t="s">
        <v>38</v>
      </c>
      <c r="EG695" s="3">
        <f>VLOOKUP($A695,SVAV!$C:$E,3,0)</f>
        <v>432</v>
      </c>
      <c r="EH695" s="3" t="s">
        <v>39</v>
      </c>
      <c r="EK695" s="3">
        <f>VLOOKUP($A695,SBER!$C:$E,3,0)</f>
        <v>71.56</v>
      </c>
      <c r="EL695" s="3" t="s">
        <v>40</v>
      </c>
      <c r="EO695" s="3">
        <f>VLOOKUP($A695,SBERP!$C:$E,3,0)</f>
        <v>49.12</v>
      </c>
      <c r="EP695" s="3" t="s">
        <v>41</v>
      </c>
      <c r="ES695" s="3">
        <f>VLOOKUP($A695,CHMF!$C:$E,3,0)</f>
        <v>585.4</v>
      </c>
      <c r="ET695" s="3" t="s">
        <v>42</v>
      </c>
      <c r="EW695" s="3">
        <f>VLOOKUP($A695,AFKS!$C:$E,3,0)</f>
        <v>17.899999999999999</v>
      </c>
      <c r="EX695" s="3" t="s">
        <v>43</v>
      </c>
      <c r="FA695" s="3">
        <f>VLOOKUP($A695,SNGS!$C:$E,3,0)</f>
        <v>33.884999999999998</v>
      </c>
      <c r="FB695" s="3" t="s">
        <v>44</v>
      </c>
      <c r="FE695" s="3">
        <f>VLOOKUP($A695,SNGSP!$C:$E,3,0)</f>
        <v>42.12</v>
      </c>
      <c r="FF695" s="3" t="s">
        <v>45</v>
      </c>
      <c r="FI695" s="3">
        <f>VLOOKUP($A695,TRMK!$C:$E,3,0)</f>
        <v>55.3</v>
      </c>
      <c r="FJ695" s="3" t="s">
        <v>46</v>
      </c>
      <c r="FM695" s="3">
        <f>VLOOKUP($A695,TATN!$C:$E,3,0)</f>
        <v>290.39999999999998</v>
      </c>
      <c r="FN695" s="3" t="s">
        <v>47</v>
      </c>
      <c r="FQ695" s="3">
        <f>VLOOKUP($A695,TATNP!$C:$E,3,0)</f>
        <v>154</v>
      </c>
      <c r="FR695" s="3" t="s">
        <v>48</v>
      </c>
      <c r="FU695" s="3">
        <f>VLOOKUP($A695,TRNFP!$C:$E,3,0)</f>
        <v>130650</v>
      </c>
      <c r="FV695" s="3" t="s">
        <v>49</v>
      </c>
      <c r="FY695" s="3">
        <f>VLOOKUP($A695,URKA!$C:$E,3,0)</f>
        <v>149.4</v>
      </c>
      <c r="FZ695" s="3" t="s">
        <v>50</v>
      </c>
      <c r="GC695" s="3">
        <f>VLOOKUP($A695,FEES!$C:$E,3,0)</f>
        <v>6.5790000000000001E-2</v>
      </c>
      <c r="GD695" s="3" t="s">
        <v>51</v>
      </c>
      <c r="GG695" s="3">
        <f>VLOOKUP($A695,PHOR!$C:$E,3,0)</f>
        <v>2038</v>
      </c>
      <c r="GH695" s="3" t="s">
        <v>52</v>
      </c>
      <c r="GK695" s="3">
        <f>VLOOKUP($A695,GCHE!$C:$E,3,0)</f>
        <v>738</v>
      </c>
      <c r="GL695" s="3" t="s">
        <v>53</v>
      </c>
      <c r="GO695" s="3">
        <f>VLOOKUP($A695,EONR!$C:$E,3,0)</f>
        <v>2.81</v>
      </c>
    </row>
    <row r="696" spans="1:197" x14ac:dyDescent="0.45">
      <c r="A696" s="86">
        <v>42177</v>
      </c>
      <c r="B696" s="3" t="s">
        <v>5</v>
      </c>
      <c r="E696" s="3">
        <f>VLOOKUP($A696,POLY!$C:$E,3,0)</f>
        <v>464</v>
      </c>
      <c r="F696" s="3" t="s">
        <v>6</v>
      </c>
      <c r="I696" s="3">
        <f>VLOOKUP($A696,YNDX!$C:$E,3,0)</f>
        <v>855</v>
      </c>
      <c r="J696" s="3" t="s">
        <v>7</v>
      </c>
      <c r="M696" s="3">
        <f>VLOOKUP($A696,ALRS!$C:$E,3,0)</f>
        <v>63.45</v>
      </c>
      <c r="N696" s="3" t="s">
        <v>8</v>
      </c>
      <c r="Q696" s="3">
        <f>VLOOKUP($A696,AKRN!$C:$E,3,0)</f>
        <v>2270</v>
      </c>
      <c r="R696" s="3" t="s">
        <v>9</v>
      </c>
      <c r="U696" s="3">
        <f>VLOOKUP($A696,AFLT!$C:$E,3,0)</f>
        <v>39.159999999999997</v>
      </c>
      <c r="V696" s="3" t="s">
        <v>10</v>
      </c>
      <c r="Y696" s="3">
        <f>VLOOKUP($A696,BSPB!$C:$E,3,0)</f>
        <v>39.1</v>
      </c>
      <c r="Z696" s="3" t="s">
        <v>11</v>
      </c>
      <c r="AC696" s="3">
        <f>VLOOKUP($A696,BANE!$C:$E,3,0)</f>
        <v>1890</v>
      </c>
      <c r="AD696" s="3" t="s">
        <v>12</v>
      </c>
      <c r="AG696" s="3">
        <f>VLOOKUP($A696,BANEP!$C:$E,3,0)</f>
        <v>1415</v>
      </c>
      <c r="AH696" s="3" t="s">
        <v>13</v>
      </c>
      <c r="AK696" s="3">
        <f>VLOOKUP($A696,VTBR!$C:$E,3,0)</f>
        <v>7.8E-2</v>
      </c>
      <c r="AL696" s="3" t="s">
        <v>14</v>
      </c>
      <c r="AO696" s="3">
        <f>VLOOKUP($A696,VSMO!$C:$E,3,0)</f>
        <v>9000</v>
      </c>
      <c r="AP696" s="3" t="s">
        <v>15</v>
      </c>
      <c r="AS696" s="3">
        <f>VLOOKUP($A696,GAZP!$C:$E,3,0)</f>
        <v>145.18</v>
      </c>
      <c r="AT696" s="3" t="s">
        <v>16</v>
      </c>
      <c r="AW696" s="3">
        <f>VLOOKUP($A696,GMKN!$C:$E,3,0)</f>
        <v>9575</v>
      </c>
      <c r="AX696" s="3" t="s">
        <v>17</v>
      </c>
      <c r="BA696" s="3">
        <f>VLOOKUP($A696,DIXY!$C:$E,3,0)</f>
        <v>329</v>
      </c>
      <c r="BB696" s="3" t="s">
        <v>18</v>
      </c>
      <c r="BE696" s="3">
        <f>VLOOKUP($A696,IRAO!$C:$E,3,0)</f>
        <v>1.21</v>
      </c>
      <c r="BF696" s="3" t="s">
        <v>19</v>
      </c>
      <c r="BI696" s="3">
        <f>VLOOKUP($A696,KMAZ!$C:$E,3,0)</f>
        <v>37.450000000000003</v>
      </c>
      <c r="BJ696" s="3" t="s">
        <v>20</v>
      </c>
      <c r="BM696" s="3">
        <f>VLOOKUP($A696,LSRG!$C:$E,3,0)</f>
        <v>602</v>
      </c>
      <c r="BN696" s="3" t="s">
        <v>21</v>
      </c>
      <c r="BQ696" s="3">
        <f>VLOOKUP($A696,LKOH!$C:$E,3,0)</f>
        <v>2401.6999999999998</v>
      </c>
      <c r="BR696" s="3" t="s">
        <v>22</v>
      </c>
      <c r="BU696" s="3">
        <f>VLOOKUP($A696,MVID!$C:$E,3,0)</f>
        <v>191</v>
      </c>
      <c r="BV696" s="3" t="s">
        <v>23</v>
      </c>
      <c r="BY696" s="3">
        <f>VLOOKUP($A696,MAGN!$C:$E,3,0)</f>
        <v>14.55</v>
      </c>
      <c r="BZ696" s="3" t="s">
        <v>24</v>
      </c>
      <c r="CC696" s="3">
        <f>VLOOKUP($A696,MTSS!$C:$E,3,0)</f>
        <v>248.8</v>
      </c>
      <c r="CD696" s="3" t="s">
        <v>25</v>
      </c>
      <c r="CG696" s="3">
        <f>VLOOKUP($A696,MGNT!$C:$E,3,0)</f>
        <v>11680</v>
      </c>
      <c r="CH696" s="3" t="s">
        <v>26</v>
      </c>
      <c r="CK696" s="3">
        <f>VLOOKUP($A696,MFON!$C:$E,3,0)</f>
        <v>776</v>
      </c>
      <c r="CL696" s="3" t="s">
        <v>27</v>
      </c>
      <c r="CO696" s="3">
        <f>VLOOKUP($A696,MOEX!$C:$E,3,0)</f>
        <v>69.59</v>
      </c>
      <c r="CP696" s="3" t="s">
        <v>28</v>
      </c>
      <c r="CS696" s="3">
        <f>VLOOKUP($A696,MSTT!$C:$E,3,0)</f>
        <v>88.7</v>
      </c>
      <c r="CT696" s="3" t="s">
        <v>29</v>
      </c>
      <c r="CW696" s="3">
        <f>VLOOKUP($A696,NLMK!$C:$E,3,0)</f>
        <v>74.2</v>
      </c>
      <c r="CX696" s="3" t="s">
        <v>30</v>
      </c>
      <c r="DA696" s="3">
        <f>VLOOKUP($A696,NMTP!$C:$E,3,0)</f>
        <v>1.895</v>
      </c>
      <c r="DB696" s="3" t="s">
        <v>31</v>
      </c>
      <c r="DE696" s="3">
        <f>VLOOKUP($A696,NVTK!$C:$E,3,0)</f>
        <v>546.5</v>
      </c>
      <c r="DF696" s="3" t="s">
        <v>32</v>
      </c>
      <c r="DI696" s="3">
        <f>VLOOKUP($A696,PIKK!$C:$E,3,0)</f>
        <v>180</v>
      </c>
      <c r="DJ696" s="3" t="s">
        <v>33</v>
      </c>
      <c r="DM696" s="3">
        <f>VLOOKUP($A696,ROSN!$C:$E,3,0)</f>
        <v>229.9</v>
      </c>
      <c r="DN696" s="3" t="s">
        <v>34</v>
      </c>
      <c r="DQ696" s="3">
        <f>VLOOKUP($A696,RTKM!$C:$E,3,0)</f>
        <v>91</v>
      </c>
      <c r="DR696" s="3" t="s">
        <v>35</v>
      </c>
      <c r="DU696" s="3">
        <f>VLOOKUP($A696,RTKMP!$C:$E,3,0)</f>
        <v>62.75</v>
      </c>
      <c r="DV696" s="3" t="s">
        <v>36</v>
      </c>
      <c r="DY696" s="3">
        <f>VLOOKUP($A696,HYDR!$C:$E,3,0)</f>
        <v>0.54049999999999998</v>
      </c>
      <c r="DZ696" s="3" t="s">
        <v>37</v>
      </c>
      <c r="EC696" s="3">
        <f>VLOOKUP($A696,RUAL!$C:$E,3,0)</f>
        <v>287.5</v>
      </c>
      <c r="ED696" s="3" t="s">
        <v>38</v>
      </c>
      <c r="EG696" s="3">
        <f>VLOOKUP($A696,SVAV!$C:$E,3,0)</f>
        <v>440</v>
      </c>
      <c r="EH696" s="3" t="s">
        <v>39</v>
      </c>
      <c r="EK696" s="3">
        <f>VLOOKUP($A696,SBER!$C:$E,3,0)</f>
        <v>70.599999999999994</v>
      </c>
      <c r="EL696" s="3" t="s">
        <v>40</v>
      </c>
      <c r="EO696" s="3">
        <f>VLOOKUP($A696,SBERP!$C:$E,3,0)</f>
        <v>49.42</v>
      </c>
      <c r="EP696" s="3" t="s">
        <v>41</v>
      </c>
      <c r="ES696" s="3">
        <f>VLOOKUP($A696,CHMF!$C:$E,3,0)</f>
        <v>585</v>
      </c>
      <c r="ET696" s="3" t="s">
        <v>42</v>
      </c>
      <c r="EW696" s="3">
        <f>VLOOKUP($A696,AFKS!$C:$E,3,0)</f>
        <v>19.899999999999999</v>
      </c>
      <c r="EX696" s="3" t="s">
        <v>43</v>
      </c>
      <c r="FA696" s="3">
        <f>VLOOKUP($A696,SNGS!$C:$E,3,0)</f>
        <v>33.5</v>
      </c>
      <c r="FB696" s="3" t="s">
        <v>44</v>
      </c>
      <c r="FE696" s="3">
        <f>VLOOKUP($A696,SNGSP!$C:$E,3,0)</f>
        <v>42.52</v>
      </c>
      <c r="FF696" s="3" t="s">
        <v>45</v>
      </c>
      <c r="FI696" s="3">
        <f>VLOOKUP($A696,TRMK!$C:$E,3,0)</f>
        <v>57.5</v>
      </c>
      <c r="FJ696" s="3" t="s">
        <v>46</v>
      </c>
      <c r="FM696" s="3">
        <f>VLOOKUP($A696,TATN!$C:$E,3,0)</f>
        <v>296.55</v>
      </c>
      <c r="FN696" s="3" t="s">
        <v>47</v>
      </c>
      <c r="FQ696" s="3">
        <f>VLOOKUP($A696,TATNP!$C:$E,3,0)</f>
        <v>157.5</v>
      </c>
      <c r="FR696" s="3" t="s">
        <v>48</v>
      </c>
      <c r="FU696" s="3">
        <f>VLOOKUP($A696,TRNFP!$C:$E,3,0)</f>
        <v>129590</v>
      </c>
      <c r="FV696" s="3" t="s">
        <v>49</v>
      </c>
      <c r="FY696" s="3">
        <f>VLOOKUP($A696,URKA!$C:$E,3,0)</f>
        <v>144.35</v>
      </c>
      <c r="FZ696" s="3" t="s">
        <v>50</v>
      </c>
      <c r="GC696" s="3">
        <f>VLOOKUP($A696,FEES!$C:$E,3,0)</f>
        <v>6.3030000000000003E-2</v>
      </c>
      <c r="GD696" s="3" t="s">
        <v>51</v>
      </c>
      <c r="GG696" s="3">
        <f>VLOOKUP($A696,PHOR!$C:$E,3,0)</f>
        <v>2159</v>
      </c>
      <c r="GH696" s="3" t="s">
        <v>52</v>
      </c>
      <c r="GK696" s="3">
        <f>VLOOKUP($A696,GCHE!$C:$E,3,0)</f>
        <v>730</v>
      </c>
      <c r="GL696" s="3" t="s">
        <v>53</v>
      </c>
      <c r="GO696" s="3">
        <f>VLOOKUP($A696,EONR!$C:$E,3,0)</f>
        <v>2.97</v>
      </c>
    </row>
    <row r="697" spans="1:197" s="24" customFormat="1" x14ac:dyDescent="0.45">
      <c r="A697" s="85">
        <v>42184</v>
      </c>
      <c r="B697" s="24" t="s">
        <v>5</v>
      </c>
      <c r="C697" s="24">
        <f>HLOOKUP(database!B$36,'market capitalization'!$1:$23,2,0)</f>
        <v>192902.58470400001</v>
      </c>
      <c r="E697" s="24">
        <f>VLOOKUP($A697,POLY!$C:$E,3,0)</f>
        <v>451</v>
      </c>
      <c r="F697" s="3" t="s">
        <v>6</v>
      </c>
      <c r="G697" s="24">
        <f>HLOOKUP(database!F$36,'market capitalization'!$1:$23,2,0)</f>
        <v>226095.36431999999</v>
      </c>
      <c r="I697" s="24">
        <f>VLOOKUP($A697,YNDX!$C:$E,3,0)</f>
        <v>857</v>
      </c>
      <c r="J697" s="3" t="s">
        <v>7</v>
      </c>
      <c r="K697" s="24">
        <f>HLOOKUP(database!J$36,'market capitalization'!$1:$23,2,0)</f>
        <v>465613.12712859997</v>
      </c>
      <c r="M697" s="24">
        <f>VLOOKUP($A697,ALRS!$C:$E,3,0)</f>
        <v>64.099999999999994</v>
      </c>
      <c r="N697" s="3" t="s">
        <v>8</v>
      </c>
      <c r="O697" s="24">
        <f>HLOOKUP(database!N$36,'market capitalization'!$1:$23,2,0)</f>
        <v>90796.160000000003</v>
      </c>
      <c r="Q697" s="24">
        <f>VLOOKUP($A697,AKRN!$C:$E,3,0)</f>
        <v>2280</v>
      </c>
      <c r="R697" s="3" t="s">
        <v>9</v>
      </c>
      <c r="S697" s="24">
        <f>HLOOKUP(database!R$36,'market capitalization'!$1:$23,2,0)</f>
        <v>42281.162502929998</v>
      </c>
      <c r="U697" s="24">
        <f>VLOOKUP($A697,AFLT!$C:$E,3,0)</f>
        <v>37.049999999999997</v>
      </c>
      <c r="V697" s="3" t="s">
        <v>10</v>
      </c>
      <c r="W697" s="24">
        <f>HLOOKUP(database!V$36,'market capitalization'!$1:$23,2,0)</f>
        <v>17823.914700000001</v>
      </c>
      <c r="Y697" s="24">
        <f>VLOOKUP($A697,BSPB!$C:$E,3,0)</f>
        <v>38.15</v>
      </c>
      <c r="Z697" s="3" t="s">
        <v>11</v>
      </c>
      <c r="AA697" s="24">
        <f>HLOOKUP(database!Z$36,'market capitalization'!$1:$23,2,0)</f>
        <v>279873.40367700002</v>
      </c>
      <c r="AC697" s="24">
        <f>VLOOKUP($A697,BANE!$C:$E,3,0)</f>
        <v>1901</v>
      </c>
      <c r="AD697" s="3" t="s">
        <v>12</v>
      </c>
      <c r="AE697" s="24">
        <f>HLOOKUP(database!AD$36,'market capitalization'!$1:$23,2,0)</f>
        <v>41941.520896000002</v>
      </c>
      <c r="AG697" s="24">
        <f>VLOOKUP($A697,BANEP!$C:$E,3,0)</f>
        <v>1395</v>
      </c>
      <c r="AH697" s="3" t="s">
        <v>13</v>
      </c>
      <c r="AI697" s="24">
        <f>HLOOKUP(database!AH$36,'market capitalization'!$1:$23,2,0)</f>
        <v>1012736.70009959</v>
      </c>
      <c r="AK697" s="24">
        <f>VLOOKUP($A697,VTBR!$C:$E,3,0)</f>
        <v>7.5840000000000005E-2</v>
      </c>
      <c r="AL697" s="3" t="s">
        <v>14</v>
      </c>
      <c r="AM697" s="24">
        <f>HLOOKUP(database!AL$36,'market capitalization'!$1:$23,2,0)</f>
        <v>102843.47895999999</v>
      </c>
      <c r="AO697" s="24">
        <f>VLOOKUP($A697,VSMO!$C:$E,3,0)</f>
        <v>8900</v>
      </c>
      <c r="AP697" s="3" t="s">
        <v>15</v>
      </c>
      <c r="AQ697" s="24">
        <f>HLOOKUP(database!AP$36,'market capitalization'!$1:$23,2,0)</f>
        <v>3415140.970954</v>
      </c>
      <c r="AS697" s="24">
        <f>VLOOKUP($A697,GAZP!$C:$E,3,0)</f>
        <v>144.33000000000001</v>
      </c>
      <c r="AT697" s="3" t="s">
        <v>16</v>
      </c>
      <c r="AU697" s="24">
        <f>HLOOKUP(database!AT$36,'market capitalization'!$1:$23,2,0)</f>
        <v>1499059.3941480001</v>
      </c>
      <c r="AW697" s="24">
        <f>VLOOKUP($A697,GMKN!$C:$E,3,0)</f>
        <v>9263</v>
      </c>
      <c r="AX697" s="3" t="s">
        <v>17</v>
      </c>
      <c r="AY697" s="24">
        <f>HLOOKUP(database!AX$36,'market capitalization'!$1:$23,2,0)</f>
        <v>41042.75</v>
      </c>
      <c r="BA697" s="24">
        <f>VLOOKUP($A697,DIXY!$C:$E,3,0)</f>
        <v>328.5</v>
      </c>
      <c r="BB697" s="3" t="s">
        <v>18</v>
      </c>
      <c r="BC697" s="24">
        <f>HLOOKUP(database!BB$36,'market capitalization'!$1:$23,2,0)</f>
        <v>127420.2</v>
      </c>
      <c r="BE697" s="24">
        <f>VLOOKUP($A697,IRAO!$C:$E,3,0)</f>
        <v>1.1950000000000001</v>
      </c>
      <c r="BF697" s="3" t="s">
        <v>19</v>
      </c>
      <c r="BG697" s="24">
        <f>HLOOKUP(database!BF$36,'market capitalization'!$1:$23,2,0)</f>
        <v>26874.723242</v>
      </c>
      <c r="BI697" s="24">
        <f>VLOOKUP($A697,KMAZ!$C:$E,3,0)</f>
        <v>37.549999999999997</v>
      </c>
      <c r="BJ697" s="3" t="s">
        <v>20</v>
      </c>
      <c r="BK697" s="24">
        <f>HLOOKUP(database!BJ$36,'market capitalization'!$1:$23,2,0)</f>
        <v>58830.252764999997</v>
      </c>
      <c r="BM697" s="24">
        <f>VLOOKUP($A697,LSRG!$C:$E,3,0)</f>
        <v>580</v>
      </c>
      <c r="BN697" s="3" t="s">
        <v>21</v>
      </c>
      <c r="BO697" s="24">
        <f>HLOOKUP(database!BN$36,'market capitalization'!$1:$23,2,0)</f>
        <v>2082859.2988440001</v>
      </c>
      <c r="BQ697" s="24">
        <f>VLOOKUP($A697,LKOH!$C:$E,3,0)</f>
        <v>2425.3000000000002</v>
      </c>
      <c r="BR697" s="3" t="s">
        <v>22</v>
      </c>
      <c r="BS697" s="24">
        <f>HLOOKUP(database!BR$36,'market capitalization'!$1:$23,2,0)</f>
        <v>33688.565739799997</v>
      </c>
      <c r="BU697" s="24">
        <f>VLOOKUP($A697,MVID!$C:$E,3,0)</f>
        <v>188.2</v>
      </c>
      <c r="BV697" s="3" t="s">
        <v>23</v>
      </c>
      <c r="BW697" s="24">
        <f>HLOOKUP(database!BV$36,'market capitalization'!$1:$23,2,0)</f>
        <v>164430.26595</v>
      </c>
      <c r="BY697" s="24">
        <f>VLOOKUP($A697,MAGN!$C:$E,3,0)</f>
        <v>14.914999999999999</v>
      </c>
      <c r="BZ697" s="3" t="s">
        <v>24</v>
      </c>
      <c r="CA697" s="24">
        <f>HLOOKUP(database!BZ$36,'market capitalization'!$1:$23,2,0)</f>
        <v>501518.5714974</v>
      </c>
      <c r="CC697" s="24">
        <f>VLOOKUP($A697,MTSS!$C:$E,3,0)</f>
        <v>243.95</v>
      </c>
      <c r="CD697" s="3" t="s">
        <v>25</v>
      </c>
      <c r="CE697" s="24">
        <f>HLOOKUP(database!CD$36,'market capitalization'!$1:$23,2,0)</f>
        <v>1073460.50196</v>
      </c>
      <c r="CG697" s="24">
        <f>VLOOKUP($A697,MGNT!$C:$E,3,0)</f>
        <v>11331</v>
      </c>
      <c r="CH697" s="3" t="s">
        <v>26</v>
      </c>
      <c r="CI697" s="24">
        <f>HLOOKUP(database!CH$36,'market capitalization'!$1:$23,2,0)</f>
        <v>480500</v>
      </c>
      <c r="CK697" s="24">
        <f>VLOOKUP($A697,MFON!$C:$E,3,0)</f>
        <v>757</v>
      </c>
      <c r="CL697" s="3" t="s">
        <v>27</v>
      </c>
      <c r="CM697" s="24">
        <f>HLOOKUP(database!CL$36,'market capitalization'!$1:$23,2,0)</f>
        <v>157408.20893644</v>
      </c>
      <c r="CO697" s="24">
        <f>VLOOKUP($A697,MOEX!$C:$E,3,0)</f>
        <v>68.53</v>
      </c>
      <c r="CP697" s="3" t="s">
        <v>28</v>
      </c>
      <c r="CQ697" s="24">
        <f>HLOOKUP(database!CP$36,'market capitalization'!$1:$23,2,0)</f>
        <v>25258.287250000001</v>
      </c>
      <c r="CS697" s="24">
        <f>VLOOKUP($A697,MSTT!$C:$E,3,0)</f>
        <v>89.9</v>
      </c>
      <c r="CT697" s="3" t="s">
        <v>29</v>
      </c>
      <c r="CU697" s="24">
        <f>HLOOKUP(database!CT$36,'market capitalization'!$1:$23,2,0)</f>
        <v>448832.78800359997</v>
      </c>
      <c r="CW697" s="24">
        <f>VLOOKUP($A697,NLMK!$C:$E,3,0)</f>
        <v>74.5</v>
      </c>
      <c r="CX697" s="3" t="s">
        <v>30</v>
      </c>
      <c r="CY697" s="24">
        <f>HLOOKUP(database!CX$36,'market capitalization'!$1:$23,2,0)</f>
        <v>36593.649259999998</v>
      </c>
      <c r="DA697" s="24">
        <f>VLOOKUP($A697,NMTP!$C:$E,3,0)</f>
        <v>1.97</v>
      </c>
      <c r="DB697" s="3" t="s">
        <v>31</v>
      </c>
      <c r="DC697" s="24">
        <f>HLOOKUP(database!DB$36,'market capitalization'!$1:$23,2,0)</f>
        <v>1693347.8562</v>
      </c>
      <c r="DE697" s="24">
        <f>VLOOKUP($A697,NVTK!$C:$E,3,0)</f>
        <v>551</v>
      </c>
      <c r="DF697" s="3" t="s">
        <v>32</v>
      </c>
      <c r="DG697" s="24">
        <f>HLOOKUP(database!DF$36,'market capitalization'!$1:$23,2,0)</f>
        <v>118691.3727168</v>
      </c>
      <c r="DI697" s="24">
        <f>VLOOKUP($A697,PIKK!$C:$E,3,0)</f>
        <v>182.1</v>
      </c>
      <c r="DJ697" s="3" t="s">
        <v>33</v>
      </c>
      <c r="DK697" s="24">
        <f>HLOOKUP(database!DJ$36,'market capitalization'!$1:$23,2,0)</f>
        <v>2439700.5334733999</v>
      </c>
      <c r="DM697" s="24">
        <f>VLOOKUP($A697,ROSN!$C:$E,3,0)</f>
        <v>228.4</v>
      </c>
      <c r="DN697" s="3" t="s">
        <v>34</v>
      </c>
      <c r="DO697" s="24">
        <f>HLOOKUP(database!DN$36,'market capitalization'!$1:$23,2,0)</f>
        <v>240495.3075201</v>
      </c>
      <c r="DQ697" s="24">
        <f>VLOOKUP($A697,RTKM!$C:$E,3,0)</f>
        <v>87.7</v>
      </c>
      <c r="DR697" s="3" t="s">
        <v>35</v>
      </c>
      <c r="DS697" s="24">
        <f>HLOOKUP(database!DR$36,'market capitalization'!$1:$23,2,0)</f>
        <v>15293.525917620002</v>
      </c>
      <c r="DU697" s="24">
        <f>VLOOKUP($A697,RTKMP!$C:$E,3,0)</f>
        <v>59.05</v>
      </c>
      <c r="DV697" s="3" t="s">
        <v>36</v>
      </c>
      <c r="DW697" s="24">
        <f>HLOOKUP(database!DV$36,'market capitalization'!$1:$23,2,0)</f>
        <v>208191.69557570998</v>
      </c>
      <c r="DY697" s="24">
        <f>VLOOKUP($A697,HYDR!$C:$E,3,0)</f>
        <v>0.54179999999999995</v>
      </c>
      <c r="DZ697" s="3" t="s">
        <v>37</v>
      </c>
      <c r="EA697" s="24">
        <f>HLOOKUP(database!DZ$36,'market capitalization'!$1:$23,2,0)</f>
        <v>436039.52653940005</v>
      </c>
      <c r="EC697" s="24">
        <f>VLOOKUP($A697,RUAL!$C:$E,3,0)</f>
        <v>275</v>
      </c>
      <c r="ED697" s="3" t="s">
        <v>38</v>
      </c>
      <c r="EE697" s="24">
        <f>HLOOKUP(database!ED$36,'market capitalization'!$1:$23,2,0)</f>
        <v>15181.680437000001</v>
      </c>
      <c r="EG697" s="24">
        <f>VLOOKUP($A697,SVAV!$C:$E,3,0)</f>
        <v>417</v>
      </c>
      <c r="EH697" s="3" t="s">
        <v>39</v>
      </c>
      <c r="EI697" s="24">
        <f>HLOOKUP(database!EH$36,'market capitalization'!$1:$23,2,0)</f>
        <v>1542171.5651199999</v>
      </c>
      <c r="EK697" s="24">
        <f>VLOOKUP($A697,SBER!$C:$E,3,0)</f>
        <v>70.67</v>
      </c>
      <c r="EL697" s="3" t="s">
        <v>40</v>
      </c>
      <c r="EM697" s="24">
        <f>HLOOKUP(database!EL$36,'market capitalization'!$1:$23,2,0)</f>
        <v>47980</v>
      </c>
      <c r="EO697" s="24">
        <f>VLOOKUP($A697,SBERP!$C:$E,3,0)</f>
        <v>48.15</v>
      </c>
      <c r="EP697" s="3" t="s">
        <v>41</v>
      </c>
      <c r="EQ697" s="24">
        <f>HLOOKUP(database!EP$36,'market capitalization'!$1:$23,2,0)</f>
        <v>493835.15006999997</v>
      </c>
      <c r="ES697" s="24">
        <f>VLOOKUP($A697,CHMF!$C:$E,3,0)</f>
        <v>593.5</v>
      </c>
      <c r="ET697" s="3" t="s">
        <v>42</v>
      </c>
      <c r="EU697" s="24">
        <f>HLOOKUP(database!ET$36,'market capitalization'!$1:$23,2,0)</f>
        <v>191263</v>
      </c>
      <c r="EW697" s="24">
        <f>VLOOKUP($A697,AFKS!$C:$E,3,0)</f>
        <v>19.53</v>
      </c>
      <c r="EX697" s="3" t="s">
        <v>43</v>
      </c>
      <c r="EY697" s="24">
        <f>HLOOKUP(database!EX$36,'market capitalization'!$1:$23,2,0)</f>
        <v>1179315.08521205</v>
      </c>
      <c r="FA697" s="24">
        <f>VLOOKUP($A697,SNGS!$C:$E,3,0)</f>
        <v>32.67</v>
      </c>
      <c r="FB697" s="3" t="s">
        <v>44</v>
      </c>
      <c r="FC697" s="24">
        <f>HLOOKUP(database!FB$36,'market capitalization'!$1:$23,2,0)</f>
        <v>327720.02489925001</v>
      </c>
      <c r="FE697" s="24">
        <f>VLOOKUP($A697,SNGSP!$C:$E,3,0)</f>
        <v>41.575000000000003</v>
      </c>
      <c r="FF697" s="3" t="s">
        <v>45</v>
      </c>
      <c r="FG697" s="24">
        <f>HLOOKUP(database!FF$36,'market capitalization'!$1:$23,2,0)</f>
        <v>57727.352061400001</v>
      </c>
      <c r="FI697" s="24">
        <f>VLOOKUP($A697,TRMK!$C:$E,3,0)</f>
        <v>57.5</v>
      </c>
      <c r="FJ697" s="3" t="s">
        <v>46</v>
      </c>
      <c r="FK697" s="24">
        <f>HLOOKUP(database!FJ$36,'market capitalization'!$1:$23,2,0)</f>
        <v>642060.14928999997</v>
      </c>
      <c r="FM697" s="24">
        <f>VLOOKUP($A697,TATN!$C:$E,3,0)</f>
        <v>297.64999999999998</v>
      </c>
      <c r="FN697" s="3" t="s">
        <v>47</v>
      </c>
      <c r="FO697" s="24">
        <f>HLOOKUP(database!FN$36,'market capitalization'!$1:$23,2,0)</f>
        <v>23158.834500000001</v>
      </c>
      <c r="FQ697" s="24">
        <f>VLOOKUP($A697,TATNP!$C:$E,3,0)</f>
        <v>157.9</v>
      </c>
      <c r="FR697" s="3" t="s">
        <v>48</v>
      </c>
      <c r="FS697" s="24">
        <f>HLOOKUP(database!FR$36,'market capitalization'!$1:$23,2,0)</f>
        <v>205227.95125000001</v>
      </c>
      <c r="FU697" s="24">
        <f>VLOOKUP($A697,TRNFP!$C:$E,3,0)</f>
        <v>132000</v>
      </c>
      <c r="FV697" s="3" t="s">
        <v>49</v>
      </c>
      <c r="FW697" s="24">
        <f>HLOOKUP(database!FV$36,'market capitalization'!$1:$23,2,0)</f>
        <v>423813.89386585</v>
      </c>
      <c r="FY697" s="24">
        <f>VLOOKUP($A697,URKA!$C:$E,3,0)</f>
        <v>146.05000000000001</v>
      </c>
      <c r="FZ697" s="3" t="s">
        <v>50</v>
      </c>
      <c r="GA697" s="24">
        <f>HLOOKUP(database!FZ$36,'market capitalization'!$1:$23,2,0)</f>
        <v>79564.609465589994</v>
      </c>
      <c r="GC697" s="24">
        <f>VLOOKUP($A697,FEES!$C:$E,3,0)</f>
        <v>6.3500000000000001E-2</v>
      </c>
      <c r="GD697" s="3" t="s">
        <v>51</v>
      </c>
      <c r="GE697" s="24">
        <f>HLOOKUP(database!GD$36,'market capitalization'!$1:$23,2,0)</f>
        <v>267547</v>
      </c>
      <c r="GG697" s="24">
        <f>VLOOKUP($A697,PHOR!$C:$E,3,0)</f>
        <v>2158</v>
      </c>
      <c r="GH697" s="3" t="s">
        <v>52</v>
      </c>
      <c r="GI697" s="24">
        <f>HLOOKUP(database!GH$36,'market capitalization'!$1:$23,2,0)</f>
        <v>32489.228246999999</v>
      </c>
      <c r="GK697" s="24">
        <f>VLOOKUP($A697,GCHE!$C:$E,3,0)</f>
        <v>745</v>
      </c>
      <c r="GL697" s="3" t="s">
        <v>53</v>
      </c>
      <c r="GM697" s="24">
        <f>HLOOKUP(database!GL$36,'market capitalization'!$1:$23,2,0)</f>
        <v>190091.84902718</v>
      </c>
      <c r="GO697" s="24">
        <f>VLOOKUP($A697,EONR!$C:$E,3,0)</f>
        <v>2.95</v>
      </c>
    </row>
    <row r="698" spans="1:197" x14ac:dyDescent="0.45">
      <c r="A698" s="86">
        <v>42191</v>
      </c>
      <c r="B698" s="3" t="s">
        <v>5</v>
      </c>
      <c r="E698" s="3">
        <f>VLOOKUP($A698,POLY!$C:$E,3,0)</f>
        <v>436</v>
      </c>
      <c r="F698" s="3" t="s">
        <v>6</v>
      </c>
      <c r="I698" s="3">
        <f>VLOOKUP($A698,YNDX!$C:$E,3,0)</f>
        <v>845</v>
      </c>
      <c r="J698" s="3" t="s">
        <v>7</v>
      </c>
      <c r="M698" s="3">
        <f>VLOOKUP($A698,ALRS!$C:$E,3,0)</f>
        <v>72.3</v>
      </c>
      <c r="N698" s="3" t="s">
        <v>8</v>
      </c>
      <c r="Q698" s="3">
        <f>VLOOKUP($A698,AKRN!$C:$E,3,0)</f>
        <v>2359</v>
      </c>
      <c r="R698" s="3" t="s">
        <v>9</v>
      </c>
      <c r="U698" s="3">
        <f>VLOOKUP($A698,AFLT!$C:$E,3,0)</f>
        <v>38.07</v>
      </c>
      <c r="V698" s="3" t="s">
        <v>10</v>
      </c>
      <c r="Y698" s="3">
        <f>VLOOKUP($A698,BSPB!$C:$E,3,0)</f>
        <v>37.549999999999997</v>
      </c>
      <c r="Z698" s="3" t="s">
        <v>11</v>
      </c>
      <c r="AC698" s="3">
        <f>VLOOKUP($A698,BANE!$C:$E,3,0)</f>
        <v>1875</v>
      </c>
      <c r="AD698" s="3" t="s">
        <v>12</v>
      </c>
      <c r="AG698" s="3">
        <f>VLOOKUP($A698,BANEP!$C:$E,3,0)</f>
        <v>1358</v>
      </c>
      <c r="AH698" s="3" t="s">
        <v>13</v>
      </c>
      <c r="AK698" s="3">
        <f>VLOOKUP($A698,VTBR!$C:$E,3,0)</f>
        <v>7.5200000000000003E-2</v>
      </c>
      <c r="AL698" s="3" t="s">
        <v>14</v>
      </c>
      <c r="AO698" s="3">
        <f>VLOOKUP($A698,VSMO!$C:$E,3,0)</f>
        <v>8850</v>
      </c>
      <c r="AP698" s="3" t="s">
        <v>15</v>
      </c>
      <c r="AS698" s="3">
        <f>VLOOKUP($A698,GAZP!$C:$E,3,0)</f>
        <v>143.9</v>
      </c>
      <c r="AT698" s="3" t="s">
        <v>16</v>
      </c>
      <c r="AW698" s="3">
        <f>VLOOKUP($A698,GMKN!$C:$E,3,0)</f>
        <v>9147</v>
      </c>
      <c r="AX698" s="3" t="s">
        <v>17</v>
      </c>
      <c r="BA698" s="3">
        <f>VLOOKUP($A698,DIXY!$C:$E,3,0)</f>
        <v>316</v>
      </c>
      <c r="BB698" s="3" t="s">
        <v>18</v>
      </c>
      <c r="BE698" s="3">
        <f>VLOOKUP($A698,IRAO!$C:$E,3,0)</f>
        <v>1.1579999999999999</v>
      </c>
      <c r="BF698" s="3" t="s">
        <v>19</v>
      </c>
      <c r="BI698" s="3">
        <f>VLOOKUP($A698,KMAZ!$C:$E,3,0)</f>
        <v>37.200000000000003</v>
      </c>
      <c r="BJ698" s="3" t="s">
        <v>20</v>
      </c>
      <c r="BM698" s="3">
        <f>VLOOKUP($A698,LSRG!$C:$E,3,0)</f>
        <v>568</v>
      </c>
      <c r="BN698" s="3" t="s">
        <v>21</v>
      </c>
      <c r="BQ698" s="3">
        <f>VLOOKUP($A698,LKOH!$C:$E,3,0)</f>
        <v>2465</v>
      </c>
      <c r="BR698" s="3" t="s">
        <v>22</v>
      </c>
      <c r="BU698" s="3">
        <f>VLOOKUP($A698,MVID!$C:$E,3,0)</f>
        <v>180.1</v>
      </c>
      <c r="BV698" s="3" t="s">
        <v>23</v>
      </c>
      <c r="BY698" s="3">
        <f>VLOOKUP($A698,MAGN!$C:$E,3,0)</f>
        <v>16.2</v>
      </c>
      <c r="BZ698" s="3" t="s">
        <v>24</v>
      </c>
      <c r="CC698" s="3">
        <f>VLOOKUP($A698,MTSS!$C:$E,3,0)</f>
        <v>220.25</v>
      </c>
      <c r="CD698" s="3" t="s">
        <v>25</v>
      </c>
      <c r="CG698" s="3">
        <f>VLOOKUP($A698,MGNT!$C:$E,3,0)</f>
        <v>11399</v>
      </c>
      <c r="CH698" s="3" t="s">
        <v>26</v>
      </c>
      <c r="CK698" s="3">
        <f>VLOOKUP($A698,MFON!$C:$E,3,0)</f>
        <v>789</v>
      </c>
      <c r="CL698" s="3" t="s">
        <v>27</v>
      </c>
      <c r="CO698" s="3">
        <f>VLOOKUP($A698,MOEX!$C:$E,3,0)</f>
        <v>66.099999999999994</v>
      </c>
      <c r="CP698" s="3" t="s">
        <v>28</v>
      </c>
      <c r="CS698" s="3">
        <f>VLOOKUP($A698,MSTT!$C:$E,3,0)</f>
        <v>90</v>
      </c>
      <c r="CT698" s="3" t="s">
        <v>29</v>
      </c>
      <c r="CW698" s="3">
        <f>VLOOKUP($A698,NLMK!$C:$E,3,0)</f>
        <v>76.45</v>
      </c>
      <c r="CX698" s="3" t="s">
        <v>30</v>
      </c>
      <c r="DA698" s="3">
        <f>VLOOKUP($A698,NMTP!$C:$E,3,0)</f>
        <v>1.76</v>
      </c>
      <c r="DB698" s="3" t="s">
        <v>31</v>
      </c>
      <c r="DE698" s="3">
        <f>VLOOKUP($A698,NVTK!$C:$E,3,0)</f>
        <v>565.5</v>
      </c>
      <c r="DF698" s="3" t="s">
        <v>32</v>
      </c>
      <c r="DI698" s="3">
        <f>VLOOKUP($A698,PIKK!$C:$E,3,0)</f>
        <v>180</v>
      </c>
      <c r="DJ698" s="3" t="s">
        <v>33</v>
      </c>
      <c r="DM698" s="3">
        <f>VLOOKUP($A698,ROSN!$C:$E,3,0)</f>
        <v>227</v>
      </c>
      <c r="DN698" s="3" t="s">
        <v>34</v>
      </c>
      <c r="DQ698" s="3">
        <f>VLOOKUP($A698,RTKM!$C:$E,3,0)</f>
        <v>87</v>
      </c>
      <c r="DR698" s="3" t="s">
        <v>35</v>
      </c>
      <c r="DU698" s="3">
        <f>VLOOKUP($A698,RTKMP!$C:$E,3,0)</f>
        <v>57.59</v>
      </c>
      <c r="DV698" s="3" t="s">
        <v>36</v>
      </c>
      <c r="DY698" s="3">
        <f>VLOOKUP($A698,HYDR!$C:$E,3,0)</f>
        <v>0.52</v>
      </c>
      <c r="DZ698" s="3" t="s">
        <v>37</v>
      </c>
      <c r="EC698" s="3">
        <f>VLOOKUP($A698,RUAL!$C:$E,3,0)</f>
        <v>257.5</v>
      </c>
      <c r="ED698" s="3" t="s">
        <v>38</v>
      </c>
      <c r="EG698" s="3">
        <f>VLOOKUP($A698,SVAV!$C:$E,3,0)</f>
        <v>409</v>
      </c>
      <c r="EH698" s="3" t="s">
        <v>39</v>
      </c>
      <c r="EK698" s="3">
        <f>VLOOKUP($A698,SBER!$C:$E,3,0)</f>
        <v>71.06</v>
      </c>
      <c r="EL698" s="3" t="s">
        <v>40</v>
      </c>
      <c r="EO698" s="3">
        <f>VLOOKUP($A698,SBERP!$C:$E,3,0)</f>
        <v>49.15</v>
      </c>
      <c r="EP698" s="3" t="s">
        <v>41</v>
      </c>
      <c r="ES698" s="3">
        <f>VLOOKUP($A698,CHMF!$C:$E,3,0)</f>
        <v>580</v>
      </c>
      <c r="ET698" s="3" t="s">
        <v>42</v>
      </c>
      <c r="EW698" s="3">
        <f>VLOOKUP($A698,AFKS!$C:$E,3,0)</f>
        <v>19.02</v>
      </c>
      <c r="EX698" s="3" t="s">
        <v>43</v>
      </c>
      <c r="FA698" s="3">
        <f>VLOOKUP($A698,SNGS!$C:$E,3,0)</f>
        <v>30.88</v>
      </c>
      <c r="FB698" s="3" t="s">
        <v>44</v>
      </c>
      <c r="FE698" s="3">
        <f>VLOOKUP($A698,SNGSP!$C:$E,3,0)</f>
        <v>39.799999999999997</v>
      </c>
      <c r="FF698" s="3" t="s">
        <v>45</v>
      </c>
      <c r="FI698" s="3">
        <f>VLOOKUP($A698,TRMK!$C:$E,3,0)</f>
        <v>55.9</v>
      </c>
      <c r="FJ698" s="3" t="s">
        <v>46</v>
      </c>
      <c r="FM698" s="3">
        <f>VLOOKUP($A698,TATN!$C:$E,3,0)</f>
        <v>289.5</v>
      </c>
      <c r="FN698" s="3" t="s">
        <v>47</v>
      </c>
      <c r="FQ698" s="3">
        <f>VLOOKUP($A698,TATNP!$C:$E,3,0)</f>
        <v>159.69999999999999</v>
      </c>
      <c r="FR698" s="3" t="s">
        <v>48</v>
      </c>
      <c r="FU698" s="3">
        <f>VLOOKUP($A698,TRNFP!$C:$E,3,0)</f>
        <v>130910</v>
      </c>
      <c r="FV698" s="3" t="s">
        <v>49</v>
      </c>
      <c r="FY698" s="3">
        <f>VLOOKUP($A698,URKA!$C:$E,3,0)</f>
        <v>145.85</v>
      </c>
      <c r="FZ698" s="3" t="s">
        <v>50</v>
      </c>
      <c r="GC698" s="3">
        <f>VLOOKUP($A698,FEES!$C:$E,3,0)</f>
        <v>6.1740000000000003E-2</v>
      </c>
      <c r="GD698" s="3" t="s">
        <v>51</v>
      </c>
      <c r="GG698" s="3">
        <f>VLOOKUP($A698,PHOR!$C:$E,3,0)</f>
        <v>2190</v>
      </c>
      <c r="GH698" s="3" t="s">
        <v>52</v>
      </c>
      <c r="GK698" s="3">
        <f>VLOOKUP($A698,GCHE!$C:$E,3,0)</f>
        <v>760</v>
      </c>
      <c r="GL698" s="3" t="s">
        <v>53</v>
      </c>
      <c r="GO698" s="3">
        <f>VLOOKUP($A698,EONR!$C:$E,3,0)</f>
        <v>2.8879999999999999</v>
      </c>
    </row>
    <row r="699" spans="1:197" x14ac:dyDescent="0.45">
      <c r="A699" s="86">
        <v>42198</v>
      </c>
      <c r="B699" s="3" t="s">
        <v>5</v>
      </c>
      <c r="E699" s="3">
        <f>VLOOKUP($A699,POLY!$C:$E,3,0)</f>
        <v>428</v>
      </c>
      <c r="F699" s="3" t="s">
        <v>6</v>
      </c>
      <c r="I699" s="3">
        <f>VLOOKUP($A699,YNDX!$C:$E,3,0)</f>
        <v>900</v>
      </c>
      <c r="J699" s="3" t="s">
        <v>7</v>
      </c>
      <c r="M699" s="3">
        <f>VLOOKUP($A699,ALRS!$C:$E,3,0)</f>
        <v>71.099999999999994</v>
      </c>
      <c r="N699" s="3" t="s">
        <v>8</v>
      </c>
      <c r="Q699" s="3">
        <f>VLOOKUP($A699,AKRN!$C:$E,3,0)</f>
        <v>2589</v>
      </c>
      <c r="R699" s="3" t="s">
        <v>9</v>
      </c>
      <c r="U699" s="3">
        <f>VLOOKUP($A699,AFLT!$C:$E,3,0)</f>
        <v>39.549999999999997</v>
      </c>
      <c r="V699" s="3" t="s">
        <v>10</v>
      </c>
      <c r="Y699" s="3">
        <f>VLOOKUP($A699,BSPB!$C:$E,3,0)</f>
        <v>41</v>
      </c>
      <c r="Z699" s="3" t="s">
        <v>11</v>
      </c>
      <c r="AC699" s="3">
        <f>VLOOKUP($A699,BANE!$C:$E,3,0)</f>
        <v>1881</v>
      </c>
      <c r="AD699" s="3" t="s">
        <v>12</v>
      </c>
      <c r="AG699" s="3">
        <f>VLOOKUP($A699,BANEP!$C:$E,3,0)</f>
        <v>1297</v>
      </c>
      <c r="AH699" s="3" t="s">
        <v>13</v>
      </c>
      <c r="AK699" s="3">
        <f>VLOOKUP($A699,VTBR!$C:$E,3,0)</f>
        <v>7.4010000000000006E-2</v>
      </c>
      <c r="AL699" s="3" t="s">
        <v>14</v>
      </c>
      <c r="AO699" s="3">
        <f>VLOOKUP($A699,VSMO!$C:$E,3,0)</f>
        <v>8950</v>
      </c>
      <c r="AP699" s="3" t="s">
        <v>15</v>
      </c>
      <c r="AS699" s="3">
        <f>VLOOKUP($A699,GAZP!$C:$E,3,0)</f>
        <v>143.6</v>
      </c>
      <c r="AT699" s="3" t="s">
        <v>16</v>
      </c>
      <c r="AW699" s="3">
        <f>VLOOKUP($A699,GMKN!$C:$E,3,0)</f>
        <v>9536</v>
      </c>
      <c r="AX699" s="3" t="s">
        <v>17</v>
      </c>
      <c r="BA699" s="3">
        <f>VLOOKUP($A699,DIXY!$C:$E,3,0)</f>
        <v>329</v>
      </c>
      <c r="BB699" s="3" t="s">
        <v>18</v>
      </c>
      <c r="BE699" s="3">
        <f>VLOOKUP($A699,IRAO!$C:$E,3,0)</f>
        <v>1.1955</v>
      </c>
      <c r="BF699" s="3" t="s">
        <v>19</v>
      </c>
      <c r="BI699" s="3">
        <f>VLOOKUP($A699,KMAZ!$C:$E,3,0)</f>
        <v>36.799999999999997</v>
      </c>
      <c r="BJ699" s="3" t="s">
        <v>20</v>
      </c>
      <c r="BM699" s="3">
        <f>VLOOKUP($A699,LSRG!$C:$E,3,0)</f>
        <v>590</v>
      </c>
      <c r="BN699" s="3" t="s">
        <v>21</v>
      </c>
      <c r="BQ699" s="3">
        <f>VLOOKUP($A699,LKOH!$C:$E,3,0)</f>
        <v>2465.4</v>
      </c>
      <c r="BR699" s="3" t="s">
        <v>22</v>
      </c>
      <c r="BU699" s="3">
        <f>VLOOKUP($A699,MVID!$C:$E,3,0)</f>
        <v>186</v>
      </c>
      <c r="BV699" s="3" t="s">
        <v>23</v>
      </c>
      <c r="BY699" s="3">
        <f>VLOOKUP($A699,MAGN!$C:$E,3,0)</f>
        <v>19.73</v>
      </c>
      <c r="BZ699" s="3" t="s">
        <v>24</v>
      </c>
      <c r="CC699" s="3">
        <f>VLOOKUP($A699,MTSS!$C:$E,3,0)</f>
        <v>219.9</v>
      </c>
      <c r="CD699" s="3" t="s">
        <v>25</v>
      </c>
      <c r="CG699" s="3">
        <f>VLOOKUP($A699,MGNT!$C:$E,3,0)</f>
        <v>11750</v>
      </c>
      <c r="CH699" s="3" t="s">
        <v>26</v>
      </c>
      <c r="CK699" s="3">
        <f>VLOOKUP($A699,MFON!$C:$E,3,0)</f>
        <v>819</v>
      </c>
      <c r="CL699" s="3" t="s">
        <v>27</v>
      </c>
      <c r="CO699" s="3">
        <f>VLOOKUP($A699,MOEX!$C:$E,3,0)</f>
        <v>71.89</v>
      </c>
      <c r="CP699" s="3" t="s">
        <v>28</v>
      </c>
      <c r="CS699" s="3">
        <f>VLOOKUP($A699,MSTT!$C:$E,3,0)</f>
        <v>88.8</v>
      </c>
      <c r="CT699" s="3" t="s">
        <v>29</v>
      </c>
      <c r="CW699" s="3">
        <f>VLOOKUP($A699,NLMK!$C:$E,3,0)</f>
        <v>76.58</v>
      </c>
      <c r="CX699" s="3" t="s">
        <v>30</v>
      </c>
      <c r="DA699" s="3">
        <f>VLOOKUP($A699,NMTP!$C:$E,3,0)</f>
        <v>1.9</v>
      </c>
      <c r="DB699" s="3" t="s">
        <v>31</v>
      </c>
      <c r="DE699" s="3">
        <f>VLOOKUP($A699,NVTK!$C:$E,3,0)</f>
        <v>574.70000000000005</v>
      </c>
      <c r="DF699" s="3" t="s">
        <v>32</v>
      </c>
      <c r="DI699" s="3">
        <f>VLOOKUP($A699,PIKK!$C:$E,3,0)</f>
        <v>180.3</v>
      </c>
      <c r="DJ699" s="3" t="s">
        <v>33</v>
      </c>
      <c r="DM699" s="3">
        <f>VLOOKUP($A699,ROSN!$C:$E,3,0)</f>
        <v>232</v>
      </c>
      <c r="DN699" s="3" t="s">
        <v>34</v>
      </c>
      <c r="DQ699" s="3">
        <f>VLOOKUP($A699,RTKM!$C:$E,3,0)</f>
        <v>85.1</v>
      </c>
      <c r="DR699" s="3" t="s">
        <v>35</v>
      </c>
      <c r="DU699" s="3">
        <f>VLOOKUP($A699,RTKMP!$C:$E,3,0)</f>
        <v>57.1</v>
      </c>
      <c r="DV699" s="3" t="s">
        <v>36</v>
      </c>
      <c r="DY699" s="3">
        <f>VLOOKUP($A699,HYDR!$C:$E,3,0)</f>
        <v>0.53590000000000004</v>
      </c>
      <c r="DZ699" s="3" t="s">
        <v>37</v>
      </c>
      <c r="EC699" s="3">
        <f>VLOOKUP($A699,RUAL!$C:$E,3,0)</f>
        <v>284</v>
      </c>
      <c r="ED699" s="3" t="s">
        <v>38</v>
      </c>
      <c r="EG699" s="3">
        <f>VLOOKUP($A699,SVAV!$C:$E,3,0)</f>
        <v>399</v>
      </c>
      <c r="EH699" s="3" t="s">
        <v>39</v>
      </c>
      <c r="EK699" s="3">
        <f>VLOOKUP($A699,SBER!$C:$E,3,0)</f>
        <v>75.52</v>
      </c>
      <c r="EL699" s="3" t="s">
        <v>40</v>
      </c>
      <c r="EO699" s="3">
        <f>VLOOKUP($A699,SBERP!$C:$E,3,0)</f>
        <v>51.05</v>
      </c>
      <c r="EP699" s="3" t="s">
        <v>41</v>
      </c>
      <c r="ES699" s="3">
        <f>VLOOKUP($A699,CHMF!$C:$E,3,0)</f>
        <v>592.20000000000005</v>
      </c>
      <c r="ET699" s="3" t="s">
        <v>42</v>
      </c>
      <c r="EW699" s="3">
        <f>VLOOKUP($A699,AFKS!$C:$E,3,0)</f>
        <v>19.77</v>
      </c>
      <c r="EX699" s="3" t="s">
        <v>43</v>
      </c>
      <c r="FA699" s="3">
        <f>VLOOKUP($A699,SNGS!$C:$E,3,0)</f>
        <v>32.659999999999997</v>
      </c>
      <c r="FB699" s="3" t="s">
        <v>44</v>
      </c>
      <c r="FE699" s="3">
        <f>VLOOKUP($A699,SNGSP!$C:$E,3,0)</f>
        <v>33.594999999999999</v>
      </c>
      <c r="FF699" s="3" t="s">
        <v>45</v>
      </c>
      <c r="FI699" s="3">
        <f>VLOOKUP($A699,TRMK!$C:$E,3,0)</f>
        <v>57</v>
      </c>
      <c r="FJ699" s="3" t="s">
        <v>46</v>
      </c>
      <c r="FM699" s="3">
        <f>VLOOKUP($A699,TATN!$C:$E,3,0)</f>
        <v>295</v>
      </c>
      <c r="FN699" s="3" t="s">
        <v>47</v>
      </c>
      <c r="FQ699" s="3">
        <f>VLOOKUP($A699,TATNP!$C:$E,3,0)</f>
        <v>153</v>
      </c>
      <c r="FR699" s="3" t="s">
        <v>48</v>
      </c>
      <c r="FU699" s="3">
        <f>VLOOKUP($A699,TRNFP!$C:$E,3,0)</f>
        <v>135500</v>
      </c>
      <c r="FV699" s="3" t="s">
        <v>49</v>
      </c>
      <c r="FY699" s="3">
        <f>VLOOKUP($A699,URKA!$C:$E,3,0)</f>
        <v>153.6</v>
      </c>
      <c r="FZ699" s="3" t="s">
        <v>50</v>
      </c>
      <c r="GC699" s="3">
        <f>VLOOKUP($A699,FEES!$C:$E,3,0)</f>
        <v>6.3979999999999995E-2</v>
      </c>
      <c r="GD699" s="3" t="s">
        <v>51</v>
      </c>
      <c r="GG699" s="3">
        <f>VLOOKUP($A699,PHOR!$C:$E,3,0)</f>
        <v>2337</v>
      </c>
      <c r="GH699" s="3" t="s">
        <v>52</v>
      </c>
      <c r="GK699" s="3">
        <f>VLOOKUP($A699,GCHE!$C:$E,3,0)</f>
        <v>776</v>
      </c>
      <c r="GL699" s="3" t="s">
        <v>53</v>
      </c>
      <c r="GO699" s="3">
        <f>VLOOKUP($A699,EONR!$C:$E,3,0)</f>
        <v>2.8130000000000002</v>
      </c>
    </row>
    <row r="700" spans="1:197" x14ac:dyDescent="0.45">
      <c r="A700" s="86">
        <v>42205</v>
      </c>
      <c r="B700" s="3" t="s">
        <v>5</v>
      </c>
      <c r="E700" s="3">
        <f>VLOOKUP($A700,POLY!$C:$E,3,0)</f>
        <v>410</v>
      </c>
      <c r="F700" s="3" t="s">
        <v>6</v>
      </c>
      <c r="I700" s="3">
        <f>VLOOKUP($A700,YNDX!$C:$E,3,0)</f>
        <v>867</v>
      </c>
      <c r="J700" s="3" t="s">
        <v>7</v>
      </c>
      <c r="M700" s="3">
        <f>VLOOKUP($A700,ALRS!$C:$E,3,0)</f>
        <v>66.7</v>
      </c>
      <c r="N700" s="3" t="s">
        <v>8</v>
      </c>
      <c r="Q700" s="3">
        <f>VLOOKUP($A700,AKRN!$C:$E,3,0)</f>
        <v>2583</v>
      </c>
      <c r="R700" s="3" t="s">
        <v>9</v>
      </c>
      <c r="U700" s="3">
        <f>VLOOKUP($A700,AFLT!$C:$E,3,0)</f>
        <v>39.130000000000003</v>
      </c>
      <c r="V700" s="3" t="s">
        <v>10</v>
      </c>
      <c r="Y700" s="3">
        <f>VLOOKUP($A700,BSPB!$C:$E,3,0)</f>
        <v>40</v>
      </c>
      <c r="Z700" s="3" t="s">
        <v>11</v>
      </c>
      <c r="AC700" s="3">
        <f>VLOOKUP($A700,BANE!$C:$E,3,0)</f>
        <v>1895</v>
      </c>
      <c r="AD700" s="3" t="s">
        <v>12</v>
      </c>
      <c r="AG700" s="3">
        <f>VLOOKUP($A700,BANEP!$C:$E,3,0)</f>
        <v>1315</v>
      </c>
      <c r="AH700" s="3" t="s">
        <v>13</v>
      </c>
      <c r="AK700" s="3">
        <f>VLOOKUP($A700,VTBR!$C:$E,3,0)</f>
        <v>7.1900000000000006E-2</v>
      </c>
      <c r="AL700" s="3" t="s">
        <v>14</v>
      </c>
      <c r="AO700" s="3">
        <f>VLOOKUP($A700,VSMO!$C:$E,3,0)</f>
        <v>9060</v>
      </c>
      <c r="AP700" s="3" t="s">
        <v>15</v>
      </c>
      <c r="AS700" s="3">
        <f>VLOOKUP($A700,GAZP!$C:$E,3,0)</f>
        <v>136.41</v>
      </c>
      <c r="AT700" s="3" t="s">
        <v>16</v>
      </c>
      <c r="AW700" s="3">
        <f>VLOOKUP($A700,GMKN!$C:$E,3,0)</f>
        <v>9025</v>
      </c>
      <c r="AX700" s="3" t="s">
        <v>17</v>
      </c>
      <c r="BA700" s="3">
        <f>VLOOKUP($A700,DIXY!$C:$E,3,0)</f>
        <v>327</v>
      </c>
      <c r="BB700" s="3" t="s">
        <v>18</v>
      </c>
      <c r="BE700" s="3">
        <f>VLOOKUP($A700,IRAO!$C:$E,3,0)</f>
        <v>1.157</v>
      </c>
      <c r="BF700" s="3" t="s">
        <v>19</v>
      </c>
      <c r="BI700" s="3">
        <f>VLOOKUP($A700,KMAZ!$C:$E,3,0)</f>
        <v>36.25</v>
      </c>
      <c r="BJ700" s="3" t="s">
        <v>20</v>
      </c>
      <c r="BM700" s="3">
        <f>VLOOKUP($A700,LSRG!$C:$E,3,0)</f>
        <v>585</v>
      </c>
      <c r="BN700" s="3" t="s">
        <v>21</v>
      </c>
      <c r="BQ700" s="3">
        <f>VLOOKUP($A700,LKOH!$C:$E,3,0)</f>
        <v>2468.9</v>
      </c>
      <c r="BR700" s="3" t="s">
        <v>22</v>
      </c>
      <c r="BU700" s="3">
        <f>VLOOKUP($A700,MVID!$C:$E,3,0)</f>
        <v>184.8</v>
      </c>
      <c r="BV700" s="3" t="s">
        <v>23</v>
      </c>
      <c r="BY700" s="3">
        <f>VLOOKUP($A700,MAGN!$C:$E,3,0)</f>
        <v>18.95</v>
      </c>
      <c r="BZ700" s="3" t="s">
        <v>24</v>
      </c>
      <c r="CC700" s="3">
        <f>VLOOKUP($A700,MTSS!$C:$E,3,0)</f>
        <v>211</v>
      </c>
      <c r="CD700" s="3" t="s">
        <v>25</v>
      </c>
      <c r="CG700" s="3">
        <f>VLOOKUP($A700,MGNT!$C:$E,3,0)</f>
        <v>11650</v>
      </c>
      <c r="CH700" s="3" t="s">
        <v>26</v>
      </c>
      <c r="CK700" s="3">
        <f>VLOOKUP($A700,MFON!$C:$E,3,0)</f>
        <v>776</v>
      </c>
      <c r="CL700" s="3" t="s">
        <v>27</v>
      </c>
      <c r="CO700" s="3">
        <f>VLOOKUP($A700,MOEX!$C:$E,3,0)</f>
        <v>68.11</v>
      </c>
      <c r="CP700" s="3" t="s">
        <v>28</v>
      </c>
      <c r="CS700" s="3">
        <f>VLOOKUP($A700,MSTT!$C:$E,3,0)</f>
        <v>90</v>
      </c>
      <c r="CT700" s="3" t="s">
        <v>29</v>
      </c>
      <c r="CW700" s="3">
        <f>VLOOKUP($A700,NLMK!$C:$E,3,0)</f>
        <v>77.900000000000006</v>
      </c>
      <c r="CX700" s="3" t="s">
        <v>30</v>
      </c>
      <c r="DA700" s="3">
        <f>VLOOKUP($A700,NMTP!$C:$E,3,0)</f>
        <v>2.1549999999999998</v>
      </c>
      <c r="DB700" s="3" t="s">
        <v>31</v>
      </c>
      <c r="DE700" s="3">
        <f>VLOOKUP($A700,NVTK!$C:$E,3,0)</f>
        <v>559.5</v>
      </c>
      <c r="DF700" s="3" t="s">
        <v>32</v>
      </c>
      <c r="DI700" s="3">
        <f>VLOOKUP($A700,PIKK!$C:$E,3,0)</f>
        <v>151.19999999999999</v>
      </c>
      <c r="DJ700" s="3" t="s">
        <v>33</v>
      </c>
      <c r="DM700" s="3">
        <f>VLOOKUP($A700,ROSN!$C:$E,3,0)</f>
        <v>220.6</v>
      </c>
      <c r="DN700" s="3" t="s">
        <v>34</v>
      </c>
      <c r="DQ700" s="3">
        <f>VLOOKUP($A700,RTKM!$C:$E,3,0)</f>
        <v>82.3</v>
      </c>
      <c r="DR700" s="3" t="s">
        <v>35</v>
      </c>
      <c r="DU700" s="3">
        <f>VLOOKUP($A700,RTKMP!$C:$E,3,0)</f>
        <v>55.73</v>
      </c>
      <c r="DV700" s="3" t="s">
        <v>36</v>
      </c>
      <c r="DY700" s="3">
        <f>VLOOKUP($A700,HYDR!$C:$E,3,0)</f>
        <v>0.51539999999999997</v>
      </c>
      <c r="DZ700" s="3" t="s">
        <v>37</v>
      </c>
      <c r="EC700" s="3">
        <f>VLOOKUP($A700,RUAL!$C:$E,3,0)</f>
        <v>292.5</v>
      </c>
      <c r="ED700" s="3" t="s">
        <v>38</v>
      </c>
      <c r="EG700" s="3">
        <f>VLOOKUP($A700,SVAV!$C:$E,3,0)</f>
        <v>356</v>
      </c>
      <c r="EH700" s="3" t="s">
        <v>39</v>
      </c>
      <c r="EK700" s="3">
        <f>VLOOKUP($A700,SBER!$C:$E,3,0)</f>
        <v>70.45</v>
      </c>
      <c r="EL700" s="3" t="s">
        <v>40</v>
      </c>
      <c r="EO700" s="3">
        <f>VLOOKUP($A700,SBERP!$C:$E,3,0)</f>
        <v>49.26</v>
      </c>
      <c r="EP700" s="3" t="s">
        <v>41</v>
      </c>
      <c r="ES700" s="3">
        <f>VLOOKUP($A700,CHMF!$C:$E,3,0)</f>
        <v>623.9</v>
      </c>
      <c r="ET700" s="3" t="s">
        <v>42</v>
      </c>
      <c r="EW700" s="3">
        <f>VLOOKUP($A700,AFKS!$C:$E,3,0)</f>
        <v>20.07</v>
      </c>
      <c r="EX700" s="3" t="s">
        <v>43</v>
      </c>
      <c r="FA700" s="3">
        <f>VLOOKUP($A700,SNGS!$C:$E,3,0)</f>
        <v>31.05</v>
      </c>
      <c r="FB700" s="3" t="s">
        <v>44</v>
      </c>
      <c r="FE700" s="3">
        <f>VLOOKUP($A700,SNGSP!$C:$E,3,0)</f>
        <v>32.755000000000003</v>
      </c>
      <c r="FF700" s="3" t="s">
        <v>45</v>
      </c>
      <c r="FI700" s="3">
        <f>VLOOKUP($A700,TRMK!$C:$E,3,0)</f>
        <v>55.8</v>
      </c>
      <c r="FJ700" s="3" t="s">
        <v>46</v>
      </c>
      <c r="FM700" s="3">
        <f>VLOOKUP($A700,TATN!$C:$E,3,0)</f>
        <v>278.05</v>
      </c>
      <c r="FN700" s="3" t="s">
        <v>47</v>
      </c>
      <c r="FQ700" s="3">
        <f>VLOOKUP($A700,TATNP!$C:$E,3,0)</f>
        <v>152.5</v>
      </c>
      <c r="FR700" s="3" t="s">
        <v>48</v>
      </c>
      <c r="FU700" s="3">
        <f>VLOOKUP($A700,TRNFP!$C:$E,3,0)</f>
        <v>132190</v>
      </c>
      <c r="FV700" s="3" t="s">
        <v>49</v>
      </c>
      <c r="FY700" s="3">
        <f>VLOOKUP($A700,URKA!$C:$E,3,0)</f>
        <v>146.55000000000001</v>
      </c>
      <c r="FZ700" s="3" t="s">
        <v>50</v>
      </c>
      <c r="GC700" s="3">
        <f>VLOOKUP($A700,FEES!$C:$E,3,0)</f>
        <v>6.6350000000000006E-2</v>
      </c>
      <c r="GD700" s="3" t="s">
        <v>51</v>
      </c>
      <c r="GG700" s="3">
        <f>VLOOKUP($A700,PHOR!$C:$E,3,0)</f>
        <v>2373</v>
      </c>
      <c r="GH700" s="3" t="s">
        <v>52</v>
      </c>
      <c r="GK700" s="3">
        <f>VLOOKUP($A700,GCHE!$C:$E,3,0)</f>
        <v>788</v>
      </c>
      <c r="GL700" s="3" t="s">
        <v>53</v>
      </c>
      <c r="GO700" s="3">
        <f>VLOOKUP($A700,EONR!$C:$E,3,0)</f>
        <v>2.69</v>
      </c>
    </row>
    <row r="701" spans="1:197" x14ac:dyDescent="0.45">
      <c r="A701" s="86">
        <v>42212</v>
      </c>
      <c r="B701" s="3" t="s">
        <v>5</v>
      </c>
      <c r="E701" s="3">
        <f>VLOOKUP($A701,POLY!$C:$E,3,0)</f>
        <v>434.5</v>
      </c>
      <c r="F701" s="3" t="s">
        <v>6</v>
      </c>
      <c r="I701" s="3">
        <f>VLOOKUP($A701,YNDX!$C:$E,3,0)</f>
        <v>882</v>
      </c>
      <c r="J701" s="3" t="s">
        <v>7</v>
      </c>
      <c r="M701" s="3">
        <f>VLOOKUP($A701,ALRS!$C:$E,3,0)</f>
        <v>71.2</v>
      </c>
      <c r="N701" s="3" t="s">
        <v>8</v>
      </c>
      <c r="Q701" s="3">
        <f>VLOOKUP($A701,AKRN!$C:$E,3,0)</f>
        <v>2556</v>
      </c>
      <c r="R701" s="3" t="s">
        <v>9</v>
      </c>
      <c r="U701" s="3">
        <f>VLOOKUP($A701,AFLT!$C:$E,3,0)</f>
        <v>39.35</v>
      </c>
      <c r="V701" s="3" t="s">
        <v>10</v>
      </c>
      <c r="Y701" s="3">
        <f>VLOOKUP($A701,BSPB!$C:$E,3,0)</f>
        <v>39</v>
      </c>
      <c r="Z701" s="3" t="s">
        <v>11</v>
      </c>
      <c r="AC701" s="3">
        <f>VLOOKUP($A701,BANE!$C:$E,3,0)</f>
        <v>1900</v>
      </c>
      <c r="AD701" s="3" t="s">
        <v>12</v>
      </c>
      <c r="AG701" s="3">
        <f>VLOOKUP($A701,BANEP!$C:$E,3,0)</f>
        <v>1342</v>
      </c>
      <c r="AH701" s="3" t="s">
        <v>13</v>
      </c>
      <c r="AK701" s="3">
        <f>VLOOKUP($A701,VTBR!$C:$E,3,0)</f>
        <v>7.1999999999999995E-2</v>
      </c>
      <c r="AL701" s="3" t="s">
        <v>14</v>
      </c>
      <c r="AO701" s="3">
        <f>VLOOKUP($A701,VSMO!$C:$E,3,0)</f>
        <v>9150</v>
      </c>
      <c r="AP701" s="3" t="s">
        <v>15</v>
      </c>
      <c r="AS701" s="3">
        <f>VLOOKUP($A701,GAZP!$C:$E,3,0)</f>
        <v>142.5</v>
      </c>
      <c r="AT701" s="3" t="s">
        <v>16</v>
      </c>
      <c r="AW701" s="3">
        <f>VLOOKUP($A701,GMKN!$C:$E,3,0)</f>
        <v>9427</v>
      </c>
      <c r="AX701" s="3" t="s">
        <v>17</v>
      </c>
      <c r="BA701" s="3">
        <f>VLOOKUP($A701,DIXY!$C:$E,3,0)</f>
        <v>332</v>
      </c>
      <c r="BB701" s="3" t="s">
        <v>18</v>
      </c>
      <c r="BE701" s="3">
        <f>VLOOKUP($A701,IRAO!$C:$E,3,0)</f>
        <v>1.1335</v>
      </c>
      <c r="BF701" s="3" t="s">
        <v>19</v>
      </c>
      <c r="BI701" s="3">
        <f>VLOOKUP($A701,KMAZ!$C:$E,3,0)</f>
        <v>35.950000000000003</v>
      </c>
      <c r="BJ701" s="3" t="s">
        <v>20</v>
      </c>
      <c r="BM701" s="3">
        <f>VLOOKUP($A701,LSRG!$C:$E,3,0)</f>
        <v>600</v>
      </c>
      <c r="BN701" s="3" t="s">
        <v>21</v>
      </c>
      <c r="BQ701" s="3">
        <f>VLOOKUP($A701,LKOH!$C:$E,3,0)</f>
        <v>2537.6</v>
      </c>
      <c r="BR701" s="3" t="s">
        <v>22</v>
      </c>
      <c r="BU701" s="3">
        <f>VLOOKUP($A701,MVID!$C:$E,3,0)</f>
        <v>195</v>
      </c>
      <c r="BV701" s="3" t="s">
        <v>23</v>
      </c>
      <c r="BY701" s="3">
        <f>VLOOKUP($A701,MAGN!$C:$E,3,0)</f>
        <v>18.89</v>
      </c>
      <c r="BZ701" s="3" t="s">
        <v>24</v>
      </c>
      <c r="CC701" s="3">
        <f>VLOOKUP($A701,MTSS!$C:$E,3,0)</f>
        <v>224.9</v>
      </c>
      <c r="CD701" s="3" t="s">
        <v>25</v>
      </c>
      <c r="CG701" s="3">
        <f>VLOOKUP($A701,MGNT!$C:$E,3,0)</f>
        <v>12200</v>
      </c>
      <c r="CH701" s="3" t="s">
        <v>26</v>
      </c>
      <c r="CK701" s="3">
        <f>VLOOKUP($A701,MFON!$C:$E,3,0)</f>
        <v>765</v>
      </c>
      <c r="CL701" s="3" t="s">
        <v>27</v>
      </c>
      <c r="CO701" s="3">
        <f>VLOOKUP($A701,MOEX!$C:$E,3,0)</f>
        <v>70.5</v>
      </c>
      <c r="CP701" s="3" t="s">
        <v>28</v>
      </c>
      <c r="CS701" s="3">
        <f>VLOOKUP($A701,MSTT!$C:$E,3,0)</f>
        <v>89.9</v>
      </c>
      <c r="CT701" s="3" t="s">
        <v>29</v>
      </c>
      <c r="CW701" s="3">
        <f>VLOOKUP($A701,NLMK!$C:$E,3,0)</f>
        <v>79.22</v>
      </c>
      <c r="CX701" s="3" t="s">
        <v>30</v>
      </c>
      <c r="DA701" s="3">
        <f>VLOOKUP($A701,NMTP!$C:$E,3,0)</f>
        <v>2.21</v>
      </c>
      <c r="DB701" s="3" t="s">
        <v>31</v>
      </c>
      <c r="DE701" s="3">
        <f>VLOOKUP($A701,NVTK!$C:$E,3,0)</f>
        <v>591</v>
      </c>
      <c r="DF701" s="3" t="s">
        <v>32</v>
      </c>
      <c r="DI701" s="3">
        <f>VLOOKUP($A701,PIKK!$C:$E,3,0)</f>
        <v>172.8</v>
      </c>
      <c r="DJ701" s="3" t="s">
        <v>33</v>
      </c>
      <c r="DM701" s="3">
        <f>VLOOKUP($A701,ROSN!$C:$E,3,0)</f>
        <v>236.7</v>
      </c>
      <c r="DN701" s="3" t="s">
        <v>34</v>
      </c>
      <c r="DQ701" s="3">
        <f>VLOOKUP($A701,RTKM!$C:$E,3,0)</f>
        <v>84.99</v>
      </c>
      <c r="DR701" s="3" t="s">
        <v>35</v>
      </c>
      <c r="DU701" s="3">
        <f>VLOOKUP($A701,RTKMP!$C:$E,3,0)</f>
        <v>55.5</v>
      </c>
      <c r="DV701" s="3" t="s">
        <v>36</v>
      </c>
      <c r="DY701" s="3">
        <f>VLOOKUP($A701,HYDR!$C:$E,3,0)</f>
        <v>0.53490000000000004</v>
      </c>
      <c r="DZ701" s="3" t="s">
        <v>37</v>
      </c>
      <c r="EC701" s="3">
        <f>VLOOKUP($A701,RUAL!$C:$E,3,0)</f>
        <v>286</v>
      </c>
      <c r="ED701" s="3" t="s">
        <v>38</v>
      </c>
      <c r="EG701" s="3">
        <f>VLOOKUP($A701,SVAV!$C:$E,3,0)</f>
        <v>365</v>
      </c>
      <c r="EH701" s="3" t="s">
        <v>39</v>
      </c>
      <c r="EK701" s="3">
        <f>VLOOKUP($A701,SBER!$C:$E,3,0)</f>
        <v>72.3</v>
      </c>
      <c r="EL701" s="3" t="s">
        <v>40</v>
      </c>
      <c r="EO701" s="3">
        <f>VLOOKUP($A701,SBERP!$C:$E,3,0)</f>
        <v>51.39</v>
      </c>
      <c r="EP701" s="3" t="s">
        <v>41</v>
      </c>
      <c r="ES701" s="3">
        <f>VLOOKUP($A701,CHMF!$C:$E,3,0)</f>
        <v>687.5</v>
      </c>
      <c r="ET701" s="3" t="s">
        <v>42</v>
      </c>
      <c r="EW701" s="3">
        <f>VLOOKUP($A701,AFKS!$C:$E,3,0)</f>
        <v>21.09</v>
      </c>
      <c r="EX701" s="3" t="s">
        <v>43</v>
      </c>
      <c r="FA701" s="3">
        <f>VLOOKUP($A701,SNGS!$C:$E,3,0)</f>
        <v>33.994999999999997</v>
      </c>
      <c r="FB701" s="3" t="s">
        <v>44</v>
      </c>
      <c r="FE701" s="3">
        <f>VLOOKUP($A701,SNGSP!$C:$E,3,0)</f>
        <v>37.75</v>
      </c>
      <c r="FF701" s="3" t="s">
        <v>45</v>
      </c>
      <c r="FI701" s="3">
        <f>VLOOKUP($A701,TRMK!$C:$E,3,0)</f>
        <v>55.4</v>
      </c>
      <c r="FJ701" s="3" t="s">
        <v>46</v>
      </c>
      <c r="FM701" s="3">
        <f>VLOOKUP($A701,TATN!$C:$E,3,0)</f>
        <v>301.85000000000002</v>
      </c>
      <c r="FN701" s="3" t="s">
        <v>47</v>
      </c>
      <c r="FQ701" s="3">
        <f>VLOOKUP($A701,TATNP!$C:$E,3,0)</f>
        <v>162.4</v>
      </c>
      <c r="FR701" s="3" t="s">
        <v>48</v>
      </c>
      <c r="FU701" s="3">
        <f>VLOOKUP($A701,TRNFP!$C:$E,3,0)</f>
        <v>138100</v>
      </c>
      <c r="FV701" s="3" t="s">
        <v>49</v>
      </c>
      <c r="FY701" s="3">
        <f>VLOOKUP($A701,URKA!$C:$E,3,0)</f>
        <v>162.30000000000001</v>
      </c>
      <c r="FZ701" s="3" t="s">
        <v>50</v>
      </c>
      <c r="GC701" s="3">
        <f>VLOOKUP($A701,FEES!$C:$E,3,0)</f>
        <v>6.8000000000000005E-2</v>
      </c>
      <c r="GD701" s="3" t="s">
        <v>51</v>
      </c>
      <c r="GG701" s="3">
        <f>VLOOKUP($A701,PHOR!$C:$E,3,0)</f>
        <v>2430</v>
      </c>
      <c r="GH701" s="3" t="s">
        <v>52</v>
      </c>
      <c r="GK701" s="3">
        <f>VLOOKUP($A701,GCHE!$C:$E,3,0)</f>
        <v>840</v>
      </c>
      <c r="GL701" s="3" t="s">
        <v>53</v>
      </c>
      <c r="GO701" s="3">
        <f>VLOOKUP($A701,EONR!$C:$E,3,0)</f>
        <v>2.5939999999999999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9"/>
  <sheetViews>
    <sheetView zoomScale="90" zoomScaleNormal="90" workbookViewId="0">
      <selection activeCell="A21" sqref="A21:XFD21"/>
    </sheetView>
  </sheetViews>
  <sheetFormatPr defaultRowHeight="14.25" x14ac:dyDescent="0.45"/>
  <cols>
    <col min="1" max="1" width="10.1328125" bestFit="1" customWidth="1"/>
  </cols>
  <sheetData>
    <row r="1" spans="1:50" x14ac:dyDescent="0.45">
      <c r="A1" s="68" t="s">
        <v>7907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  <c r="AN1" s="3" t="s">
        <v>43</v>
      </c>
      <c r="AO1" s="3" t="s">
        <v>44</v>
      </c>
      <c r="AP1" s="3" t="s">
        <v>45</v>
      </c>
      <c r="AQ1" s="3" t="s">
        <v>46</v>
      </c>
      <c r="AR1" s="3" t="s">
        <v>47</v>
      </c>
      <c r="AS1" s="3" t="s">
        <v>48</v>
      </c>
      <c r="AT1" s="3" t="s">
        <v>49</v>
      </c>
      <c r="AU1" s="3" t="s">
        <v>50</v>
      </c>
      <c r="AV1" s="3" t="s">
        <v>51</v>
      </c>
      <c r="AW1" s="3" t="s">
        <v>52</v>
      </c>
      <c r="AX1" s="3" t="s">
        <v>53</v>
      </c>
    </row>
    <row r="2" spans="1:50" x14ac:dyDescent="0.45">
      <c r="A2" s="1">
        <v>42185</v>
      </c>
      <c r="B2">
        <f>VLOOKUP(B1,'MC II 2015'!$A:$G,7,0)</f>
        <v>192902.58470400001</v>
      </c>
      <c r="C2">
        <f>VLOOKUP(C1,'MC II 2015'!$A:$G,7,0)</f>
        <v>226095.36431999999</v>
      </c>
      <c r="D2">
        <f>VLOOKUP(D1,'MC II 2015'!$A:$G,7,0)</f>
        <v>465613.12712859997</v>
      </c>
      <c r="E2">
        <f>VLOOKUP(E1,'MC II 2015'!$A:$G,7,0)</f>
        <v>90796.160000000003</v>
      </c>
      <c r="F2">
        <f>VLOOKUP(F1,'MC II 2015'!$A:$G,7,0)</f>
        <v>42281.162502929998</v>
      </c>
      <c r="G2">
        <f>VLOOKUP(G1,'MC II 2015'!$A:$G,7,0)</f>
        <v>17823.914700000001</v>
      </c>
      <c r="H2">
        <f>VLOOKUP(H1,'MC II 2015'!$A:$G,7,0)</f>
        <v>279873.40367700002</v>
      </c>
      <c r="I2">
        <f>VLOOKUP(I1,'MC II 2015'!$A:$G,7,0)</f>
        <v>41941.520896000002</v>
      </c>
      <c r="J2">
        <f>VLOOKUP(J1,'MC II 2015'!$A:$G,7,0)</f>
        <v>1012736.70009959</v>
      </c>
      <c r="K2">
        <f>VLOOKUP(K1,'MC II 2015'!$A:$G,7,0)</f>
        <v>102843.47895999999</v>
      </c>
      <c r="L2">
        <f>VLOOKUP(L1,'MC II 2015'!$A:$G,7,0)</f>
        <v>3415140.970954</v>
      </c>
      <c r="M2">
        <f>VLOOKUP(M1,'MC II 2015'!$A:$G,7,0)</f>
        <v>1499059.3941480001</v>
      </c>
      <c r="N2">
        <f>VLOOKUP(N1,'MC II 2015'!$A:$G,7,0)</f>
        <v>41042.75</v>
      </c>
      <c r="O2">
        <f>VLOOKUP(O1,'MC II 2015'!$A:$G,7,0)</f>
        <v>127420.2</v>
      </c>
      <c r="P2">
        <f>VLOOKUP(P1,'MC II 2015'!$A:$G,7,0)</f>
        <v>26874.723242</v>
      </c>
      <c r="Q2">
        <f>VLOOKUP(Q1,'MC II 2015'!$A:$G,7,0)</f>
        <v>58830.252764999997</v>
      </c>
      <c r="R2">
        <f>VLOOKUP(R1,'MC II 2015'!$A:$G,7,0)</f>
        <v>2082859.2988440001</v>
      </c>
      <c r="S2">
        <f>VLOOKUP(S1,'MC II 2015'!$A:$G,7,0)</f>
        <v>33688.565739799997</v>
      </c>
      <c r="T2">
        <f>VLOOKUP(T1,'MC II 2015'!$A:$G,7,0)</f>
        <v>164430.26595</v>
      </c>
      <c r="U2">
        <f>VLOOKUP(U1,'MC II 2015'!$A:$G,7,0)</f>
        <v>501518.5714974</v>
      </c>
      <c r="V2">
        <f>VLOOKUP(V1,'MC II 2015'!$A:$G,7,0)</f>
        <v>1073460.50196</v>
      </c>
      <c r="W2">
        <f>VLOOKUP(W1,'MC II 2015'!$A:$G,7,0)</f>
        <v>480500</v>
      </c>
      <c r="X2">
        <f>VLOOKUP(X1,'MC II 2015'!$A:$G,7,0)</f>
        <v>157408.20893644</v>
      </c>
      <c r="Y2">
        <f>VLOOKUP(Y1,'MC II 2015'!$A:$G,7,0)</f>
        <v>25258.287250000001</v>
      </c>
      <c r="Z2">
        <f>VLOOKUP(Z1,'MC II 2015'!$A:$G,7,0)</f>
        <v>448832.78800359997</v>
      </c>
      <c r="AA2">
        <f>VLOOKUP(AA1,'MC II 2015'!$A:$G,7,0)</f>
        <v>36593.649259999998</v>
      </c>
      <c r="AB2">
        <f>VLOOKUP(AB1,'MC II 2015'!$A:$G,7,0)</f>
        <v>1693347.8562</v>
      </c>
      <c r="AC2">
        <f>VLOOKUP(AC1,'MC II 2015'!$A:$G,7,0)</f>
        <v>118691.3727168</v>
      </c>
      <c r="AD2">
        <f>VLOOKUP(AD1,'MC II 2015'!$A:$G,7,0)</f>
        <v>2439700.5334733999</v>
      </c>
      <c r="AE2">
        <f>VLOOKUP(AE1,'MC II 2015'!$A:$G,7,0)</f>
        <v>240495.3075201</v>
      </c>
      <c r="AF2">
        <f>VLOOKUP(AF1,'MC II 2015'!$A:$G,7,0)</f>
        <v>15293.525917620002</v>
      </c>
      <c r="AG2">
        <f>VLOOKUP(AG1,'MC II 2015'!$A:$G,7,0)</f>
        <v>208191.69557570998</v>
      </c>
      <c r="AH2">
        <f>VLOOKUP(AH1,'MC II 2015'!$A:$G,7,0)</f>
        <v>436039.52653940005</v>
      </c>
      <c r="AI2">
        <f>VLOOKUP(AI1,'MC II 2015'!$A:$G,7,0)</f>
        <v>15181.680437000001</v>
      </c>
      <c r="AJ2">
        <f>VLOOKUP(AJ1,'MC II 2015'!$A:$G,7,0)</f>
        <v>1542171.5651199999</v>
      </c>
      <c r="AK2">
        <f>VLOOKUP(AK1,'MC II 2015'!$A:$G,7,0)</f>
        <v>47980</v>
      </c>
      <c r="AL2">
        <f>VLOOKUP(AL1,'MC II 2015'!$A:$G,7,0)</f>
        <v>493835.15006999997</v>
      </c>
      <c r="AM2">
        <f>VLOOKUP(AM1,'MC II 2015'!$A:$G,7,0)</f>
        <v>191263</v>
      </c>
      <c r="AN2">
        <f>VLOOKUP(AN1,'MC II 2015'!$A:$G,7,0)</f>
        <v>1179315.08521205</v>
      </c>
      <c r="AO2">
        <f>VLOOKUP(AO1,'MC II 2015'!$A:$G,7,0)</f>
        <v>327720.02489925001</v>
      </c>
      <c r="AP2">
        <f>VLOOKUP(AP1,'MC II 2015'!$A:$G,7,0)</f>
        <v>57727.352061400001</v>
      </c>
      <c r="AQ2">
        <f>VLOOKUP(AQ1,'MC II 2015'!$A:$G,7,0)</f>
        <v>642060.14928999997</v>
      </c>
      <c r="AR2">
        <f>VLOOKUP(AR1,'MC II 2015'!$A:$G,7,0)</f>
        <v>23158.834500000001</v>
      </c>
      <c r="AS2">
        <f>VLOOKUP(AS1,'MC II 2015'!$A:$G,7,0)</f>
        <v>205227.95125000001</v>
      </c>
      <c r="AT2">
        <f>VLOOKUP(AT1,'MC II 2015'!$A:$G,7,0)</f>
        <v>423813.89386585</v>
      </c>
      <c r="AU2">
        <f>VLOOKUP(AU1,'MC II 2015'!$A:$G,7,0)</f>
        <v>79564.609465589994</v>
      </c>
      <c r="AV2">
        <f>VLOOKUP(AV1,'MC II 2015'!$A:$G,7,0)</f>
        <v>267547</v>
      </c>
      <c r="AW2">
        <f>VLOOKUP(AW1,'MC II 2015'!$A:$G,7,0)</f>
        <v>32489.228246999999</v>
      </c>
      <c r="AX2">
        <f>VLOOKUP(AX1,'MC II 2015'!$A:$G,7,0)</f>
        <v>190091.84902718</v>
      </c>
    </row>
    <row r="3" spans="1:50" x14ac:dyDescent="0.45">
      <c r="A3" s="1">
        <v>42094</v>
      </c>
      <c r="B3">
        <f>VLOOKUP(B1,'MC I 2015'!$A:$G,7)</f>
        <v>205991.36209849999</v>
      </c>
      <c r="C3">
        <f>VLOOKUP(C1,'MC I 2015'!$A:$G,7)</f>
        <v>236362.06701200001</v>
      </c>
      <c r="D3">
        <f>VLOOKUP(D1,'MC I 2015'!$A:$G,7)</f>
        <v>523133.5086989</v>
      </c>
      <c r="E3">
        <f>VLOOKUP(E1,'MC I 2015'!$A:$G,7)</f>
        <v>90147.615999999995</v>
      </c>
      <c r="F3">
        <f>VLOOKUP(F1,'MC I 2015'!$A:$G,7)</f>
        <v>37749.848003010004</v>
      </c>
      <c r="G3">
        <f>VLOOKUP(G1,'MC I 2015'!$A:$G,7)</f>
        <v>13911.884099999999</v>
      </c>
      <c r="H3">
        <f>VLOOKUP(H1,'MC I 2015'!$A:$G,7)</f>
        <v>281265.99661600002</v>
      </c>
      <c r="I3">
        <f>VLOOKUP(I1,'MC I 2015'!$A:$G,7)</f>
        <v>39915.936079999999</v>
      </c>
      <c r="J3">
        <f>VLOOKUP(J1,'MC I 2015'!$A:$G,7)</f>
        <v>774392.3449059499</v>
      </c>
      <c r="K3">
        <f>VLOOKUP(K1,'MC I 2015'!$A:$G,7)</f>
        <v>102497.59282000001</v>
      </c>
      <c r="L3">
        <f>VLOOKUP(L1,'MC I 2015'!$A:$G,7)</f>
        <v>3271679.4827800002</v>
      </c>
      <c r="M3">
        <f>VLOOKUP(M1,'MC I 2015'!$A:$G,7)</f>
        <v>1661577.4979999999</v>
      </c>
      <c r="N3">
        <f>VLOOKUP(N1,'MC I 2015'!$A:$G,7)</f>
        <v>60416.425000000003</v>
      </c>
      <c r="O3">
        <f>VLOOKUP(O1,'MC I 2015'!$A:$G,7)</f>
        <v>112731.12</v>
      </c>
      <c r="P3">
        <f>VLOOKUP(P1,'MC I 2015'!$A:$G,7)</f>
        <v>24540.8656973</v>
      </c>
      <c r="Q3">
        <f>VLOOKUP(Q1,'MC I 2015'!$A:$G,7)</f>
        <v>67999.941900000005</v>
      </c>
      <c r="R3">
        <f>VLOOKUP(R1,'MC I 2015'!$A:$G,7)</f>
        <v>2274831.4254975002</v>
      </c>
      <c r="S3">
        <f>VLOOKUP(S1,'MC I 2015'!$A:$G,7)</f>
        <v>33724.519385200001</v>
      </c>
      <c r="T3">
        <f>VLOOKUP(T1,'MC I 2015'!$A:$G,7)</f>
        <v>162407.71221999999</v>
      </c>
      <c r="U3">
        <f>VLOOKUP(U1,'MC I 2015'!$A:$G,7)</f>
        <v>510714.11184829997</v>
      </c>
      <c r="V3">
        <f>VLOOKUP(V1,'MC I 2015'!$A:$G,7)</f>
        <v>1069205.240985</v>
      </c>
      <c r="W3">
        <f>VLOOKUP(W1,'MC I 2015'!$A:$G,7)</f>
        <v>565440</v>
      </c>
      <c r="X3">
        <f>VLOOKUP(X1,'MC I 2015'!$A:$G,7)</f>
        <v>155813.16339134</v>
      </c>
      <c r="Y3">
        <f>VLOOKUP(Y1,'MC I 2015'!$A:$G,7)</f>
        <v>21420.156449999999</v>
      </c>
      <c r="Z3">
        <f>VLOOKUP(Z1,'MC I 2015'!$A:$G,7)</f>
        <v>465943.45177380001</v>
      </c>
      <c r="AA3">
        <f>VLOOKUP(AA1,'MC I 2015'!$A:$G,7)</f>
        <v>27348.937868000001</v>
      </c>
      <c r="AB3">
        <f>VLOOKUP(AB1,'MC I 2015'!$A:$G,7)</f>
        <v>1300753.4904</v>
      </c>
      <c r="AC3">
        <f>VLOOKUP(AC1,'MC I 2015'!$A:$G,7)</f>
        <v>126088.9429696</v>
      </c>
      <c r="AD3">
        <f>VLOOKUP(AD1,'MC I 2015'!$A:$G,7)</f>
        <v>2640536.0031055496</v>
      </c>
      <c r="AE3">
        <f>VLOOKUP(AE1,'MC I 2015'!$A:$G,7)</f>
        <v>208918.62063927</v>
      </c>
      <c r="AF3">
        <f>VLOOKUP(AF1,'MC I 2015'!$A:$G,7)</f>
        <v>14081.79688731</v>
      </c>
      <c r="AG3">
        <f>VLOOKUP(AG1,'MC I 2015'!$A:$G,7)</f>
        <v>202861.37016023</v>
      </c>
      <c r="AH3">
        <f>VLOOKUP(AH1,'MC I 2015'!$A:$G,7)</f>
        <v>555988.37887489004</v>
      </c>
      <c r="AI3">
        <f>VLOOKUP(AI1,'MC I 2015'!$A:$G,7)</f>
        <v>12405.797558</v>
      </c>
      <c r="AJ3">
        <f>VLOOKUP(AJ1,'MC I 2015'!$A:$G,7)</f>
        <v>1349831.8584400001</v>
      </c>
      <c r="AK3">
        <f>VLOOKUP(AK1,'MC I 2015'!$A:$G,7)</f>
        <v>45470</v>
      </c>
      <c r="AL3">
        <f>VLOOKUP(AL1,'MC I 2015'!$A:$G,7)</f>
        <v>547407.25837699999</v>
      </c>
      <c r="AM3">
        <f>VLOOKUP(AM1,'MC I 2015'!$A:$G,7)</f>
        <v>169647</v>
      </c>
      <c r="AN3">
        <f>VLOOKUP(AN1,'MC I 2015'!$A:$G,7)</f>
        <v>1285599.91945943</v>
      </c>
      <c r="AO3">
        <f>VLOOKUP(AO1,'MC I 2015'!$A:$G,7)</f>
        <v>343509.12128100003</v>
      </c>
      <c r="AP3">
        <f>VLOOKUP(AP1,'MC I 2015'!$A:$G,7)</f>
        <v>42823.560651400003</v>
      </c>
      <c r="AQ3">
        <f>VLOOKUP(AQ1,'MC I 2015'!$A:$G,7)</f>
        <v>610469.13413999998</v>
      </c>
      <c r="AR3">
        <f>VLOOKUP(AR1,'MC I 2015'!$A:$G,7)</f>
        <v>24692.922900000001</v>
      </c>
      <c r="AS3">
        <f>VLOOKUP(AS1,'MC I 2015'!$A:$G,7)</f>
        <v>192058.16</v>
      </c>
      <c r="AT3">
        <f>VLOOKUP(AT1,'MC I 2015'!$A:$G,7)</f>
        <v>446127.61463745002</v>
      </c>
      <c r="AU3">
        <f>VLOOKUP(AU1,'MC I 2015'!$A:$G,7)</f>
        <v>82343.379869869997</v>
      </c>
      <c r="AV3">
        <f>VLOOKUP(AV1,'MC I 2015'!$A:$G,7)</f>
        <v>260554</v>
      </c>
      <c r="AW3">
        <f>VLOOKUP(AW1,'MC I 2015'!$A:$G,7)</f>
        <v>31873.735424999999</v>
      </c>
      <c r="AX3">
        <f>VLOOKUP(AX1,'MC I 2015'!$A:$G,7)</f>
        <v>186435.02407076998</v>
      </c>
    </row>
    <row r="4" spans="1:50" x14ac:dyDescent="0.45">
      <c r="A4" s="1">
        <v>42004</v>
      </c>
      <c r="B4">
        <f>VLOOKUP(B1,'MC IV 2014'!$A:$G,7,0)</f>
        <v>211041.20141450001</v>
      </c>
      <c r="C4">
        <f>VLOOKUP(C1,'MC IV 2014'!$A:$G,7,0)</f>
        <v>270841.31568</v>
      </c>
      <c r="D4">
        <f>VLOOKUP(D1,'MC IV 2014'!$A:$G,7,0)</f>
        <v>458027.21252970002</v>
      </c>
      <c r="E4">
        <f>VLOOKUP(E1,'MC IV 2014'!$A:$G,7,0)</f>
        <v>74987.899999999994</v>
      </c>
      <c r="F4">
        <f>VLOOKUP(F1,'MC IV 2014'!$A:$G,7,0)</f>
        <v>35328.704471190002</v>
      </c>
      <c r="G4">
        <f>VLOOKUP(G1,'MC IV 2014'!$A:$G,7,0)</f>
        <v>10725.1176</v>
      </c>
      <c r="H4">
        <f>VLOOKUP(H1,'MC IV 2014'!$A:$G,7,0)</f>
        <v>182642.21300600001</v>
      </c>
      <c r="I4">
        <f>VLOOKUP(I1,'MC IV 2014'!$A:$G,7,0)</f>
        <v>27077.302908000001</v>
      </c>
      <c r="J4">
        <f>VLOOKUP(J1,'MC IV 2014'!$A:$G,7,0)</f>
        <v>856043.75533118006</v>
      </c>
      <c r="K4">
        <f>VLOOKUP(K1,'MC IV 2014'!$A:$G,7,0)</f>
        <v>96156.346919999996</v>
      </c>
      <c r="L4">
        <f>VLOOKUP(L1,'MC IV 2014'!$A:$G,7,0)</f>
        <v>3112593.476092</v>
      </c>
      <c r="M4">
        <f>VLOOKUP(M1,'MC IV 2014'!$A:$G,7,0)</f>
        <v>1291599.5751120001</v>
      </c>
      <c r="N4">
        <f>VLOOKUP(N1,'MC IV 2014'!$A:$G,7,0)</f>
        <v>45321.675000000003</v>
      </c>
      <c r="O4" t="e">
        <f>VLOOKUP(O1,'MC IV 2014'!$A:$G,7,0)</f>
        <v>#N/A</v>
      </c>
      <c r="P4">
        <f>VLOOKUP(P1,'MC IV 2014'!$A:$G,7,0)</f>
        <v>18458.6914899</v>
      </c>
      <c r="Q4">
        <f>VLOOKUP(Q1,'MC IV 2014'!$A:$G,7,0)</f>
        <v>46775.71761</v>
      </c>
      <c r="R4">
        <f>VLOOKUP(R1,'MC IV 2014'!$A:$G,7,0)</f>
        <v>1886038.9616370001</v>
      </c>
      <c r="S4">
        <f>VLOOKUP(S1,'MC IV 2014'!$A:$G,7,0)</f>
        <v>22057.561452900001</v>
      </c>
      <c r="T4">
        <f>VLOOKUP(T1,'MC IV 2014'!$A:$G,7,0)</f>
        <v>117285.76768</v>
      </c>
      <c r="U4">
        <f>VLOOKUP(U1,'MC IV 2014'!$A:$G,7,0)</f>
        <v>354803.20859540004</v>
      </c>
      <c r="V4">
        <f>VLOOKUP(V1,'MC IV 2014'!$A:$G,7,0)</f>
        <v>931807.59216999996</v>
      </c>
      <c r="W4">
        <f>VLOOKUP(W1,'MC IV 2014'!$A:$G,7,0)</f>
        <v>521420</v>
      </c>
      <c r="X4">
        <f>VLOOKUP(X1,'MC IV 2014'!$A:$G,7,0)</f>
        <v>138449.95331467999</v>
      </c>
      <c r="Y4">
        <f>VLOOKUP(Y1,'MC IV 2014'!$A:$G,7,0)</f>
        <v>18739.109199999999</v>
      </c>
      <c r="Z4">
        <f>VLOOKUP(Z1,'MC IV 2014'!$A:$G,7,0)</f>
        <v>389859.43196199997</v>
      </c>
      <c r="AA4">
        <f>VLOOKUP(AA1,'MC IV 2014'!$A:$G,7,0)</f>
        <v>21667.292324999999</v>
      </c>
      <c r="AB4">
        <f>VLOOKUP(AB1,'MC IV 2014'!$A:$G,7,0)</f>
        <v>1323829.416</v>
      </c>
      <c r="AC4">
        <f>VLOOKUP(AC1,'MC IV 2014'!$A:$G,7,0)</f>
        <v>124239.5504064</v>
      </c>
      <c r="AD4">
        <f>VLOOKUP(AD1,'MC IV 2014'!$A:$G,7,0)</f>
        <v>2071413.8543326498</v>
      </c>
      <c r="AE4">
        <f>VLOOKUP(AE1,'MC IV 2014'!$A:$G,7,0)</f>
        <v>228323.73590754002</v>
      </c>
      <c r="AF4">
        <f>VLOOKUP(AF1,'MC IV 2014'!$A:$G,7,0)</f>
        <v>13707.83642505</v>
      </c>
      <c r="AG4">
        <f>VLOOKUP(AG1,'MC IV 2014'!$A:$G,7,0)</f>
        <v>202977.24679970002</v>
      </c>
      <c r="AH4" t="e">
        <f>VLOOKUP(AH1,'MC IV 2014'!$A:$G,7,0)</f>
        <v>#N/A</v>
      </c>
      <c r="AI4">
        <f>VLOOKUP(AI1,'MC IV 2014'!$A:$G,7,0)</f>
        <v>11857.475014</v>
      </c>
      <c r="AJ4">
        <f>VLOOKUP(AJ1,'MC IV 2014'!$A:$G,7,0)</f>
        <v>1163752.36668</v>
      </c>
      <c r="AK4">
        <f>VLOOKUP(AK1,'MC IV 2014'!$A:$G,7,0)</f>
        <v>37690</v>
      </c>
      <c r="AL4">
        <f>VLOOKUP(AL1,'MC IV 2014'!$A:$G,7,0)</f>
        <v>416639.375551</v>
      </c>
      <c r="AM4">
        <f>VLOOKUP(AM1,'MC IV 2014'!$A:$G,7,0)</f>
        <v>107790.5</v>
      </c>
      <c r="AN4">
        <f>VLOOKUP(AN1,'MC IV 2014'!$A:$G,7,0)</f>
        <v>850635.93392605009</v>
      </c>
      <c r="AO4">
        <f>VLOOKUP(AO1,'MC IV 2014'!$A:$G,7,0)</f>
        <v>226438.74810900001</v>
      </c>
      <c r="AP4">
        <f>VLOOKUP(AP1,'MC IV 2014'!$A:$G,7,0)</f>
        <v>34278.720243000003</v>
      </c>
      <c r="AQ4">
        <f>VLOOKUP(AQ1,'MC IV 2014'!$A:$G,7,0)</f>
        <v>505674.11147</v>
      </c>
      <c r="AR4">
        <f>VLOOKUP(AR1,'MC IV 2014'!$A:$G,7,0)</f>
        <v>19825.142400000001</v>
      </c>
      <c r="AS4">
        <f>VLOOKUP(AS1,'MC IV 2014'!$A:$G,7,0)</f>
        <v>191638.34375</v>
      </c>
      <c r="AT4">
        <f>VLOOKUP(AT1,'MC IV 2014'!$A:$G,7,0)</f>
        <v>381828.86662454996</v>
      </c>
      <c r="AU4">
        <f>VLOOKUP(AU1,'MC IV 2014'!$A:$G,7,0)</f>
        <v>56110.767521230002</v>
      </c>
      <c r="AV4">
        <f>VLOOKUP(AV1,'MC IV 2014'!$A:$G,7,0)</f>
        <v>214581.5</v>
      </c>
      <c r="AW4">
        <f>VLOOKUP(AW1,'MC IV 2014'!$A:$G,7,0)</f>
        <v>29763.474321000002</v>
      </c>
      <c r="AX4">
        <f>VLOOKUP(AX1,'MC IV 2014'!$A:$G,7,0)</f>
        <v>142048.73494468999</v>
      </c>
    </row>
    <row r="5" spans="1:50" x14ac:dyDescent="0.45">
      <c r="A5" s="1">
        <v>41912</v>
      </c>
      <c r="B5">
        <f>VLOOKUP(B1,'MC III 2014'!$A:$G,7,0)</f>
        <v>135878.55139527001</v>
      </c>
      <c r="C5">
        <f>VLOOKUP(C1,'MC III 2014'!$A:$G,7,0)</f>
        <v>294292.26397520001</v>
      </c>
      <c r="D5">
        <f>VLOOKUP(D1,'MC III 2014'!$A:$G,7,0)</f>
        <v>259489.83404179002</v>
      </c>
      <c r="E5">
        <f>VLOOKUP(E1,'MC III 2014'!$A:$G,7,0)</f>
        <v>50412.135799999996</v>
      </c>
      <c r="F5">
        <f>VLOOKUP(F1,'MC III 2014'!$A:$G,7,0)</f>
        <v>48211.853539589996</v>
      </c>
      <c r="G5">
        <f>VLOOKUP(G1,'MC III 2014'!$A:$G,7,0)</f>
        <v>13837.15992</v>
      </c>
      <c r="H5">
        <f>VLOOKUP(H1,'MC III 2014'!$A:$G,7,0)</f>
        <v>188800.5530818</v>
      </c>
      <c r="I5">
        <f>VLOOKUP(I1,'MC III 2014'!$A:$G,7,0)</f>
        <v>23288.2677816</v>
      </c>
      <c r="J5">
        <f>VLOOKUP(J1,'MC III 2014'!$A:$G,7,0)</f>
        <v>508053.22042365</v>
      </c>
      <c r="K5">
        <f>VLOOKUP(K1,'MC III 2014'!$A:$G,7,0)</f>
        <v>80830.132056600007</v>
      </c>
      <c r="L5">
        <f>VLOOKUP(L1,'MC III 2014'!$A:$G,7,0)</f>
        <v>3252267.2022020002</v>
      </c>
      <c r="M5">
        <f>VLOOKUP(M1,'MC III 2014'!$A:$G,7,0)</f>
        <v>1161996.530268</v>
      </c>
      <c r="N5">
        <f>VLOOKUP(N1,'MC III 2014'!$A:$G,7,0)</f>
        <v>52557.175000000003</v>
      </c>
      <c r="O5">
        <f>VLOOKUP(O1,'MC III 2014'!$A:$G,7,0)</f>
        <v>92268.72</v>
      </c>
      <c r="P5">
        <f>VLOOKUP(P1,'MC III 2014'!$A:$G,7,0)</f>
        <v>22475.755385020002</v>
      </c>
      <c r="Q5">
        <f>VLOOKUP(Q1,'MC III 2014'!$A:$G,7,0)</f>
        <v>67618.730104500006</v>
      </c>
      <c r="R5">
        <f>VLOOKUP(R1,'MC III 2014'!$A:$G,7,0)</f>
        <v>1718903.2820295</v>
      </c>
      <c r="S5">
        <f>VLOOKUP(S1,'MC III 2014'!$A:$G,7,0)</f>
        <v>36119.03216884</v>
      </c>
      <c r="T5">
        <f>VLOOKUP(T1,'MC III 2014'!$A:$G,7,0)</f>
        <v>87383.260599999994</v>
      </c>
      <c r="U5" t="e">
        <f>VLOOKUP(U1,'MC III 2014'!$A:$G,7,0)</f>
        <v>#N/A</v>
      </c>
      <c r="V5">
        <f>VLOOKUP(V1,'MC III 2014'!$A:$G,7,0)</f>
        <v>931826.50444100006</v>
      </c>
      <c r="W5">
        <f>VLOOKUP(W1,'MC III 2014'!$A:$G,7,0)</f>
        <v>640274</v>
      </c>
      <c r="X5">
        <f>VLOOKUP(X1,'MC III 2014'!$A:$G,7,0)</f>
        <v>132707.78935232002</v>
      </c>
      <c r="Y5">
        <f>VLOOKUP(Y1,'MC III 2014'!$A:$G,7,0)</f>
        <v>25213.13277</v>
      </c>
      <c r="Z5">
        <f>VLOOKUP(Z1,'MC III 2014'!$A:$G,7,0)</f>
        <v>341434.15586279996</v>
      </c>
      <c r="AA5">
        <f>VLOOKUP(AA1,'MC III 2014'!$A:$G,7,0)</f>
        <v>31301.051988080002</v>
      </c>
      <c r="AB5">
        <f>VLOOKUP(AB1,'MC III 2014'!$A:$G,7,0)</f>
        <v>1233134.95578</v>
      </c>
      <c r="AC5">
        <f>VLOOKUP(AC1,'MC III 2014'!$A:$G,7,0)</f>
        <v>78843.567953279999</v>
      </c>
      <c r="AD5">
        <f>VLOOKUP(AD1,'MC III 2014'!$A:$G,7,0)</f>
        <v>2451994.4197411202</v>
      </c>
      <c r="AE5">
        <f>VLOOKUP(AE1,'MC III 2014'!$A:$G,7,0)</f>
        <v>282828.88773396</v>
      </c>
      <c r="AF5">
        <f>VLOOKUP(AF1,'MC III 2014'!$A:$G,7,0)</f>
        <v>17347.880145359999</v>
      </c>
      <c r="AG5">
        <f>VLOOKUP(AG1,'MC III 2014'!$A:$G,7,0)</f>
        <v>273700.62242104998</v>
      </c>
      <c r="AH5" t="e">
        <f>VLOOKUP(AH1,'MC III 2014'!$A:$G,7,0)</f>
        <v>#N/A</v>
      </c>
      <c r="AI5">
        <f>VLOOKUP(AI1,'MC III 2014'!$A:$G,7,0)</f>
        <v>15894.4997442</v>
      </c>
      <c r="AJ5">
        <f>VLOOKUP(AJ1,'MC III 2014'!$A:$G,7,0)</f>
        <v>1652480.8694</v>
      </c>
      <c r="AK5">
        <f>VLOOKUP(AK1,'MC III 2014'!$A:$G,7,0)</f>
        <v>57640</v>
      </c>
      <c r="AL5">
        <f>VLOOKUP(AL1,'MC III 2014'!$A:$G,7,0)</f>
        <v>329893.60830800002</v>
      </c>
      <c r="AM5">
        <f>VLOOKUP(AM1,'MC III 2014'!$A:$G,7,0)</f>
        <v>124813.1</v>
      </c>
      <c r="AN5">
        <f>VLOOKUP(AN1,'MC III 2014'!$A:$G,7,0)</f>
        <v>937164.29310156009</v>
      </c>
      <c r="AO5">
        <f>VLOOKUP(AO1,'MC III 2014'!$A:$G,7,0)</f>
        <v>213514.79507067002</v>
      </c>
      <c r="AP5">
        <f>VLOOKUP(AP1,'MC III 2014'!$A:$G,7,0)</f>
        <v>82226.300443800006</v>
      </c>
      <c r="AQ5">
        <f>VLOOKUP(AQ1,'MC III 2014'!$A:$G,7,0)</f>
        <v>508593.55700799997</v>
      </c>
      <c r="AR5">
        <f>VLOOKUP(AR1,'MC III 2014'!$A:$G,7,0)</f>
        <v>21273.675869999999</v>
      </c>
      <c r="AS5">
        <f>VLOOKUP(AS1,'MC III 2014'!$A:$G,7,0)</f>
        <v>134883.851375</v>
      </c>
      <c r="AT5">
        <f>VLOOKUP(AT1,'MC III 2014'!$A:$G,7,0)</f>
        <v>413214.87649934005</v>
      </c>
      <c r="AU5">
        <f>VLOOKUP(AU1,'MC III 2014'!$A:$G,7,0)</f>
        <v>72668.670067820014</v>
      </c>
      <c r="AV5">
        <f>VLOOKUP(AV1,'MC III 2014'!$A:$G,7,0)</f>
        <v>170292.5</v>
      </c>
      <c r="AW5">
        <f>VLOOKUP(AW1,'MC III 2014'!$A:$G,7,0)</f>
        <v>30748.2628362</v>
      </c>
      <c r="AX5">
        <f>VLOOKUP(AX1,'MC III 2014'!$A:$G,7,0)</f>
        <v>156411.23020451999</v>
      </c>
    </row>
    <row r="6" spans="1:50" x14ac:dyDescent="0.45">
      <c r="A6" s="1">
        <v>41820</v>
      </c>
      <c r="B6">
        <f>VLOOKUP(B1,'MC II 2014'!$A:$G,7,0)</f>
        <v>127034.36437705001</v>
      </c>
      <c r="C6">
        <f>VLOOKUP(C1,'MC II 2014'!$A:$G,7,0)</f>
        <v>308841.01231680001</v>
      </c>
      <c r="D6">
        <f>VLOOKUP(D1,'MC II 2014'!$A:$G,7,0)</f>
        <v>306507.77462371002</v>
      </c>
      <c r="E6">
        <f>VLOOKUP(E1,'MC II 2014'!$A:$G,7,0)</f>
        <v>49958.154999999999</v>
      </c>
      <c r="F6">
        <f>VLOOKUP(F1,'MC II 2014'!$A:$G,7,0)</f>
        <v>62227.831232969998</v>
      </c>
      <c r="G6">
        <f>VLOOKUP(G1,'MC II 2014'!$A:$G,7,0)</f>
        <v>16782.171719999998</v>
      </c>
      <c r="H6">
        <f>VLOOKUP(H1,'MC II 2014'!$A:$G,7,0)</f>
        <v>359969.28164340003</v>
      </c>
      <c r="I6">
        <f>VLOOKUP(I1,'MC II 2014'!$A:$G,7,0)</f>
        <v>48855.318481199996</v>
      </c>
      <c r="J6">
        <f>VLOOKUP(J1,'MC II 2014'!$A:$G,7,0)</f>
        <v>531641.40565761004</v>
      </c>
      <c r="K6">
        <f>VLOOKUP(K1,'MC II 2014'!$A:$G,7,0)</f>
        <v>85549.171960000007</v>
      </c>
      <c r="L6">
        <f>VLOOKUP(L1,'MC II 2014'!$A:$G,7,0)</f>
        <v>3505810.5253610001</v>
      </c>
      <c r="M6">
        <f>VLOOKUP(M1,'MC II 2014'!$A:$G,7,0)</f>
        <v>1062934.8622920001</v>
      </c>
      <c r="N6">
        <f>VLOOKUP(N1,'MC II 2014'!$A:$G,7,0)</f>
        <v>50544.957499999997</v>
      </c>
      <c r="O6">
        <f>VLOOKUP(O1,'MC II 2014'!$A:$G,7,0)</f>
        <v>98616.249424110007</v>
      </c>
      <c r="P6">
        <f>VLOOKUP(P1,'MC II 2014'!$A:$G,7,0)</f>
        <v>26570.614531630003</v>
      </c>
      <c r="Q6">
        <f>VLOOKUP(Q1,'MC II 2014'!$A:$G,7,0)</f>
        <v>60571.463398499996</v>
      </c>
      <c r="R6">
        <f>VLOOKUP(R1,'MC II 2014'!$A:$G,7,0)</f>
        <v>1722050.366073</v>
      </c>
      <c r="S6">
        <f>VLOOKUP(S1,'MC II 2014'!$A:$G,7,0)</f>
        <v>47464.204974809996</v>
      </c>
      <c r="T6">
        <f>VLOOKUP(T1,'MC II 2014'!$A:$G,7,0)</f>
        <v>74834.488010000001</v>
      </c>
      <c r="U6">
        <f>VLOOKUP(U1,'MC II 2014'!$A:$G,7,0)</f>
        <v>622631.07036621997</v>
      </c>
      <c r="V6">
        <f>VLOOKUP(V1,'MC II 2014'!$A:$G,7,0)</f>
        <v>832574.90623299999</v>
      </c>
      <c r="W6">
        <f>VLOOKUP(W1,'MC II 2014'!$A:$G,7,0)</f>
        <v>663214</v>
      </c>
      <c r="X6">
        <f>VLOOKUP(X1,'MC II 2014'!$A:$G,7,0)</f>
        <v>152873.72231536999</v>
      </c>
      <c r="Y6">
        <f>VLOOKUP(Y1,'MC II 2014'!$A:$G,7,0)</f>
        <v>30603.448820000001</v>
      </c>
      <c r="Z6">
        <f>VLOOKUP(Z1,'MC II 2014'!$A:$G,7,0)</f>
        <v>282281.003004</v>
      </c>
      <c r="AA6">
        <f>VLOOKUP(AA1,'MC II 2014'!$A:$G,7,0)</f>
        <v>42435.151270820003</v>
      </c>
      <c r="AB6">
        <f>VLOOKUP(AB1,'MC II 2014'!$A:$G,7,0)</f>
        <v>1268234.6531400001</v>
      </c>
      <c r="AC6">
        <f>VLOOKUP(AC1,'MC II 2014'!$A:$G,7,0)</f>
        <v>52648.243290239996</v>
      </c>
      <c r="AD6">
        <f>VLOOKUP(AD1,'MC II 2014'!$A:$G,7,0)</f>
        <v>2630149.78884489</v>
      </c>
      <c r="AE6">
        <f>VLOOKUP(AE1,'MC II 2014'!$A:$G,7,0)</f>
        <v>230379.02321931001</v>
      </c>
      <c r="AF6">
        <f>VLOOKUP(AF1,'MC II 2014'!$A:$G,7,0)</f>
        <v>14783.579832719999</v>
      </c>
      <c r="AG6">
        <f>VLOOKUP(AG1,'MC II 2014'!$A:$G,7,0)</f>
        <v>214564.14482350001</v>
      </c>
      <c r="AH6" t="e">
        <f>VLOOKUP(AH1,'MC II 2014'!$A:$G,7,0)</f>
        <v>#N/A</v>
      </c>
      <c r="AI6">
        <f>VLOOKUP(AI1,'MC II 2014'!$A:$G,7,0)</f>
        <v>20301.6421916</v>
      </c>
      <c r="AJ6">
        <f>VLOOKUP(AJ1,'MC II 2014'!$A:$G,7,0)</f>
        <v>1807043.41708</v>
      </c>
      <c r="AK6">
        <f>VLOOKUP(AK1,'MC II 2014'!$A:$G,7,0)</f>
        <v>69230</v>
      </c>
      <c r="AL6">
        <f>VLOOKUP(AL1,'MC II 2014'!$A:$G,7,0)</f>
        <v>233891.049872</v>
      </c>
      <c r="AM6">
        <f>VLOOKUP(AM1,'MC II 2014'!$A:$G,7,0)</f>
        <v>441738.4</v>
      </c>
      <c r="AN6">
        <f>VLOOKUP(AN1,'MC II 2014'!$A:$G,7,0)</f>
        <v>940201.00265149004</v>
      </c>
      <c r="AO6">
        <f>VLOOKUP(AO1,'MC II 2014'!$A:$G,7,0)</f>
        <v>213976.91496477</v>
      </c>
      <c r="AP6">
        <f>VLOOKUP(AP1,'MC II 2014'!$A:$G,7,0)</f>
        <v>76825.804542359998</v>
      </c>
      <c r="AQ6">
        <f>VLOOKUP(AQ1,'MC II 2014'!$A:$G,7,0)</f>
        <v>479050.51111600001</v>
      </c>
      <c r="AR6">
        <f>VLOOKUP(AR1,'MC II 2014'!$A:$G,7,0)</f>
        <v>19328.038755000001</v>
      </c>
      <c r="AS6">
        <f>VLOOKUP(AS1,'MC II 2014'!$A:$G,7,0)</f>
        <v>115335.962875</v>
      </c>
      <c r="AT6">
        <f>VLOOKUP(AT1,'MC II 2014'!$A:$G,7,0)</f>
        <v>459427.76662368001</v>
      </c>
      <c r="AU6">
        <f>VLOOKUP(AU1,'MC II 2014'!$A:$G,7,0)</f>
        <v>75154.26744779</v>
      </c>
      <c r="AV6">
        <f>VLOOKUP(AV1,'MC II 2014'!$A:$G,7,0)</f>
        <v>162794.45000000001</v>
      </c>
      <c r="AW6">
        <f>VLOOKUP(AW1,'MC II 2014'!$A:$G,7,0)</f>
        <v>27701.5733673</v>
      </c>
      <c r="AX6">
        <f>VLOOKUP(AX1,'MC II 2014'!$A:$G,7,0)</f>
        <v>175950.02423885002</v>
      </c>
    </row>
    <row r="7" spans="1:50" x14ac:dyDescent="0.45">
      <c r="A7" s="1">
        <v>41729</v>
      </c>
      <c r="B7">
        <f>VLOOKUP(B1,'MC I 2014'!$A:$G,7,0)</f>
        <v>141826.54378974999</v>
      </c>
      <c r="C7" t="e">
        <f>VLOOKUP(C1,'MC I 2014'!$A:$G,7,0)</f>
        <v>#N/A</v>
      </c>
      <c r="D7">
        <f>VLOOKUP(D1,'MC I 2014'!$A:$G,7,0)</f>
        <v>264372.80625448003</v>
      </c>
      <c r="E7">
        <f>VLOOKUP(E1,'MC I 2014'!$A:$G,7,0)</f>
        <v>42309.389199999998</v>
      </c>
      <c r="F7">
        <f>VLOOKUP(F1,'MC I 2014'!$A:$G,7,0)</f>
        <v>60795.136207260002</v>
      </c>
      <c r="G7">
        <f>VLOOKUP(G1,'MC I 2014'!$A:$G,7,0)</f>
        <v>15019.56018</v>
      </c>
      <c r="H7">
        <f>VLOOKUP(H1,'MC I 2014'!$A:$G,7,0)</f>
        <v>361701.58210290002</v>
      </c>
      <c r="I7">
        <f>VLOOKUP(I1,'MC I 2014'!$A:$G,7,0)</f>
        <v>54673.261328599998</v>
      </c>
      <c r="J7">
        <f>VLOOKUP(J1,'MC I 2014'!$A:$G,7,0)</f>
        <v>506497.95546316996</v>
      </c>
      <c r="K7">
        <f>VLOOKUP(K1,'MC I 2014'!$A:$G,7,0)</f>
        <v>78587.6369156</v>
      </c>
      <c r="L7">
        <f>VLOOKUP(L1,'MC I 2014'!$A:$G,7,0)</f>
        <v>3159703.7667629998</v>
      </c>
      <c r="M7">
        <f>VLOOKUP(M1,'MC I 2014'!$A:$G,7,0)</f>
        <v>927476.73483600002</v>
      </c>
      <c r="N7">
        <f>VLOOKUP(N1,'MC I 2014'!$A:$G,7,0)</f>
        <v>34247.6175</v>
      </c>
      <c r="O7">
        <f>VLOOKUP(O1,'MC I 2014'!$A:$G,7,0)</f>
        <v>83248.567955520004</v>
      </c>
      <c r="P7">
        <f>VLOOKUP(P1,'MC I 2014'!$A:$G,7,0)</f>
        <v>26146.276796229999</v>
      </c>
      <c r="Q7">
        <f>VLOOKUP(Q1,'MC I 2014'!$A:$G,7,0)</f>
        <v>46858.141781999999</v>
      </c>
      <c r="R7">
        <f>VLOOKUP(R1,'MC I 2014'!$A:$G,7,0)</f>
        <v>1643968.6592639999</v>
      </c>
      <c r="S7">
        <f>VLOOKUP(S1,'MC I 2014'!$A:$G,7,0)</f>
        <v>37898.737616140003</v>
      </c>
      <c r="T7">
        <f>VLOOKUP(T1,'MC I 2014'!$A:$G,7,0)</f>
        <v>62598.596660000003</v>
      </c>
      <c r="U7">
        <f>VLOOKUP(U1,'MC I 2014'!$A:$G,7,0)</f>
        <v>562829.06188194</v>
      </c>
      <c r="V7">
        <f>VLOOKUP(V1,'MC I 2014'!$A:$G,7,0)</f>
        <v>752008.631773</v>
      </c>
      <c r="W7">
        <f>VLOOKUP(W1,'MC I 2014'!$A:$G,7,0)</f>
        <v>616156</v>
      </c>
      <c r="X7">
        <f>VLOOKUP(X1,'MC I 2014'!$A:$G,7,0)</f>
        <v>136905.83564668</v>
      </c>
      <c r="Y7">
        <f>VLOOKUP(Y1,'MC I 2014'!$A:$G,7,0)</f>
        <v>26440.770195000001</v>
      </c>
      <c r="Z7">
        <f>VLOOKUP(Z1,'MC I 2014'!$A:$G,7,0)</f>
        <v>260106.06221599999</v>
      </c>
      <c r="AA7">
        <f>VLOOKUP(AA1,'MC I 2014'!$A:$G,7,0)</f>
        <v>44497.877500160001</v>
      </c>
      <c r="AB7">
        <f>VLOOKUP(AB1,'MC I 2014'!$A:$G,7,0)</f>
        <v>1057940.0995799999</v>
      </c>
      <c r="AC7">
        <f>VLOOKUP(AC1,'MC I 2014'!$A:$G,7,0)</f>
        <v>53520.099784320002</v>
      </c>
      <c r="AD7">
        <f>VLOOKUP(AD1,'MC I 2014'!$A:$G,7,0)</f>
        <v>2463652.4153398196</v>
      </c>
      <c r="AE7" t="e">
        <f>VLOOKUP(AE1,'MC I 2014'!$A:$G,7,0)</f>
        <v>#N/A</v>
      </c>
      <c r="AF7" t="e">
        <f>VLOOKUP(AF1,'MC I 2014'!$A:$G,7,0)</f>
        <v>#N/A</v>
      </c>
      <c r="AG7">
        <f>VLOOKUP(AG1,'MC I 2014'!$A:$G,7,0)</f>
        <v>177686.42874057998</v>
      </c>
      <c r="AH7" t="e">
        <f>VLOOKUP(AH1,'MC I 2014'!$A:$G,7,0)</f>
        <v>#N/A</v>
      </c>
      <c r="AI7">
        <f>VLOOKUP(AI1,'MC I 2014'!$A:$G,7,0)</f>
        <v>16929.458546000002</v>
      </c>
      <c r="AJ7">
        <f>VLOOKUP(AJ1,'MC I 2014'!$A:$G,7,0)</f>
        <v>1777685.1677999999</v>
      </c>
      <c r="AK7">
        <f>VLOOKUP(AK1,'MC I 2014'!$A:$G,7,0)</f>
        <v>66380</v>
      </c>
      <c r="AL7">
        <f>VLOOKUP(AL1,'MC I 2014'!$A:$G,7,0)</f>
        <v>221744.12930199999</v>
      </c>
      <c r="AM7">
        <f>VLOOKUP(AM1,'MC I 2014'!$A:$G,7,0)</f>
        <v>341967.05</v>
      </c>
      <c r="AN7">
        <f>VLOOKUP(AN1,'MC I 2014'!$A:$G,7,0)</f>
        <v>918479.59787085</v>
      </c>
      <c r="AO7">
        <f>VLOOKUP(AO1,'MC I 2014'!$A:$G,7,0)</f>
        <v>193920.91156082999</v>
      </c>
      <c r="AP7">
        <f>VLOOKUP(AP1,'MC I 2014'!$A:$G,7,0)</f>
        <v>71959.732714500002</v>
      </c>
      <c r="AQ7">
        <f>VLOOKUP(AQ1,'MC I 2014'!$A:$G,7,0)</f>
        <v>430966.80736699997</v>
      </c>
      <c r="AR7">
        <f>VLOOKUP(AR1,'MC I 2014'!$A:$G,7,0)</f>
        <v>17074.108875000002</v>
      </c>
      <c r="AS7">
        <f>VLOOKUP(AS1,'MC I 2014'!$A:$G,7,0)</f>
        <v>118212.481625</v>
      </c>
      <c r="AT7">
        <f>VLOOKUP(AT1,'MC I 2014'!$A:$G,7,0)</f>
        <v>487290.55742927</v>
      </c>
      <c r="AU7">
        <f>VLOOKUP(AU1,'MC I 2014'!$A:$G,7,0)</f>
        <v>94976.98773321</v>
      </c>
      <c r="AV7">
        <f>VLOOKUP(AV1,'MC I 2014'!$A:$G,7,0)</f>
        <v>153936.65</v>
      </c>
      <c r="AW7">
        <f>VLOOKUP(AW1,'MC I 2014'!$A:$G,7,0)</f>
        <v>25261.5839658</v>
      </c>
      <c r="AX7">
        <f>VLOOKUP(AX1,'MC I 2014'!$A:$G,7,0)</f>
        <v>153271.40463850001</v>
      </c>
    </row>
    <row r="8" spans="1:50" x14ac:dyDescent="0.45">
      <c r="A8" s="1">
        <v>41639</v>
      </c>
      <c r="B8">
        <f>VLOOKUP(B1,'MC IV 2013'!$A:$G,7,0)</f>
        <v>118442.59297514999</v>
      </c>
      <c r="C8" t="e">
        <f>VLOOKUP(C1,'MC IV 2013'!$A:$G,7,0)</f>
        <v>#N/A</v>
      </c>
      <c r="D8">
        <f>VLOOKUP(D1,'MC IV 2013'!$A:$G,7,0)</f>
        <v>259084.76093214002</v>
      </c>
      <c r="E8">
        <f>VLOOKUP(E1,'MC IV 2013'!$A:$G,7,0)</f>
        <v>45402.133399999999</v>
      </c>
      <c r="F8">
        <f>VLOOKUP(F1,'MC IV 2013'!$A:$G,7,0)</f>
        <v>93369.512256929986</v>
      </c>
      <c r="G8">
        <f>VLOOKUP(G1,'MC IV 2013'!$A:$G,7,0)</f>
        <v>18311.819640000002</v>
      </c>
      <c r="H8">
        <f>VLOOKUP(H1,'MC IV 2013'!$A:$G,7,0)</f>
        <v>376213.42624320003</v>
      </c>
      <c r="I8">
        <f>VLOOKUP(I1,'MC IV 2013'!$A:$G,7,0)</f>
        <v>54727.404757800003</v>
      </c>
      <c r="J8">
        <f>VLOOKUP(J1,'MC IV 2013'!$A:$G,7,0)</f>
        <v>643102.06115870993</v>
      </c>
      <c r="K8">
        <f>VLOOKUP(K1,'MC IV 2013'!$A:$G,7,0)</f>
        <v>87312.038320199994</v>
      </c>
      <c r="L8">
        <f>VLOOKUP(L1,'MC IV 2013'!$A:$G,7,0)</f>
        <v>3286120.3256489998</v>
      </c>
      <c r="M8">
        <f>VLOOKUP(M1,'MC IV 2013'!$A:$G,7,0)</f>
        <v>854050.83397200005</v>
      </c>
      <c r="N8">
        <f>VLOOKUP(N1,'MC IV 2013'!$A:$G,7,0)</f>
        <v>50989.067499999997</v>
      </c>
      <c r="O8">
        <f>VLOOKUP(O1,'MC IV 2013'!$A:$G,7,0)</f>
        <v>104306.04996785001</v>
      </c>
      <c r="P8">
        <f>VLOOKUP(P1,'MC IV 2013'!$A:$G,7,0)</f>
        <v>36394.033106139999</v>
      </c>
      <c r="Q8">
        <f>VLOOKUP(Q1,'MC IV 2013'!$A:$G,7,0)</f>
        <v>62745.400934999998</v>
      </c>
      <c r="R8">
        <f>VLOOKUP(R1,'MC IV 2013'!$A:$G,7,0)</f>
        <v>1723581.3799320001</v>
      </c>
      <c r="S8">
        <f>VLOOKUP(S1,'MC IV 2013'!$A:$G,7,0)</f>
        <v>54023.947578040003</v>
      </c>
      <c r="T8">
        <f>VLOOKUP(T1,'MC IV 2013'!$A:$G,7,0)</f>
        <v>82377.160759999999</v>
      </c>
      <c r="U8">
        <f>VLOOKUP(U1,'MC IV 2013'!$A:$G,7,0)</f>
        <v>676853.76223310002</v>
      </c>
      <c r="V8">
        <f>VLOOKUP(V1,'MC IV 2013'!$A:$G,7,0)</f>
        <v>868999.94017900003</v>
      </c>
      <c r="W8">
        <f>VLOOKUP(W1,'MC IV 2013'!$A:$G,7,0)</f>
        <v>684480</v>
      </c>
      <c r="X8">
        <f>VLOOKUP(X1,'MC IV 2013'!$A:$G,7,0)</f>
        <v>154030.95754827998</v>
      </c>
      <c r="Y8">
        <f>VLOOKUP(Y1,'MC IV 2013'!$A:$G,7,0)</f>
        <v>37658.836320000002</v>
      </c>
      <c r="Z8">
        <f>VLOOKUP(Z1,'MC IV 2013'!$A:$G,7,0)</f>
        <v>328189.1236624</v>
      </c>
      <c r="AA8">
        <f>VLOOKUP(AA1,'MC IV 2013'!$A:$G,7,0)</f>
        <v>54913.585668480002</v>
      </c>
      <c r="AB8">
        <f>VLOOKUP(AB1,'MC IV 2013'!$A:$G,7,0)</f>
        <v>1218226.6933200001</v>
      </c>
      <c r="AC8">
        <f>VLOOKUP(AC1,'MC IV 2013'!$A:$G,7,0)</f>
        <v>46756.60698176</v>
      </c>
      <c r="AD8">
        <f>VLOOKUP(AD1,'MC IV 2013'!$A:$G,7,0)</f>
        <v>2649968.3813626803</v>
      </c>
      <c r="AE8">
        <f>VLOOKUP(AE1,'MC IV 2013'!$A:$G,7,0)</f>
        <v>177296.99105097001</v>
      </c>
      <c r="AF8">
        <f>VLOOKUP(AF1,'MC IV 2013'!$A:$G,7,0)</f>
        <v>18054.519720150001</v>
      </c>
      <c r="AG8">
        <f>VLOOKUP(AG1,'MC IV 2013'!$A:$G,7,0)</f>
        <v>180291.05640535001</v>
      </c>
      <c r="AH8" t="e">
        <f>VLOOKUP(AH1,'MC IV 2013'!$A:$G,7,0)</f>
        <v>#N/A</v>
      </c>
      <c r="AI8">
        <f>VLOOKUP(AI1,'MC IV 2013'!$A:$G,7,0)</f>
        <v>28975.4194345</v>
      </c>
      <c r="AJ8">
        <f>VLOOKUP(AJ1,'MC IV 2013'!$A:$G,7,0)</f>
        <v>2181145.2259200001</v>
      </c>
      <c r="AK8">
        <f>VLOOKUP(AK1,'MC IV 2013'!$A:$G,7,0)</f>
        <v>79800</v>
      </c>
      <c r="AL8">
        <f>VLOOKUP(AL1,'MC IV 2013'!$A:$G,7,0)</f>
        <v>265975.67455</v>
      </c>
      <c r="AM8">
        <f>VLOOKUP(AM1,'MC IV 2013'!$A:$G,7,0)</f>
        <v>439509.25</v>
      </c>
      <c r="AN8">
        <f>VLOOKUP(AN1,'MC IV 2013'!$A:$G,7,0)</f>
        <v>1009545.15837389</v>
      </c>
      <c r="AO8">
        <f>VLOOKUP(AO1,'MC IV 2013'!$A:$G,7,0)</f>
        <v>199535.66827415</v>
      </c>
      <c r="AP8">
        <f>VLOOKUP(AP1,'MC IV 2013'!$A:$G,7,0)</f>
        <v>87692.427371820013</v>
      </c>
      <c r="AQ8">
        <f>VLOOKUP(AQ1,'MC IV 2013'!$A:$G,7,0)</f>
        <v>451054.33562099998</v>
      </c>
      <c r="AR8">
        <f>VLOOKUP(AR1,'MC IV 2013'!$A:$G,7,0)</f>
        <v>17852.953754999999</v>
      </c>
      <c r="AS8">
        <f>VLOOKUP(AS1,'MC IV 2013'!$A:$G,7,0)</f>
        <v>132885.837</v>
      </c>
      <c r="AT8">
        <f>VLOOKUP(AT1,'MC IV 2013'!$A:$G,7,0)</f>
        <v>506110.41929058003</v>
      </c>
      <c r="AU8">
        <f>VLOOKUP(AU1,'MC IV 2013'!$A:$G,7,0)</f>
        <v>115453.20928215</v>
      </c>
      <c r="AV8">
        <f>VLOOKUP(AV1,'MC IV 2013'!$A:$G,7,0)</f>
        <v>124125.75</v>
      </c>
      <c r="AW8">
        <f>VLOOKUP(AW1,'MC IV 2013'!$A:$G,7,0)</f>
        <v>25534.1593584</v>
      </c>
      <c r="AX8">
        <f>VLOOKUP(AX1,'MC IV 2013'!$A:$G,7,0)</f>
        <v>148076.19125214999</v>
      </c>
    </row>
    <row r="9" spans="1:50" x14ac:dyDescent="0.45">
      <c r="A9" s="1">
        <v>41547</v>
      </c>
      <c r="B9">
        <f>VLOOKUP(B1,'MC III 2013'!$A:$G,7,0)</f>
        <v>134013.71811785002</v>
      </c>
      <c r="C9" t="e">
        <f>VLOOKUP(C1,'MC III 2013'!$A:$G,7,0)</f>
        <v>#N/A</v>
      </c>
      <c r="D9">
        <f>VLOOKUP(D1,'MC III 2013'!$A:$G,7,0)</f>
        <v>271325.33380920003</v>
      </c>
      <c r="E9">
        <f>VLOOKUP(E1,'MC III 2013'!$A:$G,7,0)</f>
        <v>40700.189400000003</v>
      </c>
      <c r="F9">
        <f>VLOOKUP(F1,'MC III 2013'!$A:$G,7,0)</f>
        <v>60273.14654673</v>
      </c>
      <c r="G9">
        <f>VLOOKUP(G1,'MC III 2013'!$A:$G,7,0)</f>
        <v>19199.718720000001</v>
      </c>
      <c r="H9">
        <f>VLOOKUP(H1,'MC III 2013'!$A:$G,7,0)</f>
        <v>358021.72565640003</v>
      </c>
      <c r="I9">
        <f>VLOOKUP(I1,'MC III 2013'!$A:$G,7,0)</f>
        <v>48821.903587199995</v>
      </c>
      <c r="J9">
        <f>VLOOKUP(J1,'MC III 2013'!$A:$G,7,0)</f>
        <v>554840.77465143998</v>
      </c>
      <c r="K9">
        <f>VLOOKUP(K1,'MC III 2013'!$A:$G,7,0)</f>
        <v>65740.272722199996</v>
      </c>
      <c r="L9">
        <f>VLOOKUP(L1,'MC III 2013'!$A:$G,7,0)</f>
        <v>3409222.5927289999</v>
      </c>
      <c r="M9">
        <f>VLOOKUP(M1,'MC III 2013'!$A:$G,7,0)</f>
        <v>744070.228152</v>
      </c>
      <c r="N9">
        <f>VLOOKUP(N1,'MC III 2013'!$A:$G,7,0)</f>
        <v>54126.53</v>
      </c>
      <c r="O9">
        <f>VLOOKUP(O1,'MC III 2013'!$A:$G,7,0)</f>
        <v>117617.0512399</v>
      </c>
      <c r="P9">
        <f>VLOOKUP(P1,'MC III 2013'!$A:$G,7,0)</f>
        <v>44208.919733089999</v>
      </c>
      <c r="Q9">
        <f>VLOOKUP(Q1,'MC III 2013'!$A:$G,7,0)</f>
        <v>58181.162410500001</v>
      </c>
      <c r="R9">
        <f>VLOOKUP(R1,'MC III 2013'!$A:$G,7,0)</f>
        <v>1755732.6709710001</v>
      </c>
      <c r="S9">
        <f>VLOOKUP(S1,'MC III 2013'!$A:$G,7,0)</f>
        <v>48810.668995040003</v>
      </c>
      <c r="T9">
        <f>VLOOKUP(T1,'MC III 2013'!$A:$G,7,0)</f>
        <v>88791.226179999998</v>
      </c>
      <c r="U9">
        <f>VLOOKUP(U1,'MC III 2013'!$A:$G,7,0)</f>
        <v>664413.95258985995</v>
      </c>
      <c r="V9">
        <f>VLOOKUP(V1,'MC III 2013'!$A:$G,7,0)</f>
        <v>780244.65237599995</v>
      </c>
      <c r="W9">
        <f>VLOOKUP(W1,'MC III 2013'!$A:$G,7,0)</f>
        <v>716596</v>
      </c>
      <c r="X9">
        <f>VLOOKUP(X1,'MC III 2013'!$A:$G,7,0)</f>
        <v>146491.14693326998</v>
      </c>
      <c r="Y9">
        <f>VLOOKUP(Y1,'MC III 2013'!$A:$G,7,0)</f>
        <v>40734.985269999997</v>
      </c>
      <c r="Z9">
        <f>VLOOKUP(Z1,'MC III 2013'!$A:$G,7,0)</f>
        <v>316202.66918240004</v>
      </c>
      <c r="AA9">
        <f>VLOOKUP(AA1,'MC III 2013'!$A:$G,7,0)</f>
        <v>67058.825259720004</v>
      </c>
      <c r="AB9">
        <f>VLOOKUP(AB1,'MC III 2013'!$A:$G,7,0)</f>
        <v>1169159.9883600001</v>
      </c>
      <c r="AC9">
        <f>VLOOKUP(AC1,'MC III 2013'!$A:$G,7,0)</f>
        <v>42476.584192640003</v>
      </c>
      <c r="AD9">
        <f>VLOOKUP(AD1,'MC III 2013'!$A:$G,7,0)</f>
        <v>2786684.8752019801</v>
      </c>
      <c r="AE9">
        <f>VLOOKUP(AE1,'MC III 2013'!$A:$G,7,0)</f>
        <v>302066.59614746994</v>
      </c>
      <c r="AF9">
        <f>VLOOKUP(AF1,'MC III 2013'!$A:$G,7,0)</f>
        <v>17304.17048094</v>
      </c>
      <c r="AG9">
        <f>VLOOKUP(AG1,'MC III 2013'!$A:$G,7,0)</f>
        <v>171714.84336282001</v>
      </c>
      <c r="AH9" t="e">
        <f>VLOOKUP(AH1,'MC III 2013'!$A:$G,7,0)</f>
        <v>#N/A</v>
      </c>
      <c r="AI9">
        <f>VLOOKUP(AI1,'MC III 2013'!$A:$G,7,0)</f>
        <v>23420.226660599998</v>
      </c>
      <c r="AJ9">
        <f>VLOOKUP(AJ1,'MC III 2013'!$A:$G,7,0)</f>
        <v>2109692.4280400001</v>
      </c>
      <c r="AK9">
        <f>VLOOKUP(AK1,'MC III 2013'!$A:$G,7,0)</f>
        <v>74970</v>
      </c>
      <c r="AL9">
        <f>VLOOKUP(AL1,'MC III 2013'!$A:$G,7,0)</f>
        <v>235901.57465600001</v>
      </c>
      <c r="AM9">
        <f>VLOOKUP(AM1,'MC III 2013'!$A:$G,7,0)</f>
        <v>330869.55</v>
      </c>
      <c r="AN9">
        <f>VLOOKUP(AN1,'MC III 2013'!$A:$G,7,0)</f>
        <v>1008616.28251156</v>
      </c>
      <c r="AO9">
        <f>VLOOKUP(AO1,'MC III 2013'!$A:$G,7,0)</f>
        <v>179972.59275725001</v>
      </c>
      <c r="AP9">
        <f>VLOOKUP(AP1,'MC III 2013'!$A:$G,7,0)</f>
        <v>77885.276828579998</v>
      </c>
      <c r="AQ9">
        <f>VLOOKUP(AQ1,'MC III 2013'!$A:$G,7,0)</f>
        <v>465978.36691600003</v>
      </c>
      <c r="AR9">
        <f>VLOOKUP(AR1,'MC III 2013'!$A:$G,7,0)</f>
        <v>16454.573175000001</v>
      </c>
      <c r="AS9">
        <f>VLOOKUP(AS1,'MC III 2013'!$A:$G,7,0)</f>
        <v>131094.62100000001</v>
      </c>
      <c r="AT9">
        <f>VLOOKUP(AT1,'MC III 2013'!$A:$G,7,0)</f>
        <v>497478.53257103998</v>
      </c>
      <c r="AU9">
        <f>VLOOKUP(AU1,'MC III 2013'!$A:$G,7,0)</f>
        <v>127068.90108408</v>
      </c>
      <c r="AV9">
        <f>VLOOKUP(AV1,'MC III 2013'!$A:$G,7,0)</f>
        <v>121004.16946799999</v>
      </c>
      <c r="AW9">
        <f>VLOOKUP(AW1,'MC III 2013'!$A:$G,7,0)</f>
        <v>21986.2828773</v>
      </c>
      <c r="AX9">
        <f>VLOOKUP(AX1,'MC III 2013'!$A:$G,7,0)</f>
        <v>156581.46171110999</v>
      </c>
    </row>
    <row r="10" spans="1:50" x14ac:dyDescent="0.45">
      <c r="A10" s="1">
        <v>41455</v>
      </c>
      <c r="B10">
        <f>VLOOKUP(B1,'MC II 2013'!$A:$G,7,0)</f>
        <v>87612.991316679996</v>
      </c>
      <c r="C10" t="e">
        <f>VLOOKUP(C1,'MC II 2013'!$A:$G,7,0)</f>
        <v>#N/A</v>
      </c>
      <c r="D10">
        <f>VLOOKUP(D1,'MC II 2013'!$A:$G,7,0)</f>
        <v>252117.50344616</v>
      </c>
      <c r="E10">
        <f>VLOOKUP(E1,'MC II 2013'!$A:$G,7,0)</f>
        <v>50383.762000000002</v>
      </c>
      <c r="F10">
        <f>VLOOKUP(F1,'MC II 2013'!$A:$G,7,0)</f>
        <v>62638.759263599997</v>
      </c>
      <c r="G10">
        <f>VLOOKUP(G1,'MC II 2013'!$A:$G,7,0)</f>
        <v>12034.7717787</v>
      </c>
      <c r="H10">
        <f>VLOOKUP(H1,'MC II 2013'!$A:$G,7,0)</f>
        <v>347793.61184099998</v>
      </c>
      <c r="I10">
        <f>VLOOKUP(I1,'MC II 2013'!$A:$G,7,0)</f>
        <v>34613.12081</v>
      </c>
      <c r="J10">
        <f>VLOOKUP(J1,'MC II 2013'!$A:$G,7,0)</f>
        <v>609923.07533512998</v>
      </c>
      <c r="K10">
        <f>VLOOKUP(K1,'MC II 2013'!$A:$G,7,0)</f>
        <v>67360.172811199998</v>
      </c>
      <c r="L10">
        <f>VLOOKUP(L1,'MC II 2013'!$A:$G,7,0)</f>
        <v>2557449.5985869998</v>
      </c>
      <c r="M10">
        <f>VLOOKUP(M1,'MC II 2013'!$A:$G,7,0)</f>
        <v>812752.35666199995</v>
      </c>
      <c r="N10">
        <f>VLOOKUP(N1,'MC II 2013'!$A:$G,7,0)</f>
        <v>57651.964999999997</v>
      </c>
      <c r="O10">
        <f>VLOOKUP(O1,'MC II 2013'!$A:$G,7,0)</f>
        <v>134362.81284018001</v>
      </c>
      <c r="P10">
        <f>VLOOKUP(P1,'MC II 2013'!$A:$G,7,0)</f>
        <v>27086.892109700002</v>
      </c>
      <c r="Q10">
        <f>VLOOKUP(Q1,'MC II 2013'!$A:$G,7,0)</f>
        <v>56378.133648000003</v>
      </c>
      <c r="R10">
        <f>VLOOKUP(R1,'MC II 2013'!$A:$G,7,0)</f>
        <v>1596677.342286</v>
      </c>
      <c r="S10">
        <f>VLOOKUP(S1,'MC II 2013'!$A:$G,7,0)</f>
        <v>42594.283705379996</v>
      </c>
      <c r="T10">
        <f>VLOOKUP(T1,'MC II 2013'!$A:$G,7,0)</f>
        <v>84120.356239999994</v>
      </c>
      <c r="U10">
        <f>VLOOKUP(U1,'MC II 2013'!$A:$G,7,0)</f>
        <v>534891.15052370005</v>
      </c>
      <c r="V10">
        <f>VLOOKUP(V1,'MC II 2013'!$A:$G,7,0)</f>
        <v>699404.14998650004</v>
      </c>
      <c r="W10">
        <f>VLOOKUP(W1,'MC II 2013'!$A:$G,7,0)</f>
        <v>626510</v>
      </c>
      <c r="X10">
        <f>VLOOKUP(X1,'MC II 2013'!$A:$G,7,0)</f>
        <v>127439.44881774001</v>
      </c>
      <c r="Y10">
        <f>VLOOKUP(Y1,'MC II 2013'!$A:$G,7,0)</f>
        <v>40576.944589999999</v>
      </c>
      <c r="Z10">
        <f>VLOOKUP(Z1,'MC II 2013'!$A:$G,7,0)</f>
        <v>257409.10995799999</v>
      </c>
      <c r="AA10">
        <f>VLOOKUP(AA1,'MC II 2013'!$A:$G,7,0)</f>
        <v>53665.549630559995</v>
      </c>
      <c r="AB10">
        <f>VLOOKUP(AB1,'MC II 2013'!$A:$G,7,0)</f>
        <v>1059276.0742200001</v>
      </c>
      <c r="AC10">
        <f>VLOOKUP(AC1,'MC II 2013'!$A:$G,7,0)</f>
        <v>41855.716689280001</v>
      </c>
      <c r="AD10">
        <f>VLOOKUP(AD1,'MC II 2013'!$A:$G,7,0)</f>
        <v>2395930.0590891899</v>
      </c>
      <c r="AE10">
        <f>VLOOKUP(AE1,'MC II 2013'!$A:$G,7,0)</f>
        <v>257858.85694708998</v>
      </c>
      <c r="AF10">
        <f>VLOOKUP(AF1,'MC II 2013'!$A:$G,7,0)</f>
        <v>17750.980383900001</v>
      </c>
      <c r="AG10">
        <f>VLOOKUP(AG1,'MC II 2013'!$A:$G,7,0)</f>
        <v>158914.05130302999</v>
      </c>
      <c r="AH10" t="e">
        <f>VLOOKUP(AH1,'MC II 2013'!$A:$G,7,0)</f>
        <v>#N/A</v>
      </c>
      <c r="AI10">
        <f>VLOOKUP(AI1,'MC II 2013'!$A:$G,7,0)</f>
        <v>24187.878222200001</v>
      </c>
      <c r="AJ10">
        <f>VLOOKUP(AJ1,'MC II 2013'!$A:$G,7,0)</f>
        <v>2017947.89904</v>
      </c>
      <c r="AK10">
        <f>VLOOKUP(AK1,'MC II 2013'!$A:$G,7,0)</f>
        <v>70050</v>
      </c>
      <c r="AL10">
        <f>VLOOKUP(AL1,'MC II 2013'!$A:$G,7,0)</f>
        <v>173994.16568199999</v>
      </c>
      <c r="AM10">
        <f>VLOOKUP(AM1,'MC II 2013'!$A:$G,7,0)</f>
        <v>277109.40000000002</v>
      </c>
      <c r="AN10">
        <f>VLOOKUP(AN1,'MC II 2013'!$A:$G,7,0)</f>
        <v>921516.30742077006</v>
      </c>
      <c r="AO10">
        <f>VLOOKUP(AO1,'MC II 2013'!$A:$G,7,0)</f>
        <v>157967.98379985002</v>
      </c>
      <c r="AP10">
        <f>VLOOKUP(AP1,'MC II 2013'!$A:$G,7,0)</f>
        <v>73797.401458740002</v>
      </c>
      <c r="AQ10">
        <f>VLOOKUP(AQ1,'MC II 2013'!$A:$G,7,0)</f>
        <v>421511.28972900001</v>
      </c>
      <c r="AR10">
        <f>VLOOKUP(AR1,'MC II 2013'!$A:$G,7,0)</f>
        <v>14172.616679999999</v>
      </c>
      <c r="AS10">
        <f>VLOOKUP(AS1,'MC II 2013'!$A:$G,7,0)</f>
        <v>112627.370625</v>
      </c>
      <c r="AT10">
        <f>VLOOKUP(AT1,'MC II 2013'!$A:$G,7,0)</f>
        <v>641079.06979985</v>
      </c>
      <c r="AU10">
        <f>VLOOKUP(AU1,'MC II 2013'!$A:$G,7,0)</f>
        <v>128975.36678886</v>
      </c>
      <c r="AV10">
        <f>VLOOKUP(AV1,'MC II 2013'!$A:$G,7,0)</f>
        <v>147716.950836</v>
      </c>
      <c r="AW10">
        <f>VLOOKUP(AW1,'MC II 2013'!$A:$G,7,0)</f>
        <v>21753.2748804</v>
      </c>
      <c r="AX10">
        <f>VLOOKUP(AX1,'MC II 2013'!$A:$G,7,0)</f>
        <v>147395.26522577999</v>
      </c>
    </row>
    <row r="11" spans="1:50" x14ac:dyDescent="0.45">
      <c r="A11" s="1">
        <v>41364</v>
      </c>
      <c r="B11" t="e">
        <f>VLOOKUP(B1,'MC I 2013'!$A:$G,7,0)</f>
        <v>#N/A</v>
      </c>
      <c r="C11" t="e">
        <f>VLOOKUP(C1,'MC I 2013'!$A:$G,7,0)</f>
        <v>#N/A</v>
      </c>
      <c r="D11">
        <f>VLOOKUP(D1,'MC I 2013'!$A:$G,7,0)</f>
        <v>236150.25796032001</v>
      </c>
      <c r="E11">
        <f>VLOOKUP(E1,'MC I 2013'!$A:$G,7,0)</f>
        <v>53739.977200000001</v>
      </c>
      <c r="F11">
        <f>VLOOKUP(F1,'MC I 2013'!$A:$G,7,0)</f>
        <v>59362.441181550006</v>
      </c>
      <c r="G11">
        <f>VLOOKUP(G1,'MC I 2013'!$A:$G,7,0)</f>
        <v>11042.3992932</v>
      </c>
      <c r="H11">
        <f>VLOOKUP(H1,'MC I 2013'!$A:$G,7,0)</f>
        <v>362079.00327690004</v>
      </c>
      <c r="I11">
        <f>VLOOKUP(I1,'MC I 2013'!$A:$G,7,0)</f>
        <v>50523.554219199999</v>
      </c>
      <c r="J11">
        <f>VLOOKUP(J1,'MC I 2013'!$A:$G,7,0)</f>
        <v>521039.56401281001</v>
      </c>
      <c r="K11">
        <f>VLOOKUP(K1,'MC I 2013'!$A:$G,7,0)</f>
        <v>64315.221825400004</v>
      </c>
      <c r="L11">
        <f>VLOOKUP(L1,'MC I 2013'!$A:$G,7,0)</f>
        <v>3166569.0855040001</v>
      </c>
      <c r="M11">
        <f>VLOOKUP(M1,'MC I 2013'!$A:$G,7,0)</f>
        <v>999651.90526799997</v>
      </c>
      <c r="N11">
        <f>VLOOKUP(N1,'MC I 2013'!$A:$G,7,0)</f>
        <v>51856.08</v>
      </c>
      <c r="O11">
        <f>VLOOKUP(O1,'MC I 2013'!$A:$G,7,0)</f>
        <v>187157.89788546</v>
      </c>
      <c r="P11">
        <f>VLOOKUP(P1,'MC I 2013'!$A:$G,7,0)</f>
        <v>27065.67522293</v>
      </c>
      <c r="Q11">
        <f>VLOOKUP(Q1,'MC I 2013'!$A:$G,7,0)</f>
        <v>59932.676065500003</v>
      </c>
      <c r="R11">
        <f>VLOOKUP(R1,'MC I 2013'!$A:$G,7,0)</f>
        <v>1699680.5524665001</v>
      </c>
      <c r="S11">
        <f>VLOOKUP(S1,'MC I 2013'!$A:$G,7,0)</f>
        <v>44077.371578129998</v>
      </c>
      <c r="T11">
        <f>VLOOKUP(T1,'MC I 2013'!$A:$G,7,0)</f>
        <v>93473.270449999996</v>
      </c>
      <c r="U11">
        <f>VLOOKUP(U1,'MC I 2013'!$A:$G,7,0)</f>
        <v>570392.13551885996</v>
      </c>
      <c r="V11">
        <f>VLOOKUP(V1,'MC I 2013'!$A:$G,7,0)</f>
        <v>562640.06224999996</v>
      </c>
      <c r="W11">
        <f>VLOOKUP(W1,'MC I 2013'!$A:$G,7,0)</f>
        <v>597680</v>
      </c>
      <c r="X11">
        <f>VLOOKUP(X1,'MC I 2013'!$A:$G,7,0)</f>
        <v>109277.19164158001</v>
      </c>
      <c r="Y11">
        <f>VLOOKUP(Y1,'MC I 2013'!$A:$G,7,0)</f>
        <v>39456.549055000003</v>
      </c>
      <c r="Z11">
        <f>VLOOKUP(Z1,'MC I 2013'!$A:$G,7,0)</f>
        <v>294147.5929392</v>
      </c>
      <c r="AA11">
        <f>VLOOKUP(AA1,'MC I 2013'!$A:$G,7,0)</f>
        <v>65610.487141639998</v>
      </c>
      <c r="AB11">
        <f>VLOOKUP(AB1,'MC I 2013'!$A:$G,7,0)</f>
        <v>956831.10978000006</v>
      </c>
      <c r="AC11">
        <f>VLOOKUP(AC1,'MC I 2013'!$A:$G,7,0)</f>
        <v>29684.409909120001</v>
      </c>
      <c r="AD11">
        <f>VLOOKUP(AD1,'MC I 2013'!$A:$G,7,0)</f>
        <v>2522472.30222417</v>
      </c>
      <c r="AE11">
        <f>VLOOKUP(AE1,'MC I 2013'!$A:$G,7,0)</f>
        <v>358783.18299109995</v>
      </c>
      <c r="AF11">
        <f>VLOOKUP(AF1,'MC I 2013'!$A:$G,7,0)</f>
        <v>21412.878936419998</v>
      </c>
      <c r="AG11">
        <f>VLOOKUP(AG1,'MC I 2013'!$A:$G,7,0)</f>
        <v>194902.38232968</v>
      </c>
      <c r="AH11" t="e">
        <f>VLOOKUP(AH1,'MC I 2013'!$A:$G,7,0)</f>
        <v>#N/A</v>
      </c>
      <c r="AI11">
        <f>VLOOKUP(AI1,'MC I 2013'!$A:$G,7,0)</f>
        <v>26096.7260785</v>
      </c>
      <c r="AJ11">
        <f>VLOOKUP(AJ1,'MC I 2013'!$A:$G,7,0)</f>
        <v>2132142.85396</v>
      </c>
      <c r="AK11">
        <f>VLOOKUP(AK1,'MC I 2013'!$A:$G,7,0)</f>
        <v>75100</v>
      </c>
      <c r="AL11">
        <f>VLOOKUP(AL1,'MC I 2013'!$A:$G,7,0)</f>
        <v>234477.452934</v>
      </c>
      <c r="AM11">
        <f>VLOOKUP(AM1,'MC I 2013'!$A:$G,7,0)</f>
        <v>245476.7</v>
      </c>
      <c r="AN11">
        <f>VLOOKUP(AN1,'MC I 2013'!$A:$G,7,0)</f>
        <v>991003.36712199997</v>
      </c>
      <c r="AO11">
        <f>VLOOKUP(AO1,'MC I 2013'!$A:$G,7,0)</f>
        <v>165608.36604897</v>
      </c>
      <c r="AP11">
        <f>VLOOKUP(AP1,'MC I 2013'!$A:$G,7,0)</f>
        <v>78232.183683359995</v>
      </c>
      <c r="AQ11">
        <f>VLOOKUP(AQ1,'MC I 2013'!$A:$G,7,0)</f>
        <v>448875.644921</v>
      </c>
      <c r="AR11">
        <f>VLOOKUP(AR1,'MC I 2013'!$A:$G,7,0)</f>
        <v>15975.170550000001</v>
      </c>
      <c r="AS11">
        <f>VLOOKUP(AS1,'MC I 2013'!$A:$G,7,0)</f>
        <v>104333.667375</v>
      </c>
      <c r="AT11">
        <f>VLOOKUP(AT1,'MC I 2013'!$A:$G,7,0)</f>
        <v>679394.0771774</v>
      </c>
      <c r="AU11">
        <f>VLOOKUP(AU1,'MC I 2013'!$A:$G,7,0)</f>
        <v>202304.66259435998</v>
      </c>
      <c r="AV11">
        <f>VLOOKUP(AV1,'MC I 2013'!$A:$G,7,0)</f>
        <v>160525.642368</v>
      </c>
      <c r="AW11">
        <f>VLOOKUP(AW1,'MC I 2013'!$A:$G,7,0)</f>
        <v>24048.183830999998</v>
      </c>
      <c r="AX11">
        <f>VLOOKUP(AX1,'MC I 2013'!$A:$G,7,0)</f>
        <v>165143.47600560001</v>
      </c>
    </row>
    <row r="12" spans="1:50" x14ac:dyDescent="0.45">
      <c r="A12" s="1">
        <v>41274</v>
      </c>
      <c r="B12" t="e">
        <f>VLOOKUP(B1,'MC IV 2012'!$A:$G,7,0)</f>
        <v>#N/A</v>
      </c>
      <c r="C12" t="e">
        <f>VLOOKUP(C1,'MC IV 2012'!$A:$G,7,0)</f>
        <v>#N/A</v>
      </c>
      <c r="D12">
        <f>VLOOKUP(D1,'MC IV 2012'!$A:$G,7,0)</f>
        <v>221022.61855629997</v>
      </c>
      <c r="E12">
        <f>VLOOKUP(E1,'MC IV 2012'!$A:$G,7,0)</f>
        <v>56788.133999999998</v>
      </c>
      <c r="F12">
        <f>VLOOKUP(F1,'MC IV 2012'!$A:$G,7,0)</f>
        <v>50344.236833669995</v>
      </c>
      <c r="G12">
        <f>VLOOKUP(G1,'MC IV 2012'!$A:$G,7,0)</f>
        <v>14963.774205600001</v>
      </c>
      <c r="H12">
        <f>VLOOKUP(H1,'MC IV 2012'!$A:$G,7,0)</f>
        <v>300196.46303140005</v>
      </c>
      <c r="I12">
        <f>VLOOKUP(I1,'MC IV 2012'!$A:$G,7,0)</f>
        <v>46017.011962600001</v>
      </c>
      <c r="J12">
        <f>VLOOKUP(J1,'MC IV 2012'!$A:$G,7,0)</f>
        <v>562567.91312203999</v>
      </c>
      <c r="K12">
        <f>VLOOKUP(K1,'MC IV 2012'!$A:$G,7,0)</f>
        <v>73613.7942224</v>
      </c>
      <c r="L12">
        <f>VLOOKUP(L1,'MC IV 2012'!$A:$G,7,0)</f>
        <v>3416561.381728</v>
      </c>
      <c r="M12">
        <f>VLOOKUP(M1,'MC IV 2012'!$A:$G,7,0)</f>
        <v>1070756.0548990001</v>
      </c>
      <c r="N12">
        <f>VLOOKUP(N1,'MC IV 2012'!$A:$G,7,0)</f>
        <v>48859.584999999999</v>
      </c>
      <c r="O12">
        <f>VLOOKUP(O1,'MC IV 2012'!$A:$G,7,0)</f>
        <v>243065.17199999999</v>
      </c>
      <c r="P12">
        <f>VLOOKUP(P1,'MC IV 2012'!$A:$G,7,0)</f>
        <v>26323.084185979998</v>
      </c>
      <c r="Q12">
        <f>VLOOKUP(Q1,'MC IV 2012'!$A:$G,7,0)</f>
        <v>57789.647593499998</v>
      </c>
      <c r="R12">
        <f>VLOOKUP(R1,'MC IV 2012'!$A:$G,7,0)</f>
        <v>1706144.8332044999</v>
      </c>
      <c r="S12">
        <f>VLOOKUP(S1,'MC IV 2012'!$A:$G,7,0)</f>
        <v>43031.120496989999</v>
      </c>
      <c r="T12">
        <f>VLOOKUP(T1,'MC IV 2012'!$A:$G,7,0)</f>
        <v>116715.87685</v>
      </c>
      <c r="U12">
        <f>VLOOKUP(U1,'MC IV 2012'!$A:$G,7,0)</f>
        <v>507779.80459026003</v>
      </c>
      <c r="V12">
        <f>VLOOKUP(V1,'MC IV 2012'!$A:$G,7,0)</f>
        <v>456929.9234955</v>
      </c>
      <c r="W12">
        <f>VLOOKUP(W1,'MC IV 2012'!$A:$G,7,0)</f>
        <v>449314</v>
      </c>
      <c r="X12" t="e">
        <f>VLOOKUP(X1,'MC IV 2012'!$A:$G,7,0)</f>
        <v>#N/A</v>
      </c>
      <c r="Y12">
        <f>VLOOKUP(Y1,'MC IV 2012'!$A:$G,7,0)</f>
        <v>56976.487294999999</v>
      </c>
      <c r="Z12">
        <f>VLOOKUP(Z1,'MC IV 2012'!$A:$G,7,0)</f>
        <v>364987.53891599999</v>
      </c>
      <c r="AA12">
        <f>VLOOKUP(AA1,'MC IV 2012'!$A:$G,7,0)</f>
        <v>54776.840979139997</v>
      </c>
      <c r="AB12">
        <f>VLOOKUP(AB1,'MC IV 2012'!$A:$G,7,0)</f>
        <v>1049408.07972</v>
      </c>
      <c r="AC12">
        <f>VLOOKUP(AC1,'MC IV 2012'!$A:$G,7,0)</f>
        <v>32135.9140176</v>
      </c>
      <c r="AD12">
        <f>VLOOKUP(AD1,'MC IV 2012'!$A:$G,7,0)</f>
        <v>2856208.9216815</v>
      </c>
      <c r="AE12">
        <f>VLOOKUP(AE1,'MC IV 2012'!$A:$G,7,0)</f>
        <v>352455.17771274998</v>
      </c>
      <c r="AF12">
        <f>VLOOKUP(AF1,'MC IV 2012'!$A:$G,7,0)</f>
        <v>21961.67805636</v>
      </c>
      <c r="AG12">
        <f>VLOOKUP(AG1,'MC IV 2012'!$A:$G,7,0)</f>
        <v>212966.06246523</v>
      </c>
      <c r="AH12" t="e">
        <f>VLOOKUP(AH1,'MC IV 2012'!$A:$G,7,0)</f>
        <v>#N/A</v>
      </c>
      <c r="AI12">
        <f>VLOOKUP(AI1,'MC IV 2012'!$A:$G,7,0)</f>
        <v>23296.854088200002</v>
      </c>
      <c r="AJ12">
        <f>VLOOKUP(AJ1,'MC IV 2012'!$A:$G,7,0)</f>
        <v>2004348.1218000001</v>
      </c>
      <c r="AK12">
        <f>VLOOKUP(AK1,'MC IV 2012'!$A:$G,7,0)</f>
        <v>67560</v>
      </c>
      <c r="AL12">
        <f>VLOOKUP(AL1,'MC IV 2012'!$A:$G,7,0)</f>
        <v>311798.88525200001</v>
      </c>
      <c r="AM12">
        <f>VLOOKUP(AM1,'MC IV 2012'!$A:$G,7,0)</f>
        <v>245698.65</v>
      </c>
      <c r="AN12">
        <f>VLOOKUP(AN1,'MC IV 2012'!$A:$G,7,0)</f>
        <v>958599.88992456009</v>
      </c>
      <c r="AO12">
        <f>VLOOKUP(AO1,'MC IV 2012'!$A:$G,7,0)</f>
        <v>153654.86478825001</v>
      </c>
      <c r="AP12">
        <f>VLOOKUP(AP1,'MC IV 2012'!$A:$G,7,0)</f>
        <v>85882.8862104</v>
      </c>
      <c r="AQ12">
        <f>VLOOKUP(AQ1,'MC IV 2012'!$A:$G,7,0)</f>
        <v>474192.03085500002</v>
      </c>
      <c r="AR12">
        <f>VLOOKUP(AR1,'MC IV 2012'!$A:$G,7,0)</f>
        <v>15587.223195</v>
      </c>
      <c r="AS12">
        <f>VLOOKUP(AS1,'MC IV 2012'!$A:$G,7,0)</f>
        <v>106673.75425</v>
      </c>
      <c r="AT12">
        <f>VLOOKUP(AT1,'MC IV 2012'!$A:$G,7,0)</f>
        <v>690903.25947011996</v>
      </c>
      <c r="AU12">
        <f>VLOOKUP(AU1,'MC IV 2012'!$A:$G,7,0)</f>
        <v>253904.89240317</v>
      </c>
      <c r="AV12">
        <f>VLOOKUP(AV1,'MC IV 2012'!$A:$G,7,0)</f>
        <v>154476.05627999999</v>
      </c>
      <c r="AW12">
        <f>VLOOKUP(AW1,'MC IV 2012'!$A:$G,7,0)</f>
        <v>23766.8156838</v>
      </c>
      <c r="AX12">
        <f>VLOOKUP(AX1,'MC IV 2012'!$A:$G,7,0)</f>
        <v>165477.63414817001</v>
      </c>
    </row>
    <row r="13" spans="1:50" x14ac:dyDescent="0.45">
      <c r="A13" s="1">
        <v>41182</v>
      </c>
      <c r="B13" t="e">
        <f>VLOOKUP(B1,'MC III 2012'!$A:$G,7,0)</f>
        <v>#N/A</v>
      </c>
      <c r="C13" t="e">
        <f>VLOOKUP(C1,'MC III 2012'!$A:$G,7,0)</f>
        <v>#N/A</v>
      </c>
      <c r="D13">
        <f>VLOOKUP(D1,'MC III 2012'!$A:$G,7,0)</f>
        <v>177996.48934584</v>
      </c>
      <c r="E13">
        <f>VLOOKUP(E1,'MC III 2012'!$A:$G,7,0)</f>
        <v>56609.784399999997</v>
      </c>
      <c r="F13">
        <f>VLOOKUP(F1,'MC III 2012'!$A:$G,7,0)</f>
        <v>48234.065865570003</v>
      </c>
      <c r="G13">
        <f>VLOOKUP(G1,'MC III 2012'!$A:$G,7,0)</f>
        <v>19125.724266000001</v>
      </c>
      <c r="H13">
        <f>VLOOKUP(H1,'MC III 2012'!$A:$G,7,0)</f>
        <v>320327.54492959997</v>
      </c>
      <c r="I13">
        <f>VLOOKUP(I1,'MC III 2012'!$A:$G,7,0)</f>
        <v>44521.311927399998</v>
      </c>
      <c r="J13">
        <f>VLOOKUP(J1,'MC III 2012'!$A:$G,7,0)</f>
        <v>558174.48576036002</v>
      </c>
      <c r="K13">
        <f>VLOOKUP(K1,'MC III 2012'!$A:$G,7,0)</f>
        <v>59049.681820800004</v>
      </c>
      <c r="L13">
        <f>VLOOKUP(L1,'MC III 2012'!$A:$G,7,0)</f>
        <v>3737100.746394</v>
      </c>
      <c r="M13">
        <f>VLOOKUP(M1,'MC III 2012'!$A:$G,7,0)</f>
        <v>946466.76385500003</v>
      </c>
      <c r="N13">
        <f>VLOOKUP(N1,'MC III 2012'!$A:$G,7,0)</f>
        <v>41233.6175</v>
      </c>
      <c r="O13">
        <f>VLOOKUP(O1,'MC III 2012'!$A:$G,7,0)</f>
        <v>260184.764</v>
      </c>
      <c r="P13">
        <f>VLOOKUP(P1,'MC III 2012'!$A:$G,7,0)</f>
        <v>28897.399780740001</v>
      </c>
      <c r="Q13">
        <f>VLOOKUP(Q1,'MC III 2012'!$A:$G,7,0)</f>
        <v>59087.828302499998</v>
      </c>
      <c r="R13">
        <f>VLOOKUP(R1,'MC III 2012'!$A:$G,7,0)</f>
        <v>1639035.3923849999</v>
      </c>
      <c r="S13">
        <f>VLOOKUP(S1,'MC III 2012'!$A:$G,7,0)</f>
        <v>46394.584024160002</v>
      </c>
      <c r="T13">
        <f>VLOOKUP(T1,'MC III 2012'!$A:$G,7,0)</f>
        <v>125018.40403999999</v>
      </c>
      <c r="U13">
        <f>VLOOKUP(U1,'MC III 2012'!$A:$G,7,0)</f>
        <v>471555.57484840002</v>
      </c>
      <c r="V13">
        <f>VLOOKUP(V1,'MC III 2012'!$A:$G,7,0)</f>
        <v>394755.83258300001</v>
      </c>
      <c r="W13" t="e">
        <f>VLOOKUP(W1,'MC III 2012'!$A:$G,7,0)</f>
        <v>#N/A</v>
      </c>
      <c r="X13" t="e">
        <f>VLOOKUP(X1,'MC III 2012'!$A:$G,7,0)</f>
        <v>#N/A</v>
      </c>
      <c r="Y13">
        <f>VLOOKUP(Y1,'MC III 2012'!$A:$G,7,0)</f>
        <v>53132.712184999997</v>
      </c>
      <c r="Z13">
        <f>VLOOKUP(Z1,'MC III 2012'!$A:$G,7,0)</f>
        <v>377753.1129372</v>
      </c>
      <c r="AA13">
        <f>VLOOKUP(AA1,'MC III 2012'!$A:$G,7,0)</f>
        <v>54172.082775579998</v>
      </c>
      <c r="AB13">
        <f>VLOOKUP(AB1,'MC III 2012'!$A:$G,7,0)</f>
        <v>1066077.3996600001</v>
      </c>
      <c r="AC13">
        <f>VLOOKUP(AC1,'MC III 2012'!$A:$G,7,0)</f>
        <v>34695.93541056</v>
      </c>
      <c r="AD13">
        <f>VLOOKUP(AD1,'MC III 2012'!$A:$G,7,0)</f>
        <v>2222331.9064467298</v>
      </c>
      <c r="AE13">
        <f>VLOOKUP(AE1,'MC III 2012'!$A:$G,7,0)</f>
        <v>397192.70340155001</v>
      </c>
      <c r="AF13">
        <f>VLOOKUP(AF1,'MC III 2012'!$A:$G,7,0)</f>
        <v>23425.951814430002</v>
      </c>
      <c r="AG13">
        <f>VLOOKUP(AG1,'MC III 2012'!$A:$G,7,0)</f>
        <v>248731.35539832999</v>
      </c>
      <c r="AH13" t="e">
        <f>VLOOKUP(AH1,'MC III 2012'!$A:$G,7,0)</f>
        <v>#N/A</v>
      </c>
      <c r="AI13">
        <f>VLOOKUP(AI1,'MC III 2012'!$A:$G,7,0)</f>
        <v>20956.202228499998</v>
      </c>
      <c r="AJ13">
        <f>VLOOKUP(AJ1,'MC III 2012'!$A:$G,7,0)</f>
        <v>1962037.7037200001</v>
      </c>
      <c r="AK13">
        <f>VLOOKUP(AK1,'MC III 2012'!$A:$G,7,0)</f>
        <v>66910</v>
      </c>
      <c r="AL13">
        <f>VLOOKUP(AL1,'MC III 2012'!$A:$G,7,0)</f>
        <v>331736.58935999998</v>
      </c>
      <c r="AM13">
        <f>VLOOKUP(AM1,'MC III 2012'!$A:$G,7,0)</f>
        <v>239011.20000000001</v>
      </c>
      <c r="AN13">
        <f>VLOOKUP(AN1,'MC III 2012'!$A:$G,7,0)</f>
        <v>1004579.2451099</v>
      </c>
      <c r="AO13">
        <f>VLOOKUP(AO1,'MC III 2012'!$A:$G,7,0)</f>
        <v>159985.90733742001</v>
      </c>
      <c r="AP13">
        <f>VLOOKUP(AP1,'MC III 2012'!$A:$G,7,0)</f>
        <v>92370.981980880009</v>
      </c>
      <c r="AQ13">
        <f>VLOOKUP(AQ1,'MC III 2012'!$A:$G,7,0)</f>
        <v>438526.86409599998</v>
      </c>
      <c r="AR13">
        <f>VLOOKUP(AR1,'MC III 2012'!$A:$G,7,0)</f>
        <v>15382.186379999999</v>
      </c>
      <c r="AS13">
        <f>VLOOKUP(AS1,'MC III 2012'!$A:$G,7,0)</f>
        <v>88994.825500000006</v>
      </c>
      <c r="AT13">
        <f>VLOOKUP(AT1,'MC III 2012'!$A:$G,7,0)</f>
        <v>759517.95084279007</v>
      </c>
      <c r="AU13">
        <f>VLOOKUP(AU1,'MC III 2012'!$A:$G,7,0)</f>
        <v>292838.23629165004</v>
      </c>
      <c r="AV13">
        <f>VLOOKUP(AV1,'MC III 2012'!$A:$G,7,0)</f>
        <v>155359.843548</v>
      </c>
      <c r="AW13">
        <f>VLOOKUP(AW1,'MC III 2012'!$A:$G,7,0)</f>
        <v>23366.745349500001</v>
      </c>
      <c r="AX13">
        <f>VLOOKUP(AX1,'MC III 2012'!$A:$G,7,0)</f>
        <v>171000.70080647001</v>
      </c>
    </row>
    <row r="14" spans="1:50" x14ac:dyDescent="0.45">
      <c r="A14" s="1">
        <v>41090</v>
      </c>
      <c r="B14" t="e">
        <f>VLOOKUP(B1,'MC II 2012'!$A:$G,7,0)</f>
        <v>#N/A</v>
      </c>
      <c r="C14" t="e">
        <f>VLOOKUP(C1,'MC II 2012'!$A:$G,7,0)</f>
        <v>#N/A</v>
      </c>
      <c r="D14">
        <f>VLOOKUP(D1,'MC II 2012'!$A:$G,7,0)</f>
        <v>179469.48247183999</v>
      </c>
      <c r="E14">
        <f>VLOOKUP(E1,'MC II 2012'!$A:$G,7,0)</f>
        <v>46512.764999999999</v>
      </c>
      <c r="F14">
        <f>VLOOKUP(F1,'MC II 2012'!$A:$G,7,0)</f>
        <v>48178.535050620005</v>
      </c>
      <c r="G14">
        <f>VLOOKUP(G1,'MC II 2012'!$A:$G,7,0)</f>
        <v>16617.728348100001</v>
      </c>
      <c r="H14">
        <f>VLOOKUP(H1,'MC II 2012'!$A:$G,7,0)</f>
        <v>262180.5399878</v>
      </c>
      <c r="I14">
        <f>VLOOKUP(I1,'MC II 2012'!$A:$G,7,0)</f>
        <v>40719.7410046</v>
      </c>
      <c r="J14">
        <f>VLOOKUP(J1,'MC II 2012'!$A:$G,7,0)</f>
        <v>587045.57985141</v>
      </c>
      <c r="K14">
        <f>VLOOKUP(K1,'MC II 2012'!$A:$G,7,0)</f>
        <v>57635.007508199997</v>
      </c>
      <c r="L14">
        <f>VLOOKUP(L1,'MC II 2012'!$A:$G,7,0)</f>
        <v>3632227.084247</v>
      </c>
      <c r="M14">
        <f>VLOOKUP(M1,'MC II 2012'!$A:$G,7,0)</f>
        <v>1033964.899728</v>
      </c>
      <c r="N14">
        <f>VLOOKUP(N1,'MC II 2012'!$A:$G,7,0)</f>
        <v>39222.647499999999</v>
      </c>
      <c r="O14">
        <f>VLOOKUP(O1,'MC II 2012'!$A:$G,7,0)</f>
        <v>269813.32</v>
      </c>
      <c r="P14">
        <f>VLOOKUP(P1,'MC II 2012'!$A:$G,7,0)</f>
        <v>31768.751790279999</v>
      </c>
      <c r="Q14">
        <f>VLOOKUP(Q1,'MC II 2012'!$A:$G,7,0)</f>
        <v>57212.678389499997</v>
      </c>
      <c r="R14">
        <f>VLOOKUP(R1,'MC II 2012'!$A:$G,7,0)</f>
        <v>1529227.6761644999</v>
      </c>
      <c r="S14">
        <f>VLOOKUP(S1,'MC II 2012'!$A:$G,7,0)</f>
        <v>39592.154314480002</v>
      </c>
      <c r="T14">
        <f>VLOOKUP(T1,'MC II 2012'!$A:$G,7,0)</f>
        <v>102815.01033</v>
      </c>
      <c r="U14">
        <f>VLOOKUP(U1,'MC II 2012'!$A:$G,7,0)</f>
        <v>478416.06787423999</v>
      </c>
      <c r="V14">
        <f>VLOOKUP(V1,'MC II 2012'!$A:$G,7,0)</f>
        <v>368259.74091200001</v>
      </c>
      <c r="W14" t="e">
        <f>VLOOKUP(W1,'MC II 2012'!$A:$G,7,0)</f>
        <v>#N/A</v>
      </c>
      <c r="X14" t="e">
        <f>VLOOKUP(X1,'MC II 2012'!$A:$G,7,0)</f>
        <v>#N/A</v>
      </c>
      <c r="Y14">
        <f>VLOOKUP(Y1,'MC II 2012'!$A:$G,7,0)</f>
        <v>50011.408754999997</v>
      </c>
      <c r="Z14">
        <f>VLOOKUP(Z1,'MC II 2012'!$A:$G,7,0)</f>
        <v>311468.01966280001</v>
      </c>
      <c r="AA14">
        <f>VLOOKUP(AA1,'MC II 2012'!$A:$G,7,0)</f>
        <v>52897.082996099998</v>
      </c>
      <c r="AB14">
        <f>VLOOKUP(AB1,'MC II 2012'!$A:$G,7,0)</f>
        <v>974441.68458</v>
      </c>
      <c r="AC14">
        <f>VLOOKUP(AC1,'MC II 2012'!$A:$G,7,0)</f>
        <v>36649.246531199999</v>
      </c>
      <c r="AD14">
        <f>VLOOKUP(AD1,'MC II 2012'!$A:$G,7,0)</f>
        <v>2176971.70538997</v>
      </c>
      <c r="AE14">
        <f>VLOOKUP(AE1,'MC II 2012'!$A:$G,7,0)</f>
        <v>341653.41986552003</v>
      </c>
      <c r="AF14">
        <f>VLOOKUP(AF1,'MC II 2012'!$A:$G,7,0)</f>
        <v>19739.770115009997</v>
      </c>
      <c r="AG14">
        <f>VLOOKUP(AG1,'MC II 2012'!$A:$G,7,0)</f>
        <v>227452.16731395002</v>
      </c>
      <c r="AH14" t="e">
        <f>VLOOKUP(AH1,'MC II 2012'!$A:$G,7,0)</f>
        <v>#N/A</v>
      </c>
      <c r="AI14">
        <f>VLOOKUP(AI1,'MC II 2012'!$A:$G,7,0)</f>
        <v>13337.945882799999</v>
      </c>
      <c r="AJ14">
        <f>VLOOKUP(AJ1,'MC II 2012'!$A:$G,7,0)</f>
        <v>1844388.83712</v>
      </c>
      <c r="AK14">
        <f>VLOOKUP(AK1,'MC II 2012'!$A:$G,7,0)</f>
        <v>61430</v>
      </c>
      <c r="AL14">
        <f>VLOOKUP(AL1,'MC II 2012'!$A:$G,7,0)</f>
        <v>378895.70948000002</v>
      </c>
      <c r="AM14">
        <f>VLOOKUP(AM1,'MC II 2012'!$A:$G,7,0)</f>
        <v>236560.1</v>
      </c>
      <c r="AN14">
        <f>VLOOKUP(AN1,'MC II 2012'!$A:$G,7,0)</f>
        <v>942094.48037084995</v>
      </c>
      <c r="AO14">
        <f>VLOOKUP(AO1,'MC II 2012'!$A:$G,7,0)</f>
        <v>141824.59549929001</v>
      </c>
      <c r="AP14">
        <f>VLOOKUP(AP1,'MC II 2012'!$A:$G,7,0)</f>
        <v>80923.055773140004</v>
      </c>
      <c r="AQ14">
        <f>VLOOKUP(AQ1,'MC II 2012'!$A:$G,7,0)</f>
        <v>389157.73283400002</v>
      </c>
      <c r="AR14">
        <f>VLOOKUP(AR1,'MC II 2012'!$A:$G,7,0)</f>
        <v>12401.039595</v>
      </c>
      <c r="AS14">
        <f>VLOOKUP(AS1,'MC II 2012'!$A:$G,7,0)</f>
        <v>72693.516000000003</v>
      </c>
      <c r="AT14">
        <f>VLOOKUP(AT1,'MC II 2012'!$A:$G,7,0)</f>
        <v>760414.42601659999</v>
      </c>
      <c r="AU14">
        <f>VLOOKUP(AU1,'MC II 2012'!$A:$G,7,0)</f>
        <v>247070.11581747001</v>
      </c>
      <c r="AV14">
        <f>VLOOKUP(AV1,'MC II 2012'!$A:$G,7,0)</f>
        <v>142115.48223600001</v>
      </c>
      <c r="AW14">
        <f>VLOOKUP(AW1,'MC II 2012'!$A:$G,7,0)</f>
        <v>21893.958954000002</v>
      </c>
      <c r="AX14">
        <f>VLOOKUP(AX1,'MC II 2012'!$A:$G,7,0)</f>
        <v>147161.98501304002</v>
      </c>
    </row>
    <row r="15" spans="1:50" x14ac:dyDescent="0.45">
      <c r="A15" s="1">
        <v>40999</v>
      </c>
      <c r="B15" t="e">
        <f>VLOOKUP(B1,'MC I 2012'!$A:$G,7,0)</f>
        <v>#N/A</v>
      </c>
      <c r="C15" t="e">
        <f>VLOOKUP(C1,'MC I 2012'!$A:$G,7,0)</f>
        <v>#N/A</v>
      </c>
      <c r="D15">
        <f>VLOOKUP(D1,'MC I 2012'!$A:$G,7,0)</f>
        <v>227739.46721085999</v>
      </c>
      <c r="E15">
        <f>VLOOKUP(E1,'MC I 2012'!$A:$G,7,0)</f>
        <v>58617.59792</v>
      </c>
      <c r="F15">
        <f>VLOOKUP(F1,'MC I 2012'!$A:$G,7,0)</f>
        <v>52443.301638780002</v>
      </c>
      <c r="G15">
        <f>VLOOKUP(G1,'MC I 2012'!$A:$G,7,0)</f>
        <v>23654.551427099999</v>
      </c>
      <c r="H15">
        <f>VLOOKUP(H1,'MC I 2012'!$A:$G,7,0)</f>
        <v>288097.393522</v>
      </c>
      <c r="I15">
        <f>VLOOKUP(I1,'MC I 2012'!$A:$G,7,0)</f>
        <v>44188.934141800004</v>
      </c>
      <c r="J15">
        <f>VLOOKUP(J1,'MC I 2012'!$A:$G,7,0)</f>
        <v>702006.92914875003</v>
      </c>
      <c r="K15">
        <f>VLOOKUP(K1,'MC I 2012'!$A:$G,7,0)</f>
        <v>62234.140216400003</v>
      </c>
      <c r="L15">
        <f>VLOOKUP(L1,'MC I 2012'!$A:$G,7,0)</f>
        <v>4278987.4566749996</v>
      </c>
      <c r="M15">
        <f>VLOOKUP(M1,'MC I 2012'!$A:$G,7,0)</f>
        <v>1036633.688186</v>
      </c>
      <c r="N15">
        <f>VLOOKUP(N1,'MC I 2012'!$A:$G,7,0)</f>
        <v>47669.47</v>
      </c>
      <c r="O15">
        <f>VLOOKUP(O1,'MC I 2012'!$A:$G,7,0)</f>
        <v>300224.40000000002</v>
      </c>
      <c r="P15">
        <f>VLOOKUP(P1,'MC I 2012'!$A:$G,7,0)</f>
        <v>32942.752858220003</v>
      </c>
      <c r="Q15">
        <f>VLOOKUP(Q1,'MC I 2012'!$A:$G,7,0)</f>
        <v>73594.482574499998</v>
      </c>
      <c r="R15">
        <f>VLOOKUP(R1,'MC I 2012'!$A:$G,7,0)</f>
        <v>1522678.339101</v>
      </c>
      <c r="S15">
        <f>VLOOKUP(S1,'MC I 2012'!$A:$G,7,0)</f>
        <v>43843.672883029998</v>
      </c>
      <c r="T15">
        <f>VLOOKUP(T1,'MC I 2012'!$A:$G,7,0)</f>
        <v>151356.29985000001</v>
      </c>
      <c r="U15">
        <f>VLOOKUP(U1,'MC I 2012'!$A:$G,7,0)</f>
        <v>473745.97322411998</v>
      </c>
      <c r="V15">
        <f>VLOOKUP(V1,'MC I 2012'!$A:$G,7,0)</f>
        <v>324349.73111420003</v>
      </c>
      <c r="W15" t="e">
        <f>VLOOKUP(W1,'MC I 2012'!$A:$G,7,0)</f>
        <v>#N/A</v>
      </c>
      <c r="X15" t="e">
        <f>VLOOKUP(X1,'MC I 2012'!$A:$G,7,0)</f>
        <v>#N/A</v>
      </c>
      <c r="Y15">
        <f>VLOOKUP(Y1,'MC I 2012'!$A:$G,7,0)</f>
        <v>59491.027399999999</v>
      </c>
      <c r="Z15">
        <f>VLOOKUP(Z1,'MC I 2012'!$A:$G,7,0)</f>
        <v>372718.80205559998</v>
      </c>
      <c r="AA15">
        <f>VLOOKUP(AA1,'MC I 2012'!$A:$G,7,0)</f>
        <v>57561.810285980006</v>
      </c>
      <c r="AB15">
        <f>VLOOKUP(AB1,'MC I 2012'!$A:$G,7,0)</f>
        <v>1183430.62656</v>
      </c>
      <c r="AC15">
        <f>VLOOKUP(AC1,'MC I 2012'!$A:$G,7,0)</f>
        <v>37167.169934400001</v>
      </c>
      <c r="AD15">
        <f>VLOOKUP(AD1,'MC I 2012'!$A:$G,7,0)</f>
        <v>2217986.6535417596</v>
      </c>
      <c r="AE15">
        <f>VLOOKUP(AE1,'MC I 2012'!$A:$G,7,0)</f>
        <v>426772.449005</v>
      </c>
      <c r="AF15">
        <f>VLOOKUP(AF1,'MC I 2012'!$A:$G,7,0)</f>
        <v>21446.875342080002</v>
      </c>
      <c r="AG15">
        <f>VLOOKUP(AG1,'MC I 2012'!$A:$G,7,0)</f>
        <v>314368.79640621995</v>
      </c>
      <c r="AH15" t="e">
        <f>VLOOKUP(AH1,'MC I 2012'!$A:$G,7,0)</f>
        <v>#N/A</v>
      </c>
      <c r="AI15">
        <f>VLOOKUP(AI1,'MC I 2012'!$A:$G,7,0)</f>
        <v>16038.434412000001</v>
      </c>
      <c r="AJ15">
        <f>VLOOKUP(AJ1,'MC I 2012'!$A:$G,7,0)</f>
        <v>2053782.23272</v>
      </c>
      <c r="AK15">
        <f>VLOOKUP(AK1,'MC I 2012'!$A:$G,7,0)</f>
        <v>78330</v>
      </c>
      <c r="AL15">
        <f>VLOOKUP(AL1,'MC I 2012'!$A:$G,7,0)</f>
        <v>402778.23159350001</v>
      </c>
      <c r="AM15">
        <f>VLOOKUP(AM1,'MC I 2012'!$A:$G,7,0)</f>
        <v>250919.3</v>
      </c>
      <c r="AN15">
        <f>VLOOKUP(AN1,'MC I 2012'!$A:$G,7,0)</f>
        <v>1036339.6544026401</v>
      </c>
      <c r="AO15">
        <f>VLOOKUP(AO1,'MC I 2012'!$A:$G,7,0)</f>
        <v>160525.04721386998</v>
      </c>
      <c r="AP15">
        <f>VLOOKUP(AP1,'MC I 2012'!$A:$G,7,0)</f>
        <v>86332.927535520008</v>
      </c>
      <c r="AQ15">
        <f>VLOOKUP(AQ1,'MC I 2012'!$A:$G,7,0)</f>
        <v>425454.719896</v>
      </c>
      <c r="AR15">
        <f>VLOOKUP(AR1,'MC I 2012'!$A:$G,7,0)</f>
        <v>14899.833585</v>
      </c>
      <c r="AS15">
        <f>VLOOKUP(AS1,'MC I 2012'!$A:$G,7,0)</f>
        <v>89461.288</v>
      </c>
      <c r="AT15">
        <f>VLOOKUP(AT1,'MC I 2012'!$A:$G,7,0)</f>
        <v>689144.91506445</v>
      </c>
      <c r="AU15">
        <f>VLOOKUP(AU1,'MC I 2012'!$A:$G,7,0)</f>
        <v>394694.25882878003</v>
      </c>
      <c r="AV15">
        <f>VLOOKUP(AV1,'MC I 2012'!$A:$G,7,0)</f>
        <v>118141.19662800001</v>
      </c>
      <c r="AW15">
        <f>VLOOKUP(AW1,'MC I 2012'!$A:$G,7,0)</f>
        <v>23623.541217499998</v>
      </c>
      <c r="AX15">
        <f>VLOOKUP(AX1,'MC I 2012'!$A:$G,7,0)</f>
        <v>180054.49500889002</v>
      </c>
    </row>
    <row r="16" spans="1:50" x14ac:dyDescent="0.45">
      <c r="A16" s="1">
        <v>40908</v>
      </c>
      <c r="B16" t="e">
        <f>VLOOKUP(B1,'MC IV 2011'!$A:$G,7,0)</f>
        <v>#N/A</v>
      </c>
      <c r="C16" t="e">
        <f>VLOOKUP(C1,'MC IV 2011'!$A:$G,7,0)</f>
        <v>#N/A</v>
      </c>
      <c r="D16">
        <f>VLOOKUP(D1,'MC IV 2011'!$A:$G,7,0)</f>
        <v>225758.29145639003</v>
      </c>
      <c r="E16">
        <f>VLOOKUP(E1,'MC IV 2011'!$A:$G,7,0)</f>
        <v>63286.213960000001</v>
      </c>
      <c r="F16">
        <f>VLOOKUP(F1,'MC IV 2011'!$A:$G,7,0)</f>
        <v>55852.893676710002</v>
      </c>
      <c r="G16">
        <f>VLOOKUP(G1,'MC IV 2011'!$A:$G,7,0)</f>
        <v>20334.550500000001</v>
      </c>
      <c r="H16">
        <f>VLOOKUP(H1,'MC IV 2011'!$A:$G,7,0)</f>
        <v>228333.77591720002</v>
      </c>
      <c r="I16">
        <f>VLOOKUP(I1,'MC IV 2011'!$A:$G,7,0)</f>
        <v>36859.311515599999</v>
      </c>
      <c r="J16">
        <f>VLOOKUP(J1,'MC IV 2011'!$A:$G,7,0)</f>
        <v>610686.40327379003</v>
      </c>
      <c r="K16">
        <f>VLOOKUP(K1,'MC IV 2011'!$A:$G,7,0)</f>
        <v>61085.798231599998</v>
      </c>
      <c r="L16">
        <f>VLOOKUP(L1,'MC IV 2011'!$A:$G,7,0)</f>
        <v>4055982.9651569999</v>
      </c>
      <c r="M16">
        <f>VLOOKUP(M1,'MC IV 2011'!$A:$G,7,0)</f>
        <v>943607.34765000001</v>
      </c>
      <c r="N16">
        <f>VLOOKUP(N1,'MC IV 2011'!$A:$G,7,0)</f>
        <v>36072.71</v>
      </c>
      <c r="O16">
        <f>VLOOKUP(O1,'MC IV 2011'!$A:$G,7,0)</f>
        <v>355673.61200000002</v>
      </c>
      <c r="P16">
        <f>VLOOKUP(P1,'MC IV 2011'!$A:$G,7,0)</f>
        <v>25057.143275369999</v>
      </c>
      <c r="Q16">
        <f>VLOOKUP(Q1,'MC IV 2011'!$A:$G,7,0)</f>
        <v>47610.262351500001</v>
      </c>
      <c r="R16">
        <f>VLOOKUP(R1,'MC IV 2011'!$A:$G,7,0)</f>
        <v>1445532.2518724999</v>
      </c>
      <c r="S16">
        <f>VLOOKUP(S1,'MC IV 2011'!$A:$G,7,0)</f>
        <v>32514.67921749</v>
      </c>
      <c r="T16">
        <f>VLOOKUP(T1,'MC IV 2011'!$A:$G,7,0)</f>
        <v>137243.12106</v>
      </c>
      <c r="U16">
        <f>VLOOKUP(U1,'MC IV 2011'!$A:$G,7,0)</f>
        <v>375983.9476059</v>
      </c>
      <c r="V16">
        <f>VLOOKUP(V1,'MC IV 2011'!$A:$G,7,0)</f>
        <v>246300.79707860001</v>
      </c>
      <c r="W16" t="e">
        <f>VLOOKUP(W1,'MC IV 2011'!$A:$G,7,0)</f>
        <v>#N/A</v>
      </c>
      <c r="X16" t="e">
        <f>VLOOKUP(X1,'MC IV 2011'!$A:$G,7,0)</f>
        <v>#N/A</v>
      </c>
      <c r="Y16">
        <f>VLOOKUP(Y1,'MC IV 2011'!$A:$G,7,0)</f>
        <v>58475.051599999999</v>
      </c>
      <c r="Z16">
        <f>VLOOKUP(Z1,'MC IV 2011'!$A:$G,7,0)</f>
        <v>376973.99339600001</v>
      </c>
      <c r="AA16">
        <f>VLOOKUP(AA1,'MC IV 2011'!$A:$G,7,0)</f>
        <v>62480.76713914</v>
      </c>
      <c r="AB16">
        <f>VLOOKUP(AB1,'MC IV 2011'!$A:$G,7,0)</f>
        <v>1179817.42242</v>
      </c>
      <c r="AC16">
        <f>VLOOKUP(AC1,'MC IV 2011'!$A:$G,7,0)</f>
        <v>39036.626789760005</v>
      </c>
      <c r="AD16">
        <f>VLOOKUP(AD1,'MC IV 2011'!$A:$G,7,0)</f>
        <v>2249993.1505491002</v>
      </c>
      <c r="AE16">
        <f>VLOOKUP(AE1,'MC IV 2011'!$A:$G,7,0)</f>
        <v>450877.73422811</v>
      </c>
      <c r="AF16">
        <f>VLOOKUP(AF1,'MC IV 2011'!$A:$G,7,0)</f>
        <v>23294.822821169997</v>
      </c>
      <c r="AG16">
        <f>VLOOKUP(AG1,'MC IV 2011'!$A:$G,7,0)</f>
        <v>280113.07752549998</v>
      </c>
      <c r="AH16" t="e">
        <f>VLOOKUP(AH1,'MC IV 2011'!$A:$G,7,0)</f>
        <v>#N/A</v>
      </c>
      <c r="AI16">
        <f>VLOOKUP(AI1,'MC IV 2011'!$A:$G,7,0)</f>
        <v>10353.015033899999</v>
      </c>
      <c r="AJ16">
        <f>VLOOKUP(AJ1,'MC IV 2011'!$A:$G,7,0)</f>
        <v>1706664.10888</v>
      </c>
      <c r="AK16">
        <f>VLOOKUP(AK1,'MC IV 2011'!$A:$G,7,0)</f>
        <v>58850</v>
      </c>
      <c r="AL16">
        <f>VLOOKUP(AL1,'MC IV 2011'!$A:$G,7,0)</f>
        <v>367206.373762</v>
      </c>
      <c r="AM16">
        <f>VLOOKUP(AM1,'MC IV 2011'!$A:$G,7,0)</f>
        <v>224912.55</v>
      </c>
      <c r="AN16">
        <f>VLOOKUP(AN1,'MC IV 2011'!$A:$G,7,0)</f>
        <v>895221.97531789006</v>
      </c>
      <c r="AO16">
        <f>VLOOKUP(AO1,'MC IV 2011'!$A:$G,7,0)</f>
        <v>127036.75888809</v>
      </c>
      <c r="AP16">
        <f>VLOOKUP(AP1,'MC IV 2011'!$A:$G,7,0)</f>
        <v>67224.922939800002</v>
      </c>
      <c r="AQ16">
        <f>VLOOKUP(AQ1,'MC IV 2011'!$A:$G,7,0)</f>
        <v>341291.898155</v>
      </c>
      <c r="AR16">
        <f>VLOOKUP(AR1,'MC IV 2011'!$A:$G,7,0)</f>
        <v>13011.724785</v>
      </c>
      <c r="AS16">
        <f>VLOOKUP(AS1,'MC IV 2011'!$A:$G,7,0)</f>
        <v>77230.641250000001</v>
      </c>
      <c r="AT16">
        <f>VLOOKUP(AT1,'MC IV 2011'!$A:$G,7,0)</f>
        <v>722690.78995464998</v>
      </c>
      <c r="AU16">
        <f>VLOOKUP(AU1,'MC IV 2011'!$A:$G,7,0)</f>
        <v>351137.97773612</v>
      </c>
      <c r="AV16">
        <f>VLOOKUP(AV1,'MC IV 2011'!$A:$G,7,0)</f>
        <v>84116.893200000006</v>
      </c>
      <c r="AW16">
        <f>VLOOKUP(AW1,'MC IV 2011'!$A:$G,7,0)</f>
        <v>23679.531379</v>
      </c>
      <c r="AX16">
        <f>VLOOKUP(AX1,'MC IV 2011'!$A:$G,7,0)</f>
        <v>134558.54865466</v>
      </c>
    </row>
    <row r="17" spans="1:50" x14ac:dyDescent="0.45">
      <c r="A17" s="1">
        <v>40787</v>
      </c>
      <c r="B17" t="e">
        <f>VLOOKUP(B1,'MC 1.09. 2011'!$A:$O,5,0)</f>
        <v>#N/A</v>
      </c>
      <c r="C17" t="e">
        <f>VLOOKUP(C1,'MC 1.09. 2011'!$A:$O,5,0)</f>
        <v>#N/A</v>
      </c>
      <c r="D17" t="e">
        <f>VLOOKUP(D1,'MC 1.09. 2011'!$A:$O,5,0)</f>
        <v>#N/A</v>
      </c>
      <c r="E17">
        <f>VLOOKUP(E1,'MC 1.09. 2011'!$A:$O,5,0)</f>
        <v>64964.82</v>
      </c>
      <c r="F17">
        <f>VLOOKUP(F1,'MC 1.09. 2011'!$A:$O,5,0)</f>
        <v>63027.47</v>
      </c>
      <c r="G17">
        <f>VLOOKUP(G1,'MC 1.09. 2011'!$A:$O,5,0)</f>
        <v>33437.599999999999</v>
      </c>
      <c r="H17">
        <f>VLOOKUP(H1,'MC 1.09. 2011'!$A:$O,5,0)</f>
        <v>249007.28</v>
      </c>
      <c r="I17" t="e">
        <f>VLOOKUP(I1,'MC 1.09. 2011'!$A:$O,5,0)</f>
        <v>#N/A</v>
      </c>
      <c r="J17">
        <f>VLOOKUP(J1,'MC 1.09. 2011'!$A:$O,5,0)</f>
        <v>777009.01</v>
      </c>
      <c r="K17">
        <f>VLOOKUP(K1,'MC 1.09. 2011'!$A:$O,5,0)</f>
        <v>55322.18</v>
      </c>
      <c r="L17">
        <f>VLOOKUP(L1,'MC 1.09. 2011'!$A:$O,5,0)</f>
        <v>4177428.09</v>
      </c>
      <c r="M17">
        <f>VLOOKUP(M1,'MC 1.09. 2011'!$A:$O,5,0)</f>
        <v>1359747.72</v>
      </c>
      <c r="N17">
        <f>VLOOKUP(N1,'MC 1.09. 2011'!$A:$O,5,0)</f>
        <v>36347.160000000003</v>
      </c>
      <c r="O17">
        <f>VLOOKUP(O1,'MC 1.09. 2011'!$A:$O,5,0)</f>
        <v>336688.55</v>
      </c>
      <c r="P17">
        <f>VLOOKUP(P1,'MC 1.09. 2011'!$A:$O,5,0)</f>
        <v>34534.019999999997</v>
      </c>
      <c r="Q17">
        <f>VLOOKUP(Q1,'MC 1.09. 2011'!$A:$O,5,0)</f>
        <v>75304.78</v>
      </c>
      <c r="R17">
        <f>VLOOKUP(R1,'MC 1.09. 2011'!$A:$O,5,0)</f>
        <v>1466626.22</v>
      </c>
      <c r="S17">
        <f>VLOOKUP(S1,'MC 1.09. 2011'!$A:$O,5,0)</f>
        <v>39088.800000000003</v>
      </c>
      <c r="T17">
        <f>VLOOKUP(T1,'MC 1.09. 2011'!$A:$O,5,0)</f>
        <v>199025.99</v>
      </c>
      <c r="U17">
        <f>VLOOKUP(U1,'MC 1.09. 2011'!$A:$O,5,0)</f>
        <v>458392.52</v>
      </c>
      <c r="V17">
        <f>VLOOKUP(V1,'MC 1.09. 2011'!$A:$O,5,0)</f>
        <v>278856.78000000003</v>
      </c>
      <c r="W17" t="e">
        <f>VLOOKUP(W1,'MC 1.09. 2011'!$A:$O,5,0)</f>
        <v>#N/A</v>
      </c>
      <c r="X17" t="e">
        <f>VLOOKUP(X1,'MC 1.09. 2011'!$A:$O,5,0)</f>
        <v>#N/A</v>
      </c>
      <c r="Y17">
        <f>VLOOKUP(Y1,'MC 1.09. 2011'!$A:$O,5,0)</f>
        <v>46684.09</v>
      </c>
      <c r="Z17">
        <f>VLOOKUP(Z1,'MC 1.09. 2011'!$A:$O,5,0)</f>
        <v>523028.94</v>
      </c>
      <c r="AA17" t="e">
        <f>VLOOKUP(AA1,'MC 1.09. 2011'!$A:$O,5,0)</f>
        <v>#N/A</v>
      </c>
      <c r="AB17">
        <f>VLOOKUP(AB1,'MC 1.09. 2011'!$A:$O,5,0)</f>
        <v>1140679.44</v>
      </c>
      <c r="AC17">
        <f>VLOOKUP(AC1,'MC 1.09. 2011'!$A:$O,5,0)</f>
        <v>53168.54</v>
      </c>
      <c r="AD17">
        <f>VLOOKUP(AD1,'MC 1.09. 2011'!$A:$O,5,0)</f>
        <v>2418398.2000000002</v>
      </c>
      <c r="AE17">
        <f>VLOOKUP(AE1,'MC 1.09. 2011'!$A:$O,5,0)</f>
        <v>540823.71</v>
      </c>
      <c r="AF17" t="e">
        <f>VLOOKUP(AF1,'MC 1.09. 2011'!$A:$O,5,0)</f>
        <v>#N/A</v>
      </c>
      <c r="AG17">
        <f>VLOOKUP(AG1,'MC 1.09. 2011'!$A:$O,5,0)</f>
        <v>356578.81</v>
      </c>
      <c r="AH17" t="e">
        <f>VLOOKUP(AH1,'MC 1.09. 2011'!$A:$O,5,0)</f>
        <v>#N/A</v>
      </c>
      <c r="AI17">
        <f>VLOOKUP(AI1,'MC 1.09. 2011'!$A:$O,5,0)</f>
        <v>12817.04</v>
      </c>
      <c r="AJ17">
        <f>VLOOKUP(AJ1,'MC 1.09. 2011'!$A:$O,5,0)</f>
        <v>1816109.94</v>
      </c>
      <c r="AK17" t="e">
        <f>VLOOKUP(AK1,'MC 1.09. 2011'!$A:$O,5,0)</f>
        <v>#N/A</v>
      </c>
      <c r="AL17">
        <f>VLOOKUP(AL1,'MC 1.09. 2011'!$A:$O,5,0)</f>
        <v>443892.45</v>
      </c>
      <c r="AM17">
        <f>VLOOKUP(AM1,'MC 1.09. 2011'!$A:$O,5,0)</f>
        <v>248487.5</v>
      </c>
      <c r="AN17">
        <f>VLOOKUP(AN1,'MC 1.09. 2011'!$A:$O,5,0)</f>
        <v>874608.08</v>
      </c>
      <c r="AO17" t="e">
        <f>VLOOKUP(AO1,'MC 1.09. 2011'!$A:$O,5,0)</f>
        <v>#N/A</v>
      </c>
      <c r="AP17">
        <f>VLOOKUP(AP1,'MC 1.09. 2011'!$A:$O,5,0)</f>
        <v>87786.19</v>
      </c>
      <c r="AQ17">
        <f>VLOOKUP(AQ1,'MC 1.09. 2011'!$A:$O,5,0)</f>
        <v>349875.94</v>
      </c>
      <c r="AR17" t="e">
        <f>VLOOKUP(AR1,'MC 1.09. 2011'!$A:$O,5,0)</f>
        <v>#N/A</v>
      </c>
      <c r="AS17" t="e">
        <f>VLOOKUP(AS1,'MC 1.09. 2011'!$A:$O,5,0)</f>
        <v>#N/A</v>
      </c>
      <c r="AT17">
        <f>VLOOKUP(AT1,'MC 1.09. 2011'!$A:$O,5,0)</f>
        <v>884818.87</v>
      </c>
      <c r="AU17">
        <f>VLOOKUP(AU1,'MC 1.09. 2011'!$A:$O,5,0)</f>
        <v>362730.38</v>
      </c>
      <c r="AV17">
        <f>VLOOKUP(AV1,'MC 1.09. 2011'!$A:$O,5,0)</f>
        <v>116006.78</v>
      </c>
      <c r="AW17">
        <f>VLOOKUP(AW1,'MC 1.09. 2011'!$A:$O,5,0)</f>
        <v>30553.4</v>
      </c>
      <c r="AX17">
        <f>VLOOKUP(AX1,'MC 1.09. 2011'!$A:$O,5,0)</f>
        <v>145661.43</v>
      </c>
    </row>
    <row r="18" spans="1:50" x14ac:dyDescent="0.45">
      <c r="A18" s="1">
        <v>39263</v>
      </c>
      <c r="B18" t="e">
        <f>VLOOKUP(B1,'MC 30.06.2007'!$A:$D,4,0)</f>
        <v>#N/A</v>
      </c>
      <c r="C18" t="e">
        <f>VLOOKUP(C1,'MC 30.06.2007'!$A:$D,4,0)</f>
        <v>#N/A</v>
      </c>
      <c r="D18" t="e">
        <f>VLOOKUP(D1,'MC 30.06.2007'!$A:$D,4,0)</f>
        <v>#N/A</v>
      </c>
      <c r="E18">
        <f>VLOOKUP(E1,'MC 30.06.2007'!$A:$D,4,0)</f>
        <v>28931.182692000002</v>
      </c>
      <c r="F18">
        <f>VLOOKUP(F1,'MC 30.06.2007'!$A:$D,4,0)</f>
        <v>80854.789428000004</v>
      </c>
      <c r="G18" t="e">
        <f>VLOOKUP(G1,'MC 30.06.2007'!$A:$D,4,0)</f>
        <v>#N/A</v>
      </c>
      <c r="H18">
        <f>VLOOKUP(H1,'MC 30.06.2007'!$A:$D,4,0)</f>
        <v>52717.713047999998</v>
      </c>
      <c r="I18" t="e">
        <f>VLOOKUP(I1,'MC 30.06.2007'!$A:$D,4,0)</f>
        <v>#N/A</v>
      </c>
      <c r="J18">
        <f>VLOOKUP(J1,'MC 30.06.2007'!$A:$D,4,0)</f>
        <v>975419.42232600006</v>
      </c>
      <c r="K18">
        <f>VLOOKUP(K1,'MC 30.06.2007'!$A:$D,4,0)</f>
        <v>90187.603889999984</v>
      </c>
      <c r="L18">
        <f>VLOOKUP(L1,'MC 30.06.2007'!$A:$D,4,0)</f>
        <v>6398846.7032159995</v>
      </c>
      <c r="M18">
        <f>VLOOKUP(M1,'MC 30.06.2007'!$A:$D,4,0)</f>
        <v>1028548.3874399998</v>
      </c>
      <c r="N18" t="e">
        <f>VLOOKUP(N1,'MC 30.06.2007'!$A:$D,4,0)</f>
        <v>#N/A</v>
      </c>
      <c r="O18">
        <f>VLOOKUP(O1,'MC 30.06.2007'!$A:$D,4,0)</f>
        <v>1435679.671596</v>
      </c>
      <c r="P18">
        <f>VLOOKUP(P1,'MC 30.06.2007'!$A:$D,4,0)</f>
        <v>81140.058437999993</v>
      </c>
      <c r="Q18" t="e">
        <f>VLOOKUP(Q1,'MC 30.06.2007'!$A:$D,4,0)</f>
        <v>#N/A</v>
      </c>
      <c r="R18">
        <f>VLOOKUP(R1,'MC 30.06.2007'!$A:$D,4,0)</f>
        <v>1684202.4188399999</v>
      </c>
      <c r="S18" t="e">
        <f>VLOOKUP(S1,'MC 30.06.2007'!$A:$D,4,0)</f>
        <v>#N/A</v>
      </c>
      <c r="T18">
        <f>VLOOKUP(T1,'MC 30.06.2007'!$A:$D,4,0)</f>
        <v>311865.37556399999</v>
      </c>
      <c r="U18">
        <f>VLOOKUP(U1,'MC 30.06.2007'!$A:$D,4,0)</f>
        <v>505338.17425199994</v>
      </c>
      <c r="V18">
        <f>VLOOKUP(V1,'MC 30.06.2007'!$A:$D,4,0)</f>
        <v>81692.783280000003</v>
      </c>
      <c r="W18" t="e">
        <f>VLOOKUP(W1,'MC 30.06.2007'!$A:$D,4,0)</f>
        <v>#N/A</v>
      </c>
      <c r="X18" t="e">
        <f>VLOOKUP(X1,'MC 30.06.2007'!$A:$D,4,0)</f>
        <v>#N/A</v>
      </c>
      <c r="Y18" t="e">
        <f>VLOOKUP(Y1,'MC 30.06.2007'!$A:$D,4,0)</f>
        <v>#N/A</v>
      </c>
      <c r="Z18">
        <f>VLOOKUP(Z1,'MC 30.06.2007'!$A:$D,4,0)</f>
        <v>457632.41827199998</v>
      </c>
      <c r="AA18" t="e">
        <f>VLOOKUP(AA1,'MC 30.06.2007'!$A:$D,4,0)</f>
        <v>#N/A</v>
      </c>
      <c r="AB18">
        <f>VLOOKUP(AB1,'MC 30.06.2007'!$A:$D,4,0)</f>
        <v>419330.21314199996</v>
      </c>
      <c r="AC18">
        <f>VLOOKUP(AC1,'MC 30.06.2007'!$A:$D,4,0)</f>
        <v>295650.73666799994</v>
      </c>
      <c r="AD18">
        <f>VLOOKUP(AD1,'MC 30.06.2007'!$A:$D,4,0)</f>
        <v>2161476.8347200002</v>
      </c>
      <c r="AE18">
        <f>VLOOKUP(AE1,'MC 30.06.2007'!$A:$D,4,0)</f>
        <v>179656.22660999998</v>
      </c>
      <c r="AF18" t="e">
        <f>VLOOKUP(AF1,'MC 30.06.2007'!$A:$D,4,0)</f>
        <v>#N/A</v>
      </c>
      <c r="AG18" t="e">
        <f>VLOOKUP(AG1,'MC 30.06.2007'!$A:$D,4,0)</f>
        <v>#N/A</v>
      </c>
      <c r="AH18" t="e">
        <f>VLOOKUP(AH1,'MC 30.06.2007'!$A:$D,4,0)</f>
        <v>#N/A</v>
      </c>
      <c r="AI18" t="e">
        <f>VLOOKUP(AI1,'MC 30.06.2007'!$A:$D,4,0)</f>
        <v>#N/A</v>
      </c>
      <c r="AJ18">
        <f>VLOOKUP(AJ1,'MC 30.06.2007'!$A:$D,4,0)</f>
        <v>2167869.7003259999</v>
      </c>
      <c r="AK18" t="e">
        <f>VLOOKUP(AK1,'MC 30.06.2007'!$A:$D,4,0)</f>
        <v>#N/A</v>
      </c>
      <c r="AL18">
        <f>VLOOKUP(AL1,'MC 30.06.2007'!$A:$D,4,0)</f>
        <v>360307.92589199997</v>
      </c>
      <c r="AM18">
        <f>VLOOKUP(AM1,'MC 30.06.2007'!$A:$D,4,0)</f>
        <v>296958.58535999997</v>
      </c>
      <c r="AN18">
        <f>VLOOKUP(AN1,'MC 30.06.2007'!$A:$D,4,0)</f>
        <v>1009928.7113519999</v>
      </c>
      <c r="AO18" t="e">
        <f>VLOOKUP(AO1,'MC 30.06.2007'!$A:$D,4,0)</f>
        <v>#N/A</v>
      </c>
      <c r="AP18">
        <f>VLOOKUP(AP1,'MC 30.06.2007'!$A:$D,4,0)</f>
        <v>203965.01869199998</v>
      </c>
      <c r="AQ18">
        <f>VLOOKUP(AQ1,'MC 30.06.2007'!$A:$D,4,0)</f>
        <v>255354.74641199998</v>
      </c>
      <c r="AR18" t="e">
        <f>VLOOKUP(AR1,'MC 30.06.2007'!$A:$D,4,0)</f>
        <v>#N/A</v>
      </c>
      <c r="AS18" t="e">
        <f>VLOOKUP(AS1,'MC 30.06.2007'!$A:$D,4,0)</f>
        <v>#N/A</v>
      </c>
      <c r="AT18">
        <f>VLOOKUP(AT1,'MC 30.06.2007'!$A:$D,4,0)</f>
        <v>156304.441062</v>
      </c>
      <c r="AU18" t="e">
        <f>VLOOKUP(AU1,'MC 30.06.2007'!$A:$D,4,0)</f>
        <v>#N/A</v>
      </c>
      <c r="AV18" t="e">
        <f>VLOOKUP(AV1,'MC 30.06.2007'!$A:$D,4,0)</f>
        <v>#N/A</v>
      </c>
      <c r="AW18" t="e">
        <f>VLOOKUP(AW1,'MC 30.06.2007'!$A:$D,4,0)</f>
        <v>#N/A</v>
      </c>
      <c r="AX18" t="e">
        <f>VLOOKUP(AX1,'MC 30.06.2007'!$A:$D,4,0)</f>
        <v>#N/A</v>
      </c>
    </row>
    <row r="19" spans="1:50" x14ac:dyDescent="0.45">
      <c r="A19" s="1">
        <v>39172</v>
      </c>
      <c r="B19" t="e">
        <f>VLOOKUP(B1,'MC 31.03.2007'!$A:$D,4,0)</f>
        <v>#N/A</v>
      </c>
      <c r="C19" t="e">
        <f>VLOOKUP(C1,'MC 31.03.2007'!$A:$D,4,0)</f>
        <v>#N/A</v>
      </c>
      <c r="D19" t="e">
        <f>VLOOKUP(D1,'MC 31.03.2007'!$A:$D,4,0)</f>
        <v>#N/A</v>
      </c>
      <c r="E19">
        <f>VLOOKUP(E1,'MC 31.03.2007'!$A:$D,4,0)</f>
        <v>30962.290841999995</v>
      </c>
      <c r="F19">
        <f>VLOOKUP(F1,'MC 31.03.2007'!$A:$D,4,0)</f>
        <v>82156.951163000005</v>
      </c>
      <c r="G19" t="e">
        <f>VLOOKUP(G1,'MC 31.03.2007'!$A:$D,4,0)</f>
        <v>#N/A</v>
      </c>
      <c r="H19">
        <f>VLOOKUP(H1,'MC 31.03.2007'!$A:$D,4,0)</f>
        <v>62005.216714000002</v>
      </c>
      <c r="I19" t="e">
        <f>VLOOKUP(I1,'MC 31.03.2007'!$A:$D,4,0)</f>
        <v>#N/A</v>
      </c>
      <c r="J19" t="e">
        <f>VLOOKUP(J1,'MC 31.03.2007'!$A:$D,4,0)</f>
        <v>#N/A</v>
      </c>
      <c r="K19">
        <f>VLOOKUP(K1,'MC 31.03.2007'!$A:$D,4,0)</f>
        <v>96237.90830499999</v>
      </c>
      <c r="L19">
        <f>VLOOKUP(L1,'MC 31.03.2007'!$A:$D,4,0)</f>
        <v>6412805.09296</v>
      </c>
      <c r="M19">
        <f>VLOOKUP(M1,'MC 31.03.2007'!$A:$D,4,0)</f>
        <v>919457.31669399992</v>
      </c>
      <c r="N19" t="e">
        <f>VLOOKUP(N1,'MC 31.03.2007'!$A:$D,4,0)</f>
        <v>#N/A</v>
      </c>
      <c r="O19">
        <f>VLOOKUP(O1,'MC 31.03.2007'!$A:$D,4,0)</f>
        <v>1443754.3452569998</v>
      </c>
      <c r="P19">
        <f>VLOOKUP(P1,'MC 31.03.2007'!$A:$D,4,0)</f>
        <v>49877.448088999998</v>
      </c>
      <c r="Q19" t="e">
        <f>VLOOKUP(Q1,'MC 31.03.2007'!$A:$D,4,0)</f>
        <v>#N/A</v>
      </c>
      <c r="R19">
        <f>VLOOKUP(R1,'MC 31.03.2007'!$A:$D,4,0)</f>
        <v>1903745.1975080001</v>
      </c>
      <c r="S19" t="e">
        <f>VLOOKUP(S1,'MC 31.03.2007'!$A:$D,4,0)</f>
        <v>#N/A</v>
      </c>
      <c r="T19">
        <f>VLOOKUP(T1,'MC 31.03.2007'!$A:$D,4,0)</f>
        <v>290092.844041</v>
      </c>
      <c r="U19">
        <f>VLOOKUP(U1,'MC 31.03.2007'!$A:$D,4,0)</f>
        <v>506845.00694099994</v>
      </c>
      <c r="V19">
        <f>VLOOKUP(V1,'MC 31.03.2007'!$A:$D,4,0)</f>
        <v>81007.771928999995</v>
      </c>
      <c r="W19" t="e">
        <f>VLOOKUP(W1,'MC 31.03.2007'!$A:$D,4,0)</f>
        <v>#N/A</v>
      </c>
      <c r="X19" t="e">
        <f>VLOOKUP(X1,'MC 31.03.2007'!$A:$D,4,0)</f>
        <v>#N/A</v>
      </c>
      <c r="Y19" t="e">
        <f>VLOOKUP(Y1,'MC 31.03.2007'!$A:$D,4,0)</f>
        <v>#N/A</v>
      </c>
      <c r="Z19">
        <f>VLOOKUP(Z1,'MC 31.03.2007'!$A:$D,4,0)</f>
        <v>452210.61230799998</v>
      </c>
      <c r="AA19" t="e">
        <f>VLOOKUP(AA1,'MC 31.03.2007'!$A:$D,4,0)</f>
        <v>#N/A</v>
      </c>
      <c r="AB19">
        <f>VLOOKUP(AB1,'MC 31.03.2007'!$A:$D,4,0)</f>
        <v>455286.70864599996</v>
      </c>
      <c r="AC19" t="e">
        <f>VLOOKUP(AC1,'MC 31.03.2007'!$A:$D,4,0)</f>
        <v>#N/A</v>
      </c>
      <c r="AD19">
        <f>VLOOKUP(AD1,'MC 31.03.2007'!$A:$D,4,0)</f>
        <v>2290524.644779</v>
      </c>
      <c r="AE19">
        <f>VLOOKUP(AE1,'MC 31.03.2007'!$A:$D,4,0)</f>
        <v>162879.63924399999</v>
      </c>
      <c r="AF19" t="e">
        <f>VLOOKUP(AF1,'MC 31.03.2007'!$A:$D,4,0)</f>
        <v>#N/A</v>
      </c>
      <c r="AG19" t="e">
        <f>VLOOKUP(AG1,'MC 31.03.2007'!$A:$D,4,0)</f>
        <v>#N/A</v>
      </c>
      <c r="AH19" t="e">
        <f>VLOOKUP(AH1,'MC 31.03.2007'!$A:$D,4,0)</f>
        <v>#N/A</v>
      </c>
      <c r="AI19" t="e">
        <f>VLOOKUP(AI1,'MC 31.03.2007'!$A:$D,4,0)</f>
        <v>#N/A</v>
      </c>
      <c r="AJ19">
        <f>VLOOKUP(AJ1,'MC 31.03.2007'!$A:$D,4,0)</f>
        <v>1756885.3977079999</v>
      </c>
      <c r="AK19" t="e">
        <f>VLOOKUP(AK1,'MC 31.03.2007'!$A:$D,4,0)</f>
        <v>#N/A</v>
      </c>
      <c r="AL19">
        <f>VLOOKUP(AL1,'MC 31.03.2007'!$A:$D,4,0)</f>
        <v>361799.49531599996</v>
      </c>
      <c r="AM19">
        <f>VLOOKUP(AM1,'MC 31.03.2007'!$A:$D,4,0)</f>
        <v>318338.51471099997</v>
      </c>
      <c r="AN19">
        <f>VLOOKUP(AN1,'MC 31.03.2007'!$A:$D,4,0)</f>
        <v>1167867.0524849999</v>
      </c>
      <c r="AO19" t="e">
        <f>VLOOKUP(AO1,'MC 31.03.2007'!$A:$D,4,0)</f>
        <v>#N/A</v>
      </c>
      <c r="AP19">
        <f>VLOOKUP(AP1,'MC 31.03.2007'!$A:$D,4,0)</f>
        <v>185884.29307699998</v>
      </c>
      <c r="AQ19">
        <f>VLOOKUP(AQ1,'MC 31.03.2007'!$A:$D,4,0)</f>
        <v>265554.82407299994</v>
      </c>
      <c r="AR19" t="e">
        <f>VLOOKUP(AR1,'MC 31.03.2007'!$A:$D,4,0)</f>
        <v>#N/A</v>
      </c>
      <c r="AS19" t="e">
        <f>VLOOKUP(AS1,'MC 31.03.2007'!$A:$D,4,0)</f>
        <v>#N/A</v>
      </c>
      <c r="AT19">
        <f>VLOOKUP(AT1,'MC 31.03.2007'!$A:$D,4,0)</f>
        <v>97806.909920999999</v>
      </c>
      <c r="AU19" t="e">
        <f>VLOOKUP(AU1,'MC 31.03.2007'!$A:$D,4,0)</f>
        <v>#N/A</v>
      </c>
      <c r="AV19" t="e">
        <f>VLOOKUP(AV1,'MC 31.03.2007'!$A:$D,4,0)</f>
        <v>#N/A</v>
      </c>
      <c r="AW19" t="e">
        <f>VLOOKUP(AW1,'MC 31.03.2007'!$A:$D,4,0)</f>
        <v>#N/A</v>
      </c>
      <c r="AX19" t="e">
        <f>VLOOKUP(AX1,'MC 31.03.2007'!$A:$D,4,0)</f>
        <v>#N/A</v>
      </c>
    </row>
    <row r="20" spans="1:50" x14ac:dyDescent="0.45">
      <c r="A20" s="1">
        <v>39113</v>
      </c>
      <c r="B20" t="e">
        <f>VLOOKUP(B1,'MC 31.01.2007'!$A:$D,4,0)</f>
        <v>#N/A</v>
      </c>
      <c r="C20" t="e">
        <f>VLOOKUP(C1,'MC 31.01.2007'!$A:$D,4,0)</f>
        <v>#N/A</v>
      </c>
      <c r="D20" t="e">
        <f>VLOOKUP(D1,'MC 31.01.2007'!$A:$D,4,0)</f>
        <v>#N/A</v>
      </c>
      <c r="E20">
        <f>VLOOKUP(E1,'MC 31.01.2007'!$A:$D,4,0)</f>
        <v>34811.957862000003</v>
      </c>
      <c r="F20">
        <f>VLOOKUP(F1,'MC 31.01.2007'!$A:$D,4,0)</f>
        <v>82796.538549999997</v>
      </c>
      <c r="G20" t="e">
        <f>VLOOKUP(G1,'MC 31.01.2007'!$A:$D,4,0)</f>
        <v>#N/A</v>
      </c>
      <c r="H20">
        <f>VLOOKUP(H1,'MC 31.01.2007'!$A:$D,4,0)</f>
        <v>66146.752968999994</v>
      </c>
      <c r="I20" t="e">
        <f>VLOOKUP(I1,'MC 31.01.2007'!$A:$D,4,0)</f>
        <v>#N/A</v>
      </c>
      <c r="J20" t="e">
        <f>VLOOKUP(J1,'MC 31.01.2007'!$A:$D,4,0)</f>
        <v>#N/A</v>
      </c>
      <c r="K20">
        <f>VLOOKUP(K1,'MC 31.01.2007'!$A:$D,4,0)</f>
        <v>89930.493147000001</v>
      </c>
      <c r="L20">
        <f>VLOOKUP(L1,'MC 31.01.2007'!$A:$D,4,0)</f>
        <v>6746951.2909920001</v>
      </c>
      <c r="M20">
        <f>VLOOKUP(M1,'MC 31.01.2007'!$A:$D,4,0)</f>
        <v>838760.11190400005</v>
      </c>
      <c r="N20" t="e">
        <f>VLOOKUP(N1,'MC 31.01.2007'!$A:$D,4,0)</f>
        <v>#N/A</v>
      </c>
      <c r="O20">
        <f>VLOOKUP(O1,'MC 31.01.2007'!$A:$D,4,0)</f>
        <v>1278696.9524119999</v>
      </c>
      <c r="P20">
        <f>VLOOKUP(P1,'MC 31.01.2007'!$A:$D,4,0)</f>
        <v>39680.251049999999</v>
      </c>
      <c r="Q20" t="e">
        <f>VLOOKUP(Q1,'MC 31.01.2007'!$A:$D,4,0)</f>
        <v>#N/A</v>
      </c>
      <c r="R20">
        <f>VLOOKUP(R1,'MC 31.01.2007'!$A:$D,4,0)</f>
        <v>1796381.0825399999</v>
      </c>
      <c r="S20" t="e">
        <f>VLOOKUP(S1,'MC 31.01.2007'!$A:$D,4,0)</f>
        <v>#N/A</v>
      </c>
      <c r="T20">
        <f>VLOOKUP(T1,'MC 31.01.2007'!$A:$D,4,0)</f>
        <v>244176.15937000004</v>
      </c>
      <c r="U20">
        <f>VLOOKUP(U1,'MC 31.01.2007'!$A:$D,4,0)</f>
        <v>499328.26621700003</v>
      </c>
      <c r="V20">
        <f>VLOOKUP(V1,'MC 31.01.2007'!$A:$D,4,0)</f>
        <v>70560.003492000003</v>
      </c>
      <c r="W20" t="e">
        <f>VLOOKUP(W1,'MC 31.01.2007'!$A:$D,4,0)</f>
        <v>#N/A</v>
      </c>
      <c r="X20" t="e">
        <f>VLOOKUP(X1,'MC 31.01.2007'!$A:$D,4,0)</f>
        <v>#N/A</v>
      </c>
      <c r="Y20" t="e">
        <f>VLOOKUP(Y1,'MC 31.01.2007'!$A:$D,4,0)</f>
        <v>#N/A</v>
      </c>
      <c r="Z20">
        <f>VLOOKUP(Z1,'MC 31.01.2007'!$A:$D,4,0)</f>
        <v>388960.38746400003</v>
      </c>
      <c r="AA20" t="e">
        <f>VLOOKUP(AA1,'MC 31.01.2007'!$A:$D,4,0)</f>
        <v>#N/A</v>
      </c>
      <c r="AB20">
        <f>VLOOKUP(AB1,'MC 31.01.2007'!$A:$D,4,0)</f>
        <v>445577.77756799996</v>
      </c>
      <c r="AC20" t="e">
        <f>VLOOKUP(AC1,'MC 31.01.2007'!$A:$D,4,0)</f>
        <v>#N/A</v>
      </c>
      <c r="AD20">
        <f>VLOOKUP(AD1,'MC 31.01.2007'!$A:$D,4,0)</f>
        <v>2200837.861728</v>
      </c>
      <c r="AE20">
        <f>VLOOKUP(AE1,'MC 31.01.2007'!$A:$D,4,0)</f>
        <v>152807.57220300002</v>
      </c>
      <c r="AF20" t="e">
        <f>VLOOKUP(AF1,'MC 31.01.2007'!$A:$D,4,0)</f>
        <v>#N/A</v>
      </c>
      <c r="AG20" t="e">
        <f>VLOOKUP(AG1,'MC 31.01.2007'!$A:$D,4,0)</f>
        <v>#N/A</v>
      </c>
      <c r="AH20" t="e">
        <f>VLOOKUP(AH1,'MC 31.01.2007'!$A:$D,4,0)</f>
        <v>#N/A</v>
      </c>
      <c r="AI20" t="e">
        <f>VLOOKUP(AI1,'MC 31.01.2007'!$A:$D,4,0)</f>
        <v>#N/A</v>
      </c>
      <c r="AJ20">
        <f>VLOOKUP(AJ1,'MC 31.01.2007'!$A:$D,4,0)</f>
        <v>1660219.8466150002</v>
      </c>
      <c r="AK20" t="e">
        <f>VLOOKUP(AK1,'MC 31.01.2007'!$A:$D,4,0)</f>
        <v>#N/A</v>
      </c>
      <c r="AL20">
        <f>VLOOKUP(AL1,'MC 31.01.2007'!$A:$D,4,0)</f>
        <v>306600.58374000003</v>
      </c>
      <c r="AM20">
        <f>VLOOKUP(AM1,'MC 31.01.2007'!$A:$D,4,0)</f>
        <v>335418.18365000002</v>
      </c>
      <c r="AN20">
        <f>VLOOKUP(AN1,'MC 31.01.2007'!$A:$D,4,0)</f>
        <v>1141445.471408</v>
      </c>
      <c r="AO20" t="e">
        <f>VLOOKUP(AO1,'MC 31.01.2007'!$A:$D,4,0)</f>
        <v>#N/A</v>
      </c>
      <c r="AP20">
        <f>VLOOKUP(AP1,'MC 31.01.2007'!$A:$D,4,0)</f>
        <v>202972.64304900001</v>
      </c>
      <c r="AQ20">
        <f>VLOOKUP(AQ1,'MC 31.01.2007'!$A:$D,4,0)</f>
        <v>251398.99985200001</v>
      </c>
      <c r="AR20" t="e">
        <f>VLOOKUP(AR1,'MC 31.01.2007'!$A:$D,4,0)</f>
        <v>#N/A</v>
      </c>
      <c r="AS20" t="e">
        <f>VLOOKUP(AS1,'MC 31.01.2007'!$A:$D,4,0)</f>
        <v>#N/A</v>
      </c>
      <c r="AT20">
        <f>VLOOKUP(AT1,'MC 31.01.2007'!$A:$D,4,0)</f>
        <v>89059.411474000008</v>
      </c>
      <c r="AU20" t="e">
        <f>VLOOKUP(AU1,'MC 31.01.2007'!$A:$D,4,0)</f>
        <v>#N/A</v>
      </c>
      <c r="AV20" t="e">
        <f>VLOOKUP(AV1,'MC 31.01.2007'!$A:$D,4,0)</f>
        <v>#N/A</v>
      </c>
      <c r="AW20" t="e">
        <f>VLOOKUP(AW1,'MC 31.01.2007'!$A:$D,4,0)</f>
        <v>#N/A</v>
      </c>
      <c r="AX20" t="e">
        <f>VLOOKUP(AX1,'MC 31.01.2007'!$A:$D,4,0)</f>
        <v>#N/A</v>
      </c>
    </row>
    <row r="21" spans="1:50" x14ac:dyDescent="0.45">
      <c r="A21" s="1">
        <v>38231</v>
      </c>
      <c r="B21" t="e">
        <f>VLOOKUP(B1,'MC 1.09.2004'!$A:$N,5,0)</f>
        <v>#N/A</v>
      </c>
      <c r="C21" t="e">
        <f>VLOOKUP(C1,'MC 1.09.2004'!$A:$N,5,0)</f>
        <v>#N/A</v>
      </c>
      <c r="D21" t="e">
        <f>VLOOKUP(D1,'MC 1.09.2004'!$A:$N,5,0)</f>
        <v>#N/A</v>
      </c>
      <c r="E21">
        <f>VLOOKUP(E1,'MC 1.09.2004'!$A:$N,5,0)</f>
        <v>5292.5</v>
      </c>
      <c r="F21">
        <f>VLOOKUP(F1,'MC 1.09.2004'!$A:$N,5,0)</f>
        <v>33418.51</v>
      </c>
      <c r="G21" t="e">
        <f>VLOOKUP(G1,'MC 1.09.2004'!$A:$N,5,0)</f>
        <v>#N/A</v>
      </c>
      <c r="H21">
        <f>VLOOKUP(H1,'MC 1.09.2004'!$A:$N,5,0)</f>
        <v>19416.89</v>
      </c>
      <c r="I21" t="e">
        <f>VLOOKUP(I1,'MC 1.09.2004'!$A:$N,5,0)</f>
        <v>#N/A</v>
      </c>
      <c r="J21" t="e">
        <f>VLOOKUP(J1,'MC 1.09.2004'!$A:$N,5,0)</f>
        <v>#N/A</v>
      </c>
      <c r="K21">
        <f>VLOOKUP(K1,'MC 1.09.2004'!$A:$N,5,0)</f>
        <v>23143.85</v>
      </c>
      <c r="L21">
        <f>VLOOKUP(L1,'MC 1.09.2004'!$A:$N,5,0)</f>
        <v>1365244.06</v>
      </c>
      <c r="M21">
        <f>VLOOKUP(M1,'MC 1.09.2004'!$A:$N,5,0)</f>
        <v>350001.17</v>
      </c>
      <c r="N21" t="e">
        <f>VLOOKUP(N1,'MC 1.09.2004'!$A:$N,5,0)</f>
        <v>#N/A</v>
      </c>
      <c r="O21">
        <f>VLOOKUP(O1,'MC 1.09.2004'!$A:$N,5,0)</f>
        <v>318464.03999999998</v>
      </c>
      <c r="P21">
        <f>VLOOKUP(P1,'MC 1.09.2004'!$A:$N,5,0)</f>
        <v>7581.72</v>
      </c>
      <c r="Q21" t="e">
        <f>VLOOKUP(Q1,'MC 1.09.2004'!$A:$N,5,0)</f>
        <v>#N/A</v>
      </c>
      <c r="R21">
        <f>VLOOKUP(R1,'MC 1.09.2004'!$A:$N,5,0)</f>
        <v>730514.69</v>
      </c>
      <c r="S21" t="e">
        <f>VLOOKUP(S1,'MC 1.09.2004'!$A:$N,5,0)</f>
        <v>#N/A</v>
      </c>
      <c r="T21" t="e">
        <f>VLOOKUP(T1,'MC 1.09.2004'!$A:$N,5,0)</f>
        <v>#N/A</v>
      </c>
      <c r="U21">
        <f>VLOOKUP(U1,'MC 1.09.2004'!$A:$N,5,0)</f>
        <v>382755.88</v>
      </c>
      <c r="V21" t="e">
        <f>VLOOKUP(V1,'MC 1.09.2004'!$A:$N,5,0)</f>
        <v>#N/A</v>
      </c>
      <c r="W21" t="e">
        <f>VLOOKUP(W1,'MC 1.09.2004'!$A:$N,5,0)</f>
        <v>#N/A</v>
      </c>
      <c r="X21" t="e">
        <f>VLOOKUP(X1,'MC 1.09.2004'!$A:$N,5,0)</f>
        <v>#N/A</v>
      </c>
      <c r="Y21" t="e">
        <f>VLOOKUP(Y1,'MC 1.09.2004'!$A:$N,5,0)</f>
        <v>#N/A</v>
      </c>
      <c r="Z21">
        <f>VLOOKUP(Z1,'MC 1.09.2004'!$A:$N,5,0)</f>
        <v>114858.47</v>
      </c>
      <c r="AA21" t="e">
        <f>VLOOKUP(AA1,'MC 1.09.2004'!$A:$N,5,0)</f>
        <v>#N/A</v>
      </c>
      <c r="AB21" t="e">
        <f>VLOOKUP(AB1,'MC 1.09.2004'!$A:$N,5,0)</f>
        <v>#N/A</v>
      </c>
      <c r="AC21" t="e">
        <f>VLOOKUP(AC1,'MC 1.09.2004'!$A:$N,5,0)</f>
        <v>#N/A</v>
      </c>
      <c r="AD21" t="e">
        <f>VLOOKUP(AD1,'MC 1.09.2004'!$A:$N,5,0)</f>
        <v>#N/A</v>
      </c>
      <c r="AE21">
        <f>VLOOKUP(AE1,'MC 1.09.2004'!$A:$N,5,0)</f>
        <v>42993.79</v>
      </c>
      <c r="AF21" t="e">
        <f>VLOOKUP(AF1,'MC 1.09.2004'!$A:$N,5,0)</f>
        <v>#N/A</v>
      </c>
      <c r="AG21" t="e">
        <f>VLOOKUP(AG1,'MC 1.09.2004'!$A:$N,5,0)</f>
        <v>#N/A</v>
      </c>
      <c r="AH21" t="e">
        <f>VLOOKUP(AH1,'MC 1.09.2004'!$A:$N,5,0)</f>
        <v>#N/A</v>
      </c>
      <c r="AI21" t="e">
        <f>VLOOKUP(AI1,'MC 1.09.2004'!$A:$N,5,0)</f>
        <v>#N/A</v>
      </c>
      <c r="AJ21">
        <f>VLOOKUP(AJ1,'MC 1.09.2004'!$A:$N,5,0)</f>
        <v>217413</v>
      </c>
      <c r="AK21" t="e">
        <f>VLOOKUP(AK1,'MC 1.09.2004'!$A:$N,5,0)</f>
        <v>#N/A</v>
      </c>
      <c r="AL21">
        <f>VLOOKUP(AL1,'MC 1.09.2004'!$A:$N,5,0)</f>
        <v>112949.08</v>
      </c>
      <c r="AM21" t="e">
        <f>VLOOKUP(AM1,'MC 1.09.2004'!$A:$N,5,0)</f>
        <v>#N/A</v>
      </c>
      <c r="AN21">
        <f>VLOOKUP(AN1,'MC 1.09.2004'!$A:$N,5,0)</f>
        <v>726072.64</v>
      </c>
      <c r="AO21" t="e">
        <f>VLOOKUP(AO1,'MC 1.09.2004'!$A:$N,5,0)</f>
        <v>#N/A</v>
      </c>
      <c r="AP21" t="e">
        <f>VLOOKUP(AP1,'MC 1.09.2004'!$A:$N,5,0)</f>
        <v>#N/A</v>
      </c>
      <c r="AQ21">
        <f>VLOOKUP(AQ1,'MC 1.09.2004'!$A:$N,5,0)</f>
        <v>83692.820000000007</v>
      </c>
      <c r="AR21" t="e">
        <f>VLOOKUP(AR1,'MC 1.09.2004'!$A:$N,5,0)</f>
        <v>#N/A</v>
      </c>
      <c r="AS21" t="e">
        <f>VLOOKUP(AS1,'MC 1.09.2004'!$A:$N,5,0)</f>
        <v>#N/A</v>
      </c>
      <c r="AT21">
        <f>VLOOKUP(AT1,'MC 1.09.2004'!$A:$N,5,0)</f>
        <v>16596.12</v>
      </c>
      <c r="AU21" t="e">
        <f>VLOOKUP(AU1,'MC 1.09.2004'!$A:$N,5,0)</f>
        <v>#N/A</v>
      </c>
      <c r="AV21" t="e">
        <f>VLOOKUP(AV1,'MC 1.09.2004'!$A:$N,5,0)</f>
        <v>#N/A</v>
      </c>
      <c r="AW21" t="e">
        <f>VLOOKUP(AW1,'MC 1.09.2004'!$A:$N,5,0)</f>
        <v>#N/A</v>
      </c>
      <c r="AX21" t="e">
        <f>VLOOKUP(AX1,'MC 1.09.2004'!$A:$N,5,0)</f>
        <v>#N/A</v>
      </c>
    </row>
    <row r="22" spans="1:50" x14ac:dyDescent="0.45">
      <c r="A22" s="1">
        <v>37865</v>
      </c>
      <c r="B22" t="e">
        <f>VLOOKUP(B1,'MC 1.09.2003'!$A:$E,5,0)</f>
        <v>#N/A</v>
      </c>
      <c r="C22" t="e">
        <f>VLOOKUP(C1,'MC 1.09.2003'!$A:$E,5,0)</f>
        <v>#N/A</v>
      </c>
      <c r="D22" t="e">
        <f>VLOOKUP(D1,'MC 1.09.2003'!$A:$E,5,0)</f>
        <v>#N/A</v>
      </c>
      <c r="E22" t="e">
        <f>VLOOKUP(E1,'MC 1.09.2003'!$A:$E,5,0)</f>
        <v>#N/A</v>
      </c>
      <c r="F22">
        <f>VLOOKUP(F1,'MC 1.09.2003'!$A:$E,5,0)</f>
        <v>15015.5</v>
      </c>
      <c r="G22" t="e">
        <f>VLOOKUP(G1,'MC 1.09.2003'!$A:$E,5,0)</f>
        <v>#N/A</v>
      </c>
      <c r="H22">
        <f>VLOOKUP(H1,'MC 1.09.2003'!$A:$E,5,0)</f>
        <v>17047.8</v>
      </c>
      <c r="I22" t="e">
        <f>VLOOKUP(I1,'MC 1.09.2003'!$A:$E,5,0)</f>
        <v>#N/A</v>
      </c>
      <c r="J22" t="e">
        <f>VLOOKUP(J1,'MC 1.09.2003'!$A:$E,5,0)</f>
        <v>#N/A</v>
      </c>
      <c r="K22" t="e">
        <f>VLOOKUP(K1,'MC 1.09.2003'!$A:$E,5,0)</f>
        <v>#N/A</v>
      </c>
      <c r="L22">
        <f>VLOOKUP(L1,'MC 1.09.2003'!$A:$E,5,0)</f>
        <v>858638.3</v>
      </c>
      <c r="M22">
        <f>VLOOKUP(M1,'MC 1.09.2003'!$A:$E,5,0)</f>
        <v>260156.6</v>
      </c>
      <c r="N22" t="e">
        <f>VLOOKUP(N1,'MC 1.09.2003'!$A:$E,5,0)</f>
        <v>#N/A</v>
      </c>
      <c r="O22">
        <f>VLOOKUP(O1,'MC 1.09.2003'!$A:$E,5,0)</f>
        <v>397530.4</v>
      </c>
      <c r="P22">
        <f>VLOOKUP(P1,'MC 1.09.2003'!$A:$E,5,0)</f>
        <v>7635.2</v>
      </c>
      <c r="Q22" t="e">
        <f>VLOOKUP(Q1,'MC 1.09.2003'!$A:$E,5,0)</f>
        <v>#N/A</v>
      </c>
      <c r="R22">
        <f>VLOOKUP(R1,'MC 1.09.2003'!$A:$E,5,0)</f>
        <v>511273.6</v>
      </c>
      <c r="S22" t="e">
        <f>VLOOKUP(S1,'MC 1.09.2003'!$A:$E,5,0)</f>
        <v>#N/A</v>
      </c>
      <c r="T22" t="e">
        <f>VLOOKUP(T1,'MC 1.09.2003'!$A:$E,5,0)</f>
        <v>#N/A</v>
      </c>
      <c r="U22">
        <f>VLOOKUP(U1,'MC 1.09.2003'!$A:$E,5,0)</f>
        <v>220874.8</v>
      </c>
      <c r="V22" t="e">
        <f>VLOOKUP(V1,'MC 1.09.2003'!$A:$E,5,0)</f>
        <v>#N/A</v>
      </c>
      <c r="W22" t="e">
        <f>VLOOKUP(W1,'MC 1.09.2003'!$A:$E,5,0)</f>
        <v>#N/A</v>
      </c>
      <c r="X22" t="e">
        <f>VLOOKUP(X1,'MC 1.09.2003'!$A:$E,5,0)</f>
        <v>#N/A</v>
      </c>
      <c r="Y22" t="e">
        <f>VLOOKUP(Y1,'MC 1.09.2003'!$A:$E,5,0)</f>
        <v>#N/A</v>
      </c>
      <c r="Z22" t="e">
        <f>VLOOKUP(Z1,'MC 1.09.2003'!$A:$E,5,0)</f>
        <v>#N/A</v>
      </c>
      <c r="AA22" t="e">
        <f>VLOOKUP(AA1,'MC 1.09.2003'!$A:$E,5,0)</f>
        <v>#N/A</v>
      </c>
      <c r="AB22" t="e">
        <f>VLOOKUP(AB1,'MC 1.09.2003'!$A:$E,5,0)</f>
        <v>#N/A</v>
      </c>
      <c r="AC22" t="e">
        <f>VLOOKUP(AC1,'MC 1.09.2003'!$A:$E,5,0)</f>
        <v>#N/A</v>
      </c>
      <c r="AD22" t="e">
        <f>VLOOKUP(AD1,'MC 1.09.2003'!$A:$E,5,0)</f>
        <v>#N/A</v>
      </c>
      <c r="AE22">
        <f>VLOOKUP(AE1,'MC 1.09.2003'!$A:$E,5,0)</f>
        <v>39254.9</v>
      </c>
      <c r="AF22" t="e">
        <f>VLOOKUP(AF1,'MC 1.09.2003'!$A:$E,5,0)</f>
        <v>#N/A</v>
      </c>
      <c r="AG22" t="e">
        <f>VLOOKUP(AG1,'MC 1.09.2003'!$A:$E,5,0)</f>
        <v>#N/A</v>
      </c>
      <c r="AH22" t="e">
        <f>VLOOKUP(AH1,'MC 1.09.2003'!$A:$E,5,0)</f>
        <v>#N/A</v>
      </c>
      <c r="AI22" t="e">
        <f>VLOOKUP(AI1,'MC 1.09.2003'!$A:$E,5,0)</f>
        <v>#N/A</v>
      </c>
      <c r="AJ22">
        <f>VLOOKUP(AJ1,'MC 1.09.2003'!$A:$E,5,0)</f>
        <v>149820.5</v>
      </c>
      <c r="AK22" t="e">
        <f>VLOOKUP(AK1,'MC 1.09.2003'!$A:$E,5,0)</f>
        <v>#N/A</v>
      </c>
      <c r="AL22">
        <f>VLOOKUP(AL1,'MC 1.09.2003'!$A:$E,5,0)</f>
        <v>65650.899999999994</v>
      </c>
      <c r="AM22" t="e">
        <f>VLOOKUP(AM1,'MC 1.09.2003'!$A:$E,5,0)</f>
        <v>#N/A</v>
      </c>
      <c r="AN22" t="e">
        <f>VLOOKUP(AN1,'MC 1.09.2003'!$A:$E,5,0)</f>
        <v>#N/A</v>
      </c>
      <c r="AO22" t="e">
        <f>VLOOKUP(AO1,'MC 1.09.2003'!$A:$E,5,0)</f>
        <v>#N/A</v>
      </c>
      <c r="AP22" t="e">
        <f>VLOOKUP(AP1,'MC 1.09.2003'!$A:$E,5,0)</f>
        <v>#N/A</v>
      </c>
      <c r="AQ22">
        <f>VLOOKUP(AQ1,'MC 1.09.2003'!$A:$E,5,0)</f>
        <v>76254.2</v>
      </c>
      <c r="AR22" t="e">
        <f>VLOOKUP(AR1,'MC 1.09.2003'!$A:$E,5,0)</f>
        <v>#N/A</v>
      </c>
      <c r="AS22" t="e">
        <f>VLOOKUP(AS1,'MC 1.09.2003'!$A:$E,5,0)</f>
        <v>#N/A</v>
      </c>
      <c r="AT22">
        <f>VLOOKUP(AT1,'MC 1.09.2003'!$A:$E,5,0)</f>
        <v>4613.6000000000004</v>
      </c>
      <c r="AU22" t="e">
        <f>VLOOKUP(AU1,'MC 1.09.2003'!$A:$E,5,0)</f>
        <v>#N/A</v>
      </c>
      <c r="AV22" t="e">
        <f>VLOOKUP(AV1,'MC 1.09.2003'!$A:$E,5,0)</f>
        <v>#N/A</v>
      </c>
      <c r="AW22" t="e">
        <f>VLOOKUP(AW1,'MC 1.09.2003'!$A:$E,5,0)</f>
        <v>#N/A</v>
      </c>
      <c r="AX22" t="e">
        <f>VLOOKUP(AX1,'MC 1.09.2003'!$A:$E,5,0)</f>
        <v>#N/A</v>
      </c>
    </row>
    <row r="23" spans="1:50" x14ac:dyDescent="0.45">
      <c r="A23" s="1">
        <v>37501</v>
      </c>
      <c r="B23" t="e">
        <f>VLOOKUP(B1,'MC 2.09.2002'!$A:$N,5,0)</f>
        <v>#N/A</v>
      </c>
      <c r="C23" t="e">
        <f>VLOOKUP(C1,'MC 2.09.2002'!$A:$N,5,0)</f>
        <v>#N/A</v>
      </c>
      <c r="D23" t="e">
        <f>VLOOKUP(D1,'MC 2.09.2002'!$A:$N,5,0)</f>
        <v>#N/A</v>
      </c>
      <c r="E23" t="e">
        <f>VLOOKUP(E1,'MC 2.09.2002'!$A:$N,5,0)</f>
        <v>#N/A</v>
      </c>
      <c r="F23">
        <f>VLOOKUP(F1,'MC 2.09.2002'!$A:$N,5,0)</f>
        <v>10056.1</v>
      </c>
      <c r="G23" t="e">
        <f>VLOOKUP(G1,'MC 2.09.2002'!$A:$N,5,0)</f>
        <v>#N/A</v>
      </c>
      <c r="H23">
        <f>VLOOKUP(H1,'MC 2.09.2002'!$A:$N,5,0)</f>
        <v>15676.7</v>
      </c>
      <c r="I23" t="e">
        <f>VLOOKUP(I1,'MC 2.09.2002'!$A:$N,5,0)</f>
        <v>#N/A</v>
      </c>
      <c r="J23" t="e">
        <f>VLOOKUP(J1,'MC 2.09.2002'!$A:$N,5,0)</f>
        <v>#N/A</v>
      </c>
      <c r="K23" t="e">
        <f>VLOOKUP(K1,'MC 2.09.2002'!$A:$N,5,0)</f>
        <v>#N/A</v>
      </c>
      <c r="L23">
        <f>VLOOKUP(L1,'MC 2.09.2002'!$A:$N,5,0)</f>
        <v>593731.69999999995</v>
      </c>
      <c r="M23">
        <f>VLOOKUP(M1,'MC 2.09.2002'!$A:$N,5,0)</f>
        <v>148012.20000000001</v>
      </c>
      <c r="N23" t="e">
        <f>VLOOKUP(N1,'MC 2.09.2002'!$A:$N,5,0)</f>
        <v>#N/A</v>
      </c>
      <c r="O23">
        <f>VLOOKUP(O1,'MC 2.09.2002'!$A:$N,5,0)</f>
        <v>113521.5</v>
      </c>
      <c r="P23">
        <f>VLOOKUP(P1,'MC 2.09.2002'!$A:$N,5,0)</f>
        <v>7558.9</v>
      </c>
      <c r="Q23" t="e">
        <f>VLOOKUP(Q1,'MC 2.09.2002'!$A:$N,5,0)</f>
        <v>#N/A</v>
      </c>
      <c r="R23">
        <f>VLOOKUP(R1,'MC 2.09.2002'!$A:$N,5,0)</f>
        <v>422534</v>
      </c>
      <c r="S23" t="e">
        <f>VLOOKUP(S1,'MC 2.09.2002'!$A:$N,5,0)</f>
        <v>#N/A</v>
      </c>
      <c r="T23" t="e">
        <f>VLOOKUP(T1,'MC 2.09.2002'!$A:$N,5,0)</f>
        <v>#N/A</v>
      </c>
      <c r="U23">
        <f>VLOOKUP(U1,'MC 2.09.2002'!$A:$N,5,0)</f>
        <v>91239.7</v>
      </c>
      <c r="V23" t="e">
        <f>VLOOKUP(V1,'MC 2.09.2002'!$A:$N,5,0)</f>
        <v>#N/A</v>
      </c>
      <c r="W23" t="e">
        <f>VLOOKUP(W1,'MC 2.09.2002'!$A:$N,5,0)</f>
        <v>#N/A</v>
      </c>
      <c r="X23" t="e">
        <f>VLOOKUP(X1,'MC 2.09.2002'!$A:$N,5,0)</f>
        <v>#N/A</v>
      </c>
      <c r="Y23" t="e">
        <f>VLOOKUP(Y1,'MC 2.09.2002'!$A:$N,5,0)</f>
        <v>#N/A</v>
      </c>
      <c r="Z23" t="e">
        <f>VLOOKUP(Z1,'MC 2.09.2002'!$A:$N,5,0)</f>
        <v>#N/A</v>
      </c>
      <c r="AA23" t="e">
        <f>VLOOKUP(AA1,'MC 2.09.2002'!$A:$N,5,0)</f>
        <v>#N/A</v>
      </c>
      <c r="AB23" t="e">
        <f>VLOOKUP(AB1,'MC 2.09.2002'!$A:$N,5,0)</f>
        <v>#N/A</v>
      </c>
      <c r="AC23" t="e">
        <f>VLOOKUP(AC1,'MC 2.09.2002'!$A:$N,5,0)</f>
        <v>#N/A</v>
      </c>
      <c r="AD23" t="e">
        <f>VLOOKUP(AD1,'MC 2.09.2002'!$A:$N,5,0)</f>
        <v>#N/A</v>
      </c>
      <c r="AE23">
        <f>VLOOKUP(AE1,'MC 2.09.2002'!$A:$N,5,0)</f>
        <v>24608.1</v>
      </c>
      <c r="AF23" t="e">
        <f>VLOOKUP(AF1,'MC 2.09.2002'!$A:$N,5,0)</f>
        <v>#N/A</v>
      </c>
      <c r="AG23" t="e">
        <f>VLOOKUP(AG1,'MC 2.09.2002'!$A:$N,5,0)</f>
        <v>#N/A</v>
      </c>
      <c r="AH23" t="e">
        <f>VLOOKUP(AH1,'MC 2.09.2002'!$A:$N,5,0)</f>
        <v>#N/A</v>
      </c>
      <c r="AI23" t="e">
        <f>VLOOKUP(AI1,'MC 2.09.2002'!$A:$N,5,0)</f>
        <v>#N/A</v>
      </c>
      <c r="AJ23">
        <f>VLOOKUP(AJ1,'MC 2.09.2002'!$A:$N,5,0)</f>
        <v>89611</v>
      </c>
      <c r="AK23" t="e">
        <f>VLOOKUP(AK1,'MC 2.09.2002'!$A:$N,5,0)</f>
        <v>#N/A</v>
      </c>
      <c r="AL23">
        <f>VLOOKUP(AL1,'MC 2.09.2002'!$A:$N,5,0)</f>
        <v>35276.6</v>
      </c>
      <c r="AM23" t="e">
        <f>VLOOKUP(AM1,'MC 2.09.2002'!$A:$N,5,0)</f>
        <v>#N/A</v>
      </c>
      <c r="AN23">
        <f>VLOOKUP(AN1,'MC 2.09.2002'!$A:$N,5,0)</f>
        <v>387269.8</v>
      </c>
      <c r="AO23" t="e">
        <f>VLOOKUP(AO1,'MC 2.09.2002'!$A:$N,5,0)</f>
        <v>#N/A</v>
      </c>
      <c r="AP23" t="e">
        <f>VLOOKUP(AP1,'MC 2.09.2002'!$A:$N,5,0)</f>
        <v>#N/A</v>
      </c>
      <c r="AQ23">
        <f>VLOOKUP(AQ1,'MC 2.09.2002'!$A:$N,5,0)</f>
        <v>45578.2</v>
      </c>
      <c r="AR23" t="e">
        <f>VLOOKUP(AR1,'MC 2.09.2002'!$A:$N,5,0)</f>
        <v>#N/A</v>
      </c>
      <c r="AS23" t="e">
        <f>VLOOKUP(AS1,'MC 2.09.2002'!$A:$N,5,0)</f>
        <v>#N/A</v>
      </c>
      <c r="AT23">
        <f>VLOOKUP(AT1,'MC 2.09.2002'!$A:$N,5,0)</f>
        <v>2438.1999999999998</v>
      </c>
      <c r="AU23" t="e">
        <f>VLOOKUP(AU1,'MC 2.09.2002'!$A:$N,5,0)</f>
        <v>#N/A</v>
      </c>
      <c r="AV23" t="e">
        <f>VLOOKUP(AV1,'MC 2.09.2002'!$A:$N,5,0)</f>
        <v>#N/A</v>
      </c>
      <c r="AW23" t="e">
        <f>VLOOKUP(AW1,'MC 2.09.2002'!$A:$N,5,0)</f>
        <v>#N/A</v>
      </c>
      <c r="AX23" t="e">
        <f>VLOOKUP(AX1,'MC 2.09.2002'!$A:$N,5,0)</f>
        <v>#N/A</v>
      </c>
    </row>
    <row r="24" spans="1:50" x14ac:dyDescent="0.45">
      <c r="A24" s="1"/>
    </row>
    <row r="25" spans="1:50" x14ac:dyDescent="0.45">
      <c r="A25" s="1"/>
    </row>
    <row r="26" spans="1:50" x14ac:dyDescent="0.45">
      <c r="A26" s="1"/>
    </row>
    <row r="27" spans="1:50" x14ac:dyDescent="0.45">
      <c r="A27" s="1"/>
    </row>
    <row r="28" spans="1:50" x14ac:dyDescent="0.45">
      <c r="A28" s="1"/>
    </row>
    <row r="29" spans="1:50" x14ac:dyDescent="0.45">
      <c r="A29" s="1"/>
    </row>
  </sheetData>
  <autoFilter ref="A1:AX1">
    <sortState ref="A2:AX23">
      <sortCondition descending="1" ref="A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2:G321"/>
  <sheetViews>
    <sheetView zoomScale="140" zoomScaleNormal="140" workbookViewId="0">
      <selection activeCell="B227" sqref="B227"/>
    </sheetView>
  </sheetViews>
  <sheetFormatPr defaultRowHeight="14.25" x14ac:dyDescent="0.45"/>
  <sheetData>
    <row r="2" spans="1:7" x14ac:dyDescent="0.45">
      <c r="A2" s="11" t="s">
        <v>1098</v>
      </c>
      <c r="B2" s="11" t="s">
        <v>1097</v>
      </c>
      <c r="C2" s="11" t="s">
        <v>1096</v>
      </c>
      <c r="D2" s="11" t="s">
        <v>1095</v>
      </c>
      <c r="E2" s="11" t="s">
        <v>1094</v>
      </c>
      <c r="F2" s="11" t="s">
        <v>1093</v>
      </c>
      <c r="G2" s="11" t="s">
        <v>1092</v>
      </c>
    </row>
    <row r="3" spans="1:7" x14ac:dyDescent="0.45">
      <c r="A3" s="11" t="s">
        <v>1091</v>
      </c>
      <c r="B3" s="11" t="s">
        <v>1090</v>
      </c>
      <c r="C3" s="11" t="s">
        <v>1089</v>
      </c>
      <c r="D3" s="11" t="s">
        <v>1088</v>
      </c>
      <c r="E3" s="11" t="s">
        <v>1087</v>
      </c>
      <c r="F3" s="11" t="s">
        <v>1086</v>
      </c>
      <c r="G3" s="11" t="s">
        <v>1085</v>
      </c>
    </row>
    <row r="4" spans="1:7" x14ac:dyDescent="0.45">
      <c r="A4" s="11" t="s">
        <v>1084</v>
      </c>
      <c r="B4" s="11"/>
      <c r="C4" s="11" t="s">
        <v>1083</v>
      </c>
      <c r="D4" s="11" t="s">
        <v>1082</v>
      </c>
      <c r="E4" s="11"/>
      <c r="F4" s="11" t="s">
        <v>1081</v>
      </c>
      <c r="G4" s="11"/>
    </row>
    <row r="5" spans="1:7" x14ac:dyDescent="0.45">
      <c r="A5" s="11" t="s">
        <v>1080</v>
      </c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10" t="s">
        <v>1077</v>
      </c>
      <c r="B7" s="10" t="s">
        <v>1076</v>
      </c>
      <c r="C7" s="9" t="s">
        <v>63</v>
      </c>
      <c r="D7" s="7" t="s">
        <v>1075</v>
      </c>
      <c r="E7" s="8">
        <v>73500000</v>
      </c>
      <c r="F7" s="7" t="s">
        <v>579</v>
      </c>
      <c r="G7" s="6">
        <v>6578.25</v>
      </c>
    </row>
    <row r="8" spans="1:7" x14ac:dyDescent="0.45">
      <c r="A8" s="10" t="s">
        <v>1074</v>
      </c>
      <c r="B8" s="10" t="s">
        <v>1073</v>
      </c>
      <c r="C8" s="9" t="s">
        <v>63</v>
      </c>
      <c r="D8" s="7" t="s">
        <v>1072</v>
      </c>
      <c r="E8" s="8">
        <v>10000000</v>
      </c>
      <c r="F8" s="7" t="s">
        <v>1071</v>
      </c>
      <c r="G8" s="6">
        <v>845</v>
      </c>
    </row>
    <row r="9" spans="1:7" x14ac:dyDescent="0.45">
      <c r="A9" s="10" t="s">
        <v>42</v>
      </c>
      <c r="B9" s="10" t="s">
        <v>1070</v>
      </c>
      <c r="C9" s="9" t="s">
        <v>63</v>
      </c>
      <c r="D9" s="7" t="s">
        <v>1069</v>
      </c>
      <c r="E9" s="8">
        <v>9650000000</v>
      </c>
      <c r="F9" s="7" t="s">
        <v>1068</v>
      </c>
      <c r="G9" s="6">
        <v>191263</v>
      </c>
    </row>
    <row r="10" spans="1:7" x14ac:dyDescent="0.45">
      <c r="A10" s="10" t="s">
        <v>9</v>
      </c>
      <c r="B10" s="10" t="s">
        <v>1067</v>
      </c>
      <c r="C10" s="9" t="s">
        <v>63</v>
      </c>
      <c r="D10" s="7" t="s">
        <v>1066</v>
      </c>
      <c r="E10" s="8">
        <v>1110616299</v>
      </c>
      <c r="F10" s="7" t="s">
        <v>1065</v>
      </c>
      <c r="G10" s="6">
        <v>42281.162502929998</v>
      </c>
    </row>
    <row r="11" spans="1:7" x14ac:dyDescent="0.45">
      <c r="A11" s="10" t="s">
        <v>8</v>
      </c>
      <c r="B11" s="10" t="s">
        <v>1064</v>
      </c>
      <c r="C11" s="9" t="s">
        <v>63</v>
      </c>
      <c r="D11" s="7" t="s">
        <v>1063</v>
      </c>
      <c r="E11" s="8">
        <v>40534000</v>
      </c>
      <c r="F11" s="7">
        <v>2240</v>
      </c>
      <c r="G11" s="6">
        <v>90796.160000000003</v>
      </c>
    </row>
    <row r="12" spans="1:7" x14ac:dyDescent="0.45">
      <c r="A12" s="10" t="s">
        <v>1062</v>
      </c>
      <c r="B12" s="10" t="s">
        <v>1061</v>
      </c>
      <c r="C12" s="9" t="s">
        <v>63</v>
      </c>
      <c r="D12" s="7" t="s">
        <v>1060</v>
      </c>
      <c r="E12" s="8">
        <v>56490000</v>
      </c>
      <c r="F12" s="7" t="s">
        <v>1059</v>
      </c>
      <c r="G12" s="6">
        <v>1141.098</v>
      </c>
    </row>
    <row r="13" spans="1:7" x14ac:dyDescent="0.45">
      <c r="A13" s="10" t="s">
        <v>1058</v>
      </c>
      <c r="B13" s="10" t="s">
        <v>1057</v>
      </c>
      <c r="C13" s="9" t="s">
        <v>63</v>
      </c>
      <c r="D13" s="7" t="s">
        <v>1056</v>
      </c>
      <c r="E13" s="8">
        <v>800000</v>
      </c>
      <c r="F13" s="7">
        <v>89600</v>
      </c>
      <c r="G13" s="6">
        <v>71680</v>
      </c>
    </row>
    <row r="14" spans="1:7" x14ac:dyDescent="0.45">
      <c r="A14" s="10" t="s">
        <v>7</v>
      </c>
      <c r="B14" s="10" t="s">
        <v>1055</v>
      </c>
      <c r="C14" s="9" t="s">
        <v>63</v>
      </c>
      <c r="D14" s="7" t="s">
        <v>1054</v>
      </c>
      <c r="E14" s="8">
        <v>7364965630</v>
      </c>
      <c r="F14" s="7" t="s">
        <v>1053</v>
      </c>
      <c r="G14" s="6">
        <v>465613.12712859997</v>
      </c>
    </row>
    <row r="15" spans="1:7" x14ac:dyDescent="0.45">
      <c r="A15" s="10" t="s">
        <v>1052</v>
      </c>
      <c r="B15" s="10" t="s">
        <v>1051</v>
      </c>
      <c r="C15" s="9" t="s">
        <v>63</v>
      </c>
      <c r="D15" s="7" t="s">
        <v>1050</v>
      </c>
      <c r="E15" s="8">
        <v>498454822</v>
      </c>
      <c r="F15" s="7" t="s">
        <v>1049</v>
      </c>
      <c r="G15" s="6">
        <v>2567.0423333000003</v>
      </c>
    </row>
    <row r="16" spans="1:7" x14ac:dyDescent="0.45">
      <c r="A16" s="10" t="s">
        <v>1048</v>
      </c>
      <c r="B16" s="10" t="s">
        <v>1047</v>
      </c>
      <c r="C16" s="9" t="s">
        <v>63</v>
      </c>
      <c r="D16" s="7" t="s">
        <v>1046</v>
      </c>
      <c r="E16" s="8">
        <v>105000000</v>
      </c>
      <c r="F16" s="7" t="s">
        <v>1045</v>
      </c>
      <c r="G16" s="6">
        <v>1514.1</v>
      </c>
    </row>
    <row r="17" spans="1:7" x14ac:dyDescent="0.45">
      <c r="A17" s="10" t="s">
        <v>1044</v>
      </c>
      <c r="B17" s="10" t="s">
        <v>1043</v>
      </c>
      <c r="C17" s="9" t="s">
        <v>63</v>
      </c>
      <c r="D17" s="7" t="s">
        <v>1042</v>
      </c>
      <c r="E17" s="8">
        <v>79537651</v>
      </c>
      <c r="F17" s="7" t="s">
        <v>1041</v>
      </c>
      <c r="G17" s="6">
        <v>4263.2180935999995</v>
      </c>
    </row>
    <row r="18" spans="1:7" x14ac:dyDescent="0.45">
      <c r="A18" s="10" t="s">
        <v>1040</v>
      </c>
      <c r="B18" s="10" t="s">
        <v>1039</v>
      </c>
      <c r="C18" s="9" t="s">
        <v>63</v>
      </c>
      <c r="D18" s="7" t="s">
        <v>1038</v>
      </c>
      <c r="E18" s="8">
        <v>14399997</v>
      </c>
      <c r="F18" s="7">
        <v>31</v>
      </c>
      <c r="G18" s="6">
        <v>446.39990699999998</v>
      </c>
    </row>
    <row r="19" spans="1:7" x14ac:dyDescent="0.45">
      <c r="A19" s="10" t="s">
        <v>1037</v>
      </c>
      <c r="B19" s="10" t="s">
        <v>1036</v>
      </c>
      <c r="C19" s="9" t="s">
        <v>63</v>
      </c>
      <c r="D19" s="7" t="s">
        <v>1035</v>
      </c>
      <c r="E19" s="8">
        <v>123817165</v>
      </c>
      <c r="F19" s="7" t="s">
        <v>1034</v>
      </c>
      <c r="G19" s="6">
        <v>112.54980298999999</v>
      </c>
    </row>
    <row r="20" spans="1:7" ht="19.149999999999999" x14ac:dyDescent="0.45">
      <c r="A20" s="10" t="s">
        <v>1033</v>
      </c>
      <c r="B20" s="10" t="s">
        <v>1032</v>
      </c>
      <c r="C20" s="9" t="s">
        <v>63</v>
      </c>
      <c r="D20" s="7" t="s">
        <v>1031</v>
      </c>
      <c r="E20" s="8">
        <v>773900078</v>
      </c>
      <c r="F20" s="7" t="s">
        <v>1030</v>
      </c>
      <c r="G20" s="6">
        <v>217.46592192</v>
      </c>
    </row>
    <row r="21" spans="1:7" x14ac:dyDescent="0.45">
      <c r="A21" s="10" t="s">
        <v>1029</v>
      </c>
      <c r="B21" s="10" t="s">
        <v>1028</v>
      </c>
      <c r="C21" s="9" t="s">
        <v>63</v>
      </c>
      <c r="D21" s="7" t="s">
        <v>1027</v>
      </c>
      <c r="E21" s="8">
        <v>80700000</v>
      </c>
      <c r="F21" s="7"/>
      <c r="G21" s="7">
        <v>0</v>
      </c>
    </row>
    <row r="22" spans="1:7" x14ac:dyDescent="0.45">
      <c r="A22" s="10" t="s">
        <v>1026</v>
      </c>
      <c r="B22" s="10" t="s">
        <v>1022</v>
      </c>
      <c r="C22" s="9" t="s">
        <v>63</v>
      </c>
      <c r="D22" s="7" t="s">
        <v>1025</v>
      </c>
      <c r="E22" s="8">
        <v>1822463131</v>
      </c>
      <c r="F22" s="7" t="s">
        <v>1024</v>
      </c>
      <c r="G22" s="6">
        <v>18261.080572619998</v>
      </c>
    </row>
    <row r="23" spans="1:7" x14ac:dyDescent="0.45">
      <c r="A23" s="10" t="s">
        <v>1023</v>
      </c>
      <c r="B23" s="10" t="s">
        <v>1022</v>
      </c>
      <c r="C23" s="9" t="s">
        <v>67</v>
      </c>
      <c r="D23" s="7" t="s">
        <v>1021</v>
      </c>
      <c r="E23" s="8">
        <v>461764300</v>
      </c>
      <c r="F23" s="7" t="s">
        <v>1020</v>
      </c>
      <c r="G23" s="6">
        <v>1489.1898675</v>
      </c>
    </row>
    <row r="24" spans="1:7" x14ac:dyDescent="0.45">
      <c r="A24" s="10" t="s">
        <v>11</v>
      </c>
      <c r="B24" s="10" t="s">
        <v>1018</v>
      </c>
      <c r="C24" s="9" t="s">
        <v>63</v>
      </c>
      <c r="D24" s="7" t="s">
        <v>1019</v>
      </c>
      <c r="E24" s="8">
        <v>147846489</v>
      </c>
      <c r="F24" s="7">
        <v>1893</v>
      </c>
      <c r="G24" s="6">
        <v>279873.40367700002</v>
      </c>
    </row>
    <row r="25" spans="1:7" x14ac:dyDescent="0.45">
      <c r="A25" s="10" t="s">
        <v>12</v>
      </c>
      <c r="B25" s="10" t="s">
        <v>1018</v>
      </c>
      <c r="C25" s="9" t="s">
        <v>67</v>
      </c>
      <c r="D25" s="7" t="s">
        <v>1017</v>
      </c>
      <c r="E25" s="8">
        <v>29788012</v>
      </c>
      <c r="F25" s="7">
        <v>1408</v>
      </c>
      <c r="G25" s="6">
        <v>41941.520896000002</v>
      </c>
    </row>
    <row r="26" spans="1:7" x14ac:dyDescent="0.45">
      <c r="A26" s="10" t="s">
        <v>1016</v>
      </c>
      <c r="B26" s="10" t="s">
        <v>1015</v>
      </c>
      <c r="C26" s="9" t="s">
        <v>63</v>
      </c>
      <c r="D26" s="7" t="s">
        <v>1014</v>
      </c>
      <c r="E26" s="8">
        <v>1000000000</v>
      </c>
      <c r="F26" s="7" t="s">
        <v>1013</v>
      </c>
      <c r="G26" s="6">
        <v>1475</v>
      </c>
    </row>
    <row r="27" spans="1:7" x14ac:dyDescent="0.45">
      <c r="A27" s="10" t="s">
        <v>1012</v>
      </c>
      <c r="B27" s="10" t="s">
        <v>1008</v>
      </c>
      <c r="C27" s="9" t="s">
        <v>63</v>
      </c>
      <c r="D27" s="7" t="s">
        <v>1011</v>
      </c>
      <c r="E27" s="8">
        <v>949023840</v>
      </c>
      <c r="F27" s="7" t="s">
        <v>1010</v>
      </c>
      <c r="G27" s="6">
        <v>7819.9564416000003</v>
      </c>
    </row>
    <row r="28" spans="1:7" x14ac:dyDescent="0.45">
      <c r="A28" s="10" t="s">
        <v>1009</v>
      </c>
      <c r="B28" s="10" t="s">
        <v>1008</v>
      </c>
      <c r="C28" s="9" t="s">
        <v>67</v>
      </c>
      <c r="D28" s="7" t="s">
        <v>1007</v>
      </c>
      <c r="E28" s="8">
        <v>36165270</v>
      </c>
      <c r="F28" s="7" t="s">
        <v>1006</v>
      </c>
      <c r="G28" s="6">
        <v>146.46934350000001</v>
      </c>
    </row>
    <row r="29" spans="1:7" x14ac:dyDescent="0.45">
      <c r="A29" s="10" t="s">
        <v>1005</v>
      </c>
      <c r="B29" s="10" t="s">
        <v>1004</v>
      </c>
      <c r="C29" s="9" t="s">
        <v>63</v>
      </c>
      <c r="D29" s="7" t="s">
        <v>1003</v>
      </c>
      <c r="E29" s="8">
        <v>1150000000</v>
      </c>
      <c r="F29" s="7" t="s">
        <v>1002</v>
      </c>
      <c r="G29" s="6">
        <v>4186</v>
      </c>
    </row>
    <row r="30" spans="1:7" x14ac:dyDescent="0.45">
      <c r="A30" s="10" t="s">
        <v>1001</v>
      </c>
      <c r="B30" s="10" t="s">
        <v>1000</v>
      </c>
      <c r="C30" s="9" t="s">
        <v>63</v>
      </c>
      <c r="D30" s="7" t="s">
        <v>999</v>
      </c>
      <c r="E30" s="8">
        <v>7027270</v>
      </c>
      <c r="F30" s="7">
        <v>876</v>
      </c>
      <c r="G30" s="6">
        <v>6155.8885200000004</v>
      </c>
    </row>
    <row r="31" spans="1:7" x14ac:dyDescent="0.45">
      <c r="A31" s="10" t="s">
        <v>10</v>
      </c>
      <c r="B31" s="10" t="s">
        <v>998</v>
      </c>
      <c r="C31" s="9" t="s">
        <v>63</v>
      </c>
      <c r="D31" s="7" t="s">
        <v>997</v>
      </c>
      <c r="E31" s="8">
        <v>439554000</v>
      </c>
      <c r="F31" s="7" t="s">
        <v>996</v>
      </c>
      <c r="G31" s="6">
        <v>17823.914700000001</v>
      </c>
    </row>
    <row r="32" spans="1:7" ht="19.149999999999999" x14ac:dyDescent="0.45">
      <c r="A32" s="10" t="s">
        <v>995</v>
      </c>
      <c r="B32" s="10" t="s">
        <v>994</v>
      </c>
      <c r="C32" s="9" t="s">
        <v>63</v>
      </c>
      <c r="D32" s="7" t="s">
        <v>993</v>
      </c>
      <c r="E32" s="8">
        <v>26686022836</v>
      </c>
      <c r="F32" s="7"/>
      <c r="G32" s="7">
        <v>0</v>
      </c>
    </row>
    <row r="33" spans="1:7" ht="19.149999999999999" x14ac:dyDescent="0.45">
      <c r="A33" s="10" t="s">
        <v>992</v>
      </c>
      <c r="B33" s="10" t="s">
        <v>991</v>
      </c>
      <c r="C33" s="9" t="s">
        <v>63</v>
      </c>
      <c r="D33" s="7" t="s">
        <v>990</v>
      </c>
      <c r="E33" s="8">
        <v>472382880</v>
      </c>
      <c r="F33" s="7" t="s">
        <v>989</v>
      </c>
      <c r="G33" s="6">
        <v>17619.881423999999</v>
      </c>
    </row>
    <row r="34" spans="1:7" x14ac:dyDescent="0.45">
      <c r="A34" s="10" t="s">
        <v>988</v>
      </c>
      <c r="B34" s="10" t="s">
        <v>987</v>
      </c>
      <c r="C34" s="9" t="s">
        <v>63</v>
      </c>
      <c r="D34" s="7" t="s">
        <v>986</v>
      </c>
      <c r="E34" s="8">
        <v>26771420</v>
      </c>
      <c r="F34" s="7" t="s">
        <v>985</v>
      </c>
      <c r="G34" s="6">
        <v>744.24547600000005</v>
      </c>
    </row>
    <row r="35" spans="1:7" x14ac:dyDescent="0.45">
      <c r="A35" s="10" t="s">
        <v>984</v>
      </c>
      <c r="B35" s="10" t="s">
        <v>983</v>
      </c>
      <c r="C35" s="9" t="s">
        <v>63</v>
      </c>
      <c r="D35" s="7" t="s">
        <v>982</v>
      </c>
      <c r="E35" s="8">
        <v>600216</v>
      </c>
      <c r="F35" s="7">
        <v>1940</v>
      </c>
      <c r="G35" s="6">
        <v>1164.41904</v>
      </c>
    </row>
    <row r="36" spans="1:7" x14ac:dyDescent="0.45">
      <c r="A36" s="10" t="s">
        <v>41</v>
      </c>
      <c r="B36" s="10" t="s">
        <v>981</v>
      </c>
      <c r="C36" s="9" t="s">
        <v>63</v>
      </c>
      <c r="D36" s="7" t="s">
        <v>980</v>
      </c>
      <c r="E36" s="8">
        <v>837718660</v>
      </c>
      <c r="F36" s="7" t="s">
        <v>979</v>
      </c>
      <c r="G36" s="6">
        <v>493835.15006999997</v>
      </c>
    </row>
    <row r="37" spans="1:7" ht="19.149999999999999" x14ac:dyDescent="0.45">
      <c r="A37" s="10" t="s">
        <v>978</v>
      </c>
      <c r="B37" s="10" t="s">
        <v>977</v>
      </c>
      <c r="C37" s="9" t="s">
        <v>63</v>
      </c>
      <c r="D37" s="7" t="s">
        <v>976</v>
      </c>
      <c r="E37" s="8">
        <v>3161965</v>
      </c>
      <c r="F37" s="7">
        <v>4855</v>
      </c>
      <c r="G37" s="6">
        <v>15351.340075</v>
      </c>
    </row>
    <row r="38" spans="1:7" x14ac:dyDescent="0.45">
      <c r="A38" s="10" t="s">
        <v>975</v>
      </c>
      <c r="B38" s="10" t="s">
        <v>974</v>
      </c>
      <c r="C38" s="9" t="s">
        <v>63</v>
      </c>
      <c r="D38" s="7" t="s">
        <v>973</v>
      </c>
      <c r="E38" s="8">
        <v>54195410</v>
      </c>
      <c r="F38" s="7">
        <v>488</v>
      </c>
      <c r="G38" s="6">
        <v>26447.360079999999</v>
      </c>
    </row>
    <row r="39" spans="1:7" x14ac:dyDescent="0.45">
      <c r="A39" s="10" t="s">
        <v>972</v>
      </c>
      <c r="B39" s="10" t="s">
        <v>968</v>
      </c>
      <c r="C39" s="9" t="s">
        <v>63</v>
      </c>
      <c r="D39" s="7" t="s">
        <v>971</v>
      </c>
      <c r="E39" s="8">
        <v>6894914573</v>
      </c>
      <c r="F39" s="7" t="s">
        <v>970</v>
      </c>
      <c r="G39" s="6">
        <v>508.15520402999999</v>
      </c>
    </row>
    <row r="40" spans="1:7" x14ac:dyDescent="0.45">
      <c r="A40" s="10" t="s">
        <v>969</v>
      </c>
      <c r="B40" s="10" t="s">
        <v>968</v>
      </c>
      <c r="C40" s="9" t="s">
        <v>67</v>
      </c>
      <c r="D40" s="7" t="s">
        <v>967</v>
      </c>
      <c r="E40" s="8">
        <v>859219416</v>
      </c>
      <c r="F40" s="7" t="s">
        <v>966</v>
      </c>
      <c r="G40" s="6">
        <v>66.933192509999998</v>
      </c>
    </row>
    <row r="41" spans="1:7" x14ac:dyDescent="0.45">
      <c r="A41" s="10" t="s">
        <v>965</v>
      </c>
      <c r="B41" s="10" t="s">
        <v>961</v>
      </c>
      <c r="C41" s="9" t="s">
        <v>63</v>
      </c>
      <c r="D41" s="7" t="s">
        <v>964</v>
      </c>
      <c r="E41" s="8">
        <v>166167000</v>
      </c>
      <c r="F41" s="7" t="s">
        <v>963</v>
      </c>
      <c r="G41" s="6">
        <v>2866.3807499999998</v>
      </c>
    </row>
    <row r="42" spans="1:7" x14ac:dyDescent="0.45">
      <c r="A42" s="10" t="s">
        <v>962</v>
      </c>
      <c r="B42" s="10" t="s">
        <v>961</v>
      </c>
      <c r="C42" s="9" t="s">
        <v>67</v>
      </c>
      <c r="D42" s="7" t="s">
        <v>960</v>
      </c>
      <c r="E42" s="8">
        <v>55389000</v>
      </c>
      <c r="F42" s="7" t="s">
        <v>959</v>
      </c>
      <c r="G42" s="6">
        <v>346.18124999999998</v>
      </c>
    </row>
    <row r="43" spans="1:7" x14ac:dyDescent="0.45">
      <c r="A43" s="10" t="s">
        <v>958</v>
      </c>
      <c r="B43" s="10" t="s">
        <v>957</v>
      </c>
      <c r="C43" s="9" t="s">
        <v>63</v>
      </c>
      <c r="D43" s="7" t="s">
        <v>956</v>
      </c>
      <c r="E43" s="8">
        <v>498900</v>
      </c>
      <c r="F43" s="7"/>
      <c r="G43" s="7">
        <v>0</v>
      </c>
    </row>
    <row r="44" spans="1:7" ht="19.149999999999999" x14ac:dyDescent="0.45">
      <c r="A44" s="10" t="s">
        <v>955</v>
      </c>
      <c r="B44" s="10" t="s">
        <v>954</v>
      </c>
      <c r="C44" s="9" t="s">
        <v>63</v>
      </c>
      <c r="D44" s="7" t="s">
        <v>953</v>
      </c>
      <c r="E44" s="8">
        <v>5269115472</v>
      </c>
      <c r="F44" s="7" t="s">
        <v>952</v>
      </c>
      <c r="G44" s="6">
        <v>1039.5964826300001</v>
      </c>
    </row>
    <row r="45" spans="1:7" x14ac:dyDescent="0.45">
      <c r="A45" s="10" t="s">
        <v>951</v>
      </c>
      <c r="B45" s="10" t="s">
        <v>947</v>
      </c>
      <c r="C45" s="9" t="s">
        <v>63</v>
      </c>
      <c r="D45" s="7" t="s">
        <v>950</v>
      </c>
      <c r="E45" s="8">
        <v>721182860</v>
      </c>
      <c r="F45" s="7" t="s">
        <v>949</v>
      </c>
      <c r="G45" s="6">
        <v>14135.184056</v>
      </c>
    </row>
    <row r="46" spans="1:7" x14ac:dyDescent="0.45">
      <c r="A46" s="10" t="s">
        <v>948</v>
      </c>
      <c r="B46" s="10" t="s">
        <v>947</v>
      </c>
      <c r="C46" s="9" t="s">
        <v>67</v>
      </c>
      <c r="D46" s="7" t="s">
        <v>946</v>
      </c>
      <c r="E46" s="8">
        <v>154256400</v>
      </c>
      <c r="F46" s="7" t="s">
        <v>945</v>
      </c>
      <c r="G46" s="6">
        <v>3108.2664599999998</v>
      </c>
    </row>
    <row r="47" spans="1:7" x14ac:dyDescent="0.45">
      <c r="A47" s="10" t="s">
        <v>944</v>
      </c>
      <c r="B47" s="10" t="s">
        <v>943</v>
      </c>
      <c r="C47" s="9" t="s">
        <v>63</v>
      </c>
      <c r="D47" s="7" t="s">
        <v>942</v>
      </c>
      <c r="E47" s="8">
        <v>91500000</v>
      </c>
      <c r="F47" s="7" t="s">
        <v>941</v>
      </c>
      <c r="G47" s="6">
        <v>386.13</v>
      </c>
    </row>
    <row r="48" spans="1:7" x14ac:dyDescent="0.45">
      <c r="A48" s="10" t="s">
        <v>17</v>
      </c>
      <c r="B48" s="10" t="s">
        <v>940</v>
      </c>
      <c r="C48" s="9" t="s">
        <v>63</v>
      </c>
      <c r="D48" s="7" t="s">
        <v>939</v>
      </c>
      <c r="E48" s="8">
        <v>124750000</v>
      </c>
      <c r="F48" s="7">
        <v>329</v>
      </c>
      <c r="G48" s="6">
        <v>41042.75</v>
      </c>
    </row>
    <row r="49" spans="1:7" ht="25.5" x14ac:dyDescent="0.45">
      <c r="A49" s="10" t="s">
        <v>938</v>
      </c>
      <c r="B49" s="10" t="s">
        <v>937</v>
      </c>
      <c r="C49" s="9" t="s">
        <v>63</v>
      </c>
      <c r="D49" s="7" t="s">
        <v>936</v>
      </c>
      <c r="E49" s="8">
        <v>17223107804</v>
      </c>
      <c r="F49" s="7" t="s">
        <v>935</v>
      </c>
      <c r="G49" s="6">
        <v>14553.526094379999</v>
      </c>
    </row>
    <row r="50" spans="1:7" x14ac:dyDescent="0.45">
      <c r="A50" s="10" t="s">
        <v>934</v>
      </c>
      <c r="B50" s="10" t="s">
        <v>931</v>
      </c>
      <c r="C50" s="9" t="s">
        <v>63</v>
      </c>
      <c r="D50" s="7" t="s">
        <v>933</v>
      </c>
      <c r="E50" s="8">
        <v>343407</v>
      </c>
      <c r="F50" s="7">
        <v>1426</v>
      </c>
      <c r="G50" s="6">
        <v>489.69838199999998</v>
      </c>
    </row>
    <row r="51" spans="1:7" x14ac:dyDescent="0.45">
      <c r="A51" s="10" t="s">
        <v>932</v>
      </c>
      <c r="B51" s="10" t="s">
        <v>931</v>
      </c>
      <c r="C51" s="9" t="s">
        <v>67</v>
      </c>
      <c r="D51" s="7" t="s">
        <v>930</v>
      </c>
      <c r="E51" s="8">
        <v>114469</v>
      </c>
      <c r="F51" s="7">
        <v>1163</v>
      </c>
      <c r="G51" s="6">
        <v>133.12744699999999</v>
      </c>
    </row>
    <row r="52" spans="1:7" x14ac:dyDescent="0.45">
      <c r="A52" s="10" t="s">
        <v>929</v>
      </c>
      <c r="B52" s="10" t="s">
        <v>928</v>
      </c>
      <c r="C52" s="9" t="s">
        <v>63</v>
      </c>
      <c r="D52" s="7" t="s">
        <v>927</v>
      </c>
      <c r="E52" s="8">
        <v>1404308</v>
      </c>
      <c r="F52" s="7">
        <v>437</v>
      </c>
      <c r="G52" s="6">
        <v>613.68259599999999</v>
      </c>
    </row>
    <row r="53" spans="1:7" x14ac:dyDescent="0.45">
      <c r="A53" s="10" t="s">
        <v>926</v>
      </c>
      <c r="B53" s="10" t="s">
        <v>925</v>
      </c>
      <c r="C53" s="9" t="s">
        <v>63</v>
      </c>
      <c r="D53" s="7" t="s">
        <v>924</v>
      </c>
      <c r="E53" s="8">
        <v>35371898370</v>
      </c>
      <c r="F53" s="7" t="s">
        <v>923</v>
      </c>
      <c r="G53" s="6">
        <v>30455.204496570001</v>
      </c>
    </row>
    <row r="54" spans="1:7" x14ac:dyDescent="0.45">
      <c r="A54" s="10" t="s">
        <v>53</v>
      </c>
      <c r="B54" s="10" t="s">
        <v>922</v>
      </c>
      <c r="C54" s="9" t="s">
        <v>63</v>
      </c>
      <c r="D54" s="7" t="s">
        <v>921</v>
      </c>
      <c r="E54" s="8">
        <v>63048706145</v>
      </c>
      <c r="F54" s="7" t="s">
        <v>920</v>
      </c>
      <c r="G54" s="6">
        <v>190091.84902718</v>
      </c>
    </row>
    <row r="55" spans="1:7" x14ac:dyDescent="0.45">
      <c r="A55" s="10" t="s">
        <v>919</v>
      </c>
      <c r="B55" s="10" t="s">
        <v>918</v>
      </c>
      <c r="C55" s="9" t="s">
        <v>63</v>
      </c>
      <c r="D55" s="7" t="s">
        <v>917</v>
      </c>
      <c r="E55" s="8">
        <v>10350000</v>
      </c>
      <c r="F55" s="7"/>
      <c r="G55" s="7">
        <v>0</v>
      </c>
    </row>
    <row r="56" spans="1:7" x14ac:dyDescent="0.45">
      <c r="A56" s="10" t="s">
        <v>50</v>
      </c>
      <c r="B56" s="10" t="s">
        <v>916</v>
      </c>
      <c r="C56" s="9" t="s">
        <v>63</v>
      </c>
      <c r="D56" s="7" t="s">
        <v>915</v>
      </c>
      <c r="E56" s="8">
        <v>1274665323063</v>
      </c>
      <c r="F56" s="7" t="s">
        <v>914</v>
      </c>
      <c r="G56" s="6">
        <v>79564.609465589994</v>
      </c>
    </row>
    <row r="57" spans="1:7" x14ac:dyDescent="0.45">
      <c r="A57" s="10" t="s">
        <v>913</v>
      </c>
      <c r="B57" s="10" t="s">
        <v>912</v>
      </c>
      <c r="C57" s="9" t="s">
        <v>63</v>
      </c>
      <c r="D57" s="7" t="s">
        <v>911</v>
      </c>
      <c r="E57" s="8">
        <v>2951250000</v>
      </c>
      <c r="F57" s="7" t="s">
        <v>910</v>
      </c>
      <c r="G57" s="6">
        <v>9001.3125</v>
      </c>
    </row>
    <row r="58" spans="1:7" x14ac:dyDescent="0.45">
      <c r="A58" s="10" t="s">
        <v>909</v>
      </c>
      <c r="B58" s="10" t="s">
        <v>908</v>
      </c>
      <c r="C58" s="9" t="s">
        <v>67</v>
      </c>
      <c r="D58" s="7" t="s">
        <v>907</v>
      </c>
      <c r="E58" s="8">
        <v>1880000</v>
      </c>
      <c r="F58" s="7"/>
      <c r="G58" s="7">
        <v>0</v>
      </c>
    </row>
    <row r="59" spans="1:7" x14ac:dyDescent="0.45">
      <c r="A59" s="10" t="s">
        <v>906</v>
      </c>
      <c r="B59" s="10" t="s">
        <v>903</v>
      </c>
      <c r="C59" s="9" t="s">
        <v>63</v>
      </c>
      <c r="D59" s="7" t="s">
        <v>905</v>
      </c>
      <c r="E59" s="8">
        <v>18520260</v>
      </c>
      <c r="F59" s="7">
        <v>415</v>
      </c>
      <c r="G59" s="6">
        <v>7685.9079000000002</v>
      </c>
    </row>
    <row r="60" spans="1:7" x14ac:dyDescent="0.45">
      <c r="A60" s="10" t="s">
        <v>904</v>
      </c>
      <c r="B60" s="10" t="s">
        <v>903</v>
      </c>
      <c r="C60" s="9" t="s">
        <v>67</v>
      </c>
      <c r="D60" s="7" t="s">
        <v>902</v>
      </c>
      <c r="E60" s="8">
        <v>1453500</v>
      </c>
      <c r="F60" s="7">
        <v>301</v>
      </c>
      <c r="G60" s="6">
        <v>437.50349999999997</v>
      </c>
    </row>
    <row r="61" spans="1:7" x14ac:dyDescent="0.45">
      <c r="A61" s="10" t="s">
        <v>901</v>
      </c>
      <c r="B61" s="10" t="s">
        <v>900</v>
      </c>
      <c r="C61" s="9" t="s">
        <v>63</v>
      </c>
      <c r="D61" s="7" t="s">
        <v>899</v>
      </c>
      <c r="E61" s="8">
        <v>185125000</v>
      </c>
      <c r="F61" s="7"/>
      <c r="G61" s="7">
        <v>0</v>
      </c>
    </row>
    <row r="62" spans="1:7" x14ac:dyDescent="0.45">
      <c r="A62" s="10" t="s">
        <v>15</v>
      </c>
      <c r="B62" s="10" t="s">
        <v>898</v>
      </c>
      <c r="C62" s="9" t="s">
        <v>63</v>
      </c>
      <c r="D62" s="7" t="s">
        <v>897</v>
      </c>
      <c r="E62" s="8">
        <v>23673512900</v>
      </c>
      <c r="F62" s="7" t="s">
        <v>896</v>
      </c>
      <c r="G62" s="6">
        <v>3415140.970954</v>
      </c>
    </row>
    <row r="63" spans="1:7" x14ac:dyDescent="0.45">
      <c r="A63" s="10" t="s">
        <v>895</v>
      </c>
      <c r="B63" s="10" t="s">
        <v>894</v>
      </c>
      <c r="C63" s="9" t="s">
        <v>63</v>
      </c>
      <c r="D63" s="7" t="s">
        <v>893</v>
      </c>
      <c r="E63" s="8">
        <v>185125000</v>
      </c>
      <c r="F63" s="7"/>
      <c r="G63" s="7">
        <v>0</v>
      </c>
    </row>
    <row r="64" spans="1:7" x14ac:dyDescent="0.45">
      <c r="A64" s="10" t="s">
        <v>892</v>
      </c>
      <c r="B64" s="10" t="s">
        <v>891</v>
      </c>
      <c r="C64" s="9" t="s">
        <v>63</v>
      </c>
      <c r="D64" s="7" t="s">
        <v>890</v>
      </c>
      <c r="E64" s="8">
        <v>471428300</v>
      </c>
      <c r="F64" s="7"/>
      <c r="G64" s="7">
        <v>0</v>
      </c>
    </row>
    <row r="65" spans="1:7" x14ac:dyDescent="0.45">
      <c r="A65" s="10" t="s">
        <v>52</v>
      </c>
      <c r="B65" s="10" t="s">
        <v>889</v>
      </c>
      <c r="C65" s="9" t="s">
        <v>63</v>
      </c>
      <c r="D65" s="7" t="s">
        <v>888</v>
      </c>
      <c r="E65" s="8">
        <v>43963773</v>
      </c>
      <c r="F65" s="7">
        <v>739</v>
      </c>
      <c r="G65" s="6">
        <v>32489.228246999999</v>
      </c>
    </row>
    <row r="66" spans="1:7" x14ac:dyDescent="0.45">
      <c r="A66" s="10" t="s">
        <v>16</v>
      </c>
      <c r="B66" s="10" t="s">
        <v>887</v>
      </c>
      <c r="C66" s="9" t="s">
        <v>63</v>
      </c>
      <c r="D66" s="7" t="s">
        <v>886</v>
      </c>
      <c r="E66" s="8">
        <v>158245476</v>
      </c>
      <c r="F66" s="7">
        <v>9473</v>
      </c>
      <c r="G66" s="6">
        <v>1499059.3941480001</v>
      </c>
    </row>
    <row r="67" spans="1:7" x14ac:dyDescent="0.45">
      <c r="A67" s="10" t="s">
        <v>885</v>
      </c>
      <c r="B67" s="10" t="s">
        <v>884</v>
      </c>
      <c r="C67" s="9" t="s">
        <v>63</v>
      </c>
      <c r="D67" s="7" t="s">
        <v>883</v>
      </c>
      <c r="E67" s="8">
        <v>190000000</v>
      </c>
      <c r="F67" s="7" t="s">
        <v>882</v>
      </c>
      <c r="G67" s="6">
        <v>2861.4</v>
      </c>
    </row>
    <row r="68" spans="1:7" x14ac:dyDescent="0.45">
      <c r="A68" s="10" t="s">
        <v>881</v>
      </c>
      <c r="B68" s="10" t="s">
        <v>880</v>
      </c>
      <c r="C68" s="9" t="s">
        <v>63</v>
      </c>
      <c r="D68" s="7" t="s">
        <v>879</v>
      </c>
      <c r="E68" s="8">
        <v>2596000000</v>
      </c>
      <c r="F68" s="7" t="s">
        <v>878</v>
      </c>
      <c r="G68" s="6">
        <v>137.58799999999999</v>
      </c>
    </row>
    <row r="69" spans="1:7" x14ac:dyDescent="0.45">
      <c r="A69" s="10" t="s">
        <v>877</v>
      </c>
      <c r="B69" s="10" t="s">
        <v>876</v>
      </c>
      <c r="C69" s="9" t="s">
        <v>63</v>
      </c>
      <c r="D69" s="7" t="s">
        <v>875</v>
      </c>
      <c r="E69" s="8">
        <v>43000000</v>
      </c>
      <c r="F69" s="7" t="s">
        <v>874</v>
      </c>
      <c r="G69" s="6">
        <v>79.55</v>
      </c>
    </row>
    <row r="70" spans="1:7" x14ac:dyDescent="0.45">
      <c r="A70" s="10" t="s">
        <v>873</v>
      </c>
      <c r="B70" s="10" t="s">
        <v>872</v>
      </c>
      <c r="C70" s="9" t="s">
        <v>63</v>
      </c>
      <c r="D70" s="7" t="s">
        <v>871</v>
      </c>
      <c r="E70" s="8">
        <v>60000000</v>
      </c>
      <c r="F70" s="7" t="s">
        <v>870</v>
      </c>
      <c r="G70" s="6">
        <v>2934</v>
      </c>
    </row>
    <row r="71" spans="1:7" x14ac:dyDescent="0.45">
      <c r="A71" s="10" t="s">
        <v>869</v>
      </c>
      <c r="B71" s="10" t="s">
        <v>868</v>
      </c>
      <c r="C71" s="9" t="s">
        <v>63</v>
      </c>
      <c r="D71" s="7" t="s">
        <v>867</v>
      </c>
      <c r="E71" s="8">
        <v>11217094</v>
      </c>
      <c r="F71" s="7">
        <v>1425</v>
      </c>
      <c r="G71" s="6">
        <v>15984.35895</v>
      </c>
    </row>
    <row r="72" spans="1:7" x14ac:dyDescent="0.45">
      <c r="A72" s="10" t="s">
        <v>866</v>
      </c>
      <c r="B72" s="10" t="s">
        <v>863</v>
      </c>
      <c r="C72" s="9" t="s">
        <v>63</v>
      </c>
      <c r="D72" s="7" t="s">
        <v>865</v>
      </c>
      <c r="E72" s="8">
        <v>688894206</v>
      </c>
      <c r="F72" s="7"/>
      <c r="G72" s="7">
        <v>0</v>
      </c>
    </row>
    <row r="73" spans="1:7" x14ac:dyDescent="0.45">
      <c r="A73" s="10" t="s">
        <v>864</v>
      </c>
      <c r="B73" s="10" t="s">
        <v>863</v>
      </c>
      <c r="C73" s="9" t="s">
        <v>67</v>
      </c>
      <c r="D73" s="7" t="s">
        <v>862</v>
      </c>
      <c r="E73" s="8">
        <v>229631402</v>
      </c>
      <c r="F73" s="7" t="s">
        <v>861</v>
      </c>
      <c r="G73" s="6">
        <v>241.11297210000001</v>
      </c>
    </row>
    <row r="74" spans="1:7" ht="19.149999999999999" x14ac:dyDescent="0.45">
      <c r="A74" s="10" t="s">
        <v>860</v>
      </c>
      <c r="B74" s="10" t="s">
        <v>859</v>
      </c>
      <c r="C74" s="9" t="s">
        <v>63</v>
      </c>
      <c r="D74" s="7" t="s">
        <v>858</v>
      </c>
      <c r="E74" s="8">
        <v>185930087</v>
      </c>
      <c r="F74" s="7"/>
      <c r="G74" s="7">
        <v>0</v>
      </c>
    </row>
    <row r="75" spans="1:7" x14ac:dyDescent="0.45">
      <c r="A75" s="10" t="s">
        <v>36</v>
      </c>
      <c r="B75" s="10" t="s">
        <v>857</v>
      </c>
      <c r="C75" s="9" t="s">
        <v>63</v>
      </c>
      <c r="D75" s="7" t="s">
        <v>856</v>
      </c>
      <c r="E75" s="8">
        <v>386255464890</v>
      </c>
      <c r="F75" s="7" t="s">
        <v>855</v>
      </c>
      <c r="G75" s="6">
        <v>208191.69557570998</v>
      </c>
    </row>
    <row r="76" spans="1:7" x14ac:dyDescent="0.45">
      <c r="A76" s="10" t="s">
        <v>854</v>
      </c>
      <c r="B76" s="10" t="s">
        <v>853</v>
      </c>
      <c r="C76" s="9" t="s">
        <v>63</v>
      </c>
      <c r="D76" s="7" t="s">
        <v>852</v>
      </c>
      <c r="E76" s="8">
        <v>72907930</v>
      </c>
      <c r="F76" s="7"/>
      <c r="G76" s="7">
        <v>0</v>
      </c>
    </row>
    <row r="77" spans="1:7" x14ac:dyDescent="0.45">
      <c r="A77" s="10" t="s">
        <v>851</v>
      </c>
      <c r="B77" s="10" t="s">
        <v>850</v>
      </c>
      <c r="C77" s="9" t="s">
        <v>63</v>
      </c>
      <c r="D77" s="7" t="s">
        <v>849</v>
      </c>
      <c r="E77" s="8">
        <v>2110524</v>
      </c>
      <c r="F77" s="7"/>
      <c r="G77" s="7">
        <v>0</v>
      </c>
    </row>
    <row r="78" spans="1:7" x14ac:dyDescent="0.45">
      <c r="A78" s="10" t="s">
        <v>848</v>
      </c>
      <c r="B78" s="10" t="s">
        <v>843</v>
      </c>
      <c r="C78" s="9" t="s">
        <v>63</v>
      </c>
      <c r="D78" s="7" t="s">
        <v>847</v>
      </c>
      <c r="E78" s="8">
        <v>448410</v>
      </c>
      <c r="F78" s="7">
        <v>384</v>
      </c>
      <c r="G78" s="6">
        <v>172.18943999999999</v>
      </c>
    </row>
    <row r="79" spans="1:7" x14ac:dyDescent="0.45">
      <c r="A79" s="10" t="s">
        <v>846</v>
      </c>
      <c r="B79" s="10" t="s">
        <v>843</v>
      </c>
      <c r="C79" s="9" t="s">
        <v>63</v>
      </c>
      <c r="D79" s="7" t="s">
        <v>845</v>
      </c>
      <c r="E79" s="8">
        <v>352319</v>
      </c>
      <c r="F79" s="7"/>
      <c r="G79" s="7">
        <v>0</v>
      </c>
    </row>
    <row r="80" spans="1:7" x14ac:dyDescent="0.45">
      <c r="A80" s="10" t="s">
        <v>844</v>
      </c>
      <c r="B80" s="10" t="s">
        <v>843</v>
      </c>
      <c r="C80" s="9" t="s">
        <v>67</v>
      </c>
      <c r="D80" s="7" t="s">
        <v>842</v>
      </c>
      <c r="E80" s="8">
        <v>266910</v>
      </c>
      <c r="F80" s="7">
        <v>319</v>
      </c>
      <c r="G80" s="6">
        <v>85.144289999999998</v>
      </c>
    </row>
    <row r="81" spans="1:7" x14ac:dyDescent="0.45">
      <c r="A81" s="10" t="s">
        <v>18</v>
      </c>
      <c r="B81" s="10" t="s">
        <v>841</v>
      </c>
      <c r="C81" s="9" t="s">
        <v>63</v>
      </c>
      <c r="D81" s="7" t="s">
        <v>840</v>
      </c>
      <c r="E81" s="8">
        <v>104400000000</v>
      </c>
      <c r="F81" s="7" t="s">
        <v>839</v>
      </c>
      <c r="G81" s="6">
        <v>127420.2</v>
      </c>
    </row>
    <row r="82" spans="1:7" x14ac:dyDescent="0.45">
      <c r="A82" s="10" t="s">
        <v>838</v>
      </c>
      <c r="B82" s="10" t="s">
        <v>837</v>
      </c>
      <c r="C82" s="9" t="s">
        <v>63</v>
      </c>
      <c r="D82" s="7" t="s">
        <v>836</v>
      </c>
      <c r="E82" s="8">
        <v>4766807700</v>
      </c>
      <c r="F82" s="7" t="s">
        <v>835</v>
      </c>
      <c r="G82" s="6">
        <v>34035.006977999998</v>
      </c>
    </row>
    <row r="83" spans="1:7" x14ac:dyDescent="0.45">
      <c r="A83" s="10" t="s">
        <v>834</v>
      </c>
      <c r="B83" s="10" t="s">
        <v>833</v>
      </c>
      <c r="C83" s="9" t="s">
        <v>63</v>
      </c>
      <c r="D83" s="7" t="s">
        <v>832</v>
      </c>
      <c r="E83" s="8">
        <v>1166009086</v>
      </c>
      <c r="F83" s="7" t="s">
        <v>831</v>
      </c>
      <c r="G83" s="6">
        <v>7532.4186954999996</v>
      </c>
    </row>
    <row r="84" spans="1:7" x14ac:dyDescent="0.45">
      <c r="A84" s="10" t="s">
        <v>830</v>
      </c>
      <c r="B84" s="10" t="s">
        <v>829</v>
      </c>
      <c r="C84" s="9" t="s">
        <v>63</v>
      </c>
      <c r="D84" s="7" t="s">
        <v>828</v>
      </c>
      <c r="E84" s="8">
        <v>75000000</v>
      </c>
      <c r="F84" s="7" t="s">
        <v>827</v>
      </c>
      <c r="G84" s="6">
        <v>690</v>
      </c>
    </row>
    <row r="85" spans="1:7" ht="19.149999999999999" x14ac:dyDescent="0.45">
      <c r="A85" s="10" t="s">
        <v>826</v>
      </c>
      <c r="B85" s="10" t="s">
        <v>822</v>
      </c>
      <c r="C85" s="9" t="s">
        <v>63</v>
      </c>
      <c r="D85" s="7" t="s">
        <v>825</v>
      </c>
      <c r="E85" s="8">
        <v>932654723</v>
      </c>
      <c r="F85" s="7" t="s">
        <v>824</v>
      </c>
      <c r="G85" s="6">
        <v>26300.8631886</v>
      </c>
    </row>
    <row r="86" spans="1:7" ht="19.149999999999999" x14ac:dyDescent="0.45">
      <c r="A86" s="10" t="s">
        <v>823</v>
      </c>
      <c r="B86" s="10" t="s">
        <v>822</v>
      </c>
      <c r="C86" s="9" t="s">
        <v>67</v>
      </c>
      <c r="D86" s="7" t="s">
        <v>821</v>
      </c>
      <c r="E86" s="8">
        <v>310884574</v>
      </c>
      <c r="F86" s="7" t="s">
        <v>820</v>
      </c>
      <c r="G86" s="6">
        <v>9419.8025922000015</v>
      </c>
    </row>
    <row r="87" spans="1:7" x14ac:dyDescent="0.45">
      <c r="A87" s="10" t="s">
        <v>819</v>
      </c>
      <c r="B87" s="10" t="s">
        <v>816</v>
      </c>
      <c r="C87" s="9" t="s">
        <v>63</v>
      </c>
      <c r="D87" s="7" t="s">
        <v>818</v>
      </c>
      <c r="E87" s="8">
        <v>237043251</v>
      </c>
      <c r="F87" s="7">
        <v>78</v>
      </c>
      <c r="G87" s="6">
        <v>18489.373577999999</v>
      </c>
    </row>
    <row r="88" spans="1:7" x14ac:dyDescent="0.45">
      <c r="A88" s="10" t="s">
        <v>817</v>
      </c>
      <c r="B88" s="10" t="s">
        <v>816</v>
      </c>
      <c r="C88" s="9" t="s">
        <v>67</v>
      </c>
      <c r="D88" s="7" t="s">
        <v>815</v>
      </c>
      <c r="E88" s="8">
        <v>3696506</v>
      </c>
      <c r="F88" s="7" t="s">
        <v>814</v>
      </c>
      <c r="G88" s="6">
        <v>194.4362156</v>
      </c>
    </row>
    <row r="89" spans="1:7" x14ac:dyDescent="0.45">
      <c r="A89" s="10" t="s">
        <v>813</v>
      </c>
      <c r="B89" s="10" t="s">
        <v>812</v>
      </c>
      <c r="C89" s="9" t="s">
        <v>63</v>
      </c>
      <c r="D89" s="7" t="s">
        <v>811</v>
      </c>
      <c r="E89" s="8">
        <v>17869440</v>
      </c>
      <c r="F89" s="7" t="s">
        <v>810</v>
      </c>
      <c r="G89" s="6">
        <v>2010.3119999999999</v>
      </c>
    </row>
    <row r="90" spans="1:7" x14ac:dyDescent="0.45">
      <c r="A90" s="10" t="s">
        <v>809</v>
      </c>
      <c r="B90" s="10" t="s">
        <v>808</v>
      </c>
      <c r="C90" s="9" t="s">
        <v>63</v>
      </c>
      <c r="D90" s="7" t="s">
        <v>807</v>
      </c>
      <c r="E90" s="8">
        <v>99258355</v>
      </c>
      <c r="F90" s="7" t="s">
        <v>806</v>
      </c>
      <c r="G90" s="6">
        <v>8486.5893524999992</v>
      </c>
    </row>
    <row r="91" spans="1:7" x14ac:dyDescent="0.45">
      <c r="A91" s="10" t="s">
        <v>805</v>
      </c>
      <c r="B91" s="10" t="s">
        <v>802</v>
      </c>
      <c r="C91" s="9" t="s">
        <v>63</v>
      </c>
      <c r="D91" s="7" t="s">
        <v>804</v>
      </c>
      <c r="E91" s="8">
        <v>41851554774</v>
      </c>
      <c r="F91" s="7"/>
      <c r="G91" s="7">
        <v>0</v>
      </c>
    </row>
    <row r="92" spans="1:7" x14ac:dyDescent="0.45">
      <c r="A92" s="10" t="s">
        <v>803</v>
      </c>
      <c r="B92" s="10" t="s">
        <v>802</v>
      </c>
      <c r="C92" s="9" t="s">
        <v>67</v>
      </c>
      <c r="D92" s="7" t="s">
        <v>801</v>
      </c>
      <c r="E92" s="8">
        <v>183062052</v>
      </c>
      <c r="F92" s="7"/>
      <c r="G92" s="7">
        <v>0</v>
      </c>
    </row>
    <row r="93" spans="1:7" ht="19.149999999999999" x14ac:dyDescent="0.45">
      <c r="A93" s="10" t="s">
        <v>800</v>
      </c>
      <c r="B93" s="10" t="s">
        <v>796</v>
      </c>
      <c r="C93" s="9" t="s">
        <v>63</v>
      </c>
      <c r="D93" s="7" t="s">
        <v>799</v>
      </c>
      <c r="E93" s="8">
        <v>122453406</v>
      </c>
      <c r="F93" s="7" t="s">
        <v>798</v>
      </c>
      <c r="G93" s="6">
        <v>6147.1609811999997</v>
      </c>
    </row>
    <row r="94" spans="1:7" ht="19.149999999999999" x14ac:dyDescent="0.45">
      <c r="A94" s="10" t="s">
        <v>797</v>
      </c>
      <c r="B94" s="10" t="s">
        <v>796</v>
      </c>
      <c r="C94" s="9" t="s">
        <v>67</v>
      </c>
      <c r="D94" s="7" t="s">
        <v>795</v>
      </c>
      <c r="E94" s="8">
        <v>14393052</v>
      </c>
      <c r="F94" s="7"/>
      <c r="G94" s="7">
        <v>0</v>
      </c>
    </row>
    <row r="95" spans="1:7" x14ac:dyDescent="0.45">
      <c r="A95" s="10" t="s">
        <v>794</v>
      </c>
      <c r="B95" s="10" t="s">
        <v>793</v>
      </c>
      <c r="C95" s="9" t="s">
        <v>63</v>
      </c>
      <c r="D95" s="7" t="s">
        <v>792</v>
      </c>
      <c r="E95" s="8">
        <v>91487347</v>
      </c>
      <c r="F95" s="7"/>
      <c r="G95" s="7">
        <v>0</v>
      </c>
    </row>
    <row r="96" spans="1:7" x14ac:dyDescent="0.45">
      <c r="A96" s="10" t="s">
        <v>19</v>
      </c>
      <c r="B96" s="10" t="s">
        <v>791</v>
      </c>
      <c r="C96" s="9" t="s">
        <v>63</v>
      </c>
      <c r="D96" s="7" t="s">
        <v>790</v>
      </c>
      <c r="E96" s="8">
        <v>707229559</v>
      </c>
      <c r="F96" s="7">
        <v>38</v>
      </c>
      <c r="G96" s="6">
        <v>26874.723242</v>
      </c>
    </row>
    <row r="97" spans="1:7" x14ac:dyDescent="0.45">
      <c r="A97" s="10" t="s">
        <v>789</v>
      </c>
      <c r="B97" s="10" t="s">
        <v>786</v>
      </c>
      <c r="C97" s="9" t="s">
        <v>63</v>
      </c>
      <c r="D97" s="7" t="s">
        <v>788</v>
      </c>
      <c r="E97" s="8">
        <v>2075600</v>
      </c>
      <c r="F97" s="7">
        <v>434</v>
      </c>
      <c r="G97" s="6">
        <v>900.81039999999996</v>
      </c>
    </row>
    <row r="98" spans="1:7" x14ac:dyDescent="0.45">
      <c r="A98" s="10" t="s">
        <v>787</v>
      </c>
      <c r="B98" s="10" t="s">
        <v>786</v>
      </c>
      <c r="C98" s="9" t="s">
        <v>63</v>
      </c>
      <c r="D98" s="7" t="s">
        <v>785</v>
      </c>
      <c r="E98" s="8">
        <v>28416095</v>
      </c>
      <c r="F98" s="7"/>
      <c r="G98" s="7">
        <v>0</v>
      </c>
    </row>
    <row r="99" spans="1:7" x14ac:dyDescent="0.45">
      <c r="A99" s="10" t="s">
        <v>784</v>
      </c>
      <c r="B99" s="10" t="s">
        <v>783</v>
      </c>
      <c r="C99" s="9" t="s">
        <v>63</v>
      </c>
      <c r="D99" s="7" t="s">
        <v>782</v>
      </c>
      <c r="E99" s="8">
        <v>250126</v>
      </c>
      <c r="F99" s="7">
        <v>48400</v>
      </c>
      <c r="G99" s="6">
        <v>12106.098400000001</v>
      </c>
    </row>
    <row r="100" spans="1:7" x14ac:dyDescent="0.45">
      <c r="A100" s="10" t="s">
        <v>781</v>
      </c>
      <c r="B100" s="10" t="s">
        <v>778</v>
      </c>
      <c r="C100" s="9" t="s">
        <v>63</v>
      </c>
      <c r="D100" s="7" t="s">
        <v>780</v>
      </c>
      <c r="E100" s="8">
        <v>748012</v>
      </c>
      <c r="F100" s="7">
        <v>10230</v>
      </c>
      <c r="G100" s="6">
        <v>7652.1627600000002</v>
      </c>
    </row>
    <row r="101" spans="1:7" x14ac:dyDescent="0.45">
      <c r="A101" s="10" t="s">
        <v>779</v>
      </c>
      <c r="B101" s="10" t="s">
        <v>778</v>
      </c>
      <c r="C101" s="9" t="s">
        <v>67</v>
      </c>
      <c r="D101" s="7" t="s">
        <v>777</v>
      </c>
      <c r="E101" s="8">
        <v>249337</v>
      </c>
      <c r="F101" s="7">
        <v>13950</v>
      </c>
      <c r="G101" s="6">
        <v>3478.2511500000001</v>
      </c>
    </row>
    <row r="102" spans="1:7" x14ac:dyDescent="0.45">
      <c r="A102" s="10" t="s">
        <v>776</v>
      </c>
      <c r="B102" s="10" t="s">
        <v>773</v>
      </c>
      <c r="C102" s="9" t="s">
        <v>63</v>
      </c>
      <c r="D102" s="7" t="s">
        <v>775</v>
      </c>
      <c r="E102" s="8">
        <v>213258000</v>
      </c>
      <c r="F102" s="7"/>
      <c r="G102" s="7">
        <v>0</v>
      </c>
    </row>
    <row r="103" spans="1:7" x14ac:dyDescent="0.45">
      <c r="A103" s="10" t="s">
        <v>774</v>
      </c>
      <c r="B103" s="10" t="s">
        <v>773</v>
      </c>
      <c r="C103" s="9" t="s">
        <v>67</v>
      </c>
      <c r="D103" s="7" t="s">
        <v>772</v>
      </c>
      <c r="E103" s="8">
        <v>71086000</v>
      </c>
      <c r="F103" s="7" t="s">
        <v>771</v>
      </c>
      <c r="G103" s="6">
        <v>149.28059999999999</v>
      </c>
    </row>
    <row r="104" spans="1:7" x14ac:dyDescent="0.45">
      <c r="A104" s="10" t="s">
        <v>770</v>
      </c>
      <c r="B104" s="10" t="s">
        <v>766</v>
      </c>
      <c r="C104" s="9" t="s">
        <v>63</v>
      </c>
      <c r="D104" s="7" t="s">
        <v>769</v>
      </c>
      <c r="E104" s="8">
        <v>9217583</v>
      </c>
      <c r="F104" s="7" t="s">
        <v>768</v>
      </c>
      <c r="G104" s="6">
        <v>1184.4594155</v>
      </c>
    </row>
    <row r="105" spans="1:7" x14ac:dyDescent="0.45">
      <c r="A105" s="10" t="s">
        <v>767</v>
      </c>
      <c r="B105" s="10" t="s">
        <v>766</v>
      </c>
      <c r="C105" s="9" t="s">
        <v>67</v>
      </c>
      <c r="D105" s="7" t="s">
        <v>765</v>
      </c>
      <c r="E105" s="8">
        <v>1474549</v>
      </c>
      <c r="F105" s="7" t="s">
        <v>764</v>
      </c>
      <c r="G105" s="6">
        <v>111.3284495</v>
      </c>
    </row>
    <row r="106" spans="1:7" ht="19.149999999999999" x14ac:dyDescent="0.45">
      <c r="A106" s="10" t="s">
        <v>763</v>
      </c>
      <c r="B106" s="10" t="s">
        <v>760</v>
      </c>
      <c r="C106" s="9" t="s">
        <v>63</v>
      </c>
      <c r="D106" s="7" t="s">
        <v>762</v>
      </c>
      <c r="E106" s="8">
        <v>596039612</v>
      </c>
      <c r="F106" s="7"/>
      <c r="G106" s="7">
        <v>0</v>
      </c>
    </row>
    <row r="107" spans="1:7" ht="19.149999999999999" x14ac:dyDescent="0.45">
      <c r="A107" s="10" t="s">
        <v>761</v>
      </c>
      <c r="B107" s="10" t="s">
        <v>760</v>
      </c>
      <c r="C107" s="9" t="s">
        <v>67</v>
      </c>
      <c r="D107" s="7" t="s">
        <v>759</v>
      </c>
      <c r="E107" s="8">
        <v>168993328</v>
      </c>
      <c r="F107" s="7" t="s">
        <v>758</v>
      </c>
      <c r="G107" s="6">
        <v>283.90879104000004</v>
      </c>
    </row>
    <row r="108" spans="1:7" x14ac:dyDescent="0.45">
      <c r="A108" s="10" t="s">
        <v>757</v>
      </c>
      <c r="B108" s="10" t="s">
        <v>756</v>
      </c>
      <c r="C108" s="9" t="s">
        <v>63</v>
      </c>
      <c r="D108" s="7" t="s">
        <v>755</v>
      </c>
      <c r="E108" s="8">
        <v>391105645</v>
      </c>
      <c r="F108" s="7" t="s">
        <v>754</v>
      </c>
      <c r="G108" s="6">
        <v>18538.407573</v>
      </c>
    </row>
    <row r="109" spans="1:7" x14ac:dyDescent="0.45">
      <c r="A109" s="10" t="s">
        <v>753</v>
      </c>
      <c r="B109" s="10" t="s">
        <v>749</v>
      </c>
      <c r="C109" s="9" t="s">
        <v>63</v>
      </c>
      <c r="D109" s="7" t="s">
        <v>752</v>
      </c>
      <c r="E109" s="8">
        <v>868998400</v>
      </c>
      <c r="F109" s="7" t="s">
        <v>751</v>
      </c>
      <c r="G109" s="6">
        <v>218.1185984</v>
      </c>
    </row>
    <row r="110" spans="1:7" x14ac:dyDescent="0.45">
      <c r="A110" s="10" t="s">
        <v>750</v>
      </c>
      <c r="B110" s="10" t="s">
        <v>749</v>
      </c>
      <c r="C110" s="9" t="s">
        <v>67</v>
      </c>
      <c r="D110" s="7" t="s">
        <v>748</v>
      </c>
      <c r="E110" s="8">
        <v>136333440</v>
      </c>
      <c r="F110" s="7" t="s">
        <v>747</v>
      </c>
      <c r="G110" s="6">
        <v>35.446694399999998</v>
      </c>
    </row>
    <row r="111" spans="1:7" x14ac:dyDescent="0.45">
      <c r="A111" s="10" t="s">
        <v>746</v>
      </c>
      <c r="B111" s="10" t="s">
        <v>745</v>
      </c>
      <c r="C111" s="9" t="s">
        <v>63</v>
      </c>
      <c r="D111" s="7" t="s">
        <v>744</v>
      </c>
      <c r="E111" s="8">
        <v>282868130</v>
      </c>
      <c r="F111" s="7" t="s">
        <v>743</v>
      </c>
      <c r="G111" s="6">
        <v>12191.616403</v>
      </c>
    </row>
    <row r="112" spans="1:7" x14ac:dyDescent="0.45">
      <c r="A112" s="10" t="s">
        <v>742</v>
      </c>
      <c r="B112" s="10" t="s">
        <v>741</v>
      </c>
      <c r="C112" s="9" t="s">
        <v>63</v>
      </c>
      <c r="D112" s="7" t="s">
        <v>740</v>
      </c>
      <c r="E112" s="8">
        <v>50326222</v>
      </c>
      <c r="F112" s="7"/>
      <c r="G112" s="7">
        <v>0</v>
      </c>
    </row>
    <row r="113" spans="1:7" x14ac:dyDescent="0.45">
      <c r="A113" s="10" t="s">
        <v>739</v>
      </c>
      <c r="B113" s="10" t="s">
        <v>738</v>
      </c>
      <c r="C113" s="9" t="s">
        <v>67</v>
      </c>
      <c r="D113" s="7" t="s">
        <v>737</v>
      </c>
      <c r="E113" s="8">
        <v>450000</v>
      </c>
      <c r="F113" s="7"/>
      <c r="G113" s="7">
        <v>0</v>
      </c>
    </row>
    <row r="114" spans="1:7" x14ac:dyDescent="0.45">
      <c r="A114" s="10" t="s">
        <v>736</v>
      </c>
      <c r="B114" s="10" t="s">
        <v>735</v>
      </c>
      <c r="C114" s="9" t="s">
        <v>63</v>
      </c>
      <c r="D114" s="7" t="s">
        <v>734</v>
      </c>
      <c r="E114" s="8">
        <v>22503490875</v>
      </c>
      <c r="F114" s="7"/>
      <c r="G114" s="7">
        <v>0</v>
      </c>
    </row>
    <row r="115" spans="1:7" x14ac:dyDescent="0.45">
      <c r="A115" s="10" t="s">
        <v>733</v>
      </c>
      <c r="B115" s="10" t="s">
        <v>732</v>
      </c>
      <c r="C115" s="9" t="s">
        <v>63</v>
      </c>
      <c r="D115" s="7" t="s">
        <v>731</v>
      </c>
      <c r="E115" s="8">
        <v>70675984774</v>
      </c>
      <c r="F115" s="7"/>
      <c r="G115" s="7">
        <v>0</v>
      </c>
    </row>
    <row r="116" spans="1:7" ht="25.5" x14ac:dyDescent="0.45">
      <c r="A116" s="10" t="s">
        <v>730</v>
      </c>
      <c r="B116" s="10" t="s">
        <v>729</v>
      </c>
      <c r="C116" s="9" t="s">
        <v>63</v>
      </c>
      <c r="D116" s="7" t="s">
        <v>728</v>
      </c>
      <c r="E116" s="8">
        <v>884760</v>
      </c>
      <c r="F116" s="7"/>
      <c r="G116" s="7">
        <v>0</v>
      </c>
    </row>
    <row r="117" spans="1:7" x14ac:dyDescent="0.45">
      <c r="A117" s="10" t="s">
        <v>727</v>
      </c>
      <c r="B117" s="10" t="s">
        <v>723</v>
      </c>
      <c r="C117" s="9" t="s">
        <v>63</v>
      </c>
      <c r="D117" s="7" t="s">
        <v>726</v>
      </c>
      <c r="E117" s="8">
        <v>1785114000</v>
      </c>
      <c r="F117" s="7" t="s">
        <v>725</v>
      </c>
      <c r="G117" s="6">
        <v>35077.490100000003</v>
      </c>
    </row>
    <row r="118" spans="1:7" x14ac:dyDescent="0.45">
      <c r="A118" s="10" t="s">
        <v>724</v>
      </c>
      <c r="B118" s="10" t="s">
        <v>723</v>
      </c>
      <c r="C118" s="9" t="s">
        <v>67</v>
      </c>
      <c r="D118" s="7" t="s">
        <v>722</v>
      </c>
      <c r="E118" s="8">
        <v>119596000</v>
      </c>
      <c r="F118" s="7" t="s">
        <v>721</v>
      </c>
      <c r="G118" s="6">
        <v>385.09912000000003</v>
      </c>
    </row>
    <row r="119" spans="1:7" x14ac:dyDescent="0.45">
      <c r="A119" s="10" t="s">
        <v>720</v>
      </c>
      <c r="B119" s="10" t="s">
        <v>719</v>
      </c>
      <c r="C119" s="9" t="s">
        <v>63</v>
      </c>
      <c r="D119" s="7" t="s">
        <v>718</v>
      </c>
      <c r="E119" s="8">
        <v>151724392</v>
      </c>
      <c r="F119" s="7" t="s">
        <v>717</v>
      </c>
      <c r="G119" s="6">
        <v>1919.3135601900001</v>
      </c>
    </row>
    <row r="120" spans="1:7" x14ac:dyDescent="0.45">
      <c r="A120" s="10" t="s">
        <v>21</v>
      </c>
      <c r="B120" s="10" t="s">
        <v>716</v>
      </c>
      <c r="C120" s="9" t="s">
        <v>63</v>
      </c>
      <c r="D120" s="7" t="s">
        <v>715</v>
      </c>
      <c r="E120" s="8">
        <v>850563255</v>
      </c>
      <c r="F120" s="7" t="s">
        <v>714</v>
      </c>
      <c r="G120" s="6">
        <v>2082859.2988440001</v>
      </c>
    </row>
    <row r="121" spans="1:7" x14ac:dyDescent="0.45">
      <c r="A121" s="10" t="s">
        <v>713</v>
      </c>
      <c r="B121" s="10" t="s">
        <v>710</v>
      </c>
      <c r="C121" s="9" t="s">
        <v>63</v>
      </c>
      <c r="D121" s="7" t="s">
        <v>712</v>
      </c>
      <c r="E121" s="8">
        <v>1140300</v>
      </c>
      <c r="F121" s="7">
        <v>8010</v>
      </c>
      <c r="G121" s="6">
        <v>9133.8029999999999</v>
      </c>
    </row>
    <row r="122" spans="1:7" x14ac:dyDescent="0.45">
      <c r="A122" s="10" t="s">
        <v>711</v>
      </c>
      <c r="B122" s="10" t="s">
        <v>710</v>
      </c>
      <c r="C122" s="9" t="s">
        <v>67</v>
      </c>
      <c r="D122" s="7" t="s">
        <v>709</v>
      </c>
      <c r="E122" s="8">
        <v>347700</v>
      </c>
      <c r="F122" s="7">
        <v>2180</v>
      </c>
      <c r="G122" s="6">
        <v>757.98599999999999</v>
      </c>
    </row>
    <row r="123" spans="1:7" ht="19.149999999999999" x14ac:dyDescent="0.45">
      <c r="A123" s="10" t="s">
        <v>708</v>
      </c>
      <c r="B123" s="10" t="s">
        <v>707</v>
      </c>
      <c r="C123" s="9" t="s">
        <v>63</v>
      </c>
      <c r="D123" s="7" t="s">
        <v>706</v>
      </c>
      <c r="E123" s="8">
        <v>155521950</v>
      </c>
      <c r="F123" s="7"/>
      <c r="G123" s="7">
        <v>0</v>
      </c>
    </row>
    <row r="124" spans="1:7" x14ac:dyDescent="0.45">
      <c r="A124" s="10" t="s">
        <v>705</v>
      </c>
      <c r="B124" s="10" t="s">
        <v>701</v>
      </c>
      <c r="C124" s="9" t="s">
        <v>63</v>
      </c>
      <c r="D124" s="7" t="s">
        <v>704</v>
      </c>
      <c r="E124" s="8">
        <v>1658814839</v>
      </c>
      <c r="F124" s="7" t="s">
        <v>703</v>
      </c>
      <c r="G124" s="6">
        <v>4835.4452556899996</v>
      </c>
    </row>
    <row r="125" spans="1:7" x14ac:dyDescent="0.45">
      <c r="A125" s="10" t="s">
        <v>702</v>
      </c>
      <c r="B125" s="10" t="s">
        <v>701</v>
      </c>
      <c r="C125" s="9" t="s">
        <v>67</v>
      </c>
      <c r="D125" s="7" t="s">
        <v>700</v>
      </c>
      <c r="E125" s="8">
        <v>93264311</v>
      </c>
      <c r="F125" s="7" t="s">
        <v>699</v>
      </c>
      <c r="G125" s="6">
        <v>1081.8660075999999</v>
      </c>
    </row>
    <row r="126" spans="1:7" x14ac:dyDescent="0.45">
      <c r="A126" s="10" t="s">
        <v>20</v>
      </c>
      <c r="B126" s="10" t="s">
        <v>698</v>
      </c>
      <c r="C126" s="9" t="s">
        <v>63</v>
      </c>
      <c r="D126" s="7" t="s">
        <v>697</v>
      </c>
      <c r="E126" s="8">
        <v>103030215</v>
      </c>
      <c r="F126" s="7">
        <v>571</v>
      </c>
      <c r="G126" s="6">
        <v>58830.252764999997</v>
      </c>
    </row>
    <row r="127" spans="1:7" x14ac:dyDescent="0.45">
      <c r="A127" s="10" t="s">
        <v>696</v>
      </c>
      <c r="B127" s="10" t="s">
        <v>695</v>
      </c>
      <c r="C127" s="9" t="s">
        <v>63</v>
      </c>
      <c r="D127" s="7" t="s">
        <v>694</v>
      </c>
      <c r="E127" s="8">
        <v>52940000</v>
      </c>
      <c r="F127" s="7" t="s">
        <v>693</v>
      </c>
      <c r="G127" s="6">
        <v>489.69499999999999</v>
      </c>
    </row>
    <row r="128" spans="1:7" x14ac:dyDescent="0.45">
      <c r="A128" s="10" t="s">
        <v>692</v>
      </c>
      <c r="B128" s="10" t="s">
        <v>688</v>
      </c>
      <c r="C128" s="9" t="s">
        <v>63</v>
      </c>
      <c r="D128" s="7" t="s">
        <v>691</v>
      </c>
      <c r="E128" s="8">
        <v>463838268</v>
      </c>
      <c r="F128" s="7" t="s">
        <v>690</v>
      </c>
      <c r="G128" s="6">
        <v>1252.3633235999998</v>
      </c>
    </row>
    <row r="129" spans="1:7" x14ac:dyDescent="0.45">
      <c r="A129" s="10" t="s">
        <v>689</v>
      </c>
      <c r="B129" s="10" t="s">
        <v>688</v>
      </c>
      <c r="C129" s="9" t="s">
        <v>67</v>
      </c>
      <c r="D129" s="7" t="s">
        <v>687</v>
      </c>
      <c r="E129" s="8">
        <v>145673254</v>
      </c>
      <c r="F129" s="7" t="s">
        <v>686</v>
      </c>
      <c r="G129" s="6">
        <v>181.36320122999999</v>
      </c>
    </row>
    <row r="130" spans="1:7" x14ac:dyDescent="0.45">
      <c r="A130" s="10" t="s">
        <v>23</v>
      </c>
      <c r="B130" s="10" t="s">
        <v>685</v>
      </c>
      <c r="C130" s="9" t="s">
        <v>63</v>
      </c>
      <c r="D130" s="7" t="s">
        <v>684</v>
      </c>
      <c r="E130" s="8">
        <v>11174330000</v>
      </c>
      <c r="F130" s="7" t="s">
        <v>683</v>
      </c>
      <c r="G130" s="6">
        <v>164430.26595</v>
      </c>
    </row>
    <row r="131" spans="1:7" ht="25.5" x14ac:dyDescent="0.45">
      <c r="A131" s="10" t="s">
        <v>682</v>
      </c>
      <c r="B131" s="10" t="s">
        <v>681</v>
      </c>
      <c r="C131" s="9" t="s">
        <v>63</v>
      </c>
      <c r="D131" s="7" t="s">
        <v>680</v>
      </c>
      <c r="E131" s="8">
        <v>523220826</v>
      </c>
      <c r="F131" s="7"/>
      <c r="G131" s="7">
        <v>0</v>
      </c>
    </row>
    <row r="132" spans="1:7" x14ac:dyDescent="0.45">
      <c r="A132" s="10" t="s">
        <v>679</v>
      </c>
      <c r="B132" s="10" t="s">
        <v>677</v>
      </c>
      <c r="C132" s="9" t="s">
        <v>63</v>
      </c>
      <c r="D132" s="7" t="s">
        <v>676</v>
      </c>
      <c r="E132" s="8">
        <v>99474705</v>
      </c>
      <c r="F132" s="7">
        <v>529</v>
      </c>
      <c r="G132" s="6">
        <v>52622.118945000002</v>
      </c>
    </row>
    <row r="133" spans="1:7" x14ac:dyDescent="0.45">
      <c r="A133" s="10" t="s">
        <v>678</v>
      </c>
      <c r="B133" s="10" t="s">
        <v>677</v>
      </c>
      <c r="C133" s="9" t="s">
        <v>67</v>
      </c>
      <c r="D133" s="7" t="s">
        <v>676</v>
      </c>
      <c r="E133" s="8">
        <v>33056875</v>
      </c>
      <c r="F133" s="7">
        <v>519</v>
      </c>
      <c r="G133" s="6">
        <v>17156.518124999999</v>
      </c>
    </row>
    <row r="134" spans="1:7" x14ac:dyDescent="0.45">
      <c r="A134" s="10" t="s">
        <v>26</v>
      </c>
      <c r="B134" s="10" t="s">
        <v>675</v>
      </c>
      <c r="C134" s="9" t="s">
        <v>63</v>
      </c>
      <c r="D134" s="7" t="s">
        <v>674</v>
      </c>
      <c r="E134" s="8">
        <v>620000000</v>
      </c>
      <c r="F134" s="7">
        <v>775</v>
      </c>
      <c r="G134" s="6">
        <v>480500</v>
      </c>
    </row>
    <row r="135" spans="1:7" x14ac:dyDescent="0.45">
      <c r="A135" s="10" t="s">
        <v>25</v>
      </c>
      <c r="B135" s="10" t="s">
        <v>673</v>
      </c>
      <c r="C135" s="9" t="s">
        <v>63</v>
      </c>
      <c r="D135" s="7" t="s">
        <v>672</v>
      </c>
      <c r="E135" s="8">
        <v>94561355</v>
      </c>
      <c r="F135" s="7">
        <v>11352</v>
      </c>
      <c r="G135" s="6">
        <v>1073460.50196</v>
      </c>
    </row>
    <row r="136" spans="1:7" x14ac:dyDescent="0.45">
      <c r="A136" s="10" t="s">
        <v>671</v>
      </c>
      <c r="B136" s="10" t="s">
        <v>670</v>
      </c>
      <c r="C136" s="9" t="s">
        <v>63</v>
      </c>
      <c r="D136" s="7" t="s">
        <v>669</v>
      </c>
      <c r="E136" s="8">
        <v>398272</v>
      </c>
      <c r="F136" s="7">
        <v>3860</v>
      </c>
      <c r="G136" s="6">
        <v>1537.3299199999999</v>
      </c>
    </row>
    <row r="137" spans="1:7" x14ac:dyDescent="0.45">
      <c r="A137" s="10" t="s">
        <v>668</v>
      </c>
      <c r="B137" s="10" t="s">
        <v>665</v>
      </c>
      <c r="C137" s="9" t="s">
        <v>63</v>
      </c>
      <c r="D137" s="7" t="s">
        <v>667</v>
      </c>
      <c r="E137" s="8">
        <v>79746311</v>
      </c>
      <c r="F137" s="7">
        <v>511</v>
      </c>
      <c r="G137" s="6">
        <v>40750.364921</v>
      </c>
    </row>
    <row r="138" spans="1:7" x14ac:dyDescent="0.45">
      <c r="A138" s="10" t="s">
        <v>666</v>
      </c>
      <c r="B138" s="10" t="s">
        <v>665</v>
      </c>
      <c r="C138" s="9" t="s">
        <v>67</v>
      </c>
      <c r="D138" s="7" t="s">
        <v>664</v>
      </c>
      <c r="E138" s="8">
        <v>15574492</v>
      </c>
      <c r="F138" s="7">
        <v>554</v>
      </c>
      <c r="G138" s="6">
        <v>8628.2685679999995</v>
      </c>
    </row>
    <row r="139" spans="1:7" x14ac:dyDescent="0.45">
      <c r="A139" s="10" t="s">
        <v>663</v>
      </c>
      <c r="B139" s="10" t="s">
        <v>662</v>
      </c>
      <c r="C139" s="9" t="s">
        <v>63</v>
      </c>
      <c r="D139" s="7" t="s">
        <v>661</v>
      </c>
      <c r="E139" s="8">
        <v>48500000</v>
      </c>
      <c r="F139" s="7" t="s">
        <v>660</v>
      </c>
      <c r="G139" s="6">
        <v>32.398000000000003</v>
      </c>
    </row>
    <row r="140" spans="1:7" x14ac:dyDescent="0.45">
      <c r="A140" s="10" t="s">
        <v>659</v>
      </c>
      <c r="B140" s="10" t="s">
        <v>656</v>
      </c>
      <c r="C140" s="9" t="s">
        <v>63</v>
      </c>
      <c r="D140" s="7" t="s">
        <v>658</v>
      </c>
      <c r="E140" s="8">
        <v>121847780</v>
      </c>
      <c r="F140" s="7"/>
      <c r="G140" s="7">
        <v>0</v>
      </c>
    </row>
    <row r="141" spans="1:7" x14ac:dyDescent="0.45">
      <c r="A141" s="10" t="s">
        <v>657</v>
      </c>
      <c r="B141" s="10" t="s">
        <v>656</v>
      </c>
      <c r="C141" s="9" t="s">
        <v>67</v>
      </c>
      <c r="D141" s="7" t="s">
        <v>655</v>
      </c>
      <c r="E141" s="8">
        <v>10652220</v>
      </c>
      <c r="F141" s="7" t="s">
        <v>654</v>
      </c>
      <c r="G141" s="6">
        <v>26.630549999999999</v>
      </c>
    </row>
    <row r="142" spans="1:7" x14ac:dyDescent="0.45">
      <c r="A142" s="10" t="s">
        <v>653</v>
      </c>
      <c r="B142" s="10" t="s">
        <v>652</v>
      </c>
      <c r="C142" s="9" t="s">
        <v>63</v>
      </c>
      <c r="D142" s="7" t="s">
        <v>651</v>
      </c>
      <c r="E142" s="8">
        <v>271745594</v>
      </c>
      <c r="F142" s="7">
        <v>824</v>
      </c>
      <c r="G142" s="6">
        <v>223918.36945599999</v>
      </c>
    </row>
    <row r="143" spans="1:7" x14ac:dyDescent="0.45">
      <c r="A143" s="10" t="s">
        <v>650</v>
      </c>
      <c r="B143" s="10" t="s">
        <v>649</v>
      </c>
      <c r="C143" s="9" t="s">
        <v>63</v>
      </c>
      <c r="D143" s="7" t="s">
        <v>648</v>
      </c>
      <c r="E143" s="8">
        <v>51000000</v>
      </c>
      <c r="F143" s="7"/>
      <c r="G143" s="7">
        <v>0</v>
      </c>
    </row>
    <row r="144" spans="1:7" x14ac:dyDescent="0.45">
      <c r="A144" s="10" t="s">
        <v>647</v>
      </c>
      <c r="B144" s="10" t="s">
        <v>646</v>
      </c>
      <c r="C144" s="9" t="s">
        <v>63</v>
      </c>
      <c r="D144" s="7" t="s">
        <v>645</v>
      </c>
      <c r="E144" s="8">
        <v>3739141112</v>
      </c>
      <c r="F144" s="7" t="s">
        <v>644</v>
      </c>
      <c r="G144" s="6">
        <v>27295.7301176</v>
      </c>
    </row>
    <row r="145" spans="1:7" x14ac:dyDescent="0.45">
      <c r="A145" s="10" t="s">
        <v>27</v>
      </c>
      <c r="B145" s="10" t="s">
        <v>643</v>
      </c>
      <c r="C145" s="9" t="s">
        <v>63</v>
      </c>
      <c r="D145" s="7" t="s">
        <v>642</v>
      </c>
      <c r="E145" s="8">
        <v>2278636493</v>
      </c>
      <c r="F145" s="7" t="s">
        <v>641</v>
      </c>
      <c r="G145" s="6">
        <v>157408.20893644</v>
      </c>
    </row>
    <row r="146" spans="1:7" x14ac:dyDescent="0.45">
      <c r="A146" s="10" t="s">
        <v>640</v>
      </c>
      <c r="B146" s="10" t="s">
        <v>639</v>
      </c>
      <c r="C146" s="9" t="s">
        <v>63</v>
      </c>
      <c r="D146" s="7" t="s">
        <v>638</v>
      </c>
      <c r="E146" s="8">
        <v>164640000</v>
      </c>
      <c r="F146" s="7"/>
      <c r="G146" s="7">
        <v>0</v>
      </c>
    </row>
    <row r="147" spans="1:7" ht="19.149999999999999" x14ac:dyDescent="0.45">
      <c r="A147" s="10" t="s">
        <v>637</v>
      </c>
      <c r="B147" s="10" t="s">
        <v>636</v>
      </c>
      <c r="C147" s="9" t="s">
        <v>63</v>
      </c>
      <c r="D147" s="7" t="s">
        <v>635</v>
      </c>
      <c r="E147" s="8">
        <v>992106324</v>
      </c>
      <c r="F147" s="7" t="s">
        <v>634</v>
      </c>
      <c r="G147" s="6">
        <v>2986.24003524</v>
      </c>
    </row>
    <row r="148" spans="1:7" x14ac:dyDescent="0.45">
      <c r="A148" s="10" t="s">
        <v>633</v>
      </c>
      <c r="B148" s="10" t="s">
        <v>632</v>
      </c>
      <c r="C148" s="9" t="s">
        <v>63</v>
      </c>
      <c r="D148" s="7" t="s">
        <v>631</v>
      </c>
      <c r="E148" s="8">
        <v>42217941468</v>
      </c>
      <c r="F148" s="7" t="s">
        <v>630</v>
      </c>
      <c r="G148" s="6">
        <v>10934.446840209999</v>
      </c>
    </row>
    <row r="149" spans="1:7" x14ac:dyDescent="0.45">
      <c r="A149" s="10" t="s">
        <v>629</v>
      </c>
      <c r="B149" s="10" t="s">
        <v>628</v>
      </c>
      <c r="C149" s="9" t="s">
        <v>63</v>
      </c>
      <c r="D149" s="7" t="s">
        <v>627</v>
      </c>
      <c r="E149" s="8">
        <v>154562275</v>
      </c>
      <c r="F149" s="7" t="s">
        <v>626</v>
      </c>
      <c r="G149" s="6">
        <v>2434.3558312499999</v>
      </c>
    </row>
    <row r="150" spans="1:7" x14ac:dyDescent="0.45">
      <c r="A150" s="10" t="s">
        <v>625</v>
      </c>
      <c r="B150" s="10" t="s">
        <v>624</v>
      </c>
      <c r="C150" s="9" t="s">
        <v>63</v>
      </c>
      <c r="D150" s="7" t="s">
        <v>623</v>
      </c>
      <c r="E150" s="8">
        <v>112697817043</v>
      </c>
      <c r="F150" s="7" t="s">
        <v>622</v>
      </c>
      <c r="G150" s="6">
        <v>8226.9406441400006</v>
      </c>
    </row>
    <row r="151" spans="1:7" x14ac:dyDescent="0.45">
      <c r="A151" s="10" t="s">
        <v>621</v>
      </c>
      <c r="B151" s="10" t="s">
        <v>620</v>
      </c>
      <c r="C151" s="9" t="s">
        <v>63</v>
      </c>
      <c r="D151" s="7" t="s">
        <v>619</v>
      </c>
      <c r="E151" s="8">
        <v>94815163249</v>
      </c>
      <c r="F151" s="7" t="s">
        <v>618</v>
      </c>
      <c r="G151" s="6">
        <v>5793.2064745100006</v>
      </c>
    </row>
    <row r="152" spans="1:7" x14ac:dyDescent="0.45">
      <c r="A152" s="10" t="s">
        <v>617</v>
      </c>
      <c r="B152" s="10" t="s">
        <v>616</v>
      </c>
      <c r="C152" s="9" t="s">
        <v>63</v>
      </c>
      <c r="D152" s="7" t="s">
        <v>615</v>
      </c>
      <c r="E152" s="8">
        <v>87430485711</v>
      </c>
      <c r="F152" s="7" t="s">
        <v>614</v>
      </c>
      <c r="G152" s="6">
        <v>6775.8626426000001</v>
      </c>
    </row>
    <row r="153" spans="1:7" x14ac:dyDescent="0.45">
      <c r="A153" s="10" t="s">
        <v>613</v>
      </c>
      <c r="B153" s="10" t="s">
        <v>612</v>
      </c>
      <c r="C153" s="9" t="s">
        <v>63</v>
      </c>
      <c r="D153" s="7" t="s">
        <v>611</v>
      </c>
      <c r="E153" s="8">
        <v>178577801146</v>
      </c>
      <c r="F153" s="7" t="s">
        <v>610</v>
      </c>
      <c r="G153" s="6">
        <v>4428.7294684199996</v>
      </c>
    </row>
    <row r="154" spans="1:7" x14ac:dyDescent="0.45">
      <c r="A154" s="10" t="s">
        <v>609</v>
      </c>
      <c r="B154" s="10" t="s">
        <v>608</v>
      </c>
      <c r="C154" s="9" t="s">
        <v>63</v>
      </c>
      <c r="D154" s="7" t="s">
        <v>607</v>
      </c>
      <c r="E154" s="8">
        <v>49811096064</v>
      </c>
      <c r="F154" s="7" t="s">
        <v>606</v>
      </c>
      <c r="G154" s="6">
        <v>1574.0306356199999</v>
      </c>
    </row>
    <row r="155" spans="1:7" x14ac:dyDescent="0.45">
      <c r="A155" s="10" t="s">
        <v>605</v>
      </c>
      <c r="B155" s="10" t="s">
        <v>604</v>
      </c>
      <c r="C155" s="9" t="s">
        <v>63</v>
      </c>
      <c r="D155" s="7" t="s">
        <v>603</v>
      </c>
      <c r="E155" s="8">
        <v>95785923138</v>
      </c>
      <c r="F155" s="7" t="s">
        <v>602</v>
      </c>
      <c r="G155" s="6">
        <v>2825.6847325700001</v>
      </c>
    </row>
    <row r="156" spans="1:7" ht="19.149999999999999" x14ac:dyDescent="0.45">
      <c r="A156" s="10" t="s">
        <v>601</v>
      </c>
      <c r="B156" s="10" t="s">
        <v>600</v>
      </c>
      <c r="C156" s="9" t="s">
        <v>63</v>
      </c>
      <c r="D156" s="7" t="s">
        <v>599</v>
      </c>
      <c r="E156" s="8">
        <v>1345037710</v>
      </c>
      <c r="F156" s="7" t="s">
        <v>598</v>
      </c>
      <c r="G156" s="6">
        <v>169.20574391999997</v>
      </c>
    </row>
    <row r="157" spans="1:7" x14ac:dyDescent="0.45">
      <c r="A157" s="10" t="s">
        <v>597</v>
      </c>
      <c r="B157" s="10" t="s">
        <v>596</v>
      </c>
      <c r="C157" s="9" t="s">
        <v>63</v>
      </c>
      <c r="D157" s="7" t="s">
        <v>595</v>
      </c>
      <c r="E157" s="8">
        <v>39749359700</v>
      </c>
      <c r="F157" s="7" t="s">
        <v>594</v>
      </c>
      <c r="G157" s="6">
        <v>35277.556733750003</v>
      </c>
    </row>
    <row r="158" spans="1:7" x14ac:dyDescent="0.45">
      <c r="A158" s="10" t="s">
        <v>593</v>
      </c>
      <c r="B158" s="10" t="s">
        <v>592</v>
      </c>
      <c r="C158" s="9" t="s">
        <v>63</v>
      </c>
      <c r="D158" s="7" t="s">
        <v>591</v>
      </c>
      <c r="E158" s="8">
        <v>48707091574</v>
      </c>
      <c r="F158" s="7" t="s">
        <v>590</v>
      </c>
      <c r="G158" s="6">
        <v>41644.56329577</v>
      </c>
    </row>
    <row r="159" spans="1:7" x14ac:dyDescent="0.45">
      <c r="A159" s="10" t="s">
        <v>589</v>
      </c>
      <c r="B159" s="10" t="s">
        <v>588</v>
      </c>
      <c r="C159" s="9" t="s">
        <v>63</v>
      </c>
      <c r="D159" s="7" t="s">
        <v>587</v>
      </c>
      <c r="E159" s="8">
        <v>28249359700</v>
      </c>
      <c r="F159" s="7" t="s">
        <v>586</v>
      </c>
      <c r="G159" s="6">
        <v>10989.0009233</v>
      </c>
    </row>
    <row r="160" spans="1:7" x14ac:dyDescent="0.45">
      <c r="A160" s="10" t="s">
        <v>585</v>
      </c>
      <c r="B160" s="10" t="s">
        <v>584</v>
      </c>
      <c r="C160" s="9" t="s">
        <v>63</v>
      </c>
      <c r="D160" s="7" t="s">
        <v>583</v>
      </c>
      <c r="E160" s="8">
        <v>100000000</v>
      </c>
      <c r="F160" s="7" t="s">
        <v>582</v>
      </c>
      <c r="G160" s="6">
        <v>1560</v>
      </c>
    </row>
    <row r="161" spans="1:7" x14ac:dyDescent="0.45">
      <c r="A161" s="10" t="s">
        <v>28</v>
      </c>
      <c r="B161" s="10" t="s">
        <v>581</v>
      </c>
      <c r="C161" s="9" t="s">
        <v>63</v>
      </c>
      <c r="D161" s="7" t="s">
        <v>580</v>
      </c>
      <c r="E161" s="8">
        <v>282215500</v>
      </c>
      <c r="F161" s="7" t="s">
        <v>579</v>
      </c>
      <c r="G161" s="6">
        <v>25258.287250000001</v>
      </c>
    </row>
    <row r="162" spans="1:7" x14ac:dyDescent="0.45">
      <c r="A162" s="10" t="s">
        <v>578</v>
      </c>
      <c r="B162" s="10" t="s">
        <v>574</v>
      </c>
      <c r="C162" s="9" t="s">
        <v>63</v>
      </c>
      <c r="D162" s="7" t="s">
        <v>577</v>
      </c>
      <c r="E162" s="8">
        <v>416270745</v>
      </c>
      <c r="F162" s="7" t="s">
        <v>576</v>
      </c>
      <c r="G162" s="6">
        <v>29351.250229950001</v>
      </c>
    </row>
    <row r="163" spans="1:7" x14ac:dyDescent="0.45">
      <c r="A163" s="10" t="s">
        <v>575</v>
      </c>
      <c r="B163" s="10" t="s">
        <v>574</v>
      </c>
      <c r="C163" s="9" t="s">
        <v>67</v>
      </c>
      <c r="D163" s="7" t="s">
        <v>573</v>
      </c>
      <c r="E163" s="8">
        <v>138756915</v>
      </c>
      <c r="F163" s="7" t="s">
        <v>572</v>
      </c>
      <c r="G163" s="6">
        <v>6793.5385583999996</v>
      </c>
    </row>
    <row r="164" spans="1:7" x14ac:dyDescent="0.45">
      <c r="A164" s="10" t="s">
        <v>24</v>
      </c>
      <c r="B164" s="10" t="s">
        <v>571</v>
      </c>
      <c r="C164" s="9" t="s">
        <v>63</v>
      </c>
      <c r="D164" s="7" t="s">
        <v>570</v>
      </c>
      <c r="E164" s="8">
        <v>2066413562</v>
      </c>
      <c r="F164" s="7" t="s">
        <v>569</v>
      </c>
      <c r="G164" s="6">
        <v>501518.5714974</v>
      </c>
    </row>
    <row r="165" spans="1:7" x14ac:dyDescent="0.45">
      <c r="A165" s="10" t="s">
        <v>568</v>
      </c>
      <c r="B165" s="10" t="s">
        <v>565</v>
      </c>
      <c r="C165" s="9" t="s">
        <v>63</v>
      </c>
      <c r="D165" s="7" t="s">
        <v>567</v>
      </c>
      <c r="E165" s="8">
        <v>357158757</v>
      </c>
      <c r="F165" s="7"/>
      <c r="G165" s="7">
        <v>0</v>
      </c>
    </row>
    <row r="166" spans="1:7" x14ac:dyDescent="0.45">
      <c r="A166" s="10" t="s">
        <v>566</v>
      </c>
      <c r="B166" s="10" t="s">
        <v>565</v>
      </c>
      <c r="C166" s="9" t="s">
        <v>67</v>
      </c>
      <c r="D166" s="7" t="s">
        <v>564</v>
      </c>
      <c r="E166" s="8">
        <v>118405759</v>
      </c>
      <c r="F166" s="7"/>
      <c r="G166" s="7">
        <v>0</v>
      </c>
    </row>
    <row r="167" spans="1:7" x14ac:dyDescent="0.45">
      <c r="A167" s="10" t="s">
        <v>22</v>
      </c>
      <c r="B167" s="10" t="s">
        <v>563</v>
      </c>
      <c r="C167" s="9" t="s">
        <v>63</v>
      </c>
      <c r="D167" s="7" t="s">
        <v>562</v>
      </c>
      <c r="E167" s="8">
        <v>179768227</v>
      </c>
      <c r="F167" s="7" t="s">
        <v>561</v>
      </c>
      <c r="G167" s="6">
        <v>33688.565739799997</v>
      </c>
    </row>
    <row r="168" spans="1:7" x14ac:dyDescent="0.45">
      <c r="A168" s="10" t="s">
        <v>560</v>
      </c>
      <c r="B168" s="10" t="s">
        <v>559</v>
      </c>
      <c r="C168" s="9" t="s">
        <v>63</v>
      </c>
      <c r="D168" s="7" t="s">
        <v>558</v>
      </c>
      <c r="E168" s="8">
        <v>11789500</v>
      </c>
      <c r="F168" s="7"/>
      <c r="G168" s="7">
        <v>0</v>
      </c>
    </row>
    <row r="169" spans="1:7" x14ac:dyDescent="0.45">
      <c r="A169" s="10" t="s">
        <v>557</v>
      </c>
      <c r="B169" s="10" t="s">
        <v>556</v>
      </c>
      <c r="C169" s="9" t="s">
        <v>63</v>
      </c>
      <c r="D169" s="7" t="s">
        <v>555</v>
      </c>
      <c r="E169" s="8">
        <v>8038896</v>
      </c>
      <c r="F169" s="7"/>
      <c r="G169" s="7">
        <v>0</v>
      </c>
    </row>
    <row r="170" spans="1:7" ht="19.149999999999999" x14ac:dyDescent="0.45">
      <c r="A170" s="10" t="s">
        <v>554</v>
      </c>
      <c r="B170" s="10" t="s">
        <v>550</v>
      </c>
      <c r="C170" s="9" t="s">
        <v>63</v>
      </c>
      <c r="D170" s="7" t="s">
        <v>553</v>
      </c>
      <c r="E170" s="8">
        <v>1611256000</v>
      </c>
      <c r="F170" s="7" t="s">
        <v>552</v>
      </c>
      <c r="G170" s="6">
        <v>47532.052000000003</v>
      </c>
    </row>
    <row r="171" spans="1:7" ht="19.149999999999999" x14ac:dyDescent="0.45">
      <c r="A171" s="10" t="s">
        <v>551</v>
      </c>
      <c r="B171" s="10" t="s">
        <v>550</v>
      </c>
      <c r="C171" s="9" t="s">
        <v>67</v>
      </c>
      <c r="D171" s="7" t="s">
        <v>549</v>
      </c>
      <c r="E171" s="8">
        <v>218983750</v>
      </c>
      <c r="F171" s="7" t="s">
        <v>548</v>
      </c>
      <c r="G171" s="6">
        <v>5211.8132500000002</v>
      </c>
    </row>
    <row r="172" spans="1:7" x14ac:dyDescent="0.45">
      <c r="A172" s="10" t="s">
        <v>547</v>
      </c>
      <c r="B172" s="10" t="s">
        <v>546</v>
      </c>
      <c r="C172" s="9" t="s">
        <v>63</v>
      </c>
      <c r="D172" s="7" t="s">
        <v>545</v>
      </c>
      <c r="E172" s="8">
        <v>63731171</v>
      </c>
      <c r="F172" s="7" t="s">
        <v>544</v>
      </c>
      <c r="G172" s="6">
        <v>697.85632244999999</v>
      </c>
    </row>
    <row r="173" spans="1:7" x14ac:dyDescent="0.45">
      <c r="A173" s="10" t="s">
        <v>29</v>
      </c>
      <c r="B173" s="10" t="s">
        <v>543</v>
      </c>
      <c r="C173" s="9" t="s">
        <v>63</v>
      </c>
      <c r="D173" s="7" t="s">
        <v>542</v>
      </c>
      <c r="E173" s="8">
        <v>5993227240</v>
      </c>
      <c r="F173" s="7" t="s">
        <v>541</v>
      </c>
      <c r="G173" s="6">
        <v>448832.78800359997</v>
      </c>
    </row>
    <row r="174" spans="1:7" x14ac:dyDescent="0.45">
      <c r="A174" s="10" t="s">
        <v>30</v>
      </c>
      <c r="B174" s="10" t="s">
        <v>540</v>
      </c>
      <c r="C174" s="9" t="s">
        <v>63</v>
      </c>
      <c r="D174" s="7" t="s">
        <v>539</v>
      </c>
      <c r="E174" s="8">
        <v>19259815400</v>
      </c>
      <c r="F174" s="7" t="s">
        <v>538</v>
      </c>
      <c r="G174" s="6">
        <v>36593.649259999998</v>
      </c>
    </row>
    <row r="175" spans="1:7" ht="19.149999999999999" x14ac:dyDescent="0.45">
      <c r="A175" s="10" t="s">
        <v>537</v>
      </c>
      <c r="B175" s="10" t="s">
        <v>534</v>
      </c>
      <c r="C175" s="9" t="s">
        <v>63</v>
      </c>
      <c r="D175" s="7" t="s">
        <v>536</v>
      </c>
      <c r="E175" s="8">
        <v>3919400</v>
      </c>
      <c r="F175" s="7">
        <v>1048</v>
      </c>
      <c r="G175" s="6">
        <v>4107.5312000000004</v>
      </c>
    </row>
    <row r="176" spans="1:7" ht="19.149999999999999" x14ac:dyDescent="0.45">
      <c r="A176" s="10" t="s">
        <v>535</v>
      </c>
      <c r="B176" s="10" t="s">
        <v>534</v>
      </c>
      <c r="C176" s="9" t="s">
        <v>67</v>
      </c>
      <c r="D176" s="7" t="s">
        <v>533</v>
      </c>
      <c r="E176" s="8">
        <v>1063512</v>
      </c>
      <c r="F176" s="7">
        <v>700</v>
      </c>
      <c r="G176" s="6">
        <v>744.45839999999998</v>
      </c>
    </row>
    <row r="177" spans="1:7" x14ac:dyDescent="0.45">
      <c r="A177" s="10" t="s">
        <v>532</v>
      </c>
      <c r="B177" s="10" t="s">
        <v>531</v>
      </c>
      <c r="C177" s="9" t="s">
        <v>63</v>
      </c>
      <c r="D177" s="7" t="s">
        <v>530</v>
      </c>
      <c r="E177" s="8">
        <v>74762</v>
      </c>
      <c r="F177" s="7"/>
      <c r="G177" s="7">
        <v>0</v>
      </c>
    </row>
    <row r="178" spans="1:7" x14ac:dyDescent="0.45">
      <c r="A178" s="10" t="s">
        <v>529</v>
      </c>
      <c r="B178" s="10" t="s">
        <v>528</v>
      </c>
      <c r="C178" s="9" t="s">
        <v>63</v>
      </c>
      <c r="D178" s="7" t="s">
        <v>527</v>
      </c>
      <c r="E178" s="8">
        <v>1201562</v>
      </c>
      <c r="F178" s="7">
        <v>148</v>
      </c>
      <c r="G178" s="6">
        <v>177.831176</v>
      </c>
    </row>
    <row r="179" spans="1:7" x14ac:dyDescent="0.45">
      <c r="A179" s="10" t="s">
        <v>526</v>
      </c>
      <c r="B179" s="10" t="s">
        <v>523</v>
      </c>
      <c r="C179" s="9" t="s">
        <v>63</v>
      </c>
      <c r="D179" s="7" t="s">
        <v>525</v>
      </c>
      <c r="E179" s="8">
        <v>11869438</v>
      </c>
      <c r="F179" s="7"/>
      <c r="G179" s="7">
        <v>0</v>
      </c>
    </row>
    <row r="180" spans="1:7" x14ac:dyDescent="0.45">
      <c r="A180" s="10" t="s">
        <v>524</v>
      </c>
      <c r="B180" s="10" t="s">
        <v>523</v>
      </c>
      <c r="C180" s="9" t="s">
        <v>67</v>
      </c>
      <c r="D180" s="7" t="s">
        <v>522</v>
      </c>
      <c r="E180" s="8">
        <v>2777667</v>
      </c>
      <c r="F180" s="7"/>
      <c r="G180" s="7">
        <v>0</v>
      </c>
    </row>
    <row r="181" spans="1:7" x14ac:dyDescent="0.45">
      <c r="A181" s="10" t="s">
        <v>31</v>
      </c>
      <c r="B181" s="10" t="s">
        <v>521</v>
      </c>
      <c r="C181" s="9" t="s">
        <v>63</v>
      </c>
      <c r="D181" s="7" t="s">
        <v>520</v>
      </c>
      <c r="E181" s="8">
        <v>3036306000</v>
      </c>
      <c r="F181" s="7" t="s">
        <v>519</v>
      </c>
      <c r="G181" s="6">
        <v>1693347.8562</v>
      </c>
    </row>
    <row r="182" spans="1:7" x14ac:dyDescent="0.45">
      <c r="A182" s="10" t="s">
        <v>518</v>
      </c>
      <c r="B182" s="10" t="s">
        <v>517</v>
      </c>
      <c r="C182" s="9" t="s">
        <v>63</v>
      </c>
      <c r="D182" s="7" t="s">
        <v>516</v>
      </c>
      <c r="E182" s="8">
        <v>700000000</v>
      </c>
      <c r="F182" s="7" t="s">
        <v>515</v>
      </c>
      <c r="G182" s="6">
        <v>109.9</v>
      </c>
    </row>
    <row r="183" spans="1:7" x14ac:dyDescent="0.45">
      <c r="A183" s="10" t="s">
        <v>514</v>
      </c>
      <c r="B183" s="10" t="s">
        <v>513</v>
      </c>
      <c r="C183" s="9" t="s">
        <v>63</v>
      </c>
      <c r="D183" s="7" t="s">
        <v>512</v>
      </c>
      <c r="E183" s="8">
        <v>143852910</v>
      </c>
      <c r="F183" s="7">
        <v>1145</v>
      </c>
      <c r="G183" s="6">
        <v>164711.58194999999</v>
      </c>
    </row>
    <row r="184" spans="1:7" x14ac:dyDescent="0.45">
      <c r="A184" s="10" t="s">
        <v>511</v>
      </c>
      <c r="B184" s="10" t="s">
        <v>510</v>
      </c>
      <c r="C184" s="9" t="s">
        <v>63</v>
      </c>
      <c r="D184" s="7" t="s">
        <v>509</v>
      </c>
      <c r="E184" s="8">
        <v>110441160870</v>
      </c>
      <c r="F184" s="7" t="s">
        <v>508</v>
      </c>
      <c r="G184" s="6">
        <v>30978.745624040002</v>
      </c>
    </row>
    <row r="185" spans="1:7" x14ac:dyDescent="0.45">
      <c r="A185" s="10" t="s">
        <v>507</v>
      </c>
      <c r="B185" s="10" t="s">
        <v>506</v>
      </c>
      <c r="C185" s="9" t="s">
        <v>63</v>
      </c>
      <c r="D185" s="7" t="s">
        <v>505</v>
      </c>
      <c r="E185" s="8">
        <v>1010724</v>
      </c>
      <c r="F185" s="7">
        <v>474</v>
      </c>
      <c r="G185" s="6">
        <v>479.08317599999998</v>
      </c>
    </row>
    <row r="186" spans="1:7" x14ac:dyDescent="0.45">
      <c r="A186" s="10" t="s">
        <v>504</v>
      </c>
      <c r="B186" s="10" t="s">
        <v>503</v>
      </c>
      <c r="C186" s="9" t="s">
        <v>67</v>
      </c>
      <c r="D186" s="7" t="s">
        <v>502</v>
      </c>
      <c r="E186" s="8">
        <v>2750000</v>
      </c>
      <c r="F186" s="7">
        <v>1830</v>
      </c>
      <c r="G186" s="6">
        <v>5032.5</v>
      </c>
    </row>
    <row r="187" spans="1:7" x14ac:dyDescent="0.45">
      <c r="A187" s="10" t="s">
        <v>501</v>
      </c>
      <c r="B187" s="10" t="s">
        <v>500</v>
      </c>
      <c r="C187" s="9" t="s">
        <v>63</v>
      </c>
      <c r="D187" s="7" t="s">
        <v>499</v>
      </c>
      <c r="E187" s="8">
        <v>15220793</v>
      </c>
      <c r="F187" s="7">
        <v>191</v>
      </c>
      <c r="G187" s="6">
        <v>2907.1714630000001</v>
      </c>
    </row>
    <row r="188" spans="1:7" x14ac:dyDescent="0.45">
      <c r="A188" s="10" t="s">
        <v>498</v>
      </c>
      <c r="B188" s="10" t="s">
        <v>497</v>
      </c>
      <c r="C188" s="9" t="s">
        <v>63</v>
      </c>
      <c r="D188" s="7" t="s">
        <v>496</v>
      </c>
      <c r="E188" s="8">
        <v>101709123</v>
      </c>
      <c r="F188" s="7" t="s">
        <v>495</v>
      </c>
      <c r="G188" s="6">
        <v>1790.0805648</v>
      </c>
    </row>
    <row r="189" spans="1:7" x14ac:dyDescent="0.45">
      <c r="A189" s="10" t="s">
        <v>494</v>
      </c>
      <c r="B189" s="10" t="s">
        <v>493</v>
      </c>
      <c r="C189" s="9" t="s">
        <v>63</v>
      </c>
      <c r="D189" s="7" t="s">
        <v>492</v>
      </c>
      <c r="E189" s="8">
        <v>145422732</v>
      </c>
      <c r="F189" s="7" t="s">
        <v>491</v>
      </c>
      <c r="G189" s="6">
        <v>35701.280705999998</v>
      </c>
    </row>
    <row r="190" spans="1:7" x14ac:dyDescent="0.45">
      <c r="A190" s="10" t="s">
        <v>490</v>
      </c>
      <c r="B190" s="10" t="s">
        <v>489</v>
      </c>
      <c r="C190" s="9" t="s">
        <v>63</v>
      </c>
      <c r="D190" s="7" t="s">
        <v>488</v>
      </c>
      <c r="E190" s="8">
        <v>1567904</v>
      </c>
      <c r="F190" s="7"/>
      <c r="G190" s="7">
        <v>0</v>
      </c>
    </row>
    <row r="191" spans="1:7" x14ac:dyDescent="0.45">
      <c r="A191" s="10" t="s">
        <v>487</v>
      </c>
      <c r="B191" s="10" t="s">
        <v>486</v>
      </c>
      <c r="C191" s="9" t="s">
        <v>63</v>
      </c>
      <c r="D191" s="7" t="s">
        <v>485</v>
      </c>
      <c r="E191" s="8">
        <v>3032149962</v>
      </c>
      <c r="F191" s="7" t="s">
        <v>484</v>
      </c>
      <c r="G191" s="6">
        <v>464222.15918220003</v>
      </c>
    </row>
    <row r="192" spans="1:7" x14ac:dyDescent="0.45">
      <c r="A192" s="10" t="s">
        <v>51</v>
      </c>
      <c r="B192" s="10" t="s">
        <v>483</v>
      </c>
      <c r="C192" s="9" t="s">
        <v>63</v>
      </c>
      <c r="D192" s="7" t="s">
        <v>482</v>
      </c>
      <c r="E192" s="8">
        <v>129500000</v>
      </c>
      <c r="F192" s="7">
        <v>2066</v>
      </c>
      <c r="G192" s="6">
        <v>267547</v>
      </c>
    </row>
    <row r="193" spans="1:7" x14ac:dyDescent="0.45">
      <c r="A193" s="10" t="s">
        <v>481</v>
      </c>
      <c r="B193" s="10" t="s">
        <v>480</v>
      </c>
      <c r="C193" s="9" t="s">
        <v>63</v>
      </c>
      <c r="D193" s="7" t="s">
        <v>479</v>
      </c>
      <c r="E193" s="8">
        <v>37792603</v>
      </c>
      <c r="F193" s="7">
        <v>1030</v>
      </c>
      <c r="G193" s="6">
        <v>38926.381090000003</v>
      </c>
    </row>
    <row r="194" spans="1:7" x14ac:dyDescent="0.45">
      <c r="A194" s="10" t="s">
        <v>32</v>
      </c>
      <c r="B194" s="10" t="s">
        <v>478</v>
      </c>
      <c r="C194" s="9" t="s">
        <v>63</v>
      </c>
      <c r="D194" s="7" t="s">
        <v>477</v>
      </c>
      <c r="E194" s="8">
        <v>660497344</v>
      </c>
      <c r="F194" s="7" t="s">
        <v>476</v>
      </c>
      <c r="G194" s="6">
        <v>118691.3727168</v>
      </c>
    </row>
    <row r="195" spans="1:7" x14ac:dyDescent="0.45">
      <c r="A195" s="10" t="s">
        <v>475</v>
      </c>
      <c r="B195" s="10" t="s">
        <v>474</v>
      </c>
      <c r="C195" s="9" t="s">
        <v>63</v>
      </c>
      <c r="D195" s="7" t="s">
        <v>473</v>
      </c>
      <c r="E195" s="8">
        <v>100000000</v>
      </c>
      <c r="F195" s="7" t="s">
        <v>472</v>
      </c>
      <c r="G195" s="6">
        <v>35</v>
      </c>
    </row>
    <row r="196" spans="1:7" x14ac:dyDescent="0.45">
      <c r="A196" s="10" t="s">
        <v>471</v>
      </c>
      <c r="B196" s="10" t="s">
        <v>470</v>
      </c>
      <c r="C196" s="9" t="s">
        <v>63</v>
      </c>
      <c r="D196" s="7" t="s">
        <v>469</v>
      </c>
      <c r="E196" s="8">
        <v>190627747</v>
      </c>
      <c r="F196" s="7">
        <v>1698</v>
      </c>
      <c r="G196" s="6">
        <v>323685.914406</v>
      </c>
    </row>
    <row r="197" spans="1:7" ht="19.149999999999999" x14ac:dyDescent="0.45">
      <c r="A197" s="10" t="s">
        <v>468</v>
      </c>
      <c r="B197" s="10" t="s">
        <v>464</v>
      </c>
      <c r="C197" s="9" t="s">
        <v>63</v>
      </c>
      <c r="D197" s="7" t="s">
        <v>467</v>
      </c>
      <c r="E197" s="8">
        <v>36210960</v>
      </c>
      <c r="F197" s="7" t="s">
        <v>466</v>
      </c>
      <c r="G197" s="6">
        <v>1683.8096399999999</v>
      </c>
    </row>
    <row r="198" spans="1:7" ht="19.149999999999999" x14ac:dyDescent="0.45">
      <c r="A198" s="10" t="s">
        <v>465</v>
      </c>
      <c r="B198" s="10" t="s">
        <v>464</v>
      </c>
      <c r="C198" s="9" t="s">
        <v>67</v>
      </c>
      <c r="D198" s="7" t="s">
        <v>463</v>
      </c>
      <c r="E198" s="8">
        <v>11353500</v>
      </c>
      <c r="F198" s="7" t="s">
        <v>462</v>
      </c>
      <c r="G198" s="6">
        <v>546.10334999999998</v>
      </c>
    </row>
    <row r="199" spans="1:7" x14ac:dyDescent="0.45">
      <c r="A199" s="10" t="s">
        <v>5</v>
      </c>
      <c r="B199" s="10" t="s">
        <v>461</v>
      </c>
      <c r="C199" s="9" t="s">
        <v>63</v>
      </c>
      <c r="D199" s="7" t="s">
        <v>460</v>
      </c>
      <c r="E199" s="8">
        <v>423031984</v>
      </c>
      <c r="F199" s="7">
        <v>456</v>
      </c>
      <c r="G199" s="6">
        <v>192902.58470400001</v>
      </c>
    </row>
    <row r="200" spans="1:7" x14ac:dyDescent="0.45">
      <c r="A200" s="10" t="s">
        <v>459</v>
      </c>
      <c r="B200" s="10" t="s">
        <v>458</v>
      </c>
      <c r="C200" s="9" t="s">
        <v>63</v>
      </c>
      <c r="D200" s="7" t="s">
        <v>457</v>
      </c>
      <c r="E200" s="8">
        <v>838287450</v>
      </c>
      <c r="F200" s="7"/>
      <c r="G200" s="7">
        <v>0</v>
      </c>
    </row>
    <row r="201" spans="1:7" ht="19.149999999999999" x14ac:dyDescent="0.45">
      <c r="A201" s="10" t="s">
        <v>456</v>
      </c>
      <c r="B201" s="10" t="s">
        <v>455</v>
      </c>
      <c r="C201" s="9" t="s">
        <v>63</v>
      </c>
      <c r="D201" s="7" t="s">
        <v>454</v>
      </c>
      <c r="E201" s="8">
        <v>796392000</v>
      </c>
      <c r="F201" s="7" t="s">
        <v>453</v>
      </c>
      <c r="G201" s="6">
        <v>798.78117599999996</v>
      </c>
    </row>
    <row r="202" spans="1:7" x14ac:dyDescent="0.45">
      <c r="A202" s="10" t="s">
        <v>452</v>
      </c>
      <c r="B202" s="10" t="s">
        <v>451</v>
      </c>
      <c r="C202" s="9" t="s">
        <v>63</v>
      </c>
      <c r="D202" s="7" t="s">
        <v>450</v>
      </c>
      <c r="E202" s="8">
        <v>100000000</v>
      </c>
      <c r="F202" s="7" t="s">
        <v>449</v>
      </c>
      <c r="G202" s="6">
        <v>13.65</v>
      </c>
    </row>
    <row r="203" spans="1:7" x14ac:dyDescent="0.45">
      <c r="A203" s="10" t="s">
        <v>448</v>
      </c>
      <c r="B203" s="10" t="s">
        <v>447</v>
      </c>
      <c r="C203" s="9" t="s">
        <v>63</v>
      </c>
      <c r="D203" s="7" t="s">
        <v>446</v>
      </c>
      <c r="E203" s="8">
        <v>250000</v>
      </c>
      <c r="F203" s="7"/>
      <c r="G203" s="7">
        <v>0</v>
      </c>
    </row>
    <row r="204" spans="1:7" x14ac:dyDescent="0.45">
      <c r="A204" s="10" t="s">
        <v>445</v>
      </c>
      <c r="B204" s="10" t="s">
        <v>444</v>
      </c>
      <c r="C204" s="9" t="s">
        <v>63</v>
      </c>
      <c r="D204" s="7" t="s">
        <v>443</v>
      </c>
      <c r="E204" s="8">
        <v>527142857</v>
      </c>
      <c r="F204" s="7" t="s">
        <v>442</v>
      </c>
      <c r="G204" s="6">
        <v>21138.4285657</v>
      </c>
    </row>
    <row r="205" spans="1:7" x14ac:dyDescent="0.45">
      <c r="A205" s="10" t="s">
        <v>441</v>
      </c>
      <c r="B205" s="10" t="s">
        <v>440</v>
      </c>
      <c r="C205" s="9" t="s">
        <v>63</v>
      </c>
      <c r="D205" s="7" t="s">
        <v>439</v>
      </c>
      <c r="E205" s="8">
        <v>1113385474671</v>
      </c>
      <c r="F205" s="7" t="s">
        <v>438</v>
      </c>
      <c r="G205" s="6">
        <v>120412.63908567</v>
      </c>
    </row>
    <row r="206" spans="1:7" x14ac:dyDescent="0.45">
      <c r="A206" s="10" t="s">
        <v>437</v>
      </c>
      <c r="B206" s="10" t="s">
        <v>436</v>
      </c>
      <c r="C206" s="9" t="s">
        <v>63</v>
      </c>
      <c r="D206" s="7" t="s">
        <v>435</v>
      </c>
      <c r="E206" s="8">
        <v>703191442</v>
      </c>
      <c r="F206" s="7" t="s">
        <v>434</v>
      </c>
      <c r="G206" s="6">
        <v>25047.679164040001</v>
      </c>
    </row>
    <row r="207" spans="1:7" x14ac:dyDescent="0.45">
      <c r="A207" s="10" t="s">
        <v>433</v>
      </c>
      <c r="B207" s="10" t="s">
        <v>432</v>
      </c>
      <c r="C207" s="9" t="s">
        <v>63</v>
      </c>
      <c r="D207" s="7" t="s">
        <v>431</v>
      </c>
      <c r="E207" s="8">
        <v>365631010</v>
      </c>
      <c r="F207" s="7" t="s">
        <v>430</v>
      </c>
      <c r="G207" s="6">
        <v>2014.6268650999998</v>
      </c>
    </row>
    <row r="208" spans="1:7" x14ac:dyDescent="0.45">
      <c r="A208" s="10" t="s">
        <v>429</v>
      </c>
      <c r="B208" s="10" t="s">
        <v>428</v>
      </c>
      <c r="C208" s="9" t="s">
        <v>63</v>
      </c>
      <c r="D208" s="7" t="s">
        <v>427</v>
      </c>
      <c r="E208" s="8">
        <v>8741048</v>
      </c>
      <c r="F208" s="7"/>
      <c r="G208" s="7">
        <v>0</v>
      </c>
    </row>
    <row r="209" spans="1:7" x14ac:dyDescent="0.45">
      <c r="A209" s="10" t="s">
        <v>426</v>
      </c>
      <c r="B209" s="10" t="s">
        <v>425</v>
      </c>
      <c r="C209" s="9" t="s">
        <v>63</v>
      </c>
      <c r="D209" s="7" t="s">
        <v>424</v>
      </c>
      <c r="E209" s="8">
        <v>65050000</v>
      </c>
      <c r="F209" s="7" t="s">
        <v>423</v>
      </c>
      <c r="G209" s="6">
        <v>311.58949999999999</v>
      </c>
    </row>
    <row r="210" spans="1:7" x14ac:dyDescent="0.45">
      <c r="A210" s="10" t="s">
        <v>422</v>
      </c>
      <c r="B210" s="10" t="s">
        <v>421</v>
      </c>
      <c r="C210" s="9" t="s">
        <v>63</v>
      </c>
      <c r="D210" s="7" t="s">
        <v>420</v>
      </c>
      <c r="E210" s="8">
        <v>30966916061</v>
      </c>
      <c r="F210" s="7" t="s">
        <v>419</v>
      </c>
      <c r="G210" s="6">
        <v>162576.30932025</v>
      </c>
    </row>
    <row r="211" spans="1:7" x14ac:dyDescent="0.45">
      <c r="A211" s="10" t="s">
        <v>418</v>
      </c>
      <c r="B211" s="10" t="s">
        <v>417</v>
      </c>
      <c r="C211" s="9" t="s">
        <v>63</v>
      </c>
      <c r="D211" s="7" t="s">
        <v>416</v>
      </c>
      <c r="E211" s="8">
        <v>1123734</v>
      </c>
      <c r="F211" s="7">
        <v>3530</v>
      </c>
      <c r="G211" s="6">
        <v>3966.7810199999999</v>
      </c>
    </row>
    <row r="212" spans="1:7" x14ac:dyDescent="0.45">
      <c r="A212" s="10" t="s">
        <v>415</v>
      </c>
      <c r="B212" s="10" t="s">
        <v>412</v>
      </c>
      <c r="C212" s="9" t="s">
        <v>63</v>
      </c>
      <c r="D212" s="7" t="s">
        <v>414</v>
      </c>
      <c r="E212" s="8">
        <v>4700000</v>
      </c>
      <c r="F212" s="7">
        <v>283</v>
      </c>
      <c r="G212" s="6">
        <v>1330.1</v>
      </c>
    </row>
    <row r="213" spans="1:7" x14ac:dyDescent="0.45">
      <c r="A213" s="10" t="s">
        <v>413</v>
      </c>
      <c r="B213" s="10" t="s">
        <v>412</v>
      </c>
      <c r="C213" s="9" t="s">
        <v>67</v>
      </c>
      <c r="D213" s="7" t="s">
        <v>411</v>
      </c>
      <c r="E213" s="8">
        <v>999000</v>
      </c>
      <c r="F213" s="7" t="s">
        <v>410</v>
      </c>
      <c r="G213" s="6">
        <v>64.835099999999997</v>
      </c>
    </row>
    <row r="214" spans="1:7" x14ac:dyDescent="0.45">
      <c r="A214" s="10" t="s">
        <v>409</v>
      </c>
      <c r="B214" s="10" t="s">
        <v>408</v>
      </c>
      <c r="C214" s="9" t="s">
        <v>63</v>
      </c>
      <c r="D214" s="7" t="s">
        <v>407</v>
      </c>
      <c r="E214" s="8">
        <v>19520000</v>
      </c>
      <c r="F214" s="7" t="s">
        <v>406</v>
      </c>
      <c r="G214" s="6">
        <v>81.007999999999996</v>
      </c>
    </row>
    <row r="215" spans="1:7" x14ac:dyDescent="0.45">
      <c r="A215" s="10" t="s">
        <v>405</v>
      </c>
      <c r="B215" s="10" t="s">
        <v>404</v>
      </c>
      <c r="C215" s="9" t="s">
        <v>67</v>
      </c>
      <c r="D215" s="7" t="s">
        <v>403</v>
      </c>
      <c r="E215" s="8">
        <v>1000000</v>
      </c>
      <c r="F215" s="7"/>
      <c r="G215" s="7">
        <v>0</v>
      </c>
    </row>
    <row r="216" spans="1:7" x14ac:dyDescent="0.45">
      <c r="A216" s="10" t="s">
        <v>402</v>
      </c>
      <c r="B216" s="10" t="s">
        <v>401</v>
      </c>
      <c r="C216" s="9" t="s">
        <v>63</v>
      </c>
      <c r="D216" s="7" t="s">
        <v>400</v>
      </c>
      <c r="E216" s="8">
        <v>3000100000</v>
      </c>
      <c r="F216" s="7" t="s">
        <v>399</v>
      </c>
      <c r="G216" s="6">
        <v>3279.1093000000001</v>
      </c>
    </row>
    <row r="217" spans="1:7" x14ac:dyDescent="0.45">
      <c r="A217" s="10" t="s">
        <v>398</v>
      </c>
      <c r="B217" s="10" t="s">
        <v>397</v>
      </c>
      <c r="C217" s="9" t="s">
        <v>63</v>
      </c>
      <c r="D217" s="7" t="s">
        <v>396</v>
      </c>
      <c r="E217" s="8">
        <v>1551401853</v>
      </c>
      <c r="F217" s="7" t="s">
        <v>395</v>
      </c>
      <c r="G217" s="6">
        <v>71674.765608600006</v>
      </c>
    </row>
    <row r="218" spans="1:7" x14ac:dyDescent="0.45">
      <c r="A218" s="10" t="s">
        <v>33</v>
      </c>
      <c r="B218" s="10" t="s">
        <v>394</v>
      </c>
      <c r="C218" s="9" t="s">
        <v>63</v>
      </c>
      <c r="D218" s="7" t="s">
        <v>393</v>
      </c>
      <c r="E218" s="8">
        <v>10598177817</v>
      </c>
      <c r="F218" s="7" t="s">
        <v>392</v>
      </c>
      <c r="G218" s="6">
        <v>2439700.5334733999</v>
      </c>
    </row>
    <row r="219" spans="1:7" ht="19.149999999999999" x14ac:dyDescent="0.45">
      <c r="A219" s="10" t="s">
        <v>391</v>
      </c>
      <c r="B219" s="10" t="s">
        <v>390</v>
      </c>
      <c r="C219" s="9" t="s">
        <v>63</v>
      </c>
      <c r="D219" s="7" t="s">
        <v>389</v>
      </c>
      <c r="E219" s="8">
        <v>16305334</v>
      </c>
      <c r="F219" s="7" t="s">
        <v>388</v>
      </c>
      <c r="G219" s="6">
        <v>1522.9181956</v>
      </c>
    </row>
    <row r="220" spans="1:7" x14ac:dyDescent="0.45">
      <c r="A220" s="10" t="s">
        <v>387</v>
      </c>
      <c r="B220" s="10" t="s">
        <v>383</v>
      </c>
      <c r="C220" s="9" t="s">
        <v>63</v>
      </c>
      <c r="D220" s="7" t="s">
        <v>386</v>
      </c>
      <c r="E220" s="8">
        <v>161078853310</v>
      </c>
      <c r="F220" s="7" t="s">
        <v>385</v>
      </c>
      <c r="G220" s="6">
        <v>75868.139909009988</v>
      </c>
    </row>
    <row r="221" spans="1:7" x14ac:dyDescent="0.45">
      <c r="A221" s="10" t="s">
        <v>384</v>
      </c>
      <c r="B221" s="10" t="s">
        <v>383</v>
      </c>
      <c r="C221" s="9" t="s">
        <v>67</v>
      </c>
      <c r="D221" s="7" t="s">
        <v>382</v>
      </c>
      <c r="E221" s="8">
        <v>2075149384</v>
      </c>
      <c r="F221" s="7" t="s">
        <v>381</v>
      </c>
      <c r="G221" s="6">
        <v>987.77110677999997</v>
      </c>
    </row>
    <row r="222" spans="1:7" ht="19.149999999999999" x14ac:dyDescent="0.45">
      <c r="A222" s="10" t="s">
        <v>380</v>
      </c>
      <c r="B222" s="10" t="s">
        <v>379</v>
      </c>
      <c r="C222" s="9" t="s">
        <v>63</v>
      </c>
      <c r="D222" s="7" t="s">
        <v>378</v>
      </c>
      <c r="E222" s="8">
        <v>120246</v>
      </c>
      <c r="F222" s="7">
        <v>12200</v>
      </c>
      <c r="G222" s="6">
        <v>1467.0011999999999</v>
      </c>
    </row>
    <row r="223" spans="1:7" x14ac:dyDescent="0.45">
      <c r="A223" s="10" t="s">
        <v>34</v>
      </c>
      <c r="B223" s="10" t="s">
        <v>375</v>
      </c>
      <c r="C223" s="9" t="s">
        <v>63</v>
      </c>
      <c r="D223" s="7" t="s">
        <v>377</v>
      </c>
      <c r="E223" s="8">
        <v>2669204301</v>
      </c>
      <c r="F223" s="7" t="s">
        <v>376</v>
      </c>
      <c r="G223" s="6">
        <v>240495.3075201</v>
      </c>
    </row>
    <row r="224" spans="1:7" x14ac:dyDescent="0.45">
      <c r="A224" s="10" t="s">
        <v>35</v>
      </c>
      <c r="B224" s="10" t="s">
        <v>375</v>
      </c>
      <c r="C224" s="9" t="s">
        <v>67</v>
      </c>
      <c r="D224" s="7" t="s">
        <v>374</v>
      </c>
      <c r="E224" s="8">
        <v>242831469</v>
      </c>
      <c r="F224" s="7" t="s">
        <v>373</v>
      </c>
      <c r="G224" s="6">
        <v>15293.525917620002</v>
      </c>
    </row>
    <row r="225" spans="1:7" x14ac:dyDescent="0.45">
      <c r="A225" s="10" t="s">
        <v>372</v>
      </c>
      <c r="B225" s="10" t="s">
        <v>368</v>
      </c>
      <c r="C225" s="9" t="s">
        <v>63</v>
      </c>
      <c r="D225" s="7" t="s">
        <v>371</v>
      </c>
      <c r="E225" s="8">
        <v>8128764676</v>
      </c>
      <c r="F225" s="7" t="s">
        <v>370</v>
      </c>
      <c r="G225" s="6">
        <v>2357.3417560399998</v>
      </c>
    </row>
    <row r="226" spans="1:7" x14ac:dyDescent="0.45">
      <c r="A226" s="10" t="s">
        <v>369</v>
      </c>
      <c r="B226" s="10" t="s">
        <v>368</v>
      </c>
      <c r="C226" s="9" t="s">
        <v>67</v>
      </c>
      <c r="D226" s="7" t="s">
        <v>367</v>
      </c>
      <c r="E226" s="8">
        <v>925737256</v>
      </c>
      <c r="F226" s="7" t="s">
        <v>366</v>
      </c>
      <c r="G226" s="6">
        <v>229.58283949</v>
      </c>
    </row>
    <row r="227" spans="1:7" x14ac:dyDescent="0.45">
      <c r="A227" s="10" t="s">
        <v>37</v>
      </c>
      <c r="B227" s="10" t="s">
        <v>365</v>
      </c>
      <c r="C227" s="9" t="s">
        <v>63</v>
      </c>
      <c r="D227" s="7" t="s">
        <v>364</v>
      </c>
      <c r="E227" s="8">
        <v>15193014862</v>
      </c>
      <c r="F227" s="7" t="s">
        <v>363</v>
      </c>
      <c r="G227" s="6">
        <v>436039.52653940005</v>
      </c>
    </row>
    <row r="228" spans="1:7" x14ac:dyDescent="0.45">
      <c r="A228" s="10" t="s">
        <v>362</v>
      </c>
      <c r="B228" s="10" t="s">
        <v>361</v>
      </c>
      <c r="C228" s="9" t="s">
        <v>63</v>
      </c>
      <c r="D228" s="7" t="s">
        <v>360</v>
      </c>
      <c r="E228" s="8">
        <v>42984000</v>
      </c>
      <c r="F228" s="7" t="s">
        <v>359</v>
      </c>
      <c r="G228" s="6">
        <v>436.2876</v>
      </c>
    </row>
    <row r="229" spans="1:7" x14ac:dyDescent="0.45">
      <c r="A229" s="10" t="s">
        <v>358</v>
      </c>
      <c r="B229" s="10" t="s">
        <v>357</v>
      </c>
      <c r="C229" s="9" t="s">
        <v>63</v>
      </c>
      <c r="D229" s="7" t="s">
        <v>356</v>
      </c>
      <c r="E229" s="8">
        <v>109000000</v>
      </c>
      <c r="F229" s="7"/>
      <c r="G229" s="7">
        <v>0</v>
      </c>
    </row>
    <row r="230" spans="1:7" x14ac:dyDescent="0.45">
      <c r="A230" s="10" t="s">
        <v>355</v>
      </c>
      <c r="B230" s="10" t="s">
        <v>354</v>
      </c>
      <c r="C230" s="9" t="s">
        <v>63</v>
      </c>
      <c r="D230" s="7" t="s">
        <v>353</v>
      </c>
      <c r="E230" s="8">
        <v>5012985740</v>
      </c>
      <c r="F230" s="7" t="s">
        <v>352</v>
      </c>
      <c r="G230" s="6">
        <v>1734.49306604</v>
      </c>
    </row>
    <row r="231" spans="1:7" ht="19.149999999999999" x14ac:dyDescent="0.45">
      <c r="A231" s="10" t="s">
        <v>351</v>
      </c>
      <c r="B231" s="10" t="s">
        <v>350</v>
      </c>
      <c r="C231" s="9" t="s">
        <v>63</v>
      </c>
      <c r="D231" s="7" t="s">
        <v>349</v>
      </c>
      <c r="E231" s="8">
        <v>206940220</v>
      </c>
      <c r="F231" s="7" t="s">
        <v>348</v>
      </c>
      <c r="G231" s="6">
        <v>266.9528838</v>
      </c>
    </row>
    <row r="232" spans="1:7" x14ac:dyDescent="0.45">
      <c r="A232" s="10" t="s">
        <v>347</v>
      </c>
      <c r="B232" s="10" t="s">
        <v>344</v>
      </c>
      <c r="C232" s="9" t="s">
        <v>63</v>
      </c>
      <c r="D232" s="7" t="s">
        <v>346</v>
      </c>
      <c r="E232" s="8">
        <v>3538928532</v>
      </c>
      <c r="F232" s="7" t="s">
        <v>342</v>
      </c>
      <c r="G232" s="6">
        <v>654.70177841999998</v>
      </c>
    </row>
    <row r="233" spans="1:7" x14ac:dyDescent="0.45">
      <c r="A233" s="10" t="s">
        <v>345</v>
      </c>
      <c r="B233" s="10" t="s">
        <v>344</v>
      </c>
      <c r="C233" s="9" t="s">
        <v>67</v>
      </c>
      <c r="D233" s="7" t="s">
        <v>343</v>
      </c>
      <c r="E233" s="8">
        <v>521993080</v>
      </c>
      <c r="F233" s="7" t="s">
        <v>342</v>
      </c>
      <c r="G233" s="6">
        <v>96.568719799999997</v>
      </c>
    </row>
    <row r="234" spans="1:7" x14ac:dyDescent="0.45">
      <c r="A234" s="10" t="s">
        <v>341</v>
      </c>
      <c r="B234" s="10" t="s">
        <v>337</v>
      </c>
      <c r="C234" s="9" t="s">
        <v>63</v>
      </c>
      <c r="D234" s="7" t="s">
        <v>340</v>
      </c>
      <c r="E234" s="8">
        <v>4865127996</v>
      </c>
      <c r="F234" s="7" t="s">
        <v>339</v>
      </c>
      <c r="G234" s="6">
        <v>262.71691177999998</v>
      </c>
    </row>
    <row r="235" spans="1:7" x14ac:dyDescent="0.45">
      <c r="A235" s="10" t="s">
        <v>338</v>
      </c>
      <c r="B235" s="10" t="s">
        <v>337</v>
      </c>
      <c r="C235" s="9" t="s">
        <v>67</v>
      </c>
      <c r="D235" s="7" t="s">
        <v>336</v>
      </c>
      <c r="E235" s="8">
        <v>1493316000</v>
      </c>
      <c r="F235" s="7" t="s">
        <v>335</v>
      </c>
      <c r="G235" s="6">
        <v>82.431043200000005</v>
      </c>
    </row>
    <row r="236" spans="1:7" x14ac:dyDescent="0.45">
      <c r="A236" s="10" t="s">
        <v>39</v>
      </c>
      <c r="B236" s="10" t="s">
        <v>332</v>
      </c>
      <c r="C236" s="9" t="s">
        <v>63</v>
      </c>
      <c r="D236" s="7" t="s">
        <v>334</v>
      </c>
      <c r="E236" s="8">
        <v>21586948000</v>
      </c>
      <c r="F236" s="7" t="s">
        <v>333</v>
      </c>
      <c r="G236" s="6">
        <v>1542171.5651199999</v>
      </c>
    </row>
    <row r="237" spans="1:7" x14ac:dyDescent="0.45">
      <c r="A237" s="10" t="s">
        <v>40</v>
      </c>
      <c r="B237" s="10" t="s">
        <v>332</v>
      </c>
      <c r="C237" s="9" t="s">
        <v>67</v>
      </c>
      <c r="D237" s="7" t="s">
        <v>331</v>
      </c>
      <c r="E237" s="8">
        <v>1000000000</v>
      </c>
      <c r="F237" s="7" t="s">
        <v>330</v>
      </c>
      <c r="G237" s="6">
        <v>47980</v>
      </c>
    </row>
    <row r="238" spans="1:7" x14ac:dyDescent="0.45">
      <c r="A238" s="10" t="s">
        <v>329</v>
      </c>
      <c r="B238" s="10" t="s">
        <v>325</v>
      </c>
      <c r="C238" s="9" t="s">
        <v>63</v>
      </c>
      <c r="D238" s="7" t="s">
        <v>328</v>
      </c>
      <c r="E238" s="8">
        <v>737354730</v>
      </c>
      <c r="F238" s="7" t="s">
        <v>327</v>
      </c>
      <c r="G238" s="6">
        <v>3052.6485822</v>
      </c>
    </row>
    <row r="239" spans="1:7" x14ac:dyDescent="0.45">
      <c r="A239" s="10" t="s">
        <v>326</v>
      </c>
      <c r="B239" s="10" t="s">
        <v>325</v>
      </c>
      <c r="C239" s="9" t="s">
        <v>67</v>
      </c>
      <c r="D239" s="7" t="s">
        <v>324</v>
      </c>
      <c r="E239" s="8">
        <v>150000000</v>
      </c>
      <c r="F239" s="7">
        <v>29</v>
      </c>
      <c r="G239" s="6">
        <v>4350</v>
      </c>
    </row>
    <row r="240" spans="1:7" x14ac:dyDescent="0.45">
      <c r="A240" s="10" t="s">
        <v>323</v>
      </c>
      <c r="B240" s="10" t="s">
        <v>322</v>
      </c>
      <c r="C240" s="9" t="s">
        <v>63</v>
      </c>
      <c r="D240" s="7" t="s">
        <v>321</v>
      </c>
      <c r="E240" s="8">
        <v>100000</v>
      </c>
      <c r="F240" s="7">
        <v>1036</v>
      </c>
      <c r="G240" s="6">
        <v>103.6</v>
      </c>
    </row>
    <row r="241" spans="1:7" x14ac:dyDescent="0.45">
      <c r="A241" s="10" t="s">
        <v>320</v>
      </c>
      <c r="B241" s="10" t="s">
        <v>319</v>
      </c>
      <c r="C241" s="9" t="s">
        <v>63</v>
      </c>
      <c r="D241" s="7" t="s">
        <v>318</v>
      </c>
      <c r="E241" s="8">
        <v>4741299639</v>
      </c>
      <c r="F241" s="7" t="s">
        <v>317</v>
      </c>
      <c r="G241" s="6">
        <v>644342.62094009994</v>
      </c>
    </row>
    <row r="242" spans="1:7" x14ac:dyDescent="0.45">
      <c r="A242" s="10" t="s">
        <v>316</v>
      </c>
      <c r="B242" s="10" t="s">
        <v>315</v>
      </c>
      <c r="C242" s="9" t="s">
        <v>63</v>
      </c>
      <c r="D242" s="7" t="s">
        <v>314</v>
      </c>
      <c r="E242" s="8">
        <v>100000000</v>
      </c>
      <c r="F242" s="7" t="s">
        <v>313</v>
      </c>
      <c r="G242" s="6">
        <v>520</v>
      </c>
    </row>
    <row r="243" spans="1:7" x14ac:dyDescent="0.45">
      <c r="A243" s="10" t="s">
        <v>43</v>
      </c>
      <c r="B243" s="10" t="s">
        <v>310</v>
      </c>
      <c r="C243" s="9" t="s">
        <v>63</v>
      </c>
      <c r="D243" s="7" t="s">
        <v>312</v>
      </c>
      <c r="E243" s="8">
        <v>35725994705</v>
      </c>
      <c r="F243" s="7" t="s">
        <v>311</v>
      </c>
      <c r="G243" s="6">
        <v>1179315.08521205</v>
      </c>
    </row>
    <row r="244" spans="1:7" x14ac:dyDescent="0.45">
      <c r="A244" s="10" t="s">
        <v>44</v>
      </c>
      <c r="B244" s="10" t="s">
        <v>310</v>
      </c>
      <c r="C244" s="9" t="s">
        <v>67</v>
      </c>
      <c r="D244" s="7" t="s">
        <v>309</v>
      </c>
      <c r="E244" s="8">
        <v>7701998235</v>
      </c>
      <c r="F244" s="7" t="s">
        <v>308</v>
      </c>
      <c r="G244" s="6">
        <v>327720.02489925001</v>
      </c>
    </row>
    <row r="245" spans="1:7" ht="19.149999999999999" x14ac:dyDescent="0.45">
      <c r="A245" s="10" t="s">
        <v>307</v>
      </c>
      <c r="B245" s="10" t="s">
        <v>303</v>
      </c>
      <c r="C245" s="9" t="s">
        <v>63</v>
      </c>
      <c r="D245" s="7" t="s">
        <v>306</v>
      </c>
      <c r="E245" s="8">
        <v>859074636</v>
      </c>
      <c r="F245" s="7" t="s">
        <v>305</v>
      </c>
      <c r="G245" s="6">
        <v>180.83521088000001</v>
      </c>
    </row>
    <row r="246" spans="1:7" ht="19.149999999999999" x14ac:dyDescent="0.45">
      <c r="A246" s="10" t="s">
        <v>304</v>
      </c>
      <c r="B246" s="10" t="s">
        <v>303</v>
      </c>
      <c r="C246" s="9" t="s">
        <v>67</v>
      </c>
      <c r="D246" s="7" t="s">
        <v>302</v>
      </c>
      <c r="E246" s="8">
        <v>262100364</v>
      </c>
      <c r="F246" s="7" t="s">
        <v>301</v>
      </c>
      <c r="G246" s="6">
        <v>57.190299420000002</v>
      </c>
    </row>
    <row r="247" spans="1:7" x14ac:dyDescent="0.45">
      <c r="A247" s="10" t="s">
        <v>38</v>
      </c>
      <c r="B247" s="10" t="s">
        <v>300</v>
      </c>
      <c r="C247" s="9" t="s">
        <v>63</v>
      </c>
      <c r="D247" s="7" t="s">
        <v>299</v>
      </c>
      <c r="E247" s="8">
        <v>34270159</v>
      </c>
      <c r="F247" s="7">
        <v>443</v>
      </c>
      <c r="G247" s="6">
        <v>15181.680437000001</v>
      </c>
    </row>
    <row r="248" spans="1:7" x14ac:dyDescent="0.45">
      <c r="A248" s="10" t="s">
        <v>298</v>
      </c>
      <c r="B248" s="10" t="s">
        <v>297</v>
      </c>
      <c r="C248" s="9" t="s">
        <v>67</v>
      </c>
      <c r="D248" s="7" t="s">
        <v>296</v>
      </c>
      <c r="E248" s="7">
        <v>740</v>
      </c>
      <c r="F248" s="7"/>
      <c r="G248" s="7">
        <v>0</v>
      </c>
    </row>
    <row r="249" spans="1:7" x14ac:dyDescent="0.45">
      <c r="A249" s="10" t="s">
        <v>295</v>
      </c>
      <c r="B249" s="10" t="s">
        <v>294</v>
      </c>
      <c r="C249" s="9" t="s">
        <v>63</v>
      </c>
      <c r="D249" s="7" t="s">
        <v>293</v>
      </c>
      <c r="E249" s="8">
        <v>24954049</v>
      </c>
      <c r="F249" s="7">
        <v>491</v>
      </c>
      <c r="G249" s="6">
        <v>12252.438059</v>
      </c>
    </row>
    <row r="250" spans="1:7" ht="19.149999999999999" x14ac:dyDescent="0.45">
      <c r="A250" s="10" t="s">
        <v>292</v>
      </c>
      <c r="B250" s="10" t="s">
        <v>291</v>
      </c>
      <c r="C250" s="9" t="s">
        <v>63</v>
      </c>
      <c r="D250" s="7" t="s">
        <v>290</v>
      </c>
      <c r="E250" s="8">
        <v>10514630</v>
      </c>
      <c r="F250" s="7"/>
      <c r="G250" s="7">
        <v>0</v>
      </c>
    </row>
    <row r="251" spans="1:7" x14ac:dyDescent="0.45">
      <c r="A251" s="10" t="s">
        <v>289</v>
      </c>
      <c r="B251" s="10" t="s">
        <v>288</v>
      </c>
      <c r="C251" s="9" t="s">
        <v>63</v>
      </c>
      <c r="D251" s="7" t="s">
        <v>287</v>
      </c>
      <c r="E251" s="8">
        <v>153846100</v>
      </c>
      <c r="F251" s="7" t="s">
        <v>286</v>
      </c>
      <c r="G251" s="6">
        <v>14076.91815</v>
      </c>
    </row>
    <row r="252" spans="1:7" x14ac:dyDescent="0.45">
      <c r="A252" s="10" t="s">
        <v>285</v>
      </c>
      <c r="B252" s="10" t="s">
        <v>281</v>
      </c>
      <c r="C252" s="9" t="s">
        <v>63</v>
      </c>
      <c r="D252" s="7" t="s">
        <v>284</v>
      </c>
      <c r="E252" s="8">
        <v>14003240</v>
      </c>
      <c r="F252" s="7" t="s">
        <v>283</v>
      </c>
      <c r="G252" s="6">
        <v>564.33057199999996</v>
      </c>
    </row>
    <row r="253" spans="1:7" x14ac:dyDescent="0.45">
      <c r="A253" s="10" t="s">
        <v>282</v>
      </c>
      <c r="B253" s="10" t="s">
        <v>281</v>
      </c>
      <c r="C253" s="9" t="s">
        <v>67</v>
      </c>
      <c r="D253" s="7" t="s">
        <v>280</v>
      </c>
      <c r="E253" s="8">
        <v>667744</v>
      </c>
      <c r="F253" s="7"/>
      <c r="G253" s="7">
        <v>0</v>
      </c>
    </row>
    <row r="254" spans="1:7" ht="19.149999999999999" x14ac:dyDescent="0.45">
      <c r="A254" s="10" t="s">
        <v>279</v>
      </c>
      <c r="B254" s="10" t="s">
        <v>276</v>
      </c>
      <c r="C254" s="9" t="s">
        <v>63</v>
      </c>
      <c r="D254" s="7" t="s">
        <v>278</v>
      </c>
      <c r="E254" s="8">
        <v>1525986880</v>
      </c>
      <c r="F254" s="7"/>
      <c r="G254" s="7">
        <v>0</v>
      </c>
    </row>
    <row r="255" spans="1:7" ht="19.149999999999999" x14ac:dyDescent="0.45">
      <c r="A255" s="10" t="s">
        <v>277</v>
      </c>
      <c r="B255" s="10" t="s">
        <v>276</v>
      </c>
      <c r="C255" s="9" t="s">
        <v>67</v>
      </c>
      <c r="D255" s="7" t="s">
        <v>275</v>
      </c>
      <c r="E255" s="8">
        <v>217961420</v>
      </c>
      <c r="F255" s="7"/>
      <c r="G255" s="7">
        <v>0</v>
      </c>
    </row>
    <row r="256" spans="1:7" x14ac:dyDescent="0.45">
      <c r="A256" s="10" t="s">
        <v>46</v>
      </c>
      <c r="B256" s="10" t="s">
        <v>272</v>
      </c>
      <c r="C256" s="9" t="s">
        <v>63</v>
      </c>
      <c r="D256" s="7" t="s">
        <v>274</v>
      </c>
      <c r="E256" s="8">
        <v>2178690700</v>
      </c>
      <c r="F256" s="7" t="s">
        <v>273</v>
      </c>
      <c r="G256" s="6">
        <v>642060.14928999997</v>
      </c>
    </row>
    <row r="257" spans="1:7" x14ac:dyDescent="0.45">
      <c r="A257" s="10" t="s">
        <v>47</v>
      </c>
      <c r="B257" s="10" t="s">
        <v>272</v>
      </c>
      <c r="C257" s="9" t="s">
        <v>67</v>
      </c>
      <c r="D257" s="7" t="s">
        <v>271</v>
      </c>
      <c r="E257" s="8">
        <v>147508500</v>
      </c>
      <c r="F257" s="7">
        <v>157</v>
      </c>
      <c r="G257" s="6">
        <v>23158.834500000001</v>
      </c>
    </row>
    <row r="258" spans="1:7" x14ac:dyDescent="0.45">
      <c r="A258" s="10" t="s">
        <v>270</v>
      </c>
      <c r="B258" s="10" t="s">
        <v>269</v>
      </c>
      <c r="C258" s="9" t="s">
        <v>63</v>
      </c>
      <c r="D258" s="7" t="s">
        <v>268</v>
      </c>
      <c r="E258" s="8">
        <v>13500100</v>
      </c>
      <c r="F258" s="7"/>
      <c r="G258" s="7">
        <v>0</v>
      </c>
    </row>
    <row r="259" spans="1:7" x14ac:dyDescent="0.45">
      <c r="A259" s="10" t="s">
        <v>267</v>
      </c>
      <c r="B259" s="10" t="s">
        <v>266</v>
      </c>
      <c r="C259" s="9" t="s">
        <v>63</v>
      </c>
      <c r="D259" s="7" t="s">
        <v>265</v>
      </c>
      <c r="E259" s="8">
        <v>3854341416571</v>
      </c>
      <c r="F259" s="7" t="s">
        <v>264</v>
      </c>
      <c r="G259" s="6">
        <v>19348.793911189998</v>
      </c>
    </row>
    <row r="260" spans="1:7" x14ac:dyDescent="0.45">
      <c r="A260" s="10" t="s">
        <v>263</v>
      </c>
      <c r="B260" s="10" t="s">
        <v>259</v>
      </c>
      <c r="C260" s="9" t="s">
        <v>63</v>
      </c>
      <c r="D260" s="7" t="s">
        <v>262</v>
      </c>
      <c r="E260" s="8">
        <v>1458401856250</v>
      </c>
      <c r="F260" s="7" t="s">
        <v>261</v>
      </c>
      <c r="G260" s="6">
        <v>1866.7543760000001</v>
      </c>
    </row>
    <row r="261" spans="1:7" x14ac:dyDescent="0.45">
      <c r="A261" s="10" t="s">
        <v>260</v>
      </c>
      <c r="B261" s="10" t="s">
        <v>259</v>
      </c>
      <c r="C261" s="9" t="s">
        <v>67</v>
      </c>
      <c r="D261" s="7" t="s">
        <v>258</v>
      </c>
      <c r="E261" s="8">
        <v>16500533681</v>
      </c>
      <c r="F261" s="7" t="s">
        <v>257</v>
      </c>
      <c r="G261" s="6">
        <v>30.938500649999998</v>
      </c>
    </row>
    <row r="262" spans="1:7" x14ac:dyDescent="0.45">
      <c r="A262" s="10" t="s">
        <v>256</v>
      </c>
      <c r="B262" s="10" t="s">
        <v>252</v>
      </c>
      <c r="C262" s="9" t="s">
        <v>63</v>
      </c>
      <c r="D262" s="7" t="s">
        <v>255</v>
      </c>
      <c r="E262" s="8">
        <v>1912505577759</v>
      </c>
      <c r="F262" s="7" t="s">
        <v>254</v>
      </c>
      <c r="G262" s="6">
        <v>5192.4526436199994</v>
      </c>
    </row>
    <row r="263" spans="1:7" x14ac:dyDescent="0.45">
      <c r="A263" s="10" t="s">
        <v>253</v>
      </c>
      <c r="B263" s="10" t="s">
        <v>252</v>
      </c>
      <c r="C263" s="9" t="s">
        <v>67</v>
      </c>
      <c r="D263" s="7" t="s">
        <v>251</v>
      </c>
      <c r="E263" s="8">
        <v>75272938838</v>
      </c>
      <c r="F263" s="7" t="s">
        <v>250</v>
      </c>
      <c r="G263" s="6">
        <v>185.17142953999999</v>
      </c>
    </row>
    <row r="264" spans="1:7" x14ac:dyDescent="0.45">
      <c r="A264" s="10" t="s">
        <v>249</v>
      </c>
      <c r="B264" s="10" t="s">
        <v>248</v>
      </c>
      <c r="C264" s="9" t="s">
        <v>63</v>
      </c>
      <c r="D264" s="7" t="s">
        <v>247</v>
      </c>
      <c r="E264" s="8">
        <v>1357945609114</v>
      </c>
      <c r="F264" s="7" t="s">
        <v>246</v>
      </c>
      <c r="G264" s="6">
        <v>1989.3903173499998</v>
      </c>
    </row>
    <row r="265" spans="1:7" x14ac:dyDescent="0.45">
      <c r="A265" s="10" t="s">
        <v>245</v>
      </c>
      <c r="B265" s="10" t="s">
        <v>244</v>
      </c>
      <c r="C265" s="9" t="s">
        <v>63</v>
      </c>
      <c r="D265" s="7" t="s">
        <v>243</v>
      </c>
      <c r="E265" s="8">
        <v>2008931928</v>
      </c>
      <c r="F265" s="7"/>
      <c r="G265" s="7">
        <v>0</v>
      </c>
    </row>
    <row r="266" spans="1:7" x14ac:dyDescent="0.45">
      <c r="A266" s="10" t="s">
        <v>242</v>
      </c>
      <c r="B266" s="10" t="s">
        <v>241</v>
      </c>
      <c r="C266" s="9" t="s">
        <v>63</v>
      </c>
      <c r="D266" s="7" t="s">
        <v>240</v>
      </c>
      <c r="E266" s="8">
        <v>13668239</v>
      </c>
      <c r="F266" s="7">
        <v>1304</v>
      </c>
      <c r="G266" s="6">
        <v>17823.383656000002</v>
      </c>
    </row>
    <row r="267" spans="1:7" ht="19.149999999999999" x14ac:dyDescent="0.45">
      <c r="A267" s="10" t="s">
        <v>239</v>
      </c>
      <c r="B267" s="10" t="s">
        <v>235</v>
      </c>
      <c r="C267" s="9" t="s">
        <v>63</v>
      </c>
      <c r="D267" s="7" t="s">
        <v>238</v>
      </c>
      <c r="E267" s="8">
        <v>3819315580</v>
      </c>
      <c r="F267" s="7" t="s">
        <v>237</v>
      </c>
      <c r="G267" s="6">
        <v>1008.29931312</v>
      </c>
    </row>
    <row r="268" spans="1:7" ht="19.149999999999999" x14ac:dyDescent="0.45">
      <c r="A268" s="10" t="s">
        <v>236</v>
      </c>
      <c r="B268" s="10" t="s">
        <v>235</v>
      </c>
      <c r="C268" s="9" t="s">
        <v>67</v>
      </c>
      <c r="D268" s="7" t="s">
        <v>234</v>
      </c>
      <c r="E268" s="8">
        <v>576693000</v>
      </c>
      <c r="F268" s="7" t="s">
        <v>233</v>
      </c>
      <c r="G268" s="6">
        <v>126.87246</v>
      </c>
    </row>
    <row r="269" spans="1:7" x14ac:dyDescent="0.45">
      <c r="A269" s="10" t="s">
        <v>232</v>
      </c>
      <c r="B269" s="10" t="s">
        <v>231</v>
      </c>
      <c r="C269" s="9" t="s">
        <v>63</v>
      </c>
      <c r="D269" s="7" t="s">
        <v>230</v>
      </c>
      <c r="E269" s="8">
        <v>13894778</v>
      </c>
      <c r="F269" s="7">
        <v>2370</v>
      </c>
      <c r="G269" s="6">
        <v>32930.62386</v>
      </c>
    </row>
    <row r="270" spans="1:7" ht="19.149999999999999" x14ac:dyDescent="0.45">
      <c r="A270" s="10" t="s">
        <v>45</v>
      </c>
      <c r="B270" s="10" t="s">
        <v>229</v>
      </c>
      <c r="C270" s="9" t="s">
        <v>63</v>
      </c>
      <c r="D270" s="7" t="s">
        <v>228</v>
      </c>
      <c r="E270" s="8">
        <v>993586094</v>
      </c>
      <c r="F270" s="7" t="s">
        <v>227</v>
      </c>
      <c r="G270" s="6">
        <v>57727.352061400001</v>
      </c>
    </row>
    <row r="271" spans="1:7" x14ac:dyDescent="0.45">
      <c r="A271" s="10" t="s">
        <v>48</v>
      </c>
      <c r="B271" s="10" t="s">
        <v>226</v>
      </c>
      <c r="C271" s="9" t="s">
        <v>67</v>
      </c>
      <c r="D271" s="7" t="s">
        <v>225</v>
      </c>
      <c r="E271" s="8">
        <v>1554875</v>
      </c>
      <c r="F271" s="7">
        <v>131990</v>
      </c>
      <c r="G271" s="6">
        <v>205227.95125000001</v>
      </c>
    </row>
    <row r="272" spans="1:7" x14ac:dyDescent="0.45">
      <c r="A272" s="10" t="s">
        <v>224</v>
      </c>
      <c r="B272" s="10" t="s">
        <v>223</v>
      </c>
      <c r="C272" s="9" t="s">
        <v>67</v>
      </c>
      <c r="D272" s="7" t="s">
        <v>222</v>
      </c>
      <c r="E272" s="8">
        <v>490000</v>
      </c>
      <c r="F272" s="7"/>
      <c r="G272" s="7">
        <v>0</v>
      </c>
    </row>
    <row r="273" spans="1:7" x14ac:dyDescent="0.45">
      <c r="A273" s="10" t="s">
        <v>221</v>
      </c>
      <c r="B273" s="10" t="s">
        <v>220</v>
      </c>
      <c r="C273" s="9" t="s">
        <v>63</v>
      </c>
      <c r="D273" s="7" t="s">
        <v>219</v>
      </c>
      <c r="E273" s="8">
        <v>20843976400</v>
      </c>
      <c r="F273" s="7" t="s">
        <v>218</v>
      </c>
      <c r="G273" s="6">
        <v>2438.7452388000002</v>
      </c>
    </row>
    <row r="274" spans="1:7" x14ac:dyDescent="0.45">
      <c r="A274" s="10" t="s">
        <v>217</v>
      </c>
      <c r="B274" s="10" t="s">
        <v>216</v>
      </c>
      <c r="C274" s="9" t="s">
        <v>63</v>
      </c>
      <c r="D274" s="7" t="s">
        <v>215</v>
      </c>
      <c r="E274" s="8">
        <v>39860000</v>
      </c>
      <c r="F274" s="7" t="s">
        <v>214</v>
      </c>
      <c r="G274" s="6">
        <v>52.017299999999999</v>
      </c>
    </row>
    <row r="275" spans="1:7" x14ac:dyDescent="0.45">
      <c r="A275" s="10" t="s">
        <v>213</v>
      </c>
      <c r="B275" s="10" t="s">
        <v>212</v>
      </c>
      <c r="C275" s="9" t="s">
        <v>63</v>
      </c>
      <c r="D275" s="7" t="s">
        <v>211</v>
      </c>
      <c r="E275" s="8">
        <v>8220000</v>
      </c>
      <c r="F275" s="7"/>
      <c r="G275" s="7">
        <v>0</v>
      </c>
    </row>
    <row r="276" spans="1:7" x14ac:dyDescent="0.45">
      <c r="A276" s="10" t="s">
        <v>210</v>
      </c>
      <c r="B276" s="10" t="s">
        <v>209</v>
      </c>
      <c r="C276" s="9" t="s">
        <v>63</v>
      </c>
      <c r="D276" s="7" t="s">
        <v>208</v>
      </c>
      <c r="E276" s="8">
        <v>3725819763</v>
      </c>
      <c r="F276" s="7"/>
      <c r="G276" s="7">
        <v>0</v>
      </c>
    </row>
    <row r="277" spans="1:7" x14ac:dyDescent="0.45">
      <c r="A277" s="10" t="s">
        <v>207</v>
      </c>
      <c r="B277" s="10" t="s">
        <v>206</v>
      </c>
      <c r="C277" s="9" t="s">
        <v>63</v>
      </c>
      <c r="D277" s="7" t="s">
        <v>205</v>
      </c>
      <c r="E277" s="8">
        <v>23438856</v>
      </c>
      <c r="F277" s="7"/>
      <c r="G277" s="7">
        <v>0</v>
      </c>
    </row>
    <row r="278" spans="1:7" x14ac:dyDescent="0.45">
      <c r="A278" s="10" t="s">
        <v>204</v>
      </c>
      <c r="B278" s="10" t="s">
        <v>203</v>
      </c>
      <c r="C278" s="9" t="s">
        <v>63</v>
      </c>
      <c r="D278" s="7" t="s">
        <v>202</v>
      </c>
      <c r="E278" s="8">
        <v>36109217</v>
      </c>
      <c r="F278" s="7">
        <v>602</v>
      </c>
      <c r="G278" s="6">
        <v>21737.748634</v>
      </c>
    </row>
    <row r="279" spans="1:7" x14ac:dyDescent="0.45">
      <c r="A279" s="10" t="s">
        <v>201</v>
      </c>
      <c r="B279" s="10" t="s">
        <v>200</v>
      </c>
      <c r="C279" s="9" t="s">
        <v>63</v>
      </c>
      <c r="D279" s="7" t="s">
        <v>199</v>
      </c>
      <c r="E279" s="8">
        <v>219654789158</v>
      </c>
      <c r="F279" s="7" t="s">
        <v>198</v>
      </c>
      <c r="G279" s="6">
        <v>58867.483494339998</v>
      </c>
    </row>
    <row r="280" spans="1:7" x14ac:dyDescent="0.45">
      <c r="A280" s="10" t="s">
        <v>197</v>
      </c>
      <c r="B280" s="10" t="s">
        <v>196</v>
      </c>
      <c r="C280" s="9" t="s">
        <v>63</v>
      </c>
      <c r="D280" s="7" t="s">
        <v>195</v>
      </c>
      <c r="E280" s="8">
        <v>599737</v>
      </c>
      <c r="F280" s="7">
        <v>1770</v>
      </c>
      <c r="G280" s="6">
        <v>1061.53449</v>
      </c>
    </row>
    <row r="281" spans="1:7" x14ac:dyDescent="0.45">
      <c r="A281" s="10" t="s">
        <v>194</v>
      </c>
      <c r="B281" s="10" t="s">
        <v>193</v>
      </c>
      <c r="C281" s="9" t="s">
        <v>63</v>
      </c>
      <c r="D281" s="7" t="s">
        <v>192</v>
      </c>
      <c r="E281" s="8">
        <v>70000000</v>
      </c>
      <c r="F281" s="7"/>
      <c r="G281" s="7">
        <v>0</v>
      </c>
    </row>
    <row r="282" spans="1:7" x14ac:dyDescent="0.45">
      <c r="A282" s="10" t="s">
        <v>49</v>
      </c>
      <c r="B282" s="10" t="s">
        <v>191</v>
      </c>
      <c r="C282" s="9" t="s">
        <v>63</v>
      </c>
      <c r="D282" s="7" t="s">
        <v>190</v>
      </c>
      <c r="E282" s="8">
        <v>2936015891</v>
      </c>
      <c r="F282" s="7" t="s">
        <v>189</v>
      </c>
      <c r="G282" s="6">
        <v>423813.89386585</v>
      </c>
    </row>
    <row r="283" spans="1:7" x14ac:dyDescent="0.45">
      <c r="A283" s="10" t="s">
        <v>188</v>
      </c>
      <c r="B283" s="10" t="s">
        <v>187</v>
      </c>
      <c r="C283" s="9" t="s">
        <v>63</v>
      </c>
      <c r="D283" s="7" t="s">
        <v>186</v>
      </c>
      <c r="E283" s="8">
        <v>547761</v>
      </c>
      <c r="F283" s="7">
        <v>5920</v>
      </c>
      <c r="G283" s="6">
        <v>3242.74512</v>
      </c>
    </row>
    <row r="284" spans="1:7" x14ac:dyDescent="0.45">
      <c r="A284" s="10" t="s">
        <v>185</v>
      </c>
      <c r="B284" s="10" t="s">
        <v>184</v>
      </c>
      <c r="C284" s="9" t="s">
        <v>63</v>
      </c>
      <c r="D284" s="7" t="s">
        <v>183</v>
      </c>
      <c r="E284" s="8">
        <v>298239724736</v>
      </c>
      <c r="F284" s="7" t="s">
        <v>182</v>
      </c>
      <c r="G284" s="6">
        <v>9513.8472190800003</v>
      </c>
    </row>
    <row r="285" spans="1:7" x14ac:dyDescent="0.45">
      <c r="A285" s="10" t="s">
        <v>181</v>
      </c>
      <c r="B285" s="10" t="s">
        <v>180</v>
      </c>
      <c r="C285" s="9" t="s">
        <v>63</v>
      </c>
      <c r="D285" s="7" t="s">
        <v>179</v>
      </c>
      <c r="E285" s="8">
        <v>577208000</v>
      </c>
      <c r="F285" s="7" t="s">
        <v>178</v>
      </c>
      <c r="G285" s="6">
        <v>6464.7295999999997</v>
      </c>
    </row>
    <row r="286" spans="1:7" x14ac:dyDescent="0.45">
      <c r="A286" s="10" t="s">
        <v>177</v>
      </c>
      <c r="B286" s="10" t="s">
        <v>176</v>
      </c>
      <c r="C286" s="9" t="s">
        <v>63</v>
      </c>
      <c r="D286" s="7" t="s">
        <v>175</v>
      </c>
      <c r="E286" s="8">
        <v>22000000</v>
      </c>
      <c r="F286" s="7" t="s">
        <v>174</v>
      </c>
      <c r="G286" s="6">
        <v>565.4</v>
      </c>
    </row>
    <row r="287" spans="1:7" x14ac:dyDescent="0.45">
      <c r="A287" s="10" t="s">
        <v>173</v>
      </c>
      <c r="B287" s="10" t="s">
        <v>172</v>
      </c>
      <c r="C287" s="9" t="s">
        <v>63</v>
      </c>
      <c r="D287" s="7" t="s">
        <v>171</v>
      </c>
      <c r="E287" s="8">
        <v>430000000</v>
      </c>
      <c r="F287" s="7" t="s">
        <v>170</v>
      </c>
      <c r="G287" s="6">
        <v>854.19500000000005</v>
      </c>
    </row>
    <row r="288" spans="1:7" x14ac:dyDescent="0.45">
      <c r="A288" s="10" t="s">
        <v>169</v>
      </c>
      <c r="B288" s="10" t="s">
        <v>168</v>
      </c>
      <c r="C288" s="9" t="s">
        <v>63</v>
      </c>
      <c r="D288" s="7" t="s">
        <v>167</v>
      </c>
      <c r="E288" s="8">
        <v>105556000</v>
      </c>
      <c r="F288" s="7" t="s">
        <v>166</v>
      </c>
      <c r="G288" s="6">
        <v>76749.767600000006</v>
      </c>
    </row>
    <row r="289" spans="1:7" ht="19.149999999999999" x14ac:dyDescent="0.45">
      <c r="A289" s="10" t="s">
        <v>165</v>
      </c>
      <c r="B289" s="10" t="s">
        <v>164</v>
      </c>
      <c r="C289" s="9" t="s">
        <v>63</v>
      </c>
      <c r="D289" s="7" t="s">
        <v>163</v>
      </c>
      <c r="E289" s="8">
        <v>29165220</v>
      </c>
      <c r="F289" s="7" t="s">
        <v>162</v>
      </c>
      <c r="G289" s="6">
        <v>209.4062796</v>
      </c>
    </row>
    <row r="290" spans="1:7" ht="19.149999999999999" x14ac:dyDescent="0.45">
      <c r="A290" s="10" t="s">
        <v>161</v>
      </c>
      <c r="B290" s="10" t="s">
        <v>157</v>
      </c>
      <c r="C290" s="9" t="s">
        <v>63</v>
      </c>
      <c r="D290" s="7" t="s">
        <v>160</v>
      </c>
      <c r="E290" s="8">
        <v>319595965</v>
      </c>
      <c r="F290" s="7" t="s">
        <v>159</v>
      </c>
      <c r="G290" s="6">
        <v>223.7171755</v>
      </c>
    </row>
    <row r="291" spans="1:7" ht="19.149999999999999" x14ac:dyDescent="0.45">
      <c r="A291" s="10" t="s">
        <v>158</v>
      </c>
      <c r="B291" s="10" t="s">
        <v>157</v>
      </c>
      <c r="C291" s="9" t="s">
        <v>67</v>
      </c>
      <c r="D291" s="7" t="s">
        <v>156</v>
      </c>
      <c r="E291" s="8">
        <v>80499134</v>
      </c>
      <c r="F291" s="7"/>
      <c r="G291" s="7">
        <v>0</v>
      </c>
    </row>
    <row r="292" spans="1:7" x14ac:dyDescent="0.45">
      <c r="A292" s="10" t="s">
        <v>155</v>
      </c>
      <c r="B292" s="10" t="s">
        <v>152</v>
      </c>
      <c r="C292" s="9" t="s">
        <v>63</v>
      </c>
      <c r="D292" s="7" t="s">
        <v>154</v>
      </c>
      <c r="E292" s="8">
        <v>18091110</v>
      </c>
      <c r="F292" s="7">
        <v>794</v>
      </c>
      <c r="G292" s="6">
        <v>14364.341340000001</v>
      </c>
    </row>
    <row r="293" spans="1:7" x14ac:dyDescent="0.45">
      <c r="A293" s="10" t="s">
        <v>153</v>
      </c>
      <c r="B293" s="10" t="s">
        <v>152</v>
      </c>
      <c r="C293" s="9" t="s">
        <v>67</v>
      </c>
      <c r="D293" s="7" t="s">
        <v>151</v>
      </c>
      <c r="E293" s="8">
        <v>5883050</v>
      </c>
      <c r="F293" s="7">
        <v>523</v>
      </c>
      <c r="G293" s="6">
        <v>3076.8351499999999</v>
      </c>
    </row>
    <row r="294" spans="1:7" x14ac:dyDescent="0.45">
      <c r="A294" s="10" t="s">
        <v>150</v>
      </c>
      <c r="B294" s="10" t="s">
        <v>149</v>
      </c>
      <c r="C294" s="9" t="s">
        <v>63</v>
      </c>
      <c r="D294" s="7" t="s">
        <v>148</v>
      </c>
      <c r="E294" s="8">
        <v>5005605</v>
      </c>
      <c r="F294" s="7" t="s">
        <v>147</v>
      </c>
      <c r="G294" s="6">
        <v>578.14737749999995</v>
      </c>
    </row>
    <row r="295" spans="1:7" ht="19.149999999999999" x14ac:dyDescent="0.45">
      <c r="A295" s="10" t="s">
        <v>146</v>
      </c>
      <c r="B295" s="10" t="s">
        <v>142</v>
      </c>
      <c r="C295" s="9" t="s">
        <v>63</v>
      </c>
      <c r="D295" s="7" t="s">
        <v>145</v>
      </c>
      <c r="E295" s="8">
        <v>43358822914</v>
      </c>
      <c r="F295" s="7" t="s">
        <v>144</v>
      </c>
      <c r="G295" s="6">
        <v>10839.705728499999</v>
      </c>
    </row>
    <row r="296" spans="1:7" ht="19.149999999999999" x14ac:dyDescent="0.45">
      <c r="A296" s="10" t="s">
        <v>143</v>
      </c>
      <c r="B296" s="10" t="s">
        <v>142</v>
      </c>
      <c r="C296" s="9" t="s">
        <v>67</v>
      </c>
      <c r="D296" s="7" t="s">
        <v>141</v>
      </c>
      <c r="E296" s="8">
        <v>2075149384</v>
      </c>
      <c r="F296" s="7" t="s">
        <v>140</v>
      </c>
      <c r="G296" s="6">
        <v>266.65669584</v>
      </c>
    </row>
    <row r="297" spans="1:7" ht="19.149999999999999" x14ac:dyDescent="0.45">
      <c r="A297" s="10" t="s">
        <v>139</v>
      </c>
      <c r="B297" s="10" t="s">
        <v>136</v>
      </c>
      <c r="C297" s="9" t="s">
        <v>63</v>
      </c>
      <c r="D297" s="7" t="s">
        <v>138</v>
      </c>
      <c r="E297" s="8">
        <v>56151024</v>
      </c>
      <c r="F297" s="7"/>
      <c r="G297" s="7">
        <v>0</v>
      </c>
    </row>
    <row r="298" spans="1:7" ht="19.149999999999999" x14ac:dyDescent="0.45">
      <c r="A298" s="10" t="s">
        <v>137</v>
      </c>
      <c r="B298" s="10" t="s">
        <v>136</v>
      </c>
      <c r="C298" s="9" t="s">
        <v>67</v>
      </c>
      <c r="D298" s="7" t="s">
        <v>135</v>
      </c>
      <c r="E298" s="8">
        <v>18716678</v>
      </c>
      <c r="F298" s="7" t="s">
        <v>134</v>
      </c>
      <c r="G298" s="6">
        <v>287.30100730000004</v>
      </c>
    </row>
    <row r="299" spans="1:7" x14ac:dyDescent="0.45">
      <c r="A299" s="10" t="s">
        <v>14</v>
      </c>
      <c r="B299" s="10" t="s">
        <v>133</v>
      </c>
      <c r="C299" s="9" t="s">
        <v>63</v>
      </c>
      <c r="D299" s="7" t="s">
        <v>132</v>
      </c>
      <c r="E299" s="8">
        <v>11529538</v>
      </c>
      <c r="F299" s="7">
        <v>8920</v>
      </c>
      <c r="G299" s="6">
        <v>102843.47895999999</v>
      </c>
    </row>
    <row r="300" spans="1:7" ht="19.149999999999999" x14ac:dyDescent="0.45">
      <c r="A300" s="10" t="s">
        <v>131</v>
      </c>
      <c r="B300" s="10" t="s">
        <v>128</v>
      </c>
      <c r="C300" s="9" t="s">
        <v>63</v>
      </c>
      <c r="D300" s="7" t="s">
        <v>130</v>
      </c>
      <c r="E300" s="8">
        <v>1075148</v>
      </c>
      <c r="F300" s="7"/>
      <c r="G300" s="7">
        <v>0</v>
      </c>
    </row>
    <row r="301" spans="1:7" ht="19.149999999999999" x14ac:dyDescent="0.45">
      <c r="A301" s="10" t="s">
        <v>129</v>
      </c>
      <c r="B301" s="10" t="s">
        <v>128</v>
      </c>
      <c r="C301" s="9" t="s">
        <v>67</v>
      </c>
      <c r="D301" s="7" t="s">
        <v>127</v>
      </c>
      <c r="E301" s="8">
        <v>51839</v>
      </c>
      <c r="F301" s="7"/>
      <c r="G301" s="7">
        <v>0</v>
      </c>
    </row>
    <row r="302" spans="1:7" x14ac:dyDescent="0.45">
      <c r="A302" s="10" t="s">
        <v>13</v>
      </c>
      <c r="B302" s="10" t="s">
        <v>126</v>
      </c>
      <c r="C302" s="9" t="s">
        <v>63</v>
      </c>
      <c r="D302" s="7" t="s">
        <v>125</v>
      </c>
      <c r="E302" s="8">
        <v>12960541337338</v>
      </c>
      <c r="F302" s="7" t="s">
        <v>124</v>
      </c>
      <c r="G302" s="6">
        <v>1012736.70009959</v>
      </c>
    </row>
    <row r="303" spans="1:7" x14ac:dyDescent="0.45">
      <c r="A303" s="10" t="s">
        <v>123</v>
      </c>
      <c r="B303" s="10" t="s">
        <v>122</v>
      </c>
      <c r="C303" s="9" t="s">
        <v>63</v>
      </c>
      <c r="D303" s="7" t="s">
        <v>121</v>
      </c>
      <c r="E303" s="8">
        <v>44462846593</v>
      </c>
      <c r="F303" s="7" t="s">
        <v>120</v>
      </c>
      <c r="G303" s="6">
        <v>32457.87801289</v>
      </c>
    </row>
    <row r="304" spans="1:7" x14ac:dyDescent="0.45">
      <c r="A304" s="10" t="s">
        <v>119</v>
      </c>
      <c r="B304" s="10" t="s">
        <v>118</v>
      </c>
      <c r="C304" s="9" t="s">
        <v>63</v>
      </c>
      <c r="D304" s="7" t="s">
        <v>117</v>
      </c>
      <c r="E304" s="8">
        <v>53000000</v>
      </c>
      <c r="F304" s="7" t="s">
        <v>116</v>
      </c>
      <c r="G304" s="6">
        <v>439.9</v>
      </c>
    </row>
    <row r="305" spans="1:7" x14ac:dyDescent="0.45">
      <c r="A305" s="10" t="s">
        <v>115</v>
      </c>
      <c r="B305" s="10" t="s">
        <v>112</v>
      </c>
      <c r="C305" s="9" t="s">
        <v>63</v>
      </c>
      <c r="D305" s="7" t="s">
        <v>114</v>
      </c>
      <c r="E305" s="8">
        <v>23748694</v>
      </c>
      <c r="F305" s="7">
        <v>481</v>
      </c>
      <c r="G305" s="6">
        <v>11423.121814</v>
      </c>
    </row>
    <row r="306" spans="1:7" x14ac:dyDescent="0.45">
      <c r="A306" s="10" t="s">
        <v>113</v>
      </c>
      <c r="B306" s="10" t="s">
        <v>112</v>
      </c>
      <c r="C306" s="9" t="s">
        <v>67</v>
      </c>
      <c r="D306" s="7" t="s">
        <v>111</v>
      </c>
      <c r="E306" s="8">
        <v>1294505</v>
      </c>
      <c r="F306" s="7">
        <v>224</v>
      </c>
      <c r="G306" s="6">
        <v>289.96911999999998</v>
      </c>
    </row>
    <row r="307" spans="1:7" ht="19.149999999999999" x14ac:dyDescent="0.45">
      <c r="A307" s="10" t="s">
        <v>110</v>
      </c>
      <c r="B307" s="10" t="s">
        <v>106</v>
      </c>
      <c r="C307" s="9" t="s">
        <v>63</v>
      </c>
      <c r="D307" s="7" t="s">
        <v>109</v>
      </c>
      <c r="E307" s="8">
        <v>1083000000</v>
      </c>
      <c r="F307" s="7" t="s">
        <v>108</v>
      </c>
      <c r="G307" s="6">
        <v>10505.1</v>
      </c>
    </row>
    <row r="308" spans="1:7" ht="19.149999999999999" x14ac:dyDescent="0.45">
      <c r="A308" s="10" t="s">
        <v>107</v>
      </c>
      <c r="B308" s="10" t="s">
        <v>106</v>
      </c>
      <c r="C308" s="9" t="s">
        <v>67</v>
      </c>
      <c r="D308" s="7" t="s">
        <v>105</v>
      </c>
      <c r="E308" s="8">
        <v>162000000</v>
      </c>
      <c r="F308" s="7" t="s">
        <v>104</v>
      </c>
      <c r="G308" s="6">
        <v>905.58</v>
      </c>
    </row>
    <row r="309" spans="1:7" x14ac:dyDescent="0.45">
      <c r="A309" s="10" t="s">
        <v>103</v>
      </c>
      <c r="B309" s="10" t="s">
        <v>102</v>
      </c>
      <c r="C309" s="9" t="s">
        <v>63</v>
      </c>
      <c r="D309" s="7" t="s">
        <v>101</v>
      </c>
      <c r="E309" s="8">
        <v>826919375</v>
      </c>
      <c r="F309" s="7">
        <v>14</v>
      </c>
      <c r="G309" s="6">
        <v>11576.87125</v>
      </c>
    </row>
    <row r="310" spans="1:7" x14ac:dyDescent="0.45">
      <c r="A310" s="10" t="s">
        <v>100</v>
      </c>
      <c r="B310" s="10" t="s">
        <v>99</v>
      </c>
      <c r="C310" s="9" t="s">
        <v>63</v>
      </c>
      <c r="D310" s="7" t="s">
        <v>98</v>
      </c>
      <c r="E310" s="8">
        <v>59746141</v>
      </c>
      <c r="F310" s="7" t="s">
        <v>97</v>
      </c>
      <c r="G310" s="6">
        <v>2503.3633079000001</v>
      </c>
    </row>
    <row r="311" spans="1:7" x14ac:dyDescent="0.45">
      <c r="A311" s="10" t="s">
        <v>96</v>
      </c>
      <c r="B311" s="10" t="s">
        <v>92</v>
      </c>
      <c r="C311" s="9" t="s">
        <v>63</v>
      </c>
      <c r="D311" s="7" t="s">
        <v>95</v>
      </c>
      <c r="E311" s="8">
        <v>7963562986</v>
      </c>
      <c r="F311" s="7" t="s">
        <v>94</v>
      </c>
      <c r="G311" s="6">
        <v>1469.2773709200001</v>
      </c>
    </row>
    <row r="312" spans="1:7" x14ac:dyDescent="0.45">
      <c r="A312" s="10" t="s">
        <v>93</v>
      </c>
      <c r="B312" s="10" t="s">
        <v>92</v>
      </c>
      <c r="C312" s="9" t="s">
        <v>67</v>
      </c>
      <c r="D312" s="7" t="s">
        <v>91</v>
      </c>
      <c r="E312" s="8">
        <v>1332635125</v>
      </c>
      <c r="F312" s="7" t="s">
        <v>90</v>
      </c>
      <c r="G312" s="6">
        <v>239.20800494</v>
      </c>
    </row>
    <row r="313" spans="1:7" x14ac:dyDescent="0.45">
      <c r="A313" s="10" t="s">
        <v>6</v>
      </c>
      <c r="B313" s="10" t="s">
        <v>89</v>
      </c>
      <c r="C313" s="9" t="s">
        <v>63</v>
      </c>
      <c r="D313" s="7" t="s">
        <v>88</v>
      </c>
      <c r="E313" s="8">
        <v>269161148</v>
      </c>
      <c r="F313" s="7">
        <v>840</v>
      </c>
      <c r="G313" s="6">
        <v>226095.36431999999</v>
      </c>
    </row>
    <row r="314" spans="1:7" x14ac:dyDescent="0.45">
      <c r="A314" s="10" t="s">
        <v>87</v>
      </c>
      <c r="B314" s="10" t="s">
        <v>83</v>
      </c>
      <c r="C314" s="9" t="s">
        <v>63</v>
      </c>
      <c r="D314" s="7" t="s">
        <v>86</v>
      </c>
      <c r="E314" s="8">
        <v>17143584</v>
      </c>
      <c r="F314" s="7" t="s">
        <v>85</v>
      </c>
      <c r="G314" s="6">
        <v>1306.3411008</v>
      </c>
    </row>
    <row r="315" spans="1:7" x14ac:dyDescent="0.45">
      <c r="A315" s="10" t="s">
        <v>84</v>
      </c>
      <c r="B315" s="10" t="s">
        <v>83</v>
      </c>
      <c r="C315" s="9" t="s">
        <v>67</v>
      </c>
      <c r="D315" s="7" t="s">
        <v>82</v>
      </c>
      <c r="E315" s="8">
        <v>4507320</v>
      </c>
      <c r="F315" s="7"/>
      <c r="G315" s="7">
        <v>0</v>
      </c>
    </row>
    <row r="316" spans="1:7" x14ac:dyDescent="0.45">
      <c r="A316" s="10" t="s">
        <v>81</v>
      </c>
      <c r="B316" s="10" t="s">
        <v>80</v>
      </c>
      <c r="C316" s="9" t="s">
        <v>63</v>
      </c>
      <c r="D316" s="7" t="s">
        <v>79</v>
      </c>
      <c r="E316" s="8">
        <v>296950</v>
      </c>
      <c r="F316" s="7"/>
      <c r="G316" s="7">
        <v>0</v>
      </c>
    </row>
    <row r="317" spans="1:7" x14ac:dyDescent="0.45">
      <c r="A317" s="10" t="s">
        <v>78</v>
      </c>
      <c r="B317" s="10" t="s">
        <v>77</v>
      </c>
      <c r="C317" s="9" t="s">
        <v>63</v>
      </c>
      <c r="D317" s="7" t="s">
        <v>76</v>
      </c>
      <c r="E317" s="8">
        <v>12000000</v>
      </c>
      <c r="F317" s="7">
        <v>45</v>
      </c>
      <c r="G317" s="6">
        <v>540</v>
      </c>
    </row>
    <row r="318" spans="1:7" x14ac:dyDescent="0.45">
      <c r="A318" s="10" t="s">
        <v>75</v>
      </c>
      <c r="B318" s="10" t="s">
        <v>74</v>
      </c>
      <c r="C318" s="9" t="s">
        <v>63</v>
      </c>
      <c r="D318" s="7" t="s">
        <v>73</v>
      </c>
      <c r="E318" s="8">
        <v>2659962</v>
      </c>
      <c r="F318" s="7">
        <v>325</v>
      </c>
      <c r="G318" s="6">
        <v>864.48765000000003</v>
      </c>
    </row>
    <row r="319" spans="1:7" x14ac:dyDescent="0.45">
      <c r="A319" s="10" t="s">
        <v>72</v>
      </c>
      <c r="B319" s="10" t="s">
        <v>68</v>
      </c>
      <c r="C319" s="9" t="s">
        <v>63</v>
      </c>
      <c r="D319" s="7" t="s">
        <v>71</v>
      </c>
      <c r="E319" s="8">
        <v>112734490</v>
      </c>
      <c r="F319" s="7" t="s">
        <v>70</v>
      </c>
      <c r="G319" s="6">
        <v>3810.4257619999998</v>
      </c>
    </row>
    <row r="320" spans="1:7" x14ac:dyDescent="0.45">
      <c r="A320" s="10" t="s">
        <v>69</v>
      </c>
      <c r="B320" s="10" t="s">
        <v>68</v>
      </c>
      <c r="C320" s="9" t="s">
        <v>67</v>
      </c>
      <c r="D320" s="7" t="s">
        <v>66</v>
      </c>
      <c r="E320" s="8">
        <v>37578123</v>
      </c>
      <c r="F320" s="7">
        <v>15</v>
      </c>
      <c r="G320" s="6">
        <v>563.67184499999996</v>
      </c>
    </row>
    <row r="321" spans="1:7" x14ac:dyDescent="0.45">
      <c r="A321" s="10" t="s">
        <v>65</v>
      </c>
      <c r="B321" s="10" t="s">
        <v>64</v>
      </c>
      <c r="C321" s="9" t="s">
        <v>63</v>
      </c>
      <c r="D321" s="7" t="s">
        <v>62</v>
      </c>
      <c r="E321" s="8">
        <v>562020480</v>
      </c>
      <c r="F321" s="7" t="s">
        <v>61</v>
      </c>
      <c r="G321" s="6">
        <v>363.06523007999999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2:G318"/>
  <sheetViews>
    <sheetView topLeftCell="A202" workbookViewId="0">
      <selection activeCell="A226" sqref="A226"/>
    </sheetView>
  </sheetViews>
  <sheetFormatPr defaultRowHeight="14.25" x14ac:dyDescent="0.45"/>
  <sheetData>
    <row r="2" spans="1:7" x14ac:dyDescent="0.45">
      <c r="A2" s="11" t="s">
        <v>1308</v>
      </c>
      <c r="B2" s="11" t="s">
        <v>1307</v>
      </c>
      <c r="C2" s="11" t="s">
        <v>1306</v>
      </c>
      <c r="D2" s="11" t="s">
        <v>1095</v>
      </c>
      <c r="E2" s="11" t="s">
        <v>1305</v>
      </c>
      <c r="F2" s="11" t="s">
        <v>1304</v>
      </c>
      <c r="G2" s="11" t="s">
        <v>1303</v>
      </c>
    </row>
    <row r="3" spans="1:7" x14ac:dyDescent="0.45">
      <c r="A3" s="11" t="s">
        <v>1301</v>
      </c>
      <c r="B3" s="11" t="s">
        <v>1302</v>
      </c>
      <c r="C3" s="11" t="s">
        <v>1301</v>
      </c>
      <c r="D3" s="11" t="s">
        <v>1088</v>
      </c>
      <c r="E3" s="11" t="s">
        <v>1087</v>
      </c>
      <c r="F3" s="11" t="s">
        <v>1081</v>
      </c>
      <c r="G3" s="11" t="s">
        <v>1085</v>
      </c>
    </row>
    <row r="4" spans="1:7" ht="25.5" x14ac:dyDescent="0.45">
      <c r="A4" s="11"/>
      <c r="B4" s="11" t="s">
        <v>1301</v>
      </c>
      <c r="C4" s="11" t="s">
        <v>1300</v>
      </c>
      <c r="D4" s="11" t="s">
        <v>1082</v>
      </c>
      <c r="E4" s="11"/>
      <c r="F4" s="11"/>
      <c r="G4" s="11"/>
    </row>
    <row r="5" spans="1:7" x14ac:dyDescent="0.45">
      <c r="A5" s="11"/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10" t="s">
        <v>1077</v>
      </c>
      <c r="B7" s="10" t="s">
        <v>1076</v>
      </c>
      <c r="C7" s="9" t="s">
        <v>63</v>
      </c>
      <c r="D7" s="9" t="s">
        <v>1075</v>
      </c>
      <c r="E7" s="8">
        <v>73500000</v>
      </c>
      <c r="F7" s="7">
        <v>99</v>
      </c>
      <c r="G7" s="6">
        <v>7276.5</v>
      </c>
    </row>
    <row r="8" spans="1:7" x14ac:dyDescent="0.45">
      <c r="A8" s="10" t="s">
        <v>1074</v>
      </c>
      <c r="B8" s="10" t="s">
        <v>1073</v>
      </c>
      <c r="C8" s="9" t="s">
        <v>63</v>
      </c>
      <c r="D8" s="9" t="s">
        <v>1072</v>
      </c>
      <c r="E8" s="8">
        <v>10000000</v>
      </c>
      <c r="F8" s="7" t="s">
        <v>1299</v>
      </c>
      <c r="G8" s="6">
        <v>1095</v>
      </c>
    </row>
    <row r="9" spans="1:7" x14ac:dyDescent="0.45">
      <c r="A9" s="10" t="s">
        <v>42</v>
      </c>
      <c r="B9" s="10" t="s">
        <v>1070</v>
      </c>
      <c r="C9" s="9" t="s">
        <v>63</v>
      </c>
      <c r="D9" s="9" t="s">
        <v>1069</v>
      </c>
      <c r="E9" s="8">
        <v>9650000000</v>
      </c>
      <c r="F9" s="7" t="s">
        <v>1298</v>
      </c>
      <c r="G9" s="6">
        <v>169647</v>
      </c>
    </row>
    <row r="10" spans="1:7" x14ac:dyDescent="0.45">
      <c r="A10" s="10" t="s">
        <v>9</v>
      </c>
      <c r="B10" s="10" t="s">
        <v>1067</v>
      </c>
      <c r="C10" s="9" t="s">
        <v>63</v>
      </c>
      <c r="D10" s="9" t="s">
        <v>1066</v>
      </c>
      <c r="E10" s="8">
        <v>1110616299</v>
      </c>
      <c r="F10" s="7" t="s">
        <v>1297</v>
      </c>
      <c r="G10" s="6">
        <v>37749.848003010004</v>
      </c>
    </row>
    <row r="11" spans="1:7" x14ac:dyDescent="0.45">
      <c r="A11" s="10" t="s">
        <v>8</v>
      </c>
      <c r="B11" s="10" t="s">
        <v>1064</v>
      </c>
      <c r="C11" s="9" t="s">
        <v>63</v>
      </c>
      <c r="D11" s="9" t="s">
        <v>1063</v>
      </c>
      <c r="E11" s="8">
        <v>40534000</v>
      </c>
      <c r="F11" s="7">
        <v>2224</v>
      </c>
      <c r="G11" s="6">
        <v>90147.615999999995</v>
      </c>
    </row>
    <row r="12" spans="1:7" x14ac:dyDescent="0.45">
      <c r="A12" s="10" t="s">
        <v>1062</v>
      </c>
      <c r="B12" s="10" t="s">
        <v>1296</v>
      </c>
      <c r="C12" s="9" t="s">
        <v>63</v>
      </c>
      <c r="D12" s="9" t="s">
        <v>1060</v>
      </c>
      <c r="E12" s="8">
        <v>56490000</v>
      </c>
      <c r="F12" s="7" t="s">
        <v>1295</v>
      </c>
      <c r="G12" s="6">
        <v>1169.3430000000001</v>
      </c>
    </row>
    <row r="13" spans="1:7" x14ac:dyDescent="0.45">
      <c r="A13" s="10" t="s">
        <v>1058</v>
      </c>
      <c r="B13" s="10" t="s">
        <v>1057</v>
      </c>
      <c r="C13" s="9" t="s">
        <v>63</v>
      </c>
      <c r="D13" s="9" t="s">
        <v>1056</v>
      </c>
      <c r="E13" s="8">
        <v>800000</v>
      </c>
      <c r="F13" s="7">
        <v>78600</v>
      </c>
      <c r="G13" s="6">
        <v>62880</v>
      </c>
    </row>
    <row r="14" spans="1:7" x14ac:dyDescent="0.45">
      <c r="A14" s="10" t="s">
        <v>7</v>
      </c>
      <c r="B14" s="10" t="s">
        <v>1055</v>
      </c>
      <c r="C14" s="9" t="s">
        <v>63</v>
      </c>
      <c r="D14" s="9" t="s">
        <v>1054</v>
      </c>
      <c r="E14" s="8">
        <v>7364965630</v>
      </c>
      <c r="F14" s="7" t="s">
        <v>1294</v>
      </c>
      <c r="G14" s="6">
        <v>523133.5086989</v>
      </c>
    </row>
    <row r="15" spans="1:7" x14ac:dyDescent="0.45">
      <c r="A15" s="10" t="s">
        <v>1052</v>
      </c>
      <c r="B15" s="10" t="s">
        <v>1293</v>
      </c>
      <c r="C15" s="9" t="s">
        <v>63</v>
      </c>
      <c r="D15" s="9" t="s">
        <v>1050</v>
      </c>
      <c r="E15" s="8">
        <v>498454822</v>
      </c>
      <c r="F15" s="7" t="s">
        <v>1292</v>
      </c>
      <c r="G15" s="6">
        <v>2691.6560388000003</v>
      </c>
    </row>
    <row r="16" spans="1:7" x14ac:dyDescent="0.45">
      <c r="A16" s="10" t="s">
        <v>1048</v>
      </c>
      <c r="B16" s="10" t="s">
        <v>1047</v>
      </c>
      <c r="C16" s="9" t="s">
        <v>63</v>
      </c>
      <c r="D16" s="9" t="s">
        <v>1046</v>
      </c>
      <c r="E16" s="8">
        <v>105000000</v>
      </c>
      <c r="F16" s="7" t="s">
        <v>1291</v>
      </c>
      <c r="G16" s="6">
        <v>1502.55</v>
      </c>
    </row>
    <row r="17" spans="1:7" x14ac:dyDescent="0.45">
      <c r="A17" s="10" t="s">
        <v>1040</v>
      </c>
      <c r="B17" s="10" t="s">
        <v>1039</v>
      </c>
      <c r="C17" s="9" t="s">
        <v>63</v>
      </c>
      <c r="D17" s="9" t="s">
        <v>1038</v>
      </c>
      <c r="E17" s="8">
        <v>14399997</v>
      </c>
      <c r="F17" s="7" t="s">
        <v>1290</v>
      </c>
      <c r="G17" s="6">
        <v>496.79989649999999</v>
      </c>
    </row>
    <row r="18" spans="1:7" x14ac:dyDescent="0.45">
      <c r="A18" s="10" t="s">
        <v>1037</v>
      </c>
      <c r="B18" s="10" t="s">
        <v>1036</v>
      </c>
      <c r="C18" s="9" t="s">
        <v>63</v>
      </c>
      <c r="D18" s="9" t="s">
        <v>1035</v>
      </c>
      <c r="E18" s="8">
        <v>123817165</v>
      </c>
      <c r="F18" s="7" t="s">
        <v>1289</v>
      </c>
      <c r="G18" s="6">
        <v>94.47249690000001</v>
      </c>
    </row>
    <row r="19" spans="1:7" ht="19.149999999999999" x14ac:dyDescent="0.45">
      <c r="A19" s="10" t="s">
        <v>1033</v>
      </c>
      <c r="B19" s="10" t="s">
        <v>1032</v>
      </c>
      <c r="C19" s="9" t="s">
        <v>63</v>
      </c>
      <c r="D19" s="9" t="s">
        <v>1031</v>
      </c>
      <c r="E19" s="8">
        <v>773900078</v>
      </c>
      <c r="F19" s="7" t="s">
        <v>1288</v>
      </c>
      <c r="G19" s="6">
        <v>184.18821856</v>
      </c>
    </row>
    <row r="20" spans="1:7" x14ac:dyDescent="0.45">
      <c r="A20" s="10" t="s">
        <v>1029</v>
      </c>
      <c r="B20" s="10" t="s">
        <v>1028</v>
      </c>
      <c r="C20" s="9" t="s">
        <v>63</v>
      </c>
      <c r="D20" s="9" t="s">
        <v>1027</v>
      </c>
      <c r="E20" s="8">
        <v>80700000</v>
      </c>
      <c r="F20" s="7"/>
      <c r="G20" s="7">
        <v>0</v>
      </c>
    </row>
    <row r="21" spans="1:7" x14ac:dyDescent="0.45">
      <c r="A21" s="10" t="s">
        <v>1026</v>
      </c>
      <c r="B21" s="10" t="s">
        <v>1022</v>
      </c>
      <c r="C21" s="9" t="s">
        <v>63</v>
      </c>
      <c r="D21" s="9" t="s">
        <v>1025</v>
      </c>
      <c r="E21" s="8">
        <v>1822463131</v>
      </c>
      <c r="F21" s="7" t="s">
        <v>1287</v>
      </c>
      <c r="G21" s="6">
        <v>21322.8186327</v>
      </c>
    </row>
    <row r="22" spans="1:7" x14ac:dyDescent="0.45">
      <c r="A22" s="10" t="s">
        <v>1023</v>
      </c>
      <c r="B22" s="10" t="s">
        <v>1022</v>
      </c>
      <c r="C22" s="9" t="s">
        <v>67</v>
      </c>
      <c r="D22" s="9" t="s">
        <v>1021</v>
      </c>
      <c r="E22" s="8">
        <v>461764300</v>
      </c>
      <c r="F22" s="7" t="s">
        <v>1286</v>
      </c>
      <c r="G22" s="6">
        <v>1498.4251535000001</v>
      </c>
    </row>
    <row r="23" spans="1:7" x14ac:dyDescent="0.45">
      <c r="A23" s="10" t="s">
        <v>11</v>
      </c>
      <c r="B23" s="10" t="s">
        <v>1018</v>
      </c>
      <c r="C23" s="9" t="s">
        <v>63</v>
      </c>
      <c r="D23" s="9" t="s">
        <v>1019</v>
      </c>
      <c r="E23" s="8">
        <v>150570662</v>
      </c>
      <c r="F23" s="7">
        <v>1868</v>
      </c>
      <c r="G23" s="6">
        <v>281265.99661600002</v>
      </c>
    </row>
    <row r="24" spans="1:7" x14ac:dyDescent="0.45">
      <c r="A24" s="10" t="s">
        <v>12</v>
      </c>
      <c r="B24" s="10" t="s">
        <v>1018</v>
      </c>
      <c r="C24" s="9" t="s">
        <v>67</v>
      </c>
      <c r="D24" s="9" t="s">
        <v>1017</v>
      </c>
      <c r="E24" s="8">
        <v>29788012</v>
      </c>
      <c r="F24" s="7">
        <v>1340</v>
      </c>
      <c r="G24" s="6">
        <v>39915.936079999999</v>
      </c>
    </row>
    <row r="25" spans="1:7" x14ac:dyDescent="0.45">
      <c r="A25" s="10" t="s">
        <v>1016</v>
      </c>
      <c r="B25" s="10" t="s">
        <v>1015</v>
      </c>
      <c r="C25" s="9" t="s">
        <v>63</v>
      </c>
      <c r="D25" s="9" t="s">
        <v>1014</v>
      </c>
      <c r="E25" s="8">
        <v>1000000000</v>
      </c>
      <c r="F25" s="7" t="s">
        <v>1285</v>
      </c>
      <c r="G25" s="6">
        <v>1460</v>
      </c>
    </row>
    <row r="26" spans="1:7" x14ac:dyDescent="0.45">
      <c r="A26" s="10" t="s">
        <v>1012</v>
      </c>
      <c r="B26" s="10" t="s">
        <v>1008</v>
      </c>
      <c r="C26" s="9" t="s">
        <v>63</v>
      </c>
      <c r="D26" s="9" t="s">
        <v>1011</v>
      </c>
      <c r="E26" s="8">
        <v>949023840</v>
      </c>
      <c r="F26" s="7" t="s">
        <v>1284</v>
      </c>
      <c r="G26" s="6">
        <v>7373.9152368000005</v>
      </c>
    </row>
    <row r="27" spans="1:7" x14ac:dyDescent="0.45">
      <c r="A27" s="10" t="s">
        <v>1009</v>
      </c>
      <c r="B27" s="10" t="s">
        <v>1008</v>
      </c>
      <c r="C27" s="9" t="s">
        <v>67</v>
      </c>
      <c r="D27" s="9" t="s">
        <v>1007</v>
      </c>
      <c r="E27" s="8">
        <v>36165270</v>
      </c>
      <c r="F27" s="7" t="s">
        <v>1283</v>
      </c>
      <c r="G27" s="6">
        <v>157.68057719999999</v>
      </c>
    </row>
    <row r="28" spans="1:7" x14ac:dyDescent="0.45">
      <c r="A28" s="10" t="s">
        <v>1005</v>
      </c>
      <c r="B28" s="10" t="s">
        <v>1004</v>
      </c>
      <c r="C28" s="9" t="s">
        <v>63</v>
      </c>
      <c r="D28" s="9" t="s">
        <v>1003</v>
      </c>
      <c r="E28" s="8">
        <v>1150000000</v>
      </c>
      <c r="F28" s="7" t="s">
        <v>1282</v>
      </c>
      <c r="G28" s="6">
        <v>4646</v>
      </c>
    </row>
    <row r="29" spans="1:7" x14ac:dyDescent="0.45">
      <c r="A29" s="10" t="s">
        <v>1001</v>
      </c>
      <c r="B29" s="10" t="s">
        <v>1000</v>
      </c>
      <c r="C29" s="9" t="s">
        <v>63</v>
      </c>
      <c r="D29" s="9" t="s">
        <v>999</v>
      </c>
      <c r="E29" s="8">
        <v>7027270</v>
      </c>
      <c r="F29" s="7">
        <v>918</v>
      </c>
      <c r="G29" s="6">
        <v>6451.0338599999995</v>
      </c>
    </row>
    <row r="30" spans="1:7" x14ac:dyDescent="0.45">
      <c r="A30" s="10" t="s">
        <v>10</v>
      </c>
      <c r="B30" s="10" t="s">
        <v>998</v>
      </c>
      <c r="C30" s="9" t="s">
        <v>63</v>
      </c>
      <c r="D30" s="9" t="s">
        <v>997</v>
      </c>
      <c r="E30" s="8">
        <v>439554000</v>
      </c>
      <c r="F30" s="7" t="s">
        <v>1281</v>
      </c>
      <c r="G30" s="6">
        <v>13911.884099999999</v>
      </c>
    </row>
    <row r="31" spans="1:7" ht="19.149999999999999" x14ac:dyDescent="0.45">
      <c r="A31" s="10" t="s">
        <v>992</v>
      </c>
      <c r="B31" s="10" t="s">
        <v>991</v>
      </c>
      <c r="C31" s="9" t="s">
        <v>63</v>
      </c>
      <c r="D31" s="9" t="s">
        <v>990</v>
      </c>
      <c r="E31" s="8">
        <v>472382880</v>
      </c>
      <c r="F31" s="7">
        <v>41</v>
      </c>
      <c r="G31" s="6">
        <v>19367.698079999998</v>
      </c>
    </row>
    <row r="32" spans="1:7" x14ac:dyDescent="0.45">
      <c r="A32" s="10" t="s">
        <v>988</v>
      </c>
      <c r="B32" s="10" t="s">
        <v>987</v>
      </c>
      <c r="C32" s="9" t="s">
        <v>63</v>
      </c>
      <c r="D32" s="9" t="s">
        <v>986</v>
      </c>
      <c r="E32" s="8">
        <v>26771420</v>
      </c>
      <c r="F32" s="7" t="s">
        <v>1280</v>
      </c>
      <c r="G32" s="6">
        <v>720.15119800000002</v>
      </c>
    </row>
    <row r="33" spans="1:7" x14ac:dyDescent="0.45">
      <c r="A33" s="10" t="s">
        <v>984</v>
      </c>
      <c r="B33" s="10" t="s">
        <v>983</v>
      </c>
      <c r="C33" s="9" t="s">
        <v>63</v>
      </c>
      <c r="D33" s="9" t="s">
        <v>982</v>
      </c>
      <c r="E33" s="8">
        <v>600216</v>
      </c>
      <c r="F33" s="7">
        <v>1940</v>
      </c>
      <c r="G33" s="6">
        <v>1164.41904</v>
      </c>
    </row>
    <row r="34" spans="1:7" x14ac:dyDescent="0.45">
      <c r="A34" s="10" t="s">
        <v>41</v>
      </c>
      <c r="B34" s="10" t="s">
        <v>1279</v>
      </c>
      <c r="C34" s="9" t="s">
        <v>63</v>
      </c>
      <c r="D34" s="9" t="s">
        <v>980</v>
      </c>
      <c r="E34" s="8">
        <v>837718660</v>
      </c>
      <c r="F34" s="7" t="s">
        <v>1278</v>
      </c>
      <c r="G34" s="6">
        <v>547407.25837699999</v>
      </c>
    </row>
    <row r="35" spans="1:7" ht="19.149999999999999" x14ac:dyDescent="0.45">
      <c r="A35" s="10" t="s">
        <v>978</v>
      </c>
      <c r="B35" s="10" t="s">
        <v>977</v>
      </c>
      <c r="C35" s="9" t="s">
        <v>63</v>
      </c>
      <c r="D35" s="9" t="s">
        <v>976</v>
      </c>
      <c r="E35" s="8">
        <v>3161965</v>
      </c>
      <c r="F35" s="7">
        <v>1662</v>
      </c>
      <c r="G35" s="6">
        <v>5255.1858300000004</v>
      </c>
    </row>
    <row r="36" spans="1:7" x14ac:dyDescent="0.45">
      <c r="A36" s="10" t="s">
        <v>975</v>
      </c>
      <c r="B36" s="10" t="s">
        <v>974</v>
      </c>
      <c r="C36" s="9" t="s">
        <v>63</v>
      </c>
      <c r="D36" s="9" t="s">
        <v>973</v>
      </c>
      <c r="E36" s="8">
        <v>54195410</v>
      </c>
      <c r="F36" s="7" t="s">
        <v>1277</v>
      </c>
      <c r="G36" s="6">
        <v>22789.169904999999</v>
      </c>
    </row>
    <row r="37" spans="1:7" x14ac:dyDescent="0.45">
      <c r="A37" s="10" t="s">
        <v>972</v>
      </c>
      <c r="B37" s="10" t="s">
        <v>968</v>
      </c>
      <c r="C37" s="9" t="s">
        <v>63</v>
      </c>
      <c r="D37" s="9" t="s">
        <v>971</v>
      </c>
      <c r="E37" s="8">
        <v>6894914573</v>
      </c>
      <c r="F37" s="7" t="s">
        <v>1276</v>
      </c>
      <c r="G37" s="6">
        <v>524.70299900999998</v>
      </c>
    </row>
    <row r="38" spans="1:7" x14ac:dyDescent="0.45">
      <c r="A38" s="10" t="s">
        <v>969</v>
      </c>
      <c r="B38" s="10" t="s">
        <v>968</v>
      </c>
      <c r="C38" s="9" t="s">
        <v>67</v>
      </c>
      <c r="D38" s="9" t="s">
        <v>967</v>
      </c>
      <c r="E38" s="8">
        <v>859219416</v>
      </c>
      <c r="F38" s="7" t="s">
        <v>1275</v>
      </c>
      <c r="G38" s="6">
        <v>65.300675619999993</v>
      </c>
    </row>
    <row r="39" spans="1:7" x14ac:dyDescent="0.45">
      <c r="A39" s="10" t="s">
        <v>965</v>
      </c>
      <c r="B39" s="10" t="s">
        <v>961</v>
      </c>
      <c r="C39" s="9" t="s">
        <v>63</v>
      </c>
      <c r="D39" s="9" t="s">
        <v>964</v>
      </c>
      <c r="E39" s="8">
        <v>166167000</v>
      </c>
      <c r="F39" s="7" t="s">
        <v>1274</v>
      </c>
      <c r="G39" s="6">
        <v>2442.6549</v>
      </c>
    </row>
    <row r="40" spans="1:7" x14ac:dyDescent="0.45">
      <c r="A40" s="10" t="s">
        <v>962</v>
      </c>
      <c r="B40" s="10" t="s">
        <v>961</v>
      </c>
      <c r="C40" s="9" t="s">
        <v>67</v>
      </c>
      <c r="D40" s="9" t="s">
        <v>960</v>
      </c>
      <c r="E40" s="8">
        <v>55389000</v>
      </c>
      <c r="F40" s="7" t="s">
        <v>1273</v>
      </c>
      <c r="G40" s="6">
        <v>319.04064</v>
      </c>
    </row>
    <row r="41" spans="1:7" x14ac:dyDescent="0.45">
      <c r="A41" s="10" t="s">
        <v>958</v>
      </c>
      <c r="B41" s="10" t="s">
        <v>957</v>
      </c>
      <c r="C41" s="9" t="s">
        <v>63</v>
      </c>
      <c r="D41" s="9" t="s">
        <v>956</v>
      </c>
      <c r="E41" s="8">
        <v>498900</v>
      </c>
      <c r="F41" s="7"/>
      <c r="G41" s="7">
        <v>0</v>
      </c>
    </row>
    <row r="42" spans="1:7" ht="19.149999999999999" x14ac:dyDescent="0.45">
      <c r="A42" s="10" t="s">
        <v>955</v>
      </c>
      <c r="B42" s="10" t="s">
        <v>954</v>
      </c>
      <c r="C42" s="9" t="s">
        <v>63</v>
      </c>
      <c r="D42" s="9" t="s">
        <v>953</v>
      </c>
      <c r="E42" s="8">
        <v>5269115472</v>
      </c>
      <c r="F42" s="7" t="s">
        <v>1272</v>
      </c>
      <c r="G42" s="6">
        <v>516.37331626000002</v>
      </c>
    </row>
    <row r="43" spans="1:7" x14ac:dyDescent="0.45">
      <c r="A43" s="10" t="s">
        <v>951</v>
      </c>
      <c r="B43" s="10" t="s">
        <v>947</v>
      </c>
      <c r="C43" s="9" t="s">
        <v>63</v>
      </c>
      <c r="D43" s="9" t="s">
        <v>950</v>
      </c>
      <c r="E43" s="8">
        <v>721182860</v>
      </c>
      <c r="F43" s="7" t="s">
        <v>1204</v>
      </c>
      <c r="G43" s="6">
        <v>11827.398904</v>
      </c>
    </row>
    <row r="44" spans="1:7" x14ac:dyDescent="0.45">
      <c r="A44" s="10" t="s">
        <v>948</v>
      </c>
      <c r="B44" s="10" t="s">
        <v>947</v>
      </c>
      <c r="C44" s="9" t="s">
        <v>67</v>
      </c>
      <c r="D44" s="9" t="s">
        <v>946</v>
      </c>
      <c r="E44" s="8">
        <v>154256400</v>
      </c>
      <c r="F44" s="7" t="s">
        <v>1271</v>
      </c>
      <c r="G44" s="6">
        <v>2907.7331399999998</v>
      </c>
    </row>
    <row r="45" spans="1:7" x14ac:dyDescent="0.45">
      <c r="A45" s="10" t="s">
        <v>944</v>
      </c>
      <c r="B45" s="10" t="s">
        <v>943</v>
      </c>
      <c r="C45" s="9" t="s">
        <v>63</v>
      </c>
      <c r="D45" s="9" t="s">
        <v>942</v>
      </c>
      <c r="E45" s="8">
        <v>91500000</v>
      </c>
      <c r="F45" s="7" t="s">
        <v>1270</v>
      </c>
      <c r="G45" s="6">
        <v>381.55500000000001</v>
      </c>
    </row>
    <row r="46" spans="1:7" x14ac:dyDescent="0.45">
      <c r="A46" s="10" t="s">
        <v>17</v>
      </c>
      <c r="B46" s="10" t="s">
        <v>940</v>
      </c>
      <c r="C46" s="9" t="s">
        <v>63</v>
      </c>
      <c r="D46" s="9" t="s">
        <v>939</v>
      </c>
      <c r="E46" s="8">
        <v>124750000</v>
      </c>
      <c r="F46" s="7" t="s">
        <v>1269</v>
      </c>
      <c r="G46" s="6">
        <v>60416.425000000003</v>
      </c>
    </row>
    <row r="47" spans="1:7" ht="25.5" x14ac:dyDescent="0.45">
      <c r="A47" s="10" t="s">
        <v>938</v>
      </c>
      <c r="B47" s="10" t="s">
        <v>937</v>
      </c>
      <c r="C47" s="9" t="s">
        <v>63</v>
      </c>
      <c r="D47" s="9" t="s">
        <v>936</v>
      </c>
      <c r="E47" s="8">
        <v>17223107804</v>
      </c>
      <c r="F47" s="7" t="s">
        <v>1268</v>
      </c>
      <c r="G47" s="6">
        <v>21459.992323779999</v>
      </c>
    </row>
    <row r="48" spans="1:7" x14ac:dyDescent="0.45">
      <c r="A48" s="10" t="s">
        <v>934</v>
      </c>
      <c r="B48" s="10" t="s">
        <v>931</v>
      </c>
      <c r="C48" s="9" t="s">
        <v>63</v>
      </c>
      <c r="D48" s="9" t="s">
        <v>933</v>
      </c>
      <c r="E48" s="8">
        <v>343407</v>
      </c>
      <c r="F48" s="7"/>
      <c r="G48" s="7">
        <v>0</v>
      </c>
    </row>
    <row r="49" spans="1:7" x14ac:dyDescent="0.45">
      <c r="A49" s="10" t="s">
        <v>932</v>
      </c>
      <c r="B49" s="10" t="s">
        <v>931</v>
      </c>
      <c r="C49" s="9" t="s">
        <v>67</v>
      </c>
      <c r="D49" s="9" t="s">
        <v>930</v>
      </c>
      <c r="E49" s="8">
        <v>114469</v>
      </c>
      <c r="F49" s="7">
        <v>854</v>
      </c>
      <c r="G49" s="6">
        <v>97.756525999999994</v>
      </c>
    </row>
    <row r="50" spans="1:7" x14ac:dyDescent="0.45">
      <c r="A50" s="10" t="s">
        <v>929</v>
      </c>
      <c r="B50" s="10" t="s">
        <v>928</v>
      </c>
      <c r="C50" s="9" t="s">
        <v>63</v>
      </c>
      <c r="D50" s="9" t="s">
        <v>927</v>
      </c>
      <c r="E50" s="8">
        <v>1404308</v>
      </c>
      <c r="F50" s="7">
        <v>419</v>
      </c>
      <c r="G50" s="6">
        <v>588.40505199999996</v>
      </c>
    </row>
    <row r="51" spans="1:7" x14ac:dyDescent="0.45">
      <c r="A51" s="10" t="s">
        <v>926</v>
      </c>
      <c r="B51" s="10" t="s">
        <v>925</v>
      </c>
      <c r="C51" s="9" t="s">
        <v>63</v>
      </c>
      <c r="D51" s="9" t="s">
        <v>924</v>
      </c>
      <c r="E51" s="8">
        <v>35371898370</v>
      </c>
      <c r="F51" s="7" t="s">
        <v>1267</v>
      </c>
      <c r="G51" s="6">
        <v>27802.312118819998</v>
      </c>
    </row>
    <row r="52" spans="1:7" x14ac:dyDescent="0.45">
      <c r="A52" s="10" t="s">
        <v>53</v>
      </c>
      <c r="B52" s="10" t="s">
        <v>922</v>
      </c>
      <c r="C52" s="9" t="s">
        <v>63</v>
      </c>
      <c r="D52" s="9" t="s">
        <v>921</v>
      </c>
      <c r="E52" s="8">
        <v>63048706145</v>
      </c>
      <c r="F52" s="7" t="s">
        <v>1266</v>
      </c>
      <c r="G52" s="6">
        <v>186435.02407076998</v>
      </c>
    </row>
    <row r="53" spans="1:7" x14ac:dyDescent="0.45">
      <c r="A53" s="10" t="s">
        <v>919</v>
      </c>
      <c r="B53" s="10" t="s">
        <v>918</v>
      </c>
      <c r="C53" s="9" t="s">
        <v>63</v>
      </c>
      <c r="D53" s="9" t="s">
        <v>917</v>
      </c>
      <c r="E53" s="8">
        <v>10350000</v>
      </c>
      <c r="F53" s="7"/>
      <c r="G53" s="7">
        <v>0</v>
      </c>
    </row>
    <row r="54" spans="1:7" x14ac:dyDescent="0.45">
      <c r="A54" s="10" t="s">
        <v>50</v>
      </c>
      <c r="B54" s="10" t="s">
        <v>916</v>
      </c>
      <c r="C54" s="9" t="s">
        <v>63</v>
      </c>
      <c r="D54" s="9" t="s">
        <v>915</v>
      </c>
      <c r="E54" s="8">
        <v>1274665323063</v>
      </c>
      <c r="F54" s="7" t="s">
        <v>1265</v>
      </c>
      <c r="G54" s="6">
        <v>82343.379869869997</v>
      </c>
    </row>
    <row r="55" spans="1:7" x14ac:dyDescent="0.45">
      <c r="A55" s="10" t="s">
        <v>913</v>
      </c>
      <c r="B55" s="10" t="s">
        <v>912</v>
      </c>
      <c r="C55" s="9" t="s">
        <v>63</v>
      </c>
      <c r="D55" s="9" t="s">
        <v>911</v>
      </c>
      <c r="E55" s="8">
        <v>2951250000</v>
      </c>
      <c r="F55" s="7" t="s">
        <v>1264</v>
      </c>
      <c r="G55" s="6">
        <v>8706.1875</v>
      </c>
    </row>
    <row r="56" spans="1:7" x14ac:dyDescent="0.45">
      <c r="A56" s="10" t="s">
        <v>909</v>
      </c>
      <c r="B56" s="10" t="s">
        <v>908</v>
      </c>
      <c r="C56" s="9" t="s">
        <v>67</v>
      </c>
      <c r="D56" s="9" t="s">
        <v>907</v>
      </c>
      <c r="E56" s="8">
        <v>1880000</v>
      </c>
      <c r="F56" s="7"/>
      <c r="G56" s="7">
        <v>0</v>
      </c>
    </row>
    <row r="57" spans="1:7" x14ac:dyDescent="0.45">
      <c r="A57" s="10" t="s">
        <v>906</v>
      </c>
      <c r="B57" s="10" t="s">
        <v>903</v>
      </c>
      <c r="C57" s="9" t="s">
        <v>63</v>
      </c>
      <c r="D57" s="9" t="s">
        <v>905</v>
      </c>
      <c r="E57" s="8">
        <v>18520260</v>
      </c>
      <c r="F57" s="7">
        <v>396</v>
      </c>
      <c r="G57" s="6">
        <v>7334.0229600000002</v>
      </c>
    </row>
    <row r="58" spans="1:7" x14ac:dyDescent="0.45">
      <c r="A58" s="10" t="s">
        <v>904</v>
      </c>
      <c r="B58" s="10" t="s">
        <v>903</v>
      </c>
      <c r="C58" s="9" t="s">
        <v>67</v>
      </c>
      <c r="D58" s="9" t="s">
        <v>902</v>
      </c>
      <c r="E58" s="8">
        <v>1453500</v>
      </c>
      <c r="F58" s="7">
        <v>289</v>
      </c>
      <c r="G58" s="6">
        <v>420.06150000000002</v>
      </c>
    </row>
    <row r="59" spans="1:7" x14ac:dyDescent="0.45">
      <c r="A59" s="10" t="s">
        <v>901</v>
      </c>
      <c r="B59" s="10" t="s">
        <v>900</v>
      </c>
      <c r="C59" s="9" t="s">
        <v>63</v>
      </c>
      <c r="D59" s="9" t="s">
        <v>899</v>
      </c>
      <c r="E59" s="8">
        <v>185125000</v>
      </c>
      <c r="F59" s="7"/>
      <c r="G59" s="7">
        <v>0</v>
      </c>
    </row>
    <row r="60" spans="1:7" x14ac:dyDescent="0.45">
      <c r="A60" s="10" t="s">
        <v>15</v>
      </c>
      <c r="B60" s="10" t="s">
        <v>898</v>
      </c>
      <c r="C60" s="9" t="s">
        <v>63</v>
      </c>
      <c r="D60" s="9" t="s">
        <v>897</v>
      </c>
      <c r="E60" s="8">
        <v>23673512900</v>
      </c>
      <c r="F60" s="7" t="s">
        <v>1263</v>
      </c>
      <c r="G60" s="6">
        <v>3271679.4827800002</v>
      </c>
    </row>
    <row r="61" spans="1:7" x14ac:dyDescent="0.45">
      <c r="A61" s="10" t="s">
        <v>895</v>
      </c>
      <c r="B61" s="10" t="s">
        <v>894</v>
      </c>
      <c r="C61" s="9" t="s">
        <v>63</v>
      </c>
      <c r="D61" s="9" t="s">
        <v>893</v>
      </c>
      <c r="E61" s="8">
        <v>185125000</v>
      </c>
      <c r="F61" s="7"/>
      <c r="G61" s="7">
        <v>0</v>
      </c>
    </row>
    <row r="62" spans="1:7" x14ac:dyDescent="0.45">
      <c r="A62" s="10" t="s">
        <v>892</v>
      </c>
      <c r="B62" s="10" t="s">
        <v>891</v>
      </c>
      <c r="C62" s="9" t="s">
        <v>63</v>
      </c>
      <c r="D62" s="9" t="s">
        <v>890</v>
      </c>
      <c r="E62" s="8">
        <v>471428300</v>
      </c>
      <c r="F62" s="7"/>
      <c r="G62" s="7">
        <v>0</v>
      </c>
    </row>
    <row r="63" spans="1:7" x14ac:dyDescent="0.45">
      <c r="A63" s="10" t="s">
        <v>52</v>
      </c>
      <c r="B63" s="10" t="s">
        <v>1262</v>
      </c>
      <c r="C63" s="9" t="s">
        <v>63</v>
      </c>
      <c r="D63" s="9" t="s">
        <v>888</v>
      </c>
      <c r="E63" s="8">
        <v>43963773</v>
      </c>
      <c r="F63" s="7">
        <v>725</v>
      </c>
      <c r="G63" s="6">
        <v>31873.735424999999</v>
      </c>
    </row>
    <row r="64" spans="1:7" x14ac:dyDescent="0.45">
      <c r="A64" s="10" t="s">
        <v>16</v>
      </c>
      <c r="B64" s="10" t="s">
        <v>1261</v>
      </c>
      <c r="C64" s="9" t="s">
        <v>63</v>
      </c>
      <c r="D64" s="9" t="s">
        <v>886</v>
      </c>
      <c r="E64" s="8">
        <v>158245476</v>
      </c>
      <c r="F64" s="7">
        <v>10500</v>
      </c>
      <c r="G64" s="6">
        <v>1661577.4979999999</v>
      </c>
    </row>
    <row r="65" spans="1:7" x14ac:dyDescent="0.45">
      <c r="A65" s="10" t="s">
        <v>885</v>
      </c>
      <c r="B65" s="10" t="s">
        <v>1260</v>
      </c>
      <c r="C65" s="9" t="s">
        <v>63</v>
      </c>
      <c r="D65" s="9" t="s">
        <v>883</v>
      </c>
      <c r="E65" s="8">
        <v>190000000</v>
      </c>
      <c r="F65" s="7" t="s">
        <v>1259</v>
      </c>
      <c r="G65" s="6">
        <v>2574.5</v>
      </c>
    </row>
    <row r="66" spans="1:7" x14ac:dyDescent="0.45">
      <c r="A66" s="10" t="s">
        <v>881</v>
      </c>
      <c r="B66" s="10" t="s">
        <v>880</v>
      </c>
      <c r="C66" s="9" t="s">
        <v>63</v>
      </c>
      <c r="D66" s="9" t="s">
        <v>879</v>
      </c>
      <c r="E66" s="8">
        <v>2596000000</v>
      </c>
      <c r="F66" s="7" t="s">
        <v>1258</v>
      </c>
      <c r="G66" s="6">
        <v>136.29</v>
      </c>
    </row>
    <row r="67" spans="1:7" x14ac:dyDescent="0.45">
      <c r="A67" s="10" t="s">
        <v>877</v>
      </c>
      <c r="B67" s="10" t="s">
        <v>876</v>
      </c>
      <c r="C67" s="9" t="s">
        <v>63</v>
      </c>
      <c r="D67" s="9" t="s">
        <v>875</v>
      </c>
      <c r="E67" s="8">
        <v>43000000</v>
      </c>
      <c r="F67" s="7" t="s">
        <v>1257</v>
      </c>
      <c r="G67" s="6">
        <v>78.260000000000005</v>
      </c>
    </row>
    <row r="68" spans="1:7" x14ac:dyDescent="0.45">
      <c r="A68" s="10" t="s">
        <v>873</v>
      </c>
      <c r="B68" s="10" t="s">
        <v>872</v>
      </c>
      <c r="C68" s="9" t="s">
        <v>63</v>
      </c>
      <c r="D68" s="9" t="s">
        <v>871</v>
      </c>
      <c r="E68" s="8">
        <v>60000000</v>
      </c>
      <c r="F68" s="7" t="s">
        <v>1256</v>
      </c>
      <c r="G68" s="6">
        <v>2310</v>
      </c>
    </row>
    <row r="69" spans="1:7" x14ac:dyDescent="0.45">
      <c r="A69" s="10" t="s">
        <v>869</v>
      </c>
      <c r="B69" s="10" t="s">
        <v>868</v>
      </c>
      <c r="C69" s="9" t="s">
        <v>63</v>
      </c>
      <c r="D69" s="9" t="s">
        <v>867</v>
      </c>
      <c r="E69" s="8">
        <v>11217094</v>
      </c>
      <c r="F69" s="7">
        <v>2281</v>
      </c>
      <c r="G69" s="6">
        <v>25586.191414000001</v>
      </c>
    </row>
    <row r="70" spans="1:7" x14ac:dyDescent="0.45">
      <c r="A70" s="10" t="s">
        <v>866</v>
      </c>
      <c r="B70" s="10" t="s">
        <v>1255</v>
      </c>
      <c r="C70" s="9" t="s">
        <v>63</v>
      </c>
      <c r="D70" s="9" t="s">
        <v>865</v>
      </c>
      <c r="E70" s="8">
        <v>688894206</v>
      </c>
      <c r="F70" s="7"/>
      <c r="G70" s="7">
        <v>0</v>
      </c>
    </row>
    <row r="71" spans="1:7" x14ac:dyDescent="0.45">
      <c r="A71" s="10" t="s">
        <v>864</v>
      </c>
      <c r="B71" s="10" t="s">
        <v>1255</v>
      </c>
      <c r="C71" s="9" t="s">
        <v>67</v>
      </c>
      <c r="D71" s="9" t="s">
        <v>862</v>
      </c>
      <c r="E71" s="8">
        <v>229631402</v>
      </c>
      <c r="F71" s="7" t="s">
        <v>1254</v>
      </c>
      <c r="G71" s="6">
        <v>259.48348426000001</v>
      </c>
    </row>
    <row r="72" spans="1:7" x14ac:dyDescent="0.45">
      <c r="A72" s="10" t="s">
        <v>36</v>
      </c>
      <c r="B72" s="10" t="s">
        <v>857</v>
      </c>
      <c r="C72" s="9" t="s">
        <v>63</v>
      </c>
      <c r="D72" s="9" t="s">
        <v>856</v>
      </c>
      <c r="E72" s="8">
        <v>386255464890</v>
      </c>
      <c r="F72" s="7" t="s">
        <v>1253</v>
      </c>
      <c r="G72" s="6">
        <v>202861.37016023</v>
      </c>
    </row>
    <row r="73" spans="1:7" x14ac:dyDescent="0.45">
      <c r="A73" s="10" t="s">
        <v>854</v>
      </c>
      <c r="B73" s="10" t="s">
        <v>853</v>
      </c>
      <c r="C73" s="9" t="s">
        <v>63</v>
      </c>
      <c r="D73" s="9" t="s">
        <v>852</v>
      </c>
      <c r="E73" s="8">
        <v>72907930</v>
      </c>
      <c r="F73" s="7"/>
      <c r="G73" s="7">
        <v>0</v>
      </c>
    </row>
    <row r="74" spans="1:7" x14ac:dyDescent="0.45">
      <c r="A74" s="10" t="s">
        <v>851</v>
      </c>
      <c r="B74" s="10" t="s">
        <v>850</v>
      </c>
      <c r="C74" s="9" t="s">
        <v>63</v>
      </c>
      <c r="D74" s="9" t="s">
        <v>849</v>
      </c>
      <c r="E74" s="8">
        <v>2110524</v>
      </c>
      <c r="F74" s="7"/>
      <c r="G74" s="7">
        <v>0</v>
      </c>
    </row>
    <row r="75" spans="1:7" x14ac:dyDescent="0.45">
      <c r="A75" s="10" t="s">
        <v>848</v>
      </c>
      <c r="B75" s="10" t="s">
        <v>843</v>
      </c>
      <c r="C75" s="9" t="s">
        <v>63</v>
      </c>
      <c r="D75" s="9" t="s">
        <v>847</v>
      </c>
      <c r="E75" s="8">
        <v>448410</v>
      </c>
      <c r="F75" s="7">
        <v>373</v>
      </c>
      <c r="G75" s="6">
        <v>167.25693000000001</v>
      </c>
    </row>
    <row r="76" spans="1:7" x14ac:dyDescent="0.45">
      <c r="A76" s="10" t="s">
        <v>846</v>
      </c>
      <c r="B76" s="10" t="s">
        <v>843</v>
      </c>
      <c r="C76" s="9" t="s">
        <v>63</v>
      </c>
      <c r="D76" s="9" t="s">
        <v>845</v>
      </c>
      <c r="E76" s="8">
        <v>352319</v>
      </c>
      <c r="F76" s="7"/>
      <c r="G76" s="7">
        <v>0</v>
      </c>
    </row>
    <row r="77" spans="1:7" x14ac:dyDescent="0.45">
      <c r="A77" s="10" t="s">
        <v>844</v>
      </c>
      <c r="B77" s="10" t="s">
        <v>843</v>
      </c>
      <c r="C77" s="9" t="s">
        <v>67</v>
      </c>
      <c r="D77" s="9" t="s">
        <v>842</v>
      </c>
      <c r="E77" s="8">
        <v>266910</v>
      </c>
      <c r="F77" s="7"/>
      <c r="G77" s="7">
        <v>0</v>
      </c>
    </row>
    <row r="78" spans="1:7" x14ac:dyDescent="0.45">
      <c r="A78" s="10" t="s">
        <v>18</v>
      </c>
      <c r="B78" s="10" t="s">
        <v>841</v>
      </c>
      <c r="C78" s="9" t="s">
        <v>63</v>
      </c>
      <c r="D78" s="9" t="s">
        <v>840</v>
      </c>
      <c r="E78" s="8">
        <v>104400000000</v>
      </c>
      <c r="F78" s="7" t="s">
        <v>1252</v>
      </c>
      <c r="G78" s="6">
        <v>112731.12</v>
      </c>
    </row>
    <row r="79" spans="1:7" x14ac:dyDescent="0.45">
      <c r="A79" s="10" t="s">
        <v>838</v>
      </c>
      <c r="B79" s="10" t="s">
        <v>837</v>
      </c>
      <c r="C79" s="9" t="s">
        <v>63</v>
      </c>
      <c r="D79" s="9" t="s">
        <v>836</v>
      </c>
      <c r="E79" s="8">
        <v>4766807700</v>
      </c>
      <c r="F79" s="7" t="s">
        <v>1251</v>
      </c>
      <c r="G79" s="6">
        <v>28934.522739</v>
      </c>
    </row>
    <row r="80" spans="1:7" x14ac:dyDescent="0.45">
      <c r="A80" s="10" t="s">
        <v>834</v>
      </c>
      <c r="B80" s="10" t="s">
        <v>833</v>
      </c>
      <c r="C80" s="9" t="s">
        <v>63</v>
      </c>
      <c r="D80" s="9" t="s">
        <v>832</v>
      </c>
      <c r="E80" s="8">
        <v>1166009086</v>
      </c>
      <c r="F80" s="7" t="s">
        <v>1250</v>
      </c>
      <c r="G80" s="6">
        <v>7310.87696916</v>
      </c>
    </row>
    <row r="81" spans="1:7" x14ac:dyDescent="0.45">
      <c r="A81" s="10" t="s">
        <v>830</v>
      </c>
      <c r="B81" s="10" t="s">
        <v>829</v>
      </c>
      <c r="C81" s="9" t="s">
        <v>63</v>
      </c>
      <c r="D81" s="9" t="s">
        <v>828</v>
      </c>
      <c r="E81" s="8">
        <v>75000000</v>
      </c>
      <c r="F81" s="7" t="s">
        <v>1249</v>
      </c>
      <c r="G81" s="6">
        <v>682.5</v>
      </c>
    </row>
    <row r="82" spans="1:7" ht="19.149999999999999" x14ac:dyDescent="0.45">
      <c r="A82" s="10" t="s">
        <v>826</v>
      </c>
      <c r="B82" s="10" t="s">
        <v>822</v>
      </c>
      <c r="C82" s="9" t="s">
        <v>63</v>
      </c>
      <c r="D82" s="9" t="s">
        <v>825</v>
      </c>
      <c r="E82" s="8">
        <v>932654723</v>
      </c>
      <c r="F82" s="7" t="s">
        <v>1248</v>
      </c>
      <c r="G82" s="6">
        <v>32689.548041150003</v>
      </c>
    </row>
    <row r="83" spans="1:7" ht="19.149999999999999" x14ac:dyDescent="0.45">
      <c r="A83" s="10" t="s">
        <v>823</v>
      </c>
      <c r="B83" s="10" t="s">
        <v>822</v>
      </c>
      <c r="C83" s="9" t="s">
        <v>67</v>
      </c>
      <c r="D83" s="9" t="s">
        <v>821</v>
      </c>
      <c r="E83" s="8">
        <v>310884574</v>
      </c>
      <c r="F83" s="7" t="s">
        <v>1247</v>
      </c>
      <c r="G83" s="6">
        <v>11145.2119779</v>
      </c>
    </row>
    <row r="84" spans="1:7" x14ac:dyDescent="0.45">
      <c r="A84" s="10" t="s">
        <v>819</v>
      </c>
      <c r="B84" s="10" t="s">
        <v>816</v>
      </c>
      <c r="C84" s="9" t="s">
        <v>63</v>
      </c>
      <c r="D84" s="9" t="s">
        <v>818</v>
      </c>
      <c r="E84" s="8">
        <v>237043251</v>
      </c>
      <c r="F84" s="7" t="s">
        <v>1071</v>
      </c>
      <c r="G84" s="6">
        <v>20030.154709499999</v>
      </c>
    </row>
    <row r="85" spans="1:7" x14ac:dyDescent="0.45">
      <c r="A85" s="10" t="s">
        <v>817</v>
      </c>
      <c r="B85" s="10" t="s">
        <v>816</v>
      </c>
      <c r="C85" s="9" t="s">
        <v>67</v>
      </c>
      <c r="D85" s="9" t="s">
        <v>815</v>
      </c>
      <c r="E85" s="8">
        <v>3696506</v>
      </c>
      <c r="F85" s="7" t="s">
        <v>1246</v>
      </c>
      <c r="G85" s="6">
        <v>202.56852880000002</v>
      </c>
    </row>
    <row r="86" spans="1:7" x14ac:dyDescent="0.45">
      <c r="A86" s="10" t="s">
        <v>813</v>
      </c>
      <c r="B86" s="10" t="s">
        <v>812</v>
      </c>
      <c r="C86" s="9" t="s">
        <v>63</v>
      </c>
      <c r="D86" s="9" t="s">
        <v>811</v>
      </c>
      <c r="E86" s="8">
        <v>17869440</v>
      </c>
      <c r="F86" s="7">
        <v>82</v>
      </c>
      <c r="G86" s="6">
        <v>1465.2940799999999</v>
      </c>
    </row>
    <row r="87" spans="1:7" x14ac:dyDescent="0.45">
      <c r="A87" s="10" t="s">
        <v>809</v>
      </c>
      <c r="B87" s="10" t="s">
        <v>808</v>
      </c>
      <c r="C87" s="9" t="s">
        <v>63</v>
      </c>
      <c r="D87" s="9" t="s">
        <v>807</v>
      </c>
      <c r="E87" s="8">
        <v>99258355</v>
      </c>
      <c r="F87" s="7" t="s">
        <v>1245</v>
      </c>
      <c r="G87" s="6">
        <v>9896.0579935000005</v>
      </c>
    </row>
    <row r="88" spans="1:7" x14ac:dyDescent="0.45">
      <c r="A88" s="10" t="s">
        <v>805</v>
      </c>
      <c r="B88" s="10" t="s">
        <v>802</v>
      </c>
      <c r="C88" s="9" t="s">
        <v>63</v>
      </c>
      <c r="D88" s="9" t="s">
        <v>804</v>
      </c>
      <c r="E88" s="8">
        <v>41851554774</v>
      </c>
      <c r="F88" s="7"/>
      <c r="G88" s="7">
        <v>0</v>
      </c>
    </row>
    <row r="89" spans="1:7" x14ac:dyDescent="0.45">
      <c r="A89" s="10" t="s">
        <v>803</v>
      </c>
      <c r="B89" s="10" t="s">
        <v>802</v>
      </c>
      <c r="C89" s="9" t="s">
        <v>67</v>
      </c>
      <c r="D89" s="9" t="s">
        <v>801</v>
      </c>
      <c r="E89" s="8">
        <v>183062052</v>
      </c>
      <c r="F89" s="7"/>
      <c r="G89" s="7">
        <v>0</v>
      </c>
    </row>
    <row r="90" spans="1:7" ht="19.149999999999999" x14ac:dyDescent="0.45">
      <c r="A90" s="10" t="s">
        <v>800</v>
      </c>
      <c r="B90" s="10" t="s">
        <v>796</v>
      </c>
      <c r="C90" s="9" t="s">
        <v>63</v>
      </c>
      <c r="D90" s="9" t="s">
        <v>799</v>
      </c>
      <c r="E90" s="8">
        <v>122453406</v>
      </c>
      <c r="F90" s="7"/>
      <c r="G90" s="7">
        <v>0</v>
      </c>
    </row>
    <row r="91" spans="1:7" ht="19.149999999999999" x14ac:dyDescent="0.45">
      <c r="A91" s="10" t="s">
        <v>797</v>
      </c>
      <c r="B91" s="10" t="s">
        <v>796</v>
      </c>
      <c r="C91" s="9" t="s">
        <v>67</v>
      </c>
      <c r="D91" s="9" t="s">
        <v>795</v>
      </c>
      <c r="E91" s="8">
        <v>14393052</v>
      </c>
      <c r="F91" s="7">
        <v>51</v>
      </c>
      <c r="G91" s="6">
        <v>734.04565200000002</v>
      </c>
    </row>
    <row r="92" spans="1:7" x14ac:dyDescent="0.45">
      <c r="A92" s="10" t="s">
        <v>794</v>
      </c>
      <c r="B92" s="10" t="s">
        <v>793</v>
      </c>
      <c r="C92" s="9" t="s">
        <v>63</v>
      </c>
      <c r="D92" s="9" t="s">
        <v>792</v>
      </c>
      <c r="E92" s="8">
        <v>91487347</v>
      </c>
      <c r="F92" s="7"/>
      <c r="G92" s="7">
        <v>0</v>
      </c>
    </row>
    <row r="93" spans="1:7" x14ac:dyDescent="0.45">
      <c r="A93" s="10" t="s">
        <v>19</v>
      </c>
      <c r="B93" s="10" t="s">
        <v>791</v>
      </c>
      <c r="C93" s="9" t="s">
        <v>63</v>
      </c>
      <c r="D93" s="9" t="s">
        <v>790</v>
      </c>
      <c r="E93" s="8">
        <v>707229559</v>
      </c>
      <c r="F93" s="7" t="s">
        <v>1244</v>
      </c>
      <c r="G93" s="6">
        <v>24540.8656973</v>
      </c>
    </row>
    <row r="94" spans="1:7" x14ac:dyDescent="0.45">
      <c r="A94" s="10" t="s">
        <v>789</v>
      </c>
      <c r="B94" s="10" t="s">
        <v>1243</v>
      </c>
      <c r="C94" s="9" t="s">
        <v>63</v>
      </c>
      <c r="D94" s="9" t="s">
        <v>788</v>
      </c>
      <c r="E94" s="8">
        <v>2075600</v>
      </c>
      <c r="F94" s="7">
        <v>527</v>
      </c>
      <c r="G94" s="6">
        <v>1093.8412000000001</v>
      </c>
    </row>
    <row r="95" spans="1:7" x14ac:dyDescent="0.45">
      <c r="A95" s="10" t="s">
        <v>787</v>
      </c>
      <c r="B95" s="10" t="s">
        <v>1242</v>
      </c>
      <c r="C95" s="9" t="s">
        <v>63</v>
      </c>
      <c r="D95" s="9" t="s">
        <v>785</v>
      </c>
      <c r="E95" s="8">
        <v>28416095</v>
      </c>
      <c r="F95" s="7"/>
      <c r="G95" s="7">
        <v>0</v>
      </c>
    </row>
    <row r="96" spans="1:7" x14ac:dyDescent="0.45">
      <c r="A96" s="10" t="s">
        <v>784</v>
      </c>
      <c r="B96" s="10" t="s">
        <v>783</v>
      </c>
      <c r="C96" s="9" t="s">
        <v>63</v>
      </c>
      <c r="D96" s="9" t="s">
        <v>782</v>
      </c>
      <c r="E96" s="8">
        <v>250126</v>
      </c>
      <c r="F96" s="7">
        <v>55600</v>
      </c>
      <c r="G96" s="6">
        <v>13907.0056</v>
      </c>
    </row>
    <row r="97" spans="1:7" x14ac:dyDescent="0.45">
      <c r="A97" s="10" t="s">
        <v>781</v>
      </c>
      <c r="B97" s="10" t="s">
        <v>778</v>
      </c>
      <c r="C97" s="9" t="s">
        <v>63</v>
      </c>
      <c r="D97" s="9" t="s">
        <v>780</v>
      </c>
      <c r="E97" s="8">
        <v>748012</v>
      </c>
      <c r="F97" s="7">
        <v>10350</v>
      </c>
      <c r="G97" s="6">
        <v>7741.9242000000004</v>
      </c>
    </row>
    <row r="98" spans="1:7" x14ac:dyDescent="0.45">
      <c r="A98" s="10" t="s">
        <v>779</v>
      </c>
      <c r="B98" s="10" t="s">
        <v>778</v>
      </c>
      <c r="C98" s="9" t="s">
        <v>67</v>
      </c>
      <c r="D98" s="9" t="s">
        <v>777</v>
      </c>
      <c r="E98" s="8">
        <v>249337</v>
      </c>
      <c r="F98" s="7">
        <v>11500</v>
      </c>
      <c r="G98" s="6">
        <v>2867.3755000000001</v>
      </c>
    </row>
    <row r="99" spans="1:7" x14ac:dyDescent="0.45">
      <c r="A99" s="10" t="s">
        <v>776</v>
      </c>
      <c r="B99" s="10" t="s">
        <v>773</v>
      </c>
      <c r="C99" s="9" t="s">
        <v>63</v>
      </c>
      <c r="D99" s="9" t="s">
        <v>775</v>
      </c>
      <c r="E99" s="8">
        <v>213258000</v>
      </c>
      <c r="F99" s="7"/>
      <c r="G99" s="7">
        <v>0</v>
      </c>
    </row>
    <row r="100" spans="1:7" x14ac:dyDescent="0.45">
      <c r="A100" s="10" t="s">
        <v>774</v>
      </c>
      <c r="B100" s="10" t="s">
        <v>773</v>
      </c>
      <c r="C100" s="9" t="s">
        <v>67</v>
      </c>
      <c r="D100" s="9" t="s">
        <v>772</v>
      </c>
      <c r="E100" s="8">
        <v>71086000</v>
      </c>
      <c r="F100" s="7" t="s">
        <v>1241</v>
      </c>
      <c r="G100" s="6">
        <v>144.30457999999999</v>
      </c>
    </row>
    <row r="101" spans="1:7" x14ac:dyDescent="0.45">
      <c r="A101" s="10" t="s">
        <v>770</v>
      </c>
      <c r="B101" s="10" t="s">
        <v>766</v>
      </c>
      <c r="C101" s="9" t="s">
        <v>63</v>
      </c>
      <c r="D101" s="9" t="s">
        <v>769</v>
      </c>
      <c r="E101" s="8">
        <v>9217583</v>
      </c>
      <c r="F101" s="7" t="s">
        <v>1240</v>
      </c>
      <c r="G101" s="6">
        <v>1175.2418325000001</v>
      </c>
    </row>
    <row r="102" spans="1:7" x14ac:dyDescent="0.45">
      <c r="A102" s="10" t="s">
        <v>767</v>
      </c>
      <c r="B102" s="10" t="s">
        <v>766</v>
      </c>
      <c r="C102" s="9" t="s">
        <v>67</v>
      </c>
      <c r="D102" s="9" t="s">
        <v>765</v>
      </c>
      <c r="E102" s="8">
        <v>1474549</v>
      </c>
      <c r="F102" s="7" t="s">
        <v>579</v>
      </c>
      <c r="G102" s="6">
        <v>131.97213550000001</v>
      </c>
    </row>
    <row r="103" spans="1:7" ht="19.149999999999999" x14ac:dyDescent="0.45">
      <c r="A103" s="10" t="s">
        <v>763</v>
      </c>
      <c r="B103" s="10" t="s">
        <v>760</v>
      </c>
      <c r="C103" s="9" t="s">
        <v>63</v>
      </c>
      <c r="D103" s="9" t="s">
        <v>762</v>
      </c>
      <c r="E103" s="8">
        <v>596039612</v>
      </c>
      <c r="F103" s="7" t="s">
        <v>1239</v>
      </c>
      <c r="G103" s="6">
        <v>1025.18813264</v>
      </c>
    </row>
    <row r="104" spans="1:7" ht="19.149999999999999" x14ac:dyDescent="0.45">
      <c r="A104" s="10" t="s">
        <v>761</v>
      </c>
      <c r="B104" s="10" t="s">
        <v>760</v>
      </c>
      <c r="C104" s="9" t="s">
        <v>67</v>
      </c>
      <c r="D104" s="9" t="s">
        <v>759</v>
      </c>
      <c r="E104" s="8">
        <v>168993328</v>
      </c>
      <c r="F104" s="7" t="s">
        <v>1238</v>
      </c>
      <c r="G104" s="6">
        <v>288.97859088000001</v>
      </c>
    </row>
    <row r="105" spans="1:7" x14ac:dyDescent="0.45">
      <c r="A105" s="10" t="s">
        <v>757</v>
      </c>
      <c r="B105" s="10" t="s">
        <v>756</v>
      </c>
      <c r="C105" s="9" t="s">
        <v>63</v>
      </c>
      <c r="D105" s="9" t="s">
        <v>755</v>
      </c>
      <c r="E105" s="8">
        <v>391105645</v>
      </c>
      <c r="F105" s="7" t="s">
        <v>1237</v>
      </c>
      <c r="G105" s="6">
        <v>27572.947972499998</v>
      </c>
    </row>
    <row r="106" spans="1:7" x14ac:dyDescent="0.45">
      <c r="A106" s="10" t="s">
        <v>753</v>
      </c>
      <c r="B106" s="10" t="s">
        <v>749</v>
      </c>
      <c r="C106" s="9" t="s">
        <v>63</v>
      </c>
      <c r="D106" s="9" t="s">
        <v>752</v>
      </c>
      <c r="E106" s="8">
        <v>868998400</v>
      </c>
      <c r="F106" s="7" t="s">
        <v>1236</v>
      </c>
      <c r="G106" s="6">
        <v>259.8305216</v>
      </c>
    </row>
    <row r="107" spans="1:7" x14ac:dyDescent="0.45">
      <c r="A107" s="10" t="s">
        <v>750</v>
      </c>
      <c r="B107" s="10" t="s">
        <v>749</v>
      </c>
      <c r="C107" s="9" t="s">
        <v>67</v>
      </c>
      <c r="D107" s="9" t="s">
        <v>748</v>
      </c>
      <c r="E107" s="8">
        <v>136333440</v>
      </c>
      <c r="F107" s="7" t="s">
        <v>1235</v>
      </c>
      <c r="G107" s="6">
        <v>42.672366719999999</v>
      </c>
    </row>
    <row r="108" spans="1:7" x14ac:dyDescent="0.45">
      <c r="A108" s="10" t="s">
        <v>746</v>
      </c>
      <c r="B108" s="10" t="s">
        <v>745</v>
      </c>
      <c r="C108" s="9" t="s">
        <v>63</v>
      </c>
      <c r="D108" s="9" t="s">
        <v>744</v>
      </c>
      <c r="E108" s="8">
        <v>282868130</v>
      </c>
      <c r="F108" s="7" t="s">
        <v>1234</v>
      </c>
      <c r="G108" s="6">
        <v>12559.344972000001</v>
      </c>
    </row>
    <row r="109" spans="1:7" x14ac:dyDescent="0.45">
      <c r="A109" s="10" t="s">
        <v>742</v>
      </c>
      <c r="B109" s="10" t="s">
        <v>741</v>
      </c>
      <c r="C109" s="9" t="s">
        <v>63</v>
      </c>
      <c r="D109" s="9" t="s">
        <v>740</v>
      </c>
      <c r="E109" s="8">
        <v>50326222</v>
      </c>
      <c r="F109" s="7"/>
      <c r="G109" s="7">
        <v>0</v>
      </c>
    </row>
    <row r="110" spans="1:7" x14ac:dyDescent="0.45">
      <c r="A110" s="10" t="s">
        <v>739</v>
      </c>
      <c r="B110" s="10" t="s">
        <v>1233</v>
      </c>
      <c r="C110" s="9" t="s">
        <v>67</v>
      </c>
      <c r="D110" s="9" t="s">
        <v>737</v>
      </c>
      <c r="E110" s="8">
        <v>450000</v>
      </c>
      <c r="F110" s="7"/>
      <c r="G110" s="7">
        <v>0</v>
      </c>
    </row>
    <row r="111" spans="1:7" x14ac:dyDescent="0.45">
      <c r="A111" s="10" t="s">
        <v>736</v>
      </c>
      <c r="B111" s="10" t="s">
        <v>735</v>
      </c>
      <c r="C111" s="9" t="s">
        <v>63</v>
      </c>
      <c r="D111" s="9" t="s">
        <v>734</v>
      </c>
      <c r="E111" s="8">
        <v>21903490875</v>
      </c>
      <c r="F111" s="7"/>
      <c r="G111" s="7">
        <v>0</v>
      </c>
    </row>
    <row r="112" spans="1:7" x14ac:dyDescent="0.45">
      <c r="A112" s="10" t="s">
        <v>733</v>
      </c>
      <c r="B112" s="10" t="s">
        <v>732</v>
      </c>
      <c r="C112" s="9" t="s">
        <v>63</v>
      </c>
      <c r="D112" s="9" t="s">
        <v>731</v>
      </c>
      <c r="E112" s="8">
        <v>70675984774</v>
      </c>
      <c r="F112" s="7"/>
      <c r="G112" s="7">
        <v>0</v>
      </c>
    </row>
    <row r="113" spans="1:7" ht="25.5" x14ac:dyDescent="0.45">
      <c r="A113" s="10" t="s">
        <v>730</v>
      </c>
      <c r="B113" s="10" t="s">
        <v>729</v>
      </c>
      <c r="C113" s="9" t="s">
        <v>63</v>
      </c>
      <c r="D113" s="9" t="s">
        <v>728</v>
      </c>
      <c r="E113" s="8">
        <v>884760</v>
      </c>
      <c r="F113" s="7"/>
      <c r="G113" s="7">
        <v>0</v>
      </c>
    </row>
    <row r="114" spans="1:7" x14ac:dyDescent="0.45">
      <c r="A114" s="10" t="s">
        <v>727</v>
      </c>
      <c r="B114" s="10" t="s">
        <v>1231</v>
      </c>
      <c r="C114" s="9" t="s">
        <v>63</v>
      </c>
      <c r="D114" s="9" t="s">
        <v>726</v>
      </c>
      <c r="E114" s="8">
        <v>1785114000</v>
      </c>
      <c r="F114" s="7" t="s">
        <v>1232</v>
      </c>
      <c r="G114" s="6">
        <v>37969.374779999998</v>
      </c>
    </row>
    <row r="115" spans="1:7" x14ac:dyDescent="0.45">
      <c r="A115" s="10" t="s">
        <v>724</v>
      </c>
      <c r="B115" s="10" t="s">
        <v>1231</v>
      </c>
      <c r="C115" s="9" t="s">
        <v>67</v>
      </c>
      <c r="D115" s="9" t="s">
        <v>722</v>
      </c>
      <c r="E115" s="8">
        <v>119596000</v>
      </c>
      <c r="F115" s="7" t="s">
        <v>1230</v>
      </c>
      <c r="G115" s="6">
        <v>413.80216000000001</v>
      </c>
    </row>
    <row r="116" spans="1:7" x14ac:dyDescent="0.45">
      <c r="A116" s="10" t="s">
        <v>720</v>
      </c>
      <c r="B116" s="10" t="s">
        <v>719</v>
      </c>
      <c r="C116" s="9" t="s">
        <v>63</v>
      </c>
      <c r="D116" s="9" t="s">
        <v>718</v>
      </c>
      <c r="E116" s="8">
        <v>151724392</v>
      </c>
      <c r="F116" s="7" t="s">
        <v>1229</v>
      </c>
      <c r="G116" s="6">
        <v>1858.6238033499999</v>
      </c>
    </row>
    <row r="117" spans="1:7" x14ac:dyDescent="0.45">
      <c r="A117" s="10" t="s">
        <v>21</v>
      </c>
      <c r="B117" s="10" t="s">
        <v>716</v>
      </c>
      <c r="C117" s="9" t="s">
        <v>63</v>
      </c>
      <c r="D117" s="9" t="s">
        <v>715</v>
      </c>
      <c r="E117" s="8">
        <v>850563255</v>
      </c>
      <c r="F117" s="7" t="s">
        <v>1228</v>
      </c>
      <c r="G117" s="6">
        <v>2274831.4254975002</v>
      </c>
    </row>
    <row r="118" spans="1:7" x14ac:dyDescent="0.45">
      <c r="A118" s="10" t="s">
        <v>713</v>
      </c>
      <c r="B118" s="10" t="s">
        <v>710</v>
      </c>
      <c r="C118" s="9" t="s">
        <v>63</v>
      </c>
      <c r="D118" s="9" t="s">
        <v>712</v>
      </c>
      <c r="E118" s="8">
        <v>1140300</v>
      </c>
      <c r="F118" s="7">
        <v>4430</v>
      </c>
      <c r="G118" s="6">
        <v>5051.5290000000005</v>
      </c>
    </row>
    <row r="119" spans="1:7" x14ac:dyDescent="0.45">
      <c r="A119" s="10" t="s">
        <v>711</v>
      </c>
      <c r="B119" s="10" t="s">
        <v>710</v>
      </c>
      <c r="C119" s="9" t="s">
        <v>67</v>
      </c>
      <c r="D119" s="9" t="s">
        <v>709</v>
      </c>
      <c r="E119" s="8">
        <v>347700</v>
      </c>
      <c r="F119" s="7">
        <v>1520</v>
      </c>
      <c r="G119" s="6">
        <v>528.50400000000002</v>
      </c>
    </row>
    <row r="120" spans="1:7" ht="19.149999999999999" x14ac:dyDescent="0.45">
      <c r="A120" s="10" t="s">
        <v>708</v>
      </c>
      <c r="B120" s="10" t="s">
        <v>707</v>
      </c>
      <c r="C120" s="9" t="s">
        <v>63</v>
      </c>
      <c r="D120" s="9" t="s">
        <v>706</v>
      </c>
      <c r="E120" s="8">
        <v>155521950</v>
      </c>
      <c r="F120" s="7"/>
      <c r="G120" s="7">
        <v>0</v>
      </c>
    </row>
    <row r="121" spans="1:7" x14ac:dyDescent="0.45">
      <c r="A121" s="10" t="s">
        <v>705</v>
      </c>
      <c r="B121" s="10" t="s">
        <v>701</v>
      </c>
      <c r="C121" s="9" t="s">
        <v>63</v>
      </c>
      <c r="D121" s="9" t="s">
        <v>704</v>
      </c>
      <c r="E121" s="8">
        <v>1658814839</v>
      </c>
      <c r="F121" s="7" t="s">
        <v>1227</v>
      </c>
      <c r="G121" s="6">
        <v>3699.1570909699999</v>
      </c>
    </row>
    <row r="122" spans="1:7" x14ac:dyDescent="0.45">
      <c r="A122" s="10" t="s">
        <v>702</v>
      </c>
      <c r="B122" s="10" t="s">
        <v>701</v>
      </c>
      <c r="C122" s="9" t="s">
        <v>67</v>
      </c>
      <c r="D122" s="9" t="s">
        <v>700</v>
      </c>
      <c r="E122" s="8">
        <v>93264311</v>
      </c>
      <c r="F122" s="7" t="s">
        <v>359</v>
      </c>
      <c r="G122" s="6">
        <v>946.63275664999992</v>
      </c>
    </row>
    <row r="123" spans="1:7" x14ac:dyDescent="0.45">
      <c r="A123" s="10" t="s">
        <v>20</v>
      </c>
      <c r="B123" s="10" t="s">
        <v>1226</v>
      </c>
      <c r="C123" s="9" t="s">
        <v>63</v>
      </c>
      <c r="D123" s="9" t="s">
        <v>697</v>
      </c>
      <c r="E123" s="8">
        <v>103030215</v>
      </c>
      <c r="F123" s="7">
        <v>660</v>
      </c>
      <c r="G123" s="6">
        <v>67999.941900000005</v>
      </c>
    </row>
    <row r="124" spans="1:7" x14ac:dyDescent="0.45">
      <c r="A124" s="10" t="s">
        <v>696</v>
      </c>
      <c r="B124" s="10" t="s">
        <v>695</v>
      </c>
      <c r="C124" s="9" t="s">
        <v>63</v>
      </c>
      <c r="D124" s="9" t="s">
        <v>694</v>
      </c>
      <c r="E124" s="8">
        <v>52940000</v>
      </c>
      <c r="F124" s="7" t="s">
        <v>1225</v>
      </c>
      <c r="G124" s="6">
        <v>426.16699999999997</v>
      </c>
    </row>
    <row r="125" spans="1:7" x14ac:dyDescent="0.45">
      <c r="A125" s="10" t="s">
        <v>692</v>
      </c>
      <c r="B125" s="10" t="s">
        <v>688</v>
      </c>
      <c r="C125" s="9" t="s">
        <v>63</v>
      </c>
      <c r="D125" s="9" t="s">
        <v>691</v>
      </c>
      <c r="E125" s="8">
        <v>463838268</v>
      </c>
      <c r="F125" s="7" t="s">
        <v>1224</v>
      </c>
      <c r="G125" s="6">
        <v>1333.5350205</v>
      </c>
    </row>
    <row r="126" spans="1:7" x14ac:dyDescent="0.45">
      <c r="A126" s="10" t="s">
        <v>689</v>
      </c>
      <c r="B126" s="10" t="s">
        <v>688</v>
      </c>
      <c r="C126" s="9" t="s">
        <v>67</v>
      </c>
      <c r="D126" s="9" t="s">
        <v>687</v>
      </c>
      <c r="E126" s="8">
        <v>145673254</v>
      </c>
      <c r="F126" s="7" t="s">
        <v>1223</v>
      </c>
      <c r="G126" s="6">
        <v>285.51957783999995</v>
      </c>
    </row>
    <row r="127" spans="1:7" x14ac:dyDescent="0.45">
      <c r="A127" s="10" t="s">
        <v>23</v>
      </c>
      <c r="B127" s="10" t="s">
        <v>685</v>
      </c>
      <c r="C127" s="9" t="s">
        <v>63</v>
      </c>
      <c r="D127" s="9" t="s">
        <v>684</v>
      </c>
      <c r="E127" s="8">
        <v>11174330000</v>
      </c>
      <c r="F127" s="7" t="s">
        <v>1222</v>
      </c>
      <c r="G127" s="6">
        <v>162407.71221999999</v>
      </c>
    </row>
    <row r="128" spans="1:7" ht="25.5" x14ac:dyDescent="0.45">
      <c r="A128" s="10" t="s">
        <v>682</v>
      </c>
      <c r="B128" s="10" t="s">
        <v>681</v>
      </c>
      <c r="C128" s="9" t="s">
        <v>63</v>
      </c>
      <c r="D128" s="9" t="s">
        <v>680</v>
      </c>
      <c r="E128" s="8">
        <v>523220826</v>
      </c>
      <c r="F128" s="7"/>
      <c r="G128" s="7">
        <v>0</v>
      </c>
    </row>
    <row r="129" spans="1:7" x14ac:dyDescent="0.45">
      <c r="A129" s="10" t="s">
        <v>679</v>
      </c>
      <c r="B129" s="10" t="s">
        <v>677</v>
      </c>
      <c r="C129" s="9" t="s">
        <v>63</v>
      </c>
      <c r="D129" s="9" t="s">
        <v>676</v>
      </c>
      <c r="E129" s="8">
        <v>99474705</v>
      </c>
      <c r="F129" s="7">
        <v>752</v>
      </c>
      <c r="G129" s="6">
        <v>74804.978159999999</v>
      </c>
    </row>
    <row r="130" spans="1:7" x14ac:dyDescent="0.45">
      <c r="A130" s="10" t="s">
        <v>678</v>
      </c>
      <c r="B130" s="10" t="s">
        <v>677</v>
      </c>
      <c r="C130" s="9" t="s">
        <v>67</v>
      </c>
      <c r="D130" s="9" t="s">
        <v>676</v>
      </c>
      <c r="E130" s="8">
        <v>33056875</v>
      </c>
      <c r="F130" s="7">
        <v>798</v>
      </c>
      <c r="G130" s="6">
        <v>26379.38625</v>
      </c>
    </row>
    <row r="131" spans="1:7" x14ac:dyDescent="0.45">
      <c r="A131" s="10" t="s">
        <v>26</v>
      </c>
      <c r="B131" s="10" t="s">
        <v>1221</v>
      </c>
      <c r="C131" s="9" t="s">
        <v>63</v>
      </c>
      <c r="D131" s="9" t="s">
        <v>674</v>
      </c>
      <c r="E131" s="8">
        <v>620000000</v>
      </c>
      <c r="F131" s="7">
        <v>912</v>
      </c>
      <c r="G131" s="6">
        <v>565440</v>
      </c>
    </row>
    <row r="132" spans="1:7" x14ac:dyDescent="0.45">
      <c r="A132" s="10" t="s">
        <v>25</v>
      </c>
      <c r="B132" s="10" t="s">
        <v>673</v>
      </c>
      <c r="C132" s="9" t="s">
        <v>63</v>
      </c>
      <c r="D132" s="9" t="s">
        <v>672</v>
      </c>
      <c r="E132" s="8">
        <v>94561355</v>
      </c>
      <c r="F132" s="7">
        <v>11307</v>
      </c>
      <c r="G132" s="6">
        <v>1069205.240985</v>
      </c>
    </row>
    <row r="133" spans="1:7" x14ac:dyDescent="0.45">
      <c r="A133" s="10" t="s">
        <v>671</v>
      </c>
      <c r="B133" s="10" t="s">
        <v>670</v>
      </c>
      <c r="C133" s="9" t="s">
        <v>63</v>
      </c>
      <c r="D133" s="9" t="s">
        <v>669</v>
      </c>
      <c r="E133" s="8">
        <v>398272</v>
      </c>
      <c r="F133" s="7">
        <v>3290</v>
      </c>
      <c r="G133" s="6">
        <v>1310.3148799999999</v>
      </c>
    </row>
    <row r="134" spans="1:7" x14ac:dyDescent="0.45">
      <c r="A134" s="10" t="s">
        <v>668</v>
      </c>
      <c r="B134" s="10" t="s">
        <v>665</v>
      </c>
      <c r="C134" s="9" t="s">
        <v>63</v>
      </c>
      <c r="D134" s="9" t="s">
        <v>667</v>
      </c>
      <c r="E134" s="8">
        <v>79746311</v>
      </c>
      <c r="F134" s="7">
        <v>483</v>
      </c>
      <c r="G134" s="6">
        <v>38517.468213</v>
      </c>
    </row>
    <row r="135" spans="1:7" x14ac:dyDescent="0.45">
      <c r="A135" s="10" t="s">
        <v>666</v>
      </c>
      <c r="B135" s="10" t="s">
        <v>665</v>
      </c>
      <c r="C135" s="9" t="s">
        <v>67</v>
      </c>
      <c r="D135" s="9" t="s">
        <v>664</v>
      </c>
      <c r="E135" s="8">
        <v>15574492</v>
      </c>
      <c r="F135" s="7">
        <v>498</v>
      </c>
      <c r="G135" s="6">
        <v>7756.0970159999997</v>
      </c>
    </row>
    <row r="136" spans="1:7" x14ac:dyDescent="0.45">
      <c r="A136" s="10" t="s">
        <v>663</v>
      </c>
      <c r="B136" s="10" t="s">
        <v>662</v>
      </c>
      <c r="C136" s="9" t="s">
        <v>63</v>
      </c>
      <c r="D136" s="9" t="s">
        <v>661</v>
      </c>
      <c r="E136" s="8">
        <v>48500000</v>
      </c>
      <c r="F136" s="7" t="s">
        <v>1220</v>
      </c>
      <c r="G136" s="6">
        <v>43.795499999999997</v>
      </c>
    </row>
    <row r="137" spans="1:7" x14ac:dyDescent="0.45">
      <c r="A137" s="10" t="s">
        <v>659</v>
      </c>
      <c r="B137" s="10" t="s">
        <v>656</v>
      </c>
      <c r="C137" s="9" t="s">
        <v>63</v>
      </c>
      <c r="D137" s="9" t="s">
        <v>658</v>
      </c>
      <c r="E137" s="8">
        <v>121847780</v>
      </c>
      <c r="F137" s="7"/>
      <c r="G137" s="7">
        <v>0</v>
      </c>
    </row>
    <row r="138" spans="1:7" x14ac:dyDescent="0.45">
      <c r="A138" s="10" t="s">
        <v>657</v>
      </c>
      <c r="B138" s="10" t="s">
        <v>656</v>
      </c>
      <c r="C138" s="9" t="s">
        <v>67</v>
      </c>
      <c r="D138" s="9" t="s">
        <v>655</v>
      </c>
      <c r="E138" s="8">
        <v>10652220</v>
      </c>
      <c r="F138" s="7"/>
      <c r="G138" s="7">
        <v>0</v>
      </c>
    </row>
    <row r="139" spans="1:7" x14ac:dyDescent="0.45">
      <c r="A139" s="10" t="s">
        <v>653</v>
      </c>
      <c r="B139" s="10" t="s">
        <v>652</v>
      </c>
      <c r="C139" s="9" t="s">
        <v>63</v>
      </c>
      <c r="D139" s="9" t="s">
        <v>651</v>
      </c>
      <c r="E139" s="8">
        <v>271745594</v>
      </c>
      <c r="F139" s="7">
        <v>907</v>
      </c>
      <c r="G139" s="6">
        <v>246473.25375800001</v>
      </c>
    </row>
    <row r="140" spans="1:7" x14ac:dyDescent="0.45">
      <c r="A140" s="10" t="s">
        <v>650</v>
      </c>
      <c r="B140" s="10" t="s">
        <v>649</v>
      </c>
      <c r="C140" s="9" t="s">
        <v>63</v>
      </c>
      <c r="D140" s="9" t="s">
        <v>648</v>
      </c>
      <c r="E140" s="8">
        <v>51000000</v>
      </c>
      <c r="F140" s="7"/>
      <c r="G140" s="7">
        <v>0</v>
      </c>
    </row>
    <row r="141" spans="1:7" x14ac:dyDescent="0.45">
      <c r="A141" s="10" t="s">
        <v>647</v>
      </c>
      <c r="B141" s="10" t="s">
        <v>1219</v>
      </c>
      <c r="C141" s="9" t="s">
        <v>63</v>
      </c>
      <c r="D141" s="9" t="s">
        <v>645</v>
      </c>
      <c r="E141" s="8">
        <v>3739141000</v>
      </c>
      <c r="F141" s="7" t="s">
        <v>1218</v>
      </c>
      <c r="G141" s="6">
        <v>54217.544500000004</v>
      </c>
    </row>
    <row r="142" spans="1:7" x14ac:dyDescent="0.45">
      <c r="A142" s="10" t="s">
        <v>27</v>
      </c>
      <c r="B142" s="10" t="s">
        <v>1217</v>
      </c>
      <c r="C142" s="9" t="s">
        <v>63</v>
      </c>
      <c r="D142" s="9" t="s">
        <v>642</v>
      </c>
      <c r="E142" s="8">
        <v>2278636493</v>
      </c>
      <c r="F142" s="7" t="s">
        <v>1216</v>
      </c>
      <c r="G142" s="6">
        <v>155813.16339134</v>
      </c>
    </row>
    <row r="143" spans="1:7" x14ac:dyDescent="0.45">
      <c r="A143" s="10" t="s">
        <v>640</v>
      </c>
      <c r="B143" s="10" t="s">
        <v>639</v>
      </c>
      <c r="C143" s="9" t="s">
        <v>63</v>
      </c>
      <c r="D143" s="9" t="s">
        <v>638</v>
      </c>
      <c r="E143" s="8">
        <v>164640000</v>
      </c>
      <c r="F143" s="7"/>
      <c r="G143" s="7">
        <v>0</v>
      </c>
    </row>
    <row r="144" spans="1:7" ht="19.149999999999999" x14ac:dyDescent="0.45">
      <c r="A144" s="10" t="s">
        <v>637</v>
      </c>
      <c r="B144" s="10" t="s">
        <v>636</v>
      </c>
      <c r="C144" s="9" t="s">
        <v>63</v>
      </c>
      <c r="D144" s="9" t="s">
        <v>635</v>
      </c>
      <c r="E144" s="8">
        <v>992106324</v>
      </c>
      <c r="F144" s="7" t="s">
        <v>1215</v>
      </c>
      <c r="G144" s="6">
        <v>3998.1884857199998</v>
      </c>
    </row>
    <row r="145" spans="1:7" x14ac:dyDescent="0.45">
      <c r="A145" s="10" t="s">
        <v>633</v>
      </c>
      <c r="B145" s="10" t="s">
        <v>632</v>
      </c>
      <c r="C145" s="9" t="s">
        <v>63</v>
      </c>
      <c r="D145" s="9" t="s">
        <v>631</v>
      </c>
      <c r="E145" s="8">
        <v>42217941468</v>
      </c>
      <c r="F145" s="7" t="s">
        <v>1214</v>
      </c>
      <c r="G145" s="6">
        <v>10258.959776719999</v>
      </c>
    </row>
    <row r="146" spans="1:7" x14ac:dyDescent="0.45">
      <c r="A146" s="10" t="s">
        <v>629</v>
      </c>
      <c r="B146" s="10" t="s">
        <v>628</v>
      </c>
      <c r="C146" s="9" t="s">
        <v>63</v>
      </c>
      <c r="D146" s="9" t="s">
        <v>627</v>
      </c>
      <c r="E146" s="8">
        <v>154562275</v>
      </c>
      <c r="F146" s="7" t="s">
        <v>1213</v>
      </c>
      <c r="G146" s="6">
        <v>2558.00565125</v>
      </c>
    </row>
    <row r="147" spans="1:7" x14ac:dyDescent="0.45">
      <c r="A147" s="10" t="s">
        <v>625</v>
      </c>
      <c r="B147" s="10" t="s">
        <v>624</v>
      </c>
      <c r="C147" s="9" t="s">
        <v>63</v>
      </c>
      <c r="D147" s="9" t="s">
        <v>623</v>
      </c>
      <c r="E147" s="8">
        <v>112697817043</v>
      </c>
      <c r="F147" s="7" t="s">
        <v>1212</v>
      </c>
      <c r="G147" s="6">
        <v>7967.7356649399999</v>
      </c>
    </row>
    <row r="148" spans="1:7" x14ac:dyDescent="0.45">
      <c r="A148" s="10" t="s">
        <v>621</v>
      </c>
      <c r="B148" s="10" t="s">
        <v>620</v>
      </c>
      <c r="C148" s="9" t="s">
        <v>63</v>
      </c>
      <c r="D148" s="9" t="s">
        <v>619</v>
      </c>
      <c r="E148" s="8">
        <v>94815163249</v>
      </c>
      <c r="F148" s="7" t="s">
        <v>1212</v>
      </c>
      <c r="G148" s="6">
        <v>6703.4320416999999</v>
      </c>
    </row>
    <row r="149" spans="1:7" x14ac:dyDescent="0.45">
      <c r="A149" s="10" t="s">
        <v>617</v>
      </c>
      <c r="B149" s="10" t="s">
        <v>616</v>
      </c>
      <c r="C149" s="9" t="s">
        <v>63</v>
      </c>
      <c r="D149" s="9" t="s">
        <v>615</v>
      </c>
      <c r="E149" s="8">
        <v>87430485711</v>
      </c>
      <c r="F149" s="7" t="s">
        <v>1211</v>
      </c>
      <c r="G149" s="6">
        <v>5709.2107169300007</v>
      </c>
    </row>
    <row r="150" spans="1:7" x14ac:dyDescent="0.45">
      <c r="A150" s="10" t="s">
        <v>613</v>
      </c>
      <c r="B150" s="10" t="s">
        <v>612</v>
      </c>
      <c r="C150" s="9" t="s">
        <v>63</v>
      </c>
      <c r="D150" s="9" t="s">
        <v>611</v>
      </c>
      <c r="E150" s="8">
        <v>178577801146</v>
      </c>
      <c r="F150" s="7" t="s">
        <v>1210</v>
      </c>
      <c r="G150" s="6">
        <v>4134.0760965300005</v>
      </c>
    </row>
    <row r="151" spans="1:7" x14ac:dyDescent="0.45">
      <c r="A151" s="10" t="s">
        <v>609</v>
      </c>
      <c r="B151" s="10" t="s">
        <v>608</v>
      </c>
      <c r="C151" s="9" t="s">
        <v>63</v>
      </c>
      <c r="D151" s="9" t="s">
        <v>607</v>
      </c>
      <c r="E151" s="8">
        <v>49811096064</v>
      </c>
      <c r="F151" s="7" t="s">
        <v>1209</v>
      </c>
      <c r="G151" s="6">
        <v>1608.8984028699999</v>
      </c>
    </row>
    <row r="152" spans="1:7" x14ac:dyDescent="0.45">
      <c r="A152" s="10" t="s">
        <v>605</v>
      </c>
      <c r="B152" s="10" t="s">
        <v>604</v>
      </c>
      <c r="C152" s="9" t="s">
        <v>63</v>
      </c>
      <c r="D152" s="9" t="s">
        <v>603</v>
      </c>
      <c r="E152" s="8">
        <v>95785923138</v>
      </c>
      <c r="F152" s="7" t="s">
        <v>1208</v>
      </c>
      <c r="G152" s="6">
        <v>2816.1061402600003</v>
      </c>
    </row>
    <row r="153" spans="1:7" ht="19.149999999999999" x14ac:dyDescent="0.45">
      <c r="A153" s="10" t="s">
        <v>601</v>
      </c>
      <c r="B153" s="10" t="s">
        <v>600</v>
      </c>
      <c r="C153" s="9" t="s">
        <v>63</v>
      </c>
      <c r="D153" s="9" t="s">
        <v>599</v>
      </c>
      <c r="E153" s="8">
        <v>1345037710</v>
      </c>
      <c r="F153" s="7"/>
      <c r="G153" s="7">
        <v>0</v>
      </c>
    </row>
    <row r="154" spans="1:7" x14ac:dyDescent="0.45">
      <c r="A154" s="10" t="s">
        <v>597</v>
      </c>
      <c r="B154" s="10" t="s">
        <v>596</v>
      </c>
      <c r="C154" s="9" t="s">
        <v>63</v>
      </c>
      <c r="D154" s="9" t="s">
        <v>595</v>
      </c>
      <c r="E154" s="8">
        <v>39749359700</v>
      </c>
      <c r="F154" s="7" t="s">
        <v>1207</v>
      </c>
      <c r="G154" s="6">
        <v>28540.0402646</v>
      </c>
    </row>
    <row r="155" spans="1:7" x14ac:dyDescent="0.45">
      <c r="A155" s="10" t="s">
        <v>593</v>
      </c>
      <c r="B155" s="10" t="s">
        <v>592</v>
      </c>
      <c r="C155" s="9" t="s">
        <v>63</v>
      </c>
      <c r="D155" s="9" t="s">
        <v>591</v>
      </c>
      <c r="E155" s="8">
        <v>48707091574</v>
      </c>
      <c r="F155" s="7" t="s">
        <v>1206</v>
      </c>
      <c r="G155" s="6">
        <v>47489.414284650004</v>
      </c>
    </row>
    <row r="156" spans="1:7" x14ac:dyDescent="0.45">
      <c r="A156" s="10" t="s">
        <v>589</v>
      </c>
      <c r="B156" s="10" t="s">
        <v>588</v>
      </c>
      <c r="C156" s="9" t="s">
        <v>63</v>
      </c>
      <c r="D156" s="9" t="s">
        <v>587</v>
      </c>
      <c r="E156" s="8">
        <v>28249359700</v>
      </c>
      <c r="F156" s="7" t="s">
        <v>1205</v>
      </c>
      <c r="G156" s="6">
        <v>10000.2733338</v>
      </c>
    </row>
    <row r="157" spans="1:7" x14ac:dyDescent="0.45">
      <c r="A157" s="10" t="s">
        <v>585</v>
      </c>
      <c r="B157" s="10" t="s">
        <v>584</v>
      </c>
      <c r="C157" s="9" t="s">
        <v>63</v>
      </c>
      <c r="D157" s="9" t="s">
        <v>583</v>
      </c>
      <c r="E157" s="8">
        <v>100000000</v>
      </c>
      <c r="F157" s="7" t="s">
        <v>1204</v>
      </c>
      <c r="G157" s="6">
        <v>1640</v>
      </c>
    </row>
    <row r="158" spans="1:7" x14ac:dyDescent="0.45">
      <c r="A158" s="10" t="s">
        <v>28</v>
      </c>
      <c r="B158" s="10" t="s">
        <v>581</v>
      </c>
      <c r="C158" s="9" t="s">
        <v>63</v>
      </c>
      <c r="D158" s="9" t="s">
        <v>580</v>
      </c>
      <c r="E158" s="8">
        <v>282215500</v>
      </c>
      <c r="F158" s="7" t="s">
        <v>1203</v>
      </c>
      <c r="G158" s="6">
        <v>21420.156449999999</v>
      </c>
    </row>
    <row r="159" spans="1:7" x14ac:dyDescent="0.45">
      <c r="A159" s="10" t="s">
        <v>578</v>
      </c>
      <c r="B159" s="10" t="s">
        <v>574</v>
      </c>
      <c r="C159" s="9" t="s">
        <v>63</v>
      </c>
      <c r="D159" s="9" t="s">
        <v>577</v>
      </c>
      <c r="E159" s="8">
        <v>416270745</v>
      </c>
      <c r="F159" s="7" t="s">
        <v>1202</v>
      </c>
      <c r="G159" s="6">
        <v>31049.634869549998</v>
      </c>
    </row>
    <row r="160" spans="1:7" x14ac:dyDescent="0.45">
      <c r="A160" s="10" t="s">
        <v>575</v>
      </c>
      <c r="B160" s="10" t="s">
        <v>574</v>
      </c>
      <c r="C160" s="9" t="s">
        <v>67</v>
      </c>
      <c r="D160" s="9" t="s">
        <v>573</v>
      </c>
      <c r="E160" s="8">
        <v>138756915</v>
      </c>
      <c r="F160" s="7" t="s">
        <v>1201</v>
      </c>
      <c r="G160" s="6">
        <v>7114.0670320500003</v>
      </c>
    </row>
    <row r="161" spans="1:7" x14ac:dyDescent="0.45">
      <c r="A161" s="10" t="s">
        <v>24</v>
      </c>
      <c r="B161" s="10" t="s">
        <v>571</v>
      </c>
      <c r="C161" s="9" t="s">
        <v>63</v>
      </c>
      <c r="D161" s="9" t="s">
        <v>570</v>
      </c>
      <c r="E161" s="8">
        <v>2066413562</v>
      </c>
      <c r="F161" s="7" t="s">
        <v>1200</v>
      </c>
      <c r="G161" s="6">
        <v>510714.11184829997</v>
      </c>
    </row>
    <row r="162" spans="1:7" x14ac:dyDescent="0.45">
      <c r="A162" s="10" t="s">
        <v>568</v>
      </c>
      <c r="B162" s="10" t="s">
        <v>565</v>
      </c>
      <c r="C162" s="9" t="s">
        <v>63</v>
      </c>
      <c r="D162" s="9" t="s">
        <v>567</v>
      </c>
      <c r="E162" s="8">
        <v>357158757</v>
      </c>
      <c r="F162" s="7"/>
      <c r="G162" s="7">
        <v>0</v>
      </c>
    </row>
    <row r="163" spans="1:7" x14ac:dyDescent="0.45">
      <c r="A163" s="10" t="s">
        <v>566</v>
      </c>
      <c r="B163" s="10" t="s">
        <v>565</v>
      </c>
      <c r="C163" s="9" t="s">
        <v>67</v>
      </c>
      <c r="D163" s="9" t="s">
        <v>564</v>
      </c>
      <c r="E163" s="8">
        <v>118405759</v>
      </c>
      <c r="F163" s="7"/>
      <c r="G163" s="7">
        <v>0</v>
      </c>
    </row>
    <row r="164" spans="1:7" x14ac:dyDescent="0.45">
      <c r="A164" s="10" t="s">
        <v>22</v>
      </c>
      <c r="B164" s="10" t="s">
        <v>563</v>
      </c>
      <c r="C164" s="9" t="s">
        <v>63</v>
      </c>
      <c r="D164" s="9" t="s">
        <v>562</v>
      </c>
      <c r="E164" s="8">
        <v>179768227</v>
      </c>
      <c r="F164" s="7" t="s">
        <v>1199</v>
      </c>
      <c r="G164" s="6">
        <v>33724.519385200001</v>
      </c>
    </row>
    <row r="165" spans="1:7" x14ac:dyDescent="0.45">
      <c r="A165" s="10" t="s">
        <v>560</v>
      </c>
      <c r="B165" s="10" t="s">
        <v>559</v>
      </c>
      <c r="C165" s="9" t="s">
        <v>63</v>
      </c>
      <c r="D165" s="9" t="s">
        <v>558</v>
      </c>
      <c r="E165" s="8">
        <v>11789500</v>
      </c>
      <c r="F165" s="7">
        <v>145</v>
      </c>
      <c r="G165" s="6">
        <v>1709.4775</v>
      </c>
    </row>
    <row r="166" spans="1:7" x14ac:dyDescent="0.45">
      <c r="A166" s="10" t="s">
        <v>557</v>
      </c>
      <c r="B166" s="10" t="s">
        <v>556</v>
      </c>
      <c r="C166" s="9" t="s">
        <v>63</v>
      </c>
      <c r="D166" s="9" t="s">
        <v>555</v>
      </c>
      <c r="E166" s="8">
        <v>8038896</v>
      </c>
      <c r="F166" s="7"/>
      <c r="G166" s="7">
        <v>0</v>
      </c>
    </row>
    <row r="167" spans="1:7" ht="19.149999999999999" x14ac:dyDescent="0.45">
      <c r="A167" s="10" t="s">
        <v>554</v>
      </c>
      <c r="B167" s="10" t="s">
        <v>550</v>
      </c>
      <c r="C167" s="9" t="s">
        <v>63</v>
      </c>
      <c r="D167" s="9" t="s">
        <v>553</v>
      </c>
      <c r="E167" s="8">
        <v>1611256000</v>
      </c>
      <c r="F167" s="7" t="s">
        <v>1198</v>
      </c>
      <c r="G167" s="6">
        <v>43262.223599999998</v>
      </c>
    </row>
    <row r="168" spans="1:7" ht="19.149999999999999" x14ac:dyDescent="0.45">
      <c r="A168" s="10" t="s">
        <v>551</v>
      </c>
      <c r="B168" s="10" t="s">
        <v>550</v>
      </c>
      <c r="C168" s="9" t="s">
        <v>67</v>
      </c>
      <c r="D168" s="9" t="s">
        <v>549</v>
      </c>
      <c r="E168" s="8">
        <v>218983750</v>
      </c>
      <c r="F168" s="7" t="s">
        <v>1197</v>
      </c>
      <c r="G168" s="6">
        <v>4519.8245999999999</v>
      </c>
    </row>
    <row r="169" spans="1:7" x14ac:dyDescent="0.45">
      <c r="A169" s="10" t="s">
        <v>547</v>
      </c>
      <c r="B169" s="10" t="s">
        <v>546</v>
      </c>
      <c r="C169" s="9" t="s">
        <v>63</v>
      </c>
      <c r="D169" s="9" t="s">
        <v>545</v>
      </c>
      <c r="E169" s="8">
        <v>63731171</v>
      </c>
      <c r="F169" s="7" t="s">
        <v>359</v>
      </c>
      <c r="G169" s="6">
        <v>646.87138564999998</v>
      </c>
    </row>
    <row r="170" spans="1:7" x14ac:dyDescent="0.45">
      <c r="A170" s="10" t="s">
        <v>29</v>
      </c>
      <c r="B170" s="10" t="s">
        <v>543</v>
      </c>
      <c r="C170" s="9" t="s">
        <v>63</v>
      </c>
      <c r="D170" s="9" t="s">
        <v>542</v>
      </c>
      <c r="E170" s="8">
        <v>5993227240</v>
      </c>
      <c r="F170" s="7" t="s">
        <v>1196</v>
      </c>
      <c r="G170" s="6">
        <v>465943.45177380001</v>
      </c>
    </row>
    <row r="171" spans="1:7" x14ac:dyDescent="0.45">
      <c r="A171" s="10" t="s">
        <v>30</v>
      </c>
      <c r="B171" s="10" t="s">
        <v>540</v>
      </c>
      <c r="C171" s="9" t="s">
        <v>63</v>
      </c>
      <c r="D171" s="9" t="s">
        <v>539</v>
      </c>
      <c r="E171" s="8">
        <v>19259815400</v>
      </c>
      <c r="F171" s="7" t="s">
        <v>1195</v>
      </c>
      <c r="G171" s="6">
        <v>27348.937868000001</v>
      </c>
    </row>
    <row r="172" spans="1:7" ht="19.149999999999999" x14ac:dyDescent="0.45">
      <c r="A172" s="10" t="s">
        <v>537</v>
      </c>
      <c r="B172" s="10" t="s">
        <v>534</v>
      </c>
      <c r="C172" s="9" t="s">
        <v>63</v>
      </c>
      <c r="D172" s="9" t="s">
        <v>536</v>
      </c>
      <c r="E172" s="8">
        <v>3919400</v>
      </c>
      <c r="F172" s="7">
        <v>640</v>
      </c>
      <c r="G172" s="6">
        <v>2508.4160000000002</v>
      </c>
    </row>
    <row r="173" spans="1:7" ht="19.149999999999999" x14ac:dyDescent="0.45">
      <c r="A173" s="10" t="s">
        <v>535</v>
      </c>
      <c r="B173" s="10" t="s">
        <v>534</v>
      </c>
      <c r="C173" s="9" t="s">
        <v>67</v>
      </c>
      <c r="D173" s="9" t="s">
        <v>533</v>
      </c>
      <c r="E173" s="8">
        <v>1063512</v>
      </c>
      <c r="F173" s="7">
        <v>491</v>
      </c>
      <c r="G173" s="6">
        <v>522.184392</v>
      </c>
    </row>
    <row r="174" spans="1:7" x14ac:dyDescent="0.45">
      <c r="A174" s="10" t="s">
        <v>532</v>
      </c>
      <c r="B174" s="10" t="s">
        <v>531</v>
      </c>
      <c r="C174" s="9" t="s">
        <v>63</v>
      </c>
      <c r="D174" s="9" t="s">
        <v>530</v>
      </c>
      <c r="E174" s="8">
        <v>74762</v>
      </c>
      <c r="F174" s="7"/>
      <c r="G174" s="7">
        <v>0</v>
      </c>
    </row>
    <row r="175" spans="1:7" x14ac:dyDescent="0.45">
      <c r="A175" s="10" t="s">
        <v>529</v>
      </c>
      <c r="B175" s="10" t="s">
        <v>528</v>
      </c>
      <c r="C175" s="9" t="s">
        <v>63</v>
      </c>
      <c r="D175" s="9" t="s">
        <v>527</v>
      </c>
      <c r="E175" s="8">
        <v>1201562</v>
      </c>
      <c r="F175" s="7"/>
      <c r="G175" s="7">
        <v>0</v>
      </c>
    </row>
    <row r="176" spans="1:7" x14ac:dyDescent="0.45">
      <c r="A176" s="10" t="s">
        <v>526</v>
      </c>
      <c r="B176" s="10" t="s">
        <v>523</v>
      </c>
      <c r="C176" s="9" t="s">
        <v>63</v>
      </c>
      <c r="D176" s="9" t="s">
        <v>525</v>
      </c>
      <c r="E176" s="8">
        <v>11869438</v>
      </c>
      <c r="F176" s="7"/>
      <c r="G176" s="7">
        <v>0</v>
      </c>
    </row>
    <row r="177" spans="1:7" x14ac:dyDescent="0.45">
      <c r="A177" s="10" t="s">
        <v>524</v>
      </c>
      <c r="B177" s="10" t="s">
        <v>523</v>
      </c>
      <c r="C177" s="9" t="s">
        <v>67</v>
      </c>
      <c r="D177" s="9" t="s">
        <v>522</v>
      </c>
      <c r="E177" s="8">
        <v>2777667</v>
      </c>
      <c r="F177" s="7"/>
      <c r="G177" s="7">
        <v>0</v>
      </c>
    </row>
    <row r="178" spans="1:7" x14ac:dyDescent="0.45">
      <c r="A178" s="10" t="s">
        <v>31</v>
      </c>
      <c r="B178" s="10" t="s">
        <v>521</v>
      </c>
      <c r="C178" s="9" t="s">
        <v>63</v>
      </c>
      <c r="D178" s="9" t="s">
        <v>520</v>
      </c>
      <c r="E178" s="8">
        <v>3036306000</v>
      </c>
      <c r="F178" s="7" t="s">
        <v>1194</v>
      </c>
      <c r="G178" s="6">
        <v>1300753.4904</v>
      </c>
    </row>
    <row r="179" spans="1:7" x14ac:dyDescent="0.45">
      <c r="A179" s="10" t="s">
        <v>518</v>
      </c>
      <c r="B179" s="10" t="s">
        <v>517</v>
      </c>
      <c r="C179" s="9" t="s">
        <v>63</v>
      </c>
      <c r="D179" s="9" t="s">
        <v>516</v>
      </c>
      <c r="E179" s="8">
        <v>700000000</v>
      </c>
      <c r="F179" s="7" t="s">
        <v>1193</v>
      </c>
      <c r="G179" s="6">
        <v>119.35</v>
      </c>
    </row>
    <row r="180" spans="1:7" x14ac:dyDescent="0.45">
      <c r="A180" s="10" t="s">
        <v>514</v>
      </c>
      <c r="B180" s="10" t="s">
        <v>513</v>
      </c>
      <c r="C180" s="9" t="s">
        <v>63</v>
      </c>
      <c r="D180" s="9" t="s">
        <v>512</v>
      </c>
      <c r="E180" s="8">
        <v>143852910</v>
      </c>
      <c r="F180" s="7">
        <v>1126</v>
      </c>
      <c r="G180" s="6">
        <v>161978.37666000001</v>
      </c>
    </row>
    <row r="181" spans="1:7" x14ac:dyDescent="0.45">
      <c r="A181" s="10" t="s">
        <v>511</v>
      </c>
      <c r="B181" s="10" t="s">
        <v>510</v>
      </c>
      <c r="C181" s="9" t="s">
        <v>63</v>
      </c>
      <c r="D181" s="9" t="s">
        <v>509</v>
      </c>
      <c r="E181" s="8">
        <v>110441160870</v>
      </c>
      <c r="F181" s="7" t="s">
        <v>1192</v>
      </c>
      <c r="G181" s="6">
        <v>24816.128847490003</v>
      </c>
    </row>
    <row r="182" spans="1:7" x14ac:dyDescent="0.45">
      <c r="A182" s="10" t="s">
        <v>507</v>
      </c>
      <c r="B182" s="10" t="s">
        <v>506</v>
      </c>
      <c r="C182" s="9" t="s">
        <v>63</v>
      </c>
      <c r="D182" s="9" t="s">
        <v>505</v>
      </c>
      <c r="E182" s="8">
        <v>1010724</v>
      </c>
      <c r="F182" s="7">
        <v>589</v>
      </c>
      <c r="G182" s="6">
        <v>595.31643599999995</v>
      </c>
    </row>
    <row r="183" spans="1:7" x14ac:dyDescent="0.45">
      <c r="A183" s="10" t="s">
        <v>504</v>
      </c>
      <c r="B183" s="10" t="s">
        <v>503</v>
      </c>
      <c r="C183" s="9" t="s">
        <v>67</v>
      </c>
      <c r="D183" s="9" t="s">
        <v>502</v>
      </c>
      <c r="E183" s="8">
        <v>2750000</v>
      </c>
      <c r="F183" s="7">
        <v>2335</v>
      </c>
      <c r="G183" s="6">
        <v>6421.25</v>
      </c>
    </row>
    <row r="184" spans="1:7" x14ac:dyDescent="0.45">
      <c r="A184" s="10" t="s">
        <v>501</v>
      </c>
      <c r="B184" s="10" t="s">
        <v>500</v>
      </c>
      <c r="C184" s="9" t="s">
        <v>63</v>
      </c>
      <c r="D184" s="9" t="s">
        <v>499</v>
      </c>
      <c r="E184" s="8">
        <v>15220793</v>
      </c>
      <c r="F184" s="7">
        <v>201</v>
      </c>
      <c r="G184" s="6">
        <v>3059.3793930000002</v>
      </c>
    </row>
    <row r="185" spans="1:7" x14ac:dyDescent="0.45">
      <c r="A185" s="10" t="s">
        <v>498</v>
      </c>
      <c r="B185" s="10" t="s">
        <v>497</v>
      </c>
      <c r="C185" s="9" t="s">
        <v>63</v>
      </c>
      <c r="D185" s="9" t="s">
        <v>496</v>
      </c>
      <c r="E185" s="8">
        <v>101709123</v>
      </c>
      <c r="F185" s="7" t="s">
        <v>1191</v>
      </c>
      <c r="G185" s="6">
        <v>1739.2260033</v>
      </c>
    </row>
    <row r="186" spans="1:7" x14ac:dyDescent="0.45">
      <c r="A186" s="10" t="s">
        <v>494</v>
      </c>
      <c r="B186" s="10" t="s">
        <v>1190</v>
      </c>
      <c r="C186" s="9" t="s">
        <v>63</v>
      </c>
      <c r="D186" s="9" t="s">
        <v>492</v>
      </c>
      <c r="E186" s="8">
        <v>145422732</v>
      </c>
      <c r="F186" s="7" t="s">
        <v>1189</v>
      </c>
      <c r="G186" s="6">
        <v>26481.479497200002</v>
      </c>
    </row>
    <row r="187" spans="1:7" x14ac:dyDescent="0.45">
      <c r="A187" s="10" t="s">
        <v>490</v>
      </c>
      <c r="B187" s="10" t="s">
        <v>489</v>
      </c>
      <c r="C187" s="9" t="s">
        <v>63</v>
      </c>
      <c r="D187" s="9" t="s">
        <v>488</v>
      </c>
      <c r="E187" s="8">
        <v>1567904</v>
      </c>
      <c r="F187" s="7" t="s">
        <v>1188</v>
      </c>
      <c r="G187" s="6">
        <v>314.36475200000001</v>
      </c>
    </row>
    <row r="188" spans="1:7" x14ac:dyDescent="0.45">
      <c r="A188" s="10" t="s">
        <v>1187</v>
      </c>
      <c r="B188" s="10" t="s">
        <v>1186</v>
      </c>
      <c r="C188" s="9" t="s">
        <v>63</v>
      </c>
      <c r="D188" s="9" t="s">
        <v>1185</v>
      </c>
      <c r="E188" s="8">
        <v>670175439</v>
      </c>
      <c r="F188" s="7"/>
      <c r="G188" s="7">
        <v>0</v>
      </c>
    </row>
    <row r="189" spans="1:7" x14ac:dyDescent="0.45">
      <c r="A189" s="10" t="s">
        <v>487</v>
      </c>
      <c r="B189" s="10" t="s">
        <v>486</v>
      </c>
      <c r="C189" s="9" t="s">
        <v>63</v>
      </c>
      <c r="D189" s="9" t="s">
        <v>485</v>
      </c>
      <c r="E189" s="8">
        <v>3032149962</v>
      </c>
      <c r="F189" s="7" t="s">
        <v>1184</v>
      </c>
      <c r="G189" s="6">
        <v>490147.04135730001</v>
      </c>
    </row>
    <row r="190" spans="1:7" x14ac:dyDescent="0.45">
      <c r="A190" s="10" t="s">
        <v>51</v>
      </c>
      <c r="B190" s="10" t="s">
        <v>483</v>
      </c>
      <c r="C190" s="9" t="s">
        <v>63</v>
      </c>
      <c r="D190" s="9" t="s">
        <v>482</v>
      </c>
      <c r="E190" s="8">
        <v>129500000</v>
      </c>
      <c r="F190" s="7">
        <v>2012</v>
      </c>
      <c r="G190" s="6">
        <v>260554</v>
      </c>
    </row>
    <row r="191" spans="1:7" x14ac:dyDescent="0.45">
      <c r="A191" s="10" t="s">
        <v>481</v>
      </c>
      <c r="B191" s="10" t="s">
        <v>480</v>
      </c>
      <c r="C191" s="9" t="s">
        <v>63</v>
      </c>
      <c r="D191" s="9" t="s">
        <v>479</v>
      </c>
      <c r="E191" s="8">
        <v>37792603</v>
      </c>
      <c r="F191" s="7">
        <v>940</v>
      </c>
      <c r="G191" s="6">
        <v>35525.046820000003</v>
      </c>
    </row>
    <row r="192" spans="1:7" x14ac:dyDescent="0.45">
      <c r="A192" s="10" t="s">
        <v>32</v>
      </c>
      <c r="B192" s="10" t="s">
        <v>478</v>
      </c>
      <c r="C192" s="9" t="s">
        <v>63</v>
      </c>
      <c r="D192" s="9" t="s">
        <v>477</v>
      </c>
      <c r="E192" s="8">
        <v>660497344</v>
      </c>
      <c r="F192" s="7" t="s">
        <v>1183</v>
      </c>
      <c r="G192" s="6">
        <v>126088.9429696</v>
      </c>
    </row>
    <row r="193" spans="1:7" x14ac:dyDescent="0.45">
      <c r="A193" s="10" t="s">
        <v>475</v>
      </c>
      <c r="B193" s="10" t="s">
        <v>474</v>
      </c>
      <c r="C193" s="9" t="s">
        <v>63</v>
      </c>
      <c r="D193" s="9" t="s">
        <v>473</v>
      </c>
      <c r="E193" s="8">
        <v>100000000</v>
      </c>
      <c r="F193" s="7" t="s">
        <v>1182</v>
      </c>
      <c r="G193" s="6">
        <v>76</v>
      </c>
    </row>
    <row r="194" spans="1:7" x14ac:dyDescent="0.45">
      <c r="A194" s="10" t="s">
        <v>471</v>
      </c>
      <c r="B194" s="10" t="s">
        <v>470</v>
      </c>
      <c r="C194" s="9" t="s">
        <v>63</v>
      </c>
      <c r="D194" s="9" t="s">
        <v>469</v>
      </c>
      <c r="E194" s="8">
        <v>190627747</v>
      </c>
      <c r="F194" s="7" t="s">
        <v>1181</v>
      </c>
      <c r="G194" s="6">
        <v>195679.38229549999</v>
      </c>
    </row>
    <row r="195" spans="1:7" ht="19.149999999999999" x14ac:dyDescent="0.45">
      <c r="A195" s="10" t="s">
        <v>468</v>
      </c>
      <c r="B195" s="10" t="s">
        <v>464</v>
      </c>
      <c r="C195" s="9" t="s">
        <v>63</v>
      </c>
      <c r="D195" s="9" t="s">
        <v>467</v>
      </c>
      <c r="E195" s="8">
        <v>36210960</v>
      </c>
      <c r="F195" s="7" t="s">
        <v>1180</v>
      </c>
      <c r="G195" s="6">
        <v>1419.469632</v>
      </c>
    </row>
    <row r="196" spans="1:7" ht="19.149999999999999" x14ac:dyDescent="0.45">
      <c r="A196" s="10" t="s">
        <v>465</v>
      </c>
      <c r="B196" s="10" t="s">
        <v>464</v>
      </c>
      <c r="C196" s="9" t="s">
        <v>67</v>
      </c>
      <c r="D196" s="9" t="s">
        <v>463</v>
      </c>
      <c r="E196" s="8">
        <v>11353500</v>
      </c>
      <c r="F196" s="7" t="s">
        <v>1179</v>
      </c>
      <c r="G196" s="6">
        <v>483.65910000000002</v>
      </c>
    </row>
    <row r="197" spans="1:7" x14ac:dyDescent="0.45">
      <c r="A197" s="10" t="s">
        <v>5</v>
      </c>
      <c r="B197" s="10" t="s">
        <v>461</v>
      </c>
      <c r="C197" s="9" t="s">
        <v>63</v>
      </c>
      <c r="D197" s="9" t="s">
        <v>460</v>
      </c>
      <c r="E197" s="8">
        <v>420819943</v>
      </c>
      <c r="F197" s="7" t="s">
        <v>1178</v>
      </c>
      <c r="G197" s="6">
        <v>205991.36209849999</v>
      </c>
    </row>
    <row r="198" spans="1:7" x14ac:dyDescent="0.45">
      <c r="A198" s="10" t="s">
        <v>459</v>
      </c>
      <c r="B198" s="10" t="s">
        <v>458</v>
      </c>
      <c r="C198" s="9" t="s">
        <v>63</v>
      </c>
      <c r="D198" s="9" t="s">
        <v>457</v>
      </c>
      <c r="E198" s="8">
        <v>838287450</v>
      </c>
      <c r="F198" s="7"/>
      <c r="G198" s="7">
        <v>0</v>
      </c>
    </row>
    <row r="199" spans="1:7" ht="19.149999999999999" x14ac:dyDescent="0.45">
      <c r="A199" s="10" t="s">
        <v>456</v>
      </c>
      <c r="B199" s="10" t="s">
        <v>455</v>
      </c>
      <c r="C199" s="9" t="s">
        <v>63</v>
      </c>
      <c r="D199" s="9" t="s">
        <v>454</v>
      </c>
      <c r="E199" s="8">
        <v>796392000</v>
      </c>
      <c r="F199" s="7" t="s">
        <v>1177</v>
      </c>
      <c r="G199" s="6">
        <v>797.98478399999999</v>
      </c>
    </row>
    <row r="200" spans="1:7" x14ac:dyDescent="0.45">
      <c r="A200" s="10" t="s">
        <v>452</v>
      </c>
      <c r="B200" s="10" t="s">
        <v>451</v>
      </c>
      <c r="C200" s="9" t="s">
        <v>63</v>
      </c>
      <c r="D200" s="9" t="s">
        <v>450</v>
      </c>
      <c r="E200" s="8">
        <v>100000000</v>
      </c>
      <c r="F200" s="7" t="s">
        <v>1176</v>
      </c>
      <c r="G200" s="6">
        <v>10.15</v>
      </c>
    </row>
    <row r="201" spans="1:7" x14ac:dyDescent="0.45">
      <c r="A201" s="10" t="s">
        <v>448</v>
      </c>
      <c r="B201" s="10" t="s">
        <v>447</v>
      </c>
      <c r="C201" s="9" t="s">
        <v>63</v>
      </c>
      <c r="D201" s="9" t="s">
        <v>446</v>
      </c>
      <c r="E201" s="8">
        <v>250000</v>
      </c>
      <c r="F201" s="7"/>
      <c r="G201" s="7">
        <v>0</v>
      </c>
    </row>
    <row r="202" spans="1:7" x14ac:dyDescent="0.45">
      <c r="A202" s="10" t="s">
        <v>445</v>
      </c>
      <c r="B202" s="10" t="s">
        <v>444</v>
      </c>
      <c r="C202" s="9" t="s">
        <v>63</v>
      </c>
      <c r="D202" s="9" t="s">
        <v>443</v>
      </c>
      <c r="E202" s="8">
        <v>527142857</v>
      </c>
      <c r="F202" s="7" t="s">
        <v>1175</v>
      </c>
      <c r="G202" s="6">
        <v>20822.142851500001</v>
      </c>
    </row>
    <row r="203" spans="1:7" x14ac:dyDescent="0.45">
      <c r="A203" s="10" t="s">
        <v>441</v>
      </c>
      <c r="B203" s="10" t="s">
        <v>440</v>
      </c>
      <c r="C203" s="9" t="s">
        <v>63</v>
      </c>
      <c r="D203" s="9" t="s">
        <v>439</v>
      </c>
      <c r="E203" s="8">
        <v>1113385474671</v>
      </c>
      <c r="F203" s="7"/>
      <c r="G203" s="7">
        <v>0</v>
      </c>
    </row>
    <row r="204" spans="1:7" x14ac:dyDescent="0.45">
      <c r="A204" s="10" t="s">
        <v>437</v>
      </c>
      <c r="B204" s="10" t="s">
        <v>436</v>
      </c>
      <c r="C204" s="9" t="s">
        <v>63</v>
      </c>
      <c r="D204" s="9" t="s">
        <v>435</v>
      </c>
      <c r="E204" s="8">
        <v>703191442</v>
      </c>
      <c r="F204" s="7" t="s">
        <v>1174</v>
      </c>
      <c r="G204" s="6">
        <v>29365.274617919997</v>
      </c>
    </row>
    <row r="205" spans="1:7" x14ac:dyDescent="0.45">
      <c r="A205" s="10" t="s">
        <v>433</v>
      </c>
      <c r="B205" s="10" t="s">
        <v>432</v>
      </c>
      <c r="C205" s="9" t="s">
        <v>63</v>
      </c>
      <c r="D205" s="9" t="s">
        <v>431</v>
      </c>
      <c r="E205" s="8">
        <v>365631010</v>
      </c>
      <c r="F205" s="7" t="s">
        <v>1173</v>
      </c>
      <c r="G205" s="6">
        <v>2053.0181211500003</v>
      </c>
    </row>
    <row r="206" spans="1:7" x14ac:dyDescent="0.45">
      <c r="A206" s="10" t="s">
        <v>429</v>
      </c>
      <c r="B206" s="10" t="s">
        <v>428</v>
      </c>
      <c r="C206" s="9" t="s">
        <v>63</v>
      </c>
      <c r="D206" s="9" t="s">
        <v>427</v>
      </c>
      <c r="E206" s="8">
        <v>8741048</v>
      </c>
      <c r="F206" s="7"/>
      <c r="G206" s="7">
        <v>0</v>
      </c>
    </row>
    <row r="207" spans="1:7" x14ac:dyDescent="0.45">
      <c r="A207" s="10" t="s">
        <v>426</v>
      </c>
      <c r="B207" s="10" t="s">
        <v>425</v>
      </c>
      <c r="C207" s="9" t="s">
        <v>63</v>
      </c>
      <c r="D207" s="9" t="s">
        <v>424</v>
      </c>
      <c r="E207" s="8">
        <v>65050000</v>
      </c>
      <c r="F207" s="7"/>
      <c r="G207" s="7">
        <v>0</v>
      </c>
    </row>
    <row r="208" spans="1:7" x14ac:dyDescent="0.45">
      <c r="A208" s="10" t="s">
        <v>422</v>
      </c>
      <c r="B208" s="10" t="s">
        <v>421</v>
      </c>
      <c r="C208" s="9" t="s">
        <v>63</v>
      </c>
      <c r="D208" s="9" t="s">
        <v>420</v>
      </c>
      <c r="E208" s="8">
        <v>30966916061</v>
      </c>
      <c r="F208" s="7" t="s">
        <v>1172</v>
      </c>
      <c r="G208" s="6">
        <v>156382.92610804999</v>
      </c>
    </row>
    <row r="209" spans="1:7" x14ac:dyDescent="0.45">
      <c r="A209" s="10" t="s">
        <v>418</v>
      </c>
      <c r="B209" s="10" t="s">
        <v>417</v>
      </c>
      <c r="C209" s="9" t="s">
        <v>63</v>
      </c>
      <c r="D209" s="9" t="s">
        <v>416</v>
      </c>
      <c r="E209" s="8">
        <v>1123734</v>
      </c>
      <c r="F209" s="7">
        <v>3990</v>
      </c>
      <c r="G209" s="6">
        <v>4483.69866</v>
      </c>
    </row>
    <row r="210" spans="1:7" x14ac:dyDescent="0.45">
      <c r="A210" s="10" t="s">
        <v>415</v>
      </c>
      <c r="B210" s="10" t="s">
        <v>412</v>
      </c>
      <c r="C210" s="9" t="s">
        <v>63</v>
      </c>
      <c r="D210" s="9" t="s">
        <v>414</v>
      </c>
      <c r="E210" s="8">
        <v>4700000</v>
      </c>
      <c r="F210" s="7">
        <v>300</v>
      </c>
      <c r="G210" s="6">
        <v>1410</v>
      </c>
    </row>
    <row r="211" spans="1:7" x14ac:dyDescent="0.45">
      <c r="A211" s="10" t="s">
        <v>413</v>
      </c>
      <c r="B211" s="10" t="s">
        <v>412</v>
      </c>
      <c r="C211" s="9" t="s">
        <v>67</v>
      </c>
      <c r="D211" s="9" t="s">
        <v>411</v>
      </c>
      <c r="E211" s="8">
        <v>999000</v>
      </c>
      <c r="F211" s="7" t="s">
        <v>1171</v>
      </c>
      <c r="G211" s="6">
        <v>70.029899999999998</v>
      </c>
    </row>
    <row r="212" spans="1:7" x14ac:dyDescent="0.45">
      <c r="A212" s="10" t="s">
        <v>409</v>
      </c>
      <c r="B212" s="10" t="s">
        <v>408</v>
      </c>
      <c r="C212" s="9" t="s">
        <v>63</v>
      </c>
      <c r="D212" s="9" t="s">
        <v>407</v>
      </c>
      <c r="E212" s="8">
        <v>19520000</v>
      </c>
      <c r="F212" s="7" t="s">
        <v>406</v>
      </c>
      <c r="G212" s="6">
        <v>81.007999999999996</v>
      </c>
    </row>
    <row r="213" spans="1:7" x14ac:dyDescent="0.45">
      <c r="A213" s="10" t="s">
        <v>405</v>
      </c>
      <c r="B213" s="10" t="s">
        <v>404</v>
      </c>
      <c r="C213" s="9" t="s">
        <v>67</v>
      </c>
      <c r="D213" s="9" t="s">
        <v>403</v>
      </c>
      <c r="E213" s="8">
        <v>1000000</v>
      </c>
      <c r="F213" s="7"/>
      <c r="G213" s="7">
        <v>0</v>
      </c>
    </row>
    <row r="214" spans="1:7" x14ac:dyDescent="0.45">
      <c r="A214" s="10" t="s">
        <v>402</v>
      </c>
      <c r="B214" s="10" t="s">
        <v>401</v>
      </c>
      <c r="C214" s="9" t="s">
        <v>63</v>
      </c>
      <c r="D214" s="9" t="s">
        <v>400</v>
      </c>
      <c r="E214" s="8">
        <v>3000100000</v>
      </c>
      <c r="F214" s="7" t="s">
        <v>1170</v>
      </c>
      <c r="G214" s="6">
        <v>3015.1005</v>
      </c>
    </row>
    <row r="215" spans="1:7" x14ac:dyDescent="0.45">
      <c r="A215" s="10" t="s">
        <v>398</v>
      </c>
      <c r="B215" s="10" t="s">
        <v>397</v>
      </c>
      <c r="C215" s="9" t="s">
        <v>63</v>
      </c>
      <c r="D215" s="9" t="s">
        <v>396</v>
      </c>
      <c r="E215" s="8">
        <v>1551401853</v>
      </c>
      <c r="F215" s="7">
        <v>48</v>
      </c>
      <c r="G215" s="6">
        <v>74467.288944</v>
      </c>
    </row>
    <row r="216" spans="1:7" x14ac:dyDescent="0.45">
      <c r="A216" s="10" t="s">
        <v>33</v>
      </c>
      <c r="B216" s="10" t="s">
        <v>394</v>
      </c>
      <c r="C216" s="9" t="s">
        <v>63</v>
      </c>
      <c r="D216" s="9" t="s">
        <v>393</v>
      </c>
      <c r="E216" s="8">
        <v>10598177817</v>
      </c>
      <c r="F216" s="7" t="s">
        <v>1169</v>
      </c>
      <c r="G216" s="6">
        <v>2640536.0031055496</v>
      </c>
    </row>
    <row r="217" spans="1:7" ht="19.149999999999999" x14ac:dyDescent="0.45">
      <c r="A217" s="10" t="s">
        <v>391</v>
      </c>
      <c r="B217" s="10" t="s">
        <v>390</v>
      </c>
      <c r="C217" s="9" t="s">
        <v>63</v>
      </c>
      <c r="D217" s="9" t="s">
        <v>389</v>
      </c>
      <c r="E217" s="8">
        <v>16305334</v>
      </c>
      <c r="F217" s="7" t="s">
        <v>1168</v>
      </c>
      <c r="G217" s="6">
        <v>1474.0021935999998</v>
      </c>
    </row>
    <row r="218" spans="1:7" x14ac:dyDescent="0.45">
      <c r="A218" s="10" t="s">
        <v>1167</v>
      </c>
      <c r="B218" s="10" t="s">
        <v>1166</v>
      </c>
      <c r="C218" s="9" t="s">
        <v>63</v>
      </c>
      <c r="D218" s="9" t="s">
        <v>1042</v>
      </c>
      <c r="E218" s="8">
        <v>79537651</v>
      </c>
      <c r="F218" s="7" t="s">
        <v>1165</v>
      </c>
      <c r="G218" s="6">
        <v>5424.4677981999994</v>
      </c>
    </row>
    <row r="219" spans="1:7" x14ac:dyDescent="0.45">
      <c r="A219" s="10" t="s">
        <v>387</v>
      </c>
      <c r="B219" s="10" t="s">
        <v>383</v>
      </c>
      <c r="C219" s="9" t="s">
        <v>63</v>
      </c>
      <c r="D219" s="9" t="s">
        <v>386</v>
      </c>
      <c r="E219" s="8">
        <v>161078853310</v>
      </c>
      <c r="F219" s="7" t="s">
        <v>1164</v>
      </c>
      <c r="G219" s="6">
        <v>82939.501569320011</v>
      </c>
    </row>
    <row r="220" spans="1:7" x14ac:dyDescent="0.45">
      <c r="A220" s="10" t="s">
        <v>384</v>
      </c>
      <c r="B220" s="10" t="s">
        <v>383</v>
      </c>
      <c r="C220" s="9" t="s">
        <v>67</v>
      </c>
      <c r="D220" s="9" t="s">
        <v>382</v>
      </c>
      <c r="E220" s="8">
        <v>2075149384</v>
      </c>
      <c r="F220" s="7" t="s">
        <v>1163</v>
      </c>
      <c r="G220" s="6">
        <v>1070.7770821399999</v>
      </c>
    </row>
    <row r="221" spans="1:7" ht="19.149999999999999" x14ac:dyDescent="0.45">
      <c r="A221" s="10" t="s">
        <v>380</v>
      </c>
      <c r="B221" s="10" t="s">
        <v>379</v>
      </c>
      <c r="C221" s="9" t="s">
        <v>63</v>
      </c>
      <c r="D221" s="9" t="s">
        <v>378</v>
      </c>
      <c r="E221" s="8">
        <v>120246</v>
      </c>
      <c r="F221" s="7">
        <v>8700</v>
      </c>
      <c r="G221" s="6">
        <v>1046.1402</v>
      </c>
    </row>
    <row r="222" spans="1:7" x14ac:dyDescent="0.45">
      <c r="A222" s="10" t="s">
        <v>34</v>
      </c>
      <c r="B222" s="10" t="s">
        <v>375</v>
      </c>
      <c r="C222" s="9" t="s">
        <v>63</v>
      </c>
      <c r="D222" s="9" t="s">
        <v>377</v>
      </c>
      <c r="E222" s="8">
        <v>2669204301</v>
      </c>
      <c r="F222" s="7" t="s">
        <v>1162</v>
      </c>
      <c r="G222" s="6">
        <v>208918.62063927</v>
      </c>
    </row>
    <row r="223" spans="1:7" x14ac:dyDescent="0.45">
      <c r="A223" s="10" t="s">
        <v>35</v>
      </c>
      <c r="B223" s="10" t="s">
        <v>375</v>
      </c>
      <c r="C223" s="9" t="s">
        <v>67</v>
      </c>
      <c r="D223" s="9" t="s">
        <v>374</v>
      </c>
      <c r="E223" s="8">
        <v>242831469</v>
      </c>
      <c r="F223" s="7" t="s">
        <v>1161</v>
      </c>
      <c r="G223" s="6">
        <v>14081.79688731</v>
      </c>
    </row>
    <row r="224" spans="1:7" x14ac:dyDescent="0.45">
      <c r="A224" s="10" t="s">
        <v>372</v>
      </c>
      <c r="B224" s="10" t="s">
        <v>368</v>
      </c>
      <c r="C224" s="9" t="s">
        <v>63</v>
      </c>
      <c r="D224" s="9" t="s">
        <v>371</v>
      </c>
      <c r="E224" s="8">
        <v>8128764676</v>
      </c>
      <c r="F224" s="7" t="s">
        <v>1160</v>
      </c>
      <c r="G224" s="6">
        <v>3023.90045947</v>
      </c>
    </row>
    <row r="225" spans="1:7" x14ac:dyDescent="0.45">
      <c r="A225" s="10" t="s">
        <v>369</v>
      </c>
      <c r="B225" s="10" t="s">
        <v>368</v>
      </c>
      <c r="C225" s="9" t="s">
        <v>67</v>
      </c>
      <c r="D225" s="9" t="s">
        <v>367</v>
      </c>
      <c r="E225" s="8">
        <v>925737256</v>
      </c>
      <c r="F225" s="7" t="s">
        <v>1159</v>
      </c>
      <c r="G225" s="6">
        <v>173.11286687</v>
      </c>
    </row>
    <row r="226" spans="1:7" x14ac:dyDescent="0.45">
      <c r="A226" s="10" t="s">
        <v>37</v>
      </c>
      <c r="B226" s="10" t="s">
        <v>365</v>
      </c>
      <c r="C226" s="9" t="s">
        <v>63</v>
      </c>
      <c r="D226" s="9" t="s">
        <v>364</v>
      </c>
      <c r="E226" s="8">
        <v>15193014862</v>
      </c>
      <c r="F226" s="7" t="s">
        <v>1158</v>
      </c>
      <c r="G226" s="6">
        <v>555988.37887489004</v>
      </c>
    </row>
    <row r="227" spans="1:7" x14ac:dyDescent="0.45">
      <c r="A227" s="10" t="s">
        <v>362</v>
      </c>
      <c r="B227" s="10" t="s">
        <v>361</v>
      </c>
      <c r="C227" s="9" t="s">
        <v>63</v>
      </c>
      <c r="D227" s="9" t="s">
        <v>360</v>
      </c>
      <c r="E227" s="8">
        <v>42984000</v>
      </c>
      <c r="F227" s="7" t="s">
        <v>827</v>
      </c>
      <c r="G227" s="6">
        <v>395.45280000000002</v>
      </c>
    </row>
    <row r="228" spans="1:7" x14ac:dyDescent="0.45">
      <c r="A228" s="10" t="s">
        <v>358</v>
      </c>
      <c r="B228" s="10" t="s">
        <v>357</v>
      </c>
      <c r="C228" s="9" t="s">
        <v>63</v>
      </c>
      <c r="D228" s="9" t="s">
        <v>356</v>
      </c>
      <c r="E228" s="8">
        <v>109000000</v>
      </c>
      <c r="F228" s="7"/>
      <c r="G228" s="7">
        <v>0</v>
      </c>
    </row>
    <row r="229" spans="1:7" x14ac:dyDescent="0.45">
      <c r="A229" s="10" t="s">
        <v>355</v>
      </c>
      <c r="B229" s="10" t="s">
        <v>354</v>
      </c>
      <c r="C229" s="9" t="s">
        <v>63</v>
      </c>
      <c r="D229" s="9" t="s">
        <v>353</v>
      </c>
      <c r="E229" s="8">
        <v>5012985740</v>
      </c>
      <c r="F229" s="7" t="s">
        <v>1157</v>
      </c>
      <c r="G229" s="6">
        <v>1869.8436810200001</v>
      </c>
    </row>
    <row r="230" spans="1:7" ht="19.149999999999999" x14ac:dyDescent="0.45">
      <c r="A230" s="10" t="s">
        <v>351</v>
      </c>
      <c r="B230" s="10" t="s">
        <v>350</v>
      </c>
      <c r="C230" s="9" t="s">
        <v>63</v>
      </c>
      <c r="D230" s="9" t="s">
        <v>349</v>
      </c>
      <c r="E230" s="8">
        <v>206940220</v>
      </c>
      <c r="F230" s="7" t="s">
        <v>348</v>
      </c>
      <c r="G230" s="6">
        <v>266.9528838</v>
      </c>
    </row>
    <row r="231" spans="1:7" x14ac:dyDescent="0.45">
      <c r="A231" s="10" t="s">
        <v>347</v>
      </c>
      <c r="B231" s="10" t="s">
        <v>344</v>
      </c>
      <c r="C231" s="9" t="s">
        <v>63</v>
      </c>
      <c r="D231" s="9" t="s">
        <v>346</v>
      </c>
      <c r="E231" s="8">
        <v>3538928532</v>
      </c>
      <c r="F231" s="7" t="s">
        <v>1156</v>
      </c>
      <c r="G231" s="6">
        <v>810.41463383000007</v>
      </c>
    </row>
    <row r="232" spans="1:7" x14ac:dyDescent="0.45">
      <c r="A232" s="10" t="s">
        <v>345</v>
      </c>
      <c r="B232" s="10" t="s">
        <v>344</v>
      </c>
      <c r="C232" s="9" t="s">
        <v>67</v>
      </c>
      <c r="D232" s="9" t="s">
        <v>343</v>
      </c>
      <c r="E232" s="8">
        <v>521993080</v>
      </c>
      <c r="F232" s="7" t="s">
        <v>1155</v>
      </c>
      <c r="G232" s="6">
        <v>111.18452604000001</v>
      </c>
    </row>
    <row r="233" spans="1:7" x14ac:dyDescent="0.45">
      <c r="A233" s="10" t="s">
        <v>341</v>
      </c>
      <c r="B233" s="10" t="s">
        <v>337</v>
      </c>
      <c r="C233" s="9" t="s">
        <v>63</v>
      </c>
      <c r="D233" s="9" t="s">
        <v>340</v>
      </c>
      <c r="E233" s="8">
        <v>4865127996</v>
      </c>
      <c r="F233" s="7" t="s">
        <v>1154</v>
      </c>
      <c r="G233" s="6">
        <v>244.2294254</v>
      </c>
    </row>
    <row r="234" spans="1:7" x14ac:dyDescent="0.45">
      <c r="A234" s="10" t="s">
        <v>338</v>
      </c>
      <c r="B234" s="10" t="s">
        <v>337</v>
      </c>
      <c r="C234" s="9" t="s">
        <v>67</v>
      </c>
      <c r="D234" s="9" t="s">
        <v>336</v>
      </c>
      <c r="E234" s="8">
        <v>1493316000</v>
      </c>
      <c r="F234" s="7" t="s">
        <v>1153</v>
      </c>
      <c r="G234" s="6">
        <v>74.815131600000001</v>
      </c>
    </row>
    <row r="235" spans="1:7" x14ac:dyDescent="0.45">
      <c r="A235" s="10" t="s">
        <v>39</v>
      </c>
      <c r="B235" s="10" t="s">
        <v>1151</v>
      </c>
      <c r="C235" s="9" t="s">
        <v>63</v>
      </c>
      <c r="D235" s="9" t="s">
        <v>334</v>
      </c>
      <c r="E235" s="8">
        <v>21586948000</v>
      </c>
      <c r="F235" s="7" t="s">
        <v>1152</v>
      </c>
      <c r="G235" s="6">
        <v>1349831.8584400001</v>
      </c>
    </row>
    <row r="236" spans="1:7" x14ac:dyDescent="0.45">
      <c r="A236" s="10" t="s">
        <v>40</v>
      </c>
      <c r="B236" s="10" t="s">
        <v>1151</v>
      </c>
      <c r="C236" s="9" t="s">
        <v>67</v>
      </c>
      <c r="D236" s="9" t="s">
        <v>331</v>
      </c>
      <c r="E236" s="8">
        <v>1000000000</v>
      </c>
      <c r="F236" s="7" t="s">
        <v>1150</v>
      </c>
      <c r="G236" s="6">
        <v>45470</v>
      </c>
    </row>
    <row r="237" spans="1:7" x14ac:dyDescent="0.45">
      <c r="A237" s="10" t="s">
        <v>329</v>
      </c>
      <c r="B237" s="10" t="s">
        <v>325</v>
      </c>
      <c r="C237" s="9" t="s">
        <v>63</v>
      </c>
      <c r="D237" s="9" t="s">
        <v>328</v>
      </c>
      <c r="E237" s="8">
        <v>737354730</v>
      </c>
      <c r="F237" s="7" t="s">
        <v>1149</v>
      </c>
      <c r="G237" s="6">
        <v>3288.6020958000004</v>
      </c>
    </row>
    <row r="238" spans="1:7" x14ac:dyDescent="0.45">
      <c r="A238" s="10" t="s">
        <v>326</v>
      </c>
      <c r="B238" s="10" t="s">
        <v>325</v>
      </c>
      <c r="C238" s="9" t="s">
        <v>67</v>
      </c>
      <c r="D238" s="9" t="s">
        <v>324</v>
      </c>
      <c r="E238" s="8">
        <v>150000000</v>
      </c>
      <c r="F238" s="7">
        <v>30</v>
      </c>
      <c r="G238" s="6">
        <v>4500</v>
      </c>
    </row>
    <row r="239" spans="1:7" x14ac:dyDescent="0.45">
      <c r="A239" s="10" t="s">
        <v>323</v>
      </c>
      <c r="B239" s="10" t="s">
        <v>322</v>
      </c>
      <c r="C239" s="9" t="s">
        <v>63</v>
      </c>
      <c r="D239" s="9" t="s">
        <v>321</v>
      </c>
      <c r="E239" s="8">
        <v>100000</v>
      </c>
      <c r="F239" s="7">
        <v>1043</v>
      </c>
      <c r="G239" s="6">
        <v>104.3</v>
      </c>
    </row>
    <row r="240" spans="1:7" x14ac:dyDescent="0.45">
      <c r="A240" s="10" t="s">
        <v>1148</v>
      </c>
      <c r="B240" s="10" t="s">
        <v>1147</v>
      </c>
      <c r="C240" s="9" t="s">
        <v>63</v>
      </c>
      <c r="D240" s="9" t="s">
        <v>1146</v>
      </c>
      <c r="E240" s="8">
        <v>22568000</v>
      </c>
      <c r="F240" s="7" t="s">
        <v>1145</v>
      </c>
      <c r="G240" s="6">
        <v>160.2328</v>
      </c>
    </row>
    <row r="241" spans="1:7" x14ac:dyDescent="0.45">
      <c r="A241" s="10" t="s">
        <v>320</v>
      </c>
      <c r="B241" s="10" t="s">
        <v>319</v>
      </c>
      <c r="C241" s="9" t="s">
        <v>63</v>
      </c>
      <c r="D241" s="9" t="s">
        <v>318</v>
      </c>
      <c r="E241" s="8">
        <v>4741299639</v>
      </c>
      <c r="F241" s="7" t="s">
        <v>1144</v>
      </c>
      <c r="G241" s="6">
        <v>751495.99278149998</v>
      </c>
    </row>
    <row r="242" spans="1:7" x14ac:dyDescent="0.45">
      <c r="A242" s="10" t="s">
        <v>316</v>
      </c>
      <c r="B242" s="10" t="s">
        <v>315</v>
      </c>
      <c r="C242" s="9" t="s">
        <v>63</v>
      </c>
      <c r="D242" s="9" t="s">
        <v>314</v>
      </c>
      <c r="E242" s="8">
        <v>100000000</v>
      </c>
      <c r="F242" s="7"/>
      <c r="G242" s="7">
        <v>0</v>
      </c>
    </row>
    <row r="243" spans="1:7" x14ac:dyDescent="0.45">
      <c r="A243" s="10" t="s">
        <v>43</v>
      </c>
      <c r="B243" s="10" t="s">
        <v>310</v>
      </c>
      <c r="C243" s="9" t="s">
        <v>63</v>
      </c>
      <c r="D243" s="9" t="s">
        <v>312</v>
      </c>
      <c r="E243" s="8">
        <v>35725994705</v>
      </c>
      <c r="F243" s="7" t="s">
        <v>1143</v>
      </c>
      <c r="G243" s="6">
        <v>1285599.91945943</v>
      </c>
    </row>
    <row r="244" spans="1:7" x14ac:dyDescent="0.45">
      <c r="A244" s="10" t="s">
        <v>44</v>
      </c>
      <c r="B244" s="10" t="s">
        <v>310</v>
      </c>
      <c r="C244" s="9" t="s">
        <v>67</v>
      </c>
      <c r="D244" s="9" t="s">
        <v>309</v>
      </c>
      <c r="E244" s="8">
        <v>7701998235</v>
      </c>
      <c r="F244" s="7" t="s">
        <v>1142</v>
      </c>
      <c r="G244" s="6">
        <v>343509.12128100003</v>
      </c>
    </row>
    <row r="245" spans="1:7" ht="19.149999999999999" x14ac:dyDescent="0.45">
      <c r="A245" s="10" t="s">
        <v>307</v>
      </c>
      <c r="B245" s="10" t="s">
        <v>1140</v>
      </c>
      <c r="C245" s="9" t="s">
        <v>63</v>
      </c>
      <c r="D245" s="9" t="s">
        <v>306</v>
      </c>
      <c r="E245" s="8">
        <v>859074636</v>
      </c>
      <c r="F245" s="7" t="s">
        <v>1141</v>
      </c>
      <c r="G245" s="6">
        <v>177.39891233</v>
      </c>
    </row>
    <row r="246" spans="1:7" ht="19.149999999999999" x14ac:dyDescent="0.45">
      <c r="A246" s="10" t="s">
        <v>304</v>
      </c>
      <c r="B246" s="10" t="s">
        <v>1140</v>
      </c>
      <c r="C246" s="9" t="s">
        <v>67</v>
      </c>
      <c r="D246" s="9" t="s">
        <v>302</v>
      </c>
      <c r="E246" s="8">
        <v>262100364</v>
      </c>
      <c r="F246" s="7" t="s">
        <v>1139</v>
      </c>
      <c r="G246" s="6">
        <v>35.986379979999995</v>
      </c>
    </row>
    <row r="247" spans="1:7" x14ac:dyDescent="0.45">
      <c r="A247" s="10" t="s">
        <v>38</v>
      </c>
      <c r="B247" s="10" t="s">
        <v>300</v>
      </c>
      <c r="C247" s="9" t="s">
        <v>63</v>
      </c>
      <c r="D247" s="9" t="s">
        <v>299</v>
      </c>
      <c r="E247" s="8">
        <v>34270159</v>
      </c>
      <c r="F247" s="7">
        <v>362</v>
      </c>
      <c r="G247" s="6">
        <v>12405.797558</v>
      </c>
    </row>
    <row r="248" spans="1:7" x14ac:dyDescent="0.45">
      <c r="A248" s="10" t="s">
        <v>298</v>
      </c>
      <c r="B248" s="10" t="s">
        <v>1138</v>
      </c>
      <c r="C248" s="9" t="s">
        <v>67</v>
      </c>
      <c r="D248" s="9" t="s">
        <v>296</v>
      </c>
      <c r="E248" s="7">
        <v>740</v>
      </c>
      <c r="F248" s="7"/>
      <c r="G248" s="7">
        <v>0</v>
      </c>
    </row>
    <row r="249" spans="1:7" x14ac:dyDescent="0.45">
      <c r="A249" s="10" t="s">
        <v>295</v>
      </c>
      <c r="B249" s="10" t="s">
        <v>294</v>
      </c>
      <c r="C249" s="9" t="s">
        <v>63</v>
      </c>
      <c r="D249" s="9" t="s">
        <v>293</v>
      </c>
      <c r="E249" s="8">
        <v>24954049</v>
      </c>
      <c r="F249" s="7">
        <v>492</v>
      </c>
      <c r="G249" s="6">
        <v>12277.392108</v>
      </c>
    </row>
    <row r="250" spans="1:7" ht="19.149999999999999" x14ac:dyDescent="0.45">
      <c r="A250" s="10" t="s">
        <v>292</v>
      </c>
      <c r="B250" s="10" t="s">
        <v>291</v>
      </c>
      <c r="C250" s="9" t="s">
        <v>63</v>
      </c>
      <c r="D250" s="9" t="s">
        <v>290</v>
      </c>
      <c r="E250" s="8">
        <v>10514630</v>
      </c>
      <c r="F250" s="7"/>
      <c r="G250" s="7">
        <v>0</v>
      </c>
    </row>
    <row r="251" spans="1:7" x14ac:dyDescent="0.45">
      <c r="A251" s="10" t="s">
        <v>289</v>
      </c>
      <c r="B251" s="10" t="s">
        <v>288</v>
      </c>
      <c r="C251" s="9" t="s">
        <v>63</v>
      </c>
      <c r="D251" s="9" t="s">
        <v>287</v>
      </c>
      <c r="E251" s="8">
        <v>153846100</v>
      </c>
      <c r="F251" s="7">
        <v>96</v>
      </c>
      <c r="G251" s="6">
        <v>14769.2256</v>
      </c>
    </row>
    <row r="252" spans="1:7" x14ac:dyDescent="0.45">
      <c r="A252" s="10" t="s">
        <v>285</v>
      </c>
      <c r="B252" s="10" t="s">
        <v>281</v>
      </c>
      <c r="C252" s="9" t="s">
        <v>63</v>
      </c>
      <c r="D252" s="9" t="s">
        <v>284</v>
      </c>
      <c r="E252" s="8">
        <v>14003240</v>
      </c>
      <c r="F252" s="7" t="s">
        <v>1137</v>
      </c>
      <c r="G252" s="6">
        <v>587.43591800000002</v>
      </c>
    </row>
    <row r="253" spans="1:7" x14ac:dyDescent="0.45">
      <c r="A253" s="10" t="s">
        <v>282</v>
      </c>
      <c r="B253" s="10" t="s">
        <v>281</v>
      </c>
      <c r="C253" s="9" t="s">
        <v>67</v>
      </c>
      <c r="D253" s="9" t="s">
        <v>280</v>
      </c>
      <c r="E253" s="8">
        <v>667744</v>
      </c>
      <c r="F253" s="7"/>
      <c r="G253" s="7">
        <v>0</v>
      </c>
    </row>
    <row r="254" spans="1:7" ht="19.149999999999999" x14ac:dyDescent="0.45">
      <c r="A254" s="10" t="s">
        <v>279</v>
      </c>
      <c r="B254" s="10" t="s">
        <v>276</v>
      </c>
      <c r="C254" s="9" t="s">
        <v>63</v>
      </c>
      <c r="D254" s="9" t="s">
        <v>278</v>
      </c>
      <c r="E254" s="8">
        <v>1525986880</v>
      </c>
      <c r="F254" s="7"/>
      <c r="G254" s="7">
        <v>0</v>
      </c>
    </row>
    <row r="255" spans="1:7" ht="19.149999999999999" x14ac:dyDescent="0.45">
      <c r="A255" s="10" t="s">
        <v>277</v>
      </c>
      <c r="B255" s="10" t="s">
        <v>276</v>
      </c>
      <c r="C255" s="9" t="s">
        <v>67</v>
      </c>
      <c r="D255" s="9" t="s">
        <v>275</v>
      </c>
      <c r="E255" s="8">
        <v>217961420</v>
      </c>
      <c r="F255" s="7"/>
      <c r="G255" s="7">
        <v>0</v>
      </c>
    </row>
    <row r="256" spans="1:7" x14ac:dyDescent="0.45">
      <c r="A256" s="10" t="s">
        <v>46</v>
      </c>
      <c r="B256" s="10" t="s">
        <v>272</v>
      </c>
      <c r="C256" s="9" t="s">
        <v>63</v>
      </c>
      <c r="D256" s="9" t="s">
        <v>274</v>
      </c>
      <c r="E256" s="8">
        <v>2178690700</v>
      </c>
      <c r="F256" s="7" t="s">
        <v>1136</v>
      </c>
      <c r="G256" s="6">
        <v>610469.13413999998</v>
      </c>
    </row>
    <row r="257" spans="1:7" x14ac:dyDescent="0.45">
      <c r="A257" s="10" t="s">
        <v>47</v>
      </c>
      <c r="B257" s="10" t="s">
        <v>272</v>
      </c>
      <c r="C257" s="9" t="s">
        <v>67</v>
      </c>
      <c r="D257" s="9" t="s">
        <v>271</v>
      </c>
      <c r="E257" s="8">
        <v>147508500</v>
      </c>
      <c r="F257" s="7" t="s">
        <v>1135</v>
      </c>
      <c r="G257" s="6">
        <v>24692.922900000001</v>
      </c>
    </row>
    <row r="258" spans="1:7" x14ac:dyDescent="0.45">
      <c r="A258" s="10" t="s">
        <v>270</v>
      </c>
      <c r="B258" s="10" t="s">
        <v>269</v>
      </c>
      <c r="C258" s="9" t="s">
        <v>63</v>
      </c>
      <c r="D258" s="9" t="s">
        <v>268</v>
      </c>
      <c r="E258" s="8">
        <v>13500100</v>
      </c>
      <c r="F258" s="7"/>
      <c r="G258" s="7">
        <v>0</v>
      </c>
    </row>
    <row r="259" spans="1:7" x14ac:dyDescent="0.45">
      <c r="A259" s="10" t="s">
        <v>267</v>
      </c>
      <c r="B259" s="10" t="s">
        <v>266</v>
      </c>
      <c r="C259" s="9" t="s">
        <v>63</v>
      </c>
      <c r="D259" s="9" t="s">
        <v>265</v>
      </c>
      <c r="E259" s="8">
        <v>3854341416571</v>
      </c>
      <c r="F259" s="7" t="s">
        <v>1134</v>
      </c>
      <c r="G259" s="6">
        <v>15879.886636270001</v>
      </c>
    </row>
    <row r="260" spans="1:7" x14ac:dyDescent="0.45">
      <c r="A260" s="10" t="s">
        <v>263</v>
      </c>
      <c r="B260" s="10" t="s">
        <v>259</v>
      </c>
      <c r="C260" s="9" t="s">
        <v>63</v>
      </c>
      <c r="D260" s="9" t="s">
        <v>262</v>
      </c>
      <c r="E260" s="8">
        <v>1458401856250</v>
      </c>
      <c r="F260" s="7" t="s">
        <v>1133</v>
      </c>
      <c r="G260" s="6">
        <v>1868.21277786</v>
      </c>
    </row>
    <row r="261" spans="1:7" x14ac:dyDescent="0.45">
      <c r="A261" s="10" t="s">
        <v>260</v>
      </c>
      <c r="B261" s="10" t="s">
        <v>259</v>
      </c>
      <c r="C261" s="9" t="s">
        <v>67</v>
      </c>
      <c r="D261" s="9" t="s">
        <v>258</v>
      </c>
      <c r="E261" s="8">
        <v>16500533681</v>
      </c>
      <c r="F261" s="7" t="s">
        <v>1132</v>
      </c>
      <c r="G261" s="6">
        <v>41.581344880000003</v>
      </c>
    </row>
    <row r="262" spans="1:7" x14ac:dyDescent="0.45">
      <c r="A262" s="10" t="s">
        <v>256</v>
      </c>
      <c r="B262" s="10" t="s">
        <v>252</v>
      </c>
      <c r="C262" s="9" t="s">
        <v>63</v>
      </c>
      <c r="D262" s="9" t="s">
        <v>255</v>
      </c>
      <c r="E262" s="8">
        <v>1912505577759</v>
      </c>
      <c r="F262" s="7" t="s">
        <v>1131</v>
      </c>
      <c r="G262" s="6">
        <v>5077.7023089499999</v>
      </c>
    </row>
    <row r="263" spans="1:7" x14ac:dyDescent="0.45">
      <c r="A263" s="10" t="s">
        <v>253</v>
      </c>
      <c r="B263" s="10" t="s">
        <v>252</v>
      </c>
      <c r="C263" s="9" t="s">
        <v>67</v>
      </c>
      <c r="D263" s="9" t="s">
        <v>251</v>
      </c>
      <c r="E263" s="8">
        <v>75272938838</v>
      </c>
      <c r="F263" s="7" t="s">
        <v>1130</v>
      </c>
      <c r="G263" s="6">
        <v>225.06608713</v>
      </c>
    </row>
    <row r="264" spans="1:7" x14ac:dyDescent="0.45">
      <c r="A264" s="10" t="s">
        <v>249</v>
      </c>
      <c r="B264" s="10" t="s">
        <v>248</v>
      </c>
      <c r="C264" s="9" t="s">
        <v>63</v>
      </c>
      <c r="D264" s="9" t="s">
        <v>247</v>
      </c>
      <c r="E264" s="8">
        <v>1357945609114</v>
      </c>
      <c r="F264" s="7" t="s">
        <v>1129</v>
      </c>
      <c r="G264" s="6">
        <v>2288.1383513600003</v>
      </c>
    </row>
    <row r="265" spans="1:7" x14ac:dyDescent="0.45">
      <c r="A265" s="10" t="s">
        <v>245</v>
      </c>
      <c r="B265" s="10" t="s">
        <v>244</v>
      </c>
      <c r="C265" s="9" t="s">
        <v>63</v>
      </c>
      <c r="D265" s="9" t="s">
        <v>243</v>
      </c>
      <c r="E265" s="8">
        <v>2008931928</v>
      </c>
      <c r="F265" s="7"/>
      <c r="G265" s="7">
        <v>0</v>
      </c>
    </row>
    <row r="266" spans="1:7" ht="19.149999999999999" x14ac:dyDescent="0.45">
      <c r="A266" s="10" t="s">
        <v>239</v>
      </c>
      <c r="B266" s="10" t="s">
        <v>235</v>
      </c>
      <c r="C266" s="9" t="s">
        <v>63</v>
      </c>
      <c r="D266" s="9" t="s">
        <v>238</v>
      </c>
      <c r="E266" s="8">
        <v>3819315580</v>
      </c>
      <c r="F266" s="7" t="s">
        <v>1128</v>
      </c>
      <c r="G266" s="6">
        <v>1115.2401493599998</v>
      </c>
    </row>
    <row r="267" spans="1:7" ht="19.149999999999999" x14ac:dyDescent="0.45">
      <c r="A267" s="10" t="s">
        <v>236</v>
      </c>
      <c r="B267" s="10" t="s">
        <v>235</v>
      </c>
      <c r="C267" s="9" t="s">
        <v>67</v>
      </c>
      <c r="D267" s="9" t="s">
        <v>234</v>
      </c>
      <c r="E267" s="8">
        <v>576693000</v>
      </c>
      <c r="F267" s="7" t="s">
        <v>1127</v>
      </c>
      <c r="G267" s="6">
        <v>116.7803325</v>
      </c>
    </row>
    <row r="268" spans="1:7" x14ac:dyDescent="0.45">
      <c r="A268" s="10" t="s">
        <v>232</v>
      </c>
      <c r="B268" s="10" t="s">
        <v>231</v>
      </c>
      <c r="C268" s="9" t="s">
        <v>63</v>
      </c>
      <c r="D268" s="9" t="s">
        <v>230</v>
      </c>
      <c r="E268" s="8">
        <v>13894778</v>
      </c>
      <c r="F268" s="7">
        <v>2420</v>
      </c>
      <c r="G268" s="6">
        <v>33625.362760000004</v>
      </c>
    </row>
    <row r="269" spans="1:7" ht="19.149999999999999" x14ac:dyDescent="0.45">
      <c r="A269" s="10" t="s">
        <v>45</v>
      </c>
      <c r="B269" s="10" t="s">
        <v>229</v>
      </c>
      <c r="C269" s="9" t="s">
        <v>63</v>
      </c>
      <c r="D269" s="9" t="s">
        <v>228</v>
      </c>
      <c r="E269" s="8">
        <v>993586094</v>
      </c>
      <c r="F269" s="7" t="s">
        <v>743</v>
      </c>
      <c r="G269" s="6">
        <v>42823.560651400003</v>
      </c>
    </row>
    <row r="270" spans="1:7" x14ac:dyDescent="0.45">
      <c r="A270" s="10" t="s">
        <v>48</v>
      </c>
      <c r="B270" s="10" t="s">
        <v>226</v>
      </c>
      <c r="C270" s="9" t="s">
        <v>67</v>
      </c>
      <c r="D270" s="9" t="s">
        <v>225</v>
      </c>
      <c r="E270" s="8">
        <v>1554875</v>
      </c>
      <c r="F270" s="7">
        <v>123520</v>
      </c>
      <c r="G270" s="6">
        <v>192058.16</v>
      </c>
    </row>
    <row r="271" spans="1:7" x14ac:dyDescent="0.45">
      <c r="A271" s="10" t="s">
        <v>224</v>
      </c>
      <c r="B271" s="10" t="s">
        <v>1126</v>
      </c>
      <c r="C271" s="9" t="s">
        <v>67</v>
      </c>
      <c r="D271" s="9" t="s">
        <v>222</v>
      </c>
      <c r="E271" s="8">
        <v>490000</v>
      </c>
      <c r="F271" s="7"/>
      <c r="G271" s="7">
        <v>0</v>
      </c>
    </row>
    <row r="272" spans="1:7" x14ac:dyDescent="0.45">
      <c r="A272" s="10" t="s">
        <v>221</v>
      </c>
      <c r="B272" s="10" t="s">
        <v>1125</v>
      </c>
      <c r="C272" s="9" t="s">
        <v>63</v>
      </c>
      <c r="D272" s="9" t="s">
        <v>219</v>
      </c>
      <c r="E272" s="8">
        <v>20843976400</v>
      </c>
      <c r="F272" s="7" t="s">
        <v>1124</v>
      </c>
      <c r="G272" s="6">
        <v>2928.5786841999998</v>
      </c>
    </row>
    <row r="273" spans="1:7" x14ac:dyDescent="0.45">
      <c r="A273" s="10" t="s">
        <v>217</v>
      </c>
      <c r="B273" s="10" t="s">
        <v>216</v>
      </c>
      <c r="C273" s="9" t="s">
        <v>63</v>
      </c>
      <c r="D273" s="9" t="s">
        <v>215</v>
      </c>
      <c r="E273" s="8">
        <v>39860000</v>
      </c>
      <c r="F273" s="7" t="s">
        <v>1123</v>
      </c>
      <c r="G273" s="6">
        <v>76.531199999999998</v>
      </c>
    </row>
    <row r="274" spans="1:7" x14ac:dyDescent="0.45">
      <c r="A274" s="10" t="s">
        <v>213</v>
      </c>
      <c r="B274" s="10" t="s">
        <v>212</v>
      </c>
      <c r="C274" s="9" t="s">
        <v>63</v>
      </c>
      <c r="D274" s="9" t="s">
        <v>211</v>
      </c>
      <c r="E274" s="8">
        <v>8220000</v>
      </c>
      <c r="F274" s="7"/>
      <c r="G274" s="7">
        <v>0</v>
      </c>
    </row>
    <row r="275" spans="1:7" x14ac:dyDescent="0.45">
      <c r="A275" s="10" t="s">
        <v>210</v>
      </c>
      <c r="B275" s="10" t="s">
        <v>209</v>
      </c>
      <c r="C275" s="9" t="s">
        <v>63</v>
      </c>
      <c r="D275" s="9" t="s">
        <v>208</v>
      </c>
      <c r="E275" s="8">
        <v>3725819763</v>
      </c>
      <c r="F275" s="7" t="s">
        <v>1122</v>
      </c>
      <c r="G275" s="6">
        <v>5681.8751385799997</v>
      </c>
    </row>
    <row r="276" spans="1:7" x14ac:dyDescent="0.45">
      <c r="A276" s="10" t="s">
        <v>207</v>
      </c>
      <c r="B276" s="10" t="s">
        <v>206</v>
      </c>
      <c r="C276" s="9" t="s">
        <v>63</v>
      </c>
      <c r="D276" s="9" t="s">
        <v>205</v>
      </c>
      <c r="E276" s="8">
        <v>23438856</v>
      </c>
      <c r="F276" s="7">
        <v>1070</v>
      </c>
      <c r="G276" s="6">
        <v>25079.575919999999</v>
      </c>
    </row>
    <row r="277" spans="1:7" x14ac:dyDescent="0.45">
      <c r="A277" s="10" t="s">
        <v>204</v>
      </c>
      <c r="B277" s="10" t="s">
        <v>203</v>
      </c>
      <c r="C277" s="9" t="s">
        <v>63</v>
      </c>
      <c r="D277" s="9" t="s">
        <v>202</v>
      </c>
      <c r="E277" s="8">
        <v>36109217</v>
      </c>
      <c r="F277" s="7">
        <v>601</v>
      </c>
      <c r="G277" s="6">
        <v>21701.639416999999</v>
      </c>
    </row>
    <row r="278" spans="1:7" x14ac:dyDescent="0.45">
      <c r="A278" s="10" t="s">
        <v>201</v>
      </c>
      <c r="B278" s="10" t="s">
        <v>200</v>
      </c>
      <c r="C278" s="9" t="s">
        <v>63</v>
      </c>
      <c r="D278" s="9" t="s">
        <v>199</v>
      </c>
      <c r="E278" s="8">
        <v>219654789158</v>
      </c>
      <c r="F278" s="7" t="s">
        <v>1121</v>
      </c>
      <c r="G278" s="6">
        <v>39318.207259279996</v>
      </c>
    </row>
    <row r="279" spans="1:7" x14ac:dyDescent="0.45">
      <c r="A279" s="10" t="s">
        <v>197</v>
      </c>
      <c r="B279" s="10" t="s">
        <v>196</v>
      </c>
      <c r="C279" s="9" t="s">
        <v>63</v>
      </c>
      <c r="D279" s="9" t="s">
        <v>195</v>
      </c>
      <c r="E279" s="8">
        <v>599737</v>
      </c>
      <c r="F279" s="7">
        <v>1365</v>
      </c>
      <c r="G279" s="6">
        <v>818.64100499999995</v>
      </c>
    </row>
    <row r="280" spans="1:7" x14ac:dyDescent="0.45">
      <c r="A280" s="10" t="s">
        <v>194</v>
      </c>
      <c r="B280" s="10" t="s">
        <v>193</v>
      </c>
      <c r="C280" s="9" t="s">
        <v>63</v>
      </c>
      <c r="D280" s="9" t="s">
        <v>192</v>
      </c>
      <c r="E280" s="8">
        <v>70000000</v>
      </c>
      <c r="F280" s="7"/>
      <c r="G280" s="7">
        <v>0</v>
      </c>
    </row>
    <row r="281" spans="1:7" x14ac:dyDescent="0.45">
      <c r="A281" s="10" t="s">
        <v>49</v>
      </c>
      <c r="B281" s="10" t="s">
        <v>191</v>
      </c>
      <c r="C281" s="9" t="s">
        <v>63</v>
      </c>
      <c r="D281" s="9" t="s">
        <v>190</v>
      </c>
      <c r="E281" s="8">
        <v>2936015891</v>
      </c>
      <c r="F281" s="7" t="s">
        <v>1120</v>
      </c>
      <c r="G281" s="6">
        <v>446127.61463745002</v>
      </c>
    </row>
    <row r="282" spans="1:7" x14ac:dyDescent="0.45">
      <c r="A282" s="10" t="s">
        <v>188</v>
      </c>
      <c r="B282" s="10" t="s">
        <v>187</v>
      </c>
      <c r="C282" s="9" t="s">
        <v>63</v>
      </c>
      <c r="D282" s="9" t="s">
        <v>186</v>
      </c>
      <c r="E282" s="8">
        <v>547761</v>
      </c>
      <c r="F282" s="7">
        <v>5900</v>
      </c>
      <c r="G282" s="6">
        <v>3231.7899000000002</v>
      </c>
    </row>
    <row r="283" spans="1:7" x14ac:dyDescent="0.45">
      <c r="A283" s="10" t="s">
        <v>185</v>
      </c>
      <c r="B283" s="10" t="s">
        <v>184</v>
      </c>
      <c r="C283" s="9" t="s">
        <v>63</v>
      </c>
      <c r="D283" s="9" t="s">
        <v>183</v>
      </c>
      <c r="E283" s="8">
        <v>298239724736</v>
      </c>
      <c r="F283" s="7" t="s">
        <v>1119</v>
      </c>
      <c r="G283" s="6">
        <v>8678.7759898200002</v>
      </c>
    </row>
    <row r="284" spans="1:7" x14ac:dyDescent="0.45">
      <c r="A284" s="10" t="s">
        <v>181</v>
      </c>
      <c r="B284" s="10" t="s">
        <v>1118</v>
      </c>
      <c r="C284" s="9" t="s">
        <v>63</v>
      </c>
      <c r="D284" s="9" t="s">
        <v>179</v>
      </c>
      <c r="E284" s="8">
        <v>577208000</v>
      </c>
      <c r="F284" s="7" t="s">
        <v>1117</v>
      </c>
      <c r="G284" s="6">
        <v>5916.3819999999996</v>
      </c>
    </row>
    <row r="285" spans="1:7" x14ac:dyDescent="0.45">
      <c r="A285" s="10" t="s">
        <v>177</v>
      </c>
      <c r="B285" s="10" t="s">
        <v>176</v>
      </c>
      <c r="C285" s="9" t="s">
        <v>63</v>
      </c>
      <c r="D285" s="9" t="s">
        <v>175</v>
      </c>
      <c r="E285" s="8">
        <v>22000000</v>
      </c>
      <c r="F285" s="7" t="s">
        <v>1102</v>
      </c>
      <c r="G285" s="6">
        <v>957</v>
      </c>
    </row>
    <row r="286" spans="1:7" ht="19.149999999999999" x14ac:dyDescent="0.45">
      <c r="A286" s="10" t="s">
        <v>165</v>
      </c>
      <c r="B286" s="10" t="s">
        <v>164</v>
      </c>
      <c r="C286" s="9" t="s">
        <v>63</v>
      </c>
      <c r="D286" s="9" t="s">
        <v>163</v>
      </c>
      <c r="E286" s="8">
        <v>29165220</v>
      </c>
      <c r="F286" s="7" t="s">
        <v>1116</v>
      </c>
      <c r="G286" s="6">
        <v>210.57288840000001</v>
      </c>
    </row>
    <row r="287" spans="1:7" ht="19.149999999999999" x14ac:dyDescent="0.45">
      <c r="A287" s="10" t="s">
        <v>161</v>
      </c>
      <c r="B287" s="10" t="s">
        <v>157</v>
      </c>
      <c r="C287" s="9" t="s">
        <v>63</v>
      </c>
      <c r="D287" s="9" t="s">
        <v>160</v>
      </c>
      <c r="E287" s="8">
        <v>319595965</v>
      </c>
      <c r="F287" s="7" t="s">
        <v>1115</v>
      </c>
      <c r="G287" s="6">
        <v>227.23273112000001</v>
      </c>
    </row>
    <row r="288" spans="1:7" ht="19.149999999999999" x14ac:dyDescent="0.45">
      <c r="A288" s="10" t="s">
        <v>158</v>
      </c>
      <c r="B288" s="10" t="s">
        <v>157</v>
      </c>
      <c r="C288" s="9" t="s">
        <v>67</v>
      </c>
      <c r="D288" s="9" t="s">
        <v>156</v>
      </c>
      <c r="E288" s="8">
        <v>80499134</v>
      </c>
      <c r="F288" s="7"/>
      <c r="G288" s="7">
        <v>0</v>
      </c>
    </row>
    <row r="289" spans="1:7" x14ac:dyDescent="0.45">
      <c r="A289" s="10" t="s">
        <v>155</v>
      </c>
      <c r="B289" s="10" t="s">
        <v>152</v>
      </c>
      <c r="C289" s="9" t="s">
        <v>63</v>
      </c>
      <c r="D289" s="9" t="s">
        <v>154</v>
      </c>
      <c r="E289" s="8">
        <v>18091110</v>
      </c>
      <c r="F289" s="7">
        <v>700</v>
      </c>
      <c r="G289" s="6">
        <v>12663.777</v>
      </c>
    </row>
    <row r="290" spans="1:7" x14ac:dyDescent="0.45">
      <c r="A290" s="10" t="s">
        <v>153</v>
      </c>
      <c r="B290" s="10" t="s">
        <v>152</v>
      </c>
      <c r="C290" s="9" t="s">
        <v>67</v>
      </c>
      <c r="D290" s="9" t="s">
        <v>151</v>
      </c>
      <c r="E290" s="8">
        <v>5883050</v>
      </c>
      <c r="F290" s="7">
        <v>588</v>
      </c>
      <c r="G290" s="6">
        <v>3459.2334000000001</v>
      </c>
    </row>
    <row r="291" spans="1:7" x14ac:dyDescent="0.45">
      <c r="A291" s="10" t="s">
        <v>150</v>
      </c>
      <c r="B291" s="10" t="s">
        <v>149</v>
      </c>
      <c r="C291" s="9" t="s">
        <v>63</v>
      </c>
      <c r="D291" s="9" t="s">
        <v>148</v>
      </c>
      <c r="E291" s="8">
        <v>5005605</v>
      </c>
      <c r="F291" s="7">
        <v>130</v>
      </c>
      <c r="G291" s="6">
        <v>650.72865000000002</v>
      </c>
    </row>
    <row r="292" spans="1:7" ht="19.149999999999999" x14ac:dyDescent="0.45">
      <c r="A292" s="10" t="s">
        <v>146</v>
      </c>
      <c r="B292" s="10" t="s">
        <v>142</v>
      </c>
      <c r="C292" s="9" t="s">
        <v>63</v>
      </c>
      <c r="D292" s="9" t="s">
        <v>145</v>
      </c>
      <c r="E292" s="8">
        <v>43358822914</v>
      </c>
      <c r="F292" s="7" t="s">
        <v>1114</v>
      </c>
      <c r="G292" s="6">
        <v>7501.0763641200001</v>
      </c>
    </row>
    <row r="293" spans="1:7" ht="19.149999999999999" x14ac:dyDescent="0.45">
      <c r="A293" s="10" t="s">
        <v>143</v>
      </c>
      <c r="B293" s="10" t="s">
        <v>142</v>
      </c>
      <c r="C293" s="9" t="s">
        <v>67</v>
      </c>
      <c r="D293" s="9" t="s">
        <v>141</v>
      </c>
      <c r="E293" s="8">
        <v>2075149384</v>
      </c>
      <c r="F293" s="7" t="s">
        <v>1113</v>
      </c>
      <c r="G293" s="6">
        <v>184.68829518000001</v>
      </c>
    </row>
    <row r="294" spans="1:7" ht="19.149999999999999" x14ac:dyDescent="0.45">
      <c r="A294" s="10" t="s">
        <v>139</v>
      </c>
      <c r="B294" s="10" t="s">
        <v>136</v>
      </c>
      <c r="C294" s="9" t="s">
        <v>63</v>
      </c>
      <c r="D294" s="9" t="s">
        <v>138</v>
      </c>
      <c r="E294" s="8">
        <v>56151024</v>
      </c>
      <c r="F294" s="7" t="s">
        <v>1112</v>
      </c>
      <c r="G294" s="6">
        <v>1229.7074255999999</v>
      </c>
    </row>
    <row r="295" spans="1:7" ht="19.149999999999999" x14ac:dyDescent="0.45">
      <c r="A295" s="10" t="s">
        <v>137</v>
      </c>
      <c r="B295" s="10" t="s">
        <v>136</v>
      </c>
      <c r="C295" s="9" t="s">
        <v>67</v>
      </c>
      <c r="D295" s="9" t="s">
        <v>135</v>
      </c>
      <c r="E295" s="8">
        <v>18716678</v>
      </c>
      <c r="F295" s="7"/>
      <c r="G295" s="7">
        <v>0</v>
      </c>
    </row>
    <row r="296" spans="1:7" x14ac:dyDescent="0.45">
      <c r="A296" s="10" t="s">
        <v>14</v>
      </c>
      <c r="B296" s="10" t="s">
        <v>133</v>
      </c>
      <c r="C296" s="9" t="s">
        <v>63</v>
      </c>
      <c r="D296" s="9" t="s">
        <v>132</v>
      </c>
      <c r="E296" s="8">
        <v>11529538</v>
      </c>
      <c r="F296" s="7">
        <v>8890</v>
      </c>
      <c r="G296" s="6">
        <v>102497.59282000001</v>
      </c>
    </row>
    <row r="297" spans="1:7" ht="19.149999999999999" x14ac:dyDescent="0.45">
      <c r="A297" s="10" t="s">
        <v>131</v>
      </c>
      <c r="B297" s="10" t="s">
        <v>128</v>
      </c>
      <c r="C297" s="9" t="s">
        <v>63</v>
      </c>
      <c r="D297" s="9" t="s">
        <v>130</v>
      </c>
      <c r="E297" s="8">
        <v>1075148</v>
      </c>
      <c r="F297" s="7"/>
      <c r="G297" s="7">
        <v>0</v>
      </c>
    </row>
    <row r="298" spans="1:7" ht="19.149999999999999" x14ac:dyDescent="0.45">
      <c r="A298" s="10" t="s">
        <v>129</v>
      </c>
      <c r="B298" s="10" t="s">
        <v>128</v>
      </c>
      <c r="C298" s="9" t="s">
        <v>67</v>
      </c>
      <c r="D298" s="9" t="s">
        <v>127</v>
      </c>
      <c r="E298" s="8">
        <v>51839</v>
      </c>
      <c r="F298" s="7"/>
      <c r="G298" s="7">
        <v>0</v>
      </c>
    </row>
    <row r="299" spans="1:7" x14ac:dyDescent="0.45">
      <c r="A299" s="10" t="s">
        <v>13</v>
      </c>
      <c r="B299" s="10" t="s">
        <v>126</v>
      </c>
      <c r="C299" s="9" t="s">
        <v>63</v>
      </c>
      <c r="D299" s="9" t="s">
        <v>125</v>
      </c>
      <c r="E299" s="8">
        <v>12960541337338</v>
      </c>
      <c r="F299" s="7" t="s">
        <v>1111</v>
      </c>
      <c r="G299" s="6">
        <v>774392.3449059499</v>
      </c>
    </row>
    <row r="300" spans="1:7" x14ac:dyDescent="0.45">
      <c r="A300" s="10" t="s">
        <v>123</v>
      </c>
      <c r="B300" s="10" t="s">
        <v>122</v>
      </c>
      <c r="C300" s="9" t="s">
        <v>63</v>
      </c>
      <c r="D300" s="9" t="s">
        <v>121</v>
      </c>
      <c r="E300" s="8">
        <v>30011859694</v>
      </c>
      <c r="F300" s="7" t="s">
        <v>1110</v>
      </c>
      <c r="G300" s="6">
        <v>26560.49582919</v>
      </c>
    </row>
    <row r="301" spans="1:7" x14ac:dyDescent="0.45">
      <c r="A301" s="10" t="s">
        <v>119</v>
      </c>
      <c r="B301" s="10" t="s">
        <v>1109</v>
      </c>
      <c r="C301" s="9" t="s">
        <v>63</v>
      </c>
      <c r="D301" s="9" t="s">
        <v>117</v>
      </c>
      <c r="E301" s="8">
        <v>53000000</v>
      </c>
      <c r="F301" s="7" t="s">
        <v>1108</v>
      </c>
      <c r="G301" s="6">
        <v>461.1</v>
      </c>
    </row>
    <row r="302" spans="1:7" x14ac:dyDescent="0.45">
      <c r="A302" s="10" t="s">
        <v>115</v>
      </c>
      <c r="B302" s="10" t="s">
        <v>112</v>
      </c>
      <c r="C302" s="9" t="s">
        <v>63</v>
      </c>
      <c r="D302" s="9" t="s">
        <v>114</v>
      </c>
      <c r="E302" s="8">
        <v>23748694</v>
      </c>
      <c r="F302" s="7">
        <v>431</v>
      </c>
      <c r="G302" s="6">
        <v>10235.687114</v>
      </c>
    </row>
    <row r="303" spans="1:7" x14ac:dyDescent="0.45">
      <c r="A303" s="10" t="s">
        <v>113</v>
      </c>
      <c r="B303" s="10" t="s">
        <v>112</v>
      </c>
      <c r="C303" s="9" t="s">
        <v>67</v>
      </c>
      <c r="D303" s="9" t="s">
        <v>111</v>
      </c>
      <c r="E303" s="8">
        <v>1294505</v>
      </c>
      <c r="F303" s="7">
        <v>91</v>
      </c>
      <c r="G303" s="6">
        <v>117.799955</v>
      </c>
    </row>
    <row r="304" spans="1:7" ht="19.149999999999999" x14ac:dyDescent="0.45">
      <c r="A304" s="10" t="s">
        <v>110</v>
      </c>
      <c r="B304" s="10" t="s">
        <v>106</v>
      </c>
      <c r="C304" s="9" t="s">
        <v>63</v>
      </c>
      <c r="D304" s="9" t="s">
        <v>109</v>
      </c>
      <c r="E304" s="8">
        <v>1083000000</v>
      </c>
      <c r="F304" s="7" t="s">
        <v>1107</v>
      </c>
      <c r="G304" s="6">
        <v>10775.85</v>
      </c>
    </row>
    <row r="305" spans="1:7" ht="19.149999999999999" x14ac:dyDescent="0.45">
      <c r="A305" s="10" t="s">
        <v>107</v>
      </c>
      <c r="B305" s="10" t="s">
        <v>106</v>
      </c>
      <c r="C305" s="9" t="s">
        <v>67</v>
      </c>
      <c r="D305" s="9" t="s">
        <v>105</v>
      </c>
      <c r="E305" s="8">
        <v>162000000</v>
      </c>
      <c r="F305" s="7" t="s">
        <v>1106</v>
      </c>
      <c r="G305" s="6">
        <v>955.8</v>
      </c>
    </row>
    <row r="306" spans="1:7" x14ac:dyDescent="0.45">
      <c r="A306" s="10" t="s">
        <v>103</v>
      </c>
      <c r="B306" s="10" t="s">
        <v>102</v>
      </c>
      <c r="C306" s="9" t="s">
        <v>63</v>
      </c>
      <c r="D306" s="9" t="s">
        <v>101</v>
      </c>
      <c r="E306" s="8">
        <v>826919375</v>
      </c>
      <c r="F306" s="7" t="s">
        <v>1105</v>
      </c>
      <c r="G306" s="6">
        <v>12527.828531249999</v>
      </c>
    </row>
    <row r="307" spans="1:7" x14ac:dyDescent="0.45">
      <c r="A307" s="10" t="s">
        <v>100</v>
      </c>
      <c r="B307" s="10" t="s">
        <v>99</v>
      </c>
      <c r="C307" s="9" t="s">
        <v>63</v>
      </c>
      <c r="D307" s="9" t="s">
        <v>98</v>
      </c>
      <c r="E307" s="8">
        <v>59746141</v>
      </c>
      <c r="F307" s="7">
        <v>17</v>
      </c>
      <c r="G307" s="6">
        <v>1015.684397</v>
      </c>
    </row>
    <row r="308" spans="1:7" x14ac:dyDescent="0.45">
      <c r="A308" s="10" t="s">
        <v>96</v>
      </c>
      <c r="B308" s="10" t="s">
        <v>92</v>
      </c>
      <c r="C308" s="9" t="s">
        <v>63</v>
      </c>
      <c r="D308" s="9" t="s">
        <v>95</v>
      </c>
      <c r="E308" s="8">
        <v>7963562986</v>
      </c>
      <c r="F308" s="7" t="s">
        <v>1104</v>
      </c>
      <c r="G308" s="6">
        <v>1317.9696741800001</v>
      </c>
    </row>
    <row r="309" spans="1:7" x14ac:dyDescent="0.45">
      <c r="A309" s="10" t="s">
        <v>93</v>
      </c>
      <c r="B309" s="10" t="s">
        <v>92</v>
      </c>
      <c r="C309" s="9" t="s">
        <v>67</v>
      </c>
      <c r="D309" s="9" t="s">
        <v>91</v>
      </c>
      <c r="E309" s="8">
        <v>1332635125</v>
      </c>
      <c r="F309" s="7" t="s">
        <v>1103</v>
      </c>
      <c r="G309" s="6">
        <v>213.88793756000001</v>
      </c>
    </row>
    <row r="310" spans="1:7" x14ac:dyDescent="0.45">
      <c r="A310" s="10" t="s">
        <v>6</v>
      </c>
      <c r="B310" s="10" t="s">
        <v>89</v>
      </c>
      <c r="C310" s="9" t="s">
        <v>63</v>
      </c>
      <c r="D310" s="9" t="s">
        <v>88</v>
      </c>
      <c r="E310" s="8">
        <v>266774342</v>
      </c>
      <c r="F310" s="7">
        <v>886</v>
      </c>
      <c r="G310" s="6">
        <v>236362.06701200001</v>
      </c>
    </row>
    <row r="311" spans="1:7" x14ac:dyDescent="0.45">
      <c r="A311" s="10" t="s">
        <v>87</v>
      </c>
      <c r="B311" s="10" t="s">
        <v>83</v>
      </c>
      <c r="C311" s="9" t="s">
        <v>63</v>
      </c>
      <c r="D311" s="9" t="s">
        <v>86</v>
      </c>
      <c r="E311" s="8">
        <v>17143584</v>
      </c>
      <c r="F311" s="7"/>
      <c r="G311" s="7">
        <v>0</v>
      </c>
    </row>
    <row r="312" spans="1:7" x14ac:dyDescent="0.45">
      <c r="A312" s="10" t="s">
        <v>84</v>
      </c>
      <c r="B312" s="10" t="s">
        <v>83</v>
      </c>
      <c r="C312" s="9" t="s">
        <v>67</v>
      </c>
      <c r="D312" s="9" t="s">
        <v>82</v>
      </c>
      <c r="E312" s="8">
        <v>4507320</v>
      </c>
      <c r="F312" s="7" t="s">
        <v>1102</v>
      </c>
      <c r="G312" s="6">
        <v>196.06842</v>
      </c>
    </row>
    <row r="313" spans="1:7" x14ac:dyDescent="0.45">
      <c r="A313" s="10" t="s">
        <v>81</v>
      </c>
      <c r="B313" s="10" t="s">
        <v>1101</v>
      </c>
      <c r="C313" s="9" t="s">
        <v>63</v>
      </c>
      <c r="D313" s="9" t="s">
        <v>79</v>
      </c>
      <c r="E313" s="8">
        <v>296950</v>
      </c>
      <c r="F313" s="7"/>
      <c r="G313" s="7">
        <v>0</v>
      </c>
    </row>
    <row r="314" spans="1:7" x14ac:dyDescent="0.45">
      <c r="A314" s="10" t="s">
        <v>78</v>
      </c>
      <c r="B314" s="10" t="s">
        <v>77</v>
      </c>
      <c r="C314" s="9" t="s">
        <v>63</v>
      </c>
      <c r="D314" s="9" t="s">
        <v>76</v>
      </c>
      <c r="E314" s="8">
        <v>12000000</v>
      </c>
      <c r="F314" s="7" t="s">
        <v>1100</v>
      </c>
      <c r="G314" s="6">
        <v>592.79999999999995</v>
      </c>
    </row>
    <row r="315" spans="1:7" x14ac:dyDescent="0.45">
      <c r="A315" s="10" t="s">
        <v>75</v>
      </c>
      <c r="B315" s="10" t="s">
        <v>74</v>
      </c>
      <c r="C315" s="9" t="s">
        <v>63</v>
      </c>
      <c r="D315" s="9" t="s">
        <v>73</v>
      </c>
      <c r="E315" s="8">
        <v>2659962</v>
      </c>
      <c r="F315" s="7">
        <v>342</v>
      </c>
      <c r="G315" s="6">
        <v>909.70700399999998</v>
      </c>
    </row>
    <row r="316" spans="1:7" x14ac:dyDescent="0.45">
      <c r="A316" s="10" t="s">
        <v>72</v>
      </c>
      <c r="B316" s="10" t="s">
        <v>68</v>
      </c>
      <c r="C316" s="9" t="s">
        <v>63</v>
      </c>
      <c r="D316" s="9" t="s">
        <v>71</v>
      </c>
      <c r="E316" s="8">
        <v>112734490</v>
      </c>
      <c r="F316" s="7"/>
      <c r="G316" s="7">
        <v>0</v>
      </c>
    </row>
    <row r="317" spans="1:7" x14ac:dyDescent="0.45">
      <c r="A317" s="10" t="s">
        <v>69</v>
      </c>
      <c r="B317" s="10" t="s">
        <v>68</v>
      </c>
      <c r="C317" s="9" t="s">
        <v>67</v>
      </c>
      <c r="D317" s="9" t="s">
        <v>66</v>
      </c>
      <c r="E317" s="8">
        <v>37578123</v>
      </c>
      <c r="F317" s="7" t="s">
        <v>1099</v>
      </c>
      <c r="G317" s="6">
        <v>665.1327771</v>
      </c>
    </row>
    <row r="318" spans="1:7" x14ac:dyDescent="0.45">
      <c r="A318" s="10" t="s">
        <v>65</v>
      </c>
      <c r="B318" s="10" t="s">
        <v>64</v>
      </c>
      <c r="C318" s="9" t="s">
        <v>63</v>
      </c>
      <c r="D318" s="9" t="s">
        <v>62</v>
      </c>
      <c r="E318" s="8">
        <v>562020480</v>
      </c>
      <c r="F318" s="7"/>
      <c r="G318" s="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36"/>
  <sheetViews>
    <sheetView topLeftCell="A310" zoomScale="120" zoomScaleNormal="120" workbookViewId="0">
      <selection activeCell="A231" sqref="A231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11" t="s">
        <v>1308</v>
      </c>
      <c r="B2" s="11" t="s">
        <v>1307</v>
      </c>
      <c r="C2" s="11" t="s">
        <v>1306</v>
      </c>
      <c r="D2" s="11" t="s">
        <v>1095</v>
      </c>
      <c r="E2" s="11" t="s">
        <v>1305</v>
      </c>
      <c r="F2" s="11" t="s">
        <v>1670</v>
      </c>
      <c r="G2" s="11" t="s">
        <v>1303</v>
      </c>
    </row>
    <row r="3" spans="1:7" x14ac:dyDescent="0.45">
      <c r="A3" s="11" t="s">
        <v>1301</v>
      </c>
      <c r="B3" s="11" t="s">
        <v>1302</v>
      </c>
      <c r="C3" s="11" t="s">
        <v>1301</v>
      </c>
      <c r="D3" s="11" t="s">
        <v>1088</v>
      </c>
      <c r="E3" s="11" t="s">
        <v>1087</v>
      </c>
      <c r="F3" s="11" t="s">
        <v>1081</v>
      </c>
      <c r="G3" s="11" t="s">
        <v>1085</v>
      </c>
    </row>
    <row r="4" spans="1:7" ht="25.5" x14ac:dyDescent="0.45">
      <c r="A4" s="11"/>
      <c r="B4" s="11" t="s">
        <v>1301</v>
      </c>
      <c r="C4" s="11" t="s">
        <v>1300</v>
      </c>
      <c r="D4" s="11" t="s">
        <v>1082</v>
      </c>
      <c r="E4" s="11"/>
      <c r="F4" s="11"/>
      <c r="G4" s="11"/>
    </row>
    <row r="5" spans="1:7" x14ac:dyDescent="0.45">
      <c r="A5" s="11"/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10" t="s">
        <v>1077</v>
      </c>
      <c r="B7" s="10" t="s">
        <v>1669</v>
      </c>
      <c r="C7" s="10" t="s">
        <v>63</v>
      </c>
      <c r="D7" s="10" t="s">
        <v>1075</v>
      </c>
      <c r="E7" s="8">
        <v>73500000</v>
      </c>
      <c r="F7" s="7" t="s">
        <v>1668</v>
      </c>
      <c r="G7" s="6">
        <v>9267.6149999999998</v>
      </c>
    </row>
    <row r="8" spans="1:7" x14ac:dyDescent="0.45">
      <c r="A8" s="10" t="s">
        <v>1074</v>
      </c>
      <c r="B8" s="10" t="s">
        <v>1073</v>
      </c>
      <c r="C8" s="10" t="s">
        <v>63</v>
      </c>
      <c r="D8" s="10" t="s">
        <v>1072</v>
      </c>
      <c r="E8" s="8">
        <v>10000000</v>
      </c>
      <c r="F8" s="7" t="s">
        <v>1667</v>
      </c>
      <c r="G8" s="6">
        <v>1021.2</v>
      </c>
    </row>
    <row r="9" spans="1:7" x14ac:dyDescent="0.45">
      <c r="A9" s="10" t="s">
        <v>42</v>
      </c>
      <c r="B9" s="10" t="s">
        <v>1070</v>
      </c>
      <c r="C9" s="10" t="s">
        <v>63</v>
      </c>
      <c r="D9" s="10" t="s">
        <v>1069</v>
      </c>
      <c r="E9" s="8">
        <v>9650000000</v>
      </c>
      <c r="F9" s="7" t="s">
        <v>1666</v>
      </c>
      <c r="G9" s="6">
        <v>341967.05</v>
      </c>
    </row>
    <row r="10" spans="1:7" x14ac:dyDescent="0.45">
      <c r="A10" s="10" t="s">
        <v>9</v>
      </c>
      <c r="B10" s="10" t="s">
        <v>1067</v>
      </c>
      <c r="C10" s="10" t="s">
        <v>63</v>
      </c>
      <c r="D10" s="10" t="s">
        <v>1066</v>
      </c>
      <c r="E10" s="8">
        <v>1110616299</v>
      </c>
      <c r="F10" s="7" t="s">
        <v>1665</v>
      </c>
      <c r="G10" s="6">
        <v>60795.136207260002</v>
      </c>
    </row>
    <row r="11" spans="1:7" x14ac:dyDescent="0.45">
      <c r="A11" s="10" t="s">
        <v>8</v>
      </c>
      <c r="B11" s="10" t="s">
        <v>1064</v>
      </c>
      <c r="C11" s="10" t="s">
        <v>63</v>
      </c>
      <c r="D11" s="10" t="s">
        <v>1063</v>
      </c>
      <c r="E11" s="8">
        <v>40534000</v>
      </c>
      <c r="F11" s="7" t="s">
        <v>1664</v>
      </c>
      <c r="G11" s="6">
        <v>42309.389199999998</v>
      </c>
    </row>
    <row r="12" spans="1:7" x14ac:dyDescent="0.45">
      <c r="A12" s="10" t="s">
        <v>1062</v>
      </c>
      <c r="B12" s="10" t="s">
        <v>1296</v>
      </c>
      <c r="C12" s="10" t="s">
        <v>63</v>
      </c>
      <c r="D12" s="10" t="s">
        <v>1060</v>
      </c>
      <c r="E12" s="8">
        <v>56490000</v>
      </c>
      <c r="F12" s="7" t="s">
        <v>1663</v>
      </c>
      <c r="G12" s="6">
        <v>1180.6410000000001</v>
      </c>
    </row>
    <row r="13" spans="1:7" x14ac:dyDescent="0.45">
      <c r="A13" s="10" t="s">
        <v>1058</v>
      </c>
      <c r="B13" s="10" t="s">
        <v>1057</v>
      </c>
      <c r="C13" s="10" t="s">
        <v>63</v>
      </c>
      <c r="D13" s="10" t="s">
        <v>1056</v>
      </c>
      <c r="E13" s="8">
        <v>800000</v>
      </c>
      <c r="F13" s="7">
        <v>63437</v>
      </c>
      <c r="G13" s="6">
        <v>50749.599999999999</v>
      </c>
    </row>
    <row r="14" spans="1:7" x14ac:dyDescent="0.45">
      <c r="A14" s="10" t="s">
        <v>7</v>
      </c>
      <c r="B14" s="10" t="s">
        <v>1055</v>
      </c>
      <c r="C14" s="10" t="s">
        <v>63</v>
      </c>
      <c r="D14" s="10" t="s">
        <v>1054</v>
      </c>
      <c r="E14" s="8">
        <v>7364965630</v>
      </c>
      <c r="F14" s="7" t="s">
        <v>1662</v>
      </c>
      <c r="G14" s="6">
        <v>264372.80625448003</v>
      </c>
    </row>
    <row r="15" spans="1:7" x14ac:dyDescent="0.45">
      <c r="A15" s="10" t="s">
        <v>1052</v>
      </c>
      <c r="B15" s="10" t="s">
        <v>1293</v>
      </c>
      <c r="C15" s="10" t="s">
        <v>63</v>
      </c>
      <c r="D15" s="10" t="s">
        <v>1050</v>
      </c>
      <c r="E15" s="8">
        <v>498454822</v>
      </c>
      <c r="F15" s="7" t="s">
        <v>1661</v>
      </c>
      <c r="G15" s="6">
        <v>3566.9427062300001</v>
      </c>
    </row>
    <row r="16" spans="1:7" x14ac:dyDescent="0.45">
      <c r="A16" s="10" t="s">
        <v>1660</v>
      </c>
      <c r="B16" s="10" t="s">
        <v>1659</v>
      </c>
      <c r="C16" s="10" t="s">
        <v>63</v>
      </c>
      <c r="D16" s="10" t="s">
        <v>1658</v>
      </c>
      <c r="E16" s="8">
        <v>500000</v>
      </c>
      <c r="F16" s="7"/>
      <c r="G16" s="7">
        <v>0</v>
      </c>
    </row>
    <row r="17" spans="1:7" x14ac:dyDescent="0.45">
      <c r="A17" s="10" t="s">
        <v>1048</v>
      </c>
      <c r="B17" s="10" t="s">
        <v>1657</v>
      </c>
      <c r="C17" s="10" t="s">
        <v>63</v>
      </c>
      <c r="D17" s="10" t="s">
        <v>1046</v>
      </c>
      <c r="E17" s="8">
        <v>105000000</v>
      </c>
      <c r="F17" s="7" t="s">
        <v>1274</v>
      </c>
      <c r="G17" s="6">
        <v>1543.5</v>
      </c>
    </row>
    <row r="18" spans="1:7" x14ac:dyDescent="0.45">
      <c r="A18" s="10" t="s">
        <v>1040</v>
      </c>
      <c r="B18" s="10" t="s">
        <v>1039</v>
      </c>
      <c r="C18" s="10" t="s">
        <v>63</v>
      </c>
      <c r="D18" s="10" t="s">
        <v>1038</v>
      </c>
      <c r="E18" s="8">
        <v>14399997</v>
      </c>
      <c r="F18" s="7" t="s">
        <v>1656</v>
      </c>
      <c r="G18" s="6">
        <v>1930.60759779</v>
      </c>
    </row>
    <row r="19" spans="1:7" x14ac:dyDescent="0.45">
      <c r="A19" s="10" t="s">
        <v>1037</v>
      </c>
      <c r="B19" s="10" t="s">
        <v>1036</v>
      </c>
      <c r="C19" s="10" t="s">
        <v>63</v>
      </c>
      <c r="D19" s="10" t="s">
        <v>1035</v>
      </c>
      <c r="E19" s="8">
        <v>123817165</v>
      </c>
      <c r="F19" s="7" t="s">
        <v>1655</v>
      </c>
      <c r="G19" s="6">
        <v>75.54085237000001</v>
      </c>
    </row>
    <row r="20" spans="1:7" ht="19.149999999999999" x14ac:dyDescent="0.45">
      <c r="A20" s="10" t="s">
        <v>1033</v>
      </c>
      <c r="B20" s="10" t="s">
        <v>1032</v>
      </c>
      <c r="C20" s="10" t="s">
        <v>63</v>
      </c>
      <c r="D20" s="10" t="s">
        <v>1031</v>
      </c>
      <c r="E20" s="8">
        <v>773900078</v>
      </c>
      <c r="F20" s="7" t="s">
        <v>1654</v>
      </c>
      <c r="G20" s="6">
        <v>161.82250630999999</v>
      </c>
    </row>
    <row r="21" spans="1:7" x14ac:dyDescent="0.45">
      <c r="A21" s="10" t="s">
        <v>1029</v>
      </c>
      <c r="B21" s="10" t="s">
        <v>1028</v>
      </c>
      <c r="C21" s="10" t="s">
        <v>63</v>
      </c>
      <c r="D21" s="10" t="s">
        <v>1027</v>
      </c>
      <c r="E21" s="8">
        <v>80700000</v>
      </c>
      <c r="F21" s="7"/>
      <c r="G21" s="7">
        <v>0</v>
      </c>
    </row>
    <row r="22" spans="1:7" x14ac:dyDescent="0.45">
      <c r="A22" s="10" t="s">
        <v>1026</v>
      </c>
      <c r="B22" s="10" t="s">
        <v>1022</v>
      </c>
      <c r="C22" s="10" t="s">
        <v>63</v>
      </c>
      <c r="D22" s="10" t="s">
        <v>1025</v>
      </c>
      <c r="E22" s="8">
        <v>1822463131</v>
      </c>
      <c r="F22" s="7" t="s">
        <v>1653</v>
      </c>
      <c r="G22" s="6">
        <v>18496.178316519999</v>
      </c>
    </row>
    <row r="23" spans="1:7" x14ac:dyDescent="0.45">
      <c r="A23" s="10" t="s">
        <v>1023</v>
      </c>
      <c r="B23" s="10" t="s">
        <v>1022</v>
      </c>
      <c r="C23" s="10" t="s">
        <v>67</v>
      </c>
      <c r="D23" s="10" t="s">
        <v>1021</v>
      </c>
      <c r="E23" s="8">
        <v>461764300</v>
      </c>
      <c r="F23" s="7" t="s">
        <v>1652</v>
      </c>
      <c r="G23" s="6">
        <v>1246.3018457000001</v>
      </c>
    </row>
    <row r="24" spans="1:7" x14ac:dyDescent="0.45">
      <c r="A24" s="10" t="s">
        <v>11</v>
      </c>
      <c r="B24" s="10" t="s">
        <v>1018</v>
      </c>
      <c r="C24" s="10" t="s">
        <v>63</v>
      </c>
      <c r="D24" s="10" t="s">
        <v>1019</v>
      </c>
      <c r="E24" s="8">
        <v>188710587</v>
      </c>
      <c r="F24" s="7" t="s">
        <v>1651</v>
      </c>
      <c r="G24" s="6">
        <v>361701.58210290002</v>
      </c>
    </row>
    <row r="25" spans="1:7" x14ac:dyDescent="0.45">
      <c r="A25" s="10" t="s">
        <v>12</v>
      </c>
      <c r="B25" s="10" t="s">
        <v>1018</v>
      </c>
      <c r="C25" s="10" t="s">
        <v>67</v>
      </c>
      <c r="D25" s="10" t="s">
        <v>1017</v>
      </c>
      <c r="E25" s="8">
        <v>38673878</v>
      </c>
      <c r="F25" s="7" t="s">
        <v>1650</v>
      </c>
      <c r="G25" s="6">
        <v>54673.261328599998</v>
      </c>
    </row>
    <row r="26" spans="1:7" x14ac:dyDescent="0.45">
      <c r="A26" s="10" t="s">
        <v>1016</v>
      </c>
      <c r="B26" s="10" t="s">
        <v>1649</v>
      </c>
      <c r="C26" s="10" t="s">
        <v>63</v>
      </c>
      <c r="D26" s="10" t="s">
        <v>1014</v>
      </c>
      <c r="E26" s="8">
        <v>1000000000</v>
      </c>
      <c r="F26" s="7" t="s">
        <v>1648</v>
      </c>
      <c r="G26" s="6">
        <v>1409.3</v>
      </c>
    </row>
    <row r="27" spans="1:7" x14ac:dyDescent="0.45">
      <c r="A27" s="10" t="s">
        <v>1012</v>
      </c>
      <c r="B27" s="10" t="s">
        <v>1008</v>
      </c>
      <c r="C27" s="10" t="s">
        <v>63</v>
      </c>
      <c r="D27" s="10" t="s">
        <v>1011</v>
      </c>
      <c r="E27" s="8">
        <v>949023840</v>
      </c>
      <c r="F27" s="7" t="s">
        <v>1647</v>
      </c>
      <c r="G27" s="6">
        <v>6370.7970379199996</v>
      </c>
    </row>
    <row r="28" spans="1:7" x14ac:dyDescent="0.45">
      <c r="A28" s="10" t="s">
        <v>1009</v>
      </c>
      <c r="B28" s="10" t="s">
        <v>1008</v>
      </c>
      <c r="C28" s="10" t="s">
        <v>67</v>
      </c>
      <c r="D28" s="10" t="s">
        <v>1007</v>
      </c>
      <c r="E28" s="8">
        <v>36165270</v>
      </c>
      <c r="F28" s="7" t="s">
        <v>1646</v>
      </c>
      <c r="G28" s="6">
        <v>147.98828484000001</v>
      </c>
    </row>
    <row r="29" spans="1:7" x14ac:dyDescent="0.45">
      <c r="A29" s="10" t="s">
        <v>1005</v>
      </c>
      <c r="B29" s="10" t="s">
        <v>1004</v>
      </c>
      <c r="C29" s="10" t="s">
        <v>63</v>
      </c>
      <c r="D29" s="10" t="s">
        <v>1003</v>
      </c>
      <c r="E29" s="8">
        <v>1150000000</v>
      </c>
      <c r="F29" s="7" t="s">
        <v>1645</v>
      </c>
      <c r="G29" s="6">
        <v>3568.45</v>
      </c>
    </row>
    <row r="30" spans="1:7" x14ac:dyDescent="0.45">
      <c r="A30" s="10" t="s">
        <v>1001</v>
      </c>
      <c r="B30" s="10" t="s">
        <v>1000</v>
      </c>
      <c r="C30" s="10" t="s">
        <v>63</v>
      </c>
      <c r="D30" s="10" t="s">
        <v>999</v>
      </c>
      <c r="E30" s="8">
        <v>7027270</v>
      </c>
      <c r="F30" s="7" t="s">
        <v>1644</v>
      </c>
      <c r="G30" s="6">
        <v>2414.5699719999998</v>
      </c>
    </row>
    <row r="31" spans="1:7" x14ac:dyDescent="0.45">
      <c r="A31" s="10" t="s">
        <v>10</v>
      </c>
      <c r="B31" s="10" t="s">
        <v>1643</v>
      </c>
      <c r="C31" s="10" t="s">
        <v>63</v>
      </c>
      <c r="D31" s="10" t="s">
        <v>997</v>
      </c>
      <c r="E31" s="8">
        <v>439554000</v>
      </c>
      <c r="F31" s="7" t="s">
        <v>1642</v>
      </c>
      <c r="G31" s="6">
        <v>15019.56018</v>
      </c>
    </row>
    <row r="32" spans="1:7" ht="19.149999999999999" x14ac:dyDescent="0.45">
      <c r="A32" s="10" t="s">
        <v>992</v>
      </c>
      <c r="B32" s="10" t="s">
        <v>991</v>
      </c>
      <c r="C32" s="10" t="s">
        <v>63</v>
      </c>
      <c r="D32" s="10" t="s">
        <v>990</v>
      </c>
      <c r="E32" s="8">
        <v>472382880</v>
      </c>
      <c r="F32" s="7" t="s">
        <v>1641</v>
      </c>
      <c r="G32" s="6">
        <v>10420.7663328</v>
      </c>
    </row>
    <row r="33" spans="1:7" x14ac:dyDescent="0.45">
      <c r="A33" s="10" t="s">
        <v>988</v>
      </c>
      <c r="B33" s="10" t="s">
        <v>987</v>
      </c>
      <c r="C33" s="10" t="s">
        <v>63</v>
      </c>
      <c r="D33" s="10" t="s">
        <v>986</v>
      </c>
      <c r="E33" s="8">
        <v>26771420</v>
      </c>
      <c r="F33" s="7" t="s">
        <v>1640</v>
      </c>
      <c r="G33" s="6">
        <v>591.78223909999997</v>
      </c>
    </row>
    <row r="34" spans="1:7" x14ac:dyDescent="0.45">
      <c r="A34" s="10" t="s">
        <v>984</v>
      </c>
      <c r="B34" s="10" t="s">
        <v>983</v>
      </c>
      <c r="C34" s="10" t="s">
        <v>63</v>
      </c>
      <c r="D34" s="10" t="s">
        <v>982</v>
      </c>
      <c r="E34" s="8">
        <v>600216</v>
      </c>
      <c r="F34" s="7"/>
      <c r="G34" s="7">
        <v>0</v>
      </c>
    </row>
    <row r="35" spans="1:7" x14ac:dyDescent="0.45">
      <c r="A35" s="10" t="s">
        <v>41</v>
      </c>
      <c r="B35" s="10" t="s">
        <v>1279</v>
      </c>
      <c r="C35" s="10" t="s">
        <v>63</v>
      </c>
      <c r="D35" s="10" t="s">
        <v>980</v>
      </c>
      <c r="E35" s="8">
        <v>837718660</v>
      </c>
      <c r="F35" s="7" t="s">
        <v>1639</v>
      </c>
      <c r="G35" s="6">
        <v>221744.12930199999</v>
      </c>
    </row>
    <row r="36" spans="1:7" ht="19.149999999999999" x14ac:dyDescent="0.45">
      <c r="A36" s="10" t="s">
        <v>978</v>
      </c>
      <c r="B36" s="10" t="s">
        <v>977</v>
      </c>
      <c r="C36" s="10" t="s">
        <v>63</v>
      </c>
      <c r="D36" s="10" t="s">
        <v>976</v>
      </c>
      <c r="E36" s="8">
        <v>3161965</v>
      </c>
      <c r="F36" s="7">
        <v>583</v>
      </c>
      <c r="G36" s="6">
        <v>1843.4255949999999</v>
      </c>
    </row>
    <row r="37" spans="1:7" x14ac:dyDescent="0.45">
      <c r="A37" s="10" t="s">
        <v>975</v>
      </c>
      <c r="B37" s="10" t="s">
        <v>974</v>
      </c>
      <c r="C37" s="10" t="s">
        <v>63</v>
      </c>
      <c r="D37" s="10" t="s">
        <v>973</v>
      </c>
      <c r="E37" s="8">
        <v>54195410</v>
      </c>
      <c r="F37" s="7" t="s">
        <v>1638</v>
      </c>
      <c r="G37" s="6">
        <v>7318.5481663999999</v>
      </c>
    </row>
    <row r="38" spans="1:7" ht="19.149999999999999" x14ac:dyDescent="0.45">
      <c r="A38" s="10" t="s">
        <v>1637</v>
      </c>
      <c r="B38" s="10" t="s">
        <v>1636</v>
      </c>
      <c r="C38" s="10" t="s">
        <v>63</v>
      </c>
      <c r="D38" s="10" t="s">
        <v>1635</v>
      </c>
      <c r="E38" s="8">
        <v>700000000</v>
      </c>
      <c r="F38" s="7"/>
      <c r="G38" s="7">
        <v>0</v>
      </c>
    </row>
    <row r="39" spans="1:7" x14ac:dyDescent="0.45">
      <c r="A39" s="10" t="s">
        <v>972</v>
      </c>
      <c r="B39" s="10" t="s">
        <v>968</v>
      </c>
      <c r="C39" s="10" t="s">
        <v>63</v>
      </c>
      <c r="D39" s="10" t="s">
        <v>971</v>
      </c>
      <c r="E39" s="8">
        <v>6894914573</v>
      </c>
      <c r="F39" s="7" t="s">
        <v>1634</v>
      </c>
      <c r="G39" s="6">
        <v>596.27221226999995</v>
      </c>
    </row>
    <row r="40" spans="1:7" x14ac:dyDescent="0.45">
      <c r="A40" s="10" t="s">
        <v>969</v>
      </c>
      <c r="B40" s="10" t="s">
        <v>968</v>
      </c>
      <c r="C40" s="10" t="s">
        <v>67</v>
      </c>
      <c r="D40" s="10" t="s">
        <v>967</v>
      </c>
      <c r="E40" s="8">
        <v>859219416</v>
      </c>
      <c r="F40" s="7" t="s">
        <v>1633</v>
      </c>
      <c r="G40" s="6">
        <v>69.381967840000002</v>
      </c>
    </row>
    <row r="41" spans="1:7" x14ac:dyDescent="0.45">
      <c r="A41" s="10" t="s">
        <v>965</v>
      </c>
      <c r="B41" s="10" t="s">
        <v>961</v>
      </c>
      <c r="C41" s="10" t="s">
        <v>63</v>
      </c>
      <c r="D41" s="10" t="s">
        <v>964</v>
      </c>
      <c r="E41" s="8">
        <v>166167000</v>
      </c>
      <c r="F41" s="7" t="s">
        <v>1632</v>
      </c>
      <c r="G41" s="6">
        <v>2049.5037779999998</v>
      </c>
    </row>
    <row r="42" spans="1:7" x14ac:dyDescent="0.45">
      <c r="A42" s="10" t="s">
        <v>962</v>
      </c>
      <c r="B42" s="10" t="s">
        <v>961</v>
      </c>
      <c r="C42" s="10" t="s">
        <v>67</v>
      </c>
      <c r="D42" s="10" t="s">
        <v>960</v>
      </c>
      <c r="E42" s="8">
        <v>55389000</v>
      </c>
      <c r="F42" s="7" t="s">
        <v>1631</v>
      </c>
      <c r="G42" s="6">
        <v>328.62293699999998</v>
      </c>
    </row>
    <row r="43" spans="1:7" x14ac:dyDescent="0.45">
      <c r="A43" s="10" t="s">
        <v>958</v>
      </c>
      <c r="B43" s="10" t="s">
        <v>1630</v>
      </c>
      <c r="C43" s="10" t="s">
        <v>63</v>
      </c>
      <c r="D43" s="10" t="s">
        <v>956</v>
      </c>
      <c r="E43" s="8">
        <v>498900</v>
      </c>
      <c r="F43" s="7"/>
      <c r="G43" s="7">
        <v>0</v>
      </c>
    </row>
    <row r="44" spans="1:7" ht="19.149999999999999" x14ac:dyDescent="0.45">
      <c r="A44" s="10" t="s">
        <v>955</v>
      </c>
      <c r="B44" s="10" t="s">
        <v>954</v>
      </c>
      <c r="C44" s="10" t="s">
        <v>63</v>
      </c>
      <c r="D44" s="10" t="s">
        <v>953</v>
      </c>
      <c r="E44" s="8">
        <v>5269115472</v>
      </c>
      <c r="F44" s="7" t="s">
        <v>1629</v>
      </c>
      <c r="G44" s="6">
        <v>85.306979489999989</v>
      </c>
    </row>
    <row r="45" spans="1:7" x14ac:dyDescent="0.45">
      <c r="A45" s="10" t="s">
        <v>951</v>
      </c>
      <c r="B45" s="10" t="s">
        <v>947</v>
      </c>
      <c r="C45" s="10" t="s">
        <v>63</v>
      </c>
      <c r="D45" s="10" t="s">
        <v>950</v>
      </c>
      <c r="E45" s="8">
        <v>721182860</v>
      </c>
      <c r="F45" s="7" t="s">
        <v>1628</v>
      </c>
      <c r="G45" s="6">
        <v>9159.74350486</v>
      </c>
    </row>
    <row r="46" spans="1:7" x14ac:dyDescent="0.45">
      <c r="A46" s="10" t="s">
        <v>948</v>
      </c>
      <c r="B46" s="10" t="s">
        <v>947</v>
      </c>
      <c r="C46" s="10" t="s">
        <v>67</v>
      </c>
      <c r="D46" s="10" t="s">
        <v>946</v>
      </c>
      <c r="E46" s="8">
        <v>154256400</v>
      </c>
      <c r="F46" s="7" t="s">
        <v>1627</v>
      </c>
      <c r="G46" s="6">
        <v>2638.8642348000003</v>
      </c>
    </row>
    <row r="47" spans="1:7" x14ac:dyDescent="0.45">
      <c r="A47" s="10" t="s">
        <v>944</v>
      </c>
      <c r="B47" s="10" t="s">
        <v>943</v>
      </c>
      <c r="C47" s="10" t="s">
        <v>63</v>
      </c>
      <c r="D47" s="10" t="s">
        <v>942</v>
      </c>
      <c r="E47" s="8">
        <v>91500000</v>
      </c>
      <c r="F47" s="7" t="s">
        <v>1626</v>
      </c>
      <c r="G47" s="6">
        <v>392.80950000000001</v>
      </c>
    </row>
    <row r="48" spans="1:7" x14ac:dyDescent="0.45">
      <c r="A48" s="10" t="s">
        <v>17</v>
      </c>
      <c r="B48" s="10" t="s">
        <v>940</v>
      </c>
      <c r="C48" s="10" t="s">
        <v>63</v>
      </c>
      <c r="D48" s="10" t="s">
        <v>939</v>
      </c>
      <c r="E48" s="8">
        <v>124750000</v>
      </c>
      <c r="F48" s="7" t="s">
        <v>1625</v>
      </c>
      <c r="G48" s="6">
        <v>34247.6175</v>
      </c>
    </row>
    <row r="49" spans="1:7" ht="31.9" x14ac:dyDescent="0.45">
      <c r="A49" s="10" t="s">
        <v>1624</v>
      </c>
      <c r="B49" s="10" t="s">
        <v>1623</v>
      </c>
      <c r="C49" s="10" t="s">
        <v>67</v>
      </c>
      <c r="D49" s="10" t="s">
        <v>1622</v>
      </c>
      <c r="E49" s="8">
        <v>750000</v>
      </c>
      <c r="F49" s="7" t="s">
        <v>1621</v>
      </c>
      <c r="G49" s="6">
        <v>30.135000000000002</v>
      </c>
    </row>
    <row r="50" spans="1:7" ht="25.5" x14ac:dyDescent="0.45">
      <c r="A50" s="10" t="s">
        <v>938</v>
      </c>
      <c r="B50" s="10" t="s">
        <v>937</v>
      </c>
      <c r="C50" s="10" t="s">
        <v>63</v>
      </c>
      <c r="D50" s="10" t="s">
        <v>936</v>
      </c>
      <c r="E50" s="8">
        <v>17223107804</v>
      </c>
      <c r="F50" s="7" t="s">
        <v>1620</v>
      </c>
      <c r="G50" s="6">
        <v>9031.7977324200001</v>
      </c>
    </row>
    <row r="51" spans="1:7" x14ac:dyDescent="0.45">
      <c r="A51" s="10" t="s">
        <v>934</v>
      </c>
      <c r="B51" s="10" t="s">
        <v>931</v>
      </c>
      <c r="C51" s="10" t="s">
        <v>63</v>
      </c>
      <c r="D51" s="10" t="s">
        <v>933</v>
      </c>
      <c r="E51" s="8">
        <v>343407</v>
      </c>
      <c r="F51" s="7"/>
      <c r="G51" s="7">
        <v>0</v>
      </c>
    </row>
    <row r="52" spans="1:7" x14ac:dyDescent="0.45">
      <c r="A52" s="10" t="s">
        <v>932</v>
      </c>
      <c r="B52" s="10" t="s">
        <v>931</v>
      </c>
      <c r="C52" s="10" t="s">
        <v>67</v>
      </c>
      <c r="D52" s="10" t="s">
        <v>930</v>
      </c>
      <c r="E52" s="8">
        <v>114469</v>
      </c>
      <c r="F52" s="7" t="s">
        <v>1619</v>
      </c>
      <c r="G52" s="6">
        <v>77.976282799999993</v>
      </c>
    </row>
    <row r="53" spans="1:7" x14ac:dyDescent="0.45">
      <c r="A53" s="10" t="s">
        <v>929</v>
      </c>
      <c r="B53" s="10" t="s">
        <v>928</v>
      </c>
      <c r="C53" s="10" t="s">
        <v>63</v>
      </c>
      <c r="D53" s="10" t="s">
        <v>927</v>
      </c>
      <c r="E53" s="8">
        <v>1404308</v>
      </c>
      <c r="F53" s="7" t="s">
        <v>1618</v>
      </c>
      <c r="G53" s="6">
        <v>326.9229024</v>
      </c>
    </row>
    <row r="54" spans="1:7" x14ac:dyDescent="0.45">
      <c r="A54" s="10" t="s">
        <v>53</v>
      </c>
      <c r="B54" s="10" t="s">
        <v>922</v>
      </c>
      <c r="C54" s="10" t="s">
        <v>63</v>
      </c>
      <c r="D54" s="10" t="s">
        <v>921</v>
      </c>
      <c r="E54" s="8">
        <v>63048706145</v>
      </c>
      <c r="F54" s="7" t="s">
        <v>1617</v>
      </c>
      <c r="G54" s="6">
        <v>153271.40463850001</v>
      </c>
    </row>
    <row r="55" spans="1:7" x14ac:dyDescent="0.45">
      <c r="A55" s="10" t="s">
        <v>919</v>
      </c>
      <c r="B55" s="10" t="s">
        <v>918</v>
      </c>
      <c r="C55" s="10" t="s">
        <v>63</v>
      </c>
      <c r="D55" s="10" t="s">
        <v>917</v>
      </c>
      <c r="E55" s="8">
        <v>10350000</v>
      </c>
      <c r="F55" s="7"/>
      <c r="G55" s="7">
        <v>0</v>
      </c>
    </row>
    <row r="56" spans="1:7" x14ac:dyDescent="0.45">
      <c r="A56" s="10" t="s">
        <v>50</v>
      </c>
      <c r="B56" s="10" t="s">
        <v>916</v>
      </c>
      <c r="C56" s="10" t="s">
        <v>63</v>
      </c>
      <c r="D56" s="10" t="s">
        <v>915</v>
      </c>
      <c r="E56" s="8">
        <v>1276572415769</v>
      </c>
      <c r="F56" s="7" t="s">
        <v>1616</v>
      </c>
      <c r="G56" s="6">
        <v>94976.98773321</v>
      </c>
    </row>
    <row r="57" spans="1:7" x14ac:dyDescent="0.45">
      <c r="A57" s="10" t="s">
        <v>913</v>
      </c>
      <c r="B57" s="10" t="s">
        <v>912</v>
      </c>
      <c r="C57" s="10" t="s">
        <v>63</v>
      </c>
      <c r="D57" s="10" t="s">
        <v>911</v>
      </c>
      <c r="E57" s="8">
        <v>2951250000</v>
      </c>
      <c r="F57" s="7" t="s">
        <v>1615</v>
      </c>
      <c r="G57" s="6">
        <v>10181.8125</v>
      </c>
    </row>
    <row r="58" spans="1:7" x14ac:dyDescent="0.45">
      <c r="A58" s="10" t="s">
        <v>909</v>
      </c>
      <c r="B58" s="10" t="s">
        <v>908</v>
      </c>
      <c r="C58" s="10" t="s">
        <v>67</v>
      </c>
      <c r="D58" s="10" t="s">
        <v>907</v>
      </c>
      <c r="E58" s="8">
        <v>1880000</v>
      </c>
      <c r="F58" s="7" t="s">
        <v>1614</v>
      </c>
      <c r="G58" s="6">
        <v>19.175999999999998</v>
      </c>
    </row>
    <row r="59" spans="1:7" x14ac:dyDescent="0.45">
      <c r="A59" s="10" t="s">
        <v>906</v>
      </c>
      <c r="B59" s="10" t="s">
        <v>903</v>
      </c>
      <c r="C59" s="10" t="s">
        <v>63</v>
      </c>
      <c r="D59" s="10" t="s">
        <v>905</v>
      </c>
      <c r="E59" s="8">
        <v>18520260</v>
      </c>
      <c r="F59" s="7" t="s">
        <v>1613</v>
      </c>
      <c r="G59" s="6">
        <v>12691.934178</v>
      </c>
    </row>
    <row r="60" spans="1:7" x14ac:dyDescent="0.45">
      <c r="A60" s="10" t="s">
        <v>904</v>
      </c>
      <c r="B60" s="10" t="s">
        <v>903</v>
      </c>
      <c r="C60" s="10" t="s">
        <v>67</v>
      </c>
      <c r="D60" s="10" t="s">
        <v>902</v>
      </c>
      <c r="E60" s="8">
        <v>1453500</v>
      </c>
      <c r="F60" s="7" t="s">
        <v>1612</v>
      </c>
      <c r="G60" s="6">
        <v>638.52255000000002</v>
      </c>
    </row>
    <row r="61" spans="1:7" x14ac:dyDescent="0.45">
      <c r="A61" s="10" t="s">
        <v>901</v>
      </c>
      <c r="B61" s="10" t="s">
        <v>900</v>
      </c>
      <c r="C61" s="10" t="s">
        <v>63</v>
      </c>
      <c r="D61" s="10" t="s">
        <v>899</v>
      </c>
      <c r="E61" s="8">
        <v>185125000</v>
      </c>
      <c r="F61" s="7" t="s">
        <v>1611</v>
      </c>
      <c r="G61" s="6">
        <v>54204.6</v>
      </c>
    </row>
    <row r="62" spans="1:7" x14ac:dyDescent="0.45">
      <c r="A62" s="10" t="s">
        <v>15</v>
      </c>
      <c r="B62" s="10" t="s">
        <v>898</v>
      </c>
      <c r="C62" s="10" t="s">
        <v>63</v>
      </c>
      <c r="D62" s="10" t="s">
        <v>897</v>
      </c>
      <c r="E62" s="8">
        <v>23673512900</v>
      </c>
      <c r="F62" s="7" t="s">
        <v>1610</v>
      </c>
      <c r="G62" s="6">
        <v>3159703.7667629998</v>
      </c>
    </row>
    <row r="63" spans="1:7" x14ac:dyDescent="0.45">
      <c r="A63" s="10" t="s">
        <v>895</v>
      </c>
      <c r="B63" s="10" t="s">
        <v>894</v>
      </c>
      <c r="C63" s="10" t="s">
        <v>63</v>
      </c>
      <c r="D63" s="10" t="s">
        <v>893</v>
      </c>
      <c r="E63" s="8">
        <v>185125000</v>
      </c>
      <c r="F63" s="7" t="s">
        <v>1609</v>
      </c>
      <c r="G63" s="6">
        <v>54186.087500000001</v>
      </c>
    </row>
    <row r="64" spans="1:7" x14ac:dyDescent="0.45">
      <c r="A64" s="10" t="s">
        <v>892</v>
      </c>
      <c r="B64" s="10" t="s">
        <v>891</v>
      </c>
      <c r="C64" s="10" t="s">
        <v>63</v>
      </c>
      <c r="D64" s="10" t="s">
        <v>890</v>
      </c>
      <c r="E64" s="8">
        <v>471428300</v>
      </c>
      <c r="F64" s="7" t="s">
        <v>1608</v>
      </c>
      <c r="G64" s="6">
        <v>52658.541109999998</v>
      </c>
    </row>
    <row r="65" spans="1:7" x14ac:dyDescent="0.45">
      <c r="A65" s="10" t="s">
        <v>52</v>
      </c>
      <c r="B65" s="10" t="s">
        <v>1262</v>
      </c>
      <c r="C65" s="10" t="s">
        <v>63</v>
      </c>
      <c r="D65" s="10" t="s">
        <v>888</v>
      </c>
      <c r="E65" s="8">
        <v>43963773</v>
      </c>
      <c r="F65" s="7" t="s">
        <v>1607</v>
      </c>
      <c r="G65" s="6">
        <v>25261.5839658</v>
      </c>
    </row>
    <row r="66" spans="1:7" x14ac:dyDescent="0.45">
      <c r="A66" s="10" t="s">
        <v>16</v>
      </c>
      <c r="B66" s="10" t="s">
        <v>1261</v>
      </c>
      <c r="C66" s="10" t="s">
        <v>63</v>
      </c>
      <c r="D66" s="10" t="s">
        <v>886</v>
      </c>
      <c r="E66" s="8">
        <v>158245476</v>
      </c>
      <c r="F66" s="7">
        <v>5861</v>
      </c>
      <c r="G66" s="6">
        <v>927476.73483600002</v>
      </c>
    </row>
    <row r="67" spans="1:7" x14ac:dyDescent="0.45">
      <c r="A67" s="10" t="s">
        <v>885</v>
      </c>
      <c r="B67" s="10" t="s">
        <v>1260</v>
      </c>
      <c r="C67" s="10" t="s">
        <v>63</v>
      </c>
      <c r="D67" s="10" t="s">
        <v>883</v>
      </c>
      <c r="E67" s="8">
        <v>190000000</v>
      </c>
      <c r="F67" s="7" t="s">
        <v>1606</v>
      </c>
      <c r="G67" s="6">
        <v>1073.5</v>
      </c>
    </row>
    <row r="68" spans="1:7" x14ac:dyDescent="0.45">
      <c r="A68" s="10" t="s">
        <v>881</v>
      </c>
      <c r="B68" s="10" t="s">
        <v>880</v>
      </c>
      <c r="C68" s="10" t="s">
        <v>63</v>
      </c>
      <c r="D68" s="10" t="s">
        <v>879</v>
      </c>
      <c r="E68" s="8">
        <v>2596000000</v>
      </c>
      <c r="F68" s="7" t="s">
        <v>1605</v>
      </c>
      <c r="G68" s="6">
        <v>498.43200000000002</v>
      </c>
    </row>
    <row r="69" spans="1:7" x14ac:dyDescent="0.45">
      <c r="A69" s="10" t="s">
        <v>877</v>
      </c>
      <c r="B69" s="10" t="s">
        <v>876</v>
      </c>
      <c r="C69" s="10" t="s">
        <v>63</v>
      </c>
      <c r="D69" s="10" t="s">
        <v>875</v>
      </c>
      <c r="E69" s="8">
        <v>43000000</v>
      </c>
      <c r="F69" s="7" t="s">
        <v>1604</v>
      </c>
      <c r="G69" s="6">
        <v>64.027000000000001</v>
      </c>
    </row>
    <row r="70" spans="1:7" x14ac:dyDescent="0.45">
      <c r="A70" s="10" t="s">
        <v>873</v>
      </c>
      <c r="B70" s="10" t="s">
        <v>1603</v>
      </c>
      <c r="C70" s="10" t="s">
        <v>63</v>
      </c>
      <c r="D70" s="10" t="s">
        <v>871</v>
      </c>
      <c r="E70" s="8">
        <v>60000000</v>
      </c>
      <c r="F70" s="7" t="s">
        <v>1602</v>
      </c>
      <c r="G70" s="6">
        <v>2715</v>
      </c>
    </row>
    <row r="71" spans="1:7" x14ac:dyDescent="0.45">
      <c r="A71" s="10" t="s">
        <v>869</v>
      </c>
      <c r="B71" s="10" t="s">
        <v>868</v>
      </c>
      <c r="C71" s="10" t="s">
        <v>63</v>
      </c>
      <c r="D71" s="10" t="s">
        <v>867</v>
      </c>
      <c r="E71" s="8">
        <v>11217094</v>
      </c>
      <c r="F71" s="7" t="s">
        <v>1601</v>
      </c>
      <c r="G71" s="6">
        <v>11882.2676742</v>
      </c>
    </row>
    <row r="72" spans="1:7" x14ac:dyDescent="0.45">
      <c r="A72" s="10" t="s">
        <v>864</v>
      </c>
      <c r="B72" s="10" t="s">
        <v>1255</v>
      </c>
      <c r="C72" s="10" t="s">
        <v>67</v>
      </c>
      <c r="D72" s="10" t="s">
        <v>862</v>
      </c>
      <c r="E72" s="8">
        <v>229631402</v>
      </c>
      <c r="F72" s="7" t="s">
        <v>1600</v>
      </c>
      <c r="G72" s="6">
        <v>238.83962122</v>
      </c>
    </row>
    <row r="73" spans="1:7" x14ac:dyDescent="0.45">
      <c r="A73" s="10" t="s">
        <v>36</v>
      </c>
      <c r="B73" s="10" t="s">
        <v>857</v>
      </c>
      <c r="C73" s="10" t="s">
        <v>63</v>
      </c>
      <c r="D73" s="10" t="s">
        <v>856</v>
      </c>
      <c r="E73" s="8">
        <v>317637520094</v>
      </c>
      <c r="F73" s="7" t="s">
        <v>1599</v>
      </c>
      <c r="G73" s="6">
        <v>177686.42874057998</v>
      </c>
    </row>
    <row r="74" spans="1:7" x14ac:dyDescent="0.45">
      <c r="A74" s="10" t="s">
        <v>1598</v>
      </c>
      <c r="B74" s="10" t="s">
        <v>857</v>
      </c>
      <c r="C74" s="10" t="s">
        <v>63</v>
      </c>
      <c r="D74" s="10" t="s">
        <v>1597</v>
      </c>
      <c r="E74" s="8">
        <v>68617944796</v>
      </c>
      <c r="F74" s="7" t="s">
        <v>1596</v>
      </c>
      <c r="G74" s="6">
        <v>38453.496263679997</v>
      </c>
    </row>
    <row r="75" spans="1:7" x14ac:dyDescent="0.45">
      <c r="A75" s="10" t="s">
        <v>848</v>
      </c>
      <c r="B75" s="10" t="s">
        <v>843</v>
      </c>
      <c r="C75" s="10" t="s">
        <v>63</v>
      </c>
      <c r="D75" s="10" t="s">
        <v>847</v>
      </c>
      <c r="E75" s="8">
        <v>448410</v>
      </c>
      <c r="F75" s="7"/>
      <c r="G75" s="7">
        <v>0</v>
      </c>
    </row>
    <row r="76" spans="1:7" x14ac:dyDescent="0.45">
      <c r="A76" s="10" t="s">
        <v>846</v>
      </c>
      <c r="B76" s="10" t="s">
        <v>843</v>
      </c>
      <c r="C76" s="10" t="s">
        <v>63</v>
      </c>
      <c r="D76" s="10" t="s">
        <v>845</v>
      </c>
      <c r="E76" s="8">
        <v>352319</v>
      </c>
      <c r="F76" s="7"/>
      <c r="G76" s="7">
        <v>0</v>
      </c>
    </row>
    <row r="77" spans="1:7" x14ac:dyDescent="0.45">
      <c r="A77" s="10" t="s">
        <v>844</v>
      </c>
      <c r="B77" s="10" t="s">
        <v>843</v>
      </c>
      <c r="C77" s="10" t="s">
        <v>67</v>
      </c>
      <c r="D77" s="10" t="s">
        <v>842</v>
      </c>
      <c r="E77" s="8">
        <v>266910</v>
      </c>
      <c r="F77" s="7"/>
      <c r="G77" s="7">
        <v>0</v>
      </c>
    </row>
    <row r="78" spans="1:7" x14ac:dyDescent="0.45">
      <c r="A78" s="10" t="s">
        <v>18</v>
      </c>
      <c r="B78" s="10" t="s">
        <v>841</v>
      </c>
      <c r="C78" s="10" t="s">
        <v>63</v>
      </c>
      <c r="D78" s="10" t="s">
        <v>1595</v>
      </c>
      <c r="E78" s="8">
        <v>10440000997683</v>
      </c>
      <c r="F78" s="7" t="s">
        <v>1594</v>
      </c>
      <c r="G78" s="6">
        <v>83248.567955520004</v>
      </c>
    </row>
    <row r="79" spans="1:7" x14ac:dyDescent="0.45">
      <c r="A79" s="10" t="s">
        <v>838</v>
      </c>
      <c r="B79" s="10" t="s">
        <v>837</v>
      </c>
      <c r="C79" s="10" t="s">
        <v>63</v>
      </c>
      <c r="D79" s="10" t="s">
        <v>836</v>
      </c>
      <c r="E79" s="8">
        <v>4766807700</v>
      </c>
      <c r="F79" s="7" t="s">
        <v>1593</v>
      </c>
      <c r="G79" s="6">
        <v>30688.707972599997</v>
      </c>
    </row>
    <row r="80" spans="1:7" x14ac:dyDescent="0.45">
      <c r="A80" s="10" t="s">
        <v>834</v>
      </c>
      <c r="B80" s="10" t="s">
        <v>833</v>
      </c>
      <c r="C80" s="10" t="s">
        <v>63</v>
      </c>
      <c r="D80" s="10" t="s">
        <v>832</v>
      </c>
      <c r="E80" s="8">
        <v>1166009086</v>
      </c>
      <c r="F80" s="7" t="s">
        <v>1592</v>
      </c>
      <c r="G80" s="6">
        <v>6271.9628735400001</v>
      </c>
    </row>
    <row r="81" spans="1:7" x14ac:dyDescent="0.45">
      <c r="A81" s="10" t="s">
        <v>830</v>
      </c>
      <c r="B81" s="10" t="s">
        <v>829</v>
      </c>
      <c r="C81" s="10" t="s">
        <v>63</v>
      </c>
      <c r="D81" s="10" t="s">
        <v>828</v>
      </c>
      <c r="E81" s="8">
        <v>75000000</v>
      </c>
      <c r="F81" s="7" t="s">
        <v>1591</v>
      </c>
      <c r="G81" s="6">
        <v>1150.2750000000001</v>
      </c>
    </row>
    <row r="82" spans="1:7" ht="19.149999999999999" x14ac:dyDescent="0.45">
      <c r="A82" s="10" t="s">
        <v>826</v>
      </c>
      <c r="B82" s="10" t="s">
        <v>822</v>
      </c>
      <c r="C82" s="10" t="s">
        <v>63</v>
      </c>
      <c r="D82" s="10" t="s">
        <v>825</v>
      </c>
      <c r="E82" s="8">
        <v>932654723</v>
      </c>
      <c r="F82" s="7" t="s">
        <v>1590</v>
      </c>
      <c r="G82" s="6">
        <v>15899.897717700002</v>
      </c>
    </row>
    <row r="83" spans="1:7" ht="19.149999999999999" x14ac:dyDescent="0.45">
      <c r="A83" s="10" t="s">
        <v>823</v>
      </c>
      <c r="B83" s="10" t="s">
        <v>822</v>
      </c>
      <c r="C83" s="10" t="s">
        <v>67</v>
      </c>
      <c r="D83" s="10" t="s">
        <v>821</v>
      </c>
      <c r="E83" s="8">
        <v>310884574</v>
      </c>
      <c r="F83" s="7" t="s">
        <v>1589</v>
      </c>
      <c r="G83" s="6">
        <v>4407.7214901699999</v>
      </c>
    </row>
    <row r="84" spans="1:7" x14ac:dyDescent="0.45">
      <c r="A84" s="10" t="s">
        <v>819</v>
      </c>
      <c r="B84" s="10" t="s">
        <v>816</v>
      </c>
      <c r="C84" s="10" t="s">
        <v>63</v>
      </c>
      <c r="D84" s="10" t="s">
        <v>818</v>
      </c>
      <c r="E84" s="8">
        <v>237043251</v>
      </c>
      <c r="F84" s="7" t="s">
        <v>1588</v>
      </c>
      <c r="G84" s="6">
        <v>20454.462128790001</v>
      </c>
    </row>
    <row r="85" spans="1:7" x14ac:dyDescent="0.45">
      <c r="A85" s="10" t="s">
        <v>817</v>
      </c>
      <c r="B85" s="10" t="s">
        <v>816</v>
      </c>
      <c r="C85" s="10" t="s">
        <v>67</v>
      </c>
      <c r="D85" s="10" t="s">
        <v>815</v>
      </c>
      <c r="E85" s="8">
        <v>3696506</v>
      </c>
      <c r="F85" s="7" t="s">
        <v>1587</v>
      </c>
      <c r="G85" s="6">
        <v>203.36327759</v>
      </c>
    </row>
    <row r="86" spans="1:7" x14ac:dyDescent="0.45">
      <c r="A86" s="10" t="s">
        <v>813</v>
      </c>
      <c r="B86" s="10" t="s">
        <v>812</v>
      </c>
      <c r="C86" s="10" t="s">
        <v>63</v>
      </c>
      <c r="D86" s="10" t="s">
        <v>811</v>
      </c>
      <c r="E86" s="8">
        <v>17869440</v>
      </c>
      <c r="F86" s="7" t="s">
        <v>1586</v>
      </c>
      <c r="G86" s="6">
        <v>2503.5085439999998</v>
      </c>
    </row>
    <row r="87" spans="1:7" x14ac:dyDescent="0.45">
      <c r="A87" s="10" t="s">
        <v>809</v>
      </c>
      <c r="B87" s="10" t="s">
        <v>808</v>
      </c>
      <c r="C87" s="10" t="s">
        <v>63</v>
      </c>
      <c r="D87" s="10" t="s">
        <v>807</v>
      </c>
      <c r="E87" s="8">
        <v>99258355</v>
      </c>
      <c r="F87" s="7" t="s">
        <v>1585</v>
      </c>
      <c r="G87" s="6">
        <v>6951.0626006499997</v>
      </c>
    </row>
    <row r="88" spans="1:7" x14ac:dyDescent="0.45">
      <c r="A88" s="10" t="s">
        <v>805</v>
      </c>
      <c r="B88" s="10" t="s">
        <v>802</v>
      </c>
      <c r="C88" s="10" t="s">
        <v>63</v>
      </c>
      <c r="D88" s="10" t="s">
        <v>804</v>
      </c>
      <c r="E88" s="8">
        <v>41851554774</v>
      </c>
      <c r="F88" s="7"/>
      <c r="G88" s="7">
        <v>0</v>
      </c>
    </row>
    <row r="89" spans="1:7" x14ac:dyDescent="0.45">
      <c r="A89" s="10" t="s">
        <v>803</v>
      </c>
      <c r="B89" s="10" t="s">
        <v>802</v>
      </c>
      <c r="C89" s="10" t="s">
        <v>67</v>
      </c>
      <c r="D89" s="10" t="s">
        <v>801</v>
      </c>
      <c r="E89" s="8">
        <v>183062052</v>
      </c>
      <c r="F89" s="7"/>
      <c r="G89" s="7">
        <v>0</v>
      </c>
    </row>
    <row r="90" spans="1:7" ht="19.149999999999999" x14ac:dyDescent="0.45">
      <c r="A90" s="10" t="s">
        <v>800</v>
      </c>
      <c r="B90" s="10" t="s">
        <v>796</v>
      </c>
      <c r="C90" s="10" t="s">
        <v>63</v>
      </c>
      <c r="D90" s="10" t="s">
        <v>799</v>
      </c>
      <c r="E90" s="8">
        <v>122453406</v>
      </c>
      <c r="F90" s="7"/>
      <c r="G90" s="7">
        <v>0</v>
      </c>
    </row>
    <row r="91" spans="1:7" ht="19.149999999999999" x14ac:dyDescent="0.45">
      <c r="A91" s="10" t="s">
        <v>797</v>
      </c>
      <c r="B91" s="10" t="s">
        <v>796</v>
      </c>
      <c r="C91" s="10" t="s">
        <v>67</v>
      </c>
      <c r="D91" s="10" t="s">
        <v>795</v>
      </c>
      <c r="E91" s="8">
        <v>14393052</v>
      </c>
      <c r="F91" s="7" t="s">
        <v>1584</v>
      </c>
      <c r="G91" s="6">
        <v>734.98120038000002</v>
      </c>
    </row>
    <row r="92" spans="1:7" x14ac:dyDescent="0.45">
      <c r="A92" s="10" t="s">
        <v>1583</v>
      </c>
      <c r="B92" s="10" t="s">
        <v>1579</v>
      </c>
      <c r="C92" s="10" t="s">
        <v>63</v>
      </c>
      <c r="D92" s="10" t="s">
        <v>1582</v>
      </c>
      <c r="E92" s="8">
        <v>2148390472</v>
      </c>
      <c r="F92" s="7" t="s">
        <v>1581</v>
      </c>
      <c r="G92" s="6">
        <v>67.416493010000011</v>
      </c>
    </row>
    <row r="93" spans="1:7" x14ac:dyDescent="0.45">
      <c r="A93" s="10" t="s">
        <v>1580</v>
      </c>
      <c r="B93" s="10" t="s">
        <v>1579</v>
      </c>
      <c r="C93" s="10" t="s">
        <v>67</v>
      </c>
      <c r="D93" s="10" t="s">
        <v>1578</v>
      </c>
      <c r="E93" s="8">
        <v>703995200</v>
      </c>
      <c r="F93" s="7" t="s">
        <v>1577</v>
      </c>
      <c r="G93" s="6">
        <v>17.698439329999999</v>
      </c>
    </row>
    <row r="94" spans="1:7" x14ac:dyDescent="0.45">
      <c r="A94" s="10" t="s">
        <v>794</v>
      </c>
      <c r="B94" s="10" t="s">
        <v>793</v>
      </c>
      <c r="C94" s="10" t="s">
        <v>63</v>
      </c>
      <c r="D94" s="10" t="s">
        <v>792</v>
      </c>
      <c r="E94" s="8">
        <v>91487347</v>
      </c>
      <c r="F94" s="7" t="s">
        <v>1576</v>
      </c>
      <c r="G94" s="6">
        <v>487.44458481999999</v>
      </c>
    </row>
    <row r="95" spans="1:7" x14ac:dyDescent="0.45">
      <c r="A95" s="10" t="s">
        <v>19</v>
      </c>
      <c r="B95" s="10" t="s">
        <v>791</v>
      </c>
      <c r="C95" s="10" t="s">
        <v>63</v>
      </c>
      <c r="D95" s="10" t="s">
        <v>790</v>
      </c>
      <c r="E95" s="8">
        <v>707229559</v>
      </c>
      <c r="F95" s="7" t="s">
        <v>1575</v>
      </c>
      <c r="G95" s="6">
        <v>26146.276796229999</v>
      </c>
    </row>
    <row r="96" spans="1:7" x14ac:dyDescent="0.45">
      <c r="A96" s="10" t="s">
        <v>789</v>
      </c>
      <c r="B96" s="10" t="s">
        <v>1243</v>
      </c>
      <c r="C96" s="10" t="s">
        <v>63</v>
      </c>
      <c r="D96" s="10" t="s">
        <v>788</v>
      </c>
      <c r="E96" s="8">
        <v>1202700</v>
      </c>
      <c r="F96" s="7" t="s">
        <v>1574</v>
      </c>
      <c r="G96" s="6">
        <v>635.62694999999997</v>
      </c>
    </row>
    <row r="97" spans="1:7" x14ac:dyDescent="0.45">
      <c r="A97" s="10" t="s">
        <v>787</v>
      </c>
      <c r="B97" s="10" t="s">
        <v>1242</v>
      </c>
      <c r="C97" s="10" t="s">
        <v>63</v>
      </c>
      <c r="D97" s="10" t="s">
        <v>785</v>
      </c>
      <c r="E97" s="8">
        <v>28416095</v>
      </c>
      <c r="F97" s="7"/>
      <c r="G97" s="7">
        <v>0</v>
      </c>
    </row>
    <row r="98" spans="1:7" x14ac:dyDescent="0.45">
      <c r="A98" s="10" t="s">
        <v>784</v>
      </c>
      <c r="B98" s="10" t="s">
        <v>783</v>
      </c>
      <c r="C98" s="10" t="s">
        <v>63</v>
      </c>
      <c r="D98" s="10" t="s">
        <v>782</v>
      </c>
      <c r="E98" s="8">
        <v>250126</v>
      </c>
      <c r="F98" s="7">
        <v>47480</v>
      </c>
      <c r="G98" s="6">
        <v>11875.982480000001</v>
      </c>
    </row>
    <row r="99" spans="1:7" x14ac:dyDescent="0.45">
      <c r="A99" s="10" t="s">
        <v>1573</v>
      </c>
      <c r="B99" s="10" t="s">
        <v>1572</v>
      </c>
      <c r="C99" s="10" t="s">
        <v>63</v>
      </c>
      <c r="D99" s="10" t="s">
        <v>1571</v>
      </c>
      <c r="E99" s="8">
        <v>330992</v>
      </c>
      <c r="F99" s="7"/>
      <c r="G99" s="7">
        <v>0</v>
      </c>
    </row>
    <row r="100" spans="1:7" x14ac:dyDescent="0.45">
      <c r="A100" s="10" t="s">
        <v>781</v>
      </c>
      <c r="B100" s="10" t="s">
        <v>778</v>
      </c>
      <c r="C100" s="10" t="s">
        <v>63</v>
      </c>
      <c r="D100" s="10" t="s">
        <v>780</v>
      </c>
      <c r="E100" s="8">
        <v>748012</v>
      </c>
      <c r="F100" s="7">
        <v>7021</v>
      </c>
      <c r="G100" s="6">
        <v>5251.7922520000002</v>
      </c>
    </row>
    <row r="101" spans="1:7" x14ac:dyDescent="0.45">
      <c r="A101" s="10" t="s">
        <v>779</v>
      </c>
      <c r="B101" s="10" t="s">
        <v>778</v>
      </c>
      <c r="C101" s="10" t="s">
        <v>67</v>
      </c>
      <c r="D101" s="10" t="s">
        <v>777</v>
      </c>
      <c r="E101" s="8">
        <v>249337</v>
      </c>
      <c r="F101" s="7">
        <v>13193</v>
      </c>
      <c r="G101" s="6">
        <v>3289.5030409999999</v>
      </c>
    </row>
    <row r="102" spans="1:7" x14ac:dyDescent="0.45">
      <c r="A102" s="10" t="s">
        <v>776</v>
      </c>
      <c r="B102" s="10" t="s">
        <v>773</v>
      </c>
      <c r="C102" s="10" t="s">
        <v>63</v>
      </c>
      <c r="D102" s="10" t="s">
        <v>775</v>
      </c>
      <c r="E102" s="8">
        <v>213258000</v>
      </c>
      <c r="F102" s="7" t="s">
        <v>1570</v>
      </c>
      <c r="G102" s="6">
        <v>2575.3036080000002</v>
      </c>
    </row>
    <row r="103" spans="1:7" x14ac:dyDescent="0.45">
      <c r="A103" s="10" t="s">
        <v>774</v>
      </c>
      <c r="B103" s="10" t="s">
        <v>773</v>
      </c>
      <c r="C103" s="10" t="s">
        <v>67</v>
      </c>
      <c r="D103" s="10" t="s">
        <v>772</v>
      </c>
      <c r="E103" s="8">
        <v>71086000</v>
      </c>
      <c r="F103" s="7"/>
      <c r="G103" s="7">
        <v>0</v>
      </c>
    </row>
    <row r="104" spans="1:7" x14ac:dyDescent="0.45">
      <c r="A104" s="10" t="s">
        <v>770</v>
      </c>
      <c r="B104" s="10" t="s">
        <v>766</v>
      </c>
      <c r="C104" s="10" t="s">
        <v>63</v>
      </c>
      <c r="D104" s="10" t="s">
        <v>769</v>
      </c>
      <c r="E104" s="8">
        <v>9217583</v>
      </c>
      <c r="F104" s="7" t="s">
        <v>1569</v>
      </c>
      <c r="G104" s="6">
        <v>1484.6760938099999</v>
      </c>
    </row>
    <row r="105" spans="1:7" x14ac:dyDescent="0.45">
      <c r="A105" s="10" t="s">
        <v>767</v>
      </c>
      <c r="B105" s="10" t="s">
        <v>766</v>
      </c>
      <c r="C105" s="10" t="s">
        <v>67</v>
      </c>
      <c r="D105" s="10" t="s">
        <v>765</v>
      </c>
      <c r="E105" s="8">
        <v>1474549</v>
      </c>
      <c r="F105" s="7" t="s">
        <v>1568</v>
      </c>
      <c r="G105" s="6">
        <v>153.38258697999999</v>
      </c>
    </row>
    <row r="106" spans="1:7" ht="19.149999999999999" x14ac:dyDescent="0.45">
      <c r="A106" s="10" t="s">
        <v>763</v>
      </c>
      <c r="B106" s="10" t="s">
        <v>760</v>
      </c>
      <c r="C106" s="10" t="s">
        <v>63</v>
      </c>
      <c r="D106" s="10" t="s">
        <v>762</v>
      </c>
      <c r="E106" s="8">
        <v>596039612</v>
      </c>
      <c r="F106" s="7"/>
      <c r="G106" s="7">
        <v>0</v>
      </c>
    </row>
    <row r="107" spans="1:7" ht="19.149999999999999" x14ac:dyDescent="0.45">
      <c r="A107" s="10" t="s">
        <v>761</v>
      </c>
      <c r="B107" s="10" t="s">
        <v>760</v>
      </c>
      <c r="C107" s="10" t="s">
        <v>67</v>
      </c>
      <c r="D107" s="10" t="s">
        <v>759</v>
      </c>
      <c r="E107" s="8">
        <v>168993328</v>
      </c>
      <c r="F107" s="7" t="s">
        <v>1567</v>
      </c>
      <c r="G107" s="6">
        <v>485.28124068</v>
      </c>
    </row>
    <row r="108" spans="1:7" x14ac:dyDescent="0.45">
      <c r="A108" s="10" t="s">
        <v>757</v>
      </c>
      <c r="B108" s="10" t="s">
        <v>1566</v>
      </c>
      <c r="C108" s="10" t="s">
        <v>63</v>
      </c>
      <c r="D108" s="10" t="s">
        <v>755</v>
      </c>
      <c r="E108" s="8">
        <v>391105645</v>
      </c>
      <c r="F108" s="7" t="s">
        <v>1565</v>
      </c>
      <c r="G108" s="6">
        <v>13731.719195950001</v>
      </c>
    </row>
    <row r="109" spans="1:7" x14ac:dyDescent="0.45">
      <c r="A109" s="10" t="s">
        <v>753</v>
      </c>
      <c r="B109" s="10" t="s">
        <v>749</v>
      </c>
      <c r="C109" s="10" t="s">
        <v>63</v>
      </c>
      <c r="D109" s="10" t="s">
        <v>752</v>
      </c>
      <c r="E109" s="8">
        <v>868998400</v>
      </c>
      <c r="F109" s="7"/>
      <c r="G109" s="7">
        <v>0</v>
      </c>
    </row>
    <row r="110" spans="1:7" x14ac:dyDescent="0.45">
      <c r="A110" s="10" t="s">
        <v>750</v>
      </c>
      <c r="B110" s="10" t="s">
        <v>749</v>
      </c>
      <c r="C110" s="10" t="s">
        <v>67</v>
      </c>
      <c r="D110" s="10" t="s">
        <v>748</v>
      </c>
      <c r="E110" s="8">
        <v>136333440</v>
      </c>
      <c r="F110" s="7" t="s">
        <v>1564</v>
      </c>
      <c r="G110" s="6">
        <v>54.587909379999999</v>
      </c>
    </row>
    <row r="111" spans="1:7" x14ac:dyDescent="0.45">
      <c r="A111" s="10" t="s">
        <v>746</v>
      </c>
      <c r="B111" s="10" t="s">
        <v>745</v>
      </c>
      <c r="C111" s="10" t="s">
        <v>63</v>
      </c>
      <c r="D111" s="10" t="s">
        <v>744</v>
      </c>
      <c r="E111" s="8">
        <v>142942830</v>
      </c>
      <c r="F111" s="7" t="s">
        <v>1563</v>
      </c>
      <c r="G111" s="6">
        <v>8317.8432776999998</v>
      </c>
    </row>
    <row r="112" spans="1:7" x14ac:dyDescent="0.45">
      <c r="A112" s="10" t="s">
        <v>742</v>
      </c>
      <c r="B112" s="10" t="s">
        <v>741</v>
      </c>
      <c r="C112" s="10" t="s">
        <v>63</v>
      </c>
      <c r="D112" s="10" t="s">
        <v>740</v>
      </c>
      <c r="E112" s="8">
        <v>50326222</v>
      </c>
      <c r="F112" s="7"/>
      <c r="G112" s="7">
        <v>0</v>
      </c>
    </row>
    <row r="113" spans="1:7" x14ac:dyDescent="0.45">
      <c r="A113" s="10" t="s">
        <v>739</v>
      </c>
      <c r="B113" s="10" t="s">
        <v>1233</v>
      </c>
      <c r="C113" s="10" t="s">
        <v>67</v>
      </c>
      <c r="D113" s="10" t="s">
        <v>737</v>
      </c>
      <c r="E113" s="8">
        <v>450000</v>
      </c>
      <c r="F113" s="7" t="s">
        <v>1562</v>
      </c>
      <c r="G113" s="6">
        <v>26.275500000000001</v>
      </c>
    </row>
    <row r="114" spans="1:7" x14ac:dyDescent="0.45">
      <c r="A114" s="10" t="s">
        <v>736</v>
      </c>
      <c r="B114" s="10" t="s">
        <v>735</v>
      </c>
      <c r="C114" s="10" t="s">
        <v>63</v>
      </c>
      <c r="D114" s="10" t="s">
        <v>734</v>
      </c>
      <c r="E114" s="8">
        <v>21262037500</v>
      </c>
      <c r="F114" s="7"/>
      <c r="G114" s="7">
        <v>0</v>
      </c>
    </row>
    <row r="115" spans="1:7" x14ac:dyDescent="0.45">
      <c r="A115" s="10" t="s">
        <v>733</v>
      </c>
      <c r="B115" s="10" t="s">
        <v>732</v>
      </c>
      <c r="C115" s="10" t="s">
        <v>63</v>
      </c>
      <c r="D115" s="10" t="s">
        <v>731</v>
      </c>
      <c r="E115" s="8">
        <v>70675984774</v>
      </c>
      <c r="F115" s="7" t="s">
        <v>1561</v>
      </c>
      <c r="G115" s="6">
        <v>2630.56015329</v>
      </c>
    </row>
    <row r="116" spans="1:7" ht="25.5" x14ac:dyDescent="0.45">
      <c r="A116" s="10" t="s">
        <v>730</v>
      </c>
      <c r="B116" s="10" t="s">
        <v>729</v>
      </c>
      <c r="C116" s="10" t="s">
        <v>63</v>
      </c>
      <c r="D116" s="10" t="s">
        <v>728</v>
      </c>
      <c r="E116" s="8">
        <v>884760</v>
      </c>
      <c r="F116" s="7"/>
      <c r="G116" s="7">
        <v>0</v>
      </c>
    </row>
    <row r="117" spans="1:7" x14ac:dyDescent="0.45">
      <c r="A117" s="10" t="s">
        <v>727</v>
      </c>
      <c r="B117" s="10" t="s">
        <v>1231</v>
      </c>
      <c r="C117" s="10" t="s">
        <v>63</v>
      </c>
      <c r="D117" s="10" t="s">
        <v>726</v>
      </c>
      <c r="E117" s="8">
        <v>1785114000</v>
      </c>
      <c r="F117" s="7" t="s">
        <v>1560</v>
      </c>
      <c r="G117" s="6">
        <v>12064.157434799999</v>
      </c>
    </row>
    <row r="118" spans="1:7" x14ac:dyDescent="0.45">
      <c r="A118" s="10" t="s">
        <v>724</v>
      </c>
      <c r="B118" s="10" t="s">
        <v>1231</v>
      </c>
      <c r="C118" s="10" t="s">
        <v>67</v>
      </c>
      <c r="D118" s="10" t="s">
        <v>722</v>
      </c>
      <c r="E118" s="8">
        <v>119596000</v>
      </c>
      <c r="F118" s="7" t="s">
        <v>1559</v>
      </c>
      <c r="G118" s="6">
        <v>366.98032599999999</v>
      </c>
    </row>
    <row r="119" spans="1:7" x14ac:dyDescent="0.45">
      <c r="A119" s="10" t="s">
        <v>720</v>
      </c>
      <c r="B119" s="10" t="s">
        <v>719</v>
      </c>
      <c r="C119" s="10" t="s">
        <v>63</v>
      </c>
      <c r="D119" s="10" t="s">
        <v>718</v>
      </c>
      <c r="E119" s="8">
        <v>124849481</v>
      </c>
      <c r="F119" s="7" t="s">
        <v>1558</v>
      </c>
      <c r="G119" s="6">
        <v>1906.57642603</v>
      </c>
    </row>
    <row r="120" spans="1:7" x14ac:dyDescent="0.45">
      <c r="A120" s="10" t="s">
        <v>21</v>
      </c>
      <c r="B120" s="10" t="s">
        <v>716</v>
      </c>
      <c r="C120" s="10" t="s">
        <v>63</v>
      </c>
      <c r="D120" s="10" t="s">
        <v>715</v>
      </c>
      <c r="E120" s="8">
        <v>850563255</v>
      </c>
      <c r="F120" s="7" t="s">
        <v>1557</v>
      </c>
      <c r="G120" s="6">
        <v>1643968.6592639999</v>
      </c>
    </row>
    <row r="121" spans="1:7" x14ac:dyDescent="0.45">
      <c r="A121" s="10" t="s">
        <v>713</v>
      </c>
      <c r="B121" s="10" t="s">
        <v>710</v>
      </c>
      <c r="C121" s="10" t="s">
        <v>63</v>
      </c>
      <c r="D121" s="10" t="s">
        <v>712</v>
      </c>
      <c r="E121" s="8">
        <v>1140300</v>
      </c>
      <c r="F121" s="7" t="s">
        <v>1556</v>
      </c>
      <c r="G121" s="6">
        <v>6515.44614</v>
      </c>
    </row>
    <row r="122" spans="1:7" x14ac:dyDescent="0.45">
      <c r="A122" s="10" t="s">
        <v>711</v>
      </c>
      <c r="B122" s="10" t="s">
        <v>710</v>
      </c>
      <c r="C122" s="10" t="s">
        <v>67</v>
      </c>
      <c r="D122" s="10" t="s">
        <v>709</v>
      </c>
      <c r="E122" s="8">
        <v>347700</v>
      </c>
      <c r="F122" s="7" t="s">
        <v>1555</v>
      </c>
      <c r="G122" s="6">
        <v>589.66443000000004</v>
      </c>
    </row>
    <row r="123" spans="1:7" ht="19.149999999999999" x14ac:dyDescent="0.45">
      <c r="A123" s="10" t="s">
        <v>708</v>
      </c>
      <c r="B123" s="10" t="s">
        <v>707</v>
      </c>
      <c r="C123" s="10" t="s">
        <v>63</v>
      </c>
      <c r="D123" s="10" t="s">
        <v>706</v>
      </c>
      <c r="E123" s="8">
        <v>155521950</v>
      </c>
      <c r="F123" s="7"/>
      <c r="G123" s="7">
        <v>0</v>
      </c>
    </row>
    <row r="124" spans="1:7" x14ac:dyDescent="0.45">
      <c r="A124" s="10" t="s">
        <v>705</v>
      </c>
      <c r="B124" s="10" t="s">
        <v>701</v>
      </c>
      <c r="C124" s="10" t="s">
        <v>63</v>
      </c>
      <c r="D124" s="10" t="s">
        <v>704</v>
      </c>
      <c r="E124" s="8">
        <v>1135061313</v>
      </c>
      <c r="F124" s="7" t="s">
        <v>1554</v>
      </c>
      <c r="G124" s="6">
        <v>2551.6178316199998</v>
      </c>
    </row>
    <row r="125" spans="1:7" x14ac:dyDescent="0.45">
      <c r="A125" s="10" t="s">
        <v>702</v>
      </c>
      <c r="B125" s="10" t="s">
        <v>701</v>
      </c>
      <c r="C125" s="10" t="s">
        <v>67</v>
      </c>
      <c r="D125" s="10" t="s">
        <v>700</v>
      </c>
      <c r="E125" s="8">
        <v>93264311</v>
      </c>
      <c r="F125" s="7" t="s">
        <v>1553</v>
      </c>
      <c r="G125" s="6">
        <v>1286.2081129999999</v>
      </c>
    </row>
    <row r="126" spans="1:7" x14ac:dyDescent="0.45">
      <c r="A126" s="10" t="s">
        <v>20</v>
      </c>
      <c r="B126" s="10" t="s">
        <v>1226</v>
      </c>
      <c r="C126" s="10" t="s">
        <v>63</v>
      </c>
      <c r="D126" s="10" t="s">
        <v>697</v>
      </c>
      <c r="E126" s="8">
        <v>103030215</v>
      </c>
      <c r="F126" s="7" t="s">
        <v>1552</v>
      </c>
      <c r="G126" s="6">
        <v>46858.141781999999</v>
      </c>
    </row>
    <row r="127" spans="1:7" x14ac:dyDescent="0.45">
      <c r="A127" s="10" t="s">
        <v>696</v>
      </c>
      <c r="B127" s="10" t="s">
        <v>695</v>
      </c>
      <c r="C127" s="10" t="s">
        <v>63</v>
      </c>
      <c r="D127" s="10" t="s">
        <v>694</v>
      </c>
      <c r="E127" s="8">
        <v>52940000</v>
      </c>
      <c r="F127" s="7" t="s">
        <v>1551</v>
      </c>
      <c r="G127" s="6">
        <v>537.87040000000002</v>
      </c>
    </row>
    <row r="128" spans="1:7" x14ac:dyDescent="0.45">
      <c r="A128" s="10" t="s">
        <v>692</v>
      </c>
      <c r="B128" s="10" t="s">
        <v>688</v>
      </c>
      <c r="C128" s="10" t="s">
        <v>63</v>
      </c>
      <c r="D128" s="10" t="s">
        <v>691</v>
      </c>
      <c r="E128" s="8">
        <v>463838268</v>
      </c>
      <c r="F128" s="7" t="s">
        <v>1550</v>
      </c>
      <c r="G128" s="6">
        <v>1083.43342639</v>
      </c>
    </row>
    <row r="129" spans="1:7" x14ac:dyDescent="0.45">
      <c r="A129" s="10" t="s">
        <v>689</v>
      </c>
      <c r="B129" s="10" t="s">
        <v>688</v>
      </c>
      <c r="C129" s="10" t="s">
        <v>67</v>
      </c>
      <c r="D129" s="10" t="s">
        <v>687</v>
      </c>
      <c r="E129" s="8">
        <v>145673254</v>
      </c>
      <c r="F129" s="7" t="s">
        <v>1549</v>
      </c>
      <c r="G129" s="6">
        <v>235.24773787999999</v>
      </c>
    </row>
    <row r="130" spans="1:7" x14ac:dyDescent="0.45">
      <c r="A130" s="10" t="s">
        <v>23</v>
      </c>
      <c r="B130" s="10" t="s">
        <v>685</v>
      </c>
      <c r="C130" s="10" t="s">
        <v>63</v>
      </c>
      <c r="D130" s="10" t="s">
        <v>684</v>
      </c>
      <c r="E130" s="8">
        <v>11174330000</v>
      </c>
      <c r="F130" s="7" t="s">
        <v>1548</v>
      </c>
      <c r="G130" s="6">
        <v>62598.596660000003</v>
      </c>
    </row>
    <row r="131" spans="1:7" ht="25.5" x14ac:dyDescent="0.45">
      <c r="A131" s="10" t="s">
        <v>682</v>
      </c>
      <c r="B131" s="10" t="s">
        <v>681</v>
      </c>
      <c r="C131" s="10" t="s">
        <v>63</v>
      </c>
      <c r="D131" s="10" t="s">
        <v>680</v>
      </c>
      <c r="E131" s="8">
        <v>523220826</v>
      </c>
      <c r="F131" s="7"/>
      <c r="G131" s="7">
        <v>0</v>
      </c>
    </row>
    <row r="132" spans="1:7" x14ac:dyDescent="0.45">
      <c r="A132" s="10" t="s">
        <v>679</v>
      </c>
      <c r="B132" s="10" t="s">
        <v>677</v>
      </c>
      <c r="C132" s="10" t="s">
        <v>63</v>
      </c>
      <c r="D132" s="10" t="s">
        <v>676</v>
      </c>
      <c r="E132" s="8">
        <v>99474705</v>
      </c>
      <c r="F132" s="7" t="s">
        <v>1547</v>
      </c>
      <c r="G132" s="6">
        <v>55178.6188635</v>
      </c>
    </row>
    <row r="133" spans="1:7" x14ac:dyDescent="0.45">
      <c r="A133" s="10" t="s">
        <v>678</v>
      </c>
      <c r="B133" s="10" t="s">
        <v>677</v>
      </c>
      <c r="C133" s="10" t="s">
        <v>67</v>
      </c>
      <c r="D133" s="10" t="s">
        <v>676</v>
      </c>
      <c r="E133" s="8">
        <v>33056875</v>
      </c>
      <c r="F133" s="7" t="s">
        <v>1546</v>
      </c>
      <c r="G133" s="6">
        <v>16133.407843749999</v>
      </c>
    </row>
    <row r="134" spans="1:7" x14ac:dyDescent="0.45">
      <c r="A134" s="10" t="s">
        <v>26</v>
      </c>
      <c r="B134" s="10" t="s">
        <v>1221</v>
      </c>
      <c r="C134" s="10" t="s">
        <v>63</v>
      </c>
      <c r="D134" s="10" t="s">
        <v>674</v>
      </c>
      <c r="E134" s="8">
        <v>620000000</v>
      </c>
      <c r="F134" s="7" t="s">
        <v>1545</v>
      </c>
      <c r="G134" s="6">
        <v>616156</v>
      </c>
    </row>
    <row r="135" spans="1:7" x14ac:dyDescent="0.45">
      <c r="A135" s="10" t="s">
        <v>25</v>
      </c>
      <c r="B135" s="10" t="s">
        <v>1544</v>
      </c>
      <c r="C135" s="10" t="s">
        <v>63</v>
      </c>
      <c r="D135" s="10" t="s">
        <v>672</v>
      </c>
      <c r="E135" s="8">
        <v>94561355</v>
      </c>
      <c r="F135" s="7" t="s">
        <v>1543</v>
      </c>
      <c r="G135" s="6">
        <v>752008.631773</v>
      </c>
    </row>
    <row r="136" spans="1:7" x14ac:dyDescent="0.45">
      <c r="A136" s="10" t="s">
        <v>671</v>
      </c>
      <c r="B136" s="10" t="s">
        <v>670</v>
      </c>
      <c r="C136" s="10" t="s">
        <v>63</v>
      </c>
      <c r="D136" s="10" t="s">
        <v>669</v>
      </c>
      <c r="E136" s="8">
        <v>398272</v>
      </c>
      <c r="F136" s="7" t="s">
        <v>1542</v>
      </c>
      <c r="G136" s="6">
        <v>2508.6755008</v>
      </c>
    </row>
    <row r="137" spans="1:7" x14ac:dyDescent="0.45">
      <c r="A137" s="10" t="s">
        <v>668</v>
      </c>
      <c r="B137" s="10" t="s">
        <v>665</v>
      </c>
      <c r="C137" s="10" t="s">
        <v>63</v>
      </c>
      <c r="D137" s="10" t="s">
        <v>667</v>
      </c>
      <c r="E137" s="8">
        <v>79746311</v>
      </c>
      <c r="F137" s="7" t="s">
        <v>1541</v>
      </c>
      <c r="G137" s="6">
        <v>36491.911913600001</v>
      </c>
    </row>
    <row r="138" spans="1:7" x14ac:dyDescent="0.45">
      <c r="A138" s="10" t="s">
        <v>666</v>
      </c>
      <c r="B138" s="10" t="s">
        <v>665</v>
      </c>
      <c r="C138" s="10" t="s">
        <v>67</v>
      </c>
      <c r="D138" s="10" t="s">
        <v>664</v>
      </c>
      <c r="E138" s="8">
        <v>15574492</v>
      </c>
      <c r="F138" s="7" t="s">
        <v>1540</v>
      </c>
      <c r="G138" s="6">
        <v>6912.2710394399992</v>
      </c>
    </row>
    <row r="139" spans="1:7" x14ac:dyDescent="0.45">
      <c r="A139" s="10" t="s">
        <v>663</v>
      </c>
      <c r="B139" s="10" t="s">
        <v>662</v>
      </c>
      <c r="C139" s="10" t="s">
        <v>63</v>
      </c>
      <c r="D139" s="10" t="s">
        <v>661</v>
      </c>
      <c r="E139" s="8">
        <v>48500000</v>
      </c>
      <c r="F139" s="7" t="s">
        <v>1539</v>
      </c>
      <c r="G139" s="6">
        <v>30.991499999999998</v>
      </c>
    </row>
    <row r="140" spans="1:7" x14ac:dyDescent="0.45">
      <c r="A140" s="10" t="s">
        <v>659</v>
      </c>
      <c r="B140" s="10" t="s">
        <v>656</v>
      </c>
      <c r="C140" s="10" t="s">
        <v>63</v>
      </c>
      <c r="D140" s="10" t="s">
        <v>658</v>
      </c>
      <c r="E140" s="8">
        <v>121847780</v>
      </c>
      <c r="F140" s="7"/>
      <c r="G140" s="7">
        <v>0</v>
      </c>
    </row>
    <row r="141" spans="1:7" x14ac:dyDescent="0.45">
      <c r="A141" s="10" t="s">
        <v>657</v>
      </c>
      <c r="B141" s="10" t="s">
        <v>656</v>
      </c>
      <c r="C141" s="10" t="s">
        <v>67</v>
      </c>
      <c r="D141" s="10" t="s">
        <v>655</v>
      </c>
      <c r="E141" s="8">
        <v>10652220</v>
      </c>
      <c r="F141" s="7"/>
      <c r="G141" s="7">
        <v>0</v>
      </c>
    </row>
    <row r="142" spans="1:7" x14ac:dyDescent="0.45">
      <c r="A142" s="10" t="s">
        <v>653</v>
      </c>
      <c r="B142" s="10" t="s">
        <v>652</v>
      </c>
      <c r="C142" s="10" t="s">
        <v>63</v>
      </c>
      <c r="D142" s="10" t="s">
        <v>651</v>
      </c>
      <c r="E142" s="8">
        <v>271745594</v>
      </c>
      <c r="F142" s="7">
        <v>1008</v>
      </c>
      <c r="G142" s="6">
        <v>273919.55875199998</v>
      </c>
    </row>
    <row r="143" spans="1:7" x14ac:dyDescent="0.45">
      <c r="A143" s="10" t="s">
        <v>650</v>
      </c>
      <c r="B143" s="10" t="s">
        <v>649</v>
      </c>
      <c r="C143" s="10" t="s">
        <v>63</v>
      </c>
      <c r="D143" s="10" t="s">
        <v>648</v>
      </c>
      <c r="E143" s="8">
        <v>51000000</v>
      </c>
      <c r="F143" s="7"/>
      <c r="G143" s="7">
        <v>0</v>
      </c>
    </row>
    <row r="144" spans="1:7" x14ac:dyDescent="0.45">
      <c r="A144" s="10" t="s">
        <v>1538</v>
      </c>
      <c r="B144" s="10" t="s">
        <v>1537</v>
      </c>
      <c r="C144" s="10" t="s">
        <v>63</v>
      </c>
      <c r="D144" s="10" t="s">
        <v>1536</v>
      </c>
      <c r="E144" s="8">
        <v>5912490</v>
      </c>
      <c r="F144" s="7">
        <v>8850</v>
      </c>
      <c r="G144" s="6">
        <v>52325.536500000002</v>
      </c>
    </row>
    <row r="145" spans="1:7" x14ac:dyDescent="0.45">
      <c r="A145" s="10" t="s">
        <v>647</v>
      </c>
      <c r="B145" s="10" t="s">
        <v>1219</v>
      </c>
      <c r="C145" s="10" t="s">
        <v>63</v>
      </c>
      <c r="D145" s="10" t="s">
        <v>645</v>
      </c>
      <c r="E145" s="8">
        <v>3739141000</v>
      </c>
      <c r="F145" s="7" t="s">
        <v>1535</v>
      </c>
      <c r="G145" s="6">
        <v>228611.08074</v>
      </c>
    </row>
    <row r="146" spans="1:7" x14ac:dyDescent="0.45">
      <c r="A146" s="10" t="s">
        <v>27</v>
      </c>
      <c r="B146" s="10" t="s">
        <v>1217</v>
      </c>
      <c r="C146" s="10" t="s">
        <v>63</v>
      </c>
      <c r="D146" s="10" t="s">
        <v>642</v>
      </c>
      <c r="E146" s="8">
        <v>2378489153</v>
      </c>
      <c r="F146" s="7" t="s">
        <v>1534</v>
      </c>
      <c r="G146" s="6">
        <v>136905.83564668</v>
      </c>
    </row>
    <row r="147" spans="1:7" x14ac:dyDescent="0.45">
      <c r="A147" s="10" t="s">
        <v>640</v>
      </c>
      <c r="B147" s="10" t="s">
        <v>639</v>
      </c>
      <c r="C147" s="10" t="s">
        <v>63</v>
      </c>
      <c r="D147" s="10" t="s">
        <v>638</v>
      </c>
      <c r="E147" s="8">
        <v>164640000</v>
      </c>
      <c r="F147" s="7"/>
      <c r="G147" s="7">
        <v>0</v>
      </c>
    </row>
    <row r="148" spans="1:7" ht="19.149999999999999" x14ac:dyDescent="0.45">
      <c r="A148" s="10" t="s">
        <v>637</v>
      </c>
      <c r="B148" s="10" t="s">
        <v>1533</v>
      </c>
      <c r="C148" s="10" t="s">
        <v>63</v>
      </c>
      <c r="D148" s="10" t="s">
        <v>635</v>
      </c>
      <c r="E148" s="8">
        <v>992106324</v>
      </c>
      <c r="F148" s="7" t="s">
        <v>1532</v>
      </c>
      <c r="G148" s="6">
        <v>2850.1230475900002</v>
      </c>
    </row>
    <row r="149" spans="1:7" x14ac:dyDescent="0.45">
      <c r="A149" s="10" t="s">
        <v>633</v>
      </c>
      <c r="B149" s="10" t="s">
        <v>632</v>
      </c>
      <c r="C149" s="10" t="s">
        <v>63</v>
      </c>
      <c r="D149" s="10" t="s">
        <v>631</v>
      </c>
      <c r="E149" s="8">
        <v>42217941468</v>
      </c>
      <c r="F149" s="7" t="s">
        <v>1531</v>
      </c>
      <c r="G149" s="6">
        <v>8485.8062350700002</v>
      </c>
    </row>
    <row r="150" spans="1:7" x14ac:dyDescent="0.45">
      <c r="A150" s="10" t="s">
        <v>629</v>
      </c>
      <c r="B150" s="10" t="s">
        <v>628</v>
      </c>
      <c r="C150" s="10" t="s">
        <v>63</v>
      </c>
      <c r="D150" s="10" t="s">
        <v>627</v>
      </c>
      <c r="E150" s="8">
        <v>56092488</v>
      </c>
      <c r="F150" s="7" t="s">
        <v>1530</v>
      </c>
      <c r="G150" s="6">
        <v>839.70454536</v>
      </c>
    </row>
    <row r="151" spans="1:7" x14ac:dyDescent="0.45">
      <c r="A151" s="10" t="s">
        <v>625</v>
      </c>
      <c r="B151" s="10" t="s">
        <v>624</v>
      </c>
      <c r="C151" s="10" t="s">
        <v>63</v>
      </c>
      <c r="D151" s="10" t="s">
        <v>623</v>
      </c>
      <c r="E151" s="8">
        <v>112697817043</v>
      </c>
      <c r="F151" s="7" t="s">
        <v>1529</v>
      </c>
      <c r="G151" s="6">
        <v>7883.21230216</v>
      </c>
    </row>
    <row r="152" spans="1:7" x14ac:dyDescent="0.45">
      <c r="A152" s="10" t="s">
        <v>621</v>
      </c>
      <c r="B152" s="10" t="s">
        <v>620</v>
      </c>
      <c r="C152" s="10" t="s">
        <v>63</v>
      </c>
      <c r="D152" s="10" t="s">
        <v>619</v>
      </c>
      <c r="E152" s="8">
        <v>94815163249</v>
      </c>
      <c r="F152" s="7" t="s">
        <v>1528</v>
      </c>
      <c r="G152" s="6">
        <v>3916.8143938200001</v>
      </c>
    </row>
    <row r="153" spans="1:7" x14ac:dyDescent="0.45">
      <c r="A153" s="10" t="s">
        <v>617</v>
      </c>
      <c r="B153" s="10" t="s">
        <v>616</v>
      </c>
      <c r="C153" s="10" t="s">
        <v>63</v>
      </c>
      <c r="D153" s="10" t="s">
        <v>615</v>
      </c>
      <c r="E153" s="8">
        <v>87430485711</v>
      </c>
      <c r="F153" s="7" t="s">
        <v>1527</v>
      </c>
      <c r="G153" s="6">
        <v>3838.19832271</v>
      </c>
    </row>
    <row r="154" spans="1:7" x14ac:dyDescent="0.45">
      <c r="A154" s="10" t="s">
        <v>613</v>
      </c>
      <c r="B154" s="10" t="s">
        <v>612</v>
      </c>
      <c r="C154" s="10" t="s">
        <v>63</v>
      </c>
      <c r="D154" s="10" t="s">
        <v>611</v>
      </c>
      <c r="E154" s="8">
        <v>178577801146</v>
      </c>
      <c r="F154" s="7" t="s">
        <v>1526</v>
      </c>
      <c r="G154" s="6">
        <v>3223.3293106900001</v>
      </c>
    </row>
    <row r="155" spans="1:7" x14ac:dyDescent="0.45">
      <c r="A155" s="10" t="s">
        <v>609</v>
      </c>
      <c r="B155" s="10" t="s">
        <v>608</v>
      </c>
      <c r="C155" s="10" t="s">
        <v>63</v>
      </c>
      <c r="D155" s="10" t="s">
        <v>607</v>
      </c>
      <c r="E155" s="8">
        <v>49811096064</v>
      </c>
      <c r="F155" s="7" t="s">
        <v>1525</v>
      </c>
      <c r="G155" s="6">
        <v>1181.0210876800002</v>
      </c>
    </row>
    <row r="156" spans="1:7" x14ac:dyDescent="0.45">
      <c r="A156" s="10" t="s">
        <v>605</v>
      </c>
      <c r="B156" s="10" t="s">
        <v>604</v>
      </c>
      <c r="C156" s="10" t="s">
        <v>63</v>
      </c>
      <c r="D156" s="10" t="s">
        <v>603</v>
      </c>
      <c r="E156" s="8">
        <v>95785923138</v>
      </c>
      <c r="F156" s="7" t="s">
        <v>1524</v>
      </c>
      <c r="G156" s="6">
        <v>2456.9089284899997</v>
      </c>
    </row>
    <row r="157" spans="1:7" ht="19.149999999999999" x14ac:dyDescent="0.45">
      <c r="A157" s="10" t="s">
        <v>601</v>
      </c>
      <c r="B157" s="10" t="s">
        <v>600</v>
      </c>
      <c r="C157" s="10" t="s">
        <v>63</v>
      </c>
      <c r="D157" s="10" t="s">
        <v>599</v>
      </c>
      <c r="E157" s="8">
        <v>1345037710</v>
      </c>
      <c r="F157" s="7" t="s">
        <v>1523</v>
      </c>
      <c r="G157" s="6">
        <v>106.1907272</v>
      </c>
    </row>
    <row r="158" spans="1:7" x14ac:dyDescent="0.45">
      <c r="A158" s="10" t="s">
        <v>597</v>
      </c>
      <c r="B158" s="10" t="s">
        <v>596</v>
      </c>
      <c r="C158" s="10" t="s">
        <v>63</v>
      </c>
      <c r="D158" s="10" t="s">
        <v>595</v>
      </c>
      <c r="E158" s="8">
        <v>39749359700</v>
      </c>
      <c r="F158" s="7" t="s">
        <v>1522</v>
      </c>
      <c r="G158" s="6">
        <v>30634.831520790001</v>
      </c>
    </row>
    <row r="159" spans="1:7" x14ac:dyDescent="0.45">
      <c r="A159" s="10" t="s">
        <v>593</v>
      </c>
      <c r="B159" s="10" t="s">
        <v>592</v>
      </c>
      <c r="C159" s="10" t="s">
        <v>63</v>
      </c>
      <c r="D159" s="10" t="s">
        <v>591</v>
      </c>
      <c r="E159" s="8">
        <v>48707091574</v>
      </c>
      <c r="F159" s="7" t="s">
        <v>1521</v>
      </c>
      <c r="G159" s="6">
        <v>50923.264240620003</v>
      </c>
    </row>
    <row r="160" spans="1:7" x14ac:dyDescent="0.45">
      <c r="A160" s="10" t="s">
        <v>589</v>
      </c>
      <c r="B160" s="10" t="s">
        <v>588</v>
      </c>
      <c r="C160" s="10" t="s">
        <v>63</v>
      </c>
      <c r="D160" s="10" t="s">
        <v>587</v>
      </c>
      <c r="E160" s="8">
        <v>28249359700</v>
      </c>
      <c r="F160" s="7" t="s">
        <v>1520</v>
      </c>
      <c r="G160" s="6">
        <v>6099.0367592299999</v>
      </c>
    </row>
    <row r="161" spans="1:7" x14ac:dyDescent="0.45">
      <c r="A161" s="10" t="s">
        <v>585</v>
      </c>
      <c r="B161" s="10" t="s">
        <v>584</v>
      </c>
      <c r="C161" s="10" t="s">
        <v>63</v>
      </c>
      <c r="D161" s="10" t="s">
        <v>583</v>
      </c>
      <c r="E161" s="8">
        <v>100000000</v>
      </c>
      <c r="F161" s="7" t="s">
        <v>1519</v>
      </c>
      <c r="G161" s="6">
        <v>1616.8</v>
      </c>
    </row>
    <row r="162" spans="1:7" x14ac:dyDescent="0.45">
      <c r="A162" s="10" t="s">
        <v>28</v>
      </c>
      <c r="B162" s="10" t="s">
        <v>1518</v>
      </c>
      <c r="C162" s="10" t="s">
        <v>63</v>
      </c>
      <c r="D162" s="10" t="s">
        <v>580</v>
      </c>
      <c r="E162" s="8">
        <v>282215500</v>
      </c>
      <c r="F162" s="7" t="s">
        <v>1517</v>
      </c>
      <c r="G162" s="6">
        <v>26440.770195000001</v>
      </c>
    </row>
    <row r="163" spans="1:7" x14ac:dyDescent="0.45">
      <c r="A163" s="10" t="s">
        <v>578</v>
      </c>
      <c r="B163" s="10" t="s">
        <v>574</v>
      </c>
      <c r="C163" s="10" t="s">
        <v>63</v>
      </c>
      <c r="D163" s="10" t="s">
        <v>577</v>
      </c>
      <c r="E163" s="8">
        <v>416270745</v>
      </c>
      <c r="F163" s="7" t="s">
        <v>1516</v>
      </c>
      <c r="G163" s="6">
        <v>15776.6612355</v>
      </c>
    </row>
    <row r="164" spans="1:7" x14ac:dyDescent="0.45">
      <c r="A164" s="10" t="s">
        <v>575</v>
      </c>
      <c r="B164" s="10" t="s">
        <v>574</v>
      </c>
      <c r="C164" s="10" t="s">
        <v>67</v>
      </c>
      <c r="D164" s="10" t="s">
        <v>573</v>
      </c>
      <c r="E164" s="8">
        <v>138756915</v>
      </c>
      <c r="F164" s="7" t="s">
        <v>1515</v>
      </c>
      <c r="G164" s="6">
        <v>3316.2902684999999</v>
      </c>
    </row>
    <row r="165" spans="1:7" x14ac:dyDescent="0.45">
      <c r="A165" s="10" t="s">
        <v>24</v>
      </c>
      <c r="B165" s="10" t="s">
        <v>571</v>
      </c>
      <c r="C165" s="10" t="s">
        <v>63</v>
      </c>
      <c r="D165" s="10" t="s">
        <v>570</v>
      </c>
      <c r="E165" s="8">
        <v>2066413562</v>
      </c>
      <c r="F165" s="7" t="s">
        <v>1514</v>
      </c>
      <c r="G165" s="6">
        <v>562829.06188194</v>
      </c>
    </row>
    <row r="166" spans="1:7" x14ac:dyDescent="0.45">
      <c r="A166" s="10" t="s">
        <v>568</v>
      </c>
      <c r="B166" s="10" t="s">
        <v>565</v>
      </c>
      <c r="C166" s="10" t="s">
        <v>63</v>
      </c>
      <c r="D166" s="10" t="s">
        <v>567</v>
      </c>
      <c r="E166" s="8">
        <v>357158757</v>
      </c>
      <c r="F166" s="7"/>
      <c r="G166" s="7">
        <v>0</v>
      </c>
    </row>
    <row r="167" spans="1:7" x14ac:dyDescent="0.45">
      <c r="A167" s="10" t="s">
        <v>566</v>
      </c>
      <c r="B167" s="10" t="s">
        <v>565</v>
      </c>
      <c r="C167" s="10" t="s">
        <v>67</v>
      </c>
      <c r="D167" s="10" t="s">
        <v>564</v>
      </c>
      <c r="E167" s="8">
        <v>118405759</v>
      </c>
      <c r="F167" s="7"/>
      <c r="G167" s="7">
        <v>0</v>
      </c>
    </row>
    <row r="168" spans="1:7" x14ac:dyDescent="0.45">
      <c r="A168" s="10" t="s">
        <v>22</v>
      </c>
      <c r="B168" s="10" t="s">
        <v>563</v>
      </c>
      <c r="C168" s="10" t="s">
        <v>63</v>
      </c>
      <c r="D168" s="10" t="s">
        <v>562</v>
      </c>
      <c r="E168" s="8">
        <v>179768227</v>
      </c>
      <c r="F168" s="7" t="s">
        <v>1513</v>
      </c>
      <c r="G168" s="6">
        <v>37898.737616140003</v>
      </c>
    </row>
    <row r="169" spans="1:7" x14ac:dyDescent="0.45">
      <c r="A169" s="10" t="s">
        <v>560</v>
      </c>
      <c r="B169" s="10" t="s">
        <v>559</v>
      </c>
      <c r="C169" s="10" t="s">
        <v>63</v>
      </c>
      <c r="D169" s="10" t="s">
        <v>558</v>
      </c>
      <c r="E169" s="8">
        <v>11789500</v>
      </c>
      <c r="F169" s="7" t="s">
        <v>1512</v>
      </c>
      <c r="G169" s="6">
        <v>1163.62365</v>
      </c>
    </row>
    <row r="170" spans="1:7" x14ac:dyDescent="0.45">
      <c r="A170" s="10" t="s">
        <v>1511</v>
      </c>
      <c r="B170" s="10" t="s">
        <v>1510</v>
      </c>
      <c r="C170" s="10" t="s">
        <v>63</v>
      </c>
      <c r="D170" s="10" t="s">
        <v>1509</v>
      </c>
      <c r="E170" s="8">
        <v>440601047</v>
      </c>
      <c r="F170" s="7"/>
      <c r="G170" s="7">
        <v>0</v>
      </c>
    </row>
    <row r="171" spans="1:7" x14ac:dyDescent="0.45">
      <c r="A171" s="10" t="s">
        <v>1508</v>
      </c>
      <c r="B171" s="10" t="s">
        <v>1507</v>
      </c>
      <c r="C171" s="10" t="s">
        <v>63</v>
      </c>
      <c r="D171" s="10" t="s">
        <v>1506</v>
      </c>
      <c r="E171" s="8">
        <v>28014000</v>
      </c>
      <c r="F171" s="7" t="s">
        <v>1505</v>
      </c>
      <c r="G171" s="6">
        <v>224.616252</v>
      </c>
    </row>
    <row r="172" spans="1:7" x14ac:dyDescent="0.45">
      <c r="A172" s="10" t="s">
        <v>557</v>
      </c>
      <c r="B172" s="10" t="s">
        <v>556</v>
      </c>
      <c r="C172" s="10" t="s">
        <v>63</v>
      </c>
      <c r="D172" s="10" t="s">
        <v>555</v>
      </c>
      <c r="E172" s="8">
        <v>8038896</v>
      </c>
      <c r="F172" s="7" t="s">
        <v>1504</v>
      </c>
      <c r="G172" s="6">
        <v>843.68213520000006</v>
      </c>
    </row>
    <row r="173" spans="1:7" ht="19.149999999999999" x14ac:dyDescent="0.45">
      <c r="A173" s="10" t="s">
        <v>554</v>
      </c>
      <c r="B173" s="10" t="s">
        <v>1502</v>
      </c>
      <c r="C173" s="10" t="s">
        <v>63</v>
      </c>
      <c r="D173" s="10" t="s">
        <v>553</v>
      </c>
      <c r="E173" s="8">
        <v>1611256000</v>
      </c>
      <c r="F173" s="7" t="s">
        <v>1503</v>
      </c>
      <c r="G173" s="6">
        <v>37922.521216000001</v>
      </c>
    </row>
    <row r="174" spans="1:7" ht="19.149999999999999" x14ac:dyDescent="0.45">
      <c r="A174" s="10" t="s">
        <v>551</v>
      </c>
      <c r="B174" s="10" t="s">
        <v>1502</v>
      </c>
      <c r="C174" s="10" t="s">
        <v>67</v>
      </c>
      <c r="D174" s="10" t="s">
        <v>549</v>
      </c>
      <c r="E174" s="8">
        <v>218983750</v>
      </c>
      <c r="F174" s="7" t="s">
        <v>1501</v>
      </c>
      <c r="G174" s="6">
        <v>3837.25225125</v>
      </c>
    </row>
    <row r="175" spans="1:7" x14ac:dyDescent="0.45">
      <c r="A175" s="10" t="s">
        <v>547</v>
      </c>
      <c r="B175" s="10" t="s">
        <v>546</v>
      </c>
      <c r="C175" s="10" t="s">
        <v>63</v>
      </c>
      <c r="D175" s="10" t="s">
        <v>545</v>
      </c>
      <c r="E175" s="8">
        <v>63731171</v>
      </c>
      <c r="F175" s="7" t="s">
        <v>1500</v>
      </c>
      <c r="G175" s="6">
        <v>683.77173366</v>
      </c>
    </row>
    <row r="176" spans="1:7" x14ac:dyDescent="0.45">
      <c r="A176" s="10" t="s">
        <v>29</v>
      </c>
      <c r="B176" s="10" t="s">
        <v>543</v>
      </c>
      <c r="C176" s="10" t="s">
        <v>63</v>
      </c>
      <c r="D176" s="10" t="s">
        <v>542</v>
      </c>
      <c r="E176" s="8">
        <v>5993227240</v>
      </c>
      <c r="F176" s="7" t="s">
        <v>1499</v>
      </c>
      <c r="G176" s="6">
        <v>260106.06221599999</v>
      </c>
    </row>
    <row r="177" spans="1:7" x14ac:dyDescent="0.45">
      <c r="A177" s="10" t="s">
        <v>1498</v>
      </c>
      <c r="B177" s="10" t="s">
        <v>1497</v>
      </c>
      <c r="C177" s="10" t="s">
        <v>63</v>
      </c>
      <c r="D177" s="10" t="s">
        <v>512</v>
      </c>
      <c r="E177" s="8">
        <v>121014286</v>
      </c>
      <c r="F177" s="7" t="s">
        <v>1496</v>
      </c>
      <c r="G177" s="6">
        <v>108174.67025539999</v>
      </c>
    </row>
    <row r="178" spans="1:7" x14ac:dyDescent="0.45">
      <c r="A178" s="10" t="s">
        <v>30</v>
      </c>
      <c r="B178" s="10" t="s">
        <v>540</v>
      </c>
      <c r="C178" s="10" t="s">
        <v>63</v>
      </c>
      <c r="D178" s="10" t="s">
        <v>539</v>
      </c>
      <c r="E178" s="8">
        <v>19259815400</v>
      </c>
      <c r="F178" s="7" t="s">
        <v>1495</v>
      </c>
      <c r="G178" s="6">
        <v>44497.877500160001</v>
      </c>
    </row>
    <row r="179" spans="1:7" ht="19.149999999999999" x14ac:dyDescent="0.45">
      <c r="A179" s="10" t="s">
        <v>537</v>
      </c>
      <c r="B179" s="10" t="s">
        <v>534</v>
      </c>
      <c r="C179" s="10" t="s">
        <v>63</v>
      </c>
      <c r="D179" s="10" t="s">
        <v>536</v>
      </c>
      <c r="E179" s="8">
        <v>3919400</v>
      </c>
      <c r="F179" s="7" t="s">
        <v>1494</v>
      </c>
      <c r="G179" s="6">
        <v>2939.1580600000002</v>
      </c>
    </row>
    <row r="180" spans="1:7" ht="19.149999999999999" x14ac:dyDescent="0.45">
      <c r="A180" s="10" t="s">
        <v>535</v>
      </c>
      <c r="B180" s="10" t="s">
        <v>534</v>
      </c>
      <c r="C180" s="10" t="s">
        <v>67</v>
      </c>
      <c r="D180" s="10" t="s">
        <v>533</v>
      </c>
      <c r="E180" s="8">
        <v>1063512</v>
      </c>
      <c r="F180" s="7" t="s">
        <v>1493</v>
      </c>
      <c r="G180" s="6">
        <v>748.28704320000008</v>
      </c>
    </row>
    <row r="181" spans="1:7" x14ac:dyDescent="0.45">
      <c r="A181" s="10" t="s">
        <v>532</v>
      </c>
      <c r="B181" s="10" t="s">
        <v>531</v>
      </c>
      <c r="C181" s="10" t="s">
        <v>63</v>
      </c>
      <c r="D181" s="10" t="s">
        <v>530</v>
      </c>
      <c r="E181" s="8">
        <v>74762</v>
      </c>
      <c r="F181" s="7"/>
      <c r="G181" s="7">
        <v>0</v>
      </c>
    </row>
    <row r="182" spans="1:7" x14ac:dyDescent="0.45">
      <c r="A182" s="10" t="s">
        <v>529</v>
      </c>
      <c r="B182" s="10" t="s">
        <v>528</v>
      </c>
      <c r="C182" s="10" t="s">
        <v>63</v>
      </c>
      <c r="D182" s="10" t="s">
        <v>527</v>
      </c>
      <c r="E182" s="8">
        <v>1201562</v>
      </c>
      <c r="F182" s="7" t="s">
        <v>1492</v>
      </c>
      <c r="G182" s="6">
        <v>238.35385393999999</v>
      </c>
    </row>
    <row r="183" spans="1:7" x14ac:dyDescent="0.45">
      <c r="A183" s="10" t="s">
        <v>526</v>
      </c>
      <c r="B183" s="10" t="s">
        <v>523</v>
      </c>
      <c r="C183" s="10" t="s">
        <v>63</v>
      </c>
      <c r="D183" s="10" t="s">
        <v>525</v>
      </c>
      <c r="E183" s="8">
        <v>11869438</v>
      </c>
      <c r="F183" s="7"/>
      <c r="G183" s="7">
        <v>0</v>
      </c>
    </row>
    <row r="184" spans="1:7" x14ac:dyDescent="0.45">
      <c r="A184" s="10" t="s">
        <v>524</v>
      </c>
      <c r="B184" s="10" t="s">
        <v>523</v>
      </c>
      <c r="C184" s="10" t="s">
        <v>67</v>
      </c>
      <c r="D184" s="10" t="s">
        <v>522</v>
      </c>
      <c r="E184" s="8">
        <v>2777667</v>
      </c>
      <c r="F184" s="7"/>
      <c r="G184" s="7">
        <v>0</v>
      </c>
    </row>
    <row r="185" spans="1:7" x14ac:dyDescent="0.45">
      <c r="A185" s="10" t="s">
        <v>31</v>
      </c>
      <c r="B185" s="10" t="s">
        <v>521</v>
      </c>
      <c r="C185" s="10" t="s">
        <v>63</v>
      </c>
      <c r="D185" s="10" t="s">
        <v>520</v>
      </c>
      <c r="E185" s="8">
        <v>3036306000</v>
      </c>
      <c r="F185" s="7" t="s">
        <v>1491</v>
      </c>
      <c r="G185" s="6">
        <v>1057940.0995799999</v>
      </c>
    </row>
    <row r="186" spans="1:7" x14ac:dyDescent="0.45">
      <c r="A186" s="10" t="s">
        <v>518</v>
      </c>
      <c r="B186" s="10" t="s">
        <v>517</v>
      </c>
      <c r="C186" s="10" t="s">
        <v>63</v>
      </c>
      <c r="D186" s="10" t="s">
        <v>516</v>
      </c>
      <c r="E186" s="8">
        <v>700000000</v>
      </c>
      <c r="F186" s="7" t="s">
        <v>1490</v>
      </c>
      <c r="G186" s="6">
        <v>210.77</v>
      </c>
    </row>
    <row r="187" spans="1:7" x14ac:dyDescent="0.45">
      <c r="A187" s="10" t="s">
        <v>511</v>
      </c>
      <c r="B187" s="10" t="s">
        <v>510</v>
      </c>
      <c r="C187" s="10" t="s">
        <v>63</v>
      </c>
      <c r="D187" s="10" t="s">
        <v>509</v>
      </c>
      <c r="E187" s="8">
        <v>110441160870</v>
      </c>
      <c r="F187" s="7" t="s">
        <v>1489</v>
      </c>
      <c r="G187" s="6">
        <v>23479.79080096</v>
      </c>
    </row>
    <row r="188" spans="1:7" x14ac:dyDescent="0.45">
      <c r="A188" s="10" t="s">
        <v>1488</v>
      </c>
      <c r="B188" s="10" t="s">
        <v>1487</v>
      </c>
      <c r="C188" s="10" t="s">
        <v>63</v>
      </c>
      <c r="D188" s="10" t="s">
        <v>924</v>
      </c>
      <c r="E188" s="8">
        <v>35371898370</v>
      </c>
      <c r="F188" s="7" t="s">
        <v>1486</v>
      </c>
      <c r="G188" s="6">
        <v>31523.435827339999</v>
      </c>
    </row>
    <row r="189" spans="1:7" x14ac:dyDescent="0.45">
      <c r="A189" s="10" t="s">
        <v>507</v>
      </c>
      <c r="B189" s="10" t="s">
        <v>506</v>
      </c>
      <c r="C189" s="10" t="s">
        <v>63</v>
      </c>
      <c r="D189" s="10" t="s">
        <v>505</v>
      </c>
      <c r="E189" s="8">
        <v>1010724</v>
      </c>
      <c r="F189" s="7" t="s">
        <v>1485</v>
      </c>
      <c r="G189" s="6">
        <v>522.34216319999996</v>
      </c>
    </row>
    <row r="190" spans="1:7" x14ac:dyDescent="0.45">
      <c r="A190" s="10" t="s">
        <v>1484</v>
      </c>
      <c r="B190" s="10" t="s">
        <v>503</v>
      </c>
      <c r="C190" s="10" t="s">
        <v>63</v>
      </c>
      <c r="D190" s="10" t="s">
        <v>1483</v>
      </c>
      <c r="E190" s="8">
        <v>290091770</v>
      </c>
      <c r="F190" s="7" t="s">
        <v>1482</v>
      </c>
      <c r="G190" s="6">
        <v>11467.327668100001</v>
      </c>
    </row>
    <row r="191" spans="1:7" x14ac:dyDescent="0.45">
      <c r="A191" s="10" t="s">
        <v>504</v>
      </c>
      <c r="B191" s="10" t="s">
        <v>503</v>
      </c>
      <c r="C191" s="10" t="s">
        <v>67</v>
      </c>
      <c r="D191" s="10" t="s">
        <v>502</v>
      </c>
      <c r="E191" s="8">
        <v>2750000</v>
      </c>
      <c r="F191" s="7" t="s">
        <v>1481</v>
      </c>
      <c r="G191" s="6">
        <v>2637.8</v>
      </c>
    </row>
    <row r="192" spans="1:7" x14ac:dyDescent="0.45">
      <c r="A192" s="10" t="s">
        <v>501</v>
      </c>
      <c r="B192" s="10" t="s">
        <v>500</v>
      </c>
      <c r="C192" s="10" t="s">
        <v>63</v>
      </c>
      <c r="D192" s="10" t="s">
        <v>499</v>
      </c>
      <c r="E192" s="8">
        <v>15220793</v>
      </c>
      <c r="F192" s="7" t="s">
        <v>1480</v>
      </c>
      <c r="G192" s="6">
        <v>4302.9181811000008</v>
      </c>
    </row>
    <row r="193" spans="1:7" x14ac:dyDescent="0.45">
      <c r="A193" s="10" t="s">
        <v>498</v>
      </c>
      <c r="B193" s="10" t="s">
        <v>497</v>
      </c>
      <c r="C193" s="10" t="s">
        <v>63</v>
      </c>
      <c r="D193" s="10" t="s">
        <v>496</v>
      </c>
      <c r="E193" s="8">
        <v>101709123</v>
      </c>
      <c r="F193" s="7" t="s">
        <v>1479</v>
      </c>
      <c r="G193" s="6">
        <v>2368.80547467</v>
      </c>
    </row>
    <row r="194" spans="1:7" x14ac:dyDescent="0.45">
      <c r="A194" s="10" t="s">
        <v>490</v>
      </c>
      <c r="B194" s="10" t="s">
        <v>489</v>
      </c>
      <c r="C194" s="10" t="s">
        <v>63</v>
      </c>
      <c r="D194" s="10" t="s">
        <v>488</v>
      </c>
      <c r="E194" s="8">
        <v>1567904</v>
      </c>
      <c r="F194" s="7"/>
      <c r="G194" s="7">
        <v>0</v>
      </c>
    </row>
    <row r="195" spans="1:7" x14ac:dyDescent="0.45">
      <c r="A195" s="10" t="s">
        <v>1187</v>
      </c>
      <c r="B195" s="10" t="s">
        <v>1186</v>
      </c>
      <c r="C195" s="10" t="s">
        <v>63</v>
      </c>
      <c r="D195" s="10" t="s">
        <v>1185</v>
      </c>
      <c r="E195" s="8">
        <v>670175439</v>
      </c>
      <c r="F195" s="7"/>
      <c r="G195" s="7">
        <v>0</v>
      </c>
    </row>
    <row r="196" spans="1:7" x14ac:dyDescent="0.45">
      <c r="A196" s="10" t="s">
        <v>51</v>
      </c>
      <c r="B196" s="10" t="s">
        <v>483</v>
      </c>
      <c r="C196" s="10" t="s">
        <v>63</v>
      </c>
      <c r="D196" s="10" t="s">
        <v>482</v>
      </c>
      <c r="E196" s="8">
        <v>129500000</v>
      </c>
      <c r="F196" s="7" t="s">
        <v>1478</v>
      </c>
      <c r="G196" s="6">
        <v>153936.65</v>
      </c>
    </row>
    <row r="197" spans="1:7" x14ac:dyDescent="0.45">
      <c r="A197" s="10" t="s">
        <v>481</v>
      </c>
      <c r="B197" s="10" t="s">
        <v>480</v>
      </c>
      <c r="C197" s="10" t="s">
        <v>63</v>
      </c>
      <c r="D197" s="10" t="s">
        <v>479</v>
      </c>
      <c r="E197" s="8">
        <v>37792603</v>
      </c>
      <c r="F197" s="7" t="s">
        <v>1477</v>
      </c>
      <c r="G197" s="6">
        <v>47448.613066500002</v>
      </c>
    </row>
    <row r="198" spans="1:7" x14ac:dyDescent="0.45">
      <c r="A198" s="10" t="s">
        <v>32</v>
      </c>
      <c r="B198" s="10" t="s">
        <v>478</v>
      </c>
      <c r="C198" s="10" t="s">
        <v>63</v>
      </c>
      <c r="D198" s="10" t="s">
        <v>477</v>
      </c>
      <c r="E198" s="8">
        <v>660497344</v>
      </c>
      <c r="F198" s="7" t="s">
        <v>1476</v>
      </c>
      <c r="G198" s="6">
        <v>53520.099784320002</v>
      </c>
    </row>
    <row r="199" spans="1:7" x14ac:dyDescent="0.45">
      <c r="A199" s="10" t="s">
        <v>475</v>
      </c>
      <c r="B199" s="10" t="s">
        <v>474</v>
      </c>
      <c r="C199" s="10" t="s">
        <v>63</v>
      </c>
      <c r="D199" s="10" t="s">
        <v>473</v>
      </c>
      <c r="E199" s="8">
        <v>100000000</v>
      </c>
      <c r="F199" s="7" t="s">
        <v>1475</v>
      </c>
      <c r="G199" s="6">
        <v>542.70000000000005</v>
      </c>
    </row>
    <row r="200" spans="1:7" x14ac:dyDescent="0.45">
      <c r="A200" s="10" t="s">
        <v>471</v>
      </c>
      <c r="B200" s="10" t="s">
        <v>470</v>
      </c>
      <c r="C200" s="10" t="s">
        <v>63</v>
      </c>
      <c r="D200" s="10" t="s">
        <v>469</v>
      </c>
      <c r="E200" s="8">
        <v>190627747</v>
      </c>
      <c r="F200" s="7" t="s">
        <v>1474</v>
      </c>
      <c r="G200" s="6">
        <v>110087.5238925</v>
      </c>
    </row>
    <row r="201" spans="1:7" ht="19.149999999999999" x14ac:dyDescent="0.45">
      <c r="A201" s="10" t="s">
        <v>468</v>
      </c>
      <c r="B201" s="10" t="s">
        <v>464</v>
      </c>
      <c r="C201" s="10" t="s">
        <v>63</v>
      </c>
      <c r="D201" s="10" t="s">
        <v>467</v>
      </c>
      <c r="E201" s="8">
        <v>36210960</v>
      </c>
      <c r="F201" s="7" t="s">
        <v>1473</v>
      </c>
      <c r="G201" s="6">
        <v>1830.8261375999998</v>
      </c>
    </row>
    <row r="202" spans="1:7" ht="19.149999999999999" x14ac:dyDescent="0.45">
      <c r="A202" s="10" t="s">
        <v>465</v>
      </c>
      <c r="B202" s="10" t="s">
        <v>464</v>
      </c>
      <c r="C202" s="10" t="s">
        <v>67</v>
      </c>
      <c r="D202" s="10" t="s">
        <v>463</v>
      </c>
      <c r="E202" s="8">
        <v>11353500</v>
      </c>
      <c r="F202" s="7" t="s">
        <v>1472</v>
      </c>
      <c r="G202" s="6">
        <v>584.364645</v>
      </c>
    </row>
    <row r="203" spans="1:7" x14ac:dyDescent="0.45">
      <c r="A203" s="10" t="s">
        <v>5</v>
      </c>
      <c r="B203" s="10" t="s">
        <v>1471</v>
      </c>
      <c r="C203" s="10" t="s">
        <v>63</v>
      </c>
      <c r="D203" s="10" t="s">
        <v>460</v>
      </c>
      <c r="E203" s="8">
        <v>389472865</v>
      </c>
      <c r="F203" s="7" t="s">
        <v>1470</v>
      </c>
      <c r="G203" s="6">
        <v>141826.54378974999</v>
      </c>
    </row>
    <row r="204" spans="1:7" x14ac:dyDescent="0.45">
      <c r="A204" s="10" t="s">
        <v>459</v>
      </c>
      <c r="B204" s="10" t="s">
        <v>458</v>
      </c>
      <c r="C204" s="10" t="s">
        <v>63</v>
      </c>
      <c r="D204" s="10" t="s">
        <v>457</v>
      </c>
      <c r="E204" s="8">
        <v>838287450</v>
      </c>
      <c r="F204" s="7" t="s">
        <v>1469</v>
      </c>
      <c r="G204" s="6">
        <v>176.79482321</v>
      </c>
    </row>
    <row r="205" spans="1:7" ht="19.149999999999999" x14ac:dyDescent="0.45">
      <c r="A205" s="10" t="s">
        <v>456</v>
      </c>
      <c r="B205" s="10" t="s">
        <v>455</v>
      </c>
      <c r="C205" s="10" t="s">
        <v>63</v>
      </c>
      <c r="D205" s="10" t="s">
        <v>454</v>
      </c>
      <c r="E205" s="8">
        <v>796392000</v>
      </c>
      <c r="F205" s="7" t="s">
        <v>1468</v>
      </c>
      <c r="G205" s="6">
        <v>734.27342399999998</v>
      </c>
    </row>
    <row r="206" spans="1:7" x14ac:dyDescent="0.45">
      <c r="A206" s="10" t="s">
        <v>452</v>
      </c>
      <c r="B206" s="10" t="s">
        <v>451</v>
      </c>
      <c r="C206" s="10" t="s">
        <v>63</v>
      </c>
      <c r="D206" s="10" t="s">
        <v>450</v>
      </c>
      <c r="E206" s="8">
        <v>100000000</v>
      </c>
      <c r="F206" s="7" t="s">
        <v>1467</v>
      </c>
      <c r="G206" s="6">
        <v>15.9</v>
      </c>
    </row>
    <row r="207" spans="1:7" x14ac:dyDescent="0.45">
      <c r="A207" s="10" t="s">
        <v>448</v>
      </c>
      <c r="B207" s="10" t="s">
        <v>447</v>
      </c>
      <c r="C207" s="10" t="s">
        <v>63</v>
      </c>
      <c r="D207" s="10" t="s">
        <v>446</v>
      </c>
      <c r="E207" s="8">
        <v>250000</v>
      </c>
      <c r="F207" s="7"/>
      <c r="G207" s="7">
        <v>0</v>
      </c>
    </row>
    <row r="208" spans="1:7" x14ac:dyDescent="0.45">
      <c r="A208" s="10" t="s">
        <v>445</v>
      </c>
      <c r="B208" s="10" t="s">
        <v>444</v>
      </c>
      <c r="C208" s="10" t="s">
        <v>63</v>
      </c>
      <c r="D208" s="10" t="s">
        <v>443</v>
      </c>
      <c r="E208" s="8">
        <v>527142857</v>
      </c>
      <c r="F208" s="7" t="s">
        <v>1466</v>
      </c>
      <c r="G208" s="6">
        <v>21370.371422779997</v>
      </c>
    </row>
    <row r="209" spans="1:7" ht="19.149999999999999" x14ac:dyDescent="0.45">
      <c r="A209" s="10" t="s">
        <v>441</v>
      </c>
      <c r="B209" s="10" t="s">
        <v>1465</v>
      </c>
      <c r="C209" s="10" t="s">
        <v>63</v>
      </c>
      <c r="D209" s="10" t="s">
        <v>439</v>
      </c>
      <c r="E209" s="8">
        <v>1113385474671</v>
      </c>
      <c r="F209" s="7"/>
      <c r="G209" s="7">
        <v>0</v>
      </c>
    </row>
    <row r="210" spans="1:7" x14ac:dyDescent="0.45">
      <c r="A210" s="10" t="s">
        <v>437</v>
      </c>
      <c r="B210" s="10" t="s">
        <v>436</v>
      </c>
      <c r="C210" s="10" t="s">
        <v>63</v>
      </c>
      <c r="D210" s="10" t="s">
        <v>435</v>
      </c>
      <c r="E210" s="8">
        <v>703191442</v>
      </c>
      <c r="F210" s="7" t="s">
        <v>1068</v>
      </c>
      <c r="G210" s="6">
        <v>13937.254380440001</v>
      </c>
    </row>
    <row r="211" spans="1:7" x14ac:dyDescent="0.45">
      <c r="A211" s="10" t="s">
        <v>433</v>
      </c>
      <c r="B211" s="10" t="s">
        <v>432</v>
      </c>
      <c r="C211" s="10" t="s">
        <v>63</v>
      </c>
      <c r="D211" s="10" t="s">
        <v>431</v>
      </c>
      <c r="E211" s="8">
        <v>365631010</v>
      </c>
      <c r="F211" s="7" t="s">
        <v>1464</v>
      </c>
      <c r="G211" s="6">
        <v>1653.0177962100001</v>
      </c>
    </row>
    <row r="212" spans="1:7" x14ac:dyDescent="0.45">
      <c r="A212" s="10" t="s">
        <v>429</v>
      </c>
      <c r="B212" s="10" t="s">
        <v>428</v>
      </c>
      <c r="C212" s="10" t="s">
        <v>63</v>
      </c>
      <c r="D212" s="10" t="s">
        <v>427</v>
      </c>
      <c r="E212" s="8">
        <v>8741048</v>
      </c>
      <c r="F212" s="7"/>
      <c r="G212" s="7">
        <v>0</v>
      </c>
    </row>
    <row r="213" spans="1:7" x14ac:dyDescent="0.45">
      <c r="A213" s="10" t="s">
        <v>426</v>
      </c>
      <c r="B213" s="10" t="s">
        <v>1463</v>
      </c>
      <c r="C213" s="10" t="s">
        <v>63</v>
      </c>
      <c r="D213" s="10" t="s">
        <v>424</v>
      </c>
      <c r="E213" s="8">
        <v>65050000</v>
      </c>
      <c r="F213" s="7" t="s">
        <v>1462</v>
      </c>
      <c r="G213" s="6">
        <v>333.90165000000002</v>
      </c>
    </row>
    <row r="214" spans="1:7" x14ac:dyDescent="0.45">
      <c r="A214" s="10" t="s">
        <v>422</v>
      </c>
      <c r="B214" s="10" t="s">
        <v>421</v>
      </c>
      <c r="C214" s="10" t="s">
        <v>63</v>
      </c>
      <c r="D214" s="10" t="s">
        <v>420</v>
      </c>
      <c r="E214" s="8">
        <v>30966916061</v>
      </c>
      <c r="F214" s="7" t="s">
        <v>1461</v>
      </c>
      <c r="G214" s="6">
        <v>136263.72074322001</v>
      </c>
    </row>
    <row r="215" spans="1:7" x14ac:dyDescent="0.45">
      <c r="A215" s="10" t="s">
        <v>418</v>
      </c>
      <c r="B215" s="10" t="s">
        <v>417</v>
      </c>
      <c r="C215" s="10" t="s">
        <v>63</v>
      </c>
      <c r="D215" s="10" t="s">
        <v>416</v>
      </c>
      <c r="E215" s="8">
        <v>1123734</v>
      </c>
      <c r="F215" s="7">
        <v>3818</v>
      </c>
      <c r="G215" s="6">
        <v>4290.4164119999996</v>
      </c>
    </row>
    <row r="216" spans="1:7" x14ac:dyDescent="0.45">
      <c r="A216" s="10" t="s">
        <v>415</v>
      </c>
      <c r="B216" s="10" t="s">
        <v>412</v>
      </c>
      <c r="C216" s="10" t="s">
        <v>63</v>
      </c>
      <c r="D216" s="10" t="s">
        <v>414</v>
      </c>
      <c r="E216" s="8">
        <v>4700000</v>
      </c>
      <c r="F216" s="7" t="s">
        <v>1460</v>
      </c>
      <c r="G216" s="6">
        <v>1727.4380000000001</v>
      </c>
    </row>
    <row r="217" spans="1:7" x14ac:dyDescent="0.45">
      <c r="A217" s="10" t="s">
        <v>409</v>
      </c>
      <c r="B217" s="10" t="s">
        <v>408</v>
      </c>
      <c r="C217" s="10" t="s">
        <v>63</v>
      </c>
      <c r="D217" s="10" t="s">
        <v>407</v>
      </c>
      <c r="E217" s="8">
        <v>19520000</v>
      </c>
      <c r="F217" s="7" t="s">
        <v>1459</v>
      </c>
      <c r="G217" s="6">
        <v>230.33600000000001</v>
      </c>
    </row>
    <row r="218" spans="1:7" x14ac:dyDescent="0.45">
      <c r="A218" s="10" t="s">
        <v>1458</v>
      </c>
      <c r="B218" s="10" t="s">
        <v>1454</v>
      </c>
      <c r="C218" s="10" t="s">
        <v>63</v>
      </c>
      <c r="D218" s="10" t="s">
        <v>1457</v>
      </c>
      <c r="E218" s="8">
        <v>14996968366</v>
      </c>
      <c r="F218" s="7" t="s">
        <v>1456</v>
      </c>
      <c r="G218" s="6">
        <v>986050.67006449995</v>
      </c>
    </row>
    <row r="219" spans="1:7" x14ac:dyDescent="0.45">
      <c r="A219" s="10" t="s">
        <v>1455</v>
      </c>
      <c r="B219" s="10" t="s">
        <v>1454</v>
      </c>
      <c r="C219" s="10" t="s">
        <v>67</v>
      </c>
      <c r="D219" s="10" t="s">
        <v>1453</v>
      </c>
      <c r="E219" s="8">
        <v>450000000</v>
      </c>
      <c r="F219" s="7" t="s">
        <v>1452</v>
      </c>
      <c r="G219" s="6">
        <v>24196.5</v>
      </c>
    </row>
    <row r="220" spans="1:7" x14ac:dyDescent="0.45">
      <c r="A220" s="10" t="s">
        <v>405</v>
      </c>
      <c r="B220" s="10" t="s">
        <v>404</v>
      </c>
      <c r="C220" s="10" t="s">
        <v>67</v>
      </c>
      <c r="D220" s="10" t="s">
        <v>403</v>
      </c>
      <c r="E220" s="8">
        <v>1000000</v>
      </c>
      <c r="F220" s="7" t="s">
        <v>1451</v>
      </c>
      <c r="G220" s="6">
        <v>28.405999999999999</v>
      </c>
    </row>
    <row r="221" spans="1:7" x14ac:dyDescent="0.45">
      <c r="A221" s="10" t="s">
        <v>402</v>
      </c>
      <c r="B221" s="10" t="s">
        <v>401</v>
      </c>
      <c r="C221" s="10" t="s">
        <v>63</v>
      </c>
      <c r="D221" s="10" t="s">
        <v>400</v>
      </c>
      <c r="E221" s="8">
        <v>3000100000</v>
      </c>
      <c r="F221" s="7" t="s">
        <v>1450</v>
      </c>
      <c r="G221" s="6">
        <v>2999.1999700000001</v>
      </c>
    </row>
    <row r="222" spans="1:7" x14ac:dyDescent="0.45">
      <c r="A222" s="10" t="s">
        <v>398</v>
      </c>
      <c r="B222" s="10" t="s">
        <v>1449</v>
      </c>
      <c r="C222" s="10" t="s">
        <v>63</v>
      </c>
      <c r="D222" s="10" t="s">
        <v>396</v>
      </c>
      <c r="E222" s="8">
        <v>1551401853</v>
      </c>
      <c r="F222" s="7" t="s">
        <v>1448</v>
      </c>
      <c r="G222" s="6">
        <v>59418.690969900003</v>
      </c>
    </row>
    <row r="223" spans="1:7" x14ac:dyDescent="0.45">
      <c r="A223" s="10" t="s">
        <v>33</v>
      </c>
      <c r="B223" s="10" t="s">
        <v>394</v>
      </c>
      <c r="C223" s="10" t="s">
        <v>63</v>
      </c>
      <c r="D223" s="10" t="s">
        <v>393</v>
      </c>
      <c r="E223" s="8">
        <v>10598177817</v>
      </c>
      <c r="F223" s="7" t="s">
        <v>1447</v>
      </c>
      <c r="G223" s="6">
        <v>2463652.4153398196</v>
      </c>
    </row>
    <row r="224" spans="1:7" ht="19.149999999999999" x14ac:dyDescent="0.45">
      <c r="A224" s="10" t="s">
        <v>391</v>
      </c>
      <c r="B224" s="10" t="s">
        <v>390</v>
      </c>
      <c r="C224" s="10" t="s">
        <v>63</v>
      </c>
      <c r="D224" s="10" t="s">
        <v>389</v>
      </c>
      <c r="E224" s="8">
        <v>16305334</v>
      </c>
      <c r="F224" s="7" t="s">
        <v>1446</v>
      </c>
      <c r="G224" s="6">
        <v>1301.1656532</v>
      </c>
    </row>
    <row r="225" spans="1:7" x14ac:dyDescent="0.45">
      <c r="A225" s="10" t="s">
        <v>1167</v>
      </c>
      <c r="B225" s="10" t="s">
        <v>1166</v>
      </c>
      <c r="C225" s="10" t="s">
        <v>63</v>
      </c>
      <c r="D225" s="10" t="s">
        <v>1042</v>
      </c>
      <c r="E225" s="8">
        <v>79537651</v>
      </c>
      <c r="F225" s="7" t="s">
        <v>1445</v>
      </c>
      <c r="G225" s="6">
        <v>2328.0670447699999</v>
      </c>
    </row>
    <row r="226" spans="1:7" x14ac:dyDescent="0.45">
      <c r="A226" s="10" t="s">
        <v>387</v>
      </c>
      <c r="B226" s="10" t="s">
        <v>383</v>
      </c>
      <c r="C226" s="10" t="s">
        <v>63</v>
      </c>
      <c r="D226" s="10" t="s">
        <v>386</v>
      </c>
      <c r="E226" s="8">
        <v>161078853310</v>
      </c>
      <c r="F226" s="7" t="s">
        <v>1444</v>
      </c>
      <c r="G226" s="6">
        <v>84244.240281129998</v>
      </c>
    </row>
    <row r="227" spans="1:7" x14ac:dyDescent="0.45">
      <c r="A227" s="10" t="s">
        <v>384</v>
      </c>
      <c r="B227" s="10" t="s">
        <v>383</v>
      </c>
      <c r="C227" s="10" t="s">
        <v>67</v>
      </c>
      <c r="D227" s="10" t="s">
        <v>382</v>
      </c>
      <c r="E227" s="8">
        <v>2075149384</v>
      </c>
      <c r="F227" s="7" t="s">
        <v>1443</v>
      </c>
      <c r="G227" s="6">
        <v>1455.50977794</v>
      </c>
    </row>
    <row r="228" spans="1:7" ht="19.149999999999999" x14ac:dyDescent="0.45">
      <c r="A228" s="10" t="s">
        <v>380</v>
      </c>
      <c r="B228" s="10" t="s">
        <v>379</v>
      </c>
      <c r="C228" s="10" t="s">
        <v>63</v>
      </c>
      <c r="D228" s="10" t="s">
        <v>378</v>
      </c>
      <c r="E228" s="8">
        <v>120246</v>
      </c>
      <c r="F228" s="7">
        <v>12708</v>
      </c>
      <c r="G228" s="6">
        <v>1528.086168</v>
      </c>
    </row>
    <row r="229" spans="1:7" x14ac:dyDescent="0.45">
      <c r="A229" s="10" t="s">
        <v>372</v>
      </c>
      <c r="B229" s="10" t="s">
        <v>368</v>
      </c>
      <c r="C229" s="10" t="s">
        <v>63</v>
      </c>
      <c r="D229" s="10" t="s">
        <v>371</v>
      </c>
      <c r="E229" s="8">
        <v>8128764676</v>
      </c>
      <c r="F229" s="7" t="s">
        <v>1442</v>
      </c>
      <c r="G229" s="6">
        <v>2308.2440174000003</v>
      </c>
    </row>
    <row r="230" spans="1:7" x14ac:dyDescent="0.45">
      <c r="A230" s="10" t="s">
        <v>369</v>
      </c>
      <c r="B230" s="10" t="s">
        <v>368</v>
      </c>
      <c r="C230" s="10" t="s">
        <v>67</v>
      </c>
      <c r="D230" s="10" t="s">
        <v>367</v>
      </c>
      <c r="E230" s="8">
        <v>925737256</v>
      </c>
      <c r="F230" s="7" t="s">
        <v>1441</v>
      </c>
      <c r="G230" s="6">
        <v>263.84437532999999</v>
      </c>
    </row>
    <row r="231" spans="1:7" x14ac:dyDescent="0.45">
      <c r="A231" s="10" t="s">
        <v>362</v>
      </c>
      <c r="B231" s="10" t="s">
        <v>361</v>
      </c>
      <c r="C231" s="10" t="s">
        <v>63</v>
      </c>
      <c r="D231" s="10" t="s">
        <v>360</v>
      </c>
      <c r="E231" s="8">
        <v>42984000</v>
      </c>
      <c r="F231" s="7" t="s">
        <v>1440</v>
      </c>
      <c r="G231" s="6">
        <v>360.20591999999999</v>
      </c>
    </row>
    <row r="232" spans="1:7" x14ac:dyDescent="0.45">
      <c r="A232" s="10" t="s">
        <v>358</v>
      </c>
      <c r="B232" s="10" t="s">
        <v>357</v>
      </c>
      <c r="C232" s="10" t="s">
        <v>63</v>
      </c>
      <c r="D232" s="10" t="s">
        <v>356</v>
      </c>
      <c r="E232" s="8">
        <v>109000000</v>
      </c>
      <c r="F232" s="7" t="s">
        <v>1439</v>
      </c>
      <c r="G232" s="6">
        <v>3822.739</v>
      </c>
    </row>
    <row r="233" spans="1:7" x14ac:dyDescent="0.45">
      <c r="A233" s="10" t="s">
        <v>355</v>
      </c>
      <c r="B233" s="10" t="s">
        <v>354</v>
      </c>
      <c r="C233" s="10" t="s">
        <v>63</v>
      </c>
      <c r="D233" s="10" t="s">
        <v>353</v>
      </c>
      <c r="E233" s="8">
        <v>5012985740</v>
      </c>
      <c r="F233" s="7" t="s">
        <v>1438</v>
      </c>
      <c r="G233" s="6">
        <v>1525.95285926</v>
      </c>
    </row>
    <row r="234" spans="1:7" ht="19.149999999999999" x14ac:dyDescent="0.45">
      <c r="A234" s="10" t="s">
        <v>351</v>
      </c>
      <c r="B234" s="10" t="s">
        <v>350</v>
      </c>
      <c r="C234" s="10" t="s">
        <v>63</v>
      </c>
      <c r="D234" s="10" t="s">
        <v>349</v>
      </c>
      <c r="E234" s="8">
        <v>206940220</v>
      </c>
      <c r="F234" s="7" t="s">
        <v>1437</v>
      </c>
      <c r="G234" s="6">
        <v>411.39715735999999</v>
      </c>
    </row>
    <row r="235" spans="1:7" x14ac:dyDescent="0.45">
      <c r="A235" s="10" t="s">
        <v>347</v>
      </c>
      <c r="B235" s="10" t="s">
        <v>344</v>
      </c>
      <c r="C235" s="10" t="s">
        <v>63</v>
      </c>
      <c r="D235" s="10" t="s">
        <v>346</v>
      </c>
      <c r="E235" s="8">
        <v>3538928532</v>
      </c>
      <c r="F235" s="7" t="s">
        <v>1436</v>
      </c>
      <c r="G235" s="6">
        <v>857.12849045000007</v>
      </c>
    </row>
    <row r="236" spans="1:7" x14ac:dyDescent="0.45">
      <c r="A236" s="10" t="s">
        <v>345</v>
      </c>
      <c r="B236" s="10" t="s">
        <v>344</v>
      </c>
      <c r="C236" s="10" t="s">
        <v>67</v>
      </c>
      <c r="D236" s="10" t="s">
        <v>343</v>
      </c>
      <c r="E236" s="8">
        <v>521993080</v>
      </c>
      <c r="F236" s="7" t="s">
        <v>1435</v>
      </c>
      <c r="G236" s="6">
        <v>123.71235995999999</v>
      </c>
    </row>
    <row r="237" spans="1:7" x14ac:dyDescent="0.45">
      <c r="A237" s="10" t="s">
        <v>341</v>
      </c>
      <c r="B237" s="10" t="s">
        <v>337</v>
      </c>
      <c r="C237" s="10" t="s">
        <v>63</v>
      </c>
      <c r="D237" s="10" t="s">
        <v>340</v>
      </c>
      <c r="E237" s="8">
        <v>4865127996</v>
      </c>
      <c r="F237" s="7" t="s">
        <v>1434</v>
      </c>
      <c r="G237" s="6">
        <v>142.88880924</v>
      </c>
    </row>
    <row r="238" spans="1:7" x14ac:dyDescent="0.45">
      <c r="A238" s="10" t="s">
        <v>338</v>
      </c>
      <c r="B238" s="10" t="s">
        <v>337</v>
      </c>
      <c r="C238" s="10" t="s">
        <v>67</v>
      </c>
      <c r="D238" s="10" t="s">
        <v>336</v>
      </c>
      <c r="E238" s="8">
        <v>1493316000</v>
      </c>
      <c r="F238" s="7" t="s">
        <v>1433</v>
      </c>
      <c r="G238" s="6">
        <v>34.824129119999995</v>
      </c>
    </row>
    <row r="239" spans="1:7" x14ac:dyDescent="0.45">
      <c r="A239" s="10" t="s">
        <v>39</v>
      </c>
      <c r="B239" s="10" t="s">
        <v>1151</v>
      </c>
      <c r="C239" s="10" t="s">
        <v>63</v>
      </c>
      <c r="D239" s="10" t="s">
        <v>334</v>
      </c>
      <c r="E239" s="8">
        <v>21586948000</v>
      </c>
      <c r="F239" s="7" t="s">
        <v>1432</v>
      </c>
      <c r="G239" s="6">
        <v>1777685.1677999999</v>
      </c>
    </row>
    <row r="240" spans="1:7" x14ac:dyDescent="0.45">
      <c r="A240" s="10" t="s">
        <v>40</v>
      </c>
      <c r="B240" s="10" t="s">
        <v>1151</v>
      </c>
      <c r="C240" s="10" t="s">
        <v>67</v>
      </c>
      <c r="D240" s="10" t="s">
        <v>331</v>
      </c>
      <c r="E240" s="8">
        <v>1000000000</v>
      </c>
      <c r="F240" s="7" t="s">
        <v>1431</v>
      </c>
      <c r="G240" s="6">
        <v>66380</v>
      </c>
    </row>
    <row r="241" spans="1:7" x14ac:dyDescent="0.45">
      <c r="A241" s="10" t="s">
        <v>329</v>
      </c>
      <c r="B241" s="10" t="s">
        <v>1429</v>
      </c>
      <c r="C241" s="10" t="s">
        <v>63</v>
      </c>
      <c r="D241" s="10" t="s">
        <v>328</v>
      </c>
      <c r="E241" s="8">
        <v>737354730</v>
      </c>
      <c r="F241" s="7" t="s">
        <v>1430</v>
      </c>
      <c r="G241" s="6">
        <v>3663.9156533699997</v>
      </c>
    </row>
    <row r="242" spans="1:7" x14ac:dyDescent="0.45">
      <c r="A242" s="10" t="s">
        <v>326</v>
      </c>
      <c r="B242" s="10" t="s">
        <v>1429</v>
      </c>
      <c r="C242" s="10" t="s">
        <v>67</v>
      </c>
      <c r="D242" s="10" t="s">
        <v>324</v>
      </c>
      <c r="E242" s="8">
        <v>150000000</v>
      </c>
      <c r="F242" s="7" t="s">
        <v>1428</v>
      </c>
      <c r="G242" s="6">
        <v>4261.95</v>
      </c>
    </row>
    <row r="243" spans="1:7" x14ac:dyDescent="0.45">
      <c r="A243" s="10" t="s">
        <v>323</v>
      </c>
      <c r="B243" s="10" t="s">
        <v>322</v>
      </c>
      <c r="C243" s="10" t="s">
        <v>63</v>
      </c>
      <c r="D243" s="10" t="s">
        <v>321</v>
      </c>
      <c r="E243" s="8">
        <v>100000</v>
      </c>
      <c r="F243" s="7" t="s">
        <v>1427</v>
      </c>
      <c r="G243" s="6">
        <v>96.25</v>
      </c>
    </row>
    <row r="244" spans="1:7" x14ac:dyDescent="0.45">
      <c r="A244" s="10" t="s">
        <v>1148</v>
      </c>
      <c r="B244" s="10" t="s">
        <v>1147</v>
      </c>
      <c r="C244" s="10" t="s">
        <v>63</v>
      </c>
      <c r="D244" s="10" t="s">
        <v>1146</v>
      </c>
      <c r="E244" s="8">
        <v>22568000</v>
      </c>
      <c r="F244" s="7" t="s">
        <v>1426</v>
      </c>
      <c r="G244" s="6">
        <v>460.38720000000001</v>
      </c>
    </row>
    <row r="245" spans="1:7" x14ac:dyDescent="0.45">
      <c r="A245" s="10" t="s">
        <v>320</v>
      </c>
      <c r="B245" s="10" t="s">
        <v>319</v>
      </c>
      <c r="C245" s="10" t="s">
        <v>63</v>
      </c>
      <c r="D245" s="10" t="s">
        <v>318</v>
      </c>
      <c r="E245" s="8">
        <v>4741299639</v>
      </c>
      <c r="F245" s="7" t="s">
        <v>1425</v>
      </c>
      <c r="G245" s="6">
        <v>686587.60072359</v>
      </c>
    </row>
    <row r="246" spans="1:7" x14ac:dyDescent="0.45">
      <c r="A246" s="10" t="s">
        <v>316</v>
      </c>
      <c r="B246" s="10" t="s">
        <v>315</v>
      </c>
      <c r="C246" s="10" t="s">
        <v>63</v>
      </c>
      <c r="D246" s="10" t="s">
        <v>314</v>
      </c>
      <c r="E246" s="8">
        <v>100000000</v>
      </c>
      <c r="F246" s="7" t="s">
        <v>1424</v>
      </c>
      <c r="G246" s="6">
        <v>509.73</v>
      </c>
    </row>
    <row r="247" spans="1:7" x14ac:dyDescent="0.45">
      <c r="A247" s="10" t="s">
        <v>43</v>
      </c>
      <c r="B247" s="10" t="s">
        <v>310</v>
      </c>
      <c r="C247" s="10" t="s">
        <v>63</v>
      </c>
      <c r="D247" s="10" t="s">
        <v>312</v>
      </c>
      <c r="E247" s="8">
        <v>35725994705</v>
      </c>
      <c r="F247" s="7" t="s">
        <v>1423</v>
      </c>
      <c r="G247" s="6">
        <v>918479.59787085</v>
      </c>
    </row>
    <row r="248" spans="1:7" x14ac:dyDescent="0.45">
      <c r="A248" s="10" t="s">
        <v>44</v>
      </c>
      <c r="B248" s="10" t="s">
        <v>310</v>
      </c>
      <c r="C248" s="10" t="s">
        <v>67</v>
      </c>
      <c r="D248" s="10" t="s">
        <v>309</v>
      </c>
      <c r="E248" s="8">
        <v>7701998235</v>
      </c>
      <c r="F248" s="7" t="s">
        <v>1422</v>
      </c>
      <c r="G248" s="6">
        <v>193920.91156082999</v>
      </c>
    </row>
    <row r="249" spans="1:7" x14ac:dyDescent="0.45">
      <c r="A249" s="10" t="s">
        <v>1421</v>
      </c>
      <c r="B249" s="10" t="s">
        <v>1420</v>
      </c>
      <c r="C249" s="10" t="s">
        <v>63</v>
      </c>
      <c r="D249" s="10" t="s">
        <v>1419</v>
      </c>
      <c r="E249" s="8">
        <v>18550851</v>
      </c>
      <c r="F249" s="7"/>
      <c r="G249" s="7">
        <v>0</v>
      </c>
    </row>
    <row r="250" spans="1:7" ht="19.149999999999999" x14ac:dyDescent="0.45">
      <c r="A250" s="10" t="s">
        <v>307</v>
      </c>
      <c r="B250" s="10" t="s">
        <v>1140</v>
      </c>
      <c r="C250" s="10" t="s">
        <v>63</v>
      </c>
      <c r="D250" s="10" t="s">
        <v>306</v>
      </c>
      <c r="E250" s="8">
        <v>859074636</v>
      </c>
      <c r="F250" s="7" t="s">
        <v>1418</v>
      </c>
      <c r="G250" s="6">
        <v>151.2830434</v>
      </c>
    </row>
    <row r="251" spans="1:7" ht="19.149999999999999" x14ac:dyDescent="0.45">
      <c r="A251" s="10" t="s">
        <v>304</v>
      </c>
      <c r="B251" s="10" t="s">
        <v>1140</v>
      </c>
      <c r="C251" s="10" t="s">
        <v>67</v>
      </c>
      <c r="D251" s="10" t="s">
        <v>302</v>
      </c>
      <c r="E251" s="8">
        <v>262100364</v>
      </c>
      <c r="F251" s="7" t="s">
        <v>1417</v>
      </c>
      <c r="G251" s="6">
        <v>23.248302289999998</v>
      </c>
    </row>
    <row r="252" spans="1:7" x14ac:dyDescent="0.45">
      <c r="A252" s="10" t="s">
        <v>38</v>
      </c>
      <c r="B252" s="10" t="s">
        <v>300</v>
      </c>
      <c r="C252" s="10" t="s">
        <v>63</v>
      </c>
      <c r="D252" s="10" t="s">
        <v>299</v>
      </c>
      <c r="E252" s="8">
        <v>34270159</v>
      </c>
      <c r="F252" s="7">
        <v>494</v>
      </c>
      <c r="G252" s="6">
        <v>16929.458546000002</v>
      </c>
    </row>
    <row r="253" spans="1:7" ht="19.149999999999999" x14ac:dyDescent="0.45">
      <c r="A253" s="10" t="s">
        <v>1416</v>
      </c>
      <c r="B253" s="10" t="s">
        <v>1412</v>
      </c>
      <c r="C253" s="10" t="s">
        <v>63</v>
      </c>
      <c r="D253" s="10" t="s">
        <v>1415</v>
      </c>
      <c r="E253" s="8">
        <v>523038198</v>
      </c>
      <c r="F253" s="7" t="s">
        <v>1414</v>
      </c>
      <c r="G253" s="6">
        <v>240.64987490000001</v>
      </c>
    </row>
    <row r="254" spans="1:7" ht="19.149999999999999" x14ac:dyDescent="0.45">
      <c r="A254" s="10" t="s">
        <v>1413</v>
      </c>
      <c r="B254" s="10" t="s">
        <v>1412</v>
      </c>
      <c r="C254" s="10" t="s">
        <v>67</v>
      </c>
      <c r="D254" s="10" t="s">
        <v>1411</v>
      </c>
      <c r="E254" s="8">
        <v>174346066</v>
      </c>
      <c r="F254" s="7" t="s">
        <v>1410</v>
      </c>
      <c r="G254" s="6">
        <v>75.596454219999998</v>
      </c>
    </row>
    <row r="255" spans="1:7" x14ac:dyDescent="0.45">
      <c r="A255" s="10" t="s">
        <v>298</v>
      </c>
      <c r="B255" s="10" t="s">
        <v>1138</v>
      </c>
      <c r="C255" s="10" t="s">
        <v>67</v>
      </c>
      <c r="D255" s="10" t="s">
        <v>296</v>
      </c>
      <c r="E255" s="7">
        <v>740</v>
      </c>
      <c r="F255" s="7">
        <v>40190</v>
      </c>
      <c r="G255" s="6">
        <v>29.740600000000001</v>
      </c>
    </row>
    <row r="256" spans="1:7" x14ac:dyDescent="0.45">
      <c r="A256" s="10" t="s">
        <v>295</v>
      </c>
      <c r="B256" s="10" t="s">
        <v>294</v>
      </c>
      <c r="C256" s="10" t="s">
        <v>63</v>
      </c>
      <c r="D256" s="10" t="s">
        <v>293</v>
      </c>
      <c r="E256" s="8">
        <v>24954049</v>
      </c>
      <c r="F256" s="7" t="s">
        <v>1409</v>
      </c>
      <c r="G256" s="6">
        <v>12229.979414899999</v>
      </c>
    </row>
    <row r="257" spans="1:7" ht="19.149999999999999" x14ac:dyDescent="0.45">
      <c r="A257" s="10" t="s">
        <v>292</v>
      </c>
      <c r="B257" s="10" t="s">
        <v>291</v>
      </c>
      <c r="C257" s="10" t="s">
        <v>63</v>
      </c>
      <c r="D257" s="10" t="s">
        <v>290</v>
      </c>
      <c r="E257" s="8">
        <v>10514630</v>
      </c>
      <c r="F257" s="7"/>
      <c r="G257" s="7">
        <v>0</v>
      </c>
    </row>
    <row r="258" spans="1:7" x14ac:dyDescent="0.45">
      <c r="A258" s="10" t="s">
        <v>289</v>
      </c>
      <c r="B258" s="10" t="s">
        <v>288</v>
      </c>
      <c r="C258" s="10" t="s">
        <v>63</v>
      </c>
      <c r="D258" s="10" t="s">
        <v>287</v>
      </c>
      <c r="E258" s="8">
        <v>153846100</v>
      </c>
      <c r="F258" s="7" t="s">
        <v>1408</v>
      </c>
      <c r="G258" s="6">
        <v>27701.528765999999</v>
      </c>
    </row>
    <row r="259" spans="1:7" x14ac:dyDescent="0.45">
      <c r="A259" s="10" t="s">
        <v>285</v>
      </c>
      <c r="B259" s="10" t="s">
        <v>281</v>
      </c>
      <c r="C259" s="10" t="s">
        <v>63</v>
      </c>
      <c r="D259" s="10" t="s">
        <v>284</v>
      </c>
      <c r="E259" s="8">
        <v>14003240</v>
      </c>
      <c r="F259" s="7" t="s">
        <v>1407</v>
      </c>
      <c r="G259" s="6">
        <v>251.358158</v>
      </c>
    </row>
    <row r="260" spans="1:7" x14ac:dyDescent="0.45">
      <c r="A260" s="10" t="s">
        <v>282</v>
      </c>
      <c r="B260" s="10" t="s">
        <v>281</v>
      </c>
      <c r="C260" s="10" t="s">
        <v>67</v>
      </c>
      <c r="D260" s="10" t="s">
        <v>280</v>
      </c>
      <c r="E260" s="8">
        <v>667744</v>
      </c>
      <c r="F260" s="7"/>
      <c r="G260" s="7">
        <v>0</v>
      </c>
    </row>
    <row r="261" spans="1:7" ht="19.149999999999999" x14ac:dyDescent="0.45">
      <c r="A261" s="10" t="s">
        <v>279</v>
      </c>
      <c r="B261" s="10" t="s">
        <v>276</v>
      </c>
      <c r="C261" s="10" t="s">
        <v>63</v>
      </c>
      <c r="D261" s="10" t="s">
        <v>278</v>
      </c>
      <c r="E261" s="8">
        <v>1525986880</v>
      </c>
      <c r="F261" s="7"/>
      <c r="G261" s="7">
        <v>0</v>
      </c>
    </row>
    <row r="262" spans="1:7" ht="19.149999999999999" x14ac:dyDescent="0.45">
      <c r="A262" s="10" t="s">
        <v>277</v>
      </c>
      <c r="B262" s="10" t="s">
        <v>276</v>
      </c>
      <c r="C262" s="10" t="s">
        <v>67</v>
      </c>
      <c r="D262" s="10" t="s">
        <v>275</v>
      </c>
      <c r="E262" s="8">
        <v>217961420</v>
      </c>
      <c r="F262" s="7"/>
      <c r="G262" s="7">
        <v>0</v>
      </c>
    </row>
    <row r="263" spans="1:7" x14ac:dyDescent="0.45">
      <c r="A263" s="10" t="s">
        <v>46</v>
      </c>
      <c r="B263" s="10" t="s">
        <v>272</v>
      </c>
      <c r="C263" s="10" t="s">
        <v>63</v>
      </c>
      <c r="D263" s="10" t="s">
        <v>274</v>
      </c>
      <c r="E263" s="8">
        <v>2178690700</v>
      </c>
      <c r="F263" s="7" t="s">
        <v>1406</v>
      </c>
      <c r="G263" s="6">
        <v>430966.80736699997</v>
      </c>
    </row>
    <row r="264" spans="1:7" x14ac:dyDescent="0.45">
      <c r="A264" s="10" t="s">
        <v>47</v>
      </c>
      <c r="B264" s="10" t="s">
        <v>272</v>
      </c>
      <c r="C264" s="10" t="s">
        <v>67</v>
      </c>
      <c r="D264" s="10" t="s">
        <v>271</v>
      </c>
      <c r="E264" s="8">
        <v>147508500</v>
      </c>
      <c r="F264" s="7" t="s">
        <v>1405</v>
      </c>
      <c r="G264" s="6">
        <v>17074.108875000002</v>
      </c>
    </row>
    <row r="265" spans="1:7" x14ac:dyDescent="0.45">
      <c r="A265" s="10" t="s">
        <v>1404</v>
      </c>
      <c r="B265" s="10" t="s">
        <v>1403</v>
      </c>
      <c r="C265" s="10" t="s">
        <v>63</v>
      </c>
      <c r="D265" s="10" t="s">
        <v>1402</v>
      </c>
      <c r="E265" s="8">
        <v>1048220000</v>
      </c>
      <c r="F265" s="7" t="s">
        <v>1401</v>
      </c>
      <c r="G265" s="6">
        <v>3164.57618</v>
      </c>
    </row>
    <row r="266" spans="1:7" x14ac:dyDescent="0.45">
      <c r="A266" s="10" t="s">
        <v>1400</v>
      </c>
      <c r="B266" s="10" t="s">
        <v>269</v>
      </c>
      <c r="C266" s="10" t="s">
        <v>63</v>
      </c>
      <c r="D266" s="10" t="s">
        <v>1399</v>
      </c>
      <c r="E266" s="8">
        <v>13500000</v>
      </c>
      <c r="F266" s="7"/>
      <c r="G266" s="7">
        <v>0</v>
      </c>
    </row>
    <row r="267" spans="1:7" x14ac:dyDescent="0.45">
      <c r="A267" s="10" t="s">
        <v>267</v>
      </c>
      <c r="B267" s="10" t="s">
        <v>266</v>
      </c>
      <c r="C267" s="10" t="s">
        <v>63</v>
      </c>
      <c r="D267" s="10" t="s">
        <v>265</v>
      </c>
      <c r="E267" s="8">
        <v>3854341416571</v>
      </c>
      <c r="F267" s="7" t="s">
        <v>1398</v>
      </c>
      <c r="G267" s="6">
        <v>25087.90828046</v>
      </c>
    </row>
    <row r="268" spans="1:7" x14ac:dyDescent="0.45">
      <c r="A268" s="10" t="s">
        <v>263</v>
      </c>
      <c r="B268" s="10" t="s">
        <v>259</v>
      </c>
      <c r="C268" s="10" t="s">
        <v>63</v>
      </c>
      <c r="D268" s="10" t="s">
        <v>262</v>
      </c>
      <c r="E268" s="8">
        <v>1458401856250</v>
      </c>
      <c r="F268" s="7" t="s">
        <v>1397</v>
      </c>
      <c r="G268" s="6">
        <v>1332.9792966099999</v>
      </c>
    </row>
    <row r="269" spans="1:7" x14ac:dyDescent="0.45">
      <c r="A269" s="10" t="s">
        <v>260</v>
      </c>
      <c r="B269" s="10" t="s">
        <v>259</v>
      </c>
      <c r="C269" s="10" t="s">
        <v>67</v>
      </c>
      <c r="D269" s="10" t="s">
        <v>258</v>
      </c>
      <c r="E269" s="8">
        <v>16500533681</v>
      </c>
      <c r="F269" s="7" t="s">
        <v>1396</v>
      </c>
      <c r="G269" s="6">
        <v>15.989017140000001</v>
      </c>
    </row>
    <row r="270" spans="1:7" x14ac:dyDescent="0.45">
      <c r="A270" s="10" t="s">
        <v>256</v>
      </c>
      <c r="B270" s="10" t="s">
        <v>252</v>
      </c>
      <c r="C270" s="10" t="s">
        <v>63</v>
      </c>
      <c r="D270" s="10" t="s">
        <v>255</v>
      </c>
      <c r="E270" s="8">
        <v>1912505577759</v>
      </c>
      <c r="F270" s="7" t="s">
        <v>1395</v>
      </c>
      <c r="G270" s="6">
        <v>5724.1291942299995</v>
      </c>
    </row>
    <row r="271" spans="1:7" x14ac:dyDescent="0.45">
      <c r="A271" s="10" t="s">
        <v>253</v>
      </c>
      <c r="B271" s="10" t="s">
        <v>252</v>
      </c>
      <c r="C271" s="10" t="s">
        <v>67</v>
      </c>
      <c r="D271" s="10" t="s">
        <v>251</v>
      </c>
      <c r="E271" s="8">
        <v>75272938838</v>
      </c>
      <c r="F271" s="7" t="s">
        <v>1394</v>
      </c>
      <c r="G271" s="6">
        <v>234.77629624000002</v>
      </c>
    </row>
    <row r="272" spans="1:7" x14ac:dyDescent="0.45">
      <c r="A272" s="10" t="s">
        <v>1393</v>
      </c>
      <c r="B272" s="10" t="s">
        <v>1392</v>
      </c>
      <c r="C272" s="10" t="s">
        <v>63</v>
      </c>
      <c r="D272" s="10" t="s">
        <v>1391</v>
      </c>
      <c r="E272" s="8">
        <v>1230254011959</v>
      </c>
      <c r="F272" s="7" t="s">
        <v>1390</v>
      </c>
      <c r="G272" s="6">
        <v>2319.0288125399998</v>
      </c>
    </row>
    <row r="273" spans="1:7" x14ac:dyDescent="0.45">
      <c r="A273" s="10" t="s">
        <v>1389</v>
      </c>
      <c r="B273" s="10" t="s">
        <v>1388</v>
      </c>
      <c r="C273" s="10" t="s">
        <v>63</v>
      </c>
      <c r="D273" s="10" t="s">
        <v>1387</v>
      </c>
      <c r="E273" s="8">
        <v>1862882135385</v>
      </c>
      <c r="F273" s="7" t="s">
        <v>1386</v>
      </c>
      <c r="G273" s="6">
        <v>3338.2847866100001</v>
      </c>
    </row>
    <row r="274" spans="1:7" x14ac:dyDescent="0.45">
      <c r="A274" s="10" t="s">
        <v>1385</v>
      </c>
      <c r="B274" s="10" t="s">
        <v>1384</v>
      </c>
      <c r="C274" s="10" t="s">
        <v>63</v>
      </c>
      <c r="D274" s="10" t="s">
        <v>1383</v>
      </c>
      <c r="E274" s="8">
        <v>7837294563235</v>
      </c>
      <c r="F274" s="7" t="s">
        <v>1382</v>
      </c>
      <c r="G274" s="6">
        <v>23958.609479810002</v>
      </c>
    </row>
    <row r="275" spans="1:7" x14ac:dyDescent="0.45">
      <c r="A275" s="10" t="s">
        <v>249</v>
      </c>
      <c r="B275" s="10" t="s">
        <v>248</v>
      </c>
      <c r="C275" s="10" t="s">
        <v>63</v>
      </c>
      <c r="D275" s="10" t="s">
        <v>247</v>
      </c>
      <c r="E275" s="8">
        <v>1357945609114</v>
      </c>
      <c r="F275" s="7" t="s">
        <v>1381</v>
      </c>
      <c r="G275" s="6">
        <v>2190.3662675</v>
      </c>
    </row>
    <row r="276" spans="1:7" x14ac:dyDescent="0.45">
      <c r="A276" s="10" t="s">
        <v>245</v>
      </c>
      <c r="B276" s="10" t="s">
        <v>244</v>
      </c>
      <c r="C276" s="10" t="s">
        <v>63</v>
      </c>
      <c r="D276" s="10" t="s">
        <v>243</v>
      </c>
      <c r="E276" s="8">
        <v>2008931928</v>
      </c>
      <c r="F276" s="7"/>
      <c r="G276" s="7">
        <v>0</v>
      </c>
    </row>
    <row r="277" spans="1:7" ht="19.149999999999999" x14ac:dyDescent="0.45">
      <c r="A277" s="10" t="s">
        <v>239</v>
      </c>
      <c r="B277" s="10" t="s">
        <v>235</v>
      </c>
      <c r="C277" s="10" t="s">
        <v>63</v>
      </c>
      <c r="D277" s="10" t="s">
        <v>238</v>
      </c>
      <c r="E277" s="8">
        <v>3819315580</v>
      </c>
      <c r="F277" s="7" t="s">
        <v>1380</v>
      </c>
      <c r="G277" s="6">
        <v>1857.33316655</v>
      </c>
    </row>
    <row r="278" spans="1:7" ht="19.149999999999999" x14ac:dyDescent="0.45">
      <c r="A278" s="10" t="s">
        <v>236</v>
      </c>
      <c r="B278" s="10" t="s">
        <v>235</v>
      </c>
      <c r="C278" s="10" t="s">
        <v>67</v>
      </c>
      <c r="D278" s="10" t="s">
        <v>234</v>
      </c>
      <c r="E278" s="8">
        <v>576693000</v>
      </c>
      <c r="F278" s="7" t="s">
        <v>1379</v>
      </c>
      <c r="G278" s="6">
        <v>106.0538427</v>
      </c>
    </row>
    <row r="279" spans="1:7" x14ac:dyDescent="0.45">
      <c r="A279" s="10" t="s">
        <v>1378</v>
      </c>
      <c r="B279" s="10" t="s">
        <v>1377</v>
      </c>
      <c r="C279" s="10" t="s">
        <v>63</v>
      </c>
      <c r="D279" s="10" t="s">
        <v>1376</v>
      </c>
      <c r="E279" s="8">
        <v>1000</v>
      </c>
      <c r="F279" s="7"/>
      <c r="G279" s="7">
        <v>0</v>
      </c>
    </row>
    <row r="280" spans="1:7" x14ac:dyDescent="0.45">
      <c r="A280" s="10" t="s">
        <v>232</v>
      </c>
      <c r="B280" s="10" t="s">
        <v>1375</v>
      </c>
      <c r="C280" s="10" t="s">
        <v>63</v>
      </c>
      <c r="D280" s="10" t="s">
        <v>230</v>
      </c>
      <c r="E280" s="8">
        <v>13894778</v>
      </c>
      <c r="F280" s="7" t="s">
        <v>1374</v>
      </c>
      <c r="G280" s="6">
        <v>45751.335520599998</v>
      </c>
    </row>
    <row r="281" spans="1:7" ht="19.149999999999999" x14ac:dyDescent="0.45">
      <c r="A281" s="10" t="s">
        <v>45</v>
      </c>
      <c r="B281" s="10" t="s">
        <v>229</v>
      </c>
      <c r="C281" s="10" t="s">
        <v>63</v>
      </c>
      <c r="D281" s="10" t="s">
        <v>228</v>
      </c>
      <c r="E281" s="8">
        <v>937586094</v>
      </c>
      <c r="F281" s="7" t="s">
        <v>1373</v>
      </c>
      <c r="G281" s="6">
        <v>71959.732714500002</v>
      </c>
    </row>
    <row r="282" spans="1:7" x14ac:dyDescent="0.45">
      <c r="A282" s="10" t="s">
        <v>48</v>
      </c>
      <c r="B282" s="10" t="s">
        <v>226</v>
      </c>
      <c r="C282" s="10" t="s">
        <v>67</v>
      </c>
      <c r="D282" s="10" t="s">
        <v>225</v>
      </c>
      <c r="E282" s="8">
        <v>1554875</v>
      </c>
      <c r="F282" s="7">
        <v>76027</v>
      </c>
      <c r="G282" s="6">
        <v>118212.481625</v>
      </c>
    </row>
    <row r="283" spans="1:7" x14ac:dyDescent="0.45">
      <c r="A283" s="10" t="s">
        <v>224</v>
      </c>
      <c r="B283" s="10" t="s">
        <v>1126</v>
      </c>
      <c r="C283" s="10" t="s">
        <v>67</v>
      </c>
      <c r="D283" s="10" t="s">
        <v>222</v>
      </c>
      <c r="E283" s="8">
        <v>490000</v>
      </c>
      <c r="F283" s="7" t="s">
        <v>1372</v>
      </c>
      <c r="G283" s="6">
        <v>19.635280000000002</v>
      </c>
    </row>
    <row r="284" spans="1:7" x14ac:dyDescent="0.45">
      <c r="A284" s="10" t="s">
        <v>221</v>
      </c>
      <c r="B284" s="10" t="s">
        <v>1125</v>
      </c>
      <c r="C284" s="10" t="s">
        <v>63</v>
      </c>
      <c r="D284" s="10" t="s">
        <v>219</v>
      </c>
      <c r="E284" s="8">
        <v>20843976400</v>
      </c>
      <c r="F284" s="7" t="s">
        <v>1371</v>
      </c>
      <c r="G284" s="6">
        <v>3226.2306671900001</v>
      </c>
    </row>
    <row r="285" spans="1:7" x14ac:dyDescent="0.45">
      <c r="A285" s="10" t="s">
        <v>217</v>
      </c>
      <c r="B285" s="10" t="s">
        <v>216</v>
      </c>
      <c r="C285" s="10" t="s">
        <v>63</v>
      </c>
      <c r="D285" s="10" t="s">
        <v>215</v>
      </c>
      <c r="E285" s="8">
        <v>39860000</v>
      </c>
      <c r="F285" s="7" t="s">
        <v>1370</v>
      </c>
      <c r="G285" s="6">
        <v>63.377400000000002</v>
      </c>
    </row>
    <row r="286" spans="1:7" x14ac:dyDescent="0.45">
      <c r="A286" s="10" t="s">
        <v>213</v>
      </c>
      <c r="B286" s="10" t="s">
        <v>212</v>
      </c>
      <c r="C286" s="10" t="s">
        <v>63</v>
      </c>
      <c r="D286" s="10" t="s">
        <v>211</v>
      </c>
      <c r="E286" s="8">
        <v>8220000</v>
      </c>
      <c r="F286" s="7" t="s">
        <v>1369</v>
      </c>
      <c r="G286" s="6">
        <v>765.19979999999998</v>
      </c>
    </row>
    <row r="287" spans="1:7" x14ac:dyDescent="0.45">
      <c r="A287" s="10" t="s">
        <v>210</v>
      </c>
      <c r="B287" s="10" t="s">
        <v>209</v>
      </c>
      <c r="C287" s="10" t="s">
        <v>63</v>
      </c>
      <c r="D287" s="10" t="s">
        <v>208</v>
      </c>
      <c r="E287" s="8">
        <v>3725819763</v>
      </c>
      <c r="F287" s="7" t="s">
        <v>1368</v>
      </c>
      <c r="G287" s="6">
        <v>7555.5898973900003</v>
      </c>
    </row>
    <row r="288" spans="1:7" x14ac:dyDescent="0.45">
      <c r="A288" s="10" t="s">
        <v>207</v>
      </c>
      <c r="B288" s="10" t="s">
        <v>1367</v>
      </c>
      <c r="C288" s="10" t="s">
        <v>63</v>
      </c>
      <c r="D288" s="10" t="s">
        <v>205</v>
      </c>
      <c r="E288" s="8">
        <v>20210000</v>
      </c>
      <c r="F288" s="7" t="s">
        <v>1366</v>
      </c>
      <c r="G288" s="6">
        <v>21598.427</v>
      </c>
    </row>
    <row r="289" spans="1:7" ht="19.149999999999999" x14ac:dyDescent="0.45">
      <c r="A289" s="10" t="s">
        <v>1365</v>
      </c>
      <c r="B289" s="10" t="s">
        <v>1361</v>
      </c>
      <c r="C289" s="10" t="s">
        <v>63</v>
      </c>
      <c r="D289" s="10" t="s">
        <v>1364</v>
      </c>
      <c r="E289" s="8">
        <v>167566476</v>
      </c>
      <c r="F289" s="7" t="s">
        <v>1363</v>
      </c>
      <c r="G289" s="6">
        <v>130.11536860999999</v>
      </c>
    </row>
    <row r="290" spans="1:7" ht="19.149999999999999" x14ac:dyDescent="0.45">
      <c r="A290" s="10" t="s">
        <v>1362</v>
      </c>
      <c r="B290" s="10" t="s">
        <v>1361</v>
      </c>
      <c r="C290" s="10" t="s">
        <v>67</v>
      </c>
      <c r="D290" s="10" t="s">
        <v>1360</v>
      </c>
      <c r="E290" s="8">
        <v>21854448</v>
      </c>
      <c r="F290" s="7"/>
      <c r="G290" s="7">
        <v>0</v>
      </c>
    </row>
    <row r="291" spans="1:7" x14ac:dyDescent="0.45">
      <c r="A291" s="10" t="s">
        <v>1359</v>
      </c>
      <c r="B291" s="10" t="s">
        <v>1358</v>
      </c>
      <c r="C291" s="10" t="s">
        <v>63</v>
      </c>
      <c r="D291" s="10" t="s">
        <v>1357</v>
      </c>
      <c r="E291" s="8">
        <v>467288571</v>
      </c>
      <c r="F291" s="7" t="s">
        <v>1356</v>
      </c>
      <c r="G291" s="6">
        <v>7156.9917534399992</v>
      </c>
    </row>
    <row r="292" spans="1:7" x14ac:dyDescent="0.45">
      <c r="A292" s="10" t="s">
        <v>204</v>
      </c>
      <c r="B292" s="10" t="s">
        <v>203</v>
      </c>
      <c r="C292" s="10" t="s">
        <v>63</v>
      </c>
      <c r="D292" s="10" t="s">
        <v>202</v>
      </c>
      <c r="E292" s="8">
        <v>36109217</v>
      </c>
      <c r="F292" s="7" t="s">
        <v>1355</v>
      </c>
      <c r="G292" s="6">
        <v>30887.824221799998</v>
      </c>
    </row>
    <row r="293" spans="1:7" x14ac:dyDescent="0.45">
      <c r="A293" s="10" t="s">
        <v>201</v>
      </c>
      <c r="B293" s="10" t="s">
        <v>200</v>
      </c>
      <c r="C293" s="10" t="s">
        <v>63</v>
      </c>
      <c r="D293" s="10" t="s">
        <v>199</v>
      </c>
      <c r="E293" s="8">
        <v>219654789158</v>
      </c>
      <c r="F293" s="7" t="s">
        <v>1354</v>
      </c>
      <c r="G293" s="6">
        <v>22644.212214299998</v>
      </c>
    </row>
    <row r="294" spans="1:7" x14ac:dyDescent="0.45">
      <c r="A294" s="10" t="s">
        <v>197</v>
      </c>
      <c r="B294" s="10" t="s">
        <v>196</v>
      </c>
      <c r="C294" s="10" t="s">
        <v>63</v>
      </c>
      <c r="D294" s="10" t="s">
        <v>195</v>
      </c>
      <c r="E294" s="8">
        <v>599737</v>
      </c>
      <c r="F294" s="7" t="s">
        <v>1353</v>
      </c>
      <c r="G294" s="6">
        <v>838.1924312000001</v>
      </c>
    </row>
    <row r="295" spans="1:7" x14ac:dyDescent="0.45">
      <c r="A295" s="10" t="s">
        <v>194</v>
      </c>
      <c r="B295" s="10" t="s">
        <v>193</v>
      </c>
      <c r="C295" s="10" t="s">
        <v>63</v>
      </c>
      <c r="D295" s="10" t="s">
        <v>192</v>
      </c>
      <c r="E295" s="8">
        <v>70000000</v>
      </c>
      <c r="F295" s="7"/>
      <c r="G295" s="7">
        <v>0</v>
      </c>
    </row>
    <row r="296" spans="1:7" x14ac:dyDescent="0.45">
      <c r="A296" s="10" t="s">
        <v>49</v>
      </c>
      <c r="B296" s="10" t="s">
        <v>1352</v>
      </c>
      <c r="C296" s="10" t="s">
        <v>63</v>
      </c>
      <c r="D296" s="10" t="s">
        <v>190</v>
      </c>
      <c r="E296" s="8">
        <v>2936015891</v>
      </c>
      <c r="F296" s="7" t="s">
        <v>1351</v>
      </c>
      <c r="G296" s="6">
        <v>487290.55742927</v>
      </c>
    </row>
    <row r="297" spans="1:7" x14ac:dyDescent="0.45">
      <c r="A297" s="10" t="s">
        <v>188</v>
      </c>
      <c r="B297" s="10" t="s">
        <v>187</v>
      </c>
      <c r="C297" s="10" t="s">
        <v>63</v>
      </c>
      <c r="D297" s="10" t="s">
        <v>186</v>
      </c>
      <c r="E297" s="8">
        <v>547761</v>
      </c>
      <c r="F297" s="7">
        <v>4654</v>
      </c>
      <c r="G297" s="6">
        <v>2549.2796939999998</v>
      </c>
    </row>
    <row r="298" spans="1:7" x14ac:dyDescent="0.45">
      <c r="A298" s="10" t="s">
        <v>185</v>
      </c>
      <c r="B298" s="10" t="s">
        <v>184</v>
      </c>
      <c r="C298" s="10" t="s">
        <v>63</v>
      </c>
      <c r="D298" s="10" t="s">
        <v>183</v>
      </c>
      <c r="E298" s="8">
        <v>292575808568</v>
      </c>
      <c r="F298" s="7" t="s">
        <v>1350</v>
      </c>
      <c r="G298" s="6">
        <v>8487.6242065599999</v>
      </c>
    </row>
    <row r="299" spans="1:7" x14ac:dyDescent="0.45">
      <c r="A299" s="10" t="s">
        <v>181</v>
      </c>
      <c r="B299" s="10" t="s">
        <v>1118</v>
      </c>
      <c r="C299" s="10" t="s">
        <v>63</v>
      </c>
      <c r="D299" s="10" t="s">
        <v>179</v>
      </c>
      <c r="E299" s="8">
        <v>577208000</v>
      </c>
      <c r="F299" s="7" t="s">
        <v>1349</v>
      </c>
      <c r="G299" s="6">
        <v>13074.915616</v>
      </c>
    </row>
    <row r="300" spans="1:7" x14ac:dyDescent="0.45">
      <c r="A300" s="10" t="s">
        <v>177</v>
      </c>
      <c r="B300" s="10" t="s">
        <v>176</v>
      </c>
      <c r="C300" s="10" t="s">
        <v>63</v>
      </c>
      <c r="D300" s="10" t="s">
        <v>175</v>
      </c>
      <c r="E300" s="8">
        <v>22000000</v>
      </c>
      <c r="F300" s="7" t="s">
        <v>1348</v>
      </c>
      <c r="G300" s="6">
        <v>987.58</v>
      </c>
    </row>
    <row r="301" spans="1:7" ht="19.149999999999999" x14ac:dyDescent="0.45">
      <c r="A301" s="10" t="s">
        <v>165</v>
      </c>
      <c r="B301" s="10" t="s">
        <v>164</v>
      </c>
      <c r="C301" s="10" t="s">
        <v>63</v>
      </c>
      <c r="D301" s="10" t="s">
        <v>163</v>
      </c>
      <c r="E301" s="8">
        <v>29165220</v>
      </c>
      <c r="F301" s="7" t="s">
        <v>1347</v>
      </c>
      <c r="G301" s="6">
        <v>204.97316616000001</v>
      </c>
    </row>
    <row r="302" spans="1:7" x14ac:dyDescent="0.45">
      <c r="A302" s="10" t="s">
        <v>1346</v>
      </c>
      <c r="B302" s="10" t="s">
        <v>1345</v>
      </c>
      <c r="C302" s="10" t="s">
        <v>63</v>
      </c>
      <c r="D302" s="10" t="s">
        <v>1344</v>
      </c>
      <c r="E302" s="8">
        <v>500000000</v>
      </c>
      <c r="F302" s="7"/>
      <c r="G302" s="7">
        <v>0</v>
      </c>
    </row>
    <row r="303" spans="1:7" ht="19.149999999999999" x14ac:dyDescent="0.45">
      <c r="A303" s="10" t="s">
        <v>161</v>
      </c>
      <c r="B303" s="10" t="s">
        <v>157</v>
      </c>
      <c r="C303" s="10" t="s">
        <v>63</v>
      </c>
      <c r="D303" s="10" t="s">
        <v>160</v>
      </c>
      <c r="E303" s="8">
        <v>319595965</v>
      </c>
      <c r="F303" s="7"/>
      <c r="G303" s="7">
        <v>0</v>
      </c>
    </row>
    <row r="304" spans="1:7" ht="19.149999999999999" x14ac:dyDescent="0.45">
      <c r="A304" s="10" t="s">
        <v>158</v>
      </c>
      <c r="B304" s="10" t="s">
        <v>157</v>
      </c>
      <c r="C304" s="10" t="s">
        <v>67</v>
      </c>
      <c r="D304" s="10" t="s">
        <v>156</v>
      </c>
      <c r="E304" s="8">
        <v>80499134</v>
      </c>
      <c r="F304" s="7"/>
      <c r="G304" s="7">
        <v>0</v>
      </c>
    </row>
    <row r="305" spans="1:7" x14ac:dyDescent="0.45">
      <c r="A305" s="10" t="s">
        <v>155</v>
      </c>
      <c r="B305" s="10" t="s">
        <v>152</v>
      </c>
      <c r="C305" s="10" t="s">
        <v>63</v>
      </c>
      <c r="D305" s="10" t="s">
        <v>154</v>
      </c>
      <c r="E305" s="8">
        <v>18091110</v>
      </c>
      <c r="F305" s="7">
        <v>731</v>
      </c>
      <c r="G305" s="6">
        <v>13224.601409999999</v>
      </c>
    </row>
    <row r="306" spans="1:7" x14ac:dyDescent="0.45">
      <c r="A306" s="10" t="s">
        <v>153</v>
      </c>
      <c r="B306" s="10" t="s">
        <v>152</v>
      </c>
      <c r="C306" s="10" t="s">
        <v>67</v>
      </c>
      <c r="D306" s="10" t="s">
        <v>151</v>
      </c>
      <c r="E306" s="8">
        <v>5883050</v>
      </c>
      <c r="F306" s="7" t="s">
        <v>1343</v>
      </c>
      <c r="G306" s="6">
        <v>1822.333568</v>
      </c>
    </row>
    <row r="307" spans="1:7" x14ac:dyDescent="0.45">
      <c r="A307" s="10" t="s">
        <v>150</v>
      </c>
      <c r="B307" s="10" t="s">
        <v>149</v>
      </c>
      <c r="C307" s="10" t="s">
        <v>63</v>
      </c>
      <c r="D307" s="10" t="s">
        <v>148</v>
      </c>
      <c r="E307" s="8">
        <v>5005605</v>
      </c>
      <c r="F307" s="7" t="s">
        <v>1342</v>
      </c>
      <c r="G307" s="6">
        <v>787.2815544</v>
      </c>
    </row>
    <row r="308" spans="1:7" ht="19.149999999999999" x14ac:dyDescent="0.45">
      <c r="A308" s="10" t="s">
        <v>146</v>
      </c>
      <c r="B308" s="10" t="s">
        <v>142</v>
      </c>
      <c r="C308" s="10" t="s">
        <v>63</v>
      </c>
      <c r="D308" s="10" t="s">
        <v>145</v>
      </c>
      <c r="E308" s="8">
        <v>43358822914</v>
      </c>
      <c r="F308" s="7" t="s">
        <v>1341</v>
      </c>
      <c r="G308" s="6">
        <v>5753.2822124599998</v>
      </c>
    </row>
    <row r="309" spans="1:7" ht="19.149999999999999" x14ac:dyDescent="0.45">
      <c r="A309" s="10" t="s">
        <v>143</v>
      </c>
      <c r="B309" s="10" t="s">
        <v>142</v>
      </c>
      <c r="C309" s="10" t="s">
        <v>67</v>
      </c>
      <c r="D309" s="10" t="s">
        <v>141</v>
      </c>
      <c r="E309" s="8">
        <v>2075149384</v>
      </c>
      <c r="F309" s="7" t="s">
        <v>1340</v>
      </c>
      <c r="G309" s="6">
        <v>183.23569061000001</v>
      </c>
    </row>
    <row r="310" spans="1:7" x14ac:dyDescent="0.45">
      <c r="A310" s="10" t="s">
        <v>1339</v>
      </c>
      <c r="B310" s="10" t="s">
        <v>1338</v>
      </c>
      <c r="C310" s="10" t="s">
        <v>63</v>
      </c>
      <c r="D310" s="10" t="s">
        <v>1337</v>
      </c>
      <c r="E310" s="8">
        <v>10000000</v>
      </c>
      <c r="F310" s="7" t="s">
        <v>1336</v>
      </c>
      <c r="G310" s="6">
        <v>9705</v>
      </c>
    </row>
    <row r="311" spans="1:7" ht="19.149999999999999" x14ac:dyDescent="0.45">
      <c r="A311" s="10" t="s">
        <v>139</v>
      </c>
      <c r="B311" s="10" t="s">
        <v>136</v>
      </c>
      <c r="C311" s="10" t="s">
        <v>63</v>
      </c>
      <c r="D311" s="10" t="s">
        <v>138</v>
      </c>
      <c r="E311" s="8">
        <v>56151024</v>
      </c>
      <c r="F311" s="7" t="s">
        <v>1335</v>
      </c>
      <c r="G311" s="6">
        <v>698.68719163000003</v>
      </c>
    </row>
    <row r="312" spans="1:7" ht="19.149999999999999" x14ac:dyDescent="0.45">
      <c r="A312" s="10" t="s">
        <v>137</v>
      </c>
      <c r="B312" s="10" t="s">
        <v>136</v>
      </c>
      <c r="C312" s="10" t="s">
        <v>67</v>
      </c>
      <c r="D312" s="10" t="s">
        <v>135</v>
      </c>
      <c r="E312" s="8">
        <v>18716678</v>
      </c>
      <c r="F312" s="7" t="s">
        <v>1334</v>
      </c>
      <c r="G312" s="6">
        <v>309.40540401999999</v>
      </c>
    </row>
    <row r="313" spans="1:7" x14ac:dyDescent="0.45">
      <c r="A313" s="10" t="s">
        <v>14</v>
      </c>
      <c r="B313" s="10" t="s">
        <v>133</v>
      </c>
      <c r="C313" s="10" t="s">
        <v>63</v>
      </c>
      <c r="D313" s="10" t="s">
        <v>132</v>
      </c>
      <c r="E313" s="8">
        <v>11529538</v>
      </c>
      <c r="F313" s="7" t="s">
        <v>1333</v>
      </c>
      <c r="G313" s="6">
        <v>78587.6369156</v>
      </c>
    </row>
    <row r="314" spans="1:7" ht="19.149999999999999" x14ac:dyDescent="0.45">
      <c r="A314" s="10" t="s">
        <v>131</v>
      </c>
      <c r="B314" s="10" t="s">
        <v>128</v>
      </c>
      <c r="C314" s="10" t="s">
        <v>63</v>
      </c>
      <c r="D314" s="10" t="s">
        <v>130</v>
      </c>
      <c r="E314" s="8">
        <v>1075148</v>
      </c>
      <c r="F314" s="7"/>
      <c r="G314" s="7">
        <v>0</v>
      </c>
    </row>
    <row r="315" spans="1:7" ht="19.149999999999999" x14ac:dyDescent="0.45">
      <c r="A315" s="10" t="s">
        <v>129</v>
      </c>
      <c r="B315" s="10" t="s">
        <v>128</v>
      </c>
      <c r="C315" s="10" t="s">
        <v>67</v>
      </c>
      <c r="D315" s="10" t="s">
        <v>127</v>
      </c>
      <c r="E315" s="8">
        <v>51839</v>
      </c>
      <c r="F315" s="7"/>
      <c r="G315" s="7">
        <v>0</v>
      </c>
    </row>
    <row r="316" spans="1:7" x14ac:dyDescent="0.45">
      <c r="A316" s="10" t="s">
        <v>13</v>
      </c>
      <c r="B316" s="10" t="s">
        <v>126</v>
      </c>
      <c r="C316" s="10" t="s">
        <v>63</v>
      </c>
      <c r="D316" s="10" t="s">
        <v>125</v>
      </c>
      <c r="E316" s="8">
        <v>12960541337338</v>
      </c>
      <c r="F316" s="7" t="s">
        <v>1332</v>
      </c>
      <c r="G316" s="6">
        <v>506497.95546316996</v>
      </c>
    </row>
    <row r="317" spans="1:7" x14ac:dyDescent="0.45">
      <c r="A317" s="10" t="s">
        <v>123</v>
      </c>
      <c r="B317" s="10" t="s">
        <v>122</v>
      </c>
      <c r="C317" s="10" t="s">
        <v>63</v>
      </c>
      <c r="D317" s="10" t="s">
        <v>121</v>
      </c>
      <c r="E317" s="8">
        <v>30011859694</v>
      </c>
      <c r="F317" s="7" t="s">
        <v>1331</v>
      </c>
      <c r="G317" s="6">
        <v>55491.928574209996</v>
      </c>
    </row>
    <row r="318" spans="1:7" x14ac:dyDescent="0.45">
      <c r="A318" s="10" t="s">
        <v>119</v>
      </c>
      <c r="B318" s="10" t="s">
        <v>1109</v>
      </c>
      <c r="C318" s="10" t="s">
        <v>63</v>
      </c>
      <c r="D318" s="10" t="s">
        <v>117</v>
      </c>
      <c r="E318" s="8">
        <v>53000000</v>
      </c>
      <c r="F318" s="7" t="s">
        <v>1330</v>
      </c>
      <c r="G318" s="6">
        <v>590.15499999999997</v>
      </c>
    </row>
    <row r="319" spans="1:7" x14ac:dyDescent="0.45">
      <c r="A319" s="10" t="s">
        <v>115</v>
      </c>
      <c r="B319" s="10" t="s">
        <v>1328</v>
      </c>
      <c r="C319" s="10" t="s">
        <v>63</v>
      </c>
      <c r="D319" s="10" t="s">
        <v>114</v>
      </c>
      <c r="E319" s="8">
        <v>23748694</v>
      </c>
      <c r="F319" s="7" t="s">
        <v>1329</v>
      </c>
      <c r="G319" s="6">
        <v>9746.4640176000012</v>
      </c>
    </row>
    <row r="320" spans="1:7" x14ac:dyDescent="0.45">
      <c r="A320" s="10" t="s">
        <v>113</v>
      </c>
      <c r="B320" s="10" t="s">
        <v>1328</v>
      </c>
      <c r="C320" s="10" t="s">
        <v>67</v>
      </c>
      <c r="D320" s="10" t="s">
        <v>111</v>
      </c>
      <c r="E320" s="8">
        <v>1294505</v>
      </c>
      <c r="F320" s="7" t="s">
        <v>1327</v>
      </c>
      <c r="G320" s="6">
        <v>132.23368575000001</v>
      </c>
    </row>
    <row r="321" spans="1:7" ht="19.149999999999999" x14ac:dyDescent="0.45">
      <c r="A321" s="10" t="s">
        <v>110</v>
      </c>
      <c r="B321" s="10" t="s">
        <v>106</v>
      </c>
      <c r="C321" s="10" t="s">
        <v>63</v>
      </c>
      <c r="D321" s="10" t="s">
        <v>109</v>
      </c>
      <c r="E321" s="8">
        <v>1083000000</v>
      </c>
      <c r="F321" s="7" t="s">
        <v>1326</v>
      </c>
      <c r="G321" s="6">
        <v>11359.587</v>
      </c>
    </row>
    <row r="322" spans="1:7" ht="19.149999999999999" x14ac:dyDescent="0.45">
      <c r="A322" s="10" t="s">
        <v>107</v>
      </c>
      <c r="B322" s="10" t="s">
        <v>106</v>
      </c>
      <c r="C322" s="10" t="s">
        <v>67</v>
      </c>
      <c r="D322" s="10" t="s">
        <v>105</v>
      </c>
      <c r="E322" s="8">
        <v>162000000</v>
      </c>
      <c r="F322" s="7" t="s">
        <v>1325</v>
      </c>
      <c r="G322" s="6">
        <v>838.35</v>
      </c>
    </row>
    <row r="323" spans="1:7" x14ac:dyDescent="0.45">
      <c r="A323" s="10" t="s">
        <v>103</v>
      </c>
      <c r="B323" s="10" t="s">
        <v>102</v>
      </c>
      <c r="C323" s="10" t="s">
        <v>63</v>
      </c>
      <c r="D323" s="10" t="s">
        <v>101</v>
      </c>
      <c r="E323" s="8">
        <v>826919375</v>
      </c>
      <c r="F323" s="7" t="s">
        <v>1324</v>
      </c>
      <c r="G323" s="6">
        <v>8460.1294336899991</v>
      </c>
    </row>
    <row r="324" spans="1:7" x14ac:dyDescent="0.45">
      <c r="A324" s="10" t="s">
        <v>100</v>
      </c>
      <c r="B324" s="10" t="s">
        <v>99</v>
      </c>
      <c r="C324" s="10" t="s">
        <v>63</v>
      </c>
      <c r="D324" s="10" t="s">
        <v>98</v>
      </c>
      <c r="E324" s="8">
        <v>59746141</v>
      </c>
      <c r="F324" s="7" t="s">
        <v>1323</v>
      </c>
      <c r="G324" s="6">
        <v>1372.9663201800001</v>
      </c>
    </row>
    <row r="325" spans="1:7" x14ac:dyDescent="0.45">
      <c r="A325" s="10" t="s">
        <v>96</v>
      </c>
      <c r="B325" s="10" t="s">
        <v>92</v>
      </c>
      <c r="C325" s="10" t="s">
        <v>63</v>
      </c>
      <c r="D325" s="10" t="s">
        <v>95</v>
      </c>
      <c r="E325" s="8">
        <v>7963562986</v>
      </c>
      <c r="F325" s="7" t="s">
        <v>1322</v>
      </c>
      <c r="G325" s="6">
        <v>883.15913515</v>
      </c>
    </row>
    <row r="326" spans="1:7" x14ac:dyDescent="0.45">
      <c r="A326" s="10" t="s">
        <v>93</v>
      </c>
      <c r="B326" s="10" t="s">
        <v>92</v>
      </c>
      <c r="C326" s="10" t="s">
        <v>67</v>
      </c>
      <c r="D326" s="10" t="s">
        <v>91</v>
      </c>
      <c r="E326" s="8">
        <v>1332635125</v>
      </c>
      <c r="F326" s="7" t="s">
        <v>1321</v>
      </c>
      <c r="G326" s="6">
        <v>182.70427563999999</v>
      </c>
    </row>
    <row r="327" spans="1:7" x14ac:dyDescent="0.45">
      <c r="A327" s="10" t="s">
        <v>87</v>
      </c>
      <c r="B327" s="10" t="s">
        <v>83</v>
      </c>
      <c r="C327" s="10" t="s">
        <v>63</v>
      </c>
      <c r="D327" s="10" t="s">
        <v>86</v>
      </c>
      <c r="E327" s="8">
        <v>17143584</v>
      </c>
      <c r="F327" s="7" t="s">
        <v>1320</v>
      </c>
      <c r="G327" s="6">
        <v>1274.6426139800001</v>
      </c>
    </row>
    <row r="328" spans="1:7" x14ac:dyDescent="0.45">
      <c r="A328" s="10" t="s">
        <v>84</v>
      </c>
      <c r="B328" s="10" t="s">
        <v>83</v>
      </c>
      <c r="C328" s="10" t="s">
        <v>67</v>
      </c>
      <c r="D328" s="10" t="s">
        <v>82</v>
      </c>
      <c r="E328" s="8">
        <v>4507320</v>
      </c>
      <c r="F328" s="7" t="s">
        <v>1319</v>
      </c>
      <c r="G328" s="6">
        <v>322.54381919999997</v>
      </c>
    </row>
    <row r="329" spans="1:7" x14ac:dyDescent="0.45">
      <c r="A329" s="10" t="s">
        <v>81</v>
      </c>
      <c r="B329" s="10" t="s">
        <v>1101</v>
      </c>
      <c r="C329" s="10" t="s">
        <v>63</v>
      </c>
      <c r="D329" s="10" t="s">
        <v>79</v>
      </c>
      <c r="E329" s="8">
        <v>296950</v>
      </c>
      <c r="F329" s="7"/>
      <c r="G329" s="7">
        <v>0</v>
      </c>
    </row>
    <row r="330" spans="1:7" x14ac:dyDescent="0.45">
      <c r="A330" s="10" t="s">
        <v>1318</v>
      </c>
      <c r="B330" s="10" t="s">
        <v>1317</v>
      </c>
      <c r="C330" s="10" t="s">
        <v>63</v>
      </c>
      <c r="D330" s="10" t="s">
        <v>1316</v>
      </c>
      <c r="E330" s="8">
        <v>2500000000</v>
      </c>
      <c r="F330" s="7"/>
      <c r="G330" s="7">
        <v>0</v>
      </c>
    </row>
    <row r="331" spans="1:7" x14ac:dyDescent="0.45">
      <c r="A331" s="10" t="s">
        <v>78</v>
      </c>
      <c r="B331" s="10" t="s">
        <v>77</v>
      </c>
      <c r="C331" s="10" t="s">
        <v>63</v>
      </c>
      <c r="D331" s="10" t="s">
        <v>76</v>
      </c>
      <c r="E331" s="8">
        <v>12000000</v>
      </c>
      <c r="F331" s="7" t="s">
        <v>1315</v>
      </c>
      <c r="G331" s="6">
        <v>761.04</v>
      </c>
    </row>
    <row r="332" spans="1:7" x14ac:dyDescent="0.45">
      <c r="A332" s="10" t="s">
        <v>75</v>
      </c>
      <c r="B332" s="10" t="s">
        <v>74</v>
      </c>
      <c r="C332" s="10" t="s">
        <v>63</v>
      </c>
      <c r="D332" s="10" t="s">
        <v>73</v>
      </c>
      <c r="E332" s="8">
        <v>2659962</v>
      </c>
      <c r="F332" s="7" t="s">
        <v>1314</v>
      </c>
      <c r="G332" s="6">
        <v>1204.4041939799999</v>
      </c>
    </row>
    <row r="333" spans="1:7" x14ac:dyDescent="0.45">
      <c r="A333" s="10" t="s">
        <v>1313</v>
      </c>
      <c r="B333" s="10" t="s">
        <v>1312</v>
      </c>
      <c r="C333" s="10" t="s">
        <v>63</v>
      </c>
      <c r="D333" s="10" t="s">
        <v>1311</v>
      </c>
      <c r="E333" s="8">
        <v>2000000</v>
      </c>
      <c r="F333" s="7"/>
      <c r="G333" s="7">
        <v>0</v>
      </c>
    </row>
    <row r="334" spans="1:7" x14ac:dyDescent="0.45">
      <c r="A334" s="10" t="s">
        <v>72</v>
      </c>
      <c r="B334" s="10" t="s">
        <v>68</v>
      </c>
      <c r="C334" s="10" t="s">
        <v>63</v>
      </c>
      <c r="D334" s="10" t="s">
        <v>71</v>
      </c>
      <c r="E334" s="8">
        <v>112734490</v>
      </c>
      <c r="F334" s="7" t="s">
        <v>1310</v>
      </c>
      <c r="G334" s="6">
        <v>5272.5920973000002</v>
      </c>
    </row>
    <row r="335" spans="1:7" x14ac:dyDescent="0.45">
      <c r="A335" s="10" t="s">
        <v>69</v>
      </c>
      <c r="B335" s="10" t="s">
        <v>68</v>
      </c>
      <c r="C335" s="10" t="s">
        <v>67</v>
      </c>
      <c r="D335" s="10" t="s">
        <v>66</v>
      </c>
      <c r="E335" s="8">
        <v>37578123</v>
      </c>
      <c r="F335" s="7" t="s">
        <v>1309</v>
      </c>
      <c r="G335" s="6">
        <v>711.72964962000003</v>
      </c>
    </row>
    <row r="336" spans="1:7" x14ac:dyDescent="0.45">
      <c r="A336" s="10" t="s">
        <v>65</v>
      </c>
      <c r="B336" s="10" t="s">
        <v>64</v>
      </c>
      <c r="C336" s="10" t="s">
        <v>63</v>
      </c>
      <c r="D336" s="10" t="s">
        <v>62</v>
      </c>
      <c r="E336" s="8">
        <v>562020480</v>
      </c>
      <c r="F336" s="7"/>
      <c r="G336" s="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38"/>
  <sheetViews>
    <sheetView topLeftCell="A217" workbookViewId="0">
      <selection activeCell="A235" sqref="A235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11" t="s">
        <v>2266</v>
      </c>
      <c r="B2" s="11" t="s">
        <v>1307</v>
      </c>
      <c r="C2" s="11" t="s">
        <v>1306</v>
      </c>
      <c r="D2" s="11" t="s">
        <v>1095</v>
      </c>
      <c r="E2" s="11" t="s">
        <v>1094</v>
      </c>
      <c r="F2" s="11" t="s">
        <v>1093</v>
      </c>
      <c r="G2" s="11" t="s">
        <v>1092</v>
      </c>
    </row>
    <row r="3" spans="1:7" x14ac:dyDescent="0.45">
      <c r="A3" s="11" t="s">
        <v>1091</v>
      </c>
      <c r="B3" s="11" t="s">
        <v>2265</v>
      </c>
      <c r="C3" s="11" t="s">
        <v>1301</v>
      </c>
      <c r="D3" s="11" t="s">
        <v>1088</v>
      </c>
      <c r="E3" s="11" t="s">
        <v>1087</v>
      </c>
      <c r="F3" s="11" t="s">
        <v>2264</v>
      </c>
      <c r="G3" s="11" t="s">
        <v>1085</v>
      </c>
    </row>
    <row r="4" spans="1:7" x14ac:dyDescent="0.45">
      <c r="A4" s="11" t="s">
        <v>1084</v>
      </c>
      <c r="B4" s="11" t="s">
        <v>2263</v>
      </c>
      <c r="C4" s="11" t="s">
        <v>2262</v>
      </c>
      <c r="D4" s="11" t="s">
        <v>1082</v>
      </c>
      <c r="E4" s="11"/>
      <c r="F4" s="11"/>
      <c r="G4" s="11"/>
    </row>
    <row r="5" spans="1:7" x14ac:dyDescent="0.45">
      <c r="A5" s="11" t="s">
        <v>1080</v>
      </c>
      <c r="B5" s="11" t="s">
        <v>1084</v>
      </c>
      <c r="C5" s="11" t="s">
        <v>2261</v>
      </c>
      <c r="D5" s="11" t="s">
        <v>1079</v>
      </c>
      <c r="E5" s="11"/>
      <c r="F5" s="11"/>
      <c r="G5" s="11"/>
    </row>
    <row r="6" spans="1:7" x14ac:dyDescent="0.45">
      <c r="A6" s="11"/>
      <c r="B6" s="11" t="s">
        <v>1080</v>
      </c>
      <c r="C6" s="11" t="s">
        <v>2260</v>
      </c>
      <c r="D6" s="11" t="s">
        <v>1078</v>
      </c>
      <c r="E6" s="11"/>
      <c r="F6" s="11"/>
      <c r="G6" s="11"/>
    </row>
    <row r="7" spans="1:7" x14ac:dyDescent="0.45">
      <c r="A7" s="11"/>
      <c r="B7" s="11"/>
      <c r="C7" s="11" t="s">
        <v>2259</v>
      </c>
      <c r="D7" s="11"/>
      <c r="E7" s="11"/>
      <c r="F7" s="11"/>
      <c r="G7" s="11"/>
    </row>
    <row r="8" spans="1:7" x14ac:dyDescent="0.45">
      <c r="A8" s="10" t="s">
        <v>1077</v>
      </c>
      <c r="B8" s="10" t="s">
        <v>2258</v>
      </c>
      <c r="C8" s="9" t="s">
        <v>63</v>
      </c>
      <c r="D8" s="9" t="s">
        <v>1075</v>
      </c>
      <c r="E8" s="13" t="s">
        <v>2257</v>
      </c>
      <c r="F8" s="13" t="s">
        <v>2256</v>
      </c>
      <c r="G8" s="13">
        <v>10068.764999999999</v>
      </c>
    </row>
    <row r="9" spans="1:7" x14ac:dyDescent="0.45">
      <c r="A9" s="10" t="s">
        <v>1074</v>
      </c>
      <c r="B9" s="10" t="s">
        <v>1073</v>
      </c>
      <c r="C9" s="9" t="s">
        <v>63</v>
      </c>
      <c r="D9" s="9" t="s">
        <v>1072</v>
      </c>
      <c r="E9" s="13" t="s">
        <v>1717</v>
      </c>
      <c r="F9" s="13" t="s">
        <v>2255</v>
      </c>
      <c r="G9" s="13">
        <v>1087.2</v>
      </c>
    </row>
    <row r="10" spans="1:7" x14ac:dyDescent="0.45">
      <c r="A10" s="10" t="s">
        <v>42</v>
      </c>
      <c r="B10" s="10" t="s">
        <v>1070</v>
      </c>
      <c r="C10" s="9" t="s">
        <v>63</v>
      </c>
      <c r="D10" s="9" t="s">
        <v>1069</v>
      </c>
      <c r="E10" s="13" t="s">
        <v>2254</v>
      </c>
      <c r="F10" s="13" t="s">
        <v>2253</v>
      </c>
      <c r="G10" s="13">
        <v>441738.4</v>
      </c>
    </row>
    <row r="11" spans="1:7" x14ac:dyDescent="0.45">
      <c r="A11" s="10" t="s">
        <v>9</v>
      </c>
      <c r="B11" s="10" t="s">
        <v>1067</v>
      </c>
      <c r="C11" s="9" t="s">
        <v>63</v>
      </c>
      <c r="D11" s="9" t="s">
        <v>1066</v>
      </c>
      <c r="E11" s="13" t="s">
        <v>2252</v>
      </c>
      <c r="F11" s="13" t="s">
        <v>2251</v>
      </c>
      <c r="G11" s="13">
        <v>62227.831232969998</v>
      </c>
    </row>
    <row r="12" spans="1:7" x14ac:dyDescent="0.45">
      <c r="A12" s="10" t="s">
        <v>8</v>
      </c>
      <c r="B12" s="10" t="s">
        <v>1064</v>
      </c>
      <c r="C12" s="9" t="s">
        <v>63</v>
      </c>
      <c r="D12" s="9" t="s">
        <v>1063</v>
      </c>
      <c r="E12" s="13" t="s">
        <v>2250</v>
      </c>
      <c r="F12" s="13" t="s">
        <v>2249</v>
      </c>
      <c r="G12" s="13">
        <v>49958.154999999999</v>
      </c>
    </row>
    <row r="13" spans="1:7" x14ac:dyDescent="0.45">
      <c r="A13" s="10" t="s">
        <v>1062</v>
      </c>
      <c r="B13" s="10" t="s">
        <v>1296</v>
      </c>
      <c r="C13" s="9" t="s">
        <v>63</v>
      </c>
      <c r="D13" s="9" t="s">
        <v>1060</v>
      </c>
      <c r="E13" s="13" t="s">
        <v>2248</v>
      </c>
      <c r="F13" s="13" t="s">
        <v>2247</v>
      </c>
      <c r="G13" s="13">
        <v>1194.98946</v>
      </c>
    </row>
    <row r="14" spans="1:7" x14ac:dyDescent="0.45">
      <c r="A14" s="10" t="s">
        <v>1058</v>
      </c>
      <c r="B14" s="10" t="s">
        <v>1057</v>
      </c>
      <c r="C14" s="9" t="s">
        <v>63</v>
      </c>
      <c r="D14" s="9" t="s">
        <v>1056</v>
      </c>
      <c r="E14" s="13" t="s">
        <v>2246</v>
      </c>
      <c r="F14" s="13">
        <v>70769</v>
      </c>
      <c r="G14" s="13">
        <v>56615.199999999997</v>
      </c>
    </row>
    <row r="15" spans="1:7" x14ac:dyDescent="0.45">
      <c r="A15" s="10" t="s">
        <v>7</v>
      </c>
      <c r="B15" s="10" t="s">
        <v>2245</v>
      </c>
      <c r="C15" s="9" t="s">
        <v>63</v>
      </c>
      <c r="D15" s="9" t="s">
        <v>1054</v>
      </c>
      <c r="E15" s="13" t="s">
        <v>2244</v>
      </c>
      <c r="F15" s="13" t="s">
        <v>2243</v>
      </c>
      <c r="G15" s="13">
        <v>306507.77462371002</v>
      </c>
    </row>
    <row r="16" spans="1:7" x14ac:dyDescent="0.45">
      <c r="A16" s="10" t="s">
        <v>1052</v>
      </c>
      <c r="B16" s="10" t="s">
        <v>1293</v>
      </c>
      <c r="C16" s="9" t="s">
        <v>63</v>
      </c>
      <c r="D16" s="9" t="s">
        <v>1050</v>
      </c>
      <c r="E16" s="13" t="s">
        <v>2242</v>
      </c>
      <c r="F16" s="13" t="s">
        <v>2241</v>
      </c>
      <c r="G16" s="13">
        <v>3225.5011531599998</v>
      </c>
    </row>
    <row r="17" spans="1:7" x14ac:dyDescent="0.45">
      <c r="A17" s="10" t="s">
        <v>1048</v>
      </c>
      <c r="B17" s="10" t="s">
        <v>1657</v>
      </c>
      <c r="C17" s="9" t="s">
        <v>63</v>
      </c>
      <c r="D17" s="9" t="s">
        <v>1046</v>
      </c>
      <c r="E17" s="13" t="s">
        <v>2240</v>
      </c>
      <c r="F17" s="13" t="s">
        <v>2239</v>
      </c>
      <c r="G17" s="13">
        <v>1493.1</v>
      </c>
    </row>
    <row r="18" spans="1:7" x14ac:dyDescent="0.45">
      <c r="A18" s="10" t="s">
        <v>1040</v>
      </c>
      <c r="B18" s="10" t="s">
        <v>1039</v>
      </c>
      <c r="C18" s="9" t="s">
        <v>63</v>
      </c>
      <c r="D18" s="9" t="s">
        <v>1038</v>
      </c>
      <c r="E18" s="13" t="s">
        <v>2238</v>
      </c>
      <c r="F18" s="13" t="s">
        <v>2237</v>
      </c>
      <c r="G18" s="13">
        <v>1983.7435867199999</v>
      </c>
    </row>
    <row r="19" spans="1:7" x14ac:dyDescent="0.45">
      <c r="A19" s="10" t="s">
        <v>1037</v>
      </c>
      <c r="B19" s="10" t="s">
        <v>1036</v>
      </c>
      <c r="C19" s="9" t="s">
        <v>63</v>
      </c>
      <c r="D19" s="9" t="s">
        <v>1035</v>
      </c>
      <c r="E19" s="13" t="s">
        <v>2236</v>
      </c>
      <c r="F19" s="13" t="s">
        <v>2235</v>
      </c>
      <c r="G19" s="13">
        <v>104.17976263</v>
      </c>
    </row>
    <row r="20" spans="1:7" ht="19.149999999999999" x14ac:dyDescent="0.45">
      <c r="A20" s="10" t="s">
        <v>1033</v>
      </c>
      <c r="B20" s="10" t="s">
        <v>1032</v>
      </c>
      <c r="C20" s="9" t="s">
        <v>63</v>
      </c>
      <c r="D20" s="9" t="s">
        <v>1031</v>
      </c>
      <c r="E20" s="13" t="s">
        <v>2234</v>
      </c>
      <c r="F20" s="13"/>
      <c r="G20" s="13">
        <v>0</v>
      </c>
    </row>
    <row r="21" spans="1:7" x14ac:dyDescent="0.45">
      <c r="A21" s="10" t="s">
        <v>1029</v>
      </c>
      <c r="B21" s="10" t="s">
        <v>1028</v>
      </c>
      <c r="C21" s="9" t="s">
        <v>63</v>
      </c>
      <c r="D21" s="9" t="s">
        <v>1027</v>
      </c>
      <c r="E21" s="13" t="s">
        <v>2233</v>
      </c>
      <c r="F21" s="13"/>
      <c r="G21" s="13">
        <v>0</v>
      </c>
    </row>
    <row r="22" spans="1:7" x14ac:dyDescent="0.45">
      <c r="A22" s="10" t="s">
        <v>1026</v>
      </c>
      <c r="B22" s="10" t="s">
        <v>1022</v>
      </c>
      <c r="C22" s="9" t="s">
        <v>63</v>
      </c>
      <c r="D22" s="9" t="s">
        <v>1025</v>
      </c>
      <c r="E22" s="13" t="s">
        <v>2232</v>
      </c>
      <c r="F22" s="13" t="s">
        <v>2231</v>
      </c>
      <c r="G22" s="13">
        <v>17759.903211599998</v>
      </c>
    </row>
    <row r="23" spans="1:7" x14ac:dyDescent="0.45">
      <c r="A23" s="10" t="s">
        <v>1023</v>
      </c>
      <c r="B23" s="10" t="s">
        <v>1022</v>
      </c>
      <c r="C23" s="9" t="s">
        <v>67</v>
      </c>
      <c r="D23" s="9" t="s">
        <v>1021</v>
      </c>
      <c r="E23" s="13" t="s">
        <v>2230</v>
      </c>
      <c r="F23" s="13" t="s">
        <v>2229</v>
      </c>
      <c r="G23" s="13">
        <v>1434.7016801</v>
      </c>
    </row>
    <row r="24" spans="1:7" x14ac:dyDescent="0.45">
      <c r="A24" s="10" t="s">
        <v>11</v>
      </c>
      <c r="B24" s="10" t="s">
        <v>1018</v>
      </c>
      <c r="C24" s="9" t="s">
        <v>63</v>
      </c>
      <c r="D24" s="9" t="s">
        <v>1019</v>
      </c>
      <c r="E24" s="13" t="s">
        <v>2228</v>
      </c>
      <c r="F24" s="13" t="s">
        <v>2227</v>
      </c>
      <c r="G24" s="13">
        <v>359969.28164340003</v>
      </c>
    </row>
    <row r="25" spans="1:7" x14ac:dyDescent="0.45">
      <c r="A25" s="10" t="s">
        <v>12</v>
      </c>
      <c r="B25" s="10" t="s">
        <v>1018</v>
      </c>
      <c r="C25" s="9" t="s">
        <v>67</v>
      </c>
      <c r="D25" s="9" t="s">
        <v>1017</v>
      </c>
      <c r="E25" s="13" t="s">
        <v>2226</v>
      </c>
      <c r="F25" s="13" t="s">
        <v>2225</v>
      </c>
      <c r="G25" s="13">
        <v>48855.318481199996</v>
      </c>
    </row>
    <row r="26" spans="1:7" x14ac:dyDescent="0.45">
      <c r="A26" s="10" t="s">
        <v>1016</v>
      </c>
      <c r="B26" s="10" t="s">
        <v>1649</v>
      </c>
      <c r="C26" s="9" t="s">
        <v>63</v>
      </c>
      <c r="D26" s="9" t="s">
        <v>1014</v>
      </c>
      <c r="E26" s="13" t="s">
        <v>1843</v>
      </c>
      <c r="F26" s="13"/>
      <c r="G26" s="13">
        <v>0</v>
      </c>
    </row>
    <row r="27" spans="1:7" x14ac:dyDescent="0.45">
      <c r="A27" s="10" t="s">
        <v>1012</v>
      </c>
      <c r="B27" s="10" t="s">
        <v>1008</v>
      </c>
      <c r="C27" s="9" t="s">
        <v>63</v>
      </c>
      <c r="D27" s="9" t="s">
        <v>1011</v>
      </c>
      <c r="E27" s="13" t="s">
        <v>2224</v>
      </c>
      <c r="F27" s="13" t="s">
        <v>2223</v>
      </c>
      <c r="G27" s="13">
        <v>5590.6994414399996</v>
      </c>
    </row>
    <row r="28" spans="1:7" x14ac:dyDescent="0.45">
      <c r="A28" s="10" t="s">
        <v>1009</v>
      </c>
      <c r="B28" s="10" t="s">
        <v>1008</v>
      </c>
      <c r="C28" s="9" t="s">
        <v>67</v>
      </c>
      <c r="D28" s="9" t="s">
        <v>1007</v>
      </c>
      <c r="E28" s="13" t="s">
        <v>2222</v>
      </c>
      <c r="F28" s="13" t="s">
        <v>2221</v>
      </c>
      <c r="G28" s="13">
        <v>153.63006696000002</v>
      </c>
    </row>
    <row r="29" spans="1:7" x14ac:dyDescent="0.45">
      <c r="A29" s="10" t="s">
        <v>1005</v>
      </c>
      <c r="B29" s="10" t="s">
        <v>1004</v>
      </c>
      <c r="C29" s="9" t="s">
        <v>63</v>
      </c>
      <c r="D29" s="9" t="s">
        <v>1003</v>
      </c>
      <c r="E29" s="13" t="s">
        <v>2220</v>
      </c>
      <c r="F29" s="13" t="s">
        <v>2219</v>
      </c>
      <c r="G29" s="13">
        <v>3673.1</v>
      </c>
    </row>
    <row r="30" spans="1:7" x14ac:dyDescent="0.45">
      <c r="A30" s="10" t="s">
        <v>1001</v>
      </c>
      <c r="B30" s="10" t="s">
        <v>1000</v>
      </c>
      <c r="C30" s="9" t="s">
        <v>63</v>
      </c>
      <c r="D30" s="9" t="s">
        <v>999</v>
      </c>
      <c r="E30" s="13" t="s">
        <v>2218</v>
      </c>
      <c r="F30" s="13" t="s">
        <v>2217</v>
      </c>
      <c r="G30" s="13">
        <v>2288.7818390000002</v>
      </c>
    </row>
    <row r="31" spans="1:7" x14ac:dyDescent="0.45">
      <c r="A31" s="10" t="s">
        <v>10</v>
      </c>
      <c r="B31" s="10" t="s">
        <v>1643</v>
      </c>
      <c r="C31" s="9" t="s">
        <v>63</v>
      </c>
      <c r="D31" s="9" t="s">
        <v>997</v>
      </c>
      <c r="E31" s="13" t="s">
        <v>2216</v>
      </c>
      <c r="F31" s="13" t="s">
        <v>2215</v>
      </c>
      <c r="G31" s="13">
        <v>16782.171719999998</v>
      </c>
    </row>
    <row r="32" spans="1:7" ht="19.149999999999999" x14ac:dyDescent="0.45">
      <c r="A32" s="10" t="s">
        <v>992</v>
      </c>
      <c r="B32" s="10" t="s">
        <v>991</v>
      </c>
      <c r="C32" s="9" t="s">
        <v>63</v>
      </c>
      <c r="D32" s="9" t="s">
        <v>990</v>
      </c>
      <c r="E32" s="13" t="s">
        <v>2214</v>
      </c>
      <c r="F32" s="13" t="s">
        <v>2213</v>
      </c>
      <c r="G32" s="13">
        <v>12248.888078399999</v>
      </c>
    </row>
    <row r="33" spans="1:7" x14ac:dyDescent="0.45">
      <c r="A33" s="10" t="s">
        <v>988</v>
      </c>
      <c r="B33" s="10" t="s">
        <v>987</v>
      </c>
      <c r="C33" s="9" t="s">
        <v>63</v>
      </c>
      <c r="D33" s="9" t="s">
        <v>986</v>
      </c>
      <c r="E33" s="13" t="s">
        <v>2212</v>
      </c>
      <c r="F33" s="13" t="s">
        <v>2211</v>
      </c>
      <c r="G33" s="13">
        <v>666.12647244000004</v>
      </c>
    </row>
    <row r="34" spans="1:7" x14ac:dyDescent="0.45">
      <c r="A34" s="10" t="s">
        <v>984</v>
      </c>
      <c r="B34" s="10" t="s">
        <v>983</v>
      </c>
      <c r="C34" s="9" t="s">
        <v>63</v>
      </c>
      <c r="D34" s="9" t="s">
        <v>982</v>
      </c>
      <c r="E34" s="13" t="s">
        <v>2210</v>
      </c>
      <c r="F34" s="13"/>
      <c r="G34" s="13">
        <v>0</v>
      </c>
    </row>
    <row r="35" spans="1:7" x14ac:dyDescent="0.45">
      <c r="A35" s="10" t="s">
        <v>41</v>
      </c>
      <c r="B35" s="10" t="s">
        <v>1279</v>
      </c>
      <c r="C35" s="9" t="s">
        <v>63</v>
      </c>
      <c r="D35" s="9" t="s">
        <v>980</v>
      </c>
      <c r="E35" s="13" t="s">
        <v>2209</v>
      </c>
      <c r="F35" s="13" t="s">
        <v>2208</v>
      </c>
      <c r="G35" s="13">
        <v>233891.049872</v>
      </c>
    </row>
    <row r="36" spans="1:7" ht="19.149999999999999" x14ac:dyDescent="0.45">
      <c r="A36" s="10" t="s">
        <v>978</v>
      </c>
      <c r="B36" s="10" t="s">
        <v>977</v>
      </c>
      <c r="C36" s="9" t="s">
        <v>63</v>
      </c>
      <c r="D36" s="9" t="s">
        <v>976</v>
      </c>
      <c r="E36" s="13" t="s">
        <v>2207</v>
      </c>
      <c r="F36" s="13">
        <v>718</v>
      </c>
      <c r="G36" s="13">
        <v>2270.2908699999998</v>
      </c>
    </row>
    <row r="37" spans="1:7" x14ac:dyDescent="0.45">
      <c r="A37" s="10" t="s">
        <v>975</v>
      </c>
      <c r="B37" s="10" t="s">
        <v>974</v>
      </c>
      <c r="C37" s="9" t="s">
        <v>63</v>
      </c>
      <c r="D37" s="9" t="s">
        <v>973</v>
      </c>
      <c r="E37" s="13" t="s">
        <v>2206</v>
      </c>
      <c r="F37" s="13" t="s">
        <v>2205</v>
      </c>
      <c r="G37" s="13">
        <v>7287.6567826999999</v>
      </c>
    </row>
    <row r="38" spans="1:7" x14ac:dyDescent="0.45">
      <c r="A38" s="10" t="s">
        <v>972</v>
      </c>
      <c r="B38" s="10" t="s">
        <v>968</v>
      </c>
      <c r="C38" s="9" t="s">
        <v>63</v>
      </c>
      <c r="D38" s="9" t="s">
        <v>971</v>
      </c>
      <c r="E38" s="13" t="s">
        <v>2204</v>
      </c>
      <c r="F38" s="13" t="s">
        <v>2203</v>
      </c>
      <c r="G38" s="13">
        <v>581.03445107000005</v>
      </c>
    </row>
    <row r="39" spans="1:7" x14ac:dyDescent="0.45">
      <c r="A39" s="10" t="s">
        <v>969</v>
      </c>
      <c r="B39" s="10" t="s">
        <v>968</v>
      </c>
      <c r="C39" s="9" t="s">
        <v>67</v>
      </c>
      <c r="D39" s="9" t="s">
        <v>967</v>
      </c>
      <c r="E39" s="13" t="s">
        <v>2202</v>
      </c>
      <c r="F39" s="13"/>
      <c r="G39" s="13">
        <v>0</v>
      </c>
    </row>
    <row r="40" spans="1:7" x14ac:dyDescent="0.45">
      <c r="A40" s="10" t="s">
        <v>965</v>
      </c>
      <c r="B40" s="10" t="s">
        <v>961</v>
      </c>
      <c r="C40" s="9" t="s">
        <v>63</v>
      </c>
      <c r="D40" s="9" t="s">
        <v>964</v>
      </c>
      <c r="E40" s="13" t="s">
        <v>2201</v>
      </c>
      <c r="F40" s="13" t="s">
        <v>2200</v>
      </c>
      <c r="G40" s="13">
        <v>1837.474686</v>
      </c>
    </row>
    <row r="41" spans="1:7" x14ac:dyDescent="0.45">
      <c r="A41" s="10" t="s">
        <v>962</v>
      </c>
      <c r="B41" s="10" t="s">
        <v>961</v>
      </c>
      <c r="C41" s="9" t="s">
        <v>67</v>
      </c>
      <c r="D41" s="9" t="s">
        <v>960</v>
      </c>
      <c r="E41" s="13" t="s">
        <v>2199</v>
      </c>
      <c r="F41" s="13" t="s">
        <v>2198</v>
      </c>
      <c r="G41" s="13">
        <v>291.56769600000001</v>
      </c>
    </row>
    <row r="42" spans="1:7" x14ac:dyDescent="0.45">
      <c r="A42" s="10" t="s">
        <v>958</v>
      </c>
      <c r="B42" s="10" t="s">
        <v>1630</v>
      </c>
      <c r="C42" s="9" t="s">
        <v>63</v>
      </c>
      <c r="D42" s="9" t="s">
        <v>956</v>
      </c>
      <c r="E42" s="13" t="s">
        <v>2197</v>
      </c>
      <c r="F42" s="13"/>
      <c r="G42" s="13">
        <v>0</v>
      </c>
    </row>
    <row r="43" spans="1:7" ht="19.149999999999999" x14ac:dyDescent="0.45">
      <c r="A43" s="10" t="s">
        <v>955</v>
      </c>
      <c r="B43" s="10" t="s">
        <v>954</v>
      </c>
      <c r="C43" s="9" t="s">
        <v>63</v>
      </c>
      <c r="D43" s="9" t="s">
        <v>953</v>
      </c>
      <c r="E43" s="13" t="s">
        <v>2196</v>
      </c>
      <c r="F43" s="13" t="s">
        <v>2195</v>
      </c>
      <c r="G43" s="13">
        <v>75.717189329999997</v>
      </c>
    </row>
    <row r="44" spans="1:7" x14ac:dyDescent="0.45">
      <c r="A44" s="10" t="s">
        <v>951</v>
      </c>
      <c r="B44" s="10" t="s">
        <v>947</v>
      </c>
      <c r="C44" s="9" t="s">
        <v>63</v>
      </c>
      <c r="D44" s="9" t="s">
        <v>950</v>
      </c>
      <c r="E44" s="13" t="s">
        <v>2194</v>
      </c>
      <c r="F44" s="13" t="s">
        <v>2193</v>
      </c>
      <c r="G44" s="13">
        <v>9415.7634201599994</v>
      </c>
    </row>
    <row r="45" spans="1:7" x14ac:dyDescent="0.45">
      <c r="A45" s="10" t="s">
        <v>948</v>
      </c>
      <c r="B45" s="10" t="s">
        <v>947</v>
      </c>
      <c r="C45" s="9" t="s">
        <v>67</v>
      </c>
      <c r="D45" s="9" t="s">
        <v>946</v>
      </c>
      <c r="E45" s="13" t="s">
        <v>2192</v>
      </c>
      <c r="F45" s="13" t="s">
        <v>2191</v>
      </c>
      <c r="G45" s="13">
        <v>2458.8470160000002</v>
      </c>
    </row>
    <row r="46" spans="1:7" x14ac:dyDescent="0.45">
      <c r="A46" s="10" t="s">
        <v>944</v>
      </c>
      <c r="B46" s="10" t="s">
        <v>943</v>
      </c>
      <c r="C46" s="9" t="s">
        <v>63</v>
      </c>
      <c r="D46" s="9" t="s">
        <v>942</v>
      </c>
      <c r="E46" s="13" t="s">
        <v>2190</v>
      </c>
      <c r="F46" s="13" t="s">
        <v>2189</v>
      </c>
      <c r="G46" s="13">
        <v>379.35899999999998</v>
      </c>
    </row>
    <row r="47" spans="1:7" x14ac:dyDescent="0.45">
      <c r="A47" s="10" t="s">
        <v>17</v>
      </c>
      <c r="B47" s="10" t="s">
        <v>940</v>
      </c>
      <c r="C47" s="9" t="s">
        <v>63</v>
      </c>
      <c r="D47" s="9" t="s">
        <v>939</v>
      </c>
      <c r="E47" s="13" t="s">
        <v>2188</v>
      </c>
      <c r="F47" s="13" t="s">
        <v>2187</v>
      </c>
      <c r="G47" s="13">
        <v>50544.957499999997</v>
      </c>
    </row>
    <row r="48" spans="1:7" ht="31.9" x14ac:dyDescent="0.45">
      <c r="A48" s="10" t="s">
        <v>1624</v>
      </c>
      <c r="B48" s="10" t="s">
        <v>1623</v>
      </c>
      <c r="C48" s="9" t="s">
        <v>67</v>
      </c>
      <c r="D48" s="9" t="s">
        <v>1622</v>
      </c>
      <c r="E48" s="13" t="s">
        <v>2186</v>
      </c>
      <c r="F48" s="13" t="s">
        <v>2185</v>
      </c>
      <c r="G48" s="13">
        <v>30.143249999999998</v>
      </c>
    </row>
    <row r="49" spans="1:7" ht="25.5" x14ac:dyDescent="0.45">
      <c r="A49" s="10" t="s">
        <v>938</v>
      </c>
      <c r="B49" s="10" t="s">
        <v>937</v>
      </c>
      <c r="C49" s="9" t="s">
        <v>63</v>
      </c>
      <c r="D49" s="9" t="s">
        <v>936</v>
      </c>
      <c r="E49" s="13" t="s">
        <v>2184</v>
      </c>
      <c r="F49" s="13" t="s">
        <v>2183</v>
      </c>
      <c r="G49" s="13">
        <v>21485.826985490003</v>
      </c>
    </row>
    <row r="50" spans="1:7" x14ac:dyDescent="0.45">
      <c r="A50" s="10" t="s">
        <v>934</v>
      </c>
      <c r="B50" s="10" t="s">
        <v>931</v>
      </c>
      <c r="C50" s="9" t="s">
        <v>63</v>
      </c>
      <c r="D50" s="9" t="s">
        <v>933</v>
      </c>
      <c r="E50" s="13" t="s">
        <v>2182</v>
      </c>
      <c r="F50" s="13"/>
      <c r="G50" s="13">
        <v>0</v>
      </c>
    </row>
    <row r="51" spans="1:7" x14ac:dyDescent="0.45">
      <c r="A51" s="10" t="s">
        <v>932</v>
      </c>
      <c r="B51" s="10" t="s">
        <v>931</v>
      </c>
      <c r="C51" s="9" t="s">
        <v>67</v>
      </c>
      <c r="D51" s="9" t="s">
        <v>930</v>
      </c>
      <c r="E51" s="13" t="s">
        <v>2181</v>
      </c>
      <c r="F51" s="13" t="s">
        <v>2180</v>
      </c>
      <c r="G51" s="13">
        <v>107.3032406</v>
      </c>
    </row>
    <row r="52" spans="1:7" x14ac:dyDescent="0.45">
      <c r="A52" s="10" t="s">
        <v>929</v>
      </c>
      <c r="B52" s="10" t="s">
        <v>928</v>
      </c>
      <c r="C52" s="9" t="s">
        <v>63</v>
      </c>
      <c r="D52" s="9" t="s">
        <v>927</v>
      </c>
      <c r="E52" s="13" t="s">
        <v>2179</v>
      </c>
      <c r="F52" s="13" t="s">
        <v>2178</v>
      </c>
      <c r="G52" s="13">
        <v>325.51859439999998</v>
      </c>
    </row>
    <row r="53" spans="1:7" x14ac:dyDescent="0.45">
      <c r="A53" s="10" t="s">
        <v>53</v>
      </c>
      <c r="B53" s="10" t="s">
        <v>922</v>
      </c>
      <c r="C53" s="9" t="s">
        <v>63</v>
      </c>
      <c r="D53" s="9" t="s">
        <v>921</v>
      </c>
      <c r="E53" s="13" t="s">
        <v>2177</v>
      </c>
      <c r="F53" s="13" t="s">
        <v>2176</v>
      </c>
      <c r="G53" s="13">
        <v>175950.02423885002</v>
      </c>
    </row>
    <row r="54" spans="1:7" x14ac:dyDescent="0.45">
      <c r="A54" s="10" t="s">
        <v>919</v>
      </c>
      <c r="B54" s="10" t="s">
        <v>918</v>
      </c>
      <c r="C54" s="9" t="s">
        <v>63</v>
      </c>
      <c r="D54" s="9" t="s">
        <v>917</v>
      </c>
      <c r="E54" s="13" t="s">
        <v>2175</v>
      </c>
      <c r="F54" s="13"/>
      <c r="G54" s="13">
        <v>0</v>
      </c>
    </row>
    <row r="55" spans="1:7" x14ac:dyDescent="0.45">
      <c r="A55" s="10" t="s">
        <v>50</v>
      </c>
      <c r="B55" s="10" t="s">
        <v>916</v>
      </c>
      <c r="C55" s="9" t="s">
        <v>63</v>
      </c>
      <c r="D55" s="9" t="s">
        <v>915</v>
      </c>
      <c r="E55" s="13" t="s">
        <v>2174</v>
      </c>
      <c r="F55" s="13" t="s">
        <v>2173</v>
      </c>
      <c r="G55" s="13">
        <v>75154.26744779</v>
      </c>
    </row>
    <row r="56" spans="1:7" x14ac:dyDescent="0.45">
      <c r="A56" s="10" t="s">
        <v>913</v>
      </c>
      <c r="B56" s="10" t="s">
        <v>912</v>
      </c>
      <c r="C56" s="9" t="s">
        <v>63</v>
      </c>
      <c r="D56" s="9" t="s">
        <v>911</v>
      </c>
      <c r="E56" s="13" t="s">
        <v>2172</v>
      </c>
      <c r="F56" s="13" t="s">
        <v>2171</v>
      </c>
      <c r="G56" s="13">
        <v>10078.518749999999</v>
      </c>
    </row>
    <row r="57" spans="1:7" x14ac:dyDescent="0.45">
      <c r="A57" s="10" t="s">
        <v>909</v>
      </c>
      <c r="B57" s="10" t="s">
        <v>908</v>
      </c>
      <c r="C57" s="9" t="s">
        <v>67</v>
      </c>
      <c r="D57" s="9" t="s">
        <v>907</v>
      </c>
      <c r="E57" s="13" t="s">
        <v>2170</v>
      </c>
      <c r="F57" s="13" t="s">
        <v>2169</v>
      </c>
      <c r="G57" s="13">
        <v>19.730599999999999</v>
      </c>
    </row>
    <row r="58" spans="1:7" x14ac:dyDescent="0.45">
      <c r="A58" s="10" t="s">
        <v>906</v>
      </c>
      <c r="B58" s="10" t="s">
        <v>903</v>
      </c>
      <c r="C58" s="9" t="s">
        <v>63</v>
      </c>
      <c r="D58" s="9" t="s">
        <v>905</v>
      </c>
      <c r="E58" s="13" t="s">
        <v>2168</v>
      </c>
      <c r="F58" s="13" t="s">
        <v>2167</v>
      </c>
      <c r="G58" s="13">
        <v>11941.863648</v>
      </c>
    </row>
    <row r="59" spans="1:7" x14ac:dyDescent="0.45">
      <c r="A59" s="10" t="s">
        <v>904</v>
      </c>
      <c r="B59" s="10" t="s">
        <v>903</v>
      </c>
      <c r="C59" s="9" t="s">
        <v>67</v>
      </c>
      <c r="D59" s="9" t="s">
        <v>902</v>
      </c>
      <c r="E59" s="13" t="s">
        <v>2166</v>
      </c>
      <c r="F59" s="13" t="s">
        <v>2165</v>
      </c>
      <c r="G59" s="13">
        <v>605.09204999999997</v>
      </c>
    </row>
    <row r="60" spans="1:7" x14ac:dyDescent="0.45">
      <c r="A60" s="10" t="s">
        <v>901</v>
      </c>
      <c r="B60" s="10" t="s">
        <v>900</v>
      </c>
      <c r="C60" s="9" t="s">
        <v>63</v>
      </c>
      <c r="D60" s="9" t="s">
        <v>899</v>
      </c>
      <c r="E60" s="13" t="s">
        <v>2162</v>
      </c>
      <c r="F60" s="13"/>
      <c r="G60" s="13">
        <v>0</v>
      </c>
    </row>
    <row r="61" spans="1:7" x14ac:dyDescent="0.45">
      <c r="A61" s="10" t="s">
        <v>15</v>
      </c>
      <c r="B61" s="10" t="s">
        <v>898</v>
      </c>
      <c r="C61" s="9" t="s">
        <v>63</v>
      </c>
      <c r="D61" s="9" t="s">
        <v>897</v>
      </c>
      <c r="E61" s="13" t="s">
        <v>2164</v>
      </c>
      <c r="F61" s="13" t="s">
        <v>2163</v>
      </c>
      <c r="G61" s="13">
        <v>3505810.5253610001</v>
      </c>
    </row>
    <row r="62" spans="1:7" x14ac:dyDescent="0.45">
      <c r="A62" s="10" t="s">
        <v>895</v>
      </c>
      <c r="B62" s="10" t="s">
        <v>894</v>
      </c>
      <c r="C62" s="9" t="s">
        <v>63</v>
      </c>
      <c r="D62" s="9" t="s">
        <v>893</v>
      </c>
      <c r="E62" s="13" t="s">
        <v>2162</v>
      </c>
      <c r="F62" s="13"/>
      <c r="G62" s="13">
        <v>0</v>
      </c>
    </row>
    <row r="63" spans="1:7" x14ac:dyDescent="0.45">
      <c r="A63" s="10" t="s">
        <v>892</v>
      </c>
      <c r="B63" s="10" t="s">
        <v>891</v>
      </c>
      <c r="C63" s="9" t="s">
        <v>63</v>
      </c>
      <c r="D63" s="9" t="s">
        <v>890</v>
      </c>
      <c r="E63" s="13" t="s">
        <v>2161</v>
      </c>
      <c r="F63" s="13"/>
      <c r="G63" s="13">
        <v>0</v>
      </c>
    </row>
    <row r="64" spans="1:7" x14ac:dyDescent="0.45">
      <c r="A64" s="10" t="s">
        <v>52</v>
      </c>
      <c r="B64" s="10" t="s">
        <v>1262</v>
      </c>
      <c r="C64" s="9" t="s">
        <v>63</v>
      </c>
      <c r="D64" s="9" t="s">
        <v>888</v>
      </c>
      <c r="E64" s="13" t="s">
        <v>2160</v>
      </c>
      <c r="F64" s="13" t="s">
        <v>2159</v>
      </c>
      <c r="G64" s="13">
        <v>27701.5733673</v>
      </c>
    </row>
    <row r="65" spans="1:7" x14ac:dyDescent="0.45">
      <c r="A65" s="10" t="s">
        <v>16</v>
      </c>
      <c r="B65" s="10" t="s">
        <v>1261</v>
      </c>
      <c r="C65" s="9" t="s">
        <v>63</v>
      </c>
      <c r="D65" s="9" t="s">
        <v>886</v>
      </c>
      <c r="E65" s="13" t="s">
        <v>2158</v>
      </c>
      <c r="F65" s="13">
        <v>6717</v>
      </c>
      <c r="G65" s="13">
        <v>1062934.8622920001</v>
      </c>
    </row>
    <row r="66" spans="1:7" x14ac:dyDescent="0.45">
      <c r="A66" s="10" t="s">
        <v>885</v>
      </c>
      <c r="B66" s="10" t="s">
        <v>1260</v>
      </c>
      <c r="C66" s="9" t="s">
        <v>63</v>
      </c>
      <c r="D66" s="9" t="s">
        <v>883</v>
      </c>
      <c r="E66" s="13" t="s">
        <v>2157</v>
      </c>
      <c r="F66" s="13" t="s">
        <v>2156</v>
      </c>
      <c r="G66" s="13">
        <v>1178</v>
      </c>
    </row>
    <row r="67" spans="1:7" x14ac:dyDescent="0.45">
      <c r="A67" s="10" t="s">
        <v>881</v>
      </c>
      <c r="B67" s="10" t="s">
        <v>880</v>
      </c>
      <c r="C67" s="9" t="s">
        <v>63</v>
      </c>
      <c r="D67" s="9" t="s">
        <v>879</v>
      </c>
      <c r="E67" s="13" t="s">
        <v>2155</v>
      </c>
      <c r="F67" s="13" t="s">
        <v>2154</v>
      </c>
      <c r="G67" s="13">
        <v>386.5444</v>
      </c>
    </row>
    <row r="68" spans="1:7" x14ac:dyDescent="0.45">
      <c r="A68" s="10" t="s">
        <v>877</v>
      </c>
      <c r="B68" s="10" t="s">
        <v>876</v>
      </c>
      <c r="C68" s="9" t="s">
        <v>63</v>
      </c>
      <c r="D68" s="9" t="s">
        <v>875</v>
      </c>
      <c r="E68" s="13" t="s">
        <v>2153</v>
      </c>
      <c r="F68" s="13" t="s">
        <v>2152</v>
      </c>
      <c r="G68" s="13">
        <v>92.622</v>
      </c>
    </row>
    <row r="69" spans="1:7" x14ac:dyDescent="0.45">
      <c r="A69" s="10" t="s">
        <v>873</v>
      </c>
      <c r="B69" s="10" t="s">
        <v>2151</v>
      </c>
      <c r="C69" s="9" t="s">
        <v>63</v>
      </c>
      <c r="D69" s="9" t="s">
        <v>871</v>
      </c>
      <c r="E69" s="13" t="s">
        <v>2150</v>
      </c>
      <c r="F69" s="13" t="s">
        <v>2149</v>
      </c>
      <c r="G69" s="13">
        <v>2757.6</v>
      </c>
    </row>
    <row r="70" spans="1:7" x14ac:dyDescent="0.45">
      <c r="A70" s="10" t="s">
        <v>869</v>
      </c>
      <c r="B70" s="10" t="s">
        <v>868</v>
      </c>
      <c r="C70" s="9" t="s">
        <v>63</v>
      </c>
      <c r="D70" s="9" t="s">
        <v>867</v>
      </c>
      <c r="E70" s="13" t="s">
        <v>2148</v>
      </c>
      <c r="F70" s="13" t="s">
        <v>2147</v>
      </c>
      <c r="G70" s="13">
        <v>12465.556562200001</v>
      </c>
    </row>
    <row r="71" spans="1:7" x14ac:dyDescent="0.45">
      <c r="A71" s="10" t="s">
        <v>866</v>
      </c>
      <c r="B71" s="10" t="s">
        <v>1255</v>
      </c>
      <c r="C71" s="9" t="s">
        <v>63</v>
      </c>
      <c r="D71" s="9" t="s">
        <v>865</v>
      </c>
      <c r="E71" s="13" t="s">
        <v>2146</v>
      </c>
      <c r="F71" s="13"/>
      <c r="G71" s="13">
        <v>0</v>
      </c>
    </row>
    <row r="72" spans="1:7" x14ac:dyDescent="0.45">
      <c r="A72" s="10" t="s">
        <v>864</v>
      </c>
      <c r="B72" s="10" t="s">
        <v>1255</v>
      </c>
      <c r="C72" s="9" t="s">
        <v>67</v>
      </c>
      <c r="D72" s="9" t="s">
        <v>862</v>
      </c>
      <c r="E72" s="13" t="s">
        <v>2145</v>
      </c>
      <c r="F72" s="13"/>
      <c r="G72" s="13">
        <v>0</v>
      </c>
    </row>
    <row r="73" spans="1:7" x14ac:dyDescent="0.45">
      <c r="A73" s="10" t="s">
        <v>36</v>
      </c>
      <c r="B73" s="10" t="s">
        <v>857</v>
      </c>
      <c r="C73" s="9" t="s">
        <v>63</v>
      </c>
      <c r="D73" s="9" t="s">
        <v>856</v>
      </c>
      <c r="E73" s="13" t="s">
        <v>2144</v>
      </c>
      <c r="F73" s="13" t="s">
        <v>2143</v>
      </c>
      <c r="G73" s="13">
        <v>214564.14482350001</v>
      </c>
    </row>
    <row r="74" spans="1:7" x14ac:dyDescent="0.45">
      <c r="A74" s="10" t="s">
        <v>1598</v>
      </c>
      <c r="B74" s="10" t="s">
        <v>857</v>
      </c>
      <c r="C74" s="9" t="s">
        <v>63</v>
      </c>
      <c r="D74" s="9" t="s">
        <v>1597</v>
      </c>
      <c r="E74" s="13" t="s">
        <v>2142</v>
      </c>
      <c r="F74" s="13" t="s">
        <v>2141</v>
      </c>
      <c r="G74" s="13">
        <v>48272.724163989995</v>
      </c>
    </row>
    <row r="75" spans="1:7" x14ac:dyDescent="0.45">
      <c r="A75" s="10" t="s">
        <v>854</v>
      </c>
      <c r="B75" s="10" t="s">
        <v>853</v>
      </c>
      <c r="C75" s="9" t="s">
        <v>63</v>
      </c>
      <c r="D75" s="9" t="s">
        <v>852</v>
      </c>
      <c r="E75" s="13" t="s">
        <v>2140</v>
      </c>
      <c r="F75" s="13"/>
      <c r="G75" s="13">
        <v>0</v>
      </c>
    </row>
    <row r="76" spans="1:7" x14ac:dyDescent="0.45">
      <c r="A76" s="10" t="s">
        <v>848</v>
      </c>
      <c r="B76" s="10" t="s">
        <v>843</v>
      </c>
      <c r="C76" s="9" t="s">
        <v>63</v>
      </c>
      <c r="D76" s="9" t="s">
        <v>847</v>
      </c>
      <c r="E76" s="13" t="s">
        <v>2139</v>
      </c>
      <c r="F76" s="13"/>
      <c r="G76" s="13">
        <v>0</v>
      </c>
    </row>
    <row r="77" spans="1:7" x14ac:dyDescent="0.45">
      <c r="A77" s="10" t="s">
        <v>846</v>
      </c>
      <c r="B77" s="10" t="s">
        <v>843</v>
      </c>
      <c r="C77" s="9" t="s">
        <v>63</v>
      </c>
      <c r="D77" s="9" t="s">
        <v>845</v>
      </c>
      <c r="E77" s="13" t="s">
        <v>2138</v>
      </c>
      <c r="F77" s="13"/>
      <c r="G77" s="13">
        <v>0</v>
      </c>
    </row>
    <row r="78" spans="1:7" x14ac:dyDescent="0.45">
      <c r="A78" s="10" t="s">
        <v>844</v>
      </c>
      <c r="B78" s="10" t="s">
        <v>843</v>
      </c>
      <c r="C78" s="9" t="s">
        <v>67</v>
      </c>
      <c r="D78" s="9" t="s">
        <v>842</v>
      </c>
      <c r="E78" s="13" t="s">
        <v>2137</v>
      </c>
      <c r="F78" s="13"/>
      <c r="G78" s="13">
        <v>0</v>
      </c>
    </row>
    <row r="79" spans="1:7" x14ac:dyDescent="0.45">
      <c r="A79" s="10" t="s">
        <v>18</v>
      </c>
      <c r="B79" s="10" t="s">
        <v>841</v>
      </c>
      <c r="C79" s="9" t="s">
        <v>63</v>
      </c>
      <c r="D79" s="9" t="s">
        <v>1595</v>
      </c>
      <c r="E79" s="13" t="s">
        <v>2136</v>
      </c>
      <c r="F79" s="13" t="s">
        <v>2135</v>
      </c>
      <c r="G79" s="13">
        <v>98616.249424110007</v>
      </c>
    </row>
    <row r="80" spans="1:7" x14ac:dyDescent="0.45">
      <c r="A80" s="10" t="s">
        <v>838</v>
      </c>
      <c r="B80" s="10" t="s">
        <v>837</v>
      </c>
      <c r="C80" s="9" t="s">
        <v>63</v>
      </c>
      <c r="D80" s="9" t="s">
        <v>836</v>
      </c>
      <c r="E80" s="13" t="s">
        <v>2134</v>
      </c>
      <c r="F80" s="13" t="s">
        <v>2133</v>
      </c>
      <c r="G80" s="13">
        <v>32471.494052400001</v>
      </c>
    </row>
    <row r="81" spans="1:7" x14ac:dyDescent="0.45">
      <c r="A81" s="10" t="s">
        <v>834</v>
      </c>
      <c r="B81" s="10" t="s">
        <v>833</v>
      </c>
      <c r="C81" s="9" t="s">
        <v>63</v>
      </c>
      <c r="D81" s="9" t="s">
        <v>832</v>
      </c>
      <c r="E81" s="13" t="s">
        <v>2132</v>
      </c>
      <c r="F81" s="13" t="s">
        <v>2131</v>
      </c>
      <c r="G81" s="13">
        <v>6937.7540616400001</v>
      </c>
    </row>
    <row r="82" spans="1:7" x14ac:dyDescent="0.45">
      <c r="A82" s="10" t="s">
        <v>830</v>
      </c>
      <c r="B82" s="10" t="s">
        <v>829</v>
      </c>
      <c r="C82" s="9" t="s">
        <v>63</v>
      </c>
      <c r="D82" s="9" t="s">
        <v>828</v>
      </c>
      <c r="E82" s="13" t="s">
        <v>2130</v>
      </c>
      <c r="F82" s="13" t="s">
        <v>2129</v>
      </c>
      <c r="G82" s="13">
        <v>1055.4749999999999</v>
      </c>
    </row>
    <row r="83" spans="1:7" ht="19.149999999999999" x14ac:dyDescent="0.45">
      <c r="A83" s="10" t="s">
        <v>826</v>
      </c>
      <c r="B83" s="10" t="s">
        <v>822</v>
      </c>
      <c r="C83" s="9" t="s">
        <v>63</v>
      </c>
      <c r="D83" s="9" t="s">
        <v>825</v>
      </c>
      <c r="E83" s="13" t="s">
        <v>2128</v>
      </c>
      <c r="F83" s="13" t="s">
        <v>2127</v>
      </c>
      <c r="G83" s="13">
        <v>16867.993320180001</v>
      </c>
    </row>
    <row r="84" spans="1:7" ht="19.149999999999999" x14ac:dyDescent="0.45">
      <c r="A84" s="10" t="s">
        <v>823</v>
      </c>
      <c r="B84" s="10" t="s">
        <v>822</v>
      </c>
      <c r="C84" s="9" t="s">
        <v>67</v>
      </c>
      <c r="D84" s="9" t="s">
        <v>821</v>
      </c>
      <c r="E84" s="13" t="s">
        <v>2126</v>
      </c>
      <c r="F84" s="13" t="s">
        <v>2125</v>
      </c>
      <c r="G84" s="13">
        <v>5867.3245651000007</v>
      </c>
    </row>
    <row r="85" spans="1:7" x14ac:dyDescent="0.45">
      <c r="A85" s="10" t="s">
        <v>819</v>
      </c>
      <c r="B85" s="10" t="s">
        <v>816</v>
      </c>
      <c r="C85" s="9" t="s">
        <v>63</v>
      </c>
      <c r="D85" s="9" t="s">
        <v>818</v>
      </c>
      <c r="E85" s="13" t="s">
        <v>2124</v>
      </c>
      <c r="F85" s="13" t="s">
        <v>2123</v>
      </c>
      <c r="G85" s="13">
        <v>21426.339457890001</v>
      </c>
    </row>
    <row r="86" spans="1:7" x14ac:dyDescent="0.45">
      <c r="A86" s="10" t="s">
        <v>817</v>
      </c>
      <c r="B86" s="10" t="s">
        <v>816</v>
      </c>
      <c r="C86" s="9" t="s">
        <v>67</v>
      </c>
      <c r="D86" s="9" t="s">
        <v>815</v>
      </c>
      <c r="E86" s="13" t="s">
        <v>2122</v>
      </c>
      <c r="F86" s="13" t="s">
        <v>2121</v>
      </c>
      <c r="G86" s="13">
        <v>202.80880169</v>
      </c>
    </row>
    <row r="87" spans="1:7" x14ac:dyDescent="0.45">
      <c r="A87" s="10" t="s">
        <v>813</v>
      </c>
      <c r="B87" s="10" t="s">
        <v>812</v>
      </c>
      <c r="C87" s="9" t="s">
        <v>63</v>
      </c>
      <c r="D87" s="9" t="s">
        <v>811</v>
      </c>
      <c r="E87" s="13" t="s">
        <v>2120</v>
      </c>
      <c r="F87" s="13" t="s">
        <v>2119</v>
      </c>
      <c r="G87" s="13">
        <v>2611.0825728</v>
      </c>
    </row>
    <row r="88" spans="1:7" x14ac:dyDescent="0.45">
      <c r="A88" s="10" t="s">
        <v>809</v>
      </c>
      <c r="B88" s="10" t="s">
        <v>808</v>
      </c>
      <c r="C88" s="9" t="s">
        <v>63</v>
      </c>
      <c r="D88" s="9" t="s">
        <v>807</v>
      </c>
      <c r="E88" s="13" t="s">
        <v>2118</v>
      </c>
      <c r="F88" s="13" t="s">
        <v>2117</v>
      </c>
      <c r="G88" s="13">
        <v>6737.6571373999996</v>
      </c>
    </row>
    <row r="89" spans="1:7" x14ac:dyDescent="0.45">
      <c r="A89" s="10" t="s">
        <v>805</v>
      </c>
      <c r="B89" s="10" t="s">
        <v>802</v>
      </c>
      <c r="C89" s="9" t="s">
        <v>63</v>
      </c>
      <c r="D89" s="9" t="s">
        <v>804</v>
      </c>
      <c r="E89" s="13" t="s">
        <v>2116</v>
      </c>
      <c r="F89" s="13"/>
      <c r="G89" s="13">
        <v>0</v>
      </c>
    </row>
    <row r="90" spans="1:7" x14ac:dyDescent="0.45">
      <c r="A90" s="10" t="s">
        <v>803</v>
      </c>
      <c r="B90" s="10" t="s">
        <v>802</v>
      </c>
      <c r="C90" s="9" t="s">
        <v>67</v>
      </c>
      <c r="D90" s="9" t="s">
        <v>801</v>
      </c>
      <c r="E90" s="13" t="s">
        <v>2115</v>
      </c>
      <c r="F90" s="13"/>
      <c r="G90" s="13">
        <v>0</v>
      </c>
    </row>
    <row r="91" spans="1:7" ht="19.149999999999999" x14ac:dyDescent="0.45">
      <c r="A91" s="10" t="s">
        <v>800</v>
      </c>
      <c r="B91" s="10" t="s">
        <v>796</v>
      </c>
      <c r="C91" s="9" t="s">
        <v>63</v>
      </c>
      <c r="D91" s="9" t="s">
        <v>799</v>
      </c>
      <c r="E91" s="13" t="s">
        <v>2114</v>
      </c>
      <c r="F91" s="13"/>
      <c r="G91" s="13">
        <v>0</v>
      </c>
    </row>
    <row r="92" spans="1:7" ht="19.149999999999999" x14ac:dyDescent="0.45">
      <c r="A92" s="10" t="s">
        <v>797</v>
      </c>
      <c r="B92" s="10" t="s">
        <v>796</v>
      </c>
      <c r="C92" s="9" t="s">
        <v>67</v>
      </c>
      <c r="D92" s="9" t="s">
        <v>795</v>
      </c>
      <c r="E92" s="13" t="s">
        <v>2113</v>
      </c>
      <c r="F92" s="13" t="s">
        <v>2112</v>
      </c>
      <c r="G92" s="13">
        <v>735.02437953999993</v>
      </c>
    </row>
    <row r="93" spans="1:7" x14ac:dyDescent="0.45">
      <c r="A93" s="10" t="s">
        <v>1583</v>
      </c>
      <c r="B93" s="10" t="s">
        <v>1579</v>
      </c>
      <c r="C93" s="9" t="s">
        <v>63</v>
      </c>
      <c r="D93" s="9" t="s">
        <v>1582</v>
      </c>
      <c r="E93" s="13" t="s">
        <v>2111</v>
      </c>
      <c r="F93" s="13" t="s">
        <v>2110</v>
      </c>
      <c r="G93" s="13">
        <v>263.97273729</v>
      </c>
    </row>
    <row r="94" spans="1:7" x14ac:dyDescent="0.45">
      <c r="A94" s="10" t="s">
        <v>1580</v>
      </c>
      <c r="B94" s="10" t="s">
        <v>1579</v>
      </c>
      <c r="C94" s="9" t="s">
        <v>67</v>
      </c>
      <c r="D94" s="9" t="s">
        <v>1578</v>
      </c>
      <c r="E94" s="13" t="s">
        <v>2109</v>
      </c>
      <c r="F94" s="13" t="s">
        <v>2108</v>
      </c>
      <c r="G94" s="13">
        <v>68.083375790000005</v>
      </c>
    </row>
    <row r="95" spans="1:7" x14ac:dyDescent="0.45">
      <c r="A95" s="10" t="s">
        <v>794</v>
      </c>
      <c r="B95" s="10" t="s">
        <v>793</v>
      </c>
      <c r="C95" s="9" t="s">
        <v>63</v>
      </c>
      <c r="D95" s="9" t="s">
        <v>792</v>
      </c>
      <c r="E95" s="13" t="s">
        <v>2107</v>
      </c>
      <c r="F95" s="13"/>
      <c r="G95" s="13">
        <v>0</v>
      </c>
    </row>
    <row r="96" spans="1:7" x14ac:dyDescent="0.45">
      <c r="A96" s="10" t="s">
        <v>19</v>
      </c>
      <c r="B96" s="10" t="s">
        <v>791</v>
      </c>
      <c r="C96" s="9" t="s">
        <v>63</v>
      </c>
      <c r="D96" s="9" t="s">
        <v>790</v>
      </c>
      <c r="E96" s="13" t="s">
        <v>2106</v>
      </c>
      <c r="F96" s="13" t="s">
        <v>2105</v>
      </c>
      <c r="G96" s="13">
        <v>26570.614531630003</v>
      </c>
    </row>
    <row r="97" spans="1:7" x14ac:dyDescent="0.45">
      <c r="A97" s="10" t="s">
        <v>789</v>
      </c>
      <c r="B97" s="10" t="s">
        <v>1243</v>
      </c>
      <c r="C97" s="9" t="s">
        <v>63</v>
      </c>
      <c r="D97" s="9" t="s">
        <v>788</v>
      </c>
      <c r="E97" s="13" t="s">
        <v>2104</v>
      </c>
      <c r="F97" s="13" t="s">
        <v>2103</v>
      </c>
      <c r="G97" s="13">
        <v>552.27984000000004</v>
      </c>
    </row>
    <row r="98" spans="1:7" x14ac:dyDescent="0.45">
      <c r="A98" s="10" t="s">
        <v>787</v>
      </c>
      <c r="B98" s="10" t="s">
        <v>1242</v>
      </c>
      <c r="C98" s="9" t="s">
        <v>63</v>
      </c>
      <c r="D98" s="9" t="s">
        <v>785</v>
      </c>
      <c r="E98" s="13" t="s">
        <v>2102</v>
      </c>
      <c r="F98" s="13"/>
      <c r="G98" s="13">
        <v>0</v>
      </c>
    </row>
    <row r="99" spans="1:7" x14ac:dyDescent="0.45">
      <c r="A99" s="10" t="s">
        <v>784</v>
      </c>
      <c r="B99" s="10" t="s">
        <v>783</v>
      </c>
      <c r="C99" s="9" t="s">
        <v>63</v>
      </c>
      <c r="D99" s="9" t="s">
        <v>782</v>
      </c>
      <c r="E99" s="13" t="s">
        <v>2101</v>
      </c>
      <c r="F99" s="13">
        <v>49530</v>
      </c>
      <c r="G99" s="13">
        <v>12388.74078</v>
      </c>
    </row>
    <row r="100" spans="1:7" x14ac:dyDescent="0.45">
      <c r="A100" s="10" t="s">
        <v>1573</v>
      </c>
      <c r="B100" s="10" t="s">
        <v>2100</v>
      </c>
      <c r="C100" s="9" t="s">
        <v>63</v>
      </c>
      <c r="D100" s="9" t="s">
        <v>1571</v>
      </c>
      <c r="E100" s="13" t="s">
        <v>2099</v>
      </c>
      <c r="F100" s="13"/>
      <c r="G100" s="13">
        <v>0</v>
      </c>
    </row>
    <row r="101" spans="1:7" x14ac:dyDescent="0.45">
      <c r="A101" s="10" t="s">
        <v>781</v>
      </c>
      <c r="B101" s="10" t="s">
        <v>778</v>
      </c>
      <c r="C101" s="9" t="s">
        <v>63</v>
      </c>
      <c r="D101" s="9" t="s">
        <v>780</v>
      </c>
      <c r="E101" s="13" t="s">
        <v>2098</v>
      </c>
      <c r="F101" s="13">
        <v>8066</v>
      </c>
      <c r="G101" s="13">
        <v>6033.4647919999998</v>
      </c>
    </row>
    <row r="102" spans="1:7" x14ac:dyDescent="0.45">
      <c r="A102" s="10" t="s">
        <v>779</v>
      </c>
      <c r="B102" s="10" t="s">
        <v>778</v>
      </c>
      <c r="C102" s="9" t="s">
        <v>67</v>
      </c>
      <c r="D102" s="9" t="s">
        <v>777</v>
      </c>
      <c r="E102" s="13" t="s">
        <v>2097</v>
      </c>
      <c r="F102" s="13">
        <v>13707</v>
      </c>
      <c r="G102" s="13">
        <v>3417.6622590000002</v>
      </c>
    </row>
    <row r="103" spans="1:7" x14ac:dyDescent="0.45">
      <c r="A103" s="10" t="s">
        <v>776</v>
      </c>
      <c r="B103" s="10" t="s">
        <v>773</v>
      </c>
      <c r="C103" s="9" t="s">
        <v>63</v>
      </c>
      <c r="D103" s="9" t="s">
        <v>775</v>
      </c>
      <c r="E103" s="13" t="s">
        <v>2096</v>
      </c>
      <c r="F103" s="13" t="s">
        <v>1570</v>
      </c>
      <c r="G103" s="13">
        <v>2575.3036080000002</v>
      </c>
    </row>
    <row r="104" spans="1:7" x14ac:dyDescent="0.45">
      <c r="A104" s="10" t="s">
        <v>774</v>
      </c>
      <c r="B104" s="10" t="s">
        <v>773</v>
      </c>
      <c r="C104" s="9" t="s">
        <v>67</v>
      </c>
      <c r="D104" s="9" t="s">
        <v>772</v>
      </c>
      <c r="E104" s="13" t="s">
        <v>2095</v>
      </c>
      <c r="F104" s="13" t="s">
        <v>2094</v>
      </c>
      <c r="G104" s="13">
        <v>302.75527399999999</v>
      </c>
    </row>
    <row r="105" spans="1:7" x14ac:dyDescent="0.45">
      <c r="A105" s="10" t="s">
        <v>770</v>
      </c>
      <c r="B105" s="10" t="s">
        <v>766</v>
      </c>
      <c r="C105" s="9" t="s">
        <v>63</v>
      </c>
      <c r="D105" s="9" t="s">
        <v>769</v>
      </c>
      <c r="E105" s="13" t="s">
        <v>2093</v>
      </c>
      <c r="F105" s="13" t="s">
        <v>2092</v>
      </c>
      <c r="G105" s="13">
        <v>1494.0780284699999</v>
      </c>
    </row>
    <row r="106" spans="1:7" x14ac:dyDescent="0.45">
      <c r="A106" s="10" t="s">
        <v>767</v>
      </c>
      <c r="B106" s="10" t="s">
        <v>766</v>
      </c>
      <c r="C106" s="9" t="s">
        <v>67</v>
      </c>
      <c r="D106" s="9" t="s">
        <v>765</v>
      </c>
      <c r="E106" s="13" t="s">
        <v>2091</v>
      </c>
      <c r="F106" s="13" t="s">
        <v>2090</v>
      </c>
      <c r="G106" s="13">
        <v>149.37181369999999</v>
      </c>
    </row>
    <row r="107" spans="1:7" ht="19.149999999999999" x14ac:dyDescent="0.45">
      <c r="A107" s="10" t="s">
        <v>763</v>
      </c>
      <c r="B107" s="10" t="s">
        <v>760</v>
      </c>
      <c r="C107" s="9" t="s">
        <v>63</v>
      </c>
      <c r="D107" s="9" t="s">
        <v>762</v>
      </c>
      <c r="E107" s="13" t="s">
        <v>2089</v>
      </c>
      <c r="F107" s="13"/>
      <c r="G107" s="13">
        <v>0</v>
      </c>
    </row>
    <row r="108" spans="1:7" ht="19.149999999999999" x14ac:dyDescent="0.45">
      <c r="A108" s="10" t="s">
        <v>761</v>
      </c>
      <c r="B108" s="10" t="s">
        <v>760</v>
      </c>
      <c r="C108" s="9" t="s">
        <v>67</v>
      </c>
      <c r="D108" s="9" t="s">
        <v>759</v>
      </c>
      <c r="E108" s="13" t="s">
        <v>2088</v>
      </c>
      <c r="F108" s="13" t="s">
        <v>2087</v>
      </c>
      <c r="G108" s="13">
        <v>477.98072891999999</v>
      </c>
    </row>
    <row r="109" spans="1:7" x14ac:dyDescent="0.45">
      <c r="A109" s="10" t="s">
        <v>757</v>
      </c>
      <c r="B109" s="10" t="s">
        <v>1566</v>
      </c>
      <c r="C109" s="9" t="s">
        <v>63</v>
      </c>
      <c r="D109" s="9" t="s">
        <v>755</v>
      </c>
      <c r="E109" s="13" t="s">
        <v>2086</v>
      </c>
      <c r="F109" s="13" t="s">
        <v>2085</v>
      </c>
      <c r="G109" s="13">
        <v>24420.636473799997</v>
      </c>
    </row>
    <row r="110" spans="1:7" x14ac:dyDescent="0.45">
      <c r="A110" s="10" t="s">
        <v>753</v>
      </c>
      <c r="B110" s="10" t="s">
        <v>749</v>
      </c>
      <c r="C110" s="9" t="s">
        <v>63</v>
      </c>
      <c r="D110" s="9" t="s">
        <v>752</v>
      </c>
      <c r="E110" s="13" t="s">
        <v>2084</v>
      </c>
      <c r="F110" s="13"/>
      <c r="G110" s="13">
        <v>0</v>
      </c>
    </row>
    <row r="111" spans="1:7" x14ac:dyDescent="0.45">
      <c r="A111" s="10" t="s">
        <v>750</v>
      </c>
      <c r="B111" s="10" t="s">
        <v>749</v>
      </c>
      <c r="C111" s="9" t="s">
        <v>67</v>
      </c>
      <c r="D111" s="9" t="s">
        <v>748</v>
      </c>
      <c r="E111" s="13" t="s">
        <v>2083</v>
      </c>
      <c r="F111" s="13" t="s">
        <v>1157</v>
      </c>
      <c r="G111" s="13">
        <v>50.852373119999996</v>
      </c>
    </row>
    <row r="112" spans="1:7" x14ac:dyDescent="0.45">
      <c r="A112" s="10" t="s">
        <v>746</v>
      </c>
      <c r="B112" s="10" t="s">
        <v>745</v>
      </c>
      <c r="C112" s="9" t="s">
        <v>63</v>
      </c>
      <c r="D112" s="9" t="s">
        <v>744</v>
      </c>
      <c r="E112" s="13" t="s">
        <v>2082</v>
      </c>
      <c r="F112" s="13" t="s">
        <v>2081</v>
      </c>
      <c r="G112" s="13">
        <v>18307.225373599998</v>
      </c>
    </row>
    <row r="113" spans="1:7" x14ac:dyDescent="0.45">
      <c r="A113" s="10" t="s">
        <v>742</v>
      </c>
      <c r="B113" s="10" t="s">
        <v>741</v>
      </c>
      <c r="C113" s="9" t="s">
        <v>63</v>
      </c>
      <c r="D113" s="9" t="s">
        <v>740</v>
      </c>
      <c r="E113" s="13" t="s">
        <v>2080</v>
      </c>
      <c r="F113" s="13"/>
      <c r="G113" s="13">
        <v>0</v>
      </c>
    </row>
    <row r="114" spans="1:7" x14ac:dyDescent="0.45">
      <c r="A114" s="10" t="s">
        <v>739</v>
      </c>
      <c r="B114" s="10" t="s">
        <v>1233</v>
      </c>
      <c r="C114" s="9" t="s">
        <v>67</v>
      </c>
      <c r="D114" s="9" t="s">
        <v>737</v>
      </c>
      <c r="E114" s="13" t="s">
        <v>2079</v>
      </c>
      <c r="F114" s="13" t="s">
        <v>2078</v>
      </c>
      <c r="G114" s="13">
        <v>26.478000000000002</v>
      </c>
    </row>
    <row r="115" spans="1:7" x14ac:dyDescent="0.45">
      <c r="A115" s="10" t="s">
        <v>736</v>
      </c>
      <c r="B115" s="10" t="s">
        <v>735</v>
      </c>
      <c r="C115" s="9" t="s">
        <v>63</v>
      </c>
      <c r="D115" s="9" t="s">
        <v>734</v>
      </c>
      <c r="E115" s="13" t="s">
        <v>2077</v>
      </c>
      <c r="F115" s="13"/>
      <c r="G115" s="13">
        <v>0</v>
      </c>
    </row>
    <row r="116" spans="1:7" x14ac:dyDescent="0.45">
      <c r="A116" s="10" t="s">
        <v>733</v>
      </c>
      <c r="B116" s="10" t="s">
        <v>732</v>
      </c>
      <c r="C116" s="9" t="s">
        <v>63</v>
      </c>
      <c r="D116" s="9" t="s">
        <v>731</v>
      </c>
      <c r="E116" s="13" t="s">
        <v>2076</v>
      </c>
      <c r="F116" s="13" t="s">
        <v>2075</v>
      </c>
      <c r="G116" s="13">
        <v>3064.5106998000001</v>
      </c>
    </row>
    <row r="117" spans="1:7" ht="25.5" x14ac:dyDescent="0.45">
      <c r="A117" s="10" t="s">
        <v>730</v>
      </c>
      <c r="B117" s="10" t="s">
        <v>729</v>
      </c>
      <c r="C117" s="9" t="s">
        <v>63</v>
      </c>
      <c r="D117" s="9" t="s">
        <v>728</v>
      </c>
      <c r="E117" s="13" t="s">
        <v>2074</v>
      </c>
      <c r="F117" s="13"/>
      <c r="G117" s="13">
        <v>0</v>
      </c>
    </row>
    <row r="118" spans="1:7" x14ac:dyDescent="0.45">
      <c r="A118" s="10" t="s">
        <v>727</v>
      </c>
      <c r="B118" s="10" t="s">
        <v>1231</v>
      </c>
      <c r="C118" s="9" t="s">
        <v>63</v>
      </c>
      <c r="D118" s="9" t="s">
        <v>726</v>
      </c>
      <c r="E118" s="13" t="s">
        <v>2073</v>
      </c>
      <c r="F118" s="13" t="s">
        <v>2072</v>
      </c>
      <c r="G118" s="13">
        <v>11431.1560104</v>
      </c>
    </row>
    <row r="119" spans="1:7" x14ac:dyDescent="0.45">
      <c r="A119" s="10" t="s">
        <v>724</v>
      </c>
      <c r="B119" s="10" t="s">
        <v>1231</v>
      </c>
      <c r="C119" s="9" t="s">
        <v>67</v>
      </c>
      <c r="D119" s="9" t="s">
        <v>722</v>
      </c>
      <c r="E119" s="13" t="s">
        <v>2071</v>
      </c>
      <c r="F119" s="13" t="s">
        <v>2070</v>
      </c>
      <c r="G119" s="13">
        <v>360.9646472</v>
      </c>
    </row>
    <row r="120" spans="1:7" x14ac:dyDescent="0.45">
      <c r="A120" s="10" t="s">
        <v>720</v>
      </c>
      <c r="B120" s="10" t="s">
        <v>719</v>
      </c>
      <c r="C120" s="9" t="s">
        <v>63</v>
      </c>
      <c r="D120" s="9" t="s">
        <v>718</v>
      </c>
      <c r="E120" s="13" t="s">
        <v>2069</v>
      </c>
      <c r="F120" s="13" t="s">
        <v>2068</v>
      </c>
      <c r="G120" s="13">
        <v>1765.49651238</v>
      </c>
    </row>
    <row r="121" spans="1:7" x14ac:dyDescent="0.45">
      <c r="A121" s="10" t="s">
        <v>21</v>
      </c>
      <c r="B121" s="10" t="s">
        <v>716</v>
      </c>
      <c r="C121" s="9" t="s">
        <v>63</v>
      </c>
      <c r="D121" s="9" t="s">
        <v>715</v>
      </c>
      <c r="E121" s="13" t="s">
        <v>2067</v>
      </c>
      <c r="F121" s="13" t="s">
        <v>2066</v>
      </c>
      <c r="G121" s="13">
        <v>1722050.366073</v>
      </c>
    </row>
    <row r="122" spans="1:7" x14ac:dyDescent="0.45">
      <c r="A122" s="10" t="s">
        <v>713</v>
      </c>
      <c r="B122" s="10" t="s">
        <v>710</v>
      </c>
      <c r="C122" s="9" t="s">
        <v>63</v>
      </c>
      <c r="D122" s="9" t="s">
        <v>712</v>
      </c>
      <c r="E122" s="13" t="s">
        <v>2065</v>
      </c>
      <c r="F122" s="13" t="s">
        <v>2064</v>
      </c>
      <c r="G122" s="13">
        <v>6839.6334299999999</v>
      </c>
    </row>
    <row r="123" spans="1:7" x14ac:dyDescent="0.45">
      <c r="A123" s="10" t="s">
        <v>711</v>
      </c>
      <c r="B123" s="10" t="s">
        <v>710</v>
      </c>
      <c r="C123" s="9" t="s">
        <v>67</v>
      </c>
      <c r="D123" s="9" t="s">
        <v>709</v>
      </c>
      <c r="E123" s="13" t="s">
        <v>2063</v>
      </c>
      <c r="F123" s="13" t="s">
        <v>2062</v>
      </c>
      <c r="G123" s="13">
        <v>633.37031999999999</v>
      </c>
    </row>
    <row r="124" spans="1:7" ht="19.149999999999999" x14ac:dyDescent="0.45">
      <c r="A124" s="10" t="s">
        <v>708</v>
      </c>
      <c r="B124" s="10" t="s">
        <v>707</v>
      </c>
      <c r="C124" s="9" t="s">
        <v>63</v>
      </c>
      <c r="D124" s="9" t="s">
        <v>706</v>
      </c>
      <c r="E124" s="13" t="s">
        <v>2061</v>
      </c>
      <c r="F124" s="13"/>
      <c r="G124" s="13">
        <v>0</v>
      </c>
    </row>
    <row r="125" spans="1:7" x14ac:dyDescent="0.45">
      <c r="A125" s="10" t="s">
        <v>705</v>
      </c>
      <c r="B125" s="10" t="s">
        <v>701</v>
      </c>
      <c r="C125" s="9" t="s">
        <v>63</v>
      </c>
      <c r="D125" s="9" t="s">
        <v>704</v>
      </c>
      <c r="E125" s="13" t="s">
        <v>2060</v>
      </c>
      <c r="F125" s="13" t="s">
        <v>2059</v>
      </c>
      <c r="G125" s="13">
        <v>3171.36130852</v>
      </c>
    </row>
    <row r="126" spans="1:7" x14ac:dyDescent="0.45">
      <c r="A126" s="10" t="s">
        <v>702</v>
      </c>
      <c r="B126" s="10" t="s">
        <v>701</v>
      </c>
      <c r="C126" s="9" t="s">
        <v>67</v>
      </c>
      <c r="D126" s="9" t="s">
        <v>700</v>
      </c>
      <c r="E126" s="13" t="s">
        <v>2058</v>
      </c>
      <c r="F126" s="13" t="s">
        <v>2057</v>
      </c>
      <c r="G126" s="13">
        <v>1366.6019490799999</v>
      </c>
    </row>
    <row r="127" spans="1:7" x14ac:dyDescent="0.45">
      <c r="A127" s="10" t="s">
        <v>20</v>
      </c>
      <c r="B127" s="10" t="s">
        <v>1226</v>
      </c>
      <c r="C127" s="9" t="s">
        <v>63</v>
      </c>
      <c r="D127" s="9" t="s">
        <v>697</v>
      </c>
      <c r="E127" s="13" t="s">
        <v>2056</v>
      </c>
      <c r="F127" s="13" t="s">
        <v>2055</v>
      </c>
      <c r="G127" s="13">
        <v>60571.463398499996</v>
      </c>
    </row>
    <row r="128" spans="1:7" x14ac:dyDescent="0.45">
      <c r="A128" s="10" t="s">
        <v>696</v>
      </c>
      <c r="B128" s="10" t="s">
        <v>695</v>
      </c>
      <c r="C128" s="9" t="s">
        <v>63</v>
      </c>
      <c r="D128" s="9" t="s">
        <v>694</v>
      </c>
      <c r="E128" s="13" t="s">
        <v>2054</v>
      </c>
      <c r="F128" s="13" t="s">
        <v>2053</v>
      </c>
      <c r="G128" s="13">
        <v>551.89949999999999</v>
      </c>
    </row>
    <row r="129" spans="1:7" x14ac:dyDescent="0.45">
      <c r="A129" s="10" t="s">
        <v>692</v>
      </c>
      <c r="B129" s="10" t="s">
        <v>688</v>
      </c>
      <c r="C129" s="9" t="s">
        <v>63</v>
      </c>
      <c r="D129" s="9" t="s">
        <v>691</v>
      </c>
      <c r="E129" s="13" t="s">
        <v>2052</v>
      </c>
      <c r="F129" s="13" t="s">
        <v>2051</v>
      </c>
      <c r="G129" s="13">
        <v>872.66531741999995</v>
      </c>
    </row>
    <row r="130" spans="1:7" x14ac:dyDescent="0.45">
      <c r="A130" s="10" t="s">
        <v>689</v>
      </c>
      <c r="B130" s="10" t="s">
        <v>688</v>
      </c>
      <c r="C130" s="9" t="s">
        <v>67</v>
      </c>
      <c r="D130" s="9" t="s">
        <v>687</v>
      </c>
      <c r="E130" s="13" t="s">
        <v>2050</v>
      </c>
      <c r="F130" s="13" t="s">
        <v>2049</v>
      </c>
      <c r="G130" s="13">
        <v>176.55598384999999</v>
      </c>
    </row>
    <row r="131" spans="1:7" x14ac:dyDescent="0.45">
      <c r="A131" s="10" t="s">
        <v>23</v>
      </c>
      <c r="B131" s="10" t="s">
        <v>685</v>
      </c>
      <c r="C131" s="9" t="s">
        <v>63</v>
      </c>
      <c r="D131" s="9" t="s">
        <v>684</v>
      </c>
      <c r="E131" s="13" t="s">
        <v>2048</v>
      </c>
      <c r="F131" s="13" t="s">
        <v>2047</v>
      </c>
      <c r="G131" s="13">
        <v>74834.488010000001</v>
      </c>
    </row>
    <row r="132" spans="1:7" ht="25.5" x14ac:dyDescent="0.45">
      <c r="A132" s="10" t="s">
        <v>682</v>
      </c>
      <c r="B132" s="10" t="s">
        <v>681</v>
      </c>
      <c r="C132" s="9" t="s">
        <v>63</v>
      </c>
      <c r="D132" s="9" t="s">
        <v>680</v>
      </c>
      <c r="E132" s="13" t="s">
        <v>2046</v>
      </c>
      <c r="F132" s="13"/>
      <c r="G132" s="13">
        <v>0</v>
      </c>
    </row>
    <row r="133" spans="1:7" x14ac:dyDescent="0.45">
      <c r="A133" s="10" t="s">
        <v>679</v>
      </c>
      <c r="B133" s="10" t="s">
        <v>2043</v>
      </c>
      <c r="C133" s="9" t="s">
        <v>63</v>
      </c>
      <c r="D133" s="9" t="s">
        <v>676</v>
      </c>
      <c r="E133" s="13" t="s">
        <v>2045</v>
      </c>
      <c r="F133" s="13" t="s">
        <v>2044</v>
      </c>
      <c r="G133" s="13">
        <v>53179.177293000001</v>
      </c>
    </row>
    <row r="134" spans="1:7" x14ac:dyDescent="0.45">
      <c r="A134" s="10" t="s">
        <v>678</v>
      </c>
      <c r="B134" s="10" t="s">
        <v>2043</v>
      </c>
      <c r="C134" s="9" t="s">
        <v>67</v>
      </c>
      <c r="D134" s="9" t="s">
        <v>676</v>
      </c>
      <c r="E134" s="13" t="s">
        <v>2042</v>
      </c>
      <c r="F134" s="13" t="s">
        <v>2041</v>
      </c>
      <c r="G134" s="13">
        <v>16876.526393749999</v>
      </c>
    </row>
    <row r="135" spans="1:7" x14ac:dyDescent="0.45">
      <c r="A135" s="10" t="s">
        <v>26</v>
      </c>
      <c r="B135" s="10" t="s">
        <v>1221</v>
      </c>
      <c r="C135" s="9" t="s">
        <v>63</v>
      </c>
      <c r="D135" s="9" t="s">
        <v>674</v>
      </c>
      <c r="E135" s="13" t="s">
        <v>2040</v>
      </c>
      <c r="F135" s="13" t="s">
        <v>2039</v>
      </c>
      <c r="G135" s="13">
        <v>663214</v>
      </c>
    </row>
    <row r="136" spans="1:7" x14ac:dyDescent="0.45">
      <c r="A136" s="10" t="s">
        <v>25</v>
      </c>
      <c r="B136" s="10" t="s">
        <v>1544</v>
      </c>
      <c r="C136" s="9" t="s">
        <v>63</v>
      </c>
      <c r="D136" s="9" t="s">
        <v>672</v>
      </c>
      <c r="E136" s="13" t="s">
        <v>2038</v>
      </c>
      <c r="F136" s="13" t="s">
        <v>2037</v>
      </c>
      <c r="G136" s="13">
        <v>832574.90623299999</v>
      </c>
    </row>
    <row r="137" spans="1:7" x14ac:dyDescent="0.45">
      <c r="A137" s="10" t="s">
        <v>671</v>
      </c>
      <c r="B137" s="10" t="s">
        <v>670</v>
      </c>
      <c r="C137" s="9" t="s">
        <v>63</v>
      </c>
      <c r="D137" s="9" t="s">
        <v>669</v>
      </c>
      <c r="E137" s="13" t="s">
        <v>2036</v>
      </c>
      <c r="F137" s="13" t="s">
        <v>2035</v>
      </c>
      <c r="G137" s="13">
        <v>1990.2846655999999</v>
      </c>
    </row>
    <row r="138" spans="1:7" x14ac:dyDescent="0.45">
      <c r="A138" s="10" t="s">
        <v>668</v>
      </c>
      <c r="B138" s="10" t="s">
        <v>665</v>
      </c>
      <c r="C138" s="9" t="s">
        <v>63</v>
      </c>
      <c r="D138" s="9" t="s">
        <v>667</v>
      </c>
      <c r="E138" s="13" t="s">
        <v>2034</v>
      </c>
      <c r="F138" s="13" t="s">
        <v>2033</v>
      </c>
      <c r="G138" s="13">
        <v>40673.80846244</v>
      </c>
    </row>
    <row r="139" spans="1:7" x14ac:dyDescent="0.45">
      <c r="A139" s="10" t="s">
        <v>666</v>
      </c>
      <c r="B139" s="10" t="s">
        <v>665</v>
      </c>
      <c r="C139" s="9" t="s">
        <v>67</v>
      </c>
      <c r="D139" s="9" t="s">
        <v>664</v>
      </c>
      <c r="E139" s="13" t="s">
        <v>2032</v>
      </c>
      <c r="F139" s="13" t="s">
        <v>2031</v>
      </c>
      <c r="G139" s="13">
        <v>10321.994573</v>
      </c>
    </row>
    <row r="140" spans="1:7" x14ac:dyDescent="0.45">
      <c r="A140" s="10" t="s">
        <v>663</v>
      </c>
      <c r="B140" s="10" t="s">
        <v>2030</v>
      </c>
      <c r="C140" s="9" t="s">
        <v>63</v>
      </c>
      <c r="D140" s="9" t="s">
        <v>661</v>
      </c>
      <c r="E140" s="13" t="s">
        <v>2029</v>
      </c>
      <c r="F140" s="13" t="s">
        <v>2028</v>
      </c>
      <c r="G140" s="13">
        <v>30.894500000000001</v>
      </c>
    </row>
    <row r="141" spans="1:7" x14ac:dyDescent="0.45">
      <c r="A141" s="10" t="s">
        <v>659</v>
      </c>
      <c r="B141" s="10" t="s">
        <v>656</v>
      </c>
      <c r="C141" s="9" t="s">
        <v>63</v>
      </c>
      <c r="D141" s="9" t="s">
        <v>658</v>
      </c>
      <c r="E141" s="13" t="s">
        <v>2027</v>
      </c>
      <c r="F141" s="13"/>
      <c r="G141" s="13">
        <v>0</v>
      </c>
    </row>
    <row r="142" spans="1:7" x14ac:dyDescent="0.45">
      <c r="A142" s="10" t="s">
        <v>657</v>
      </c>
      <c r="B142" s="10" t="s">
        <v>656</v>
      </c>
      <c r="C142" s="9" t="s">
        <v>67</v>
      </c>
      <c r="D142" s="9" t="s">
        <v>655</v>
      </c>
      <c r="E142" s="13" t="s">
        <v>2026</v>
      </c>
      <c r="F142" s="13"/>
      <c r="G142" s="13">
        <v>0</v>
      </c>
    </row>
    <row r="143" spans="1:7" x14ac:dyDescent="0.45">
      <c r="A143" s="10" t="s">
        <v>653</v>
      </c>
      <c r="B143" s="10" t="s">
        <v>652</v>
      </c>
      <c r="C143" s="9" t="s">
        <v>63</v>
      </c>
      <c r="D143" s="9" t="s">
        <v>651</v>
      </c>
      <c r="E143" s="13" t="s">
        <v>2025</v>
      </c>
      <c r="F143" s="13" t="s">
        <v>2024</v>
      </c>
      <c r="G143" s="13">
        <v>290930.83293640002</v>
      </c>
    </row>
    <row r="144" spans="1:7" x14ac:dyDescent="0.45">
      <c r="A144" s="10" t="s">
        <v>650</v>
      </c>
      <c r="B144" s="10" t="s">
        <v>649</v>
      </c>
      <c r="C144" s="9" t="s">
        <v>63</v>
      </c>
      <c r="D144" s="9" t="s">
        <v>648</v>
      </c>
      <c r="E144" s="13" t="s">
        <v>2023</v>
      </c>
      <c r="F144" s="13"/>
      <c r="G144" s="13">
        <v>0</v>
      </c>
    </row>
    <row r="145" spans="1:7" x14ac:dyDescent="0.45">
      <c r="A145" s="10" t="s">
        <v>1538</v>
      </c>
      <c r="B145" s="10" t="s">
        <v>1537</v>
      </c>
      <c r="C145" s="9" t="s">
        <v>63</v>
      </c>
      <c r="D145" s="9" t="s">
        <v>1536</v>
      </c>
      <c r="E145" s="13" t="s">
        <v>2022</v>
      </c>
      <c r="F145" s="13">
        <v>11745</v>
      </c>
      <c r="G145" s="13">
        <v>69442.195049999995</v>
      </c>
    </row>
    <row r="146" spans="1:7" x14ac:dyDescent="0.45">
      <c r="A146" s="10" t="s">
        <v>647</v>
      </c>
      <c r="B146" s="10" t="s">
        <v>1219</v>
      </c>
      <c r="C146" s="9" t="s">
        <v>63</v>
      </c>
      <c r="D146" s="9" t="s">
        <v>645</v>
      </c>
      <c r="E146" s="13" t="s">
        <v>2021</v>
      </c>
      <c r="F146" s="13" t="s">
        <v>2020</v>
      </c>
      <c r="G146" s="13">
        <v>228386.73228</v>
      </c>
    </row>
    <row r="147" spans="1:7" x14ac:dyDescent="0.45">
      <c r="A147" s="10" t="s">
        <v>27</v>
      </c>
      <c r="B147" s="10" t="s">
        <v>1217</v>
      </c>
      <c r="C147" s="9" t="s">
        <v>63</v>
      </c>
      <c r="D147" s="9" t="s">
        <v>642</v>
      </c>
      <c r="E147" s="13" t="s">
        <v>2019</v>
      </c>
      <c r="F147" s="13" t="s">
        <v>2018</v>
      </c>
      <c r="G147" s="13">
        <v>152873.72231536999</v>
      </c>
    </row>
    <row r="148" spans="1:7" x14ac:dyDescent="0.45">
      <c r="A148" s="10" t="s">
        <v>640</v>
      </c>
      <c r="B148" s="10" t="s">
        <v>639</v>
      </c>
      <c r="C148" s="9" t="s">
        <v>63</v>
      </c>
      <c r="D148" s="9" t="s">
        <v>638</v>
      </c>
      <c r="E148" s="13" t="s">
        <v>2017</v>
      </c>
      <c r="F148" s="13"/>
      <c r="G148" s="13">
        <v>0</v>
      </c>
    </row>
    <row r="149" spans="1:7" ht="19.149999999999999" x14ac:dyDescent="0.45">
      <c r="A149" s="10" t="s">
        <v>637</v>
      </c>
      <c r="B149" s="10" t="s">
        <v>1533</v>
      </c>
      <c r="C149" s="9" t="s">
        <v>63</v>
      </c>
      <c r="D149" s="9" t="s">
        <v>635</v>
      </c>
      <c r="E149" s="13" t="s">
        <v>2016</v>
      </c>
      <c r="F149" s="13" t="s">
        <v>2015</v>
      </c>
      <c r="G149" s="13">
        <v>3142.9928344299997</v>
      </c>
    </row>
    <row r="150" spans="1:7" x14ac:dyDescent="0.45">
      <c r="A150" s="10" t="s">
        <v>633</v>
      </c>
      <c r="B150" s="10" t="s">
        <v>632</v>
      </c>
      <c r="C150" s="9" t="s">
        <v>63</v>
      </c>
      <c r="D150" s="9" t="s">
        <v>631</v>
      </c>
      <c r="E150" s="13" t="s">
        <v>2014</v>
      </c>
      <c r="F150" s="13" t="s">
        <v>2013</v>
      </c>
      <c r="G150" s="13">
        <v>9401.9355649200006</v>
      </c>
    </row>
    <row r="151" spans="1:7" x14ac:dyDescent="0.45">
      <c r="A151" s="10" t="s">
        <v>629</v>
      </c>
      <c r="B151" s="10" t="s">
        <v>628</v>
      </c>
      <c r="C151" s="9" t="s">
        <v>63</v>
      </c>
      <c r="D151" s="9" t="s">
        <v>627</v>
      </c>
      <c r="E151" s="13" t="s">
        <v>2012</v>
      </c>
      <c r="F151" s="13" t="s">
        <v>2011</v>
      </c>
      <c r="G151" s="13">
        <v>2649.1973935000001</v>
      </c>
    </row>
    <row r="152" spans="1:7" x14ac:dyDescent="0.45">
      <c r="A152" s="10" t="s">
        <v>625</v>
      </c>
      <c r="B152" s="10" t="s">
        <v>2010</v>
      </c>
      <c r="C152" s="9" t="s">
        <v>63</v>
      </c>
      <c r="D152" s="9" t="s">
        <v>623</v>
      </c>
      <c r="E152" s="13" t="s">
        <v>2009</v>
      </c>
      <c r="F152" s="13" t="s">
        <v>2008</v>
      </c>
      <c r="G152" s="13">
        <v>10571.055238629999</v>
      </c>
    </row>
    <row r="153" spans="1:7" x14ac:dyDescent="0.45">
      <c r="A153" s="10" t="s">
        <v>621</v>
      </c>
      <c r="B153" s="10" t="s">
        <v>620</v>
      </c>
      <c r="C153" s="9" t="s">
        <v>63</v>
      </c>
      <c r="D153" s="9" t="s">
        <v>619</v>
      </c>
      <c r="E153" s="13" t="s">
        <v>2007</v>
      </c>
      <c r="F153" s="13" t="s">
        <v>2006</v>
      </c>
      <c r="G153" s="13">
        <v>7197.4190422299998</v>
      </c>
    </row>
    <row r="154" spans="1:7" x14ac:dyDescent="0.45">
      <c r="A154" s="10" t="s">
        <v>617</v>
      </c>
      <c r="B154" s="10" t="s">
        <v>616</v>
      </c>
      <c r="C154" s="9" t="s">
        <v>63</v>
      </c>
      <c r="D154" s="9" t="s">
        <v>615</v>
      </c>
      <c r="E154" s="13" t="s">
        <v>2005</v>
      </c>
      <c r="F154" s="13" t="s">
        <v>2004</v>
      </c>
      <c r="G154" s="13">
        <v>5019.3841846699997</v>
      </c>
    </row>
    <row r="155" spans="1:7" x14ac:dyDescent="0.45">
      <c r="A155" s="10" t="s">
        <v>613</v>
      </c>
      <c r="B155" s="10" t="s">
        <v>612</v>
      </c>
      <c r="C155" s="9" t="s">
        <v>63</v>
      </c>
      <c r="D155" s="9" t="s">
        <v>611</v>
      </c>
      <c r="E155" s="13" t="s">
        <v>2003</v>
      </c>
      <c r="F155" s="13" t="s">
        <v>2002</v>
      </c>
      <c r="G155" s="13">
        <v>3307.2608772199997</v>
      </c>
    </row>
    <row r="156" spans="1:7" x14ac:dyDescent="0.45">
      <c r="A156" s="10" t="s">
        <v>609</v>
      </c>
      <c r="B156" s="10" t="s">
        <v>608</v>
      </c>
      <c r="C156" s="9" t="s">
        <v>63</v>
      </c>
      <c r="D156" s="9" t="s">
        <v>607</v>
      </c>
      <c r="E156" s="13" t="s">
        <v>2001</v>
      </c>
      <c r="F156" s="13" t="s">
        <v>2000</v>
      </c>
      <c r="G156" s="13">
        <v>1782.2410171700001</v>
      </c>
    </row>
    <row r="157" spans="1:7" x14ac:dyDescent="0.45">
      <c r="A157" s="10" t="s">
        <v>605</v>
      </c>
      <c r="B157" s="10" t="s">
        <v>604</v>
      </c>
      <c r="C157" s="9" t="s">
        <v>63</v>
      </c>
      <c r="D157" s="9" t="s">
        <v>603</v>
      </c>
      <c r="E157" s="13" t="s">
        <v>1999</v>
      </c>
      <c r="F157" s="13" t="s">
        <v>1998</v>
      </c>
      <c r="G157" s="13">
        <v>2633.1550270600001</v>
      </c>
    </row>
    <row r="158" spans="1:7" ht="19.149999999999999" x14ac:dyDescent="0.45">
      <c r="A158" s="10" t="s">
        <v>601</v>
      </c>
      <c r="B158" s="10" t="s">
        <v>600</v>
      </c>
      <c r="C158" s="9" t="s">
        <v>63</v>
      </c>
      <c r="D158" s="9" t="s">
        <v>599</v>
      </c>
      <c r="E158" s="13" t="s">
        <v>1997</v>
      </c>
      <c r="F158" s="13" t="s">
        <v>1996</v>
      </c>
      <c r="G158" s="13">
        <v>138.25642621</v>
      </c>
    </row>
    <row r="159" spans="1:7" x14ac:dyDescent="0.45">
      <c r="A159" s="10" t="s">
        <v>597</v>
      </c>
      <c r="B159" s="10" t="s">
        <v>596</v>
      </c>
      <c r="C159" s="9" t="s">
        <v>63</v>
      </c>
      <c r="D159" s="9" t="s">
        <v>595</v>
      </c>
      <c r="E159" s="13" t="s">
        <v>1995</v>
      </c>
      <c r="F159" s="13" t="s">
        <v>1994</v>
      </c>
      <c r="G159" s="13">
        <v>30988.600822119999</v>
      </c>
    </row>
    <row r="160" spans="1:7" x14ac:dyDescent="0.45">
      <c r="A160" s="10" t="s">
        <v>593</v>
      </c>
      <c r="B160" s="10" t="s">
        <v>592</v>
      </c>
      <c r="C160" s="9" t="s">
        <v>63</v>
      </c>
      <c r="D160" s="9" t="s">
        <v>591</v>
      </c>
      <c r="E160" s="13" t="s">
        <v>1993</v>
      </c>
      <c r="F160" s="13" t="s">
        <v>1992</v>
      </c>
      <c r="G160" s="13">
        <v>60771.838156879996</v>
      </c>
    </row>
    <row r="161" spans="1:7" x14ac:dyDescent="0.45">
      <c r="A161" s="10" t="s">
        <v>589</v>
      </c>
      <c r="B161" s="10" t="s">
        <v>588</v>
      </c>
      <c r="C161" s="9" t="s">
        <v>63</v>
      </c>
      <c r="D161" s="9" t="s">
        <v>587</v>
      </c>
      <c r="E161" s="13" t="s">
        <v>1991</v>
      </c>
      <c r="F161" s="13" t="s">
        <v>1990</v>
      </c>
      <c r="G161" s="13">
        <v>7079.2895408199993</v>
      </c>
    </row>
    <row r="162" spans="1:7" x14ac:dyDescent="0.45">
      <c r="A162" s="10" t="s">
        <v>585</v>
      </c>
      <c r="B162" s="10" t="s">
        <v>584</v>
      </c>
      <c r="C162" s="9" t="s">
        <v>63</v>
      </c>
      <c r="D162" s="9" t="s">
        <v>583</v>
      </c>
      <c r="E162" s="13" t="s">
        <v>1831</v>
      </c>
      <c r="F162" s="13" t="s">
        <v>1989</v>
      </c>
      <c r="G162" s="13">
        <v>1609.3</v>
      </c>
    </row>
    <row r="163" spans="1:7" x14ac:dyDescent="0.45">
      <c r="A163" s="10" t="s">
        <v>28</v>
      </c>
      <c r="B163" s="10" t="s">
        <v>1518</v>
      </c>
      <c r="C163" s="9" t="s">
        <v>63</v>
      </c>
      <c r="D163" s="9" t="s">
        <v>580</v>
      </c>
      <c r="E163" s="13" t="s">
        <v>1988</v>
      </c>
      <c r="F163" s="13" t="s">
        <v>1987</v>
      </c>
      <c r="G163" s="13">
        <v>30603.448820000001</v>
      </c>
    </row>
    <row r="164" spans="1:7" x14ac:dyDescent="0.45">
      <c r="A164" s="10" t="s">
        <v>578</v>
      </c>
      <c r="B164" s="10" t="s">
        <v>574</v>
      </c>
      <c r="C164" s="9" t="s">
        <v>63</v>
      </c>
      <c r="D164" s="9" t="s">
        <v>577</v>
      </c>
      <c r="E164" s="13" t="s">
        <v>1986</v>
      </c>
      <c r="F164" s="13" t="s">
        <v>1985</v>
      </c>
      <c r="G164" s="13">
        <v>21770.959963500001</v>
      </c>
    </row>
    <row r="165" spans="1:7" x14ac:dyDescent="0.45">
      <c r="A165" s="10" t="s">
        <v>575</v>
      </c>
      <c r="B165" s="10" t="s">
        <v>574</v>
      </c>
      <c r="C165" s="9" t="s">
        <v>67</v>
      </c>
      <c r="D165" s="9" t="s">
        <v>573</v>
      </c>
      <c r="E165" s="13" t="s">
        <v>1984</v>
      </c>
      <c r="F165" s="13" t="s">
        <v>1983</v>
      </c>
      <c r="G165" s="13">
        <v>3488.3488431000001</v>
      </c>
    </row>
    <row r="166" spans="1:7" x14ac:dyDescent="0.45">
      <c r="A166" s="10" t="s">
        <v>24</v>
      </c>
      <c r="B166" s="10" t="s">
        <v>571</v>
      </c>
      <c r="C166" s="9" t="s">
        <v>63</v>
      </c>
      <c r="D166" s="9" t="s">
        <v>570</v>
      </c>
      <c r="E166" s="13" t="s">
        <v>1982</v>
      </c>
      <c r="F166" s="13" t="s">
        <v>1981</v>
      </c>
      <c r="G166" s="13">
        <v>622631.07036621997</v>
      </c>
    </row>
    <row r="167" spans="1:7" x14ac:dyDescent="0.45">
      <c r="A167" s="10" t="s">
        <v>568</v>
      </c>
      <c r="B167" s="10" t="s">
        <v>565</v>
      </c>
      <c r="C167" s="9" t="s">
        <v>63</v>
      </c>
      <c r="D167" s="9" t="s">
        <v>567</v>
      </c>
      <c r="E167" s="13" t="s">
        <v>1980</v>
      </c>
      <c r="F167" s="13"/>
      <c r="G167" s="13">
        <v>0</v>
      </c>
    </row>
    <row r="168" spans="1:7" x14ac:dyDescent="0.45">
      <c r="A168" s="10" t="s">
        <v>566</v>
      </c>
      <c r="B168" s="10" t="s">
        <v>565</v>
      </c>
      <c r="C168" s="9" t="s">
        <v>67</v>
      </c>
      <c r="D168" s="9" t="s">
        <v>564</v>
      </c>
      <c r="E168" s="13" t="s">
        <v>1979</v>
      </c>
      <c r="F168" s="13"/>
      <c r="G168" s="13">
        <v>0</v>
      </c>
    </row>
    <row r="169" spans="1:7" x14ac:dyDescent="0.45">
      <c r="A169" s="10" t="s">
        <v>22</v>
      </c>
      <c r="B169" s="10" t="s">
        <v>563</v>
      </c>
      <c r="C169" s="9" t="s">
        <v>63</v>
      </c>
      <c r="D169" s="9" t="s">
        <v>562</v>
      </c>
      <c r="E169" s="13" t="s">
        <v>1978</v>
      </c>
      <c r="F169" s="13" t="s">
        <v>1977</v>
      </c>
      <c r="G169" s="13">
        <v>47464.204974809996</v>
      </c>
    </row>
    <row r="170" spans="1:7" x14ac:dyDescent="0.45">
      <c r="A170" s="10" t="s">
        <v>560</v>
      </c>
      <c r="B170" s="10" t="s">
        <v>559</v>
      </c>
      <c r="C170" s="9" t="s">
        <v>63</v>
      </c>
      <c r="D170" s="9" t="s">
        <v>558</v>
      </c>
      <c r="E170" s="13" t="s">
        <v>1976</v>
      </c>
      <c r="F170" s="13"/>
      <c r="G170" s="13">
        <v>0</v>
      </c>
    </row>
    <row r="171" spans="1:7" x14ac:dyDescent="0.45">
      <c r="A171" s="10" t="s">
        <v>1511</v>
      </c>
      <c r="B171" s="10" t="s">
        <v>1975</v>
      </c>
      <c r="C171" s="9" t="s">
        <v>63</v>
      </c>
      <c r="D171" s="9" t="s">
        <v>1509</v>
      </c>
      <c r="E171" s="13" t="s">
        <v>1974</v>
      </c>
      <c r="F171" s="13"/>
      <c r="G171" s="13">
        <v>0</v>
      </c>
    </row>
    <row r="172" spans="1:7" x14ac:dyDescent="0.45">
      <c r="A172" s="10" t="s">
        <v>1508</v>
      </c>
      <c r="B172" s="10" t="s">
        <v>1507</v>
      </c>
      <c r="C172" s="9" t="s">
        <v>63</v>
      </c>
      <c r="D172" s="9" t="s">
        <v>1506</v>
      </c>
      <c r="E172" s="13" t="s">
        <v>1973</v>
      </c>
      <c r="F172" s="13" t="s">
        <v>1972</v>
      </c>
      <c r="G172" s="13">
        <v>221.17053000000001</v>
      </c>
    </row>
    <row r="173" spans="1:7" x14ac:dyDescent="0.45">
      <c r="A173" s="10" t="s">
        <v>557</v>
      </c>
      <c r="B173" s="10" t="s">
        <v>556</v>
      </c>
      <c r="C173" s="9" t="s">
        <v>63</v>
      </c>
      <c r="D173" s="9" t="s">
        <v>555</v>
      </c>
      <c r="E173" s="13" t="s">
        <v>1971</v>
      </c>
      <c r="F173" s="13" t="s">
        <v>1970</v>
      </c>
      <c r="G173" s="13">
        <v>956.22667920000004</v>
      </c>
    </row>
    <row r="174" spans="1:7" ht="19.149999999999999" x14ac:dyDescent="0.45">
      <c r="A174" s="10" t="s">
        <v>554</v>
      </c>
      <c r="B174" s="10" t="s">
        <v>1502</v>
      </c>
      <c r="C174" s="9" t="s">
        <v>63</v>
      </c>
      <c r="D174" s="9" t="s">
        <v>553</v>
      </c>
      <c r="E174" s="13" t="s">
        <v>1969</v>
      </c>
      <c r="F174" s="13" t="s">
        <v>1968</v>
      </c>
      <c r="G174" s="13">
        <v>35141.49336</v>
      </c>
    </row>
    <row r="175" spans="1:7" ht="19.149999999999999" x14ac:dyDescent="0.45">
      <c r="A175" s="10" t="s">
        <v>551</v>
      </c>
      <c r="B175" s="10" t="s">
        <v>1502</v>
      </c>
      <c r="C175" s="9" t="s">
        <v>67</v>
      </c>
      <c r="D175" s="9" t="s">
        <v>549</v>
      </c>
      <c r="E175" s="13" t="s">
        <v>1967</v>
      </c>
      <c r="F175" s="13" t="s">
        <v>1966</v>
      </c>
      <c r="G175" s="13">
        <v>3188.1844162500001</v>
      </c>
    </row>
    <row r="176" spans="1:7" x14ac:dyDescent="0.45">
      <c r="A176" s="10" t="s">
        <v>547</v>
      </c>
      <c r="B176" s="10" t="s">
        <v>546</v>
      </c>
      <c r="C176" s="9" t="s">
        <v>63</v>
      </c>
      <c r="D176" s="9" t="s">
        <v>545</v>
      </c>
      <c r="E176" s="13" t="s">
        <v>1965</v>
      </c>
      <c r="F176" s="13" t="s">
        <v>1964</v>
      </c>
      <c r="G176" s="13">
        <v>673.89340214999993</v>
      </c>
    </row>
    <row r="177" spans="1:7" x14ac:dyDescent="0.45">
      <c r="A177" s="10" t="s">
        <v>29</v>
      </c>
      <c r="B177" s="10" t="s">
        <v>543</v>
      </c>
      <c r="C177" s="9" t="s">
        <v>63</v>
      </c>
      <c r="D177" s="9" t="s">
        <v>542</v>
      </c>
      <c r="E177" s="13" t="s">
        <v>1963</v>
      </c>
      <c r="F177" s="13" t="s">
        <v>1962</v>
      </c>
      <c r="G177" s="13">
        <v>282281.003004</v>
      </c>
    </row>
    <row r="178" spans="1:7" x14ac:dyDescent="0.45">
      <c r="A178" s="10" t="s">
        <v>1498</v>
      </c>
      <c r="B178" s="10" t="s">
        <v>1961</v>
      </c>
      <c r="C178" s="9" t="s">
        <v>63</v>
      </c>
      <c r="D178" s="9" t="s">
        <v>512</v>
      </c>
      <c r="E178" s="13" t="s">
        <v>1960</v>
      </c>
      <c r="F178" s="13" t="s">
        <v>1959</v>
      </c>
      <c r="G178" s="13">
        <v>105028.29881939999</v>
      </c>
    </row>
    <row r="179" spans="1:7" x14ac:dyDescent="0.45">
      <c r="A179" s="10" t="s">
        <v>30</v>
      </c>
      <c r="B179" s="10" t="s">
        <v>540</v>
      </c>
      <c r="C179" s="9" t="s">
        <v>63</v>
      </c>
      <c r="D179" s="9" t="s">
        <v>539</v>
      </c>
      <c r="E179" s="13" t="s">
        <v>1958</v>
      </c>
      <c r="F179" s="13" t="s">
        <v>1957</v>
      </c>
      <c r="G179" s="13">
        <v>42435.151270820003</v>
      </c>
    </row>
    <row r="180" spans="1:7" ht="19.149999999999999" x14ac:dyDescent="0.45">
      <c r="A180" s="10" t="s">
        <v>537</v>
      </c>
      <c r="B180" s="10" t="s">
        <v>534</v>
      </c>
      <c r="C180" s="9" t="s">
        <v>63</v>
      </c>
      <c r="D180" s="9" t="s">
        <v>536</v>
      </c>
      <c r="E180" s="13" t="s">
        <v>1956</v>
      </c>
      <c r="F180" s="13" t="s">
        <v>1955</v>
      </c>
      <c r="G180" s="13">
        <v>3411.4457600000001</v>
      </c>
    </row>
    <row r="181" spans="1:7" ht="19.149999999999999" x14ac:dyDescent="0.45">
      <c r="A181" s="10" t="s">
        <v>535</v>
      </c>
      <c r="B181" s="10" t="s">
        <v>534</v>
      </c>
      <c r="C181" s="9" t="s">
        <v>67</v>
      </c>
      <c r="D181" s="9" t="s">
        <v>533</v>
      </c>
      <c r="E181" s="13" t="s">
        <v>1954</v>
      </c>
      <c r="F181" s="13" t="s">
        <v>1953</v>
      </c>
      <c r="G181" s="13">
        <v>752.86014479999994</v>
      </c>
    </row>
    <row r="182" spans="1:7" x14ac:dyDescent="0.45">
      <c r="A182" s="10" t="s">
        <v>532</v>
      </c>
      <c r="B182" s="10" t="s">
        <v>531</v>
      </c>
      <c r="C182" s="9" t="s">
        <v>63</v>
      </c>
      <c r="D182" s="9" t="s">
        <v>530</v>
      </c>
      <c r="E182" s="13" t="s">
        <v>1952</v>
      </c>
      <c r="F182" s="13"/>
      <c r="G182" s="13">
        <v>0</v>
      </c>
    </row>
    <row r="183" spans="1:7" x14ac:dyDescent="0.45">
      <c r="A183" s="10" t="s">
        <v>529</v>
      </c>
      <c r="B183" s="10" t="s">
        <v>528</v>
      </c>
      <c r="C183" s="9" t="s">
        <v>63</v>
      </c>
      <c r="D183" s="9" t="s">
        <v>527</v>
      </c>
      <c r="E183" s="13" t="s">
        <v>1951</v>
      </c>
      <c r="F183" s="13" t="s">
        <v>1950</v>
      </c>
      <c r="G183" s="13">
        <v>224.55992218</v>
      </c>
    </row>
    <row r="184" spans="1:7" x14ac:dyDescent="0.45">
      <c r="A184" s="10" t="s">
        <v>526</v>
      </c>
      <c r="B184" s="10" t="s">
        <v>523</v>
      </c>
      <c r="C184" s="9" t="s">
        <v>63</v>
      </c>
      <c r="D184" s="9" t="s">
        <v>525</v>
      </c>
      <c r="E184" s="13" t="s">
        <v>1949</v>
      </c>
      <c r="F184" s="13"/>
      <c r="G184" s="13">
        <v>0</v>
      </c>
    </row>
    <row r="185" spans="1:7" x14ac:dyDescent="0.45">
      <c r="A185" s="10" t="s">
        <v>524</v>
      </c>
      <c r="B185" s="10" t="s">
        <v>523</v>
      </c>
      <c r="C185" s="9" t="s">
        <v>67</v>
      </c>
      <c r="D185" s="9" t="s">
        <v>522</v>
      </c>
      <c r="E185" s="13" t="s">
        <v>1948</v>
      </c>
      <c r="F185" s="13"/>
      <c r="G185" s="13">
        <v>0</v>
      </c>
    </row>
    <row r="186" spans="1:7" x14ac:dyDescent="0.45">
      <c r="A186" s="10" t="s">
        <v>31</v>
      </c>
      <c r="B186" s="10" t="s">
        <v>521</v>
      </c>
      <c r="C186" s="9" t="s">
        <v>63</v>
      </c>
      <c r="D186" s="9" t="s">
        <v>520</v>
      </c>
      <c r="E186" s="13" t="s">
        <v>1947</v>
      </c>
      <c r="F186" s="13" t="s">
        <v>1946</v>
      </c>
      <c r="G186" s="13">
        <v>1268234.6531400001</v>
      </c>
    </row>
    <row r="187" spans="1:7" x14ac:dyDescent="0.45">
      <c r="A187" s="10" t="s">
        <v>518</v>
      </c>
      <c r="B187" s="10" t="s">
        <v>517</v>
      </c>
      <c r="C187" s="9" t="s">
        <v>63</v>
      </c>
      <c r="D187" s="9" t="s">
        <v>516</v>
      </c>
      <c r="E187" s="13" t="s">
        <v>1945</v>
      </c>
      <c r="F187" s="13" t="s">
        <v>1944</v>
      </c>
      <c r="G187" s="13">
        <v>85.47</v>
      </c>
    </row>
    <row r="188" spans="1:7" x14ac:dyDescent="0.45">
      <c r="A188" s="10" t="s">
        <v>511</v>
      </c>
      <c r="B188" s="10" t="s">
        <v>510</v>
      </c>
      <c r="C188" s="9" t="s">
        <v>63</v>
      </c>
      <c r="D188" s="9" t="s">
        <v>509</v>
      </c>
      <c r="E188" s="13" t="s">
        <v>1943</v>
      </c>
      <c r="F188" s="13" t="s">
        <v>1942</v>
      </c>
      <c r="G188" s="13">
        <v>24639.4229901</v>
      </c>
    </row>
    <row r="189" spans="1:7" x14ac:dyDescent="0.45">
      <c r="A189" s="10" t="s">
        <v>1488</v>
      </c>
      <c r="B189" s="10" t="s">
        <v>1487</v>
      </c>
      <c r="C189" s="9" t="s">
        <v>63</v>
      </c>
      <c r="D189" s="9" t="s">
        <v>924</v>
      </c>
      <c r="E189" s="13" t="s">
        <v>1941</v>
      </c>
      <c r="F189" s="13" t="s">
        <v>1940</v>
      </c>
      <c r="G189" s="13">
        <v>36316.328056480001</v>
      </c>
    </row>
    <row r="190" spans="1:7" x14ac:dyDescent="0.45">
      <c r="A190" s="10" t="s">
        <v>507</v>
      </c>
      <c r="B190" s="10" t="s">
        <v>506</v>
      </c>
      <c r="C190" s="9" t="s">
        <v>63</v>
      </c>
      <c r="D190" s="9" t="s">
        <v>505</v>
      </c>
      <c r="E190" s="13" t="s">
        <v>1939</v>
      </c>
      <c r="F190" s="13" t="s">
        <v>1938</v>
      </c>
      <c r="G190" s="13">
        <v>536.08800960000008</v>
      </c>
    </row>
    <row r="191" spans="1:7" x14ac:dyDescent="0.45">
      <c r="A191" s="10" t="s">
        <v>1484</v>
      </c>
      <c r="B191" s="10" t="s">
        <v>503</v>
      </c>
      <c r="C191" s="9" t="s">
        <v>63</v>
      </c>
      <c r="D191" s="9" t="s">
        <v>1483</v>
      </c>
      <c r="E191" s="13" t="s">
        <v>1937</v>
      </c>
      <c r="F191" s="13"/>
      <c r="G191" s="13">
        <v>0</v>
      </c>
    </row>
    <row r="192" spans="1:7" x14ac:dyDescent="0.45">
      <c r="A192" s="10" t="s">
        <v>504</v>
      </c>
      <c r="B192" s="10" t="s">
        <v>503</v>
      </c>
      <c r="C192" s="9" t="s">
        <v>67</v>
      </c>
      <c r="D192" s="9" t="s">
        <v>502</v>
      </c>
      <c r="E192" s="13" t="s">
        <v>1936</v>
      </c>
      <c r="F192" s="13"/>
      <c r="G192" s="13">
        <v>0</v>
      </c>
    </row>
    <row r="193" spans="1:7" x14ac:dyDescent="0.45">
      <c r="A193" s="10" t="s">
        <v>501</v>
      </c>
      <c r="B193" s="10" t="s">
        <v>500</v>
      </c>
      <c r="C193" s="9" t="s">
        <v>63</v>
      </c>
      <c r="D193" s="9" t="s">
        <v>499</v>
      </c>
      <c r="E193" s="13" t="s">
        <v>1935</v>
      </c>
      <c r="F193" s="13" t="s">
        <v>1934</v>
      </c>
      <c r="G193" s="13">
        <v>4161.3648062000002</v>
      </c>
    </row>
    <row r="194" spans="1:7" x14ac:dyDescent="0.45">
      <c r="A194" s="10" t="s">
        <v>498</v>
      </c>
      <c r="B194" s="10" t="s">
        <v>497</v>
      </c>
      <c r="C194" s="9" t="s">
        <v>63</v>
      </c>
      <c r="D194" s="9" t="s">
        <v>496</v>
      </c>
      <c r="E194" s="13" t="s">
        <v>1933</v>
      </c>
      <c r="F194" s="13" t="s">
        <v>1932</v>
      </c>
      <c r="G194" s="13">
        <v>2131.8232180800001</v>
      </c>
    </row>
    <row r="195" spans="1:7" x14ac:dyDescent="0.45">
      <c r="A195" s="10" t="s">
        <v>490</v>
      </c>
      <c r="B195" s="10" t="s">
        <v>489</v>
      </c>
      <c r="C195" s="9" t="s">
        <v>63</v>
      </c>
      <c r="D195" s="9" t="s">
        <v>488</v>
      </c>
      <c r="E195" s="13" t="s">
        <v>1931</v>
      </c>
      <c r="F195" s="13"/>
      <c r="G195" s="13">
        <v>0</v>
      </c>
    </row>
    <row r="196" spans="1:7" x14ac:dyDescent="0.45">
      <c r="A196" s="10" t="s">
        <v>1187</v>
      </c>
      <c r="B196" s="10" t="s">
        <v>1186</v>
      </c>
      <c r="C196" s="9" t="s">
        <v>63</v>
      </c>
      <c r="D196" s="9" t="s">
        <v>1185</v>
      </c>
      <c r="E196" s="13" t="s">
        <v>1930</v>
      </c>
      <c r="F196" s="13"/>
      <c r="G196" s="13">
        <v>0</v>
      </c>
    </row>
    <row r="197" spans="1:7" x14ac:dyDescent="0.45">
      <c r="A197" s="10" t="s">
        <v>51</v>
      </c>
      <c r="B197" s="10" t="s">
        <v>483</v>
      </c>
      <c r="C197" s="9" t="s">
        <v>63</v>
      </c>
      <c r="D197" s="9" t="s">
        <v>482</v>
      </c>
      <c r="E197" s="13" t="s">
        <v>1929</v>
      </c>
      <c r="F197" s="13" t="s">
        <v>1928</v>
      </c>
      <c r="G197" s="13">
        <v>162794.45000000001</v>
      </c>
    </row>
    <row r="198" spans="1:7" x14ac:dyDescent="0.45">
      <c r="A198" s="10" t="s">
        <v>481</v>
      </c>
      <c r="B198" s="10" t="s">
        <v>480</v>
      </c>
      <c r="C198" s="9" t="s">
        <v>63</v>
      </c>
      <c r="D198" s="9" t="s">
        <v>479</v>
      </c>
      <c r="E198" s="13" t="s">
        <v>1927</v>
      </c>
      <c r="F198" s="13" t="s">
        <v>1926</v>
      </c>
      <c r="G198" s="13">
        <v>46318.6142368</v>
      </c>
    </row>
    <row r="199" spans="1:7" x14ac:dyDescent="0.45">
      <c r="A199" s="10" t="s">
        <v>32</v>
      </c>
      <c r="B199" s="10" t="s">
        <v>1925</v>
      </c>
      <c r="C199" s="9" t="s">
        <v>63</v>
      </c>
      <c r="D199" s="9" t="s">
        <v>477</v>
      </c>
      <c r="E199" s="13" t="s">
        <v>1924</v>
      </c>
      <c r="F199" s="13" t="s">
        <v>1923</v>
      </c>
      <c r="G199" s="13">
        <v>52648.243290239996</v>
      </c>
    </row>
    <row r="200" spans="1:7" x14ac:dyDescent="0.45">
      <c r="A200" s="10" t="s">
        <v>475</v>
      </c>
      <c r="B200" s="10" t="s">
        <v>474</v>
      </c>
      <c r="C200" s="9" t="s">
        <v>63</v>
      </c>
      <c r="D200" s="9" t="s">
        <v>473</v>
      </c>
      <c r="E200" s="13" t="s">
        <v>1831</v>
      </c>
      <c r="F200" s="13" t="s">
        <v>1922</v>
      </c>
      <c r="G200" s="13">
        <v>387.1</v>
      </c>
    </row>
    <row r="201" spans="1:7" x14ac:dyDescent="0.45">
      <c r="A201" s="10" t="s">
        <v>471</v>
      </c>
      <c r="B201" s="10" t="s">
        <v>470</v>
      </c>
      <c r="C201" s="9" t="s">
        <v>63</v>
      </c>
      <c r="D201" s="9" t="s">
        <v>469</v>
      </c>
      <c r="E201" s="13" t="s">
        <v>1921</v>
      </c>
      <c r="F201" s="13" t="s">
        <v>1920</v>
      </c>
      <c r="G201" s="13">
        <v>91749.134631100009</v>
      </c>
    </row>
    <row r="202" spans="1:7" ht="19.149999999999999" x14ac:dyDescent="0.45">
      <c r="A202" s="10" t="s">
        <v>468</v>
      </c>
      <c r="B202" s="10" t="s">
        <v>464</v>
      </c>
      <c r="C202" s="9" t="s">
        <v>63</v>
      </c>
      <c r="D202" s="9" t="s">
        <v>467</v>
      </c>
      <c r="E202" s="13" t="s">
        <v>1919</v>
      </c>
      <c r="F202" s="13" t="s">
        <v>1918</v>
      </c>
      <c r="G202" s="13">
        <v>1866.3128784</v>
      </c>
    </row>
    <row r="203" spans="1:7" ht="19.149999999999999" x14ac:dyDescent="0.45">
      <c r="A203" s="10" t="s">
        <v>465</v>
      </c>
      <c r="B203" s="10" t="s">
        <v>464</v>
      </c>
      <c r="C203" s="9" t="s">
        <v>67</v>
      </c>
      <c r="D203" s="9" t="s">
        <v>463</v>
      </c>
      <c r="E203" s="13" t="s">
        <v>1917</v>
      </c>
      <c r="F203" s="13" t="s">
        <v>1916</v>
      </c>
      <c r="G203" s="13">
        <v>593.22037499999999</v>
      </c>
    </row>
    <row r="204" spans="1:7" x14ac:dyDescent="0.45">
      <c r="A204" s="10" t="s">
        <v>5</v>
      </c>
      <c r="B204" s="10" t="s">
        <v>1471</v>
      </c>
      <c r="C204" s="9" t="s">
        <v>63</v>
      </c>
      <c r="D204" s="9" t="s">
        <v>460</v>
      </c>
      <c r="E204" s="13" t="s">
        <v>1915</v>
      </c>
      <c r="F204" s="13" t="s">
        <v>1914</v>
      </c>
      <c r="G204" s="13">
        <v>127034.36437705001</v>
      </c>
    </row>
    <row r="205" spans="1:7" x14ac:dyDescent="0.45">
      <c r="A205" s="10" t="s">
        <v>459</v>
      </c>
      <c r="B205" s="10" t="s">
        <v>458</v>
      </c>
      <c r="C205" s="9" t="s">
        <v>63</v>
      </c>
      <c r="D205" s="9" t="s">
        <v>457</v>
      </c>
      <c r="E205" s="13" t="s">
        <v>1913</v>
      </c>
      <c r="F205" s="13"/>
      <c r="G205" s="13">
        <v>0</v>
      </c>
    </row>
    <row r="206" spans="1:7" ht="19.149999999999999" x14ac:dyDescent="0.45">
      <c r="A206" s="10" t="s">
        <v>456</v>
      </c>
      <c r="B206" s="10" t="s">
        <v>455</v>
      </c>
      <c r="C206" s="9" t="s">
        <v>63</v>
      </c>
      <c r="D206" s="9" t="s">
        <v>454</v>
      </c>
      <c r="E206" s="13" t="s">
        <v>1912</v>
      </c>
      <c r="F206" s="13" t="s">
        <v>1911</v>
      </c>
      <c r="G206" s="13">
        <v>693.65743199999997</v>
      </c>
    </row>
    <row r="207" spans="1:7" x14ac:dyDescent="0.45">
      <c r="A207" s="10" t="s">
        <v>452</v>
      </c>
      <c r="B207" s="10" t="s">
        <v>451</v>
      </c>
      <c r="C207" s="9" t="s">
        <v>63</v>
      </c>
      <c r="D207" s="9" t="s">
        <v>450</v>
      </c>
      <c r="E207" s="13" t="s">
        <v>1831</v>
      </c>
      <c r="F207" s="13" t="s">
        <v>1910</v>
      </c>
      <c r="G207" s="13">
        <v>12.7</v>
      </c>
    </row>
    <row r="208" spans="1:7" x14ac:dyDescent="0.45">
      <c r="A208" s="10" t="s">
        <v>448</v>
      </c>
      <c r="B208" s="10" t="s">
        <v>447</v>
      </c>
      <c r="C208" s="9" t="s">
        <v>63</v>
      </c>
      <c r="D208" s="9" t="s">
        <v>446</v>
      </c>
      <c r="E208" s="13" t="s">
        <v>1909</v>
      </c>
      <c r="F208" s="13"/>
      <c r="G208" s="13">
        <v>0</v>
      </c>
    </row>
    <row r="209" spans="1:7" x14ac:dyDescent="0.45">
      <c r="A209" s="10" t="s">
        <v>445</v>
      </c>
      <c r="B209" s="10" t="s">
        <v>444</v>
      </c>
      <c r="C209" s="9" t="s">
        <v>63</v>
      </c>
      <c r="D209" s="9" t="s">
        <v>443</v>
      </c>
      <c r="E209" s="13" t="s">
        <v>1908</v>
      </c>
      <c r="F209" s="13" t="s">
        <v>1907</v>
      </c>
      <c r="G209" s="13">
        <v>21955.499994049998</v>
      </c>
    </row>
    <row r="210" spans="1:7" ht="19.149999999999999" x14ac:dyDescent="0.45">
      <c r="A210" s="10" t="s">
        <v>441</v>
      </c>
      <c r="B210" s="10" t="s">
        <v>1465</v>
      </c>
      <c r="C210" s="9" t="s">
        <v>63</v>
      </c>
      <c r="D210" s="9" t="s">
        <v>439</v>
      </c>
      <c r="E210" s="13" t="s">
        <v>1906</v>
      </c>
      <c r="F210" s="13"/>
      <c r="G210" s="13">
        <v>0</v>
      </c>
    </row>
    <row r="211" spans="1:7" x14ac:dyDescent="0.45">
      <c r="A211" s="10" t="s">
        <v>437</v>
      </c>
      <c r="B211" s="10" t="s">
        <v>436</v>
      </c>
      <c r="C211" s="9" t="s">
        <v>63</v>
      </c>
      <c r="D211" s="9" t="s">
        <v>435</v>
      </c>
      <c r="E211" s="13" t="s">
        <v>1905</v>
      </c>
      <c r="F211" s="13" t="s">
        <v>1904</v>
      </c>
      <c r="G211" s="13">
        <v>13852.8714074</v>
      </c>
    </row>
    <row r="212" spans="1:7" x14ac:dyDescent="0.45">
      <c r="A212" s="10" t="s">
        <v>433</v>
      </c>
      <c r="B212" s="10" t="s">
        <v>432</v>
      </c>
      <c r="C212" s="9" t="s">
        <v>63</v>
      </c>
      <c r="D212" s="9" t="s">
        <v>431</v>
      </c>
      <c r="E212" s="13" t="s">
        <v>1903</v>
      </c>
      <c r="F212" s="13" t="s">
        <v>1902</v>
      </c>
      <c r="G212" s="13">
        <v>1655.21158227</v>
      </c>
    </row>
    <row r="213" spans="1:7" x14ac:dyDescent="0.45">
      <c r="A213" s="10" t="s">
        <v>429</v>
      </c>
      <c r="B213" s="10" t="s">
        <v>428</v>
      </c>
      <c r="C213" s="9" t="s">
        <v>63</v>
      </c>
      <c r="D213" s="9" t="s">
        <v>427</v>
      </c>
      <c r="E213" s="13" t="s">
        <v>1901</v>
      </c>
      <c r="F213" s="13"/>
      <c r="G213" s="13">
        <v>0</v>
      </c>
    </row>
    <row r="214" spans="1:7" x14ac:dyDescent="0.45">
      <c r="A214" s="10" t="s">
        <v>426</v>
      </c>
      <c r="B214" s="10" t="s">
        <v>1463</v>
      </c>
      <c r="C214" s="9" t="s">
        <v>63</v>
      </c>
      <c r="D214" s="9" t="s">
        <v>424</v>
      </c>
      <c r="E214" s="13" t="s">
        <v>1900</v>
      </c>
      <c r="F214" s="13" t="s">
        <v>1899</v>
      </c>
      <c r="G214" s="13">
        <v>296.62799999999999</v>
      </c>
    </row>
    <row r="215" spans="1:7" x14ac:dyDescent="0.45">
      <c r="A215" s="10" t="s">
        <v>422</v>
      </c>
      <c r="B215" s="10" t="s">
        <v>421</v>
      </c>
      <c r="C215" s="9" t="s">
        <v>63</v>
      </c>
      <c r="D215" s="9" t="s">
        <v>420</v>
      </c>
      <c r="E215" s="13" t="s">
        <v>1898</v>
      </c>
      <c r="F215" s="13" t="s">
        <v>1897</v>
      </c>
      <c r="G215" s="13">
        <v>135402.84047672001</v>
      </c>
    </row>
    <row r="216" spans="1:7" x14ac:dyDescent="0.45">
      <c r="A216" s="10" t="s">
        <v>418</v>
      </c>
      <c r="B216" s="10" t="s">
        <v>417</v>
      </c>
      <c r="C216" s="9" t="s">
        <v>63</v>
      </c>
      <c r="D216" s="9" t="s">
        <v>416</v>
      </c>
      <c r="E216" s="13" t="s">
        <v>1896</v>
      </c>
      <c r="F216" s="13">
        <v>3957</v>
      </c>
      <c r="G216" s="13">
        <v>4446.6154379999998</v>
      </c>
    </row>
    <row r="217" spans="1:7" x14ac:dyDescent="0.45">
      <c r="A217" s="10" t="s">
        <v>415</v>
      </c>
      <c r="B217" s="10" t="s">
        <v>412</v>
      </c>
      <c r="C217" s="9" t="s">
        <v>63</v>
      </c>
      <c r="D217" s="9" t="s">
        <v>414</v>
      </c>
      <c r="E217" s="13" t="s">
        <v>1895</v>
      </c>
      <c r="F217" s="13" t="s">
        <v>1894</v>
      </c>
      <c r="G217" s="13">
        <v>1637.903</v>
      </c>
    </row>
    <row r="218" spans="1:7" x14ac:dyDescent="0.45">
      <c r="A218" s="10" t="s">
        <v>413</v>
      </c>
      <c r="B218" s="10" t="s">
        <v>412</v>
      </c>
      <c r="C218" s="9" t="s">
        <v>67</v>
      </c>
      <c r="D218" s="9" t="s">
        <v>411</v>
      </c>
      <c r="E218" s="13" t="s">
        <v>1893</v>
      </c>
      <c r="F218" s="13" t="s">
        <v>1892</v>
      </c>
      <c r="G218" s="13">
        <v>97.302599999999998</v>
      </c>
    </row>
    <row r="219" spans="1:7" x14ac:dyDescent="0.45">
      <c r="A219" s="10" t="s">
        <v>409</v>
      </c>
      <c r="B219" s="10" t="s">
        <v>408</v>
      </c>
      <c r="C219" s="9" t="s">
        <v>63</v>
      </c>
      <c r="D219" s="9" t="s">
        <v>407</v>
      </c>
      <c r="E219" s="13" t="s">
        <v>1891</v>
      </c>
      <c r="F219" s="13" t="s">
        <v>1890</v>
      </c>
      <c r="G219" s="13">
        <v>89.792000000000002</v>
      </c>
    </row>
    <row r="220" spans="1:7" x14ac:dyDescent="0.45">
      <c r="A220" s="10" t="s">
        <v>1458</v>
      </c>
      <c r="B220" s="10" t="s">
        <v>1887</v>
      </c>
      <c r="C220" s="9" t="s">
        <v>63</v>
      </c>
      <c r="D220" s="9" t="s">
        <v>1457</v>
      </c>
      <c r="E220" s="13" t="s">
        <v>1889</v>
      </c>
      <c r="F220" s="13" t="s">
        <v>1888</v>
      </c>
      <c r="G220" s="13">
        <v>993099.24519652</v>
      </c>
    </row>
    <row r="221" spans="1:7" x14ac:dyDescent="0.45">
      <c r="A221" s="10" t="s">
        <v>1455</v>
      </c>
      <c r="B221" s="10" t="s">
        <v>1887</v>
      </c>
      <c r="C221" s="9" t="s">
        <v>67</v>
      </c>
      <c r="D221" s="9" t="s">
        <v>1453</v>
      </c>
      <c r="E221" s="13" t="s">
        <v>1886</v>
      </c>
      <c r="F221" s="13" t="s">
        <v>1885</v>
      </c>
      <c r="G221" s="13">
        <v>24471</v>
      </c>
    </row>
    <row r="222" spans="1:7" x14ac:dyDescent="0.45">
      <c r="A222" s="10" t="s">
        <v>405</v>
      </c>
      <c r="B222" s="10" t="s">
        <v>404</v>
      </c>
      <c r="C222" s="9" t="s">
        <v>67</v>
      </c>
      <c r="D222" s="9" t="s">
        <v>403</v>
      </c>
      <c r="E222" s="13" t="s">
        <v>1884</v>
      </c>
      <c r="F222" s="13" t="s">
        <v>1883</v>
      </c>
      <c r="G222" s="13">
        <v>28.437000000000001</v>
      </c>
    </row>
    <row r="223" spans="1:7" x14ac:dyDescent="0.45">
      <c r="A223" s="10" t="s">
        <v>402</v>
      </c>
      <c r="B223" s="10" t="s">
        <v>401</v>
      </c>
      <c r="C223" s="9" t="s">
        <v>63</v>
      </c>
      <c r="D223" s="9" t="s">
        <v>400</v>
      </c>
      <c r="E223" s="13" t="s">
        <v>1882</v>
      </c>
      <c r="F223" s="13" t="s">
        <v>1881</v>
      </c>
      <c r="G223" s="13">
        <v>2851.8950599999998</v>
      </c>
    </row>
    <row r="224" spans="1:7" x14ac:dyDescent="0.45">
      <c r="A224" s="10" t="s">
        <v>398</v>
      </c>
      <c r="B224" s="10" t="s">
        <v>1449</v>
      </c>
      <c r="C224" s="9" t="s">
        <v>63</v>
      </c>
      <c r="D224" s="9" t="s">
        <v>396</v>
      </c>
      <c r="E224" s="13" t="s">
        <v>1880</v>
      </c>
      <c r="F224" s="13">
        <v>37</v>
      </c>
      <c r="G224" s="13">
        <v>57401.868561000003</v>
      </c>
    </row>
    <row r="225" spans="1:7" x14ac:dyDescent="0.45">
      <c r="A225" s="10" t="s">
        <v>33</v>
      </c>
      <c r="B225" s="10" t="s">
        <v>1879</v>
      </c>
      <c r="C225" s="9" t="s">
        <v>63</v>
      </c>
      <c r="D225" s="9" t="s">
        <v>393</v>
      </c>
      <c r="E225" s="13" t="s">
        <v>1878</v>
      </c>
      <c r="F225" s="13" t="s">
        <v>1877</v>
      </c>
      <c r="G225" s="13">
        <v>2630149.78884489</v>
      </c>
    </row>
    <row r="226" spans="1:7" ht="19.149999999999999" x14ac:dyDescent="0.45">
      <c r="A226" s="10" t="s">
        <v>391</v>
      </c>
      <c r="B226" s="10" t="s">
        <v>390</v>
      </c>
      <c r="C226" s="9" t="s">
        <v>63</v>
      </c>
      <c r="D226" s="9" t="s">
        <v>389</v>
      </c>
      <c r="E226" s="13" t="s">
        <v>1876</v>
      </c>
      <c r="F226" s="13" t="s">
        <v>1165</v>
      </c>
      <c r="G226" s="13">
        <v>1112.0237787999999</v>
      </c>
    </row>
    <row r="227" spans="1:7" x14ac:dyDescent="0.45">
      <c r="A227" s="10" t="s">
        <v>1167</v>
      </c>
      <c r="B227" s="10" t="s">
        <v>1875</v>
      </c>
      <c r="C227" s="9" t="s">
        <v>63</v>
      </c>
      <c r="D227" s="9" t="s">
        <v>1042</v>
      </c>
      <c r="E227" s="13" t="s">
        <v>1874</v>
      </c>
      <c r="F227" s="13" t="s">
        <v>1873</v>
      </c>
      <c r="G227" s="13">
        <v>4844.63832241</v>
      </c>
    </row>
    <row r="228" spans="1:7" x14ac:dyDescent="0.45">
      <c r="A228" s="10" t="s">
        <v>387</v>
      </c>
      <c r="B228" s="10" t="s">
        <v>383</v>
      </c>
      <c r="C228" s="9" t="s">
        <v>63</v>
      </c>
      <c r="D228" s="9" t="s">
        <v>386</v>
      </c>
      <c r="E228" s="13" t="s">
        <v>1872</v>
      </c>
      <c r="F228" s="13" t="s">
        <v>1871</v>
      </c>
      <c r="G228" s="13">
        <v>87949.053907259993</v>
      </c>
    </row>
    <row r="229" spans="1:7" x14ac:dyDescent="0.45">
      <c r="A229" s="10" t="s">
        <v>384</v>
      </c>
      <c r="B229" s="10" t="s">
        <v>383</v>
      </c>
      <c r="C229" s="9" t="s">
        <v>67</v>
      </c>
      <c r="D229" s="9" t="s">
        <v>382</v>
      </c>
      <c r="E229" s="13" t="s">
        <v>1719</v>
      </c>
      <c r="F229" s="13" t="s">
        <v>1870</v>
      </c>
      <c r="G229" s="13">
        <v>905.38767624000002</v>
      </c>
    </row>
    <row r="230" spans="1:7" ht="19.149999999999999" x14ac:dyDescent="0.45">
      <c r="A230" s="10" t="s">
        <v>380</v>
      </c>
      <c r="B230" s="10" t="s">
        <v>379</v>
      </c>
      <c r="C230" s="9" t="s">
        <v>63</v>
      </c>
      <c r="D230" s="9" t="s">
        <v>378</v>
      </c>
      <c r="E230" s="13" t="s">
        <v>1869</v>
      </c>
      <c r="F230" s="13">
        <v>11990</v>
      </c>
      <c r="G230" s="13">
        <v>1441.74954</v>
      </c>
    </row>
    <row r="231" spans="1:7" x14ac:dyDescent="0.45">
      <c r="A231" s="10" t="s">
        <v>34</v>
      </c>
      <c r="B231" s="10" t="s">
        <v>375</v>
      </c>
      <c r="C231" s="9" t="s">
        <v>63</v>
      </c>
      <c r="D231" s="9" t="s">
        <v>377</v>
      </c>
      <c r="E231" s="13" t="s">
        <v>1868</v>
      </c>
      <c r="F231" s="13" t="s">
        <v>1867</v>
      </c>
      <c r="G231" s="13">
        <v>230379.02321931001</v>
      </c>
    </row>
    <row r="232" spans="1:7" x14ac:dyDescent="0.45">
      <c r="A232" s="10" t="s">
        <v>35</v>
      </c>
      <c r="B232" s="10" t="s">
        <v>375</v>
      </c>
      <c r="C232" s="9" t="s">
        <v>67</v>
      </c>
      <c r="D232" s="9" t="s">
        <v>374</v>
      </c>
      <c r="E232" s="13" t="s">
        <v>1866</v>
      </c>
      <c r="F232" s="13" t="s">
        <v>1865</v>
      </c>
      <c r="G232" s="13">
        <v>14783.579832719999</v>
      </c>
    </row>
    <row r="233" spans="1:7" x14ac:dyDescent="0.45">
      <c r="A233" s="10" t="s">
        <v>372</v>
      </c>
      <c r="B233" s="10" t="s">
        <v>368</v>
      </c>
      <c r="C233" s="9" t="s">
        <v>63</v>
      </c>
      <c r="D233" s="9" t="s">
        <v>371</v>
      </c>
      <c r="E233" s="13" t="s">
        <v>1864</v>
      </c>
      <c r="F233" s="13" t="s">
        <v>1863</v>
      </c>
      <c r="G233" s="13">
        <v>3291.9058308400004</v>
      </c>
    </row>
    <row r="234" spans="1:7" x14ac:dyDescent="0.45">
      <c r="A234" s="10" t="s">
        <v>369</v>
      </c>
      <c r="B234" s="10" t="s">
        <v>368</v>
      </c>
      <c r="C234" s="9" t="s">
        <v>67</v>
      </c>
      <c r="D234" s="9" t="s">
        <v>367</v>
      </c>
      <c r="E234" s="13" t="s">
        <v>1862</v>
      </c>
      <c r="F234" s="13" t="s">
        <v>1861</v>
      </c>
      <c r="G234" s="13">
        <v>192.36820180000001</v>
      </c>
    </row>
    <row r="235" spans="1:7" x14ac:dyDescent="0.45">
      <c r="A235" s="10" t="s">
        <v>362</v>
      </c>
      <c r="B235" s="10" t="s">
        <v>361</v>
      </c>
      <c r="C235" s="9" t="s">
        <v>63</v>
      </c>
      <c r="D235" s="9" t="s">
        <v>360</v>
      </c>
      <c r="E235" s="13" t="s">
        <v>1860</v>
      </c>
      <c r="F235" s="13" t="s">
        <v>1859</v>
      </c>
      <c r="G235" s="13">
        <v>247.15799999999999</v>
      </c>
    </row>
    <row r="236" spans="1:7" x14ac:dyDescent="0.45">
      <c r="A236" s="10" t="s">
        <v>358</v>
      </c>
      <c r="B236" s="10" t="s">
        <v>1858</v>
      </c>
      <c r="C236" s="9" t="s">
        <v>63</v>
      </c>
      <c r="D236" s="9" t="s">
        <v>356</v>
      </c>
      <c r="E236" s="13" t="s">
        <v>1857</v>
      </c>
      <c r="F236" s="13" t="s">
        <v>1856</v>
      </c>
      <c r="G236" s="13">
        <v>4026.8960000000002</v>
      </c>
    </row>
    <row r="237" spans="1:7" x14ac:dyDescent="0.45">
      <c r="A237" s="10" t="s">
        <v>355</v>
      </c>
      <c r="B237" s="10" t="s">
        <v>354</v>
      </c>
      <c r="C237" s="9" t="s">
        <v>63</v>
      </c>
      <c r="D237" s="9" t="s">
        <v>353</v>
      </c>
      <c r="E237" s="13" t="s">
        <v>1855</v>
      </c>
      <c r="F237" s="13" t="s">
        <v>1854</v>
      </c>
      <c r="G237" s="13">
        <v>1627.2151712</v>
      </c>
    </row>
    <row r="238" spans="1:7" ht="19.149999999999999" x14ac:dyDescent="0.45">
      <c r="A238" s="10" t="s">
        <v>351</v>
      </c>
      <c r="B238" s="10" t="s">
        <v>350</v>
      </c>
      <c r="C238" s="9" t="s">
        <v>63</v>
      </c>
      <c r="D238" s="9" t="s">
        <v>349</v>
      </c>
      <c r="E238" s="13" t="s">
        <v>1853</v>
      </c>
      <c r="F238" s="13"/>
      <c r="G238" s="13">
        <v>0</v>
      </c>
    </row>
    <row r="239" spans="1:7" x14ac:dyDescent="0.45">
      <c r="A239" s="10" t="s">
        <v>347</v>
      </c>
      <c r="B239" s="10" t="s">
        <v>344</v>
      </c>
      <c r="C239" s="9" t="s">
        <v>63</v>
      </c>
      <c r="D239" s="9" t="s">
        <v>346</v>
      </c>
      <c r="E239" s="13" t="s">
        <v>1852</v>
      </c>
      <c r="F239" s="13" t="s">
        <v>144</v>
      </c>
      <c r="G239" s="13">
        <v>884.73213299999998</v>
      </c>
    </row>
    <row r="240" spans="1:7" x14ac:dyDescent="0.45">
      <c r="A240" s="10" t="s">
        <v>345</v>
      </c>
      <c r="B240" s="10" t="s">
        <v>344</v>
      </c>
      <c r="C240" s="9" t="s">
        <v>67</v>
      </c>
      <c r="D240" s="9" t="s">
        <v>343</v>
      </c>
      <c r="E240" s="13" t="s">
        <v>1851</v>
      </c>
      <c r="F240" s="13" t="s">
        <v>1850</v>
      </c>
      <c r="G240" s="13">
        <v>129.97627692</v>
      </c>
    </row>
    <row r="241" spans="1:7" x14ac:dyDescent="0.45">
      <c r="A241" s="10" t="s">
        <v>341</v>
      </c>
      <c r="B241" s="10" t="s">
        <v>337</v>
      </c>
      <c r="C241" s="9" t="s">
        <v>63</v>
      </c>
      <c r="D241" s="9" t="s">
        <v>340</v>
      </c>
      <c r="E241" s="13" t="s">
        <v>1849</v>
      </c>
      <c r="F241" s="13" t="s">
        <v>1848</v>
      </c>
      <c r="G241" s="13">
        <v>147.80258852</v>
      </c>
    </row>
    <row r="242" spans="1:7" x14ac:dyDescent="0.45">
      <c r="A242" s="10" t="s">
        <v>338</v>
      </c>
      <c r="B242" s="10" t="s">
        <v>337</v>
      </c>
      <c r="C242" s="9" t="s">
        <v>67</v>
      </c>
      <c r="D242" s="9" t="s">
        <v>336</v>
      </c>
      <c r="E242" s="13" t="s">
        <v>1847</v>
      </c>
      <c r="F242" s="13" t="s">
        <v>1846</v>
      </c>
      <c r="G242" s="13">
        <v>55.715619959999998</v>
      </c>
    </row>
    <row r="243" spans="1:7" x14ac:dyDescent="0.45">
      <c r="A243" s="10" t="s">
        <v>39</v>
      </c>
      <c r="B243" s="10" t="s">
        <v>1151</v>
      </c>
      <c r="C243" s="9" t="s">
        <v>63</v>
      </c>
      <c r="D243" s="9" t="s">
        <v>334</v>
      </c>
      <c r="E243" s="13" t="s">
        <v>1845</v>
      </c>
      <c r="F243" s="13" t="s">
        <v>1844</v>
      </c>
      <c r="G243" s="13">
        <v>1807043.41708</v>
      </c>
    </row>
    <row r="244" spans="1:7" x14ac:dyDescent="0.45">
      <c r="A244" s="10" t="s">
        <v>40</v>
      </c>
      <c r="B244" s="10" t="s">
        <v>1151</v>
      </c>
      <c r="C244" s="9" t="s">
        <v>67</v>
      </c>
      <c r="D244" s="9" t="s">
        <v>331</v>
      </c>
      <c r="E244" s="13" t="s">
        <v>1843</v>
      </c>
      <c r="F244" s="13" t="s">
        <v>1842</v>
      </c>
      <c r="G244" s="13">
        <v>69230</v>
      </c>
    </row>
    <row r="245" spans="1:7" x14ac:dyDescent="0.45">
      <c r="A245" s="10" t="s">
        <v>329</v>
      </c>
      <c r="B245" s="10" t="s">
        <v>1429</v>
      </c>
      <c r="C245" s="9" t="s">
        <v>63</v>
      </c>
      <c r="D245" s="9" t="s">
        <v>328</v>
      </c>
      <c r="E245" s="13" t="s">
        <v>1841</v>
      </c>
      <c r="F245" s="13" t="s">
        <v>1840</v>
      </c>
      <c r="G245" s="13">
        <v>3773.7815081399999</v>
      </c>
    </row>
    <row r="246" spans="1:7" x14ac:dyDescent="0.45">
      <c r="A246" s="10" t="s">
        <v>326</v>
      </c>
      <c r="B246" s="10" t="s">
        <v>1429</v>
      </c>
      <c r="C246" s="9" t="s">
        <v>67</v>
      </c>
      <c r="D246" s="9" t="s">
        <v>324</v>
      </c>
      <c r="E246" s="13" t="s">
        <v>1839</v>
      </c>
      <c r="F246" s="13" t="s">
        <v>1838</v>
      </c>
      <c r="G246" s="13">
        <v>4308</v>
      </c>
    </row>
    <row r="247" spans="1:7" x14ac:dyDescent="0.45">
      <c r="A247" s="10" t="s">
        <v>323</v>
      </c>
      <c r="B247" s="10" t="s">
        <v>322</v>
      </c>
      <c r="C247" s="9" t="s">
        <v>63</v>
      </c>
      <c r="D247" s="9" t="s">
        <v>321</v>
      </c>
      <c r="E247" s="13" t="s">
        <v>1837</v>
      </c>
      <c r="F247" s="13" t="s">
        <v>1836</v>
      </c>
      <c r="G247" s="13">
        <v>80.59</v>
      </c>
    </row>
    <row r="248" spans="1:7" x14ac:dyDescent="0.45">
      <c r="A248" s="10" t="s">
        <v>1148</v>
      </c>
      <c r="B248" s="10" t="s">
        <v>1147</v>
      </c>
      <c r="C248" s="9" t="s">
        <v>63</v>
      </c>
      <c r="D248" s="9" t="s">
        <v>1146</v>
      </c>
      <c r="E248" s="13" t="s">
        <v>1835</v>
      </c>
      <c r="F248" s="13" t="s">
        <v>1834</v>
      </c>
      <c r="G248" s="13">
        <v>261.11176</v>
      </c>
    </row>
    <row r="249" spans="1:7" x14ac:dyDescent="0.45">
      <c r="A249" s="10" t="s">
        <v>320</v>
      </c>
      <c r="B249" s="10" t="s">
        <v>319</v>
      </c>
      <c r="C249" s="9" t="s">
        <v>63</v>
      </c>
      <c r="D249" s="9" t="s">
        <v>318</v>
      </c>
      <c r="E249" s="13" t="s">
        <v>1833</v>
      </c>
      <c r="F249" s="13" t="s">
        <v>1832</v>
      </c>
      <c r="G249" s="13">
        <v>709203.60000162001</v>
      </c>
    </row>
    <row r="250" spans="1:7" x14ac:dyDescent="0.45">
      <c r="A250" s="10" t="s">
        <v>316</v>
      </c>
      <c r="B250" s="10" t="s">
        <v>315</v>
      </c>
      <c r="C250" s="9" t="s">
        <v>63</v>
      </c>
      <c r="D250" s="9" t="s">
        <v>314</v>
      </c>
      <c r="E250" s="13" t="s">
        <v>1831</v>
      </c>
      <c r="F250" s="13" t="s">
        <v>1830</v>
      </c>
      <c r="G250" s="13">
        <v>549.80999999999995</v>
      </c>
    </row>
    <row r="251" spans="1:7" x14ac:dyDescent="0.45">
      <c r="A251" s="10" t="s">
        <v>43</v>
      </c>
      <c r="B251" s="10" t="s">
        <v>310</v>
      </c>
      <c r="C251" s="9" t="s">
        <v>63</v>
      </c>
      <c r="D251" s="9" t="s">
        <v>312</v>
      </c>
      <c r="E251" s="13" t="s">
        <v>1829</v>
      </c>
      <c r="F251" s="13" t="s">
        <v>1828</v>
      </c>
      <c r="G251" s="13">
        <v>940201.00265149004</v>
      </c>
    </row>
    <row r="252" spans="1:7" x14ac:dyDescent="0.45">
      <c r="A252" s="10" t="s">
        <v>44</v>
      </c>
      <c r="B252" s="10" t="s">
        <v>310</v>
      </c>
      <c r="C252" s="9" t="s">
        <v>67</v>
      </c>
      <c r="D252" s="9" t="s">
        <v>309</v>
      </c>
      <c r="E252" s="13" t="s">
        <v>1827</v>
      </c>
      <c r="F252" s="13" t="s">
        <v>1826</v>
      </c>
      <c r="G252" s="13">
        <v>213976.91496477</v>
      </c>
    </row>
    <row r="253" spans="1:7" ht="19.149999999999999" x14ac:dyDescent="0.45">
      <c r="A253" s="10" t="s">
        <v>307</v>
      </c>
      <c r="B253" s="10" t="s">
        <v>1140</v>
      </c>
      <c r="C253" s="9" t="s">
        <v>63</v>
      </c>
      <c r="D253" s="9" t="s">
        <v>306</v>
      </c>
      <c r="E253" s="13" t="s">
        <v>1825</v>
      </c>
      <c r="F253" s="13" t="s">
        <v>1824</v>
      </c>
      <c r="G253" s="13">
        <v>151.19713594000001</v>
      </c>
    </row>
    <row r="254" spans="1:7" ht="19.149999999999999" x14ac:dyDescent="0.45">
      <c r="A254" s="10" t="s">
        <v>304</v>
      </c>
      <c r="B254" s="10" t="s">
        <v>1140</v>
      </c>
      <c r="C254" s="9" t="s">
        <v>67</v>
      </c>
      <c r="D254" s="9" t="s">
        <v>302</v>
      </c>
      <c r="E254" s="13" t="s">
        <v>1823</v>
      </c>
      <c r="F254" s="13" t="s">
        <v>1822</v>
      </c>
      <c r="G254" s="13">
        <v>24.375333850000001</v>
      </c>
    </row>
    <row r="255" spans="1:7" x14ac:dyDescent="0.45">
      <c r="A255" s="10" t="s">
        <v>38</v>
      </c>
      <c r="B255" s="10" t="s">
        <v>300</v>
      </c>
      <c r="C255" s="9" t="s">
        <v>63</v>
      </c>
      <c r="D255" s="9" t="s">
        <v>299</v>
      </c>
      <c r="E255" s="13" t="s">
        <v>1821</v>
      </c>
      <c r="F255" s="13" t="s">
        <v>1820</v>
      </c>
      <c r="G255" s="13">
        <v>20301.6421916</v>
      </c>
    </row>
    <row r="256" spans="1:7" ht="19.149999999999999" x14ac:dyDescent="0.45">
      <c r="A256" s="10" t="s">
        <v>1416</v>
      </c>
      <c r="B256" s="10" t="s">
        <v>1412</v>
      </c>
      <c r="C256" s="9" t="s">
        <v>63</v>
      </c>
      <c r="D256" s="9" t="s">
        <v>1415</v>
      </c>
      <c r="E256" s="13" t="s">
        <v>1819</v>
      </c>
      <c r="F256" s="13" t="s">
        <v>1818</v>
      </c>
      <c r="G256" s="13">
        <v>874.04913267999996</v>
      </c>
    </row>
    <row r="257" spans="1:7" ht="19.149999999999999" x14ac:dyDescent="0.45">
      <c r="A257" s="10" t="s">
        <v>1413</v>
      </c>
      <c r="B257" s="10" t="s">
        <v>1412</v>
      </c>
      <c r="C257" s="9" t="s">
        <v>67</v>
      </c>
      <c r="D257" s="9" t="s">
        <v>1411</v>
      </c>
      <c r="E257" s="13" t="s">
        <v>1817</v>
      </c>
      <c r="F257" s="13" t="s">
        <v>1816</v>
      </c>
      <c r="G257" s="13">
        <v>235.71588122999998</v>
      </c>
    </row>
    <row r="258" spans="1:7" x14ac:dyDescent="0.45">
      <c r="A258" s="10" t="s">
        <v>298</v>
      </c>
      <c r="B258" s="10" t="s">
        <v>1815</v>
      </c>
      <c r="C258" s="9" t="s">
        <v>67</v>
      </c>
      <c r="D258" s="9" t="s">
        <v>296</v>
      </c>
      <c r="E258" s="13">
        <v>740</v>
      </c>
      <c r="F258" s="13">
        <v>40249</v>
      </c>
      <c r="G258" s="13">
        <v>29.78426</v>
      </c>
    </row>
    <row r="259" spans="1:7" x14ac:dyDescent="0.45">
      <c r="A259" s="10" t="s">
        <v>295</v>
      </c>
      <c r="B259" s="10" t="s">
        <v>294</v>
      </c>
      <c r="C259" s="9" t="s">
        <v>63</v>
      </c>
      <c r="D259" s="9" t="s">
        <v>293</v>
      </c>
      <c r="E259" s="13" t="s">
        <v>1814</v>
      </c>
      <c r="F259" s="13" t="s">
        <v>1813</v>
      </c>
      <c r="G259" s="13">
        <v>13515.1129384</v>
      </c>
    </row>
    <row r="260" spans="1:7" ht="19.149999999999999" x14ac:dyDescent="0.45">
      <c r="A260" s="10" t="s">
        <v>292</v>
      </c>
      <c r="B260" s="10" t="s">
        <v>291</v>
      </c>
      <c r="C260" s="9" t="s">
        <v>63</v>
      </c>
      <c r="D260" s="9" t="s">
        <v>290</v>
      </c>
      <c r="E260" s="13" t="s">
        <v>1812</v>
      </c>
      <c r="F260" s="13"/>
      <c r="G260" s="13">
        <v>0</v>
      </c>
    </row>
    <row r="261" spans="1:7" x14ac:dyDescent="0.45">
      <c r="A261" s="10" t="s">
        <v>289</v>
      </c>
      <c r="B261" s="10" t="s">
        <v>1811</v>
      </c>
      <c r="C261" s="9" t="s">
        <v>63</v>
      </c>
      <c r="D261" s="9" t="s">
        <v>287</v>
      </c>
      <c r="E261" s="13" t="s">
        <v>1810</v>
      </c>
      <c r="F261" s="13" t="s">
        <v>1809</v>
      </c>
      <c r="G261" s="13">
        <v>31556.912032</v>
      </c>
    </row>
    <row r="262" spans="1:7" x14ac:dyDescent="0.45">
      <c r="A262" s="10" t="s">
        <v>285</v>
      </c>
      <c r="B262" s="10" t="s">
        <v>281</v>
      </c>
      <c r="C262" s="9" t="s">
        <v>63</v>
      </c>
      <c r="D262" s="9" t="s">
        <v>284</v>
      </c>
      <c r="E262" s="13" t="s">
        <v>1808</v>
      </c>
      <c r="F262" s="13" t="s">
        <v>1807</v>
      </c>
      <c r="G262" s="13">
        <v>394.19120600000002</v>
      </c>
    </row>
    <row r="263" spans="1:7" x14ac:dyDescent="0.45">
      <c r="A263" s="10" t="s">
        <v>282</v>
      </c>
      <c r="B263" s="10" t="s">
        <v>281</v>
      </c>
      <c r="C263" s="9" t="s">
        <v>67</v>
      </c>
      <c r="D263" s="9" t="s">
        <v>280</v>
      </c>
      <c r="E263" s="13" t="s">
        <v>1806</v>
      </c>
      <c r="F263" s="13"/>
      <c r="G263" s="13">
        <v>0</v>
      </c>
    </row>
    <row r="264" spans="1:7" ht="19.149999999999999" x14ac:dyDescent="0.45">
      <c r="A264" s="10" t="s">
        <v>279</v>
      </c>
      <c r="B264" s="10" t="s">
        <v>276</v>
      </c>
      <c r="C264" s="9" t="s">
        <v>63</v>
      </c>
      <c r="D264" s="9" t="s">
        <v>278</v>
      </c>
      <c r="E264" s="13" t="s">
        <v>1805</v>
      </c>
      <c r="F264" s="13"/>
      <c r="G264" s="13">
        <v>0</v>
      </c>
    </row>
    <row r="265" spans="1:7" ht="19.149999999999999" x14ac:dyDescent="0.45">
      <c r="A265" s="10" t="s">
        <v>277</v>
      </c>
      <c r="B265" s="10" t="s">
        <v>276</v>
      </c>
      <c r="C265" s="9" t="s">
        <v>67</v>
      </c>
      <c r="D265" s="9" t="s">
        <v>275</v>
      </c>
      <c r="E265" s="13" t="s">
        <v>1804</v>
      </c>
      <c r="F265" s="13"/>
      <c r="G265" s="13">
        <v>0</v>
      </c>
    </row>
    <row r="266" spans="1:7" x14ac:dyDescent="0.45">
      <c r="A266" s="10" t="s">
        <v>46</v>
      </c>
      <c r="B266" s="10" t="s">
        <v>272</v>
      </c>
      <c r="C266" s="9" t="s">
        <v>63</v>
      </c>
      <c r="D266" s="9" t="s">
        <v>274</v>
      </c>
      <c r="E266" s="13" t="s">
        <v>1803</v>
      </c>
      <c r="F266" s="13" t="s">
        <v>1802</v>
      </c>
      <c r="G266" s="13">
        <v>479050.51111600001</v>
      </c>
    </row>
    <row r="267" spans="1:7" x14ac:dyDescent="0.45">
      <c r="A267" s="10" t="s">
        <v>47</v>
      </c>
      <c r="B267" s="10" t="s">
        <v>272</v>
      </c>
      <c r="C267" s="9" t="s">
        <v>67</v>
      </c>
      <c r="D267" s="9" t="s">
        <v>271</v>
      </c>
      <c r="E267" s="13" t="s">
        <v>1801</v>
      </c>
      <c r="F267" s="13" t="s">
        <v>1800</v>
      </c>
      <c r="G267" s="13">
        <v>19328.038755000001</v>
      </c>
    </row>
    <row r="268" spans="1:7" x14ac:dyDescent="0.45">
      <c r="A268" s="10" t="s">
        <v>1404</v>
      </c>
      <c r="B268" s="10" t="s">
        <v>1403</v>
      </c>
      <c r="C268" s="9" t="s">
        <v>63</v>
      </c>
      <c r="D268" s="9" t="s">
        <v>1402</v>
      </c>
      <c r="E268" s="13" t="s">
        <v>1799</v>
      </c>
      <c r="F268" s="13" t="s">
        <v>1798</v>
      </c>
      <c r="G268" s="13">
        <v>2040.8843400000001</v>
      </c>
    </row>
    <row r="269" spans="1:7" x14ac:dyDescent="0.45">
      <c r="A269" s="10" t="s">
        <v>270</v>
      </c>
      <c r="B269" s="10" t="s">
        <v>269</v>
      </c>
      <c r="C269" s="9" t="s">
        <v>63</v>
      </c>
      <c r="D269" s="9" t="s">
        <v>268</v>
      </c>
      <c r="E269" s="13">
        <v>100</v>
      </c>
      <c r="F269" s="13"/>
      <c r="G269" s="13">
        <v>0</v>
      </c>
    </row>
    <row r="270" spans="1:7" x14ac:dyDescent="0.45">
      <c r="A270" s="10" t="s">
        <v>1400</v>
      </c>
      <c r="B270" s="10" t="s">
        <v>269</v>
      </c>
      <c r="C270" s="9" t="s">
        <v>63</v>
      </c>
      <c r="D270" s="9" t="s">
        <v>1399</v>
      </c>
      <c r="E270" s="13" t="s">
        <v>1797</v>
      </c>
      <c r="F270" s="13"/>
      <c r="G270" s="13">
        <v>0</v>
      </c>
    </row>
    <row r="271" spans="1:7" x14ac:dyDescent="0.45">
      <c r="A271" s="10" t="s">
        <v>267</v>
      </c>
      <c r="B271" s="10" t="s">
        <v>266</v>
      </c>
      <c r="C271" s="9" t="s">
        <v>63</v>
      </c>
      <c r="D271" s="9" t="s">
        <v>265</v>
      </c>
      <c r="E271" s="13" t="s">
        <v>1796</v>
      </c>
      <c r="F271" s="13" t="s">
        <v>1795</v>
      </c>
      <c r="G271" s="13">
        <v>23596.278152250001</v>
      </c>
    </row>
    <row r="272" spans="1:7" x14ac:dyDescent="0.45">
      <c r="A272" s="10" t="s">
        <v>263</v>
      </c>
      <c r="B272" s="10" t="s">
        <v>259</v>
      </c>
      <c r="C272" s="9" t="s">
        <v>63</v>
      </c>
      <c r="D272" s="9" t="s">
        <v>262</v>
      </c>
      <c r="E272" s="13" t="s">
        <v>1794</v>
      </c>
      <c r="F272" s="13" t="s">
        <v>1793</v>
      </c>
      <c r="G272" s="13">
        <v>1429.23381913</v>
      </c>
    </row>
    <row r="273" spans="1:7" x14ac:dyDescent="0.45">
      <c r="A273" s="10" t="s">
        <v>260</v>
      </c>
      <c r="B273" s="10" t="s">
        <v>259</v>
      </c>
      <c r="C273" s="9" t="s">
        <v>67</v>
      </c>
      <c r="D273" s="9" t="s">
        <v>258</v>
      </c>
      <c r="E273" s="13" t="s">
        <v>1792</v>
      </c>
      <c r="F273" s="13" t="s">
        <v>1791</v>
      </c>
      <c r="G273" s="13">
        <v>17.83707691</v>
      </c>
    </row>
    <row r="274" spans="1:7" x14ac:dyDescent="0.45">
      <c r="A274" s="10" t="s">
        <v>256</v>
      </c>
      <c r="B274" s="10" t="s">
        <v>252</v>
      </c>
      <c r="C274" s="9" t="s">
        <v>63</v>
      </c>
      <c r="D274" s="9" t="s">
        <v>255</v>
      </c>
      <c r="E274" s="13" t="s">
        <v>1790</v>
      </c>
      <c r="F274" s="13" t="s">
        <v>1789</v>
      </c>
      <c r="G274" s="13">
        <v>5276.6028890400003</v>
      </c>
    </row>
    <row r="275" spans="1:7" x14ac:dyDescent="0.45">
      <c r="A275" s="10" t="s">
        <v>253</v>
      </c>
      <c r="B275" s="10" t="s">
        <v>252</v>
      </c>
      <c r="C275" s="9" t="s">
        <v>67</v>
      </c>
      <c r="D275" s="9" t="s">
        <v>251</v>
      </c>
      <c r="E275" s="13" t="s">
        <v>1788</v>
      </c>
      <c r="F275" s="13" t="s">
        <v>1787</v>
      </c>
      <c r="G275" s="13">
        <v>204.81766658000001</v>
      </c>
    </row>
    <row r="276" spans="1:7" x14ac:dyDescent="0.45">
      <c r="A276" s="10" t="s">
        <v>1393</v>
      </c>
      <c r="B276" s="10" t="s">
        <v>1392</v>
      </c>
      <c r="C276" s="9" t="s">
        <v>63</v>
      </c>
      <c r="D276" s="9" t="s">
        <v>1391</v>
      </c>
      <c r="E276" s="13" t="s">
        <v>1786</v>
      </c>
      <c r="F276" s="13" t="s">
        <v>1785</v>
      </c>
      <c r="G276" s="13">
        <v>2092.6620743399999</v>
      </c>
    </row>
    <row r="277" spans="1:7" x14ac:dyDescent="0.45">
      <c r="A277" s="10" t="s">
        <v>1389</v>
      </c>
      <c r="B277" s="10" t="s">
        <v>1388</v>
      </c>
      <c r="C277" s="9" t="s">
        <v>63</v>
      </c>
      <c r="D277" s="9" t="s">
        <v>1387</v>
      </c>
      <c r="E277" s="13" t="s">
        <v>1784</v>
      </c>
      <c r="F277" s="13" t="s">
        <v>1783</v>
      </c>
      <c r="G277" s="13">
        <v>3148.2708088000004</v>
      </c>
    </row>
    <row r="278" spans="1:7" x14ac:dyDescent="0.45">
      <c r="A278" s="10" t="s">
        <v>1385</v>
      </c>
      <c r="B278" s="10" t="s">
        <v>1384</v>
      </c>
      <c r="C278" s="9" t="s">
        <v>63</v>
      </c>
      <c r="D278" s="9" t="s">
        <v>1383</v>
      </c>
      <c r="E278" s="13" t="s">
        <v>1782</v>
      </c>
      <c r="F278" s="13" t="s">
        <v>1781</v>
      </c>
      <c r="G278" s="13">
        <v>23715.653348349999</v>
      </c>
    </row>
    <row r="279" spans="1:7" x14ac:dyDescent="0.45">
      <c r="A279" s="10" t="s">
        <v>249</v>
      </c>
      <c r="B279" s="10" t="s">
        <v>248</v>
      </c>
      <c r="C279" s="9" t="s">
        <v>63</v>
      </c>
      <c r="D279" s="9" t="s">
        <v>247</v>
      </c>
      <c r="E279" s="13" t="s">
        <v>1780</v>
      </c>
      <c r="F279" s="13" t="s">
        <v>1779</v>
      </c>
      <c r="G279" s="13">
        <v>2144.1961167899999</v>
      </c>
    </row>
    <row r="280" spans="1:7" x14ac:dyDescent="0.45">
      <c r="A280" s="10" t="s">
        <v>245</v>
      </c>
      <c r="B280" s="10" t="s">
        <v>244</v>
      </c>
      <c r="C280" s="9" t="s">
        <v>63</v>
      </c>
      <c r="D280" s="9" t="s">
        <v>243</v>
      </c>
      <c r="E280" s="13" t="s">
        <v>1778</v>
      </c>
      <c r="F280" s="13"/>
      <c r="G280" s="13">
        <v>0</v>
      </c>
    </row>
    <row r="281" spans="1:7" ht="19.149999999999999" x14ac:dyDescent="0.45">
      <c r="A281" s="10" t="s">
        <v>239</v>
      </c>
      <c r="B281" s="10" t="s">
        <v>235</v>
      </c>
      <c r="C281" s="9" t="s">
        <v>63</v>
      </c>
      <c r="D281" s="9" t="s">
        <v>238</v>
      </c>
      <c r="E281" s="13" t="s">
        <v>1777</v>
      </c>
      <c r="F281" s="13" t="s">
        <v>1776</v>
      </c>
      <c r="G281" s="13">
        <v>1910.0397215599999</v>
      </c>
    </row>
    <row r="282" spans="1:7" ht="19.149999999999999" x14ac:dyDescent="0.45">
      <c r="A282" s="10" t="s">
        <v>236</v>
      </c>
      <c r="B282" s="10" t="s">
        <v>235</v>
      </c>
      <c r="C282" s="9" t="s">
        <v>67</v>
      </c>
      <c r="D282" s="9" t="s">
        <v>234</v>
      </c>
      <c r="E282" s="13" t="s">
        <v>1775</v>
      </c>
      <c r="F282" s="13" t="s">
        <v>1774</v>
      </c>
      <c r="G282" s="13">
        <v>151.2665739</v>
      </c>
    </row>
    <row r="283" spans="1:7" x14ac:dyDescent="0.45">
      <c r="A283" s="10" t="s">
        <v>232</v>
      </c>
      <c r="B283" s="10" t="s">
        <v>1375</v>
      </c>
      <c r="C283" s="9" t="s">
        <v>63</v>
      </c>
      <c r="D283" s="9" t="s">
        <v>230</v>
      </c>
      <c r="E283" s="13" t="s">
        <v>1773</v>
      </c>
      <c r="F283" s="13" t="s">
        <v>1772</v>
      </c>
      <c r="G283" s="13">
        <v>33308.5618216</v>
      </c>
    </row>
    <row r="284" spans="1:7" ht="19.149999999999999" x14ac:dyDescent="0.45">
      <c r="A284" s="10" t="s">
        <v>45</v>
      </c>
      <c r="B284" s="10" t="s">
        <v>229</v>
      </c>
      <c r="C284" s="9" t="s">
        <v>63</v>
      </c>
      <c r="D284" s="9" t="s">
        <v>228</v>
      </c>
      <c r="E284" s="13" t="s">
        <v>1771</v>
      </c>
      <c r="F284" s="13" t="s">
        <v>1770</v>
      </c>
      <c r="G284" s="13">
        <v>76825.804542359998</v>
      </c>
    </row>
    <row r="285" spans="1:7" x14ac:dyDescent="0.45">
      <c r="A285" s="10" t="s">
        <v>48</v>
      </c>
      <c r="B285" s="10" t="s">
        <v>1769</v>
      </c>
      <c r="C285" s="9" t="s">
        <v>67</v>
      </c>
      <c r="D285" s="9" t="s">
        <v>225</v>
      </c>
      <c r="E285" s="13" t="s">
        <v>1768</v>
      </c>
      <c r="F285" s="13">
        <v>74177</v>
      </c>
      <c r="G285" s="13">
        <v>115335.962875</v>
      </c>
    </row>
    <row r="286" spans="1:7" x14ac:dyDescent="0.45">
      <c r="A286" s="10" t="s">
        <v>224</v>
      </c>
      <c r="B286" s="10" t="s">
        <v>1126</v>
      </c>
      <c r="C286" s="9" t="s">
        <v>67</v>
      </c>
      <c r="D286" s="9" t="s">
        <v>222</v>
      </c>
      <c r="E286" s="13" t="s">
        <v>1767</v>
      </c>
      <c r="F286" s="13" t="s">
        <v>1766</v>
      </c>
      <c r="G286" s="13">
        <v>19.628419999999998</v>
      </c>
    </row>
    <row r="287" spans="1:7" x14ac:dyDescent="0.45">
      <c r="A287" s="10" t="s">
        <v>221</v>
      </c>
      <c r="B287" s="10" t="s">
        <v>1125</v>
      </c>
      <c r="C287" s="9" t="s">
        <v>63</v>
      </c>
      <c r="D287" s="9" t="s">
        <v>219</v>
      </c>
      <c r="E287" s="13" t="s">
        <v>1765</v>
      </c>
      <c r="F287" s="13" t="s">
        <v>1764</v>
      </c>
      <c r="G287" s="13">
        <v>3173.4954069</v>
      </c>
    </row>
    <row r="288" spans="1:7" x14ac:dyDescent="0.45">
      <c r="A288" s="10" t="s">
        <v>217</v>
      </c>
      <c r="B288" s="10" t="s">
        <v>216</v>
      </c>
      <c r="C288" s="9" t="s">
        <v>63</v>
      </c>
      <c r="D288" s="9" t="s">
        <v>215</v>
      </c>
      <c r="E288" s="13" t="s">
        <v>1763</v>
      </c>
      <c r="F288" s="13" t="s">
        <v>1762</v>
      </c>
      <c r="G288" s="13">
        <v>60.587200000000003</v>
      </c>
    </row>
    <row r="289" spans="1:7" x14ac:dyDescent="0.45">
      <c r="A289" s="10" t="s">
        <v>213</v>
      </c>
      <c r="B289" s="10" t="s">
        <v>212</v>
      </c>
      <c r="C289" s="9" t="s">
        <v>63</v>
      </c>
      <c r="D289" s="9" t="s">
        <v>211</v>
      </c>
      <c r="E289" s="13" t="s">
        <v>1761</v>
      </c>
      <c r="F289" s="13" t="s">
        <v>1760</v>
      </c>
      <c r="G289" s="13">
        <v>912.74879999999996</v>
      </c>
    </row>
    <row r="290" spans="1:7" x14ac:dyDescent="0.45">
      <c r="A290" s="10" t="s">
        <v>210</v>
      </c>
      <c r="B290" s="10" t="s">
        <v>209</v>
      </c>
      <c r="C290" s="9" t="s">
        <v>63</v>
      </c>
      <c r="D290" s="9" t="s">
        <v>208</v>
      </c>
      <c r="E290" s="13" t="s">
        <v>1759</v>
      </c>
      <c r="F290" s="13" t="s">
        <v>1758</v>
      </c>
      <c r="G290" s="13">
        <v>5802.2191169200005</v>
      </c>
    </row>
    <row r="291" spans="1:7" x14ac:dyDescent="0.45">
      <c r="A291" s="10" t="s">
        <v>207</v>
      </c>
      <c r="B291" s="10" t="s">
        <v>1367</v>
      </c>
      <c r="C291" s="9" t="s">
        <v>63</v>
      </c>
      <c r="D291" s="9" t="s">
        <v>205</v>
      </c>
      <c r="E291" s="13" t="s">
        <v>1757</v>
      </c>
      <c r="F291" s="13"/>
      <c r="G291" s="13">
        <v>0</v>
      </c>
    </row>
    <row r="292" spans="1:7" x14ac:dyDescent="0.45">
      <c r="A292" s="10" t="s">
        <v>1756</v>
      </c>
      <c r="B292" s="10" t="s">
        <v>1367</v>
      </c>
      <c r="C292" s="9" t="s">
        <v>63</v>
      </c>
      <c r="D292" s="9" t="s">
        <v>1755</v>
      </c>
      <c r="E292" s="13" t="s">
        <v>1754</v>
      </c>
      <c r="F292" s="13"/>
      <c r="G292" s="13">
        <v>0</v>
      </c>
    </row>
    <row r="293" spans="1:7" ht="19.149999999999999" x14ac:dyDescent="0.45">
      <c r="A293" s="10" t="s">
        <v>1365</v>
      </c>
      <c r="B293" s="10" t="s">
        <v>1361</v>
      </c>
      <c r="C293" s="9" t="s">
        <v>63</v>
      </c>
      <c r="D293" s="9" t="s">
        <v>1364</v>
      </c>
      <c r="E293" s="13" t="s">
        <v>1753</v>
      </c>
      <c r="F293" s="13" t="s">
        <v>1752</v>
      </c>
      <c r="G293" s="13">
        <v>243.89300581999998</v>
      </c>
    </row>
    <row r="294" spans="1:7" ht="19.149999999999999" x14ac:dyDescent="0.45">
      <c r="A294" s="10" t="s">
        <v>1362</v>
      </c>
      <c r="B294" s="10" t="s">
        <v>1361</v>
      </c>
      <c r="C294" s="9" t="s">
        <v>67</v>
      </c>
      <c r="D294" s="9" t="s">
        <v>1360</v>
      </c>
      <c r="E294" s="13" t="s">
        <v>1751</v>
      </c>
      <c r="F294" s="13" t="s">
        <v>1750</v>
      </c>
      <c r="G294" s="13">
        <v>34.427311930000002</v>
      </c>
    </row>
    <row r="295" spans="1:7" x14ac:dyDescent="0.45">
      <c r="A295" s="10" t="s">
        <v>1359</v>
      </c>
      <c r="B295" s="10" t="s">
        <v>1358</v>
      </c>
      <c r="C295" s="9" t="s">
        <v>63</v>
      </c>
      <c r="D295" s="9" t="s">
        <v>1357</v>
      </c>
      <c r="E295" s="13" t="s">
        <v>1749</v>
      </c>
      <c r="F295" s="13" t="s">
        <v>1748</v>
      </c>
      <c r="G295" s="13">
        <v>7965.4009812700006</v>
      </c>
    </row>
    <row r="296" spans="1:7" x14ac:dyDescent="0.45">
      <c r="A296" s="10" t="s">
        <v>204</v>
      </c>
      <c r="B296" s="10" t="s">
        <v>203</v>
      </c>
      <c r="C296" s="9" t="s">
        <v>63</v>
      </c>
      <c r="D296" s="9" t="s">
        <v>202</v>
      </c>
      <c r="E296" s="13" t="s">
        <v>1747</v>
      </c>
      <c r="F296" s="13" t="s">
        <v>1746</v>
      </c>
      <c r="G296" s="13">
        <v>28551.5578819</v>
      </c>
    </row>
    <row r="297" spans="1:7" x14ac:dyDescent="0.45">
      <c r="A297" s="10" t="s">
        <v>201</v>
      </c>
      <c r="B297" s="10" t="s">
        <v>200</v>
      </c>
      <c r="C297" s="9" t="s">
        <v>63</v>
      </c>
      <c r="D297" s="9" t="s">
        <v>199</v>
      </c>
      <c r="E297" s="13" t="s">
        <v>1745</v>
      </c>
      <c r="F297" s="13" t="s">
        <v>1744</v>
      </c>
      <c r="G297" s="13">
        <v>22527.795176039999</v>
      </c>
    </row>
    <row r="298" spans="1:7" x14ac:dyDescent="0.45">
      <c r="A298" s="10" t="s">
        <v>197</v>
      </c>
      <c r="B298" s="10" t="s">
        <v>196</v>
      </c>
      <c r="C298" s="9" t="s">
        <v>63</v>
      </c>
      <c r="D298" s="9" t="s">
        <v>195</v>
      </c>
      <c r="E298" s="13" t="s">
        <v>1743</v>
      </c>
      <c r="F298" s="13" t="s">
        <v>1742</v>
      </c>
      <c r="G298" s="13">
        <v>764.96454349999999</v>
      </c>
    </row>
    <row r="299" spans="1:7" x14ac:dyDescent="0.45">
      <c r="A299" s="10" t="s">
        <v>194</v>
      </c>
      <c r="B299" s="10" t="s">
        <v>1741</v>
      </c>
      <c r="C299" s="9" t="s">
        <v>63</v>
      </c>
      <c r="D299" s="9" t="s">
        <v>192</v>
      </c>
      <c r="E299" s="13" t="s">
        <v>1740</v>
      </c>
      <c r="F299" s="13"/>
      <c r="G299" s="13">
        <v>0</v>
      </c>
    </row>
    <row r="300" spans="1:7" x14ac:dyDescent="0.45">
      <c r="A300" s="10" t="s">
        <v>49</v>
      </c>
      <c r="B300" s="10" t="s">
        <v>1352</v>
      </c>
      <c r="C300" s="9" t="s">
        <v>63</v>
      </c>
      <c r="D300" s="9" t="s">
        <v>190</v>
      </c>
      <c r="E300" s="13" t="s">
        <v>1739</v>
      </c>
      <c r="F300" s="13" t="s">
        <v>1738</v>
      </c>
      <c r="G300" s="13">
        <v>459427.76662368001</v>
      </c>
    </row>
    <row r="301" spans="1:7" x14ac:dyDescent="0.45">
      <c r="A301" s="10" t="s">
        <v>188</v>
      </c>
      <c r="B301" s="10" t="s">
        <v>187</v>
      </c>
      <c r="C301" s="9" t="s">
        <v>63</v>
      </c>
      <c r="D301" s="9" t="s">
        <v>186</v>
      </c>
      <c r="E301" s="13" t="s">
        <v>1737</v>
      </c>
      <c r="F301" s="13">
        <v>6104</v>
      </c>
      <c r="G301" s="13">
        <v>3343.533144</v>
      </c>
    </row>
    <row r="302" spans="1:7" x14ac:dyDescent="0.45">
      <c r="A302" s="10" t="s">
        <v>185</v>
      </c>
      <c r="B302" s="10" t="s">
        <v>184</v>
      </c>
      <c r="C302" s="9" t="s">
        <v>63</v>
      </c>
      <c r="D302" s="9" t="s">
        <v>183</v>
      </c>
      <c r="E302" s="13" t="s">
        <v>1736</v>
      </c>
      <c r="F302" s="13" t="s">
        <v>1735</v>
      </c>
      <c r="G302" s="13">
        <v>8783.1257732099984</v>
      </c>
    </row>
    <row r="303" spans="1:7" x14ac:dyDescent="0.45">
      <c r="A303" s="10" t="s">
        <v>181</v>
      </c>
      <c r="B303" s="10" t="s">
        <v>1118</v>
      </c>
      <c r="C303" s="9" t="s">
        <v>63</v>
      </c>
      <c r="D303" s="9" t="s">
        <v>179</v>
      </c>
      <c r="E303" s="13" t="s">
        <v>1734</v>
      </c>
      <c r="F303" s="13" t="s">
        <v>1733</v>
      </c>
      <c r="G303" s="13">
        <v>12707.234119999999</v>
      </c>
    </row>
    <row r="304" spans="1:7" x14ac:dyDescent="0.45">
      <c r="A304" s="10" t="s">
        <v>177</v>
      </c>
      <c r="B304" s="10" t="s">
        <v>176</v>
      </c>
      <c r="C304" s="9" t="s">
        <v>63</v>
      </c>
      <c r="D304" s="9" t="s">
        <v>175</v>
      </c>
      <c r="E304" s="13" t="s">
        <v>1732</v>
      </c>
      <c r="F304" s="13" t="s">
        <v>1731</v>
      </c>
      <c r="G304" s="13">
        <v>979.88</v>
      </c>
    </row>
    <row r="305" spans="1:7" ht="19.149999999999999" x14ac:dyDescent="0.45">
      <c r="A305" s="10" t="s">
        <v>165</v>
      </c>
      <c r="B305" s="10" t="s">
        <v>164</v>
      </c>
      <c r="C305" s="9" t="s">
        <v>63</v>
      </c>
      <c r="D305" s="9" t="s">
        <v>163</v>
      </c>
      <c r="E305" s="13" t="s">
        <v>1730</v>
      </c>
      <c r="F305" s="13"/>
      <c r="G305" s="13">
        <v>0</v>
      </c>
    </row>
    <row r="306" spans="1:7" ht="19.149999999999999" x14ac:dyDescent="0.45">
      <c r="A306" s="10" t="s">
        <v>161</v>
      </c>
      <c r="B306" s="10" t="s">
        <v>157</v>
      </c>
      <c r="C306" s="9" t="s">
        <v>63</v>
      </c>
      <c r="D306" s="9" t="s">
        <v>160</v>
      </c>
      <c r="E306" s="13" t="s">
        <v>1729</v>
      </c>
      <c r="F306" s="13"/>
      <c r="G306" s="13">
        <v>0</v>
      </c>
    </row>
    <row r="307" spans="1:7" ht="19.149999999999999" x14ac:dyDescent="0.45">
      <c r="A307" s="10" t="s">
        <v>158</v>
      </c>
      <c r="B307" s="10" t="s">
        <v>157</v>
      </c>
      <c r="C307" s="9" t="s">
        <v>67</v>
      </c>
      <c r="D307" s="9" t="s">
        <v>156</v>
      </c>
      <c r="E307" s="13" t="s">
        <v>1728</v>
      </c>
      <c r="F307" s="13"/>
      <c r="G307" s="13">
        <v>0</v>
      </c>
    </row>
    <row r="308" spans="1:7" x14ac:dyDescent="0.45">
      <c r="A308" s="10" t="s">
        <v>155</v>
      </c>
      <c r="B308" s="10" t="s">
        <v>152</v>
      </c>
      <c r="C308" s="9" t="s">
        <v>63</v>
      </c>
      <c r="D308" s="9" t="s">
        <v>154</v>
      </c>
      <c r="E308" s="13" t="s">
        <v>1727</v>
      </c>
      <c r="F308" s="13" t="s">
        <v>1726</v>
      </c>
      <c r="G308" s="13">
        <v>14458.415112000001</v>
      </c>
    </row>
    <row r="309" spans="1:7" x14ac:dyDescent="0.45">
      <c r="A309" s="10" t="s">
        <v>153</v>
      </c>
      <c r="B309" s="10" t="s">
        <v>152</v>
      </c>
      <c r="C309" s="9" t="s">
        <v>67</v>
      </c>
      <c r="D309" s="9" t="s">
        <v>151</v>
      </c>
      <c r="E309" s="13" t="s">
        <v>1725</v>
      </c>
      <c r="F309" s="13" t="s">
        <v>1724</v>
      </c>
      <c r="G309" s="13">
        <v>2885.8125165000001</v>
      </c>
    </row>
    <row r="310" spans="1:7" x14ac:dyDescent="0.45">
      <c r="A310" s="10" t="s">
        <v>150</v>
      </c>
      <c r="B310" s="10" t="s">
        <v>149</v>
      </c>
      <c r="C310" s="9" t="s">
        <v>63</v>
      </c>
      <c r="D310" s="9" t="s">
        <v>148</v>
      </c>
      <c r="E310" s="13" t="s">
        <v>1723</v>
      </c>
      <c r="F310" s="13" t="s">
        <v>1722</v>
      </c>
      <c r="G310" s="13">
        <v>792.68760779999991</v>
      </c>
    </row>
    <row r="311" spans="1:7" ht="19.149999999999999" x14ac:dyDescent="0.45">
      <c r="A311" s="10" t="s">
        <v>146</v>
      </c>
      <c r="B311" s="10" t="s">
        <v>142</v>
      </c>
      <c r="C311" s="9" t="s">
        <v>63</v>
      </c>
      <c r="D311" s="9" t="s">
        <v>145</v>
      </c>
      <c r="E311" s="13" t="s">
        <v>1721</v>
      </c>
      <c r="F311" s="13" t="s">
        <v>1720</v>
      </c>
      <c r="G311" s="13">
        <v>7358.8594249600001</v>
      </c>
    </row>
    <row r="312" spans="1:7" ht="19.149999999999999" x14ac:dyDescent="0.45">
      <c r="A312" s="10" t="s">
        <v>143</v>
      </c>
      <c r="B312" s="10" t="s">
        <v>142</v>
      </c>
      <c r="C312" s="9" t="s">
        <v>67</v>
      </c>
      <c r="D312" s="9" t="s">
        <v>141</v>
      </c>
      <c r="E312" s="13" t="s">
        <v>1719</v>
      </c>
      <c r="F312" s="13" t="s">
        <v>1718</v>
      </c>
      <c r="G312" s="13">
        <v>190.91374333000002</v>
      </c>
    </row>
    <row r="313" spans="1:7" x14ac:dyDescent="0.45">
      <c r="A313" s="10" t="s">
        <v>1339</v>
      </c>
      <c r="B313" s="10" t="s">
        <v>1338</v>
      </c>
      <c r="C313" s="9" t="s">
        <v>63</v>
      </c>
      <c r="D313" s="9" t="s">
        <v>1337</v>
      </c>
      <c r="E313" s="13" t="s">
        <v>1717</v>
      </c>
      <c r="F313" s="13" t="s">
        <v>1716</v>
      </c>
      <c r="G313" s="13">
        <v>12616</v>
      </c>
    </row>
    <row r="314" spans="1:7" ht="19.149999999999999" x14ac:dyDescent="0.45">
      <c r="A314" s="10" t="s">
        <v>139</v>
      </c>
      <c r="B314" s="10" t="s">
        <v>136</v>
      </c>
      <c r="C314" s="9" t="s">
        <v>63</v>
      </c>
      <c r="D314" s="9" t="s">
        <v>138</v>
      </c>
      <c r="E314" s="13" t="s">
        <v>1715</v>
      </c>
      <c r="F314" s="13" t="s">
        <v>1714</v>
      </c>
      <c r="G314" s="13">
        <v>1292.31581736</v>
      </c>
    </row>
    <row r="315" spans="1:7" ht="19.149999999999999" x14ac:dyDescent="0.45">
      <c r="A315" s="10" t="s">
        <v>137</v>
      </c>
      <c r="B315" s="10" t="s">
        <v>136</v>
      </c>
      <c r="C315" s="9" t="s">
        <v>67</v>
      </c>
      <c r="D315" s="9" t="s">
        <v>135</v>
      </c>
      <c r="E315" s="13" t="s">
        <v>1713</v>
      </c>
      <c r="F315" s="13" t="s">
        <v>1712</v>
      </c>
      <c r="G315" s="13">
        <v>315.93752463999999</v>
      </c>
    </row>
    <row r="316" spans="1:7" x14ac:dyDescent="0.45">
      <c r="A316" s="10" t="s">
        <v>14</v>
      </c>
      <c r="B316" s="10" t="s">
        <v>133</v>
      </c>
      <c r="C316" s="9" t="s">
        <v>63</v>
      </c>
      <c r="D316" s="9" t="s">
        <v>132</v>
      </c>
      <c r="E316" s="13" t="s">
        <v>1711</v>
      </c>
      <c r="F316" s="13">
        <v>7420</v>
      </c>
      <c r="G316" s="13">
        <v>85549.171960000007</v>
      </c>
    </row>
    <row r="317" spans="1:7" ht="19.149999999999999" x14ac:dyDescent="0.45">
      <c r="A317" s="10" t="s">
        <v>131</v>
      </c>
      <c r="B317" s="10" t="s">
        <v>128</v>
      </c>
      <c r="C317" s="9" t="s">
        <v>63</v>
      </c>
      <c r="D317" s="9" t="s">
        <v>130</v>
      </c>
      <c r="E317" s="13" t="s">
        <v>1710</v>
      </c>
      <c r="F317" s="13"/>
      <c r="G317" s="13">
        <v>0</v>
      </c>
    </row>
    <row r="318" spans="1:7" ht="19.149999999999999" x14ac:dyDescent="0.45">
      <c r="A318" s="10" t="s">
        <v>129</v>
      </c>
      <c r="B318" s="10" t="s">
        <v>128</v>
      </c>
      <c r="C318" s="9" t="s">
        <v>67</v>
      </c>
      <c r="D318" s="9" t="s">
        <v>127</v>
      </c>
      <c r="E318" s="13" t="s">
        <v>1709</v>
      </c>
      <c r="F318" s="13"/>
      <c r="G318" s="13">
        <v>0</v>
      </c>
    </row>
    <row r="319" spans="1:7" x14ac:dyDescent="0.45">
      <c r="A319" s="10" t="s">
        <v>13</v>
      </c>
      <c r="B319" s="10" t="s">
        <v>126</v>
      </c>
      <c r="C319" s="9" t="s">
        <v>63</v>
      </c>
      <c r="D319" s="9" t="s">
        <v>125</v>
      </c>
      <c r="E319" s="13" t="s">
        <v>1708</v>
      </c>
      <c r="F319" s="13" t="s">
        <v>1707</v>
      </c>
      <c r="G319" s="13">
        <v>531641.40565761004</v>
      </c>
    </row>
    <row r="320" spans="1:7" x14ac:dyDescent="0.45">
      <c r="A320" s="10" t="s">
        <v>123</v>
      </c>
      <c r="B320" s="10" t="s">
        <v>122</v>
      </c>
      <c r="C320" s="9" t="s">
        <v>63</v>
      </c>
      <c r="D320" s="9" t="s">
        <v>121</v>
      </c>
      <c r="E320" s="13" t="s">
        <v>1706</v>
      </c>
      <c r="F320" s="13" t="s">
        <v>1705</v>
      </c>
      <c r="G320" s="13">
        <v>54528.547878029996</v>
      </c>
    </row>
    <row r="321" spans="1:7" x14ac:dyDescent="0.45">
      <c r="A321" s="10" t="s">
        <v>119</v>
      </c>
      <c r="B321" s="10" t="s">
        <v>1109</v>
      </c>
      <c r="C321" s="9" t="s">
        <v>63</v>
      </c>
      <c r="D321" s="9" t="s">
        <v>117</v>
      </c>
      <c r="E321" s="13" t="s">
        <v>1704</v>
      </c>
      <c r="F321" s="13" t="s">
        <v>1703</v>
      </c>
      <c r="G321" s="13">
        <v>644.10900000000004</v>
      </c>
    </row>
    <row r="322" spans="1:7" x14ac:dyDescent="0.45">
      <c r="A322" s="10" t="s">
        <v>115</v>
      </c>
      <c r="B322" s="10" t="s">
        <v>1328</v>
      </c>
      <c r="C322" s="9" t="s">
        <v>63</v>
      </c>
      <c r="D322" s="9" t="s">
        <v>114</v>
      </c>
      <c r="E322" s="13" t="s">
        <v>1702</v>
      </c>
      <c r="F322" s="13" t="s">
        <v>1701</v>
      </c>
      <c r="G322" s="13">
        <v>9485.2283836000006</v>
      </c>
    </row>
    <row r="323" spans="1:7" x14ac:dyDescent="0.45">
      <c r="A323" s="10" t="s">
        <v>113</v>
      </c>
      <c r="B323" s="10" t="s">
        <v>1328</v>
      </c>
      <c r="C323" s="9" t="s">
        <v>67</v>
      </c>
      <c r="D323" s="9" t="s">
        <v>111</v>
      </c>
      <c r="E323" s="13" t="s">
        <v>1700</v>
      </c>
      <c r="F323" s="13" t="s">
        <v>1699</v>
      </c>
      <c r="G323" s="13">
        <v>138.30491419999998</v>
      </c>
    </row>
    <row r="324" spans="1:7" ht="19.149999999999999" x14ac:dyDescent="0.45">
      <c r="A324" s="10" t="s">
        <v>110</v>
      </c>
      <c r="B324" s="10" t="s">
        <v>106</v>
      </c>
      <c r="C324" s="9" t="s">
        <v>63</v>
      </c>
      <c r="D324" s="9" t="s">
        <v>109</v>
      </c>
      <c r="E324" s="13" t="s">
        <v>1698</v>
      </c>
      <c r="F324" s="13" t="s">
        <v>1697</v>
      </c>
      <c r="G324" s="13">
        <v>11227.460999999999</v>
      </c>
    </row>
    <row r="325" spans="1:7" ht="19.149999999999999" x14ac:dyDescent="0.45">
      <c r="A325" s="10" t="s">
        <v>107</v>
      </c>
      <c r="B325" s="10" t="s">
        <v>106</v>
      </c>
      <c r="C325" s="9" t="s">
        <v>67</v>
      </c>
      <c r="D325" s="9" t="s">
        <v>105</v>
      </c>
      <c r="E325" s="13" t="s">
        <v>1696</v>
      </c>
      <c r="F325" s="13" t="s">
        <v>1695</v>
      </c>
      <c r="G325" s="13">
        <v>811.13400000000001</v>
      </c>
    </row>
    <row r="326" spans="1:7" x14ac:dyDescent="0.45">
      <c r="A326" s="10" t="s">
        <v>103</v>
      </c>
      <c r="B326" s="10" t="s">
        <v>102</v>
      </c>
      <c r="C326" s="9" t="s">
        <v>63</v>
      </c>
      <c r="D326" s="9" t="s">
        <v>101</v>
      </c>
      <c r="E326" s="13" t="s">
        <v>1694</v>
      </c>
      <c r="F326" s="13" t="s">
        <v>1693</v>
      </c>
      <c r="G326" s="13">
        <v>9006.8058325000002</v>
      </c>
    </row>
    <row r="327" spans="1:7" x14ac:dyDescent="0.45">
      <c r="A327" s="10" t="s">
        <v>100</v>
      </c>
      <c r="B327" s="10" t="s">
        <v>99</v>
      </c>
      <c r="C327" s="9" t="s">
        <v>63</v>
      </c>
      <c r="D327" s="9" t="s">
        <v>98</v>
      </c>
      <c r="E327" s="13" t="s">
        <v>1692</v>
      </c>
      <c r="F327" s="13" t="s">
        <v>1691</v>
      </c>
      <c r="G327" s="13">
        <v>1219.41873781</v>
      </c>
    </row>
    <row r="328" spans="1:7" x14ac:dyDescent="0.45">
      <c r="A328" s="10" t="s">
        <v>96</v>
      </c>
      <c r="B328" s="10" t="s">
        <v>1688</v>
      </c>
      <c r="C328" s="9" t="s">
        <v>63</v>
      </c>
      <c r="D328" s="9" t="s">
        <v>95</v>
      </c>
      <c r="E328" s="13" t="s">
        <v>1690</v>
      </c>
      <c r="F328" s="13" t="s">
        <v>1689</v>
      </c>
      <c r="G328" s="13">
        <v>1188.9599538099999</v>
      </c>
    </row>
    <row r="329" spans="1:7" x14ac:dyDescent="0.45">
      <c r="A329" s="10" t="s">
        <v>93</v>
      </c>
      <c r="B329" s="10" t="s">
        <v>1688</v>
      </c>
      <c r="C329" s="9" t="s">
        <v>67</v>
      </c>
      <c r="D329" s="9" t="s">
        <v>91</v>
      </c>
      <c r="E329" s="13" t="s">
        <v>1687</v>
      </c>
      <c r="F329" s="13" t="s">
        <v>449</v>
      </c>
      <c r="G329" s="13">
        <v>181.90469456</v>
      </c>
    </row>
    <row r="330" spans="1:7" x14ac:dyDescent="0.45">
      <c r="A330" s="10" t="s">
        <v>6</v>
      </c>
      <c r="B330" s="10" t="s">
        <v>89</v>
      </c>
      <c r="C330" s="9" t="s">
        <v>63</v>
      </c>
      <c r="D330" s="9" t="s">
        <v>88</v>
      </c>
      <c r="E330" s="13" t="s">
        <v>1686</v>
      </c>
      <c r="F330" s="13" t="s">
        <v>1685</v>
      </c>
      <c r="G330" s="13">
        <v>308841.01231680001</v>
      </c>
    </row>
    <row r="331" spans="1:7" x14ac:dyDescent="0.45">
      <c r="A331" s="10" t="s">
        <v>87</v>
      </c>
      <c r="B331" s="10" t="s">
        <v>83</v>
      </c>
      <c r="C331" s="9" t="s">
        <v>63</v>
      </c>
      <c r="D331" s="9" t="s">
        <v>86</v>
      </c>
      <c r="E331" s="13" t="s">
        <v>1684</v>
      </c>
      <c r="F331" s="13"/>
      <c r="G331" s="13">
        <v>0</v>
      </c>
    </row>
    <row r="332" spans="1:7" x14ac:dyDescent="0.45">
      <c r="A332" s="10" t="s">
        <v>84</v>
      </c>
      <c r="B332" s="10" t="s">
        <v>83</v>
      </c>
      <c r="C332" s="9" t="s">
        <v>67</v>
      </c>
      <c r="D332" s="9" t="s">
        <v>82</v>
      </c>
      <c r="E332" s="13" t="s">
        <v>1683</v>
      </c>
      <c r="F332" s="13" t="s">
        <v>1682</v>
      </c>
      <c r="G332" s="13">
        <v>342.4211004</v>
      </c>
    </row>
    <row r="333" spans="1:7" x14ac:dyDescent="0.45">
      <c r="A333" s="10" t="s">
        <v>81</v>
      </c>
      <c r="B333" s="10" t="s">
        <v>1681</v>
      </c>
      <c r="C333" s="9" t="s">
        <v>63</v>
      </c>
      <c r="D333" s="9" t="s">
        <v>79</v>
      </c>
      <c r="E333" s="13" t="s">
        <v>1680</v>
      </c>
      <c r="F333" s="13"/>
      <c r="G333" s="13">
        <v>0</v>
      </c>
    </row>
    <row r="334" spans="1:7" x14ac:dyDescent="0.45">
      <c r="A334" s="10" t="s">
        <v>78</v>
      </c>
      <c r="B334" s="10" t="s">
        <v>77</v>
      </c>
      <c r="C334" s="9" t="s">
        <v>63</v>
      </c>
      <c r="D334" s="9" t="s">
        <v>76</v>
      </c>
      <c r="E334" s="13" t="s">
        <v>1679</v>
      </c>
      <c r="F334" s="13" t="s">
        <v>1678</v>
      </c>
      <c r="G334" s="13">
        <v>1337.52</v>
      </c>
    </row>
    <row r="335" spans="1:7" x14ac:dyDescent="0.45">
      <c r="A335" s="10" t="s">
        <v>75</v>
      </c>
      <c r="B335" s="10" t="s">
        <v>74</v>
      </c>
      <c r="C335" s="9" t="s">
        <v>63</v>
      </c>
      <c r="D335" s="9" t="s">
        <v>73</v>
      </c>
      <c r="E335" s="13" t="s">
        <v>1677</v>
      </c>
      <c r="F335" s="13" t="s">
        <v>1676</v>
      </c>
      <c r="G335" s="13">
        <v>1185.3854656800002</v>
      </c>
    </row>
    <row r="336" spans="1:7" x14ac:dyDescent="0.45">
      <c r="A336" s="10" t="s">
        <v>72</v>
      </c>
      <c r="B336" s="10" t="s">
        <v>68</v>
      </c>
      <c r="C336" s="9" t="s">
        <v>63</v>
      </c>
      <c r="D336" s="9" t="s">
        <v>71</v>
      </c>
      <c r="E336" s="13" t="s">
        <v>1675</v>
      </c>
      <c r="F336" s="13" t="s">
        <v>1674</v>
      </c>
      <c r="G336" s="13">
        <v>4412.4279386000007</v>
      </c>
    </row>
    <row r="337" spans="1:7" x14ac:dyDescent="0.45">
      <c r="A337" s="10" t="s">
        <v>69</v>
      </c>
      <c r="B337" s="10" t="s">
        <v>68</v>
      </c>
      <c r="C337" s="9" t="s">
        <v>67</v>
      </c>
      <c r="D337" s="9" t="s">
        <v>66</v>
      </c>
      <c r="E337" s="13" t="s">
        <v>1673</v>
      </c>
      <c r="F337" s="13" t="s">
        <v>1672</v>
      </c>
      <c r="G337" s="13">
        <v>752.31402246000005</v>
      </c>
    </row>
    <row r="338" spans="1:7" x14ac:dyDescent="0.45">
      <c r="A338" s="10" t="s">
        <v>65</v>
      </c>
      <c r="B338" s="10" t="s">
        <v>64</v>
      </c>
      <c r="C338" s="9" t="s">
        <v>63</v>
      </c>
      <c r="D338" s="9" t="s">
        <v>62</v>
      </c>
      <c r="E338" s="13" t="s">
        <v>1671</v>
      </c>
      <c r="F338" s="13"/>
      <c r="G338" s="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H324"/>
  <sheetViews>
    <sheetView topLeftCell="A310" zoomScale="120" zoomScaleNormal="120" workbookViewId="0">
      <selection activeCell="B142" sqref="B142"/>
    </sheetView>
  </sheetViews>
  <sheetFormatPr defaultRowHeight="14.25" x14ac:dyDescent="0.45"/>
  <cols>
    <col min="7" max="7" width="9.06640625" style="14"/>
    <col min="8" max="8" width="16.6640625" style="14" bestFit="1" customWidth="1"/>
  </cols>
  <sheetData>
    <row r="1" spans="1:7" x14ac:dyDescent="0.45">
      <c r="A1" s="12"/>
      <c r="B1" s="12"/>
      <c r="C1" s="12"/>
      <c r="D1" s="12"/>
      <c r="E1" s="12"/>
      <c r="F1" s="12"/>
      <c r="G1" s="15"/>
    </row>
    <row r="2" spans="1:7" x14ac:dyDescent="0.45">
      <c r="A2" s="11" t="s">
        <v>2266</v>
      </c>
      <c r="B2" s="11" t="s">
        <v>1097</v>
      </c>
      <c r="C2" s="11" t="s">
        <v>1096</v>
      </c>
      <c r="D2" s="11" t="s">
        <v>1095</v>
      </c>
      <c r="E2" s="11" t="s">
        <v>1094</v>
      </c>
      <c r="F2" s="11" t="s">
        <v>1093</v>
      </c>
      <c r="G2" s="16" t="s">
        <v>1092</v>
      </c>
    </row>
    <row r="3" spans="1:7" x14ac:dyDescent="0.45">
      <c r="A3" s="11" t="s">
        <v>1091</v>
      </c>
      <c r="B3" s="11" t="s">
        <v>1090</v>
      </c>
      <c r="C3" s="11" t="s">
        <v>1089</v>
      </c>
      <c r="D3" s="11" t="s">
        <v>1088</v>
      </c>
      <c r="E3" s="11" t="s">
        <v>1087</v>
      </c>
      <c r="F3" s="11" t="s">
        <v>2496</v>
      </c>
      <c r="G3" s="16" t="s">
        <v>1085</v>
      </c>
    </row>
    <row r="4" spans="1:7" x14ac:dyDescent="0.45">
      <c r="A4" s="11" t="s">
        <v>1084</v>
      </c>
      <c r="B4" s="11"/>
      <c r="C4" s="11" t="s">
        <v>1083</v>
      </c>
      <c r="D4" s="11" t="s">
        <v>1082</v>
      </c>
      <c r="E4" s="11"/>
      <c r="F4" s="11" t="s">
        <v>1081</v>
      </c>
      <c r="G4" s="16"/>
    </row>
    <row r="5" spans="1:7" x14ac:dyDescent="0.45">
      <c r="A5" s="11" t="s">
        <v>1080</v>
      </c>
      <c r="B5" s="11"/>
      <c r="C5" s="11"/>
      <c r="D5" s="11" t="s">
        <v>1079</v>
      </c>
      <c r="E5" s="11"/>
      <c r="F5" s="11"/>
      <c r="G5" s="16"/>
    </row>
    <row r="6" spans="1:7" x14ac:dyDescent="0.45">
      <c r="A6" s="11"/>
      <c r="B6" s="11"/>
      <c r="C6" s="11"/>
      <c r="D6" s="11" t="s">
        <v>1078</v>
      </c>
      <c r="E6" s="11"/>
      <c r="F6" s="11"/>
      <c r="G6" s="16"/>
    </row>
    <row r="7" spans="1:7" x14ac:dyDescent="0.45">
      <c r="A7" s="9" t="s">
        <v>1077</v>
      </c>
      <c r="B7" s="10" t="s">
        <v>2258</v>
      </c>
      <c r="C7" s="9" t="s">
        <v>63</v>
      </c>
      <c r="D7" s="9" t="s">
        <v>1075</v>
      </c>
      <c r="E7" s="13" t="s">
        <v>2257</v>
      </c>
      <c r="F7" s="13" t="s">
        <v>2495</v>
      </c>
      <c r="G7" s="6">
        <v>8495.8649999999998</v>
      </c>
    </row>
    <row r="8" spans="1:7" x14ac:dyDescent="0.45">
      <c r="A8" s="9" t="s">
        <v>1074</v>
      </c>
      <c r="B8" s="10" t="s">
        <v>1073</v>
      </c>
      <c r="C8" s="9" t="s">
        <v>63</v>
      </c>
      <c r="D8" s="9" t="s">
        <v>1072</v>
      </c>
      <c r="E8" s="13" t="s">
        <v>1717</v>
      </c>
      <c r="F8" s="13" t="s">
        <v>2494</v>
      </c>
      <c r="G8" s="6">
        <v>1126.4000000000001</v>
      </c>
    </row>
    <row r="9" spans="1:7" x14ac:dyDescent="0.45">
      <c r="A9" s="9" t="s">
        <v>42</v>
      </c>
      <c r="B9" s="10" t="s">
        <v>1070</v>
      </c>
      <c r="C9" s="9" t="s">
        <v>63</v>
      </c>
      <c r="D9" s="9" t="s">
        <v>1069</v>
      </c>
      <c r="E9" s="13" t="s">
        <v>2254</v>
      </c>
      <c r="F9" s="13" t="s">
        <v>2493</v>
      </c>
      <c r="G9" s="6">
        <v>124813.1</v>
      </c>
    </row>
    <row r="10" spans="1:7" x14ac:dyDescent="0.45">
      <c r="A10" s="9" t="s">
        <v>9</v>
      </c>
      <c r="B10" s="10" t="s">
        <v>1067</v>
      </c>
      <c r="C10" s="9" t="s">
        <v>63</v>
      </c>
      <c r="D10" s="9" t="s">
        <v>1066</v>
      </c>
      <c r="E10" s="13" t="s">
        <v>2252</v>
      </c>
      <c r="F10" s="13" t="s">
        <v>2492</v>
      </c>
      <c r="G10" s="6">
        <v>48211.853539589996</v>
      </c>
    </row>
    <row r="11" spans="1:7" x14ac:dyDescent="0.45">
      <c r="A11" s="9" t="s">
        <v>8</v>
      </c>
      <c r="B11" s="10" t="s">
        <v>1064</v>
      </c>
      <c r="C11" s="9" t="s">
        <v>63</v>
      </c>
      <c r="D11" s="9" t="s">
        <v>1063</v>
      </c>
      <c r="E11" s="13" t="s">
        <v>2250</v>
      </c>
      <c r="F11" s="13" t="s">
        <v>2491</v>
      </c>
      <c r="G11" s="6">
        <v>50412.135799999996</v>
      </c>
    </row>
    <row r="12" spans="1:7" x14ac:dyDescent="0.45">
      <c r="A12" s="9" t="s">
        <v>1062</v>
      </c>
      <c r="B12" s="10" t="s">
        <v>1296</v>
      </c>
      <c r="C12" s="9" t="s">
        <v>63</v>
      </c>
      <c r="D12" s="9" t="s">
        <v>1060</v>
      </c>
      <c r="E12" s="13" t="s">
        <v>2248</v>
      </c>
      <c r="F12" s="13" t="s">
        <v>2490</v>
      </c>
      <c r="G12" s="6">
        <v>1200.58197</v>
      </c>
    </row>
    <row r="13" spans="1:7" x14ac:dyDescent="0.45">
      <c r="A13" s="9" t="s">
        <v>1058</v>
      </c>
      <c r="B13" s="10" t="s">
        <v>1057</v>
      </c>
      <c r="C13" s="9" t="s">
        <v>63</v>
      </c>
      <c r="D13" s="9" t="s">
        <v>1056</v>
      </c>
      <c r="E13" s="13" t="s">
        <v>2246</v>
      </c>
      <c r="F13" s="13">
        <v>65836</v>
      </c>
      <c r="G13" s="6">
        <v>52668.800000000003</v>
      </c>
    </row>
    <row r="14" spans="1:7" x14ac:dyDescent="0.45">
      <c r="A14" s="9" t="s">
        <v>7</v>
      </c>
      <c r="B14" s="10" t="s">
        <v>2245</v>
      </c>
      <c r="C14" s="9" t="s">
        <v>63</v>
      </c>
      <c r="D14" s="9" t="s">
        <v>1054</v>
      </c>
      <c r="E14" s="13" t="s">
        <v>2244</v>
      </c>
      <c r="F14" s="13" t="s">
        <v>2489</v>
      </c>
      <c r="G14" s="6">
        <v>259489.83404179002</v>
      </c>
    </row>
    <row r="15" spans="1:7" x14ac:dyDescent="0.45">
      <c r="A15" s="9" t="s">
        <v>1052</v>
      </c>
      <c r="B15" s="10" t="s">
        <v>1293</v>
      </c>
      <c r="C15" s="9" t="s">
        <v>63</v>
      </c>
      <c r="D15" s="9" t="s">
        <v>1050</v>
      </c>
      <c r="E15" s="13" t="s">
        <v>2242</v>
      </c>
      <c r="F15" s="13" t="s">
        <v>2488</v>
      </c>
      <c r="G15" s="6">
        <v>3337.1550332900001</v>
      </c>
    </row>
    <row r="16" spans="1:7" x14ac:dyDescent="0.45">
      <c r="A16" s="9" t="s">
        <v>1048</v>
      </c>
      <c r="B16" s="10" t="s">
        <v>1657</v>
      </c>
      <c r="C16" s="9" t="s">
        <v>63</v>
      </c>
      <c r="D16" s="9" t="s">
        <v>1046</v>
      </c>
      <c r="E16" s="13" t="s">
        <v>2240</v>
      </c>
      <c r="F16" s="13" t="s">
        <v>2487</v>
      </c>
      <c r="G16" s="6">
        <v>1482.6</v>
      </c>
    </row>
    <row r="17" spans="1:7" x14ac:dyDescent="0.45">
      <c r="A17" s="9" t="s">
        <v>1040</v>
      </c>
      <c r="B17" s="10" t="s">
        <v>1039</v>
      </c>
      <c r="C17" s="9" t="s">
        <v>63</v>
      </c>
      <c r="D17" s="9" t="s">
        <v>1038</v>
      </c>
      <c r="E17" s="13" t="s">
        <v>2238</v>
      </c>
      <c r="F17" s="13" t="s">
        <v>2486</v>
      </c>
      <c r="G17" s="6">
        <v>868.46381907</v>
      </c>
    </row>
    <row r="18" spans="1:7" x14ac:dyDescent="0.45">
      <c r="A18" s="9" t="s">
        <v>1037</v>
      </c>
      <c r="B18" s="10" t="s">
        <v>1036</v>
      </c>
      <c r="C18" s="9" t="s">
        <v>63</v>
      </c>
      <c r="D18" s="9" t="s">
        <v>1035</v>
      </c>
      <c r="E18" s="13" t="s">
        <v>2236</v>
      </c>
      <c r="F18" s="13" t="s">
        <v>2485</v>
      </c>
      <c r="G18" s="6">
        <v>98.80609767</v>
      </c>
    </row>
    <row r="19" spans="1:7" ht="19.149999999999999" x14ac:dyDescent="0.45">
      <c r="A19" s="9" t="s">
        <v>1033</v>
      </c>
      <c r="B19" s="10" t="s">
        <v>1032</v>
      </c>
      <c r="C19" s="9" t="s">
        <v>63</v>
      </c>
      <c r="D19" s="9" t="s">
        <v>1031</v>
      </c>
      <c r="E19" s="13" t="s">
        <v>2234</v>
      </c>
      <c r="F19" s="13"/>
      <c r="G19" s="6"/>
    </row>
    <row r="20" spans="1:7" x14ac:dyDescent="0.45">
      <c r="A20" s="9" t="s">
        <v>1029</v>
      </c>
      <c r="B20" s="10" t="s">
        <v>1028</v>
      </c>
      <c r="C20" s="9" t="s">
        <v>63</v>
      </c>
      <c r="D20" s="9" t="s">
        <v>1027</v>
      </c>
      <c r="E20" s="13" t="s">
        <v>2233</v>
      </c>
      <c r="F20" s="13"/>
      <c r="G20" s="6"/>
    </row>
    <row r="21" spans="1:7" x14ac:dyDescent="0.45">
      <c r="A21" s="9" t="s">
        <v>1026</v>
      </c>
      <c r="B21" s="10" t="s">
        <v>1022</v>
      </c>
      <c r="C21" s="9" t="s">
        <v>63</v>
      </c>
      <c r="D21" s="9" t="s">
        <v>1025</v>
      </c>
      <c r="E21" s="13" t="s">
        <v>2232</v>
      </c>
      <c r="F21" s="13" t="s">
        <v>2484</v>
      </c>
      <c r="G21" s="6">
        <v>18928.102078569998</v>
      </c>
    </row>
    <row r="22" spans="1:7" x14ac:dyDescent="0.45">
      <c r="A22" s="9" t="s">
        <v>1023</v>
      </c>
      <c r="B22" s="10" t="s">
        <v>1022</v>
      </c>
      <c r="C22" s="9" t="s">
        <v>67</v>
      </c>
      <c r="D22" s="9" t="s">
        <v>1021</v>
      </c>
      <c r="E22" s="13" t="s">
        <v>2230</v>
      </c>
      <c r="F22" s="13" t="s">
        <v>2229</v>
      </c>
      <c r="G22" s="6">
        <v>1434.7016801</v>
      </c>
    </row>
    <row r="23" spans="1:7" x14ac:dyDescent="0.45">
      <c r="A23" s="9" t="s">
        <v>11</v>
      </c>
      <c r="B23" s="10" t="s">
        <v>1018</v>
      </c>
      <c r="C23" s="9" t="s">
        <v>63</v>
      </c>
      <c r="D23" s="9" t="s">
        <v>1019</v>
      </c>
      <c r="E23" s="13" t="s">
        <v>2228</v>
      </c>
      <c r="F23" s="13" t="s">
        <v>2483</v>
      </c>
      <c r="G23" s="6">
        <v>188800.5530818</v>
      </c>
    </row>
    <row r="24" spans="1:7" x14ac:dyDescent="0.45">
      <c r="A24" s="9" t="s">
        <v>12</v>
      </c>
      <c r="B24" s="10" t="s">
        <v>1018</v>
      </c>
      <c r="C24" s="9" t="s">
        <v>67</v>
      </c>
      <c r="D24" s="9" t="s">
        <v>1017</v>
      </c>
      <c r="E24" s="13" t="s">
        <v>2226</v>
      </c>
      <c r="F24" s="13" t="s">
        <v>2482</v>
      </c>
      <c r="G24" s="6">
        <v>23288.2677816</v>
      </c>
    </row>
    <row r="25" spans="1:7" x14ac:dyDescent="0.45">
      <c r="A25" s="9" t="s">
        <v>1016</v>
      </c>
      <c r="B25" s="10" t="s">
        <v>1649</v>
      </c>
      <c r="C25" s="9" t="s">
        <v>63</v>
      </c>
      <c r="D25" s="9" t="s">
        <v>1014</v>
      </c>
      <c r="E25" s="13" t="s">
        <v>1843</v>
      </c>
      <c r="F25" s="13" t="s">
        <v>2481</v>
      </c>
      <c r="G25" s="6">
        <v>1476.5</v>
      </c>
    </row>
    <row r="26" spans="1:7" x14ac:dyDescent="0.45">
      <c r="A26" s="9" t="s">
        <v>1012</v>
      </c>
      <c r="B26" s="10" t="s">
        <v>1008</v>
      </c>
      <c r="C26" s="9" t="s">
        <v>63</v>
      </c>
      <c r="D26" s="9" t="s">
        <v>1011</v>
      </c>
      <c r="E26" s="13" t="s">
        <v>2224</v>
      </c>
      <c r="F26" s="13" t="s">
        <v>2480</v>
      </c>
      <c r="G26" s="6">
        <v>7003.7959392000002</v>
      </c>
    </row>
    <row r="27" spans="1:7" x14ac:dyDescent="0.45">
      <c r="A27" s="9" t="s">
        <v>1009</v>
      </c>
      <c r="B27" s="10" t="s">
        <v>1008</v>
      </c>
      <c r="C27" s="9" t="s">
        <v>67</v>
      </c>
      <c r="D27" s="9" t="s">
        <v>1007</v>
      </c>
      <c r="E27" s="13" t="s">
        <v>2222</v>
      </c>
      <c r="F27" s="13" t="s">
        <v>2479</v>
      </c>
      <c r="G27" s="6">
        <v>148.96474713000001</v>
      </c>
    </row>
    <row r="28" spans="1:7" x14ac:dyDescent="0.45">
      <c r="A28" s="9" t="s">
        <v>1005</v>
      </c>
      <c r="B28" s="10" t="s">
        <v>1004</v>
      </c>
      <c r="C28" s="9" t="s">
        <v>63</v>
      </c>
      <c r="D28" s="9" t="s">
        <v>1003</v>
      </c>
      <c r="E28" s="13" t="s">
        <v>2220</v>
      </c>
      <c r="F28" s="13" t="s">
        <v>2478</v>
      </c>
      <c r="G28" s="6">
        <v>3237.25</v>
      </c>
    </row>
    <row r="29" spans="1:7" x14ac:dyDescent="0.45">
      <c r="A29" s="9" t="s">
        <v>1001</v>
      </c>
      <c r="B29" s="10" t="s">
        <v>1000</v>
      </c>
      <c r="C29" s="9" t="s">
        <v>63</v>
      </c>
      <c r="D29" s="9" t="s">
        <v>999</v>
      </c>
      <c r="E29" s="13" t="s">
        <v>2218</v>
      </c>
      <c r="F29" s="13">
        <v>308</v>
      </c>
      <c r="G29" s="6">
        <v>2164.3991599999999</v>
      </c>
    </row>
    <row r="30" spans="1:7" x14ac:dyDescent="0.45">
      <c r="A30" s="9" t="s">
        <v>10</v>
      </c>
      <c r="B30" s="10" t="s">
        <v>1643</v>
      </c>
      <c r="C30" s="9" t="s">
        <v>63</v>
      </c>
      <c r="D30" s="9" t="s">
        <v>997</v>
      </c>
      <c r="E30" s="13" t="s">
        <v>2216</v>
      </c>
      <c r="F30" s="13" t="s">
        <v>2477</v>
      </c>
      <c r="G30" s="6">
        <v>13837.15992</v>
      </c>
    </row>
    <row r="31" spans="1:7" ht="19.149999999999999" x14ac:dyDescent="0.45">
      <c r="A31" s="9" t="s">
        <v>992</v>
      </c>
      <c r="B31" s="10" t="s">
        <v>991</v>
      </c>
      <c r="C31" s="9" t="s">
        <v>63</v>
      </c>
      <c r="D31" s="9" t="s">
        <v>990</v>
      </c>
      <c r="E31" s="13" t="s">
        <v>2214</v>
      </c>
      <c r="F31" s="13" t="s">
        <v>2476</v>
      </c>
      <c r="G31" s="6">
        <v>12144.963844799999</v>
      </c>
    </row>
    <row r="32" spans="1:7" x14ac:dyDescent="0.45">
      <c r="A32" s="9" t="s">
        <v>988</v>
      </c>
      <c r="B32" s="10" t="s">
        <v>987</v>
      </c>
      <c r="C32" s="9" t="s">
        <v>63</v>
      </c>
      <c r="D32" s="9" t="s">
        <v>986</v>
      </c>
      <c r="E32" s="13" t="s">
        <v>2212</v>
      </c>
      <c r="F32" s="13" t="s">
        <v>2475</v>
      </c>
      <c r="G32" s="6">
        <v>668.50912882</v>
      </c>
    </row>
    <row r="33" spans="1:7" x14ac:dyDescent="0.45">
      <c r="A33" s="9" t="s">
        <v>984</v>
      </c>
      <c r="B33" s="10" t="s">
        <v>983</v>
      </c>
      <c r="C33" s="9" t="s">
        <v>63</v>
      </c>
      <c r="D33" s="9" t="s">
        <v>982</v>
      </c>
      <c r="E33" s="13" t="s">
        <v>2210</v>
      </c>
      <c r="F33" s="13"/>
      <c r="G33" s="6"/>
    </row>
    <row r="34" spans="1:7" x14ac:dyDescent="0.45">
      <c r="A34" s="9" t="s">
        <v>41</v>
      </c>
      <c r="B34" s="10" t="s">
        <v>1279</v>
      </c>
      <c r="C34" s="9" t="s">
        <v>63</v>
      </c>
      <c r="D34" s="9" t="s">
        <v>980</v>
      </c>
      <c r="E34" s="13" t="s">
        <v>2209</v>
      </c>
      <c r="F34" s="13" t="s">
        <v>2474</v>
      </c>
      <c r="G34" s="6">
        <v>329893.60830800002</v>
      </c>
    </row>
    <row r="35" spans="1:7" ht="19.149999999999999" x14ac:dyDescent="0.45">
      <c r="A35" s="9" t="s">
        <v>978</v>
      </c>
      <c r="B35" s="10" t="s">
        <v>977</v>
      </c>
      <c r="C35" s="9" t="s">
        <v>63</v>
      </c>
      <c r="D35" s="9" t="s">
        <v>976</v>
      </c>
      <c r="E35" s="13" t="s">
        <v>2207</v>
      </c>
      <c r="F35" s="13">
        <v>1029</v>
      </c>
      <c r="G35" s="6">
        <v>3253.6619850000002</v>
      </c>
    </row>
    <row r="36" spans="1:7" x14ac:dyDescent="0.45">
      <c r="A36" s="9" t="s">
        <v>975</v>
      </c>
      <c r="B36" s="10" t="s">
        <v>974</v>
      </c>
      <c r="C36" s="9" t="s">
        <v>63</v>
      </c>
      <c r="D36" s="9" t="s">
        <v>973</v>
      </c>
      <c r="E36" s="13" t="s">
        <v>2206</v>
      </c>
      <c r="F36" s="13" t="s">
        <v>2473</v>
      </c>
      <c r="G36" s="6">
        <v>8889.6731022999993</v>
      </c>
    </row>
    <row r="37" spans="1:7" x14ac:dyDescent="0.45">
      <c r="A37" s="9" t="s">
        <v>972</v>
      </c>
      <c r="B37" s="10" t="s">
        <v>968</v>
      </c>
      <c r="C37" s="9" t="s">
        <v>63</v>
      </c>
      <c r="D37" s="9" t="s">
        <v>971</v>
      </c>
      <c r="E37" s="13" t="s">
        <v>2204</v>
      </c>
      <c r="F37" s="13" t="s">
        <v>2472</v>
      </c>
      <c r="G37" s="6">
        <v>552.00686071000007</v>
      </c>
    </row>
    <row r="38" spans="1:7" x14ac:dyDescent="0.45">
      <c r="A38" s="9" t="s">
        <v>969</v>
      </c>
      <c r="B38" s="10" t="s">
        <v>968</v>
      </c>
      <c r="C38" s="9" t="s">
        <v>67</v>
      </c>
      <c r="D38" s="9" t="s">
        <v>967</v>
      </c>
      <c r="E38" s="13" t="s">
        <v>2202</v>
      </c>
      <c r="F38" s="13" t="s">
        <v>2471</v>
      </c>
      <c r="G38" s="6">
        <v>69.820169739999997</v>
      </c>
    </row>
    <row r="39" spans="1:7" x14ac:dyDescent="0.45">
      <c r="A39" s="9" t="s">
        <v>965</v>
      </c>
      <c r="B39" s="10" t="s">
        <v>961</v>
      </c>
      <c r="C39" s="9" t="s">
        <v>63</v>
      </c>
      <c r="D39" s="9" t="s">
        <v>964</v>
      </c>
      <c r="E39" s="13" t="s">
        <v>2201</v>
      </c>
      <c r="F39" s="13" t="s">
        <v>2470</v>
      </c>
      <c r="G39" s="6">
        <v>1853.925219</v>
      </c>
    </row>
    <row r="40" spans="1:7" x14ac:dyDescent="0.45">
      <c r="A40" s="9" t="s">
        <v>962</v>
      </c>
      <c r="B40" s="10" t="s">
        <v>961</v>
      </c>
      <c r="C40" s="9" t="s">
        <v>67</v>
      </c>
      <c r="D40" s="9" t="s">
        <v>960</v>
      </c>
      <c r="E40" s="13" t="s">
        <v>2199</v>
      </c>
      <c r="F40" s="13" t="s">
        <v>2469</v>
      </c>
      <c r="G40" s="6">
        <v>276.77883300000002</v>
      </c>
    </row>
    <row r="41" spans="1:7" x14ac:dyDescent="0.45">
      <c r="A41" s="9" t="s">
        <v>958</v>
      </c>
      <c r="B41" s="10" t="s">
        <v>1630</v>
      </c>
      <c r="C41" s="9" t="s">
        <v>63</v>
      </c>
      <c r="D41" s="9" t="s">
        <v>956</v>
      </c>
      <c r="E41" s="13" t="s">
        <v>2197</v>
      </c>
      <c r="F41" s="13"/>
      <c r="G41" s="6"/>
    </row>
    <row r="42" spans="1:7" ht="19.149999999999999" x14ac:dyDescent="0.45">
      <c r="A42" s="9" t="s">
        <v>955</v>
      </c>
      <c r="B42" s="10" t="s">
        <v>954</v>
      </c>
      <c r="C42" s="9" t="s">
        <v>63</v>
      </c>
      <c r="D42" s="9" t="s">
        <v>953</v>
      </c>
      <c r="E42" s="13" t="s">
        <v>2196</v>
      </c>
      <c r="F42" s="13" t="s">
        <v>2468</v>
      </c>
      <c r="G42" s="6">
        <v>66.022016859999994</v>
      </c>
    </row>
    <row r="43" spans="1:7" x14ac:dyDescent="0.45">
      <c r="A43" s="9" t="s">
        <v>951</v>
      </c>
      <c r="B43" s="10" t="s">
        <v>947</v>
      </c>
      <c r="C43" s="9" t="s">
        <v>63</v>
      </c>
      <c r="D43" s="9" t="s">
        <v>950</v>
      </c>
      <c r="E43" s="13" t="s">
        <v>2194</v>
      </c>
      <c r="F43" s="13" t="s">
        <v>2467</v>
      </c>
      <c r="G43" s="6">
        <v>9857.1273304799997</v>
      </c>
    </row>
    <row r="44" spans="1:7" x14ac:dyDescent="0.45">
      <c r="A44" s="9" t="s">
        <v>948</v>
      </c>
      <c r="B44" s="10" t="s">
        <v>947</v>
      </c>
      <c r="C44" s="9" t="s">
        <v>67</v>
      </c>
      <c r="D44" s="9" t="s">
        <v>946</v>
      </c>
      <c r="E44" s="13" t="s">
        <v>2192</v>
      </c>
      <c r="F44" s="13" t="s">
        <v>2466</v>
      </c>
      <c r="G44" s="6">
        <v>2587.9596228</v>
      </c>
    </row>
    <row r="45" spans="1:7" x14ac:dyDescent="0.45">
      <c r="A45" s="9" t="s">
        <v>944</v>
      </c>
      <c r="B45" s="10" t="s">
        <v>943</v>
      </c>
      <c r="C45" s="9" t="s">
        <v>63</v>
      </c>
      <c r="D45" s="9" t="s">
        <v>942</v>
      </c>
      <c r="E45" s="13" t="s">
        <v>2190</v>
      </c>
      <c r="F45" s="13" t="s">
        <v>2465</v>
      </c>
      <c r="G45" s="6">
        <v>385.03199999999998</v>
      </c>
    </row>
    <row r="46" spans="1:7" x14ac:dyDescent="0.45">
      <c r="A46" s="9" t="s">
        <v>17</v>
      </c>
      <c r="B46" s="10" t="s">
        <v>940</v>
      </c>
      <c r="C46" s="9" t="s">
        <v>63</v>
      </c>
      <c r="D46" s="9" t="s">
        <v>939</v>
      </c>
      <c r="E46" s="13" t="s">
        <v>2188</v>
      </c>
      <c r="F46" s="13" t="s">
        <v>2464</v>
      </c>
      <c r="G46" s="6">
        <v>52557.175000000003</v>
      </c>
    </row>
    <row r="47" spans="1:7" ht="31.9" x14ac:dyDescent="0.45">
      <c r="A47" s="9" t="s">
        <v>1624</v>
      </c>
      <c r="B47" s="10" t="s">
        <v>1623</v>
      </c>
      <c r="C47" s="9" t="s">
        <v>67</v>
      </c>
      <c r="D47" s="9" t="s">
        <v>1622</v>
      </c>
      <c r="E47" s="13" t="s">
        <v>2186</v>
      </c>
      <c r="F47" s="13"/>
      <c r="G47" s="6"/>
    </row>
    <row r="48" spans="1:7" ht="25.5" x14ac:dyDescent="0.45">
      <c r="A48" s="9" t="s">
        <v>938</v>
      </c>
      <c r="B48" s="10" t="s">
        <v>937</v>
      </c>
      <c r="C48" s="9" t="s">
        <v>63</v>
      </c>
      <c r="D48" s="9" t="s">
        <v>936</v>
      </c>
      <c r="E48" s="13" t="s">
        <v>2184</v>
      </c>
      <c r="F48" s="13">
        <v>1</v>
      </c>
      <c r="G48" s="6">
        <v>17223.107803999999</v>
      </c>
    </row>
    <row r="49" spans="1:7" x14ac:dyDescent="0.45">
      <c r="A49" s="9" t="s">
        <v>934</v>
      </c>
      <c r="B49" s="10" t="s">
        <v>931</v>
      </c>
      <c r="C49" s="9" t="s">
        <v>63</v>
      </c>
      <c r="D49" s="9" t="s">
        <v>933</v>
      </c>
      <c r="E49" s="13" t="s">
        <v>2182</v>
      </c>
      <c r="F49" s="13"/>
      <c r="G49" s="6"/>
    </row>
    <row r="50" spans="1:7" x14ac:dyDescent="0.45">
      <c r="A50" s="9" t="s">
        <v>932</v>
      </c>
      <c r="B50" s="10" t="s">
        <v>931</v>
      </c>
      <c r="C50" s="9" t="s">
        <v>67</v>
      </c>
      <c r="D50" s="9" t="s">
        <v>930</v>
      </c>
      <c r="E50" s="13" t="s">
        <v>2181</v>
      </c>
      <c r="F50" s="13" t="s">
        <v>2463</v>
      </c>
      <c r="G50" s="6">
        <v>111.5614874</v>
      </c>
    </row>
    <row r="51" spans="1:7" x14ac:dyDescent="0.45">
      <c r="A51" s="9" t="s">
        <v>929</v>
      </c>
      <c r="B51" s="10" t="s">
        <v>928</v>
      </c>
      <c r="C51" s="9" t="s">
        <v>63</v>
      </c>
      <c r="D51" s="9" t="s">
        <v>927</v>
      </c>
      <c r="E51" s="13" t="s">
        <v>2179</v>
      </c>
      <c r="F51" s="13" t="s">
        <v>2462</v>
      </c>
      <c r="G51" s="6">
        <v>423.67972360000005</v>
      </c>
    </row>
    <row r="52" spans="1:7" x14ac:dyDescent="0.45">
      <c r="A52" s="9" t="s">
        <v>53</v>
      </c>
      <c r="B52" s="10" t="s">
        <v>922</v>
      </c>
      <c r="C52" s="9" t="s">
        <v>63</v>
      </c>
      <c r="D52" s="9" t="s">
        <v>921</v>
      </c>
      <c r="E52" s="13" t="s">
        <v>2177</v>
      </c>
      <c r="F52" s="13" t="s">
        <v>2461</v>
      </c>
      <c r="G52" s="6">
        <v>156411.23020451999</v>
      </c>
    </row>
    <row r="53" spans="1:7" x14ac:dyDescent="0.45">
      <c r="A53" s="9" t="s">
        <v>919</v>
      </c>
      <c r="B53" s="10" t="s">
        <v>918</v>
      </c>
      <c r="C53" s="9" t="s">
        <v>63</v>
      </c>
      <c r="D53" s="9" t="s">
        <v>917</v>
      </c>
      <c r="E53" s="13" t="s">
        <v>2175</v>
      </c>
      <c r="F53" s="13"/>
      <c r="G53" s="6"/>
    </row>
    <row r="54" spans="1:7" x14ac:dyDescent="0.45">
      <c r="A54" s="9" t="s">
        <v>50</v>
      </c>
      <c r="B54" s="10" t="s">
        <v>916</v>
      </c>
      <c r="C54" s="9" t="s">
        <v>63</v>
      </c>
      <c r="D54" s="9" t="s">
        <v>915</v>
      </c>
      <c r="E54" s="13" t="s">
        <v>2174</v>
      </c>
      <c r="F54" s="13" t="s">
        <v>2460</v>
      </c>
      <c r="G54" s="6">
        <v>72668.670067820014</v>
      </c>
    </row>
    <row r="55" spans="1:7" x14ac:dyDescent="0.45">
      <c r="A55" s="9" t="s">
        <v>913</v>
      </c>
      <c r="B55" s="10" t="s">
        <v>912</v>
      </c>
      <c r="C55" s="9" t="s">
        <v>63</v>
      </c>
      <c r="D55" s="9" t="s">
        <v>911</v>
      </c>
      <c r="E55" s="13" t="s">
        <v>2172</v>
      </c>
      <c r="F55" s="13" t="s">
        <v>2459</v>
      </c>
      <c r="G55" s="6">
        <v>8653.0650000000005</v>
      </c>
    </row>
    <row r="56" spans="1:7" x14ac:dyDescent="0.45">
      <c r="A56" s="9" t="s">
        <v>909</v>
      </c>
      <c r="B56" s="10" t="s">
        <v>908</v>
      </c>
      <c r="C56" s="9" t="s">
        <v>67</v>
      </c>
      <c r="D56" s="9" t="s">
        <v>907</v>
      </c>
      <c r="E56" s="13" t="s">
        <v>2170</v>
      </c>
      <c r="F56" s="13"/>
      <c r="G56" s="6"/>
    </row>
    <row r="57" spans="1:7" x14ac:dyDescent="0.45">
      <c r="A57" s="9" t="s">
        <v>906</v>
      </c>
      <c r="B57" s="10" t="s">
        <v>903</v>
      </c>
      <c r="C57" s="9" t="s">
        <v>63</v>
      </c>
      <c r="D57" s="9" t="s">
        <v>905</v>
      </c>
      <c r="E57" s="13" t="s">
        <v>2168</v>
      </c>
      <c r="F57" s="13" t="s">
        <v>2458</v>
      </c>
      <c r="G57" s="6">
        <v>8776.7512139999999</v>
      </c>
    </row>
    <row r="58" spans="1:7" x14ac:dyDescent="0.45">
      <c r="A58" s="9" t="s">
        <v>904</v>
      </c>
      <c r="B58" s="10" t="s">
        <v>903</v>
      </c>
      <c r="C58" s="9" t="s">
        <v>67</v>
      </c>
      <c r="D58" s="9" t="s">
        <v>902</v>
      </c>
      <c r="E58" s="13" t="s">
        <v>2166</v>
      </c>
      <c r="F58" s="13" t="s">
        <v>2457</v>
      </c>
      <c r="G58" s="6">
        <v>579.51044999999999</v>
      </c>
    </row>
    <row r="59" spans="1:7" x14ac:dyDescent="0.45">
      <c r="A59" s="9" t="s">
        <v>901</v>
      </c>
      <c r="B59" s="10" t="s">
        <v>900</v>
      </c>
      <c r="C59" s="9" t="s">
        <v>63</v>
      </c>
      <c r="D59" s="9" t="s">
        <v>899</v>
      </c>
      <c r="E59" s="13" t="s">
        <v>2162</v>
      </c>
      <c r="F59" s="13"/>
      <c r="G59" s="6"/>
    </row>
    <row r="60" spans="1:7" x14ac:dyDescent="0.45">
      <c r="A60" s="9" t="s">
        <v>15</v>
      </c>
      <c r="B60" s="10" t="s">
        <v>898</v>
      </c>
      <c r="C60" s="9" t="s">
        <v>63</v>
      </c>
      <c r="D60" s="9" t="s">
        <v>897</v>
      </c>
      <c r="E60" s="13" t="s">
        <v>2164</v>
      </c>
      <c r="F60" s="13" t="s">
        <v>2456</v>
      </c>
      <c r="G60" s="6">
        <v>3252267.2022020002</v>
      </c>
    </row>
    <row r="61" spans="1:7" x14ac:dyDescent="0.45">
      <c r="A61" s="9" t="s">
        <v>895</v>
      </c>
      <c r="B61" s="10" t="s">
        <v>894</v>
      </c>
      <c r="C61" s="9" t="s">
        <v>63</v>
      </c>
      <c r="D61" s="9" t="s">
        <v>893</v>
      </c>
      <c r="E61" s="13" t="s">
        <v>2162</v>
      </c>
      <c r="F61" s="13"/>
      <c r="G61" s="6"/>
    </row>
    <row r="62" spans="1:7" x14ac:dyDescent="0.45">
      <c r="A62" s="9" t="s">
        <v>892</v>
      </c>
      <c r="B62" s="10" t="s">
        <v>891</v>
      </c>
      <c r="C62" s="9" t="s">
        <v>63</v>
      </c>
      <c r="D62" s="9" t="s">
        <v>890</v>
      </c>
      <c r="E62" s="13" t="s">
        <v>2161</v>
      </c>
      <c r="F62" s="13"/>
      <c r="G62" s="6"/>
    </row>
    <row r="63" spans="1:7" x14ac:dyDescent="0.45">
      <c r="A63" s="9" t="s">
        <v>52</v>
      </c>
      <c r="B63" s="10" t="s">
        <v>1262</v>
      </c>
      <c r="C63" s="9" t="s">
        <v>63</v>
      </c>
      <c r="D63" s="9" t="s">
        <v>888</v>
      </c>
      <c r="E63" s="13" t="s">
        <v>2160</v>
      </c>
      <c r="F63" s="13" t="s">
        <v>2455</v>
      </c>
      <c r="G63" s="6">
        <v>30748.2628362</v>
      </c>
    </row>
    <row r="64" spans="1:7" x14ac:dyDescent="0.45">
      <c r="A64" s="9" t="s">
        <v>16</v>
      </c>
      <c r="B64" s="10" t="s">
        <v>1261</v>
      </c>
      <c r="C64" s="9" t="s">
        <v>63</v>
      </c>
      <c r="D64" s="9" t="s">
        <v>886</v>
      </c>
      <c r="E64" s="13" t="s">
        <v>2158</v>
      </c>
      <c r="F64" s="13">
        <v>7343</v>
      </c>
      <c r="G64" s="6">
        <v>1161996.530268</v>
      </c>
    </row>
    <row r="65" spans="1:7" x14ac:dyDescent="0.45">
      <c r="A65" s="9" t="s">
        <v>885</v>
      </c>
      <c r="B65" s="10" t="s">
        <v>1260</v>
      </c>
      <c r="C65" s="9" t="s">
        <v>63</v>
      </c>
      <c r="D65" s="9" t="s">
        <v>883</v>
      </c>
      <c r="E65" s="13" t="s">
        <v>2157</v>
      </c>
      <c r="F65" s="13" t="s">
        <v>1106</v>
      </c>
      <c r="G65" s="6">
        <v>1121</v>
      </c>
    </row>
    <row r="66" spans="1:7" x14ac:dyDescent="0.45">
      <c r="A66" s="9" t="s">
        <v>881</v>
      </c>
      <c r="B66" s="10" t="s">
        <v>880</v>
      </c>
      <c r="C66" s="9" t="s">
        <v>63</v>
      </c>
      <c r="D66" s="9" t="s">
        <v>879</v>
      </c>
      <c r="E66" s="13" t="s">
        <v>2155</v>
      </c>
      <c r="F66" s="13" t="s">
        <v>2454</v>
      </c>
      <c r="G66" s="6">
        <v>246.62</v>
      </c>
    </row>
    <row r="67" spans="1:7" x14ac:dyDescent="0.45">
      <c r="A67" s="9" t="s">
        <v>877</v>
      </c>
      <c r="B67" s="10" t="s">
        <v>876</v>
      </c>
      <c r="C67" s="9" t="s">
        <v>63</v>
      </c>
      <c r="D67" s="9" t="s">
        <v>875</v>
      </c>
      <c r="E67" s="13" t="s">
        <v>2153</v>
      </c>
      <c r="F67" s="13" t="s">
        <v>2453</v>
      </c>
      <c r="G67" s="6">
        <v>71.337000000000003</v>
      </c>
    </row>
    <row r="68" spans="1:7" x14ac:dyDescent="0.45">
      <c r="A68" s="9" t="s">
        <v>873</v>
      </c>
      <c r="B68" s="10" t="s">
        <v>2151</v>
      </c>
      <c r="C68" s="9" t="s">
        <v>63</v>
      </c>
      <c r="D68" s="9" t="s">
        <v>871</v>
      </c>
      <c r="E68" s="13" t="s">
        <v>2150</v>
      </c>
      <c r="F68" s="13" t="s">
        <v>2452</v>
      </c>
      <c r="G68" s="6">
        <v>2951.4</v>
      </c>
    </row>
    <row r="69" spans="1:7" x14ac:dyDescent="0.45">
      <c r="A69" s="9" t="s">
        <v>869</v>
      </c>
      <c r="B69" s="10" t="s">
        <v>868</v>
      </c>
      <c r="C69" s="9" t="s">
        <v>63</v>
      </c>
      <c r="D69" s="9" t="s">
        <v>867</v>
      </c>
      <c r="E69" s="13" t="s">
        <v>2148</v>
      </c>
      <c r="F69" s="13">
        <v>1501</v>
      </c>
      <c r="G69" s="6">
        <v>16836.858093999999</v>
      </c>
    </row>
    <row r="70" spans="1:7" x14ac:dyDescent="0.45">
      <c r="A70" s="9" t="s">
        <v>866</v>
      </c>
      <c r="B70" s="10" t="s">
        <v>1255</v>
      </c>
      <c r="C70" s="9" t="s">
        <v>63</v>
      </c>
      <c r="D70" s="9" t="s">
        <v>865</v>
      </c>
      <c r="E70" s="13" t="s">
        <v>2146</v>
      </c>
      <c r="F70" s="13"/>
      <c r="G70" s="6"/>
    </row>
    <row r="71" spans="1:7" x14ac:dyDescent="0.45">
      <c r="A71" s="9" t="s">
        <v>864</v>
      </c>
      <c r="B71" s="10" t="s">
        <v>1255</v>
      </c>
      <c r="C71" s="9" t="s">
        <v>67</v>
      </c>
      <c r="D71" s="9" t="s">
        <v>862</v>
      </c>
      <c r="E71" s="13" t="s">
        <v>2145</v>
      </c>
      <c r="F71" s="13"/>
      <c r="G71" s="6"/>
    </row>
    <row r="72" spans="1:7" x14ac:dyDescent="0.45">
      <c r="A72" s="9" t="s">
        <v>36</v>
      </c>
      <c r="B72" s="10" t="s">
        <v>857</v>
      </c>
      <c r="C72" s="9" t="s">
        <v>63</v>
      </c>
      <c r="D72" s="9" t="s">
        <v>856</v>
      </c>
      <c r="E72" s="13" t="s">
        <v>2451</v>
      </c>
      <c r="F72" s="13" t="s">
        <v>2450</v>
      </c>
      <c r="G72" s="6">
        <v>273700.62242104998</v>
      </c>
    </row>
    <row r="73" spans="1:7" x14ac:dyDescent="0.45">
      <c r="A73" s="9" t="s">
        <v>854</v>
      </c>
      <c r="B73" s="10" t="s">
        <v>853</v>
      </c>
      <c r="C73" s="9" t="s">
        <v>63</v>
      </c>
      <c r="D73" s="9" t="s">
        <v>852</v>
      </c>
      <c r="E73" s="13" t="s">
        <v>2140</v>
      </c>
      <c r="F73" s="13"/>
      <c r="G73" s="6"/>
    </row>
    <row r="74" spans="1:7" x14ac:dyDescent="0.45">
      <c r="A74" s="9" t="s">
        <v>848</v>
      </c>
      <c r="B74" s="10" t="s">
        <v>843</v>
      </c>
      <c r="C74" s="9" t="s">
        <v>63</v>
      </c>
      <c r="D74" s="9" t="s">
        <v>847</v>
      </c>
      <c r="E74" s="13" t="s">
        <v>2139</v>
      </c>
      <c r="F74" s="13">
        <v>304</v>
      </c>
      <c r="G74" s="6">
        <v>136.31664000000001</v>
      </c>
    </row>
    <row r="75" spans="1:7" x14ac:dyDescent="0.45">
      <c r="A75" s="9" t="s">
        <v>846</v>
      </c>
      <c r="B75" s="10" t="s">
        <v>843</v>
      </c>
      <c r="C75" s="9" t="s">
        <v>63</v>
      </c>
      <c r="D75" s="9" t="s">
        <v>845</v>
      </c>
      <c r="E75" s="13" t="s">
        <v>2138</v>
      </c>
      <c r="F75" s="13"/>
      <c r="G75" s="6"/>
    </row>
    <row r="76" spans="1:7" x14ac:dyDescent="0.45">
      <c r="A76" s="9" t="s">
        <v>844</v>
      </c>
      <c r="B76" s="10" t="s">
        <v>843</v>
      </c>
      <c r="C76" s="9" t="s">
        <v>67</v>
      </c>
      <c r="D76" s="9" t="s">
        <v>842</v>
      </c>
      <c r="E76" s="13" t="s">
        <v>2137</v>
      </c>
      <c r="F76" s="13" t="s">
        <v>2449</v>
      </c>
      <c r="G76" s="6">
        <v>85.491273000000007</v>
      </c>
    </row>
    <row r="77" spans="1:7" x14ac:dyDescent="0.45">
      <c r="A77" s="9" t="s">
        <v>18</v>
      </c>
      <c r="B77" s="10" t="s">
        <v>841</v>
      </c>
      <c r="C77" s="9" t="s">
        <v>63</v>
      </c>
      <c r="D77" s="9" t="s">
        <v>1595</v>
      </c>
      <c r="E77" s="13" t="s">
        <v>2448</v>
      </c>
      <c r="F77" s="13" t="s">
        <v>2447</v>
      </c>
      <c r="G77" s="6">
        <v>92268.72</v>
      </c>
    </row>
    <row r="78" spans="1:7" x14ac:dyDescent="0.45">
      <c r="A78" s="9" t="s">
        <v>838</v>
      </c>
      <c r="B78" s="10" t="s">
        <v>837</v>
      </c>
      <c r="C78" s="9" t="s">
        <v>63</v>
      </c>
      <c r="D78" s="9" t="s">
        <v>836</v>
      </c>
      <c r="E78" s="13" t="s">
        <v>2134</v>
      </c>
      <c r="F78" s="13" t="s">
        <v>2446</v>
      </c>
      <c r="G78" s="6">
        <v>31213.056819599999</v>
      </c>
    </row>
    <row r="79" spans="1:7" x14ac:dyDescent="0.45">
      <c r="A79" s="9" t="s">
        <v>834</v>
      </c>
      <c r="B79" s="10" t="s">
        <v>833</v>
      </c>
      <c r="C79" s="9" t="s">
        <v>63</v>
      </c>
      <c r="D79" s="9" t="s">
        <v>832</v>
      </c>
      <c r="E79" s="13" t="s">
        <v>2132</v>
      </c>
      <c r="F79" s="13" t="s">
        <v>2445</v>
      </c>
      <c r="G79" s="6">
        <v>7302.7149055600003</v>
      </c>
    </row>
    <row r="80" spans="1:7" x14ac:dyDescent="0.45">
      <c r="A80" s="9" t="s">
        <v>830</v>
      </c>
      <c r="B80" s="10" t="s">
        <v>829</v>
      </c>
      <c r="C80" s="9" t="s">
        <v>63</v>
      </c>
      <c r="D80" s="9" t="s">
        <v>828</v>
      </c>
      <c r="E80" s="13" t="s">
        <v>2130</v>
      </c>
      <c r="F80" s="13" t="s">
        <v>2444</v>
      </c>
      <c r="G80" s="6">
        <v>937.5</v>
      </c>
    </row>
    <row r="81" spans="1:7" ht="19.149999999999999" x14ac:dyDescent="0.45">
      <c r="A81" s="9" t="s">
        <v>826</v>
      </c>
      <c r="B81" s="10" t="s">
        <v>822</v>
      </c>
      <c r="C81" s="9" t="s">
        <v>63</v>
      </c>
      <c r="D81" s="9" t="s">
        <v>825</v>
      </c>
      <c r="E81" s="13" t="s">
        <v>2128</v>
      </c>
      <c r="F81" s="13" t="s">
        <v>2443</v>
      </c>
      <c r="G81" s="6">
        <v>34488.639001819996</v>
      </c>
    </row>
    <row r="82" spans="1:7" ht="19.149999999999999" x14ac:dyDescent="0.45">
      <c r="A82" s="9" t="s">
        <v>823</v>
      </c>
      <c r="B82" s="10" t="s">
        <v>822</v>
      </c>
      <c r="C82" s="9" t="s">
        <v>67</v>
      </c>
      <c r="D82" s="9" t="s">
        <v>821</v>
      </c>
      <c r="E82" s="13" t="s">
        <v>2126</v>
      </c>
      <c r="F82" s="13" t="s">
        <v>2442</v>
      </c>
      <c r="G82" s="6">
        <v>10511.94010066</v>
      </c>
    </row>
    <row r="83" spans="1:7" x14ac:dyDescent="0.45">
      <c r="A83" s="9" t="s">
        <v>819</v>
      </c>
      <c r="B83" s="10" t="s">
        <v>816</v>
      </c>
      <c r="C83" s="9" t="s">
        <v>63</v>
      </c>
      <c r="D83" s="9" t="s">
        <v>818</v>
      </c>
      <c r="E83" s="13" t="s">
        <v>2124</v>
      </c>
      <c r="F83" s="13" t="s">
        <v>2441</v>
      </c>
      <c r="G83" s="6">
        <v>21604.121896140001</v>
      </c>
    </row>
    <row r="84" spans="1:7" x14ac:dyDescent="0.45">
      <c r="A84" s="9" t="s">
        <v>817</v>
      </c>
      <c r="B84" s="10" t="s">
        <v>816</v>
      </c>
      <c r="C84" s="9" t="s">
        <v>67</v>
      </c>
      <c r="D84" s="9" t="s">
        <v>815</v>
      </c>
      <c r="E84" s="13" t="s">
        <v>2122</v>
      </c>
      <c r="F84" s="13" t="s">
        <v>2440</v>
      </c>
      <c r="G84" s="6">
        <v>187.67530613</v>
      </c>
    </row>
    <row r="85" spans="1:7" x14ac:dyDescent="0.45">
      <c r="A85" s="9" t="s">
        <v>813</v>
      </c>
      <c r="B85" s="10" t="s">
        <v>812</v>
      </c>
      <c r="C85" s="9" t="s">
        <v>63</v>
      </c>
      <c r="D85" s="9" t="s">
        <v>811</v>
      </c>
      <c r="E85" s="13" t="s">
        <v>2120</v>
      </c>
      <c r="F85" s="13" t="s">
        <v>2439</v>
      </c>
      <c r="G85" s="6">
        <v>2519.4123455999998</v>
      </c>
    </row>
    <row r="86" spans="1:7" x14ac:dyDescent="0.45">
      <c r="A86" s="9" t="s">
        <v>809</v>
      </c>
      <c r="B86" s="10" t="s">
        <v>808</v>
      </c>
      <c r="C86" s="9" t="s">
        <v>63</v>
      </c>
      <c r="D86" s="9" t="s">
        <v>807</v>
      </c>
      <c r="E86" s="13" t="s">
        <v>2118</v>
      </c>
      <c r="F86" s="13" t="s">
        <v>2438</v>
      </c>
      <c r="G86" s="6">
        <v>5764.9252583999996</v>
      </c>
    </row>
    <row r="87" spans="1:7" x14ac:dyDescent="0.45">
      <c r="A87" s="9" t="s">
        <v>805</v>
      </c>
      <c r="B87" s="10" t="s">
        <v>802</v>
      </c>
      <c r="C87" s="9" t="s">
        <v>63</v>
      </c>
      <c r="D87" s="9" t="s">
        <v>804</v>
      </c>
      <c r="E87" s="13" t="s">
        <v>2116</v>
      </c>
      <c r="F87" s="13"/>
      <c r="G87" s="6"/>
    </row>
    <row r="88" spans="1:7" x14ac:dyDescent="0.45">
      <c r="A88" s="9" t="s">
        <v>803</v>
      </c>
      <c r="B88" s="10" t="s">
        <v>802</v>
      </c>
      <c r="C88" s="9" t="s">
        <v>67</v>
      </c>
      <c r="D88" s="9" t="s">
        <v>801</v>
      </c>
      <c r="E88" s="13" t="s">
        <v>2115</v>
      </c>
      <c r="F88" s="13"/>
      <c r="G88" s="6"/>
    </row>
    <row r="89" spans="1:7" ht="19.149999999999999" x14ac:dyDescent="0.45">
      <c r="A89" s="9" t="s">
        <v>800</v>
      </c>
      <c r="B89" s="10" t="s">
        <v>796</v>
      </c>
      <c r="C89" s="9" t="s">
        <v>63</v>
      </c>
      <c r="D89" s="9" t="s">
        <v>799</v>
      </c>
      <c r="E89" s="13" t="s">
        <v>2114</v>
      </c>
      <c r="F89" s="13" t="s">
        <v>2437</v>
      </c>
      <c r="G89" s="6">
        <v>5517.7504743599993</v>
      </c>
    </row>
    <row r="90" spans="1:7" ht="19.149999999999999" x14ac:dyDescent="0.45">
      <c r="A90" s="9" t="s">
        <v>797</v>
      </c>
      <c r="B90" s="10" t="s">
        <v>796</v>
      </c>
      <c r="C90" s="9" t="s">
        <v>67</v>
      </c>
      <c r="D90" s="9" t="s">
        <v>795</v>
      </c>
      <c r="E90" s="13" t="s">
        <v>2113</v>
      </c>
      <c r="F90" s="13" t="s">
        <v>2436</v>
      </c>
      <c r="G90" s="6">
        <v>734.62137408000001</v>
      </c>
    </row>
    <row r="91" spans="1:7" x14ac:dyDescent="0.45">
      <c r="A91" s="9" t="s">
        <v>794</v>
      </c>
      <c r="B91" s="10" t="s">
        <v>793</v>
      </c>
      <c r="C91" s="9" t="s">
        <v>63</v>
      </c>
      <c r="D91" s="9" t="s">
        <v>792</v>
      </c>
      <c r="E91" s="13" t="s">
        <v>2107</v>
      </c>
      <c r="F91" s="13"/>
      <c r="G91" s="6"/>
    </row>
    <row r="92" spans="1:7" x14ac:dyDescent="0.45">
      <c r="A92" s="9" t="s">
        <v>19</v>
      </c>
      <c r="B92" s="10" t="s">
        <v>791</v>
      </c>
      <c r="C92" s="9" t="s">
        <v>63</v>
      </c>
      <c r="D92" s="9" t="s">
        <v>790</v>
      </c>
      <c r="E92" s="13" t="s">
        <v>2106</v>
      </c>
      <c r="F92" s="13" t="s">
        <v>2435</v>
      </c>
      <c r="G92" s="6">
        <v>22475.755385020002</v>
      </c>
    </row>
    <row r="93" spans="1:7" x14ac:dyDescent="0.45">
      <c r="A93" s="9" t="s">
        <v>789</v>
      </c>
      <c r="B93" s="10" t="s">
        <v>1243</v>
      </c>
      <c r="C93" s="9" t="s">
        <v>63</v>
      </c>
      <c r="D93" s="9" t="s">
        <v>788</v>
      </c>
      <c r="E93" s="13" t="s">
        <v>2104</v>
      </c>
      <c r="F93" s="13" t="s">
        <v>2434</v>
      </c>
      <c r="G93" s="6">
        <v>538.08798000000002</v>
      </c>
    </row>
    <row r="94" spans="1:7" x14ac:dyDescent="0.45">
      <c r="A94" s="9" t="s">
        <v>787</v>
      </c>
      <c r="B94" s="10" t="s">
        <v>1242</v>
      </c>
      <c r="C94" s="9" t="s">
        <v>63</v>
      </c>
      <c r="D94" s="9" t="s">
        <v>785</v>
      </c>
      <c r="E94" s="13" t="s">
        <v>2102</v>
      </c>
      <c r="F94" s="13"/>
      <c r="G94" s="6"/>
    </row>
    <row r="95" spans="1:7" x14ac:dyDescent="0.45">
      <c r="A95" s="9" t="s">
        <v>784</v>
      </c>
      <c r="B95" s="10" t="s">
        <v>783</v>
      </c>
      <c r="C95" s="9" t="s">
        <v>63</v>
      </c>
      <c r="D95" s="9" t="s">
        <v>782</v>
      </c>
      <c r="E95" s="13" t="s">
        <v>2101</v>
      </c>
      <c r="F95" s="13">
        <v>56450</v>
      </c>
      <c r="G95" s="6">
        <v>14119.6127</v>
      </c>
    </row>
    <row r="96" spans="1:7" x14ac:dyDescent="0.45">
      <c r="A96" s="9" t="s">
        <v>1573</v>
      </c>
      <c r="B96" s="10" t="s">
        <v>2100</v>
      </c>
      <c r="C96" s="9" t="s">
        <v>63</v>
      </c>
      <c r="D96" s="9" t="s">
        <v>1571</v>
      </c>
      <c r="E96" s="13" t="s">
        <v>2099</v>
      </c>
      <c r="F96" s="13"/>
      <c r="G96" s="6"/>
    </row>
    <row r="97" spans="1:7" x14ac:dyDescent="0.45">
      <c r="A97" s="9" t="s">
        <v>781</v>
      </c>
      <c r="B97" s="10" t="s">
        <v>778</v>
      </c>
      <c r="C97" s="9" t="s">
        <v>63</v>
      </c>
      <c r="D97" s="9" t="s">
        <v>780</v>
      </c>
      <c r="E97" s="13" t="s">
        <v>2098</v>
      </c>
      <c r="F97" s="13">
        <v>8778</v>
      </c>
      <c r="G97" s="6">
        <v>6566.049336</v>
      </c>
    </row>
    <row r="98" spans="1:7" x14ac:dyDescent="0.45">
      <c r="A98" s="9" t="s">
        <v>779</v>
      </c>
      <c r="B98" s="10" t="s">
        <v>778</v>
      </c>
      <c r="C98" s="9" t="s">
        <v>67</v>
      </c>
      <c r="D98" s="9" t="s">
        <v>777</v>
      </c>
      <c r="E98" s="13" t="s">
        <v>2097</v>
      </c>
      <c r="F98" s="13">
        <v>10616</v>
      </c>
      <c r="G98" s="6">
        <v>2646.9615920000001</v>
      </c>
    </row>
    <row r="99" spans="1:7" x14ac:dyDescent="0.45">
      <c r="A99" s="9" t="s">
        <v>776</v>
      </c>
      <c r="B99" s="10" t="s">
        <v>773</v>
      </c>
      <c r="C99" s="9" t="s">
        <v>63</v>
      </c>
      <c r="D99" s="9" t="s">
        <v>775</v>
      </c>
      <c r="E99" s="13" t="s">
        <v>2096</v>
      </c>
      <c r="F99" s="13"/>
      <c r="G99" s="6"/>
    </row>
    <row r="100" spans="1:7" x14ac:dyDescent="0.45">
      <c r="A100" s="9" t="s">
        <v>774</v>
      </c>
      <c r="B100" s="10" t="s">
        <v>773</v>
      </c>
      <c r="C100" s="9" t="s">
        <v>67</v>
      </c>
      <c r="D100" s="9" t="s">
        <v>772</v>
      </c>
      <c r="E100" s="13" t="s">
        <v>2095</v>
      </c>
      <c r="F100" s="13" t="s">
        <v>2433</v>
      </c>
      <c r="G100" s="6">
        <v>205.296368</v>
      </c>
    </row>
    <row r="101" spans="1:7" x14ac:dyDescent="0.45">
      <c r="A101" s="9" t="s">
        <v>770</v>
      </c>
      <c r="B101" s="10" t="s">
        <v>766</v>
      </c>
      <c r="C101" s="9" t="s">
        <v>63</v>
      </c>
      <c r="D101" s="9" t="s">
        <v>769</v>
      </c>
      <c r="E101" s="13" t="s">
        <v>2093</v>
      </c>
      <c r="F101" s="13" t="s">
        <v>2432</v>
      </c>
      <c r="G101" s="6">
        <v>1390.0115164000001</v>
      </c>
    </row>
    <row r="102" spans="1:7" x14ac:dyDescent="0.45">
      <c r="A102" s="9" t="s">
        <v>767</v>
      </c>
      <c r="B102" s="10" t="s">
        <v>766</v>
      </c>
      <c r="C102" s="9" t="s">
        <v>67</v>
      </c>
      <c r="D102" s="9" t="s">
        <v>765</v>
      </c>
      <c r="E102" s="13" t="s">
        <v>2091</v>
      </c>
      <c r="F102" s="13" t="s">
        <v>2431</v>
      </c>
      <c r="G102" s="6">
        <v>106.13803702</v>
      </c>
    </row>
    <row r="103" spans="1:7" ht="19.149999999999999" x14ac:dyDescent="0.45">
      <c r="A103" s="9" t="s">
        <v>763</v>
      </c>
      <c r="B103" s="10" t="s">
        <v>760</v>
      </c>
      <c r="C103" s="9" t="s">
        <v>63</v>
      </c>
      <c r="D103" s="9" t="s">
        <v>762</v>
      </c>
      <c r="E103" s="13" t="s">
        <v>2089</v>
      </c>
      <c r="F103" s="13" t="s">
        <v>2430</v>
      </c>
      <c r="G103" s="6">
        <v>1378.6396225599999</v>
      </c>
    </row>
    <row r="104" spans="1:7" ht="19.149999999999999" x14ac:dyDescent="0.45">
      <c r="A104" s="9" t="s">
        <v>761</v>
      </c>
      <c r="B104" s="10" t="s">
        <v>760</v>
      </c>
      <c r="C104" s="9" t="s">
        <v>67</v>
      </c>
      <c r="D104" s="9" t="s">
        <v>759</v>
      </c>
      <c r="E104" s="13" t="s">
        <v>2088</v>
      </c>
      <c r="F104" s="13" t="s">
        <v>2429</v>
      </c>
      <c r="G104" s="6">
        <v>414.11815025999999</v>
      </c>
    </row>
    <row r="105" spans="1:7" x14ac:dyDescent="0.45">
      <c r="A105" s="9" t="s">
        <v>757</v>
      </c>
      <c r="B105" s="10" t="s">
        <v>1566</v>
      </c>
      <c r="C105" s="9" t="s">
        <v>63</v>
      </c>
      <c r="D105" s="9" t="s">
        <v>755</v>
      </c>
      <c r="E105" s="13" t="s">
        <v>2086</v>
      </c>
      <c r="F105" s="13" t="s">
        <v>2428</v>
      </c>
      <c r="G105" s="6">
        <v>36673.976331650003</v>
      </c>
    </row>
    <row r="106" spans="1:7" x14ac:dyDescent="0.45">
      <c r="A106" s="9" t="s">
        <v>753</v>
      </c>
      <c r="B106" s="10" t="s">
        <v>749</v>
      </c>
      <c r="C106" s="9" t="s">
        <v>63</v>
      </c>
      <c r="D106" s="9" t="s">
        <v>752</v>
      </c>
      <c r="E106" s="13" t="s">
        <v>2084</v>
      </c>
      <c r="F106" s="13"/>
      <c r="G106" s="6"/>
    </row>
    <row r="107" spans="1:7" x14ac:dyDescent="0.45">
      <c r="A107" s="9" t="s">
        <v>750</v>
      </c>
      <c r="B107" s="10" t="s">
        <v>749</v>
      </c>
      <c r="C107" s="9" t="s">
        <v>67</v>
      </c>
      <c r="D107" s="9" t="s">
        <v>748</v>
      </c>
      <c r="E107" s="13" t="s">
        <v>2083</v>
      </c>
      <c r="F107" s="13" t="s">
        <v>2427</v>
      </c>
      <c r="G107" s="6">
        <v>41.949799490000004</v>
      </c>
    </row>
    <row r="108" spans="1:7" x14ac:dyDescent="0.45">
      <c r="A108" s="9" t="s">
        <v>746</v>
      </c>
      <c r="B108" s="10" t="s">
        <v>745</v>
      </c>
      <c r="C108" s="9" t="s">
        <v>63</v>
      </c>
      <c r="D108" s="9" t="s">
        <v>744</v>
      </c>
      <c r="E108" s="13" t="s">
        <v>2082</v>
      </c>
      <c r="F108" s="13" t="s">
        <v>2426</v>
      </c>
      <c r="G108" s="6">
        <v>15874.5594556</v>
      </c>
    </row>
    <row r="109" spans="1:7" x14ac:dyDescent="0.45">
      <c r="A109" s="9" t="s">
        <v>742</v>
      </c>
      <c r="B109" s="10" t="s">
        <v>741</v>
      </c>
      <c r="C109" s="9" t="s">
        <v>63</v>
      </c>
      <c r="D109" s="9" t="s">
        <v>740</v>
      </c>
      <c r="E109" s="13" t="s">
        <v>2080</v>
      </c>
      <c r="F109" s="13"/>
      <c r="G109" s="6"/>
    </row>
    <row r="110" spans="1:7" x14ac:dyDescent="0.45">
      <c r="A110" s="9" t="s">
        <v>739</v>
      </c>
      <c r="B110" s="10" t="s">
        <v>1233</v>
      </c>
      <c r="C110" s="9" t="s">
        <v>67</v>
      </c>
      <c r="D110" s="9" t="s">
        <v>737</v>
      </c>
      <c r="E110" s="13" t="s">
        <v>2079</v>
      </c>
      <c r="F110" s="13"/>
      <c r="G110" s="6"/>
    </row>
    <row r="111" spans="1:7" x14ac:dyDescent="0.45">
      <c r="A111" s="9" t="s">
        <v>736</v>
      </c>
      <c r="B111" s="10" t="s">
        <v>735</v>
      </c>
      <c r="C111" s="9" t="s">
        <v>63</v>
      </c>
      <c r="D111" s="9" t="s">
        <v>734</v>
      </c>
      <c r="E111" s="13" t="s">
        <v>2077</v>
      </c>
      <c r="F111" s="13"/>
      <c r="G111" s="6"/>
    </row>
    <row r="112" spans="1:7" x14ac:dyDescent="0.45">
      <c r="A112" s="9" t="s">
        <v>733</v>
      </c>
      <c r="B112" s="10" t="s">
        <v>732</v>
      </c>
      <c r="C112" s="9" t="s">
        <v>63</v>
      </c>
      <c r="D112" s="9" t="s">
        <v>731</v>
      </c>
      <c r="E112" s="13" t="s">
        <v>2076</v>
      </c>
      <c r="F112" s="13" t="s">
        <v>2425</v>
      </c>
      <c r="G112" s="6">
        <v>2151.37697652</v>
      </c>
    </row>
    <row r="113" spans="1:7" ht="25.5" x14ac:dyDescent="0.45">
      <c r="A113" s="9" t="s">
        <v>730</v>
      </c>
      <c r="B113" s="10" t="s">
        <v>729</v>
      </c>
      <c r="C113" s="9" t="s">
        <v>63</v>
      </c>
      <c r="D113" s="9" t="s">
        <v>728</v>
      </c>
      <c r="E113" s="13" t="s">
        <v>2074</v>
      </c>
      <c r="F113" s="13"/>
      <c r="G113" s="6"/>
    </row>
    <row r="114" spans="1:7" x14ac:dyDescent="0.45">
      <c r="A114" s="9" t="s">
        <v>727</v>
      </c>
      <c r="B114" s="10" t="s">
        <v>1231</v>
      </c>
      <c r="C114" s="9" t="s">
        <v>63</v>
      </c>
      <c r="D114" s="9" t="s">
        <v>726</v>
      </c>
      <c r="E114" s="13" t="s">
        <v>2073</v>
      </c>
      <c r="F114" s="13" t="s">
        <v>2424</v>
      </c>
      <c r="G114" s="6">
        <v>12710.01168</v>
      </c>
    </row>
    <row r="115" spans="1:7" x14ac:dyDescent="0.45">
      <c r="A115" s="9" t="s">
        <v>724</v>
      </c>
      <c r="B115" s="10" t="s">
        <v>1231</v>
      </c>
      <c r="C115" s="9" t="s">
        <v>67</v>
      </c>
      <c r="D115" s="9" t="s">
        <v>722</v>
      </c>
      <c r="E115" s="13" t="s">
        <v>2071</v>
      </c>
      <c r="F115" s="13" t="s">
        <v>2423</v>
      </c>
      <c r="G115" s="6">
        <v>346.64900599999999</v>
      </c>
    </row>
    <row r="116" spans="1:7" x14ac:dyDescent="0.45">
      <c r="A116" s="9" t="s">
        <v>720</v>
      </c>
      <c r="B116" s="10" t="s">
        <v>719</v>
      </c>
      <c r="C116" s="9" t="s">
        <v>63</v>
      </c>
      <c r="D116" s="9" t="s">
        <v>718</v>
      </c>
      <c r="E116" s="13" t="s">
        <v>2069</v>
      </c>
      <c r="F116" s="13" t="s">
        <v>2422</v>
      </c>
      <c r="G116" s="6">
        <v>1763.12437224</v>
      </c>
    </row>
    <row r="117" spans="1:7" x14ac:dyDescent="0.45">
      <c r="A117" s="9" t="s">
        <v>21</v>
      </c>
      <c r="B117" s="10" t="s">
        <v>716</v>
      </c>
      <c r="C117" s="9" t="s">
        <v>63</v>
      </c>
      <c r="D117" s="9" t="s">
        <v>715</v>
      </c>
      <c r="E117" s="13" t="s">
        <v>2067</v>
      </c>
      <c r="F117" s="13" t="s">
        <v>2421</v>
      </c>
      <c r="G117" s="6">
        <v>1718903.2820295</v>
      </c>
    </row>
    <row r="118" spans="1:7" x14ac:dyDescent="0.45">
      <c r="A118" s="9" t="s">
        <v>713</v>
      </c>
      <c r="B118" s="10" t="s">
        <v>710</v>
      </c>
      <c r="C118" s="9" t="s">
        <v>63</v>
      </c>
      <c r="D118" s="9" t="s">
        <v>712</v>
      </c>
      <c r="E118" s="13" t="s">
        <v>2065</v>
      </c>
      <c r="F118" s="13" t="s">
        <v>2420</v>
      </c>
      <c r="G118" s="6">
        <v>6466.75533</v>
      </c>
    </row>
    <row r="119" spans="1:7" x14ac:dyDescent="0.45">
      <c r="A119" s="9" t="s">
        <v>711</v>
      </c>
      <c r="B119" s="10" t="s">
        <v>710</v>
      </c>
      <c r="C119" s="9" t="s">
        <v>67</v>
      </c>
      <c r="D119" s="9" t="s">
        <v>709</v>
      </c>
      <c r="E119" s="13" t="s">
        <v>2063</v>
      </c>
      <c r="F119" s="13">
        <v>1837</v>
      </c>
      <c r="G119" s="6">
        <v>638.72490000000005</v>
      </c>
    </row>
    <row r="120" spans="1:7" ht="19.149999999999999" x14ac:dyDescent="0.45">
      <c r="A120" s="9" t="s">
        <v>708</v>
      </c>
      <c r="B120" s="10" t="s">
        <v>707</v>
      </c>
      <c r="C120" s="9" t="s">
        <v>63</v>
      </c>
      <c r="D120" s="9" t="s">
        <v>706</v>
      </c>
      <c r="E120" s="13" t="s">
        <v>2061</v>
      </c>
      <c r="F120" s="13"/>
      <c r="G120" s="6"/>
    </row>
    <row r="121" spans="1:7" x14ac:dyDescent="0.45">
      <c r="A121" s="9" t="s">
        <v>705</v>
      </c>
      <c r="B121" s="10" t="s">
        <v>701</v>
      </c>
      <c r="C121" s="9" t="s">
        <v>63</v>
      </c>
      <c r="D121" s="9" t="s">
        <v>704</v>
      </c>
      <c r="E121" s="13" t="s">
        <v>2060</v>
      </c>
      <c r="F121" s="13" t="s">
        <v>2419</v>
      </c>
      <c r="G121" s="6">
        <v>2765.0093584699998</v>
      </c>
    </row>
    <row r="122" spans="1:7" x14ac:dyDescent="0.45">
      <c r="A122" s="9" t="s">
        <v>702</v>
      </c>
      <c r="B122" s="10" t="s">
        <v>701</v>
      </c>
      <c r="C122" s="9" t="s">
        <v>67</v>
      </c>
      <c r="D122" s="9" t="s">
        <v>700</v>
      </c>
      <c r="E122" s="13" t="s">
        <v>2058</v>
      </c>
      <c r="F122" s="13" t="s">
        <v>2418</v>
      </c>
      <c r="G122" s="6">
        <v>1347.8558225699999</v>
      </c>
    </row>
    <row r="123" spans="1:7" x14ac:dyDescent="0.45">
      <c r="A123" s="9" t="s">
        <v>20</v>
      </c>
      <c r="B123" s="10" t="s">
        <v>1226</v>
      </c>
      <c r="C123" s="9" t="s">
        <v>63</v>
      </c>
      <c r="D123" s="9" t="s">
        <v>697</v>
      </c>
      <c r="E123" s="13" t="s">
        <v>2056</v>
      </c>
      <c r="F123" s="13" t="s">
        <v>2417</v>
      </c>
      <c r="G123" s="6">
        <v>67618.730104500006</v>
      </c>
    </row>
    <row r="124" spans="1:7" x14ac:dyDescent="0.45">
      <c r="A124" s="9" t="s">
        <v>696</v>
      </c>
      <c r="B124" s="10" t="s">
        <v>695</v>
      </c>
      <c r="C124" s="9" t="s">
        <v>63</v>
      </c>
      <c r="D124" s="9" t="s">
        <v>694</v>
      </c>
      <c r="E124" s="13" t="s">
        <v>2054</v>
      </c>
      <c r="F124" s="13" t="s">
        <v>2416</v>
      </c>
      <c r="G124" s="6">
        <v>514.47091999999998</v>
      </c>
    </row>
    <row r="125" spans="1:7" x14ac:dyDescent="0.45">
      <c r="A125" s="9" t="s">
        <v>692</v>
      </c>
      <c r="B125" s="10" t="s">
        <v>688</v>
      </c>
      <c r="C125" s="9" t="s">
        <v>63</v>
      </c>
      <c r="D125" s="9" t="s">
        <v>691</v>
      </c>
      <c r="E125" s="13" t="s">
        <v>2052</v>
      </c>
      <c r="F125" s="13" t="s">
        <v>2415</v>
      </c>
      <c r="G125" s="6">
        <v>834.67696326999999</v>
      </c>
    </row>
    <row r="126" spans="1:7" x14ac:dyDescent="0.45">
      <c r="A126" s="9" t="s">
        <v>689</v>
      </c>
      <c r="B126" s="10" t="s">
        <v>688</v>
      </c>
      <c r="C126" s="9" t="s">
        <v>67</v>
      </c>
      <c r="D126" s="9" t="s">
        <v>687</v>
      </c>
      <c r="E126" s="13" t="s">
        <v>2050</v>
      </c>
      <c r="F126" s="13" t="s">
        <v>2414</v>
      </c>
      <c r="G126" s="6">
        <v>155.88494911000001</v>
      </c>
    </row>
    <row r="127" spans="1:7" x14ac:dyDescent="0.45">
      <c r="A127" s="9" t="s">
        <v>23</v>
      </c>
      <c r="B127" s="10" t="s">
        <v>685</v>
      </c>
      <c r="C127" s="9" t="s">
        <v>63</v>
      </c>
      <c r="D127" s="9" t="s">
        <v>684</v>
      </c>
      <c r="E127" s="13" t="s">
        <v>2048</v>
      </c>
      <c r="F127" s="13" t="s">
        <v>2413</v>
      </c>
      <c r="G127" s="6">
        <v>87383.260599999994</v>
      </c>
    </row>
    <row r="128" spans="1:7" ht="25.5" x14ac:dyDescent="0.45">
      <c r="A128" s="9" t="s">
        <v>682</v>
      </c>
      <c r="B128" s="10" t="s">
        <v>681</v>
      </c>
      <c r="C128" s="9" t="s">
        <v>63</v>
      </c>
      <c r="D128" s="9" t="s">
        <v>680</v>
      </c>
      <c r="E128" s="13" t="s">
        <v>2046</v>
      </c>
      <c r="F128" s="13"/>
      <c r="G128" s="6"/>
    </row>
    <row r="129" spans="1:7" x14ac:dyDescent="0.45">
      <c r="A129" s="9" t="s">
        <v>679</v>
      </c>
      <c r="B129" s="10" t="s">
        <v>2411</v>
      </c>
      <c r="C129" s="9" t="s">
        <v>63</v>
      </c>
      <c r="D129" s="9" t="s">
        <v>676</v>
      </c>
      <c r="E129" s="13" t="s">
        <v>2045</v>
      </c>
      <c r="F129" s="13" t="s">
        <v>2412</v>
      </c>
      <c r="G129" s="6">
        <v>74934.295276499994</v>
      </c>
    </row>
    <row r="130" spans="1:7" x14ac:dyDescent="0.45">
      <c r="A130" s="9" t="s">
        <v>678</v>
      </c>
      <c r="B130" s="10" t="s">
        <v>2411</v>
      </c>
      <c r="C130" s="9" t="s">
        <v>67</v>
      </c>
      <c r="D130" s="9" t="s">
        <v>676</v>
      </c>
      <c r="E130" s="13" t="s">
        <v>2042</v>
      </c>
      <c r="F130" s="13" t="s">
        <v>2410</v>
      </c>
      <c r="G130" s="6">
        <v>25073.639687499999</v>
      </c>
    </row>
    <row r="131" spans="1:7" x14ac:dyDescent="0.45">
      <c r="A131" s="9" t="s">
        <v>26</v>
      </c>
      <c r="B131" s="10" t="s">
        <v>1221</v>
      </c>
      <c r="C131" s="9" t="s">
        <v>63</v>
      </c>
      <c r="D131" s="9" t="s">
        <v>674</v>
      </c>
      <c r="E131" s="13" t="s">
        <v>2040</v>
      </c>
      <c r="F131" s="13" t="s">
        <v>2409</v>
      </c>
      <c r="G131" s="6">
        <v>640274</v>
      </c>
    </row>
    <row r="132" spans="1:7" x14ac:dyDescent="0.45">
      <c r="A132" s="9" t="s">
        <v>25</v>
      </c>
      <c r="B132" s="10" t="s">
        <v>1544</v>
      </c>
      <c r="C132" s="9" t="s">
        <v>63</v>
      </c>
      <c r="D132" s="9" t="s">
        <v>672</v>
      </c>
      <c r="E132" s="13" t="s">
        <v>2038</v>
      </c>
      <c r="F132" s="13" t="s">
        <v>2408</v>
      </c>
      <c r="G132" s="6">
        <v>931826.50444100006</v>
      </c>
    </row>
    <row r="133" spans="1:7" x14ac:dyDescent="0.45">
      <c r="A133" s="9" t="s">
        <v>671</v>
      </c>
      <c r="B133" s="10" t="s">
        <v>670</v>
      </c>
      <c r="C133" s="9" t="s">
        <v>63</v>
      </c>
      <c r="D133" s="9" t="s">
        <v>669</v>
      </c>
      <c r="E133" s="13" t="s">
        <v>2036</v>
      </c>
      <c r="F133" s="13" t="s">
        <v>2407</v>
      </c>
      <c r="G133" s="6">
        <v>1881.9546816</v>
      </c>
    </row>
    <row r="134" spans="1:7" x14ac:dyDescent="0.45">
      <c r="A134" s="9" t="s">
        <v>668</v>
      </c>
      <c r="B134" s="10" t="s">
        <v>665</v>
      </c>
      <c r="C134" s="9" t="s">
        <v>63</v>
      </c>
      <c r="D134" s="9" t="s">
        <v>667</v>
      </c>
      <c r="E134" s="13" t="s">
        <v>2034</v>
      </c>
      <c r="F134" s="13" t="s">
        <v>2406</v>
      </c>
      <c r="G134" s="6">
        <v>37576.461743199994</v>
      </c>
    </row>
    <row r="135" spans="1:7" x14ac:dyDescent="0.45">
      <c r="A135" s="9" t="s">
        <v>666</v>
      </c>
      <c r="B135" s="10" t="s">
        <v>665</v>
      </c>
      <c r="C135" s="9" t="s">
        <v>67</v>
      </c>
      <c r="D135" s="9" t="s">
        <v>664</v>
      </c>
      <c r="E135" s="13" t="s">
        <v>2032</v>
      </c>
      <c r="F135" s="13" t="s">
        <v>2405</v>
      </c>
      <c r="G135" s="6">
        <v>7854.6835503599996</v>
      </c>
    </row>
    <row r="136" spans="1:7" x14ac:dyDescent="0.45">
      <c r="A136" s="9" t="s">
        <v>663</v>
      </c>
      <c r="B136" s="10" t="s">
        <v>2030</v>
      </c>
      <c r="C136" s="9" t="s">
        <v>63</v>
      </c>
      <c r="D136" s="9" t="s">
        <v>661</v>
      </c>
      <c r="E136" s="13" t="s">
        <v>2029</v>
      </c>
      <c r="F136" s="13" t="s">
        <v>2404</v>
      </c>
      <c r="G136" s="6">
        <v>30.6035</v>
      </c>
    </row>
    <row r="137" spans="1:7" x14ac:dyDescent="0.45">
      <c r="A137" s="9" t="s">
        <v>659</v>
      </c>
      <c r="B137" s="10" t="s">
        <v>656</v>
      </c>
      <c r="C137" s="9" t="s">
        <v>63</v>
      </c>
      <c r="D137" s="9" t="s">
        <v>658</v>
      </c>
      <c r="E137" s="13" t="s">
        <v>2027</v>
      </c>
      <c r="F137" s="13"/>
      <c r="G137" s="6"/>
    </row>
    <row r="138" spans="1:7" x14ac:dyDescent="0.45">
      <c r="A138" s="9" t="s">
        <v>657</v>
      </c>
      <c r="B138" s="10" t="s">
        <v>656</v>
      </c>
      <c r="C138" s="9" t="s">
        <v>67</v>
      </c>
      <c r="D138" s="9" t="s">
        <v>655</v>
      </c>
      <c r="E138" s="13" t="s">
        <v>2026</v>
      </c>
      <c r="F138" s="13"/>
      <c r="G138" s="6"/>
    </row>
    <row r="139" spans="1:7" x14ac:dyDescent="0.45">
      <c r="A139" s="9" t="s">
        <v>653</v>
      </c>
      <c r="B139" s="10" t="s">
        <v>652</v>
      </c>
      <c r="C139" s="9" t="s">
        <v>63</v>
      </c>
      <c r="D139" s="9" t="s">
        <v>651</v>
      </c>
      <c r="E139" s="13" t="s">
        <v>2025</v>
      </c>
      <c r="F139" s="13" t="s">
        <v>2403</v>
      </c>
      <c r="G139" s="6">
        <v>272941.27461359999</v>
      </c>
    </row>
    <row r="140" spans="1:7" x14ac:dyDescent="0.45">
      <c r="A140" s="9" t="s">
        <v>650</v>
      </c>
      <c r="B140" s="10" t="s">
        <v>649</v>
      </c>
      <c r="C140" s="9" t="s">
        <v>63</v>
      </c>
      <c r="D140" s="9" t="s">
        <v>648</v>
      </c>
      <c r="E140" s="13" t="s">
        <v>2023</v>
      </c>
      <c r="F140" s="13"/>
      <c r="G140" s="6"/>
    </row>
    <row r="141" spans="1:7" x14ac:dyDescent="0.45">
      <c r="A141" s="9" t="s">
        <v>1538</v>
      </c>
      <c r="B141" s="10" t="s">
        <v>1537</v>
      </c>
      <c r="C141" s="9" t="s">
        <v>63</v>
      </c>
      <c r="D141" s="9" t="s">
        <v>1536</v>
      </c>
      <c r="E141" s="13" t="s">
        <v>2022</v>
      </c>
      <c r="F141" s="13">
        <v>11894</v>
      </c>
      <c r="G141" s="6">
        <v>70323.156059999994</v>
      </c>
    </row>
    <row r="142" spans="1:7" x14ac:dyDescent="0.45">
      <c r="A142" s="9" t="s">
        <v>647</v>
      </c>
      <c r="B142" s="10" t="s">
        <v>1219</v>
      </c>
      <c r="C142" s="9" t="s">
        <v>63</v>
      </c>
      <c r="D142" s="9" t="s">
        <v>645</v>
      </c>
      <c r="E142" s="13" t="s">
        <v>2021</v>
      </c>
      <c r="F142" s="13"/>
      <c r="G142" s="6"/>
    </row>
    <row r="143" spans="1:7" x14ac:dyDescent="0.45">
      <c r="A143" s="9" t="s">
        <v>27</v>
      </c>
      <c r="B143" s="10" t="s">
        <v>1217</v>
      </c>
      <c r="C143" s="9" t="s">
        <v>63</v>
      </c>
      <c r="D143" s="9" t="s">
        <v>642</v>
      </c>
      <c r="E143" s="13" t="s">
        <v>2019</v>
      </c>
      <c r="F143" s="13" t="s">
        <v>2402</v>
      </c>
      <c r="G143" s="6">
        <v>132707.78935232002</v>
      </c>
    </row>
    <row r="144" spans="1:7" x14ac:dyDescent="0.45">
      <c r="A144" s="9" t="s">
        <v>640</v>
      </c>
      <c r="B144" s="10" t="s">
        <v>639</v>
      </c>
      <c r="C144" s="9" t="s">
        <v>63</v>
      </c>
      <c r="D144" s="9" t="s">
        <v>638</v>
      </c>
      <c r="E144" s="13" t="s">
        <v>2017</v>
      </c>
      <c r="F144" s="13"/>
      <c r="G144" s="6"/>
    </row>
    <row r="145" spans="1:7" ht="19.149999999999999" x14ac:dyDescent="0.45">
      <c r="A145" s="9" t="s">
        <v>637</v>
      </c>
      <c r="B145" s="10" t="s">
        <v>1533</v>
      </c>
      <c r="C145" s="9" t="s">
        <v>63</v>
      </c>
      <c r="D145" s="9" t="s">
        <v>635</v>
      </c>
      <c r="E145" s="13" t="s">
        <v>2016</v>
      </c>
      <c r="F145" s="13" t="s">
        <v>2401</v>
      </c>
      <c r="G145" s="6">
        <v>2697.0410417899998</v>
      </c>
    </row>
    <row r="146" spans="1:7" x14ac:dyDescent="0.45">
      <c r="A146" s="9" t="s">
        <v>633</v>
      </c>
      <c r="B146" s="10" t="s">
        <v>632</v>
      </c>
      <c r="C146" s="9" t="s">
        <v>63</v>
      </c>
      <c r="D146" s="9" t="s">
        <v>631</v>
      </c>
      <c r="E146" s="13" t="s">
        <v>2014</v>
      </c>
      <c r="F146" s="13" t="s">
        <v>2400</v>
      </c>
      <c r="G146" s="6">
        <v>12863.8067653</v>
      </c>
    </row>
    <row r="147" spans="1:7" x14ac:dyDescent="0.45">
      <c r="A147" s="9" t="s">
        <v>629</v>
      </c>
      <c r="B147" s="10" t="s">
        <v>628</v>
      </c>
      <c r="C147" s="9" t="s">
        <v>63</v>
      </c>
      <c r="D147" s="9" t="s">
        <v>627</v>
      </c>
      <c r="E147" s="13" t="s">
        <v>2012</v>
      </c>
      <c r="F147" s="13" t="s">
        <v>2399</v>
      </c>
      <c r="G147" s="6">
        <v>2289.06729275</v>
      </c>
    </row>
    <row r="148" spans="1:7" x14ac:dyDescent="0.45">
      <c r="A148" s="9" t="s">
        <v>625</v>
      </c>
      <c r="B148" s="10" t="s">
        <v>2010</v>
      </c>
      <c r="C148" s="9" t="s">
        <v>63</v>
      </c>
      <c r="D148" s="9" t="s">
        <v>623</v>
      </c>
      <c r="E148" s="13" t="s">
        <v>2009</v>
      </c>
      <c r="F148" s="13" t="s">
        <v>2398</v>
      </c>
      <c r="G148" s="6">
        <v>10371.580102469999</v>
      </c>
    </row>
    <row r="149" spans="1:7" x14ac:dyDescent="0.45">
      <c r="A149" s="9" t="s">
        <v>621</v>
      </c>
      <c r="B149" s="10" t="s">
        <v>620</v>
      </c>
      <c r="C149" s="9" t="s">
        <v>63</v>
      </c>
      <c r="D149" s="9" t="s">
        <v>619</v>
      </c>
      <c r="E149" s="13" t="s">
        <v>2007</v>
      </c>
      <c r="F149" s="13" t="s">
        <v>2397</v>
      </c>
      <c r="G149" s="6">
        <v>8375.0233697799995</v>
      </c>
    </row>
    <row r="150" spans="1:7" x14ac:dyDescent="0.45">
      <c r="A150" s="9" t="s">
        <v>617</v>
      </c>
      <c r="B150" s="10" t="s">
        <v>616</v>
      </c>
      <c r="C150" s="9" t="s">
        <v>63</v>
      </c>
      <c r="D150" s="9" t="s">
        <v>615</v>
      </c>
      <c r="E150" s="13" t="s">
        <v>2005</v>
      </c>
      <c r="F150" s="13" t="s">
        <v>2396</v>
      </c>
      <c r="G150" s="6">
        <v>5112.9348043800001</v>
      </c>
    </row>
    <row r="151" spans="1:7" x14ac:dyDescent="0.45">
      <c r="A151" s="9" t="s">
        <v>613</v>
      </c>
      <c r="B151" s="10" t="s">
        <v>612</v>
      </c>
      <c r="C151" s="9" t="s">
        <v>63</v>
      </c>
      <c r="D151" s="9" t="s">
        <v>611</v>
      </c>
      <c r="E151" s="13" t="s">
        <v>2003</v>
      </c>
      <c r="F151" s="13" t="s">
        <v>2395</v>
      </c>
      <c r="G151" s="6">
        <v>4389.44235217</v>
      </c>
    </row>
    <row r="152" spans="1:7" x14ac:dyDescent="0.45">
      <c r="A152" s="9" t="s">
        <v>609</v>
      </c>
      <c r="B152" s="10" t="s">
        <v>608</v>
      </c>
      <c r="C152" s="9" t="s">
        <v>63</v>
      </c>
      <c r="D152" s="9" t="s">
        <v>607</v>
      </c>
      <c r="E152" s="13" t="s">
        <v>2001</v>
      </c>
      <c r="F152" s="13" t="s">
        <v>2394</v>
      </c>
      <c r="G152" s="6">
        <v>1821.0936720999998</v>
      </c>
    </row>
    <row r="153" spans="1:7" x14ac:dyDescent="0.45">
      <c r="A153" s="9" t="s">
        <v>605</v>
      </c>
      <c r="B153" s="10" t="s">
        <v>604</v>
      </c>
      <c r="C153" s="9" t="s">
        <v>63</v>
      </c>
      <c r="D153" s="9" t="s">
        <v>603</v>
      </c>
      <c r="E153" s="13" t="s">
        <v>1999</v>
      </c>
      <c r="F153" s="13" t="s">
        <v>2393</v>
      </c>
      <c r="G153" s="6">
        <v>2689.6687217199997</v>
      </c>
    </row>
    <row r="154" spans="1:7" ht="19.149999999999999" x14ac:dyDescent="0.45">
      <c r="A154" s="9" t="s">
        <v>601</v>
      </c>
      <c r="B154" s="10" t="s">
        <v>600</v>
      </c>
      <c r="C154" s="9" t="s">
        <v>63</v>
      </c>
      <c r="D154" s="9" t="s">
        <v>599</v>
      </c>
      <c r="E154" s="13" t="s">
        <v>1997</v>
      </c>
      <c r="F154" s="13" t="s">
        <v>2392</v>
      </c>
      <c r="G154" s="6">
        <v>117.62354773999999</v>
      </c>
    </row>
    <row r="155" spans="1:7" x14ac:dyDescent="0.45">
      <c r="A155" s="9" t="s">
        <v>597</v>
      </c>
      <c r="B155" s="10" t="s">
        <v>596</v>
      </c>
      <c r="C155" s="9" t="s">
        <v>63</v>
      </c>
      <c r="D155" s="9" t="s">
        <v>595</v>
      </c>
      <c r="E155" s="13" t="s">
        <v>1995</v>
      </c>
      <c r="F155" s="13" t="s">
        <v>2391</v>
      </c>
      <c r="G155" s="6">
        <v>31076.049413459998</v>
      </c>
    </row>
    <row r="156" spans="1:7" x14ac:dyDescent="0.45">
      <c r="A156" s="9" t="s">
        <v>593</v>
      </c>
      <c r="B156" s="10" t="s">
        <v>592</v>
      </c>
      <c r="C156" s="9" t="s">
        <v>63</v>
      </c>
      <c r="D156" s="9" t="s">
        <v>591</v>
      </c>
      <c r="E156" s="13" t="s">
        <v>1993</v>
      </c>
      <c r="F156" s="13" t="s">
        <v>2390</v>
      </c>
      <c r="G156" s="6">
        <v>49096.748306589994</v>
      </c>
    </row>
    <row r="157" spans="1:7" x14ac:dyDescent="0.45">
      <c r="A157" s="9" t="s">
        <v>589</v>
      </c>
      <c r="B157" s="10" t="s">
        <v>588</v>
      </c>
      <c r="C157" s="9" t="s">
        <v>63</v>
      </c>
      <c r="D157" s="9" t="s">
        <v>587</v>
      </c>
      <c r="E157" s="13" t="s">
        <v>1991</v>
      </c>
      <c r="F157" s="13" t="s">
        <v>2389</v>
      </c>
      <c r="G157" s="6">
        <v>8279.8873280699991</v>
      </c>
    </row>
    <row r="158" spans="1:7" x14ac:dyDescent="0.45">
      <c r="A158" s="9" t="s">
        <v>585</v>
      </c>
      <c r="B158" s="10" t="s">
        <v>584</v>
      </c>
      <c r="C158" s="9" t="s">
        <v>63</v>
      </c>
      <c r="D158" s="9" t="s">
        <v>583</v>
      </c>
      <c r="E158" s="13" t="s">
        <v>1831</v>
      </c>
      <c r="F158" s="13" t="s">
        <v>2388</v>
      </c>
      <c r="G158" s="6">
        <v>1581.2</v>
      </c>
    </row>
    <row r="159" spans="1:7" x14ac:dyDescent="0.45">
      <c r="A159" s="9" t="s">
        <v>28</v>
      </c>
      <c r="B159" s="10" t="s">
        <v>1518</v>
      </c>
      <c r="C159" s="9" t="s">
        <v>63</v>
      </c>
      <c r="D159" s="9" t="s">
        <v>580</v>
      </c>
      <c r="E159" s="13" t="s">
        <v>1988</v>
      </c>
      <c r="F159" s="13" t="s">
        <v>2387</v>
      </c>
      <c r="G159" s="6">
        <v>25213.13277</v>
      </c>
    </row>
    <row r="160" spans="1:7" x14ac:dyDescent="0.45">
      <c r="A160" s="9" t="s">
        <v>578</v>
      </c>
      <c r="B160" s="10" t="s">
        <v>574</v>
      </c>
      <c r="C160" s="9" t="s">
        <v>63</v>
      </c>
      <c r="D160" s="9" t="s">
        <v>577</v>
      </c>
      <c r="E160" s="13" t="s">
        <v>1986</v>
      </c>
      <c r="F160" s="13" t="s">
        <v>2386</v>
      </c>
      <c r="G160" s="6">
        <v>9324.464688</v>
      </c>
    </row>
    <row r="161" spans="1:7" x14ac:dyDescent="0.45">
      <c r="A161" s="9" t="s">
        <v>575</v>
      </c>
      <c r="B161" s="10" t="s">
        <v>574</v>
      </c>
      <c r="C161" s="9" t="s">
        <v>67</v>
      </c>
      <c r="D161" s="9" t="s">
        <v>573</v>
      </c>
      <c r="E161" s="13" t="s">
        <v>1984</v>
      </c>
      <c r="F161" s="13" t="s">
        <v>2385</v>
      </c>
      <c r="G161" s="6">
        <v>1590.1542459000002</v>
      </c>
    </row>
    <row r="162" spans="1:7" x14ac:dyDescent="0.45">
      <c r="A162" s="9" t="s">
        <v>568</v>
      </c>
      <c r="B162" s="10" t="s">
        <v>565</v>
      </c>
      <c r="C162" s="9" t="s">
        <v>63</v>
      </c>
      <c r="D162" s="9" t="s">
        <v>567</v>
      </c>
      <c r="E162" s="13" t="s">
        <v>1980</v>
      </c>
      <c r="F162" s="13"/>
      <c r="G162" s="6"/>
    </row>
    <row r="163" spans="1:7" x14ac:dyDescent="0.45">
      <c r="A163" s="9" t="s">
        <v>566</v>
      </c>
      <c r="B163" s="10" t="s">
        <v>565</v>
      </c>
      <c r="C163" s="9" t="s">
        <v>67</v>
      </c>
      <c r="D163" s="9" t="s">
        <v>564</v>
      </c>
      <c r="E163" s="13" t="s">
        <v>1979</v>
      </c>
      <c r="F163" s="13" t="s">
        <v>2384</v>
      </c>
      <c r="G163" s="6">
        <v>25.350673</v>
      </c>
    </row>
    <row r="164" spans="1:7" x14ac:dyDescent="0.45">
      <c r="A164" s="9" t="s">
        <v>22</v>
      </c>
      <c r="B164" s="10" t="s">
        <v>563</v>
      </c>
      <c r="C164" s="9" t="s">
        <v>63</v>
      </c>
      <c r="D164" s="9" t="s">
        <v>562</v>
      </c>
      <c r="E164" s="13" t="s">
        <v>1978</v>
      </c>
      <c r="F164" s="13" t="s">
        <v>2383</v>
      </c>
      <c r="G164" s="6">
        <v>36119.03216884</v>
      </c>
    </row>
    <row r="165" spans="1:7" x14ac:dyDescent="0.45">
      <c r="A165" s="9" t="s">
        <v>560</v>
      </c>
      <c r="B165" s="10" t="s">
        <v>559</v>
      </c>
      <c r="C165" s="9" t="s">
        <v>63</v>
      </c>
      <c r="D165" s="9" t="s">
        <v>558</v>
      </c>
      <c r="E165" s="13" t="s">
        <v>1976</v>
      </c>
      <c r="F165" s="13" t="s">
        <v>2382</v>
      </c>
      <c r="G165" s="6">
        <v>1951.39804</v>
      </c>
    </row>
    <row r="166" spans="1:7" x14ac:dyDescent="0.45">
      <c r="A166" s="9" t="s">
        <v>1511</v>
      </c>
      <c r="B166" s="10" t="s">
        <v>1975</v>
      </c>
      <c r="C166" s="9" t="s">
        <v>63</v>
      </c>
      <c r="D166" s="9" t="s">
        <v>1509</v>
      </c>
      <c r="E166" s="13" t="s">
        <v>1974</v>
      </c>
      <c r="F166" s="13"/>
      <c r="G166" s="6"/>
    </row>
    <row r="167" spans="1:7" x14ac:dyDescent="0.45">
      <c r="A167" s="9" t="s">
        <v>557</v>
      </c>
      <c r="B167" s="10" t="s">
        <v>556</v>
      </c>
      <c r="C167" s="9" t="s">
        <v>63</v>
      </c>
      <c r="D167" s="9" t="s">
        <v>555</v>
      </c>
      <c r="E167" s="13" t="s">
        <v>1971</v>
      </c>
      <c r="F167" s="13"/>
      <c r="G167" s="6"/>
    </row>
    <row r="168" spans="1:7" ht="19.149999999999999" x14ac:dyDescent="0.45">
      <c r="A168" s="9" t="s">
        <v>554</v>
      </c>
      <c r="B168" s="10" t="s">
        <v>1502</v>
      </c>
      <c r="C168" s="9" t="s">
        <v>63</v>
      </c>
      <c r="D168" s="9" t="s">
        <v>553</v>
      </c>
      <c r="E168" s="13" t="s">
        <v>1969</v>
      </c>
      <c r="F168" s="13" t="s">
        <v>1663</v>
      </c>
      <c r="G168" s="6">
        <v>33675.250399999997</v>
      </c>
    </row>
    <row r="169" spans="1:7" ht="19.149999999999999" x14ac:dyDescent="0.45">
      <c r="A169" s="9" t="s">
        <v>551</v>
      </c>
      <c r="B169" s="10" t="s">
        <v>1502</v>
      </c>
      <c r="C169" s="9" t="s">
        <v>67</v>
      </c>
      <c r="D169" s="9" t="s">
        <v>549</v>
      </c>
      <c r="E169" s="13" t="s">
        <v>1967</v>
      </c>
      <c r="F169" s="13" t="s">
        <v>2381</v>
      </c>
      <c r="G169" s="6">
        <v>3165.6290899999999</v>
      </c>
    </row>
    <row r="170" spans="1:7" x14ac:dyDescent="0.45">
      <c r="A170" s="9" t="s">
        <v>547</v>
      </c>
      <c r="B170" s="10" t="s">
        <v>546</v>
      </c>
      <c r="C170" s="9" t="s">
        <v>63</v>
      </c>
      <c r="D170" s="9" t="s">
        <v>545</v>
      </c>
      <c r="E170" s="13" t="s">
        <v>1965</v>
      </c>
      <c r="F170" s="13" t="s">
        <v>2380</v>
      </c>
      <c r="G170" s="6">
        <v>606.59328558000004</v>
      </c>
    </row>
    <row r="171" spans="1:7" x14ac:dyDescent="0.45">
      <c r="A171" s="9" t="s">
        <v>29</v>
      </c>
      <c r="B171" s="10" t="s">
        <v>543</v>
      </c>
      <c r="C171" s="9" t="s">
        <v>63</v>
      </c>
      <c r="D171" s="9" t="s">
        <v>542</v>
      </c>
      <c r="E171" s="13" t="s">
        <v>1963</v>
      </c>
      <c r="F171" s="13" t="s">
        <v>2379</v>
      </c>
      <c r="G171" s="6">
        <v>341434.15586279996</v>
      </c>
    </row>
    <row r="172" spans="1:7" x14ac:dyDescent="0.45">
      <c r="A172" s="9" t="s">
        <v>1498</v>
      </c>
      <c r="B172" s="10" t="s">
        <v>1961</v>
      </c>
      <c r="C172" s="9" t="s">
        <v>63</v>
      </c>
      <c r="D172" s="9" t="s">
        <v>512</v>
      </c>
      <c r="E172" s="13" t="s">
        <v>1960</v>
      </c>
      <c r="F172" s="13" t="s">
        <v>2378</v>
      </c>
      <c r="G172" s="6">
        <v>108949.16168580001</v>
      </c>
    </row>
    <row r="173" spans="1:7" x14ac:dyDescent="0.45">
      <c r="A173" s="9" t="s">
        <v>30</v>
      </c>
      <c r="B173" s="10" t="s">
        <v>540</v>
      </c>
      <c r="C173" s="9" t="s">
        <v>63</v>
      </c>
      <c r="D173" s="9" t="s">
        <v>539</v>
      </c>
      <c r="E173" s="13" t="s">
        <v>1958</v>
      </c>
      <c r="F173" s="13" t="s">
        <v>2377</v>
      </c>
      <c r="G173" s="6">
        <v>31301.051988080002</v>
      </c>
    </row>
    <row r="174" spans="1:7" ht="19.149999999999999" x14ac:dyDescent="0.45">
      <c r="A174" s="9" t="s">
        <v>537</v>
      </c>
      <c r="B174" s="10" t="s">
        <v>534</v>
      </c>
      <c r="C174" s="9" t="s">
        <v>63</v>
      </c>
      <c r="D174" s="9" t="s">
        <v>536</v>
      </c>
      <c r="E174" s="13" t="s">
        <v>1956</v>
      </c>
      <c r="F174" s="13" t="s">
        <v>2376</v>
      </c>
      <c r="G174" s="6">
        <v>3561.9507199999998</v>
      </c>
    </row>
    <row r="175" spans="1:7" ht="19.149999999999999" x14ac:dyDescent="0.45">
      <c r="A175" s="9" t="s">
        <v>535</v>
      </c>
      <c r="B175" s="10" t="s">
        <v>534</v>
      </c>
      <c r="C175" s="9" t="s">
        <v>67</v>
      </c>
      <c r="D175" s="9" t="s">
        <v>533</v>
      </c>
      <c r="E175" s="13" t="s">
        <v>1954</v>
      </c>
      <c r="F175" s="13">
        <v>598</v>
      </c>
      <c r="G175" s="6">
        <v>635.98017600000003</v>
      </c>
    </row>
    <row r="176" spans="1:7" x14ac:dyDescent="0.45">
      <c r="A176" s="9" t="s">
        <v>532</v>
      </c>
      <c r="B176" s="10" t="s">
        <v>531</v>
      </c>
      <c r="C176" s="9" t="s">
        <v>63</v>
      </c>
      <c r="D176" s="9" t="s">
        <v>530</v>
      </c>
      <c r="E176" s="13" t="s">
        <v>1952</v>
      </c>
      <c r="F176" s="13"/>
      <c r="G176" s="6"/>
    </row>
    <row r="177" spans="1:7" x14ac:dyDescent="0.45">
      <c r="A177" s="9" t="s">
        <v>529</v>
      </c>
      <c r="B177" s="10" t="s">
        <v>528</v>
      </c>
      <c r="C177" s="9" t="s">
        <v>63</v>
      </c>
      <c r="D177" s="9" t="s">
        <v>527</v>
      </c>
      <c r="E177" s="13" t="s">
        <v>1951</v>
      </c>
      <c r="F177" s="13"/>
      <c r="G177" s="6"/>
    </row>
    <row r="178" spans="1:7" x14ac:dyDescent="0.45">
      <c r="A178" s="9" t="s">
        <v>526</v>
      </c>
      <c r="B178" s="10" t="s">
        <v>523</v>
      </c>
      <c r="C178" s="9" t="s">
        <v>63</v>
      </c>
      <c r="D178" s="9" t="s">
        <v>525</v>
      </c>
      <c r="E178" s="13" t="s">
        <v>1949</v>
      </c>
      <c r="F178" s="13"/>
      <c r="G178" s="6"/>
    </row>
    <row r="179" spans="1:7" x14ac:dyDescent="0.45">
      <c r="A179" s="9" t="s">
        <v>524</v>
      </c>
      <c r="B179" s="10" t="s">
        <v>523</v>
      </c>
      <c r="C179" s="9" t="s">
        <v>67</v>
      </c>
      <c r="D179" s="9" t="s">
        <v>522</v>
      </c>
      <c r="E179" s="13" t="s">
        <v>1948</v>
      </c>
      <c r="F179" s="13"/>
      <c r="G179" s="6"/>
    </row>
    <row r="180" spans="1:7" x14ac:dyDescent="0.45">
      <c r="A180" s="9" t="s">
        <v>31</v>
      </c>
      <c r="B180" s="10" t="s">
        <v>521</v>
      </c>
      <c r="C180" s="9" t="s">
        <v>63</v>
      </c>
      <c r="D180" s="9" t="s">
        <v>520</v>
      </c>
      <c r="E180" s="13" t="s">
        <v>1947</v>
      </c>
      <c r="F180" s="13" t="s">
        <v>2375</v>
      </c>
      <c r="G180" s="6">
        <v>1233134.95578</v>
      </c>
    </row>
    <row r="181" spans="1:7" x14ac:dyDescent="0.45">
      <c r="A181" s="9" t="s">
        <v>518</v>
      </c>
      <c r="B181" s="10" t="s">
        <v>517</v>
      </c>
      <c r="C181" s="9" t="s">
        <v>63</v>
      </c>
      <c r="D181" s="9" t="s">
        <v>516</v>
      </c>
      <c r="E181" s="13" t="s">
        <v>1945</v>
      </c>
      <c r="F181" s="13" t="s">
        <v>2374</v>
      </c>
      <c r="G181" s="6">
        <v>126.35</v>
      </c>
    </row>
    <row r="182" spans="1:7" x14ac:dyDescent="0.45">
      <c r="A182" s="9" t="s">
        <v>511</v>
      </c>
      <c r="B182" s="10" t="s">
        <v>510</v>
      </c>
      <c r="C182" s="9" t="s">
        <v>63</v>
      </c>
      <c r="D182" s="9" t="s">
        <v>509</v>
      </c>
      <c r="E182" s="13" t="s">
        <v>1943</v>
      </c>
      <c r="F182" s="13" t="s">
        <v>2373</v>
      </c>
      <c r="G182" s="6">
        <v>20453.702993119998</v>
      </c>
    </row>
    <row r="183" spans="1:7" x14ac:dyDescent="0.45">
      <c r="A183" s="9" t="s">
        <v>1488</v>
      </c>
      <c r="B183" s="10" t="s">
        <v>925</v>
      </c>
      <c r="C183" s="9" t="s">
        <v>63</v>
      </c>
      <c r="D183" s="9" t="s">
        <v>924</v>
      </c>
      <c r="E183" s="13" t="s">
        <v>1941</v>
      </c>
      <c r="F183" s="13" t="s">
        <v>2372</v>
      </c>
      <c r="G183" s="6">
        <v>28159.56829236</v>
      </c>
    </row>
    <row r="184" spans="1:7" x14ac:dyDescent="0.45">
      <c r="A184" s="9" t="s">
        <v>507</v>
      </c>
      <c r="B184" s="10" t="s">
        <v>506</v>
      </c>
      <c r="C184" s="9" t="s">
        <v>63</v>
      </c>
      <c r="D184" s="9" t="s">
        <v>505</v>
      </c>
      <c r="E184" s="13" t="s">
        <v>1939</v>
      </c>
      <c r="F184" s="13" t="s">
        <v>2371</v>
      </c>
      <c r="G184" s="6">
        <v>521.4325116</v>
      </c>
    </row>
    <row r="185" spans="1:7" x14ac:dyDescent="0.45">
      <c r="A185" s="9" t="s">
        <v>504</v>
      </c>
      <c r="B185" s="10" t="s">
        <v>503</v>
      </c>
      <c r="C185" s="9" t="s">
        <v>67</v>
      </c>
      <c r="D185" s="9" t="s">
        <v>502</v>
      </c>
      <c r="E185" s="13" t="s">
        <v>1936</v>
      </c>
      <c r="F185" s="13"/>
      <c r="G185" s="6"/>
    </row>
    <row r="186" spans="1:7" x14ac:dyDescent="0.45">
      <c r="A186" s="9" t="s">
        <v>501</v>
      </c>
      <c r="B186" s="10" t="s">
        <v>500</v>
      </c>
      <c r="C186" s="9" t="s">
        <v>63</v>
      </c>
      <c r="D186" s="9" t="s">
        <v>499</v>
      </c>
      <c r="E186" s="13" t="s">
        <v>1935</v>
      </c>
      <c r="F186" s="13">
        <v>251</v>
      </c>
      <c r="G186" s="6">
        <v>3820.4190429999999</v>
      </c>
    </row>
    <row r="187" spans="1:7" x14ac:dyDescent="0.45">
      <c r="A187" s="9" t="s">
        <v>498</v>
      </c>
      <c r="B187" s="10" t="s">
        <v>497</v>
      </c>
      <c r="C187" s="9" t="s">
        <v>63</v>
      </c>
      <c r="D187" s="9" t="s">
        <v>496</v>
      </c>
      <c r="E187" s="13" t="s">
        <v>1933</v>
      </c>
      <c r="F187" s="13" t="s">
        <v>2370</v>
      </c>
      <c r="G187" s="6">
        <v>1918.2340597800001</v>
      </c>
    </row>
    <row r="188" spans="1:7" x14ac:dyDescent="0.45">
      <c r="A188" s="9" t="s">
        <v>490</v>
      </c>
      <c r="B188" s="10" t="s">
        <v>489</v>
      </c>
      <c r="C188" s="9" t="s">
        <v>63</v>
      </c>
      <c r="D188" s="9" t="s">
        <v>488</v>
      </c>
      <c r="E188" s="13" t="s">
        <v>1931</v>
      </c>
      <c r="F188" s="13" t="s">
        <v>2369</v>
      </c>
      <c r="G188" s="6">
        <v>256.82267519999999</v>
      </c>
    </row>
    <row r="189" spans="1:7" x14ac:dyDescent="0.45">
      <c r="A189" s="9" t="s">
        <v>1187</v>
      </c>
      <c r="B189" s="10" t="s">
        <v>1186</v>
      </c>
      <c r="C189" s="9" t="s">
        <v>63</v>
      </c>
      <c r="D189" s="9" t="s">
        <v>1185</v>
      </c>
      <c r="E189" s="13" t="s">
        <v>1930</v>
      </c>
      <c r="F189" s="13"/>
      <c r="G189" s="6"/>
    </row>
    <row r="190" spans="1:7" x14ac:dyDescent="0.45">
      <c r="A190" s="9" t="s">
        <v>51</v>
      </c>
      <c r="B190" s="10" t="s">
        <v>483</v>
      </c>
      <c r="C190" s="9" t="s">
        <v>63</v>
      </c>
      <c r="D190" s="9" t="s">
        <v>482</v>
      </c>
      <c r="E190" s="13" t="s">
        <v>1929</v>
      </c>
      <c r="F190" s="13">
        <v>1315</v>
      </c>
      <c r="G190" s="6">
        <v>170292.5</v>
      </c>
    </row>
    <row r="191" spans="1:7" x14ac:dyDescent="0.45">
      <c r="A191" s="9" t="s">
        <v>481</v>
      </c>
      <c r="B191" s="10" t="s">
        <v>480</v>
      </c>
      <c r="C191" s="9" t="s">
        <v>63</v>
      </c>
      <c r="D191" s="9" t="s">
        <v>479</v>
      </c>
      <c r="E191" s="13" t="s">
        <v>1927</v>
      </c>
      <c r="F191" s="13">
        <v>1336</v>
      </c>
      <c r="G191" s="6">
        <v>50490.917608000003</v>
      </c>
    </row>
    <row r="192" spans="1:7" x14ac:dyDescent="0.45">
      <c r="A192" s="9" t="s">
        <v>32</v>
      </c>
      <c r="B192" s="10" t="s">
        <v>1925</v>
      </c>
      <c r="C192" s="9" t="s">
        <v>63</v>
      </c>
      <c r="D192" s="9" t="s">
        <v>477</v>
      </c>
      <c r="E192" s="13" t="s">
        <v>1924</v>
      </c>
      <c r="F192" s="13" t="s">
        <v>2368</v>
      </c>
      <c r="G192" s="6">
        <v>78843.567953279999</v>
      </c>
    </row>
    <row r="193" spans="1:7" x14ac:dyDescent="0.45">
      <c r="A193" s="9" t="s">
        <v>475</v>
      </c>
      <c r="B193" s="10" t="s">
        <v>474</v>
      </c>
      <c r="C193" s="9" t="s">
        <v>63</v>
      </c>
      <c r="D193" s="9" t="s">
        <v>473</v>
      </c>
      <c r="E193" s="13" t="s">
        <v>1831</v>
      </c>
      <c r="F193" s="13" t="s">
        <v>2367</v>
      </c>
      <c r="G193" s="6">
        <v>298.8</v>
      </c>
    </row>
    <row r="194" spans="1:7" x14ac:dyDescent="0.45">
      <c r="A194" s="9" t="s">
        <v>471</v>
      </c>
      <c r="B194" s="10" t="s">
        <v>470</v>
      </c>
      <c r="C194" s="9" t="s">
        <v>63</v>
      </c>
      <c r="D194" s="9" t="s">
        <v>469</v>
      </c>
      <c r="E194" s="13" t="s">
        <v>1921</v>
      </c>
      <c r="F194" s="13">
        <v>494</v>
      </c>
      <c r="G194" s="6">
        <v>94170.107017999995</v>
      </c>
    </row>
    <row r="195" spans="1:7" ht="19.149999999999999" x14ac:dyDescent="0.45">
      <c r="A195" s="9" t="s">
        <v>468</v>
      </c>
      <c r="B195" s="10" t="s">
        <v>464</v>
      </c>
      <c r="C195" s="9" t="s">
        <v>63</v>
      </c>
      <c r="D195" s="9" t="s">
        <v>467</v>
      </c>
      <c r="E195" s="13" t="s">
        <v>1919</v>
      </c>
      <c r="F195" s="13" t="s">
        <v>2366</v>
      </c>
      <c r="G195" s="6">
        <v>1742.1092855999998</v>
      </c>
    </row>
    <row r="196" spans="1:7" ht="19.149999999999999" x14ac:dyDescent="0.45">
      <c r="A196" s="9" t="s">
        <v>465</v>
      </c>
      <c r="B196" s="10" t="s">
        <v>464</v>
      </c>
      <c r="C196" s="9" t="s">
        <v>67</v>
      </c>
      <c r="D196" s="9" t="s">
        <v>463</v>
      </c>
      <c r="E196" s="13" t="s">
        <v>1917</v>
      </c>
      <c r="F196" s="13" t="s">
        <v>2365</v>
      </c>
      <c r="G196" s="6">
        <v>529.41370500000005</v>
      </c>
    </row>
    <row r="197" spans="1:7" x14ac:dyDescent="0.45">
      <c r="A197" s="9" t="s">
        <v>5</v>
      </c>
      <c r="B197" s="10" t="s">
        <v>1471</v>
      </c>
      <c r="C197" s="9" t="s">
        <v>63</v>
      </c>
      <c r="D197" s="9" t="s">
        <v>460</v>
      </c>
      <c r="E197" s="13" t="s">
        <v>2364</v>
      </c>
      <c r="F197" s="13" t="s">
        <v>2363</v>
      </c>
      <c r="G197" s="6">
        <v>135878.55139527001</v>
      </c>
    </row>
    <row r="198" spans="1:7" x14ac:dyDescent="0.45">
      <c r="A198" s="9" t="s">
        <v>459</v>
      </c>
      <c r="B198" s="10" t="s">
        <v>458</v>
      </c>
      <c r="C198" s="9" t="s">
        <v>63</v>
      </c>
      <c r="D198" s="9" t="s">
        <v>457</v>
      </c>
      <c r="E198" s="13" t="s">
        <v>1913</v>
      </c>
      <c r="F198" s="13"/>
      <c r="G198" s="6"/>
    </row>
    <row r="199" spans="1:7" ht="19.149999999999999" x14ac:dyDescent="0.45">
      <c r="A199" s="9" t="s">
        <v>456</v>
      </c>
      <c r="B199" s="10" t="s">
        <v>455</v>
      </c>
      <c r="C199" s="9" t="s">
        <v>63</v>
      </c>
      <c r="D199" s="9" t="s">
        <v>454</v>
      </c>
      <c r="E199" s="13" t="s">
        <v>1912</v>
      </c>
      <c r="F199" s="13" t="s">
        <v>2362</v>
      </c>
      <c r="G199" s="6">
        <v>758.16518399999995</v>
      </c>
    </row>
    <row r="200" spans="1:7" x14ac:dyDescent="0.45">
      <c r="A200" s="9" t="s">
        <v>452</v>
      </c>
      <c r="B200" s="10" t="s">
        <v>451</v>
      </c>
      <c r="C200" s="9" t="s">
        <v>63</v>
      </c>
      <c r="D200" s="9" t="s">
        <v>450</v>
      </c>
      <c r="E200" s="13" t="s">
        <v>1831</v>
      </c>
      <c r="F200" s="13" t="s">
        <v>2361</v>
      </c>
      <c r="G200" s="6">
        <v>13.4</v>
      </c>
    </row>
    <row r="201" spans="1:7" x14ac:dyDescent="0.45">
      <c r="A201" s="9" t="s">
        <v>448</v>
      </c>
      <c r="B201" s="10" t="s">
        <v>447</v>
      </c>
      <c r="C201" s="9" t="s">
        <v>63</v>
      </c>
      <c r="D201" s="9" t="s">
        <v>446</v>
      </c>
      <c r="E201" s="13" t="s">
        <v>1909</v>
      </c>
      <c r="F201" s="13"/>
      <c r="G201" s="6"/>
    </row>
    <row r="202" spans="1:7" x14ac:dyDescent="0.45">
      <c r="A202" s="9" t="s">
        <v>445</v>
      </c>
      <c r="B202" s="10" t="s">
        <v>444</v>
      </c>
      <c r="C202" s="9" t="s">
        <v>63</v>
      </c>
      <c r="D202" s="9" t="s">
        <v>443</v>
      </c>
      <c r="E202" s="13" t="s">
        <v>1908</v>
      </c>
      <c r="F202" s="13" t="s">
        <v>2360</v>
      </c>
      <c r="G202" s="6">
        <v>18908.614280590002</v>
      </c>
    </row>
    <row r="203" spans="1:7" ht="19.149999999999999" x14ac:dyDescent="0.45">
      <c r="A203" s="9" t="s">
        <v>441</v>
      </c>
      <c r="B203" s="10" t="s">
        <v>1465</v>
      </c>
      <c r="C203" s="9" t="s">
        <v>63</v>
      </c>
      <c r="D203" s="9" t="s">
        <v>439</v>
      </c>
      <c r="E203" s="13" t="s">
        <v>1906</v>
      </c>
      <c r="F203" s="13"/>
      <c r="G203" s="6"/>
    </row>
    <row r="204" spans="1:7" x14ac:dyDescent="0.45">
      <c r="A204" s="9" t="s">
        <v>437</v>
      </c>
      <c r="B204" s="10" t="s">
        <v>436</v>
      </c>
      <c r="C204" s="9" t="s">
        <v>63</v>
      </c>
      <c r="D204" s="9" t="s">
        <v>435</v>
      </c>
      <c r="E204" s="13" t="s">
        <v>1905</v>
      </c>
      <c r="F204" s="13" t="s">
        <v>2359</v>
      </c>
      <c r="G204" s="6">
        <v>12397.265122459999</v>
      </c>
    </row>
    <row r="205" spans="1:7" x14ac:dyDescent="0.45">
      <c r="A205" s="9" t="s">
        <v>433</v>
      </c>
      <c r="B205" s="10" t="s">
        <v>432</v>
      </c>
      <c r="C205" s="9" t="s">
        <v>63</v>
      </c>
      <c r="D205" s="9" t="s">
        <v>431</v>
      </c>
      <c r="E205" s="13" t="s">
        <v>1903</v>
      </c>
      <c r="F205" s="13" t="s">
        <v>2358</v>
      </c>
      <c r="G205" s="6">
        <v>1448.2644306099999</v>
      </c>
    </row>
    <row r="206" spans="1:7" x14ac:dyDescent="0.45">
      <c r="A206" s="9" t="s">
        <v>429</v>
      </c>
      <c r="B206" s="10" t="s">
        <v>428</v>
      </c>
      <c r="C206" s="9" t="s">
        <v>63</v>
      </c>
      <c r="D206" s="9" t="s">
        <v>427</v>
      </c>
      <c r="E206" s="13" t="s">
        <v>1901</v>
      </c>
      <c r="F206" s="13"/>
      <c r="G206" s="6"/>
    </row>
    <row r="207" spans="1:7" x14ac:dyDescent="0.45">
      <c r="A207" s="9" t="s">
        <v>426</v>
      </c>
      <c r="B207" s="10" t="s">
        <v>1463</v>
      </c>
      <c r="C207" s="9" t="s">
        <v>63</v>
      </c>
      <c r="D207" s="9" t="s">
        <v>424</v>
      </c>
      <c r="E207" s="13" t="s">
        <v>1900</v>
      </c>
      <c r="F207" s="13" t="s">
        <v>2357</v>
      </c>
      <c r="G207" s="6">
        <v>299.42514999999997</v>
      </c>
    </row>
    <row r="208" spans="1:7" x14ac:dyDescent="0.45">
      <c r="A208" s="9" t="s">
        <v>422</v>
      </c>
      <c r="B208" s="10" t="s">
        <v>421</v>
      </c>
      <c r="C208" s="9" t="s">
        <v>63</v>
      </c>
      <c r="D208" s="9" t="s">
        <v>420</v>
      </c>
      <c r="E208" s="13" t="s">
        <v>1898</v>
      </c>
      <c r="F208" s="13" t="s">
        <v>2356</v>
      </c>
      <c r="G208" s="6">
        <v>137802.77647145002</v>
      </c>
    </row>
    <row r="209" spans="1:7" x14ac:dyDescent="0.45">
      <c r="A209" s="9" t="s">
        <v>418</v>
      </c>
      <c r="B209" s="10" t="s">
        <v>417</v>
      </c>
      <c r="C209" s="9" t="s">
        <v>63</v>
      </c>
      <c r="D209" s="9" t="s">
        <v>416</v>
      </c>
      <c r="E209" s="13" t="s">
        <v>1896</v>
      </c>
      <c r="F209" s="13">
        <v>4006</v>
      </c>
      <c r="G209" s="6">
        <v>4501.6784040000002</v>
      </c>
    </row>
    <row r="210" spans="1:7" x14ac:dyDescent="0.45">
      <c r="A210" s="9" t="s">
        <v>415</v>
      </c>
      <c r="B210" s="10" t="s">
        <v>412</v>
      </c>
      <c r="C210" s="9" t="s">
        <v>63</v>
      </c>
      <c r="D210" s="9" t="s">
        <v>414</v>
      </c>
      <c r="E210" s="13" t="s">
        <v>1895</v>
      </c>
      <c r="F210" s="13" t="s">
        <v>2355</v>
      </c>
      <c r="G210" s="6">
        <v>1579.482</v>
      </c>
    </row>
    <row r="211" spans="1:7" x14ac:dyDescent="0.45">
      <c r="A211" s="9" t="s">
        <v>413</v>
      </c>
      <c r="B211" s="10" t="s">
        <v>412</v>
      </c>
      <c r="C211" s="9" t="s">
        <v>67</v>
      </c>
      <c r="D211" s="9" t="s">
        <v>411</v>
      </c>
      <c r="E211" s="13" t="s">
        <v>1893</v>
      </c>
      <c r="F211" s="13" t="s">
        <v>2354</v>
      </c>
      <c r="G211" s="6">
        <v>95.084819999999993</v>
      </c>
    </row>
    <row r="212" spans="1:7" x14ac:dyDescent="0.45">
      <c r="A212" s="9" t="s">
        <v>409</v>
      </c>
      <c r="B212" s="10" t="s">
        <v>408</v>
      </c>
      <c r="C212" s="9" t="s">
        <v>63</v>
      </c>
      <c r="D212" s="9" t="s">
        <v>407</v>
      </c>
      <c r="E212" s="13" t="s">
        <v>1891</v>
      </c>
      <c r="F212" s="13" t="s">
        <v>2353</v>
      </c>
      <c r="G212" s="6">
        <v>40.796799999999998</v>
      </c>
    </row>
    <row r="213" spans="1:7" x14ac:dyDescent="0.45">
      <c r="A213" s="9" t="s">
        <v>405</v>
      </c>
      <c r="B213" s="10" t="s">
        <v>404</v>
      </c>
      <c r="C213" s="9" t="s">
        <v>67</v>
      </c>
      <c r="D213" s="9" t="s">
        <v>403</v>
      </c>
      <c r="E213" s="13" t="s">
        <v>1884</v>
      </c>
      <c r="F213" s="13"/>
      <c r="G213" s="6"/>
    </row>
    <row r="214" spans="1:7" x14ac:dyDescent="0.45">
      <c r="A214" s="9" t="s">
        <v>402</v>
      </c>
      <c r="B214" s="10" t="s">
        <v>401</v>
      </c>
      <c r="C214" s="9" t="s">
        <v>63</v>
      </c>
      <c r="D214" s="9" t="s">
        <v>400</v>
      </c>
      <c r="E214" s="13" t="s">
        <v>1882</v>
      </c>
      <c r="F214" s="13" t="s">
        <v>2352</v>
      </c>
      <c r="G214" s="6">
        <v>2893.8964599999999</v>
      </c>
    </row>
    <row r="215" spans="1:7" x14ac:dyDescent="0.45">
      <c r="A215" s="9" t="s">
        <v>398</v>
      </c>
      <c r="B215" s="10" t="s">
        <v>1449</v>
      </c>
      <c r="C215" s="9" t="s">
        <v>63</v>
      </c>
      <c r="D215" s="9" t="s">
        <v>396</v>
      </c>
      <c r="E215" s="13" t="s">
        <v>1880</v>
      </c>
      <c r="F215" s="13" t="s">
        <v>2351</v>
      </c>
      <c r="G215" s="6">
        <v>75149.905759320012</v>
      </c>
    </row>
    <row r="216" spans="1:7" x14ac:dyDescent="0.45">
      <c r="A216" s="9" t="s">
        <v>33</v>
      </c>
      <c r="B216" s="10" t="s">
        <v>1879</v>
      </c>
      <c r="C216" s="9" t="s">
        <v>63</v>
      </c>
      <c r="D216" s="9" t="s">
        <v>393</v>
      </c>
      <c r="E216" s="13" t="s">
        <v>1878</v>
      </c>
      <c r="F216" s="13" t="s">
        <v>2350</v>
      </c>
      <c r="G216" s="6">
        <v>2451994.4197411202</v>
      </c>
    </row>
    <row r="217" spans="1:7" ht="19.149999999999999" x14ac:dyDescent="0.45">
      <c r="A217" s="9" t="s">
        <v>391</v>
      </c>
      <c r="B217" s="10" t="s">
        <v>390</v>
      </c>
      <c r="C217" s="9" t="s">
        <v>63</v>
      </c>
      <c r="D217" s="9" t="s">
        <v>389</v>
      </c>
      <c r="E217" s="13" t="s">
        <v>1876</v>
      </c>
      <c r="F217" s="13" t="s">
        <v>2349</v>
      </c>
      <c r="G217" s="6">
        <v>932.66510479999999</v>
      </c>
    </row>
    <row r="218" spans="1:7" x14ac:dyDescent="0.45">
      <c r="A218" s="9" t="s">
        <v>1167</v>
      </c>
      <c r="B218" s="10" t="s">
        <v>1875</v>
      </c>
      <c r="C218" s="9" t="s">
        <v>63</v>
      </c>
      <c r="D218" s="9" t="s">
        <v>1042</v>
      </c>
      <c r="E218" s="13" t="s">
        <v>1874</v>
      </c>
      <c r="F218" s="13" t="s">
        <v>2348</v>
      </c>
      <c r="G218" s="6">
        <v>3142.53259101</v>
      </c>
    </row>
    <row r="219" spans="1:7" x14ac:dyDescent="0.45">
      <c r="A219" s="9" t="s">
        <v>387</v>
      </c>
      <c r="B219" s="10" t="s">
        <v>383</v>
      </c>
      <c r="C219" s="9" t="s">
        <v>63</v>
      </c>
      <c r="D219" s="9" t="s">
        <v>386</v>
      </c>
      <c r="E219" s="13" t="s">
        <v>1872</v>
      </c>
      <c r="F219" s="13" t="s">
        <v>2347</v>
      </c>
      <c r="G219" s="6">
        <v>84405.319134439997</v>
      </c>
    </row>
    <row r="220" spans="1:7" x14ac:dyDescent="0.45">
      <c r="A220" s="9" t="s">
        <v>384</v>
      </c>
      <c r="B220" s="10" t="s">
        <v>383</v>
      </c>
      <c r="C220" s="9" t="s">
        <v>67</v>
      </c>
      <c r="D220" s="9" t="s">
        <v>382</v>
      </c>
      <c r="E220" s="13" t="s">
        <v>1719</v>
      </c>
      <c r="F220" s="13" t="s">
        <v>2346</v>
      </c>
      <c r="G220" s="6">
        <v>1113.7326743900001</v>
      </c>
    </row>
    <row r="221" spans="1:7" ht="19.149999999999999" x14ac:dyDescent="0.45">
      <c r="A221" s="9" t="s">
        <v>380</v>
      </c>
      <c r="B221" s="10" t="s">
        <v>379</v>
      </c>
      <c r="C221" s="9" t="s">
        <v>63</v>
      </c>
      <c r="D221" s="9" t="s">
        <v>378</v>
      </c>
      <c r="E221" s="13" t="s">
        <v>1869</v>
      </c>
      <c r="F221" s="13">
        <v>12826</v>
      </c>
      <c r="G221" s="6">
        <v>1542.2751960000001</v>
      </c>
    </row>
    <row r="222" spans="1:7" x14ac:dyDescent="0.45">
      <c r="A222" s="9" t="s">
        <v>34</v>
      </c>
      <c r="B222" s="10" t="s">
        <v>375</v>
      </c>
      <c r="C222" s="9" t="s">
        <v>63</v>
      </c>
      <c r="D222" s="9" t="s">
        <v>377</v>
      </c>
      <c r="E222" s="13" t="s">
        <v>1868</v>
      </c>
      <c r="F222" s="13" t="s">
        <v>2345</v>
      </c>
      <c r="G222" s="6">
        <v>282828.88773396</v>
      </c>
    </row>
    <row r="223" spans="1:7" x14ac:dyDescent="0.45">
      <c r="A223" s="9" t="s">
        <v>35</v>
      </c>
      <c r="B223" s="10" t="s">
        <v>375</v>
      </c>
      <c r="C223" s="9" t="s">
        <v>67</v>
      </c>
      <c r="D223" s="9" t="s">
        <v>374</v>
      </c>
      <c r="E223" s="13" t="s">
        <v>1866</v>
      </c>
      <c r="F223" s="13" t="s">
        <v>333</v>
      </c>
      <c r="G223" s="6">
        <v>17347.880145359999</v>
      </c>
    </row>
    <row r="224" spans="1:7" x14ac:dyDescent="0.45">
      <c r="A224" s="9" t="s">
        <v>372</v>
      </c>
      <c r="B224" s="10" t="s">
        <v>368</v>
      </c>
      <c r="C224" s="9" t="s">
        <v>63</v>
      </c>
      <c r="D224" s="9" t="s">
        <v>371</v>
      </c>
      <c r="E224" s="13" t="s">
        <v>1864</v>
      </c>
      <c r="F224" s="13" t="s">
        <v>2344</v>
      </c>
      <c r="G224" s="6">
        <v>2807.59403144</v>
      </c>
    </row>
    <row r="225" spans="1:7" x14ac:dyDescent="0.45">
      <c r="A225" s="9" t="s">
        <v>369</v>
      </c>
      <c r="B225" s="10" t="s">
        <v>368</v>
      </c>
      <c r="C225" s="9" t="s">
        <v>67</v>
      </c>
      <c r="D225" s="9" t="s">
        <v>367</v>
      </c>
      <c r="E225" s="13" t="s">
        <v>1862</v>
      </c>
      <c r="F225" s="13" t="s">
        <v>2343</v>
      </c>
      <c r="G225" s="6">
        <v>209.42028205000003</v>
      </c>
    </row>
    <row r="226" spans="1:7" x14ac:dyDescent="0.45">
      <c r="A226" s="9" t="s">
        <v>362</v>
      </c>
      <c r="B226" s="10" t="s">
        <v>361</v>
      </c>
      <c r="C226" s="9" t="s">
        <v>63</v>
      </c>
      <c r="D226" s="9" t="s">
        <v>360</v>
      </c>
      <c r="E226" s="13" t="s">
        <v>1860</v>
      </c>
      <c r="F226" s="13" t="s">
        <v>2342</v>
      </c>
      <c r="G226" s="6">
        <v>354.61799999999999</v>
      </c>
    </row>
    <row r="227" spans="1:7" x14ac:dyDescent="0.45">
      <c r="A227" s="9" t="s">
        <v>358</v>
      </c>
      <c r="B227" s="10" t="s">
        <v>1858</v>
      </c>
      <c r="C227" s="9" t="s">
        <v>63</v>
      </c>
      <c r="D227" s="9" t="s">
        <v>356</v>
      </c>
      <c r="E227" s="13" t="s">
        <v>1857</v>
      </c>
      <c r="F227" s="13" t="s">
        <v>2341</v>
      </c>
      <c r="G227" s="6">
        <v>3919.5309999999999</v>
      </c>
    </row>
    <row r="228" spans="1:7" x14ac:dyDescent="0.45">
      <c r="A228" s="9" t="s">
        <v>355</v>
      </c>
      <c r="B228" s="10" t="s">
        <v>354</v>
      </c>
      <c r="C228" s="9" t="s">
        <v>63</v>
      </c>
      <c r="D228" s="9" t="s">
        <v>353</v>
      </c>
      <c r="E228" s="13" t="s">
        <v>1855</v>
      </c>
      <c r="F228" s="13"/>
      <c r="G228" s="6"/>
    </row>
    <row r="229" spans="1:7" ht="19.149999999999999" x14ac:dyDescent="0.45">
      <c r="A229" s="9" t="s">
        <v>351</v>
      </c>
      <c r="B229" s="10" t="s">
        <v>350</v>
      </c>
      <c r="C229" s="9" t="s">
        <v>63</v>
      </c>
      <c r="D229" s="9" t="s">
        <v>349</v>
      </c>
      <c r="E229" s="13" t="s">
        <v>1853</v>
      </c>
      <c r="F229" s="13"/>
      <c r="G229" s="6"/>
    </row>
    <row r="230" spans="1:7" x14ac:dyDescent="0.45">
      <c r="A230" s="9" t="s">
        <v>347</v>
      </c>
      <c r="B230" s="10" t="s">
        <v>344</v>
      </c>
      <c r="C230" s="9" t="s">
        <v>63</v>
      </c>
      <c r="D230" s="9" t="s">
        <v>346</v>
      </c>
      <c r="E230" s="13" t="s">
        <v>1852</v>
      </c>
      <c r="F230" s="13" t="s">
        <v>2340</v>
      </c>
      <c r="G230" s="6">
        <v>941.00109665999992</v>
      </c>
    </row>
    <row r="231" spans="1:7" x14ac:dyDescent="0.45">
      <c r="A231" s="9" t="s">
        <v>345</v>
      </c>
      <c r="B231" s="10" t="s">
        <v>344</v>
      </c>
      <c r="C231" s="9" t="s">
        <v>67</v>
      </c>
      <c r="D231" s="9" t="s">
        <v>343</v>
      </c>
      <c r="E231" s="13" t="s">
        <v>1851</v>
      </c>
      <c r="F231" s="13" t="s">
        <v>2339</v>
      </c>
      <c r="G231" s="6">
        <v>138.53696343000001</v>
      </c>
    </row>
    <row r="232" spans="1:7" x14ac:dyDescent="0.45">
      <c r="A232" s="9" t="s">
        <v>341</v>
      </c>
      <c r="B232" s="10" t="s">
        <v>337</v>
      </c>
      <c r="C232" s="9" t="s">
        <v>63</v>
      </c>
      <c r="D232" s="9" t="s">
        <v>340</v>
      </c>
      <c r="E232" s="13" t="s">
        <v>1849</v>
      </c>
      <c r="F232" s="13" t="s">
        <v>2338</v>
      </c>
      <c r="G232" s="6">
        <v>171.93362338</v>
      </c>
    </row>
    <row r="233" spans="1:7" x14ac:dyDescent="0.45">
      <c r="A233" s="9" t="s">
        <v>338</v>
      </c>
      <c r="B233" s="10" t="s">
        <v>337</v>
      </c>
      <c r="C233" s="9" t="s">
        <v>67</v>
      </c>
      <c r="D233" s="9" t="s">
        <v>336</v>
      </c>
      <c r="E233" s="13" t="s">
        <v>1847</v>
      </c>
      <c r="F233" s="13" t="s">
        <v>2337</v>
      </c>
      <c r="G233" s="6">
        <v>52.669255319999998</v>
      </c>
    </row>
    <row r="234" spans="1:7" x14ac:dyDescent="0.45">
      <c r="A234" s="9" t="s">
        <v>39</v>
      </c>
      <c r="B234" s="10" t="s">
        <v>1151</v>
      </c>
      <c r="C234" s="9" t="s">
        <v>63</v>
      </c>
      <c r="D234" s="9" t="s">
        <v>334</v>
      </c>
      <c r="E234" s="13" t="s">
        <v>1845</v>
      </c>
      <c r="F234" s="13" t="s">
        <v>2336</v>
      </c>
      <c r="G234" s="6">
        <v>1652480.8694</v>
      </c>
    </row>
    <row r="235" spans="1:7" x14ac:dyDescent="0.45">
      <c r="A235" s="9" t="s">
        <v>40</v>
      </c>
      <c r="B235" s="10" t="s">
        <v>1151</v>
      </c>
      <c r="C235" s="9" t="s">
        <v>67</v>
      </c>
      <c r="D235" s="9" t="s">
        <v>331</v>
      </c>
      <c r="E235" s="13" t="s">
        <v>1843</v>
      </c>
      <c r="F235" s="13" t="s">
        <v>2335</v>
      </c>
      <c r="G235" s="6">
        <v>57640</v>
      </c>
    </row>
    <row r="236" spans="1:7" x14ac:dyDescent="0.45">
      <c r="A236" s="9" t="s">
        <v>329</v>
      </c>
      <c r="B236" s="10" t="s">
        <v>1429</v>
      </c>
      <c r="C236" s="9" t="s">
        <v>63</v>
      </c>
      <c r="D236" s="9" t="s">
        <v>328</v>
      </c>
      <c r="E236" s="13" t="s">
        <v>1841</v>
      </c>
      <c r="F236" s="13" t="s">
        <v>2334</v>
      </c>
      <c r="G236" s="6">
        <v>2874.2087375400001</v>
      </c>
    </row>
    <row r="237" spans="1:7" x14ac:dyDescent="0.45">
      <c r="A237" s="9" t="s">
        <v>326</v>
      </c>
      <c r="B237" s="10" t="s">
        <v>1429</v>
      </c>
      <c r="C237" s="9" t="s">
        <v>67</v>
      </c>
      <c r="D237" s="9" t="s">
        <v>324</v>
      </c>
      <c r="E237" s="13" t="s">
        <v>1839</v>
      </c>
      <c r="F237" s="13" t="s">
        <v>2333</v>
      </c>
      <c r="G237" s="6">
        <v>4275</v>
      </c>
    </row>
    <row r="238" spans="1:7" x14ac:dyDescent="0.45">
      <c r="A238" s="9" t="s">
        <v>323</v>
      </c>
      <c r="B238" s="10" t="s">
        <v>322</v>
      </c>
      <c r="C238" s="9" t="s">
        <v>63</v>
      </c>
      <c r="D238" s="9" t="s">
        <v>321</v>
      </c>
      <c r="E238" s="13" t="s">
        <v>1837</v>
      </c>
      <c r="F238" s="13" t="s">
        <v>2332</v>
      </c>
      <c r="G238" s="6">
        <v>110.51</v>
      </c>
    </row>
    <row r="239" spans="1:7" x14ac:dyDescent="0.45">
      <c r="A239" s="9" t="s">
        <v>1148</v>
      </c>
      <c r="B239" s="10" t="s">
        <v>1147</v>
      </c>
      <c r="C239" s="9" t="s">
        <v>63</v>
      </c>
      <c r="D239" s="9" t="s">
        <v>1146</v>
      </c>
      <c r="E239" s="13" t="s">
        <v>1835</v>
      </c>
      <c r="F239" s="13" t="s">
        <v>2331</v>
      </c>
      <c r="G239" s="6">
        <v>127.28352</v>
      </c>
    </row>
    <row r="240" spans="1:7" x14ac:dyDescent="0.45">
      <c r="A240" s="9" t="s">
        <v>320</v>
      </c>
      <c r="B240" s="10" t="s">
        <v>319</v>
      </c>
      <c r="C240" s="9" t="s">
        <v>63</v>
      </c>
      <c r="D240" s="9" t="s">
        <v>318</v>
      </c>
      <c r="E240" s="13" t="s">
        <v>1833</v>
      </c>
      <c r="F240" s="13" t="s">
        <v>2330</v>
      </c>
      <c r="G240" s="6">
        <v>679665.30325065006</v>
      </c>
    </row>
    <row r="241" spans="1:7" x14ac:dyDescent="0.45">
      <c r="A241" s="9" t="s">
        <v>316</v>
      </c>
      <c r="B241" s="10" t="s">
        <v>315</v>
      </c>
      <c r="C241" s="9" t="s">
        <v>63</v>
      </c>
      <c r="D241" s="9" t="s">
        <v>314</v>
      </c>
      <c r="E241" s="13" t="s">
        <v>1831</v>
      </c>
      <c r="F241" s="13"/>
      <c r="G241" s="6"/>
    </row>
    <row r="242" spans="1:7" x14ac:dyDescent="0.45">
      <c r="A242" s="9" t="s">
        <v>43</v>
      </c>
      <c r="B242" s="10" t="s">
        <v>310</v>
      </c>
      <c r="C242" s="9" t="s">
        <v>63</v>
      </c>
      <c r="D242" s="9" t="s">
        <v>312</v>
      </c>
      <c r="E242" s="13" t="s">
        <v>1829</v>
      </c>
      <c r="F242" s="13" t="s">
        <v>2329</v>
      </c>
      <c r="G242" s="6">
        <v>937164.29310156009</v>
      </c>
    </row>
    <row r="243" spans="1:7" x14ac:dyDescent="0.45">
      <c r="A243" s="9" t="s">
        <v>44</v>
      </c>
      <c r="B243" s="10" t="s">
        <v>310</v>
      </c>
      <c r="C243" s="9" t="s">
        <v>67</v>
      </c>
      <c r="D243" s="9" t="s">
        <v>309</v>
      </c>
      <c r="E243" s="13" t="s">
        <v>1827</v>
      </c>
      <c r="F243" s="13" t="s">
        <v>2328</v>
      </c>
      <c r="G243" s="6">
        <v>213514.79507067002</v>
      </c>
    </row>
    <row r="244" spans="1:7" ht="19.149999999999999" x14ac:dyDescent="0.45">
      <c r="A244" s="9" t="s">
        <v>307</v>
      </c>
      <c r="B244" s="10" t="s">
        <v>1140</v>
      </c>
      <c r="C244" s="9" t="s">
        <v>63</v>
      </c>
      <c r="D244" s="9" t="s">
        <v>306</v>
      </c>
      <c r="E244" s="13" t="s">
        <v>1825</v>
      </c>
      <c r="F244" s="13"/>
      <c r="G244" s="6"/>
    </row>
    <row r="245" spans="1:7" ht="19.149999999999999" x14ac:dyDescent="0.45">
      <c r="A245" s="9" t="s">
        <v>304</v>
      </c>
      <c r="B245" s="10" t="s">
        <v>1140</v>
      </c>
      <c r="C245" s="9" t="s">
        <v>67</v>
      </c>
      <c r="D245" s="9" t="s">
        <v>302</v>
      </c>
      <c r="E245" s="13" t="s">
        <v>1823</v>
      </c>
      <c r="F245" s="13" t="s">
        <v>2327</v>
      </c>
      <c r="G245" s="6">
        <v>24.820904469999999</v>
      </c>
    </row>
    <row r="246" spans="1:7" x14ac:dyDescent="0.45">
      <c r="A246" s="9" t="s">
        <v>38</v>
      </c>
      <c r="B246" s="10" t="s">
        <v>300</v>
      </c>
      <c r="C246" s="9" t="s">
        <v>63</v>
      </c>
      <c r="D246" s="9" t="s">
        <v>299</v>
      </c>
      <c r="E246" s="13" t="s">
        <v>1821</v>
      </c>
      <c r="F246" s="13" t="s">
        <v>2326</v>
      </c>
      <c r="G246" s="6">
        <v>15894.4997442</v>
      </c>
    </row>
    <row r="247" spans="1:7" x14ac:dyDescent="0.45">
      <c r="A247" s="9" t="s">
        <v>298</v>
      </c>
      <c r="B247" s="10" t="s">
        <v>1815</v>
      </c>
      <c r="C247" s="9" t="s">
        <v>67</v>
      </c>
      <c r="D247" s="9" t="s">
        <v>296</v>
      </c>
      <c r="E247" s="13">
        <v>740</v>
      </c>
      <c r="F247" s="13"/>
      <c r="G247" s="6"/>
    </row>
    <row r="248" spans="1:7" x14ac:dyDescent="0.45">
      <c r="A248" s="9" t="s">
        <v>295</v>
      </c>
      <c r="B248" s="10" t="s">
        <v>294</v>
      </c>
      <c r="C248" s="9" t="s">
        <v>63</v>
      </c>
      <c r="D248" s="9" t="s">
        <v>293</v>
      </c>
      <c r="E248" s="13" t="s">
        <v>1814</v>
      </c>
      <c r="F248" s="13" t="s">
        <v>2325</v>
      </c>
      <c r="G248" s="6">
        <v>11920.549207299999</v>
      </c>
    </row>
    <row r="249" spans="1:7" ht="19.149999999999999" x14ac:dyDescent="0.45">
      <c r="A249" s="9" t="s">
        <v>292</v>
      </c>
      <c r="B249" s="10" t="s">
        <v>291</v>
      </c>
      <c r="C249" s="9" t="s">
        <v>63</v>
      </c>
      <c r="D249" s="9" t="s">
        <v>290</v>
      </c>
      <c r="E249" s="13" t="s">
        <v>1812</v>
      </c>
      <c r="F249" s="13"/>
      <c r="G249" s="6"/>
    </row>
    <row r="250" spans="1:7" x14ac:dyDescent="0.45">
      <c r="A250" s="9" t="s">
        <v>289</v>
      </c>
      <c r="B250" s="10" t="s">
        <v>1811</v>
      </c>
      <c r="C250" s="9" t="s">
        <v>63</v>
      </c>
      <c r="D250" s="9" t="s">
        <v>287</v>
      </c>
      <c r="E250" s="13" t="s">
        <v>1810</v>
      </c>
      <c r="F250" s="13" t="s">
        <v>2324</v>
      </c>
      <c r="G250" s="6">
        <v>32052.296473999999</v>
      </c>
    </row>
    <row r="251" spans="1:7" x14ac:dyDescent="0.45">
      <c r="A251" s="9" t="s">
        <v>285</v>
      </c>
      <c r="B251" s="10" t="s">
        <v>281</v>
      </c>
      <c r="C251" s="9" t="s">
        <v>63</v>
      </c>
      <c r="D251" s="9" t="s">
        <v>284</v>
      </c>
      <c r="E251" s="13" t="s">
        <v>1808</v>
      </c>
      <c r="F251" s="13" t="s">
        <v>2323</v>
      </c>
      <c r="G251" s="6">
        <v>347.1403196</v>
      </c>
    </row>
    <row r="252" spans="1:7" x14ac:dyDescent="0.45">
      <c r="A252" s="9" t="s">
        <v>282</v>
      </c>
      <c r="B252" s="10" t="s">
        <v>281</v>
      </c>
      <c r="C252" s="9" t="s">
        <v>67</v>
      </c>
      <c r="D252" s="9" t="s">
        <v>280</v>
      </c>
      <c r="E252" s="13" t="s">
        <v>1806</v>
      </c>
      <c r="F252" s="13"/>
      <c r="G252" s="6"/>
    </row>
    <row r="253" spans="1:7" ht="19.149999999999999" x14ac:dyDescent="0.45">
      <c r="A253" s="9" t="s">
        <v>279</v>
      </c>
      <c r="B253" s="10" t="s">
        <v>276</v>
      </c>
      <c r="C253" s="9" t="s">
        <v>63</v>
      </c>
      <c r="D253" s="9" t="s">
        <v>278</v>
      </c>
      <c r="E253" s="13" t="s">
        <v>1805</v>
      </c>
      <c r="F253" s="13"/>
      <c r="G253" s="6"/>
    </row>
    <row r="254" spans="1:7" ht="19.149999999999999" x14ac:dyDescent="0.45">
      <c r="A254" s="9" t="s">
        <v>277</v>
      </c>
      <c r="B254" s="10" t="s">
        <v>276</v>
      </c>
      <c r="C254" s="9" t="s">
        <v>67</v>
      </c>
      <c r="D254" s="9" t="s">
        <v>275</v>
      </c>
      <c r="E254" s="13" t="s">
        <v>1804</v>
      </c>
      <c r="F254" s="13" t="s">
        <v>2322</v>
      </c>
      <c r="G254" s="6">
        <v>12.98178218</v>
      </c>
    </row>
    <row r="255" spans="1:7" x14ac:dyDescent="0.45">
      <c r="A255" s="9" t="s">
        <v>46</v>
      </c>
      <c r="B255" s="10" t="s">
        <v>272</v>
      </c>
      <c r="C255" s="9" t="s">
        <v>63</v>
      </c>
      <c r="D255" s="9" t="s">
        <v>274</v>
      </c>
      <c r="E255" s="13" t="s">
        <v>1803</v>
      </c>
      <c r="F255" s="13" t="s">
        <v>2321</v>
      </c>
      <c r="G255" s="6">
        <v>508593.55700799997</v>
      </c>
    </row>
    <row r="256" spans="1:7" x14ac:dyDescent="0.45">
      <c r="A256" s="9" t="s">
        <v>47</v>
      </c>
      <c r="B256" s="10" t="s">
        <v>272</v>
      </c>
      <c r="C256" s="9" t="s">
        <v>67</v>
      </c>
      <c r="D256" s="9" t="s">
        <v>271</v>
      </c>
      <c r="E256" s="13" t="s">
        <v>1801</v>
      </c>
      <c r="F256" s="13" t="s">
        <v>2320</v>
      </c>
      <c r="G256" s="6">
        <v>21273.675869999999</v>
      </c>
    </row>
    <row r="257" spans="1:7" x14ac:dyDescent="0.45">
      <c r="A257" s="9" t="s">
        <v>1404</v>
      </c>
      <c r="B257" s="10" t="s">
        <v>1403</v>
      </c>
      <c r="C257" s="9" t="s">
        <v>63</v>
      </c>
      <c r="D257" s="9" t="s">
        <v>1402</v>
      </c>
      <c r="E257" s="13" t="s">
        <v>1799</v>
      </c>
      <c r="F257" s="13" t="s">
        <v>2319</v>
      </c>
      <c r="G257" s="6">
        <v>2010.48596</v>
      </c>
    </row>
    <row r="258" spans="1:7" x14ac:dyDescent="0.45">
      <c r="A258" s="9" t="s">
        <v>270</v>
      </c>
      <c r="B258" s="10" t="s">
        <v>269</v>
      </c>
      <c r="C258" s="9" t="s">
        <v>63</v>
      </c>
      <c r="D258" s="9" t="s">
        <v>268</v>
      </c>
      <c r="E258" s="13">
        <v>100</v>
      </c>
      <c r="F258" s="13"/>
      <c r="G258" s="6"/>
    </row>
    <row r="259" spans="1:7" x14ac:dyDescent="0.45">
      <c r="A259" s="9" t="s">
        <v>1400</v>
      </c>
      <c r="B259" s="10" t="s">
        <v>269</v>
      </c>
      <c r="C259" s="9" t="s">
        <v>63</v>
      </c>
      <c r="D259" s="9" t="s">
        <v>1399</v>
      </c>
      <c r="E259" s="13" t="s">
        <v>1797</v>
      </c>
      <c r="F259" s="13"/>
      <c r="G259" s="6"/>
    </row>
    <row r="260" spans="1:7" x14ac:dyDescent="0.45">
      <c r="A260" s="9" t="s">
        <v>267</v>
      </c>
      <c r="B260" s="10" t="s">
        <v>266</v>
      </c>
      <c r="C260" s="9" t="s">
        <v>63</v>
      </c>
      <c r="D260" s="9" t="s">
        <v>265</v>
      </c>
      <c r="E260" s="13" t="s">
        <v>1796</v>
      </c>
      <c r="F260" s="13" t="s">
        <v>2318</v>
      </c>
      <c r="G260" s="6">
        <v>22174.02616953</v>
      </c>
    </row>
    <row r="261" spans="1:7" x14ac:dyDescent="0.45">
      <c r="A261" s="9" t="s">
        <v>263</v>
      </c>
      <c r="B261" s="10" t="s">
        <v>259</v>
      </c>
      <c r="C261" s="9" t="s">
        <v>63</v>
      </c>
      <c r="D261" s="9" t="s">
        <v>262</v>
      </c>
      <c r="E261" s="13" t="s">
        <v>1794</v>
      </c>
      <c r="F261" s="13" t="s">
        <v>2317</v>
      </c>
      <c r="G261" s="6">
        <v>1195.8895221300002</v>
      </c>
    </row>
    <row r="262" spans="1:7" x14ac:dyDescent="0.45">
      <c r="A262" s="9" t="s">
        <v>260</v>
      </c>
      <c r="B262" s="10" t="s">
        <v>259</v>
      </c>
      <c r="C262" s="9" t="s">
        <v>67</v>
      </c>
      <c r="D262" s="9" t="s">
        <v>258</v>
      </c>
      <c r="E262" s="13" t="s">
        <v>1792</v>
      </c>
      <c r="F262" s="13" t="s">
        <v>2316</v>
      </c>
      <c r="G262" s="6">
        <v>15.031986180000001</v>
      </c>
    </row>
    <row r="263" spans="1:7" x14ac:dyDescent="0.45">
      <c r="A263" s="9" t="s">
        <v>256</v>
      </c>
      <c r="B263" s="10" t="s">
        <v>252</v>
      </c>
      <c r="C263" s="9" t="s">
        <v>63</v>
      </c>
      <c r="D263" s="9" t="s">
        <v>255</v>
      </c>
      <c r="E263" s="13" t="s">
        <v>1790</v>
      </c>
      <c r="F263" s="13" t="s">
        <v>2315</v>
      </c>
      <c r="G263" s="6">
        <v>4802.3015057499997</v>
      </c>
    </row>
    <row r="264" spans="1:7" x14ac:dyDescent="0.45">
      <c r="A264" s="9" t="s">
        <v>253</v>
      </c>
      <c r="B264" s="10" t="s">
        <v>252</v>
      </c>
      <c r="C264" s="9" t="s">
        <v>67</v>
      </c>
      <c r="D264" s="9" t="s">
        <v>251</v>
      </c>
      <c r="E264" s="13" t="s">
        <v>1788</v>
      </c>
      <c r="F264" s="13" t="s">
        <v>2314</v>
      </c>
      <c r="G264" s="6">
        <v>205.72094183999999</v>
      </c>
    </row>
    <row r="265" spans="1:7" x14ac:dyDescent="0.45">
      <c r="A265" s="9" t="s">
        <v>1393</v>
      </c>
      <c r="B265" s="10" t="s">
        <v>1392</v>
      </c>
      <c r="C265" s="9" t="s">
        <v>63</v>
      </c>
      <c r="D265" s="9" t="s">
        <v>1391</v>
      </c>
      <c r="E265" s="13" t="s">
        <v>1786</v>
      </c>
      <c r="F265" s="13" t="s">
        <v>2313</v>
      </c>
      <c r="G265" s="6">
        <v>1793.7103494400001</v>
      </c>
    </row>
    <row r="266" spans="1:7" x14ac:dyDescent="0.45">
      <c r="A266" s="9" t="s">
        <v>1389</v>
      </c>
      <c r="B266" s="10" t="s">
        <v>1388</v>
      </c>
      <c r="C266" s="9" t="s">
        <v>63</v>
      </c>
      <c r="D266" s="9" t="s">
        <v>1387</v>
      </c>
      <c r="E266" s="13" t="s">
        <v>1784</v>
      </c>
      <c r="F266" s="13" t="s">
        <v>2312</v>
      </c>
      <c r="G266" s="6">
        <v>2470.1817115200001</v>
      </c>
    </row>
    <row r="267" spans="1:7" x14ac:dyDescent="0.45">
      <c r="A267" s="9" t="s">
        <v>1385</v>
      </c>
      <c r="B267" s="10" t="s">
        <v>1384</v>
      </c>
      <c r="C267" s="9" t="s">
        <v>63</v>
      </c>
      <c r="D267" s="9" t="s">
        <v>1383</v>
      </c>
      <c r="E267" s="13" t="s">
        <v>1782</v>
      </c>
      <c r="F267" s="13" t="s">
        <v>2311</v>
      </c>
      <c r="G267" s="6">
        <v>18503.852463799998</v>
      </c>
    </row>
    <row r="268" spans="1:7" x14ac:dyDescent="0.45">
      <c r="A268" s="9" t="s">
        <v>249</v>
      </c>
      <c r="B268" s="10" t="s">
        <v>248</v>
      </c>
      <c r="C268" s="9" t="s">
        <v>63</v>
      </c>
      <c r="D268" s="9" t="s">
        <v>247</v>
      </c>
      <c r="E268" s="13" t="s">
        <v>1780</v>
      </c>
      <c r="F268" s="13" t="s">
        <v>2310</v>
      </c>
      <c r="G268" s="6">
        <v>2198.5139411599998</v>
      </c>
    </row>
    <row r="269" spans="1:7" x14ac:dyDescent="0.45">
      <c r="A269" s="9" t="s">
        <v>245</v>
      </c>
      <c r="B269" s="10" t="s">
        <v>244</v>
      </c>
      <c r="C269" s="9" t="s">
        <v>63</v>
      </c>
      <c r="D269" s="9" t="s">
        <v>243</v>
      </c>
      <c r="E269" s="13" t="s">
        <v>1778</v>
      </c>
      <c r="F269" s="13"/>
      <c r="G269" s="6"/>
    </row>
    <row r="270" spans="1:7" ht="19.149999999999999" x14ac:dyDescent="0.45">
      <c r="A270" s="9" t="s">
        <v>239</v>
      </c>
      <c r="B270" s="10" t="s">
        <v>235</v>
      </c>
      <c r="C270" s="9" t="s">
        <v>63</v>
      </c>
      <c r="D270" s="9" t="s">
        <v>238</v>
      </c>
      <c r="E270" s="13" t="s">
        <v>1777</v>
      </c>
      <c r="F270" s="13" t="s">
        <v>2309</v>
      </c>
      <c r="G270" s="6">
        <v>1196.9735027699999</v>
      </c>
    </row>
    <row r="271" spans="1:7" ht="19.149999999999999" x14ac:dyDescent="0.45">
      <c r="A271" s="9" t="s">
        <v>236</v>
      </c>
      <c r="B271" s="10" t="s">
        <v>235</v>
      </c>
      <c r="C271" s="9" t="s">
        <v>67</v>
      </c>
      <c r="D271" s="9" t="s">
        <v>234</v>
      </c>
      <c r="E271" s="13" t="s">
        <v>1775</v>
      </c>
      <c r="F271" s="13" t="s">
        <v>2308</v>
      </c>
      <c r="G271" s="6">
        <v>144.46159650000001</v>
      </c>
    </row>
    <row r="272" spans="1:7" x14ac:dyDescent="0.45">
      <c r="A272" s="9" t="s">
        <v>232</v>
      </c>
      <c r="B272" s="10" t="s">
        <v>1375</v>
      </c>
      <c r="C272" s="9" t="s">
        <v>63</v>
      </c>
      <c r="D272" s="9" t="s">
        <v>230</v>
      </c>
      <c r="E272" s="13" t="s">
        <v>1773</v>
      </c>
      <c r="F272" s="13" t="s">
        <v>2307</v>
      </c>
      <c r="G272" s="6">
        <v>32887.550048199999</v>
      </c>
    </row>
    <row r="273" spans="1:7" ht="19.149999999999999" x14ac:dyDescent="0.45">
      <c r="A273" s="9" t="s">
        <v>45</v>
      </c>
      <c r="B273" s="10" t="s">
        <v>229</v>
      </c>
      <c r="C273" s="9" t="s">
        <v>63</v>
      </c>
      <c r="D273" s="9" t="s">
        <v>228</v>
      </c>
      <c r="E273" s="13" t="s">
        <v>1771</v>
      </c>
      <c r="F273" s="13" t="s">
        <v>2306</v>
      </c>
      <c r="G273" s="6">
        <v>82226.300443800006</v>
      </c>
    </row>
    <row r="274" spans="1:7" x14ac:dyDescent="0.45">
      <c r="A274" s="9" t="s">
        <v>48</v>
      </c>
      <c r="B274" s="10" t="s">
        <v>1769</v>
      </c>
      <c r="C274" s="9" t="s">
        <v>67</v>
      </c>
      <c r="D274" s="9" t="s">
        <v>225</v>
      </c>
      <c r="E274" s="13" t="s">
        <v>1768</v>
      </c>
      <c r="F274" s="13">
        <v>86749</v>
      </c>
      <c r="G274" s="6">
        <v>134883.851375</v>
      </c>
    </row>
    <row r="275" spans="1:7" x14ac:dyDescent="0.45">
      <c r="A275" s="9" t="s">
        <v>224</v>
      </c>
      <c r="B275" s="10" t="s">
        <v>1126</v>
      </c>
      <c r="C275" s="9" t="s">
        <v>67</v>
      </c>
      <c r="D275" s="9" t="s">
        <v>222</v>
      </c>
      <c r="E275" s="13" t="s">
        <v>1767</v>
      </c>
      <c r="F275" s="13"/>
      <c r="G275" s="6"/>
    </row>
    <row r="276" spans="1:7" x14ac:dyDescent="0.45">
      <c r="A276" s="9" t="s">
        <v>221</v>
      </c>
      <c r="B276" s="10" t="s">
        <v>1125</v>
      </c>
      <c r="C276" s="9" t="s">
        <v>63</v>
      </c>
      <c r="D276" s="9" t="s">
        <v>219</v>
      </c>
      <c r="E276" s="13" t="s">
        <v>1765</v>
      </c>
      <c r="F276" s="13" t="s">
        <v>2305</v>
      </c>
      <c r="G276" s="6">
        <v>3227.6897455399999</v>
      </c>
    </row>
    <row r="277" spans="1:7" x14ac:dyDescent="0.45">
      <c r="A277" s="9" t="s">
        <v>217</v>
      </c>
      <c r="B277" s="10" t="s">
        <v>216</v>
      </c>
      <c r="C277" s="9" t="s">
        <v>63</v>
      </c>
      <c r="D277" s="9" t="s">
        <v>215</v>
      </c>
      <c r="E277" s="13" t="s">
        <v>1763</v>
      </c>
      <c r="F277" s="13" t="s">
        <v>2304</v>
      </c>
      <c r="G277" s="6">
        <v>56.9998</v>
      </c>
    </row>
    <row r="278" spans="1:7" x14ac:dyDescent="0.45">
      <c r="A278" s="9" t="s">
        <v>213</v>
      </c>
      <c r="B278" s="10" t="s">
        <v>212</v>
      </c>
      <c r="C278" s="9" t="s">
        <v>63</v>
      </c>
      <c r="D278" s="9" t="s">
        <v>211</v>
      </c>
      <c r="E278" s="13" t="s">
        <v>1761</v>
      </c>
      <c r="F278" s="13"/>
      <c r="G278" s="6"/>
    </row>
    <row r="279" spans="1:7" x14ac:dyDescent="0.45">
      <c r="A279" s="9" t="s">
        <v>210</v>
      </c>
      <c r="B279" s="10" t="s">
        <v>209</v>
      </c>
      <c r="C279" s="9" t="s">
        <v>63</v>
      </c>
      <c r="D279" s="9" t="s">
        <v>208</v>
      </c>
      <c r="E279" s="13" t="s">
        <v>1759</v>
      </c>
      <c r="F279" s="13" t="s">
        <v>2303</v>
      </c>
      <c r="G279" s="6">
        <v>5700.1316554099994</v>
      </c>
    </row>
    <row r="280" spans="1:7" x14ac:dyDescent="0.45">
      <c r="A280" s="9" t="s">
        <v>207</v>
      </c>
      <c r="B280" s="10" t="s">
        <v>1367</v>
      </c>
      <c r="C280" s="9" t="s">
        <v>63</v>
      </c>
      <c r="D280" s="9" t="s">
        <v>205</v>
      </c>
      <c r="E280" s="13" t="s">
        <v>1757</v>
      </c>
      <c r="F280" s="13"/>
      <c r="G280" s="6"/>
    </row>
    <row r="281" spans="1:7" x14ac:dyDescent="0.45">
      <c r="A281" s="9" t="s">
        <v>1359</v>
      </c>
      <c r="B281" s="10" t="s">
        <v>1358</v>
      </c>
      <c r="C281" s="9" t="s">
        <v>63</v>
      </c>
      <c r="D281" s="9" t="s">
        <v>1357</v>
      </c>
      <c r="E281" s="13" t="s">
        <v>1749</v>
      </c>
      <c r="F281" s="13" t="s">
        <v>2302</v>
      </c>
      <c r="G281" s="6">
        <v>10017.26509653</v>
      </c>
    </row>
    <row r="282" spans="1:7" x14ac:dyDescent="0.45">
      <c r="A282" s="9" t="s">
        <v>204</v>
      </c>
      <c r="B282" s="10" t="s">
        <v>203</v>
      </c>
      <c r="C282" s="9" t="s">
        <v>63</v>
      </c>
      <c r="D282" s="9" t="s">
        <v>202</v>
      </c>
      <c r="E282" s="13" t="s">
        <v>1747</v>
      </c>
      <c r="F282" s="13" t="s">
        <v>2301</v>
      </c>
      <c r="G282" s="6">
        <v>21243.052361099999</v>
      </c>
    </row>
    <row r="283" spans="1:7" x14ac:dyDescent="0.45">
      <c r="A283" s="9" t="s">
        <v>201</v>
      </c>
      <c r="B283" s="10" t="s">
        <v>200</v>
      </c>
      <c r="C283" s="9" t="s">
        <v>63</v>
      </c>
      <c r="D283" s="9" t="s">
        <v>199</v>
      </c>
      <c r="E283" s="13" t="s">
        <v>1745</v>
      </c>
      <c r="F283" s="13" t="s">
        <v>2300</v>
      </c>
      <c r="G283" s="6">
        <v>21005.587487180001</v>
      </c>
    </row>
    <row r="284" spans="1:7" x14ac:dyDescent="0.45">
      <c r="A284" s="9" t="s">
        <v>197</v>
      </c>
      <c r="B284" s="10" t="s">
        <v>196</v>
      </c>
      <c r="C284" s="9" t="s">
        <v>63</v>
      </c>
      <c r="D284" s="9" t="s">
        <v>195</v>
      </c>
      <c r="E284" s="13" t="s">
        <v>1743</v>
      </c>
      <c r="F284" s="13" t="s">
        <v>2299</v>
      </c>
      <c r="G284" s="6">
        <v>612.75129289999995</v>
      </c>
    </row>
    <row r="285" spans="1:7" x14ac:dyDescent="0.45">
      <c r="A285" s="9" t="s">
        <v>194</v>
      </c>
      <c r="B285" s="10" t="s">
        <v>1741</v>
      </c>
      <c r="C285" s="9" t="s">
        <v>63</v>
      </c>
      <c r="D285" s="9" t="s">
        <v>192</v>
      </c>
      <c r="E285" s="13" t="s">
        <v>1740</v>
      </c>
      <c r="F285" s="13"/>
      <c r="G285" s="6"/>
    </row>
    <row r="286" spans="1:7" x14ac:dyDescent="0.45">
      <c r="A286" s="9" t="s">
        <v>49</v>
      </c>
      <c r="B286" s="10" t="s">
        <v>1352</v>
      </c>
      <c r="C286" s="9" t="s">
        <v>63</v>
      </c>
      <c r="D286" s="9" t="s">
        <v>190</v>
      </c>
      <c r="E286" s="13" t="s">
        <v>1739</v>
      </c>
      <c r="F286" s="13" t="s">
        <v>2298</v>
      </c>
      <c r="G286" s="6">
        <v>413214.87649934005</v>
      </c>
    </row>
    <row r="287" spans="1:7" x14ac:dyDescent="0.45">
      <c r="A287" s="9" t="s">
        <v>188</v>
      </c>
      <c r="B287" s="10" t="s">
        <v>187</v>
      </c>
      <c r="C287" s="9" t="s">
        <v>63</v>
      </c>
      <c r="D287" s="9" t="s">
        <v>186</v>
      </c>
      <c r="E287" s="13" t="s">
        <v>1737</v>
      </c>
      <c r="F287" s="13">
        <v>6299</v>
      </c>
      <c r="G287" s="6">
        <v>3450.3465390000001</v>
      </c>
    </row>
    <row r="288" spans="1:7" x14ac:dyDescent="0.45">
      <c r="A288" s="9" t="s">
        <v>185</v>
      </c>
      <c r="B288" s="10" t="s">
        <v>184</v>
      </c>
      <c r="C288" s="9" t="s">
        <v>63</v>
      </c>
      <c r="D288" s="9" t="s">
        <v>183</v>
      </c>
      <c r="E288" s="13" t="s">
        <v>2297</v>
      </c>
      <c r="F288" s="13" t="s">
        <v>2296</v>
      </c>
      <c r="G288" s="6">
        <v>7435.1163376699997</v>
      </c>
    </row>
    <row r="289" spans="1:7" x14ac:dyDescent="0.45">
      <c r="A289" s="9" t="s">
        <v>181</v>
      </c>
      <c r="B289" s="10" t="s">
        <v>1118</v>
      </c>
      <c r="C289" s="9" t="s">
        <v>63</v>
      </c>
      <c r="D289" s="9" t="s">
        <v>179</v>
      </c>
      <c r="E289" s="13" t="s">
        <v>1734</v>
      </c>
      <c r="F289" s="13" t="s">
        <v>2295</v>
      </c>
      <c r="G289" s="6">
        <v>7643.388336</v>
      </c>
    </row>
    <row r="290" spans="1:7" x14ac:dyDescent="0.45">
      <c r="A290" s="9" t="s">
        <v>177</v>
      </c>
      <c r="B290" s="10" t="s">
        <v>176</v>
      </c>
      <c r="C290" s="9" t="s">
        <v>63</v>
      </c>
      <c r="D290" s="9" t="s">
        <v>175</v>
      </c>
      <c r="E290" s="13" t="s">
        <v>1732</v>
      </c>
      <c r="F290" s="13" t="s">
        <v>2294</v>
      </c>
      <c r="G290" s="6">
        <v>944.24</v>
      </c>
    </row>
    <row r="291" spans="1:7" ht="19.149999999999999" x14ac:dyDescent="0.45">
      <c r="A291" s="9" t="s">
        <v>165</v>
      </c>
      <c r="B291" s="10" t="s">
        <v>164</v>
      </c>
      <c r="C291" s="9" t="s">
        <v>63</v>
      </c>
      <c r="D291" s="9" t="s">
        <v>163</v>
      </c>
      <c r="E291" s="13" t="s">
        <v>1730</v>
      </c>
      <c r="F291" s="13" t="s">
        <v>2293</v>
      </c>
      <c r="G291" s="6">
        <v>174.64133736000002</v>
      </c>
    </row>
    <row r="292" spans="1:7" ht="19.149999999999999" x14ac:dyDescent="0.45">
      <c r="A292" s="9" t="s">
        <v>161</v>
      </c>
      <c r="B292" s="10" t="s">
        <v>157</v>
      </c>
      <c r="C292" s="9" t="s">
        <v>63</v>
      </c>
      <c r="D292" s="9" t="s">
        <v>160</v>
      </c>
      <c r="E292" s="13" t="s">
        <v>1729</v>
      </c>
      <c r="F292" s="13"/>
      <c r="G292" s="6"/>
    </row>
    <row r="293" spans="1:7" ht="19.149999999999999" x14ac:dyDescent="0.45">
      <c r="A293" s="9" t="s">
        <v>158</v>
      </c>
      <c r="B293" s="10" t="s">
        <v>157</v>
      </c>
      <c r="C293" s="9" t="s">
        <v>67</v>
      </c>
      <c r="D293" s="9" t="s">
        <v>156</v>
      </c>
      <c r="E293" s="13" t="s">
        <v>1728</v>
      </c>
      <c r="F293" s="13"/>
      <c r="G293" s="6"/>
    </row>
    <row r="294" spans="1:7" x14ac:dyDescent="0.45">
      <c r="A294" s="9" t="s">
        <v>155</v>
      </c>
      <c r="B294" s="10" t="s">
        <v>152</v>
      </c>
      <c r="C294" s="9" t="s">
        <v>63</v>
      </c>
      <c r="D294" s="9" t="s">
        <v>154</v>
      </c>
      <c r="E294" s="13" t="s">
        <v>1727</v>
      </c>
      <c r="F294" s="13" t="s">
        <v>2292</v>
      </c>
      <c r="G294" s="6">
        <v>13602.705609000001</v>
      </c>
    </row>
    <row r="295" spans="1:7" x14ac:dyDescent="0.45">
      <c r="A295" s="9" t="s">
        <v>153</v>
      </c>
      <c r="B295" s="10" t="s">
        <v>152</v>
      </c>
      <c r="C295" s="9" t="s">
        <v>67</v>
      </c>
      <c r="D295" s="9" t="s">
        <v>151</v>
      </c>
      <c r="E295" s="13" t="s">
        <v>1725</v>
      </c>
      <c r="F295" s="13" t="s">
        <v>2291</v>
      </c>
      <c r="G295" s="6">
        <v>2965.5278440000002</v>
      </c>
    </row>
    <row r="296" spans="1:7" x14ac:dyDescent="0.45">
      <c r="A296" s="9" t="s">
        <v>150</v>
      </c>
      <c r="B296" s="10" t="s">
        <v>149</v>
      </c>
      <c r="C296" s="9" t="s">
        <v>63</v>
      </c>
      <c r="D296" s="9" t="s">
        <v>148</v>
      </c>
      <c r="E296" s="13" t="s">
        <v>1723</v>
      </c>
      <c r="F296" s="13" t="s">
        <v>2290</v>
      </c>
      <c r="G296" s="6">
        <v>753.69394484999998</v>
      </c>
    </row>
    <row r="297" spans="1:7" ht="19.149999999999999" x14ac:dyDescent="0.45">
      <c r="A297" s="9" t="s">
        <v>146</v>
      </c>
      <c r="B297" s="10" t="s">
        <v>142</v>
      </c>
      <c r="C297" s="9" t="s">
        <v>63</v>
      </c>
      <c r="D297" s="9" t="s">
        <v>145</v>
      </c>
      <c r="E297" s="13" t="s">
        <v>1721</v>
      </c>
      <c r="F297" s="13" t="s">
        <v>2289</v>
      </c>
      <c r="G297" s="6">
        <v>7168.9477806000004</v>
      </c>
    </row>
    <row r="298" spans="1:7" ht="19.149999999999999" x14ac:dyDescent="0.45">
      <c r="A298" s="9" t="s">
        <v>143</v>
      </c>
      <c r="B298" s="10" t="s">
        <v>142</v>
      </c>
      <c r="C298" s="9" t="s">
        <v>67</v>
      </c>
      <c r="D298" s="9" t="s">
        <v>141</v>
      </c>
      <c r="E298" s="13" t="s">
        <v>1719</v>
      </c>
      <c r="F298" s="13" t="s">
        <v>2288</v>
      </c>
      <c r="G298" s="6">
        <v>182.13586143000001</v>
      </c>
    </row>
    <row r="299" spans="1:7" x14ac:dyDescent="0.45">
      <c r="A299" s="9" t="s">
        <v>1339</v>
      </c>
      <c r="B299" s="10" t="s">
        <v>1338</v>
      </c>
      <c r="C299" s="9" t="s">
        <v>63</v>
      </c>
      <c r="D299" s="9" t="s">
        <v>1337</v>
      </c>
      <c r="E299" s="13" t="s">
        <v>1717</v>
      </c>
      <c r="F299" s="13" t="s">
        <v>2287</v>
      </c>
      <c r="G299" s="6">
        <v>12837</v>
      </c>
    </row>
    <row r="300" spans="1:7" ht="19.149999999999999" x14ac:dyDescent="0.45">
      <c r="A300" s="9" t="s">
        <v>139</v>
      </c>
      <c r="B300" s="10" t="s">
        <v>136</v>
      </c>
      <c r="C300" s="9" t="s">
        <v>63</v>
      </c>
      <c r="D300" s="9" t="s">
        <v>138</v>
      </c>
      <c r="E300" s="13" t="s">
        <v>1715</v>
      </c>
      <c r="F300" s="13" t="s">
        <v>2286</v>
      </c>
      <c r="G300" s="6">
        <v>1043.56678104</v>
      </c>
    </row>
    <row r="301" spans="1:7" ht="19.149999999999999" x14ac:dyDescent="0.45">
      <c r="A301" s="9" t="s">
        <v>137</v>
      </c>
      <c r="B301" s="10" t="s">
        <v>136</v>
      </c>
      <c r="C301" s="9" t="s">
        <v>67</v>
      </c>
      <c r="D301" s="9" t="s">
        <v>135</v>
      </c>
      <c r="E301" s="13" t="s">
        <v>1713</v>
      </c>
      <c r="F301" s="13"/>
      <c r="G301" s="6"/>
    </row>
    <row r="302" spans="1:7" x14ac:dyDescent="0.45">
      <c r="A302" s="9" t="s">
        <v>14</v>
      </c>
      <c r="B302" s="10" t="s">
        <v>133</v>
      </c>
      <c r="C302" s="9" t="s">
        <v>63</v>
      </c>
      <c r="D302" s="9" t="s">
        <v>132</v>
      </c>
      <c r="E302" s="13" t="s">
        <v>1711</v>
      </c>
      <c r="F302" s="13" t="s">
        <v>2285</v>
      </c>
      <c r="G302" s="6">
        <v>80830.132056600007</v>
      </c>
    </row>
    <row r="303" spans="1:7" ht="19.149999999999999" x14ac:dyDescent="0.45">
      <c r="A303" s="9" t="s">
        <v>131</v>
      </c>
      <c r="B303" s="10" t="s">
        <v>128</v>
      </c>
      <c r="C303" s="9" t="s">
        <v>63</v>
      </c>
      <c r="D303" s="9" t="s">
        <v>130</v>
      </c>
      <c r="E303" s="13" t="s">
        <v>1710</v>
      </c>
      <c r="F303" s="13"/>
      <c r="G303" s="6"/>
    </row>
    <row r="304" spans="1:7" ht="19.149999999999999" x14ac:dyDescent="0.45">
      <c r="A304" s="9" t="s">
        <v>129</v>
      </c>
      <c r="B304" s="10" t="s">
        <v>128</v>
      </c>
      <c r="C304" s="9" t="s">
        <v>67</v>
      </c>
      <c r="D304" s="9" t="s">
        <v>127</v>
      </c>
      <c r="E304" s="13" t="s">
        <v>1709</v>
      </c>
      <c r="F304" s="13"/>
      <c r="G304" s="6"/>
    </row>
    <row r="305" spans="1:7" x14ac:dyDescent="0.45">
      <c r="A305" s="9" t="s">
        <v>13</v>
      </c>
      <c r="B305" s="10" t="s">
        <v>126</v>
      </c>
      <c r="C305" s="9" t="s">
        <v>63</v>
      </c>
      <c r="D305" s="9" t="s">
        <v>125</v>
      </c>
      <c r="E305" s="13" t="s">
        <v>1708</v>
      </c>
      <c r="F305" s="13" t="s">
        <v>2284</v>
      </c>
      <c r="G305" s="6">
        <v>508053.22042365</v>
      </c>
    </row>
    <row r="306" spans="1:7" x14ac:dyDescent="0.45">
      <c r="A306" s="9" t="s">
        <v>123</v>
      </c>
      <c r="B306" s="10" t="s">
        <v>122</v>
      </c>
      <c r="C306" s="9" t="s">
        <v>63</v>
      </c>
      <c r="D306" s="9" t="s">
        <v>121</v>
      </c>
      <c r="E306" s="13" t="s">
        <v>1706</v>
      </c>
      <c r="F306" s="13" t="s">
        <v>2283</v>
      </c>
      <c r="G306" s="6">
        <v>44174.456283599997</v>
      </c>
    </row>
    <row r="307" spans="1:7" x14ac:dyDescent="0.45">
      <c r="A307" s="9" t="s">
        <v>119</v>
      </c>
      <c r="B307" s="10" t="s">
        <v>1109</v>
      </c>
      <c r="C307" s="9" t="s">
        <v>63</v>
      </c>
      <c r="D307" s="9" t="s">
        <v>117</v>
      </c>
      <c r="E307" s="13" t="s">
        <v>1704</v>
      </c>
      <c r="F307" s="13" t="s">
        <v>2282</v>
      </c>
      <c r="G307" s="6">
        <v>656.98800000000006</v>
      </c>
    </row>
    <row r="308" spans="1:7" x14ac:dyDescent="0.45">
      <c r="A308" s="9" t="s">
        <v>115</v>
      </c>
      <c r="B308" s="10" t="s">
        <v>1328</v>
      </c>
      <c r="C308" s="9" t="s">
        <v>63</v>
      </c>
      <c r="D308" s="9" t="s">
        <v>114</v>
      </c>
      <c r="E308" s="13" t="s">
        <v>1702</v>
      </c>
      <c r="F308" s="13" t="s">
        <v>2281</v>
      </c>
      <c r="G308" s="6">
        <v>10580.043177</v>
      </c>
    </row>
    <row r="309" spans="1:7" x14ac:dyDescent="0.45">
      <c r="A309" s="9" t="s">
        <v>113</v>
      </c>
      <c r="B309" s="10" t="s">
        <v>1328</v>
      </c>
      <c r="C309" s="9" t="s">
        <v>67</v>
      </c>
      <c r="D309" s="9" t="s">
        <v>111</v>
      </c>
      <c r="E309" s="13" t="s">
        <v>1700</v>
      </c>
      <c r="F309" s="13" t="s">
        <v>2280</v>
      </c>
      <c r="G309" s="6">
        <v>128.73852224999999</v>
      </c>
    </row>
    <row r="310" spans="1:7" ht="19.149999999999999" x14ac:dyDescent="0.45">
      <c r="A310" s="9" t="s">
        <v>110</v>
      </c>
      <c r="B310" s="10" t="s">
        <v>106</v>
      </c>
      <c r="C310" s="9" t="s">
        <v>63</v>
      </c>
      <c r="D310" s="9" t="s">
        <v>109</v>
      </c>
      <c r="E310" s="13" t="s">
        <v>1698</v>
      </c>
      <c r="F310" s="13" t="s">
        <v>2279</v>
      </c>
      <c r="G310" s="6">
        <v>12466.413</v>
      </c>
    </row>
    <row r="311" spans="1:7" ht="19.149999999999999" x14ac:dyDescent="0.45">
      <c r="A311" s="9" t="s">
        <v>107</v>
      </c>
      <c r="B311" s="10" t="s">
        <v>106</v>
      </c>
      <c r="C311" s="9" t="s">
        <v>67</v>
      </c>
      <c r="D311" s="9" t="s">
        <v>105</v>
      </c>
      <c r="E311" s="13" t="s">
        <v>1696</v>
      </c>
      <c r="F311" s="13" t="s">
        <v>2278</v>
      </c>
      <c r="G311" s="6">
        <v>892.13400000000001</v>
      </c>
    </row>
    <row r="312" spans="1:7" x14ac:dyDescent="0.45">
      <c r="A312" s="9" t="s">
        <v>103</v>
      </c>
      <c r="B312" s="10" t="s">
        <v>102</v>
      </c>
      <c r="C312" s="9" t="s">
        <v>63</v>
      </c>
      <c r="D312" s="9" t="s">
        <v>101</v>
      </c>
      <c r="E312" s="13" t="s">
        <v>1694</v>
      </c>
      <c r="F312" s="13" t="s">
        <v>2277</v>
      </c>
      <c r="G312" s="6">
        <v>10225.27153156</v>
      </c>
    </row>
    <row r="313" spans="1:7" x14ac:dyDescent="0.45">
      <c r="A313" s="9" t="s">
        <v>100</v>
      </c>
      <c r="B313" s="10" t="s">
        <v>99</v>
      </c>
      <c r="C313" s="9" t="s">
        <v>63</v>
      </c>
      <c r="D313" s="9" t="s">
        <v>98</v>
      </c>
      <c r="E313" s="13" t="s">
        <v>1692</v>
      </c>
      <c r="F313" s="13" t="s">
        <v>2276</v>
      </c>
      <c r="G313" s="6">
        <v>1120.24014375</v>
      </c>
    </row>
    <row r="314" spans="1:7" x14ac:dyDescent="0.45">
      <c r="A314" s="9" t="s">
        <v>96</v>
      </c>
      <c r="B314" s="10" t="s">
        <v>1688</v>
      </c>
      <c r="C314" s="9" t="s">
        <v>63</v>
      </c>
      <c r="D314" s="9" t="s">
        <v>95</v>
      </c>
      <c r="E314" s="13" t="s">
        <v>1690</v>
      </c>
      <c r="F314" s="13" t="s">
        <v>2275</v>
      </c>
      <c r="G314" s="6">
        <v>1096.58262317</v>
      </c>
    </row>
    <row r="315" spans="1:7" x14ac:dyDescent="0.45">
      <c r="A315" s="9" t="s">
        <v>93</v>
      </c>
      <c r="B315" s="10" t="s">
        <v>1688</v>
      </c>
      <c r="C315" s="9" t="s">
        <v>67</v>
      </c>
      <c r="D315" s="9" t="s">
        <v>91</v>
      </c>
      <c r="E315" s="13" t="s">
        <v>1687</v>
      </c>
      <c r="F315" s="13" t="s">
        <v>2274</v>
      </c>
      <c r="G315" s="6">
        <v>166.44612711000002</v>
      </c>
    </row>
    <row r="316" spans="1:7" x14ac:dyDescent="0.45">
      <c r="A316" s="9" t="s">
        <v>6</v>
      </c>
      <c r="B316" s="10" t="s">
        <v>89</v>
      </c>
      <c r="C316" s="9" t="s">
        <v>63</v>
      </c>
      <c r="D316" s="9" t="s">
        <v>88</v>
      </c>
      <c r="E316" s="13" t="s">
        <v>2273</v>
      </c>
      <c r="F316" s="13" t="s">
        <v>2272</v>
      </c>
      <c r="G316" s="6">
        <v>294292.26397520001</v>
      </c>
    </row>
    <row r="317" spans="1:7" x14ac:dyDescent="0.45">
      <c r="A317" s="9" t="s">
        <v>87</v>
      </c>
      <c r="B317" s="10" t="s">
        <v>83</v>
      </c>
      <c r="C317" s="9" t="s">
        <v>63</v>
      </c>
      <c r="D317" s="9" t="s">
        <v>86</v>
      </c>
      <c r="E317" s="13" t="s">
        <v>1684</v>
      </c>
      <c r="F317" s="13" t="s">
        <v>2271</v>
      </c>
      <c r="G317" s="6">
        <v>1283.91729293</v>
      </c>
    </row>
    <row r="318" spans="1:7" x14ac:dyDescent="0.45">
      <c r="A318" s="9" t="s">
        <v>84</v>
      </c>
      <c r="B318" s="10" t="s">
        <v>83</v>
      </c>
      <c r="C318" s="9" t="s">
        <v>67</v>
      </c>
      <c r="D318" s="9" t="s">
        <v>82</v>
      </c>
      <c r="E318" s="13" t="s">
        <v>1683</v>
      </c>
      <c r="F318" s="13"/>
      <c r="G318" s="6"/>
    </row>
    <row r="319" spans="1:7" x14ac:dyDescent="0.45">
      <c r="A319" s="9" t="s">
        <v>81</v>
      </c>
      <c r="B319" s="10" t="s">
        <v>1681</v>
      </c>
      <c r="C319" s="9" t="s">
        <v>63</v>
      </c>
      <c r="D319" s="9" t="s">
        <v>79</v>
      </c>
      <c r="E319" s="13" t="s">
        <v>1680</v>
      </c>
      <c r="F319" s="13"/>
      <c r="G319" s="6"/>
    </row>
    <row r="320" spans="1:7" x14ac:dyDescent="0.45">
      <c r="A320" s="9" t="s">
        <v>78</v>
      </c>
      <c r="B320" s="10" t="s">
        <v>77</v>
      </c>
      <c r="C320" s="9" t="s">
        <v>63</v>
      </c>
      <c r="D320" s="9" t="s">
        <v>76</v>
      </c>
      <c r="E320" s="13" t="s">
        <v>1679</v>
      </c>
      <c r="F320" s="13" t="s">
        <v>2270</v>
      </c>
      <c r="G320" s="6">
        <v>743.16</v>
      </c>
    </row>
    <row r="321" spans="1:7" x14ac:dyDescent="0.45">
      <c r="A321" s="9" t="s">
        <v>75</v>
      </c>
      <c r="B321" s="10" t="s">
        <v>74</v>
      </c>
      <c r="C321" s="9" t="s">
        <v>63</v>
      </c>
      <c r="D321" s="9" t="s">
        <v>73</v>
      </c>
      <c r="E321" s="13" t="s">
        <v>1677</v>
      </c>
      <c r="F321" s="13" t="s">
        <v>2269</v>
      </c>
      <c r="G321" s="6">
        <v>1003.0184709600001</v>
      </c>
    </row>
    <row r="322" spans="1:7" x14ac:dyDescent="0.45">
      <c r="A322" s="9" t="s">
        <v>72</v>
      </c>
      <c r="B322" s="10" t="s">
        <v>68</v>
      </c>
      <c r="C322" s="9" t="s">
        <v>63</v>
      </c>
      <c r="D322" s="9" t="s">
        <v>71</v>
      </c>
      <c r="E322" s="13" t="s">
        <v>1675</v>
      </c>
      <c r="F322" s="13" t="s">
        <v>2268</v>
      </c>
      <c r="G322" s="6">
        <v>4212.8878912999999</v>
      </c>
    </row>
    <row r="323" spans="1:7" x14ac:dyDescent="0.45">
      <c r="A323" s="9" t="s">
        <v>69</v>
      </c>
      <c r="B323" s="10" t="s">
        <v>68</v>
      </c>
      <c r="C323" s="9" t="s">
        <v>67</v>
      </c>
      <c r="D323" s="9" t="s">
        <v>66</v>
      </c>
      <c r="E323" s="13" t="s">
        <v>1673</v>
      </c>
      <c r="F323" s="13" t="s">
        <v>2267</v>
      </c>
      <c r="G323" s="6">
        <v>735.40386710999996</v>
      </c>
    </row>
    <row r="324" spans="1:7" x14ac:dyDescent="0.45">
      <c r="A324" s="9" t="s">
        <v>65</v>
      </c>
      <c r="B324" s="10" t="s">
        <v>64</v>
      </c>
      <c r="C324" s="9" t="s">
        <v>63</v>
      </c>
      <c r="D324" s="9" t="s">
        <v>62</v>
      </c>
      <c r="E324" s="13" t="s">
        <v>1671</v>
      </c>
      <c r="F324" s="13"/>
      <c r="G324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21"/>
  <sheetViews>
    <sheetView topLeftCell="A204" workbookViewId="0">
      <selection activeCell="B217" sqref="B21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11" t="s">
        <v>2266</v>
      </c>
      <c r="B2" s="11" t="s">
        <v>1097</v>
      </c>
      <c r="C2" s="11" t="s">
        <v>1096</v>
      </c>
      <c r="D2" s="11" t="s">
        <v>1095</v>
      </c>
      <c r="E2" s="11" t="s">
        <v>1094</v>
      </c>
      <c r="F2" s="11" t="s">
        <v>1093</v>
      </c>
      <c r="G2" s="11" t="s">
        <v>1092</v>
      </c>
    </row>
    <row r="3" spans="1:7" x14ac:dyDescent="0.45">
      <c r="A3" s="11" t="s">
        <v>1091</v>
      </c>
      <c r="B3" s="11" t="s">
        <v>1090</v>
      </c>
      <c r="C3" s="11" t="s">
        <v>1089</v>
      </c>
      <c r="D3" s="11" t="s">
        <v>1088</v>
      </c>
      <c r="E3" s="11" t="s">
        <v>1087</v>
      </c>
      <c r="F3" s="11" t="s">
        <v>2660</v>
      </c>
      <c r="G3" s="11" t="s">
        <v>1085</v>
      </c>
    </row>
    <row r="4" spans="1:7" x14ac:dyDescent="0.45">
      <c r="A4" s="11" t="s">
        <v>1084</v>
      </c>
      <c r="B4" s="11"/>
      <c r="C4" s="11" t="s">
        <v>1083</v>
      </c>
      <c r="D4" s="11" t="s">
        <v>1082</v>
      </c>
      <c r="E4" s="11"/>
      <c r="F4" s="11" t="s">
        <v>1081</v>
      </c>
      <c r="G4" s="11"/>
    </row>
    <row r="5" spans="1:7" x14ac:dyDescent="0.45">
      <c r="A5" s="11" t="s">
        <v>1080</v>
      </c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9" t="s">
        <v>1077</v>
      </c>
      <c r="B7" s="10" t="s">
        <v>1669</v>
      </c>
      <c r="C7" s="9" t="s">
        <v>63</v>
      </c>
      <c r="D7" s="17" t="s">
        <v>1075</v>
      </c>
      <c r="E7" s="18">
        <v>73500000</v>
      </c>
      <c r="F7" s="17" t="s">
        <v>2659</v>
      </c>
      <c r="G7" s="6">
        <v>7019.25</v>
      </c>
    </row>
    <row r="8" spans="1:7" x14ac:dyDescent="0.45">
      <c r="A8" s="9" t="s">
        <v>1074</v>
      </c>
      <c r="B8" s="10" t="s">
        <v>1073</v>
      </c>
      <c r="C8" s="9" t="s">
        <v>63</v>
      </c>
      <c r="D8" s="17" t="s">
        <v>1072</v>
      </c>
      <c r="E8" s="18">
        <v>10000000</v>
      </c>
      <c r="F8" s="17">
        <v>112</v>
      </c>
      <c r="G8" s="6">
        <v>1120</v>
      </c>
    </row>
    <row r="9" spans="1:7" x14ac:dyDescent="0.45">
      <c r="A9" s="9" t="s">
        <v>42</v>
      </c>
      <c r="B9" s="10" t="s">
        <v>1070</v>
      </c>
      <c r="C9" s="9" t="s">
        <v>63</v>
      </c>
      <c r="D9" s="17" t="s">
        <v>1069</v>
      </c>
      <c r="E9" s="18">
        <v>9650000000</v>
      </c>
      <c r="F9" s="17" t="s">
        <v>2658</v>
      </c>
      <c r="G9" s="6">
        <v>107790.5</v>
      </c>
    </row>
    <row r="10" spans="1:7" x14ac:dyDescent="0.45">
      <c r="A10" s="9" t="s">
        <v>9</v>
      </c>
      <c r="B10" s="10" t="s">
        <v>1067</v>
      </c>
      <c r="C10" s="9" t="s">
        <v>63</v>
      </c>
      <c r="D10" s="17" t="s">
        <v>1066</v>
      </c>
      <c r="E10" s="18">
        <v>1110616299</v>
      </c>
      <c r="F10" s="17" t="s">
        <v>2657</v>
      </c>
      <c r="G10" s="6">
        <v>35328.704471190002</v>
      </c>
    </row>
    <row r="11" spans="1:7" x14ac:dyDescent="0.45">
      <c r="A11" s="9" t="s">
        <v>8</v>
      </c>
      <c r="B11" s="10" t="s">
        <v>1064</v>
      </c>
      <c r="C11" s="9" t="s">
        <v>63</v>
      </c>
      <c r="D11" s="17" t="s">
        <v>1063</v>
      </c>
      <c r="E11" s="18">
        <v>40534000</v>
      </c>
      <c r="F11" s="17">
        <v>1850</v>
      </c>
      <c r="G11" s="6">
        <v>74987.899999999994</v>
      </c>
    </row>
    <row r="12" spans="1:7" x14ac:dyDescent="0.45">
      <c r="A12" s="9" t="s">
        <v>1062</v>
      </c>
      <c r="B12" s="10" t="s">
        <v>1296</v>
      </c>
      <c r="C12" s="9" t="s">
        <v>63</v>
      </c>
      <c r="D12" s="17" t="s">
        <v>1060</v>
      </c>
      <c r="E12" s="18">
        <v>56490000</v>
      </c>
      <c r="F12" s="17"/>
      <c r="G12" s="7">
        <v>0</v>
      </c>
    </row>
    <row r="13" spans="1:7" x14ac:dyDescent="0.45">
      <c r="A13" s="9" t="s">
        <v>1058</v>
      </c>
      <c r="B13" s="10" t="s">
        <v>1057</v>
      </c>
      <c r="C13" s="9" t="s">
        <v>63</v>
      </c>
      <c r="D13" s="17" t="s">
        <v>1056</v>
      </c>
      <c r="E13" s="18">
        <v>800000</v>
      </c>
      <c r="F13" s="17">
        <v>89800</v>
      </c>
      <c r="G13" s="6">
        <v>71840</v>
      </c>
    </row>
    <row r="14" spans="1:7" x14ac:dyDescent="0.45">
      <c r="A14" s="9" t="s">
        <v>7</v>
      </c>
      <c r="B14" s="10" t="s">
        <v>1055</v>
      </c>
      <c r="C14" s="9" t="s">
        <v>63</v>
      </c>
      <c r="D14" s="17" t="s">
        <v>1054</v>
      </c>
      <c r="E14" s="18">
        <v>7364965630</v>
      </c>
      <c r="F14" s="17" t="s">
        <v>2656</v>
      </c>
      <c r="G14" s="6">
        <v>458027.21252970002</v>
      </c>
    </row>
    <row r="15" spans="1:7" x14ac:dyDescent="0.45">
      <c r="A15" s="9" t="s">
        <v>1052</v>
      </c>
      <c r="B15" s="10" t="s">
        <v>1293</v>
      </c>
      <c r="C15" s="9" t="s">
        <v>63</v>
      </c>
      <c r="D15" s="17" t="s">
        <v>1050</v>
      </c>
      <c r="E15" s="18">
        <v>498454822</v>
      </c>
      <c r="F15" s="17" t="s">
        <v>2655</v>
      </c>
      <c r="G15" s="6">
        <v>3015.6516730999997</v>
      </c>
    </row>
    <row r="16" spans="1:7" x14ac:dyDescent="0.45">
      <c r="A16" s="9" t="s">
        <v>1048</v>
      </c>
      <c r="B16" s="10" t="s">
        <v>1657</v>
      </c>
      <c r="C16" s="9" t="s">
        <v>63</v>
      </c>
      <c r="D16" s="17" t="s">
        <v>1046</v>
      </c>
      <c r="E16" s="18">
        <v>105000000</v>
      </c>
      <c r="F16" s="17" t="s">
        <v>2654</v>
      </c>
      <c r="G16" s="6">
        <v>1341.9</v>
      </c>
    </row>
    <row r="17" spans="1:7" x14ac:dyDescent="0.45">
      <c r="A17" s="9" t="s">
        <v>1040</v>
      </c>
      <c r="B17" s="10" t="s">
        <v>1039</v>
      </c>
      <c r="C17" s="9" t="s">
        <v>63</v>
      </c>
      <c r="D17" s="17" t="s">
        <v>1038</v>
      </c>
      <c r="E17" s="18">
        <v>14399997</v>
      </c>
      <c r="F17" s="17" t="s">
        <v>2653</v>
      </c>
      <c r="G17" s="6">
        <v>381.5999205</v>
      </c>
    </row>
    <row r="18" spans="1:7" x14ac:dyDescent="0.45">
      <c r="A18" s="9" t="s">
        <v>1037</v>
      </c>
      <c r="B18" s="10" t="s">
        <v>1036</v>
      </c>
      <c r="C18" s="9" t="s">
        <v>63</v>
      </c>
      <c r="D18" s="17" t="s">
        <v>1035</v>
      </c>
      <c r="E18" s="18">
        <v>123817165</v>
      </c>
      <c r="F18" s="17" t="s">
        <v>2652</v>
      </c>
      <c r="G18" s="6">
        <v>77.261910959999994</v>
      </c>
    </row>
    <row r="19" spans="1:7" ht="19.149999999999999" x14ac:dyDescent="0.45">
      <c r="A19" s="9" t="s">
        <v>1033</v>
      </c>
      <c r="B19" s="10" t="s">
        <v>1032</v>
      </c>
      <c r="C19" s="9" t="s">
        <v>63</v>
      </c>
      <c r="D19" s="17" t="s">
        <v>1031</v>
      </c>
      <c r="E19" s="18">
        <v>773900078</v>
      </c>
      <c r="F19" s="17" t="s">
        <v>1030</v>
      </c>
      <c r="G19" s="6">
        <v>217.46592192</v>
      </c>
    </row>
    <row r="20" spans="1:7" x14ac:dyDescent="0.45">
      <c r="A20" s="9" t="s">
        <v>1029</v>
      </c>
      <c r="B20" s="10" t="s">
        <v>1028</v>
      </c>
      <c r="C20" s="9" t="s">
        <v>63</v>
      </c>
      <c r="D20" s="17" t="s">
        <v>1027</v>
      </c>
      <c r="E20" s="18">
        <v>80700000</v>
      </c>
      <c r="F20" s="17"/>
      <c r="G20" s="7">
        <v>0</v>
      </c>
    </row>
    <row r="21" spans="1:7" x14ac:dyDescent="0.45">
      <c r="A21" s="9" t="s">
        <v>1026</v>
      </c>
      <c r="B21" s="10" t="s">
        <v>1022</v>
      </c>
      <c r="C21" s="9" t="s">
        <v>63</v>
      </c>
      <c r="D21" s="17" t="s">
        <v>1025</v>
      </c>
      <c r="E21" s="18">
        <v>1822463131</v>
      </c>
      <c r="F21" s="17" t="s">
        <v>2651</v>
      </c>
      <c r="G21" s="6">
        <v>15381.588825639999</v>
      </c>
    </row>
    <row r="22" spans="1:7" x14ac:dyDescent="0.45">
      <c r="A22" s="9" t="s">
        <v>1023</v>
      </c>
      <c r="B22" s="10" t="s">
        <v>1022</v>
      </c>
      <c r="C22" s="9" t="s">
        <v>67</v>
      </c>
      <c r="D22" s="17" t="s">
        <v>1021</v>
      </c>
      <c r="E22" s="18">
        <v>461764300</v>
      </c>
      <c r="F22" s="17" t="s">
        <v>2650</v>
      </c>
      <c r="G22" s="6">
        <v>1225.9842165</v>
      </c>
    </row>
    <row r="23" spans="1:7" x14ac:dyDescent="0.45">
      <c r="A23" s="9" t="s">
        <v>11</v>
      </c>
      <c r="B23" s="10" t="s">
        <v>1018</v>
      </c>
      <c r="C23" s="9" t="s">
        <v>63</v>
      </c>
      <c r="D23" s="17" t="s">
        <v>1019</v>
      </c>
      <c r="E23" s="18">
        <v>150570662</v>
      </c>
      <c r="F23" s="17">
        <v>1213</v>
      </c>
      <c r="G23" s="6">
        <v>182642.21300600001</v>
      </c>
    </row>
    <row r="24" spans="1:7" x14ac:dyDescent="0.45">
      <c r="A24" s="9" t="s">
        <v>12</v>
      </c>
      <c r="B24" s="10" t="s">
        <v>1018</v>
      </c>
      <c r="C24" s="9" t="s">
        <v>67</v>
      </c>
      <c r="D24" s="17" t="s">
        <v>1017</v>
      </c>
      <c r="E24" s="18">
        <v>29788012</v>
      </c>
      <c r="F24" s="17">
        <v>909</v>
      </c>
      <c r="G24" s="6">
        <v>27077.302908000001</v>
      </c>
    </row>
    <row r="25" spans="1:7" x14ac:dyDescent="0.45">
      <c r="A25" s="9" t="s">
        <v>1016</v>
      </c>
      <c r="B25" s="10" t="s">
        <v>1649</v>
      </c>
      <c r="C25" s="9" t="s">
        <v>63</v>
      </c>
      <c r="D25" s="17" t="s">
        <v>1014</v>
      </c>
      <c r="E25" s="18">
        <v>1000000000</v>
      </c>
      <c r="F25" s="17" t="s">
        <v>2649</v>
      </c>
      <c r="G25" s="6">
        <v>1480</v>
      </c>
    </row>
    <row r="26" spans="1:7" x14ac:dyDescent="0.45">
      <c r="A26" s="9" t="s">
        <v>1012</v>
      </c>
      <c r="B26" s="10" t="s">
        <v>1008</v>
      </c>
      <c r="C26" s="9" t="s">
        <v>63</v>
      </c>
      <c r="D26" s="17" t="s">
        <v>1011</v>
      </c>
      <c r="E26" s="18">
        <v>949023840</v>
      </c>
      <c r="F26" s="17" t="s">
        <v>2648</v>
      </c>
      <c r="G26" s="6">
        <v>7440.3469056000004</v>
      </c>
    </row>
    <row r="27" spans="1:7" x14ac:dyDescent="0.45">
      <c r="A27" s="9" t="s">
        <v>1009</v>
      </c>
      <c r="B27" s="10" t="s">
        <v>1008</v>
      </c>
      <c r="C27" s="9" t="s">
        <v>67</v>
      </c>
      <c r="D27" s="17" t="s">
        <v>1007</v>
      </c>
      <c r="E27" s="18">
        <v>36165270</v>
      </c>
      <c r="F27" s="17" t="s">
        <v>2647</v>
      </c>
      <c r="G27" s="6">
        <v>139.95959490000001</v>
      </c>
    </row>
    <row r="28" spans="1:7" x14ac:dyDescent="0.45">
      <c r="A28" s="9" t="s">
        <v>1005</v>
      </c>
      <c r="B28" s="10" t="s">
        <v>1004</v>
      </c>
      <c r="C28" s="9" t="s">
        <v>63</v>
      </c>
      <c r="D28" s="17" t="s">
        <v>1003</v>
      </c>
      <c r="E28" s="18">
        <v>1150000000</v>
      </c>
      <c r="F28" s="17" t="s">
        <v>2646</v>
      </c>
      <c r="G28" s="6">
        <v>3616.75</v>
      </c>
    </row>
    <row r="29" spans="1:7" x14ac:dyDescent="0.45">
      <c r="A29" s="9" t="s">
        <v>1001</v>
      </c>
      <c r="B29" s="10" t="s">
        <v>1000</v>
      </c>
      <c r="C29" s="9" t="s">
        <v>63</v>
      </c>
      <c r="D29" s="17" t="s">
        <v>999</v>
      </c>
      <c r="E29" s="18">
        <v>7027270</v>
      </c>
      <c r="F29" s="17">
        <v>507</v>
      </c>
      <c r="G29" s="6">
        <v>3562.8258900000001</v>
      </c>
    </row>
    <row r="30" spans="1:7" x14ac:dyDescent="0.45">
      <c r="A30" s="9" t="s">
        <v>10</v>
      </c>
      <c r="B30" s="10" t="s">
        <v>1643</v>
      </c>
      <c r="C30" s="9" t="s">
        <v>63</v>
      </c>
      <c r="D30" s="17" t="s">
        <v>997</v>
      </c>
      <c r="E30" s="18">
        <v>439554000</v>
      </c>
      <c r="F30" s="17" t="s">
        <v>2645</v>
      </c>
      <c r="G30" s="6">
        <v>10725.1176</v>
      </c>
    </row>
    <row r="31" spans="1:7" ht="19.149999999999999" x14ac:dyDescent="0.45">
      <c r="A31" s="9" t="s">
        <v>992</v>
      </c>
      <c r="B31" s="10" t="s">
        <v>991</v>
      </c>
      <c r="C31" s="9" t="s">
        <v>63</v>
      </c>
      <c r="D31" s="17" t="s">
        <v>990</v>
      </c>
      <c r="E31" s="18">
        <v>472382880</v>
      </c>
      <c r="F31" s="17" t="s">
        <v>2644</v>
      </c>
      <c r="G31" s="6">
        <v>18848.076912</v>
      </c>
    </row>
    <row r="32" spans="1:7" x14ac:dyDescent="0.45">
      <c r="A32" s="9" t="s">
        <v>988</v>
      </c>
      <c r="B32" s="10" t="s">
        <v>987</v>
      </c>
      <c r="C32" s="9" t="s">
        <v>63</v>
      </c>
      <c r="D32" s="17" t="s">
        <v>986</v>
      </c>
      <c r="E32" s="18">
        <v>26771420</v>
      </c>
      <c r="F32" s="17">
        <v>27</v>
      </c>
      <c r="G32" s="6">
        <v>722.82834000000003</v>
      </c>
    </row>
    <row r="33" spans="1:7" x14ac:dyDescent="0.45">
      <c r="A33" s="9" t="s">
        <v>984</v>
      </c>
      <c r="B33" s="10" t="s">
        <v>983</v>
      </c>
      <c r="C33" s="9" t="s">
        <v>63</v>
      </c>
      <c r="D33" s="17" t="s">
        <v>982</v>
      </c>
      <c r="E33" s="18">
        <v>600216</v>
      </c>
      <c r="F33" s="17">
        <v>1690</v>
      </c>
      <c r="G33" s="6">
        <v>1014.36504</v>
      </c>
    </row>
    <row r="34" spans="1:7" x14ac:dyDescent="0.45">
      <c r="A34" s="9" t="s">
        <v>41</v>
      </c>
      <c r="B34" s="10" t="s">
        <v>1279</v>
      </c>
      <c r="C34" s="9" t="s">
        <v>63</v>
      </c>
      <c r="D34" s="17" t="s">
        <v>980</v>
      </c>
      <c r="E34" s="18">
        <v>837718660</v>
      </c>
      <c r="F34" s="17" t="s">
        <v>2643</v>
      </c>
      <c r="G34" s="6">
        <v>416639.375551</v>
      </c>
    </row>
    <row r="35" spans="1:7" ht="19.149999999999999" x14ac:dyDescent="0.45">
      <c r="A35" s="9" t="s">
        <v>978</v>
      </c>
      <c r="B35" s="10" t="s">
        <v>977</v>
      </c>
      <c r="C35" s="9" t="s">
        <v>63</v>
      </c>
      <c r="D35" s="17" t="s">
        <v>976</v>
      </c>
      <c r="E35" s="18">
        <v>3161965</v>
      </c>
      <c r="F35" s="17">
        <v>849</v>
      </c>
      <c r="G35" s="6">
        <v>2684.5082849999999</v>
      </c>
    </row>
    <row r="36" spans="1:7" x14ac:dyDescent="0.45">
      <c r="A36" s="9" t="s">
        <v>975</v>
      </c>
      <c r="B36" s="10" t="s">
        <v>974</v>
      </c>
      <c r="C36" s="9" t="s">
        <v>63</v>
      </c>
      <c r="D36" s="17" t="s">
        <v>973</v>
      </c>
      <c r="E36" s="18">
        <v>54195410</v>
      </c>
      <c r="F36" s="17" t="s">
        <v>2642</v>
      </c>
      <c r="G36" s="6">
        <v>15364.398735000001</v>
      </c>
    </row>
    <row r="37" spans="1:7" x14ac:dyDescent="0.45">
      <c r="A37" s="9" t="s">
        <v>972</v>
      </c>
      <c r="B37" s="10" t="s">
        <v>968</v>
      </c>
      <c r="C37" s="9" t="s">
        <v>63</v>
      </c>
      <c r="D37" s="17" t="s">
        <v>971</v>
      </c>
      <c r="E37" s="18">
        <v>6894914573</v>
      </c>
      <c r="F37" s="17" t="s">
        <v>2641</v>
      </c>
      <c r="G37" s="6">
        <v>718.45009850999998</v>
      </c>
    </row>
    <row r="38" spans="1:7" x14ac:dyDescent="0.45">
      <c r="A38" s="9" t="s">
        <v>969</v>
      </c>
      <c r="B38" s="10" t="s">
        <v>968</v>
      </c>
      <c r="C38" s="9" t="s">
        <v>67</v>
      </c>
      <c r="D38" s="17" t="s">
        <v>967</v>
      </c>
      <c r="E38" s="18">
        <v>859219416</v>
      </c>
      <c r="F38" s="17" t="s">
        <v>2640</v>
      </c>
      <c r="G38" s="6">
        <v>66.847270559999998</v>
      </c>
    </row>
    <row r="39" spans="1:7" x14ac:dyDescent="0.45">
      <c r="A39" s="9" t="s">
        <v>965</v>
      </c>
      <c r="B39" s="10" t="s">
        <v>961</v>
      </c>
      <c r="C39" s="9" t="s">
        <v>63</v>
      </c>
      <c r="D39" s="17" t="s">
        <v>964</v>
      </c>
      <c r="E39" s="18">
        <v>166167000</v>
      </c>
      <c r="F39" s="17" t="s">
        <v>2596</v>
      </c>
      <c r="G39" s="6">
        <v>1969.0789500000001</v>
      </c>
    </row>
    <row r="40" spans="1:7" x14ac:dyDescent="0.45">
      <c r="A40" s="9" t="s">
        <v>962</v>
      </c>
      <c r="B40" s="10" t="s">
        <v>961</v>
      </c>
      <c r="C40" s="9" t="s">
        <v>67</v>
      </c>
      <c r="D40" s="17" t="s">
        <v>960</v>
      </c>
      <c r="E40" s="18">
        <v>55389000</v>
      </c>
      <c r="F40" s="17" t="s">
        <v>2639</v>
      </c>
      <c r="G40" s="6">
        <v>280.26834000000002</v>
      </c>
    </row>
    <row r="41" spans="1:7" x14ac:dyDescent="0.45">
      <c r="A41" s="9" t="s">
        <v>958</v>
      </c>
      <c r="B41" s="10" t="s">
        <v>1630</v>
      </c>
      <c r="C41" s="9" t="s">
        <v>63</v>
      </c>
      <c r="D41" s="17" t="s">
        <v>956</v>
      </c>
      <c r="E41" s="18">
        <v>498900</v>
      </c>
      <c r="F41" s="17"/>
      <c r="G41" s="7">
        <v>0</v>
      </c>
    </row>
    <row r="42" spans="1:7" ht="19.149999999999999" x14ac:dyDescent="0.45">
      <c r="A42" s="9" t="s">
        <v>955</v>
      </c>
      <c r="B42" s="10" t="s">
        <v>954</v>
      </c>
      <c r="C42" s="9" t="s">
        <v>63</v>
      </c>
      <c r="D42" s="17" t="s">
        <v>953</v>
      </c>
      <c r="E42" s="18">
        <v>5269115472</v>
      </c>
      <c r="F42" s="17" t="s">
        <v>2638</v>
      </c>
      <c r="G42" s="6">
        <v>333.69308283999999</v>
      </c>
    </row>
    <row r="43" spans="1:7" x14ac:dyDescent="0.45">
      <c r="A43" s="9" t="s">
        <v>951</v>
      </c>
      <c r="B43" s="10" t="s">
        <v>947</v>
      </c>
      <c r="C43" s="9" t="s">
        <v>63</v>
      </c>
      <c r="D43" s="17" t="s">
        <v>950</v>
      </c>
      <c r="E43" s="18">
        <v>721182860</v>
      </c>
      <c r="F43" s="17" t="s">
        <v>2637</v>
      </c>
      <c r="G43" s="6">
        <v>11863.458047</v>
      </c>
    </row>
    <row r="44" spans="1:7" x14ac:dyDescent="0.45">
      <c r="A44" s="9" t="s">
        <v>948</v>
      </c>
      <c r="B44" s="10" t="s">
        <v>947</v>
      </c>
      <c r="C44" s="9" t="s">
        <v>67</v>
      </c>
      <c r="D44" s="17" t="s">
        <v>946</v>
      </c>
      <c r="E44" s="18">
        <v>154256400</v>
      </c>
      <c r="F44" s="17" t="s">
        <v>2636</v>
      </c>
      <c r="G44" s="6">
        <v>2876.88186</v>
      </c>
    </row>
    <row r="45" spans="1:7" x14ac:dyDescent="0.45">
      <c r="A45" s="9" t="s">
        <v>944</v>
      </c>
      <c r="B45" s="10" t="s">
        <v>943</v>
      </c>
      <c r="C45" s="9" t="s">
        <v>63</v>
      </c>
      <c r="D45" s="17" t="s">
        <v>942</v>
      </c>
      <c r="E45" s="18">
        <v>91500000</v>
      </c>
      <c r="F45" s="17" t="s">
        <v>2635</v>
      </c>
      <c r="G45" s="6">
        <v>288.22500000000002</v>
      </c>
    </row>
    <row r="46" spans="1:7" x14ac:dyDescent="0.45">
      <c r="A46" s="9" t="s">
        <v>17</v>
      </c>
      <c r="B46" s="10" t="s">
        <v>940</v>
      </c>
      <c r="C46" s="9" t="s">
        <v>63</v>
      </c>
      <c r="D46" s="17" t="s">
        <v>939</v>
      </c>
      <c r="E46" s="18">
        <v>124750000</v>
      </c>
      <c r="F46" s="17" t="s">
        <v>2634</v>
      </c>
      <c r="G46" s="6">
        <v>45321.675000000003</v>
      </c>
    </row>
    <row r="47" spans="1:7" ht="25.5" x14ac:dyDescent="0.45">
      <c r="A47" s="9" t="s">
        <v>938</v>
      </c>
      <c r="B47" s="10" t="s">
        <v>937</v>
      </c>
      <c r="C47" s="9" t="s">
        <v>63</v>
      </c>
      <c r="D47" s="17" t="s">
        <v>936</v>
      </c>
      <c r="E47" s="18">
        <v>17223107804</v>
      </c>
      <c r="F47" s="17" t="s">
        <v>2633</v>
      </c>
      <c r="G47" s="6">
        <v>17205.884696200003</v>
      </c>
    </row>
    <row r="48" spans="1:7" x14ac:dyDescent="0.45">
      <c r="A48" s="9" t="s">
        <v>934</v>
      </c>
      <c r="B48" s="10" t="s">
        <v>931</v>
      </c>
      <c r="C48" s="9" t="s">
        <v>63</v>
      </c>
      <c r="D48" s="17" t="s">
        <v>933</v>
      </c>
      <c r="E48" s="18">
        <v>343407</v>
      </c>
      <c r="F48" s="17">
        <v>1052</v>
      </c>
      <c r="G48" s="6">
        <v>361.26416399999999</v>
      </c>
    </row>
    <row r="49" spans="1:7" x14ac:dyDescent="0.45">
      <c r="A49" s="9" t="s">
        <v>932</v>
      </c>
      <c r="B49" s="10" t="s">
        <v>931</v>
      </c>
      <c r="C49" s="9" t="s">
        <v>67</v>
      </c>
      <c r="D49" s="17" t="s">
        <v>930</v>
      </c>
      <c r="E49" s="18">
        <v>114469</v>
      </c>
      <c r="F49" s="17">
        <v>854</v>
      </c>
      <c r="G49" s="6">
        <v>97.756525999999994</v>
      </c>
    </row>
    <row r="50" spans="1:7" x14ac:dyDescent="0.45">
      <c r="A50" s="9" t="s">
        <v>929</v>
      </c>
      <c r="B50" s="10" t="s">
        <v>928</v>
      </c>
      <c r="C50" s="9" t="s">
        <v>63</v>
      </c>
      <c r="D50" s="17" t="s">
        <v>927</v>
      </c>
      <c r="E50" s="18">
        <v>1404308</v>
      </c>
      <c r="F50" s="17">
        <v>242</v>
      </c>
      <c r="G50" s="6">
        <v>339.842536</v>
      </c>
    </row>
    <row r="51" spans="1:7" x14ac:dyDescent="0.45">
      <c r="A51" s="9" t="s">
        <v>926</v>
      </c>
      <c r="B51" s="10" t="s">
        <v>925</v>
      </c>
      <c r="C51" s="9" t="s">
        <v>63</v>
      </c>
      <c r="D51" s="17" t="s">
        <v>924</v>
      </c>
      <c r="E51" s="18">
        <v>35371898370</v>
      </c>
      <c r="F51" s="17" t="s">
        <v>2632</v>
      </c>
      <c r="G51" s="6">
        <v>27307.105541639998</v>
      </c>
    </row>
    <row r="52" spans="1:7" x14ac:dyDescent="0.45">
      <c r="A52" s="9" t="s">
        <v>53</v>
      </c>
      <c r="B52" s="10" t="s">
        <v>922</v>
      </c>
      <c r="C52" s="9" t="s">
        <v>63</v>
      </c>
      <c r="D52" s="17" t="s">
        <v>921</v>
      </c>
      <c r="E52" s="18">
        <v>63048706145</v>
      </c>
      <c r="F52" s="17" t="s">
        <v>2631</v>
      </c>
      <c r="G52" s="6">
        <v>142048.73494468999</v>
      </c>
    </row>
    <row r="53" spans="1:7" x14ac:dyDescent="0.45">
      <c r="A53" s="9" t="s">
        <v>919</v>
      </c>
      <c r="B53" s="10" t="s">
        <v>918</v>
      </c>
      <c r="C53" s="9" t="s">
        <v>63</v>
      </c>
      <c r="D53" s="17" t="s">
        <v>917</v>
      </c>
      <c r="E53" s="18">
        <v>10350000</v>
      </c>
      <c r="F53" s="17"/>
      <c r="G53" s="7">
        <v>0</v>
      </c>
    </row>
    <row r="54" spans="1:7" x14ac:dyDescent="0.45">
      <c r="A54" s="9" t="s">
        <v>50</v>
      </c>
      <c r="B54" s="10" t="s">
        <v>916</v>
      </c>
      <c r="C54" s="9" t="s">
        <v>63</v>
      </c>
      <c r="D54" s="17" t="s">
        <v>915</v>
      </c>
      <c r="E54" s="18">
        <v>1274665323063</v>
      </c>
      <c r="F54" s="17" t="s">
        <v>2630</v>
      </c>
      <c r="G54" s="6">
        <v>56110.767521230002</v>
      </c>
    </row>
    <row r="55" spans="1:7" x14ac:dyDescent="0.45">
      <c r="A55" s="9" t="s">
        <v>913</v>
      </c>
      <c r="B55" s="10" t="s">
        <v>912</v>
      </c>
      <c r="C55" s="9" t="s">
        <v>63</v>
      </c>
      <c r="D55" s="17" t="s">
        <v>911</v>
      </c>
      <c r="E55" s="18">
        <v>2951250000</v>
      </c>
      <c r="F55" s="17" t="s">
        <v>2629</v>
      </c>
      <c r="G55" s="6">
        <v>8086.4250000000002</v>
      </c>
    </row>
    <row r="56" spans="1:7" x14ac:dyDescent="0.45">
      <c r="A56" s="9" t="s">
        <v>909</v>
      </c>
      <c r="B56" s="10" t="s">
        <v>908</v>
      </c>
      <c r="C56" s="9" t="s">
        <v>67</v>
      </c>
      <c r="D56" s="17" t="s">
        <v>907</v>
      </c>
      <c r="E56" s="18">
        <v>1880000</v>
      </c>
      <c r="F56" s="17"/>
      <c r="G56" s="7">
        <v>0</v>
      </c>
    </row>
    <row r="57" spans="1:7" x14ac:dyDescent="0.45">
      <c r="A57" s="9" t="s">
        <v>906</v>
      </c>
      <c r="B57" s="10" t="s">
        <v>903</v>
      </c>
      <c r="C57" s="9" t="s">
        <v>63</v>
      </c>
      <c r="D57" s="17" t="s">
        <v>905</v>
      </c>
      <c r="E57" s="18">
        <v>18520260</v>
      </c>
      <c r="F57" s="17">
        <v>335</v>
      </c>
      <c r="G57" s="6">
        <v>6204.2870999999996</v>
      </c>
    </row>
    <row r="58" spans="1:7" x14ac:dyDescent="0.45">
      <c r="A58" s="9" t="s">
        <v>904</v>
      </c>
      <c r="B58" s="10" t="s">
        <v>903</v>
      </c>
      <c r="C58" s="9" t="s">
        <v>67</v>
      </c>
      <c r="D58" s="17" t="s">
        <v>902</v>
      </c>
      <c r="E58" s="18">
        <v>1453500</v>
      </c>
      <c r="F58" s="17">
        <v>281</v>
      </c>
      <c r="G58" s="6">
        <v>408.43349999999998</v>
      </c>
    </row>
    <row r="59" spans="1:7" x14ac:dyDescent="0.45">
      <c r="A59" s="9" t="s">
        <v>901</v>
      </c>
      <c r="B59" s="10" t="s">
        <v>900</v>
      </c>
      <c r="C59" s="9" t="s">
        <v>63</v>
      </c>
      <c r="D59" s="17" t="s">
        <v>899</v>
      </c>
      <c r="E59" s="18">
        <v>185125000</v>
      </c>
      <c r="F59" s="17"/>
      <c r="G59" s="7">
        <v>0</v>
      </c>
    </row>
    <row r="60" spans="1:7" x14ac:dyDescent="0.45">
      <c r="A60" s="9" t="s">
        <v>15</v>
      </c>
      <c r="B60" s="10" t="s">
        <v>898</v>
      </c>
      <c r="C60" s="9" t="s">
        <v>63</v>
      </c>
      <c r="D60" s="17" t="s">
        <v>897</v>
      </c>
      <c r="E60" s="18">
        <v>23673512900</v>
      </c>
      <c r="F60" s="17" t="s">
        <v>2628</v>
      </c>
      <c r="G60" s="6">
        <v>3112593.476092</v>
      </c>
    </row>
    <row r="61" spans="1:7" x14ac:dyDescent="0.45">
      <c r="A61" s="9" t="s">
        <v>895</v>
      </c>
      <c r="B61" s="10" t="s">
        <v>894</v>
      </c>
      <c r="C61" s="9" t="s">
        <v>63</v>
      </c>
      <c r="D61" s="17" t="s">
        <v>893</v>
      </c>
      <c r="E61" s="18">
        <v>185125000</v>
      </c>
      <c r="F61" s="17"/>
      <c r="G61" s="7">
        <v>0</v>
      </c>
    </row>
    <row r="62" spans="1:7" x14ac:dyDescent="0.45">
      <c r="A62" s="9" t="s">
        <v>892</v>
      </c>
      <c r="B62" s="10" t="s">
        <v>891</v>
      </c>
      <c r="C62" s="9" t="s">
        <v>63</v>
      </c>
      <c r="D62" s="17" t="s">
        <v>890</v>
      </c>
      <c r="E62" s="18">
        <v>471428300</v>
      </c>
      <c r="F62" s="17"/>
      <c r="G62" s="7">
        <v>0</v>
      </c>
    </row>
    <row r="63" spans="1:7" x14ac:dyDescent="0.45">
      <c r="A63" s="9" t="s">
        <v>52</v>
      </c>
      <c r="B63" s="10" t="s">
        <v>1262</v>
      </c>
      <c r="C63" s="9" t="s">
        <v>63</v>
      </c>
      <c r="D63" s="17" t="s">
        <v>888</v>
      </c>
      <c r="E63" s="18">
        <v>43963773</v>
      </c>
      <c r="F63" s="17">
        <v>677</v>
      </c>
      <c r="G63" s="6">
        <v>29763.474321000002</v>
      </c>
    </row>
    <row r="64" spans="1:7" x14ac:dyDescent="0.45">
      <c r="A64" s="9" t="s">
        <v>16</v>
      </c>
      <c r="B64" s="10" t="s">
        <v>1261</v>
      </c>
      <c r="C64" s="9" t="s">
        <v>63</v>
      </c>
      <c r="D64" s="17" t="s">
        <v>886</v>
      </c>
      <c r="E64" s="18">
        <v>158245476</v>
      </c>
      <c r="F64" s="17">
        <v>8162</v>
      </c>
      <c r="G64" s="6">
        <v>1291599.5751120001</v>
      </c>
    </row>
    <row r="65" spans="1:7" x14ac:dyDescent="0.45">
      <c r="A65" s="9" t="s">
        <v>885</v>
      </c>
      <c r="B65" s="10" t="s">
        <v>1260</v>
      </c>
      <c r="C65" s="9" t="s">
        <v>63</v>
      </c>
      <c r="D65" s="17" t="s">
        <v>883</v>
      </c>
      <c r="E65" s="18">
        <v>190000000</v>
      </c>
      <c r="F65" s="17" t="s">
        <v>2627</v>
      </c>
      <c r="G65" s="6">
        <v>841.7</v>
      </c>
    </row>
    <row r="66" spans="1:7" x14ac:dyDescent="0.45">
      <c r="A66" s="9" t="s">
        <v>881</v>
      </c>
      <c r="B66" s="10" t="s">
        <v>880</v>
      </c>
      <c r="C66" s="9" t="s">
        <v>63</v>
      </c>
      <c r="D66" s="17" t="s">
        <v>879</v>
      </c>
      <c r="E66" s="18">
        <v>2596000000</v>
      </c>
      <c r="F66" s="17" t="s">
        <v>2626</v>
      </c>
      <c r="G66" s="6">
        <v>120.714</v>
      </c>
    </row>
    <row r="67" spans="1:7" x14ac:dyDescent="0.45">
      <c r="A67" s="9" t="s">
        <v>877</v>
      </c>
      <c r="B67" s="10" t="s">
        <v>876</v>
      </c>
      <c r="C67" s="9" t="s">
        <v>63</v>
      </c>
      <c r="D67" s="17" t="s">
        <v>875</v>
      </c>
      <c r="E67" s="18">
        <v>43000000</v>
      </c>
      <c r="F67" s="17" t="s">
        <v>2625</v>
      </c>
      <c r="G67" s="6">
        <v>52.46</v>
      </c>
    </row>
    <row r="68" spans="1:7" x14ac:dyDescent="0.45">
      <c r="A68" s="9" t="s">
        <v>873</v>
      </c>
      <c r="B68" s="10" t="s">
        <v>1603</v>
      </c>
      <c r="C68" s="9" t="s">
        <v>63</v>
      </c>
      <c r="D68" s="17" t="s">
        <v>871</v>
      </c>
      <c r="E68" s="18">
        <v>60000000</v>
      </c>
      <c r="F68" s="17" t="s">
        <v>2624</v>
      </c>
      <c r="G68" s="6">
        <v>2436</v>
      </c>
    </row>
    <row r="69" spans="1:7" x14ac:dyDescent="0.45">
      <c r="A69" s="9" t="s">
        <v>869</v>
      </c>
      <c r="B69" s="10" t="s">
        <v>868</v>
      </c>
      <c r="C69" s="9" t="s">
        <v>63</v>
      </c>
      <c r="D69" s="17" t="s">
        <v>867</v>
      </c>
      <c r="E69" s="18">
        <v>11217094</v>
      </c>
      <c r="F69" s="17">
        <v>1187</v>
      </c>
      <c r="G69" s="6">
        <v>13314.690578</v>
      </c>
    </row>
    <row r="70" spans="1:7" x14ac:dyDescent="0.45">
      <c r="A70" s="9" t="s">
        <v>866</v>
      </c>
      <c r="B70" s="10" t="s">
        <v>1255</v>
      </c>
      <c r="C70" s="9" t="s">
        <v>63</v>
      </c>
      <c r="D70" s="17" t="s">
        <v>865</v>
      </c>
      <c r="E70" s="18">
        <v>688894206</v>
      </c>
      <c r="F70" s="17"/>
      <c r="G70" s="7">
        <v>0</v>
      </c>
    </row>
    <row r="71" spans="1:7" x14ac:dyDescent="0.45">
      <c r="A71" s="9" t="s">
        <v>864</v>
      </c>
      <c r="B71" s="10" t="s">
        <v>1255</v>
      </c>
      <c r="C71" s="9" t="s">
        <v>67</v>
      </c>
      <c r="D71" s="17" t="s">
        <v>862</v>
      </c>
      <c r="E71" s="18">
        <v>229631402</v>
      </c>
      <c r="F71" s="17"/>
      <c r="G71" s="7">
        <v>0</v>
      </c>
    </row>
    <row r="72" spans="1:7" x14ac:dyDescent="0.45">
      <c r="A72" s="9" t="s">
        <v>36</v>
      </c>
      <c r="B72" s="10" t="s">
        <v>857</v>
      </c>
      <c r="C72" s="9" t="s">
        <v>63</v>
      </c>
      <c r="D72" s="17" t="s">
        <v>856</v>
      </c>
      <c r="E72" s="18">
        <v>386255464890</v>
      </c>
      <c r="F72" s="17" t="s">
        <v>2623</v>
      </c>
      <c r="G72" s="6">
        <v>202977.24679970002</v>
      </c>
    </row>
    <row r="73" spans="1:7" x14ac:dyDescent="0.45">
      <c r="A73" s="9" t="s">
        <v>854</v>
      </c>
      <c r="B73" s="10" t="s">
        <v>853</v>
      </c>
      <c r="C73" s="9" t="s">
        <v>63</v>
      </c>
      <c r="D73" s="17" t="s">
        <v>852</v>
      </c>
      <c r="E73" s="18">
        <v>72907930</v>
      </c>
      <c r="F73" s="17"/>
      <c r="G73" s="7">
        <v>0</v>
      </c>
    </row>
    <row r="74" spans="1:7" x14ac:dyDescent="0.45">
      <c r="A74" s="9" t="s">
        <v>848</v>
      </c>
      <c r="B74" s="10" t="s">
        <v>843</v>
      </c>
      <c r="C74" s="9" t="s">
        <v>63</v>
      </c>
      <c r="D74" s="17" t="s">
        <v>847</v>
      </c>
      <c r="E74" s="18">
        <v>448410</v>
      </c>
      <c r="F74" s="17">
        <v>345</v>
      </c>
      <c r="G74" s="6">
        <v>154.70144999999999</v>
      </c>
    </row>
    <row r="75" spans="1:7" x14ac:dyDescent="0.45">
      <c r="A75" s="9" t="s">
        <v>846</v>
      </c>
      <c r="B75" s="10" t="s">
        <v>843</v>
      </c>
      <c r="C75" s="9" t="s">
        <v>63</v>
      </c>
      <c r="D75" s="17" t="s">
        <v>845</v>
      </c>
      <c r="E75" s="18">
        <v>352319</v>
      </c>
      <c r="F75" s="17"/>
      <c r="G75" s="7">
        <v>0</v>
      </c>
    </row>
    <row r="76" spans="1:7" x14ac:dyDescent="0.45">
      <c r="A76" s="9" t="s">
        <v>844</v>
      </c>
      <c r="B76" s="10" t="s">
        <v>843</v>
      </c>
      <c r="C76" s="9" t="s">
        <v>67</v>
      </c>
      <c r="D76" s="17" t="s">
        <v>842</v>
      </c>
      <c r="E76" s="18">
        <v>266910</v>
      </c>
      <c r="F76" s="17"/>
      <c r="G76" s="7">
        <v>0</v>
      </c>
    </row>
    <row r="77" spans="1:7" x14ac:dyDescent="0.45">
      <c r="A77" s="9" t="s">
        <v>838</v>
      </c>
      <c r="B77" s="10" t="s">
        <v>837</v>
      </c>
      <c r="C77" s="9" t="s">
        <v>63</v>
      </c>
      <c r="D77" s="17" t="s">
        <v>836</v>
      </c>
      <c r="E77" s="18">
        <v>4766807700</v>
      </c>
      <c r="F77" s="17" t="s">
        <v>2622</v>
      </c>
      <c r="G77" s="6">
        <v>28219.501584000001</v>
      </c>
    </row>
    <row r="78" spans="1:7" x14ac:dyDescent="0.45">
      <c r="A78" s="9" t="s">
        <v>834</v>
      </c>
      <c r="B78" s="10" t="s">
        <v>833</v>
      </c>
      <c r="C78" s="9" t="s">
        <v>63</v>
      </c>
      <c r="D78" s="17" t="s">
        <v>832</v>
      </c>
      <c r="E78" s="18">
        <v>1166009086</v>
      </c>
      <c r="F78" s="17" t="s">
        <v>2621</v>
      </c>
      <c r="G78" s="6">
        <v>6494.6706089600002</v>
      </c>
    </row>
    <row r="79" spans="1:7" x14ac:dyDescent="0.45">
      <c r="A79" s="9" t="s">
        <v>830</v>
      </c>
      <c r="B79" s="10" t="s">
        <v>829</v>
      </c>
      <c r="C79" s="9" t="s">
        <v>63</v>
      </c>
      <c r="D79" s="17" t="s">
        <v>828</v>
      </c>
      <c r="E79" s="18">
        <v>75000000</v>
      </c>
      <c r="F79" s="17" t="s">
        <v>2620</v>
      </c>
      <c r="G79" s="6">
        <v>847.5</v>
      </c>
    </row>
    <row r="80" spans="1:7" ht="19.149999999999999" x14ac:dyDescent="0.45">
      <c r="A80" s="9" t="s">
        <v>826</v>
      </c>
      <c r="B80" s="10" t="s">
        <v>822</v>
      </c>
      <c r="C80" s="9" t="s">
        <v>63</v>
      </c>
      <c r="D80" s="17" t="s">
        <v>825</v>
      </c>
      <c r="E80" s="18">
        <v>932654723</v>
      </c>
      <c r="F80" s="17" t="s">
        <v>2619</v>
      </c>
      <c r="G80" s="6">
        <v>34041.897389500002</v>
      </c>
    </row>
    <row r="81" spans="1:7" ht="19.149999999999999" x14ac:dyDescent="0.45">
      <c r="A81" s="9" t="s">
        <v>823</v>
      </c>
      <c r="B81" s="10" t="s">
        <v>822</v>
      </c>
      <c r="C81" s="9" t="s">
        <v>67</v>
      </c>
      <c r="D81" s="17" t="s">
        <v>821</v>
      </c>
      <c r="E81" s="18">
        <v>310884574</v>
      </c>
      <c r="F81" s="17" t="s">
        <v>2618</v>
      </c>
      <c r="G81" s="6">
        <v>10228.1024846</v>
      </c>
    </row>
    <row r="82" spans="1:7" x14ac:dyDescent="0.45">
      <c r="A82" s="9" t="s">
        <v>819</v>
      </c>
      <c r="B82" s="10" t="s">
        <v>816</v>
      </c>
      <c r="C82" s="9" t="s">
        <v>63</v>
      </c>
      <c r="D82" s="17" t="s">
        <v>818</v>
      </c>
      <c r="E82" s="18">
        <v>237043251</v>
      </c>
      <c r="F82" s="17" t="s">
        <v>2617</v>
      </c>
      <c r="G82" s="6">
        <v>20314.606610700001</v>
      </c>
    </row>
    <row r="83" spans="1:7" x14ac:dyDescent="0.45">
      <c r="A83" s="9" t="s">
        <v>817</v>
      </c>
      <c r="B83" s="10" t="s">
        <v>816</v>
      </c>
      <c r="C83" s="9" t="s">
        <v>67</v>
      </c>
      <c r="D83" s="17" t="s">
        <v>815</v>
      </c>
      <c r="E83" s="18">
        <v>3696506</v>
      </c>
      <c r="F83" s="17" t="s">
        <v>2616</v>
      </c>
      <c r="G83" s="6">
        <v>185.1949506</v>
      </c>
    </row>
    <row r="84" spans="1:7" x14ac:dyDescent="0.45">
      <c r="A84" s="9" t="s">
        <v>813</v>
      </c>
      <c r="B84" s="10" t="s">
        <v>812</v>
      </c>
      <c r="C84" s="9" t="s">
        <v>63</v>
      </c>
      <c r="D84" s="17" t="s">
        <v>811</v>
      </c>
      <c r="E84" s="18">
        <v>17869440</v>
      </c>
      <c r="F84" s="17" t="s">
        <v>2615</v>
      </c>
      <c r="G84" s="6">
        <v>2099.6592000000001</v>
      </c>
    </row>
    <row r="85" spans="1:7" x14ac:dyDescent="0.45">
      <c r="A85" s="9" t="s">
        <v>809</v>
      </c>
      <c r="B85" s="10" t="s">
        <v>808</v>
      </c>
      <c r="C85" s="9" t="s">
        <v>63</v>
      </c>
      <c r="D85" s="17" t="s">
        <v>807</v>
      </c>
      <c r="E85" s="18">
        <v>99258355</v>
      </c>
      <c r="F85" s="17">
        <v>80</v>
      </c>
      <c r="G85" s="6">
        <v>7940.6683999999996</v>
      </c>
    </row>
    <row r="86" spans="1:7" x14ac:dyDescent="0.45">
      <c r="A86" s="9" t="s">
        <v>805</v>
      </c>
      <c r="B86" s="10" t="s">
        <v>802</v>
      </c>
      <c r="C86" s="9" t="s">
        <v>63</v>
      </c>
      <c r="D86" s="17" t="s">
        <v>804</v>
      </c>
      <c r="E86" s="18">
        <v>41851554774</v>
      </c>
      <c r="F86" s="17"/>
      <c r="G86" s="7">
        <v>0</v>
      </c>
    </row>
    <row r="87" spans="1:7" x14ac:dyDescent="0.45">
      <c r="A87" s="9" t="s">
        <v>803</v>
      </c>
      <c r="B87" s="10" t="s">
        <v>802</v>
      </c>
      <c r="C87" s="9" t="s">
        <v>67</v>
      </c>
      <c r="D87" s="17" t="s">
        <v>801</v>
      </c>
      <c r="E87" s="18">
        <v>183062052</v>
      </c>
      <c r="F87" s="17"/>
      <c r="G87" s="7">
        <v>0</v>
      </c>
    </row>
    <row r="88" spans="1:7" ht="19.149999999999999" x14ac:dyDescent="0.45">
      <c r="A88" s="9" t="s">
        <v>800</v>
      </c>
      <c r="B88" s="10" t="s">
        <v>796</v>
      </c>
      <c r="C88" s="9" t="s">
        <v>63</v>
      </c>
      <c r="D88" s="17" t="s">
        <v>799</v>
      </c>
      <c r="E88" s="18">
        <v>122453406</v>
      </c>
      <c r="F88" s="17"/>
      <c r="G88" s="7">
        <v>0</v>
      </c>
    </row>
    <row r="89" spans="1:7" ht="19.149999999999999" x14ac:dyDescent="0.45">
      <c r="A89" s="9" t="s">
        <v>797</v>
      </c>
      <c r="B89" s="10" t="s">
        <v>796</v>
      </c>
      <c r="C89" s="9" t="s">
        <v>67</v>
      </c>
      <c r="D89" s="17" t="s">
        <v>795</v>
      </c>
      <c r="E89" s="18">
        <v>14393052</v>
      </c>
      <c r="F89" s="17">
        <v>51</v>
      </c>
      <c r="G89" s="6">
        <v>734.04565200000002</v>
      </c>
    </row>
    <row r="90" spans="1:7" x14ac:dyDescent="0.45">
      <c r="A90" s="9" t="s">
        <v>794</v>
      </c>
      <c r="B90" s="10" t="s">
        <v>793</v>
      </c>
      <c r="C90" s="9" t="s">
        <v>63</v>
      </c>
      <c r="D90" s="17" t="s">
        <v>792</v>
      </c>
      <c r="E90" s="18">
        <v>91487347</v>
      </c>
      <c r="F90" s="17"/>
      <c r="G90" s="7">
        <v>0</v>
      </c>
    </row>
    <row r="91" spans="1:7" x14ac:dyDescent="0.45">
      <c r="A91" s="9" t="s">
        <v>19</v>
      </c>
      <c r="B91" s="10" t="s">
        <v>791</v>
      </c>
      <c r="C91" s="9" t="s">
        <v>63</v>
      </c>
      <c r="D91" s="17" t="s">
        <v>790</v>
      </c>
      <c r="E91" s="18">
        <v>707229559</v>
      </c>
      <c r="F91" s="17" t="s">
        <v>2614</v>
      </c>
      <c r="G91" s="6">
        <v>18458.6914899</v>
      </c>
    </row>
    <row r="92" spans="1:7" x14ac:dyDescent="0.45">
      <c r="A92" s="9" t="s">
        <v>789</v>
      </c>
      <c r="B92" s="10" t="s">
        <v>1243</v>
      </c>
      <c r="C92" s="9" t="s">
        <v>63</v>
      </c>
      <c r="D92" s="17" t="s">
        <v>788</v>
      </c>
      <c r="E92" s="18">
        <v>2075600</v>
      </c>
      <c r="F92" s="17">
        <v>439</v>
      </c>
      <c r="G92" s="6">
        <v>911.1884</v>
      </c>
    </row>
    <row r="93" spans="1:7" x14ac:dyDescent="0.45">
      <c r="A93" s="9" t="s">
        <v>787</v>
      </c>
      <c r="B93" s="10" t="s">
        <v>1242</v>
      </c>
      <c r="C93" s="9" t="s">
        <v>63</v>
      </c>
      <c r="D93" s="17" t="s">
        <v>785</v>
      </c>
      <c r="E93" s="18">
        <v>28416095</v>
      </c>
      <c r="F93" s="17"/>
      <c r="G93" s="7">
        <v>0</v>
      </c>
    </row>
    <row r="94" spans="1:7" x14ac:dyDescent="0.45">
      <c r="A94" s="9" t="s">
        <v>784</v>
      </c>
      <c r="B94" s="10" t="s">
        <v>783</v>
      </c>
      <c r="C94" s="9" t="s">
        <v>63</v>
      </c>
      <c r="D94" s="17" t="s">
        <v>782</v>
      </c>
      <c r="E94" s="18">
        <v>250126</v>
      </c>
      <c r="F94" s="17">
        <v>66300</v>
      </c>
      <c r="G94" s="6">
        <v>16583.353800000001</v>
      </c>
    </row>
    <row r="95" spans="1:7" x14ac:dyDescent="0.45">
      <c r="A95" s="9" t="s">
        <v>781</v>
      </c>
      <c r="B95" s="10" t="s">
        <v>778</v>
      </c>
      <c r="C95" s="9" t="s">
        <v>63</v>
      </c>
      <c r="D95" s="17" t="s">
        <v>780</v>
      </c>
      <c r="E95" s="18">
        <v>748012</v>
      </c>
      <c r="F95" s="17">
        <v>10460</v>
      </c>
      <c r="G95" s="6">
        <v>7824.2055200000004</v>
      </c>
    </row>
    <row r="96" spans="1:7" x14ac:dyDescent="0.45">
      <c r="A96" s="9" t="s">
        <v>779</v>
      </c>
      <c r="B96" s="10" t="s">
        <v>778</v>
      </c>
      <c r="C96" s="9" t="s">
        <v>67</v>
      </c>
      <c r="D96" s="17" t="s">
        <v>777</v>
      </c>
      <c r="E96" s="18">
        <v>249337</v>
      </c>
      <c r="F96" s="17">
        <v>10100</v>
      </c>
      <c r="G96" s="6">
        <v>2518.3036999999999</v>
      </c>
    </row>
    <row r="97" spans="1:7" x14ac:dyDescent="0.45">
      <c r="A97" s="9" t="s">
        <v>776</v>
      </c>
      <c r="B97" s="10" t="s">
        <v>773</v>
      </c>
      <c r="C97" s="9" t="s">
        <v>63</v>
      </c>
      <c r="D97" s="17" t="s">
        <v>775</v>
      </c>
      <c r="E97" s="18">
        <v>213258000</v>
      </c>
      <c r="F97" s="17"/>
      <c r="G97" s="7">
        <v>0</v>
      </c>
    </row>
    <row r="98" spans="1:7" x14ac:dyDescent="0.45">
      <c r="A98" s="9" t="s">
        <v>774</v>
      </c>
      <c r="B98" s="10" t="s">
        <v>773</v>
      </c>
      <c r="C98" s="9" t="s">
        <v>67</v>
      </c>
      <c r="D98" s="17" t="s">
        <v>772</v>
      </c>
      <c r="E98" s="18">
        <v>71086000</v>
      </c>
      <c r="F98" s="17"/>
      <c r="G98" s="7">
        <v>0</v>
      </c>
    </row>
    <row r="99" spans="1:7" x14ac:dyDescent="0.45">
      <c r="A99" s="9" t="s">
        <v>770</v>
      </c>
      <c r="B99" s="10" t="s">
        <v>766</v>
      </c>
      <c r="C99" s="9" t="s">
        <v>63</v>
      </c>
      <c r="D99" s="17" t="s">
        <v>769</v>
      </c>
      <c r="E99" s="18">
        <v>9217583</v>
      </c>
      <c r="F99" s="17">
        <v>106</v>
      </c>
      <c r="G99" s="6">
        <v>977.06379800000002</v>
      </c>
    </row>
    <row r="100" spans="1:7" x14ac:dyDescent="0.45">
      <c r="A100" s="9" t="s">
        <v>767</v>
      </c>
      <c r="B100" s="10" t="s">
        <v>766</v>
      </c>
      <c r="C100" s="9" t="s">
        <v>67</v>
      </c>
      <c r="D100" s="17" t="s">
        <v>765</v>
      </c>
      <c r="E100" s="18">
        <v>1474549</v>
      </c>
      <c r="F100" s="17">
        <v>73</v>
      </c>
      <c r="G100" s="6">
        <v>107.642077</v>
      </c>
    </row>
    <row r="101" spans="1:7" ht="19.149999999999999" x14ac:dyDescent="0.45">
      <c r="A101" s="9" t="s">
        <v>763</v>
      </c>
      <c r="B101" s="10" t="s">
        <v>760</v>
      </c>
      <c r="C101" s="9" t="s">
        <v>63</v>
      </c>
      <c r="D101" s="17" t="s">
        <v>762</v>
      </c>
      <c r="E101" s="18">
        <v>596039612</v>
      </c>
      <c r="F101" s="17" t="s">
        <v>1257</v>
      </c>
      <c r="G101" s="6">
        <v>1084.79209384</v>
      </c>
    </row>
    <row r="102" spans="1:7" ht="19.149999999999999" x14ac:dyDescent="0.45">
      <c r="A102" s="9" t="s">
        <v>761</v>
      </c>
      <c r="B102" s="10" t="s">
        <v>760</v>
      </c>
      <c r="C102" s="9" t="s">
        <v>67</v>
      </c>
      <c r="D102" s="17" t="s">
        <v>759</v>
      </c>
      <c r="E102" s="18">
        <v>168993328</v>
      </c>
      <c r="F102" s="17" t="s">
        <v>874</v>
      </c>
      <c r="G102" s="6">
        <v>312.6376568</v>
      </c>
    </row>
    <row r="103" spans="1:7" x14ac:dyDescent="0.45">
      <c r="A103" s="9" t="s">
        <v>757</v>
      </c>
      <c r="B103" s="10" t="s">
        <v>756</v>
      </c>
      <c r="C103" s="9" t="s">
        <v>63</v>
      </c>
      <c r="D103" s="17" t="s">
        <v>755</v>
      </c>
      <c r="E103" s="18">
        <v>391105645</v>
      </c>
      <c r="F103" s="17" t="s">
        <v>85</v>
      </c>
      <c r="G103" s="6">
        <v>29802.250149</v>
      </c>
    </row>
    <row r="104" spans="1:7" x14ac:dyDescent="0.45">
      <c r="A104" s="9" t="s">
        <v>753</v>
      </c>
      <c r="B104" s="10" t="s">
        <v>749</v>
      </c>
      <c r="C104" s="9" t="s">
        <v>63</v>
      </c>
      <c r="D104" s="17" t="s">
        <v>752</v>
      </c>
      <c r="E104" s="18">
        <v>868998400</v>
      </c>
      <c r="F104" s="17"/>
      <c r="G104" s="7">
        <v>0</v>
      </c>
    </row>
    <row r="105" spans="1:7" x14ac:dyDescent="0.45">
      <c r="A105" s="9" t="s">
        <v>750</v>
      </c>
      <c r="B105" s="10" t="s">
        <v>749</v>
      </c>
      <c r="C105" s="9" t="s">
        <v>67</v>
      </c>
      <c r="D105" s="17" t="s">
        <v>748</v>
      </c>
      <c r="E105" s="18">
        <v>136333440</v>
      </c>
      <c r="F105" s="17" t="s">
        <v>2613</v>
      </c>
      <c r="G105" s="6">
        <v>34.492360320000003</v>
      </c>
    </row>
    <row r="106" spans="1:7" x14ac:dyDescent="0.45">
      <c r="A106" s="9" t="s">
        <v>746</v>
      </c>
      <c r="B106" s="10" t="s">
        <v>745</v>
      </c>
      <c r="C106" s="9" t="s">
        <v>63</v>
      </c>
      <c r="D106" s="17" t="s">
        <v>744</v>
      </c>
      <c r="E106" s="18">
        <v>282868130</v>
      </c>
      <c r="F106" s="17">
        <v>43</v>
      </c>
      <c r="G106" s="6">
        <v>12163.329589999999</v>
      </c>
    </row>
    <row r="107" spans="1:7" x14ac:dyDescent="0.45">
      <c r="A107" s="9" t="s">
        <v>742</v>
      </c>
      <c r="B107" s="10" t="s">
        <v>741</v>
      </c>
      <c r="C107" s="9" t="s">
        <v>63</v>
      </c>
      <c r="D107" s="17" t="s">
        <v>740</v>
      </c>
      <c r="E107" s="18">
        <v>50326222</v>
      </c>
      <c r="F107" s="17"/>
      <c r="G107" s="7">
        <v>0</v>
      </c>
    </row>
    <row r="108" spans="1:7" x14ac:dyDescent="0.45">
      <c r="A108" s="9" t="s">
        <v>739</v>
      </c>
      <c r="B108" s="10" t="s">
        <v>1233</v>
      </c>
      <c r="C108" s="9" t="s">
        <v>67</v>
      </c>
      <c r="D108" s="17" t="s">
        <v>737</v>
      </c>
      <c r="E108" s="18">
        <v>450000</v>
      </c>
      <c r="F108" s="17"/>
      <c r="G108" s="7">
        <v>0</v>
      </c>
    </row>
    <row r="109" spans="1:7" x14ac:dyDescent="0.45">
      <c r="A109" s="9" t="s">
        <v>736</v>
      </c>
      <c r="B109" s="10" t="s">
        <v>735</v>
      </c>
      <c r="C109" s="9" t="s">
        <v>63</v>
      </c>
      <c r="D109" s="17" t="s">
        <v>734</v>
      </c>
      <c r="E109" s="18">
        <v>21903490875</v>
      </c>
      <c r="F109" s="17"/>
      <c r="G109" s="7">
        <v>0</v>
      </c>
    </row>
    <row r="110" spans="1:7" x14ac:dyDescent="0.45">
      <c r="A110" s="9" t="s">
        <v>733</v>
      </c>
      <c r="B110" s="10" t="s">
        <v>732</v>
      </c>
      <c r="C110" s="9" t="s">
        <v>63</v>
      </c>
      <c r="D110" s="17" t="s">
        <v>731</v>
      </c>
      <c r="E110" s="18">
        <v>70675984774</v>
      </c>
      <c r="F110" s="17"/>
      <c r="G110" s="7">
        <v>0</v>
      </c>
    </row>
    <row r="111" spans="1:7" ht="25.5" x14ac:dyDescent="0.45">
      <c r="A111" s="9" t="s">
        <v>730</v>
      </c>
      <c r="B111" s="10" t="s">
        <v>729</v>
      </c>
      <c r="C111" s="9" t="s">
        <v>63</v>
      </c>
      <c r="D111" s="17" t="s">
        <v>728</v>
      </c>
      <c r="E111" s="18">
        <v>884760</v>
      </c>
      <c r="F111" s="17"/>
      <c r="G111" s="7">
        <v>0</v>
      </c>
    </row>
    <row r="112" spans="1:7" x14ac:dyDescent="0.45">
      <c r="A112" s="9" t="s">
        <v>727</v>
      </c>
      <c r="B112" s="10" t="s">
        <v>1231</v>
      </c>
      <c r="C112" s="9" t="s">
        <v>63</v>
      </c>
      <c r="D112" s="17" t="s">
        <v>726</v>
      </c>
      <c r="E112" s="18">
        <v>1785114000</v>
      </c>
      <c r="F112" s="17" t="s">
        <v>2612</v>
      </c>
      <c r="G112" s="6">
        <v>25080.851699999999</v>
      </c>
    </row>
    <row r="113" spans="1:7" x14ac:dyDescent="0.45">
      <c r="A113" s="9" t="s">
        <v>724</v>
      </c>
      <c r="B113" s="10" t="s">
        <v>1231</v>
      </c>
      <c r="C113" s="9" t="s">
        <v>67</v>
      </c>
      <c r="D113" s="17" t="s">
        <v>722</v>
      </c>
      <c r="E113" s="18">
        <v>119596000</v>
      </c>
      <c r="F113" s="17" t="s">
        <v>2611</v>
      </c>
      <c r="G113" s="6">
        <v>356.39607999999998</v>
      </c>
    </row>
    <row r="114" spans="1:7" x14ac:dyDescent="0.45">
      <c r="A114" s="9" t="s">
        <v>720</v>
      </c>
      <c r="B114" s="10" t="s">
        <v>719</v>
      </c>
      <c r="C114" s="9" t="s">
        <v>63</v>
      </c>
      <c r="D114" s="17" t="s">
        <v>718</v>
      </c>
      <c r="E114" s="18">
        <v>151724392</v>
      </c>
      <c r="F114" s="17" t="s">
        <v>2610</v>
      </c>
      <c r="G114" s="6">
        <v>1873.7962425599999</v>
      </c>
    </row>
    <row r="115" spans="1:7" x14ac:dyDescent="0.45">
      <c r="A115" s="9" t="s">
        <v>21</v>
      </c>
      <c r="B115" s="10" t="s">
        <v>716</v>
      </c>
      <c r="C115" s="9" t="s">
        <v>63</v>
      </c>
      <c r="D115" s="17" t="s">
        <v>715</v>
      </c>
      <c r="E115" s="18">
        <v>850563255</v>
      </c>
      <c r="F115" s="17" t="s">
        <v>2609</v>
      </c>
      <c r="G115" s="6">
        <v>1886038.9616370001</v>
      </c>
    </row>
    <row r="116" spans="1:7" x14ac:dyDescent="0.45">
      <c r="A116" s="9" t="s">
        <v>713</v>
      </c>
      <c r="B116" s="10" t="s">
        <v>710</v>
      </c>
      <c r="C116" s="9" t="s">
        <v>63</v>
      </c>
      <c r="D116" s="17" t="s">
        <v>712</v>
      </c>
      <c r="E116" s="18">
        <v>1140300</v>
      </c>
      <c r="F116" s="17">
        <v>3950</v>
      </c>
      <c r="G116" s="6">
        <v>4504.1850000000004</v>
      </c>
    </row>
    <row r="117" spans="1:7" x14ac:dyDescent="0.45">
      <c r="A117" s="9" t="s">
        <v>711</v>
      </c>
      <c r="B117" s="10" t="s">
        <v>710</v>
      </c>
      <c r="C117" s="9" t="s">
        <v>67</v>
      </c>
      <c r="D117" s="17" t="s">
        <v>709</v>
      </c>
      <c r="E117" s="18">
        <v>347700</v>
      </c>
      <c r="F117" s="17">
        <v>1490</v>
      </c>
      <c r="G117" s="6">
        <v>518.07299999999998</v>
      </c>
    </row>
    <row r="118" spans="1:7" ht="19.149999999999999" x14ac:dyDescent="0.45">
      <c r="A118" s="9" t="s">
        <v>708</v>
      </c>
      <c r="B118" s="10" t="s">
        <v>707</v>
      </c>
      <c r="C118" s="9" t="s">
        <v>63</v>
      </c>
      <c r="D118" s="17" t="s">
        <v>706</v>
      </c>
      <c r="E118" s="18">
        <v>155521950</v>
      </c>
      <c r="F118" s="17"/>
      <c r="G118" s="7">
        <v>0</v>
      </c>
    </row>
    <row r="119" spans="1:7" x14ac:dyDescent="0.45">
      <c r="A119" s="9" t="s">
        <v>705</v>
      </c>
      <c r="B119" s="10" t="s">
        <v>701</v>
      </c>
      <c r="C119" s="9" t="s">
        <v>63</v>
      </c>
      <c r="D119" s="17" t="s">
        <v>704</v>
      </c>
      <c r="E119" s="18">
        <v>1135061313</v>
      </c>
      <c r="F119" s="17" t="s">
        <v>2608</v>
      </c>
      <c r="G119" s="6">
        <v>2009.0585240099999</v>
      </c>
    </row>
    <row r="120" spans="1:7" x14ac:dyDescent="0.45">
      <c r="A120" s="9" t="s">
        <v>702</v>
      </c>
      <c r="B120" s="10" t="s">
        <v>701</v>
      </c>
      <c r="C120" s="9" t="s">
        <v>67</v>
      </c>
      <c r="D120" s="17" t="s">
        <v>700</v>
      </c>
      <c r="E120" s="18">
        <v>93264311</v>
      </c>
      <c r="F120" s="17" t="s">
        <v>2607</v>
      </c>
      <c r="G120" s="6">
        <v>1049.2234987500001</v>
      </c>
    </row>
    <row r="121" spans="1:7" x14ac:dyDescent="0.45">
      <c r="A121" s="9" t="s">
        <v>20</v>
      </c>
      <c r="B121" s="10" t="s">
        <v>1226</v>
      </c>
      <c r="C121" s="9" t="s">
        <v>63</v>
      </c>
      <c r="D121" s="17" t="s">
        <v>697</v>
      </c>
      <c r="E121" s="18">
        <v>103030215</v>
      </c>
      <c r="F121" s="17">
        <v>454</v>
      </c>
      <c r="G121" s="6">
        <v>46775.71761</v>
      </c>
    </row>
    <row r="122" spans="1:7" x14ac:dyDescent="0.45">
      <c r="A122" s="9" t="s">
        <v>696</v>
      </c>
      <c r="B122" s="10" t="s">
        <v>695</v>
      </c>
      <c r="C122" s="9" t="s">
        <v>63</v>
      </c>
      <c r="D122" s="17" t="s">
        <v>694</v>
      </c>
      <c r="E122" s="18">
        <v>52940000</v>
      </c>
      <c r="F122" s="17" t="s">
        <v>2606</v>
      </c>
      <c r="G122" s="6">
        <v>383.815</v>
      </c>
    </row>
    <row r="123" spans="1:7" x14ac:dyDescent="0.45">
      <c r="A123" s="9" t="s">
        <v>692</v>
      </c>
      <c r="B123" s="10" t="s">
        <v>688</v>
      </c>
      <c r="C123" s="9" t="s">
        <v>63</v>
      </c>
      <c r="D123" s="17" t="s">
        <v>691</v>
      </c>
      <c r="E123" s="18">
        <v>463838268</v>
      </c>
      <c r="F123" s="17" t="s">
        <v>2605</v>
      </c>
      <c r="G123" s="6">
        <v>1113.2118432</v>
      </c>
    </row>
    <row r="124" spans="1:7" x14ac:dyDescent="0.45">
      <c r="A124" s="9" t="s">
        <v>689</v>
      </c>
      <c r="B124" s="10" t="s">
        <v>688</v>
      </c>
      <c r="C124" s="9" t="s">
        <v>67</v>
      </c>
      <c r="D124" s="17" t="s">
        <v>687</v>
      </c>
      <c r="E124" s="18">
        <v>145673254</v>
      </c>
      <c r="F124" s="17" t="s">
        <v>2604</v>
      </c>
      <c r="G124" s="6">
        <v>289.88977545999995</v>
      </c>
    </row>
    <row r="125" spans="1:7" x14ac:dyDescent="0.45">
      <c r="A125" s="9" t="s">
        <v>23</v>
      </c>
      <c r="B125" s="10" t="s">
        <v>685</v>
      </c>
      <c r="C125" s="9" t="s">
        <v>63</v>
      </c>
      <c r="D125" s="17" t="s">
        <v>684</v>
      </c>
      <c r="E125" s="18">
        <v>11174330000</v>
      </c>
      <c r="F125" s="17" t="s">
        <v>2603</v>
      </c>
      <c r="G125" s="6">
        <v>117285.76768</v>
      </c>
    </row>
    <row r="126" spans="1:7" x14ac:dyDescent="0.45">
      <c r="A126" s="69" t="s">
        <v>682</v>
      </c>
      <c r="B126" s="10" t="s">
        <v>2602</v>
      </c>
      <c r="C126" s="69" t="s">
        <v>63</v>
      </c>
      <c r="D126" s="70" t="s">
        <v>680</v>
      </c>
      <c r="E126" s="71">
        <v>523220826</v>
      </c>
      <c r="F126" s="70"/>
      <c r="G126" s="19">
        <v>0</v>
      </c>
    </row>
    <row r="127" spans="1:7" x14ac:dyDescent="0.45">
      <c r="A127" s="69"/>
      <c r="B127" s="10" t="s">
        <v>2601</v>
      </c>
      <c r="C127" s="69"/>
      <c r="D127" s="70"/>
      <c r="E127" s="71"/>
      <c r="F127" s="70"/>
      <c r="G127" s="19">
        <v>0</v>
      </c>
    </row>
    <row r="128" spans="1:7" x14ac:dyDescent="0.45">
      <c r="A128" s="9" t="s">
        <v>679</v>
      </c>
      <c r="B128" s="10" t="s">
        <v>677</v>
      </c>
      <c r="C128" s="9" t="s">
        <v>63</v>
      </c>
      <c r="D128" s="17" t="s">
        <v>676</v>
      </c>
      <c r="E128" s="18">
        <v>99474705</v>
      </c>
      <c r="F128" s="17">
        <v>744</v>
      </c>
      <c r="G128" s="6">
        <v>74009.180519999994</v>
      </c>
    </row>
    <row r="129" spans="1:7" x14ac:dyDescent="0.45">
      <c r="A129" s="9" t="s">
        <v>678</v>
      </c>
      <c r="B129" s="10" t="s">
        <v>677</v>
      </c>
      <c r="C129" s="9" t="s">
        <v>67</v>
      </c>
      <c r="D129" s="17" t="s">
        <v>676</v>
      </c>
      <c r="E129" s="18">
        <v>33056875</v>
      </c>
      <c r="F129" s="17">
        <v>737</v>
      </c>
      <c r="G129" s="6">
        <v>24362.916874999999</v>
      </c>
    </row>
    <row r="130" spans="1:7" x14ac:dyDescent="0.45">
      <c r="A130" s="9" t="s">
        <v>26</v>
      </c>
      <c r="B130" s="10" t="s">
        <v>1221</v>
      </c>
      <c r="C130" s="9" t="s">
        <v>63</v>
      </c>
      <c r="D130" s="17" t="s">
        <v>674</v>
      </c>
      <c r="E130" s="18">
        <v>620000000</v>
      </c>
      <c r="F130" s="17">
        <v>841</v>
      </c>
      <c r="G130" s="6">
        <v>521420</v>
      </c>
    </row>
    <row r="131" spans="1:7" x14ac:dyDescent="0.45">
      <c r="A131" s="9" t="s">
        <v>25</v>
      </c>
      <c r="B131" s="10" t="s">
        <v>673</v>
      </c>
      <c r="C131" s="9" t="s">
        <v>63</v>
      </c>
      <c r="D131" s="17" t="s">
        <v>672</v>
      </c>
      <c r="E131" s="18">
        <v>94561355</v>
      </c>
      <c r="F131" s="17">
        <v>9854</v>
      </c>
      <c r="G131" s="6">
        <v>931807.59216999996</v>
      </c>
    </row>
    <row r="132" spans="1:7" x14ac:dyDescent="0.45">
      <c r="A132" s="9" t="s">
        <v>671</v>
      </c>
      <c r="B132" s="10" t="s">
        <v>670</v>
      </c>
      <c r="C132" s="9" t="s">
        <v>63</v>
      </c>
      <c r="D132" s="17" t="s">
        <v>669</v>
      </c>
      <c r="E132" s="18">
        <v>398272</v>
      </c>
      <c r="F132" s="17">
        <v>3420</v>
      </c>
      <c r="G132" s="6">
        <v>1362.09024</v>
      </c>
    </row>
    <row r="133" spans="1:7" x14ac:dyDescent="0.45">
      <c r="A133" s="9" t="s">
        <v>668</v>
      </c>
      <c r="B133" s="10" t="s">
        <v>665</v>
      </c>
      <c r="C133" s="9" t="s">
        <v>63</v>
      </c>
      <c r="D133" s="17" t="s">
        <v>667</v>
      </c>
      <c r="E133" s="18">
        <v>79746311</v>
      </c>
      <c r="F133" s="17">
        <v>406</v>
      </c>
      <c r="G133" s="6">
        <v>32377.002266</v>
      </c>
    </row>
    <row r="134" spans="1:7" x14ac:dyDescent="0.45">
      <c r="A134" s="9" t="s">
        <v>666</v>
      </c>
      <c r="B134" s="10" t="s">
        <v>665</v>
      </c>
      <c r="C134" s="9" t="s">
        <v>67</v>
      </c>
      <c r="D134" s="17" t="s">
        <v>664</v>
      </c>
      <c r="E134" s="18">
        <v>15574492</v>
      </c>
      <c r="F134" s="17">
        <v>443</v>
      </c>
      <c r="G134" s="6">
        <v>6899.4999559999997</v>
      </c>
    </row>
    <row r="135" spans="1:7" x14ac:dyDescent="0.45">
      <c r="A135" s="9" t="s">
        <v>663</v>
      </c>
      <c r="B135" s="10" t="s">
        <v>662</v>
      </c>
      <c r="C135" s="9" t="s">
        <v>63</v>
      </c>
      <c r="D135" s="17" t="s">
        <v>661</v>
      </c>
      <c r="E135" s="18">
        <v>48500000</v>
      </c>
      <c r="F135" s="17" t="s">
        <v>2600</v>
      </c>
      <c r="G135" s="6">
        <v>41.079500000000003</v>
      </c>
    </row>
    <row r="136" spans="1:7" x14ac:dyDescent="0.45">
      <c r="A136" s="9" t="s">
        <v>659</v>
      </c>
      <c r="B136" s="10" t="s">
        <v>656</v>
      </c>
      <c r="C136" s="9" t="s">
        <v>63</v>
      </c>
      <c r="D136" s="17" t="s">
        <v>658</v>
      </c>
      <c r="E136" s="18">
        <v>121847780</v>
      </c>
      <c r="F136" s="17"/>
      <c r="G136" s="7">
        <v>0</v>
      </c>
    </row>
    <row r="137" spans="1:7" x14ac:dyDescent="0.45">
      <c r="A137" s="9" t="s">
        <v>657</v>
      </c>
      <c r="B137" s="10" t="s">
        <v>656</v>
      </c>
      <c r="C137" s="9" t="s">
        <v>67</v>
      </c>
      <c r="D137" s="17" t="s">
        <v>655</v>
      </c>
      <c r="E137" s="18">
        <v>10652220</v>
      </c>
      <c r="F137" s="17"/>
      <c r="G137" s="7">
        <v>0</v>
      </c>
    </row>
    <row r="138" spans="1:7" x14ac:dyDescent="0.45">
      <c r="A138" s="9" t="s">
        <v>653</v>
      </c>
      <c r="B138" s="10" t="s">
        <v>652</v>
      </c>
      <c r="C138" s="9" t="s">
        <v>63</v>
      </c>
      <c r="D138" s="17" t="s">
        <v>651</v>
      </c>
      <c r="E138" s="18">
        <v>271745594</v>
      </c>
      <c r="F138" s="17">
        <v>892</v>
      </c>
      <c r="G138" s="6">
        <v>242397.06984800001</v>
      </c>
    </row>
    <row r="139" spans="1:7" x14ac:dyDescent="0.45">
      <c r="A139" s="9" t="s">
        <v>650</v>
      </c>
      <c r="B139" s="10" t="s">
        <v>649</v>
      </c>
      <c r="C139" s="9" t="s">
        <v>63</v>
      </c>
      <c r="D139" s="17" t="s">
        <v>648</v>
      </c>
      <c r="E139" s="18">
        <v>51000000</v>
      </c>
      <c r="F139" s="17"/>
      <c r="G139" s="7">
        <v>0</v>
      </c>
    </row>
    <row r="140" spans="1:7" x14ac:dyDescent="0.45">
      <c r="A140" s="9" t="s">
        <v>647</v>
      </c>
      <c r="B140" s="10" t="s">
        <v>1219</v>
      </c>
      <c r="C140" s="9" t="s">
        <v>63</v>
      </c>
      <c r="D140" s="17" t="s">
        <v>645</v>
      </c>
      <c r="E140" s="18">
        <v>3739141000</v>
      </c>
      <c r="F140" s="17"/>
      <c r="G140" s="7">
        <v>0</v>
      </c>
    </row>
    <row r="141" spans="1:7" x14ac:dyDescent="0.45">
      <c r="A141" s="9" t="s">
        <v>27</v>
      </c>
      <c r="B141" s="10" t="s">
        <v>1217</v>
      </c>
      <c r="C141" s="9" t="s">
        <v>63</v>
      </c>
      <c r="D141" s="17" t="s">
        <v>642</v>
      </c>
      <c r="E141" s="18">
        <v>2278636493</v>
      </c>
      <c r="F141" s="17" t="s">
        <v>2599</v>
      </c>
      <c r="G141" s="6">
        <v>138449.95331467999</v>
      </c>
    </row>
    <row r="142" spans="1:7" x14ac:dyDescent="0.45">
      <c r="A142" s="9" t="s">
        <v>640</v>
      </c>
      <c r="B142" s="10" t="s">
        <v>639</v>
      </c>
      <c r="C142" s="9" t="s">
        <v>63</v>
      </c>
      <c r="D142" s="17" t="s">
        <v>638</v>
      </c>
      <c r="E142" s="18">
        <v>164640000</v>
      </c>
      <c r="F142" s="17"/>
      <c r="G142" s="7">
        <v>0</v>
      </c>
    </row>
    <row r="143" spans="1:7" ht="19.149999999999999" x14ac:dyDescent="0.45">
      <c r="A143" s="9" t="s">
        <v>637</v>
      </c>
      <c r="B143" s="10" t="s">
        <v>636</v>
      </c>
      <c r="C143" s="9" t="s">
        <v>63</v>
      </c>
      <c r="D143" s="17" t="s">
        <v>635</v>
      </c>
      <c r="E143" s="18">
        <v>992106324</v>
      </c>
      <c r="F143" s="17" t="s">
        <v>2598</v>
      </c>
      <c r="G143" s="6">
        <v>4633.1365330799999</v>
      </c>
    </row>
    <row r="144" spans="1:7" x14ac:dyDescent="0.45">
      <c r="A144" s="9" t="s">
        <v>633</v>
      </c>
      <c r="B144" s="10" t="s">
        <v>632</v>
      </c>
      <c r="C144" s="9" t="s">
        <v>63</v>
      </c>
      <c r="D144" s="17" t="s">
        <v>631</v>
      </c>
      <c r="E144" s="18">
        <v>42217941468</v>
      </c>
      <c r="F144" s="17" t="s">
        <v>2597</v>
      </c>
      <c r="G144" s="6">
        <v>11546.606991500001</v>
      </c>
    </row>
    <row r="145" spans="1:7" x14ac:dyDescent="0.45">
      <c r="A145" s="9" t="s">
        <v>629</v>
      </c>
      <c r="B145" s="10" t="s">
        <v>628</v>
      </c>
      <c r="C145" s="9" t="s">
        <v>63</v>
      </c>
      <c r="D145" s="17" t="s">
        <v>627</v>
      </c>
      <c r="E145" s="18">
        <v>154562275</v>
      </c>
      <c r="F145" s="17" t="s">
        <v>2596</v>
      </c>
      <c r="G145" s="6">
        <v>1831.56295875</v>
      </c>
    </row>
    <row r="146" spans="1:7" x14ac:dyDescent="0.45">
      <c r="A146" s="9" t="s">
        <v>625</v>
      </c>
      <c r="B146" s="10" t="s">
        <v>624</v>
      </c>
      <c r="C146" s="9" t="s">
        <v>63</v>
      </c>
      <c r="D146" s="17" t="s">
        <v>623</v>
      </c>
      <c r="E146" s="18">
        <v>112697817043</v>
      </c>
      <c r="F146" s="17" t="s">
        <v>2595</v>
      </c>
      <c r="G146" s="6">
        <v>11991.047733379999</v>
      </c>
    </row>
    <row r="147" spans="1:7" x14ac:dyDescent="0.45">
      <c r="A147" s="9" t="s">
        <v>621</v>
      </c>
      <c r="B147" s="10" t="s">
        <v>620</v>
      </c>
      <c r="C147" s="9" t="s">
        <v>63</v>
      </c>
      <c r="D147" s="17" t="s">
        <v>619</v>
      </c>
      <c r="E147" s="18">
        <v>94815163249</v>
      </c>
      <c r="F147" s="17" t="s">
        <v>2594</v>
      </c>
      <c r="G147" s="6">
        <v>8675.5874372800008</v>
      </c>
    </row>
    <row r="148" spans="1:7" x14ac:dyDescent="0.45">
      <c r="A148" s="9" t="s">
        <v>617</v>
      </c>
      <c r="B148" s="10" t="s">
        <v>616</v>
      </c>
      <c r="C148" s="9" t="s">
        <v>63</v>
      </c>
      <c r="D148" s="17" t="s">
        <v>615</v>
      </c>
      <c r="E148" s="18">
        <v>87430485711</v>
      </c>
      <c r="F148" s="17" t="s">
        <v>2593</v>
      </c>
      <c r="G148" s="6">
        <v>5368.23182266</v>
      </c>
    </row>
    <row r="149" spans="1:7" x14ac:dyDescent="0.45">
      <c r="A149" s="9" t="s">
        <v>613</v>
      </c>
      <c r="B149" s="10" t="s">
        <v>612</v>
      </c>
      <c r="C149" s="9" t="s">
        <v>63</v>
      </c>
      <c r="D149" s="17" t="s">
        <v>611</v>
      </c>
      <c r="E149" s="18">
        <v>178577801146</v>
      </c>
      <c r="F149" s="17" t="s">
        <v>2592</v>
      </c>
      <c r="G149" s="6">
        <v>5509.1251653500003</v>
      </c>
    </row>
    <row r="150" spans="1:7" x14ac:dyDescent="0.45">
      <c r="A150" s="9" t="s">
        <v>609</v>
      </c>
      <c r="B150" s="10" t="s">
        <v>608</v>
      </c>
      <c r="C150" s="9" t="s">
        <v>63</v>
      </c>
      <c r="D150" s="17" t="s">
        <v>607</v>
      </c>
      <c r="E150" s="18">
        <v>49811096064</v>
      </c>
      <c r="F150" s="17" t="s">
        <v>2591</v>
      </c>
      <c r="G150" s="6">
        <v>1593.9550740499999</v>
      </c>
    </row>
    <row r="151" spans="1:7" x14ac:dyDescent="0.45">
      <c r="A151" s="9" t="s">
        <v>605</v>
      </c>
      <c r="B151" s="10" t="s">
        <v>604</v>
      </c>
      <c r="C151" s="9" t="s">
        <v>63</v>
      </c>
      <c r="D151" s="17" t="s">
        <v>603</v>
      </c>
      <c r="E151" s="18">
        <v>95785923138</v>
      </c>
      <c r="F151" s="17" t="s">
        <v>2590</v>
      </c>
      <c r="G151" s="6">
        <v>2432.9624477100001</v>
      </c>
    </row>
    <row r="152" spans="1:7" ht="19.149999999999999" x14ac:dyDescent="0.45">
      <c r="A152" s="9" t="s">
        <v>601</v>
      </c>
      <c r="B152" s="10" t="s">
        <v>600</v>
      </c>
      <c r="C152" s="9" t="s">
        <v>63</v>
      </c>
      <c r="D152" s="17" t="s">
        <v>599</v>
      </c>
      <c r="E152" s="18">
        <v>1345037710</v>
      </c>
      <c r="F152" s="17" t="s">
        <v>2589</v>
      </c>
      <c r="G152" s="6">
        <v>119.57385242000001</v>
      </c>
    </row>
    <row r="153" spans="1:7" x14ac:dyDescent="0.45">
      <c r="A153" s="9" t="s">
        <v>597</v>
      </c>
      <c r="B153" s="10" t="s">
        <v>596</v>
      </c>
      <c r="C153" s="9" t="s">
        <v>63</v>
      </c>
      <c r="D153" s="17" t="s">
        <v>595</v>
      </c>
      <c r="E153" s="18">
        <v>39749359700</v>
      </c>
      <c r="F153" s="17" t="s">
        <v>2588</v>
      </c>
      <c r="G153" s="6">
        <v>25578.712966949999</v>
      </c>
    </row>
    <row r="154" spans="1:7" x14ac:dyDescent="0.45">
      <c r="A154" s="9" t="s">
        <v>593</v>
      </c>
      <c r="B154" s="10" t="s">
        <v>592</v>
      </c>
      <c r="C154" s="9" t="s">
        <v>63</v>
      </c>
      <c r="D154" s="17" t="s">
        <v>591</v>
      </c>
      <c r="E154" s="18">
        <v>48707091574</v>
      </c>
      <c r="F154" s="17" t="s">
        <v>2587</v>
      </c>
      <c r="G154" s="6">
        <v>64780.431793420001</v>
      </c>
    </row>
    <row r="155" spans="1:7" x14ac:dyDescent="0.45">
      <c r="A155" s="9" t="s">
        <v>589</v>
      </c>
      <c r="B155" s="10" t="s">
        <v>588</v>
      </c>
      <c r="C155" s="9" t="s">
        <v>63</v>
      </c>
      <c r="D155" s="17" t="s">
        <v>587</v>
      </c>
      <c r="E155" s="18">
        <v>28249359700</v>
      </c>
      <c r="F155" s="17" t="s">
        <v>2586</v>
      </c>
      <c r="G155" s="6">
        <v>9322.2887009999995</v>
      </c>
    </row>
    <row r="156" spans="1:7" x14ac:dyDescent="0.45">
      <c r="A156" s="9" t="s">
        <v>585</v>
      </c>
      <c r="B156" s="10" t="s">
        <v>584</v>
      </c>
      <c r="C156" s="9" t="s">
        <v>63</v>
      </c>
      <c r="D156" s="17" t="s">
        <v>583</v>
      </c>
      <c r="E156" s="18">
        <v>100000000</v>
      </c>
      <c r="F156" s="17" t="s">
        <v>626</v>
      </c>
      <c r="G156" s="6">
        <v>1575</v>
      </c>
    </row>
    <row r="157" spans="1:7" x14ac:dyDescent="0.45">
      <c r="A157" s="9" t="s">
        <v>28</v>
      </c>
      <c r="B157" s="10" t="s">
        <v>1518</v>
      </c>
      <c r="C157" s="9" t="s">
        <v>63</v>
      </c>
      <c r="D157" s="17" t="s">
        <v>580</v>
      </c>
      <c r="E157" s="18">
        <v>282215500</v>
      </c>
      <c r="F157" s="17" t="s">
        <v>2585</v>
      </c>
      <c r="G157" s="6">
        <v>18739.109199999999</v>
      </c>
    </row>
    <row r="158" spans="1:7" x14ac:dyDescent="0.45">
      <c r="A158" s="9" t="s">
        <v>578</v>
      </c>
      <c r="B158" s="10" t="s">
        <v>574</v>
      </c>
      <c r="C158" s="9" t="s">
        <v>63</v>
      </c>
      <c r="D158" s="17" t="s">
        <v>577</v>
      </c>
      <c r="E158" s="18">
        <v>416270745</v>
      </c>
      <c r="F158" s="17" t="s">
        <v>2584</v>
      </c>
      <c r="G158" s="6">
        <v>10223.609497200001</v>
      </c>
    </row>
    <row r="159" spans="1:7" x14ac:dyDescent="0.45">
      <c r="A159" s="9" t="s">
        <v>575</v>
      </c>
      <c r="B159" s="10" t="s">
        <v>574</v>
      </c>
      <c r="C159" s="9" t="s">
        <v>67</v>
      </c>
      <c r="D159" s="17" t="s">
        <v>573</v>
      </c>
      <c r="E159" s="18">
        <v>138756915</v>
      </c>
      <c r="F159" s="17" t="s">
        <v>2583</v>
      </c>
      <c r="G159" s="6">
        <v>2209.0100868000004</v>
      </c>
    </row>
    <row r="160" spans="1:7" x14ac:dyDescent="0.45">
      <c r="A160" s="9" t="s">
        <v>24</v>
      </c>
      <c r="B160" s="10" t="s">
        <v>571</v>
      </c>
      <c r="C160" s="9" t="s">
        <v>63</v>
      </c>
      <c r="D160" s="17" t="s">
        <v>570</v>
      </c>
      <c r="E160" s="18">
        <v>2066413562</v>
      </c>
      <c r="F160" s="17" t="s">
        <v>2582</v>
      </c>
      <c r="G160" s="6">
        <v>354803.20859540004</v>
      </c>
    </row>
    <row r="161" spans="1:7" x14ac:dyDescent="0.45">
      <c r="A161" s="9" t="s">
        <v>568</v>
      </c>
      <c r="B161" s="10" t="s">
        <v>565</v>
      </c>
      <c r="C161" s="9" t="s">
        <v>63</v>
      </c>
      <c r="D161" s="17" t="s">
        <v>567</v>
      </c>
      <c r="E161" s="18">
        <v>357158757</v>
      </c>
      <c r="F161" s="17"/>
      <c r="G161" s="7">
        <v>0</v>
      </c>
    </row>
    <row r="162" spans="1:7" x14ac:dyDescent="0.45">
      <c r="A162" s="9" t="s">
        <v>566</v>
      </c>
      <c r="B162" s="10" t="s">
        <v>565</v>
      </c>
      <c r="C162" s="9" t="s">
        <v>67</v>
      </c>
      <c r="D162" s="17" t="s">
        <v>564</v>
      </c>
      <c r="E162" s="18">
        <v>118405759</v>
      </c>
      <c r="F162" s="17"/>
      <c r="G162" s="7">
        <v>0</v>
      </c>
    </row>
    <row r="163" spans="1:7" x14ac:dyDescent="0.45">
      <c r="A163" s="9" t="s">
        <v>22</v>
      </c>
      <c r="B163" s="10" t="s">
        <v>563</v>
      </c>
      <c r="C163" s="9" t="s">
        <v>63</v>
      </c>
      <c r="D163" s="17" t="s">
        <v>562</v>
      </c>
      <c r="E163" s="18">
        <v>179768227</v>
      </c>
      <c r="F163" s="17" t="s">
        <v>2581</v>
      </c>
      <c r="G163" s="6">
        <v>22057.561452900001</v>
      </c>
    </row>
    <row r="164" spans="1:7" x14ac:dyDescent="0.45">
      <c r="A164" s="9" t="s">
        <v>560</v>
      </c>
      <c r="B164" s="10" t="s">
        <v>559</v>
      </c>
      <c r="C164" s="9" t="s">
        <v>63</v>
      </c>
      <c r="D164" s="17" t="s">
        <v>558</v>
      </c>
      <c r="E164" s="18">
        <v>11789500</v>
      </c>
      <c r="F164" s="17"/>
      <c r="G164" s="7">
        <v>0</v>
      </c>
    </row>
    <row r="165" spans="1:7" x14ac:dyDescent="0.45">
      <c r="A165" s="9" t="s">
        <v>1511</v>
      </c>
      <c r="B165" s="10" t="s">
        <v>1510</v>
      </c>
      <c r="C165" s="9" t="s">
        <v>63</v>
      </c>
      <c r="D165" s="17" t="s">
        <v>1509</v>
      </c>
      <c r="E165" s="18">
        <v>440601047</v>
      </c>
      <c r="F165" s="17"/>
      <c r="G165" s="7">
        <v>0</v>
      </c>
    </row>
    <row r="166" spans="1:7" x14ac:dyDescent="0.45">
      <c r="A166" s="9" t="s">
        <v>557</v>
      </c>
      <c r="B166" s="10" t="s">
        <v>556</v>
      </c>
      <c r="C166" s="9" t="s">
        <v>63</v>
      </c>
      <c r="D166" s="17" t="s">
        <v>555</v>
      </c>
      <c r="E166" s="18">
        <v>8038896</v>
      </c>
      <c r="F166" s="17" t="s">
        <v>2580</v>
      </c>
      <c r="G166" s="6">
        <v>832.02573600000005</v>
      </c>
    </row>
    <row r="167" spans="1:7" ht="19.149999999999999" x14ac:dyDescent="0.45">
      <c r="A167" s="9" t="s">
        <v>554</v>
      </c>
      <c r="B167" s="10" t="s">
        <v>550</v>
      </c>
      <c r="C167" s="9" t="s">
        <v>63</v>
      </c>
      <c r="D167" s="17" t="s">
        <v>553</v>
      </c>
      <c r="E167" s="18">
        <v>1611256000</v>
      </c>
      <c r="F167" s="17" t="s">
        <v>2579</v>
      </c>
      <c r="G167" s="6">
        <v>33755.813199999997</v>
      </c>
    </row>
    <row r="168" spans="1:7" ht="19.149999999999999" x14ac:dyDescent="0.45">
      <c r="A168" s="9" t="s">
        <v>551</v>
      </c>
      <c r="B168" s="10" t="s">
        <v>550</v>
      </c>
      <c r="C168" s="9" t="s">
        <v>67</v>
      </c>
      <c r="D168" s="17" t="s">
        <v>549</v>
      </c>
      <c r="E168" s="18">
        <v>218983750</v>
      </c>
      <c r="F168" s="17" t="s">
        <v>2578</v>
      </c>
      <c r="G168" s="6">
        <v>3823.456275</v>
      </c>
    </row>
    <row r="169" spans="1:7" x14ac:dyDescent="0.45">
      <c r="A169" s="9" t="s">
        <v>547</v>
      </c>
      <c r="B169" s="10" t="s">
        <v>546</v>
      </c>
      <c r="C169" s="9" t="s">
        <v>63</v>
      </c>
      <c r="D169" s="17" t="s">
        <v>545</v>
      </c>
      <c r="E169" s="18">
        <v>63731171</v>
      </c>
      <c r="F169" s="17" t="s">
        <v>2577</v>
      </c>
      <c r="G169" s="6">
        <v>707.41599810000002</v>
      </c>
    </row>
    <row r="170" spans="1:7" x14ac:dyDescent="0.45">
      <c r="A170" s="9" t="s">
        <v>29</v>
      </c>
      <c r="B170" s="10" t="s">
        <v>543</v>
      </c>
      <c r="C170" s="9" t="s">
        <v>63</v>
      </c>
      <c r="D170" s="17" t="s">
        <v>542</v>
      </c>
      <c r="E170" s="18">
        <v>5993227240</v>
      </c>
      <c r="F170" s="17" t="s">
        <v>2576</v>
      </c>
      <c r="G170" s="6">
        <v>389859.43196199997</v>
      </c>
    </row>
    <row r="171" spans="1:7" x14ac:dyDescent="0.45">
      <c r="A171" s="9" t="s">
        <v>30</v>
      </c>
      <c r="B171" s="10" t="s">
        <v>540</v>
      </c>
      <c r="C171" s="9" t="s">
        <v>63</v>
      </c>
      <c r="D171" s="17" t="s">
        <v>539</v>
      </c>
      <c r="E171" s="18">
        <v>19259815400</v>
      </c>
      <c r="F171" s="17" t="s">
        <v>2575</v>
      </c>
      <c r="G171" s="6">
        <v>21667.292324999999</v>
      </c>
    </row>
    <row r="172" spans="1:7" ht="19.149999999999999" x14ac:dyDescent="0.45">
      <c r="A172" s="9" t="s">
        <v>537</v>
      </c>
      <c r="B172" s="10" t="s">
        <v>534</v>
      </c>
      <c r="C172" s="9" t="s">
        <v>63</v>
      </c>
      <c r="D172" s="17" t="s">
        <v>536</v>
      </c>
      <c r="E172" s="18">
        <v>3919400</v>
      </c>
      <c r="F172" s="17">
        <v>1005</v>
      </c>
      <c r="G172" s="6">
        <v>3938.9969999999998</v>
      </c>
    </row>
    <row r="173" spans="1:7" ht="19.149999999999999" x14ac:dyDescent="0.45">
      <c r="A173" s="9" t="s">
        <v>535</v>
      </c>
      <c r="B173" s="10" t="s">
        <v>534</v>
      </c>
      <c r="C173" s="9" t="s">
        <v>67</v>
      </c>
      <c r="D173" s="17" t="s">
        <v>533</v>
      </c>
      <c r="E173" s="18">
        <v>1063512</v>
      </c>
      <c r="F173" s="17">
        <v>565</v>
      </c>
      <c r="G173" s="6">
        <v>600.88427999999999</v>
      </c>
    </row>
    <row r="174" spans="1:7" x14ac:dyDescent="0.45">
      <c r="A174" s="9" t="s">
        <v>532</v>
      </c>
      <c r="B174" s="10" t="s">
        <v>531</v>
      </c>
      <c r="C174" s="9" t="s">
        <v>63</v>
      </c>
      <c r="D174" s="17" t="s">
        <v>530</v>
      </c>
      <c r="E174" s="18">
        <v>74762</v>
      </c>
      <c r="F174" s="17"/>
      <c r="G174" s="7">
        <v>0</v>
      </c>
    </row>
    <row r="175" spans="1:7" x14ac:dyDescent="0.45">
      <c r="A175" s="9" t="s">
        <v>529</v>
      </c>
      <c r="B175" s="10" t="s">
        <v>528</v>
      </c>
      <c r="C175" s="9" t="s">
        <v>63</v>
      </c>
      <c r="D175" s="17" t="s">
        <v>527</v>
      </c>
      <c r="E175" s="18">
        <v>1201562</v>
      </c>
      <c r="F175" s="17"/>
      <c r="G175" s="7">
        <v>0</v>
      </c>
    </row>
    <row r="176" spans="1:7" x14ac:dyDescent="0.45">
      <c r="A176" s="9" t="s">
        <v>526</v>
      </c>
      <c r="B176" s="10" t="s">
        <v>523</v>
      </c>
      <c r="C176" s="9" t="s">
        <v>63</v>
      </c>
      <c r="D176" s="17" t="s">
        <v>525</v>
      </c>
      <c r="E176" s="18">
        <v>11869438</v>
      </c>
      <c r="F176" s="17"/>
      <c r="G176" s="7">
        <v>0</v>
      </c>
    </row>
    <row r="177" spans="1:7" x14ac:dyDescent="0.45">
      <c r="A177" s="9" t="s">
        <v>524</v>
      </c>
      <c r="B177" s="10" t="s">
        <v>523</v>
      </c>
      <c r="C177" s="9" t="s">
        <v>67</v>
      </c>
      <c r="D177" s="17" t="s">
        <v>522</v>
      </c>
      <c r="E177" s="18">
        <v>2777667</v>
      </c>
      <c r="F177" s="17"/>
      <c r="G177" s="7">
        <v>0</v>
      </c>
    </row>
    <row r="178" spans="1:7" x14ac:dyDescent="0.45">
      <c r="A178" s="9" t="s">
        <v>31</v>
      </c>
      <c r="B178" s="10" t="s">
        <v>521</v>
      </c>
      <c r="C178" s="9" t="s">
        <v>63</v>
      </c>
      <c r="D178" s="17" t="s">
        <v>520</v>
      </c>
      <c r="E178" s="18">
        <v>3036306000</v>
      </c>
      <c r="F178" s="17">
        <v>436</v>
      </c>
      <c r="G178" s="6">
        <v>1323829.416</v>
      </c>
    </row>
    <row r="179" spans="1:7" x14ac:dyDescent="0.45">
      <c r="A179" s="9" t="s">
        <v>518</v>
      </c>
      <c r="B179" s="10" t="s">
        <v>517</v>
      </c>
      <c r="C179" s="9" t="s">
        <v>63</v>
      </c>
      <c r="D179" s="17" t="s">
        <v>516</v>
      </c>
      <c r="E179" s="18">
        <v>700000000</v>
      </c>
      <c r="F179" s="17" t="s">
        <v>2574</v>
      </c>
      <c r="G179" s="6">
        <v>70</v>
      </c>
    </row>
    <row r="180" spans="1:7" x14ac:dyDescent="0.45">
      <c r="A180" s="9" t="s">
        <v>514</v>
      </c>
      <c r="B180" s="10" t="s">
        <v>513</v>
      </c>
      <c r="C180" s="9" t="s">
        <v>63</v>
      </c>
      <c r="D180" s="17" t="s">
        <v>512</v>
      </c>
      <c r="E180" s="18">
        <v>143852910</v>
      </c>
      <c r="F180" s="17">
        <v>1166</v>
      </c>
      <c r="G180" s="6">
        <v>167732.49306000001</v>
      </c>
    </row>
    <row r="181" spans="1:7" x14ac:dyDescent="0.45">
      <c r="A181" s="9" t="s">
        <v>511</v>
      </c>
      <c r="B181" s="10" t="s">
        <v>510</v>
      </c>
      <c r="C181" s="9" t="s">
        <v>63</v>
      </c>
      <c r="D181" s="17" t="s">
        <v>509</v>
      </c>
      <c r="E181" s="18">
        <v>110441160870</v>
      </c>
      <c r="F181" s="17" t="s">
        <v>2573</v>
      </c>
      <c r="G181" s="6">
        <v>17681.629855290001</v>
      </c>
    </row>
    <row r="182" spans="1:7" x14ac:dyDescent="0.45">
      <c r="A182" s="9" t="s">
        <v>507</v>
      </c>
      <c r="B182" s="10" t="s">
        <v>506</v>
      </c>
      <c r="C182" s="9" t="s">
        <v>63</v>
      </c>
      <c r="D182" s="17" t="s">
        <v>505</v>
      </c>
      <c r="E182" s="18">
        <v>1010724</v>
      </c>
      <c r="F182" s="17">
        <v>695</v>
      </c>
      <c r="G182" s="6">
        <v>702.45317999999997</v>
      </c>
    </row>
    <row r="183" spans="1:7" x14ac:dyDescent="0.45">
      <c r="A183" s="9" t="s">
        <v>504</v>
      </c>
      <c r="B183" s="10" t="s">
        <v>503</v>
      </c>
      <c r="C183" s="9" t="s">
        <v>67</v>
      </c>
      <c r="D183" s="17" t="s">
        <v>502</v>
      </c>
      <c r="E183" s="18">
        <v>2750000</v>
      </c>
      <c r="F183" s="17">
        <v>720</v>
      </c>
      <c r="G183" s="6">
        <v>1980</v>
      </c>
    </row>
    <row r="184" spans="1:7" x14ac:dyDescent="0.45">
      <c r="A184" s="9" t="s">
        <v>501</v>
      </c>
      <c r="B184" s="10" t="s">
        <v>500</v>
      </c>
      <c r="C184" s="9" t="s">
        <v>63</v>
      </c>
      <c r="D184" s="17" t="s">
        <v>499</v>
      </c>
      <c r="E184" s="18">
        <v>15220793</v>
      </c>
      <c r="F184" s="17">
        <v>214</v>
      </c>
      <c r="G184" s="6">
        <v>3257.2497020000001</v>
      </c>
    </row>
    <row r="185" spans="1:7" x14ac:dyDescent="0.45">
      <c r="A185" s="9" t="s">
        <v>498</v>
      </c>
      <c r="B185" s="10" t="s">
        <v>497</v>
      </c>
      <c r="C185" s="9" t="s">
        <v>63</v>
      </c>
      <c r="D185" s="17" t="s">
        <v>496</v>
      </c>
      <c r="E185" s="18">
        <v>101709123</v>
      </c>
      <c r="F185" s="17" t="s">
        <v>495</v>
      </c>
      <c r="G185" s="6">
        <v>1790.0805648</v>
      </c>
    </row>
    <row r="186" spans="1:7" x14ac:dyDescent="0.45">
      <c r="A186" s="9" t="s">
        <v>494</v>
      </c>
      <c r="B186" s="10" t="s">
        <v>1190</v>
      </c>
      <c r="C186" s="9" t="s">
        <v>63</v>
      </c>
      <c r="D186" s="17" t="s">
        <v>492</v>
      </c>
      <c r="E186" s="18">
        <v>145422732</v>
      </c>
      <c r="F186" s="17" t="s">
        <v>2572</v>
      </c>
      <c r="G186" s="6">
        <v>36864.662561999998</v>
      </c>
    </row>
    <row r="187" spans="1:7" x14ac:dyDescent="0.45">
      <c r="A187" s="9" t="s">
        <v>490</v>
      </c>
      <c r="B187" s="10" t="s">
        <v>489</v>
      </c>
      <c r="C187" s="9" t="s">
        <v>63</v>
      </c>
      <c r="D187" s="17" t="s">
        <v>488</v>
      </c>
      <c r="E187" s="18">
        <v>1567904</v>
      </c>
      <c r="F187" s="17"/>
      <c r="G187" s="7">
        <v>0</v>
      </c>
    </row>
    <row r="188" spans="1:7" x14ac:dyDescent="0.45">
      <c r="A188" s="9" t="s">
        <v>1187</v>
      </c>
      <c r="B188" s="10" t="s">
        <v>1186</v>
      </c>
      <c r="C188" s="9" t="s">
        <v>63</v>
      </c>
      <c r="D188" s="17" t="s">
        <v>1185</v>
      </c>
      <c r="E188" s="18">
        <v>670175439</v>
      </c>
      <c r="F188" s="17"/>
      <c r="G188" s="7">
        <v>0</v>
      </c>
    </row>
    <row r="189" spans="1:7" x14ac:dyDescent="0.45">
      <c r="A189" s="9" t="s">
        <v>487</v>
      </c>
      <c r="B189" s="10" t="s">
        <v>486</v>
      </c>
      <c r="C189" s="9" t="s">
        <v>63</v>
      </c>
      <c r="D189" s="17" t="s">
        <v>485</v>
      </c>
      <c r="E189" s="18">
        <v>3032149962</v>
      </c>
      <c r="F189" s="17" t="s">
        <v>2571</v>
      </c>
      <c r="G189" s="6">
        <v>484689.17142570001</v>
      </c>
    </row>
    <row r="190" spans="1:7" x14ac:dyDescent="0.45">
      <c r="A190" s="9" t="s">
        <v>51</v>
      </c>
      <c r="B190" s="10" t="s">
        <v>483</v>
      </c>
      <c r="C190" s="9" t="s">
        <v>63</v>
      </c>
      <c r="D190" s="17" t="s">
        <v>482</v>
      </c>
      <c r="E190" s="18">
        <v>129500000</v>
      </c>
      <c r="F190" s="17">
        <v>1657</v>
      </c>
      <c r="G190" s="6">
        <v>214581.5</v>
      </c>
    </row>
    <row r="191" spans="1:7" x14ac:dyDescent="0.45">
      <c r="A191" s="9" t="s">
        <v>481</v>
      </c>
      <c r="B191" s="10" t="s">
        <v>480</v>
      </c>
      <c r="C191" s="9" t="s">
        <v>63</v>
      </c>
      <c r="D191" s="17" t="s">
        <v>479</v>
      </c>
      <c r="E191" s="18">
        <v>37792603</v>
      </c>
      <c r="F191" s="17">
        <v>915</v>
      </c>
      <c r="G191" s="6">
        <v>34580.231744999997</v>
      </c>
    </row>
    <row r="192" spans="1:7" x14ac:dyDescent="0.45">
      <c r="A192" s="9" t="s">
        <v>32</v>
      </c>
      <c r="B192" s="10" t="s">
        <v>478</v>
      </c>
      <c r="C192" s="9" t="s">
        <v>63</v>
      </c>
      <c r="D192" s="17" t="s">
        <v>477</v>
      </c>
      <c r="E192" s="18">
        <v>660497344</v>
      </c>
      <c r="F192" s="17" t="s">
        <v>2570</v>
      </c>
      <c r="G192" s="6">
        <v>124239.5504064</v>
      </c>
    </row>
    <row r="193" spans="1:7" x14ac:dyDescent="0.45">
      <c r="A193" s="9" t="s">
        <v>475</v>
      </c>
      <c r="B193" s="10" t="s">
        <v>474</v>
      </c>
      <c r="C193" s="9" t="s">
        <v>63</v>
      </c>
      <c r="D193" s="17" t="s">
        <v>473</v>
      </c>
      <c r="E193" s="18">
        <v>100000000</v>
      </c>
      <c r="F193" s="17" t="s">
        <v>2569</v>
      </c>
      <c r="G193" s="6">
        <v>121</v>
      </c>
    </row>
    <row r="194" spans="1:7" x14ac:dyDescent="0.45">
      <c r="A194" s="9" t="s">
        <v>471</v>
      </c>
      <c r="B194" s="10" t="s">
        <v>470</v>
      </c>
      <c r="C194" s="9" t="s">
        <v>63</v>
      </c>
      <c r="D194" s="17" t="s">
        <v>469</v>
      </c>
      <c r="E194" s="18">
        <v>190627747</v>
      </c>
      <c r="F194" s="17">
        <v>998</v>
      </c>
      <c r="G194" s="6">
        <v>190246.49150599999</v>
      </c>
    </row>
    <row r="195" spans="1:7" ht="19.149999999999999" x14ac:dyDescent="0.45">
      <c r="A195" s="9" t="s">
        <v>468</v>
      </c>
      <c r="B195" s="10" t="s">
        <v>464</v>
      </c>
      <c r="C195" s="9" t="s">
        <v>63</v>
      </c>
      <c r="D195" s="17" t="s">
        <v>467</v>
      </c>
      <c r="E195" s="18">
        <v>36210960</v>
      </c>
      <c r="F195" s="17" t="s">
        <v>1448</v>
      </c>
      <c r="G195" s="6">
        <v>1386.879768</v>
      </c>
    </row>
    <row r="196" spans="1:7" ht="19.149999999999999" x14ac:dyDescent="0.45">
      <c r="A196" s="9" t="s">
        <v>465</v>
      </c>
      <c r="B196" s="10" t="s">
        <v>464</v>
      </c>
      <c r="C196" s="9" t="s">
        <v>67</v>
      </c>
      <c r="D196" s="17" t="s">
        <v>463</v>
      </c>
      <c r="E196" s="18">
        <v>11353500</v>
      </c>
      <c r="F196" s="17" t="s">
        <v>2568</v>
      </c>
      <c r="G196" s="6">
        <v>426.89159999999998</v>
      </c>
    </row>
    <row r="197" spans="1:7" x14ac:dyDescent="0.45">
      <c r="A197" s="9" t="s">
        <v>5</v>
      </c>
      <c r="B197" s="10" t="s">
        <v>1471</v>
      </c>
      <c r="C197" s="9" t="s">
        <v>63</v>
      </c>
      <c r="D197" s="17" t="s">
        <v>460</v>
      </c>
      <c r="E197" s="18">
        <v>420819943</v>
      </c>
      <c r="F197" s="17" t="s">
        <v>2567</v>
      </c>
      <c r="G197" s="6">
        <v>211041.20141450001</v>
      </c>
    </row>
    <row r="198" spans="1:7" x14ac:dyDescent="0.45">
      <c r="A198" s="9" t="s">
        <v>459</v>
      </c>
      <c r="B198" s="10" t="s">
        <v>458</v>
      </c>
      <c r="C198" s="9" t="s">
        <v>63</v>
      </c>
      <c r="D198" s="17" t="s">
        <v>457</v>
      </c>
      <c r="E198" s="18">
        <v>838287450</v>
      </c>
      <c r="F198" s="17"/>
      <c r="G198" s="7">
        <v>0</v>
      </c>
    </row>
    <row r="199" spans="1:7" ht="19.149999999999999" x14ac:dyDescent="0.45">
      <c r="A199" s="9" t="s">
        <v>456</v>
      </c>
      <c r="B199" s="10" t="s">
        <v>455</v>
      </c>
      <c r="C199" s="9" t="s">
        <v>63</v>
      </c>
      <c r="D199" s="17" t="s">
        <v>454</v>
      </c>
      <c r="E199" s="18">
        <v>796392000</v>
      </c>
      <c r="F199" s="17" t="s">
        <v>2566</v>
      </c>
      <c r="G199" s="6">
        <v>714.36362399999996</v>
      </c>
    </row>
    <row r="200" spans="1:7" x14ac:dyDescent="0.45">
      <c r="A200" s="9" t="s">
        <v>452</v>
      </c>
      <c r="B200" s="10" t="s">
        <v>451</v>
      </c>
      <c r="C200" s="9" t="s">
        <v>63</v>
      </c>
      <c r="D200" s="17" t="s">
        <v>450</v>
      </c>
      <c r="E200" s="18">
        <v>100000000</v>
      </c>
      <c r="F200" s="17" t="s">
        <v>1718</v>
      </c>
      <c r="G200" s="6">
        <v>9.1999999999999993</v>
      </c>
    </row>
    <row r="201" spans="1:7" x14ac:dyDescent="0.45">
      <c r="A201" s="9" t="s">
        <v>448</v>
      </c>
      <c r="B201" s="10" t="s">
        <v>447</v>
      </c>
      <c r="C201" s="9" t="s">
        <v>63</v>
      </c>
      <c r="D201" s="17" t="s">
        <v>446</v>
      </c>
      <c r="E201" s="18">
        <v>250000</v>
      </c>
      <c r="F201" s="17"/>
      <c r="G201" s="7">
        <v>0</v>
      </c>
    </row>
    <row r="202" spans="1:7" x14ac:dyDescent="0.45">
      <c r="A202" s="9" t="s">
        <v>445</v>
      </c>
      <c r="B202" s="10" t="s">
        <v>444</v>
      </c>
      <c r="C202" s="9" t="s">
        <v>63</v>
      </c>
      <c r="D202" s="17" t="s">
        <v>443</v>
      </c>
      <c r="E202" s="18">
        <v>527142857</v>
      </c>
      <c r="F202" s="17" t="s">
        <v>442</v>
      </c>
      <c r="G202" s="6">
        <v>21138.4285657</v>
      </c>
    </row>
    <row r="203" spans="1:7" ht="19.149999999999999" x14ac:dyDescent="0.45">
      <c r="A203" s="9" t="s">
        <v>441</v>
      </c>
      <c r="B203" s="10" t="s">
        <v>1465</v>
      </c>
      <c r="C203" s="9" t="s">
        <v>63</v>
      </c>
      <c r="D203" s="17" t="s">
        <v>439</v>
      </c>
      <c r="E203" s="18">
        <v>1113385474671</v>
      </c>
      <c r="F203" s="17"/>
      <c r="G203" s="7">
        <v>0</v>
      </c>
    </row>
    <row r="204" spans="1:7" x14ac:dyDescent="0.45">
      <c r="A204" s="9" t="s">
        <v>437</v>
      </c>
      <c r="B204" s="10" t="s">
        <v>436</v>
      </c>
      <c r="C204" s="9" t="s">
        <v>63</v>
      </c>
      <c r="D204" s="17" t="s">
        <v>435</v>
      </c>
      <c r="E204" s="18">
        <v>703191442</v>
      </c>
      <c r="F204" s="17" t="s">
        <v>2565</v>
      </c>
      <c r="G204" s="6">
        <v>16391.39251302</v>
      </c>
    </row>
    <row r="205" spans="1:7" x14ac:dyDescent="0.45">
      <c r="A205" s="9" t="s">
        <v>433</v>
      </c>
      <c r="B205" s="10" t="s">
        <v>432</v>
      </c>
      <c r="C205" s="9" t="s">
        <v>63</v>
      </c>
      <c r="D205" s="17" t="s">
        <v>431</v>
      </c>
      <c r="E205" s="18">
        <v>365631010</v>
      </c>
      <c r="F205" s="17" t="s">
        <v>2564</v>
      </c>
      <c r="G205" s="6">
        <v>1325.4124112500001</v>
      </c>
    </row>
    <row r="206" spans="1:7" x14ac:dyDescent="0.45">
      <c r="A206" s="9" t="s">
        <v>429</v>
      </c>
      <c r="B206" s="10" t="s">
        <v>428</v>
      </c>
      <c r="C206" s="9" t="s">
        <v>63</v>
      </c>
      <c r="D206" s="17" t="s">
        <v>427</v>
      </c>
      <c r="E206" s="18">
        <v>8741048</v>
      </c>
      <c r="F206" s="17"/>
      <c r="G206" s="7">
        <v>0</v>
      </c>
    </row>
    <row r="207" spans="1:7" x14ac:dyDescent="0.45">
      <c r="A207" s="9" t="s">
        <v>426</v>
      </c>
      <c r="B207" s="10" t="s">
        <v>1463</v>
      </c>
      <c r="C207" s="9" t="s">
        <v>63</v>
      </c>
      <c r="D207" s="17" t="s">
        <v>424</v>
      </c>
      <c r="E207" s="18">
        <v>65050000</v>
      </c>
      <c r="F207" s="17"/>
      <c r="G207" s="7">
        <v>0</v>
      </c>
    </row>
    <row r="208" spans="1:7" x14ac:dyDescent="0.45">
      <c r="A208" s="9" t="s">
        <v>422</v>
      </c>
      <c r="B208" s="10" t="s">
        <v>421</v>
      </c>
      <c r="C208" s="9" t="s">
        <v>63</v>
      </c>
      <c r="D208" s="17" t="s">
        <v>420</v>
      </c>
      <c r="E208" s="18">
        <v>30966916061</v>
      </c>
      <c r="F208" s="17" t="s">
        <v>2563</v>
      </c>
      <c r="G208" s="6">
        <v>155144.24946560999</v>
      </c>
    </row>
    <row r="209" spans="1:7" x14ac:dyDescent="0.45">
      <c r="A209" s="9" t="s">
        <v>418</v>
      </c>
      <c r="B209" s="10" t="s">
        <v>417</v>
      </c>
      <c r="C209" s="9" t="s">
        <v>63</v>
      </c>
      <c r="D209" s="17" t="s">
        <v>416</v>
      </c>
      <c r="E209" s="18">
        <v>1123734</v>
      </c>
      <c r="F209" s="17">
        <v>3840</v>
      </c>
      <c r="G209" s="6">
        <v>4315.1385600000003</v>
      </c>
    </row>
    <row r="210" spans="1:7" x14ac:dyDescent="0.45">
      <c r="A210" s="9" t="s">
        <v>415</v>
      </c>
      <c r="B210" s="10" t="s">
        <v>412</v>
      </c>
      <c r="C210" s="9" t="s">
        <v>63</v>
      </c>
      <c r="D210" s="17" t="s">
        <v>414</v>
      </c>
      <c r="E210" s="18">
        <v>4700000</v>
      </c>
      <c r="F210" s="17">
        <v>176</v>
      </c>
      <c r="G210" s="6">
        <v>827.2</v>
      </c>
    </row>
    <row r="211" spans="1:7" x14ac:dyDescent="0.45">
      <c r="A211" s="9" t="s">
        <v>413</v>
      </c>
      <c r="B211" s="10" t="s">
        <v>412</v>
      </c>
      <c r="C211" s="9" t="s">
        <v>67</v>
      </c>
      <c r="D211" s="17" t="s">
        <v>411</v>
      </c>
      <c r="E211" s="18">
        <v>999000</v>
      </c>
      <c r="F211" s="17" t="s">
        <v>2562</v>
      </c>
      <c r="G211" s="6">
        <v>70.329599999999999</v>
      </c>
    </row>
    <row r="212" spans="1:7" x14ac:dyDescent="0.45">
      <c r="A212" s="9" t="s">
        <v>409</v>
      </c>
      <c r="B212" s="10" t="s">
        <v>408</v>
      </c>
      <c r="C212" s="9" t="s">
        <v>63</v>
      </c>
      <c r="D212" s="17" t="s">
        <v>407</v>
      </c>
      <c r="E212" s="18">
        <v>19520000</v>
      </c>
      <c r="F212" s="17" t="s">
        <v>2561</v>
      </c>
      <c r="G212" s="6">
        <v>43.92</v>
      </c>
    </row>
    <row r="213" spans="1:7" x14ac:dyDescent="0.45">
      <c r="A213" s="9" t="s">
        <v>405</v>
      </c>
      <c r="B213" s="10" t="s">
        <v>404</v>
      </c>
      <c r="C213" s="9" t="s">
        <v>67</v>
      </c>
      <c r="D213" s="17" t="s">
        <v>403</v>
      </c>
      <c r="E213" s="18">
        <v>1000000</v>
      </c>
      <c r="F213" s="17"/>
      <c r="G213" s="7">
        <v>0</v>
      </c>
    </row>
    <row r="214" spans="1:7" x14ac:dyDescent="0.45">
      <c r="A214" s="9" t="s">
        <v>402</v>
      </c>
      <c r="B214" s="10" t="s">
        <v>401</v>
      </c>
      <c r="C214" s="9" t="s">
        <v>63</v>
      </c>
      <c r="D214" s="17" t="s">
        <v>400</v>
      </c>
      <c r="E214" s="18">
        <v>3000100000</v>
      </c>
      <c r="F214" s="17" t="s">
        <v>2560</v>
      </c>
      <c r="G214" s="6">
        <v>3972.1324</v>
      </c>
    </row>
    <row r="215" spans="1:7" x14ac:dyDescent="0.45">
      <c r="A215" s="9" t="s">
        <v>398</v>
      </c>
      <c r="B215" s="10" t="s">
        <v>2559</v>
      </c>
      <c r="C215" s="9" t="s">
        <v>63</v>
      </c>
      <c r="D215" s="17" t="s">
        <v>396</v>
      </c>
      <c r="E215" s="18">
        <v>1551401853</v>
      </c>
      <c r="F215" s="17" t="s">
        <v>2514</v>
      </c>
      <c r="G215" s="6">
        <v>65469.158196600001</v>
      </c>
    </row>
    <row r="216" spans="1:7" x14ac:dyDescent="0.45">
      <c r="A216" s="9" t="s">
        <v>33</v>
      </c>
      <c r="B216" s="10" t="s">
        <v>394</v>
      </c>
      <c r="C216" s="9" t="s">
        <v>63</v>
      </c>
      <c r="D216" s="17" t="s">
        <v>393</v>
      </c>
      <c r="E216" s="18">
        <v>10598177817</v>
      </c>
      <c r="F216" s="17" t="s">
        <v>2558</v>
      </c>
      <c r="G216" s="6">
        <v>2071413.8543326498</v>
      </c>
    </row>
    <row r="217" spans="1:7" ht="19.149999999999999" x14ac:dyDescent="0.45">
      <c r="A217" s="9" t="s">
        <v>391</v>
      </c>
      <c r="B217" s="10" t="s">
        <v>390</v>
      </c>
      <c r="C217" s="9" t="s">
        <v>63</v>
      </c>
      <c r="D217" s="17" t="s">
        <v>389</v>
      </c>
      <c r="E217" s="18">
        <v>16305334</v>
      </c>
      <c r="F217" s="17" t="s">
        <v>2557</v>
      </c>
      <c r="G217" s="6">
        <v>1586.5089982</v>
      </c>
    </row>
    <row r="218" spans="1:7" x14ac:dyDescent="0.45">
      <c r="A218" s="9" t="s">
        <v>1167</v>
      </c>
      <c r="B218" s="10" t="s">
        <v>1166</v>
      </c>
      <c r="C218" s="9" t="s">
        <v>63</v>
      </c>
      <c r="D218" s="17" t="s">
        <v>1042</v>
      </c>
      <c r="E218" s="18">
        <v>79537651</v>
      </c>
      <c r="F218" s="17" t="s">
        <v>2556</v>
      </c>
      <c r="G218" s="6">
        <v>4485.9235163999992</v>
      </c>
    </row>
    <row r="219" spans="1:7" x14ac:dyDescent="0.45">
      <c r="A219" s="9" t="s">
        <v>387</v>
      </c>
      <c r="B219" s="10" t="s">
        <v>383</v>
      </c>
      <c r="C219" s="9" t="s">
        <v>63</v>
      </c>
      <c r="D219" s="17" t="s">
        <v>386</v>
      </c>
      <c r="E219" s="18">
        <v>161078853310</v>
      </c>
      <c r="F219" s="17" t="s">
        <v>2555</v>
      </c>
      <c r="G219" s="6">
        <v>68200.786491449995</v>
      </c>
    </row>
    <row r="220" spans="1:7" x14ac:dyDescent="0.45">
      <c r="A220" s="9" t="s">
        <v>384</v>
      </c>
      <c r="B220" s="10" t="s">
        <v>383</v>
      </c>
      <c r="C220" s="9" t="s">
        <v>67</v>
      </c>
      <c r="D220" s="17" t="s">
        <v>382</v>
      </c>
      <c r="E220" s="18">
        <v>2075149384</v>
      </c>
      <c r="F220" s="17" t="s">
        <v>2554</v>
      </c>
      <c r="G220" s="6">
        <v>1207.7369414899999</v>
      </c>
    </row>
    <row r="221" spans="1:7" ht="19.149999999999999" x14ac:dyDescent="0.45">
      <c r="A221" s="9" t="s">
        <v>380</v>
      </c>
      <c r="B221" s="10" t="s">
        <v>379</v>
      </c>
      <c r="C221" s="9" t="s">
        <v>63</v>
      </c>
      <c r="D221" s="17" t="s">
        <v>378</v>
      </c>
      <c r="E221" s="18">
        <v>120246</v>
      </c>
      <c r="F221" s="17">
        <v>7500</v>
      </c>
      <c r="G221" s="6">
        <v>901.84500000000003</v>
      </c>
    </row>
    <row r="222" spans="1:7" x14ac:dyDescent="0.45">
      <c r="A222" s="9" t="s">
        <v>34</v>
      </c>
      <c r="B222" s="10" t="s">
        <v>375</v>
      </c>
      <c r="C222" s="9" t="s">
        <v>63</v>
      </c>
      <c r="D222" s="17" t="s">
        <v>377</v>
      </c>
      <c r="E222" s="18">
        <v>2669204301</v>
      </c>
      <c r="F222" s="17" t="s">
        <v>2553</v>
      </c>
      <c r="G222" s="6">
        <v>228323.73590754002</v>
      </c>
    </row>
    <row r="223" spans="1:7" x14ac:dyDescent="0.45">
      <c r="A223" s="9" t="s">
        <v>35</v>
      </c>
      <c r="B223" s="10" t="s">
        <v>375</v>
      </c>
      <c r="C223" s="9" t="s">
        <v>67</v>
      </c>
      <c r="D223" s="17" t="s">
        <v>374</v>
      </c>
      <c r="E223" s="18">
        <v>242831469</v>
      </c>
      <c r="F223" s="17" t="s">
        <v>2552</v>
      </c>
      <c r="G223" s="6">
        <v>13707.83642505</v>
      </c>
    </row>
    <row r="224" spans="1:7" x14ac:dyDescent="0.45">
      <c r="A224" s="9" t="s">
        <v>372</v>
      </c>
      <c r="B224" s="10" t="s">
        <v>368</v>
      </c>
      <c r="C224" s="9" t="s">
        <v>63</v>
      </c>
      <c r="D224" s="17" t="s">
        <v>371</v>
      </c>
      <c r="E224" s="18">
        <v>8128764676</v>
      </c>
      <c r="F224" s="17" t="s">
        <v>2551</v>
      </c>
      <c r="G224" s="6">
        <v>3210.8620470199999</v>
      </c>
    </row>
    <row r="225" spans="1:7" x14ac:dyDescent="0.45">
      <c r="A225" s="9" t="s">
        <v>369</v>
      </c>
      <c r="B225" s="10" t="s">
        <v>368</v>
      </c>
      <c r="C225" s="9" t="s">
        <v>67</v>
      </c>
      <c r="D225" s="17" t="s">
        <v>367</v>
      </c>
      <c r="E225" s="18">
        <v>925737256</v>
      </c>
      <c r="F225" s="17" t="s">
        <v>2550</v>
      </c>
      <c r="G225" s="6">
        <v>180.51876492</v>
      </c>
    </row>
    <row r="226" spans="1:7" x14ac:dyDescent="0.45">
      <c r="A226" s="9" t="s">
        <v>362</v>
      </c>
      <c r="B226" s="10" t="s">
        <v>361</v>
      </c>
      <c r="C226" s="9" t="s">
        <v>63</v>
      </c>
      <c r="D226" s="17" t="s">
        <v>360</v>
      </c>
      <c r="E226" s="18">
        <v>42984000</v>
      </c>
      <c r="F226" s="17" t="s">
        <v>2549</v>
      </c>
      <c r="G226" s="6">
        <v>376.11</v>
      </c>
    </row>
    <row r="227" spans="1:7" x14ac:dyDescent="0.45">
      <c r="A227" s="9" t="s">
        <v>358</v>
      </c>
      <c r="B227" s="10" t="s">
        <v>357</v>
      </c>
      <c r="C227" s="9" t="s">
        <v>63</v>
      </c>
      <c r="D227" s="17" t="s">
        <v>356</v>
      </c>
      <c r="E227" s="18">
        <v>109000000</v>
      </c>
      <c r="F227" s="17" t="s">
        <v>2548</v>
      </c>
      <c r="G227" s="6">
        <v>3874.95</v>
      </c>
    </row>
    <row r="228" spans="1:7" x14ac:dyDescent="0.45">
      <c r="A228" s="9" t="s">
        <v>355</v>
      </c>
      <c r="B228" s="10" t="s">
        <v>354</v>
      </c>
      <c r="C228" s="9" t="s">
        <v>63</v>
      </c>
      <c r="D228" s="17" t="s">
        <v>353</v>
      </c>
      <c r="E228" s="18">
        <v>5012985740</v>
      </c>
      <c r="F228" s="17" t="s">
        <v>2547</v>
      </c>
      <c r="G228" s="6">
        <v>1393.61003572</v>
      </c>
    </row>
    <row r="229" spans="1:7" ht="19.149999999999999" x14ac:dyDescent="0.45">
      <c r="A229" s="9" t="s">
        <v>351</v>
      </c>
      <c r="B229" s="10" t="s">
        <v>350</v>
      </c>
      <c r="C229" s="9" t="s">
        <v>63</v>
      </c>
      <c r="D229" s="17" t="s">
        <v>349</v>
      </c>
      <c r="E229" s="18">
        <v>206940220</v>
      </c>
      <c r="F229" s="17" t="s">
        <v>2546</v>
      </c>
      <c r="G229" s="6">
        <v>291.78571019999998</v>
      </c>
    </row>
    <row r="230" spans="1:7" x14ac:dyDescent="0.45">
      <c r="A230" s="9" t="s">
        <v>347</v>
      </c>
      <c r="B230" s="10" t="s">
        <v>344</v>
      </c>
      <c r="C230" s="9" t="s">
        <v>63</v>
      </c>
      <c r="D230" s="17" t="s">
        <v>346</v>
      </c>
      <c r="E230" s="18">
        <v>3538928532</v>
      </c>
      <c r="F230" s="17" t="s">
        <v>2545</v>
      </c>
      <c r="G230" s="6">
        <v>821.03141941999991</v>
      </c>
    </row>
    <row r="231" spans="1:7" x14ac:dyDescent="0.45">
      <c r="A231" s="9" t="s">
        <v>345</v>
      </c>
      <c r="B231" s="10" t="s">
        <v>344</v>
      </c>
      <c r="C231" s="9" t="s">
        <v>67</v>
      </c>
      <c r="D231" s="17" t="s">
        <v>343</v>
      </c>
      <c r="E231" s="18">
        <v>521993080</v>
      </c>
      <c r="F231" s="17" t="s">
        <v>1214</v>
      </c>
      <c r="G231" s="6">
        <v>126.84431844</v>
      </c>
    </row>
    <row r="232" spans="1:7" x14ac:dyDescent="0.45">
      <c r="A232" s="9" t="s">
        <v>341</v>
      </c>
      <c r="B232" s="10" t="s">
        <v>337</v>
      </c>
      <c r="C232" s="9" t="s">
        <v>63</v>
      </c>
      <c r="D232" s="17" t="s">
        <v>340</v>
      </c>
      <c r="E232" s="18">
        <v>4865127996</v>
      </c>
      <c r="F232" s="17" t="s">
        <v>1208</v>
      </c>
      <c r="G232" s="6">
        <v>143.03476308</v>
      </c>
    </row>
    <row r="233" spans="1:7" x14ac:dyDescent="0.45">
      <c r="A233" s="9" t="s">
        <v>338</v>
      </c>
      <c r="B233" s="10" t="s">
        <v>337</v>
      </c>
      <c r="C233" s="9" t="s">
        <v>67</v>
      </c>
      <c r="D233" s="17" t="s">
        <v>336</v>
      </c>
      <c r="E233" s="18">
        <v>1493316000</v>
      </c>
      <c r="F233" s="17" t="s">
        <v>2544</v>
      </c>
      <c r="G233" s="6">
        <v>55.4020236</v>
      </c>
    </row>
    <row r="234" spans="1:7" x14ac:dyDescent="0.45">
      <c r="A234" s="9" t="s">
        <v>39</v>
      </c>
      <c r="B234" s="10" t="s">
        <v>1151</v>
      </c>
      <c r="C234" s="9" t="s">
        <v>63</v>
      </c>
      <c r="D234" s="17" t="s">
        <v>334</v>
      </c>
      <c r="E234" s="18">
        <v>21586948000</v>
      </c>
      <c r="F234" s="17" t="s">
        <v>2543</v>
      </c>
      <c r="G234" s="6">
        <v>1163752.36668</v>
      </c>
    </row>
    <row r="235" spans="1:7" x14ac:dyDescent="0.45">
      <c r="A235" s="9" t="s">
        <v>40</v>
      </c>
      <c r="B235" s="10" t="s">
        <v>1151</v>
      </c>
      <c r="C235" s="9" t="s">
        <v>67</v>
      </c>
      <c r="D235" s="17" t="s">
        <v>331</v>
      </c>
      <c r="E235" s="18">
        <v>1000000000</v>
      </c>
      <c r="F235" s="17" t="s">
        <v>2542</v>
      </c>
      <c r="G235" s="6">
        <v>37690</v>
      </c>
    </row>
    <row r="236" spans="1:7" x14ac:dyDescent="0.45">
      <c r="A236" s="9" t="s">
        <v>329</v>
      </c>
      <c r="B236" s="10" t="s">
        <v>1429</v>
      </c>
      <c r="C236" s="9" t="s">
        <v>63</v>
      </c>
      <c r="D236" s="17" t="s">
        <v>328</v>
      </c>
      <c r="E236" s="18">
        <v>737354730</v>
      </c>
      <c r="F236" s="17" t="s">
        <v>2541</v>
      </c>
      <c r="G236" s="6">
        <v>3583.5439878000002</v>
      </c>
    </row>
    <row r="237" spans="1:7" x14ac:dyDescent="0.45">
      <c r="A237" s="9" t="s">
        <v>326</v>
      </c>
      <c r="B237" s="10" t="s">
        <v>1429</v>
      </c>
      <c r="C237" s="9" t="s">
        <v>67</v>
      </c>
      <c r="D237" s="17" t="s">
        <v>324</v>
      </c>
      <c r="E237" s="18">
        <v>150000000</v>
      </c>
      <c r="F237" s="17">
        <v>29</v>
      </c>
      <c r="G237" s="6">
        <v>4350</v>
      </c>
    </row>
    <row r="238" spans="1:7" x14ac:dyDescent="0.45">
      <c r="A238" s="9" t="s">
        <v>323</v>
      </c>
      <c r="B238" s="10" t="s">
        <v>322</v>
      </c>
      <c r="C238" s="9" t="s">
        <v>63</v>
      </c>
      <c r="D238" s="17" t="s">
        <v>321</v>
      </c>
      <c r="E238" s="18">
        <v>100000</v>
      </c>
      <c r="F238" s="17">
        <v>1225</v>
      </c>
      <c r="G238" s="6">
        <v>122.5</v>
      </c>
    </row>
    <row r="239" spans="1:7" x14ac:dyDescent="0.45">
      <c r="A239" s="9" t="s">
        <v>1148</v>
      </c>
      <c r="B239" s="10" t="s">
        <v>1147</v>
      </c>
      <c r="C239" s="9" t="s">
        <v>63</v>
      </c>
      <c r="D239" s="17" t="s">
        <v>1146</v>
      </c>
      <c r="E239" s="18">
        <v>22568000</v>
      </c>
      <c r="F239" s="17" t="s">
        <v>2540</v>
      </c>
      <c r="G239" s="6">
        <v>154.5908</v>
      </c>
    </row>
    <row r="240" spans="1:7" x14ac:dyDescent="0.45">
      <c r="A240" s="9" t="s">
        <v>320</v>
      </c>
      <c r="B240" s="10" t="s">
        <v>319</v>
      </c>
      <c r="C240" s="9" t="s">
        <v>63</v>
      </c>
      <c r="D240" s="17" t="s">
        <v>318</v>
      </c>
      <c r="E240" s="18">
        <v>4741299639</v>
      </c>
      <c r="F240" s="17" t="s">
        <v>2539</v>
      </c>
      <c r="G240" s="6">
        <v>668049.11913509993</v>
      </c>
    </row>
    <row r="241" spans="1:7" x14ac:dyDescent="0.45">
      <c r="A241" s="9" t="s">
        <v>316</v>
      </c>
      <c r="B241" s="10" t="s">
        <v>315</v>
      </c>
      <c r="C241" s="9" t="s">
        <v>63</v>
      </c>
      <c r="D241" s="17" t="s">
        <v>314</v>
      </c>
      <c r="E241" s="18">
        <v>100000000</v>
      </c>
      <c r="F241" s="17" t="s">
        <v>2538</v>
      </c>
      <c r="G241" s="6">
        <v>527</v>
      </c>
    </row>
    <row r="242" spans="1:7" x14ac:dyDescent="0.45">
      <c r="A242" s="9" t="s">
        <v>43</v>
      </c>
      <c r="B242" s="10" t="s">
        <v>310</v>
      </c>
      <c r="C242" s="9" t="s">
        <v>63</v>
      </c>
      <c r="D242" s="17" t="s">
        <v>312</v>
      </c>
      <c r="E242" s="18">
        <v>35725994705</v>
      </c>
      <c r="F242" s="17" t="s">
        <v>2537</v>
      </c>
      <c r="G242" s="6">
        <v>850635.93392605009</v>
      </c>
    </row>
    <row r="243" spans="1:7" x14ac:dyDescent="0.45">
      <c r="A243" s="9" t="s">
        <v>44</v>
      </c>
      <c r="B243" s="10" t="s">
        <v>310</v>
      </c>
      <c r="C243" s="9" t="s">
        <v>67</v>
      </c>
      <c r="D243" s="17" t="s">
        <v>309</v>
      </c>
      <c r="E243" s="18">
        <v>7701998235</v>
      </c>
      <c r="F243" s="17" t="s">
        <v>2536</v>
      </c>
      <c r="G243" s="6">
        <v>226438.74810900001</v>
      </c>
    </row>
    <row r="244" spans="1:7" ht="19.149999999999999" x14ac:dyDescent="0.45">
      <c r="A244" s="9" t="s">
        <v>307</v>
      </c>
      <c r="B244" s="10" t="s">
        <v>1140</v>
      </c>
      <c r="C244" s="9" t="s">
        <v>63</v>
      </c>
      <c r="D244" s="17" t="s">
        <v>306</v>
      </c>
      <c r="E244" s="18">
        <v>859074636</v>
      </c>
      <c r="F244" s="17"/>
      <c r="G244" s="7">
        <v>0</v>
      </c>
    </row>
    <row r="245" spans="1:7" ht="19.149999999999999" x14ac:dyDescent="0.45">
      <c r="A245" s="9" t="s">
        <v>304</v>
      </c>
      <c r="B245" s="10" t="s">
        <v>1140</v>
      </c>
      <c r="C245" s="9" t="s">
        <v>67</v>
      </c>
      <c r="D245" s="17" t="s">
        <v>302</v>
      </c>
      <c r="E245" s="18">
        <v>262100364</v>
      </c>
      <c r="F245" s="17" t="s">
        <v>2535</v>
      </c>
      <c r="G245" s="6">
        <v>25.633415600000003</v>
      </c>
    </row>
    <row r="246" spans="1:7" x14ac:dyDescent="0.45">
      <c r="A246" s="9" t="s">
        <v>38</v>
      </c>
      <c r="B246" s="10" t="s">
        <v>300</v>
      </c>
      <c r="C246" s="9" t="s">
        <v>63</v>
      </c>
      <c r="D246" s="17" t="s">
        <v>299</v>
      </c>
      <c r="E246" s="18">
        <v>34270159</v>
      </c>
      <c r="F246" s="17">
        <v>346</v>
      </c>
      <c r="G246" s="6">
        <v>11857.475014</v>
      </c>
    </row>
    <row r="247" spans="1:7" x14ac:dyDescent="0.45">
      <c r="A247" s="9" t="s">
        <v>298</v>
      </c>
      <c r="B247" s="10" t="s">
        <v>1138</v>
      </c>
      <c r="C247" s="9" t="s">
        <v>67</v>
      </c>
      <c r="D247" s="17" t="s">
        <v>296</v>
      </c>
      <c r="E247" s="17">
        <v>740</v>
      </c>
      <c r="F247" s="17"/>
      <c r="G247" s="7">
        <v>0</v>
      </c>
    </row>
    <row r="248" spans="1:7" x14ac:dyDescent="0.45">
      <c r="A248" s="9" t="s">
        <v>295</v>
      </c>
      <c r="B248" s="10" t="s">
        <v>294</v>
      </c>
      <c r="C248" s="9" t="s">
        <v>63</v>
      </c>
      <c r="D248" s="17" t="s">
        <v>293</v>
      </c>
      <c r="E248" s="18">
        <v>24954049</v>
      </c>
      <c r="F248" s="17">
        <v>769</v>
      </c>
      <c r="G248" s="6">
        <v>19189.663681000002</v>
      </c>
    </row>
    <row r="249" spans="1:7" ht="19.149999999999999" x14ac:dyDescent="0.45">
      <c r="A249" s="9" t="s">
        <v>292</v>
      </c>
      <c r="B249" s="10" t="s">
        <v>291</v>
      </c>
      <c r="C249" s="9" t="s">
        <v>63</v>
      </c>
      <c r="D249" s="17" t="s">
        <v>290</v>
      </c>
      <c r="E249" s="18">
        <v>10514630</v>
      </c>
      <c r="F249" s="17"/>
      <c r="G249" s="7">
        <v>0</v>
      </c>
    </row>
    <row r="250" spans="1:7" x14ac:dyDescent="0.45">
      <c r="A250" s="9" t="s">
        <v>289</v>
      </c>
      <c r="B250" s="10" t="s">
        <v>288</v>
      </c>
      <c r="C250" s="9" t="s">
        <v>63</v>
      </c>
      <c r="D250" s="17" t="s">
        <v>287</v>
      </c>
      <c r="E250" s="18">
        <v>153846100</v>
      </c>
      <c r="F250" s="17" t="s">
        <v>2534</v>
      </c>
      <c r="G250" s="6">
        <v>32230.757949999999</v>
      </c>
    </row>
    <row r="251" spans="1:7" x14ac:dyDescent="0.45">
      <c r="A251" s="9" t="s">
        <v>285</v>
      </c>
      <c r="B251" s="10" t="s">
        <v>281</v>
      </c>
      <c r="C251" s="9" t="s">
        <v>63</v>
      </c>
      <c r="D251" s="17" t="s">
        <v>284</v>
      </c>
      <c r="E251" s="18">
        <v>14003240</v>
      </c>
      <c r="F251" s="17" t="s">
        <v>2533</v>
      </c>
      <c r="G251" s="6">
        <v>329.77630199999999</v>
      </c>
    </row>
    <row r="252" spans="1:7" x14ac:dyDescent="0.45">
      <c r="A252" s="9" t="s">
        <v>282</v>
      </c>
      <c r="B252" s="10" t="s">
        <v>281</v>
      </c>
      <c r="C252" s="9" t="s">
        <v>67</v>
      </c>
      <c r="D252" s="17" t="s">
        <v>280</v>
      </c>
      <c r="E252" s="18">
        <v>667744</v>
      </c>
      <c r="F252" s="17"/>
      <c r="G252" s="7">
        <v>0</v>
      </c>
    </row>
    <row r="253" spans="1:7" ht="19.149999999999999" x14ac:dyDescent="0.45">
      <c r="A253" s="9" t="s">
        <v>279</v>
      </c>
      <c r="B253" s="10" t="s">
        <v>276</v>
      </c>
      <c r="C253" s="9" t="s">
        <v>63</v>
      </c>
      <c r="D253" s="17" t="s">
        <v>278</v>
      </c>
      <c r="E253" s="18">
        <v>1525986880</v>
      </c>
      <c r="F253" s="17"/>
      <c r="G253" s="7">
        <v>0</v>
      </c>
    </row>
    <row r="254" spans="1:7" ht="19.149999999999999" x14ac:dyDescent="0.45">
      <c r="A254" s="9" t="s">
        <v>277</v>
      </c>
      <c r="B254" s="10" t="s">
        <v>276</v>
      </c>
      <c r="C254" s="9" t="s">
        <v>67</v>
      </c>
      <c r="D254" s="17" t="s">
        <v>275</v>
      </c>
      <c r="E254" s="18">
        <v>217961420</v>
      </c>
      <c r="F254" s="17" t="s">
        <v>2532</v>
      </c>
      <c r="G254" s="6">
        <v>13.600792609999999</v>
      </c>
    </row>
    <row r="255" spans="1:7" x14ac:dyDescent="0.45">
      <c r="A255" s="9" t="s">
        <v>46</v>
      </c>
      <c r="B255" s="10" t="s">
        <v>272</v>
      </c>
      <c r="C255" s="9" t="s">
        <v>63</v>
      </c>
      <c r="D255" s="17" t="s">
        <v>274</v>
      </c>
      <c r="E255" s="18">
        <v>2178690700</v>
      </c>
      <c r="F255" s="17" t="s">
        <v>2531</v>
      </c>
      <c r="G255" s="6">
        <v>505674.11147</v>
      </c>
    </row>
    <row r="256" spans="1:7" x14ac:dyDescent="0.45">
      <c r="A256" s="9" t="s">
        <v>47</v>
      </c>
      <c r="B256" s="10" t="s">
        <v>272</v>
      </c>
      <c r="C256" s="9" t="s">
        <v>67</v>
      </c>
      <c r="D256" s="17" t="s">
        <v>271</v>
      </c>
      <c r="E256" s="18">
        <v>147508500</v>
      </c>
      <c r="F256" s="17" t="s">
        <v>2530</v>
      </c>
      <c r="G256" s="6">
        <v>19825.142400000001</v>
      </c>
    </row>
    <row r="257" spans="1:7" x14ac:dyDescent="0.45">
      <c r="A257" s="9" t="s">
        <v>1404</v>
      </c>
      <c r="B257" s="10" t="s">
        <v>1403</v>
      </c>
      <c r="C257" s="9" t="s">
        <v>63</v>
      </c>
      <c r="D257" s="17" t="s">
        <v>1402</v>
      </c>
      <c r="E257" s="18">
        <v>1048220000</v>
      </c>
      <c r="F257" s="17"/>
      <c r="G257" s="7">
        <v>0</v>
      </c>
    </row>
    <row r="258" spans="1:7" x14ac:dyDescent="0.45">
      <c r="A258" s="9" t="s">
        <v>270</v>
      </c>
      <c r="B258" s="10" t="s">
        <v>269</v>
      </c>
      <c r="C258" s="9" t="s">
        <v>63</v>
      </c>
      <c r="D258" s="17" t="s">
        <v>268</v>
      </c>
      <c r="E258" s="17">
        <v>100</v>
      </c>
      <c r="F258" s="17"/>
      <c r="G258" s="7">
        <v>0</v>
      </c>
    </row>
    <row r="259" spans="1:7" x14ac:dyDescent="0.45">
      <c r="A259" s="9" t="s">
        <v>1400</v>
      </c>
      <c r="B259" s="10" t="s">
        <v>269</v>
      </c>
      <c r="C259" s="9" t="s">
        <v>63</v>
      </c>
      <c r="D259" s="17" t="s">
        <v>1399</v>
      </c>
      <c r="E259" s="18">
        <v>13500000</v>
      </c>
      <c r="F259" s="17"/>
      <c r="G259" s="7">
        <v>0</v>
      </c>
    </row>
    <row r="260" spans="1:7" x14ac:dyDescent="0.45">
      <c r="A260" s="9" t="s">
        <v>267</v>
      </c>
      <c r="B260" s="10" t="s">
        <v>266</v>
      </c>
      <c r="C260" s="9" t="s">
        <v>63</v>
      </c>
      <c r="D260" s="17" t="s">
        <v>265</v>
      </c>
      <c r="E260" s="18">
        <v>3854341416571</v>
      </c>
      <c r="F260" s="17" t="s">
        <v>2529</v>
      </c>
      <c r="G260" s="6">
        <v>19021.174890779999</v>
      </c>
    </row>
    <row r="261" spans="1:7" x14ac:dyDescent="0.45">
      <c r="A261" s="9" t="s">
        <v>263</v>
      </c>
      <c r="B261" s="10" t="s">
        <v>259</v>
      </c>
      <c r="C261" s="9" t="s">
        <v>63</v>
      </c>
      <c r="D261" s="17" t="s">
        <v>262</v>
      </c>
      <c r="E261" s="18">
        <v>1458401856250</v>
      </c>
      <c r="F261" s="17" t="s">
        <v>2528</v>
      </c>
      <c r="G261" s="6">
        <v>1305.2696613399999</v>
      </c>
    </row>
    <row r="262" spans="1:7" x14ac:dyDescent="0.45">
      <c r="A262" s="9" t="s">
        <v>260</v>
      </c>
      <c r="B262" s="10" t="s">
        <v>259</v>
      </c>
      <c r="C262" s="9" t="s">
        <v>67</v>
      </c>
      <c r="D262" s="17" t="s">
        <v>258</v>
      </c>
      <c r="E262" s="18">
        <v>16500533681</v>
      </c>
      <c r="F262" s="17" t="s">
        <v>2527</v>
      </c>
      <c r="G262" s="6">
        <v>20.04814842</v>
      </c>
    </row>
    <row r="263" spans="1:7" x14ac:dyDescent="0.45">
      <c r="A263" s="9" t="s">
        <v>256</v>
      </c>
      <c r="B263" s="10" t="s">
        <v>252</v>
      </c>
      <c r="C263" s="9" t="s">
        <v>63</v>
      </c>
      <c r="D263" s="17" t="s">
        <v>255</v>
      </c>
      <c r="E263" s="18">
        <v>1912505577759</v>
      </c>
      <c r="F263" s="17" t="s">
        <v>2526</v>
      </c>
      <c r="G263" s="6">
        <v>7439.6466974799996</v>
      </c>
    </row>
    <row r="264" spans="1:7" x14ac:dyDescent="0.45">
      <c r="A264" s="9" t="s">
        <v>253</v>
      </c>
      <c r="B264" s="10" t="s">
        <v>252</v>
      </c>
      <c r="C264" s="9" t="s">
        <v>67</v>
      </c>
      <c r="D264" s="17" t="s">
        <v>251</v>
      </c>
      <c r="E264" s="18">
        <v>75272938838</v>
      </c>
      <c r="F264" s="17" t="s">
        <v>2525</v>
      </c>
      <c r="G264" s="6">
        <v>258.93890959999999</v>
      </c>
    </row>
    <row r="265" spans="1:7" x14ac:dyDescent="0.45">
      <c r="A265" s="9" t="s">
        <v>249</v>
      </c>
      <c r="B265" s="10" t="s">
        <v>248</v>
      </c>
      <c r="C265" s="9" t="s">
        <v>63</v>
      </c>
      <c r="D265" s="17" t="s">
        <v>247</v>
      </c>
      <c r="E265" s="18">
        <v>1357945609114</v>
      </c>
      <c r="F265" s="17" t="s">
        <v>2524</v>
      </c>
      <c r="G265" s="6">
        <v>2444.3020964099996</v>
      </c>
    </row>
    <row r="266" spans="1:7" x14ac:dyDescent="0.45">
      <c r="A266" s="9" t="s">
        <v>245</v>
      </c>
      <c r="B266" s="10" t="s">
        <v>244</v>
      </c>
      <c r="C266" s="9" t="s">
        <v>63</v>
      </c>
      <c r="D266" s="17" t="s">
        <v>243</v>
      </c>
      <c r="E266" s="18">
        <v>2008931928</v>
      </c>
      <c r="F266" s="17"/>
      <c r="G266" s="7">
        <v>0</v>
      </c>
    </row>
    <row r="267" spans="1:7" ht="19.149999999999999" x14ac:dyDescent="0.45">
      <c r="A267" s="9" t="s">
        <v>239</v>
      </c>
      <c r="B267" s="10" t="s">
        <v>235</v>
      </c>
      <c r="C267" s="9" t="s">
        <v>63</v>
      </c>
      <c r="D267" s="17" t="s">
        <v>238</v>
      </c>
      <c r="E267" s="18">
        <v>3819315580</v>
      </c>
      <c r="F267" s="17" t="s">
        <v>2523</v>
      </c>
      <c r="G267" s="6">
        <v>1229.8196167599999</v>
      </c>
    </row>
    <row r="268" spans="1:7" ht="19.149999999999999" x14ac:dyDescent="0.45">
      <c r="A268" s="9" t="s">
        <v>236</v>
      </c>
      <c r="B268" s="10" t="s">
        <v>235</v>
      </c>
      <c r="C268" s="9" t="s">
        <v>67</v>
      </c>
      <c r="D268" s="17" t="s">
        <v>234</v>
      </c>
      <c r="E268" s="18">
        <v>576693000</v>
      </c>
      <c r="F268" s="17" t="s">
        <v>2522</v>
      </c>
      <c r="G268" s="6">
        <v>138.69466650000001</v>
      </c>
    </row>
    <row r="269" spans="1:7" x14ac:dyDescent="0.45">
      <c r="A269" s="9" t="s">
        <v>232</v>
      </c>
      <c r="B269" s="10" t="s">
        <v>1375</v>
      </c>
      <c r="C269" s="9" t="s">
        <v>63</v>
      </c>
      <c r="D269" s="17" t="s">
        <v>230</v>
      </c>
      <c r="E269" s="18">
        <v>13894778</v>
      </c>
      <c r="F269" s="17">
        <v>2410</v>
      </c>
      <c r="G269" s="6">
        <v>33486.414980000001</v>
      </c>
    </row>
    <row r="270" spans="1:7" ht="19.149999999999999" x14ac:dyDescent="0.45">
      <c r="A270" s="9" t="s">
        <v>45</v>
      </c>
      <c r="B270" s="10" t="s">
        <v>229</v>
      </c>
      <c r="C270" s="9" t="s">
        <v>63</v>
      </c>
      <c r="D270" s="17" t="s">
        <v>228</v>
      </c>
      <c r="E270" s="18">
        <v>993586094</v>
      </c>
      <c r="F270" s="17" t="s">
        <v>1290</v>
      </c>
      <c r="G270" s="6">
        <v>34278.720243000003</v>
      </c>
    </row>
    <row r="271" spans="1:7" x14ac:dyDescent="0.45">
      <c r="A271" s="9" t="s">
        <v>48</v>
      </c>
      <c r="B271" s="10" t="s">
        <v>226</v>
      </c>
      <c r="C271" s="9" t="s">
        <v>67</v>
      </c>
      <c r="D271" s="17" t="s">
        <v>225</v>
      </c>
      <c r="E271" s="18">
        <v>1554875</v>
      </c>
      <c r="F271" s="17">
        <v>123250</v>
      </c>
      <c r="G271" s="6">
        <v>191638.34375</v>
      </c>
    </row>
    <row r="272" spans="1:7" x14ac:dyDescent="0.45">
      <c r="A272" s="9" t="s">
        <v>224</v>
      </c>
      <c r="B272" s="10" t="s">
        <v>1126</v>
      </c>
      <c r="C272" s="9" t="s">
        <v>67</v>
      </c>
      <c r="D272" s="17" t="s">
        <v>222</v>
      </c>
      <c r="E272" s="18">
        <v>490000</v>
      </c>
      <c r="F272" s="17"/>
      <c r="G272" s="7">
        <v>0</v>
      </c>
    </row>
    <row r="273" spans="1:7" x14ac:dyDescent="0.45">
      <c r="A273" s="9" t="s">
        <v>221</v>
      </c>
      <c r="B273" s="10" t="s">
        <v>1125</v>
      </c>
      <c r="C273" s="9" t="s">
        <v>63</v>
      </c>
      <c r="D273" s="17" t="s">
        <v>219</v>
      </c>
      <c r="E273" s="18">
        <v>20843976400</v>
      </c>
      <c r="F273" s="17" t="s">
        <v>2521</v>
      </c>
      <c r="G273" s="6">
        <v>2803.5148258000004</v>
      </c>
    </row>
    <row r="274" spans="1:7" x14ac:dyDescent="0.45">
      <c r="A274" s="9" t="s">
        <v>217</v>
      </c>
      <c r="B274" s="10" t="s">
        <v>216</v>
      </c>
      <c r="C274" s="9" t="s">
        <v>63</v>
      </c>
      <c r="D274" s="17" t="s">
        <v>215</v>
      </c>
      <c r="E274" s="18">
        <v>39860000</v>
      </c>
      <c r="F274" s="17">
        <v>1</v>
      </c>
      <c r="G274" s="6">
        <v>39.86</v>
      </c>
    </row>
    <row r="275" spans="1:7" x14ac:dyDescent="0.45">
      <c r="A275" s="9" t="s">
        <v>213</v>
      </c>
      <c r="B275" s="10" t="s">
        <v>212</v>
      </c>
      <c r="C275" s="9" t="s">
        <v>63</v>
      </c>
      <c r="D275" s="17" t="s">
        <v>211</v>
      </c>
      <c r="E275" s="18">
        <v>8220000</v>
      </c>
      <c r="F275" s="17"/>
      <c r="G275" s="7">
        <v>0</v>
      </c>
    </row>
    <row r="276" spans="1:7" x14ac:dyDescent="0.45">
      <c r="A276" s="9" t="s">
        <v>210</v>
      </c>
      <c r="B276" s="10" t="s">
        <v>209</v>
      </c>
      <c r="C276" s="9" t="s">
        <v>63</v>
      </c>
      <c r="D276" s="17" t="s">
        <v>208</v>
      </c>
      <c r="E276" s="18">
        <v>3725819763</v>
      </c>
      <c r="F276" s="17" t="s">
        <v>2520</v>
      </c>
      <c r="G276" s="6">
        <v>5588.7296445000002</v>
      </c>
    </row>
    <row r="277" spans="1:7" x14ac:dyDescent="0.45">
      <c r="A277" s="9" t="s">
        <v>207</v>
      </c>
      <c r="B277" s="10" t="s">
        <v>1367</v>
      </c>
      <c r="C277" s="9" t="s">
        <v>63</v>
      </c>
      <c r="D277" s="17" t="s">
        <v>205</v>
      </c>
      <c r="E277" s="18">
        <v>20210000</v>
      </c>
      <c r="F277" s="17"/>
      <c r="G277" s="7">
        <v>0</v>
      </c>
    </row>
    <row r="278" spans="1:7" x14ac:dyDescent="0.45">
      <c r="A278" s="9" t="s">
        <v>1359</v>
      </c>
      <c r="B278" s="10" t="s">
        <v>1358</v>
      </c>
      <c r="C278" s="9" t="s">
        <v>63</v>
      </c>
      <c r="D278" s="17" t="s">
        <v>1357</v>
      </c>
      <c r="E278" s="18">
        <v>467288571</v>
      </c>
      <c r="F278" s="17" t="s">
        <v>2519</v>
      </c>
      <c r="G278" s="6">
        <v>9462.5935627500003</v>
      </c>
    </row>
    <row r="279" spans="1:7" x14ac:dyDescent="0.45">
      <c r="A279" s="9" t="s">
        <v>204</v>
      </c>
      <c r="B279" s="10" t="s">
        <v>203</v>
      </c>
      <c r="C279" s="9" t="s">
        <v>63</v>
      </c>
      <c r="D279" s="17" t="s">
        <v>202</v>
      </c>
      <c r="E279" s="18">
        <v>36109217</v>
      </c>
      <c r="F279" s="17">
        <v>529</v>
      </c>
      <c r="G279" s="6">
        <v>19101.775793000001</v>
      </c>
    </row>
    <row r="280" spans="1:7" x14ac:dyDescent="0.45">
      <c r="A280" s="9" t="s">
        <v>201</v>
      </c>
      <c r="B280" s="10" t="s">
        <v>200</v>
      </c>
      <c r="C280" s="9" t="s">
        <v>63</v>
      </c>
      <c r="D280" s="17" t="s">
        <v>199</v>
      </c>
      <c r="E280" s="18">
        <v>219654789158</v>
      </c>
      <c r="F280" s="17" t="s">
        <v>2518</v>
      </c>
      <c r="G280" s="6">
        <v>19988.585813379999</v>
      </c>
    </row>
    <row r="281" spans="1:7" x14ac:dyDescent="0.45">
      <c r="A281" s="9" t="s">
        <v>197</v>
      </c>
      <c r="B281" s="10" t="s">
        <v>196</v>
      </c>
      <c r="C281" s="9" t="s">
        <v>63</v>
      </c>
      <c r="D281" s="17" t="s">
        <v>195</v>
      </c>
      <c r="E281" s="18">
        <v>599737</v>
      </c>
      <c r="F281" s="17">
        <v>1120</v>
      </c>
      <c r="G281" s="6">
        <v>671.70543999999995</v>
      </c>
    </row>
    <row r="282" spans="1:7" x14ac:dyDescent="0.45">
      <c r="A282" s="9" t="s">
        <v>194</v>
      </c>
      <c r="B282" s="10" t="s">
        <v>193</v>
      </c>
      <c r="C282" s="9" t="s">
        <v>63</v>
      </c>
      <c r="D282" s="17" t="s">
        <v>192</v>
      </c>
      <c r="E282" s="18">
        <v>70000000</v>
      </c>
      <c r="F282" s="17"/>
      <c r="G282" s="7">
        <v>0</v>
      </c>
    </row>
    <row r="283" spans="1:7" x14ac:dyDescent="0.45">
      <c r="A283" s="9" t="s">
        <v>49</v>
      </c>
      <c r="B283" s="10" t="s">
        <v>191</v>
      </c>
      <c r="C283" s="9" t="s">
        <v>63</v>
      </c>
      <c r="D283" s="17" t="s">
        <v>190</v>
      </c>
      <c r="E283" s="18">
        <v>2936015891</v>
      </c>
      <c r="F283" s="17" t="s">
        <v>2517</v>
      </c>
      <c r="G283" s="6">
        <v>381828.86662454996</v>
      </c>
    </row>
    <row r="284" spans="1:7" x14ac:dyDescent="0.45">
      <c r="A284" s="9" t="s">
        <v>188</v>
      </c>
      <c r="B284" s="10" t="s">
        <v>187</v>
      </c>
      <c r="C284" s="9" t="s">
        <v>63</v>
      </c>
      <c r="D284" s="17" t="s">
        <v>186</v>
      </c>
      <c r="E284" s="18">
        <v>547761</v>
      </c>
      <c r="F284" s="17">
        <v>6060</v>
      </c>
      <c r="G284" s="6">
        <v>3319.4316600000002</v>
      </c>
    </row>
    <row r="285" spans="1:7" x14ac:dyDescent="0.45">
      <c r="A285" s="9" t="s">
        <v>185</v>
      </c>
      <c r="B285" s="10" t="s">
        <v>184</v>
      </c>
      <c r="C285" s="9" t="s">
        <v>63</v>
      </c>
      <c r="D285" s="17" t="s">
        <v>183</v>
      </c>
      <c r="E285" s="18">
        <v>298239724736</v>
      </c>
      <c r="F285" s="17" t="s">
        <v>2516</v>
      </c>
      <c r="G285" s="6">
        <v>5756.0266873999999</v>
      </c>
    </row>
    <row r="286" spans="1:7" x14ac:dyDescent="0.45">
      <c r="A286" s="9" t="s">
        <v>181</v>
      </c>
      <c r="B286" s="10" t="s">
        <v>1118</v>
      </c>
      <c r="C286" s="9" t="s">
        <v>63</v>
      </c>
      <c r="D286" s="17" t="s">
        <v>179</v>
      </c>
      <c r="E286" s="18">
        <v>577208000</v>
      </c>
      <c r="F286" s="17" t="s">
        <v>2515</v>
      </c>
      <c r="G286" s="6">
        <v>4733.1055999999999</v>
      </c>
    </row>
    <row r="287" spans="1:7" x14ac:dyDescent="0.45">
      <c r="A287" s="9" t="s">
        <v>177</v>
      </c>
      <c r="B287" s="10" t="s">
        <v>176</v>
      </c>
      <c r="C287" s="9" t="s">
        <v>63</v>
      </c>
      <c r="D287" s="17" t="s">
        <v>175</v>
      </c>
      <c r="E287" s="18">
        <v>22000000</v>
      </c>
      <c r="F287" s="17" t="s">
        <v>2514</v>
      </c>
      <c r="G287" s="6">
        <v>928.4</v>
      </c>
    </row>
    <row r="288" spans="1:7" ht="19.149999999999999" x14ac:dyDescent="0.45">
      <c r="A288" s="9" t="s">
        <v>165</v>
      </c>
      <c r="B288" s="10" t="s">
        <v>164</v>
      </c>
      <c r="C288" s="9" t="s">
        <v>63</v>
      </c>
      <c r="D288" s="17" t="s">
        <v>163</v>
      </c>
      <c r="E288" s="18">
        <v>29165220</v>
      </c>
      <c r="F288" s="17" t="s">
        <v>2513</v>
      </c>
      <c r="G288" s="6">
        <v>180.2410596</v>
      </c>
    </row>
    <row r="289" spans="1:7" ht="19.149999999999999" x14ac:dyDescent="0.45">
      <c r="A289" s="9" t="s">
        <v>161</v>
      </c>
      <c r="B289" s="10" t="s">
        <v>157</v>
      </c>
      <c r="C289" s="9" t="s">
        <v>63</v>
      </c>
      <c r="D289" s="17" t="s">
        <v>160</v>
      </c>
      <c r="E289" s="18">
        <v>319595965</v>
      </c>
      <c r="F289" s="17"/>
      <c r="G289" s="7">
        <v>0</v>
      </c>
    </row>
    <row r="290" spans="1:7" ht="19.149999999999999" x14ac:dyDescent="0.45">
      <c r="A290" s="9" t="s">
        <v>158</v>
      </c>
      <c r="B290" s="10" t="s">
        <v>157</v>
      </c>
      <c r="C290" s="9" t="s">
        <v>67</v>
      </c>
      <c r="D290" s="17" t="s">
        <v>156</v>
      </c>
      <c r="E290" s="18">
        <v>80499134</v>
      </c>
      <c r="F290" s="17"/>
      <c r="G290" s="7">
        <v>0</v>
      </c>
    </row>
    <row r="291" spans="1:7" x14ac:dyDescent="0.45">
      <c r="A291" s="9" t="s">
        <v>155</v>
      </c>
      <c r="B291" s="10" t="s">
        <v>152</v>
      </c>
      <c r="C291" s="9" t="s">
        <v>63</v>
      </c>
      <c r="D291" s="17" t="s">
        <v>154</v>
      </c>
      <c r="E291" s="18">
        <v>18091110</v>
      </c>
      <c r="F291" s="17">
        <v>717</v>
      </c>
      <c r="G291" s="6">
        <v>12971.325870000001</v>
      </c>
    </row>
    <row r="292" spans="1:7" x14ac:dyDescent="0.45">
      <c r="A292" s="9" t="s">
        <v>153</v>
      </c>
      <c r="B292" s="10" t="s">
        <v>152</v>
      </c>
      <c r="C292" s="9" t="s">
        <v>67</v>
      </c>
      <c r="D292" s="17" t="s">
        <v>151</v>
      </c>
      <c r="E292" s="18">
        <v>5883050</v>
      </c>
      <c r="F292" s="17">
        <v>488</v>
      </c>
      <c r="G292" s="6">
        <v>2870.9283999999998</v>
      </c>
    </row>
    <row r="293" spans="1:7" x14ac:dyDescent="0.45">
      <c r="A293" s="9" t="s">
        <v>150</v>
      </c>
      <c r="B293" s="10" t="s">
        <v>149</v>
      </c>
      <c r="C293" s="9" t="s">
        <v>63</v>
      </c>
      <c r="D293" s="17" t="s">
        <v>148</v>
      </c>
      <c r="E293" s="18">
        <v>5005605</v>
      </c>
      <c r="F293" s="17" t="s">
        <v>2512</v>
      </c>
      <c r="G293" s="6">
        <v>633.20903250000003</v>
      </c>
    </row>
    <row r="294" spans="1:7" ht="19.149999999999999" x14ac:dyDescent="0.45">
      <c r="A294" s="9" t="s">
        <v>146</v>
      </c>
      <c r="B294" s="10" t="s">
        <v>142</v>
      </c>
      <c r="C294" s="9" t="s">
        <v>63</v>
      </c>
      <c r="D294" s="17" t="s">
        <v>145</v>
      </c>
      <c r="E294" s="18">
        <v>43358822914</v>
      </c>
      <c r="F294" s="17" t="s">
        <v>2511</v>
      </c>
      <c r="G294" s="6">
        <v>7024.1293120699993</v>
      </c>
    </row>
    <row r="295" spans="1:7" ht="19.149999999999999" x14ac:dyDescent="0.45">
      <c r="A295" s="9" t="s">
        <v>143</v>
      </c>
      <c r="B295" s="10" t="s">
        <v>142</v>
      </c>
      <c r="C295" s="9" t="s">
        <v>67</v>
      </c>
      <c r="D295" s="17" t="s">
        <v>141</v>
      </c>
      <c r="E295" s="18">
        <v>2075149384</v>
      </c>
      <c r="F295" s="17" t="s">
        <v>2510</v>
      </c>
      <c r="G295" s="6">
        <v>178.46284702</v>
      </c>
    </row>
    <row r="296" spans="1:7" x14ac:dyDescent="0.45">
      <c r="A296" s="9" t="s">
        <v>1339</v>
      </c>
      <c r="B296" s="10" t="s">
        <v>1338</v>
      </c>
      <c r="C296" s="9" t="s">
        <v>63</v>
      </c>
      <c r="D296" s="17" t="s">
        <v>1337</v>
      </c>
      <c r="E296" s="18">
        <v>10000000</v>
      </c>
      <c r="F296" s="17">
        <v>1255</v>
      </c>
      <c r="G296" s="6">
        <v>12550</v>
      </c>
    </row>
    <row r="297" spans="1:7" ht="19.149999999999999" x14ac:dyDescent="0.45">
      <c r="A297" s="9" t="s">
        <v>139</v>
      </c>
      <c r="B297" s="10" t="s">
        <v>136</v>
      </c>
      <c r="C297" s="9" t="s">
        <v>63</v>
      </c>
      <c r="D297" s="17" t="s">
        <v>138</v>
      </c>
      <c r="E297" s="18">
        <v>56151024</v>
      </c>
      <c r="F297" s="17" t="s">
        <v>2509</v>
      </c>
      <c r="G297" s="6">
        <v>1232.5149767999999</v>
      </c>
    </row>
    <row r="298" spans="1:7" ht="19.149999999999999" x14ac:dyDescent="0.45">
      <c r="A298" s="9" t="s">
        <v>137</v>
      </c>
      <c r="B298" s="10" t="s">
        <v>136</v>
      </c>
      <c r="C298" s="9" t="s">
        <v>67</v>
      </c>
      <c r="D298" s="17" t="s">
        <v>135</v>
      </c>
      <c r="E298" s="18">
        <v>18716678</v>
      </c>
      <c r="F298" s="17"/>
      <c r="G298" s="7">
        <v>0</v>
      </c>
    </row>
    <row r="299" spans="1:7" x14ac:dyDescent="0.45">
      <c r="A299" s="9" t="s">
        <v>14</v>
      </c>
      <c r="B299" s="10" t="s">
        <v>133</v>
      </c>
      <c r="C299" s="9" t="s">
        <v>63</v>
      </c>
      <c r="D299" s="17" t="s">
        <v>132</v>
      </c>
      <c r="E299" s="18">
        <v>11529538</v>
      </c>
      <c r="F299" s="17">
        <v>8340</v>
      </c>
      <c r="G299" s="6">
        <v>96156.346919999996</v>
      </c>
    </row>
    <row r="300" spans="1:7" ht="19.149999999999999" x14ac:dyDescent="0.45">
      <c r="A300" s="9" t="s">
        <v>131</v>
      </c>
      <c r="B300" s="10" t="s">
        <v>128</v>
      </c>
      <c r="C300" s="9" t="s">
        <v>63</v>
      </c>
      <c r="D300" s="17" t="s">
        <v>130</v>
      </c>
      <c r="E300" s="18">
        <v>1075148</v>
      </c>
      <c r="F300" s="17"/>
      <c r="G300" s="7">
        <v>0</v>
      </c>
    </row>
    <row r="301" spans="1:7" ht="19.149999999999999" x14ac:dyDescent="0.45">
      <c r="A301" s="9" t="s">
        <v>129</v>
      </c>
      <c r="B301" s="10" t="s">
        <v>128</v>
      </c>
      <c r="C301" s="9" t="s">
        <v>67</v>
      </c>
      <c r="D301" s="17" t="s">
        <v>127</v>
      </c>
      <c r="E301" s="18">
        <v>51839</v>
      </c>
      <c r="F301" s="17"/>
      <c r="G301" s="7">
        <v>0</v>
      </c>
    </row>
    <row r="302" spans="1:7" x14ac:dyDescent="0.45">
      <c r="A302" s="9" t="s">
        <v>13</v>
      </c>
      <c r="B302" s="10" t="s">
        <v>126</v>
      </c>
      <c r="C302" s="9" t="s">
        <v>63</v>
      </c>
      <c r="D302" s="17" t="s">
        <v>125</v>
      </c>
      <c r="E302" s="18">
        <v>12960541337338</v>
      </c>
      <c r="F302" s="17" t="s">
        <v>2508</v>
      </c>
      <c r="G302" s="6">
        <v>856043.75533118006</v>
      </c>
    </row>
    <row r="303" spans="1:7" x14ac:dyDescent="0.45">
      <c r="A303" s="9" t="s">
        <v>123</v>
      </c>
      <c r="B303" s="10" t="s">
        <v>122</v>
      </c>
      <c r="C303" s="9" t="s">
        <v>63</v>
      </c>
      <c r="D303" s="17" t="s">
        <v>121</v>
      </c>
      <c r="E303" s="18">
        <v>30011859694</v>
      </c>
      <c r="F303" s="17" t="s">
        <v>2507</v>
      </c>
      <c r="G303" s="6">
        <v>31662.511977169997</v>
      </c>
    </row>
    <row r="304" spans="1:7" x14ac:dyDescent="0.45">
      <c r="A304" s="9" t="s">
        <v>119</v>
      </c>
      <c r="B304" s="10" t="s">
        <v>1109</v>
      </c>
      <c r="C304" s="9" t="s">
        <v>63</v>
      </c>
      <c r="D304" s="17" t="s">
        <v>117</v>
      </c>
      <c r="E304" s="18">
        <v>53000000</v>
      </c>
      <c r="F304" s="17" t="s">
        <v>2506</v>
      </c>
      <c r="G304" s="6">
        <v>561.79999999999995</v>
      </c>
    </row>
    <row r="305" spans="1:7" x14ac:dyDescent="0.45">
      <c r="A305" s="9" t="s">
        <v>115</v>
      </c>
      <c r="B305" s="10" t="s">
        <v>1328</v>
      </c>
      <c r="C305" s="9" t="s">
        <v>63</v>
      </c>
      <c r="D305" s="17" t="s">
        <v>114</v>
      </c>
      <c r="E305" s="18">
        <v>23748694</v>
      </c>
      <c r="F305" s="17">
        <v>452</v>
      </c>
      <c r="G305" s="6">
        <v>10734.409688</v>
      </c>
    </row>
    <row r="306" spans="1:7" x14ac:dyDescent="0.45">
      <c r="A306" s="9" t="s">
        <v>113</v>
      </c>
      <c r="B306" s="10" t="s">
        <v>1328</v>
      </c>
      <c r="C306" s="9" t="s">
        <v>67</v>
      </c>
      <c r="D306" s="17" t="s">
        <v>111</v>
      </c>
      <c r="E306" s="18">
        <v>1294505</v>
      </c>
      <c r="F306" s="17">
        <v>69</v>
      </c>
      <c r="G306" s="6">
        <v>89.320845000000006</v>
      </c>
    </row>
    <row r="307" spans="1:7" ht="19.149999999999999" x14ac:dyDescent="0.45">
      <c r="A307" s="9" t="s">
        <v>110</v>
      </c>
      <c r="B307" s="10" t="s">
        <v>106</v>
      </c>
      <c r="C307" s="9" t="s">
        <v>63</v>
      </c>
      <c r="D307" s="17" t="s">
        <v>109</v>
      </c>
      <c r="E307" s="18">
        <v>1083000000</v>
      </c>
      <c r="F307" s="17" t="s">
        <v>2505</v>
      </c>
      <c r="G307" s="6">
        <v>11696.4</v>
      </c>
    </row>
    <row r="308" spans="1:7" ht="19.149999999999999" x14ac:dyDescent="0.45">
      <c r="A308" s="9" t="s">
        <v>107</v>
      </c>
      <c r="B308" s="10" t="s">
        <v>106</v>
      </c>
      <c r="C308" s="9" t="s">
        <v>67</v>
      </c>
      <c r="D308" s="17" t="s">
        <v>105</v>
      </c>
      <c r="E308" s="18">
        <v>162000000</v>
      </c>
      <c r="F308" s="17" t="s">
        <v>2504</v>
      </c>
      <c r="G308" s="6">
        <v>813.24</v>
      </c>
    </row>
    <row r="309" spans="1:7" x14ac:dyDescent="0.45">
      <c r="A309" s="9" t="s">
        <v>103</v>
      </c>
      <c r="B309" s="10" t="s">
        <v>102</v>
      </c>
      <c r="C309" s="9" t="s">
        <v>63</v>
      </c>
      <c r="D309" s="17" t="s">
        <v>101</v>
      </c>
      <c r="E309" s="18">
        <v>826919375</v>
      </c>
      <c r="F309" s="17" t="s">
        <v>2503</v>
      </c>
      <c r="G309" s="6">
        <v>12321.0986875</v>
      </c>
    </row>
    <row r="310" spans="1:7" x14ac:dyDescent="0.45">
      <c r="A310" s="9" t="s">
        <v>100</v>
      </c>
      <c r="B310" s="10" t="s">
        <v>99</v>
      </c>
      <c r="C310" s="9" t="s">
        <v>63</v>
      </c>
      <c r="D310" s="17" t="s">
        <v>98</v>
      </c>
      <c r="E310" s="18">
        <v>59746141</v>
      </c>
      <c r="F310" s="17" t="s">
        <v>2502</v>
      </c>
      <c r="G310" s="6">
        <v>985.81132649999995</v>
      </c>
    </row>
    <row r="311" spans="1:7" x14ac:dyDescent="0.45">
      <c r="A311" s="9" t="s">
        <v>96</v>
      </c>
      <c r="B311" s="10" t="s">
        <v>92</v>
      </c>
      <c r="C311" s="9" t="s">
        <v>63</v>
      </c>
      <c r="D311" s="17" t="s">
        <v>95</v>
      </c>
      <c r="E311" s="18">
        <v>7963562986</v>
      </c>
      <c r="F311" s="17" t="s">
        <v>2501</v>
      </c>
      <c r="G311" s="6">
        <v>1098.97169207</v>
      </c>
    </row>
    <row r="312" spans="1:7" x14ac:dyDescent="0.45">
      <c r="A312" s="9" t="s">
        <v>93</v>
      </c>
      <c r="B312" s="10" t="s">
        <v>92</v>
      </c>
      <c r="C312" s="9" t="s">
        <v>67</v>
      </c>
      <c r="D312" s="17" t="s">
        <v>91</v>
      </c>
      <c r="E312" s="18">
        <v>1332635125</v>
      </c>
      <c r="F312" s="17" t="s">
        <v>2500</v>
      </c>
      <c r="G312" s="6">
        <v>195.89736338</v>
      </c>
    </row>
    <row r="313" spans="1:7" x14ac:dyDescent="0.45">
      <c r="A313" s="9" t="s">
        <v>6</v>
      </c>
      <c r="B313" s="10" t="s">
        <v>89</v>
      </c>
      <c r="C313" s="9" t="s">
        <v>63</v>
      </c>
      <c r="D313" s="17" t="s">
        <v>88</v>
      </c>
      <c r="E313" s="18">
        <v>260424342</v>
      </c>
      <c r="F313" s="17">
        <v>1040</v>
      </c>
      <c r="G313" s="6">
        <v>270841.31568</v>
      </c>
    </row>
    <row r="314" spans="1:7" x14ac:dyDescent="0.45">
      <c r="A314" s="9" t="s">
        <v>87</v>
      </c>
      <c r="B314" s="10" t="s">
        <v>83</v>
      </c>
      <c r="C314" s="9" t="s">
        <v>63</v>
      </c>
      <c r="D314" s="17" t="s">
        <v>86</v>
      </c>
      <c r="E314" s="18">
        <v>17143584</v>
      </c>
      <c r="F314" s="17" t="s">
        <v>2499</v>
      </c>
      <c r="G314" s="6">
        <v>1282.3400832</v>
      </c>
    </row>
    <row r="315" spans="1:7" x14ac:dyDescent="0.45">
      <c r="A315" s="9" t="s">
        <v>84</v>
      </c>
      <c r="B315" s="10" t="s">
        <v>83</v>
      </c>
      <c r="C315" s="9" t="s">
        <v>67</v>
      </c>
      <c r="D315" s="17" t="s">
        <v>82</v>
      </c>
      <c r="E315" s="18">
        <v>4507320</v>
      </c>
      <c r="F315" s="17"/>
      <c r="G315" s="7">
        <v>0</v>
      </c>
    </row>
    <row r="316" spans="1:7" x14ac:dyDescent="0.45">
      <c r="A316" s="9" t="s">
        <v>81</v>
      </c>
      <c r="B316" s="10" t="s">
        <v>1101</v>
      </c>
      <c r="C316" s="9" t="s">
        <v>63</v>
      </c>
      <c r="D316" s="17" t="s">
        <v>79</v>
      </c>
      <c r="E316" s="18">
        <v>296950</v>
      </c>
      <c r="F316" s="17"/>
      <c r="G316" s="7">
        <v>0</v>
      </c>
    </row>
    <row r="317" spans="1:7" x14ac:dyDescent="0.45">
      <c r="A317" s="9" t="s">
        <v>78</v>
      </c>
      <c r="B317" s="10" t="s">
        <v>77</v>
      </c>
      <c r="C317" s="9" t="s">
        <v>63</v>
      </c>
      <c r="D317" s="17" t="s">
        <v>76</v>
      </c>
      <c r="E317" s="18">
        <v>12000000</v>
      </c>
      <c r="F317" s="17">
        <v>48</v>
      </c>
      <c r="G317" s="6">
        <v>576</v>
      </c>
    </row>
    <row r="318" spans="1:7" x14ac:dyDescent="0.45">
      <c r="A318" s="9" t="s">
        <v>75</v>
      </c>
      <c r="B318" s="10" t="s">
        <v>74</v>
      </c>
      <c r="C318" s="9" t="s">
        <v>63</v>
      </c>
      <c r="D318" s="17" t="s">
        <v>73</v>
      </c>
      <c r="E318" s="18">
        <v>2659962</v>
      </c>
      <c r="F318" s="17">
        <v>252</v>
      </c>
      <c r="G318" s="6">
        <v>670.31042400000001</v>
      </c>
    </row>
    <row r="319" spans="1:7" x14ac:dyDescent="0.45">
      <c r="A319" s="9" t="s">
        <v>72</v>
      </c>
      <c r="B319" s="10" t="s">
        <v>68</v>
      </c>
      <c r="C319" s="9" t="s">
        <v>63</v>
      </c>
      <c r="D319" s="17" t="s">
        <v>71</v>
      </c>
      <c r="E319" s="18">
        <v>112734490</v>
      </c>
      <c r="F319" s="17" t="s">
        <v>2498</v>
      </c>
      <c r="G319" s="6">
        <v>3697.691272</v>
      </c>
    </row>
    <row r="320" spans="1:7" x14ac:dyDescent="0.45">
      <c r="A320" s="9" t="s">
        <v>69</v>
      </c>
      <c r="B320" s="10" t="s">
        <v>68</v>
      </c>
      <c r="C320" s="9" t="s">
        <v>67</v>
      </c>
      <c r="D320" s="17" t="s">
        <v>66</v>
      </c>
      <c r="E320" s="18">
        <v>37578123</v>
      </c>
      <c r="F320" s="17" t="s">
        <v>2497</v>
      </c>
      <c r="G320" s="6">
        <v>368.26560539999997</v>
      </c>
    </row>
    <row r="321" spans="1:7" x14ac:dyDescent="0.45">
      <c r="A321" s="9" t="s">
        <v>65</v>
      </c>
      <c r="B321" s="10" t="s">
        <v>64</v>
      </c>
      <c r="C321" s="9" t="s">
        <v>63</v>
      </c>
      <c r="D321" s="17" t="s">
        <v>62</v>
      </c>
      <c r="E321" s="18">
        <v>562020480</v>
      </c>
      <c r="F321" s="17"/>
      <c r="G321" s="12">
        <v>0</v>
      </c>
    </row>
  </sheetData>
  <mergeCells count="5">
    <mergeCell ref="A126:A127"/>
    <mergeCell ref="C126:C127"/>
    <mergeCell ref="D126:D127"/>
    <mergeCell ref="E126:E127"/>
    <mergeCell ref="F126:F1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49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11" t="s">
        <v>1308</v>
      </c>
      <c r="B2" s="11" t="s">
        <v>1307</v>
      </c>
      <c r="C2" s="11" t="s">
        <v>1306</v>
      </c>
      <c r="D2" s="11" t="s">
        <v>1095</v>
      </c>
      <c r="E2" s="11" t="s">
        <v>1305</v>
      </c>
      <c r="F2" s="11" t="s">
        <v>2999</v>
      </c>
      <c r="G2" s="11" t="s">
        <v>1303</v>
      </c>
    </row>
    <row r="3" spans="1:7" x14ac:dyDescent="0.45">
      <c r="A3" s="11" t="s">
        <v>1301</v>
      </c>
      <c r="B3" s="11" t="s">
        <v>1302</v>
      </c>
      <c r="C3" s="11" t="s">
        <v>1301</v>
      </c>
      <c r="D3" s="11" t="s">
        <v>1088</v>
      </c>
      <c r="E3" s="11" t="s">
        <v>1087</v>
      </c>
      <c r="F3" s="11" t="s">
        <v>1081</v>
      </c>
      <c r="G3" s="11" t="s">
        <v>1085</v>
      </c>
    </row>
    <row r="4" spans="1:7" ht="25.5" x14ac:dyDescent="0.45">
      <c r="A4" s="11"/>
      <c r="B4" s="11" t="s">
        <v>1301</v>
      </c>
      <c r="C4" s="11" t="s">
        <v>1300</v>
      </c>
      <c r="D4" s="11" t="s">
        <v>1082</v>
      </c>
      <c r="E4" s="11"/>
      <c r="F4" s="11"/>
      <c r="G4" s="11"/>
    </row>
    <row r="5" spans="1:7" x14ac:dyDescent="0.45">
      <c r="A5" s="11"/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10" t="s">
        <v>1077</v>
      </c>
      <c r="B7" s="10" t="s">
        <v>1669</v>
      </c>
      <c r="C7" s="10" t="s">
        <v>63</v>
      </c>
      <c r="D7" s="10" t="s">
        <v>1075</v>
      </c>
      <c r="E7" s="20">
        <v>73500000</v>
      </c>
      <c r="F7" s="13" t="s">
        <v>2998</v>
      </c>
      <c r="G7" s="6">
        <v>5963.79</v>
      </c>
    </row>
    <row r="8" spans="1:7" x14ac:dyDescent="0.45">
      <c r="A8" s="10" t="s">
        <v>42</v>
      </c>
      <c r="B8" s="10" t="s">
        <v>1070</v>
      </c>
      <c r="C8" s="10" t="s">
        <v>63</v>
      </c>
      <c r="D8" s="10" t="s">
        <v>1069</v>
      </c>
      <c r="E8" s="20">
        <v>9650000000</v>
      </c>
      <c r="F8" s="13" t="s">
        <v>2997</v>
      </c>
      <c r="G8" s="6">
        <v>245476.7</v>
      </c>
    </row>
    <row r="9" spans="1:7" x14ac:dyDescent="0.45">
      <c r="A9" s="10" t="s">
        <v>9</v>
      </c>
      <c r="B9" s="10" t="s">
        <v>1067</v>
      </c>
      <c r="C9" s="10" t="s">
        <v>63</v>
      </c>
      <c r="D9" s="10" t="s">
        <v>1066</v>
      </c>
      <c r="E9" s="20">
        <v>1110616299</v>
      </c>
      <c r="F9" s="13" t="s">
        <v>2996</v>
      </c>
      <c r="G9" s="6">
        <v>59362.441181550006</v>
      </c>
    </row>
    <row r="10" spans="1:7" x14ac:dyDescent="0.45">
      <c r="A10" s="10" t="s">
        <v>2995</v>
      </c>
      <c r="B10" s="10" t="s">
        <v>2994</v>
      </c>
      <c r="C10" s="10" t="s">
        <v>63</v>
      </c>
      <c r="D10" s="10" t="s">
        <v>2993</v>
      </c>
      <c r="E10" s="20">
        <v>88421053</v>
      </c>
      <c r="F10" s="13" t="s">
        <v>2992</v>
      </c>
      <c r="G10" s="6">
        <v>491.09052836000001</v>
      </c>
    </row>
    <row r="11" spans="1:7" x14ac:dyDescent="0.45">
      <c r="A11" s="10" t="s">
        <v>8</v>
      </c>
      <c r="B11" s="10" t="s">
        <v>1064</v>
      </c>
      <c r="C11" s="10" t="s">
        <v>63</v>
      </c>
      <c r="D11" s="10" t="s">
        <v>1063</v>
      </c>
      <c r="E11" s="20">
        <v>40534000</v>
      </c>
      <c r="F11" s="13" t="s">
        <v>2991</v>
      </c>
      <c r="G11" s="6">
        <v>53739.977200000001</v>
      </c>
    </row>
    <row r="12" spans="1:7" x14ac:dyDescent="0.45">
      <c r="A12" s="10" t="s">
        <v>1062</v>
      </c>
      <c r="B12" s="10" t="s">
        <v>1296</v>
      </c>
      <c r="C12" s="10" t="s">
        <v>63</v>
      </c>
      <c r="D12" s="10" t="s">
        <v>1060</v>
      </c>
      <c r="E12" s="20">
        <v>56490000</v>
      </c>
      <c r="F12" s="13" t="s">
        <v>2990</v>
      </c>
      <c r="G12" s="6">
        <v>1142.0583300000001</v>
      </c>
    </row>
    <row r="13" spans="1:7" x14ac:dyDescent="0.45">
      <c r="A13" s="10" t="s">
        <v>1058</v>
      </c>
      <c r="B13" s="10" t="s">
        <v>1057</v>
      </c>
      <c r="C13" s="10" t="s">
        <v>63</v>
      </c>
      <c r="D13" s="10" t="s">
        <v>1056</v>
      </c>
      <c r="E13" s="20">
        <v>800000</v>
      </c>
      <c r="F13" s="13">
        <v>55032</v>
      </c>
      <c r="G13" s="6">
        <v>44025.599999999999</v>
      </c>
    </row>
    <row r="14" spans="1:7" x14ac:dyDescent="0.45">
      <c r="A14" s="10" t="s">
        <v>7</v>
      </c>
      <c r="B14" s="10" t="s">
        <v>1055</v>
      </c>
      <c r="C14" s="10" t="s">
        <v>63</v>
      </c>
      <c r="D14" s="10" t="s">
        <v>1054</v>
      </c>
      <c r="E14" s="20">
        <v>7364965630</v>
      </c>
      <c r="F14" s="13" t="s">
        <v>2989</v>
      </c>
      <c r="G14" s="6">
        <v>236150.25796032001</v>
      </c>
    </row>
    <row r="15" spans="1:7" x14ac:dyDescent="0.45">
      <c r="A15" s="10" t="s">
        <v>1052</v>
      </c>
      <c r="B15" s="10" t="s">
        <v>1293</v>
      </c>
      <c r="C15" s="10" t="s">
        <v>63</v>
      </c>
      <c r="D15" s="10" t="s">
        <v>1050</v>
      </c>
      <c r="E15" s="20">
        <v>498454822</v>
      </c>
      <c r="F15" s="13" t="s">
        <v>2988</v>
      </c>
      <c r="G15" s="6">
        <v>2886.0534193799999</v>
      </c>
    </row>
    <row r="16" spans="1:7" x14ac:dyDescent="0.45">
      <c r="A16" s="10" t="s">
        <v>1660</v>
      </c>
      <c r="B16" s="10" t="s">
        <v>1659</v>
      </c>
      <c r="C16" s="10" t="s">
        <v>63</v>
      </c>
      <c r="D16" s="10" t="s">
        <v>1658</v>
      </c>
      <c r="E16" s="20">
        <v>500000</v>
      </c>
      <c r="F16" s="13"/>
      <c r="G16" s="7">
        <v>0</v>
      </c>
    </row>
    <row r="17" spans="1:7" x14ac:dyDescent="0.45">
      <c r="A17" s="10" t="s">
        <v>1048</v>
      </c>
      <c r="B17" s="10" t="s">
        <v>1657</v>
      </c>
      <c r="C17" s="10" t="s">
        <v>63</v>
      </c>
      <c r="D17" s="10" t="s">
        <v>1046</v>
      </c>
      <c r="E17" s="20">
        <v>105000000</v>
      </c>
      <c r="F17" s="13" t="s">
        <v>2987</v>
      </c>
      <c r="G17" s="6">
        <v>3078.6</v>
      </c>
    </row>
    <row r="18" spans="1:7" x14ac:dyDescent="0.45">
      <c r="A18" s="10" t="s">
        <v>1040</v>
      </c>
      <c r="B18" s="10" t="s">
        <v>1039</v>
      </c>
      <c r="C18" s="10" t="s">
        <v>63</v>
      </c>
      <c r="D18" s="10" t="s">
        <v>1038</v>
      </c>
      <c r="E18" s="20">
        <v>14399997</v>
      </c>
      <c r="F18" s="13" t="s">
        <v>2986</v>
      </c>
      <c r="G18" s="6">
        <v>2754.7194261</v>
      </c>
    </row>
    <row r="19" spans="1:7" x14ac:dyDescent="0.45">
      <c r="A19" s="10" t="s">
        <v>1037</v>
      </c>
      <c r="B19" s="10" t="s">
        <v>1036</v>
      </c>
      <c r="C19" s="10" t="s">
        <v>63</v>
      </c>
      <c r="D19" s="10" t="s">
        <v>1035</v>
      </c>
      <c r="E19" s="20">
        <v>123817165</v>
      </c>
      <c r="F19" s="13" t="s">
        <v>2985</v>
      </c>
      <c r="G19" s="6">
        <v>126.61543293000001</v>
      </c>
    </row>
    <row r="20" spans="1:7" ht="19.149999999999999" x14ac:dyDescent="0.45">
      <c r="A20" s="10" t="s">
        <v>1033</v>
      </c>
      <c r="B20" s="10" t="s">
        <v>1032</v>
      </c>
      <c r="C20" s="10" t="s">
        <v>63</v>
      </c>
      <c r="D20" s="10" t="s">
        <v>1031</v>
      </c>
      <c r="E20" s="20">
        <v>773900078</v>
      </c>
      <c r="F20" s="13" t="s">
        <v>2984</v>
      </c>
      <c r="G20" s="6">
        <v>320.08507226</v>
      </c>
    </row>
    <row r="21" spans="1:7" x14ac:dyDescent="0.45">
      <c r="A21" s="10" t="s">
        <v>1029</v>
      </c>
      <c r="B21" s="10" t="s">
        <v>1028</v>
      </c>
      <c r="C21" s="10" t="s">
        <v>63</v>
      </c>
      <c r="D21" s="10" t="s">
        <v>1027</v>
      </c>
      <c r="E21" s="20">
        <v>80700000</v>
      </c>
      <c r="F21" s="13"/>
      <c r="G21" s="7">
        <v>0</v>
      </c>
    </row>
    <row r="22" spans="1:7" x14ac:dyDescent="0.45">
      <c r="A22" s="10" t="s">
        <v>1026</v>
      </c>
      <c r="B22" s="10" t="s">
        <v>1022</v>
      </c>
      <c r="C22" s="10" t="s">
        <v>63</v>
      </c>
      <c r="D22" s="10" t="s">
        <v>1025</v>
      </c>
      <c r="E22" s="20">
        <v>1822463131</v>
      </c>
      <c r="F22" s="13" t="s">
        <v>2983</v>
      </c>
      <c r="G22" s="6">
        <v>22644.104402680001</v>
      </c>
    </row>
    <row r="23" spans="1:7" x14ac:dyDescent="0.45">
      <c r="A23" s="10" t="s">
        <v>1023</v>
      </c>
      <c r="B23" s="10" t="s">
        <v>1022</v>
      </c>
      <c r="C23" s="10" t="s">
        <v>67</v>
      </c>
      <c r="D23" s="10" t="s">
        <v>1021</v>
      </c>
      <c r="E23" s="20">
        <v>461764300</v>
      </c>
      <c r="F23" s="13" t="s">
        <v>2982</v>
      </c>
      <c r="G23" s="6">
        <v>2340.6832366999997</v>
      </c>
    </row>
    <row r="24" spans="1:7" x14ac:dyDescent="0.45">
      <c r="A24" s="10" t="s">
        <v>11</v>
      </c>
      <c r="B24" s="10" t="s">
        <v>1018</v>
      </c>
      <c r="C24" s="10" t="s">
        <v>63</v>
      </c>
      <c r="D24" s="10" t="s">
        <v>1019</v>
      </c>
      <c r="E24" s="20">
        <v>188710587</v>
      </c>
      <c r="F24" s="13" t="s">
        <v>2981</v>
      </c>
      <c r="G24" s="6">
        <v>362079.00327690004</v>
      </c>
    </row>
    <row r="25" spans="1:7" x14ac:dyDescent="0.45">
      <c r="A25" s="10" t="s">
        <v>12</v>
      </c>
      <c r="B25" s="10" t="s">
        <v>1018</v>
      </c>
      <c r="C25" s="10" t="s">
        <v>67</v>
      </c>
      <c r="D25" s="10" t="s">
        <v>1017</v>
      </c>
      <c r="E25" s="20">
        <v>38673878</v>
      </c>
      <c r="F25" s="13" t="s">
        <v>2980</v>
      </c>
      <c r="G25" s="6">
        <v>50523.554219199999</v>
      </c>
    </row>
    <row r="26" spans="1:7" x14ac:dyDescent="0.45">
      <c r="A26" s="10" t="s">
        <v>1016</v>
      </c>
      <c r="B26" s="10" t="s">
        <v>1649</v>
      </c>
      <c r="C26" s="10" t="s">
        <v>63</v>
      </c>
      <c r="D26" s="10" t="s">
        <v>1014</v>
      </c>
      <c r="E26" s="20">
        <v>1000000000</v>
      </c>
      <c r="F26" s="13" t="s">
        <v>2979</v>
      </c>
      <c r="G26" s="6">
        <v>1244.7</v>
      </c>
    </row>
    <row r="27" spans="1:7" x14ac:dyDescent="0.45">
      <c r="A27" s="10" t="s">
        <v>1012</v>
      </c>
      <c r="B27" s="10" t="s">
        <v>1008</v>
      </c>
      <c r="C27" s="10" t="s">
        <v>63</v>
      </c>
      <c r="D27" s="10" t="s">
        <v>1011</v>
      </c>
      <c r="E27" s="20">
        <v>949023840</v>
      </c>
      <c r="F27" s="13" t="s">
        <v>2978</v>
      </c>
      <c r="G27" s="6">
        <v>9048.9423143999993</v>
      </c>
    </row>
    <row r="28" spans="1:7" x14ac:dyDescent="0.45">
      <c r="A28" s="10" t="s">
        <v>1009</v>
      </c>
      <c r="B28" s="10" t="s">
        <v>1008</v>
      </c>
      <c r="C28" s="10" t="s">
        <v>67</v>
      </c>
      <c r="D28" s="10" t="s">
        <v>1007</v>
      </c>
      <c r="E28" s="20">
        <v>36165270</v>
      </c>
      <c r="F28" s="13" t="s">
        <v>2977</v>
      </c>
      <c r="G28" s="6">
        <v>192.61622802000002</v>
      </c>
    </row>
    <row r="29" spans="1:7" x14ac:dyDescent="0.45">
      <c r="A29" s="10" t="s">
        <v>1005</v>
      </c>
      <c r="B29" s="10" t="s">
        <v>1004</v>
      </c>
      <c r="C29" s="10" t="s">
        <v>63</v>
      </c>
      <c r="D29" s="10" t="s">
        <v>1003</v>
      </c>
      <c r="E29" s="20">
        <v>1150000000</v>
      </c>
      <c r="F29" s="13" t="s">
        <v>2976</v>
      </c>
      <c r="G29" s="6">
        <v>5891.45</v>
      </c>
    </row>
    <row r="30" spans="1:7" x14ac:dyDescent="0.45">
      <c r="A30" s="10" t="s">
        <v>1001</v>
      </c>
      <c r="B30" s="10" t="s">
        <v>1000</v>
      </c>
      <c r="C30" s="10" t="s">
        <v>63</v>
      </c>
      <c r="D30" s="10" t="s">
        <v>999</v>
      </c>
      <c r="E30" s="20">
        <v>7027270</v>
      </c>
      <c r="F30" s="13" t="s">
        <v>2975</v>
      </c>
      <c r="G30" s="6">
        <v>3789.1039839999999</v>
      </c>
    </row>
    <row r="31" spans="1:7" x14ac:dyDescent="0.45">
      <c r="A31" s="10" t="s">
        <v>10</v>
      </c>
      <c r="B31" s="10" t="s">
        <v>1643</v>
      </c>
      <c r="C31" s="10" t="s">
        <v>63</v>
      </c>
      <c r="D31" s="10" t="s">
        <v>997</v>
      </c>
      <c r="E31" s="20">
        <v>300718935</v>
      </c>
      <c r="F31" s="13" t="s">
        <v>2974</v>
      </c>
      <c r="G31" s="6">
        <v>11042.3992932</v>
      </c>
    </row>
    <row r="32" spans="1:7" x14ac:dyDescent="0.45">
      <c r="A32" s="10" t="s">
        <v>2973</v>
      </c>
      <c r="B32" s="10" t="s">
        <v>1643</v>
      </c>
      <c r="C32" s="10" t="s">
        <v>67</v>
      </c>
      <c r="D32" s="10" t="s">
        <v>2972</v>
      </c>
      <c r="E32" s="20">
        <v>65211000</v>
      </c>
      <c r="F32" s="13" t="s">
        <v>2360</v>
      </c>
      <c r="G32" s="6">
        <v>2339.1185700000001</v>
      </c>
    </row>
    <row r="33" spans="1:7" ht="19.149999999999999" x14ac:dyDescent="0.45">
      <c r="A33" s="10" t="s">
        <v>992</v>
      </c>
      <c r="B33" s="10" t="s">
        <v>991</v>
      </c>
      <c r="C33" s="10" t="s">
        <v>63</v>
      </c>
      <c r="D33" s="10" t="s">
        <v>990</v>
      </c>
      <c r="E33" s="20">
        <v>472382880</v>
      </c>
      <c r="F33" s="13" t="s">
        <v>2971</v>
      </c>
      <c r="G33" s="6">
        <v>14634.421622399999</v>
      </c>
    </row>
    <row r="34" spans="1:7" x14ac:dyDescent="0.45">
      <c r="A34" s="10" t="s">
        <v>988</v>
      </c>
      <c r="B34" s="10" t="s">
        <v>987</v>
      </c>
      <c r="C34" s="10" t="s">
        <v>63</v>
      </c>
      <c r="D34" s="10" t="s">
        <v>986</v>
      </c>
      <c r="E34" s="20">
        <v>26771420</v>
      </c>
      <c r="F34" s="13" t="s">
        <v>2970</v>
      </c>
      <c r="G34" s="6">
        <v>602.81206413999996</v>
      </c>
    </row>
    <row r="35" spans="1:7" x14ac:dyDescent="0.45">
      <c r="A35" s="10" t="s">
        <v>984</v>
      </c>
      <c r="B35" s="10" t="s">
        <v>983</v>
      </c>
      <c r="C35" s="10" t="s">
        <v>63</v>
      </c>
      <c r="D35" s="10" t="s">
        <v>982</v>
      </c>
      <c r="E35" s="20">
        <v>600216</v>
      </c>
      <c r="F35" s="13" t="s">
        <v>2969</v>
      </c>
      <c r="G35" s="6">
        <v>1238.1855864000001</v>
      </c>
    </row>
    <row r="36" spans="1:7" x14ac:dyDescent="0.45">
      <c r="A36" s="10" t="s">
        <v>41</v>
      </c>
      <c r="B36" s="10" t="s">
        <v>1279</v>
      </c>
      <c r="C36" s="10" t="s">
        <v>63</v>
      </c>
      <c r="D36" s="10" t="s">
        <v>980</v>
      </c>
      <c r="E36" s="20">
        <v>837718660</v>
      </c>
      <c r="F36" s="13" t="s">
        <v>2968</v>
      </c>
      <c r="G36" s="6">
        <v>234477.452934</v>
      </c>
    </row>
    <row r="37" spans="1:7" ht="19.149999999999999" x14ac:dyDescent="0.45">
      <c r="A37" s="10" t="s">
        <v>978</v>
      </c>
      <c r="B37" s="10" t="s">
        <v>977</v>
      </c>
      <c r="C37" s="10" t="s">
        <v>63</v>
      </c>
      <c r="D37" s="10" t="s">
        <v>976</v>
      </c>
      <c r="E37" s="20">
        <v>3161965</v>
      </c>
      <c r="F37" s="13">
        <v>1916</v>
      </c>
      <c r="G37" s="6">
        <v>6058.3249400000004</v>
      </c>
    </row>
    <row r="38" spans="1:7" x14ac:dyDescent="0.45">
      <c r="A38" s="10" t="s">
        <v>975</v>
      </c>
      <c r="B38" s="10" t="s">
        <v>974</v>
      </c>
      <c r="C38" s="10" t="s">
        <v>63</v>
      </c>
      <c r="D38" s="10" t="s">
        <v>973</v>
      </c>
      <c r="E38" s="20">
        <v>54195410</v>
      </c>
      <c r="F38" s="13" t="s">
        <v>2967</v>
      </c>
      <c r="G38" s="6">
        <v>5202.2174058999999</v>
      </c>
    </row>
    <row r="39" spans="1:7" ht="19.149999999999999" x14ac:dyDescent="0.45">
      <c r="A39" s="10" t="s">
        <v>1637</v>
      </c>
      <c r="B39" s="10" t="s">
        <v>1636</v>
      </c>
      <c r="C39" s="10" t="s">
        <v>63</v>
      </c>
      <c r="D39" s="10" t="s">
        <v>1635</v>
      </c>
      <c r="E39" s="20">
        <v>700000000</v>
      </c>
      <c r="F39" s="13"/>
      <c r="G39" s="7">
        <v>0</v>
      </c>
    </row>
    <row r="40" spans="1:7" x14ac:dyDescent="0.45">
      <c r="A40" s="10" t="s">
        <v>972</v>
      </c>
      <c r="B40" s="10" t="s">
        <v>968</v>
      </c>
      <c r="C40" s="10" t="s">
        <v>63</v>
      </c>
      <c r="D40" s="10" t="s">
        <v>971</v>
      </c>
      <c r="E40" s="20">
        <v>6894914573</v>
      </c>
      <c r="F40" s="13" t="s">
        <v>2966</v>
      </c>
      <c r="G40" s="6">
        <v>1104.2895180099999</v>
      </c>
    </row>
    <row r="41" spans="1:7" x14ac:dyDescent="0.45">
      <c r="A41" s="10" t="s">
        <v>969</v>
      </c>
      <c r="B41" s="10" t="s">
        <v>968</v>
      </c>
      <c r="C41" s="10" t="s">
        <v>67</v>
      </c>
      <c r="D41" s="10" t="s">
        <v>967</v>
      </c>
      <c r="E41" s="20">
        <v>859219416</v>
      </c>
      <c r="F41" s="13" t="s">
        <v>2965</v>
      </c>
      <c r="G41" s="6">
        <v>126.78641702</v>
      </c>
    </row>
    <row r="42" spans="1:7" x14ac:dyDescent="0.45">
      <c r="A42" s="10" t="s">
        <v>965</v>
      </c>
      <c r="B42" s="10" t="s">
        <v>961</v>
      </c>
      <c r="C42" s="10" t="s">
        <v>63</v>
      </c>
      <c r="D42" s="10" t="s">
        <v>964</v>
      </c>
      <c r="E42" s="20">
        <v>166167000</v>
      </c>
      <c r="F42" s="13" t="s">
        <v>2964</v>
      </c>
      <c r="G42" s="6">
        <v>3228.7909770000001</v>
      </c>
    </row>
    <row r="43" spans="1:7" x14ac:dyDescent="0.45">
      <c r="A43" s="10" t="s">
        <v>962</v>
      </c>
      <c r="B43" s="10" t="s">
        <v>961</v>
      </c>
      <c r="C43" s="10" t="s">
        <v>67</v>
      </c>
      <c r="D43" s="10" t="s">
        <v>960</v>
      </c>
      <c r="E43" s="20">
        <v>55389000</v>
      </c>
      <c r="F43" s="13" t="s">
        <v>2963</v>
      </c>
      <c r="G43" s="6">
        <v>584.57550600000002</v>
      </c>
    </row>
    <row r="44" spans="1:7" ht="19.149999999999999" x14ac:dyDescent="0.45">
      <c r="A44" s="10" t="s">
        <v>955</v>
      </c>
      <c r="B44" s="10" t="s">
        <v>954</v>
      </c>
      <c r="C44" s="10" t="s">
        <v>63</v>
      </c>
      <c r="D44" s="10" t="s">
        <v>953</v>
      </c>
      <c r="E44" s="20">
        <v>5269115472</v>
      </c>
      <c r="F44" s="13" t="s">
        <v>2962</v>
      </c>
      <c r="G44" s="6">
        <v>199.06718253</v>
      </c>
    </row>
    <row r="45" spans="1:7" x14ac:dyDescent="0.45">
      <c r="A45" s="10" t="s">
        <v>951</v>
      </c>
      <c r="B45" s="10" t="s">
        <v>947</v>
      </c>
      <c r="C45" s="10" t="s">
        <v>63</v>
      </c>
      <c r="D45" s="10" t="s">
        <v>950</v>
      </c>
      <c r="E45" s="20">
        <v>721182860</v>
      </c>
      <c r="F45" s="13" t="s">
        <v>2961</v>
      </c>
      <c r="G45" s="6">
        <v>12300.494860159999</v>
      </c>
    </row>
    <row r="46" spans="1:7" x14ac:dyDescent="0.45">
      <c r="A46" s="10" t="s">
        <v>948</v>
      </c>
      <c r="B46" s="10" t="s">
        <v>947</v>
      </c>
      <c r="C46" s="10" t="s">
        <v>67</v>
      </c>
      <c r="D46" s="10" t="s">
        <v>946</v>
      </c>
      <c r="E46" s="20">
        <v>154256400</v>
      </c>
      <c r="F46" s="13" t="s">
        <v>2960</v>
      </c>
      <c r="G46" s="6">
        <v>2661.3856691999999</v>
      </c>
    </row>
    <row r="47" spans="1:7" x14ac:dyDescent="0.45">
      <c r="A47" s="10" t="s">
        <v>944</v>
      </c>
      <c r="B47" s="10" t="s">
        <v>943</v>
      </c>
      <c r="C47" s="10" t="s">
        <v>63</v>
      </c>
      <c r="D47" s="10" t="s">
        <v>942</v>
      </c>
      <c r="E47" s="20">
        <v>91500000</v>
      </c>
      <c r="F47" s="13" t="s">
        <v>2959</v>
      </c>
      <c r="G47" s="6">
        <v>454.02300000000002</v>
      </c>
    </row>
    <row r="48" spans="1:7" x14ac:dyDescent="0.45">
      <c r="A48" s="10" t="s">
        <v>17</v>
      </c>
      <c r="B48" s="10" t="s">
        <v>940</v>
      </c>
      <c r="C48" s="10" t="s">
        <v>63</v>
      </c>
      <c r="D48" s="10" t="s">
        <v>939</v>
      </c>
      <c r="E48" s="20">
        <v>124750000</v>
      </c>
      <c r="F48" s="13" t="s">
        <v>2958</v>
      </c>
      <c r="G48" s="6">
        <v>51856.08</v>
      </c>
    </row>
    <row r="49" spans="1:7" ht="31.9" x14ac:dyDescent="0.45">
      <c r="A49" s="10" t="s">
        <v>1624</v>
      </c>
      <c r="B49" s="10" t="s">
        <v>1623</v>
      </c>
      <c r="C49" s="10" t="s">
        <v>67</v>
      </c>
      <c r="D49" s="10" t="s">
        <v>1622</v>
      </c>
      <c r="E49" s="20">
        <v>750000</v>
      </c>
      <c r="F49" s="13" t="s">
        <v>2957</v>
      </c>
      <c r="G49" s="6">
        <v>30.132000000000001</v>
      </c>
    </row>
    <row r="50" spans="1:7" ht="25.5" x14ac:dyDescent="0.45">
      <c r="A50" s="10" t="s">
        <v>938</v>
      </c>
      <c r="B50" s="10" t="s">
        <v>937</v>
      </c>
      <c r="C50" s="10" t="s">
        <v>63</v>
      </c>
      <c r="D50" s="10" t="s">
        <v>936</v>
      </c>
      <c r="E50" s="20">
        <v>17223107804</v>
      </c>
      <c r="F50" s="13" t="s">
        <v>2956</v>
      </c>
      <c r="G50" s="6">
        <v>16112.217350639999</v>
      </c>
    </row>
    <row r="51" spans="1:7" x14ac:dyDescent="0.45">
      <c r="A51" s="10" t="s">
        <v>934</v>
      </c>
      <c r="B51" s="10" t="s">
        <v>931</v>
      </c>
      <c r="C51" s="10" t="s">
        <v>63</v>
      </c>
      <c r="D51" s="10" t="s">
        <v>933</v>
      </c>
      <c r="E51" s="20">
        <v>343407</v>
      </c>
      <c r="F51" s="13" t="s">
        <v>2955</v>
      </c>
      <c r="G51" s="6">
        <v>262.7406957</v>
      </c>
    </row>
    <row r="52" spans="1:7" x14ac:dyDescent="0.45">
      <c r="A52" s="10" t="s">
        <v>932</v>
      </c>
      <c r="B52" s="10" t="s">
        <v>931</v>
      </c>
      <c r="C52" s="10" t="s">
        <v>67</v>
      </c>
      <c r="D52" s="10" t="s">
        <v>930</v>
      </c>
      <c r="E52" s="20">
        <v>114469</v>
      </c>
      <c r="F52" s="13" t="s">
        <v>2954</v>
      </c>
      <c r="G52" s="6">
        <v>58.791278399999996</v>
      </c>
    </row>
    <row r="53" spans="1:7" x14ac:dyDescent="0.45">
      <c r="A53" s="10" t="s">
        <v>929</v>
      </c>
      <c r="B53" s="10" t="s">
        <v>928</v>
      </c>
      <c r="C53" s="10" t="s">
        <v>63</v>
      </c>
      <c r="D53" s="10" t="s">
        <v>927</v>
      </c>
      <c r="E53" s="20">
        <v>1404308</v>
      </c>
      <c r="F53" s="13" t="s">
        <v>2953</v>
      </c>
      <c r="G53" s="6">
        <v>774.89715439999998</v>
      </c>
    </row>
    <row r="54" spans="1:7" x14ac:dyDescent="0.45">
      <c r="A54" s="10" t="s">
        <v>53</v>
      </c>
      <c r="B54" s="10" t="s">
        <v>922</v>
      </c>
      <c r="C54" s="10" t="s">
        <v>63</v>
      </c>
      <c r="D54" s="10" t="s">
        <v>921</v>
      </c>
      <c r="E54" s="20">
        <v>63048706145</v>
      </c>
      <c r="F54" s="13" t="s">
        <v>2952</v>
      </c>
      <c r="G54" s="6">
        <v>165143.47600560001</v>
      </c>
    </row>
    <row r="55" spans="1:7" x14ac:dyDescent="0.45">
      <c r="A55" s="10" t="s">
        <v>919</v>
      </c>
      <c r="B55" s="10" t="s">
        <v>918</v>
      </c>
      <c r="C55" s="10" t="s">
        <v>63</v>
      </c>
      <c r="D55" s="10" t="s">
        <v>2951</v>
      </c>
      <c r="E55" s="20">
        <v>21000</v>
      </c>
      <c r="F55" s="13"/>
      <c r="G55" s="7">
        <v>0</v>
      </c>
    </row>
    <row r="56" spans="1:7" x14ac:dyDescent="0.45">
      <c r="A56" s="10" t="s">
        <v>2950</v>
      </c>
      <c r="B56" s="10" t="s">
        <v>918</v>
      </c>
      <c r="C56" s="10" t="s">
        <v>63</v>
      </c>
      <c r="D56" s="10" t="s">
        <v>2949</v>
      </c>
      <c r="E56" s="20">
        <v>3000000</v>
      </c>
      <c r="F56" s="13"/>
      <c r="G56" s="7">
        <v>0</v>
      </c>
    </row>
    <row r="57" spans="1:7" x14ac:dyDescent="0.45">
      <c r="A57" s="10" t="s">
        <v>2948</v>
      </c>
      <c r="B57" s="10" t="s">
        <v>918</v>
      </c>
      <c r="C57" s="10" t="s">
        <v>63</v>
      </c>
      <c r="D57" s="10" t="s">
        <v>2947</v>
      </c>
      <c r="E57" s="20">
        <v>429000</v>
      </c>
      <c r="F57" s="13"/>
      <c r="G57" s="7">
        <v>0</v>
      </c>
    </row>
    <row r="58" spans="1:7" x14ac:dyDescent="0.45">
      <c r="A58" s="10" t="s">
        <v>2946</v>
      </c>
      <c r="B58" s="10" t="s">
        <v>918</v>
      </c>
      <c r="C58" s="10" t="s">
        <v>63</v>
      </c>
      <c r="D58" s="10" t="s">
        <v>2945</v>
      </c>
      <c r="E58" s="20">
        <v>6900000</v>
      </c>
      <c r="F58" s="13"/>
      <c r="G58" s="7">
        <v>0</v>
      </c>
    </row>
    <row r="59" spans="1:7" x14ac:dyDescent="0.45">
      <c r="A59" s="10" t="s">
        <v>2944</v>
      </c>
      <c r="B59" s="10" t="s">
        <v>2943</v>
      </c>
      <c r="C59" s="10" t="s">
        <v>63</v>
      </c>
      <c r="D59" s="10" t="s">
        <v>2942</v>
      </c>
      <c r="E59" s="20">
        <v>1000000</v>
      </c>
      <c r="F59" s="13" t="s">
        <v>2941</v>
      </c>
      <c r="G59" s="6">
        <v>662.6</v>
      </c>
    </row>
    <row r="60" spans="1:7" x14ac:dyDescent="0.45">
      <c r="A60" s="10" t="s">
        <v>50</v>
      </c>
      <c r="B60" s="10" t="s">
        <v>916</v>
      </c>
      <c r="C60" s="10" t="s">
        <v>63</v>
      </c>
      <c r="D60" s="10" t="s">
        <v>915</v>
      </c>
      <c r="E60" s="20">
        <v>1260386658740</v>
      </c>
      <c r="F60" s="13" t="s">
        <v>2940</v>
      </c>
      <c r="G60" s="6">
        <v>202304.66259435998</v>
      </c>
    </row>
    <row r="61" spans="1:7" x14ac:dyDescent="0.45">
      <c r="A61" s="10" t="s">
        <v>913</v>
      </c>
      <c r="B61" s="10" t="s">
        <v>912</v>
      </c>
      <c r="C61" s="10" t="s">
        <v>63</v>
      </c>
      <c r="D61" s="10" t="s">
        <v>911</v>
      </c>
      <c r="E61" s="20">
        <v>2951250000</v>
      </c>
      <c r="F61" s="13" t="s">
        <v>2939</v>
      </c>
      <c r="G61" s="6">
        <v>25581.435000000001</v>
      </c>
    </row>
    <row r="62" spans="1:7" x14ac:dyDescent="0.45">
      <c r="A62" s="10" t="s">
        <v>909</v>
      </c>
      <c r="B62" s="10" t="s">
        <v>908</v>
      </c>
      <c r="C62" s="10" t="s">
        <v>67</v>
      </c>
      <c r="D62" s="10" t="s">
        <v>907</v>
      </c>
      <c r="E62" s="20">
        <v>1880000</v>
      </c>
      <c r="F62" s="13" t="s">
        <v>2938</v>
      </c>
      <c r="G62" s="6">
        <v>19.078240000000001</v>
      </c>
    </row>
    <row r="63" spans="1:7" x14ac:dyDescent="0.45">
      <c r="A63" s="10" t="s">
        <v>906</v>
      </c>
      <c r="B63" s="10" t="s">
        <v>903</v>
      </c>
      <c r="C63" s="10" t="s">
        <v>63</v>
      </c>
      <c r="D63" s="10" t="s">
        <v>905</v>
      </c>
      <c r="E63" s="20">
        <v>18520260</v>
      </c>
      <c r="F63" s="13" t="s">
        <v>2937</v>
      </c>
      <c r="G63" s="6">
        <v>24754.179516</v>
      </c>
    </row>
    <row r="64" spans="1:7" x14ac:dyDescent="0.45">
      <c r="A64" s="10" t="s">
        <v>904</v>
      </c>
      <c r="B64" s="10" t="s">
        <v>903</v>
      </c>
      <c r="C64" s="10" t="s">
        <v>67</v>
      </c>
      <c r="D64" s="10" t="s">
        <v>902</v>
      </c>
      <c r="E64" s="20">
        <v>1453500</v>
      </c>
      <c r="F64" s="13" t="s">
        <v>2936</v>
      </c>
      <c r="G64" s="6">
        <v>1119.3403499999999</v>
      </c>
    </row>
    <row r="65" spans="1:7" x14ac:dyDescent="0.45">
      <c r="A65" s="10" t="s">
        <v>901</v>
      </c>
      <c r="B65" s="10" t="s">
        <v>900</v>
      </c>
      <c r="C65" s="10" t="s">
        <v>63</v>
      </c>
      <c r="D65" s="10" t="s">
        <v>899</v>
      </c>
      <c r="E65" s="20">
        <v>185125000</v>
      </c>
      <c r="F65" s="13"/>
      <c r="G65" s="7">
        <v>0</v>
      </c>
    </row>
    <row r="66" spans="1:7" x14ac:dyDescent="0.45">
      <c r="A66" s="10" t="s">
        <v>15</v>
      </c>
      <c r="B66" s="10" t="s">
        <v>898</v>
      </c>
      <c r="C66" s="10" t="s">
        <v>63</v>
      </c>
      <c r="D66" s="10" t="s">
        <v>897</v>
      </c>
      <c r="E66" s="20">
        <v>23673512900</v>
      </c>
      <c r="F66" s="13" t="s">
        <v>2935</v>
      </c>
      <c r="G66" s="6">
        <v>3166569.0855040001</v>
      </c>
    </row>
    <row r="67" spans="1:7" x14ac:dyDescent="0.45">
      <c r="A67" s="10" t="s">
        <v>895</v>
      </c>
      <c r="B67" s="10" t="s">
        <v>894</v>
      </c>
      <c r="C67" s="10" t="s">
        <v>63</v>
      </c>
      <c r="D67" s="10" t="s">
        <v>893</v>
      </c>
      <c r="E67" s="20">
        <v>185125000</v>
      </c>
      <c r="F67" s="13"/>
      <c r="G67" s="7">
        <v>0</v>
      </c>
    </row>
    <row r="68" spans="1:7" x14ac:dyDescent="0.45">
      <c r="A68" s="10" t="s">
        <v>892</v>
      </c>
      <c r="B68" s="10" t="s">
        <v>891</v>
      </c>
      <c r="C68" s="10" t="s">
        <v>63</v>
      </c>
      <c r="D68" s="10" t="s">
        <v>890</v>
      </c>
      <c r="E68" s="20">
        <v>378501000</v>
      </c>
      <c r="F68" s="13"/>
      <c r="G68" s="7">
        <v>0</v>
      </c>
    </row>
    <row r="69" spans="1:7" x14ac:dyDescent="0.45">
      <c r="A69" s="10" t="s">
        <v>52</v>
      </c>
      <c r="B69" s="10" t="s">
        <v>1262</v>
      </c>
      <c r="C69" s="10" t="s">
        <v>63</v>
      </c>
      <c r="D69" s="10" t="s">
        <v>888</v>
      </c>
      <c r="E69" s="20">
        <v>43963773</v>
      </c>
      <c r="F69" s="13">
        <v>547</v>
      </c>
      <c r="G69" s="6">
        <v>24048.183830999998</v>
      </c>
    </row>
    <row r="70" spans="1:7" x14ac:dyDescent="0.45">
      <c r="A70" s="10" t="s">
        <v>16</v>
      </c>
      <c r="B70" s="10" t="s">
        <v>1261</v>
      </c>
      <c r="C70" s="10" t="s">
        <v>63</v>
      </c>
      <c r="D70" s="10" t="s">
        <v>886</v>
      </c>
      <c r="E70" s="20">
        <v>190627747</v>
      </c>
      <c r="F70" s="13">
        <v>5244</v>
      </c>
      <c r="G70" s="6">
        <v>999651.90526799997</v>
      </c>
    </row>
    <row r="71" spans="1:7" x14ac:dyDescent="0.45">
      <c r="A71" s="10" t="s">
        <v>885</v>
      </c>
      <c r="B71" s="10" t="s">
        <v>1260</v>
      </c>
      <c r="C71" s="10" t="s">
        <v>63</v>
      </c>
      <c r="D71" s="10" t="s">
        <v>883</v>
      </c>
      <c r="E71" s="20">
        <v>190000000</v>
      </c>
      <c r="F71" s="13" t="s">
        <v>2934</v>
      </c>
      <c r="G71" s="6">
        <v>2829.1</v>
      </c>
    </row>
    <row r="72" spans="1:7" x14ac:dyDescent="0.45">
      <c r="A72" s="10" t="s">
        <v>881</v>
      </c>
      <c r="B72" s="10" t="s">
        <v>880</v>
      </c>
      <c r="C72" s="10" t="s">
        <v>63</v>
      </c>
      <c r="D72" s="10" t="s">
        <v>879</v>
      </c>
      <c r="E72" s="20">
        <v>2596000000</v>
      </c>
      <c r="F72" s="13" t="s">
        <v>2933</v>
      </c>
      <c r="G72" s="6">
        <v>4133.6108000000004</v>
      </c>
    </row>
    <row r="73" spans="1:7" x14ac:dyDescent="0.45">
      <c r="A73" s="10" t="s">
        <v>877</v>
      </c>
      <c r="B73" s="10" t="s">
        <v>876</v>
      </c>
      <c r="C73" s="10" t="s">
        <v>63</v>
      </c>
      <c r="D73" s="10" t="s">
        <v>875</v>
      </c>
      <c r="E73" s="20">
        <v>43000000</v>
      </c>
      <c r="F73" s="13" t="s">
        <v>2932</v>
      </c>
      <c r="G73" s="6">
        <v>1529.7249999999999</v>
      </c>
    </row>
    <row r="74" spans="1:7" x14ac:dyDescent="0.45">
      <c r="A74" s="10" t="s">
        <v>873</v>
      </c>
      <c r="B74" s="10" t="s">
        <v>1603</v>
      </c>
      <c r="C74" s="10" t="s">
        <v>63</v>
      </c>
      <c r="D74" s="10" t="s">
        <v>871</v>
      </c>
      <c r="E74" s="20">
        <v>60000000</v>
      </c>
      <c r="F74" s="13" t="s">
        <v>2931</v>
      </c>
      <c r="G74" s="6">
        <v>4171.8</v>
      </c>
    </row>
    <row r="75" spans="1:7" x14ac:dyDescent="0.45">
      <c r="A75" s="10" t="s">
        <v>869</v>
      </c>
      <c r="B75" s="10" t="s">
        <v>868</v>
      </c>
      <c r="C75" s="10" t="s">
        <v>63</v>
      </c>
      <c r="D75" s="10" t="s">
        <v>867</v>
      </c>
      <c r="E75" s="20">
        <v>11217094</v>
      </c>
      <c r="F75" s="13" t="s">
        <v>2930</v>
      </c>
      <c r="G75" s="6">
        <v>2973.6516194000001</v>
      </c>
    </row>
    <row r="76" spans="1:7" x14ac:dyDescent="0.45">
      <c r="A76" s="10" t="s">
        <v>866</v>
      </c>
      <c r="B76" s="10" t="s">
        <v>1255</v>
      </c>
      <c r="C76" s="10" t="s">
        <v>63</v>
      </c>
      <c r="D76" s="10" t="s">
        <v>865</v>
      </c>
      <c r="E76" s="20">
        <v>688894206</v>
      </c>
      <c r="F76" s="13" t="s">
        <v>2929</v>
      </c>
      <c r="G76" s="6">
        <v>536.30413937000003</v>
      </c>
    </row>
    <row r="77" spans="1:7" x14ac:dyDescent="0.45">
      <c r="A77" s="10" t="s">
        <v>864</v>
      </c>
      <c r="B77" s="10" t="s">
        <v>1255</v>
      </c>
      <c r="C77" s="10" t="s">
        <v>67</v>
      </c>
      <c r="D77" s="10" t="s">
        <v>862</v>
      </c>
      <c r="E77" s="20">
        <v>229631402</v>
      </c>
      <c r="F77" s="13" t="s">
        <v>2928</v>
      </c>
      <c r="G77" s="6">
        <v>238.72480552000002</v>
      </c>
    </row>
    <row r="78" spans="1:7" x14ac:dyDescent="0.45">
      <c r="A78" s="10" t="s">
        <v>36</v>
      </c>
      <c r="B78" s="10" t="s">
        <v>857</v>
      </c>
      <c r="C78" s="10" t="s">
        <v>63</v>
      </c>
      <c r="D78" s="10" t="s">
        <v>856</v>
      </c>
      <c r="E78" s="20">
        <v>317637520094</v>
      </c>
      <c r="F78" s="13" t="s">
        <v>2927</v>
      </c>
      <c r="G78" s="6">
        <v>194902.38232968</v>
      </c>
    </row>
    <row r="79" spans="1:7" x14ac:dyDescent="0.45">
      <c r="A79" s="10" t="s">
        <v>848</v>
      </c>
      <c r="B79" s="10" t="s">
        <v>843</v>
      </c>
      <c r="C79" s="10" t="s">
        <v>63</v>
      </c>
      <c r="D79" s="10" t="s">
        <v>847</v>
      </c>
      <c r="E79" s="20">
        <v>448410</v>
      </c>
      <c r="F79" s="13" t="s">
        <v>2926</v>
      </c>
      <c r="G79" s="6">
        <v>381.776274</v>
      </c>
    </row>
    <row r="80" spans="1:7" x14ac:dyDescent="0.45">
      <c r="A80" s="10" t="s">
        <v>846</v>
      </c>
      <c r="B80" s="10" t="s">
        <v>843</v>
      </c>
      <c r="C80" s="10" t="s">
        <v>63</v>
      </c>
      <c r="D80" s="10" t="s">
        <v>845</v>
      </c>
      <c r="E80" s="20">
        <v>352319</v>
      </c>
      <c r="F80" s="13"/>
      <c r="G80" s="7">
        <v>0</v>
      </c>
    </row>
    <row r="81" spans="1:7" x14ac:dyDescent="0.45">
      <c r="A81" s="10" t="s">
        <v>844</v>
      </c>
      <c r="B81" s="10" t="s">
        <v>843</v>
      </c>
      <c r="C81" s="10" t="s">
        <v>67</v>
      </c>
      <c r="D81" s="10" t="s">
        <v>842</v>
      </c>
      <c r="E81" s="20">
        <v>266910</v>
      </c>
      <c r="F81" s="13" t="s">
        <v>2925</v>
      </c>
      <c r="G81" s="6">
        <v>154.39408950000001</v>
      </c>
    </row>
    <row r="82" spans="1:7" x14ac:dyDescent="0.45">
      <c r="A82" s="10" t="s">
        <v>18</v>
      </c>
      <c r="B82" s="10" t="s">
        <v>2924</v>
      </c>
      <c r="C82" s="10" t="s">
        <v>63</v>
      </c>
      <c r="D82" s="10" t="s">
        <v>1595</v>
      </c>
      <c r="E82" s="20">
        <v>10440000997683</v>
      </c>
      <c r="F82" s="13" t="s">
        <v>2923</v>
      </c>
      <c r="G82" s="6">
        <v>187157.89788546</v>
      </c>
    </row>
    <row r="83" spans="1:7" x14ac:dyDescent="0.45">
      <c r="A83" s="10" t="s">
        <v>838</v>
      </c>
      <c r="B83" s="10" t="s">
        <v>837</v>
      </c>
      <c r="C83" s="10" t="s">
        <v>63</v>
      </c>
      <c r="D83" s="10" t="s">
        <v>836</v>
      </c>
      <c r="E83" s="20">
        <v>4766807700</v>
      </c>
      <c r="F83" s="13" t="s">
        <v>2922</v>
      </c>
      <c r="G83" s="6">
        <v>64204.132911300003</v>
      </c>
    </row>
    <row r="84" spans="1:7" x14ac:dyDescent="0.45">
      <c r="A84" s="10" t="s">
        <v>834</v>
      </c>
      <c r="B84" s="10" t="s">
        <v>833</v>
      </c>
      <c r="C84" s="10" t="s">
        <v>63</v>
      </c>
      <c r="D84" s="10" t="s">
        <v>832</v>
      </c>
      <c r="E84" s="20">
        <v>1166009086</v>
      </c>
      <c r="F84" s="13" t="s">
        <v>2445</v>
      </c>
      <c r="G84" s="6">
        <v>7302.7149055600003</v>
      </c>
    </row>
    <row r="85" spans="1:7" x14ac:dyDescent="0.45">
      <c r="A85" s="10" t="s">
        <v>830</v>
      </c>
      <c r="B85" s="10" t="s">
        <v>829</v>
      </c>
      <c r="C85" s="10" t="s">
        <v>63</v>
      </c>
      <c r="D85" s="10" t="s">
        <v>828</v>
      </c>
      <c r="E85" s="20">
        <v>75000000</v>
      </c>
      <c r="F85" s="13" t="s">
        <v>2921</v>
      </c>
      <c r="G85" s="6">
        <v>1047.675</v>
      </c>
    </row>
    <row r="86" spans="1:7" ht="19.149999999999999" x14ac:dyDescent="0.45">
      <c r="A86" s="10" t="s">
        <v>826</v>
      </c>
      <c r="B86" s="10" t="s">
        <v>822</v>
      </c>
      <c r="C86" s="10" t="s">
        <v>63</v>
      </c>
      <c r="D86" s="10" t="s">
        <v>825</v>
      </c>
      <c r="E86" s="20">
        <v>932654723</v>
      </c>
      <c r="F86" s="13" t="s">
        <v>2920</v>
      </c>
      <c r="G86" s="6">
        <v>16655.348043329999</v>
      </c>
    </row>
    <row r="87" spans="1:7" ht="19.149999999999999" x14ac:dyDescent="0.45">
      <c r="A87" s="10" t="s">
        <v>823</v>
      </c>
      <c r="B87" s="10" t="s">
        <v>822</v>
      </c>
      <c r="C87" s="10" t="s">
        <v>67</v>
      </c>
      <c r="D87" s="10" t="s">
        <v>821</v>
      </c>
      <c r="E87" s="20">
        <v>310884574</v>
      </c>
      <c r="F87" s="13" t="s">
        <v>2919</v>
      </c>
      <c r="G87" s="6">
        <v>3958.1823961700002</v>
      </c>
    </row>
    <row r="88" spans="1:7" x14ac:dyDescent="0.45">
      <c r="A88" s="10" t="s">
        <v>819</v>
      </c>
      <c r="B88" s="10" t="s">
        <v>816</v>
      </c>
      <c r="C88" s="10" t="s">
        <v>63</v>
      </c>
      <c r="D88" s="10" t="s">
        <v>818</v>
      </c>
      <c r="E88" s="20">
        <v>237043251</v>
      </c>
      <c r="F88" s="13" t="s">
        <v>2918</v>
      </c>
      <c r="G88" s="6">
        <v>21838.794714629999</v>
      </c>
    </row>
    <row r="89" spans="1:7" x14ac:dyDescent="0.45">
      <c r="A89" s="10" t="s">
        <v>817</v>
      </c>
      <c r="B89" s="10" t="s">
        <v>816</v>
      </c>
      <c r="C89" s="10" t="s">
        <v>67</v>
      </c>
      <c r="D89" s="10" t="s">
        <v>815</v>
      </c>
      <c r="E89" s="20">
        <v>3696506</v>
      </c>
      <c r="F89" s="13" t="s">
        <v>2917</v>
      </c>
      <c r="G89" s="6">
        <v>196.79088991999998</v>
      </c>
    </row>
    <row r="90" spans="1:7" x14ac:dyDescent="0.45">
      <c r="A90" s="10" t="s">
        <v>813</v>
      </c>
      <c r="B90" s="10" t="s">
        <v>812</v>
      </c>
      <c r="C90" s="10" t="s">
        <v>63</v>
      </c>
      <c r="D90" s="10" t="s">
        <v>811</v>
      </c>
      <c r="E90" s="20">
        <v>17869440</v>
      </c>
      <c r="F90" s="13" t="s">
        <v>2916</v>
      </c>
      <c r="G90" s="6">
        <v>2885.3784768</v>
      </c>
    </row>
    <row r="91" spans="1:7" x14ac:dyDescent="0.45">
      <c r="A91" s="10" t="s">
        <v>809</v>
      </c>
      <c r="B91" s="10" t="s">
        <v>808</v>
      </c>
      <c r="C91" s="10" t="s">
        <v>63</v>
      </c>
      <c r="D91" s="10" t="s">
        <v>807</v>
      </c>
      <c r="E91" s="20">
        <v>99258355</v>
      </c>
      <c r="F91" s="13" t="s">
        <v>2915</v>
      </c>
      <c r="G91" s="6">
        <v>7959.5274874500001</v>
      </c>
    </row>
    <row r="92" spans="1:7" x14ac:dyDescent="0.45">
      <c r="A92" s="10" t="s">
        <v>805</v>
      </c>
      <c r="B92" s="10" t="s">
        <v>802</v>
      </c>
      <c r="C92" s="10" t="s">
        <v>63</v>
      </c>
      <c r="D92" s="10" t="s">
        <v>804</v>
      </c>
      <c r="E92" s="20">
        <v>41851554774</v>
      </c>
      <c r="F92" s="13"/>
      <c r="G92" s="7">
        <v>0</v>
      </c>
    </row>
    <row r="93" spans="1:7" x14ac:dyDescent="0.45">
      <c r="A93" s="10" t="s">
        <v>803</v>
      </c>
      <c r="B93" s="10" t="s">
        <v>802</v>
      </c>
      <c r="C93" s="10" t="s">
        <v>67</v>
      </c>
      <c r="D93" s="10" t="s">
        <v>801</v>
      </c>
      <c r="E93" s="20">
        <v>183062052</v>
      </c>
      <c r="F93" s="13"/>
      <c r="G93" s="7">
        <v>0</v>
      </c>
    </row>
    <row r="94" spans="1:7" ht="19.149999999999999" x14ac:dyDescent="0.45">
      <c r="A94" s="10" t="s">
        <v>800</v>
      </c>
      <c r="B94" s="10" t="s">
        <v>796</v>
      </c>
      <c r="C94" s="10" t="s">
        <v>63</v>
      </c>
      <c r="D94" s="10" t="s">
        <v>799</v>
      </c>
      <c r="E94" s="20">
        <v>122453406</v>
      </c>
      <c r="F94" s="13"/>
      <c r="G94" s="7">
        <v>0</v>
      </c>
    </row>
    <row r="95" spans="1:7" ht="19.149999999999999" x14ac:dyDescent="0.45">
      <c r="A95" s="10" t="s">
        <v>797</v>
      </c>
      <c r="B95" s="10" t="s">
        <v>796</v>
      </c>
      <c r="C95" s="10" t="s">
        <v>67</v>
      </c>
      <c r="D95" s="10" t="s">
        <v>795</v>
      </c>
      <c r="E95" s="20">
        <v>14393052</v>
      </c>
      <c r="F95" s="13" t="s">
        <v>2914</v>
      </c>
      <c r="G95" s="6">
        <v>786.24925159999998</v>
      </c>
    </row>
    <row r="96" spans="1:7" x14ac:dyDescent="0.45">
      <c r="A96" s="10" t="s">
        <v>1583</v>
      </c>
      <c r="B96" s="10" t="s">
        <v>1579</v>
      </c>
      <c r="C96" s="10" t="s">
        <v>63</v>
      </c>
      <c r="D96" s="10" t="s">
        <v>1582</v>
      </c>
      <c r="E96" s="20">
        <v>2148390472</v>
      </c>
      <c r="F96" s="13" t="s">
        <v>2913</v>
      </c>
      <c r="G96" s="6">
        <v>160.6781234</v>
      </c>
    </row>
    <row r="97" spans="1:7" x14ac:dyDescent="0.45">
      <c r="A97" s="10" t="s">
        <v>1580</v>
      </c>
      <c r="B97" s="10" t="s">
        <v>1579</v>
      </c>
      <c r="C97" s="10" t="s">
        <v>67</v>
      </c>
      <c r="D97" s="10" t="s">
        <v>1578</v>
      </c>
      <c r="E97" s="20">
        <v>703995200</v>
      </c>
      <c r="F97" s="13" t="s">
        <v>2912</v>
      </c>
      <c r="G97" s="6">
        <v>31.954342130000001</v>
      </c>
    </row>
    <row r="98" spans="1:7" x14ac:dyDescent="0.45">
      <c r="A98" s="10" t="s">
        <v>794</v>
      </c>
      <c r="B98" s="10" t="s">
        <v>793</v>
      </c>
      <c r="C98" s="10" t="s">
        <v>63</v>
      </c>
      <c r="D98" s="10" t="s">
        <v>792</v>
      </c>
      <c r="E98" s="20">
        <v>91487347</v>
      </c>
      <c r="F98" s="13" t="s">
        <v>2911</v>
      </c>
      <c r="G98" s="6">
        <v>1096.4758537999999</v>
      </c>
    </row>
    <row r="99" spans="1:7" x14ac:dyDescent="0.45">
      <c r="A99" s="10" t="s">
        <v>19</v>
      </c>
      <c r="B99" s="10" t="s">
        <v>791</v>
      </c>
      <c r="C99" s="10" t="s">
        <v>63</v>
      </c>
      <c r="D99" s="10" t="s">
        <v>790</v>
      </c>
      <c r="E99" s="20">
        <v>707229559</v>
      </c>
      <c r="F99" s="13" t="s">
        <v>2910</v>
      </c>
      <c r="G99" s="6">
        <v>27065.67522293</v>
      </c>
    </row>
    <row r="100" spans="1:7" x14ac:dyDescent="0.45">
      <c r="A100" s="10" t="s">
        <v>789</v>
      </c>
      <c r="B100" s="10" t="s">
        <v>1243</v>
      </c>
      <c r="C100" s="10" t="s">
        <v>63</v>
      </c>
      <c r="D100" s="10" t="s">
        <v>788</v>
      </c>
      <c r="E100" s="20">
        <v>809480</v>
      </c>
      <c r="F100" s="13" t="s">
        <v>2909</v>
      </c>
      <c r="G100" s="6">
        <v>625.88993600000003</v>
      </c>
    </row>
    <row r="101" spans="1:7" x14ac:dyDescent="0.45">
      <c r="A101" s="10" t="s">
        <v>787</v>
      </c>
      <c r="B101" s="10" t="s">
        <v>1242</v>
      </c>
      <c r="C101" s="10" t="s">
        <v>63</v>
      </c>
      <c r="D101" s="10" t="s">
        <v>785</v>
      </c>
      <c r="E101" s="20">
        <v>28416095</v>
      </c>
      <c r="F101" s="13"/>
      <c r="G101" s="7">
        <v>0</v>
      </c>
    </row>
    <row r="102" spans="1:7" x14ac:dyDescent="0.45">
      <c r="A102" s="10" t="s">
        <v>784</v>
      </c>
      <c r="B102" s="10" t="s">
        <v>783</v>
      </c>
      <c r="C102" s="10" t="s">
        <v>63</v>
      </c>
      <c r="D102" s="10" t="s">
        <v>782</v>
      </c>
      <c r="E102" s="20">
        <v>250126</v>
      </c>
      <c r="F102" s="13">
        <v>59130</v>
      </c>
      <c r="G102" s="6">
        <v>14789.95038</v>
      </c>
    </row>
    <row r="103" spans="1:7" x14ac:dyDescent="0.45">
      <c r="A103" s="10" t="s">
        <v>1573</v>
      </c>
      <c r="B103" s="10" t="s">
        <v>1572</v>
      </c>
      <c r="C103" s="10" t="s">
        <v>63</v>
      </c>
      <c r="D103" s="10" t="s">
        <v>1571</v>
      </c>
      <c r="E103" s="20">
        <v>330992</v>
      </c>
      <c r="F103" s="13" t="s">
        <v>2908</v>
      </c>
      <c r="G103" s="6">
        <v>115.45000959999999</v>
      </c>
    </row>
    <row r="104" spans="1:7" x14ac:dyDescent="0.45">
      <c r="A104" s="10" t="s">
        <v>781</v>
      </c>
      <c r="B104" s="10" t="s">
        <v>778</v>
      </c>
      <c r="C104" s="10" t="s">
        <v>63</v>
      </c>
      <c r="D104" s="10" t="s">
        <v>780</v>
      </c>
      <c r="E104" s="20">
        <v>748012</v>
      </c>
      <c r="F104" s="13">
        <v>6205</v>
      </c>
      <c r="G104" s="6">
        <v>4641.41446</v>
      </c>
    </row>
    <row r="105" spans="1:7" x14ac:dyDescent="0.45">
      <c r="A105" s="10" t="s">
        <v>779</v>
      </c>
      <c r="B105" s="10" t="s">
        <v>778</v>
      </c>
      <c r="C105" s="10" t="s">
        <v>67</v>
      </c>
      <c r="D105" s="10" t="s">
        <v>777</v>
      </c>
      <c r="E105" s="20">
        <v>249337</v>
      </c>
      <c r="F105" s="13">
        <v>6899</v>
      </c>
      <c r="G105" s="6">
        <v>1720.1759629999999</v>
      </c>
    </row>
    <row r="106" spans="1:7" x14ac:dyDescent="0.45">
      <c r="A106" s="10" t="s">
        <v>776</v>
      </c>
      <c r="B106" s="10" t="s">
        <v>773</v>
      </c>
      <c r="C106" s="10" t="s">
        <v>63</v>
      </c>
      <c r="D106" s="10" t="s">
        <v>775</v>
      </c>
      <c r="E106" s="20">
        <v>213258000</v>
      </c>
      <c r="F106" s="13" t="s">
        <v>2907</v>
      </c>
      <c r="G106" s="6">
        <v>2698.353474</v>
      </c>
    </row>
    <row r="107" spans="1:7" x14ac:dyDescent="0.45">
      <c r="A107" s="10" t="s">
        <v>774</v>
      </c>
      <c r="B107" s="10" t="s">
        <v>773</v>
      </c>
      <c r="C107" s="10" t="s">
        <v>67</v>
      </c>
      <c r="D107" s="10" t="s">
        <v>772</v>
      </c>
      <c r="E107" s="20">
        <v>71086000</v>
      </c>
      <c r="F107" s="13" t="s">
        <v>2906</v>
      </c>
      <c r="G107" s="6">
        <v>760.90454399999999</v>
      </c>
    </row>
    <row r="108" spans="1:7" x14ac:dyDescent="0.45">
      <c r="A108" s="10" t="s">
        <v>770</v>
      </c>
      <c r="B108" s="10" t="s">
        <v>766</v>
      </c>
      <c r="C108" s="10" t="s">
        <v>63</v>
      </c>
      <c r="D108" s="10" t="s">
        <v>769</v>
      </c>
      <c r="E108" s="20">
        <v>9217583</v>
      </c>
      <c r="F108" s="13" t="s">
        <v>2905</v>
      </c>
      <c r="G108" s="6">
        <v>1844.8070616199998</v>
      </c>
    </row>
    <row r="109" spans="1:7" x14ac:dyDescent="0.45">
      <c r="A109" s="10" t="s">
        <v>767</v>
      </c>
      <c r="B109" s="10" t="s">
        <v>766</v>
      </c>
      <c r="C109" s="10" t="s">
        <v>67</v>
      </c>
      <c r="D109" s="10" t="s">
        <v>765</v>
      </c>
      <c r="E109" s="20">
        <v>1474549</v>
      </c>
      <c r="F109" s="13" t="s">
        <v>2904</v>
      </c>
      <c r="G109" s="6">
        <v>106.00532760999999</v>
      </c>
    </row>
    <row r="110" spans="1:7" ht="19.149999999999999" x14ac:dyDescent="0.45">
      <c r="A110" s="10" t="s">
        <v>763</v>
      </c>
      <c r="B110" s="10" t="s">
        <v>760</v>
      </c>
      <c r="C110" s="10" t="s">
        <v>63</v>
      </c>
      <c r="D110" s="10" t="s">
        <v>762</v>
      </c>
      <c r="E110" s="20">
        <v>596039612</v>
      </c>
      <c r="F110" s="13" t="s">
        <v>2903</v>
      </c>
      <c r="G110" s="6">
        <v>2449.1267657100002</v>
      </c>
    </row>
    <row r="111" spans="1:7" ht="19.149999999999999" x14ac:dyDescent="0.45">
      <c r="A111" s="10" t="s">
        <v>761</v>
      </c>
      <c r="B111" s="10" t="s">
        <v>760</v>
      </c>
      <c r="C111" s="10" t="s">
        <v>67</v>
      </c>
      <c r="D111" s="10" t="s">
        <v>759</v>
      </c>
      <c r="E111" s="20">
        <v>168993328</v>
      </c>
      <c r="F111" s="13" t="s">
        <v>2902</v>
      </c>
      <c r="G111" s="6">
        <v>595.49868921000007</v>
      </c>
    </row>
    <row r="112" spans="1:7" x14ac:dyDescent="0.45">
      <c r="A112" s="10" t="s">
        <v>757</v>
      </c>
      <c r="B112" s="10" t="s">
        <v>1566</v>
      </c>
      <c r="C112" s="10" t="s">
        <v>63</v>
      </c>
      <c r="D112" s="10" t="s">
        <v>755</v>
      </c>
      <c r="E112" s="20">
        <v>391105645</v>
      </c>
      <c r="F112" s="13" t="s">
        <v>2901</v>
      </c>
      <c r="G112" s="6">
        <v>25766.039892599998</v>
      </c>
    </row>
    <row r="113" spans="1:7" x14ac:dyDescent="0.45">
      <c r="A113" s="10" t="s">
        <v>753</v>
      </c>
      <c r="B113" s="10" t="s">
        <v>749</v>
      </c>
      <c r="C113" s="10" t="s">
        <v>63</v>
      </c>
      <c r="D113" s="10" t="s">
        <v>752</v>
      </c>
      <c r="E113" s="20">
        <v>868998400</v>
      </c>
      <c r="F113" s="13"/>
      <c r="G113" s="7">
        <v>0</v>
      </c>
    </row>
    <row r="114" spans="1:7" x14ac:dyDescent="0.45">
      <c r="A114" s="10" t="s">
        <v>750</v>
      </c>
      <c r="B114" s="10" t="s">
        <v>749</v>
      </c>
      <c r="C114" s="10" t="s">
        <v>67</v>
      </c>
      <c r="D114" s="10" t="s">
        <v>748</v>
      </c>
      <c r="E114" s="20">
        <v>136333440</v>
      </c>
      <c r="F114" s="13" t="s">
        <v>2900</v>
      </c>
      <c r="G114" s="6">
        <v>65.80815149</v>
      </c>
    </row>
    <row r="115" spans="1:7" x14ac:dyDescent="0.45">
      <c r="A115" s="10" t="s">
        <v>746</v>
      </c>
      <c r="B115" s="10" t="s">
        <v>745</v>
      </c>
      <c r="C115" s="10" t="s">
        <v>63</v>
      </c>
      <c r="D115" s="10" t="s">
        <v>744</v>
      </c>
      <c r="E115" s="20">
        <v>142942830</v>
      </c>
      <c r="F115" s="13" t="s">
        <v>2899</v>
      </c>
      <c r="G115" s="6">
        <v>17636.286365400003</v>
      </c>
    </row>
    <row r="116" spans="1:7" x14ac:dyDescent="0.45">
      <c r="A116" s="10" t="s">
        <v>742</v>
      </c>
      <c r="B116" s="10" t="s">
        <v>741</v>
      </c>
      <c r="C116" s="10" t="s">
        <v>63</v>
      </c>
      <c r="D116" s="10" t="s">
        <v>740</v>
      </c>
      <c r="E116" s="20">
        <v>50326222</v>
      </c>
      <c r="F116" s="13"/>
      <c r="G116" s="7">
        <v>0</v>
      </c>
    </row>
    <row r="117" spans="1:7" x14ac:dyDescent="0.45">
      <c r="A117" s="10" t="s">
        <v>739</v>
      </c>
      <c r="B117" s="10" t="s">
        <v>1233</v>
      </c>
      <c r="C117" s="10" t="s">
        <v>67</v>
      </c>
      <c r="D117" s="10" t="s">
        <v>737</v>
      </c>
      <c r="E117" s="20">
        <v>450000</v>
      </c>
      <c r="F117" s="13"/>
      <c r="G117" s="7">
        <v>0</v>
      </c>
    </row>
    <row r="118" spans="1:7" x14ac:dyDescent="0.45">
      <c r="A118" s="10" t="s">
        <v>736</v>
      </c>
      <c r="B118" s="10" t="s">
        <v>735</v>
      </c>
      <c r="C118" s="10" t="s">
        <v>63</v>
      </c>
      <c r="D118" s="10" t="s">
        <v>734</v>
      </c>
      <c r="E118" s="20">
        <v>19329125000</v>
      </c>
      <c r="F118" s="13" t="s">
        <v>2898</v>
      </c>
      <c r="G118" s="6">
        <v>510.86877375</v>
      </c>
    </row>
    <row r="119" spans="1:7" x14ac:dyDescent="0.45">
      <c r="A119" s="10" t="s">
        <v>733</v>
      </c>
      <c r="B119" s="10" t="s">
        <v>732</v>
      </c>
      <c r="C119" s="10" t="s">
        <v>63</v>
      </c>
      <c r="D119" s="10" t="s">
        <v>731</v>
      </c>
      <c r="E119" s="20">
        <v>70675984774</v>
      </c>
      <c r="F119" s="13" t="s">
        <v>2897</v>
      </c>
      <c r="G119" s="6">
        <v>6288.7491251899992</v>
      </c>
    </row>
    <row r="120" spans="1:7" ht="25.5" x14ac:dyDescent="0.45">
      <c r="A120" s="10" t="s">
        <v>730</v>
      </c>
      <c r="B120" s="10" t="s">
        <v>729</v>
      </c>
      <c r="C120" s="10" t="s">
        <v>63</v>
      </c>
      <c r="D120" s="10" t="s">
        <v>728</v>
      </c>
      <c r="E120" s="20">
        <v>884760</v>
      </c>
      <c r="F120" s="13"/>
      <c r="G120" s="7">
        <v>0</v>
      </c>
    </row>
    <row r="121" spans="1:7" x14ac:dyDescent="0.45">
      <c r="A121" s="10" t="s">
        <v>727</v>
      </c>
      <c r="B121" s="10" t="s">
        <v>1231</v>
      </c>
      <c r="C121" s="10" t="s">
        <v>63</v>
      </c>
      <c r="D121" s="10" t="s">
        <v>726</v>
      </c>
      <c r="E121" s="20">
        <v>1785114000</v>
      </c>
      <c r="F121" s="13" t="s">
        <v>2896</v>
      </c>
      <c r="G121" s="6">
        <v>9998.6020253999995</v>
      </c>
    </row>
    <row r="122" spans="1:7" x14ac:dyDescent="0.45">
      <c r="A122" s="10" t="s">
        <v>724</v>
      </c>
      <c r="B122" s="10" t="s">
        <v>1231</v>
      </c>
      <c r="C122" s="10" t="s">
        <v>67</v>
      </c>
      <c r="D122" s="10" t="s">
        <v>722</v>
      </c>
      <c r="E122" s="20">
        <v>119596000</v>
      </c>
      <c r="F122" s="13" t="s">
        <v>2895</v>
      </c>
      <c r="G122" s="6">
        <v>288.17852160000001</v>
      </c>
    </row>
    <row r="123" spans="1:7" x14ac:dyDescent="0.45">
      <c r="A123" s="10" t="s">
        <v>720</v>
      </c>
      <c r="B123" s="10" t="s">
        <v>719</v>
      </c>
      <c r="C123" s="10" t="s">
        <v>63</v>
      </c>
      <c r="D123" s="10" t="s">
        <v>718</v>
      </c>
      <c r="E123" s="20">
        <v>74124332</v>
      </c>
      <c r="F123" s="13" t="s">
        <v>2894</v>
      </c>
      <c r="G123" s="6">
        <v>905.13221939999994</v>
      </c>
    </row>
    <row r="124" spans="1:7" x14ac:dyDescent="0.45">
      <c r="A124" s="10" t="s">
        <v>21</v>
      </c>
      <c r="B124" s="10" t="s">
        <v>716</v>
      </c>
      <c r="C124" s="10" t="s">
        <v>63</v>
      </c>
      <c r="D124" s="10" t="s">
        <v>715</v>
      </c>
      <c r="E124" s="20">
        <v>850563255</v>
      </c>
      <c r="F124" s="13" t="s">
        <v>2893</v>
      </c>
      <c r="G124" s="6">
        <v>1699680.5524665001</v>
      </c>
    </row>
    <row r="125" spans="1:7" x14ac:dyDescent="0.45">
      <c r="A125" s="10" t="s">
        <v>713</v>
      </c>
      <c r="B125" s="10" t="s">
        <v>710</v>
      </c>
      <c r="C125" s="10" t="s">
        <v>63</v>
      </c>
      <c r="D125" s="10" t="s">
        <v>712</v>
      </c>
      <c r="E125" s="20">
        <v>1140300</v>
      </c>
      <c r="F125" s="13" t="s">
        <v>2892</v>
      </c>
      <c r="G125" s="6">
        <v>6275.8691099999996</v>
      </c>
    </row>
    <row r="126" spans="1:7" x14ac:dyDescent="0.45">
      <c r="A126" s="10" t="s">
        <v>711</v>
      </c>
      <c r="B126" s="10" t="s">
        <v>710</v>
      </c>
      <c r="C126" s="10" t="s">
        <v>67</v>
      </c>
      <c r="D126" s="10" t="s">
        <v>709</v>
      </c>
      <c r="E126" s="20">
        <v>347700</v>
      </c>
      <c r="F126" s="13" t="s">
        <v>2891</v>
      </c>
      <c r="G126" s="6">
        <v>574.60901999999999</v>
      </c>
    </row>
    <row r="127" spans="1:7" ht="19.149999999999999" x14ac:dyDescent="0.45">
      <c r="A127" s="10" t="s">
        <v>708</v>
      </c>
      <c r="B127" s="10" t="s">
        <v>707</v>
      </c>
      <c r="C127" s="10" t="s">
        <v>63</v>
      </c>
      <c r="D127" s="10" t="s">
        <v>706</v>
      </c>
      <c r="E127" s="20">
        <v>155521950</v>
      </c>
      <c r="F127" s="13" t="s">
        <v>2890</v>
      </c>
      <c r="G127" s="6">
        <v>949.57037012000001</v>
      </c>
    </row>
    <row r="128" spans="1:7" x14ac:dyDescent="0.45">
      <c r="A128" s="10" t="s">
        <v>705</v>
      </c>
      <c r="B128" s="10" t="s">
        <v>701</v>
      </c>
      <c r="C128" s="10" t="s">
        <v>63</v>
      </c>
      <c r="D128" s="10" t="s">
        <v>704</v>
      </c>
      <c r="E128" s="20">
        <v>1135061313</v>
      </c>
      <c r="F128" s="13" t="s">
        <v>2889</v>
      </c>
      <c r="G128" s="6">
        <v>6695.7266853900001</v>
      </c>
    </row>
    <row r="129" spans="1:7" x14ac:dyDescent="0.45">
      <c r="A129" s="10" t="s">
        <v>702</v>
      </c>
      <c r="B129" s="10" t="s">
        <v>701</v>
      </c>
      <c r="C129" s="10" t="s">
        <v>67</v>
      </c>
      <c r="D129" s="10" t="s">
        <v>700</v>
      </c>
      <c r="E129" s="20">
        <v>93264311</v>
      </c>
      <c r="F129" s="13" t="s">
        <v>2888</v>
      </c>
      <c r="G129" s="6">
        <v>1217.5655801099999</v>
      </c>
    </row>
    <row r="130" spans="1:7" x14ac:dyDescent="0.45">
      <c r="A130" s="10" t="s">
        <v>20</v>
      </c>
      <c r="B130" s="10" t="s">
        <v>1226</v>
      </c>
      <c r="C130" s="10" t="s">
        <v>63</v>
      </c>
      <c r="D130" s="10" t="s">
        <v>697</v>
      </c>
      <c r="E130" s="20">
        <v>103030215</v>
      </c>
      <c r="F130" s="13" t="s">
        <v>2887</v>
      </c>
      <c r="G130" s="6">
        <v>59932.676065500003</v>
      </c>
    </row>
    <row r="131" spans="1:7" x14ac:dyDescent="0.45">
      <c r="A131" s="10" t="s">
        <v>696</v>
      </c>
      <c r="B131" s="10" t="s">
        <v>695</v>
      </c>
      <c r="C131" s="10" t="s">
        <v>63</v>
      </c>
      <c r="D131" s="10" t="s">
        <v>694</v>
      </c>
      <c r="E131" s="20">
        <v>52940000</v>
      </c>
      <c r="F131" s="13" t="s">
        <v>2886</v>
      </c>
      <c r="G131" s="6">
        <v>916.12670000000003</v>
      </c>
    </row>
    <row r="132" spans="1:7" x14ac:dyDescent="0.45">
      <c r="A132" s="10" t="s">
        <v>692</v>
      </c>
      <c r="B132" s="10" t="s">
        <v>688</v>
      </c>
      <c r="C132" s="10" t="s">
        <v>63</v>
      </c>
      <c r="D132" s="10" t="s">
        <v>691</v>
      </c>
      <c r="E132" s="20">
        <v>463838268</v>
      </c>
      <c r="F132" s="13" t="s">
        <v>2885</v>
      </c>
      <c r="G132" s="6">
        <v>1059.3602202899999</v>
      </c>
    </row>
    <row r="133" spans="1:7" x14ac:dyDescent="0.45">
      <c r="A133" s="10" t="s">
        <v>689</v>
      </c>
      <c r="B133" s="10" t="s">
        <v>688</v>
      </c>
      <c r="C133" s="10" t="s">
        <v>67</v>
      </c>
      <c r="D133" s="10" t="s">
        <v>687</v>
      </c>
      <c r="E133" s="20">
        <v>145673254</v>
      </c>
      <c r="F133" s="13" t="s">
        <v>2884</v>
      </c>
      <c r="G133" s="6">
        <v>266.26157366000001</v>
      </c>
    </row>
    <row r="134" spans="1:7" x14ac:dyDescent="0.45">
      <c r="A134" s="10" t="s">
        <v>23</v>
      </c>
      <c r="B134" s="10" t="s">
        <v>685</v>
      </c>
      <c r="C134" s="10" t="s">
        <v>63</v>
      </c>
      <c r="D134" s="10" t="s">
        <v>684</v>
      </c>
      <c r="E134" s="20">
        <v>11174330000</v>
      </c>
      <c r="F134" s="13" t="s">
        <v>2883</v>
      </c>
      <c r="G134" s="6">
        <v>93473.270449999996</v>
      </c>
    </row>
    <row r="135" spans="1:7" x14ac:dyDescent="0.45">
      <c r="A135" s="10" t="s">
        <v>2882</v>
      </c>
      <c r="B135" s="10" t="s">
        <v>2881</v>
      </c>
      <c r="C135" s="10" t="s">
        <v>63</v>
      </c>
      <c r="D135" s="10" t="s">
        <v>2880</v>
      </c>
      <c r="E135" s="20">
        <v>1471982</v>
      </c>
      <c r="F135" s="13" t="s">
        <v>2879</v>
      </c>
      <c r="G135" s="6">
        <v>3897.072345</v>
      </c>
    </row>
    <row r="136" spans="1:7" ht="25.5" x14ac:dyDescent="0.45">
      <c r="A136" s="10" t="s">
        <v>682</v>
      </c>
      <c r="B136" s="10" t="s">
        <v>681</v>
      </c>
      <c r="C136" s="10" t="s">
        <v>63</v>
      </c>
      <c r="D136" s="10" t="s">
        <v>680</v>
      </c>
      <c r="E136" s="20">
        <v>523220826</v>
      </c>
      <c r="F136" s="13"/>
      <c r="G136" s="7">
        <v>0</v>
      </c>
    </row>
    <row r="137" spans="1:7" x14ac:dyDescent="0.45">
      <c r="A137" s="10" t="s">
        <v>679</v>
      </c>
      <c r="B137" s="10" t="s">
        <v>677</v>
      </c>
      <c r="C137" s="10" t="s">
        <v>63</v>
      </c>
      <c r="D137" s="10" t="s">
        <v>676</v>
      </c>
      <c r="E137" s="20">
        <v>99474705</v>
      </c>
      <c r="F137" s="13" t="s">
        <v>2878</v>
      </c>
      <c r="G137" s="6">
        <v>45927.471298500001</v>
      </c>
    </row>
    <row r="138" spans="1:7" x14ac:dyDescent="0.45">
      <c r="A138" s="10" t="s">
        <v>678</v>
      </c>
      <c r="B138" s="10" t="s">
        <v>677</v>
      </c>
      <c r="C138" s="10" t="s">
        <v>67</v>
      </c>
      <c r="D138" s="10" t="s">
        <v>676</v>
      </c>
      <c r="E138" s="20">
        <v>33056875</v>
      </c>
      <c r="F138" s="13" t="s">
        <v>2877</v>
      </c>
      <c r="G138" s="6">
        <v>12034.35534375</v>
      </c>
    </row>
    <row r="139" spans="1:7" x14ac:dyDescent="0.45">
      <c r="A139" s="10" t="s">
        <v>26</v>
      </c>
      <c r="B139" s="10" t="s">
        <v>1221</v>
      </c>
      <c r="C139" s="10" t="s">
        <v>63</v>
      </c>
      <c r="D139" s="10" t="s">
        <v>674</v>
      </c>
      <c r="E139" s="20">
        <v>620000000</v>
      </c>
      <c r="F139" s="13">
        <v>964</v>
      </c>
      <c r="G139" s="6">
        <v>597680</v>
      </c>
    </row>
    <row r="140" spans="1:7" x14ac:dyDescent="0.45">
      <c r="A140" s="10" t="s">
        <v>25</v>
      </c>
      <c r="B140" s="10" t="s">
        <v>1544</v>
      </c>
      <c r="C140" s="10" t="s">
        <v>63</v>
      </c>
      <c r="D140" s="10" t="s">
        <v>672</v>
      </c>
      <c r="E140" s="20">
        <v>94561355</v>
      </c>
      <c r="F140" s="13">
        <v>5950</v>
      </c>
      <c r="G140" s="6">
        <v>562640.06224999996</v>
      </c>
    </row>
    <row r="141" spans="1:7" x14ac:dyDescent="0.45">
      <c r="A141" s="10" t="s">
        <v>671</v>
      </c>
      <c r="B141" s="10" t="s">
        <v>670</v>
      </c>
      <c r="C141" s="10" t="s">
        <v>63</v>
      </c>
      <c r="D141" s="10" t="s">
        <v>669</v>
      </c>
      <c r="E141" s="20">
        <v>398272</v>
      </c>
      <c r="F141" s="13">
        <v>6140</v>
      </c>
      <c r="G141" s="6">
        <v>2445.3900800000001</v>
      </c>
    </row>
    <row r="142" spans="1:7" x14ac:dyDescent="0.45">
      <c r="A142" s="10" t="s">
        <v>668</v>
      </c>
      <c r="B142" s="10" t="s">
        <v>665</v>
      </c>
      <c r="C142" s="10" t="s">
        <v>63</v>
      </c>
      <c r="D142" s="10" t="s">
        <v>667</v>
      </c>
      <c r="E142" s="20">
        <v>79829200</v>
      </c>
      <c r="F142" s="13" t="s">
        <v>2876</v>
      </c>
      <c r="G142" s="6">
        <v>38153.567847999999</v>
      </c>
    </row>
    <row r="143" spans="1:7" x14ac:dyDescent="0.45">
      <c r="A143" s="10" t="s">
        <v>666</v>
      </c>
      <c r="B143" s="10" t="s">
        <v>665</v>
      </c>
      <c r="C143" s="10" t="s">
        <v>67</v>
      </c>
      <c r="D143" s="10" t="s">
        <v>664</v>
      </c>
      <c r="E143" s="20">
        <v>15965850</v>
      </c>
      <c r="F143" s="13" t="s">
        <v>2875</v>
      </c>
      <c r="G143" s="6">
        <v>8155.9948139999997</v>
      </c>
    </row>
    <row r="144" spans="1:7" x14ac:dyDescent="0.45">
      <c r="A144" s="10" t="s">
        <v>663</v>
      </c>
      <c r="B144" s="10" t="s">
        <v>662</v>
      </c>
      <c r="C144" s="10" t="s">
        <v>63</v>
      </c>
      <c r="D144" s="10" t="s">
        <v>661</v>
      </c>
      <c r="E144" s="20">
        <v>48500000</v>
      </c>
      <c r="F144" s="13" t="s">
        <v>2874</v>
      </c>
      <c r="G144" s="6">
        <v>120.571</v>
      </c>
    </row>
    <row r="145" spans="1:7" x14ac:dyDescent="0.45">
      <c r="A145" s="10" t="s">
        <v>659</v>
      </c>
      <c r="B145" s="10" t="s">
        <v>656</v>
      </c>
      <c r="C145" s="10" t="s">
        <v>63</v>
      </c>
      <c r="D145" s="10" t="s">
        <v>658</v>
      </c>
      <c r="E145" s="20">
        <v>121847780</v>
      </c>
      <c r="F145" s="13" t="s">
        <v>2873</v>
      </c>
      <c r="G145" s="6">
        <v>355.79551760000004</v>
      </c>
    </row>
    <row r="146" spans="1:7" x14ac:dyDescent="0.45">
      <c r="A146" s="10" t="s">
        <v>657</v>
      </c>
      <c r="B146" s="10" t="s">
        <v>656</v>
      </c>
      <c r="C146" s="10" t="s">
        <v>67</v>
      </c>
      <c r="D146" s="10" t="s">
        <v>655</v>
      </c>
      <c r="E146" s="20">
        <v>10652220</v>
      </c>
      <c r="F146" s="13" t="s">
        <v>2872</v>
      </c>
      <c r="G146" s="6">
        <v>31.77237659</v>
      </c>
    </row>
    <row r="147" spans="1:7" x14ac:dyDescent="0.45">
      <c r="A147" s="10" t="s">
        <v>653</v>
      </c>
      <c r="B147" s="10" t="s">
        <v>652</v>
      </c>
      <c r="C147" s="10" t="s">
        <v>63</v>
      </c>
      <c r="D147" s="10" t="s">
        <v>651</v>
      </c>
      <c r="E147" s="20">
        <v>271745594</v>
      </c>
      <c r="F147" s="13" t="s">
        <v>2871</v>
      </c>
      <c r="G147" s="6">
        <v>246581.95199560001</v>
      </c>
    </row>
    <row r="148" spans="1:7" x14ac:dyDescent="0.45">
      <c r="A148" s="10" t="s">
        <v>650</v>
      </c>
      <c r="B148" s="10" t="s">
        <v>649</v>
      </c>
      <c r="C148" s="10" t="s">
        <v>63</v>
      </c>
      <c r="D148" s="10" t="s">
        <v>648</v>
      </c>
      <c r="E148" s="20">
        <v>55000000</v>
      </c>
      <c r="F148" s="13"/>
      <c r="G148" s="7">
        <v>0</v>
      </c>
    </row>
    <row r="149" spans="1:7" x14ac:dyDescent="0.45">
      <c r="A149" s="10" t="s">
        <v>1538</v>
      </c>
      <c r="B149" s="10" t="s">
        <v>1537</v>
      </c>
      <c r="C149" s="10" t="s">
        <v>63</v>
      </c>
      <c r="D149" s="10" t="s">
        <v>1536</v>
      </c>
      <c r="E149" s="20">
        <v>5912490</v>
      </c>
      <c r="F149" s="13">
        <v>9414</v>
      </c>
      <c r="G149" s="6">
        <v>55660.18086</v>
      </c>
    </row>
    <row r="150" spans="1:7" x14ac:dyDescent="0.45">
      <c r="A150" s="10" t="s">
        <v>647</v>
      </c>
      <c r="B150" s="10" t="s">
        <v>1219</v>
      </c>
      <c r="C150" s="10" t="s">
        <v>63</v>
      </c>
      <c r="D150" s="10" t="s">
        <v>645</v>
      </c>
      <c r="E150" s="20">
        <v>3729141000</v>
      </c>
      <c r="F150" s="13" t="s">
        <v>2870</v>
      </c>
      <c r="G150" s="6">
        <v>221883.88949999999</v>
      </c>
    </row>
    <row r="151" spans="1:7" x14ac:dyDescent="0.45">
      <c r="A151" s="10" t="s">
        <v>27</v>
      </c>
      <c r="B151" s="10" t="s">
        <v>1217</v>
      </c>
      <c r="C151" s="10" t="s">
        <v>63</v>
      </c>
      <c r="D151" s="10" t="s">
        <v>642</v>
      </c>
      <c r="E151" s="20">
        <v>2197409846</v>
      </c>
      <c r="F151" s="13" t="s">
        <v>2869</v>
      </c>
      <c r="G151" s="6">
        <v>109277.19164158001</v>
      </c>
    </row>
    <row r="152" spans="1:7" x14ac:dyDescent="0.45">
      <c r="A152" s="10" t="s">
        <v>640</v>
      </c>
      <c r="B152" s="10" t="s">
        <v>639</v>
      </c>
      <c r="C152" s="10" t="s">
        <v>63</v>
      </c>
      <c r="D152" s="10" t="s">
        <v>638</v>
      </c>
      <c r="E152" s="20">
        <v>164640000</v>
      </c>
      <c r="F152" s="13" t="s">
        <v>2868</v>
      </c>
      <c r="G152" s="6">
        <v>681.296784</v>
      </c>
    </row>
    <row r="153" spans="1:7" ht="19.149999999999999" x14ac:dyDescent="0.45">
      <c r="A153" s="10" t="s">
        <v>637</v>
      </c>
      <c r="B153" s="10" t="s">
        <v>1533</v>
      </c>
      <c r="C153" s="10" t="s">
        <v>63</v>
      </c>
      <c r="D153" s="10" t="s">
        <v>635</v>
      </c>
      <c r="E153" s="20">
        <v>992106324</v>
      </c>
      <c r="F153" s="13" t="s">
        <v>2867</v>
      </c>
      <c r="G153" s="6">
        <v>5099.9225585200002</v>
      </c>
    </row>
    <row r="154" spans="1:7" x14ac:dyDescent="0.45">
      <c r="A154" s="10" t="s">
        <v>633</v>
      </c>
      <c r="B154" s="10" t="s">
        <v>632</v>
      </c>
      <c r="C154" s="10" t="s">
        <v>63</v>
      </c>
      <c r="D154" s="10" t="s">
        <v>631</v>
      </c>
      <c r="E154" s="20">
        <v>42217941468</v>
      </c>
      <c r="F154" s="13" t="s">
        <v>2866</v>
      </c>
      <c r="G154" s="6">
        <v>23359.18701424</v>
      </c>
    </row>
    <row r="155" spans="1:7" x14ac:dyDescent="0.45">
      <c r="A155" s="10" t="s">
        <v>2865</v>
      </c>
      <c r="B155" s="10" t="s">
        <v>2862</v>
      </c>
      <c r="C155" s="10" t="s">
        <v>63</v>
      </c>
      <c r="D155" s="10" t="s">
        <v>386</v>
      </c>
      <c r="E155" s="20">
        <v>47871694416</v>
      </c>
      <c r="F155" s="13" t="s">
        <v>2864</v>
      </c>
      <c r="G155" s="6">
        <v>82626.544562020004</v>
      </c>
    </row>
    <row r="156" spans="1:7" x14ac:dyDescent="0.45">
      <c r="A156" s="10" t="s">
        <v>2863</v>
      </c>
      <c r="B156" s="10" t="s">
        <v>2862</v>
      </c>
      <c r="C156" s="10" t="s">
        <v>67</v>
      </c>
      <c r="D156" s="10" t="s">
        <v>382</v>
      </c>
      <c r="E156" s="20">
        <v>2075149384</v>
      </c>
      <c r="F156" s="13" t="s">
        <v>2861</v>
      </c>
      <c r="G156" s="6">
        <v>2232.4457073099998</v>
      </c>
    </row>
    <row r="157" spans="1:7" x14ac:dyDescent="0.45">
      <c r="A157" s="10" t="s">
        <v>629</v>
      </c>
      <c r="B157" s="10" t="s">
        <v>628</v>
      </c>
      <c r="C157" s="10" t="s">
        <v>63</v>
      </c>
      <c r="D157" s="10" t="s">
        <v>627</v>
      </c>
      <c r="E157" s="20">
        <v>56092488</v>
      </c>
      <c r="F157" s="13" t="s">
        <v>2860</v>
      </c>
      <c r="G157" s="6">
        <v>984.42316440000002</v>
      </c>
    </row>
    <row r="158" spans="1:7" x14ac:dyDescent="0.45">
      <c r="A158" s="10" t="s">
        <v>625</v>
      </c>
      <c r="B158" s="10" t="s">
        <v>624</v>
      </c>
      <c r="C158" s="10" t="s">
        <v>63</v>
      </c>
      <c r="D158" s="10" t="s">
        <v>623</v>
      </c>
      <c r="E158" s="20">
        <v>112697817043</v>
      </c>
      <c r="F158" s="13" t="s">
        <v>2859</v>
      </c>
      <c r="G158" s="6">
        <v>20426.479339040001</v>
      </c>
    </row>
    <row r="159" spans="1:7" x14ac:dyDescent="0.45">
      <c r="A159" s="10" t="s">
        <v>621</v>
      </c>
      <c r="B159" s="10" t="s">
        <v>620</v>
      </c>
      <c r="C159" s="10" t="s">
        <v>63</v>
      </c>
      <c r="D159" s="10" t="s">
        <v>619</v>
      </c>
      <c r="E159" s="20">
        <v>94815163249</v>
      </c>
      <c r="F159" s="13" t="s">
        <v>2858</v>
      </c>
      <c r="G159" s="6">
        <v>8184.4448916499996</v>
      </c>
    </row>
    <row r="160" spans="1:7" x14ac:dyDescent="0.45">
      <c r="A160" s="10" t="s">
        <v>617</v>
      </c>
      <c r="B160" s="10" t="s">
        <v>616</v>
      </c>
      <c r="C160" s="10" t="s">
        <v>63</v>
      </c>
      <c r="D160" s="10" t="s">
        <v>615</v>
      </c>
      <c r="E160" s="20">
        <v>87430485711</v>
      </c>
      <c r="F160" s="13" t="s">
        <v>2857</v>
      </c>
      <c r="G160" s="6">
        <v>18094.613322749999</v>
      </c>
    </row>
    <row r="161" spans="1:7" x14ac:dyDescent="0.45">
      <c r="A161" s="10" t="s">
        <v>613</v>
      </c>
      <c r="B161" s="10" t="s">
        <v>612</v>
      </c>
      <c r="C161" s="10" t="s">
        <v>63</v>
      </c>
      <c r="D161" s="10" t="s">
        <v>611</v>
      </c>
      <c r="E161" s="20">
        <v>178577801146</v>
      </c>
      <c r="F161" s="13" t="s">
        <v>2856</v>
      </c>
      <c r="G161" s="6">
        <v>12566.519866639999</v>
      </c>
    </row>
    <row r="162" spans="1:7" x14ac:dyDescent="0.45">
      <c r="A162" s="10" t="s">
        <v>609</v>
      </c>
      <c r="B162" s="10" t="s">
        <v>608</v>
      </c>
      <c r="C162" s="10" t="s">
        <v>63</v>
      </c>
      <c r="D162" s="10" t="s">
        <v>607</v>
      </c>
      <c r="E162" s="20">
        <v>49811096064</v>
      </c>
      <c r="F162" s="13" t="s">
        <v>2855</v>
      </c>
      <c r="G162" s="6">
        <v>2422.31360159</v>
      </c>
    </row>
    <row r="163" spans="1:7" x14ac:dyDescent="0.45">
      <c r="A163" s="10" t="s">
        <v>605</v>
      </c>
      <c r="B163" s="10" t="s">
        <v>604</v>
      </c>
      <c r="C163" s="10" t="s">
        <v>63</v>
      </c>
      <c r="D163" s="10" t="s">
        <v>603</v>
      </c>
      <c r="E163" s="20">
        <v>95785923138</v>
      </c>
      <c r="F163" s="13" t="s">
        <v>2854</v>
      </c>
      <c r="G163" s="6">
        <v>5477.9969442600004</v>
      </c>
    </row>
    <row r="164" spans="1:7" ht="19.149999999999999" x14ac:dyDescent="0.45">
      <c r="A164" s="10" t="s">
        <v>601</v>
      </c>
      <c r="B164" s="10" t="s">
        <v>600</v>
      </c>
      <c r="C164" s="10" t="s">
        <v>63</v>
      </c>
      <c r="D164" s="10" t="s">
        <v>599</v>
      </c>
      <c r="E164" s="20">
        <v>1345037710</v>
      </c>
      <c r="F164" s="13" t="s">
        <v>2853</v>
      </c>
      <c r="G164" s="6">
        <v>227.70143393000001</v>
      </c>
    </row>
    <row r="165" spans="1:7" x14ac:dyDescent="0.45">
      <c r="A165" s="10" t="s">
        <v>597</v>
      </c>
      <c r="B165" s="10" t="s">
        <v>596</v>
      </c>
      <c r="C165" s="10" t="s">
        <v>63</v>
      </c>
      <c r="D165" s="10" t="s">
        <v>595</v>
      </c>
      <c r="E165" s="20">
        <v>39749359700</v>
      </c>
      <c r="F165" s="13" t="s">
        <v>2852</v>
      </c>
      <c r="G165" s="6">
        <v>50958.679135400002</v>
      </c>
    </row>
    <row r="166" spans="1:7" x14ac:dyDescent="0.45">
      <c r="A166" s="10" t="s">
        <v>593</v>
      </c>
      <c r="B166" s="10" t="s">
        <v>592</v>
      </c>
      <c r="C166" s="10" t="s">
        <v>63</v>
      </c>
      <c r="D166" s="10" t="s">
        <v>591</v>
      </c>
      <c r="E166" s="20">
        <v>48707091574</v>
      </c>
      <c r="F166" s="13" t="s">
        <v>2851</v>
      </c>
      <c r="G166" s="6">
        <v>72149.814748570003</v>
      </c>
    </row>
    <row r="167" spans="1:7" x14ac:dyDescent="0.45">
      <c r="A167" s="10" t="s">
        <v>589</v>
      </c>
      <c r="B167" s="10" t="s">
        <v>588</v>
      </c>
      <c r="C167" s="10" t="s">
        <v>63</v>
      </c>
      <c r="D167" s="10" t="s">
        <v>587</v>
      </c>
      <c r="E167" s="20">
        <v>28249359700</v>
      </c>
      <c r="F167" s="13" t="s">
        <v>2850</v>
      </c>
      <c r="G167" s="6">
        <v>11065.274194489999</v>
      </c>
    </row>
    <row r="168" spans="1:7" x14ac:dyDescent="0.45">
      <c r="A168" s="10" t="s">
        <v>585</v>
      </c>
      <c r="B168" s="10" t="s">
        <v>584</v>
      </c>
      <c r="C168" s="10" t="s">
        <v>63</v>
      </c>
      <c r="D168" s="10" t="s">
        <v>583</v>
      </c>
      <c r="E168" s="20">
        <v>100000000</v>
      </c>
      <c r="F168" s="13" t="s">
        <v>2849</v>
      </c>
      <c r="G168" s="6">
        <v>1399.1</v>
      </c>
    </row>
    <row r="169" spans="1:7" x14ac:dyDescent="0.45">
      <c r="A169" s="10" t="s">
        <v>28</v>
      </c>
      <c r="B169" s="10" t="s">
        <v>1518</v>
      </c>
      <c r="C169" s="10" t="s">
        <v>63</v>
      </c>
      <c r="D169" s="10" t="s">
        <v>580</v>
      </c>
      <c r="E169" s="20">
        <v>282215500</v>
      </c>
      <c r="F169" s="13" t="s">
        <v>2848</v>
      </c>
      <c r="G169" s="6">
        <v>39456.549055000003</v>
      </c>
    </row>
    <row r="170" spans="1:7" x14ac:dyDescent="0.45">
      <c r="A170" s="10" t="s">
        <v>578</v>
      </c>
      <c r="B170" s="10" t="s">
        <v>574</v>
      </c>
      <c r="C170" s="10" t="s">
        <v>63</v>
      </c>
      <c r="D170" s="10" t="s">
        <v>577</v>
      </c>
      <c r="E170" s="20">
        <v>416270745</v>
      </c>
      <c r="F170" s="13" t="s">
        <v>2847</v>
      </c>
      <c r="G170" s="6">
        <v>64022.440581000003</v>
      </c>
    </row>
    <row r="171" spans="1:7" x14ac:dyDescent="0.45">
      <c r="A171" s="10" t="s">
        <v>575</v>
      </c>
      <c r="B171" s="10" t="s">
        <v>574</v>
      </c>
      <c r="C171" s="10" t="s">
        <v>67</v>
      </c>
      <c r="D171" s="10" t="s">
        <v>573</v>
      </c>
      <c r="E171" s="20">
        <v>138756915</v>
      </c>
      <c r="F171" s="13" t="s">
        <v>2846</v>
      </c>
      <c r="G171" s="6">
        <v>11720.79661005</v>
      </c>
    </row>
    <row r="172" spans="1:7" x14ac:dyDescent="0.45">
      <c r="A172" s="10" t="s">
        <v>24</v>
      </c>
      <c r="B172" s="10" t="s">
        <v>571</v>
      </c>
      <c r="C172" s="10" t="s">
        <v>63</v>
      </c>
      <c r="D172" s="10" t="s">
        <v>570</v>
      </c>
      <c r="E172" s="20">
        <v>2066413562</v>
      </c>
      <c r="F172" s="13" t="s">
        <v>2845</v>
      </c>
      <c r="G172" s="6">
        <v>570392.13551885996</v>
      </c>
    </row>
    <row r="173" spans="1:7" x14ac:dyDescent="0.45">
      <c r="A173" s="10" t="s">
        <v>568</v>
      </c>
      <c r="B173" s="10" t="s">
        <v>565</v>
      </c>
      <c r="C173" s="10" t="s">
        <v>63</v>
      </c>
      <c r="D173" s="10" t="s">
        <v>567</v>
      </c>
      <c r="E173" s="20">
        <v>357158757</v>
      </c>
      <c r="F173" s="13"/>
      <c r="G173" s="7">
        <v>0</v>
      </c>
    </row>
    <row r="174" spans="1:7" x14ac:dyDescent="0.45">
      <c r="A174" s="10" t="s">
        <v>566</v>
      </c>
      <c r="B174" s="10" t="s">
        <v>565</v>
      </c>
      <c r="C174" s="10" t="s">
        <v>67</v>
      </c>
      <c r="D174" s="10" t="s">
        <v>564</v>
      </c>
      <c r="E174" s="20">
        <v>118405759</v>
      </c>
      <c r="F174" s="13" t="s">
        <v>2844</v>
      </c>
      <c r="G174" s="6">
        <v>25.85744965</v>
      </c>
    </row>
    <row r="175" spans="1:7" x14ac:dyDescent="0.45">
      <c r="A175" s="10" t="s">
        <v>22</v>
      </c>
      <c r="B175" s="10" t="s">
        <v>563</v>
      </c>
      <c r="C175" s="10" t="s">
        <v>63</v>
      </c>
      <c r="D175" s="10" t="s">
        <v>562</v>
      </c>
      <c r="E175" s="20">
        <v>179768227</v>
      </c>
      <c r="F175" s="13" t="s">
        <v>2843</v>
      </c>
      <c r="G175" s="6">
        <v>44077.371578129998</v>
      </c>
    </row>
    <row r="176" spans="1:7" x14ac:dyDescent="0.45">
      <c r="A176" s="10" t="s">
        <v>560</v>
      </c>
      <c r="B176" s="10" t="s">
        <v>559</v>
      </c>
      <c r="C176" s="10" t="s">
        <v>63</v>
      </c>
      <c r="D176" s="10" t="s">
        <v>558</v>
      </c>
      <c r="E176" s="20">
        <v>11789500</v>
      </c>
      <c r="F176" s="13"/>
      <c r="G176" s="7">
        <v>0</v>
      </c>
    </row>
    <row r="177" spans="1:7" x14ac:dyDescent="0.45">
      <c r="A177" s="10" t="s">
        <v>1508</v>
      </c>
      <c r="B177" s="10" t="s">
        <v>1507</v>
      </c>
      <c r="C177" s="10" t="s">
        <v>63</v>
      </c>
      <c r="D177" s="10" t="s">
        <v>1506</v>
      </c>
      <c r="E177" s="20">
        <v>28014000</v>
      </c>
      <c r="F177" s="13" t="s">
        <v>2842</v>
      </c>
      <c r="G177" s="6">
        <v>160.296108</v>
      </c>
    </row>
    <row r="178" spans="1:7" x14ac:dyDescent="0.45">
      <c r="A178" s="10" t="s">
        <v>557</v>
      </c>
      <c r="B178" s="10" t="s">
        <v>556</v>
      </c>
      <c r="C178" s="10" t="s">
        <v>63</v>
      </c>
      <c r="D178" s="10" t="s">
        <v>555</v>
      </c>
      <c r="E178" s="20">
        <v>8038896</v>
      </c>
      <c r="F178" s="13" t="s">
        <v>2841</v>
      </c>
      <c r="G178" s="6">
        <v>1061.5362167999999</v>
      </c>
    </row>
    <row r="179" spans="1:7" ht="19.149999999999999" x14ac:dyDescent="0.45">
      <c r="A179" s="10" t="s">
        <v>554</v>
      </c>
      <c r="B179" s="10" t="s">
        <v>1502</v>
      </c>
      <c r="C179" s="10" t="s">
        <v>63</v>
      </c>
      <c r="D179" s="10" t="s">
        <v>553</v>
      </c>
      <c r="E179" s="20">
        <v>1611256000</v>
      </c>
      <c r="F179" s="13" t="s">
        <v>2840</v>
      </c>
      <c r="G179" s="6">
        <v>42881.967184000001</v>
      </c>
    </row>
    <row r="180" spans="1:7" ht="19.149999999999999" x14ac:dyDescent="0.45">
      <c r="A180" s="10" t="s">
        <v>551</v>
      </c>
      <c r="B180" s="10" t="s">
        <v>1502</v>
      </c>
      <c r="C180" s="10" t="s">
        <v>67</v>
      </c>
      <c r="D180" s="10" t="s">
        <v>549</v>
      </c>
      <c r="E180" s="20">
        <v>218983750</v>
      </c>
      <c r="F180" s="13" t="s">
        <v>2839</v>
      </c>
      <c r="G180" s="6">
        <v>5169.7683699999998</v>
      </c>
    </row>
    <row r="181" spans="1:7" x14ac:dyDescent="0.45">
      <c r="A181" s="10" t="s">
        <v>547</v>
      </c>
      <c r="B181" s="10" t="s">
        <v>546</v>
      </c>
      <c r="C181" s="10" t="s">
        <v>63</v>
      </c>
      <c r="D181" s="10" t="s">
        <v>545</v>
      </c>
      <c r="E181" s="20">
        <v>63731171</v>
      </c>
      <c r="F181" s="13" t="s">
        <v>2838</v>
      </c>
      <c r="G181" s="6">
        <v>1135.8169295599998</v>
      </c>
    </row>
    <row r="182" spans="1:7" ht="19.149999999999999" x14ac:dyDescent="0.45">
      <c r="A182" s="10" t="s">
        <v>29</v>
      </c>
      <c r="B182" s="10" t="s">
        <v>2837</v>
      </c>
      <c r="C182" s="10" t="s">
        <v>63</v>
      </c>
      <c r="D182" s="10" t="s">
        <v>542</v>
      </c>
      <c r="E182" s="20">
        <v>5993227240</v>
      </c>
      <c r="F182" s="13" t="s">
        <v>2836</v>
      </c>
      <c r="G182" s="6">
        <v>294147.5929392</v>
      </c>
    </row>
    <row r="183" spans="1:7" x14ac:dyDescent="0.45">
      <c r="A183" s="10" t="s">
        <v>1498</v>
      </c>
      <c r="B183" s="10" t="s">
        <v>1497</v>
      </c>
      <c r="C183" s="10" t="s">
        <v>63</v>
      </c>
      <c r="D183" s="10" t="s">
        <v>512</v>
      </c>
      <c r="E183" s="20">
        <v>92422370</v>
      </c>
      <c r="F183" s="13" t="s">
        <v>2835</v>
      </c>
      <c r="G183" s="6">
        <v>78087.660413000005</v>
      </c>
    </row>
    <row r="184" spans="1:7" x14ac:dyDescent="0.45">
      <c r="A184" s="10" t="s">
        <v>30</v>
      </c>
      <c r="B184" s="10" t="s">
        <v>540</v>
      </c>
      <c r="C184" s="10" t="s">
        <v>63</v>
      </c>
      <c r="D184" s="10" t="s">
        <v>539</v>
      </c>
      <c r="E184" s="20">
        <v>19259815400</v>
      </c>
      <c r="F184" s="13" t="s">
        <v>2834</v>
      </c>
      <c r="G184" s="6">
        <v>65610.487141639998</v>
      </c>
    </row>
    <row r="185" spans="1:7" ht="19.149999999999999" x14ac:dyDescent="0.45">
      <c r="A185" s="10" t="s">
        <v>537</v>
      </c>
      <c r="B185" s="10" t="s">
        <v>534</v>
      </c>
      <c r="C185" s="10" t="s">
        <v>63</v>
      </c>
      <c r="D185" s="10" t="s">
        <v>536</v>
      </c>
      <c r="E185" s="20">
        <v>3919400</v>
      </c>
      <c r="F185" s="13" t="s">
        <v>2833</v>
      </c>
      <c r="G185" s="6">
        <v>2859.9861799999999</v>
      </c>
    </row>
    <row r="186" spans="1:7" ht="19.149999999999999" x14ac:dyDescent="0.45">
      <c r="A186" s="10" t="s">
        <v>535</v>
      </c>
      <c r="B186" s="10" t="s">
        <v>534</v>
      </c>
      <c r="C186" s="10" t="s">
        <v>67</v>
      </c>
      <c r="D186" s="10" t="s">
        <v>533</v>
      </c>
      <c r="E186" s="20">
        <v>1063512</v>
      </c>
      <c r="F186" s="13" t="s">
        <v>2832</v>
      </c>
      <c r="G186" s="6">
        <v>771.25890240000001</v>
      </c>
    </row>
    <row r="187" spans="1:7" x14ac:dyDescent="0.45">
      <c r="A187" s="10" t="s">
        <v>532</v>
      </c>
      <c r="B187" s="10" t="s">
        <v>531</v>
      </c>
      <c r="C187" s="10" t="s">
        <v>63</v>
      </c>
      <c r="D187" s="10" t="s">
        <v>530</v>
      </c>
      <c r="E187" s="20">
        <v>74762</v>
      </c>
      <c r="F187" s="13"/>
      <c r="G187" s="7">
        <v>0</v>
      </c>
    </row>
    <row r="188" spans="1:7" x14ac:dyDescent="0.45">
      <c r="A188" s="10" t="s">
        <v>529</v>
      </c>
      <c r="B188" s="10" t="s">
        <v>528</v>
      </c>
      <c r="C188" s="10" t="s">
        <v>63</v>
      </c>
      <c r="D188" s="10" t="s">
        <v>527</v>
      </c>
      <c r="E188" s="20">
        <v>1201562</v>
      </c>
      <c r="F188" s="13" t="s">
        <v>2831</v>
      </c>
      <c r="G188" s="6">
        <v>225.37698434000001</v>
      </c>
    </row>
    <row r="189" spans="1:7" x14ac:dyDescent="0.45">
      <c r="A189" s="10" t="s">
        <v>526</v>
      </c>
      <c r="B189" s="10" t="s">
        <v>523</v>
      </c>
      <c r="C189" s="10" t="s">
        <v>63</v>
      </c>
      <c r="D189" s="10" t="s">
        <v>525</v>
      </c>
      <c r="E189" s="20">
        <v>15198524</v>
      </c>
      <c r="F189" s="13" t="s">
        <v>2830</v>
      </c>
      <c r="G189" s="6">
        <v>4099.0419228000001</v>
      </c>
    </row>
    <row r="190" spans="1:7" x14ac:dyDescent="0.45">
      <c r="A190" s="10" t="s">
        <v>524</v>
      </c>
      <c r="B190" s="10" t="s">
        <v>523</v>
      </c>
      <c r="C190" s="10" t="s">
        <v>67</v>
      </c>
      <c r="D190" s="10" t="s">
        <v>522</v>
      </c>
      <c r="E190" s="20">
        <v>2861849</v>
      </c>
      <c r="F190" s="13" t="s">
        <v>2829</v>
      </c>
      <c r="G190" s="6">
        <v>804.46575389999998</v>
      </c>
    </row>
    <row r="191" spans="1:7" x14ac:dyDescent="0.45">
      <c r="A191" s="10" t="s">
        <v>31</v>
      </c>
      <c r="B191" s="10" t="s">
        <v>521</v>
      </c>
      <c r="C191" s="10" t="s">
        <v>63</v>
      </c>
      <c r="D191" s="10" t="s">
        <v>520</v>
      </c>
      <c r="E191" s="20">
        <v>3036306000</v>
      </c>
      <c r="F191" s="13" t="s">
        <v>2828</v>
      </c>
      <c r="G191" s="6">
        <v>956831.10978000006</v>
      </c>
    </row>
    <row r="192" spans="1:7" ht="19.149999999999999" x14ac:dyDescent="0.45">
      <c r="A192" s="10" t="s">
        <v>2827</v>
      </c>
      <c r="B192" s="10" t="s">
        <v>2826</v>
      </c>
      <c r="C192" s="10" t="s">
        <v>63</v>
      </c>
      <c r="D192" s="10" t="s">
        <v>2825</v>
      </c>
      <c r="E192" s="20">
        <v>13693047</v>
      </c>
      <c r="F192" s="13" t="s">
        <v>2824</v>
      </c>
      <c r="G192" s="6">
        <v>251.36052516999999</v>
      </c>
    </row>
    <row r="193" spans="1:7" x14ac:dyDescent="0.45">
      <c r="A193" s="10" t="s">
        <v>518</v>
      </c>
      <c r="B193" s="10" t="s">
        <v>517</v>
      </c>
      <c r="C193" s="10" t="s">
        <v>63</v>
      </c>
      <c r="D193" s="10" t="s">
        <v>516</v>
      </c>
      <c r="E193" s="20">
        <v>700000000</v>
      </c>
      <c r="F193" s="13" t="s">
        <v>2823</v>
      </c>
      <c r="G193" s="6">
        <v>515.76</v>
      </c>
    </row>
    <row r="194" spans="1:7" x14ac:dyDescent="0.45">
      <c r="A194" s="10" t="s">
        <v>511</v>
      </c>
      <c r="B194" s="10" t="s">
        <v>510</v>
      </c>
      <c r="C194" s="10" t="s">
        <v>63</v>
      </c>
      <c r="D194" s="10" t="s">
        <v>509</v>
      </c>
      <c r="E194" s="20">
        <v>59327926960</v>
      </c>
      <c r="F194" s="13" t="s">
        <v>2822</v>
      </c>
      <c r="G194" s="6">
        <v>19512.95517714</v>
      </c>
    </row>
    <row r="195" spans="1:7" x14ac:dyDescent="0.45">
      <c r="A195" s="10" t="s">
        <v>1488</v>
      </c>
      <c r="B195" s="10" t="s">
        <v>1487</v>
      </c>
      <c r="C195" s="10" t="s">
        <v>63</v>
      </c>
      <c r="D195" s="10" t="s">
        <v>924</v>
      </c>
      <c r="E195" s="20">
        <v>35371898370</v>
      </c>
      <c r="F195" s="13" t="s">
        <v>2821</v>
      </c>
      <c r="G195" s="6">
        <v>49209.385012339997</v>
      </c>
    </row>
    <row r="196" spans="1:7" x14ac:dyDescent="0.45">
      <c r="A196" s="10" t="s">
        <v>507</v>
      </c>
      <c r="B196" s="10" t="s">
        <v>506</v>
      </c>
      <c r="C196" s="10" t="s">
        <v>63</v>
      </c>
      <c r="D196" s="10" t="s">
        <v>505</v>
      </c>
      <c r="E196" s="20">
        <v>1010724</v>
      </c>
      <c r="F196" s="13" t="s">
        <v>2820</v>
      </c>
      <c r="G196" s="6">
        <v>675.77006640000002</v>
      </c>
    </row>
    <row r="197" spans="1:7" x14ac:dyDescent="0.45">
      <c r="A197" s="10" t="s">
        <v>1484</v>
      </c>
      <c r="B197" s="10" t="s">
        <v>503</v>
      </c>
      <c r="C197" s="10" t="s">
        <v>63</v>
      </c>
      <c r="D197" s="10" t="s">
        <v>1483</v>
      </c>
      <c r="E197" s="20">
        <v>35480186</v>
      </c>
      <c r="F197" s="13" t="s">
        <v>2819</v>
      </c>
      <c r="G197" s="6">
        <v>1146.0100078</v>
      </c>
    </row>
    <row r="198" spans="1:7" x14ac:dyDescent="0.45">
      <c r="A198" s="10" t="s">
        <v>504</v>
      </c>
      <c r="B198" s="10" t="s">
        <v>503</v>
      </c>
      <c r="C198" s="10" t="s">
        <v>67</v>
      </c>
      <c r="D198" s="10" t="s">
        <v>502</v>
      </c>
      <c r="E198" s="20">
        <v>2750000</v>
      </c>
      <c r="F198" s="13" t="s">
        <v>2818</v>
      </c>
      <c r="G198" s="6">
        <v>6263.6750000000002</v>
      </c>
    </row>
    <row r="199" spans="1:7" x14ac:dyDescent="0.45">
      <c r="A199" s="10" t="s">
        <v>501</v>
      </c>
      <c r="B199" s="10" t="s">
        <v>500</v>
      </c>
      <c r="C199" s="10" t="s">
        <v>63</v>
      </c>
      <c r="D199" s="10" t="s">
        <v>499</v>
      </c>
      <c r="E199" s="20">
        <v>15220793</v>
      </c>
      <c r="F199" s="13" t="s">
        <v>2817</v>
      </c>
      <c r="G199" s="6">
        <v>4493.1780936000005</v>
      </c>
    </row>
    <row r="200" spans="1:7" x14ac:dyDescent="0.45">
      <c r="A200" s="10" t="s">
        <v>498</v>
      </c>
      <c r="B200" s="10" t="s">
        <v>497</v>
      </c>
      <c r="C200" s="10" t="s">
        <v>63</v>
      </c>
      <c r="D200" s="10" t="s">
        <v>496</v>
      </c>
      <c r="E200" s="20">
        <v>101709123</v>
      </c>
      <c r="F200" s="13" t="s">
        <v>2816</v>
      </c>
      <c r="G200" s="6">
        <v>2808.18888603</v>
      </c>
    </row>
    <row r="201" spans="1:7" x14ac:dyDescent="0.45">
      <c r="A201" s="10" t="s">
        <v>2815</v>
      </c>
      <c r="B201" s="10" t="s">
        <v>2814</v>
      </c>
      <c r="C201" s="10" t="s">
        <v>63</v>
      </c>
      <c r="D201" s="10" t="s">
        <v>2813</v>
      </c>
      <c r="E201" s="20">
        <v>15445</v>
      </c>
      <c r="F201" s="13"/>
      <c r="G201" s="7">
        <v>0</v>
      </c>
    </row>
    <row r="202" spans="1:7" x14ac:dyDescent="0.45">
      <c r="A202" s="10" t="s">
        <v>490</v>
      </c>
      <c r="B202" s="10" t="s">
        <v>489</v>
      </c>
      <c r="C202" s="10" t="s">
        <v>63</v>
      </c>
      <c r="D202" s="10" t="s">
        <v>488</v>
      </c>
      <c r="E202" s="20">
        <v>1567904</v>
      </c>
      <c r="F202" s="13" t="s">
        <v>2812</v>
      </c>
      <c r="G202" s="6">
        <v>367.0463264</v>
      </c>
    </row>
    <row r="203" spans="1:7" x14ac:dyDescent="0.45">
      <c r="A203" s="10" t="s">
        <v>1187</v>
      </c>
      <c r="B203" s="10" t="s">
        <v>1186</v>
      </c>
      <c r="C203" s="10" t="s">
        <v>63</v>
      </c>
      <c r="D203" s="10" t="s">
        <v>1185</v>
      </c>
      <c r="E203" s="20">
        <v>40000000</v>
      </c>
      <c r="F203" s="13"/>
      <c r="G203" s="7">
        <v>0</v>
      </c>
    </row>
    <row r="204" spans="1:7" x14ac:dyDescent="0.45">
      <c r="A204" s="10" t="s">
        <v>2811</v>
      </c>
      <c r="B204" s="10" t="s">
        <v>1186</v>
      </c>
      <c r="C204" s="10" t="s">
        <v>63</v>
      </c>
      <c r="D204" s="10" t="s">
        <v>1185</v>
      </c>
      <c r="E204" s="20">
        <v>60000000</v>
      </c>
      <c r="F204" s="13"/>
      <c r="G204" s="7">
        <v>0</v>
      </c>
    </row>
    <row r="205" spans="1:7" x14ac:dyDescent="0.45">
      <c r="A205" s="10" t="s">
        <v>2810</v>
      </c>
      <c r="B205" s="10" t="s">
        <v>1186</v>
      </c>
      <c r="C205" s="10" t="s">
        <v>63</v>
      </c>
      <c r="D205" s="10" t="s">
        <v>1185</v>
      </c>
      <c r="E205" s="20">
        <v>350000000</v>
      </c>
      <c r="F205" s="13"/>
      <c r="G205" s="7">
        <v>0</v>
      </c>
    </row>
    <row r="206" spans="1:7" x14ac:dyDescent="0.45">
      <c r="A206" s="10" t="s">
        <v>2809</v>
      </c>
      <c r="B206" s="10" t="s">
        <v>1186</v>
      </c>
      <c r="C206" s="10" t="s">
        <v>63</v>
      </c>
      <c r="D206" s="10" t="s">
        <v>1185</v>
      </c>
      <c r="E206" s="20">
        <v>50000000</v>
      </c>
      <c r="F206" s="13"/>
      <c r="G206" s="7">
        <v>0</v>
      </c>
    </row>
    <row r="207" spans="1:7" x14ac:dyDescent="0.45">
      <c r="A207" s="10" t="s">
        <v>2808</v>
      </c>
      <c r="B207" s="10" t="s">
        <v>1186</v>
      </c>
      <c r="C207" s="10" t="s">
        <v>63</v>
      </c>
      <c r="D207" s="10" t="s">
        <v>1185</v>
      </c>
      <c r="E207" s="20">
        <v>100000000</v>
      </c>
      <c r="F207" s="13"/>
      <c r="G207" s="7">
        <v>0</v>
      </c>
    </row>
    <row r="208" spans="1:7" x14ac:dyDescent="0.45">
      <c r="A208" s="10" t="s">
        <v>2807</v>
      </c>
      <c r="B208" s="10" t="s">
        <v>1186</v>
      </c>
      <c r="C208" s="10" t="s">
        <v>63</v>
      </c>
      <c r="D208" s="10" t="s">
        <v>1185</v>
      </c>
      <c r="E208" s="20">
        <v>70175439</v>
      </c>
      <c r="F208" s="13"/>
      <c r="G208" s="7">
        <v>0</v>
      </c>
    </row>
    <row r="209" spans="1:7" x14ac:dyDescent="0.45">
      <c r="A209" s="10" t="s">
        <v>51</v>
      </c>
      <c r="B209" s="10" t="s">
        <v>483</v>
      </c>
      <c r="C209" s="10" t="s">
        <v>63</v>
      </c>
      <c r="D209" s="10" t="s">
        <v>482</v>
      </c>
      <c r="E209" s="20">
        <v>124477080</v>
      </c>
      <c r="F209" s="13" t="s">
        <v>2806</v>
      </c>
      <c r="G209" s="6">
        <v>160525.642368</v>
      </c>
    </row>
    <row r="210" spans="1:7" x14ac:dyDescent="0.45">
      <c r="A210" s="10" t="s">
        <v>481</v>
      </c>
      <c r="B210" s="10" t="s">
        <v>480</v>
      </c>
      <c r="C210" s="10" t="s">
        <v>63</v>
      </c>
      <c r="D210" s="10" t="s">
        <v>479</v>
      </c>
      <c r="E210" s="20">
        <v>37792603</v>
      </c>
      <c r="F210" s="13" t="s">
        <v>2805</v>
      </c>
      <c r="G210" s="6">
        <v>76087.8476199</v>
      </c>
    </row>
    <row r="211" spans="1:7" x14ac:dyDescent="0.45">
      <c r="A211" s="10" t="s">
        <v>32</v>
      </c>
      <c r="B211" s="10" t="s">
        <v>478</v>
      </c>
      <c r="C211" s="10" t="s">
        <v>63</v>
      </c>
      <c r="D211" s="10" t="s">
        <v>477</v>
      </c>
      <c r="E211" s="20">
        <v>493260384</v>
      </c>
      <c r="F211" s="13" t="s">
        <v>2804</v>
      </c>
      <c r="G211" s="6">
        <v>29684.409909120001</v>
      </c>
    </row>
    <row r="212" spans="1:7" x14ac:dyDescent="0.45">
      <c r="A212" s="10" t="s">
        <v>475</v>
      </c>
      <c r="B212" s="10" t="s">
        <v>474</v>
      </c>
      <c r="C212" s="10" t="s">
        <v>63</v>
      </c>
      <c r="D212" s="10" t="s">
        <v>473</v>
      </c>
      <c r="E212" s="20">
        <v>100000000</v>
      </c>
      <c r="F212" s="13" t="s">
        <v>2803</v>
      </c>
      <c r="G212" s="6">
        <v>573.6</v>
      </c>
    </row>
    <row r="213" spans="1:7" x14ac:dyDescent="0.45">
      <c r="A213" s="10" t="s">
        <v>471</v>
      </c>
      <c r="B213" s="10" t="s">
        <v>470</v>
      </c>
      <c r="C213" s="10" t="s">
        <v>63</v>
      </c>
      <c r="D213" s="10" t="s">
        <v>469</v>
      </c>
      <c r="E213" s="20">
        <v>190627747</v>
      </c>
      <c r="F213" s="13" t="s">
        <v>2802</v>
      </c>
      <c r="G213" s="6">
        <v>200597.57816810001</v>
      </c>
    </row>
    <row r="214" spans="1:7" x14ac:dyDescent="0.45">
      <c r="A214" s="10" t="s">
        <v>2801</v>
      </c>
      <c r="B214" s="10" t="s">
        <v>2800</v>
      </c>
      <c r="C214" s="10" t="s">
        <v>63</v>
      </c>
      <c r="D214" s="10" t="s">
        <v>2799</v>
      </c>
      <c r="E214" s="20">
        <v>395815050</v>
      </c>
      <c r="F214" s="13" t="s">
        <v>2798</v>
      </c>
      <c r="G214" s="6">
        <v>317.04785505000001</v>
      </c>
    </row>
    <row r="215" spans="1:7" ht="19.149999999999999" x14ac:dyDescent="0.45">
      <c r="A215" s="10" t="s">
        <v>468</v>
      </c>
      <c r="B215" s="10" t="s">
        <v>464</v>
      </c>
      <c r="C215" s="10" t="s">
        <v>63</v>
      </c>
      <c r="D215" s="10" t="s">
        <v>467</v>
      </c>
      <c r="E215" s="20">
        <v>36210960</v>
      </c>
      <c r="F215" s="13" t="s">
        <v>2797</v>
      </c>
      <c r="G215" s="6">
        <v>2199.0916008000004</v>
      </c>
    </row>
    <row r="216" spans="1:7" ht="19.149999999999999" x14ac:dyDescent="0.45">
      <c r="A216" s="10" t="s">
        <v>465</v>
      </c>
      <c r="B216" s="10" t="s">
        <v>464</v>
      </c>
      <c r="C216" s="10" t="s">
        <v>67</v>
      </c>
      <c r="D216" s="10" t="s">
        <v>463</v>
      </c>
      <c r="E216" s="20">
        <v>11353500</v>
      </c>
      <c r="F216" s="13" t="s">
        <v>2599</v>
      </c>
      <c r="G216" s="6">
        <v>689.83866</v>
      </c>
    </row>
    <row r="217" spans="1:7" x14ac:dyDescent="0.45">
      <c r="A217" s="10" t="s">
        <v>459</v>
      </c>
      <c r="B217" s="10" t="s">
        <v>458</v>
      </c>
      <c r="C217" s="10" t="s">
        <v>63</v>
      </c>
      <c r="D217" s="10" t="s">
        <v>457</v>
      </c>
      <c r="E217" s="20">
        <v>838287450</v>
      </c>
      <c r="F217" s="13" t="s">
        <v>2796</v>
      </c>
      <c r="G217" s="6">
        <v>941.22914886000001</v>
      </c>
    </row>
    <row r="218" spans="1:7" ht="19.149999999999999" x14ac:dyDescent="0.45">
      <c r="A218" s="10" t="s">
        <v>456</v>
      </c>
      <c r="B218" s="10" t="s">
        <v>455</v>
      </c>
      <c r="C218" s="10" t="s">
        <v>63</v>
      </c>
      <c r="D218" s="10" t="s">
        <v>454</v>
      </c>
      <c r="E218" s="20">
        <v>796392000</v>
      </c>
      <c r="F218" s="13" t="s">
        <v>2795</v>
      </c>
      <c r="G218" s="6">
        <v>1018.585368</v>
      </c>
    </row>
    <row r="219" spans="1:7" x14ac:dyDescent="0.45">
      <c r="A219" s="10" t="s">
        <v>452</v>
      </c>
      <c r="B219" s="10" t="s">
        <v>451</v>
      </c>
      <c r="C219" s="10" t="s">
        <v>63</v>
      </c>
      <c r="D219" s="10" t="s">
        <v>450</v>
      </c>
      <c r="E219" s="20">
        <v>100000000</v>
      </c>
      <c r="F219" s="13" t="s">
        <v>2794</v>
      </c>
      <c r="G219" s="6">
        <v>275.3</v>
      </c>
    </row>
    <row r="220" spans="1:7" x14ac:dyDescent="0.45">
      <c r="A220" s="10" t="s">
        <v>448</v>
      </c>
      <c r="B220" s="10" t="s">
        <v>447</v>
      </c>
      <c r="C220" s="10" t="s">
        <v>63</v>
      </c>
      <c r="D220" s="10" t="s">
        <v>446</v>
      </c>
      <c r="E220" s="20">
        <v>250000</v>
      </c>
      <c r="F220" s="13"/>
      <c r="G220" s="7">
        <v>0</v>
      </c>
    </row>
    <row r="221" spans="1:7" x14ac:dyDescent="0.45">
      <c r="A221" s="10" t="s">
        <v>445</v>
      </c>
      <c r="B221" s="10" t="s">
        <v>444</v>
      </c>
      <c r="C221" s="10" t="s">
        <v>63</v>
      </c>
      <c r="D221" s="10" t="s">
        <v>443</v>
      </c>
      <c r="E221" s="20">
        <v>527142857</v>
      </c>
      <c r="F221" s="13" t="s">
        <v>2793</v>
      </c>
      <c r="G221" s="6">
        <v>21259.671422810003</v>
      </c>
    </row>
    <row r="222" spans="1:7" ht="19.149999999999999" x14ac:dyDescent="0.45">
      <c r="A222" s="10" t="s">
        <v>441</v>
      </c>
      <c r="B222" s="10" t="s">
        <v>1465</v>
      </c>
      <c r="C222" s="10" t="s">
        <v>63</v>
      </c>
      <c r="D222" s="10" t="s">
        <v>439</v>
      </c>
      <c r="E222" s="20">
        <v>1113385474671</v>
      </c>
      <c r="F222" s="13"/>
      <c r="G222" s="7">
        <v>0</v>
      </c>
    </row>
    <row r="223" spans="1:7" x14ac:dyDescent="0.45">
      <c r="A223" s="10" t="s">
        <v>437</v>
      </c>
      <c r="B223" s="10" t="s">
        <v>436</v>
      </c>
      <c r="C223" s="10" t="s">
        <v>63</v>
      </c>
      <c r="D223" s="10" t="s">
        <v>435</v>
      </c>
      <c r="E223" s="20">
        <v>703191442</v>
      </c>
      <c r="F223" s="13" t="s">
        <v>2792</v>
      </c>
      <c r="G223" s="6">
        <v>41171.858929099995</v>
      </c>
    </row>
    <row r="224" spans="1:7" x14ac:dyDescent="0.45">
      <c r="A224" s="10" t="s">
        <v>433</v>
      </c>
      <c r="B224" s="10" t="s">
        <v>432</v>
      </c>
      <c r="C224" s="10" t="s">
        <v>63</v>
      </c>
      <c r="D224" s="10" t="s">
        <v>431</v>
      </c>
      <c r="E224" s="20">
        <v>365631010</v>
      </c>
      <c r="F224" s="13" t="s">
        <v>2791</v>
      </c>
      <c r="G224" s="6">
        <v>4000.0032494000002</v>
      </c>
    </row>
    <row r="225" spans="1:7" x14ac:dyDescent="0.45">
      <c r="A225" s="10" t="s">
        <v>426</v>
      </c>
      <c r="B225" s="10" t="s">
        <v>1463</v>
      </c>
      <c r="C225" s="10" t="s">
        <v>63</v>
      </c>
      <c r="D225" s="10" t="s">
        <v>424</v>
      </c>
      <c r="E225" s="20">
        <v>65050000</v>
      </c>
      <c r="F225" s="13" t="s">
        <v>2790</v>
      </c>
      <c r="G225" s="6">
        <v>547.00545</v>
      </c>
    </row>
    <row r="226" spans="1:7" x14ac:dyDescent="0.45">
      <c r="A226" s="10" t="s">
        <v>418</v>
      </c>
      <c r="B226" s="10" t="s">
        <v>417</v>
      </c>
      <c r="C226" s="10" t="s">
        <v>63</v>
      </c>
      <c r="D226" s="10" t="s">
        <v>416</v>
      </c>
      <c r="E226" s="20">
        <v>1123734</v>
      </c>
      <c r="F226" s="13">
        <v>4074</v>
      </c>
      <c r="G226" s="6">
        <v>4578.0923160000002</v>
      </c>
    </row>
    <row r="227" spans="1:7" x14ac:dyDescent="0.45">
      <c r="A227" s="10" t="s">
        <v>415</v>
      </c>
      <c r="B227" s="10" t="s">
        <v>412</v>
      </c>
      <c r="C227" s="10" t="s">
        <v>63</v>
      </c>
      <c r="D227" s="10" t="s">
        <v>414</v>
      </c>
      <c r="E227" s="20">
        <v>4700000</v>
      </c>
      <c r="F227" s="13" t="s">
        <v>2789</v>
      </c>
      <c r="G227" s="6">
        <v>2250.2660000000001</v>
      </c>
    </row>
    <row r="228" spans="1:7" x14ac:dyDescent="0.45">
      <c r="A228" s="10" t="s">
        <v>409</v>
      </c>
      <c r="B228" s="10" t="s">
        <v>408</v>
      </c>
      <c r="C228" s="10" t="s">
        <v>63</v>
      </c>
      <c r="D228" s="10" t="s">
        <v>407</v>
      </c>
      <c r="E228" s="20">
        <v>19520000</v>
      </c>
      <c r="F228" s="13" t="s">
        <v>2788</v>
      </c>
      <c r="G228" s="6">
        <v>610.7808</v>
      </c>
    </row>
    <row r="229" spans="1:7" x14ac:dyDescent="0.45">
      <c r="A229" s="10" t="s">
        <v>405</v>
      </c>
      <c r="B229" s="10" t="s">
        <v>404</v>
      </c>
      <c r="C229" s="10" t="s">
        <v>67</v>
      </c>
      <c r="D229" s="10" t="s">
        <v>403</v>
      </c>
      <c r="E229" s="20">
        <v>1000000</v>
      </c>
      <c r="F229" s="13" t="s">
        <v>2787</v>
      </c>
      <c r="G229" s="6">
        <v>30.013999999999999</v>
      </c>
    </row>
    <row r="230" spans="1:7" x14ac:dyDescent="0.45">
      <c r="A230" s="10" t="s">
        <v>398</v>
      </c>
      <c r="B230" s="10" t="s">
        <v>1449</v>
      </c>
      <c r="C230" s="10" t="s">
        <v>63</v>
      </c>
      <c r="D230" s="10" t="s">
        <v>396</v>
      </c>
      <c r="E230" s="20">
        <v>1551401853</v>
      </c>
      <c r="F230" s="13" t="s">
        <v>2786</v>
      </c>
      <c r="G230" s="6">
        <v>146731.58725673999</v>
      </c>
    </row>
    <row r="231" spans="1:7" x14ac:dyDescent="0.45">
      <c r="A231" s="10" t="s">
        <v>33</v>
      </c>
      <c r="B231" s="10" t="s">
        <v>394</v>
      </c>
      <c r="C231" s="10" t="s">
        <v>63</v>
      </c>
      <c r="D231" s="10" t="s">
        <v>393</v>
      </c>
      <c r="E231" s="20">
        <v>10598177817</v>
      </c>
      <c r="F231" s="13" t="s">
        <v>2785</v>
      </c>
      <c r="G231" s="6">
        <v>2522472.30222417</v>
      </c>
    </row>
    <row r="232" spans="1:7" ht="19.149999999999999" x14ac:dyDescent="0.45">
      <c r="A232" s="10" t="s">
        <v>391</v>
      </c>
      <c r="B232" s="10" t="s">
        <v>390</v>
      </c>
      <c r="C232" s="10" t="s">
        <v>63</v>
      </c>
      <c r="D232" s="10" t="s">
        <v>389</v>
      </c>
      <c r="E232" s="20">
        <v>16305334</v>
      </c>
      <c r="F232" s="13" t="s">
        <v>2784</v>
      </c>
      <c r="G232" s="6">
        <v>1860.4386094000001</v>
      </c>
    </row>
    <row r="233" spans="1:7" x14ac:dyDescent="0.45">
      <c r="A233" s="10" t="s">
        <v>1167</v>
      </c>
      <c r="B233" s="10" t="s">
        <v>1166</v>
      </c>
      <c r="C233" s="10" t="s">
        <v>63</v>
      </c>
      <c r="D233" s="10" t="s">
        <v>1042</v>
      </c>
      <c r="E233" s="20">
        <v>79537651</v>
      </c>
      <c r="F233" s="13" t="s">
        <v>2783</v>
      </c>
      <c r="G233" s="6">
        <v>3853.5991909499999</v>
      </c>
    </row>
    <row r="234" spans="1:7" x14ac:dyDescent="0.45">
      <c r="A234" s="10" t="s">
        <v>380</v>
      </c>
      <c r="B234" s="10" t="s">
        <v>2782</v>
      </c>
      <c r="C234" s="10" t="s">
        <v>63</v>
      </c>
      <c r="D234" s="10" t="s">
        <v>378</v>
      </c>
      <c r="E234" s="20">
        <v>120246</v>
      </c>
      <c r="F234" s="13">
        <v>14075</v>
      </c>
      <c r="G234" s="6">
        <v>1692.46245</v>
      </c>
    </row>
    <row r="235" spans="1:7" x14ac:dyDescent="0.45">
      <c r="A235" s="10" t="s">
        <v>34</v>
      </c>
      <c r="B235" s="10" t="s">
        <v>375</v>
      </c>
      <c r="C235" s="10" t="s">
        <v>63</v>
      </c>
      <c r="D235" s="10" t="s">
        <v>377</v>
      </c>
      <c r="E235" s="20">
        <v>2943258269</v>
      </c>
      <c r="F235" s="13" t="s">
        <v>2781</v>
      </c>
      <c r="G235" s="6">
        <v>358783.18299109995</v>
      </c>
    </row>
    <row r="236" spans="1:7" x14ac:dyDescent="0.45">
      <c r="A236" s="10" t="s">
        <v>35</v>
      </c>
      <c r="B236" s="10" t="s">
        <v>375</v>
      </c>
      <c r="C236" s="10" t="s">
        <v>67</v>
      </c>
      <c r="D236" s="10" t="s">
        <v>374</v>
      </c>
      <c r="E236" s="20">
        <v>242831469</v>
      </c>
      <c r="F236" s="13" t="s">
        <v>2780</v>
      </c>
      <c r="G236" s="6">
        <v>21412.878936419998</v>
      </c>
    </row>
    <row r="237" spans="1:7" x14ac:dyDescent="0.45">
      <c r="A237" s="10" t="s">
        <v>372</v>
      </c>
      <c r="B237" s="10" t="s">
        <v>368</v>
      </c>
      <c r="C237" s="10" t="s">
        <v>63</v>
      </c>
      <c r="D237" s="10" t="s">
        <v>371</v>
      </c>
      <c r="E237" s="20">
        <v>3128764676</v>
      </c>
      <c r="F237" s="13" t="s">
        <v>2779</v>
      </c>
      <c r="G237" s="6">
        <v>1003.1132427699999</v>
      </c>
    </row>
    <row r="238" spans="1:7" x14ac:dyDescent="0.45">
      <c r="A238" s="10" t="s">
        <v>369</v>
      </c>
      <c r="B238" s="10" t="s">
        <v>368</v>
      </c>
      <c r="C238" s="10" t="s">
        <v>67</v>
      </c>
      <c r="D238" s="10" t="s">
        <v>367</v>
      </c>
      <c r="E238" s="20">
        <v>925737256</v>
      </c>
      <c r="F238" s="13" t="s">
        <v>2778</v>
      </c>
      <c r="G238" s="6">
        <v>293.57905599999998</v>
      </c>
    </row>
    <row r="239" spans="1:7" x14ac:dyDescent="0.45">
      <c r="A239" s="10" t="s">
        <v>362</v>
      </c>
      <c r="B239" s="10" t="s">
        <v>361</v>
      </c>
      <c r="C239" s="10" t="s">
        <v>63</v>
      </c>
      <c r="D239" s="10" t="s">
        <v>360</v>
      </c>
      <c r="E239" s="20">
        <v>42984000</v>
      </c>
      <c r="F239" s="13" t="s">
        <v>2777</v>
      </c>
      <c r="G239" s="6">
        <v>624.12768000000005</v>
      </c>
    </row>
    <row r="240" spans="1:7" x14ac:dyDescent="0.45">
      <c r="A240" s="10" t="s">
        <v>358</v>
      </c>
      <c r="B240" s="10" t="s">
        <v>357</v>
      </c>
      <c r="C240" s="10" t="s">
        <v>63</v>
      </c>
      <c r="D240" s="10" t="s">
        <v>356</v>
      </c>
      <c r="E240" s="20">
        <v>109000000</v>
      </c>
      <c r="F240" s="13" t="s">
        <v>2776</v>
      </c>
      <c r="G240" s="6">
        <v>3909.2849999999999</v>
      </c>
    </row>
    <row r="241" spans="1:7" x14ac:dyDescent="0.45">
      <c r="A241" s="10" t="s">
        <v>355</v>
      </c>
      <c r="B241" s="10" t="s">
        <v>354</v>
      </c>
      <c r="C241" s="10" t="s">
        <v>63</v>
      </c>
      <c r="D241" s="10" t="s">
        <v>353</v>
      </c>
      <c r="E241" s="20">
        <v>5012985740</v>
      </c>
      <c r="F241" s="13" t="s">
        <v>2775</v>
      </c>
      <c r="G241" s="6">
        <v>2261.3578673100001</v>
      </c>
    </row>
    <row r="242" spans="1:7" ht="19.149999999999999" x14ac:dyDescent="0.45">
      <c r="A242" s="10" t="s">
        <v>351</v>
      </c>
      <c r="B242" s="10" t="s">
        <v>350</v>
      </c>
      <c r="C242" s="10" t="s">
        <v>63</v>
      </c>
      <c r="D242" s="10" t="s">
        <v>349</v>
      </c>
      <c r="E242" s="20">
        <v>206940220</v>
      </c>
      <c r="F242" s="13" t="s">
        <v>2774</v>
      </c>
      <c r="G242" s="6">
        <v>621.23454044000005</v>
      </c>
    </row>
    <row r="243" spans="1:7" x14ac:dyDescent="0.45">
      <c r="A243" s="10" t="s">
        <v>347</v>
      </c>
      <c r="B243" s="10" t="s">
        <v>2772</v>
      </c>
      <c r="C243" s="10" t="s">
        <v>63</v>
      </c>
      <c r="D243" s="10" t="s">
        <v>346</v>
      </c>
      <c r="E243" s="20">
        <v>3538928532</v>
      </c>
      <c r="F243" s="13" t="s">
        <v>2773</v>
      </c>
      <c r="G243" s="6">
        <v>1386.5521988399998</v>
      </c>
    </row>
    <row r="244" spans="1:7" x14ac:dyDescent="0.45">
      <c r="A244" s="10" t="s">
        <v>345</v>
      </c>
      <c r="B244" s="10" t="s">
        <v>2772</v>
      </c>
      <c r="C244" s="10" t="s">
        <v>67</v>
      </c>
      <c r="D244" s="10" t="s">
        <v>343</v>
      </c>
      <c r="E244" s="20">
        <v>521993080</v>
      </c>
      <c r="F244" s="13" t="s">
        <v>2771</v>
      </c>
      <c r="G244" s="6">
        <v>200.91513649000001</v>
      </c>
    </row>
    <row r="245" spans="1:7" x14ac:dyDescent="0.45">
      <c r="A245" s="10" t="s">
        <v>341</v>
      </c>
      <c r="B245" s="10" t="s">
        <v>337</v>
      </c>
      <c r="C245" s="10" t="s">
        <v>63</v>
      </c>
      <c r="D245" s="10" t="s">
        <v>340</v>
      </c>
      <c r="E245" s="20">
        <v>4865127996</v>
      </c>
      <c r="F245" s="13" t="s">
        <v>2770</v>
      </c>
      <c r="G245" s="6">
        <v>297.74583336000001</v>
      </c>
    </row>
    <row r="246" spans="1:7" x14ac:dyDescent="0.45">
      <c r="A246" s="10" t="s">
        <v>338</v>
      </c>
      <c r="B246" s="10" t="s">
        <v>337</v>
      </c>
      <c r="C246" s="10" t="s">
        <v>67</v>
      </c>
      <c r="D246" s="10" t="s">
        <v>336</v>
      </c>
      <c r="E246" s="20">
        <v>1493316000</v>
      </c>
      <c r="F246" s="13" t="s">
        <v>1528</v>
      </c>
      <c r="G246" s="6">
        <v>61.688883959999998</v>
      </c>
    </row>
    <row r="247" spans="1:7" x14ac:dyDescent="0.45">
      <c r="A247" s="10" t="s">
        <v>39</v>
      </c>
      <c r="B247" s="10" t="s">
        <v>1151</v>
      </c>
      <c r="C247" s="10" t="s">
        <v>63</v>
      </c>
      <c r="D247" s="10" t="s">
        <v>334</v>
      </c>
      <c r="E247" s="20">
        <v>21586948000</v>
      </c>
      <c r="F247" s="13" t="s">
        <v>2769</v>
      </c>
      <c r="G247" s="6">
        <v>2132142.85396</v>
      </c>
    </row>
    <row r="248" spans="1:7" x14ac:dyDescent="0.45">
      <c r="A248" s="10" t="s">
        <v>40</v>
      </c>
      <c r="B248" s="10" t="s">
        <v>1151</v>
      </c>
      <c r="C248" s="10" t="s">
        <v>67</v>
      </c>
      <c r="D248" s="10" t="s">
        <v>331</v>
      </c>
      <c r="E248" s="20">
        <v>1000000000</v>
      </c>
      <c r="F248" s="13" t="s">
        <v>2768</v>
      </c>
      <c r="G248" s="6">
        <v>75100</v>
      </c>
    </row>
    <row r="249" spans="1:7" x14ac:dyDescent="0.45">
      <c r="A249" s="10" t="s">
        <v>329</v>
      </c>
      <c r="B249" s="10" t="s">
        <v>1429</v>
      </c>
      <c r="C249" s="10" t="s">
        <v>63</v>
      </c>
      <c r="D249" s="10" t="s">
        <v>328</v>
      </c>
      <c r="E249" s="20">
        <v>737354730</v>
      </c>
      <c r="F249" s="13" t="s">
        <v>2767</v>
      </c>
      <c r="G249" s="6">
        <v>5460.8491303800001</v>
      </c>
    </row>
    <row r="250" spans="1:7" x14ac:dyDescent="0.45">
      <c r="A250" s="10" t="s">
        <v>326</v>
      </c>
      <c r="B250" s="10" t="s">
        <v>1429</v>
      </c>
      <c r="C250" s="10" t="s">
        <v>67</v>
      </c>
      <c r="D250" s="10" t="s">
        <v>324</v>
      </c>
      <c r="E250" s="20">
        <v>150000000</v>
      </c>
      <c r="F250" s="13" t="s">
        <v>2766</v>
      </c>
      <c r="G250" s="6">
        <v>4167</v>
      </c>
    </row>
    <row r="251" spans="1:7" x14ac:dyDescent="0.45">
      <c r="A251" s="10" t="s">
        <v>323</v>
      </c>
      <c r="B251" s="10" t="s">
        <v>322</v>
      </c>
      <c r="C251" s="10" t="s">
        <v>63</v>
      </c>
      <c r="D251" s="10" t="s">
        <v>321</v>
      </c>
      <c r="E251" s="20">
        <v>100000</v>
      </c>
      <c r="F251" s="13" t="s">
        <v>2765</v>
      </c>
      <c r="G251" s="6">
        <v>84.08</v>
      </c>
    </row>
    <row r="252" spans="1:7" x14ac:dyDescent="0.45">
      <c r="A252" s="10" t="s">
        <v>1148</v>
      </c>
      <c r="B252" s="10" t="s">
        <v>1147</v>
      </c>
      <c r="C252" s="10" t="s">
        <v>63</v>
      </c>
      <c r="D252" s="10" t="s">
        <v>1146</v>
      </c>
      <c r="E252" s="20">
        <v>22568000</v>
      </c>
      <c r="F252" s="13" t="s">
        <v>2764</v>
      </c>
      <c r="G252" s="6">
        <v>2288.1695199999999</v>
      </c>
    </row>
    <row r="253" spans="1:7" x14ac:dyDescent="0.45">
      <c r="A253" s="10" t="s">
        <v>320</v>
      </c>
      <c r="B253" s="10" t="s">
        <v>319</v>
      </c>
      <c r="C253" s="10" t="s">
        <v>63</v>
      </c>
      <c r="D253" s="10" t="s">
        <v>318</v>
      </c>
      <c r="E253" s="20">
        <v>4741299639</v>
      </c>
      <c r="F253" s="13" t="s">
        <v>2763</v>
      </c>
      <c r="G253" s="6">
        <v>621916.27364763001</v>
      </c>
    </row>
    <row r="254" spans="1:7" x14ac:dyDescent="0.45">
      <c r="A254" s="10" t="s">
        <v>2762</v>
      </c>
      <c r="B254" s="10" t="s">
        <v>2761</v>
      </c>
      <c r="C254" s="10" t="s">
        <v>63</v>
      </c>
      <c r="D254" s="10" t="s">
        <v>2760</v>
      </c>
      <c r="E254" s="20">
        <v>9547087190</v>
      </c>
      <c r="F254" s="13"/>
      <c r="G254" s="7">
        <v>0</v>
      </c>
    </row>
    <row r="255" spans="1:7" x14ac:dyDescent="0.45">
      <c r="A255" s="10" t="s">
        <v>316</v>
      </c>
      <c r="B255" s="10" t="s">
        <v>315</v>
      </c>
      <c r="C255" s="10" t="s">
        <v>63</v>
      </c>
      <c r="D255" s="10" t="s">
        <v>314</v>
      </c>
      <c r="E255" s="20">
        <v>100000000</v>
      </c>
      <c r="F255" s="13" t="s">
        <v>2759</v>
      </c>
      <c r="G255" s="6">
        <v>420.99</v>
      </c>
    </row>
    <row r="256" spans="1:7" x14ac:dyDescent="0.45">
      <c r="A256" s="10" t="s">
        <v>43</v>
      </c>
      <c r="B256" s="10" t="s">
        <v>310</v>
      </c>
      <c r="C256" s="10" t="s">
        <v>63</v>
      </c>
      <c r="D256" s="10" t="s">
        <v>312</v>
      </c>
      <c r="E256" s="20">
        <v>35725994705</v>
      </c>
      <c r="F256" s="13" t="s">
        <v>2758</v>
      </c>
      <c r="G256" s="6">
        <v>991003.36712199997</v>
      </c>
    </row>
    <row r="257" spans="1:7" x14ac:dyDescent="0.45">
      <c r="A257" s="10" t="s">
        <v>44</v>
      </c>
      <c r="B257" s="10" t="s">
        <v>310</v>
      </c>
      <c r="C257" s="10" t="s">
        <v>67</v>
      </c>
      <c r="D257" s="10" t="s">
        <v>309</v>
      </c>
      <c r="E257" s="20">
        <v>7701998235</v>
      </c>
      <c r="F257" s="13" t="s">
        <v>2757</v>
      </c>
      <c r="G257" s="6">
        <v>165608.36604897</v>
      </c>
    </row>
    <row r="258" spans="1:7" x14ac:dyDescent="0.45">
      <c r="A258" s="10" t="s">
        <v>1421</v>
      </c>
      <c r="B258" s="10" t="s">
        <v>1420</v>
      </c>
      <c r="C258" s="10" t="s">
        <v>63</v>
      </c>
      <c r="D258" s="10" t="s">
        <v>1419</v>
      </c>
      <c r="E258" s="20">
        <v>18550851</v>
      </c>
      <c r="F258" s="13">
        <v>5265</v>
      </c>
      <c r="G258" s="6">
        <v>97670.230515000003</v>
      </c>
    </row>
    <row r="259" spans="1:7" ht="19.149999999999999" x14ac:dyDescent="0.45">
      <c r="A259" s="10" t="s">
        <v>307</v>
      </c>
      <c r="B259" s="10" t="s">
        <v>1140</v>
      </c>
      <c r="C259" s="10" t="s">
        <v>63</v>
      </c>
      <c r="D259" s="10" t="s">
        <v>306</v>
      </c>
      <c r="E259" s="20">
        <v>859074636</v>
      </c>
      <c r="F259" s="13" t="s">
        <v>2756</v>
      </c>
      <c r="G259" s="6">
        <v>316.48309589999997</v>
      </c>
    </row>
    <row r="260" spans="1:7" ht="19.149999999999999" x14ac:dyDescent="0.45">
      <c r="A260" s="10" t="s">
        <v>304</v>
      </c>
      <c r="B260" s="10" t="s">
        <v>1140</v>
      </c>
      <c r="C260" s="10" t="s">
        <v>67</v>
      </c>
      <c r="D260" s="10" t="s">
        <v>302</v>
      </c>
      <c r="E260" s="20">
        <v>262100364</v>
      </c>
      <c r="F260" s="13" t="s">
        <v>2755</v>
      </c>
      <c r="G260" s="6">
        <v>36.012590009999997</v>
      </c>
    </row>
    <row r="261" spans="1:7" x14ac:dyDescent="0.45">
      <c r="A261" s="10" t="s">
        <v>38</v>
      </c>
      <c r="B261" s="10" t="s">
        <v>300</v>
      </c>
      <c r="C261" s="10" t="s">
        <v>63</v>
      </c>
      <c r="D261" s="10" t="s">
        <v>299</v>
      </c>
      <c r="E261" s="20">
        <v>34270159</v>
      </c>
      <c r="F261" s="13" t="s">
        <v>2754</v>
      </c>
      <c r="G261" s="6">
        <v>26096.7260785</v>
      </c>
    </row>
    <row r="262" spans="1:7" ht="19.149999999999999" x14ac:dyDescent="0.45">
      <c r="A262" s="10" t="s">
        <v>1416</v>
      </c>
      <c r="B262" s="10" t="s">
        <v>1412</v>
      </c>
      <c r="C262" s="10" t="s">
        <v>63</v>
      </c>
      <c r="D262" s="10" t="s">
        <v>1415</v>
      </c>
      <c r="E262" s="20">
        <v>523038198</v>
      </c>
      <c r="F262" s="13" t="s">
        <v>2753</v>
      </c>
      <c r="G262" s="6">
        <v>472.04197369999997</v>
      </c>
    </row>
    <row r="263" spans="1:7" ht="19.149999999999999" x14ac:dyDescent="0.45">
      <c r="A263" s="10" t="s">
        <v>1413</v>
      </c>
      <c r="B263" s="10" t="s">
        <v>1412</v>
      </c>
      <c r="C263" s="10" t="s">
        <v>67</v>
      </c>
      <c r="D263" s="10" t="s">
        <v>1411</v>
      </c>
      <c r="E263" s="20">
        <v>174346066</v>
      </c>
      <c r="F263" s="13" t="s">
        <v>2752</v>
      </c>
      <c r="G263" s="6">
        <v>132.10201420999999</v>
      </c>
    </row>
    <row r="264" spans="1:7" x14ac:dyDescent="0.45">
      <c r="A264" s="10" t="s">
        <v>298</v>
      </c>
      <c r="B264" s="10" t="s">
        <v>1138</v>
      </c>
      <c r="C264" s="10" t="s">
        <v>67</v>
      </c>
      <c r="D264" s="10" t="s">
        <v>296</v>
      </c>
      <c r="E264" s="13">
        <v>740</v>
      </c>
      <c r="F264" s="13"/>
      <c r="G264" s="7">
        <v>0</v>
      </c>
    </row>
    <row r="265" spans="1:7" x14ac:dyDescent="0.45">
      <c r="A265" s="10" t="s">
        <v>295</v>
      </c>
      <c r="B265" s="10" t="s">
        <v>294</v>
      </c>
      <c r="C265" s="10" t="s">
        <v>63</v>
      </c>
      <c r="D265" s="10" t="s">
        <v>293</v>
      </c>
      <c r="E265" s="20">
        <v>25670000</v>
      </c>
      <c r="F265" s="13" t="s">
        <v>2751</v>
      </c>
      <c r="G265" s="6">
        <v>12716.918</v>
      </c>
    </row>
    <row r="266" spans="1:7" ht="19.149999999999999" x14ac:dyDescent="0.45">
      <c r="A266" s="10" t="s">
        <v>292</v>
      </c>
      <c r="B266" s="10" t="s">
        <v>291</v>
      </c>
      <c r="C266" s="10" t="s">
        <v>63</v>
      </c>
      <c r="D266" s="10" t="s">
        <v>290</v>
      </c>
      <c r="E266" s="20">
        <v>9623736</v>
      </c>
      <c r="F266" s="13" t="s">
        <v>2750</v>
      </c>
      <c r="G266" s="6">
        <v>5501.6011591199995</v>
      </c>
    </row>
    <row r="267" spans="1:7" x14ac:dyDescent="0.45">
      <c r="A267" s="10" t="s">
        <v>289</v>
      </c>
      <c r="B267" s="10" t="s">
        <v>288</v>
      </c>
      <c r="C267" s="10" t="s">
        <v>63</v>
      </c>
      <c r="D267" s="10" t="s">
        <v>287</v>
      </c>
      <c r="E267" s="20">
        <v>153846100</v>
      </c>
      <c r="F267" s="13" t="s">
        <v>2749</v>
      </c>
      <c r="G267" s="6">
        <v>21304.607928000001</v>
      </c>
    </row>
    <row r="268" spans="1:7" x14ac:dyDescent="0.45">
      <c r="A268" s="10" t="s">
        <v>285</v>
      </c>
      <c r="B268" s="10" t="s">
        <v>281</v>
      </c>
      <c r="C268" s="10" t="s">
        <v>63</v>
      </c>
      <c r="D268" s="10" t="s">
        <v>284</v>
      </c>
      <c r="E268" s="20">
        <v>14003240</v>
      </c>
      <c r="F268" s="13" t="s">
        <v>2748</v>
      </c>
      <c r="G268" s="6">
        <v>306.11082639999995</v>
      </c>
    </row>
    <row r="269" spans="1:7" x14ac:dyDescent="0.45">
      <c r="A269" s="10" t="s">
        <v>282</v>
      </c>
      <c r="B269" s="10" t="s">
        <v>281</v>
      </c>
      <c r="C269" s="10" t="s">
        <v>67</v>
      </c>
      <c r="D269" s="10" t="s">
        <v>280</v>
      </c>
      <c r="E269" s="20">
        <v>667744</v>
      </c>
      <c r="F269" s="13"/>
      <c r="G269" s="7">
        <v>0</v>
      </c>
    </row>
    <row r="270" spans="1:7" ht="19.149999999999999" x14ac:dyDescent="0.45">
      <c r="A270" s="10" t="s">
        <v>279</v>
      </c>
      <c r="B270" s="10" t="s">
        <v>276</v>
      </c>
      <c r="C270" s="10" t="s">
        <v>63</v>
      </c>
      <c r="D270" s="10" t="s">
        <v>278</v>
      </c>
      <c r="E270" s="20">
        <v>1525986880</v>
      </c>
      <c r="F270" s="13" t="s">
        <v>2747</v>
      </c>
      <c r="G270" s="6">
        <v>298.45251399</v>
      </c>
    </row>
    <row r="271" spans="1:7" ht="19.149999999999999" x14ac:dyDescent="0.45">
      <c r="A271" s="10" t="s">
        <v>277</v>
      </c>
      <c r="B271" s="10" t="s">
        <v>276</v>
      </c>
      <c r="C271" s="10" t="s">
        <v>67</v>
      </c>
      <c r="D271" s="10" t="s">
        <v>275</v>
      </c>
      <c r="E271" s="20">
        <v>217961420</v>
      </c>
      <c r="F271" s="13" t="s">
        <v>2746</v>
      </c>
      <c r="G271" s="6">
        <v>35.553866829999997</v>
      </c>
    </row>
    <row r="272" spans="1:7" x14ac:dyDescent="0.45">
      <c r="A272" s="10" t="s">
        <v>46</v>
      </c>
      <c r="B272" s="10" t="s">
        <v>272</v>
      </c>
      <c r="C272" s="10" t="s">
        <v>63</v>
      </c>
      <c r="D272" s="10" t="s">
        <v>274</v>
      </c>
      <c r="E272" s="20">
        <v>2178690700</v>
      </c>
      <c r="F272" s="13" t="s">
        <v>2745</v>
      </c>
      <c r="G272" s="6">
        <v>448875.644921</v>
      </c>
    </row>
    <row r="273" spans="1:7" x14ac:dyDescent="0.45">
      <c r="A273" s="10" t="s">
        <v>47</v>
      </c>
      <c r="B273" s="10" t="s">
        <v>272</v>
      </c>
      <c r="C273" s="10" t="s">
        <v>67</v>
      </c>
      <c r="D273" s="10" t="s">
        <v>271</v>
      </c>
      <c r="E273" s="20">
        <v>147508500</v>
      </c>
      <c r="F273" s="13" t="s">
        <v>2744</v>
      </c>
      <c r="G273" s="6">
        <v>15975.170550000001</v>
      </c>
    </row>
    <row r="274" spans="1:7" x14ac:dyDescent="0.45">
      <c r="A274" s="10" t="s">
        <v>1404</v>
      </c>
      <c r="B274" s="10" t="s">
        <v>1403</v>
      </c>
      <c r="C274" s="10" t="s">
        <v>63</v>
      </c>
      <c r="D274" s="10" t="s">
        <v>1402</v>
      </c>
      <c r="E274" s="20">
        <v>908220000</v>
      </c>
      <c r="F274" s="13" t="s">
        <v>2743</v>
      </c>
      <c r="G274" s="6">
        <v>3493.0141199999998</v>
      </c>
    </row>
    <row r="275" spans="1:7" x14ac:dyDescent="0.45">
      <c r="A275" s="10" t="s">
        <v>2742</v>
      </c>
      <c r="B275" s="10" t="s">
        <v>2741</v>
      </c>
      <c r="C275" s="10" t="s">
        <v>63</v>
      </c>
      <c r="D275" s="10" t="s">
        <v>2740</v>
      </c>
      <c r="E275" s="20">
        <v>2620975719</v>
      </c>
      <c r="F275" s="13" t="s">
        <v>2739</v>
      </c>
      <c r="G275" s="6">
        <v>73749.014781220001</v>
      </c>
    </row>
    <row r="276" spans="1:7" x14ac:dyDescent="0.45">
      <c r="A276" s="10" t="s">
        <v>267</v>
      </c>
      <c r="B276" s="10" t="s">
        <v>266</v>
      </c>
      <c r="C276" s="10" t="s">
        <v>63</v>
      </c>
      <c r="D276" s="10" t="s">
        <v>265</v>
      </c>
      <c r="E276" s="20">
        <v>3854341416571</v>
      </c>
      <c r="F276" s="13" t="s">
        <v>2738</v>
      </c>
      <c r="G276" s="6">
        <v>24937.588965209998</v>
      </c>
    </row>
    <row r="277" spans="1:7" x14ac:dyDescent="0.45">
      <c r="A277" s="10" t="s">
        <v>263</v>
      </c>
      <c r="B277" s="10" t="s">
        <v>259</v>
      </c>
      <c r="C277" s="10" t="s">
        <v>63</v>
      </c>
      <c r="D277" s="10" t="s">
        <v>262</v>
      </c>
      <c r="E277" s="20">
        <v>1458401856250</v>
      </c>
      <c r="F277" s="13" t="s">
        <v>2737</v>
      </c>
      <c r="G277" s="6">
        <v>2646.9993690900001</v>
      </c>
    </row>
    <row r="278" spans="1:7" x14ac:dyDescent="0.45">
      <c r="A278" s="10" t="s">
        <v>260</v>
      </c>
      <c r="B278" s="10" t="s">
        <v>259</v>
      </c>
      <c r="C278" s="10" t="s">
        <v>67</v>
      </c>
      <c r="D278" s="10" t="s">
        <v>258</v>
      </c>
      <c r="E278" s="20">
        <v>16500533681</v>
      </c>
      <c r="F278" s="13" t="s">
        <v>2736</v>
      </c>
      <c r="G278" s="6">
        <v>38.380241340000005</v>
      </c>
    </row>
    <row r="279" spans="1:7" x14ac:dyDescent="0.45">
      <c r="A279" s="10" t="s">
        <v>256</v>
      </c>
      <c r="B279" s="10" t="s">
        <v>252</v>
      </c>
      <c r="C279" s="10" t="s">
        <v>63</v>
      </c>
      <c r="D279" s="10" t="s">
        <v>255</v>
      </c>
      <c r="E279" s="20">
        <v>1912505577759</v>
      </c>
      <c r="F279" s="13" t="s">
        <v>2735</v>
      </c>
      <c r="G279" s="6">
        <v>8139.6237389399994</v>
      </c>
    </row>
    <row r="280" spans="1:7" x14ac:dyDescent="0.45">
      <c r="A280" s="10" t="s">
        <v>253</v>
      </c>
      <c r="B280" s="10" t="s">
        <v>252</v>
      </c>
      <c r="C280" s="10" t="s">
        <v>67</v>
      </c>
      <c r="D280" s="10" t="s">
        <v>251</v>
      </c>
      <c r="E280" s="20">
        <v>75272938838</v>
      </c>
      <c r="F280" s="13" t="s">
        <v>2734</v>
      </c>
      <c r="G280" s="6">
        <v>423.03391626999996</v>
      </c>
    </row>
    <row r="281" spans="1:7" x14ac:dyDescent="0.45">
      <c r="A281" s="10" t="s">
        <v>1393</v>
      </c>
      <c r="B281" s="10" t="s">
        <v>1392</v>
      </c>
      <c r="C281" s="10" t="s">
        <v>63</v>
      </c>
      <c r="D281" s="10" t="s">
        <v>1391</v>
      </c>
      <c r="E281" s="20">
        <v>1230254011959</v>
      </c>
      <c r="F281" s="13" t="s">
        <v>2733</v>
      </c>
      <c r="G281" s="6">
        <v>4112.7391619800001</v>
      </c>
    </row>
    <row r="282" spans="1:7" x14ac:dyDescent="0.45">
      <c r="A282" s="10" t="s">
        <v>1389</v>
      </c>
      <c r="B282" s="10" t="s">
        <v>1388</v>
      </c>
      <c r="C282" s="10" t="s">
        <v>63</v>
      </c>
      <c r="D282" s="10" t="s">
        <v>1387</v>
      </c>
      <c r="E282" s="20">
        <v>1862882135385</v>
      </c>
      <c r="F282" s="13" t="s">
        <v>2732</v>
      </c>
      <c r="G282" s="6">
        <v>8762.9975648500003</v>
      </c>
    </row>
    <row r="283" spans="1:7" x14ac:dyDescent="0.45">
      <c r="A283" s="10" t="s">
        <v>1385</v>
      </c>
      <c r="B283" s="10" t="s">
        <v>1384</v>
      </c>
      <c r="C283" s="10" t="s">
        <v>63</v>
      </c>
      <c r="D283" s="10" t="s">
        <v>1383</v>
      </c>
      <c r="E283" s="20">
        <v>7837294563235</v>
      </c>
      <c r="F283" s="13" t="s">
        <v>2731</v>
      </c>
      <c r="G283" s="6">
        <v>23112.181666979999</v>
      </c>
    </row>
    <row r="284" spans="1:7" x14ac:dyDescent="0.45">
      <c r="A284" s="10" t="s">
        <v>249</v>
      </c>
      <c r="B284" s="10" t="s">
        <v>248</v>
      </c>
      <c r="C284" s="10" t="s">
        <v>63</v>
      </c>
      <c r="D284" s="10" t="s">
        <v>247</v>
      </c>
      <c r="E284" s="20">
        <v>1357945609114</v>
      </c>
      <c r="F284" s="13" t="s">
        <v>2730</v>
      </c>
      <c r="G284" s="6">
        <v>2046.4240329300001</v>
      </c>
    </row>
    <row r="285" spans="1:7" x14ac:dyDescent="0.45">
      <c r="A285" s="10" t="s">
        <v>245</v>
      </c>
      <c r="B285" s="10" t="s">
        <v>244</v>
      </c>
      <c r="C285" s="10" t="s">
        <v>63</v>
      </c>
      <c r="D285" s="10" t="s">
        <v>243</v>
      </c>
      <c r="E285" s="20">
        <v>2008931928</v>
      </c>
      <c r="F285" s="13"/>
      <c r="G285" s="7">
        <v>0</v>
      </c>
    </row>
    <row r="286" spans="1:7" x14ac:dyDescent="0.45">
      <c r="A286" s="10" t="s">
        <v>2729</v>
      </c>
      <c r="B286" s="10" t="s">
        <v>2726</v>
      </c>
      <c r="C286" s="10" t="s">
        <v>63</v>
      </c>
      <c r="D286" s="10" t="s">
        <v>1457</v>
      </c>
      <c r="E286" s="20">
        <v>14996968366</v>
      </c>
      <c r="F286" s="13" t="s">
        <v>2728</v>
      </c>
      <c r="G286" s="6">
        <v>575133.7368361</v>
      </c>
    </row>
    <row r="287" spans="1:7" x14ac:dyDescent="0.45">
      <c r="A287" s="10" t="s">
        <v>2727</v>
      </c>
      <c r="B287" s="10" t="s">
        <v>2726</v>
      </c>
      <c r="C287" s="10" t="s">
        <v>67</v>
      </c>
      <c r="D287" s="10" t="s">
        <v>1453</v>
      </c>
      <c r="E287" s="20">
        <v>450000000</v>
      </c>
      <c r="F287" s="13" t="s">
        <v>2725</v>
      </c>
      <c r="G287" s="6">
        <v>13113</v>
      </c>
    </row>
    <row r="288" spans="1:7" ht="19.149999999999999" x14ac:dyDescent="0.45">
      <c r="A288" s="10" t="s">
        <v>239</v>
      </c>
      <c r="B288" s="10" t="s">
        <v>235</v>
      </c>
      <c r="C288" s="10" t="s">
        <v>63</v>
      </c>
      <c r="D288" s="10" t="s">
        <v>238</v>
      </c>
      <c r="E288" s="20">
        <v>3819315580</v>
      </c>
      <c r="F288" s="13" t="s">
        <v>2724</v>
      </c>
      <c r="G288" s="6">
        <v>1948.23287736</v>
      </c>
    </row>
    <row r="289" spans="1:7" ht="19.149999999999999" x14ac:dyDescent="0.45">
      <c r="A289" s="10" t="s">
        <v>236</v>
      </c>
      <c r="B289" s="10" t="s">
        <v>235</v>
      </c>
      <c r="C289" s="10" t="s">
        <v>67</v>
      </c>
      <c r="D289" s="10" t="s">
        <v>234</v>
      </c>
      <c r="E289" s="20">
        <v>576693000</v>
      </c>
      <c r="F289" s="13" t="s">
        <v>2723</v>
      </c>
      <c r="G289" s="6">
        <v>138.23331210000001</v>
      </c>
    </row>
    <row r="290" spans="1:7" x14ac:dyDescent="0.45">
      <c r="A290" s="10" t="s">
        <v>2722</v>
      </c>
      <c r="B290" s="10" t="s">
        <v>2721</v>
      </c>
      <c r="C290" s="10" t="s">
        <v>63</v>
      </c>
      <c r="D290" s="10" t="s">
        <v>2720</v>
      </c>
      <c r="E290" s="20">
        <v>30000</v>
      </c>
      <c r="F290" s="13"/>
      <c r="G290" s="7">
        <v>0</v>
      </c>
    </row>
    <row r="291" spans="1:7" x14ac:dyDescent="0.45">
      <c r="A291" s="10" t="s">
        <v>1378</v>
      </c>
      <c r="B291" s="10" t="s">
        <v>1377</v>
      </c>
      <c r="C291" s="10" t="s">
        <v>63</v>
      </c>
      <c r="D291" s="10" t="s">
        <v>1376</v>
      </c>
      <c r="E291" s="20">
        <v>1000</v>
      </c>
      <c r="F291" s="13"/>
      <c r="G291" s="7">
        <v>0</v>
      </c>
    </row>
    <row r="292" spans="1:7" x14ac:dyDescent="0.45">
      <c r="A292" s="10" t="s">
        <v>232</v>
      </c>
      <c r="B292" s="10" t="s">
        <v>1375</v>
      </c>
      <c r="C292" s="10" t="s">
        <v>63</v>
      </c>
      <c r="D292" s="10" t="s">
        <v>230</v>
      </c>
      <c r="E292" s="20">
        <v>13894778</v>
      </c>
      <c r="F292" s="13" t="s">
        <v>2719</v>
      </c>
      <c r="G292" s="6">
        <v>51731.647971800005</v>
      </c>
    </row>
    <row r="293" spans="1:7" ht="19.149999999999999" x14ac:dyDescent="0.45">
      <c r="A293" s="10" t="s">
        <v>45</v>
      </c>
      <c r="B293" s="10" t="s">
        <v>229</v>
      </c>
      <c r="C293" s="10" t="s">
        <v>63</v>
      </c>
      <c r="D293" s="10" t="s">
        <v>228</v>
      </c>
      <c r="E293" s="20">
        <v>937586094</v>
      </c>
      <c r="F293" s="13" t="s">
        <v>2718</v>
      </c>
      <c r="G293" s="6">
        <v>78232.183683359995</v>
      </c>
    </row>
    <row r="294" spans="1:7" x14ac:dyDescent="0.45">
      <c r="A294" s="10" t="s">
        <v>48</v>
      </c>
      <c r="B294" s="10" t="s">
        <v>226</v>
      </c>
      <c r="C294" s="10" t="s">
        <v>67</v>
      </c>
      <c r="D294" s="10" t="s">
        <v>225</v>
      </c>
      <c r="E294" s="20">
        <v>1554875</v>
      </c>
      <c r="F294" s="13">
        <v>67101</v>
      </c>
      <c r="G294" s="6">
        <v>104333.667375</v>
      </c>
    </row>
    <row r="295" spans="1:7" x14ac:dyDescent="0.45">
      <c r="A295" s="10" t="s">
        <v>224</v>
      </c>
      <c r="B295" s="10" t="s">
        <v>1126</v>
      </c>
      <c r="C295" s="10" t="s">
        <v>67</v>
      </c>
      <c r="D295" s="10" t="s">
        <v>222</v>
      </c>
      <c r="E295" s="20">
        <v>490000</v>
      </c>
      <c r="F295" s="13" t="s">
        <v>2717</v>
      </c>
      <c r="G295" s="6">
        <v>19.936140000000002</v>
      </c>
    </row>
    <row r="296" spans="1:7" x14ac:dyDescent="0.45">
      <c r="A296" s="10" t="s">
        <v>221</v>
      </c>
      <c r="B296" s="10" t="s">
        <v>1125</v>
      </c>
      <c r="C296" s="10" t="s">
        <v>63</v>
      </c>
      <c r="D296" s="10" t="s">
        <v>219</v>
      </c>
      <c r="E296" s="20">
        <v>20843976400</v>
      </c>
      <c r="F296" s="13" t="s">
        <v>2716</v>
      </c>
      <c r="G296" s="6">
        <v>3295.8495483699999</v>
      </c>
    </row>
    <row r="297" spans="1:7" x14ac:dyDescent="0.45">
      <c r="A297" s="10" t="s">
        <v>217</v>
      </c>
      <c r="B297" s="10" t="s">
        <v>216</v>
      </c>
      <c r="C297" s="10" t="s">
        <v>63</v>
      </c>
      <c r="D297" s="10" t="s">
        <v>215</v>
      </c>
      <c r="E297" s="20">
        <v>39860000</v>
      </c>
      <c r="F297" s="13" t="s">
        <v>2715</v>
      </c>
      <c r="G297" s="6">
        <v>106.8248</v>
      </c>
    </row>
    <row r="298" spans="1:7" x14ac:dyDescent="0.45">
      <c r="A298" s="10" t="s">
        <v>213</v>
      </c>
      <c r="B298" s="10" t="s">
        <v>212</v>
      </c>
      <c r="C298" s="10" t="s">
        <v>63</v>
      </c>
      <c r="D298" s="10" t="s">
        <v>211</v>
      </c>
      <c r="E298" s="20">
        <v>8220000</v>
      </c>
      <c r="F298" s="13" t="s">
        <v>2714</v>
      </c>
      <c r="G298" s="6">
        <v>454.40159999999997</v>
      </c>
    </row>
    <row r="299" spans="1:7" x14ac:dyDescent="0.45">
      <c r="A299" s="10" t="s">
        <v>2713</v>
      </c>
      <c r="B299" s="10" t="s">
        <v>2712</v>
      </c>
      <c r="C299" s="10" t="s">
        <v>63</v>
      </c>
      <c r="D299" s="10" t="s">
        <v>2711</v>
      </c>
      <c r="E299" s="20">
        <v>268972500</v>
      </c>
      <c r="F299" s="13" t="s">
        <v>2710</v>
      </c>
      <c r="G299" s="6">
        <v>7783.7951775000001</v>
      </c>
    </row>
    <row r="300" spans="1:7" x14ac:dyDescent="0.45">
      <c r="A300" s="10" t="s">
        <v>210</v>
      </c>
      <c r="B300" s="10" t="s">
        <v>209</v>
      </c>
      <c r="C300" s="10" t="s">
        <v>63</v>
      </c>
      <c r="D300" s="10" t="s">
        <v>208</v>
      </c>
      <c r="E300" s="20">
        <v>3725819763</v>
      </c>
      <c r="F300" s="13" t="s">
        <v>2709</v>
      </c>
      <c r="G300" s="6">
        <v>8029.51417124</v>
      </c>
    </row>
    <row r="301" spans="1:7" x14ac:dyDescent="0.45">
      <c r="A301" s="10" t="s">
        <v>2708</v>
      </c>
      <c r="B301" s="10" t="s">
        <v>1367</v>
      </c>
      <c r="C301" s="10" t="s">
        <v>63</v>
      </c>
      <c r="D301" s="10" t="s">
        <v>2707</v>
      </c>
      <c r="E301" s="20">
        <v>20200000</v>
      </c>
      <c r="F301" s="13"/>
      <c r="G301" s="7">
        <v>0</v>
      </c>
    </row>
    <row r="302" spans="1:7" ht="19.149999999999999" x14ac:dyDescent="0.45">
      <c r="A302" s="10" t="s">
        <v>1365</v>
      </c>
      <c r="B302" s="10" t="s">
        <v>1361</v>
      </c>
      <c r="C302" s="10" t="s">
        <v>63</v>
      </c>
      <c r="D302" s="10" t="s">
        <v>1364</v>
      </c>
      <c r="E302" s="20">
        <v>167566476</v>
      </c>
      <c r="F302" s="13" t="s">
        <v>2706</v>
      </c>
      <c r="G302" s="6">
        <v>201.51544404000001</v>
      </c>
    </row>
    <row r="303" spans="1:7" ht="19.149999999999999" x14ac:dyDescent="0.45">
      <c r="A303" s="10" t="s">
        <v>1362</v>
      </c>
      <c r="B303" s="10" t="s">
        <v>1361</v>
      </c>
      <c r="C303" s="10" t="s">
        <v>67</v>
      </c>
      <c r="D303" s="10" t="s">
        <v>1360</v>
      </c>
      <c r="E303" s="20">
        <v>21854448</v>
      </c>
      <c r="F303" s="13" t="s">
        <v>2390</v>
      </c>
      <c r="G303" s="6">
        <v>22.029283579999998</v>
      </c>
    </row>
    <row r="304" spans="1:7" x14ac:dyDescent="0.45">
      <c r="A304" s="10" t="s">
        <v>1359</v>
      </c>
      <c r="B304" s="10" t="s">
        <v>1358</v>
      </c>
      <c r="C304" s="10" t="s">
        <v>63</v>
      </c>
      <c r="D304" s="10" t="s">
        <v>1357</v>
      </c>
      <c r="E304" s="20">
        <v>309114463</v>
      </c>
      <c r="F304" s="13" t="s">
        <v>2705</v>
      </c>
      <c r="G304" s="6">
        <v>5411.6669037399997</v>
      </c>
    </row>
    <row r="305" spans="1:7" x14ac:dyDescent="0.45">
      <c r="A305" s="10" t="s">
        <v>204</v>
      </c>
      <c r="B305" s="10" t="s">
        <v>203</v>
      </c>
      <c r="C305" s="10" t="s">
        <v>63</v>
      </c>
      <c r="D305" s="10" t="s">
        <v>202</v>
      </c>
      <c r="E305" s="20">
        <v>36109217</v>
      </c>
      <c r="F305" s="13" t="s">
        <v>2704</v>
      </c>
      <c r="G305" s="6">
        <v>55445.702703499999</v>
      </c>
    </row>
    <row r="306" spans="1:7" x14ac:dyDescent="0.45">
      <c r="A306" s="10" t="s">
        <v>201</v>
      </c>
      <c r="B306" s="10" t="s">
        <v>200</v>
      </c>
      <c r="C306" s="10" t="s">
        <v>63</v>
      </c>
      <c r="D306" s="10" t="s">
        <v>2703</v>
      </c>
      <c r="E306" s="20">
        <v>219654789158</v>
      </c>
      <c r="F306" s="13" t="s">
        <v>2702</v>
      </c>
      <c r="G306" s="6">
        <v>29824.727271870001</v>
      </c>
    </row>
    <row r="307" spans="1:7" x14ac:dyDescent="0.45">
      <c r="A307" s="10" t="s">
        <v>197</v>
      </c>
      <c r="B307" s="10" t="s">
        <v>196</v>
      </c>
      <c r="C307" s="10" t="s">
        <v>63</v>
      </c>
      <c r="D307" s="10" t="s">
        <v>195</v>
      </c>
      <c r="E307" s="20">
        <v>599737</v>
      </c>
      <c r="F307" s="13" t="s">
        <v>2701</v>
      </c>
      <c r="G307" s="6">
        <v>1653.8947249</v>
      </c>
    </row>
    <row r="308" spans="1:7" x14ac:dyDescent="0.45">
      <c r="A308" s="10" t="s">
        <v>194</v>
      </c>
      <c r="B308" s="10" t="s">
        <v>193</v>
      </c>
      <c r="C308" s="10" t="s">
        <v>63</v>
      </c>
      <c r="D308" s="10" t="s">
        <v>192</v>
      </c>
      <c r="E308" s="20">
        <v>70000000</v>
      </c>
      <c r="F308" s="13" t="s">
        <v>2700</v>
      </c>
      <c r="G308" s="6">
        <v>472.67500000000001</v>
      </c>
    </row>
    <row r="309" spans="1:7" x14ac:dyDescent="0.45">
      <c r="A309" s="10" t="s">
        <v>49</v>
      </c>
      <c r="B309" s="10" t="s">
        <v>1352</v>
      </c>
      <c r="C309" s="10" t="s">
        <v>63</v>
      </c>
      <c r="D309" s="10" t="s">
        <v>190</v>
      </c>
      <c r="E309" s="20">
        <v>2936015891</v>
      </c>
      <c r="F309" s="13" t="s">
        <v>2699</v>
      </c>
      <c r="G309" s="6">
        <v>679394.0771774</v>
      </c>
    </row>
    <row r="310" spans="1:7" x14ac:dyDescent="0.45">
      <c r="A310" s="10" t="s">
        <v>188</v>
      </c>
      <c r="B310" s="10" t="s">
        <v>187</v>
      </c>
      <c r="C310" s="10" t="s">
        <v>63</v>
      </c>
      <c r="D310" s="10" t="s">
        <v>186</v>
      </c>
      <c r="E310" s="20">
        <v>547761</v>
      </c>
      <c r="F310" s="13">
        <v>4587</v>
      </c>
      <c r="G310" s="6">
        <v>2512.5797069999999</v>
      </c>
    </row>
    <row r="311" spans="1:7" x14ac:dyDescent="0.45">
      <c r="A311" s="10" t="s">
        <v>185</v>
      </c>
      <c r="B311" s="10" t="s">
        <v>184</v>
      </c>
      <c r="C311" s="10" t="s">
        <v>63</v>
      </c>
      <c r="D311" s="10" t="s">
        <v>183</v>
      </c>
      <c r="E311" s="20">
        <v>292575808568</v>
      </c>
      <c r="F311" s="13" t="s">
        <v>2698</v>
      </c>
      <c r="G311" s="6">
        <v>21861.2644162</v>
      </c>
    </row>
    <row r="312" spans="1:7" x14ac:dyDescent="0.45">
      <c r="A312" s="10" t="s">
        <v>181</v>
      </c>
      <c r="B312" s="10" t="s">
        <v>1118</v>
      </c>
      <c r="C312" s="10" t="s">
        <v>63</v>
      </c>
      <c r="D312" s="10" t="s">
        <v>179</v>
      </c>
      <c r="E312" s="20">
        <v>577208000</v>
      </c>
      <c r="F312" s="13" t="s">
        <v>2697</v>
      </c>
      <c r="G312" s="6">
        <v>13471.457512000001</v>
      </c>
    </row>
    <row r="313" spans="1:7" x14ac:dyDescent="0.45">
      <c r="A313" s="10" t="s">
        <v>177</v>
      </c>
      <c r="B313" s="10" t="s">
        <v>176</v>
      </c>
      <c r="C313" s="10" t="s">
        <v>63</v>
      </c>
      <c r="D313" s="10" t="s">
        <v>175</v>
      </c>
      <c r="E313" s="20">
        <v>22000000</v>
      </c>
      <c r="F313" s="13" t="s">
        <v>2696</v>
      </c>
      <c r="G313" s="6">
        <v>1797.62</v>
      </c>
    </row>
    <row r="314" spans="1:7" ht="19.149999999999999" x14ac:dyDescent="0.45">
      <c r="A314" s="10" t="s">
        <v>165</v>
      </c>
      <c r="B314" s="10" t="s">
        <v>164</v>
      </c>
      <c r="C314" s="10" t="s">
        <v>63</v>
      </c>
      <c r="D314" s="10" t="s">
        <v>163</v>
      </c>
      <c r="E314" s="20">
        <v>29165220</v>
      </c>
      <c r="F314" s="13" t="s">
        <v>2695</v>
      </c>
      <c r="G314" s="6">
        <v>278.38202489999998</v>
      </c>
    </row>
    <row r="315" spans="1:7" x14ac:dyDescent="0.45">
      <c r="A315" s="10" t="s">
        <v>1346</v>
      </c>
      <c r="B315" s="10" t="s">
        <v>1345</v>
      </c>
      <c r="C315" s="10" t="s">
        <v>63</v>
      </c>
      <c r="D315" s="10" t="s">
        <v>1344</v>
      </c>
      <c r="E315" s="20">
        <v>500000000</v>
      </c>
      <c r="F315" s="13"/>
      <c r="G315" s="7">
        <v>0</v>
      </c>
    </row>
    <row r="316" spans="1:7" ht="19.149999999999999" x14ac:dyDescent="0.45">
      <c r="A316" s="10" t="s">
        <v>161</v>
      </c>
      <c r="B316" s="10" t="s">
        <v>157</v>
      </c>
      <c r="C316" s="10" t="s">
        <v>63</v>
      </c>
      <c r="D316" s="10" t="s">
        <v>160</v>
      </c>
      <c r="E316" s="20">
        <v>319595965</v>
      </c>
      <c r="F316" s="13" t="s">
        <v>2694</v>
      </c>
      <c r="G316" s="6">
        <v>372.42517800999997</v>
      </c>
    </row>
    <row r="317" spans="1:7" ht="19.149999999999999" x14ac:dyDescent="0.45">
      <c r="A317" s="10" t="s">
        <v>158</v>
      </c>
      <c r="B317" s="10" t="s">
        <v>157</v>
      </c>
      <c r="C317" s="10" t="s">
        <v>67</v>
      </c>
      <c r="D317" s="10" t="s">
        <v>156</v>
      </c>
      <c r="E317" s="20">
        <v>80499134</v>
      </c>
      <c r="F317" s="13" t="s">
        <v>2693</v>
      </c>
      <c r="G317" s="6">
        <v>128.42026847</v>
      </c>
    </row>
    <row r="318" spans="1:7" x14ac:dyDescent="0.45">
      <c r="A318" s="10" t="s">
        <v>155</v>
      </c>
      <c r="B318" s="10" t="s">
        <v>152</v>
      </c>
      <c r="C318" s="10" t="s">
        <v>63</v>
      </c>
      <c r="D318" s="10" t="s">
        <v>154</v>
      </c>
      <c r="E318" s="20">
        <v>18091110</v>
      </c>
      <c r="F318" s="13" t="s">
        <v>2692</v>
      </c>
      <c r="G318" s="6">
        <v>10080.366491999999</v>
      </c>
    </row>
    <row r="319" spans="1:7" x14ac:dyDescent="0.45">
      <c r="A319" s="10" t="s">
        <v>153</v>
      </c>
      <c r="B319" s="10" t="s">
        <v>152</v>
      </c>
      <c r="C319" s="10" t="s">
        <v>67</v>
      </c>
      <c r="D319" s="10" t="s">
        <v>151</v>
      </c>
      <c r="E319" s="20">
        <v>5883050</v>
      </c>
      <c r="F319" s="13" t="s">
        <v>2691</v>
      </c>
      <c r="G319" s="6">
        <v>2032.711436</v>
      </c>
    </row>
    <row r="320" spans="1:7" x14ac:dyDescent="0.45">
      <c r="A320" s="10" t="s">
        <v>150</v>
      </c>
      <c r="B320" s="10" t="s">
        <v>149</v>
      </c>
      <c r="C320" s="10" t="s">
        <v>63</v>
      </c>
      <c r="D320" s="10" t="s">
        <v>148</v>
      </c>
      <c r="E320" s="20">
        <v>5005605</v>
      </c>
      <c r="F320" s="13" t="s">
        <v>2690</v>
      </c>
      <c r="G320" s="6">
        <v>1163.95333065</v>
      </c>
    </row>
    <row r="321" spans="1:7" ht="19.149999999999999" x14ac:dyDescent="0.45">
      <c r="A321" s="10" t="s">
        <v>146</v>
      </c>
      <c r="B321" s="10" t="s">
        <v>142</v>
      </c>
      <c r="C321" s="10" t="s">
        <v>63</v>
      </c>
      <c r="D321" s="10" t="s">
        <v>145</v>
      </c>
      <c r="E321" s="20">
        <v>43358822914</v>
      </c>
      <c r="F321" s="13" t="s">
        <v>2689</v>
      </c>
      <c r="G321" s="6">
        <v>8805.7433455999999</v>
      </c>
    </row>
    <row r="322" spans="1:7" ht="19.149999999999999" x14ac:dyDescent="0.45">
      <c r="A322" s="10" t="s">
        <v>143</v>
      </c>
      <c r="B322" s="10" t="s">
        <v>142</v>
      </c>
      <c r="C322" s="10" t="s">
        <v>67</v>
      </c>
      <c r="D322" s="10" t="s">
        <v>141</v>
      </c>
      <c r="E322" s="20">
        <v>2075149384</v>
      </c>
      <c r="F322" s="13" t="s">
        <v>2688</v>
      </c>
      <c r="G322" s="6">
        <v>338.33235557</v>
      </c>
    </row>
    <row r="323" spans="1:7" x14ac:dyDescent="0.45">
      <c r="A323" s="10" t="s">
        <v>1339</v>
      </c>
      <c r="B323" s="10" t="s">
        <v>1338</v>
      </c>
      <c r="C323" s="10" t="s">
        <v>63</v>
      </c>
      <c r="D323" s="10" t="s">
        <v>1337</v>
      </c>
      <c r="E323" s="20">
        <v>10000000</v>
      </c>
      <c r="F323" s="13" t="s">
        <v>2687</v>
      </c>
      <c r="G323" s="6">
        <v>7721</v>
      </c>
    </row>
    <row r="324" spans="1:7" ht="19.149999999999999" x14ac:dyDescent="0.45">
      <c r="A324" s="10" t="s">
        <v>139</v>
      </c>
      <c r="B324" s="10" t="s">
        <v>136</v>
      </c>
      <c r="C324" s="10" t="s">
        <v>63</v>
      </c>
      <c r="D324" s="10" t="s">
        <v>138</v>
      </c>
      <c r="E324" s="20">
        <v>56151024</v>
      </c>
      <c r="F324" s="13" t="s">
        <v>2686</v>
      </c>
      <c r="G324" s="6">
        <v>894.14890617999993</v>
      </c>
    </row>
    <row r="325" spans="1:7" ht="19.149999999999999" x14ac:dyDescent="0.45">
      <c r="A325" s="10" t="s">
        <v>137</v>
      </c>
      <c r="B325" s="10" t="s">
        <v>136</v>
      </c>
      <c r="C325" s="10" t="s">
        <v>67</v>
      </c>
      <c r="D325" s="10" t="s">
        <v>135</v>
      </c>
      <c r="E325" s="20">
        <v>18716678</v>
      </c>
      <c r="F325" s="13" t="s">
        <v>2685</v>
      </c>
      <c r="G325" s="6">
        <v>296.26629606</v>
      </c>
    </row>
    <row r="326" spans="1:7" x14ac:dyDescent="0.45">
      <c r="A326" s="10" t="s">
        <v>14</v>
      </c>
      <c r="B326" s="10" t="s">
        <v>133</v>
      </c>
      <c r="C326" s="10" t="s">
        <v>63</v>
      </c>
      <c r="D326" s="10" t="s">
        <v>132</v>
      </c>
      <c r="E326" s="20">
        <v>11529538</v>
      </c>
      <c r="F326" s="13" t="s">
        <v>2684</v>
      </c>
      <c r="G326" s="6">
        <v>64315.221825400004</v>
      </c>
    </row>
    <row r="327" spans="1:7" ht="19.149999999999999" x14ac:dyDescent="0.45">
      <c r="A327" s="10" t="s">
        <v>131</v>
      </c>
      <c r="B327" s="10" t="s">
        <v>128</v>
      </c>
      <c r="C327" s="10" t="s">
        <v>63</v>
      </c>
      <c r="D327" s="10" t="s">
        <v>130</v>
      </c>
      <c r="E327" s="20">
        <v>1075148</v>
      </c>
      <c r="F327" s="13"/>
      <c r="G327" s="7">
        <v>0</v>
      </c>
    </row>
    <row r="328" spans="1:7" ht="19.149999999999999" x14ac:dyDescent="0.45">
      <c r="A328" s="10" t="s">
        <v>129</v>
      </c>
      <c r="B328" s="10" t="s">
        <v>128</v>
      </c>
      <c r="C328" s="10" t="s">
        <v>67</v>
      </c>
      <c r="D328" s="10" t="s">
        <v>127</v>
      </c>
      <c r="E328" s="20">
        <v>51839</v>
      </c>
      <c r="F328" s="13"/>
      <c r="G328" s="7">
        <v>0</v>
      </c>
    </row>
    <row r="329" spans="1:7" x14ac:dyDescent="0.45">
      <c r="A329" s="10" t="s">
        <v>13</v>
      </c>
      <c r="B329" s="10" t="s">
        <v>126</v>
      </c>
      <c r="C329" s="10" t="s">
        <v>63</v>
      </c>
      <c r="D329" s="10" t="s">
        <v>125</v>
      </c>
      <c r="E329" s="20">
        <v>10460541337338</v>
      </c>
      <c r="F329" s="13" t="s">
        <v>2683</v>
      </c>
      <c r="G329" s="6">
        <v>521039.56401281001</v>
      </c>
    </row>
    <row r="330" spans="1:7" x14ac:dyDescent="0.45">
      <c r="A330" s="10" t="s">
        <v>123</v>
      </c>
      <c r="B330" s="10" t="s">
        <v>122</v>
      </c>
      <c r="C330" s="10" t="s">
        <v>63</v>
      </c>
      <c r="D330" s="10" t="s">
        <v>121</v>
      </c>
      <c r="E330" s="20">
        <v>30011859694</v>
      </c>
      <c r="F330" s="13" t="s">
        <v>2682</v>
      </c>
      <c r="G330" s="6">
        <v>50182.830594339997</v>
      </c>
    </row>
    <row r="331" spans="1:7" ht="19.149999999999999" x14ac:dyDescent="0.45">
      <c r="A331" s="10" t="s">
        <v>2681</v>
      </c>
      <c r="B331" s="10" t="s">
        <v>2680</v>
      </c>
      <c r="C331" s="10" t="s">
        <v>63</v>
      </c>
      <c r="D331" s="10" t="s">
        <v>2679</v>
      </c>
      <c r="E331" s="20">
        <v>50000000</v>
      </c>
      <c r="F331" s="13"/>
      <c r="G331" s="7">
        <v>0</v>
      </c>
    </row>
    <row r="332" spans="1:7" x14ac:dyDescent="0.45">
      <c r="A332" s="10" t="s">
        <v>119</v>
      </c>
      <c r="B332" s="10" t="s">
        <v>1109</v>
      </c>
      <c r="C332" s="10" t="s">
        <v>63</v>
      </c>
      <c r="D332" s="10" t="s">
        <v>117</v>
      </c>
      <c r="E332" s="20">
        <v>53000000</v>
      </c>
      <c r="F332" s="13" t="s">
        <v>2678</v>
      </c>
      <c r="G332" s="6">
        <v>710.46500000000003</v>
      </c>
    </row>
    <row r="333" spans="1:7" x14ac:dyDescent="0.45">
      <c r="A333" s="10" t="s">
        <v>115</v>
      </c>
      <c r="B333" s="10" t="s">
        <v>1328</v>
      </c>
      <c r="C333" s="10" t="s">
        <v>63</v>
      </c>
      <c r="D333" s="10" t="s">
        <v>114</v>
      </c>
      <c r="E333" s="20">
        <v>23748694</v>
      </c>
      <c r="F333" s="13" t="s">
        <v>2677</v>
      </c>
      <c r="G333" s="6">
        <v>11848.223436600001</v>
      </c>
    </row>
    <row r="334" spans="1:7" x14ac:dyDescent="0.45">
      <c r="A334" s="10" t="s">
        <v>113</v>
      </c>
      <c r="B334" s="10" t="s">
        <v>1328</v>
      </c>
      <c r="C334" s="10" t="s">
        <v>67</v>
      </c>
      <c r="D334" s="10" t="s">
        <v>111</v>
      </c>
      <c r="E334" s="20">
        <v>1294505</v>
      </c>
      <c r="F334" s="13" t="s">
        <v>2676</v>
      </c>
      <c r="G334" s="6">
        <v>179.75496430000001</v>
      </c>
    </row>
    <row r="335" spans="1:7" x14ac:dyDescent="0.45">
      <c r="A335" s="10" t="s">
        <v>2675</v>
      </c>
      <c r="B335" s="10" t="s">
        <v>2674</v>
      </c>
      <c r="C335" s="10" t="s">
        <v>63</v>
      </c>
      <c r="D335" s="10" t="s">
        <v>2673</v>
      </c>
      <c r="E335" s="20">
        <v>44000000</v>
      </c>
      <c r="F335" s="13"/>
      <c r="G335" s="7">
        <v>0</v>
      </c>
    </row>
    <row r="336" spans="1:7" ht="19.149999999999999" x14ac:dyDescent="0.45">
      <c r="A336" s="10" t="s">
        <v>110</v>
      </c>
      <c r="B336" s="10" t="s">
        <v>106</v>
      </c>
      <c r="C336" s="10" t="s">
        <v>63</v>
      </c>
      <c r="D336" s="10" t="s">
        <v>109</v>
      </c>
      <c r="E336" s="20">
        <v>1083000000</v>
      </c>
      <c r="F336" s="13" t="s">
        <v>2672</v>
      </c>
      <c r="G336" s="6">
        <v>10353.48</v>
      </c>
    </row>
    <row r="337" spans="1:7" ht="19.149999999999999" x14ac:dyDescent="0.45">
      <c r="A337" s="10" t="s">
        <v>107</v>
      </c>
      <c r="B337" s="10" t="s">
        <v>106</v>
      </c>
      <c r="C337" s="10" t="s">
        <v>67</v>
      </c>
      <c r="D337" s="10" t="s">
        <v>105</v>
      </c>
      <c r="E337" s="20">
        <v>162000000</v>
      </c>
      <c r="F337" s="13" t="s">
        <v>2671</v>
      </c>
      <c r="G337" s="6">
        <v>720.73800000000006</v>
      </c>
    </row>
    <row r="338" spans="1:7" x14ac:dyDescent="0.45">
      <c r="A338" s="10" t="s">
        <v>103</v>
      </c>
      <c r="B338" s="10" t="s">
        <v>102</v>
      </c>
      <c r="C338" s="10" t="s">
        <v>63</v>
      </c>
      <c r="D338" s="10" t="s">
        <v>101</v>
      </c>
      <c r="E338" s="20">
        <v>826919375</v>
      </c>
      <c r="F338" s="13" t="s">
        <v>2670</v>
      </c>
      <c r="G338" s="6">
        <v>16168.754539379999</v>
      </c>
    </row>
    <row r="339" spans="1:7" x14ac:dyDescent="0.45">
      <c r="A339" s="10" t="s">
        <v>100</v>
      </c>
      <c r="B339" s="10" t="s">
        <v>99</v>
      </c>
      <c r="C339" s="10" t="s">
        <v>63</v>
      </c>
      <c r="D339" s="10" t="s">
        <v>98</v>
      </c>
      <c r="E339" s="20">
        <v>59746141</v>
      </c>
      <c r="F339" s="13" t="s">
        <v>2669</v>
      </c>
      <c r="G339" s="6">
        <v>2033.7586396400002</v>
      </c>
    </row>
    <row r="340" spans="1:7" x14ac:dyDescent="0.45">
      <c r="A340" s="10" t="s">
        <v>96</v>
      </c>
      <c r="B340" s="10" t="s">
        <v>92</v>
      </c>
      <c r="C340" s="10" t="s">
        <v>63</v>
      </c>
      <c r="D340" s="10" t="s">
        <v>95</v>
      </c>
      <c r="E340" s="20">
        <v>7963562986</v>
      </c>
      <c r="F340" s="13" t="s">
        <v>2668</v>
      </c>
      <c r="G340" s="6">
        <v>1933.553093</v>
      </c>
    </row>
    <row r="341" spans="1:7" x14ac:dyDescent="0.45">
      <c r="A341" s="10" t="s">
        <v>93</v>
      </c>
      <c r="B341" s="10" t="s">
        <v>92</v>
      </c>
      <c r="C341" s="10" t="s">
        <v>67</v>
      </c>
      <c r="D341" s="10" t="s">
        <v>91</v>
      </c>
      <c r="E341" s="20">
        <v>1332635125</v>
      </c>
      <c r="F341" s="13" t="s">
        <v>2667</v>
      </c>
      <c r="G341" s="6">
        <v>374.87026066000004</v>
      </c>
    </row>
    <row r="342" spans="1:7" x14ac:dyDescent="0.45">
      <c r="A342" s="10" t="s">
        <v>87</v>
      </c>
      <c r="B342" s="10" t="s">
        <v>83</v>
      </c>
      <c r="C342" s="10" t="s">
        <v>63</v>
      </c>
      <c r="D342" s="10" t="s">
        <v>86</v>
      </c>
      <c r="E342" s="20">
        <v>17143584</v>
      </c>
      <c r="F342" s="13" t="s">
        <v>2666</v>
      </c>
      <c r="G342" s="6">
        <v>1414.00280832</v>
      </c>
    </row>
    <row r="343" spans="1:7" x14ac:dyDescent="0.45">
      <c r="A343" s="10" t="s">
        <v>84</v>
      </c>
      <c r="B343" s="10" t="s">
        <v>83</v>
      </c>
      <c r="C343" s="10" t="s">
        <v>67</v>
      </c>
      <c r="D343" s="10" t="s">
        <v>82</v>
      </c>
      <c r="E343" s="20">
        <v>4507320</v>
      </c>
      <c r="F343" s="13" t="s">
        <v>2665</v>
      </c>
      <c r="G343" s="6">
        <v>376.49643960000003</v>
      </c>
    </row>
    <row r="344" spans="1:7" x14ac:dyDescent="0.45">
      <c r="A344" s="10" t="s">
        <v>81</v>
      </c>
      <c r="B344" s="10" t="s">
        <v>2664</v>
      </c>
      <c r="C344" s="10" t="s">
        <v>63</v>
      </c>
      <c r="D344" s="10" t="s">
        <v>79</v>
      </c>
      <c r="E344" s="20">
        <v>296950</v>
      </c>
      <c r="F344" s="13"/>
      <c r="G344" s="7">
        <v>0</v>
      </c>
    </row>
    <row r="345" spans="1:7" x14ac:dyDescent="0.45">
      <c r="A345" s="10" t="s">
        <v>75</v>
      </c>
      <c r="B345" s="10" t="s">
        <v>74</v>
      </c>
      <c r="C345" s="10" t="s">
        <v>63</v>
      </c>
      <c r="D345" s="10" t="s">
        <v>73</v>
      </c>
      <c r="E345" s="20">
        <v>2659962</v>
      </c>
      <c r="F345" s="13" t="s">
        <v>2663</v>
      </c>
      <c r="G345" s="6">
        <v>1919.05618452</v>
      </c>
    </row>
    <row r="346" spans="1:7" x14ac:dyDescent="0.45">
      <c r="A346" s="10" t="s">
        <v>1313</v>
      </c>
      <c r="B346" s="10" t="s">
        <v>1312</v>
      </c>
      <c r="C346" s="10" t="s">
        <v>63</v>
      </c>
      <c r="D346" s="10" t="s">
        <v>1311</v>
      </c>
      <c r="E346" s="20">
        <v>2000000</v>
      </c>
      <c r="F346" s="13"/>
      <c r="G346" s="7">
        <v>0</v>
      </c>
    </row>
    <row r="347" spans="1:7" x14ac:dyDescent="0.45">
      <c r="A347" s="10" t="s">
        <v>72</v>
      </c>
      <c r="B347" s="10" t="s">
        <v>68</v>
      </c>
      <c r="C347" s="10" t="s">
        <v>63</v>
      </c>
      <c r="D347" s="10" t="s">
        <v>71</v>
      </c>
      <c r="E347" s="20">
        <v>112734490</v>
      </c>
      <c r="F347" s="13" t="s">
        <v>2662</v>
      </c>
      <c r="G347" s="6">
        <v>7324.3598153000003</v>
      </c>
    </row>
    <row r="348" spans="1:7" x14ac:dyDescent="0.45">
      <c r="A348" s="10" t="s">
        <v>69</v>
      </c>
      <c r="B348" s="10" t="s">
        <v>68</v>
      </c>
      <c r="C348" s="10" t="s">
        <v>67</v>
      </c>
      <c r="D348" s="10" t="s">
        <v>66</v>
      </c>
      <c r="E348" s="20">
        <v>37578123</v>
      </c>
      <c r="F348" s="13" t="s">
        <v>2661</v>
      </c>
      <c r="G348" s="6">
        <v>1679.7420980999998</v>
      </c>
    </row>
    <row r="349" spans="1:7" x14ac:dyDescent="0.45">
      <c r="A349" s="10" t="s">
        <v>65</v>
      </c>
      <c r="B349" s="10" t="s">
        <v>64</v>
      </c>
      <c r="C349" s="10" t="s">
        <v>63</v>
      </c>
      <c r="D349" s="10" t="s">
        <v>62</v>
      </c>
      <c r="E349" s="20">
        <v>562020480</v>
      </c>
      <c r="F349" s="13"/>
      <c r="G349" s="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46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11" t="s">
        <v>1308</v>
      </c>
      <c r="B1" s="11" t="s">
        <v>1307</v>
      </c>
      <c r="C1" s="11" t="s">
        <v>1306</v>
      </c>
      <c r="D1" s="11" t="s">
        <v>1095</v>
      </c>
      <c r="E1" s="11" t="s">
        <v>1305</v>
      </c>
      <c r="F1" s="11" t="s">
        <v>3266</v>
      </c>
      <c r="G1" s="11" t="s">
        <v>1303</v>
      </c>
    </row>
    <row r="2" spans="1:7" x14ac:dyDescent="0.45">
      <c r="A2" s="11" t="s">
        <v>1301</v>
      </c>
      <c r="B2" s="11" t="s">
        <v>1302</v>
      </c>
      <c r="C2" s="11" t="s">
        <v>1301</v>
      </c>
      <c r="D2" s="11" t="s">
        <v>1088</v>
      </c>
      <c r="E2" s="11" t="s">
        <v>1087</v>
      </c>
      <c r="F2" s="11" t="s">
        <v>1081</v>
      </c>
      <c r="G2" s="11" t="s">
        <v>1085</v>
      </c>
    </row>
    <row r="3" spans="1:7" ht="25.5" x14ac:dyDescent="0.45">
      <c r="A3" s="11"/>
      <c r="B3" s="11" t="s">
        <v>1301</v>
      </c>
      <c r="C3" s="11" t="s">
        <v>1300</v>
      </c>
      <c r="D3" s="11" t="s">
        <v>1082</v>
      </c>
      <c r="E3" s="11"/>
      <c r="F3" s="11"/>
      <c r="G3" s="11"/>
    </row>
    <row r="4" spans="1:7" x14ac:dyDescent="0.45">
      <c r="A4" s="11"/>
      <c r="B4" s="11"/>
      <c r="C4" s="11"/>
      <c r="D4" s="11" t="s">
        <v>1079</v>
      </c>
      <c r="E4" s="11"/>
      <c r="F4" s="11"/>
      <c r="G4" s="11"/>
    </row>
    <row r="5" spans="1:7" x14ac:dyDescent="0.45">
      <c r="A5" s="11"/>
      <c r="B5" s="11"/>
      <c r="C5" s="11"/>
      <c r="D5" s="11" t="s">
        <v>1078</v>
      </c>
      <c r="E5" s="11"/>
      <c r="F5" s="11"/>
      <c r="G5" s="11"/>
    </row>
    <row r="6" spans="1:7" x14ac:dyDescent="0.45">
      <c r="A6" s="10" t="s">
        <v>1077</v>
      </c>
      <c r="B6" s="10" t="s">
        <v>1669</v>
      </c>
      <c r="C6" s="9" t="s">
        <v>63</v>
      </c>
      <c r="D6" s="9" t="s">
        <v>1075</v>
      </c>
      <c r="E6" s="8">
        <v>73500000</v>
      </c>
      <c r="F6" s="7" t="s">
        <v>3265</v>
      </c>
      <c r="G6" s="6">
        <v>6143.13</v>
      </c>
    </row>
    <row r="7" spans="1:7" x14ac:dyDescent="0.45">
      <c r="A7" s="10" t="s">
        <v>42</v>
      </c>
      <c r="B7" s="10" t="s">
        <v>1070</v>
      </c>
      <c r="C7" s="9" t="s">
        <v>63</v>
      </c>
      <c r="D7" s="9" t="s">
        <v>1069</v>
      </c>
      <c r="E7" s="8">
        <v>9650000000</v>
      </c>
      <c r="F7" s="7" t="s">
        <v>3264</v>
      </c>
      <c r="G7" s="6">
        <v>277109.40000000002</v>
      </c>
    </row>
    <row r="8" spans="1:7" x14ac:dyDescent="0.45">
      <c r="A8" s="10" t="s">
        <v>9</v>
      </c>
      <c r="B8" s="10" t="s">
        <v>1067</v>
      </c>
      <c r="C8" s="9" t="s">
        <v>63</v>
      </c>
      <c r="D8" s="9" t="s">
        <v>1066</v>
      </c>
      <c r="E8" s="8">
        <v>1110616299</v>
      </c>
      <c r="F8" s="7" t="s">
        <v>2556</v>
      </c>
      <c r="G8" s="6">
        <v>62638.759263599997</v>
      </c>
    </row>
    <row r="9" spans="1:7" x14ac:dyDescent="0.45">
      <c r="A9" s="10" t="s">
        <v>2995</v>
      </c>
      <c r="B9" s="10" t="s">
        <v>2994</v>
      </c>
      <c r="C9" s="9" t="s">
        <v>63</v>
      </c>
      <c r="D9" s="9" t="s">
        <v>2993</v>
      </c>
      <c r="E9" s="8">
        <v>88421053</v>
      </c>
      <c r="F9" s="7" t="s">
        <v>3263</v>
      </c>
      <c r="G9" s="6">
        <v>356.07158042999998</v>
      </c>
    </row>
    <row r="10" spans="1:7" x14ac:dyDescent="0.45">
      <c r="A10" s="10" t="s">
        <v>8</v>
      </c>
      <c r="B10" s="10" t="s">
        <v>1064</v>
      </c>
      <c r="C10" s="9" t="s">
        <v>63</v>
      </c>
      <c r="D10" s="9" t="s">
        <v>1063</v>
      </c>
      <c r="E10" s="8">
        <v>40534000</v>
      </c>
      <c r="F10" s="7">
        <v>1243</v>
      </c>
      <c r="G10" s="6">
        <v>50383.762000000002</v>
      </c>
    </row>
    <row r="11" spans="1:7" x14ac:dyDescent="0.45">
      <c r="A11" s="10" t="s">
        <v>1062</v>
      </c>
      <c r="B11" s="10" t="s">
        <v>1296</v>
      </c>
      <c r="C11" s="9" t="s">
        <v>63</v>
      </c>
      <c r="D11" s="9" t="s">
        <v>1060</v>
      </c>
      <c r="E11" s="8">
        <v>56490000</v>
      </c>
      <c r="F11" s="7" t="s">
        <v>3262</v>
      </c>
      <c r="G11" s="6">
        <v>1139.4597900000001</v>
      </c>
    </row>
    <row r="12" spans="1:7" x14ac:dyDescent="0.45">
      <c r="A12" s="10" t="s">
        <v>1058</v>
      </c>
      <c r="B12" s="10" t="s">
        <v>1057</v>
      </c>
      <c r="C12" s="9" t="s">
        <v>63</v>
      </c>
      <c r="D12" s="9" t="s">
        <v>1056</v>
      </c>
      <c r="E12" s="8">
        <v>800000</v>
      </c>
      <c r="F12" s="7">
        <v>52925</v>
      </c>
      <c r="G12" s="6">
        <v>42340</v>
      </c>
    </row>
    <row r="13" spans="1:7" x14ac:dyDescent="0.45">
      <c r="A13" s="10" t="s">
        <v>7</v>
      </c>
      <c r="B13" s="10" t="s">
        <v>1055</v>
      </c>
      <c r="C13" s="9" t="s">
        <v>63</v>
      </c>
      <c r="D13" s="9" t="s">
        <v>1054</v>
      </c>
      <c r="E13" s="8">
        <v>7364965630</v>
      </c>
      <c r="F13" s="7" t="s">
        <v>3261</v>
      </c>
      <c r="G13" s="6">
        <v>252117.50344616</v>
      </c>
    </row>
    <row r="14" spans="1:7" x14ac:dyDescent="0.45">
      <c r="A14" s="10" t="s">
        <v>1052</v>
      </c>
      <c r="B14" s="10" t="s">
        <v>1293</v>
      </c>
      <c r="C14" s="9" t="s">
        <v>63</v>
      </c>
      <c r="D14" s="9" t="s">
        <v>1050</v>
      </c>
      <c r="E14" s="8">
        <v>498454822</v>
      </c>
      <c r="F14" s="7" t="s">
        <v>3260</v>
      </c>
      <c r="G14" s="6">
        <v>1894.1283235999999</v>
      </c>
    </row>
    <row r="15" spans="1:7" x14ac:dyDescent="0.45">
      <c r="A15" s="10" t="s">
        <v>1660</v>
      </c>
      <c r="B15" s="10" t="s">
        <v>1659</v>
      </c>
      <c r="C15" s="9" t="s">
        <v>63</v>
      </c>
      <c r="D15" s="9" t="s">
        <v>1658</v>
      </c>
      <c r="E15" s="8">
        <v>500000</v>
      </c>
      <c r="F15" s="7"/>
      <c r="G15" s="7">
        <v>0</v>
      </c>
    </row>
    <row r="16" spans="1:7" x14ac:dyDescent="0.45">
      <c r="A16" s="10" t="s">
        <v>1048</v>
      </c>
      <c r="B16" s="10" t="s">
        <v>1657</v>
      </c>
      <c r="C16" s="9" t="s">
        <v>63</v>
      </c>
      <c r="D16" s="9" t="s">
        <v>1046</v>
      </c>
      <c r="E16" s="8">
        <v>105000000</v>
      </c>
      <c r="F16" s="7" t="s">
        <v>3259</v>
      </c>
      <c r="G16" s="6">
        <v>2166.15</v>
      </c>
    </row>
    <row r="17" spans="1:7" x14ac:dyDescent="0.45">
      <c r="A17" s="10" t="s">
        <v>1040</v>
      </c>
      <c r="B17" s="10" t="s">
        <v>1039</v>
      </c>
      <c r="C17" s="9" t="s">
        <v>63</v>
      </c>
      <c r="D17" s="9" t="s">
        <v>1038</v>
      </c>
      <c r="E17" s="8">
        <v>14399997</v>
      </c>
      <c r="F17" s="7" t="s">
        <v>3258</v>
      </c>
      <c r="G17" s="6">
        <v>2172.0955474799998</v>
      </c>
    </row>
    <row r="18" spans="1:7" x14ac:dyDescent="0.45">
      <c r="A18" s="10" t="s">
        <v>1037</v>
      </c>
      <c r="B18" s="10" t="s">
        <v>1036</v>
      </c>
      <c r="C18" s="9" t="s">
        <v>63</v>
      </c>
      <c r="D18" s="9" t="s">
        <v>1035</v>
      </c>
      <c r="E18" s="8">
        <v>123817165</v>
      </c>
      <c r="F18" s="7" t="s">
        <v>3257</v>
      </c>
      <c r="G18" s="6">
        <v>81.261205390000001</v>
      </c>
    </row>
    <row r="19" spans="1:7" ht="19.149999999999999" x14ac:dyDescent="0.45">
      <c r="A19" s="10" t="s">
        <v>1033</v>
      </c>
      <c r="B19" s="10" t="s">
        <v>1032</v>
      </c>
      <c r="C19" s="9" t="s">
        <v>63</v>
      </c>
      <c r="D19" s="9" t="s">
        <v>1031</v>
      </c>
      <c r="E19" s="8">
        <v>773900078</v>
      </c>
      <c r="F19" s="7" t="s">
        <v>3256</v>
      </c>
      <c r="G19" s="6">
        <v>329.68143323000004</v>
      </c>
    </row>
    <row r="20" spans="1:7" x14ac:dyDescent="0.45">
      <c r="A20" s="10" t="s">
        <v>1029</v>
      </c>
      <c r="B20" s="10" t="s">
        <v>1028</v>
      </c>
      <c r="C20" s="9" t="s">
        <v>63</v>
      </c>
      <c r="D20" s="9" t="s">
        <v>1027</v>
      </c>
      <c r="E20" s="8">
        <v>80700000</v>
      </c>
      <c r="F20" s="7"/>
      <c r="G20" s="7">
        <v>0</v>
      </c>
    </row>
    <row r="21" spans="1:7" x14ac:dyDescent="0.45">
      <c r="A21" s="10" t="s">
        <v>1026</v>
      </c>
      <c r="B21" s="10" t="s">
        <v>1022</v>
      </c>
      <c r="C21" s="9" t="s">
        <v>63</v>
      </c>
      <c r="D21" s="9" t="s">
        <v>1025</v>
      </c>
      <c r="E21" s="8">
        <v>1822463131</v>
      </c>
      <c r="F21" s="7" t="s">
        <v>3255</v>
      </c>
      <c r="G21" s="6">
        <v>17765.370600990002</v>
      </c>
    </row>
    <row r="22" spans="1:7" x14ac:dyDescent="0.45">
      <c r="A22" s="10" t="s">
        <v>1023</v>
      </c>
      <c r="B22" s="10" t="s">
        <v>1022</v>
      </c>
      <c r="C22" s="9" t="s">
        <v>67</v>
      </c>
      <c r="D22" s="9" t="s">
        <v>1021</v>
      </c>
      <c r="E22" s="8">
        <v>461764300</v>
      </c>
      <c r="F22" s="7" t="s">
        <v>3254</v>
      </c>
      <c r="G22" s="6">
        <v>1839.2072069000001</v>
      </c>
    </row>
    <row r="23" spans="1:7" x14ac:dyDescent="0.45">
      <c r="A23" s="10" t="s">
        <v>11</v>
      </c>
      <c r="B23" s="10" t="s">
        <v>1018</v>
      </c>
      <c r="C23" s="9" t="s">
        <v>63</v>
      </c>
      <c r="D23" s="9" t="s">
        <v>1019</v>
      </c>
      <c r="E23" s="8">
        <v>188710587</v>
      </c>
      <c r="F23" s="7">
        <v>1843</v>
      </c>
      <c r="G23" s="6">
        <v>347793.61184099998</v>
      </c>
    </row>
    <row r="24" spans="1:7" x14ac:dyDescent="0.45">
      <c r="A24" s="10" t="s">
        <v>12</v>
      </c>
      <c r="B24" s="10" t="s">
        <v>1018</v>
      </c>
      <c r="C24" s="9" t="s">
        <v>67</v>
      </c>
      <c r="D24" s="9" t="s">
        <v>1017</v>
      </c>
      <c r="E24" s="8">
        <v>38673878</v>
      </c>
      <c r="F24" s="7">
        <v>895</v>
      </c>
      <c r="G24" s="6">
        <v>34613.12081</v>
      </c>
    </row>
    <row r="25" spans="1:7" x14ac:dyDescent="0.45">
      <c r="A25" s="10" t="s">
        <v>1016</v>
      </c>
      <c r="B25" s="10" t="s">
        <v>1649</v>
      </c>
      <c r="C25" s="9" t="s">
        <v>63</v>
      </c>
      <c r="D25" s="9" t="s">
        <v>1014</v>
      </c>
      <c r="E25" s="8">
        <v>1000000000</v>
      </c>
      <c r="F25" s="7" t="s">
        <v>3253</v>
      </c>
      <c r="G25" s="6">
        <v>1208.5999999999999</v>
      </c>
    </row>
    <row r="26" spans="1:7" x14ac:dyDescent="0.45">
      <c r="A26" s="10" t="s">
        <v>1012</v>
      </c>
      <c r="B26" s="10" t="s">
        <v>1008</v>
      </c>
      <c r="C26" s="9" t="s">
        <v>63</v>
      </c>
      <c r="D26" s="9" t="s">
        <v>1011</v>
      </c>
      <c r="E26" s="8">
        <v>949023840</v>
      </c>
      <c r="F26" s="7" t="s">
        <v>3252</v>
      </c>
      <c r="G26" s="6">
        <v>5330.6669092799993</v>
      </c>
    </row>
    <row r="27" spans="1:7" x14ac:dyDescent="0.45">
      <c r="A27" s="10" t="s">
        <v>1009</v>
      </c>
      <c r="B27" s="10" t="s">
        <v>1008</v>
      </c>
      <c r="C27" s="9" t="s">
        <v>67</v>
      </c>
      <c r="D27" s="9" t="s">
        <v>1007</v>
      </c>
      <c r="E27" s="8">
        <v>36165270</v>
      </c>
      <c r="F27" s="7" t="s">
        <v>3251</v>
      </c>
      <c r="G27" s="6">
        <v>190.22932019999999</v>
      </c>
    </row>
    <row r="28" spans="1:7" x14ac:dyDescent="0.45">
      <c r="A28" s="10" t="s">
        <v>1005</v>
      </c>
      <c r="B28" s="10" t="s">
        <v>1004</v>
      </c>
      <c r="C28" s="9" t="s">
        <v>63</v>
      </c>
      <c r="D28" s="9" t="s">
        <v>1003</v>
      </c>
      <c r="E28" s="8">
        <v>1150000000</v>
      </c>
      <c r="F28" s="7" t="s">
        <v>3250</v>
      </c>
      <c r="G28" s="6">
        <v>5189.95</v>
      </c>
    </row>
    <row r="29" spans="1:7" x14ac:dyDescent="0.45">
      <c r="A29" s="10" t="s">
        <v>1001</v>
      </c>
      <c r="B29" s="10" t="s">
        <v>1000</v>
      </c>
      <c r="C29" s="9" t="s">
        <v>63</v>
      </c>
      <c r="D29" s="9" t="s">
        <v>999</v>
      </c>
      <c r="E29" s="8">
        <v>7027270</v>
      </c>
      <c r="F29" s="7" t="s">
        <v>3249</v>
      </c>
      <c r="G29" s="6">
        <v>3269.7887310000001</v>
      </c>
    </row>
    <row r="30" spans="1:7" x14ac:dyDescent="0.45">
      <c r="A30" s="10" t="s">
        <v>10</v>
      </c>
      <c r="B30" s="10" t="s">
        <v>1643</v>
      </c>
      <c r="C30" s="9" t="s">
        <v>63</v>
      </c>
      <c r="D30" s="9" t="s">
        <v>997</v>
      </c>
      <c r="E30" s="8">
        <v>300718935</v>
      </c>
      <c r="F30" s="7" t="s">
        <v>3248</v>
      </c>
      <c r="G30" s="6">
        <v>12034.7717787</v>
      </c>
    </row>
    <row r="31" spans="1:7" ht="19.149999999999999" x14ac:dyDescent="0.45">
      <c r="A31" s="10" t="s">
        <v>992</v>
      </c>
      <c r="B31" s="10" t="s">
        <v>991</v>
      </c>
      <c r="C31" s="9" t="s">
        <v>63</v>
      </c>
      <c r="D31" s="9" t="s">
        <v>990</v>
      </c>
      <c r="E31" s="8">
        <v>472382880</v>
      </c>
      <c r="F31" s="7" t="s">
        <v>3247</v>
      </c>
      <c r="G31" s="6">
        <v>11582.828217600001</v>
      </c>
    </row>
    <row r="32" spans="1:7" x14ac:dyDescent="0.45">
      <c r="A32" s="10" t="s">
        <v>988</v>
      </c>
      <c r="B32" s="10" t="s">
        <v>987</v>
      </c>
      <c r="C32" s="9" t="s">
        <v>63</v>
      </c>
      <c r="D32" s="9" t="s">
        <v>986</v>
      </c>
      <c r="E32" s="8">
        <v>26771420</v>
      </c>
      <c r="F32" s="7" t="s">
        <v>3246</v>
      </c>
      <c r="G32" s="6">
        <v>499.55469719999996</v>
      </c>
    </row>
    <row r="33" spans="1:7" x14ac:dyDescent="0.45">
      <c r="A33" s="10" t="s">
        <v>984</v>
      </c>
      <c r="B33" s="10" t="s">
        <v>983</v>
      </c>
      <c r="C33" s="9" t="s">
        <v>63</v>
      </c>
      <c r="D33" s="9" t="s">
        <v>982</v>
      </c>
      <c r="E33" s="8">
        <v>600216</v>
      </c>
      <c r="F33" s="7" t="s">
        <v>3245</v>
      </c>
      <c r="G33" s="6">
        <v>1220.7793224000002</v>
      </c>
    </row>
    <row r="34" spans="1:7" x14ac:dyDescent="0.45">
      <c r="A34" s="10" t="s">
        <v>41</v>
      </c>
      <c r="B34" s="10" t="s">
        <v>1279</v>
      </c>
      <c r="C34" s="9" t="s">
        <v>63</v>
      </c>
      <c r="D34" s="9" t="s">
        <v>980</v>
      </c>
      <c r="E34" s="8">
        <v>837718660</v>
      </c>
      <c r="F34" s="7" t="s">
        <v>3244</v>
      </c>
      <c r="G34" s="6">
        <v>173994.16568199999</v>
      </c>
    </row>
    <row r="35" spans="1:7" ht="19.149999999999999" x14ac:dyDescent="0.45">
      <c r="A35" s="10" t="s">
        <v>978</v>
      </c>
      <c r="B35" s="10" t="s">
        <v>977</v>
      </c>
      <c r="C35" s="9" t="s">
        <v>63</v>
      </c>
      <c r="D35" s="9" t="s">
        <v>976</v>
      </c>
      <c r="E35" s="8">
        <v>3161965</v>
      </c>
      <c r="F35" s="7">
        <v>1579</v>
      </c>
      <c r="G35" s="6">
        <v>4992.7427349999998</v>
      </c>
    </row>
    <row r="36" spans="1:7" x14ac:dyDescent="0.45">
      <c r="A36" s="10" t="s">
        <v>975</v>
      </c>
      <c r="B36" s="10" t="s">
        <v>974</v>
      </c>
      <c r="C36" s="9" t="s">
        <v>63</v>
      </c>
      <c r="D36" s="9" t="s">
        <v>973</v>
      </c>
      <c r="E36" s="8">
        <v>54195410</v>
      </c>
      <c r="F36" s="7" t="s">
        <v>3243</v>
      </c>
      <c r="G36" s="6">
        <v>6230.8462877000002</v>
      </c>
    </row>
    <row r="37" spans="1:7" ht="19.149999999999999" x14ac:dyDescent="0.45">
      <c r="A37" s="10" t="s">
        <v>1637</v>
      </c>
      <c r="B37" s="10" t="s">
        <v>1636</v>
      </c>
      <c r="C37" s="9" t="s">
        <v>63</v>
      </c>
      <c r="D37" s="9" t="s">
        <v>1635</v>
      </c>
      <c r="E37" s="8">
        <v>700000000</v>
      </c>
      <c r="F37" s="7"/>
      <c r="G37" s="7">
        <v>0</v>
      </c>
    </row>
    <row r="38" spans="1:7" x14ac:dyDescent="0.45">
      <c r="A38" s="10" t="s">
        <v>972</v>
      </c>
      <c r="B38" s="10" t="s">
        <v>968</v>
      </c>
      <c r="C38" s="9" t="s">
        <v>63</v>
      </c>
      <c r="D38" s="9" t="s">
        <v>971</v>
      </c>
      <c r="E38" s="8">
        <v>6894914573</v>
      </c>
      <c r="F38" s="7" t="s">
        <v>3242</v>
      </c>
      <c r="G38" s="6">
        <v>889.51292905999992</v>
      </c>
    </row>
    <row r="39" spans="1:7" x14ac:dyDescent="0.45">
      <c r="A39" s="10" t="s">
        <v>969</v>
      </c>
      <c r="B39" s="10" t="s">
        <v>968</v>
      </c>
      <c r="C39" s="9" t="s">
        <v>67</v>
      </c>
      <c r="D39" s="9" t="s">
        <v>967</v>
      </c>
      <c r="E39" s="8">
        <v>859219416</v>
      </c>
      <c r="F39" s="7" t="s">
        <v>3241</v>
      </c>
      <c r="G39" s="6">
        <v>93.130792499999998</v>
      </c>
    </row>
    <row r="40" spans="1:7" x14ac:dyDescent="0.45">
      <c r="A40" s="10" t="s">
        <v>965</v>
      </c>
      <c r="B40" s="10" t="s">
        <v>961</v>
      </c>
      <c r="C40" s="9" t="s">
        <v>63</v>
      </c>
      <c r="D40" s="9" t="s">
        <v>964</v>
      </c>
      <c r="E40" s="8">
        <v>166167000</v>
      </c>
      <c r="F40" s="7" t="s">
        <v>3240</v>
      </c>
      <c r="G40" s="6">
        <v>2769.5053889999999</v>
      </c>
    </row>
    <row r="41" spans="1:7" x14ac:dyDescent="0.45">
      <c r="A41" s="10" t="s">
        <v>962</v>
      </c>
      <c r="B41" s="10" t="s">
        <v>961</v>
      </c>
      <c r="C41" s="9" t="s">
        <v>67</v>
      </c>
      <c r="D41" s="9" t="s">
        <v>960</v>
      </c>
      <c r="E41" s="8">
        <v>55389000</v>
      </c>
      <c r="F41" s="7" t="s">
        <v>3239</v>
      </c>
      <c r="G41" s="6">
        <v>387.94455599999998</v>
      </c>
    </row>
    <row r="42" spans="1:7" ht="19.149999999999999" x14ac:dyDescent="0.45">
      <c r="A42" s="10" t="s">
        <v>955</v>
      </c>
      <c r="B42" s="10" t="s">
        <v>954</v>
      </c>
      <c r="C42" s="9" t="s">
        <v>63</v>
      </c>
      <c r="D42" s="9" t="s">
        <v>953</v>
      </c>
      <c r="E42" s="8">
        <v>5269115472</v>
      </c>
      <c r="F42" s="7" t="s">
        <v>3238</v>
      </c>
      <c r="G42" s="6">
        <v>112.7590711</v>
      </c>
    </row>
    <row r="43" spans="1:7" x14ac:dyDescent="0.45">
      <c r="A43" s="10" t="s">
        <v>951</v>
      </c>
      <c r="B43" s="10" t="s">
        <v>947</v>
      </c>
      <c r="C43" s="9" t="s">
        <v>63</v>
      </c>
      <c r="D43" s="9" t="s">
        <v>950</v>
      </c>
      <c r="E43" s="8">
        <v>721182860</v>
      </c>
      <c r="F43" s="7" t="s">
        <v>3237</v>
      </c>
      <c r="G43" s="6">
        <v>12141.834630959998</v>
      </c>
    </row>
    <row r="44" spans="1:7" x14ac:dyDescent="0.45">
      <c r="A44" s="10" t="s">
        <v>948</v>
      </c>
      <c r="B44" s="10" t="s">
        <v>947</v>
      </c>
      <c r="C44" s="9" t="s">
        <v>67</v>
      </c>
      <c r="D44" s="9" t="s">
        <v>946</v>
      </c>
      <c r="E44" s="8">
        <v>154256400</v>
      </c>
      <c r="F44" s="7" t="s">
        <v>3236</v>
      </c>
      <c r="G44" s="6">
        <v>2752.3969451999997</v>
      </c>
    </row>
    <row r="45" spans="1:7" x14ac:dyDescent="0.45">
      <c r="A45" s="10" t="s">
        <v>944</v>
      </c>
      <c r="B45" s="10" t="s">
        <v>943</v>
      </c>
      <c r="C45" s="9" t="s">
        <v>63</v>
      </c>
      <c r="D45" s="9" t="s">
        <v>942</v>
      </c>
      <c r="E45" s="8">
        <v>91500000</v>
      </c>
      <c r="F45" s="7" t="s">
        <v>3235</v>
      </c>
      <c r="G45" s="6">
        <v>362.61450000000002</v>
      </c>
    </row>
    <row r="46" spans="1:7" x14ac:dyDescent="0.45">
      <c r="A46" s="10" t="s">
        <v>17</v>
      </c>
      <c r="B46" s="10" t="s">
        <v>940</v>
      </c>
      <c r="C46" s="9" t="s">
        <v>63</v>
      </c>
      <c r="D46" s="9" t="s">
        <v>939</v>
      </c>
      <c r="E46" s="8">
        <v>124750000</v>
      </c>
      <c r="F46" s="7" t="s">
        <v>3234</v>
      </c>
      <c r="G46" s="6">
        <v>57651.964999999997</v>
      </c>
    </row>
    <row r="47" spans="1:7" ht="31.9" x14ac:dyDescent="0.45">
      <c r="A47" s="10" t="s">
        <v>1624</v>
      </c>
      <c r="B47" s="10" t="s">
        <v>1623</v>
      </c>
      <c r="C47" s="9" t="s">
        <v>67</v>
      </c>
      <c r="D47" s="9" t="s">
        <v>1622</v>
      </c>
      <c r="E47" s="8">
        <v>750000</v>
      </c>
      <c r="F47" s="7" t="s">
        <v>3233</v>
      </c>
      <c r="G47" s="6">
        <v>30.112500000000001</v>
      </c>
    </row>
    <row r="48" spans="1:7" ht="25.5" x14ac:dyDescent="0.45">
      <c r="A48" s="10" t="s">
        <v>938</v>
      </c>
      <c r="B48" s="10" t="s">
        <v>937</v>
      </c>
      <c r="C48" s="9" t="s">
        <v>63</v>
      </c>
      <c r="D48" s="9" t="s">
        <v>936</v>
      </c>
      <c r="E48" s="8">
        <v>17223107804</v>
      </c>
      <c r="F48" s="7" t="s">
        <v>3232</v>
      </c>
      <c r="G48" s="6">
        <v>15259.67351434</v>
      </c>
    </row>
    <row r="49" spans="1:7" x14ac:dyDescent="0.45">
      <c r="A49" s="10" t="s">
        <v>934</v>
      </c>
      <c r="B49" s="10" t="s">
        <v>931</v>
      </c>
      <c r="C49" s="9" t="s">
        <v>63</v>
      </c>
      <c r="D49" s="9" t="s">
        <v>933</v>
      </c>
      <c r="E49" s="8">
        <v>343407</v>
      </c>
      <c r="F49" s="7" t="s">
        <v>3231</v>
      </c>
      <c r="G49" s="6">
        <v>248.6953494</v>
      </c>
    </row>
    <row r="50" spans="1:7" x14ac:dyDescent="0.45">
      <c r="A50" s="10" t="s">
        <v>932</v>
      </c>
      <c r="B50" s="10" t="s">
        <v>931</v>
      </c>
      <c r="C50" s="9" t="s">
        <v>67</v>
      </c>
      <c r="D50" s="9" t="s">
        <v>930</v>
      </c>
      <c r="E50" s="8">
        <v>114469</v>
      </c>
      <c r="F50" s="7" t="s">
        <v>3230</v>
      </c>
      <c r="G50" s="6">
        <v>53.697407900000002</v>
      </c>
    </row>
    <row r="51" spans="1:7" x14ac:dyDescent="0.45">
      <c r="A51" s="10" t="s">
        <v>929</v>
      </c>
      <c r="B51" s="10" t="s">
        <v>928</v>
      </c>
      <c r="C51" s="9" t="s">
        <v>63</v>
      </c>
      <c r="D51" s="9" t="s">
        <v>927</v>
      </c>
      <c r="E51" s="8">
        <v>1404308</v>
      </c>
      <c r="F51" s="7" t="s">
        <v>3229</v>
      </c>
      <c r="G51" s="6">
        <v>804.24719160000006</v>
      </c>
    </row>
    <row r="52" spans="1:7" x14ac:dyDescent="0.45">
      <c r="A52" s="10" t="s">
        <v>53</v>
      </c>
      <c r="B52" s="10" t="s">
        <v>922</v>
      </c>
      <c r="C52" s="9" t="s">
        <v>63</v>
      </c>
      <c r="D52" s="9" t="s">
        <v>921</v>
      </c>
      <c r="E52" s="8">
        <v>63048706145</v>
      </c>
      <c r="F52" s="7" t="s">
        <v>3228</v>
      </c>
      <c r="G52" s="6">
        <v>147395.26522577999</v>
      </c>
    </row>
    <row r="53" spans="1:7" x14ac:dyDescent="0.45">
      <c r="A53" s="10" t="s">
        <v>919</v>
      </c>
      <c r="B53" s="10" t="s">
        <v>918</v>
      </c>
      <c r="C53" s="9" t="s">
        <v>63</v>
      </c>
      <c r="D53" s="9" t="s">
        <v>2951</v>
      </c>
      <c r="E53" s="8">
        <v>21000</v>
      </c>
      <c r="F53" s="7"/>
      <c r="G53" s="7">
        <v>0</v>
      </c>
    </row>
    <row r="54" spans="1:7" x14ac:dyDescent="0.45">
      <c r="A54" s="10" t="s">
        <v>2950</v>
      </c>
      <c r="B54" s="10" t="s">
        <v>918</v>
      </c>
      <c r="C54" s="9" t="s">
        <v>63</v>
      </c>
      <c r="D54" s="9" t="s">
        <v>2949</v>
      </c>
      <c r="E54" s="8">
        <v>3000000</v>
      </c>
      <c r="F54" s="7"/>
      <c r="G54" s="7">
        <v>0</v>
      </c>
    </row>
    <row r="55" spans="1:7" x14ac:dyDescent="0.45">
      <c r="A55" s="10" t="s">
        <v>2948</v>
      </c>
      <c r="B55" s="10" t="s">
        <v>918</v>
      </c>
      <c r="C55" s="9" t="s">
        <v>63</v>
      </c>
      <c r="D55" s="9" t="s">
        <v>2947</v>
      </c>
      <c r="E55" s="8">
        <v>429000</v>
      </c>
      <c r="F55" s="7"/>
      <c r="G55" s="7">
        <v>0</v>
      </c>
    </row>
    <row r="56" spans="1:7" x14ac:dyDescent="0.45">
      <c r="A56" s="10" t="s">
        <v>2946</v>
      </c>
      <c r="B56" s="10" t="s">
        <v>918</v>
      </c>
      <c r="C56" s="9" t="s">
        <v>63</v>
      </c>
      <c r="D56" s="9" t="s">
        <v>2945</v>
      </c>
      <c r="E56" s="8">
        <v>6900000</v>
      </c>
      <c r="F56" s="7"/>
      <c r="G56" s="7">
        <v>0</v>
      </c>
    </row>
    <row r="57" spans="1:7" x14ac:dyDescent="0.45">
      <c r="A57" s="10" t="s">
        <v>2944</v>
      </c>
      <c r="B57" s="10" t="s">
        <v>2943</v>
      </c>
      <c r="C57" s="9" t="s">
        <v>63</v>
      </c>
      <c r="D57" s="9" t="s">
        <v>2942</v>
      </c>
      <c r="E57" s="8">
        <v>1000000</v>
      </c>
      <c r="F57" s="7" t="s">
        <v>3227</v>
      </c>
      <c r="G57" s="6">
        <v>670.4</v>
      </c>
    </row>
    <row r="58" spans="1:7" x14ac:dyDescent="0.45">
      <c r="A58" s="10" t="s">
        <v>50</v>
      </c>
      <c r="B58" s="10" t="s">
        <v>916</v>
      </c>
      <c r="C58" s="9" t="s">
        <v>63</v>
      </c>
      <c r="D58" s="9" t="s">
        <v>915</v>
      </c>
      <c r="E58" s="8">
        <v>1260386658740</v>
      </c>
      <c r="F58" s="7" t="s">
        <v>3226</v>
      </c>
      <c r="G58" s="6">
        <v>128975.36678886</v>
      </c>
    </row>
    <row r="59" spans="1:7" x14ac:dyDescent="0.45">
      <c r="A59" s="10" t="s">
        <v>913</v>
      </c>
      <c r="B59" s="10" t="s">
        <v>912</v>
      </c>
      <c r="C59" s="9" t="s">
        <v>63</v>
      </c>
      <c r="D59" s="9" t="s">
        <v>911</v>
      </c>
      <c r="E59" s="8">
        <v>2951250000</v>
      </c>
      <c r="F59" s="7" t="s">
        <v>3225</v>
      </c>
      <c r="G59" s="6">
        <v>15750.821250000001</v>
      </c>
    </row>
    <row r="60" spans="1:7" x14ac:dyDescent="0.45">
      <c r="A60" s="10" t="s">
        <v>909</v>
      </c>
      <c r="B60" s="10" t="s">
        <v>908</v>
      </c>
      <c r="C60" s="9" t="s">
        <v>67</v>
      </c>
      <c r="D60" s="9" t="s">
        <v>907</v>
      </c>
      <c r="E60" s="8">
        <v>1880000</v>
      </c>
      <c r="F60" s="7" t="s">
        <v>1614</v>
      </c>
      <c r="G60" s="6">
        <v>19.175999999999998</v>
      </c>
    </row>
    <row r="61" spans="1:7" x14ac:dyDescent="0.45">
      <c r="A61" s="10" t="s">
        <v>906</v>
      </c>
      <c r="B61" s="10" t="s">
        <v>903</v>
      </c>
      <c r="C61" s="9" t="s">
        <v>63</v>
      </c>
      <c r="D61" s="9" t="s">
        <v>905</v>
      </c>
      <c r="E61" s="8">
        <v>18520260</v>
      </c>
      <c r="F61" s="7" t="s">
        <v>3224</v>
      </c>
      <c r="G61" s="6">
        <v>19218.473802</v>
      </c>
    </row>
    <row r="62" spans="1:7" x14ac:dyDescent="0.45">
      <c r="A62" s="10" t="s">
        <v>904</v>
      </c>
      <c r="B62" s="10" t="s">
        <v>903</v>
      </c>
      <c r="C62" s="9" t="s">
        <v>67</v>
      </c>
      <c r="D62" s="9" t="s">
        <v>902</v>
      </c>
      <c r="E62" s="8">
        <v>1453500</v>
      </c>
      <c r="F62" s="7" t="s">
        <v>3223</v>
      </c>
      <c r="G62" s="6">
        <v>818.02980000000002</v>
      </c>
    </row>
    <row r="63" spans="1:7" x14ac:dyDescent="0.45">
      <c r="A63" s="10" t="s">
        <v>901</v>
      </c>
      <c r="B63" s="10" t="s">
        <v>900</v>
      </c>
      <c r="C63" s="9" t="s">
        <v>63</v>
      </c>
      <c r="D63" s="9" t="s">
        <v>899</v>
      </c>
      <c r="E63" s="8">
        <v>185125000</v>
      </c>
      <c r="F63" s="7"/>
      <c r="G63" s="7">
        <v>0</v>
      </c>
    </row>
    <row r="64" spans="1:7" x14ac:dyDescent="0.45">
      <c r="A64" s="10" t="s">
        <v>15</v>
      </c>
      <c r="B64" s="10" t="s">
        <v>898</v>
      </c>
      <c r="C64" s="9" t="s">
        <v>63</v>
      </c>
      <c r="D64" s="9" t="s">
        <v>897</v>
      </c>
      <c r="E64" s="8">
        <v>23673512900</v>
      </c>
      <c r="F64" s="7" t="s">
        <v>3222</v>
      </c>
      <c r="G64" s="6">
        <v>2557449.5985869998</v>
      </c>
    </row>
    <row r="65" spans="1:7" x14ac:dyDescent="0.45">
      <c r="A65" s="10" t="s">
        <v>895</v>
      </c>
      <c r="B65" s="10" t="s">
        <v>894</v>
      </c>
      <c r="C65" s="9" t="s">
        <v>63</v>
      </c>
      <c r="D65" s="9" t="s">
        <v>893</v>
      </c>
      <c r="E65" s="8">
        <v>185125000</v>
      </c>
      <c r="F65" s="7">
        <v>265</v>
      </c>
      <c r="G65" s="6">
        <v>49058.125</v>
      </c>
    </row>
    <row r="66" spans="1:7" x14ac:dyDescent="0.45">
      <c r="A66" s="10" t="s">
        <v>892</v>
      </c>
      <c r="B66" s="10" t="s">
        <v>891</v>
      </c>
      <c r="C66" s="9" t="s">
        <v>63</v>
      </c>
      <c r="D66" s="9" t="s">
        <v>890</v>
      </c>
      <c r="E66" s="8">
        <v>378501000</v>
      </c>
      <c r="F66" s="7"/>
      <c r="G66" s="7">
        <v>0</v>
      </c>
    </row>
    <row r="67" spans="1:7" x14ac:dyDescent="0.45">
      <c r="A67" s="10" t="s">
        <v>52</v>
      </c>
      <c r="B67" s="10" t="s">
        <v>1262</v>
      </c>
      <c r="C67" s="9" t="s">
        <v>63</v>
      </c>
      <c r="D67" s="9" t="s">
        <v>888</v>
      </c>
      <c r="E67" s="8">
        <v>43963773</v>
      </c>
      <c r="F67" s="7" t="s">
        <v>3221</v>
      </c>
      <c r="G67" s="6">
        <v>21753.2748804</v>
      </c>
    </row>
    <row r="68" spans="1:7" x14ac:dyDescent="0.45">
      <c r="A68" s="10" t="s">
        <v>16</v>
      </c>
      <c r="B68" s="10" t="s">
        <v>1261</v>
      </c>
      <c r="C68" s="9" t="s">
        <v>63</v>
      </c>
      <c r="D68" s="9" t="s">
        <v>886</v>
      </c>
      <c r="E68" s="8">
        <v>172156822</v>
      </c>
      <c r="F68" s="7">
        <v>4721</v>
      </c>
      <c r="G68" s="6">
        <v>812752.35666199995</v>
      </c>
    </row>
    <row r="69" spans="1:7" x14ac:dyDescent="0.45">
      <c r="A69" s="10" t="s">
        <v>885</v>
      </c>
      <c r="B69" s="10" t="s">
        <v>1260</v>
      </c>
      <c r="C69" s="9" t="s">
        <v>63</v>
      </c>
      <c r="D69" s="9" t="s">
        <v>883</v>
      </c>
      <c r="E69" s="8">
        <v>190000000</v>
      </c>
      <c r="F69" s="7" t="s">
        <v>3220</v>
      </c>
      <c r="G69" s="6">
        <v>2029.2</v>
      </c>
    </row>
    <row r="70" spans="1:7" x14ac:dyDescent="0.45">
      <c r="A70" s="10" t="s">
        <v>881</v>
      </c>
      <c r="B70" s="10" t="s">
        <v>880</v>
      </c>
      <c r="C70" s="9" t="s">
        <v>63</v>
      </c>
      <c r="D70" s="9" t="s">
        <v>879</v>
      </c>
      <c r="E70" s="8">
        <v>2596000000</v>
      </c>
      <c r="F70" s="7" t="s">
        <v>3219</v>
      </c>
      <c r="G70" s="6">
        <v>994.52760000000001</v>
      </c>
    </row>
    <row r="71" spans="1:7" x14ac:dyDescent="0.45">
      <c r="A71" s="10" t="s">
        <v>877</v>
      </c>
      <c r="B71" s="10" t="s">
        <v>876</v>
      </c>
      <c r="C71" s="9" t="s">
        <v>63</v>
      </c>
      <c r="D71" s="9" t="s">
        <v>875</v>
      </c>
      <c r="E71" s="8">
        <v>43000000</v>
      </c>
      <c r="F71" s="7" t="s">
        <v>3218</v>
      </c>
      <c r="G71" s="6">
        <v>1672.3130000000001</v>
      </c>
    </row>
    <row r="72" spans="1:7" x14ac:dyDescent="0.45">
      <c r="A72" s="10" t="s">
        <v>873</v>
      </c>
      <c r="B72" s="10" t="s">
        <v>1603</v>
      </c>
      <c r="C72" s="9" t="s">
        <v>63</v>
      </c>
      <c r="D72" s="9" t="s">
        <v>871</v>
      </c>
      <c r="E72" s="8">
        <v>60000000</v>
      </c>
      <c r="F72" s="7" t="s">
        <v>3217</v>
      </c>
      <c r="G72" s="6">
        <v>3708</v>
      </c>
    </row>
    <row r="73" spans="1:7" x14ac:dyDescent="0.45">
      <c r="A73" s="10" t="s">
        <v>869</v>
      </c>
      <c r="B73" s="10" t="s">
        <v>868</v>
      </c>
      <c r="C73" s="9" t="s">
        <v>63</v>
      </c>
      <c r="D73" s="9" t="s">
        <v>867</v>
      </c>
      <c r="E73" s="8">
        <v>11217094</v>
      </c>
      <c r="F73" s="7" t="s">
        <v>3216</v>
      </c>
      <c r="G73" s="6">
        <v>3961.8776008</v>
      </c>
    </row>
    <row r="74" spans="1:7" x14ac:dyDescent="0.45">
      <c r="A74" s="10" t="s">
        <v>866</v>
      </c>
      <c r="B74" s="10" t="s">
        <v>1255</v>
      </c>
      <c r="C74" s="9" t="s">
        <v>63</v>
      </c>
      <c r="D74" s="9" t="s">
        <v>865</v>
      </c>
      <c r="E74" s="8">
        <v>688894206</v>
      </c>
      <c r="F74" s="7" t="s">
        <v>3215</v>
      </c>
      <c r="G74" s="6">
        <v>582.32227233000003</v>
      </c>
    </row>
    <row r="75" spans="1:7" x14ac:dyDescent="0.45">
      <c r="A75" s="10" t="s">
        <v>864</v>
      </c>
      <c r="B75" s="10" t="s">
        <v>1255</v>
      </c>
      <c r="C75" s="9" t="s">
        <v>67</v>
      </c>
      <c r="D75" s="9" t="s">
        <v>862</v>
      </c>
      <c r="E75" s="8">
        <v>229631402</v>
      </c>
      <c r="F75" s="7" t="s">
        <v>3214</v>
      </c>
      <c r="G75" s="6">
        <v>254.91381936000002</v>
      </c>
    </row>
    <row r="76" spans="1:7" x14ac:dyDescent="0.45">
      <c r="A76" s="10" t="s">
        <v>36</v>
      </c>
      <c r="B76" s="10" t="s">
        <v>857</v>
      </c>
      <c r="C76" s="9" t="s">
        <v>63</v>
      </c>
      <c r="D76" s="9" t="s">
        <v>856</v>
      </c>
      <c r="E76" s="8">
        <v>317637520094</v>
      </c>
      <c r="F76" s="7" t="s">
        <v>3213</v>
      </c>
      <c r="G76" s="6">
        <v>158914.05130302999</v>
      </c>
    </row>
    <row r="77" spans="1:7" x14ac:dyDescent="0.45">
      <c r="A77" s="10" t="s">
        <v>848</v>
      </c>
      <c r="B77" s="10" t="s">
        <v>843</v>
      </c>
      <c r="C77" s="9" t="s">
        <v>63</v>
      </c>
      <c r="D77" s="9" t="s">
        <v>847</v>
      </c>
      <c r="E77" s="8">
        <v>448410</v>
      </c>
      <c r="F77" s="7"/>
      <c r="G77" s="7">
        <v>0</v>
      </c>
    </row>
    <row r="78" spans="1:7" x14ac:dyDescent="0.45">
      <c r="A78" s="10" t="s">
        <v>846</v>
      </c>
      <c r="B78" s="10" t="s">
        <v>843</v>
      </c>
      <c r="C78" s="9" t="s">
        <v>63</v>
      </c>
      <c r="D78" s="9" t="s">
        <v>845</v>
      </c>
      <c r="E78" s="8">
        <v>352319</v>
      </c>
      <c r="F78" s="7"/>
      <c r="G78" s="7">
        <v>0</v>
      </c>
    </row>
    <row r="79" spans="1:7" x14ac:dyDescent="0.45">
      <c r="A79" s="10" t="s">
        <v>844</v>
      </c>
      <c r="B79" s="10" t="s">
        <v>843</v>
      </c>
      <c r="C79" s="9" t="s">
        <v>67</v>
      </c>
      <c r="D79" s="9" t="s">
        <v>842</v>
      </c>
      <c r="E79" s="8">
        <v>266910</v>
      </c>
      <c r="F79" s="7" t="s">
        <v>3212</v>
      </c>
      <c r="G79" s="6">
        <v>138.61437030000002</v>
      </c>
    </row>
    <row r="80" spans="1:7" x14ac:dyDescent="0.45">
      <c r="A80" s="10" t="s">
        <v>18</v>
      </c>
      <c r="B80" s="10" t="s">
        <v>2924</v>
      </c>
      <c r="C80" s="9" t="s">
        <v>63</v>
      </c>
      <c r="D80" s="9" t="s">
        <v>1595</v>
      </c>
      <c r="E80" s="8">
        <v>10440000997683</v>
      </c>
      <c r="F80" s="7" t="s">
        <v>3211</v>
      </c>
      <c r="G80" s="6">
        <v>134362.81284018001</v>
      </c>
    </row>
    <row r="81" spans="1:7" x14ac:dyDescent="0.45">
      <c r="A81" s="10" t="s">
        <v>838</v>
      </c>
      <c r="B81" s="10" t="s">
        <v>837</v>
      </c>
      <c r="C81" s="9" t="s">
        <v>63</v>
      </c>
      <c r="D81" s="9" t="s">
        <v>836</v>
      </c>
      <c r="E81" s="8">
        <v>4766807700</v>
      </c>
      <c r="F81" s="7" t="s">
        <v>3210</v>
      </c>
      <c r="G81" s="6">
        <v>46752.849921599998</v>
      </c>
    </row>
    <row r="82" spans="1:7" x14ac:dyDescent="0.45">
      <c r="A82" s="10" t="s">
        <v>834</v>
      </c>
      <c r="B82" s="10" t="s">
        <v>833</v>
      </c>
      <c r="C82" s="9" t="s">
        <v>63</v>
      </c>
      <c r="D82" s="9" t="s">
        <v>832</v>
      </c>
      <c r="E82" s="8">
        <v>1166009086</v>
      </c>
      <c r="F82" s="7" t="s">
        <v>3209</v>
      </c>
      <c r="G82" s="6">
        <v>6301.1131006899996</v>
      </c>
    </row>
    <row r="83" spans="1:7" x14ac:dyDescent="0.45">
      <c r="A83" s="10" t="s">
        <v>830</v>
      </c>
      <c r="B83" s="10" t="s">
        <v>829</v>
      </c>
      <c r="C83" s="9" t="s">
        <v>63</v>
      </c>
      <c r="D83" s="9" t="s">
        <v>828</v>
      </c>
      <c r="E83" s="8">
        <v>75000000</v>
      </c>
      <c r="F83" s="7" t="s">
        <v>3208</v>
      </c>
      <c r="G83" s="6">
        <v>1214.0999999999999</v>
      </c>
    </row>
    <row r="84" spans="1:7" ht="19.149999999999999" x14ac:dyDescent="0.45">
      <c r="A84" s="10" t="s">
        <v>826</v>
      </c>
      <c r="B84" s="10" t="s">
        <v>822</v>
      </c>
      <c r="C84" s="9" t="s">
        <v>63</v>
      </c>
      <c r="D84" s="9" t="s">
        <v>825</v>
      </c>
      <c r="E84" s="8">
        <v>932654723</v>
      </c>
      <c r="F84" s="7" t="s">
        <v>3207</v>
      </c>
      <c r="G84" s="6">
        <v>11307.505861649999</v>
      </c>
    </row>
    <row r="85" spans="1:7" ht="19.149999999999999" x14ac:dyDescent="0.45">
      <c r="A85" s="10" t="s">
        <v>823</v>
      </c>
      <c r="B85" s="10" t="s">
        <v>822</v>
      </c>
      <c r="C85" s="9" t="s">
        <v>67</v>
      </c>
      <c r="D85" s="9" t="s">
        <v>821</v>
      </c>
      <c r="E85" s="8">
        <v>310884574</v>
      </c>
      <c r="F85" s="7" t="s">
        <v>3206</v>
      </c>
      <c r="G85" s="6">
        <v>3369.98878216</v>
      </c>
    </row>
    <row r="86" spans="1:7" x14ac:dyDescent="0.45">
      <c r="A86" s="10" t="s">
        <v>819</v>
      </c>
      <c r="B86" s="10" t="s">
        <v>816</v>
      </c>
      <c r="C86" s="9" t="s">
        <v>63</v>
      </c>
      <c r="D86" s="9" t="s">
        <v>818</v>
      </c>
      <c r="E86" s="8">
        <v>237043251</v>
      </c>
      <c r="F86" s="7">
        <v>100</v>
      </c>
      <c r="G86" s="6">
        <v>23704.325099999998</v>
      </c>
    </row>
    <row r="87" spans="1:7" x14ac:dyDescent="0.45">
      <c r="A87" s="10" t="s">
        <v>817</v>
      </c>
      <c r="B87" s="10" t="s">
        <v>816</v>
      </c>
      <c r="C87" s="9" t="s">
        <v>67</v>
      </c>
      <c r="D87" s="9" t="s">
        <v>815</v>
      </c>
      <c r="E87" s="8">
        <v>3696506</v>
      </c>
      <c r="F87" s="7" t="s">
        <v>3205</v>
      </c>
      <c r="G87" s="6">
        <v>209.55862164999999</v>
      </c>
    </row>
    <row r="88" spans="1:7" x14ac:dyDescent="0.45">
      <c r="A88" s="10" t="s">
        <v>813</v>
      </c>
      <c r="B88" s="10" t="s">
        <v>812</v>
      </c>
      <c r="C88" s="9" t="s">
        <v>63</v>
      </c>
      <c r="D88" s="9" t="s">
        <v>811</v>
      </c>
      <c r="E88" s="8">
        <v>17869440</v>
      </c>
      <c r="F88" s="7" t="s">
        <v>3204</v>
      </c>
      <c r="G88" s="6">
        <v>2738.4916800000001</v>
      </c>
    </row>
    <row r="89" spans="1:7" x14ac:dyDescent="0.45">
      <c r="A89" s="10" t="s">
        <v>809</v>
      </c>
      <c r="B89" s="10" t="s">
        <v>808</v>
      </c>
      <c r="C89" s="9" t="s">
        <v>63</v>
      </c>
      <c r="D89" s="9" t="s">
        <v>807</v>
      </c>
      <c r="E89" s="8">
        <v>99258355</v>
      </c>
      <c r="F89" s="7" t="s">
        <v>3203</v>
      </c>
      <c r="G89" s="6">
        <v>7169.4309816499999</v>
      </c>
    </row>
    <row r="90" spans="1:7" x14ac:dyDescent="0.45">
      <c r="A90" s="10" t="s">
        <v>805</v>
      </c>
      <c r="B90" s="10" t="s">
        <v>802</v>
      </c>
      <c r="C90" s="9" t="s">
        <v>63</v>
      </c>
      <c r="D90" s="9" t="s">
        <v>804</v>
      </c>
      <c r="E90" s="8">
        <v>41851554774</v>
      </c>
      <c r="F90" s="7" t="s">
        <v>3202</v>
      </c>
      <c r="G90" s="6">
        <v>4634.2226601299999</v>
      </c>
    </row>
    <row r="91" spans="1:7" x14ac:dyDescent="0.45">
      <c r="A91" s="10" t="s">
        <v>803</v>
      </c>
      <c r="B91" s="10" t="s">
        <v>802</v>
      </c>
      <c r="C91" s="9" t="s">
        <v>67</v>
      </c>
      <c r="D91" s="9" t="s">
        <v>801</v>
      </c>
      <c r="E91" s="8">
        <v>183062052</v>
      </c>
      <c r="F91" s="7"/>
      <c r="G91" s="7">
        <v>0</v>
      </c>
    </row>
    <row r="92" spans="1:7" ht="19.149999999999999" x14ac:dyDescent="0.45">
      <c r="A92" s="10" t="s">
        <v>800</v>
      </c>
      <c r="B92" s="10" t="s">
        <v>796</v>
      </c>
      <c r="C92" s="9" t="s">
        <v>63</v>
      </c>
      <c r="D92" s="9" t="s">
        <v>799</v>
      </c>
      <c r="E92" s="8">
        <v>122453406</v>
      </c>
      <c r="F92" s="7"/>
      <c r="G92" s="7">
        <v>0</v>
      </c>
    </row>
    <row r="93" spans="1:7" ht="19.149999999999999" x14ac:dyDescent="0.45">
      <c r="A93" s="10" t="s">
        <v>797</v>
      </c>
      <c r="B93" s="10" t="s">
        <v>796</v>
      </c>
      <c r="C93" s="9" t="s">
        <v>67</v>
      </c>
      <c r="D93" s="9" t="s">
        <v>795</v>
      </c>
      <c r="E93" s="8">
        <v>14393052</v>
      </c>
      <c r="F93" s="7" t="s">
        <v>3201</v>
      </c>
      <c r="G93" s="6">
        <v>725.19392501999994</v>
      </c>
    </row>
    <row r="94" spans="1:7" x14ac:dyDescent="0.45">
      <c r="A94" s="10" t="s">
        <v>1583</v>
      </c>
      <c r="B94" s="10" t="s">
        <v>1579</v>
      </c>
      <c r="C94" s="9" t="s">
        <v>63</v>
      </c>
      <c r="D94" s="9" t="s">
        <v>1582</v>
      </c>
      <c r="E94" s="8">
        <v>2148390472</v>
      </c>
      <c r="F94" s="7"/>
      <c r="G94" s="7">
        <v>0</v>
      </c>
    </row>
    <row r="95" spans="1:7" x14ac:dyDescent="0.45">
      <c r="A95" s="10" t="s">
        <v>1580</v>
      </c>
      <c r="B95" s="10" t="s">
        <v>1579</v>
      </c>
      <c r="C95" s="9" t="s">
        <v>67</v>
      </c>
      <c r="D95" s="9" t="s">
        <v>1578</v>
      </c>
      <c r="E95" s="8">
        <v>703995200</v>
      </c>
      <c r="F95" s="7" t="s">
        <v>3200</v>
      </c>
      <c r="G95" s="6">
        <v>30.588591440000002</v>
      </c>
    </row>
    <row r="96" spans="1:7" x14ac:dyDescent="0.45">
      <c r="A96" s="10" t="s">
        <v>794</v>
      </c>
      <c r="B96" s="10" t="s">
        <v>793</v>
      </c>
      <c r="C96" s="9" t="s">
        <v>63</v>
      </c>
      <c r="D96" s="9" t="s">
        <v>792</v>
      </c>
      <c r="E96" s="8">
        <v>91487347</v>
      </c>
      <c r="F96" s="7"/>
      <c r="G96" s="7">
        <v>0</v>
      </c>
    </row>
    <row r="97" spans="1:7" x14ac:dyDescent="0.45">
      <c r="A97" s="10" t="s">
        <v>19</v>
      </c>
      <c r="B97" s="10" t="s">
        <v>791</v>
      </c>
      <c r="C97" s="9" t="s">
        <v>63</v>
      </c>
      <c r="D97" s="9" t="s">
        <v>790</v>
      </c>
      <c r="E97" s="8">
        <v>707229559</v>
      </c>
      <c r="F97" s="7" t="s">
        <v>1448</v>
      </c>
      <c r="G97" s="6">
        <v>27086.892109700002</v>
      </c>
    </row>
    <row r="98" spans="1:7" x14ac:dyDescent="0.45">
      <c r="A98" s="10" t="s">
        <v>789</v>
      </c>
      <c r="B98" s="10" t="s">
        <v>1243</v>
      </c>
      <c r="C98" s="9" t="s">
        <v>63</v>
      </c>
      <c r="D98" s="9" t="s">
        <v>788</v>
      </c>
      <c r="E98" s="8">
        <v>809480</v>
      </c>
      <c r="F98" s="7" t="s">
        <v>3199</v>
      </c>
      <c r="G98" s="6">
        <v>446.266324</v>
      </c>
    </row>
    <row r="99" spans="1:7" x14ac:dyDescent="0.45">
      <c r="A99" s="10" t="s">
        <v>787</v>
      </c>
      <c r="B99" s="10" t="s">
        <v>1242</v>
      </c>
      <c r="C99" s="9" t="s">
        <v>63</v>
      </c>
      <c r="D99" s="9" t="s">
        <v>785</v>
      </c>
      <c r="E99" s="8">
        <v>28416095</v>
      </c>
      <c r="F99" s="7"/>
      <c r="G99" s="7">
        <v>0</v>
      </c>
    </row>
    <row r="100" spans="1:7" x14ac:dyDescent="0.45">
      <c r="A100" s="10" t="s">
        <v>784</v>
      </c>
      <c r="B100" s="10" t="s">
        <v>783</v>
      </c>
      <c r="C100" s="9" t="s">
        <v>63</v>
      </c>
      <c r="D100" s="9" t="s">
        <v>782</v>
      </c>
      <c r="E100" s="8">
        <v>250126</v>
      </c>
      <c r="F100" s="7">
        <v>42440</v>
      </c>
      <c r="G100" s="6">
        <v>10615.34744</v>
      </c>
    </row>
    <row r="101" spans="1:7" x14ac:dyDescent="0.45">
      <c r="A101" s="10" t="s">
        <v>1573</v>
      </c>
      <c r="B101" s="10" t="s">
        <v>1572</v>
      </c>
      <c r="C101" s="9" t="s">
        <v>63</v>
      </c>
      <c r="D101" s="9" t="s">
        <v>1571</v>
      </c>
      <c r="E101" s="8">
        <v>330992</v>
      </c>
      <c r="F101" s="7" t="s">
        <v>3198</v>
      </c>
      <c r="G101" s="6">
        <v>139.04973919999998</v>
      </c>
    </row>
    <row r="102" spans="1:7" x14ac:dyDescent="0.45">
      <c r="A102" s="10" t="s">
        <v>781</v>
      </c>
      <c r="B102" s="10" t="s">
        <v>778</v>
      </c>
      <c r="C102" s="9" t="s">
        <v>63</v>
      </c>
      <c r="D102" s="9" t="s">
        <v>780</v>
      </c>
      <c r="E102" s="8">
        <v>748012</v>
      </c>
      <c r="F102" s="7">
        <v>6346</v>
      </c>
      <c r="G102" s="6">
        <v>4746.8841519999996</v>
      </c>
    </row>
    <row r="103" spans="1:7" x14ac:dyDescent="0.45">
      <c r="A103" s="10" t="s">
        <v>779</v>
      </c>
      <c r="B103" s="10" t="s">
        <v>778</v>
      </c>
      <c r="C103" s="9" t="s">
        <v>67</v>
      </c>
      <c r="D103" s="9" t="s">
        <v>777</v>
      </c>
      <c r="E103" s="8">
        <v>249337</v>
      </c>
      <c r="F103" s="7">
        <v>9531</v>
      </c>
      <c r="G103" s="6">
        <v>2376.4309469999998</v>
      </c>
    </row>
    <row r="104" spans="1:7" x14ac:dyDescent="0.45">
      <c r="A104" s="10" t="s">
        <v>776</v>
      </c>
      <c r="B104" s="10" t="s">
        <v>773</v>
      </c>
      <c r="C104" s="9" t="s">
        <v>63</v>
      </c>
      <c r="D104" s="9" t="s">
        <v>775</v>
      </c>
      <c r="E104" s="8">
        <v>213258000</v>
      </c>
      <c r="F104" s="7" t="s">
        <v>3197</v>
      </c>
      <c r="G104" s="6">
        <v>2540.9690700000001</v>
      </c>
    </row>
    <row r="105" spans="1:7" x14ac:dyDescent="0.45">
      <c r="A105" s="10" t="s">
        <v>774</v>
      </c>
      <c r="B105" s="10" t="s">
        <v>773</v>
      </c>
      <c r="C105" s="9" t="s">
        <v>67</v>
      </c>
      <c r="D105" s="9" t="s">
        <v>772</v>
      </c>
      <c r="E105" s="8">
        <v>71086000</v>
      </c>
      <c r="F105" s="7" t="s">
        <v>3196</v>
      </c>
      <c r="G105" s="6">
        <v>644.11024599999996</v>
      </c>
    </row>
    <row r="106" spans="1:7" x14ac:dyDescent="0.45">
      <c r="A106" s="10" t="s">
        <v>770</v>
      </c>
      <c r="B106" s="10" t="s">
        <v>766</v>
      </c>
      <c r="C106" s="9" t="s">
        <v>63</v>
      </c>
      <c r="D106" s="9" t="s">
        <v>769</v>
      </c>
      <c r="E106" s="8">
        <v>9217583</v>
      </c>
      <c r="F106" s="7" t="s">
        <v>3195</v>
      </c>
      <c r="G106" s="6">
        <v>1839.27651182</v>
      </c>
    </row>
    <row r="107" spans="1:7" x14ac:dyDescent="0.45">
      <c r="A107" s="10" t="s">
        <v>767</v>
      </c>
      <c r="B107" s="10" t="s">
        <v>766</v>
      </c>
      <c r="C107" s="9" t="s">
        <v>67</v>
      </c>
      <c r="D107" s="9" t="s">
        <v>765</v>
      </c>
      <c r="E107" s="8">
        <v>1474549</v>
      </c>
      <c r="F107" s="7" t="s">
        <v>3194</v>
      </c>
      <c r="G107" s="6">
        <v>121.19318231</v>
      </c>
    </row>
    <row r="108" spans="1:7" ht="19.149999999999999" x14ac:dyDescent="0.45">
      <c r="A108" s="10" t="s">
        <v>763</v>
      </c>
      <c r="B108" s="10" t="s">
        <v>760</v>
      </c>
      <c r="C108" s="9" t="s">
        <v>63</v>
      </c>
      <c r="D108" s="9" t="s">
        <v>762</v>
      </c>
      <c r="E108" s="8">
        <v>596039612</v>
      </c>
      <c r="F108" s="7" t="s">
        <v>3193</v>
      </c>
      <c r="G108" s="6">
        <v>2312.0376549499997</v>
      </c>
    </row>
    <row r="109" spans="1:7" ht="19.149999999999999" x14ac:dyDescent="0.45">
      <c r="A109" s="10" t="s">
        <v>761</v>
      </c>
      <c r="B109" s="10" t="s">
        <v>760</v>
      </c>
      <c r="C109" s="9" t="s">
        <v>67</v>
      </c>
      <c r="D109" s="9" t="s">
        <v>759</v>
      </c>
      <c r="E109" s="8">
        <v>168993328</v>
      </c>
      <c r="F109" s="7" t="s">
        <v>3192</v>
      </c>
      <c r="G109" s="6">
        <v>605.84108088000005</v>
      </c>
    </row>
    <row r="110" spans="1:7" x14ac:dyDescent="0.45">
      <c r="A110" s="10" t="s">
        <v>757</v>
      </c>
      <c r="B110" s="10" t="s">
        <v>1566</v>
      </c>
      <c r="C110" s="9" t="s">
        <v>63</v>
      </c>
      <c r="D110" s="9" t="s">
        <v>755</v>
      </c>
      <c r="E110" s="8">
        <v>391105645</v>
      </c>
      <c r="F110" s="7" t="s">
        <v>3191</v>
      </c>
      <c r="G110" s="6">
        <v>21240.94757995</v>
      </c>
    </row>
    <row r="111" spans="1:7" x14ac:dyDescent="0.45">
      <c r="A111" s="10" t="s">
        <v>753</v>
      </c>
      <c r="B111" s="10" t="s">
        <v>749</v>
      </c>
      <c r="C111" s="9" t="s">
        <v>63</v>
      </c>
      <c r="D111" s="9" t="s">
        <v>752</v>
      </c>
      <c r="E111" s="8">
        <v>868998400</v>
      </c>
      <c r="F111" s="7"/>
      <c r="G111" s="7">
        <v>0</v>
      </c>
    </row>
    <row r="112" spans="1:7" x14ac:dyDescent="0.45">
      <c r="A112" s="10" t="s">
        <v>750</v>
      </c>
      <c r="B112" s="10" t="s">
        <v>749</v>
      </c>
      <c r="C112" s="9" t="s">
        <v>67</v>
      </c>
      <c r="D112" s="9" t="s">
        <v>748</v>
      </c>
      <c r="E112" s="8">
        <v>136333440</v>
      </c>
      <c r="F112" s="7" t="s">
        <v>3190</v>
      </c>
      <c r="G112" s="6">
        <v>56.128477250000003</v>
      </c>
    </row>
    <row r="113" spans="1:7" x14ac:dyDescent="0.45">
      <c r="A113" s="10" t="s">
        <v>746</v>
      </c>
      <c r="B113" s="10" t="s">
        <v>745</v>
      </c>
      <c r="C113" s="9" t="s">
        <v>63</v>
      </c>
      <c r="D113" s="9" t="s">
        <v>744</v>
      </c>
      <c r="E113" s="8">
        <v>142942830</v>
      </c>
      <c r="F113" s="7" t="s">
        <v>3189</v>
      </c>
      <c r="G113" s="6">
        <v>13974.091060799999</v>
      </c>
    </row>
    <row r="114" spans="1:7" x14ac:dyDescent="0.45">
      <c r="A114" s="10" t="s">
        <v>742</v>
      </c>
      <c r="B114" s="10" t="s">
        <v>741</v>
      </c>
      <c r="C114" s="9" t="s">
        <v>63</v>
      </c>
      <c r="D114" s="9" t="s">
        <v>740</v>
      </c>
      <c r="E114" s="8">
        <v>50326222</v>
      </c>
      <c r="F114" s="7"/>
      <c r="G114" s="7">
        <v>0</v>
      </c>
    </row>
    <row r="115" spans="1:7" x14ac:dyDescent="0.45">
      <c r="A115" s="10" t="s">
        <v>739</v>
      </c>
      <c r="B115" s="10" t="s">
        <v>1233</v>
      </c>
      <c r="C115" s="9" t="s">
        <v>67</v>
      </c>
      <c r="D115" s="9" t="s">
        <v>737</v>
      </c>
      <c r="E115" s="8">
        <v>450000</v>
      </c>
      <c r="F115" s="7" t="s">
        <v>3188</v>
      </c>
      <c r="G115" s="6">
        <v>26.748000000000001</v>
      </c>
    </row>
    <row r="116" spans="1:7" x14ac:dyDescent="0.45">
      <c r="A116" s="10" t="s">
        <v>736</v>
      </c>
      <c r="B116" s="10" t="s">
        <v>735</v>
      </c>
      <c r="C116" s="9" t="s">
        <v>63</v>
      </c>
      <c r="D116" s="9" t="s">
        <v>734</v>
      </c>
      <c r="E116" s="8">
        <v>21262037500</v>
      </c>
      <c r="F116" s="7"/>
      <c r="G116" s="7">
        <v>0</v>
      </c>
    </row>
    <row r="117" spans="1:7" x14ac:dyDescent="0.45">
      <c r="A117" s="10" t="s">
        <v>733</v>
      </c>
      <c r="B117" s="10" t="s">
        <v>732</v>
      </c>
      <c r="C117" s="9" t="s">
        <v>63</v>
      </c>
      <c r="D117" s="9" t="s">
        <v>731</v>
      </c>
      <c r="E117" s="8">
        <v>70675984774</v>
      </c>
      <c r="F117" s="7" t="s">
        <v>3187</v>
      </c>
      <c r="G117" s="6">
        <v>6162.23911245</v>
      </c>
    </row>
    <row r="118" spans="1:7" ht="25.5" x14ac:dyDescent="0.45">
      <c r="A118" s="10" t="s">
        <v>730</v>
      </c>
      <c r="B118" s="10" t="s">
        <v>729</v>
      </c>
      <c r="C118" s="9" t="s">
        <v>63</v>
      </c>
      <c r="D118" s="9" t="s">
        <v>728</v>
      </c>
      <c r="E118" s="8">
        <v>884760</v>
      </c>
      <c r="F118" s="7"/>
      <c r="G118" s="7">
        <v>0</v>
      </c>
    </row>
    <row r="119" spans="1:7" x14ac:dyDescent="0.45">
      <c r="A119" s="10" t="s">
        <v>727</v>
      </c>
      <c r="B119" s="10" t="s">
        <v>1231</v>
      </c>
      <c r="C119" s="9" t="s">
        <v>63</v>
      </c>
      <c r="D119" s="9" t="s">
        <v>726</v>
      </c>
      <c r="E119" s="8">
        <v>1785114000</v>
      </c>
      <c r="F119" s="7" t="s">
        <v>3186</v>
      </c>
      <c r="G119" s="6">
        <v>9831.8723777999985</v>
      </c>
    </row>
    <row r="120" spans="1:7" x14ac:dyDescent="0.45">
      <c r="A120" s="10" t="s">
        <v>724</v>
      </c>
      <c r="B120" s="10" t="s">
        <v>1231</v>
      </c>
      <c r="C120" s="9" t="s">
        <v>67</v>
      </c>
      <c r="D120" s="9" t="s">
        <v>722</v>
      </c>
      <c r="E120" s="8">
        <v>119596000</v>
      </c>
      <c r="F120" s="7" t="s">
        <v>3185</v>
      </c>
      <c r="G120" s="6">
        <v>287.24567280000002</v>
      </c>
    </row>
    <row r="121" spans="1:7" x14ac:dyDescent="0.45">
      <c r="A121" s="10" t="s">
        <v>720</v>
      </c>
      <c r="B121" s="10" t="s">
        <v>719</v>
      </c>
      <c r="C121" s="9" t="s">
        <v>63</v>
      </c>
      <c r="D121" s="9" t="s">
        <v>718</v>
      </c>
      <c r="E121" s="8">
        <v>74124332</v>
      </c>
      <c r="F121" s="7" t="s">
        <v>3184</v>
      </c>
      <c r="G121" s="6">
        <v>1368.2610464200002</v>
      </c>
    </row>
    <row r="122" spans="1:7" x14ac:dyDescent="0.45">
      <c r="A122" s="10" t="s">
        <v>21</v>
      </c>
      <c r="B122" s="10" t="s">
        <v>716</v>
      </c>
      <c r="C122" s="9" t="s">
        <v>63</v>
      </c>
      <c r="D122" s="9" t="s">
        <v>715</v>
      </c>
      <c r="E122" s="8">
        <v>850563255</v>
      </c>
      <c r="F122" s="7" t="s">
        <v>3183</v>
      </c>
      <c r="G122" s="6">
        <v>1596677.342286</v>
      </c>
    </row>
    <row r="123" spans="1:7" x14ac:dyDescent="0.45">
      <c r="A123" s="10" t="s">
        <v>713</v>
      </c>
      <c r="B123" s="10" t="s">
        <v>710</v>
      </c>
      <c r="C123" s="9" t="s">
        <v>63</v>
      </c>
      <c r="D123" s="9" t="s">
        <v>712</v>
      </c>
      <c r="E123" s="8">
        <v>1140300</v>
      </c>
      <c r="F123" s="7" t="s">
        <v>3182</v>
      </c>
      <c r="G123" s="6">
        <v>6059.4401699999999</v>
      </c>
    </row>
    <row r="124" spans="1:7" x14ac:dyDescent="0.45">
      <c r="A124" s="10" t="s">
        <v>711</v>
      </c>
      <c r="B124" s="10" t="s">
        <v>710</v>
      </c>
      <c r="C124" s="9" t="s">
        <v>67</v>
      </c>
      <c r="D124" s="9" t="s">
        <v>709</v>
      </c>
      <c r="E124" s="8">
        <v>347700</v>
      </c>
      <c r="F124" s="7" t="s">
        <v>3181</v>
      </c>
      <c r="G124" s="6">
        <v>549.43553999999995</v>
      </c>
    </row>
    <row r="125" spans="1:7" ht="19.149999999999999" x14ac:dyDescent="0.45">
      <c r="A125" s="10" t="s">
        <v>708</v>
      </c>
      <c r="B125" s="10" t="s">
        <v>707</v>
      </c>
      <c r="C125" s="9" t="s">
        <v>63</v>
      </c>
      <c r="D125" s="9" t="s">
        <v>706</v>
      </c>
      <c r="E125" s="8">
        <v>155521950</v>
      </c>
      <c r="F125" s="7" t="s">
        <v>3180</v>
      </c>
      <c r="G125" s="6">
        <v>985.30931423000004</v>
      </c>
    </row>
    <row r="126" spans="1:7" x14ac:dyDescent="0.45">
      <c r="A126" s="10" t="s">
        <v>705</v>
      </c>
      <c r="B126" s="10" t="s">
        <v>701</v>
      </c>
      <c r="C126" s="9" t="s">
        <v>63</v>
      </c>
      <c r="D126" s="9" t="s">
        <v>704</v>
      </c>
      <c r="E126" s="8">
        <v>1135061313</v>
      </c>
      <c r="F126" s="7" t="s">
        <v>3179</v>
      </c>
      <c r="G126" s="6">
        <v>5179.28477122</v>
      </c>
    </row>
    <row r="127" spans="1:7" x14ac:dyDescent="0.45">
      <c r="A127" s="10" t="s">
        <v>702</v>
      </c>
      <c r="B127" s="10" t="s">
        <v>701</v>
      </c>
      <c r="C127" s="9" t="s">
        <v>67</v>
      </c>
      <c r="D127" s="9" t="s">
        <v>700</v>
      </c>
      <c r="E127" s="8">
        <v>93264311</v>
      </c>
      <c r="F127" s="7" t="s">
        <v>3178</v>
      </c>
      <c r="G127" s="6">
        <v>1120.5706966700002</v>
      </c>
    </row>
    <row r="128" spans="1:7" x14ac:dyDescent="0.45">
      <c r="A128" s="10" t="s">
        <v>20</v>
      </c>
      <c r="B128" s="10" t="s">
        <v>1226</v>
      </c>
      <c r="C128" s="9" t="s">
        <v>63</v>
      </c>
      <c r="D128" s="9" t="s">
        <v>697</v>
      </c>
      <c r="E128" s="8">
        <v>103030215</v>
      </c>
      <c r="F128" s="7" t="s">
        <v>3177</v>
      </c>
      <c r="G128" s="6">
        <v>56378.133648000003</v>
      </c>
    </row>
    <row r="129" spans="1:7" x14ac:dyDescent="0.45">
      <c r="A129" s="10" t="s">
        <v>696</v>
      </c>
      <c r="B129" s="10" t="s">
        <v>695</v>
      </c>
      <c r="C129" s="9" t="s">
        <v>63</v>
      </c>
      <c r="D129" s="9" t="s">
        <v>694</v>
      </c>
      <c r="E129" s="8">
        <v>52940000</v>
      </c>
      <c r="F129" s="7" t="s">
        <v>3176</v>
      </c>
      <c r="G129" s="6">
        <v>1146.9450999999999</v>
      </c>
    </row>
    <row r="130" spans="1:7" x14ac:dyDescent="0.45">
      <c r="A130" s="10" t="s">
        <v>692</v>
      </c>
      <c r="B130" s="10" t="s">
        <v>688</v>
      </c>
      <c r="C130" s="9" t="s">
        <v>63</v>
      </c>
      <c r="D130" s="9" t="s">
        <v>691</v>
      </c>
      <c r="E130" s="8">
        <v>463838268</v>
      </c>
      <c r="F130" s="7" t="s">
        <v>3175</v>
      </c>
      <c r="G130" s="6">
        <v>911.02474217999998</v>
      </c>
    </row>
    <row r="131" spans="1:7" x14ac:dyDescent="0.45">
      <c r="A131" s="10" t="s">
        <v>689</v>
      </c>
      <c r="B131" s="10" t="s">
        <v>688</v>
      </c>
      <c r="C131" s="9" t="s">
        <v>67</v>
      </c>
      <c r="D131" s="9" t="s">
        <v>687</v>
      </c>
      <c r="E131" s="8">
        <v>145673254</v>
      </c>
      <c r="F131" s="7" t="s">
        <v>3174</v>
      </c>
      <c r="G131" s="6">
        <v>213.76093291999999</v>
      </c>
    </row>
    <row r="132" spans="1:7" x14ac:dyDescent="0.45">
      <c r="A132" s="10" t="s">
        <v>23</v>
      </c>
      <c r="B132" s="10" t="s">
        <v>685</v>
      </c>
      <c r="C132" s="9" t="s">
        <v>63</v>
      </c>
      <c r="D132" s="9" t="s">
        <v>684</v>
      </c>
      <c r="E132" s="8">
        <v>11174330000</v>
      </c>
      <c r="F132" s="7" t="s">
        <v>3173</v>
      </c>
      <c r="G132" s="6">
        <v>84120.356239999994</v>
      </c>
    </row>
    <row r="133" spans="1:7" x14ac:dyDescent="0.45">
      <c r="A133" s="10" t="s">
        <v>2882</v>
      </c>
      <c r="B133" s="10" t="s">
        <v>2881</v>
      </c>
      <c r="C133" s="9" t="s">
        <v>63</v>
      </c>
      <c r="D133" s="9" t="s">
        <v>2880</v>
      </c>
      <c r="E133" s="8">
        <v>1515172</v>
      </c>
      <c r="F133" s="7" t="s">
        <v>3172</v>
      </c>
      <c r="G133" s="6">
        <v>2815.6441276</v>
      </c>
    </row>
    <row r="134" spans="1:7" ht="25.5" x14ac:dyDescent="0.45">
      <c r="A134" s="10" t="s">
        <v>682</v>
      </c>
      <c r="B134" s="10" t="s">
        <v>681</v>
      </c>
      <c r="C134" s="9" t="s">
        <v>63</v>
      </c>
      <c r="D134" s="9" t="s">
        <v>680</v>
      </c>
      <c r="E134" s="8">
        <v>523220826</v>
      </c>
      <c r="F134" s="7"/>
      <c r="G134" s="7">
        <v>0</v>
      </c>
    </row>
    <row r="135" spans="1:7" x14ac:dyDescent="0.45">
      <c r="A135" s="10" t="s">
        <v>679</v>
      </c>
      <c r="B135" s="10" t="s">
        <v>677</v>
      </c>
      <c r="C135" s="9" t="s">
        <v>63</v>
      </c>
      <c r="D135" s="9" t="s">
        <v>676</v>
      </c>
      <c r="E135" s="8">
        <v>99474705</v>
      </c>
      <c r="F135" s="7" t="s">
        <v>1552</v>
      </c>
      <c r="G135" s="6">
        <v>45241.095834</v>
      </c>
    </row>
    <row r="136" spans="1:7" x14ac:dyDescent="0.45">
      <c r="A136" s="10" t="s">
        <v>678</v>
      </c>
      <c r="B136" s="10" t="s">
        <v>677</v>
      </c>
      <c r="C136" s="9" t="s">
        <v>67</v>
      </c>
      <c r="D136" s="9" t="s">
        <v>676</v>
      </c>
      <c r="E136" s="8">
        <v>33056875</v>
      </c>
      <c r="F136" s="7" t="s">
        <v>3171</v>
      </c>
      <c r="G136" s="6">
        <v>11421.48088125</v>
      </c>
    </row>
    <row r="137" spans="1:7" x14ac:dyDescent="0.45">
      <c r="A137" s="10" t="s">
        <v>26</v>
      </c>
      <c r="B137" s="10" t="s">
        <v>1221</v>
      </c>
      <c r="C137" s="9" t="s">
        <v>63</v>
      </c>
      <c r="D137" s="9" t="s">
        <v>674</v>
      </c>
      <c r="E137" s="8">
        <v>620000000</v>
      </c>
      <c r="F137" s="7" t="s">
        <v>3170</v>
      </c>
      <c r="G137" s="6">
        <v>626510</v>
      </c>
    </row>
    <row r="138" spans="1:7" x14ac:dyDescent="0.45">
      <c r="A138" s="10" t="s">
        <v>25</v>
      </c>
      <c r="B138" s="10" t="s">
        <v>1544</v>
      </c>
      <c r="C138" s="9" t="s">
        <v>63</v>
      </c>
      <c r="D138" s="9" t="s">
        <v>672</v>
      </c>
      <c r="E138" s="8">
        <v>94561355</v>
      </c>
      <c r="F138" s="7" t="s">
        <v>3169</v>
      </c>
      <c r="G138" s="6">
        <v>699404.14998650004</v>
      </c>
    </row>
    <row r="139" spans="1:7" x14ac:dyDescent="0.45">
      <c r="A139" s="10" t="s">
        <v>671</v>
      </c>
      <c r="B139" s="10" t="s">
        <v>670</v>
      </c>
      <c r="C139" s="9" t="s">
        <v>63</v>
      </c>
      <c r="D139" s="9" t="s">
        <v>669</v>
      </c>
      <c r="E139" s="8">
        <v>398272</v>
      </c>
      <c r="F139" s="7" t="s">
        <v>3168</v>
      </c>
      <c r="G139" s="6">
        <v>2511.0651328000004</v>
      </c>
    </row>
    <row r="140" spans="1:7" x14ac:dyDescent="0.45">
      <c r="A140" s="10" t="s">
        <v>668</v>
      </c>
      <c r="B140" s="10" t="s">
        <v>665</v>
      </c>
      <c r="C140" s="9" t="s">
        <v>63</v>
      </c>
      <c r="D140" s="9" t="s">
        <v>667</v>
      </c>
      <c r="E140" s="8">
        <v>79829200</v>
      </c>
      <c r="F140" s="7" t="s">
        <v>3167</v>
      </c>
      <c r="G140" s="6">
        <v>38571.872856000002</v>
      </c>
    </row>
    <row r="141" spans="1:7" x14ac:dyDescent="0.45">
      <c r="A141" s="10" t="s">
        <v>666</v>
      </c>
      <c r="B141" s="10" t="s">
        <v>665</v>
      </c>
      <c r="C141" s="9" t="s">
        <v>67</v>
      </c>
      <c r="D141" s="9" t="s">
        <v>664</v>
      </c>
      <c r="E141" s="8">
        <v>15965850</v>
      </c>
      <c r="F141" s="7" t="s">
        <v>3166</v>
      </c>
      <c r="G141" s="6">
        <v>6843.2826269999996</v>
      </c>
    </row>
    <row r="142" spans="1:7" x14ac:dyDescent="0.45">
      <c r="A142" s="10" t="s">
        <v>663</v>
      </c>
      <c r="B142" s="10" t="s">
        <v>662</v>
      </c>
      <c r="C142" s="9" t="s">
        <v>63</v>
      </c>
      <c r="D142" s="9" t="s">
        <v>661</v>
      </c>
      <c r="E142" s="8">
        <v>48500000</v>
      </c>
      <c r="F142" s="7" t="s">
        <v>1223</v>
      </c>
      <c r="G142" s="6">
        <v>95.06</v>
      </c>
    </row>
    <row r="143" spans="1:7" x14ac:dyDescent="0.45">
      <c r="A143" s="10" t="s">
        <v>659</v>
      </c>
      <c r="B143" s="10" t="s">
        <v>656</v>
      </c>
      <c r="C143" s="9" t="s">
        <v>63</v>
      </c>
      <c r="D143" s="9" t="s">
        <v>658</v>
      </c>
      <c r="E143" s="8">
        <v>121847780</v>
      </c>
      <c r="F143" s="7" t="s">
        <v>3165</v>
      </c>
      <c r="G143" s="6">
        <v>359.20725543999998</v>
      </c>
    </row>
    <row r="144" spans="1:7" x14ac:dyDescent="0.45">
      <c r="A144" s="10" t="s">
        <v>657</v>
      </c>
      <c r="B144" s="10" t="s">
        <v>656</v>
      </c>
      <c r="C144" s="9" t="s">
        <v>67</v>
      </c>
      <c r="D144" s="9" t="s">
        <v>655</v>
      </c>
      <c r="E144" s="8">
        <v>10652220</v>
      </c>
      <c r="F144" s="7" t="s">
        <v>3164</v>
      </c>
      <c r="G144" s="6">
        <v>31.45387522</v>
      </c>
    </row>
    <row r="145" spans="1:7" x14ac:dyDescent="0.45">
      <c r="A145" s="10" t="s">
        <v>653</v>
      </c>
      <c r="B145" s="10" t="s">
        <v>652</v>
      </c>
      <c r="C145" s="9" t="s">
        <v>63</v>
      </c>
      <c r="D145" s="9" t="s">
        <v>651</v>
      </c>
      <c r="E145" s="8">
        <v>271745594</v>
      </c>
      <c r="F145" s="7" t="s">
        <v>3163</v>
      </c>
      <c r="G145" s="6">
        <v>228374.99719759999</v>
      </c>
    </row>
    <row r="146" spans="1:7" x14ac:dyDescent="0.45">
      <c r="A146" s="10" t="s">
        <v>650</v>
      </c>
      <c r="B146" s="10" t="s">
        <v>649</v>
      </c>
      <c r="C146" s="9" t="s">
        <v>63</v>
      </c>
      <c r="D146" s="9" t="s">
        <v>648</v>
      </c>
      <c r="E146" s="8">
        <v>55000000</v>
      </c>
      <c r="F146" s="7"/>
      <c r="G146" s="7">
        <v>0</v>
      </c>
    </row>
    <row r="147" spans="1:7" x14ac:dyDescent="0.45">
      <c r="A147" s="10" t="s">
        <v>1538</v>
      </c>
      <c r="B147" s="10" t="s">
        <v>1537</v>
      </c>
      <c r="C147" s="9" t="s">
        <v>63</v>
      </c>
      <c r="D147" s="9" t="s">
        <v>1536</v>
      </c>
      <c r="E147" s="8">
        <v>5912490</v>
      </c>
      <c r="F147" s="7">
        <v>8671</v>
      </c>
      <c r="G147" s="6">
        <v>51267.200790000003</v>
      </c>
    </row>
    <row r="148" spans="1:7" x14ac:dyDescent="0.45">
      <c r="A148" s="10" t="s">
        <v>647</v>
      </c>
      <c r="B148" s="10" t="s">
        <v>1219</v>
      </c>
      <c r="C148" s="9" t="s">
        <v>63</v>
      </c>
      <c r="D148" s="9" t="s">
        <v>645</v>
      </c>
      <c r="E148" s="8">
        <v>3729141000</v>
      </c>
      <c r="F148" s="7" t="s">
        <v>3162</v>
      </c>
      <c r="G148" s="6">
        <v>221473.68398999999</v>
      </c>
    </row>
    <row r="149" spans="1:7" x14ac:dyDescent="0.45">
      <c r="A149" s="10" t="s">
        <v>27</v>
      </c>
      <c r="B149" s="10" t="s">
        <v>1217</v>
      </c>
      <c r="C149" s="9" t="s">
        <v>63</v>
      </c>
      <c r="D149" s="9" t="s">
        <v>642</v>
      </c>
      <c r="E149" s="8">
        <v>2378489153</v>
      </c>
      <c r="F149" s="7" t="s">
        <v>3161</v>
      </c>
      <c r="G149" s="6">
        <v>127439.44881774001</v>
      </c>
    </row>
    <row r="150" spans="1:7" x14ac:dyDescent="0.45">
      <c r="A150" s="10" t="s">
        <v>640</v>
      </c>
      <c r="B150" s="10" t="s">
        <v>639</v>
      </c>
      <c r="C150" s="9" t="s">
        <v>63</v>
      </c>
      <c r="D150" s="9" t="s">
        <v>638</v>
      </c>
      <c r="E150" s="8">
        <v>164640000</v>
      </c>
      <c r="F150" s="7" t="s">
        <v>3160</v>
      </c>
      <c r="G150" s="6">
        <v>633.28776000000005</v>
      </c>
    </row>
    <row r="151" spans="1:7" ht="19.149999999999999" x14ac:dyDescent="0.45">
      <c r="A151" s="10" t="s">
        <v>637</v>
      </c>
      <c r="B151" s="10" t="s">
        <v>1533</v>
      </c>
      <c r="C151" s="9" t="s">
        <v>63</v>
      </c>
      <c r="D151" s="9" t="s">
        <v>635</v>
      </c>
      <c r="E151" s="8">
        <v>992106324</v>
      </c>
      <c r="F151" s="7" t="s">
        <v>3159</v>
      </c>
      <c r="G151" s="6">
        <v>5050.6148742200003</v>
      </c>
    </row>
    <row r="152" spans="1:7" x14ac:dyDescent="0.45">
      <c r="A152" s="10" t="s">
        <v>633</v>
      </c>
      <c r="B152" s="10" t="s">
        <v>632</v>
      </c>
      <c r="C152" s="9" t="s">
        <v>63</v>
      </c>
      <c r="D152" s="9" t="s">
        <v>631</v>
      </c>
      <c r="E152" s="8">
        <v>42217941468</v>
      </c>
      <c r="F152" s="7" t="s">
        <v>3158</v>
      </c>
      <c r="G152" s="6">
        <v>15603.75116657</v>
      </c>
    </row>
    <row r="153" spans="1:7" x14ac:dyDescent="0.45">
      <c r="A153" s="10" t="s">
        <v>2865</v>
      </c>
      <c r="B153" s="10" t="s">
        <v>2862</v>
      </c>
      <c r="C153" s="9" t="s">
        <v>63</v>
      </c>
      <c r="D153" s="9" t="s">
        <v>386</v>
      </c>
      <c r="E153" s="8">
        <v>47871694416</v>
      </c>
      <c r="F153" s="7" t="s">
        <v>3157</v>
      </c>
      <c r="G153" s="6">
        <v>51701.429969279998</v>
      </c>
    </row>
    <row r="154" spans="1:7" x14ac:dyDescent="0.45">
      <c r="A154" s="10" t="s">
        <v>2863</v>
      </c>
      <c r="B154" s="10" t="s">
        <v>2862</v>
      </c>
      <c r="C154" s="9" t="s">
        <v>67</v>
      </c>
      <c r="D154" s="9" t="s">
        <v>382</v>
      </c>
      <c r="E154" s="8">
        <v>2075149384</v>
      </c>
      <c r="F154" s="7" t="s">
        <v>3156</v>
      </c>
      <c r="G154" s="6">
        <v>1766.78218554</v>
      </c>
    </row>
    <row r="155" spans="1:7" x14ac:dyDescent="0.45">
      <c r="A155" s="10" t="s">
        <v>629</v>
      </c>
      <c r="B155" s="10" t="s">
        <v>628</v>
      </c>
      <c r="C155" s="9" t="s">
        <v>63</v>
      </c>
      <c r="D155" s="9" t="s">
        <v>627</v>
      </c>
      <c r="E155" s="8">
        <v>56092488</v>
      </c>
      <c r="F155" s="7" t="s">
        <v>3155</v>
      </c>
      <c r="G155" s="6">
        <v>821.19402432000004</v>
      </c>
    </row>
    <row r="156" spans="1:7" x14ac:dyDescent="0.45">
      <c r="A156" s="10" t="s">
        <v>625</v>
      </c>
      <c r="B156" s="10" t="s">
        <v>624</v>
      </c>
      <c r="C156" s="9" t="s">
        <v>63</v>
      </c>
      <c r="D156" s="9" t="s">
        <v>623</v>
      </c>
      <c r="E156" s="8">
        <v>112697817043</v>
      </c>
      <c r="F156" s="7" t="s">
        <v>3154</v>
      </c>
      <c r="G156" s="6">
        <v>15320.141248829999</v>
      </c>
    </row>
    <row r="157" spans="1:7" x14ac:dyDescent="0.45">
      <c r="A157" s="10" t="s">
        <v>621</v>
      </c>
      <c r="B157" s="10" t="s">
        <v>620</v>
      </c>
      <c r="C157" s="9" t="s">
        <v>63</v>
      </c>
      <c r="D157" s="9" t="s">
        <v>619</v>
      </c>
      <c r="E157" s="8">
        <v>94815163249</v>
      </c>
      <c r="F157" s="7" t="s">
        <v>3153</v>
      </c>
      <c r="G157" s="6">
        <v>7336.7973322099997</v>
      </c>
    </row>
    <row r="158" spans="1:7" x14ac:dyDescent="0.45">
      <c r="A158" s="10" t="s">
        <v>617</v>
      </c>
      <c r="B158" s="10" t="s">
        <v>616</v>
      </c>
      <c r="C158" s="9" t="s">
        <v>63</v>
      </c>
      <c r="D158" s="9" t="s">
        <v>615</v>
      </c>
      <c r="E158" s="8">
        <v>87430485711</v>
      </c>
      <c r="F158" s="7" t="s">
        <v>3152</v>
      </c>
      <c r="G158" s="6">
        <v>15121.10250372</v>
      </c>
    </row>
    <row r="159" spans="1:7" x14ac:dyDescent="0.45">
      <c r="A159" s="10" t="s">
        <v>613</v>
      </c>
      <c r="B159" s="10" t="s">
        <v>612</v>
      </c>
      <c r="C159" s="9" t="s">
        <v>63</v>
      </c>
      <c r="D159" s="9" t="s">
        <v>611</v>
      </c>
      <c r="E159" s="8">
        <v>178577801146</v>
      </c>
      <c r="F159" s="7" t="s">
        <v>3151</v>
      </c>
      <c r="G159" s="6">
        <v>9694.9888242199995</v>
      </c>
    </row>
    <row r="160" spans="1:7" x14ac:dyDescent="0.45">
      <c r="A160" s="10" t="s">
        <v>609</v>
      </c>
      <c r="B160" s="10" t="s">
        <v>608</v>
      </c>
      <c r="C160" s="9" t="s">
        <v>63</v>
      </c>
      <c r="D160" s="9" t="s">
        <v>607</v>
      </c>
      <c r="E160" s="8">
        <v>49811096064</v>
      </c>
      <c r="F160" s="7" t="s">
        <v>3150</v>
      </c>
      <c r="G160" s="6">
        <v>1785.7277938900002</v>
      </c>
    </row>
    <row r="161" spans="1:7" x14ac:dyDescent="0.45">
      <c r="A161" s="10" t="s">
        <v>605</v>
      </c>
      <c r="B161" s="10" t="s">
        <v>604</v>
      </c>
      <c r="C161" s="9" t="s">
        <v>63</v>
      </c>
      <c r="D161" s="9" t="s">
        <v>603</v>
      </c>
      <c r="E161" s="8">
        <v>95785923138</v>
      </c>
      <c r="F161" s="7" t="s">
        <v>3149</v>
      </c>
      <c r="G161" s="6">
        <v>3745.2295946999998</v>
      </c>
    </row>
    <row r="162" spans="1:7" ht="19.149999999999999" x14ac:dyDescent="0.45">
      <c r="A162" s="10" t="s">
        <v>601</v>
      </c>
      <c r="B162" s="10" t="s">
        <v>600</v>
      </c>
      <c r="C162" s="9" t="s">
        <v>63</v>
      </c>
      <c r="D162" s="9" t="s">
        <v>599</v>
      </c>
      <c r="E162" s="8">
        <v>1345037710</v>
      </c>
      <c r="F162" s="7" t="s">
        <v>3148</v>
      </c>
      <c r="G162" s="6">
        <v>130.13239844</v>
      </c>
    </row>
    <row r="163" spans="1:7" x14ac:dyDescent="0.45">
      <c r="A163" s="10" t="s">
        <v>597</v>
      </c>
      <c r="B163" s="10" t="s">
        <v>596</v>
      </c>
      <c r="C163" s="9" t="s">
        <v>63</v>
      </c>
      <c r="D163" s="9" t="s">
        <v>595</v>
      </c>
      <c r="E163" s="8">
        <v>39749359700</v>
      </c>
      <c r="F163" s="7" t="s">
        <v>3147</v>
      </c>
      <c r="G163" s="6">
        <v>42603.363726459997</v>
      </c>
    </row>
    <row r="164" spans="1:7" x14ac:dyDescent="0.45">
      <c r="A164" s="10" t="s">
        <v>593</v>
      </c>
      <c r="B164" s="10" t="s">
        <v>592</v>
      </c>
      <c r="C164" s="9" t="s">
        <v>63</v>
      </c>
      <c r="D164" s="9" t="s">
        <v>591</v>
      </c>
      <c r="E164" s="8">
        <v>48707091574</v>
      </c>
      <c r="F164" s="7" t="s">
        <v>3146</v>
      </c>
      <c r="G164" s="6">
        <v>59549.29015837</v>
      </c>
    </row>
    <row r="165" spans="1:7" x14ac:dyDescent="0.45">
      <c r="A165" s="10" t="s">
        <v>589</v>
      </c>
      <c r="B165" s="10" t="s">
        <v>588</v>
      </c>
      <c r="C165" s="9" t="s">
        <v>63</v>
      </c>
      <c r="D165" s="9" t="s">
        <v>587</v>
      </c>
      <c r="E165" s="8">
        <v>28249359700</v>
      </c>
      <c r="F165" s="7" t="s">
        <v>3145</v>
      </c>
      <c r="G165" s="6">
        <v>8963.52183281</v>
      </c>
    </row>
    <row r="166" spans="1:7" x14ac:dyDescent="0.45">
      <c r="A166" s="10" t="s">
        <v>585</v>
      </c>
      <c r="B166" s="10" t="s">
        <v>584</v>
      </c>
      <c r="C166" s="9" t="s">
        <v>63</v>
      </c>
      <c r="D166" s="9" t="s">
        <v>583</v>
      </c>
      <c r="E166" s="8">
        <v>100000000</v>
      </c>
      <c r="F166" s="7" t="s">
        <v>3144</v>
      </c>
      <c r="G166" s="6">
        <v>1525</v>
      </c>
    </row>
    <row r="167" spans="1:7" x14ac:dyDescent="0.45">
      <c r="A167" s="10" t="s">
        <v>28</v>
      </c>
      <c r="B167" s="10" t="s">
        <v>1518</v>
      </c>
      <c r="C167" s="9" t="s">
        <v>63</v>
      </c>
      <c r="D167" s="9" t="s">
        <v>580</v>
      </c>
      <c r="E167" s="8">
        <v>282215500</v>
      </c>
      <c r="F167" s="7" t="s">
        <v>3143</v>
      </c>
      <c r="G167" s="6">
        <v>40576.944589999999</v>
      </c>
    </row>
    <row r="168" spans="1:7" x14ac:dyDescent="0.45">
      <c r="A168" s="10" t="s">
        <v>578</v>
      </c>
      <c r="B168" s="10" t="s">
        <v>574</v>
      </c>
      <c r="C168" s="9" t="s">
        <v>63</v>
      </c>
      <c r="D168" s="9" t="s">
        <v>577</v>
      </c>
      <c r="E168" s="8">
        <v>416270745</v>
      </c>
      <c r="F168" s="7" t="s">
        <v>3142</v>
      </c>
      <c r="G168" s="6">
        <v>39920.364445500003</v>
      </c>
    </row>
    <row r="169" spans="1:7" x14ac:dyDescent="0.45">
      <c r="A169" s="10" t="s">
        <v>575</v>
      </c>
      <c r="B169" s="10" t="s">
        <v>574</v>
      </c>
      <c r="C169" s="9" t="s">
        <v>67</v>
      </c>
      <c r="D169" s="9" t="s">
        <v>573</v>
      </c>
      <c r="E169" s="8">
        <v>138756915</v>
      </c>
      <c r="F169" s="7" t="s">
        <v>3141</v>
      </c>
      <c r="G169" s="6">
        <v>7369.3797556499994</v>
      </c>
    </row>
    <row r="170" spans="1:7" x14ac:dyDescent="0.45">
      <c r="A170" s="10" t="s">
        <v>24</v>
      </c>
      <c r="B170" s="10" t="s">
        <v>571</v>
      </c>
      <c r="C170" s="9" t="s">
        <v>63</v>
      </c>
      <c r="D170" s="9" t="s">
        <v>570</v>
      </c>
      <c r="E170" s="8">
        <v>2066413562</v>
      </c>
      <c r="F170" s="7" t="s">
        <v>3140</v>
      </c>
      <c r="G170" s="6">
        <v>534891.15052370005</v>
      </c>
    </row>
    <row r="171" spans="1:7" x14ac:dyDescent="0.45">
      <c r="A171" s="10" t="s">
        <v>568</v>
      </c>
      <c r="B171" s="10" t="s">
        <v>565</v>
      </c>
      <c r="C171" s="9" t="s">
        <v>63</v>
      </c>
      <c r="D171" s="9" t="s">
        <v>567</v>
      </c>
      <c r="E171" s="8">
        <v>357158757</v>
      </c>
      <c r="F171" s="7"/>
      <c r="G171" s="7">
        <v>0</v>
      </c>
    </row>
    <row r="172" spans="1:7" x14ac:dyDescent="0.45">
      <c r="A172" s="10" t="s">
        <v>566</v>
      </c>
      <c r="B172" s="10" t="s">
        <v>565</v>
      </c>
      <c r="C172" s="9" t="s">
        <v>67</v>
      </c>
      <c r="D172" s="9" t="s">
        <v>564</v>
      </c>
      <c r="E172" s="8">
        <v>118405759</v>
      </c>
      <c r="F172" s="7" t="s">
        <v>3139</v>
      </c>
      <c r="G172" s="6">
        <v>19.024253300000002</v>
      </c>
    </row>
    <row r="173" spans="1:7" x14ac:dyDescent="0.45">
      <c r="A173" s="10" t="s">
        <v>22</v>
      </c>
      <c r="B173" s="10" t="s">
        <v>563</v>
      </c>
      <c r="C173" s="9" t="s">
        <v>63</v>
      </c>
      <c r="D173" s="9" t="s">
        <v>562</v>
      </c>
      <c r="E173" s="8">
        <v>179768227</v>
      </c>
      <c r="F173" s="7" t="s">
        <v>3138</v>
      </c>
      <c r="G173" s="6">
        <v>42594.283705379996</v>
      </c>
    </row>
    <row r="174" spans="1:7" x14ac:dyDescent="0.45">
      <c r="A174" s="10" t="s">
        <v>560</v>
      </c>
      <c r="B174" s="10" t="s">
        <v>559</v>
      </c>
      <c r="C174" s="9" t="s">
        <v>63</v>
      </c>
      <c r="D174" s="9" t="s">
        <v>558</v>
      </c>
      <c r="E174" s="8">
        <v>11789500</v>
      </c>
      <c r="F174" s="7" t="s">
        <v>1245</v>
      </c>
      <c r="G174" s="6">
        <v>1175.4131500000001</v>
      </c>
    </row>
    <row r="175" spans="1:7" x14ac:dyDescent="0.45">
      <c r="A175" s="10" t="s">
        <v>1508</v>
      </c>
      <c r="B175" s="10" t="s">
        <v>1507</v>
      </c>
      <c r="C175" s="9" t="s">
        <v>63</v>
      </c>
      <c r="D175" s="9" t="s">
        <v>1506</v>
      </c>
      <c r="E175" s="8">
        <v>28014000</v>
      </c>
      <c r="F175" s="7" t="s">
        <v>3137</v>
      </c>
      <c r="G175" s="6">
        <v>311.571708</v>
      </c>
    </row>
    <row r="176" spans="1:7" x14ac:dyDescent="0.45">
      <c r="A176" s="10" t="s">
        <v>557</v>
      </c>
      <c r="B176" s="10" t="s">
        <v>556</v>
      </c>
      <c r="C176" s="9" t="s">
        <v>63</v>
      </c>
      <c r="D176" s="9" t="s">
        <v>555</v>
      </c>
      <c r="E176" s="8">
        <v>8038896</v>
      </c>
      <c r="F176" s="7" t="s">
        <v>3136</v>
      </c>
      <c r="G176" s="6">
        <v>742.71360144000005</v>
      </c>
    </row>
    <row r="177" spans="1:7" ht="19.149999999999999" x14ac:dyDescent="0.45">
      <c r="A177" s="10" t="s">
        <v>554</v>
      </c>
      <c r="B177" s="10" t="s">
        <v>1502</v>
      </c>
      <c r="C177" s="9" t="s">
        <v>63</v>
      </c>
      <c r="D177" s="9" t="s">
        <v>553</v>
      </c>
      <c r="E177" s="8">
        <v>1611256000</v>
      </c>
      <c r="F177" s="7" t="s">
        <v>3135</v>
      </c>
      <c r="G177" s="6">
        <v>40621.375015999998</v>
      </c>
    </row>
    <row r="178" spans="1:7" ht="19.149999999999999" x14ac:dyDescent="0.45">
      <c r="A178" s="10" t="s">
        <v>551</v>
      </c>
      <c r="B178" s="10" t="s">
        <v>1502</v>
      </c>
      <c r="C178" s="9" t="s">
        <v>67</v>
      </c>
      <c r="D178" s="9" t="s">
        <v>549</v>
      </c>
      <c r="E178" s="8">
        <v>218983750</v>
      </c>
      <c r="F178" s="7" t="s">
        <v>3134</v>
      </c>
      <c r="G178" s="6">
        <v>4732.6768050000001</v>
      </c>
    </row>
    <row r="179" spans="1:7" x14ac:dyDescent="0.45">
      <c r="A179" s="10" t="s">
        <v>547</v>
      </c>
      <c r="B179" s="10" t="s">
        <v>546</v>
      </c>
      <c r="C179" s="9" t="s">
        <v>63</v>
      </c>
      <c r="D179" s="9" t="s">
        <v>545</v>
      </c>
      <c r="E179" s="8">
        <v>63731171</v>
      </c>
      <c r="F179" s="7" t="s">
        <v>3133</v>
      </c>
      <c r="G179" s="6">
        <v>1175.7763737799999</v>
      </c>
    </row>
    <row r="180" spans="1:7" ht="19.149999999999999" x14ac:dyDescent="0.45">
      <c r="A180" s="10" t="s">
        <v>29</v>
      </c>
      <c r="B180" s="10" t="s">
        <v>2837</v>
      </c>
      <c r="C180" s="9" t="s">
        <v>63</v>
      </c>
      <c r="D180" s="9" t="s">
        <v>542</v>
      </c>
      <c r="E180" s="8">
        <v>5993227240</v>
      </c>
      <c r="F180" s="7" t="s">
        <v>3132</v>
      </c>
      <c r="G180" s="6">
        <v>257409.10995799999</v>
      </c>
    </row>
    <row r="181" spans="1:7" x14ac:dyDescent="0.45">
      <c r="A181" s="10" t="s">
        <v>1498</v>
      </c>
      <c r="B181" s="10" t="s">
        <v>1497</v>
      </c>
      <c r="C181" s="9" t="s">
        <v>63</v>
      </c>
      <c r="D181" s="9" t="s">
        <v>512</v>
      </c>
      <c r="E181" s="8">
        <v>92422370</v>
      </c>
      <c r="F181" s="7" t="s">
        <v>3131</v>
      </c>
      <c r="G181" s="6">
        <v>84390.866047000003</v>
      </c>
    </row>
    <row r="182" spans="1:7" x14ac:dyDescent="0.45">
      <c r="A182" s="10" t="s">
        <v>30</v>
      </c>
      <c r="B182" s="10" t="s">
        <v>540</v>
      </c>
      <c r="C182" s="9" t="s">
        <v>63</v>
      </c>
      <c r="D182" s="9" t="s">
        <v>539</v>
      </c>
      <c r="E182" s="8">
        <v>19259815400</v>
      </c>
      <c r="F182" s="7" t="s">
        <v>3130</v>
      </c>
      <c r="G182" s="6">
        <v>53665.549630559995</v>
      </c>
    </row>
    <row r="183" spans="1:7" ht="19.149999999999999" x14ac:dyDescent="0.45">
      <c r="A183" s="10" t="s">
        <v>537</v>
      </c>
      <c r="B183" s="10" t="s">
        <v>534</v>
      </c>
      <c r="C183" s="9" t="s">
        <v>63</v>
      </c>
      <c r="D183" s="9" t="s">
        <v>536</v>
      </c>
      <c r="E183" s="8">
        <v>3919400</v>
      </c>
      <c r="F183" s="7" t="s">
        <v>3129</v>
      </c>
      <c r="G183" s="6">
        <v>2979.9198200000001</v>
      </c>
    </row>
    <row r="184" spans="1:7" ht="19.149999999999999" x14ac:dyDescent="0.45">
      <c r="A184" s="10" t="s">
        <v>535</v>
      </c>
      <c r="B184" s="10" t="s">
        <v>534</v>
      </c>
      <c r="C184" s="9" t="s">
        <v>67</v>
      </c>
      <c r="D184" s="9" t="s">
        <v>533</v>
      </c>
      <c r="E184" s="8">
        <v>1063512</v>
      </c>
      <c r="F184" s="7" t="s">
        <v>3128</v>
      </c>
      <c r="G184" s="6">
        <v>819.54234719999999</v>
      </c>
    </row>
    <row r="185" spans="1:7" x14ac:dyDescent="0.45">
      <c r="A185" s="10" t="s">
        <v>532</v>
      </c>
      <c r="B185" s="10" t="s">
        <v>531</v>
      </c>
      <c r="C185" s="9" t="s">
        <v>63</v>
      </c>
      <c r="D185" s="9" t="s">
        <v>530</v>
      </c>
      <c r="E185" s="8">
        <v>74762</v>
      </c>
      <c r="F185" s="7"/>
      <c r="G185" s="7">
        <v>0</v>
      </c>
    </row>
    <row r="186" spans="1:7" x14ac:dyDescent="0.45">
      <c r="A186" s="10" t="s">
        <v>529</v>
      </c>
      <c r="B186" s="10" t="s">
        <v>528</v>
      </c>
      <c r="C186" s="9" t="s">
        <v>63</v>
      </c>
      <c r="D186" s="9" t="s">
        <v>527</v>
      </c>
      <c r="E186" s="8">
        <v>1201562</v>
      </c>
      <c r="F186" s="7" t="s">
        <v>3127</v>
      </c>
      <c r="G186" s="6">
        <v>175.81255184</v>
      </c>
    </row>
    <row r="187" spans="1:7" x14ac:dyDescent="0.45">
      <c r="A187" s="10" t="s">
        <v>526</v>
      </c>
      <c r="B187" s="10" t="s">
        <v>523</v>
      </c>
      <c r="C187" s="9" t="s">
        <v>63</v>
      </c>
      <c r="D187" s="9" t="s">
        <v>525</v>
      </c>
      <c r="E187" s="8">
        <v>15198524</v>
      </c>
      <c r="F187" s="7" t="s">
        <v>3126</v>
      </c>
      <c r="G187" s="6">
        <v>4013.9301884000001</v>
      </c>
    </row>
    <row r="188" spans="1:7" x14ac:dyDescent="0.45">
      <c r="A188" s="10" t="s">
        <v>524</v>
      </c>
      <c r="B188" s="10" t="s">
        <v>523</v>
      </c>
      <c r="C188" s="9" t="s">
        <v>67</v>
      </c>
      <c r="D188" s="9" t="s">
        <v>522</v>
      </c>
      <c r="E188" s="8">
        <v>2861849</v>
      </c>
      <c r="F188" s="7" t="s">
        <v>3125</v>
      </c>
      <c r="G188" s="6">
        <v>737.2123024</v>
      </c>
    </row>
    <row r="189" spans="1:7" x14ac:dyDescent="0.45">
      <c r="A189" s="10" t="s">
        <v>31</v>
      </c>
      <c r="B189" s="10" t="s">
        <v>521</v>
      </c>
      <c r="C189" s="9" t="s">
        <v>63</v>
      </c>
      <c r="D189" s="9" t="s">
        <v>520</v>
      </c>
      <c r="E189" s="8">
        <v>3036306000</v>
      </c>
      <c r="F189" s="7" t="s">
        <v>3124</v>
      </c>
      <c r="G189" s="6">
        <v>1059276.0742200001</v>
      </c>
    </row>
    <row r="190" spans="1:7" ht="19.149999999999999" x14ac:dyDescent="0.45">
      <c r="A190" s="10" t="s">
        <v>2827</v>
      </c>
      <c r="B190" s="10" t="s">
        <v>2826</v>
      </c>
      <c r="C190" s="9" t="s">
        <v>63</v>
      </c>
      <c r="D190" s="9" t="s">
        <v>2825</v>
      </c>
      <c r="E190" s="8">
        <v>13693047</v>
      </c>
      <c r="F190" s="7"/>
      <c r="G190" s="7">
        <v>0</v>
      </c>
    </row>
    <row r="191" spans="1:7" x14ac:dyDescent="0.45">
      <c r="A191" s="10" t="s">
        <v>518</v>
      </c>
      <c r="B191" s="10" t="s">
        <v>517</v>
      </c>
      <c r="C191" s="9" t="s">
        <v>63</v>
      </c>
      <c r="D191" s="9" t="s">
        <v>516</v>
      </c>
      <c r="E191" s="8">
        <v>700000000</v>
      </c>
      <c r="F191" s="7" t="s">
        <v>3123</v>
      </c>
      <c r="G191" s="6">
        <v>438.06</v>
      </c>
    </row>
    <row r="192" spans="1:7" x14ac:dyDescent="0.45">
      <c r="A192" s="10" t="s">
        <v>511</v>
      </c>
      <c r="B192" s="10" t="s">
        <v>510</v>
      </c>
      <c r="C192" s="9" t="s">
        <v>63</v>
      </c>
      <c r="D192" s="9" t="s">
        <v>509</v>
      </c>
      <c r="E192" s="8">
        <v>59327926960</v>
      </c>
      <c r="F192" s="7" t="s">
        <v>3122</v>
      </c>
      <c r="G192" s="6">
        <v>14262.43364118</v>
      </c>
    </row>
    <row r="193" spans="1:7" x14ac:dyDescent="0.45">
      <c r="A193" s="10" t="s">
        <v>1488</v>
      </c>
      <c r="B193" s="10" t="s">
        <v>1487</v>
      </c>
      <c r="C193" s="9" t="s">
        <v>63</v>
      </c>
      <c r="D193" s="9" t="s">
        <v>924</v>
      </c>
      <c r="E193" s="8">
        <v>35371898370</v>
      </c>
      <c r="F193" s="7" t="s">
        <v>3121</v>
      </c>
      <c r="G193" s="6">
        <v>45141.61669979</v>
      </c>
    </row>
    <row r="194" spans="1:7" x14ac:dyDescent="0.45">
      <c r="A194" s="10" t="s">
        <v>507</v>
      </c>
      <c r="B194" s="10" t="s">
        <v>506</v>
      </c>
      <c r="C194" s="9" t="s">
        <v>63</v>
      </c>
      <c r="D194" s="9" t="s">
        <v>505</v>
      </c>
      <c r="E194" s="8">
        <v>1010724</v>
      </c>
      <c r="F194" s="7" t="s">
        <v>3120</v>
      </c>
      <c r="G194" s="6">
        <v>574.19230440000001</v>
      </c>
    </row>
    <row r="195" spans="1:7" x14ac:dyDescent="0.45">
      <c r="A195" s="10" t="s">
        <v>1484</v>
      </c>
      <c r="B195" s="10" t="s">
        <v>503</v>
      </c>
      <c r="C195" s="9" t="s">
        <v>63</v>
      </c>
      <c r="D195" s="9" t="s">
        <v>1483</v>
      </c>
      <c r="E195" s="8">
        <v>35480186</v>
      </c>
      <c r="F195" s="7" t="s">
        <v>3119</v>
      </c>
      <c r="G195" s="6">
        <v>1205.61672028</v>
      </c>
    </row>
    <row r="196" spans="1:7" x14ac:dyDescent="0.45">
      <c r="A196" s="10" t="s">
        <v>504</v>
      </c>
      <c r="B196" s="10" t="s">
        <v>503</v>
      </c>
      <c r="C196" s="9" t="s">
        <v>67</v>
      </c>
      <c r="D196" s="9" t="s">
        <v>502</v>
      </c>
      <c r="E196" s="8">
        <v>2750000</v>
      </c>
      <c r="F196" s="7" t="s">
        <v>3118</v>
      </c>
      <c r="G196" s="6">
        <v>5700.4750000000004</v>
      </c>
    </row>
    <row r="197" spans="1:7" x14ac:dyDescent="0.45">
      <c r="A197" s="10" t="s">
        <v>501</v>
      </c>
      <c r="B197" s="10" t="s">
        <v>500</v>
      </c>
      <c r="C197" s="9" t="s">
        <v>63</v>
      </c>
      <c r="D197" s="9" t="s">
        <v>499</v>
      </c>
      <c r="E197" s="8">
        <v>15220793</v>
      </c>
      <c r="F197" s="7" t="s">
        <v>3117</v>
      </c>
      <c r="G197" s="6">
        <v>3910.2217216999998</v>
      </c>
    </row>
    <row r="198" spans="1:7" x14ac:dyDescent="0.45">
      <c r="A198" s="10" t="s">
        <v>498</v>
      </c>
      <c r="B198" s="10" t="s">
        <v>497</v>
      </c>
      <c r="C198" s="9" t="s">
        <v>63</v>
      </c>
      <c r="D198" s="9" t="s">
        <v>496</v>
      </c>
      <c r="E198" s="8">
        <v>101709123</v>
      </c>
      <c r="F198" s="7" t="s">
        <v>3116</v>
      </c>
      <c r="G198" s="6">
        <v>1865.34531582</v>
      </c>
    </row>
    <row r="199" spans="1:7" x14ac:dyDescent="0.45">
      <c r="A199" s="10" t="s">
        <v>490</v>
      </c>
      <c r="B199" s="10" t="s">
        <v>489</v>
      </c>
      <c r="C199" s="9" t="s">
        <v>63</v>
      </c>
      <c r="D199" s="9" t="s">
        <v>488</v>
      </c>
      <c r="E199" s="8">
        <v>1567904</v>
      </c>
      <c r="F199" s="7" t="s">
        <v>3115</v>
      </c>
      <c r="G199" s="6">
        <v>238.16461759999999</v>
      </c>
    </row>
    <row r="200" spans="1:7" x14ac:dyDescent="0.45">
      <c r="A200" s="10" t="s">
        <v>1187</v>
      </c>
      <c r="B200" s="10" t="s">
        <v>1186</v>
      </c>
      <c r="C200" s="9" t="s">
        <v>63</v>
      </c>
      <c r="D200" s="9" t="s">
        <v>1185</v>
      </c>
      <c r="E200" s="8">
        <v>40000000</v>
      </c>
      <c r="F200" s="7"/>
      <c r="G200" s="7">
        <v>0</v>
      </c>
    </row>
    <row r="201" spans="1:7" x14ac:dyDescent="0.45">
      <c r="A201" s="10" t="s">
        <v>2811</v>
      </c>
      <c r="B201" s="10" t="s">
        <v>1186</v>
      </c>
      <c r="C201" s="9" t="s">
        <v>63</v>
      </c>
      <c r="D201" s="9" t="s">
        <v>1185</v>
      </c>
      <c r="E201" s="8">
        <v>60000000</v>
      </c>
      <c r="F201" s="7"/>
      <c r="G201" s="7">
        <v>0</v>
      </c>
    </row>
    <row r="202" spans="1:7" x14ac:dyDescent="0.45">
      <c r="A202" s="10" t="s">
        <v>2810</v>
      </c>
      <c r="B202" s="10" t="s">
        <v>1186</v>
      </c>
      <c r="C202" s="9" t="s">
        <v>63</v>
      </c>
      <c r="D202" s="9" t="s">
        <v>1185</v>
      </c>
      <c r="E202" s="8">
        <v>350000000</v>
      </c>
      <c r="F202" s="7"/>
      <c r="G202" s="7">
        <v>0</v>
      </c>
    </row>
    <row r="203" spans="1:7" x14ac:dyDescent="0.45">
      <c r="A203" s="10" t="s">
        <v>2809</v>
      </c>
      <c r="B203" s="10" t="s">
        <v>1186</v>
      </c>
      <c r="C203" s="9" t="s">
        <v>63</v>
      </c>
      <c r="D203" s="9" t="s">
        <v>1185</v>
      </c>
      <c r="E203" s="8">
        <v>50000000</v>
      </c>
      <c r="F203" s="7"/>
      <c r="G203" s="7">
        <v>0</v>
      </c>
    </row>
    <row r="204" spans="1:7" x14ac:dyDescent="0.45">
      <c r="A204" s="10" t="s">
        <v>2808</v>
      </c>
      <c r="B204" s="10" t="s">
        <v>1186</v>
      </c>
      <c r="C204" s="9" t="s">
        <v>63</v>
      </c>
      <c r="D204" s="9" t="s">
        <v>1185</v>
      </c>
      <c r="E204" s="8">
        <v>100000000</v>
      </c>
      <c r="F204" s="7"/>
      <c r="G204" s="7">
        <v>0</v>
      </c>
    </row>
    <row r="205" spans="1:7" x14ac:dyDescent="0.45">
      <c r="A205" s="10" t="s">
        <v>2807</v>
      </c>
      <c r="B205" s="10" t="s">
        <v>1186</v>
      </c>
      <c r="C205" s="9" t="s">
        <v>63</v>
      </c>
      <c r="D205" s="9" t="s">
        <v>1185</v>
      </c>
      <c r="E205" s="8">
        <v>70175439</v>
      </c>
      <c r="F205" s="7"/>
      <c r="G205" s="7">
        <v>0</v>
      </c>
    </row>
    <row r="206" spans="1:7" x14ac:dyDescent="0.45">
      <c r="A206" s="10" t="s">
        <v>51</v>
      </c>
      <c r="B206" s="10" t="s">
        <v>483</v>
      </c>
      <c r="C206" s="9" t="s">
        <v>63</v>
      </c>
      <c r="D206" s="9" t="s">
        <v>482</v>
      </c>
      <c r="E206" s="8">
        <v>124477080</v>
      </c>
      <c r="F206" s="7" t="s">
        <v>3114</v>
      </c>
      <c r="G206" s="6">
        <v>147716.950836</v>
      </c>
    </row>
    <row r="207" spans="1:7" x14ac:dyDescent="0.45">
      <c r="A207" s="10" t="s">
        <v>481</v>
      </c>
      <c r="B207" s="10" t="s">
        <v>480</v>
      </c>
      <c r="C207" s="9" t="s">
        <v>63</v>
      </c>
      <c r="D207" s="9" t="s">
        <v>479</v>
      </c>
      <c r="E207" s="8">
        <v>37792603</v>
      </c>
      <c r="F207" s="7" t="s">
        <v>3113</v>
      </c>
      <c r="G207" s="6">
        <v>82168.677442600005</v>
      </c>
    </row>
    <row r="208" spans="1:7" x14ac:dyDescent="0.45">
      <c r="A208" s="10" t="s">
        <v>32</v>
      </c>
      <c r="B208" s="10" t="s">
        <v>478</v>
      </c>
      <c r="C208" s="9" t="s">
        <v>63</v>
      </c>
      <c r="D208" s="9" t="s">
        <v>477</v>
      </c>
      <c r="E208" s="8">
        <v>660497344</v>
      </c>
      <c r="F208" s="7" t="s">
        <v>3112</v>
      </c>
      <c r="G208" s="6">
        <v>41855.716689280001</v>
      </c>
    </row>
    <row r="209" spans="1:7" x14ac:dyDescent="0.45">
      <c r="A209" s="10" t="s">
        <v>475</v>
      </c>
      <c r="B209" s="10" t="s">
        <v>474</v>
      </c>
      <c r="C209" s="9" t="s">
        <v>63</v>
      </c>
      <c r="D209" s="9" t="s">
        <v>473</v>
      </c>
      <c r="E209" s="8">
        <v>100000000</v>
      </c>
      <c r="F209" s="7" t="s">
        <v>3111</v>
      </c>
      <c r="G209" s="6">
        <v>607.4</v>
      </c>
    </row>
    <row r="210" spans="1:7" x14ac:dyDescent="0.45">
      <c r="A210" s="10" t="s">
        <v>471</v>
      </c>
      <c r="B210" s="10" t="s">
        <v>470</v>
      </c>
      <c r="C210" s="9" t="s">
        <v>63</v>
      </c>
      <c r="D210" s="9" t="s">
        <v>469</v>
      </c>
      <c r="E210" s="8">
        <v>190627747</v>
      </c>
      <c r="F210" s="7" t="s">
        <v>3110</v>
      </c>
      <c r="G210" s="6">
        <v>156371.9408641</v>
      </c>
    </row>
    <row r="211" spans="1:7" ht="19.149999999999999" x14ac:dyDescent="0.45">
      <c r="A211" s="10" t="s">
        <v>468</v>
      </c>
      <c r="B211" s="10" t="s">
        <v>464</v>
      </c>
      <c r="C211" s="9" t="s">
        <v>63</v>
      </c>
      <c r="D211" s="9" t="s">
        <v>467</v>
      </c>
      <c r="E211" s="8">
        <v>36210960</v>
      </c>
      <c r="F211" s="7" t="s">
        <v>3109</v>
      </c>
      <c r="G211" s="6">
        <v>2165.0532984000001</v>
      </c>
    </row>
    <row r="212" spans="1:7" ht="19.149999999999999" x14ac:dyDescent="0.45">
      <c r="A212" s="10" t="s">
        <v>465</v>
      </c>
      <c r="B212" s="10" t="s">
        <v>464</v>
      </c>
      <c r="C212" s="9" t="s">
        <v>67</v>
      </c>
      <c r="D212" s="9" t="s">
        <v>463</v>
      </c>
      <c r="E212" s="8">
        <v>11353500</v>
      </c>
      <c r="F212" s="7" t="s">
        <v>3108</v>
      </c>
      <c r="G212" s="6">
        <v>673.60315500000002</v>
      </c>
    </row>
    <row r="213" spans="1:7" x14ac:dyDescent="0.45">
      <c r="A213" s="10" t="s">
        <v>5</v>
      </c>
      <c r="B213" s="10" t="s">
        <v>1471</v>
      </c>
      <c r="C213" s="9" t="s">
        <v>63</v>
      </c>
      <c r="D213" s="9"/>
      <c r="E213" s="8">
        <v>383981204</v>
      </c>
      <c r="F213" s="7" t="s">
        <v>3107</v>
      </c>
      <c r="G213" s="6">
        <v>87612.991316679996</v>
      </c>
    </row>
    <row r="214" spans="1:7" x14ac:dyDescent="0.45">
      <c r="A214" s="10" t="s">
        <v>459</v>
      </c>
      <c r="B214" s="10" t="s">
        <v>458</v>
      </c>
      <c r="C214" s="9" t="s">
        <v>63</v>
      </c>
      <c r="D214" s="9" t="s">
        <v>457</v>
      </c>
      <c r="E214" s="8">
        <v>838287450</v>
      </c>
      <c r="F214" s="7" t="s">
        <v>3106</v>
      </c>
      <c r="G214" s="6">
        <v>842.89803098000004</v>
      </c>
    </row>
    <row r="215" spans="1:7" ht="19.149999999999999" x14ac:dyDescent="0.45">
      <c r="A215" s="10" t="s">
        <v>456</v>
      </c>
      <c r="B215" s="10" t="s">
        <v>455</v>
      </c>
      <c r="C215" s="9" t="s">
        <v>63</v>
      </c>
      <c r="D215" s="9" t="s">
        <v>454</v>
      </c>
      <c r="E215" s="8">
        <v>796392000</v>
      </c>
      <c r="F215" s="7" t="s">
        <v>3105</v>
      </c>
      <c r="G215" s="6">
        <v>905.497704</v>
      </c>
    </row>
    <row r="216" spans="1:7" x14ac:dyDescent="0.45">
      <c r="A216" s="10" t="s">
        <v>452</v>
      </c>
      <c r="B216" s="10" t="s">
        <v>451</v>
      </c>
      <c r="C216" s="9" t="s">
        <v>63</v>
      </c>
      <c r="D216" s="9" t="s">
        <v>450</v>
      </c>
      <c r="E216" s="8">
        <v>100000000</v>
      </c>
      <c r="F216" s="7" t="s">
        <v>2547</v>
      </c>
      <c r="G216" s="6">
        <v>27.8</v>
      </c>
    </row>
    <row r="217" spans="1:7" x14ac:dyDescent="0.45">
      <c r="A217" s="10" t="s">
        <v>448</v>
      </c>
      <c r="B217" s="10" t="s">
        <v>447</v>
      </c>
      <c r="C217" s="9" t="s">
        <v>63</v>
      </c>
      <c r="D217" s="9" t="s">
        <v>446</v>
      </c>
      <c r="E217" s="8">
        <v>250000</v>
      </c>
      <c r="F217" s="7"/>
      <c r="G217" s="7">
        <v>0</v>
      </c>
    </row>
    <row r="218" spans="1:7" x14ac:dyDescent="0.45">
      <c r="A218" s="10" t="s">
        <v>445</v>
      </c>
      <c r="B218" s="10" t="s">
        <v>444</v>
      </c>
      <c r="C218" s="9" t="s">
        <v>63</v>
      </c>
      <c r="D218" s="9" t="s">
        <v>443</v>
      </c>
      <c r="E218" s="8">
        <v>527142857</v>
      </c>
      <c r="F218" s="7" t="s">
        <v>3104</v>
      </c>
      <c r="G218" s="6">
        <v>20779.971422939998</v>
      </c>
    </row>
    <row r="219" spans="1:7" ht="19.149999999999999" x14ac:dyDescent="0.45">
      <c r="A219" s="10" t="s">
        <v>441</v>
      </c>
      <c r="B219" s="10" t="s">
        <v>1465</v>
      </c>
      <c r="C219" s="9" t="s">
        <v>63</v>
      </c>
      <c r="D219" s="9" t="s">
        <v>439</v>
      </c>
      <c r="E219" s="8">
        <v>1113385474671</v>
      </c>
      <c r="F219" s="7"/>
      <c r="G219" s="7">
        <v>0</v>
      </c>
    </row>
    <row r="220" spans="1:7" x14ac:dyDescent="0.45">
      <c r="A220" s="10" t="s">
        <v>437</v>
      </c>
      <c r="B220" s="10" t="s">
        <v>436</v>
      </c>
      <c r="C220" s="9" t="s">
        <v>63</v>
      </c>
      <c r="D220" s="9" t="s">
        <v>435</v>
      </c>
      <c r="E220" s="8">
        <v>703191442</v>
      </c>
      <c r="F220" s="7" t="s">
        <v>3103</v>
      </c>
      <c r="G220" s="6">
        <v>21489.530467520002</v>
      </c>
    </row>
    <row r="221" spans="1:7" x14ac:dyDescent="0.45">
      <c r="A221" s="10" t="s">
        <v>433</v>
      </c>
      <c r="B221" s="10" t="s">
        <v>432</v>
      </c>
      <c r="C221" s="9" t="s">
        <v>63</v>
      </c>
      <c r="D221" s="9" t="s">
        <v>431</v>
      </c>
      <c r="E221" s="8">
        <v>365631010</v>
      </c>
      <c r="F221" s="7" t="s">
        <v>3102</v>
      </c>
      <c r="G221" s="6">
        <v>3037.2968000700002</v>
      </c>
    </row>
    <row r="222" spans="1:7" x14ac:dyDescent="0.45">
      <c r="A222" s="10" t="s">
        <v>426</v>
      </c>
      <c r="B222" s="10" t="s">
        <v>1463</v>
      </c>
      <c r="C222" s="9" t="s">
        <v>63</v>
      </c>
      <c r="D222" s="9" t="s">
        <v>424</v>
      </c>
      <c r="E222" s="8">
        <v>65050000</v>
      </c>
      <c r="F222" s="7" t="s">
        <v>3101</v>
      </c>
      <c r="G222" s="6">
        <v>458.73259999999999</v>
      </c>
    </row>
    <row r="223" spans="1:7" x14ac:dyDescent="0.45">
      <c r="A223" s="10" t="s">
        <v>418</v>
      </c>
      <c r="B223" s="10" t="s">
        <v>417</v>
      </c>
      <c r="C223" s="9" t="s">
        <v>63</v>
      </c>
      <c r="D223" s="9" t="s">
        <v>416</v>
      </c>
      <c r="E223" s="8">
        <v>1123734</v>
      </c>
      <c r="F223" s="7">
        <v>3583</v>
      </c>
      <c r="G223" s="6">
        <v>4026.3389219999999</v>
      </c>
    </row>
    <row r="224" spans="1:7" x14ac:dyDescent="0.45">
      <c r="A224" s="10" t="s">
        <v>415</v>
      </c>
      <c r="B224" s="10" t="s">
        <v>412</v>
      </c>
      <c r="C224" s="9" t="s">
        <v>63</v>
      </c>
      <c r="D224" s="9" t="s">
        <v>414</v>
      </c>
      <c r="E224" s="8">
        <v>4700000</v>
      </c>
      <c r="F224" s="7" t="s">
        <v>3100</v>
      </c>
      <c r="G224" s="6">
        <v>1411.41</v>
      </c>
    </row>
    <row r="225" spans="1:7" x14ac:dyDescent="0.45">
      <c r="A225" s="10" t="s">
        <v>409</v>
      </c>
      <c r="B225" s="10" t="s">
        <v>408</v>
      </c>
      <c r="C225" s="9" t="s">
        <v>63</v>
      </c>
      <c r="D225" s="9" t="s">
        <v>407</v>
      </c>
      <c r="E225" s="8">
        <v>19520000</v>
      </c>
      <c r="F225" s="7" t="s">
        <v>3099</v>
      </c>
      <c r="G225" s="6">
        <v>447.98399999999998</v>
      </c>
    </row>
    <row r="226" spans="1:7" x14ac:dyDescent="0.45">
      <c r="A226" s="10" t="s">
        <v>405</v>
      </c>
      <c r="B226" s="10" t="s">
        <v>404</v>
      </c>
      <c r="C226" s="9" t="s">
        <v>67</v>
      </c>
      <c r="D226" s="9" t="s">
        <v>403</v>
      </c>
      <c r="E226" s="8">
        <v>1000000</v>
      </c>
      <c r="F226" s="7" t="s">
        <v>3098</v>
      </c>
      <c r="G226" s="6">
        <v>28.372</v>
      </c>
    </row>
    <row r="227" spans="1:7" x14ac:dyDescent="0.45">
      <c r="A227" s="10" t="s">
        <v>398</v>
      </c>
      <c r="B227" s="10" t="s">
        <v>1449</v>
      </c>
      <c r="C227" s="9" t="s">
        <v>63</v>
      </c>
      <c r="D227" s="9" t="s">
        <v>396</v>
      </c>
      <c r="E227" s="8">
        <v>1551401853</v>
      </c>
      <c r="F227" s="7" t="s">
        <v>3097</v>
      </c>
      <c r="G227" s="6">
        <v>116293.08290088001</v>
      </c>
    </row>
    <row r="228" spans="1:7" x14ac:dyDescent="0.45">
      <c r="A228" s="10" t="s">
        <v>33</v>
      </c>
      <c r="B228" s="10" t="s">
        <v>394</v>
      </c>
      <c r="C228" s="9" t="s">
        <v>63</v>
      </c>
      <c r="D228" s="9" t="s">
        <v>393</v>
      </c>
      <c r="E228" s="8">
        <v>10598177817</v>
      </c>
      <c r="F228" s="7" t="s">
        <v>3096</v>
      </c>
      <c r="G228" s="6">
        <v>2395930.0590891899</v>
      </c>
    </row>
    <row r="229" spans="1:7" ht="19.149999999999999" x14ac:dyDescent="0.45">
      <c r="A229" s="10" t="s">
        <v>391</v>
      </c>
      <c r="B229" s="10" t="s">
        <v>390</v>
      </c>
      <c r="C229" s="9" t="s">
        <v>63</v>
      </c>
      <c r="D229" s="9" t="s">
        <v>389</v>
      </c>
      <c r="E229" s="8">
        <v>16305334</v>
      </c>
      <c r="F229" s="7" t="s">
        <v>3095</v>
      </c>
      <c r="G229" s="6">
        <v>1496.8296612000001</v>
      </c>
    </row>
    <row r="230" spans="1:7" x14ac:dyDescent="0.45">
      <c r="A230" s="10" t="s">
        <v>1167</v>
      </c>
      <c r="B230" s="10" t="s">
        <v>1166</v>
      </c>
      <c r="C230" s="9" t="s">
        <v>63</v>
      </c>
      <c r="D230" s="9" t="s">
        <v>1042</v>
      </c>
      <c r="E230" s="8">
        <v>79537651</v>
      </c>
      <c r="F230" s="7" t="s">
        <v>3094</v>
      </c>
      <c r="G230" s="6">
        <v>2402.0370601999998</v>
      </c>
    </row>
    <row r="231" spans="1:7" x14ac:dyDescent="0.45">
      <c r="A231" s="10" t="s">
        <v>380</v>
      </c>
      <c r="B231" s="10" t="s">
        <v>2782</v>
      </c>
      <c r="C231" s="9" t="s">
        <v>63</v>
      </c>
      <c r="D231" s="9" t="s">
        <v>378</v>
      </c>
      <c r="E231" s="8">
        <v>120246</v>
      </c>
      <c r="F231" s="7">
        <v>12290</v>
      </c>
      <c r="G231" s="6">
        <v>1477.8233399999999</v>
      </c>
    </row>
    <row r="232" spans="1:7" x14ac:dyDescent="0.45">
      <c r="A232" s="10" t="s">
        <v>34</v>
      </c>
      <c r="B232" s="10" t="s">
        <v>375</v>
      </c>
      <c r="C232" s="9" t="s">
        <v>63</v>
      </c>
      <c r="D232" s="9" t="s">
        <v>377</v>
      </c>
      <c r="E232" s="8">
        <v>2943258269</v>
      </c>
      <c r="F232" s="7" t="s">
        <v>3093</v>
      </c>
      <c r="G232" s="6">
        <v>257858.85694708998</v>
      </c>
    </row>
    <row r="233" spans="1:7" x14ac:dyDescent="0.45">
      <c r="A233" s="10" t="s">
        <v>35</v>
      </c>
      <c r="B233" s="10" t="s">
        <v>375</v>
      </c>
      <c r="C233" s="9" t="s">
        <v>67</v>
      </c>
      <c r="D233" s="9" t="s">
        <v>374</v>
      </c>
      <c r="E233" s="8">
        <v>242831469</v>
      </c>
      <c r="F233" s="7" t="s">
        <v>3092</v>
      </c>
      <c r="G233" s="6">
        <v>17750.980383900001</v>
      </c>
    </row>
    <row r="234" spans="1:7" x14ac:dyDescent="0.45">
      <c r="A234" s="10" t="s">
        <v>372</v>
      </c>
      <c r="B234" s="10" t="s">
        <v>368</v>
      </c>
      <c r="C234" s="9" t="s">
        <v>63</v>
      </c>
      <c r="D234" s="9" t="s">
        <v>371</v>
      </c>
      <c r="E234" s="8">
        <v>3128764676</v>
      </c>
      <c r="F234" s="7" t="s">
        <v>3091</v>
      </c>
      <c r="G234" s="6">
        <v>1159.8017777499999</v>
      </c>
    </row>
    <row r="235" spans="1:7" x14ac:dyDescent="0.45">
      <c r="A235" s="10" t="s">
        <v>369</v>
      </c>
      <c r="B235" s="10" t="s">
        <v>368</v>
      </c>
      <c r="C235" s="9" t="s">
        <v>67</v>
      </c>
      <c r="D235" s="9" t="s">
        <v>367</v>
      </c>
      <c r="E235" s="8">
        <v>925737256</v>
      </c>
      <c r="F235" s="7" t="s">
        <v>3090</v>
      </c>
      <c r="G235" s="6">
        <v>338.21810648000002</v>
      </c>
    </row>
    <row r="236" spans="1:7" x14ac:dyDescent="0.45">
      <c r="A236" s="10" t="s">
        <v>362</v>
      </c>
      <c r="B236" s="10" t="s">
        <v>361</v>
      </c>
      <c r="C236" s="9" t="s">
        <v>63</v>
      </c>
      <c r="D236" s="9" t="s">
        <v>360</v>
      </c>
      <c r="E236" s="8">
        <v>42984000</v>
      </c>
      <c r="F236" s="7" t="s">
        <v>2444</v>
      </c>
      <c r="G236" s="6">
        <v>537.29999999999995</v>
      </c>
    </row>
    <row r="237" spans="1:7" x14ac:dyDescent="0.45">
      <c r="A237" s="10" t="s">
        <v>358</v>
      </c>
      <c r="B237" s="10" t="s">
        <v>357</v>
      </c>
      <c r="C237" s="9" t="s">
        <v>63</v>
      </c>
      <c r="D237" s="9" t="s">
        <v>356</v>
      </c>
      <c r="E237" s="8">
        <v>109000000</v>
      </c>
      <c r="F237" s="7" t="s">
        <v>3089</v>
      </c>
      <c r="G237" s="6">
        <v>3847.482</v>
      </c>
    </row>
    <row r="238" spans="1:7" x14ac:dyDescent="0.45">
      <c r="A238" s="10" t="s">
        <v>355</v>
      </c>
      <c r="B238" s="10" t="s">
        <v>354</v>
      </c>
      <c r="C238" s="9" t="s">
        <v>63</v>
      </c>
      <c r="D238" s="9" t="s">
        <v>353</v>
      </c>
      <c r="E238" s="8">
        <v>5012985740</v>
      </c>
      <c r="F238" s="7" t="s">
        <v>3088</v>
      </c>
      <c r="G238" s="6">
        <v>1768.5813690699999</v>
      </c>
    </row>
    <row r="239" spans="1:7" ht="19.149999999999999" x14ac:dyDescent="0.45">
      <c r="A239" s="10" t="s">
        <v>351</v>
      </c>
      <c r="B239" s="10" t="s">
        <v>350</v>
      </c>
      <c r="C239" s="9" t="s">
        <v>63</v>
      </c>
      <c r="D239" s="9" t="s">
        <v>349</v>
      </c>
      <c r="E239" s="8">
        <v>206940220</v>
      </c>
      <c r="F239" s="7" t="s">
        <v>3087</v>
      </c>
      <c r="G239" s="6">
        <v>465.40855477999997</v>
      </c>
    </row>
    <row r="240" spans="1:7" x14ac:dyDescent="0.45">
      <c r="A240" s="10" t="s">
        <v>347</v>
      </c>
      <c r="B240" s="10" t="s">
        <v>344</v>
      </c>
      <c r="C240" s="9" t="s">
        <v>63</v>
      </c>
      <c r="D240" s="9" t="s">
        <v>346</v>
      </c>
      <c r="E240" s="8">
        <v>3538928532</v>
      </c>
      <c r="F240" s="7" t="s">
        <v>3086</v>
      </c>
      <c r="G240" s="6">
        <v>931.44598961999998</v>
      </c>
    </row>
    <row r="241" spans="1:7" x14ac:dyDescent="0.45">
      <c r="A241" s="10" t="s">
        <v>345</v>
      </c>
      <c r="B241" s="10" t="s">
        <v>344</v>
      </c>
      <c r="C241" s="9" t="s">
        <v>67</v>
      </c>
      <c r="D241" s="9" t="s">
        <v>343</v>
      </c>
      <c r="E241" s="8">
        <v>521993080</v>
      </c>
      <c r="F241" s="7" t="s">
        <v>2547</v>
      </c>
      <c r="G241" s="6">
        <v>145.11407624</v>
      </c>
    </row>
    <row r="242" spans="1:7" x14ac:dyDescent="0.45">
      <c r="A242" s="10" t="s">
        <v>341</v>
      </c>
      <c r="B242" s="10" t="s">
        <v>337</v>
      </c>
      <c r="C242" s="9" t="s">
        <v>63</v>
      </c>
      <c r="D242" s="9" t="s">
        <v>340</v>
      </c>
      <c r="E242" s="8">
        <v>4865127996</v>
      </c>
      <c r="F242" s="7" t="s">
        <v>3085</v>
      </c>
      <c r="G242" s="6">
        <v>230.12055420999999</v>
      </c>
    </row>
    <row r="243" spans="1:7" x14ac:dyDescent="0.45">
      <c r="A243" s="10" t="s">
        <v>338</v>
      </c>
      <c r="B243" s="10" t="s">
        <v>337</v>
      </c>
      <c r="C243" s="9" t="s">
        <v>67</v>
      </c>
      <c r="D243" s="9" t="s">
        <v>336</v>
      </c>
      <c r="E243" s="8">
        <v>1493316000</v>
      </c>
      <c r="F243" s="7" t="s">
        <v>3084</v>
      </c>
      <c r="G243" s="6">
        <v>60.464364840000002</v>
      </c>
    </row>
    <row r="244" spans="1:7" x14ac:dyDescent="0.45">
      <c r="A244" s="10" t="s">
        <v>39</v>
      </c>
      <c r="B244" s="10" t="s">
        <v>1151</v>
      </c>
      <c r="C244" s="9" t="s">
        <v>63</v>
      </c>
      <c r="D244" s="9" t="s">
        <v>334</v>
      </c>
      <c r="E244" s="8">
        <v>21586948000</v>
      </c>
      <c r="F244" s="7" t="s">
        <v>3083</v>
      </c>
      <c r="G244" s="6">
        <v>2017947.89904</v>
      </c>
    </row>
    <row r="245" spans="1:7" x14ac:dyDescent="0.45">
      <c r="A245" s="10" t="s">
        <v>40</v>
      </c>
      <c r="B245" s="10" t="s">
        <v>1151</v>
      </c>
      <c r="C245" s="9" t="s">
        <v>67</v>
      </c>
      <c r="D245" s="9" t="s">
        <v>331</v>
      </c>
      <c r="E245" s="8">
        <v>1000000000</v>
      </c>
      <c r="F245" s="7" t="s">
        <v>3082</v>
      </c>
      <c r="G245" s="6">
        <v>70050</v>
      </c>
    </row>
    <row r="246" spans="1:7" x14ac:dyDescent="0.45">
      <c r="A246" s="10" t="s">
        <v>329</v>
      </c>
      <c r="B246" s="10" t="s">
        <v>1429</v>
      </c>
      <c r="C246" s="9" t="s">
        <v>63</v>
      </c>
      <c r="D246" s="9" t="s">
        <v>328</v>
      </c>
      <c r="E246" s="8">
        <v>737354730</v>
      </c>
      <c r="F246" s="7" t="s">
        <v>3081</v>
      </c>
      <c r="G246" s="6">
        <v>5130.5142113399997</v>
      </c>
    </row>
    <row r="247" spans="1:7" x14ac:dyDescent="0.45">
      <c r="A247" s="10" t="s">
        <v>326</v>
      </c>
      <c r="B247" s="10" t="s">
        <v>1429</v>
      </c>
      <c r="C247" s="9" t="s">
        <v>67</v>
      </c>
      <c r="D247" s="9" t="s">
        <v>324</v>
      </c>
      <c r="E247" s="8">
        <v>150000000</v>
      </c>
      <c r="F247" s="7" t="s">
        <v>3080</v>
      </c>
      <c r="G247" s="6">
        <v>4039.2</v>
      </c>
    </row>
    <row r="248" spans="1:7" x14ac:dyDescent="0.45">
      <c r="A248" s="10" t="s">
        <v>323</v>
      </c>
      <c r="B248" s="10" t="s">
        <v>322</v>
      </c>
      <c r="C248" s="9" t="s">
        <v>63</v>
      </c>
      <c r="D248" s="9" t="s">
        <v>321</v>
      </c>
      <c r="E248" s="8">
        <v>100000</v>
      </c>
      <c r="F248" s="7" t="s">
        <v>3079</v>
      </c>
      <c r="G248" s="6">
        <v>67.67</v>
      </c>
    </row>
    <row r="249" spans="1:7" x14ac:dyDescent="0.45">
      <c r="A249" s="10" t="s">
        <v>1148</v>
      </c>
      <c r="B249" s="10" t="s">
        <v>1147</v>
      </c>
      <c r="C249" s="9" t="s">
        <v>63</v>
      </c>
      <c r="D249" s="9" t="s">
        <v>1146</v>
      </c>
      <c r="E249" s="8">
        <v>22568000</v>
      </c>
      <c r="F249" s="7" t="s">
        <v>3078</v>
      </c>
      <c r="G249" s="6">
        <v>2303.0644000000002</v>
      </c>
    </row>
    <row r="250" spans="1:7" x14ac:dyDescent="0.45">
      <c r="A250" s="10" t="s">
        <v>320</v>
      </c>
      <c r="B250" s="10" t="s">
        <v>319</v>
      </c>
      <c r="C250" s="9" t="s">
        <v>63</v>
      </c>
      <c r="D250" s="9" t="s">
        <v>318</v>
      </c>
      <c r="E250" s="8">
        <v>4741299639</v>
      </c>
      <c r="F250" s="7" t="s">
        <v>3077</v>
      </c>
      <c r="G250" s="6">
        <v>556628.57761859999</v>
      </c>
    </row>
    <row r="251" spans="1:7" x14ac:dyDescent="0.45">
      <c r="A251" s="10" t="s">
        <v>2762</v>
      </c>
      <c r="B251" s="10" t="s">
        <v>2761</v>
      </c>
      <c r="C251" s="9" t="s">
        <v>63</v>
      </c>
      <c r="D251" s="9" t="s">
        <v>2760</v>
      </c>
      <c r="E251" s="8">
        <v>9547087190</v>
      </c>
      <c r="F251" s="7"/>
      <c r="G251" s="7">
        <v>0</v>
      </c>
    </row>
    <row r="252" spans="1:7" x14ac:dyDescent="0.45">
      <c r="A252" s="10" t="s">
        <v>316</v>
      </c>
      <c r="B252" s="10" t="s">
        <v>315</v>
      </c>
      <c r="C252" s="9" t="s">
        <v>63</v>
      </c>
      <c r="D252" s="9" t="s">
        <v>314</v>
      </c>
      <c r="E252" s="8">
        <v>100000000</v>
      </c>
      <c r="F252" s="7" t="s">
        <v>3076</v>
      </c>
      <c r="G252" s="6">
        <v>493.58</v>
      </c>
    </row>
    <row r="253" spans="1:7" x14ac:dyDescent="0.45">
      <c r="A253" s="10" t="s">
        <v>43</v>
      </c>
      <c r="B253" s="10" t="s">
        <v>310</v>
      </c>
      <c r="C253" s="9" t="s">
        <v>63</v>
      </c>
      <c r="D253" s="9" t="s">
        <v>312</v>
      </c>
      <c r="E253" s="8">
        <v>35725994705</v>
      </c>
      <c r="F253" s="7" t="s">
        <v>3075</v>
      </c>
      <c r="G253" s="6">
        <v>921516.30742077006</v>
      </c>
    </row>
    <row r="254" spans="1:7" x14ac:dyDescent="0.45">
      <c r="A254" s="10" t="s">
        <v>44</v>
      </c>
      <c r="B254" s="10" t="s">
        <v>310</v>
      </c>
      <c r="C254" s="9" t="s">
        <v>67</v>
      </c>
      <c r="D254" s="9" t="s">
        <v>309</v>
      </c>
      <c r="E254" s="8">
        <v>7701998235</v>
      </c>
      <c r="F254" s="7" t="s">
        <v>3074</v>
      </c>
      <c r="G254" s="6">
        <v>157967.98379985002</v>
      </c>
    </row>
    <row r="255" spans="1:7" x14ac:dyDescent="0.45">
      <c r="A255" s="10" t="s">
        <v>1421</v>
      </c>
      <c r="B255" s="10" t="s">
        <v>1420</v>
      </c>
      <c r="C255" s="9" t="s">
        <v>63</v>
      </c>
      <c r="D255" s="9" t="s">
        <v>1419</v>
      </c>
      <c r="E255" s="8">
        <v>18550851</v>
      </c>
      <c r="F255" s="7" t="s">
        <v>3073</v>
      </c>
      <c r="G255" s="6">
        <v>98883.456170399993</v>
      </c>
    </row>
    <row r="256" spans="1:7" ht="19.149999999999999" x14ac:dyDescent="0.45">
      <c r="A256" s="10" t="s">
        <v>307</v>
      </c>
      <c r="B256" s="10" t="s">
        <v>1140</v>
      </c>
      <c r="C256" s="9" t="s">
        <v>63</v>
      </c>
      <c r="D256" s="9" t="s">
        <v>306</v>
      </c>
      <c r="E256" s="8">
        <v>859074636</v>
      </c>
      <c r="F256" s="7" t="s">
        <v>3072</v>
      </c>
      <c r="G256" s="6">
        <v>232.4655965</v>
      </c>
    </row>
    <row r="257" spans="1:7" ht="19.149999999999999" x14ac:dyDescent="0.45">
      <c r="A257" s="10" t="s">
        <v>304</v>
      </c>
      <c r="B257" s="10" t="s">
        <v>1140</v>
      </c>
      <c r="C257" s="9" t="s">
        <v>67</v>
      </c>
      <c r="D257" s="9" t="s">
        <v>302</v>
      </c>
      <c r="E257" s="8">
        <v>262100364</v>
      </c>
      <c r="F257" s="7" t="s">
        <v>3071</v>
      </c>
      <c r="G257" s="6">
        <v>30.272592039999999</v>
      </c>
    </row>
    <row r="258" spans="1:7" x14ac:dyDescent="0.45">
      <c r="A258" s="10" t="s">
        <v>38</v>
      </c>
      <c r="B258" s="10" t="s">
        <v>300</v>
      </c>
      <c r="C258" s="9" t="s">
        <v>63</v>
      </c>
      <c r="D258" s="9" t="s">
        <v>299</v>
      </c>
      <c r="E258" s="8">
        <v>34270159</v>
      </c>
      <c r="F258" s="7" t="s">
        <v>3070</v>
      </c>
      <c r="G258" s="6">
        <v>24187.878222200001</v>
      </c>
    </row>
    <row r="259" spans="1:7" ht="19.149999999999999" x14ac:dyDescent="0.45">
      <c r="A259" s="10" t="s">
        <v>1416</v>
      </c>
      <c r="B259" s="10" t="s">
        <v>1412</v>
      </c>
      <c r="C259" s="9" t="s">
        <v>63</v>
      </c>
      <c r="D259" s="9" t="s">
        <v>1415</v>
      </c>
      <c r="E259" s="8">
        <v>523038198</v>
      </c>
      <c r="F259" s="7"/>
      <c r="G259" s="7">
        <v>0</v>
      </c>
    </row>
    <row r="260" spans="1:7" ht="19.149999999999999" x14ac:dyDescent="0.45">
      <c r="A260" s="10" t="s">
        <v>1413</v>
      </c>
      <c r="B260" s="10" t="s">
        <v>1412</v>
      </c>
      <c r="C260" s="9" t="s">
        <v>67</v>
      </c>
      <c r="D260" s="9" t="s">
        <v>1411</v>
      </c>
      <c r="E260" s="8">
        <v>174346066</v>
      </c>
      <c r="F260" s="7" t="s">
        <v>3069</v>
      </c>
      <c r="G260" s="6">
        <v>112.85420852</v>
      </c>
    </row>
    <row r="261" spans="1:7" x14ac:dyDescent="0.45">
      <c r="A261" s="10" t="s">
        <v>298</v>
      </c>
      <c r="B261" s="10" t="s">
        <v>1138</v>
      </c>
      <c r="C261" s="9" t="s">
        <v>67</v>
      </c>
      <c r="D261" s="9" t="s">
        <v>296</v>
      </c>
      <c r="E261" s="7">
        <v>740</v>
      </c>
      <c r="F261" s="7">
        <v>40204</v>
      </c>
      <c r="G261" s="6">
        <v>29.750959999999999</v>
      </c>
    </row>
    <row r="262" spans="1:7" x14ac:dyDescent="0.45">
      <c r="A262" s="10" t="s">
        <v>295</v>
      </c>
      <c r="B262" s="10" t="s">
        <v>294</v>
      </c>
      <c r="C262" s="9" t="s">
        <v>63</v>
      </c>
      <c r="D262" s="9" t="s">
        <v>293</v>
      </c>
      <c r="E262" s="8">
        <v>25670000</v>
      </c>
      <c r="F262" s="7" t="s">
        <v>3068</v>
      </c>
      <c r="G262" s="6">
        <v>14475.313</v>
      </c>
    </row>
    <row r="263" spans="1:7" ht="19.149999999999999" x14ac:dyDescent="0.45">
      <c r="A263" s="10" t="s">
        <v>292</v>
      </c>
      <c r="B263" s="10" t="s">
        <v>291</v>
      </c>
      <c r="C263" s="9" t="s">
        <v>63</v>
      </c>
      <c r="D263" s="9" t="s">
        <v>290</v>
      </c>
      <c r="E263" s="8">
        <v>9623736</v>
      </c>
      <c r="F263" s="7" t="s">
        <v>3067</v>
      </c>
      <c r="G263" s="6">
        <v>3154.08323664</v>
      </c>
    </row>
    <row r="264" spans="1:7" x14ac:dyDescent="0.45">
      <c r="A264" s="10" t="s">
        <v>289</v>
      </c>
      <c r="B264" s="10" t="s">
        <v>288</v>
      </c>
      <c r="C264" s="9" t="s">
        <v>63</v>
      </c>
      <c r="D264" s="9" t="s">
        <v>287</v>
      </c>
      <c r="E264" s="8">
        <v>153846100</v>
      </c>
      <c r="F264" s="7" t="s">
        <v>3066</v>
      </c>
      <c r="G264" s="6">
        <v>21701.530866000001</v>
      </c>
    </row>
    <row r="265" spans="1:7" x14ac:dyDescent="0.45">
      <c r="A265" s="10" t="s">
        <v>285</v>
      </c>
      <c r="B265" s="10" t="s">
        <v>281</v>
      </c>
      <c r="C265" s="9" t="s">
        <v>63</v>
      </c>
      <c r="D265" s="9" t="s">
        <v>284</v>
      </c>
      <c r="E265" s="8">
        <v>14003240</v>
      </c>
      <c r="F265" s="7" t="s">
        <v>3065</v>
      </c>
      <c r="G265" s="6">
        <v>234.55427</v>
      </c>
    </row>
    <row r="266" spans="1:7" x14ac:dyDescent="0.45">
      <c r="A266" s="10" t="s">
        <v>282</v>
      </c>
      <c r="B266" s="10" t="s">
        <v>281</v>
      </c>
      <c r="C266" s="9" t="s">
        <v>67</v>
      </c>
      <c r="D266" s="9" t="s">
        <v>280</v>
      </c>
      <c r="E266" s="8">
        <v>667744</v>
      </c>
      <c r="F266" s="7"/>
      <c r="G266" s="7">
        <v>0</v>
      </c>
    </row>
    <row r="267" spans="1:7" ht="19.149999999999999" x14ac:dyDescent="0.45">
      <c r="A267" s="10" t="s">
        <v>279</v>
      </c>
      <c r="B267" s="10" t="s">
        <v>276</v>
      </c>
      <c r="C267" s="9" t="s">
        <v>63</v>
      </c>
      <c r="D267" s="9" t="s">
        <v>278</v>
      </c>
      <c r="E267" s="8">
        <v>1525986880</v>
      </c>
      <c r="F267" s="7" t="s">
        <v>3064</v>
      </c>
      <c r="G267" s="6">
        <v>231.29383140000002</v>
      </c>
    </row>
    <row r="268" spans="1:7" ht="19.149999999999999" x14ac:dyDescent="0.45">
      <c r="A268" s="10" t="s">
        <v>277</v>
      </c>
      <c r="B268" s="10" t="s">
        <v>276</v>
      </c>
      <c r="C268" s="9" t="s">
        <v>67</v>
      </c>
      <c r="D268" s="9" t="s">
        <v>275</v>
      </c>
      <c r="E268" s="8">
        <v>217961420</v>
      </c>
      <c r="F268" s="7" t="s">
        <v>3063</v>
      </c>
      <c r="G268" s="6">
        <v>32.042508349999999</v>
      </c>
    </row>
    <row r="269" spans="1:7" x14ac:dyDescent="0.45">
      <c r="A269" s="10" t="s">
        <v>46</v>
      </c>
      <c r="B269" s="10" t="s">
        <v>272</v>
      </c>
      <c r="C269" s="9" t="s">
        <v>63</v>
      </c>
      <c r="D269" s="9" t="s">
        <v>274</v>
      </c>
      <c r="E269" s="8">
        <v>2178690700</v>
      </c>
      <c r="F269" s="7" t="s">
        <v>3062</v>
      </c>
      <c r="G269" s="6">
        <v>421511.28972900001</v>
      </c>
    </row>
    <row r="270" spans="1:7" x14ac:dyDescent="0.45">
      <c r="A270" s="10" t="s">
        <v>47</v>
      </c>
      <c r="B270" s="10" t="s">
        <v>272</v>
      </c>
      <c r="C270" s="9" t="s">
        <v>67</v>
      </c>
      <c r="D270" s="9" t="s">
        <v>271</v>
      </c>
      <c r="E270" s="8">
        <v>147508500</v>
      </c>
      <c r="F270" s="7" t="s">
        <v>3061</v>
      </c>
      <c r="G270" s="6">
        <v>14172.616679999999</v>
      </c>
    </row>
    <row r="271" spans="1:7" x14ac:dyDescent="0.45">
      <c r="A271" s="10" t="s">
        <v>1404</v>
      </c>
      <c r="B271" s="10" t="s">
        <v>1403</v>
      </c>
      <c r="C271" s="9" t="s">
        <v>63</v>
      </c>
      <c r="D271" s="9" t="s">
        <v>1402</v>
      </c>
      <c r="E271" s="8">
        <v>908220000</v>
      </c>
      <c r="F271" s="7" t="s">
        <v>3060</v>
      </c>
      <c r="G271" s="6">
        <v>3440.33736</v>
      </c>
    </row>
    <row r="272" spans="1:7" x14ac:dyDescent="0.45">
      <c r="A272" s="10" t="s">
        <v>2742</v>
      </c>
      <c r="B272" s="10" t="s">
        <v>2741</v>
      </c>
      <c r="C272" s="9" t="s">
        <v>63</v>
      </c>
      <c r="D272" s="9" t="s">
        <v>2740</v>
      </c>
      <c r="E272" s="8">
        <v>2620975719</v>
      </c>
      <c r="F272" s="7" t="s">
        <v>3059</v>
      </c>
      <c r="G272" s="6">
        <v>76923.016376929998</v>
      </c>
    </row>
    <row r="273" spans="1:7" x14ac:dyDescent="0.45">
      <c r="A273" s="10" t="s">
        <v>267</v>
      </c>
      <c r="B273" s="10" t="s">
        <v>266</v>
      </c>
      <c r="C273" s="9" t="s">
        <v>63</v>
      </c>
      <c r="D273" s="9" t="s">
        <v>265</v>
      </c>
      <c r="E273" s="8">
        <v>3854341416571</v>
      </c>
      <c r="F273" s="7" t="s">
        <v>3058</v>
      </c>
      <c r="G273" s="6">
        <v>25785.544076860002</v>
      </c>
    </row>
    <row r="274" spans="1:7" x14ac:dyDescent="0.45">
      <c r="A274" s="10" t="s">
        <v>263</v>
      </c>
      <c r="B274" s="10" t="s">
        <v>259</v>
      </c>
      <c r="C274" s="9" t="s">
        <v>63</v>
      </c>
      <c r="D274" s="9" t="s">
        <v>262</v>
      </c>
      <c r="E274" s="8">
        <v>1458401856250</v>
      </c>
      <c r="F274" s="7" t="s">
        <v>3057</v>
      </c>
      <c r="G274" s="6">
        <v>2040.3041968900002</v>
      </c>
    </row>
    <row r="275" spans="1:7" x14ac:dyDescent="0.45">
      <c r="A275" s="10" t="s">
        <v>260</v>
      </c>
      <c r="B275" s="10" t="s">
        <v>259</v>
      </c>
      <c r="C275" s="9" t="s">
        <v>67</v>
      </c>
      <c r="D275" s="9" t="s">
        <v>258</v>
      </c>
      <c r="E275" s="8">
        <v>16500533681</v>
      </c>
      <c r="F275" s="7" t="s">
        <v>3056</v>
      </c>
      <c r="G275" s="6">
        <v>25.460323469999999</v>
      </c>
    </row>
    <row r="276" spans="1:7" x14ac:dyDescent="0.45">
      <c r="A276" s="10" t="s">
        <v>256</v>
      </c>
      <c r="B276" s="10" t="s">
        <v>252</v>
      </c>
      <c r="C276" s="9" t="s">
        <v>63</v>
      </c>
      <c r="D276" s="9" t="s">
        <v>255</v>
      </c>
      <c r="E276" s="8">
        <v>1912505577759</v>
      </c>
      <c r="F276" s="7" t="s">
        <v>3055</v>
      </c>
      <c r="G276" s="6">
        <v>6395.41865203</v>
      </c>
    </row>
    <row r="277" spans="1:7" x14ac:dyDescent="0.45">
      <c r="A277" s="10" t="s">
        <v>253</v>
      </c>
      <c r="B277" s="10" t="s">
        <v>252</v>
      </c>
      <c r="C277" s="9" t="s">
        <v>67</v>
      </c>
      <c r="D277" s="9" t="s">
        <v>251</v>
      </c>
      <c r="E277" s="8">
        <v>75272938838</v>
      </c>
      <c r="F277" s="7" t="s">
        <v>3054</v>
      </c>
      <c r="G277" s="6">
        <v>284.98334643999999</v>
      </c>
    </row>
    <row r="278" spans="1:7" x14ac:dyDescent="0.45">
      <c r="A278" s="10" t="s">
        <v>1393</v>
      </c>
      <c r="B278" s="10" t="s">
        <v>1392</v>
      </c>
      <c r="C278" s="9" t="s">
        <v>63</v>
      </c>
      <c r="D278" s="9" t="s">
        <v>1391</v>
      </c>
      <c r="E278" s="8">
        <v>1230254011959</v>
      </c>
      <c r="F278" s="7" t="s">
        <v>3053</v>
      </c>
      <c r="G278" s="6">
        <v>3586.1904448600003</v>
      </c>
    </row>
    <row r="279" spans="1:7" x14ac:dyDescent="0.45">
      <c r="A279" s="10" t="s">
        <v>1389</v>
      </c>
      <c r="B279" s="10" t="s">
        <v>1388</v>
      </c>
      <c r="C279" s="9" t="s">
        <v>63</v>
      </c>
      <c r="D279" s="9" t="s">
        <v>1387</v>
      </c>
      <c r="E279" s="8">
        <v>1862882135385</v>
      </c>
      <c r="F279" s="7" t="s">
        <v>3052</v>
      </c>
      <c r="G279" s="6">
        <v>7742.1381546599996</v>
      </c>
    </row>
    <row r="280" spans="1:7" x14ac:dyDescent="0.45">
      <c r="A280" s="10" t="s">
        <v>1385</v>
      </c>
      <c r="B280" s="10" t="s">
        <v>1384</v>
      </c>
      <c r="C280" s="9" t="s">
        <v>63</v>
      </c>
      <c r="D280" s="9" t="s">
        <v>1383</v>
      </c>
      <c r="E280" s="8">
        <v>7837294563235</v>
      </c>
      <c r="F280" s="7" t="s">
        <v>3051</v>
      </c>
      <c r="G280" s="6">
        <v>22939.76118659</v>
      </c>
    </row>
    <row r="281" spans="1:7" x14ac:dyDescent="0.45">
      <c r="A281" s="10" t="s">
        <v>249</v>
      </c>
      <c r="B281" s="10" t="s">
        <v>248</v>
      </c>
      <c r="C281" s="9" t="s">
        <v>63</v>
      </c>
      <c r="D281" s="9" t="s">
        <v>247</v>
      </c>
      <c r="E281" s="8">
        <v>1357945609114</v>
      </c>
      <c r="F281" s="7" t="s">
        <v>3050</v>
      </c>
      <c r="G281" s="6">
        <v>2035.5604680599999</v>
      </c>
    </row>
    <row r="282" spans="1:7" x14ac:dyDescent="0.45">
      <c r="A282" s="10" t="s">
        <v>245</v>
      </c>
      <c r="B282" s="10" t="s">
        <v>244</v>
      </c>
      <c r="C282" s="9" t="s">
        <v>63</v>
      </c>
      <c r="D282" s="9" t="s">
        <v>243</v>
      </c>
      <c r="E282" s="8">
        <v>2008931928</v>
      </c>
      <c r="F282" s="7"/>
      <c r="G282" s="7">
        <v>0</v>
      </c>
    </row>
    <row r="283" spans="1:7" x14ac:dyDescent="0.45">
      <c r="A283" s="10" t="s">
        <v>2729</v>
      </c>
      <c r="B283" s="10" t="s">
        <v>2726</v>
      </c>
      <c r="C283" s="9" t="s">
        <v>63</v>
      </c>
      <c r="D283" s="9" t="s">
        <v>1457</v>
      </c>
      <c r="E283" s="8">
        <v>14996968366</v>
      </c>
      <c r="F283" s="7" t="s">
        <v>3049</v>
      </c>
      <c r="G283" s="6">
        <v>698558.78648828005</v>
      </c>
    </row>
    <row r="284" spans="1:7" x14ac:dyDescent="0.45">
      <c r="A284" s="10" t="s">
        <v>2727</v>
      </c>
      <c r="B284" s="10" t="s">
        <v>2726</v>
      </c>
      <c r="C284" s="9" t="s">
        <v>67</v>
      </c>
      <c r="D284" s="9" t="s">
        <v>1453</v>
      </c>
      <c r="E284" s="8">
        <v>450000000</v>
      </c>
      <c r="F284" s="7" t="s">
        <v>3048</v>
      </c>
      <c r="G284" s="6">
        <v>16695</v>
      </c>
    </row>
    <row r="285" spans="1:7" ht="19.149999999999999" x14ac:dyDescent="0.45">
      <c r="A285" s="10" t="s">
        <v>239</v>
      </c>
      <c r="B285" s="10" t="s">
        <v>235</v>
      </c>
      <c r="C285" s="9" t="s">
        <v>63</v>
      </c>
      <c r="D285" s="9" t="s">
        <v>238</v>
      </c>
      <c r="E285" s="8">
        <v>3819315580</v>
      </c>
      <c r="F285" s="7" t="s">
        <v>3047</v>
      </c>
      <c r="G285" s="6">
        <v>1755.3574405699999</v>
      </c>
    </row>
    <row r="286" spans="1:7" ht="19.149999999999999" x14ac:dyDescent="0.45">
      <c r="A286" s="10" t="s">
        <v>236</v>
      </c>
      <c r="B286" s="10" t="s">
        <v>235</v>
      </c>
      <c r="C286" s="9" t="s">
        <v>67</v>
      </c>
      <c r="D286" s="9" t="s">
        <v>234</v>
      </c>
      <c r="E286" s="8">
        <v>576693000</v>
      </c>
      <c r="F286" s="7" t="s">
        <v>3046</v>
      </c>
      <c r="G286" s="6">
        <v>115.3386</v>
      </c>
    </row>
    <row r="287" spans="1:7" x14ac:dyDescent="0.45">
      <c r="A287" s="10" t="s">
        <v>1378</v>
      </c>
      <c r="B287" s="10" t="s">
        <v>1377</v>
      </c>
      <c r="C287" s="9" t="s">
        <v>63</v>
      </c>
      <c r="D287" s="9" t="s">
        <v>1376</v>
      </c>
      <c r="E287" s="8">
        <v>1000</v>
      </c>
      <c r="F287" s="7"/>
      <c r="G287" s="7">
        <v>0</v>
      </c>
    </row>
    <row r="288" spans="1:7" x14ac:dyDescent="0.45">
      <c r="A288" s="10" t="s">
        <v>232</v>
      </c>
      <c r="B288" s="10" t="s">
        <v>1375</v>
      </c>
      <c r="C288" s="9" t="s">
        <v>63</v>
      </c>
      <c r="D288" s="9" t="s">
        <v>230</v>
      </c>
      <c r="E288" s="8">
        <v>13894778</v>
      </c>
      <c r="F288" s="7" t="s">
        <v>3045</v>
      </c>
      <c r="G288" s="6">
        <v>41787.155357199998</v>
      </c>
    </row>
    <row r="289" spans="1:7" ht="19.149999999999999" x14ac:dyDescent="0.45">
      <c r="A289" s="10" t="s">
        <v>45</v>
      </c>
      <c r="B289" s="10" t="s">
        <v>229</v>
      </c>
      <c r="C289" s="9" t="s">
        <v>63</v>
      </c>
      <c r="D289" s="9" t="s">
        <v>228</v>
      </c>
      <c r="E289" s="8">
        <v>937586094</v>
      </c>
      <c r="F289" s="7" t="s">
        <v>3044</v>
      </c>
      <c r="G289" s="6">
        <v>73797.401458740002</v>
      </c>
    </row>
    <row r="290" spans="1:7" x14ac:dyDescent="0.45">
      <c r="A290" s="10" t="s">
        <v>48</v>
      </c>
      <c r="B290" s="10" t="s">
        <v>226</v>
      </c>
      <c r="C290" s="9" t="s">
        <v>67</v>
      </c>
      <c r="D290" s="9" t="s">
        <v>225</v>
      </c>
      <c r="E290" s="8">
        <v>1554875</v>
      </c>
      <c r="F290" s="7">
        <v>72435</v>
      </c>
      <c r="G290" s="6">
        <v>112627.370625</v>
      </c>
    </row>
    <row r="291" spans="1:7" x14ac:dyDescent="0.45">
      <c r="A291" s="10" t="s">
        <v>224</v>
      </c>
      <c r="B291" s="10" t="s">
        <v>1126</v>
      </c>
      <c r="C291" s="9" t="s">
        <v>67</v>
      </c>
      <c r="D291" s="9" t="s">
        <v>222</v>
      </c>
      <c r="E291" s="8">
        <v>490000</v>
      </c>
      <c r="F291" s="7" t="s">
        <v>3043</v>
      </c>
      <c r="G291" s="6">
        <v>19.93712</v>
      </c>
    </row>
    <row r="292" spans="1:7" x14ac:dyDescent="0.45">
      <c r="A292" s="10" t="s">
        <v>221</v>
      </c>
      <c r="B292" s="10" t="s">
        <v>1125</v>
      </c>
      <c r="C292" s="9" t="s">
        <v>63</v>
      </c>
      <c r="D292" s="9" t="s">
        <v>219</v>
      </c>
      <c r="E292" s="8">
        <v>20843976400</v>
      </c>
      <c r="F292" s="7" t="s">
        <v>3042</v>
      </c>
      <c r="G292" s="6">
        <v>3172.6616478400001</v>
      </c>
    </row>
    <row r="293" spans="1:7" x14ac:dyDescent="0.45">
      <c r="A293" s="10" t="s">
        <v>217</v>
      </c>
      <c r="B293" s="10" t="s">
        <v>216</v>
      </c>
      <c r="C293" s="9" t="s">
        <v>63</v>
      </c>
      <c r="D293" s="9" t="s">
        <v>215</v>
      </c>
      <c r="E293" s="8">
        <v>39860000</v>
      </c>
      <c r="F293" s="7" t="s">
        <v>2546</v>
      </c>
      <c r="G293" s="6">
        <v>56.202599999999997</v>
      </c>
    </row>
    <row r="294" spans="1:7" x14ac:dyDescent="0.45">
      <c r="A294" s="10" t="s">
        <v>213</v>
      </c>
      <c r="B294" s="10" t="s">
        <v>212</v>
      </c>
      <c r="C294" s="9" t="s">
        <v>63</v>
      </c>
      <c r="D294" s="9" t="s">
        <v>211</v>
      </c>
      <c r="E294" s="8">
        <v>8220000</v>
      </c>
      <c r="F294" s="7" t="s">
        <v>3041</v>
      </c>
      <c r="G294" s="6">
        <v>466.32060000000001</v>
      </c>
    </row>
    <row r="295" spans="1:7" x14ac:dyDescent="0.45">
      <c r="A295" s="10" t="s">
        <v>2713</v>
      </c>
      <c r="B295" s="10" t="s">
        <v>2712</v>
      </c>
      <c r="C295" s="9" t="s">
        <v>63</v>
      </c>
      <c r="D295" s="9" t="s">
        <v>2711</v>
      </c>
      <c r="E295" s="8">
        <v>268972500</v>
      </c>
      <c r="F295" s="7" t="s">
        <v>3040</v>
      </c>
      <c r="G295" s="6">
        <v>6873.5922375</v>
      </c>
    </row>
    <row r="296" spans="1:7" x14ac:dyDescent="0.45">
      <c r="A296" s="10" t="s">
        <v>210</v>
      </c>
      <c r="B296" s="10" t="s">
        <v>209</v>
      </c>
      <c r="C296" s="9" t="s">
        <v>63</v>
      </c>
      <c r="D296" s="9" t="s">
        <v>208</v>
      </c>
      <c r="E296" s="8">
        <v>3725819763</v>
      </c>
      <c r="F296" s="7" t="s">
        <v>3039</v>
      </c>
      <c r="G296" s="6">
        <v>7077.5672217900001</v>
      </c>
    </row>
    <row r="297" spans="1:7" x14ac:dyDescent="0.45">
      <c r="A297" s="10" t="s">
        <v>207</v>
      </c>
      <c r="B297" s="10" t="s">
        <v>1367</v>
      </c>
      <c r="C297" s="9" t="s">
        <v>63</v>
      </c>
      <c r="D297" s="9" t="s">
        <v>205</v>
      </c>
      <c r="E297" s="8">
        <v>10000</v>
      </c>
      <c r="F297" s="7"/>
      <c r="G297" s="7">
        <v>0</v>
      </c>
    </row>
    <row r="298" spans="1:7" x14ac:dyDescent="0.45">
      <c r="A298" s="10" t="s">
        <v>2708</v>
      </c>
      <c r="B298" s="10" t="s">
        <v>1367</v>
      </c>
      <c r="C298" s="9" t="s">
        <v>63</v>
      </c>
      <c r="D298" s="9" t="s">
        <v>2707</v>
      </c>
      <c r="E298" s="8">
        <v>20200000</v>
      </c>
      <c r="F298" s="7"/>
      <c r="G298" s="7">
        <v>0</v>
      </c>
    </row>
    <row r="299" spans="1:7" ht="19.149999999999999" x14ac:dyDescent="0.45">
      <c r="A299" s="10" t="s">
        <v>1365</v>
      </c>
      <c r="B299" s="10" t="s">
        <v>1361</v>
      </c>
      <c r="C299" s="9" t="s">
        <v>63</v>
      </c>
      <c r="D299" s="9" t="s">
        <v>1364</v>
      </c>
      <c r="E299" s="8">
        <v>167566476</v>
      </c>
      <c r="F299" s="7" t="s">
        <v>3038</v>
      </c>
      <c r="G299" s="6">
        <v>196.58898963999999</v>
      </c>
    </row>
    <row r="300" spans="1:7" ht="19.149999999999999" x14ac:dyDescent="0.45">
      <c r="A300" s="10" t="s">
        <v>1362</v>
      </c>
      <c r="B300" s="10" t="s">
        <v>1361</v>
      </c>
      <c r="C300" s="9" t="s">
        <v>67</v>
      </c>
      <c r="D300" s="9" t="s">
        <v>1360</v>
      </c>
      <c r="E300" s="8">
        <v>21854448</v>
      </c>
      <c r="F300" s="7"/>
      <c r="G300" s="7">
        <v>0</v>
      </c>
    </row>
    <row r="301" spans="1:7" x14ac:dyDescent="0.45">
      <c r="A301" s="10" t="s">
        <v>1359</v>
      </c>
      <c r="B301" s="10" t="s">
        <v>1358</v>
      </c>
      <c r="C301" s="9" t="s">
        <v>63</v>
      </c>
      <c r="D301" s="9" t="s">
        <v>1357</v>
      </c>
      <c r="E301" s="8">
        <v>309114463</v>
      </c>
      <c r="F301" s="7" t="s">
        <v>3037</v>
      </c>
      <c r="G301" s="6">
        <v>5201.4690688999999</v>
      </c>
    </row>
    <row r="302" spans="1:7" x14ac:dyDescent="0.45">
      <c r="A302" s="10" t="s">
        <v>204</v>
      </c>
      <c r="B302" s="10" t="s">
        <v>203</v>
      </c>
      <c r="C302" s="9" t="s">
        <v>63</v>
      </c>
      <c r="D302" s="9" t="s">
        <v>202</v>
      </c>
      <c r="E302" s="8">
        <v>36109217</v>
      </c>
      <c r="F302" s="7" t="s">
        <v>3036</v>
      </c>
      <c r="G302" s="6">
        <v>39889.852019900005</v>
      </c>
    </row>
    <row r="303" spans="1:7" x14ac:dyDescent="0.45">
      <c r="A303" s="10" t="s">
        <v>197</v>
      </c>
      <c r="B303" s="10" t="s">
        <v>196</v>
      </c>
      <c r="C303" s="9" t="s">
        <v>63</v>
      </c>
      <c r="D303" s="9" t="s">
        <v>195</v>
      </c>
      <c r="E303" s="8">
        <v>599737</v>
      </c>
      <c r="F303" s="7" t="s">
        <v>3035</v>
      </c>
      <c r="G303" s="6">
        <v>1484.1091802000001</v>
      </c>
    </row>
    <row r="304" spans="1:7" x14ac:dyDescent="0.45">
      <c r="A304" s="10" t="s">
        <v>194</v>
      </c>
      <c r="B304" s="10" t="s">
        <v>193</v>
      </c>
      <c r="C304" s="9" t="s">
        <v>63</v>
      </c>
      <c r="D304" s="9" t="s">
        <v>192</v>
      </c>
      <c r="E304" s="8">
        <v>70000000</v>
      </c>
      <c r="F304" s="7" t="s">
        <v>3034</v>
      </c>
      <c r="G304" s="6">
        <v>477.37200000000001</v>
      </c>
    </row>
    <row r="305" spans="1:7" x14ac:dyDescent="0.45">
      <c r="A305" s="10" t="s">
        <v>49</v>
      </c>
      <c r="B305" s="10" t="s">
        <v>1352</v>
      </c>
      <c r="C305" s="9" t="s">
        <v>63</v>
      </c>
      <c r="D305" s="9" t="s">
        <v>190</v>
      </c>
      <c r="E305" s="8">
        <v>2936015891</v>
      </c>
      <c r="F305" s="7" t="s">
        <v>3033</v>
      </c>
      <c r="G305" s="6">
        <v>641079.06979985</v>
      </c>
    </row>
    <row r="306" spans="1:7" x14ac:dyDescent="0.45">
      <c r="A306" s="10" t="s">
        <v>188</v>
      </c>
      <c r="B306" s="10" t="s">
        <v>187</v>
      </c>
      <c r="C306" s="9" t="s">
        <v>63</v>
      </c>
      <c r="D306" s="9" t="s">
        <v>186</v>
      </c>
      <c r="E306" s="8">
        <v>547761</v>
      </c>
      <c r="F306" s="7">
        <v>4900</v>
      </c>
      <c r="G306" s="6">
        <v>2684.0288999999998</v>
      </c>
    </row>
    <row r="307" spans="1:7" x14ac:dyDescent="0.45">
      <c r="A307" s="10" t="s">
        <v>185</v>
      </c>
      <c r="B307" s="10" t="s">
        <v>184</v>
      </c>
      <c r="C307" s="9" t="s">
        <v>63</v>
      </c>
      <c r="D307" s="9" t="s">
        <v>183</v>
      </c>
      <c r="E307" s="8">
        <v>292575808568</v>
      </c>
      <c r="F307" s="7" t="s">
        <v>3032</v>
      </c>
      <c r="G307" s="6">
        <v>20506.638422529999</v>
      </c>
    </row>
    <row r="308" spans="1:7" x14ac:dyDescent="0.45">
      <c r="A308" s="10" t="s">
        <v>181</v>
      </c>
      <c r="B308" s="10" t="s">
        <v>1118</v>
      </c>
      <c r="C308" s="9" t="s">
        <v>63</v>
      </c>
      <c r="D308" s="9" t="s">
        <v>179</v>
      </c>
      <c r="E308" s="8">
        <v>577208000</v>
      </c>
      <c r="F308" s="7" t="s">
        <v>3031</v>
      </c>
      <c r="G308" s="6">
        <v>13321.960639999999</v>
      </c>
    </row>
    <row r="309" spans="1:7" x14ac:dyDescent="0.45">
      <c r="A309" s="10" t="s">
        <v>177</v>
      </c>
      <c r="B309" s="10" t="s">
        <v>176</v>
      </c>
      <c r="C309" s="9" t="s">
        <v>63</v>
      </c>
      <c r="D309" s="9" t="s">
        <v>175</v>
      </c>
      <c r="E309" s="8">
        <v>22000000</v>
      </c>
      <c r="F309" s="7" t="s">
        <v>3030</v>
      </c>
      <c r="G309" s="6">
        <v>435.6</v>
      </c>
    </row>
    <row r="310" spans="1:7" ht="19.149999999999999" x14ac:dyDescent="0.45">
      <c r="A310" s="10" t="s">
        <v>165</v>
      </c>
      <c r="B310" s="10" t="s">
        <v>164</v>
      </c>
      <c r="C310" s="9" t="s">
        <v>63</v>
      </c>
      <c r="D310" s="9" t="s">
        <v>163</v>
      </c>
      <c r="E310" s="8">
        <v>29165220</v>
      </c>
      <c r="F310" s="7"/>
      <c r="G310" s="7">
        <v>0</v>
      </c>
    </row>
    <row r="311" spans="1:7" x14ac:dyDescent="0.45">
      <c r="A311" s="10" t="s">
        <v>1346</v>
      </c>
      <c r="B311" s="10" t="s">
        <v>1345</v>
      </c>
      <c r="C311" s="9" t="s">
        <v>63</v>
      </c>
      <c r="D311" s="9" t="s">
        <v>1344</v>
      </c>
      <c r="E311" s="8">
        <v>500000000</v>
      </c>
      <c r="F311" s="7"/>
      <c r="G311" s="7">
        <v>0</v>
      </c>
    </row>
    <row r="312" spans="1:7" ht="19.149999999999999" x14ac:dyDescent="0.45">
      <c r="A312" s="10" t="s">
        <v>161</v>
      </c>
      <c r="B312" s="10" t="s">
        <v>157</v>
      </c>
      <c r="C312" s="9" t="s">
        <v>63</v>
      </c>
      <c r="D312" s="9" t="s">
        <v>160</v>
      </c>
      <c r="E312" s="8">
        <v>319595965</v>
      </c>
      <c r="F312" s="7" t="s">
        <v>3029</v>
      </c>
      <c r="G312" s="6">
        <v>346.69770282999997</v>
      </c>
    </row>
    <row r="313" spans="1:7" ht="19.149999999999999" x14ac:dyDescent="0.45">
      <c r="A313" s="10" t="s">
        <v>158</v>
      </c>
      <c r="B313" s="10" t="s">
        <v>157</v>
      </c>
      <c r="C313" s="9" t="s">
        <v>67</v>
      </c>
      <c r="D313" s="9" t="s">
        <v>156</v>
      </c>
      <c r="E313" s="8">
        <v>80499134</v>
      </c>
      <c r="F313" s="7" t="s">
        <v>3028</v>
      </c>
      <c r="G313" s="6">
        <v>89.30573926000001</v>
      </c>
    </row>
    <row r="314" spans="1:7" x14ac:dyDescent="0.45">
      <c r="A314" s="10" t="s">
        <v>155</v>
      </c>
      <c r="B314" s="10" t="s">
        <v>152</v>
      </c>
      <c r="C314" s="9" t="s">
        <v>63</v>
      </c>
      <c r="D314" s="9" t="s">
        <v>154</v>
      </c>
      <c r="E314" s="8">
        <v>18091110</v>
      </c>
      <c r="F314" s="7" t="s">
        <v>3027</v>
      </c>
      <c r="G314" s="6">
        <v>7648.921308</v>
      </c>
    </row>
    <row r="315" spans="1:7" x14ac:dyDescent="0.45">
      <c r="A315" s="10" t="s">
        <v>153</v>
      </c>
      <c r="B315" s="10" t="s">
        <v>152</v>
      </c>
      <c r="C315" s="9" t="s">
        <v>67</v>
      </c>
      <c r="D315" s="9" t="s">
        <v>151</v>
      </c>
      <c r="E315" s="8">
        <v>5883050</v>
      </c>
      <c r="F315" s="7" t="s">
        <v>3026</v>
      </c>
      <c r="G315" s="6">
        <v>2121.3689995</v>
      </c>
    </row>
    <row r="316" spans="1:7" x14ac:dyDescent="0.45">
      <c r="A316" s="10" t="s">
        <v>150</v>
      </c>
      <c r="B316" s="10" t="s">
        <v>149</v>
      </c>
      <c r="C316" s="9" t="s">
        <v>63</v>
      </c>
      <c r="D316" s="9" t="s">
        <v>148</v>
      </c>
      <c r="E316" s="8">
        <v>5005605</v>
      </c>
      <c r="F316" s="7" t="s">
        <v>3025</v>
      </c>
      <c r="G316" s="6">
        <v>857.86058489999994</v>
      </c>
    </row>
    <row r="317" spans="1:7" ht="19.149999999999999" x14ac:dyDescent="0.45">
      <c r="A317" s="10" t="s">
        <v>146</v>
      </c>
      <c r="B317" s="10" t="s">
        <v>142</v>
      </c>
      <c r="C317" s="9" t="s">
        <v>63</v>
      </c>
      <c r="D317" s="9" t="s">
        <v>145</v>
      </c>
      <c r="E317" s="8">
        <v>43358822914</v>
      </c>
      <c r="F317" s="7" t="s">
        <v>3024</v>
      </c>
      <c r="G317" s="6">
        <v>7447.3114237099999</v>
      </c>
    </row>
    <row r="318" spans="1:7" ht="19.149999999999999" x14ac:dyDescent="0.45">
      <c r="A318" s="10" t="s">
        <v>143</v>
      </c>
      <c r="B318" s="10" t="s">
        <v>142</v>
      </c>
      <c r="C318" s="9" t="s">
        <v>67</v>
      </c>
      <c r="D318" s="9" t="s">
        <v>141</v>
      </c>
      <c r="E318" s="8">
        <v>2075149384</v>
      </c>
      <c r="F318" s="7" t="s">
        <v>3023</v>
      </c>
      <c r="G318" s="6">
        <v>262.92142695000001</v>
      </c>
    </row>
    <row r="319" spans="1:7" x14ac:dyDescent="0.45">
      <c r="A319" s="10" t="s">
        <v>1339</v>
      </c>
      <c r="B319" s="10" t="s">
        <v>1338</v>
      </c>
      <c r="C319" s="9" t="s">
        <v>63</v>
      </c>
      <c r="D319" s="9" t="s">
        <v>1337</v>
      </c>
      <c r="E319" s="8">
        <v>10000000</v>
      </c>
      <c r="F319" s="7" t="s">
        <v>3022</v>
      </c>
      <c r="G319" s="6">
        <v>7049</v>
      </c>
    </row>
    <row r="320" spans="1:7" ht="19.149999999999999" x14ac:dyDescent="0.45">
      <c r="A320" s="10" t="s">
        <v>139</v>
      </c>
      <c r="B320" s="10" t="s">
        <v>136</v>
      </c>
      <c r="C320" s="9" t="s">
        <v>63</v>
      </c>
      <c r="D320" s="9" t="s">
        <v>138</v>
      </c>
      <c r="E320" s="8">
        <v>56151024</v>
      </c>
      <c r="F320" s="7" t="s">
        <v>3021</v>
      </c>
      <c r="G320" s="6">
        <v>1022.0609388500001</v>
      </c>
    </row>
    <row r="321" spans="1:7" ht="19.149999999999999" x14ac:dyDescent="0.45">
      <c r="A321" s="10" t="s">
        <v>137</v>
      </c>
      <c r="B321" s="10" t="s">
        <v>136</v>
      </c>
      <c r="C321" s="9" t="s">
        <v>67</v>
      </c>
      <c r="D321" s="9" t="s">
        <v>135</v>
      </c>
      <c r="E321" s="8">
        <v>18716678</v>
      </c>
      <c r="F321" s="7" t="s">
        <v>3020</v>
      </c>
      <c r="G321" s="6">
        <v>338.06063804000001</v>
      </c>
    </row>
    <row r="322" spans="1:7" x14ac:dyDescent="0.45">
      <c r="A322" s="10" t="s">
        <v>14</v>
      </c>
      <c r="B322" s="10" t="s">
        <v>133</v>
      </c>
      <c r="C322" s="9" t="s">
        <v>63</v>
      </c>
      <c r="D322" s="9" t="s">
        <v>132</v>
      </c>
      <c r="E322" s="8">
        <v>11529538</v>
      </c>
      <c r="F322" s="7" t="s">
        <v>3019</v>
      </c>
      <c r="G322" s="6">
        <v>67360.172811199998</v>
      </c>
    </row>
    <row r="323" spans="1:7" ht="19.149999999999999" x14ac:dyDescent="0.45">
      <c r="A323" s="10" t="s">
        <v>131</v>
      </c>
      <c r="B323" s="10" t="s">
        <v>128</v>
      </c>
      <c r="C323" s="9" t="s">
        <v>63</v>
      </c>
      <c r="D323" s="9" t="s">
        <v>130</v>
      </c>
      <c r="E323" s="8">
        <v>1075148</v>
      </c>
      <c r="F323" s="7"/>
      <c r="G323" s="7">
        <v>0</v>
      </c>
    </row>
    <row r="324" spans="1:7" ht="19.149999999999999" x14ac:dyDescent="0.45">
      <c r="A324" s="10" t="s">
        <v>129</v>
      </c>
      <c r="B324" s="10" t="s">
        <v>128</v>
      </c>
      <c r="C324" s="9" t="s">
        <v>67</v>
      </c>
      <c r="D324" s="9" t="s">
        <v>127</v>
      </c>
      <c r="E324" s="8">
        <v>51839</v>
      </c>
      <c r="F324" s="7"/>
      <c r="G324" s="7">
        <v>0</v>
      </c>
    </row>
    <row r="325" spans="1:7" x14ac:dyDescent="0.45">
      <c r="A325" s="10" t="s">
        <v>13</v>
      </c>
      <c r="B325" s="10" t="s">
        <v>126</v>
      </c>
      <c r="C325" s="9" t="s">
        <v>63</v>
      </c>
      <c r="D325" s="9" t="s">
        <v>125</v>
      </c>
      <c r="E325" s="8">
        <v>12960541337338</v>
      </c>
      <c r="F325" s="7" t="s">
        <v>3018</v>
      </c>
      <c r="G325" s="6">
        <v>609923.07533512998</v>
      </c>
    </row>
    <row r="326" spans="1:7" x14ac:dyDescent="0.45">
      <c r="A326" s="10" t="s">
        <v>123</v>
      </c>
      <c r="B326" s="10" t="s">
        <v>122</v>
      </c>
      <c r="C326" s="9" t="s">
        <v>63</v>
      </c>
      <c r="D326" s="9" t="s">
        <v>121</v>
      </c>
      <c r="E326" s="8">
        <v>30011859694</v>
      </c>
      <c r="F326" s="7" t="s">
        <v>3017</v>
      </c>
      <c r="G326" s="6">
        <v>50987.148434139999</v>
      </c>
    </row>
    <row r="327" spans="1:7" ht="19.149999999999999" x14ac:dyDescent="0.45">
      <c r="A327" s="10" t="s">
        <v>2681</v>
      </c>
      <c r="B327" s="10" t="s">
        <v>2680</v>
      </c>
      <c r="C327" s="9" t="s">
        <v>63</v>
      </c>
      <c r="D327" s="9" t="s">
        <v>2679</v>
      </c>
      <c r="E327" s="8">
        <v>50000000</v>
      </c>
      <c r="F327" s="7"/>
      <c r="G327" s="7">
        <v>0</v>
      </c>
    </row>
    <row r="328" spans="1:7" x14ac:dyDescent="0.45">
      <c r="A328" s="10" t="s">
        <v>3016</v>
      </c>
      <c r="B328" s="10" t="s">
        <v>3015</v>
      </c>
      <c r="C328" s="9" t="s">
        <v>63</v>
      </c>
      <c r="D328" s="9" t="s">
        <v>3014</v>
      </c>
      <c r="E328" s="7">
        <v>0</v>
      </c>
      <c r="F328" s="7"/>
      <c r="G328" s="7">
        <v>0</v>
      </c>
    </row>
    <row r="329" spans="1:7" x14ac:dyDescent="0.45">
      <c r="A329" s="10" t="s">
        <v>119</v>
      </c>
      <c r="B329" s="10" t="s">
        <v>1109</v>
      </c>
      <c r="C329" s="9" t="s">
        <v>63</v>
      </c>
      <c r="D329" s="9" t="s">
        <v>117</v>
      </c>
      <c r="E329" s="8">
        <v>53000000</v>
      </c>
      <c r="F329" s="7" t="s">
        <v>3013</v>
      </c>
      <c r="G329" s="6">
        <v>563.54899999999998</v>
      </c>
    </row>
    <row r="330" spans="1:7" x14ac:dyDescent="0.45">
      <c r="A330" s="10" t="s">
        <v>115</v>
      </c>
      <c r="B330" s="10" t="s">
        <v>1328</v>
      </c>
      <c r="C330" s="9" t="s">
        <v>63</v>
      </c>
      <c r="D330" s="9" t="s">
        <v>114</v>
      </c>
      <c r="E330" s="8">
        <v>23748694</v>
      </c>
      <c r="F330" s="7" t="s">
        <v>3012</v>
      </c>
      <c r="G330" s="6">
        <v>9223.9927496</v>
      </c>
    </row>
    <row r="331" spans="1:7" x14ac:dyDescent="0.45">
      <c r="A331" s="10" t="s">
        <v>113</v>
      </c>
      <c r="B331" s="10" t="s">
        <v>1328</v>
      </c>
      <c r="C331" s="9" t="s">
        <v>67</v>
      </c>
      <c r="D331" s="9" t="s">
        <v>111</v>
      </c>
      <c r="E331" s="8">
        <v>1294505</v>
      </c>
      <c r="F331" s="7" t="s">
        <v>2841</v>
      </c>
      <c r="G331" s="6">
        <v>170.93938524999999</v>
      </c>
    </row>
    <row r="332" spans="1:7" x14ac:dyDescent="0.45">
      <c r="A332" s="10" t="s">
        <v>2675</v>
      </c>
      <c r="B332" s="10" t="s">
        <v>2674</v>
      </c>
      <c r="C332" s="9" t="s">
        <v>63</v>
      </c>
      <c r="D332" s="9" t="s">
        <v>2673</v>
      </c>
      <c r="E332" s="8">
        <v>44000000</v>
      </c>
      <c r="F332" s="7"/>
      <c r="G332" s="7">
        <v>0</v>
      </c>
    </row>
    <row r="333" spans="1:7" ht="19.149999999999999" x14ac:dyDescent="0.45">
      <c r="A333" s="10" t="s">
        <v>110</v>
      </c>
      <c r="B333" s="10" t="s">
        <v>106</v>
      </c>
      <c r="C333" s="9" t="s">
        <v>63</v>
      </c>
      <c r="D333" s="9" t="s">
        <v>109</v>
      </c>
      <c r="E333" s="8">
        <v>1083000000</v>
      </c>
      <c r="F333" s="7" t="s">
        <v>3011</v>
      </c>
      <c r="G333" s="6">
        <v>10169.370000000001</v>
      </c>
    </row>
    <row r="334" spans="1:7" ht="19.149999999999999" x14ac:dyDescent="0.45">
      <c r="A334" s="10" t="s">
        <v>107</v>
      </c>
      <c r="B334" s="10" t="s">
        <v>106</v>
      </c>
      <c r="C334" s="9" t="s">
        <v>67</v>
      </c>
      <c r="D334" s="9" t="s">
        <v>105</v>
      </c>
      <c r="E334" s="8">
        <v>162000000</v>
      </c>
      <c r="F334" s="7" t="s">
        <v>3010</v>
      </c>
      <c r="G334" s="6">
        <v>761.07600000000002</v>
      </c>
    </row>
    <row r="335" spans="1:7" x14ac:dyDescent="0.45">
      <c r="A335" s="10" t="s">
        <v>103</v>
      </c>
      <c r="B335" s="10" t="s">
        <v>102</v>
      </c>
      <c r="C335" s="9" t="s">
        <v>63</v>
      </c>
      <c r="D335" s="9" t="s">
        <v>101</v>
      </c>
      <c r="E335" s="8">
        <v>826919375</v>
      </c>
      <c r="F335" s="7" t="s">
        <v>3009</v>
      </c>
      <c r="G335" s="6">
        <v>11932.529273190001</v>
      </c>
    </row>
    <row r="336" spans="1:7" x14ac:dyDescent="0.45">
      <c r="A336" s="10" t="s">
        <v>100</v>
      </c>
      <c r="B336" s="10" t="s">
        <v>99</v>
      </c>
      <c r="C336" s="9" t="s">
        <v>63</v>
      </c>
      <c r="D336" s="9" t="s">
        <v>98</v>
      </c>
      <c r="E336" s="8">
        <v>59746141</v>
      </c>
      <c r="F336" s="7" t="s">
        <v>3008</v>
      </c>
      <c r="G336" s="6">
        <v>1781.6299246199999</v>
      </c>
    </row>
    <row r="337" spans="1:7" x14ac:dyDescent="0.45">
      <c r="A337" s="10" t="s">
        <v>96</v>
      </c>
      <c r="B337" s="10" t="s">
        <v>92</v>
      </c>
      <c r="C337" s="9" t="s">
        <v>63</v>
      </c>
      <c r="D337" s="9" t="s">
        <v>95</v>
      </c>
      <c r="E337" s="8">
        <v>7963562986</v>
      </c>
      <c r="F337" s="7" t="s">
        <v>3007</v>
      </c>
      <c r="G337" s="6">
        <v>1675.5336522499999</v>
      </c>
    </row>
    <row r="338" spans="1:7" x14ac:dyDescent="0.45">
      <c r="A338" s="10" t="s">
        <v>93</v>
      </c>
      <c r="B338" s="10" t="s">
        <v>92</v>
      </c>
      <c r="C338" s="9" t="s">
        <v>67</v>
      </c>
      <c r="D338" s="9" t="s">
        <v>91</v>
      </c>
      <c r="E338" s="8">
        <v>1332635125</v>
      </c>
      <c r="F338" s="7" t="s">
        <v>3006</v>
      </c>
      <c r="G338" s="6">
        <v>254.40004536000001</v>
      </c>
    </row>
    <row r="339" spans="1:7" x14ac:dyDescent="0.45">
      <c r="A339" s="10" t="s">
        <v>87</v>
      </c>
      <c r="B339" s="10" t="s">
        <v>83</v>
      </c>
      <c r="C339" s="9" t="s">
        <v>63</v>
      </c>
      <c r="D339" s="9" t="s">
        <v>86</v>
      </c>
      <c r="E339" s="8">
        <v>17143584</v>
      </c>
      <c r="F339" s="7" t="s">
        <v>3005</v>
      </c>
      <c r="G339" s="6">
        <v>1368.33230054</v>
      </c>
    </row>
    <row r="340" spans="1:7" x14ac:dyDescent="0.45">
      <c r="A340" s="10" t="s">
        <v>84</v>
      </c>
      <c r="B340" s="10" t="s">
        <v>83</v>
      </c>
      <c r="C340" s="9" t="s">
        <v>67</v>
      </c>
      <c r="D340" s="9" t="s">
        <v>82</v>
      </c>
      <c r="E340" s="8">
        <v>4507320</v>
      </c>
      <c r="F340" s="7" t="s">
        <v>3004</v>
      </c>
      <c r="G340" s="6">
        <v>353.23866839999999</v>
      </c>
    </row>
    <row r="341" spans="1:7" x14ac:dyDescent="0.45">
      <c r="A341" s="10" t="s">
        <v>81</v>
      </c>
      <c r="B341" s="10" t="s">
        <v>2664</v>
      </c>
      <c r="C341" s="9" t="s">
        <v>63</v>
      </c>
      <c r="D341" s="9" t="s">
        <v>79</v>
      </c>
      <c r="E341" s="8">
        <v>296950</v>
      </c>
      <c r="F341" s="7"/>
      <c r="G341" s="7">
        <v>0</v>
      </c>
    </row>
    <row r="342" spans="1:7" x14ac:dyDescent="0.45">
      <c r="A342" s="10" t="s">
        <v>75</v>
      </c>
      <c r="B342" s="10" t="s">
        <v>74</v>
      </c>
      <c r="C342" s="9" t="s">
        <v>63</v>
      </c>
      <c r="D342" s="9" t="s">
        <v>73</v>
      </c>
      <c r="E342" s="8">
        <v>2659962</v>
      </c>
      <c r="F342" s="7" t="s">
        <v>3003</v>
      </c>
      <c r="G342" s="6">
        <v>1505.4320935200001</v>
      </c>
    </row>
    <row r="343" spans="1:7" x14ac:dyDescent="0.45">
      <c r="A343" s="10" t="s">
        <v>1313</v>
      </c>
      <c r="B343" s="10" t="s">
        <v>1312</v>
      </c>
      <c r="C343" s="9" t="s">
        <v>63</v>
      </c>
      <c r="D343" s="9" t="s">
        <v>1311</v>
      </c>
      <c r="E343" s="8">
        <v>2000000</v>
      </c>
      <c r="F343" s="7"/>
      <c r="G343" s="7">
        <v>0</v>
      </c>
    </row>
    <row r="344" spans="1:7" x14ac:dyDescent="0.45">
      <c r="A344" s="10" t="s">
        <v>72</v>
      </c>
      <c r="B344" s="10" t="s">
        <v>68</v>
      </c>
      <c r="C344" s="9" t="s">
        <v>63</v>
      </c>
      <c r="D344" s="9" t="s">
        <v>71</v>
      </c>
      <c r="E344" s="8">
        <v>112734490</v>
      </c>
      <c r="F344" s="7" t="s">
        <v>3002</v>
      </c>
      <c r="G344" s="6">
        <v>7130.4564925000004</v>
      </c>
    </row>
    <row r="345" spans="1:7" x14ac:dyDescent="0.45">
      <c r="A345" s="10" t="s">
        <v>69</v>
      </c>
      <c r="B345" s="10" t="s">
        <v>68</v>
      </c>
      <c r="C345" s="9" t="s">
        <v>67</v>
      </c>
      <c r="D345" s="9" t="s">
        <v>66</v>
      </c>
      <c r="E345" s="8">
        <v>37578123</v>
      </c>
      <c r="F345" s="7" t="s">
        <v>3001</v>
      </c>
      <c r="G345" s="6">
        <v>1501.9975763099999</v>
      </c>
    </row>
    <row r="346" spans="1:7" x14ac:dyDescent="0.45">
      <c r="A346" s="10" t="s">
        <v>65</v>
      </c>
      <c r="B346" s="10" t="s">
        <v>64</v>
      </c>
      <c r="C346" s="9" t="s">
        <v>63</v>
      </c>
      <c r="D346" s="9" t="s">
        <v>62</v>
      </c>
      <c r="E346" s="8">
        <v>562020480</v>
      </c>
      <c r="F346" s="7" t="s">
        <v>3000</v>
      </c>
      <c r="G346" s="6">
        <v>245.82775794999998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53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11" t="s">
        <v>1308</v>
      </c>
      <c r="B2" s="11" t="s">
        <v>1307</v>
      </c>
      <c r="C2" s="11" t="s">
        <v>1306</v>
      </c>
      <c r="D2" s="11" t="s">
        <v>1095</v>
      </c>
      <c r="E2" s="11" t="s">
        <v>1305</v>
      </c>
      <c r="F2" s="11" t="s">
        <v>3530</v>
      </c>
      <c r="G2" s="11" t="s">
        <v>1303</v>
      </c>
    </row>
    <row r="3" spans="1:7" x14ac:dyDescent="0.45">
      <c r="A3" s="11" t="s">
        <v>1301</v>
      </c>
      <c r="B3" s="11" t="s">
        <v>1302</v>
      </c>
      <c r="C3" s="11" t="s">
        <v>1301</v>
      </c>
      <c r="D3" s="11" t="s">
        <v>1088</v>
      </c>
      <c r="E3" s="11" t="s">
        <v>1087</v>
      </c>
      <c r="F3" s="11" t="s">
        <v>1081</v>
      </c>
      <c r="G3" s="11" t="s">
        <v>1085</v>
      </c>
    </row>
    <row r="4" spans="1:7" ht="25.5" x14ac:dyDescent="0.45">
      <c r="A4" s="11"/>
      <c r="B4" s="11" t="s">
        <v>1301</v>
      </c>
      <c r="C4" s="11" t="s">
        <v>1300</v>
      </c>
      <c r="D4" s="11" t="s">
        <v>1082</v>
      </c>
      <c r="E4" s="11"/>
      <c r="F4" s="11"/>
      <c r="G4" s="11"/>
    </row>
    <row r="5" spans="1:7" x14ac:dyDescent="0.45">
      <c r="A5" s="11"/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10" t="s">
        <v>1077</v>
      </c>
      <c r="B7" s="10" t="s">
        <v>1669</v>
      </c>
      <c r="C7" s="9" t="s">
        <v>63</v>
      </c>
      <c r="D7" s="9" t="s">
        <v>1075</v>
      </c>
      <c r="E7" s="8">
        <v>73500000</v>
      </c>
      <c r="F7" s="7" t="s">
        <v>3529</v>
      </c>
      <c r="G7" s="6">
        <v>6049.7849999999999</v>
      </c>
    </row>
    <row r="8" spans="1:7" x14ac:dyDescent="0.45">
      <c r="A8" s="10" t="s">
        <v>42</v>
      </c>
      <c r="B8" s="10" t="s">
        <v>1070</v>
      </c>
      <c r="C8" s="9" t="s">
        <v>63</v>
      </c>
      <c r="D8" s="9" t="s">
        <v>1069</v>
      </c>
      <c r="E8" s="8">
        <v>9650000000</v>
      </c>
      <c r="F8" s="7" t="s">
        <v>3528</v>
      </c>
      <c r="G8" s="6">
        <v>330869.55</v>
      </c>
    </row>
    <row r="9" spans="1:7" x14ac:dyDescent="0.45">
      <c r="A9" s="10" t="s">
        <v>9</v>
      </c>
      <c r="B9" s="10" t="s">
        <v>1067</v>
      </c>
      <c r="C9" s="9" t="s">
        <v>63</v>
      </c>
      <c r="D9" s="9" t="s">
        <v>1066</v>
      </c>
      <c r="E9" s="8">
        <v>1110616299</v>
      </c>
      <c r="F9" s="7" t="s">
        <v>3527</v>
      </c>
      <c r="G9" s="6">
        <v>60273.14654673</v>
      </c>
    </row>
    <row r="10" spans="1:7" x14ac:dyDescent="0.45">
      <c r="A10" s="10" t="s">
        <v>2995</v>
      </c>
      <c r="B10" s="10" t="s">
        <v>2994</v>
      </c>
      <c r="C10" s="9" t="s">
        <v>63</v>
      </c>
      <c r="D10" s="9" t="s">
        <v>2993</v>
      </c>
      <c r="E10" s="8">
        <v>88421053</v>
      </c>
      <c r="F10" s="7" t="s">
        <v>3526</v>
      </c>
      <c r="G10" s="6">
        <v>325.03579083</v>
      </c>
    </row>
    <row r="11" spans="1:7" x14ac:dyDescent="0.45">
      <c r="A11" s="10" t="s">
        <v>8</v>
      </c>
      <c r="B11" s="10" t="s">
        <v>1064</v>
      </c>
      <c r="C11" s="9" t="s">
        <v>63</v>
      </c>
      <c r="D11" s="9" t="s">
        <v>1063</v>
      </c>
      <c r="E11" s="8">
        <v>40534000</v>
      </c>
      <c r="F11" s="7" t="s">
        <v>3525</v>
      </c>
      <c r="G11" s="6">
        <v>40700.189400000003</v>
      </c>
    </row>
    <row r="12" spans="1:7" x14ac:dyDescent="0.45">
      <c r="A12" s="10" t="s">
        <v>1062</v>
      </c>
      <c r="B12" s="10" t="s">
        <v>1296</v>
      </c>
      <c r="C12" s="9" t="s">
        <v>63</v>
      </c>
      <c r="D12" s="9" t="s">
        <v>1060</v>
      </c>
      <c r="E12" s="8">
        <v>56490000</v>
      </c>
      <c r="F12" s="7" t="s">
        <v>3524</v>
      </c>
      <c r="G12" s="6">
        <v>1137.9910500000001</v>
      </c>
    </row>
    <row r="13" spans="1:7" x14ac:dyDescent="0.45">
      <c r="A13" s="10" t="s">
        <v>1058</v>
      </c>
      <c r="B13" s="10" t="s">
        <v>1057</v>
      </c>
      <c r="C13" s="9" t="s">
        <v>63</v>
      </c>
      <c r="D13" s="9" t="s">
        <v>1056</v>
      </c>
      <c r="E13" s="8">
        <v>800000</v>
      </c>
      <c r="F13" s="7">
        <v>66405</v>
      </c>
      <c r="G13" s="6">
        <v>53124</v>
      </c>
    </row>
    <row r="14" spans="1:7" x14ac:dyDescent="0.45">
      <c r="A14" s="10" t="s">
        <v>7</v>
      </c>
      <c r="B14" s="10" t="s">
        <v>1055</v>
      </c>
      <c r="C14" s="9" t="s">
        <v>63</v>
      </c>
      <c r="D14" s="9" t="s">
        <v>1054</v>
      </c>
      <c r="E14" s="8">
        <v>7364965630</v>
      </c>
      <c r="F14" s="7" t="s">
        <v>3523</v>
      </c>
      <c r="G14" s="6">
        <v>271325.33380920003</v>
      </c>
    </row>
    <row r="15" spans="1:7" x14ac:dyDescent="0.45">
      <c r="A15" s="10" t="s">
        <v>1052</v>
      </c>
      <c r="B15" s="10" t="s">
        <v>1293</v>
      </c>
      <c r="C15" s="9" t="s">
        <v>63</v>
      </c>
      <c r="D15" s="9" t="s">
        <v>1050</v>
      </c>
      <c r="E15" s="8">
        <v>498454822</v>
      </c>
      <c r="F15" s="7" t="s">
        <v>3522</v>
      </c>
      <c r="G15" s="6">
        <v>1755.05942826</v>
      </c>
    </row>
    <row r="16" spans="1:7" x14ac:dyDescent="0.45">
      <c r="A16" s="10" t="s">
        <v>1660</v>
      </c>
      <c r="B16" s="10" t="s">
        <v>1659</v>
      </c>
      <c r="C16" s="9" t="s">
        <v>63</v>
      </c>
      <c r="D16" s="9" t="s">
        <v>1658</v>
      </c>
      <c r="E16" s="8">
        <v>500000</v>
      </c>
      <c r="F16" s="7"/>
      <c r="G16" s="7">
        <v>0</v>
      </c>
    </row>
    <row r="17" spans="1:7" x14ac:dyDescent="0.45">
      <c r="A17" s="10" t="s">
        <v>1048</v>
      </c>
      <c r="B17" s="10" t="s">
        <v>1657</v>
      </c>
      <c r="C17" s="9" t="s">
        <v>63</v>
      </c>
      <c r="D17" s="9" t="s">
        <v>1046</v>
      </c>
      <c r="E17" s="8">
        <v>105000000</v>
      </c>
      <c r="F17" s="7" t="s">
        <v>2579</v>
      </c>
      <c r="G17" s="6">
        <v>2199.75</v>
      </c>
    </row>
    <row r="18" spans="1:7" x14ac:dyDescent="0.45">
      <c r="A18" s="10" t="s">
        <v>1040</v>
      </c>
      <c r="B18" s="10" t="s">
        <v>1039</v>
      </c>
      <c r="C18" s="9" t="s">
        <v>63</v>
      </c>
      <c r="D18" s="9" t="s">
        <v>1038</v>
      </c>
      <c r="E18" s="8">
        <v>14399997</v>
      </c>
      <c r="F18" s="7" t="s">
        <v>3521</v>
      </c>
      <c r="G18" s="6">
        <v>2355.9835091700002</v>
      </c>
    </row>
    <row r="19" spans="1:7" x14ac:dyDescent="0.45">
      <c r="A19" s="10" t="s">
        <v>1037</v>
      </c>
      <c r="B19" s="10" t="s">
        <v>1036</v>
      </c>
      <c r="C19" s="9" t="s">
        <v>63</v>
      </c>
      <c r="D19" s="9" t="s">
        <v>1035</v>
      </c>
      <c r="E19" s="8">
        <v>123817165</v>
      </c>
      <c r="F19" s="7" t="s">
        <v>3520</v>
      </c>
      <c r="G19" s="6">
        <v>77.138093799999993</v>
      </c>
    </row>
    <row r="20" spans="1:7" ht="19.149999999999999" x14ac:dyDescent="0.45">
      <c r="A20" s="10" t="s">
        <v>1033</v>
      </c>
      <c r="B20" s="10" t="s">
        <v>1032</v>
      </c>
      <c r="C20" s="9" t="s">
        <v>63</v>
      </c>
      <c r="D20" s="9" t="s">
        <v>1031</v>
      </c>
      <c r="E20" s="8">
        <v>773900078</v>
      </c>
      <c r="F20" s="7"/>
      <c r="G20" s="7">
        <v>0</v>
      </c>
    </row>
    <row r="21" spans="1:7" x14ac:dyDescent="0.45">
      <c r="A21" s="10" t="s">
        <v>1029</v>
      </c>
      <c r="B21" s="10" t="s">
        <v>1028</v>
      </c>
      <c r="C21" s="9" t="s">
        <v>63</v>
      </c>
      <c r="D21" s="9" t="s">
        <v>1027</v>
      </c>
      <c r="E21" s="8">
        <v>80700000</v>
      </c>
      <c r="F21" s="7"/>
      <c r="G21" s="7">
        <v>0</v>
      </c>
    </row>
    <row r="22" spans="1:7" x14ac:dyDescent="0.45">
      <c r="A22" s="10" t="s">
        <v>1026</v>
      </c>
      <c r="B22" s="10" t="s">
        <v>1022</v>
      </c>
      <c r="C22" s="9" t="s">
        <v>63</v>
      </c>
      <c r="D22" s="9" t="s">
        <v>1025</v>
      </c>
      <c r="E22" s="8">
        <v>1822463131</v>
      </c>
      <c r="F22" s="7" t="s">
        <v>3519</v>
      </c>
      <c r="G22" s="6">
        <v>19248.855589619998</v>
      </c>
    </row>
    <row r="23" spans="1:7" x14ac:dyDescent="0.45">
      <c r="A23" s="10" t="s">
        <v>1023</v>
      </c>
      <c r="B23" s="10" t="s">
        <v>1022</v>
      </c>
      <c r="C23" s="9" t="s">
        <v>67</v>
      </c>
      <c r="D23" s="9" t="s">
        <v>1021</v>
      </c>
      <c r="E23" s="8">
        <v>461764300</v>
      </c>
      <c r="F23" s="7" t="s">
        <v>3518</v>
      </c>
      <c r="G23" s="6">
        <v>1606.0162354000001</v>
      </c>
    </row>
    <row r="24" spans="1:7" x14ac:dyDescent="0.45">
      <c r="A24" s="10" t="s">
        <v>11</v>
      </c>
      <c r="B24" s="10" t="s">
        <v>1018</v>
      </c>
      <c r="C24" s="9" t="s">
        <v>63</v>
      </c>
      <c r="D24" s="9" t="s">
        <v>1019</v>
      </c>
      <c r="E24" s="8">
        <v>188710587</v>
      </c>
      <c r="F24" s="7" t="s">
        <v>3517</v>
      </c>
      <c r="G24" s="6">
        <v>358021.72565640003</v>
      </c>
    </row>
    <row r="25" spans="1:7" x14ac:dyDescent="0.45">
      <c r="A25" s="10" t="s">
        <v>12</v>
      </c>
      <c r="B25" s="10" t="s">
        <v>1018</v>
      </c>
      <c r="C25" s="9" t="s">
        <v>67</v>
      </c>
      <c r="D25" s="9" t="s">
        <v>1017</v>
      </c>
      <c r="E25" s="8">
        <v>38673878</v>
      </c>
      <c r="F25" s="7" t="s">
        <v>3516</v>
      </c>
      <c r="G25" s="6">
        <v>48821.903587199995</v>
      </c>
    </row>
    <row r="26" spans="1:7" x14ac:dyDescent="0.45">
      <c r="A26" s="10" t="s">
        <v>1016</v>
      </c>
      <c r="B26" s="10" t="s">
        <v>1649</v>
      </c>
      <c r="C26" s="9" t="s">
        <v>63</v>
      </c>
      <c r="D26" s="9" t="s">
        <v>1014</v>
      </c>
      <c r="E26" s="8">
        <v>1000000000</v>
      </c>
      <c r="F26" s="7" t="s">
        <v>3515</v>
      </c>
      <c r="G26" s="6">
        <v>1366.2</v>
      </c>
    </row>
    <row r="27" spans="1:7" x14ac:dyDescent="0.45">
      <c r="A27" s="10" t="s">
        <v>1012</v>
      </c>
      <c r="B27" s="10" t="s">
        <v>1008</v>
      </c>
      <c r="C27" s="9" t="s">
        <v>63</v>
      </c>
      <c r="D27" s="9" t="s">
        <v>1011</v>
      </c>
      <c r="E27" s="8">
        <v>949023840</v>
      </c>
      <c r="F27" s="7" t="s">
        <v>3514</v>
      </c>
      <c r="G27" s="6">
        <v>7313.1777110399998</v>
      </c>
    </row>
    <row r="28" spans="1:7" x14ac:dyDescent="0.45">
      <c r="A28" s="10" t="s">
        <v>1009</v>
      </c>
      <c r="B28" s="10" t="s">
        <v>1008</v>
      </c>
      <c r="C28" s="9" t="s">
        <v>67</v>
      </c>
      <c r="D28" s="9" t="s">
        <v>1007</v>
      </c>
      <c r="E28" s="8">
        <v>36165270</v>
      </c>
      <c r="F28" s="7" t="s">
        <v>3513</v>
      </c>
      <c r="G28" s="6">
        <v>190.77179924999999</v>
      </c>
    </row>
    <row r="29" spans="1:7" x14ac:dyDescent="0.45">
      <c r="A29" s="10" t="s">
        <v>1005</v>
      </c>
      <c r="B29" s="10" t="s">
        <v>1004</v>
      </c>
      <c r="C29" s="9" t="s">
        <v>63</v>
      </c>
      <c r="D29" s="9" t="s">
        <v>1003</v>
      </c>
      <c r="E29" s="8">
        <v>1150000000</v>
      </c>
      <c r="F29" s="7" t="s">
        <v>3512</v>
      </c>
      <c r="G29" s="6">
        <v>4288.3500000000004</v>
      </c>
    </row>
    <row r="30" spans="1:7" x14ac:dyDescent="0.45">
      <c r="A30" s="10" t="s">
        <v>1001</v>
      </c>
      <c r="B30" s="10" t="s">
        <v>1000</v>
      </c>
      <c r="C30" s="9" t="s">
        <v>63</v>
      </c>
      <c r="D30" s="9" t="s">
        <v>999</v>
      </c>
      <c r="E30" s="8">
        <v>7027270</v>
      </c>
      <c r="F30" s="7" t="s">
        <v>3511</v>
      </c>
      <c r="G30" s="6">
        <v>2821.4489050000002</v>
      </c>
    </row>
    <row r="31" spans="1:7" x14ac:dyDescent="0.45">
      <c r="A31" s="10" t="s">
        <v>10</v>
      </c>
      <c r="B31" s="10" t="s">
        <v>1643</v>
      </c>
      <c r="C31" s="9" t="s">
        <v>63</v>
      </c>
      <c r="D31" s="9" t="s">
        <v>997</v>
      </c>
      <c r="E31" s="8">
        <v>439554000</v>
      </c>
      <c r="F31" s="7" t="s">
        <v>3510</v>
      </c>
      <c r="G31" s="6">
        <v>19199.718720000001</v>
      </c>
    </row>
    <row r="32" spans="1:7" ht="19.149999999999999" x14ac:dyDescent="0.45">
      <c r="A32" s="10" t="s">
        <v>992</v>
      </c>
      <c r="B32" s="10" t="s">
        <v>991</v>
      </c>
      <c r="C32" s="9" t="s">
        <v>63</v>
      </c>
      <c r="D32" s="9" t="s">
        <v>990</v>
      </c>
      <c r="E32" s="8">
        <v>472382880</v>
      </c>
      <c r="F32" s="7" t="s">
        <v>3509</v>
      </c>
      <c r="G32" s="6">
        <v>11129.3406528</v>
      </c>
    </row>
    <row r="33" spans="1:7" x14ac:dyDescent="0.45">
      <c r="A33" s="10" t="s">
        <v>988</v>
      </c>
      <c r="B33" s="10" t="s">
        <v>987</v>
      </c>
      <c r="C33" s="9" t="s">
        <v>63</v>
      </c>
      <c r="D33" s="9" t="s">
        <v>986</v>
      </c>
      <c r="E33" s="8">
        <v>26771420</v>
      </c>
      <c r="F33" s="7" t="s">
        <v>2276</v>
      </c>
      <c r="G33" s="6">
        <v>501.96412500000002</v>
      </c>
    </row>
    <row r="34" spans="1:7" x14ac:dyDescent="0.45">
      <c r="A34" s="10" t="s">
        <v>984</v>
      </c>
      <c r="B34" s="10" t="s">
        <v>983</v>
      </c>
      <c r="C34" s="9" t="s">
        <v>63</v>
      </c>
      <c r="D34" s="9" t="s">
        <v>982</v>
      </c>
      <c r="E34" s="8">
        <v>600216</v>
      </c>
      <c r="F34" s="7"/>
      <c r="G34" s="7">
        <v>0</v>
      </c>
    </row>
    <row r="35" spans="1:7" x14ac:dyDescent="0.45">
      <c r="A35" s="10" t="s">
        <v>41</v>
      </c>
      <c r="B35" s="10" t="s">
        <v>1279</v>
      </c>
      <c r="C35" s="9" t="s">
        <v>63</v>
      </c>
      <c r="D35" s="9" t="s">
        <v>980</v>
      </c>
      <c r="E35" s="8">
        <v>837718660</v>
      </c>
      <c r="F35" s="7" t="s">
        <v>3508</v>
      </c>
      <c r="G35" s="6">
        <v>235901.57465600001</v>
      </c>
    </row>
    <row r="36" spans="1:7" ht="19.149999999999999" x14ac:dyDescent="0.45">
      <c r="A36" s="10" t="s">
        <v>978</v>
      </c>
      <c r="B36" s="10" t="s">
        <v>977</v>
      </c>
      <c r="C36" s="9" t="s">
        <v>63</v>
      </c>
      <c r="D36" s="9" t="s">
        <v>976</v>
      </c>
      <c r="E36" s="8">
        <v>3161965</v>
      </c>
      <c r="F36" s="7">
        <v>1238</v>
      </c>
      <c r="G36" s="6">
        <v>3914.5126700000001</v>
      </c>
    </row>
    <row r="37" spans="1:7" x14ac:dyDescent="0.45">
      <c r="A37" s="10" t="s">
        <v>975</v>
      </c>
      <c r="B37" s="10" t="s">
        <v>974</v>
      </c>
      <c r="C37" s="9" t="s">
        <v>63</v>
      </c>
      <c r="D37" s="9" t="s">
        <v>973</v>
      </c>
      <c r="E37" s="8">
        <v>54195410</v>
      </c>
      <c r="F37" s="7" t="s">
        <v>3507</v>
      </c>
      <c r="G37" s="6">
        <v>5809.7479519999997</v>
      </c>
    </row>
    <row r="38" spans="1:7" ht="19.149999999999999" x14ac:dyDescent="0.45">
      <c r="A38" s="10" t="s">
        <v>1637</v>
      </c>
      <c r="B38" s="10" t="s">
        <v>1636</v>
      </c>
      <c r="C38" s="9" t="s">
        <v>63</v>
      </c>
      <c r="D38" s="9" t="s">
        <v>1635</v>
      </c>
      <c r="E38" s="8">
        <v>700000000</v>
      </c>
      <c r="F38" s="7"/>
      <c r="G38" s="7">
        <v>0</v>
      </c>
    </row>
    <row r="39" spans="1:7" x14ac:dyDescent="0.45">
      <c r="A39" s="10" t="s">
        <v>972</v>
      </c>
      <c r="B39" s="10" t="s">
        <v>968</v>
      </c>
      <c r="C39" s="9" t="s">
        <v>63</v>
      </c>
      <c r="D39" s="9" t="s">
        <v>971</v>
      </c>
      <c r="E39" s="8">
        <v>6894914573</v>
      </c>
      <c r="F39" s="7" t="s">
        <v>3506</v>
      </c>
      <c r="G39" s="6">
        <v>823.45964745000003</v>
      </c>
    </row>
    <row r="40" spans="1:7" x14ac:dyDescent="0.45">
      <c r="A40" s="10" t="s">
        <v>969</v>
      </c>
      <c r="B40" s="10" t="s">
        <v>968</v>
      </c>
      <c r="C40" s="9" t="s">
        <v>67</v>
      </c>
      <c r="D40" s="9" t="s">
        <v>967</v>
      </c>
      <c r="E40" s="8">
        <v>859219416</v>
      </c>
      <c r="F40" s="7" t="s">
        <v>3505</v>
      </c>
      <c r="G40" s="6">
        <v>79.804299360000002</v>
      </c>
    </row>
    <row r="41" spans="1:7" x14ac:dyDescent="0.45">
      <c r="A41" s="10" t="s">
        <v>965</v>
      </c>
      <c r="B41" s="10" t="s">
        <v>961</v>
      </c>
      <c r="C41" s="9" t="s">
        <v>63</v>
      </c>
      <c r="D41" s="9" t="s">
        <v>964</v>
      </c>
      <c r="E41" s="8">
        <v>166167000</v>
      </c>
      <c r="F41" s="7" t="s">
        <v>3504</v>
      </c>
      <c r="G41" s="6">
        <v>2372.3662589999999</v>
      </c>
    </row>
    <row r="42" spans="1:7" x14ac:dyDescent="0.45">
      <c r="A42" s="10" t="s">
        <v>962</v>
      </c>
      <c r="B42" s="10" t="s">
        <v>961</v>
      </c>
      <c r="C42" s="9" t="s">
        <v>67</v>
      </c>
      <c r="D42" s="9" t="s">
        <v>960</v>
      </c>
      <c r="E42" s="8">
        <v>55389000</v>
      </c>
      <c r="F42" s="7" t="s">
        <v>3503</v>
      </c>
      <c r="G42" s="6">
        <v>388.05533400000002</v>
      </c>
    </row>
    <row r="43" spans="1:7" x14ac:dyDescent="0.45">
      <c r="A43" s="10" t="s">
        <v>958</v>
      </c>
      <c r="B43" s="10" t="s">
        <v>1630</v>
      </c>
      <c r="C43" s="9" t="s">
        <v>63</v>
      </c>
      <c r="D43" s="9" t="s">
        <v>956</v>
      </c>
      <c r="E43" s="8">
        <v>498900</v>
      </c>
      <c r="F43" s="7" t="s">
        <v>3502</v>
      </c>
      <c r="G43" s="6">
        <v>537.26540999999997</v>
      </c>
    </row>
    <row r="44" spans="1:7" ht="19.149999999999999" x14ac:dyDescent="0.45">
      <c r="A44" s="10" t="s">
        <v>955</v>
      </c>
      <c r="B44" s="10" t="s">
        <v>954</v>
      </c>
      <c r="C44" s="9" t="s">
        <v>63</v>
      </c>
      <c r="D44" s="9" t="s">
        <v>953</v>
      </c>
      <c r="E44" s="8">
        <v>5269115472</v>
      </c>
      <c r="F44" s="7" t="s">
        <v>3501</v>
      </c>
      <c r="G44" s="6">
        <v>117.97549542</v>
      </c>
    </row>
    <row r="45" spans="1:7" x14ac:dyDescent="0.45">
      <c r="A45" s="10" t="s">
        <v>951</v>
      </c>
      <c r="B45" s="10" t="s">
        <v>947</v>
      </c>
      <c r="C45" s="9" t="s">
        <v>63</v>
      </c>
      <c r="D45" s="9" t="s">
        <v>950</v>
      </c>
      <c r="E45" s="8">
        <v>721182860</v>
      </c>
      <c r="F45" s="7" t="s">
        <v>3500</v>
      </c>
      <c r="G45" s="6">
        <v>11103.33131256</v>
      </c>
    </row>
    <row r="46" spans="1:7" x14ac:dyDescent="0.45">
      <c r="A46" s="10" t="s">
        <v>948</v>
      </c>
      <c r="B46" s="10" t="s">
        <v>947</v>
      </c>
      <c r="C46" s="9" t="s">
        <v>67</v>
      </c>
      <c r="D46" s="9" t="s">
        <v>946</v>
      </c>
      <c r="E46" s="8">
        <v>154256400</v>
      </c>
      <c r="F46" s="7" t="s">
        <v>3499</v>
      </c>
      <c r="G46" s="6">
        <v>2497.5653723999999</v>
      </c>
    </row>
    <row r="47" spans="1:7" x14ac:dyDescent="0.45">
      <c r="A47" s="10" t="s">
        <v>944</v>
      </c>
      <c r="B47" s="10" t="s">
        <v>943</v>
      </c>
      <c r="C47" s="9" t="s">
        <v>63</v>
      </c>
      <c r="D47" s="9" t="s">
        <v>942</v>
      </c>
      <c r="E47" s="8">
        <v>91500000</v>
      </c>
      <c r="F47" s="7" t="s">
        <v>3498</v>
      </c>
      <c r="G47" s="6">
        <v>380.1825</v>
      </c>
    </row>
    <row r="48" spans="1:7" x14ac:dyDescent="0.45">
      <c r="A48" s="10" t="s">
        <v>17</v>
      </c>
      <c r="B48" s="10" t="s">
        <v>940</v>
      </c>
      <c r="C48" s="9" t="s">
        <v>63</v>
      </c>
      <c r="D48" s="9" t="s">
        <v>939</v>
      </c>
      <c r="E48" s="8">
        <v>124750000</v>
      </c>
      <c r="F48" s="7" t="s">
        <v>3497</v>
      </c>
      <c r="G48" s="6">
        <v>54126.53</v>
      </c>
    </row>
    <row r="49" spans="1:7" ht="31.9" x14ac:dyDescent="0.45">
      <c r="A49" s="10" t="s">
        <v>1624</v>
      </c>
      <c r="B49" s="10" t="s">
        <v>1623</v>
      </c>
      <c r="C49" s="9" t="s">
        <v>67</v>
      </c>
      <c r="D49" s="9" t="s">
        <v>1622</v>
      </c>
      <c r="E49" s="8">
        <v>750000</v>
      </c>
      <c r="F49" s="7" t="s">
        <v>3496</v>
      </c>
      <c r="G49" s="6">
        <v>30.375</v>
      </c>
    </row>
    <row r="50" spans="1:7" ht="25.5" x14ac:dyDescent="0.45">
      <c r="A50" s="10" t="s">
        <v>938</v>
      </c>
      <c r="B50" s="10" t="s">
        <v>937</v>
      </c>
      <c r="C50" s="9" t="s">
        <v>63</v>
      </c>
      <c r="D50" s="9" t="s">
        <v>936</v>
      </c>
      <c r="E50" s="8">
        <v>17223107804</v>
      </c>
      <c r="F50" s="7" t="s">
        <v>3495</v>
      </c>
      <c r="G50" s="6">
        <v>10831.612497940001</v>
      </c>
    </row>
    <row r="51" spans="1:7" x14ac:dyDescent="0.45">
      <c r="A51" s="10" t="s">
        <v>934</v>
      </c>
      <c r="B51" s="10" t="s">
        <v>931</v>
      </c>
      <c r="C51" s="9" t="s">
        <v>63</v>
      </c>
      <c r="D51" s="9" t="s">
        <v>933</v>
      </c>
      <c r="E51" s="8">
        <v>343407</v>
      </c>
      <c r="F51" s="7"/>
      <c r="G51" s="7">
        <v>0</v>
      </c>
    </row>
    <row r="52" spans="1:7" x14ac:dyDescent="0.45">
      <c r="A52" s="10" t="s">
        <v>932</v>
      </c>
      <c r="B52" s="10" t="s">
        <v>931</v>
      </c>
      <c r="C52" s="9" t="s">
        <v>67</v>
      </c>
      <c r="D52" s="9" t="s">
        <v>930</v>
      </c>
      <c r="E52" s="8">
        <v>114469</v>
      </c>
      <c r="F52" s="7">
        <v>466</v>
      </c>
      <c r="G52" s="6">
        <v>53.342554</v>
      </c>
    </row>
    <row r="53" spans="1:7" x14ac:dyDescent="0.45">
      <c r="A53" s="10" t="s">
        <v>929</v>
      </c>
      <c r="B53" s="10" t="s">
        <v>928</v>
      </c>
      <c r="C53" s="9" t="s">
        <v>63</v>
      </c>
      <c r="D53" s="9" t="s">
        <v>927</v>
      </c>
      <c r="E53" s="8">
        <v>1404308</v>
      </c>
      <c r="F53" s="7">
        <v>410</v>
      </c>
      <c r="G53" s="6">
        <v>575.76628000000005</v>
      </c>
    </row>
    <row r="54" spans="1:7" x14ac:dyDescent="0.45">
      <c r="A54" s="10" t="s">
        <v>53</v>
      </c>
      <c r="B54" s="10" t="s">
        <v>922</v>
      </c>
      <c r="C54" s="9" t="s">
        <v>63</v>
      </c>
      <c r="D54" s="9" t="s">
        <v>921</v>
      </c>
      <c r="E54" s="8">
        <v>63048706145</v>
      </c>
      <c r="F54" s="7" t="s">
        <v>3494</v>
      </c>
      <c r="G54" s="6">
        <v>156581.46171110999</v>
      </c>
    </row>
    <row r="55" spans="1:7" x14ac:dyDescent="0.45">
      <c r="A55" s="10" t="s">
        <v>919</v>
      </c>
      <c r="B55" s="10" t="s">
        <v>918</v>
      </c>
      <c r="C55" s="9" t="s">
        <v>63</v>
      </c>
      <c r="D55" s="9" t="s">
        <v>2951</v>
      </c>
      <c r="E55" s="8">
        <v>21000</v>
      </c>
      <c r="F55" s="7"/>
      <c r="G55" s="7">
        <v>0</v>
      </c>
    </row>
    <row r="56" spans="1:7" x14ac:dyDescent="0.45">
      <c r="A56" s="10" t="s">
        <v>2950</v>
      </c>
      <c r="B56" s="10" t="s">
        <v>918</v>
      </c>
      <c r="C56" s="9" t="s">
        <v>63</v>
      </c>
      <c r="D56" s="9" t="s">
        <v>2949</v>
      </c>
      <c r="E56" s="8">
        <v>3000000</v>
      </c>
      <c r="F56" s="7"/>
      <c r="G56" s="7">
        <v>0</v>
      </c>
    </row>
    <row r="57" spans="1:7" x14ac:dyDescent="0.45">
      <c r="A57" s="10" t="s">
        <v>2948</v>
      </c>
      <c r="B57" s="10" t="s">
        <v>918</v>
      </c>
      <c r="C57" s="9" t="s">
        <v>63</v>
      </c>
      <c r="D57" s="9" t="s">
        <v>2947</v>
      </c>
      <c r="E57" s="8">
        <v>429000</v>
      </c>
      <c r="F57" s="7"/>
      <c r="G57" s="7">
        <v>0</v>
      </c>
    </row>
    <row r="58" spans="1:7" x14ac:dyDescent="0.45">
      <c r="A58" s="10" t="s">
        <v>2946</v>
      </c>
      <c r="B58" s="10" t="s">
        <v>918</v>
      </c>
      <c r="C58" s="9" t="s">
        <v>63</v>
      </c>
      <c r="D58" s="9" t="s">
        <v>2945</v>
      </c>
      <c r="E58" s="8">
        <v>6900000</v>
      </c>
      <c r="F58" s="7"/>
      <c r="G58" s="7">
        <v>0</v>
      </c>
    </row>
    <row r="59" spans="1:7" x14ac:dyDescent="0.45">
      <c r="A59" s="10" t="s">
        <v>2944</v>
      </c>
      <c r="B59" s="10" t="s">
        <v>2943</v>
      </c>
      <c r="C59" s="9" t="s">
        <v>63</v>
      </c>
      <c r="D59" s="9" t="s">
        <v>2942</v>
      </c>
      <c r="E59" s="8">
        <v>1000000</v>
      </c>
      <c r="F59" s="7"/>
      <c r="G59" s="7">
        <v>0</v>
      </c>
    </row>
    <row r="60" spans="1:7" x14ac:dyDescent="0.45">
      <c r="A60" s="10" t="s">
        <v>50</v>
      </c>
      <c r="B60" s="10" t="s">
        <v>916</v>
      </c>
      <c r="C60" s="9" t="s">
        <v>63</v>
      </c>
      <c r="D60" s="9" t="s">
        <v>915</v>
      </c>
      <c r="E60" s="8">
        <v>1267141015996</v>
      </c>
      <c r="F60" s="7" t="s">
        <v>3493</v>
      </c>
      <c r="G60" s="6">
        <v>127068.90108408</v>
      </c>
    </row>
    <row r="61" spans="1:7" x14ac:dyDescent="0.45">
      <c r="A61" s="10" t="s">
        <v>913</v>
      </c>
      <c r="B61" s="10" t="s">
        <v>912</v>
      </c>
      <c r="C61" s="9" t="s">
        <v>63</v>
      </c>
      <c r="D61" s="9" t="s">
        <v>911</v>
      </c>
      <c r="E61" s="8">
        <v>2951250000</v>
      </c>
      <c r="F61" s="7" t="s">
        <v>3492</v>
      </c>
      <c r="G61" s="6">
        <v>17229.397499999999</v>
      </c>
    </row>
    <row r="62" spans="1:7" x14ac:dyDescent="0.45">
      <c r="A62" s="10" t="s">
        <v>909</v>
      </c>
      <c r="B62" s="10" t="s">
        <v>908</v>
      </c>
      <c r="C62" s="9" t="s">
        <v>67</v>
      </c>
      <c r="D62" s="9" t="s">
        <v>907</v>
      </c>
      <c r="E62" s="8">
        <v>1880000</v>
      </c>
      <c r="F62" s="7" t="s">
        <v>1614</v>
      </c>
      <c r="G62" s="6">
        <v>19.175999999999998</v>
      </c>
    </row>
    <row r="63" spans="1:7" x14ac:dyDescent="0.45">
      <c r="A63" s="10" t="s">
        <v>906</v>
      </c>
      <c r="B63" s="10" t="s">
        <v>903</v>
      </c>
      <c r="C63" s="9" t="s">
        <v>63</v>
      </c>
      <c r="D63" s="9" t="s">
        <v>905</v>
      </c>
      <c r="E63" s="8">
        <v>18520260</v>
      </c>
      <c r="F63" s="7" t="s">
        <v>3491</v>
      </c>
      <c r="G63" s="6">
        <v>17647.955753999999</v>
      </c>
    </row>
    <row r="64" spans="1:7" x14ac:dyDescent="0.45">
      <c r="A64" s="10" t="s">
        <v>904</v>
      </c>
      <c r="B64" s="10" t="s">
        <v>903</v>
      </c>
      <c r="C64" s="9" t="s">
        <v>67</v>
      </c>
      <c r="D64" s="9" t="s">
        <v>902</v>
      </c>
      <c r="E64" s="8">
        <v>1453500</v>
      </c>
      <c r="F64" s="7" t="s">
        <v>3490</v>
      </c>
      <c r="G64" s="6">
        <v>897.6816</v>
      </c>
    </row>
    <row r="65" spans="1:7" x14ac:dyDescent="0.45">
      <c r="A65" s="10" t="s">
        <v>901</v>
      </c>
      <c r="B65" s="10" t="s">
        <v>900</v>
      </c>
      <c r="C65" s="9" t="s">
        <v>63</v>
      </c>
      <c r="D65" s="9" t="s">
        <v>899</v>
      </c>
      <c r="E65" s="8">
        <v>185125000</v>
      </c>
      <c r="F65" s="7"/>
      <c r="G65" s="7">
        <v>0</v>
      </c>
    </row>
    <row r="66" spans="1:7" x14ac:dyDescent="0.45">
      <c r="A66" s="10" t="s">
        <v>15</v>
      </c>
      <c r="B66" s="10" t="s">
        <v>898</v>
      </c>
      <c r="C66" s="9" t="s">
        <v>63</v>
      </c>
      <c r="D66" s="9" t="s">
        <v>897</v>
      </c>
      <c r="E66" s="8">
        <v>23673512900</v>
      </c>
      <c r="F66" s="7" t="s">
        <v>3489</v>
      </c>
      <c r="G66" s="6">
        <v>3409222.5927289999</v>
      </c>
    </row>
    <row r="67" spans="1:7" x14ac:dyDescent="0.45">
      <c r="A67" s="10" t="s">
        <v>895</v>
      </c>
      <c r="B67" s="10" t="s">
        <v>894</v>
      </c>
      <c r="C67" s="9" t="s">
        <v>63</v>
      </c>
      <c r="D67" s="9" t="s">
        <v>893</v>
      </c>
      <c r="E67" s="8">
        <v>185125000</v>
      </c>
      <c r="F67" s="7">
        <v>265</v>
      </c>
      <c r="G67" s="6">
        <v>49058.125</v>
      </c>
    </row>
    <row r="68" spans="1:7" x14ac:dyDescent="0.45">
      <c r="A68" s="10" t="s">
        <v>892</v>
      </c>
      <c r="B68" s="10" t="s">
        <v>891</v>
      </c>
      <c r="C68" s="9" t="s">
        <v>63</v>
      </c>
      <c r="D68" s="9" t="s">
        <v>890</v>
      </c>
      <c r="E68" s="8">
        <v>471428300</v>
      </c>
      <c r="F68" s="7" t="s">
        <v>3488</v>
      </c>
      <c r="G68" s="6">
        <v>48604.257729999998</v>
      </c>
    </row>
    <row r="69" spans="1:7" x14ac:dyDescent="0.45">
      <c r="A69" s="10" t="s">
        <v>52</v>
      </c>
      <c r="B69" s="10" t="s">
        <v>1262</v>
      </c>
      <c r="C69" s="9" t="s">
        <v>63</v>
      </c>
      <c r="D69" s="9" t="s">
        <v>888</v>
      </c>
      <c r="E69" s="8">
        <v>43963773</v>
      </c>
      <c r="F69" s="7" t="s">
        <v>3487</v>
      </c>
      <c r="G69" s="6">
        <v>21986.2828773</v>
      </c>
    </row>
    <row r="70" spans="1:7" x14ac:dyDescent="0.45">
      <c r="A70" s="10" t="s">
        <v>16</v>
      </c>
      <c r="B70" s="10" t="s">
        <v>1261</v>
      </c>
      <c r="C70" s="9" t="s">
        <v>63</v>
      </c>
      <c r="D70" s="9" t="s">
        <v>886</v>
      </c>
      <c r="E70" s="8">
        <v>158245476</v>
      </c>
      <c r="F70" s="7">
        <v>4702</v>
      </c>
      <c r="G70" s="6">
        <v>744070.228152</v>
      </c>
    </row>
    <row r="71" spans="1:7" x14ac:dyDescent="0.45">
      <c r="A71" s="10" t="s">
        <v>885</v>
      </c>
      <c r="B71" s="10" t="s">
        <v>1260</v>
      </c>
      <c r="C71" s="9" t="s">
        <v>63</v>
      </c>
      <c r="D71" s="9" t="s">
        <v>883</v>
      </c>
      <c r="E71" s="8">
        <v>190000000</v>
      </c>
      <c r="F71" s="7" t="s">
        <v>3486</v>
      </c>
      <c r="G71" s="6">
        <v>2114.6999999999998</v>
      </c>
    </row>
    <row r="72" spans="1:7" x14ac:dyDescent="0.45">
      <c r="A72" s="10" t="s">
        <v>881</v>
      </c>
      <c r="B72" s="10" t="s">
        <v>880</v>
      </c>
      <c r="C72" s="9" t="s">
        <v>63</v>
      </c>
      <c r="D72" s="9" t="s">
        <v>879</v>
      </c>
      <c r="E72" s="8">
        <v>2596000000</v>
      </c>
      <c r="F72" s="7" t="s">
        <v>3485</v>
      </c>
      <c r="G72" s="6">
        <v>309.9624</v>
      </c>
    </row>
    <row r="73" spans="1:7" x14ac:dyDescent="0.45">
      <c r="A73" s="10" t="s">
        <v>877</v>
      </c>
      <c r="B73" s="10" t="s">
        <v>876</v>
      </c>
      <c r="C73" s="9" t="s">
        <v>63</v>
      </c>
      <c r="D73" s="9" t="s">
        <v>875</v>
      </c>
      <c r="E73" s="8">
        <v>43000000</v>
      </c>
      <c r="F73" s="7" t="s">
        <v>3484</v>
      </c>
      <c r="G73" s="6">
        <v>1510.0309999999999</v>
      </c>
    </row>
    <row r="74" spans="1:7" x14ac:dyDescent="0.45">
      <c r="A74" s="10" t="s">
        <v>873</v>
      </c>
      <c r="B74" s="10" t="s">
        <v>1603</v>
      </c>
      <c r="C74" s="9" t="s">
        <v>63</v>
      </c>
      <c r="D74" s="9" t="s">
        <v>871</v>
      </c>
      <c r="E74" s="8">
        <v>60000000</v>
      </c>
      <c r="F74" s="7">
        <v>60</v>
      </c>
      <c r="G74" s="6">
        <v>3600</v>
      </c>
    </row>
    <row r="75" spans="1:7" x14ac:dyDescent="0.45">
      <c r="A75" s="10" t="s">
        <v>869</v>
      </c>
      <c r="B75" s="10" t="s">
        <v>868</v>
      </c>
      <c r="C75" s="9" t="s">
        <v>63</v>
      </c>
      <c r="D75" s="9" t="s">
        <v>867</v>
      </c>
      <c r="E75" s="8">
        <v>11217094</v>
      </c>
      <c r="F75" s="7" t="s">
        <v>3483</v>
      </c>
      <c r="G75" s="6">
        <v>3966.3644383999999</v>
      </c>
    </row>
    <row r="76" spans="1:7" x14ac:dyDescent="0.45">
      <c r="A76" s="10" t="s">
        <v>866</v>
      </c>
      <c r="B76" s="10" t="s">
        <v>1255</v>
      </c>
      <c r="C76" s="9" t="s">
        <v>63</v>
      </c>
      <c r="D76" s="9" t="s">
        <v>865</v>
      </c>
      <c r="E76" s="8">
        <v>688894206</v>
      </c>
      <c r="F76" s="7" t="s">
        <v>3482</v>
      </c>
      <c r="G76" s="6">
        <v>618.07588162000002</v>
      </c>
    </row>
    <row r="77" spans="1:7" x14ac:dyDescent="0.45">
      <c r="A77" s="10" t="s">
        <v>864</v>
      </c>
      <c r="B77" s="10" t="s">
        <v>1255</v>
      </c>
      <c r="C77" s="9" t="s">
        <v>67</v>
      </c>
      <c r="D77" s="9" t="s">
        <v>862</v>
      </c>
      <c r="E77" s="8">
        <v>229631402</v>
      </c>
      <c r="F77" s="7" t="s">
        <v>3481</v>
      </c>
      <c r="G77" s="6">
        <v>194.6126132</v>
      </c>
    </row>
    <row r="78" spans="1:7" x14ac:dyDescent="0.45">
      <c r="A78" s="10" t="s">
        <v>36</v>
      </c>
      <c r="B78" s="10" t="s">
        <v>857</v>
      </c>
      <c r="C78" s="9" t="s">
        <v>63</v>
      </c>
      <c r="D78" s="9" t="s">
        <v>856</v>
      </c>
      <c r="E78" s="8">
        <v>317637520094</v>
      </c>
      <c r="F78" s="7" t="s">
        <v>3480</v>
      </c>
      <c r="G78" s="6">
        <v>171714.84336282001</v>
      </c>
    </row>
    <row r="79" spans="1:7" x14ac:dyDescent="0.45">
      <c r="A79" s="10" t="s">
        <v>848</v>
      </c>
      <c r="B79" s="10" t="s">
        <v>843</v>
      </c>
      <c r="C79" s="9" t="s">
        <v>63</v>
      </c>
      <c r="D79" s="9" t="s">
        <v>847</v>
      </c>
      <c r="E79" s="8">
        <v>448410</v>
      </c>
      <c r="F79" s="7" t="s">
        <v>3479</v>
      </c>
      <c r="G79" s="6">
        <v>228.91330500000001</v>
      </c>
    </row>
    <row r="80" spans="1:7" x14ac:dyDescent="0.45">
      <c r="A80" s="10" t="s">
        <v>846</v>
      </c>
      <c r="B80" s="10" t="s">
        <v>843</v>
      </c>
      <c r="C80" s="9" t="s">
        <v>63</v>
      </c>
      <c r="D80" s="9" t="s">
        <v>845</v>
      </c>
      <c r="E80" s="8">
        <v>352319</v>
      </c>
      <c r="F80" s="7"/>
      <c r="G80" s="7">
        <v>0</v>
      </c>
    </row>
    <row r="81" spans="1:7" x14ac:dyDescent="0.45">
      <c r="A81" s="10" t="s">
        <v>844</v>
      </c>
      <c r="B81" s="10" t="s">
        <v>843</v>
      </c>
      <c r="C81" s="9" t="s">
        <v>67</v>
      </c>
      <c r="D81" s="9" t="s">
        <v>842</v>
      </c>
      <c r="E81" s="8">
        <v>266910</v>
      </c>
      <c r="F81" s="7"/>
      <c r="G81" s="7">
        <v>0</v>
      </c>
    </row>
    <row r="82" spans="1:7" x14ac:dyDescent="0.45">
      <c r="A82" s="10" t="s">
        <v>18</v>
      </c>
      <c r="B82" s="10" t="s">
        <v>841</v>
      </c>
      <c r="C82" s="9" t="s">
        <v>63</v>
      </c>
      <c r="D82" s="9" t="s">
        <v>1595</v>
      </c>
      <c r="E82" s="8">
        <v>10440000997683</v>
      </c>
      <c r="F82" s="7" t="s">
        <v>3478</v>
      </c>
      <c r="G82" s="6">
        <v>117617.0512399</v>
      </c>
    </row>
    <row r="83" spans="1:7" x14ac:dyDescent="0.45">
      <c r="A83" s="10" t="s">
        <v>838</v>
      </c>
      <c r="B83" s="10" t="s">
        <v>837</v>
      </c>
      <c r="C83" s="9" t="s">
        <v>63</v>
      </c>
      <c r="D83" s="9" t="s">
        <v>836</v>
      </c>
      <c r="E83" s="8">
        <v>4766807700</v>
      </c>
      <c r="F83" s="7" t="s">
        <v>3477</v>
      </c>
      <c r="G83" s="6">
        <v>38754.146601</v>
      </c>
    </row>
    <row r="84" spans="1:7" x14ac:dyDescent="0.45">
      <c r="A84" s="10" t="s">
        <v>834</v>
      </c>
      <c r="B84" s="10" t="s">
        <v>833</v>
      </c>
      <c r="C84" s="9" t="s">
        <v>63</v>
      </c>
      <c r="D84" s="9" t="s">
        <v>832</v>
      </c>
      <c r="E84" s="8">
        <v>1166009086</v>
      </c>
      <c r="F84" s="7" t="s">
        <v>3476</v>
      </c>
      <c r="G84" s="6">
        <v>6464.3543727299993</v>
      </c>
    </row>
    <row r="85" spans="1:7" x14ac:dyDescent="0.45">
      <c r="A85" s="10" t="s">
        <v>830</v>
      </c>
      <c r="B85" s="10" t="s">
        <v>829</v>
      </c>
      <c r="C85" s="9" t="s">
        <v>63</v>
      </c>
      <c r="D85" s="9" t="s">
        <v>828</v>
      </c>
      <c r="E85" s="8">
        <v>75000000</v>
      </c>
      <c r="F85" s="7" t="s">
        <v>3475</v>
      </c>
      <c r="G85" s="6">
        <v>1331.25</v>
      </c>
    </row>
    <row r="86" spans="1:7" ht="19.149999999999999" x14ac:dyDescent="0.45">
      <c r="A86" s="10" t="s">
        <v>826</v>
      </c>
      <c r="B86" s="10" t="s">
        <v>822</v>
      </c>
      <c r="C86" s="9" t="s">
        <v>63</v>
      </c>
      <c r="D86" s="9" t="s">
        <v>825</v>
      </c>
      <c r="E86" s="8">
        <v>932654723</v>
      </c>
      <c r="F86" s="7" t="s">
        <v>3474</v>
      </c>
      <c r="G86" s="6">
        <v>15701.242261709998</v>
      </c>
    </row>
    <row r="87" spans="1:7" ht="19.149999999999999" x14ac:dyDescent="0.45">
      <c r="A87" s="10" t="s">
        <v>823</v>
      </c>
      <c r="B87" s="10" t="s">
        <v>822</v>
      </c>
      <c r="C87" s="9" t="s">
        <v>67</v>
      </c>
      <c r="D87" s="9" t="s">
        <v>821</v>
      </c>
      <c r="E87" s="8">
        <v>310884574</v>
      </c>
      <c r="F87" s="7" t="s">
        <v>3473</v>
      </c>
      <c r="G87" s="6">
        <v>4736.9482540400004</v>
      </c>
    </row>
    <row r="88" spans="1:7" x14ac:dyDescent="0.45">
      <c r="A88" s="10" t="s">
        <v>819</v>
      </c>
      <c r="B88" s="10" t="s">
        <v>816</v>
      </c>
      <c r="C88" s="9" t="s">
        <v>63</v>
      </c>
      <c r="D88" s="9" t="s">
        <v>818</v>
      </c>
      <c r="E88" s="8">
        <v>237043251</v>
      </c>
      <c r="F88" s="7" t="s">
        <v>3472</v>
      </c>
      <c r="G88" s="6">
        <v>20049.118169580001</v>
      </c>
    </row>
    <row r="89" spans="1:7" x14ac:dyDescent="0.45">
      <c r="A89" s="10" t="s">
        <v>817</v>
      </c>
      <c r="B89" s="10" t="s">
        <v>816</v>
      </c>
      <c r="C89" s="9" t="s">
        <v>67</v>
      </c>
      <c r="D89" s="9" t="s">
        <v>815</v>
      </c>
      <c r="E89" s="8">
        <v>3696506</v>
      </c>
      <c r="F89" s="7" t="s">
        <v>3471</v>
      </c>
      <c r="G89" s="6">
        <v>194.95372644</v>
      </c>
    </row>
    <row r="90" spans="1:7" x14ac:dyDescent="0.45">
      <c r="A90" s="10" t="s">
        <v>813</v>
      </c>
      <c r="B90" s="10" t="s">
        <v>812</v>
      </c>
      <c r="C90" s="9" t="s">
        <v>63</v>
      </c>
      <c r="D90" s="9" t="s">
        <v>811</v>
      </c>
      <c r="E90" s="8">
        <v>17869440</v>
      </c>
      <c r="F90" s="7" t="s">
        <v>3470</v>
      </c>
      <c r="G90" s="6">
        <v>2576.5945535999999</v>
      </c>
    </row>
    <row r="91" spans="1:7" x14ac:dyDescent="0.45">
      <c r="A91" s="10" t="s">
        <v>809</v>
      </c>
      <c r="B91" s="10" t="s">
        <v>808</v>
      </c>
      <c r="C91" s="9" t="s">
        <v>63</v>
      </c>
      <c r="D91" s="9" t="s">
        <v>807</v>
      </c>
      <c r="E91" s="8">
        <v>99258355</v>
      </c>
      <c r="F91" s="7" t="s">
        <v>3469</v>
      </c>
      <c r="G91" s="6">
        <v>6393.2306455500002</v>
      </c>
    </row>
    <row r="92" spans="1:7" x14ac:dyDescent="0.45">
      <c r="A92" s="10" t="s">
        <v>805</v>
      </c>
      <c r="B92" s="10" t="s">
        <v>802</v>
      </c>
      <c r="C92" s="9" t="s">
        <v>63</v>
      </c>
      <c r="D92" s="9" t="s">
        <v>804</v>
      </c>
      <c r="E92" s="8">
        <v>41851554774</v>
      </c>
      <c r="F92" s="7"/>
      <c r="G92" s="7">
        <v>0</v>
      </c>
    </row>
    <row r="93" spans="1:7" x14ac:dyDescent="0.45">
      <c r="A93" s="10" t="s">
        <v>803</v>
      </c>
      <c r="B93" s="10" t="s">
        <v>802</v>
      </c>
      <c r="C93" s="9" t="s">
        <v>67</v>
      </c>
      <c r="D93" s="9" t="s">
        <v>801</v>
      </c>
      <c r="E93" s="8">
        <v>183062052</v>
      </c>
      <c r="F93" s="7" t="s">
        <v>3468</v>
      </c>
      <c r="G93" s="6">
        <v>8.0291015999999988</v>
      </c>
    </row>
    <row r="94" spans="1:7" ht="19.149999999999999" x14ac:dyDescent="0.45">
      <c r="A94" s="10" t="s">
        <v>800</v>
      </c>
      <c r="B94" s="10" t="s">
        <v>796</v>
      </c>
      <c r="C94" s="9" t="s">
        <v>63</v>
      </c>
      <c r="D94" s="9" t="s">
        <v>799</v>
      </c>
      <c r="E94" s="8">
        <v>122453406</v>
      </c>
      <c r="F94" s="7"/>
      <c r="G94" s="7">
        <v>0</v>
      </c>
    </row>
    <row r="95" spans="1:7" ht="19.149999999999999" x14ac:dyDescent="0.45">
      <c r="A95" s="10" t="s">
        <v>797</v>
      </c>
      <c r="B95" s="10" t="s">
        <v>796</v>
      </c>
      <c r="C95" s="9" t="s">
        <v>67</v>
      </c>
      <c r="D95" s="9" t="s">
        <v>795</v>
      </c>
      <c r="E95" s="8">
        <v>14393052</v>
      </c>
      <c r="F95" s="7" t="s">
        <v>3467</v>
      </c>
      <c r="G95" s="6">
        <v>734.46305051000002</v>
      </c>
    </row>
    <row r="96" spans="1:7" x14ac:dyDescent="0.45">
      <c r="A96" s="10" t="s">
        <v>1583</v>
      </c>
      <c r="B96" s="10" t="s">
        <v>1579</v>
      </c>
      <c r="C96" s="9" t="s">
        <v>63</v>
      </c>
      <c r="D96" s="9" t="s">
        <v>1582</v>
      </c>
      <c r="E96" s="8">
        <v>2148390472</v>
      </c>
      <c r="F96" s="7"/>
      <c r="G96" s="7">
        <v>0</v>
      </c>
    </row>
    <row r="97" spans="1:7" x14ac:dyDescent="0.45">
      <c r="A97" s="10" t="s">
        <v>1580</v>
      </c>
      <c r="B97" s="10" t="s">
        <v>1579</v>
      </c>
      <c r="C97" s="9" t="s">
        <v>67</v>
      </c>
      <c r="D97" s="9" t="s">
        <v>1578</v>
      </c>
      <c r="E97" s="8">
        <v>703995200</v>
      </c>
      <c r="F97" s="7" t="s">
        <v>3466</v>
      </c>
      <c r="G97" s="6">
        <v>28.29356709</v>
      </c>
    </row>
    <row r="98" spans="1:7" x14ac:dyDescent="0.45">
      <c r="A98" s="10" t="s">
        <v>794</v>
      </c>
      <c r="B98" s="10" t="s">
        <v>793</v>
      </c>
      <c r="C98" s="9" t="s">
        <v>63</v>
      </c>
      <c r="D98" s="9" t="s">
        <v>792</v>
      </c>
      <c r="E98" s="8">
        <v>91487347</v>
      </c>
      <c r="F98" s="7" t="s">
        <v>3465</v>
      </c>
      <c r="G98" s="6">
        <v>678.47016535</v>
      </c>
    </row>
    <row r="99" spans="1:7" x14ac:dyDescent="0.45">
      <c r="A99" s="10" t="s">
        <v>19</v>
      </c>
      <c r="B99" s="10" t="s">
        <v>791</v>
      </c>
      <c r="C99" s="9" t="s">
        <v>63</v>
      </c>
      <c r="D99" s="9" t="s">
        <v>790</v>
      </c>
      <c r="E99" s="8">
        <v>707229559</v>
      </c>
      <c r="F99" s="7" t="s">
        <v>3464</v>
      </c>
      <c r="G99" s="6">
        <v>44208.919733089999</v>
      </c>
    </row>
    <row r="100" spans="1:7" x14ac:dyDescent="0.45">
      <c r="A100" s="10" t="s">
        <v>789</v>
      </c>
      <c r="B100" s="10" t="s">
        <v>1243</v>
      </c>
      <c r="C100" s="9" t="s">
        <v>63</v>
      </c>
      <c r="D100" s="9" t="s">
        <v>788</v>
      </c>
      <c r="E100" s="8">
        <v>1202700</v>
      </c>
      <c r="F100" s="7" t="s">
        <v>3463</v>
      </c>
      <c r="G100" s="6">
        <v>703.21869000000004</v>
      </c>
    </row>
    <row r="101" spans="1:7" x14ac:dyDescent="0.45">
      <c r="A101" s="10" t="s">
        <v>787</v>
      </c>
      <c r="B101" s="10" t="s">
        <v>1242</v>
      </c>
      <c r="C101" s="9" t="s">
        <v>63</v>
      </c>
      <c r="D101" s="9" t="s">
        <v>785</v>
      </c>
      <c r="E101" s="8">
        <v>28416095</v>
      </c>
      <c r="F101" s="7"/>
      <c r="G101" s="7">
        <v>0</v>
      </c>
    </row>
    <row r="102" spans="1:7" x14ac:dyDescent="0.45">
      <c r="A102" s="10" t="s">
        <v>784</v>
      </c>
      <c r="B102" s="10" t="s">
        <v>783</v>
      </c>
      <c r="C102" s="9" t="s">
        <v>63</v>
      </c>
      <c r="D102" s="9" t="s">
        <v>782</v>
      </c>
      <c r="E102" s="8">
        <v>250126</v>
      </c>
      <c r="F102" s="7">
        <v>67710</v>
      </c>
      <c r="G102" s="6">
        <v>16936.031459999998</v>
      </c>
    </row>
    <row r="103" spans="1:7" x14ac:dyDescent="0.45">
      <c r="A103" s="10" t="s">
        <v>1573</v>
      </c>
      <c r="B103" s="10" t="s">
        <v>1572</v>
      </c>
      <c r="C103" s="9" t="s">
        <v>63</v>
      </c>
      <c r="D103" s="9" t="s">
        <v>1571</v>
      </c>
      <c r="E103" s="8">
        <v>330992</v>
      </c>
      <c r="F103" s="7"/>
      <c r="G103" s="7">
        <v>0</v>
      </c>
    </row>
    <row r="104" spans="1:7" x14ac:dyDescent="0.45">
      <c r="A104" s="10" t="s">
        <v>781</v>
      </c>
      <c r="B104" s="10" t="s">
        <v>778</v>
      </c>
      <c r="C104" s="9" t="s">
        <v>63</v>
      </c>
      <c r="D104" s="9" t="s">
        <v>780</v>
      </c>
      <c r="E104" s="8">
        <v>748012</v>
      </c>
      <c r="F104" s="7">
        <v>7906</v>
      </c>
      <c r="G104" s="6">
        <v>5913.7828719999998</v>
      </c>
    </row>
    <row r="105" spans="1:7" x14ac:dyDescent="0.45">
      <c r="A105" s="10" t="s">
        <v>779</v>
      </c>
      <c r="B105" s="10" t="s">
        <v>778</v>
      </c>
      <c r="C105" s="9" t="s">
        <v>67</v>
      </c>
      <c r="D105" s="9" t="s">
        <v>777</v>
      </c>
      <c r="E105" s="8">
        <v>249337</v>
      </c>
      <c r="F105" s="7">
        <v>10059</v>
      </c>
      <c r="G105" s="6">
        <v>2508.0808830000001</v>
      </c>
    </row>
    <row r="106" spans="1:7" x14ac:dyDescent="0.45">
      <c r="A106" s="10" t="s">
        <v>776</v>
      </c>
      <c r="B106" s="10" t="s">
        <v>773</v>
      </c>
      <c r="C106" s="9" t="s">
        <v>63</v>
      </c>
      <c r="D106" s="9" t="s">
        <v>775</v>
      </c>
      <c r="E106" s="8">
        <v>213258000</v>
      </c>
      <c r="F106" s="7" t="s">
        <v>3462</v>
      </c>
      <c r="G106" s="6">
        <v>2543.5281660000001</v>
      </c>
    </row>
    <row r="107" spans="1:7" x14ac:dyDescent="0.45">
      <c r="A107" s="10" t="s">
        <v>774</v>
      </c>
      <c r="B107" s="10" t="s">
        <v>773</v>
      </c>
      <c r="C107" s="9" t="s">
        <v>67</v>
      </c>
      <c r="D107" s="9" t="s">
        <v>772</v>
      </c>
      <c r="E107" s="8">
        <v>71086000</v>
      </c>
      <c r="F107" s="7" t="s">
        <v>3461</v>
      </c>
      <c r="G107" s="6">
        <v>624.84594000000004</v>
      </c>
    </row>
    <row r="108" spans="1:7" x14ac:dyDescent="0.45">
      <c r="A108" s="10" t="s">
        <v>770</v>
      </c>
      <c r="B108" s="10" t="s">
        <v>766</v>
      </c>
      <c r="C108" s="9" t="s">
        <v>63</v>
      </c>
      <c r="D108" s="9" t="s">
        <v>769</v>
      </c>
      <c r="E108" s="8">
        <v>9217583</v>
      </c>
      <c r="F108" s="7" t="s">
        <v>3460</v>
      </c>
      <c r="G108" s="6">
        <v>2182.2627752499998</v>
      </c>
    </row>
    <row r="109" spans="1:7" x14ac:dyDescent="0.45">
      <c r="A109" s="10" t="s">
        <v>767</v>
      </c>
      <c r="B109" s="10" t="s">
        <v>766</v>
      </c>
      <c r="C109" s="9" t="s">
        <v>67</v>
      </c>
      <c r="D109" s="9" t="s">
        <v>765</v>
      </c>
      <c r="E109" s="8">
        <v>1474549</v>
      </c>
      <c r="F109" s="7" t="s">
        <v>3459</v>
      </c>
      <c r="G109" s="6">
        <v>149.72570546</v>
      </c>
    </row>
    <row r="110" spans="1:7" ht="19.149999999999999" x14ac:dyDescent="0.45">
      <c r="A110" s="10" t="s">
        <v>763</v>
      </c>
      <c r="B110" s="10" t="s">
        <v>760</v>
      </c>
      <c r="C110" s="9" t="s">
        <v>63</v>
      </c>
      <c r="D110" s="9" t="s">
        <v>762</v>
      </c>
      <c r="E110" s="8">
        <v>596039612</v>
      </c>
      <c r="F110" s="7" t="s">
        <v>3458</v>
      </c>
      <c r="G110" s="6">
        <v>2334.6871601999997</v>
      </c>
    </row>
    <row r="111" spans="1:7" ht="19.149999999999999" x14ac:dyDescent="0.45">
      <c r="A111" s="10" t="s">
        <v>761</v>
      </c>
      <c r="B111" s="10" t="s">
        <v>760</v>
      </c>
      <c r="C111" s="9" t="s">
        <v>67</v>
      </c>
      <c r="D111" s="9" t="s">
        <v>759</v>
      </c>
      <c r="E111" s="8">
        <v>168993328</v>
      </c>
      <c r="F111" s="7" t="s">
        <v>3457</v>
      </c>
      <c r="G111" s="6">
        <v>602.29222099000003</v>
      </c>
    </row>
    <row r="112" spans="1:7" x14ac:dyDescent="0.45">
      <c r="A112" s="10" t="s">
        <v>757</v>
      </c>
      <c r="B112" s="10" t="s">
        <v>1566</v>
      </c>
      <c r="C112" s="9" t="s">
        <v>63</v>
      </c>
      <c r="D112" s="9" t="s">
        <v>755</v>
      </c>
      <c r="E112" s="8">
        <v>391105645</v>
      </c>
      <c r="F112" s="7" t="s">
        <v>3456</v>
      </c>
      <c r="G112" s="6">
        <v>19082.044419549999</v>
      </c>
    </row>
    <row r="113" spans="1:7" x14ac:dyDescent="0.45">
      <c r="A113" s="10" t="s">
        <v>753</v>
      </c>
      <c r="B113" s="10" t="s">
        <v>749</v>
      </c>
      <c r="C113" s="9" t="s">
        <v>63</v>
      </c>
      <c r="D113" s="9" t="s">
        <v>752</v>
      </c>
      <c r="E113" s="8">
        <v>868998400</v>
      </c>
      <c r="F113" s="7" t="s">
        <v>3455</v>
      </c>
      <c r="G113" s="6">
        <v>509.92826112</v>
      </c>
    </row>
    <row r="114" spans="1:7" x14ac:dyDescent="0.45">
      <c r="A114" s="10" t="s">
        <v>750</v>
      </c>
      <c r="B114" s="10" t="s">
        <v>749</v>
      </c>
      <c r="C114" s="9" t="s">
        <v>67</v>
      </c>
      <c r="D114" s="9" t="s">
        <v>748</v>
      </c>
      <c r="E114" s="8">
        <v>136333440</v>
      </c>
      <c r="F114" s="7" t="s">
        <v>3454</v>
      </c>
      <c r="G114" s="6">
        <v>73.933624510000001</v>
      </c>
    </row>
    <row r="115" spans="1:7" x14ac:dyDescent="0.45">
      <c r="A115" s="10" t="s">
        <v>746</v>
      </c>
      <c r="B115" s="10" t="s">
        <v>745</v>
      </c>
      <c r="C115" s="9" t="s">
        <v>63</v>
      </c>
      <c r="D115" s="9" t="s">
        <v>744</v>
      </c>
      <c r="E115" s="8">
        <v>142942830</v>
      </c>
      <c r="F115" s="7" t="s">
        <v>3453</v>
      </c>
      <c r="G115" s="6">
        <v>12540.3744759</v>
      </c>
    </row>
    <row r="116" spans="1:7" x14ac:dyDescent="0.45">
      <c r="A116" s="10" t="s">
        <v>742</v>
      </c>
      <c r="B116" s="10" t="s">
        <v>741</v>
      </c>
      <c r="C116" s="9" t="s">
        <v>63</v>
      </c>
      <c r="D116" s="9" t="s">
        <v>740</v>
      </c>
      <c r="E116" s="8">
        <v>50326222</v>
      </c>
      <c r="F116" s="7"/>
      <c r="G116" s="7">
        <v>0</v>
      </c>
    </row>
    <row r="117" spans="1:7" x14ac:dyDescent="0.45">
      <c r="A117" s="10" t="s">
        <v>739</v>
      </c>
      <c r="B117" s="10" t="s">
        <v>1233</v>
      </c>
      <c r="C117" s="9" t="s">
        <v>67</v>
      </c>
      <c r="D117" s="9" t="s">
        <v>737</v>
      </c>
      <c r="E117" s="8">
        <v>450000</v>
      </c>
      <c r="F117" s="7" t="s">
        <v>3452</v>
      </c>
      <c r="G117" s="6">
        <v>27.022500000000001</v>
      </c>
    </row>
    <row r="118" spans="1:7" x14ac:dyDescent="0.45">
      <c r="A118" s="10" t="s">
        <v>736</v>
      </c>
      <c r="B118" s="10" t="s">
        <v>735</v>
      </c>
      <c r="C118" s="9" t="s">
        <v>63</v>
      </c>
      <c r="D118" s="9" t="s">
        <v>734</v>
      </c>
      <c r="E118" s="8">
        <v>21262037500</v>
      </c>
      <c r="F118" s="7"/>
      <c r="G118" s="7">
        <v>0</v>
      </c>
    </row>
    <row r="119" spans="1:7" x14ac:dyDescent="0.45">
      <c r="A119" s="10" t="s">
        <v>733</v>
      </c>
      <c r="B119" s="10" t="s">
        <v>732</v>
      </c>
      <c r="C119" s="9" t="s">
        <v>63</v>
      </c>
      <c r="D119" s="9" t="s">
        <v>731</v>
      </c>
      <c r="E119" s="8">
        <v>70675984774</v>
      </c>
      <c r="F119" s="7" t="s">
        <v>3451</v>
      </c>
      <c r="G119" s="6">
        <v>3034.8267861999998</v>
      </c>
    </row>
    <row r="120" spans="1:7" ht="25.5" x14ac:dyDescent="0.45">
      <c r="A120" s="10" t="s">
        <v>730</v>
      </c>
      <c r="B120" s="10" t="s">
        <v>729</v>
      </c>
      <c r="C120" s="9" t="s">
        <v>63</v>
      </c>
      <c r="D120" s="9" t="s">
        <v>728</v>
      </c>
      <c r="E120" s="8">
        <v>884760</v>
      </c>
      <c r="F120" s="7"/>
      <c r="G120" s="7">
        <v>0</v>
      </c>
    </row>
    <row r="121" spans="1:7" x14ac:dyDescent="0.45">
      <c r="A121" s="10" t="s">
        <v>727</v>
      </c>
      <c r="B121" s="10" t="s">
        <v>1231</v>
      </c>
      <c r="C121" s="9" t="s">
        <v>63</v>
      </c>
      <c r="D121" s="9" t="s">
        <v>726</v>
      </c>
      <c r="E121" s="8">
        <v>1785114000</v>
      </c>
      <c r="F121" s="7" t="s">
        <v>3450</v>
      </c>
      <c r="G121" s="6">
        <v>11122.5097998</v>
      </c>
    </row>
    <row r="122" spans="1:7" x14ac:dyDescent="0.45">
      <c r="A122" s="10" t="s">
        <v>724</v>
      </c>
      <c r="B122" s="10" t="s">
        <v>1231</v>
      </c>
      <c r="C122" s="9" t="s">
        <v>67</v>
      </c>
      <c r="D122" s="9" t="s">
        <v>722</v>
      </c>
      <c r="E122" s="8">
        <v>119596000</v>
      </c>
      <c r="F122" s="7" t="s">
        <v>3449</v>
      </c>
      <c r="G122" s="6">
        <v>345.29757119999999</v>
      </c>
    </row>
    <row r="123" spans="1:7" x14ac:dyDescent="0.45">
      <c r="A123" s="10" t="s">
        <v>720</v>
      </c>
      <c r="B123" s="10" t="s">
        <v>719</v>
      </c>
      <c r="C123" s="9" t="s">
        <v>63</v>
      </c>
      <c r="D123" s="9" t="s">
        <v>718</v>
      </c>
      <c r="E123" s="8">
        <v>74124332</v>
      </c>
      <c r="F123" s="7" t="s">
        <v>3448</v>
      </c>
      <c r="G123" s="6">
        <v>1271.0099226900002</v>
      </c>
    </row>
    <row r="124" spans="1:7" x14ac:dyDescent="0.45">
      <c r="A124" s="10" t="s">
        <v>21</v>
      </c>
      <c r="B124" s="10" t="s">
        <v>716</v>
      </c>
      <c r="C124" s="9" t="s">
        <v>63</v>
      </c>
      <c r="D124" s="9" t="s">
        <v>715</v>
      </c>
      <c r="E124" s="8">
        <v>850563255</v>
      </c>
      <c r="F124" s="7" t="s">
        <v>3447</v>
      </c>
      <c r="G124" s="6">
        <v>1755732.6709710001</v>
      </c>
    </row>
    <row r="125" spans="1:7" x14ac:dyDescent="0.45">
      <c r="A125" s="10" t="s">
        <v>713</v>
      </c>
      <c r="B125" s="10" t="s">
        <v>710</v>
      </c>
      <c r="C125" s="9" t="s">
        <v>63</v>
      </c>
      <c r="D125" s="9" t="s">
        <v>712</v>
      </c>
      <c r="E125" s="8">
        <v>1140300</v>
      </c>
      <c r="F125" s="7" t="s">
        <v>3446</v>
      </c>
      <c r="G125" s="6">
        <v>6473.0269799999996</v>
      </c>
    </row>
    <row r="126" spans="1:7" x14ac:dyDescent="0.45">
      <c r="A126" s="10" t="s">
        <v>711</v>
      </c>
      <c r="B126" s="10" t="s">
        <v>710</v>
      </c>
      <c r="C126" s="9" t="s">
        <v>67</v>
      </c>
      <c r="D126" s="9" t="s">
        <v>709</v>
      </c>
      <c r="E126" s="8">
        <v>347700</v>
      </c>
      <c r="F126" s="7" t="s">
        <v>3445</v>
      </c>
      <c r="G126" s="6">
        <v>588.76040999999998</v>
      </c>
    </row>
    <row r="127" spans="1:7" ht="19.149999999999999" x14ac:dyDescent="0.45">
      <c r="A127" s="10" t="s">
        <v>708</v>
      </c>
      <c r="B127" s="10" t="s">
        <v>707</v>
      </c>
      <c r="C127" s="9" t="s">
        <v>63</v>
      </c>
      <c r="D127" s="9" t="s">
        <v>706</v>
      </c>
      <c r="E127" s="8">
        <v>155521950</v>
      </c>
      <c r="F127" s="7"/>
      <c r="G127" s="7">
        <v>0</v>
      </c>
    </row>
    <row r="128" spans="1:7" x14ac:dyDescent="0.45">
      <c r="A128" s="10" t="s">
        <v>705</v>
      </c>
      <c r="B128" s="10" t="s">
        <v>701</v>
      </c>
      <c r="C128" s="9" t="s">
        <v>63</v>
      </c>
      <c r="D128" s="9" t="s">
        <v>704</v>
      </c>
      <c r="E128" s="8">
        <v>1135061313</v>
      </c>
      <c r="F128" s="7" t="s">
        <v>3444</v>
      </c>
      <c r="G128" s="6">
        <v>3712.78555482</v>
      </c>
    </row>
    <row r="129" spans="1:7" x14ac:dyDescent="0.45">
      <c r="A129" s="10" t="s">
        <v>702</v>
      </c>
      <c r="B129" s="10" t="s">
        <v>701</v>
      </c>
      <c r="C129" s="9" t="s">
        <v>67</v>
      </c>
      <c r="D129" s="9" t="s">
        <v>700</v>
      </c>
      <c r="E129" s="8">
        <v>93264311</v>
      </c>
      <c r="F129" s="7" t="s">
        <v>3443</v>
      </c>
      <c r="G129" s="6">
        <v>1112.64323023</v>
      </c>
    </row>
    <row r="130" spans="1:7" x14ac:dyDescent="0.45">
      <c r="A130" s="10" t="s">
        <v>20</v>
      </c>
      <c r="B130" s="10" t="s">
        <v>1226</v>
      </c>
      <c r="C130" s="9" t="s">
        <v>63</v>
      </c>
      <c r="D130" s="9" t="s">
        <v>697</v>
      </c>
      <c r="E130" s="8">
        <v>103030215</v>
      </c>
      <c r="F130" s="7" t="s">
        <v>3442</v>
      </c>
      <c r="G130" s="6">
        <v>58181.162410500001</v>
      </c>
    </row>
    <row r="131" spans="1:7" x14ac:dyDescent="0.45">
      <c r="A131" s="10" t="s">
        <v>696</v>
      </c>
      <c r="B131" s="10" t="s">
        <v>695</v>
      </c>
      <c r="C131" s="9" t="s">
        <v>63</v>
      </c>
      <c r="D131" s="9" t="s">
        <v>694</v>
      </c>
      <c r="E131" s="8">
        <v>52940000</v>
      </c>
      <c r="F131" s="7" t="s">
        <v>3441</v>
      </c>
      <c r="G131" s="6">
        <v>967.10792000000004</v>
      </c>
    </row>
    <row r="132" spans="1:7" x14ac:dyDescent="0.45">
      <c r="A132" s="10" t="s">
        <v>692</v>
      </c>
      <c r="B132" s="10" t="s">
        <v>688</v>
      </c>
      <c r="C132" s="9" t="s">
        <v>63</v>
      </c>
      <c r="D132" s="9" t="s">
        <v>691</v>
      </c>
      <c r="E132" s="8">
        <v>463838268</v>
      </c>
      <c r="F132" s="7" t="s">
        <v>3440</v>
      </c>
      <c r="G132" s="6">
        <v>1045.7233752100001</v>
      </c>
    </row>
    <row r="133" spans="1:7" x14ac:dyDescent="0.45">
      <c r="A133" s="10" t="s">
        <v>689</v>
      </c>
      <c r="B133" s="10" t="s">
        <v>688</v>
      </c>
      <c r="C133" s="9" t="s">
        <v>67</v>
      </c>
      <c r="D133" s="9" t="s">
        <v>687</v>
      </c>
      <c r="E133" s="8">
        <v>145673254</v>
      </c>
      <c r="F133" s="7" t="s">
        <v>3439</v>
      </c>
      <c r="G133" s="6">
        <v>182.51401994</v>
      </c>
    </row>
    <row r="134" spans="1:7" x14ac:dyDescent="0.45">
      <c r="A134" s="10" t="s">
        <v>23</v>
      </c>
      <c r="B134" s="10" t="s">
        <v>685</v>
      </c>
      <c r="C134" s="9" t="s">
        <v>63</v>
      </c>
      <c r="D134" s="9" t="s">
        <v>684</v>
      </c>
      <c r="E134" s="8">
        <v>11174330000</v>
      </c>
      <c r="F134" s="7" t="s">
        <v>3438</v>
      </c>
      <c r="G134" s="6">
        <v>88791.226179999998</v>
      </c>
    </row>
    <row r="135" spans="1:7" ht="25.5" x14ac:dyDescent="0.45">
      <c r="A135" s="10" t="s">
        <v>682</v>
      </c>
      <c r="B135" s="10" t="s">
        <v>681</v>
      </c>
      <c r="C135" s="9" t="s">
        <v>63</v>
      </c>
      <c r="D135" s="9" t="s">
        <v>680</v>
      </c>
      <c r="E135" s="8">
        <v>523220826</v>
      </c>
      <c r="F135" s="7"/>
      <c r="G135" s="7">
        <v>0</v>
      </c>
    </row>
    <row r="136" spans="1:7" x14ac:dyDescent="0.45">
      <c r="A136" s="10" t="s">
        <v>679</v>
      </c>
      <c r="B136" s="10" t="s">
        <v>677</v>
      </c>
      <c r="C136" s="9" t="s">
        <v>63</v>
      </c>
      <c r="D136" s="9" t="s">
        <v>676</v>
      </c>
      <c r="E136" s="8">
        <v>99474705</v>
      </c>
      <c r="F136" s="7" t="s">
        <v>3437</v>
      </c>
      <c r="G136" s="6">
        <v>50165.093731499997</v>
      </c>
    </row>
    <row r="137" spans="1:7" x14ac:dyDescent="0.45">
      <c r="A137" s="10" t="s">
        <v>678</v>
      </c>
      <c r="B137" s="10" t="s">
        <v>677</v>
      </c>
      <c r="C137" s="9" t="s">
        <v>67</v>
      </c>
      <c r="D137" s="9" t="s">
        <v>676</v>
      </c>
      <c r="E137" s="8">
        <v>33056875</v>
      </c>
      <c r="F137" s="7" t="s">
        <v>3436</v>
      </c>
      <c r="G137" s="6">
        <v>13349.688399999999</v>
      </c>
    </row>
    <row r="138" spans="1:7" x14ac:dyDescent="0.45">
      <c r="A138" s="10" t="s">
        <v>26</v>
      </c>
      <c r="B138" s="10" t="s">
        <v>1221</v>
      </c>
      <c r="C138" s="9" t="s">
        <v>63</v>
      </c>
      <c r="D138" s="9" t="s">
        <v>674</v>
      </c>
      <c r="E138" s="8">
        <v>620000000</v>
      </c>
      <c r="F138" s="7" t="s">
        <v>3435</v>
      </c>
      <c r="G138" s="6">
        <v>716596</v>
      </c>
    </row>
    <row r="139" spans="1:7" x14ac:dyDescent="0.45">
      <c r="A139" s="10" t="s">
        <v>25</v>
      </c>
      <c r="B139" s="10" t="s">
        <v>1544</v>
      </c>
      <c r="C139" s="9" t="s">
        <v>63</v>
      </c>
      <c r="D139" s="9" t="s">
        <v>672</v>
      </c>
      <c r="E139" s="8">
        <v>94561355</v>
      </c>
      <c r="F139" s="7" t="s">
        <v>3434</v>
      </c>
      <c r="G139" s="6">
        <v>780244.65237599995</v>
      </c>
    </row>
    <row r="140" spans="1:7" x14ac:dyDescent="0.45">
      <c r="A140" s="10" t="s">
        <v>671</v>
      </c>
      <c r="B140" s="10" t="s">
        <v>670</v>
      </c>
      <c r="C140" s="9" t="s">
        <v>63</v>
      </c>
      <c r="D140" s="9" t="s">
        <v>669</v>
      </c>
      <c r="E140" s="8">
        <v>398272</v>
      </c>
      <c r="F140" s="7" t="s">
        <v>3433</v>
      </c>
      <c r="G140" s="6">
        <v>2405.0849536000001</v>
      </c>
    </row>
    <row r="141" spans="1:7" x14ac:dyDescent="0.45">
      <c r="A141" s="10" t="s">
        <v>668</v>
      </c>
      <c r="B141" s="10" t="s">
        <v>665</v>
      </c>
      <c r="C141" s="9" t="s">
        <v>63</v>
      </c>
      <c r="D141" s="9" t="s">
        <v>667</v>
      </c>
      <c r="E141" s="8">
        <v>79829200</v>
      </c>
      <c r="F141" s="7" t="s">
        <v>3432</v>
      </c>
      <c r="G141" s="6">
        <v>32868.874808</v>
      </c>
    </row>
    <row r="142" spans="1:7" x14ac:dyDescent="0.45">
      <c r="A142" s="10" t="s">
        <v>666</v>
      </c>
      <c r="B142" s="10" t="s">
        <v>665</v>
      </c>
      <c r="C142" s="9" t="s">
        <v>67</v>
      </c>
      <c r="D142" s="9" t="s">
        <v>664</v>
      </c>
      <c r="E142" s="8">
        <v>15965850</v>
      </c>
      <c r="F142" s="7" t="s">
        <v>3431</v>
      </c>
      <c r="G142" s="6">
        <v>6958.0770885000002</v>
      </c>
    </row>
    <row r="143" spans="1:7" x14ac:dyDescent="0.45">
      <c r="A143" s="10" t="s">
        <v>663</v>
      </c>
      <c r="B143" s="10" t="s">
        <v>662</v>
      </c>
      <c r="C143" s="9" t="s">
        <v>63</v>
      </c>
      <c r="D143" s="9" t="s">
        <v>661</v>
      </c>
      <c r="E143" s="8">
        <v>48500000</v>
      </c>
      <c r="F143" s="7" t="s">
        <v>3430</v>
      </c>
      <c r="G143" s="6">
        <v>89.24</v>
      </c>
    </row>
    <row r="144" spans="1:7" x14ac:dyDescent="0.45">
      <c r="A144" s="10" t="s">
        <v>659</v>
      </c>
      <c r="B144" s="10" t="s">
        <v>656</v>
      </c>
      <c r="C144" s="9" t="s">
        <v>63</v>
      </c>
      <c r="D144" s="9" t="s">
        <v>658</v>
      </c>
      <c r="E144" s="8">
        <v>121847780</v>
      </c>
      <c r="F144" s="7" t="s">
        <v>3429</v>
      </c>
      <c r="G144" s="6">
        <v>425.97983887999999</v>
      </c>
    </row>
    <row r="145" spans="1:7" x14ac:dyDescent="0.45">
      <c r="A145" s="10" t="s">
        <v>657</v>
      </c>
      <c r="B145" s="10" t="s">
        <v>656</v>
      </c>
      <c r="C145" s="9" t="s">
        <v>67</v>
      </c>
      <c r="D145" s="9" t="s">
        <v>655</v>
      </c>
      <c r="E145" s="8">
        <v>10652220</v>
      </c>
      <c r="F145" s="7"/>
      <c r="G145" s="7">
        <v>0</v>
      </c>
    </row>
    <row r="146" spans="1:7" x14ac:dyDescent="0.45">
      <c r="A146" s="10" t="s">
        <v>653</v>
      </c>
      <c r="B146" s="10" t="s">
        <v>652</v>
      </c>
      <c r="C146" s="9" t="s">
        <v>63</v>
      </c>
      <c r="D146" s="9" t="s">
        <v>651</v>
      </c>
      <c r="E146" s="8">
        <v>271745594</v>
      </c>
      <c r="F146" s="7" t="s">
        <v>3428</v>
      </c>
      <c r="G146" s="6">
        <v>232152.2609542</v>
      </c>
    </row>
    <row r="147" spans="1:7" x14ac:dyDescent="0.45">
      <c r="A147" s="10" t="s">
        <v>650</v>
      </c>
      <c r="B147" s="10" t="s">
        <v>649</v>
      </c>
      <c r="C147" s="9" t="s">
        <v>63</v>
      </c>
      <c r="D147" s="9" t="s">
        <v>648</v>
      </c>
      <c r="E147" s="8">
        <v>51000000</v>
      </c>
      <c r="F147" s="7"/>
      <c r="G147" s="7">
        <v>0</v>
      </c>
    </row>
    <row r="148" spans="1:7" x14ac:dyDescent="0.45">
      <c r="A148" s="10" t="s">
        <v>1538</v>
      </c>
      <c r="B148" s="10" t="s">
        <v>1537</v>
      </c>
      <c r="C148" s="9" t="s">
        <v>63</v>
      </c>
      <c r="D148" s="9" t="s">
        <v>1536</v>
      </c>
      <c r="E148" s="8">
        <v>5912490</v>
      </c>
      <c r="F148" s="7">
        <v>9394</v>
      </c>
      <c r="G148" s="6">
        <v>55541.931060000003</v>
      </c>
    </row>
    <row r="149" spans="1:7" x14ac:dyDescent="0.45">
      <c r="A149" s="10" t="s">
        <v>647</v>
      </c>
      <c r="B149" s="10" t="s">
        <v>1219</v>
      </c>
      <c r="C149" s="9" t="s">
        <v>63</v>
      </c>
      <c r="D149" s="9" t="s">
        <v>645</v>
      </c>
      <c r="E149" s="8">
        <v>3729141000</v>
      </c>
      <c r="F149" s="7" t="s">
        <v>3427</v>
      </c>
      <c r="G149" s="6">
        <v>225613.03049999999</v>
      </c>
    </row>
    <row r="150" spans="1:7" x14ac:dyDescent="0.45">
      <c r="A150" s="10" t="s">
        <v>27</v>
      </c>
      <c r="B150" s="10" t="s">
        <v>1217</v>
      </c>
      <c r="C150" s="9" t="s">
        <v>63</v>
      </c>
      <c r="D150" s="9" t="s">
        <v>642</v>
      </c>
      <c r="E150" s="8">
        <v>2378489153</v>
      </c>
      <c r="F150" s="7" t="s">
        <v>3426</v>
      </c>
      <c r="G150" s="6">
        <v>146491.14693326998</v>
      </c>
    </row>
    <row r="151" spans="1:7" x14ac:dyDescent="0.45">
      <c r="A151" s="10" t="s">
        <v>640</v>
      </c>
      <c r="B151" s="10" t="s">
        <v>639</v>
      </c>
      <c r="C151" s="9" t="s">
        <v>63</v>
      </c>
      <c r="D151" s="9" t="s">
        <v>638</v>
      </c>
      <c r="E151" s="8">
        <v>164640000</v>
      </c>
      <c r="F151" s="7"/>
      <c r="G151" s="7">
        <v>0</v>
      </c>
    </row>
    <row r="152" spans="1:7" ht="19.149999999999999" x14ac:dyDescent="0.45">
      <c r="A152" s="10" t="s">
        <v>637</v>
      </c>
      <c r="B152" s="10" t="s">
        <v>1533</v>
      </c>
      <c r="C152" s="9" t="s">
        <v>63</v>
      </c>
      <c r="D152" s="9" t="s">
        <v>635</v>
      </c>
      <c r="E152" s="8">
        <v>992106324</v>
      </c>
      <c r="F152" s="7" t="s">
        <v>3425</v>
      </c>
      <c r="G152" s="6">
        <v>4207.7213413500003</v>
      </c>
    </row>
    <row r="153" spans="1:7" x14ac:dyDescent="0.45">
      <c r="A153" s="10" t="s">
        <v>633</v>
      </c>
      <c r="B153" s="10" t="s">
        <v>632</v>
      </c>
      <c r="C153" s="9" t="s">
        <v>63</v>
      </c>
      <c r="D153" s="9" t="s">
        <v>631</v>
      </c>
      <c r="E153" s="8">
        <v>42217941468</v>
      </c>
      <c r="F153" s="7" t="s">
        <v>3424</v>
      </c>
      <c r="G153" s="6">
        <v>11082.20963535</v>
      </c>
    </row>
    <row r="154" spans="1:7" x14ac:dyDescent="0.45">
      <c r="A154" s="10" t="s">
        <v>2865</v>
      </c>
      <c r="B154" s="10" t="s">
        <v>2862</v>
      </c>
      <c r="C154" s="9" t="s">
        <v>63</v>
      </c>
      <c r="D154" s="9" t="s">
        <v>386</v>
      </c>
      <c r="E154" s="8">
        <v>57247302465</v>
      </c>
      <c r="F154" s="7" t="s">
        <v>3423</v>
      </c>
      <c r="G154" s="6">
        <v>55644.377995980001</v>
      </c>
    </row>
    <row r="155" spans="1:7" x14ac:dyDescent="0.45">
      <c r="A155" s="10" t="s">
        <v>2863</v>
      </c>
      <c r="B155" s="10" t="s">
        <v>2862</v>
      </c>
      <c r="C155" s="9" t="s">
        <v>67</v>
      </c>
      <c r="D155" s="9" t="s">
        <v>382</v>
      </c>
      <c r="E155" s="8">
        <v>2075149384</v>
      </c>
      <c r="F155" s="7" t="s">
        <v>3422</v>
      </c>
      <c r="G155" s="6">
        <v>1808.2851732199999</v>
      </c>
    </row>
    <row r="156" spans="1:7" x14ac:dyDescent="0.45">
      <c r="A156" s="10" t="s">
        <v>629</v>
      </c>
      <c r="B156" s="10" t="s">
        <v>628</v>
      </c>
      <c r="C156" s="9" t="s">
        <v>63</v>
      </c>
      <c r="D156" s="9" t="s">
        <v>627</v>
      </c>
      <c r="E156" s="8">
        <v>56092488</v>
      </c>
      <c r="F156" s="7" t="s">
        <v>495</v>
      </c>
      <c r="G156" s="6">
        <v>987.22778879999998</v>
      </c>
    </row>
    <row r="157" spans="1:7" x14ac:dyDescent="0.45">
      <c r="A157" s="10" t="s">
        <v>625</v>
      </c>
      <c r="B157" s="10" t="s">
        <v>624</v>
      </c>
      <c r="C157" s="9" t="s">
        <v>63</v>
      </c>
      <c r="D157" s="9" t="s">
        <v>623</v>
      </c>
      <c r="E157" s="8">
        <v>112697817043</v>
      </c>
      <c r="F157" s="7" t="s">
        <v>3421</v>
      </c>
      <c r="G157" s="6">
        <v>9602.9809902300003</v>
      </c>
    </row>
    <row r="158" spans="1:7" x14ac:dyDescent="0.45">
      <c r="A158" s="10" t="s">
        <v>621</v>
      </c>
      <c r="B158" s="10" t="s">
        <v>620</v>
      </c>
      <c r="C158" s="9" t="s">
        <v>63</v>
      </c>
      <c r="D158" s="9" t="s">
        <v>619</v>
      </c>
      <c r="E158" s="8">
        <v>94815163249</v>
      </c>
      <c r="F158" s="7" t="s">
        <v>3420</v>
      </c>
      <c r="G158" s="6">
        <v>7569.0944821700004</v>
      </c>
    </row>
    <row r="159" spans="1:7" x14ac:dyDescent="0.45">
      <c r="A159" s="10" t="s">
        <v>617</v>
      </c>
      <c r="B159" s="10" t="s">
        <v>616</v>
      </c>
      <c r="C159" s="9" t="s">
        <v>63</v>
      </c>
      <c r="D159" s="9" t="s">
        <v>615</v>
      </c>
      <c r="E159" s="8">
        <v>87430485711</v>
      </c>
      <c r="F159" s="7" t="s">
        <v>3419</v>
      </c>
      <c r="G159" s="6">
        <v>7430.7169805799995</v>
      </c>
    </row>
    <row r="160" spans="1:7" x14ac:dyDescent="0.45">
      <c r="A160" s="10" t="s">
        <v>613</v>
      </c>
      <c r="B160" s="10" t="s">
        <v>612</v>
      </c>
      <c r="C160" s="9" t="s">
        <v>63</v>
      </c>
      <c r="D160" s="9" t="s">
        <v>611</v>
      </c>
      <c r="E160" s="8">
        <v>178577801146</v>
      </c>
      <c r="F160" s="7" t="s">
        <v>3418</v>
      </c>
      <c r="G160" s="6">
        <v>5662.7020743399999</v>
      </c>
    </row>
    <row r="161" spans="1:7" x14ac:dyDescent="0.45">
      <c r="A161" s="10" t="s">
        <v>609</v>
      </c>
      <c r="B161" s="10" t="s">
        <v>608</v>
      </c>
      <c r="C161" s="9" t="s">
        <v>63</v>
      </c>
      <c r="D161" s="9" t="s">
        <v>607</v>
      </c>
      <c r="E161" s="8">
        <v>49811096064</v>
      </c>
      <c r="F161" s="7" t="s">
        <v>3417</v>
      </c>
      <c r="G161" s="6">
        <v>1676.6414935099999</v>
      </c>
    </row>
    <row r="162" spans="1:7" x14ac:dyDescent="0.45">
      <c r="A162" s="10" t="s">
        <v>605</v>
      </c>
      <c r="B162" s="10" t="s">
        <v>604</v>
      </c>
      <c r="C162" s="9" t="s">
        <v>63</v>
      </c>
      <c r="D162" s="9" t="s">
        <v>603</v>
      </c>
      <c r="E162" s="8">
        <v>95785923138</v>
      </c>
      <c r="F162" s="7" t="s">
        <v>3416</v>
      </c>
      <c r="G162" s="6">
        <v>3309.4036444200001</v>
      </c>
    </row>
    <row r="163" spans="1:7" ht="19.149999999999999" x14ac:dyDescent="0.45">
      <c r="A163" s="10" t="s">
        <v>601</v>
      </c>
      <c r="B163" s="10" t="s">
        <v>600</v>
      </c>
      <c r="C163" s="9" t="s">
        <v>63</v>
      </c>
      <c r="D163" s="9" t="s">
        <v>599</v>
      </c>
      <c r="E163" s="8">
        <v>1345037710</v>
      </c>
      <c r="F163" s="7" t="s">
        <v>3415</v>
      </c>
      <c r="G163" s="6">
        <v>137.75876226</v>
      </c>
    </row>
    <row r="164" spans="1:7" x14ac:dyDescent="0.45">
      <c r="A164" s="10" t="s">
        <v>597</v>
      </c>
      <c r="B164" s="10" t="s">
        <v>596</v>
      </c>
      <c r="C164" s="9" t="s">
        <v>63</v>
      </c>
      <c r="D164" s="9" t="s">
        <v>595</v>
      </c>
      <c r="E164" s="8">
        <v>39749359700</v>
      </c>
      <c r="F164" s="7" t="s">
        <v>3414</v>
      </c>
      <c r="G164" s="6">
        <v>41649.379093660005</v>
      </c>
    </row>
    <row r="165" spans="1:7" x14ac:dyDescent="0.45">
      <c r="A165" s="10" t="s">
        <v>593</v>
      </c>
      <c r="B165" s="10" t="s">
        <v>592</v>
      </c>
      <c r="C165" s="9" t="s">
        <v>63</v>
      </c>
      <c r="D165" s="9" t="s">
        <v>591</v>
      </c>
      <c r="E165" s="8">
        <v>48707091574</v>
      </c>
      <c r="F165" s="7" t="s">
        <v>3413</v>
      </c>
      <c r="G165" s="6">
        <v>57474.368057319996</v>
      </c>
    </row>
    <row r="166" spans="1:7" x14ac:dyDescent="0.45">
      <c r="A166" s="10" t="s">
        <v>589</v>
      </c>
      <c r="B166" s="10" t="s">
        <v>588</v>
      </c>
      <c r="C166" s="9" t="s">
        <v>63</v>
      </c>
      <c r="D166" s="9" t="s">
        <v>587</v>
      </c>
      <c r="E166" s="8">
        <v>28249359700</v>
      </c>
      <c r="F166" s="7" t="s">
        <v>3412</v>
      </c>
      <c r="G166" s="6">
        <v>8762.9513789400007</v>
      </c>
    </row>
    <row r="167" spans="1:7" x14ac:dyDescent="0.45">
      <c r="A167" s="10" t="s">
        <v>585</v>
      </c>
      <c r="B167" s="10" t="s">
        <v>584</v>
      </c>
      <c r="C167" s="9" t="s">
        <v>63</v>
      </c>
      <c r="D167" s="9" t="s">
        <v>583</v>
      </c>
      <c r="E167" s="8">
        <v>100000000</v>
      </c>
      <c r="F167" s="7" t="s">
        <v>3411</v>
      </c>
      <c r="G167" s="6">
        <v>1555.3</v>
      </c>
    </row>
    <row r="168" spans="1:7" x14ac:dyDescent="0.45">
      <c r="A168" s="10" t="s">
        <v>28</v>
      </c>
      <c r="B168" s="10" t="s">
        <v>1518</v>
      </c>
      <c r="C168" s="9" t="s">
        <v>63</v>
      </c>
      <c r="D168" s="9" t="s">
        <v>580</v>
      </c>
      <c r="E168" s="8">
        <v>282215500</v>
      </c>
      <c r="F168" s="7" t="s">
        <v>3410</v>
      </c>
      <c r="G168" s="6">
        <v>40734.985269999997</v>
      </c>
    </row>
    <row r="169" spans="1:7" x14ac:dyDescent="0.45">
      <c r="A169" s="10" t="s">
        <v>578</v>
      </c>
      <c r="B169" s="10" t="s">
        <v>574</v>
      </c>
      <c r="C169" s="9" t="s">
        <v>63</v>
      </c>
      <c r="D169" s="9" t="s">
        <v>577</v>
      </c>
      <c r="E169" s="8">
        <v>416270745</v>
      </c>
      <c r="F169" s="7">
        <v>102</v>
      </c>
      <c r="G169" s="6">
        <v>42459.615989999998</v>
      </c>
    </row>
    <row r="170" spans="1:7" x14ac:dyDescent="0.45">
      <c r="A170" s="10" t="s">
        <v>575</v>
      </c>
      <c r="B170" s="10" t="s">
        <v>574</v>
      </c>
      <c r="C170" s="9" t="s">
        <v>67</v>
      </c>
      <c r="D170" s="9" t="s">
        <v>573</v>
      </c>
      <c r="E170" s="8">
        <v>138756915</v>
      </c>
      <c r="F170" s="7" t="s">
        <v>3409</v>
      </c>
      <c r="G170" s="6">
        <v>7401.2938461000003</v>
      </c>
    </row>
    <row r="171" spans="1:7" x14ac:dyDescent="0.45">
      <c r="A171" s="10" t="s">
        <v>24</v>
      </c>
      <c r="B171" s="10" t="s">
        <v>571</v>
      </c>
      <c r="C171" s="9" t="s">
        <v>63</v>
      </c>
      <c r="D171" s="9" t="s">
        <v>570</v>
      </c>
      <c r="E171" s="8">
        <v>2066413562</v>
      </c>
      <c r="F171" s="7" t="s">
        <v>3408</v>
      </c>
      <c r="G171" s="6">
        <v>664413.95258985995</v>
      </c>
    </row>
    <row r="172" spans="1:7" x14ac:dyDescent="0.45">
      <c r="A172" s="10" t="s">
        <v>568</v>
      </c>
      <c r="B172" s="10" t="s">
        <v>565</v>
      </c>
      <c r="C172" s="9" t="s">
        <v>63</v>
      </c>
      <c r="D172" s="9" t="s">
        <v>567</v>
      </c>
      <c r="E172" s="8">
        <v>357158757</v>
      </c>
      <c r="F172" s="7"/>
      <c r="G172" s="7">
        <v>0</v>
      </c>
    </row>
    <row r="173" spans="1:7" x14ac:dyDescent="0.45">
      <c r="A173" s="10" t="s">
        <v>566</v>
      </c>
      <c r="B173" s="10" t="s">
        <v>565</v>
      </c>
      <c r="C173" s="9" t="s">
        <v>67</v>
      </c>
      <c r="D173" s="9" t="s">
        <v>564</v>
      </c>
      <c r="E173" s="8">
        <v>118405759</v>
      </c>
      <c r="F173" s="7"/>
      <c r="G173" s="7">
        <v>0</v>
      </c>
    </row>
    <row r="174" spans="1:7" x14ac:dyDescent="0.45">
      <c r="A174" s="10" t="s">
        <v>22</v>
      </c>
      <c r="B174" s="10" t="s">
        <v>563</v>
      </c>
      <c r="C174" s="9" t="s">
        <v>63</v>
      </c>
      <c r="D174" s="9" t="s">
        <v>562</v>
      </c>
      <c r="E174" s="8">
        <v>179768227</v>
      </c>
      <c r="F174" s="7" t="s">
        <v>3407</v>
      </c>
      <c r="G174" s="6">
        <v>48810.668995040003</v>
      </c>
    </row>
    <row r="175" spans="1:7" x14ac:dyDescent="0.45">
      <c r="A175" s="10" t="s">
        <v>560</v>
      </c>
      <c r="B175" s="10" t="s">
        <v>559</v>
      </c>
      <c r="C175" s="9" t="s">
        <v>63</v>
      </c>
      <c r="D175" s="9" t="s">
        <v>558</v>
      </c>
      <c r="E175" s="8">
        <v>11789500</v>
      </c>
      <c r="F175" s="7" t="s">
        <v>3406</v>
      </c>
      <c r="G175" s="6">
        <v>2149.3437450000001</v>
      </c>
    </row>
    <row r="176" spans="1:7" x14ac:dyDescent="0.45">
      <c r="A176" s="10" t="s">
        <v>1508</v>
      </c>
      <c r="B176" s="10" t="s">
        <v>1507</v>
      </c>
      <c r="C176" s="9" t="s">
        <v>63</v>
      </c>
      <c r="D176" s="9" t="s">
        <v>1506</v>
      </c>
      <c r="E176" s="8">
        <v>28014000</v>
      </c>
      <c r="F176" s="7" t="s">
        <v>3405</v>
      </c>
      <c r="G176" s="6">
        <v>288.011934</v>
      </c>
    </row>
    <row r="177" spans="1:7" x14ac:dyDescent="0.45">
      <c r="A177" s="10" t="s">
        <v>557</v>
      </c>
      <c r="B177" s="10" t="s">
        <v>556</v>
      </c>
      <c r="C177" s="9" t="s">
        <v>63</v>
      </c>
      <c r="D177" s="9" t="s">
        <v>555</v>
      </c>
      <c r="E177" s="8">
        <v>8038896</v>
      </c>
      <c r="F177" s="7" t="s">
        <v>3404</v>
      </c>
      <c r="G177" s="6">
        <v>740.06076575999998</v>
      </c>
    </row>
    <row r="178" spans="1:7" ht="19.149999999999999" x14ac:dyDescent="0.45">
      <c r="A178" s="10" t="s">
        <v>554</v>
      </c>
      <c r="B178" s="10" t="s">
        <v>1502</v>
      </c>
      <c r="C178" s="9" t="s">
        <v>63</v>
      </c>
      <c r="D178" s="9" t="s">
        <v>553</v>
      </c>
      <c r="E178" s="8">
        <v>1611256000</v>
      </c>
      <c r="F178" s="7" t="s">
        <v>3403</v>
      </c>
      <c r="G178" s="6">
        <v>40753.498008000002</v>
      </c>
    </row>
    <row r="179" spans="1:7" ht="19.149999999999999" x14ac:dyDescent="0.45">
      <c r="A179" s="10" t="s">
        <v>551</v>
      </c>
      <c r="B179" s="10" t="s">
        <v>1502</v>
      </c>
      <c r="C179" s="9" t="s">
        <v>67</v>
      </c>
      <c r="D179" s="9" t="s">
        <v>549</v>
      </c>
      <c r="E179" s="8">
        <v>218983750</v>
      </c>
      <c r="F179" s="7" t="s">
        <v>3402</v>
      </c>
      <c r="G179" s="6">
        <v>4440.7714662500002</v>
      </c>
    </row>
    <row r="180" spans="1:7" x14ac:dyDescent="0.45">
      <c r="A180" s="10" t="s">
        <v>547</v>
      </c>
      <c r="B180" s="10" t="s">
        <v>546</v>
      </c>
      <c r="C180" s="9" t="s">
        <v>63</v>
      </c>
      <c r="D180" s="9" t="s">
        <v>545</v>
      </c>
      <c r="E180" s="8">
        <v>63731171</v>
      </c>
      <c r="F180" s="7" t="s">
        <v>3401</v>
      </c>
      <c r="G180" s="6">
        <v>926.96988220000003</v>
      </c>
    </row>
    <row r="181" spans="1:7" ht="19.149999999999999" x14ac:dyDescent="0.45">
      <c r="A181" s="10" t="s">
        <v>29</v>
      </c>
      <c r="B181" s="10" t="s">
        <v>2837</v>
      </c>
      <c r="C181" s="9" t="s">
        <v>63</v>
      </c>
      <c r="D181" s="9" t="s">
        <v>542</v>
      </c>
      <c r="E181" s="8">
        <v>5993227240</v>
      </c>
      <c r="F181" s="7" t="s">
        <v>3400</v>
      </c>
      <c r="G181" s="6">
        <v>316202.66918240004</v>
      </c>
    </row>
    <row r="182" spans="1:7" x14ac:dyDescent="0.45">
      <c r="A182" s="10" t="s">
        <v>1498</v>
      </c>
      <c r="B182" s="10" t="s">
        <v>1497</v>
      </c>
      <c r="C182" s="9" t="s">
        <v>63</v>
      </c>
      <c r="D182" s="9" t="s">
        <v>512</v>
      </c>
      <c r="E182" s="8">
        <v>114222370</v>
      </c>
      <c r="F182" s="7" t="s">
        <v>3399</v>
      </c>
      <c r="G182" s="6">
        <v>103097.111162</v>
      </c>
    </row>
    <row r="183" spans="1:7" x14ac:dyDescent="0.45">
      <c r="A183" s="10" t="s">
        <v>30</v>
      </c>
      <c r="B183" s="10" t="s">
        <v>540</v>
      </c>
      <c r="C183" s="9" t="s">
        <v>63</v>
      </c>
      <c r="D183" s="9" t="s">
        <v>539</v>
      </c>
      <c r="E183" s="8">
        <v>19259815400</v>
      </c>
      <c r="F183" s="7" t="s">
        <v>3398</v>
      </c>
      <c r="G183" s="6">
        <v>67058.825259720004</v>
      </c>
    </row>
    <row r="184" spans="1:7" ht="19.149999999999999" x14ac:dyDescent="0.45">
      <c r="A184" s="10" t="s">
        <v>537</v>
      </c>
      <c r="B184" s="10" t="s">
        <v>534</v>
      </c>
      <c r="C184" s="9" t="s">
        <v>63</v>
      </c>
      <c r="D184" s="9" t="s">
        <v>536</v>
      </c>
      <c r="E184" s="8">
        <v>3919400</v>
      </c>
      <c r="F184" s="7" t="s">
        <v>3397</v>
      </c>
      <c r="G184" s="6">
        <v>2819.22442</v>
      </c>
    </row>
    <row r="185" spans="1:7" ht="19.149999999999999" x14ac:dyDescent="0.45">
      <c r="A185" s="10" t="s">
        <v>535</v>
      </c>
      <c r="B185" s="10" t="s">
        <v>534</v>
      </c>
      <c r="C185" s="9" t="s">
        <v>67</v>
      </c>
      <c r="D185" s="9" t="s">
        <v>533</v>
      </c>
      <c r="E185" s="8">
        <v>1063512</v>
      </c>
      <c r="F185" s="7" t="s">
        <v>3396</v>
      </c>
      <c r="G185" s="6">
        <v>777.63997440000003</v>
      </c>
    </row>
    <row r="186" spans="1:7" x14ac:dyDescent="0.45">
      <c r="A186" s="10" t="s">
        <v>532</v>
      </c>
      <c r="B186" s="10" t="s">
        <v>531</v>
      </c>
      <c r="C186" s="9" t="s">
        <v>63</v>
      </c>
      <c r="D186" s="9" t="s">
        <v>530</v>
      </c>
      <c r="E186" s="8">
        <v>74762</v>
      </c>
      <c r="F186" s="7"/>
      <c r="G186" s="7">
        <v>0</v>
      </c>
    </row>
    <row r="187" spans="1:7" x14ac:dyDescent="0.45">
      <c r="A187" s="10" t="s">
        <v>529</v>
      </c>
      <c r="B187" s="10" t="s">
        <v>528</v>
      </c>
      <c r="C187" s="9" t="s">
        <v>63</v>
      </c>
      <c r="D187" s="9" t="s">
        <v>527</v>
      </c>
      <c r="E187" s="8">
        <v>1201562</v>
      </c>
      <c r="F187" s="7" t="s">
        <v>3395</v>
      </c>
      <c r="G187" s="6">
        <v>150.42354678000001</v>
      </c>
    </row>
    <row r="188" spans="1:7" x14ac:dyDescent="0.45">
      <c r="A188" s="10" t="s">
        <v>526</v>
      </c>
      <c r="B188" s="10" t="s">
        <v>523</v>
      </c>
      <c r="C188" s="9" t="s">
        <v>63</v>
      </c>
      <c r="D188" s="9" t="s">
        <v>525</v>
      </c>
      <c r="E188" s="8">
        <v>11869438</v>
      </c>
      <c r="F188" s="7"/>
      <c r="G188" s="7">
        <v>0</v>
      </c>
    </row>
    <row r="189" spans="1:7" x14ac:dyDescent="0.45">
      <c r="A189" s="10" t="s">
        <v>524</v>
      </c>
      <c r="B189" s="10" t="s">
        <v>523</v>
      </c>
      <c r="C189" s="9" t="s">
        <v>67</v>
      </c>
      <c r="D189" s="9" t="s">
        <v>522</v>
      </c>
      <c r="E189" s="8">
        <v>2777667</v>
      </c>
      <c r="F189" s="7"/>
      <c r="G189" s="7">
        <v>0</v>
      </c>
    </row>
    <row r="190" spans="1:7" x14ac:dyDescent="0.45">
      <c r="A190" s="10" t="s">
        <v>31</v>
      </c>
      <c r="B190" s="10" t="s">
        <v>521</v>
      </c>
      <c r="C190" s="9" t="s">
        <v>63</v>
      </c>
      <c r="D190" s="9" t="s">
        <v>520</v>
      </c>
      <c r="E190" s="8">
        <v>3036306000</v>
      </c>
      <c r="F190" s="7" t="s">
        <v>3394</v>
      </c>
      <c r="G190" s="6">
        <v>1169159.9883600001</v>
      </c>
    </row>
    <row r="191" spans="1:7" ht="19.149999999999999" x14ac:dyDescent="0.45">
      <c r="A191" s="10" t="s">
        <v>2827</v>
      </c>
      <c r="B191" s="10" t="s">
        <v>2826</v>
      </c>
      <c r="C191" s="9" t="s">
        <v>63</v>
      </c>
      <c r="D191" s="9" t="s">
        <v>2825</v>
      </c>
      <c r="E191" s="8">
        <v>13693047</v>
      </c>
      <c r="F191" s="7"/>
      <c r="G191" s="7">
        <v>0</v>
      </c>
    </row>
    <row r="192" spans="1:7" x14ac:dyDescent="0.45">
      <c r="A192" s="10" t="s">
        <v>518</v>
      </c>
      <c r="B192" s="10" t="s">
        <v>517</v>
      </c>
      <c r="C192" s="9" t="s">
        <v>63</v>
      </c>
      <c r="D192" s="9" t="s">
        <v>516</v>
      </c>
      <c r="E192" s="8">
        <v>700000000</v>
      </c>
      <c r="F192" s="7" t="s">
        <v>3393</v>
      </c>
      <c r="G192" s="6">
        <v>293.08999999999997</v>
      </c>
    </row>
    <row r="193" spans="1:7" x14ac:dyDescent="0.45">
      <c r="A193" s="10" t="s">
        <v>511</v>
      </c>
      <c r="B193" s="10" t="s">
        <v>510</v>
      </c>
      <c r="C193" s="9" t="s">
        <v>63</v>
      </c>
      <c r="D193" s="9" t="s">
        <v>509</v>
      </c>
      <c r="E193" s="8">
        <v>110441160870</v>
      </c>
      <c r="F193" s="7" t="s">
        <v>3392</v>
      </c>
      <c r="G193" s="6">
        <v>29896.42224751</v>
      </c>
    </row>
    <row r="194" spans="1:7" x14ac:dyDescent="0.45">
      <c r="A194" s="10" t="s">
        <v>1488</v>
      </c>
      <c r="B194" s="10" t="s">
        <v>1487</v>
      </c>
      <c r="C194" s="9" t="s">
        <v>63</v>
      </c>
      <c r="D194" s="9" t="s">
        <v>924</v>
      </c>
      <c r="E194" s="8">
        <v>35371898370</v>
      </c>
      <c r="F194" s="7" t="s">
        <v>3391</v>
      </c>
      <c r="G194" s="6">
        <v>39248.658431349999</v>
      </c>
    </row>
    <row r="195" spans="1:7" x14ac:dyDescent="0.45">
      <c r="A195" s="10" t="s">
        <v>507</v>
      </c>
      <c r="B195" s="10" t="s">
        <v>506</v>
      </c>
      <c r="C195" s="9" t="s">
        <v>63</v>
      </c>
      <c r="D195" s="9" t="s">
        <v>505</v>
      </c>
      <c r="E195" s="8">
        <v>1010724</v>
      </c>
      <c r="F195" s="7" t="s">
        <v>3390</v>
      </c>
      <c r="G195" s="6">
        <v>641.50652279999997</v>
      </c>
    </row>
    <row r="196" spans="1:7" x14ac:dyDescent="0.45">
      <c r="A196" s="10" t="s">
        <v>1484</v>
      </c>
      <c r="B196" s="10" t="s">
        <v>503</v>
      </c>
      <c r="C196" s="9" t="s">
        <v>63</v>
      </c>
      <c r="D196" s="9" t="s">
        <v>1483</v>
      </c>
      <c r="E196" s="8">
        <v>35480186</v>
      </c>
      <c r="F196" s="7" t="s">
        <v>3267</v>
      </c>
      <c r="G196" s="6">
        <v>1433.0447125399999</v>
      </c>
    </row>
    <row r="197" spans="1:7" x14ac:dyDescent="0.45">
      <c r="A197" s="10" t="s">
        <v>504</v>
      </c>
      <c r="B197" s="10" t="s">
        <v>503</v>
      </c>
      <c r="C197" s="9" t="s">
        <v>67</v>
      </c>
      <c r="D197" s="9" t="s">
        <v>502</v>
      </c>
      <c r="E197" s="8">
        <v>2750000</v>
      </c>
      <c r="F197" s="7" t="s">
        <v>3389</v>
      </c>
      <c r="G197" s="6">
        <v>4668.125</v>
      </c>
    </row>
    <row r="198" spans="1:7" x14ac:dyDescent="0.45">
      <c r="A198" s="10" t="s">
        <v>501</v>
      </c>
      <c r="B198" s="10" t="s">
        <v>500</v>
      </c>
      <c r="C198" s="9" t="s">
        <v>63</v>
      </c>
      <c r="D198" s="9" t="s">
        <v>499</v>
      </c>
      <c r="E198" s="8">
        <v>15220793</v>
      </c>
      <c r="F198" s="7" t="s">
        <v>3388</v>
      </c>
      <c r="G198" s="6">
        <v>4375.9779875000004</v>
      </c>
    </row>
    <row r="199" spans="1:7" x14ac:dyDescent="0.45">
      <c r="A199" s="10" t="s">
        <v>498</v>
      </c>
      <c r="B199" s="10" t="s">
        <v>497</v>
      </c>
      <c r="C199" s="9" t="s">
        <v>63</v>
      </c>
      <c r="D199" s="9" t="s">
        <v>496</v>
      </c>
      <c r="E199" s="8">
        <v>101709123</v>
      </c>
      <c r="F199" s="7" t="s">
        <v>3387</v>
      </c>
      <c r="G199" s="6">
        <v>2050.4559196800001</v>
      </c>
    </row>
    <row r="200" spans="1:7" x14ac:dyDescent="0.45">
      <c r="A200" s="10" t="s">
        <v>490</v>
      </c>
      <c r="B200" s="10" t="s">
        <v>489</v>
      </c>
      <c r="C200" s="9" t="s">
        <v>63</v>
      </c>
      <c r="D200" s="9" t="s">
        <v>488</v>
      </c>
      <c r="E200" s="8">
        <v>1567904</v>
      </c>
      <c r="F200" s="7" t="s">
        <v>3386</v>
      </c>
      <c r="G200" s="6">
        <v>243.3387008</v>
      </c>
    </row>
    <row r="201" spans="1:7" x14ac:dyDescent="0.45">
      <c r="A201" s="10" t="s">
        <v>1187</v>
      </c>
      <c r="B201" s="10" t="s">
        <v>1186</v>
      </c>
      <c r="C201" s="9" t="s">
        <v>63</v>
      </c>
      <c r="D201" s="9" t="s">
        <v>1185</v>
      </c>
      <c r="E201" s="8">
        <v>40000000</v>
      </c>
      <c r="F201" s="7"/>
      <c r="G201" s="7">
        <v>0</v>
      </c>
    </row>
    <row r="202" spans="1:7" x14ac:dyDescent="0.45">
      <c r="A202" s="10" t="s">
        <v>2811</v>
      </c>
      <c r="B202" s="10" t="s">
        <v>1186</v>
      </c>
      <c r="C202" s="9" t="s">
        <v>63</v>
      </c>
      <c r="D202" s="9" t="s">
        <v>1185</v>
      </c>
      <c r="E202" s="8">
        <v>60000000</v>
      </c>
      <c r="F202" s="7"/>
      <c r="G202" s="7">
        <v>0</v>
      </c>
    </row>
    <row r="203" spans="1:7" x14ac:dyDescent="0.45">
      <c r="A203" s="10" t="s">
        <v>2810</v>
      </c>
      <c r="B203" s="10" t="s">
        <v>1186</v>
      </c>
      <c r="C203" s="9" t="s">
        <v>63</v>
      </c>
      <c r="D203" s="9" t="s">
        <v>1185</v>
      </c>
      <c r="E203" s="8">
        <v>350000000</v>
      </c>
      <c r="F203" s="7"/>
      <c r="G203" s="7">
        <v>0</v>
      </c>
    </row>
    <row r="204" spans="1:7" x14ac:dyDescent="0.45">
      <c r="A204" s="10" t="s">
        <v>2809</v>
      </c>
      <c r="B204" s="10" t="s">
        <v>1186</v>
      </c>
      <c r="C204" s="9" t="s">
        <v>63</v>
      </c>
      <c r="D204" s="9" t="s">
        <v>1185</v>
      </c>
      <c r="E204" s="8">
        <v>50000000</v>
      </c>
      <c r="F204" s="7"/>
      <c r="G204" s="7">
        <v>0</v>
      </c>
    </row>
    <row r="205" spans="1:7" x14ac:dyDescent="0.45">
      <c r="A205" s="10" t="s">
        <v>2808</v>
      </c>
      <c r="B205" s="10" t="s">
        <v>1186</v>
      </c>
      <c r="C205" s="9" t="s">
        <v>63</v>
      </c>
      <c r="D205" s="9" t="s">
        <v>1185</v>
      </c>
      <c r="E205" s="8">
        <v>100000000</v>
      </c>
      <c r="F205" s="7"/>
      <c r="G205" s="7">
        <v>0</v>
      </c>
    </row>
    <row r="206" spans="1:7" x14ac:dyDescent="0.45">
      <c r="A206" s="10" t="s">
        <v>2807</v>
      </c>
      <c r="B206" s="10" t="s">
        <v>1186</v>
      </c>
      <c r="C206" s="9" t="s">
        <v>63</v>
      </c>
      <c r="D206" s="9" t="s">
        <v>1185</v>
      </c>
      <c r="E206" s="8">
        <v>70175439</v>
      </c>
      <c r="F206" s="7"/>
      <c r="G206" s="7">
        <v>0</v>
      </c>
    </row>
    <row r="207" spans="1:7" x14ac:dyDescent="0.45">
      <c r="A207" s="10" t="s">
        <v>51</v>
      </c>
      <c r="B207" s="10" t="s">
        <v>483</v>
      </c>
      <c r="C207" s="9" t="s">
        <v>63</v>
      </c>
      <c r="D207" s="9" t="s">
        <v>482</v>
      </c>
      <c r="E207" s="8">
        <v>124477080</v>
      </c>
      <c r="F207" s="7" t="s">
        <v>3385</v>
      </c>
      <c r="G207" s="6">
        <v>121004.16946799999</v>
      </c>
    </row>
    <row r="208" spans="1:7" x14ac:dyDescent="0.45">
      <c r="A208" s="10" t="s">
        <v>3384</v>
      </c>
      <c r="B208" s="10" t="s">
        <v>483</v>
      </c>
      <c r="C208" s="9" t="s">
        <v>63</v>
      </c>
      <c r="D208" s="9" t="s">
        <v>3383</v>
      </c>
      <c r="E208" s="8">
        <v>5022920</v>
      </c>
      <c r="F208" s="7"/>
      <c r="G208" s="7">
        <v>0</v>
      </c>
    </row>
    <row r="209" spans="1:7" x14ac:dyDescent="0.45">
      <c r="A209" s="10" t="s">
        <v>481</v>
      </c>
      <c r="B209" s="10" t="s">
        <v>480</v>
      </c>
      <c r="C209" s="9" t="s">
        <v>63</v>
      </c>
      <c r="D209" s="9" t="s">
        <v>479</v>
      </c>
      <c r="E209" s="8">
        <v>37792603</v>
      </c>
      <c r="F209" s="7" t="s">
        <v>3382</v>
      </c>
      <c r="G209" s="6">
        <v>62909.5669538</v>
      </c>
    </row>
    <row r="210" spans="1:7" x14ac:dyDescent="0.45">
      <c r="A210" s="10" t="s">
        <v>32</v>
      </c>
      <c r="B210" s="10" t="s">
        <v>478</v>
      </c>
      <c r="C210" s="9" t="s">
        <v>63</v>
      </c>
      <c r="D210" s="9" t="s">
        <v>477</v>
      </c>
      <c r="E210" s="8">
        <v>660497344</v>
      </c>
      <c r="F210" s="7" t="s">
        <v>3381</v>
      </c>
      <c r="G210" s="6">
        <v>42476.584192640003</v>
      </c>
    </row>
    <row r="211" spans="1:7" x14ac:dyDescent="0.45">
      <c r="A211" s="10" t="s">
        <v>475</v>
      </c>
      <c r="B211" s="10" t="s">
        <v>474</v>
      </c>
      <c r="C211" s="9" t="s">
        <v>63</v>
      </c>
      <c r="D211" s="9" t="s">
        <v>473</v>
      </c>
      <c r="E211" s="8">
        <v>100000000</v>
      </c>
      <c r="F211" s="7" t="s">
        <v>3380</v>
      </c>
      <c r="G211" s="6">
        <v>584.4</v>
      </c>
    </row>
    <row r="212" spans="1:7" x14ac:dyDescent="0.45">
      <c r="A212" s="10" t="s">
        <v>471</v>
      </c>
      <c r="B212" s="10" t="s">
        <v>470</v>
      </c>
      <c r="C212" s="9" t="s">
        <v>63</v>
      </c>
      <c r="D212" s="9" t="s">
        <v>469</v>
      </c>
      <c r="E212" s="8">
        <v>190627747</v>
      </c>
      <c r="F212" s="7" t="s">
        <v>3379</v>
      </c>
      <c r="G212" s="6">
        <v>171164.65403129999</v>
      </c>
    </row>
    <row r="213" spans="1:7" ht="19.149999999999999" x14ac:dyDescent="0.45">
      <c r="A213" s="10" t="s">
        <v>468</v>
      </c>
      <c r="B213" s="10" t="s">
        <v>464</v>
      </c>
      <c r="C213" s="9" t="s">
        <v>63</v>
      </c>
      <c r="D213" s="9" t="s">
        <v>467</v>
      </c>
      <c r="E213" s="8">
        <v>36210960</v>
      </c>
      <c r="F213" s="7" t="s">
        <v>3378</v>
      </c>
      <c r="G213" s="6">
        <v>2088.6481727999999</v>
      </c>
    </row>
    <row r="214" spans="1:7" ht="19.149999999999999" x14ac:dyDescent="0.45">
      <c r="A214" s="10" t="s">
        <v>465</v>
      </c>
      <c r="B214" s="10" t="s">
        <v>464</v>
      </c>
      <c r="C214" s="9" t="s">
        <v>67</v>
      </c>
      <c r="D214" s="9" t="s">
        <v>463</v>
      </c>
      <c r="E214" s="8">
        <v>11353500</v>
      </c>
      <c r="F214" s="7" t="s">
        <v>2251</v>
      </c>
      <c r="G214" s="6">
        <v>636.13660500000003</v>
      </c>
    </row>
    <row r="215" spans="1:7" x14ac:dyDescent="0.45">
      <c r="A215" s="10" t="s">
        <v>5</v>
      </c>
      <c r="B215" s="10" t="s">
        <v>1471</v>
      </c>
      <c r="C215" s="9" t="s">
        <v>63</v>
      </c>
      <c r="D215" s="9"/>
      <c r="E215" s="8">
        <v>389472865</v>
      </c>
      <c r="F215" s="7" t="s">
        <v>3377</v>
      </c>
      <c r="G215" s="6">
        <v>134013.71811785002</v>
      </c>
    </row>
    <row r="216" spans="1:7" x14ac:dyDescent="0.45">
      <c r="A216" s="10" t="s">
        <v>459</v>
      </c>
      <c r="B216" s="10" t="s">
        <v>458</v>
      </c>
      <c r="C216" s="9" t="s">
        <v>63</v>
      </c>
      <c r="D216" s="9" t="s">
        <v>457</v>
      </c>
      <c r="E216" s="8">
        <v>838287450</v>
      </c>
      <c r="F216" s="7"/>
      <c r="G216" s="7">
        <v>0</v>
      </c>
    </row>
    <row r="217" spans="1:7" ht="19.149999999999999" x14ac:dyDescent="0.45">
      <c r="A217" s="10" t="s">
        <v>456</v>
      </c>
      <c r="B217" s="10" t="s">
        <v>455</v>
      </c>
      <c r="C217" s="9" t="s">
        <v>63</v>
      </c>
      <c r="D217" s="9" t="s">
        <v>454</v>
      </c>
      <c r="E217" s="8">
        <v>796392000</v>
      </c>
      <c r="F217" s="7" t="s">
        <v>3376</v>
      </c>
      <c r="G217" s="6">
        <v>760.55435999999997</v>
      </c>
    </row>
    <row r="218" spans="1:7" x14ac:dyDescent="0.45">
      <c r="A218" s="10" t="s">
        <v>452</v>
      </c>
      <c r="B218" s="10" t="s">
        <v>451</v>
      </c>
      <c r="C218" s="9" t="s">
        <v>63</v>
      </c>
      <c r="D218" s="9" t="s">
        <v>450</v>
      </c>
      <c r="E218" s="8">
        <v>100000000</v>
      </c>
      <c r="F218" s="7" t="s">
        <v>3375</v>
      </c>
      <c r="G218" s="6">
        <v>21.5</v>
      </c>
    </row>
    <row r="219" spans="1:7" x14ac:dyDescent="0.45">
      <c r="A219" s="10" t="s">
        <v>448</v>
      </c>
      <c r="B219" s="10" t="s">
        <v>447</v>
      </c>
      <c r="C219" s="9" t="s">
        <v>63</v>
      </c>
      <c r="D219" s="9" t="s">
        <v>446</v>
      </c>
      <c r="E219" s="8">
        <v>250000</v>
      </c>
      <c r="F219" s="7"/>
      <c r="G219" s="7">
        <v>0</v>
      </c>
    </row>
    <row r="220" spans="1:7" x14ac:dyDescent="0.45">
      <c r="A220" s="10" t="s">
        <v>445</v>
      </c>
      <c r="B220" s="10" t="s">
        <v>444</v>
      </c>
      <c r="C220" s="9" t="s">
        <v>63</v>
      </c>
      <c r="D220" s="9" t="s">
        <v>443</v>
      </c>
      <c r="E220" s="8">
        <v>527142857</v>
      </c>
      <c r="F220" s="7" t="s">
        <v>3374</v>
      </c>
      <c r="G220" s="6">
        <v>20437.328565889999</v>
      </c>
    </row>
    <row r="221" spans="1:7" ht="19.149999999999999" x14ac:dyDescent="0.45">
      <c r="A221" s="10" t="s">
        <v>441</v>
      </c>
      <c r="B221" s="10" t="s">
        <v>1465</v>
      </c>
      <c r="C221" s="9" t="s">
        <v>63</v>
      </c>
      <c r="D221" s="9" t="s">
        <v>439</v>
      </c>
      <c r="E221" s="8">
        <v>1113385474671</v>
      </c>
      <c r="F221" s="7"/>
      <c r="G221" s="7">
        <v>0</v>
      </c>
    </row>
    <row r="222" spans="1:7" x14ac:dyDescent="0.45">
      <c r="A222" s="10" t="s">
        <v>437</v>
      </c>
      <c r="B222" s="10" t="s">
        <v>436</v>
      </c>
      <c r="C222" s="9" t="s">
        <v>63</v>
      </c>
      <c r="D222" s="9" t="s">
        <v>435</v>
      </c>
      <c r="E222" s="8">
        <v>703191442</v>
      </c>
      <c r="F222" s="7" t="s">
        <v>3373</v>
      </c>
      <c r="G222" s="6">
        <v>21988.796391340002</v>
      </c>
    </row>
    <row r="223" spans="1:7" x14ac:dyDescent="0.45">
      <c r="A223" s="10" t="s">
        <v>433</v>
      </c>
      <c r="B223" s="10" t="s">
        <v>432</v>
      </c>
      <c r="C223" s="9" t="s">
        <v>63</v>
      </c>
      <c r="D223" s="9" t="s">
        <v>431</v>
      </c>
      <c r="E223" s="8">
        <v>365631010</v>
      </c>
      <c r="F223" s="7" t="s">
        <v>3372</v>
      </c>
      <c r="G223" s="6">
        <v>2555.7607599000003</v>
      </c>
    </row>
    <row r="224" spans="1:7" x14ac:dyDescent="0.45">
      <c r="A224" s="10" t="s">
        <v>426</v>
      </c>
      <c r="B224" s="10" t="s">
        <v>1463</v>
      </c>
      <c r="C224" s="9" t="s">
        <v>63</v>
      </c>
      <c r="D224" s="9" t="s">
        <v>424</v>
      </c>
      <c r="E224" s="8">
        <v>65050000</v>
      </c>
      <c r="F224" s="7" t="s">
        <v>3371</v>
      </c>
      <c r="G224" s="6">
        <v>437.46125000000001</v>
      </c>
    </row>
    <row r="225" spans="1:7" x14ac:dyDescent="0.45">
      <c r="A225" s="10" t="s">
        <v>418</v>
      </c>
      <c r="B225" s="10" t="s">
        <v>417</v>
      </c>
      <c r="C225" s="9" t="s">
        <v>63</v>
      </c>
      <c r="D225" s="9" t="s">
        <v>416</v>
      </c>
      <c r="E225" s="8">
        <v>1123734</v>
      </c>
      <c r="F225" s="7">
        <v>3607</v>
      </c>
      <c r="G225" s="6">
        <v>4053.3085380000002</v>
      </c>
    </row>
    <row r="226" spans="1:7" x14ac:dyDescent="0.45">
      <c r="A226" s="10" t="s">
        <v>415</v>
      </c>
      <c r="B226" s="10" t="s">
        <v>412</v>
      </c>
      <c r="C226" s="9" t="s">
        <v>63</v>
      </c>
      <c r="D226" s="9" t="s">
        <v>414</v>
      </c>
      <c r="E226" s="8">
        <v>4700000</v>
      </c>
      <c r="F226" s="7" t="s">
        <v>3370</v>
      </c>
      <c r="G226" s="6">
        <v>1530.367</v>
      </c>
    </row>
    <row r="227" spans="1:7" x14ac:dyDescent="0.45">
      <c r="A227" s="10" t="s">
        <v>409</v>
      </c>
      <c r="B227" s="10" t="s">
        <v>408</v>
      </c>
      <c r="C227" s="9" t="s">
        <v>63</v>
      </c>
      <c r="D227" s="9" t="s">
        <v>407</v>
      </c>
      <c r="E227" s="8">
        <v>19520000</v>
      </c>
      <c r="F227" s="7" t="s">
        <v>3369</v>
      </c>
      <c r="G227" s="6">
        <v>379.07839999999999</v>
      </c>
    </row>
    <row r="228" spans="1:7" x14ac:dyDescent="0.45">
      <c r="A228" s="10" t="s">
        <v>405</v>
      </c>
      <c r="B228" s="10" t="s">
        <v>404</v>
      </c>
      <c r="C228" s="9" t="s">
        <v>67</v>
      </c>
      <c r="D228" s="9" t="s">
        <v>403</v>
      </c>
      <c r="E228" s="8">
        <v>1000000</v>
      </c>
      <c r="F228" s="7" t="s">
        <v>3368</v>
      </c>
      <c r="G228" s="6">
        <v>29.1</v>
      </c>
    </row>
    <row r="229" spans="1:7" x14ac:dyDescent="0.45">
      <c r="A229" s="10" t="s">
        <v>402</v>
      </c>
      <c r="B229" s="10" t="s">
        <v>401</v>
      </c>
      <c r="C229" s="9" t="s">
        <v>63</v>
      </c>
      <c r="D229" s="9" t="s">
        <v>400</v>
      </c>
      <c r="E229" s="8">
        <v>91488365</v>
      </c>
      <c r="F229" s="7" t="s">
        <v>3367</v>
      </c>
      <c r="G229" s="6">
        <v>148.39412802999999</v>
      </c>
    </row>
    <row r="230" spans="1:7" x14ac:dyDescent="0.45">
      <c r="A230" s="10" t="s">
        <v>3366</v>
      </c>
      <c r="B230" s="10" t="s">
        <v>401</v>
      </c>
      <c r="C230" s="9" t="s">
        <v>63</v>
      </c>
      <c r="D230" s="9" t="s">
        <v>3365</v>
      </c>
      <c r="E230" s="8">
        <v>2908611635</v>
      </c>
      <c r="F230" s="7" t="s">
        <v>3364</v>
      </c>
      <c r="G230" s="6">
        <v>4234.9385405599996</v>
      </c>
    </row>
    <row r="231" spans="1:7" x14ac:dyDescent="0.45">
      <c r="A231" s="10" t="s">
        <v>398</v>
      </c>
      <c r="B231" s="10" t="s">
        <v>1449</v>
      </c>
      <c r="C231" s="9" t="s">
        <v>63</v>
      </c>
      <c r="D231" s="9" t="s">
        <v>396</v>
      </c>
      <c r="E231" s="8">
        <v>1551401853</v>
      </c>
      <c r="F231" s="7" t="s">
        <v>3363</v>
      </c>
      <c r="G231" s="6">
        <v>80114.391688920005</v>
      </c>
    </row>
    <row r="232" spans="1:7" x14ac:dyDescent="0.45">
      <c r="A232" s="10" t="s">
        <v>33</v>
      </c>
      <c r="B232" s="10" t="s">
        <v>394</v>
      </c>
      <c r="C232" s="9" t="s">
        <v>63</v>
      </c>
      <c r="D232" s="9" t="s">
        <v>393</v>
      </c>
      <c r="E232" s="8">
        <v>10598177817</v>
      </c>
      <c r="F232" s="7" t="s">
        <v>3362</v>
      </c>
      <c r="G232" s="6">
        <v>2786684.8752019801</v>
      </c>
    </row>
    <row r="233" spans="1:7" ht="19.149999999999999" x14ac:dyDescent="0.45">
      <c r="A233" s="10" t="s">
        <v>391</v>
      </c>
      <c r="B233" s="10" t="s">
        <v>390</v>
      </c>
      <c r="C233" s="9" t="s">
        <v>63</v>
      </c>
      <c r="D233" s="9" t="s">
        <v>389</v>
      </c>
      <c r="E233" s="8">
        <v>16305334</v>
      </c>
      <c r="F233" s="7" t="s">
        <v>3361</v>
      </c>
      <c r="G233" s="6">
        <v>1615.8585994</v>
      </c>
    </row>
    <row r="234" spans="1:7" x14ac:dyDescent="0.45">
      <c r="A234" s="10" t="s">
        <v>1167</v>
      </c>
      <c r="B234" s="10" t="s">
        <v>1166</v>
      </c>
      <c r="C234" s="9" t="s">
        <v>63</v>
      </c>
      <c r="D234" s="9" t="s">
        <v>1042</v>
      </c>
      <c r="E234" s="8">
        <v>79537651</v>
      </c>
      <c r="F234" s="7" t="s">
        <v>3360</v>
      </c>
      <c r="G234" s="6">
        <v>2290.6843488000004</v>
      </c>
    </row>
    <row r="235" spans="1:7" x14ac:dyDescent="0.45">
      <c r="A235" s="10" t="s">
        <v>380</v>
      </c>
      <c r="B235" s="10" t="s">
        <v>2782</v>
      </c>
      <c r="C235" s="9" t="s">
        <v>63</v>
      </c>
      <c r="D235" s="9" t="s">
        <v>378</v>
      </c>
      <c r="E235" s="8">
        <v>120246</v>
      </c>
      <c r="F235" s="7">
        <v>11653</v>
      </c>
      <c r="G235" s="6">
        <v>1401.2266380000001</v>
      </c>
    </row>
    <row r="236" spans="1:7" x14ac:dyDescent="0.45">
      <c r="A236" s="10" t="s">
        <v>34</v>
      </c>
      <c r="B236" s="10" t="s">
        <v>375</v>
      </c>
      <c r="C236" s="9" t="s">
        <v>63</v>
      </c>
      <c r="D236" s="9" t="s">
        <v>377</v>
      </c>
      <c r="E236" s="8">
        <v>2943258269</v>
      </c>
      <c r="F236" s="7" t="s">
        <v>3359</v>
      </c>
      <c r="G236" s="6">
        <v>302066.59614746994</v>
      </c>
    </row>
    <row r="237" spans="1:7" x14ac:dyDescent="0.45">
      <c r="A237" s="10" t="s">
        <v>35</v>
      </c>
      <c r="B237" s="10" t="s">
        <v>375</v>
      </c>
      <c r="C237" s="9" t="s">
        <v>67</v>
      </c>
      <c r="D237" s="9" t="s">
        <v>374</v>
      </c>
      <c r="E237" s="8">
        <v>242831469</v>
      </c>
      <c r="F237" s="7" t="s">
        <v>3358</v>
      </c>
      <c r="G237" s="6">
        <v>17304.17048094</v>
      </c>
    </row>
    <row r="238" spans="1:7" x14ac:dyDescent="0.45">
      <c r="A238" s="10" t="s">
        <v>372</v>
      </c>
      <c r="B238" s="10" t="s">
        <v>368</v>
      </c>
      <c r="C238" s="9" t="s">
        <v>63</v>
      </c>
      <c r="D238" s="9" t="s">
        <v>371</v>
      </c>
      <c r="E238" s="8">
        <v>3128764676</v>
      </c>
      <c r="F238" s="7" t="s">
        <v>3357</v>
      </c>
      <c r="G238" s="6">
        <v>1044.6006623799999</v>
      </c>
    </row>
    <row r="239" spans="1:7" x14ac:dyDescent="0.45">
      <c r="A239" s="10" t="s">
        <v>369</v>
      </c>
      <c r="B239" s="10" t="s">
        <v>368</v>
      </c>
      <c r="C239" s="9" t="s">
        <v>67</v>
      </c>
      <c r="D239" s="9" t="s">
        <v>367</v>
      </c>
      <c r="E239" s="8">
        <v>925737256</v>
      </c>
      <c r="F239" s="7" t="s">
        <v>3356</v>
      </c>
      <c r="G239" s="6">
        <v>272.02789267999998</v>
      </c>
    </row>
    <row r="240" spans="1:7" x14ac:dyDescent="0.45">
      <c r="A240" s="10" t="s">
        <v>362</v>
      </c>
      <c r="B240" s="10" t="s">
        <v>361</v>
      </c>
      <c r="C240" s="9" t="s">
        <v>63</v>
      </c>
      <c r="D240" s="9" t="s">
        <v>360</v>
      </c>
      <c r="E240" s="8">
        <v>42984000</v>
      </c>
      <c r="F240" s="7" t="s">
        <v>3355</v>
      </c>
      <c r="G240" s="6">
        <v>434.13839999999999</v>
      </c>
    </row>
    <row r="241" spans="1:7" x14ac:dyDescent="0.45">
      <c r="A241" s="10" t="s">
        <v>358</v>
      </c>
      <c r="B241" s="10" t="s">
        <v>357</v>
      </c>
      <c r="C241" s="9" t="s">
        <v>63</v>
      </c>
      <c r="D241" s="9" t="s">
        <v>356</v>
      </c>
      <c r="E241" s="8">
        <v>109000000</v>
      </c>
      <c r="F241" s="7" t="s">
        <v>3354</v>
      </c>
      <c r="G241" s="6">
        <v>4028.3130000000001</v>
      </c>
    </row>
    <row r="242" spans="1:7" x14ac:dyDescent="0.45">
      <c r="A242" s="10" t="s">
        <v>355</v>
      </c>
      <c r="B242" s="10" t="s">
        <v>354</v>
      </c>
      <c r="C242" s="9" t="s">
        <v>63</v>
      </c>
      <c r="D242" s="9" t="s">
        <v>353</v>
      </c>
      <c r="E242" s="8">
        <v>5012985740</v>
      </c>
      <c r="F242" s="7" t="s">
        <v>3353</v>
      </c>
      <c r="G242" s="6">
        <v>1670.32684857</v>
      </c>
    </row>
    <row r="243" spans="1:7" ht="19.149999999999999" x14ac:dyDescent="0.45">
      <c r="A243" s="10" t="s">
        <v>351</v>
      </c>
      <c r="B243" s="10" t="s">
        <v>350</v>
      </c>
      <c r="C243" s="9" t="s">
        <v>63</v>
      </c>
      <c r="D243" s="9" t="s">
        <v>349</v>
      </c>
      <c r="E243" s="8">
        <v>206940220</v>
      </c>
      <c r="F243" s="7" t="s">
        <v>3352</v>
      </c>
      <c r="G243" s="6">
        <v>462.71833192000003</v>
      </c>
    </row>
    <row r="244" spans="1:7" x14ac:dyDescent="0.45">
      <c r="A244" s="10" t="s">
        <v>347</v>
      </c>
      <c r="B244" s="10" t="s">
        <v>344</v>
      </c>
      <c r="C244" s="9" t="s">
        <v>63</v>
      </c>
      <c r="D244" s="9" t="s">
        <v>346</v>
      </c>
      <c r="E244" s="8">
        <v>3538928532</v>
      </c>
      <c r="F244" s="7" t="s">
        <v>3351</v>
      </c>
      <c r="G244" s="6">
        <v>970.72809633000008</v>
      </c>
    </row>
    <row r="245" spans="1:7" x14ac:dyDescent="0.45">
      <c r="A245" s="10" t="s">
        <v>345</v>
      </c>
      <c r="B245" s="10" t="s">
        <v>344</v>
      </c>
      <c r="C245" s="9" t="s">
        <v>67</v>
      </c>
      <c r="D245" s="9" t="s">
        <v>343</v>
      </c>
      <c r="E245" s="8">
        <v>521993080</v>
      </c>
      <c r="F245" s="7" t="s">
        <v>3350</v>
      </c>
      <c r="G245" s="6">
        <v>164.68881674000002</v>
      </c>
    </row>
    <row r="246" spans="1:7" x14ac:dyDescent="0.45">
      <c r="A246" s="10" t="s">
        <v>341</v>
      </c>
      <c r="B246" s="10" t="s">
        <v>337</v>
      </c>
      <c r="C246" s="9" t="s">
        <v>63</v>
      </c>
      <c r="D246" s="9" t="s">
        <v>340</v>
      </c>
      <c r="E246" s="8">
        <v>4865127996</v>
      </c>
      <c r="F246" s="7"/>
      <c r="G246" s="7">
        <v>0</v>
      </c>
    </row>
    <row r="247" spans="1:7" x14ac:dyDescent="0.45">
      <c r="A247" s="10" t="s">
        <v>338</v>
      </c>
      <c r="B247" s="10" t="s">
        <v>337</v>
      </c>
      <c r="C247" s="9" t="s">
        <v>67</v>
      </c>
      <c r="D247" s="9" t="s">
        <v>336</v>
      </c>
      <c r="E247" s="8">
        <v>1493316000</v>
      </c>
      <c r="F247" s="7" t="s">
        <v>3349</v>
      </c>
      <c r="G247" s="6">
        <v>67.139487360000004</v>
      </c>
    </row>
    <row r="248" spans="1:7" x14ac:dyDescent="0.45">
      <c r="A248" s="10" t="s">
        <v>39</v>
      </c>
      <c r="B248" s="10" t="s">
        <v>1151</v>
      </c>
      <c r="C248" s="9" t="s">
        <v>63</v>
      </c>
      <c r="D248" s="9" t="s">
        <v>334</v>
      </c>
      <c r="E248" s="8">
        <v>21586948000</v>
      </c>
      <c r="F248" s="7" t="s">
        <v>3348</v>
      </c>
      <c r="G248" s="6">
        <v>2109692.4280400001</v>
      </c>
    </row>
    <row r="249" spans="1:7" x14ac:dyDescent="0.45">
      <c r="A249" s="10" t="s">
        <v>40</v>
      </c>
      <c r="B249" s="10" t="s">
        <v>1151</v>
      </c>
      <c r="C249" s="9" t="s">
        <v>67</v>
      </c>
      <c r="D249" s="9" t="s">
        <v>331</v>
      </c>
      <c r="E249" s="8">
        <v>1000000000</v>
      </c>
      <c r="F249" s="7" t="s">
        <v>3347</v>
      </c>
      <c r="G249" s="6">
        <v>74970</v>
      </c>
    </row>
    <row r="250" spans="1:7" x14ac:dyDescent="0.45">
      <c r="A250" s="10" t="s">
        <v>329</v>
      </c>
      <c r="B250" s="10" t="s">
        <v>1429</v>
      </c>
      <c r="C250" s="9" t="s">
        <v>63</v>
      </c>
      <c r="D250" s="9" t="s">
        <v>328</v>
      </c>
      <c r="E250" s="8">
        <v>737354730</v>
      </c>
      <c r="F250" s="7" t="s">
        <v>3346</v>
      </c>
      <c r="G250" s="6">
        <v>4468.3696638000001</v>
      </c>
    </row>
    <row r="251" spans="1:7" x14ac:dyDescent="0.45">
      <c r="A251" s="10" t="s">
        <v>326</v>
      </c>
      <c r="B251" s="10" t="s">
        <v>1429</v>
      </c>
      <c r="C251" s="9" t="s">
        <v>67</v>
      </c>
      <c r="D251" s="9" t="s">
        <v>324</v>
      </c>
      <c r="E251" s="8">
        <v>150000000</v>
      </c>
      <c r="F251" s="7" t="s">
        <v>3345</v>
      </c>
      <c r="G251" s="6">
        <v>4125</v>
      </c>
    </row>
    <row r="252" spans="1:7" x14ac:dyDescent="0.45">
      <c r="A252" s="10" t="s">
        <v>323</v>
      </c>
      <c r="B252" s="10" t="s">
        <v>322</v>
      </c>
      <c r="C252" s="9" t="s">
        <v>63</v>
      </c>
      <c r="D252" s="9" t="s">
        <v>321</v>
      </c>
      <c r="E252" s="8">
        <v>100000</v>
      </c>
      <c r="F252" s="7" t="s">
        <v>3344</v>
      </c>
      <c r="G252" s="6">
        <v>56.58</v>
      </c>
    </row>
    <row r="253" spans="1:7" x14ac:dyDescent="0.45">
      <c r="A253" s="10" t="s">
        <v>1148</v>
      </c>
      <c r="B253" s="10" t="s">
        <v>1147</v>
      </c>
      <c r="C253" s="9" t="s">
        <v>63</v>
      </c>
      <c r="D253" s="9" t="s">
        <v>1146</v>
      </c>
      <c r="E253" s="8">
        <v>22568000</v>
      </c>
      <c r="F253" s="7" t="s">
        <v>3343</v>
      </c>
      <c r="G253" s="6">
        <v>2145.5397600000001</v>
      </c>
    </row>
    <row r="254" spans="1:7" x14ac:dyDescent="0.45">
      <c r="A254" s="10" t="s">
        <v>320</v>
      </c>
      <c r="B254" s="10" t="s">
        <v>319</v>
      </c>
      <c r="C254" s="9" t="s">
        <v>63</v>
      </c>
      <c r="D254" s="9" t="s">
        <v>318</v>
      </c>
      <c r="E254" s="8">
        <v>4741299639</v>
      </c>
      <c r="F254" s="7" t="s">
        <v>3342</v>
      </c>
      <c r="G254" s="6">
        <v>672980.07075965998</v>
      </c>
    </row>
    <row r="255" spans="1:7" x14ac:dyDescent="0.45">
      <c r="A255" s="10" t="s">
        <v>2762</v>
      </c>
      <c r="B255" s="10" t="s">
        <v>2761</v>
      </c>
      <c r="C255" s="9" t="s">
        <v>63</v>
      </c>
      <c r="D255" s="9" t="s">
        <v>2760</v>
      </c>
      <c r="E255" s="8">
        <v>9547087190</v>
      </c>
      <c r="F255" s="7"/>
      <c r="G255" s="7">
        <v>0</v>
      </c>
    </row>
    <row r="256" spans="1:7" x14ac:dyDescent="0.45">
      <c r="A256" s="10" t="s">
        <v>316</v>
      </c>
      <c r="B256" s="10" t="s">
        <v>315</v>
      </c>
      <c r="C256" s="9" t="s">
        <v>63</v>
      </c>
      <c r="D256" s="9" t="s">
        <v>314</v>
      </c>
      <c r="E256" s="8">
        <v>100000000</v>
      </c>
      <c r="F256" s="7" t="s">
        <v>3341</v>
      </c>
      <c r="G256" s="6">
        <v>509.67</v>
      </c>
    </row>
    <row r="257" spans="1:7" x14ac:dyDescent="0.45">
      <c r="A257" s="10" t="s">
        <v>43</v>
      </c>
      <c r="B257" s="10" t="s">
        <v>310</v>
      </c>
      <c r="C257" s="9" t="s">
        <v>63</v>
      </c>
      <c r="D257" s="9" t="s">
        <v>312</v>
      </c>
      <c r="E257" s="8">
        <v>35725994705</v>
      </c>
      <c r="F257" s="7" t="s">
        <v>3340</v>
      </c>
      <c r="G257" s="6">
        <v>1008616.28251156</v>
      </c>
    </row>
    <row r="258" spans="1:7" x14ac:dyDescent="0.45">
      <c r="A258" s="10" t="s">
        <v>44</v>
      </c>
      <c r="B258" s="10" t="s">
        <v>310</v>
      </c>
      <c r="C258" s="9" t="s">
        <v>67</v>
      </c>
      <c r="D258" s="9" t="s">
        <v>309</v>
      </c>
      <c r="E258" s="8">
        <v>7701998235</v>
      </c>
      <c r="F258" s="7" t="s">
        <v>3339</v>
      </c>
      <c r="G258" s="6">
        <v>179972.59275725001</v>
      </c>
    </row>
    <row r="259" spans="1:7" x14ac:dyDescent="0.45">
      <c r="A259" s="10" t="s">
        <v>1421</v>
      </c>
      <c r="B259" s="10" t="s">
        <v>1420</v>
      </c>
      <c r="C259" s="9" t="s">
        <v>63</v>
      </c>
      <c r="D259" s="9" t="s">
        <v>1419</v>
      </c>
      <c r="E259" s="8">
        <v>18550851</v>
      </c>
      <c r="F259" s="7"/>
      <c r="G259" s="7">
        <v>0</v>
      </c>
    </row>
    <row r="260" spans="1:7" ht="19.149999999999999" x14ac:dyDescent="0.45">
      <c r="A260" s="10" t="s">
        <v>307</v>
      </c>
      <c r="B260" s="10" t="s">
        <v>1140</v>
      </c>
      <c r="C260" s="9" t="s">
        <v>63</v>
      </c>
      <c r="D260" s="9" t="s">
        <v>306</v>
      </c>
      <c r="E260" s="8">
        <v>859074636</v>
      </c>
      <c r="F260" s="7" t="s">
        <v>3338</v>
      </c>
      <c r="G260" s="6">
        <v>200.85164990000001</v>
      </c>
    </row>
    <row r="261" spans="1:7" ht="19.149999999999999" x14ac:dyDescent="0.45">
      <c r="A261" s="10" t="s">
        <v>304</v>
      </c>
      <c r="B261" s="10" t="s">
        <v>1140</v>
      </c>
      <c r="C261" s="9" t="s">
        <v>67</v>
      </c>
      <c r="D261" s="9" t="s">
        <v>302</v>
      </c>
      <c r="E261" s="8">
        <v>262100364</v>
      </c>
      <c r="F261" s="7" t="s">
        <v>3337</v>
      </c>
      <c r="G261" s="6">
        <v>30.37743219</v>
      </c>
    </row>
    <row r="262" spans="1:7" x14ac:dyDescent="0.45">
      <c r="A262" s="10" t="s">
        <v>38</v>
      </c>
      <c r="B262" s="10" t="s">
        <v>300</v>
      </c>
      <c r="C262" s="9" t="s">
        <v>63</v>
      </c>
      <c r="D262" s="9" t="s">
        <v>299</v>
      </c>
      <c r="E262" s="8">
        <v>34270159</v>
      </c>
      <c r="F262" s="7" t="s">
        <v>3336</v>
      </c>
      <c r="G262" s="6">
        <v>23420.226660599998</v>
      </c>
    </row>
    <row r="263" spans="1:7" ht="19.149999999999999" x14ac:dyDescent="0.45">
      <c r="A263" s="10" t="s">
        <v>1416</v>
      </c>
      <c r="B263" s="10" t="s">
        <v>1412</v>
      </c>
      <c r="C263" s="9" t="s">
        <v>63</v>
      </c>
      <c r="D263" s="9" t="s">
        <v>1415</v>
      </c>
      <c r="E263" s="8">
        <v>523038198</v>
      </c>
      <c r="F263" s="7" t="s">
        <v>3335</v>
      </c>
      <c r="G263" s="6">
        <v>355.45675936000004</v>
      </c>
    </row>
    <row r="264" spans="1:7" ht="19.149999999999999" x14ac:dyDescent="0.45">
      <c r="A264" s="10" t="s">
        <v>1413</v>
      </c>
      <c r="B264" s="10" t="s">
        <v>1412</v>
      </c>
      <c r="C264" s="9" t="s">
        <v>67</v>
      </c>
      <c r="D264" s="9" t="s">
        <v>1411</v>
      </c>
      <c r="E264" s="8">
        <v>174346066</v>
      </c>
      <c r="F264" s="7" t="s">
        <v>3334</v>
      </c>
      <c r="G264" s="6">
        <v>109.97749843000001</v>
      </c>
    </row>
    <row r="265" spans="1:7" x14ac:dyDescent="0.45">
      <c r="A265" s="10" t="s">
        <v>298</v>
      </c>
      <c r="B265" s="10" t="s">
        <v>1138</v>
      </c>
      <c r="C265" s="9" t="s">
        <v>67</v>
      </c>
      <c r="D265" s="9" t="s">
        <v>296</v>
      </c>
      <c r="E265" s="7">
        <v>740</v>
      </c>
      <c r="F265" s="7">
        <v>40204</v>
      </c>
      <c r="G265" s="6">
        <v>29.750959999999999</v>
      </c>
    </row>
    <row r="266" spans="1:7" x14ac:dyDescent="0.45">
      <c r="A266" s="10" t="s">
        <v>295</v>
      </c>
      <c r="B266" s="10" t="s">
        <v>294</v>
      </c>
      <c r="C266" s="9" t="s">
        <v>63</v>
      </c>
      <c r="D266" s="9" t="s">
        <v>293</v>
      </c>
      <c r="E266" s="8">
        <v>24954049</v>
      </c>
      <c r="F266" s="7" t="s">
        <v>3333</v>
      </c>
      <c r="G266" s="6">
        <v>12634.235008700001</v>
      </c>
    </row>
    <row r="267" spans="1:7" ht="19.149999999999999" x14ac:dyDescent="0.45">
      <c r="A267" s="10" t="s">
        <v>292</v>
      </c>
      <c r="B267" s="10" t="s">
        <v>291</v>
      </c>
      <c r="C267" s="9" t="s">
        <v>63</v>
      </c>
      <c r="D267" s="9" t="s">
        <v>290</v>
      </c>
      <c r="E267" s="8">
        <v>9623736</v>
      </c>
      <c r="F267" s="7" t="s">
        <v>3332</v>
      </c>
      <c r="G267" s="6">
        <v>2896.8407733600002</v>
      </c>
    </row>
    <row r="268" spans="1:7" x14ac:dyDescent="0.45">
      <c r="A268" s="10" t="s">
        <v>289</v>
      </c>
      <c r="B268" s="10" t="s">
        <v>288</v>
      </c>
      <c r="C268" s="9" t="s">
        <v>63</v>
      </c>
      <c r="D268" s="9" t="s">
        <v>287</v>
      </c>
      <c r="E268" s="8">
        <v>153846100</v>
      </c>
      <c r="F268" s="7" t="s">
        <v>3331</v>
      </c>
      <c r="G268" s="6">
        <v>22850.761233000001</v>
      </c>
    </row>
    <row r="269" spans="1:7" x14ac:dyDescent="0.45">
      <c r="A269" s="10" t="s">
        <v>285</v>
      </c>
      <c r="B269" s="10" t="s">
        <v>281</v>
      </c>
      <c r="C269" s="9" t="s">
        <v>63</v>
      </c>
      <c r="D269" s="9" t="s">
        <v>284</v>
      </c>
      <c r="E269" s="8">
        <v>14003240</v>
      </c>
      <c r="F269" s="7"/>
      <c r="G269" s="7">
        <v>0</v>
      </c>
    </row>
    <row r="270" spans="1:7" x14ac:dyDescent="0.45">
      <c r="A270" s="10" t="s">
        <v>282</v>
      </c>
      <c r="B270" s="10" t="s">
        <v>281</v>
      </c>
      <c r="C270" s="9" t="s">
        <v>67</v>
      </c>
      <c r="D270" s="9" t="s">
        <v>280</v>
      </c>
      <c r="E270" s="8">
        <v>667744</v>
      </c>
      <c r="F270" s="7"/>
      <c r="G270" s="7">
        <v>0</v>
      </c>
    </row>
    <row r="271" spans="1:7" ht="19.149999999999999" x14ac:dyDescent="0.45">
      <c r="A271" s="10" t="s">
        <v>279</v>
      </c>
      <c r="B271" s="10" t="s">
        <v>276</v>
      </c>
      <c r="C271" s="9" t="s">
        <v>63</v>
      </c>
      <c r="D271" s="9" t="s">
        <v>278</v>
      </c>
      <c r="E271" s="8">
        <v>1525986880</v>
      </c>
      <c r="F271" s="7" t="s">
        <v>3330</v>
      </c>
      <c r="G271" s="6">
        <v>219.28431466000001</v>
      </c>
    </row>
    <row r="272" spans="1:7" ht="19.149999999999999" x14ac:dyDescent="0.45">
      <c r="A272" s="10" t="s">
        <v>277</v>
      </c>
      <c r="B272" s="10" t="s">
        <v>276</v>
      </c>
      <c r="C272" s="9" t="s">
        <v>67</v>
      </c>
      <c r="D272" s="9" t="s">
        <v>275</v>
      </c>
      <c r="E272" s="8">
        <v>217961420</v>
      </c>
      <c r="F272" s="7"/>
      <c r="G272" s="7">
        <v>0</v>
      </c>
    </row>
    <row r="273" spans="1:7" x14ac:dyDescent="0.45">
      <c r="A273" s="10" t="s">
        <v>46</v>
      </c>
      <c r="B273" s="10" t="s">
        <v>272</v>
      </c>
      <c r="C273" s="9" t="s">
        <v>63</v>
      </c>
      <c r="D273" s="9" t="s">
        <v>274</v>
      </c>
      <c r="E273" s="8">
        <v>2178690700</v>
      </c>
      <c r="F273" s="7" t="s">
        <v>3329</v>
      </c>
      <c r="G273" s="6">
        <v>465978.36691600003</v>
      </c>
    </row>
    <row r="274" spans="1:7" x14ac:dyDescent="0.45">
      <c r="A274" s="10" t="s">
        <v>47</v>
      </c>
      <c r="B274" s="10" t="s">
        <v>272</v>
      </c>
      <c r="C274" s="9" t="s">
        <v>67</v>
      </c>
      <c r="D274" s="9" t="s">
        <v>271</v>
      </c>
      <c r="E274" s="8">
        <v>147508500</v>
      </c>
      <c r="F274" s="7" t="s">
        <v>3328</v>
      </c>
      <c r="G274" s="6">
        <v>16454.573175000001</v>
      </c>
    </row>
    <row r="275" spans="1:7" x14ac:dyDescent="0.45">
      <c r="A275" s="10" t="s">
        <v>1404</v>
      </c>
      <c r="B275" s="10" t="s">
        <v>1403</v>
      </c>
      <c r="C275" s="9" t="s">
        <v>63</v>
      </c>
      <c r="D275" s="9" t="s">
        <v>1402</v>
      </c>
      <c r="E275" s="8">
        <v>908220000</v>
      </c>
      <c r="F275" s="7"/>
      <c r="G275" s="7">
        <v>0</v>
      </c>
    </row>
    <row r="276" spans="1:7" x14ac:dyDescent="0.45">
      <c r="A276" s="10" t="s">
        <v>2742</v>
      </c>
      <c r="B276" s="10" t="s">
        <v>2741</v>
      </c>
      <c r="C276" s="9" t="s">
        <v>63</v>
      </c>
      <c r="D276" s="9" t="s">
        <v>2740</v>
      </c>
      <c r="E276" s="8">
        <v>2620975719</v>
      </c>
      <c r="F276" s="7" t="s">
        <v>3327</v>
      </c>
      <c r="G276" s="6">
        <v>66743.146684339998</v>
      </c>
    </row>
    <row r="277" spans="1:7" x14ac:dyDescent="0.45">
      <c r="A277" s="10" t="s">
        <v>267</v>
      </c>
      <c r="B277" s="10" t="s">
        <v>266</v>
      </c>
      <c r="C277" s="9" t="s">
        <v>63</v>
      </c>
      <c r="D277" s="9" t="s">
        <v>265</v>
      </c>
      <c r="E277" s="8">
        <v>3854341416571</v>
      </c>
      <c r="F277" s="7" t="s">
        <v>3326</v>
      </c>
      <c r="G277" s="6">
        <v>24502.048385139999</v>
      </c>
    </row>
    <row r="278" spans="1:7" x14ac:dyDescent="0.45">
      <c r="A278" s="10" t="s">
        <v>263</v>
      </c>
      <c r="B278" s="10" t="s">
        <v>259</v>
      </c>
      <c r="C278" s="9" t="s">
        <v>63</v>
      </c>
      <c r="D278" s="9" t="s">
        <v>262</v>
      </c>
      <c r="E278" s="8">
        <v>1458401856250</v>
      </c>
      <c r="F278" s="7" t="s">
        <v>3325</v>
      </c>
      <c r="G278" s="6">
        <v>1898.8392168399998</v>
      </c>
    </row>
    <row r="279" spans="1:7" x14ac:dyDescent="0.45">
      <c r="A279" s="10" t="s">
        <v>260</v>
      </c>
      <c r="B279" s="10" t="s">
        <v>259</v>
      </c>
      <c r="C279" s="9" t="s">
        <v>67</v>
      </c>
      <c r="D279" s="9" t="s">
        <v>258</v>
      </c>
      <c r="E279" s="8">
        <v>16500533681</v>
      </c>
      <c r="F279" s="7" t="s">
        <v>3324</v>
      </c>
      <c r="G279" s="6">
        <v>24.56929465</v>
      </c>
    </row>
    <row r="280" spans="1:7" x14ac:dyDescent="0.45">
      <c r="A280" s="10" t="s">
        <v>256</v>
      </c>
      <c r="B280" s="10" t="s">
        <v>252</v>
      </c>
      <c r="C280" s="9" t="s">
        <v>63</v>
      </c>
      <c r="D280" s="9" t="s">
        <v>255</v>
      </c>
      <c r="E280" s="8">
        <v>1912505577759</v>
      </c>
      <c r="F280" s="7" t="s">
        <v>3323</v>
      </c>
      <c r="G280" s="6">
        <v>5529.0536253</v>
      </c>
    </row>
    <row r="281" spans="1:7" x14ac:dyDescent="0.45">
      <c r="A281" s="10" t="s">
        <v>253</v>
      </c>
      <c r="B281" s="10" t="s">
        <v>252</v>
      </c>
      <c r="C281" s="9" t="s">
        <v>67</v>
      </c>
      <c r="D281" s="9" t="s">
        <v>251</v>
      </c>
      <c r="E281" s="8">
        <v>75272938838</v>
      </c>
      <c r="F281" s="7" t="s">
        <v>3322</v>
      </c>
      <c r="G281" s="6">
        <v>238.38939730000001</v>
      </c>
    </row>
    <row r="282" spans="1:7" x14ac:dyDescent="0.45">
      <c r="A282" s="10" t="s">
        <v>1393</v>
      </c>
      <c r="B282" s="10" t="s">
        <v>1392</v>
      </c>
      <c r="C282" s="9" t="s">
        <v>63</v>
      </c>
      <c r="D282" s="9" t="s">
        <v>1391</v>
      </c>
      <c r="E282" s="8">
        <v>1230254011959</v>
      </c>
      <c r="F282" s="7" t="s">
        <v>3321</v>
      </c>
      <c r="G282" s="6">
        <v>3321.6858322899998</v>
      </c>
    </row>
    <row r="283" spans="1:7" x14ac:dyDescent="0.45">
      <c r="A283" s="10" t="s">
        <v>1389</v>
      </c>
      <c r="B283" s="10" t="s">
        <v>1388</v>
      </c>
      <c r="C283" s="9" t="s">
        <v>63</v>
      </c>
      <c r="D283" s="9" t="s">
        <v>1387</v>
      </c>
      <c r="E283" s="8">
        <v>1862882135385</v>
      </c>
      <c r="F283" s="7" t="s">
        <v>3320</v>
      </c>
      <c r="G283" s="6">
        <v>5584.9206418800004</v>
      </c>
    </row>
    <row r="284" spans="1:7" x14ac:dyDescent="0.45">
      <c r="A284" s="10" t="s">
        <v>1385</v>
      </c>
      <c r="B284" s="10" t="s">
        <v>1384</v>
      </c>
      <c r="C284" s="9" t="s">
        <v>63</v>
      </c>
      <c r="D284" s="9" t="s">
        <v>1383</v>
      </c>
      <c r="E284" s="8">
        <v>7837294563235</v>
      </c>
      <c r="F284" s="7" t="s">
        <v>3319</v>
      </c>
      <c r="G284" s="6">
        <v>23801.86358854</v>
      </c>
    </row>
    <row r="285" spans="1:7" x14ac:dyDescent="0.45">
      <c r="A285" s="10" t="s">
        <v>249</v>
      </c>
      <c r="B285" s="10" t="s">
        <v>248</v>
      </c>
      <c r="C285" s="9" t="s">
        <v>63</v>
      </c>
      <c r="D285" s="9" t="s">
        <v>247</v>
      </c>
      <c r="E285" s="8">
        <v>1357945609114</v>
      </c>
      <c r="F285" s="7" t="s">
        <v>3318</v>
      </c>
      <c r="G285" s="6">
        <v>2175.4288658</v>
      </c>
    </row>
    <row r="286" spans="1:7" x14ac:dyDescent="0.45">
      <c r="A286" s="10" t="s">
        <v>245</v>
      </c>
      <c r="B286" s="10" t="s">
        <v>244</v>
      </c>
      <c r="C286" s="9" t="s">
        <v>63</v>
      </c>
      <c r="D286" s="9" t="s">
        <v>243</v>
      </c>
      <c r="E286" s="8">
        <v>2008931928</v>
      </c>
      <c r="F286" s="7"/>
      <c r="G286" s="7">
        <v>0</v>
      </c>
    </row>
    <row r="287" spans="1:7" x14ac:dyDescent="0.45">
      <c r="A287" s="10" t="s">
        <v>2729</v>
      </c>
      <c r="B287" s="10" t="s">
        <v>1454</v>
      </c>
      <c r="C287" s="9" t="s">
        <v>63</v>
      </c>
      <c r="D287" s="9" t="s">
        <v>1457</v>
      </c>
      <c r="E287" s="8">
        <v>14996968366</v>
      </c>
      <c r="F287" s="7" t="s">
        <v>3317</v>
      </c>
      <c r="G287" s="6">
        <v>951707.61250635993</v>
      </c>
    </row>
    <row r="288" spans="1:7" x14ac:dyDescent="0.45">
      <c r="A288" s="10" t="s">
        <v>2727</v>
      </c>
      <c r="B288" s="10" t="s">
        <v>1454</v>
      </c>
      <c r="C288" s="9" t="s">
        <v>67</v>
      </c>
      <c r="D288" s="9" t="s">
        <v>1453</v>
      </c>
      <c r="E288" s="8">
        <v>450000000</v>
      </c>
      <c r="F288" s="7" t="s">
        <v>3316</v>
      </c>
      <c r="G288" s="6">
        <v>23530.5</v>
      </c>
    </row>
    <row r="289" spans="1:7" ht="19.149999999999999" x14ac:dyDescent="0.45">
      <c r="A289" s="10" t="s">
        <v>239</v>
      </c>
      <c r="B289" s="10" t="s">
        <v>235</v>
      </c>
      <c r="C289" s="9" t="s">
        <v>63</v>
      </c>
      <c r="D289" s="9" t="s">
        <v>238</v>
      </c>
      <c r="E289" s="8">
        <v>3819315580</v>
      </c>
      <c r="F289" s="7" t="s">
        <v>3315</v>
      </c>
      <c r="G289" s="6">
        <v>1767.5792504200001</v>
      </c>
    </row>
    <row r="290" spans="1:7" ht="19.149999999999999" x14ac:dyDescent="0.45">
      <c r="A290" s="10" t="s">
        <v>236</v>
      </c>
      <c r="B290" s="10" t="s">
        <v>235</v>
      </c>
      <c r="C290" s="9" t="s">
        <v>67</v>
      </c>
      <c r="D290" s="9" t="s">
        <v>234</v>
      </c>
      <c r="E290" s="8">
        <v>576693000</v>
      </c>
      <c r="F290" s="7" t="s">
        <v>3314</v>
      </c>
      <c r="G290" s="6">
        <v>110.2060323</v>
      </c>
    </row>
    <row r="291" spans="1:7" x14ac:dyDescent="0.45">
      <c r="A291" s="10" t="s">
        <v>1378</v>
      </c>
      <c r="B291" s="10" t="s">
        <v>1377</v>
      </c>
      <c r="C291" s="9" t="s">
        <v>63</v>
      </c>
      <c r="D291" s="9" t="s">
        <v>1376</v>
      </c>
      <c r="E291" s="8">
        <v>1000</v>
      </c>
      <c r="F291" s="7"/>
      <c r="G291" s="7">
        <v>0</v>
      </c>
    </row>
    <row r="292" spans="1:7" x14ac:dyDescent="0.45">
      <c r="A292" s="10" t="s">
        <v>232</v>
      </c>
      <c r="B292" s="10" t="s">
        <v>1375</v>
      </c>
      <c r="C292" s="9" t="s">
        <v>63</v>
      </c>
      <c r="D292" s="9" t="s">
        <v>230</v>
      </c>
      <c r="E292" s="8">
        <v>13894778</v>
      </c>
      <c r="F292" s="7" t="s">
        <v>3313</v>
      </c>
      <c r="G292" s="6">
        <v>53561.590234399999</v>
      </c>
    </row>
    <row r="293" spans="1:7" ht="19.149999999999999" x14ac:dyDescent="0.45">
      <c r="A293" s="10" t="s">
        <v>45</v>
      </c>
      <c r="B293" s="10" t="s">
        <v>229</v>
      </c>
      <c r="C293" s="9" t="s">
        <v>63</v>
      </c>
      <c r="D293" s="9" t="s">
        <v>228</v>
      </c>
      <c r="E293" s="8">
        <v>937586094</v>
      </c>
      <c r="F293" s="7" t="s">
        <v>3312</v>
      </c>
      <c r="G293" s="6">
        <v>77885.276828579998</v>
      </c>
    </row>
    <row r="294" spans="1:7" x14ac:dyDescent="0.45">
      <c r="A294" s="10" t="s">
        <v>48</v>
      </c>
      <c r="B294" s="10" t="s">
        <v>226</v>
      </c>
      <c r="C294" s="9" t="s">
        <v>67</v>
      </c>
      <c r="D294" s="9" t="s">
        <v>225</v>
      </c>
      <c r="E294" s="8">
        <v>1554875</v>
      </c>
      <c r="F294" s="7">
        <v>84312</v>
      </c>
      <c r="G294" s="6">
        <v>131094.62100000001</v>
      </c>
    </row>
    <row r="295" spans="1:7" x14ac:dyDescent="0.45">
      <c r="A295" s="10" t="s">
        <v>224</v>
      </c>
      <c r="B295" s="10" t="s">
        <v>1126</v>
      </c>
      <c r="C295" s="9" t="s">
        <v>67</v>
      </c>
      <c r="D295" s="9" t="s">
        <v>222</v>
      </c>
      <c r="E295" s="8">
        <v>490000</v>
      </c>
      <c r="F295" s="7" t="s">
        <v>3311</v>
      </c>
      <c r="G295" s="6">
        <v>20.048839999999998</v>
      </c>
    </row>
    <row r="296" spans="1:7" x14ac:dyDescent="0.45">
      <c r="A296" s="10" t="s">
        <v>221</v>
      </c>
      <c r="B296" s="10" t="s">
        <v>1125</v>
      </c>
      <c r="C296" s="9" t="s">
        <v>63</v>
      </c>
      <c r="D296" s="9" t="s">
        <v>219</v>
      </c>
      <c r="E296" s="8">
        <v>20843976400</v>
      </c>
      <c r="F296" s="7" t="s">
        <v>3310</v>
      </c>
      <c r="G296" s="6">
        <v>2967.5569200700002</v>
      </c>
    </row>
    <row r="297" spans="1:7" x14ac:dyDescent="0.45">
      <c r="A297" s="10" t="s">
        <v>217</v>
      </c>
      <c r="B297" s="10" t="s">
        <v>216</v>
      </c>
      <c r="C297" s="9" t="s">
        <v>63</v>
      </c>
      <c r="D297" s="9" t="s">
        <v>215</v>
      </c>
      <c r="E297" s="8">
        <v>39860000</v>
      </c>
      <c r="F297" s="7" t="s">
        <v>1227</v>
      </c>
      <c r="G297" s="6">
        <v>88.887799999999999</v>
      </c>
    </row>
    <row r="298" spans="1:7" x14ac:dyDescent="0.45">
      <c r="A298" s="10" t="s">
        <v>213</v>
      </c>
      <c r="B298" s="10" t="s">
        <v>212</v>
      </c>
      <c r="C298" s="9" t="s">
        <v>63</v>
      </c>
      <c r="D298" s="9" t="s">
        <v>211</v>
      </c>
      <c r="E298" s="8">
        <v>8220000</v>
      </c>
      <c r="F298" s="7" t="s">
        <v>3309</v>
      </c>
      <c r="G298" s="6">
        <v>952.69799999999998</v>
      </c>
    </row>
    <row r="299" spans="1:7" x14ac:dyDescent="0.45">
      <c r="A299" s="10" t="s">
        <v>2713</v>
      </c>
      <c r="B299" s="10" t="s">
        <v>2712</v>
      </c>
      <c r="C299" s="9" t="s">
        <v>63</v>
      </c>
      <c r="D299" s="9" t="s">
        <v>2711</v>
      </c>
      <c r="E299" s="8">
        <v>268972500</v>
      </c>
      <c r="F299" s="7" t="s">
        <v>3308</v>
      </c>
      <c r="G299" s="6">
        <v>6126.9245774999999</v>
      </c>
    </row>
    <row r="300" spans="1:7" x14ac:dyDescent="0.45">
      <c r="A300" s="10" t="s">
        <v>210</v>
      </c>
      <c r="B300" s="10" t="s">
        <v>209</v>
      </c>
      <c r="C300" s="9" t="s">
        <v>63</v>
      </c>
      <c r="D300" s="9" t="s">
        <v>208</v>
      </c>
      <c r="E300" s="8">
        <v>3725819763</v>
      </c>
      <c r="F300" s="7" t="s">
        <v>3307</v>
      </c>
      <c r="G300" s="6">
        <v>8670.3551704799993</v>
      </c>
    </row>
    <row r="301" spans="1:7" x14ac:dyDescent="0.45">
      <c r="A301" s="10" t="s">
        <v>207</v>
      </c>
      <c r="B301" s="10" t="s">
        <v>1367</v>
      </c>
      <c r="C301" s="9" t="s">
        <v>63</v>
      </c>
      <c r="D301" s="9" t="s">
        <v>205</v>
      </c>
      <c r="E301" s="8">
        <v>10000</v>
      </c>
      <c r="F301" s="7"/>
      <c r="G301" s="7">
        <v>0</v>
      </c>
    </row>
    <row r="302" spans="1:7" x14ac:dyDescent="0.45">
      <c r="A302" s="10" t="s">
        <v>2708</v>
      </c>
      <c r="B302" s="10" t="s">
        <v>1367</v>
      </c>
      <c r="C302" s="9" t="s">
        <v>63</v>
      </c>
      <c r="D302" s="9" t="s">
        <v>2707</v>
      </c>
      <c r="E302" s="8">
        <v>20200000</v>
      </c>
      <c r="F302" s="7"/>
      <c r="G302" s="7">
        <v>0</v>
      </c>
    </row>
    <row r="303" spans="1:7" ht="19.149999999999999" x14ac:dyDescent="0.45">
      <c r="A303" s="10" t="s">
        <v>1365</v>
      </c>
      <c r="B303" s="10" t="s">
        <v>1361</v>
      </c>
      <c r="C303" s="9" t="s">
        <v>63</v>
      </c>
      <c r="D303" s="9" t="s">
        <v>1364</v>
      </c>
      <c r="E303" s="8">
        <v>167566476</v>
      </c>
      <c r="F303" s="7"/>
      <c r="G303" s="7">
        <v>0</v>
      </c>
    </row>
    <row r="304" spans="1:7" ht="19.149999999999999" x14ac:dyDescent="0.45">
      <c r="A304" s="10" t="s">
        <v>1362</v>
      </c>
      <c r="B304" s="10" t="s">
        <v>1361</v>
      </c>
      <c r="C304" s="9" t="s">
        <v>67</v>
      </c>
      <c r="D304" s="9" t="s">
        <v>1360</v>
      </c>
      <c r="E304" s="8">
        <v>21854448</v>
      </c>
      <c r="F304" s="7"/>
      <c r="G304" s="7">
        <v>0</v>
      </c>
    </row>
    <row r="305" spans="1:7" x14ac:dyDescent="0.45">
      <c r="A305" s="10" t="s">
        <v>1359</v>
      </c>
      <c r="B305" s="10" t="s">
        <v>1358</v>
      </c>
      <c r="C305" s="9" t="s">
        <v>63</v>
      </c>
      <c r="D305" s="9" t="s">
        <v>1357</v>
      </c>
      <c r="E305" s="8">
        <v>309114463</v>
      </c>
      <c r="F305" s="7" t="s">
        <v>3306</v>
      </c>
      <c r="G305" s="6">
        <v>5868.5380800600005</v>
      </c>
    </row>
    <row r="306" spans="1:7" x14ac:dyDescent="0.45">
      <c r="A306" s="10" t="s">
        <v>204</v>
      </c>
      <c r="B306" s="10" t="s">
        <v>203</v>
      </c>
      <c r="C306" s="9" t="s">
        <v>63</v>
      </c>
      <c r="D306" s="9" t="s">
        <v>202</v>
      </c>
      <c r="E306" s="8">
        <v>36109217</v>
      </c>
      <c r="F306" s="7" t="s">
        <v>3305</v>
      </c>
      <c r="G306" s="6">
        <v>57933.6277548</v>
      </c>
    </row>
    <row r="307" spans="1:7" x14ac:dyDescent="0.45">
      <c r="A307" s="10" t="s">
        <v>201</v>
      </c>
      <c r="B307" s="10" t="s">
        <v>200</v>
      </c>
      <c r="C307" s="9" t="s">
        <v>63</v>
      </c>
      <c r="D307" s="9" t="s">
        <v>199</v>
      </c>
      <c r="E307" s="8">
        <v>219654789158</v>
      </c>
      <c r="F307" s="7" t="s">
        <v>3304</v>
      </c>
      <c r="G307" s="6">
        <v>26850.601426669997</v>
      </c>
    </row>
    <row r="308" spans="1:7" x14ac:dyDescent="0.45">
      <c r="A308" s="10" t="s">
        <v>197</v>
      </c>
      <c r="B308" s="10" t="s">
        <v>196</v>
      </c>
      <c r="C308" s="9" t="s">
        <v>63</v>
      </c>
      <c r="D308" s="9" t="s">
        <v>195</v>
      </c>
      <c r="E308" s="8">
        <v>599737</v>
      </c>
      <c r="F308" s="7" t="s">
        <v>3303</v>
      </c>
      <c r="G308" s="6">
        <v>1259.6875947999999</v>
      </c>
    </row>
    <row r="309" spans="1:7" x14ac:dyDescent="0.45">
      <c r="A309" s="10" t="s">
        <v>194</v>
      </c>
      <c r="B309" s="10" t="s">
        <v>193</v>
      </c>
      <c r="C309" s="9" t="s">
        <v>63</v>
      </c>
      <c r="D309" s="9" t="s">
        <v>192</v>
      </c>
      <c r="E309" s="8">
        <v>70000000</v>
      </c>
      <c r="F309" s="7" t="s">
        <v>3302</v>
      </c>
      <c r="G309" s="6">
        <v>477.01499999999999</v>
      </c>
    </row>
    <row r="310" spans="1:7" x14ac:dyDescent="0.45">
      <c r="A310" s="10" t="s">
        <v>49</v>
      </c>
      <c r="B310" s="10" t="s">
        <v>1352</v>
      </c>
      <c r="C310" s="9" t="s">
        <v>63</v>
      </c>
      <c r="D310" s="9" t="s">
        <v>190</v>
      </c>
      <c r="E310" s="8">
        <v>2936015891</v>
      </c>
      <c r="F310" s="7" t="s">
        <v>3301</v>
      </c>
      <c r="G310" s="6">
        <v>497478.53257103998</v>
      </c>
    </row>
    <row r="311" spans="1:7" x14ac:dyDescent="0.45">
      <c r="A311" s="10" t="s">
        <v>188</v>
      </c>
      <c r="B311" s="10" t="s">
        <v>187</v>
      </c>
      <c r="C311" s="9" t="s">
        <v>63</v>
      </c>
      <c r="D311" s="9" t="s">
        <v>186</v>
      </c>
      <c r="E311" s="8">
        <v>547761</v>
      </c>
      <c r="F311" s="7">
        <v>4861</v>
      </c>
      <c r="G311" s="6">
        <v>2662.666221</v>
      </c>
    </row>
    <row r="312" spans="1:7" x14ac:dyDescent="0.45">
      <c r="A312" s="10" t="s">
        <v>185</v>
      </c>
      <c r="B312" s="10" t="s">
        <v>184</v>
      </c>
      <c r="C312" s="9" t="s">
        <v>63</v>
      </c>
      <c r="D312" s="9" t="s">
        <v>183</v>
      </c>
      <c r="E312" s="8">
        <v>292575808568</v>
      </c>
      <c r="F312" s="7" t="s">
        <v>3300</v>
      </c>
      <c r="G312" s="6">
        <v>17165.422688679999</v>
      </c>
    </row>
    <row r="313" spans="1:7" x14ac:dyDescent="0.45">
      <c r="A313" s="10" t="s">
        <v>181</v>
      </c>
      <c r="B313" s="10" t="s">
        <v>1118</v>
      </c>
      <c r="C313" s="9" t="s">
        <v>63</v>
      </c>
      <c r="D313" s="9" t="s">
        <v>179</v>
      </c>
      <c r="E313" s="8">
        <v>577208000</v>
      </c>
      <c r="F313" s="7" t="s">
        <v>3299</v>
      </c>
      <c r="G313" s="6">
        <v>13401.615344</v>
      </c>
    </row>
    <row r="314" spans="1:7" x14ac:dyDescent="0.45">
      <c r="A314" s="10" t="s">
        <v>177</v>
      </c>
      <c r="B314" s="10" t="s">
        <v>176</v>
      </c>
      <c r="C314" s="9" t="s">
        <v>63</v>
      </c>
      <c r="D314" s="9" t="s">
        <v>175</v>
      </c>
      <c r="E314" s="8">
        <v>22000000</v>
      </c>
      <c r="F314" s="7" t="s">
        <v>3298</v>
      </c>
      <c r="G314" s="6">
        <v>878.02</v>
      </c>
    </row>
    <row r="315" spans="1:7" ht="19.149999999999999" x14ac:dyDescent="0.45">
      <c r="A315" s="10" t="s">
        <v>165</v>
      </c>
      <c r="B315" s="10" t="s">
        <v>164</v>
      </c>
      <c r="C315" s="9" t="s">
        <v>63</v>
      </c>
      <c r="D315" s="9" t="s">
        <v>163</v>
      </c>
      <c r="E315" s="8">
        <v>29165220</v>
      </c>
      <c r="F315" s="7" t="s">
        <v>3297</v>
      </c>
      <c r="G315" s="6">
        <v>250.23758759999998</v>
      </c>
    </row>
    <row r="316" spans="1:7" x14ac:dyDescent="0.45">
      <c r="A316" s="10" t="s">
        <v>1346</v>
      </c>
      <c r="B316" s="10" t="s">
        <v>1345</v>
      </c>
      <c r="C316" s="9" t="s">
        <v>63</v>
      </c>
      <c r="D316" s="9" t="s">
        <v>1344</v>
      </c>
      <c r="E316" s="8">
        <v>500000000</v>
      </c>
      <c r="F316" s="7"/>
      <c r="G316" s="7">
        <v>0</v>
      </c>
    </row>
    <row r="317" spans="1:7" ht="19.149999999999999" x14ac:dyDescent="0.45">
      <c r="A317" s="10" t="s">
        <v>161</v>
      </c>
      <c r="B317" s="10" t="s">
        <v>157</v>
      </c>
      <c r="C317" s="9" t="s">
        <v>63</v>
      </c>
      <c r="D317" s="9" t="s">
        <v>160</v>
      </c>
      <c r="E317" s="8">
        <v>319595965</v>
      </c>
      <c r="F317" s="7" t="s">
        <v>3296</v>
      </c>
      <c r="G317" s="6">
        <v>343.88525833999995</v>
      </c>
    </row>
    <row r="318" spans="1:7" ht="19.149999999999999" x14ac:dyDescent="0.45">
      <c r="A318" s="10" t="s">
        <v>158</v>
      </c>
      <c r="B318" s="10" t="s">
        <v>157</v>
      </c>
      <c r="C318" s="9" t="s">
        <v>67</v>
      </c>
      <c r="D318" s="9" t="s">
        <v>156</v>
      </c>
      <c r="E318" s="8">
        <v>80499134</v>
      </c>
      <c r="F318" s="7"/>
      <c r="G318" s="7">
        <v>0</v>
      </c>
    </row>
    <row r="319" spans="1:7" x14ac:dyDescent="0.45">
      <c r="A319" s="10" t="s">
        <v>155</v>
      </c>
      <c r="B319" s="10" t="s">
        <v>152</v>
      </c>
      <c r="C319" s="9" t="s">
        <v>63</v>
      </c>
      <c r="D319" s="9" t="s">
        <v>154</v>
      </c>
      <c r="E319" s="8">
        <v>18091110</v>
      </c>
      <c r="F319" s="7" t="s">
        <v>3295</v>
      </c>
      <c r="G319" s="6">
        <v>11111.559762000001</v>
      </c>
    </row>
    <row r="320" spans="1:7" x14ac:dyDescent="0.45">
      <c r="A320" s="10" t="s">
        <v>153</v>
      </c>
      <c r="B320" s="10" t="s">
        <v>152</v>
      </c>
      <c r="C320" s="9" t="s">
        <v>67</v>
      </c>
      <c r="D320" s="9" t="s">
        <v>151</v>
      </c>
      <c r="E320" s="8">
        <v>5883050</v>
      </c>
      <c r="F320" s="7" t="s">
        <v>3294</v>
      </c>
      <c r="G320" s="6">
        <v>2445.7015459999998</v>
      </c>
    </row>
    <row r="321" spans="1:7" x14ac:dyDescent="0.45">
      <c r="A321" s="10" t="s">
        <v>150</v>
      </c>
      <c r="B321" s="10" t="s">
        <v>149</v>
      </c>
      <c r="C321" s="9" t="s">
        <v>63</v>
      </c>
      <c r="D321" s="9" t="s">
        <v>148</v>
      </c>
      <c r="E321" s="8">
        <v>5005605</v>
      </c>
      <c r="F321" s="7" t="s">
        <v>3293</v>
      </c>
      <c r="G321" s="6">
        <v>874.82958585000006</v>
      </c>
    </row>
    <row r="322" spans="1:7" ht="19.149999999999999" x14ac:dyDescent="0.45">
      <c r="A322" s="10" t="s">
        <v>146</v>
      </c>
      <c r="B322" s="10" t="s">
        <v>142</v>
      </c>
      <c r="C322" s="9" t="s">
        <v>63</v>
      </c>
      <c r="D322" s="9" t="s">
        <v>145</v>
      </c>
      <c r="E322" s="8">
        <v>43358822914</v>
      </c>
      <c r="F322" s="7" t="s">
        <v>3292</v>
      </c>
      <c r="G322" s="6">
        <v>8159.2632959599996</v>
      </c>
    </row>
    <row r="323" spans="1:7" ht="19.149999999999999" x14ac:dyDescent="0.45">
      <c r="A323" s="10" t="s">
        <v>143</v>
      </c>
      <c r="B323" s="10" t="s">
        <v>142</v>
      </c>
      <c r="C323" s="9" t="s">
        <v>67</v>
      </c>
      <c r="D323" s="9" t="s">
        <v>141</v>
      </c>
      <c r="E323" s="8">
        <v>2075149384</v>
      </c>
      <c r="F323" s="7" t="s">
        <v>3291</v>
      </c>
      <c r="G323" s="6">
        <v>245.26190568999999</v>
      </c>
    </row>
    <row r="324" spans="1:7" x14ac:dyDescent="0.45">
      <c r="A324" s="10" t="s">
        <v>1339</v>
      </c>
      <c r="B324" s="10" t="s">
        <v>1338</v>
      </c>
      <c r="C324" s="9" t="s">
        <v>63</v>
      </c>
      <c r="D324" s="9" t="s">
        <v>1337</v>
      </c>
      <c r="E324" s="8">
        <v>10000000</v>
      </c>
      <c r="F324" s="7" t="s">
        <v>3290</v>
      </c>
      <c r="G324" s="6">
        <v>9047</v>
      </c>
    </row>
    <row r="325" spans="1:7" ht="19.149999999999999" x14ac:dyDescent="0.45">
      <c r="A325" s="10" t="s">
        <v>139</v>
      </c>
      <c r="B325" s="10" t="s">
        <v>136</v>
      </c>
      <c r="C325" s="9" t="s">
        <v>63</v>
      </c>
      <c r="D325" s="9" t="s">
        <v>138</v>
      </c>
      <c r="E325" s="8">
        <v>56151024</v>
      </c>
      <c r="F325" s="7" t="s">
        <v>3289</v>
      </c>
      <c r="G325" s="6">
        <v>879.77424402999998</v>
      </c>
    </row>
    <row r="326" spans="1:7" ht="19.149999999999999" x14ac:dyDescent="0.45">
      <c r="A326" s="10" t="s">
        <v>137</v>
      </c>
      <c r="B326" s="10" t="s">
        <v>136</v>
      </c>
      <c r="C326" s="9" t="s">
        <v>67</v>
      </c>
      <c r="D326" s="9" t="s">
        <v>135</v>
      </c>
      <c r="E326" s="8">
        <v>18716678</v>
      </c>
      <c r="F326" s="7" t="s">
        <v>3288</v>
      </c>
      <c r="G326" s="6">
        <v>323.16216235000002</v>
      </c>
    </row>
    <row r="327" spans="1:7" x14ac:dyDescent="0.45">
      <c r="A327" s="10" t="s">
        <v>14</v>
      </c>
      <c r="B327" s="10" t="s">
        <v>133</v>
      </c>
      <c r="C327" s="9" t="s">
        <v>63</v>
      </c>
      <c r="D327" s="9" t="s">
        <v>132</v>
      </c>
      <c r="E327" s="8">
        <v>11529538</v>
      </c>
      <c r="F327" s="7" t="s">
        <v>3287</v>
      </c>
      <c r="G327" s="6">
        <v>65740.272722199996</v>
      </c>
    </row>
    <row r="328" spans="1:7" ht="19.149999999999999" x14ac:dyDescent="0.45">
      <c r="A328" s="10" t="s">
        <v>131</v>
      </c>
      <c r="B328" s="10" t="s">
        <v>128</v>
      </c>
      <c r="C328" s="9" t="s">
        <v>63</v>
      </c>
      <c r="D328" s="9" t="s">
        <v>130</v>
      </c>
      <c r="E328" s="8">
        <v>1075148</v>
      </c>
      <c r="F328" s="7"/>
      <c r="G328" s="7">
        <v>0</v>
      </c>
    </row>
    <row r="329" spans="1:7" ht="19.149999999999999" x14ac:dyDescent="0.45">
      <c r="A329" s="10" t="s">
        <v>129</v>
      </c>
      <c r="B329" s="10" t="s">
        <v>128</v>
      </c>
      <c r="C329" s="9" t="s">
        <v>67</v>
      </c>
      <c r="D329" s="9" t="s">
        <v>127</v>
      </c>
      <c r="E329" s="8">
        <v>51839</v>
      </c>
      <c r="F329" s="7"/>
      <c r="G329" s="7">
        <v>0</v>
      </c>
    </row>
    <row r="330" spans="1:7" x14ac:dyDescent="0.45">
      <c r="A330" s="10" t="s">
        <v>13</v>
      </c>
      <c r="B330" s="10" t="s">
        <v>126</v>
      </c>
      <c r="C330" s="9" t="s">
        <v>63</v>
      </c>
      <c r="D330" s="9" t="s">
        <v>125</v>
      </c>
      <c r="E330" s="8">
        <v>12960541337338</v>
      </c>
      <c r="F330" s="7" t="s">
        <v>3286</v>
      </c>
      <c r="G330" s="6">
        <v>554840.77465143998</v>
      </c>
    </row>
    <row r="331" spans="1:7" x14ac:dyDescent="0.45">
      <c r="A331" s="10" t="s">
        <v>123</v>
      </c>
      <c r="B331" s="10" t="s">
        <v>122</v>
      </c>
      <c r="C331" s="9" t="s">
        <v>63</v>
      </c>
      <c r="D331" s="9" t="s">
        <v>121</v>
      </c>
      <c r="E331" s="8">
        <v>30011859694</v>
      </c>
      <c r="F331" s="7" t="s">
        <v>3285</v>
      </c>
      <c r="G331" s="6">
        <v>52769.852899960002</v>
      </c>
    </row>
    <row r="332" spans="1:7" ht="19.149999999999999" x14ac:dyDescent="0.45">
      <c r="A332" s="10" t="s">
        <v>2681</v>
      </c>
      <c r="B332" s="10" t="s">
        <v>2680</v>
      </c>
      <c r="C332" s="9" t="s">
        <v>63</v>
      </c>
      <c r="D332" s="9" t="s">
        <v>2679</v>
      </c>
      <c r="E332" s="8">
        <v>50000000</v>
      </c>
      <c r="F332" s="7"/>
      <c r="G332" s="7">
        <v>0</v>
      </c>
    </row>
    <row r="333" spans="1:7" x14ac:dyDescent="0.45">
      <c r="A333" s="10" t="s">
        <v>3016</v>
      </c>
      <c r="B333" s="10" t="s">
        <v>3015</v>
      </c>
      <c r="C333" s="9" t="s">
        <v>63</v>
      </c>
      <c r="D333" s="9" t="s">
        <v>3014</v>
      </c>
      <c r="E333" s="7">
        <v>0</v>
      </c>
      <c r="F333" s="7" t="s">
        <v>3284</v>
      </c>
      <c r="G333" s="7">
        <v>0</v>
      </c>
    </row>
    <row r="334" spans="1:7" x14ac:dyDescent="0.45">
      <c r="A334" s="10" t="s">
        <v>119</v>
      </c>
      <c r="B334" s="10" t="s">
        <v>1109</v>
      </c>
      <c r="C334" s="9" t="s">
        <v>63</v>
      </c>
      <c r="D334" s="9" t="s">
        <v>117</v>
      </c>
      <c r="E334" s="8">
        <v>53000000</v>
      </c>
      <c r="F334" s="7" t="s">
        <v>3283</v>
      </c>
      <c r="G334" s="6">
        <v>539.59299999999996</v>
      </c>
    </row>
    <row r="335" spans="1:7" x14ac:dyDescent="0.45">
      <c r="A335" s="10" t="s">
        <v>115</v>
      </c>
      <c r="B335" s="10" t="s">
        <v>1328</v>
      </c>
      <c r="C335" s="9" t="s">
        <v>63</v>
      </c>
      <c r="D335" s="9" t="s">
        <v>114</v>
      </c>
      <c r="E335" s="8">
        <v>23748694</v>
      </c>
      <c r="F335" s="7" t="s">
        <v>3282</v>
      </c>
      <c r="G335" s="6">
        <v>8143.4271726000006</v>
      </c>
    </row>
    <row r="336" spans="1:7" x14ac:dyDescent="0.45">
      <c r="A336" s="10" t="s">
        <v>113</v>
      </c>
      <c r="B336" s="10" t="s">
        <v>1328</v>
      </c>
      <c r="C336" s="9" t="s">
        <v>67</v>
      </c>
      <c r="D336" s="9" t="s">
        <v>111</v>
      </c>
      <c r="E336" s="8">
        <v>1294505</v>
      </c>
      <c r="F336" s="7" t="s">
        <v>3281</v>
      </c>
      <c r="G336" s="6">
        <v>162.08497105000001</v>
      </c>
    </row>
    <row r="337" spans="1:7" x14ac:dyDescent="0.45">
      <c r="A337" s="10" t="s">
        <v>2675</v>
      </c>
      <c r="B337" s="10" t="s">
        <v>2674</v>
      </c>
      <c r="C337" s="9" t="s">
        <v>63</v>
      </c>
      <c r="D337" s="9" t="s">
        <v>2673</v>
      </c>
      <c r="E337" s="8">
        <v>45207349</v>
      </c>
      <c r="F337" s="7"/>
      <c r="G337" s="7">
        <v>0</v>
      </c>
    </row>
    <row r="338" spans="1:7" ht="19.149999999999999" x14ac:dyDescent="0.45">
      <c r="A338" s="10" t="s">
        <v>110</v>
      </c>
      <c r="B338" s="10" t="s">
        <v>106</v>
      </c>
      <c r="C338" s="9" t="s">
        <v>63</v>
      </c>
      <c r="D338" s="9" t="s">
        <v>109</v>
      </c>
      <c r="E338" s="8">
        <v>1083000000</v>
      </c>
      <c r="F338" s="7" t="s">
        <v>3280</v>
      </c>
      <c r="G338" s="6">
        <v>10313.409</v>
      </c>
    </row>
    <row r="339" spans="1:7" ht="19.149999999999999" x14ac:dyDescent="0.45">
      <c r="A339" s="10" t="s">
        <v>107</v>
      </c>
      <c r="B339" s="10" t="s">
        <v>106</v>
      </c>
      <c r="C339" s="9" t="s">
        <v>67</v>
      </c>
      <c r="D339" s="9" t="s">
        <v>105</v>
      </c>
      <c r="E339" s="8">
        <v>162000000</v>
      </c>
      <c r="F339" s="7" t="s">
        <v>3279</v>
      </c>
      <c r="G339" s="6">
        <v>736.29</v>
      </c>
    </row>
    <row r="340" spans="1:7" x14ac:dyDescent="0.45">
      <c r="A340" s="10" t="s">
        <v>103</v>
      </c>
      <c r="B340" s="10" t="s">
        <v>102</v>
      </c>
      <c r="C340" s="9" t="s">
        <v>63</v>
      </c>
      <c r="D340" s="9" t="s">
        <v>101</v>
      </c>
      <c r="E340" s="8">
        <v>826919375</v>
      </c>
      <c r="F340" s="7" t="s">
        <v>3278</v>
      </c>
      <c r="G340" s="6">
        <v>10116.28355794</v>
      </c>
    </row>
    <row r="341" spans="1:7" x14ac:dyDescent="0.45">
      <c r="A341" s="10" t="s">
        <v>100</v>
      </c>
      <c r="B341" s="10" t="s">
        <v>99</v>
      </c>
      <c r="C341" s="9" t="s">
        <v>63</v>
      </c>
      <c r="D341" s="9" t="s">
        <v>98</v>
      </c>
      <c r="E341" s="8">
        <v>59746141</v>
      </c>
      <c r="F341" s="7" t="s">
        <v>3277</v>
      </c>
      <c r="G341" s="6">
        <v>1812.69791794</v>
      </c>
    </row>
    <row r="342" spans="1:7" x14ac:dyDescent="0.45">
      <c r="A342" s="10" t="s">
        <v>96</v>
      </c>
      <c r="B342" s="10" t="s">
        <v>92</v>
      </c>
      <c r="C342" s="9" t="s">
        <v>63</v>
      </c>
      <c r="D342" s="9" t="s">
        <v>95</v>
      </c>
      <c r="E342" s="8">
        <v>7963562986</v>
      </c>
      <c r="F342" s="7" t="s">
        <v>3276</v>
      </c>
      <c r="G342" s="6">
        <v>1534.5785874000001</v>
      </c>
    </row>
    <row r="343" spans="1:7" x14ac:dyDescent="0.45">
      <c r="A343" s="10" t="s">
        <v>93</v>
      </c>
      <c r="B343" s="10" t="s">
        <v>92</v>
      </c>
      <c r="C343" s="9" t="s">
        <v>67</v>
      </c>
      <c r="D343" s="9" t="s">
        <v>91</v>
      </c>
      <c r="E343" s="8">
        <v>1332635125</v>
      </c>
      <c r="F343" s="7" t="s">
        <v>3275</v>
      </c>
      <c r="G343" s="6">
        <v>235.74315361000001</v>
      </c>
    </row>
    <row r="344" spans="1:7" x14ac:dyDescent="0.45">
      <c r="A344" s="10" t="s">
        <v>87</v>
      </c>
      <c r="B344" s="10" t="s">
        <v>83</v>
      </c>
      <c r="C344" s="9" t="s">
        <v>63</v>
      </c>
      <c r="D344" s="9" t="s">
        <v>86</v>
      </c>
      <c r="E344" s="8">
        <v>17143584</v>
      </c>
      <c r="F344" s="7" t="s">
        <v>3274</v>
      </c>
      <c r="G344" s="6">
        <v>1200.3080337599999</v>
      </c>
    </row>
    <row r="345" spans="1:7" x14ac:dyDescent="0.45">
      <c r="A345" s="10" t="s">
        <v>84</v>
      </c>
      <c r="B345" s="10" t="s">
        <v>83</v>
      </c>
      <c r="C345" s="9" t="s">
        <v>67</v>
      </c>
      <c r="D345" s="9" t="s">
        <v>82</v>
      </c>
      <c r="E345" s="8">
        <v>4507320</v>
      </c>
      <c r="F345" s="7" t="s">
        <v>3273</v>
      </c>
      <c r="G345" s="6">
        <v>316.23357119999997</v>
      </c>
    </row>
    <row r="346" spans="1:7" x14ac:dyDescent="0.45">
      <c r="A346" s="10" t="s">
        <v>81</v>
      </c>
      <c r="B346" s="10" t="s">
        <v>2664</v>
      </c>
      <c r="C346" s="9" t="s">
        <v>63</v>
      </c>
      <c r="D346" s="9" t="s">
        <v>79</v>
      </c>
      <c r="E346" s="8">
        <v>296950</v>
      </c>
      <c r="F346" s="7"/>
      <c r="G346" s="7">
        <v>0</v>
      </c>
    </row>
    <row r="347" spans="1:7" x14ac:dyDescent="0.45">
      <c r="A347" s="10" t="s">
        <v>1318</v>
      </c>
      <c r="B347" s="10" t="s">
        <v>1317</v>
      </c>
      <c r="C347" s="9" t="s">
        <v>63</v>
      </c>
      <c r="D347" s="9" t="s">
        <v>1316</v>
      </c>
      <c r="E347" s="8">
        <v>2500000000</v>
      </c>
      <c r="F347" s="7"/>
      <c r="G347" s="7">
        <v>0</v>
      </c>
    </row>
    <row r="348" spans="1:7" x14ac:dyDescent="0.45">
      <c r="A348" s="10" t="s">
        <v>3272</v>
      </c>
      <c r="B348" s="10" t="s">
        <v>77</v>
      </c>
      <c r="C348" s="9" t="s">
        <v>63</v>
      </c>
      <c r="D348" s="9" t="s">
        <v>3271</v>
      </c>
      <c r="E348" s="8">
        <v>4000000</v>
      </c>
      <c r="F348" s="7" t="s">
        <v>3270</v>
      </c>
      <c r="G348" s="6">
        <v>545.16</v>
      </c>
    </row>
    <row r="349" spans="1:7" x14ac:dyDescent="0.45">
      <c r="A349" s="10" t="s">
        <v>75</v>
      </c>
      <c r="B349" s="10" t="s">
        <v>74</v>
      </c>
      <c r="C349" s="9" t="s">
        <v>63</v>
      </c>
      <c r="D349" s="9" t="s">
        <v>73</v>
      </c>
      <c r="E349" s="8">
        <v>2659962</v>
      </c>
      <c r="F349" s="7" t="s">
        <v>3269</v>
      </c>
      <c r="G349" s="6">
        <v>1379.4296935799998</v>
      </c>
    </row>
    <row r="350" spans="1:7" x14ac:dyDescent="0.45">
      <c r="A350" s="10" t="s">
        <v>1313</v>
      </c>
      <c r="B350" s="10" t="s">
        <v>1312</v>
      </c>
      <c r="C350" s="9" t="s">
        <v>63</v>
      </c>
      <c r="D350" s="9" t="s">
        <v>1311</v>
      </c>
      <c r="E350" s="8">
        <v>2000000</v>
      </c>
      <c r="F350" s="7"/>
      <c r="G350" s="7">
        <v>0</v>
      </c>
    </row>
    <row r="351" spans="1:7" x14ac:dyDescent="0.45">
      <c r="A351" s="10" t="s">
        <v>72</v>
      </c>
      <c r="B351" s="10" t="s">
        <v>68</v>
      </c>
      <c r="C351" s="9" t="s">
        <v>63</v>
      </c>
      <c r="D351" s="9" t="s">
        <v>71</v>
      </c>
      <c r="E351" s="8">
        <v>112734490</v>
      </c>
      <c r="F351" s="7" t="s">
        <v>3268</v>
      </c>
      <c r="G351" s="6">
        <v>7157.5127701000001</v>
      </c>
    </row>
    <row r="352" spans="1:7" x14ac:dyDescent="0.45">
      <c r="A352" s="10" t="s">
        <v>69</v>
      </c>
      <c r="B352" s="10" t="s">
        <v>68</v>
      </c>
      <c r="C352" s="9" t="s">
        <v>67</v>
      </c>
      <c r="D352" s="9" t="s">
        <v>66</v>
      </c>
      <c r="E352" s="8">
        <v>37578123</v>
      </c>
      <c r="F352" s="7" t="s">
        <v>3267</v>
      </c>
      <c r="G352" s="6">
        <v>1517.78038797</v>
      </c>
    </row>
    <row r="353" spans="1:7" x14ac:dyDescent="0.45">
      <c r="A353" s="10" t="s">
        <v>65</v>
      </c>
      <c r="B353" s="10" t="s">
        <v>64</v>
      </c>
      <c r="C353" s="9" t="s">
        <v>63</v>
      </c>
      <c r="D353" s="9" t="s">
        <v>62</v>
      </c>
      <c r="E353" s="8">
        <v>562020480</v>
      </c>
      <c r="F353" s="7"/>
      <c r="G353" s="1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39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11" t="s">
        <v>1308</v>
      </c>
      <c r="B2" s="11" t="s">
        <v>1307</v>
      </c>
      <c r="C2" s="11" t="s">
        <v>1306</v>
      </c>
      <c r="D2" s="11" t="s">
        <v>1095</v>
      </c>
      <c r="E2" s="11" t="s">
        <v>1305</v>
      </c>
      <c r="F2" s="11" t="s">
        <v>3773</v>
      </c>
      <c r="G2" s="11" t="s">
        <v>1303</v>
      </c>
    </row>
    <row r="3" spans="1:7" x14ac:dyDescent="0.45">
      <c r="A3" s="11" t="s">
        <v>1301</v>
      </c>
      <c r="B3" s="11" t="s">
        <v>1302</v>
      </c>
      <c r="C3" s="11" t="s">
        <v>1301</v>
      </c>
      <c r="D3" s="11" t="s">
        <v>1088</v>
      </c>
      <c r="E3" s="11" t="s">
        <v>1087</v>
      </c>
      <c r="F3" s="11" t="s">
        <v>1081</v>
      </c>
      <c r="G3" s="11" t="s">
        <v>1085</v>
      </c>
    </row>
    <row r="4" spans="1:7" ht="25.5" x14ac:dyDescent="0.45">
      <c r="A4" s="11"/>
      <c r="B4" s="11" t="s">
        <v>1301</v>
      </c>
      <c r="C4" s="11" t="s">
        <v>1300</v>
      </c>
      <c r="D4" s="11" t="s">
        <v>1082</v>
      </c>
      <c r="E4" s="11"/>
      <c r="F4" s="11"/>
      <c r="G4" s="11"/>
    </row>
    <row r="5" spans="1:7" x14ac:dyDescent="0.45">
      <c r="A5" s="11"/>
      <c r="B5" s="11"/>
      <c r="C5" s="11"/>
      <c r="D5" s="11" t="s">
        <v>1079</v>
      </c>
      <c r="E5" s="11"/>
      <c r="F5" s="11"/>
      <c r="G5" s="11"/>
    </row>
    <row r="6" spans="1:7" x14ac:dyDescent="0.45">
      <c r="A6" s="11"/>
      <c r="B6" s="11"/>
      <c r="C6" s="11"/>
      <c r="D6" s="11" t="s">
        <v>1078</v>
      </c>
      <c r="E6" s="11"/>
      <c r="F6" s="11"/>
      <c r="G6" s="11"/>
    </row>
    <row r="7" spans="1:7" x14ac:dyDescent="0.45">
      <c r="A7" s="10" t="s">
        <v>1077</v>
      </c>
      <c r="B7" s="10" t="s">
        <v>1669</v>
      </c>
      <c r="C7" s="9" t="s">
        <v>63</v>
      </c>
      <c r="D7" s="9" t="s">
        <v>1075</v>
      </c>
      <c r="E7" s="8">
        <v>73500000</v>
      </c>
      <c r="F7" s="7" t="s">
        <v>3772</v>
      </c>
      <c r="G7" s="6">
        <v>7458.0450000000001</v>
      </c>
    </row>
    <row r="8" spans="1:7" x14ac:dyDescent="0.45">
      <c r="A8" s="10" t="s">
        <v>1074</v>
      </c>
      <c r="B8" s="10" t="s">
        <v>1073</v>
      </c>
      <c r="C8" s="9" t="s">
        <v>63</v>
      </c>
      <c r="D8" s="9" t="s">
        <v>1072</v>
      </c>
      <c r="E8" s="8">
        <v>10000000</v>
      </c>
      <c r="F8" s="7">
        <v>91</v>
      </c>
      <c r="G8" s="6">
        <v>910</v>
      </c>
    </row>
    <row r="9" spans="1:7" x14ac:dyDescent="0.45">
      <c r="A9" s="10" t="s">
        <v>42</v>
      </c>
      <c r="B9" s="10" t="s">
        <v>1070</v>
      </c>
      <c r="C9" s="9" t="s">
        <v>63</v>
      </c>
      <c r="D9" s="9" t="s">
        <v>1069</v>
      </c>
      <c r="E9" s="8">
        <v>9650000000</v>
      </c>
      <c r="F9" s="7" t="s">
        <v>3771</v>
      </c>
      <c r="G9" s="6">
        <v>439509.25</v>
      </c>
    </row>
    <row r="10" spans="1:7" x14ac:dyDescent="0.45">
      <c r="A10" s="10" t="s">
        <v>9</v>
      </c>
      <c r="B10" s="10" t="s">
        <v>1067</v>
      </c>
      <c r="C10" s="9" t="s">
        <v>63</v>
      </c>
      <c r="D10" s="9" t="s">
        <v>1066</v>
      </c>
      <c r="E10" s="8">
        <v>1110616299</v>
      </c>
      <c r="F10" s="7" t="s">
        <v>3770</v>
      </c>
      <c r="G10" s="6">
        <v>93369.512256929986</v>
      </c>
    </row>
    <row r="11" spans="1:7" x14ac:dyDescent="0.45">
      <c r="A11" s="10" t="s">
        <v>2995</v>
      </c>
      <c r="B11" s="10" t="s">
        <v>2994</v>
      </c>
      <c r="C11" s="9" t="s">
        <v>63</v>
      </c>
      <c r="D11" s="9" t="s">
        <v>2993</v>
      </c>
      <c r="E11" s="8">
        <v>88421053</v>
      </c>
      <c r="F11" s="7" t="s">
        <v>721</v>
      </c>
      <c r="G11" s="6">
        <v>284.71579066000004</v>
      </c>
    </row>
    <row r="12" spans="1:7" x14ac:dyDescent="0.45">
      <c r="A12" s="10" t="s">
        <v>8</v>
      </c>
      <c r="B12" s="10" t="s">
        <v>1064</v>
      </c>
      <c r="C12" s="9" t="s">
        <v>63</v>
      </c>
      <c r="D12" s="9" t="s">
        <v>1063</v>
      </c>
      <c r="E12" s="8">
        <v>40534000</v>
      </c>
      <c r="F12" s="7" t="s">
        <v>3769</v>
      </c>
      <c r="G12" s="6">
        <v>45402.133399999999</v>
      </c>
    </row>
    <row r="13" spans="1:7" x14ac:dyDescent="0.45">
      <c r="A13" s="10" t="s">
        <v>1062</v>
      </c>
      <c r="B13" s="10" t="s">
        <v>1296</v>
      </c>
      <c r="C13" s="9" t="s">
        <v>63</v>
      </c>
      <c r="D13" s="9" t="s">
        <v>1060</v>
      </c>
      <c r="E13" s="8">
        <v>56490000</v>
      </c>
      <c r="F13" s="7" t="s">
        <v>3768</v>
      </c>
      <c r="G13" s="6">
        <v>1178.77683</v>
      </c>
    </row>
    <row r="14" spans="1:7" x14ac:dyDescent="0.45">
      <c r="A14" s="10" t="s">
        <v>1058</v>
      </c>
      <c r="B14" s="10" t="s">
        <v>1057</v>
      </c>
      <c r="C14" s="9" t="s">
        <v>63</v>
      </c>
      <c r="D14" s="9" t="s">
        <v>1056</v>
      </c>
      <c r="E14" s="8">
        <v>800000</v>
      </c>
      <c r="F14" s="7">
        <v>61677</v>
      </c>
      <c r="G14" s="6">
        <v>49341.599999999999</v>
      </c>
    </row>
    <row r="15" spans="1:7" x14ac:dyDescent="0.45">
      <c r="A15" s="10" t="s">
        <v>7</v>
      </c>
      <c r="B15" s="10" t="s">
        <v>1055</v>
      </c>
      <c r="C15" s="9" t="s">
        <v>63</v>
      </c>
      <c r="D15" s="9" t="s">
        <v>1054</v>
      </c>
      <c r="E15" s="8">
        <v>7364965630</v>
      </c>
      <c r="F15" s="7" t="s">
        <v>3767</v>
      </c>
      <c r="G15" s="6">
        <v>259084.76093214002</v>
      </c>
    </row>
    <row r="16" spans="1:7" x14ac:dyDescent="0.45">
      <c r="A16" s="10" t="s">
        <v>1052</v>
      </c>
      <c r="B16" s="10" t="s">
        <v>1293</v>
      </c>
      <c r="C16" s="9" t="s">
        <v>63</v>
      </c>
      <c r="D16" s="9" t="s">
        <v>1050</v>
      </c>
      <c r="E16" s="8">
        <v>498454822</v>
      </c>
      <c r="F16" s="7" t="s">
        <v>3766</v>
      </c>
      <c r="G16" s="6">
        <v>1699.73094302</v>
      </c>
    </row>
    <row r="17" spans="1:7" x14ac:dyDescent="0.45">
      <c r="A17" s="10" t="s">
        <v>1660</v>
      </c>
      <c r="B17" s="10" t="s">
        <v>1659</v>
      </c>
      <c r="C17" s="9" t="s">
        <v>63</v>
      </c>
      <c r="D17" s="9" t="s">
        <v>1658</v>
      </c>
      <c r="E17" s="8">
        <v>500000</v>
      </c>
      <c r="F17" s="7"/>
      <c r="G17" s="7">
        <v>0</v>
      </c>
    </row>
    <row r="18" spans="1:7" x14ac:dyDescent="0.45">
      <c r="A18" s="10" t="s">
        <v>1048</v>
      </c>
      <c r="B18" s="10" t="s">
        <v>1657</v>
      </c>
      <c r="C18" s="9" t="s">
        <v>63</v>
      </c>
      <c r="D18" s="9" t="s">
        <v>1046</v>
      </c>
      <c r="E18" s="8">
        <v>105000000</v>
      </c>
      <c r="F18" s="7" t="s">
        <v>3765</v>
      </c>
      <c r="G18" s="6">
        <v>2014.95</v>
      </c>
    </row>
    <row r="19" spans="1:7" x14ac:dyDescent="0.45">
      <c r="A19" s="10" t="s">
        <v>1040</v>
      </c>
      <c r="B19" s="10" t="s">
        <v>1039</v>
      </c>
      <c r="C19" s="9" t="s">
        <v>63</v>
      </c>
      <c r="D19" s="9" t="s">
        <v>1038</v>
      </c>
      <c r="E19" s="8">
        <v>14399997</v>
      </c>
      <c r="F19" s="7" t="s">
        <v>3764</v>
      </c>
      <c r="G19" s="6">
        <v>2278.0795254</v>
      </c>
    </row>
    <row r="20" spans="1:7" x14ac:dyDescent="0.45">
      <c r="A20" s="10" t="s">
        <v>1037</v>
      </c>
      <c r="B20" s="10" t="s">
        <v>1036</v>
      </c>
      <c r="C20" s="9" t="s">
        <v>63</v>
      </c>
      <c r="D20" s="9" t="s">
        <v>1035</v>
      </c>
      <c r="E20" s="8">
        <v>123817165</v>
      </c>
      <c r="F20" s="7" t="s">
        <v>3763</v>
      </c>
      <c r="G20" s="6">
        <v>93.506723010000002</v>
      </c>
    </row>
    <row r="21" spans="1:7" ht="19.149999999999999" x14ac:dyDescent="0.45">
      <c r="A21" s="10" t="s">
        <v>1033</v>
      </c>
      <c r="B21" s="10" t="s">
        <v>1032</v>
      </c>
      <c r="C21" s="9" t="s">
        <v>63</v>
      </c>
      <c r="D21" s="9" t="s">
        <v>1031</v>
      </c>
      <c r="E21" s="8">
        <v>773900078</v>
      </c>
      <c r="F21" s="7" t="s">
        <v>3762</v>
      </c>
      <c r="G21" s="6">
        <v>207.63739093000001</v>
      </c>
    </row>
    <row r="22" spans="1:7" x14ac:dyDescent="0.45">
      <c r="A22" s="10" t="s">
        <v>1029</v>
      </c>
      <c r="B22" s="10" t="s">
        <v>1028</v>
      </c>
      <c r="C22" s="9" t="s">
        <v>63</v>
      </c>
      <c r="D22" s="9" t="s">
        <v>1027</v>
      </c>
      <c r="E22" s="8">
        <v>80700000</v>
      </c>
      <c r="F22" s="7"/>
      <c r="G22" s="7">
        <v>0</v>
      </c>
    </row>
    <row r="23" spans="1:7" x14ac:dyDescent="0.45">
      <c r="A23" s="10" t="s">
        <v>1026</v>
      </c>
      <c r="B23" s="10" t="s">
        <v>1022</v>
      </c>
      <c r="C23" s="9" t="s">
        <v>63</v>
      </c>
      <c r="D23" s="9" t="s">
        <v>1025</v>
      </c>
      <c r="E23" s="8">
        <v>1822463131</v>
      </c>
      <c r="F23" s="7" t="s">
        <v>3761</v>
      </c>
      <c r="G23" s="6">
        <v>19842.97857033</v>
      </c>
    </row>
    <row r="24" spans="1:7" x14ac:dyDescent="0.45">
      <c r="A24" s="10" t="s">
        <v>1023</v>
      </c>
      <c r="B24" s="10" t="s">
        <v>1022</v>
      </c>
      <c r="C24" s="9" t="s">
        <v>67</v>
      </c>
      <c r="D24" s="9" t="s">
        <v>1021</v>
      </c>
      <c r="E24" s="8">
        <v>461764300</v>
      </c>
      <c r="F24" s="7" t="s">
        <v>3760</v>
      </c>
      <c r="G24" s="6">
        <v>1310.9488477</v>
      </c>
    </row>
    <row r="25" spans="1:7" x14ac:dyDescent="0.45">
      <c r="A25" s="10" t="s">
        <v>11</v>
      </c>
      <c r="B25" s="10" t="s">
        <v>1018</v>
      </c>
      <c r="C25" s="9" t="s">
        <v>63</v>
      </c>
      <c r="D25" s="9" t="s">
        <v>1019</v>
      </c>
      <c r="E25" s="8">
        <v>188710587</v>
      </c>
      <c r="F25" s="7" t="s">
        <v>3759</v>
      </c>
      <c r="G25" s="6">
        <v>376213.42624320003</v>
      </c>
    </row>
    <row r="26" spans="1:7" x14ac:dyDescent="0.45">
      <c r="A26" s="10" t="s">
        <v>12</v>
      </c>
      <c r="B26" s="10" t="s">
        <v>1018</v>
      </c>
      <c r="C26" s="9" t="s">
        <v>67</v>
      </c>
      <c r="D26" s="9" t="s">
        <v>1017</v>
      </c>
      <c r="E26" s="8">
        <v>38673878</v>
      </c>
      <c r="F26" s="7" t="s">
        <v>3758</v>
      </c>
      <c r="G26" s="6">
        <v>54727.404757800003</v>
      </c>
    </row>
    <row r="27" spans="1:7" x14ac:dyDescent="0.45">
      <c r="A27" s="10" t="s">
        <v>1016</v>
      </c>
      <c r="B27" s="10" t="s">
        <v>1649</v>
      </c>
      <c r="C27" s="9" t="s">
        <v>63</v>
      </c>
      <c r="D27" s="9" t="s">
        <v>1014</v>
      </c>
      <c r="E27" s="8">
        <v>1000000000</v>
      </c>
      <c r="F27" s="7" t="s">
        <v>1648</v>
      </c>
      <c r="G27" s="6">
        <v>1409.3</v>
      </c>
    </row>
    <row r="28" spans="1:7" x14ac:dyDescent="0.45">
      <c r="A28" s="10" t="s">
        <v>1012</v>
      </c>
      <c r="B28" s="10" t="s">
        <v>1008</v>
      </c>
      <c r="C28" s="9" t="s">
        <v>63</v>
      </c>
      <c r="D28" s="9" t="s">
        <v>1011</v>
      </c>
      <c r="E28" s="8">
        <v>949023840</v>
      </c>
      <c r="F28" s="7" t="s">
        <v>3757</v>
      </c>
      <c r="G28" s="6">
        <v>9869.8479360000001</v>
      </c>
    </row>
    <row r="29" spans="1:7" x14ac:dyDescent="0.45">
      <c r="A29" s="10" t="s">
        <v>1009</v>
      </c>
      <c r="B29" s="10" t="s">
        <v>1008</v>
      </c>
      <c r="C29" s="9" t="s">
        <v>67</v>
      </c>
      <c r="D29" s="9" t="s">
        <v>1007</v>
      </c>
      <c r="E29" s="8">
        <v>36165270</v>
      </c>
      <c r="F29" s="7" t="s">
        <v>3756</v>
      </c>
      <c r="G29" s="6">
        <v>188.63804832</v>
      </c>
    </row>
    <row r="30" spans="1:7" x14ac:dyDescent="0.45">
      <c r="A30" s="10" t="s">
        <v>1005</v>
      </c>
      <c r="B30" s="10" t="s">
        <v>1004</v>
      </c>
      <c r="C30" s="9" t="s">
        <v>63</v>
      </c>
      <c r="D30" s="9" t="s">
        <v>1003</v>
      </c>
      <c r="E30" s="8">
        <v>1150000000</v>
      </c>
      <c r="F30" s="7" t="s">
        <v>3755</v>
      </c>
      <c r="G30" s="6">
        <v>2939.4</v>
      </c>
    </row>
    <row r="31" spans="1:7" x14ac:dyDescent="0.45">
      <c r="A31" s="10" t="s">
        <v>1001</v>
      </c>
      <c r="B31" s="10" t="s">
        <v>1000</v>
      </c>
      <c r="C31" s="9" t="s">
        <v>63</v>
      </c>
      <c r="D31" s="9" t="s">
        <v>999</v>
      </c>
      <c r="E31" s="8">
        <v>7027270</v>
      </c>
      <c r="F31" s="7" t="s">
        <v>3754</v>
      </c>
      <c r="G31" s="6">
        <v>2550.1962830000002</v>
      </c>
    </row>
    <row r="32" spans="1:7" x14ac:dyDescent="0.45">
      <c r="A32" s="10" t="s">
        <v>10</v>
      </c>
      <c r="B32" s="10" t="s">
        <v>1643</v>
      </c>
      <c r="C32" s="9" t="s">
        <v>63</v>
      </c>
      <c r="D32" s="9" t="s">
        <v>997</v>
      </c>
      <c r="E32" s="8">
        <v>439554000</v>
      </c>
      <c r="F32" s="7" t="s">
        <v>3753</v>
      </c>
      <c r="G32" s="6">
        <v>18311.819640000002</v>
      </c>
    </row>
    <row r="33" spans="1:7" ht="19.149999999999999" x14ac:dyDescent="0.45">
      <c r="A33" s="10" t="s">
        <v>992</v>
      </c>
      <c r="B33" s="10" t="s">
        <v>991</v>
      </c>
      <c r="C33" s="9" t="s">
        <v>63</v>
      </c>
      <c r="D33" s="9" t="s">
        <v>990</v>
      </c>
      <c r="E33" s="8">
        <v>472382880</v>
      </c>
      <c r="F33" s="7" t="s">
        <v>3752</v>
      </c>
      <c r="G33" s="6">
        <v>14067.562166399999</v>
      </c>
    </row>
    <row r="34" spans="1:7" x14ac:dyDescent="0.45">
      <c r="A34" s="10" t="s">
        <v>988</v>
      </c>
      <c r="B34" s="10" t="s">
        <v>987</v>
      </c>
      <c r="C34" s="9" t="s">
        <v>63</v>
      </c>
      <c r="D34" s="9" t="s">
        <v>986</v>
      </c>
      <c r="E34" s="8">
        <v>26771420</v>
      </c>
      <c r="F34" s="7" t="s">
        <v>3751</v>
      </c>
      <c r="G34" s="6">
        <v>718.67876990000002</v>
      </c>
    </row>
    <row r="35" spans="1:7" x14ac:dyDescent="0.45">
      <c r="A35" s="10" t="s">
        <v>984</v>
      </c>
      <c r="B35" s="10" t="s">
        <v>983</v>
      </c>
      <c r="C35" s="9" t="s">
        <v>63</v>
      </c>
      <c r="D35" s="9" t="s">
        <v>982</v>
      </c>
      <c r="E35" s="8">
        <v>600216</v>
      </c>
      <c r="F35" s="7"/>
      <c r="G35" s="7">
        <v>0</v>
      </c>
    </row>
    <row r="36" spans="1:7" x14ac:dyDescent="0.45">
      <c r="A36" s="10" t="s">
        <v>41</v>
      </c>
      <c r="B36" s="10" t="s">
        <v>1279</v>
      </c>
      <c r="C36" s="9" t="s">
        <v>63</v>
      </c>
      <c r="D36" s="9" t="s">
        <v>980</v>
      </c>
      <c r="E36" s="8">
        <v>837718660</v>
      </c>
      <c r="F36" s="7" t="s">
        <v>3750</v>
      </c>
      <c r="G36" s="6">
        <v>265975.67455</v>
      </c>
    </row>
    <row r="37" spans="1:7" ht="19.149999999999999" x14ac:dyDescent="0.45">
      <c r="A37" s="10" t="s">
        <v>978</v>
      </c>
      <c r="B37" s="10" t="s">
        <v>977</v>
      </c>
      <c r="C37" s="9" t="s">
        <v>63</v>
      </c>
      <c r="D37" s="9" t="s">
        <v>976</v>
      </c>
      <c r="E37" s="8">
        <v>3161965</v>
      </c>
      <c r="F37" s="7">
        <v>966</v>
      </c>
      <c r="G37" s="6">
        <v>3054.4581899999998</v>
      </c>
    </row>
    <row r="38" spans="1:7" x14ac:dyDescent="0.45">
      <c r="A38" s="10" t="s">
        <v>975</v>
      </c>
      <c r="B38" s="10" t="s">
        <v>974</v>
      </c>
      <c r="C38" s="9" t="s">
        <v>63</v>
      </c>
      <c r="D38" s="9" t="s">
        <v>973</v>
      </c>
      <c r="E38" s="8">
        <v>54195410</v>
      </c>
      <c r="F38" s="7" t="s">
        <v>3749</v>
      </c>
      <c r="G38" s="6">
        <v>6560.8963346</v>
      </c>
    </row>
    <row r="39" spans="1:7" ht="19.149999999999999" x14ac:dyDescent="0.45">
      <c r="A39" s="10" t="s">
        <v>1637</v>
      </c>
      <c r="B39" s="10" t="s">
        <v>1636</v>
      </c>
      <c r="C39" s="9" t="s">
        <v>63</v>
      </c>
      <c r="D39" s="9" t="s">
        <v>1635</v>
      </c>
      <c r="E39" s="8">
        <v>700000000</v>
      </c>
      <c r="F39" s="7"/>
      <c r="G39" s="7">
        <v>0</v>
      </c>
    </row>
    <row r="40" spans="1:7" x14ac:dyDescent="0.45">
      <c r="A40" s="10" t="s">
        <v>972</v>
      </c>
      <c r="B40" s="10" t="s">
        <v>968</v>
      </c>
      <c r="C40" s="9" t="s">
        <v>63</v>
      </c>
      <c r="D40" s="9" t="s">
        <v>971</v>
      </c>
      <c r="E40" s="8">
        <v>6894914573</v>
      </c>
      <c r="F40" s="7" t="s">
        <v>3748</v>
      </c>
      <c r="G40" s="6">
        <v>643.01973308000004</v>
      </c>
    </row>
    <row r="41" spans="1:7" x14ac:dyDescent="0.45">
      <c r="A41" s="10" t="s">
        <v>969</v>
      </c>
      <c r="B41" s="10" t="s">
        <v>968</v>
      </c>
      <c r="C41" s="9" t="s">
        <v>67</v>
      </c>
      <c r="D41" s="9" t="s">
        <v>967</v>
      </c>
      <c r="E41" s="8">
        <v>859219416</v>
      </c>
      <c r="F41" s="7" t="s">
        <v>3747</v>
      </c>
      <c r="G41" s="6">
        <v>79.890221299999993</v>
      </c>
    </row>
    <row r="42" spans="1:7" x14ac:dyDescent="0.45">
      <c r="A42" s="10" t="s">
        <v>965</v>
      </c>
      <c r="B42" s="10" t="s">
        <v>961</v>
      </c>
      <c r="C42" s="9" t="s">
        <v>63</v>
      </c>
      <c r="D42" s="9" t="s">
        <v>964</v>
      </c>
      <c r="E42" s="8">
        <v>166167000</v>
      </c>
      <c r="F42" s="7" t="s">
        <v>3746</v>
      </c>
      <c r="G42" s="6">
        <v>2530.8895769999999</v>
      </c>
    </row>
    <row r="43" spans="1:7" x14ac:dyDescent="0.45">
      <c r="A43" s="10" t="s">
        <v>962</v>
      </c>
      <c r="B43" s="10" t="s">
        <v>961</v>
      </c>
      <c r="C43" s="9" t="s">
        <v>67</v>
      </c>
      <c r="D43" s="9" t="s">
        <v>960</v>
      </c>
      <c r="E43" s="8">
        <v>55389000</v>
      </c>
      <c r="F43" s="7" t="s">
        <v>3745</v>
      </c>
      <c r="G43" s="6">
        <v>392.65262100000001</v>
      </c>
    </row>
    <row r="44" spans="1:7" x14ac:dyDescent="0.45">
      <c r="A44" s="10" t="s">
        <v>958</v>
      </c>
      <c r="B44" s="10" t="s">
        <v>1630</v>
      </c>
      <c r="C44" s="9" t="s">
        <v>63</v>
      </c>
      <c r="D44" s="9" t="s">
        <v>956</v>
      </c>
      <c r="E44" s="8">
        <v>498900</v>
      </c>
      <c r="F44" s="7" t="s">
        <v>3744</v>
      </c>
      <c r="G44" s="6">
        <v>535.96826999999996</v>
      </c>
    </row>
    <row r="45" spans="1:7" ht="19.149999999999999" x14ac:dyDescent="0.45">
      <c r="A45" s="10" t="s">
        <v>955</v>
      </c>
      <c r="B45" s="10" t="s">
        <v>954</v>
      </c>
      <c r="C45" s="9" t="s">
        <v>63</v>
      </c>
      <c r="D45" s="9" t="s">
        <v>953</v>
      </c>
      <c r="E45" s="8">
        <v>5269115472</v>
      </c>
      <c r="F45" s="7" t="s">
        <v>3743</v>
      </c>
      <c r="G45" s="6">
        <v>101.32509053</v>
      </c>
    </row>
    <row r="46" spans="1:7" x14ac:dyDescent="0.45">
      <c r="A46" s="10" t="s">
        <v>951</v>
      </c>
      <c r="B46" s="10" t="s">
        <v>947</v>
      </c>
      <c r="C46" s="9" t="s">
        <v>63</v>
      </c>
      <c r="D46" s="9" t="s">
        <v>950</v>
      </c>
      <c r="E46" s="8">
        <v>721182860</v>
      </c>
      <c r="F46" s="7" t="s">
        <v>3742</v>
      </c>
      <c r="G46" s="6">
        <v>11032.655392280001</v>
      </c>
    </row>
    <row r="47" spans="1:7" x14ac:dyDescent="0.45">
      <c r="A47" s="10" t="s">
        <v>948</v>
      </c>
      <c r="B47" s="10" t="s">
        <v>947</v>
      </c>
      <c r="C47" s="9" t="s">
        <v>67</v>
      </c>
      <c r="D47" s="9" t="s">
        <v>946</v>
      </c>
      <c r="E47" s="8">
        <v>154256400</v>
      </c>
      <c r="F47" s="7" t="s">
        <v>3741</v>
      </c>
      <c r="G47" s="6">
        <v>2777.2322255999998</v>
      </c>
    </row>
    <row r="48" spans="1:7" x14ac:dyDescent="0.45">
      <c r="A48" s="10" t="s">
        <v>944</v>
      </c>
      <c r="B48" s="10" t="s">
        <v>943</v>
      </c>
      <c r="C48" s="9" t="s">
        <v>63</v>
      </c>
      <c r="D48" s="9" t="s">
        <v>942</v>
      </c>
      <c r="E48" s="8">
        <v>91500000</v>
      </c>
      <c r="F48" s="7" t="s">
        <v>3740</v>
      </c>
      <c r="G48" s="6">
        <v>359.50349999999997</v>
      </c>
    </row>
    <row r="49" spans="1:7" x14ac:dyDescent="0.45">
      <c r="A49" s="10" t="s">
        <v>17</v>
      </c>
      <c r="B49" s="10" t="s">
        <v>940</v>
      </c>
      <c r="C49" s="9" t="s">
        <v>63</v>
      </c>
      <c r="D49" s="9" t="s">
        <v>939</v>
      </c>
      <c r="E49" s="8">
        <v>124750000</v>
      </c>
      <c r="F49" s="7" t="s">
        <v>3739</v>
      </c>
      <c r="G49" s="6">
        <v>50989.067499999997</v>
      </c>
    </row>
    <row r="50" spans="1:7" ht="31.9" x14ac:dyDescent="0.45">
      <c r="A50" s="10" t="s">
        <v>1624</v>
      </c>
      <c r="B50" s="10" t="s">
        <v>1623</v>
      </c>
      <c r="C50" s="9" t="s">
        <v>67</v>
      </c>
      <c r="D50" s="9" t="s">
        <v>1622</v>
      </c>
      <c r="E50" s="8">
        <v>750000</v>
      </c>
      <c r="F50" s="7" t="s">
        <v>1621</v>
      </c>
      <c r="G50" s="6">
        <v>30.135000000000002</v>
      </c>
    </row>
    <row r="51" spans="1:7" ht="25.5" x14ac:dyDescent="0.45">
      <c r="A51" s="10" t="s">
        <v>938</v>
      </c>
      <c r="B51" s="10" t="s">
        <v>937</v>
      </c>
      <c r="C51" s="9" t="s">
        <v>63</v>
      </c>
      <c r="D51" s="9" t="s">
        <v>936</v>
      </c>
      <c r="E51" s="8">
        <v>17223107804</v>
      </c>
      <c r="F51" s="7" t="s">
        <v>3738</v>
      </c>
      <c r="G51" s="6">
        <v>8599.4977265400012</v>
      </c>
    </row>
    <row r="52" spans="1:7" x14ac:dyDescent="0.45">
      <c r="A52" s="10" t="s">
        <v>934</v>
      </c>
      <c r="B52" s="10" t="s">
        <v>931</v>
      </c>
      <c r="C52" s="9" t="s">
        <v>63</v>
      </c>
      <c r="D52" s="9" t="s">
        <v>933</v>
      </c>
      <c r="E52" s="8">
        <v>343407</v>
      </c>
      <c r="F52" s="7"/>
      <c r="G52" s="7">
        <v>0</v>
      </c>
    </row>
    <row r="53" spans="1:7" x14ac:dyDescent="0.45">
      <c r="A53" s="10" t="s">
        <v>932</v>
      </c>
      <c r="B53" s="10" t="s">
        <v>931</v>
      </c>
      <c r="C53" s="9" t="s">
        <v>67</v>
      </c>
      <c r="D53" s="9" t="s">
        <v>930</v>
      </c>
      <c r="E53" s="8">
        <v>114469</v>
      </c>
      <c r="F53" s="7" t="s">
        <v>3737</v>
      </c>
      <c r="G53" s="6">
        <v>81.410352799999998</v>
      </c>
    </row>
    <row r="54" spans="1:7" x14ac:dyDescent="0.45">
      <c r="A54" s="10" t="s">
        <v>929</v>
      </c>
      <c r="B54" s="10" t="s">
        <v>928</v>
      </c>
      <c r="C54" s="9" t="s">
        <v>63</v>
      </c>
      <c r="D54" s="9" t="s">
        <v>927</v>
      </c>
      <c r="E54" s="8">
        <v>1404308</v>
      </c>
      <c r="F54" s="7">
        <v>363</v>
      </c>
      <c r="G54" s="6">
        <v>509.76380399999999</v>
      </c>
    </row>
    <row r="55" spans="1:7" x14ac:dyDescent="0.45">
      <c r="A55" s="10" t="s">
        <v>53</v>
      </c>
      <c r="B55" s="10" t="s">
        <v>922</v>
      </c>
      <c r="C55" s="9" t="s">
        <v>63</v>
      </c>
      <c r="D55" s="9" t="s">
        <v>921</v>
      </c>
      <c r="E55" s="8">
        <v>63048706145</v>
      </c>
      <c r="F55" s="7" t="s">
        <v>3736</v>
      </c>
      <c r="G55" s="6">
        <v>148076.19125214999</v>
      </c>
    </row>
    <row r="56" spans="1:7" x14ac:dyDescent="0.45">
      <c r="A56" s="10" t="s">
        <v>919</v>
      </c>
      <c r="B56" s="10" t="s">
        <v>918</v>
      </c>
      <c r="C56" s="9" t="s">
        <v>63</v>
      </c>
      <c r="D56" s="9" t="s">
        <v>917</v>
      </c>
      <c r="E56" s="8">
        <v>10350000</v>
      </c>
      <c r="F56" s="7"/>
      <c r="G56" s="7">
        <v>0</v>
      </c>
    </row>
    <row r="57" spans="1:7" x14ac:dyDescent="0.45">
      <c r="A57" s="10" t="s">
        <v>2944</v>
      </c>
      <c r="B57" s="10" t="s">
        <v>2943</v>
      </c>
      <c r="C57" s="9" t="s">
        <v>63</v>
      </c>
      <c r="D57" s="9" t="s">
        <v>2942</v>
      </c>
      <c r="E57" s="8">
        <v>1000000</v>
      </c>
      <c r="F57" s="7"/>
      <c r="G57" s="7">
        <v>0</v>
      </c>
    </row>
    <row r="58" spans="1:7" x14ac:dyDescent="0.45">
      <c r="A58" s="10" t="s">
        <v>50</v>
      </c>
      <c r="B58" s="10" t="s">
        <v>916</v>
      </c>
      <c r="C58" s="9" t="s">
        <v>63</v>
      </c>
      <c r="D58" s="9" t="s">
        <v>915</v>
      </c>
      <c r="E58" s="8">
        <v>1276572415769</v>
      </c>
      <c r="F58" s="7" t="s">
        <v>3735</v>
      </c>
      <c r="G58" s="6">
        <v>115453.20928215</v>
      </c>
    </row>
    <row r="59" spans="1:7" x14ac:dyDescent="0.45">
      <c r="A59" s="10" t="s">
        <v>913</v>
      </c>
      <c r="B59" s="10" t="s">
        <v>912</v>
      </c>
      <c r="C59" s="9" t="s">
        <v>63</v>
      </c>
      <c r="D59" s="9" t="s">
        <v>911</v>
      </c>
      <c r="E59" s="8">
        <v>2951250000</v>
      </c>
      <c r="F59" s="7" t="s">
        <v>3734</v>
      </c>
      <c r="G59" s="6">
        <v>11586.6075</v>
      </c>
    </row>
    <row r="60" spans="1:7" x14ac:dyDescent="0.45">
      <c r="A60" s="10" t="s">
        <v>909</v>
      </c>
      <c r="B60" s="10" t="s">
        <v>908</v>
      </c>
      <c r="C60" s="9" t="s">
        <v>67</v>
      </c>
      <c r="D60" s="9" t="s">
        <v>907</v>
      </c>
      <c r="E60" s="8">
        <v>1880000</v>
      </c>
      <c r="F60" s="7" t="s">
        <v>3733</v>
      </c>
      <c r="G60" s="6">
        <v>19.364000000000001</v>
      </c>
    </row>
    <row r="61" spans="1:7" x14ac:dyDescent="0.45">
      <c r="A61" s="10" t="s">
        <v>906</v>
      </c>
      <c r="B61" s="10" t="s">
        <v>903</v>
      </c>
      <c r="C61" s="9" t="s">
        <v>63</v>
      </c>
      <c r="D61" s="9" t="s">
        <v>905</v>
      </c>
      <c r="E61" s="8">
        <v>18520260</v>
      </c>
      <c r="F61" s="7" t="s">
        <v>3732</v>
      </c>
      <c r="G61" s="6">
        <v>15181.057122</v>
      </c>
    </row>
    <row r="62" spans="1:7" x14ac:dyDescent="0.45">
      <c r="A62" s="10" t="s">
        <v>904</v>
      </c>
      <c r="B62" s="10" t="s">
        <v>903</v>
      </c>
      <c r="C62" s="9" t="s">
        <v>67</v>
      </c>
      <c r="D62" s="9" t="s">
        <v>902</v>
      </c>
      <c r="E62" s="8">
        <v>1453500</v>
      </c>
      <c r="F62" s="7" t="s">
        <v>3731</v>
      </c>
      <c r="G62" s="6">
        <v>714.54060000000004</v>
      </c>
    </row>
    <row r="63" spans="1:7" x14ac:dyDescent="0.45">
      <c r="A63" s="10" t="s">
        <v>901</v>
      </c>
      <c r="B63" s="10" t="s">
        <v>900</v>
      </c>
      <c r="C63" s="9" t="s">
        <v>63</v>
      </c>
      <c r="D63" s="9" t="s">
        <v>899</v>
      </c>
      <c r="E63" s="8">
        <v>185125000</v>
      </c>
      <c r="F63" s="7" t="s">
        <v>1611</v>
      </c>
      <c r="G63" s="6">
        <v>54204.6</v>
      </c>
    </row>
    <row r="64" spans="1:7" x14ac:dyDescent="0.45">
      <c r="A64" s="10" t="s">
        <v>15</v>
      </c>
      <c r="B64" s="10" t="s">
        <v>898</v>
      </c>
      <c r="C64" s="9" t="s">
        <v>63</v>
      </c>
      <c r="D64" s="9" t="s">
        <v>897</v>
      </c>
      <c r="E64" s="8">
        <v>23673512900</v>
      </c>
      <c r="F64" s="7" t="s">
        <v>3730</v>
      </c>
      <c r="G64" s="6">
        <v>3286120.3256489998</v>
      </c>
    </row>
    <row r="65" spans="1:7" x14ac:dyDescent="0.45">
      <c r="A65" s="10" t="s">
        <v>895</v>
      </c>
      <c r="B65" s="10" t="s">
        <v>894</v>
      </c>
      <c r="C65" s="9" t="s">
        <v>63</v>
      </c>
      <c r="D65" s="9" t="s">
        <v>893</v>
      </c>
      <c r="E65" s="8">
        <v>185125000</v>
      </c>
      <c r="F65" s="7" t="s">
        <v>1609</v>
      </c>
      <c r="G65" s="6">
        <v>54186.087500000001</v>
      </c>
    </row>
    <row r="66" spans="1:7" x14ac:dyDescent="0.45">
      <c r="A66" s="10" t="s">
        <v>892</v>
      </c>
      <c r="B66" s="10" t="s">
        <v>891</v>
      </c>
      <c r="C66" s="9" t="s">
        <v>63</v>
      </c>
      <c r="D66" s="9" t="s">
        <v>890</v>
      </c>
      <c r="E66" s="8">
        <v>471428300</v>
      </c>
      <c r="F66" s="7" t="s">
        <v>1608</v>
      </c>
      <c r="G66" s="6">
        <v>52658.541109999998</v>
      </c>
    </row>
    <row r="67" spans="1:7" x14ac:dyDescent="0.45">
      <c r="A67" s="10" t="s">
        <v>52</v>
      </c>
      <c r="B67" s="10" t="s">
        <v>1262</v>
      </c>
      <c r="C67" s="9" t="s">
        <v>63</v>
      </c>
      <c r="D67" s="9" t="s">
        <v>888</v>
      </c>
      <c r="E67" s="8">
        <v>43963773</v>
      </c>
      <c r="F67" s="7" t="s">
        <v>3729</v>
      </c>
      <c r="G67" s="6">
        <v>25534.1593584</v>
      </c>
    </row>
    <row r="68" spans="1:7" x14ac:dyDescent="0.45">
      <c r="A68" s="10" t="s">
        <v>16</v>
      </c>
      <c r="B68" s="10" t="s">
        <v>1261</v>
      </c>
      <c r="C68" s="9" t="s">
        <v>63</v>
      </c>
      <c r="D68" s="9" t="s">
        <v>886</v>
      </c>
      <c r="E68" s="8">
        <v>158245476</v>
      </c>
      <c r="F68" s="7">
        <v>5397</v>
      </c>
      <c r="G68" s="6">
        <v>854050.83397200005</v>
      </c>
    </row>
    <row r="69" spans="1:7" x14ac:dyDescent="0.45">
      <c r="A69" s="10" t="s">
        <v>885</v>
      </c>
      <c r="B69" s="10" t="s">
        <v>1260</v>
      </c>
      <c r="C69" s="9" t="s">
        <v>63</v>
      </c>
      <c r="D69" s="9" t="s">
        <v>883</v>
      </c>
      <c r="E69" s="8">
        <v>190000000</v>
      </c>
      <c r="F69" s="7" t="s">
        <v>3728</v>
      </c>
      <c r="G69" s="6">
        <v>1848.7</v>
      </c>
    </row>
    <row r="70" spans="1:7" x14ac:dyDescent="0.45">
      <c r="A70" s="10" t="s">
        <v>881</v>
      </c>
      <c r="B70" s="10" t="s">
        <v>880</v>
      </c>
      <c r="C70" s="9" t="s">
        <v>63</v>
      </c>
      <c r="D70" s="9" t="s">
        <v>879</v>
      </c>
      <c r="E70" s="8">
        <v>2596000000</v>
      </c>
      <c r="F70" s="7" t="s">
        <v>3727</v>
      </c>
      <c r="G70" s="6">
        <v>660.42240000000004</v>
      </c>
    </row>
    <row r="71" spans="1:7" x14ac:dyDescent="0.45">
      <c r="A71" s="10" t="s">
        <v>877</v>
      </c>
      <c r="B71" s="10" t="s">
        <v>876</v>
      </c>
      <c r="C71" s="9" t="s">
        <v>63</v>
      </c>
      <c r="D71" s="9" t="s">
        <v>875</v>
      </c>
      <c r="E71" s="8">
        <v>43000000</v>
      </c>
      <c r="F71" s="7" t="s">
        <v>3726</v>
      </c>
      <c r="G71" s="6">
        <v>1141.3489999999999</v>
      </c>
    </row>
    <row r="72" spans="1:7" x14ac:dyDescent="0.45">
      <c r="A72" s="10" t="s">
        <v>873</v>
      </c>
      <c r="B72" s="10" t="s">
        <v>1603</v>
      </c>
      <c r="C72" s="9" t="s">
        <v>63</v>
      </c>
      <c r="D72" s="9" t="s">
        <v>871</v>
      </c>
      <c r="E72" s="8">
        <v>60000000</v>
      </c>
      <c r="F72" s="7" t="s">
        <v>3725</v>
      </c>
      <c r="G72" s="6">
        <v>3351</v>
      </c>
    </row>
    <row r="73" spans="1:7" x14ac:dyDescent="0.45">
      <c r="A73" s="10" t="s">
        <v>869</v>
      </c>
      <c r="B73" s="10" t="s">
        <v>868</v>
      </c>
      <c r="C73" s="9" t="s">
        <v>63</v>
      </c>
      <c r="D73" s="9" t="s">
        <v>867</v>
      </c>
      <c r="E73" s="8">
        <v>11217094</v>
      </c>
      <c r="F73" s="7" t="s">
        <v>3724</v>
      </c>
      <c r="G73" s="6">
        <v>10479.009214799999</v>
      </c>
    </row>
    <row r="74" spans="1:7" x14ac:dyDescent="0.45">
      <c r="A74" s="10" t="s">
        <v>866</v>
      </c>
      <c r="B74" s="10" t="s">
        <v>1255</v>
      </c>
      <c r="C74" s="9" t="s">
        <v>63</v>
      </c>
      <c r="D74" s="9" t="s">
        <v>865</v>
      </c>
      <c r="E74" s="8">
        <v>688894206</v>
      </c>
      <c r="F74" s="7"/>
      <c r="G74" s="7">
        <v>0</v>
      </c>
    </row>
    <row r="75" spans="1:7" x14ac:dyDescent="0.45">
      <c r="A75" s="10" t="s">
        <v>864</v>
      </c>
      <c r="B75" s="10" t="s">
        <v>1255</v>
      </c>
      <c r="C75" s="9" t="s">
        <v>67</v>
      </c>
      <c r="D75" s="9" t="s">
        <v>862</v>
      </c>
      <c r="E75" s="8">
        <v>229631402</v>
      </c>
      <c r="F75" s="7" t="s">
        <v>3723</v>
      </c>
      <c r="G75" s="6">
        <v>232.24919997999999</v>
      </c>
    </row>
    <row r="76" spans="1:7" x14ac:dyDescent="0.45">
      <c r="A76" s="10" t="s">
        <v>36</v>
      </c>
      <c r="B76" s="10" t="s">
        <v>857</v>
      </c>
      <c r="C76" s="9" t="s">
        <v>63</v>
      </c>
      <c r="D76" s="9" t="s">
        <v>856</v>
      </c>
      <c r="E76" s="8">
        <v>317637520094</v>
      </c>
      <c r="F76" s="7" t="s">
        <v>3722</v>
      </c>
      <c r="G76" s="6">
        <v>180291.05640535001</v>
      </c>
    </row>
    <row r="77" spans="1:7" x14ac:dyDescent="0.45">
      <c r="A77" s="10" t="s">
        <v>848</v>
      </c>
      <c r="B77" s="10" t="s">
        <v>843</v>
      </c>
      <c r="C77" s="9" t="s">
        <v>63</v>
      </c>
      <c r="D77" s="9" t="s">
        <v>847</v>
      </c>
      <c r="E77" s="8">
        <v>448410</v>
      </c>
      <c r="F77" s="7" t="s">
        <v>3721</v>
      </c>
      <c r="G77" s="6">
        <v>173.04141899999999</v>
      </c>
    </row>
    <row r="78" spans="1:7" x14ac:dyDescent="0.45">
      <c r="A78" s="10" t="s">
        <v>846</v>
      </c>
      <c r="B78" s="10" t="s">
        <v>843</v>
      </c>
      <c r="C78" s="9" t="s">
        <v>63</v>
      </c>
      <c r="D78" s="9" t="s">
        <v>845</v>
      </c>
      <c r="E78" s="8">
        <v>352319</v>
      </c>
      <c r="F78" s="7"/>
      <c r="G78" s="7">
        <v>0</v>
      </c>
    </row>
    <row r="79" spans="1:7" x14ac:dyDescent="0.45">
      <c r="A79" s="10" t="s">
        <v>844</v>
      </c>
      <c r="B79" s="10" t="s">
        <v>843</v>
      </c>
      <c r="C79" s="9" t="s">
        <v>67</v>
      </c>
      <c r="D79" s="9" t="s">
        <v>842</v>
      </c>
      <c r="E79" s="8">
        <v>266910</v>
      </c>
      <c r="F79" s="7"/>
      <c r="G79" s="7">
        <v>0</v>
      </c>
    </row>
    <row r="80" spans="1:7" x14ac:dyDescent="0.45">
      <c r="A80" s="10" t="s">
        <v>18</v>
      </c>
      <c r="B80" s="10" t="s">
        <v>841</v>
      </c>
      <c r="C80" s="9" t="s">
        <v>63</v>
      </c>
      <c r="D80" s="9" t="s">
        <v>1595</v>
      </c>
      <c r="E80" s="8">
        <v>10440000997683</v>
      </c>
      <c r="F80" s="7" t="s">
        <v>3720</v>
      </c>
      <c r="G80" s="6">
        <v>104306.04996785001</v>
      </c>
    </row>
    <row r="81" spans="1:7" x14ac:dyDescent="0.45">
      <c r="A81" s="10" t="s">
        <v>838</v>
      </c>
      <c r="B81" s="10" t="s">
        <v>837</v>
      </c>
      <c r="C81" s="9" t="s">
        <v>63</v>
      </c>
      <c r="D81" s="9" t="s">
        <v>836</v>
      </c>
      <c r="E81" s="8">
        <v>4766807700</v>
      </c>
      <c r="F81" s="7" t="s">
        <v>3719</v>
      </c>
      <c r="G81" s="6">
        <v>36623.383559099995</v>
      </c>
    </row>
    <row r="82" spans="1:7" x14ac:dyDescent="0.45">
      <c r="A82" s="10" t="s">
        <v>834</v>
      </c>
      <c r="B82" s="10" t="s">
        <v>833</v>
      </c>
      <c r="C82" s="9" t="s">
        <v>63</v>
      </c>
      <c r="D82" s="9" t="s">
        <v>832</v>
      </c>
      <c r="E82" s="8">
        <v>1166009086</v>
      </c>
      <c r="F82" s="7" t="s">
        <v>3718</v>
      </c>
      <c r="G82" s="6">
        <v>6676.5680263800004</v>
      </c>
    </row>
    <row r="83" spans="1:7" x14ac:dyDescent="0.45">
      <c r="A83" s="10" t="s">
        <v>830</v>
      </c>
      <c r="B83" s="10" t="s">
        <v>829</v>
      </c>
      <c r="C83" s="9" t="s">
        <v>63</v>
      </c>
      <c r="D83" s="9" t="s">
        <v>828</v>
      </c>
      <c r="E83" s="8">
        <v>75000000</v>
      </c>
      <c r="F83" s="7" t="s">
        <v>3717</v>
      </c>
      <c r="G83" s="6">
        <v>1433.1</v>
      </c>
    </row>
    <row r="84" spans="1:7" ht="19.149999999999999" x14ac:dyDescent="0.45">
      <c r="A84" s="10" t="s">
        <v>826</v>
      </c>
      <c r="B84" s="10" t="s">
        <v>822</v>
      </c>
      <c r="C84" s="9" t="s">
        <v>63</v>
      </c>
      <c r="D84" s="9" t="s">
        <v>825</v>
      </c>
      <c r="E84" s="8">
        <v>932654723</v>
      </c>
      <c r="F84" s="7" t="s">
        <v>3716</v>
      </c>
      <c r="G84" s="6">
        <v>15457.819379</v>
      </c>
    </row>
    <row r="85" spans="1:7" ht="19.149999999999999" x14ac:dyDescent="0.45">
      <c r="A85" s="10" t="s">
        <v>823</v>
      </c>
      <c r="B85" s="10" t="s">
        <v>822</v>
      </c>
      <c r="C85" s="9" t="s">
        <v>67</v>
      </c>
      <c r="D85" s="9" t="s">
        <v>821</v>
      </c>
      <c r="E85" s="8">
        <v>310884574</v>
      </c>
      <c r="F85" s="7" t="s">
        <v>3715</v>
      </c>
      <c r="G85" s="6">
        <v>4777.6741332299998</v>
      </c>
    </row>
    <row r="86" spans="1:7" x14ac:dyDescent="0.45">
      <c r="A86" s="10" t="s">
        <v>819</v>
      </c>
      <c r="B86" s="10" t="s">
        <v>816</v>
      </c>
      <c r="C86" s="9" t="s">
        <v>63</v>
      </c>
      <c r="D86" s="9" t="s">
        <v>818</v>
      </c>
      <c r="E86" s="8">
        <v>237043251</v>
      </c>
      <c r="F86" s="7" t="s">
        <v>3714</v>
      </c>
      <c r="G86" s="6">
        <v>21789.01563192</v>
      </c>
    </row>
    <row r="87" spans="1:7" x14ac:dyDescent="0.45">
      <c r="A87" s="10" t="s">
        <v>817</v>
      </c>
      <c r="B87" s="10" t="s">
        <v>816</v>
      </c>
      <c r="C87" s="9" t="s">
        <v>67</v>
      </c>
      <c r="D87" s="9" t="s">
        <v>815</v>
      </c>
      <c r="E87" s="8">
        <v>3696506</v>
      </c>
      <c r="F87" s="7" t="s">
        <v>3713</v>
      </c>
      <c r="G87" s="6">
        <v>193.73757596999999</v>
      </c>
    </row>
    <row r="88" spans="1:7" x14ac:dyDescent="0.45">
      <c r="A88" s="10" t="s">
        <v>813</v>
      </c>
      <c r="B88" s="10" t="s">
        <v>812</v>
      </c>
      <c r="C88" s="9" t="s">
        <v>63</v>
      </c>
      <c r="D88" s="9" t="s">
        <v>811</v>
      </c>
      <c r="E88" s="8">
        <v>17869440</v>
      </c>
      <c r="F88" s="7" t="s">
        <v>3712</v>
      </c>
      <c r="G88" s="6">
        <v>2336.4292799999998</v>
      </c>
    </row>
    <row r="89" spans="1:7" x14ac:dyDescent="0.45">
      <c r="A89" s="10" t="s">
        <v>809</v>
      </c>
      <c r="B89" s="10" t="s">
        <v>808</v>
      </c>
      <c r="C89" s="9" t="s">
        <v>63</v>
      </c>
      <c r="D89" s="9" t="s">
        <v>807</v>
      </c>
      <c r="E89" s="8">
        <v>99258355</v>
      </c>
      <c r="F89" s="7" t="s">
        <v>3711</v>
      </c>
      <c r="G89" s="6">
        <v>5469.1353605000004</v>
      </c>
    </row>
    <row r="90" spans="1:7" x14ac:dyDescent="0.45">
      <c r="A90" s="10" t="s">
        <v>805</v>
      </c>
      <c r="B90" s="10" t="s">
        <v>802</v>
      </c>
      <c r="C90" s="9" t="s">
        <v>63</v>
      </c>
      <c r="D90" s="9" t="s">
        <v>804</v>
      </c>
      <c r="E90" s="8">
        <v>41851554774</v>
      </c>
      <c r="F90" s="7"/>
      <c r="G90" s="7">
        <v>0</v>
      </c>
    </row>
    <row r="91" spans="1:7" x14ac:dyDescent="0.45">
      <c r="A91" s="10" t="s">
        <v>803</v>
      </c>
      <c r="B91" s="10" t="s">
        <v>802</v>
      </c>
      <c r="C91" s="9" t="s">
        <v>67</v>
      </c>
      <c r="D91" s="9" t="s">
        <v>801</v>
      </c>
      <c r="E91" s="8">
        <v>183062052</v>
      </c>
      <c r="F91" s="7"/>
      <c r="G91" s="7">
        <v>0</v>
      </c>
    </row>
    <row r="92" spans="1:7" ht="19.149999999999999" x14ac:dyDescent="0.45">
      <c r="A92" s="10" t="s">
        <v>800</v>
      </c>
      <c r="B92" s="10" t="s">
        <v>796</v>
      </c>
      <c r="C92" s="9" t="s">
        <v>63</v>
      </c>
      <c r="D92" s="9" t="s">
        <v>799</v>
      </c>
      <c r="E92" s="8">
        <v>122453406</v>
      </c>
      <c r="F92" s="7"/>
      <c r="G92" s="7">
        <v>0</v>
      </c>
    </row>
    <row r="93" spans="1:7" ht="19.149999999999999" x14ac:dyDescent="0.45">
      <c r="A93" s="10" t="s">
        <v>797</v>
      </c>
      <c r="B93" s="10" t="s">
        <v>796</v>
      </c>
      <c r="C93" s="9" t="s">
        <v>67</v>
      </c>
      <c r="D93" s="9" t="s">
        <v>795</v>
      </c>
      <c r="E93" s="8">
        <v>14393052</v>
      </c>
      <c r="F93" s="7" t="s">
        <v>3710</v>
      </c>
      <c r="G93" s="6">
        <v>736.20460979999996</v>
      </c>
    </row>
    <row r="94" spans="1:7" x14ac:dyDescent="0.45">
      <c r="A94" s="10" t="s">
        <v>1583</v>
      </c>
      <c r="B94" s="10" t="s">
        <v>1579</v>
      </c>
      <c r="C94" s="9" t="s">
        <v>63</v>
      </c>
      <c r="D94" s="9" t="s">
        <v>1582</v>
      </c>
      <c r="E94" s="8">
        <v>2148390472</v>
      </c>
      <c r="F94" s="7"/>
      <c r="G94" s="7">
        <v>0</v>
      </c>
    </row>
    <row r="95" spans="1:7" x14ac:dyDescent="0.45">
      <c r="A95" s="10" t="s">
        <v>1580</v>
      </c>
      <c r="B95" s="10" t="s">
        <v>1579</v>
      </c>
      <c r="C95" s="9" t="s">
        <v>67</v>
      </c>
      <c r="D95" s="9" t="s">
        <v>1578</v>
      </c>
      <c r="E95" s="8">
        <v>703995200</v>
      </c>
      <c r="F95" s="7" t="s">
        <v>3709</v>
      </c>
      <c r="G95" s="6">
        <v>24.294874350000001</v>
      </c>
    </row>
    <row r="96" spans="1:7" x14ac:dyDescent="0.45">
      <c r="A96" s="10" t="s">
        <v>794</v>
      </c>
      <c r="B96" s="10" t="s">
        <v>793</v>
      </c>
      <c r="C96" s="9" t="s">
        <v>63</v>
      </c>
      <c r="D96" s="9" t="s">
        <v>792</v>
      </c>
      <c r="E96" s="8">
        <v>91487347</v>
      </c>
      <c r="F96" s="7" t="s">
        <v>3476</v>
      </c>
      <c r="G96" s="6">
        <v>507.20585176999998</v>
      </c>
    </row>
    <row r="97" spans="1:7" x14ac:dyDescent="0.45">
      <c r="A97" s="10" t="s">
        <v>19</v>
      </c>
      <c r="B97" s="10" t="s">
        <v>791</v>
      </c>
      <c r="C97" s="9" t="s">
        <v>63</v>
      </c>
      <c r="D97" s="9" t="s">
        <v>790</v>
      </c>
      <c r="E97" s="8">
        <v>707229559</v>
      </c>
      <c r="F97" s="7" t="s">
        <v>3708</v>
      </c>
      <c r="G97" s="6">
        <v>36394.033106139999</v>
      </c>
    </row>
    <row r="98" spans="1:7" x14ac:dyDescent="0.45">
      <c r="A98" s="10" t="s">
        <v>789</v>
      </c>
      <c r="B98" s="10" t="s">
        <v>1243</v>
      </c>
      <c r="C98" s="9" t="s">
        <v>63</v>
      </c>
      <c r="D98" s="9" t="s">
        <v>788</v>
      </c>
      <c r="E98" s="8">
        <v>1202700</v>
      </c>
      <c r="F98" s="7" t="s">
        <v>3707</v>
      </c>
      <c r="G98" s="6">
        <v>570.32033999999999</v>
      </c>
    </row>
    <row r="99" spans="1:7" x14ac:dyDescent="0.45">
      <c r="A99" s="10" t="s">
        <v>787</v>
      </c>
      <c r="B99" s="10" t="s">
        <v>1242</v>
      </c>
      <c r="C99" s="9" t="s">
        <v>63</v>
      </c>
      <c r="D99" s="9" t="s">
        <v>785</v>
      </c>
      <c r="E99" s="8">
        <v>28416095</v>
      </c>
      <c r="F99" s="7"/>
      <c r="G99" s="7">
        <v>0</v>
      </c>
    </row>
    <row r="100" spans="1:7" x14ac:dyDescent="0.45">
      <c r="A100" s="10" t="s">
        <v>784</v>
      </c>
      <c r="B100" s="10" t="s">
        <v>783</v>
      </c>
      <c r="C100" s="9" t="s">
        <v>63</v>
      </c>
      <c r="D100" s="9" t="s">
        <v>782</v>
      </c>
      <c r="E100" s="8">
        <v>250126</v>
      </c>
      <c r="F100" s="7">
        <v>65390</v>
      </c>
      <c r="G100" s="6">
        <v>16355.73914</v>
      </c>
    </row>
    <row r="101" spans="1:7" x14ac:dyDescent="0.45">
      <c r="A101" s="10" t="s">
        <v>1573</v>
      </c>
      <c r="B101" s="10" t="s">
        <v>1572</v>
      </c>
      <c r="C101" s="9" t="s">
        <v>63</v>
      </c>
      <c r="D101" s="9" t="s">
        <v>1571</v>
      </c>
      <c r="E101" s="8">
        <v>330992</v>
      </c>
      <c r="F101" s="7"/>
      <c r="G101" s="7">
        <v>0</v>
      </c>
    </row>
    <row r="102" spans="1:7" x14ac:dyDescent="0.45">
      <c r="A102" s="10" t="s">
        <v>781</v>
      </c>
      <c r="B102" s="10" t="s">
        <v>778</v>
      </c>
      <c r="C102" s="9" t="s">
        <v>63</v>
      </c>
      <c r="D102" s="9" t="s">
        <v>780</v>
      </c>
      <c r="E102" s="8">
        <v>748012</v>
      </c>
      <c r="F102" s="7">
        <v>9529</v>
      </c>
      <c r="G102" s="6">
        <v>7127.8063480000001</v>
      </c>
    </row>
    <row r="103" spans="1:7" x14ac:dyDescent="0.45">
      <c r="A103" s="10" t="s">
        <v>779</v>
      </c>
      <c r="B103" s="10" t="s">
        <v>778</v>
      </c>
      <c r="C103" s="9" t="s">
        <v>67</v>
      </c>
      <c r="D103" s="9" t="s">
        <v>777</v>
      </c>
      <c r="E103" s="8">
        <v>249337</v>
      </c>
      <c r="F103" s="7">
        <v>15975</v>
      </c>
      <c r="G103" s="6">
        <v>3983.1585749999999</v>
      </c>
    </row>
    <row r="104" spans="1:7" x14ac:dyDescent="0.45">
      <c r="A104" s="10" t="s">
        <v>776</v>
      </c>
      <c r="B104" s="10" t="s">
        <v>773</v>
      </c>
      <c r="C104" s="9" t="s">
        <v>63</v>
      </c>
      <c r="D104" s="9" t="s">
        <v>775</v>
      </c>
      <c r="E104" s="8">
        <v>213258000</v>
      </c>
      <c r="F104" s="7" t="s">
        <v>3706</v>
      </c>
      <c r="G104" s="6">
        <v>2470.167414</v>
      </c>
    </row>
    <row r="105" spans="1:7" x14ac:dyDescent="0.45">
      <c r="A105" s="10" t="s">
        <v>774</v>
      </c>
      <c r="B105" s="10" t="s">
        <v>773</v>
      </c>
      <c r="C105" s="9" t="s">
        <v>67</v>
      </c>
      <c r="D105" s="9" t="s">
        <v>772</v>
      </c>
      <c r="E105" s="8">
        <v>71086000</v>
      </c>
      <c r="F105" s="7"/>
      <c r="G105" s="7">
        <v>0</v>
      </c>
    </row>
    <row r="106" spans="1:7" x14ac:dyDescent="0.45">
      <c r="A106" s="10" t="s">
        <v>770</v>
      </c>
      <c r="B106" s="10" t="s">
        <v>766</v>
      </c>
      <c r="C106" s="9" t="s">
        <v>63</v>
      </c>
      <c r="D106" s="9" t="s">
        <v>769</v>
      </c>
      <c r="E106" s="8">
        <v>9217583</v>
      </c>
      <c r="F106" s="7"/>
      <c r="G106" s="7">
        <v>0</v>
      </c>
    </row>
    <row r="107" spans="1:7" x14ac:dyDescent="0.45">
      <c r="A107" s="10" t="s">
        <v>767</v>
      </c>
      <c r="B107" s="10" t="s">
        <v>766</v>
      </c>
      <c r="C107" s="9" t="s">
        <v>67</v>
      </c>
      <c r="D107" s="9" t="s">
        <v>765</v>
      </c>
      <c r="E107" s="8">
        <v>1474549</v>
      </c>
      <c r="F107" s="7"/>
      <c r="G107" s="7">
        <v>0</v>
      </c>
    </row>
    <row r="108" spans="1:7" ht="19.149999999999999" x14ac:dyDescent="0.45">
      <c r="A108" s="10" t="s">
        <v>763</v>
      </c>
      <c r="B108" s="10" t="s">
        <v>760</v>
      </c>
      <c r="C108" s="9" t="s">
        <v>63</v>
      </c>
      <c r="D108" s="9" t="s">
        <v>762</v>
      </c>
      <c r="E108" s="8">
        <v>596039612</v>
      </c>
      <c r="F108" s="7" t="s">
        <v>3705</v>
      </c>
      <c r="G108" s="6">
        <v>1965.1426007600001</v>
      </c>
    </row>
    <row r="109" spans="1:7" ht="19.149999999999999" x14ac:dyDescent="0.45">
      <c r="A109" s="10" t="s">
        <v>761</v>
      </c>
      <c r="B109" s="10" t="s">
        <v>760</v>
      </c>
      <c r="C109" s="9" t="s">
        <v>67</v>
      </c>
      <c r="D109" s="9" t="s">
        <v>759</v>
      </c>
      <c r="E109" s="8">
        <v>168993328</v>
      </c>
      <c r="F109" s="7" t="s">
        <v>3704</v>
      </c>
      <c r="G109" s="6">
        <v>492.14236980000004</v>
      </c>
    </row>
    <row r="110" spans="1:7" x14ac:dyDescent="0.45">
      <c r="A110" s="10" t="s">
        <v>757</v>
      </c>
      <c r="B110" s="10" t="s">
        <v>1566</v>
      </c>
      <c r="C110" s="9" t="s">
        <v>63</v>
      </c>
      <c r="D110" s="9" t="s">
        <v>755</v>
      </c>
      <c r="E110" s="8">
        <v>391105645</v>
      </c>
      <c r="F110" s="7" t="s">
        <v>3703</v>
      </c>
      <c r="G110" s="6">
        <v>16532.035614149998</v>
      </c>
    </row>
    <row r="111" spans="1:7" x14ac:dyDescent="0.45">
      <c r="A111" s="10" t="s">
        <v>753</v>
      </c>
      <c r="B111" s="10" t="s">
        <v>749</v>
      </c>
      <c r="C111" s="9" t="s">
        <v>63</v>
      </c>
      <c r="D111" s="9" t="s">
        <v>752</v>
      </c>
      <c r="E111" s="8">
        <v>868998400</v>
      </c>
      <c r="F111" s="7" t="s">
        <v>3702</v>
      </c>
      <c r="G111" s="6">
        <v>410.42794431999999</v>
      </c>
    </row>
    <row r="112" spans="1:7" x14ac:dyDescent="0.45">
      <c r="A112" s="10" t="s">
        <v>750</v>
      </c>
      <c r="B112" s="10" t="s">
        <v>749</v>
      </c>
      <c r="C112" s="9" t="s">
        <v>67</v>
      </c>
      <c r="D112" s="9" t="s">
        <v>748</v>
      </c>
      <c r="E112" s="8">
        <v>136333440</v>
      </c>
      <c r="F112" s="7" t="s">
        <v>3701</v>
      </c>
      <c r="G112" s="6">
        <v>61.799948350000001</v>
      </c>
    </row>
    <row r="113" spans="1:7" x14ac:dyDescent="0.45">
      <c r="A113" s="10" t="s">
        <v>746</v>
      </c>
      <c r="B113" s="10" t="s">
        <v>745</v>
      </c>
      <c r="C113" s="9" t="s">
        <v>63</v>
      </c>
      <c r="D113" s="9" t="s">
        <v>744</v>
      </c>
      <c r="E113" s="8">
        <v>142942830</v>
      </c>
      <c r="F113" s="7" t="s">
        <v>3700</v>
      </c>
      <c r="G113" s="6">
        <v>10879.3787913</v>
      </c>
    </row>
    <row r="114" spans="1:7" x14ac:dyDescent="0.45">
      <c r="A114" s="10" t="s">
        <v>742</v>
      </c>
      <c r="B114" s="10" t="s">
        <v>741</v>
      </c>
      <c r="C114" s="9" t="s">
        <v>63</v>
      </c>
      <c r="D114" s="9" t="s">
        <v>740</v>
      </c>
      <c r="E114" s="8">
        <v>50326222</v>
      </c>
      <c r="F114" s="7"/>
      <c r="G114" s="7">
        <v>0</v>
      </c>
    </row>
    <row r="115" spans="1:7" x14ac:dyDescent="0.45">
      <c r="A115" s="10" t="s">
        <v>739</v>
      </c>
      <c r="B115" s="10" t="s">
        <v>1233</v>
      </c>
      <c r="C115" s="9" t="s">
        <v>67</v>
      </c>
      <c r="D115" s="9" t="s">
        <v>737</v>
      </c>
      <c r="E115" s="8">
        <v>450000</v>
      </c>
      <c r="F115" s="7" t="s">
        <v>1562</v>
      </c>
      <c r="G115" s="6">
        <v>26.275500000000001</v>
      </c>
    </row>
    <row r="116" spans="1:7" x14ac:dyDescent="0.45">
      <c r="A116" s="10" t="s">
        <v>736</v>
      </c>
      <c r="B116" s="10" t="s">
        <v>735</v>
      </c>
      <c r="C116" s="9" t="s">
        <v>63</v>
      </c>
      <c r="D116" s="9" t="s">
        <v>734</v>
      </c>
      <c r="E116" s="8">
        <v>21262037500</v>
      </c>
      <c r="F116" s="7"/>
      <c r="G116" s="7">
        <v>0</v>
      </c>
    </row>
    <row r="117" spans="1:7" x14ac:dyDescent="0.45">
      <c r="A117" s="10" t="s">
        <v>733</v>
      </c>
      <c r="B117" s="10" t="s">
        <v>732</v>
      </c>
      <c r="C117" s="9" t="s">
        <v>63</v>
      </c>
      <c r="D117" s="9" t="s">
        <v>731</v>
      </c>
      <c r="E117" s="8">
        <v>70675984774</v>
      </c>
      <c r="F117" s="7" t="s">
        <v>3699</v>
      </c>
      <c r="G117" s="6">
        <v>2545.74897156</v>
      </c>
    </row>
    <row r="118" spans="1:7" ht="25.5" x14ac:dyDescent="0.45">
      <c r="A118" s="10" t="s">
        <v>730</v>
      </c>
      <c r="B118" s="10" t="s">
        <v>729</v>
      </c>
      <c r="C118" s="9" t="s">
        <v>63</v>
      </c>
      <c r="D118" s="9" t="s">
        <v>728</v>
      </c>
      <c r="E118" s="8">
        <v>884760</v>
      </c>
      <c r="F118" s="7"/>
      <c r="G118" s="7">
        <v>0</v>
      </c>
    </row>
    <row r="119" spans="1:7" x14ac:dyDescent="0.45">
      <c r="A119" s="10" t="s">
        <v>727</v>
      </c>
      <c r="B119" s="10" t="s">
        <v>1231</v>
      </c>
      <c r="C119" s="9" t="s">
        <v>63</v>
      </c>
      <c r="D119" s="9" t="s">
        <v>726</v>
      </c>
      <c r="E119" s="8">
        <v>1785114000</v>
      </c>
      <c r="F119" s="7" t="s">
        <v>3698</v>
      </c>
      <c r="G119" s="6">
        <v>12553.635693600001</v>
      </c>
    </row>
    <row r="120" spans="1:7" x14ac:dyDescent="0.45">
      <c r="A120" s="10" t="s">
        <v>724</v>
      </c>
      <c r="B120" s="10" t="s">
        <v>1231</v>
      </c>
      <c r="C120" s="9" t="s">
        <v>67</v>
      </c>
      <c r="D120" s="9" t="s">
        <v>722</v>
      </c>
      <c r="E120" s="8">
        <v>119596000</v>
      </c>
      <c r="F120" s="7" t="s">
        <v>3697</v>
      </c>
      <c r="G120" s="6">
        <v>379.9923708</v>
      </c>
    </row>
    <row r="121" spans="1:7" x14ac:dyDescent="0.45">
      <c r="A121" s="10" t="s">
        <v>720</v>
      </c>
      <c r="B121" s="10" t="s">
        <v>719</v>
      </c>
      <c r="C121" s="9" t="s">
        <v>63</v>
      </c>
      <c r="D121" s="9" t="s">
        <v>718</v>
      </c>
      <c r="E121" s="8">
        <v>124849481</v>
      </c>
      <c r="F121" s="7" t="s">
        <v>3696</v>
      </c>
      <c r="G121" s="6">
        <v>2089.3560663799999</v>
      </c>
    </row>
    <row r="122" spans="1:7" x14ac:dyDescent="0.45">
      <c r="A122" s="10" t="s">
        <v>21</v>
      </c>
      <c r="B122" s="10" t="s">
        <v>716</v>
      </c>
      <c r="C122" s="9" t="s">
        <v>63</v>
      </c>
      <c r="D122" s="9" t="s">
        <v>715</v>
      </c>
      <c r="E122" s="8">
        <v>850563255</v>
      </c>
      <c r="F122" s="7" t="s">
        <v>3695</v>
      </c>
      <c r="G122" s="6">
        <v>1723581.3799320001</v>
      </c>
    </row>
    <row r="123" spans="1:7" x14ac:dyDescent="0.45">
      <c r="A123" s="10" t="s">
        <v>713</v>
      </c>
      <c r="B123" s="10" t="s">
        <v>710</v>
      </c>
      <c r="C123" s="9" t="s">
        <v>63</v>
      </c>
      <c r="D123" s="9" t="s">
        <v>712</v>
      </c>
      <c r="E123" s="8">
        <v>1140300</v>
      </c>
      <c r="F123" s="7" t="s">
        <v>3694</v>
      </c>
      <c r="G123" s="6">
        <v>6357.7426500000001</v>
      </c>
    </row>
    <row r="124" spans="1:7" x14ac:dyDescent="0.45">
      <c r="A124" s="10" t="s">
        <v>711</v>
      </c>
      <c r="B124" s="10" t="s">
        <v>710</v>
      </c>
      <c r="C124" s="9" t="s">
        <v>67</v>
      </c>
      <c r="D124" s="9" t="s">
        <v>709</v>
      </c>
      <c r="E124" s="8">
        <v>347700</v>
      </c>
      <c r="F124" s="7" t="s">
        <v>3693</v>
      </c>
      <c r="G124" s="6">
        <v>565.63836000000003</v>
      </c>
    </row>
    <row r="125" spans="1:7" ht="19.149999999999999" x14ac:dyDescent="0.45">
      <c r="A125" s="10" t="s">
        <v>708</v>
      </c>
      <c r="B125" s="10" t="s">
        <v>707</v>
      </c>
      <c r="C125" s="9" t="s">
        <v>63</v>
      </c>
      <c r="D125" s="9" t="s">
        <v>706</v>
      </c>
      <c r="E125" s="8">
        <v>155521950</v>
      </c>
      <c r="F125" s="7"/>
      <c r="G125" s="7">
        <v>0</v>
      </c>
    </row>
    <row r="126" spans="1:7" x14ac:dyDescent="0.45">
      <c r="A126" s="10" t="s">
        <v>705</v>
      </c>
      <c r="B126" s="10" t="s">
        <v>701</v>
      </c>
      <c r="C126" s="9" t="s">
        <v>63</v>
      </c>
      <c r="D126" s="9" t="s">
        <v>704</v>
      </c>
      <c r="E126" s="8">
        <v>1135061313</v>
      </c>
      <c r="F126" s="7" t="s">
        <v>3692</v>
      </c>
      <c r="G126" s="6">
        <v>2691.23037312</v>
      </c>
    </row>
    <row r="127" spans="1:7" x14ac:dyDescent="0.45">
      <c r="A127" s="10" t="s">
        <v>702</v>
      </c>
      <c r="B127" s="10" t="s">
        <v>701</v>
      </c>
      <c r="C127" s="9" t="s">
        <v>67</v>
      </c>
      <c r="D127" s="9" t="s">
        <v>700</v>
      </c>
      <c r="E127" s="8">
        <v>93264311</v>
      </c>
      <c r="F127" s="7" t="s">
        <v>3691</v>
      </c>
      <c r="G127" s="6">
        <v>1050.5291990999999</v>
      </c>
    </row>
    <row r="128" spans="1:7" x14ac:dyDescent="0.45">
      <c r="A128" s="10" t="s">
        <v>20</v>
      </c>
      <c r="B128" s="10" t="s">
        <v>1226</v>
      </c>
      <c r="C128" s="9" t="s">
        <v>63</v>
      </c>
      <c r="D128" s="9" t="s">
        <v>697</v>
      </c>
      <c r="E128" s="8">
        <v>103030215</v>
      </c>
      <c r="F128" s="7">
        <v>609</v>
      </c>
      <c r="G128" s="6">
        <v>62745.400934999998</v>
      </c>
    </row>
    <row r="129" spans="1:7" x14ac:dyDescent="0.45">
      <c r="A129" s="10" t="s">
        <v>696</v>
      </c>
      <c r="B129" s="10" t="s">
        <v>695</v>
      </c>
      <c r="C129" s="9" t="s">
        <v>63</v>
      </c>
      <c r="D129" s="9" t="s">
        <v>694</v>
      </c>
      <c r="E129" s="8">
        <v>52940000</v>
      </c>
      <c r="F129" s="7" t="s">
        <v>3690</v>
      </c>
      <c r="G129" s="6">
        <v>779.75325999999995</v>
      </c>
    </row>
    <row r="130" spans="1:7" x14ac:dyDescent="0.45">
      <c r="A130" s="10" t="s">
        <v>692</v>
      </c>
      <c r="B130" s="10" t="s">
        <v>688</v>
      </c>
      <c r="C130" s="9" t="s">
        <v>63</v>
      </c>
      <c r="D130" s="9" t="s">
        <v>691</v>
      </c>
      <c r="E130" s="8">
        <v>463838268</v>
      </c>
      <c r="F130" s="7" t="s">
        <v>3689</v>
      </c>
      <c r="G130" s="6">
        <v>1009.08015203</v>
      </c>
    </row>
    <row r="131" spans="1:7" x14ac:dyDescent="0.45">
      <c r="A131" s="10" t="s">
        <v>689</v>
      </c>
      <c r="B131" s="10" t="s">
        <v>688</v>
      </c>
      <c r="C131" s="9" t="s">
        <v>67</v>
      </c>
      <c r="D131" s="9" t="s">
        <v>687</v>
      </c>
      <c r="E131" s="8">
        <v>145673254</v>
      </c>
      <c r="F131" s="7" t="s">
        <v>3688</v>
      </c>
      <c r="G131" s="6">
        <v>164.56707503999999</v>
      </c>
    </row>
    <row r="132" spans="1:7" x14ac:dyDescent="0.45">
      <c r="A132" s="10" t="s">
        <v>23</v>
      </c>
      <c r="B132" s="10" t="s">
        <v>685</v>
      </c>
      <c r="C132" s="9" t="s">
        <v>63</v>
      </c>
      <c r="D132" s="9" t="s">
        <v>684</v>
      </c>
      <c r="E132" s="8">
        <v>11174330000</v>
      </c>
      <c r="F132" s="7" t="s">
        <v>3687</v>
      </c>
      <c r="G132" s="6">
        <v>82377.160759999999</v>
      </c>
    </row>
    <row r="133" spans="1:7" ht="25.5" x14ac:dyDescent="0.45">
      <c r="A133" s="10" t="s">
        <v>682</v>
      </c>
      <c r="B133" s="10" t="s">
        <v>681</v>
      </c>
      <c r="C133" s="9" t="s">
        <v>63</v>
      </c>
      <c r="D133" s="9" t="s">
        <v>680</v>
      </c>
      <c r="E133" s="8">
        <v>523220826</v>
      </c>
      <c r="F133" s="7"/>
      <c r="G133" s="7">
        <v>0</v>
      </c>
    </row>
    <row r="134" spans="1:7" x14ac:dyDescent="0.45">
      <c r="A134" s="10" t="s">
        <v>679</v>
      </c>
      <c r="B134" s="10" t="s">
        <v>677</v>
      </c>
      <c r="C134" s="9" t="s">
        <v>63</v>
      </c>
      <c r="D134" s="9" t="s">
        <v>676</v>
      </c>
      <c r="E134" s="8">
        <v>99474705</v>
      </c>
      <c r="F134" s="7" t="s">
        <v>3686</v>
      </c>
      <c r="G134" s="6">
        <v>57764.961193499999</v>
      </c>
    </row>
    <row r="135" spans="1:7" x14ac:dyDescent="0.45">
      <c r="A135" s="10" t="s">
        <v>678</v>
      </c>
      <c r="B135" s="10" t="s">
        <v>677</v>
      </c>
      <c r="C135" s="9" t="s">
        <v>67</v>
      </c>
      <c r="D135" s="9" t="s">
        <v>676</v>
      </c>
      <c r="E135" s="8">
        <v>33056875</v>
      </c>
      <c r="F135" s="7" t="s">
        <v>3685</v>
      </c>
      <c r="G135" s="6">
        <v>16560.502668749999</v>
      </c>
    </row>
    <row r="136" spans="1:7" x14ac:dyDescent="0.45">
      <c r="A136" s="10" t="s">
        <v>26</v>
      </c>
      <c r="B136" s="10" t="s">
        <v>1221</v>
      </c>
      <c r="C136" s="9" t="s">
        <v>63</v>
      </c>
      <c r="D136" s="9" t="s">
        <v>674</v>
      </c>
      <c r="E136" s="8">
        <v>620000000</v>
      </c>
      <c r="F136" s="7">
        <v>1104</v>
      </c>
      <c r="G136" s="6">
        <v>684480</v>
      </c>
    </row>
    <row r="137" spans="1:7" x14ac:dyDescent="0.45">
      <c r="A137" s="10" t="s">
        <v>25</v>
      </c>
      <c r="B137" s="10" t="s">
        <v>1544</v>
      </c>
      <c r="C137" s="9" t="s">
        <v>63</v>
      </c>
      <c r="D137" s="9" t="s">
        <v>672</v>
      </c>
      <c r="E137" s="8">
        <v>94561355</v>
      </c>
      <c r="F137" s="7" t="s">
        <v>3684</v>
      </c>
      <c r="G137" s="6">
        <v>868999.94017900003</v>
      </c>
    </row>
    <row r="138" spans="1:7" x14ac:dyDescent="0.45">
      <c r="A138" s="10" t="s">
        <v>671</v>
      </c>
      <c r="B138" s="10" t="s">
        <v>670</v>
      </c>
      <c r="C138" s="9" t="s">
        <v>63</v>
      </c>
      <c r="D138" s="9" t="s">
        <v>669</v>
      </c>
      <c r="E138" s="8">
        <v>398272</v>
      </c>
      <c r="F138" s="7" t="s">
        <v>3683</v>
      </c>
      <c r="G138" s="6">
        <v>2395.4467711999996</v>
      </c>
    </row>
    <row r="139" spans="1:7" x14ac:dyDescent="0.45">
      <c r="A139" s="10" t="s">
        <v>668</v>
      </c>
      <c r="B139" s="10" t="s">
        <v>665</v>
      </c>
      <c r="C139" s="9" t="s">
        <v>63</v>
      </c>
      <c r="D139" s="9" t="s">
        <v>667</v>
      </c>
      <c r="E139" s="8">
        <v>79746311</v>
      </c>
      <c r="F139" s="7" t="s">
        <v>3682</v>
      </c>
      <c r="G139" s="6">
        <v>36558.101351730002</v>
      </c>
    </row>
    <row r="140" spans="1:7" x14ac:dyDescent="0.45">
      <c r="A140" s="10" t="s">
        <v>666</v>
      </c>
      <c r="B140" s="10" t="s">
        <v>665</v>
      </c>
      <c r="C140" s="9" t="s">
        <v>67</v>
      </c>
      <c r="D140" s="9" t="s">
        <v>664</v>
      </c>
      <c r="E140" s="8">
        <v>15574492</v>
      </c>
      <c r="F140" s="7" t="s">
        <v>3681</v>
      </c>
      <c r="G140" s="6">
        <v>7773.8519368799998</v>
      </c>
    </row>
    <row r="141" spans="1:7" x14ac:dyDescent="0.45">
      <c r="A141" s="10" t="s">
        <v>663</v>
      </c>
      <c r="B141" s="10" t="s">
        <v>662</v>
      </c>
      <c r="C141" s="9" t="s">
        <v>63</v>
      </c>
      <c r="D141" s="9" t="s">
        <v>661</v>
      </c>
      <c r="E141" s="8">
        <v>48500000</v>
      </c>
      <c r="F141" s="7" t="s">
        <v>3675</v>
      </c>
      <c r="G141" s="6">
        <v>37.6845</v>
      </c>
    </row>
    <row r="142" spans="1:7" x14ac:dyDescent="0.45">
      <c r="A142" s="10" t="s">
        <v>659</v>
      </c>
      <c r="B142" s="10" t="s">
        <v>656</v>
      </c>
      <c r="C142" s="9" t="s">
        <v>63</v>
      </c>
      <c r="D142" s="9" t="s">
        <v>658</v>
      </c>
      <c r="E142" s="8">
        <v>121847780</v>
      </c>
      <c r="F142" s="7"/>
      <c r="G142" s="7">
        <v>0</v>
      </c>
    </row>
    <row r="143" spans="1:7" x14ac:dyDescent="0.45">
      <c r="A143" s="10" t="s">
        <v>657</v>
      </c>
      <c r="B143" s="10" t="s">
        <v>656</v>
      </c>
      <c r="C143" s="9" t="s">
        <v>67</v>
      </c>
      <c r="D143" s="9" t="s">
        <v>655</v>
      </c>
      <c r="E143" s="8">
        <v>10652220</v>
      </c>
      <c r="F143" s="7"/>
      <c r="G143" s="7">
        <v>0</v>
      </c>
    </row>
    <row r="144" spans="1:7" x14ac:dyDescent="0.45">
      <c r="A144" s="10" t="s">
        <v>653</v>
      </c>
      <c r="B144" s="10" t="s">
        <v>652</v>
      </c>
      <c r="C144" s="9" t="s">
        <v>63</v>
      </c>
      <c r="D144" s="9" t="s">
        <v>651</v>
      </c>
      <c r="E144" s="8">
        <v>271745594</v>
      </c>
      <c r="F144" s="7" t="s">
        <v>3680</v>
      </c>
      <c r="G144" s="6">
        <v>226961.9201088</v>
      </c>
    </row>
    <row r="145" spans="1:7" x14ac:dyDescent="0.45">
      <c r="A145" s="10" t="s">
        <v>650</v>
      </c>
      <c r="B145" s="10" t="s">
        <v>649</v>
      </c>
      <c r="C145" s="9" t="s">
        <v>63</v>
      </c>
      <c r="D145" s="9" t="s">
        <v>648</v>
      </c>
      <c r="E145" s="8">
        <v>51000000</v>
      </c>
      <c r="F145" s="7"/>
      <c r="G145" s="7">
        <v>0</v>
      </c>
    </row>
    <row r="146" spans="1:7" x14ac:dyDescent="0.45">
      <c r="A146" s="10" t="s">
        <v>1538</v>
      </c>
      <c r="B146" s="10" t="s">
        <v>1537</v>
      </c>
      <c r="C146" s="9" t="s">
        <v>63</v>
      </c>
      <c r="D146" s="9" t="s">
        <v>1536</v>
      </c>
      <c r="E146" s="8">
        <v>5912490</v>
      </c>
      <c r="F146" s="7">
        <v>8548</v>
      </c>
      <c r="G146" s="6">
        <v>50539.964520000001</v>
      </c>
    </row>
    <row r="147" spans="1:7" x14ac:dyDescent="0.45">
      <c r="A147" s="10" t="s">
        <v>647</v>
      </c>
      <c r="B147" s="10" t="s">
        <v>1219</v>
      </c>
      <c r="C147" s="9" t="s">
        <v>63</v>
      </c>
      <c r="D147" s="9" t="s">
        <v>645</v>
      </c>
      <c r="E147" s="8">
        <v>3739141000</v>
      </c>
      <c r="F147" s="7" t="s">
        <v>3679</v>
      </c>
      <c r="G147" s="6">
        <v>229545.86598999999</v>
      </c>
    </row>
    <row r="148" spans="1:7" x14ac:dyDescent="0.45">
      <c r="A148" s="10" t="s">
        <v>27</v>
      </c>
      <c r="B148" s="10" t="s">
        <v>1217</v>
      </c>
      <c r="C148" s="9" t="s">
        <v>63</v>
      </c>
      <c r="D148" s="9" t="s">
        <v>642</v>
      </c>
      <c r="E148" s="8">
        <v>2378489153</v>
      </c>
      <c r="F148" s="7" t="s">
        <v>3678</v>
      </c>
      <c r="G148" s="6">
        <v>154030.95754827998</v>
      </c>
    </row>
    <row r="149" spans="1:7" x14ac:dyDescent="0.45">
      <c r="A149" s="10" t="s">
        <v>640</v>
      </c>
      <c r="B149" s="10" t="s">
        <v>639</v>
      </c>
      <c r="C149" s="9" t="s">
        <v>63</v>
      </c>
      <c r="D149" s="9" t="s">
        <v>638</v>
      </c>
      <c r="E149" s="8">
        <v>164640000</v>
      </c>
      <c r="F149" s="7"/>
      <c r="G149" s="7">
        <v>0</v>
      </c>
    </row>
    <row r="150" spans="1:7" ht="19.149999999999999" x14ac:dyDescent="0.45">
      <c r="A150" s="10" t="s">
        <v>637</v>
      </c>
      <c r="B150" s="10" t="s">
        <v>1533</v>
      </c>
      <c r="C150" s="9" t="s">
        <v>63</v>
      </c>
      <c r="D150" s="9" t="s">
        <v>635</v>
      </c>
      <c r="E150" s="8">
        <v>992106324</v>
      </c>
      <c r="F150" s="7" t="s">
        <v>3677</v>
      </c>
      <c r="G150" s="6">
        <v>3966.3418727199996</v>
      </c>
    </row>
    <row r="151" spans="1:7" x14ac:dyDescent="0.45">
      <c r="A151" s="10" t="s">
        <v>633</v>
      </c>
      <c r="B151" s="10" t="s">
        <v>632</v>
      </c>
      <c r="C151" s="9" t="s">
        <v>63</v>
      </c>
      <c r="D151" s="9" t="s">
        <v>631</v>
      </c>
      <c r="E151" s="8">
        <v>42217941468</v>
      </c>
      <c r="F151" s="7" t="s">
        <v>3676</v>
      </c>
      <c r="G151" s="6">
        <v>9283.7253288100001</v>
      </c>
    </row>
    <row r="152" spans="1:7" x14ac:dyDescent="0.45">
      <c r="A152" s="10" t="s">
        <v>2865</v>
      </c>
      <c r="B152" s="10" t="s">
        <v>383</v>
      </c>
      <c r="C152" s="9" t="s">
        <v>63</v>
      </c>
      <c r="D152" s="9" t="s">
        <v>386</v>
      </c>
      <c r="E152" s="8">
        <v>161078853310</v>
      </c>
      <c r="F152" s="7" t="s">
        <v>3675</v>
      </c>
      <c r="G152" s="6">
        <v>125158.26902187</v>
      </c>
    </row>
    <row r="153" spans="1:7" x14ac:dyDescent="0.45">
      <c r="A153" s="10" t="s">
        <v>2863</v>
      </c>
      <c r="B153" s="10" t="s">
        <v>383</v>
      </c>
      <c r="C153" s="9" t="s">
        <v>67</v>
      </c>
      <c r="D153" s="9" t="s">
        <v>382</v>
      </c>
      <c r="E153" s="8">
        <v>2075149384</v>
      </c>
      <c r="F153" s="7" t="s">
        <v>3674</v>
      </c>
      <c r="G153" s="6">
        <v>1538.3082383599999</v>
      </c>
    </row>
    <row r="154" spans="1:7" x14ac:dyDescent="0.45">
      <c r="A154" s="10" t="s">
        <v>629</v>
      </c>
      <c r="B154" s="10" t="s">
        <v>628</v>
      </c>
      <c r="C154" s="9" t="s">
        <v>63</v>
      </c>
      <c r="D154" s="9" t="s">
        <v>627</v>
      </c>
      <c r="E154" s="8">
        <v>56092488</v>
      </c>
      <c r="F154" s="7" t="s">
        <v>3673</v>
      </c>
      <c r="G154" s="6">
        <v>871.11633863999998</v>
      </c>
    </row>
    <row r="155" spans="1:7" x14ac:dyDescent="0.45">
      <c r="A155" s="10" t="s">
        <v>625</v>
      </c>
      <c r="B155" s="10" t="s">
        <v>624</v>
      </c>
      <c r="C155" s="9" t="s">
        <v>63</v>
      </c>
      <c r="D155" s="9" t="s">
        <v>623</v>
      </c>
      <c r="E155" s="8">
        <v>112697817043</v>
      </c>
      <c r="F155" s="7" t="s">
        <v>3672</v>
      </c>
      <c r="G155" s="6">
        <v>7580.0551743100004</v>
      </c>
    </row>
    <row r="156" spans="1:7" x14ac:dyDescent="0.45">
      <c r="A156" s="10" t="s">
        <v>621</v>
      </c>
      <c r="B156" s="10" t="s">
        <v>620</v>
      </c>
      <c r="C156" s="9" t="s">
        <v>63</v>
      </c>
      <c r="D156" s="9" t="s">
        <v>619</v>
      </c>
      <c r="E156" s="8">
        <v>94815163249</v>
      </c>
      <c r="F156" s="7" t="s">
        <v>3671</v>
      </c>
      <c r="G156" s="6">
        <v>6618.0983947799996</v>
      </c>
    </row>
    <row r="157" spans="1:7" x14ac:dyDescent="0.45">
      <c r="A157" s="10" t="s">
        <v>617</v>
      </c>
      <c r="B157" s="10" t="s">
        <v>616</v>
      </c>
      <c r="C157" s="9" t="s">
        <v>63</v>
      </c>
      <c r="D157" s="9" t="s">
        <v>615</v>
      </c>
      <c r="E157" s="8">
        <v>87430485711</v>
      </c>
      <c r="F157" s="7" t="s">
        <v>3670</v>
      </c>
      <c r="G157" s="6">
        <v>5596.4253903599993</v>
      </c>
    </row>
    <row r="158" spans="1:7" x14ac:dyDescent="0.45">
      <c r="A158" s="10" t="s">
        <v>613</v>
      </c>
      <c r="B158" s="10" t="s">
        <v>612</v>
      </c>
      <c r="C158" s="9" t="s">
        <v>63</v>
      </c>
      <c r="D158" s="9" t="s">
        <v>611</v>
      </c>
      <c r="E158" s="8">
        <v>178577801146</v>
      </c>
      <c r="F158" s="7" t="s">
        <v>3669</v>
      </c>
      <c r="G158" s="6">
        <v>4082.2885342</v>
      </c>
    </row>
    <row r="159" spans="1:7" x14ac:dyDescent="0.45">
      <c r="A159" s="10" t="s">
        <v>609</v>
      </c>
      <c r="B159" s="10" t="s">
        <v>608</v>
      </c>
      <c r="C159" s="9" t="s">
        <v>63</v>
      </c>
      <c r="D159" s="9" t="s">
        <v>607</v>
      </c>
      <c r="E159" s="8">
        <v>49811096064</v>
      </c>
      <c r="F159" s="7" t="s">
        <v>3668</v>
      </c>
      <c r="G159" s="6">
        <v>1576.02307946</v>
      </c>
    </row>
    <row r="160" spans="1:7" x14ac:dyDescent="0.45">
      <c r="A160" s="10" t="s">
        <v>605</v>
      </c>
      <c r="B160" s="10" t="s">
        <v>604</v>
      </c>
      <c r="C160" s="9" t="s">
        <v>63</v>
      </c>
      <c r="D160" s="9" t="s">
        <v>603</v>
      </c>
      <c r="E160" s="8">
        <v>95785923138</v>
      </c>
      <c r="F160" s="7" t="s">
        <v>3667</v>
      </c>
      <c r="G160" s="6">
        <v>2782.5810671599997</v>
      </c>
    </row>
    <row r="161" spans="1:7" ht="19.149999999999999" x14ac:dyDescent="0.45">
      <c r="A161" s="10" t="s">
        <v>601</v>
      </c>
      <c r="B161" s="10" t="s">
        <v>600</v>
      </c>
      <c r="C161" s="9" t="s">
        <v>63</v>
      </c>
      <c r="D161" s="9" t="s">
        <v>599</v>
      </c>
      <c r="E161" s="8">
        <v>1345037710</v>
      </c>
      <c r="F161" s="7" t="s">
        <v>3666</v>
      </c>
      <c r="G161" s="6">
        <v>135.39149588999999</v>
      </c>
    </row>
    <row r="162" spans="1:7" x14ac:dyDescent="0.45">
      <c r="A162" s="10" t="s">
        <v>597</v>
      </c>
      <c r="B162" s="10" t="s">
        <v>596</v>
      </c>
      <c r="C162" s="9" t="s">
        <v>63</v>
      </c>
      <c r="D162" s="9" t="s">
        <v>595</v>
      </c>
      <c r="E162" s="8">
        <v>39749359700</v>
      </c>
      <c r="F162" s="7" t="s">
        <v>3665</v>
      </c>
      <c r="G162" s="6">
        <v>34689.266210190006</v>
      </c>
    </row>
    <row r="163" spans="1:7" x14ac:dyDescent="0.45">
      <c r="A163" s="10" t="s">
        <v>593</v>
      </c>
      <c r="B163" s="10" t="s">
        <v>592</v>
      </c>
      <c r="C163" s="9" t="s">
        <v>63</v>
      </c>
      <c r="D163" s="9" t="s">
        <v>591</v>
      </c>
      <c r="E163" s="8">
        <v>48707091574</v>
      </c>
      <c r="F163" s="7" t="s">
        <v>3664</v>
      </c>
      <c r="G163" s="6">
        <v>70771.404057020001</v>
      </c>
    </row>
    <row r="164" spans="1:7" x14ac:dyDescent="0.45">
      <c r="A164" s="10" t="s">
        <v>589</v>
      </c>
      <c r="B164" s="10" t="s">
        <v>588</v>
      </c>
      <c r="C164" s="9" t="s">
        <v>63</v>
      </c>
      <c r="D164" s="9" t="s">
        <v>587</v>
      </c>
      <c r="E164" s="8">
        <v>28249359700</v>
      </c>
      <c r="F164" s="7" t="s">
        <v>3663</v>
      </c>
      <c r="G164" s="6">
        <v>8463.5081661200002</v>
      </c>
    </row>
    <row r="165" spans="1:7" x14ac:dyDescent="0.45">
      <c r="A165" s="10" t="s">
        <v>585</v>
      </c>
      <c r="B165" s="10" t="s">
        <v>584</v>
      </c>
      <c r="C165" s="9" t="s">
        <v>63</v>
      </c>
      <c r="D165" s="9" t="s">
        <v>583</v>
      </c>
      <c r="E165" s="8">
        <v>100000000</v>
      </c>
      <c r="F165" s="7" t="s">
        <v>3662</v>
      </c>
      <c r="G165" s="6">
        <v>1566.3</v>
      </c>
    </row>
    <row r="166" spans="1:7" x14ac:dyDescent="0.45">
      <c r="A166" s="10" t="s">
        <v>28</v>
      </c>
      <c r="B166" s="10" t="s">
        <v>1518</v>
      </c>
      <c r="C166" s="9" t="s">
        <v>63</v>
      </c>
      <c r="D166" s="9" t="s">
        <v>580</v>
      </c>
      <c r="E166" s="8">
        <v>282215500</v>
      </c>
      <c r="F166" s="7" t="s">
        <v>3661</v>
      </c>
      <c r="G166" s="6">
        <v>37658.836320000002</v>
      </c>
    </row>
    <row r="167" spans="1:7" x14ac:dyDescent="0.45">
      <c r="A167" s="10" t="s">
        <v>578</v>
      </c>
      <c r="B167" s="10" t="s">
        <v>574</v>
      </c>
      <c r="C167" s="9" t="s">
        <v>63</v>
      </c>
      <c r="D167" s="9" t="s">
        <v>577</v>
      </c>
      <c r="E167" s="8">
        <v>416270745</v>
      </c>
      <c r="F167" s="7" t="s">
        <v>3660</v>
      </c>
      <c r="G167" s="6">
        <v>27224.106723000001</v>
      </c>
    </row>
    <row r="168" spans="1:7" x14ac:dyDescent="0.45">
      <c r="A168" s="10" t="s">
        <v>575</v>
      </c>
      <c r="B168" s="10" t="s">
        <v>574</v>
      </c>
      <c r="C168" s="9" t="s">
        <v>67</v>
      </c>
      <c r="D168" s="9" t="s">
        <v>573</v>
      </c>
      <c r="E168" s="8">
        <v>138756915</v>
      </c>
      <c r="F168" s="7" t="s">
        <v>3659</v>
      </c>
      <c r="G168" s="6">
        <v>4909.2196526999996</v>
      </c>
    </row>
    <row r="169" spans="1:7" x14ac:dyDescent="0.45">
      <c r="A169" s="10" t="s">
        <v>24</v>
      </c>
      <c r="B169" s="10" t="s">
        <v>571</v>
      </c>
      <c r="C169" s="9" t="s">
        <v>63</v>
      </c>
      <c r="D169" s="9" t="s">
        <v>570</v>
      </c>
      <c r="E169" s="8">
        <v>2066413562</v>
      </c>
      <c r="F169" s="7" t="s">
        <v>3658</v>
      </c>
      <c r="G169" s="6">
        <v>676853.76223310002</v>
      </c>
    </row>
    <row r="170" spans="1:7" x14ac:dyDescent="0.45">
      <c r="A170" s="10" t="s">
        <v>568</v>
      </c>
      <c r="B170" s="10" t="s">
        <v>565</v>
      </c>
      <c r="C170" s="9" t="s">
        <v>63</v>
      </c>
      <c r="D170" s="9" t="s">
        <v>567</v>
      </c>
      <c r="E170" s="8">
        <v>357158757</v>
      </c>
      <c r="F170" s="7"/>
      <c r="G170" s="7">
        <v>0</v>
      </c>
    </row>
    <row r="171" spans="1:7" x14ac:dyDescent="0.45">
      <c r="A171" s="10" t="s">
        <v>566</v>
      </c>
      <c r="B171" s="10" t="s">
        <v>565</v>
      </c>
      <c r="C171" s="9" t="s">
        <v>67</v>
      </c>
      <c r="D171" s="9" t="s">
        <v>564</v>
      </c>
      <c r="E171" s="8">
        <v>118405759</v>
      </c>
      <c r="F171" s="7"/>
      <c r="G171" s="7">
        <v>0</v>
      </c>
    </row>
    <row r="172" spans="1:7" x14ac:dyDescent="0.45">
      <c r="A172" s="10" t="s">
        <v>22</v>
      </c>
      <c r="B172" s="10" t="s">
        <v>563</v>
      </c>
      <c r="C172" s="9" t="s">
        <v>63</v>
      </c>
      <c r="D172" s="9" t="s">
        <v>562</v>
      </c>
      <c r="E172" s="8">
        <v>179768227</v>
      </c>
      <c r="F172" s="7" t="s">
        <v>3657</v>
      </c>
      <c r="G172" s="6">
        <v>54023.947578040003</v>
      </c>
    </row>
    <row r="173" spans="1:7" x14ac:dyDescent="0.45">
      <c r="A173" s="10" t="s">
        <v>560</v>
      </c>
      <c r="B173" s="10" t="s">
        <v>559</v>
      </c>
      <c r="C173" s="9" t="s">
        <v>63</v>
      </c>
      <c r="D173" s="9" t="s">
        <v>558</v>
      </c>
      <c r="E173" s="8">
        <v>11789500</v>
      </c>
      <c r="F173" s="7"/>
      <c r="G173" s="7">
        <v>0</v>
      </c>
    </row>
    <row r="174" spans="1:7" x14ac:dyDescent="0.45">
      <c r="A174" s="10" t="s">
        <v>1508</v>
      </c>
      <c r="B174" s="10" t="s">
        <v>1507</v>
      </c>
      <c r="C174" s="9" t="s">
        <v>63</v>
      </c>
      <c r="D174" s="9" t="s">
        <v>1506</v>
      </c>
      <c r="E174" s="8">
        <v>28014000</v>
      </c>
      <c r="F174" s="7"/>
      <c r="G174" s="7">
        <v>0</v>
      </c>
    </row>
    <row r="175" spans="1:7" x14ac:dyDescent="0.45">
      <c r="A175" s="10" t="s">
        <v>557</v>
      </c>
      <c r="B175" s="10" t="s">
        <v>556</v>
      </c>
      <c r="C175" s="9" t="s">
        <v>63</v>
      </c>
      <c r="D175" s="9" t="s">
        <v>555</v>
      </c>
      <c r="E175" s="8">
        <v>8038896</v>
      </c>
      <c r="F175" s="7" t="s">
        <v>3656</v>
      </c>
      <c r="G175" s="6">
        <v>840.78813263999996</v>
      </c>
    </row>
    <row r="176" spans="1:7" ht="19.149999999999999" x14ac:dyDescent="0.45">
      <c r="A176" s="10" t="s">
        <v>554</v>
      </c>
      <c r="B176" s="10" t="s">
        <v>1502</v>
      </c>
      <c r="C176" s="9" t="s">
        <v>63</v>
      </c>
      <c r="D176" s="9" t="s">
        <v>553</v>
      </c>
      <c r="E176" s="8">
        <v>1611256000</v>
      </c>
      <c r="F176" s="7" t="s">
        <v>3655</v>
      </c>
      <c r="G176" s="6">
        <v>42293.858743999997</v>
      </c>
    </row>
    <row r="177" spans="1:7" ht="19.149999999999999" x14ac:dyDescent="0.45">
      <c r="A177" s="10" t="s">
        <v>551</v>
      </c>
      <c r="B177" s="10" t="s">
        <v>1502</v>
      </c>
      <c r="C177" s="9" t="s">
        <v>67</v>
      </c>
      <c r="D177" s="9" t="s">
        <v>549</v>
      </c>
      <c r="E177" s="8">
        <v>218983750</v>
      </c>
      <c r="F177" s="7" t="s">
        <v>3654</v>
      </c>
      <c r="G177" s="6">
        <v>4485.4441512499998</v>
      </c>
    </row>
    <row r="178" spans="1:7" x14ac:dyDescent="0.45">
      <c r="A178" s="10" t="s">
        <v>547</v>
      </c>
      <c r="B178" s="10" t="s">
        <v>546</v>
      </c>
      <c r="C178" s="9" t="s">
        <v>63</v>
      </c>
      <c r="D178" s="9" t="s">
        <v>545</v>
      </c>
      <c r="E178" s="8">
        <v>63731171</v>
      </c>
      <c r="F178" s="7" t="s">
        <v>3653</v>
      </c>
      <c r="G178" s="6">
        <v>849.34531591999996</v>
      </c>
    </row>
    <row r="179" spans="1:7" ht="19.149999999999999" x14ac:dyDescent="0.45">
      <c r="A179" s="10" t="s">
        <v>29</v>
      </c>
      <c r="B179" s="10" t="s">
        <v>2837</v>
      </c>
      <c r="C179" s="9" t="s">
        <v>63</v>
      </c>
      <c r="D179" s="9" t="s">
        <v>542</v>
      </c>
      <c r="E179" s="8">
        <v>5993227240</v>
      </c>
      <c r="F179" s="7" t="s">
        <v>3652</v>
      </c>
      <c r="G179" s="6">
        <v>328189.1236624</v>
      </c>
    </row>
    <row r="180" spans="1:7" x14ac:dyDescent="0.45">
      <c r="A180" s="10" t="s">
        <v>1498</v>
      </c>
      <c r="B180" s="10" t="s">
        <v>1497</v>
      </c>
      <c r="C180" s="9" t="s">
        <v>63</v>
      </c>
      <c r="D180" s="9" t="s">
        <v>512</v>
      </c>
      <c r="E180" s="8">
        <v>121014286</v>
      </c>
      <c r="F180" s="7" t="s">
        <v>3651</v>
      </c>
      <c r="G180" s="6">
        <v>115883.2802736</v>
      </c>
    </row>
    <row r="181" spans="1:7" x14ac:dyDescent="0.45">
      <c r="A181" s="10" t="s">
        <v>30</v>
      </c>
      <c r="B181" s="10" t="s">
        <v>540</v>
      </c>
      <c r="C181" s="9" t="s">
        <v>63</v>
      </c>
      <c r="D181" s="9" t="s">
        <v>539</v>
      </c>
      <c r="E181" s="8">
        <v>19259815400</v>
      </c>
      <c r="F181" s="7" t="s">
        <v>3650</v>
      </c>
      <c r="G181" s="6">
        <v>54913.585668480002</v>
      </c>
    </row>
    <row r="182" spans="1:7" ht="19.149999999999999" x14ac:dyDescent="0.45">
      <c r="A182" s="10" t="s">
        <v>537</v>
      </c>
      <c r="B182" s="10" t="s">
        <v>534</v>
      </c>
      <c r="C182" s="9" t="s">
        <v>63</v>
      </c>
      <c r="D182" s="9" t="s">
        <v>536</v>
      </c>
      <c r="E182" s="8">
        <v>3919400</v>
      </c>
      <c r="F182" s="7">
        <v>747</v>
      </c>
      <c r="G182" s="6">
        <v>2927.7918</v>
      </c>
    </row>
    <row r="183" spans="1:7" ht="19.149999999999999" x14ac:dyDescent="0.45">
      <c r="A183" s="10" t="s">
        <v>535</v>
      </c>
      <c r="B183" s="10" t="s">
        <v>534</v>
      </c>
      <c r="C183" s="9" t="s">
        <v>67</v>
      </c>
      <c r="D183" s="9" t="s">
        <v>533</v>
      </c>
      <c r="E183" s="8">
        <v>1063512</v>
      </c>
      <c r="F183" s="7" t="s">
        <v>3649</v>
      </c>
      <c r="G183" s="6">
        <v>795.0815712000001</v>
      </c>
    </row>
    <row r="184" spans="1:7" x14ac:dyDescent="0.45">
      <c r="A184" s="10" t="s">
        <v>532</v>
      </c>
      <c r="B184" s="10" t="s">
        <v>531</v>
      </c>
      <c r="C184" s="9" t="s">
        <v>63</v>
      </c>
      <c r="D184" s="9" t="s">
        <v>530</v>
      </c>
      <c r="E184" s="8">
        <v>74762</v>
      </c>
      <c r="F184" s="7"/>
      <c r="G184" s="7">
        <v>0</v>
      </c>
    </row>
    <row r="185" spans="1:7" x14ac:dyDescent="0.45">
      <c r="A185" s="10" t="s">
        <v>529</v>
      </c>
      <c r="B185" s="10" t="s">
        <v>528</v>
      </c>
      <c r="C185" s="9" t="s">
        <v>63</v>
      </c>
      <c r="D185" s="9" t="s">
        <v>527</v>
      </c>
      <c r="E185" s="8">
        <v>1201562</v>
      </c>
      <c r="F185" s="7">
        <v>101</v>
      </c>
      <c r="G185" s="6">
        <v>121.35776199999999</v>
      </c>
    </row>
    <row r="186" spans="1:7" x14ac:dyDescent="0.45">
      <c r="A186" s="10" t="s">
        <v>526</v>
      </c>
      <c r="B186" s="10" t="s">
        <v>523</v>
      </c>
      <c r="C186" s="9" t="s">
        <v>63</v>
      </c>
      <c r="D186" s="9" t="s">
        <v>525</v>
      </c>
      <c r="E186" s="8">
        <v>11869438</v>
      </c>
      <c r="F186" s="7"/>
      <c r="G186" s="7">
        <v>0</v>
      </c>
    </row>
    <row r="187" spans="1:7" x14ac:dyDescent="0.45">
      <c r="A187" s="10" t="s">
        <v>524</v>
      </c>
      <c r="B187" s="10" t="s">
        <v>523</v>
      </c>
      <c r="C187" s="9" t="s">
        <v>67</v>
      </c>
      <c r="D187" s="9" t="s">
        <v>522</v>
      </c>
      <c r="E187" s="8">
        <v>2777667</v>
      </c>
      <c r="F187" s="7"/>
      <c r="G187" s="7">
        <v>0</v>
      </c>
    </row>
    <row r="188" spans="1:7" x14ac:dyDescent="0.45">
      <c r="A188" s="10" t="s">
        <v>31</v>
      </c>
      <c r="B188" s="10" t="s">
        <v>521</v>
      </c>
      <c r="C188" s="9" t="s">
        <v>63</v>
      </c>
      <c r="D188" s="9" t="s">
        <v>520</v>
      </c>
      <c r="E188" s="8">
        <v>3036306000</v>
      </c>
      <c r="F188" s="7" t="s">
        <v>3648</v>
      </c>
      <c r="G188" s="6">
        <v>1218226.6933200001</v>
      </c>
    </row>
    <row r="189" spans="1:7" x14ac:dyDescent="0.45">
      <c r="A189" s="10" t="s">
        <v>518</v>
      </c>
      <c r="B189" s="10" t="s">
        <v>517</v>
      </c>
      <c r="C189" s="9" t="s">
        <v>63</v>
      </c>
      <c r="D189" s="9" t="s">
        <v>516</v>
      </c>
      <c r="E189" s="8">
        <v>700000000</v>
      </c>
      <c r="F189" s="7" t="s">
        <v>3647</v>
      </c>
      <c r="G189" s="6">
        <v>313.52999999999997</v>
      </c>
    </row>
    <row r="190" spans="1:7" x14ac:dyDescent="0.45">
      <c r="A190" s="10" t="s">
        <v>511</v>
      </c>
      <c r="B190" s="10" t="s">
        <v>510</v>
      </c>
      <c r="C190" s="9" t="s">
        <v>63</v>
      </c>
      <c r="D190" s="9" t="s">
        <v>509</v>
      </c>
      <c r="E190" s="8">
        <v>110441160870</v>
      </c>
      <c r="F190" s="7" t="s">
        <v>3646</v>
      </c>
      <c r="G190" s="6">
        <v>28173.540137939999</v>
      </c>
    </row>
    <row r="191" spans="1:7" x14ac:dyDescent="0.45">
      <c r="A191" s="10" t="s">
        <v>1488</v>
      </c>
      <c r="B191" s="10" t="s">
        <v>1487</v>
      </c>
      <c r="C191" s="9" t="s">
        <v>63</v>
      </c>
      <c r="D191" s="9" t="s">
        <v>924</v>
      </c>
      <c r="E191" s="8">
        <v>35371898370</v>
      </c>
      <c r="F191" s="7" t="s">
        <v>3645</v>
      </c>
      <c r="G191" s="6">
        <v>39591.765845540001</v>
      </c>
    </row>
    <row r="192" spans="1:7" x14ac:dyDescent="0.45">
      <c r="A192" s="10" t="s">
        <v>507</v>
      </c>
      <c r="B192" s="10" t="s">
        <v>506</v>
      </c>
      <c r="C192" s="9" t="s">
        <v>63</v>
      </c>
      <c r="D192" s="9" t="s">
        <v>505</v>
      </c>
      <c r="E192" s="8">
        <v>1010724</v>
      </c>
      <c r="F192" s="7" t="s">
        <v>3644</v>
      </c>
      <c r="G192" s="6">
        <v>753.49474199999997</v>
      </c>
    </row>
    <row r="193" spans="1:7" x14ac:dyDescent="0.45">
      <c r="A193" s="10" t="s">
        <v>1484</v>
      </c>
      <c r="B193" s="10" t="s">
        <v>503</v>
      </c>
      <c r="C193" s="9" t="s">
        <v>63</v>
      </c>
      <c r="D193" s="9" t="s">
        <v>1483</v>
      </c>
      <c r="E193" s="8">
        <v>290091770</v>
      </c>
      <c r="F193" s="7" t="s">
        <v>3643</v>
      </c>
      <c r="G193" s="6">
        <v>11255.560675999999</v>
      </c>
    </row>
    <row r="194" spans="1:7" x14ac:dyDescent="0.45">
      <c r="A194" s="10" t="s">
        <v>504</v>
      </c>
      <c r="B194" s="10" t="s">
        <v>503</v>
      </c>
      <c r="C194" s="9" t="s">
        <v>67</v>
      </c>
      <c r="D194" s="9" t="s">
        <v>502</v>
      </c>
      <c r="E194" s="8">
        <v>2750000</v>
      </c>
      <c r="F194" s="7" t="s">
        <v>3642</v>
      </c>
      <c r="G194" s="6">
        <v>3701.2249999999999</v>
      </c>
    </row>
    <row r="195" spans="1:7" x14ac:dyDescent="0.45">
      <c r="A195" s="10" t="s">
        <v>501</v>
      </c>
      <c r="B195" s="10" t="s">
        <v>500</v>
      </c>
      <c r="C195" s="9" t="s">
        <v>63</v>
      </c>
      <c r="D195" s="9" t="s">
        <v>499</v>
      </c>
      <c r="E195" s="8">
        <v>15220793</v>
      </c>
      <c r="F195" s="7" t="s">
        <v>3641</v>
      </c>
      <c r="G195" s="6">
        <v>5185.7241751000001</v>
      </c>
    </row>
    <row r="196" spans="1:7" x14ac:dyDescent="0.45">
      <c r="A196" s="10" t="s">
        <v>498</v>
      </c>
      <c r="B196" s="10" t="s">
        <v>497</v>
      </c>
      <c r="C196" s="9" t="s">
        <v>63</v>
      </c>
      <c r="D196" s="9" t="s">
        <v>496</v>
      </c>
      <c r="E196" s="8">
        <v>101709123</v>
      </c>
      <c r="F196" s="7" t="s">
        <v>3640</v>
      </c>
      <c r="G196" s="6">
        <v>2310.8312745600001</v>
      </c>
    </row>
    <row r="197" spans="1:7" x14ac:dyDescent="0.45">
      <c r="A197" s="10" t="s">
        <v>490</v>
      </c>
      <c r="B197" s="10" t="s">
        <v>489</v>
      </c>
      <c r="C197" s="9" t="s">
        <v>63</v>
      </c>
      <c r="D197" s="9" t="s">
        <v>488</v>
      </c>
      <c r="E197" s="8">
        <v>1567904</v>
      </c>
      <c r="F197" s="7"/>
      <c r="G197" s="7">
        <v>0</v>
      </c>
    </row>
    <row r="198" spans="1:7" x14ac:dyDescent="0.45">
      <c r="A198" s="10" t="s">
        <v>1187</v>
      </c>
      <c r="B198" s="10" t="s">
        <v>1186</v>
      </c>
      <c r="C198" s="9" t="s">
        <v>63</v>
      </c>
      <c r="D198" s="9" t="s">
        <v>1185</v>
      </c>
      <c r="E198" s="8">
        <v>670175439</v>
      </c>
      <c r="F198" s="7"/>
      <c r="G198" s="7">
        <v>0</v>
      </c>
    </row>
    <row r="199" spans="1:7" x14ac:dyDescent="0.45">
      <c r="A199" s="10" t="s">
        <v>51</v>
      </c>
      <c r="B199" s="10" t="s">
        <v>483</v>
      </c>
      <c r="C199" s="9" t="s">
        <v>63</v>
      </c>
      <c r="D199" s="9" t="s">
        <v>482</v>
      </c>
      <c r="E199" s="8">
        <v>129500000</v>
      </c>
      <c r="F199" s="7" t="s">
        <v>3639</v>
      </c>
      <c r="G199" s="6">
        <v>124125.75</v>
      </c>
    </row>
    <row r="200" spans="1:7" x14ac:dyDescent="0.45">
      <c r="A200" s="10" t="s">
        <v>481</v>
      </c>
      <c r="B200" s="10" t="s">
        <v>480</v>
      </c>
      <c r="C200" s="9" t="s">
        <v>63</v>
      </c>
      <c r="D200" s="9" t="s">
        <v>479</v>
      </c>
      <c r="E200" s="8">
        <v>37792603</v>
      </c>
      <c r="F200" s="7" t="s">
        <v>3638</v>
      </c>
      <c r="G200" s="6">
        <v>42758.551034199998</v>
      </c>
    </row>
    <row r="201" spans="1:7" x14ac:dyDescent="0.45">
      <c r="A201" s="10" t="s">
        <v>32</v>
      </c>
      <c r="B201" s="10" t="s">
        <v>478</v>
      </c>
      <c r="C201" s="9" t="s">
        <v>63</v>
      </c>
      <c r="D201" s="9" t="s">
        <v>477</v>
      </c>
      <c r="E201" s="8">
        <v>660497344</v>
      </c>
      <c r="F201" s="7" t="s">
        <v>3637</v>
      </c>
      <c r="G201" s="6">
        <v>46756.60698176</v>
      </c>
    </row>
    <row r="202" spans="1:7" x14ac:dyDescent="0.45">
      <c r="A202" s="10" t="s">
        <v>475</v>
      </c>
      <c r="B202" s="10" t="s">
        <v>474</v>
      </c>
      <c r="C202" s="9" t="s">
        <v>63</v>
      </c>
      <c r="D202" s="9" t="s">
        <v>473</v>
      </c>
      <c r="E202" s="8">
        <v>100000000</v>
      </c>
      <c r="F202" s="7" t="s">
        <v>3636</v>
      </c>
      <c r="G202" s="6">
        <v>582.1</v>
      </c>
    </row>
    <row r="203" spans="1:7" x14ac:dyDescent="0.45">
      <c r="A203" s="10" t="s">
        <v>471</v>
      </c>
      <c r="B203" s="10" t="s">
        <v>470</v>
      </c>
      <c r="C203" s="9" t="s">
        <v>63</v>
      </c>
      <c r="D203" s="9" t="s">
        <v>469</v>
      </c>
      <c r="E203" s="8">
        <v>190627747</v>
      </c>
      <c r="F203" s="7" t="s">
        <v>3635</v>
      </c>
      <c r="G203" s="6">
        <v>148708.70543470001</v>
      </c>
    </row>
    <row r="204" spans="1:7" ht="19.149999999999999" x14ac:dyDescent="0.45">
      <c r="A204" s="10" t="s">
        <v>468</v>
      </c>
      <c r="B204" s="10" t="s">
        <v>464</v>
      </c>
      <c r="C204" s="9" t="s">
        <v>63</v>
      </c>
      <c r="D204" s="9" t="s">
        <v>467</v>
      </c>
      <c r="E204" s="8">
        <v>36210960</v>
      </c>
      <c r="F204" s="7" t="s">
        <v>3634</v>
      </c>
      <c r="G204" s="6">
        <v>2121.6001464000001</v>
      </c>
    </row>
    <row r="205" spans="1:7" ht="19.149999999999999" x14ac:dyDescent="0.45">
      <c r="A205" s="10" t="s">
        <v>465</v>
      </c>
      <c r="B205" s="10" t="s">
        <v>464</v>
      </c>
      <c r="C205" s="9" t="s">
        <v>67</v>
      </c>
      <c r="D205" s="9" t="s">
        <v>463</v>
      </c>
      <c r="E205" s="8">
        <v>11353500</v>
      </c>
      <c r="F205" s="7" t="s">
        <v>3633</v>
      </c>
      <c r="G205" s="6">
        <v>653.73452999999995</v>
      </c>
    </row>
    <row r="206" spans="1:7" x14ac:dyDescent="0.45">
      <c r="A206" s="10" t="s">
        <v>5</v>
      </c>
      <c r="B206" s="10" t="s">
        <v>1471</v>
      </c>
      <c r="C206" s="9" t="s">
        <v>63</v>
      </c>
      <c r="D206" s="9"/>
      <c r="E206" s="8">
        <v>389472865</v>
      </c>
      <c r="F206" s="7" t="s">
        <v>3632</v>
      </c>
      <c r="G206" s="6">
        <v>118442.59297514999</v>
      </c>
    </row>
    <row r="207" spans="1:7" x14ac:dyDescent="0.45">
      <c r="A207" s="10" t="s">
        <v>459</v>
      </c>
      <c r="B207" s="10" t="s">
        <v>458</v>
      </c>
      <c r="C207" s="9" t="s">
        <v>63</v>
      </c>
      <c r="D207" s="9" t="s">
        <v>457</v>
      </c>
      <c r="E207" s="8">
        <v>838287450</v>
      </c>
      <c r="F207" s="7"/>
      <c r="G207" s="7">
        <v>0</v>
      </c>
    </row>
    <row r="208" spans="1:7" ht="19.149999999999999" x14ac:dyDescent="0.45">
      <c r="A208" s="10" t="s">
        <v>456</v>
      </c>
      <c r="B208" s="10" t="s">
        <v>455</v>
      </c>
      <c r="C208" s="9" t="s">
        <v>63</v>
      </c>
      <c r="D208" s="9" t="s">
        <v>454</v>
      </c>
      <c r="E208" s="8">
        <v>796392000</v>
      </c>
      <c r="F208" s="7" t="s">
        <v>3631</v>
      </c>
      <c r="G208" s="6">
        <v>731.08785599999999</v>
      </c>
    </row>
    <row r="209" spans="1:7" x14ac:dyDescent="0.45">
      <c r="A209" s="10" t="s">
        <v>452</v>
      </c>
      <c r="B209" s="10" t="s">
        <v>451</v>
      </c>
      <c r="C209" s="9" t="s">
        <v>63</v>
      </c>
      <c r="D209" s="9" t="s">
        <v>450</v>
      </c>
      <c r="E209" s="8">
        <v>100000000</v>
      </c>
      <c r="F209" s="7" t="s">
        <v>3630</v>
      </c>
      <c r="G209" s="6">
        <v>16.100000000000001</v>
      </c>
    </row>
    <row r="210" spans="1:7" x14ac:dyDescent="0.45">
      <c r="A210" s="10" t="s">
        <v>448</v>
      </c>
      <c r="B210" s="10" t="s">
        <v>447</v>
      </c>
      <c r="C210" s="9" t="s">
        <v>63</v>
      </c>
      <c r="D210" s="9" t="s">
        <v>446</v>
      </c>
      <c r="E210" s="8">
        <v>250000</v>
      </c>
      <c r="F210" s="7"/>
      <c r="G210" s="7">
        <v>0</v>
      </c>
    </row>
    <row r="211" spans="1:7" x14ac:dyDescent="0.45">
      <c r="A211" s="10" t="s">
        <v>445</v>
      </c>
      <c r="B211" s="10" t="s">
        <v>444</v>
      </c>
      <c r="C211" s="9" t="s">
        <v>63</v>
      </c>
      <c r="D211" s="9" t="s">
        <v>443</v>
      </c>
      <c r="E211" s="8">
        <v>527142857</v>
      </c>
      <c r="F211" s="7" t="s">
        <v>3629</v>
      </c>
      <c r="G211" s="6">
        <v>25988.142850099997</v>
      </c>
    </row>
    <row r="212" spans="1:7" ht="19.149999999999999" x14ac:dyDescent="0.45">
      <c r="A212" s="10" t="s">
        <v>441</v>
      </c>
      <c r="B212" s="10" t="s">
        <v>1465</v>
      </c>
      <c r="C212" s="9" t="s">
        <v>63</v>
      </c>
      <c r="D212" s="9" t="s">
        <v>439</v>
      </c>
      <c r="E212" s="8">
        <v>1113385474671</v>
      </c>
      <c r="F212" s="7"/>
      <c r="G212" s="7">
        <v>0</v>
      </c>
    </row>
    <row r="213" spans="1:7" x14ac:dyDescent="0.45">
      <c r="A213" s="10" t="s">
        <v>437</v>
      </c>
      <c r="B213" s="10" t="s">
        <v>436</v>
      </c>
      <c r="C213" s="9" t="s">
        <v>63</v>
      </c>
      <c r="D213" s="9" t="s">
        <v>435</v>
      </c>
      <c r="E213" s="8">
        <v>703191442</v>
      </c>
      <c r="F213" s="7" t="s">
        <v>3628</v>
      </c>
      <c r="G213" s="6">
        <v>21468.434724259998</v>
      </c>
    </row>
    <row r="214" spans="1:7" x14ac:dyDescent="0.45">
      <c r="A214" s="10" t="s">
        <v>433</v>
      </c>
      <c r="B214" s="10" t="s">
        <v>432</v>
      </c>
      <c r="C214" s="9" t="s">
        <v>63</v>
      </c>
      <c r="D214" s="9" t="s">
        <v>431</v>
      </c>
      <c r="E214" s="8">
        <v>365631010</v>
      </c>
      <c r="F214" s="7" t="s">
        <v>3627</v>
      </c>
      <c r="G214" s="6">
        <v>2078.24666084</v>
      </c>
    </row>
    <row r="215" spans="1:7" x14ac:dyDescent="0.45">
      <c r="A215" s="10" t="s">
        <v>429</v>
      </c>
      <c r="B215" s="10" t="s">
        <v>428</v>
      </c>
      <c r="C215" s="9" t="s">
        <v>63</v>
      </c>
      <c r="D215" s="9" t="s">
        <v>427</v>
      </c>
      <c r="E215" s="8">
        <v>8741048</v>
      </c>
      <c r="F215" s="7"/>
      <c r="G215" s="7">
        <v>0</v>
      </c>
    </row>
    <row r="216" spans="1:7" x14ac:dyDescent="0.45">
      <c r="A216" s="10" t="s">
        <v>426</v>
      </c>
      <c r="B216" s="10" t="s">
        <v>1463</v>
      </c>
      <c r="C216" s="9" t="s">
        <v>63</v>
      </c>
      <c r="D216" s="9" t="s">
        <v>424</v>
      </c>
      <c r="E216" s="8">
        <v>65050000</v>
      </c>
      <c r="F216" s="7" t="s">
        <v>3626</v>
      </c>
      <c r="G216" s="6">
        <v>370.78500000000003</v>
      </c>
    </row>
    <row r="217" spans="1:7" x14ac:dyDescent="0.45">
      <c r="A217" s="10" t="s">
        <v>422</v>
      </c>
      <c r="B217" s="10" t="s">
        <v>421</v>
      </c>
      <c r="C217" s="9" t="s">
        <v>63</v>
      </c>
      <c r="D217" s="9" t="s">
        <v>420</v>
      </c>
      <c r="E217" s="8">
        <v>30966916061</v>
      </c>
      <c r="F217" s="7" t="s">
        <v>3625</v>
      </c>
      <c r="G217" s="6">
        <v>139094.09687119001</v>
      </c>
    </row>
    <row r="218" spans="1:7" x14ac:dyDescent="0.45">
      <c r="A218" s="10" t="s">
        <v>418</v>
      </c>
      <c r="B218" s="10" t="s">
        <v>417</v>
      </c>
      <c r="C218" s="9" t="s">
        <v>63</v>
      </c>
      <c r="D218" s="9" t="s">
        <v>416</v>
      </c>
      <c r="E218" s="8">
        <v>1123734</v>
      </c>
      <c r="F218" s="7">
        <v>4150</v>
      </c>
      <c r="G218" s="6">
        <v>4663.4961000000003</v>
      </c>
    </row>
    <row r="219" spans="1:7" x14ac:dyDescent="0.45">
      <c r="A219" s="10" t="s">
        <v>415</v>
      </c>
      <c r="B219" s="10" t="s">
        <v>412</v>
      </c>
      <c r="C219" s="9" t="s">
        <v>63</v>
      </c>
      <c r="D219" s="9" t="s">
        <v>414</v>
      </c>
      <c r="E219" s="8">
        <v>4700000</v>
      </c>
      <c r="F219" s="7" t="s">
        <v>3624</v>
      </c>
      <c r="G219" s="6">
        <v>1674.6569999999999</v>
      </c>
    </row>
    <row r="220" spans="1:7" x14ac:dyDescent="0.45">
      <c r="A220" s="10" t="s">
        <v>409</v>
      </c>
      <c r="B220" s="10" t="s">
        <v>408</v>
      </c>
      <c r="C220" s="9" t="s">
        <v>63</v>
      </c>
      <c r="D220" s="9" t="s">
        <v>407</v>
      </c>
      <c r="E220" s="8">
        <v>19520000</v>
      </c>
      <c r="F220" s="7" t="s">
        <v>3623</v>
      </c>
      <c r="G220" s="6">
        <v>276.59840000000003</v>
      </c>
    </row>
    <row r="221" spans="1:7" x14ac:dyDescent="0.45">
      <c r="A221" s="10" t="s">
        <v>1458</v>
      </c>
      <c r="B221" s="10" t="s">
        <v>1454</v>
      </c>
      <c r="C221" s="9" t="s">
        <v>63</v>
      </c>
      <c r="D221" s="9" t="s">
        <v>1457</v>
      </c>
      <c r="E221" s="8">
        <v>14996968366</v>
      </c>
      <c r="F221" s="7" t="s">
        <v>3622</v>
      </c>
      <c r="G221" s="6">
        <v>986650.54879914003</v>
      </c>
    </row>
    <row r="222" spans="1:7" x14ac:dyDescent="0.45">
      <c r="A222" s="10" t="s">
        <v>1455</v>
      </c>
      <c r="B222" s="10" t="s">
        <v>1454</v>
      </c>
      <c r="C222" s="9" t="s">
        <v>67</v>
      </c>
      <c r="D222" s="9" t="s">
        <v>1453</v>
      </c>
      <c r="E222" s="8">
        <v>450000000</v>
      </c>
      <c r="F222" s="7" t="s">
        <v>3621</v>
      </c>
      <c r="G222" s="6">
        <v>24183</v>
      </c>
    </row>
    <row r="223" spans="1:7" x14ac:dyDescent="0.45">
      <c r="A223" s="10" t="s">
        <v>405</v>
      </c>
      <c r="B223" s="10" t="s">
        <v>404</v>
      </c>
      <c r="C223" s="9" t="s">
        <v>67</v>
      </c>
      <c r="D223" s="9" t="s">
        <v>403</v>
      </c>
      <c r="E223" s="8">
        <v>1000000</v>
      </c>
      <c r="F223" s="7" t="s">
        <v>1451</v>
      </c>
      <c r="G223" s="6">
        <v>28.405999999999999</v>
      </c>
    </row>
    <row r="224" spans="1:7" x14ac:dyDescent="0.45">
      <c r="A224" s="10" t="s">
        <v>402</v>
      </c>
      <c r="B224" s="10" t="s">
        <v>401</v>
      </c>
      <c r="C224" s="9" t="s">
        <v>63</v>
      </c>
      <c r="D224" s="9" t="s">
        <v>400</v>
      </c>
      <c r="E224" s="8">
        <v>3000100000</v>
      </c>
      <c r="F224" s="7" t="s">
        <v>3620</v>
      </c>
      <c r="G224" s="6">
        <v>2997.69992</v>
      </c>
    </row>
    <row r="225" spans="1:7" x14ac:dyDescent="0.45">
      <c r="A225" s="10" t="s">
        <v>398</v>
      </c>
      <c r="B225" s="10" t="s">
        <v>1449</v>
      </c>
      <c r="C225" s="9" t="s">
        <v>63</v>
      </c>
      <c r="D225" s="9" t="s">
        <v>396</v>
      </c>
      <c r="E225" s="8">
        <v>1551401853</v>
      </c>
      <c r="F225" s="7" t="s">
        <v>3619</v>
      </c>
      <c r="G225" s="6">
        <v>70526.728237380012</v>
      </c>
    </row>
    <row r="226" spans="1:7" x14ac:dyDescent="0.45">
      <c r="A226" s="10" t="s">
        <v>33</v>
      </c>
      <c r="B226" s="10" t="s">
        <v>394</v>
      </c>
      <c r="C226" s="9" t="s">
        <v>63</v>
      </c>
      <c r="D226" s="9" t="s">
        <v>393</v>
      </c>
      <c r="E226" s="8">
        <v>10598177817</v>
      </c>
      <c r="F226" s="7" t="s">
        <v>3618</v>
      </c>
      <c r="G226" s="6">
        <v>2649968.3813626803</v>
      </c>
    </row>
    <row r="227" spans="1:7" ht="19.149999999999999" x14ac:dyDescent="0.45">
      <c r="A227" s="10" t="s">
        <v>391</v>
      </c>
      <c r="B227" s="10" t="s">
        <v>390</v>
      </c>
      <c r="C227" s="9" t="s">
        <v>63</v>
      </c>
      <c r="D227" s="9" t="s">
        <v>389</v>
      </c>
      <c r="E227" s="8">
        <v>16305334</v>
      </c>
      <c r="F227" s="7" t="s">
        <v>3617</v>
      </c>
      <c r="G227" s="6">
        <v>1653.3608675999999</v>
      </c>
    </row>
    <row r="228" spans="1:7" x14ac:dyDescent="0.45">
      <c r="A228" s="10" t="s">
        <v>1167</v>
      </c>
      <c r="B228" s="10" t="s">
        <v>1166</v>
      </c>
      <c r="C228" s="9" t="s">
        <v>63</v>
      </c>
      <c r="D228" s="9" t="s">
        <v>1042</v>
      </c>
      <c r="E228" s="8">
        <v>79537651</v>
      </c>
      <c r="F228" s="7" t="s">
        <v>3616</v>
      </c>
      <c r="G228" s="6">
        <v>2680.4188386999999</v>
      </c>
    </row>
    <row r="229" spans="1:7" ht="19.149999999999999" x14ac:dyDescent="0.45">
      <c r="A229" s="10" t="s">
        <v>380</v>
      </c>
      <c r="B229" s="10" t="s">
        <v>379</v>
      </c>
      <c r="C229" s="9" t="s">
        <v>63</v>
      </c>
      <c r="D229" s="9" t="s">
        <v>378</v>
      </c>
      <c r="E229" s="8">
        <v>120246</v>
      </c>
      <c r="F229" s="7">
        <v>10448</v>
      </c>
      <c r="G229" s="6">
        <v>1256.3302080000001</v>
      </c>
    </row>
    <row r="230" spans="1:7" x14ac:dyDescent="0.45">
      <c r="A230" s="10" t="s">
        <v>34</v>
      </c>
      <c r="B230" s="10" t="s">
        <v>375</v>
      </c>
      <c r="C230" s="9" t="s">
        <v>63</v>
      </c>
      <c r="D230" s="9" t="s">
        <v>377</v>
      </c>
      <c r="E230" s="8">
        <v>1597702001</v>
      </c>
      <c r="F230" s="7" t="s">
        <v>3615</v>
      </c>
      <c r="G230" s="6">
        <v>177296.99105097001</v>
      </c>
    </row>
    <row r="231" spans="1:7" x14ac:dyDescent="0.45">
      <c r="A231" s="10" t="s">
        <v>35</v>
      </c>
      <c r="B231" s="10" t="s">
        <v>375</v>
      </c>
      <c r="C231" s="9" t="s">
        <v>67</v>
      </c>
      <c r="D231" s="9" t="s">
        <v>374</v>
      </c>
      <c r="E231" s="8">
        <v>242831469</v>
      </c>
      <c r="F231" s="7" t="s">
        <v>3614</v>
      </c>
      <c r="G231" s="6">
        <v>18054.519720150001</v>
      </c>
    </row>
    <row r="232" spans="1:7" x14ac:dyDescent="0.45">
      <c r="A232" s="10" t="s">
        <v>372</v>
      </c>
      <c r="B232" s="10" t="s">
        <v>368</v>
      </c>
      <c r="C232" s="9" t="s">
        <v>63</v>
      </c>
      <c r="D232" s="9" t="s">
        <v>371</v>
      </c>
      <c r="E232" s="8">
        <v>8128764676</v>
      </c>
      <c r="F232" s="7" t="s">
        <v>3613</v>
      </c>
      <c r="G232" s="6">
        <v>2463.1782721199997</v>
      </c>
    </row>
    <row r="233" spans="1:7" x14ac:dyDescent="0.45">
      <c r="A233" s="10" t="s">
        <v>369</v>
      </c>
      <c r="B233" s="10" t="s">
        <v>368</v>
      </c>
      <c r="C233" s="9" t="s">
        <v>67</v>
      </c>
      <c r="D233" s="9" t="s">
        <v>367</v>
      </c>
      <c r="E233" s="8">
        <v>925737256</v>
      </c>
      <c r="F233" s="7" t="s">
        <v>3612</v>
      </c>
      <c r="G233" s="6">
        <v>290.90367533</v>
      </c>
    </row>
    <row r="234" spans="1:7" x14ac:dyDescent="0.45">
      <c r="A234" s="10" t="s">
        <v>362</v>
      </c>
      <c r="B234" s="10" t="s">
        <v>361</v>
      </c>
      <c r="C234" s="9" t="s">
        <v>63</v>
      </c>
      <c r="D234" s="9" t="s">
        <v>360</v>
      </c>
      <c r="E234" s="8">
        <v>42984000</v>
      </c>
      <c r="F234" s="7" t="s">
        <v>3611</v>
      </c>
      <c r="G234" s="6">
        <v>415.22543999999999</v>
      </c>
    </row>
    <row r="235" spans="1:7" x14ac:dyDescent="0.45">
      <c r="A235" s="10" t="s">
        <v>358</v>
      </c>
      <c r="B235" s="10" t="s">
        <v>357</v>
      </c>
      <c r="C235" s="9" t="s">
        <v>63</v>
      </c>
      <c r="D235" s="9" t="s">
        <v>356</v>
      </c>
      <c r="E235" s="8">
        <v>109000000</v>
      </c>
      <c r="F235" s="7" t="s">
        <v>3610</v>
      </c>
      <c r="G235" s="6">
        <v>3877.348</v>
      </c>
    </row>
    <row r="236" spans="1:7" x14ac:dyDescent="0.45">
      <c r="A236" s="10" t="s">
        <v>355</v>
      </c>
      <c r="B236" s="10" t="s">
        <v>354</v>
      </c>
      <c r="C236" s="9" t="s">
        <v>63</v>
      </c>
      <c r="D236" s="9" t="s">
        <v>353</v>
      </c>
      <c r="E236" s="8">
        <v>5012985740</v>
      </c>
      <c r="F236" s="7" t="s">
        <v>3609</v>
      </c>
      <c r="G236" s="6">
        <v>1449.7554760099999</v>
      </c>
    </row>
    <row r="237" spans="1:7" ht="19.149999999999999" x14ac:dyDescent="0.45">
      <c r="A237" s="10" t="s">
        <v>351</v>
      </c>
      <c r="B237" s="10" t="s">
        <v>350</v>
      </c>
      <c r="C237" s="9" t="s">
        <v>63</v>
      </c>
      <c r="D237" s="9" t="s">
        <v>349</v>
      </c>
      <c r="E237" s="8">
        <v>206940220</v>
      </c>
      <c r="F237" s="7" t="s">
        <v>3608</v>
      </c>
      <c r="G237" s="6">
        <v>384.90880920000001</v>
      </c>
    </row>
    <row r="238" spans="1:7" x14ac:dyDescent="0.45">
      <c r="A238" s="10" t="s">
        <v>347</v>
      </c>
      <c r="B238" s="10" t="s">
        <v>344</v>
      </c>
      <c r="C238" s="9" t="s">
        <v>63</v>
      </c>
      <c r="D238" s="9" t="s">
        <v>346</v>
      </c>
      <c r="E238" s="8">
        <v>3538928532</v>
      </c>
      <c r="F238" s="7" t="s">
        <v>3607</v>
      </c>
      <c r="G238" s="6">
        <v>857.83627616000001</v>
      </c>
    </row>
    <row r="239" spans="1:7" x14ac:dyDescent="0.45">
      <c r="A239" s="10" t="s">
        <v>345</v>
      </c>
      <c r="B239" s="10" t="s">
        <v>344</v>
      </c>
      <c r="C239" s="9" t="s">
        <v>67</v>
      </c>
      <c r="D239" s="9" t="s">
        <v>343</v>
      </c>
      <c r="E239" s="8">
        <v>521993080</v>
      </c>
      <c r="F239" s="7" t="s">
        <v>3606</v>
      </c>
      <c r="G239" s="6">
        <v>122.45957657</v>
      </c>
    </row>
    <row r="240" spans="1:7" x14ac:dyDescent="0.45">
      <c r="A240" s="10" t="s">
        <v>341</v>
      </c>
      <c r="B240" s="10" t="s">
        <v>337</v>
      </c>
      <c r="C240" s="9" t="s">
        <v>63</v>
      </c>
      <c r="D240" s="9" t="s">
        <v>340</v>
      </c>
      <c r="E240" s="8">
        <v>4865127996</v>
      </c>
      <c r="F240" s="7"/>
      <c r="G240" s="7">
        <v>0</v>
      </c>
    </row>
    <row r="241" spans="1:7" x14ac:dyDescent="0.45">
      <c r="A241" s="10" t="s">
        <v>338</v>
      </c>
      <c r="B241" s="10" t="s">
        <v>337</v>
      </c>
      <c r="C241" s="9" t="s">
        <v>67</v>
      </c>
      <c r="D241" s="9" t="s">
        <v>336</v>
      </c>
      <c r="E241" s="8">
        <v>1493316000</v>
      </c>
      <c r="F241" s="7" t="s">
        <v>3605</v>
      </c>
      <c r="G241" s="6">
        <v>63.271798920000002</v>
      </c>
    </row>
    <row r="242" spans="1:7" x14ac:dyDescent="0.45">
      <c r="A242" s="10" t="s">
        <v>39</v>
      </c>
      <c r="B242" s="10" t="s">
        <v>1151</v>
      </c>
      <c r="C242" s="9" t="s">
        <v>63</v>
      </c>
      <c r="D242" s="9" t="s">
        <v>334</v>
      </c>
      <c r="E242" s="8">
        <v>21586948000</v>
      </c>
      <c r="F242" s="7" t="s">
        <v>3604</v>
      </c>
      <c r="G242" s="6">
        <v>2181145.2259200001</v>
      </c>
    </row>
    <row r="243" spans="1:7" x14ac:dyDescent="0.45">
      <c r="A243" s="10" t="s">
        <v>40</v>
      </c>
      <c r="B243" s="10" t="s">
        <v>1151</v>
      </c>
      <c r="C243" s="9" t="s">
        <v>67</v>
      </c>
      <c r="D243" s="9" t="s">
        <v>331</v>
      </c>
      <c r="E243" s="8">
        <v>1000000000</v>
      </c>
      <c r="F243" s="7" t="s">
        <v>1446</v>
      </c>
      <c r="G243" s="6">
        <v>79800</v>
      </c>
    </row>
    <row r="244" spans="1:7" x14ac:dyDescent="0.45">
      <c r="A244" s="10" t="s">
        <v>329</v>
      </c>
      <c r="B244" s="10" t="s">
        <v>1429</v>
      </c>
      <c r="C244" s="9" t="s">
        <v>63</v>
      </c>
      <c r="D244" s="9" t="s">
        <v>328</v>
      </c>
      <c r="E244" s="8">
        <v>737354730</v>
      </c>
      <c r="F244" s="7" t="s">
        <v>3603</v>
      </c>
      <c r="G244" s="6">
        <v>3406.5788526000001</v>
      </c>
    </row>
    <row r="245" spans="1:7" x14ac:dyDescent="0.45">
      <c r="A245" s="10" t="s">
        <v>326</v>
      </c>
      <c r="B245" s="10" t="s">
        <v>1429</v>
      </c>
      <c r="C245" s="9" t="s">
        <v>67</v>
      </c>
      <c r="D245" s="9" t="s">
        <v>324</v>
      </c>
      <c r="E245" s="8">
        <v>150000000</v>
      </c>
      <c r="F245" s="7">
        <v>28</v>
      </c>
      <c r="G245" s="6">
        <v>4200</v>
      </c>
    </row>
    <row r="246" spans="1:7" x14ac:dyDescent="0.45">
      <c r="A246" s="10" t="s">
        <v>323</v>
      </c>
      <c r="B246" s="10" t="s">
        <v>322</v>
      </c>
      <c r="C246" s="9" t="s">
        <v>63</v>
      </c>
      <c r="D246" s="9" t="s">
        <v>321</v>
      </c>
      <c r="E246" s="8">
        <v>100000</v>
      </c>
      <c r="F246" s="7" t="s">
        <v>3602</v>
      </c>
      <c r="G246" s="6">
        <v>127.51</v>
      </c>
    </row>
    <row r="247" spans="1:7" x14ac:dyDescent="0.45">
      <c r="A247" s="10" t="s">
        <v>1148</v>
      </c>
      <c r="B247" s="10" t="s">
        <v>1147</v>
      </c>
      <c r="C247" s="9" t="s">
        <v>63</v>
      </c>
      <c r="D247" s="9" t="s">
        <v>1146</v>
      </c>
      <c r="E247" s="8">
        <v>22568000</v>
      </c>
      <c r="F247" s="7" t="s">
        <v>3601</v>
      </c>
      <c r="G247" s="6">
        <v>1593.07512</v>
      </c>
    </row>
    <row r="248" spans="1:7" x14ac:dyDescent="0.45">
      <c r="A248" s="10" t="s">
        <v>320</v>
      </c>
      <c r="B248" s="10" t="s">
        <v>319</v>
      </c>
      <c r="C248" s="9" t="s">
        <v>63</v>
      </c>
      <c r="D248" s="9" t="s">
        <v>318</v>
      </c>
      <c r="E248" s="8">
        <v>4741299639</v>
      </c>
      <c r="F248" s="7" t="s">
        <v>3600</v>
      </c>
      <c r="G248" s="6">
        <v>699815.82671639998</v>
      </c>
    </row>
    <row r="249" spans="1:7" x14ac:dyDescent="0.45">
      <c r="A249" s="10" t="s">
        <v>316</v>
      </c>
      <c r="B249" s="10" t="s">
        <v>315</v>
      </c>
      <c r="C249" s="9" t="s">
        <v>63</v>
      </c>
      <c r="D249" s="9" t="s">
        <v>314</v>
      </c>
      <c r="E249" s="8">
        <v>100000000</v>
      </c>
      <c r="F249" s="7" t="s">
        <v>3599</v>
      </c>
      <c r="G249" s="6">
        <v>517.59</v>
      </c>
    </row>
    <row r="250" spans="1:7" x14ac:dyDescent="0.45">
      <c r="A250" s="10" t="s">
        <v>43</v>
      </c>
      <c r="B250" s="10" t="s">
        <v>310</v>
      </c>
      <c r="C250" s="9" t="s">
        <v>63</v>
      </c>
      <c r="D250" s="9" t="s">
        <v>312</v>
      </c>
      <c r="E250" s="8">
        <v>35725994705</v>
      </c>
      <c r="F250" s="7" t="s">
        <v>3598</v>
      </c>
      <c r="G250" s="6">
        <v>1009545.15837389</v>
      </c>
    </row>
    <row r="251" spans="1:7" x14ac:dyDescent="0.45">
      <c r="A251" s="10" t="s">
        <v>44</v>
      </c>
      <c r="B251" s="10" t="s">
        <v>310</v>
      </c>
      <c r="C251" s="9" t="s">
        <v>67</v>
      </c>
      <c r="D251" s="9" t="s">
        <v>309</v>
      </c>
      <c r="E251" s="8">
        <v>7701998235</v>
      </c>
      <c r="F251" s="7" t="s">
        <v>3597</v>
      </c>
      <c r="G251" s="6">
        <v>199535.66827415</v>
      </c>
    </row>
    <row r="252" spans="1:7" x14ac:dyDescent="0.45">
      <c r="A252" s="10" t="s">
        <v>1421</v>
      </c>
      <c r="B252" s="10" t="s">
        <v>1420</v>
      </c>
      <c r="C252" s="9" t="s">
        <v>63</v>
      </c>
      <c r="D252" s="9" t="s">
        <v>1419</v>
      </c>
      <c r="E252" s="8">
        <v>18550851</v>
      </c>
      <c r="F252" s="7"/>
      <c r="G252" s="7">
        <v>0</v>
      </c>
    </row>
    <row r="253" spans="1:7" ht="19.149999999999999" x14ac:dyDescent="0.45">
      <c r="A253" s="10" t="s">
        <v>307</v>
      </c>
      <c r="B253" s="10" t="s">
        <v>1140</v>
      </c>
      <c r="C253" s="9" t="s">
        <v>63</v>
      </c>
      <c r="D253" s="9" t="s">
        <v>306</v>
      </c>
      <c r="E253" s="8">
        <v>859074636</v>
      </c>
      <c r="F253" s="7" t="s">
        <v>3596</v>
      </c>
      <c r="G253" s="6">
        <v>176.28211530999999</v>
      </c>
    </row>
    <row r="254" spans="1:7" ht="19.149999999999999" x14ac:dyDescent="0.45">
      <c r="A254" s="10" t="s">
        <v>304</v>
      </c>
      <c r="B254" s="10" t="s">
        <v>1140</v>
      </c>
      <c r="C254" s="9" t="s">
        <v>67</v>
      </c>
      <c r="D254" s="9" t="s">
        <v>302</v>
      </c>
      <c r="E254" s="8">
        <v>262100364</v>
      </c>
      <c r="F254" s="7" t="s">
        <v>3595</v>
      </c>
      <c r="G254" s="6">
        <v>26.15761633</v>
      </c>
    </row>
    <row r="255" spans="1:7" x14ac:dyDescent="0.45">
      <c r="A255" s="10" t="s">
        <v>38</v>
      </c>
      <c r="B255" s="10" t="s">
        <v>300</v>
      </c>
      <c r="C255" s="9" t="s">
        <v>63</v>
      </c>
      <c r="D255" s="9" t="s">
        <v>299</v>
      </c>
      <c r="E255" s="8">
        <v>34270159</v>
      </c>
      <c r="F255" s="7" t="s">
        <v>3594</v>
      </c>
      <c r="G255" s="6">
        <v>28975.4194345</v>
      </c>
    </row>
    <row r="256" spans="1:7" ht="19.149999999999999" x14ac:dyDescent="0.45">
      <c r="A256" s="10" t="s">
        <v>1416</v>
      </c>
      <c r="B256" s="10" t="s">
        <v>1412</v>
      </c>
      <c r="C256" s="9" t="s">
        <v>63</v>
      </c>
      <c r="D256" s="9" t="s">
        <v>1415</v>
      </c>
      <c r="E256" s="8">
        <v>523038198</v>
      </c>
      <c r="F256" s="7" t="s">
        <v>3593</v>
      </c>
      <c r="G256" s="6">
        <v>329.30484945999996</v>
      </c>
    </row>
    <row r="257" spans="1:7" ht="19.149999999999999" x14ac:dyDescent="0.45">
      <c r="A257" s="10" t="s">
        <v>1413</v>
      </c>
      <c r="B257" s="10" t="s">
        <v>1412</v>
      </c>
      <c r="C257" s="9" t="s">
        <v>67</v>
      </c>
      <c r="D257" s="9" t="s">
        <v>1411</v>
      </c>
      <c r="E257" s="8">
        <v>174346066</v>
      </c>
      <c r="F257" s="7" t="s">
        <v>3592</v>
      </c>
      <c r="G257" s="6">
        <v>87.20790221</v>
      </c>
    </row>
    <row r="258" spans="1:7" x14ac:dyDescent="0.45">
      <c r="A258" s="10" t="s">
        <v>298</v>
      </c>
      <c r="B258" s="10" t="s">
        <v>1138</v>
      </c>
      <c r="C258" s="9" t="s">
        <v>67</v>
      </c>
      <c r="D258" s="9" t="s">
        <v>296</v>
      </c>
      <c r="E258" s="7">
        <v>740</v>
      </c>
      <c r="F258" s="7">
        <v>40190</v>
      </c>
      <c r="G258" s="6">
        <v>29.740600000000001</v>
      </c>
    </row>
    <row r="259" spans="1:7" x14ac:dyDescent="0.45">
      <c r="A259" s="10" t="s">
        <v>295</v>
      </c>
      <c r="B259" s="10" t="s">
        <v>294</v>
      </c>
      <c r="C259" s="9" t="s">
        <v>63</v>
      </c>
      <c r="D259" s="9" t="s">
        <v>293</v>
      </c>
      <c r="E259" s="8">
        <v>24954049</v>
      </c>
      <c r="F259" s="7">
        <v>747</v>
      </c>
      <c r="G259" s="6">
        <v>18640.674602999999</v>
      </c>
    </row>
    <row r="260" spans="1:7" ht="19.149999999999999" x14ac:dyDescent="0.45">
      <c r="A260" s="10" t="s">
        <v>292</v>
      </c>
      <c r="B260" s="10" t="s">
        <v>291</v>
      </c>
      <c r="C260" s="9" t="s">
        <v>63</v>
      </c>
      <c r="D260" s="9" t="s">
        <v>290</v>
      </c>
      <c r="E260" s="8">
        <v>10514630</v>
      </c>
      <c r="F260" s="7" t="s">
        <v>3591</v>
      </c>
      <c r="G260" s="6">
        <v>3127.5766935000001</v>
      </c>
    </row>
    <row r="261" spans="1:7" x14ac:dyDescent="0.45">
      <c r="A261" s="10" t="s">
        <v>289</v>
      </c>
      <c r="B261" s="10" t="s">
        <v>288</v>
      </c>
      <c r="C261" s="9" t="s">
        <v>63</v>
      </c>
      <c r="D261" s="9" t="s">
        <v>287</v>
      </c>
      <c r="E261" s="8">
        <v>153846100</v>
      </c>
      <c r="F261" s="7" t="s">
        <v>3590</v>
      </c>
      <c r="G261" s="6">
        <v>23612.299427999998</v>
      </c>
    </row>
    <row r="262" spans="1:7" x14ac:dyDescent="0.45">
      <c r="A262" s="10" t="s">
        <v>285</v>
      </c>
      <c r="B262" s="10" t="s">
        <v>281</v>
      </c>
      <c r="C262" s="9" t="s">
        <v>63</v>
      </c>
      <c r="D262" s="9" t="s">
        <v>284</v>
      </c>
      <c r="E262" s="8">
        <v>14003240</v>
      </c>
      <c r="F262" s="7"/>
      <c r="G262" s="7">
        <v>0</v>
      </c>
    </row>
    <row r="263" spans="1:7" x14ac:dyDescent="0.45">
      <c r="A263" s="10" t="s">
        <v>282</v>
      </c>
      <c r="B263" s="10" t="s">
        <v>281</v>
      </c>
      <c r="C263" s="9" t="s">
        <v>67</v>
      </c>
      <c r="D263" s="9" t="s">
        <v>280</v>
      </c>
      <c r="E263" s="8">
        <v>667744</v>
      </c>
      <c r="F263" s="7"/>
      <c r="G263" s="7">
        <v>0</v>
      </c>
    </row>
    <row r="264" spans="1:7" ht="19.149999999999999" x14ac:dyDescent="0.45">
      <c r="A264" s="10" t="s">
        <v>279</v>
      </c>
      <c r="B264" s="10" t="s">
        <v>276</v>
      </c>
      <c r="C264" s="9" t="s">
        <v>63</v>
      </c>
      <c r="D264" s="9" t="s">
        <v>278</v>
      </c>
      <c r="E264" s="8">
        <v>1525986880</v>
      </c>
      <c r="F264" s="7" t="s">
        <v>3589</v>
      </c>
      <c r="G264" s="6">
        <v>82.220173090000003</v>
      </c>
    </row>
    <row r="265" spans="1:7" ht="19.149999999999999" x14ac:dyDescent="0.45">
      <c r="A265" s="10" t="s">
        <v>277</v>
      </c>
      <c r="B265" s="10" t="s">
        <v>276</v>
      </c>
      <c r="C265" s="9" t="s">
        <v>67</v>
      </c>
      <c r="D265" s="9" t="s">
        <v>275</v>
      </c>
      <c r="E265" s="8">
        <v>217961420</v>
      </c>
      <c r="F265" s="7" t="s">
        <v>3588</v>
      </c>
      <c r="G265" s="6">
        <v>15.83271755</v>
      </c>
    </row>
    <row r="266" spans="1:7" x14ac:dyDescent="0.45">
      <c r="A266" s="10" t="s">
        <v>46</v>
      </c>
      <c r="B266" s="10" t="s">
        <v>272</v>
      </c>
      <c r="C266" s="9" t="s">
        <v>63</v>
      </c>
      <c r="D266" s="9" t="s">
        <v>274</v>
      </c>
      <c r="E266" s="8">
        <v>2178690700</v>
      </c>
      <c r="F266" s="7" t="s">
        <v>3587</v>
      </c>
      <c r="G266" s="6">
        <v>451054.33562099998</v>
      </c>
    </row>
    <row r="267" spans="1:7" x14ac:dyDescent="0.45">
      <c r="A267" s="10" t="s">
        <v>47</v>
      </c>
      <c r="B267" s="10" t="s">
        <v>272</v>
      </c>
      <c r="C267" s="9" t="s">
        <v>67</v>
      </c>
      <c r="D267" s="9" t="s">
        <v>271</v>
      </c>
      <c r="E267" s="8">
        <v>147508500</v>
      </c>
      <c r="F267" s="7" t="s">
        <v>3586</v>
      </c>
      <c r="G267" s="6">
        <v>17852.953754999999</v>
      </c>
    </row>
    <row r="268" spans="1:7" x14ac:dyDescent="0.45">
      <c r="A268" s="10" t="s">
        <v>1404</v>
      </c>
      <c r="B268" s="10" t="s">
        <v>1403</v>
      </c>
      <c r="C268" s="9" t="s">
        <v>63</v>
      </c>
      <c r="D268" s="9" t="s">
        <v>1402</v>
      </c>
      <c r="E268" s="8">
        <v>908220000</v>
      </c>
      <c r="F268" s="7"/>
      <c r="G268" s="7">
        <v>0</v>
      </c>
    </row>
    <row r="269" spans="1:7" x14ac:dyDescent="0.45">
      <c r="A269" s="10" t="s">
        <v>267</v>
      </c>
      <c r="B269" s="10" t="s">
        <v>266</v>
      </c>
      <c r="C269" s="9" t="s">
        <v>63</v>
      </c>
      <c r="D269" s="9" t="s">
        <v>265</v>
      </c>
      <c r="E269" s="8">
        <v>3854341416571</v>
      </c>
      <c r="F269" s="7" t="s">
        <v>3585</v>
      </c>
      <c r="G269" s="6">
        <v>25974.406806269999</v>
      </c>
    </row>
    <row r="270" spans="1:7" x14ac:dyDescent="0.45">
      <c r="A270" s="10" t="s">
        <v>263</v>
      </c>
      <c r="B270" s="10" t="s">
        <v>259</v>
      </c>
      <c r="C270" s="9" t="s">
        <v>63</v>
      </c>
      <c r="D270" s="9" t="s">
        <v>262</v>
      </c>
      <c r="E270" s="8">
        <v>1458401856250</v>
      </c>
      <c r="F270" s="7" t="s">
        <v>3584</v>
      </c>
      <c r="G270" s="6">
        <v>1445.27623954</v>
      </c>
    </row>
    <row r="271" spans="1:7" x14ac:dyDescent="0.45">
      <c r="A271" s="10" t="s">
        <v>260</v>
      </c>
      <c r="B271" s="10" t="s">
        <v>259</v>
      </c>
      <c r="C271" s="9" t="s">
        <v>67</v>
      </c>
      <c r="D271" s="9" t="s">
        <v>258</v>
      </c>
      <c r="E271" s="8">
        <v>16500533681</v>
      </c>
      <c r="F271" s="7" t="s">
        <v>3583</v>
      </c>
      <c r="G271" s="6">
        <v>17.903079039999998</v>
      </c>
    </row>
    <row r="272" spans="1:7" x14ac:dyDescent="0.45">
      <c r="A272" s="10" t="s">
        <v>256</v>
      </c>
      <c r="B272" s="10" t="s">
        <v>252</v>
      </c>
      <c r="C272" s="9" t="s">
        <v>63</v>
      </c>
      <c r="D272" s="9" t="s">
        <v>255</v>
      </c>
      <c r="E272" s="8">
        <v>1912505577759</v>
      </c>
      <c r="F272" s="7" t="s">
        <v>3582</v>
      </c>
      <c r="G272" s="6">
        <v>4417.8878846199996</v>
      </c>
    </row>
    <row r="273" spans="1:7" x14ac:dyDescent="0.45">
      <c r="A273" s="10" t="s">
        <v>253</v>
      </c>
      <c r="B273" s="10" t="s">
        <v>252</v>
      </c>
      <c r="C273" s="9" t="s">
        <v>67</v>
      </c>
      <c r="D273" s="9" t="s">
        <v>251</v>
      </c>
      <c r="E273" s="8">
        <v>75272938838</v>
      </c>
      <c r="F273" s="7" t="s">
        <v>3581</v>
      </c>
      <c r="G273" s="6">
        <v>216.48497209999999</v>
      </c>
    </row>
    <row r="274" spans="1:7" x14ac:dyDescent="0.45">
      <c r="A274" s="10" t="s">
        <v>1393</v>
      </c>
      <c r="B274" s="10" t="s">
        <v>1392</v>
      </c>
      <c r="C274" s="9" t="s">
        <v>63</v>
      </c>
      <c r="D274" s="9" t="s">
        <v>1391</v>
      </c>
      <c r="E274" s="8">
        <v>1230254011959</v>
      </c>
      <c r="F274" s="7" t="s">
        <v>3580</v>
      </c>
      <c r="G274" s="6">
        <v>2765.6110188800003</v>
      </c>
    </row>
    <row r="275" spans="1:7" x14ac:dyDescent="0.45">
      <c r="A275" s="10" t="s">
        <v>1389</v>
      </c>
      <c r="B275" s="10" t="s">
        <v>1388</v>
      </c>
      <c r="C275" s="9" t="s">
        <v>63</v>
      </c>
      <c r="D275" s="9" t="s">
        <v>1387</v>
      </c>
      <c r="E275" s="8">
        <v>1862882135385</v>
      </c>
      <c r="F275" s="7" t="s">
        <v>3579</v>
      </c>
      <c r="G275" s="6">
        <v>4672.1083955499998</v>
      </c>
    </row>
    <row r="276" spans="1:7" x14ac:dyDescent="0.45">
      <c r="A276" s="10" t="s">
        <v>1385</v>
      </c>
      <c r="B276" s="10" t="s">
        <v>1384</v>
      </c>
      <c r="C276" s="9" t="s">
        <v>63</v>
      </c>
      <c r="D276" s="9" t="s">
        <v>1383</v>
      </c>
      <c r="E276" s="8">
        <v>7837294563235</v>
      </c>
      <c r="F276" s="7" t="s">
        <v>3578</v>
      </c>
      <c r="G276" s="6">
        <v>23519.720984269999</v>
      </c>
    </row>
    <row r="277" spans="1:7" x14ac:dyDescent="0.45">
      <c r="A277" s="10" t="s">
        <v>249</v>
      </c>
      <c r="B277" s="10" t="s">
        <v>248</v>
      </c>
      <c r="C277" s="9" t="s">
        <v>63</v>
      </c>
      <c r="D277" s="9" t="s">
        <v>247</v>
      </c>
      <c r="E277" s="8">
        <v>1357945609114</v>
      </c>
      <c r="F277" s="7" t="s">
        <v>3577</v>
      </c>
      <c r="G277" s="6">
        <v>2040.9922505</v>
      </c>
    </row>
    <row r="278" spans="1:7" x14ac:dyDescent="0.45">
      <c r="A278" s="10" t="s">
        <v>245</v>
      </c>
      <c r="B278" s="10" t="s">
        <v>244</v>
      </c>
      <c r="C278" s="9" t="s">
        <v>63</v>
      </c>
      <c r="D278" s="9" t="s">
        <v>243</v>
      </c>
      <c r="E278" s="8">
        <v>2008931928</v>
      </c>
      <c r="F278" s="7"/>
      <c r="G278" s="7">
        <v>0</v>
      </c>
    </row>
    <row r="279" spans="1:7" ht="19.149999999999999" x14ac:dyDescent="0.45">
      <c r="A279" s="10" t="s">
        <v>239</v>
      </c>
      <c r="B279" s="10" t="s">
        <v>235</v>
      </c>
      <c r="C279" s="9" t="s">
        <v>63</v>
      </c>
      <c r="D279" s="9" t="s">
        <v>238</v>
      </c>
      <c r="E279" s="8">
        <v>3819315580</v>
      </c>
      <c r="F279" s="7" t="s">
        <v>3576</v>
      </c>
      <c r="G279" s="6">
        <v>1570.88449805</v>
      </c>
    </row>
    <row r="280" spans="1:7" ht="19.149999999999999" x14ac:dyDescent="0.45">
      <c r="A280" s="10" t="s">
        <v>236</v>
      </c>
      <c r="B280" s="10" t="s">
        <v>235</v>
      </c>
      <c r="C280" s="9" t="s">
        <v>67</v>
      </c>
      <c r="D280" s="9" t="s">
        <v>234</v>
      </c>
      <c r="E280" s="8">
        <v>576693000</v>
      </c>
      <c r="F280" s="7" t="s">
        <v>3575</v>
      </c>
      <c r="G280" s="6">
        <v>111.87844200000001</v>
      </c>
    </row>
    <row r="281" spans="1:7" x14ac:dyDescent="0.45">
      <c r="A281" s="10" t="s">
        <v>1378</v>
      </c>
      <c r="B281" s="10" t="s">
        <v>1377</v>
      </c>
      <c r="C281" s="9" t="s">
        <v>63</v>
      </c>
      <c r="D281" s="9" t="s">
        <v>1376</v>
      </c>
      <c r="E281" s="8">
        <v>1000</v>
      </c>
      <c r="F281" s="7"/>
      <c r="G281" s="7">
        <v>0</v>
      </c>
    </row>
    <row r="282" spans="1:7" x14ac:dyDescent="0.45">
      <c r="A282" s="10" t="s">
        <v>232</v>
      </c>
      <c r="B282" s="10" t="s">
        <v>1375</v>
      </c>
      <c r="C282" s="9" t="s">
        <v>63</v>
      </c>
      <c r="D282" s="9" t="s">
        <v>230</v>
      </c>
      <c r="E282" s="8">
        <v>13894778</v>
      </c>
      <c r="F282" s="7" t="s">
        <v>3574</v>
      </c>
      <c r="G282" s="6">
        <v>54320.245113199999</v>
      </c>
    </row>
    <row r="283" spans="1:7" ht="19.149999999999999" x14ac:dyDescent="0.45">
      <c r="A283" s="10" t="s">
        <v>45</v>
      </c>
      <c r="B283" s="10" t="s">
        <v>229</v>
      </c>
      <c r="C283" s="9" t="s">
        <v>63</v>
      </c>
      <c r="D283" s="9" t="s">
        <v>228</v>
      </c>
      <c r="E283" s="8">
        <v>937586094</v>
      </c>
      <c r="F283" s="7" t="s">
        <v>3573</v>
      </c>
      <c r="G283" s="6">
        <v>87692.427371820013</v>
      </c>
    </row>
    <row r="284" spans="1:7" x14ac:dyDescent="0.45">
      <c r="A284" s="10" t="s">
        <v>48</v>
      </c>
      <c r="B284" s="10" t="s">
        <v>226</v>
      </c>
      <c r="C284" s="9" t="s">
        <v>67</v>
      </c>
      <c r="D284" s="9" t="s">
        <v>225</v>
      </c>
      <c r="E284" s="8">
        <v>1554875</v>
      </c>
      <c r="F284" s="7">
        <v>85464</v>
      </c>
      <c r="G284" s="6">
        <v>132885.837</v>
      </c>
    </row>
    <row r="285" spans="1:7" x14ac:dyDescent="0.45">
      <c r="A285" s="10" t="s">
        <v>224</v>
      </c>
      <c r="B285" s="10" t="s">
        <v>1126</v>
      </c>
      <c r="C285" s="9" t="s">
        <v>67</v>
      </c>
      <c r="D285" s="9" t="s">
        <v>222</v>
      </c>
      <c r="E285" s="8">
        <v>490000</v>
      </c>
      <c r="F285" s="7" t="s">
        <v>1372</v>
      </c>
      <c r="G285" s="6">
        <v>19.635280000000002</v>
      </c>
    </row>
    <row r="286" spans="1:7" x14ac:dyDescent="0.45">
      <c r="A286" s="10" t="s">
        <v>221</v>
      </c>
      <c r="B286" s="10" t="s">
        <v>1125</v>
      </c>
      <c r="C286" s="9" t="s">
        <v>63</v>
      </c>
      <c r="D286" s="9" t="s">
        <v>219</v>
      </c>
      <c r="E286" s="8">
        <v>20843976400</v>
      </c>
      <c r="F286" s="7" t="s">
        <v>3572</v>
      </c>
      <c r="G286" s="6">
        <v>3050.0990666100001</v>
      </c>
    </row>
    <row r="287" spans="1:7" x14ac:dyDescent="0.45">
      <c r="A287" s="10" t="s">
        <v>217</v>
      </c>
      <c r="B287" s="10" t="s">
        <v>216</v>
      </c>
      <c r="C287" s="9" t="s">
        <v>63</v>
      </c>
      <c r="D287" s="9" t="s">
        <v>215</v>
      </c>
      <c r="E287" s="8">
        <v>39860000</v>
      </c>
      <c r="F287" s="7" t="s">
        <v>3571</v>
      </c>
      <c r="G287" s="6">
        <v>85.300399999999996</v>
      </c>
    </row>
    <row r="288" spans="1:7" x14ac:dyDescent="0.45">
      <c r="A288" s="10" t="s">
        <v>213</v>
      </c>
      <c r="B288" s="10" t="s">
        <v>212</v>
      </c>
      <c r="C288" s="9" t="s">
        <v>63</v>
      </c>
      <c r="D288" s="9" t="s">
        <v>211</v>
      </c>
      <c r="E288" s="8">
        <v>8220000</v>
      </c>
      <c r="F288" s="7" t="s">
        <v>3570</v>
      </c>
      <c r="G288" s="6">
        <v>860.38739999999996</v>
      </c>
    </row>
    <row r="289" spans="1:7" x14ac:dyDescent="0.45">
      <c r="A289" s="10" t="s">
        <v>210</v>
      </c>
      <c r="B289" s="10" t="s">
        <v>209</v>
      </c>
      <c r="C289" s="9" t="s">
        <v>63</v>
      </c>
      <c r="D289" s="9" t="s">
        <v>208</v>
      </c>
      <c r="E289" s="8">
        <v>3725819763</v>
      </c>
      <c r="F289" s="7" t="s">
        <v>3569</v>
      </c>
      <c r="G289" s="6">
        <v>7597.6916607100002</v>
      </c>
    </row>
    <row r="290" spans="1:7" x14ac:dyDescent="0.45">
      <c r="A290" s="10" t="s">
        <v>207</v>
      </c>
      <c r="B290" s="10" t="s">
        <v>1367</v>
      </c>
      <c r="C290" s="9" t="s">
        <v>63</v>
      </c>
      <c r="D290" s="9" t="s">
        <v>205</v>
      </c>
      <c r="E290" s="8">
        <v>20210000</v>
      </c>
      <c r="F290" s="7" t="s">
        <v>3568</v>
      </c>
      <c r="G290" s="6">
        <v>21646.931</v>
      </c>
    </row>
    <row r="291" spans="1:7" ht="19.149999999999999" x14ac:dyDescent="0.45">
      <c r="A291" s="10" t="s">
        <v>1365</v>
      </c>
      <c r="B291" s="10" t="s">
        <v>1361</v>
      </c>
      <c r="C291" s="9" t="s">
        <v>63</v>
      </c>
      <c r="D291" s="9" t="s">
        <v>1364</v>
      </c>
      <c r="E291" s="8">
        <v>167566476</v>
      </c>
      <c r="F291" s="7" t="s">
        <v>3567</v>
      </c>
      <c r="G291" s="6">
        <v>163.02542450000001</v>
      </c>
    </row>
    <row r="292" spans="1:7" ht="19.149999999999999" x14ac:dyDescent="0.45">
      <c r="A292" s="10" t="s">
        <v>1362</v>
      </c>
      <c r="B292" s="10" t="s">
        <v>1361</v>
      </c>
      <c r="C292" s="9" t="s">
        <v>67</v>
      </c>
      <c r="D292" s="9" t="s">
        <v>1360</v>
      </c>
      <c r="E292" s="8">
        <v>21854448</v>
      </c>
      <c r="F292" s="7" t="s">
        <v>3566</v>
      </c>
      <c r="G292" s="6">
        <v>13.355253169999999</v>
      </c>
    </row>
    <row r="293" spans="1:7" x14ac:dyDescent="0.45">
      <c r="A293" s="10" t="s">
        <v>1359</v>
      </c>
      <c r="B293" s="10" t="s">
        <v>1358</v>
      </c>
      <c r="C293" s="9" t="s">
        <v>63</v>
      </c>
      <c r="D293" s="9" t="s">
        <v>1357</v>
      </c>
      <c r="E293" s="8">
        <v>467288571</v>
      </c>
      <c r="F293" s="7" t="s">
        <v>3565</v>
      </c>
      <c r="G293" s="6">
        <v>8929.8845918099996</v>
      </c>
    </row>
    <row r="294" spans="1:7" x14ac:dyDescent="0.45">
      <c r="A294" s="10" t="s">
        <v>204</v>
      </c>
      <c r="B294" s="10" t="s">
        <v>203</v>
      </c>
      <c r="C294" s="9" t="s">
        <v>63</v>
      </c>
      <c r="D294" s="9" t="s">
        <v>202</v>
      </c>
      <c r="E294" s="8">
        <v>36109217</v>
      </c>
      <c r="F294" s="7" t="s">
        <v>3564</v>
      </c>
      <c r="G294" s="6">
        <v>40662.5892637</v>
      </c>
    </row>
    <row r="295" spans="1:7" x14ac:dyDescent="0.45">
      <c r="A295" s="10" t="s">
        <v>201</v>
      </c>
      <c r="B295" s="10" t="s">
        <v>200</v>
      </c>
      <c r="C295" s="9" t="s">
        <v>63</v>
      </c>
      <c r="D295" s="9" t="s">
        <v>199</v>
      </c>
      <c r="E295" s="8">
        <v>219654789158</v>
      </c>
      <c r="F295" s="7" t="s">
        <v>3563</v>
      </c>
      <c r="G295" s="6">
        <v>25302.035163110002</v>
      </c>
    </row>
    <row r="296" spans="1:7" x14ac:dyDescent="0.45">
      <c r="A296" s="10" t="s">
        <v>197</v>
      </c>
      <c r="B296" s="10" t="s">
        <v>196</v>
      </c>
      <c r="C296" s="9" t="s">
        <v>63</v>
      </c>
      <c r="D296" s="9" t="s">
        <v>195</v>
      </c>
      <c r="E296" s="8">
        <v>599737</v>
      </c>
      <c r="F296" s="7" t="s">
        <v>3562</v>
      </c>
      <c r="G296" s="6">
        <v>1004.7393961</v>
      </c>
    </row>
    <row r="297" spans="1:7" x14ac:dyDescent="0.45">
      <c r="A297" s="10" t="s">
        <v>194</v>
      </c>
      <c r="B297" s="10" t="s">
        <v>193</v>
      </c>
      <c r="C297" s="9" t="s">
        <v>63</v>
      </c>
      <c r="D297" s="9" t="s">
        <v>192</v>
      </c>
      <c r="E297" s="8">
        <v>70000000</v>
      </c>
      <c r="F297" s="7"/>
      <c r="G297" s="7">
        <v>0</v>
      </c>
    </row>
    <row r="298" spans="1:7" x14ac:dyDescent="0.45">
      <c r="A298" s="10" t="s">
        <v>49</v>
      </c>
      <c r="B298" s="10" t="s">
        <v>1352</v>
      </c>
      <c r="C298" s="9" t="s">
        <v>63</v>
      </c>
      <c r="D298" s="9" t="s">
        <v>190</v>
      </c>
      <c r="E298" s="8">
        <v>2936015891</v>
      </c>
      <c r="F298" s="7" t="s">
        <v>3561</v>
      </c>
      <c r="G298" s="6">
        <v>506110.41929058003</v>
      </c>
    </row>
    <row r="299" spans="1:7" x14ac:dyDescent="0.45">
      <c r="A299" s="10" t="s">
        <v>188</v>
      </c>
      <c r="B299" s="10" t="s">
        <v>187</v>
      </c>
      <c r="C299" s="9" t="s">
        <v>63</v>
      </c>
      <c r="D299" s="9" t="s">
        <v>186</v>
      </c>
      <c r="E299" s="8">
        <v>547761</v>
      </c>
      <c r="F299" s="7">
        <v>5205</v>
      </c>
      <c r="G299" s="6">
        <v>2851.0960049999999</v>
      </c>
    </row>
    <row r="300" spans="1:7" x14ac:dyDescent="0.45">
      <c r="A300" s="10" t="s">
        <v>185</v>
      </c>
      <c r="B300" s="10" t="s">
        <v>184</v>
      </c>
      <c r="C300" s="9" t="s">
        <v>63</v>
      </c>
      <c r="D300" s="9" t="s">
        <v>183</v>
      </c>
      <c r="E300" s="8">
        <v>292575808568</v>
      </c>
      <c r="F300" s="7" t="s">
        <v>3560</v>
      </c>
      <c r="G300" s="6">
        <v>10968.667063209999</v>
      </c>
    </row>
    <row r="301" spans="1:7" x14ac:dyDescent="0.45">
      <c r="A301" s="10" t="s">
        <v>181</v>
      </c>
      <c r="B301" s="10" t="s">
        <v>1118</v>
      </c>
      <c r="C301" s="9" t="s">
        <v>63</v>
      </c>
      <c r="D301" s="9" t="s">
        <v>179</v>
      </c>
      <c r="E301" s="8">
        <v>577208000</v>
      </c>
      <c r="F301" s="7" t="s">
        <v>3559</v>
      </c>
      <c r="G301" s="6">
        <v>13875.503112</v>
      </c>
    </row>
    <row r="302" spans="1:7" x14ac:dyDescent="0.45">
      <c r="A302" s="10" t="s">
        <v>177</v>
      </c>
      <c r="B302" s="10" t="s">
        <v>176</v>
      </c>
      <c r="C302" s="9" t="s">
        <v>63</v>
      </c>
      <c r="D302" s="9" t="s">
        <v>175</v>
      </c>
      <c r="E302" s="8">
        <v>22000000</v>
      </c>
      <c r="F302" s="7" t="s">
        <v>3558</v>
      </c>
      <c r="G302" s="6">
        <v>806.96</v>
      </c>
    </row>
    <row r="303" spans="1:7" ht="19.149999999999999" x14ac:dyDescent="0.45">
      <c r="A303" s="10" t="s">
        <v>165</v>
      </c>
      <c r="B303" s="10" t="s">
        <v>164</v>
      </c>
      <c r="C303" s="9" t="s">
        <v>63</v>
      </c>
      <c r="D303" s="9" t="s">
        <v>163</v>
      </c>
      <c r="E303" s="8">
        <v>29165220</v>
      </c>
      <c r="F303" s="7" t="s">
        <v>3557</v>
      </c>
      <c r="G303" s="6">
        <v>221.33485458000001</v>
      </c>
    </row>
    <row r="304" spans="1:7" x14ac:dyDescent="0.45">
      <c r="A304" s="10" t="s">
        <v>1346</v>
      </c>
      <c r="B304" s="10" t="s">
        <v>1345</v>
      </c>
      <c r="C304" s="9" t="s">
        <v>63</v>
      </c>
      <c r="D304" s="9" t="s">
        <v>1344</v>
      </c>
      <c r="E304" s="8">
        <v>500000000</v>
      </c>
      <c r="F304" s="7"/>
      <c r="G304" s="7">
        <v>0</v>
      </c>
    </row>
    <row r="305" spans="1:7" ht="19.149999999999999" x14ac:dyDescent="0.45">
      <c r="A305" s="10" t="s">
        <v>161</v>
      </c>
      <c r="B305" s="10" t="s">
        <v>157</v>
      </c>
      <c r="C305" s="9" t="s">
        <v>63</v>
      </c>
      <c r="D305" s="9" t="s">
        <v>160</v>
      </c>
      <c r="E305" s="8">
        <v>319595965</v>
      </c>
      <c r="F305" s="7"/>
      <c r="G305" s="7">
        <v>0</v>
      </c>
    </row>
    <row r="306" spans="1:7" ht="19.149999999999999" x14ac:dyDescent="0.45">
      <c r="A306" s="10" t="s">
        <v>158</v>
      </c>
      <c r="B306" s="10" t="s">
        <v>157</v>
      </c>
      <c r="C306" s="9" t="s">
        <v>67</v>
      </c>
      <c r="D306" s="9" t="s">
        <v>156</v>
      </c>
      <c r="E306" s="8">
        <v>80499134</v>
      </c>
      <c r="F306" s="7"/>
      <c r="G306" s="7">
        <v>0</v>
      </c>
    </row>
    <row r="307" spans="1:7" x14ac:dyDescent="0.45">
      <c r="A307" s="10" t="s">
        <v>155</v>
      </c>
      <c r="B307" s="10" t="s">
        <v>152</v>
      </c>
      <c r="C307" s="9" t="s">
        <v>63</v>
      </c>
      <c r="D307" s="9" t="s">
        <v>154</v>
      </c>
      <c r="E307" s="8">
        <v>18091110</v>
      </c>
      <c r="F307" s="7" t="s">
        <v>3556</v>
      </c>
      <c r="G307" s="6">
        <v>12468.393012</v>
      </c>
    </row>
    <row r="308" spans="1:7" x14ac:dyDescent="0.45">
      <c r="A308" s="10" t="s">
        <v>153</v>
      </c>
      <c r="B308" s="10" t="s">
        <v>152</v>
      </c>
      <c r="C308" s="9" t="s">
        <v>67</v>
      </c>
      <c r="D308" s="9" t="s">
        <v>151</v>
      </c>
      <c r="E308" s="8">
        <v>5883050</v>
      </c>
      <c r="F308" s="7" t="s">
        <v>3555</v>
      </c>
      <c r="G308" s="6">
        <v>2083.3056660000002</v>
      </c>
    </row>
    <row r="309" spans="1:7" x14ac:dyDescent="0.45">
      <c r="A309" s="10" t="s">
        <v>150</v>
      </c>
      <c r="B309" s="10" t="s">
        <v>149</v>
      </c>
      <c r="C309" s="9" t="s">
        <v>63</v>
      </c>
      <c r="D309" s="9" t="s">
        <v>148</v>
      </c>
      <c r="E309" s="8">
        <v>5005605</v>
      </c>
      <c r="F309" s="7" t="s">
        <v>3554</v>
      </c>
      <c r="G309" s="6">
        <v>913.47285644999999</v>
      </c>
    </row>
    <row r="310" spans="1:7" ht="19.149999999999999" x14ac:dyDescent="0.45">
      <c r="A310" s="10" t="s">
        <v>146</v>
      </c>
      <c r="B310" s="10" t="s">
        <v>142</v>
      </c>
      <c r="C310" s="9" t="s">
        <v>63</v>
      </c>
      <c r="D310" s="9" t="s">
        <v>145</v>
      </c>
      <c r="E310" s="8">
        <v>43358822914</v>
      </c>
      <c r="F310" s="7" t="s">
        <v>3553</v>
      </c>
      <c r="G310" s="6">
        <v>8358.2802931299993</v>
      </c>
    </row>
    <row r="311" spans="1:7" ht="19.149999999999999" x14ac:dyDescent="0.45">
      <c r="A311" s="10" t="s">
        <v>143</v>
      </c>
      <c r="B311" s="10" t="s">
        <v>142</v>
      </c>
      <c r="C311" s="9" t="s">
        <v>67</v>
      </c>
      <c r="D311" s="9" t="s">
        <v>141</v>
      </c>
      <c r="E311" s="8">
        <v>2075149384</v>
      </c>
      <c r="F311" s="7" t="s">
        <v>3552</v>
      </c>
      <c r="G311" s="6">
        <v>227.16660306999998</v>
      </c>
    </row>
    <row r="312" spans="1:7" x14ac:dyDescent="0.45">
      <c r="A312" s="10" t="s">
        <v>1339</v>
      </c>
      <c r="B312" s="10" t="s">
        <v>1338</v>
      </c>
      <c r="C312" s="9" t="s">
        <v>63</v>
      </c>
      <c r="D312" s="9" t="s">
        <v>1337</v>
      </c>
      <c r="E312" s="8">
        <v>10000000</v>
      </c>
      <c r="F312" s="7" t="s">
        <v>3551</v>
      </c>
      <c r="G312" s="6">
        <v>9434</v>
      </c>
    </row>
    <row r="313" spans="1:7" ht="19.149999999999999" x14ac:dyDescent="0.45">
      <c r="A313" s="10" t="s">
        <v>139</v>
      </c>
      <c r="B313" s="10" t="s">
        <v>136</v>
      </c>
      <c r="C313" s="9" t="s">
        <v>63</v>
      </c>
      <c r="D313" s="9" t="s">
        <v>138</v>
      </c>
      <c r="E313" s="8">
        <v>56151024</v>
      </c>
      <c r="F313" s="7" t="s">
        <v>3550</v>
      </c>
      <c r="G313" s="6">
        <v>902.90846591999991</v>
      </c>
    </row>
    <row r="314" spans="1:7" ht="19.149999999999999" x14ac:dyDescent="0.45">
      <c r="A314" s="10" t="s">
        <v>137</v>
      </c>
      <c r="B314" s="10" t="s">
        <v>136</v>
      </c>
      <c r="C314" s="9" t="s">
        <v>67</v>
      </c>
      <c r="D314" s="9" t="s">
        <v>135</v>
      </c>
      <c r="E314" s="8">
        <v>18716678</v>
      </c>
      <c r="F314" s="7" t="s">
        <v>3549</v>
      </c>
      <c r="G314" s="6">
        <v>307.85191974000003</v>
      </c>
    </row>
    <row r="315" spans="1:7" x14ac:dyDescent="0.45">
      <c r="A315" s="10" t="s">
        <v>14</v>
      </c>
      <c r="B315" s="10" t="s">
        <v>133</v>
      </c>
      <c r="C315" s="9" t="s">
        <v>63</v>
      </c>
      <c r="D315" s="9" t="s">
        <v>132</v>
      </c>
      <c r="E315" s="8">
        <v>11529538</v>
      </c>
      <c r="F315" s="7" t="s">
        <v>3548</v>
      </c>
      <c r="G315" s="6">
        <v>87312.038320199994</v>
      </c>
    </row>
    <row r="316" spans="1:7" ht="19.149999999999999" x14ac:dyDescent="0.45">
      <c r="A316" s="10" t="s">
        <v>131</v>
      </c>
      <c r="B316" s="10" t="s">
        <v>128</v>
      </c>
      <c r="C316" s="9" t="s">
        <v>63</v>
      </c>
      <c r="D316" s="9" t="s">
        <v>130</v>
      </c>
      <c r="E316" s="8">
        <v>1075148</v>
      </c>
      <c r="F316" s="7"/>
      <c r="G316" s="7">
        <v>0</v>
      </c>
    </row>
    <row r="317" spans="1:7" ht="19.149999999999999" x14ac:dyDescent="0.45">
      <c r="A317" s="10" t="s">
        <v>129</v>
      </c>
      <c r="B317" s="10" t="s">
        <v>128</v>
      </c>
      <c r="C317" s="9" t="s">
        <v>67</v>
      </c>
      <c r="D317" s="9" t="s">
        <v>127</v>
      </c>
      <c r="E317" s="8">
        <v>51839</v>
      </c>
      <c r="F317" s="7"/>
      <c r="G317" s="7">
        <v>0</v>
      </c>
    </row>
    <row r="318" spans="1:7" x14ac:dyDescent="0.45">
      <c r="A318" s="10" t="s">
        <v>13</v>
      </c>
      <c r="B318" s="10" t="s">
        <v>126</v>
      </c>
      <c r="C318" s="9" t="s">
        <v>63</v>
      </c>
      <c r="D318" s="9" t="s">
        <v>125</v>
      </c>
      <c r="E318" s="8">
        <v>12960541337338</v>
      </c>
      <c r="F318" s="7" t="s">
        <v>3547</v>
      </c>
      <c r="G318" s="6">
        <v>643102.06115870993</v>
      </c>
    </row>
    <row r="319" spans="1:7" x14ac:dyDescent="0.45">
      <c r="A319" s="10" t="s">
        <v>123</v>
      </c>
      <c r="B319" s="10" t="s">
        <v>122</v>
      </c>
      <c r="C319" s="9" t="s">
        <v>63</v>
      </c>
      <c r="D319" s="9" t="s">
        <v>121</v>
      </c>
      <c r="E319" s="8">
        <v>30011859694</v>
      </c>
      <c r="F319" s="7" t="s">
        <v>3546</v>
      </c>
      <c r="G319" s="6">
        <v>55726.021079819999</v>
      </c>
    </row>
    <row r="320" spans="1:7" x14ac:dyDescent="0.45">
      <c r="A320" s="10" t="s">
        <v>3016</v>
      </c>
      <c r="B320" s="10" t="s">
        <v>3015</v>
      </c>
      <c r="C320" s="9" t="s">
        <v>63</v>
      </c>
      <c r="D320" s="9" t="s">
        <v>3014</v>
      </c>
      <c r="E320" s="7">
        <v>0</v>
      </c>
      <c r="F320" s="7" t="s">
        <v>3545</v>
      </c>
      <c r="G320" s="7">
        <v>0</v>
      </c>
    </row>
    <row r="321" spans="1:7" x14ac:dyDescent="0.45">
      <c r="A321" s="10" t="s">
        <v>119</v>
      </c>
      <c r="B321" s="10" t="s">
        <v>1109</v>
      </c>
      <c r="C321" s="9" t="s">
        <v>63</v>
      </c>
      <c r="D321" s="9" t="s">
        <v>117</v>
      </c>
      <c r="E321" s="8">
        <v>53000000</v>
      </c>
      <c r="F321" s="7" t="s">
        <v>3544</v>
      </c>
      <c r="G321" s="6">
        <v>555.86400000000003</v>
      </c>
    </row>
    <row r="322" spans="1:7" x14ac:dyDescent="0.45">
      <c r="A322" s="10" t="s">
        <v>115</v>
      </c>
      <c r="B322" s="10" t="s">
        <v>1328</v>
      </c>
      <c r="C322" s="9" t="s">
        <v>63</v>
      </c>
      <c r="D322" s="9" t="s">
        <v>114</v>
      </c>
      <c r="E322" s="8">
        <v>23748694</v>
      </c>
      <c r="F322" s="7" t="s">
        <v>3543</v>
      </c>
      <c r="G322" s="6">
        <v>10423.301796600001</v>
      </c>
    </row>
    <row r="323" spans="1:7" x14ac:dyDescent="0.45">
      <c r="A323" s="10" t="s">
        <v>113</v>
      </c>
      <c r="B323" s="10" t="s">
        <v>1328</v>
      </c>
      <c r="C323" s="9" t="s">
        <v>67</v>
      </c>
      <c r="D323" s="9" t="s">
        <v>111</v>
      </c>
      <c r="E323" s="8">
        <v>1294505</v>
      </c>
      <c r="F323" s="7" t="s">
        <v>3542</v>
      </c>
      <c r="G323" s="6">
        <v>154.33088609999999</v>
      </c>
    </row>
    <row r="324" spans="1:7" ht="19.149999999999999" x14ac:dyDescent="0.45">
      <c r="A324" s="10" t="s">
        <v>110</v>
      </c>
      <c r="B324" s="10" t="s">
        <v>106</v>
      </c>
      <c r="C324" s="9" t="s">
        <v>63</v>
      </c>
      <c r="D324" s="9" t="s">
        <v>109</v>
      </c>
      <c r="E324" s="8">
        <v>1083000000</v>
      </c>
      <c r="F324" s="7" t="s">
        <v>3541</v>
      </c>
      <c r="G324" s="6">
        <v>11670.407999999999</v>
      </c>
    </row>
    <row r="325" spans="1:7" ht="19.149999999999999" x14ac:dyDescent="0.45">
      <c r="A325" s="10" t="s">
        <v>107</v>
      </c>
      <c r="B325" s="10" t="s">
        <v>106</v>
      </c>
      <c r="C325" s="9" t="s">
        <v>67</v>
      </c>
      <c r="D325" s="9" t="s">
        <v>105</v>
      </c>
      <c r="E325" s="8">
        <v>162000000</v>
      </c>
      <c r="F325" s="7" t="s">
        <v>3540</v>
      </c>
      <c r="G325" s="6">
        <v>835.75800000000004</v>
      </c>
    </row>
    <row r="326" spans="1:7" x14ac:dyDescent="0.45">
      <c r="A326" s="10" t="s">
        <v>103</v>
      </c>
      <c r="B326" s="10" t="s">
        <v>102</v>
      </c>
      <c r="C326" s="9" t="s">
        <v>63</v>
      </c>
      <c r="D326" s="9" t="s">
        <v>101</v>
      </c>
      <c r="E326" s="8">
        <v>826919375</v>
      </c>
      <c r="F326" s="7" t="s">
        <v>3539</v>
      </c>
      <c r="G326" s="6">
        <v>8196.1767691900004</v>
      </c>
    </row>
    <row r="327" spans="1:7" x14ac:dyDescent="0.45">
      <c r="A327" s="10" t="s">
        <v>100</v>
      </c>
      <c r="B327" s="10" t="s">
        <v>99</v>
      </c>
      <c r="C327" s="9" t="s">
        <v>63</v>
      </c>
      <c r="D327" s="9" t="s">
        <v>98</v>
      </c>
      <c r="E327" s="8">
        <v>59746141</v>
      </c>
      <c r="F327" s="7" t="s">
        <v>3277</v>
      </c>
      <c r="G327" s="6">
        <v>1812.69791794</v>
      </c>
    </row>
    <row r="328" spans="1:7" x14ac:dyDescent="0.45">
      <c r="A328" s="10" t="s">
        <v>96</v>
      </c>
      <c r="B328" s="10" t="s">
        <v>92</v>
      </c>
      <c r="C328" s="9" t="s">
        <v>63</v>
      </c>
      <c r="D328" s="9" t="s">
        <v>95</v>
      </c>
      <c r="E328" s="8">
        <v>7963562986</v>
      </c>
      <c r="F328" s="7" t="s">
        <v>3538</v>
      </c>
      <c r="G328" s="6">
        <v>1308.4133985999999</v>
      </c>
    </row>
    <row r="329" spans="1:7" x14ac:dyDescent="0.45">
      <c r="A329" s="10" t="s">
        <v>93</v>
      </c>
      <c r="B329" s="10" t="s">
        <v>92</v>
      </c>
      <c r="C329" s="9" t="s">
        <v>67</v>
      </c>
      <c r="D329" s="9" t="s">
        <v>91</v>
      </c>
      <c r="E329" s="8">
        <v>1332635125</v>
      </c>
      <c r="F329" s="7" t="s">
        <v>3537</v>
      </c>
      <c r="G329" s="6">
        <v>197.89631606</v>
      </c>
    </row>
    <row r="330" spans="1:7" x14ac:dyDescent="0.45">
      <c r="A330" s="10" t="s">
        <v>87</v>
      </c>
      <c r="B330" s="10" t="s">
        <v>83</v>
      </c>
      <c r="C330" s="9" t="s">
        <v>63</v>
      </c>
      <c r="D330" s="9" t="s">
        <v>86</v>
      </c>
      <c r="E330" s="8">
        <v>17143584</v>
      </c>
      <c r="F330" s="7" t="s">
        <v>3536</v>
      </c>
      <c r="G330" s="6">
        <v>1274.0597321300002</v>
      </c>
    </row>
    <row r="331" spans="1:7" x14ac:dyDescent="0.45">
      <c r="A331" s="10" t="s">
        <v>84</v>
      </c>
      <c r="B331" s="10" t="s">
        <v>83</v>
      </c>
      <c r="C331" s="9" t="s">
        <v>67</v>
      </c>
      <c r="D331" s="9" t="s">
        <v>82</v>
      </c>
      <c r="E331" s="8">
        <v>4507320</v>
      </c>
      <c r="F331" s="7" t="s">
        <v>3535</v>
      </c>
      <c r="G331" s="6">
        <v>320.24508600000001</v>
      </c>
    </row>
    <row r="332" spans="1:7" x14ac:dyDescent="0.45">
      <c r="A332" s="10" t="s">
        <v>81</v>
      </c>
      <c r="B332" s="10" t="s">
        <v>2664</v>
      </c>
      <c r="C332" s="9" t="s">
        <v>63</v>
      </c>
      <c r="D332" s="9" t="s">
        <v>79</v>
      </c>
      <c r="E332" s="8">
        <v>296950</v>
      </c>
      <c r="F332" s="7"/>
      <c r="G332" s="7">
        <v>0</v>
      </c>
    </row>
    <row r="333" spans="1:7" x14ac:dyDescent="0.45">
      <c r="A333" s="10" t="s">
        <v>1318</v>
      </c>
      <c r="B333" s="10" t="s">
        <v>1317</v>
      </c>
      <c r="C333" s="9" t="s">
        <v>63</v>
      </c>
      <c r="D333" s="9" t="s">
        <v>1316</v>
      </c>
      <c r="E333" s="8">
        <v>2500000000</v>
      </c>
      <c r="F333" s="7"/>
      <c r="G333" s="7">
        <v>0</v>
      </c>
    </row>
    <row r="334" spans="1:7" x14ac:dyDescent="0.45">
      <c r="A334" s="10" t="s">
        <v>78</v>
      </c>
      <c r="B334" s="10" t="s">
        <v>77</v>
      </c>
      <c r="C334" s="9" t="s">
        <v>63</v>
      </c>
      <c r="D334" s="9" t="s">
        <v>76</v>
      </c>
      <c r="E334" s="8">
        <v>12000000</v>
      </c>
      <c r="F334" s="7" t="s">
        <v>3534</v>
      </c>
      <c r="G334" s="6">
        <v>933.6</v>
      </c>
    </row>
    <row r="335" spans="1:7" x14ac:dyDescent="0.45">
      <c r="A335" s="10" t="s">
        <v>75</v>
      </c>
      <c r="B335" s="10" t="s">
        <v>74</v>
      </c>
      <c r="C335" s="9" t="s">
        <v>63</v>
      </c>
      <c r="D335" s="9" t="s">
        <v>73</v>
      </c>
      <c r="E335" s="8">
        <v>2659962</v>
      </c>
      <c r="F335" s="7" t="s">
        <v>3533</v>
      </c>
      <c r="G335" s="6">
        <v>1294.4971069200001</v>
      </c>
    </row>
    <row r="336" spans="1:7" x14ac:dyDescent="0.45">
      <c r="A336" s="10" t="s">
        <v>1313</v>
      </c>
      <c r="B336" s="10" t="s">
        <v>1312</v>
      </c>
      <c r="C336" s="9" t="s">
        <v>63</v>
      </c>
      <c r="D336" s="9" t="s">
        <v>1311</v>
      </c>
      <c r="E336" s="8">
        <v>2000000</v>
      </c>
      <c r="F336" s="7"/>
      <c r="G336" s="7">
        <v>0</v>
      </c>
    </row>
    <row r="337" spans="1:7" x14ac:dyDescent="0.45">
      <c r="A337" s="10" t="s">
        <v>72</v>
      </c>
      <c r="B337" s="10" t="s">
        <v>68</v>
      </c>
      <c r="C337" s="9" t="s">
        <v>63</v>
      </c>
      <c r="D337" s="9" t="s">
        <v>71</v>
      </c>
      <c r="E337" s="8">
        <v>112734490</v>
      </c>
      <c r="F337" s="7" t="s">
        <v>3532</v>
      </c>
      <c r="G337" s="6">
        <v>5902.7778963999999</v>
      </c>
    </row>
    <row r="338" spans="1:7" x14ac:dyDescent="0.45">
      <c r="A338" s="10" t="s">
        <v>69</v>
      </c>
      <c r="B338" s="10" t="s">
        <v>68</v>
      </c>
      <c r="C338" s="9" t="s">
        <v>67</v>
      </c>
      <c r="D338" s="9" t="s">
        <v>66</v>
      </c>
      <c r="E338" s="8">
        <v>37578123</v>
      </c>
      <c r="F338" s="7" t="s">
        <v>3531</v>
      </c>
      <c r="G338" s="6">
        <v>1107.80306604</v>
      </c>
    </row>
    <row r="339" spans="1:7" x14ac:dyDescent="0.45">
      <c r="A339" s="10" t="s">
        <v>65</v>
      </c>
      <c r="B339" s="10" t="s">
        <v>64</v>
      </c>
      <c r="C339" s="9" t="s">
        <v>63</v>
      </c>
      <c r="D339" s="9" t="s">
        <v>62</v>
      </c>
      <c r="E339" s="8">
        <v>562020480</v>
      </c>
      <c r="F339" s="7"/>
      <c r="G339" s="1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411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72" t="s">
        <v>4340</v>
      </c>
      <c r="B1" s="11" t="s">
        <v>1307</v>
      </c>
      <c r="C1" s="11" t="s">
        <v>1306</v>
      </c>
      <c r="D1" s="11" t="s">
        <v>1095</v>
      </c>
      <c r="E1" s="72" t="s">
        <v>4339</v>
      </c>
      <c r="F1" s="72" t="s">
        <v>4338</v>
      </c>
      <c r="G1" s="72" t="s">
        <v>4337</v>
      </c>
    </row>
    <row r="2" spans="1:7" x14ac:dyDescent="0.45">
      <c r="A2" s="72"/>
      <c r="B2" s="11" t="s">
        <v>1302</v>
      </c>
      <c r="C2" s="11" t="s">
        <v>1301</v>
      </c>
      <c r="D2" s="11" t="s">
        <v>4336</v>
      </c>
      <c r="E2" s="72"/>
      <c r="F2" s="72"/>
      <c r="G2" s="72"/>
    </row>
    <row r="3" spans="1:7" ht="19.149999999999999" x14ac:dyDescent="0.45">
      <c r="A3" s="72"/>
      <c r="B3" s="11" t="s">
        <v>1301</v>
      </c>
      <c r="C3" s="11" t="s">
        <v>4335</v>
      </c>
      <c r="D3" s="11" t="s">
        <v>4334</v>
      </c>
      <c r="E3" s="72"/>
      <c r="F3" s="72"/>
      <c r="G3" s="72"/>
    </row>
    <row r="4" spans="1:7" x14ac:dyDescent="0.45">
      <c r="A4" s="72"/>
      <c r="B4" s="11"/>
      <c r="C4" s="11" t="s">
        <v>4333</v>
      </c>
      <c r="D4" s="11"/>
      <c r="E4" s="72"/>
      <c r="F4" s="72"/>
      <c r="G4" s="72"/>
    </row>
    <row r="5" spans="1:7" x14ac:dyDescent="0.45">
      <c r="A5" s="10" t="s">
        <v>42</v>
      </c>
      <c r="B5" s="10" t="s">
        <v>1070</v>
      </c>
      <c r="C5" s="10" t="s">
        <v>63</v>
      </c>
      <c r="D5" s="10" t="s">
        <v>1069</v>
      </c>
      <c r="E5" s="21">
        <v>9650000000</v>
      </c>
      <c r="F5" s="10" t="s">
        <v>4332</v>
      </c>
      <c r="G5" s="22">
        <v>250919.3</v>
      </c>
    </row>
    <row r="6" spans="1:7" x14ac:dyDescent="0.45">
      <c r="A6" s="10" t="s">
        <v>9</v>
      </c>
      <c r="B6" s="10" t="s">
        <v>1067</v>
      </c>
      <c r="C6" s="10" t="s">
        <v>63</v>
      </c>
      <c r="D6" s="10" t="s">
        <v>1066</v>
      </c>
      <c r="E6" s="21">
        <v>1110616299</v>
      </c>
      <c r="F6" s="10" t="s">
        <v>4331</v>
      </c>
      <c r="G6" s="22">
        <v>52443.301638780002</v>
      </c>
    </row>
    <row r="7" spans="1:7" x14ac:dyDescent="0.45">
      <c r="A7" s="10" t="s">
        <v>4330</v>
      </c>
      <c r="B7" s="10" t="s">
        <v>4329</v>
      </c>
      <c r="C7" s="10" t="s">
        <v>63</v>
      </c>
      <c r="D7" s="10" t="s">
        <v>4328</v>
      </c>
      <c r="E7" s="21">
        <v>64572204172</v>
      </c>
      <c r="F7" s="10"/>
      <c r="G7" s="10">
        <v>0</v>
      </c>
    </row>
    <row r="8" spans="1:7" x14ac:dyDescent="0.45">
      <c r="A8" s="10" t="s">
        <v>2995</v>
      </c>
      <c r="B8" s="10" t="s">
        <v>2994</v>
      </c>
      <c r="C8" s="10" t="s">
        <v>63</v>
      </c>
      <c r="D8" s="10" t="s">
        <v>2993</v>
      </c>
      <c r="E8" s="21">
        <v>88421053</v>
      </c>
      <c r="F8" s="10" t="s">
        <v>4327</v>
      </c>
      <c r="G8" s="22">
        <v>800.29895070000009</v>
      </c>
    </row>
    <row r="9" spans="1:7" x14ac:dyDescent="0.45">
      <c r="A9" s="10" t="s">
        <v>8</v>
      </c>
      <c r="B9" s="10" t="s">
        <v>1064</v>
      </c>
      <c r="C9" s="10" t="s">
        <v>63</v>
      </c>
      <c r="D9" s="10" t="s">
        <v>1063</v>
      </c>
      <c r="E9" s="21">
        <v>47687600</v>
      </c>
      <c r="F9" s="10" t="s">
        <v>4326</v>
      </c>
      <c r="G9" s="22">
        <v>58617.59792</v>
      </c>
    </row>
    <row r="10" spans="1:7" x14ac:dyDescent="0.45">
      <c r="A10" s="10" t="s">
        <v>1058</v>
      </c>
      <c r="B10" s="10" t="s">
        <v>1057</v>
      </c>
      <c r="C10" s="10" t="s">
        <v>63</v>
      </c>
      <c r="D10" s="10" t="s">
        <v>1056</v>
      </c>
      <c r="E10" s="21">
        <v>800000</v>
      </c>
      <c r="F10" s="10">
        <v>44971</v>
      </c>
      <c r="G10" s="22">
        <v>35976.800000000003</v>
      </c>
    </row>
    <row r="11" spans="1:7" x14ac:dyDescent="0.45">
      <c r="A11" s="10" t="s">
        <v>7</v>
      </c>
      <c r="B11" s="10" t="s">
        <v>1055</v>
      </c>
      <c r="C11" s="10" t="s">
        <v>63</v>
      </c>
      <c r="D11" s="10" t="s">
        <v>1054</v>
      </c>
      <c r="E11" s="21">
        <v>7364965630</v>
      </c>
      <c r="F11" s="10" t="s">
        <v>4325</v>
      </c>
      <c r="G11" s="22">
        <v>227739.46721085999</v>
      </c>
    </row>
    <row r="12" spans="1:7" x14ac:dyDescent="0.45">
      <c r="A12" s="10" t="s">
        <v>1052</v>
      </c>
      <c r="B12" s="10" t="s">
        <v>1293</v>
      </c>
      <c r="C12" s="10" t="s">
        <v>63</v>
      </c>
      <c r="D12" s="10" t="s">
        <v>1050</v>
      </c>
      <c r="E12" s="21">
        <v>498454822</v>
      </c>
      <c r="F12" s="10" t="s">
        <v>4324</v>
      </c>
      <c r="G12" s="22">
        <v>3830.62530707</v>
      </c>
    </row>
    <row r="13" spans="1:7" x14ac:dyDescent="0.45">
      <c r="A13" s="10" t="s">
        <v>1660</v>
      </c>
      <c r="B13" s="10" t="s">
        <v>1659</v>
      </c>
      <c r="C13" s="10" t="s">
        <v>63</v>
      </c>
      <c r="D13" s="10" t="s">
        <v>1658</v>
      </c>
      <c r="E13" s="21">
        <v>500000</v>
      </c>
      <c r="F13" s="10"/>
      <c r="G13" s="10">
        <v>0</v>
      </c>
    </row>
    <row r="14" spans="1:7" x14ac:dyDescent="0.45">
      <c r="A14" s="10" t="s">
        <v>1048</v>
      </c>
      <c r="B14" s="10" t="s">
        <v>1657</v>
      </c>
      <c r="C14" s="10" t="s">
        <v>63</v>
      </c>
      <c r="D14" s="10" t="s">
        <v>1046</v>
      </c>
      <c r="E14" s="21">
        <v>105000000</v>
      </c>
      <c r="F14" s="10" t="s">
        <v>4323</v>
      </c>
      <c r="G14" s="22">
        <v>4179</v>
      </c>
    </row>
    <row r="15" spans="1:7" x14ac:dyDescent="0.45">
      <c r="A15" s="10" t="s">
        <v>1040</v>
      </c>
      <c r="B15" s="10" t="s">
        <v>1039</v>
      </c>
      <c r="C15" s="10" t="s">
        <v>63</v>
      </c>
      <c r="D15" s="10" t="s">
        <v>1038</v>
      </c>
      <c r="E15" s="21">
        <v>14399997</v>
      </c>
      <c r="F15" s="10" t="s">
        <v>4322</v>
      </c>
      <c r="G15" s="22">
        <v>3738.2392212</v>
      </c>
    </row>
    <row r="16" spans="1:7" x14ac:dyDescent="0.45">
      <c r="A16" s="10" t="s">
        <v>1037</v>
      </c>
      <c r="B16" s="10" t="s">
        <v>1036</v>
      </c>
      <c r="C16" s="10" t="s">
        <v>63</v>
      </c>
      <c r="D16" s="10" t="s">
        <v>1035</v>
      </c>
      <c r="E16" s="21">
        <v>123817165</v>
      </c>
      <c r="F16" s="10" t="s">
        <v>4321</v>
      </c>
      <c r="G16" s="22">
        <v>193.74909979</v>
      </c>
    </row>
    <row r="17" spans="1:7" x14ac:dyDescent="0.45">
      <c r="A17" s="10" t="s">
        <v>4320</v>
      </c>
      <c r="B17" s="10" t="s">
        <v>4316</v>
      </c>
      <c r="C17" s="10" t="s">
        <v>63</v>
      </c>
      <c r="D17" s="10" t="s">
        <v>4319</v>
      </c>
      <c r="E17" s="21">
        <v>1715146860</v>
      </c>
      <c r="F17" s="10" t="s">
        <v>4318</v>
      </c>
      <c r="G17" s="22">
        <v>239.53741047</v>
      </c>
    </row>
    <row r="18" spans="1:7" x14ac:dyDescent="0.45">
      <c r="A18" s="10" t="s">
        <v>4317</v>
      </c>
      <c r="B18" s="10" t="s">
        <v>4316</v>
      </c>
      <c r="C18" s="10" t="s">
        <v>67</v>
      </c>
      <c r="D18" s="10" t="s">
        <v>4315</v>
      </c>
      <c r="E18" s="21">
        <v>351787200</v>
      </c>
      <c r="F18" s="10" t="s">
        <v>4314</v>
      </c>
      <c r="G18" s="22">
        <v>59.642001890000003</v>
      </c>
    </row>
    <row r="19" spans="1:7" ht="19.149999999999999" x14ac:dyDescent="0.45">
      <c r="A19" s="10" t="s">
        <v>1033</v>
      </c>
      <c r="B19" s="10" t="s">
        <v>1032</v>
      </c>
      <c r="C19" s="10" t="s">
        <v>63</v>
      </c>
      <c r="D19" s="10" t="s">
        <v>1031</v>
      </c>
      <c r="E19" s="21">
        <v>773900078</v>
      </c>
      <c r="F19" s="10" t="s">
        <v>4313</v>
      </c>
      <c r="G19" s="22">
        <v>799.20661054999994</v>
      </c>
    </row>
    <row r="20" spans="1:7" x14ac:dyDescent="0.45">
      <c r="A20" s="10" t="s">
        <v>1026</v>
      </c>
      <c r="B20" s="10" t="s">
        <v>1022</v>
      </c>
      <c r="C20" s="10" t="s">
        <v>63</v>
      </c>
      <c r="D20" s="10" t="s">
        <v>1025</v>
      </c>
      <c r="E20" s="21">
        <v>1388289720</v>
      </c>
      <c r="F20" s="10" t="s">
        <v>4312</v>
      </c>
      <c r="G20" s="22">
        <v>33511.925551079999</v>
      </c>
    </row>
    <row r="21" spans="1:7" x14ac:dyDescent="0.45">
      <c r="A21" s="10" t="s">
        <v>1023</v>
      </c>
      <c r="B21" s="10" t="s">
        <v>1022</v>
      </c>
      <c r="C21" s="10" t="s">
        <v>67</v>
      </c>
      <c r="D21" s="10" t="s">
        <v>1021</v>
      </c>
      <c r="E21" s="21">
        <v>461764300</v>
      </c>
      <c r="F21" s="10" t="s">
        <v>4311</v>
      </c>
      <c r="G21" s="22">
        <v>4150.3375284000003</v>
      </c>
    </row>
    <row r="22" spans="1:7" x14ac:dyDescent="0.45">
      <c r="A22" s="10" t="s">
        <v>4310</v>
      </c>
      <c r="B22" s="10" t="s">
        <v>4309</v>
      </c>
      <c r="C22" s="10" t="s">
        <v>63</v>
      </c>
      <c r="D22" s="10" t="s">
        <v>4308</v>
      </c>
      <c r="E22" s="21">
        <v>14864392</v>
      </c>
      <c r="F22" s="10" t="s">
        <v>4307</v>
      </c>
      <c r="G22" s="22">
        <v>9779.2834967999988</v>
      </c>
    </row>
    <row r="23" spans="1:7" x14ac:dyDescent="0.45">
      <c r="A23" s="10" t="s">
        <v>4306</v>
      </c>
      <c r="B23" s="10" t="s">
        <v>4305</v>
      </c>
      <c r="C23" s="10" t="s">
        <v>63</v>
      </c>
      <c r="D23" s="10" t="s">
        <v>4304</v>
      </c>
      <c r="E23" s="21">
        <v>91000000</v>
      </c>
      <c r="F23" s="10"/>
      <c r="G23" s="10">
        <v>0</v>
      </c>
    </row>
    <row r="24" spans="1:7" x14ac:dyDescent="0.45">
      <c r="A24" s="10" t="s">
        <v>11</v>
      </c>
      <c r="B24" s="10" t="s">
        <v>1018</v>
      </c>
      <c r="C24" s="10" t="s">
        <v>63</v>
      </c>
      <c r="D24" s="10" t="s">
        <v>1019</v>
      </c>
      <c r="E24" s="21">
        <v>170169754</v>
      </c>
      <c r="F24" s="10">
        <v>1693</v>
      </c>
      <c r="G24" s="22">
        <v>288097.393522</v>
      </c>
    </row>
    <row r="25" spans="1:7" x14ac:dyDescent="0.45">
      <c r="A25" s="10" t="s">
        <v>12</v>
      </c>
      <c r="B25" s="10" t="s">
        <v>1018</v>
      </c>
      <c r="C25" s="10" t="s">
        <v>67</v>
      </c>
      <c r="D25" s="10" t="s">
        <v>1017</v>
      </c>
      <c r="E25" s="21">
        <v>34622686</v>
      </c>
      <c r="F25" s="10" t="s">
        <v>4303</v>
      </c>
      <c r="G25" s="22">
        <v>44188.934141800004</v>
      </c>
    </row>
    <row r="26" spans="1:7" x14ac:dyDescent="0.45">
      <c r="A26" s="10" t="s">
        <v>4302</v>
      </c>
      <c r="B26" s="10" t="s">
        <v>4298</v>
      </c>
      <c r="C26" s="10" t="s">
        <v>63</v>
      </c>
      <c r="D26" s="10" t="s">
        <v>4301</v>
      </c>
      <c r="E26" s="21">
        <v>1042667488</v>
      </c>
      <c r="F26" s="10" t="s">
        <v>4300</v>
      </c>
      <c r="G26" s="22">
        <v>35096.187646080005</v>
      </c>
    </row>
    <row r="27" spans="1:7" x14ac:dyDescent="0.45">
      <c r="A27" s="10" t="s">
        <v>4299</v>
      </c>
      <c r="B27" s="10" t="s">
        <v>4298</v>
      </c>
      <c r="C27" s="10" t="s">
        <v>67</v>
      </c>
      <c r="D27" s="10" t="s">
        <v>4297</v>
      </c>
      <c r="E27" s="21">
        <v>50060997</v>
      </c>
      <c r="F27" s="10" t="s">
        <v>4296</v>
      </c>
      <c r="G27" s="22">
        <v>1354.9008838099999</v>
      </c>
    </row>
    <row r="28" spans="1:7" x14ac:dyDescent="0.45">
      <c r="A28" s="10" t="s">
        <v>1012</v>
      </c>
      <c r="B28" s="10" t="s">
        <v>1008</v>
      </c>
      <c r="C28" s="10" t="s">
        <v>63</v>
      </c>
      <c r="D28" s="10" t="s">
        <v>1011</v>
      </c>
      <c r="E28" s="21">
        <v>949023840</v>
      </c>
      <c r="F28" s="10" t="s">
        <v>4295</v>
      </c>
      <c r="G28" s="22">
        <v>12548.942236319999</v>
      </c>
    </row>
    <row r="29" spans="1:7" x14ac:dyDescent="0.45">
      <c r="A29" s="10" t="s">
        <v>1009</v>
      </c>
      <c r="B29" s="10" t="s">
        <v>1008</v>
      </c>
      <c r="C29" s="10" t="s">
        <v>67</v>
      </c>
      <c r="D29" s="10" t="s">
        <v>1007</v>
      </c>
      <c r="E29" s="21">
        <v>36165270</v>
      </c>
      <c r="F29" s="10" t="s">
        <v>4294</v>
      </c>
      <c r="G29" s="22">
        <v>179.19891285</v>
      </c>
    </row>
    <row r="30" spans="1:7" x14ac:dyDescent="0.45">
      <c r="A30" s="10" t="s">
        <v>1005</v>
      </c>
      <c r="B30" s="10" t="s">
        <v>1004</v>
      </c>
      <c r="C30" s="10" t="s">
        <v>63</v>
      </c>
      <c r="D30" s="10" t="s">
        <v>1003</v>
      </c>
      <c r="E30" s="21">
        <v>1150000000</v>
      </c>
      <c r="F30" s="10" t="s">
        <v>4293</v>
      </c>
      <c r="G30" s="22">
        <v>12323.4</v>
      </c>
    </row>
    <row r="31" spans="1:7" x14ac:dyDescent="0.45">
      <c r="A31" s="10" t="s">
        <v>4292</v>
      </c>
      <c r="B31" s="10" t="s">
        <v>4289</v>
      </c>
      <c r="C31" s="10" t="s">
        <v>63</v>
      </c>
      <c r="D31" s="10" t="s">
        <v>4291</v>
      </c>
      <c r="E31" s="21">
        <v>9506650</v>
      </c>
      <c r="F31" s="10"/>
      <c r="G31" s="10">
        <v>0</v>
      </c>
    </row>
    <row r="32" spans="1:7" x14ac:dyDescent="0.45">
      <c r="A32" s="10" t="s">
        <v>4290</v>
      </c>
      <c r="B32" s="10" t="s">
        <v>4289</v>
      </c>
      <c r="C32" s="10" t="s">
        <v>67</v>
      </c>
      <c r="D32" s="10" t="s">
        <v>4288</v>
      </c>
      <c r="E32" s="21">
        <v>3147550</v>
      </c>
      <c r="F32" s="10" t="s">
        <v>4287</v>
      </c>
      <c r="G32" s="22">
        <v>42.77205695</v>
      </c>
    </row>
    <row r="33" spans="1:7" x14ac:dyDescent="0.45">
      <c r="A33" s="10" t="s">
        <v>1001</v>
      </c>
      <c r="B33" s="10" t="s">
        <v>4286</v>
      </c>
      <c r="C33" s="10" t="s">
        <v>63</v>
      </c>
      <c r="D33" s="10" t="s">
        <v>999</v>
      </c>
      <c r="E33" s="21">
        <v>7027270</v>
      </c>
      <c r="F33" s="10" t="s">
        <v>4285</v>
      </c>
      <c r="G33" s="22">
        <v>5257.1006870000001</v>
      </c>
    </row>
    <row r="34" spans="1:7" x14ac:dyDescent="0.45">
      <c r="A34" s="10" t="s">
        <v>10</v>
      </c>
      <c r="B34" s="10" t="s">
        <v>1643</v>
      </c>
      <c r="C34" s="10" t="s">
        <v>63</v>
      </c>
      <c r="D34" s="10" t="s">
        <v>997</v>
      </c>
      <c r="E34" s="21">
        <v>300718935</v>
      </c>
      <c r="F34" s="10" t="s">
        <v>4284</v>
      </c>
      <c r="G34" s="22">
        <v>23654.551427099999</v>
      </c>
    </row>
    <row r="35" spans="1:7" x14ac:dyDescent="0.45">
      <c r="A35" s="10" t="s">
        <v>2973</v>
      </c>
      <c r="B35" s="10" t="s">
        <v>1643</v>
      </c>
      <c r="C35" s="10" t="s">
        <v>67</v>
      </c>
      <c r="D35" s="10" t="s">
        <v>2972</v>
      </c>
      <c r="E35" s="21">
        <v>65211000</v>
      </c>
      <c r="F35" s="10" t="s">
        <v>4283</v>
      </c>
      <c r="G35" s="22">
        <v>5799.2142299999996</v>
      </c>
    </row>
    <row r="36" spans="1:7" ht="19.149999999999999" x14ac:dyDescent="0.45">
      <c r="A36" s="10" t="s">
        <v>992</v>
      </c>
      <c r="B36" s="10" t="s">
        <v>991</v>
      </c>
      <c r="C36" s="10" t="s">
        <v>63</v>
      </c>
      <c r="D36" s="10" t="s">
        <v>990</v>
      </c>
      <c r="E36" s="21">
        <v>472382880</v>
      </c>
      <c r="F36" s="10" t="s">
        <v>4282</v>
      </c>
      <c r="G36" s="22">
        <v>23878.954583999999</v>
      </c>
    </row>
    <row r="37" spans="1:7" x14ac:dyDescent="0.45">
      <c r="A37" s="10" t="s">
        <v>988</v>
      </c>
      <c r="B37" s="10" t="s">
        <v>987</v>
      </c>
      <c r="C37" s="10" t="s">
        <v>63</v>
      </c>
      <c r="D37" s="10" t="s">
        <v>986</v>
      </c>
      <c r="E37" s="21">
        <v>26771420</v>
      </c>
      <c r="F37" s="10" t="s">
        <v>4281</v>
      </c>
      <c r="G37" s="22">
        <v>172.48825905999999</v>
      </c>
    </row>
    <row r="38" spans="1:7" x14ac:dyDescent="0.45">
      <c r="A38" s="10" t="s">
        <v>984</v>
      </c>
      <c r="B38" s="10" t="s">
        <v>983</v>
      </c>
      <c r="C38" s="10" t="s">
        <v>63</v>
      </c>
      <c r="D38" s="10" t="s">
        <v>982</v>
      </c>
      <c r="E38" s="21">
        <v>600216</v>
      </c>
      <c r="F38" s="10" t="s">
        <v>4280</v>
      </c>
      <c r="G38" s="22">
        <v>1252.350684</v>
      </c>
    </row>
    <row r="39" spans="1:7" x14ac:dyDescent="0.45">
      <c r="A39" s="10" t="s">
        <v>41</v>
      </c>
      <c r="B39" s="10" t="s">
        <v>1279</v>
      </c>
      <c r="C39" s="10" t="s">
        <v>63</v>
      </c>
      <c r="D39" s="10" t="s">
        <v>980</v>
      </c>
      <c r="E39" s="21">
        <v>1007701355</v>
      </c>
      <c r="F39" s="10" t="s">
        <v>4279</v>
      </c>
      <c r="G39" s="22">
        <v>402778.23159350001</v>
      </c>
    </row>
    <row r="40" spans="1:7" ht="19.149999999999999" x14ac:dyDescent="0.45">
      <c r="A40" s="10" t="s">
        <v>978</v>
      </c>
      <c r="B40" s="10" t="s">
        <v>977</v>
      </c>
      <c r="C40" s="10" t="s">
        <v>63</v>
      </c>
      <c r="D40" s="10" t="s">
        <v>976</v>
      </c>
      <c r="E40" s="21">
        <v>3161965</v>
      </c>
      <c r="F40" s="10">
        <v>2681</v>
      </c>
      <c r="G40" s="22">
        <v>8477.2281650000004</v>
      </c>
    </row>
    <row r="41" spans="1:7" x14ac:dyDescent="0.45">
      <c r="A41" s="10" t="s">
        <v>4278</v>
      </c>
      <c r="B41" s="10" t="s">
        <v>4275</v>
      </c>
      <c r="C41" s="10" t="s">
        <v>63</v>
      </c>
      <c r="D41" s="10" t="s">
        <v>4277</v>
      </c>
      <c r="E41" s="21">
        <v>2331157</v>
      </c>
      <c r="F41" s="10"/>
      <c r="G41" s="10">
        <v>0</v>
      </c>
    </row>
    <row r="42" spans="1:7" x14ac:dyDescent="0.45">
      <c r="A42" s="10" t="s">
        <v>4276</v>
      </c>
      <c r="B42" s="10" t="s">
        <v>4275</v>
      </c>
      <c r="C42" s="10" t="s">
        <v>63</v>
      </c>
      <c r="D42" s="10" t="s">
        <v>4274</v>
      </c>
      <c r="E42" s="21">
        <v>13397977</v>
      </c>
      <c r="F42" s="10"/>
      <c r="G42" s="10">
        <v>0</v>
      </c>
    </row>
    <row r="43" spans="1:7" x14ac:dyDescent="0.45">
      <c r="A43" s="10" t="s">
        <v>4273</v>
      </c>
      <c r="B43" s="10" t="s">
        <v>4269</v>
      </c>
      <c r="C43" s="10" t="s">
        <v>63</v>
      </c>
      <c r="D43" s="10" t="s">
        <v>4272</v>
      </c>
      <c r="E43" s="21">
        <v>1625666413</v>
      </c>
      <c r="F43" s="10" t="s">
        <v>4271</v>
      </c>
      <c r="G43" s="22">
        <v>158.73819690000002</v>
      </c>
    </row>
    <row r="44" spans="1:7" x14ac:dyDescent="0.45">
      <c r="A44" s="10" t="s">
        <v>4270</v>
      </c>
      <c r="B44" s="10" t="s">
        <v>4269</v>
      </c>
      <c r="C44" s="10" t="s">
        <v>67</v>
      </c>
      <c r="D44" s="10" t="s">
        <v>4268</v>
      </c>
      <c r="E44" s="21">
        <v>436475172</v>
      </c>
      <c r="F44" s="10" t="s">
        <v>4267</v>
      </c>
      <c r="G44" s="22">
        <v>40.112941259999999</v>
      </c>
    </row>
    <row r="45" spans="1:7" x14ac:dyDescent="0.45">
      <c r="A45" s="10" t="s">
        <v>975</v>
      </c>
      <c r="B45" s="10" t="s">
        <v>974</v>
      </c>
      <c r="C45" s="10" t="s">
        <v>63</v>
      </c>
      <c r="D45" s="10" t="s">
        <v>973</v>
      </c>
      <c r="E45" s="21">
        <v>54195410</v>
      </c>
      <c r="F45" s="10" t="s">
        <v>4266</v>
      </c>
      <c r="G45" s="22">
        <v>4222.9063471999998</v>
      </c>
    </row>
    <row r="46" spans="1:7" ht="19.149999999999999" x14ac:dyDescent="0.45">
      <c r="A46" s="10" t="s">
        <v>1637</v>
      </c>
      <c r="B46" s="10" t="s">
        <v>1636</v>
      </c>
      <c r="C46" s="10" t="s">
        <v>63</v>
      </c>
      <c r="D46" s="10" t="s">
        <v>1635</v>
      </c>
      <c r="E46" s="21">
        <v>700000000</v>
      </c>
      <c r="F46" s="10"/>
      <c r="G46" s="10">
        <v>0</v>
      </c>
    </row>
    <row r="47" spans="1:7" x14ac:dyDescent="0.45">
      <c r="A47" s="10" t="s">
        <v>972</v>
      </c>
      <c r="B47" s="10" t="s">
        <v>968</v>
      </c>
      <c r="C47" s="10" t="s">
        <v>63</v>
      </c>
      <c r="D47" s="10" t="s">
        <v>971</v>
      </c>
      <c r="E47" s="21">
        <v>6894914573</v>
      </c>
      <c r="F47" s="10" t="s">
        <v>4265</v>
      </c>
      <c r="G47" s="22">
        <v>1850.9398171199998</v>
      </c>
    </row>
    <row r="48" spans="1:7" x14ac:dyDescent="0.45">
      <c r="A48" s="10" t="s">
        <v>969</v>
      </c>
      <c r="B48" s="10" t="s">
        <v>968</v>
      </c>
      <c r="C48" s="10" t="s">
        <v>67</v>
      </c>
      <c r="D48" s="10" t="s">
        <v>967</v>
      </c>
      <c r="E48" s="21">
        <v>859219416</v>
      </c>
      <c r="F48" s="10" t="s">
        <v>4264</v>
      </c>
      <c r="G48" s="22">
        <v>254.79292562000001</v>
      </c>
    </row>
    <row r="49" spans="1:7" x14ac:dyDescent="0.45">
      <c r="A49" s="10" t="s">
        <v>965</v>
      </c>
      <c r="B49" s="10" t="s">
        <v>961</v>
      </c>
      <c r="C49" s="10" t="s">
        <v>63</v>
      </c>
      <c r="D49" s="10" t="s">
        <v>964</v>
      </c>
      <c r="E49" s="21">
        <v>166167000</v>
      </c>
      <c r="F49" s="10" t="s">
        <v>4263</v>
      </c>
      <c r="G49" s="22">
        <v>4816.8489959999997</v>
      </c>
    </row>
    <row r="50" spans="1:7" x14ac:dyDescent="0.45">
      <c r="A50" s="10" t="s">
        <v>962</v>
      </c>
      <c r="B50" s="10" t="s">
        <v>961</v>
      </c>
      <c r="C50" s="10" t="s">
        <v>63</v>
      </c>
      <c r="D50" s="10" t="s">
        <v>960</v>
      </c>
      <c r="E50" s="21">
        <v>55389000</v>
      </c>
      <c r="F50" s="10" t="s">
        <v>4262</v>
      </c>
      <c r="G50" s="22">
        <v>765.86370299999999</v>
      </c>
    </row>
    <row r="51" spans="1:7" ht="19.149999999999999" x14ac:dyDescent="0.45">
      <c r="A51" s="10" t="s">
        <v>955</v>
      </c>
      <c r="B51" s="10" t="s">
        <v>954</v>
      </c>
      <c r="C51" s="10" t="s">
        <v>63</v>
      </c>
      <c r="D51" s="10" t="s">
        <v>953</v>
      </c>
      <c r="E51" s="21">
        <v>5269115472</v>
      </c>
      <c r="F51" s="10" t="s">
        <v>4261</v>
      </c>
      <c r="G51" s="22">
        <v>475.85381827999998</v>
      </c>
    </row>
    <row r="52" spans="1:7" x14ac:dyDescent="0.45">
      <c r="A52" s="10" t="s">
        <v>951</v>
      </c>
      <c r="B52" s="10" t="s">
        <v>947</v>
      </c>
      <c r="C52" s="10" t="s">
        <v>63</v>
      </c>
      <c r="D52" s="10" t="s">
        <v>950</v>
      </c>
      <c r="E52" s="21">
        <v>721182860</v>
      </c>
      <c r="F52" s="10" t="s">
        <v>4260</v>
      </c>
      <c r="G52" s="22">
        <v>12211.06818552</v>
      </c>
    </row>
    <row r="53" spans="1:7" x14ac:dyDescent="0.45">
      <c r="A53" s="10" t="s">
        <v>948</v>
      </c>
      <c r="B53" s="10" t="s">
        <v>947</v>
      </c>
      <c r="C53" s="10" t="s">
        <v>67</v>
      </c>
      <c r="D53" s="10" t="s">
        <v>946</v>
      </c>
      <c r="E53" s="21">
        <v>154256400</v>
      </c>
      <c r="F53" s="10" t="s">
        <v>4259</v>
      </c>
      <c r="G53" s="22">
        <v>2895.5468844000002</v>
      </c>
    </row>
    <row r="54" spans="1:7" x14ac:dyDescent="0.45">
      <c r="A54" s="10" t="s">
        <v>4258</v>
      </c>
      <c r="B54" s="10" t="s">
        <v>4257</v>
      </c>
      <c r="C54" s="10" t="s">
        <v>63</v>
      </c>
      <c r="D54" s="10" t="s">
        <v>4256</v>
      </c>
      <c r="E54" s="21">
        <v>500000000</v>
      </c>
      <c r="F54" s="10"/>
      <c r="G54" s="10">
        <v>0</v>
      </c>
    </row>
    <row r="55" spans="1:7" x14ac:dyDescent="0.45">
      <c r="A55" s="10" t="s">
        <v>944</v>
      </c>
      <c r="B55" s="10" t="s">
        <v>943</v>
      </c>
      <c r="C55" s="10" t="s">
        <v>63</v>
      </c>
      <c r="D55" s="10" t="s">
        <v>942</v>
      </c>
      <c r="E55" s="21">
        <v>91500000</v>
      </c>
      <c r="F55" s="10" t="s">
        <v>4255</v>
      </c>
      <c r="G55" s="22">
        <v>1361.7945</v>
      </c>
    </row>
    <row r="56" spans="1:7" x14ac:dyDescent="0.45">
      <c r="A56" s="10" t="s">
        <v>17</v>
      </c>
      <c r="B56" s="10" t="s">
        <v>940</v>
      </c>
      <c r="C56" s="10" t="s">
        <v>63</v>
      </c>
      <c r="D56" s="10" t="s">
        <v>939</v>
      </c>
      <c r="E56" s="21">
        <v>124750000</v>
      </c>
      <c r="F56" s="10" t="s">
        <v>4254</v>
      </c>
      <c r="G56" s="22">
        <v>47669.47</v>
      </c>
    </row>
    <row r="57" spans="1:7" x14ac:dyDescent="0.45">
      <c r="A57" s="10" t="s">
        <v>4253</v>
      </c>
      <c r="B57" s="10" t="s">
        <v>4249</v>
      </c>
      <c r="C57" s="10" t="s">
        <v>63</v>
      </c>
      <c r="D57" s="10" t="s">
        <v>4252</v>
      </c>
      <c r="E57" s="21">
        <v>10086000</v>
      </c>
      <c r="F57" s="10" t="s">
        <v>4251</v>
      </c>
      <c r="G57" s="22">
        <v>3072.09474</v>
      </c>
    </row>
    <row r="58" spans="1:7" x14ac:dyDescent="0.45">
      <c r="A58" s="10" t="s">
        <v>4250</v>
      </c>
      <c r="B58" s="10" t="s">
        <v>4249</v>
      </c>
      <c r="C58" s="10" t="s">
        <v>67</v>
      </c>
      <c r="D58" s="10" t="s">
        <v>4248</v>
      </c>
      <c r="E58" s="21">
        <v>359000</v>
      </c>
      <c r="F58" s="10"/>
      <c r="G58" s="10">
        <v>0</v>
      </c>
    </row>
    <row r="59" spans="1:7" ht="31.9" x14ac:dyDescent="0.45">
      <c r="A59" s="10" t="s">
        <v>1624</v>
      </c>
      <c r="B59" s="10" t="s">
        <v>1623</v>
      </c>
      <c r="C59" s="10" t="s">
        <v>67</v>
      </c>
      <c r="D59" s="10" t="s">
        <v>1622</v>
      </c>
      <c r="E59" s="21">
        <v>750000</v>
      </c>
      <c r="F59" s="10">
        <v>40</v>
      </c>
      <c r="G59" s="22">
        <v>30</v>
      </c>
    </row>
    <row r="60" spans="1:7" ht="25.5" x14ac:dyDescent="0.45">
      <c r="A60" s="10" t="s">
        <v>938</v>
      </c>
      <c r="B60" s="10" t="s">
        <v>937</v>
      </c>
      <c r="C60" s="10" t="s">
        <v>63</v>
      </c>
      <c r="D60" s="10" t="s">
        <v>936</v>
      </c>
      <c r="E60" s="21">
        <v>17223107804</v>
      </c>
      <c r="F60" s="10" t="s">
        <v>4247</v>
      </c>
      <c r="G60" s="22">
        <v>19446.611021500001</v>
      </c>
    </row>
    <row r="61" spans="1:7" x14ac:dyDescent="0.45">
      <c r="A61" s="10" t="s">
        <v>934</v>
      </c>
      <c r="B61" s="10" t="s">
        <v>931</v>
      </c>
      <c r="C61" s="10" t="s">
        <v>63</v>
      </c>
      <c r="D61" s="10" t="s">
        <v>933</v>
      </c>
      <c r="E61" s="21">
        <v>343407</v>
      </c>
      <c r="F61" s="10" t="s">
        <v>4246</v>
      </c>
      <c r="G61" s="22">
        <v>352.71332969999997</v>
      </c>
    </row>
    <row r="62" spans="1:7" x14ac:dyDescent="0.45">
      <c r="A62" s="10" t="s">
        <v>932</v>
      </c>
      <c r="B62" s="10" t="s">
        <v>931</v>
      </c>
      <c r="C62" s="10" t="s">
        <v>67</v>
      </c>
      <c r="D62" s="10" t="s">
        <v>930</v>
      </c>
      <c r="E62" s="21">
        <v>114469</v>
      </c>
      <c r="F62" s="10" t="s">
        <v>4245</v>
      </c>
      <c r="G62" s="22">
        <v>102.51843640000001</v>
      </c>
    </row>
    <row r="63" spans="1:7" x14ac:dyDescent="0.45">
      <c r="A63" s="10" t="s">
        <v>4244</v>
      </c>
      <c r="B63" s="10" t="s">
        <v>4243</v>
      </c>
      <c r="C63" s="10" t="s">
        <v>63</v>
      </c>
      <c r="D63" s="10" t="s">
        <v>4242</v>
      </c>
      <c r="E63" s="21">
        <v>920000</v>
      </c>
      <c r="F63" s="10"/>
      <c r="G63" s="10">
        <v>0</v>
      </c>
    </row>
    <row r="64" spans="1:7" x14ac:dyDescent="0.45">
      <c r="A64" s="10" t="s">
        <v>929</v>
      </c>
      <c r="B64" s="10" t="s">
        <v>928</v>
      </c>
      <c r="C64" s="10" t="s">
        <v>63</v>
      </c>
      <c r="D64" s="10" t="s">
        <v>927</v>
      </c>
      <c r="E64" s="21">
        <v>1404308</v>
      </c>
      <c r="F64" s="10" t="s">
        <v>4241</v>
      </c>
      <c r="G64" s="22">
        <v>2630.8306072</v>
      </c>
    </row>
    <row r="65" spans="1:7" x14ac:dyDescent="0.45">
      <c r="A65" s="10" t="s">
        <v>4240</v>
      </c>
      <c r="B65" s="10" t="s">
        <v>4239</v>
      </c>
      <c r="C65" s="10" t="s">
        <v>63</v>
      </c>
      <c r="D65" s="10" t="s">
        <v>4238</v>
      </c>
      <c r="E65" s="21">
        <v>575000</v>
      </c>
      <c r="F65" s="10"/>
      <c r="G65" s="10">
        <v>0</v>
      </c>
    </row>
    <row r="66" spans="1:7" x14ac:dyDescent="0.45">
      <c r="A66" s="10" t="s">
        <v>53</v>
      </c>
      <c r="B66" s="10" t="s">
        <v>922</v>
      </c>
      <c r="C66" s="10" t="s">
        <v>63</v>
      </c>
      <c r="D66" s="10" t="s">
        <v>921</v>
      </c>
      <c r="E66" s="21">
        <v>63048706145</v>
      </c>
      <c r="F66" s="10" t="s">
        <v>4237</v>
      </c>
      <c r="G66" s="22">
        <v>180054.49500889002</v>
      </c>
    </row>
    <row r="67" spans="1:7" x14ac:dyDescent="0.45">
      <c r="A67" s="10" t="s">
        <v>4236</v>
      </c>
      <c r="B67" s="10" t="s">
        <v>4235</v>
      </c>
      <c r="C67" s="10" t="s">
        <v>63</v>
      </c>
      <c r="D67" s="10" t="s">
        <v>4234</v>
      </c>
      <c r="E67" s="21">
        <v>4400000000</v>
      </c>
      <c r="F67" s="10"/>
      <c r="G67" s="10">
        <v>0</v>
      </c>
    </row>
    <row r="68" spans="1:7" x14ac:dyDescent="0.45">
      <c r="A68" s="10" t="s">
        <v>919</v>
      </c>
      <c r="B68" s="10" t="s">
        <v>918</v>
      </c>
      <c r="C68" s="10" t="s">
        <v>63</v>
      </c>
      <c r="D68" s="10" t="s">
        <v>2951</v>
      </c>
      <c r="E68" s="21">
        <v>21000</v>
      </c>
      <c r="F68" s="10"/>
      <c r="G68" s="10">
        <v>0</v>
      </c>
    </row>
    <row r="69" spans="1:7" x14ac:dyDescent="0.45">
      <c r="A69" s="10" t="s">
        <v>2950</v>
      </c>
      <c r="B69" s="10" t="s">
        <v>918</v>
      </c>
      <c r="C69" s="10" t="s">
        <v>63</v>
      </c>
      <c r="D69" s="10" t="s">
        <v>2949</v>
      </c>
      <c r="E69" s="21">
        <v>3000000</v>
      </c>
      <c r="F69" s="10"/>
      <c r="G69" s="10">
        <v>0</v>
      </c>
    </row>
    <row r="70" spans="1:7" x14ac:dyDescent="0.45">
      <c r="A70" s="10" t="s">
        <v>2948</v>
      </c>
      <c r="B70" s="10" t="s">
        <v>918</v>
      </c>
      <c r="C70" s="10" t="s">
        <v>63</v>
      </c>
      <c r="D70" s="10" t="s">
        <v>2947</v>
      </c>
      <c r="E70" s="21">
        <v>429000</v>
      </c>
      <c r="F70" s="10"/>
      <c r="G70" s="10">
        <v>0</v>
      </c>
    </row>
    <row r="71" spans="1:7" x14ac:dyDescent="0.45">
      <c r="A71" s="10" t="s">
        <v>2946</v>
      </c>
      <c r="B71" s="10" t="s">
        <v>918</v>
      </c>
      <c r="C71" s="10" t="s">
        <v>63</v>
      </c>
      <c r="D71" s="10" t="s">
        <v>2945</v>
      </c>
      <c r="E71" s="21">
        <v>6900000</v>
      </c>
      <c r="F71" s="10"/>
      <c r="G71" s="10">
        <v>0</v>
      </c>
    </row>
    <row r="72" spans="1:7" x14ac:dyDescent="0.45">
      <c r="A72" s="10" t="s">
        <v>4233</v>
      </c>
      <c r="B72" s="10" t="s">
        <v>4232</v>
      </c>
      <c r="C72" s="10" t="s">
        <v>63</v>
      </c>
      <c r="D72" s="10" t="s">
        <v>4231</v>
      </c>
      <c r="E72" s="21">
        <v>5700000</v>
      </c>
      <c r="F72" s="10"/>
      <c r="G72" s="10">
        <v>0</v>
      </c>
    </row>
    <row r="73" spans="1:7" x14ac:dyDescent="0.45">
      <c r="A73" s="10" t="s">
        <v>4230</v>
      </c>
      <c r="B73" s="10" t="s">
        <v>4229</v>
      </c>
      <c r="C73" s="10" t="s">
        <v>63</v>
      </c>
      <c r="D73" s="10" t="s">
        <v>4228</v>
      </c>
      <c r="E73" s="21">
        <v>159149055713</v>
      </c>
      <c r="F73" s="10" t="s">
        <v>4227</v>
      </c>
      <c r="G73" s="22">
        <v>8683.1724797000006</v>
      </c>
    </row>
    <row r="74" spans="1:7" x14ac:dyDescent="0.45">
      <c r="A74" s="10" t="s">
        <v>50</v>
      </c>
      <c r="B74" s="10" t="s">
        <v>916</v>
      </c>
      <c r="C74" s="10" t="s">
        <v>63</v>
      </c>
      <c r="D74" s="10" t="s">
        <v>915</v>
      </c>
      <c r="E74" s="21">
        <v>1255948128393</v>
      </c>
      <c r="F74" s="10" t="s">
        <v>4226</v>
      </c>
      <c r="G74" s="22">
        <v>394694.25882878003</v>
      </c>
    </row>
    <row r="75" spans="1:7" x14ac:dyDescent="0.45">
      <c r="A75" s="10" t="s">
        <v>913</v>
      </c>
      <c r="B75" s="10" t="s">
        <v>912</v>
      </c>
      <c r="C75" s="10" t="s">
        <v>63</v>
      </c>
      <c r="D75" s="10" t="s">
        <v>911</v>
      </c>
      <c r="E75" s="21">
        <v>2951250000</v>
      </c>
      <c r="F75" s="10" t="s">
        <v>4225</v>
      </c>
      <c r="G75" s="22">
        <v>34570.942499999997</v>
      </c>
    </row>
    <row r="76" spans="1:7" x14ac:dyDescent="0.45">
      <c r="A76" s="10" t="s">
        <v>909</v>
      </c>
      <c r="B76" s="10" t="s">
        <v>908</v>
      </c>
      <c r="C76" s="10" t="s">
        <v>67</v>
      </c>
      <c r="D76" s="10" t="s">
        <v>907</v>
      </c>
      <c r="E76" s="21">
        <v>1880000</v>
      </c>
      <c r="F76" s="10" t="s">
        <v>1614</v>
      </c>
      <c r="G76" s="22">
        <v>19.175999999999998</v>
      </c>
    </row>
    <row r="77" spans="1:7" x14ac:dyDescent="0.45">
      <c r="A77" s="10" t="s">
        <v>4224</v>
      </c>
      <c r="B77" s="10" t="s">
        <v>4223</v>
      </c>
      <c r="C77" s="10" t="s">
        <v>63</v>
      </c>
      <c r="D77" s="10" t="s">
        <v>4222</v>
      </c>
      <c r="E77" s="21">
        <v>201000000</v>
      </c>
      <c r="F77" s="10"/>
      <c r="G77" s="10">
        <v>0</v>
      </c>
    </row>
    <row r="78" spans="1:7" x14ac:dyDescent="0.45">
      <c r="A78" s="10" t="s">
        <v>906</v>
      </c>
      <c r="B78" s="10" t="s">
        <v>903</v>
      </c>
      <c r="C78" s="10" t="s">
        <v>63</v>
      </c>
      <c r="D78" s="10" t="s">
        <v>905</v>
      </c>
      <c r="E78" s="21">
        <v>18520260</v>
      </c>
      <c r="F78" s="10" t="s">
        <v>4221</v>
      </c>
      <c r="G78" s="22">
        <v>17231.249904</v>
      </c>
    </row>
    <row r="79" spans="1:7" x14ac:dyDescent="0.45">
      <c r="A79" s="10" t="s">
        <v>904</v>
      </c>
      <c r="B79" s="10" t="s">
        <v>903</v>
      </c>
      <c r="C79" s="10" t="s">
        <v>67</v>
      </c>
      <c r="D79" s="10" t="s">
        <v>902</v>
      </c>
      <c r="E79" s="21">
        <v>1453500</v>
      </c>
      <c r="F79" s="10" t="s">
        <v>4220</v>
      </c>
      <c r="G79" s="22">
        <v>886.05359999999996</v>
      </c>
    </row>
    <row r="80" spans="1:7" x14ac:dyDescent="0.45">
      <c r="A80" s="10" t="s">
        <v>901</v>
      </c>
      <c r="B80" s="10" t="s">
        <v>900</v>
      </c>
      <c r="C80" s="10" t="s">
        <v>63</v>
      </c>
      <c r="D80" s="10" t="s">
        <v>899</v>
      </c>
      <c r="E80" s="21">
        <v>185125000</v>
      </c>
      <c r="F80" s="10" t="s">
        <v>4219</v>
      </c>
      <c r="G80" s="22">
        <v>49111.811249999999</v>
      </c>
    </row>
    <row r="81" spans="1:7" x14ac:dyDescent="0.45">
      <c r="A81" s="10" t="s">
        <v>15</v>
      </c>
      <c r="B81" s="10" t="s">
        <v>898</v>
      </c>
      <c r="C81" s="10" t="s">
        <v>63</v>
      </c>
      <c r="D81" s="10" t="s">
        <v>897</v>
      </c>
      <c r="E81" s="21">
        <v>23673512900</v>
      </c>
      <c r="F81" s="10" t="s">
        <v>4218</v>
      </c>
      <c r="G81" s="22">
        <v>4278987.4566749996</v>
      </c>
    </row>
    <row r="82" spans="1:7" x14ac:dyDescent="0.45">
      <c r="A82" s="10" t="s">
        <v>895</v>
      </c>
      <c r="B82" s="10" t="s">
        <v>894</v>
      </c>
      <c r="C82" s="10" t="s">
        <v>63</v>
      </c>
      <c r="D82" s="10" t="s">
        <v>893</v>
      </c>
      <c r="E82" s="21">
        <v>185125000</v>
      </c>
      <c r="F82" s="10" t="s">
        <v>4217</v>
      </c>
      <c r="G82" s="22">
        <v>49195.1175</v>
      </c>
    </row>
    <row r="83" spans="1:7" x14ac:dyDescent="0.45">
      <c r="A83" s="10" t="s">
        <v>892</v>
      </c>
      <c r="B83" s="10" t="s">
        <v>891</v>
      </c>
      <c r="C83" s="10" t="s">
        <v>63</v>
      </c>
      <c r="D83" s="10" t="s">
        <v>890</v>
      </c>
      <c r="E83" s="21">
        <v>1000</v>
      </c>
      <c r="F83" s="10"/>
      <c r="G83" s="10">
        <v>0</v>
      </c>
    </row>
    <row r="84" spans="1:7" x14ac:dyDescent="0.45">
      <c r="A84" s="10" t="s">
        <v>4216</v>
      </c>
      <c r="B84" s="10" t="s">
        <v>891</v>
      </c>
      <c r="C84" s="10" t="s">
        <v>63</v>
      </c>
      <c r="D84" s="10" t="s">
        <v>4215</v>
      </c>
      <c r="E84" s="21">
        <v>378500000</v>
      </c>
      <c r="F84" s="10"/>
      <c r="G84" s="10">
        <v>0</v>
      </c>
    </row>
    <row r="85" spans="1:7" x14ac:dyDescent="0.45">
      <c r="A85" s="10" t="s">
        <v>52</v>
      </c>
      <c r="B85" s="10" t="s">
        <v>1262</v>
      </c>
      <c r="C85" s="10" t="s">
        <v>63</v>
      </c>
      <c r="D85" s="10" t="s">
        <v>888</v>
      </c>
      <c r="E85" s="21">
        <v>43069355</v>
      </c>
      <c r="F85" s="10" t="s">
        <v>4214</v>
      </c>
      <c r="G85" s="22">
        <v>23623.541217499998</v>
      </c>
    </row>
    <row r="86" spans="1:7" x14ac:dyDescent="0.45">
      <c r="A86" s="10" t="s">
        <v>16</v>
      </c>
      <c r="B86" s="10" t="s">
        <v>1261</v>
      </c>
      <c r="C86" s="10" t="s">
        <v>63</v>
      </c>
      <c r="D86" s="10" t="s">
        <v>886</v>
      </c>
      <c r="E86" s="21">
        <v>190627747</v>
      </c>
      <c r="F86" s="10">
        <v>5438</v>
      </c>
      <c r="G86" s="22">
        <v>1036633.688186</v>
      </c>
    </row>
    <row r="87" spans="1:7" x14ac:dyDescent="0.45">
      <c r="A87" s="10" t="s">
        <v>885</v>
      </c>
      <c r="B87" s="10" t="s">
        <v>1260</v>
      </c>
      <c r="C87" s="10" t="s">
        <v>63</v>
      </c>
      <c r="D87" s="10" t="s">
        <v>883</v>
      </c>
      <c r="E87" s="21">
        <v>158093157</v>
      </c>
      <c r="F87" s="10" t="s">
        <v>4213</v>
      </c>
      <c r="G87" s="22">
        <v>4178.4021395099999</v>
      </c>
    </row>
    <row r="88" spans="1:7" x14ac:dyDescent="0.45">
      <c r="A88" s="10" t="s">
        <v>873</v>
      </c>
      <c r="B88" s="10" t="s">
        <v>1603</v>
      </c>
      <c r="C88" s="10" t="s">
        <v>63</v>
      </c>
      <c r="D88" s="10" t="s">
        <v>871</v>
      </c>
      <c r="E88" s="21">
        <v>60000000</v>
      </c>
      <c r="F88" s="10" t="s">
        <v>4212</v>
      </c>
      <c r="G88" s="22">
        <v>1791</v>
      </c>
    </row>
    <row r="89" spans="1:7" x14ac:dyDescent="0.45">
      <c r="A89" s="10" t="s">
        <v>869</v>
      </c>
      <c r="B89" s="10" t="s">
        <v>868</v>
      </c>
      <c r="C89" s="10" t="s">
        <v>63</v>
      </c>
      <c r="D89" s="10" t="s">
        <v>867</v>
      </c>
      <c r="E89" s="21">
        <v>11217094</v>
      </c>
      <c r="F89" s="10" t="s">
        <v>4211</v>
      </c>
      <c r="G89" s="22">
        <v>3684.8153790000001</v>
      </c>
    </row>
    <row r="90" spans="1:7" x14ac:dyDescent="0.45">
      <c r="A90" s="10" t="s">
        <v>866</v>
      </c>
      <c r="B90" s="10" t="s">
        <v>1255</v>
      </c>
      <c r="C90" s="10" t="s">
        <v>63</v>
      </c>
      <c r="D90" s="10" t="s">
        <v>865</v>
      </c>
      <c r="E90" s="21">
        <v>688894206</v>
      </c>
      <c r="F90" s="10" t="s">
        <v>4210</v>
      </c>
      <c r="G90" s="22">
        <v>664.43846169000005</v>
      </c>
    </row>
    <row r="91" spans="1:7" x14ac:dyDescent="0.45">
      <c r="A91" s="10" t="s">
        <v>864</v>
      </c>
      <c r="B91" s="10" t="s">
        <v>1255</v>
      </c>
      <c r="C91" s="10" t="s">
        <v>67</v>
      </c>
      <c r="D91" s="10" t="s">
        <v>862</v>
      </c>
      <c r="E91" s="21">
        <v>229631402</v>
      </c>
      <c r="F91" s="10" t="s">
        <v>4209</v>
      </c>
      <c r="G91" s="22">
        <v>230.82548528999999</v>
      </c>
    </row>
    <row r="92" spans="1:7" x14ac:dyDescent="0.45">
      <c r="A92" s="10" t="s">
        <v>36</v>
      </c>
      <c r="B92" s="10" t="s">
        <v>857</v>
      </c>
      <c r="C92" s="10" t="s">
        <v>63</v>
      </c>
      <c r="D92" s="10" t="s">
        <v>856</v>
      </c>
      <c r="E92" s="21">
        <v>290302702379</v>
      </c>
      <c r="F92" s="10" t="s">
        <v>4208</v>
      </c>
      <c r="G92" s="22">
        <v>314368.79640621995</v>
      </c>
    </row>
    <row r="93" spans="1:7" x14ac:dyDescent="0.45">
      <c r="A93" s="10" t="s">
        <v>848</v>
      </c>
      <c r="B93" s="10" t="s">
        <v>843</v>
      </c>
      <c r="C93" s="10" t="s">
        <v>63</v>
      </c>
      <c r="D93" s="10" t="s">
        <v>847</v>
      </c>
      <c r="E93" s="21">
        <v>448410</v>
      </c>
      <c r="F93" s="10" t="s">
        <v>4207</v>
      </c>
      <c r="G93" s="22">
        <v>531.63489600000003</v>
      </c>
    </row>
    <row r="94" spans="1:7" x14ac:dyDescent="0.45">
      <c r="A94" s="10" t="s">
        <v>846</v>
      </c>
      <c r="B94" s="10" t="s">
        <v>843</v>
      </c>
      <c r="C94" s="10" t="s">
        <v>63</v>
      </c>
      <c r="D94" s="10" t="s">
        <v>845</v>
      </c>
      <c r="E94" s="21">
        <v>352319</v>
      </c>
      <c r="F94" s="10"/>
      <c r="G94" s="10">
        <v>0</v>
      </c>
    </row>
    <row r="95" spans="1:7" x14ac:dyDescent="0.45">
      <c r="A95" s="10" t="s">
        <v>844</v>
      </c>
      <c r="B95" s="10" t="s">
        <v>843</v>
      </c>
      <c r="C95" s="10" t="s">
        <v>67</v>
      </c>
      <c r="D95" s="10" t="s">
        <v>842</v>
      </c>
      <c r="E95" s="21">
        <v>266910</v>
      </c>
      <c r="F95" s="10" t="s">
        <v>4206</v>
      </c>
      <c r="G95" s="22">
        <v>163.30354530000002</v>
      </c>
    </row>
    <row r="96" spans="1:7" x14ac:dyDescent="0.45">
      <c r="A96" s="10" t="s">
        <v>18</v>
      </c>
      <c r="B96" s="10" t="s">
        <v>2924</v>
      </c>
      <c r="C96" s="10" t="s">
        <v>63</v>
      </c>
      <c r="D96" s="10" t="s">
        <v>1595</v>
      </c>
      <c r="E96" s="21">
        <v>9716000000000</v>
      </c>
      <c r="F96" s="10" t="s">
        <v>4205</v>
      </c>
      <c r="G96" s="22">
        <v>300224.40000000002</v>
      </c>
    </row>
    <row r="97" spans="1:7" x14ac:dyDescent="0.45">
      <c r="A97" s="10" t="s">
        <v>838</v>
      </c>
      <c r="B97" s="10" t="s">
        <v>837</v>
      </c>
      <c r="C97" s="10" t="s">
        <v>63</v>
      </c>
      <c r="D97" s="10" t="s">
        <v>836</v>
      </c>
      <c r="E97" s="21">
        <v>4766807700</v>
      </c>
      <c r="F97" s="10" t="s">
        <v>4204</v>
      </c>
      <c r="G97" s="22">
        <v>84248.559289800003</v>
      </c>
    </row>
    <row r="98" spans="1:7" x14ac:dyDescent="0.45">
      <c r="A98" s="10" t="s">
        <v>834</v>
      </c>
      <c r="B98" s="10" t="s">
        <v>833</v>
      </c>
      <c r="C98" s="10" t="s">
        <v>63</v>
      </c>
      <c r="D98" s="10" t="s">
        <v>832</v>
      </c>
      <c r="E98" s="21">
        <v>1166009086</v>
      </c>
      <c r="F98" s="10" t="s">
        <v>4203</v>
      </c>
      <c r="G98" s="22">
        <v>8870.9971262099989</v>
      </c>
    </row>
    <row r="99" spans="1:7" ht="25.5" x14ac:dyDescent="0.45">
      <c r="A99" s="10" t="s">
        <v>4202</v>
      </c>
      <c r="B99" s="10" t="s">
        <v>4201</v>
      </c>
      <c r="C99" s="10" t="s">
        <v>63</v>
      </c>
      <c r="D99" s="10" t="s">
        <v>4200</v>
      </c>
      <c r="E99" s="21">
        <v>240000</v>
      </c>
      <c r="F99" s="10"/>
      <c r="G99" s="10">
        <v>0</v>
      </c>
    </row>
    <row r="100" spans="1:7" x14ac:dyDescent="0.45">
      <c r="A100" s="10" t="s">
        <v>830</v>
      </c>
      <c r="B100" s="10" t="s">
        <v>829</v>
      </c>
      <c r="C100" s="10" t="s">
        <v>63</v>
      </c>
      <c r="D100" s="10" t="s">
        <v>828</v>
      </c>
      <c r="E100" s="21">
        <v>75000000</v>
      </c>
      <c r="F100" s="10" t="s">
        <v>4199</v>
      </c>
      <c r="G100" s="22">
        <v>988.875</v>
      </c>
    </row>
    <row r="101" spans="1:7" ht="19.149999999999999" x14ac:dyDescent="0.45">
      <c r="A101" s="10" t="s">
        <v>4198</v>
      </c>
      <c r="B101" s="10" t="s">
        <v>4194</v>
      </c>
      <c r="C101" s="10" t="s">
        <v>63</v>
      </c>
      <c r="D101" s="10" t="s">
        <v>4197</v>
      </c>
      <c r="E101" s="21">
        <v>1097370827</v>
      </c>
      <c r="F101" s="10" t="s">
        <v>4196</v>
      </c>
      <c r="G101" s="22">
        <v>238.9854187</v>
      </c>
    </row>
    <row r="102" spans="1:7" ht="19.149999999999999" x14ac:dyDescent="0.45">
      <c r="A102" s="10" t="s">
        <v>4195</v>
      </c>
      <c r="B102" s="10" t="s">
        <v>4194</v>
      </c>
      <c r="C102" s="10" t="s">
        <v>67</v>
      </c>
      <c r="D102" s="10" t="s">
        <v>4193</v>
      </c>
      <c r="E102" s="21">
        <v>152180014</v>
      </c>
      <c r="F102" s="10" t="s">
        <v>1103</v>
      </c>
      <c r="G102" s="22">
        <v>24.424892249999999</v>
      </c>
    </row>
    <row r="103" spans="1:7" ht="19.149999999999999" x14ac:dyDescent="0.45">
      <c r="A103" s="10" t="s">
        <v>826</v>
      </c>
      <c r="B103" s="10" t="s">
        <v>822</v>
      </c>
      <c r="C103" s="10" t="s">
        <v>63</v>
      </c>
      <c r="D103" s="10" t="s">
        <v>825</v>
      </c>
      <c r="E103" s="21">
        <v>932654723</v>
      </c>
      <c r="F103" s="10" t="s">
        <v>4192</v>
      </c>
      <c r="G103" s="22">
        <v>10906.46433076</v>
      </c>
    </row>
    <row r="104" spans="1:7" ht="19.149999999999999" x14ac:dyDescent="0.45">
      <c r="A104" s="10" t="s">
        <v>823</v>
      </c>
      <c r="B104" s="10" t="s">
        <v>822</v>
      </c>
      <c r="C104" s="10" t="s">
        <v>67</v>
      </c>
      <c r="D104" s="10" t="s">
        <v>821</v>
      </c>
      <c r="E104" s="21">
        <v>310884574</v>
      </c>
      <c r="F104" s="10" t="s">
        <v>4191</v>
      </c>
      <c r="G104" s="22">
        <v>2108.4191808699998</v>
      </c>
    </row>
    <row r="105" spans="1:7" x14ac:dyDescent="0.45">
      <c r="A105" s="10" t="s">
        <v>819</v>
      </c>
      <c r="B105" s="10" t="s">
        <v>816</v>
      </c>
      <c r="C105" s="10" t="s">
        <v>63</v>
      </c>
      <c r="D105" s="10" t="s">
        <v>818</v>
      </c>
      <c r="E105" s="21">
        <v>237043251</v>
      </c>
      <c r="F105" s="10" t="s">
        <v>4190</v>
      </c>
      <c r="G105" s="22">
        <v>18463.298820389999</v>
      </c>
    </row>
    <row r="106" spans="1:7" x14ac:dyDescent="0.45">
      <c r="A106" s="10" t="s">
        <v>817</v>
      </c>
      <c r="B106" s="10" t="s">
        <v>816</v>
      </c>
      <c r="C106" s="10" t="s">
        <v>67</v>
      </c>
      <c r="D106" s="10" t="s">
        <v>815</v>
      </c>
      <c r="E106" s="21">
        <v>3696506</v>
      </c>
      <c r="F106" s="10" t="s">
        <v>4189</v>
      </c>
      <c r="G106" s="22">
        <v>183.55739843999999</v>
      </c>
    </row>
    <row r="107" spans="1:7" x14ac:dyDescent="0.45">
      <c r="A107" s="10" t="s">
        <v>813</v>
      </c>
      <c r="B107" s="10" t="s">
        <v>812</v>
      </c>
      <c r="C107" s="10" t="s">
        <v>63</v>
      </c>
      <c r="D107" s="10" t="s">
        <v>811</v>
      </c>
      <c r="E107" s="21">
        <v>17869440</v>
      </c>
      <c r="F107" s="10" t="s">
        <v>4188</v>
      </c>
      <c r="G107" s="22">
        <v>3314.7811200000001</v>
      </c>
    </row>
    <row r="108" spans="1:7" x14ac:dyDescent="0.45">
      <c r="A108" s="10" t="s">
        <v>809</v>
      </c>
      <c r="B108" s="10" t="s">
        <v>808</v>
      </c>
      <c r="C108" s="10" t="s">
        <v>63</v>
      </c>
      <c r="D108" s="10" t="s">
        <v>807</v>
      </c>
      <c r="E108" s="21">
        <v>99258355</v>
      </c>
      <c r="F108" s="10" t="s">
        <v>4187</v>
      </c>
      <c r="G108" s="22">
        <v>16769.699077249999</v>
      </c>
    </row>
    <row r="109" spans="1:7" x14ac:dyDescent="0.45">
      <c r="A109" s="10" t="s">
        <v>805</v>
      </c>
      <c r="B109" s="10" t="s">
        <v>802</v>
      </c>
      <c r="C109" s="10" t="s">
        <v>63</v>
      </c>
      <c r="D109" s="10" t="s">
        <v>804</v>
      </c>
      <c r="E109" s="21">
        <v>41851554774</v>
      </c>
      <c r="F109" s="10" t="s">
        <v>4186</v>
      </c>
      <c r="G109" s="22">
        <v>5708.5520711700001</v>
      </c>
    </row>
    <row r="110" spans="1:7" x14ac:dyDescent="0.45">
      <c r="A110" s="10" t="s">
        <v>803</v>
      </c>
      <c r="B110" s="10" t="s">
        <v>802</v>
      </c>
      <c r="C110" s="10" t="s">
        <v>67</v>
      </c>
      <c r="D110" s="10" t="s">
        <v>801</v>
      </c>
      <c r="E110" s="21">
        <v>183062052</v>
      </c>
      <c r="F110" s="10"/>
      <c r="G110" s="10">
        <v>0</v>
      </c>
    </row>
    <row r="111" spans="1:7" x14ac:dyDescent="0.45">
      <c r="A111" s="10" t="s">
        <v>4185</v>
      </c>
      <c r="B111" s="10" t="s">
        <v>4184</v>
      </c>
      <c r="C111" s="10" t="s">
        <v>63</v>
      </c>
      <c r="D111" s="10" t="s">
        <v>4183</v>
      </c>
      <c r="E111" s="21">
        <v>600000</v>
      </c>
      <c r="F111" s="10"/>
      <c r="G111" s="10">
        <v>0</v>
      </c>
    </row>
    <row r="112" spans="1:7" x14ac:dyDescent="0.45">
      <c r="A112" s="10" t="s">
        <v>4182</v>
      </c>
      <c r="B112" s="10" t="s">
        <v>4181</v>
      </c>
      <c r="C112" s="10" t="s">
        <v>63</v>
      </c>
      <c r="D112" s="10" t="s">
        <v>4180</v>
      </c>
      <c r="E112" s="21">
        <v>154089390</v>
      </c>
      <c r="F112" s="10" t="s">
        <v>4179</v>
      </c>
      <c r="G112" s="22">
        <v>15772.589960399999</v>
      </c>
    </row>
    <row r="113" spans="1:7" x14ac:dyDescent="0.45">
      <c r="A113" s="10" t="s">
        <v>1583</v>
      </c>
      <c r="B113" s="10" t="s">
        <v>1579</v>
      </c>
      <c r="C113" s="10" t="s">
        <v>63</v>
      </c>
      <c r="D113" s="10" t="s">
        <v>1582</v>
      </c>
      <c r="E113" s="21">
        <v>2148390472</v>
      </c>
      <c r="F113" s="10" t="s">
        <v>4178</v>
      </c>
      <c r="G113" s="22">
        <v>270.35345699999999</v>
      </c>
    </row>
    <row r="114" spans="1:7" x14ac:dyDescent="0.45">
      <c r="A114" s="10" t="s">
        <v>1580</v>
      </c>
      <c r="B114" s="10" t="s">
        <v>1579</v>
      </c>
      <c r="C114" s="10" t="s">
        <v>67</v>
      </c>
      <c r="D114" s="10" t="s">
        <v>1578</v>
      </c>
      <c r="E114" s="21">
        <v>703995200</v>
      </c>
      <c r="F114" s="10" t="s">
        <v>4177</v>
      </c>
      <c r="G114" s="22">
        <v>57.607927220000001</v>
      </c>
    </row>
    <row r="115" spans="1:7" x14ac:dyDescent="0.45">
      <c r="A115" s="10" t="s">
        <v>794</v>
      </c>
      <c r="B115" s="10" t="s">
        <v>793</v>
      </c>
      <c r="C115" s="10" t="s">
        <v>63</v>
      </c>
      <c r="D115" s="10" t="s">
        <v>792</v>
      </c>
      <c r="E115" s="21">
        <v>91487347</v>
      </c>
      <c r="F115" s="10" t="s">
        <v>4176</v>
      </c>
      <c r="G115" s="22">
        <v>1698.18813501</v>
      </c>
    </row>
    <row r="116" spans="1:7" x14ac:dyDescent="0.45">
      <c r="A116" s="10" t="s">
        <v>19</v>
      </c>
      <c r="B116" s="10" t="s">
        <v>791</v>
      </c>
      <c r="C116" s="10" t="s">
        <v>63</v>
      </c>
      <c r="D116" s="10" t="s">
        <v>790</v>
      </c>
      <c r="E116" s="21">
        <v>707229559</v>
      </c>
      <c r="F116" s="10" t="s">
        <v>3049</v>
      </c>
      <c r="G116" s="22">
        <v>32942.752858220003</v>
      </c>
    </row>
    <row r="117" spans="1:7" x14ac:dyDescent="0.45">
      <c r="A117" s="10" t="s">
        <v>789</v>
      </c>
      <c r="B117" s="10" t="s">
        <v>1243</v>
      </c>
      <c r="C117" s="10" t="s">
        <v>63</v>
      </c>
      <c r="D117" s="10" t="s">
        <v>788</v>
      </c>
      <c r="E117" s="21">
        <v>495380</v>
      </c>
      <c r="F117" s="10" t="s">
        <v>4175</v>
      </c>
      <c r="G117" s="22">
        <v>846.70349599999997</v>
      </c>
    </row>
    <row r="118" spans="1:7" x14ac:dyDescent="0.45">
      <c r="A118" s="10" t="s">
        <v>787</v>
      </c>
      <c r="B118" s="10" t="s">
        <v>1242</v>
      </c>
      <c r="C118" s="10" t="s">
        <v>63</v>
      </c>
      <c r="D118" s="10" t="s">
        <v>785</v>
      </c>
      <c r="E118" s="21">
        <v>17670339</v>
      </c>
      <c r="F118" s="10"/>
      <c r="G118" s="10">
        <v>0</v>
      </c>
    </row>
    <row r="119" spans="1:7" x14ac:dyDescent="0.45">
      <c r="A119" s="10" t="s">
        <v>784</v>
      </c>
      <c r="B119" s="10" t="s">
        <v>783</v>
      </c>
      <c r="C119" s="10" t="s">
        <v>63</v>
      </c>
      <c r="D119" s="10" t="s">
        <v>782</v>
      </c>
      <c r="E119" s="21">
        <v>250126</v>
      </c>
      <c r="F119" s="10">
        <v>54700</v>
      </c>
      <c r="G119" s="22">
        <v>13681.8922</v>
      </c>
    </row>
    <row r="120" spans="1:7" x14ac:dyDescent="0.45">
      <c r="A120" s="10" t="s">
        <v>1573</v>
      </c>
      <c r="B120" s="10" t="s">
        <v>1572</v>
      </c>
      <c r="C120" s="10" t="s">
        <v>63</v>
      </c>
      <c r="D120" s="10" t="s">
        <v>1571</v>
      </c>
      <c r="E120" s="21">
        <v>330992</v>
      </c>
      <c r="F120" s="10"/>
      <c r="G120" s="10">
        <v>0</v>
      </c>
    </row>
    <row r="121" spans="1:7" x14ac:dyDescent="0.45">
      <c r="A121" s="10" t="s">
        <v>4174</v>
      </c>
      <c r="B121" s="10" t="s">
        <v>4170</v>
      </c>
      <c r="C121" s="10" t="s">
        <v>63</v>
      </c>
      <c r="D121" s="10" t="s">
        <v>4173</v>
      </c>
      <c r="E121" s="21">
        <v>1432206616</v>
      </c>
      <c r="F121" s="10" t="s">
        <v>4172</v>
      </c>
      <c r="G121" s="22">
        <v>1853.2753610999998</v>
      </c>
    </row>
    <row r="122" spans="1:7" x14ac:dyDescent="0.45">
      <c r="A122" s="10" t="s">
        <v>4171</v>
      </c>
      <c r="B122" s="10" t="s">
        <v>4170</v>
      </c>
      <c r="C122" s="10" t="s">
        <v>67</v>
      </c>
      <c r="D122" s="10" t="s">
        <v>4169</v>
      </c>
      <c r="E122" s="21">
        <v>118405759</v>
      </c>
      <c r="F122" s="10"/>
      <c r="G122" s="10">
        <v>0</v>
      </c>
    </row>
    <row r="123" spans="1:7" x14ac:dyDescent="0.45">
      <c r="A123" s="10" t="s">
        <v>4168</v>
      </c>
      <c r="B123" s="10" t="s">
        <v>4165</v>
      </c>
      <c r="C123" s="10" t="s">
        <v>63</v>
      </c>
      <c r="D123" s="10" t="s">
        <v>4167</v>
      </c>
      <c r="E123" s="21">
        <v>146602782</v>
      </c>
      <c r="F123" s="10"/>
      <c r="G123" s="10">
        <v>0</v>
      </c>
    </row>
    <row r="124" spans="1:7" x14ac:dyDescent="0.45">
      <c r="A124" s="10" t="s">
        <v>4166</v>
      </c>
      <c r="B124" s="10" t="s">
        <v>4165</v>
      </c>
      <c r="C124" s="10" t="s">
        <v>67</v>
      </c>
      <c r="D124" s="10" t="s">
        <v>4164</v>
      </c>
      <c r="E124" s="21">
        <v>14393052</v>
      </c>
      <c r="F124" s="10"/>
      <c r="G124" s="10">
        <v>0</v>
      </c>
    </row>
    <row r="125" spans="1:7" x14ac:dyDescent="0.45">
      <c r="A125" s="10" t="s">
        <v>781</v>
      </c>
      <c r="B125" s="10" t="s">
        <v>778</v>
      </c>
      <c r="C125" s="10" t="s">
        <v>63</v>
      </c>
      <c r="D125" s="10" t="s">
        <v>780</v>
      </c>
      <c r="E125" s="21">
        <v>748012</v>
      </c>
      <c r="F125" s="10">
        <v>5583</v>
      </c>
      <c r="G125" s="22">
        <v>4176.1509960000003</v>
      </c>
    </row>
    <row r="126" spans="1:7" x14ac:dyDescent="0.45">
      <c r="A126" s="10" t="s">
        <v>779</v>
      </c>
      <c r="B126" s="10" t="s">
        <v>778</v>
      </c>
      <c r="C126" s="10" t="s">
        <v>67</v>
      </c>
      <c r="D126" s="10" t="s">
        <v>777</v>
      </c>
      <c r="E126" s="21">
        <v>249337</v>
      </c>
      <c r="F126" s="10">
        <v>6065</v>
      </c>
      <c r="G126" s="22">
        <v>1512.2289049999999</v>
      </c>
    </row>
    <row r="127" spans="1:7" x14ac:dyDescent="0.45">
      <c r="A127" s="10" t="s">
        <v>776</v>
      </c>
      <c r="B127" s="10" t="s">
        <v>773</v>
      </c>
      <c r="C127" s="10" t="s">
        <v>63</v>
      </c>
      <c r="D127" s="10" t="s">
        <v>775</v>
      </c>
      <c r="E127" s="21">
        <v>213258000</v>
      </c>
      <c r="F127" s="10" t="s">
        <v>4163</v>
      </c>
      <c r="G127" s="22">
        <v>2558.242968</v>
      </c>
    </row>
    <row r="128" spans="1:7" x14ac:dyDescent="0.45">
      <c r="A128" s="10" t="s">
        <v>774</v>
      </c>
      <c r="B128" s="10" t="s">
        <v>773</v>
      </c>
      <c r="C128" s="10" t="s">
        <v>67</v>
      </c>
      <c r="D128" s="10" t="s">
        <v>772</v>
      </c>
      <c r="E128" s="21">
        <v>71086000</v>
      </c>
      <c r="F128" s="10" t="s">
        <v>4162</v>
      </c>
      <c r="G128" s="22">
        <v>522.41101400000002</v>
      </c>
    </row>
    <row r="129" spans="1:7" x14ac:dyDescent="0.45">
      <c r="A129" s="10" t="s">
        <v>770</v>
      </c>
      <c r="B129" s="10" t="s">
        <v>766</v>
      </c>
      <c r="C129" s="10" t="s">
        <v>63</v>
      </c>
      <c r="D129" s="10" t="s">
        <v>769</v>
      </c>
      <c r="E129" s="21">
        <v>9217583</v>
      </c>
      <c r="F129" s="10" t="s">
        <v>4161</v>
      </c>
      <c r="G129" s="22">
        <v>1097.3532561500001</v>
      </c>
    </row>
    <row r="130" spans="1:7" x14ac:dyDescent="0.45">
      <c r="A130" s="10" t="s">
        <v>767</v>
      </c>
      <c r="B130" s="10" t="s">
        <v>766</v>
      </c>
      <c r="C130" s="10" t="s">
        <v>67</v>
      </c>
      <c r="D130" s="10" t="s">
        <v>765</v>
      </c>
      <c r="E130" s="21">
        <v>1474549</v>
      </c>
      <c r="F130" s="10" t="s">
        <v>4160</v>
      </c>
      <c r="G130" s="22">
        <v>116.32717061</v>
      </c>
    </row>
    <row r="131" spans="1:7" ht="19.149999999999999" x14ac:dyDescent="0.45">
      <c r="A131" s="10" t="s">
        <v>763</v>
      </c>
      <c r="B131" s="10" t="s">
        <v>760</v>
      </c>
      <c r="C131" s="10" t="s">
        <v>63</v>
      </c>
      <c r="D131" s="10" t="s">
        <v>762</v>
      </c>
      <c r="E131" s="21">
        <v>596039612</v>
      </c>
      <c r="F131" s="10" t="s">
        <v>4159</v>
      </c>
      <c r="G131" s="22">
        <v>3311.0000446599997</v>
      </c>
    </row>
    <row r="132" spans="1:7" ht="19.149999999999999" x14ac:dyDescent="0.45">
      <c r="A132" s="10" t="s">
        <v>761</v>
      </c>
      <c r="B132" s="10" t="s">
        <v>760</v>
      </c>
      <c r="C132" s="10" t="s">
        <v>67</v>
      </c>
      <c r="D132" s="10" t="s">
        <v>759</v>
      </c>
      <c r="E132" s="21">
        <v>168993328</v>
      </c>
      <c r="F132" s="10" t="s">
        <v>4158</v>
      </c>
      <c r="G132" s="22">
        <v>660.51042249</v>
      </c>
    </row>
    <row r="133" spans="1:7" x14ac:dyDescent="0.45">
      <c r="A133" s="10" t="s">
        <v>757</v>
      </c>
      <c r="B133" s="10" t="s">
        <v>1566</v>
      </c>
      <c r="C133" s="10" t="s">
        <v>63</v>
      </c>
      <c r="D133" s="10" t="s">
        <v>755</v>
      </c>
      <c r="E133" s="21">
        <v>391105645</v>
      </c>
      <c r="F133" s="10" t="s">
        <v>4157</v>
      </c>
      <c r="G133" s="22">
        <v>46576.771263050003</v>
      </c>
    </row>
    <row r="134" spans="1:7" x14ac:dyDescent="0.45">
      <c r="A134" s="10" t="s">
        <v>753</v>
      </c>
      <c r="B134" s="10" t="s">
        <v>749</v>
      </c>
      <c r="C134" s="10" t="s">
        <v>63</v>
      </c>
      <c r="D134" s="10" t="s">
        <v>752</v>
      </c>
      <c r="E134" s="21">
        <v>868998400</v>
      </c>
      <c r="F134" s="10" t="s">
        <v>4156</v>
      </c>
      <c r="G134" s="22">
        <v>492.37449343999998</v>
      </c>
    </row>
    <row r="135" spans="1:7" x14ac:dyDescent="0.45">
      <c r="A135" s="10" t="s">
        <v>750</v>
      </c>
      <c r="B135" s="10" t="s">
        <v>749</v>
      </c>
      <c r="C135" s="10" t="s">
        <v>67</v>
      </c>
      <c r="D135" s="10" t="s">
        <v>748</v>
      </c>
      <c r="E135" s="21">
        <v>136333440</v>
      </c>
      <c r="F135" s="10" t="s">
        <v>4155</v>
      </c>
      <c r="G135" s="22">
        <v>84.949366459999993</v>
      </c>
    </row>
    <row r="136" spans="1:7" x14ac:dyDescent="0.45">
      <c r="A136" s="10" t="s">
        <v>746</v>
      </c>
      <c r="B136" s="10" t="s">
        <v>745</v>
      </c>
      <c r="C136" s="10" t="s">
        <v>63</v>
      </c>
      <c r="D136" s="10" t="s">
        <v>744</v>
      </c>
      <c r="E136" s="21">
        <v>97460933</v>
      </c>
      <c r="F136" s="10" t="s">
        <v>4154</v>
      </c>
      <c r="G136" s="22">
        <v>6729.6774236499996</v>
      </c>
    </row>
    <row r="137" spans="1:7" x14ac:dyDescent="0.45">
      <c r="A137" s="10" t="s">
        <v>742</v>
      </c>
      <c r="B137" s="10" t="s">
        <v>741</v>
      </c>
      <c r="C137" s="10" t="s">
        <v>63</v>
      </c>
      <c r="D137" s="10" t="s">
        <v>740</v>
      </c>
      <c r="E137" s="21">
        <v>50326222</v>
      </c>
      <c r="F137" s="10"/>
      <c r="G137" s="10">
        <v>0</v>
      </c>
    </row>
    <row r="138" spans="1:7" ht="19.149999999999999" x14ac:dyDescent="0.45">
      <c r="A138" s="10" t="s">
        <v>4153</v>
      </c>
      <c r="B138" s="10" t="s">
        <v>4152</v>
      </c>
      <c r="C138" s="10" t="s">
        <v>63</v>
      </c>
      <c r="D138" s="10" t="s">
        <v>4151</v>
      </c>
      <c r="E138" s="21">
        <v>488624</v>
      </c>
      <c r="F138" s="10"/>
      <c r="G138" s="10">
        <v>0</v>
      </c>
    </row>
    <row r="139" spans="1:7" x14ac:dyDescent="0.45">
      <c r="A139" s="10" t="s">
        <v>4150</v>
      </c>
      <c r="B139" s="10" t="s">
        <v>4146</v>
      </c>
      <c r="C139" s="10" t="s">
        <v>63</v>
      </c>
      <c r="D139" s="10" t="s">
        <v>4149</v>
      </c>
      <c r="E139" s="21">
        <v>1141368480</v>
      </c>
      <c r="F139" s="10" t="s">
        <v>4148</v>
      </c>
      <c r="G139" s="22">
        <v>143.69829163</v>
      </c>
    </row>
    <row r="140" spans="1:7" x14ac:dyDescent="0.45">
      <c r="A140" s="10" t="s">
        <v>4147</v>
      </c>
      <c r="B140" s="10" t="s">
        <v>4146</v>
      </c>
      <c r="C140" s="10" t="s">
        <v>67</v>
      </c>
      <c r="D140" s="10" t="s">
        <v>4145</v>
      </c>
      <c r="E140" s="21">
        <v>243855360</v>
      </c>
      <c r="F140" s="10"/>
      <c r="G140" s="10">
        <v>0</v>
      </c>
    </row>
    <row r="141" spans="1:7" x14ac:dyDescent="0.45">
      <c r="A141" s="10" t="s">
        <v>739</v>
      </c>
      <c r="B141" s="10" t="s">
        <v>1233</v>
      </c>
      <c r="C141" s="10" t="s">
        <v>67</v>
      </c>
      <c r="D141" s="10" t="s">
        <v>737</v>
      </c>
      <c r="E141" s="21">
        <v>450000</v>
      </c>
      <c r="F141" s="10"/>
      <c r="G141" s="10">
        <v>0</v>
      </c>
    </row>
    <row r="142" spans="1:7" x14ac:dyDescent="0.45">
      <c r="A142" s="10" t="s">
        <v>733</v>
      </c>
      <c r="B142" s="10" t="s">
        <v>732</v>
      </c>
      <c r="C142" s="10" t="s">
        <v>63</v>
      </c>
      <c r="D142" s="10" t="s">
        <v>731</v>
      </c>
      <c r="E142" s="21">
        <v>70675984774</v>
      </c>
      <c r="F142" s="10" t="s">
        <v>4144</v>
      </c>
      <c r="G142" s="22">
        <v>13923.16900048</v>
      </c>
    </row>
    <row r="143" spans="1:7" ht="25.5" x14ac:dyDescent="0.45">
      <c r="A143" s="10" t="s">
        <v>730</v>
      </c>
      <c r="B143" s="10" t="s">
        <v>729</v>
      </c>
      <c r="C143" s="10" t="s">
        <v>63</v>
      </c>
      <c r="D143" s="10" t="s">
        <v>728</v>
      </c>
      <c r="E143" s="21">
        <v>884760</v>
      </c>
      <c r="F143" s="10"/>
      <c r="G143" s="10">
        <v>0</v>
      </c>
    </row>
    <row r="144" spans="1:7" x14ac:dyDescent="0.45">
      <c r="A144" s="10" t="s">
        <v>727</v>
      </c>
      <c r="B144" s="10" t="s">
        <v>1231</v>
      </c>
      <c r="C144" s="10" t="s">
        <v>63</v>
      </c>
      <c r="D144" s="10" t="s">
        <v>726</v>
      </c>
      <c r="E144" s="21">
        <v>1785114000</v>
      </c>
      <c r="F144" s="10" t="s">
        <v>4143</v>
      </c>
      <c r="G144" s="22">
        <v>7322.7161393999995</v>
      </c>
    </row>
    <row r="145" spans="1:7" x14ac:dyDescent="0.45">
      <c r="A145" s="10" t="s">
        <v>724</v>
      </c>
      <c r="B145" s="10" t="s">
        <v>1231</v>
      </c>
      <c r="C145" s="10" t="s">
        <v>67</v>
      </c>
      <c r="D145" s="10" t="s">
        <v>722</v>
      </c>
      <c r="E145" s="21">
        <v>119596000</v>
      </c>
      <c r="F145" s="10" t="s">
        <v>4142</v>
      </c>
      <c r="G145" s="22">
        <v>491.73091360000001</v>
      </c>
    </row>
    <row r="146" spans="1:7" x14ac:dyDescent="0.45">
      <c r="A146" s="10" t="s">
        <v>720</v>
      </c>
      <c r="B146" s="10" t="s">
        <v>719</v>
      </c>
      <c r="C146" s="10" t="s">
        <v>63</v>
      </c>
      <c r="D146" s="10" t="s">
        <v>718</v>
      </c>
      <c r="E146" s="21">
        <v>71519265</v>
      </c>
      <c r="F146" s="10" t="s">
        <v>4141</v>
      </c>
      <c r="G146" s="22">
        <v>1521.7154014100001</v>
      </c>
    </row>
    <row r="147" spans="1:7" x14ac:dyDescent="0.45">
      <c r="A147" s="10" t="s">
        <v>4140</v>
      </c>
      <c r="B147" s="10" t="s">
        <v>4139</v>
      </c>
      <c r="C147" s="10" t="s">
        <v>63</v>
      </c>
      <c r="D147" s="10" t="s">
        <v>4138</v>
      </c>
      <c r="E147" s="21">
        <v>2208600000</v>
      </c>
      <c r="F147" s="10"/>
      <c r="G147" s="10">
        <v>0</v>
      </c>
    </row>
    <row r="148" spans="1:7" x14ac:dyDescent="0.45">
      <c r="A148" s="10" t="s">
        <v>21</v>
      </c>
      <c r="B148" s="10" t="s">
        <v>716</v>
      </c>
      <c r="C148" s="10" t="s">
        <v>63</v>
      </c>
      <c r="D148" s="10" t="s">
        <v>715</v>
      </c>
      <c r="E148" s="21">
        <v>850563255</v>
      </c>
      <c r="F148" s="10" t="s">
        <v>4137</v>
      </c>
      <c r="G148" s="22">
        <v>1522678.339101</v>
      </c>
    </row>
    <row r="149" spans="1:7" x14ac:dyDescent="0.45">
      <c r="A149" s="10" t="s">
        <v>713</v>
      </c>
      <c r="B149" s="10" t="s">
        <v>710</v>
      </c>
      <c r="C149" s="10" t="s">
        <v>63</v>
      </c>
      <c r="D149" s="10" t="s">
        <v>712</v>
      </c>
      <c r="E149" s="21">
        <v>1140300</v>
      </c>
      <c r="F149" s="10" t="s">
        <v>4136</v>
      </c>
      <c r="G149" s="22">
        <v>5354.1646199999996</v>
      </c>
    </row>
    <row r="150" spans="1:7" x14ac:dyDescent="0.45">
      <c r="A150" s="10" t="s">
        <v>711</v>
      </c>
      <c r="B150" s="10" t="s">
        <v>710</v>
      </c>
      <c r="C150" s="10" t="s">
        <v>67</v>
      </c>
      <c r="D150" s="10" t="s">
        <v>709</v>
      </c>
      <c r="E150" s="21">
        <v>347700</v>
      </c>
      <c r="F150" s="10" t="s">
        <v>4135</v>
      </c>
      <c r="G150" s="22">
        <v>571.93173000000002</v>
      </c>
    </row>
    <row r="151" spans="1:7" x14ac:dyDescent="0.45">
      <c r="A151" s="10" t="s">
        <v>4134</v>
      </c>
      <c r="B151" s="10" t="s">
        <v>4130</v>
      </c>
      <c r="C151" s="10" t="s">
        <v>63</v>
      </c>
      <c r="D151" s="10" t="s">
        <v>4133</v>
      </c>
      <c r="E151" s="21">
        <v>111600000</v>
      </c>
      <c r="F151" s="10" t="s">
        <v>4132</v>
      </c>
      <c r="G151" s="22">
        <v>245.85480000000001</v>
      </c>
    </row>
    <row r="152" spans="1:7" x14ac:dyDescent="0.45">
      <c r="A152" s="10" t="s">
        <v>4131</v>
      </c>
      <c r="B152" s="10" t="s">
        <v>4130</v>
      </c>
      <c r="C152" s="10" t="s">
        <v>67</v>
      </c>
      <c r="D152" s="10" t="s">
        <v>4129</v>
      </c>
      <c r="E152" s="21">
        <v>37200000</v>
      </c>
      <c r="F152" s="10"/>
      <c r="G152" s="10">
        <v>0</v>
      </c>
    </row>
    <row r="153" spans="1:7" ht="19.149999999999999" x14ac:dyDescent="0.45">
      <c r="A153" s="10" t="s">
        <v>708</v>
      </c>
      <c r="B153" s="10" t="s">
        <v>707</v>
      </c>
      <c r="C153" s="10" t="s">
        <v>63</v>
      </c>
      <c r="D153" s="10" t="s">
        <v>706</v>
      </c>
      <c r="E153" s="21">
        <v>155521950</v>
      </c>
      <c r="F153" s="10" t="s">
        <v>4128</v>
      </c>
      <c r="G153" s="22">
        <v>535.92863969999996</v>
      </c>
    </row>
    <row r="154" spans="1:7" x14ac:dyDescent="0.45">
      <c r="A154" s="10" t="s">
        <v>705</v>
      </c>
      <c r="B154" s="10" t="s">
        <v>701</v>
      </c>
      <c r="C154" s="10" t="s">
        <v>63</v>
      </c>
      <c r="D154" s="10" t="s">
        <v>704</v>
      </c>
      <c r="E154" s="21">
        <v>926021679</v>
      </c>
      <c r="F154" s="10" t="s">
        <v>4127</v>
      </c>
      <c r="G154" s="22">
        <v>9631.55148328</v>
      </c>
    </row>
    <row r="155" spans="1:7" x14ac:dyDescent="0.45">
      <c r="A155" s="10" t="s">
        <v>702</v>
      </c>
      <c r="B155" s="10" t="s">
        <v>701</v>
      </c>
      <c r="C155" s="10" t="s">
        <v>67</v>
      </c>
      <c r="D155" s="10" t="s">
        <v>700</v>
      </c>
      <c r="E155" s="21">
        <v>93264311</v>
      </c>
      <c r="F155" s="10" t="s">
        <v>4126</v>
      </c>
      <c r="G155" s="22">
        <v>2183.2242561999997</v>
      </c>
    </row>
    <row r="156" spans="1:7" x14ac:dyDescent="0.45">
      <c r="A156" s="10" t="s">
        <v>20</v>
      </c>
      <c r="B156" s="10" t="s">
        <v>1226</v>
      </c>
      <c r="C156" s="10" t="s">
        <v>63</v>
      </c>
      <c r="D156" s="10" t="s">
        <v>697</v>
      </c>
      <c r="E156" s="21">
        <v>103030215</v>
      </c>
      <c r="F156" s="10" t="s">
        <v>4125</v>
      </c>
      <c r="G156" s="22">
        <v>73594.482574499998</v>
      </c>
    </row>
    <row r="157" spans="1:7" x14ac:dyDescent="0.45">
      <c r="A157" s="10" t="s">
        <v>692</v>
      </c>
      <c r="B157" s="10" t="s">
        <v>688</v>
      </c>
      <c r="C157" s="10" t="s">
        <v>63</v>
      </c>
      <c r="D157" s="10" t="s">
        <v>691</v>
      </c>
      <c r="E157" s="21">
        <v>463838268</v>
      </c>
      <c r="F157" s="10" t="s">
        <v>4124</v>
      </c>
      <c r="G157" s="22">
        <v>1773.4856177000001</v>
      </c>
    </row>
    <row r="158" spans="1:7" x14ac:dyDescent="0.45">
      <c r="A158" s="10" t="s">
        <v>689</v>
      </c>
      <c r="B158" s="10" t="s">
        <v>688</v>
      </c>
      <c r="C158" s="10" t="s">
        <v>67</v>
      </c>
      <c r="D158" s="10" t="s">
        <v>687</v>
      </c>
      <c r="E158" s="21">
        <v>145673254</v>
      </c>
      <c r="F158" s="10" t="s">
        <v>4123</v>
      </c>
      <c r="G158" s="22">
        <v>390.76850386000001</v>
      </c>
    </row>
    <row r="159" spans="1:7" x14ac:dyDescent="0.45">
      <c r="A159" s="10" t="s">
        <v>23</v>
      </c>
      <c r="B159" s="10" t="s">
        <v>685</v>
      </c>
      <c r="C159" s="10" t="s">
        <v>63</v>
      </c>
      <c r="D159" s="10" t="s">
        <v>684</v>
      </c>
      <c r="E159" s="21">
        <v>11174330000</v>
      </c>
      <c r="F159" s="10" t="s">
        <v>4122</v>
      </c>
      <c r="G159" s="22">
        <v>151356.29985000001</v>
      </c>
    </row>
    <row r="160" spans="1:7" x14ac:dyDescent="0.45">
      <c r="A160" s="10" t="s">
        <v>2882</v>
      </c>
      <c r="B160" s="10" t="s">
        <v>2881</v>
      </c>
      <c r="C160" s="10" t="s">
        <v>63</v>
      </c>
      <c r="D160" s="10" t="s">
        <v>2880</v>
      </c>
      <c r="E160" s="21">
        <v>1420779</v>
      </c>
      <c r="F160" s="10" t="s">
        <v>4121</v>
      </c>
      <c r="G160" s="22">
        <v>5257.0243778999993</v>
      </c>
    </row>
    <row r="161" spans="1:7" ht="25.5" x14ac:dyDescent="0.45">
      <c r="A161" s="10" t="s">
        <v>682</v>
      </c>
      <c r="B161" s="10" t="s">
        <v>681</v>
      </c>
      <c r="C161" s="10" t="s">
        <v>63</v>
      </c>
      <c r="D161" s="10" t="s">
        <v>680</v>
      </c>
      <c r="E161" s="21">
        <v>537021276</v>
      </c>
      <c r="F161" s="10"/>
      <c r="G161" s="10">
        <v>0</v>
      </c>
    </row>
    <row r="162" spans="1:7" x14ac:dyDescent="0.45">
      <c r="A162" s="10" t="s">
        <v>4120</v>
      </c>
      <c r="B162" s="10" t="s">
        <v>4119</v>
      </c>
      <c r="C162" s="10" t="s">
        <v>63</v>
      </c>
      <c r="D162" s="10" t="s">
        <v>4118</v>
      </c>
      <c r="E162" s="21">
        <v>6000</v>
      </c>
      <c r="F162" s="10">
        <v>8215</v>
      </c>
      <c r="G162" s="22">
        <v>49.29</v>
      </c>
    </row>
    <row r="163" spans="1:7" x14ac:dyDescent="0.45">
      <c r="A163" s="10" t="s">
        <v>679</v>
      </c>
      <c r="B163" s="10" t="s">
        <v>677</v>
      </c>
      <c r="C163" s="10" t="s">
        <v>63</v>
      </c>
      <c r="D163" s="10" t="s">
        <v>676</v>
      </c>
      <c r="E163" s="21">
        <v>99474705</v>
      </c>
      <c r="F163" s="10" t="s">
        <v>4117</v>
      </c>
      <c r="G163" s="22">
        <v>46007.051062500002</v>
      </c>
    </row>
    <row r="164" spans="1:7" x14ac:dyDescent="0.45">
      <c r="A164" s="10" t="s">
        <v>678</v>
      </c>
      <c r="B164" s="10" t="s">
        <v>677</v>
      </c>
      <c r="C164" s="10" t="s">
        <v>67</v>
      </c>
      <c r="D164" s="10" t="s">
        <v>676</v>
      </c>
      <c r="E164" s="21">
        <v>33056875</v>
      </c>
      <c r="F164" s="10" t="s">
        <v>4116</v>
      </c>
      <c r="G164" s="22">
        <v>8190.5019187500002</v>
      </c>
    </row>
    <row r="165" spans="1:7" x14ac:dyDescent="0.45">
      <c r="A165" s="10" t="s">
        <v>25</v>
      </c>
      <c r="B165" s="10" t="s">
        <v>1544</v>
      </c>
      <c r="C165" s="10" t="s">
        <v>63</v>
      </c>
      <c r="D165" s="10" t="s">
        <v>672</v>
      </c>
      <c r="E165" s="21">
        <v>88975073</v>
      </c>
      <c r="F165" s="10" t="s">
        <v>4115</v>
      </c>
      <c r="G165" s="22">
        <v>324349.73111420003</v>
      </c>
    </row>
    <row r="166" spans="1:7" x14ac:dyDescent="0.45">
      <c r="A166" s="10" t="s">
        <v>4114</v>
      </c>
      <c r="B166" s="10" t="s">
        <v>1544</v>
      </c>
      <c r="C166" s="10" t="s">
        <v>63</v>
      </c>
      <c r="D166" s="10" t="s">
        <v>4113</v>
      </c>
      <c r="E166" s="21">
        <v>5586282</v>
      </c>
      <c r="F166" s="10" t="s">
        <v>4112</v>
      </c>
      <c r="G166" s="22">
        <v>20360.880633599998</v>
      </c>
    </row>
    <row r="167" spans="1:7" x14ac:dyDescent="0.45">
      <c r="A167" s="10" t="s">
        <v>671</v>
      </c>
      <c r="B167" s="10" t="s">
        <v>670</v>
      </c>
      <c r="C167" s="10" t="s">
        <v>63</v>
      </c>
      <c r="D167" s="10" t="s">
        <v>669</v>
      </c>
      <c r="E167" s="21">
        <v>398272</v>
      </c>
      <c r="F167" s="10" t="s">
        <v>4111</v>
      </c>
      <c r="G167" s="22">
        <v>3933.0554815999999</v>
      </c>
    </row>
    <row r="168" spans="1:7" x14ac:dyDescent="0.45">
      <c r="A168" s="10" t="s">
        <v>668</v>
      </c>
      <c r="B168" s="10" t="s">
        <v>665</v>
      </c>
      <c r="C168" s="10" t="s">
        <v>63</v>
      </c>
      <c r="D168" s="10" t="s">
        <v>667</v>
      </c>
      <c r="E168" s="21">
        <v>79829200</v>
      </c>
      <c r="F168" s="10" t="s">
        <v>4110</v>
      </c>
      <c r="G168" s="22">
        <v>46051.868896</v>
      </c>
    </row>
    <row r="169" spans="1:7" x14ac:dyDescent="0.45">
      <c r="A169" s="10" t="s">
        <v>666</v>
      </c>
      <c r="B169" s="10" t="s">
        <v>665</v>
      </c>
      <c r="C169" s="10" t="s">
        <v>67</v>
      </c>
      <c r="D169" s="10" t="s">
        <v>664</v>
      </c>
      <c r="E169" s="21">
        <v>15965850</v>
      </c>
      <c r="F169" s="10" t="s">
        <v>4109</v>
      </c>
      <c r="G169" s="22">
        <v>9433.1031555000009</v>
      </c>
    </row>
    <row r="170" spans="1:7" x14ac:dyDescent="0.45">
      <c r="A170" s="10" t="s">
        <v>663</v>
      </c>
      <c r="B170" s="10" t="s">
        <v>662</v>
      </c>
      <c r="C170" s="10" t="s">
        <v>63</v>
      </c>
      <c r="D170" s="10" t="s">
        <v>661</v>
      </c>
      <c r="E170" s="21">
        <v>48500000</v>
      </c>
      <c r="F170" s="10" t="s">
        <v>4108</v>
      </c>
      <c r="G170" s="22">
        <v>201.0325</v>
      </c>
    </row>
    <row r="171" spans="1:7" x14ac:dyDescent="0.45">
      <c r="A171" s="10" t="s">
        <v>659</v>
      </c>
      <c r="B171" s="10" t="s">
        <v>656</v>
      </c>
      <c r="C171" s="10" t="s">
        <v>63</v>
      </c>
      <c r="D171" s="10" t="s">
        <v>658</v>
      </c>
      <c r="E171" s="21">
        <v>121847780</v>
      </c>
      <c r="F171" s="10" t="s">
        <v>4107</v>
      </c>
      <c r="G171" s="22">
        <v>446.45026591999999</v>
      </c>
    </row>
    <row r="172" spans="1:7" x14ac:dyDescent="0.45">
      <c r="A172" s="10" t="s">
        <v>657</v>
      </c>
      <c r="B172" s="10" t="s">
        <v>656</v>
      </c>
      <c r="C172" s="10" t="s">
        <v>67</v>
      </c>
      <c r="D172" s="10" t="s">
        <v>655</v>
      </c>
      <c r="E172" s="21">
        <v>10652220</v>
      </c>
      <c r="F172" s="10" t="s">
        <v>4106</v>
      </c>
      <c r="G172" s="22">
        <v>44.039473149999999</v>
      </c>
    </row>
    <row r="173" spans="1:7" x14ac:dyDescent="0.45">
      <c r="A173" s="10" t="s">
        <v>653</v>
      </c>
      <c r="B173" s="10" t="s">
        <v>652</v>
      </c>
      <c r="C173" s="10" t="s">
        <v>63</v>
      </c>
      <c r="D173" s="10" t="s">
        <v>651</v>
      </c>
      <c r="E173" s="21">
        <v>180000000</v>
      </c>
      <c r="F173" s="10" t="s">
        <v>4105</v>
      </c>
      <c r="G173" s="22">
        <v>182592</v>
      </c>
    </row>
    <row r="174" spans="1:7" x14ac:dyDescent="0.45">
      <c r="A174" s="10" t="s">
        <v>650</v>
      </c>
      <c r="B174" s="10" t="s">
        <v>649</v>
      </c>
      <c r="C174" s="10" t="s">
        <v>63</v>
      </c>
      <c r="D174" s="10" t="s">
        <v>648</v>
      </c>
      <c r="E174" s="21">
        <v>61000000</v>
      </c>
      <c r="F174" s="10"/>
      <c r="G174" s="10">
        <v>0</v>
      </c>
    </row>
    <row r="175" spans="1:7" x14ac:dyDescent="0.45">
      <c r="A175" s="10" t="s">
        <v>1538</v>
      </c>
      <c r="B175" s="10" t="s">
        <v>1537</v>
      </c>
      <c r="C175" s="10" t="s">
        <v>63</v>
      </c>
      <c r="D175" s="10" t="s">
        <v>1536</v>
      </c>
      <c r="E175" s="21">
        <v>5912490</v>
      </c>
      <c r="F175" s="10">
        <v>5607</v>
      </c>
      <c r="G175" s="22">
        <v>33151.331429999998</v>
      </c>
    </row>
    <row r="176" spans="1:7" x14ac:dyDescent="0.45">
      <c r="A176" s="10" t="s">
        <v>640</v>
      </c>
      <c r="B176" s="10" t="s">
        <v>639</v>
      </c>
      <c r="C176" s="10" t="s">
        <v>63</v>
      </c>
      <c r="D176" s="10" t="s">
        <v>638</v>
      </c>
      <c r="E176" s="21">
        <v>164640000</v>
      </c>
      <c r="F176" s="10" t="s">
        <v>4104</v>
      </c>
      <c r="G176" s="22">
        <v>953.463168</v>
      </c>
    </row>
    <row r="177" spans="1:7" ht="19.149999999999999" x14ac:dyDescent="0.45">
      <c r="A177" s="10" t="s">
        <v>637</v>
      </c>
      <c r="B177" s="10" t="s">
        <v>1533</v>
      </c>
      <c r="C177" s="10" t="s">
        <v>63</v>
      </c>
      <c r="D177" s="10" t="s">
        <v>635</v>
      </c>
      <c r="E177" s="21">
        <v>992106324</v>
      </c>
      <c r="F177" s="10" t="s">
        <v>4103</v>
      </c>
      <c r="G177" s="22">
        <v>4329.0559447700007</v>
      </c>
    </row>
    <row r="178" spans="1:7" x14ac:dyDescent="0.45">
      <c r="A178" s="10" t="s">
        <v>633</v>
      </c>
      <c r="B178" s="10" t="s">
        <v>632</v>
      </c>
      <c r="C178" s="10" t="s">
        <v>63</v>
      </c>
      <c r="D178" s="10" t="s">
        <v>631</v>
      </c>
      <c r="E178" s="21">
        <v>42217941468</v>
      </c>
      <c r="F178" s="10" t="s">
        <v>4102</v>
      </c>
      <c r="G178" s="22">
        <v>34251.41591299</v>
      </c>
    </row>
    <row r="179" spans="1:7" x14ac:dyDescent="0.45">
      <c r="A179" s="10" t="s">
        <v>2865</v>
      </c>
      <c r="B179" s="10" t="s">
        <v>2862</v>
      </c>
      <c r="C179" s="10" t="s">
        <v>63</v>
      </c>
      <c r="D179" s="10" t="s">
        <v>386</v>
      </c>
      <c r="E179" s="21">
        <v>42964067081</v>
      </c>
      <c r="F179" s="10" t="s">
        <v>4101</v>
      </c>
      <c r="G179" s="22">
        <v>141265.85256232999</v>
      </c>
    </row>
    <row r="180" spans="1:7" x14ac:dyDescent="0.45">
      <c r="A180" s="10" t="s">
        <v>2863</v>
      </c>
      <c r="B180" s="10" t="s">
        <v>2862</v>
      </c>
      <c r="C180" s="10" t="s">
        <v>67</v>
      </c>
      <c r="D180" s="10" t="s">
        <v>382</v>
      </c>
      <c r="E180" s="21">
        <v>2075149384</v>
      </c>
      <c r="F180" s="10" t="s">
        <v>4100</v>
      </c>
      <c r="G180" s="22">
        <v>3839.4413902800002</v>
      </c>
    </row>
    <row r="181" spans="1:7" x14ac:dyDescent="0.45">
      <c r="A181" s="10" t="s">
        <v>629</v>
      </c>
      <c r="B181" s="10" t="s">
        <v>628</v>
      </c>
      <c r="C181" s="10" t="s">
        <v>63</v>
      </c>
      <c r="D181" s="10" t="s">
        <v>627</v>
      </c>
      <c r="E181" s="21">
        <v>29532052</v>
      </c>
      <c r="F181" s="10" t="s">
        <v>4099</v>
      </c>
      <c r="G181" s="22">
        <v>1791.41427432</v>
      </c>
    </row>
    <row r="182" spans="1:7" x14ac:dyDescent="0.45">
      <c r="A182" s="10" t="s">
        <v>625</v>
      </c>
      <c r="B182" s="10" t="s">
        <v>624</v>
      </c>
      <c r="C182" s="10" t="s">
        <v>63</v>
      </c>
      <c r="D182" s="10" t="s">
        <v>623</v>
      </c>
      <c r="E182" s="21">
        <v>112697817043</v>
      </c>
      <c r="F182" s="10" t="s">
        <v>4098</v>
      </c>
      <c r="G182" s="22">
        <v>21433.997823409998</v>
      </c>
    </row>
    <row r="183" spans="1:7" x14ac:dyDescent="0.45">
      <c r="A183" s="10" t="s">
        <v>621</v>
      </c>
      <c r="B183" s="10" t="s">
        <v>620</v>
      </c>
      <c r="C183" s="10" t="s">
        <v>63</v>
      </c>
      <c r="D183" s="10" t="s">
        <v>619</v>
      </c>
      <c r="E183" s="21">
        <v>89367655115</v>
      </c>
      <c r="F183" s="10" t="s">
        <v>4097</v>
      </c>
      <c r="G183" s="22">
        <v>12135.233888069999</v>
      </c>
    </row>
    <row r="184" spans="1:7" x14ac:dyDescent="0.45">
      <c r="A184" s="10" t="s">
        <v>4096</v>
      </c>
      <c r="B184" s="10" t="s">
        <v>620</v>
      </c>
      <c r="C184" s="10" t="s">
        <v>63</v>
      </c>
      <c r="D184" s="10" t="s">
        <v>4095</v>
      </c>
      <c r="E184" s="21">
        <v>5447508134</v>
      </c>
      <c r="F184" s="10"/>
      <c r="G184" s="10">
        <v>0</v>
      </c>
    </row>
    <row r="185" spans="1:7" x14ac:dyDescent="0.45">
      <c r="A185" s="10" t="s">
        <v>617</v>
      </c>
      <c r="B185" s="10" t="s">
        <v>616</v>
      </c>
      <c r="C185" s="10" t="s">
        <v>63</v>
      </c>
      <c r="D185" s="10" t="s">
        <v>615</v>
      </c>
      <c r="E185" s="21">
        <v>87430485711</v>
      </c>
      <c r="F185" s="10" t="s">
        <v>4094</v>
      </c>
      <c r="G185" s="22">
        <v>20338.953890950001</v>
      </c>
    </row>
    <row r="186" spans="1:7" x14ac:dyDescent="0.45">
      <c r="A186" s="10" t="s">
        <v>613</v>
      </c>
      <c r="B186" s="10" t="s">
        <v>612</v>
      </c>
      <c r="C186" s="10" t="s">
        <v>63</v>
      </c>
      <c r="D186" s="10" t="s">
        <v>611</v>
      </c>
      <c r="E186" s="21">
        <v>178577801146</v>
      </c>
      <c r="F186" s="10" t="s">
        <v>4093</v>
      </c>
      <c r="G186" s="22">
        <v>21207.899664099998</v>
      </c>
    </row>
    <row r="187" spans="1:7" x14ac:dyDescent="0.45">
      <c r="A187" s="10" t="s">
        <v>609</v>
      </c>
      <c r="B187" s="10" t="s">
        <v>608</v>
      </c>
      <c r="C187" s="10" t="s">
        <v>63</v>
      </c>
      <c r="D187" s="10" t="s">
        <v>607</v>
      </c>
      <c r="E187" s="21">
        <v>49811096064</v>
      </c>
      <c r="F187" s="10" t="s">
        <v>4092</v>
      </c>
      <c r="G187" s="22">
        <v>3332.36232668</v>
      </c>
    </row>
    <row r="188" spans="1:7" x14ac:dyDescent="0.45">
      <c r="A188" s="10" t="s">
        <v>605</v>
      </c>
      <c r="B188" s="10" t="s">
        <v>604</v>
      </c>
      <c r="C188" s="10" t="s">
        <v>63</v>
      </c>
      <c r="D188" s="10" t="s">
        <v>603</v>
      </c>
      <c r="E188" s="21">
        <v>95785923138</v>
      </c>
      <c r="F188" s="10" t="s">
        <v>4091</v>
      </c>
      <c r="G188" s="22">
        <v>9170.5442812299989</v>
      </c>
    </row>
    <row r="189" spans="1:7" ht="19.149999999999999" x14ac:dyDescent="0.45">
      <c r="A189" s="10" t="s">
        <v>601</v>
      </c>
      <c r="B189" s="10" t="s">
        <v>600</v>
      </c>
      <c r="C189" s="10" t="s">
        <v>63</v>
      </c>
      <c r="D189" s="10" t="s">
        <v>599</v>
      </c>
      <c r="E189" s="21">
        <v>1345037710</v>
      </c>
      <c r="F189" s="10" t="s">
        <v>4090</v>
      </c>
      <c r="G189" s="22">
        <v>670.70305409000002</v>
      </c>
    </row>
    <row r="190" spans="1:7" x14ac:dyDescent="0.45">
      <c r="A190" s="10" t="s">
        <v>597</v>
      </c>
      <c r="B190" s="10" t="s">
        <v>596</v>
      </c>
      <c r="C190" s="10" t="s">
        <v>63</v>
      </c>
      <c r="D190" s="10" t="s">
        <v>595</v>
      </c>
      <c r="E190" s="21">
        <v>39749359700</v>
      </c>
      <c r="F190" s="10" t="s">
        <v>4089</v>
      </c>
      <c r="G190" s="22">
        <v>73428.992173809995</v>
      </c>
    </row>
    <row r="191" spans="1:7" x14ac:dyDescent="0.45">
      <c r="A191" s="10" t="s">
        <v>593</v>
      </c>
      <c r="B191" s="10" t="s">
        <v>592</v>
      </c>
      <c r="C191" s="10" t="s">
        <v>63</v>
      </c>
      <c r="D191" s="10" t="s">
        <v>591</v>
      </c>
      <c r="E191" s="21">
        <v>48707091574</v>
      </c>
      <c r="F191" s="10" t="s">
        <v>4088</v>
      </c>
      <c r="G191" s="22">
        <v>78622.98721875</v>
      </c>
    </row>
    <row r="192" spans="1:7" x14ac:dyDescent="0.45">
      <c r="A192" s="10" t="s">
        <v>589</v>
      </c>
      <c r="B192" s="10" t="s">
        <v>588</v>
      </c>
      <c r="C192" s="10" t="s">
        <v>63</v>
      </c>
      <c r="D192" s="10" t="s">
        <v>587</v>
      </c>
      <c r="E192" s="21">
        <v>28249359700</v>
      </c>
      <c r="F192" s="10" t="s">
        <v>4087</v>
      </c>
      <c r="G192" s="22">
        <v>15554.09745082</v>
      </c>
    </row>
    <row r="193" spans="1:7" ht="19.149999999999999" x14ac:dyDescent="0.45">
      <c r="A193" s="10" t="s">
        <v>4086</v>
      </c>
      <c r="B193" s="10" t="s">
        <v>4085</v>
      </c>
      <c r="C193" s="10" t="s">
        <v>63</v>
      </c>
      <c r="D193" s="10" t="s">
        <v>4084</v>
      </c>
      <c r="E193" s="21">
        <v>39252406932</v>
      </c>
      <c r="F193" s="10" t="s">
        <v>4083</v>
      </c>
      <c r="G193" s="22">
        <v>25718.177021720003</v>
      </c>
    </row>
    <row r="194" spans="1:7" x14ac:dyDescent="0.45">
      <c r="A194" s="10" t="s">
        <v>28</v>
      </c>
      <c r="B194" s="10" t="s">
        <v>1518</v>
      </c>
      <c r="C194" s="10" t="s">
        <v>63</v>
      </c>
      <c r="D194" s="10" t="s">
        <v>580</v>
      </c>
      <c r="E194" s="21">
        <v>282215500</v>
      </c>
      <c r="F194" s="10" t="s">
        <v>4082</v>
      </c>
      <c r="G194" s="22">
        <v>59491.027399999999</v>
      </c>
    </row>
    <row r="195" spans="1:7" x14ac:dyDescent="0.45">
      <c r="A195" s="10" t="s">
        <v>578</v>
      </c>
      <c r="B195" s="10" t="s">
        <v>574</v>
      </c>
      <c r="C195" s="10" t="s">
        <v>63</v>
      </c>
      <c r="D195" s="10" t="s">
        <v>577</v>
      </c>
      <c r="E195" s="21">
        <v>416270745</v>
      </c>
      <c r="F195" s="10" t="s">
        <v>4081</v>
      </c>
      <c r="G195" s="22">
        <v>112018.45747949999</v>
      </c>
    </row>
    <row r="196" spans="1:7" x14ac:dyDescent="0.45">
      <c r="A196" s="10" t="s">
        <v>575</v>
      </c>
      <c r="B196" s="10" t="s">
        <v>574</v>
      </c>
      <c r="C196" s="10" t="s">
        <v>67</v>
      </c>
      <c r="D196" s="10" t="s">
        <v>573</v>
      </c>
      <c r="E196" s="21">
        <v>138756915</v>
      </c>
      <c r="F196" s="10" t="s">
        <v>4080</v>
      </c>
      <c r="G196" s="22">
        <v>28615.838580449999</v>
      </c>
    </row>
    <row r="197" spans="1:7" x14ac:dyDescent="0.45">
      <c r="A197" s="10" t="s">
        <v>24</v>
      </c>
      <c r="B197" s="10" t="s">
        <v>571</v>
      </c>
      <c r="C197" s="10" t="s">
        <v>63</v>
      </c>
      <c r="D197" s="10" t="s">
        <v>570</v>
      </c>
      <c r="E197" s="21">
        <v>2066413562</v>
      </c>
      <c r="F197" s="10" t="s">
        <v>4079</v>
      </c>
      <c r="G197" s="22">
        <v>473745.97322411998</v>
      </c>
    </row>
    <row r="198" spans="1:7" x14ac:dyDescent="0.45">
      <c r="A198" s="10" t="s">
        <v>568</v>
      </c>
      <c r="B198" s="10" t="s">
        <v>565</v>
      </c>
      <c r="C198" s="10" t="s">
        <v>63</v>
      </c>
      <c r="D198" s="10" t="s">
        <v>567</v>
      </c>
      <c r="E198" s="21">
        <v>357158757</v>
      </c>
      <c r="F198" s="10"/>
      <c r="G198" s="10">
        <v>0</v>
      </c>
    </row>
    <row r="199" spans="1:7" x14ac:dyDescent="0.45">
      <c r="A199" s="10" t="s">
        <v>566</v>
      </c>
      <c r="B199" s="10" t="s">
        <v>565</v>
      </c>
      <c r="C199" s="10" t="s">
        <v>67</v>
      </c>
      <c r="D199" s="10" t="s">
        <v>564</v>
      </c>
      <c r="E199" s="21">
        <v>118405759</v>
      </c>
      <c r="F199" s="10"/>
      <c r="G199" s="10">
        <v>0</v>
      </c>
    </row>
    <row r="200" spans="1:7" x14ac:dyDescent="0.45">
      <c r="A200" s="10" t="s">
        <v>22</v>
      </c>
      <c r="B200" s="10" t="s">
        <v>563</v>
      </c>
      <c r="C200" s="10" t="s">
        <v>63</v>
      </c>
      <c r="D200" s="10" t="s">
        <v>562</v>
      </c>
      <c r="E200" s="21">
        <v>179768227</v>
      </c>
      <c r="F200" s="10" t="s">
        <v>4078</v>
      </c>
      <c r="G200" s="22">
        <v>43843.672883029998</v>
      </c>
    </row>
    <row r="201" spans="1:7" x14ac:dyDescent="0.45">
      <c r="A201" s="10" t="s">
        <v>560</v>
      </c>
      <c r="B201" s="10" t="s">
        <v>559</v>
      </c>
      <c r="C201" s="10" t="s">
        <v>63</v>
      </c>
      <c r="D201" s="10" t="s">
        <v>558</v>
      </c>
      <c r="E201" s="21">
        <v>11789500</v>
      </c>
      <c r="F201" s="10"/>
      <c r="G201" s="10">
        <v>0</v>
      </c>
    </row>
    <row r="202" spans="1:7" x14ac:dyDescent="0.45">
      <c r="A202" s="10" t="s">
        <v>1508</v>
      </c>
      <c r="B202" s="10" t="s">
        <v>1507</v>
      </c>
      <c r="C202" s="10" t="s">
        <v>63</v>
      </c>
      <c r="D202" s="10" t="s">
        <v>1506</v>
      </c>
      <c r="E202" s="21">
        <v>28014000</v>
      </c>
      <c r="F202" s="10" t="s">
        <v>4077</v>
      </c>
      <c r="G202" s="22">
        <v>247.16752199999999</v>
      </c>
    </row>
    <row r="203" spans="1:7" x14ac:dyDescent="0.45">
      <c r="A203" s="10" t="s">
        <v>557</v>
      </c>
      <c r="B203" s="10" t="s">
        <v>556</v>
      </c>
      <c r="C203" s="10" t="s">
        <v>63</v>
      </c>
      <c r="D203" s="10" t="s">
        <v>555</v>
      </c>
      <c r="E203" s="21">
        <v>8038896</v>
      </c>
      <c r="F203" s="10" t="s">
        <v>4076</v>
      </c>
      <c r="G203" s="22">
        <v>1326.25706208</v>
      </c>
    </row>
    <row r="204" spans="1:7" ht="19.149999999999999" x14ac:dyDescent="0.45">
      <c r="A204" s="10" t="s">
        <v>554</v>
      </c>
      <c r="B204" s="10" t="s">
        <v>1502</v>
      </c>
      <c r="C204" s="10" t="s">
        <v>63</v>
      </c>
      <c r="D204" s="10" t="s">
        <v>553</v>
      </c>
      <c r="E204" s="21">
        <v>1611256000</v>
      </c>
      <c r="F204" s="10" t="s">
        <v>4075</v>
      </c>
      <c r="G204" s="22">
        <v>44589.898544000003</v>
      </c>
    </row>
    <row r="205" spans="1:7" ht="19.149999999999999" x14ac:dyDescent="0.45">
      <c r="A205" s="10" t="s">
        <v>551</v>
      </c>
      <c r="B205" s="10" t="s">
        <v>1502</v>
      </c>
      <c r="C205" s="10" t="s">
        <v>67</v>
      </c>
      <c r="D205" s="10" t="s">
        <v>549</v>
      </c>
      <c r="E205" s="21">
        <v>218983750</v>
      </c>
      <c r="F205" s="10" t="s">
        <v>4074</v>
      </c>
      <c r="G205" s="22">
        <v>3962.7299400000002</v>
      </c>
    </row>
    <row r="206" spans="1:7" x14ac:dyDescent="0.45">
      <c r="A206" s="10" t="s">
        <v>547</v>
      </c>
      <c r="B206" s="10" t="s">
        <v>546</v>
      </c>
      <c r="C206" s="10" t="s">
        <v>63</v>
      </c>
      <c r="D206" s="10" t="s">
        <v>545</v>
      </c>
      <c r="E206" s="21">
        <v>63731171</v>
      </c>
      <c r="F206" s="10" t="s">
        <v>4073</v>
      </c>
      <c r="G206" s="22">
        <v>2068.4588859800001</v>
      </c>
    </row>
    <row r="207" spans="1:7" ht="19.149999999999999" x14ac:dyDescent="0.45">
      <c r="A207" s="10" t="s">
        <v>29</v>
      </c>
      <c r="B207" s="10" t="s">
        <v>2837</v>
      </c>
      <c r="C207" s="10" t="s">
        <v>63</v>
      </c>
      <c r="D207" s="10" t="s">
        <v>542</v>
      </c>
      <c r="E207" s="21">
        <v>5993227240</v>
      </c>
      <c r="F207" s="10" t="s">
        <v>2656</v>
      </c>
      <c r="G207" s="22">
        <v>372718.80205559998</v>
      </c>
    </row>
    <row r="208" spans="1:7" x14ac:dyDescent="0.45">
      <c r="A208" s="10" t="s">
        <v>1498</v>
      </c>
      <c r="B208" s="10" t="s">
        <v>1497</v>
      </c>
      <c r="C208" s="10" t="s">
        <v>63</v>
      </c>
      <c r="D208" s="10" t="s">
        <v>512</v>
      </c>
      <c r="E208" s="21">
        <v>92422370</v>
      </c>
      <c r="F208" s="10" t="s">
        <v>4072</v>
      </c>
      <c r="G208" s="22">
        <v>76692.082626000003</v>
      </c>
    </row>
    <row r="209" spans="1:7" x14ac:dyDescent="0.45">
      <c r="A209" s="10" t="s">
        <v>30</v>
      </c>
      <c r="B209" s="10" t="s">
        <v>540</v>
      </c>
      <c r="C209" s="10" t="s">
        <v>63</v>
      </c>
      <c r="D209" s="10" t="s">
        <v>539</v>
      </c>
      <c r="E209" s="21">
        <v>19259815400</v>
      </c>
      <c r="F209" s="10" t="s">
        <v>4071</v>
      </c>
      <c r="G209" s="22">
        <v>57561.810285980006</v>
      </c>
    </row>
    <row r="210" spans="1:7" ht="19.149999999999999" x14ac:dyDescent="0.45">
      <c r="A210" s="10" t="s">
        <v>537</v>
      </c>
      <c r="B210" s="10" t="s">
        <v>534</v>
      </c>
      <c r="C210" s="10" t="s">
        <v>63</v>
      </c>
      <c r="D210" s="10" t="s">
        <v>536</v>
      </c>
      <c r="E210" s="21">
        <v>3919400</v>
      </c>
      <c r="F210" s="10">
        <v>1040</v>
      </c>
      <c r="G210" s="22">
        <v>4076.1759999999999</v>
      </c>
    </row>
    <row r="211" spans="1:7" ht="19.149999999999999" x14ac:dyDescent="0.45">
      <c r="A211" s="10" t="s">
        <v>535</v>
      </c>
      <c r="B211" s="10" t="s">
        <v>534</v>
      </c>
      <c r="C211" s="10" t="s">
        <v>67</v>
      </c>
      <c r="D211" s="10" t="s">
        <v>533</v>
      </c>
      <c r="E211" s="21">
        <v>1063512</v>
      </c>
      <c r="F211" s="10" t="s">
        <v>4070</v>
      </c>
      <c r="G211" s="22">
        <v>1085.5266984</v>
      </c>
    </row>
    <row r="212" spans="1:7" x14ac:dyDescent="0.45">
      <c r="A212" s="10" t="s">
        <v>4069</v>
      </c>
      <c r="B212" s="10" t="s">
        <v>2814</v>
      </c>
      <c r="C212" s="10" t="s">
        <v>63</v>
      </c>
      <c r="D212" s="10" t="s">
        <v>2813</v>
      </c>
      <c r="E212" s="21">
        <v>15445</v>
      </c>
      <c r="F212" s="10"/>
      <c r="G212" s="10">
        <v>0</v>
      </c>
    </row>
    <row r="213" spans="1:7" x14ac:dyDescent="0.45">
      <c r="A213" s="10" t="s">
        <v>532</v>
      </c>
      <c r="B213" s="10" t="s">
        <v>531</v>
      </c>
      <c r="C213" s="10" t="s">
        <v>63</v>
      </c>
      <c r="D213" s="10" t="s">
        <v>530</v>
      </c>
      <c r="E213" s="21">
        <v>74762</v>
      </c>
      <c r="F213" s="10"/>
      <c r="G213" s="10">
        <v>0</v>
      </c>
    </row>
    <row r="214" spans="1:7" x14ac:dyDescent="0.45">
      <c r="A214" s="10" t="s">
        <v>529</v>
      </c>
      <c r="B214" s="10" t="s">
        <v>528</v>
      </c>
      <c r="C214" s="10" t="s">
        <v>63</v>
      </c>
      <c r="D214" s="10" t="s">
        <v>527</v>
      </c>
      <c r="E214" s="21">
        <v>1201562</v>
      </c>
      <c r="F214" s="10" t="s">
        <v>4068</v>
      </c>
      <c r="G214" s="22">
        <v>680.51665432000004</v>
      </c>
    </row>
    <row r="215" spans="1:7" x14ac:dyDescent="0.45">
      <c r="A215" s="10" t="s">
        <v>526</v>
      </c>
      <c r="B215" s="10" t="s">
        <v>523</v>
      </c>
      <c r="C215" s="10" t="s">
        <v>63</v>
      </c>
      <c r="D215" s="10" t="s">
        <v>525</v>
      </c>
      <c r="E215" s="21">
        <v>15198524</v>
      </c>
      <c r="F215" s="10" t="s">
        <v>4067</v>
      </c>
      <c r="G215" s="22">
        <v>4410.6116647999997</v>
      </c>
    </row>
    <row r="216" spans="1:7" x14ac:dyDescent="0.45">
      <c r="A216" s="10" t="s">
        <v>524</v>
      </c>
      <c r="B216" s="10" t="s">
        <v>523</v>
      </c>
      <c r="C216" s="10" t="s">
        <v>67</v>
      </c>
      <c r="D216" s="10" t="s">
        <v>522</v>
      </c>
      <c r="E216" s="21">
        <v>2861849</v>
      </c>
      <c r="F216" s="10"/>
      <c r="G216" s="10">
        <v>0</v>
      </c>
    </row>
    <row r="217" spans="1:7" x14ac:dyDescent="0.45">
      <c r="A217" s="10" t="s">
        <v>31</v>
      </c>
      <c r="B217" s="10" t="s">
        <v>521</v>
      </c>
      <c r="C217" s="10" t="s">
        <v>63</v>
      </c>
      <c r="D217" s="10" t="s">
        <v>520</v>
      </c>
      <c r="E217" s="21">
        <v>3036306000</v>
      </c>
      <c r="F217" s="10" t="s">
        <v>4066</v>
      </c>
      <c r="G217" s="22">
        <v>1183430.62656</v>
      </c>
    </row>
    <row r="218" spans="1:7" ht="19.149999999999999" x14ac:dyDescent="0.45">
      <c r="A218" s="10" t="s">
        <v>2827</v>
      </c>
      <c r="B218" s="10" t="s">
        <v>2826</v>
      </c>
      <c r="C218" s="10" t="s">
        <v>63</v>
      </c>
      <c r="D218" s="10" t="s">
        <v>2825</v>
      </c>
      <c r="E218" s="21">
        <v>13693047</v>
      </c>
      <c r="F218" s="10"/>
      <c r="G218" s="10">
        <v>0</v>
      </c>
    </row>
    <row r="219" spans="1:7" x14ac:dyDescent="0.45">
      <c r="A219" s="10" t="s">
        <v>518</v>
      </c>
      <c r="B219" s="10" t="s">
        <v>4065</v>
      </c>
      <c r="C219" s="10" t="s">
        <v>63</v>
      </c>
      <c r="D219" s="10" t="s">
        <v>516</v>
      </c>
      <c r="E219" s="21">
        <v>140000000</v>
      </c>
      <c r="F219" s="10" t="s">
        <v>4064</v>
      </c>
      <c r="G219" s="22">
        <v>338.04399999999998</v>
      </c>
    </row>
    <row r="220" spans="1:7" x14ac:dyDescent="0.45">
      <c r="A220" s="10" t="s">
        <v>4063</v>
      </c>
      <c r="B220" s="10" t="s">
        <v>4062</v>
      </c>
      <c r="C220" s="10" t="s">
        <v>63</v>
      </c>
      <c r="D220" s="10" t="s">
        <v>4061</v>
      </c>
      <c r="E220" s="21">
        <v>65451744495</v>
      </c>
      <c r="F220" s="10" t="s">
        <v>4060</v>
      </c>
      <c r="G220" s="22">
        <v>44762.448060129995</v>
      </c>
    </row>
    <row r="221" spans="1:7" x14ac:dyDescent="0.45">
      <c r="A221" s="10" t="s">
        <v>511</v>
      </c>
      <c r="B221" s="10" t="s">
        <v>510</v>
      </c>
      <c r="C221" s="10" t="s">
        <v>63</v>
      </c>
      <c r="D221" s="10" t="s">
        <v>509</v>
      </c>
      <c r="E221" s="21">
        <v>32734568382</v>
      </c>
      <c r="F221" s="10" t="s">
        <v>4059</v>
      </c>
      <c r="G221" s="22">
        <v>24469.089865549999</v>
      </c>
    </row>
    <row r="222" spans="1:7" x14ac:dyDescent="0.45">
      <c r="A222" s="10" t="s">
        <v>4058</v>
      </c>
      <c r="B222" s="10" t="s">
        <v>510</v>
      </c>
      <c r="C222" s="10" t="s">
        <v>63</v>
      </c>
      <c r="D222" s="10" t="s">
        <v>4057</v>
      </c>
      <c r="E222" s="21">
        <v>26593358578</v>
      </c>
      <c r="F222" s="10" t="s">
        <v>4056</v>
      </c>
      <c r="G222" s="22">
        <v>19859.92018605</v>
      </c>
    </row>
    <row r="223" spans="1:7" x14ac:dyDescent="0.45">
      <c r="A223" s="10" t="s">
        <v>4055</v>
      </c>
      <c r="B223" s="10" t="s">
        <v>4054</v>
      </c>
      <c r="C223" s="10" t="s">
        <v>63</v>
      </c>
      <c r="D223" s="10" t="s">
        <v>4053</v>
      </c>
      <c r="E223" s="21">
        <v>47487999252</v>
      </c>
      <c r="F223" s="10" t="s">
        <v>4052</v>
      </c>
      <c r="G223" s="22">
        <v>54207.551146160004</v>
      </c>
    </row>
    <row r="224" spans="1:7" x14ac:dyDescent="0.45">
      <c r="A224" s="10" t="s">
        <v>1488</v>
      </c>
      <c r="B224" s="10" t="s">
        <v>1487</v>
      </c>
      <c r="C224" s="10" t="s">
        <v>63</v>
      </c>
      <c r="D224" s="10" t="s">
        <v>924</v>
      </c>
      <c r="E224" s="21">
        <v>35371898370</v>
      </c>
      <c r="F224" s="10" t="s">
        <v>4051</v>
      </c>
      <c r="G224" s="22">
        <v>81072.391064039999</v>
      </c>
    </row>
    <row r="225" spans="1:7" ht="19.149999999999999" x14ac:dyDescent="0.45">
      <c r="A225" s="10" t="s">
        <v>4050</v>
      </c>
      <c r="B225" s="10" t="s">
        <v>4046</v>
      </c>
      <c r="C225" s="10" t="s">
        <v>63</v>
      </c>
      <c r="D225" s="10" t="s">
        <v>4049</v>
      </c>
      <c r="E225" s="21">
        <v>3519330</v>
      </c>
      <c r="F225" s="10" t="s">
        <v>4048</v>
      </c>
      <c r="G225" s="22">
        <v>337.36297380000002</v>
      </c>
    </row>
    <row r="226" spans="1:7" ht="19.149999999999999" x14ac:dyDescent="0.45">
      <c r="A226" s="10" t="s">
        <v>4047</v>
      </c>
      <c r="B226" s="10" t="s">
        <v>4046</v>
      </c>
      <c r="C226" s="10" t="s">
        <v>67</v>
      </c>
      <c r="D226" s="10" t="s">
        <v>4045</v>
      </c>
      <c r="E226" s="21">
        <v>817800</v>
      </c>
      <c r="F226" s="10" t="s">
        <v>4044</v>
      </c>
      <c r="G226" s="22">
        <v>90.473213999999999</v>
      </c>
    </row>
    <row r="227" spans="1:7" x14ac:dyDescent="0.45">
      <c r="A227" s="10" t="s">
        <v>507</v>
      </c>
      <c r="B227" s="10" t="s">
        <v>506</v>
      </c>
      <c r="C227" s="10" t="s">
        <v>63</v>
      </c>
      <c r="D227" s="10" t="s">
        <v>505</v>
      </c>
      <c r="E227" s="21">
        <v>1010724</v>
      </c>
      <c r="F227" s="10" t="s">
        <v>4043</v>
      </c>
      <c r="G227" s="22">
        <v>859.92397920000008</v>
      </c>
    </row>
    <row r="228" spans="1:7" x14ac:dyDescent="0.45">
      <c r="A228" s="10" t="s">
        <v>1484</v>
      </c>
      <c r="B228" s="10" t="s">
        <v>503</v>
      </c>
      <c r="C228" s="10" t="s">
        <v>63</v>
      </c>
      <c r="D228" s="10" t="s">
        <v>1483</v>
      </c>
      <c r="E228" s="21">
        <v>35480186</v>
      </c>
      <c r="F228" s="10" t="s">
        <v>4042</v>
      </c>
      <c r="G228" s="22">
        <v>1549.0649207599999</v>
      </c>
    </row>
    <row r="229" spans="1:7" x14ac:dyDescent="0.45">
      <c r="A229" s="10" t="s">
        <v>504</v>
      </c>
      <c r="B229" s="10" t="s">
        <v>503</v>
      </c>
      <c r="C229" s="10" t="s">
        <v>67</v>
      </c>
      <c r="D229" s="10" t="s">
        <v>502</v>
      </c>
      <c r="E229" s="21">
        <v>2750000</v>
      </c>
      <c r="F229" s="10" t="s">
        <v>4041</v>
      </c>
      <c r="G229" s="22">
        <v>9958.5750000000007</v>
      </c>
    </row>
    <row r="230" spans="1:7" x14ac:dyDescent="0.45">
      <c r="A230" s="10" t="s">
        <v>501</v>
      </c>
      <c r="B230" s="10" t="s">
        <v>500</v>
      </c>
      <c r="C230" s="10" t="s">
        <v>63</v>
      </c>
      <c r="D230" s="10" t="s">
        <v>499</v>
      </c>
      <c r="E230" s="21">
        <v>15220793</v>
      </c>
      <c r="F230" s="10" t="s">
        <v>4040</v>
      </c>
      <c r="G230" s="22">
        <v>7952.8643425</v>
      </c>
    </row>
    <row r="231" spans="1:7" x14ac:dyDescent="0.45">
      <c r="A231" s="10" t="s">
        <v>4039</v>
      </c>
      <c r="B231" s="10" t="s">
        <v>4038</v>
      </c>
      <c r="C231" s="10" t="s">
        <v>63</v>
      </c>
      <c r="D231" s="10" t="s">
        <v>4037</v>
      </c>
      <c r="E231" s="21">
        <v>240000</v>
      </c>
      <c r="F231" s="10"/>
      <c r="G231" s="10">
        <v>0</v>
      </c>
    </row>
    <row r="232" spans="1:7" x14ac:dyDescent="0.45">
      <c r="A232" s="10" t="s">
        <v>4036</v>
      </c>
      <c r="B232" s="10" t="s">
        <v>4032</v>
      </c>
      <c r="C232" s="10" t="s">
        <v>63</v>
      </c>
      <c r="D232" s="10" t="s">
        <v>4035</v>
      </c>
      <c r="E232" s="21">
        <v>192549316</v>
      </c>
      <c r="F232" s="10" t="s">
        <v>4034</v>
      </c>
      <c r="G232" s="22">
        <v>155.77239663999998</v>
      </c>
    </row>
    <row r="233" spans="1:7" x14ac:dyDescent="0.45">
      <c r="A233" s="10" t="s">
        <v>4033</v>
      </c>
      <c r="B233" s="10" t="s">
        <v>4032</v>
      </c>
      <c r="C233" s="10" t="s">
        <v>67</v>
      </c>
      <c r="D233" s="10" t="s">
        <v>4031</v>
      </c>
      <c r="E233" s="21">
        <v>44588520</v>
      </c>
      <c r="F233" s="10" t="s">
        <v>4030</v>
      </c>
      <c r="G233" s="22">
        <v>27.957002039999999</v>
      </c>
    </row>
    <row r="234" spans="1:7" x14ac:dyDescent="0.45">
      <c r="A234" s="10" t="s">
        <v>4029</v>
      </c>
      <c r="B234" s="10" t="s">
        <v>4028</v>
      </c>
      <c r="C234" s="10" t="s">
        <v>63</v>
      </c>
      <c r="D234" s="10" t="s">
        <v>4027</v>
      </c>
      <c r="E234" s="21">
        <v>20000000</v>
      </c>
      <c r="F234" s="10"/>
      <c r="G234" s="10">
        <v>0</v>
      </c>
    </row>
    <row r="235" spans="1:7" x14ac:dyDescent="0.45">
      <c r="A235" s="10" t="s">
        <v>498</v>
      </c>
      <c r="B235" s="10" t="s">
        <v>497</v>
      </c>
      <c r="C235" s="10" t="s">
        <v>63</v>
      </c>
      <c r="D235" s="10" t="s">
        <v>496</v>
      </c>
      <c r="E235" s="21">
        <v>101709123</v>
      </c>
      <c r="F235" s="10" t="s">
        <v>4026</v>
      </c>
      <c r="G235" s="22">
        <v>2383.04475189</v>
      </c>
    </row>
    <row r="236" spans="1:7" x14ac:dyDescent="0.45">
      <c r="A236" s="10" t="s">
        <v>490</v>
      </c>
      <c r="B236" s="10" t="s">
        <v>489</v>
      </c>
      <c r="C236" s="10" t="s">
        <v>63</v>
      </c>
      <c r="D236" s="10" t="s">
        <v>488</v>
      </c>
      <c r="E236" s="21">
        <v>1567904</v>
      </c>
      <c r="F236" s="10" t="s">
        <v>4025</v>
      </c>
      <c r="G236" s="22">
        <v>325.49687039999998</v>
      </c>
    </row>
    <row r="237" spans="1:7" x14ac:dyDescent="0.45">
      <c r="A237" s="10" t="s">
        <v>4024</v>
      </c>
      <c r="B237" s="10" t="s">
        <v>4021</v>
      </c>
      <c r="C237" s="10" t="s">
        <v>63</v>
      </c>
      <c r="D237" s="10" t="s">
        <v>4023</v>
      </c>
      <c r="E237" s="21">
        <v>766035008</v>
      </c>
      <c r="F237" s="10" t="s">
        <v>2497</v>
      </c>
      <c r="G237" s="22">
        <v>7507.1430783999995</v>
      </c>
    </row>
    <row r="238" spans="1:7" x14ac:dyDescent="0.45">
      <c r="A238" s="10" t="s">
        <v>4022</v>
      </c>
      <c r="B238" s="10" t="s">
        <v>4021</v>
      </c>
      <c r="C238" s="10" t="s">
        <v>67</v>
      </c>
      <c r="D238" s="10" t="s">
        <v>4020</v>
      </c>
      <c r="E238" s="21">
        <v>131328000</v>
      </c>
      <c r="F238" s="10" t="s">
        <v>4019</v>
      </c>
      <c r="G238" s="22">
        <v>1069.7978880000001</v>
      </c>
    </row>
    <row r="239" spans="1:7" x14ac:dyDescent="0.45">
      <c r="A239" s="10" t="s">
        <v>4018</v>
      </c>
      <c r="B239" s="10" t="s">
        <v>4017</v>
      </c>
      <c r="C239" s="10" t="s">
        <v>63</v>
      </c>
      <c r="D239" s="10" t="s">
        <v>4016</v>
      </c>
      <c r="E239" s="21">
        <v>21102142</v>
      </c>
      <c r="F239" s="10"/>
      <c r="G239" s="10">
        <v>0</v>
      </c>
    </row>
    <row r="240" spans="1:7" x14ac:dyDescent="0.45">
      <c r="A240" s="10" t="s">
        <v>1187</v>
      </c>
      <c r="B240" s="10" t="s">
        <v>1186</v>
      </c>
      <c r="C240" s="10" t="s">
        <v>63</v>
      </c>
      <c r="D240" s="10" t="s">
        <v>1185</v>
      </c>
      <c r="E240" s="21">
        <v>40000000</v>
      </c>
      <c r="F240" s="10"/>
      <c r="G240" s="10">
        <v>0</v>
      </c>
    </row>
    <row r="241" spans="1:7" x14ac:dyDescent="0.45">
      <c r="A241" s="10" t="s">
        <v>2811</v>
      </c>
      <c r="B241" s="10" t="s">
        <v>1186</v>
      </c>
      <c r="C241" s="10" t="s">
        <v>63</v>
      </c>
      <c r="D241" s="10" t="s">
        <v>1185</v>
      </c>
      <c r="E241" s="21">
        <v>60000000</v>
      </c>
      <c r="F241" s="10"/>
      <c r="G241" s="10">
        <v>0</v>
      </c>
    </row>
    <row r="242" spans="1:7" x14ac:dyDescent="0.45">
      <c r="A242" s="10" t="s">
        <v>2810</v>
      </c>
      <c r="B242" s="10" t="s">
        <v>1186</v>
      </c>
      <c r="C242" s="10" t="s">
        <v>63</v>
      </c>
      <c r="D242" s="10" t="s">
        <v>1185</v>
      </c>
      <c r="E242" s="21">
        <v>350000000</v>
      </c>
      <c r="F242" s="10"/>
      <c r="G242" s="10">
        <v>0</v>
      </c>
    </row>
    <row r="243" spans="1:7" x14ac:dyDescent="0.45">
      <c r="A243" s="10" t="s">
        <v>2809</v>
      </c>
      <c r="B243" s="10" t="s">
        <v>1186</v>
      </c>
      <c r="C243" s="10" t="s">
        <v>63</v>
      </c>
      <c r="D243" s="10" t="s">
        <v>1185</v>
      </c>
      <c r="E243" s="21">
        <v>50000000</v>
      </c>
      <c r="F243" s="10"/>
      <c r="G243" s="10">
        <v>0</v>
      </c>
    </row>
    <row r="244" spans="1:7" x14ac:dyDescent="0.45">
      <c r="A244" s="10" t="s">
        <v>2808</v>
      </c>
      <c r="B244" s="10" t="s">
        <v>1186</v>
      </c>
      <c r="C244" s="10" t="s">
        <v>63</v>
      </c>
      <c r="D244" s="10" t="s">
        <v>1185</v>
      </c>
      <c r="E244" s="21">
        <v>100000000</v>
      </c>
      <c r="F244" s="10"/>
      <c r="G244" s="10">
        <v>0</v>
      </c>
    </row>
    <row r="245" spans="1:7" x14ac:dyDescent="0.45">
      <c r="A245" s="10" t="s">
        <v>2807</v>
      </c>
      <c r="B245" s="10" t="s">
        <v>1186</v>
      </c>
      <c r="C245" s="10" t="s">
        <v>63</v>
      </c>
      <c r="D245" s="10" t="s">
        <v>1185</v>
      </c>
      <c r="E245" s="21">
        <v>70175439</v>
      </c>
      <c r="F245" s="10"/>
      <c r="G245" s="10">
        <v>0</v>
      </c>
    </row>
    <row r="246" spans="1:7" x14ac:dyDescent="0.45">
      <c r="A246" s="10" t="s">
        <v>51</v>
      </c>
      <c r="B246" s="10" t="s">
        <v>483</v>
      </c>
      <c r="C246" s="10" t="s">
        <v>63</v>
      </c>
      <c r="D246" s="10" t="s">
        <v>482</v>
      </c>
      <c r="E246" s="21">
        <v>124477080</v>
      </c>
      <c r="F246" s="10" t="s">
        <v>4015</v>
      </c>
      <c r="G246" s="22">
        <v>118141.19662800001</v>
      </c>
    </row>
    <row r="247" spans="1:7" x14ac:dyDescent="0.45">
      <c r="A247" s="10" t="s">
        <v>481</v>
      </c>
      <c r="B247" s="10" t="s">
        <v>480</v>
      </c>
      <c r="C247" s="10" t="s">
        <v>63</v>
      </c>
      <c r="D247" s="10" t="s">
        <v>479</v>
      </c>
      <c r="E247" s="21">
        <v>37792603</v>
      </c>
      <c r="F247" s="10" t="s">
        <v>4014</v>
      </c>
      <c r="G247" s="22">
        <v>68385.7151285</v>
      </c>
    </row>
    <row r="248" spans="1:7" x14ac:dyDescent="0.45">
      <c r="A248" s="10" t="s">
        <v>32</v>
      </c>
      <c r="B248" s="10" t="s">
        <v>478</v>
      </c>
      <c r="C248" s="10" t="s">
        <v>63</v>
      </c>
      <c r="D248" s="10" t="s">
        <v>477</v>
      </c>
      <c r="E248" s="21">
        <v>493260384</v>
      </c>
      <c r="F248" s="10" t="s">
        <v>4013</v>
      </c>
      <c r="G248" s="22">
        <v>37167.169934400001</v>
      </c>
    </row>
    <row r="249" spans="1:7" x14ac:dyDescent="0.45">
      <c r="A249" s="10" t="s">
        <v>4012</v>
      </c>
      <c r="B249" s="10" t="s">
        <v>4011</v>
      </c>
      <c r="C249" s="10" t="s">
        <v>63</v>
      </c>
      <c r="D249" s="10" t="s">
        <v>4010</v>
      </c>
      <c r="E249" s="21">
        <v>151714594</v>
      </c>
      <c r="F249" s="10" t="s">
        <v>4009</v>
      </c>
      <c r="G249" s="22">
        <v>218256.6149284</v>
      </c>
    </row>
    <row r="250" spans="1:7" x14ac:dyDescent="0.45">
      <c r="A250" s="10" t="s">
        <v>4008</v>
      </c>
      <c r="B250" s="10" t="s">
        <v>4007</v>
      </c>
      <c r="C250" s="10" t="s">
        <v>63</v>
      </c>
      <c r="D250" s="10" t="s">
        <v>4006</v>
      </c>
      <c r="E250" s="21">
        <v>500000000</v>
      </c>
      <c r="F250" s="10"/>
      <c r="G250" s="10">
        <v>0</v>
      </c>
    </row>
    <row r="251" spans="1:7" x14ac:dyDescent="0.45">
      <c r="A251" s="10" t="s">
        <v>475</v>
      </c>
      <c r="B251" s="10" t="s">
        <v>474</v>
      </c>
      <c r="C251" s="10" t="s">
        <v>63</v>
      </c>
      <c r="D251" s="10" t="s">
        <v>473</v>
      </c>
      <c r="E251" s="21">
        <v>100000000</v>
      </c>
      <c r="F251" s="10" t="s">
        <v>4005</v>
      </c>
      <c r="G251" s="22">
        <v>712.4</v>
      </c>
    </row>
    <row r="252" spans="1:7" x14ac:dyDescent="0.45">
      <c r="A252" s="10" t="s">
        <v>471</v>
      </c>
      <c r="B252" s="10" t="s">
        <v>470</v>
      </c>
      <c r="C252" s="10" t="s">
        <v>63</v>
      </c>
      <c r="D252" s="10" t="s">
        <v>469</v>
      </c>
      <c r="E252" s="21">
        <v>190627747</v>
      </c>
      <c r="F252" s="10" t="s">
        <v>4004</v>
      </c>
      <c r="G252" s="22">
        <v>228696.1080759</v>
      </c>
    </row>
    <row r="253" spans="1:7" x14ac:dyDescent="0.45">
      <c r="A253" s="10" t="s">
        <v>2801</v>
      </c>
      <c r="B253" s="10" t="s">
        <v>2800</v>
      </c>
      <c r="C253" s="10" t="s">
        <v>63</v>
      </c>
      <c r="D253" s="10" t="s">
        <v>2799</v>
      </c>
      <c r="E253" s="21">
        <v>395815050</v>
      </c>
      <c r="F253" s="10" t="s">
        <v>4003</v>
      </c>
      <c r="G253" s="22">
        <v>275.96225286000004</v>
      </c>
    </row>
    <row r="254" spans="1:7" ht="19.149999999999999" x14ac:dyDescent="0.45">
      <c r="A254" s="10" t="s">
        <v>468</v>
      </c>
      <c r="B254" s="10" t="s">
        <v>464</v>
      </c>
      <c r="C254" s="10" t="s">
        <v>63</v>
      </c>
      <c r="D254" s="10" t="s">
        <v>467</v>
      </c>
      <c r="E254" s="21">
        <v>36210960</v>
      </c>
      <c r="F254" s="10" t="s">
        <v>4002</v>
      </c>
      <c r="G254" s="22">
        <v>2219.3697384000002</v>
      </c>
    </row>
    <row r="255" spans="1:7" ht="19.149999999999999" x14ac:dyDescent="0.45">
      <c r="A255" s="10" t="s">
        <v>465</v>
      </c>
      <c r="B255" s="10" t="s">
        <v>464</v>
      </c>
      <c r="C255" s="10" t="s">
        <v>67</v>
      </c>
      <c r="D255" s="10" t="s">
        <v>463</v>
      </c>
      <c r="E255" s="21">
        <v>11353500</v>
      </c>
      <c r="F255" s="10" t="s">
        <v>4001</v>
      </c>
      <c r="G255" s="22">
        <v>663.27147000000002</v>
      </c>
    </row>
    <row r="256" spans="1:7" x14ac:dyDescent="0.45">
      <c r="A256" s="10" t="s">
        <v>4000</v>
      </c>
      <c r="B256" s="10" t="s">
        <v>3999</v>
      </c>
      <c r="C256" s="10" t="s">
        <v>63</v>
      </c>
      <c r="D256" s="10" t="s">
        <v>3998</v>
      </c>
      <c r="E256" s="21">
        <v>399375000</v>
      </c>
      <c r="F256" s="10">
        <v>514</v>
      </c>
      <c r="G256" s="22">
        <v>205278.75</v>
      </c>
    </row>
    <row r="257" spans="1:7" ht="19.149999999999999" x14ac:dyDescent="0.45">
      <c r="A257" s="10" t="s">
        <v>456</v>
      </c>
      <c r="B257" s="10" t="s">
        <v>455</v>
      </c>
      <c r="C257" s="10" t="s">
        <v>63</v>
      </c>
      <c r="D257" s="10" t="s">
        <v>454</v>
      </c>
      <c r="E257" s="21">
        <v>796392000</v>
      </c>
      <c r="F257" s="10" t="s">
        <v>3997</v>
      </c>
      <c r="G257" s="22">
        <v>2371.6553760000002</v>
      </c>
    </row>
    <row r="258" spans="1:7" x14ac:dyDescent="0.45">
      <c r="A258" s="10" t="s">
        <v>452</v>
      </c>
      <c r="B258" s="10" t="s">
        <v>451</v>
      </c>
      <c r="C258" s="10" t="s">
        <v>63</v>
      </c>
      <c r="D258" s="10" t="s">
        <v>450</v>
      </c>
      <c r="E258" s="21">
        <v>100000000</v>
      </c>
      <c r="F258" s="10" t="s">
        <v>3996</v>
      </c>
      <c r="G258" s="22">
        <v>1206.7</v>
      </c>
    </row>
    <row r="259" spans="1:7" x14ac:dyDescent="0.45">
      <c r="A259" s="10" t="s">
        <v>448</v>
      </c>
      <c r="B259" s="10" t="s">
        <v>447</v>
      </c>
      <c r="C259" s="10" t="s">
        <v>63</v>
      </c>
      <c r="D259" s="10" t="s">
        <v>446</v>
      </c>
      <c r="E259" s="21">
        <v>250000</v>
      </c>
      <c r="F259" s="10" t="s">
        <v>3995</v>
      </c>
      <c r="G259" s="22">
        <v>3148.8249999999998</v>
      </c>
    </row>
    <row r="260" spans="1:7" x14ac:dyDescent="0.45">
      <c r="A260" s="10" t="s">
        <v>3994</v>
      </c>
      <c r="B260" s="10" t="s">
        <v>3993</v>
      </c>
      <c r="C260" s="10" t="s">
        <v>63</v>
      </c>
      <c r="D260" s="10" t="s">
        <v>3992</v>
      </c>
      <c r="E260" s="21">
        <v>500000000</v>
      </c>
      <c r="F260" s="10"/>
      <c r="G260" s="10">
        <v>0</v>
      </c>
    </row>
    <row r="261" spans="1:7" x14ac:dyDescent="0.45">
      <c r="A261" s="10" t="s">
        <v>445</v>
      </c>
      <c r="B261" s="10" t="s">
        <v>444</v>
      </c>
      <c r="C261" s="10" t="s">
        <v>63</v>
      </c>
      <c r="D261" s="10" t="s">
        <v>443</v>
      </c>
      <c r="E261" s="21">
        <v>527142857</v>
      </c>
      <c r="F261" s="10" t="s">
        <v>3991</v>
      </c>
      <c r="G261" s="22">
        <v>13816.414281969999</v>
      </c>
    </row>
    <row r="262" spans="1:7" x14ac:dyDescent="0.45">
      <c r="A262" s="10" t="s">
        <v>3990</v>
      </c>
      <c r="B262" s="10" t="s">
        <v>3989</v>
      </c>
      <c r="C262" s="10" t="s">
        <v>63</v>
      </c>
      <c r="D262" s="10" t="s">
        <v>3988</v>
      </c>
      <c r="E262" s="21">
        <v>500000000</v>
      </c>
      <c r="F262" s="10"/>
      <c r="G262" s="10">
        <v>0</v>
      </c>
    </row>
    <row r="263" spans="1:7" ht="19.149999999999999" x14ac:dyDescent="0.45">
      <c r="A263" s="10" t="s">
        <v>3987</v>
      </c>
      <c r="B263" s="10" t="s">
        <v>3983</v>
      </c>
      <c r="C263" s="10" t="s">
        <v>63</v>
      </c>
      <c r="D263" s="10" t="s">
        <v>3986</v>
      </c>
      <c r="E263" s="21">
        <v>142199904</v>
      </c>
      <c r="F263" s="10" t="s">
        <v>3985</v>
      </c>
      <c r="G263" s="22">
        <v>229.36844515000001</v>
      </c>
    </row>
    <row r="264" spans="1:7" ht="19.149999999999999" x14ac:dyDescent="0.45">
      <c r="A264" s="10" t="s">
        <v>3984</v>
      </c>
      <c r="B264" s="10" t="s">
        <v>3983</v>
      </c>
      <c r="C264" s="10" t="s">
        <v>67</v>
      </c>
      <c r="D264" s="10" t="s">
        <v>3982</v>
      </c>
      <c r="E264" s="21">
        <v>32520096</v>
      </c>
      <c r="F264" s="10" t="s">
        <v>3981</v>
      </c>
      <c r="G264" s="22">
        <v>52.48743494</v>
      </c>
    </row>
    <row r="265" spans="1:7" x14ac:dyDescent="0.45">
      <c r="A265" s="10" t="s">
        <v>437</v>
      </c>
      <c r="B265" s="10" t="s">
        <v>436</v>
      </c>
      <c r="C265" s="10" t="s">
        <v>63</v>
      </c>
      <c r="D265" s="10" t="s">
        <v>435</v>
      </c>
      <c r="E265" s="21">
        <v>780799808</v>
      </c>
      <c r="F265" s="10" t="s">
        <v>3980</v>
      </c>
      <c r="G265" s="22">
        <v>85942.634866559994</v>
      </c>
    </row>
    <row r="266" spans="1:7" x14ac:dyDescent="0.45">
      <c r="A266" s="10" t="s">
        <v>433</v>
      </c>
      <c r="B266" s="10" t="s">
        <v>3979</v>
      </c>
      <c r="C266" s="10" t="s">
        <v>63</v>
      </c>
      <c r="D266" s="10" t="s">
        <v>431</v>
      </c>
      <c r="E266" s="21">
        <v>318890625</v>
      </c>
      <c r="F266" s="10" t="s">
        <v>3978</v>
      </c>
      <c r="G266" s="22">
        <v>6973.5001874999998</v>
      </c>
    </row>
    <row r="267" spans="1:7" x14ac:dyDescent="0.45">
      <c r="A267" s="10" t="s">
        <v>426</v>
      </c>
      <c r="B267" s="10" t="s">
        <v>1463</v>
      </c>
      <c r="C267" s="10" t="s">
        <v>63</v>
      </c>
      <c r="D267" s="10" t="s">
        <v>424</v>
      </c>
      <c r="E267" s="21">
        <v>65050000</v>
      </c>
      <c r="F267" s="10" t="s">
        <v>3977</v>
      </c>
      <c r="G267" s="22">
        <v>718.47725000000003</v>
      </c>
    </row>
    <row r="268" spans="1:7" x14ac:dyDescent="0.45">
      <c r="A268" s="10" t="s">
        <v>418</v>
      </c>
      <c r="B268" s="10" t="s">
        <v>417</v>
      </c>
      <c r="C268" s="10" t="s">
        <v>63</v>
      </c>
      <c r="D268" s="10" t="s">
        <v>416</v>
      </c>
      <c r="E268" s="21">
        <v>1123734</v>
      </c>
      <c r="F268" s="10">
        <v>6305</v>
      </c>
      <c r="G268" s="22">
        <v>7085.1428699999997</v>
      </c>
    </row>
    <row r="269" spans="1:7" x14ac:dyDescent="0.45">
      <c r="A269" s="10" t="s">
        <v>409</v>
      </c>
      <c r="B269" s="10" t="s">
        <v>408</v>
      </c>
      <c r="C269" s="10" t="s">
        <v>63</v>
      </c>
      <c r="D269" s="10" t="s">
        <v>407</v>
      </c>
      <c r="E269" s="21">
        <v>19520000</v>
      </c>
      <c r="F269" s="10" t="s">
        <v>3976</v>
      </c>
      <c r="G269" s="22">
        <v>939.69280000000003</v>
      </c>
    </row>
    <row r="270" spans="1:7" x14ac:dyDescent="0.45">
      <c r="A270" s="10" t="s">
        <v>405</v>
      </c>
      <c r="B270" s="10" t="s">
        <v>404</v>
      </c>
      <c r="C270" s="10" t="s">
        <v>67</v>
      </c>
      <c r="D270" s="10" t="s">
        <v>403</v>
      </c>
      <c r="E270" s="21">
        <v>1000000</v>
      </c>
      <c r="F270" s="10" t="s">
        <v>3975</v>
      </c>
      <c r="G270" s="22">
        <v>27.9</v>
      </c>
    </row>
    <row r="271" spans="1:7" x14ac:dyDescent="0.45">
      <c r="A271" s="10" t="s">
        <v>398</v>
      </c>
      <c r="B271" s="10" t="s">
        <v>1449</v>
      </c>
      <c r="C271" s="10" t="s">
        <v>63</v>
      </c>
      <c r="D271" s="10" t="s">
        <v>396</v>
      </c>
      <c r="E271" s="21">
        <v>1551401853</v>
      </c>
      <c r="F271" s="10" t="s">
        <v>3974</v>
      </c>
      <c r="G271" s="22">
        <v>140619.06395592002</v>
      </c>
    </row>
    <row r="272" spans="1:7" x14ac:dyDescent="0.45">
      <c r="A272" s="10" t="s">
        <v>33</v>
      </c>
      <c r="B272" s="10" t="s">
        <v>394</v>
      </c>
      <c r="C272" s="10" t="s">
        <v>63</v>
      </c>
      <c r="D272" s="10" t="s">
        <v>393</v>
      </c>
      <c r="E272" s="21">
        <v>10598177817</v>
      </c>
      <c r="F272" s="10" t="s">
        <v>3973</v>
      </c>
      <c r="G272" s="22">
        <v>2217986.6535417596</v>
      </c>
    </row>
    <row r="273" spans="1:7" ht="19.149999999999999" x14ac:dyDescent="0.45">
      <c r="A273" s="10" t="s">
        <v>391</v>
      </c>
      <c r="B273" s="10" t="s">
        <v>390</v>
      </c>
      <c r="C273" s="10" t="s">
        <v>63</v>
      </c>
      <c r="D273" s="10" t="s">
        <v>389</v>
      </c>
      <c r="E273" s="21">
        <v>16305334</v>
      </c>
      <c r="F273" s="10" t="s">
        <v>3972</v>
      </c>
      <c r="G273" s="22">
        <v>3270.8500004000002</v>
      </c>
    </row>
    <row r="274" spans="1:7" x14ac:dyDescent="0.45">
      <c r="A274" s="10" t="s">
        <v>3971</v>
      </c>
      <c r="B274" s="10" t="s">
        <v>3970</v>
      </c>
      <c r="C274" s="10" t="s">
        <v>63</v>
      </c>
      <c r="D274" s="10" t="s">
        <v>3969</v>
      </c>
      <c r="E274" s="21">
        <v>794449</v>
      </c>
      <c r="F274" s="10" t="s">
        <v>3968</v>
      </c>
      <c r="G274" s="22">
        <v>484.37555530000003</v>
      </c>
    </row>
    <row r="275" spans="1:7" x14ac:dyDescent="0.45">
      <c r="A275" s="10" t="s">
        <v>1167</v>
      </c>
      <c r="B275" s="10" t="s">
        <v>1166</v>
      </c>
      <c r="C275" s="10" t="s">
        <v>63</v>
      </c>
      <c r="D275" s="10" t="s">
        <v>1042</v>
      </c>
      <c r="E275" s="21">
        <v>79537651</v>
      </c>
      <c r="F275" s="10" t="s">
        <v>3967</v>
      </c>
      <c r="G275" s="22">
        <v>7980.8079013400002</v>
      </c>
    </row>
    <row r="276" spans="1:7" x14ac:dyDescent="0.45">
      <c r="A276" s="10" t="s">
        <v>34</v>
      </c>
      <c r="B276" s="10" t="s">
        <v>375</v>
      </c>
      <c r="C276" s="10" t="s">
        <v>63</v>
      </c>
      <c r="D276" s="10" t="s">
        <v>377</v>
      </c>
      <c r="E276" s="21">
        <v>2943258269</v>
      </c>
      <c r="F276" s="10">
        <v>145</v>
      </c>
      <c r="G276" s="22">
        <v>426772.449005</v>
      </c>
    </row>
    <row r="277" spans="1:7" x14ac:dyDescent="0.45">
      <c r="A277" s="10" t="s">
        <v>35</v>
      </c>
      <c r="B277" s="10" t="s">
        <v>375</v>
      </c>
      <c r="C277" s="10" t="s">
        <v>67</v>
      </c>
      <c r="D277" s="10" t="s">
        <v>374</v>
      </c>
      <c r="E277" s="21">
        <v>242831469</v>
      </c>
      <c r="F277" s="10" t="s">
        <v>3966</v>
      </c>
      <c r="G277" s="22">
        <v>21446.875342080002</v>
      </c>
    </row>
    <row r="278" spans="1:7" x14ac:dyDescent="0.45">
      <c r="A278" s="10" t="s">
        <v>372</v>
      </c>
      <c r="B278" s="10" t="s">
        <v>368</v>
      </c>
      <c r="C278" s="10" t="s">
        <v>63</v>
      </c>
      <c r="D278" s="10" t="s">
        <v>371</v>
      </c>
      <c r="E278" s="21">
        <v>3128764676</v>
      </c>
      <c r="F278" s="10" t="s">
        <v>3965</v>
      </c>
      <c r="G278" s="22">
        <v>1469.4243300799999</v>
      </c>
    </row>
    <row r="279" spans="1:7" x14ac:dyDescent="0.45">
      <c r="A279" s="10" t="s">
        <v>369</v>
      </c>
      <c r="B279" s="10" t="s">
        <v>368</v>
      </c>
      <c r="C279" s="10" t="s">
        <v>67</v>
      </c>
      <c r="D279" s="10" t="s">
        <v>367</v>
      </c>
      <c r="E279" s="21">
        <v>925737256</v>
      </c>
      <c r="F279" s="10" t="s">
        <v>3964</v>
      </c>
      <c r="G279" s="22">
        <v>440.61390437</v>
      </c>
    </row>
    <row r="280" spans="1:7" x14ac:dyDescent="0.45">
      <c r="A280" s="10" t="s">
        <v>3963</v>
      </c>
      <c r="B280" s="10" t="s">
        <v>1028</v>
      </c>
      <c r="C280" s="10" t="s">
        <v>63</v>
      </c>
      <c r="D280" s="10" t="s">
        <v>1027</v>
      </c>
      <c r="E280" s="21">
        <v>80700000</v>
      </c>
      <c r="F280" s="10" t="s">
        <v>3962</v>
      </c>
      <c r="G280" s="22">
        <v>23284.370999999999</v>
      </c>
    </row>
    <row r="281" spans="1:7" ht="25.5" x14ac:dyDescent="0.45">
      <c r="A281" s="10" t="s">
        <v>3961</v>
      </c>
      <c r="B281" s="10" t="s">
        <v>3960</v>
      </c>
      <c r="C281" s="10" t="s">
        <v>63</v>
      </c>
      <c r="D281" s="10" t="s">
        <v>3959</v>
      </c>
      <c r="E281" s="21">
        <v>866470878</v>
      </c>
      <c r="F281" s="10"/>
      <c r="G281" s="10">
        <v>0</v>
      </c>
    </row>
    <row r="282" spans="1:7" x14ac:dyDescent="0.45">
      <c r="A282" s="10" t="s">
        <v>362</v>
      </c>
      <c r="B282" s="10" t="s">
        <v>361</v>
      </c>
      <c r="C282" s="10" t="s">
        <v>63</v>
      </c>
      <c r="D282" s="10" t="s">
        <v>360</v>
      </c>
      <c r="E282" s="21">
        <v>42984000</v>
      </c>
      <c r="F282" s="10" t="s">
        <v>3958</v>
      </c>
      <c r="G282" s="22">
        <v>2089.4522400000001</v>
      </c>
    </row>
    <row r="283" spans="1:7" x14ac:dyDescent="0.45">
      <c r="A283" s="10" t="s">
        <v>358</v>
      </c>
      <c r="B283" s="10" t="s">
        <v>357</v>
      </c>
      <c r="C283" s="10" t="s">
        <v>63</v>
      </c>
      <c r="D283" s="10" t="s">
        <v>356</v>
      </c>
      <c r="E283" s="21">
        <v>109000000</v>
      </c>
      <c r="F283" s="10"/>
      <c r="G283" s="10">
        <v>0</v>
      </c>
    </row>
    <row r="284" spans="1:7" x14ac:dyDescent="0.45">
      <c r="A284" s="10" t="s">
        <v>355</v>
      </c>
      <c r="B284" s="10" t="s">
        <v>354</v>
      </c>
      <c r="C284" s="10" t="s">
        <v>63</v>
      </c>
      <c r="D284" s="10" t="s">
        <v>353</v>
      </c>
      <c r="E284" s="21">
        <v>5012985740</v>
      </c>
      <c r="F284" s="10" t="s">
        <v>3957</v>
      </c>
      <c r="G284" s="22">
        <v>3519.6172880500003</v>
      </c>
    </row>
    <row r="285" spans="1:7" x14ac:dyDescent="0.45">
      <c r="A285" s="10" t="s">
        <v>3956</v>
      </c>
      <c r="B285" s="10" t="s">
        <v>3955</v>
      </c>
      <c r="C285" s="10" t="s">
        <v>63</v>
      </c>
      <c r="D285" s="10" t="s">
        <v>3954</v>
      </c>
      <c r="E285" s="21">
        <v>1000</v>
      </c>
      <c r="F285" s="10"/>
      <c r="G285" s="10">
        <v>0</v>
      </c>
    </row>
    <row r="286" spans="1:7" ht="19.149999999999999" x14ac:dyDescent="0.45">
      <c r="A286" s="10" t="s">
        <v>351</v>
      </c>
      <c r="B286" s="10" t="s">
        <v>350</v>
      </c>
      <c r="C286" s="10" t="s">
        <v>63</v>
      </c>
      <c r="D286" s="10" t="s">
        <v>349</v>
      </c>
      <c r="E286" s="21">
        <v>206940220</v>
      </c>
      <c r="F286" s="10" t="s">
        <v>3953</v>
      </c>
      <c r="G286" s="22">
        <v>1035.11498044</v>
      </c>
    </row>
    <row r="287" spans="1:7" x14ac:dyDescent="0.45">
      <c r="A287" s="10" t="s">
        <v>347</v>
      </c>
      <c r="B287" s="10" t="s">
        <v>2772</v>
      </c>
      <c r="C287" s="10" t="s">
        <v>63</v>
      </c>
      <c r="D287" s="10" t="s">
        <v>346</v>
      </c>
      <c r="E287" s="21">
        <v>3538928532</v>
      </c>
      <c r="F287" s="10" t="s">
        <v>3952</v>
      </c>
      <c r="G287" s="22">
        <v>2023.20544174</v>
      </c>
    </row>
    <row r="288" spans="1:7" x14ac:dyDescent="0.45">
      <c r="A288" s="10" t="s">
        <v>345</v>
      </c>
      <c r="B288" s="10" t="s">
        <v>2772</v>
      </c>
      <c r="C288" s="10" t="s">
        <v>67</v>
      </c>
      <c r="D288" s="10" t="s">
        <v>343</v>
      </c>
      <c r="E288" s="21">
        <v>521993080</v>
      </c>
      <c r="F288" s="10" t="s">
        <v>3951</v>
      </c>
      <c r="G288" s="22">
        <v>309.43749781999998</v>
      </c>
    </row>
    <row r="289" spans="1:7" x14ac:dyDescent="0.45">
      <c r="A289" s="10" t="s">
        <v>341</v>
      </c>
      <c r="B289" s="10" t="s">
        <v>337</v>
      </c>
      <c r="C289" s="10" t="s">
        <v>63</v>
      </c>
      <c r="D289" s="10" t="s">
        <v>340</v>
      </c>
      <c r="E289" s="21">
        <v>4865127996</v>
      </c>
      <c r="F289" s="10" t="s">
        <v>3950</v>
      </c>
      <c r="G289" s="22">
        <v>496.29170686999998</v>
      </c>
    </row>
    <row r="290" spans="1:7" x14ac:dyDescent="0.45">
      <c r="A290" s="10" t="s">
        <v>338</v>
      </c>
      <c r="B290" s="10" t="s">
        <v>337</v>
      </c>
      <c r="C290" s="10" t="s">
        <v>67</v>
      </c>
      <c r="D290" s="10" t="s">
        <v>336</v>
      </c>
      <c r="E290" s="21">
        <v>1493316000</v>
      </c>
      <c r="F290" s="10" t="s">
        <v>3949</v>
      </c>
      <c r="G290" s="22">
        <v>122.87004048</v>
      </c>
    </row>
    <row r="291" spans="1:7" x14ac:dyDescent="0.45">
      <c r="A291" s="10" t="s">
        <v>39</v>
      </c>
      <c r="B291" s="10" t="s">
        <v>1151</v>
      </c>
      <c r="C291" s="10" t="s">
        <v>63</v>
      </c>
      <c r="D291" s="10" t="s">
        <v>334</v>
      </c>
      <c r="E291" s="21">
        <v>21586948000</v>
      </c>
      <c r="F291" s="10" t="s">
        <v>3948</v>
      </c>
      <c r="G291" s="22">
        <v>2053782.23272</v>
      </c>
    </row>
    <row r="292" spans="1:7" x14ac:dyDescent="0.45">
      <c r="A292" s="10" t="s">
        <v>40</v>
      </c>
      <c r="B292" s="10" t="s">
        <v>1151</v>
      </c>
      <c r="C292" s="10" t="s">
        <v>67</v>
      </c>
      <c r="D292" s="10" t="s">
        <v>331</v>
      </c>
      <c r="E292" s="21">
        <v>1000000000</v>
      </c>
      <c r="F292" s="10" t="s">
        <v>3947</v>
      </c>
      <c r="G292" s="22">
        <v>78330</v>
      </c>
    </row>
    <row r="293" spans="1:7" x14ac:dyDescent="0.45">
      <c r="A293" s="10" t="s">
        <v>3946</v>
      </c>
      <c r="B293" s="10" t="s">
        <v>3945</v>
      </c>
      <c r="C293" s="10" t="s">
        <v>63</v>
      </c>
      <c r="D293" s="10" t="s">
        <v>3944</v>
      </c>
      <c r="E293" s="21">
        <v>75000000</v>
      </c>
      <c r="F293" s="10" t="s">
        <v>3943</v>
      </c>
      <c r="G293" s="22">
        <v>8349.75</v>
      </c>
    </row>
    <row r="294" spans="1:7" x14ac:dyDescent="0.45">
      <c r="A294" s="10" t="s">
        <v>329</v>
      </c>
      <c r="B294" s="10" t="s">
        <v>1429</v>
      </c>
      <c r="C294" s="10" t="s">
        <v>63</v>
      </c>
      <c r="D294" s="10" t="s">
        <v>328</v>
      </c>
      <c r="E294" s="21">
        <v>620500000</v>
      </c>
      <c r="F294" s="10" t="s">
        <v>3942</v>
      </c>
      <c r="G294" s="22">
        <v>7017.8549999999996</v>
      </c>
    </row>
    <row r="295" spans="1:7" x14ac:dyDescent="0.45">
      <c r="A295" s="10" t="s">
        <v>323</v>
      </c>
      <c r="B295" s="10" t="s">
        <v>322</v>
      </c>
      <c r="C295" s="10" t="s">
        <v>63</v>
      </c>
      <c r="D295" s="10" t="s">
        <v>321</v>
      </c>
      <c r="E295" s="21">
        <v>100000</v>
      </c>
      <c r="F295" s="10" t="s">
        <v>3941</v>
      </c>
      <c r="G295" s="22">
        <v>144.94</v>
      </c>
    </row>
    <row r="296" spans="1:7" x14ac:dyDescent="0.45">
      <c r="A296" s="10" t="s">
        <v>1148</v>
      </c>
      <c r="B296" s="10" t="s">
        <v>1147</v>
      </c>
      <c r="C296" s="10" t="s">
        <v>63</v>
      </c>
      <c r="D296" s="10" t="s">
        <v>1146</v>
      </c>
      <c r="E296" s="21">
        <v>22568000</v>
      </c>
      <c r="F296" s="10" t="s">
        <v>3940</v>
      </c>
      <c r="G296" s="22">
        <v>2873.3577599999999</v>
      </c>
    </row>
    <row r="297" spans="1:7" x14ac:dyDescent="0.45">
      <c r="A297" s="10" t="s">
        <v>320</v>
      </c>
      <c r="B297" s="10" t="s">
        <v>319</v>
      </c>
      <c r="C297" s="10" t="s">
        <v>63</v>
      </c>
      <c r="D297" s="10" t="s">
        <v>318</v>
      </c>
      <c r="E297" s="21">
        <v>4741299639</v>
      </c>
      <c r="F297" s="10" t="s">
        <v>3939</v>
      </c>
      <c r="G297" s="22">
        <v>736797.96390059998</v>
      </c>
    </row>
    <row r="298" spans="1:7" x14ac:dyDescent="0.45">
      <c r="A298" s="10" t="s">
        <v>2762</v>
      </c>
      <c r="B298" s="10" t="s">
        <v>2761</v>
      </c>
      <c r="C298" s="10" t="s">
        <v>63</v>
      </c>
      <c r="D298" s="10" t="s">
        <v>2760</v>
      </c>
      <c r="E298" s="21">
        <v>9547087190</v>
      </c>
      <c r="F298" s="10" t="s">
        <v>3938</v>
      </c>
      <c r="G298" s="22">
        <v>5108.8372971099998</v>
      </c>
    </row>
    <row r="299" spans="1:7" x14ac:dyDescent="0.45">
      <c r="A299" s="10" t="s">
        <v>3937</v>
      </c>
      <c r="B299" s="10" t="s">
        <v>3936</v>
      </c>
      <c r="C299" s="10" t="s">
        <v>63</v>
      </c>
      <c r="D299" s="10" t="s">
        <v>3935</v>
      </c>
      <c r="E299" s="21">
        <v>8349873575</v>
      </c>
      <c r="F299" s="10" t="s">
        <v>3934</v>
      </c>
      <c r="G299" s="22">
        <v>39085.758204580001</v>
      </c>
    </row>
    <row r="300" spans="1:7" ht="19.149999999999999" x14ac:dyDescent="0.45">
      <c r="A300" s="10" t="s">
        <v>3933</v>
      </c>
      <c r="B300" s="10" t="s">
        <v>3929</v>
      </c>
      <c r="C300" s="10" t="s">
        <v>63</v>
      </c>
      <c r="D300" s="10" t="s">
        <v>3932</v>
      </c>
      <c r="E300" s="21">
        <v>199347642</v>
      </c>
      <c r="F300" s="10" t="s">
        <v>3931</v>
      </c>
      <c r="G300" s="22">
        <v>160.95328615</v>
      </c>
    </row>
    <row r="301" spans="1:7" ht="19.149999999999999" x14ac:dyDescent="0.45">
      <c r="A301" s="10" t="s">
        <v>3930</v>
      </c>
      <c r="B301" s="10" t="s">
        <v>3929</v>
      </c>
      <c r="C301" s="10" t="s">
        <v>67</v>
      </c>
      <c r="D301" s="10" t="s">
        <v>3928</v>
      </c>
      <c r="E301" s="21">
        <v>43322526</v>
      </c>
      <c r="F301" s="10"/>
      <c r="G301" s="10">
        <v>0</v>
      </c>
    </row>
    <row r="302" spans="1:7" x14ac:dyDescent="0.45">
      <c r="A302" s="10" t="s">
        <v>43</v>
      </c>
      <c r="B302" s="10" t="s">
        <v>310</v>
      </c>
      <c r="C302" s="10" t="s">
        <v>63</v>
      </c>
      <c r="D302" s="10" t="s">
        <v>312</v>
      </c>
      <c r="E302" s="21">
        <v>35725994705</v>
      </c>
      <c r="F302" s="10" t="s">
        <v>3927</v>
      </c>
      <c r="G302" s="22">
        <v>1036339.6544026401</v>
      </c>
    </row>
    <row r="303" spans="1:7" x14ac:dyDescent="0.45">
      <c r="A303" s="10" t="s">
        <v>44</v>
      </c>
      <c r="B303" s="10" t="s">
        <v>310</v>
      </c>
      <c r="C303" s="10" t="s">
        <v>67</v>
      </c>
      <c r="D303" s="10" t="s">
        <v>309</v>
      </c>
      <c r="E303" s="21">
        <v>7701998235</v>
      </c>
      <c r="F303" s="10" t="s">
        <v>3926</v>
      </c>
      <c r="G303" s="22">
        <v>160525.04721386998</v>
      </c>
    </row>
    <row r="304" spans="1:7" ht="19.149999999999999" x14ac:dyDescent="0.45">
      <c r="A304" s="10" t="s">
        <v>1421</v>
      </c>
      <c r="B304" s="10" t="s">
        <v>3925</v>
      </c>
      <c r="C304" s="10" t="s">
        <v>63</v>
      </c>
      <c r="D304" s="10" t="s">
        <v>1419</v>
      </c>
      <c r="E304" s="21">
        <v>18550851</v>
      </c>
      <c r="F304" s="10" t="s">
        <v>3924</v>
      </c>
      <c r="G304" s="22">
        <v>86235.485958600009</v>
      </c>
    </row>
    <row r="305" spans="1:7" x14ac:dyDescent="0.45">
      <c r="A305" s="10" t="s">
        <v>3923</v>
      </c>
      <c r="B305" s="10" t="s">
        <v>3922</v>
      </c>
      <c r="C305" s="10" t="s">
        <v>63</v>
      </c>
      <c r="D305" s="10" t="s">
        <v>3921</v>
      </c>
      <c r="E305" s="21">
        <v>6295555</v>
      </c>
      <c r="F305" s="10" t="s">
        <v>3920</v>
      </c>
      <c r="G305" s="22">
        <v>11600.819198499999</v>
      </c>
    </row>
    <row r="306" spans="1:7" ht="19.149999999999999" x14ac:dyDescent="0.45">
      <c r="A306" s="10" t="s">
        <v>307</v>
      </c>
      <c r="B306" s="10" t="s">
        <v>1140</v>
      </c>
      <c r="C306" s="10" t="s">
        <v>63</v>
      </c>
      <c r="D306" s="10" t="s">
        <v>306</v>
      </c>
      <c r="E306" s="21">
        <v>859074636</v>
      </c>
      <c r="F306" s="10" t="s">
        <v>3919</v>
      </c>
      <c r="G306" s="22">
        <v>789.06005316999995</v>
      </c>
    </row>
    <row r="307" spans="1:7" ht="19.149999999999999" x14ac:dyDescent="0.45">
      <c r="A307" s="10" t="s">
        <v>304</v>
      </c>
      <c r="B307" s="10" t="s">
        <v>1140</v>
      </c>
      <c r="C307" s="10" t="s">
        <v>67</v>
      </c>
      <c r="D307" s="10" t="s">
        <v>302</v>
      </c>
      <c r="E307" s="21">
        <v>262100364</v>
      </c>
      <c r="F307" s="10" t="s">
        <v>3918</v>
      </c>
      <c r="G307" s="22">
        <v>98.18279634999999</v>
      </c>
    </row>
    <row r="308" spans="1:7" x14ac:dyDescent="0.45">
      <c r="A308" s="10" t="s">
        <v>3917</v>
      </c>
      <c r="B308" s="10" t="s">
        <v>3916</v>
      </c>
      <c r="C308" s="10" t="s">
        <v>63</v>
      </c>
      <c r="D308" s="10" t="s">
        <v>3915</v>
      </c>
      <c r="E308" s="21">
        <v>10099488</v>
      </c>
      <c r="F308" s="10" t="s">
        <v>3914</v>
      </c>
      <c r="G308" s="22">
        <v>1355.5532793599998</v>
      </c>
    </row>
    <row r="309" spans="1:7" x14ac:dyDescent="0.45">
      <c r="A309" s="10" t="s">
        <v>38</v>
      </c>
      <c r="B309" s="10" t="s">
        <v>300</v>
      </c>
      <c r="C309" s="10" t="s">
        <v>63</v>
      </c>
      <c r="D309" s="10" t="s">
        <v>299</v>
      </c>
      <c r="E309" s="21">
        <v>34270159</v>
      </c>
      <c r="F309" s="10">
        <v>468</v>
      </c>
      <c r="G309" s="22">
        <v>16038.434412000001</v>
      </c>
    </row>
    <row r="310" spans="1:7" ht="19.149999999999999" x14ac:dyDescent="0.45">
      <c r="A310" s="10" t="s">
        <v>1416</v>
      </c>
      <c r="B310" s="10" t="s">
        <v>1412</v>
      </c>
      <c r="C310" s="10" t="s">
        <v>63</v>
      </c>
      <c r="D310" s="10" t="s">
        <v>1415</v>
      </c>
      <c r="E310" s="21">
        <v>523038198</v>
      </c>
      <c r="F310" s="10" t="s">
        <v>3913</v>
      </c>
      <c r="G310" s="22">
        <v>792.87360435000005</v>
      </c>
    </row>
    <row r="311" spans="1:7" ht="19.149999999999999" x14ac:dyDescent="0.45">
      <c r="A311" s="10" t="s">
        <v>1413</v>
      </c>
      <c r="B311" s="10" t="s">
        <v>1412</v>
      </c>
      <c r="C311" s="10" t="s">
        <v>67</v>
      </c>
      <c r="D311" s="10" t="s">
        <v>1411</v>
      </c>
      <c r="E311" s="21">
        <v>174346066</v>
      </c>
      <c r="F311" s="10" t="s">
        <v>3912</v>
      </c>
      <c r="G311" s="22">
        <v>169.44694155000002</v>
      </c>
    </row>
    <row r="312" spans="1:7" x14ac:dyDescent="0.45">
      <c r="A312" s="10" t="s">
        <v>3911</v>
      </c>
      <c r="B312" s="10" t="s">
        <v>3910</v>
      </c>
      <c r="C312" s="10" t="s">
        <v>63</v>
      </c>
      <c r="D312" s="10" t="s">
        <v>3909</v>
      </c>
      <c r="E312" s="21">
        <v>48129120</v>
      </c>
      <c r="F312" s="10" t="s">
        <v>3908</v>
      </c>
      <c r="G312" s="22">
        <v>5318.7490511999995</v>
      </c>
    </row>
    <row r="313" spans="1:7" x14ac:dyDescent="0.45">
      <c r="A313" s="10" t="s">
        <v>298</v>
      </c>
      <c r="B313" s="10" t="s">
        <v>1138</v>
      </c>
      <c r="C313" s="10" t="s">
        <v>67</v>
      </c>
      <c r="D313" s="10" t="s">
        <v>296</v>
      </c>
      <c r="E313" s="10">
        <v>740</v>
      </c>
      <c r="F313" s="10">
        <v>40200</v>
      </c>
      <c r="G313" s="22">
        <v>29.748000000000001</v>
      </c>
    </row>
    <row r="314" spans="1:7" x14ac:dyDescent="0.45">
      <c r="A314" s="10" t="s">
        <v>295</v>
      </c>
      <c r="B314" s="10" t="s">
        <v>294</v>
      </c>
      <c r="C314" s="10" t="s">
        <v>63</v>
      </c>
      <c r="D314" s="10" t="s">
        <v>293</v>
      </c>
      <c r="E314" s="21">
        <v>25670000</v>
      </c>
      <c r="F314" s="10">
        <v>574</v>
      </c>
      <c r="G314" s="22">
        <v>14734.58</v>
      </c>
    </row>
    <row r="315" spans="1:7" ht="19.149999999999999" x14ac:dyDescent="0.45">
      <c r="A315" s="10" t="s">
        <v>292</v>
      </c>
      <c r="B315" s="10" t="s">
        <v>291</v>
      </c>
      <c r="C315" s="10" t="s">
        <v>63</v>
      </c>
      <c r="D315" s="10" t="s">
        <v>290</v>
      </c>
      <c r="E315" s="21">
        <v>9623736</v>
      </c>
      <c r="F315" s="10" t="s">
        <v>3907</v>
      </c>
      <c r="G315" s="22">
        <v>2236.74872112</v>
      </c>
    </row>
    <row r="316" spans="1:7" x14ac:dyDescent="0.45">
      <c r="A316" s="10" t="s">
        <v>289</v>
      </c>
      <c r="B316" s="10" t="s">
        <v>288</v>
      </c>
      <c r="C316" s="10" t="s">
        <v>63</v>
      </c>
      <c r="D316" s="10" t="s">
        <v>287</v>
      </c>
      <c r="E316" s="21">
        <v>153846100</v>
      </c>
      <c r="F316" s="10" t="s">
        <v>3906</v>
      </c>
      <c r="G316" s="22">
        <v>24210.760757</v>
      </c>
    </row>
    <row r="317" spans="1:7" x14ac:dyDescent="0.45">
      <c r="A317" s="10" t="s">
        <v>3905</v>
      </c>
      <c r="B317" s="10" t="s">
        <v>3904</v>
      </c>
      <c r="C317" s="10" t="s">
        <v>63</v>
      </c>
      <c r="D317" s="10" t="s">
        <v>3903</v>
      </c>
      <c r="E317" s="21">
        <v>508706000</v>
      </c>
      <c r="F317" s="10" t="s">
        <v>3902</v>
      </c>
      <c r="G317" s="22">
        <v>6523.6457440000004</v>
      </c>
    </row>
    <row r="318" spans="1:7" x14ac:dyDescent="0.45">
      <c r="A318" s="10" t="s">
        <v>285</v>
      </c>
      <c r="B318" s="10" t="s">
        <v>281</v>
      </c>
      <c r="C318" s="10" t="s">
        <v>63</v>
      </c>
      <c r="D318" s="10" t="s">
        <v>284</v>
      </c>
      <c r="E318" s="21">
        <v>13753240</v>
      </c>
      <c r="F318" s="10" t="s">
        <v>3901</v>
      </c>
      <c r="G318" s="22">
        <v>493.74131599999998</v>
      </c>
    </row>
    <row r="319" spans="1:7" x14ac:dyDescent="0.45">
      <c r="A319" s="10" t="s">
        <v>282</v>
      </c>
      <c r="B319" s="10" t="s">
        <v>281</v>
      </c>
      <c r="C319" s="10" t="s">
        <v>67</v>
      </c>
      <c r="D319" s="10" t="s">
        <v>280</v>
      </c>
      <c r="E319" s="21">
        <v>667744</v>
      </c>
      <c r="F319" s="10"/>
      <c r="G319" s="10">
        <v>0</v>
      </c>
    </row>
    <row r="320" spans="1:7" ht="19.149999999999999" x14ac:dyDescent="0.45">
      <c r="A320" s="10" t="s">
        <v>279</v>
      </c>
      <c r="B320" s="10" t="s">
        <v>276</v>
      </c>
      <c r="C320" s="10" t="s">
        <v>63</v>
      </c>
      <c r="D320" s="10" t="s">
        <v>278</v>
      </c>
      <c r="E320" s="21">
        <v>1525986880</v>
      </c>
      <c r="F320" s="10" t="s">
        <v>3900</v>
      </c>
      <c r="G320" s="22">
        <v>319.11437635000004</v>
      </c>
    </row>
    <row r="321" spans="1:7" ht="19.149999999999999" x14ac:dyDescent="0.45">
      <c r="A321" s="10" t="s">
        <v>277</v>
      </c>
      <c r="B321" s="10" t="s">
        <v>276</v>
      </c>
      <c r="C321" s="10" t="s">
        <v>67</v>
      </c>
      <c r="D321" s="10" t="s">
        <v>275</v>
      </c>
      <c r="E321" s="21">
        <v>217961420</v>
      </c>
      <c r="F321" s="10" t="s">
        <v>3899</v>
      </c>
      <c r="G321" s="22">
        <v>54.119820590000003</v>
      </c>
    </row>
    <row r="322" spans="1:7" x14ac:dyDescent="0.45">
      <c r="A322" s="10" t="s">
        <v>3898</v>
      </c>
      <c r="B322" s="10" t="s">
        <v>3897</v>
      </c>
      <c r="C322" s="10" t="s">
        <v>63</v>
      </c>
      <c r="D322" s="10" t="s">
        <v>3896</v>
      </c>
      <c r="E322" s="21">
        <v>615000</v>
      </c>
      <c r="F322" s="10"/>
      <c r="G322" s="10">
        <v>0</v>
      </c>
    </row>
    <row r="323" spans="1:7" x14ac:dyDescent="0.45">
      <c r="A323" s="10" t="s">
        <v>46</v>
      </c>
      <c r="B323" s="10" t="s">
        <v>272</v>
      </c>
      <c r="C323" s="10" t="s">
        <v>63</v>
      </c>
      <c r="D323" s="10" t="s">
        <v>274</v>
      </c>
      <c r="E323" s="21">
        <v>2178690700</v>
      </c>
      <c r="F323" s="10" t="s">
        <v>3895</v>
      </c>
      <c r="G323" s="22">
        <v>425454.719896</v>
      </c>
    </row>
    <row r="324" spans="1:7" x14ac:dyDescent="0.45">
      <c r="A324" s="10" t="s">
        <v>47</v>
      </c>
      <c r="B324" s="10" t="s">
        <v>272</v>
      </c>
      <c r="C324" s="10" t="s">
        <v>67</v>
      </c>
      <c r="D324" s="10" t="s">
        <v>271</v>
      </c>
      <c r="E324" s="21">
        <v>147508500</v>
      </c>
      <c r="F324" s="10" t="s">
        <v>3894</v>
      </c>
      <c r="G324" s="22">
        <v>14899.833585</v>
      </c>
    </row>
    <row r="325" spans="1:7" x14ac:dyDescent="0.45">
      <c r="A325" s="10" t="s">
        <v>1404</v>
      </c>
      <c r="B325" s="10" t="s">
        <v>1403</v>
      </c>
      <c r="C325" s="10" t="s">
        <v>63</v>
      </c>
      <c r="D325" s="10" t="s">
        <v>1402</v>
      </c>
      <c r="E325" s="21">
        <v>728220000</v>
      </c>
      <c r="F325" s="10" t="s">
        <v>3893</v>
      </c>
      <c r="G325" s="22">
        <v>3409.5260400000002</v>
      </c>
    </row>
    <row r="326" spans="1:7" x14ac:dyDescent="0.45">
      <c r="A326" s="10" t="s">
        <v>2742</v>
      </c>
      <c r="B326" s="10" t="s">
        <v>2741</v>
      </c>
      <c r="C326" s="10" t="s">
        <v>63</v>
      </c>
      <c r="D326" s="10" t="s">
        <v>2740</v>
      </c>
      <c r="E326" s="21">
        <v>2286602112</v>
      </c>
      <c r="F326" s="10" t="s">
        <v>3892</v>
      </c>
      <c r="G326" s="22">
        <v>43838.735691260001</v>
      </c>
    </row>
    <row r="327" spans="1:7" x14ac:dyDescent="0.45">
      <c r="A327" s="10" t="s">
        <v>267</v>
      </c>
      <c r="B327" s="10" t="s">
        <v>266</v>
      </c>
      <c r="C327" s="10" t="s">
        <v>63</v>
      </c>
      <c r="D327" s="10" t="s">
        <v>265</v>
      </c>
      <c r="E327" s="21">
        <v>3854341416571</v>
      </c>
      <c r="F327" s="10" t="s">
        <v>3891</v>
      </c>
      <c r="G327" s="22">
        <v>38782.383333539998</v>
      </c>
    </row>
    <row r="328" spans="1:7" x14ac:dyDescent="0.45">
      <c r="A328" s="10" t="s">
        <v>263</v>
      </c>
      <c r="B328" s="10" t="s">
        <v>259</v>
      </c>
      <c r="C328" s="10" t="s">
        <v>63</v>
      </c>
      <c r="D328" s="10" t="s">
        <v>262</v>
      </c>
      <c r="E328" s="21">
        <v>1458401856250</v>
      </c>
      <c r="F328" s="10" t="s">
        <v>3890</v>
      </c>
      <c r="G328" s="22">
        <v>4041.2315436700001</v>
      </c>
    </row>
    <row r="329" spans="1:7" x14ac:dyDescent="0.45">
      <c r="A329" s="10" t="s">
        <v>260</v>
      </c>
      <c r="B329" s="10" t="s">
        <v>259</v>
      </c>
      <c r="C329" s="10" t="s">
        <v>67</v>
      </c>
      <c r="D329" s="10" t="s">
        <v>258</v>
      </c>
      <c r="E329" s="21">
        <v>16500533681</v>
      </c>
      <c r="F329" s="10" t="s">
        <v>3889</v>
      </c>
      <c r="G329" s="22">
        <v>57.339354540000002</v>
      </c>
    </row>
    <row r="330" spans="1:7" x14ac:dyDescent="0.45">
      <c r="A330" s="10" t="s">
        <v>256</v>
      </c>
      <c r="B330" s="10" t="s">
        <v>3887</v>
      </c>
      <c r="C330" s="10" t="s">
        <v>63</v>
      </c>
      <c r="D330" s="10" t="s">
        <v>255</v>
      </c>
      <c r="E330" s="21">
        <v>1912505577759</v>
      </c>
      <c r="F330" s="10" t="s">
        <v>3888</v>
      </c>
      <c r="G330" s="22">
        <v>14030.14091844</v>
      </c>
    </row>
    <row r="331" spans="1:7" x14ac:dyDescent="0.45">
      <c r="A331" s="10" t="s">
        <v>253</v>
      </c>
      <c r="B331" s="10" t="s">
        <v>3887</v>
      </c>
      <c r="C331" s="10" t="s">
        <v>67</v>
      </c>
      <c r="D331" s="10" t="s">
        <v>251</v>
      </c>
      <c r="E331" s="21">
        <v>75272938838</v>
      </c>
      <c r="F331" s="10" t="s">
        <v>3886</v>
      </c>
      <c r="G331" s="22">
        <v>443.88452032999999</v>
      </c>
    </row>
    <row r="332" spans="1:7" x14ac:dyDescent="0.45">
      <c r="A332" s="10" t="s">
        <v>1393</v>
      </c>
      <c r="B332" s="10" t="s">
        <v>1392</v>
      </c>
      <c r="C332" s="10" t="s">
        <v>63</v>
      </c>
      <c r="D332" s="10" t="s">
        <v>1391</v>
      </c>
      <c r="E332" s="21">
        <v>1230254011959</v>
      </c>
      <c r="F332" s="10" t="s">
        <v>3885</v>
      </c>
      <c r="G332" s="22">
        <v>7969.5854894700005</v>
      </c>
    </row>
    <row r="333" spans="1:7" x14ac:dyDescent="0.45">
      <c r="A333" s="10" t="s">
        <v>1389</v>
      </c>
      <c r="B333" s="10" t="s">
        <v>1388</v>
      </c>
      <c r="C333" s="10" t="s">
        <v>63</v>
      </c>
      <c r="D333" s="10" t="s">
        <v>1387</v>
      </c>
      <c r="E333" s="21">
        <v>1862882135385</v>
      </c>
      <c r="F333" s="10" t="s">
        <v>3884</v>
      </c>
      <c r="G333" s="22">
        <v>12015.58977323</v>
      </c>
    </row>
    <row r="334" spans="1:7" x14ac:dyDescent="0.45">
      <c r="A334" s="10" t="s">
        <v>1385</v>
      </c>
      <c r="B334" s="10" t="s">
        <v>1384</v>
      </c>
      <c r="C334" s="10" t="s">
        <v>63</v>
      </c>
      <c r="D334" s="10" t="s">
        <v>1383</v>
      </c>
      <c r="E334" s="21">
        <v>7837294563235</v>
      </c>
      <c r="F334" s="10" t="s">
        <v>3883</v>
      </c>
      <c r="G334" s="22">
        <v>16975.58002397</v>
      </c>
    </row>
    <row r="335" spans="1:7" x14ac:dyDescent="0.45">
      <c r="A335" s="10" t="s">
        <v>3882</v>
      </c>
      <c r="B335" s="10" t="s">
        <v>3881</v>
      </c>
      <c r="C335" s="10" t="s">
        <v>63</v>
      </c>
      <c r="D335" s="10" t="s">
        <v>3880</v>
      </c>
      <c r="E335" s="21">
        <v>880387078</v>
      </c>
      <c r="F335" s="10" t="s">
        <v>3879</v>
      </c>
      <c r="G335" s="22">
        <v>22255.304944759999</v>
      </c>
    </row>
    <row r="336" spans="1:7" x14ac:dyDescent="0.45">
      <c r="A336" s="10" t="s">
        <v>3878</v>
      </c>
      <c r="B336" s="10" t="s">
        <v>3877</v>
      </c>
      <c r="C336" s="10" t="s">
        <v>63</v>
      </c>
      <c r="D336" s="10" t="s">
        <v>3876</v>
      </c>
      <c r="E336" s="21">
        <v>512827729472</v>
      </c>
      <c r="F336" s="10" t="s">
        <v>3875</v>
      </c>
      <c r="G336" s="22">
        <v>7327.2825986999997</v>
      </c>
    </row>
    <row r="337" spans="1:7" x14ac:dyDescent="0.45">
      <c r="A337" s="10" t="s">
        <v>249</v>
      </c>
      <c r="B337" s="10" t="s">
        <v>248</v>
      </c>
      <c r="C337" s="10" t="s">
        <v>63</v>
      </c>
      <c r="D337" s="10" t="s">
        <v>247</v>
      </c>
      <c r="E337" s="21">
        <v>1357945609114</v>
      </c>
      <c r="F337" s="10" t="s">
        <v>3874</v>
      </c>
      <c r="G337" s="22">
        <v>2068.1511626800002</v>
      </c>
    </row>
    <row r="338" spans="1:7" x14ac:dyDescent="0.45">
      <c r="A338" s="10" t="s">
        <v>245</v>
      </c>
      <c r="B338" s="10" t="s">
        <v>244</v>
      </c>
      <c r="C338" s="10" t="s">
        <v>63</v>
      </c>
      <c r="D338" s="10" t="s">
        <v>243</v>
      </c>
      <c r="E338" s="21">
        <v>2008931928</v>
      </c>
      <c r="F338" s="10"/>
      <c r="G338" s="10">
        <v>0</v>
      </c>
    </row>
    <row r="339" spans="1:7" x14ac:dyDescent="0.45">
      <c r="A339" s="10" t="s">
        <v>3873</v>
      </c>
      <c r="B339" s="10" t="s">
        <v>3872</v>
      </c>
      <c r="C339" s="10" t="s">
        <v>63</v>
      </c>
      <c r="D339" s="10" t="s">
        <v>3871</v>
      </c>
      <c r="E339" s="21">
        <v>285134</v>
      </c>
      <c r="F339" s="10"/>
      <c r="G339" s="10">
        <v>0</v>
      </c>
    </row>
    <row r="340" spans="1:7" x14ac:dyDescent="0.45">
      <c r="A340" s="10" t="s">
        <v>3870</v>
      </c>
      <c r="B340" s="10" t="s">
        <v>3869</v>
      </c>
      <c r="C340" s="10" t="s">
        <v>63</v>
      </c>
      <c r="D340" s="10" t="s">
        <v>3868</v>
      </c>
      <c r="E340" s="21">
        <v>3055585521</v>
      </c>
      <c r="F340" s="10" t="s">
        <v>3867</v>
      </c>
      <c r="G340" s="22">
        <v>407.49288508000001</v>
      </c>
    </row>
    <row r="341" spans="1:7" x14ac:dyDescent="0.45">
      <c r="A341" s="10" t="s">
        <v>2729</v>
      </c>
      <c r="B341" s="10" t="s">
        <v>2726</v>
      </c>
      <c r="C341" s="10" t="s">
        <v>63</v>
      </c>
      <c r="D341" s="10" t="s">
        <v>1457</v>
      </c>
      <c r="E341" s="21">
        <v>14996968366</v>
      </c>
      <c r="F341" s="10" t="s">
        <v>3866</v>
      </c>
      <c r="G341" s="22">
        <v>1422012.5404641202</v>
      </c>
    </row>
    <row r="342" spans="1:7" x14ac:dyDescent="0.45">
      <c r="A342" s="10" t="s">
        <v>2727</v>
      </c>
      <c r="B342" s="10" t="s">
        <v>2726</v>
      </c>
      <c r="C342" s="10" t="s">
        <v>67</v>
      </c>
      <c r="D342" s="10" t="s">
        <v>1453</v>
      </c>
      <c r="E342" s="21">
        <v>450000000</v>
      </c>
      <c r="F342" s="10" t="s">
        <v>3865</v>
      </c>
      <c r="G342" s="22">
        <v>39280.5</v>
      </c>
    </row>
    <row r="343" spans="1:7" ht="19.149999999999999" x14ac:dyDescent="0.45">
      <c r="A343" s="10" t="s">
        <v>239</v>
      </c>
      <c r="B343" s="10" t="s">
        <v>235</v>
      </c>
      <c r="C343" s="10" t="s">
        <v>63</v>
      </c>
      <c r="D343" s="10" t="s">
        <v>238</v>
      </c>
      <c r="E343" s="21">
        <v>3819315580</v>
      </c>
      <c r="F343" s="10" t="s">
        <v>3864</v>
      </c>
      <c r="G343" s="22">
        <v>1640.3960416099999</v>
      </c>
    </row>
    <row r="344" spans="1:7" ht="19.149999999999999" x14ac:dyDescent="0.45">
      <c r="A344" s="10" t="s">
        <v>236</v>
      </c>
      <c r="B344" s="10" t="s">
        <v>235</v>
      </c>
      <c r="C344" s="10" t="s">
        <v>67</v>
      </c>
      <c r="D344" s="10" t="s">
        <v>234</v>
      </c>
      <c r="E344" s="21">
        <v>576693000</v>
      </c>
      <c r="F344" s="10" t="s">
        <v>3863</v>
      </c>
      <c r="G344" s="22">
        <v>211.87700819999998</v>
      </c>
    </row>
    <row r="345" spans="1:7" ht="19.149999999999999" x14ac:dyDescent="0.45">
      <c r="A345" s="10" t="s">
        <v>3862</v>
      </c>
      <c r="B345" s="10" t="s">
        <v>3858</v>
      </c>
      <c r="C345" s="10" t="s">
        <v>63</v>
      </c>
      <c r="D345" s="10" t="s">
        <v>3861</v>
      </c>
      <c r="E345" s="21">
        <v>3819315580</v>
      </c>
      <c r="F345" s="10" t="s">
        <v>3860</v>
      </c>
      <c r="G345" s="22">
        <v>339.30799612999999</v>
      </c>
    </row>
    <row r="346" spans="1:7" ht="19.149999999999999" x14ac:dyDescent="0.45">
      <c r="A346" s="10" t="s">
        <v>3859</v>
      </c>
      <c r="B346" s="10" t="s">
        <v>3858</v>
      </c>
      <c r="C346" s="10" t="s">
        <v>67</v>
      </c>
      <c r="D346" s="10" t="s">
        <v>3857</v>
      </c>
      <c r="E346" s="21">
        <v>576693000</v>
      </c>
      <c r="F346" s="10" t="s">
        <v>3856</v>
      </c>
      <c r="G346" s="22">
        <v>32.306341859999996</v>
      </c>
    </row>
    <row r="347" spans="1:7" x14ac:dyDescent="0.45">
      <c r="A347" s="10" t="s">
        <v>2722</v>
      </c>
      <c r="B347" s="10" t="s">
        <v>2721</v>
      </c>
      <c r="C347" s="10" t="s">
        <v>63</v>
      </c>
      <c r="D347" s="10" t="s">
        <v>2720</v>
      </c>
      <c r="E347" s="21">
        <v>30000</v>
      </c>
      <c r="F347" s="10"/>
      <c r="G347" s="10">
        <v>0</v>
      </c>
    </row>
    <row r="348" spans="1:7" x14ac:dyDescent="0.45">
      <c r="A348" s="10" t="s">
        <v>1378</v>
      </c>
      <c r="B348" s="10" t="s">
        <v>1377</v>
      </c>
      <c r="C348" s="10" t="s">
        <v>63</v>
      </c>
      <c r="D348" s="10" t="s">
        <v>1376</v>
      </c>
      <c r="E348" s="21">
        <v>1000</v>
      </c>
      <c r="F348" s="10"/>
      <c r="G348" s="10">
        <v>0</v>
      </c>
    </row>
    <row r="349" spans="1:7" x14ac:dyDescent="0.45">
      <c r="A349" s="10" t="s">
        <v>232</v>
      </c>
      <c r="B349" s="10" t="s">
        <v>1375</v>
      </c>
      <c r="C349" s="10" t="s">
        <v>63</v>
      </c>
      <c r="D349" s="10" t="s">
        <v>230</v>
      </c>
      <c r="E349" s="21">
        <v>13894778</v>
      </c>
      <c r="F349" s="10" t="s">
        <v>3855</v>
      </c>
      <c r="G349" s="22">
        <v>39645.970067400005</v>
      </c>
    </row>
    <row r="350" spans="1:7" ht="19.149999999999999" x14ac:dyDescent="0.45">
      <c r="A350" s="10" t="s">
        <v>45</v>
      </c>
      <c r="B350" s="10" t="s">
        <v>229</v>
      </c>
      <c r="C350" s="10" t="s">
        <v>63</v>
      </c>
      <c r="D350" s="10" t="s">
        <v>228</v>
      </c>
      <c r="E350" s="21">
        <v>937586094</v>
      </c>
      <c r="F350" s="10" t="s">
        <v>3854</v>
      </c>
      <c r="G350" s="22">
        <v>86332.927535520008</v>
      </c>
    </row>
    <row r="351" spans="1:7" x14ac:dyDescent="0.45">
      <c r="A351" s="10" t="s">
        <v>48</v>
      </c>
      <c r="B351" s="10" t="s">
        <v>226</v>
      </c>
      <c r="C351" s="10" t="s">
        <v>67</v>
      </c>
      <c r="D351" s="10" t="s">
        <v>225</v>
      </c>
      <c r="E351" s="21">
        <v>1554875</v>
      </c>
      <c r="F351" s="10">
        <v>57536</v>
      </c>
      <c r="G351" s="22">
        <v>89461.288</v>
      </c>
    </row>
    <row r="352" spans="1:7" x14ac:dyDescent="0.45">
      <c r="A352" s="10" t="s">
        <v>224</v>
      </c>
      <c r="B352" s="10" t="s">
        <v>1126</v>
      </c>
      <c r="C352" s="10" t="s">
        <v>67</v>
      </c>
      <c r="D352" s="10" t="s">
        <v>222</v>
      </c>
      <c r="E352" s="21">
        <v>490000</v>
      </c>
      <c r="F352" s="10" t="s">
        <v>3853</v>
      </c>
      <c r="G352" s="22">
        <v>19.91703</v>
      </c>
    </row>
    <row r="353" spans="1:7" x14ac:dyDescent="0.45">
      <c r="A353" s="10" t="s">
        <v>3852</v>
      </c>
      <c r="B353" s="10" t="s">
        <v>3851</v>
      </c>
      <c r="C353" s="10" t="s">
        <v>63</v>
      </c>
      <c r="D353" s="10" t="s">
        <v>3850</v>
      </c>
      <c r="E353" s="21">
        <v>750000</v>
      </c>
      <c r="F353" s="10"/>
      <c r="G353" s="10">
        <v>0</v>
      </c>
    </row>
    <row r="354" spans="1:7" x14ac:dyDescent="0.45">
      <c r="A354" s="10" t="s">
        <v>221</v>
      </c>
      <c r="B354" s="10" t="s">
        <v>1125</v>
      </c>
      <c r="C354" s="10" t="s">
        <v>63</v>
      </c>
      <c r="D354" s="10" t="s">
        <v>219</v>
      </c>
      <c r="E354" s="21">
        <v>20843976400</v>
      </c>
      <c r="F354" s="10" t="s">
        <v>3849</v>
      </c>
      <c r="G354" s="22">
        <v>3626.8518936</v>
      </c>
    </row>
    <row r="355" spans="1:7" x14ac:dyDescent="0.45">
      <c r="A355" s="10" t="s">
        <v>217</v>
      </c>
      <c r="B355" s="10" t="s">
        <v>216</v>
      </c>
      <c r="C355" s="10" t="s">
        <v>63</v>
      </c>
      <c r="D355" s="10" t="s">
        <v>215</v>
      </c>
      <c r="E355" s="21">
        <v>7972000</v>
      </c>
      <c r="F355" s="10" t="s">
        <v>3848</v>
      </c>
      <c r="G355" s="22">
        <v>83.068240000000003</v>
      </c>
    </row>
    <row r="356" spans="1:7" x14ac:dyDescent="0.45">
      <c r="A356" s="10" t="s">
        <v>3847</v>
      </c>
      <c r="B356" s="10" t="s">
        <v>216</v>
      </c>
      <c r="C356" s="10" t="s">
        <v>63</v>
      </c>
      <c r="D356" s="10" t="s">
        <v>3846</v>
      </c>
      <c r="E356" s="21">
        <v>31888000</v>
      </c>
      <c r="F356" s="10" t="s">
        <v>3845</v>
      </c>
      <c r="G356" s="22">
        <v>298.79056000000003</v>
      </c>
    </row>
    <row r="357" spans="1:7" x14ac:dyDescent="0.45">
      <c r="A357" s="10" t="s">
        <v>213</v>
      </c>
      <c r="B357" s="10" t="s">
        <v>212</v>
      </c>
      <c r="C357" s="10" t="s">
        <v>63</v>
      </c>
      <c r="D357" s="10" t="s">
        <v>211</v>
      </c>
      <c r="E357" s="21">
        <v>8220000</v>
      </c>
      <c r="F357" s="10" t="s">
        <v>3844</v>
      </c>
      <c r="G357" s="22">
        <v>626.61059999999998</v>
      </c>
    </row>
    <row r="358" spans="1:7" ht="19.149999999999999" x14ac:dyDescent="0.45">
      <c r="A358" s="10" t="s">
        <v>3843</v>
      </c>
      <c r="B358" s="10" t="s">
        <v>3839</v>
      </c>
      <c r="C358" s="10" t="s">
        <v>63</v>
      </c>
      <c r="D358" s="10" t="s">
        <v>3842</v>
      </c>
      <c r="E358" s="21">
        <v>346136000</v>
      </c>
      <c r="F358" s="10" t="s">
        <v>3841</v>
      </c>
      <c r="G358" s="22">
        <v>152.68058959999999</v>
      </c>
    </row>
    <row r="359" spans="1:7" ht="19.149999999999999" x14ac:dyDescent="0.45">
      <c r="A359" s="10" t="s">
        <v>3840</v>
      </c>
      <c r="B359" s="10" t="s">
        <v>3839</v>
      </c>
      <c r="C359" s="10" t="s">
        <v>67</v>
      </c>
      <c r="D359" s="10" t="s">
        <v>3838</v>
      </c>
      <c r="E359" s="21">
        <v>115378000</v>
      </c>
      <c r="F359" s="10" t="s">
        <v>3837</v>
      </c>
      <c r="G359" s="22">
        <v>30.402103</v>
      </c>
    </row>
    <row r="360" spans="1:7" x14ac:dyDescent="0.45">
      <c r="A360" s="10" t="s">
        <v>2713</v>
      </c>
      <c r="B360" s="10" t="s">
        <v>2712</v>
      </c>
      <c r="C360" s="10" t="s">
        <v>63</v>
      </c>
      <c r="D360" s="10" t="s">
        <v>2711</v>
      </c>
      <c r="E360" s="21">
        <v>268972500</v>
      </c>
      <c r="F360" s="10" t="s">
        <v>3836</v>
      </c>
      <c r="G360" s="22">
        <v>5988.9416849999998</v>
      </c>
    </row>
    <row r="361" spans="1:7" x14ac:dyDescent="0.45">
      <c r="A361" s="10" t="s">
        <v>210</v>
      </c>
      <c r="B361" s="10" t="s">
        <v>209</v>
      </c>
      <c r="C361" s="10" t="s">
        <v>63</v>
      </c>
      <c r="D361" s="10" t="s">
        <v>208</v>
      </c>
      <c r="E361" s="21">
        <v>3725819763</v>
      </c>
      <c r="F361" s="10" t="s">
        <v>3835</v>
      </c>
      <c r="G361" s="22">
        <v>10200.176765169999</v>
      </c>
    </row>
    <row r="362" spans="1:7" ht="19.149999999999999" x14ac:dyDescent="0.45">
      <c r="A362" s="10" t="s">
        <v>1365</v>
      </c>
      <c r="B362" s="10" t="s">
        <v>1361</v>
      </c>
      <c r="C362" s="10" t="s">
        <v>63</v>
      </c>
      <c r="D362" s="10" t="s">
        <v>1364</v>
      </c>
      <c r="E362" s="21">
        <v>167566476</v>
      </c>
      <c r="F362" s="10" t="s">
        <v>3834</v>
      </c>
      <c r="G362" s="22">
        <v>277.60738079000004</v>
      </c>
    </row>
    <row r="363" spans="1:7" ht="19.149999999999999" x14ac:dyDescent="0.45">
      <c r="A363" s="10" t="s">
        <v>1362</v>
      </c>
      <c r="B363" s="10" t="s">
        <v>1361</v>
      </c>
      <c r="C363" s="10" t="s">
        <v>67</v>
      </c>
      <c r="D363" s="10" t="s">
        <v>1360</v>
      </c>
      <c r="E363" s="21">
        <v>21854448</v>
      </c>
      <c r="F363" s="10" t="s">
        <v>3833</v>
      </c>
      <c r="G363" s="22">
        <v>34.87314267</v>
      </c>
    </row>
    <row r="364" spans="1:7" x14ac:dyDescent="0.45">
      <c r="A364" s="10" t="s">
        <v>1359</v>
      </c>
      <c r="B364" s="10" t="s">
        <v>1358</v>
      </c>
      <c r="C364" s="10" t="s">
        <v>63</v>
      </c>
      <c r="D364" s="10" t="s">
        <v>1357</v>
      </c>
      <c r="E364" s="21">
        <v>284483373</v>
      </c>
      <c r="F364" s="10" t="s">
        <v>3832</v>
      </c>
      <c r="G364" s="22">
        <v>7346.7831077299998</v>
      </c>
    </row>
    <row r="365" spans="1:7" x14ac:dyDescent="0.45">
      <c r="A365" s="10" t="s">
        <v>204</v>
      </c>
      <c r="B365" s="10" t="s">
        <v>203</v>
      </c>
      <c r="C365" s="10" t="s">
        <v>63</v>
      </c>
      <c r="D365" s="10" t="s">
        <v>202</v>
      </c>
      <c r="E365" s="21">
        <v>36109217</v>
      </c>
      <c r="F365" s="10" t="s">
        <v>3831</v>
      </c>
      <c r="G365" s="22">
        <v>87517.909242900001</v>
      </c>
    </row>
    <row r="366" spans="1:7" x14ac:dyDescent="0.45">
      <c r="A366" s="10" t="s">
        <v>201</v>
      </c>
      <c r="B366" s="10" t="s">
        <v>200</v>
      </c>
      <c r="C366" s="10" t="s">
        <v>63</v>
      </c>
      <c r="D366" s="10" t="s">
        <v>2703</v>
      </c>
      <c r="E366" s="21">
        <v>201925962398</v>
      </c>
      <c r="F366" s="10" t="s">
        <v>3830</v>
      </c>
      <c r="G366" s="22">
        <v>51107.46108293</v>
      </c>
    </row>
    <row r="367" spans="1:7" x14ac:dyDescent="0.45">
      <c r="A367" s="10" t="s">
        <v>194</v>
      </c>
      <c r="B367" s="10" t="s">
        <v>193</v>
      </c>
      <c r="C367" s="10" t="s">
        <v>63</v>
      </c>
      <c r="D367" s="10" t="s">
        <v>192</v>
      </c>
      <c r="E367" s="21">
        <v>70000000</v>
      </c>
      <c r="F367" s="10" t="s">
        <v>3829</v>
      </c>
      <c r="G367" s="22">
        <v>402.13600000000002</v>
      </c>
    </row>
    <row r="368" spans="1:7" x14ac:dyDescent="0.45">
      <c r="A368" s="10" t="s">
        <v>49</v>
      </c>
      <c r="B368" s="10" t="s">
        <v>1352</v>
      </c>
      <c r="C368" s="10" t="s">
        <v>63</v>
      </c>
      <c r="D368" s="10" t="s">
        <v>190</v>
      </c>
      <c r="E368" s="21">
        <v>3094637905</v>
      </c>
      <c r="F368" s="10" t="s">
        <v>3828</v>
      </c>
      <c r="G368" s="22">
        <v>689144.91506445</v>
      </c>
    </row>
    <row r="369" spans="1:7" x14ac:dyDescent="0.45">
      <c r="A369" s="10" t="s">
        <v>185</v>
      </c>
      <c r="B369" s="10" t="s">
        <v>184</v>
      </c>
      <c r="C369" s="10" t="s">
        <v>63</v>
      </c>
      <c r="D369" s="10" t="s">
        <v>183</v>
      </c>
      <c r="E369" s="21">
        <v>292575808568</v>
      </c>
      <c r="F369" s="10" t="s">
        <v>3827</v>
      </c>
      <c r="G369" s="22">
        <v>35258.310690530001</v>
      </c>
    </row>
    <row r="370" spans="1:7" x14ac:dyDescent="0.45">
      <c r="A370" s="10" t="s">
        <v>3826</v>
      </c>
      <c r="B370" s="10" t="s">
        <v>3825</v>
      </c>
      <c r="C370" s="10" t="s">
        <v>63</v>
      </c>
      <c r="D370" s="10" t="s">
        <v>3824</v>
      </c>
      <c r="E370" s="21">
        <v>7000000</v>
      </c>
      <c r="F370" s="10"/>
      <c r="G370" s="10">
        <v>0</v>
      </c>
    </row>
    <row r="371" spans="1:7" x14ac:dyDescent="0.45">
      <c r="A371" s="10" t="s">
        <v>181</v>
      </c>
      <c r="B371" s="10" t="s">
        <v>1118</v>
      </c>
      <c r="C371" s="10" t="s">
        <v>63</v>
      </c>
      <c r="D371" s="10" t="s">
        <v>179</v>
      </c>
      <c r="E371" s="21">
        <v>577208000</v>
      </c>
      <c r="F371" s="10" t="s">
        <v>3823</v>
      </c>
      <c r="G371" s="22">
        <v>11656.715560000001</v>
      </c>
    </row>
    <row r="372" spans="1:7" x14ac:dyDescent="0.45">
      <c r="A372" s="10" t="s">
        <v>177</v>
      </c>
      <c r="B372" s="10" t="s">
        <v>176</v>
      </c>
      <c r="C372" s="10" t="s">
        <v>63</v>
      </c>
      <c r="D372" s="10" t="s">
        <v>175</v>
      </c>
      <c r="E372" s="21">
        <v>22000000</v>
      </c>
      <c r="F372" s="10" t="s">
        <v>3822</v>
      </c>
      <c r="G372" s="22">
        <v>3657.28</v>
      </c>
    </row>
    <row r="373" spans="1:7" x14ac:dyDescent="0.45">
      <c r="A373" s="10" t="s">
        <v>3821</v>
      </c>
      <c r="B373" s="10" t="s">
        <v>3820</v>
      </c>
      <c r="C373" s="10" t="s">
        <v>63</v>
      </c>
      <c r="D373" s="10" t="s">
        <v>3819</v>
      </c>
      <c r="E373" s="21">
        <v>267265350</v>
      </c>
      <c r="F373" s="10" t="s">
        <v>3818</v>
      </c>
      <c r="G373" s="22">
        <v>21212.850829499999</v>
      </c>
    </row>
    <row r="374" spans="1:7" ht="19.149999999999999" x14ac:dyDescent="0.45">
      <c r="A374" s="10" t="s">
        <v>165</v>
      </c>
      <c r="B374" s="10" t="s">
        <v>164</v>
      </c>
      <c r="C374" s="10" t="s">
        <v>63</v>
      </c>
      <c r="D374" s="10" t="s">
        <v>163</v>
      </c>
      <c r="E374" s="21">
        <v>29165220</v>
      </c>
      <c r="F374" s="10" t="s">
        <v>3817</v>
      </c>
      <c r="G374" s="22">
        <v>511.35380226000001</v>
      </c>
    </row>
    <row r="375" spans="1:7" x14ac:dyDescent="0.45">
      <c r="A375" s="10" t="s">
        <v>1346</v>
      </c>
      <c r="B375" s="10" t="s">
        <v>3816</v>
      </c>
      <c r="C375" s="10" t="s">
        <v>63</v>
      </c>
      <c r="D375" s="10" t="s">
        <v>1344</v>
      </c>
      <c r="E375" s="21">
        <v>500000000</v>
      </c>
      <c r="F375" s="10"/>
      <c r="G375" s="10">
        <v>0</v>
      </c>
    </row>
    <row r="376" spans="1:7" ht="19.149999999999999" x14ac:dyDescent="0.45">
      <c r="A376" s="10" t="s">
        <v>161</v>
      </c>
      <c r="B376" s="10" t="s">
        <v>157</v>
      </c>
      <c r="C376" s="10" t="s">
        <v>63</v>
      </c>
      <c r="D376" s="10" t="s">
        <v>160</v>
      </c>
      <c r="E376" s="21">
        <v>319595965</v>
      </c>
      <c r="F376" s="10" t="s">
        <v>3815</v>
      </c>
      <c r="G376" s="22">
        <v>923.37666208000007</v>
      </c>
    </row>
    <row r="377" spans="1:7" ht="19.149999999999999" x14ac:dyDescent="0.45">
      <c r="A377" s="10" t="s">
        <v>158</v>
      </c>
      <c r="B377" s="10" t="s">
        <v>157</v>
      </c>
      <c r="C377" s="10" t="s">
        <v>67</v>
      </c>
      <c r="D377" s="10" t="s">
        <v>156</v>
      </c>
      <c r="E377" s="21">
        <v>80499134</v>
      </c>
      <c r="F377" s="10" t="s">
        <v>3814</v>
      </c>
      <c r="G377" s="22">
        <v>293.81378919000002</v>
      </c>
    </row>
    <row r="378" spans="1:7" x14ac:dyDescent="0.45">
      <c r="A378" s="10" t="s">
        <v>155</v>
      </c>
      <c r="B378" s="10" t="s">
        <v>152</v>
      </c>
      <c r="C378" s="10" t="s">
        <v>63</v>
      </c>
      <c r="D378" s="10" t="s">
        <v>154</v>
      </c>
      <c r="E378" s="21">
        <v>18091110</v>
      </c>
      <c r="F378" s="10" t="s">
        <v>3813</v>
      </c>
      <c r="G378" s="22">
        <v>8877.3076770000007</v>
      </c>
    </row>
    <row r="379" spans="1:7" x14ac:dyDescent="0.45">
      <c r="A379" s="10" t="s">
        <v>153</v>
      </c>
      <c r="B379" s="10" t="s">
        <v>152</v>
      </c>
      <c r="C379" s="10" t="s">
        <v>67</v>
      </c>
      <c r="D379" s="10" t="s">
        <v>151</v>
      </c>
      <c r="E379" s="21">
        <v>5883050</v>
      </c>
      <c r="F379" s="10" t="s">
        <v>3812</v>
      </c>
      <c r="G379" s="22">
        <v>2128.5463205000001</v>
      </c>
    </row>
    <row r="380" spans="1:7" x14ac:dyDescent="0.45">
      <c r="A380" s="10" t="s">
        <v>150</v>
      </c>
      <c r="B380" s="10" t="s">
        <v>149</v>
      </c>
      <c r="C380" s="10" t="s">
        <v>63</v>
      </c>
      <c r="D380" s="10" t="s">
        <v>148</v>
      </c>
      <c r="E380" s="21">
        <v>5005605</v>
      </c>
      <c r="F380" s="10" t="s">
        <v>3811</v>
      </c>
      <c r="G380" s="22">
        <v>790.43508554999994</v>
      </c>
    </row>
    <row r="381" spans="1:7" x14ac:dyDescent="0.45">
      <c r="A381" s="10" t="s">
        <v>3810</v>
      </c>
      <c r="B381" s="10" t="s">
        <v>3809</v>
      </c>
      <c r="C381" s="10" t="s">
        <v>63</v>
      </c>
      <c r="D381" s="10" t="s">
        <v>3808</v>
      </c>
      <c r="E381" s="21">
        <v>20334996</v>
      </c>
      <c r="F381" s="10" t="s">
        <v>3807</v>
      </c>
      <c r="G381" s="22">
        <v>280.84662975999998</v>
      </c>
    </row>
    <row r="382" spans="1:7" ht="19.149999999999999" x14ac:dyDescent="0.45">
      <c r="A382" s="10" t="s">
        <v>146</v>
      </c>
      <c r="B382" s="10" t="s">
        <v>142</v>
      </c>
      <c r="C382" s="10" t="s">
        <v>63</v>
      </c>
      <c r="D382" s="10" t="s">
        <v>145</v>
      </c>
      <c r="E382" s="21">
        <v>41041753984</v>
      </c>
      <c r="F382" s="10" t="s">
        <v>3806</v>
      </c>
      <c r="G382" s="22">
        <v>14317.41587732</v>
      </c>
    </row>
    <row r="383" spans="1:7" ht="19.149999999999999" x14ac:dyDescent="0.45">
      <c r="A383" s="10" t="s">
        <v>143</v>
      </c>
      <c r="B383" s="10" t="s">
        <v>142</v>
      </c>
      <c r="C383" s="10" t="s">
        <v>67</v>
      </c>
      <c r="D383" s="10" t="s">
        <v>141</v>
      </c>
      <c r="E383" s="21">
        <v>2075149384</v>
      </c>
      <c r="F383" s="10" t="s">
        <v>3805</v>
      </c>
      <c r="G383" s="22">
        <v>615.92508866999992</v>
      </c>
    </row>
    <row r="384" spans="1:7" x14ac:dyDescent="0.45">
      <c r="A384" s="10" t="s">
        <v>1339</v>
      </c>
      <c r="B384" s="10" t="s">
        <v>1338</v>
      </c>
      <c r="C384" s="10" t="s">
        <v>63</v>
      </c>
      <c r="D384" s="10" t="s">
        <v>1337</v>
      </c>
      <c r="E384" s="21">
        <v>10000000</v>
      </c>
      <c r="F384" s="10" t="s">
        <v>3804</v>
      </c>
      <c r="G384" s="22">
        <v>8934</v>
      </c>
    </row>
    <row r="385" spans="1:7" ht="19.149999999999999" x14ac:dyDescent="0.45">
      <c r="A385" s="10" t="s">
        <v>139</v>
      </c>
      <c r="B385" s="10" t="s">
        <v>136</v>
      </c>
      <c r="C385" s="10" t="s">
        <v>63</v>
      </c>
      <c r="D385" s="10" t="s">
        <v>138</v>
      </c>
      <c r="E385" s="21">
        <v>56151024</v>
      </c>
      <c r="F385" s="10" t="s">
        <v>3803</v>
      </c>
      <c r="G385" s="22">
        <v>811.99995805999993</v>
      </c>
    </row>
    <row r="386" spans="1:7" ht="19.149999999999999" x14ac:dyDescent="0.45">
      <c r="A386" s="10" t="s">
        <v>137</v>
      </c>
      <c r="B386" s="10" t="s">
        <v>136</v>
      </c>
      <c r="C386" s="10" t="s">
        <v>67</v>
      </c>
      <c r="D386" s="10" t="s">
        <v>135</v>
      </c>
      <c r="E386" s="21">
        <v>18716678</v>
      </c>
      <c r="F386" s="10" t="s">
        <v>3802</v>
      </c>
      <c r="G386" s="22">
        <v>262.68857572999997</v>
      </c>
    </row>
    <row r="387" spans="1:7" x14ac:dyDescent="0.45">
      <c r="A387" s="10" t="s">
        <v>14</v>
      </c>
      <c r="B387" s="10" t="s">
        <v>133</v>
      </c>
      <c r="C387" s="10" t="s">
        <v>63</v>
      </c>
      <c r="D387" s="10" t="s">
        <v>132</v>
      </c>
      <c r="E387" s="21">
        <v>11529538</v>
      </c>
      <c r="F387" s="10" t="s">
        <v>3801</v>
      </c>
      <c r="G387" s="22">
        <v>62234.140216400003</v>
      </c>
    </row>
    <row r="388" spans="1:7" x14ac:dyDescent="0.45">
      <c r="A388" s="10" t="s">
        <v>3800</v>
      </c>
      <c r="B388" s="10" t="s">
        <v>3799</v>
      </c>
      <c r="C388" s="10" t="s">
        <v>63</v>
      </c>
      <c r="D388" s="10" t="s">
        <v>3798</v>
      </c>
      <c r="E388" s="21">
        <v>1717433</v>
      </c>
      <c r="F388" s="10">
        <v>41580</v>
      </c>
      <c r="G388" s="22">
        <v>71410.864140000005</v>
      </c>
    </row>
    <row r="389" spans="1:7" x14ac:dyDescent="0.45">
      <c r="A389" s="10" t="s">
        <v>13</v>
      </c>
      <c r="B389" s="10" t="s">
        <v>126</v>
      </c>
      <c r="C389" s="10" t="s">
        <v>63</v>
      </c>
      <c r="D389" s="10" t="s">
        <v>125</v>
      </c>
      <c r="E389" s="21">
        <v>10460541337338</v>
      </c>
      <c r="F389" s="10" t="s">
        <v>3797</v>
      </c>
      <c r="G389" s="22">
        <v>702006.92914875003</v>
      </c>
    </row>
    <row r="390" spans="1:7" x14ac:dyDescent="0.45">
      <c r="A390" s="10" t="s">
        <v>123</v>
      </c>
      <c r="B390" s="10" t="s">
        <v>122</v>
      </c>
      <c r="C390" s="10" t="s">
        <v>63</v>
      </c>
      <c r="D390" s="10" t="s">
        <v>121</v>
      </c>
      <c r="E390" s="21">
        <v>30011859694</v>
      </c>
      <c r="F390" s="10" t="s">
        <v>3796</v>
      </c>
      <c r="G390" s="22">
        <v>55933.102911709997</v>
      </c>
    </row>
    <row r="391" spans="1:7" ht="19.149999999999999" x14ac:dyDescent="0.45">
      <c r="A391" s="10" t="s">
        <v>2681</v>
      </c>
      <c r="B391" s="10" t="s">
        <v>2680</v>
      </c>
      <c r="C391" s="10" t="s">
        <v>63</v>
      </c>
      <c r="D391" s="10" t="s">
        <v>2679</v>
      </c>
      <c r="E391" s="21">
        <v>50000000</v>
      </c>
      <c r="F391" s="10"/>
      <c r="G391" s="10">
        <v>0</v>
      </c>
    </row>
    <row r="392" spans="1:7" x14ac:dyDescent="0.45">
      <c r="A392" s="10" t="s">
        <v>115</v>
      </c>
      <c r="B392" s="10" t="s">
        <v>1328</v>
      </c>
      <c r="C392" s="10" t="s">
        <v>63</v>
      </c>
      <c r="D392" s="10" t="s">
        <v>114</v>
      </c>
      <c r="E392" s="21">
        <v>23748694</v>
      </c>
      <c r="F392" s="10" t="s">
        <v>3795</v>
      </c>
      <c r="G392" s="22">
        <v>13622.2508784</v>
      </c>
    </row>
    <row r="393" spans="1:7" x14ac:dyDescent="0.45">
      <c r="A393" s="10" t="s">
        <v>113</v>
      </c>
      <c r="B393" s="10" t="s">
        <v>1328</v>
      </c>
      <c r="C393" s="10" t="s">
        <v>67</v>
      </c>
      <c r="D393" s="10" t="s">
        <v>111</v>
      </c>
      <c r="E393" s="21">
        <v>1294505</v>
      </c>
      <c r="F393" s="10" t="s">
        <v>3794</v>
      </c>
      <c r="G393" s="22">
        <v>319.52266914999996</v>
      </c>
    </row>
    <row r="394" spans="1:7" x14ac:dyDescent="0.45">
      <c r="A394" s="10" t="s">
        <v>2675</v>
      </c>
      <c r="B394" s="10" t="s">
        <v>2674</v>
      </c>
      <c r="C394" s="10" t="s">
        <v>63</v>
      </c>
      <c r="D394" s="10" t="s">
        <v>2673</v>
      </c>
      <c r="E394" s="21">
        <v>44000000</v>
      </c>
      <c r="F394" s="10"/>
      <c r="G394" s="10">
        <v>0</v>
      </c>
    </row>
    <row r="395" spans="1:7" ht="19.149999999999999" x14ac:dyDescent="0.45">
      <c r="A395" s="10" t="s">
        <v>110</v>
      </c>
      <c r="B395" s="10" t="s">
        <v>106</v>
      </c>
      <c r="C395" s="10" t="s">
        <v>63</v>
      </c>
      <c r="D395" s="10" t="s">
        <v>109</v>
      </c>
      <c r="E395" s="21">
        <v>1083000000</v>
      </c>
      <c r="F395" s="10" t="s">
        <v>3793</v>
      </c>
      <c r="G395" s="22">
        <v>12560.634</v>
      </c>
    </row>
    <row r="396" spans="1:7" ht="19.149999999999999" x14ac:dyDescent="0.45">
      <c r="A396" s="10" t="s">
        <v>107</v>
      </c>
      <c r="B396" s="10" t="s">
        <v>106</v>
      </c>
      <c r="C396" s="10" t="s">
        <v>67</v>
      </c>
      <c r="D396" s="10" t="s">
        <v>105</v>
      </c>
      <c r="E396" s="21">
        <v>162000000</v>
      </c>
      <c r="F396" s="10" t="s">
        <v>3792</v>
      </c>
      <c r="G396" s="22">
        <v>660.96</v>
      </c>
    </row>
    <row r="397" spans="1:7" x14ac:dyDescent="0.45">
      <c r="A397" s="10" t="s">
        <v>103</v>
      </c>
      <c r="B397" s="10" t="s">
        <v>102</v>
      </c>
      <c r="C397" s="10" t="s">
        <v>63</v>
      </c>
      <c r="D397" s="10" t="s">
        <v>101</v>
      </c>
      <c r="E397" s="21">
        <v>826919375</v>
      </c>
      <c r="F397" s="10" t="s">
        <v>3791</v>
      </c>
      <c r="G397" s="22">
        <v>3101.2784240000001</v>
      </c>
    </row>
    <row r="398" spans="1:7" x14ac:dyDescent="0.45">
      <c r="A398" s="10" t="s">
        <v>100</v>
      </c>
      <c r="B398" s="10" t="s">
        <v>99</v>
      </c>
      <c r="C398" s="10" t="s">
        <v>63</v>
      </c>
      <c r="D398" s="10" t="s">
        <v>98</v>
      </c>
      <c r="E398" s="21">
        <v>59746141</v>
      </c>
      <c r="F398" s="10" t="s">
        <v>1100</v>
      </c>
      <c r="G398" s="22">
        <v>2951.4593654</v>
      </c>
    </row>
    <row r="399" spans="1:7" x14ac:dyDescent="0.45">
      <c r="A399" s="10" t="s">
        <v>96</v>
      </c>
      <c r="B399" s="10" t="s">
        <v>92</v>
      </c>
      <c r="C399" s="10" t="s">
        <v>63</v>
      </c>
      <c r="D399" s="10" t="s">
        <v>95</v>
      </c>
      <c r="E399" s="21">
        <v>7963562986</v>
      </c>
      <c r="F399" s="10" t="s">
        <v>3790</v>
      </c>
      <c r="G399" s="22">
        <v>3128.8838971999999</v>
      </c>
    </row>
    <row r="400" spans="1:7" x14ac:dyDescent="0.45">
      <c r="A400" s="10" t="s">
        <v>93</v>
      </c>
      <c r="B400" s="10" t="s">
        <v>92</v>
      </c>
      <c r="C400" s="10" t="s">
        <v>67</v>
      </c>
      <c r="D400" s="10" t="s">
        <v>91</v>
      </c>
      <c r="E400" s="21">
        <v>1332635125</v>
      </c>
      <c r="F400" s="10" t="s">
        <v>3789</v>
      </c>
      <c r="G400" s="22">
        <v>486.94487468</v>
      </c>
    </row>
    <row r="401" spans="1:7" x14ac:dyDescent="0.45">
      <c r="A401" s="10" t="s">
        <v>3788</v>
      </c>
      <c r="B401" s="10" t="s">
        <v>3787</v>
      </c>
      <c r="C401" s="10" t="s">
        <v>63</v>
      </c>
      <c r="D401" s="10" t="s">
        <v>3786</v>
      </c>
      <c r="E401" s="21">
        <v>552000</v>
      </c>
      <c r="F401" s="10"/>
      <c r="G401" s="10">
        <v>0</v>
      </c>
    </row>
    <row r="402" spans="1:7" x14ac:dyDescent="0.45">
      <c r="A402" s="10" t="s">
        <v>87</v>
      </c>
      <c r="B402" s="10" t="s">
        <v>83</v>
      </c>
      <c r="C402" s="10" t="s">
        <v>63</v>
      </c>
      <c r="D402" s="10" t="s">
        <v>86</v>
      </c>
      <c r="E402" s="21">
        <v>17143584</v>
      </c>
      <c r="F402" s="10" t="s">
        <v>3785</v>
      </c>
      <c r="G402" s="22">
        <v>1456.63890173</v>
      </c>
    </row>
    <row r="403" spans="1:7" x14ac:dyDescent="0.45">
      <c r="A403" s="10" t="s">
        <v>84</v>
      </c>
      <c r="B403" s="10" t="s">
        <v>83</v>
      </c>
      <c r="C403" s="10" t="s">
        <v>67</v>
      </c>
      <c r="D403" s="10" t="s">
        <v>82</v>
      </c>
      <c r="E403" s="21">
        <v>4507320</v>
      </c>
      <c r="F403" s="10" t="s">
        <v>3784</v>
      </c>
      <c r="G403" s="22">
        <v>381.31927200000001</v>
      </c>
    </row>
    <row r="404" spans="1:7" x14ac:dyDescent="0.45">
      <c r="A404" s="10" t="s">
        <v>81</v>
      </c>
      <c r="B404" s="10" t="s">
        <v>2664</v>
      </c>
      <c r="C404" s="10" t="s">
        <v>63</v>
      </c>
      <c r="D404" s="10" t="s">
        <v>79</v>
      </c>
      <c r="E404" s="21">
        <v>247500</v>
      </c>
      <c r="F404" s="10"/>
      <c r="G404" s="10">
        <v>0</v>
      </c>
    </row>
    <row r="405" spans="1:7" x14ac:dyDescent="0.45">
      <c r="A405" s="10" t="s">
        <v>75</v>
      </c>
      <c r="B405" s="10" t="s">
        <v>74</v>
      </c>
      <c r="C405" s="10" t="s">
        <v>63</v>
      </c>
      <c r="D405" s="10" t="s">
        <v>73</v>
      </c>
      <c r="E405" s="21">
        <v>2659962</v>
      </c>
      <c r="F405" s="10" t="s">
        <v>3783</v>
      </c>
      <c r="G405" s="22">
        <v>542.65884761999996</v>
      </c>
    </row>
    <row r="406" spans="1:7" x14ac:dyDescent="0.45">
      <c r="A406" s="10" t="s">
        <v>3782</v>
      </c>
      <c r="B406" s="10" t="s">
        <v>3781</v>
      </c>
      <c r="C406" s="10" t="s">
        <v>63</v>
      </c>
      <c r="D406" s="10" t="s">
        <v>3780</v>
      </c>
      <c r="E406" s="21">
        <v>408000000</v>
      </c>
      <c r="F406" s="10"/>
      <c r="G406" s="10">
        <v>0</v>
      </c>
    </row>
    <row r="407" spans="1:7" x14ac:dyDescent="0.45">
      <c r="A407" s="10" t="s">
        <v>1313</v>
      </c>
      <c r="B407" s="10" t="s">
        <v>1312</v>
      </c>
      <c r="C407" s="10" t="s">
        <v>63</v>
      </c>
      <c r="D407" s="10" t="s">
        <v>1311</v>
      </c>
      <c r="E407" s="21">
        <v>2000000</v>
      </c>
      <c r="F407" s="10"/>
      <c r="G407" s="10">
        <v>0</v>
      </c>
    </row>
    <row r="408" spans="1:7" x14ac:dyDescent="0.45">
      <c r="A408" s="10" t="s">
        <v>72</v>
      </c>
      <c r="B408" s="10" t="s">
        <v>68</v>
      </c>
      <c r="C408" s="10" t="s">
        <v>63</v>
      </c>
      <c r="D408" s="10" t="s">
        <v>71</v>
      </c>
      <c r="E408" s="21">
        <v>112734490</v>
      </c>
      <c r="F408" s="10" t="s">
        <v>3779</v>
      </c>
      <c r="G408" s="22">
        <v>6100.0632538999998</v>
      </c>
    </row>
    <row r="409" spans="1:7" x14ac:dyDescent="0.45">
      <c r="A409" s="10" t="s">
        <v>69</v>
      </c>
      <c r="B409" s="10" t="s">
        <v>68</v>
      </c>
      <c r="C409" s="10" t="s">
        <v>67</v>
      </c>
      <c r="D409" s="10" t="s">
        <v>66</v>
      </c>
      <c r="E409" s="21">
        <v>37578123</v>
      </c>
      <c r="F409" s="10" t="s">
        <v>3778</v>
      </c>
      <c r="G409" s="22">
        <v>1306.59133671</v>
      </c>
    </row>
    <row r="410" spans="1:7" x14ac:dyDescent="0.45">
      <c r="A410" s="10" t="s">
        <v>3777</v>
      </c>
      <c r="B410" s="10" t="s">
        <v>3776</v>
      </c>
      <c r="C410" s="10" t="s">
        <v>63</v>
      </c>
      <c r="D410" s="10" t="s">
        <v>3775</v>
      </c>
      <c r="E410" s="21">
        <v>1849553</v>
      </c>
      <c r="F410" s="10" t="s">
        <v>3774</v>
      </c>
      <c r="G410" s="22">
        <v>221.55795387000001</v>
      </c>
    </row>
    <row r="411" spans="1:7" x14ac:dyDescent="0.45">
      <c r="A411" s="10" t="s">
        <v>65</v>
      </c>
      <c r="B411" s="10" t="s">
        <v>64</v>
      </c>
      <c r="C411" s="10" t="s">
        <v>63</v>
      </c>
      <c r="D411" s="10" t="s">
        <v>62</v>
      </c>
      <c r="E411" s="21">
        <v>562020480</v>
      </c>
      <c r="F411" s="10"/>
      <c r="G411" s="10">
        <v>0</v>
      </c>
    </row>
  </sheetData>
  <mergeCells count="4">
    <mergeCell ref="A1:A4"/>
    <mergeCell ref="E1:E4"/>
    <mergeCell ref="F1:F4"/>
    <mergeCell ref="G1: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85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72" t="s">
        <v>4340</v>
      </c>
      <c r="B2" s="11" t="s">
        <v>1307</v>
      </c>
      <c r="C2" s="11" t="s">
        <v>1306</v>
      </c>
      <c r="D2" s="11" t="s">
        <v>1095</v>
      </c>
      <c r="E2" s="72" t="s">
        <v>4339</v>
      </c>
      <c r="F2" s="11" t="s">
        <v>4624</v>
      </c>
      <c r="G2" s="72" t="s">
        <v>4337</v>
      </c>
    </row>
    <row r="3" spans="1:7" ht="25.5" x14ac:dyDescent="0.45">
      <c r="A3" s="72"/>
      <c r="B3" s="11" t="s">
        <v>1302</v>
      </c>
      <c r="C3" s="11" t="s">
        <v>1301</v>
      </c>
      <c r="D3" s="11" t="s">
        <v>4623</v>
      </c>
      <c r="E3" s="72"/>
      <c r="F3" s="11" t="s">
        <v>4622</v>
      </c>
      <c r="G3" s="72"/>
    </row>
    <row r="4" spans="1:7" ht="25.5" x14ac:dyDescent="0.45">
      <c r="A4" s="72"/>
      <c r="B4" s="11" t="s">
        <v>1301</v>
      </c>
      <c r="C4" s="11" t="s">
        <v>1300</v>
      </c>
      <c r="D4" s="11"/>
      <c r="E4" s="72"/>
      <c r="F4" s="11"/>
      <c r="G4" s="72"/>
    </row>
    <row r="5" spans="1:7" x14ac:dyDescent="0.45">
      <c r="A5" s="10" t="s">
        <v>1077</v>
      </c>
      <c r="B5" s="10" t="s">
        <v>1669</v>
      </c>
      <c r="C5" s="10" t="s">
        <v>63</v>
      </c>
      <c r="D5" s="10" t="s">
        <v>4621</v>
      </c>
      <c r="E5" s="20">
        <v>735000</v>
      </c>
      <c r="F5" s="13">
        <v>5850</v>
      </c>
      <c r="G5" s="23">
        <v>4299.75</v>
      </c>
    </row>
    <row r="6" spans="1:7" x14ac:dyDescent="0.45">
      <c r="A6" s="10" t="s">
        <v>42</v>
      </c>
      <c r="B6" s="10" t="s">
        <v>1070</v>
      </c>
      <c r="C6" s="10" t="s">
        <v>63</v>
      </c>
      <c r="D6" s="10" t="s">
        <v>1069</v>
      </c>
      <c r="E6" s="20">
        <v>9650000000</v>
      </c>
      <c r="F6" s="13" t="s">
        <v>4620</v>
      </c>
      <c r="G6" s="23">
        <v>236560.1</v>
      </c>
    </row>
    <row r="7" spans="1:7" x14ac:dyDescent="0.45">
      <c r="A7" s="10" t="s">
        <v>9</v>
      </c>
      <c r="B7" s="10" t="s">
        <v>1067</v>
      </c>
      <c r="C7" s="10" t="s">
        <v>63</v>
      </c>
      <c r="D7" s="10" t="s">
        <v>1066</v>
      </c>
      <c r="E7" s="20">
        <v>1110616299</v>
      </c>
      <c r="F7" s="13" t="s">
        <v>4619</v>
      </c>
      <c r="G7" s="23">
        <v>48178.535050620005</v>
      </c>
    </row>
    <row r="8" spans="1:7" x14ac:dyDescent="0.45">
      <c r="A8" s="10" t="s">
        <v>4330</v>
      </c>
      <c r="B8" s="10" t="s">
        <v>4329</v>
      </c>
      <c r="C8" s="10" t="s">
        <v>63</v>
      </c>
      <c r="D8" s="10" t="s">
        <v>4328</v>
      </c>
      <c r="E8" s="20">
        <v>64572204172</v>
      </c>
      <c r="F8" s="13"/>
      <c r="G8" s="13">
        <v>0</v>
      </c>
    </row>
    <row r="9" spans="1:7" x14ac:dyDescent="0.45">
      <c r="A9" s="10" t="s">
        <v>2995</v>
      </c>
      <c r="B9" s="10" t="s">
        <v>2994</v>
      </c>
      <c r="C9" s="10" t="s">
        <v>63</v>
      </c>
      <c r="D9" s="10" t="s">
        <v>2993</v>
      </c>
      <c r="E9" s="20">
        <v>88421053</v>
      </c>
      <c r="F9" s="13" t="s">
        <v>4618</v>
      </c>
      <c r="G9" s="23">
        <v>759.89052948000005</v>
      </c>
    </row>
    <row r="10" spans="1:7" x14ac:dyDescent="0.45">
      <c r="A10" s="10" t="s">
        <v>8</v>
      </c>
      <c r="B10" s="10" t="s">
        <v>1064</v>
      </c>
      <c r="C10" s="10" t="s">
        <v>63</v>
      </c>
      <c r="D10" s="10" t="s">
        <v>1063</v>
      </c>
      <c r="E10" s="20">
        <v>40534000</v>
      </c>
      <c r="F10" s="13" t="s">
        <v>4617</v>
      </c>
      <c r="G10" s="23">
        <v>46512.764999999999</v>
      </c>
    </row>
    <row r="11" spans="1:7" x14ac:dyDescent="0.45">
      <c r="A11" s="10" t="s">
        <v>1062</v>
      </c>
      <c r="B11" s="10" t="s">
        <v>4616</v>
      </c>
      <c r="C11" s="10" t="s">
        <v>63</v>
      </c>
      <c r="D11" s="10" t="s">
        <v>1060</v>
      </c>
      <c r="E11" s="20">
        <v>56490000</v>
      </c>
      <c r="F11" s="13" t="s">
        <v>4615</v>
      </c>
      <c r="G11" s="23">
        <v>1129.8564899999999</v>
      </c>
    </row>
    <row r="12" spans="1:7" x14ac:dyDescent="0.45">
      <c r="A12" s="10" t="s">
        <v>1058</v>
      </c>
      <c r="B12" s="10" t="s">
        <v>1057</v>
      </c>
      <c r="C12" s="10" t="s">
        <v>63</v>
      </c>
      <c r="D12" s="10" t="s">
        <v>1056</v>
      </c>
      <c r="E12" s="20">
        <v>800000</v>
      </c>
      <c r="F12" s="13">
        <v>52792</v>
      </c>
      <c r="G12" s="23">
        <v>42233.599999999999</v>
      </c>
    </row>
    <row r="13" spans="1:7" x14ac:dyDescent="0.45">
      <c r="A13" s="10" t="s">
        <v>7</v>
      </c>
      <c r="B13" s="10" t="s">
        <v>1055</v>
      </c>
      <c r="C13" s="10" t="s">
        <v>63</v>
      </c>
      <c r="D13" s="10" t="s">
        <v>1054</v>
      </c>
      <c r="E13" s="20">
        <v>7364965630</v>
      </c>
      <c r="F13" s="13" t="s">
        <v>4614</v>
      </c>
      <c r="G13" s="23">
        <v>179469.48247183999</v>
      </c>
    </row>
    <row r="14" spans="1:7" x14ac:dyDescent="0.45">
      <c r="A14" s="10" t="s">
        <v>1052</v>
      </c>
      <c r="B14" s="10" t="s">
        <v>1293</v>
      </c>
      <c r="C14" s="10" t="s">
        <v>63</v>
      </c>
      <c r="D14" s="10" t="s">
        <v>1050</v>
      </c>
      <c r="E14" s="20">
        <v>498454822</v>
      </c>
      <c r="F14" s="13" t="s">
        <v>4613</v>
      </c>
      <c r="G14" s="23">
        <v>3493.17139258</v>
      </c>
    </row>
    <row r="15" spans="1:7" x14ac:dyDescent="0.45">
      <c r="A15" s="10" t="s">
        <v>1048</v>
      </c>
      <c r="B15" s="10" t="s">
        <v>1657</v>
      </c>
      <c r="C15" s="10" t="s">
        <v>63</v>
      </c>
      <c r="D15" s="10" t="s">
        <v>1046</v>
      </c>
      <c r="E15" s="20">
        <v>105000000</v>
      </c>
      <c r="F15" s="13" t="s">
        <v>4612</v>
      </c>
      <c r="G15" s="23">
        <v>3158.4</v>
      </c>
    </row>
    <row r="16" spans="1:7" x14ac:dyDescent="0.45">
      <c r="A16" s="10" t="s">
        <v>1040</v>
      </c>
      <c r="B16" s="10" t="s">
        <v>1039</v>
      </c>
      <c r="C16" s="10" t="s">
        <v>63</v>
      </c>
      <c r="D16" s="10" t="s">
        <v>1038</v>
      </c>
      <c r="E16" s="20">
        <v>14399997</v>
      </c>
      <c r="F16" s="13" t="s">
        <v>4611</v>
      </c>
      <c r="G16" s="23">
        <v>3215.8073300400001</v>
      </c>
    </row>
    <row r="17" spans="1:7" x14ac:dyDescent="0.45">
      <c r="A17" s="10" t="s">
        <v>1037</v>
      </c>
      <c r="B17" s="10" t="s">
        <v>1036</v>
      </c>
      <c r="C17" s="10" t="s">
        <v>63</v>
      </c>
      <c r="D17" s="10" t="s">
        <v>1035</v>
      </c>
      <c r="E17" s="20">
        <v>123817165</v>
      </c>
      <c r="F17" s="13" t="s">
        <v>4610</v>
      </c>
      <c r="G17" s="23">
        <v>165.80356565</v>
      </c>
    </row>
    <row r="18" spans="1:7" x14ac:dyDescent="0.45">
      <c r="A18" s="10" t="s">
        <v>4320</v>
      </c>
      <c r="B18" s="10" t="s">
        <v>4316</v>
      </c>
      <c r="C18" s="10" t="s">
        <v>63</v>
      </c>
      <c r="D18" s="10" t="s">
        <v>4319</v>
      </c>
      <c r="E18" s="20">
        <v>1715146860</v>
      </c>
      <c r="F18" s="13" t="s">
        <v>4609</v>
      </c>
      <c r="G18" s="23">
        <v>137.98356489</v>
      </c>
    </row>
    <row r="19" spans="1:7" x14ac:dyDescent="0.45">
      <c r="A19" s="10" t="s">
        <v>4317</v>
      </c>
      <c r="B19" s="10" t="s">
        <v>4316</v>
      </c>
      <c r="C19" s="10" t="s">
        <v>67</v>
      </c>
      <c r="D19" s="10" t="s">
        <v>4315</v>
      </c>
      <c r="E19" s="20">
        <v>351787200</v>
      </c>
      <c r="F19" s="13" t="s">
        <v>4608</v>
      </c>
      <c r="G19" s="23">
        <v>37.91562442</v>
      </c>
    </row>
    <row r="20" spans="1:7" ht="19.149999999999999" x14ac:dyDescent="0.45">
      <c r="A20" s="10" t="s">
        <v>1033</v>
      </c>
      <c r="B20" s="10" t="s">
        <v>1032</v>
      </c>
      <c r="C20" s="10" t="s">
        <v>63</v>
      </c>
      <c r="D20" s="10" t="s">
        <v>1031</v>
      </c>
      <c r="E20" s="20">
        <v>773900078</v>
      </c>
      <c r="F20" s="13" t="s">
        <v>4607</v>
      </c>
      <c r="G20" s="23">
        <v>435.86052393</v>
      </c>
    </row>
    <row r="21" spans="1:7" x14ac:dyDescent="0.45">
      <c r="A21" s="10" t="s">
        <v>1026</v>
      </c>
      <c r="B21" s="10" t="s">
        <v>1022</v>
      </c>
      <c r="C21" s="10" t="s">
        <v>63</v>
      </c>
      <c r="D21" s="10" t="s">
        <v>1025</v>
      </c>
      <c r="E21" s="20">
        <v>1822463131</v>
      </c>
      <c r="F21" s="13" t="s">
        <v>4606</v>
      </c>
      <c r="G21" s="23">
        <v>29859.2359383</v>
      </c>
    </row>
    <row r="22" spans="1:7" x14ac:dyDescent="0.45">
      <c r="A22" s="10" t="s">
        <v>1023</v>
      </c>
      <c r="B22" s="10" t="s">
        <v>1022</v>
      </c>
      <c r="C22" s="10" t="s">
        <v>67</v>
      </c>
      <c r="D22" s="10" t="s">
        <v>1021</v>
      </c>
      <c r="E22" s="20">
        <v>461764300</v>
      </c>
      <c r="F22" s="13" t="s">
        <v>4605</v>
      </c>
      <c r="G22" s="23">
        <v>2749.8064064999999</v>
      </c>
    </row>
    <row r="23" spans="1:7" x14ac:dyDescent="0.45">
      <c r="A23" s="10" t="s">
        <v>4310</v>
      </c>
      <c r="B23" s="10" t="s">
        <v>4309</v>
      </c>
      <c r="C23" s="10" t="s">
        <v>63</v>
      </c>
      <c r="D23" s="10" t="s">
        <v>4308</v>
      </c>
      <c r="E23" s="20">
        <v>14864392</v>
      </c>
      <c r="F23" s="13" t="s">
        <v>4604</v>
      </c>
      <c r="G23" s="23">
        <v>28203.6973808</v>
      </c>
    </row>
    <row r="24" spans="1:7" x14ac:dyDescent="0.45">
      <c r="A24" s="10" t="s">
        <v>4306</v>
      </c>
      <c r="B24" s="10" t="s">
        <v>4305</v>
      </c>
      <c r="C24" s="10" t="s">
        <v>63</v>
      </c>
      <c r="D24" s="10" t="s">
        <v>4304</v>
      </c>
      <c r="E24" s="20">
        <v>91000000</v>
      </c>
      <c r="F24" s="13"/>
      <c r="G24" s="13">
        <v>0</v>
      </c>
    </row>
    <row r="25" spans="1:7" x14ac:dyDescent="0.45">
      <c r="A25" s="10" t="s">
        <v>11</v>
      </c>
      <c r="B25" s="10" t="s">
        <v>1018</v>
      </c>
      <c r="C25" s="10" t="s">
        <v>63</v>
      </c>
      <c r="D25" s="10" t="s">
        <v>1019</v>
      </c>
      <c r="E25" s="20">
        <v>170169754</v>
      </c>
      <c r="F25" s="13" t="s">
        <v>4603</v>
      </c>
      <c r="G25" s="23">
        <v>262180.5399878</v>
      </c>
    </row>
    <row r="26" spans="1:7" x14ac:dyDescent="0.45">
      <c r="A26" s="10" t="s">
        <v>12</v>
      </c>
      <c r="B26" s="10" t="s">
        <v>1018</v>
      </c>
      <c r="C26" s="10" t="s">
        <v>67</v>
      </c>
      <c r="D26" s="10" t="s">
        <v>1017</v>
      </c>
      <c r="E26" s="20">
        <v>34622686</v>
      </c>
      <c r="F26" s="13" t="s">
        <v>4602</v>
      </c>
      <c r="G26" s="23">
        <v>40719.7410046</v>
      </c>
    </row>
    <row r="27" spans="1:7" x14ac:dyDescent="0.45">
      <c r="A27" s="10" t="s">
        <v>4302</v>
      </c>
      <c r="B27" s="10" t="s">
        <v>4298</v>
      </c>
      <c r="C27" s="10" t="s">
        <v>63</v>
      </c>
      <c r="D27" s="10" t="s">
        <v>4301</v>
      </c>
      <c r="E27" s="20">
        <v>1042667488</v>
      </c>
      <c r="F27" s="13" t="s">
        <v>4601</v>
      </c>
      <c r="G27" s="23">
        <v>33771.999936319997</v>
      </c>
    </row>
    <row r="28" spans="1:7" x14ac:dyDescent="0.45">
      <c r="A28" s="10" t="s">
        <v>4299</v>
      </c>
      <c r="B28" s="10" t="s">
        <v>4298</v>
      </c>
      <c r="C28" s="10" t="s">
        <v>67</v>
      </c>
      <c r="D28" s="10" t="s">
        <v>4297</v>
      </c>
      <c r="E28" s="20">
        <v>50060997</v>
      </c>
      <c r="F28" s="13" t="s">
        <v>4600</v>
      </c>
      <c r="G28" s="23">
        <v>1519.7016859300002</v>
      </c>
    </row>
    <row r="29" spans="1:7" x14ac:dyDescent="0.45">
      <c r="A29" s="10" t="s">
        <v>1012</v>
      </c>
      <c r="B29" s="10" t="s">
        <v>1008</v>
      </c>
      <c r="C29" s="10" t="s">
        <v>63</v>
      </c>
      <c r="D29" s="10" t="s">
        <v>1011</v>
      </c>
      <c r="E29" s="20">
        <v>949023840</v>
      </c>
      <c r="F29" s="13" t="s">
        <v>4599</v>
      </c>
      <c r="G29" s="23">
        <v>10409.84250096</v>
      </c>
    </row>
    <row r="30" spans="1:7" x14ac:dyDescent="0.45">
      <c r="A30" s="10" t="s">
        <v>1009</v>
      </c>
      <c r="B30" s="10" t="s">
        <v>1008</v>
      </c>
      <c r="C30" s="10" t="s">
        <v>67</v>
      </c>
      <c r="D30" s="10" t="s">
        <v>1007</v>
      </c>
      <c r="E30" s="20">
        <v>36165270</v>
      </c>
      <c r="F30" s="13" t="s">
        <v>4598</v>
      </c>
      <c r="G30" s="23">
        <v>142.1295111</v>
      </c>
    </row>
    <row r="31" spans="1:7" x14ac:dyDescent="0.45">
      <c r="A31" s="10" t="s">
        <v>1005</v>
      </c>
      <c r="B31" s="10" t="s">
        <v>1004</v>
      </c>
      <c r="C31" s="10" t="s">
        <v>63</v>
      </c>
      <c r="D31" s="10" t="s">
        <v>1003</v>
      </c>
      <c r="E31" s="20">
        <v>1150000000</v>
      </c>
      <c r="F31" s="13" t="s">
        <v>4597</v>
      </c>
      <c r="G31" s="23">
        <v>9211.5</v>
      </c>
    </row>
    <row r="32" spans="1:7" x14ac:dyDescent="0.45">
      <c r="A32" s="10" t="s">
        <v>1001</v>
      </c>
      <c r="B32" s="10" t="s">
        <v>4286</v>
      </c>
      <c r="C32" s="10" t="s">
        <v>63</v>
      </c>
      <c r="D32" s="10" t="s">
        <v>999</v>
      </c>
      <c r="E32" s="20">
        <v>7027270</v>
      </c>
      <c r="F32" s="13" t="s">
        <v>4596</v>
      </c>
      <c r="G32" s="23">
        <v>4174.9011069999997</v>
      </c>
    </row>
    <row r="33" spans="1:7" x14ac:dyDescent="0.45">
      <c r="A33" s="10" t="s">
        <v>10</v>
      </c>
      <c r="B33" s="10" t="s">
        <v>1643</v>
      </c>
      <c r="C33" s="10" t="s">
        <v>63</v>
      </c>
      <c r="D33" s="10" t="s">
        <v>997</v>
      </c>
      <c r="E33" s="20">
        <v>300718935</v>
      </c>
      <c r="F33" s="13" t="s">
        <v>4595</v>
      </c>
      <c r="G33" s="23">
        <v>16617.728348100001</v>
      </c>
    </row>
    <row r="34" spans="1:7" x14ac:dyDescent="0.45">
      <c r="A34" s="10" t="s">
        <v>2973</v>
      </c>
      <c r="B34" s="10" t="s">
        <v>1643</v>
      </c>
      <c r="C34" s="10" t="s">
        <v>67</v>
      </c>
      <c r="D34" s="10" t="s">
        <v>2972</v>
      </c>
      <c r="E34" s="20">
        <v>65211000</v>
      </c>
      <c r="F34" s="13" t="s">
        <v>4594</v>
      </c>
      <c r="G34" s="23">
        <v>4587.5938500000002</v>
      </c>
    </row>
    <row r="35" spans="1:7" ht="19.149999999999999" x14ac:dyDescent="0.45">
      <c r="A35" s="10" t="s">
        <v>992</v>
      </c>
      <c r="B35" s="10" t="s">
        <v>991</v>
      </c>
      <c r="C35" s="10" t="s">
        <v>63</v>
      </c>
      <c r="D35" s="10" t="s">
        <v>990</v>
      </c>
      <c r="E35" s="20">
        <v>472382880</v>
      </c>
      <c r="F35" s="13" t="s">
        <v>4593</v>
      </c>
      <c r="G35" s="23">
        <v>14275.4106336</v>
      </c>
    </row>
    <row r="36" spans="1:7" x14ac:dyDescent="0.45">
      <c r="A36" s="10" t="s">
        <v>988</v>
      </c>
      <c r="B36" s="10" t="s">
        <v>987</v>
      </c>
      <c r="C36" s="10" t="s">
        <v>63</v>
      </c>
      <c r="D36" s="10" t="s">
        <v>986</v>
      </c>
      <c r="E36" s="20">
        <v>26771420</v>
      </c>
      <c r="F36" s="13" t="s">
        <v>4592</v>
      </c>
      <c r="G36" s="23">
        <v>149.67900922000001</v>
      </c>
    </row>
    <row r="37" spans="1:7" x14ac:dyDescent="0.45">
      <c r="A37" s="10" t="s">
        <v>984</v>
      </c>
      <c r="B37" s="10" t="s">
        <v>983</v>
      </c>
      <c r="C37" s="10" t="s">
        <v>63</v>
      </c>
      <c r="D37" s="10" t="s">
        <v>982</v>
      </c>
      <c r="E37" s="20">
        <v>600216</v>
      </c>
      <c r="F37" s="13">
        <v>1785</v>
      </c>
      <c r="G37" s="23">
        <v>1071.3855599999999</v>
      </c>
    </row>
    <row r="38" spans="1:7" x14ac:dyDescent="0.45">
      <c r="A38" s="10" t="s">
        <v>41</v>
      </c>
      <c r="B38" s="10" t="s">
        <v>1279</v>
      </c>
      <c r="C38" s="10" t="s">
        <v>63</v>
      </c>
      <c r="D38" s="10" t="s">
        <v>980</v>
      </c>
      <c r="E38" s="20">
        <v>1007701355</v>
      </c>
      <c r="F38" s="13">
        <v>376</v>
      </c>
      <c r="G38" s="23">
        <v>378895.70948000002</v>
      </c>
    </row>
    <row r="39" spans="1:7" ht="19.149999999999999" x14ac:dyDescent="0.45">
      <c r="A39" s="10" t="s">
        <v>978</v>
      </c>
      <c r="B39" s="10" t="s">
        <v>977</v>
      </c>
      <c r="C39" s="10" t="s">
        <v>63</v>
      </c>
      <c r="D39" s="10" t="s">
        <v>976</v>
      </c>
      <c r="E39" s="20">
        <v>3161965</v>
      </c>
      <c r="F39" s="13">
        <v>2370</v>
      </c>
      <c r="G39" s="23">
        <v>7493.8570499999996</v>
      </c>
    </row>
    <row r="40" spans="1:7" x14ac:dyDescent="0.45">
      <c r="A40" s="10" t="s">
        <v>4278</v>
      </c>
      <c r="B40" s="10" t="s">
        <v>4275</v>
      </c>
      <c r="C40" s="10" t="s">
        <v>63</v>
      </c>
      <c r="D40" s="10" t="s">
        <v>4277</v>
      </c>
      <c r="E40" s="20">
        <v>15729134</v>
      </c>
      <c r="F40" s="13"/>
      <c r="G40" s="13">
        <v>0</v>
      </c>
    </row>
    <row r="41" spans="1:7" x14ac:dyDescent="0.45">
      <c r="A41" s="10" t="s">
        <v>975</v>
      </c>
      <c r="B41" s="10" t="s">
        <v>974</v>
      </c>
      <c r="C41" s="10" t="s">
        <v>63</v>
      </c>
      <c r="D41" s="10" t="s">
        <v>973</v>
      </c>
      <c r="E41" s="20">
        <v>54195410</v>
      </c>
      <c r="F41" s="13" t="s">
        <v>4591</v>
      </c>
      <c r="G41" s="23">
        <v>3529.7470533000001</v>
      </c>
    </row>
    <row r="42" spans="1:7" ht="19.149999999999999" x14ac:dyDescent="0.45">
      <c r="A42" s="10" t="s">
        <v>1637</v>
      </c>
      <c r="B42" s="10" t="s">
        <v>1636</v>
      </c>
      <c r="C42" s="10" t="s">
        <v>63</v>
      </c>
      <c r="D42" s="10" t="s">
        <v>1635</v>
      </c>
      <c r="E42" s="20">
        <v>700000000</v>
      </c>
      <c r="F42" s="13"/>
      <c r="G42" s="13">
        <v>0</v>
      </c>
    </row>
    <row r="43" spans="1:7" x14ac:dyDescent="0.45">
      <c r="A43" s="10" t="s">
        <v>972</v>
      </c>
      <c r="B43" s="10" t="s">
        <v>968</v>
      </c>
      <c r="C43" s="10" t="s">
        <v>63</v>
      </c>
      <c r="D43" s="10" t="s">
        <v>971</v>
      </c>
      <c r="E43" s="20">
        <v>6894914573</v>
      </c>
      <c r="F43" s="13" t="s">
        <v>4590</v>
      </c>
      <c r="G43" s="23">
        <v>1413.8022331900002</v>
      </c>
    </row>
    <row r="44" spans="1:7" x14ac:dyDescent="0.45">
      <c r="A44" s="10" t="s">
        <v>969</v>
      </c>
      <c r="B44" s="10" t="s">
        <v>968</v>
      </c>
      <c r="C44" s="10" t="s">
        <v>67</v>
      </c>
      <c r="D44" s="10" t="s">
        <v>967</v>
      </c>
      <c r="E44" s="20">
        <v>859219416</v>
      </c>
      <c r="F44" s="13" t="s">
        <v>4589</v>
      </c>
      <c r="G44" s="23">
        <v>180.01505985</v>
      </c>
    </row>
    <row r="45" spans="1:7" x14ac:dyDescent="0.45">
      <c r="A45" s="10" t="s">
        <v>965</v>
      </c>
      <c r="B45" s="10" t="s">
        <v>961</v>
      </c>
      <c r="C45" s="10" t="s">
        <v>63</v>
      </c>
      <c r="D45" s="10" t="s">
        <v>964</v>
      </c>
      <c r="E45" s="20">
        <v>166167000</v>
      </c>
      <c r="F45" s="13" t="s">
        <v>4588</v>
      </c>
      <c r="G45" s="23">
        <v>3466.9082880000001</v>
      </c>
    </row>
    <row r="46" spans="1:7" x14ac:dyDescent="0.45">
      <c r="A46" s="10" t="s">
        <v>962</v>
      </c>
      <c r="B46" s="10" t="s">
        <v>961</v>
      </c>
      <c r="C46" s="10" t="s">
        <v>63</v>
      </c>
      <c r="D46" s="10" t="s">
        <v>960</v>
      </c>
      <c r="E46" s="20">
        <v>55389000</v>
      </c>
      <c r="F46" s="13" t="s">
        <v>4587</v>
      </c>
      <c r="G46" s="23">
        <v>404.45047799999998</v>
      </c>
    </row>
    <row r="47" spans="1:7" ht="19.149999999999999" x14ac:dyDescent="0.45">
      <c r="A47" s="10" t="s">
        <v>955</v>
      </c>
      <c r="B47" s="10" t="s">
        <v>954</v>
      </c>
      <c r="C47" s="10" t="s">
        <v>63</v>
      </c>
      <c r="D47" s="10" t="s">
        <v>953</v>
      </c>
      <c r="E47" s="20">
        <v>5269115472</v>
      </c>
      <c r="F47" s="13" t="s">
        <v>4586</v>
      </c>
      <c r="G47" s="23">
        <v>539.29396855999994</v>
      </c>
    </row>
    <row r="48" spans="1:7" x14ac:dyDescent="0.45">
      <c r="A48" s="10" t="s">
        <v>951</v>
      </c>
      <c r="B48" s="10" t="s">
        <v>947</v>
      </c>
      <c r="C48" s="10" t="s">
        <v>63</v>
      </c>
      <c r="D48" s="10" t="s">
        <v>950</v>
      </c>
      <c r="E48" s="20">
        <v>721182860</v>
      </c>
      <c r="F48" s="13" t="s">
        <v>4585</v>
      </c>
      <c r="G48" s="23">
        <v>10669.17923084</v>
      </c>
    </row>
    <row r="49" spans="1:7" x14ac:dyDescent="0.45">
      <c r="A49" s="10" t="s">
        <v>948</v>
      </c>
      <c r="B49" s="10" t="s">
        <v>947</v>
      </c>
      <c r="C49" s="10" t="s">
        <v>67</v>
      </c>
      <c r="D49" s="10" t="s">
        <v>946</v>
      </c>
      <c r="E49" s="20">
        <v>154256400</v>
      </c>
      <c r="F49" s="13" t="s">
        <v>4584</v>
      </c>
      <c r="G49" s="23">
        <v>2479.0546044000002</v>
      </c>
    </row>
    <row r="50" spans="1:7" x14ac:dyDescent="0.45">
      <c r="A50" s="10" t="s">
        <v>4258</v>
      </c>
      <c r="B50" s="10" t="s">
        <v>4257</v>
      </c>
      <c r="C50" s="10" t="s">
        <v>63</v>
      </c>
      <c r="D50" s="10" t="s">
        <v>4256</v>
      </c>
      <c r="E50" s="20">
        <v>500000000</v>
      </c>
      <c r="F50" s="13"/>
      <c r="G50" s="13">
        <v>0</v>
      </c>
    </row>
    <row r="51" spans="1:7" x14ac:dyDescent="0.45">
      <c r="A51" s="10" t="s">
        <v>944</v>
      </c>
      <c r="B51" s="10" t="s">
        <v>943</v>
      </c>
      <c r="C51" s="10" t="s">
        <v>63</v>
      </c>
      <c r="D51" s="10" t="s">
        <v>942</v>
      </c>
      <c r="E51" s="20">
        <v>91500000</v>
      </c>
      <c r="F51" s="13" t="s">
        <v>4583</v>
      </c>
      <c r="G51" s="23">
        <v>1210.5450000000001</v>
      </c>
    </row>
    <row r="52" spans="1:7" x14ac:dyDescent="0.45">
      <c r="A52" s="10" t="s">
        <v>17</v>
      </c>
      <c r="B52" s="10" t="s">
        <v>940</v>
      </c>
      <c r="C52" s="10" t="s">
        <v>63</v>
      </c>
      <c r="D52" s="10" t="s">
        <v>939</v>
      </c>
      <c r="E52" s="20">
        <v>124750000</v>
      </c>
      <c r="F52" s="13" t="s">
        <v>4582</v>
      </c>
      <c r="G52" s="23">
        <v>39222.647499999999</v>
      </c>
    </row>
    <row r="53" spans="1:7" x14ac:dyDescent="0.45">
      <c r="A53" s="10" t="s">
        <v>4253</v>
      </c>
      <c r="B53" s="10" t="s">
        <v>4249</v>
      </c>
      <c r="C53" s="10" t="s">
        <v>63</v>
      </c>
      <c r="D53" s="10" t="s">
        <v>4252</v>
      </c>
      <c r="E53" s="20">
        <v>10086000</v>
      </c>
      <c r="F53" s="13"/>
      <c r="G53" s="13">
        <v>0</v>
      </c>
    </row>
    <row r="54" spans="1:7" x14ac:dyDescent="0.45">
      <c r="A54" s="10" t="s">
        <v>4250</v>
      </c>
      <c r="B54" s="10" t="s">
        <v>4249</v>
      </c>
      <c r="C54" s="10" t="s">
        <v>67</v>
      </c>
      <c r="D54" s="10" t="s">
        <v>4248</v>
      </c>
      <c r="E54" s="20">
        <v>359000</v>
      </c>
      <c r="F54" s="13"/>
      <c r="G54" s="13">
        <v>0</v>
      </c>
    </row>
    <row r="55" spans="1:7" ht="31.9" x14ac:dyDescent="0.45">
      <c r="A55" s="10" t="s">
        <v>1624</v>
      </c>
      <c r="B55" s="10" t="s">
        <v>1623</v>
      </c>
      <c r="C55" s="10" t="s">
        <v>67</v>
      </c>
      <c r="D55" s="10" t="s">
        <v>1622</v>
      </c>
      <c r="E55" s="20">
        <v>750000</v>
      </c>
      <c r="F55" s="13"/>
      <c r="G55" s="13">
        <v>0</v>
      </c>
    </row>
    <row r="56" spans="1:7" ht="25.5" x14ac:dyDescent="0.45">
      <c r="A56" s="10" t="s">
        <v>938</v>
      </c>
      <c r="B56" s="10" t="s">
        <v>937</v>
      </c>
      <c r="C56" s="10" t="s">
        <v>63</v>
      </c>
      <c r="D56" s="10" t="s">
        <v>936</v>
      </c>
      <c r="E56" s="20">
        <v>17223107804</v>
      </c>
      <c r="F56" s="13" t="s">
        <v>4581</v>
      </c>
      <c r="G56" s="23">
        <v>14879.042831879999</v>
      </c>
    </row>
    <row r="57" spans="1:7" x14ac:dyDescent="0.45">
      <c r="A57" s="10" t="s">
        <v>934</v>
      </c>
      <c r="B57" s="10" t="s">
        <v>931</v>
      </c>
      <c r="C57" s="10" t="s">
        <v>63</v>
      </c>
      <c r="D57" s="10" t="s">
        <v>933</v>
      </c>
      <c r="E57" s="20">
        <v>343407</v>
      </c>
      <c r="F57" s="13" t="s">
        <v>4580</v>
      </c>
      <c r="G57" s="23">
        <v>349.6570074</v>
      </c>
    </row>
    <row r="58" spans="1:7" x14ac:dyDescent="0.45">
      <c r="A58" s="10" t="s">
        <v>932</v>
      </c>
      <c r="B58" s="10" t="s">
        <v>931</v>
      </c>
      <c r="C58" s="10" t="s">
        <v>67</v>
      </c>
      <c r="D58" s="10" t="s">
        <v>930</v>
      </c>
      <c r="E58" s="20">
        <v>114469</v>
      </c>
      <c r="F58" s="13" t="s">
        <v>4579</v>
      </c>
      <c r="G58" s="23">
        <v>68.326546099999987</v>
      </c>
    </row>
    <row r="59" spans="1:7" x14ac:dyDescent="0.45">
      <c r="A59" s="10" t="s">
        <v>4244</v>
      </c>
      <c r="B59" s="10" t="s">
        <v>4243</v>
      </c>
      <c r="C59" s="10" t="s">
        <v>63</v>
      </c>
      <c r="D59" s="10" t="s">
        <v>4242</v>
      </c>
      <c r="E59" s="20">
        <v>920000</v>
      </c>
      <c r="F59" s="13"/>
      <c r="G59" s="13">
        <v>0</v>
      </c>
    </row>
    <row r="60" spans="1:7" x14ac:dyDescent="0.45">
      <c r="A60" s="10" t="s">
        <v>929</v>
      </c>
      <c r="B60" s="10" t="s">
        <v>928</v>
      </c>
      <c r="C60" s="10" t="s">
        <v>63</v>
      </c>
      <c r="D60" s="10" t="s">
        <v>927</v>
      </c>
      <c r="E60" s="20">
        <v>1404308</v>
      </c>
      <c r="F60" s="13" t="s">
        <v>4578</v>
      </c>
      <c r="G60" s="23">
        <v>2176.2561075999997</v>
      </c>
    </row>
    <row r="61" spans="1:7" x14ac:dyDescent="0.45">
      <c r="A61" s="10" t="s">
        <v>4240</v>
      </c>
      <c r="B61" s="10" t="s">
        <v>4239</v>
      </c>
      <c r="C61" s="10" t="s">
        <v>63</v>
      </c>
      <c r="D61" s="10" t="s">
        <v>4238</v>
      </c>
      <c r="E61" s="20">
        <v>575000</v>
      </c>
      <c r="F61" s="13"/>
      <c r="G61" s="13">
        <v>0</v>
      </c>
    </row>
    <row r="62" spans="1:7" x14ac:dyDescent="0.45">
      <c r="A62" s="10" t="s">
        <v>53</v>
      </c>
      <c r="B62" s="10" t="s">
        <v>922</v>
      </c>
      <c r="C62" s="10" t="s">
        <v>63</v>
      </c>
      <c r="D62" s="10" t="s">
        <v>921</v>
      </c>
      <c r="E62" s="20">
        <v>63048706145</v>
      </c>
      <c r="F62" s="13" t="s">
        <v>4577</v>
      </c>
      <c r="G62" s="23">
        <v>147161.98501304002</v>
      </c>
    </row>
    <row r="63" spans="1:7" x14ac:dyDescent="0.45">
      <c r="A63" s="10" t="s">
        <v>4236</v>
      </c>
      <c r="B63" s="10" t="s">
        <v>4235</v>
      </c>
      <c r="C63" s="10" t="s">
        <v>63</v>
      </c>
      <c r="D63" s="10" t="s">
        <v>4234</v>
      </c>
      <c r="E63" s="20">
        <v>4400000000</v>
      </c>
      <c r="F63" s="13"/>
      <c r="G63" s="13">
        <v>0</v>
      </c>
    </row>
    <row r="64" spans="1:7" x14ac:dyDescent="0.45">
      <c r="A64" s="10" t="s">
        <v>919</v>
      </c>
      <c r="B64" s="10" t="s">
        <v>918</v>
      </c>
      <c r="C64" s="10" t="s">
        <v>63</v>
      </c>
      <c r="D64" s="10" t="s">
        <v>2951</v>
      </c>
      <c r="E64" s="20">
        <v>21000</v>
      </c>
      <c r="F64" s="13"/>
      <c r="G64" s="13">
        <v>0</v>
      </c>
    </row>
    <row r="65" spans="1:7" x14ac:dyDescent="0.45">
      <c r="A65" s="10" t="s">
        <v>2950</v>
      </c>
      <c r="B65" s="10" t="s">
        <v>918</v>
      </c>
      <c r="C65" s="10" t="s">
        <v>63</v>
      </c>
      <c r="D65" s="10" t="s">
        <v>2949</v>
      </c>
      <c r="E65" s="20">
        <v>3000000</v>
      </c>
      <c r="F65" s="13"/>
      <c r="G65" s="13">
        <v>0</v>
      </c>
    </row>
    <row r="66" spans="1:7" x14ac:dyDescent="0.45">
      <c r="A66" s="10" t="s">
        <v>2948</v>
      </c>
      <c r="B66" s="10" t="s">
        <v>918</v>
      </c>
      <c r="C66" s="10" t="s">
        <v>63</v>
      </c>
      <c r="D66" s="10" t="s">
        <v>2947</v>
      </c>
      <c r="E66" s="20">
        <v>429000</v>
      </c>
      <c r="F66" s="13"/>
      <c r="G66" s="13">
        <v>0</v>
      </c>
    </row>
    <row r="67" spans="1:7" x14ac:dyDescent="0.45">
      <c r="A67" s="10" t="s">
        <v>2946</v>
      </c>
      <c r="B67" s="10" t="s">
        <v>918</v>
      </c>
      <c r="C67" s="10" t="s">
        <v>63</v>
      </c>
      <c r="D67" s="10" t="s">
        <v>2945</v>
      </c>
      <c r="E67" s="20">
        <v>6900000</v>
      </c>
      <c r="F67" s="13"/>
      <c r="G67" s="13">
        <v>0</v>
      </c>
    </row>
    <row r="68" spans="1:7" x14ac:dyDescent="0.45">
      <c r="A68" s="10" t="s">
        <v>4233</v>
      </c>
      <c r="B68" s="10" t="s">
        <v>4232</v>
      </c>
      <c r="C68" s="10" t="s">
        <v>63</v>
      </c>
      <c r="D68" s="10" t="s">
        <v>4231</v>
      </c>
      <c r="E68" s="20">
        <v>5700000</v>
      </c>
      <c r="F68" s="13"/>
      <c r="G68" s="13">
        <v>0</v>
      </c>
    </row>
    <row r="69" spans="1:7" x14ac:dyDescent="0.45">
      <c r="A69" s="10" t="s">
        <v>4230</v>
      </c>
      <c r="B69" s="10" t="s">
        <v>4229</v>
      </c>
      <c r="C69" s="10" t="s">
        <v>63</v>
      </c>
      <c r="D69" s="10" t="s">
        <v>4228</v>
      </c>
      <c r="E69" s="20">
        <v>159149055713</v>
      </c>
      <c r="F69" s="13" t="s">
        <v>4576</v>
      </c>
      <c r="G69" s="23">
        <v>6642.8815854599998</v>
      </c>
    </row>
    <row r="70" spans="1:7" x14ac:dyDescent="0.45">
      <c r="A70" s="10" t="s">
        <v>2944</v>
      </c>
      <c r="B70" s="10" t="s">
        <v>2943</v>
      </c>
      <c r="C70" s="10" t="s">
        <v>63</v>
      </c>
      <c r="D70" s="10" t="s">
        <v>2942</v>
      </c>
      <c r="E70" s="20">
        <v>1000000</v>
      </c>
      <c r="F70" s="13" t="s">
        <v>4575</v>
      </c>
      <c r="G70" s="23">
        <v>663.7</v>
      </c>
    </row>
    <row r="71" spans="1:7" x14ac:dyDescent="0.45">
      <c r="A71" s="10" t="s">
        <v>50</v>
      </c>
      <c r="B71" s="10" t="s">
        <v>916</v>
      </c>
      <c r="C71" s="10" t="s">
        <v>63</v>
      </c>
      <c r="D71" s="10" t="s">
        <v>915</v>
      </c>
      <c r="E71" s="20">
        <v>1255948128393</v>
      </c>
      <c r="F71" s="13" t="s">
        <v>4574</v>
      </c>
      <c r="G71" s="23">
        <v>247070.11581747001</v>
      </c>
    </row>
    <row r="72" spans="1:7" x14ac:dyDescent="0.45">
      <c r="A72" s="10" t="s">
        <v>913</v>
      </c>
      <c r="B72" s="10" t="s">
        <v>912</v>
      </c>
      <c r="C72" s="10" t="s">
        <v>63</v>
      </c>
      <c r="D72" s="10" t="s">
        <v>911</v>
      </c>
      <c r="E72" s="20">
        <v>2951250000</v>
      </c>
      <c r="F72" s="13" t="s">
        <v>4573</v>
      </c>
      <c r="G72" s="23">
        <v>33449.467499999999</v>
      </c>
    </row>
    <row r="73" spans="1:7" x14ac:dyDescent="0.45">
      <c r="A73" s="10" t="s">
        <v>909</v>
      </c>
      <c r="B73" s="10" t="s">
        <v>908</v>
      </c>
      <c r="C73" s="10" t="s">
        <v>67</v>
      </c>
      <c r="D73" s="10" t="s">
        <v>907</v>
      </c>
      <c r="E73" s="20">
        <v>1880000</v>
      </c>
      <c r="F73" s="13"/>
      <c r="G73" s="13">
        <v>0</v>
      </c>
    </row>
    <row r="74" spans="1:7" x14ac:dyDescent="0.45">
      <c r="A74" s="10" t="s">
        <v>4224</v>
      </c>
      <c r="B74" s="10" t="s">
        <v>4223</v>
      </c>
      <c r="C74" s="10" t="s">
        <v>63</v>
      </c>
      <c r="D74" s="10" t="s">
        <v>4222</v>
      </c>
      <c r="E74" s="20">
        <v>201000000</v>
      </c>
      <c r="F74" s="13"/>
      <c r="G74" s="13">
        <v>0</v>
      </c>
    </row>
    <row r="75" spans="1:7" x14ac:dyDescent="0.45">
      <c r="A75" s="10" t="s">
        <v>906</v>
      </c>
      <c r="B75" s="10" t="s">
        <v>903</v>
      </c>
      <c r="C75" s="10" t="s">
        <v>63</v>
      </c>
      <c r="D75" s="10" t="s">
        <v>905</v>
      </c>
      <c r="E75" s="20">
        <v>18520260</v>
      </c>
      <c r="F75" s="13" t="s">
        <v>4572</v>
      </c>
      <c r="G75" s="23">
        <v>16358.945658000001</v>
      </c>
    </row>
    <row r="76" spans="1:7" x14ac:dyDescent="0.45">
      <c r="A76" s="10" t="s">
        <v>904</v>
      </c>
      <c r="B76" s="10" t="s">
        <v>903</v>
      </c>
      <c r="C76" s="10" t="s">
        <v>67</v>
      </c>
      <c r="D76" s="10" t="s">
        <v>902</v>
      </c>
      <c r="E76" s="20">
        <v>1453500</v>
      </c>
      <c r="F76" s="13" t="s">
        <v>4571</v>
      </c>
      <c r="G76" s="23">
        <v>837.65205000000003</v>
      </c>
    </row>
    <row r="77" spans="1:7" x14ac:dyDescent="0.45">
      <c r="A77" s="10" t="s">
        <v>901</v>
      </c>
      <c r="B77" s="10" t="s">
        <v>900</v>
      </c>
      <c r="C77" s="10" t="s">
        <v>63</v>
      </c>
      <c r="D77" s="10" t="s">
        <v>899</v>
      </c>
      <c r="E77" s="20">
        <v>185125000</v>
      </c>
      <c r="F77" s="13"/>
      <c r="G77" s="13">
        <v>0</v>
      </c>
    </row>
    <row r="78" spans="1:7" x14ac:dyDescent="0.45">
      <c r="A78" s="10" t="s">
        <v>15</v>
      </c>
      <c r="B78" s="10" t="s">
        <v>898</v>
      </c>
      <c r="C78" s="10" t="s">
        <v>63</v>
      </c>
      <c r="D78" s="10" t="s">
        <v>897</v>
      </c>
      <c r="E78" s="20">
        <v>23673512900</v>
      </c>
      <c r="F78" s="13" t="s">
        <v>4570</v>
      </c>
      <c r="G78" s="23">
        <v>3632227.084247</v>
      </c>
    </row>
    <row r="79" spans="1:7" x14ac:dyDescent="0.45">
      <c r="A79" s="10" t="s">
        <v>895</v>
      </c>
      <c r="B79" s="10" t="s">
        <v>894</v>
      </c>
      <c r="C79" s="10" t="s">
        <v>63</v>
      </c>
      <c r="D79" s="10" t="s">
        <v>893</v>
      </c>
      <c r="E79" s="20">
        <v>185125000</v>
      </c>
      <c r="F79" s="13"/>
      <c r="G79" s="13">
        <v>0</v>
      </c>
    </row>
    <row r="80" spans="1:7" x14ac:dyDescent="0.45">
      <c r="A80" s="10" t="s">
        <v>892</v>
      </c>
      <c r="B80" s="10" t="s">
        <v>891</v>
      </c>
      <c r="C80" s="10" t="s">
        <v>63</v>
      </c>
      <c r="D80" s="10" t="s">
        <v>890</v>
      </c>
      <c r="E80" s="20">
        <v>378501000</v>
      </c>
      <c r="F80" s="13"/>
      <c r="G80" s="13">
        <v>0</v>
      </c>
    </row>
    <row r="81" spans="1:7" x14ac:dyDescent="0.45">
      <c r="A81" s="10" t="s">
        <v>52</v>
      </c>
      <c r="B81" s="10" t="s">
        <v>1262</v>
      </c>
      <c r="C81" s="10" t="s">
        <v>63</v>
      </c>
      <c r="D81" s="10" t="s">
        <v>888</v>
      </c>
      <c r="E81" s="20">
        <v>43963773</v>
      </c>
      <c r="F81" s="13">
        <v>498</v>
      </c>
      <c r="G81" s="23">
        <v>21893.958954000002</v>
      </c>
    </row>
    <row r="82" spans="1:7" x14ac:dyDescent="0.45">
      <c r="A82" s="10" t="s">
        <v>16</v>
      </c>
      <c r="B82" s="10" t="s">
        <v>1261</v>
      </c>
      <c r="C82" s="10" t="s">
        <v>63</v>
      </c>
      <c r="D82" s="10" t="s">
        <v>886</v>
      </c>
      <c r="E82" s="20">
        <v>190627747</v>
      </c>
      <c r="F82" s="13">
        <v>5424</v>
      </c>
      <c r="G82" s="23">
        <v>1033964.899728</v>
      </c>
    </row>
    <row r="83" spans="1:7" x14ac:dyDescent="0.45">
      <c r="A83" s="10" t="s">
        <v>885</v>
      </c>
      <c r="B83" s="10" t="s">
        <v>1260</v>
      </c>
      <c r="C83" s="10" t="s">
        <v>63</v>
      </c>
      <c r="D83" s="10" t="s">
        <v>883</v>
      </c>
      <c r="E83" s="20">
        <v>158093157</v>
      </c>
      <c r="F83" s="13" t="s">
        <v>4569</v>
      </c>
      <c r="G83" s="23">
        <v>2791.9251526200001</v>
      </c>
    </row>
    <row r="84" spans="1:7" x14ac:dyDescent="0.45">
      <c r="A84" s="10" t="s">
        <v>873</v>
      </c>
      <c r="B84" s="10" t="s">
        <v>1603</v>
      </c>
      <c r="C84" s="10" t="s">
        <v>63</v>
      </c>
      <c r="D84" s="10" t="s">
        <v>871</v>
      </c>
      <c r="E84" s="20">
        <v>60000000</v>
      </c>
      <c r="F84" s="13" t="s">
        <v>4568</v>
      </c>
      <c r="G84" s="23">
        <v>2186.4</v>
      </c>
    </row>
    <row r="85" spans="1:7" x14ac:dyDescent="0.45">
      <c r="A85" s="10" t="s">
        <v>869</v>
      </c>
      <c r="B85" s="10" t="s">
        <v>868</v>
      </c>
      <c r="C85" s="10" t="s">
        <v>63</v>
      </c>
      <c r="D85" s="10" t="s">
        <v>867</v>
      </c>
      <c r="E85" s="20">
        <v>11217094</v>
      </c>
      <c r="F85" s="13">
        <v>272</v>
      </c>
      <c r="G85" s="23">
        <v>3051.0495679999999</v>
      </c>
    </row>
    <row r="86" spans="1:7" x14ac:dyDescent="0.45">
      <c r="A86" s="10" t="s">
        <v>866</v>
      </c>
      <c r="B86" s="10" t="s">
        <v>1255</v>
      </c>
      <c r="C86" s="10" t="s">
        <v>63</v>
      </c>
      <c r="D86" s="10" t="s">
        <v>865</v>
      </c>
      <c r="E86" s="20">
        <v>688894206</v>
      </c>
      <c r="F86" s="13" t="s">
        <v>4567</v>
      </c>
      <c r="G86" s="23">
        <v>576.39778216000002</v>
      </c>
    </row>
    <row r="87" spans="1:7" x14ac:dyDescent="0.45">
      <c r="A87" s="10" t="s">
        <v>864</v>
      </c>
      <c r="B87" s="10" t="s">
        <v>1255</v>
      </c>
      <c r="C87" s="10" t="s">
        <v>67</v>
      </c>
      <c r="D87" s="10" t="s">
        <v>862</v>
      </c>
      <c r="E87" s="20">
        <v>229631402</v>
      </c>
      <c r="F87" s="13" t="s">
        <v>4566</v>
      </c>
      <c r="G87" s="23">
        <v>178.10211538999999</v>
      </c>
    </row>
    <row r="88" spans="1:7" x14ac:dyDescent="0.45">
      <c r="A88" s="10" t="s">
        <v>36</v>
      </c>
      <c r="B88" s="10" t="s">
        <v>857</v>
      </c>
      <c r="C88" s="10" t="s">
        <v>63</v>
      </c>
      <c r="D88" s="10" t="s">
        <v>856</v>
      </c>
      <c r="E88" s="20">
        <v>290302702379</v>
      </c>
      <c r="F88" s="13" t="s">
        <v>4565</v>
      </c>
      <c r="G88" s="23">
        <v>227452.16731395002</v>
      </c>
    </row>
    <row r="89" spans="1:7" x14ac:dyDescent="0.45">
      <c r="A89" s="10" t="s">
        <v>4564</v>
      </c>
      <c r="B89" s="10" t="s">
        <v>4563</v>
      </c>
      <c r="C89" s="10" t="s">
        <v>63</v>
      </c>
      <c r="D89" s="10" t="s">
        <v>4562</v>
      </c>
      <c r="E89" s="20">
        <v>43896</v>
      </c>
      <c r="F89" s="13"/>
      <c r="G89" s="13">
        <v>0</v>
      </c>
    </row>
    <row r="90" spans="1:7" x14ac:dyDescent="0.45">
      <c r="A90" s="10" t="s">
        <v>848</v>
      </c>
      <c r="B90" s="10" t="s">
        <v>843</v>
      </c>
      <c r="C90" s="10" t="s">
        <v>63</v>
      </c>
      <c r="D90" s="10" t="s">
        <v>847</v>
      </c>
      <c r="E90" s="20">
        <v>448410</v>
      </c>
      <c r="F90" s="13" t="s">
        <v>4561</v>
      </c>
      <c r="G90" s="23">
        <v>437.69300099999998</v>
      </c>
    </row>
    <row r="91" spans="1:7" x14ac:dyDescent="0.45">
      <c r="A91" s="10" t="s">
        <v>846</v>
      </c>
      <c r="B91" s="10" t="s">
        <v>843</v>
      </c>
      <c r="C91" s="10" t="s">
        <v>63</v>
      </c>
      <c r="D91" s="10" t="s">
        <v>845</v>
      </c>
      <c r="E91" s="20">
        <v>352319</v>
      </c>
      <c r="F91" s="13"/>
      <c r="G91" s="13">
        <v>0</v>
      </c>
    </row>
    <row r="92" spans="1:7" x14ac:dyDescent="0.45">
      <c r="A92" s="10" t="s">
        <v>844</v>
      </c>
      <c r="B92" s="10" t="s">
        <v>843</v>
      </c>
      <c r="C92" s="10" t="s">
        <v>67</v>
      </c>
      <c r="D92" s="10" t="s">
        <v>842</v>
      </c>
      <c r="E92" s="20">
        <v>266910</v>
      </c>
      <c r="F92" s="13" t="s">
        <v>4560</v>
      </c>
      <c r="G92" s="23">
        <v>158.2909755</v>
      </c>
    </row>
    <row r="93" spans="1:7" x14ac:dyDescent="0.45">
      <c r="A93" s="10" t="s">
        <v>18</v>
      </c>
      <c r="B93" s="10" t="s">
        <v>2924</v>
      </c>
      <c r="C93" s="10" t="s">
        <v>63</v>
      </c>
      <c r="D93" s="10" t="s">
        <v>1595</v>
      </c>
      <c r="E93" s="20">
        <v>9716000000000</v>
      </c>
      <c r="F93" s="13" t="s">
        <v>4559</v>
      </c>
      <c r="G93" s="23">
        <v>269813.32</v>
      </c>
    </row>
    <row r="94" spans="1:7" x14ac:dyDescent="0.45">
      <c r="A94" s="10" t="s">
        <v>838</v>
      </c>
      <c r="B94" s="10" t="s">
        <v>837</v>
      </c>
      <c r="C94" s="10" t="s">
        <v>63</v>
      </c>
      <c r="D94" s="10" t="s">
        <v>836</v>
      </c>
      <c r="E94" s="20">
        <v>4766807700</v>
      </c>
      <c r="F94" s="13" t="s">
        <v>4558</v>
      </c>
      <c r="G94" s="23">
        <v>67073.7511467</v>
      </c>
    </row>
    <row r="95" spans="1:7" x14ac:dyDescent="0.45">
      <c r="A95" s="10" t="s">
        <v>834</v>
      </c>
      <c r="B95" s="10" t="s">
        <v>833</v>
      </c>
      <c r="C95" s="10" t="s">
        <v>63</v>
      </c>
      <c r="D95" s="10" t="s">
        <v>832</v>
      </c>
      <c r="E95" s="20">
        <v>1166009086</v>
      </c>
      <c r="F95" s="13" t="s">
        <v>4557</v>
      </c>
      <c r="G95" s="23">
        <v>6633.4256901999997</v>
      </c>
    </row>
    <row r="96" spans="1:7" ht="25.5" x14ac:dyDescent="0.45">
      <c r="A96" s="10" t="s">
        <v>4202</v>
      </c>
      <c r="B96" s="10" t="s">
        <v>4201</v>
      </c>
      <c r="C96" s="10" t="s">
        <v>63</v>
      </c>
      <c r="D96" s="10" t="s">
        <v>4200</v>
      </c>
      <c r="E96" s="20">
        <v>240000</v>
      </c>
      <c r="F96" s="13"/>
      <c r="G96" s="13">
        <v>0</v>
      </c>
    </row>
    <row r="97" spans="1:7" x14ac:dyDescent="0.45">
      <c r="A97" s="10" t="s">
        <v>830</v>
      </c>
      <c r="B97" s="10" t="s">
        <v>829</v>
      </c>
      <c r="C97" s="10" t="s">
        <v>63</v>
      </c>
      <c r="D97" s="10" t="s">
        <v>828</v>
      </c>
      <c r="E97" s="20">
        <v>75000000</v>
      </c>
      <c r="F97" s="13" t="s">
        <v>4556</v>
      </c>
      <c r="G97" s="23">
        <v>760.35</v>
      </c>
    </row>
    <row r="98" spans="1:7" ht="19.149999999999999" x14ac:dyDescent="0.45">
      <c r="A98" s="10" t="s">
        <v>826</v>
      </c>
      <c r="B98" s="10" t="s">
        <v>822</v>
      </c>
      <c r="C98" s="10" t="s">
        <v>63</v>
      </c>
      <c r="D98" s="10" t="s">
        <v>825</v>
      </c>
      <c r="E98" s="20">
        <v>932654723</v>
      </c>
      <c r="F98" s="13" t="s">
        <v>4555</v>
      </c>
      <c r="G98" s="23">
        <v>11934.24983551</v>
      </c>
    </row>
    <row r="99" spans="1:7" ht="19.149999999999999" x14ac:dyDescent="0.45">
      <c r="A99" s="10" t="s">
        <v>823</v>
      </c>
      <c r="B99" s="10" t="s">
        <v>822</v>
      </c>
      <c r="C99" s="10" t="s">
        <v>67</v>
      </c>
      <c r="D99" s="10" t="s">
        <v>821</v>
      </c>
      <c r="E99" s="20">
        <v>310884574</v>
      </c>
      <c r="F99" s="13" t="s">
        <v>4554</v>
      </c>
      <c r="G99" s="23">
        <v>2295.5716944199999</v>
      </c>
    </row>
    <row r="100" spans="1:7" x14ac:dyDescent="0.45">
      <c r="A100" s="10" t="s">
        <v>819</v>
      </c>
      <c r="B100" s="10" t="s">
        <v>816</v>
      </c>
      <c r="C100" s="10" t="s">
        <v>63</v>
      </c>
      <c r="D100" s="10" t="s">
        <v>818</v>
      </c>
      <c r="E100" s="20">
        <v>237043251</v>
      </c>
      <c r="F100" s="13" t="s">
        <v>4553</v>
      </c>
      <c r="G100" s="23">
        <v>19624.810750290002</v>
      </c>
    </row>
    <row r="101" spans="1:7" x14ac:dyDescent="0.45">
      <c r="A101" s="10" t="s">
        <v>817</v>
      </c>
      <c r="B101" s="10" t="s">
        <v>816</v>
      </c>
      <c r="C101" s="10" t="s">
        <v>67</v>
      </c>
      <c r="D101" s="10" t="s">
        <v>815</v>
      </c>
      <c r="E101" s="20">
        <v>3696506</v>
      </c>
      <c r="F101" s="13" t="s">
        <v>4552</v>
      </c>
      <c r="G101" s="23">
        <v>197.06812787000001</v>
      </c>
    </row>
    <row r="102" spans="1:7" x14ac:dyDescent="0.45">
      <c r="A102" s="10" t="s">
        <v>813</v>
      </c>
      <c r="B102" s="10" t="s">
        <v>812</v>
      </c>
      <c r="C102" s="10" t="s">
        <v>63</v>
      </c>
      <c r="D102" s="10" t="s">
        <v>811</v>
      </c>
      <c r="E102" s="20">
        <v>17869440</v>
      </c>
      <c r="F102" s="13" t="s">
        <v>4551</v>
      </c>
      <c r="G102" s="23">
        <v>2969.5435391999999</v>
      </c>
    </row>
    <row r="103" spans="1:7" x14ac:dyDescent="0.45">
      <c r="A103" s="10" t="s">
        <v>809</v>
      </c>
      <c r="B103" s="10" t="s">
        <v>808</v>
      </c>
      <c r="C103" s="10" t="s">
        <v>63</v>
      </c>
      <c r="D103" s="10" t="s">
        <v>807</v>
      </c>
      <c r="E103" s="20">
        <v>99258355</v>
      </c>
      <c r="F103" s="13">
        <v>147</v>
      </c>
      <c r="G103" s="23">
        <v>14590.978185</v>
      </c>
    </row>
    <row r="104" spans="1:7" x14ac:dyDescent="0.45">
      <c r="A104" s="10" t="s">
        <v>805</v>
      </c>
      <c r="B104" s="10" t="s">
        <v>802</v>
      </c>
      <c r="C104" s="10" t="s">
        <v>63</v>
      </c>
      <c r="D104" s="10" t="s">
        <v>804</v>
      </c>
      <c r="E104" s="20">
        <v>41851554774</v>
      </c>
      <c r="F104" s="13" t="s">
        <v>4550</v>
      </c>
      <c r="G104" s="23">
        <v>4110.2411943500001</v>
      </c>
    </row>
    <row r="105" spans="1:7" x14ac:dyDescent="0.45">
      <c r="A105" s="10" t="s">
        <v>803</v>
      </c>
      <c r="B105" s="10" t="s">
        <v>802</v>
      </c>
      <c r="C105" s="10" t="s">
        <v>67</v>
      </c>
      <c r="D105" s="10" t="s">
        <v>801</v>
      </c>
      <c r="E105" s="20">
        <v>183062052</v>
      </c>
      <c r="F105" s="13"/>
      <c r="G105" s="13">
        <v>0</v>
      </c>
    </row>
    <row r="106" spans="1:7" x14ac:dyDescent="0.45">
      <c r="A106" s="10" t="s">
        <v>4185</v>
      </c>
      <c r="B106" s="10" t="s">
        <v>4184</v>
      </c>
      <c r="C106" s="10" t="s">
        <v>63</v>
      </c>
      <c r="D106" s="10" t="s">
        <v>4183</v>
      </c>
      <c r="E106" s="20">
        <v>600000</v>
      </c>
      <c r="F106" s="13"/>
      <c r="G106" s="13">
        <v>0</v>
      </c>
    </row>
    <row r="107" spans="1:7" x14ac:dyDescent="0.45">
      <c r="A107" s="10" t="s">
        <v>4182</v>
      </c>
      <c r="B107" s="10" t="s">
        <v>4181</v>
      </c>
      <c r="C107" s="10" t="s">
        <v>63</v>
      </c>
      <c r="D107" s="10" t="s">
        <v>4180</v>
      </c>
      <c r="E107" s="20">
        <v>154089390</v>
      </c>
      <c r="F107" s="13" t="s">
        <v>4549</v>
      </c>
      <c r="G107" s="23">
        <v>17241.061847099998</v>
      </c>
    </row>
    <row r="108" spans="1:7" x14ac:dyDescent="0.45">
      <c r="A108" s="10" t="s">
        <v>1583</v>
      </c>
      <c r="B108" s="10" t="s">
        <v>1579</v>
      </c>
      <c r="C108" s="10" t="s">
        <v>63</v>
      </c>
      <c r="D108" s="10" t="s">
        <v>1582</v>
      </c>
      <c r="E108" s="20">
        <v>2148390472</v>
      </c>
      <c r="F108" s="13" t="s">
        <v>4548</v>
      </c>
      <c r="G108" s="23">
        <v>200.93896085</v>
      </c>
    </row>
    <row r="109" spans="1:7" x14ac:dyDescent="0.45">
      <c r="A109" s="10" t="s">
        <v>1580</v>
      </c>
      <c r="B109" s="10" t="s">
        <v>1579</v>
      </c>
      <c r="C109" s="10" t="s">
        <v>67</v>
      </c>
      <c r="D109" s="10" t="s">
        <v>1578</v>
      </c>
      <c r="E109" s="20">
        <v>703995200</v>
      </c>
      <c r="F109" s="13" t="s">
        <v>4547</v>
      </c>
      <c r="G109" s="23">
        <v>47.554875759999995</v>
      </c>
    </row>
    <row r="110" spans="1:7" x14ac:dyDescent="0.45">
      <c r="A110" s="10" t="s">
        <v>794</v>
      </c>
      <c r="B110" s="10" t="s">
        <v>793</v>
      </c>
      <c r="C110" s="10" t="s">
        <v>63</v>
      </c>
      <c r="D110" s="10" t="s">
        <v>792</v>
      </c>
      <c r="E110" s="20">
        <v>91487347</v>
      </c>
      <c r="F110" s="13" t="s">
        <v>4546</v>
      </c>
      <c r="G110" s="23">
        <v>1789.3095326300001</v>
      </c>
    </row>
    <row r="111" spans="1:7" x14ac:dyDescent="0.45">
      <c r="A111" s="10" t="s">
        <v>19</v>
      </c>
      <c r="B111" s="10" t="s">
        <v>791</v>
      </c>
      <c r="C111" s="10" t="s">
        <v>63</v>
      </c>
      <c r="D111" s="10" t="s">
        <v>790</v>
      </c>
      <c r="E111" s="20">
        <v>707229559</v>
      </c>
      <c r="F111" s="13" t="s">
        <v>4545</v>
      </c>
      <c r="G111" s="23">
        <v>31768.751790279999</v>
      </c>
    </row>
    <row r="112" spans="1:7" x14ac:dyDescent="0.45">
      <c r="A112" s="10" t="s">
        <v>789</v>
      </c>
      <c r="B112" s="10" t="s">
        <v>1243</v>
      </c>
      <c r="C112" s="10" t="s">
        <v>63</v>
      </c>
      <c r="D112" s="10" t="s">
        <v>788</v>
      </c>
      <c r="E112" s="20">
        <v>495380</v>
      </c>
      <c r="F112" s="13" t="s">
        <v>4544</v>
      </c>
      <c r="G112" s="23">
        <v>602.28300400000001</v>
      </c>
    </row>
    <row r="113" spans="1:7" x14ac:dyDescent="0.45">
      <c r="A113" s="10" t="s">
        <v>787</v>
      </c>
      <c r="B113" s="10" t="s">
        <v>1242</v>
      </c>
      <c r="C113" s="10" t="s">
        <v>63</v>
      </c>
      <c r="D113" s="10" t="s">
        <v>785</v>
      </c>
      <c r="E113" s="20">
        <v>28416095</v>
      </c>
      <c r="F113" s="13"/>
      <c r="G113" s="13">
        <v>0</v>
      </c>
    </row>
    <row r="114" spans="1:7" x14ac:dyDescent="0.45">
      <c r="A114" s="10" t="s">
        <v>784</v>
      </c>
      <c r="B114" s="10" t="s">
        <v>783</v>
      </c>
      <c r="C114" s="10" t="s">
        <v>63</v>
      </c>
      <c r="D114" s="10" t="s">
        <v>782</v>
      </c>
      <c r="E114" s="20">
        <v>250126</v>
      </c>
      <c r="F114" s="13">
        <v>57460</v>
      </c>
      <c r="G114" s="23">
        <v>14372.239960000001</v>
      </c>
    </row>
    <row r="115" spans="1:7" x14ac:dyDescent="0.45">
      <c r="A115" s="10" t="s">
        <v>1573</v>
      </c>
      <c r="B115" s="10" t="s">
        <v>1572</v>
      </c>
      <c r="C115" s="10" t="s">
        <v>63</v>
      </c>
      <c r="D115" s="10" t="s">
        <v>1571</v>
      </c>
      <c r="E115" s="20">
        <v>330992</v>
      </c>
      <c r="F115" s="13"/>
      <c r="G115" s="13">
        <v>0</v>
      </c>
    </row>
    <row r="116" spans="1:7" x14ac:dyDescent="0.45">
      <c r="A116" s="10" t="s">
        <v>4174</v>
      </c>
      <c r="B116" s="10" t="s">
        <v>4170</v>
      </c>
      <c r="C116" s="10" t="s">
        <v>63</v>
      </c>
      <c r="D116" s="10" t="s">
        <v>4173</v>
      </c>
      <c r="E116" s="20">
        <v>1432206616</v>
      </c>
      <c r="F116" s="13" t="s">
        <v>4543</v>
      </c>
      <c r="G116" s="23">
        <v>962.15640463</v>
      </c>
    </row>
    <row r="117" spans="1:7" x14ac:dyDescent="0.45">
      <c r="A117" s="10" t="s">
        <v>4171</v>
      </c>
      <c r="B117" s="10" t="s">
        <v>4170</v>
      </c>
      <c r="C117" s="10" t="s">
        <v>67</v>
      </c>
      <c r="D117" s="10" t="s">
        <v>4169</v>
      </c>
      <c r="E117" s="20">
        <v>118405759</v>
      </c>
      <c r="F117" s="13" t="s">
        <v>4542</v>
      </c>
      <c r="G117" s="23">
        <v>73.915979109999995</v>
      </c>
    </row>
    <row r="118" spans="1:7" x14ac:dyDescent="0.45">
      <c r="A118" s="10" t="s">
        <v>4168</v>
      </c>
      <c r="B118" s="10" t="s">
        <v>4165</v>
      </c>
      <c r="C118" s="10" t="s">
        <v>63</v>
      </c>
      <c r="D118" s="10" t="s">
        <v>4167</v>
      </c>
      <c r="E118" s="20">
        <v>146602782</v>
      </c>
      <c r="F118" s="13"/>
      <c r="G118" s="13">
        <v>0</v>
      </c>
    </row>
    <row r="119" spans="1:7" x14ac:dyDescent="0.45">
      <c r="A119" s="10" t="s">
        <v>4166</v>
      </c>
      <c r="B119" s="10" t="s">
        <v>4165</v>
      </c>
      <c r="C119" s="10" t="s">
        <v>67</v>
      </c>
      <c r="D119" s="10" t="s">
        <v>4164</v>
      </c>
      <c r="E119" s="20">
        <v>14393052</v>
      </c>
      <c r="F119" s="13"/>
      <c r="G119" s="13">
        <v>0</v>
      </c>
    </row>
    <row r="120" spans="1:7" x14ac:dyDescent="0.45">
      <c r="A120" s="10" t="s">
        <v>781</v>
      </c>
      <c r="B120" s="10" t="s">
        <v>778</v>
      </c>
      <c r="C120" s="10" t="s">
        <v>63</v>
      </c>
      <c r="D120" s="10" t="s">
        <v>780</v>
      </c>
      <c r="E120" s="20">
        <v>748012</v>
      </c>
      <c r="F120" s="13">
        <v>5075</v>
      </c>
      <c r="G120" s="23">
        <v>3796.1608999999999</v>
      </c>
    </row>
    <row r="121" spans="1:7" x14ac:dyDescent="0.45">
      <c r="A121" s="10" t="s">
        <v>779</v>
      </c>
      <c r="B121" s="10" t="s">
        <v>778</v>
      </c>
      <c r="C121" s="10" t="s">
        <v>67</v>
      </c>
      <c r="D121" s="10" t="s">
        <v>777</v>
      </c>
      <c r="E121" s="20">
        <v>249337</v>
      </c>
      <c r="F121" s="13">
        <v>5215</v>
      </c>
      <c r="G121" s="23">
        <v>1300.292455</v>
      </c>
    </row>
    <row r="122" spans="1:7" x14ac:dyDescent="0.45">
      <c r="A122" s="10" t="s">
        <v>776</v>
      </c>
      <c r="B122" s="10" t="s">
        <v>773</v>
      </c>
      <c r="C122" s="10" t="s">
        <v>63</v>
      </c>
      <c r="D122" s="10" t="s">
        <v>775</v>
      </c>
      <c r="E122" s="20">
        <v>213258000</v>
      </c>
      <c r="F122" s="13" t="s">
        <v>4541</v>
      </c>
      <c r="G122" s="23">
        <v>2659.9670339999998</v>
      </c>
    </row>
    <row r="123" spans="1:7" x14ac:dyDescent="0.45">
      <c r="A123" s="10" t="s">
        <v>774</v>
      </c>
      <c r="B123" s="10" t="s">
        <v>773</v>
      </c>
      <c r="C123" s="10" t="s">
        <v>67</v>
      </c>
      <c r="D123" s="10" t="s">
        <v>772</v>
      </c>
      <c r="E123" s="20">
        <v>71086000</v>
      </c>
      <c r="F123" s="13" t="s">
        <v>4540</v>
      </c>
      <c r="G123" s="23">
        <v>648.58866399999999</v>
      </c>
    </row>
    <row r="124" spans="1:7" x14ac:dyDescent="0.45">
      <c r="A124" s="10" t="s">
        <v>770</v>
      </c>
      <c r="B124" s="10" t="s">
        <v>766</v>
      </c>
      <c r="C124" s="10" t="s">
        <v>63</v>
      </c>
      <c r="D124" s="10" t="s">
        <v>769</v>
      </c>
      <c r="E124" s="20">
        <v>9217583</v>
      </c>
      <c r="F124" s="13" t="s">
        <v>4539</v>
      </c>
      <c r="G124" s="23">
        <v>1406.3266383099999</v>
      </c>
    </row>
    <row r="125" spans="1:7" x14ac:dyDescent="0.45">
      <c r="A125" s="10" t="s">
        <v>767</v>
      </c>
      <c r="B125" s="10" t="s">
        <v>766</v>
      </c>
      <c r="C125" s="10" t="s">
        <v>67</v>
      </c>
      <c r="D125" s="10" t="s">
        <v>765</v>
      </c>
      <c r="E125" s="20">
        <v>1474549</v>
      </c>
      <c r="F125" s="13" t="s">
        <v>4538</v>
      </c>
      <c r="G125" s="23">
        <v>93.486406599999995</v>
      </c>
    </row>
    <row r="126" spans="1:7" ht="19.149999999999999" x14ac:dyDescent="0.45">
      <c r="A126" s="10" t="s">
        <v>763</v>
      </c>
      <c r="B126" s="10" t="s">
        <v>760</v>
      </c>
      <c r="C126" s="10" t="s">
        <v>63</v>
      </c>
      <c r="D126" s="10" t="s">
        <v>762</v>
      </c>
      <c r="E126" s="20">
        <v>596039612</v>
      </c>
      <c r="F126" s="13" t="s">
        <v>4537</v>
      </c>
      <c r="G126" s="23">
        <v>2683.9663728400001</v>
      </c>
    </row>
    <row r="127" spans="1:7" ht="19.149999999999999" x14ac:dyDescent="0.45">
      <c r="A127" s="10" t="s">
        <v>761</v>
      </c>
      <c r="B127" s="10" t="s">
        <v>760</v>
      </c>
      <c r="C127" s="10" t="s">
        <v>67</v>
      </c>
      <c r="D127" s="10" t="s">
        <v>759</v>
      </c>
      <c r="E127" s="20">
        <v>168993328</v>
      </c>
      <c r="F127" s="13" t="s">
        <v>4536</v>
      </c>
      <c r="G127" s="23">
        <v>576.55453713999998</v>
      </c>
    </row>
    <row r="128" spans="1:7" x14ac:dyDescent="0.45">
      <c r="A128" s="10" t="s">
        <v>757</v>
      </c>
      <c r="B128" s="10" t="s">
        <v>1566</v>
      </c>
      <c r="C128" s="10" t="s">
        <v>63</v>
      </c>
      <c r="D128" s="10" t="s">
        <v>755</v>
      </c>
      <c r="E128" s="20">
        <v>391105645</v>
      </c>
      <c r="F128" s="13" t="s">
        <v>4535</v>
      </c>
      <c r="G128" s="23">
        <v>35868.29870295</v>
      </c>
    </row>
    <row r="129" spans="1:7" x14ac:dyDescent="0.45">
      <c r="A129" s="10" t="s">
        <v>753</v>
      </c>
      <c r="B129" s="10" t="s">
        <v>749</v>
      </c>
      <c r="C129" s="10" t="s">
        <v>63</v>
      </c>
      <c r="D129" s="10" t="s">
        <v>752</v>
      </c>
      <c r="E129" s="20">
        <v>868998400</v>
      </c>
      <c r="F129" s="13" t="s">
        <v>4534</v>
      </c>
      <c r="G129" s="23">
        <v>569.28085184000008</v>
      </c>
    </row>
    <row r="130" spans="1:7" x14ac:dyDescent="0.45">
      <c r="A130" s="10" t="s">
        <v>750</v>
      </c>
      <c r="B130" s="10" t="s">
        <v>749</v>
      </c>
      <c r="C130" s="10" t="s">
        <v>67</v>
      </c>
      <c r="D130" s="10" t="s">
        <v>748</v>
      </c>
      <c r="E130" s="20">
        <v>136333440</v>
      </c>
      <c r="F130" s="13" t="s">
        <v>4533</v>
      </c>
      <c r="G130" s="23">
        <v>67.580486209999989</v>
      </c>
    </row>
    <row r="131" spans="1:7" x14ac:dyDescent="0.45">
      <c r="A131" s="10" t="s">
        <v>746</v>
      </c>
      <c r="B131" s="10" t="s">
        <v>745</v>
      </c>
      <c r="C131" s="10" t="s">
        <v>63</v>
      </c>
      <c r="D131" s="10" t="s">
        <v>744</v>
      </c>
      <c r="E131" s="20">
        <v>97460933</v>
      </c>
      <c r="F131" s="13" t="s">
        <v>4532</v>
      </c>
      <c r="G131" s="23">
        <v>11290.849088049999</v>
      </c>
    </row>
    <row r="132" spans="1:7" x14ac:dyDescent="0.45">
      <c r="A132" s="10" t="s">
        <v>742</v>
      </c>
      <c r="B132" s="10" t="s">
        <v>741</v>
      </c>
      <c r="C132" s="10" t="s">
        <v>63</v>
      </c>
      <c r="D132" s="10" t="s">
        <v>740</v>
      </c>
      <c r="E132" s="20">
        <v>50326222</v>
      </c>
      <c r="F132" s="13"/>
      <c r="G132" s="13">
        <v>0</v>
      </c>
    </row>
    <row r="133" spans="1:7" ht="19.149999999999999" x14ac:dyDescent="0.45">
      <c r="A133" s="10" t="s">
        <v>4153</v>
      </c>
      <c r="B133" s="10" t="s">
        <v>4152</v>
      </c>
      <c r="C133" s="10" t="s">
        <v>63</v>
      </c>
      <c r="D133" s="10" t="s">
        <v>4151</v>
      </c>
      <c r="E133" s="20">
        <v>488624</v>
      </c>
      <c r="F133" s="13" t="s">
        <v>4531</v>
      </c>
      <c r="G133" s="23">
        <v>65.377891200000008</v>
      </c>
    </row>
    <row r="134" spans="1:7" x14ac:dyDescent="0.45">
      <c r="A134" s="10" t="s">
        <v>739</v>
      </c>
      <c r="B134" s="10" t="s">
        <v>1233</v>
      </c>
      <c r="C134" s="10" t="s">
        <v>67</v>
      </c>
      <c r="D134" s="10" t="s">
        <v>737</v>
      </c>
      <c r="E134" s="20">
        <v>450000</v>
      </c>
      <c r="F134" s="13"/>
      <c r="G134" s="13">
        <v>0</v>
      </c>
    </row>
    <row r="135" spans="1:7" x14ac:dyDescent="0.45">
      <c r="A135" s="10" t="s">
        <v>733</v>
      </c>
      <c r="B135" s="10" t="s">
        <v>732</v>
      </c>
      <c r="C135" s="10" t="s">
        <v>63</v>
      </c>
      <c r="D135" s="10" t="s">
        <v>731</v>
      </c>
      <c r="E135" s="20">
        <v>70675984774</v>
      </c>
      <c r="F135" s="13" t="s">
        <v>4530</v>
      </c>
      <c r="G135" s="23">
        <v>9074.0896851299985</v>
      </c>
    </row>
    <row r="136" spans="1:7" ht="25.5" x14ac:dyDescent="0.45">
      <c r="A136" s="10" t="s">
        <v>730</v>
      </c>
      <c r="B136" s="10" t="s">
        <v>729</v>
      </c>
      <c r="C136" s="10" t="s">
        <v>63</v>
      </c>
      <c r="D136" s="10" t="s">
        <v>728</v>
      </c>
      <c r="E136" s="20">
        <v>884760</v>
      </c>
      <c r="F136" s="13"/>
      <c r="G136" s="13">
        <v>0</v>
      </c>
    </row>
    <row r="137" spans="1:7" x14ac:dyDescent="0.45">
      <c r="A137" s="10" t="s">
        <v>727</v>
      </c>
      <c r="B137" s="10" t="s">
        <v>1231</v>
      </c>
      <c r="C137" s="10" t="s">
        <v>63</v>
      </c>
      <c r="D137" s="10" t="s">
        <v>726</v>
      </c>
      <c r="E137" s="20">
        <v>1785114000</v>
      </c>
      <c r="F137" s="13" t="s">
        <v>4529</v>
      </c>
      <c r="G137" s="23">
        <v>6719.8831416000003</v>
      </c>
    </row>
    <row r="138" spans="1:7" x14ac:dyDescent="0.45">
      <c r="A138" s="10" t="s">
        <v>724</v>
      </c>
      <c r="B138" s="10" t="s">
        <v>1231</v>
      </c>
      <c r="C138" s="10" t="s">
        <v>67</v>
      </c>
      <c r="D138" s="10" t="s">
        <v>722</v>
      </c>
      <c r="E138" s="20">
        <v>119596000</v>
      </c>
      <c r="F138" s="13" t="s">
        <v>4528</v>
      </c>
      <c r="G138" s="23">
        <v>491.40800439999998</v>
      </c>
    </row>
    <row r="139" spans="1:7" x14ac:dyDescent="0.45">
      <c r="A139" s="10" t="s">
        <v>720</v>
      </c>
      <c r="B139" s="10" t="s">
        <v>719</v>
      </c>
      <c r="C139" s="10" t="s">
        <v>63</v>
      </c>
      <c r="D139" s="10" t="s">
        <v>718</v>
      </c>
      <c r="E139" s="20">
        <v>71519265</v>
      </c>
      <c r="F139" s="13" t="s">
        <v>4527</v>
      </c>
      <c r="G139" s="23">
        <v>1286.20246176</v>
      </c>
    </row>
    <row r="140" spans="1:7" x14ac:dyDescent="0.45">
      <c r="A140" s="10" t="s">
        <v>4140</v>
      </c>
      <c r="B140" s="10" t="s">
        <v>4139</v>
      </c>
      <c r="C140" s="10" t="s">
        <v>63</v>
      </c>
      <c r="D140" s="10" t="s">
        <v>4138</v>
      </c>
      <c r="E140" s="20">
        <v>2208600000</v>
      </c>
      <c r="F140" s="13"/>
      <c r="G140" s="13">
        <v>0</v>
      </c>
    </row>
    <row r="141" spans="1:7" x14ac:dyDescent="0.45">
      <c r="A141" s="10" t="s">
        <v>21</v>
      </c>
      <c r="B141" s="10" t="s">
        <v>716</v>
      </c>
      <c r="C141" s="10" t="s">
        <v>63</v>
      </c>
      <c r="D141" s="10" t="s">
        <v>715</v>
      </c>
      <c r="E141" s="20">
        <v>850563255</v>
      </c>
      <c r="F141" s="13" t="s">
        <v>4526</v>
      </c>
      <c r="G141" s="23">
        <v>1529227.6761644999</v>
      </c>
    </row>
    <row r="142" spans="1:7" x14ac:dyDescent="0.45">
      <c r="A142" s="10" t="s">
        <v>713</v>
      </c>
      <c r="B142" s="10" t="s">
        <v>710</v>
      </c>
      <c r="C142" s="10" t="s">
        <v>63</v>
      </c>
      <c r="D142" s="10" t="s">
        <v>712</v>
      </c>
      <c r="E142" s="20">
        <v>1140300</v>
      </c>
      <c r="F142" s="13" t="s">
        <v>4525</v>
      </c>
      <c r="G142" s="23">
        <v>5087.1063599999998</v>
      </c>
    </row>
    <row r="143" spans="1:7" x14ac:dyDescent="0.45">
      <c r="A143" s="10" t="s">
        <v>711</v>
      </c>
      <c r="B143" s="10" t="s">
        <v>710</v>
      </c>
      <c r="C143" s="10" t="s">
        <v>67</v>
      </c>
      <c r="D143" s="10" t="s">
        <v>709</v>
      </c>
      <c r="E143" s="20">
        <v>347700</v>
      </c>
      <c r="F143" s="13" t="s">
        <v>4524</v>
      </c>
      <c r="G143" s="23">
        <v>478.85244</v>
      </c>
    </row>
    <row r="144" spans="1:7" ht="19.149999999999999" x14ac:dyDescent="0.45">
      <c r="A144" s="10" t="s">
        <v>708</v>
      </c>
      <c r="B144" s="10" t="s">
        <v>707</v>
      </c>
      <c r="C144" s="10" t="s">
        <v>63</v>
      </c>
      <c r="D144" s="10" t="s">
        <v>706</v>
      </c>
      <c r="E144" s="20">
        <v>155521950</v>
      </c>
      <c r="F144" s="13"/>
      <c r="G144" s="13">
        <v>0</v>
      </c>
    </row>
    <row r="145" spans="1:7" x14ac:dyDescent="0.45">
      <c r="A145" s="10" t="s">
        <v>705</v>
      </c>
      <c r="B145" s="10" t="s">
        <v>701</v>
      </c>
      <c r="C145" s="10" t="s">
        <v>63</v>
      </c>
      <c r="D145" s="10" t="s">
        <v>704</v>
      </c>
      <c r="E145" s="20">
        <v>926021679</v>
      </c>
      <c r="F145" s="13" t="s">
        <v>4523</v>
      </c>
      <c r="G145" s="23">
        <v>6117.29921147</v>
      </c>
    </row>
    <row r="146" spans="1:7" x14ac:dyDescent="0.45">
      <c r="A146" s="10" t="s">
        <v>702</v>
      </c>
      <c r="B146" s="10" t="s">
        <v>701</v>
      </c>
      <c r="C146" s="10" t="s">
        <v>67</v>
      </c>
      <c r="D146" s="10" t="s">
        <v>700</v>
      </c>
      <c r="E146" s="20">
        <v>93264311</v>
      </c>
      <c r="F146" s="13" t="s">
        <v>4522</v>
      </c>
      <c r="G146" s="23">
        <v>1548.0942982899999</v>
      </c>
    </row>
    <row r="147" spans="1:7" x14ac:dyDescent="0.45">
      <c r="A147" s="10" t="s">
        <v>20</v>
      </c>
      <c r="B147" s="10" t="s">
        <v>1226</v>
      </c>
      <c r="C147" s="10" t="s">
        <v>63</v>
      </c>
      <c r="D147" s="10" t="s">
        <v>697</v>
      </c>
      <c r="E147" s="20">
        <v>103030215</v>
      </c>
      <c r="F147" s="13" t="s">
        <v>4521</v>
      </c>
      <c r="G147" s="23">
        <v>57212.678389499997</v>
      </c>
    </row>
    <row r="148" spans="1:7" x14ac:dyDescent="0.45">
      <c r="A148" s="10" t="s">
        <v>692</v>
      </c>
      <c r="B148" s="10" t="s">
        <v>688</v>
      </c>
      <c r="C148" s="10" t="s">
        <v>63</v>
      </c>
      <c r="D148" s="10" t="s">
        <v>691</v>
      </c>
      <c r="E148" s="20">
        <v>463838268</v>
      </c>
      <c r="F148" s="13" t="s">
        <v>4520</v>
      </c>
      <c r="G148" s="23">
        <v>1512.99404639</v>
      </c>
    </row>
    <row r="149" spans="1:7" x14ac:dyDescent="0.45">
      <c r="A149" s="10" t="s">
        <v>689</v>
      </c>
      <c r="B149" s="10" t="s">
        <v>688</v>
      </c>
      <c r="C149" s="10" t="s">
        <v>67</v>
      </c>
      <c r="D149" s="10" t="s">
        <v>687</v>
      </c>
      <c r="E149" s="20">
        <v>145673254</v>
      </c>
      <c r="F149" s="13" t="s">
        <v>4519</v>
      </c>
      <c r="G149" s="23">
        <v>340.05964413999999</v>
      </c>
    </row>
    <row r="150" spans="1:7" x14ac:dyDescent="0.45">
      <c r="A150" s="10" t="s">
        <v>23</v>
      </c>
      <c r="B150" s="10" t="s">
        <v>685</v>
      </c>
      <c r="C150" s="10" t="s">
        <v>63</v>
      </c>
      <c r="D150" s="10" t="s">
        <v>684</v>
      </c>
      <c r="E150" s="20">
        <v>11174330000</v>
      </c>
      <c r="F150" s="13" t="s">
        <v>4518</v>
      </c>
      <c r="G150" s="23">
        <v>102815.01033</v>
      </c>
    </row>
    <row r="151" spans="1:7" x14ac:dyDescent="0.45">
      <c r="A151" s="10" t="s">
        <v>2882</v>
      </c>
      <c r="B151" s="10" t="s">
        <v>2881</v>
      </c>
      <c r="C151" s="10" t="s">
        <v>63</v>
      </c>
      <c r="D151" s="10" t="s">
        <v>2880</v>
      </c>
      <c r="E151" s="20">
        <v>1420779</v>
      </c>
      <c r="F151" s="13" t="s">
        <v>4517</v>
      </c>
      <c r="G151" s="23">
        <v>6062.6060708999994</v>
      </c>
    </row>
    <row r="152" spans="1:7" ht="25.5" x14ac:dyDescent="0.45">
      <c r="A152" s="10" t="s">
        <v>682</v>
      </c>
      <c r="B152" s="10" t="s">
        <v>681</v>
      </c>
      <c r="C152" s="10" t="s">
        <v>63</v>
      </c>
      <c r="D152" s="10" t="s">
        <v>680</v>
      </c>
      <c r="E152" s="20">
        <v>523220826</v>
      </c>
      <c r="F152" s="13"/>
      <c r="G152" s="13">
        <v>0</v>
      </c>
    </row>
    <row r="153" spans="1:7" x14ac:dyDescent="0.45">
      <c r="A153" s="10" t="s">
        <v>4120</v>
      </c>
      <c r="B153" s="10" t="s">
        <v>4119</v>
      </c>
      <c r="C153" s="10" t="s">
        <v>63</v>
      </c>
      <c r="D153" s="10" t="s">
        <v>4118</v>
      </c>
      <c r="E153" s="20">
        <v>6000</v>
      </c>
      <c r="F153" s="13">
        <v>18788</v>
      </c>
      <c r="G153" s="23">
        <v>112.72799999999999</v>
      </c>
    </row>
    <row r="154" spans="1:7" x14ac:dyDescent="0.45">
      <c r="A154" s="10" t="s">
        <v>679</v>
      </c>
      <c r="B154" s="10" t="s">
        <v>677</v>
      </c>
      <c r="C154" s="10" t="s">
        <v>63</v>
      </c>
      <c r="D154" s="10" t="s">
        <v>676</v>
      </c>
      <c r="E154" s="20">
        <v>99474705</v>
      </c>
      <c r="F154" s="13" t="s">
        <v>4516</v>
      </c>
      <c r="G154" s="23">
        <v>43888.239845999997</v>
      </c>
    </row>
    <row r="155" spans="1:7" x14ac:dyDescent="0.45">
      <c r="A155" s="10" t="s">
        <v>678</v>
      </c>
      <c r="B155" s="10" t="s">
        <v>677</v>
      </c>
      <c r="C155" s="10" t="s">
        <v>67</v>
      </c>
      <c r="D155" s="10" t="s">
        <v>676</v>
      </c>
      <c r="E155" s="20">
        <v>33056875</v>
      </c>
      <c r="F155" s="13" t="s">
        <v>4515</v>
      </c>
      <c r="G155" s="23">
        <v>8752.4687937500003</v>
      </c>
    </row>
    <row r="156" spans="1:7" x14ac:dyDescent="0.45">
      <c r="A156" s="10" t="s">
        <v>25</v>
      </c>
      <c r="B156" s="10" t="s">
        <v>1544</v>
      </c>
      <c r="C156" s="10" t="s">
        <v>63</v>
      </c>
      <c r="D156" s="10" t="s">
        <v>672</v>
      </c>
      <c r="E156" s="20">
        <v>94561355</v>
      </c>
      <c r="F156" s="13" t="s">
        <v>4514</v>
      </c>
      <c r="G156" s="23">
        <v>368259.74091200001</v>
      </c>
    </row>
    <row r="157" spans="1:7" x14ac:dyDescent="0.45">
      <c r="A157" s="10" t="s">
        <v>671</v>
      </c>
      <c r="B157" s="10" t="s">
        <v>670</v>
      </c>
      <c r="C157" s="10" t="s">
        <v>63</v>
      </c>
      <c r="D157" s="10" t="s">
        <v>669</v>
      </c>
      <c r="E157" s="20">
        <v>398272</v>
      </c>
      <c r="F157" s="13" t="s">
        <v>4513</v>
      </c>
      <c r="G157" s="23">
        <v>2365.1780991999999</v>
      </c>
    </row>
    <row r="158" spans="1:7" x14ac:dyDescent="0.45">
      <c r="A158" s="10" t="s">
        <v>668</v>
      </c>
      <c r="B158" s="10" t="s">
        <v>665</v>
      </c>
      <c r="C158" s="10" t="s">
        <v>63</v>
      </c>
      <c r="D158" s="10" t="s">
        <v>667</v>
      </c>
      <c r="E158" s="20">
        <v>79829200</v>
      </c>
      <c r="F158" s="13" t="s">
        <v>4512</v>
      </c>
      <c r="G158" s="23">
        <v>38173.525148000001</v>
      </c>
    </row>
    <row r="159" spans="1:7" x14ac:dyDescent="0.45">
      <c r="A159" s="10" t="s">
        <v>666</v>
      </c>
      <c r="B159" s="10" t="s">
        <v>665</v>
      </c>
      <c r="C159" s="10" t="s">
        <v>67</v>
      </c>
      <c r="D159" s="10" t="s">
        <v>664</v>
      </c>
      <c r="E159" s="20">
        <v>15965850</v>
      </c>
      <c r="F159" s="13" t="s">
        <v>4511</v>
      </c>
      <c r="G159" s="23">
        <v>7523.4278370000002</v>
      </c>
    </row>
    <row r="160" spans="1:7" x14ac:dyDescent="0.45">
      <c r="A160" s="10" t="s">
        <v>663</v>
      </c>
      <c r="B160" s="10" t="s">
        <v>662</v>
      </c>
      <c r="C160" s="10" t="s">
        <v>63</v>
      </c>
      <c r="D160" s="10" t="s">
        <v>661</v>
      </c>
      <c r="E160" s="20">
        <v>48500000</v>
      </c>
      <c r="F160" s="13" t="s">
        <v>4510</v>
      </c>
      <c r="G160" s="23">
        <v>110.2405</v>
      </c>
    </row>
    <row r="161" spans="1:7" x14ac:dyDescent="0.45">
      <c r="A161" s="10" t="s">
        <v>659</v>
      </c>
      <c r="B161" s="10" t="s">
        <v>656</v>
      </c>
      <c r="C161" s="10" t="s">
        <v>63</v>
      </c>
      <c r="D161" s="10" t="s">
        <v>658</v>
      </c>
      <c r="E161" s="20">
        <v>121847780</v>
      </c>
      <c r="F161" s="13" t="s">
        <v>4509</v>
      </c>
      <c r="G161" s="23">
        <v>358.59801654</v>
      </c>
    </row>
    <row r="162" spans="1:7" x14ac:dyDescent="0.45">
      <c r="A162" s="10" t="s">
        <v>657</v>
      </c>
      <c r="B162" s="10" t="s">
        <v>656</v>
      </c>
      <c r="C162" s="10" t="s">
        <v>67</v>
      </c>
      <c r="D162" s="10" t="s">
        <v>655</v>
      </c>
      <c r="E162" s="20">
        <v>10652220</v>
      </c>
      <c r="F162" s="13" t="s">
        <v>4508</v>
      </c>
      <c r="G162" s="23">
        <v>41.691723859999996</v>
      </c>
    </row>
    <row r="163" spans="1:7" x14ac:dyDescent="0.45">
      <c r="A163" s="10" t="s">
        <v>653</v>
      </c>
      <c r="B163" s="10" t="s">
        <v>652</v>
      </c>
      <c r="C163" s="10" t="s">
        <v>63</v>
      </c>
      <c r="D163" s="10" t="s">
        <v>651</v>
      </c>
      <c r="E163" s="20">
        <v>271745594</v>
      </c>
      <c r="F163" s="13" t="s">
        <v>4507</v>
      </c>
      <c r="G163" s="23">
        <v>257478.95031499999</v>
      </c>
    </row>
    <row r="164" spans="1:7" x14ac:dyDescent="0.45">
      <c r="A164" s="10" t="s">
        <v>650</v>
      </c>
      <c r="B164" s="10" t="s">
        <v>649</v>
      </c>
      <c r="C164" s="10" t="s">
        <v>63</v>
      </c>
      <c r="D164" s="10" t="s">
        <v>648</v>
      </c>
      <c r="E164" s="20">
        <v>61000000</v>
      </c>
      <c r="F164" s="13"/>
      <c r="G164" s="13">
        <v>0</v>
      </c>
    </row>
    <row r="165" spans="1:7" x14ac:dyDescent="0.45">
      <c r="A165" s="10" t="s">
        <v>1538</v>
      </c>
      <c r="B165" s="10" t="s">
        <v>1537</v>
      </c>
      <c r="C165" s="10" t="s">
        <v>63</v>
      </c>
      <c r="D165" s="10" t="s">
        <v>1536</v>
      </c>
      <c r="E165" s="20">
        <v>5912490</v>
      </c>
      <c r="F165" s="13">
        <v>4497</v>
      </c>
      <c r="G165" s="23">
        <v>26588.467530000002</v>
      </c>
    </row>
    <row r="166" spans="1:7" x14ac:dyDescent="0.45">
      <c r="A166" s="10" t="s">
        <v>640</v>
      </c>
      <c r="B166" s="10" t="s">
        <v>639</v>
      </c>
      <c r="C166" s="10" t="s">
        <v>63</v>
      </c>
      <c r="D166" s="10" t="s">
        <v>638</v>
      </c>
      <c r="E166" s="20">
        <v>164640000</v>
      </c>
      <c r="F166" s="13" t="s">
        <v>4506</v>
      </c>
      <c r="G166" s="23">
        <v>865.46308799999997</v>
      </c>
    </row>
    <row r="167" spans="1:7" ht="19.149999999999999" x14ac:dyDescent="0.45">
      <c r="A167" s="10" t="s">
        <v>637</v>
      </c>
      <c r="B167" s="10" t="s">
        <v>1533</v>
      </c>
      <c r="C167" s="10" t="s">
        <v>63</v>
      </c>
      <c r="D167" s="10" t="s">
        <v>635</v>
      </c>
      <c r="E167" s="20">
        <v>992106324</v>
      </c>
      <c r="F167" s="13" t="s">
        <v>4505</v>
      </c>
      <c r="G167" s="23">
        <v>4022.0982481300002</v>
      </c>
    </row>
    <row r="168" spans="1:7" x14ac:dyDescent="0.45">
      <c r="A168" s="10" t="s">
        <v>633</v>
      </c>
      <c r="B168" s="10" t="s">
        <v>632</v>
      </c>
      <c r="C168" s="10" t="s">
        <v>63</v>
      </c>
      <c r="D168" s="10" t="s">
        <v>631</v>
      </c>
      <c r="E168" s="20">
        <v>42217941468</v>
      </c>
      <c r="F168" s="13" t="s">
        <v>4504</v>
      </c>
      <c r="G168" s="23">
        <v>19530.019723099998</v>
      </c>
    </row>
    <row r="169" spans="1:7" x14ac:dyDescent="0.45">
      <c r="A169" s="10" t="s">
        <v>2865</v>
      </c>
      <c r="B169" s="10" t="s">
        <v>2862</v>
      </c>
      <c r="C169" s="10" t="s">
        <v>63</v>
      </c>
      <c r="D169" s="10" t="s">
        <v>386</v>
      </c>
      <c r="E169" s="20">
        <v>42964067081</v>
      </c>
      <c r="F169" s="13" t="s">
        <v>4503</v>
      </c>
      <c r="G169" s="23">
        <v>75358.973660070013</v>
      </c>
    </row>
    <row r="170" spans="1:7" x14ac:dyDescent="0.45">
      <c r="A170" s="10" t="s">
        <v>2863</v>
      </c>
      <c r="B170" s="10" t="s">
        <v>2862</v>
      </c>
      <c r="C170" s="10" t="s">
        <v>67</v>
      </c>
      <c r="D170" s="10" t="s">
        <v>382</v>
      </c>
      <c r="E170" s="20">
        <v>2075149384</v>
      </c>
      <c r="F170" s="13" t="s">
        <v>4502</v>
      </c>
      <c r="G170" s="23">
        <v>2289.7198303099999</v>
      </c>
    </row>
    <row r="171" spans="1:7" x14ac:dyDescent="0.45">
      <c r="A171" s="10" t="s">
        <v>629</v>
      </c>
      <c r="B171" s="10" t="s">
        <v>628</v>
      </c>
      <c r="C171" s="10" t="s">
        <v>63</v>
      </c>
      <c r="D171" s="10" t="s">
        <v>627</v>
      </c>
      <c r="E171" s="20">
        <v>29532052</v>
      </c>
      <c r="F171" s="13" t="s">
        <v>4501</v>
      </c>
      <c r="G171" s="23">
        <v>1085.5982315199999</v>
      </c>
    </row>
    <row r="172" spans="1:7" x14ac:dyDescent="0.45">
      <c r="A172" s="10" t="s">
        <v>625</v>
      </c>
      <c r="B172" s="10" t="s">
        <v>624</v>
      </c>
      <c r="C172" s="10" t="s">
        <v>63</v>
      </c>
      <c r="D172" s="10" t="s">
        <v>623</v>
      </c>
      <c r="E172" s="20">
        <v>112697817043</v>
      </c>
      <c r="F172" s="13" t="s">
        <v>4500</v>
      </c>
      <c r="G172" s="23">
        <v>14132.306257190001</v>
      </c>
    </row>
    <row r="173" spans="1:7" x14ac:dyDescent="0.45">
      <c r="A173" s="10" t="s">
        <v>621</v>
      </c>
      <c r="B173" s="10" t="s">
        <v>620</v>
      </c>
      <c r="C173" s="10" t="s">
        <v>63</v>
      </c>
      <c r="D173" s="10" t="s">
        <v>619</v>
      </c>
      <c r="E173" s="20">
        <v>94815163249</v>
      </c>
      <c r="F173" s="13" t="s">
        <v>4499</v>
      </c>
      <c r="G173" s="23">
        <v>8009.98499128</v>
      </c>
    </row>
    <row r="174" spans="1:7" x14ac:dyDescent="0.45">
      <c r="A174" s="10" t="s">
        <v>617</v>
      </c>
      <c r="B174" s="10" t="s">
        <v>616</v>
      </c>
      <c r="C174" s="10" t="s">
        <v>63</v>
      </c>
      <c r="D174" s="10" t="s">
        <v>615</v>
      </c>
      <c r="E174" s="20">
        <v>87430485711</v>
      </c>
      <c r="F174" s="13" t="s">
        <v>4498</v>
      </c>
      <c r="G174" s="23">
        <v>17668.826857340002</v>
      </c>
    </row>
    <row r="175" spans="1:7" x14ac:dyDescent="0.45">
      <c r="A175" s="10" t="s">
        <v>613</v>
      </c>
      <c r="B175" s="10" t="s">
        <v>612</v>
      </c>
      <c r="C175" s="10" t="s">
        <v>63</v>
      </c>
      <c r="D175" s="10" t="s">
        <v>611</v>
      </c>
      <c r="E175" s="20">
        <v>178577801146</v>
      </c>
      <c r="F175" s="13" t="s">
        <v>4497</v>
      </c>
      <c r="G175" s="23">
        <v>10300.367570100001</v>
      </c>
    </row>
    <row r="176" spans="1:7" x14ac:dyDescent="0.45">
      <c r="A176" s="10" t="s">
        <v>609</v>
      </c>
      <c r="B176" s="10" t="s">
        <v>608</v>
      </c>
      <c r="C176" s="10" t="s">
        <v>63</v>
      </c>
      <c r="D176" s="10" t="s">
        <v>607</v>
      </c>
      <c r="E176" s="20">
        <v>49811096064</v>
      </c>
      <c r="F176" s="13" t="s">
        <v>4496</v>
      </c>
      <c r="G176" s="23">
        <v>2626.5390954499999</v>
      </c>
    </row>
    <row r="177" spans="1:7" x14ac:dyDescent="0.45">
      <c r="A177" s="10" t="s">
        <v>605</v>
      </c>
      <c r="B177" s="10" t="s">
        <v>604</v>
      </c>
      <c r="C177" s="10" t="s">
        <v>63</v>
      </c>
      <c r="D177" s="10" t="s">
        <v>603</v>
      </c>
      <c r="E177" s="20">
        <v>95785923138</v>
      </c>
      <c r="F177" s="13" t="s">
        <v>4495</v>
      </c>
      <c r="G177" s="23">
        <v>6433.9404571800005</v>
      </c>
    </row>
    <row r="178" spans="1:7" ht="19.149999999999999" x14ac:dyDescent="0.45">
      <c r="A178" s="10" t="s">
        <v>601</v>
      </c>
      <c r="B178" s="10" t="s">
        <v>600</v>
      </c>
      <c r="C178" s="10" t="s">
        <v>63</v>
      </c>
      <c r="D178" s="10" t="s">
        <v>599</v>
      </c>
      <c r="E178" s="20">
        <v>1345037710</v>
      </c>
      <c r="F178" s="13" t="s">
        <v>4494</v>
      </c>
      <c r="G178" s="23">
        <v>446.22971067000003</v>
      </c>
    </row>
    <row r="179" spans="1:7" x14ac:dyDescent="0.45">
      <c r="A179" s="10" t="s">
        <v>597</v>
      </c>
      <c r="B179" s="10" t="s">
        <v>596</v>
      </c>
      <c r="C179" s="10" t="s">
        <v>63</v>
      </c>
      <c r="D179" s="10" t="s">
        <v>595</v>
      </c>
      <c r="E179" s="20">
        <v>39749359700</v>
      </c>
      <c r="F179" s="13" t="s">
        <v>4493</v>
      </c>
      <c r="G179" s="23">
        <v>55323.158830460001</v>
      </c>
    </row>
    <row r="180" spans="1:7" x14ac:dyDescent="0.45">
      <c r="A180" s="10" t="s">
        <v>593</v>
      </c>
      <c r="B180" s="10" t="s">
        <v>592</v>
      </c>
      <c r="C180" s="10" t="s">
        <v>63</v>
      </c>
      <c r="D180" s="10" t="s">
        <v>591</v>
      </c>
      <c r="E180" s="20">
        <v>48707091574</v>
      </c>
      <c r="F180" s="13" t="s">
        <v>4492</v>
      </c>
      <c r="G180" s="23">
        <v>63134.132098219998</v>
      </c>
    </row>
    <row r="181" spans="1:7" x14ac:dyDescent="0.45">
      <c r="A181" s="10" t="s">
        <v>589</v>
      </c>
      <c r="B181" s="10" t="s">
        <v>588</v>
      </c>
      <c r="C181" s="10" t="s">
        <v>63</v>
      </c>
      <c r="D181" s="10" t="s">
        <v>587</v>
      </c>
      <c r="E181" s="20">
        <v>28249359700</v>
      </c>
      <c r="F181" s="13" t="s">
        <v>4491</v>
      </c>
      <c r="G181" s="23">
        <v>10918.37752405</v>
      </c>
    </row>
    <row r="182" spans="1:7" ht="19.149999999999999" x14ac:dyDescent="0.45">
      <c r="A182" s="10" t="s">
        <v>4086</v>
      </c>
      <c r="B182" s="10" t="s">
        <v>4085</v>
      </c>
      <c r="C182" s="10" t="s">
        <v>63</v>
      </c>
      <c r="D182" s="10" t="s">
        <v>4084</v>
      </c>
      <c r="E182" s="20">
        <v>39252406932</v>
      </c>
      <c r="F182" s="13" t="s">
        <v>4490</v>
      </c>
      <c r="G182" s="23">
        <v>26460.047512740002</v>
      </c>
    </row>
    <row r="183" spans="1:7" x14ac:dyDescent="0.45">
      <c r="A183" s="10" t="s">
        <v>28</v>
      </c>
      <c r="B183" s="10" t="s">
        <v>1518</v>
      </c>
      <c r="C183" s="10" t="s">
        <v>63</v>
      </c>
      <c r="D183" s="10" t="s">
        <v>580</v>
      </c>
      <c r="E183" s="20">
        <v>282215500</v>
      </c>
      <c r="F183" s="13" t="s">
        <v>4489</v>
      </c>
      <c r="G183" s="23">
        <v>50011.408754999997</v>
      </c>
    </row>
    <row r="184" spans="1:7" x14ac:dyDescent="0.45">
      <c r="A184" s="10" t="s">
        <v>578</v>
      </c>
      <c r="B184" s="10" t="s">
        <v>574</v>
      </c>
      <c r="C184" s="10" t="s">
        <v>63</v>
      </c>
      <c r="D184" s="10" t="s">
        <v>577</v>
      </c>
      <c r="E184" s="20">
        <v>416270745</v>
      </c>
      <c r="F184" s="13" t="s">
        <v>4488</v>
      </c>
      <c r="G184" s="23">
        <v>83379.030223499998</v>
      </c>
    </row>
    <row r="185" spans="1:7" x14ac:dyDescent="0.45">
      <c r="A185" s="10" t="s">
        <v>575</v>
      </c>
      <c r="B185" s="10" t="s">
        <v>574</v>
      </c>
      <c r="C185" s="10" t="s">
        <v>67</v>
      </c>
      <c r="D185" s="10" t="s">
        <v>573</v>
      </c>
      <c r="E185" s="20">
        <v>138756915</v>
      </c>
      <c r="F185" s="13" t="s">
        <v>4487</v>
      </c>
      <c r="G185" s="23">
        <v>21363.014633400002</v>
      </c>
    </row>
    <row r="186" spans="1:7" x14ac:dyDescent="0.45">
      <c r="A186" s="10" t="s">
        <v>24</v>
      </c>
      <c r="B186" s="10" t="s">
        <v>571</v>
      </c>
      <c r="C186" s="10" t="s">
        <v>63</v>
      </c>
      <c r="D186" s="10" t="s">
        <v>570</v>
      </c>
      <c r="E186" s="20">
        <v>2066413562</v>
      </c>
      <c r="F186" s="13" t="s">
        <v>4486</v>
      </c>
      <c r="G186" s="23">
        <v>478416.06787423999</v>
      </c>
    </row>
    <row r="187" spans="1:7" x14ac:dyDescent="0.45">
      <c r="A187" s="10" t="s">
        <v>568</v>
      </c>
      <c r="B187" s="10" t="s">
        <v>565</v>
      </c>
      <c r="C187" s="10" t="s">
        <v>63</v>
      </c>
      <c r="D187" s="10" t="s">
        <v>567</v>
      </c>
      <c r="E187" s="20">
        <v>357158757</v>
      </c>
      <c r="F187" s="13"/>
      <c r="G187" s="13">
        <v>0</v>
      </c>
    </row>
    <row r="188" spans="1:7" x14ac:dyDescent="0.45">
      <c r="A188" s="10" t="s">
        <v>566</v>
      </c>
      <c r="B188" s="10" t="s">
        <v>565</v>
      </c>
      <c r="C188" s="10" t="s">
        <v>67</v>
      </c>
      <c r="D188" s="10" t="s">
        <v>564</v>
      </c>
      <c r="E188" s="20">
        <v>118405759</v>
      </c>
      <c r="F188" s="13"/>
      <c r="G188" s="13">
        <v>0</v>
      </c>
    </row>
    <row r="189" spans="1:7" x14ac:dyDescent="0.45">
      <c r="A189" s="10" t="s">
        <v>22</v>
      </c>
      <c r="B189" s="10" t="s">
        <v>563</v>
      </c>
      <c r="C189" s="10" t="s">
        <v>63</v>
      </c>
      <c r="D189" s="10" t="s">
        <v>562</v>
      </c>
      <c r="E189" s="20">
        <v>179768227</v>
      </c>
      <c r="F189" s="13" t="s">
        <v>4485</v>
      </c>
      <c r="G189" s="23">
        <v>39592.154314480002</v>
      </c>
    </row>
    <row r="190" spans="1:7" x14ac:dyDescent="0.45">
      <c r="A190" s="10" t="s">
        <v>560</v>
      </c>
      <c r="B190" s="10" t="s">
        <v>559</v>
      </c>
      <c r="C190" s="10" t="s">
        <v>63</v>
      </c>
      <c r="D190" s="10" t="s">
        <v>558</v>
      </c>
      <c r="E190" s="20">
        <v>11789500</v>
      </c>
      <c r="F190" s="13"/>
      <c r="G190" s="13">
        <v>0</v>
      </c>
    </row>
    <row r="191" spans="1:7" x14ac:dyDescent="0.45">
      <c r="A191" s="10" t="s">
        <v>1508</v>
      </c>
      <c r="B191" s="10" t="s">
        <v>1507</v>
      </c>
      <c r="C191" s="10" t="s">
        <v>63</v>
      </c>
      <c r="D191" s="10" t="s">
        <v>1506</v>
      </c>
      <c r="E191" s="20">
        <v>28014000</v>
      </c>
      <c r="F191" s="13" t="s">
        <v>4484</v>
      </c>
      <c r="G191" s="23">
        <v>164.21806799999999</v>
      </c>
    </row>
    <row r="192" spans="1:7" x14ac:dyDescent="0.45">
      <c r="A192" s="10" t="s">
        <v>557</v>
      </c>
      <c r="B192" s="10" t="s">
        <v>556</v>
      </c>
      <c r="C192" s="10" t="s">
        <v>63</v>
      </c>
      <c r="D192" s="10" t="s">
        <v>555</v>
      </c>
      <c r="E192" s="20">
        <v>8038896</v>
      </c>
      <c r="F192" s="13" t="s">
        <v>4483</v>
      </c>
      <c r="G192" s="23">
        <v>971.66135952000002</v>
      </c>
    </row>
    <row r="193" spans="1:7" ht="19.149999999999999" x14ac:dyDescent="0.45">
      <c r="A193" s="10" t="s">
        <v>554</v>
      </c>
      <c r="B193" s="10" t="s">
        <v>1502</v>
      </c>
      <c r="C193" s="10" t="s">
        <v>63</v>
      </c>
      <c r="D193" s="10" t="s">
        <v>553</v>
      </c>
      <c r="E193" s="20">
        <v>1611256000</v>
      </c>
      <c r="F193" s="13" t="s">
        <v>4482</v>
      </c>
      <c r="G193" s="23">
        <v>44406.215360000002</v>
      </c>
    </row>
    <row r="194" spans="1:7" ht="19.149999999999999" x14ac:dyDescent="0.45">
      <c r="A194" s="10" t="s">
        <v>551</v>
      </c>
      <c r="B194" s="10" t="s">
        <v>1502</v>
      </c>
      <c r="C194" s="10" t="s">
        <v>67</v>
      </c>
      <c r="D194" s="10" t="s">
        <v>549</v>
      </c>
      <c r="E194" s="20">
        <v>218983750</v>
      </c>
      <c r="F194" s="13" t="s">
        <v>4481</v>
      </c>
      <c r="G194" s="23">
        <v>4623.1849300000003</v>
      </c>
    </row>
    <row r="195" spans="1:7" x14ac:dyDescent="0.45">
      <c r="A195" s="10" t="s">
        <v>547</v>
      </c>
      <c r="B195" s="10" t="s">
        <v>546</v>
      </c>
      <c r="C195" s="10" t="s">
        <v>63</v>
      </c>
      <c r="D195" s="10" t="s">
        <v>545</v>
      </c>
      <c r="E195" s="20">
        <v>63731171</v>
      </c>
      <c r="F195" s="13" t="s">
        <v>4480</v>
      </c>
      <c r="G195" s="23">
        <v>1886.2514680899999</v>
      </c>
    </row>
    <row r="196" spans="1:7" ht="19.149999999999999" x14ac:dyDescent="0.45">
      <c r="A196" s="10" t="s">
        <v>29</v>
      </c>
      <c r="B196" s="10" t="s">
        <v>2837</v>
      </c>
      <c r="C196" s="10" t="s">
        <v>63</v>
      </c>
      <c r="D196" s="10" t="s">
        <v>542</v>
      </c>
      <c r="E196" s="20">
        <v>5993227240</v>
      </c>
      <c r="F196" s="13" t="s">
        <v>4479</v>
      </c>
      <c r="G196" s="23">
        <v>311468.01966280001</v>
      </c>
    </row>
    <row r="197" spans="1:7" x14ac:dyDescent="0.45">
      <c r="A197" s="10" t="s">
        <v>1498</v>
      </c>
      <c r="B197" s="10" t="s">
        <v>1497</v>
      </c>
      <c r="C197" s="10" t="s">
        <v>63</v>
      </c>
      <c r="D197" s="10" t="s">
        <v>512</v>
      </c>
      <c r="E197" s="20">
        <v>92422370</v>
      </c>
      <c r="F197" s="13" t="s">
        <v>4478</v>
      </c>
      <c r="G197" s="23">
        <v>61636.478553000001</v>
      </c>
    </row>
    <row r="198" spans="1:7" x14ac:dyDescent="0.45">
      <c r="A198" s="10" t="s">
        <v>30</v>
      </c>
      <c r="B198" s="10" t="s">
        <v>540</v>
      </c>
      <c r="C198" s="10" t="s">
        <v>63</v>
      </c>
      <c r="D198" s="10" t="s">
        <v>539</v>
      </c>
      <c r="E198" s="20">
        <v>19259815400</v>
      </c>
      <c r="F198" s="13" t="s">
        <v>4477</v>
      </c>
      <c r="G198" s="23">
        <v>52897.082996099998</v>
      </c>
    </row>
    <row r="199" spans="1:7" ht="19.149999999999999" x14ac:dyDescent="0.45">
      <c r="A199" s="10" t="s">
        <v>537</v>
      </c>
      <c r="B199" s="10" t="s">
        <v>534</v>
      </c>
      <c r="C199" s="10" t="s">
        <v>63</v>
      </c>
      <c r="D199" s="10" t="s">
        <v>536</v>
      </c>
      <c r="E199" s="20">
        <v>3919400</v>
      </c>
      <c r="F199" s="13" t="s">
        <v>4476</v>
      </c>
      <c r="G199" s="23">
        <v>2949.74044</v>
      </c>
    </row>
    <row r="200" spans="1:7" ht="19.149999999999999" x14ac:dyDescent="0.45">
      <c r="A200" s="10" t="s">
        <v>535</v>
      </c>
      <c r="B200" s="10" t="s">
        <v>534</v>
      </c>
      <c r="C200" s="10" t="s">
        <v>67</v>
      </c>
      <c r="D200" s="10" t="s">
        <v>533</v>
      </c>
      <c r="E200" s="20">
        <v>1063512</v>
      </c>
      <c r="F200" s="13" t="s">
        <v>4475</v>
      </c>
      <c r="G200" s="23">
        <v>799.22926800000005</v>
      </c>
    </row>
    <row r="201" spans="1:7" x14ac:dyDescent="0.45">
      <c r="A201" s="10" t="s">
        <v>4069</v>
      </c>
      <c r="B201" s="10" t="s">
        <v>2814</v>
      </c>
      <c r="C201" s="10" t="s">
        <v>63</v>
      </c>
      <c r="D201" s="10" t="s">
        <v>2813</v>
      </c>
      <c r="E201" s="20">
        <v>15445</v>
      </c>
      <c r="F201" s="13"/>
      <c r="G201" s="13">
        <v>0</v>
      </c>
    </row>
    <row r="202" spans="1:7" x14ac:dyDescent="0.45">
      <c r="A202" s="10" t="s">
        <v>532</v>
      </c>
      <c r="B202" s="10" t="s">
        <v>531</v>
      </c>
      <c r="C202" s="10" t="s">
        <v>63</v>
      </c>
      <c r="D202" s="10" t="s">
        <v>530</v>
      </c>
      <c r="E202" s="20">
        <v>74762</v>
      </c>
      <c r="F202" s="13"/>
      <c r="G202" s="13">
        <v>0</v>
      </c>
    </row>
    <row r="203" spans="1:7" x14ac:dyDescent="0.45">
      <c r="A203" s="10" t="s">
        <v>529</v>
      </c>
      <c r="B203" s="10" t="s">
        <v>528</v>
      </c>
      <c r="C203" s="10" t="s">
        <v>63</v>
      </c>
      <c r="D203" s="10" t="s">
        <v>527</v>
      </c>
      <c r="E203" s="20">
        <v>1201562</v>
      </c>
      <c r="F203" s="13" t="s">
        <v>4474</v>
      </c>
      <c r="G203" s="23">
        <v>683.90505915999995</v>
      </c>
    </row>
    <row r="204" spans="1:7" x14ac:dyDescent="0.45">
      <c r="A204" s="10" t="s">
        <v>526</v>
      </c>
      <c r="B204" s="10" t="s">
        <v>523</v>
      </c>
      <c r="C204" s="10" t="s">
        <v>63</v>
      </c>
      <c r="D204" s="10" t="s">
        <v>525</v>
      </c>
      <c r="E204" s="20">
        <v>15198524</v>
      </c>
      <c r="F204" s="13">
        <v>211</v>
      </c>
      <c r="G204" s="23">
        <v>3206.8885639999999</v>
      </c>
    </row>
    <row r="205" spans="1:7" x14ac:dyDescent="0.45">
      <c r="A205" s="10" t="s">
        <v>524</v>
      </c>
      <c r="B205" s="10" t="s">
        <v>523</v>
      </c>
      <c r="C205" s="10" t="s">
        <v>67</v>
      </c>
      <c r="D205" s="10" t="s">
        <v>522</v>
      </c>
      <c r="E205" s="20">
        <v>2861849</v>
      </c>
      <c r="F205" s="13" t="s">
        <v>4473</v>
      </c>
      <c r="G205" s="23">
        <v>575.51783390000003</v>
      </c>
    </row>
    <row r="206" spans="1:7" x14ac:dyDescent="0.45">
      <c r="A206" s="10" t="s">
        <v>31</v>
      </c>
      <c r="B206" s="10" t="s">
        <v>521</v>
      </c>
      <c r="C206" s="10" t="s">
        <v>63</v>
      </c>
      <c r="D206" s="10" t="s">
        <v>520</v>
      </c>
      <c r="E206" s="20">
        <v>3036306000</v>
      </c>
      <c r="F206" s="13" t="s">
        <v>4472</v>
      </c>
      <c r="G206" s="23">
        <v>974441.68458</v>
      </c>
    </row>
    <row r="207" spans="1:7" ht="19.149999999999999" x14ac:dyDescent="0.45">
      <c r="A207" s="10" t="s">
        <v>2827</v>
      </c>
      <c r="B207" s="10" t="s">
        <v>2826</v>
      </c>
      <c r="C207" s="10" t="s">
        <v>63</v>
      </c>
      <c r="D207" s="10" t="s">
        <v>2825</v>
      </c>
      <c r="E207" s="20">
        <v>13693047</v>
      </c>
      <c r="F207" s="13" t="s">
        <v>4471</v>
      </c>
      <c r="G207" s="23">
        <v>145.73372991999997</v>
      </c>
    </row>
    <row r="208" spans="1:7" x14ac:dyDescent="0.45">
      <c r="A208" s="10" t="s">
        <v>518</v>
      </c>
      <c r="B208" s="10" t="s">
        <v>4065</v>
      </c>
      <c r="C208" s="10" t="s">
        <v>63</v>
      </c>
      <c r="D208" s="10" t="s">
        <v>516</v>
      </c>
      <c r="E208" s="20">
        <v>140000000</v>
      </c>
      <c r="F208" s="13" t="s">
        <v>4470</v>
      </c>
      <c r="G208" s="23">
        <v>223.58</v>
      </c>
    </row>
    <row r="209" spans="1:7" x14ac:dyDescent="0.45">
      <c r="A209" s="10" t="s">
        <v>4063</v>
      </c>
      <c r="B209" s="10" t="s">
        <v>4062</v>
      </c>
      <c r="C209" s="10" t="s">
        <v>63</v>
      </c>
      <c r="D209" s="10" t="s">
        <v>4061</v>
      </c>
      <c r="E209" s="20">
        <v>65451744495</v>
      </c>
      <c r="F209" s="13" t="s">
        <v>4469</v>
      </c>
      <c r="G209" s="23">
        <v>41771.30333671</v>
      </c>
    </row>
    <row r="210" spans="1:7" x14ac:dyDescent="0.45">
      <c r="A210" s="10" t="s">
        <v>511</v>
      </c>
      <c r="B210" s="10" t="s">
        <v>510</v>
      </c>
      <c r="C210" s="10" t="s">
        <v>63</v>
      </c>
      <c r="D210" s="10" t="s">
        <v>509</v>
      </c>
      <c r="E210" s="20">
        <v>59327926960</v>
      </c>
      <c r="F210" s="13" t="s">
        <v>4468</v>
      </c>
      <c r="G210" s="23">
        <v>27646.81396336</v>
      </c>
    </row>
    <row r="211" spans="1:7" x14ac:dyDescent="0.45">
      <c r="A211" s="10" t="s">
        <v>4055</v>
      </c>
      <c r="B211" s="10" t="s">
        <v>4054</v>
      </c>
      <c r="C211" s="10" t="s">
        <v>63</v>
      </c>
      <c r="D211" s="10" t="s">
        <v>4053</v>
      </c>
      <c r="E211" s="20">
        <v>47487999252</v>
      </c>
      <c r="F211" s="13" t="s">
        <v>2390</v>
      </c>
      <c r="G211" s="23">
        <v>47867.903246019996</v>
      </c>
    </row>
    <row r="212" spans="1:7" x14ac:dyDescent="0.45">
      <c r="A212" s="10" t="s">
        <v>1488</v>
      </c>
      <c r="B212" s="10" t="s">
        <v>1487</v>
      </c>
      <c r="C212" s="10" t="s">
        <v>63</v>
      </c>
      <c r="D212" s="10" t="s">
        <v>924</v>
      </c>
      <c r="E212" s="20">
        <v>35371898370</v>
      </c>
      <c r="F212" s="13" t="s">
        <v>4467</v>
      </c>
      <c r="G212" s="23">
        <v>57854.276973970002</v>
      </c>
    </row>
    <row r="213" spans="1:7" x14ac:dyDescent="0.45">
      <c r="A213" s="10" t="s">
        <v>507</v>
      </c>
      <c r="B213" s="10" t="s">
        <v>506</v>
      </c>
      <c r="C213" s="10" t="s">
        <v>63</v>
      </c>
      <c r="D213" s="10" t="s">
        <v>505</v>
      </c>
      <c r="E213" s="20">
        <v>1010724</v>
      </c>
      <c r="F213" s="13" t="s">
        <v>4466</v>
      </c>
      <c r="G213" s="23">
        <v>969.08217120000006</v>
      </c>
    </row>
    <row r="214" spans="1:7" x14ac:dyDescent="0.45">
      <c r="A214" s="10" t="s">
        <v>1484</v>
      </c>
      <c r="B214" s="10" t="s">
        <v>503</v>
      </c>
      <c r="C214" s="10" t="s">
        <v>63</v>
      </c>
      <c r="D214" s="10" t="s">
        <v>1483</v>
      </c>
      <c r="E214" s="20">
        <v>35480186</v>
      </c>
      <c r="F214" s="13" t="s">
        <v>4465</v>
      </c>
      <c r="G214" s="23">
        <v>1337.6030122</v>
      </c>
    </row>
    <row r="215" spans="1:7" x14ac:dyDescent="0.45">
      <c r="A215" s="10" t="s">
        <v>504</v>
      </c>
      <c r="B215" s="10" t="s">
        <v>503</v>
      </c>
      <c r="C215" s="10" t="s">
        <v>67</v>
      </c>
      <c r="D215" s="10" t="s">
        <v>502</v>
      </c>
      <c r="E215" s="20">
        <v>2750000</v>
      </c>
      <c r="F215" s="13" t="s">
        <v>4464</v>
      </c>
      <c r="G215" s="23">
        <v>8707.875</v>
      </c>
    </row>
    <row r="216" spans="1:7" x14ac:dyDescent="0.45">
      <c r="A216" s="10" t="s">
        <v>501</v>
      </c>
      <c r="B216" s="10" t="s">
        <v>500</v>
      </c>
      <c r="C216" s="10" t="s">
        <v>63</v>
      </c>
      <c r="D216" s="10" t="s">
        <v>499</v>
      </c>
      <c r="E216" s="20">
        <v>15220793</v>
      </c>
      <c r="F216" s="13" t="s">
        <v>4463</v>
      </c>
      <c r="G216" s="23">
        <v>8555.6077452999998</v>
      </c>
    </row>
    <row r="217" spans="1:7" x14ac:dyDescent="0.45">
      <c r="A217" s="10" t="s">
        <v>4039</v>
      </c>
      <c r="B217" s="10" t="s">
        <v>4038</v>
      </c>
      <c r="C217" s="10" t="s">
        <v>63</v>
      </c>
      <c r="D217" s="10" t="s">
        <v>4037</v>
      </c>
      <c r="E217" s="20">
        <v>240000</v>
      </c>
      <c r="F217" s="13"/>
      <c r="G217" s="13">
        <v>0</v>
      </c>
    </row>
    <row r="218" spans="1:7" x14ac:dyDescent="0.45">
      <c r="A218" s="10" t="s">
        <v>4029</v>
      </c>
      <c r="B218" s="10" t="s">
        <v>4028</v>
      </c>
      <c r="C218" s="10" t="s">
        <v>63</v>
      </c>
      <c r="D218" s="10" t="s">
        <v>4027</v>
      </c>
      <c r="E218" s="20">
        <v>20000000</v>
      </c>
      <c r="F218" s="13"/>
      <c r="G218" s="13">
        <v>0</v>
      </c>
    </row>
    <row r="219" spans="1:7" x14ac:dyDescent="0.45">
      <c r="A219" s="10" t="s">
        <v>498</v>
      </c>
      <c r="B219" s="10" t="s">
        <v>497</v>
      </c>
      <c r="C219" s="10" t="s">
        <v>63</v>
      </c>
      <c r="D219" s="10" t="s">
        <v>496</v>
      </c>
      <c r="E219" s="20">
        <v>101709123</v>
      </c>
      <c r="F219" s="13" t="s">
        <v>4462</v>
      </c>
      <c r="G219" s="23">
        <v>1878.5675018099998</v>
      </c>
    </row>
    <row r="220" spans="1:7" x14ac:dyDescent="0.45">
      <c r="A220" s="10" t="s">
        <v>490</v>
      </c>
      <c r="B220" s="10" t="s">
        <v>489</v>
      </c>
      <c r="C220" s="10" t="s">
        <v>63</v>
      </c>
      <c r="D220" s="10" t="s">
        <v>488</v>
      </c>
      <c r="E220" s="20">
        <v>1567904</v>
      </c>
      <c r="F220" s="13"/>
      <c r="G220" s="13">
        <v>0</v>
      </c>
    </row>
    <row r="221" spans="1:7" x14ac:dyDescent="0.45">
      <c r="A221" s="10" t="s">
        <v>4024</v>
      </c>
      <c r="B221" s="10" t="s">
        <v>4021</v>
      </c>
      <c r="C221" s="10" t="s">
        <v>63</v>
      </c>
      <c r="D221" s="10" t="s">
        <v>4023</v>
      </c>
      <c r="E221" s="20">
        <v>766035008</v>
      </c>
      <c r="F221" s="13" t="s">
        <v>4461</v>
      </c>
      <c r="G221" s="23">
        <v>10984.175979709999</v>
      </c>
    </row>
    <row r="222" spans="1:7" x14ac:dyDescent="0.45">
      <c r="A222" s="10" t="s">
        <v>4022</v>
      </c>
      <c r="B222" s="10" t="s">
        <v>4021</v>
      </c>
      <c r="C222" s="10" t="s">
        <v>67</v>
      </c>
      <c r="D222" s="10" t="s">
        <v>4020</v>
      </c>
      <c r="E222" s="20">
        <v>131328000</v>
      </c>
      <c r="F222" s="13" t="s">
        <v>4460</v>
      </c>
      <c r="G222" s="23">
        <v>1010.3457023999999</v>
      </c>
    </row>
    <row r="223" spans="1:7" x14ac:dyDescent="0.45">
      <c r="A223" s="10" t="s">
        <v>4018</v>
      </c>
      <c r="B223" s="10" t="s">
        <v>4017</v>
      </c>
      <c r="C223" s="10" t="s">
        <v>63</v>
      </c>
      <c r="D223" s="10" t="s">
        <v>4016</v>
      </c>
      <c r="E223" s="20">
        <v>21102142</v>
      </c>
      <c r="F223" s="13"/>
      <c r="G223" s="13">
        <v>0</v>
      </c>
    </row>
    <row r="224" spans="1:7" x14ac:dyDescent="0.45">
      <c r="A224" s="10" t="s">
        <v>1187</v>
      </c>
      <c r="B224" s="10" t="s">
        <v>1186</v>
      </c>
      <c r="C224" s="10" t="s">
        <v>63</v>
      </c>
      <c r="D224" s="10" t="s">
        <v>1185</v>
      </c>
      <c r="E224" s="20">
        <v>40000000</v>
      </c>
      <c r="F224" s="13"/>
      <c r="G224" s="13">
        <v>0</v>
      </c>
    </row>
    <row r="225" spans="1:7" x14ac:dyDescent="0.45">
      <c r="A225" s="10" t="s">
        <v>2811</v>
      </c>
      <c r="B225" s="10" t="s">
        <v>1186</v>
      </c>
      <c r="C225" s="10" t="s">
        <v>63</v>
      </c>
      <c r="D225" s="10" t="s">
        <v>1185</v>
      </c>
      <c r="E225" s="20">
        <v>60000000</v>
      </c>
      <c r="F225" s="13"/>
      <c r="G225" s="13">
        <v>0</v>
      </c>
    </row>
    <row r="226" spans="1:7" x14ac:dyDescent="0.45">
      <c r="A226" s="10" t="s">
        <v>2810</v>
      </c>
      <c r="B226" s="10" t="s">
        <v>1186</v>
      </c>
      <c r="C226" s="10" t="s">
        <v>63</v>
      </c>
      <c r="D226" s="10" t="s">
        <v>1185</v>
      </c>
      <c r="E226" s="20">
        <v>350000000</v>
      </c>
      <c r="F226" s="13"/>
      <c r="G226" s="13">
        <v>0</v>
      </c>
    </row>
    <row r="227" spans="1:7" x14ac:dyDescent="0.45">
      <c r="A227" s="10" t="s">
        <v>2809</v>
      </c>
      <c r="B227" s="10" t="s">
        <v>1186</v>
      </c>
      <c r="C227" s="10" t="s">
        <v>63</v>
      </c>
      <c r="D227" s="10" t="s">
        <v>1185</v>
      </c>
      <c r="E227" s="20">
        <v>50000000</v>
      </c>
      <c r="F227" s="13"/>
      <c r="G227" s="13">
        <v>0</v>
      </c>
    </row>
    <row r="228" spans="1:7" x14ac:dyDescent="0.45">
      <c r="A228" s="10" t="s">
        <v>2808</v>
      </c>
      <c r="B228" s="10" t="s">
        <v>1186</v>
      </c>
      <c r="C228" s="10" t="s">
        <v>63</v>
      </c>
      <c r="D228" s="10" t="s">
        <v>1185</v>
      </c>
      <c r="E228" s="20">
        <v>100000000</v>
      </c>
      <c r="F228" s="13"/>
      <c r="G228" s="13">
        <v>0</v>
      </c>
    </row>
    <row r="229" spans="1:7" x14ac:dyDescent="0.45">
      <c r="A229" s="10" t="s">
        <v>2807</v>
      </c>
      <c r="B229" s="10" t="s">
        <v>1186</v>
      </c>
      <c r="C229" s="10" t="s">
        <v>63</v>
      </c>
      <c r="D229" s="10" t="s">
        <v>1185</v>
      </c>
      <c r="E229" s="20">
        <v>70175439</v>
      </c>
      <c r="F229" s="13"/>
      <c r="G229" s="13">
        <v>0</v>
      </c>
    </row>
    <row r="230" spans="1:7" x14ac:dyDescent="0.45">
      <c r="A230" s="10" t="s">
        <v>51</v>
      </c>
      <c r="B230" s="10" t="s">
        <v>483</v>
      </c>
      <c r="C230" s="10" t="s">
        <v>63</v>
      </c>
      <c r="D230" s="10" t="s">
        <v>482</v>
      </c>
      <c r="E230" s="20">
        <v>124477080</v>
      </c>
      <c r="F230" s="13" t="s">
        <v>4459</v>
      </c>
      <c r="G230" s="23">
        <v>142115.48223600001</v>
      </c>
    </row>
    <row r="231" spans="1:7" x14ac:dyDescent="0.45">
      <c r="A231" s="10" t="s">
        <v>481</v>
      </c>
      <c r="B231" s="10" t="s">
        <v>480</v>
      </c>
      <c r="C231" s="10" t="s">
        <v>63</v>
      </c>
      <c r="D231" s="10" t="s">
        <v>479</v>
      </c>
      <c r="E231" s="20">
        <v>37792603</v>
      </c>
      <c r="F231" s="13" t="s">
        <v>4458</v>
      </c>
      <c r="G231" s="23">
        <v>54009.408947300006</v>
      </c>
    </row>
    <row r="232" spans="1:7" x14ac:dyDescent="0.45">
      <c r="A232" s="10" t="s">
        <v>32</v>
      </c>
      <c r="B232" s="10" t="s">
        <v>478</v>
      </c>
      <c r="C232" s="10" t="s">
        <v>63</v>
      </c>
      <c r="D232" s="10" t="s">
        <v>477</v>
      </c>
      <c r="E232" s="20">
        <v>493260384</v>
      </c>
      <c r="F232" s="13" t="s">
        <v>4457</v>
      </c>
      <c r="G232" s="23">
        <v>36649.246531199999</v>
      </c>
    </row>
    <row r="233" spans="1:7" x14ac:dyDescent="0.45">
      <c r="A233" s="10" t="s">
        <v>4012</v>
      </c>
      <c r="B233" s="10" t="s">
        <v>4011</v>
      </c>
      <c r="C233" s="10" t="s">
        <v>63</v>
      </c>
      <c r="D233" s="10" t="s">
        <v>4010</v>
      </c>
      <c r="E233" s="20">
        <v>156087093</v>
      </c>
      <c r="F233" s="13" t="s">
        <v>4456</v>
      </c>
      <c r="G233" s="23">
        <v>235800.77139510002</v>
      </c>
    </row>
    <row r="234" spans="1:7" x14ac:dyDescent="0.45">
      <c r="A234" s="10" t="s">
        <v>4008</v>
      </c>
      <c r="B234" s="10" t="s">
        <v>4007</v>
      </c>
      <c r="C234" s="10" t="s">
        <v>63</v>
      </c>
      <c r="D234" s="10" t="s">
        <v>4006</v>
      </c>
      <c r="E234" s="20">
        <v>500000000</v>
      </c>
      <c r="F234" s="13"/>
      <c r="G234" s="13">
        <v>0</v>
      </c>
    </row>
    <row r="235" spans="1:7" x14ac:dyDescent="0.45">
      <c r="A235" s="10" t="s">
        <v>475</v>
      </c>
      <c r="B235" s="10" t="s">
        <v>474</v>
      </c>
      <c r="C235" s="10" t="s">
        <v>63</v>
      </c>
      <c r="D235" s="10" t="s">
        <v>473</v>
      </c>
      <c r="E235" s="20">
        <v>100000000</v>
      </c>
      <c r="F235" s="13" t="s">
        <v>4455</v>
      </c>
      <c r="G235" s="23">
        <v>601.70000000000005</v>
      </c>
    </row>
    <row r="236" spans="1:7" x14ac:dyDescent="0.45">
      <c r="A236" s="10" t="s">
        <v>471</v>
      </c>
      <c r="B236" s="10" t="s">
        <v>470</v>
      </c>
      <c r="C236" s="10" t="s">
        <v>63</v>
      </c>
      <c r="D236" s="10" t="s">
        <v>469</v>
      </c>
      <c r="E236" s="20">
        <v>190627747</v>
      </c>
      <c r="F236" s="13" t="s">
        <v>4454</v>
      </c>
      <c r="G236" s="23">
        <v>197318.78091970002</v>
      </c>
    </row>
    <row r="237" spans="1:7" x14ac:dyDescent="0.45">
      <c r="A237" s="10" t="s">
        <v>2801</v>
      </c>
      <c r="B237" s="10" t="s">
        <v>2800</v>
      </c>
      <c r="C237" s="10" t="s">
        <v>63</v>
      </c>
      <c r="D237" s="10" t="s">
        <v>2799</v>
      </c>
      <c r="E237" s="20">
        <v>395815050</v>
      </c>
      <c r="F237" s="13" t="s">
        <v>4453</v>
      </c>
      <c r="G237" s="23">
        <v>241.76383253999998</v>
      </c>
    </row>
    <row r="238" spans="1:7" ht="19.149999999999999" x14ac:dyDescent="0.45">
      <c r="A238" s="10" t="s">
        <v>468</v>
      </c>
      <c r="B238" s="10" t="s">
        <v>464</v>
      </c>
      <c r="C238" s="10" t="s">
        <v>63</v>
      </c>
      <c r="D238" s="10" t="s">
        <v>467</v>
      </c>
      <c r="E238" s="20">
        <v>36210960</v>
      </c>
      <c r="F238" s="13" t="s">
        <v>4452</v>
      </c>
      <c r="G238" s="23">
        <v>2082.8544191999999</v>
      </c>
    </row>
    <row r="239" spans="1:7" ht="19.149999999999999" x14ac:dyDescent="0.45">
      <c r="A239" s="10" t="s">
        <v>465</v>
      </c>
      <c r="B239" s="10" t="s">
        <v>464</v>
      </c>
      <c r="C239" s="10" t="s">
        <v>67</v>
      </c>
      <c r="D239" s="10" t="s">
        <v>463</v>
      </c>
      <c r="E239" s="20">
        <v>11353500</v>
      </c>
      <c r="F239" s="13" t="s">
        <v>4451</v>
      </c>
      <c r="G239" s="23">
        <v>642.26749500000005</v>
      </c>
    </row>
    <row r="240" spans="1:7" ht="19.149999999999999" x14ac:dyDescent="0.45">
      <c r="A240" s="10" t="s">
        <v>456</v>
      </c>
      <c r="B240" s="10" t="s">
        <v>455</v>
      </c>
      <c r="C240" s="10" t="s">
        <v>63</v>
      </c>
      <c r="D240" s="10" t="s">
        <v>454</v>
      </c>
      <c r="E240" s="20">
        <v>796392000</v>
      </c>
      <c r="F240" s="13" t="s">
        <v>4450</v>
      </c>
      <c r="G240" s="23">
        <v>2020.446504</v>
      </c>
    </row>
    <row r="241" spans="1:7" x14ac:dyDescent="0.45">
      <c r="A241" s="10" t="s">
        <v>452</v>
      </c>
      <c r="B241" s="10" t="s">
        <v>451</v>
      </c>
      <c r="C241" s="10" t="s">
        <v>63</v>
      </c>
      <c r="D241" s="10" t="s">
        <v>450</v>
      </c>
      <c r="E241" s="20">
        <v>100000000</v>
      </c>
      <c r="F241" s="13" t="s">
        <v>4449</v>
      </c>
      <c r="G241" s="23">
        <v>806.4</v>
      </c>
    </row>
    <row r="242" spans="1:7" x14ac:dyDescent="0.45">
      <c r="A242" s="10" t="s">
        <v>448</v>
      </c>
      <c r="B242" s="10" t="s">
        <v>447</v>
      </c>
      <c r="C242" s="10" t="s">
        <v>63</v>
      </c>
      <c r="D242" s="10" t="s">
        <v>446</v>
      </c>
      <c r="E242" s="20">
        <v>250000</v>
      </c>
      <c r="F242" s="13" t="s">
        <v>4448</v>
      </c>
      <c r="G242" s="23">
        <v>2186.0250000000001</v>
      </c>
    </row>
    <row r="243" spans="1:7" x14ac:dyDescent="0.45">
      <c r="A243" s="10" t="s">
        <v>3994</v>
      </c>
      <c r="B243" s="10" t="s">
        <v>3993</v>
      </c>
      <c r="C243" s="10" t="s">
        <v>63</v>
      </c>
      <c r="D243" s="10" t="s">
        <v>3992</v>
      </c>
      <c r="E243" s="20">
        <v>500000000</v>
      </c>
      <c r="F243" s="13"/>
      <c r="G243" s="13">
        <v>0</v>
      </c>
    </row>
    <row r="244" spans="1:7" x14ac:dyDescent="0.45">
      <c r="A244" s="10" t="s">
        <v>445</v>
      </c>
      <c r="B244" s="10" t="s">
        <v>444</v>
      </c>
      <c r="C244" s="10" t="s">
        <v>63</v>
      </c>
      <c r="D244" s="10" t="s">
        <v>443</v>
      </c>
      <c r="E244" s="20">
        <v>527142857</v>
      </c>
      <c r="F244" s="13" t="s">
        <v>4447</v>
      </c>
      <c r="G244" s="23">
        <v>12661.97142514</v>
      </c>
    </row>
    <row r="245" spans="1:7" x14ac:dyDescent="0.45">
      <c r="A245" s="10" t="s">
        <v>3990</v>
      </c>
      <c r="B245" s="10" t="s">
        <v>3989</v>
      </c>
      <c r="C245" s="10" t="s">
        <v>63</v>
      </c>
      <c r="D245" s="10" t="s">
        <v>3988</v>
      </c>
      <c r="E245" s="20">
        <v>500000000</v>
      </c>
      <c r="F245" s="13"/>
      <c r="G245" s="13">
        <v>0</v>
      </c>
    </row>
    <row r="246" spans="1:7" x14ac:dyDescent="0.45">
      <c r="A246" s="10" t="s">
        <v>437</v>
      </c>
      <c r="B246" s="10" t="s">
        <v>436</v>
      </c>
      <c r="C246" s="10" t="s">
        <v>63</v>
      </c>
      <c r="D246" s="10" t="s">
        <v>435</v>
      </c>
      <c r="E246" s="20">
        <v>780799808</v>
      </c>
      <c r="F246" s="13" t="s">
        <v>4446</v>
      </c>
      <c r="G246" s="23">
        <v>57357.553895680001</v>
      </c>
    </row>
    <row r="247" spans="1:7" x14ac:dyDescent="0.45">
      <c r="A247" s="10" t="s">
        <v>433</v>
      </c>
      <c r="B247" s="10" t="s">
        <v>432</v>
      </c>
      <c r="C247" s="10" t="s">
        <v>63</v>
      </c>
      <c r="D247" s="10" t="s">
        <v>431</v>
      </c>
      <c r="E247" s="20">
        <v>318890625</v>
      </c>
      <c r="F247" s="13" t="s">
        <v>4445</v>
      </c>
      <c r="G247" s="23">
        <v>5399.1371718800001</v>
      </c>
    </row>
    <row r="248" spans="1:7" x14ac:dyDescent="0.45">
      <c r="A248" s="10" t="s">
        <v>426</v>
      </c>
      <c r="B248" s="10" t="s">
        <v>1463</v>
      </c>
      <c r="C248" s="10" t="s">
        <v>63</v>
      </c>
      <c r="D248" s="10" t="s">
        <v>424</v>
      </c>
      <c r="E248" s="20">
        <v>65050000</v>
      </c>
      <c r="F248" s="13" t="s">
        <v>4444</v>
      </c>
      <c r="G248" s="23">
        <v>638.59585000000004</v>
      </c>
    </row>
    <row r="249" spans="1:7" x14ac:dyDescent="0.45">
      <c r="A249" s="10" t="s">
        <v>418</v>
      </c>
      <c r="B249" s="10" t="s">
        <v>417</v>
      </c>
      <c r="C249" s="10" t="s">
        <v>63</v>
      </c>
      <c r="D249" s="10" t="s">
        <v>416</v>
      </c>
      <c r="E249" s="20">
        <v>1123734</v>
      </c>
      <c r="F249" s="13">
        <v>4821</v>
      </c>
      <c r="G249" s="23">
        <v>5417.5216140000002</v>
      </c>
    </row>
    <row r="250" spans="1:7" x14ac:dyDescent="0.45">
      <c r="A250" s="10" t="s">
        <v>409</v>
      </c>
      <c r="B250" s="10" t="s">
        <v>408</v>
      </c>
      <c r="C250" s="10" t="s">
        <v>63</v>
      </c>
      <c r="D250" s="10" t="s">
        <v>407</v>
      </c>
      <c r="E250" s="20">
        <v>19520000</v>
      </c>
      <c r="F250" s="13" t="s">
        <v>4443</v>
      </c>
      <c r="G250" s="23">
        <v>970.9248</v>
      </c>
    </row>
    <row r="251" spans="1:7" x14ac:dyDescent="0.45">
      <c r="A251" s="10" t="s">
        <v>405</v>
      </c>
      <c r="B251" s="10" t="s">
        <v>404</v>
      </c>
      <c r="C251" s="10" t="s">
        <v>67</v>
      </c>
      <c r="D251" s="10" t="s">
        <v>403</v>
      </c>
      <c r="E251" s="20">
        <v>1000000</v>
      </c>
      <c r="F251" s="13"/>
      <c r="G251" s="13">
        <v>0</v>
      </c>
    </row>
    <row r="252" spans="1:7" x14ac:dyDescent="0.45">
      <c r="A252" s="10" t="s">
        <v>398</v>
      </c>
      <c r="B252" s="10" t="s">
        <v>1449</v>
      </c>
      <c r="C252" s="10" t="s">
        <v>63</v>
      </c>
      <c r="D252" s="10" t="s">
        <v>396</v>
      </c>
      <c r="E252" s="20">
        <v>1551401853</v>
      </c>
      <c r="F252" s="13" t="s">
        <v>4442</v>
      </c>
      <c r="G252" s="23">
        <v>145707.66203376002</v>
      </c>
    </row>
    <row r="253" spans="1:7" x14ac:dyDescent="0.45">
      <c r="A253" s="10" t="s">
        <v>33</v>
      </c>
      <c r="B253" s="10" t="s">
        <v>394</v>
      </c>
      <c r="C253" s="10" t="s">
        <v>63</v>
      </c>
      <c r="D253" s="10" t="s">
        <v>393</v>
      </c>
      <c r="E253" s="20">
        <v>10598177817</v>
      </c>
      <c r="F253" s="13" t="s">
        <v>4441</v>
      </c>
      <c r="G253" s="23">
        <v>2176971.70538997</v>
      </c>
    </row>
    <row r="254" spans="1:7" ht="19.149999999999999" x14ac:dyDescent="0.45">
      <c r="A254" s="10" t="s">
        <v>391</v>
      </c>
      <c r="B254" s="10" t="s">
        <v>390</v>
      </c>
      <c r="C254" s="10" t="s">
        <v>63</v>
      </c>
      <c r="D254" s="10" t="s">
        <v>389</v>
      </c>
      <c r="E254" s="20">
        <v>16305334</v>
      </c>
      <c r="F254" s="13" t="s">
        <v>4440</v>
      </c>
      <c r="G254" s="23">
        <v>2059.3636842000001</v>
      </c>
    </row>
    <row r="255" spans="1:7" x14ac:dyDescent="0.45">
      <c r="A255" s="10" t="s">
        <v>3971</v>
      </c>
      <c r="B255" s="10" t="s">
        <v>3970</v>
      </c>
      <c r="C255" s="10" t="s">
        <v>63</v>
      </c>
      <c r="D255" s="10" t="s">
        <v>3969</v>
      </c>
      <c r="E255" s="20">
        <v>794449</v>
      </c>
      <c r="F255" s="13" t="s">
        <v>4439</v>
      </c>
      <c r="G255" s="23">
        <v>476.4310653</v>
      </c>
    </row>
    <row r="256" spans="1:7" x14ac:dyDescent="0.45">
      <c r="A256" s="10" t="s">
        <v>1167</v>
      </c>
      <c r="B256" s="10" t="s">
        <v>1166</v>
      </c>
      <c r="C256" s="10" t="s">
        <v>63</v>
      </c>
      <c r="D256" s="10" t="s">
        <v>1042</v>
      </c>
      <c r="E256" s="20">
        <v>79537651</v>
      </c>
      <c r="F256" s="13" t="s">
        <v>4438</v>
      </c>
      <c r="G256" s="23">
        <v>6526.0642645500002</v>
      </c>
    </row>
    <row r="257" spans="1:7" x14ac:dyDescent="0.45">
      <c r="A257" s="10" t="s">
        <v>34</v>
      </c>
      <c r="B257" s="10" t="s">
        <v>375</v>
      </c>
      <c r="C257" s="10" t="s">
        <v>63</v>
      </c>
      <c r="D257" s="10" t="s">
        <v>377</v>
      </c>
      <c r="E257" s="20">
        <v>2943258269</v>
      </c>
      <c r="F257" s="13" t="s">
        <v>4437</v>
      </c>
      <c r="G257" s="23">
        <v>341653.41986552003</v>
      </c>
    </row>
    <row r="258" spans="1:7" x14ac:dyDescent="0.45">
      <c r="A258" s="10" t="s">
        <v>35</v>
      </c>
      <c r="B258" s="10" t="s">
        <v>375</v>
      </c>
      <c r="C258" s="10" t="s">
        <v>67</v>
      </c>
      <c r="D258" s="10" t="s">
        <v>374</v>
      </c>
      <c r="E258" s="20">
        <v>242831469</v>
      </c>
      <c r="F258" s="13" t="s">
        <v>4436</v>
      </c>
      <c r="G258" s="23">
        <v>19739.770115009997</v>
      </c>
    </row>
    <row r="259" spans="1:7" x14ac:dyDescent="0.45">
      <c r="A259" s="10" t="s">
        <v>372</v>
      </c>
      <c r="B259" s="10" t="s">
        <v>368</v>
      </c>
      <c r="C259" s="10" t="s">
        <v>63</v>
      </c>
      <c r="D259" s="10" t="s">
        <v>371</v>
      </c>
      <c r="E259" s="20">
        <v>3128764676</v>
      </c>
      <c r="F259" s="13" t="s">
        <v>4435</v>
      </c>
      <c r="G259" s="23">
        <v>1127.450351</v>
      </c>
    </row>
    <row r="260" spans="1:7" x14ac:dyDescent="0.45">
      <c r="A260" s="10" t="s">
        <v>369</v>
      </c>
      <c r="B260" s="10" t="s">
        <v>368</v>
      </c>
      <c r="C260" s="10" t="s">
        <v>67</v>
      </c>
      <c r="D260" s="10" t="s">
        <v>367</v>
      </c>
      <c r="E260" s="20">
        <v>925737256</v>
      </c>
      <c r="F260" s="13" t="s">
        <v>4434</v>
      </c>
      <c r="G260" s="23">
        <v>356.71433685000005</v>
      </c>
    </row>
    <row r="261" spans="1:7" x14ac:dyDescent="0.45">
      <c r="A261" s="10" t="s">
        <v>3963</v>
      </c>
      <c r="B261" s="10" t="s">
        <v>1028</v>
      </c>
      <c r="C261" s="10" t="s">
        <v>63</v>
      </c>
      <c r="D261" s="10" t="s">
        <v>1027</v>
      </c>
      <c r="E261" s="20">
        <v>80700000</v>
      </c>
      <c r="F261" s="13"/>
      <c r="G261" s="13">
        <v>0</v>
      </c>
    </row>
    <row r="262" spans="1:7" ht="25.5" x14ac:dyDescent="0.45">
      <c r="A262" s="10" t="s">
        <v>3961</v>
      </c>
      <c r="B262" s="10" t="s">
        <v>3960</v>
      </c>
      <c r="C262" s="10" t="s">
        <v>63</v>
      </c>
      <c r="D262" s="10" t="s">
        <v>3959</v>
      </c>
      <c r="E262" s="20">
        <v>866470878</v>
      </c>
      <c r="F262" s="13"/>
      <c r="G262" s="13">
        <v>0</v>
      </c>
    </row>
    <row r="263" spans="1:7" x14ac:dyDescent="0.45">
      <c r="A263" s="10" t="s">
        <v>362</v>
      </c>
      <c r="B263" s="10" t="s">
        <v>361</v>
      </c>
      <c r="C263" s="10" t="s">
        <v>63</v>
      </c>
      <c r="D263" s="10" t="s">
        <v>360</v>
      </c>
      <c r="E263" s="20">
        <v>42984000</v>
      </c>
      <c r="F263" s="13" t="s">
        <v>4433</v>
      </c>
      <c r="G263" s="23">
        <v>1203.9818399999999</v>
      </c>
    </row>
    <row r="264" spans="1:7" x14ac:dyDescent="0.45">
      <c r="A264" s="10" t="s">
        <v>358</v>
      </c>
      <c r="B264" s="10" t="s">
        <v>357</v>
      </c>
      <c r="C264" s="10" t="s">
        <v>63</v>
      </c>
      <c r="D264" s="10" t="s">
        <v>356</v>
      </c>
      <c r="E264" s="20">
        <v>109000000</v>
      </c>
      <c r="F264" s="13"/>
      <c r="G264" s="13">
        <v>0</v>
      </c>
    </row>
    <row r="265" spans="1:7" x14ac:dyDescent="0.45">
      <c r="A265" s="10" t="s">
        <v>355</v>
      </c>
      <c r="B265" s="10" t="s">
        <v>354</v>
      </c>
      <c r="C265" s="10" t="s">
        <v>63</v>
      </c>
      <c r="D265" s="10" t="s">
        <v>353</v>
      </c>
      <c r="E265" s="20">
        <v>5012985740</v>
      </c>
      <c r="F265" s="13" t="s">
        <v>4432</v>
      </c>
      <c r="G265" s="23">
        <v>3133.1160875</v>
      </c>
    </row>
    <row r="266" spans="1:7" x14ac:dyDescent="0.45">
      <c r="A266" s="10" t="s">
        <v>3956</v>
      </c>
      <c r="B266" s="10" t="s">
        <v>3955</v>
      </c>
      <c r="C266" s="10" t="s">
        <v>63</v>
      </c>
      <c r="D266" s="10" t="s">
        <v>3954</v>
      </c>
      <c r="E266" s="20">
        <v>1000</v>
      </c>
      <c r="F266" s="13"/>
      <c r="G266" s="13">
        <v>0</v>
      </c>
    </row>
    <row r="267" spans="1:7" ht="19.149999999999999" x14ac:dyDescent="0.45">
      <c r="A267" s="10" t="s">
        <v>351</v>
      </c>
      <c r="B267" s="10" t="s">
        <v>350</v>
      </c>
      <c r="C267" s="10" t="s">
        <v>63</v>
      </c>
      <c r="D267" s="10" t="s">
        <v>349</v>
      </c>
      <c r="E267" s="20">
        <v>206940220</v>
      </c>
      <c r="F267" s="13" t="s">
        <v>4431</v>
      </c>
      <c r="G267" s="23">
        <v>740.43210715999999</v>
      </c>
    </row>
    <row r="268" spans="1:7" x14ac:dyDescent="0.45">
      <c r="A268" s="10" t="s">
        <v>347</v>
      </c>
      <c r="B268" s="10" t="s">
        <v>2772</v>
      </c>
      <c r="C268" s="10" t="s">
        <v>63</v>
      </c>
      <c r="D268" s="10" t="s">
        <v>346</v>
      </c>
      <c r="E268" s="20">
        <v>3538928532</v>
      </c>
      <c r="F268" s="13" t="s">
        <v>4430</v>
      </c>
      <c r="G268" s="23">
        <v>1692.6695168599999</v>
      </c>
    </row>
    <row r="269" spans="1:7" x14ac:dyDescent="0.45">
      <c r="A269" s="10" t="s">
        <v>345</v>
      </c>
      <c r="B269" s="10" t="s">
        <v>2772</v>
      </c>
      <c r="C269" s="10" t="s">
        <v>67</v>
      </c>
      <c r="D269" s="10" t="s">
        <v>343</v>
      </c>
      <c r="E269" s="20">
        <v>521993080</v>
      </c>
      <c r="F269" s="13" t="s">
        <v>4429</v>
      </c>
      <c r="G269" s="23">
        <v>234.74028808</v>
      </c>
    </row>
    <row r="270" spans="1:7" x14ac:dyDescent="0.45">
      <c r="A270" s="10" t="s">
        <v>341</v>
      </c>
      <c r="B270" s="10" t="s">
        <v>337</v>
      </c>
      <c r="C270" s="10" t="s">
        <v>63</v>
      </c>
      <c r="D270" s="10" t="s">
        <v>340</v>
      </c>
      <c r="E270" s="20">
        <v>4865127996</v>
      </c>
      <c r="F270" s="13" t="s">
        <v>4428</v>
      </c>
      <c r="G270" s="23">
        <v>360.60328706000001</v>
      </c>
    </row>
    <row r="271" spans="1:7" x14ac:dyDescent="0.45">
      <c r="A271" s="10" t="s">
        <v>338</v>
      </c>
      <c r="B271" s="10" t="s">
        <v>337</v>
      </c>
      <c r="C271" s="10" t="s">
        <v>67</v>
      </c>
      <c r="D271" s="10" t="s">
        <v>336</v>
      </c>
      <c r="E271" s="20">
        <v>1493316000</v>
      </c>
      <c r="F271" s="13" t="s">
        <v>4427</v>
      </c>
      <c r="G271" s="23">
        <v>82.83423852</v>
      </c>
    </row>
    <row r="272" spans="1:7" x14ac:dyDescent="0.45">
      <c r="A272" s="10" t="s">
        <v>39</v>
      </c>
      <c r="B272" s="10" t="s">
        <v>1151</v>
      </c>
      <c r="C272" s="10" t="s">
        <v>63</v>
      </c>
      <c r="D272" s="10" t="s">
        <v>334</v>
      </c>
      <c r="E272" s="20">
        <v>21586948000</v>
      </c>
      <c r="F272" s="13" t="s">
        <v>4426</v>
      </c>
      <c r="G272" s="23">
        <v>1844388.83712</v>
      </c>
    </row>
    <row r="273" spans="1:7" x14ac:dyDescent="0.45">
      <c r="A273" s="10" t="s">
        <v>40</v>
      </c>
      <c r="B273" s="10" t="s">
        <v>1151</v>
      </c>
      <c r="C273" s="10" t="s">
        <v>67</v>
      </c>
      <c r="D273" s="10" t="s">
        <v>331</v>
      </c>
      <c r="E273" s="20">
        <v>1000000000</v>
      </c>
      <c r="F273" s="13" t="s">
        <v>4425</v>
      </c>
      <c r="G273" s="23">
        <v>61430</v>
      </c>
    </row>
    <row r="274" spans="1:7" x14ac:dyDescent="0.45">
      <c r="A274" s="10" t="s">
        <v>3946</v>
      </c>
      <c r="B274" s="10" t="s">
        <v>3945</v>
      </c>
      <c r="C274" s="10" t="s">
        <v>63</v>
      </c>
      <c r="D274" s="10" t="s">
        <v>3944</v>
      </c>
      <c r="E274" s="20">
        <v>75000000</v>
      </c>
      <c r="F274" s="13" t="s">
        <v>4424</v>
      </c>
      <c r="G274" s="23">
        <v>7499.25</v>
      </c>
    </row>
    <row r="275" spans="1:7" x14ac:dyDescent="0.45">
      <c r="A275" s="10" t="s">
        <v>329</v>
      </c>
      <c r="B275" s="10" t="s">
        <v>1429</v>
      </c>
      <c r="C275" s="10" t="s">
        <v>63</v>
      </c>
      <c r="D275" s="10" t="s">
        <v>328</v>
      </c>
      <c r="E275" s="20">
        <v>620500000</v>
      </c>
      <c r="F275" s="13" t="s">
        <v>4423</v>
      </c>
      <c r="G275" s="23">
        <v>6826.741</v>
      </c>
    </row>
    <row r="276" spans="1:7" x14ac:dyDescent="0.45">
      <c r="A276" s="10" t="s">
        <v>326</v>
      </c>
      <c r="B276" s="10" t="s">
        <v>1429</v>
      </c>
      <c r="C276" s="10" t="s">
        <v>67</v>
      </c>
      <c r="D276" s="10" t="s">
        <v>324</v>
      </c>
      <c r="E276" s="20">
        <v>150000000</v>
      </c>
      <c r="F276" s="13" t="s">
        <v>4422</v>
      </c>
      <c r="G276" s="23">
        <v>3982.5</v>
      </c>
    </row>
    <row r="277" spans="1:7" x14ac:dyDescent="0.45">
      <c r="A277" s="10" t="s">
        <v>323</v>
      </c>
      <c r="B277" s="10" t="s">
        <v>322</v>
      </c>
      <c r="C277" s="10" t="s">
        <v>63</v>
      </c>
      <c r="D277" s="10" t="s">
        <v>321</v>
      </c>
      <c r="E277" s="20">
        <v>100000</v>
      </c>
      <c r="F277" s="13" t="s">
        <v>4421</v>
      </c>
      <c r="G277" s="23">
        <v>116.38</v>
      </c>
    </row>
    <row r="278" spans="1:7" x14ac:dyDescent="0.45">
      <c r="A278" s="10" t="s">
        <v>1148</v>
      </c>
      <c r="B278" s="10" t="s">
        <v>1147</v>
      </c>
      <c r="C278" s="10" t="s">
        <v>63</v>
      </c>
      <c r="D278" s="10" t="s">
        <v>1146</v>
      </c>
      <c r="E278" s="20">
        <v>22568000</v>
      </c>
      <c r="F278" s="13" t="s">
        <v>4420</v>
      </c>
      <c r="G278" s="23">
        <v>2738.17544</v>
      </c>
    </row>
    <row r="279" spans="1:7" x14ac:dyDescent="0.45">
      <c r="A279" s="10" t="s">
        <v>320</v>
      </c>
      <c r="B279" s="10" t="s">
        <v>319</v>
      </c>
      <c r="C279" s="10" t="s">
        <v>63</v>
      </c>
      <c r="D279" s="10" t="s">
        <v>318</v>
      </c>
      <c r="E279" s="20">
        <v>4741299639</v>
      </c>
      <c r="F279" s="13" t="s">
        <v>4419</v>
      </c>
      <c r="G279" s="23">
        <v>699294.28375611</v>
      </c>
    </row>
    <row r="280" spans="1:7" x14ac:dyDescent="0.45">
      <c r="A280" s="10" t="s">
        <v>2762</v>
      </c>
      <c r="B280" s="10" t="s">
        <v>2761</v>
      </c>
      <c r="C280" s="10" t="s">
        <v>63</v>
      </c>
      <c r="D280" s="10" t="s">
        <v>2760</v>
      </c>
      <c r="E280" s="20">
        <v>9547087190</v>
      </c>
      <c r="F280" s="13" t="s">
        <v>4418</v>
      </c>
      <c r="G280" s="23">
        <v>5083.3465743199995</v>
      </c>
    </row>
    <row r="281" spans="1:7" x14ac:dyDescent="0.45">
      <c r="A281" s="10" t="s">
        <v>3937</v>
      </c>
      <c r="B281" s="10" t="s">
        <v>3936</v>
      </c>
      <c r="C281" s="10" t="s">
        <v>63</v>
      </c>
      <c r="D281" s="10" t="s">
        <v>3935</v>
      </c>
      <c r="E281" s="20">
        <v>8349873575</v>
      </c>
      <c r="F281" s="13" t="s">
        <v>4417</v>
      </c>
      <c r="G281" s="23">
        <v>37766.478179730002</v>
      </c>
    </row>
    <row r="282" spans="1:7" x14ac:dyDescent="0.45">
      <c r="A282" s="10" t="s">
        <v>43</v>
      </c>
      <c r="B282" s="10" t="s">
        <v>310</v>
      </c>
      <c r="C282" s="10" t="s">
        <v>63</v>
      </c>
      <c r="D282" s="10" t="s">
        <v>312</v>
      </c>
      <c r="E282" s="20">
        <v>35725994705</v>
      </c>
      <c r="F282" s="13" t="s">
        <v>4416</v>
      </c>
      <c r="G282" s="23">
        <v>942094.48037084995</v>
      </c>
    </row>
    <row r="283" spans="1:7" x14ac:dyDescent="0.45">
      <c r="A283" s="10" t="s">
        <v>44</v>
      </c>
      <c r="B283" s="10" t="s">
        <v>310</v>
      </c>
      <c r="C283" s="10" t="s">
        <v>67</v>
      </c>
      <c r="D283" s="10" t="s">
        <v>309</v>
      </c>
      <c r="E283" s="20">
        <v>7701998235</v>
      </c>
      <c r="F283" s="13" t="s">
        <v>4415</v>
      </c>
      <c r="G283" s="23">
        <v>141824.59549929001</v>
      </c>
    </row>
    <row r="284" spans="1:7" ht="19.149999999999999" x14ac:dyDescent="0.45">
      <c r="A284" s="10" t="s">
        <v>1421</v>
      </c>
      <c r="B284" s="10" t="s">
        <v>3925</v>
      </c>
      <c r="C284" s="10" t="s">
        <v>63</v>
      </c>
      <c r="D284" s="10" t="s">
        <v>1419</v>
      </c>
      <c r="E284" s="20">
        <v>18550851</v>
      </c>
      <c r="F284" s="13" t="s">
        <v>4414</v>
      </c>
      <c r="G284" s="23">
        <v>87046.158147299997</v>
      </c>
    </row>
    <row r="285" spans="1:7" x14ac:dyDescent="0.45">
      <c r="A285" s="10" t="s">
        <v>3923</v>
      </c>
      <c r="B285" s="10" t="s">
        <v>3922</v>
      </c>
      <c r="C285" s="10" t="s">
        <v>63</v>
      </c>
      <c r="D285" s="10" t="s">
        <v>3921</v>
      </c>
      <c r="E285" s="20">
        <v>6295555</v>
      </c>
      <c r="F285" s="13" t="s">
        <v>4413</v>
      </c>
      <c r="G285" s="23">
        <v>11126.763907</v>
      </c>
    </row>
    <row r="286" spans="1:7" ht="19.149999999999999" x14ac:dyDescent="0.45">
      <c r="A286" s="10" t="s">
        <v>307</v>
      </c>
      <c r="B286" s="10" t="s">
        <v>1140</v>
      </c>
      <c r="C286" s="10" t="s">
        <v>63</v>
      </c>
      <c r="D286" s="10" t="s">
        <v>306</v>
      </c>
      <c r="E286" s="20">
        <v>859074636</v>
      </c>
      <c r="F286" s="13" t="s">
        <v>4412</v>
      </c>
      <c r="G286" s="23">
        <v>1019.20614815</v>
      </c>
    </row>
    <row r="287" spans="1:7" ht="19.149999999999999" x14ac:dyDescent="0.45">
      <c r="A287" s="10" t="s">
        <v>304</v>
      </c>
      <c r="B287" s="10" t="s">
        <v>1140</v>
      </c>
      <c r="C287" s="10" t="s">
        <v>67</v>
      </c>
      <c r="D287" s="10" t="s">
        <v>302</v>
      </c>
      <c r="E287" s="20">
        <v>262100364</v>
      </c>
      <c r="F287" s="13" t="s">
        <v>4411</v>
      </c>
      <c r="G287" s="23">
        <v>67.962624390000002</v>
      </c>
    </row>
    <row r="288" spans="1:7" x14ac:dyDescent="0.45">
      <c r="A288" s="10" t="s">
        <v>3917</v>
      </c>
      <c r="B288" s="10" t="s">
        <v>3916</v>
      </c>
      <c r="C288" s="10" t="s">
        <v>63</v>
      </c>
      <c r="D288" s="10" t="s">
        <v>3915</v>
      </c>
      <c r="E288" s="20">
        <v>10099488</v>
      </c>
      <c r="F288" s="13" t="s">
        <v>4410</v>
      </c>
      <c r="G288" s="23">
        <v>1527.6485548800001</v>
      </c>
    </row>
    <row r="289" spans="1:7" x14ac:dyDescent="0.45">
      <c r="A289" s="10" t="s">
        <v>38</v>
      </c>
      <c r="B289" s="10" t="s">
        <v>300</v>
      </c>
      <c r="C289" s="10" t="s">
        <v>63</v>
      </c>
      <c r="D289" s="10" t="s">
        <v>299</v>
      </c>
      <c r="E289" s="20">
        <v>34270159</v>
      </c>
      <c r="F289" s="13" t="s">
        <v>4409</v>
      </c>
      <c r="G289" s="23">
        <v>13337.945882799999</v>
      </c>
    </row>
    <row r="290" spans="1:7" ht="19.149999999999999" x14ac:dyDescent="0.45">
      <c r="A290" s="10" t="s">
        <v>1416</v>
      </c>
      <c r="B290" s="10" t="s">
        <v>1412</v>
      </c>
      <c r="C290" s="10" t="s">
        <v>63</v>
      </c>
      <c r="D290" s="10" t="s">
        <v>1415</v>
      </c>
      <c r="E290" s="20">
        <v>523038198</v>
      </c>
      <c r="F290" s="13" t="s">
        <v>4408</v>
      </c>
      <c r="G290" s="23">
        <v>601.44162387999995</v>
      </c>
    </row>
    <row r="291" spans="1:7" ht="19.149999999999999" x14ac:dyDescent="0.45">
      <c r="A291" s="10" t="s">
        <v>1413</v>
      </c>
      <c r="B291" s="10" t="s">
        <v>1412</v>
      </c>
      <c r="C291" s="10" t="s">
        <v>67</v>
      </c>
      <c r="D291" s="10" t="s">
        <v>1411</v>
      </c>
      <c r="E291" s="20">
        <v>174346066</v>
      </c>
      <c r="F291" s="13" t="s">
        <v>4407</v>
      </c>
      <c r="G291" s="23">
        <v>126.90650144</v>
      </c>
    </row>
    <row r="292" spans="1:7" x14ac:dyDescent="0.45">
      <c r="A292" s="10" t="s">
        <v>3911</v>
      </c>
      <c r="B292" s="10" t="s">
        <v>3910</v>
      </c>
      <c r="C292" s="10" t="s">
        <v>63</v>
      </c>
      <c r="D292" s="10" t="s">
        <v>3909</v>
      </c>
      <c r="E292" s="20">
        <v>48129120</v>
      </c>
      <c r="F292" s="13" t="s">
        <v>4406</v>
      </c>
      <c r="G292" s="23">
        <v>5425.5956976000007</v>
      </c>
    </row>
    <row r="293" spans="1:7" x14ac:dyDescent="0.45">
      <c r="A293" s="10" t="s">
        <v>298</v>
      </c>
      <c r="B293" s="10" t="s">
        <v>1138</v>
      </c>
      <c r="C293" s="10" t="s">
        <v>67</v>
      </c>
      <c r="D293" s="10" t="s">
        <v>296</v>
      </c>
      <c r="E293" s="13">
        <v>740</v>
      </c>
      <c r="F293" s="13"/>
      <c r="G293" s="13">
        <v>0</v>
      </c>
    </row>
    <row r="294" spans="1:7" x14ac:dyDescent="0.45">
      <c r="A294" s="10" t="s">
        <v>295</v>
      </c>
      <c r="B294" s="10" t="s">
        <v>294</v>
      </c>
      <c r="C294" s="10" t="s">
        <v>63</v>
      </c>
      <c r="D294" s="10" t="s">
        <v>293</v>
      </c>
      <c r="E294" s="20">
        <v>25670000</v>
      </c>
      <c r="F294" s="13" t="s">
        <v>4405</v>
      </c>
      <c r="G294" s="23">
        <v>12616.805</v>
      </c>
    </row>
    <row r="295" spans="1:7" ht="19.149999999999999" x14ac:dyDescent="0.45">
      <c r="A295" s="10" t="s">
        <v>292</v>
      </c>
      <c r="B295" s="10" t="s">
        <v>291</v>
      </c>
      <c r="C295" s="10" t="s">
        <v>63</v>
      </c>
      <c r="D295" s="10" t="s">
        <v>290</v>
      </c>
      <c r="E295" s="20">
        <v>9623736</v>
      </c>
      <c r="F295" s="13" t="s">
        <v>4404</v>
      </c>
      <c r="G295" s="23">
        <v>2333.8522173599999</v>
      </c>
    </row>
    <row r="296" spans="1:7" x14ac:dyDescent="0.45">
      <c r="A296" s="10" t="s">
        <v>289</v>
      </c>
      <c r="B296" s="10" t="s">
        <v>288</v>
      </c>
      <c r="C296" s="10" t="s">
        <v>63</v>
      </c>
      <c r="D296" s="10" t="s">
        <v>287</v>
      </c>
      <c r="E296" s="20">
        <v>153846100</v>
      </c>
      <c r="F296" s="13" t="s">
        <v>4403</v>
      </c>
      <c r="G296" s="23">
        <v>24149.222317</v>
      </c>
    </row>
    <row r="297" spans="1:7" x14ac:dyDescent="0.45">
      <c r="A297" s="10" t="s">
        <v>3905</v>
      </c>
      <c r="B297" s="10" t="s">
        <v>3904</v>
      </c>
      <c r="C297" s="10" t="s">
        <v>63</v>
      </c>
      <c r="D297" s="10" t="s">
        <v>3903</v>
      </c>
      <c r="E297" s="20">
        <v>508706000</v>
      </c>
      <c r="F297" s="13" t="s">
        <v>4402</v>
      </c>
      <c r="G297" s="23">
        <v>4777.2580459999999</v>
      </c>
    </row>
    <row r="298" spans="1:7" x14ac:dyDescent="0.45">
      <c r="A298" s="10" t="s">
        <v>285</v>
      </c>
      <c r="B298" s="10" t="s">
        <v>281</v>
      </c>
      <c r="C298" s="10" t="s">
        <v>63</v>
      </c>
      <c r="D298" s="10" t="s">
        <v>284</v>
      </c>
      <c r="E298" s="20">
        <v>13753240</v>
      </c>
      <c r="F298" s="13" t="s">
        <v>4401</v>
      </c>
      <c r="G298" s="23">
        <v>356.48398080000004</v>
      </c>
    </row>
    <row r="299" spans="1:7" x14ac:dyDescent="0.45">
      <c r="A299" s="10" t="s">
        <v>282</v>
      </c>
      <c r="B299" s="10" t="s">
        <v>281</v>
      </c>
      <c r="C299" s="10" t="s">
        <v>67</v>
      </c>
      <c r="D299" s="10" t="s">
        <v>280</v>
      </c>
      <c r="E299" s="20">
        <v>667744</v>
      </c>
      <c r="F299" s="13"/>
      <c r="G299" s="13">
        <v>0</v>
      </c>
    </row>
    <row r="300" spans="1:7" ht="19.149999999999999" x14ac:dyDescent="0.45">
      <c r="A300" s="10" t="s">
        <v>279</v>
      </c>
      <c r="B300" s="10" t="s">
        <v>276</v>
      </c>
      <c r="C300" s="10" t="s">
        <v>63</v>
      </c>
      <c r="D300" s="10" t="s">
        <v>278</v>
      </c>
      <c r="E300" s="20">
        <v>1525986880</v>
      </c>
      <c r="F300" s="13" t="s">
        <v>4400</v>
      </c>
      <c r="G300" s="23">
        <v>323.81441594</v>
      </c>
    </row>
    <row r="301" spans="1:7" ht="19.149999999999999" x14ac:dyDescent="0.45">
      <c r="A301" s="10" t="s">
        <v>277</v>
      </c>
      <c r="B301" s="10" t="s">
        <v>276</v>
      </c>
      <c r="C301" s="10" t="s">
        <v>67</v>
      </c>
      <c r="D301" s="10" t="s">
        <v>275</v>
      </c>
      <c r="E301" s="20">
        <v>217961420</v>
      </c>
      <c r="F301" s="13" t="s">
        <v>4399</v>
      </c>
      <c r="G301" s="23">
        <v>47.434943830000002</v>
      </c>
    </row>
    <row r="302" spans="1:7" x14ac:dyDescent="0.45">
      <c r="A302" s="10" t="s">
        <v>3898</v>
      </c>
      <c r="B302" s="10" t="s">
        <v>3897</v>
      </c>
      <c r="C302" s="10" t="s">
        <v>63</v>
      </c>
      <c r="D302" s="10" t="s">
        <v>3896</v>
      </c>
      <c r="E302" s="20">
        <v>615000</v>
      </c>
      <c r="F302" s="13"/>
      <c r="G302" s="13">
        <v>0</v>
      </c>
    </row>
    <row r="303" spans="1:7" x14ac:dyDescent="0.45">
      <c r="A303" s="10" t="s">
        <v>46</v>
      </c>
      <c r="B303" s="10" t="s">
        <v>272</v>
      </c>
      <c r="C303" s="10" t="s">
        <v>63</v>
      </c>
      <c r="D303" s="10" t="s">
        <v>274</v>
      </c>
      <c r="E303" s="20">
        <v>2178690700</v>
      </c>
      <c r="F303" s="13" t="s">
        <v>4398</v>
      </c>
      <c r="G303" s="23">
        <v>389157.73283400002</v>
      </c>
    </row>
    <row r="304" spans="1:7" x14ac:dyDescent="0.45">
      <c r="A304" s="10" t="s">
        <v>47</v>
      </c>
      <c r="B304" s="10" t="s">
        <v>272</v>
      </c>
      <c r="C304" s="10" t="s">
        <v>67</v>
      </c>
      <c r="D304" s="10" t="s">
        <v>271</v>
      </c>
      <c r="E304" s="20">
        <v>147508500</v>
      </c>
      <c r="F304" s="13" t="s">
        <v>3770</v>
      </c>
      <c r="G304" s="23">
        <v>12401.039595</v>
      </c>
    </row>
    <row r="305" spans="1:7" x14ac:dyDescent="0.45">
      <c r="A305" s="10" t="s">
        <v>1404</v>
      </c>
      <c r="B305" s="10" t="s">
        <v>1403</v>
      </c>
      <c r="C305" s="10" t="s">
        <v>63</v>
      </c>
      <c r="D305" s="10" t="s">
        <v>1402</v>
      </c>
      <c r="E305" s="20">
        <v>728220000</v>
      </c>
      <c r="F305" s="13" t="s">
        <v>4397</v>
      </c>
      <c r="G305" s="23">
        <v>3295.9237199999998</v>
      </c>
    </row>
    <row r="306" spans="1:7" x14ac:dyDescent="0.45">
      <c r="A306" s="10" t="s">
        <v>2742</v>
      </c>
      <c r="B306" s="10" t="s">
        <v>2741</v>
      </c>
      <c r="C306" s="10" t="s">
        <v>63</v>
      </c>
      <c r="D306" s="10" t="s">
        <v>2740</v>
      </c>
      <c r="E306" s="20">
        <v>2620975719</v>
      </c>
      <c r="F306" s="13" t="s">
        <v>4396</v>
      </c>
      <c r="G306" s="23">
        <v>61446.154756240001</v>
      </c>
    </row>
    <row r="307" spans="1:7" x14ac:dyDescent="0.45">
      <c r="A307" s="10" t="s">
        <v>267</v>
      </c>
      <c r="B307" s="10" t="s">
        <v>266</v>
      </c>
      <c r="C307" s="10" t="s">
        <v>63</v>
      </c>
      <c r="D307" s="10" t="s">
        <v>265</v>
      </c>
      <c r="E307" s="20">
        <v>3854341416571</v>
      </c>
      <c r="F307" s="13" t="s">
        <v>4395</v>
      </c>
      <c r="G307" s="23">
        <v>26259.6280711</v>
      </c>
    </row>
    <row r="308" spans="1:7" x14ac:dyDescent="0.45">
      <c r="A308" s="10" t="s">
        <v>263</v>
      </c>
      <c r="B308" s="10" t="s">
        <v>259</v>
      </c>
      <c r="C308" s="10" t="s">
        <v>63</v>
      </c>
      <c r="D308" s="10" t="s">
        <v>262</v>
      </c>
      <c r="E308" s="20">
        <v>1458401856250</v>
      </c>
      <c r="F308" s="13" t="s">
        <v>4394</v>
      </c>
      <c r="G308" s="23">
        <v>2816.1739844200001</v>
      </c>
    </row>
    <row r="309" spans="1:7" x14ac:dyDescent="0.45">
      <c r="A309" s="10" t="s">
        <v>260</v>
      </c>
      <c r="B309" s="10" t="s">
        <v>259</v>
      </c>
      <c r="C309" s="10" t="s">
        <v>67</v>
      </c>
      <c r="D309" s="10" t="s">
        <v>258</v>
      </c>
      <c r="E309" s="20">
        <v>16500533681</v>
      </c>
      <c r="F309" s="13" t="s">
        <v>4393</v>
      </c>
      <c r="G309" s="23">
        <v>39.997293640000002</v>
      </c>
    </row>
    <row r="310" spans="1:7" x14ac:dyDescent="0.45">
      <c r="A310" s="10" t="s">
        <v>256</v>
      </c>
      <c r="B310" s="10" t="s">
        <v>3887</v>
      </c>
      <c r="C310" s="10" t="s">
        <v>63</v>
      </c>
      <c r="D310" s="10" t="s">
        <v>255</v>
      </c>
      <c r="E310" s="20">
        <v>1912505577759</v>
      </c>
      <c r="F310" s="13" t="s">
        <v>4392</v>
      </c>
      <c r="G310" s="23">
        <v>8436.0621034899996</v>
      </c>
    </row>
    <row r="311" spans="1:7" x14ac:dyDescent="0.45">
      <c r="A311" s="10" t="s">
        <v>253</v>
      </c>
      <c r="B311" s="10" t="s">
        <v>3887</v>
      </c>
      <c r="C311" s="10" t="s">
        <v>67</v>
      </c>
      <c r="D311" s="10" t="s">
        <v>251</v>
      </c>
      <c r="E311" s="20">
        <v>75272938838</v>
      </c>
      <c r="F311" s="13" t="s">
        <v>4391</v>
      </c>
      <c r="G311" s="23">
        <v>339.63150004000005</v>
      </c>
    </row>
    <row r="312" spans="1:7" x14ac:dyDescent="0.45">
      <c r="A312" s="10" t="s">
        <v>1393</v>
      </c>
      <c r="B312" s="10" t="s">
        <v>1392</v>
      </c>
      <c r="C312" s="10" t="s">
        <v>63</v>
      </c>
      <c r="D312" s="10" t="s">
        <v>1391</v>
      </c>
      <c r="E312" s="20">
        <v>1230254011959</v>
      </c>
      <c r="F312" s="13" t="s">
        <v>4390</v>
      </c>
      <c r="G312" s="23">
        <v>4451.0590152700006</v>
      </c>
    </row>
    <row r="313" spans="1:7" x14ac:dyDescent="0.45">
      <c r="A313" s="10" t="s">
        <v>1389</v>
      </c>
      <c r="B313" s="10" t="s">
        <v>1388</v>
      </c>
      <c r="C313" s="10" t="s">
        <v>63</v>
      </c>
      <c r="D313" s="10" t="s">
        <v>1387</v>
      </c>
      <c r="E313" s="20">
        <v>1862882135385</v>
      </c>
      <c r="F313" s="13" t="s">
        <v>4389</v>
      </c>
      <c r="G313" s="23">
        <v>6041.3267650500002</v>
      </c>
    </row>
    <row r="314" spans="1:7" x14ac:dyDescent="0.45">
      <c r="A314" s="10" t="s">
        <v>1385</v>
      </c>
      <c r="B314" s="10" t="s">
        <v>1384</v>
      </c>
      <c r="C314" s="10" t="s">
        <v>63</v>
      </c>
      <c r="D314" s="10" t="s">
        <v>1383</v>
      </c>
      <c r="E314" s="20">
        <v>7837294563235</v>
      </c>
      <c r="F314" s="13" t="s">
        <v>4388</v>
      </c>
      <c r="G314" s="23">
        <v>11740.267255729999</v>
      </c>
    </row>
    <row r="315" spans="1:7" x14ac:dyDescent="0.45">
      <c r="A315" s="10" t="s">
        <v>3882</v>
      </c>
      <c r="B315" s="10" t="s">
        <v>3881</v>
      </c>
      <c r="C315" s="10" t="s">
        <v>63</v>
      </c>
      <c r="D315" s="10" t="s">
        <v>3880</v>
      </c>
      <c r="E315" s="20">
        <v>880387078</v>
      </c>
      <c r="F315" s="13" t="s">
        <v>4387</v>
      </c>
      <c r="G315" s="23">
        <v>19254.945782939998</v>
      </c>
    </row>
    <row r="316" spans="1:7" x14ac:dyDescent="0.45">
      <c r="A316" s="10" t="s">
        <v>3878</v>
      </c>
      <c r="B316" s="10" t="s">
        <v>3877</v>
      </c>
      <c r="C316" s="10" t="s">
        <v>63</v>
      </c>
      <c r="D316" s="10" t="s">
        <v>3876</v>
      </c>
      <c r="E316" s="20">
        <v>512827729472</v>
      </c>
      <c r="F316" s="13" t="s">
        <v>4386</v>
      </c>
      <c r="G316" s="23">
        <v>7426.7711782100005</v>
      </c>
    </row>
    <row r="317" spans="1:7" x14ac:dyDescent="0.45">
      <c r="A317" s="10" t="s">
        <v>249</v>
      </c>
      <c r="B317" s="10" t="s">
        <v>248</v>
      </c>
      <c r="C317" s="10" t="s">
        <v>63</v>
      </c>
      <c r="D317" s="10" t="s">
        <v>247</v>
      </c>
      <c r="E317" s="20">
        <v>1357945609114</v>
      </c>
      <c r="F317" s="13" t="s">
        <v>4385</v>
      </c>
      <c r="G317" s="23">
        <v>1442.13823688</v>
      </c>
    </row>
    <row r="318" spans="1:7" x14ac:dyDescent="0.45">
      <c r="A318" s="10" t="s">
        <v>245</v>
      </c>
      <c r="B318" s="10" t="s">
        <v>244</v>
      </c>
      <c r="C318" s="10" t="s">
        <v>63</v>
      </c>
      <c r="D318" s="10" t="s">
        <v>243</v>
      </c>
      <c r="E318" s="20">
        <v>2008931928</v>
      </c>
      <c r="F318" s="13"/>
      <c r="G318" s="13">
        <v>0</v>
      </c>
    </row>
    <row r="319" spans="1:7" x14ac:dyDescent="0.45">
      <c r="A319" s="10" t="s">
        <v>3873</v>
      </c>
      <c r="B319" s="10" t="s">
        <v>3872</v>
      </c>
      <c r="C319" s="10" t="s">
        <v>63</v>
      </c>
      <c r="D319" s="10" t="s">
        <v>3871</v>
      </c>
      <c r="E319" s="20">
        <v>285134</v>
      </c>
      <c r="F319" s="13"/>
      <c r="G319" s="13">
        <v>0</v>
      </c>
    </row>
    <row r="320" spans="1:7" x14ac:dyDescent="0.45">
      <c r="A320" s="10" t="s">
        <v>2729</v>
      </c>
      <c r="B320" s="10" t="s">
        <v>2726</v>
      </c>
      <c r="C320" s="10" t="s">
        <v>63</v>
      </c>
      <c r="D320" s="10" t="s">
        <v>1457</v>
      </c>
      <c r="E320" s="20">
        <v>14996968366</v>
      </c>
      <c r="F320" s="13" t="s">
        <v>3614</v>
      </c>
      <c r="G320" s="23">
        <v>1115024.5980121002</v>
      </c>
    </row>
    <row r="321" spans="1:7" x14ac:dyDescent="0.45">
      <c r="A321" s="10" t="s">
        <v>2727</v>
      </c>
      <c r="B321" s="10" t="s">
        <v>2726</v>
      </c>
      <c r="C321" s="10" t="s">
        <v>67</v>
      </c>
      <c r="D321" s="10" t="s">
        <v>1453</v>
      </c>
      <c r="E321" s="20">
        <v>450000000</v>
      </c>
      <c r="F321" s="13" t="s">
        <v>4384</v>
      </c>
      <c r="G321" s="23">
        <v>30415.5</v>
      </c>
    </row>
    <row r="322" spans="1:7" ht="19.149999999999999" x14ac:dyDescent="0.45">
      <c r="A322" s="10" t="s">
        <v>239</v>
      </c>
      <c r="B322" s="10" t="s">
        <v>235</v>
      </c>
      <c r="C322" s="10" t="s">
        <v>63</v>
      </c>
      <c r="D322" s="10" t="s">
        <v>238</v>
      </c>
      <c r="E322" s="20">
        <v>3819315580</v>
      </c>
      <c r="F322" s="13" t="s">
        <v>4383</v>
      </c>
      <c r="G322" s="23">
        <v>1609.8415169699999</v>
      </c>
    </row>
    <row r="323" spans="1:7" ht="19.149999999999999" x14ac:dyDescent="0.45">
      <c r="A323" s="10" t="s">
        <v>236</v>
      </c>
      <c r="B323" s="10" t="s">
        <v>235</v>
      </c>
      <c r="C323" s="10" t="s">
        <v>67</v>
      </c>
      <c r="D323" s="10" t="s">
        <v>234</v>
      </c>
      <c r="E323" s="20">
        <v>576693000</v>
      </c>
      <c r="F323" s="13" t="s">
        <v>4382</v>
      </c>
      <c r="G323" s="23">
        <v>186.56018549999999</v>
      </c>
    </row>
    <row r="324" spans="1:7" x14ac:dyDescent="0.45">
      <c r="A324" s="10" t="s">
        <v>2722</v>
      </c>
      <c r="B324" s="10" t="s">
        <v>2721</v>
      </c>
      <c r="C324" s="10" t="s">
        <v>63</v>
      </c>
      <c r="D324" s="10" t="s">
        <v>2720</v>
      </c>
      <c r="E324" s="20">
        <v>30000</v>
      </c>
      <c r="F324" s="13"/>
      <c r="G324" s="13">
        <v>0</v>
      </c>
    </row>
    <row r="325" spans="1:7" x14ac:dyDescent="0.45">
      <c r="A325" s="10" t="s">
        <v>1378</v>
      </c>
      <c r="B325" s="10" t="s">
        <v>1377</v>
      </c>
      <c r="C325" s="10" t="s">
        <v>63</v>
      </c>
      <c r="D325" s="10" t="s">
        <v>1376</v>
      </c>
      <c r="E325" s="20">
        <v>1000</v>
      </c>
      <c r="F325" s="13"/>
      <c r="G325" s="13">
        <v>0</v>
      </c>
    </row>
    <row r="326" spans="1:7" x14ac:dyDescent="0.45">
      <c r="A326" s="10" t="s">
        <v>232</v>
      </c>
      <c r="B326" s="10" t="s">
        <v>1375</v>
      </c>
      <c r="C326" s="10" t="s">
        <v>63</v>
      </c>
      <c r="D326" s="10" t="s">
        <v>230</v>
      </c>
      <c r="E326" s="20">
        <v>13894778</v>
      </c>
      <c r="F326" s="13" t="s">
        <v>4381</v>
      </c>
      <c r="G326" s="23">
        <v>48841.534147800005</v>
      </c>
    </row>
    <row r="327" spans="1:7" ht="19.149999999999999" x14ac:dyDescent="0.45">
      <c r="A327" s="10" t="s">
        <v>45</v>
      </c>
      <c r="B327" s="10" t="s">
        <v>229</v>
      </c>
      <c r="C327" s="10" t="s">
        <v>63</v>
      </c>
      <c r="D327" s="10" t="s">
        <v>228</v>
      </c>
      <c r="E327" s="20">
        <v>937586094</v>
      </c>
      <c r="F327" s="13" t="s">
        <v>1867</v>
      </c>
      <c r="G327" s="23">
        <v>80923.055773140004</v>
      </c>
    </row>
    <row r="328" spans="1:7" x14ac:dyDescent="0.45">
      <c r="A328" s="10" t="s">
        <v>48</v>
      </c>
      <c r="B328" s="10" t="s">
        <v>226</v>
      </c>
      <c r="C328" s="10" t="s">
        <v>67</v>
      </c>
      <c r="D328" s="10" t="s">
        <v>225</v>
      </c>
      <c r="E328" s="20">
        <v>1554875</v>
      </c>
      <c r="F328" s="13">
        <v>46752</v>
      </c>
      <c r="G328" s="23">
        <v>72693.516000000003</v>
      </c>
    </row>
    <row r="329" spans="1:7" x14ac:dyDescent="0.45">
      <c r="A329" s="10" t="s">
        <v>224</v>
      </c>
      <c r="B329" s="10" t="s">
        <v>1126</v>
      </c>
      <c r="C329" s="10" t="s">
        <v>67</v>
      </c>
      <c r="D329" s="10" t="s">
        <v>222</v>
      </c>
      <c r="E329" s="20">
        <v>490000</v>
      </c>
      <c r="F329" s="13"/>
      <c r="G329" s="13">
        <v>0</v>
      </c>
    </row>
    <row r="330" spans="1:7" x14ac:dyDescent="0.45">
      <c r="A330" s="10" t="s">
        <v>3852</v>
      </c>
      <c r="B330" s="10" t="s">
        <v>3851</v>
      </c>
      <c r="C330" s="10" t="s">
        <v>63</v>
      </c>
      <c r="D330" s="10" t="s">
        <v>3850</v>
      </c>
      <c r="E330" s="20">
        <v>750000</v>
      </c>
      <c r="F330" s="13"/>
      <c r="G330" s="13">
        <v>0</v>
      </c>
    </row>
    <row r="331" spans="1:7" x14ac:dyDescent="0.45">
      <c r="A331" s="10" t="s">
        <v>221</v>
      </c>
      <c r="B331" s="10" t="s">
        <v>1125</v>
      </c>
      <c r="C331" s="10" t="s">
        <v>63</v>
      </c>
      <c r="D331" s="10" t="s">
        <v>219</v>
      </c>
      <c r="E331" s="20">
        <v>20843976400</v>
      </c>
      <c r="F331" s="13" t="s">
        <v>4380</v>
      </c>
      <c r="G331" s="23">
        <v>3410.9082980999997</v>
      </c>
    </row>
    <row r="332" spans="1:7" x14ac:dyDescent="0.45">
      <c r="A332" s="10" t="s">
        <v>217</v>
      </c>
      <c r="B332" s="10" t="s">
        <v>216</v>
      </c>
      <c r="C332" s="10" t="s">
        <v>63</v>
      </c>
      <c r="D332" s="10" t="s">
        <v>215</v>
      </c>
      <c r="E332" s="20">
        <v>39860000</v>
      </c>
      <c r="F332" s="13" t="s">
        <v>4379</v>
      </c>
      <c r="G332" s="23">
        <v>157.04839999999999</v>
      </c>
    </row>
    <row r="333" spans="1:7" x14ac:dyDescent="0.45">
      <c r="A333" s="10" t="s">
        <v>213</v>
      </c>
      <c r="B333" s="10" t="s">
        <v>212</v>
      </c>
      <c r="C333" s="10" t="s">
        <v>63</v>
      </c>
      <c r="D333" s="10" t="s">
        <v>211</v>
      </c>
      <c r="E333" s="20">
        <v>8220000</v>
      </c>
      <c r="F333" s="13"/>
      <c r="G333" s="13">
        <v>0</v>
      </c>
    </row>
    <row r="334" spans="1:7" x14ac:dyDescent="0.45">
      <c r="A334" s="10" t="s">
        <v>2713</v>
      </c>
      <c r="B334" s="10" t="s">
        <v>2712</v>
      </c>
      <c r="C334" s="10" t="s">
        <v>63</v>
      </c>
      <c r="D334" s="10" t="s">
        <v>2711</v>
      </c>
      <c r="E334" s="20">
        <v>268972500</v>
      </c>
      <c r="F334" s="13" t="s">
        <v>4378</v>
      </c>
      <c r="G334" s="23">
        <v>6939.7594724999999</v>
      </c>
    </row>
    <row r="335" spans="1:7" x14ac:dyDescent="0.45">
      <c r="A335" s="10" t="s">
        <v>210</v>
      </c>
      <c r="B335" s="10" t="s">
        <v>209</v>
      </c>
      <c r="C335" s="10" t="s">
        <v>63</v>
      </c>
      <c r="D335" s="10" t="s">
        <v>208</v>
      </c>
      <c r="E335" s="20">
        <v>3725819763</v>
      </c>
      <c r="F335" s="13" t="s">
        <v>4377</v>
      </c>
      <c r="G335" s="23">
        <v>10139.44590303</v>
      </c>
    </row>
    <row r="336" spans="1:7" ht="19.149999999999999" x14ac:dyDescent="0.45">
      <c r="A336" s="10" t="s">
        <v>1365</v>
      </c>
      <c r="B336" s="10" t="s">
        <v>1361</v>
      </c>
      <c r="C336" s="10" t="s">
        <v>63</v>
      </c>
      <c r="D336" s="10" t="s">
        <v>1364</v>
      </c>
      <c r="E336" s="20">
        <v>167566476</v>
      </c>
      <c r="F336" s="13" t="s">
        <v>4376</v>
      </c>
      <c r="G336" s="23">
        <v>270.77066857</v>
      </c>
    </row>
    <row r="337" spans="1:7" ht="19.149999999999999" x14ac:dyDescent="0.45">
      <c r="A337" s="10" t="s">
        <v>1362</v>
      </c>
      <c r="B337" s="10" t="s">
        <v>1361</v>
      </c>
      <c r="C337" s="10" t="s">
        <v>67</v>
      </c>
      <c r="D337" s="10" t="s">
        <v>1360</v>
      </c>
      <c r="E337" s="20">
        <v>21854448</v>
      </c>
      <c r="F337" s="13"/>
      <c r="G337" s="13">
        <v>0</v>
      </c>
    </row>
    <row r="338" spans="1:7" x14ac:dyDescent="0.45">
      <c r="A338" s="10" t="s">
        <v>1359</v>
      </c>
      <c r="B338" s="10" t="s">
        <v>1358</v>
      </c>
      <c r="C338" s="10" t="s">
        <v>63</v>
      </c>
      <c r="D338" s="10" t="s">
        <v>1357</v>
      </c>
      <c r="E338" s="20">
        <v>284483373</v>
      </c>
      <c r="F338" s="13" t="s">
        <v>4375</v>
      </c>
      <c r="G338" s="23">
        <v>7558.7232206099998</v>
      </c>
    </row>
    <row r="339" spans="1:7" x14ac:dyDescent="0.45">
      <c r="A339" s="10" t="s">
        <v>204</v>
      </c>
      <c r="B339" s="10" t="s">
        <v>203</v>
      </c>
      <c r="C339" s="10" t="s">
        <v>63</v>
      </c>
      <c r="D339" s="10" t="s">
        <v>202</v>
      </c>
      <c r="E339" s="20">
        <v>36109217</v>
      </c>
      <c r="F339" s="13" t="s">
        <v>4374</v>
      </c>
      <c r="G339" s="23">
        <v>89171.711381500005</v>
      </c>
    </row>
    <row r="340" spans="1:7" x14ac:dyDescent="0.45">
      <c r="A340" s="10" t="s">
        <v>201</v>
      </c>
      <c r="B340" s="10" t="s">
        <v>200</v>
      </c>
      <c r="C340" s="10" t="s">
        <v>63</v>
      </c>
      <c r="D340" s="10" t="s">
        <v>2703</v>
      </c>
      <c r="E340" s="20">
        <v>204623976099</v>
      </c>
      <c r="F340" s="13" t="s">
        <v>4373</v>
      </c>
      <c r="G340" s="23">
        <v>38467.261266850001</v>
      </c>
    </row>
    <row r="341" spans="1:7" x14ac:dyDescent="0.45">
      <c r="A341" s="10" t="s">
        <v>197</v>
      </c>
      <c r="B341" s="10" t="s">
        <v>196</v>
      </c>
      <c r="C341" s="10" t="s">
        <v>63</v>
      </c>
      <c r="D341" s="10" t="s">
        <v>195</v>
      </c>
      <c r="E341" s="20">
        <v>599737</v>
      </c>
      <c r="F341" s="13" t="s">
        <v>4372</v>
      </c>
      <c r="G341" s="23">
        <v>1778.9398894000001</v>
      </c>
    </row>
    <row r="342" spans="1:7" x14ac:dyDescent="0.45">
      <c r="A342" s="10" t="s">
        <v>194</v>
      </c>
      <c r="B342" s="10" t="s">
        <v>193</v>
      </c>
      <c r="C342" s="10" t="s">
        <v>63</v>
      </c>
      <c r="D342" s="10" t="s">
        <v>192</v>
      </c>
      <c r="E342" s="20">
        <v>70000000</v>
      </c>
      <c r="F342" s="13" t="s">
        <v>4371</v>
      </c>
      <c r="G342" s="23">
        <v>461.517</v>
      </c>
    </row>
    <row r="343" spans="1:7" x14ac:dyDescent="0.45">
      <c r="A343" s="10" t="s">
        <v>49</v>
      </c>
      <c r="B343" s="10" t="s">
        <v>1352</v>
      </c>
      <c r="C343" s="10" t="s">
        <v>63</v>
      </c>
      <c r="D343" s="10" t="s">
        <v>190</v>
      </c>
      <c r="E343" s="20">
        <v>3094637905</v>
      </c>
      <c r="F343" s="13" t="s">
        <v>4370</v>
      </c>
      <c r="G343" s="23">
        <v>760414.42601659999</v>
      </c>
    </row>
    <row r="344" spans="1:7" x14ac:dyDescent="0.45">
      <c r="A344" s="10" t="s">
        <v>188</v>
      </c>
      <c r="B344" s="10" t="s">
        <v>187</v>
      </c>
      <c r="C344" s="10" t="s">
        <v>63</v>
      </c>
      <c r="D344" s="10" t="s">
        <v>186</v>
      </c>
      <c r="E344" s="20">
        <v>547761</v>
      </c>
      <c r="F344" s="13">
        <v>5430</v>
      </c>
      <c r="G344" s="23">
        <v>2974.3422300000002</v>
      </c>
    </row>
    <row r="345" spans="1:7" x14ac:dyDescent="0.45">
      <c r="A345" s="10" t="s">
        <v>185</v>
      </c>
      <c r="B345" s="10" t="s">
        <v>184</v>
      </c>
      <c r="C345" s="10" t="s">
        <v>63</v>
      </c>
      <c r="D345" s="10" t="s">
        <v>183</v>
      </c>
      <c r="E345" s="20">
        <v>292575808568</v>
      </c>
      <c r="F345" s="13" t="s">
        <v>4369</v>
      </c>
      <c r="G345" s="23">
        <v>28438.368592810002</v>
      </c>
    </row>
    <row r="346" spans="1:7" x14ac:dyDescent="0.45">
      <c r="A346" s="10" t="s">
        <v>3826</v>
      </c>
      <c r="B346" s="10" t="s">
        <v>3825</v>
      </c>
      <c r="C346" s="10" t="s">
        <v>63</v>
      </c>
      <c r="D346" s="10" t="s">
        <v>3824</v>
      </c>
      <c r="E346" s="20">
        <v>7000000</v>
      </c>
      <c r="F346" s="13"/>
      <c r="G346" s="13">
        <v>0</v>
      </c>
    </row>
    <row r="347" spans="1:7" x14ac:dyDescent="0.45">
      <c r="A347" s="10" t="s">
        <v>181</v>
      </c>
      <c r="B347" s="10" t="s">
        <v>1118</v>
      </c>
      <c r="C347" s="10" t="s">
        <v>63</v>
      </c>
      <c r="D347" s="10" t="s">
        <v>179</v>
      </c>
      <c r="E347" s="20">
        <v>577208000</v>
      </c>
      <c r="F347" s="13" t="s">
        <v>4368</v>
      </c>
      <c r="G347" s="23">
        <v>11595.531512</v>
      </c>
    </row>
    <row r="348" spans="1:7" x14ac:dyDescent="0.45">
      <c r="A348" s="10" t="s">
        <v>177</v>
      </c>
      <c r="B348" s="10" t="s">
        <v>176</v>
      </c>
      <c r="C348" s="10" t="s">
        <v>63</v>
      </c>
      <c r="D348" s="10" t="s">
        <v>175</v>
      </c>
      <c r="E348" s="20">
        <v>22000000</v>
      </c>
      <c r="F348" s="13" t="s">
        <v>4367</v>
      </c>
      <c r="G348" s="23">
        <v>4386.8</v>
      </c>
    </row>
    <row r="349" spans="1:7" ht="19.149999999999999" x14ac:dyDescent="0.45">
      <c r="A349" s="10" t="s">
        <v>165</v>
      </c>
      <c r="B349" s="10" t="s">
        <v>164</v>
      </c>
      <c r="C349" s="10" t="s">
        <v>63</v>
      </c>
      <c r="D349" s="10" t="s">
        <v>163</v>
      </c>
      <c r="E349" s="20">
        <v>29165220</v>
      </c>
      <c r="F349" s="13" t="s">
        <v>4366</v>
      </c>
      <c r="G349" s="23">
        <v>449.20271844000001</v>
      </c>
    </row>
    <row r="350" spans="1:7" x14ac:dyDescent="0.45">
      <c r="A350" s="10" t="s">
        <v>1346</v>
      </c>
      <c r="B350" s="10" t="s">
        <v>1345</v>
      </c>
      <c r="C350" s="10" t="s">
        <v>63</v>
      </c>
      <c r="D350" s="10" t="s">
        <v>1344</v>
      </c>
      <c r="E350" s="20">
        <v>500000000</v>
      </c>
      <c r="F350" s="13"/>
      <c r="G350" s="13">
        <v>0</v>
      </c>
    </row>
    <row r="351" spans="1:7" ht="19.149999999999999" x14ac:dyDescent="0.45">
      <c r="A351" s="10" t="s">
        <v>161</v>
      </c>
      <c r="B351" s="10" t="s">
        <v>157</v>
      </c>
      <c r="C351" s="10" t="s">
        <v>63</v>
      </c>
      <c r="D351" s="10" t="s">
        <v>160</v>
      </c>
      <c r="E351" s="20">
        <v>319595965</v>
      </c>
      <c r="F351" s="13" t="s">
        <v>4365</v>
      </c>
      <c r="G351" s="23">
        <v>616.08514173000003</v>
      </c>
    </row>
    <row r="352" spans="1:7" ht="19.149999999999999" x14ac:dyDescent="0.45">
      <c r="A352" s="10" t="s">
        <v>158</v>
      </c>
      <c r="B352" s="10" t="s">
        <v>157</v>
      </c>
      <c r="C352" s="10" t="s">
        <v>67</v>
      </c>
      <c r="D352" s="10" t="s">
        <v>156</v>
      </c>
      <c r="E352" s="20">
        <v>80499134</v>
      </c>
      <c r="F352" s="13" t="s">
        <v>4364</v>
      </c>
      <c r="G352" s="23">
        <v>148.44845300999998</v>
      </c>
    </row>
    <row r="353" spans="1:7" x14ac:dyDescent="0.45">
      <c r="A353" s="10" t="s">
        <v>155</v>
      </c>
      <c r="B353" s="10" t="s">
        <v>152</v>
      </c>
      <c r="C353" s="10" t="s">
        <v>63</v>
      </c>
      <c r="D353" s="10" t="s">
        <v>154</v>
      </c>
      <c r="E353" s="20">
        <v>18091110</v>
      </c>
      <c r="F353" s="13">
        <v>472</v>
      </c>
      <c r="G353" s="23">
        <v>8539.0039199999992</v>
      </c>
    </row>
    <row r="354" spans="1:7" x14ac:dyDescent="0.45">
      <c r="A354" s="10" t="s">
        <v>153</v>
      </c>
      <c r="B354" s="10" t="s">
        <v>152</v>
      </c>
      <c r="C354" s="10" t="s">
        <v>67</v>
      </c>
      <c r="D354" s="10" t="s">
        <v>151</v>
      </c>
      <c r="E354" s="20">
        <v>5883050</v>
      </c>
      <c r="F354" s="13" t="s">
        <v>4363</v>
      </c>
      <c r="G354" s="23">
        <v>2054.6552124999998</v>
      </c>
    </row>
    <row r="355" spans="1:7" x14ac:dyDescent="0.45">
      <c r="A355" s="10" t="s">
        <v>150</v>
      </c>
      <c r="B355" s="10" t="s">
        <v>149</v>
      </c>
      <c r="C355" s="10" t="s">
        <v>63</v>
      </c>
      <c r="D355" s="10" t="s">
        <v>148</v>
      </c>
      <c r="E355" s="20">
        <v>5005605</v>
      </c>
      <c r="F355" s="13" t="s">
        <v>4362</v>
      </c>
      <c r="G355" s="23">
        <v>780.37381949999997</v>
      </c>
    </row>
    <row r="356" spans="1:7" x14ac:dyDescent="0.45">
      <c r="A356" s="10" t="s">
        <v>3810</v>
      </c>
      <c r="B356" s="10" t="s">
        <v>3809</v>
      </c>
      <c r="C356" s="10" t="s">
        <v>63</v>
      </c>
      <c r="D356" s="10" t="s">
        <v>3808</v>
      </c>
      <c r="E356" s="20">
        <v>20334996</v>
      </c>
      <c r="F356" s="13" t="s">
        <v>4361</v>
      </c>
      <c r="G356" s="23">
        <v>224.53902583000001</v>
      </c>
    </row>
    <row r="357" spans="1:7" ht="19.149999999999999" x14ac:dyDescent="0.45">
      <c r="A357" s="10" t="s">
        <v>146</v>
      </c>
      <c r="B357" s="10" t="s">
        <v>142</v>
      </c>
      <c r="C357" s="10" t="s">
        <v>63</v>
      </c>
      <c r="D357" s="10" t="s">
        <v>145</v>
      </c>
      <c r="E357" s="20">
        <v>43358822914</v>
      </c>
      <c r="F357" s="13" t="s">
        <v>4360</v>
      </c>
      <c r="G357" s="23">
        <v>9613.9518047199999</v>
      </c>
    </row>
    <row r="358" spans="1:7" ht="19.149999999999999" x14ac:dyDescent="0.45">
      <c r="A358" s="10" t="s">
        <v>143</v>
      </c>
      <c r="B358" s="10" t="s">
        <v>142</v>
      </c>
      <c r="C358" s="10" t="s">
        <v>67</v>
      </c>
      <c r="D358" s="10" t="s">
        <v>141</v>
      </c>
      <c r="E358" s="20">
        <v>2075149384</v>
      </c>
      <c r="F358" s="13" t="s">
        <v>4359</v>
      </c>
      <c r="G358" s="23">
        <v>495.10989152999997</v>
      </c>
    </row>
    <row r="359" spans="1:7" x14ac:dyDescent="0.45">
      <c r="A359" s="10" t="s">
        <v>1339</v>
      </c>
      <c r="B359" s="10" t="s">
        <v>1338</v>
      </c>
      <c r="C359" s="10" t="s">
        <v>63</v>
      </c>
      <c r="D359" s="10" t="s">
        <v>1337</v>
      </c>
      <c r="E359" s="20">
        <v>10000000</v>
      </c>
      <c r="F359" s="13" t="s">
        <v>4358</v>
      </c>
      <c r="G359" s="23">
        <v>7493</v>
      </c>
    </row>
    <row r="360" spans="1:7" ht="19.149999999999999" x14ac:dyDescent="0.45">
      <c r="A360" s="10" t="s">
        <v>139</v>
      </c>
      <c r="B360" s="10" t="s">
        <v>136</v>
      </c>
      <c r="C360" s="10" t="s">
        <v>63</v>
      </c>
      <c r="D360" s="10" t="s">
        <v>138</v>
      </c>
      <c r="E360" s="20">
        <v>56151024</v>
      </c>
      <c r="F360" s="13" t="s">
        <v>4357</v>
      </c>
      <c r="G360" s="23">
        <v>547.75323911999999</v>
      </c>
    </row>
    <row r="361" spans="1:7" ht="19.149999999999999" x14ac:dyDescent="0.45">
      <c r="A361" s="10" t="s">
        <v>137</v>
      </c>
      <c r="B361" s="10" t="s">
        <v>136</v>
      </c>
      <c r="C361" s="10" t="s">
        <v>67</v>
      </c>
      <c r="D361" s="10" t="s">
        <v>135</v>
      </c>
      <c r="E361" s="20">
        <v>18716678</v>
      </c>
      <c r="F361" s="13" t="s">
        <v>4356</v>
      </c>
      <c r="G361" s="23">
        <v>179.45550865999999</v>
      </c>
    </row>
    <row r="362" spans="1:7" x14ac:dyDescent="0.45">
      <c r="A362" s="10" t="s">
        <v>14</v>
      </c>
      <c r="B362" s="10" t="s">
        <v>133</v>
      </c>
      <c r="C362" s="10" t="s">
        <v>63</v>
      </c>
      <c r="D362" s="10" t="s">
        <v>132</v>
      </c>
      <c r="E362" s="20">
        <v>11529538</v>
      </c>
      <c r="F362" s="13" t="s">
        <v>4355</v>
      </c>
      <c r="G362" s="23">
        <v>57635.007508199997</v>
      </c>
    </row>
    <row r="363" spans="1:7" x14ac:dyDescent="0.45">
      <c r="A363" s="10" t="s">
        <v>3800</v>
      </c>
      <c r="B363" s="10" t="s">
        <v>3799</v>
      </c>
      <c r="C363" s="10" t="s">
        <v>63</v>
      </c>
      <c r="D363" s="10" t="s">
        <v>3798</v>
      </c>
      <c r="E363" s="20">
        <v>1717433</v>
      </c>
      <c r="F363" s="13">
        <v>40020</v>
      </c>
      <c r="G363" s="23">
        <v>68731.668659999996</v>
      </c>
    </row>
    <row r="364" spans="1:7" x14ac:dyDescent="0.45">
      <c r="A364" s="10" t="s">
        <v>13</v>
      </c>
      <c r="B364" s="10" t="s">
        <v>126</v>
      </c>
      <c r="C364" s="10" t="s">
        <v>63</v>
      </c>
      <c r="D364" s="10" t="s">
        <v>125</v>
      </c>
      <c r="E364" s="20">
        <v>10460541337338</v>
      </c>
      <c r="F364" s="13" t="s">
        <v>4354</v>
      </c>
      <c r="G364" s="23">
        <v>587045.57985141</v>
      </c>
    </row>
    <row r="365" spans="1:7" x14ac:dyDescent="0.45">
      <c r="A365" s="10" t="s">
        <v>123</v>
      </c>
      <c r="B365" s="10" t="s">
        <v>122</v>
      </c>
      <c r="C365" s="10" t="s">
        <v>63</v>
      </c>
      <c r="D365" s="10" t="s">
        <v>121</v>
      </c>
      <c r="E365" s="20">
        <v>30011859694</v>
      </c>
      <c r="F365" s="13" t="s">
        <v>4353</v>
      </c>
      <c r="G365" s="23">
        <v>39237.505363939999</v>
      </c>
    </row>
    <row r="366" spans="1:7" ht="19.149999999999999" x14ac:dyDescent="0.45">
      <c r="A366" s="10" t="s">
        <v>2681</v>
      </c>
      <c r="B366" s="10" t="s">
        <v>2680</v>
      </c>
      <c r="C366" s="10" t="s">
        <v>63</v>
      </c>
      <c r="D366" s="10" t="s">
        <v>2679</v>
      </c>
      <c r="E366" s="20">
        <v>50000000</v>
      </c>
      <c r="F366" s="13"/>
      <c r="G366" s="13">
        <v>0</v>
      </c>
    </row>
    <row r="367" spans="1:7" x14ac:dyDescent="0.45">
      <c r="A367" s="10" t="s">
        <v>115</v>
      </c>
      <c r="B367" s="10" t="s">
        <v>1328</v>
      </c>
      <c r="C367" s="10" t="s">
        <v>63</v>
      </c>
      <c r="D367" s="10" t="s">
        <v>114</v>
      </c>
      <c r="E367" s="20">
        <v>23748694</v>
      </c>
      <c r="F367" s="13" t="s">
        <v>4352</v>
      </c>
      <c r="G367" s="23">
        <v>12430.066439600001</v>
      </c>
    </row>
    <row r="368" spans="1:7" x14ac:dyDescent="0.45">
      <c r="A368" s="10" t="s">
        <v>113</v>
      </c>
      <c r="B368" s="10" t="s">
        <v>1328</v>
      </c>
      <c r="C368" s="10" t="s">
        <v>67</v>
      </c>
      <c r="D368" s="10" t="s">
        <v>111</v>
      </c>
      <c r="E368" s="20">
        <v>1294505</v>
      </c>
      <c r="F368" s="13" t="s">
        <v>4351</v>
      </c>
      <c r="G368" s="23">
        <v>240.62258940000001</v>
      </c>
    </row>
    <row r="369" spans="1:7" x14ac:dyDescent="0.45">
      <c r="A369" s="10" t="s">
        <v>2675</v>
      </c>
      <c r="B369" s="10" t="s">
        <v>2674</v>
      </c>
      <c r="C369" s="10" t="s">
        <v>63</v>
      </c>
      <c r="D369" s="10" t="s">
        <v>2673</v>
      </c>
      <c r="E369" s="20">
        <v>44000000</v>
      </c>
      <c r="F369" s="13"/>
      <c r="G369" s="13">
        <v>0</v>
      </c>
    </row>
    <row r="370" spans="1:7" ht="19.149999999999999" x14ac:dyDescent="0.45">
      <c r="A370" s="10" t="s">
        <v>110</v>
      </c>
      <c r="B370" s="10" t="s">
        <v>106</v>
      </c>
      <c r="C370" s="10" t="s">
        <v>63</v>
      </c>
      <c r="D370" s="10" t="s">
        <v>109</v>
      </c>
      <c r="E370" s="20">
        <v>1083000000</v>
      </c>
      <c r="F370" s="13" t="s">
        <v>4350</v>
      </c>
      <c r="G370" s="23">
        <v>10389.218999999999</v>
      </c>
    </row>
    <row r="371" spans="1:7" ht="19.149999999999999" x14ac:dyDescent="0.45">
      <c r="A371" s="10" t="s">
        <v>107</v>
      </c>
      <c r="B371" s="10" t="s">
        <v>106</v>
      </c>
      <c r="C371" s="10" t="s">
        <v>67</v>
      </c>
      <c r="D371" s="10" t="s">
        <v>105</v>
      </c>
      <c r="E371" s="20">
        <v>162000000</v>
      </c>
      <c r="F371" s="13" t="s">
        <v>4349</v>
      </c>
      <c r="G371" s="23">
        <v>664.03800000000001</v>
      </c>
    </row>
    <row r="372" spans="1:7" x14ac:dyDescent="0.45">
      <c r="A372" s="10" t="s">
        <v>103</v>
      </c>
      <c r="B372" s="10" t="s">
        <v>102</v>
      </c>
      <c r="C372" s="10" t="s">
        <v>63</v>
      </c>
      <c r="D372" s="10" t="s">
        <v>101</v>
      </c>
      <c r="E372" s="20">
        <v>826919375</v>
      </c>
      <c r="F372" s="13" t="s">
        <v>4348</v>
      </c>
      <c r="G372" s="23">
        <v>2363.7490334399999</v>
      </c>
    </row>
    <row r="373" spans="1:7" x14ac:dyDescent="0.45">
      <c r="A373" s="10" t="s">
        <v>100</v>
      </c>
      <c r="B373" s="10" t="s">
        <v>99</v>
      </c>
      <c r="C373" s="10" t="s">
        <v>63</v>
      </c>
      <c r="D373" s="10" t="s">
        <v>98</v>
      </c>
      <c r="E373" s="20">
        <v>59746141</v>
      </c>
      <c r="F373" s="13" t="s">
        <v>4347</v>
      </c>
      <c r="G373" s="23">
        <v>3113.3714075100002</v>
      </c>
    </row>
    <row r="374" spans="1:7" x14ac:dyDescent="0.45">
      <c r="A374" s="10" t="s">
        <v>96</v>
      </c>
      <c r="B374" s="10" t="s">
        <v>92</v>
      </c>
      <c r="C374" s="10" t="s">
        <v>63</v>
      </c>
      <c r="D374" s="10" t="s">
        <v>95</v>
      </c>
      <c r="E374" s="20">
        <v>7963562986</v>
      </c>
      <c r="F374" s="13" t="s">
        <v>4346</v>
      </c>
      <c r="G374" s="23">
        <v>2318.9895415199999</v>
      </c>
    </row>
    <row r="375" spans="1:7" x14ac:dyDescent="0.45">
      <c r="A375" s="10" t="s">
        <v>93</v>
      </c>
      <c r="B375" s="10" t="s">
        <v>92</v>
      </c>
      <c r="C375" s="10" t="s">
        <v>67</v>
      </c>
      <c r="D375" s="10" t="s">
        <v>91</v>
      </c>
      <c r="E375" s="20">
        <v>1332635125</v>
      </c>
      <c r="F375" s="13" t="s">
        <v>4345</v>
      </c>
      <c r="G375" s="23">
        <v>339.42216633999999</v>
      </c>
    </row>
    <row r="376" spans="1:7" x14ac:dyDescent="0.45">
      <c r="A376" s="10" t="s">
        <v>3788</v>
      </c>
      <c r="B376" s="10" t="s">
        <v>3787</v>
      </c>
      <c r="C376" s="10" t="s">
        <v>63</v>
      </c>
      <c r="D376" s="10" t="s">
        <v>3786</v>
      </c>
      <c r="E376" s="20">
        <v>552000</v>
      </c>
      <c r="F376" s="13"/>
      <c r="G376" s="13">
        <v>0</v>
      </c>
    </row>
    <row r="377" spans="1:7" x14ac:dyDescent="0.45">
      <c r="A377" s="10" t="s">
        <v>87</v>
      </c>
      <c r="B377" s="10" t="s">
        <v>83</v>
      </c>
      <c r="C377" s="10" t="s">
        <v>63</v>
      </c>
      <c r="D377" s="10" t="s">
        <v>86</v>
      </c>
      <c r="E377" s="20">
        <v>17143584</v>
      </c>
      <c r="F377" s="13" t="s">
        <v>4344</v>
      </c>
      <c r="G377" s="23">
        <v>1225.7662560000001</v>
      </c>
    </row>
    <row r="378" spans="1:7" x14ac:dyDescent="0.45">
      <c r="A378" s="10" t="s">
        <v>84</v>
      </c>
      <c r="B378" s="10" t="s">
        <v>83</v>
      </c>
      <c r="C378" s="10" t="s">
        <v>67</v>
      </c>
      <c r="D378" s="10" t="s">
        <v>82</v>
      </c>
      <c r="E378" s="20">
        <v>4507320</v>
      </c>
      <c r="F378" s="13" t="s">
        <v>1294</v>
      </c>
      <c r="G378" s="23">
        <v>320.15493960000003</v>
      </c>
    </row>
    <row r="379" spans="1:7" x14ac:dyDescent="0.45">
      <c r="A379" s="10" t="s">
        <v>81</v>
      </c>
      <c r="B379" s="10" t="s">
        <v>2664</v>
      </c>
      <c r="C379" s="10" t="s">
        <v>63</v>
      </c>
      <c r="D379" s="10" t="s">
        <v>79</v>
      </c>
      <c r="E379" s="20">
        <v>296950</v>
      </c>
      <c r="F379" s="13">
        <v>241</v>
      </c>
      <c r="G379" s="23">
        <v>71.564949999999996</v>
      </c>
    </row>
    <row r="380" spans="1:7" x14ac:dyDescent="0.45">
      <c r="A380" s="10" t="s">
        <v>75</v>
      </c>
      <c r="B380" s="10" t="s">
        <v>74</v>
      </c>
      <c r="C380" s="10" t="s">
        <v>63</v>
      </c>
      <c r="D380" s="10" t="s">
        <v>73</v>
      </c>
      <c r="E380" s="20">
        <v>2659962</v>
      </c>
      <c r="F380" s="13" t="s">
        <v>4343</v>
      </c>
      <c r="G380" s="23">
        <v>622.90990116</v>
      </c>
    </row>
    <row r="381" spans="1:7" x14ac:dyDescent="0.45">
      <c r="A381" s="10" t="s">
        <v>3782</v>
      </c>
      <c r="B381" s="10" t="s">
        <v>3781</v>
      </c>
      <c r="C381" s="10" t="s">
        <v>63</v>
      </c>
      <c r="D381" s="10" t="s">
        <v>3780</v>
      </c>
      <c r="E381" s="20">
        <v>408000000</v>
      </c>
      <c r="F381" s="13"/>
      <c r="G381" s="13">
        <v>0</v>
      </c>
    </row>
    <row r="382" spans="1:7" x14ac:dyDescent="0.45">
      <c r="A382" s="10" t="s">
        <v>1313</v>
      </c>
      <c r="B382" s="10" t="s">
        <v>1312</v>
      </c>
      <c r="C382" s="10" t="s">
        <v>63</v>
      </c>
      <c r="D382" s="10" t="s">
        <v>1311</v>
      </c>
      <c r="E382" s="20">
        <v>2000000</v>
      </c>
      <c r="F382" s="13"/>
      <c r="G382" s="13">
        <v>0</v>
      </c>
    </row>
    <row r="383" spans="1:7" x14ac:dyDescent="0.45">
      <c r="A383" s="10" t="s">
        <v>72</v>
      </c>
      <c r="B383" s="10" t="s">
        <v>68</v>
      </c>
      <c r="C383" s="10" t="s">
        <v>63</v>
      </c>
      <c r="D383" s="10" t="s">
        <v>71</v>
      </c>
      <c r="E383" s="20">
        <v>112734490</v>
      </c>
      <c r="F383" s="13" t="s">
        <v>4342</v>
      </c>
      <c r="G383" s="23">
        <v>7663.6906301999998</v>
      </c>
    </row>
    <row r="384" spans="1:7" x14ac:dyDescent="0.45">
      <c r="A384" s="10" t="s">
        <v>69</v>
      </c>
      <c r="B384" s="10" t="s">
        <v>68</v>
      </c>
      <c r="C384" s="10" t="s">
        <v>67</v>
      </c>
      <c r="D384" s="10" t="s">
        <v>66</v>
      </c>
      <c r="E384" s="20">
        <v>37578123</v>
      </c>
      <c r="F384" s="13" t="s">
        <v>4341</v>
      </c>
      <c r="G384" s="23">
        <v>1846.58896422</v>
      </c>
    </row>
    <row r="385" spans="1:7" x14ac:dyDescent="0.45">
      <c r="A385" s="10" t="s">
        <v>65</v>
      </c>
      <c r="B385" s="10" t="s">
        <v>64</v>
      </c>
      <c r="C385" s="10" t="s">
        <v>63</v>
      </c>
      <c r="D385" s="10" t="s">
        <v>62</v>
      </c>
      <c r="E385" s="20">
        <v>562020480</v>
      </c>
      <c r="F385" s="13"/>
      <c r="G385" s="12">
        <v>0</v>
      </c>
    </row>
  </sheetData>
  <mergeCells count="3">
    <mergeCell ref="A2:A4"/>
    <mergeCell ref="E2:E4"/>
    <mergeCell ref="G2: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80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72" t="s">
        <v>4340</v>
      </c>
      <c r="B2" s="11" t="s">
        <v>1307</v>
      </c>
      <c r="C2" s="11" t="s">
        <v>1306</v>
      </c>
      <c r="D2" s="11" t="s">
        <v>1095</v>
      </c>
      <c r="E2" s="72" t="s">
        <v>4339</v>
      </c>
      <c r="F2" s="72" t="s">
        <v>4898</v>
      </c>
      <c r="G2" s="72" t="s">
        <v>4337</v>
      </c>
    </row>
    <row r="3" spans="1:7" ht="25.5" x14ac:dyDescent="0.45">
      <c r="A3" s="72"/>
      <c r="B3" s="11" t="s">
        <v>1302</v>
      </c>
      <c r="C3" s="11" t="s">
        <v>1301</v>
      </c>
      <c r="D3" s="11" t="s">
        <v>4623</v>
      </c>
      <c r="E3" s="72"/>
      <c r="F3" s="72"/>
      <c r="G3" s="72"/>
    </row>
    <row r="4" spans="1:7" ht="25.5" x14ac:dyDescent="0.45">
      <c r="A4" s="72"/>
      <c r="B4" s="11" t="s">
        <v>1301</v>
      </c>
      <c r="C4" s="11" t="s">
        <v>1300</v>
      </c>
      <c r="D4" s="11"/>
      <c r="E4" s="72"/>
      <c r="F4" s="72"/>
      <c r="G4" s="72"/>
    </row>
    <row r="5" spans="1:7" x14ac:dyDescent="0.45">
      <c r="A5" s="10" t="s">
        <v>42</v>
      </c>
      <c r="B5" s="10" t="s">
        <v>1070</v>
      </c>
      <c r="C5" s="10" t="s">
        <v>63</v>
      </c>
      <c r="D5" s="10" t="s">
        <v>1069</v>
      </c>
      <c r="E5" s="20">
        <v>9650000000</v>
      </c>
      <c r="F5" s="13" t="s">
        <v>4897</v>
      </c>
      <c r="G5" s="23">
        <v>239011.20000000001</v>
      </c>
    </row>
    <row r="6" spans="1:7" x14ac:dyDescent="0.45">
      <c r="A6" s="10" t="s">
        <v>9</v>
      </c>
      <c r="B6" s="10" t="s">
        <v>1067</v>
      </c>
      <c r="C6" s="10" t="s">
        <v>63</v>
      </c>
      <c r="D6" s="10" t="s">
        <v>1066</v>
      </c>
      <c r="E6" s="20">
        <v>1110616299</v>
      </c>
      <c r="F6" s="13" t="s">
        <v>4896</v>
      </c>
      <c r="G6" s="23">
        <v>48234.065865570003</v>
      </c>
    </row>
    <row r="7" spans="1:7" x14ac:dyDescent="0.45">
      <c r="A7" s="10" t="s">
        <v>4330</v>
      </c>
      <c r="B7" s="10" t="s">
        <v>4329</v>
      </c>
      <c r="C7" s="10" t="s">
        <v>63</v>
      </c>
      <c r="D7" s="10" t="s">
        <v>4328</v>
      </c>
      <c r="E7" s="20">
        <v>64572204172</v>
      </c>
      <c r="F7" s="13"/>
      <c r="G7" s="13">
        <v>0</v>
      </c>
    </row>
    <row r="8" spans="1:7" x14ac:dyDescent="0.45">
      <c r="A8" s="10" t="s">
        <v>2995</v>
      </c>
      <c r="B8" s="10" t="s">
        <v>2994</v>
      </c>
      <c r="C8" s="10" t="s">
        <v>63</v>
      </c>
      <c r="D8" s="10" t="s">
        <v>2993</v>
      </c>
      <c r="E8" s="20">
        <v>88421053</v>
      </c>
      <c r="F8" s="13" t="s">
        <v>4895</v>
      </c>
      <c r="G8" s="23">
        <v>715.76842404000001</v>
      </c>
    </row>
    <row r="9" spans="1:7" x14ac:dyDescent="0.45">
      <c r="A9" s="10" t="s">
        <v>8</v>
      </c>
      <c r="B9" s="10" t="s">
        <v>1064</v>
      </c>
      <c r="C9" s="10" t="s">
        <v>63</v>
      </c>
      <c r="D9" s="10" t="s">
        <v>1063</v>
      </c>
      <c r="E9" s="20">
        <v>40534000</v>
      </c>
      <c r="F9" s="13" t="s">
        <v>4894</v>
      </c>
      <c r="G9" s="23">
        <v>56609.784399999997</v>
      </c>
    </row>
    <row r="10" spans="1:7" x14ac:dyDescent="0.45">
      <c r="A10" s="10" t="s">
        <v>1062</v>
      </c>
      <c r="B10" s="10" t="s">
        <v>4616</v>
      </c>
      <c r="C10" s="10" t="s">
        <v>63</v>
      </c>
      <c r="D10" s="10" t="s">
        <v>1060</v>
      </c>
      <c r="E10" s="20">
        <v>56490000</v>
      </c>
      <c r="F10" s="13" t="s">
        <v>4893</v>
      </c>
      <c r="G10" s="23">
        <v>1130.0824500000001</v>
      </c>
    </row>
    <row r="11" spans="1:7" x14ac:dyDescent="0.45">
      <c r="A11" s="10" t="s">
        <v>1058</v>
      </c>
      <c r="B11" s="10" t="s">
        <v>1057</v>
      </c>
      <c r="C11" s="10" t="s">
        <v>63</v>
      </c>
      <c r="D11" s="10" t="s">
        <v>1056</v>
      </c>
      <c r="E11" s="20">
        <v>800000</v>
      </c>
      <c r="F11" s="13">
        <v>55022</v>
      </c>
      <c r="G11" s="23">
        <v>44017.599999999999</v>
      </c>
    </row>
    <row r="12" spans="1:7" x14ac:dyDescent="0.45">
      <c r="A12" s="10" t="s">
        <v>7</v>
      </c>
      <c r="B12" s="10" t="s">
        <v>1055</v>
      </c>
      <c r="C12" s="10" t="s">
        <v>63</v>
      </c>
      <c r="D12" s="10" t="s">
        <v>1054</v>
      </c>
      <c r="E12" s="20">
        <v>7364965630</v>
      </c>
      <c r="F12" s="13" t="s">
        <v>4892</v>
      </c>
      <c r="G12" s="23">
        <v>177996.48934584</v>
      </c>
    </row>
    <row r="13" spans="1:7" x14ac:dyDescent="0.45">
      <c r="A13" s="10" t="s">
        <v>1052</v>
      </c>
      <c r="B13" s="10" t="s">
        <v>1293</v>
      </c>
      <c r="C13" s="10" t="s">
        <v>63</v>
      </c>
      <c r="D13" s="10" t="s">
        <v>1050</v>
      </c>
      <c r="E13" s="20">
        <v>498454822</v>
      </c>
      <c r="F13" s="13" t="s">
        <v>4891</v>
      </c>
      <c r="G13" s="23">
        <v>3616.78818843</v>
      </c>
    </row>
    <row r="14" spans="1:7" x14ac:dyDescent="0.45">
      <c r="A14" s="10" t="s">
        <v>1660</v>
      </c>
      <c r="B14" s="10" t="s">
        <v>1659</v>
      </c>
      <c r="C14" s="10" t="s">
        <v>63</v>
      </c>
      <c r="D14" s="10" t="s">
        <v>1658</v>
      </c>
      <c r="E14" s="20">
        <v>500000</v>
      </c>
      <c r="F14" s="13"/>
      <c r="G14" s="13">
        <v>0</v>
      </c>
    </row>
    <row r="15" spans="1:7" x14ac:dyDescent="0.45">
      <c r="A15" s="10" t="s">
        <v>1048</v>
      </c>
      <c r="B15" s="10" t="s">
        <v>1657</v>
      </c>
      <c r="C15" s="10" t="s">
        <v>63</v>
      </c>
      <c r="D15" s="10" t="s">
        <v>1046</v>
      </c>
      <c r="E15" s="20">
        <v>105000000</v>
      </c>
      <c r="F15" s="13" t="s">
        <v>4890</v>
      </c>
      <c r="G15" s="23">
        <v>3784.2</v>
      </c>
    </row>
    <row r="16" spans="1:7" x14ac:dyDescent="0.45">
      <c r="A16" s="10" t="s">
        <v>1040</v>
      </c>
      <c r="B16" s="10" t="s">
        <v>1039</v>
      </c>
      <c r="C16" s="10" t="s">
        <v>63</v>
      </c>
      <c r="D16" s="10" t="s">
        <v>1038</v>
      </c>
      <c r="E16" s="20">
        <v>14399997</v>
      </c>
      <c r="F16" s="13" t="s">
        <v>4889</v>
      </c>
      <c r="G16" s="23">
        <v>3628.36724409</v>
      </c>
    </row>
    <row r="17" spans="1:7" x14ac:dyDescent="0.45">
      <c r="A17" s="10" t="s">
        <v>1037</v>
      </c>
      <c r="B17" s="10" t="s">
        <v>1036</v>
      </c>
      <c r="C17" s="10" t="s">
        <v>63</v>
      </c>
      <c r="D17" s="10" t="s">
        <v>1035</v>
      </c>
      <c r="E17" s="20">
        <v>123817165</v>
      </c>
      <c r="F17" s="13" t="s">
        <v>4888</v>
      </c>
      <c r="G17" s="23">
        <v>178.60626051</v>
      </c>
    </row>
    <row r="18" spans="1:7" ht="19.149999999999999" x14ac:dyDescent="0.45">
      <c r="A18" s="10" t="s">
        <v>1033</v>
      </c>
      <c r="B18" s="10" t="s">
        <v>1032</v>
      </c>
      <c r="C18" s="10" t="s">
        <v>63</v>
      </c>
      <c r="D18" s="10" t="s">
        <v>1031</v>
      </c>
      <c r="E18" s="20">
        <v>773900078</v>
      </c>
      <c r="F18" s="13" t="s">
        <v>4887</v>
      </c>
      <c r="G18" s="23">
        <v>379.44320823999999</v>
      </c>
    </row>
    <row r="19" spans="1:7" x14ac:dyDescent="0.45">
      <c r="A19" s="10" t="s">
        <v>1029</v>
      </c>
      <c r="B19" s="10" t="s">
        <v>1028</v>
      </c>
      <c r="C19" s="10" t="s">
        <v>63</v>
      </c>
      <c r="D19" s="10" t="s">
        <v>1027</v>
      </c>
      <c r="E19" s="20">
        <v>80700000</v>
      </c>
      <c r="F19" s="13"/>
      <c r="G19" s="13">
        <v>0</v>
      </c>
    </row>
    <row r="20" spans="1:7" x14ac:dyDescent="0.45">
      <c r="A20" s="10" t="s">
        <v>1026</v>
      </c>
      <c r="B20" s="10" t="s">
        <v>1022</v>
      </c>
      <c r="C20" s="10" t="s">
        <v>63</v>
      </c>
      <c r="D20" s="10" t="s">
        <v>1025</v>
      </c>
      <c r="E20" s="20">
        <v>1822463131</v>
      </c>
      <c r="F20" s="13" t="s">
        <v>4886</v>
      </c>
      <c r="G20" s="23">
        <v>28855.05875312</v>
      </c>
    </row>
    <row r="21" spans="1:7" x14ac:dyDescent="0.45">
      <c r="A21" s="10" t="s">
        <v>1023</v>
      </c>
      <c r="B21" s="10" t="s">
        <v>1022</v>
      </c>
      <c r="C21" s="10" t="s">
        <v>67</v>
      </c>
      <c r="D21" s="10" t="s">
        <v>1021</v>
      </c>
      <c r="E21" s="20">
        <v>461764300</v>
      </c>
      <c r="F21" s="13" t="s">
        <v>4885</v>
      </c>
      <c r="G21" s="23">
        <v>2814.9151728000002</v>
      </c>
    </row>
    <row r="22" spans="1:7" x14ac:dyDescent="0.45">
      <c r="A22" s="10" t="s">
        <v>4310</v>
      </c>
      <c r="B22" s="10" t="s">
        <v>4309</v>
      </c>
      <c r="C22" s="10" t="s">
        <v>63</v>
      </c>
      <c r="D22" s="10" t="s">
        <v>4308</v>
      </c>
      <c r="E22" s="20">
        <v>14864392</v>
      </c>
      <c r="F22" s="13"/>
      <c r="G22" s="13">
        <v>0</v>
      </c>
    </row>
    <row r="23" spans="1:7" x14ac:dyDescent="0.45">
      <c r="A23" s="10" t="s">
        <v>4306</v>
      </c>
      <c r="B23" s="10" t="s">
        <v>4305</v>
      </c>
      <c r="C23" s="10" t="s">
        <v>63</v>
      </c>
      <c r="D23" s="10" t="s">
        <v>4304</v>
      </c>
      <c r="E23" s="20">
        <v>91000000</v>
      </c>
      <c r="F23" s="13"/>
      <c r="G23" s="13">
        <v>0</v>
      </c>
    </row>
    <row r="24" spans="1:7" x14ac:dyDescent="0.45">
      <c r="A24" s="10" t="s">
        <v>11</v>
      </c>
      <c r="B24" s="10" t="s">
        <v>1018</v>
      </c>
      <c r="C24" s="10" t="s">
        <v>63</v>
      </c>
      <c r="D24" s="10" t="s">
        <v>1019</v>
      </c>
      <c r="E24" s="20">
        <v>170169754</v>
      </c>
      <c r="F24" s="13" t="s">
        <v>4884</v>
      </c>
      <c r="G24" s="23">
        <v>320327.54492959997</v>
      </c>
    </row>
    <row r="25" spans="1:7" x14ac:dyDescent="0.45">
      <c r="A25" s="10" t="s">
        <v>12</v>
      </c>
      <c r="B25" s="10" t="s">
        <v>1018</v>
      </c>
      <c r="C25" s="10" t="s">
        <v>67</v>
      </c>
      <c r="D25" s="10" t="s">
        <v>1017</v>
      </c>
      <c r="E25" s="20">
        <v>34622686</v>
      </c>
      <c r="F25" s="13" t="s">
        <v>4883</v>
      </c>
      <c r="G25" s="23">
        <v>44521.311927399998</v>
      </c>
    </row>
    <row r="26" spans="1:7" x14ac:dyDescent="0.45">
      <c r="A26" s="10" t="s">
        <v>4302</v>
      </c>
      <c r="B26" s="10" t="s">
        <v>4298</v>
      </c>
      <c r="C26" s="10" t="s">
        <v>63</v>
      </c>
      <c r="D26" s="10" t="s">
        <v>4301</v>
      </c>
      <c r="E26" s="20">
        <v>1042667488</v>
      </c>
      <c r="F26" s="13" t="s">
        <v>4882</v>
      </c>
      <c r="G26" s="23">
        <v>24679.939440959999</v>
      </c>
    </row>
    <row r="27" spans="1:7" x14ac:dyDescent="0.45">
      <c r="A27" s="10" t="s">
        <v>4299</v>
      </c>
      <c r="B27" s="10" t="s">
        <v>4298</v>
      </c>
      <c r="C27" s="10" t="s">
        <v>67</v>
      </c>
      <c r="D27" s="10" t="s">
        <v>4297</v>
      </c>
      <c r="E27" s="20">
        <v>50060997</v>
      </c>
      <c r="F27" s="13" t="s">
        <v>4881</v>
      </c>
      <c r="G27" s="23">
        <v>995.21262035999996</v>
      </c>
    </row>
    <row r="28" spans="1:7" x14ac:dyDescent="0.45">
      <c r="A28" s="10" t="s">
        <v>1012</v>
      </c>
      <c r="B28" s="10" t="s">
        <v>1008</v>
      </c>
      <c r="C28" s="10" t="s">
        <v>63</v>
      </c>
      <c r="D28" s="10" t="s">
        <v>1011</v>
      </c>
      <c r="E28" s="20">
        <v>949023840</v>
      </c>
      <c r="F28" s="13" t="s">
        <v>4880</v>
      </c>
      <c r="G28" s="23">
        <v>12994.034417280001</v>
      </c>
    </row>
    <row r="29" spans="1:7" x14ac:dyDescent="0.45">
      <c r="A29" s="10" t="s">
        <v>1009</v>
      </c>
      <c r="B29" s="10" t="s">
        <v>1008</v>
      </c>
      <c r="C29" s="10" t="s">
        <v>67</v>
      </c>
      <c r="D29" s="10" t="s">
        <v>1007</v>
      </c>
      <c r="E29" s="20">
        <v>36165270</v>
      </c>
      <c r="F29" s="13" t="s">
        <v>4879</v>
      </c>
      <c r="G29" s="23">
        <v>170.22992588999998</v>
      </c>
    </row>
    <row r="30" spans="1:7" x14ac:dyDescent="0.45">
      <c r="A30" s="10" t="s">
        <v>1005</v>
      </c>
      <c r="B30" s="10" t="s">
        <v>1004</v>
      </c>
      <c r="C30" s="10" t="s">
        <v>63</v>
      </c>
      <c r="D30" s="10" t="s">
        <v>1003</v>
      </c>
      <c r="E30" s="20">
        <v>1150000000</v>
      </c>
      <c r="F30" s="13" t="s">
        <v>4878</v>
      </c>
      <c r="G30" s="23">
        <v>9455.2999999999993</v>
      </c>
    </row>
    <row r="31" spans="1:7" x14ac:dyDescent="0.45">
      <c r="A31" s="10" t="s">
        <v>1001</v>
      </c>
      <c r="B31" s="10" t="s">
        <v>4286</v>
      </c>
      <c r="C31" s="10" t="s">
        <v>63</v>
      </c>
      <c r="D31" s="10" t="s">
        <v>999</v>
      </c>
      <c r="E31" s="20">
        <v>7027270</v>
      </c>
      <c r="F31" s="13" t="s">
        <v>4877</v>
      </c>
      <c r="G31" s="23">
        <v>4148.900208</v>
      </c>
    </row>
    <row r="32" spans="1:7" x14ac:dyDescent="0.45">
      <c r="A32" s="10" t="s">
        <v>10</v>
      </c>
      <c r="B32" s="10" t="s">
        <v>1643</v>
      </c>
      <c r="C32" s="10" t="s">
        <v>63</v>
      </c>
      <c r="D32" s="10" t="s">
        <v>997</v>
      </c>
      <c r="E32" s="20">
        <v>300718935</v>
      </c>
      <c r="F32" s="13" t="s">
        <v>4876</v>
      </c>
      <c r="G32" s="23">
        <v>19125.724266000001</v>
      </c>
    </row>
    <row r="33" spans="1:7" x14ac:dyDescent="0.45">
      <c r="A33" s="10" t="s">
        <v>2973</v>
      </c>
      <c r="B33" s="10" t="s">
        <v>1643</v>
      </c>
      <c r="C33" s="10" t="s">
        <v>67</v>
      </c>
      <c r="D33" s="10" t="s">
        <v>2972</v>
      </c>
      <c r="E33" s="20">
        <v>65211000</v>
      </c>
      <c r="F33" s="13" t="s">
        <v>4875</v>
      </c>
      <c r="G33" s="23">
        <v>4553.0320199999996</v>
      </c>
    </row>
    <row r="34" spans="1:7" ht="19.149999999999999" x14ac:dyDescent="0.45">
      <c r="A34" s="10" t="s">
        <v>992</v>
      </c>
      <c r="B34" s="10" t="s">
        <v>991</v>
      </c>
      <c r="C34" s="10" t="s">
        <v>63</v>
      </c>
      <c r="D34" s="10" t="s">
        <v>990</v>
      </c>
      <c r="E34" s="20">
        <v>472382880</v>
      </c>
      <c r="F34" s="13" t="s">
        <v>4874</v>
      </c>
      <c r="G34" s="23">
        <v>16136.5991808</v>
      </c>
    </row>
    <row r="35" spans="1:7" x14ac:dyDescent="0.45">
      <c r="A35" s="10" t="s">
        <v>988</v>
      </c>
      <c r="B35" s="10" t="s">
        <v>987</v>
      </c>
      <c r="C35" s="10" t="s">
        <v>63</v>
      </c>
      <c r="D35" s="10" t="s">
        <v>986</v>
      </c>
      <c r="E35" s="20">
        <v>26771420</v>
      </c>
      <c r="F35" s="13" t="s">
        <v>4873</v>
      </c>
      <c r="G35" s="23">
        <v>611.24506144000009</v>
      </c>
    </row>
    <row r="36" spans="1:7" x14ac:dyDescent="0.45">
      <c r="A36" s="10" t="s">
        <v>984</v>
      </c>
      <c r="B36" s="10" t="s">
        <v>983</v>
      </c>
      <c r="C36" s="10" t="s">
        <v>63</v>
      </c>
      <c r="D36" s="10" t="s">
        <v>982</v>
      </c>
      <c r="E36" s="20">
        <v>600216</v>
      </c>
      <c r="F36" s="13" t="s">
        <v>4872</v>
      </c>
      <c r="G36" s="23">
        <v>1133.7480024000001</v>
      </c>
    </row>
    <row r="37" spans="1:7" x14ac:dyDescent="0.45">
      <c r="A37" s="10" t="s">
        <v>41</v>
      </c>
      <c r="B37" s="10" t="s">
        <v>1279</v>
      </c>
      <c r="C37" s="10" t="s">
        <v>63</v>
      </c>
      <c r="D37" s="10" t="s">
        <v>980</v>
      </c>
      <c r="E37" s="20">
        <v>837718660</v>
      </c>
      <c r="F37" s="13">
        <v>396</v>
      </c>
      <c r="G37" s="23">
        <v>331736.58935999998</v>
      </c>
    </row>
    <row r="38" spans="1:7" ht="19.149999999999999" x14ac:dyDescent="0.45">
      <c r="A38" s="10" t="s">
        <v>978</v>
      </c>
      <c r="B38" s="10" t="s">
        <v>977</v>
      </c>
      <c r="C38" s="10" t="s">
        <v>63</v>
      </c>
      <c r="D38" s="10" t="s">
        <v>976</v>
      </c>
      <c r="E38" s="20">
        <v>3161965</v>
      </c>
      <c r="F38" s="13">
        <v>2331</v>
      </c>
      <c r="G38" s="23">
        <v>7370.5404150000004</v>
      </c>
    </row>
    <row r="39" spans="1:7" x14ac:dyDescent="0.45">
      <c r="A39" s="10" t="s">
        <v>975</v>
      </c>
      <c r="B39" s="10" t="s">
        <v>974</v>
      </c>
      <c r="C39" s="10" t="s">
        <v>63</v>
      </c>
      <c r="D39" s="10" t="s">
        <v>973</v>
      </c>
      <c r="E39" s="20">
        <v>54195410</v>
      </c>
      <c r="F39" s="13" t="s">
        <v>4871</v>
      </c>
      <c r="G39" s="23">
        <v>4522.6069644999998</v>
      </c>
    </row>
    <row r="40" spans="1:7" ht="19.149999999999999" x14ac:dyDescent="0.45">
      <c r="A40" s="10" t="s">
        <v>1637</v>
      </c>
      <c r="B40" s="10" t="s">
        <v>1636</v>
      </c>
      <c r="C40" s="10" t="s">
        <v>63</v>
      </c>
      <c r="D40" s="10" t="s">
        <v>1635</v>
      </c>
      <c r="E40" s="20">
        <v>700000000</v>
      </c>
      <c r="F40" s="13"/>
      <c r="G40" s="13">
        <v>0</v>
      </c>
    </row>
    <row r="41" spans="1:7" x14ac:dyDescent="0.45">
      <c r="A41" s="10" t="s">
        <v>972</v>
      </c>
      <c r="B41" s="10" t="s">
        <v>968</v>
      </c>
      <c r="C41" s="10" t="s">
        <v>63</v>
      </c>
      <c r="D41" s="10" t="s">
        <v>971</v>
      </c>
      <c r="E41" s="20">
        <v>6894914573</v>
      </c>
      <c r="F41" s="13" t="s">
        <v>4870</v>
      </c>
      <c r="G41" s="23">
        <v>1520.5355107799999</v>
      </c>
    </row>
    <row r="42" spans="1:7" x14ac:dyDescent="0.45">
      <c r="A42" s="10" t="s">
        <v>969</v>
      </c>
      <c r="B42" s="10" t="s">
        <v>968</v>
      </c>
      <c r="C42" s="10" t="s">
        <v>67</v>
      </c>
      <c r="D42" s="10" t="s">
        <v>967</v>
      </c>
      <c r="E42" s="20">
        <v>859219416</v>
      </c>
      <c r="F42" s="13" t="s">
        <v>4869</v>
      </c>
      <c r="G42" s="23">
        <v>180.31578664</v>
      </c>
    </row>
    <row r="43" spans="1:7" x14ac:dyDescent="0.45">
      <c r="A43" s="10" t="s">
        <v>965</v>
      </c>
      <c r="B43" s="10" t="s">
        <v>961</v>
      </c>
      <c r="C43" s="10" t="s">
        <v>63</v>
      </c>
      <c r="D43" s="10" t="s">
        <v>964</v>
      </c>
      <c r="E43" s="20">
        <v>166167000</v>
      </c>
      <c r="F43" s="13" t="s">
        <v>4868</v>
      </c>
      <c r="G43" s="23">
        <v>2958.603435</v>
      </c>
    </row>
    <row r="44" spans="1:7" x14ac:dyDescent="0.45">
      <c r="A44" s="10" t="s">
        <v>962</v>
      </c>
      <c r="B44" s="10" t="s">
        <v>961</v>
      </c>
      <c r="C44" s="10" t="s">
        <v>67</v>
      </c>
      <c r="D44" s="10" t="s">
        <v>960</v>
      </c>
      <c r="E44" s="20">
        <v>55389000</v>
      </c>
      <c r="F44" s="13" t="s">
        <v>4867</v>
      </c>
      <c r="G44" s="23">
        <v>393.81578999999999</v>
      </c>
    </row>
    <row r="45" spans="1:7" ht="19.149999999999999" x14ac:dyDescent="0.45">
      <c r="A45" s="10" t="s">
        <v>955</v>
      </c>
      <c r="B45" s="10" t="s">
        <v>954</v>
      </c>
      <c r="C45" s="10" t="s">
        <v>63</v>
      </c>
      <c r="D45" s="10" t="s">
        <v>953</v>
      </c>
      <c r="E45" s="20">
        <v>5269115472</v>
      </c>
      <c r="F45" s="13" t="s">
        <v>4866</v>
      </c>
      <c r="G45" s="23">
        <v>342.01828528999999</v>
      </c>
    </row>
    <row r="46" spans="1:7" x14ac:dyDescent="0.45">
      <c r="A46" s="10" t="s">
        <v>951</v>
      </c>
      <c r="B46" s="10" t="s">
        <v>947</v>
      </c>
      <c r="C46" s="10" t="s">
        <v>63</v>
      </c>
      <c r="D46" s="10" t="s">
        <v>950</v>
      </c>
      <c r="E46" s="20">
        <v>721182860</v>
      </c>
      <c r="F46" s="13" t="s">
        <v>4865</v>
      </c>
      <c r="G46" s="23">
        <v>13313.75677846</v>
      </c>
    </row>
    <row r="47" spans="1:7" x14ac:dyDescent="0.45">
      <c r="A47" s="10" t="s">
        <v>948</v>
      </c>
      <c r="B47" s="10" t="s">
        <v>947</v>
      </c>
      <c r="C47" s="10" t="s">
        <v>67</v>
      </c>
      <c r="D47" s="10" t="s">
        <v>946</v>
      </c>
      <c r="E47" s="20">
        <v>154256400</v>
      </c>
      <c r="F47" s="13" t="s">
        <v>4864</v>
      </c>
      <c r="G47" s="23">
        <v>2674.1889504000001</v>
      </c>
    </row>
    <row r="48" spans="1:7" x14ac:dyDescent="0.45">
      <c r="A48" s="10" t="s">
        <v>4258</v>
      </c>
      <c r="B48" s="10" t="s">
        <v>4257</v>
      </c>
      <c r="C48" s="10" t="s">
        <v>63</v>
      </c>
      <c r="D48" s="10" t="s">
        <v>4256</v>
      </c>
      <c r="E48" s="20">
        <v>500000000</v>
      </c>
      <c r="F48" s="13"/>
      <c r="G48" s="13">
        <v>0</v>
      </c>
    </row>
    <row r="49" spans="1:7" x14ac:dyDescent="0.45">
      <c r="A49" s="10" t="s">
        <v>944</v>
      </c>
      <c r="B49" s="10" t="s">
        <v>943</v>
      </c>
      <c r="C49" s="10" t="s">
        <v>63</v>
      </c>
      <c r="D49" s="10" t="s">
        <v>942</v>
      </c>
      <c r="E49" s="20">
        <v>91500000</v>
      </c>
      <c r="F49" s="13" t="s">
        <v>4863</v>
      </c>
      <c r="G49" s="23">
        <v>810.96450000000004</v>
      </c>
    </row>
    <row r="50" spans="1:7" x14ac:dyDescent="0.45">
      <c r="A50" s="10" t="s">
        <v>17</v>
      </c>
      <c r="B50" s="10" t="s">
        <v>940</v>
      </c>
      <c r="C50" s="10" t="s">
        <v>63</v>
      </c>
      <c r="D50" s="10" t="s">
        <v>939</v>
      </c>
      <c r="E50" s="20">
        <v>124750000</v>
      </c>
      <c r="F50" s="13" t="s">
        <v>4862</v>
      </c>
      <c r="G50" s="23">
        <v>41233.6175</v>
      </c>
    </row>
    <row r="51" spans="1:7" x14ac:dyDescent="0.45">
      <c r="A51" s="10" t="s">
        <v>4253</v>
      </c>
      <c r="B51" s="10" t="s">
        <v>4249</v>
      </c>
      <c r="C51" s="10" t="s">
        <v>63</v>
      </c>
      <c r="D51" s="10" t="s">
        <v>4252</v>
      </c>
      <c r="E51" s="20">
        <v>10086000</v>
      </c>
      <c r="F51" s="13"/>
      <c r="G51" s="13">
        <v>0</v>
      </c>
    </row>
    <row r="52" spans="1:7" x14ac:dyDescent="0.45">
      <c r="A52" s="10" t="s">
        <v>4250</v>
      </c>
      <c r="B52" s="10" t="s">
        <v>4249</v>
      </c>
      <c r="C52" s="10" t="s">
        <v>67</v>
      </c>
      <c r="D52" s="10" t="s">
        <v>4248</v>
      </c>
      <c r="E52" s="20">
        <v>359000</v>
      </c>
      <c r="F52" s="13"/>
      <c r="G52" s="13">
        <v>0</v>
      </c>
    </row>
    <row r="53" spans="1:7" ht="31.9" x14ac:dyDescent="0.45">
      <c r="A53" s="10" t="s">
        <v>1624</v>
      </c>
      <c r="B53" s="10" t="s">
        <v>1623</v>
      </c>
      <c r="C53" s="10" t="s">
        <v>67</v>
      </c>
      <c r="D53" s="10" t="s">
        <v>1622</v>
      </c>
      <c r="E53" s="20">
        <v>750000</v>
      </c>
      <c r="F53" s="13"/>
      <c r="G53" s="13">
        <v>0</v>
      </c>
    </row>
    <row r="54" spans="1:7" ht="25.5" x14ac:dyDescent="0.45">
      <c r="A54" s="10" t="s">
        <v>938</v>
      </c>
      <c r="B54" s="10" t="s">
        <v>937</v>
      </c>
      <c r="C54" s="10" t="s">
        <v>63</v>
      </c>
      <c r="D54" s="10" t="s">
        <v>936</v>
      </c>
      <c r="E54" s="20">
        <v>17223107804</v>
      </c>
      <c r="F54" s="13" t="s">
        <v>4861</v>
      </c>
      <c r="G54" s="23">
        <v>15908.984678549999</v>
      </c>
    </row>
    <row r="55" spans="1:7" x14ac:dyDescent="0.45">
      <c r="A55" s="10" t="s">
        <v>934</v>
      </c>
      <c r="B55" s="10" t="s">
        <v>931</v>
      </c>
      <c r="C55" s="10" t="s">
        <v>63</v>
      </c>
      <c r="D55" s="10" t="s">
        <v>933</v>
      </c>
      <c r="E55" s="20">
        <v>343407</v>
      </c>
      <c r="F55" s="13" t="s">
        <v>4860</v>
      </c>
      <c r="G55" s="23">
        <v>294.84925019999997</v>
      </c>
    </row>
    <row r="56" spans="1:7" x14ac:dyDescent="0.45">
      <c r="A56" s="10" t="s">
        <v>932</v>
      </c>
      <c r="B56" s="10" t="s">
        <v>931</v>
      </c>
      <c r="C56" s="10" t="s">
        <v>67</v>
      </c>
      <c r="D56" s="10" t="s">
        <v>930</v>
      </c>
      <c r="E56" s="20">
        <v>114469</v>
      </c>
      <c r="F56" s="13" t="s">
        <v>4220</v>
      </c>
      <c r="G56" s="23">
        <v>69.780302400000011</v>
      </c>
    </row>
    <row r="57" spans="1:7" x14ac:dyDescent="0.45">
      <c r="A57" s="10" t="s">
        <v>4244</v>
      </c>
      <c r="B57" s="10" t="s">
        <v>4243</v>
      </c>
      <c r="C57" s="10" t="s">
        <v>63</v>
      </c>
      <c r="D57" s="10" t="s">
        <v>4242</v>
      </c>
      <c r="E57" s="20">
        <v>920000</v>
      </c>
      <c r="F57" s="13"/>
      <c r="G57" s="13">
        <v>0</v>
      </c>
    </row>
    <row r="58" spans="1:7" x14ac:dyDescent="0.45">
      <c r="A58" s="10" t="s">
        <v>929</v>
      </c>
      <c r="B58" s="10" t="s">
        <v>928</v>
      </c>
      <c r="C58" s="10" t="s">
        <v>63</v>
      </c>
      <c r="D58" s="10" t="s">
        <v>927</v>
      </c>
      <c r="E58" s="20">
        <v>1404308</v>
      </c>
      <c r="F58" s="13" t="s">
        <v>4859</v>
      </c>
      <c r="G58" s="23">
        <v>1868.7126555999998</v>
      </c>
    </row>
    <row r="59" spans="1:7" x14ac:dyDescent="0.45">
      <c r="A59" s="10" t="s">
        <v>4240</v>
      </c>
      <c r="B59" s="10" t="s">
        <v>4239</v>
      </c>
      <c r="C59" s="10" t="s">
        <v>63</v>
      </c>
      <c r="D59" s="10" t="s">
        <v>4238</v>
      </c>
      <c r="E59" s="20">
        <v>575000</v>
      </c>
      <c r="F59" s="13"/>
      <c r="G59" s="13">
        <v>0</v>
      </c>
    </row>
    <row r="60" spans="1:7" x14ac:dyDescent="0.45">
      <c r="A60" s="10" t="s">
        <v>53</v>
      </c>
      <c r="B60" s="10" t="s">
        <v>922</v>
      </c>
      <c r="C60" s="10" t="s">
        <v>63</v>
      </c>
      <c r="D60" s="10" t="s">
        <v>921</v>
      </c>
      <c r="E60" s="20">
        <v>63048706145</v>
      </c>
      <c r="F60" s="13" t="s">
        <v>4858</v>
      </c>
      <c r="G60" s="23">
        <v>171000.70080647001</v>
      </c>
    </row>
    <row r="61" spans="1:7" x14ac:dyDescent="0.45">
      <c r="A61" s="10" t="s">
        <v>4236</v>
      </c>
      <c r="B61" s="10" t="s">
        <v>4235</v>
      </c>
      <c r="C61" s="10" t="s">
        <v>63</v>
      </c>
      <c r="D61" s="10" t="s">
        <v>4234</v>
      </c>
      <c r="E61" s="20">
        <v>4400000000</v>
      </c>
      <c r="F61" s="13"/>
      <c r="G61" s="13">
        <v>0</v>
      </c>
    </row>
    <row r="62" spans="1:7" x14ac:dyDescent="0.45">
      <c r="A62" s="10" t="s">
        <v>919</v>
      </c>
      <c r="B62" s="10" t="s">
        <v>918</v>
      </c>
      <c r="C62" s="10" t="s">
        <v>63</v>
      </c>
      <c r="D62" s="10" t="s">
        <v>2951</v>
      </c>
      <c r="E62" s="20">
        <v>21000</v>
      </c>
      <c r="F62" s="13"/>
      <c r="G62" s="13">
        <v>0</v>
      </c>
    </row>
    <row r="63" spans="1:7" x14ac:dyDescent="0.45">
      <c r="A63" s="10" t="s">
        <v>2950</v>
      </c>
      <c r="B63" s="10" t="s">
        <v>918</v>
      </c>
      <c r="C63" s="10" t="s">
        <v>63</v>
      </c>
      <c r="D63" s="10" t="s">
        <v>2949</v>
      </c>
      <c r="E63" s="20">
        <v>3000000</v>
      </c>
      <c r="F63" s="13"/>
      <c r="G63" s="13">
        <v>0</v>
      </c>
    </row>
    <row r="64" spans="1:7" x14ac:dyDescent="0.45">
      <c r="A64" s="10" t="s">
        <v>2948</v>
      </c>
      <c r="B64" s="10" t="s">
        <v>918</v>
      </c>
      <c r="C64" s="10" t="s">
        <v>63</v>
      </c>
      <c r="D64" s="10" t="s">
        <v>2947</v>
      </c>
      <c r="E64" s="20">
        <v>429000</v>
      </c>
      <c r="F64" s="13"/>
      <c r="G64" s="13">
        <v>0</v>
      </c>
    </row>
    <row r="65" spans="1:7" x14ac:dyDescent="0.45">
      <c r="A65" s="10" t="s">
        <v>2946</v>
      </c>
      <c r="B65" s="10" t="s">
        <v>918</v>
      </c>
      <c r="C65" s="10" t="s">
        <v>63</v>
      </c>
      <c r="D65" s="10" t="s">
        <v>2945</v>
      </c>
      <c r="E65" s="20">
        <v>6900000</v>
      </c>
      <c r="F65" s="13"/>
      <c r="G65" s="13">
        <v>0</v>
      </c>
    </row>
    <row r="66" spans="1:7" x14ac:dyDescent="0.45">
      <c r="A66" s="10" t="s">
        <v>4233</v>
      </c>
      <c r="B66" s="10" t="s">
        <v>4232</v>
      </c>
      <c r="C66" s="10" t="s">
        <v>63</v>
      </c>
      <c r="D66" s="10" t="s">
        <v>4231</v>
      </c>
      <c r="E66" s="20">
        <v>5700000</v>
      </c>
      <c r="F66" s="13"/>
      <c r="G66" s="13">
        <v>0</v>
      </c>
    </row>
    <row r="67" spans="1:7" x14ac:dyDescent="0.45">
      <c r="A67" s="10" t="s">
        <v>4230</v>
      </c>
      <c r="B67" s="10" t="s">
        <v>4229</v>
      </c>
      <c r="C67" s="10" t="s">
        <v>63</v>
      </c>
      <c r="D67" s="10" t="s">
        <v>4228</v>
      </c>
      <c r="E67" s="20">
        <v>159149055713</v>
      </c>
      <c r="F67" s="13" t="s">
        <v>4857</v>
      </c>
      <c r="G67" s="23">
        <v>6716.0901510900003</v>
      </c>
    </row>
    <row r="68" spans="1:7" x14ac:dyDescent="0.45">
      <c r="A68" s="10" t="s">
        <v>2944</v>
      </c>
      <c r="B68" s="10" t="s">
        <v>2943</v>
      </c>
      <c r="C68" s="10" t="s">
        <v>63</v>
      </c>
      <c r="D68" s="10" t="s">
        <v>2942</v>
      </c>
      <c r="E68" s="20">
        <v>1000000</v>
      </c>
      <c r="F68" s="13">
        <v>673</v>
      </c>
      <c r="G68" s="23">
        <v>673</v>
      </c>
    </row>
    <row r="69" spans="1:7" x14ac:dyDescent="0.45">
      <c r="A69" s="10" t="s">
        <v>50</v>
      </c>
      <c r="B69" s="10" t="s">
        <v>916</v>
      </c>
      <c r="C69" s="10" t="s">
        <v>63</v>
      </c>
      <c r="D69" s="10" t="s">
        <v>915</v>
      </c>
      <c r="E69" s="20">
        <v>1260386658740</v>
      </c>
      <c r="F69" s="13" t="s">
        <v>4856</v>
      </c>
      <c r="G69" s="23">
        <v>292838.23629165004</v>
      </c>
    </row>
    <row r="70" spans="1:7" x14ac:dyDescent="0.45">
      <c r="A70" s="10" t="s">
        <v>913</v>
      </c>
      <c r="B70" s="10" t="s">
        <v>912</v>
      </c>
      <c r="C70" s="10" t="s">
        <v>63</v>
      </c>
      <c r="D70" s="10" t="s">
        <v>911</v>
      </c>
      <c r="E70" s="20">
        <v>2951250000</v>
      </c>
      <c r="F70" s="13" t="s">
        <v>4855</v>
      </c>
      <c r="G70" s="23">
        <v>28839.615000000002</v>
      </c>
    </row>
    <row r="71" spans="1:7" x14ac:dyDescent="0.45">
      <c r="A71" s="10" t="s">
        <v>909</v>
      </c>
      <c r="B71" s="10" t="s">
        <v>908</v>
      </c>
      <c r="C71" s="10" t="s">
        <v>67</v>
      </c>
      <c r="D71" s="10" t="s">
        <v>907</v>
      </c>
      <c r="E71" s="20">
        <v>1880000</v>
      </c>
      <c r="F71" s="13" t="s">
        <v>1614</v>
      </c>
      <c r="G71" s="23">
        <v>19.175999999999998</v>
      </c>
    </row>
    <row r="72" spans="1:7" x14ac:dyDescent="0.45">
      <c r="A72" s="10" t="s">
        <v>4224</v>
      </c>
      <c r="B72" s="10" t="s">
        <v>4223</v>
      </c>
      <c r="C72" s="10" t="s">
        <v>63</v>
      </c>
      <c r="D72" s="10" t="s">
        <v>4222</v>
      </c>
      <c r="E72" s="20">
        <v>201000000</v>
      </c>
      <c r="F72" s="13"/>
      <c r="G72" s="13">
        <v>0</v>
      </c>
    </row>
    <row r="73" spans="1:7" x14ac:dyDescent="0.45">
      <c r="A73" s="10" t="s">
        <v>906</v>
      </c>
      <c r="B73" s="10" t="s">
        <v>903</v>
      </c>
      <c r="C73" s="10" t="s">
        <v>63</v>
      </c>
      <c r="D73" s="10" t="s">
        <v>905</v>
      </c>
      <c r="E73" s="20">
        <v>18520260</v>
      </c>
      <c r="F73" s="13" t="s">
        <v>4854</v>
      </c>
      <c r="G73" s="23">
        <v>17733.148949999999</v>
      </c>
    </row>
    <row r="74" spans="1:7" x14ac:dyDescent="0.45">
      <c r="A74" s="10" t="s">
        <v>904</v>
      </c>
      <c r="B74" s="10" t="s">
        <v>903</v>
      </c>
      <c r="C74" s="10" t="s">
        <v>67</v>
      </c>
      <c r="D74" s="10" t="s">
        <v>902</v>
      </c>
      <c r="E74" s="20">
        <v>1453500</v>
      </c>
      <c r="F74" s="13" t="s">
        <v>4853</v>
      </c>
      <c r="G74" s="23">
        <v>886.78035</v>
      </c>
    </row>
    <row r="75" spans="1:7" x14ac:dyDescent="0.45">
      <c r="A75" s="10" t="s">
        <v>901</v>
      </c>
      <c r="B75" s="10" t="s">
        <v>900</v>
      </c>
      <c r="C75" s="10" t="s">
        <v>63</v>
      </c>
      <c r="D75" s="10" t="s">
        <v>899</v>
      </c>
      <c r="E75" s="20">
        <v>185125000</v>
      </c>
      <c r="F75" s="13"/>
      <c r="G75" s="13">
        <v>0</v>
      </c>
    </row>
    <row r="76" spans="1:7" x14ac:dyDescent="0.45">
      <c r="A76" s="10" t="s">
        <v>15</v>
      </c>
      <c r="B76" s="10" t="s">
        <v>898</v>
      </c>
      <c r="C76" s="10" t="s">
        <v>63</v>
      </c>
      <c r="D76" s="10" t="s">
        <v>897</v>
      </c>
      <c r="E76" s="20">
        <v>23673512900</v>
      </c>
      <c r="F76" s="13" t="s">
        <v>4852</v>
      </c>
      <c r="G76" s="23">
        <v>3737100.746394</v>
      </c>
    </row>
    <row r="77" spans="1:7" x14ac:dyDescent="0.45">
      <c r="A77" s="10" t="s">
        <v>895</v>
      </c>
      <c r="B77" s="10" t="s">
        <v>894</v>
      </c>
      <c r="C77" s="10" t="s">
        <v>63</v>
      </c>
      <c r="D77" s="10" t="s">
        <v>893</v>
      </c>
      <c r="E77" s="20">
        <v>185125000</v>
      </c>
      <c r="F77" s="13"/>
      <c r="G77" s="13">
        <v>0</v>
      </c>
    </row>
    <row r="78" spans="1:7" x14ac:dyDescent="0.45">
      <c r="A78" s="10" t="s">
        <v>892</v>
      </c>
      <c r="B78" s="10" t="s">
        <v>891</v>
      </c>
      <c r="C78" s="10" t="s">
        <v>63</v>
      </c>
      <c r="D78" s="10" t="s">
        <v>890</v>
      </c>
      <c r="E78" s="20">
        <v>378501000</v>
      </c>
      <c r="F78" s="13" t="s">
        <v>4851</v>
      </c>
      <c r="G78" s="23">
        <v>38841.772620000003</v>
      </c>
    </row>
    <row r="79" spans="1:7" x14ac:dyDescent="0.45">
      <c r="A79" s="10" t="s">
        <v>52</v>
      </c>
      <c r="B79" s="10" t="s">
        <v>1262</v>
      </c>
      <c r="C79" s="10" t="s">
        <v>63</v>
      </c>
      <c r="D79" s="10" t="s">
        <v>888</v>
      </c>
      <c r="E79" s="20">
        <v>43963773</v>
      </c>
      <c r="F79" s="13" t="s">
        <v>4850</v>
      </c>
      <c r="G79" s="23">
        <v>23366.745349500001</v>
      </c>
    </row>
    <row r="80" spans="1:7" x14ac:dyDescent="0.45">
      <c r="A80" s="10" t="s">
        <v>16</v>
      </c>
      <c r="B80" s="10" t="s">
        <v>1261</v>
      </c>
      <c r="C80" s="10" t="s">
        <v>63</v>
      </c>
      <c r="D80" s="10" t="s">
        <v>886</v>
      </c>
      <c r="E80" s="20">
        <v>190627747</v>
      </c>
      <c r="F80" s="13">
        <v>4965</v>
      </c>
      <c r="G80" s="23">
        <v>946466.76385500003</v>
      </c>
    </row>
    <row r="81" spans="1:7" x14ac:dyDescent="0.45">
      <c r="A81" s="10" t="s">
        <v>885</v>
      </c>
      <c r="B81" s="10" t="s">
        <v>1260</v>
      </c>
      <c r="C81" s="10" t="s">
        <v>63</v>
      </c>
      <c r="D81" s="10" t="s">
        <v>883</v>
      </c>
      <c r="E81" s="20">
        <v>158093157</v>
      </c>
      <c r="F81" s="13" t="s">
        <v>4849</v>
      </c>
      <c r="G81" s="23">
        <v>2387.2066706999999</v>
      </c>
    </row>
    <row r="82" spans="1:7" x14ac:dyDescent="0.45">
      <c r="A82" s="10" t="s">
        <v>873</v>
      </c>
      <c r="B82" s="10" t="s">
        <v>1603</v>
      </c>
      <c r="C82" s="10" t="s">
        <v>63</v>
      </c>
      <c r="D82" s="10" t="s">
        <v>871</v>
      </c>
      <c r="E82" s="20">
        <v>60000000</v>
      </c>
      <c r="F82" s="13" t="s">
        <v>4848</v>
      </c>
      <c r="G82" s="23">
        <v>2718.6</v>
      </c>
    </row>
    <row r="83" spans="1:7" x14ac:dyDescent="0.45">
      <c r="A83" s="10" t="s">
        <v>869</v>
      </c>
      <c r="B83" s="10" t="s">
        <v>868</v>
      </c>
      <c r="C83" s="10" t="s">
        <v>63</v>
      </c>
      <c r="D83" s="10" t="s">
        <v>867</v>
      </c>
      <c r="E83" s="20">
        <v>11217094</v>
      </c>
      <c r="F83" s="13">
        <v>262</v>
      </c>
      <c r="G83" s="23">
        <v>2938.8786279999999</v>
      </c>
    </row>
    <row r="84" spans="1:7" x14ac:dyDescent="0.45">
      <c r="A84" s="10" t="s">
        <v>866</v>
      </c>
      <c r="B84" s="10" t="s">
        <v>1255</v>
      </c>
      <c r="C84" s="10" t="s">
        <v>63</v>
      </c>
      <c r="D84" s="10" t="s">
        <v>865</v>
      </c>
      <c r="E84" s="20">
        <v>688894206</v>
      </c>
      <c r="F84" s="13" t="s">
        <v>4847</v>
      </c>
      <c r="G84" s="23">
        <v>577.15556578999997</v>
      </c>
    </row>
    <row r="85" spans="1:7" x14ac:dyDescent="0.45">
      <c r="A85" s="10" t="s">
        <v>864</v>
      </c>
      <c r="B85" s="10" t="s">
        <v>1255</v>
      </c>
      <c r="C85" s="10" t="s">
        <v>67</v>
      </c>
      <c r="D85" s="10" t="s">
        <v>862</v>
      </c>
      <c r="E85" s="20">
        <v>229631402</v>
      </c>
      <c r="F85" s="13" t="s">
        <v>4846</v>
      </c>
      <c r="G85" s="23">
        <v>207.12752459999999</v>
      </c>
    </row>
    <row r="86" spans="1:7" x14ac:dyDescent="0.45">
      <c r="A86" s="10" t="s">
        <v>36</v>
      </c>
      <c r="B86" s="10" t="s">
        <v>857</v>
      </c>
      <c r="C86" s="10" t="s">
        <v>63</v>
      </c>
      <c r="D86" s="10" t="s">
        <v>856</v>
      </c>
      <c r="E86" s="20">
        <v>290302702379</v>
      </c>
      <c r="F86" s="13" t="s">
        <v>4845</v>
      </c>
      <c r="G86" s="23">
        <v>248731.35539832999</v>
      </c>
    </row>
    <row r="87" spans="1:7" x14ac:dyDescent="0.45">
      <c r="A87" s="10" t="s">
        <v>4564</v>
      </c>
      <c r="B87" s="10" t="s">
        <v>4563</v>
      </c>
      <c r="C87" s="10" t="s">
        <v>63</v>
      </c>
      <c r="D87" s="10" t="s">
        <v>4562</v>
      </c>
      <c r="E87" s="20">
        <v>43896</v>
      </c>
      <c r="F87" s="13"/>
      <c r="G87" s="13">
        <v>0</v>
      </c>
    </row>
    <row r="88" spans="1:7" x14ac:dyDescent="0.45">
      <c r="A88" s="10" t="s">
        <v>848</v>
      </c>
      <c r="B88" s="10" t="s">
        <v>843</v>
      </c>
      <c r="C88" s="10" t="s">
        <v>63</v>
      </c>
      <c r="D88" s="10" t="s">
        <v>847</v>
      </c>
      <c r="E88" s="20">
        <v>448410</v>
      </c>
      <c r="F88" s="13"/>
      <c r="G88" s="13">
        <v>0</v>
      </c>
    </row>
    <row r="89" spans="1:7" x14ac:dyDescent="0.45">
      <c r="A89" s="10" t="s">
        <v>846</v>
      </c>
      <c r="B89" s="10" t="s">
        <v>843</v>
      </c>
      <c r="C89" s="10" t="s">
        <v>63</v>
      </c>
      <c r="D89" s="10" t="s">
        <v>845</v>
      </c>
      <c r="E89" s="20">
        <v>352319</v>
      </c>
      <c r="F89" s="13"/>
      <c r="G89" s="13">
        <v>0</v>
      </c>
    </row>
    <row r="90" spans="1:7" x14ac:dyDescent="0.45">
      <c r="A90" s="10" t="s">
        <v>844</v>
      </c>
      <c r="B90" s="10" t="s">
        <v>843</v>
      </c>
      <c r="C90" s="10" t="s">
        <v>67</v>
      </c>
      <c r="D90" s="10" t="s">
        <v>842</v>
      </c>
      <c r="E90" s="20">
        <v>266910</v>
      </c>
      <c r="F90" s="13" t="s">
        <v>4844</v>
      </c>
      <c r="G90" s="23">
        <v>135.90790290000001</v>
      </c>
    </row>
    <row r="91" spans="1:7" x14ac:dyDescent="0.45">
      <c r="A91" s="10" t="s">
        <v>18</v>
      </c>
      <c r="B91" s="10" t="s">
        <v>2924</v>
      </c>
      <c r="C91" s="10" t="s">
        <v>63</v>
      </c>
      <c r="D91" s="10" t="s">
        <v>1595</v>
      </c>
      <c r="E91" s="20">
        <v>9716000000000</v>
      </c>
      <c r="F91" s="13" t="s">
        <v>4843</v>
      </c>
      <c r="G91" s="23">
        <v>260184.764</v>
      </c>
    </row>
    <row r="92" spans="1:7" x14ac:dyDescent="0.45">
      <c r="A92" s="10" t="s">
        <v>838</v>
      </c>
      <c r="B92" s="10" t="s">
        <v>837</v>
      </c>
      <c r="C92" s="10" t="s">
        <v>63</v>
      </c>
      <c r="D92" s="10" t="s">
        <v>836</v>
      </c>
      <c r="E92" s="20">
        <v>4766807700</v>
      </c>
      <c r="F92" s="13" t="s">
        <v>4842</v>
      </c>
      <c r="G92" s="23">
        <v>70629.789690899997</v>
      </c>
    </row>
    <row r="93" spans="1:7" x14ac:dyDescent="0.45">
      <c r="A93" s="10" t="s">
        <v>834</v>
      </c>
      <c r="B93" s="10" t="s">
        <v>833</v>
      </c>
      <c r="C93" s="10" t="s">
        <v>63</v>
      </c>
      <c r="D93" s="10" t="s">
        <v>832</v>
      </c>
      <c r="E93" s="20">
        <v>1166009086</v>
      </c>
      <c r="F93" s="13" t="s">
        <v>4841</v>
      </c>
      <c r="G93" s="23">
        <v>6580.9552813299997</v>
      </c>
    </row>
    <row r="94" spans="1:7" ht="25.5" x14ac:dyDescent="0.45">
      <c r="A94" s="10" t="s">
        <v>4202</v>
      </c>
      <c r="B94" s="10" t="s">
        <v>4201</v>
      </c>
      <c r="C94" s="10" t="s">
        <v>63</v>
      </c>
      <c r="D94" s="10" t="s">
        <v>4200</v>
      </c>
      <c r="E94" s="20">
        <v>240000</v>
      </c>
      <c r="F94" s="13"/>
      <c r="G94" s="13">
        <v>0</v>
      </c>
    </row>
    <row r="95" spans="1:7" x14ac:dyDescent="0.45">
      <c r="A95" s="10" t="s">
        <v>830</v>
      </c>
      <c r="B95" s="10" t="s">
        <v>829</v>
      </c>
      <c r="C95" s="10" t="s">
        <v>63</v>
      </c>
      <c r="D95" s="10" t="s">
        <v>828</v>
      </c>
      <c r="E95" s="20">
        <v>75000000</v>
      </c>
      <c r="F95" s="13" t="s">
        <v>4840</v>
      </c>
      <c r="G95" s="23">
        <v>871.125</v>
      </c>
    </row>
    <row r="96" spans="1:7" ht="19.149999999999999" x14ac:dyDescent="0.45">
      <c r="A96" s="10" t="s">
        <v>826</v>
      </c>
      <c r="B96" s="10" t="s">
        <v>822</v>
      </c>
      <c r="C96" s="10" t="s">
        <v>63</v>
      </c>
      <c r="D96" s="10" t="s">
        <v>825</v>
      </c>
      <c r="E96" s="20">
        <v>932654723</v>
      </c>
      <c r="F96" s="13" t="s">
        <v>4839</v>
      </c>
      <c r="G96" s="23">
        <v>19067.193157009999</v>
      </c>
    </row>
    <row r="97" spans="1:7" ht="19.149999999999999" x14ac:dyDescent="0.45">
      <c r="A97" s="10" t="s">
        <v>823</v>
      </c>
      <c r="B97" s="10" t="s">
        <v>822</v>
      </c>
      <c r="C97" s="10" t="s">
        <v>67</v>
      </c>
      <c r="D97" s="10" t="s">
        <v>821</v>
      </c>
      <c r="E97" s="20">
        <v>310884574</v>
      </c>
      <c r="F97" s="13" t="s">
        <v>4838</v>
      </c>
      <c r="G97" s="23">
        <v>3424.7044671799999</v>
      </c>
    </row>
    <row r="98" spans="1:7" x14ac:dyDescent="0.45">
      <c r="A98" s="10" t="s">
        <v>819</v>
      </c>
      <c r="B98" s="10" t="s">
        <v>816</v>
      </c>
      <c r="C98" s="10" t="s">
        <v>63</v>
      </c>
      <c r="D98" s="10" t="s">
        <v>818</v>
      </c>
      <c r="E98" s="20">
        <v>237043251</v>
      </c>
      <c r="F98" s="13" t="s">
        <v>4837</v>
      </c>
      <c r="G98" s="23">
        <v>18719.30553147</v>
      </c>
    </row>
    <row r="99" spans="1:7" x14ac:dyDescent="0.45">
      <c r="A99" s="10" t="s">
        <v>817</v>
      </c>
      <c r="B99" s="10" t="s">
        <v>816</v>
      </c>
      <c r="C99" s="10" t="s">
        <v>67</v>
      </c>
      <c r="D99" s="10" t="s">
        <v>815</v>
      </c>
      <c r="E99" s="20">
        <v>3696506</v>
      </c>
      <c r="F99" s="13" t="s">
        <v>4836</v>
      </c>
      <c r="G99" s="23">
        <v>189.63815081000001</v>
      </c>
    </row>
    <row r="100" spans="1:7" x14ac:dyDescent="0.45">
      <c r="A100" s="10" t="s">
        <v>813</v>
      </c>
      <c r="B100" s="10" t="s">
        <v>812</v>
      </c>
      <c r="C100" s="10" t="s">
        <v>63</v>
      </c>
      <c r="D100" s="10" t="s">
        <v>811</v>
      </c>
      <c r="E100" s="20">
        <v>17869440</v>
      </c>
      <c r="F100" s="13" t="s">
        <v>4835</v>
      </c>
      <c r="G100" s="23">
        <v>3002.9593920000002</v>
      </c>
    </row>
    <row r="101" spans="1:7" x14ac:dyDescent="0.45">
      <c r="A101" s="10" t="s">
        <v>809</v>
      </c>
      <c r="B101" s="10" t="s">
        <v>808</v>
      </c>
      <c r="C101" s="10" t="s">
        <v>63</v>
      </c>
      <c r="D101" s="10" t="s">
        <v>807</v>
      </c>
      <c r="E101" s="20">
        <v>99258355</v>
      </c>
      <c r="F101" s="13" t="s">
        <v>4834</v>
      </c>
      <c r="G101" s="23">
        <v>13367.122667850001</v>
      </c>
    </row>
    <row r="102" spans="1:7" x14ac:dyDescent="0.45">
      <c r="A102" s="10" t="s">
        <v>805</v>
      </c>
      <c r="B102" s="10" t="s">
        <v>802</v>
      </c>
      <c r="C102" s="10" t="s">
        <v>63</v>
      </c>
      <c r="D102" s="10" t="s">
        <v>804</v>
      </c>
      <c r="E102" s="20">
        <v>41851554774</v>
      </c>
      <c r="F102" s="13" t="s">
        <v>4833</v>
      </c>
      <c r="G102" s="23">
        <v>5276.22551036</v>
      </c>
    </row>
    <row r="103" spans="1:7" x14ac:dyDescent="0.45">
      <c r="A103" s="10" t="s">
        <v>803</v>
      </c>
      <c r="B103" s="10" t="s">
        <v>802</v>
      </c>
      <c r="C103" s="10" t="s">
        <v>67</v>
      </c>
      <c r="D103" s="10" t="s">
        <v>801</v>
      </c>
      <c r="E103" s="20">
        <v>183062052</v>
      </c>
      <c r="F103" s="13"/>
      <c r="G103" s="13">
        <v>0</v>
      </c>
    </row>
    <row r="104" spans="1:7" x14ac:dyDescent="0.45">
      <c r="A104" s="10" t="s">
        <v>4185</v>
      </c>
      <c r="B104" s="10" t="s">
        <v>4184</v>
      </c>
      <c r="C104" s="10" t="s">
        <v>63</v>
      </c>
      <c r="D104" s="10" t="s">
        <v>4183</v>
      </c>
      <c r="E104" s="20">
        <v>600000</v>
      </c>
      <c r="F104" s="13"/>
      <c r="G104" s="13">
        <v>0</v>
      </c>
    </row>
    <row r="105" spans="1:7" ht="38.25" x14ac:dyDescent="0.45">
      <c r="A105" s="10" t="s">
        <v>800</v>
      </c>
      <c r="B105" s="10" t="s">
        <v>4832</v>
      </c>
      <c r="C105" s="10" t="s">
        <v>63</v>
      </c>
      <c r="D105" s="10" t="s">
        <v>799</v>
      </c>
      <c r="E105" s="20">
        <v>122453406</v>
      </c>
      <c r="F105" s="13">
        <v>51</v>
      </c>
      <c r="G105" s="23">
        <v>6245.1237060000003</v>
      </c>
    </row>
    <row r="106" spans="1:7" x14ac:dyDescent="0.45">
      <c r="A106" s="10" t="s">
        <v>1583</v>
      </c>
      <c r="B106" s="10" t="s">
        <v>1579</v>
      </c>
      <c r="C106" s="10" t="s">
        <v>63</v>
      </c>
      <c r="D106" s="10" t="s">
        <v>1582</v>
      </c>
      <c r="E106" s="20">
        <v>2148390472</v>
      </c>
      <c r="F106" s="13" t="s">
        <v>4831</v>
      </c>
      <c r="G106" s="23">
        <v>168.97091062000001</v>
      </c>
    </row>
    <row r="107" spans="1:7" x14ac:dyDescent="0.45">
      <c r="A107" s="10" t="s">
        <v>1580</v>
      </c>
      <c r="B107" s="10" t="s">
        <v>1579</v>
      </c>
      <c r="C107" s="10" t="s">
        <v>67</v>
      </c>
      <c r="D107" s="10" t="s">
        <v>1578</v>
      </c>
      <c r="E107" s="20">
        <v>703995200</v>
      </c>
      <c r="F107" s="13" t="s">
        <v>4830</v>
      </c>
      <c r="G107" s="23">
        <v>43.429463890000001</v>
      </c>
    </row>
    <row r="108" spans="1:7" x14ac:dyDescent="0.45">
      <c r="A108" s="10" t="s">
        <v>794</v>
      </c>
      <c r="B108" s="10" t="s">
        <v>793</v>
      </c>
      <c r="C108" s="10" t="s">
        <v>63</v>
      </c>
      <c r="D108" s="10" t="s">
        <v>792</v>
      </c>
      <c r="E108" s="20">
        <v>91487347</v>
      </c>
      <c r="F108" s="13" t="s">
        <v>4829</v>
      </c>
      <c r="G108" s="23">
        <v>1522.2579667299999</v>
      </c>
    </row>
    <row r="109" spans="1:7" x14ac:dyDescent="0.45">
      <c r="A109" s="10" t="s">
        <v>19</v>
      </c>
      <c r="B109" s="10" t="s">
        <v>791</v>
      </c>
      <c r="C109" s="10" t="s">
        <v>63</v>
      </c>
      <c r="D109" s="10" t="s">
        <v>790</v>
      </c>
      <c r="E109" s="20">
        <v>707229559</v>
      </c>
      <c r="F109" s="13" t="s">
        <v>4828</v>
      </c>
      <c r="G109" s="23">
        <v>28897.399780740001</v>
      </c>
    </row>
    <row r="110" spans="1:7" x14ac:dyDescent="0.45">
      <c r="A110" s="10" t="s">
        <v>787</v>
      </c>
      <c r="B110" s="10" t="s">
        <v>1242</v>
      </c>
      <c r="C110" s="10" t="s">
        <v>63</v>
      </c>
      <c r="D110" s="10" t="s">
        <v>785</v>
      </c>
      <c r="E110" s="20">
        <v>28416095</v>
      </c>
      <c r="F110" s="13"/>
      <c r="G110" s="13">
        <v>0</v>
      </c>
    </row>
    <row r="111" spans="1:7" x14ac:dyDescent="0.45">
      <c r="A111" s="10" t="s">
        <v>784</v>
      </c>
      <c r="B111" s="10" t="s">
        <v>783</v>
      </c>
      <c r="C111" s="10" t="s">
        <v>63</v>
      </c>
      <c r="D111" s="10" t="s">
        <v>782</v>
      </c>
      <c r="E111" s="20">
        <v>250126</v>
      </c>
      <c r="F111" s="13">
        <v>57660</v>
      </c>
      <c r="G111" s="23">
        <v>14422.265160000001</v>
      </c>
    </row>
    <row r="112" spans="1:7" x14ac:dyDescent="0.45">
      <c r="A112" s="10" t="s">
        <v>1573</v>
      </c>
      <c r="B112" s="10" t="s">
        <v>1572</v>
      </c>
      <c r="C112" s="10" t="s">
        <v>63</v>
      </c>
      <c r="D112" s="10" t="s">
        <v>1571</v>
      </c>
      <c r="E112" s="20">
        <v>330992</v>
      </c>
      <c r="F112" s="13"/>
      <c r="G112" s="13">
        <v>0</v>
      </c>
    </row>
    <row r="113" spans="1:7" x14ac:dyDescent="0.45">
      <c r="A113" s="10" t="s">
        <v>4174</v>
      </c>
      <c r="B113" s="10" t="s">
        <v>4170</v>
      </c>
      <c r="C113" s="10" t="s">
        <v>63</v>
      </c>
      <c r="D113" s="10" t="s">
        <v>4173</v>
      </c>
      <c r="E113" s="20">
        <v>1432206616</v>
      </c>
      <c r="F113" s="13" t="s">
        <v>4827</v>
      </c>
      <c r="G113" s="23">
        <v>1067.4235908999999</v>
      </c>
    </row>
    <row r="114" spans="1:7" x14ac:dyDescent="0.45">
      <c r="A114" s="10" t="s">
        <v>4171</v>
      </c>
      <c r="B114" s="10" t="s">
        <v>4170</v>
      </c>
      <c r="C114" s="10" t="s">
        <v>67</v>
      </c>
      <c r="D114" s="10" t="s">
        <v>4169</v>
      </c>
      <c r="E114" s="20">
        <v>118405759</v>
      </c>
      <c r="F114" s="13" t="s">
        <v>4826</v>
      </c>
      <c r="G114" s="23">
        <v>57.571248140000002</v>
      </c>
    </row>
    <row r="115" spans="1:7" x14ac:dyDescent="0.45">
      <c r="A115" s="10" t="s">
        <v>4168</v>
      </c>
      <c r="B115" s="10" t="s">
        <v>4165</v>
      </c>
      <c r="C115" s="10" t="s">
        <v>63</v>
      </c>
      <c r="D115" s="10" t="s">
        <v>4167</v>
      </c>
      <c r="E115" s="20">
        <v>146602782</v>
      </c>
      <c r="F115" s="13"/>
      <c r="G115" s="13">
        <v>0</v>
      </c>
    </row>
    <row r="116" spans="1:7" x14ac:dyDescent="0.45">
      <c r="A116" s="10" t="s">
        <v>4166</v>
      </c>
      <c r="B116" s="10" t="s">
        <v>4165</v>
      </c>
      <c r="C116" s="10" t="s">
        <v>67</v>
      </c>
      <c r="D116" s="10" t="s">
        <v>4164</v>
      </c>
      <c r="E116" s="20">
        <v>14393052</v>
      </c>
      <c r="F116" s="13"/>
      <c r="G116" s="13">
        <v>0</v>
      </c>
    </row>
    <row r="117" spans="1:7" x14ac:dyDescent="0.45">
      <c r="A117" s="10" t="s">
        <v>781</v>
      </c>
      <c r="B117" s="10" t="s">
        <v>778</v>
      </c>
      <c r="C117" s="10" t="s">
        <v>63</v>
      </c>
      <c r="D117" s="10" t="s">
        <v>780</v>
      </c>
      <c r="E117" s="20">
        <v>748012</v>
      </c>
      <c r="F117" s="13">
        <v>6536</v>
      </c>
      <c r="G117" s="23">
        <v>4889.0064320000001</v>
      </c>
    </row>
    <row r="118" spans="1:7" x14ac:dyDescent="0.45">
      <c r="A118" s="10" t="s">
        <v>779</v>
      </c>
      <c r="B118" s="10" t="s">
        <v>778</v>
      </c>
      <c r="C118" s="10" t="s">
        <v>67</v>
      </c>
      <c r="D118" s="10" t="s">
        <v>777</v>
      </c>
      <c r="E118" s="20">
        <v>249337</v>
      </c>
      <c r="F118" s="13">
        <v>6466</v>
      </c>
      <c r="G118" s="23">
        <v>1612.2130420000001</v>
      </c>
    </row>
    <row r="119" spans="1:7" x14ac:dyDescent="0.45">
      <c r="A119" s="10" t="s">
        <v>776</v>
      </c>
      <c r="B119" s="10" t="s">
        <v>773</v>
      </c>
      <c r="C119" s="10" t="s">
        <v>63</v>
      </c>
      <c r="D119" s="10" t="s">
        <v>775</v>
      </c>
      <c r="E119" s="20">
        <v>213258000</v>
      </c>
      <c r="F119" s="13" t="s">
        <v>4825</v>
      </c>
      <c r="G119" s="23">
        <v>2720.7455639999998</v>
      </c>
    </row>
    <row r="120" spans="1:7" x14ac:dyDescent="0.45">
      <c r="A120" s="10" t="s">
        <v>774</v>
      </c>
      <c r="B120" s="10" t="s">
        <v>773</v>
      </c>
      <c r="C120" s="10" t="s">
        <v>67</v>
      </c>
      <c r="D120" s="10" t="s">
        <v>772</v>
      </c>
      <c r="E120" s="20">
        <v>71086000</v>
      </c>
      <c r="F120" s="13" t="s">
        <v>4824</v>
      </c>
      <c r="G120" s="23">
        <v>744.12824799999999</v>
      </c>
    </row>
    <row r="121" spans="1:7" x14ac:dyDescent="0.45">
      <c r="A121" s="10" t="s">
        <v>770</v>
      </c>
      <c r="B121" s="10" t="s">
        <v>766</v>
      </c>
      <c r="C121" s="10" t="s">
        <v>63</v>
      </c>
      <c r="D121" s="10" t="s">
        <v>769</v>
      </c>
      <c r="E121" s="20">
        <v>9217583</v>
      </c>
      <c r="F121" s="13" t="s">
        <v>4823</v>
      </c>
      <c r="G121" s="23">
        <v>1418.7703753599999</v>
      </c>
    </row>
    <row r="122" spans="1:7" x14ac:dyDescent="0.45">
      <c r="A122" s="10" t="s">
        <v>767</v>
      </c>
      <c r="B122" s="10" t="s">
        <v>766</v>
      </c>
      <c r="C122" s="10" t="s">
        <v>67</v>
      </c>
      <c r="D122" s="10" t="s">
        <v>765</v>
      </c>
      <c r="E122" s="20">
        <v>1474549</v>
      </c>
      <c r="F122" s="13" t="s">
        <v>4822</v>
      </c>
      <c r="G122" s="23">
        <v>115.53091415</v>
      </c>
    </row>
    <row r="123" spans="1:7" ht="19.149999999999999" x14ac:dyDescent="0.45">
      <c r="A123" s="10" t="s">
        <v>763</v>
      </c>
      <c r="B123" s="10" t="s">
        <v>760</v>
      </c>
      <c r="C123" s="10" t="s">
        <v>63</v>
      </c>
      <c r="D123" s="10" t="s">
        <v>762</v>
      </c>
      <c r="E123" s="20">
        <v>596039612</v>
      </c>
      <c r="F123" s="13" t="s">
        <v>4821</v>
      </c>
      <c r="G123" s="23">
        <v>2607.0772628899999</v>
      </c>
    </row>
    <row r="124" spans="1:7" ht="19.149999999999999" x14ac:dyDescent="0.45">
      <c r="A124" s="10" t="s">
        <v>761</v>
      </c>
      <c r="B124" s="10" t="s">
        <v>760</v>
      </c>
      <c r="C124" s="10" t="s">
        <v>67</v>
      </c>
      <c r="D124" s="10" t="s">
        <v>759</v>
      </c>
      <c r="E124" s="20">
        <v>168993328</v>
      </c>
      <c r="F124" s="13" t="s">
        <v>4820</v>
      </c>
      <c r="G124" s="23">
        <v>547.03140273999998</v>
      </c>
    </row>
    <row r="125" spans="1:7" x14ac:dyDescent="0.45">
      <c r="A125" s="10" t="s">
        <v>757</v>
      </c>
      <c r="B125" s="10" t="s">
        <v>1566</v>
      </c>
      <c r="C125" s="10" t="s">
        <v>63</v>
      </c>
      <c r="D125" s="10" t="s">
        <v>755</v>
      </c>
      <c r="E125" s="20">
        <v>391105645</v>
      </c>
      <c r="F125" s="13" t="s">
        <v>4819</v>
      </c>
      <c r="G125" s="23">
        <v>36728.731121949997</v>
      </c>
    </row>
    <row r="126" spans="1:7" x14ac:dyDescent="0.45">
      <c r="A126" s="10" t="s">
        <v>753</v>
      </c>
      <c r="B126" s="10" t="s">
        <v>749</v>
      </c>
      <c r="C126" s="10" t="s">
        <v>63</v>
      </c>
      <c r="D126" s="10" t="s">
        <v>752</v>
      </c>
      <c r="E126" s="20">
        <v>868998400</v>
      </c>
      <c r="F126" s="13" t="s">
        <v>4818</v>
      </c>
      <c r="G126" s="23">
        <v>431.4577056</v>
      </c>
    </row>
    <row r="127" spans="1:7" x14ac:dyDescent="0.45">
      <c r="A127" s="10" t="s">
        <v>750</v>
      </c>
      <c r="B127" s="10" t="s">
        <v>749</v>
      </c>
      <c r="C127" s="10" t="s">
        <v>67</v>
      </c>
      <c r="D127" s="10" t="s">
        <v>748</v>
      </c>
      <c r="E127" s="20">
        <v>136333440</v>
      </c>
      <c r="F127" s="13" t="s">
        <v>4817</v>
      </c>
      <c r="G127" s="23">
        <v>68.630253699999997</v>
      </c>
    </row>
    <row r="128" spans="1:7" x14ac:dyDescent="0.45">
      <c r="A128" s="10" t="s">
        <v>746</v>
      </c>
      <c r="B128" s="10" t="s">
        <v>745</v>
      </c>
      <c r="C128" s="10" t="s">
        <v>63</v>
      </c>
      <c r="D128" s="10" t="s">
        <v>744</v>
      </c>
      <c r="E128" s="20">
        <v>97460933</v>
      </c>
      <c r="F128" s="13" t="s">
        <v>4816</v>
      </c>
      <c r="G128" s="23">
        <v>11984.77093101</v>
      </c>
    </row>
    <row r="129" spans="1:7" x14ac:dyDescent="0.45">
      <c r="A129" s="10" t="s">
        <v>742</v>
      </c>
      <c r="B129" s="10" t="s">
        <v>741</v>
      </c>
      <c r="C129" s="10" t="s">
        <v>63</v>
      </c>
      <c r="D129" s="10" t="s">
        <v>740</v>
      </c>
      <c r="E129" s="20">
        <v>50326222</v>
      </c>
      <c r="F129" s="13"/>
      <c r="G129" s="13">
        <v>0</v>
      </c>
    </row>
    <row r="130" spans="1:7" x14ac:dyDescent="0.45">
      <c r="A130" s="10" t="s">
        <v>739</v>
      </c>
      <c r="B130" s="10" t="s">
        <v>1233</v>
      </c>
      <c r="C130" s="10" t="s">
        <v>67</v>
      </c>
      <c r="D130" s="10" t="s">
        <v>737</v>
      </c>
      <c r="E130" s="20">
        <v>450000</v>
      </c>
      <c r="F130" s="13" t="s">
        <v>4815</v>
      </c>
      <c r="G130" s="23">
        <v>28.268999999999998</v>
      </c>
    </row>
    <row r="131" spans="1:7" x14ac:dyDescent="0.45">
      <c r="A131" s="10" t="s">
        <v>736</v>
      </c>
      <c r="B131" s="10" t="s">
        <v>735</v>
      </c>
      <c r="C131" s="10" t="s">
        <v>63</v>
      </c>
      <c r="D131" s="10" t="s">
        <v>734</v>
      </c>
      <c r="E131" s="20">
        <v>19329125000</v>
      </c>
      <c r="F131" s="13"/>
      <c r="G131" s="13">
        <v>0</v>
      </c>
    </row>
    <row r="132" spans="1:7" x14ac:dyDescent="0.45">
      <c r="A132" s="10" t="s">
        <v>733</v>
      </c>
      <c r="B132" s="10" t="s">
        <v>732</v>
      </c>
      <c r="C132" s="10" t="s">
        <v>63</v>
      </c>
      <c r="D132" s="10" t="s">
        <v>731</v>
      </c>
      <c r="E132" s="20">
        <v>70675984774</v>
      </c>
      <c r="F132" s="13" t="s">
        <v>4814</v>
      </c>
      <c r="G132" s="23">
        <v>8342.5932427200005</v>
      </c>
    </row>
    <row r="133" spans="1:7" ht="25.5" x14ac:dyDescent="0.45">
      <c r="A133" s="10" t="s">
        <v>730</v>
      </c>
      <c r="B133" s="10" t="s">
        <v>729</v>
      </c>
      <c r="C133" s="10" t="s">
        <v>63</v>
      </c>
      <c r="D133" s="10" t="s">
        <v>728</v>
      </c>
      <c r="E133" s="20">
        <v>884760</v>
      </c>
      <c r="F133" s="13"/>
      <c r="G133" s="13">
        <v>0</v>
      </c>
    </row>
    <row r="134" spans="1:7" x14ac:dyDescent="0.45">
      <c r="A134" s="10" t="s">
        <v>727</v>
      </c>
      <c r="B134" s="10" t="s">
        <v>1231</v>
      </c>
      <c r="C134" s="10" t="s">
        <v>63</v>
      </c>
      <c r="D134" s="10" t="s">
        <v>726</v>
      </c>
      <c r="E134" s="20">
        <v>1785114000</v>
      </c>
      <c r="F134" s="13" t="s">
        <v>4813</v>
      </c>
      <c r="G134" s="23">
        <v>7503.1911648000005</v>
      </c>
    </row>
    <row r="135" spans="1:7" x14ac:dyDescent="0.45">
      <c r="A135" s="10" t="s">
        <v>724</v>
      </c>
      <c r="B135" s="10" t="s">
        <v>1231</v>
      </c>
      <c r="C135" s="10" t="s">
        <v>67</v>
      </c>
      <c r="D135" s="10" t="s">
        <v>722</v>
      </c>
      <c r="E135" s="20">
        <v>119596000</v>
      </c>
      <c r="F135" s="13" t="s">
        <v>4812</v>
      </c>
      <c r="G135" s="23">
        <v>314.33416679999999</v>
      </c>
    </row>
    <row r="136" spans="1:7" x14ac:dyDescent="0.45">
      <c r="A136" s="10" t="s">
        <v>720</v>
      </c>
      <c r="B136" s="10" t="s">
        <v>719</v>
      </c>
      <c r="C136" s="10" t="s">
        <v>63</v>
      </c>
      <c r="D136" s="10" t="s">
        <v>718</v>
      </c>
      <c r="E136" s="20">
        <v>71519265</v>
      </c>
      <c r="F136" s="13" t="s">
        <v>4811</v>
      </c>
      <c r="G136" s="23">
        <v>1112.26760928</v>
      </c>
    </row>
    <row r="137" spans="1:7" x14ac:dyDescent="0.45">
      <c r="A137" s="10" t="s">
        <v>4140</v>
      </c>
      <c r="B137" s="10" t="s">
        <v>4139</v>
      </c>
      <c r="C137" s="10" t="s">
        <v>63</v>
      </c>
      <c r="D137" s="10" t="s">
        <v>4138</v>
      </c>
      <c r="E137" s="20">
        <v>2208600000</v>
      </c>
      <c r="F137" s="13"/>
      <c r="G137" s="13">
        <v>0</v>
      </c>
    </row>
    <row r="138" spans="1:7" x14ac:dyDescent="0.45">
      <c r="A138" s="10" t="s">
        <v>21</v>
      </c>
      <c r="B138" s="10" t="s">
        <v>716</v>
      </c>
      <c r="C138" s="10" t="s">
        <v>63</v>
      </c>
      <c r="D138" s="10" t="s">
        <v>715</v>
      </c>
      <c r="E138" s="20">
        <v>850563255</v>
      </c>
      <c r="F138" s="13">
        <v>1927</v>
      </c>
      <c r="G138" s="23">
        <v>1639035.3923849999</v>
      </c>
    </row>
    <row r="139" spans="1:7" x14ac:dyDescent="0.45">
      <c r="A139" s="10" t="s">
        <v>713</v>
      </c>
      <c r="B139" s="10" t="s">
        <v>710</v>
      </c>
      <c r="C139" s="10" t="s">
        <v>63</v>
      </c>
      <c r="D139" s="10" t="s">
        <v>712</v>
      </c>
      <c r="E139" s="20">
        <v>1140300</v>
      </c>
      <c r="F139" s="13" t="s">
        <v>4810</v>
      </c>
      <c r="G139" s="23">
        <v>6300.7276499999998</v>
      </c>
    </row>
    <row r="140" spans="1:7" x14ac:dyDescent="0.45">
      <c r="A140" s="10" t="s">
        <v>711</v>
      </c>
      <c r="B140" s="10" t="s">
        <v>710</v>
      </c>
      <c r="C140" s="10" t="s">
        <v>67</v>
      </c>
      <c r="D140" s="10" t="s">
        <v>709</v>
      </c>
      <c r="E140" s="20">
        <v>347700</v>
      </c>
      <c r="F140" s="13" t="s">
        <v>4809</v>
      </c>
      <c r="G140" s="23">
        <v>601.97301000000004</v>
      </c>
    </row>
    <row r="141" spans="1:7" ht="19.149999999999999" x14ac:dyDescent="0.45">
      <c r="A141" s="10" t="s">
        <v>708</v>
      </c>
      <c r="B141" s="10" t="s">
        <v>707</v>
      </c>
      <c r="C141" s="10" t="s">
        <v>63</v>
      </c>
      <c r="D141" s="10" t="s">
        <v>706</v>
      </c>
      <c r="E141" s="20">
        <v>155521950</v>
      </c>
      <c r="F141" s="13" t="s">
        <v>4808</v>
      </c>
      <c r="G141" s="23">
        <v>338.64904612999999</v>
      </c>
    </row>
    <row r="142" spans="1:7" x14ac:dyDescent="0.45">
      <c r="A142" s="10" t="s">
        <v>705</v>
      </c>
      <c r="B142" s="10" t="s">
        <v>701</v>
      </c>
      <c r="C142" s="10" t="s">
        <v>63</v>
      </c>
      <c r="D142" s="10" t="s">
        <v>704</v>
      </c>
      <c r="E142" s="20">
        <v>926021679</v>
      </c>
      <c r="F142" s="13" t="s">
        <v>4807</v>
      </c>
      <c r="G142" s="23">
        <v>6476.59562293</v>
      </c>
    </row>
    <row r="143" spans="1:7" x14ac:dyDescent="0.45">
      <c r="A143" s="10" t="s">
        <v>702</v>
      </c>
      <c r="B143" s="10" t="s">
        <v>701</v>
      </c>
      <c r="C143" s="10" t="s">
        <v>67</v>
      </c>
      <c r="D143" s="10" t="s">
        <v>700</v>
      </c>
      <c r="E143" s="20">
        <v>93264311</v>
      </c>
      <c r="F143" s="13" t="s">
        <v>4806</v>
      </c>
      <c r="G143" s="23">
        <v>1687.0581216800001</v>
      </c>
    </row>
    <row r="144" spans="1:7" x14ac:dyDescent="0.45">
      <c r="A144" s="10" t="s">
        <v>20</v>
      </c>
      <c r="B144" s="10" t="s">
        <v>1226</v>
      </c>
      <c r="C144" s="10" t="s">
        <v>63</v>
      </c>
      <c r="D144" s="10" t="s">
        <v>697</v>
      </c>
      <c r="E144" s="20">
        <v>103030215</v>
      </c>
      <c r="F144" s="13" t="s">
        <v>4805</v>
      </c>
      <c r="G144" s="23">
        <v>59087.828302499998</v>
      </c>
    </row>
    <row r="145" spans="1:7" x14ac:dyDescent="0.45">
      <c r="A145" s="10" t="s">
        <v>692</v>
      </c>
      <c r="B145" s="10" t="s">
        <v>688</v>
      </c>
      <c r="C145" s="10" t="s">
        <v>63</v>
      </c>
      <c r="D145" s="10" t="s">
        <v>691</v>
      </c>
      <c r="E145" s="20">
        <v>463838268</v>
      </c>
      <c r="F145" s="13" t="s">
        <v>4804</v>
      </c>
      <c r="G145" s="23">
        <v>1572.13342556</v>
      </c>
    </row>
    <row r="146" spans="1:7" x14ac:dyDescent="0.45">
      <c r="A146" s="10" t="s">
        <v>689</v>
      </c>
      <c r="B146" s="10" t="s">
        <v>688</v>
      </c>
      <c r="C146" s="10" t="s">
        <v>67</v>
      </c>
      <c r="D146" s="10" t="s">
        <v>687</v>
      </c>
      <c r="E146" s="20">
        <v>145673254</v>
      </c>
      <c r="F146" s="13" t="s">
        <v>4803</v>
      </c>
      <c r="G146" s="23">
        <v>308.91470243000003</v>
      </c>
    </row>
    <row r="147" spans="1:7" x14ac:dyDescent="0.45">
      <c r="A147" s="10" t="s">
        <v>23</v>
      </c>
      <c r="B147" s="10" t="s">
        <v>685</v>
      </c>
      <c r="C147" s="10" t="s">
        <v>63</v>
      </c>
      <c r="D147" s="10" t="s">
        <v>684</v>
      </c>
      <c r="E147" s="20">
        <v>11174330000</v>
      </c>
      <c r="F147" s="13" t="s">
        <v>4802</v>
      </c>
      <c r="G147" s="23">
        <v>125018.40403999999</v>
      </c>
    </row>
    <row r="148" spans="1:7" ht="25.5" x14ac:dyDescent="0.45">
      <c r="A148" s="10" t="s">
        <v>682</v>
      </c>
      <c r="B148" s="10" t="s">
        <v>681</v>
      </c>
      <c r="C148" s="10" t="s">
        <v>63</v>
      </c>
      <c r="D148" s="10" t="s">
        <v>680</v>
      </c>
      <c r="E148" s="20">
        <v>523220826</v>
      </c>
      <c r="F148" s="13"/>
      <c r="G148" s="13">
        <v>0</v>
      </c>
    </row>
    <row r="149" spans="1:7" x14ac:dyDescent="0.45">
      <c r="A149" s="10" t="s">
        <v>4120</v>
      </c>
      <c r="B149" s="10" t="s">
        <v>4119</v>
      </c>
      <c r="C149" s="10" t="s">
        <v>63</v>
      </c>
      <c r="D149" s="10" t="s">
        <v>4118</v>
      </c>
      <c r="E149" s="20">
        <v>6000</v>
      </c>
      <c r="F149" s="13">
        <v>7734</v>
      </c>
      <c r="G149" s="23">
        <v>46.404000000000003</v>
      </c>
    </row>
    <row r="150" spans="1:7" x14ac:dyDescent="0.45">
      <c r="A150" s="10" t="s">
        <v>679</v>
      </c>
      <c r="B150" s="10" t="s">
        <v>677</v>
      </c>
      <c r="C150" s="10" t="s">
        <v>63</v>
      </c>
      <c r="D150" s="10" t="s">
        <v>676</v>
      </c>
      <c r="E150" s="20">
        <v>99474705</v>
      </c>
      <c r="F150" s="13" t="s">
        <v>4801</v>
      </c>
      <c r="G150" s="23">
        <v>45300.780657000003</v>
      </c>
    </row>
    <row r="151" spans="1:7" x14ac:dyDescent="0.45">
      <c r="A151" s="10" t="s">
        <v>678</v>
      </c>
      <c r="B151" s="10" t="s">
        <v>677</v>
      </c>
      <c r="C151" s="10" t="s">
        <v>67</v>
      </c>
      <c r="D151" s="10" t="s">
        <v>676</v>
      </c>
      <c r="E151" s="20">
        <v>33056875</v>
      </c>
      <c r="F151" s="13" t="s">
        <v>4800</v>
      </c>
      <c r="G151" s="23">
        <v>10893.232018750001</v>
      </c>
    </row>
    <row r="152" spans="1:7" x14ac:dyDescent="0.45">
      <c r="A152" s="10" t="s">
        <v>25</v>
      </c>
      <c r="B152" s="10" t="s">
        <v>1544</v>
      </c>
      <c r="C152" s="10" t="s">
        <v>63</v>
      </c>
      <c r="D152" s="10" t="s">
        <v>672</v>
      </c>
      <c r="E152" s="20">
        <v>94561355</v>
      </c>
      <c r="F152" s="13" t="s">
        <v>4799</v>
      </c>
      <c r="G152" s="23">
        <v>394755.83258300001</v>
      </c>
    </row>
    <row r="153" spans="1:7" x14ac:dyDescent="0.45">
      <c r="A153" s="10" t="s">
        <v>671</v>
      </c>
      <c r="B153" s="10" t="s">
        <v>670</v>
      </c>
      <c r="C153" s="10" t="s">
        <v>63</v>
      </c>
      <c r="D153" s="10" t="s">
        <v>669</v>
      </c>
      <c r="E153" s="20">
        <v>398272</v>
      </c>
      <c r="F153" s="13" t="s">
        <v>4798</v>
      </c>
      <c r="G153" s="23">
        <v>2470.4413888000004</v>
      </c>
    </row>
    <row r="154" spans="1:7" x14ac:dyDescent="0.45">
      <c r="A154" s="10" t="s">
        <v>668</v>
      </c>
      <c r="B154" s="10" t="s">
        <v>665</v>
      </c>
      <c r="C154" s="10" t="s">
        <v>63</v>
      </c>
      <c r="D154" s="10" t="s">
        <v>667</v>
      </c>
      <c r="E154" s="20">
        <v>79829200</v>
      </c>
      <c r="F154" s="13" t="s">
        <v>4797</v>
      </c>
      <c r="G154" s="23">
        <v>39469.951355999998</v>
      </c>
    </row>
    <row r="155" spans="1:7" x14ac:dyDescent="0.45">
      <c r="A155" s="10" t="s">
        <v>666</v>
      </c>
      <c r="B155" s="10" t="s">
        <v>665</v>
      </c>
      <c r="C155" s="10" t="s">
        <v>67</v>
      </c>
      <c r="D155" s="10" t="s">
        <v>664</v>
      </c>
      <c r="E155" s="20">
        <v>15965850</v>
      </c>
      <c r="F155" s="13" t="s">
        <v>4796</v>
      </c>
      <c r="G155" s="23">
        <v>7844.3414220000004</v>
      </c>
    </row>
    <row r="156" spans="1:7" x14ac:dyDescent="0.45">
      <c r="A156" s="10" t="s">
        <v>663</v>
      </c>
      <c r="B156" s="10" t="s">
        <v>662</v>
      </c>
      <c r="C156" s="10" t="s">
        <v>63</v>
      </c>
      <c r="D156" s="10" t="s">
        <v>661</v>
      </c>
      <c r="E156" s="20">
        <v>48500000</v>
      </c>
      <c r="F156" s="13" t="s">
        <v>4795</v>
      </c>
      <c r="G156" s="23">
        <v>185.22149999999999</v>
      </c>
    </row>
    <row r="157" spans="1:7" x14ac:dyDescent="0.45">
      <c r="A157" s="10" t="s">
        <v>659</v>
      </c>
      <c r="B157" s="10" t="s">
        <v>656</v>
      </c>
      <c r="C157" s="10" t="s">
        <v>63</v>
      </c>
      <c r="D157" s="10" t="s">
        <v>658</v>
      </c>
      <c r="E157" s="20">
        <v>121847780</v>
      </c>
      <c r="F157" s="13" t="s">
        <v>4794</v>
      </c>
      <c r="G157" s="23">
        <v>350.79975861999998</v>
      </c>
    </row>
    <row r="158" spans="1:7" x14ac:dyDescent="0.45">
      <c r="A158" s="10" t="s">
        <v>657</v>
      </c>
      <c r="B158" s="10" t="s">
        <v>656</v>
      </c>
      <c r="C158" s="10" t="s">
        <v>67</v>
      </c>
      <c r="D158" s="10" t="s">
        <v>655</v>
      </c>
      <c r="E158" s="20">
        <v>10652220</v>
      </c>
      <c r="F158" s="13" t="s">
        <v>4793</v>
      </c>
      <c r="G158" s="23">
        <v>29.91995554</v>
      </c>
    </row>
    <row r="159" spans="1:7" x14ac:dyDescent="0.45">
      <c r="A159" s="10" t="s">
        <v>653</v>
      </c>
      <c r="B159" s="10" t="s">
        <v>652</v>
      </c>
      <c r="C159" s="10" t="s">
        <v>63</v>
      </c>
      <c r="D159" s="10" t="s">
        <v>651</v>
      </c>
      <c r="E159" s="20">
        <v>271745594</v>
      </c>
      <c r="F159" s="13" t="s">
        <v>4792</v>
      </c>
      <c r="G159" s="23">
        <v>238375.23505679998</v>
      </c>
    </row>
    <row r="160" spans="1:7" x14ac:dyDescent="0.45">
      <c r="A160" s="10" t="s">
        <v>650</v>
      </c>
      <c r="B160" s="10" t="s">
        <v>649</v>
      </c>
      <c r="C160" s="10" t="s">
        <v>63</v>
      </c>
      <c r="D160" s="10" t="s">
        <v>648</v>
      </c>
      <c r="E160" s="20">
        <v>61000000</v>
      </c>
      <c r="F160" s="13"/>
      <c r="G160" s="13">
        <v>0</v>
      </c>
    </row>
    <row r="161" spans="1:7" x14ac:dyDescent="0.45">
      <c r="A161" s="10" t="s">
        <v>1538</v>
      </c>
      <c r="B161" s="10" t="s">
        <v>1537</v>
      </c>
      <c r="C161" s="10" t="s">
        <v>63</v>
      </c>
      <c r="D161" s="10" t="s">
        <v>1536</v>
      </c>
      <c r="E161" s="20">
        <v>5912490</v>
      </c>
      <c r="F161" s="13">
        <v>5648</v>
      </c>
      <c r="G161" s="23">
        <v>33393.743520000004</v>
      </c>
    </row>
    <row r="162" spans="1:7" x14ac:dyDescent="0.45">
      <c r="A162" s="10" t="s">
        <v>647</v>
      </c>
      <c r="B162" s="10" t="s">
        <v>1219</v>
      </c>
      <c r="C162" s="10" t="s">
        <v>63</v>
      </c>
      <c r="D162" s="10" t="s">
        <v>645</v>
      </c>
      <c r="E162" s="20">
        <v>270650000</v>
      </c>
      <c r="F162" s="13" t="s">
        <v>4791</v>
      </c>
      <c r="G162" s="23">
        <v>15648.983</v>
      </c>
    </row>
    <row r="163" spans="1:7" x14ac:dyDescent="0.45">
      <c r="A163" s="10" t="s">
        <v>640</v>
      </c>
      <c r="B163" s="10" t="s">
        <v>639</v>
      </c>
      <c r="C163" s="10" t="s">
        <v>63</v>
      </c>
      <c r="D163" s="10" t="s">
        <v>638</v>
      </c>
      <c r="E163" s="20">
        <v>164640000</v>
      </c>
      <c r="F163" s="13" t="s">
        <v>4790</v>
      </c>
      <c r="G163" s="23">
        <v>993.66825600000004</v>
      </c>
    </row>
    <row r="164" spans="1:7" ht="19.149999999999999" x14ac:dyDescent="0.45">
      <c r="A164" s="10" t="s">
        <v>637</v>
      </c>
      <c r="B164" s="10" t="s">
        <v>1533</v>
      </c>
      <c r="C164" s="10" t="s">
        <v>63</v>
      </c>
      <c r="D164" s="10" t="s">
        <v>635</v>
      </c>
      <c r="E164" s="20">
        <v>992106324</v>
      </c>
      <c r="F164" s="13" t="s">
        <v>4789</v>
      </c>
      <c r="G164" s="23">
        <v>5145.5594494300003</v>
      </c>
    </row>
    <row r="165" spans="1:7" x14ac:dyDescent="0.45">
      <c r="A165" s="10" t="s">
        <v>633</v>
      </c>
      <c r="B165" s="10" t="s">
        <v>632</v>
      </c>
      <c r="C165" s="10" t="s">
        <v>63</v>
      </c>
      <c r="D165" s="10" t="s">
        <v>631</v>
      </c>
      <c r="E165" s="20">
        <v>42217941468</v>
      </c>
      <c r="F165" s="13" t="s">
        <v>4788</v>
      </c>
      <c r="G165" s="23">
        <v>26816.836420470001</v>
      </c>
    </row>
    <row r="166" spans="1:7" x14ac:dyDescent="0.45">
      <c r="A166" s="10" t="s">
        <v>2865</v>
      </c>
      <c r="B166" s="10" t="s">
        <v>2862</v>
      </c>
      <c r="C166" s="10" t="s">
        <v>63</v>
      </c>
      <c r="D166" s="10" t="s">
        <v>386</v>
      </c>
      <c r="E166" s="20">
        <v>42964067081</v>
      </c>
      <c r="F166" s="13" t="s">
        <v>4787</v>
      </c>
      <c r="G166" s="23">
        <v>102770.04845775</v>
      </c>
    </row>
    <row r="167" spans="1:7" x14ac:dyDescent="0.45">
      <c r="A167" s="10" t="s">
        <v>2863</v>
      </c>
      <c r="B167" s="10" t="s">
        <v>2862</v>
      </c>
      <c r="C167" s="10" t="s">
        <v>67</v>
      </c>
      <c r="D167" s="10" t="s">
        <v>382</v>
      </c>
      <c r="E167" s="20">
        <v>2075149384</v>
      </c>
      <c r="F167" s="13" t="s">
        <v>4786</v>
      </c>
      <c r="G167" s="23">
        <v>2998.5908598800002</v>
      </c>
    </row>
    <row r="168" spans="1:7" x14ac:dyDescent="0.45">
      <c r="A168" s="10" t="s">
        <v>629</v>
      </c>
      <c r="B168" s="10" t="s">
        <v>628</v>
      </c>
      <c r="C168" s="10" t="s">
        <v>63</v>
      </c>
      <c r="D168" s="10" t="s">
        <v>627</v>
      </c>
      <c r="E168" s="20">
        <v>29532052</v>
      </c>
      <c r="F168" s="13" t="s">
        <v>4785</v>
      </c>
      <c r="G168" s="23">
        <v>914.31232991999991</v>
      </c>
    </row>
    <row r="169" spans="1:7" x14ac:dyDescent="0.45">
      <c r="A169" s="10" t="s">
        <v>625</v>
      </c>
      <c r="B169" s="10" t="s">
        <v>624</v>
      </c>
      <c r="C169" s="10" t="s">
        <v>63</v>
      </c>
      <c r="D169" s="10" t="s">
        <v>623</v>
      </c>
      <c r="E169" s="20">
        <v>112697817043</v>
      </c>
      <c r="F169" s="13" t="s">
        <v>4784</v>
      </c>
      <c r="G169" s="23">
        <v>18938.868154080003</v>
      </c>
    </row>
    <row r="170" spans="1:7" x14ac:dyDescent="0.45">
      <c r="A170" s="10" t="s">
        <v>621</v>
      </c>
      <c r="B170" s="10" t="s">
        <v>620</v>
      </c>
      <c r="C170" s="10" t="s">
        <v>63</v>
      </c>
      <c r="D170" s="10" t="s">
        <v>619</v>
      </c>
      <c r="E170" s="20">
        <v>94815163249</v>
      </c>
      <c r="F170" s="13" t="s">
        <v>4783</v>
      </c>
      <c r="G170" s="23">
        <v>8784.6248750200011</v>
      </c>
    </row>
    <row r="171" spans="1:7" x14ac:dyDescent="0.45">
      <c r="A171" s="10" t="s">
        <v>617</v>
      </c>
      <c r="B171" s="10" t="s">
        <v>616</v>
      </c>
      <c r="C171" s="10" t="s">
        <v>63</v>
      </c>
      <c r="D171" s="10" t="s">
        <v>615</v>
      </c>
      <c r="E171" s="20">
        <v>87430485711</v>
      </c>
      <c r="F171" s="13" t="s">
        <v>4782</v>
      </c>
      <c r="G171" s="23">
        <v>14924.383910870001</v>
      </c>
    </row>
    <row r="172" spans="1:7" x14ac:dyDescent="0.45">
      <c r="A172" s="10" t="s">
        <v>613</v>
      </c>
      <c r="B172" s="10" t="s">
        <v>612</v>
      </c>
      <c r="C172" s="10" t="s">
        <v>63</v>
      </c>
      <c r="D172" s="10" t="s">
        <v>611</v>
      </c>
      <c r="E172" s="20">
        <v>178577801146</v>
      </c>
      <c r="F172" s="13" t="s">
        <v>4781</v>
      </c>
      <c r="G172" s="23">
        <v>12957.60525115</v>
      </c>
    </row>
    <row r="173" spans="1:7" x14ac:dyDescent="0.45">
      <c r="A173" s="10" t="s">
        <v>609</v>
      </c>
      <c r="B173" s="10" t="s">
        <v>608</v>
      </c>
      <c r="C173" s="10" t="s">
        <v>63</v>
      </c>
      <c r="D173" s="10" t="s">
        <v>607</v>
      </c>
      <c r="E173" s="20">
        <v>49811096064</v>
      </c>
      <c r="F173" s="13" t="s">
        <v>4780</v>
      </c>
      <c r="G173" s="23">
        <v>2610.5995447099999</v>
      </c>
    </row>
    <row r="174" spans="1:7" x14ac:dyDescent="0.45">
      <c r="A174" s="10" t="s">
        <v>605</v>
      </c>
      <c r="B174" s="10" t="s">
        <v>604</v>
      </c>
      <c r="C174" s="10" t="s">
        <v>63</v>
      </c>
      <c r="D174" s="10" t="s">
        <v>603</v>
      </c>
      <c r="E174" s="20">
        <v>95785923138</v>
      </c>
      <c r="F174" s="13" t="s">
        <v>4779</v>
      </c>
      <c r="G174" s="23">
        <v>6549.8414241800001</v>
      </c>
    </row>
    <row r="175" spans="1:7" ht="19.149999999999999" x14ac:dyDescent="0.45">
      <c r="A175" s="10" t="s">
        <v>601</v>
      </c>
      <c r="B175" s="10" t="s">
        <v>600</v>
      </c>
      <c r="C175" s="10" t="s">
        <v>63</v>
      </c>
      <c r="D175" s="10" t="s">
        <v>599</v>
      </c>
      <c r="E175" s="20">
        <v>1345037710</v>
      </c>
      <c r="F175" s="13" t="s">
        <v>4778</v>
      </c>
      <c r="G175" s="23">
        <v>440.17704097000001</v>
      </c>
    </row>
    <row r="176" spans="1:7" x14ac:dyDescent="0.45">
      <c r="A176" s="10" t="s">
        <v>597</v>
      </c>
      <c r="B176" s="10" t="s">
        <v>596</v>
      </c>
      <c r="C176" s="10" t="s">
        <v>63</v>
      </c>
      <c r="D176" s="10" t="s">
        <v>595</v>
      </c>
      <c r="E176" s="20">
        <v>39749359700</v>
      </c>
      <c r="F176" s="13" t="s">
        <v>4777</v>
      </c>
      <c r="G176" s="23">
        <v>55168.136327629996</v>
      </c>
    </row>
    <row r="177" spans="1:7" x14ac:dyDescent="0.45">
      <c r="A177" s="10" t="s">
        <v>593</v>
      </c>
      <c r="B177" s="10" t="s">
        <v>592</v>
      </c>
      <c r="C177" s="10" t="s">
        <v>63</v>
      </c>
      <c r="D177" s="10" t="s">
        <v>591</v>
      </c>
      <c r="E177" s="20">
        <v>48707091574</v>
      </c>
      <c r="F177" s="13" t="s">
        <v>4776</v>
      </c>
      <c r="G177" s="23">
        <v>59169.374844099999</v>
      </c>
    </row>
    <row r="178" spans="1:7" x14ac:dyDescent="0.45">
      <c r="A178" s="10" t="s">
        <v>589</v>
      </c>
      <c r="B178" s="10" t="s">
        <v>588</v>
      </c>
      <c r="C178" s="10" t="s">
        <v>63</v>
      </c>
      <c r="D178" s="10" t="s">
        <v>587</v>
      </c>
      <c r="E178" s="20">
        <v>28249359700</v>
      </c>
      <c r="F178" s="13" t="s">
        <v>4775</v>
      </c>
      <c r="G178" s="23">
        <v>12209.373262340001</v>
      </c>
    </row>
    <row r="179" spans="1:7" x14ac:dyDescent="0.45">
      <c r="A179" s="10" t="s">
        <v>28</v>
      </c>
      <c r="B179" s="10" t="s">
        <v>1518</v>
      </c>
      <c r="C179" s="10" t="s">
        <v>63</v>
      </c>
      <c r="D179" s="10" t="s">
        <v>580</v>
      </c>
      <c r="E179" s="20">
        <v>282215500</v>
      </c>
      <c r="F179" s="13" t="s">
        <v>4774</v>
      </c>
      <c r="G179" s="23">
        <v>53132.712184999997</v>
      </c>
    </row>
    <row r="180" spans="1:7" x14ac:dyDescent="0.45">
      <c r="A180" s="10" t="s">
        <v>578</v>
      </c>
      <c r="B180" s="10" t="s">
        <v>574</v>
      </c>
      <c r="C180" s="10" t="s">
        <v>63</v>
      </c>
      <c r="D180" s="10" t="s">
        <v>577</v>
      </c>
      <c r="E180" s="20">
        <v>416270745</v>
      </c>
      <c r="F180" s="13" t="s">
        <v>4773</v>
      </c>
      <c r="G180" s="23">
        <v>91038.411931499999</v>
      </c>
    </row>
    <row r="181" spans="1:7" x14ac:dyDescent="0.45">
      <c r="A181" s="10" t="s">
        <v>575</v>
      </c>
      <c r="B181" s="10" t="s">
        <v>574</v>
      </c>
      <c r="C181" s="10" t="s">
        <v>67</v>
      </c>
      <c r="D181" s="10" t="s">
        <v>573</v>
      </c>
      <c r="E181" s="20">
        <v>138756915</v>
      </c>
      <c r="F181" s="13" t="s">
        <v>4772</v>
      </c>
      <c r="G181" s="23">
        <v>21854.214112500002</v>
      </c>
    </row>
    <row r="182" spans="1:7" x14ac:dyDescent="0.45">
      <c r="A182" s="10" t="s">
        <v>24</v>
      </c>
      <c r="B182" s="10" t="s">
        <v>571</v>
      </c>
      <c r="C182" s="10" t="s">
        <v>63</v>
      </c>
      <c r="D182" s="10" t="s">
        <v>570</v>
      </c>
      <c r="E182" s="20">
        <v>2066413562</v>
      </c>
      <c r="F182" s="13" t="s">
        <v>4771</v>
      </c>
      <c r="G182" s="23">
        <v>471555.57484840002</v>
      </c>
    </row>
    <row r="183" spans="1:7" x14ac:dyDescent="0.45">
      <c r="A183" s="10" t="s">
        <v>568</v>
      </c>
      <c r="B183" s="10" t="s">
        <v>565</v>
      </c>
      <c r="C183" s="10" t="s">
        <v>63</v>
      </c>
      <c r="D183" s="10" t="s">
        <v>567</v>
      </c>
      <c r="E183" s="20">
        <v>357158757</v>
      </c>
      <c r="F183" s="13"/>
      <c r="G183" s="13">
        <v>0</v>
      </c>
    </row>
    <row r="184" spans="1:7" x14ac:dyDescent="0.45">
      <c r="A184" s="10" t="s">
        <v>566</v>
      </c>
      <c r="B184" s="10" t="s">
        <v>565</v>
      </c>
      <c r="C184" s="10" t="s">
        <v>67</v>
      </c>
      <c r="D184" s="10" t="s">
        <v>564</v>
      </c>
      <c r="E184" s="20">
        <v>118405759</v>
      </c>
      <c r="F184" s="13"/>
      <c r="G184" s="13">
        <v>0</v>
      </c>
    </row>
    <row r="185" spans="1:7" x14ac:dyDescent="0.45">
      <c r="A185" s="10" t="s">
        <v>22</v>
      </c>
      <c r="B185" s="10" t="s">
        <v>563</v>
      </c>
      <c r="C185" s="10" t="s">
        <v>63</v>
      </c>
      <c r="D185" s="10" t="s">
        <v>562</v>
      </c>
      <c r="E185" s="20">
        <v>179768227</v>
      </c>
      <c r="F185" s="13" t="s">
        <v>4770</v>
      </c>
      <c r="G185" s="23">
        <v>46394.584024160002</v>
      </c>
    </row>
    <row r="186" spans="1:7" x14ac:dyDescent="0.45">
      <c r="A186" s="10" t="s">
        <v>560</v>
      </c>
      <c r="B186" s="10" t="s">
        <v>559</v>
      </c>
      <c r="C186" s="10" t="s">
        <v>63</v>
      </c>
      <c r="D186" s="10" t="s">
        <v>558</v>
      </c>
      <c r="E186" s="20">
        <v>11789500</v>
      </c>
      <c r="F186" s="13"/>
      <c r="G186" s="13">
        <v>0</v>
      </c>
    </row>
    <row r="187" spans="1:7" x14ac:dyDescent="0.45">
      <c r="A187" s="10" t="s">
        <v>1508</v>
      </c>
      <c r="B187" s="10" t="s">
        <v>1507</v>
      </c>
      <c r="C187" s="10" t="s">
        <v>63</v>
      </c>
      <c r="D187" s="10" t="s">
        <v>1506</v>
      </c>
      <c r="E187" s="20">
        <v>28014000</v>
      </c>
      <c r="F187" s="13" t="s">
        <v>4769</v>
      </c>
      <c r="G187" s="23">
        <v>178.53322199999999</v>
      </c>
    </row>
    <row r="188" spans="1:7" x14ac:dyDescent="0.45">
      <c r="A188" s="10" t="s">
        <v>557</v>
      </c>
      <c r="B188" s="10" t="s">
        <v>556</v>
      </c>
      <c r="C188" s="10" t="s">
        <v>63</v>
      </c>
      <c r="D188" s="10" t="s">
        <v>555</v>
      </c>
      <c r="E188" s="20">
        <v>8038896</v>
      </c>
      <c r="F188" s="13" t="s">
        <v>4768</v>
      </c>
      <c r="G188" s="23">
        <v>1269.3416784000001</v>
      </c>
    </row>
    <row r="189" spans="1:7" ht="19.149999999999999" x14ac:dyDescent="0.45">
      <c r="A189" s="10" t="s">
        <v>554</v>
      </c>
      <c r="B189" s="10" t="s">
        <v>1502</v>
      </c>
      <c r="C189" s="10" t="s">
        <v>63</v>
      </c>
      <c r="D189" s="10" t="s">
        <v>553</v>
      </c>
      <c r="E189" s="20">
        <v>1611256000</v>
      </c>
      <c r="F189" s="13" t="s">
        <v>4767</v>
      </c>
      <c r="G189" s="23">
        <v>45487.368135999997</v>
      </c>
    </row>
    <row r="190" spans="1:7" ht="19.149999999999999" x14ac:dyDescent="0.45">
      <c r="A190" s="10" t="s">
        <v>551</v>
      </c>
      <c r="B190" s="10" t="s">
        <v>1502</v>
      </c>
      <c r="C190" s="10" t="s">
        <v>67</v>
      </c>
      <c r="D190" s="10" t="s">
        <v>549</v>
      </c>
      <c r="E190" s="20">
        <v>218983750</v>
      </c>
      <c r="F190" s="13" t="s">
        <v>4766</v>
      </c>
      <c r="G190" s="23">
        <v>5010.7861675000004</v>
      </c>
    </row>
    <row r="191" spans="1:7" x14ac:dyDescent="0.45">
      <c r="A191" s="10" t="s">
        <v>547</v>
      </c>
      <c r="B191" s="10" t="s">
        <v>546</v>
      </c>
      <c r="C191" s="10" t="s">
        <v>63</v>
      </c>
      <c r="D191" s="10" t="s">
        <v>545</v>
      </c>
      <c r="E191" s="20">
        <v>63731171</v>
      </c>
      <c r="F191" s="13" t="s">
        <v>4765</v>
      </c>
      <c r="G191" s="23">
        <v>1449.3742908800002</v>
      </c>
    </row>
    <row r="192" spans="1:7" ht="19.149999999999999" x14ac:dyDescent="0.45">
      <c r="A192" s="10" t="s">
        <v>29</v>
      </c>
      <c r="B192" s="10" t="s">
        <v>2837</v>
      </c>
      <c r="C192" s="10" t="s">
        <v>63</v>
      </c>
      <c r="D192" s="10" t="s">
        <v>542</v>
      </c>
      <c r="E192" s="20">
        <v>5993227240</v>
      </c>
      <c r="F192" s="13" t="s">
        <v>4764</v>
      </c>
      <c r="G192" s="23">
        <v>377753.1129372</v>
      </c>
    </row>
    <row r="193" spans="1:7" x14ac:dyDescent="0.45">
      <c r="A193" s="10" t="s">
        <v>1498</v>
      </c>
      <c r="B193" s="10" t="s">
        <v>1497</v>
      </c>
      <c r="C193" s="10" t="s">
        <v>63</v>
      </c>
      <c r="D193" s="10" t="s">
        <v>512</v>
      </c>
      <c r="E193" s="20">
        <v>92422370</v>
      </c>
      <c r="F193" s="13" t="s">
        <v>4763</v>
      </c>
      <c r="G193" s="23">
        <v>71645.821223999999</v>
      </c>
    </row>
    <row r="194" spans="1:7" x14ac:dyDescent="0.45">
      <c r="A194" s="10" t="s">
        <v>30</v>
      </c>
      <c r="B194" s="10" t="s">
        <v>540</v>
      </c>
      <c r="C194" s="10" t="s">
        <v>63</v>
      </c>
      <c r="D194" s="10" t="s">
        <v>539</v>
      </c>
      <c r="E194" s="20">
        <v>19259815400</v>
      </c>
      <c r="F194" s="13" t="s">
        <v>4762</v>
      </c>
      <c r="G194" s="23">
        <v>54172.082775579998</v>
      </c>
    </row>
    <row r="195" spans="1:7" ht="19.149999999999999" x14ac:dyDescent="0.45">
      <c r="A195" s="10" t="s">
        <v>537</v>
      </c>
      <c r="B195" s="10" t="s">
        <v>534</v>
      </c>
      <c r="C195" s="10" t="s">
        <v>63</v>
      </c>
      <c r="D195" s="10" t="s">
        <v>536</v>
      </c>
      <c r="E195" s="20">
        <v>3919400</v>
      </c>
      <c r="F195" s="13" t="s">
        <v>4761</v>
      </c>
      <c r="G195" s="23">
        <v>3084.1758599999998</v>
      </c>
    </row>
    <row r="196" spans="1:7" ht="19.149999999999999" x14ac:dyDescent="0.45">
      <c r="A196" s="10" t="s">
        <v>535</v>
      </c>
      <c r="B196" s="10" t="s">
        <v>534</v>
      </c>
      <c r="C196" s="10" t="s">
        <v>67</v>
      </c>
      <c r="D196" s="10" t="s">
        <v>533</v>
      </c>
      <c r="E196" s="20">
        <v>1063512</v>
      </c>
      <c r="F196" s="13" t="s">
        <v>4760</v>
      </c>
      <c r="G196" s="23">
        <v>835.81408079999994</v>
      </c>
    </row>
    <row r="197" spans="1:7" x14ac:dyDescent="0.45">
      <c r="A197" s="10" t="s">
        <v>532</v>
      </c>
      <c r="B197" s="10" t="s">
        <v>531</v>
      </c>
      <c r="C197" s="10" t="s">
        <v>63</v>
      </c>
      <c r="D197" s="10" t="s">
        <v>530</v>
      </c>
      <c r="E197" s="20">
        <v>74762</v>
      </c>
      <c r="F197" s="13"/>
      <c r="G197" s="13">
        <v>0</v>
      </c>
    </row>
    <row r="198" spans="1:7" x14ac:dyDescent="0.45">
      <c r="A198" s="10" t="s">
        <v>529</v>
      </c>
      <c r="B198" s="10" t="s">
        <v>528</v>
      </c>
      <c r="C198" s="10" t="s">
        <v>63</v>
      </c>
      <c r="D198" s="10" t="s">
        <v>527</v>
      </c>
      <c r="E198" s="20">
        <v>1201562</v>
      </c>
      <c r="F198" s="13" t="s">
        <v>4759</v>
      </c>
      <c r="G198" s="23">
        <v>385.22077719999999</v>
      </c>
    </row>
    <row r="199" spans="1:7" x14ac:dyDescent="0.45">
      <c r="A199" s="10" t="s">
        <v>526</v>
      </c>
      <c r="B199" s="10" t="s">
        <v>523</v>
      </c>
      <c r="C199" s="10" t="s">
        <v>63</v>
      </c>
      <c r="D199" s="10" t="s">
        <v>525</v>
      </c>
      <c r="E199" s="20">
        <v>15198524</v>
      </c>
      <c r="F199" s="13" t="s">
        <v>4758</v>
      </c>
      <c r="G199" s="23">
        <v>4067.1250224</v>
      </c>
    </row>
    <row r="200" spans="1:7" x14ac:dyDescent="0.45">
      <c r="A200" s="10" t="s">
        <v>524</v>
      </c>
      <c r="B200" s="10" t="s">
        <v>523</v>
      </c>
      <c r="C200" s="10" t="s">
        <v>67</v>
      </c>
      <c r="D200" s="10" t="s">
        <v>522</v>
      </c>
      <c r="E200" s="20">
        <v>2861849</v>
      </c>
      <c r="F200" s="13" t="s">
        <v>4757</v>
      </c>
      <c r="G200" s="23">
        <v>760.10709439999994</v>
      </c>
    </row>
    <row r="201" spans="1:7" x14ac:dyDescent="0.45">
      <c r="A201" s="10" t="s">
        <v>31</v>
      </c>
      <c r="B201" s="10" t="s">
        <v>521</v>
      </c>
      <c r="C201" s="10" t="s">
        <v>63</v>
      </c>
      <c r="D201" s="10" t="s">
        <v>520</v>
      </c>
      <c r="E201" s="20">
        <v>3036306000</v>
      </c>
      <c r="F201" s="13" t="s">
        <v>4756</v>
      </c>
      <c r="G201" s="23">
        <v>1066077.3996600001</v>
      </c>
    </row>
    <row r="202" spans="1:7" ht="19.149999999999999" x14ac:dyDescent="0.45">
      <c r="A202" s="10" t="s">
        <v>2827</v>
      </c>
      <c r="B202" s="10" t="s">
        <v>2826</v>
      </c>
      <c r="C202" s="10" t="s">
        <v>63</v>
      </c>
      <c r="D202" s="10" t="s">
        <v>2825</v>
      </c>
      <c r="E202" s="20">
        <v>13693047</v>
      </c>
      <c r="F202" s="13" t="s">
        <v>4755</v>
      </c>
      <c r="G202" s="23">
        <v>210.37175827999999</v>
      </c>
    </row>
    <row r="203" spans="1:7" x14ac:dyDescent="0.45">
      <c r="A203" s="10" t="s">
        <v>518</v>
      </c>
      <c r="B203" s="10" t="s">
        <v>4065</v>
      </c>
      <c r="C203" s="10" t="s">
        <v>63</v>
      </c>
      <c r="D203" s="10" t="s">
        <v>516</v>
      </c>
      <c r="E203" s="20">
        <v>140000000</v>
      </c>
      <c r="F203" s="13" t="s">
        <v>4754</v>
      </c>
      <c r="G203" s="23">
        <v>182.44800000000001</v>
      </c>
    </row>
    <row r="204" spans="1:7" x14ac:dyDescent="0.45">
      <c r="A204" s="10" t="s">
        <v>511</v>
      </c>
      <c r="B204" s="10" t="s">
        <v>510</v>
      </c>
      <c r="C204" s="10" t="s">
        <v>63</v>
      </c>
      <c r="D204" s="10" t="s">
        <v>509</v>
      </c>
      <c r="E204" s="20">
        <v>59327926960</v>
      </c>
      <c r="F204" s="13" t="s">
        <v>4753</v>
      </c>
      <c r="G204" s="23">
        <v>23535.388625029998</v>
      </c>
    </row>
    <row r="205" spans="1:7" x14ac:dyDescent="0.45">
      <c r="A205" s="10" t="s">
        <v>1488</v>
      </c>
      <c r="B205" s="10" t="s">
        <v>1487</v>
      </c>
      <c r="C205" s="10" t="s">
        <v>63</v>
      </c>
      <c r="D205" s="10" t="s">
        <v>924</v>
      </c>
      <c r="E205" s="20">
        <v>35371898370</v>
      </c>
      <c r="F205" s="13" t="s">
        <v>4752</v>
      </c>
      <c r="G205" s="23">
        <v>64352.094704540003</v>
      </c>
    </row>
    <row r="206" spans="1:7" x14ac:dyDescent="0.45">
      <c r="A206" s="10" t="s">
        <v>507</v>
      </c>
      <c r="B206" s="10" t="s">
        <v>506</v>
      </c>
      <c r="C206" s="10" t="s">
        <v>63</v>
      </c>
      <c r="D206" s="10" t="s">
        <v>505</v>
      </c>
      <c r="E206" s="20">
        <v>1010724</v>
      </c>
      <c r="F206" s="13" t="s">
        <v>4751</v>
      </c>
      <c r="G206" s="23">
        <v>779.4703487999999</v>
      </c>
    </row>
    <row r="207" spans="1:7" x14ac:dyDescent="0.45">
      <c r="A207" s="10" t="s">
        <v>1484</v>
      </c>
      <c r="B207" s="10" t="s">
        <v>503</v>
      </c>
      <c r="C207" s="10" t="s">
        <v>63</v>
      </c>
      <c r="D207" s="10" t="s">
        <v>1483</v>
      </c>
      <c r="E207" s="20">
        <v>35480186</v>
      </c>
      <c r="F207" s="13" t="s">
        <v>4750</v>
      </c>
      <c r="G207" s="23">
        <v>1118.3354627200001</v>
      </c>
    </row>
    <row r="208" spans="1:7" x14ac:dyDescent="0.45">
      <c r="A208" s="10" t="s">
        <v>504</v>
      </c>
      <c r="B208" s="10" t="s">
        <v>503</v>
      </c>
      <c r="C208" s="10" t="s">
        <v>67</v>
      </c>
      <c r="D208" s="10" t="s">
        <v>502</v>
      </c>
      <c r="E208" s="20">
        <v>2750000</v>
      </c>
      <c r="F208" s="13" t="s">
        <v>4749</v>
      </c>
      <c r="G208" s="23">
        <v>7404.1</v>
      </c>
    </row>
    <row r="209" spans="1:7" x14ac:dyDescent="0.45">
      <c r="A209" s="10" t="s">
        <v>501</v>
      </c>
      <c r="B209" s="10" t="s">
        <v>500</v>
      </c>
      <c r="C209" s="10" t="s">
        <v>63</v>
      </c>
      <c r="D209" s="10" t="s">
        <v>499</v>
      </c>
      <c r="E209" s="20">
        <v>15220793</v>
      </c>
      <c r="F209" s="13" t="s">
        <v>4748</v>
      </c>
      <c r="G209" s="23">
        <v>8791.5300367999989</v>
      </c>
    </row>
    <row r="210" spans="1:7" x14ac:dyDescent="0.45">
      <c r="A210" s="10" t="s">
        <v>4039</v>
      </c>
      <c r="B210" s="10" t="s">
        <v>4038</v>
      </c>
      <c r="C210" s="10" t="s">
        <v>63</v>
      </c>
      <c r="D210" s="10" t="s">
        <v>4037</v>
      </c>
      <c r="E210" s="20">
        <v>240000</v>
      </c>
      <c r="F210" s="13"/>
      <c r="G210" s="13">
        <v>0</v>
      </c>
    </row>
    <row r="211" spans="1:7" x14ac:dyDescent="0.45">
      <c r="A211" s="10" t="s">
        <v>4029</v>
      </c>
      <c r="B211" s="10" t="s">
        <v>4028</v>
      </c>
      <c r="C211" s="10" t="s">
        <v>63</v>
      </c>
      <c r="D211" s="10" t="s">
        <v>4027</v>
      </c>
      <c r="E211" s="20">
        <v>20000000</v>
      </c>
      <c r="F211" s="13"/>
      <c r="G211" s="13">
        <v>0</v>
      </c>
    </row>
    <row r="212" spans="1:7" x14ac:dyDescent="0.45">
      <c r="A212" s="10" t="s">
        <v>498</v>
      </c>
      <c r="B212" s="10" t="s">
        <v>497</v>
      </c>
      <c r="C212" s="10" t="s">
        <v>63</v>
      </c>
      <c r="D212" s="10" t="s">
        <v>496</v>
      </c>
      <c r="E212" s="20">
        <v>101709123</v>
      </c>
      <c r="F212" s="13" t="s">
        <v>4747</v>
      </c>
      <c r="G212" s="23">
        <v>2656.6422927600001</v>
      </c>
    </row>
    <row r="213" spans="1:7" x14ac:dyDescent="0.45">
      <c r="A213" s="10" t="s">
        <v>2815</v>
      </c>
      <c r="B213" s="10" t="s">
        <v>2814</v>
      </c>
      <c r="C213" s="10" t="s">
        <v>63</v>
      </c>
      <c r="D213" s="10" t="s">
        <v>2813</v>
      </c>
      <c r="E213" s="20">
        <v>15445</v>
      </c>
      <c r="F213" s="13"/>
      <c r="G213" s="13">
        <v>0</v>
      </c>
    </row>
    <row r="214" spans="1:7" x14ac:dyDescent="0.45">
      <c r="A214" s="10" t="s">
        <v>490</v>
      </c>
      <c r="B214" s="10" t="s">
        <v>489</v>
      </c>
      <c r="C214" s="10" t="s">
        <v>63</v>
      </c>
      <c r="D214" s="10" t="s">
        <v>488</v>
      </c>
      <c r="E214" s="20">
        <v>1567904</v>
      </c>
      <c r="F214" s="13"/>
      <c r="G214" s="13">
        <v>0</v>
      </c>
    </row>
    <row r="215" spans="1:7" x14ac:dyDescent="0.45">
      <c r="A215" s="10" t="s">
        <v>4024</v>
      </c>
      <c r="B215" s="10" t="s">
        <v>4021</v>
      </c>
      <c r="C215" s="10" t="s">
        <v>63</v>
      </c>
      <c r="D215" s="10" t="s">
        <v>4023</v>
      </c>
      <c r="E215" s="20">
        <v>766035008</v>
      </c>
      <c r="F215" s="13" t="s">
        <v>4585</v>
      </c>
      <c r="G215" s="23">
        <v>11332.72190835</v>
      </c>
    </row>
    <row r="216" spans="1:7" x14ac:dyDescent="0.45">
      <c r="A216" s="10" t="s">
        <v>4022</v>
      </c>
      <c r="B216" s="10" t="s">
        <v>4021</v>
      </c>
      <c r="C216" s="10" t="s">
        <v>67</v>
      </c>
      <c r="D216" s="10" t="s">
        <v>4020</v>
      </c>
      <c r="E216" s="20">
        <v>131328000</v>
      </c>
      <c r="F216" s="13" t="s">
        <v>4746</v>
      </c>
      <c r="G216" s="23">
        <v>1106.6222592000001</v>
      </c>
    </row>
    <row r="217" spans="1:7" x14ac:dyDescent="0.45">
      <c r="A217" s="10" t="s">
        <v>4018</v>
      </c>
      <c r="B217" s="10" t="s">
        <v>4017</v>
      </c>
      <c r="C217" s="10" t="s">
        <v>63</v>
      </c>
      <c r="D217" s="10" t="s">
        <v>4016</v>
      </c>
      <c r="E217" s="20">
        <v>21102142</v>
      </c>
      <c r="F217" s="13"/>
      <c r="G217" s="13">
        <v>0</v>
      </c>
    </row>
    <row r="218" spans="1:7" x14ac:dyDescent="0.45">
      <c r="A218" s="10" t="s">
        <v>1187</v>
      </c>
      <c r="B218" s="10" t="s">
        <v>1186</v>
      </c>
      <c r="C218" s="10" t="s">
        <v>63</v>
      </c>
      <c r="D218" s="10" t="s">
        <v>1185</v>
      </c>
      <c r="E218" s="20">
        <v>40000000</v>
      </c>
      <c r="F218" s="13"/>
      <c r="G218" s="13">
        <v>0</v>
      </c>
    </row>
    <row r="219" spans="1:7" x14ac:dyDescent="0.45">
      <c r="A219" s="10" t="s">
        <v>2811</v>
      </c>
      <c r="B219" s="10" t="s">
        <v>1186</v>
      </c>
      <c r="C219" s="10" t="s">
        <v>63</v>
      </c>
      <c r="D219" s="10" t="s">
        <v>1185</v>
      </c>
      <c r="E219" s="20">
        <v>60000000</v>
      </c>
      <c r="F219" s="13"/>
      <c r="G219" s="13">
        <v>0</v>
      </c>
    </row>
    <row r="220" spans="1:7" x14ac:dyDescent="0.45">
      <c r="A220" s="10" t="s">
        <v>2810</v>
      </c>
      <c r="B220" s="10" t="s">
        <v>1186</v>
      </c>
      <c r="C220" s="10" t="s">
        <v>63</v>
      </c>
      <c r="D220" s="10" t="s">
        <v>1185</v>
      </c>
      <c r="E220" s="20">
        <v>350000000</v>
      </c>
      <c r="F220" s="13"/>
      <c r="G220" s="13">
        <v>0</v>
      </c>
    </row>
    <row r="221" spans="1:7" x14ac:dyDescent="0.45">
      <c r="A221" s="10" t="s">
        <v>2809</v>
      </c>
      <c r="B221" s="10" t="s">
        <v>1186</v>
      </c>
      <c r="C221" s="10" t="s">
        <v>63</v>
      </c>
      <c r="D221" s="10" t="s">
        <v>1185</v>
      </c>
      <c r="E221" s="20">
        <v>50000000</v>
      </c>
      <c r="F221" s="13"/>
      <c r="G221" s="13">
        <v>0</v>
      </c>
    </row>
    <row r="222" spans="1:7" x14ac:dyDescent="0.45">
      <c r="A222" s="10" t="s">
        <v>2808</v>
      </c>
      <c r="B222" s="10" t="s">
        <v>1186</v>
      </c>
      <c r="C222" s="10" t="s">
        <v>63</v>
      </c>
      <c r="D222" s="10" t="s">
        <v>1185</v>
      </c>
      <c r="E222" s="20">
        <v>100000000</v>
      </c>
      <c r="F222" s="13"/>
      <c r="G222" s="13">
        <v>0</v>
      </c>
    </row>
    <row r="223" spans="1:7" x14ac:dyDescent="0.45">
      <c r="A223" s="10" t="s">
        <v>2807</v>
      </c>
      <c r="B223" s="10" t="s">
        <v>1186</v>
      </c>
      <c r="C223" s="10" t="s">
        <v>63</v>
      </c>
      <c r="D223" s="10" t="s">
        <v>1185</v>
      </c>
      <c r="E223" s="20">
        <v>70175439</v>
      </c>
      <c r="F223" s="13"/>
      <c r="G223" s="13">
        <v>0</v>
      </c>
    </row>
    <row r="224" spans="1:7" x14ac:dyDescent="0.45">
      <c r="A224" s="10" t="s">
        <v>51</v>
      </c>
      <c r="B224" s="10" t="s">
        <v>483</v>
      </c>
      <c r="C224" s="10" t="s">
        <v>63</v>
      </c>
      <c r="D224" s="10" t="s">
        <v>482</v>
      </c>
      <c r="E224" s="20">
        <v>124477080</v>
      </c>
      <c r="F224" s="13" t="s">
        <v>4745</v>
      </c>
      <c r="G224" s="23">
        <v>155359.843548</v>
      </c>
    </row>
    <row r="225" spans="1:7" x14ac:dyDescent="0.45">
      <c r="A225" s="10" t="s">
        <v>481</v>
      </c>
      <c r="B225" s="10" t="s">
        <v>480</v>
      </c>
      <c r="C225" s="10" t="s">
        <v>63</v>
      </c>
      <c r="D225" s="10" t="s">
        <v>479</v>
      </c>
      <c r="E225" s="20">
        <v>37792603</v>
      </c>
      <c r="F225" s="13" t="s">
        <v>4744</v>
      </c>
      <c r="G225" s="23">
        <v>51193.8600238</v>
      </c>
    </row>
    <row r="226" spans="1:7" x14ac:dyDescent="0.45">
      <c r="A226" s="10" t="s">
        <v>32</v>
      </c>
      <c r="B226" s="10" t="s">
        <v>478</v>
      </c>
      <c r="C226" s="10" t="s">
        <v>63</v>
      </c>
      <c r="D226" s="10" t="s">
        <v>477</v>
      </c>
      <c r="E226" s="20">
        <v>493260384</v>
      </c>
      <c r="F226" s="13" t="s">
        <v>4743</v>
      </c>
      <c r="G226" s="23">
        <v>34695.93541056</v>
      </c>
    </row>
    <row r="227" spans="1:7" x14ac:dyDescent="0.45">
      <c r="A227" s="10" t="s">
        <v>4012</v>
      </c>
      <c r="B227" s="10" t="s">
        <v>4011</v>
      </c>
      <c r="C227" s="10" t="s">
        <v>63</v>
      </c>
      <c r="D227" s="10" t="s">
        <v>4010</v>
      </c>
      <c r="E227" s="20">
        <v>156087093</v>
      </c>
      <c r="F227" s="13" t="s">
        <v>4742</v>
      </c>
      <c r="G227" s="23">
        <v>237330.4249065</v>
      </c>
    </row>
    <row r="228" spans="1:7" x14ac:dyDescent="0.45">
      <c r="A228" s="10" t="s">
        <v>4008</v>
      </c>
      <c r="B228" s="10" t="s">
        <v>4007</v>
      </c>
      <c r="C228" s="10" t="s">
        <v>63</v>
      </c>
      <c r="D228" s="10" t="s">
        <v>4006</v>
      </c>
      <c r="E228" s="20">
        <v>500000000</v>
      </c>
      <c r="F228" s="13"/>
      <c r="G228" s="13">
        <v>0</v>
      </c>
    </row>
    <row r="229" spans="1:7" x14ac:dyDescent="0.45">
      <c r="A229" s="10" t="s">
        <v>475</v>
      </c>
      <c r="B229" s="10" t="s">
        <v>474</v>
      </c>
      <c r="C229" s="10" t="s">
        <v>63</v>
      </c>
      <c r="D229" s="10" t="s">
        <v>473</v>
      </c>
      <c r="E229" s="20">
        <v>100000000</v>
      </c>
      <c r="F229" s="13" t="s">
        <v>3380</v>
      </c>
      <c r="G229" s="23">
        <v>584.4</v>
      </c>
    </row>
    <row r="230" spans="1:7" x14ac:dyDescent="0.45">
      <c r="A230" s="10" t="s">
        <v>471</v>
      </c>
      <c r="B230" s="10" t="s">
        <v>470</v>
      </c>
      <c r="C230" s="10" t="s">
        <v>63</v>
      </c>
      <c r="D230" s="10" t="s">
        <v>469</v>
      </c>
      <c r="E230" s="20">
        <v>190627747</v>
      </c>
      <c r="F230" s="13" t="s">
        <v>4741</v>
      </c>
      <c r="G230" s="23">
        <v>197452.22034260002</v>
      </c>
    </row>
    <row r="231" spans="1:7" x14ac:dyDescent="0.45">
      <c r="A231" s="10" t="s">
        <v>2801</v>
      </c>
      <c r="B231" s="10" t="s">
        <v>2800</v>
      </c>
      <c r="C231" s="10" t="s">
        <v>63</v>
      </c>
      <c r="D231" s="10" t="s">
        <v>2799</v>
      </c>
      <c r="E231" s="20">
        <v>395815050</v>
      </c>
      <c r="F231" s="13" t="s">
        <v>4740</v>
      </c>
      <c r="G231" s="23">
        <v>214.33384958000002</v>
      </c>
    </row>
    <row r="232" spans="1:7" ht="19.149999999999999" x14ac:dyDescent="0.45">
      <c r="A232" s="10" t="s">
        <v>468</v>
      </c>
      <c r="B232" s="10" t="s">
        <v>464</v>
      </c>
      <c r="C232" s="10" t="s">
        <v>63</v>
      </c>
      <c r="D232" s="10" t="s">
        <v>467</v>
      </c>
      <c r="E232" s="20">
        <v>36210960</v>
      </c>
      <c r="F232" s="13" t="s">
        <v>4739</v>
      </c>
      <c r="G232" s="23">
        <v>2257.0291368000003</v>
      </c>
    </row>
    <row r="233" spans="1:7" ht="19.149999999999999" x14ac:dyDescent="0.45">
      <c r="A233" s="10" t="s">
        <v>465</v>
      </c>
      <c r="B233" s="10" t="s">
        <v>464</v>
      </c>
      <c r="C233" s="10" t="s">
        <v>67</v>
      </c>
      <c r="D233" s="10" t="s">
        <v>463</v>
      </c>
      <c r="E233" s="20">
        <v>11353500</v>
      </c>
      <c r="F233" s="13" t="s">
        <v>4738</v>
      </c>
      <c r="G233" s="23">
        <v>712.43212500000004</v>
      </c>
    </row>
    <row r="234" spans="1:7" x14ac:dyDescent="0.45">
      <c r="A234" s="10" t="s">
        <v>459</v>
      </c>
      <c r="B234" s="10" t="s">
        <v>458</v>
      </c>
      <c r="C234" s="10" t="s">
        <v>63</v>
      </c>
      <c r="D234" s="10" t="s">
        <v>457</v>
      </c>
      <c r="E234" s="20">
        <v>838287450</v>
      </c>
      <c r="F234" s="13"/>
      <c r="G234" s="13">
        <v>0</v>
      </c>
    </row>
    <row r="235" spans="1:7" ht="19.149999999999999" x14ac:dyDescent="0.45">
      <c r="A235" s="10" t="s">
        <v>456</v>
      </c>
      <c r="B235" s="10" t="s">
        <v>455</v>
      </c>
      <c r="C235" s="10" t="s">
        <v>63</v>
      </c>
      <c r="D235" s="10" t="s">
        <v>454</v>
      </c>
      <c r="E235" s="20">
        <v>796392000</v>
      </c>
      <c r="F235" s="13" t="s">
        <v>4737</v>
      </c>
      <c r="G235" s="23">
        <v>1458.1937519999999</v>
      </c>
    </row>
    <row r="236" spans="1:7" x14ac:dyDescent="0.45">
      <c r="A236" s="10" t="s">
        <v>452</v>
      </c>
      <c r="B236" s="10" t="s">
        <v>451</v>
      </c>
      <c r="C236" s="10" t="s">
        <v>63</v>
      </c>
      <c r="D236" s="10" t="s">
        <v>450</v>
      </c>
      <c r="E236" s="20">
        <v>100000000</v>
      </c>
      <c r="F236" s="13" t="s">
        <v>4736</v>
      </c>
      <c r="G236" s="23">
        <v>569.79999999999995</v>
      </c>
    </row>
    <row r="237" spans="1:7" x14ac:dyDescent="0.45">
      <c r="A237" s="10" t="s">
        <v>448</v>
      </c>
      <c r="B237" s="10" t="s">
        <v>447</v>
      </c>
      <c r="C237" s="10" t="s">
        <v>63</v>
      </c>
      <c r="D237" s="10" t="s">
        <v>446</v>
      </c>
      <c r="E237" s="20">
        <v>250000</v>
      </c>
      <c r="F237" s="13" t="s">
        <v>4735</v>
      </c>
      <c r="G237" s="23">
        <v>2353.65</v>
      </c>
    </row>
    <row r="238" spans="1:7" x14ac:dyDescent="0.45">
      <c r="A238" s="10" t="s">
        <v>3994</v>
      </c>
      <c r="B238" s="10" t="s">
        <v>3993</v>
      </c>
      <c r="C238" s="10" t="s">
        <v>63</v>
      </c>
      <c r="D238" s="10" t="s">
        <v>3992</v>
      </c>
      <c r="E238" s="20">
        <v>500000000</v>
      </c>
      <c r="F238" s="13"/>
      <c r="G238" s="13">
        <v>0</v>
      </c>
    </row>
    <row r="239" spans="1:7" x14ac:dyDescent="0.45">
      <c r="A239" s="10" t="s">
        <v>445</v>
      </c>
      <c r="B239" s="10" t="s">
        <v>444</v>
      </c>
      <c r="C239" s="10" t="s">
        <v>63</v>
      </c>
      <c r="D239" s="10" t="s">
        <v>443</v>
      </c>
      <c r="E239" s="20">
        <v>527142857</v>
      </c>
      <c r="F239" s="13" t="s">
        <v>4734</v>
      </c>
      <c r="G239" s="23">
        <v>14564.95713891</v>
      </c>
    </row>
    <row r="240" spans="1:7" x14ac:dyDescent="0.45">
      <c r="A240" s="10" t="s">
        <v>3990</v>
      </c>
      <c r="B240" s="10" t="s">
        <v>3989</v>
      </c>
      <c r="C240" s="10" t="s">
        <v>63</v>
      </c>
      <c r="D240" s="10" t="s">
        <v>3988</v>
      </c>
      <c r="E240" s="20">
        <v>500000000</v>
      </c>
      <c r="F240" s="13"/>
      <c r="G240" s="13">
        <v>0</v>
      </c>
    </row>
    <row r="241" spans="1:7" x14ac:dyDescent="0.45">
      <c r="A241" s="10" t="s">
        <v>437</v>
      </c>
      <c r="B241" s="10" t="s">
        <v>436</v>
      </c>
      <c r="C241" s="10" t="s">
        <v>63</v>
      </c>
      <c r="D241" s="10" t="s">
        <v>435</v>
      </c>
      <c r="E241" s="20">
        <v>780799808</v>
      </c>
      <c r="F241" s="13" t="s">
        <v>4733</v>
      </c>
      <c r="G241" s="23">
        <v>65064.048000640003</v>
      </c>
    </row>
    <row r="242" spans="1:7" x14ac:dyDescent="0.45">
      <c r="A242" s="10" t="s">
        <v>433</v>
      </c>
      <c r="B242" s="10" t="s">
        <v>3979</v>
      </c>
      <c r="C242" s="10" t="s">
        <v>63</v>
      </c>
      <c r="D242" s="10" t="s">
        <v>431</v>
      </c>
      <c r="E242" s="20">
        <v>318890625</v>
      </c>
      <c r="F242" s="13" t="s">
        <v>4732</v>
      </c>
      <c r="G242" s="23">
        <v>4990.0005000000001</v>
      </c>
    </row>
    <row r="243" spans="1:7" x14ac:dyDescent="0.45">
      <c r="A243" s="10" t="s">
        <v>4731</v>
      </c>
      <c r="B243" s="10" t="s">
        <v>3979</v>
      </c>
      <c r="C243" s="10" t="s">
        <v>63</v>
      </c>
      <c r="D243" s="10" t="s">
        <v>4730</v>
      </c>
      <c r="E243" s="20">
        <v>46740385</v>
      </c>
      <c r="F243" s="13"/>
      <c r="G243" s="13">
        <v>0</v>
      </c>
    </row>
    <row r="244" spans="1:7" x14ac:dyDescent="0.45">
      <c r="A244" s="10" t="s">
        <v>426</v>
      </c>
      <c r="B244" s="10" t="s">
        <v>1463</v>
      </c>
      <c r="C244" s="10" t="s">
        <v>63</v>
      </c>
      <c r="D244" s="10" t="s">
        <v>424</v>
      </c>
      <c r="E244" s="20">
        <v>65050000</v>
      </c>
      <c r="F244" s="13" t="s">
        <v>4729</v>
      </c>
      <c r="G244" s="23">
        <v>453.20335</v>
      </c>
    </row>
    <row r="245" spans="1:7" x14ac:dyDescent="0.45">
      <c r="A245" s="10" t="s">
        <v>418</v>
      </c>
      <c r="B245" s="10" t="s">
        <v>417</v>
      </c>
      <c r="C245" s="10" t="s">
        <v>63</v>
      </c>
      <c r="D245" s="10" t="s">
        <v>416</v>
      </c>
      <c r="E245" s="20">
        <v>1123734</v>
      </c>
      <c r="F245" s="13">
        <v>4061</v>
      </c>
      <c r="G245" s="23">
        <v>4563.4837740000003</v>
      </c>
    </row>
    <row r="246" spans="1:7" x14ac:dyDescent="0.45">
      <c r="A246" s="10" t="s">
        <v>409</v>
      </c>
      <c r="B246" s="10" t="s">
        <v>408</v>
      </c>
      <c r="C246" s="10" t="s">
        <v>63</v>
      </c>
      <c r="D246" s="10" t="s">
        <v>407</v>
      </c>
      <c r="E246" s="20">
        <v>19520000</v>
      </c>
      <c r="F246" s="13" t="s">
        <v>4728</v>
      </c>
      <c r="G246" s="23">
        <v>766.74559999999997</v>
      </c>
    </row>
    <row r="247" spans="1:7" x14ac:dyDescent="0.45">
      <c r="A247" s="10" t="s">
        <v>405</v>
      </c>
      <c r="B247" s="10" t="s">
        <v>404</v>
      </c>
      <c r="C247" s="10" t="s">
        <v>67</v>
      </c>
      <c r="D247" s="10" t="s">
        <v>403</v>
      </c>
      <c r="E247" s="20">
        <v>1000000</v>
      </c>
      <c r="F247" s="13" t="s">
        <v>3368</v>
      </c>
      <c r="G247" s="23">
        <v>29.1</v>
      </c>
    </row>
    <row r="248" spans="1:7" x14ac:dyDescent="0.45">
      <c r="A248" s="10" t="s">
        <v>398</v>
      </c>
      <c r="B248" s="10" t="s">
        <v>1449</v>
      </c>
      <c r="C248" s="10" t="s">
        <v>63</v>
      </c>
      <c r="D248" s="10" t="s">
        <v>396</v>
      </c>
      <c r="E248" s="20">
        <v>1551401853</v>
      </c>
      <c r="F248" s="13" t="s">
        <v>4727</v>
      </c>
      <c r="G248" s="23">
        <v>139750.27891823999</v>
      </c>
    </row>
    <row r="249" spans="1:7" x14ac:dyDescent="0.45">
      <c r="A249" s="10" t="s">
        <v>33</v>
      </c>
      <c r="B249" s="10" t="s">
        <v>394</v>
      </c>
      <c r="C249" s="10" t="s">
        <v>63</v>
      </c>
      <c r="D249" s="10" t="s">
        <v>393</v>
      </c>
      <c r="E249" s="20">
        <v>10598177817</v>
      </c>
      <c r="F249" s="13" t="s">
        <v>4726</v>
      </c>
      <c r="G249" s="23">
        <v>2222331.9064467298</v>
      </c>
    </row>
    <row r="250" spans="1:7" ht="19.149999999999999" x14ac:dyDescent="0.45">
      <c r="A250" s="10" t="s">
        <v>391</v>
      </c>
      <c r="B250" s="10" t="s">
        <v>390</v>
      </c>
      <c r="C250" s="10" t="s">
        <v>63</v>
      </c>
      <c r="D250" s="10" t="s">
        <v>389</v>
      </c>
      <c r="E250" s="20">
        <v>16305334</v>
      </c>
      <c r="F250" s="13" t="s">
        <v>4725</v>
      </c>
      <c r="G250" s="23">
        <v>2127.8460869999999</v>
      </c>
    </row>
    <row r="251" spans="1:7" x14ac:dyDescent="0.45">
      <c r="A251" s="10" t="s">
        <v>1167</v>
      </c>
      <c r="B251" s="10" t="s">
        <v>1166</v>
      </c>
      <c r="C251" s="10" t="s">
        <v>63</v>
      </c>
      <c r="D251" s="10" t="s">
        <v>1042</v>
      </c>
      <c r="E251" s="20">
        <v>79537651</v>
      </c>
      <c r="F251" s="13" t="s">
        <v>4724</v>
      </c>
      <c r="G251" s="23">
        <v>5542.9788981899992</v>
      </c>
    </row>
    <row r="252" spans="1:7" x14ac:dyDescent="0.45">
      <c r="A252" s="10" t="s">
        <v>34</v>
      </c>
      <c r="B252" s="10" t="s">
        <v>375</v>
      </c>
      <c r="C252" s="10" t="s">
        <v>63</v>
      </c>
      <c r="D252" s="10" t="s">
        <v>377</v>
      </c>
      <c r="E252" s="20">
        <v>2943258269</v>
      </c>
      <c r="F252" s="13" t="s">
        <v>4723</v>
      </c>
      <c r="G252" s="23">
        <v>397192.70340155001</v>
      </c>
    </row>
    <row r="253" spans="1:7" x14ac:dyDescent="0.45">
      <c r="A253" s="10" t="s">
        <v>35</v>
      </c>
      <c r="B253" s="10" t="s">
        <v>375</v>
      </c>
      <c r="C253" s="10" t="s">
        <v>67</v>
      </c>
      <c r="D253" s="10" t="s">
        <v>374</v>
      </c>
      <c r="E253" s="20">
        <v>242831469</v>
      </c>
      <c r="F253" s="13" t="s">
        <v>4722</v>
      </c>
      <c r="G253" s="23">
        <v>23425.951814430002</v>
      </c>
    </row>
    <row r="254" spans="1:7" x14ac:dyDescent="0.45">
      <c r="A254" s="10" t="s">
        <v>372</v>
      </c>
      <c r="B254" s="10" t="s">
        <v>368</v>
      </c>
      <c r="C254" s="10" t="s">
        <v>63</v>
      </c>
      <c r="D254" s="10" t="s">
        <v>371</v>
      </c>
      <c r="E254" s="20">
        <v>3128764676</v>
      </c>
      <c r="F254" s="13" t="s">
        <v>4721</v>
      </c>
      <c r="G254" s="23">
        <v>1191.99676626</v>
      </c>
    </row>
    <row r="255" spans="1:7" x14ac:dyDescent="0.45">
      <c r="A255" s="10" t="s">
        <v>369</v>
      </c>
      <c r="B255" s="10" t="s">
        <v>368</v>
      </c>
      <c r="C255" s="10" t="s">
        <v>67</v>
      </c>
      <c r="D255" s="10" t="s">
        <v>367</v>
      </c>
      <c r="E255" s="20">
        <v>925737256</v>
      </c>
      <c r="F255" s="13" t="s">
        <v>4720</v>
      </c>
      <c r="G255" s="23">
        <v>353.33539587000001</v>
      </c>
    </row>
    <row r="256" spans="1:7" x14ac:dyDescent="0.45">
      <c r="A256" s="10" t="s">
        <v>362</v>
      </c>
      <c r="B256" s="10" t="s">
        <v>361</v>
      </c>
      <c r="C256" s="10" t="s">
        <v>63</v>
      </c>
      <c r="D256" s="10" t="s">
        <v>360</v>
      </c>
      <c r="E256" s="20">
        <v>42984000</v>
      </c>
      <c r="F256" s="13" t="s">
        <v>2276</v>
      </c>
      <c r="G256" s="23">
        <v>805.95</v>
      </c>
    </row>
    <row r="257" spans="1:7" x14ac:dyDescent="0.45">
      <c r="A257" s="10" t="s">
        <v>358</v>
      </c>
      <c r="B257" s="10" t="s">
        <v>357</v>
      </c>
      <c r="C257" s="10" t="s">
        <v>63</v>
      </c>
      <c r="D257" s="10" t="s">
        <v>356</v>
      </c>
      <c r="E257" s="20">
        <v>109000000</v>
      </c>
      <c r="F257" s="13"/>
      <c r="G257" s="13">
        <v>0</v>
      </c>
    </row>
    <row r="258" spans="1:7" x14ac:dyDescent="0.45">
      <c r="A258" s="10" t="s">
        <v>355</v>
      </c>
      <c r="B258" s="10" t="s">
        <v>354</v>
      </c>
      <c r="C258" s="10" t="s">
        <v>63</v>
      </c>
      <c r="D258" s="10" t="s">
        <v>353</v>
      </c>
      <c r="E258" s="20">
        <v>5012985740</v>
      </c>
      <c r="F258" s="13" t="s">
        <v>4453</v>
      </c>
      <c r="G258" s="23">
        <v>3061.93168999</v>
      </c>
    </row>
    <row r="259" spans="1:7" x14ac:dyDescent="0.45">
      <c r="A259" s="10" t="s">
        <v>3956</v>
      </c>
      <c r="B259" s="10" t="s">
        <v>3955</v>
      </c>
      <c r="C259" s="10" t="s">
        <v>63</v>
      </c>
      <c r="D259" s="10" t="s">
        <v>3954</v>
      </c>
      <c r="E259" s="20">
        <v>1000</v>
      </c>
      <c r="F259" s="13"/>
      <c r="G259" s="13">
        <v>0</v>
      </c>
    </row>
    <row r="260" spans="1:7" ht="19.149999999999999" x14ac:dyDescent="0.45">
      <c r="A260" s="10" t="s">
        <v>351</v>
      </c>
      <c r="B260" s="10" t="s">
        <v>350</v>
      </c>
      <c r="C260" s="10" t="s">
        <v>63</v>
      </c>
      <c r="D260" s="10" t="s">
        <v>349</v>
      </c>
      <c r="E260" s="20">
        <v>206940220</v>
      </c>
      <c r="F260" s="13" t="s">
        <v>4719</v>
      </c>
      <c r="G260" s="23">
        <v>778.71604786</v>
      </c>
    </row>
    <row r="261" spans="1:7" x14ac:dyDescent="0.45">
      <c r="A261" s="10" t="s">
        <v>347</v>
      </c>
      <c r="B261" s="10" t="s">
        <v>2772</v>
      </c>
      <c r="C261" s="10" t="s">
        <v>63</v>
      </c>
      <c r="D261" s="10" t="s">
        <v>346</v>
      </c>
      <c r="E261" s="20">
        <v>3538928532</v>
      </c>
      <c r="F261" s="13" t="s">
        <v>4718</v>
      </c>
      <c r="G261" s="23">
        <v>1675.3287670499999</v>
      </c>
    </row>
    <row r="262" spans="1:7" x14ac:dyDescent="0.45">
      <c r="A262" s="10" t="s">
        <v>345</v>
      </c>
      <c r="B262" s="10" t="s">
        <v>2772</v>
      </c>
      <c r="C262" s="10" t="s">
        <v>67</v>
      </c>
      <c r="D262" s="10" t="s">
        <v>343</v>
      </c>
      <c r="E262" s="20">
        <v>521993080</v>
      </c>
      <c r="F262" s="13" t="s">
        <v>1870</v>
      </c>
      <c r="G262" s="23">
        <v>227.7455808</v>
      </c>
    </row>
    <row r="263" spans="1:7" x14ac:dyDescent="0.45">
      <c r="A263" s="10" t="s">
        <v>341</v>
      </c>
      <c r="B263" s="10" t="s">
        <v>337</v>
      </c>
      <c r="C263" s="10" t="s">
        <v>63</v>
      </c>
      <c r="D263" s="10" t="s">
        <v>340</v>
      </c>
      <c r="E263" s="20">
        <v>4865127996</v>
      </c>
      <c r="F263" s="13" t="s">
        <v>4717</v>
      </c>
      <c r="G263" s="23">
        <v>315.99006333999995</v>
      </c>
    </row>
    <row r="264" spans="1:7" x14ac:dyDescent="0.45">
      <c r="A264" s="10" t="s">
        <v>338</v>
      </c>
      <c r="B264" s="10" t="s">
        <v>337</v>
      </c>
      <c r="C264" s="10" t="s">
        <v>67</v>
      </c>
      <c r="D264" s="10" t="s">
        <v>336</v>
      </c>
      <c r="E264" s="20">
        <v>1493316000</v>
      </c>
      <c r="F264" s="13" t="s">
        <v>4716</v>
      </c>
      <c r="G264" s="23">
        <v>83.506230720000005</v>
      </c>
    </row>
    <row r="265" spans="1:7" x14ac:dyDescent="0.45">
      <c r="A265" s="10" t="s">
        <v>39</v>
      </c>
      <c r="B265" s="10" t="s">
        <v>1151</v>
      </c>
      <c r="C265" s="10" t="s">
        <v>63</v>
      </c>
      <c r="D265" s="10" t="s">
        <v>334</v>
      </c>
      <c r="E265" s="20">
        <v>21586948000</v>
      </c>
      <c r="F265" s="13" t="s">
        <v>4715</v>
      </c>
      <c r="G265" s="23">
        <v>1962037.7037200001</v>
      </c>
    </row>
    <row r="266" spans="1:7" x14ac:dyDescent="0.45">
      <c r="A266" s="10" t="s">
        <v>40</v>
      </c>
      <c r="B266" s="10" t="s">
        <v>1151</v>
      </c>
      <c r="C266" s="10" t="s">
        <v>67</v>
      </c>
      <c r="D266" s="10" t="s">
        <v>331</v>
      </c>
      <c r="E266" s="20">
        <v>1000000000</v>
      </c>
      <c r="F266" s="13" t="s">
        <v>4714</v>
      </c>
      <c r="G266" s="23">
        <v>66910</v>
      </c>
    </row>
    <row r="267" spans="1:7" x14ac:dyDescent="0.45">
      <c r="A267" s="10" t="s">
        <v>329</v>
      </c>
      <c r="B267" s="10" t="s">
        <v>1429</v>
      </c>
      <c r="C267" s="10" t="s">
        <v>63</v>
      </c>
      <c r="D267" s="10" t="s">
        <v>328</v>
      </c>
      <c r="E267" s="20">
        <v>620500000</v>
      </c>
      <c r="F267" s="13" t="s">
        <v>4713</v>
      </c>
      <c r="G267" s="23">
        <v>6782.0649999999996</v>
      </c>
    </row>
    <row r="268" spans="1:7" x14ac:dyDescent="0.45">
      <c r="A268" s="10" t="s">
        <v>4712</v>
      </c>
      <c r="B268" s="10" t="s">
        <v>1429</v>
      </c>
      <c r="C268" s="10" t="s">
        <v>63</v>
      </c>
      <c r="D268" s="10" t="s">
        <v>4711</v>
      </c>
      <c r="E268" s="20">
        <v>116854730</v>
      </c>
      <c r="F268" s="13" t="s">
        <v>4710</v>
      </c>
      <c r="G268" s="23">
        <v>1291.01105704</v>
      </c>
    </row>
    <row r="269" spans="1:7" x14ac:dyDescent="0.45">
      <c r="A269" s="10" t="s">
        <v>326</v>
      </c>
      <c r="B269" s="10" t="s">
        <v>1429</v>
      </c>
      <c r="C269" s="10" t="s">
        <v>67</v>
      </c>
      <c r="D269" s="10" t="s">
        <v>324</v>
      </c>
      <c r="E269" s="20">
        <v>150000000</v>
      </c>
      <c r="F269" s="13" t="s">
        <v>4709</v>
      </c>
      <c r="G269" s="23">
        <v>3988.35</v>
      </c>
    </row>
    <row r="270" spans="1:7" x14ac:dyDescent="0.45">
      <c r="A270" s="10" t="s">
        <v>323</v>
      </c>
      <c r="B270" s="10" t="s">
        <v>322</v>
      </c>
      <c r="C270" s="10" t="s">
        <v>63</v>
      </c>
      <c r="D270" s="10" t="s">
        <v>321</v>
      </c>
      <c r="E270" s="20">
        <v>100000</v>
      </c>
      <c r="F270" s="13" t="s">
        <v>4708</v>
      </c>
      <c r="G270" s="23">
        <v>98.64</v>
      </c>
    </row>
    <row r="271" spans="1:7" x14ac:dyDescent="0.45">
      <c r="A271" s="10" t="s">
        <v>1148</v>
      </c>
      <c r="B271" s="10" t="s">
        <v>1147</v>
      </c>
      <c r="C271" s="10" t="s">
        <v>63</v>
      </c>
      <c r="D271" s="10" t="s">
        <v>1146</v>
      </c>
      <c r="E271" s="20">
        <v>22568000</v>
      </c>
      <c r="F271" s="13" t="s">
        <v>4707</v>
      </c>
      <c r="G271" s="23">
        <v>2732.7591200000002</v>
      </c>
    </row>
    <row r="272" spans="1:7" x14ac:dyDescent="0.45">
      <c r="A272" s="10" t="s">
        <v>320</v>
      </c>
      <c r="B272" s="10" t="s">
        <v>319</v>
      </c>
      <c r="C272" s="10" t="s">
        <v>63</v>
      </c>
      <c r="D272" s="10" t="s">
        <v>318</v>
      </c>
      <c r="E272" s="20">
        <v>4741299639</v>
      </c>
      <c r="F272" s="13" t="s">
        <v>4706</v>
      </c>
      <c r="G272" s="23">
        <v>718970.67725795996</v>
      </c>
    </row>
    <row r="273" spans="1:7" x14ac:dyDescent="0.45">
      <c r="A273" s="10" t="s">
        <v>2762</v>
      </c>
      <c r="B273" s="10" t="s">
        <v>2761</v>
      </c>
      <c r="C273" s="10" t="s">
        <v>63</v>
      </c>
      <c r="D273" s="10" t="s">
        <v>2760</v>
      </c>
      <c r="E273" s="20">
        <v>9547087190</v>
      </c>
      <c r="F273" s="13" t="s">
        <v>4705</v>
      </c>
      <c r="G273" s="23">
        <v>5212.23225138</v>
      </c>
    </row>
    <row r="274" spans="1:7" x14ac:dyDescent="0.45">
      <c r="A274" s="10" t="s">
        <v>316</v>
      </c>
      <c r="B274" s="10" t="s">
        <v>315</v>
      </c>
      <c r="C274" s="10" t="s">
        <v>63</v>
      </c>
      <c r="D274" s="10" t="s">
        <v>314</v>
      </c>
      <c r="E274" s="20">
        <v>100000000</v>
      </c>
      <c r="F274" s="13" t="s">
        <v>4704</v>
      </c>
      <c r="G274" s="23">
        <v>471.34</v>
      </c>
    </row>
    <row r="275" spans="1:7" x14ac:dyDescent="0.45">
      <c r="A275" s="10" t="s">
        <v>43</v>
      </c>
      <c r="B275" s="10" t="s">
        <v>310</v>
      </c>
      <c r="C275" s="10" t="s">
        <v>63</v>
      </c>
      <c r="D275" s="10" t="s">
        <v>312</v>
      </c>
      <c r="E275" s="20">
        <v>35725994705</v>
      </c>
      <c r="F275" s="13" t="s">
        <v>4703</v>
      </c>
      <c r="G275" s="23">
        <v>1004579.2451099</v>
      </c>
    </row>
    <row r="276" spans="1:7" x14ac:dyDescent="0.45">
      <c r="A276" s="10" t="s">
        <v>44</v>
      </c>
      <c r="B276" s="10" t="s">
        <v>310</v>
      </c>
      <c r="C276" s="10" t="s">
        <v>67</v>
      </c>
      <c r="D276" s="10" t="s">
        <v>309</v>
      </c>
      <c r="E276" s="20">
        <v>7701998235</v>
      </c>
      <c r="F276" s="13" t="s">
        <v>4702</v>
      </c>
      <c r="G276" s="23">
        <v>159985.90733742001</v>
      </c>
    </row>
    <row r="277" spans="1:7" ht="19.149999999999999" x14ac:dyDescent="0.45">
      <c r="A277" s="10" t="s">
        <v>1421</v>
      </c>
      <c r="B277" s="10" t="s">
        <v>3925</v>
      </c>
      <c r="C277" s="10" t="s">
        <v>63</v>
      </c>
      <c r="D277" s="10" t="s">
        <v>1419</v>
      </c>
      <c r="E277" s="20">
        <v>18550851</v>
      </c>
      <c r="F277" s="13">
        <v>5300</v>
      </c>
      <c r="G277" s="23">
        <v>98319.510299999994</v>
      </c>
    </row>
    <row r="278" spans="1:7" x14ac:dyDescent="0.45">
      <c r="A278" s="10" t="s">
        <v>3923</v>
      </c>
      <c r="B278" s="10" t="s">
        <v>3922</v>
      </c>
      <c r="C278" s="10" t="s">
        <v>63</v>
      </c>
      <c r="D278" s="10" t="s">
        <v>3921</v>
      </c>
      <c r="E278" s="20">
        <v>6295555</v>
      </c>
      <c r="F278" s="13" t="s">
        <v>4701</v>
      </c>
      <c r="G278" s="23">
        <v>9987.2684520000003</v>
      </c>
    </row>
    <row r="279" spans="1:7" ht="19.149999999999999" x14ac:dyDescent="0.45">
      <c r="A279" s="10" t="s">
        <v>307</v>
      </c>
      <c r="B279" s="10" t="s">
        <v>1140</v>
      </c>
      <c r="C279" s="10" t="s">
        <v>63</v>
      </c>
      <c r="D279" s="10" t="s">
        <v>306</v>
      </c>
      <c r="E279" s="20">
        <v>859074636</v>
      </c>
      <c r="F279" s="13" t="s">
        <v>4700</v>
      </c>
      <c r="G279" s="23">
        <v>1040.2534767300001</v>
      </c>
    </row>
    <row r="280" spans="1:7" ht="19.149999999999999" x14ac:dyDescent="0.45">
      <c r="A280" s="10" t="s">
        <v>304</v>
      </c>
      <c r="B280" s="10" t="s">
        <v>1140</v>
      </c>
      <c r="C280" s="10" t="s">
        <v>67</v>
      </c>
      <c r="D280" s="10" t="s">
        <v>302</v>
      </c>
      <c r="E280" s="20">
        <v>262100364</v>
      </c>
      <c r="F280" s="13" t="s">
        <v>4699</v>
      </c>
      <c r="G280" s="23">
        <v>97.658595629999994</v>
      </c>
    </row>
    <row r="281" spans="1:7" x14ac:dyDescent="0.45">
      <c r="A281" s="10" t="s">
        <v>38</v>
      </c>
      <c r="B281" s="10" t="s">
        <v>300</v>
      </c>
      <c r="C281" s="10" t="s">
        <v>63</v>
      </c>
      <c r="D281" s="10" t="s">
        <v>299</v>
      </c>
      <c r="E281" s="20">
        <v>34270159</v>
      </c>
      <c r="F281" s="13" t="s">
        <v>4698</v>
      </c>
      <c r="G281" s="23">
        <v>20956.202228499998</v>
      </c>
    </row>
    <row r="282" spans="1:7" ht="19.149999999999999" x14ac:dyDescent="0.45">
      <c r="A282" s="10" t="s">
        <v>1416</v>
      </c>
      <c r="B282" s="10" t="s">
        <v>1412</v>
      </c>
      <c r="C282" s="10" t="s">
        <v>63</v>
      </c>
      <c r="D282" s="10" t="s">
        <v>1415</v>
      </c>
      <c r="E282" s="20">
        <v>523038198</v>
      </c>
      <c r="F282" s="13" t="s">
        <v>4697</v>
      </c>
      <c r="G282" s="23">
        <v>498.19388360000005</v>
      </c>
    </row>
    <row r="283" spans="1:7" ht="19.149999999999999" x14ac:dyDescent="0.45">
      <c r="A283" s="10" t="s">
        <v>1413</v>
      </c>
      <c r="B283" s="10" t="s">
        <v>1412</v>
      </c>
      <c r="C283" s="10" t="s">
        <v>67</v>
      </c>
      <c r="D283" s="10" t="s">
        <v>1411</v>
      </c>
      <c r="E283" s="20">
        <v>174346066</v>
      </c>
      <c r="F283" s="13" t="s">
        <v>4696</v>
      </c>
      <c r="G283" s="23">
        <v>151.24521225999999</v>
      </c>
    </row>
    <row r="284" spans="1:7" x14ac:dyDescent="0.45">
      <c r="A284" s="10" t="s">
        <v>3911</v>
      </c>
      <c r="B284" s="10" t="s">
        <v>3910</v>
      </c>
      <c r="C284" s="10" t="s">
        <v>63</v>
      </c>
      <c r="D284" s="10" t="s">
        <v>3909</v>
      </c>
      <c r="E284" s="20">
        <v>48129120</v>
      </c>
      <c r="F284" s="13" t="s">
        <v>4695</v>
      </c>
      <c r="G284" s="23">
        <v>6470.9601839999996</v>
      </c>
    </row>
    <row r="285" spans="1:7" x14ac:dyDescent="0.45">
      <c r="A285" s="10" t="s">
        <v>298</v>
      </c>
      <c r="B285" s="10" t="s">
        <v>1138</v>
      </c>
      <c r="C285" s="10" t="s">
        <v>67</v>
      </c>
      <c r="D285" s="10" t="s">
        <v>296</v>
      </c>
      <c r="E285" s="13">
        <v>740</v>
      </c>
      <c r="F285" s="13"/>
      <c r="G285" s="13">
        <v>0</v>
      </c>
    </row>
    <row r="286" spans="1:7" x14ac:dyDescent="0.45">
      <c r="A286" s="10" t="s">
        <v>295</v>
      </c>
      <c r="B286" s="10" t="s">
        <v>294</v>
      </c>
      <c r="C286" s="10" t="s">
        <v>63</v>
      </c>
      <c r="D286" s="10" t="s">
        <v>293</v>
      </c>
      <c r="E286" s="20">
        <v>25670000</v>
      </c>
      <c r="F286" s="13" t="s">
        <v>4694</v>
      </c>
      <c r="G286" s="23">
        <v>11779.963</v>
      </c>
    </row>
    <row r="287" spans="1:7" ht="19.149999999999999" x14ac:dyDescent="0.45">
      <c r="A287" s="10" t="s">
        <v>292</v>
      </c>
      <c r="B287" s="10" t="s">
        <v>291</v>
      </c>
      <c r="C287" s="10" t="s">
        <v>63</v>
      </c>
      <c r="D287" s="10" t="s">
        <v>290</v>
      </c>
      <c r="E287" s="20">
        <v>9623736</v>
      </c>
      <c r="F287" s="13" t="s">
        <v>4693</v>
      </c>
      <c r="G287" s="23">
        <v>2823.4116676799999</v>
      </c>
    </row>
    <row r="288" spans="1:7" x14ac:dyDescent="0.45">
      <c r="A288" s="10" t="s">
        <v>289</v>
      </c>
      <c r="B288" s="10" t="s">
        <v>288</v>
      </c>
      <c r="C288" s="10" t="s">
        <v>63</v>
      </c>
      <c r="D288" s="10" t="s">
        <v>287</v>
      </c>
      <c r="E288" s="20">
        <v>153846100</v>
      </c>
      <c r="F288" s="13" t="s">
        <v>4692</v>
      </c>
      <c r="G288" s="23">
        <v>22959.991964000001</v>
      </c>
    </row>
    <row r="289" spans="1:7" x14ac:dyDescent="0.45">
      <c r="A289" s="10" t="s">
        <v>3905</v>
      </c>
      <c r="B289" s="10" t="s">
        <v>3904</v>
      </c>
      <c r="C289" s="10" t="s">
        <v>63</v>
      </c>
      <c r="D289" s="10" t="s">
        <v>3903</v>
      </c>
      <c r="E289" s="20">
        <v>508706000</v>
      </c>
      <c r="F289" s="13" t="s">
        <v>4691</v>
      </c>
      <c r="G289" s="23">
        <v>7016.0731519999999</v>
      </c>
    </row>
    <row r="290" spans="1:7" x14ac:dyDescent="0.45">
      <c r="A290" s="10" t="s">
        <v>285</v>
      </c>
      <c r="B290" s="10" t="s">
        <v>281</v>
      </c>
      <c r="C290" s="10" t="s">
        <v>63</v>
      </c>
      <c r="D290" s="10" t="s">
        <v>284</v>
      </c>
      <c r="E290" s="20">
        <v>13753240</v>
      </c>
      <c r="F290" s="13" t="s">
        <v>4690</v>
      </c>
      <c r="G290" s="23">
        <v>372.16267439999996</v>
      </c>
    </row>
    <row r="291" spans="1:7" x14ac:dyDescent="0.45">
      <c r="A291" s="10" t="s">
        <v>282</v>
      </c>
      <c r="B291" s="10" t="s">
        <v>281</v>
      </c>
      <c r="C291" s="10" t="s">
        <v>67</v>
      </c>
      <c r="D291" s="10" t="s">
        <v>280</v>
      </c>
      <c r="E291" s="20">
        <v>667744</v>
      </c>
      <c r="F291" s="13"/>
      <c r="G291" s="13">
        <v>0</v>
      </c>
    </row>
    <row r="292" spans="1:7" ht="19.149999999999999" x14ac:dyDescent="0.45">
      <c r="A292" s="10" t="s">
        <v>279</v>
      </c>
      <c r="B292" s="10" t="s">
        <v>276</v>
      </c>
      <c r="C292" s="10" t="s">
        <v>63</v>
      </c>
      <c r="D292" s="10" t="s">
        <v>278</v>
      </c>
      <c r="E292" s="20">
        <v>1525986880</v>
      </c>
      <c r="F292" s="13" t="s">
        <v>4689</v>
      </c>
      <c r="G292" s="23">
        <v>349.60359420999998</v>
      </c>
    </row>
    <row r="293" spans="1:7" ht="19.149999999999999" x14ac:dyDescent="0.45">
      <c r="A293" s="10" t="s">
        <v>277</v>
      </c>
      <c r="B293" s="10" t="s">
        <v>276</v>
      </c>
      <c r="C293" s="10" t="s">
        <v>67</v>
      </c>
      <c r="D293" s="10" t="s">
        <v>275</v>
      </c>
      <c r="E293" s="20">
        <v>217961420</v>
      </c>
      <c r="F293" s="13" t="s">
        <v>4688</v>
      </c>
      <c r="G293" s="23">
        <v>56.870493709999998</v>
      </c>
    </row>
    <row r="294" spans="1:7" x14ac:dyDescent="0.45">
      <c r="A294" s="10" t="s">
        <v>3898</v>
      </c>
      <c r="B294" s="10" t="s">
        <v>3897</v>
      </c>
      <c r="C294" s="10" t="s">
        <v>63</v>
      </c>
      <c r="D294" s="10" t="s">
        <v>3896</v>
      </c>
      <c r="E294" s="20">
        <v>615000</v>
      </c>
      <c r="F294" s="13"/>
      <c r="G294" s="13">
        <v>0</v>
      </c>
    </row>
    <row r="295" spans="1:7" x14ac:dyDescent="0.45">
      <c r="A295" s="10" t="s">
        <v>46</v>
      </c>
      <c r="B295" s="10" t="s">
        <v>272</v>
      </c>
      <c r="C295" s="10" t="s">
        <v>63</v>
      </c>
      <c r="D295" s="10" t="s">
        <v>274</v>
      </c>
      <c r="E295" s="20">
        <v>2178690700</v>
      </c>
      <c r="F295" s="13" t="s">
        <v>4687</v>
      </c>
      <c r="G295" s="23">
        <v>438526.86409599998</v>
      </c>
    </row>
    <row r="296" spans="1:7" x14ac:dyDescent="0.45">
      <c r="A296" s="10" t="s">
        <v>47</v>
      </c>
      <c r="B296" s="10" t="s">
        <v>272</v>
      </c>
      <c r="C296" s="10" t="s">
        <v>67</v>
      </c>
      <c r="D296" s="10" t="s">
        <v>271</v>
      </c>
      <c r="E296" s="20">
        <v>147508500</v>
      </c>
      <c r="F296" s="13" t="s">
        <v>4686</v>
      </c>
      <c r="G296" s="23">
        <v>15382.186379999999</v>
      </c>
    </row>
    <row r="297" spans="1:7" x14ac:dyDescent="0.45">
      <c r="A297" s="10" t="s">
        <v>1404</v>
      </c>
      <c r="B297" s="10" t="s">
        <v>1403</v>
      </c>
      <c r="C297" s="10" t="s">
        <v>63</v>
      </c>
      <c r="D297" s="10" t="s">
        <v>1402</v>
      </c>
      <c r="E297" s="20">
        <v>728220000</v>
      </c>
      <c r="F297" s="13"/>
      <c r="G297" s="13">
        <v>0</v>
      </c>
    </row>
    <row r="298" spans="1:7" x14ac:dyDescent="0.45">
      <c r="A298" s="10" t="s">
        <v>2742</v>
      </c>
      <c r="B298" s="10" t="s">
        <v>2741</v>
      </c>
      <c r="C298" s="10" t="s">
        <v>63</v>
      </c>
      <c r="D298" s="10" t="s">
        <v>2740</v>
      </c>
      <c r="E298" s="20">
        <v>2620975719</v>
      </c>
      <c r="F298" s="13" t="s">
        <v>4685</v>
      </c>
      <c r="G298" s="23">
        <v>69387.711184810003</v>
      </c>
    </row>
    <row r="299" spans="1:7" x14ac:dyDescent="0.45">
      <c r="A299" s="10" t="s">
        <v>267</v>
      </c>
      <c r="B299" s="10" t="s">
        <v>266</v>
      </c>
      <c r="C299" s="10" t="s">
        <v>63</v>
      </c>
      <c r="D299" s="10" t="s">
        <v>265</v>
      </c>
      <c r="E299" s="20">
        <v>3854341416571</v>
      </c>
      <c r="F299" s="13" t="s">
        <v>4684</v>
      </c>
      <c r="G299" s="23">
        <v>26355.98660651</v>
      </c>
    </row>
    <row r="300" spans="1:7" x14ac:dyDescent="0.45">
      <c r="A300" s="10" t="s">
        <v>263</v>
      </c>
      <c r="B300" s="10" t="s">
        <v>259</v>
      </c>
      <c r="C300" s="10" t="s">
        <v>63</v>
      </c>
      <c r="D300" s="10" t="s">
        <v>262</v>
      </c>
      <c r="E300" s="20">
        <v>1458401856250</v>
      </c>
      <c r="F300" s="13" t="s">
        <v>4683</v>
      </c>
      <c r="G300" s="23">
        <v>3161.8152243499999</v>
      </c>
    </row>
    <row r="301" spans="1:7" x14ac:dyDescent="0.45">
      <c r="A301" s="10" t="s">
        <v>260</v>
      </c>
      <c r="B301" s="10" t="s">
        <v>259</v>
      </c>
      <c r="C301" s="10" t="s">
        <v>67</v>
      </c>
      <c r="D301" s="10" t="s">
        <v>258</v>
      </c>
      <c r="E301" s="20">
        <v>16500533681</v>
      </c>
      <c r="F301" s="13" t="s">
        <v>4682</v>
      </c>
      <c r="G301" s="23">
        <v>42.472373689999998</v>
      </c>
    </row>
    <row r="302" spans="1:7" x14ac:dyDescent="0.45">
      <c r="A302" s="10" t="s">
        <v>256</v>
      </c>
      <c r="B302" s="10" t="s">
        <v>3887</v>
      </c>
      <c r="C302" s="10" t="s">
        <v>63</v>
      </c>
      <c r="D302" s="10" t="s">
        <v>255</v>
      </c>
      <c r="E302" s="20">
        <v>1912505577759</v>
      </c>
      <c r="F302" s="13" t="s">
        <v>4681</v>
      </c>
      <c r="G302" s="23">
        <v>8428.4120811800003</v>
      </c>
    </row>
    <row r="303" spans="1:7" x14ac:dyDescent="0.45">
      <c r="A303" s="10" t="s">
        <v>253</v>
      </c>
      <c r="B303" s="10" t="s">
        <v>3887</v>
      </c>
      <c r="C303" s="10" t="s">
        <v>67</v>
      </c>
      <c r="D303" s="10" t="s">
        <v>251</v>
      </c>
      <c r="E303" s="20">
        <v>75272938838</v>
      </c>
      <c r="F303" s="13" t="s">
        <v>4680</v>
      </c>
      <c r="G303" s="23">
        <v>406.69968854000001</v>
      </c>
    </row>
    <row r="304" spans="1:7" x14ac:dyDescent="0.45">
      <c r="A304" s="10" t="s">
        <v>1393</v>
      </c>
      <c r="B304" s="10" t="s">
        <v>1392</v>
      </c>
      <c r="C304" s="10" t="s">
        <v>63</v>
      </c>
      <c r="D304" s="10" t="s">
        <v>1391</v>
      </c>
      <c r="E304" s="20">
        <v>1230254011959</v>
      </c>
      <c r="F304" s="13" t="s">
        <v>4679</v>
      </c>
      <c r="G304" s="23">
        <v>4731.5569299899998</v>
      </c>
    </row>
    <row r="305" spans="1:7" x14ac:dyDescent="0.45">
      <c r="A305" s="10" t="s">
        <v>1389</v>
      </c>
      <c r="B305" s="10" t="s">
        <v>1388</v>
      </c>
      <c r="C305" s="10" t="s">
        <v>63</v>
      </c>
      <c r="D305" s="10" t="s">
        <v>1387</v>
      </c>
      <c r="E305" s="20">
        <v>1862882135385</v>
      </c>
      <c r="F305" s="13" t="s">
        <v>4678</v>
      </c>
      <c r="G305" s="23">
        <v>6939.2359543100001</v>
      </c>
    </row>
    <row r="306" spans="1:7" x14ac:dyDescent="0.45">
      <c r="A306" s="10" t="s">
        <v>1385</v>
      </c>
      <c r="B306" s="10" t="s">
        <v>1384</v>
      </c>
      <c r="C306" s="10" t="s">
        <v>63</v>
      </c>
      <c r="D306" s="10" t="s">
        <v>1383</v>
      </c>
      <c r="E306" s="20">
        <v>7837294563235</v>
      </c>
      <c r="F306" s="13" t="s">
        <v>4677</v>
      </c>
      <c r="G306" s="23">
        <v>24264.26396778</v>
      </c>
    </row>
    <row r="307" spans="1:7" x14ac:dyDescent="0.45">
      <c r="A307" s="10" t="s">
        <v>3882</v>
      </c>
      <c r="B307" s="10" t="s">
        <v>3881</v>
      </c>
      <c r="C307" s="10" t="s">
        <v>63</v>
      </c>
      <c r="D307" s="10" t="s">
        <v>3880</v>
      </c>
      <c r="E307" s="20">
        <v>880387078</v>
      </c>
      <c r="F307" s="13" t="s">
        <v>4676</v>
      </c>
      <c r="G307" s="23">
        <v>22064.260948840001</v>
      </c>
    </row>
    <row r="308" spans="1:7" x14ac:dyDescent="0.45">
      <c r="A308" s="10" t="s">
        <v>3878</v>
      </c>
      <c r="B308" s="10" t="s">
        <v>3877</v>
      </c>
      <c r="C308" s="10" t="s">
        <v>63</v>
      </c>
      <c r="D308" s="10" t="s">
        <v>3876</v>
      </c>
      <c r="E308" s="20">
        <v>512827729472</v>
      </c>
      <c r="F308" s="13" t="s">
        <v>4675</v>
      </c>
      <c r="G308" s="23">
        <v>7707.2879462299998</v>
      </c>
    </row>
    <row r="309" spans="1:7" x14ac:dyDescent="0.45">
      <c r="A309" s="10" t="s">
        <v>249</v>
      </c>
      <c r="B309" s="10" t="s">
        <v>248</v>
      </c>
      <c r="C309" s="10" t="s">
        <v>63</v>
      </c>
      <c r="D309" s="10" t="s">
        <v>247</v>
      </c>
      <c r="E309" s="20">
        <v>1357945609114</v>
      </c>
      <c r="F309" s="13" t="s">
        <v>4674</v>
      </c>
      <c r="G309" s="23">
        <v>1797.9199864700001</v>
      </c>
    </row>
    <row r="310" spans="1:7" x14ac:dyDescent="0.45">
      <c r="A310" s="10" t="s">
        <v>245</v>
      </c>
      <c r="B310" s="10" t="s">
        <v>244</v>
      </c>
      <c r="C310" s="10" t="s">
        <v>63</v>
      </c>
      <c r="D310" s="10" t="s">
        <v>243</v>
      </c>
      <c r="E310" s="20">
        <v>2008931928</v>
      </c>
      <c r="F310" s="13"/>
      <c r="G310" s="13">
        <v>0</v>
      </c>
    </row>
    <row r="311" spans="1:7" x14ac:dyDescent="0.45">
      <c r="A311" s="10" t="s">
        <v>3873</v>
      </c>
      <c r="B311" s="10" t="s">
        <v>3872</v>
      </c>
      <c r="C311" s="10" t="s">
        <v>63</v>
      </c>
      <c r="D311" s="10" t="s">
        <v>3871</v>
      </c>
      <c r="E311" s="20">
        <v>285134</v>
      </c>
      <c r="F311" s="13"/>
      <c r="G311" s="13">
        <v>0</v>
      </c>
    </row>
    <row r="312" spans="1:7" x14ac:dyDescent="0.45">
      <c r="A312" s="10" t="s">
        <v>2729</v>
      </c>
      <c r="B312" s="10" t="s">
        <v>2726</v>
      </c>
      <c r="C312" s="10" t="s">
        <v>63</v>
      </c>
      <c r="D312" s="10" t="s">
        <v>1457</v>
      </c>
      <c r="E312" s="20">
        <v>14996968366</v>
      </c>
      <c r="F312" s="13" t="s">
        <v>4673</v>
      </c>
      <c r="G312" s="23">
        <v>1278041.64415052</v>
      </c>
    </row>
    <row r="313" spans="1:7" x14ac:dyDescent="0.45">
      <c r="A313" s="10" t="s">
        <v>2727</v>
      </c>
      <c r="B313" s="10" t="s">
        <v>2726</v>
      </c>
      <c r="C313" s="10" t="s">
        <v>67</v>
      </c>
      <c r="D313" s="10" t="s">
        <v>1453</v>
      </c>
      <c r="E313" s="20">
        <v>450000000</v>
      </c>
      <c r="F313" s="13" t="s">
        <v>4672</v>
      </c>
      <c r="G313" s="23">
        <v>33493.5</v>
      </c>
    </row>
    <row r="314" spans="1:7" ht="19.149999999999999" x14ac:dyDescent="0.45">
      <c r="A314" s="10" t="s">
        <v>239</v>
      </c>
      <c r="B314" s="10" t="s">
        <v>235</v>
      </c>
      <c r="C314" s="10" t="s">
        <v>63</v>
      </c>
      <c r="D314" s="10" t="s">
        <v>238</v>
      </c>
      <c r="E314" s="20">
        <v>3819315580</v>
      </c>
      <c r="F314" s="13" t="s">
        <v>4671</v>
      </c>
      <c r="G314" s="23">
        <v>1515.8863537</v>
      </c>
    </row>
    <row r="315" spans="1:7" ht="19.149999999999999" x14ac:dyDescent="0.45">
      <c r="A315" s="10" t="s">
        <v>236</v>
      </c>
      <c r="B315" s="10" t="s">
        <v>235</v>
      </c>
      <c r="C315" s="10" t="s">
        <v>67</v>
      </c>
      <c r="D315" s="10" t="s">
        <v>234</v>
      </c>
      <c r="E315" s="20">
        <v>576693000</v>
      </c>
      <c r="F315" s="13" t="s">
        <v>2400</v>
      </c>
      <c r="G315" s="23">
        <v>175.71835709999999</v>
      </c>
    </row>
    <row r="316" spans="1:7" x14ac:dyDescent="0.45">
      <c r="A316" s="10" t="s">
        <v>2722</v>
      </c>
      <c r="B316" s="10" t="s">
        <v>2721</v>
      </c>
      <c r="C316" s="10" t="s">
        <v>63</v>
      </c>
      <c r="D316" s="10" t="s">
        <v>2720</v>
      </c>
      <c r="E316" s="20">
        <v>30000</v>
      </c>
      <c r="F316" s="13"/>
      <c r="G316" s="13">
        <v>0</v>
      </c>
    </row>
    <row r="317" spans="1:7" x14ac:dyDescent="0.45">
      <c r="A317" s="10" t="s">
        <v>1378</v>
      </c>
      <c r="B317" s="10" t="s">
        <v>1377</v>
      </c>
      <c r="C317" s="10" t="s">
        <v>63</v>
      </c>
      <c r="D317" s="10" t="s">
        <v>1376</v>
      </c>
      <c r="E317" s="20">
        <v>1000</v>
      </c>
      <c r="F317" s="13"/>
      <c r="G317" s="13">
        <v>0</v>
      </c>
    </row>
    <row r="318" spans="1:7" x14ac:dyDescent="0.45">
      <c r="A318" s="10" t="s">
        <v>232</v>
      </c>
      <c r="B318" s="10" t="s">
        <v>1375</v>
      </c>
      <c r="C318" s="10" t="s">
        <v>63</v>
      </c>
      <c r="D318" s="10" t="s">
        <v>230</v>
      </c>
      <c r="E318" s="20">
        <v>13894778</v>
      </c>
      <c r="F318" s="13" t="s">
        <v>4670</v>
      </c>
      <c r="G318" s="23">
        <v>57667.4971334</v>
      </c>
    </row>
    <row r="319" spans="1:7" ht="19.149999999999999" x14ac:dyDescent="0.45">
      <c r="A319" s="10" t="s">
        <v>45</v>
      </c>
      <c r="B319" s="10" t="s">
        <v>229</v>
      </c>
      <c r="C319" s="10" t="s">
        <v>63</v>
      </c>
      <c r="D319" s="10" t="s">
        <v>228</v>
      </c>
      <c r="E319" s="20">
        <v>937586094</v>
      </c>
      <c r="F319" s="13" t="s">
        <v>4669</v>
      </c>
      <c r="G319" s="23">
        <v>92370.981980880009</v>
      </c>
    </row>
    <row r="320" spans="1:7" x14ac:dyDescent="0.45">
      <c r="A320" s="10" t="s">
        <v>48</v>
      </c>
      <c r="B320" s="10" t="s">
        <v>226</v>
      </c>
      <c r="C320" s="10" t="s">
        <v>67</v>
      </c>
      <c r="D320" s="10" t="s">
        <v>225</v>
      </c>
      <c r="E320" s="20">
        <v>1554875</v>
      </c>
      <c r="F320" s="13">
        <v>57236</v>
      </c>
      <c r="G320" s="23">
        <v>88994.825500000006</v>
      </c>
    </row>
    <row r="321" spans="1:7" x14ac:dyDescent="0.45">
      <c r="A321" s="10" t="s">
        <v>224</v>
      </c>
      <c r="B321" s="10" t="s">
        <v>1126</v>
      </c>
      <c r="C321" s="10" t="s">
        <v>67</v>
      </c>
      <c r="D321" s="10" t="s">
        <v>222</v>
      </c>
      <c r="E321" s="20">
        <v>490000</v>
      </c>
      <c r="F321" s="13"/>
      <c r="G321" s="13">
        <v>0</v>
      </c>
    </row>
    <row r="322" spans="1:7" x14ac:dyDescent="0.45">
      <c r="A322" s="10" t="s">
        <v>3852</v>
      </c>
      <c r="B322" s="10" t="s">
        <v>3851</v>
      </c>
      <c r="C322" s="10" t="s">
        <v>63</v>
      </c>
      <c r="D322" s="10" t="s">
        <v>3850</v>
      </c>
      <c r="E322" s="20">
        <v>750000</v>
      </c>
      <c r="F322" s="13"/>
      <c r="G322" s="13">
        <v>0</v>
      </c>
    </row>
    <row r="323" spans="1:7" x14ac:dyDescent="0.45">
      <c r="A323" s="10" t="s">
        <v>221</v>
      </c>
      <c r="B323" s="10" t="s">
        <v>1125</v>
      </c>
      <c r="C323" s="10" t="s">
        <v>63</v>
      </c>
      <c r="D323" s="10" t="s">
        <v>219</v>
      </c>
      <c r="E323" s="20">
        <v>20843976400</v>
      </c>
      <c r="F323" s="13" t="s">
        <v>4668</v>
      </c>
      <c r="G323" s="23">
        <v>3837.3760552399999</v>
      </c>
    </row>
    <row r="324" spans="1:7" x14ac:dyDescent="0.45">
      <c r="A324" s="10" t="s">
        <v>217</v>
      </c>
      <c r="B324" s="10" t="s">
        <v>216</v>
      </c>
      <c r="C324" s="10" t="s">
        <v>63</v>
      </c>
      <c r="D324" s="10" t="s">
        <v>215</v>
      </c>
      <c r="E324" s="20">
        <v>39860000</v>
      </c>
      <c r="F324" s="13" t="s">
        <v>4667</v>
      </c>
      <c r="G324" s="23">
        <v>186.54480000000001</v>
      </c>
    </row>
    <row r="325" spans="1:7" x14ac:dyDescent="0.45">
      <c r="A325" s="10" t="s">
        <v>213</v>
      </c>
      <c r="B325" s="10" t="s">
        <v>212</v>
      </c>
      <c r="C325" s="10" t="s">
        <v>63</v>
      </c>
      <c r="D325" s="10" t="s">
        <v>211</v>
      </c>
      <c r="E325" s="20">
        <v>8220000</v>
      </c>
      <c r="F325" s="13" t="s">
        <v>4666</v>
      </c>
      <c r="G325" s="23">
        <v>489.00779999999997</v>
      </c>
    </row>
    <row r="326" spans="1:7" x14ac:dyDescent="0.45">
      <c r="A326" s="10" t="s">
        <v>2713</v>
      </c>
      <c r="B326" s="10" t="s">
        <v>2712</v>
      </c>
      <c r="C326" s="10" t="s">
        <v>63</v>
      </c>
      <c r="D326" s="10" t="s">
        <v>2711</v>
      </c>
      <c r="E326" s="20">
        <v>268972500</v>
      </c>
      <c r="F326" s="13" t="s">
        <v>4665</v>
      </c>
      <c r="G326" s="23">
        <v>7219.2218999999996</v>
      </c>
    </row>
    <row r="327" spans="1:7" x14ac:dyDescent="0.45">
      <c r="A327" s="10" t="s">
        <v>210</v>
      </c>
      <c r="B327" s="10" t="s">
        <v>209</v>
      </c>
      <c r="C327" s="10" t="s">
        <v>63</v>
      </c>
      <c r="D327" s="10" t="s">
        <v>208</v>
      </c>
      <c r="E327" s="20">
        <v>3725819763</v>
      </c>
      <c r="F327" s="13" t="s">
        <v>4664</v>
      </c>
      <c r="G327" s="23">
        <v>10169.25246113</v>
      </c>
    </row>
    <row r="328" spans="1:7" ht="19.149999999999999" x14ac:dyDescent="0.45">
      <c r="A328" s="10" t="s">
        <v>1365</v>
      </c>
      <c r="B328" s="10" t="s">
        <v>1361</v>
      </c>
      <c r="C328" s="10" t="s">
        <v>63</v>
      </c>
      <c r="D328" s="10" t="s">
        <v>1364</v>
      </c>
      <c r="E328" s="20">
        <v>167566476</v>
      </c>
      <c r="F328" s="13" t="s">
        <v>4663</v>
      </c>
      <c r="G328" s="23">
        <v>253.00862211</v>
      </c>
    </row>
    <row r="329" spans="1:7" ht="19.149999999999999" x14ac:dyDescent="0.45">
      <c r="A329" s="10" t="s">
        <v>1362</v>
      </c>
      <c r="B329" s="10" t="s">
        <v>1361</v>
      </c>
      <c r="C329" s="10" t="s">
        <v>67</v>
      </c>
      <c r="D329" s="10" t="s">
        <v>1360</v>
      </c>
      <c r="E329" s="20">
        <v>21854448</v>
      </c>
      <c r="F329" s="13" t="s">
        <v>4662</v>
      </c>
      <c r="G329" s="23">
        <v>24.459498199999999</v>
      </c>
    </row>
    <row r="330" spans="1:7" x14ac:dyDescent="0.45">
      <c r="A330" s="10" t="s">
        <v>1359</v>
      </c>
      <c r="B330" s="10" t="s">
        <v>1358</v>
      </c>
      <c r="C330" s="10" t="s">
        <v>63</v>
      </c>
      <c r="D330" s="10" t="s">
        <v>1357</v>
      </c>
      <c r="E330" s="20">
        <v>309114463</v>
      </c>
      <c r="F330" s="13" t="s">
        <v>4661</v>
      </c>
      <c r="G330" s="23">
        <v>7652.7467604899994</v>
      </c>
    </row>
    <row r="331" spans="1:7" x14ac:dyDescent="0.45">
      <c r="A331" s="10" t="s">
        <v>204</v>
      </c>
      <c r="B331" s="10" t="s">
        <v>203</v>
      </c>
      <c r="C331" s="10" t="s">
        <v>63</v>
      </c>
      <c r="D331" s="10" t="s">
        <v>202</v>
      </c>
      <c r="E331" s="20">
        <v>36109217</v>
      </c>
      <c r="F331" s="13" t="s">
        <v>4660</v>
      </c>
      <c r="G331" s="23">
        <v>74540.256653100005</v>
      </c>
    </row>
    <row r="332" spans="1:7" x14ac:dyDescent="0.45">
      <c r="A332" s="10" t="s">
        <v>201</v>
      </c>
      <c r="B332" s="10" t="s">
        <v>200</v>
      </c>
      <c r="C332" s="10" t="s">
        <v>63</v>
      </c>
      <c r="D332" s="10" t="s">
        <v>2703</v>
      </c>
      <c r="E332" s="20">
        <v>204623976099</v>
      </c>
      <c r="F332" s="13" t="s">
        <v>4659</v>
      </c>
      <c r="G332" s="23">
        <v>31446.61264689</v>
      </c>
    </row>
    <row r="333" spans="1:7" x14ac:dyDescent="0.45">
      <c r="A333" s="10" t="s">
        <v>197</v>
      </c>
      <c r="B333" s="10" t="s">
        <v>196</v>
      </c>
      <c r="C333" s="10" t="s">
        <v>63</v>
      </c>
      <c r="D333" s="10" t="s">
        <v>195</v>
      </c>
      <c r="E333" s="20">
        <v>599737</v>
      </c>
      <c r="F333" s="13" t="s">
        <v>4658</v>
      </c>
      <c r="G333" s="23">
        <v>1727.3025337000001</v>
      </c>
    </row>
    <row r="334" spans="1:7" x14ac:dyDescent="0.45">
      <c r="A334" s="10" t="s">
        <v>194</v>
      </c>
      <c r="B334" s="10" t="s">
        <v>193</v>
      </c>
      <c r="C334" s="10" t="s">
        <v>63</v>
      </c>
      <c r="D334" s="10" t="s">
        <v>192</v>
      </c>
      <c r="E334" s="20">
        <v>70000000</v>
      </c>
      <c r="F334" s="13" t="s">
        <v>4657</v>
      </c>
      <c r="G334" s="23">
        <v>461.03399999999999</v>
      </c>
    </row>
    <row r="335" spans="1:7" x14ac:dyDescent="0.45">
      <c r="A335" s="10" t="s">
        <v>49</v>
      </c>
      <c r="B335" s="10" t="s">
        <v>1352</v>
      </c>
      <c r="C335" s="10" t="s">
        <v>63</v>
      </c>
      <c r="D335" s="10" t="s">
        <v>190</v>
      </c>
      <c r="E335" s="20">
        <v>2936015891</v>
      </c>
      <c r="F335" s="13" t="s">
        <v>4656</v>
      </c>
      <c r="G335" s="23">
        <v>759517.95084279007</v>
      </c>
    </row>
    <row r="336" spans="1:7" x14ac:dyDescent="0.45">
      <c r="A336" s="10" t="s">
        <v>188</v>
      </c>
      <c r="B336" s="10" t="s">
        <v>187</v>
      </c>
      <c r="C336" s="10" t="s">
        <v>63</v>
      </c>
      <c r="D336" s="10" t="s">
        <v>186</v>
      </c>
      <c r="E336" s="20">
        <v>547761</v>
      </c>
      <c r="F336" s="13">
        <v>8133</v>
      </c>
      <c r="G336" s="23">
        <v>4454.9402129999999</v>
      </c>
    </row>
    <row r="337" spans="1:7" x14ac:dyDescent="0.45">
      <c r="A337" s="10" t="s">
        <v>185</v>
      </c>
      <c r="B337" s="10" t="s">
        <v>184</v>
      </c>
      <c r="C337" s="10" t="s">
        <v>63</v>
      </c>
      <c r="D337" s="10" t="s">
        <v>183</v>
      </c>
      <c r="E337" s="20">
        <v>292575808568</v>
      </c>
      <c r="F337" s="13" t="s">
        <v>4655</v>
      </c>
      <c r="G337" s="23">
        <v>24359.861821369999</v>
      </c>
    </row>
    <row r="338" spans="1:7" x14ac:dyDescent="0.45">
      <c r="A338" s="10" t="s">
        <v>3826</v>
      </c>
      <c r="B338" s="10" t="s">
        <v>3825</v>
      </c>
      <c r="C338" s="10" t="s">
        <v>63</v>
      </c>
      <c r="D338" s="10" t="s">
        <v>3824</v>
      </c>
      <c r="E338" s="20">
        <v>7000000</v>
      </c>
      <c r="F338" s="13"/>
      <c r="G338" s="13">
        <v>0</v>
      </c>
    </row>
    <row r="339" spans="1:7" x14ac:dyDescent="0.45">
      <c r="A339" s="10" t="s">
        <v>181</v>
      </c>
      <c r="B339" s="10" t="s">
        <v>1118</v>
      </c>
      <c r="C339" s="10" t="s">
        <v>63</v>
      </c>
      <c r="D339" s="10" t="s">
        <v>179</v>
      </c>
      <c r="E339" s="20">
        <v>577208000</v>
      </c>
      <c r="F339" s="13" t="s">
        <v>4654</v>
      </c>
      <c r="G339" s="23">
        <v>12008.81244</v>
      </c>
    </row>
    <row r="340" spans="1:7" x14ac:dyDescent="0.45">
      <c r="A340" s="10" t="s">
        <v>177</v>
      </c>
      <c r="B340" s="10" t="s">
        <v>176</v>
      </c>
      <c r="C340" s="10" t="s">
        <v>63</v>
      </c>
      <c r="D340" s="10" t="s">
        <v>175</v>
      </c>
      <c r="E340" s="20">
        <v>22000000</v>
      </c>
      <c r="F340" s="13" t="s">
        <v>4653</v>
      </c>
      <c r="G340" s="23">
        <v>4381.74</v>
      </c>
    </row>
    <row r="341" spans="1:7" ht="19.149999999999999" x14ac:dyDescent="0.45">
      <c r="A341" s="10" t="s">
        <v>165</v>
      </c>
      <c r="B341" s="10" t="s">
        <v>164</v>
      </c>
      <c r="C341" s="10" t="s">
        <v>63</v>
      </c>
      <c r="D341" s="10" t="s">
        <v>163</v>
      </c>
      <c r="E341" s="20">
        <v>29165220</v>
      </c>
      <c r="F341" s="13" t="s">
        <v>4652</v>
      </c>
      <c r="G341" s="23">
        <v>248.19602219999999</v>
      </c>
    </row>
    <row r="342" spans="1:7" x14ac:dyDescent="0.45">
      <c r="A342" s="10" t="s">
        <v>1346</v>
      </c>
      <c r="B342" s="10" t="s">
        <v>1345</v>
      </c>
      <c r="C342" s="10" t="s">
        <v>63</v>
      </c>
      <c r="D342" s="10" t="s">
        <v>1344</v>
      </c>
      <c r="E342" s="20">
        <v>500000000</v>
      </c>
      <c r="F342" s="13"/>
      <c r="G342" s="13">
        <v>0</v>
      </c>
    </row>
    <row r="343" spans="1:7" ht="19.149999999999999" x14ac:dyDescent="0.45">
      <c r="A343" s="10" t="s">
        <v>161</v>
      </c>
      <c r="B343" s="10" t="s">
        <v>157</v>
      </c>
      <c r="C343" s="10" t="s">
        <v>63</v>
      </c>
      <c r="D343" s="10" t="s">
        <v>160</v>
      </c>
      <c r="E343" s="20">
        <v>319595965</v>
      </c>
      <c r="F343" s="13" t="s">
        <v>4651</v>
      </c>
      <c r="G343" s="23">
        <v>594.8320100599999</v>
      </c>
    </row>
    <row r="344" spans="1:7" ht="19.149999999999999" x14ac:dyDescent="0.45">
      <c r="A344" s="10" t="s">
        <v>158</v>
      </c>
      <c r="B344" s="10" t="s">
        <v>157</v>
      </c>
      <c r="C344" s="10" t="s">
        <v>67</v>
      </c>
      <c r="D344" s="10" t="s">
        <v>156</v>
      </c>
      <c r="E344" s="20">
        <v>80499134</v>
      </c>
      <c r="F344" s="13"/>
      <c r="G344" s="13">
        <v>0</v>
      </c>
    </row>
    <row r="345" spans="1:7" x14ac:dyDescent="0.45">
      <c r="A345" s="10" t="s">
        <v>155</v>
      </c>
      <c r="B345" s="10" t="s">
        <v>152</v>
      </c>
      <c r="C345" s="10" t="s">
        <v>63</v>
      </c>
      <c r="D345" s="10" t="s">
        <v>154</v>
      </c>
      <c r="E345" s="20">
        <v>18091110</v>
      </c>
      <c r="F345" s="13" t="s">
        <v>4650</v>
      </c>
      <c r="G345" s="23">
        <v>7558.4657580000003</v>
      </c>
    </row>
    <row r="346" spans="1:7" x14ac:dyDescent="0.45">
      <c r="A346" s="10" t="s">
        <v>153</v>
      </c>
      <c r="B346" s="10" t="s">
        <v>152</v>
      </c>
      <c r="C346" s="10" t="s">
        <v>67</v>
      </c>
      <c r="D346" s="10" t="s">
        <v>151</v>
      </c>
      <c r="E346" s="20">
        <v>5883050</v>
      </c>
      <c r="F346" s="13" t="s">
        <v>4649</v>
      </c>
      <c r="G346" s="23">
        <v>1862.5736300000001</v>
      </c>
    </row>
    <row r="347" spans="1:7" x14ac:dyDescent="0.45">
      <c r="A347" s="10" t="s">
        <v>150</v>
      </c>
      <c r="B347" s="10" t="s">
        <v>149</v>
      </c>
      <c r="C347" s="10" t="s">
        <v>63</v>
      </c>
      <c r="D347" s="10" t="s">
        <v>148</v>
      </c>
      <c r="E347" s="20">
        <v>5005605</v>
      </c>
      <c r="F347" s="13" t="s">
        <v>4648</v>
      </c>
      <c r="G347" s="23">
        <v>799.94573504999994</v>
      </c>
    </row>
    <row r="348" spans="1:7" x14ac:dyDescent="0.45">
      <c r="A348" s="10" t="s">
        <v>3810</v>
      </c>
      <c r="B348" s="10" t="s">
        <v>3809</v>
      </c>
      <c r="C348" s="10" t="s">
        <v>63</v>
      </c>
      <c r="D348" s="10" t="s">
        <v>3808</v>
      </c>
      <c r="E348" s="20">
        <v>20334996</v>
      </c>
      <c r="F348" s="13" t="s">
        <v>2444</v>
      </c>
      <c r="G348" s="23">
        <v>254.18745000000001</v>
      </c>
    </row>
    <row r="349" spans="1:7" ht="19.149999999999999" x14ac:dyDescent="0.45">
      <c r="A349" s="10" t="s">
        <v>146</v>
      </c>
      <c r="B349" s="10" t="s">
        <v>142</v>
      </c>
      <c r="C349" s="10" t="s">
        <v>63</v>
      </c>
      <c r="D349" s="10" t="s">
        <v>145</v>
      </c>
      <c r="E349" s="20">
        <v>43358822914</v>
      </c>
      <c r="F349" s="13" t="s">
        <v>4647</v>
      </c>
      <c r="G349" s="23">
        <v>10511.47943904</v>
      </c>
    </row>
    <row r="350" spans="1:7" ht="19.149999999999999" x14ac:dyDescent="0.45">
      <c r="A350" s="10" t="s">
        <v>143</v>
      </c>
      <c r="B350" s="10" t="s">
        <v>142</v>
      </c>
      <c r="C350" s="10" t="s">
        <v>67</v>
      </c>
      <c r="D350" s="10" t="s">
        <v>141</v>
      </c>
      <c r="E350" s="20">
        <v>2075149384</v>
      </c>
      <c r="F350" s="13" t="s">
        <v>4646</v>
      </c>
      <c r="G350" s="23">
        <v>469.31578468999999</v>
      </c>
    </row>
    <row r="351" spans="1:7" x14ac:dyDescent="0.45">
      <c r="A351" s="10" t="s">
        <v>1339</v>
      </c>
      <c r="B351" s="10" t="s">
        <v>1338</v>
      </c>
      <c r="C351" s="10" t="s">
        <v>63</v>
      </c>
      <c r="D351" s="10" t="s">
        <v>1337</v>
      </c>
      <c r="E351" s="20">
        <v>10000000</v>
      </c>
      <c r="F351" s="13" t="s">
        <v>4645</v>
      </c>
      <c r="G351" s="23">
        <v>8526</v>
      </c>
    </row>
    <row r="352" spans="1:7" ht="19.149999999999999" x14ac:dyDescent="0.45">
      <c r="A352" s="10" t="s">
        <v>139</v>
      </c>
      <c r="B352" s="10" t="s">
        <v>136</v>
      </c>
      <c r="C352" s="10" t="s">
        <v>63</v>
      </c>
      <c r="D352" s="10" t="s">
        <v>138</v>
      </c>
      <c r="E352" s="20">
        <v>56151024</v>
      </c>
      <c r="F352" s="13" t="s">
        <v>4644</v>
      </c>
      <c r="G352" s="23">
        <v>828.11530195</v>
      </c>
    </row>
    <row r="353" spans="1:7" ht="19.149999999999999" x14ac:dyDescent="0.45">
      <c r="A353" s="10" t="s">
        <v>137</v>
      </c>
      <c r="B353" s="10" t="s">
        <v>136</v>
      </c>
      <c r="C353" s="10" t="s">
        <v>67</v>
      </c>
      <c r="D353" s="10" t="s">
        <v>135</v>
      </c>
      <c r="E353" s="20">
        <v>18716678</v>
      </c>
      <c r="F353" s="13" t="s">
        <v>4643</v>
      </c>
      <c r="G353" s="23">
        <v>330.21834995</v>
      </c>
    </row>
    <row r="354" spans="1:7" x14ac:dyDescent="0.45">
      <c r="A354" s="10" t="s">
        <v>14</v>
      </c>
      <c r="B354" s="10" t="s">
        <v>133</v>
      </c>
      <c r="C354" s="10" t="s">
        <v>63</v>
      </c>
      <c r="D354" s="10" t="s">
        <v>132</v>
      </c>
      <c r="E354" s="20">
        <v>11529538</v>
      </c>
      <c r="F354" s="13" t="s">
        <v>4642</v>
      </c>
      <c r="G354" s="23">
        <v>59049.681820800004</v>
      </c>
    </row>
    <row r="355" spans="1:7" x14ac:dyDescent="0.45">
      <c r="A355" s="10" t="s">
        <v>3800</v>
      </c>
      <c r="B355" s="10" t="s">
        <v>3799</v>
      </c>
      <c r="C355" s="10" t="s">
        <v>63</v>
      </c>
      <c r="D355" s="10" t="s">
        <v>3798</v>
      </c>
      <c r="E355" s="20">
        <v>1717433</v>
      </c>
      <c r="F355" s="13">
        <v>41210</v>
      </c>
      <c r="G355" s="23">
        <v>70775.413929999995</v>
      </c>
    </row>
    <row r="356" spans="1:7" ht="19.149999999999999" x14ac:dyDescent="0.45">
      <c r="A356" s="10" t="s">
        <v>131</v>
      </c>
      <c r="B356" s="10" t="s">
        <v>128</v>
      </c>
      <c r="C356" s="10" t="s">
        <v>63</v>
      </c>
      <c r="D356" s="10" t="s">
        <v>130</v>
      </c>
      <c r="E356" s="20">
        <v>1075148</v>
      </c>
      <c r="F356" s="13"/>
      <c r="G356" s="13">
        <v>0</v>
      </c>
    </row>
    <row r="357" spans="1:7" ht="19.149999999999999" x14ac:dyDescent="0.45">
      <c r="A357" s="10" t="s">
        <v>129</v>
      </c>
      <c r="B357" s="10" t="s">
        <v>128</v>
      </c>
      <c r="C357" s="10" t="s">
        <v>67</v>
      </c>
      <c r="D357" s="10" t="s">
        <v>127</v>
      </c>
      <c r="E357" s="20">
        <v>51839</v>
      </c>
      <c r="F357" s="13"/>
      <c r="G357" s="13">
        <v>0</v>
      </c>
    </row>
    <row r="358" spans="1:7" x14ac:dyDescent="0.45">
      <c r="A358" s="10" t="s">
        <v>13</v>
      </c>
      <c r="B358" s="10" t="s">
        <v>126</v>
      </c>
      <c r="C358" s="10" t="s">
        <v>63</v>
      </c>
      <c r="D358" s="10" t="s">
        <v>125</v>
      </c>
      <c r="E358" s="20">
        <v>10460541337338</v>
      </c>
      <c r="F358" s="13" t="s">
        <v>4641</v>
      </c>
      <c r="G358" s="23">
        <v>558174.48576036002</v>
      </c>
    </row>
    <row r="359" spans="1:7" x14ac:dyDescent="0.45">
      <c r="A359" s="10" t="s">
        <v>123</v>
      </c>
      <c r="B359" s="10" t="s">
        <v>122</v>
      </c>
      <c r="C359" s="10" t="s">
        <v>63</v>
      </c>
      <c r="D359" s="10" t="s">
        <v>121</v>
      </c>
      <c r="E359" s="20">
        <v>30011859694</v>
      </c>
      <c r="F359" s="13" t="s">
        <v>4640</v>
      </c>
      <c r="G359" s="23">
        <v>54354.4790918</v>
      </c>
    </row>
    <row r="360" spans="1:7" ht="19.149999999999999" x14ac:dyDescent="0.45">
      <c r="A360" s="10" t="s">
        <v>2681</v>
      </c>
      <c r="B360" s="10" t="s">
        <v>2680</v>
      </c>
      <c r="C360" s="10" t="s">
        <v>63</v>
      </c>
      <c r="D360" s="10" t="s">
        <v>2679</v>
      </c>
      <c r="E360" s="20">
        <v>50000000</v>
      </c>
      <c r="F360" s="13"/>
      <c r="G360" s="13">
        <v>0</v>
      </c>
    </row>
    <row r="361" spans="1:7" x14ac:dyDescent="0.45">
      <c r="A361" s="10" t="s">
        <v>119</v>
      </c>
      <c r="B361" s="10" t="s">
        <v>1109</v>
      </c>
      <c r="C361" s="10" t="s">
        <v>63</v>
      </c>
      <c r="D361" s="10" t="s">
        <v>117</v>
      </c>
      <c r="E361" s="20">
        <v>53000000</v>
      </c>
      <c r="F361" s="13" t="s">
        <v>4639</v>
      </c>
      <c r="G361" s="23">
        <v>728.90899999999999</v>
      </c>
    </row>
    <row r="362" spans="1:7" x14ac:dyDescent="0.45">
      <c r="A362" s="10" t="s">
        <v>115</v>
      </c>
      <c r="B362" s="10" t="s">
        <v>1328</v>
      </c>
      <c r="C362" s="10" t="s">
        <v>63</v>
      </c>
      <c r="D362" s="10" t="s">
        <v>114</v>
      </c>
      <c r="E362" s="20">
        <v>23748694</v>
      </c>
      <c r="F362" s="13" t="s">
        <v>4638</v>
      </c>
      <c r="G362" s="23">
        <v>14237.342053</v>
      </c>
    </row>
    <row r="363" spans="1:7" x14ac:dyDescent="0.45">
      <c r="A363" s="10" t="s">
        <v>113</v>
      </c>
      <c r="B363" s="10" t="s">
        <v>1328</v>
      </c>
      <c r="C363" s="10" t="s">
        <v>67</v>
      </c>
      <c r="D363" s="10" t="s">
        <v>111</v>
      </c>
      <c r="E363" s="20">
        <v>1294505</v>
      </c>
      <c r="F363" s="13" t="s">
        <v>4637</v>
      </c>
      <c r="G363" s="23">
        <v>237.0756457</v>
      </c>
    </row>
    <row r="364" spans="1:7" x14ac:dyDescent="0.45">
      <c r="A364" s="10" t="s">
        <v>2675</v>
      </c>
      <c r="B364" s="10" t="s">
        <v>2674</v>
      </c>
      <c r="C364" s="10" t="s">
        <v>63</v>
      </c>
      <c r="D364" s="10" t="s">
        <v>2673</v>
      </c>
      <c r="E364" s="20">
        <v>44000000</v>
      </c>
      <c r="F364" s="13"/>
      <c r="G364" s="13">
        <v>0</v>
      </c>
    </row>
    <row r="365" spans="1:7" ht="19.149999999999999" x14ac:dyDescent="0.45">
      <c r="A365" s="10" t="s">
        <v>110</v>
      </c>
      <c r="B365" s="10" t="s">
        <v>106</v>
      </c>
      <c r="C365" s="10" t="s">
        <v>63</v>
      </c>
      <c r="D365" s="10" t="s">
        <v>109</v>
      </c>
      <c r="E365" s="20">
        <v>1083000000</v>
      </c>
      <c r="F365" s="13" t="s">
        <v>4636</v>
      </c>
      <c r="G365" s="23">
        <v>10437.954</v>
      </c>
    </row>
    <row r="366" spans="1:7" ht="19.149999999999999" x14ac:dyDescent="0.45">
      <c r="A366" s="10" t="s">
        <v>107</v>
      </c>
      <c r="B366" s="10" t="s">
        <v>106</v>
      </c>
      <c r="C366" s="10" t="s">
        <v>67</v>
      </c>
      <c r="D366" s="10" t="s">
        <v>105</v>
      </c>
      <c r="E366" s="20">
        <v>162000000</v>
      </c>
      <c r="F366" s="13" t="s">
        <v>4635</v>
      </c>
      <c r="G366" s="23">
        <v>711.34199999999998</v>
      </c>
    </row>
    <row r="367" spans="1:7" x14ac:dyDescent="0.45">
      <c r="A367" s="10" t="s">
        <v>103</v>
      </c>
      <c r="B367" s="10" t="s">
        <v>102</v>
      </c>
      <c r="C367" s="10" t="s">
        <v>63</v>
      </c>
      <c r="D367" s="10" t="s">
        <v>101</v>
      </c>
      <c r="E367" s="20">
        <v>826919375</v>
      </c>
      <c r="F367" s="13" t="s">
        <v>4634</v>
      </c>
      <c r="G367" s="23">
        <v>4264.2578329999997</v>
      </c>
    </row>
    <row r="368" spans="1:7" x14ac:dyDescent="0.45">
      <c r="A368" s="10" t="s">
        <v>100</v>
      </c>
      <c r="B368" s="10" t="s">
        <v>99</v>
      </c>
      <c r="C368" s="10" t="s">
        <v>63</v>
      </c>
      <c r="D368" s="10" t="s">
        <v>98</v>
      </c>
      <c r="E368" s="20">
        <v>59746141</v>
      </c>
      <c r="F368" s="13" t="s">
        <v>4633</v>
      </c>
      <c r="G368" s="23">
        <v>2841.5264659600002</v>
      </c>
    </row>
    <row r="369" spans="1:7" x14ac:dyDescent="0.45">
      <c r="A369" s="10" t="s">
        <v>96</v>
      </c>
      <c r="B369" s="10" t="s">
        <v>92</v>
      </c>
      <c r="C369" s="10" t="s">
        <v>63</v>
      </c>
      <c r="D369" s="10" t="s">
        <v>95</v>
      </c>
      <c r="E369" s="20">
        <v>7963562986</v>
      </c>
      <c r="F369" s="13" t="s">
        <v>4632</v>
      </c>
      <c r="G369" s="23">
        <v>2707.6114152399996</v>
      </c>
    </row>
    <row r="370" spans="1:7" x14ac:dyDescent="0.45">
      <c r="A370" s="10" t="s">
        <v>93</v>
      </c>
      <c r="B370" s="10" t="s">
        <v>92</v>
      </c>
      <c r="C370" s="10" t="s">
        <v>67</v>
      </c>
      <c r="D370" s="10" t="s">
        <v>91</v>
      </c>
      <c r="E370" s="20">
        <v>1332635125</v>
      </c>
      <c r="F370" s="13" t="s">
        <v>4631</v>
      </c>
      <c r="G370" s="23">
        <v>408.45266580999998</v>
      </c>
    </row>
    <row r="371" spans="1:7" x14ac:dyDescent="0.45">
      <c r="A371" s="10" t="s">
        <v>3788</v>
      </c>
      <c r="B371" s="10" t="s">
        <v>3787</v>
      </c>
      <c r="C371" s="10" t="s">
        <v>63</v>
      </c>
      <c r="D371" s="10" t="s">
        <v>3786</v>
      </c>
      <c r="E371" s="20">
        <v>552000</v>
      </c>
      <c r="F371" s="13"/>
      <c r="G371" s="13">
        <v>0</v>
      </c>
    </row>
    <row r="372" spans="1:7" x14ac:dyDescent="0.45">
      <c r="A372" s="10" t="s">
        <v>87</v>
      </c>
      <c r="B372" s="10" t="s">
        <v>83</v>
      </c>
      <c r="C372" s="10" t="s">
        <v>63</v>
      </c>
      <c r="D372" s="10" t="s">
        <v>86</v>
      </c>
      <c r="E372" s="20">
        <v>17143584</v>
      </c>
      <c r="F372" s="13" t="s">
        <v>4630</v>
      </c>
      <c r="G372" s="23">
        <v>1636.2179441300002</v>
      </c>
    </row>
    <row r="373" spans="1:7" x14ac:dyDescent="0.45">
      <c r="A373" s="10" t="s">
        <v>84</v>
      </c>
      <c r="B373" s="10" t="s">
        <v>83</v>
      </c>
      <c r="C373" s="10" t="s">
        <v>67</v>
      </c>
      <c r="D373" s="10" t="s">
        <v>82</v>
      </c>
      <c r="E373" s="20">
        <v>4507320</v>
      </c>
      <c r="F373" s="13" t="s">
        <v>4629</v>
      </c>
      <c r="G373" s="23">
        <v>423.14720160000002</v>
      </c>
    </row>
    <row r="374" spans="1:7" x14ac:dyDescent="0.45">
      <c r="A374" s="10" t="s">
        <v>81</v>
      </c>
      <c r="B374" s="10" t="s">
        <v>2664</v>
      </c>
      <c r="C374" s="10" t="s">
        <v>63</v>
      </c>
      <c r="D374" s="10" t="s">
        <v>79</v>
      </c>
      <c r="E374" s="20">
        <v>296950</v>
      </c>
      <c r="F374" s="13" t="s">
        <v>4628</v>
      </c>
      <c r="G374" s="23">
        <v>76.093437499999993</v>
      </c>
    </row>
    <row r="375" spans="1:7" x14ac:dyDescent="0.45">
      <c r="A375" s="10" t="s">
        <v>75</v>
      </c>
      <c r="B375" s="10" t="s">
        <v>74</v>
      </c>
      <c r="C375" s="10" t="s">
        <v>63</v>
      </c>
      <c r="D375" s="10" t="s">
        <v>73</v>
      </c>
      <c r="E375" s="20">
        <v>2659962</v>
      </c>
      <c r="F375" s="13" t="s">
        <v>4627</v>
      </c>
      <c r="G375" s="23">
        <v>568.88607294000008</v>
      </c>
    </row>
    <row r="376" spans="1:7" x14ac:dyDescent="0.45">
      <c r="A376" s="10" t="s">
        <v>3782</v>
      </c>
      <c r="B376" s="10" t="s">
        <v>3781</v>
      </c>
      <c r="C376" s="10" t="s">
        <v>63</v>
      </c>
      <c r="D376" s="10" t="s">
        <v>3780</v>
      </c>
      <c r="E376" s="20">
        <v>408000000</v>
      </c>
      <c r="F376" s="13"/>
      <c r="G376" s="13">
        <v>0</v>
      </c>
    </row>
    <row r="377" spans="1:7" x14ac:dyDescent="0.45">
      <c r="A377" s="10" t="s">
        <v>1313</v>
      </c>
      <c r="B377" s="10" t="s">
        <v>1312</v>
      </c>
      <c r="C377" s="10" t="s">
        <v>63</v>
      </c>
      <c r="D377" s="10" t="s">
        <v>1311</v>
      </c>
      <c r="E377" s="20">
        <v>2000000</v>
      </c>
      <c r="F377" s="13"/>
      <c r="G377" s="13">
        <v>0</v>
      </c>
    </row>
    <row r="378" spans="1:7" x14ac:dyDescent="0.45">
      <c r="A378" s="10" t="s">
        <v>72</v>
      </c>
      <c r="B378" s="10" t="s">
        <v>68</v>
      </c>
      <c r="C378" s="10" t="s">
        <v>63</v>
      </c>
      <c r="D378" s="10" t="s">
        <v>71</v>
      </c>
      <c r="E378" s="20">
        <v>112734490</v>
      </c>
      <c r="F378" s="13" t="s">
        <v>4626</v>
      </c>
      <c r="G378" s="23">
        <v>8238.6365291999991</v>
      </c>
    </row>
    <row r="379" spans="1:7" x14ac:dyDescent="0.45">
      <c r="A379" s="10" t="s">
        <v>69</v>
      </c>
      <c r="B379" s="10" t="s">
        <v>68</v>
      </c>
      <c r="C379" s="10" t="s">
        <v>67</v>
      </c>
      <c r="D379" s="10" t="s">
        <v>66</v>
      </c>
      <c r="E379" s="20">
        <v>37578123</v>
      </c>
      <c r="F379" s="13" t="s">
        <v>4625</v>
      </c>
      <c r="G379" s="23">
        <v>1879.6577124600001</v>
      </c>
    </row>
    <row r="380" spans="1:7" x14ac:dyDescent="0.45">
      <c r="A380" s="10" t="s">
        <v>65</v>
      </c>
      <c r="B380" s="10" t="s">
        <v>64</v>
      </c>
      <c r="C380" s="10" t="s">
        <v>63</v>
      </c>
      <c r="D380" s="10" t="s">
        <v>62</v>
      </c>
      <c r="E380" s="20">
        <v>562020480</v>
      </c>
      <c r="F380" s="13"/>
      <c r="G380" s="12">
        <v>0</v>
      </c>
    </row>
  </sheetData>
  <mergeCells count="4">
    <mergeCell ref="A2:A4"/>
    <mergeCell ref="E2:E4"/>
    <mergeCell ref="F2:F4"/>
    <mergeCell ref="G2: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365"/>
  <sheetViews>
    <sheetView workbookViewId="0">
      <selection activeCell="B227" sqref="B227"/>
    </sheetView>
  </sheetViews>
  <sheetFormatPr defaultRowHeight="14.25" x14ac:dyDescent="0.45"/>
  <sheetData>
    <row r="1" spans="1:7" x14ac:dyDescent="0.45">
      <c r="A1" s="72" t="s">
        <v>4340</v>
      </c>
      <c r="B1" s="11" t="s">
        <v>1307</v>
      </c>
      <c r="C1" s="11" t="s">
        <v>1306</v>
      </c>
      <c r="D1" s="11" t="s">
        <v>1095</v>
      </c>
      <c r="E1" s="72" t="s">
        <v>4339</v>
      </c>
      <c r="F1" s="72" t="s">
        <v>5216</v>
      </c>
      <c r="G1" s="72" t="s">
        <v>4337</v>
      </c>
    </row>
    <row r="2" spans="1:7" ht="25.5" x14ac:dyDescent="0.45">
      <c r="A2" s="72"/>
      <c r="B2" s="11" t="s">
        <v>1302</v>
      </c>
      <c r="C2" s="11" t="s">
        <v>1301</v>
      </c>
      <c r="D2" s="11" t="s">
        <v>4623</v>
      </c>
      <c r="E2" s="72"/>
      <c r="F2" s="72"/>
      <c r="G2" s="72"/>
    </row>
    <row r="3" spans="1:7" ht="25.5" x14ac:dyDescent="0.45">
      <c r="A3" s="72"/>
      <c r="B3" s="11" t="s">
        <v>1301</v>
      </c>
      <c r="C3" s="11" t="s">
        <v>1300</v>
      </c>
      <c r="D3" s="11"/>
      <c r="E3" s="72"/>
      <c r="F3" s="72"/>
      <c r="G3" s="72"/>
    </row>
    <row r="4" spans="1:7" x14ac:dyDescent="0.45">
      <c r="A4" s="10" t="s">
        <v>1077</v>
      </c>
      <c r="B4" s="10" t="s">
        <v>1669</v>
      </c>
      <c r="C4" s="10" t="s">
        <v>63</v>
      </c>
      <c r="D4" s="10" t="s">
        <v>1075</v>
      </c>
      <c r="E4" s="20">
        <v>73500000</v>
      </c>
      <c r="F4" s="13" t="s">
        <v>5215</v>
      </c>
      <c r="G4" s="23">
        <v>5516.91</v>
      </c>
    </row>
    <row r="5" spans="1:7" x14ac:dyDescent="0.45">
      <c r="A5" s="10" t="s">
        <v>42</v>
      </c>
      <c r="B5" s="10" t="s">
        <v>1070</v>
      </c>
      <c r="C5" s="10" t="s">
        <v>63</v>
      </c>
      <c r="D5" s="10" t="s">
        <v>1069</v>
      </c>
      <c r="E5" s="20">
        <v>9650000000</v>
      </c>
      <c r="F5" s="13" t="s">
        <v>5214</v>
      </c>
      <c r="G5" s="23">
        <v>245698.65</v>
      </c>
    </row>
    <row r="6" spans="1:7" x14ac:dyDescent="0.45">
      <c r="A6" s="10" t="s">
        <v>9</v>
      </c>
      <c r="B6" s="10" t="s">
        <v>1067</v>
      </c>
      <c r="C6" s="10" t="s">
        <v>63</v>
      </c>
      <c r="D6" s="10" t="s">
        <v>1066</v>
      </c>
      <c r="E6" s="20">
        <v>1110616299</v>
      </c>
      <c r="F6" s="13" t="s">
        <v>5213</v>
      </c>
      <c r="G6" s="23">
        <v>50344.236833669995</v>
      </c>
    </row>
    <row r="7" spans="1:7" x14ac:dyDescent="0.45">
      <c r="A7" s="10" t="s">
        <v>2995</v>
      </c>
      <c r="B7" s="10" t="s">
        <v>2994</v>
      </c>
      <c r="C7" s="10" t="s">
        <v>63</v>
      </c>
      <c r="D7" s="10" t="s">
        <v>2993</v>
      </c>
      <c r="E7" s="20">
        <v>88421053</v>
      </c>
      <c r="F7" s="13" t="s">
        <v>5212</v>
      </c>
      <c r="G7" s="23">
        <v>579.33473925999999</v>
      </c>
    </row>
    <row r="8" spans="1:7" x14ac:dyDescent="0.45">
      <c r="A8" s="10" t="s">
        <v>8</v>
      </c>
      <c r="B8" s="10" t="s">
        <v>1064</v>
      </c>
      <c r="C8" s="10" t="s">
        <v>63</v>
      </c>
      <c r="D8" s="10" t="s">
        <v>1063</v>
      </c>
      <c r="E8" s="20">
        <v>40534000</v>
      </c>
      <c r="F8" s="13">
        <v>1401</v>
      </c>
      <c r="G8" s="23">
        <v>56788.133999999998</v>
      </c>
    </row>
    <row r="9" spans="1:7" x14ac:dyDescent="0.45">
      <c r="A9" s="10" t="s">
        <v>1062</v>
      </c>
      <c r="B9" s="10" t="s">
        <v>1296</v>
      </c>
      <c r="C9" s="10" t="s">
        <v>63</v>
      </c>
      <c r="D9" s="10" t="s">
        <v>1060</v>
      </c>
      <c r="E9" s="20">
        <v>56490000</v>
      </c>
      <c r="F9" s="13" t="s">
        <v>5211</v>
      </c>
      <c r="G9" s="23">
        <v>1216.96407</v>
      </c>
    </row>
    <row r="10" spans="1:7" x14ac:dyDescent="0.45">
      <c r="A10" s="10" t="s">
        <v>1058</v>
      </c>
      <c r="B10" s="10" t="s">
        <v>1057</v>
      </c>
      <c r="C10" s="10" t="s">
        <v>63</v>
      </c>
      <c r="D10" s="10" t="s">
        <v>1056</v>
      </c>
      <c r="E10" s="20">
        <v>800000</v>
      </c>
      <c r="F10" s="13">
        <v>54343</v>
      </c>
      <c r="G10" s="23">
        <v>43474.400000000001</v>
      </c>
    </row>
    <row r="11" spans="1:7" x14ac:dyDescent="0.45">
      <c r="A11" s="10" t="s">
        <v>7</v>
      </c>
      <c r="B11" s="10" t="s">
        <v>1055</v>
      </c>
      <c r="C11" s="10" t="s">
        <v>63</v>
      </c>
      <c r="D11" s="10" t="s">
        <v>1054</v>
      </c>
      <c r="E11" s="20">
        <v>7364965630</v>
      </c>
      <c r="F11" s="13" t="s">
        <v>5210</v>
      </c>
      <c r="G11" s="23">
        <v>221022.61855629997</v>
      </c>
    </row>
    <row r="12" spans="1:7" x14ac:dyDescent="0.45">
      <c r="A12" s="10" t="s">
        <v>1052</v>
      </c>
      <c r="B12" s="10" t="s">
        <v>1293</v>
      </c>
      <c r="C12" s="10" t="s">
        <v>63</v>
      </c>
      <c r="D12" s="10" t="s">
        <v>1050</v>
      </c>
      <c r="E12" s="20">
        <v>498454822</v>
      </c>
      <c r="F12" s="13" t="s">
        <v>5209</v>
      </c>
      <c r="G12" s="23">
        <v>3091.9152608700001</v>
      </c>
    </row>
    <row r="13" spans="1:7" x14ac:dyDescent="0.45">
      <c r="A13" s="10" t="s">
        <v>1660</v>
      </c>
      <c r="B13" s="10" t="s">
        <v>1659</v>
      </c>
      <c r="C13" s="10" t="s">
        <v>63</v>
      </c>
      <c r="D13" s="10" t="s">
        <v>1658</v>
      </c>
      <c r="E13" s="20">
        <v>500000</v>
      </c>
      <c r="F13" s="13"/>
      <c r="G13" s="13">
        <v>0</v>
      </c>
    </row>
    <row r="14" spans="1:7" x14ac:dyDescent="0.45">
      <c r="A14" s="10" t="s">
        <v>1048</v>
      </c>
      <c r="B14" s="10" t="s">
        <v>1657</v>
      </c>
      <c r="C14" s="10" t="s">
        <v>63</v>
      </c>
      <c r="D14" s="10" t="s">
        <v>1046</v>
      </c>
      <c r="E14" s="20">
        <v>105000000</v>
      </c>
      <c r="F14" s="13" t="s">
        <v>5208</v>
      </c>
      <c r="G14" s="23">
        <v>3381</v>
      </c>
    </row>
    <row r="15" spans="1:7" x14ac:dyDescent="0.45">
      <c r="A15" s="10" t="s">
        <v>1040</v>
      </c>
      <c r="B15" s="10" t="s">
        <v>1039</v>
      </c>
      <c r="C15" s="10" t="s">
        <v>63</v>
      </c>
      <c r="D15" s="10" t="s">
        <v>1038</v>
      </c>
      <c r="E15" s="20">
        <v>14399997</v>
      </c>
      <c r="F15" s="13" t="s">
        <v>5207</v>
      </c>
      <c r="G15" s="23">
        <v>3065.0393614499999</v>
      </c>
    </row>
    <row r="16" spans="1:7" x14ac:dyDescent="0.45">
      <c r="A16" s="10" t="s">
        <v>1037</v>
      </c>
      <c r="B16" s="10" t="s">
        <v>1036</v>
      </c>
      <c r="C16" s="10" t="s">
        <v>63</v>
      </c>
      <c r="D16" s="10" t="s">
        <v>1035</v>
      </c>
      <c r="E16" s="20">
        <v>123817165</v>
      </c>
      <c r="F16" s="13" t="s">
        <v>5206</v>
      </c>
      <c r="G16" s="23">
        <v>143.49171252000002</v>
      </c>
    </row>
    <row r="17" spans="1:7" ht="19.149999999999999" x14ac:dyDescent="0.45">
      <c r="A17" s="10" t="s">
        <v>1033</v>
      </c>
      <c r="B17" s="10" t="s">
        <v>1032</v>
      </c>
      <c r="C17" s="10" t="s">
        <v>63</v>
      </c>
      <c r="D17" s="10" t="s">
        <v>1031</v>
      </c>
      <c r="E17" s="20">
        <v>773900078</v>
      </c>
      <c r="F17" s="13" t="s">
        <v>5205</v>
      </c>
      <c r="G17" s="23">
        <v>430.98495343999997</v>
      </c>
    </row>
    <row r="18" spans="1:7" x14ac:dyDescent="0.45">
      <c r="A18" s="10" t="s">
        <v>1029</v>
      </c>
      <c r="B18" s="10" t="s">
        <v>1028</v>
      </c>
      <c r="C18" s="10" t="s">
        <v>63</v>
      </c>
      <c r="D18" s="10" t="s">
        <v>1027</v>
      </c>
      <c r="E18" s="20">
        <v>80700000</v>
      </c>
      <c r="F18" s="13"/>
      <c r="G18" s="13">
        <v>0</v>
      </c>
    </row>
    <row r="19" spans="1:7" x14ac:dyDescent="0.45">
      <c r="A19" s="10" t="s">
        <v>1026</v>
      </c>
      <c r="B19" s="10" t="s">
        <v>1022</v>
      </c>
      <c r="C19" s="10" t="s">
        <v>63</v>
      </c>
      <c r="D19" s="10" t="s">
        <v>1025</v>
      </c>
      <c r="E19" s="20">
        <v>1822463131</v>
      </c>
      <c r="F19" s="13" t="s">
        <v>5204</v>
      </c>
      <c r="G19" s="23">
        <v>29104.736202069998</v>
      </c>
    </row>
    <row r="20" spans="1:7" x14ac:dyDescent="0.45">
      <c r="A20" s="10" t="s">
        <v>1023</v>
      </c>
      <c r="B20" s="10" t="s">
        <v>1022</v>
      </c>
      <c r="C20" s="10" t="s">
        <v>67</v>
      </c>
      <c r="D20" s="10" t="s">
        <v>1021</v>
      </c>
      <c r="E20" s="20">
        <v>461764300</v>
      </c>
      <c r="F20" s="13" t="s">
        <v>5203</v>
      </c>
      <c r="G20" s="23">
        <v>2794.5975435999999</v>
      </c>
    </row>
    <row r="21" spans="1:7" x14ac:dyDescent="0.45">
      <c r="A21" s="10" t="s">
        <v>11</v>
      </c>
      <c r="B21" s="10" t="s">
        <v>1018</v>
      </c>
      <c r="C21" s="10" t="s">
        <v>63</v>
      </c>
      <c r="D21" s="10" t="s">
        <v>1019</v>
      </c>
      <c r="E21" s="20">
        <v>170169754</v>
      </c>
      <c r="F21" s="13" t="s">
        <v>5202</v>
      </c>
      <c r="G21" s="23">
        <v>300196.46303140005</v>
      </c>
    </row>
    <row r="22" spans="1:7" x14ac:dyDescent="0.45">
      <c r="A22" s="10" t="s">
        <v>5201</v>
      </c>
      <c r="B22" s="10" t="s">
        <v>1018</v>
      </c>
      <c r="C22" s="10" t="s">
        <v>63</v>
      </c>
      <c r="D22" s="10" t="s">
        <v>5200</v>
      </c>
      <c r="E22" s="20">
        <v>1064561</v>
      </c>
      <c r="F22" s="13" t="s">
        <v>5199</v>
      </c>
      <c r="G22" s="23">
        <v>1887.8924774000002</v>
      </c>
    </row>
    <row r="23" spans="1:7" x14ac:dyDescent="0.45">
      <c r="A23" s="10" t="s">
        <v>5198</v>
      </c>
      <c r="B23" s="10" t="s">
        <v>1018</v>
      </c>
      <c r="C23" s="10" t="s">
        <v>63</v>
      </c>
      <c r="D23" s="10" t="s">
        <v>5197</v>
      </c>
      <c r="E23" s="20">
        <v>6393622</v>
      </c>
      <c r="F23" s="13" t="s">
        <v>5196</v>
      </c>
      <c r="G23" s="23">
        <v>11353.1545854</v>
      </c>
    </row>
    <row r="24" spans="1:7" x14ac:dyDescent="0.45">
      <c r="A24" s="10" t="s">
        <v>5195</v>
      </c>
      <c r="B24" s="10" t="s">
        <v>1018</v>
      </c>
      <c r="C24" s="10" t="s">
        <v>63</v>
      </c>
      <c r="D24" s="10" t="s">
        <v>5194</v>
      </c>
      <c r="E24" s="20">
        <v>5684520</v>
      </c>
      <c r="F24" s="13" t="s">
        <v>5193</v>
      </c>
      <c r="G24" s="23">
        <v>10062.737304</v>
      </c>
    </row>
    <row r="25" spans="1:7" x14ac:dyDescent="0.45">
      <c r="A25" s="10" t="s">
        <v>5192</v>
      </c>
      <c r="B25" s="10" t="s">
        <v>1018</v>
      </c>
      <c r="C25" s="10" t="s">
        <v>63</v>
      </c>
      <c r="D25" s="10" t="s">
        <v>5191</v>
      </c>
      <c r="E25" s="20">
        <v>5398130</v>
      </c>
      <c r="F25" s="13" t="s">
        <v>5190</v>
      </c>
      <c r="G25" s="23">
        <v>9572.5039290000004</v>
      </c>
    </row>
    <row r="26" spans="1:7" x14ac:dyDescent="0.45">
      <c r="A26" s="10" t="s">
        <v>12</v>
      </c>
      <c r="B26" s="10" t="s">
        <v>1018</v>
      </c>
      <c r="C26" s="10" t="s">
        <v>67</v>
      </c>
      <c r="D26" s="10" t="s">
        <v>1017</v>
      </c>
      <c r="E26" s="20">
        <v>34622686</v>
      </c>
      <c r="F26" s="13" t="s">
        <v>5189</v>
      </c>
      <c r="G26" s="23">
        <v>46017.011962600001</v>
      </c>
    </row>
    <row r="27" spans="1:7" x14ac:dyDescent="0.45">
      <c r="A27" s="10" t="s">
        <v>5188</v>
      </c>
      <c r="B27" s="10" t="s">
        <v>1018</v>
      </c>
      <c r="C27" s="10" t="s">
        <v>67</v>
      </c>
      <c r="D27" s="10" t="s">
        <v>5187</v>
      </c>
      <c r="E27" s="20">
        <v>69414</v>
      </c>
      <c r="F27" s="13" t="s">
        <v>5186</v>
      </c>
      <c r="G27" s="23">
        <v>91.397413799999995</v>
      </c>
    </row>
    <row r="28" spans="1:7" x14ac:dyDescent="0.45">
      <c r="A28" s="10" t="s">
        <v>5185</v>
      </c>
      <c r="B28" s="10" t="s">
        <v>1018</v>
      </c>
      <c r="C28" s="10" t="s">
        <v>67</v>
      </c>
      <c r="D28" s="10" t="s">
        <v>5184</v>
      </c>
      <c r="E28" s="20">
        <v>1904446</v>
      </c>
      <c r="F28" s="13">
        <v>1322</v>
      </c>
      <c r="G28" s="23">
        <v>2517.677612</v>
      </c>
    </row>
    <row r="29" spans="1:7" x14ac:dyDescent="0.45">
      <c r="A29" s="10" t="s">
        <v>5183</v>
      </c>
      <c r="B29" s="10" t="s">
        <v>1018</v>
      </c>
      <c r="C29" s="10" t="s">
        <v>67</v>
      </c>
      <c r="D29" s="10" t="s">
        <v>5182</v>
      </c>
      <c r="E29" s="20">
        <v>67482</v>
      </c>
      <c r="F29" s="13"/>
      <c r="G29" s="13">
        <v>0</v>
      </c>
    </row>
    <row r="30" spans="1:7" x14ac:dyDescent="0.45">
      <c r="A30" s="10" t="s">
        <v>5181</v>
      </c>
      <c r="B30" s="10" t="s">
        <v>1018</v>
      </c>
      <c r="C30" s="10" t="s">
        <v>67</v>
      </c>
      <c r="D30" s="10" t="s">
        <v>5180</v>
      </c>
      <c r="E30" s="20">
        <v>1165995</v>
      </c>
      <c r="F30" s="13" t="s">
        <v>5179</v>
      </c>
      <c r="G30" s="23">
        <v>1542.2615865</v>
      </c>
    </row>
    <row r="31" spans="1:7" x14ac:dyDescent="0.45">
      <c r="A31" s="10" t="s">
        <v>5178</v>
      </c>
      <c r="B31" s="10" t="s">
        <v>1018</v>
      </c>
      <c r="C31" s="10" t="s">
        <v>67</v>
      </c>
      <c r="D31" s="10" t="s">
        <v>5177</v>
      </c>
      <c r="E31" s="20">
        <v>843855</v>
      </c>
      <c r="F31" s="13" t="s">
        <v>5176</v>
      </c>
      <c r="G31" s="23">
        <v>1126.4620394999999</v>
      </c>
    </row>
    <row r="32" spans="1:7" x14ac:dyDescent="0.45">
      <c r="A32" s="10" t="s">
        <v>1016</v>
      </c>
      <c r="B32" s="10" t="s">
        <v>1649</v>
      </c>
      <c r="C32" s="10" t="s">
        <v>63</v>
      </c>
      <c r="D32" s="10" t="s">
        <v>1014</v>
      </c>
      <c r="E32" s="20">
        <v>1000000000</v>
      </c>
      <c r="F32" s="13" t="s">
        <v>5175</v>
      </c>
      <c r="G32" s="23">
        <v>1221.8</v>
      </c>
    </row>
    <row r="33" spans="1:7" x14ac:dyDescent="0.45">
      <c r="A33" s="10" t="s">
        <v>1012</v>
      </c>
      <c r="B33" s="10" t="s">
        <v>1008</v>
      </c>
      <c r="C33" s="10" t="s">
        <v>63</v>
      </c>
      <c r="D33" s="10" t="s">
        <v>1011</v>
      </c>
      <c r="E33" s="20">
        <v>949023840</v>
      </c>
      <c r="F33" s="13" t="s">
        <v>5174</v>
      </c>
      <c r="G33" s="23">
        <v>9985.6288444799993</v>
      </c>
    </row>
    <row r="34" spans="1:7" x14ac:dyDescent="0.45">
      <c r="A34" s="10" t="s">
        <v>1009</v>
      </c>
      <c r="B34" s="10" t="s">
        <v>1008</v>
      </c>
      <c r="C34" s="10" t="s">
        <v>67</v>
      </c>
      <c r="D34" s="10" t="s">
        <v>1007</v>
      </c>
      <c r="E34" s="20">
        <v>36165270</v>
      </c>
      <c r="F34" s="13" t="s">
        <v>5173</v>
      </c>
      <c r="G34" s="23">
        <v>205.88888211000003</v>
      </c>
    </row>
    <row r="35" spans="1:7" x14ac:dyDescent="0.45">
      <c r="A35" s="10" t="s">
        <v>1005</v>
      </c>
      <c r="B35" s="10" t="s">
        <v>1004</v>
      </c>
      <c r="C35" s="10" t="s">
        <v>63</v>
      </c>
      <c r="D35" s="10" t="s">
        <v>1003</v>
      </c>
      <c r="E35" s="20">
        <v>1150000000</v>
      </c>
      <c r="F35" s="13" t="s">
        <v>5172</v>
      </c>
      <c r="G35" s="23">
        <v>6699.9</v>
      </c>
    </row>
    <row r="36" spans="1:7" x14ac:dyDescent="0.45">
      <c r="A36" s="10" t="s">
        <v>1001</v>
      </c>
      <c r="B36" s="10" t="s">
        <v>4286</v>
      </c>
      <c r="C36" s="10" t="s">
        <v>63</v>
      </c>
      <c r="D36" s="10" t="s">
        <v>999</v>
      </c>
      <c r="E36" s="20">
        <v>7027270</v>
      </c>
      <c r="F36" s="13" t="s">
        <v>5171</v>
      </c>
      <c r="G36" s="23">
        <v>4625.3491139999996</v>
      </c>
    </row>
    <row r="37" spans="1:7" x14ac:dyDescent="0.45">
      <c r="A37" s="10" t="s">
        <v>10</v>
      </c>
      <c r="B37" s="10" t="s">
        <v>1643</v>
      </c>
      <c r="C37" s="10" t="s">
        <v>63</v>
      </c>
      <c r="D37" s="10" t="s">
        <v>997</v>
      </c>
      <c r="E37" s="20">
        <v>300718935</v>
      </c>
      <c r="F37" s="13" t="s">
        <v>5170</v>
      </c>
      <c r="G37" s="23">
        <v>14963.774205600001</v>
      </c>
    </row>
    <row r="38" spans="1:7" x14ac:dyDescent="0.45">
      <c r="A38" s="10" t="s">
        <v>2973</v>
      </c>
      <c r="B38" s="10" t="s">
        <v>1643</v>
      </c>
      <c r="C38" s="10" t="s">
        <v>67</v>
      </c>
      <c r="D38" s="10" t="s">
        <v>2972</v>
      </c>
      <c r="E38" s="20">
        <v>65211000</v>
      </c>
      <c r="F38" s="13" t="s">
        <v>5169</v>
      </c>
      <c r="G38" s="23">
        <v>3817.4519399999999</v>
      </c>
    </row>
    <row r="39" spans="1:7" ht="19.149999999999999" x14ac:dyDescent="0.45">
      <c r="A39" s="10" t="s">
        <v>992</v>
      </c>
      <c r="B39" s="10" t="s">
        <v>991</v>
      </c>
      <c r="C39" s="10" t="s">
        <v>63</v>
      </c>
      <c r="D39" s="10" t="s">
        <v>990</v>
      </c>
      <c r="E39" s="20">
        <v>472382880</v>
      </c>
      <c r="F39" s="13" t="s">
        <v>5168</v>
      </c>
      <c r="G39" s="23">
        <v>19013.410919999998</v>
      </c>
    </row>
    <row r="40" spans="1:7" x14ac:dyDescent="0.45">
      <c r="A40" s="10" t="s">
        <v>988</v>
      </c>
      <c r="B40" s="10" t="s">
        <v>987</v>
      </c>
      <c r="C40" s="10" t="s">
        <v>63</v>
      </c>
      <c r="D40" s="10" t="s">
        <v>986</v>
      </c>
      <c r="E40" s="20">
        <v>26771420</v>
      </c>
      <c r="F40" s="13" t="s">
        <v>5167</v>
      </c>
      <c r="G40" s="23">
        <v>504.48063848000004</v>
      </c>
    </row>
    <row r="41" spans="1:7" x14ac:dyDescent="0.45">
      <c r="A41" s="10" t="s">
        <v>984</v>
      </c>
      <c r="B41" s="10" t="s">
        <v>983</v>
      </c>
      <c r="C41" s="10" t="s">
        <v>63</v>
      </c>
      <c r="D41" s="10" t="s">
        <v>982</v>
      </c>
      <c r="E41" s="20">
        <v>600216</v>
      </c>
      <c r="F41" s="13" t="s">
        <v>5166</v>
      </c>
      <c r="G41" s="23">
        <v>1227.8618712</v>
      </c>
    </row>
    <row r="42" spans="1:7" x14ac:dyDescent="0.45">
      <c r="A42" s="10" t="s">
        <v>41</v>
      </c>
      <c r="B42" s="10" t="s">
        <v>1279</v>
      </c>
      <c r="C42" s="10" t="s">
        <v>63</v>
      </c>
      <c r="D42" s="10" t="s">
        <v>980</v>
      </c>
      <c r="E42" s="20">
        <v>837718660</v>
      </c>
      <c r="F42" s="13" t="s">
        <v>5165</v>
      </c>
      <c r="G42" s="23">
        <v>311798.88525200001</v>
      </c>
    </row>
    <row r="43" spans="1:7" ht="19.149999999999999" x14ac:dyDescent="0.45">
      <c r="A43" s="10" t="s">
        <v>978</v>
      </c>
      <c r="B43" s="10" t="s">
        <v>977</v>
      </c>
      <c r="C43" s="10" t="s">
        <v>63</v>
      </c>
      <c r="D43" s="10" t="s">
        <v>976</v>
      </c>
      <c r="E43" s="20">
        <v>3161965</v>
      </c>
      <c r="F43" s="13">
        <v>1826</v>
      </c>
      <c r="G43" s="23">
        <v>5773.74809</v>
      </c>
    </row>
    <row r="44" spans="1:7" x14ac:dyDescent="0.45">
      <c r="A44" s="10" t="s">
        <v>975</v>
      </c>
      <c r="B44" s="10" t="s">
        <v>974</v>
      </c>
      <c r="C44" s="10" t="s">
        <v>63</v>
      </c>
      <c r="D44" s="10" t="s">
        <v>973</v>
      </c>
      <c r="E44" s="20">
        <v>54195410</v>
      </c>
      <c r="F44" s="13" t="s">
        <v>5164</v>
      </c>
      <c r="G44" s="23">
        <v>4352.4333771000001</v>
      </c>
    </row>
    <row r="45" spans="1:7" ht="19.149999999999999" x14ac:dyDescent="0.45">
      <c r="A45" s="10" t="s">
        <v>1637</v>
      </c>
      <c r="B45" s="10" t="s">
        <v>1636</v>
      </c>
      <c r="C45" s="10" t="s">
        <v>63</v>
      </c>
      <c r="D45" s="10" t="s">
        <v>1635</v>
      </c>
      <c r="E45" s="20">
        <v>700000000</v>
      </c>
      <c r="F45" s="13"/>
      <c r="G45" s="13">
        <v>0</v>
      </c>
    </row>
    <row r="46" spans="1:7" x14ac:dyDescent="0.45">
      <c r="A46" s="10" t="s">
        <v>972</v>
      </c>
      <c r="B46" s="10" t="s">
        <v>968</v>
      </c>
      <c r="C46" s="10" t="s">
        <v>63</v>
      </c>
      <c r="D46" s="10" t="s">
        <v>971</v>
      </c>
      <c r="E46" s="20">
        <v>6894914573</v>
      </c>
      <c r="F46" s="13" t="s">
        <v>5163</v>
      </c>
      <c r="G46" s="23">
        <v>1382.91301591</v>
      </c>
    </row>
    <row r="47" spans="1:7" x14ac:dyDescent="0.45">
      <c r="A47" s="10" t="s">
        <v>969</v>
      </c>
      <c r="B47" s="10" t="s">
        <v>968</v>
      </c>
      <c r="C47" s="10" t="s">
        <v>67</v>
      </c>
      <c r="D47" s="10" t="s">
        <v>967</v>
      </c>
      <c r="E47" s="20">
        <v>859219416</v>
      </c>
      <c r="F47" s="13" t="s">
        <v>5162</v>
      </c>
      <c r="G47" s="23">
        <v>169.14593422999999</v>
      </c>
    </row>
    <row r="48" spans="1:7" x14ac:dyDescent="0.45">
      <c r="A48" s="10" t="s">
        <v>965</v>
      </c>
      <c r="B48" s="10" t="s">
        <v>961</v>
      </c>
      <c r="C48" s="10" t="s">
        <v>63</v>
      </c>
      <c r="D48" s="10" t="s">
        <v>964</v>
      </c>
      <c r="E48" s="20">
        <v>166167000</v>
      </c>
      <c r="F48" s="13" t="s">
        <v>5161</v>
      </c>
      <c r="G48" s="23">
        <v>3219.4856249999998</v>
      </c>
    </row>
    <row r="49" spans="1:7" x14ac:dyDescent="0.45">
      <c r="A49" s="10" t="s">
        <v>962</v>
      </c>
      <c r="B49" s="10" t="s">
        <v>961</v>
      </c>
      <c r="C49" s="10" t="s">
        <v>67</v>
      </c>
      <c r="D49" s="10" t="s">
        <v>960</v>
      </c>
      <c r="E49" s="20">
        <v>55389000</v>
      </c>
      <c r="F49" s="13" t="s">
        <v>5160</v>
      </c>
      <c r="G49" s="23">
        <v>471.02805599999999</v>
      </c>
    </row>
    <row r="50" spans="1:7" ht="19.149999999999999" x14ac:dyDescent="0.45">
      <c r="A50" s="10" t="s">
        <v>955</v>
      </c>
      <c r="B50" s="10" t="s">
        <v>954</v>
      </c>
      <c r="C50" s="10" t="s">
        <v>63</v>
      </c>
      <c r="D50" s="10" t="s">
        <v>953</v>
      </c>
      <c r="E50" s="20">
        <v>5269115472</v>
      </c>
      <c r="F50" s="13" t="s">
        <v>5159</v>
      </c>
      <c r="G50" s="23">
        <v>238.63823972999998</v>
      </c>
    </row>
    <row r="51" spans="1:7" x14ac:dyDescent="0.45">
      <c r="A51" s="10" t="s">
        <v>951</v>
      </c>
      <c r="B51" s="10" t="s">
        <v>947</v>
      </c>
      <c r="C51" s="10" t="s">
        <v>63</v>
      </c>
      <c r="D51" s="10" t="s">
        <v>950</v>
      </c>
      <c r="E51" s="20">
        <v>721182860</v>
      </c>
      <c r="F51" s="13" t="s">
        <v>5158</v>
      </c>
      <c r="G51" s="23">
        <v>12386.3156205</v>
      </c>
    </row>
    <row r="52" spans="1:7" x14ac:dyDescent="0.45">
      <c r="A52" s="10" t="s">
        <v>948</v>
      </c>
      <c r="B52" s="10" t="s">
        <v>947</v>
      </c>
      <c r="C52" s="10" t="s">
        <v>67</v>
      </c>
      <c r="D52" s="10" t="s">
        <v>946</v>
      </c>
      <c r="E52" s="20">
        <v>154256400</v>
      </c>
      <c r="F52" s="13" t="s">
        <v>5157</v>
      </c>
      <c r="G52" s="23">
        <v>2778.7747896000001</v>
      </c>
    </row>
    <row r="53" spans="1:7" x14ac:dyDescent="0.45">
      <c r="A53" s="10" t="s">
        <v>944</v>
      </c>
      <c r="B53" s="10" t="s">
        <v>943</v>
      </c>
      <c r="C53" s="10" t="s">
        <v>63</v>
      </c>
      <c r="D53" s="10" t="s">
        <v>942</v>
      </c>
      <c r="E53" s="20">
        <v>91500000</v>
      </c>
      <c r="F53" s="13" t="s">
        <v>3371</v>
      </c>
      <c r="G53" s="23">
        <v>615.33749999999998</v>
      </c>
    </row>
    <row r="54" spans="1:7" x14ac:dyDescent="0.45">
      <c r="A54" s="10" t="s">
        <v>17</v>
      </c>
      <c r="B54" s="10" t="s">
        <v>940</v>
      </c>
      <c r="C54" s="10" t="s">
        <v>63</v>
      </c>
      <c r="D54" s="10" t="s">
        <v>939</v>
      </c>
      <c r="E54" s="20">
        <v>124750000</v>
      </c>
      <c r="F54" s="13" t="s">
        <v>5156</v>
      </c>
      <c r="G54" s="23">
        <v>48859.584999999999</v>
      </c>
    </row>
    <row r="55" spans="1:7" x14ac:dyDescent="0.45">
      <c r="A55" s="10" t="s">
        <v>4253</v>
      </c>
      <c r="B55" s="10" t="s">
        <v>4249</v>
      </c>
      <c r="C55" s="10" t="s">
        <v>63</v>
      </c>
      <c r="D55" s="10" t="s">
        <v>4252</v>
      </c>
      <c r="E55" s="20">
        <v>10086000</v>
      </c>
      <c r="F55" s="13"/>
      <c r="G55" s="13">
        <v>0</v>
      </c>
    </row>
    <row r="56" spans="1:7" x14ac:dyDescent="0.45">
      <c r="A56" s="10" t="s">
        <v>4250</v>
      </c>
      <c r="B56" s="10" t="s">
        <v>4249</v>
      </c>
      <c r="C56" s="10" t="s">
        <v>67</v>
      </c>
      <c r="D56" s="10" t="s">
        <v>4248</v>
      </c>
      <c r="E56" s="20">
        <v>359000</v>
      </c>
      <c r="F56" s="13"/>
      <c r="G56" s="13">
        <v>0</v>
      </c>
    </row>
    <row r="57" spans="1:7" ht="31.9" x14ac:dyDescent="0.45">
      <c r="A57" s="10" t="s">
        <v>1624</v>
      </c>
      <c r="B57" s="10" t="s">
        <v>1623</v>
      </c>
      <c r="C57" s="10" t="s">
        <v>67</v>
      </c>
      <c r="D57" s="10" t="s">
        <v>1622</v>
      </c>
      <c r="E57" s="20">
        <v>750000</v>
      </c>
      <c r="F57" s="13" t="s">
        <v>2957</v>
      </c>
      <c r="G57" s="23">
        <v>30.132000000000001</v>
      </c>
    </row>
    <row r="58" spans="1:7" ht="25.5" x14ac:dyDescent="0.45">
      <c r="A58" s="10" t="s">
        <v>938</v>
      </c>
      <c r="B58" s="10" t="s">
        <v>937</v>
      </c>
      <c r="C58" s="10" t="s">
        <v>63</v>
      </c>
      <c r="D58" s="10" t="s">
        <v>936</v>
      </c>
      <c r="E58" s="20">
        <v>17223107804</v>
      </c>
      <c r="F58" s="13" t="s">
        <v>5155</v>
      </c>
      <c r="G58" s="23">
        <v>18489.006227590002</v>
      </c>
    </row>
    <row r="59" spans="1:7" x14ac:dyDescent="0.45">
      <c r="A59" s="10" t="s">
        <v>934</v>
      </c>
      <c r="B59" s="10" t="s">
        <v>931</v>
      </c>
      <c r="C59" s="10" t="s">
        <v>63</v>
      </c>
      <c r="D59" s="10" t="s">
        <v>933</v>
      </c>
      <c r="E59" s="20">
        <v>343407</v>
      </c>
      <c r="F59" s="13" t="s">
        <v>5154</v>
      </c>
      <c r="G59" s="23">
        <v>271.80664050000001</v>
      </c>
    </row>
    <row r="60" spans="1:7" x14ac:dyDescent="0.45">
      <c r="A60" s="10" t="s">
        <v>932</v>
      </c>
      <c r="B60" s="10" t="s">
        <v>931</v>
      </c>
      <c r="C60" s="10" t="s">
        <v>67</v>
      </c>
      <c r="D60" s="10" t="s">
        <v>930</v>
      </c>
      <c r="E60" s="20">
        <v>114469</v>
      </c>
      <c r="F60" s="13" t="s">
        <v>5153</v>
      </c>
      <c r="G60" s="23">
        <v>64.526175299999991</v>
      </c>
    </row>
    <row r="61" spans="1:7" x14ac:dyDescent="0.45">
      <c r="A61" s="10" t="s">
        <v>929</v>
      </c>
      <c r="B61" s="10" t="s">
        <v>928</v>
      </c>
      <c r="C61" s="10" t="s">
        <v>63</v>
      </c>
      <c r="D61" s="10" t="s">
        <v>927</v>
      </c>
      <c r="E61" s="20">
        <v>1404308</v>
      </c>
      <c r="F61" s="13" t="s">
        <v>5152</v>
      </c>
      <c r="G61" s="23">
        <v>871.37311399999999</v>
      </c>
    </row>
    <row r="62" spans="1:7" x14ac:dyDescent="0.45">
      <c r="A62" s="10" t="s">
        <v>53</v>
      </c>
      <c r="B62" s="10" t="s">
        <v>922</v>
      </c>
      <c r="C62" s="10" t="s">
        <v>63</v>
      </c>
      <c r="D62" s="10" t="s">
        <v>921</v>
      </c>
      <c r="E62" s="20">
        <v>63048706145</v>
      </c>
      <c r="F62" s="13" t="s">
        <v>5151</v>
      </c>
      <c r="G62" s="23">
        <v>165477.63414817001</v>
      </c>
    </row>
    <row r="63" spans="1:7" x14ac:dyDescent="0.45">
      <c r="A63" s="10" t="s">
        <v>919</v>
      </c>
      <c r="B63" s="10" t="s">
        <v>918</v>
      </c>
      <c r="C63" s="10" t="s">
        <v>63</v>
      </c>
      <c r="D63" s="10" t="s">
        <v>2951</v>
      </c>
      <c r="E63" s="20">
        <v>21000</v>
      </c>
      <c r="F63" s="13"/>
      <c r="G63" s="13">
        <v>0</v>
      </c>
    </row>
    <row r="64" spans="1:7" x14ac:dyDescent="0.45">
      <c r="A64" s="10" t="s">
        <v>2950</v>
      </c>
      <c r="B64" s="10" t="s">
        <v>918</v>
      </c>
      <c r="C64" s="10" t="s">
        <v>63</v>
      </c>
      <c r="D64" s="10" t="s">
        <v>2949</v>
      </c>
      <c r="E64" s="20">
        <v>3000000</v>
      </c>
      <c r="F64" s="13"/>
      <c r="G64" s="13">
        <v>0</v>
      </c>
    </row>
    <row r="65" spans="1:7" x14ac:dyDescent="0.45">
      <c r="A65" s="10" t="s">
        <v>2948</v>
      </c>
      <c r="B65" s="10" t="s">
        <v>918</v>
      </c>
      <c r="C65" s="10" t="s">
        <v>63</v>
      </c>
      <c r="D65" s="10" t="s">
        <v>2947</v>
      </c>
      <c r="E65" s="20">
        <v>429000</v>
      </c>
      <c r="F65" s="13"/>
      <c r="G65" s="13">
        <v>0</v>
      </c>
    </row>
    <row r="66" spans="1:7" x14ac:dyDescent="0.45">
      <c r="A66" s="10" t="s">
        <v>2946</v>
      </c>
      <c r="B66" s="10" t="s">
        <v>918</v>
      </c>
      <c r="C66" s="10" t="s">
        <v>63</v>
      </c>
      <c r="D66" s="10" t="s">
        <v>2945</v>
      </c>
      <c r="E66" s="20">
        <v>6900000</v>
      </c>
      <c r="F66" s="13"/>
      <c r="G66" s="13">
        <v>0</v>
      </c>
    </row>
    <row r="67" spans="1:7" x14ac:dyDescent="0.45">
      <c r="A67" s="10" t="s">
        <v>2944</v>
      </c>
      <c r="B67" s="10" t="s">
        <v>2943</v>
      </c>
      <c r="C67" s="10" t="s">
        <v>63</v>
      </c>
      <c r="D67" s="10" t="s">
        <v>2942</v>
      </c>
      <c r="E67" s="20">
        <v>1000000</v>
      </c>
      <c r="F67" s="13" t="s">
        <v>5150</v>
      </c>
      <c r="G67" s="23">
        <v>662.1</v>
      </c>
    </row>
    <row r="68" spans="1:7" x14ac:dyDescent="0.45">
      <c r="A68" s="10" t="s">
        <v>50</v>
      </c>
      <c r="B68" s="10" t="s">
        <v>916</v>
      </c>
      <c r="C68" s="10" t="s">
        <v>63</v>
      </c>
      <c r="D68" s="10" t="s">
        <v>915</v>
      </c>
      <c r="E68" s="20">
        <v>1260386658740</v>
      </c>
      <c r="F68" s="13" t="s">
        <v>5149</v>
      </c>
      <c r="G68" s="23">
        <v>253904.89240317</v>
      </c>
    </row>
    <row r="69" spans="1:7" x14ac:dyDescent="0.45">
      <c r="A69" s="10" t="s">
        <v>913</v>
      </c>
      <c r="B69" s="10" t="s">
        <v>912</v>
      </c>
      <c r="C69" s="10" t="s">
        <v>63</v>
      </c>
      <c r="D69" s="10" t="s">
        <v>911</v>
      </c>
      <c r="E69" s="20">
        <v>2951250000</v>
      </c>
      <c r="F69" s="13" t="s">
        <v>5148</v>
      </c>
      <c r="G69" s="23">
        <v>27594.1875</v>
      </c>
    </row>
    <row r="70" spans="1:7" x14ac:dyDescent="0.45">
      <c r="A70" s="10" t="s">
        <v>909</v>
      </c>
      <c r="B70" s="10" t="s">
        <v>908</v>
      </c>
      <c r="C70" s="10" t="s">
        <v>67</v>
      </c>
      <c r="D70" s="10" t="s">
        <v>907</v>
      </c>
      <c r="E70" s="20">
        <v>1880000</v>
      </c>
      <c r="F70" s="13" t="s">
        <v>2938</v>
      </c>
      <c r="G70" s="23">
        <v>19.078240000000001</v>
      </c>
    </row>
    <row r="71" spans="1:7" x14ac:dyDescent="0.45">
      <c r="A71" s="10" t="s">
        <v>906</v>
      </c>
      <c r="B71" s="10" t="s">
        <v>903</v>
      </c>
      <c r="C71" s="10" t="s">
        <v>63</v>
      </c>
      <c r="D71" s="10" t="s">
        <v>905</v>
      </c>
      <c r="E71" s="20">
        <v>18520260</v>
      </c>
      <c r="F71" s="13" t="s">
        <v>5147</v>
      </c>
      <c r="G71" s="23">
        <v>24178.199430000001</v>
      </c>
    </row>
    <row r="72" spans="1:7" x14ac:dyDescent="0.45">
      <c r="A72" s="10" t="s">
        <v>904</v>
      </c>
      <c r="B72" s="10" t="s">
        <v>903</v>
      </c>
      <c r="C72" s="10" t="s">
        <v>67</v>
      </c>
      <c r="D72" s="10" t="s">
        <v>902</v>
      </c>
      <c r="E72" s="20">
        <v>1453500</v>
      </c>
      <c r="F72" s="13">
        <v>614</v>
      </c>
      <c r="G72" s="23">
        <v>892.44899999999996</v>
      </c>
    </row>
    <row r="73" spans="1:7" x14ac:dyDescent="0.45">
      <c r="A73" s="10" t="s">
        <v>901</v>
      </c>
      <c r="B73" s="10" t="s">
        <v>900</v>
      </c>
      <c r="C73" s="10" t="s">
        <v>63</v>
      </c>
      <c r="D73" s="10" t="s">
        <v>899</v>
      </c>
      <c r="E73" s="20">
        <v>185125000</v>
      </c>
      <c r="F73" s="13"/>
      <c r="G73" s="13">
        <v>0</v>
      </c>
    </row>
    <row r="74" spans="1:7" x14ac:dyDescent="0.45">
      <c r="A74" s="10" t="s">
        <v>15</v>
      </c>
      <c r="B74" s="10" t="s">
        <v>898</v>
      </c>
      <c r="C74" s="10" t="s">
        <v>63</v>
      </c>
      <c r="D74" s="10" t="s">
        <v>897</v>
      </c>
      <c r="E74" s="20">
        <v>23673512900</v>
      </c>
      <c r="F74" s="13" t="s">
        <v>5146</v>
      </c>
      <c r="G74" s="23">
        <v>3416561.381728</v>
      </c>
    </row>
    <row r="75" spans="1:7" x14ac:dyDescent="0.45">
      <c r="A75" s="10" t="s">
        <v>895</v>
      </c>
      <c r="B75" s="10" t="s">
        <v>894</v>
      </c>
      <c r="C75" s="10" t="s">
        <v>63</v>
      </c>
      <c r="D75" s="10" t="s">
        <v>893</v>
      </c>
      <c r="E75" s="20">
        <v>185125000</v>
      </c>
      <c r="F75" s="13"/>
      <c r="G75" s="13">
        <v>0</v>
      </c>
    </row>
    <row r="76" spans="1:7" x14ac:dyDescent="0.45">
      <c r="A76" s="10" t="s">
        <v>892</v>
      </c>
      <c r="B76" s="10" t="s">
        <v>891</v>
      </c>
      <c r="C76" s="10" t="s">
        <v>63</v>
      </c>
      <c r="D76" s="10" t="s">
        <v>890</v>
      </c>
      <c r="E76" s="20">
        <v>378501000</v>
      </c>
      <c r="F76" s="13" t="s">
        <v>4851</v>
      </c>
      <c r="G76" s="23">
        <v>38841.772620000003</v>
      </c>
    </row>
    <row r="77" spans="1:7" x14ac:dyDescent="0.45">
      <c r="A77" s="10" t="s">
        <v>52</v>
      </c>
      <c r="B77" s="10" t="s">
        <v>1262</v>
      </c>
      <c r="C77" s="10" t="s">
        <v>63</v>
      </c>
      <c r="D77" s="10" t="s">
        <v>888</v>
      </c>
      <c r="E77" s="20">
        <v>43963773</v>
      </c>
      <c r="F77" s="13" t="s">
        <v>5145</v>
      </c>
      <c r="G77" s="23">
        <v>23766.8156838</v>
      </c>
    </row>
    <row r="78" spans="1:7" x14ac:dyDescent="0.45">
      <c r="A78" s="10" t="s">
        <v>16</v>
      </c>
      <c r="B78" s="10" t="s">
        <v>1261</v>
      </c>
      <c r="C78" s="10" t="s">
        <v>63</v>
      </c>
      <c r="D78" s="10" t="s">
        <v>886</v>
      </c>
      <c r="E78" s="20">
        <v>190627747</v>
      </c>
      <c r="F78" s="13">
        <v>5617</v>
      </c>
      <c r="G78" s="23">
        <v>1070756.0548990001</v>
      </c>
    </row>
    <row r="79" spans="1:7" x14ac:dyDescent="0.45">
      <c r="A79" s="10" t="s">
        <v>885</v>
      </c>
      <c r="B79" s="10" t="s">
        <v>1260</v>
      </c>
      <c r="C79" s="10" t="s">
        <v>63</v>
      </c>
      <c r="D79" s="10" t="s">
        <v>883</v>
      </c>
      <c r="E79" s="20">
        <v>158093157</v>
      </c>
      <c r="F79" s="13" t="s">
        <v>5144</v>
      </c>
      <c r="G79" s="23">
        <v>2105.8008512400002</v>
      </c>
    </row>
    <row r="80" spans="1:7" x14ac:dyDescent="0.45">
      <c r="A80" s="10" t="s">
        <v>877</v>
      </c>
      <c r="B80" s="10" t="s">
        <v>876</v>
      </c>
      <c r="C80" s="10" t="s">
        <v>63</v>
      </c>
      <c r="D80" s="10" t="s">
        <v>875</v>
      </c>
      <c r="E80" s="20">
        <v>43000000</v>
      </c>
      <c r="F80" s="13" t="s">
        <v>5143</v>
      </c>
      <c r="G80" s="23">
        <v>1131.4159999999999</v>
      </c>
    </row>
    <row r="81" spans="1:7" x14ac:dyDescent="0.45">
      <c r="A81" s="10" t="s">
        <v>873</v>
      </c>
      <c r="B81" s="10" t="s">
        <v>1603</v>
      </c>
      <c r="C81" s="10" t="s">
        <v>63</v>
      </c>
      <c r="D81" s="10" t="s">
        <v>871</v>
      </c>
      <c r="E81" s="20">
        <v>60000000</v>
      </c>
      <c r="F81" s="13" t="s">
        <v>5142</v>
      </c>
      <c r="G81" s="23">
        <v>3658.8</v>
      </c>
    </row>
    <row r="82" spans="1:7" x14ac:dyDescent="0.45">
      <c r="A82" s="10" t="s">
        <v>869</v>
      </c>
      <c r="B82" s="10" t="s">
        <v>868</v>
      </c>
      <c r="C82" s="10" t="s">
        <v>63</v>
      </c>
      <c r="D82" s="10" t="s">
        <v>867</v>
      </c>
      <c r="E82" s="20">
        <v>11217094</v>
      </c>
      <c r="F82" s="13">
        <v>150</v>
      </c>
      <c r="G82" s="23">
        <v>1682.5641000000001</v>
      </c>
    </row>
    <row r="83" spans="1:7" x14ac:dyDescent="0.45">
      <c r="A83" s="10" t="s">
        <v>866</v>
      </c>
      <c r="B83" s="10" t="s">
        <v>1255</v>
      </c>
      <c r="C83" s="10" t="s">
        <v>63</v>
      </c>
      <c r="D83" s="10" t="s">
        <v>865</v>
      </c>
      <c r="E83" s="20">
        <v>688894206</v>
      </c>
      <c r="F83" s="13" t="s">
        <v>5141</v>
      </c>
      <c r="G83" s="23">
        <v>410.78761504000005</v>
      </c>
    </row>
    <row r="84" spans="1:7" x14ac:dyDescent="0.45">
      <c r="A84" s="10" t="s">
        <v>864</v>
      </c>
      <c r="B84" s="10" t="s">
        <v>1255</v>
      </c>
      <c r="C84" s="10" t="s">
        <v>67</v>
      </c>
      <c r="D84" s="10" t="s">
        <v>862</v>
      </c>
      <c r="E84" s="20">
        <v>229631402</v>
      </c>
      <c r="F84" s="13" t="s">
        <v>5140</v>
      </c>
      <c r="G84" s="23">
        <v>213.97054037999999</v>
      </c>
    </row>
    <row r="85" spans="1:7" x14ac:dyDescent="0.45">
      <c r="A85" s="10" t="s">
        <v>36</v>
      </c>
      <c r="B85" s="10" t="s">
        <v>857</v>
      </c>
      <c r="C85" s="10" t="s">
        <v>63</v>
      </c>
      <c r="D85" s="10" t="s">
        <v>856</v>
      </c>
      <c r="E85" s="20">
        <v>290302702379</v>
      </c>
      <c r="F85" s="13" t="s">
        <v>5139</v>
      </c>
      <c r="G85" s="23">
        <v>212966.06246523</v>
      </c>
    </row>
    <row r="86" spans="1:7" x14ac:dyDescent="0.45">
      <c r="A86" s="10" t="s">
        <v>848</v>
      </c>
      <c r="B86" s="10" t="s">
        <v>843</v>
      </c>
      <c r="C86" s="10" t="s">
        <v>63</v>
      </c>
      <c r="D86" s="10" t="s">
        <v>847</v>
      </c>
      <c r="E86" s="20">
        <v>448410</v>
      </c>
      <c r="F86" s="13"/>
      <c r="G86" s="13">
        <v>0</v>
      </c>
    </row>
    <row r="87" spans="1:7" x14ac:dyDescent="0.45">
      <c r="A87" s="10" t="s">
        <v>846</v>
      </c>
      <c r="B87" s="10" t="s">
        <v>843</v>
      </c>
      <c r="C87" s="10" t="s">
        <v>63</v>
      </c>
      <c r="D87" s="10" t="s">
        <v>845</v>
      </c>
      <c r="E87" s="20">
        <v>352319</v>
      </c>
      <c r="F87" s="13"/>
      <c r="G87" s="13">
        <v>0</v>
      </c>
    </row>
    <row r="88" spans="1:7" x14ac:dyDescent="0.45">
      <c r="A88" s="10" t="s">
        <v>844</v>
      </c>
      <c r="B88" s="10" t="s">
        <v>843</v>
      </c>
      <c r="C88" s="10" t="s">
        <v>67</v>
      </c>
      <c r="D88" s="10" t="s">
        <v>842</v>
      </c>
      <c r="E88" s="20">
        <v>266910</v>
      </c>
      <c r="F88" s="13" t="s">
        <v>5138</v>
      </c>
      <c r="G88" s="23">
        <v>201.83734200000001</v>
      </c>
    </row>
    <row r="89" spans="1:7" x14ac:dyDescent="0.45">
      <c r="A89" s="10" t="s">
        <v>18</v>
      </c>
      <c r="B89" s="10" t="s">
        <v>2924</v>
      </c>
      <c r="C89" s="10" t="s">
        <v>63</v>
      </c>
      <c r="D89" s="10" t="s">
        <v>1595</v>
      </c>
      <c r="E89" s="20">
        <v>9716000000000</v>
      </c>
      <c r="F89" s="13" t="s">
        <v>5137</v>
      </c>
      <c r="G89" s="23">
        <v>243065.17199999999</v>
      </c>
    </row>
    <row r="90" spans="1:7" x14ac:dyDescent="0.45">
      <c r="A90" s="10" t="s">
        <v>5136</v>
      </c>
      <c r="B90" s="10" t="s">
        <v>2924</v>
      </c>
      <c r="C90" s="10" t="s">
        <v>63</v>
      </c>
      <c r="D90" s="10" t="s">
        <v>5135</v>
      </c>
      <c r="E90" s="20">
        <v>210141861720</v>
      </c>
      <c r="F90" s="13" t="s">
        <v>5134</v>
      </c>
      <c r="G90" s="23">
        <v>5192.6054031000003</v>
      </c>
    </row>
    <row r="91" spans="1:7" x14ac:dyDescent="0.45">
      <c r="A91" s="10" t="s">
        <v>5133</v>
      </c>
      <c r="B91" s="10" t="s">
        <v>2924</v>
      </c>
      <c r="C91" s="10" t="s">
        <v>63</v>
      </c>
      <c r="D91" s="10" t="s">
        <v>5132</v>
      </c>
      <c r="E91" s="20">
        <v>431451853160</v>
      </c>
      <c r="F91" s="13" t="s">
        <v>5131</v>
      </c>
      <c r="G91" s="23">
        <v>10803.55440313</v>
      </c>
    </row>
    <row r="92" spans="1:7" x14ac:dyDescent="0.45">
      <c r="A92" s="10" t="s">
        <v>5130</v>
      </c>
      <c r="B92" s="10" t="s">
        <v>2924</v>
      </c>
      <c r="C92" s="10" t="s">
        <v>63</v>
      </c>
      <c r="D92" s="10" t="s">
        <v>5129</v>
      </c>
      <c r="E92" s="20">
        <v>475352112</v>
      </c>
      <c r="F92" s="13"/>
      <c r="G92" s="13">
        <v>0</v>
      </c>
    </row>
    <row r="93" spans="1:7" x14ac:dyDescent="0.45">
      <c r="A93" s="10" t="s">
        <v>5128</v>
      </c>
      <c r="B93" s="10" t="s">
        <v>2924</v>
      </c>
      <c r="C93" s="10" t="s">
        <v>63</v>
      </c>
      <c r="D93" s="10" t="s">
        <v>5127</v>
      </c>
      <c r="E93" s="20">
        <v>22887323943</v>
      </c>
      <c r="F93" s="13"/>
      <c r="G93" s="13">
        <v>0</v>
      </c>
    </row>
    <row r="94" spans="1:7" x14ac:dyDescent="0.45">
      <c r="A94" s="10" t="s">
        <v>5126</v>
      </c>
      <c r="B94" s="10" t="s">
        <v>2924</v>
      </c>
      <c r="C94" s="10" t="s">
        <v>63</v>
      </c>
      <c r="D94" s="10" t="s">
        <v>5125</v>
      </c>
      <c r="E94" s="20">
        <v>47241491977</v>
      </c>
      <c r="F94" s="13" t="s">
        <v>5124</v>
      </c>
      <c r="G94" s="23">
        <v>1173.9510756300001</v>
      </c>
    </row>
    <row r="95" spans="1:7" x14ac:dyDescent="0.45">
      <c r="A95" s="10" t="s">
        <v>5123</v>
      </c>
      <c r="B95" s="10" t="s">
        <v>2924</v>
      </c>
      <c r="C95" s="10" t="s">
        <v>63</v>
      </c>
      <c r="D95" s="10" t="s">
        <v>5122</v>
      </c>
      <c r="E95" s="20">
        <v>11803114771</v>
      </c>
      <c r="F95" s="13"/>
      <c r="G95" s="13">
        <v>0</v>
      </c>
    </row>
    <row r="96" spans="1:7" x14ac:dyDescent="0.45">
      <c r="A96" s="10" t="s">
        <v>838</v>
      </c>
      <c r="B96" s="10" t="s">
        <v>837</v>
      </c>
      <c r="C96" s="10" t="s">
        <v>63</v>
      </c>
      <c r="D96" s="10" t="s">
        <v>836</v>
      </c>
      <c r="E96" s="20">
        <v>4766807700</v>
      </c>
      <c r="F96" s="13" t="s">
        <v>5121</v>
      </c>
      <c r="G96" s="23">
        <v>80644.852668600011</v>
      </c>
    </row>
    <row r="97" spans="1:7" x14ac:dyDescent="0.45">
      <c r="A97" s="10" t="s">
        <v>834</v>
      </c>
      <c r="B97" s="10" t="s">
        <v>833</v>
      </c>
      <c r="C97" s="10" t="s">
        <v>63</v>
      </c>
      <c r="D97" s="10" t="s">
        <v>832</v>
      </c>
      <c r="E97" s="20">
        <v>1166009086</v>
      </c>
      <c r="F97" s="13" t="s">
        <v>5120</v>
      </c>
      <c r="G97" s="23">
        <v>6800.1649894900002</v>
      </c>
    </row>
    <row r="98" spans="1:7" x14ac:dyDescent="0.45">
      <c r="A98" s="10" t="s">
        <v>830</v>
      </c>
      <c r="B98" s="10" t="s">
        <v>829</v>
      </c>
      <c r="C98" s="10" t="s">
        <v>63</v>
      </c>
      <c r="D98" s="10" t="s">
        <v>828</v>
      </c>
      <c r="E98" s="20">
        <v>75000000</v>
      </c>
      <c r="F98" s="13" t="s">
        <v>5119</v>
      </c>
      <c r="G98" s="23">
        <v>994.42499999999995</v>
      </c>
    </row>
    <row r="99" spans="1:7" ht="19.149999999999999" x14ac:dyDescent="0.45">
      <c r="A99" s="10" t="s">
        <v>826</v>
      </c>
      <c r="B99" s="10" t="s">
        <v>822</v>
      </c>
      <c r="C99" s="10" t="s">
        <v>63</v>
      </c>
      <c r="D99" s="10" t="s">
        <v>825</v>
      </c>
      <c r="E99" s="20">
        <v>932654723</v>
      </c>
      <c r="F99" s="13" t="s">
        <v>5118</v>
      </c>
      <c r="G99" s="23">
        <v>12314.77296249</v>
      </c>
    </row>
    <row r="100" spans="1:7" ht="19.149999999999999" x14ac:dyDescent="0.45">
      <c r="A100" s="10" t="s">
        <v>823</v>
      </c>
      <c r="B100" s="10" t="s">
        <v>822</v>
      </c>
      <c r="C100" s="10" t="s">
        <v>67</v>
      </c>
      <c r="D100" s="10" t="s">
        <v>821</v>
      </c>
      <c r="E100" s="20">
        <v>310884574</v>
      </c>
      <c r="F100" s="13" t="s">
        <v>5117</v>
      </c>
      <c r="G100" s="23">
        <v>3592.89302172</v>
      </c>
    </row>
    <row r="101" spans="1:7" x14ac:dyDescent="0.45">
      <c r="A101" s="10" t="s">
        <v>819</v>
      </c>
      <c r="B101" s="10" t="s">
        <v>816</v>
      </c>
      <c r="C101" s="10" t="s">
        <v>63</v>
      </c>
      <c r="D101" s="10" t="s">
        <v>818</v>
      </c>
      <c r="E101" s="20">
        <v>237043251</v>
      </c>
      <c r="F101" s="13" t="s">
        <v>5116</v>
      </c>
      <c r="G101" s="23">
        <v>21343.374320040002</v>
      </c>
    </row>
    <row r="102" spans="1:7" x14ac:dyDescent="0.45">
      <c r="A102" s="10" t="s">
        <v>817</v>
      </c>
      <c r="B102" s="10" t="s">
        <v>816</v>
      </c>
      <c r="C102" s="10" t="s">
        <v>67</v>
      </c>
      <c r="D102" s="10" t="s">
        <v>815</v>
      </c>
      <c r="E102" s="20">
        <v>3696506</v>
      </c>
      <c r="F102" s="13" t="s">
        <v>5115</v>
      </c>
      <c r="G102" s="23">
        <v>187.10604419999999</v>
      </c>
    </row>
    <row r="103" spans="1:7" x14ac:dyDescent="0.45">
      <c r="A103" s="10" t="s">
        <v>813</v>
      </c>
      <c r="B103" s="10" t="s">
        <v>812</v>
      </c>
      <c r="C103" s="10" t="s">
        <v>63</v>
      </c>
      <c r="D103" s="10" t="s">
        <v>811</v>
      </c>
      <c r="E103" s="20">
        <v>17869440</v>
      </c>
      <c r="F103" s="13" t="s">
        <v>5114</v>
      </c>
      <c r="G103" s="23">
        <v>3048.1690752</v>
      </c>
    </row>
    <row r="104" spans="1:7" x14ac:dyDescent="0.45">
      <c r="A104" s="10" t="s">
        <v>809</v>
      </c>
      <c r="B104" s="10" t="s">
        <v>808</v>
      </c>
      <c r="C104" s="10" t="s">
        <v>63</v>
      </c>
      <c r="D104" s="10" t="s">
        <v>807</v>
      </c>
      <c r="E104" s="20">
        <v>99258355</v>
      </c>
      <c r="F104" s="13" t="s">
        <v>5113</v>
      </c>
      <c r="G104" s="23">
        <v>10906.508047399999</v>
      </c>
    </row>
    <row r="105" spans="1:7" x14ac:dyDescent="0.45">
      <c r="A105" s="10" t="s">
        <v>805</v>
      </c>
      <c r="B105" s="10" t="s">
        <v>802</v>
      </c>
      <c r="C105" s="10" t="s">
        <v>63</v>
      </c>
      <c r="D105" s="10" t="s">
        <v>804</v>
      </c>
      <c r="E105" s="20">
        <v>41851554774</v>
      </c>
      <c r="F105" s="13"/>
      <c r="G105" s="13">
        <v>0</v>
      </c>
    </row>
    <row r="106" spans="1:7" x14ac:dyDescent="0.45">
      <c r="A106" s="10" t="s">
        <v>803</v>
      </c>
      <c r="B106" s="10" t="s">
        <v>802</v>
      </c>
      <c r="C106" s="10" t="s">
        <v>67</v>
      </c>
      <c r="D106" s="10" t="s">
        <v>801</v>
      </c>
      <c r="E106" s="20">
        <v>183062052</v>
      </c>
      <c r="F106" s="13"/>
      <c r="G106" s="13">
        <v>0</v>
      </c>
    </row>
    <row r="107" spans="1:7" ht="19.149999999999999" x14ac:dyDescent="0.45">
      <c r="A107" s="10" t="s">
        <v>800</v>
      </c>
      <c r="B107" s="10" t="s">
        <v>796</v>
      </c>
      <c r="C107" s="10" t="s">
        <v>63</v>
      </c>
      <c r="D107" s="10" t="s">
        <v>799</v>
      </c>
      <c r="E107" s="20">
        <v>122453406</v>
      </c>
      <c r="F107" s="13" t="s">
        <v>5112</v>
      </c>
      <c r="G107" s="23">
        <v>5992.8696896400006</v>
      </c>
    </row>
    <row r="108" spans="1:7" ht="19.149999999999999" x14ac:dyDescent="0.45">
      <c r="A108" s="10" t="s">
        <v>797</v>
      </c>
      <c r="B108" s="10" t="s">
        <v>796</v>
      </c>
      <c r="C108" s="10" t="s">
        <v>67</v>
      </c>
      <c r="D108" s="10" t="s">
        <v>795</v>
      </c>
      <c r="E108" s="20">
        <v>14393052</v>
      </c>
      <c r="F108" s="13" t="s">
        <v>5111</v>
      </c>
      <c r="G108" s="23">
        <v>734.66455324000003</v>
      </c>
    </row>
    <row r="109" spans="1:7" x14ac:dyDescent="0.45">
      <c r="A109" s="10" t="s">
        <v>1583</v>
      </c>
      <c r="B109" s="10" t="s">
        <v>1579</v>
      </c>
      <c r="C109" s="10" t="s">
        <v>63</v>
      </c>
      <c r="D109" s="10" t="s">
        <v>1582</v>
      </c>
      <c r="E109" s="20">
        <v>2148390472</v>
      </c>
      <c r="F109" s="13" t="s">
        <v>5110</v>
      </c>
      <c r="G109" s="23">
        <v>172.34388365999999</v>
      </c>
    </row>
    <row r="110" spans="1:7" x14ac:dyDescent="0.45">
      <c r="A110" s="10" t="s">
        <v>1580</v>
      </c>
      <c r="B110" s="10" t="s">
        <v>1579</v>
      </c>
      <c r="C110" s="10" t="s">
        <v>67</v>
      </c>
      <c r="D110" s="10" t="s">
        <v>1578</v>
      </c>
      <c r="E110" s="20">
        <v>703995200</v>
      </c>
      <c r="F110" s="13" t="s">
        <v>5109</v>
      </c>
      <c r="G110" s="23">
        <v>34.200086820000003</v>
      </c>
    </row>
    <row r="111" spans="1:7" x14ac:dyDescent="0.45">
      <c r="A111" s="10" t="s">
        <v>794</v>
      </c>
      <c r="B111" s="10" t="s">
        <v>793</v>
      </c>
      <c r="C111" s="10" t="s">
        <v>63</v>
      </c>
      <c r="D111" s="10" t="s">
        <v>792</v>
      </c>
      <c r="E111" s="20">
        <v>91487347</v>
      </c>
      <c r="F111" s="13" t="s">
        <v>5108</v>
      </c>
      <c r="G111" s="23">
        <v>1174.24009875</v>
      </c>
    </row>
    <row r="112" spans="1:7" x14ac:dyDescent="0.45">
      <c r="A112" s="10" t="s">
        <v>19</v>
      </c>
      <c r="B112" s="10" t="s">
        <v>791</v>
      </c>
      <c r="C112" s="10" t="s">
        <v>63</v>
      </c>
      <c r="D112" s="10" t="s">
        <v>790</v>
      </c>
      <c r="E112" s="20">
        <v>707229559</v>
      </c>
      <c r="F112" s="13" t="s">
        <v>5107</v>
      </c>
      <c r="G112" s="23">
        <v>26323.084185979998</v>
      </c>
    </row>
    <row r="113" spans="1:7" x14ac:dyDescent="0.45">
      <c r="A113" s="10" t="s">
        <v>789</v>
      </c>
      <c r="B113" s="10" t="s">
        <v>1243</v>
      </c>
      <c r="C113" s="10" t="s">
        <v>63</v>
      </c>
      <c r="D113" s="10" t="s">
        <v>788</v>
      </c>
      <c r="E113" s="20">
        <v>809480</v>
      </c>
      <c r="F113" s="13" t="s">
        <v>5106</v>
      </c>
      <c r="G113" s="23">
        <v>731.52707599999997</v>
      </c>
    </row>
    <row r="114" spans="1:7" x14ac:dyDescent="0.45">
      <c r="A114" s="10" t="s">
        <v>787</v>
      </c>
      <c r="B114" s="10" t="s">
        <v>1242</v>
      </c>
      <c r="C114" s="10" t="s">
        <v>63</v>
      </c>
      <c r="D114" s="10" t="s">
        <v>785</v>
      </c>
      <c r="E114" s="20">
        <v>28416095</v>
      </c>
      <c r="F114" s="13"/>
      <c r="G114" s="13">
        <v>0</v>
      </c>
    </row>
    <row r="115" spans="1:7" x14ac:dyDescent="0.45">
      <c r="A115" s="10" t="s">
        <v>784</v>
      </c>
      <c r="B115" s="10" t="s">
        <v>783</v>
      </c>
      <c r="C115" s="10" t="s">
        <v>63</v>
      </c>
      <c r="D115" s="10" t="s">
        <v>782</v>
      </c>
      <c r="E115" s="20">
        <v>250126</v>
      </c>
      <c r="F115" s="13">
        <v>69710</v>
      </c>
      <c r="G115" s="23">
        <v>17436.283459999999</v>
      </c>
    </row>
    <row r="116" spans="1:7" x14ac:dyDescent="0.45">
      <c r="A116" s="10" t="s">
        <v>1573</v>
      </c>
      <c r="B116" s="10" t="s">
        <v>1572</v>
      </c>
      <c r="C116" s="10" t="s">
        <v>63</v>
      </c>
      <c r="D116" s="10" t="s">
        <v>1571</v>
      </c>
      <c r="E116" s="20">
        <v>330992</v>
      </c>
      <c r="F116" s="13" t="s">
        <v>5105</v>
      </c>
      <c r="G116" s="23">
        <v>74.572497599999991</v>
      </c>
    </row>
    <row r="117" spans="1:7" x14ac:dyDescent="0.45">
      <c r="A117" s="10" t="s">
        <v>4168</v>
      </c>
      <c r="B117" s="10" t="s">
        <v>4165</v>
      </c>
      <c r="C117" s="10" t="s">
        <v>63</v>
      </c>
      <c r="D117" s="10" t="s">
        <v>4167</v>
      </c>
      <c r="E117" s="20">
        <v>146602782</v>
      </c>
      <c r="F117" s="13" t="s">
        <v>5104</v>
      </c>
      <c r="G117" s="23">
        <v>4874.5425015000001</v>
      </c>
    </row>
    <row r="118" spans="1:7" x14ac:dyDescent="0.45">
      <c r="A118" s="10" t="s">
        <v>4166</v>
      </c>
      <c r="B118" s="10" t="s">
        <v>4165</v>
      </c>
      <c r="C118" s="10" t="s">
        <v>67</v>
      </c>
      <c r="D118" s="10" t="s">
        <v>4164</v>
      </c>
      <c r="E118" s="20">
        <v>14393052</v>
      </c>
      <c r="F118" s="13" t="s">
        <v>5103</v>
      </c>
      <c r="G118" s="23">
        <v>91.223163580000005</v>
      </c>
    </row>
    <row r="119" spans="1:7" x14ac:dyDescent="0.45">
      <c r="A119" s="10" t="s">
        <v>781</v>
      </c>
      <c r="B119" s="10" t="s">
        <v>778</v>
      </c>
      <c r="C119" s="10" t="s">
        <v>63</v>
      </c>
      <c r="D119" s="10" t="s">
        <v>780</v>
      </c>
      <c r="E119" s="20">
        <v>748012</v>
      </c>
      <c r="F119" s="13">
        <v>5425</v>
      </c>
      <c r="G119" s="23">
        <v>4057.9650999999999</v>
      </c>
    </row>
    <row r="120" spans="1:7" x14ac:dyDescent="0.45">
      <c r="A120" s="10" t="s">
        <v>779</v>
      </c>
      <c r="B120" s="10" t="s">
        <v>778</v>
      </c>
      <c r="C120" s="10" t="s">
        <v>67</v>
      </c>
      <c r="D120" s="10" t="s">
        <v>777</v>
      </c>
      <c r="E120" s="20">
        <v>249337</v>
      </c>
      <c r="F120" s="13">
        <v>6796</v>
      </c>
      <c r="G120" s="23">
        <v>1694.494252</v>
      </c>
    </row>
    <row r="121" spans="1:7" x14ac:dyDescent="0.45">
      <c r="A121" s="10" t="s">
        <v>776</v>
      </c>
      <c r="B121" s="10" t="s">
        <v>773</v>
      </c>
      <c r="C121" s="10" t="s">
        <v>63</v>
      </c>
      <c r="D121" s="10" t="s">
        <v>775</v>
      </c>
      <c r="E121" s="20">
        <v>213258000</v>
      </c>
      <c r="F121" s="13" t="s">
        <v>5102</v>
      </c>
      <c r="G121" s="23">
        <v>2538.6232319999999</v>
      </c>
    </row>
    <row r="122" spans="1:7" x14ac:dyDescent="0.45">
      <c r="A122" s="10" t="s">
        <v>774</v>
      </c>
      <c r="B122" s="10" t="s">
        <v>773</v>
      </c>
      <c r="C122" s="10" t="s">
        <v>67</v>
      </c>
      <c r="D122" s="10" t="s">
        <v>772</v>
      </c>
      <c r="E122" s="20">
        <v>71086000</v>
      </c>
      <c r="F122" s="13" t="s">
        <v>5101</v>
      </c>
      <c r="G122" s="23">
        <v>749.81512799999996</v>
      </c>
    </row>
    <row r="123" spans="1:7" x14ac:dyDescent="0.45">
      <c r="A123" s="10" t="s">
        <v>770</v>
      </c>
      <c r="B123" s="10" t="s">
        <v>766</v>
      </c>
      <c r="C123" s="10" t="s">
        <v>63</v>
      </c>
      <c r="D123" s="10" t="s">
        <v>769</v>
      </c>
      <c r="E123" s="20">
        <v>9217583</v>
      </c>
      <c r="F123" s="13" t="s">
        <v>5100</v>
      </c>
      <c r="G123" s="23">
        <v>1983.2551582799999</v>
      </c>
    </row>
    <row r="124" spans="1:7" x14ac:dyDescent="0.45">
      <c r="A124" s="10" t="s">
        <v>767</v>
      </c>
      <c r="B124" s="10" t="s">
        <v>766</v>
      </c>
      <c r="C124" s="10" t="s">
        <v>67</v>
      </c>
      <c r="D124" s="10" t="s">
        <v>765</v>
      </c>
      <c r="E124" s="20">
        <v>1474549</v>
      </c>
      <c r="F124" s="13" t="s">
        <v>1294</v>
      </c>
      <c r="G124" s="23">
        <v>104.73721547</v>
      </c>
    </row>
    <row r="125" spans="1:7" ht="19.149999999999999" x14ac:dyDescent="0.45">
      <c r="A125" s="10" t="s">
        <v>763</v>
      </c>
      <c r="B125" s="10" t="s">
        <v>760</v>
      </c>
      <c r="C125" s="10" t="s">
        <v>63</v>
      </c>
      <c r="D125" s="10" t="s">
        <v>762</v>
      </c>
      <c r="E125" s="20">
        <v>596039612</v>
      </c>
      <c r="F125" s="13" t="s">
        <v>5099</v>
      </c>
      <c r="G125" s="23">
        <v>2442.5703299800002</v>
      </c>
    </row>
    <row r="126" spans="1:7" ht="19.149999999999999" x14ac:dyDescent="0.45">
      <c r="A126" s="10" t="s">
        <v>761</v>
      </c>
      <c r="B126" s="10" t="s">
        <v>760</v>
      </c>
      <c r="C126" s="10" t="s">
        <v>67</v>
      </c>
      <c r="D126" s="10" t="s">
        <v>759</v>
      </c>
      <c r="E126" s="20">
        <v>168993328</v>
      </c>
      <c r="F126" s="13" t="s">
        <v>5098</v>
      </c>
      <c r="G126" s="23">
        <v>556.68092176000005</v>
      </c>
    </row>
    <row r="127" spans="1:7" x14ac:dyDescent="0.45">
      <c r="A127" s="10" t="s">
        <v>757</v>
      </c>
      <c r="B127" s="10" t="s">
        <v>1566</v>
      </c>
      <c r="C127" s="10" t="s">
        <v>63</v>
      </c>
      <c r="D127" s="10" t="s">
        <v>755</v>
      </c>
      <c r="E127" s="20">
        <v>391105645</v>
      </c>
      <c r="F127" s="13" t="s">
        <v>5097</v>
      </c>
      <c r="G127" s="23">
        <v>34558.094792199998</v>
      </c>
    </row>
    <row r="128" spans="1:7" x14ac:dyDescent="0.45">
      <c r="A128" s="10" t="s">
        <v>753</v>
      </c>
      <c r="B128" s="10" t="s">
        <v>749</v>
      </c>
      <c r="C128" s="10" t="s">
        <v>63</v>
      </c>
      <c r="D128" s="10" t="s">
        <v>752</v>
      </c>
      <c r="E128" s="20">
        <v>868998400</v>
      </c>
      <c r="F128" s="13"/>
      <c r="G128" s="13">
        <v>0</v>
      </c>
    </row>
    <row r="129" spans="1:7" x14ac:dyDescent="0.45">
      <c r="A129" s="10" t="s">
        <v>750</v>
      </c>
      <c r="B129" s="10" t="s">
        <v>749</v>
      </c>
      <c r="C129" s="10" t="s">
        <v>67</v>
      </c>
      <c r="D129" s="10" t="s">
        <v>748</v>
      </c>
      <c r="E129" s="20">
        <v>136333440</v>
      </c>
      <c r="F129" s="13" t="s">
        <v>5096</v>
      </c>
      <c r="G129" s="23">
        <v>68.371220159999993</v>
      </c>
    </row>
    <row r="130" spans="1:7" x14ac:dyDescent="0.45">
      <c r="A130" s="10" t="s">
        <v>746</v>
      </c>
      <c r="B130" s="10" t="s">
        <v>745</v>
      </c>
      <c r="C130" s="10" t="s">
        <v>63</v>
      </c>
      <c r="D130" s="10" t="s">
        <v>744</v>
      </c>
      <c r="E130" s="20">
        <v>97460933</v>
      </c>
      <c r="F130" s="13" t="s">
        <v>5095</v>
      </c>
      <c r="G130" s="23">
        <v>14844.27470523</v>
      </c>
    </row>
    <row r="131" spans="1:7" x14ac:dyDescent="0.45">
      <c r="A131" s="10" t="s">
        <v>5094</v>
      </c>
      <c r="B131" s="10" t="s">
        <v>745</v>
      </c>
      <c r="C131" s="10" t="s">
        <v>63</v>
      </c>
      <c r="D131" s="10" t="s">
        <v>5093</v>
      </c>
      <c r="E131" s="20">
        <v>45481897</v>
      </c>
      <c r="F131" s="13"/>
      <c r="G131" s="13">
        <v>0</v>
      </c>
    </row>
    <row r="132" spans="1:7" x14ac:dyDescent="0.45">
      <c r="A132" s="10" t="s">
        <v>742</v>
      </c>
      <c r="B132" s="10" t="s">
        <v>741</v>
      </c>
      <c r="C132" s="10" t="s">
        <v>63</v>
      </c>
      <c r="D132" s="10" t="s">
        <v>740</v>
      </c>
      <c r="E132" s="20">
        <v>50326222</v>
      </c>
      <c r="F132" s="13"/>
      <c r="G132" s="13">
        <v>0</v>
      </c>
    </row>
    <row r="133" spans="1:7" x14ac:dyDescent="0.45">
      <c r="A133" s="10" t="s">
        <v>739</v>
      </c>
      <c r="B133" s="10" t="s">
        <v>1233</v>
      </c>
      <c r="C133" s="10" t="s">
        <v>67</v>
      </c>
      <c r="D133" s="10" t="s">
        <v>737</v>
      </c>
      <c r="E133" s="20">
        <v>450000</v>
      </c>
      <c r="F133" s="13" t="s">
        <v>5092</v>
      </c>
      <c r="G133" s="23">
        <v>28.3095</v>
      </c>
    </row>
    <row r="134" spans="1:7" x14ac:dyDescent="0.45">
      <c r="A134" s="10" t="s">
        <v>736</v>
      </c>
      <c r="B134" s="10" t="s">
        <v>735</v>
      </c>
      <c r="C134" s="10" t="s">
        <v>63</v>
      </c>
      <c r="D134" s="10" t="s">
        <v>734</v>
      </c>
      <c r="E134" s="20">
        <v>19329125000</v>
      </c>
      <c r="F134" s="13" t="s">
        <v>5091</v>
      </c>
      <c r="G134" s="23">
        <v>576.39450750000003</v>
      </c>
    </row>
    <row r="135" spans="1:7" x14ac:dyDescent="0.45">
      <c r="A135" s="10" t="s">
        <v>733</v>
      </c>
      <c r="B135" s="10" t="s">
        <v>732</v>
      </c>
      <c r="C135" s="10" t="s">
        <v>63</v>
      </c>
      <c r="D135" s="10" t="s">
        <v>731</v>
      </c>
      <c r="E135" s="20">
        <v>70675984774</v>
      </c>
      <c r="F135" s="13" t="s">
        <v>5090</v>
      </c>
      <c r="G135" s="23">
        <v>5475.2685404399999</v>
      </c>
    </row>
    <row r="136" spans="1:7" ht="25.5" x14ac:dyDescent="0.45">
      <c r="A136" s="10" t="s">
        <v>730</v>
      </c>
      <c r="B136" s="10" t="s">
        <v>729</v>
      </c>
      <c r="C136" s="10" t="s">
        <v>63</v>
      </c>
      <c r="D136" s="10" t="s">
        <v>728</v>
      </c>
      <c r="E136" s="20">
        <v>884760</v>
      </c>
      <c r="F136" s="13"/>
      <c r="G136" s="13">
        <v>0</v>
      </c>
    </row>
    <row r="137" spans="1:7" x14ac:dyDescent="0.45">
      <c r="A137" s="10" t="s">
        <v>727</v>
      </c>
      <c r="B137" s="10" t="s">
        <v>1231</v>
      </c>
      <c r="C137" s="10" t="s">
        <v>63</v>
      </c>
      <c r="D137" s="10" t="s">
        <v>726</v>
      </c>
      <c r="E137" s="20">
        <v>1785114000</v>
      </c>
      <c r="F137" s="13" t="s">
        <v>5089</v>
      </c>
      <c r="G137" s="23">
        <v>9509.1237665999997</v>
      </c>
    </row>
    <row r="138" spans="1:7" x14ac:dyDescent="0.45">
      <c r="A138" s="10" t="s">
        <v>724</v>
      </c>
      <c r="B138" s="10" t="s">
        <v>1231</v>
      </c>
      <c r="C138" s="10" t="s">
        <v>67</v>
      </c>
      <c r="D138" s="10" t="s">
        <v>722</v>
      </c>
      <c r="E138" s="20">
        <v>119596000</v>
      </c>
      <c r="F138" s="13" t="s">
        <v>5088</v>
      </c>
      <c r="G138" s="23">
        <v>323.81812960000002</v>
      </c>
    </row>
    <row r="139" spans="1:7" x14ac:dyDescent="0.45">
      <c r="A139" s="10" t="s">
        <v>720</v>
      </c>
      <c r="B139" s="10" t="s">
        <v>719</v>
      </c>
      <c r="C139" s="10" t="s">
        <v>63</v>
      </c>
      <c r="D139" s="10" t="s">
        <v>718</v>
      </c>
      <c r="E139" s="20">
        <v>71519265</v>
      </c>
      <c r="F139" s="13" t="s">
        <v>5087</v>
      </c>
      <c r="G139" s="23">
        <v>820.18293101999996</v>
      </c>
    </row>
    <row r="140" spans="1:7" x14ac:dyDescent="0.45">
      <c r="A140" s="10" t="s">
        <v>21</v>
      </c>
      <c r="B140" s="10" t="s">
        <v>716</v>
      </c>
      <c r="C140" s="10" t="s">
        <v>63</v>
      </c>
      <c r="D140" s="10" t="s">
        <v>715</v>
      </c>
      <c r="E140" s="20">
        <v>850563255</v>
      </c>
      <c r="F140" s="13" t="s">
        <v>5086</v>
      </c>
      <c r="G140" s="23">
        <v>1706144.8332044999</v>
      </c>
    </row>
    <row r="141" spans="1:7" x14ac:dyDescent="0.45">
      <c r="A141" s="10" t="s">
        <v>713</v>
      </c>
      <c r="B141" s="10" t="s">
        <v>710</v>
      </c>
      <c r="C141" s="10" t="s">
        <v>63</v>
      </c>
      <c r="D141" s="10" t="s">
        <v>712</v>
      </c>
      <c r="E141" s="20">
        <v>1140300</v>
      </c>
      <c r="F141" s="13" t="s">
        <v>5085</v>
      </c>
      <c r="G141" s="23">
        <v>6834.8441700000003</v>
      </c>
    </row>
    <row r="142" spans="1:7" x14ac:dyDescent="0.45">
      <c r="A142" s="10" t="s">
        <v>711</v>
      </c>
      <c r="B142" s="10" t="s">
        <v>710</v>
      </c>
      <c r="C142" s="10" t="s">
        <v>67</v>
      </c>
      <c r="D142" s="10" t="s">
        <v>709</v>
      </c>
      <c r="E142" s="20">
        <v>347700</v>
      </c>
      <c r="F142" s="13" t="s">
        <v>5084</v>
      </c>
      <c r="G142" s="23">
        <v>617.30658000000005</v>
      </c>
    </row>
    <row r="143" spans="1:7" ht="19.149999999999999" x14ac:dyDescent="0.45">
      <c r="A143" s="10" t="s">
        <v>708</v>
      </c>
      <c r="B143" s="10" t="s">
        <v>707</v>
      </c>
      <c r="C143" s="10" t="s">
        <v>63</v>
      </c>
      <c r="D143" s="10" t="s">
        <v>706</v>
      </c>
      <c r="E143" s="20">
        <v>155521950</v>
      </c>
      <c r="F143" s="13" t="s">
        <v>5083</v>
      </c>
      <c r="G143" s="23">
        <v>451.10696817000002</v>
      </c>
    </row>
    <row r="144" spans="1:7" x14ac:dyDescent="0.45">
      <c r="A144" s="10" t="s">
        <v>705</v>
      </c>
      <c r="B144" s="10" t="s">
        <v>701</v>
      </c>
      <c r="C144" s="10" t="s">
        <v>63</v>
      </c>
      <c r="D144" s="10" t="s">
        <v>704</v>
      </c>
      <c r="E144" s="20">
        <v>926021679</v>
      </c>
      <c r="F144" s="13" t="s">
        <v>5082</v>
      </c>
      <c r="G144" s="23">
        <v>6114.5211464399999</v>
      </c>
    </row>
    <row r="145" spans="1:7" x14ac:dyDescent="0.45">
      <c r="A145" s="10" t="s">
        <v>702</v>
      </c>
      <c r="B145" s="10" t="s">
        <v>701</v>
      </c>
      <c r="C145" s="10" t="s">
        <v>67</v>
      </c>
      <c r="D145" s="10" t="s">
        <v>700</v>
      </c>
      <c r="E145" s="20">
        <v>93264311</v>
      </c>
      <c r="F145" s="13" t="s">
        <v>5081</v>
      </c>
      <c r="G145" s="23">
        <v>1620.46740363</v>
      </c>
    </row>
    <row r="146" spans="1:7" x14ac:dyDescent="0.45">
      <c r="A146" s="10" t="s">
        <v>20</v>
      </c>
      <c r="B146" s="10" t="s">
        <v>1226</v>
      </c>
      <c r="C146" s="10" t="s">
        <v>63</v>
      </c>
      <c r="D146" s="10" t="s">
        <v>697</v>
      </c>
      <c r="E146" s="20">
        <v>103030215</v>
      </c>
      <c r="F146" s="13" t="s">
        <v>5080</v>
      </c>
      <c r="G146" s="23">
        <v>57789.647593499998</v>
      </c>
    </row>
    <row r="147" spans="1:7" x14ac:dyDescent="0.45">
      <c r="A147" s="10" t="s">
        <v>696</v>
      </c>
      <c r="B147" s="10" t="s">
        <v>695</v>
      </c>
      <c r="C147" s="10" t="s">
        <v>63</v>
      </c>
      <c r="D147" s="10" t="s">
        <v>694</v>
      </c>
      <c r="E147" s="20">
        <v>52940000</v>
      </c>
      <c r="F147" s="13" t="s">
        <v>5079</v>
      </c>
      <c r="G147" s="23">
        <v>772.44754</v>
      </c>
    </row>
    <row r="148" spans="1:7" x14ac:dyDescent="0.45">
      <c r="A148" s="10" t="s">
        <v>692</v>
      </c>
      <c r="B148" s="10" t="s">
        <v>688</v>
      </c>
      <c r="C148" s="10" t="s">
        <v>63</v>
      </c>
      <c r="D148" s="10" t="s">
        <v>691</v>
      </c>
      <c r="E148" s="20">
        <v>463838268</v>
      </c>
      <c r="F148" s="13" t="s">
        <v>5078</v>
      </c>
      <c r="G148" s="23">
        <v>1497.2235452800001</v>
      </c>
    </row>
    <row r="149" spans="1:7" x14ac:dyDescent="0.45">
      <c r="A149" s="10" t="s">
        <v>689</v>
      </c>
      <c r="B149" s="10" t="s">
        <v>688</v>
      </c>
      <c r="C149" s="10" t="s">
        <v>67</v>
      </c>
      <c r="D149" s="10" t="s">
        <v>687</v>
      </c>
      <c r="E149" s="20">
        <v>145673254</v>
      </c>
      <c r="F149" s="13" t="s">
        <v>5077</v>
      </c>
      <c r="G149" s="23">
        <v>350.66465702999994</v>
      </c>
    </row>
    <row r="150" spans="1:7" x14ac:dyDescent="0.45">
      <c r="A150" s="10" t="s">
        <v>23</v>
      </c>
      <c r="B150" s="10" t="s">
        <v>685</v>
      </c>
      <c r="C150" s="10" t="s">
        <v>63</v>
      </c>
      <c r="D150" s="10" t="s">
        <v>684</v>
      </c>
      <c r="E150" s="20">
        <v>11174330000</v>
      </c>
      <c r="F150" s="13" t="s">
        <v>5076</v>
      </c>
      <c r="G150" s="23">
        <v>116715.87685</v>
      </c>
    </row>
    <row r="151" spans="1:7" x14ac:dyDescent="0.45">
      <c r="A151" s="10" t="s">
        <v>2882</v>
      </c>
      <c r="B151" s="10" t="s">
        <v>2881</v>
      </c>
      <c r="C151" s="10" t="s">
        <v>63</v>
      </c>
      <c r="D151" s="10" t="s">
        <v>2880</v>
      </c>
      <c r="E151" s="20">
        <v>1471982</v>
      </c>
      <c r="F151" s="13" t="s">
        <v>5075</v>
      </c>
      <c r="G151" s="23">
        <v>4891.8377806000008</v>
      </c>
    </row>
    <row r="152" spans="1:7" ht="25.5" x14ac:dyDescent="0.45">
      <c r="A152" s="10" t="s">
        <v>682</v>
      </c>
      <c r="B152" s="10" t="s">
        <v>681</v>
      </c>
      <c r="C152" s="10" t="s">
        <v>63</v>
      </c>
      <c r="D152" s="10" t="s">
        <v>680</v>
      </c>
      <c r="E152" s="20">
        <v>523220826</v>
      </c>
      <c r="F152" s="13"/>
      <c r="G152" s="13">
        <v>0</v>
      </c>
    </row>
    <row r="153" spans="1:7" x14ac:dyDescent="0.45">
      <c r="A153" s="10" t="s">
        <v>679</v>
      </c>
      <c r="B153" s="10" t="s">
        <v>677</v>
      </c>
      <c r="C153" s="10" t="s">
        <v>63</v>
      </c>
      <c r="D153" s="10" t="s">
        <v>676</v>
      </c>
      <c r="E153" s="20">
        <v>99474705</v>
      </c>
      <c r="F153" s="13" t="s">
        <v>5074</v>
      </c>
      <c r="G153" s="23">
        <v>43957.872139500003</v>
      </c>
    </row>
    <row r="154" spans="1:7" x14ac:dyDescent="0.45">
      <c r="A154" s="10" t="s">
        <v>678</v>
      </c>
      <c r="B154" s="10" t="s">
        <v>677</v>
      </c>
      <c r="C154" s="10" t="s">
        <v>67</v>
      </c>
      <c r="D154" s="10" t="s">
        <v>676</v>
      </c>
      <c r="E154" s="20">
        <v>33056875</v>
      </c>
      <c r="F154" s="13" t="s">
        <v>5073</v>
      </c>
      <c r="G154" s="23">
        <v>12029.396812499999</v>
      </c>
    </row>
    <row r="155" spans="1:7" x14ac:dyDescent="0.45">
      <c r="A155" s="10" t="s">
        <v>26</v>
      </c>
      <c r="B155" s="10" t="s">
        <v>1221</v>
      </c>
      <c r="C155" s="10" t="s">
        <v>63</v>
      </c>
      <c r="D155" s="10" t="s">
        <v>674</v>
      </c>
      <c r="E155" s="20">
        <v>620000000</v>
      </c>
      <c r="F155" s="13" t="s">
        <v>5072</v>
      </c>
      <c r="G155" s="23">
        <v>449314</v>
      </c>
    </row>
    <row r="156" spans="1:7" x14ac:dyDescent="0.45">
      <c r="A156" s="10" t="s">
        <v>25</v>
      </c>
      <c r="B156" s="10" t="s">
        <v>1544</v>
      </c>
      <c r="C156" s="10" t="s">
        <v>63</v>
      </c>
      <c r="D156" s="10" t="s">
        <v>672</v>
      </c>
      <c r="E156" s="20">
        <v>94561355</v>
      </c>
      <c r="F156" s="13" t="s">
        <v>5071</v>
      </c>
      <c r="G156" s="23">
        <v>456929.9234955</v>
      </c>
    </row>
    <row r="157" spans="1:7" x14ac:dyDescent="0.45">
      <c r="A157" s="10" t="s">
        <v>671</v>
      </c>
      <c r="B157" s="10" t="s">
        <v>670</v>
      </c>
      <c r="C157" s="10" t="s">
        <v>63</v>
      </c>
      <c r="D157" s="10" t="s">
        <v>669</v>
      </c>
      <c r="E157" s="20">
        <v>398272</v>
      </c>
      <c r="F157" s="13" t="s">
        <v>5070</v>
      </c>
      <c r="G157" s="23">
        <v>2374.1790464000001</v>
      </c>
    </row>
    <row r="158" spans="1:7" x14ac:dyDescent="0.45">
      <c r="A158" s="10" t="s">
        <v>668</v>
      </c>
      <c r="B158" s="10" t="s">
        <v>665</v>
      </c>
      <c r="C158" s="10" t="s">
        <v>63</v>
      </c>
      <c r="D158" s="10" t="s">
        <v>667</v>
      </c>
      <c r="E158" s="20">
        <v>79829200</v>
      </c>
      <c r="F158" s="13" t="s">
        <v>5069</v>
      </c>
      <c r="G158" s="23">
        <v>39754.143307999999</v>
      </c>
    </row>
    <row r="159" spans="1:7" x14ac:dyDescent="0.45">
      <c r="A159" s="10" t="s">
        <v>666</v>
      </c>
      <c r="B159" s="10" t="s">
        <v>665</v>
      </c>
      <c r="C159" s="10" t="s">
        <v>67</v>
      </c>
      <c r="D159" s="10" t="s">
        <v>664</v>
      </c>
      <c r="E159" s="20">
        <v>15965850</v>
      </c>
      <c r="F159" s="13" t="s">
        <v>5068</v>
      </c>
      <c r="G159" s="23">
        <v>8161.2635444999996</v>
      </c>
    </row>
    <row r="160" spans="1:7" x14ac:dyDescent="0.45">
      <c r="A160" s="10" t="s">
        <v>663</v>
      </c>
      <c r="B160" s="10" t="s">
        <v>662</v>
      </c>
      <c r="C160" s="10" t="s">
        <v>63</v>
      </c>
      <c r="D160" s="10" t="s">
        <v>661</v>
      </c>
      <c r="E160" s="20">
        <v>48500000</v>
      </c>
      <c r="F160" s="13" t="s">
        <v>5067</v>
      </c>
      <c r="G160" s="23">
        <v>134.054</v>
      </c>
    </row>
    <row r="161" spans="1:7" x14ac:dyDescent="0.45">
      <c r="A161" s="10" t="s">
        <v>659</v>
      </c>
      <c r="B161" s="10" t="s">
        <v>656</v>
      </c>
      <c r="C161" s="10" t="s">
        <v>63</v>
      </c>
      <c r="D161" s="10" t="s">
        <v>658</v>
      </c>
      <c r="E161" s="20">
        <v>121847780</v>
      </c>
      <c r="F161" s="13" t="s">
        <v>5066</v>
      </c>
      <c r="G161" s="23">
        <v>378.45920468000003</v>
      </c>
    </row>
    <row r="162" spans="1:7" x14ac:dyDescent="0.45">
      <c r="A162" s="10" t="s">
        <v>657</v>
      </c>
      <c r="B162" s="10" t="s">
        <v>656</v>
      </c>
      <c r="C162" s="10" t="s">
        <v>67</v>
      </c>
      <c r="D162" s="10" t="s">
        <v>655</v>
      </c>
      <c r="E162" s="20">
        <v>10652220</v>
      </c>
      <c r="F162" s="13" t="s">
        <v>5065</v>
      </c>
      <c r="G162" s="23">
        <v>33.068751769999999</v>
      </c>
    </row>
    <row r="163" spans="1:7" x14ac:dyDescent="0.45">
      <c r="A163" s="10" t="s">
        <v>653</v>
      </c>
      <c r="B163" s="10" t="s">
        <v>652</v>
      </c>
      <c r="C163" s="10" t="s">
        <v>63</v>
      </c>
      <c r="D163" s="10" t="s">
        <v>651</v>
      </c>
      <c r="E163" s="20">
        <v>271745594</v>
      </c>
      <c r="F163" s="13" t="s">
        <v>5064</v>
      </c>
      <c r="G163" s="23">
        <v>237016.50708679997</v>
      </c>
    </row>
    <row r="164" spans="1:7" x14ac:dyDescent="0.45">
      <c r="A164" s="10" t="s">
        <v>650</v>
      </c>
      <c r="B164" s="10" t="s">
        <v>649</v>
      </c>
      <c r="C164" s="10" t="s">
        <v>63</v>
      </c>
      <c r="D164" s="10" t="s">
        <v>648</v>
      </c>
      <c r="E164" s="20">
        <v>55000000</v>
      </c>
      <c r="F164" s="13"/>
      <c r="G164" s="13">
        <v>0</v>
      </c>
    </row>
    <row r="165" spans="1:7" x14ac:dyDescent="0.45">
      <c r="A165" s="10" t="s">
        <v>1538</v>
      </c>
      <c r="B165" s="10" t="s">
        <v>1537</v>
      </c>
      <c r="C165" s="10" t="s">
        <v>63</v>
      </c>
      <c r="D165" s="10" t="s">
        <v>1536</v>
      </c>
      <c r="E165" s="20">
        <v>5912490</v>
      </c>
      <c r="F165" s="13">
        <v>7340</v>
      </c>
      <c r="G165" s="23">
        <v>43397.676599999999</v>
      </c>
    </row>
    <row r="166" spans="1:7" x14ac:dyDescent="0.45">
      <c r="A166" s="10" t="s">
        <v>647</v>
      </c>
      <c r="B166" s="10" t="s">
        <v>1219</v>
      </c>
      <c r="C166" s="10" t="s">
        <v>63</v>
      </c>
      <c r="D166" s="10" t="s">
        <v>645</v>
      </c>
      <c r="E166" s="20">
        <v>270650000</v>
      </c>
      <c r="F166" s="13" t="s">
        <v>5063</v>
      </c>
      <c r="G166" s="23">
        <v>15548.842500000001</v>
      </c>
    </row>
    <row r="167" spans="1:7" x14ac:dyDescent="0.45">
      <c r="A167" s="10" t="s">
        <v>640</v>
      </c>
      <c r="B167" s="10" t="s">
        <v>639</v>
      </c>
      <c r="C167" s="10" t="s">
        <v>63</v>
      </c>
      <c r="D167" s="10" t="s">
        <v>638</v>
      </c>
      <c r="E167" s="20">
        <v>164640000</v>
      </c>
      <c r="F167" s="13" t="s">
        <v>5062</v>
      </c>
      <c r="G167" s="23">
        <v>856.27617599999996</v>
      </c>
    </row>
    <row r="168" spans="1:7" ht="19.149999999999999" x14ac:dyDescent="0.45">
      <c r="A168" s="10" t="s">
        <v>637</v>
      </c>
      <c r="B168" s="10" t="s">
        <v>1533</v>
      </c>
      <c r="C168" s="10" t="s">
        <v>63</v>
      </c>
      <c r="D168" s="10" t="s">
        <v>635</v>
      </c>
      <c r="E168" s="20">
        <v>992106324</v>
      </c>
      <c r="F168" s="13" t="s">
        <v>5061</v>
      </c>
      <c r="G168" s="23">
        <v>5848.8636225099999</v>
      </c>
    </row>
    <row r="169" spans="1:7" x14ac:dyDescent="0.45">
      <c r="A169" s="10" t="s">
        <v>633</v>
      </c>
      <c r="B169" s="10" t="s">
        <v>632</v>
      </c>
      <c r="C169" s="10" t="s">
        <v>63</v>
      </c>
      <c r="D169" s="10" t="s">
        <v>631</v>
      </c>
      <c r="E169" s="20">
        <v>42217941468</v>
      </c>
      <c r="F169" s="13" t="s">
        <v>5060</v>
      </c>
      <c r="G169" s="23">
        <v>24625.725258279999</v>
      </c>
    </row>
    <row r="170" spans="1:7" x14ac:dyDescent="0.45">
      <c r="A170" s="10" t="s">
        <v>2865</v>
      </c>
      <c r="B170" s="10" t="s">
        <v>2862</v>
      </c>
      <c r="C170" s="10" t="s">
        <v>63</v>
      </c>
      <c r="D170" s="10" t="s">
        <v>386</v>
      </c>
      <c r="E170" s="20">
        <v>47871694416</v>
      </c>
      <c r="F170" s="13" t="s">
        <v>5059</v>
      </c>
      <c r="G170" s="23">
        <v>94020.007833020005</v>
      </c>
    </row>
    <row r="171" spans="1:7" x14ac:dyDescent="0.45">
      <c r="A171" s="10" t="s">
        <v>2863</v>
      </c>
      <c r="B171" s="10" t="s">
        <v>2862</v>
      </c>
      <c r="C171" s="10" t="s">
        <v>67</v>
      </c>
      <c r="D171" s="10" t="s">
        <v>382</v>
      </c>
      <c r="E171" s="20">
        <v>2075149384</v>
      </c>
      <c r="F171" s="13" t="s">
        <v>5058</v>
      </c>
      <c r="G171" s="23">
        <v>2515.70359822</v>
      </c>
    </row>
    <row r="172" spans="1:7" x14ac:dyDescent="0.45">
      <c r="A172" s="10" t="s">
        <v>629</v>
      </c>
      <c r="B172" s="10" t="s">
        <v>628</v>
      </c>
      <c r="C172" s="10" t="s">
        <v>63</v>
      </c>
      <c r="D172" s="10" t="s">
        <v>627</v>
      </c>
      <c r="E172" s="20">
        <v>29532052</v>
      </c>
      <c r="F172" s="13" t="s">
        <v>5057</v>
      </c>
      <c r="G172" s="23">
        <v>777.87424967999993</v>
      </c>
    </row>
    <row r="173" spans="1:7" x14ac:dyDescent="0.45">
      <c r="A173" s="10" t="s">
        <v>5056</v>
      </c>
      <c r="B173" s="10" t="s">
        <v>628</v>
      </c>
      <c r="C173" s="10" t="s">
        <v>63</v>
      </c>
      <c r="D173" s="10" t="s">
        <v>5055</v>
      </c>
      <c r="E173" s="20">
        <v>26560436</v>
      </c>
      <c r="F173" s="13"/>
      <c r="G173" s="13">
        <v>0</v>
      </c>
    </row>
    <row r="174" spans="1:7" x14ac:dyDescent="0.45">
      <c r="A174" s="10" t="s">
        <v>625</v>
      </c>
      <c r="B174" s="10" t="s">
        <v>624</v>
      </c>
      <c r="C174" s="10" t="s">
        <v>63</v>
      </c>
      <c r="D174" s="10" t="s">
        <v>623</v>
      </c>
      <c r="E174" s="20">
        <v>112697817043</v>
      </c>
      <c r="F174" s="13" t="s">
        <v>5054</v>
      </c>
      <c r="G174" s="23">
        <v>19362.611946159999</v>
      </c>
    </row>
    <row r="175" spans="1:7" x14ac:dyDescent="0.45">
      <c r="A175" s="10" t="s">
        <v>621</v>
      </c>
      <c r="B175" s="10" t="s">
        <v>620</v>
      </c>
      <c r="C175" s="10" t="s">
        <v>63</v>
      </c>
      <c r="D175" s="10" t="s">
        <v>619</v>
      </c>
      <c r="E175" s="20">
        <v>94815163249</v>
      </c>
      <c r="F175" s="13" t="s">
        <v>5053</v>
      </c>
      <c r="G175" s="23">
        <v>8374.0752181499993</v>
      </c>
    </row>
    <row r="176" spans="1:7" x14ac:dyDescent="0.45">
      <c r="A176" s="10" t="s">
        <v>617</v>
      </c>
      <c r="B176" s="10" t="s">
        <v>616</v>
      </c>
      <c r="C176" s="10" t="s">
        <v>63</v>
      </c>
      <c r="D176" s="10" t="s">
        <v>615</v>
      </c>
      <c r="E176" s="20">
        <v>87430485711</v>
      </c>
      <c r="F176" s="13" t="s">
        <v>5052</v>
      </c>
      <c r="G176" s="23">
        <v>18420.72903445</v>
      </c>
    </row>
    <row r="177" spans="1:7" x14ac:dyDescent="0.45">
      <c r="A177" s="10" t="s">
        <v>613</v>
      </c>
      <c r="B177" s="10" t="s">
        <v>612</v>
      </c>
      <c r="C177" s="10" t="s">
        <v>63</v>
      </c>
      <c r="D177" s="10" t="s">
        <v>611</v>
      </c>
      <c r="E177" s="20">
        <v>178577801146</v>
      </c>
      <c r="F177" s="13" t="s">
        <v>5051</v>
      </c>
      <c r="G177" s="23">
        <v>13361.19108174</v>
      </c>
    </row>
    <row r="178" spans="1:7" x14ac:dyDescent="0.45">
      <c r="A178" s="10" t="s">
        <v>609</v>
      </c>
      <c r="B178" s="10" t="s">
        <v>608</v>
      </c>
      <c r="C178" s="10" t="s">
        <v>63</v>
      </c>
      <c r="D178" s="10" t="s">
        <v>607</v>
      </c>
      <c r="E178" s="20">
        <v>49811096064</v>
      </c>
      <c r="F178" s="13" t="s">
        <v>5050</v>
      </c>
      <c r="G178" s="23">
        <v>2591.1732172500001</v>
      </c>
    </row>
    <row r="179" spans="1:7" x14ac:dyDescent="0.45">
      <c r="A179" s="10" t="s">
        <v>605</v>
      </c>
      <c r="B179" s="10" t="s">
        <v>604</v>
      </c>
      <c r="C179" s="10" t="s">
        <v>63</v>
      </c>
      <c r="D179" s="10" t="s">
        <v>603</v>
      </c>
      <c r="E179" s="20">
        <v>95785923138</v>
      </c>
      <c r="F179" s="13" t="s">
        <v>5049</v>
      </c>
      <c r="G179" s="23">
        <v>6197.3492270299994</v>
      </c>
    </row>
    <row r="180" spans="1:7" ht="19.149999999999999" x14ac:dyDescent="0.45">
      <c r="A180" s="10" t="s">
        <v>601</v>
      </c>
      <c r="B180" s="10" t="s">
        <v>600</v>
      </c>
      <c r="C180" s="10" t="s">
        <v>63</v>
      </c>
      <c r="D180" s="10" t="s">
        <v>599</v>
      </c>
      <c r="E180" s="20">
        <v>1345037710</v>
      </c>
      <c r="F180" s="13" t="s">
        <v>5048</v>
      </c>
      <c r="G180" s="23">
        <v>365.55434881999997</v>
      </c>
    </row>
    <row r="181" spans="1:7" x14ac:dyDescent="0.45">
      <c r="A181" s="10" t="s">
        <v>597</v>
      </c>
      <c r="B181" s="10" t="s">
        <v>596</v>
      </c>
      <c r="C181" s="10" t="s">
        <v>63</v>
      </c>
      <c r="D181" s="10" t="s">
        <v>595</v>
      </c>
      <c r="E181" s="20">
        <v>39749359700</v>
      </c>
      <c r="F181" s="13" t="s">
        <v>5047</v>
      </c>
      <c r="G181" s="23">
        <v>52540.703651459997</v>
      </c>
    </row>
    <row r="182" spans="1:7" x14ac:dyDescent="0.45">
      <c r="A182" s="10" t="s">
        <v>593</v>
      </c>
      <c r="B182" s="10" t="s">
        <v>592</v>
      </c>
      <c r="C182" s="10" t="s">
        <v>63</v>
      </c>
      <c r="D182" s="10" t="s">
        <v>591</v>
      </c>
      <c r="E182" s="20">
        <v>48707091574</v>
      </c>
      <c r="F182" s="13" t="s">
        <v>5046</v>
      </c>
      <c r="G182" s="23">
        <v>73469.776930220003</v>
      </c>
    </row>
    <row r="183" spans="1:7" x14ac:dyDescent="0.45">
      <c r="A183" s="10" t="s">
        <v>589</v>
      </c>
      <c r="B183" s="10" t="s">
        <v>588</v>
      </c>
      <c r="C183" s="10" t="s">
        <v>63</v>
      </c>
      <c r="D183" s="10" t="s">
        <v>587</v>
      </c>
      <c r="E183" s="20">
        <v>28249359700</v>
      </c>
      <c r="F183" s="13" t="s">
        <v>5045</v>
      </c>
      <c r="G183" s="23">
        <v>12497.51673128</v>
      </c>
    </row>
    <row r="184" spans="1:7" x14ac:dyDescent="0.45">
      <c r="A184" s="10" t="s">
        <v>585</v>
      </c>
      <c r="B184" s="10" t="s">
        <v>584</v>
      </c>
      <c r="C184" s="10" t="s">
        <v>63</v>
      </c>
      <c r="D184" s="10" t="s">
        <v>583</v>
      </c>
      <c r="E184" s="20">
        <v>100000000</v>
      </c>
      <c r="F184" s="13"/>
      <c r="G184" s="13">
        <v>0</v>
      </c>
    </row>
    <row r="185" spans="1:7" x14ac:dyDescent="0.45">
      <c r="A185" s="10" t="s">
        <v>28</v>
      </c>
      <c r="B185" s="10" t="s">
        <v>1518</v>
      </c>
      <c r="C185" s="10" t="s">
        <v>63</v>
      </c>
      <c r="D185" s="10" t="s">
        <v>580</v>
      </c>
      <c r="E185" s="20">
        <v>282215500</v>
      </c>
      <c r="F185" s="13" t="s">
        <v>5044</v>
      </c>
      <c r="G185" s="23">
        <v>56976.487294999999</v>
      </c>
    </row>
    <row r="186" spans="1:7" x14ac:dyDescent="0.45">
      <c r="A186" s="10" t="s">
        <v>578</v>
      </c>
      <c r="B186" s="10" t="s">
        <v>574</v>
      </c>
      <c r="C186" s="10" t="s">
        <v>63</v>
      </c>
      <c r="D186" s="10" t="s">
        <v>577</v>
      </c>
      <c r="E186" s="20">
        <v>416270745</v>
      </c>
      <c r="F186" s="13" t="s">
        <v>5043</v>
      </c>
      <c r="G186" s="23">
        <v>84835.977830999997</v>
      </c>
    </row>
    <row r="187" spans="1:7" x14ac:dyDescent="0.45">
      <c r="A187" s="10" t="s">
        <v>575</v>
      </c>
      <c r="B187" s="10" t="s">
        <v>574</v>
      </c>
      <c r="C187" s="10" t="s">
        <v>67</v>
      </c>
      <c r="D187" s="10" t="s">
        <v>573</v>
      </c>
      <c r="E187" s="20">
        <v>138756915</v>
      </c>
      <c r="F187" s="13" t="s">
        <v>5042</v>
      </c>
      <c r="G187" s="23">
        <v>16564.8005127</v>
      </c>
    </row>
    <row r="188" spans="1:7" x14ac:dyDescent="0.45">
      <c r="A188" s="10" t="s">
        <v>24</v>
      </c>
      <c r="B188" s="10" t="s">
        <v>571</v>
      </c>
      <c r="C188" s="10" t="s">
        <v>63</v>
      </c>
      <c r="D188" s="10" t="s">
        <v>570</v>
      </c>
      <c r="E188" s="20">
        <v>2066413562</v>
      </c>
      <c r="F188" s="13" t="s">
        <v>5041</v>
      </c>
      <c r="G188" s="23">
        <v>507779.80459026003</v>
      </c>
    </row>
    <row r="189" spans="1:7" x14ac:dyDescent="0.45">
      <c r="A189" s="10" t="s">
        <v>568</v>
      </c>
      <c r="B189" s="10" t="s">
        <v>565</v>
      </c>
      <c r="C189" s="10" t="s">
        <v>63</v>
      </c>
      <c r="D189" s="10" t="s">
        <v>567</v>
      </c>
      <c r="E189" s="20">
        <v>357158757</v>
      </c>
      <c r="F189" s="13"/>
      <c r="G189" s="13">
        <v>0</v>
      </c>
    </row>
    <row r="190" spans="1:7" x14ac:dyDescent="0.45">
      <c r="A190" s="10" t="s">
        <v>566</v>
      </c>
      <c r="B190" s="10" t="s">
        <v>565</v>
      </c>
      <c r="C190" s="10" t="s">
        <v>67</v>
      </c>
      <c r="D190" s="10" t="s">
        <v>564</v>
      </c>
      <c r="E190" s="20">
        <v>118405759</v>
      </c>
      <c r="F190" s="13" t="s">
        <v>5040</v>
      </c>
      <c r="G190" s="23">
        <v>35.367800209999999</v>
      </c>
    </row>
    <row r="191" spans="1:7" x14ac:dyDescent="0.45">
      <c r="A191" s="10" t="s">
        <v>22</v>
      </c>
      <c r="B191" s="10" t="s">
        <v>563</v>
      </c>
      <c r="C191" s="10" t="s">
        <v>63</v>
      </c>
      <c r="D191" s="10" t="s">
        <v>562</v>
      </c>
      <c r="E191" s="20">
        <v>179768227</v>
      </c>
      <c r="F191" s="13" t="s">
        <v>5039</v>
      </c>
      <c r="G191" s="23">
        <v>43031.120496989999</v>
      </c>
    </row>
    <row r="192" spans="1:7" x14ac:dyDescent="0.45">
      <c r="A192" s="10" t="s">
        <v>560</v>
      </c>
      <c r="B192" s="10" t="s">
        <v>559</v>
      </c>
      <c r="C192" s="10" t="s">
        <v>63</v>
      </c>
      <c r="D192" s="10" t="s">
        <v>558</v>
      </c>
      <c r="E192" s="20">
        <v>11789500</v>
      </c>
      <c r="F192" s="13"/>
      <c r="G192" s="13">
        <v>0</v>
      </c>
    </row>
    <row r="193" spans="1:7" x14ac:dyDescent="0.45">
      <c r="A193" s="10" t="s">
        <v>1508</v>
      </c>
      <c r="B193" s="10" t="s">
        <v>1507</v>
      </c>
      <c r="C193" s="10" t="s">
        <v>63</v>
      </c>
      <c r="D193" s="10" t="s">
        <v>1506</v>
      </c>
      <c r="E193" s="20">
        <v>28014000</v>
      </c>
      <c r="F193" s="13" t="s">
        <v>5038</v>
      </c>
      <c r="G193" s="23">
        <v>163.937928</v>
      </c>
    </row>
    <row r="194" spans="1:7" x14ac:dyDescent="0.45">
      <c r="A194" s="10" t="s">
        <v>557</v>
      </c>
      <c r="B194" s="10" t="s">
        <v>556</v>
      </c>
      <c r="C194" s="10" t="s">
        <v>63</v>
      </c>
      <c r="D194" s="10" t="s">
        <v>555</v>
      </c>
      <c r="E194" s="20">
        <v>8038896</v>
      </c>
      <c r="F194" s="13" t="s">
        <v>5037</v>
      </c>
      <c r="G194" s="23">
        <v>1133.80589184</v>
      </c>
    </row>
    <row r="195" spans="1:7" ht="19.149999999999999" x14ac:dyDescent="0.45">
      <c r="A195" s="10" t="s">
        <v>554</v>
      </c>
      <c r="B195" s="10" t="s">
        <v>1502</v>
      </c>
      <c r="C195" s="10" t="s">
        <v>63</v>
      </c>
      <c r="D195" s="10" t="s">
        <v>553</v>
      </c>
      <c r="E195" s="20">
        <v>1611256000</v>
      </c>
      <c r="F195" s="13" t="s">
        <v>5036</v>
      </c>
      <c r="G195" s="23">
        <v>47267.806016000002</v>
      </c>
    </row>
    <row r="196" spans="1:7" ht="19.149999999999999" x14ac:dyDescent="0.45">
      <c r="A196" s="10" t="s">
        <v>551</v>
      </c>
      <c r="B196" s="10" t="s">
        <v>1502</v>
      </c>
      <c r="C196" s="10" t="s">
        <v>67</v>
      </c>
      <c r="D196" s="10" t="s">
        <v>549</v>
      </c>
      <c r="E196" s="20">
        <v>218983750</v>
      </c>
      <c r="F196" s="13" t="s">
        <v>5035</v>
      </c>
      <c r="G196" s="23">
        <v>5332.2543125000002</v>
      </c>
    </row>
    <row r="197" spans="1:7" x14ac:dyDescent="0.45">
      <c r="A197" s="10" t="s">
        <v>547</v>
      </c>
      <c r="B197" s="10" t="s">
        <v>546</v>
      </c>
      <c r="C197" s="10" t="s">
        <v>63</v>
      </c>
      <c r="D197" s="10" t="s">
        <v>545</v>
      </c>
      <c r="E197" s="20">
        <v>63731171</v>
      </c>
      <c r="F197" s="13" t="s">
        <v>5034</v>
      </c>
      <c r="G197" s="23">
        <v>1246.83662944</v>
      </c>
    </row>
    <row r="198" spans="1:7" ht="19.149999999999999" x14ac:dyDescent="0.45">
      <c r="A198" s="10" t="s">
        <v>29</v>
      </c>
      <c r="B198" s="10" t="s">
        <v>2837</v>
      </c>
      <c r="C198" s="10" t="s">
        <v>63</v>
      </c>
      <c r="D198" s="10" t="s">
        <v>542</v>
      </c>
      <c r="E198" s="20">
        <v>5993227240</v>
      </c>
      <c r="F198" s="13" t="s">
        <v>5033</v>
      </c>
      <c r="G198" s="23">
        <v>364987.53891599999</v>
      </c>
    </row>
    <row r="199" spans="1:7" x14ac:dyDescent="0.45">
      <c r="A199" s="10" t="s">
        <v>1498</v>
      </c>
      <c r="B199" s="10" t="s">
        <v>1497</v>
      </c>
      <c r="C199" s="10" t="s">
        <v>63</v>
      </c>
      <c r="D199" s="10" t="s">
        <v>512</v>
      </c>
      <c r="E199" s="20">
        <v>92422370</v>
      </c>
      <c r="F199" s="13" t="s">
        <v>5032</v>
      </c>
      <c r="G199" s="23">
        <v>76849.200654999993</v>
      </c>
    </row>
    <row r="200" spans="1:7" x14ac:dyDescent="0.45">
      <c r="A200" s="10" t="s">
        <v>30</v>
      </c>
      <c r="B200" s="10" t="s">
        <v>540</v>
      </c>
      <c r="C200" s="10" t="s">
        <v>63</v>
      </c>
      <c r="D200" s="10" t="s">
        <v>539</v>
      </c>
      <c r="E200" s="20">
        <v>19259815400</v>
      </c>
      <c r="F200" s="13" t="s">
        <v>5031</v>
      </c>
      <c r="G200" s="23">
        <v>54776.840979139997</v>
      </c>
    </row>
    <row r="201" spans="1:7" ht="19.149999999999999" x14ac:dyDescent="0.45">
      <c r="A201" s="10" t="s">
        <v>537</v>
      </c>
      <c r="B201" s="10" t="s">
        <v>534</v>
      </c>
      <c r="C201" s="10" t="s">
        <v>63</v>
      </c>
      <c r="D201" s="10" t="s">
        <v>536</v>
      </c>
      <c r="E201" s="20">
        <v>3919400</v>
      </c>
      <c r="F201" s="13" t="s">
        <v>5030</v>
      </c>
      <c r="G201" s="23">
        <v>3153.9411799999998</v>
      </c>
    </row>
    <row r="202" spans="1:7" ht="19.149999999999999" x14ac:dyDescent="0.45">
      <c r="A202" s="10" t="s">
        <v>535</v>
      </c>
      <c r="B202" s="10" t="s">
        <v>534</v>
      </c>
      <c r="C202" s="10" t="s">
        <v>67</v>
      </c>
      <c r="D202" s="10" t="s">
        <v>533</v>
      </c>
      <c r="E202" s="20">
        <v>1063512</v>
      </c>
      <c r="F202" s="13" t="s">
        <v>5029</v>
      </c>
      <c r="G202" s="23">
        <v>846.13014720000001</v>
      </c>
    </row>
    <row r="203" spans="1:7" x14ac:dyDescent="0.45">
      <c r="A203" s="10" t="s">
        <v>532</v>
      </c>
      <c r="B203" s="10" t="s">
        <v>531</v>
      </c>
      <c r="C203" s="10" t="s">
        <v>63</v>
      </c>
      <c r="D203" s="10" t="s">
        <v>530</v>
      </c>
      <c r="E203" s="20">
        <v>74762</v>
      </c>
      <c r="F203" s="13"/>
      <c r="G203" s="13">
        <v>0</v>
      </c>
    </row>
    <row r="204" spans="1:7" x14ac:dyDescent="0.45">
      <c r="A204" s="10" t="s">
        <v>529</v>
      </c>
      <c r="B204" s="10" t="s">
        <v>528</v>
      </c>
      <c r="C204" s="10" t="s">
        <v>63</v>
      </c>
      <c r="D204" s="10" t="s">
        <v>527</v>
      </c>
      <c r="E204" s="20">
        <v>1201562</v>
      </c>
      <c r="F204" s="13" t="s">
        <v>5028</v>
      </c>
      <c r="G204" s="23">
        <v>258.68428297999998</v>
      </c>
    </row>
    <row r="205" spans="1:7" x14ac:dyDescent="0.45">
      <c r="A205" s="10" t="s">
        <v>526</v>
      </c>
      <c r="B205" s="10" t="s">
        <v>523</v>
      </c>
      <c r="C205" s="10" t="s">
        <v>63</v>
      </c>
      <c r="D205" s="10" t="s">
        <v>525</v>
      </c>
      <c r="E205" s="20">
        <v>15198524</v>
      </c>
      <c r="F205" s="13" t="s">
        <v>5027</v>
      </c>
      <c r="G205" s="23">
        <v>4462.2866463999999</v>
      </c>
    </row>
    <row r="206" spans="1:7" x14ac:dyDescent="0.45">
      <c r="A206" s="10" t="s">
        <v>524</v>
      </c>
      <c r="B206" s="10" t="s">
        <v>523</v>
      </c>
      <c r="C206" s="10" t="s">
        <v>67</v>
      </c>
      <c r="D206" s="10" t="s">
        <v>522</v>
      </c>
      <c r="E206" s="20">
        <v>2861849</v>
      </c>
      <c r="F206" s="13" t="s">
        <v>5026</v>
      </c>
      <c r="G206" s="23">
        <v>808.47234249999997</v>
      </c>
    </row>
    <row r="207" spans="1:7" x14ac:dyDescent="0.45">
      <c r="A207" s="10" t="s">
        <v>31</v>
      </c>
      <c r="B207" s="10" t="s">
        <v>521</v>
      </c>
      <c r="C207" s="10" t="s">
        <v>63</v>
      </c>
      <c r="D207" s="10" t="s">
        <v>520</v>
      </c>
      <c r="E207" s="20">
        <v>3036306000</v>
      </c>
      <c r="F207" s="13" t="s">
        <v>5025</v>
      </c>
      <c r="G207" s="23">
        <v>1049408.07972</v>
      </c>
    </row>
    <row r="208" spans="1:7" ht="19.149999999999999" x14ac:dyDescent="0.45">
      <c r="A208" s="10" t="s">
        <v>2827</v>
      </c>
      <c r="B208" s="10" t="s">
        <v>2826</v>
      </c>
      <c r="C208" s="10" t="s">
        <v>63</v>
      </c>
      <c r="D208" s="10" t="s">
        <v>2825</v>
      </c>
      <c r="E208" s="20">
        <v>13693047</v>
      </c>
      <c r="F208" s="13" t="s">
        <v>5024</v>
      </c>
      <c r="G208" s="23">
        <v>245.27807368999999</v>
      </c>
    </row>
    <row r="209" spans="1:7" x14ac:dyDescent="0.45">
      <c r="A209" s="10" t="s">
        <v>518</v>
      </c>
      <c r="B209" s="10" t="s">
        <v>4065</v>
      </c>
      <c r="C209" s="10" t="s">
        <v>63</v>
      </c>
      <c r="D209" s="10" t="s">
        <v>516</v>
      </c>
      <c r="E209" s="20">
        <v>700000000</v>
      </c>
      <c r="F209" s="13" t="s">
        <v>5023</v>
      </c>
      <c r="G209" s="23">
        <v>711.55</v>
      </c>
    </row>
    <row r="210" spans="1:7" x14ac:dyDescent="0.45">
      <c r="A210" s="10" t="s">
        <v>511</v>
      </c>
      <c r="B210" s="10" t="s">
        <v>510</v>
      </c>
      <c r="C210" s="10" t="s">
        <v>63</v>
      </c>
      <c r="D210" s="10" t="s">
        <v>509</v>
      </c>
      <c r="E210" s="20">
        <v>59327926960</v>
      </c>
      <c r="F210" s="13" t="s">
        <v>5022</v>
      </c>
      <c r="G210" s="23">
        <v>20402.874081540001</v>
      </c>
    </row>
    <row r="211" spans="1:7" x14ac:dyDescent="0.45">
      <c r="A211" s="10" t="s">
        <v>1488</v>
      </c>
      <c r="B211" s="10" t="s">
        <v>1487</v>
      </c>
      <c r="C211" s="10" t="s">
        <v>63</v>
      </c>
      <c r="D211" s="10" t="s">
        <v>924</v>
      </c>
      <c r="E211" s="20">
        <v>35371898370</v>
      </c>
      <c r="F211" s="13" t="s">
        <v>5021</v>
      </c>
      <c r="G211" s="23">
        <v>56679.929948089994</v>
      </c>
    </row>
    <row r="212" spans="1:7" x14ac:dyDescent="0.45">
      <c r="A212" s="10" t="s">
        <v>507</v>
      </c>
      <c r="B212" s="10" t="s">
        <v>506</v>
      </c>
      <c r="C212" s="10" t="s">
        <v>63</v>
      </c>
      <c r="D212" s="10" t="s">
        <v>505</v>
      </c>
      <c r="E212" s="20">
        <v>1010724</v>
      </c>
      <c r="F212" s="13" t="s">
        <v>5020</v>
      </c>
      <c r="G212" s="23">
        <v>730.95559679999997</v>
      </c>
    </row>
    <row r="213" spans="1:7" x14ac:dyDescent="0.45">
      <c r="A213" s="10" t="s">
        <v>1484</v>
      </c>
      <c r="B213" s="10" t="s">
        <v>503</v>
      </c>
      <c r="C213" s="10" t="s">
        <v>63</v>
      </c>
      <c r="D213" s="10" t="s">
        <v>1483</v>
      </c>
      <c r="E213" s="20">
        <v>35480186</v>
      </c>
      <c r="F213" s="13" t="s">
        <v>5019</v>
      </c>
      <c r="G213" s="23">
        <v>1126.1411036400002</v>
      </c>
    </row>
    <row r="214" spans="1:7" x14ac:dyDescent="0.45">
      <c r="A214" s="10" t="s">
        <v>504</v>
      </c>
      <c r="B214" s="10" t="s">
        <v>503</v>
      </c>
      <c r="C214" s="10" t="s">
        <v>67</v>
      </c>
      <c r="D214" s="10" t="s">
        <v>502</v>
      </c>
      <c r="E214" s="20">
        <v>2750000</v>
      </c>
      <c r="F214" s="13" t="s">
        <v>5018</v>
      </c>
      <c r="G214" s="23">
        <v>5440.05</v>
      </c>
    </row>
    <row r="215" spans="1:7" x14ac:dyDescent="0.45">
      <c r="A215" s="10" t="s">
        <v>501</v>
      </c>
      <c r="B215" s="10" t="s">
        <v>500</v>
      </c>
      <c r="C215" s="10" t="s">
        <v>63</v>
      </c>
      <c r="D215" s="10" t="s">
        <v>499</v>
      </c>
      <c r="E215" s="20">
        <v>15220793</v>
      </c>
      <c r="F215" s="13" t="s">
        <v>5017</v>
      </c>
      <c r="G215" s="23">
        <v>4712.3575128000002</v>
      </c>
    </row>
    <row r="216" spans="1:7" x14ac:dyDescent="0.45">
      <c r="A216" s="10" t="s">
        <v>498</v>
      </c>
      <c r="B216" s="10" t="s">
        <v>497</v>
      </c>
      <c r="C216" s="10" t="s">
        <v>63</v>
      </c>
      <c r="D216" s="10" t="s">
        <v>496</v>
      </c>
      <c r="E216" s="20">
        <v>101709123</v>
      </c>
      <c r="F216" s="13" t="s">
        <v>5016</v>
      </c>
      <c r="G216" s="23">
        <v>2328.1218254699997</v>
      </c>
    </row>
    <row r="217" spans="1:7" x14ac:dyDescent="0.45">
      <c r="A217" s="10" t="s">
        <v>2815</v>
      </c>
      <c r="B217" s="10" t="s">
        <v>2814</v>
      </c>
      <c r="C217" s="10" t="s">
        <v>63</v>
      </c>
      <c r="D217" s="10" t="s">
        <v>2813</v>
      </c>
      <c r="E217" s="20">
        <v>15445</v>
      </c>
      <c r="F217" s="13"/>
      <c r="G217" s="13">
        <v>0</v>
      </c>
    </row>
    <row r="218" spans="1:7" x14ac:dyDescent="0.45">
      <c r="A218" s="10" t="s">
        <v>490</v>
      </c>
      <c r="B218" s="10" t="s">
        <v>489</v>
      </c>
      <c r="C218" s="10" t="s">
        <v>63</v>
      </c>
      <c r="D218" s="10" t="s">
        <v>488</v>
      </c>
      <c r="E218" s="20">
        <v>1567904</v>
      </c>
      <c r="F218" s="13"/>
      <c r="G218" s="13">
        <v>0</v>
      </c>
    </row>
    <row r="219" spans="1:7" x14ac:dyDescent="0.45">
      <c r="A219" s="10" t="s">
        <v>1187</v>
      </c>
      <c r="B219" s="10" t="s">
        <v>1186</v>
      </c>
      <c r="C219" s="10" t="s">
        <v>63</v>
      </c>
      <c r="D219" s="10" t="s">
        <v>1185</v>
      </c>
      <c r="E219" s="20">
        <v>40000000</v>
      </c>
      <c r="F219" s="13"/>
      <c r="G219" s="13">
        <v>0</v>
      </c>
    </row>
    <row r="220" spans="1:7" x14ac:dyDescent="0.45">
      <c r="A220" s="10" t="s">
        <v>2811</v>
      </c>
      <c r="B220" s="10" t="s">
        <v>1186</v>
      </c>
      <c r="C220" s="10" t="s">
        <v>63</v>
      </c>
      <c r="D220" s="10" t="s">
        <v>1185</v>
      </c>
      <c r="E220" s="20">
        <v>60000000</v>
      </c>
      <c r="F220" s="13"/>
      <c r="G220" s="13">
        <v>0</v>
      </c>
    </row>
    <row r="221" spans="1:7" x14ac:dyDescent="0.45">
      <c r="A221" s="10" t="s">
        <v>2810</v>
      </c>
      <c r="B221" s="10" t="s">
        <v>1186</v>
      </c>
      <c r="C221" s="10" t="s">
        <v>63</v>
      </c>
      <c r="D221" s="10" t="s">
        <v>1185</v>
      </c>
      <c r="E221" s="20">
        <v>350000000</v>
      </c>
      <c r="F221" s="13"/>
      <c r="G221" s="13">
        <v>0</v>
      </c>
    </row>
    <row r="222" spans="1:7" x14ac:dyDescent="0.45">
      <c r="A222" s="10" t="s">
        <v>2809</v>
      </c>
      <c r="B222" s="10" t="s">
        <v>1186</v>
      </c>
      <c r="C222" s="10" t="s">
        <v>63</v>
      </c>
      <c r="D222" s="10" t="s">
        <v>1185</v>
      </c>
      <c r="E222" s="20">
        <v>50000000</v>
      </c>
      <c r="F222" s="13"/>
      <c r="G222" s="13">
        <v>0</v>
      </c>
    </row>
    <row r="223" spans="1:7" x14ac:dyDescent="0.45">
      <c r="A223" s="10" t="s">
        <v>2808</v>
      </c>
      <c r="B223" s="10" t="s">
        <v>1186</v>
      </c>
      <c r="C223" s="10" t="s">
        <v>63</v>
      </c>
      <c r="D223" s="10" t="s">
        <v>1185</v>
      </c>
      <c r="E223" s="20">
        <v>100000000</v>
      </c>
      <c r="F223" s="13"/>
      <c r="G223" s="13">
        <v>0</v>
      </c>
    </row>
    <row r="224" spans="1:7" x14ac:dyDescent="0.45">
      <c r="A224" s="10" t="s">
        <v>2807</v>
      </c>
      <c r="B224" s="10" t="s">
        <v>1186</v>
      </c>
      <c r="C224" s="10" t="s">
        <v>63</v>
      </c>
      <c r="D224" s="10" t="s">
        <v>1185</v>
      </c>
      <c r="E224" s="20">
        <v>70175439</v>
      </c>
      <c r="F224" s="13"/>
      <c r="G224" s="13">
        <v>0</v>
      </c>
    </row>
    <row r="225" spans="1:7" x14ac:dyDescent="0.45">
      <c r="A225" s="10" t="s">
        <v>51</v>
      </c>
      <c r="B225" s="10" t="s">
        <v>483</v>
      </c>
      <c r="C225" s="10" t="s">
        <v>63</v>
      </c>
      <c r="D225" s="10" t="s">
        <v>482</v>
      </c>
      <c r="E225" s="20">
        <v>124477080</v>
      </c>
      <c r="F225" s="13">
        <v>1241</v>
      </c>
      <c r="G225" s="23">
        <v>154476.05627999999</v>
      </c>
    </row>
    <row r="226" spans="1:7" x14ac:dyDescent="0.45">
      <c r="A226" s="10" t="s">
        <v>481</v>
      </c>
      <c r="B226" s="10" t="s">
        <v>480</v>
      </c>
      <c r="C226" s="10" t="s">
        <v>63</v>
      </c>
      <c r="D226" s="10" t="s">
        <v>479</v>
      </c>
      <c r="E226" s="20">
        <v>37792603</v>
      </c>
      <c r="F226" s="13" t="s">
        <v>5015</v>
      </c>
      <c r="G226" s="23">
        <v>61273.147243899999</v>
      </c>
    </row>
    <row r="227" spans="1:7" x14ac:dyDescent="0.45">
      <c r="A227" s="10" t="s">
        <v>32</v>
      </c>
      <c r="B227" s="10" t="s">
        <v>478</v>
      </c>
      <c r="C227" s="10" t="s">
        <v>63</v>
      </c>
      <c r="D227" s="10" t="s">
        <v>477</v>
      </c>
      <c r="E227" s="20">
        <v>493260384</v>
      </c>
      <c r="F227" s="13" t="s">
        <v>5014</v>
      </c>
      <c r="G227" s="23">
        <v>32135.9140176</v>
      </c>
    </row>
    <row r="228" spans="1:7" x14ac:dyDescent="0.45">
      <c r="A228" s="10" t="s">
        <v>475</v>
      </c>
      <c r="B228" s="10" t="s">
        <v>474</v>
      </c>
      <c r="C228" s="10" t="s">
        <v>63</v>
      </c>
      <c r="D228" s="10" t="s">
        <v>473</v>
      </c>
      <c r="E228" s="20">
        <v>100000000</v>
      </c>
      <c r="F228" s="13" t="s">
        <v>5013</v>
      </c>
      <c r="G228" s="23">
        <v>562.1</v>
      </c>
    </row>
    <row r="229" spans="1:7" x14ac:dyDescent="0.45">
      <c r="A229" s="10" t="s">
        <v>471</v>
      </c>
      <c r="B229" s="10" t="s">
        <v>470</v>
      </c>
      <c r="C229" s="10" t="s">
        <v>63</v>
      </c>
      <c r="D229" s="10" t="s">
        <v>469</v>
      </c>
      <c r="E229" s="20">
        <v>190627747</v>
      </c>
      <c r="F229" s="13" t="s">
        <v>5012</v>
      </c>
      <c r="G229" s="23">
        <v>172613.42490849999</v>
      </c>
    </row>
    <row r="230" spans="1:7" x14ac:dyDescent="0.45">
      <c r="A230" s="10" t="s">
        <v>2801</v>
      </c>
      <c r="B230" s="10" t="s">
        <v>2800</v>
      </c>
      <c r="C230" s="10" t="s">
        <v>63</v>
      </c>
      <c r="D230" s="10" t="s">
        <v>2799</v>
      </c>
      <c r="E230" s="20">
        <v>395815050</v>
      </c>
      <c r="F230" s="13" t="s">
        <v>5011</v>
      </c>
      <c r="G230" s="23">
        <v>289.65745358999999</v>
      </c>
    </row>
    <row r="231" spans="1:7" ht="19.149999999999999" x14ac:dyDescent="0.45">
      <c r="A231" s="10" t="s">
        <v>468</v>
      </c>
      <c r="B231" s="10" t="s">
        <v>464</v>
      </c>
      <c r="C231" s="10" t="s">
        <v>63</v>
      </c>
      <c r="D231" s="10" t="s">
        <v>467</v>
      </c>
      <c r="E231" s="20">
        <v>36210960</v>
      </c>
      <c r="F231" s="13" t="s">
        <v>5010</v>
      </c>
      <c r="G231" s="23">
        <v>2383.0432775999998</v>
      </c>
    </row>
    <row r="232" spans="1:7" ht="19.149999999999999" x14ac:dyDescent="0.45">
      <c r="A232" s="10" t="s">
        <v>465</v>
      </c>
      <c r="B232" s="10" t="s">
        <v>464</v>
      </c>
      <c r="C232" s="10" t="s">
        <v>67</v>
      </c>
      <c r="D232" s="10" t="s">
        <v>463</v>
      </c>
      <c r="E232" s="20">
        <v>11353500</v>
      </c>
      <c r="F232" s="13" t="s">
        <v>5009</v>
      </c>
      <c r="G232" s="23">
        <v>699.14853000000005</v>
      </c>
    </row>
    <row r="233" spans="1:7" x14ac:dyDescent="0.45">
      <c r="A233" s="10" t="s">
        <v>459</v>
      </c>
      <c r="B233" s="10" t="s">
        <v>458</v>
      </c>
      <c r="C233" s="10" t="s">
        <v>63</v>
      </c>
      <c r="D233" s="10" t="s">
        <v>457</v>
      </c>
      <c r="E233" s="20">
        <v>838287450</v>
      </c>
      <c r="F233" s="13" t="s">
        <v>5008</v>
      </c>
      <c r="G233" s="23">
        <v>942.23509379999996</v>
      </c>
    </row>
    <row r="234" spans="1:7" ht="19.149999999999999" x14ac:dyDescent="0.45">
      <c r="A234" s="10" t="s">
        <v>456</v>
      </c>
      <c r="B234" s="10" t="s">
        <v>455</v>
      </c>
      <c r="C234" s="10" t="s">
        <v>63</v>
      </c>
      <c r="D234" s="10" t="s">
        <v>454</v>
      </c>
      <c r="E234" s="20">
        <v>796392000</v>
      </c>
      <c r="F234" s="13" t="s">
        <v>5007</v>
      </c>
      <c r="G234" s="23">
        <v>912.66523199999995</v>
      </c>
    </row>
    <row r="235" spans="1:7" x14ac:dyDescent="0.45">
      <c r="A235" s="10" t="s">
        <v>452</v>
      </c>
      <c r="B235" s="10" t="s">
        <v>451</v>
      </c>
      <c r="C235" s="10" t="s">
        <v>63</v>
      </c>
      <c r="D235" s="10" t="s">
        <v>450</v>
      </c>
      <c r="E235" s="20">
        <v>100000000</v>
      </c>
      <c r="F235" s="13" t="s">
        <v>5006</v>
      </c>
      <c r="G235" s="23">
        <v>464.1</v>
      </c>
    </row>
    <row r="236" spans="1:7" x14ac:dyDescent="0.45">
      <c r="A236" s="10" t="s">
        <v>448</v>
      </c>
      <c r="B236" s="10" t="s">
        <v>447</v>
      </c>
      <c r="C236" s="10" t="s">
        <v>63</v>
      </c>
      <c r="D236" s="10" t="s">
        <v>446</v>
      </c>
      <c r="E236" s="20">
        <v>250000</v>
      </c>
      <c r="F236" s="13" t="s">
        <v>5005</v>
      </c>
      <c r="G236" s="23">
        <v>2392.35</v>
      </c>
    </row>
    <row r="237" spans="1:7" x14ac:dyDescent="0.45">
      <c r="A237" s="10" t="s">
        <v>445</v>
      </c>
      <c r="B237" s="10" t="s">
        <v>444</v>
      </c>
      <c r="C237" s="10" t="s">
        <v>63</v>
      </c>
      <c r="D237" s="10" t="s">
        <v>443</v>
      </c>
      <c r="E237" s="20">
        <v>527142857</v>
      </c>
      <c r="F237" s="13" t="s">
        <v>3094</v>
      </c>
      <c r="G237" s="23">
        <v>15919.7142814</v>
      </c>
    </row>
    <row r="238" spans="1:7" ht="19.149999999999999" x14ac:dyDescent="0.45">
      <c r="A238" s="10" t="s">
        <v>441</v>
      </c>
      <c r="B238" s="10" t="s">
        <v>1465</v>
      </c>
      <c r="C238" s="10" t="s">
        <v>63</v>
      </c>
      <c r="D238" s="10" t="s">
        <v>439</v>
      </c>
      <c r="E238" s="20">
        <v>1113385474671</v>
      </c>
      <c r="F238" s="13"/>
      <c r="G238" s="13">
        <v>0</v>
      </c>
    </row>
    <row r="239" spans="1:7" x14ac:dyDescent="0.45">
      <c r="A239" s="10" t="s">
        <v>437</v>
      </c>
      <c r="B239" s="10" t="s">
        <v>436</v>
      </c>
      <c r="C239" s="10" t="s">
        <v>63</v>
      </c>
      <c r="D239" s="10" t="s">
        <v>435</v>
      </c>
      <c r="E239" s="20">
        <v>703191442</v>
      </c>
      <c r="F239" s="13" t="s">
        <v>5004</v>
      </c>
      <c r="G239" s="23">
        <v>40848.390865779998</v>
      </c>
    </row>
    <row r="240" spans="1:7" x14ac:dyDescent="0.45">
      <c r="A240" s="10" t="s">
        <v>433</v>
      </c>
      <c r="B240" s="10" t="s">
        <v>3979</v>
      </c>
      <c r="C240" s="10" t="s">
        <v>63</v>
      </c>
      <c r="D240" s="10" t="s">
        <v>431</v>
      </c>
      <c r="E240" s="20">
        <v>365631010</v>
      </c>
      <c r="F240" s="13" t="s">
        <v>5003</v>
      </c>
      <c r="G240" s="23">
        <v>4580.6252932799998</v>
      </c>
    </row>
    <row r="241" spans="1:7" x14ac:dyDescent="0.45">
      <c r="A241" s="10" t="s">
        <v>426</v>
      </c>
      <c r="B241" s="10" t="s">
        <v>1463</v>
      </c>
      <c r="C241" s="10" t="s">
        <v>63</v>
      </c>
      <c r="D241" s="10" t="s">
        <v>424</v>
      </c>
      <c r="E241" s="20">
        <v>65050000</v>
      </c>
      <c r="F241" s="13" t="s">
        <v>5002</v>
      </c>
      <c r="G241" s="23">
        <v>383.40469999999999</v>
      </c>
    </row>
    <row r="242" spans="1:7" x14ac:dyDescent="0.45">
      <c r="A242" s="10" t="s">
        <v>418</v>
      </c>
      <c r="B242" s="10" t="s">
        <v>417</v>
      </c>
      <c r="C242" s="10" t="s">
        <v>63</v>
      </c>
      <c r="D242" s="10" t="s">
        <v>416</v>
      </c>
      <c r="E242" s="20">
        <v>1123734</v>
      </c>
      <c r="F242" s="13">
        <v>4988</v>
      </c>
      <c r="G242" s="23">
        <v>5605.1851919999999</v>
      </c>
    </row>
    <row r="243" spans="1:7" x14ac:dyDescent="0.45">
      <c r="A243" s="10" t="s">
        <v>415</v>
      </c>
      <c r="B243" s="10" t="s">
        <v>412</v>
      </c>
      <c r="C243" s="10" t="s">
        <v>63</v>
      </c>
      <c r="D243" s="10" t="s">
        <v>414</v>
      </c>
      <c r="E243" s="20">
        <v>4700000</v>
      </c>
      <c r="F243" s="13" t="s">
        <v>5001</v>
      </c>
      <c r="G243" s="23">
        <v>1486.5630000000001</v>
      </c>
    </row>
    <row r="244" spans="1:7" x14ac:dyDescent="0.45">
      <c r="A244" s="10" t="s">
        <v>409</v>
      </c>
      <c r="B244" s="10" t="s">
        <v>408</v>
      </c>
      <c r="C244" s="10" t="s">
        <v>63</v>
      </c>
      <c r="D244" s="10" t="s">
        <v>407</v>
      </c>
      <c r="E244" s="20">
        <v>19520000</v>
      </c>
      <c r="F244" s="13" t="s">
        <v>5000</v>
      </c>
      <c r="G244" s="23">
        <v>647.28319999999997</v>
      </c>
    </row>
    <row r="245" spans="1:7" x14ac:dyDescent="0.45">
      <c r="A245" s="10" t="s">
        <v>405</v>
      </c>
      <c r="B245" s="10" t="s">
        <v>404</v>
      </c>
      <c r="C245" s="10" t="s">
        <v>67</v>
      </c>
      <c r="D245" s="10" t="s">
        <v>403</v>
      </c>
      <c r="E245" s="20">
        <v>1000000</v>
      </c>
      <c r="F245" s="13" t="s">
        <v>2787</v>
      </c>
      <c r="G245" s="23">
        <v>30.013999999999999</v>
      </c>
    </row>
    <row r="246" spans="1:7" x14ac:dyDescent="0.45">
      <c r="A246" s="10" t="s">
        <v>398</v>
      </c>
      <c r="B246" s="10" t="s">
        <v>1449</v>
      </c>
      <c r="C246" s="10" t="s">
        <v>63</v>
      </c>
      <c r="D246" s="10" t="s">
        <v>396</v>
      </c>
      <c r="E246" s="20">
        <v>1551401853</v>
      </c>
      <c r="F246" s="13" t="s">
        <v>4999</v>
      </c>
      <c r="G246" s="23">
        <v>151556.44701957001</v>
      </c>
    </row>
    <row r="247" spans="1:7" x14ac:dyDescent="0.45">
      <c r="A247" s="10" t="s">
        <v>33</v>
      </c>
      <c r="B247" s="10" t="s">
        <v>394</v>
      </c>
      <c r="C247" s="10" t="s">
        <v>63</v>
      </c>
      <c r="D247" s="10" t="s">
        <v>393</v>
      </c>
      <c r="E247" s="20">
        <v>10598177817</v>
      </c>
      <c r="F247" s="13" t="s">
        <v>4998</v>
      </c>
      <c r="G247" s="23">
        <v>2856208.9216815</v>
      </c>
    </row>
    <row r="248" spans="1:7" ht="19.149999999999999" x14ac:dyDescent="0.45">
      <c r="A248" s="10" t="s">
        <v>391</v>
      </c>
      <c r="B248" s="10" t="s">
        <v>390</v>
      </c>
      <c r="C248" s="10" t="s">
        <v>63</v>
      </c>
      <c r="D248" s="10" t="s">
        <v>389</v>
      </c>
      <c r="E248" s="20">
        <v>16305334</v>
      </c>
      <c r="F248" s="13" t="s">
        <v>4997</v>
      </c>
      <c r="G248" s="23">
        <v>1888.1576772000001</v>
      </c>
    </row>
    <row r="249" spans="1:7" x14ac:dyDescent="0.45">
      <c r="A249" s="10" t="s">
        <v>1167</v>
      </c>
      <c r="B249" s="10" t="s">
        <v>1166</v>
      </c>
      <c r="C249" s="10" t="s">
        <v>63</v>
      </c>
      <c r="D249" s="10" t="s">
        <v>1042</v>
      </c>
      <c r="E249" s="20">
        <v>79537651</v>
      </c>
      <c r="F249" s="13" t="s">
        <v>4996</v>
      </c>
      <c r="G249" s="23">
        <v>4861.3412291200002</v>
      </c>
    </row>
    <row r="250" spans="1:7" x14ac:dyDescent="0.45">
      <c r="A250" s="10" t="s">
        <v>380</v>
      </c>
      <c r="B250" s="10" t="s">
        <v>2782</v>
      </c>
      <c r="C250" s="10" t="s">
        <v>63</v>
      </c>
      <c r="D250" s="10" t="s">
        <v>378</v>
      </c>
      <c r="E250" s="20">
        <v>120246</v>
      </c>
      <c r="F250" s="13">
        <v>12307</v>
      </c>
      <c r="G250" s="23">
        <v>1479.867522</v>
      </c>
    </row>
    <row r="251" spans="1:7" x14ac:dyDescent="0.45">
      <c r="A251" s="10" t="s">
        <v>34</v>
      </c>
      <c r="B251" s="10" t="s">
        <v>375</v>
      </c>
      <c r="C251" s="10" t="s">
        <v>63</v>
      </c>
      <c r="D251" s="10" t="s">
        <v>377</v>
      </c>
      <c r="E251" s="20">
        <v>2943258269</v>
      </c>
      <c r="F251" s="13" t="s">
        <v>4995</v>
      </c>
      <c r="G251" s="23">
        <v>352455.17771274998</v>
      </c>
    </row>
    <row r="252" spans="1:7" x14ac:dyDescent="0.45">
      <c r="A252" s="10" t="s">
        <v>35</v>
      </c>
      <c r="B252" s="10" t="s">
        <v>375</v>
      </c>
      <c r="C252" s="10" t="s">
        <v>67</v>
      </c>
      <c r="D252" s="10" t="s">
        <v>374</v>
      </c>
      <c r="E252" s="20">
        <v>242831469</v>
      </c>
      <c r="F252" s="13" t="s">
        <v>4994</v>
      </c>
      <c r="G252" s="23">
        <v>21961.67805636</v>
      </c>
    </row>
    <row r="253" spans="1:7" x14ac:dyDescent="0.45">
      <c r="A253" s="10" t="s">
        <v>372</v>
      </c>
      <c r="B253" s="10" t="s">
        <v>368</v>
      </c>
      <c r="C253" s="10" t="s">
        <v>63</v>
      </c>
      <c r="D253" s="10" t="s">
        <v>371</v>
      </c>
      <c r="E253" s="20">
        <v>3128764676</v>
      </c>
      <c r="F253" s="13" t="s">
        <v>4993</v>
      </c>
      <c r="G253" s="23">
        <v>1172.00395998</v>
      </c>
    </row>
    <row r="254" spans="1:7" x14ac:dyDescent="0.45">
      <c r="A254" s="10" t="s">
        <v>369</v>
      </c>
      <c r="B254" s="10" t="s">
        <v>368</v>
      </c>
      <c r="C254" s="10" t="s">
        <v>67</v>
      </c>
      <c r="D254" s="10" t="s">
        <v>367</v>
      </c>
      <c r="E254" s="20">
        <v>925737256</v>
      </c>
      <c r="F254" s="13" t="s">
        <v>4992</v>
      </c>
      <c r="G254" s="23">
        <v>351.75238516000002</v>
      </c>
    </row>
    <row r="255" spans="1:7" x14ac:dyDescent="0.45">
      <c r="A255" s="10" t="s">
        <v>362</v>
      </c>
      <c r="B255" s="10" t="s">
        <v>361</v>
      </c>
      <c r="C255" s="10" t="s">
        <v>63</v>
      </c>
      <c r="D255" s="10" t="s">
        <v>360</v>
      </c>
      <c r="E255" s="20">
        <v>42984000</v>
      </c>
      <c r="F255" s="13" t="s">
        <v>4991</v>
      </c>
      <c r="G255" s="23">
        <v>638.31240000000003</v>
      </c>
    </row>
    <row r="256" spans="1:7" x14ac:dyDescent="0.45">
      <c r="A256" s="10" t="s">
        <v>358</v>
      </c>
      <c r="B256" s="10" t="s">
        <v>357</v>
      </c>
      <c r="C256" s="10" t="s">
        <v>63</v>
      </c>
      <c r="D256" s="10" t="s">
        <v>356</v>
      </c>
      <c r="E256" s="20">
        <v>109000000</v>
      </c>
      <c r="F256" s="13"/>
      <c r="G256" s="13">
        <v>0</v>
      </c>
    </row>
    <row r="257" spans="1:7" x14ac:dyDescent="0.45">
      <c r="A257" s="10" t="s">
        <v>355</v>
      </c>
      <c r="B257" s="10" t="s">
        <v>354</v>
      </c>
      <c r="C257" s="10" t="s">
        <v>63</v>
      </c>
      <c r="D257" s="10" t="s">
        <v>353</v>
      </c>
      <c r="E257" s="20">
        <v>5012985740</v>
      </c>
      <c r="F257" s="13" t="s">
        <v>4990</v>
      </c>
      <c r="G257" s="23">
        <v>2614.7733619800001</v>
      </c>
    </row>
    <row r="258" spans="1:7" ht="19.149999999999999" x14ac:dyDescent="0.45">
      <c r="A258" s="10" t="s">
        <v>351</v>
      </c>
      <c r="B258" s="10" t="s">
        <v>350</v>
      </c>
      <c r="C258" s="10" t="s">
        <v>63</v>
      </c>
      <c r="D258" s="10" t="s">
        <v>349</v>
      </c>
      <c r="E258" s="20">
        <v>206940220</v>
      </c>
      <c r="F258" s="13" t="s">
        <v>4989</v>
      </c>
      <c r="G258" s="23">
        <v>723.87688956</v>
      </c>
    </row>
    <row r="259" spans="1:7" x14ac:dyDescent="0.45">
      <c r="A259" s="10" t="s">
        <v>347</v>
      </c>
      <c r="B259" s="10" t="s">
        <v>2772</v>
      </c>
      <c r="C259" s="10" t="s">
        <v>63</v>
      </c>
      <c r="D259" s="10" t="s">
        <v>346</v>
      </c>
      <c r="E259" s="20">
        <v>3538928532</v>
      </c>
      <c r="F259" s="13" t="s">
        <v>4988</v>
      </c>
      <c r="G259" s="23">
        <v>1538.01834001</v>
      </c>
    </row>
    <row r="260" spans="1:7" x14ac:dyDescent="0.45">
      <c r="A260" s="10" t="s">
        <v>345</v>
      </c>
      <c r="B260" s="10" t="s">
        <v>2772</v>
      </c>
      <c r="C260" s="10" t="s">
        <v>67</v>
      </c>
      <c r="D260" s="10" t="s">
        <v>343</v>
      </c>
      <c r="E260" s="20">
        <v>521993080</v>
      </c>
      <c r="F260" s="13" t="s">
        <v>4987</v>
      </c>
      <c r="G260" s="23">
        <v>233.06991022</v>
      </c>
    </row>
    <row r="261" spans="1:7" x14ac:dyDescent="0.45">
      <c r="A261" s="10" t="s">
        <v>341</v>
      </c>
      <c r="B261" s="10" t="s">
        <v>337</v>
      </c>
      <c r="C261" s="10" t="s">
        <v>63</v>
      </c>
      <c r="D261" s="10" t="s">
        <v>340</v>
      </c>
      <c r="E261" s="20">
        <v>4865127996</v>
      </c>
      <c r="F261" s="13" t="s">
        <v>4986</v>
      </c>
      <c r="G261" s="23">
        <v>295.94573600000001</v>
      </c>
    </row>
    <row r="262" spans="1:7" x14ac:dyDescent="0.45">
      <c r="A262" s="10" t="s">
        <v>338</v>
      </c>
      <c r="B262" s="10" t="s">
        <v>337</v>
      </c>
      <c r="C262" s="10" t="s">
        <v>67</v>
      </c>
      <c r="D262" s="10" t="s">
        <v>336</v>
      </c>
      <c r="E262" s="20">
        <v>1493316000</v>
      </c>
      <c r="F262" s="13" t="s">
        <v>4985</v>
      </c>
      <c r="G262" s="23">
        <v>61.091557560000005</v>
      </c>
    </row>
    <row r="263" spans="1:7" x14ac:dyDescent="0.45">
      <c r="A263" s="10" t="s">
        <v>39</v>
      </c>
      <c r="B263" s="10" t="s">
        <v>1151</v>
      </c>
      <c r="C263" s="10" t="s">
        <v>63</v>
      </c>
      <c r="D263" s="10" t="s">
        <v>334</v>
      </c>
      <c r="E263" s="20">
        <v>21586948000</v>
      </c>
      <c r="F263" s="13" t="s">
        <v>4984</v>
      </c>
      <c r="G263" s="23">
        <v>2004348.1218000001</v>
      </c>
    </row>
    <row r="264" spans="1:7" x14ac:dyDescent="0.45">
      <c r="A264" s="10" t="s">
        <v>40</v>
      </c>
      <c r="B264" s="10" t="s">
        <v>1151</v>
      </c>
      <c r="C264" s="10" t="s">
        <v>67</v>
      </c>
      <c r="D264" s="10" t="s">
        <v>331</v>
      </c>
      <c r="E264" s="20">
        <v>1000000000</v>
      </c>
      <c r="F264" s="13" t="s">
        <v>4983</v>
      </c>
      <c r="G264" s="23">
        <v>67560</v>
      </c>
    </row>
    <row r="265" spans="1:7" x14ac:dyDescent="0.45">
      <c r="A265" s="10" t="s">
        <v>329</v>
      </c>
      <c r="B265" s="10" t="s">
        <v>1429</v>
      </c>
      <c r="C265" s="10" t="s">
        <v>63</v>
      </c>
      <c r="D265" s="10" t="s">
        <v>328</v>
      </c>
      <c r="E265" s="20">
        <v>737354730</v>
      </c>
      <c r="F265" s="13" t="s">
        <v>4982</v>
      </c>
      <c r="G265" s="23">
        <v>7381.6582020299993</v>
      </c>
    </row>
    <row r="266" spans="1:7" x14ac:dyDescent="0.45">
      <c r="A266" s="10" t="s">
        <v>326</v>
      </c>
      <c r="B266" s="10" t="s">
        <v>1429</v>
      </c>
      <c r="C266" s="10" t="s">
        <v>67</v>
      </c>
      <c r="D266" s="10" t="s">
        <v>324</v>
      </c>
      <c r="E266" s="20">
        <v>150000000</v>
      </c>
      <c r="F266" s="13" t="s">
        <v>4981</v>
      </c>
      <c r="G266" s="23">
        <v>4087.5</v>
      </c>
    </row>
    <row r="267" spans="1:7" x14ac:dyDescent="0.45">
      <c r="A267" s="10" t="s">
        <v>323</v>
      </c>
      <c r="B267" s="10" t="s">
        <v>322</v>
      </c>
      <c r="C267" s="10" t="s">
        <v>63</v>
      </c>
      <c r="D267" s="10" t="s">
        <v>321</v>
      </c>
      <c r="E267" s="20">
        <v>100000</v>
      </c>
      <c r="F267" s="13" t="s">
        <v>4980</v>
      </c>
      <c r="G267" s="23">
        <v>95.12</v>
      </c>
    </row>
    <row r="268" spans="1:7" x14ac:dyDescent="0.45">
      <c r="A268" s="10" t="s">
        <v>1148</v>
      </c>
      <c r="B268" s="10" t="s">
        <v>1147</v>
      </c>
      <c r="C268" s="10" t="s">
        <v>63</v>
      </c>
      <c r="D268" s="10" t="s">
        <v>1146</v>
      </c>
      <c r="E268" s="20">
        <v>22568000</v>
      </c>
      <c r="F268" s="13" t="s">
        <v>4979</v>
      </c>
      <c r="G268" s="23">
        <v>2745.1715199999999</v>
      </c>
    </row>
    <row r="269" spans="1:7" x14ac:dyDescent="0.45">
      <c r="A269" s="10" t="s">
        <v>320</v>
      </c>
      <c r="B269" s="10" t="s">
        <v>319</v>
      </c>
      <c r="C269" s="10" t="s">
        <v>63</v>
      </c>
      <c r="D269" s="10" t="s">
        <v>318</v>
      </c>
      <c r="E269" s="20">
        <v>4741299639</v>
      </c>
      <c r="F269" s="13" t="s">
        <v>4978</v>
      </c>
      <c r="G269" s="23">
        <v>674165.39566941001</v>
      </c>
    </row>
    <row r="270" spans="1:7" x14ac:dyDescent="0.45">
      <c r="A270" s="10" t="s">
        <v>2762</v>
      </c>
      <c r="B270" s="10" t="s">
        <v>2761</v>
      </c>
      <c r="C270" s="10" t="s">
        <v>63</v>
      </c>
      <c r="D270" s="10" t="s">
        <v>2760</v>
      </c>
      <c r="E270" s="20">
        <v>9547087190</v>
      </c>
      <c r="F270" s="13"/>
      <c r="G270" s="13">
        <v>0</v>
      </c>
    </row>
    <row r="271" spans="1:7" x14ac:dyDescent="0.45">
      <c r="A271" s="10" t="s">
        <v>3937</v>
      </c>
      <c r="B271" s="10" t="s">
        <v>3936</v>
      </c>
      <c r="C271" s="10" t="s">
        <v>63</v>
      </c>
      <c r="D271" s="10" t="s">
        <v>3935</v>
      </c>
      <c r="E271" s="20">
        <v>8349873575</v>
      </c>
      <c r="F271" s="13" t="s">
        <v>4977</v>
      </c>
      <c r="G271" s="23">
        <v>39787.147584879996</v>
      </c>
    </row>
    <row r="272" spans="1:7" x14ac:dyDescent="0.45">
      <c r="A272" s="10" t="s">
        <v>316</v>
      </c>
      <c r="B272" s="10" t="s">
        <v>315</v>
      </c>
      <c r="C272" s="10" t="s">
        <v>63</v>
      </c>
      <c r="D272" s="10" t="s">
        <v>314</v>
      </c>
      <c r="E272" s="20">
        <v>100000000</v>
      </c>
      <c r="F272" s="13" t="s">
        <v>4976</v>
      </c>
      <c r="G272" s="23">
        <v>457.47</v>
      </c>
    </row>
    <row r="273" spans="1:7" x14ac:dyDescent="0.45">
      <c r="A273" s="10" t="s">
        <v>43</v>
      </c>
      <c r="B273" s="10" t="s">
        <v>310</v>
      </c>
      <c r="C273" s="10" t="s">
        <v>63</v>
      </c>
      <c r="D273" s="10" t="s">
        <v>312</v>
      </c>
      <c r="E273" s="20">
        <v>35725994705</v>
      </c>
      <c r="F273" s="13" t="s">
        <v>4975</v>
      </c>
      <c r="G273" s="23">
        <v>958599.88992456009</v>
      </c>
    </row>
    <row r="274" spans="1:7" x14ac:dyDescent="0.45">
      <c r="A274" s="10" t="s">
        <v>44</v>
      </c>
      <c r="B274" s="10" t="s">
        <v>310</v>
      </c>
      <c r="C274" s="10" t="s">
        <v>67</v>
      </c>
      <c r="D274" s="10" t="s">
        <v>309</v>
      </c>
      <c r="E274" s="20">
        <v>7701998235</v>
      </c>
      <c r="F274" s="13" t="s">
        <v>4974</v>
      </c>
      <c r="G274" s="23">
        <v>153654.86478825001</v>
      </c>
    </row>
    <row r="275" spans="1:7" x14ac:dyDescent="0.45">
      <c r="A275" s="10" t="s">
        <v>1421</v>
      </c>
      <c r="B275" s="10" t="s">
        <v>1420</v>
      </c>
      <c r="C275" s="10" t="s">
        <v>63</v>
      </c>
      <c r="D275" s="10" t="s">
        <v>1419</v>
      </c>
      <c r="E275" s="20">
        <v>18550851</v>
      </c>
      <c r="F275" s="13" t="s">
        <v>4973</v>
      </c>
      <c r="G275" s="23">
        <v>98364.032342399994</v>
      </c>
    </row>
    <row r="276" spans="1:7" ht="19.149999999999999" x14ac:dyDescent="0.45">
      <c r="A276" s="10" t="s">
        <v>307</v>
      </c>
      <c r="B276" s="10" t="s">
        <v>1140</v>
      </c>
      <c r="C276" s="10" t="s">
        <v>63</v>
      </c>
      <c r="D276" s="10" t="s">
        <v>306</v>
      </c>
      <c r="E276" s="20">
        <v>859074636</v>
      </c>
      <c r="F276" s="13" t="s">
        <v>4972</v>
      </c>
      <c r="G276" s="23">
        <v>983.29682836999996</v>
      </c>
    </row>
    <row r="277" spans="1:7" ht="19.149999999999999" x14ac:dyDescent="0.45">
      <c r="A277" s="10" t="s">
        <v>304</v>
      </c>
      <c r="B277" s="10" t="s">
        <v>1140</v>
      </c>
      <c r="C277" s="10" t="s">
        <v>67</v>
      </c>
      <c r="D277" s="10" t="s">
        <v>302</v>
      </c>
      <c r="E277" s="20">
        <v>262100364</v>
      </c>
      <c r="F277" s="13" t="s">
        <v>4971</v>
      </c>
      <c r="G277" s="23">
        <v>98.02553614</v>
      </c>
    </row>
    <row r="278" spans="1:7" x14ac:dyDescent="0.45">
      <c r="A278" s="10" t="s">
        <v>38</v>
      </c>
      <c r="B278" s="10" t="s">
        <v>300</v>
      </c>
      <c r="C278" s="10" t="s">
        <v>63</v>
      </c>
      <c r="D278" s="10" t="s">
        <v>299</v>
      </c>
      <c r="E278" s="20">
        <v>34270159</v>
      </c>
      <c r="F278" s="13" t="s">
        <v>4970</v>
      </c>
      <c r="G278" s="23">
        <v>23296.854088200002</v>
      </c>
    </row>
    <row r="279" spans="1:7" ht="19.149999999999999" x14ac:dyDescent="0.45">
      <c r="A279" s="10" t="s">
        <v>1416</v>
      </c>
      <c r="B279" s="10" t="s">
        <v>1412</v>
      </c>
      <c r="C279" s="10" t="s">
        <v>63</v>
      </c>
      <c r="D279" s="10" t="s">
        <v>1415</v>
      </c>
      <c r="E279" s="20">
        <v>523038198</v>
      </c>
      <c r="F279" s="13" t="s">
        <v>4969</v>
      </c>
      <c r="G279" s="23">
        <v>518.12163894000003</v>
      </c>
    </row>
    <row r="280" spans="1:7" ht="19.149999999999999" x14ac:dyDescent="0.45">
      <c r="A280" s="10" t="s">
        <v>1413</v>
      </c>
      <c r="B280" s="10" t="s">
        <v>1412</v>
      </c>
      <c r="C280" s="10" t="s">
        <v>67</v>
      </c>
      <c r="D280" s="10" t="s">
        <v>1411</v>
      </c>
      <c r="E280" s="20">
        <v>174346066</v>
      </c>
      <c r="F280" s="13" t="s">
        <v>4968</v>
      </c>
      <c r="G280" s="23">
        <v>138.95381459999999</v>
      </c>
    </row>
    <row r="281" spans="1:7" x14ac:dyDescent="0.45">
      <c r="A281" s="10" t="s">
        <v>298</v>
      </c>
      <c r="B281" s="10" t="s">
        <v>1138</v>
      </c>
      <c r="C281" s="10" t="s">
        <v>67</v>
      </c>
      <c r="D281" s="10" t="s">
        <v>296</v>
      </c>
      <c r="E281" s="13">
        <v>740</v>
      </c>
      <c r="F281" s="13">
        <v>40213</v>
      </c>
      <c r="G281" s="23">
        <v>29.757619999999999</v>
      </c>
    </row>
    <row r="282" spans="1:7" x14ac:dyDescent="0.45">
      <c r="A282" s="10" t="s">
        <v>295</v>
      </c>
      <c r="B282" s="10" t="s">
        <v>294</v>
      </c>
      <c r="C282" s="10" t="s">
        <v>63</v>
      </c>
      <c r="D282" s="10" t="s">
        <v>293</v>
      </c>
      <c r="E282" s="20">
        <v>25670000</v>
      </c>
      <c r="F282" s="13" t="s">
        <v>4967</v>
      </c>
      <c r="G282" s="23">
        <v>11156.182000000001</v>
      </c>
    </row>
    <row r="283" spans="1:7" ht="19.149999999999999" x14ac:dyDescent="0.45">
      <c r="A283" s="10" t="s">
        <v>292</v>
      </c>
      <c r="B283" s="10" t="s">
        <v>291</v>
      </c>
      <c r="C283" s="10" t="s">
        <v>63</v>
      </c>
      <c r="D283" s="10" t="s">
        <v>290</v>
      </c>
      <c r="E283" s="20">
        <v>9623736</v>
      </c>
      <c r="F283" s="13" t="s">
        <v>4966</v>
      </c>
      <c r="G283" s="23">
        <v>3342.7084622399998</v>
      </c>
    </row>
    <row r="284" spans="1:7" x14ac:dyDescent="0.45">
      <c r="A284" s="10" t="s">
        <v>289</v>
      </c>
      <c r="B284" s="10" t="s">
        <v>288</v>
      </c>
      <c r="C284" s="10" t="s">
        <v>63</v>
      </c>
      <c r="D284" s="10" t="s">
        <v>287</v>
      </c>
      <c r="E284" s="20">
        <v>153846100</v>
      </c>
      <c r="F284" s="13" t="s">
        <v>4965</v>
      </c>
      <c r="G284" s="23">
        <v>20810.761946999999</v>
      </c>
    </row>
    <row r="285" spans="1:7" x14ac:dyDescent="0.45">
      <c r="A285" s="10" t="s">
        <v>285</v>
      </c>
      <c r="B285" s="10" t="s">
        <v>281</v>
      </c>
      <c r="C285" s="10" t="s">
        <v>63</v>
      </c>
      <c r="D285" s="10" t="s">
        <v>284</v>
      </c>
      <c r="E285" s="20">
        <v>14003240</v>
      </c>
      <c r="F285" s="13" t="s">
        <v>4964</v>
      </c>
      <c r="G285" s="23">
        <v>337.33805160000003</v>
      </c>
    </row>
    <row r="286" spans="1:7" x14ac:dyDescent="0.45">
      <c r="A286" s="10" t="s">
        <v>282</v>
      </c>
      <c r="B286" s="10" t="s">
        <v>281</v>
      </c>
      <c r="C286" s="10" t="s">
        <v>67</v>
      </c>
      <c r="D286" s="10" t="s">
        <v>280</v>
      </c>
      <c r="E286" s="20">
        <v>667744</v>
      </c>
      <c r="F286" s="13"/>
      <c r="G286" s="13">
        <v>0</v>
      </c>
    </row>
    <row r="287" spans="1:7" ht="19.149999999999999" x14ac:dyDescent="0.45">
      <c r="A287" s="10" t="s">
        <v>279</v>
      </c>
      <c r="B287" s="10" t="s">
        <v>276</v>
      </c>
      <c r="C287" s="10" t="s">
        <v>63</v>
      </c>
      <c r="D287" s="10" t="s">
        <v>278</v>
      </c>
      <c r="E287" s="20">
        <v>1525986880</v>
      </c>
      <c r="F287" s="13" t="s">
        <v>4963</v>
      </c>
      <c r="G287" s="23">
        <v>362.66604189999998</v>
      </c>
    </row>
    <row r="288" spans="1:7" ht="19.149999999999999" x14ac:dyDescent="0.45">
      <c r="A288" s="10" t="s">
        <v>277</v>
      </c>
      <c r="B288" s="10" t="s">
        <v>276</v>
      </c>
      <c r="C288" s="10" t="s">
        <v>67</v>
      </c>
      <c r="D288" s="10" t="s">
        <v>275</v>
      </c>
      <c r="E288" s="20">
        <v>217961420</v>
      </c>
      <c r="F288" s="13" t="s">
        <v>4962</v>
      </c>
      <c r="G288" s="23">
        <v>49.982912829999997</v>
      </c>
    </row>
    <row r="289" spans="1:7" x14ac:dyDescent="0.45">
      <c r="A289" s="10" t="s">
        <v>46</v>
      </c>
      <c r="B289" s="10" t="s">
        <v>272</v>
      </c>
      <c r="C289" s="10" t="s">
        <v>63</v>
      </c>
      <c r="D289" s="10" t="s">
        <v>274</v>
      </c>
      <c r="E289" s="20">
        <v>2178690700</v>
      </c>
      <c r="F289" s="13" t="s">
        <v>4961</v>
      </c>
      <c r="G289" s="23">
        <v>474192.03085500002</v>
      </c>
    </row>
    <row r="290" spans="1:7" x14ac:dyDescent="0.45">
      <c r="A290" s="10" t="s">
        <v>47</v>
      </c>
      <c r="B290" s="10" t="s">
        <v>272</v>
      </c>
      <c r="C290" s="10" t="s">
        <v>67</v>
      </c>
      <c r="D290" s="10" t="s">
        <v>271</v>
      </c>
      <c r="E290" s="20">
        <v>147508500</v>
      </c>
      <c r="F290" s="13" t="s">
        <v>4960</v>
      </c>
      <c r="G290" s="23">
        <v>15587.223195</v>
      </c>
    </row>
    <row r="291" spans="1:7" x14ac:dyDescent="0.45">
      <c r="A291" s="10" t="s">
        <v>1404</v>
      </c>
      <c r="B291" s="10" t="s">
        <v>1403</v>
      </c>
      <c r="C291" s="10" t="s">
        <v>63</v>
      </c>
      <c r="D291" s="10" t="s">
        <v>1402</v>
      </c>
      <c r="E291" s="20">
        <v>908220000</v>
      </c>
      <c r="F291" s="13" t="s">
        <v>4959</v>
      </c>
      <c r="G291" s="23">
        <v>3408.5496600000001</v>
      </c>
    </row>
    <row r="292" spans="1:7" x14ac:dyDescent="0.45">
      <c r="A292" s="10" t="s">
        <v>2742</v>
      </c>
      <c r="B292" s="10" t="s">
        <v>2741</v>
      </c>
      <c r="C292" s="10" t="s">
        <v>63</v>
      </c>
      <c r="D292" s="10" t="s">
        <v>2740</v>
      </c>
      <c r="E292" s="20">
        <v>2620975719</v>
      </c>
      <c r="F292" s="13" t="s">
        <v>4958</v>
      </c>
      <c r="G292" s="23">
        <v>65013.302709800002</v>
      </c>
    </row>
    <row r="293" spans="1:7" x14ac:dyDescent="0.45">
      <c r="A293" s="10" t="s">
        <v>267</v>
      </c>
      <c r="B293" s="10" t="s">
        <v>266</v>
      </c>
      <c r="C293" s="10" t="s">
        <v>63</v>
      </c>
      <c r="D293" s="10" t="s">
        <v>265</v>
      </c>
      <c r="E293" s="20">
        <v>3854341416571</v>
      </c>
      <c r="F293" s="13" t="s">
        <v>4957</v>
      </c>
      <c r="G293" s="23">
        <v>26105.454414439999</v>
      </c>
    </row>
    <row r="294" spans="1:7" x14ac:dyDescent="0.45">
      <c r="A294" s="10" t="s">
        <v>263</v>
      </c>
      <c r="B294" s="10" t="s">
        <v>259</v>
      </c>
      <c r="C294" s="10" t="s">
        <v>63</v>
      </c>
      <c r="D294" s="10" t="s">
        <v>262</v>
      </c>
      <c r="E294" s="20">
        <v>1458401856250</v>
      </c>
      <c r="F294" s="13" t="s">
        <v>4956</v>
      </c>
      <c r="G294" s="23">
        <v>3258.0697468600001</v>
      </c>
    </row>
    <row r="295" spans="1:7" x14ac:dyDescent="0.45">
      <c r="A295" s="10" t="s">
        <v>260</v>
      </c>
      <c r="B295" s="10" t="s">
        <v>259</v>
      </c>
      <c r="C295" s="10" t="s">
        <v>67</v>
      </c>
      <c r="D295" s="10" t="s">
        <v>258</v>
      </c>
      <c r="E295" s="20">
        <v>16500533681</v>
      </c>
      <c r="F295" s="13" t="s">
        <v>4955</v>
      </c>
      <c r="G295" s="23">
        <v>39.10626482</v>
      </c>
    </row>
    <row r="296" spans="1:7" x14ac:dyDescent="0.45">
      <c r="A296" s="10" t="s">
        <v>256</v>
      </c>
      <c r="B296" s="10" t="s">
        <v>3887</v>
      </c>
      <c r="C296" s="10" t="s">
        <v>63</v>
      </c>
      <c r="D296" s="10" t="s">
        <v>255</v>
      </c>
      <c r="E296" s="20">
        <v>1912505577759</v>
      </c>
      <c r="F296" s="13" t="s">
        <v>4954</v>
      </c>
      <c r="G296" s="23">
        <v>7338.2839018599998</v>
      </c>
    </row>
    <row r="297" spans="1:7" x14ac:dyDescent="0.45">
      <c r="A297" s="10" t="s">
        <v>253</v>
      </c>
      <c r="B297" s="10" t="s">
        <v>3887</v>
      </c>
      <c r="C297" s="10" t="s">
        <v>67</v>
      </c>
      <c r="D297" s="10" t="s">
        <v>251</v>
      </c>
      <c r="E297" s="20">
        <v>75272938838</v>
      </c>
      <c r="F297" s="13" t="s">
        <v>4953</v>
      </c>
      <c r="G297" s="23">
        <v>354.46026899000003</v>
      </c>
    </row>
    <row r="298" spans="1:7" x14ac:dyDescent="0.45">
      <c r="A298" s="10" t="s">
        <v>1393</v>
      </c>
      <c r="B298" s="10" t="s">
        <v>1392</v>
      </c>
      <c r="C298" s="10" t="s">
        <v>63</v>
      </c>
      <c r="D298" s="10" t="s">
        <v>1391</v>
      </c>
      <c r="E298" s="20">
        <v>1230254011959</v>
      </c>
      <c r="F298" s="13" t="s">
        <v>4952</v>
      </c>
      <c r="G298" s="23">
        <v>4360.0202183800002</v>
      </c>
    </row>
    <row r="299" spans="1:7" x14ac:dyDescent="0.45">
      <c r="A299" s="10" t="s">
        <v>1389</v>
      </c>
      <c r="B299" s="10" t="s">
        <v>1388</v>
      </c>
      <c r="C299" s="10" t="s">
        <v>63</v>
      </c>
      <c r="D299" s="10" t="s">
        <v>1387</v>
      </c>
      <c r="E299" s="20">
        <v>1862882135385</v>
      </c>
      <c r="F299" s="13" t="s">
        <v>4951</v>
      </c>
      <c r="G299" s="23">
        <v>6726.8673908800001</v>
      </c>
    </row>
    <row r="300" spans="1:7" x14ac:dyDescent="0.45">
      <c r="A300" s="10" t="s">
        <v>1385</v>
      </c>
      <c r="B300" s="10" t="s">
        <v>1384</v>
      </c>
      <c r="C300" s="10" t="s">
        <v>63</v>
      </c>
      <c r="D300" s="10" t="s">
        <v>1383</v>
      </c>
      <c r="E300" s="20">
        <v>7837294563235</v>
      </c>
      <c r="F300" s="13" t="s">
        <v>4950</v>
      </c>
      <c r="G300" s="23">
        <v>25722.000756540001</v>
      </c>
    </row>
    <row r="301" spans="1:7" x14ac:dyDescent="0.45">
      <c r="A301" s="10" t="s">
        <v>249</v>
      </c>
      <c r="B301" s="10" t="s">
        <v>248</v>
      </c>
      <c r="C301" s="10" t="s">
        <v>63</v>
      </c>
      <c r="D301" s="10" t="s">
        <v>247</v>
      </c>
      <c r="E301" s="20">
        <v>1357945609114</v>
      </c>
      <c r="F301" s="13" t="s">
        <v>3056</v>
      </c>
      <c r="G301" s="23">
        <v>2095.31007486</v>
      </c>
    </row>
    <row r="302" spans="1:7" x14ac:dyDescent="0.45">
      <c r="A302" s="10" t="s">
        <v>245</v>
      </c>
      <c r="B302" s="10" t="s">
        <v>244</v>
      </c>
      <c r="C302" s="10" t="s">
        <v>63</v>
      </c>
      <c r="D302" s="10" t="s">
        <v>243</v>
      </c>
      <c r="E302" s="20">
        <v>2008931928</v>
      </c>
      <c r="F302" s="13"/>
      <c r="G302" s="13">
        <v>0</v>
      </c>
    </row>
    <row r="303" spans="1:7" x14ac:dyDescent="0.45">
      <c r="A303" s="10" t="s">
        <v>2729</v>
      </c>
      <c r="B303" s="10" t="s">
        <v>2726</v>
      </c>
      <c r="C303" s="10" t="s">
        <v>63</v>
      </c>
      <c r="D303" s="10" t="s">
        <v>1457</v>
      </c>
      <c r="E303" s="20">
        <v>14996968366</v>
      </c>
      <c r="F303" s="13" t="s">
        <v>4949</v>
      </c>
      <c r="G303" s="23">
        <v>866824.7715548001</v>
      </c>
    </row>
    <row r="304" spans="1:7" x14ac:dyDescent="0.45">
      <c r="A304" s="10" t="s">
        <v>2727</v>
      </c>
      <c r="B304" s="10" t="s">
        <v>2726</v>
      </c>
      <c r="C304" s="10" t="s">
        <v>67</v>
      </c>
      <c r="D304" s="10" t="s">
        <v>1453</v>
      </c>
      <c r="E304" s="20">
        <v>450000000</v>
      </c>
      <c r="F304" s="13" t="s">
        <v>4948</v>
      </c>
      <c r="G304" s="23">
        <v>19665</v>
      </c>
    </row>
    <row r="305" spans="1:7" ht="19.149999999999999" x14ac:dyDescent="0.45">
      <c r="A305" s="10" t="s">
        <v>239</v>
      </c>
      <c r="B305" s="10" t="s">
        <v>235</v>
      </c>
      <c r="C305" s="10" t="s">
        <v>63</v>
      </c>
      <c r="D305" s="10" t="s">
        <v>238</v>
      </c>
      <c r="E305" s="20">
        <v>3819315580</v>
      </c>
      <c r="F305" s="13" t="s">
        <v>4947</v>
      </c>
      <c r="G305" s="23">
        <v>1975.7319495300001</v>
      </c>
    </row>
    <row r="306" spans="1:7" ht="19.149999999999999" x14ac:dyDescent="0.45">
      <c r="A306" s="10" t="s">
        <v>236</v>
      </c>
      <c r="B306" s="10" t="s">
        <v>235</v>
      </c>
      <c r="C306" s="10" t="s">
        <v>67</v>
      </c>
      <c r="D306" s="10" t="s">
        <v>234</v>
      </c>
      <c r="E306" s="20">
        <v>576693000</v>
      </c>
      <c r="F306" s="13" t="s">
        <v>4946</v>
      </c>
      <c r="G306" s="23">
        <v>159.8016303</v>
      </c>
    </row>
    <row r="307" spans="1:7" x14ac:dyDescent="0.45">
      <c r="A307" s="10" t="s">
        <v>2722</v>
      </c>
      <c r="B307" s="10" t="s">
        <v>2721</v>
      </c>
      <c r="C307" s="10" t="s">
        <v>63</v>
      </c>
      <c r="D307" s="10" t="s">
        <v>2720</v>
      </c>
      <c r="E307" s="20">
        <v>30000</v>
      </c>
      <c r="F307" s="13"/>
      <c r="G307" s="13">
        <v>0</v>
      </c>
    </row>
    <row r="308" spans="1:7" x14ac:dyDescent="0.45">
      <c r="A308" s="10" t="s">
        <v>1378</v>
      </c>
      <c r="B308" s="10" t="s">
        <v>1377</v>
      </c>
      <c r="C308" s="10" t="s">
        <v>63</v>
      </c>
      <c r="D308" s="10" t="s">
        <v>1376</v>
      </c>
      <c r="E308" s="20">
        <v>1000</v>
      </c>
      <c r="F308" s="13"/>
      <c r="G308" s="13">
        <v>0</v>
      </c>
    </row>
    <row r="309" spans="1:7" x14ac:dyDescent="0.45">
      <c r="A309" s="10" t="s">
        <v>232</v>
      </c>
      <c r="B309" s="10" t="s">
        <v>1375</v>
      </c>
      <c r="C309" s="10" t="s">
        <v>63</v>
      </c>
      <c r="D309" s="10" t="s">
        <v>230</v>
      </c>
      <c r="E309" s="20">
        <v>13894778</v>
      </c>
      <c r="F309" s="13" t="s">
        <v>4945</v>
      </c>
      <c r="G309" s="23">
        <v>58081.561517800001</v>
      </c>
    </row>
    <row r="310" spans="1:7" ht="19.149999999999999" x14ac:dyDescent="0.45">
      <c r="A310" s="10" t="s">
        <v>45</v>
      </c>
      <c r="B310" s="10" t="s">
        <v>229</v>
      </c>
      <c r="C310" s="10" t="s">
        <v>63</v>
      </c>
      <c r="D310" s="10" t="s">
        <v>228</v>
      </c>
      <c r="E310" s="20">
        <v>937586094</v>
      </c>
      <c r="F310" s="13" t="s">
        <v>4944</v>
      </c>
      <c r="G310" s="23">
        <v>85882.8862104</v>
      </c>
    </row>
    <row r="311" spans="1:7" x14ac:dyDescent="0.45">
      <c r="A311" s="10" t="s">
        <v>48</v>
      </c>
      <c r="B311" s="10" t="s">
        <v>226</v>
      </c>
      <c r="C311" s="10" t="s">
        <v>67</v>
      </c>
      <c r="D311" s="10" t="s">
        <v>225</v>
      </c>
      <c r="E311" s="20">
        <v>1554875</v>
      </c>
      <c r="F311" s="13">
        <v>68606</v>
      </c>
      <c r="G311" s="23">
        <v>106673.75425</v>
      </c>
    </row>
    <row r="312" spans="1:7" x14ac:dyDescent="0.45">
      <c r="A312" s="10" t="s">
        <v>224</v>
      </c>
      <c r="B312" s="10" t="s">
        <v>1126</v>
      </c>
      <c r="C312" s="10" t="s">
        <v>67</v>
      </c>
      <c r="D312" s="10" t="s">
        <v>222</v>
      </c>
      <c r="E312" s="20">
        <v>490000</v>
      </c>
      <c r="F312" s="13" t="s">
        <v>2717</v>
      </c>
      <c r="G312" s="23">
        <v>19.936140000000002</v>
      </c>
    </row>
    <row r="313" spans="1:7" x14ac:dyDescent="0.45">
      <c r="A313" s="10" t="s">
        <v>221</v>
      </c>
      <c r="B313" s="10" t="s">
        <v>1125</v>
      </c>
      <c r="C313" s="10" t="s">
        <v>63</v>
      </c>
      <c r="D313" s="10" t="s">
        <v>219</v>
      </c>
      <c r="E313" s="20">
        <v>20843976400</v>
      </c>
      <c r="F313" s="13" t="s">
        <v>4943</v>
      </c>
      <c r="G313" s="23">
        <v>3605.3825979099997</v>
      </c>
    </row>
    <row r="314" spans="1:7" x14ac:dyDescent="0.45">
      <c r="A314" s="10" t="s">
        <v>217</v>
      </c>
      <c r="B314" s="10" t="s">
        <v>216</v>
      </c>
      <c r="C314" s="10" t="s">
        <v>63</v>
      </c>
      <c r="D314" s="10" t="s">
        <v>215</v>
      </c>
      <c r="E314" s="20">
        <v>39860000</v>
      </c>
      <c r="F314" s="13" t="s">
        <v>4942</v>
      </c>
      <c r="G314" s="23">
        <v>138.3142</v>
      </c>
    </row>
    <row r="315" spans="1:7" x14ac:dyDescent="0.45">
      <c r="A315" s="10" t="s">
        <v>213</v>
      </c>
      <c r="B315" s="10" t="s">
        <v>212</v>
      </c>
      <c r="C315" s="10" t="s">
        <v>63</v>
      </c>
      <c r="D315" s="10" t="s">
        <v>211</v>
      </c>
      <c r="E315" s="20">
        <v>8220000</v>
      </c>
      <c r="F315" s="13" t="s">
        <v>4941</v>
      </c>
      <c r="G315" s="23">
        <v>459.25139999999999</v>
      </c>
    </row>
    <row r="316" spans="1:7" x14ac:dyDescent="0.45">
      <c r="A316" s="10" t="s">
        <v>2713</v>
      </c>
      <c r="B316" s="10" t="s">
        <v>2712</v>
      </c>
      <c r="C316" s="10" t="s">
        <v>63</v>
      </c>
      <c r="D316" s="10" t="s">
        <v>2711</v>
      </c>
      <c r="E316" s="20">
        <v>268972500</v>
      </c>
      <c r="F316" s="13" t="s">
        <v>4940</v>
      </c>
      <c r="G316" s="23">
        <v>9948.2168849999998</v>
      </c>
    </row>
    <row r="317" spans="1:7" x14ac:dyDescent="0.45">
      <c r="A317" s="10" t="s">
        <v>210</v>
      </c>
      <c r="B317" s="10" t="s">
        <v>209</v>
      </c>
      <c r="C317" s="10" t="s">
        <v>63</v>
      </c>
      <c r="D317" s="10" t="s">
        <v>208</v>
      </c>
      <c r="E317" s="20">
        <v>3725819763</v>
      </c>
      <c r="F317" s="13" t="s">
        <v>4939</v>
      </c>
      <c r="G317" s="23">
        <v>8587.6419717400004</v>
      </c>
    </row>
    <row r="318" spans="1:7" ht="19.149999999999999" x14ac:dyDescent="0.45">
      <c r="A318" s="10" t="s">
        <v>1365</v>
      </c>
      <c r="B318" s="10" t="s">
        <v>1361</v>
      </c>
      <c r="C318" s="10" t="s">
        <v>63</v>
      </c>
      <c r="D318" s="10" t="s">
        <v>1364</v>
      </c>
      <c r="E318" s="20">
        <v>167566476</v>
      </c>
      <c r="F318" s="13" t="s">
        <v>4938</v>
      </c>
      <c r="G318" s="23">
        <v>246.25569313</v>
      </c>
    </row>
    <row r="319" spans="1:7" ht="19.149999999999999" x14ac:dyDescent="0.45">
      <c r="A319" s="10" t="s">
        <v>1362</v>
      </c>
      <c r="B319" s="10" t="s">
        <v>1361</v>
      </c>
      <c r="C319" s="10" t="s">
        <v>67</v>
      </c>
      <c r="D319" s="10" t="s">
        <v>1360</v>
      </c>
      <c r="E319" s="20">
        <v>21854448</v>
      </c>
      <c r="F319" s="13"/>
      <c r="G319" s="13">
        <v>0</v>
      </c>
    </row>
    <row r="320" spans="1:7" x14ac:dyDescent="0.45">
      <c r="A320" s="10" t="s">
        <v>1359</v>
      </c>
      <c r="B320" s="10" t="s">
        <v>1358</v>
      </c>
      <c r="C320" s="10" t="s">
        <v>63</v>
      </c>
      <c r="D320" s="10" t="s">
        <v>1357</v>
      </c>
      <c r="E320" s="20">
        <v>309114463</v>
      </c>
      <c r="F320" s="13" t="s">
        <v>4937</v>
      </c>
      <c r="G320" s="23">
        <v>5743.9649514700004</v>
      </c>
    </row>
    <row r="321" spans="1:7" x14ac:dyDescent="0.45">
      <c r="A321" s="10" t="s">
        <v>204</v>
      </c>
      <c r="B321" s="10" t="s">
        <v>203</v>
      </c>
      <c r="C321" s="10" t="s">
        <v>63</v>
      </c>
      <c r="D321" s="10" t="s">
        <v>202</v>
      </c>
      <c r="E321" s="20">
        <v>36109217</v>
      </c>
      <c r="F321" s="13" t="s">
        <v>4936</v>
      </c>
      <c r="G321" s="23">
        <v>81740.434522899988</v>
      </c>
    </row>
    <row r="322" spans="1:7" x14ac:dyDescent="0.45">
      <c r="A322" s="10" t="s">
        <v>201</v>
      </c>
      <c r="B322" s="10" t="s">
        <v>200</v>
      </c>
      <c r="C322" s="10" t="s">
        <v>63</v>
      </c>
      <c r="D322" s="10" t="s">
        <v>2703</v>
      </c>
      <c r="E322" s="20">
        <v>204623976099</v>
      </c>
      <c r="F322" s="13" t="s">
        <v>4935</v>
      </c>
      <c r="G322" s="23">
        <v>29111.853079599998</v>
      </c>
    </row>
    <row r="323" spans="1:7" x14ac:dyDescent="0.45">
      <c r="A323" s="10" t="s">
        <v>197</v>
      </c>
      <c r="B323" s="10" t="s">
        <v>196</v>
      </c>
      <c r="C323" s="10" t="s">
        <v>63</v>
      </c>
      <c r="D323" s="10" t="s">
        <v>195</v>
      </c>
      <c r="E323" s="20">
        <v>599737</v>
      </c>
      <c r="F323" s="13" t="s">
        <v>4934</v>
      </c>
      <c r="G323" s="23">
        <v>1063.2137536</v>
      </c>
    </row>
    <row r="324" spans="1:7" x14ac:dyDescent="0.45">
      <c r="A324" s="10" t="s">
        <v>194</v>
      </c>
      <c r="B324" s="10" t="s">
        <v>193</v>
      </c>
      <c r="C324" s="10" t="s">
        <v>63</v>
      </c>
      <c r="D324" s="10" t="s">
        <v>192</v>
      </c>
      <c r="E324" s="20">
        <v>70000000</v>
      </c>
      <c r="F324" s="13" t="s">
        <v>4933</v>
      </c>
      <c r="G324" s="23">
        <v>462.14</v>
      </c>
    </row>
    <row r="325" spans="1:7" x14ac:dyDescent="0.45">
      <c r="A325" s="10" t="s">
        <v>49</v>
      </c>
      <c r="B325" s="10" t="s">
        <v>1352</v>
      </c>
      <c r="C325" s="10" t="s">
        <v>63</v>
      </c>
      <c r="D325" s="10" t="s">
        <v>190</v>
      </c>
      <c r="E325" s="20">
        <v>2936015891</v>
      </c>
      <c r="F325" s="13" t="s">
        <v>4932</v>
      </c>
      <c r="G325" s="23">
        <v>690903.25947011996</v>
      </c>
    </row>
    <row r="326" spans="1:7" x14ac:dyDescent="0.45">
      <c r="A326" s="10" t="s">
        <v>188</v>
      </c>
      <c r="B326" s="10" t="s">
        <v>187</v>
      </c>
      <c r="C326" s="10" t="s">
        <v>63</v>
      </c>
      <c r="D326" s="10" t="s">
        <v>186</v>
      </c>
      <c r="E326" s="20">
        <v>547761</v>
      </c>
      <c r="F326" s="13">
        <v>8166</v>
      </c>
      <c r="G326" s="23">
        <v>4473.0163259999999</v>
      </c>
    </row>
    <row r="327" spans="1:7" x14ac:dyDescent="0.45">
      <c r="A327" s="10" t="s">
        <v>185</v>
      </c>
      <c r="B327" s="10" t="s">
        <v>184</v>
      </c>
      <c r="C327" s="10" t="s">
        <v>63</v>
      </c>
      <c r="D327" s="10" t="s">
        <v>183</v>
      </c>
      <c r="E327" s="20">
        <v>292575808568</v>
      </c>
      <c r="F327" s="13" t="s">
        <v>4931</v>
      </c>
      <c r="G327" s="23">
        <v>26835.05316186</v>
      </c>
    </row>
    <row r="328" spans="1:7" x14ac:dyDescent="0.45">
      <c r="A328" s="10" t="s">
        <v>181</v>
      </c>
      <c r="B328" s="10" t="s">
        <v>1118</v>
      </c>
      <c r="C328" s="10" t="s">
        <v>63</v>
      </c>
      <c r="D328" s="10" t="s">
        <v>179</v>
      </c>
      <c r="E328" s="20">
        <v>577208000</v>
      </c>
      <c r="F328" s="13" t="s">
        <v>4930</v>
      </c>
      <c r="G328" s="23">
        <v>14218.941871999999</v>
      </c>
    </row>
    <row r="329" spans="1:7" x14ac:dyDescent="0.45">
      <c r="A329" s="10" t="s">
        <v>177</v>
      </c>
      <c r="B329" s="10" t="s">
        <v>176</v>
      </c>
      <c r="C329" s="10" t="s">
        <v>63</v>
      </c>
      <c r="D329" s="10" t="s">
        <v>175</v>
      </c>
      <c r="E329" s="20">
        <v>22000000</v>
      </c>
      <c r="F329" s="13" t="s">
        <v>4929</v>
      </c>
      <c r="G329" s="23">
        <v>2764.96</v>
      </c>
    </row>
    <row r="330" spans="1:7" ht="19.149999999999999" x14ac:dyDescent="0.45">
      <c r="A330" s="10" t="s">
        <v>165</v>
      </c>
      <c r="B330" s="10" t="s">
        <v>164</v>
      </c>
      <c r="C330" s="10" t="s">
        <v>63</v>
      </c>
      <c r="D330" s="10" t="s">
        <v>163</v>
      </c>
      <c r="E330" s="20">
        <v>29165220</v>
      </c>
      <c r="F330" s="13" t="s">
        <v>4928</v>
      </c>
      <c r="G330" s="23">
        <v>248.86682225999999</v>
      </c>
    </row>
    <row r="331" spans="1:7" x14ac:dyDescent="0.45">
      <c r="A331" s="10" t="s">
        <v>1346</v>
      </c>
      <c r="B331" s="10" t="s">
        <v>1345</v>
      </c>
      <c r="C331" s="10" t="s">
        <v>63</v>
      </c>
      <c r="D331" s="10" t="s">
        <v>1344</v>
      </c>
      <c r="E331" s="20">
        <v>500000000</v>
      </c>
      <c r="F331" s="13"/>
      <c r="G331" s="13">
        <v>0</v>
      </c>
    </row>
    <row r="332" spans="1:7" ht="19.149999999999999" x14ac:dyDescent="0.45">
      <c r="A332" s="10" t="s">
        <v>161</v>
      </c>
      <c r="B332" s="10" t="s">
        <v>157</v>
      </c>
      <c r="C332" s="10" t="s">
        <v>63</v>
      </c>
      <c r="D332" s="10" t="s">
        <v>160</v>
      </c>
      <c r="E332" s="20">
        <v>319595965</v>
      </c>
      <c r="F332" s="13" t="s">
        <v>4927</v>
      </c>
      <c r="G332" s="23">
        <v>734.43152757000007</v>
      </c>
    </row>
    <row r="333" spans="1:7" ht="19.149999999999999" x14ac:dyDescent="0.45">
      <c r="A333" s="10" t="s">
        <v>158</v>
      </c>
      <c r="B333" s="10" t="s">
        <v>157</v>
      </c>
      <c r="C333" s="10" t="s">
        <v>67</v>
      </c>
      <c r="D333" s="10" t="s">
        <v>156</v>
      </c>
      <c r="E333" s="20">
        <v>80499134</v>
      </c>
      <c r="F333" s="13" t="s">
        <v>4926</v>
      </c>
      <c r="G333" s="23">
        <v>176.8565974</v>
      </c>
    </row>
    <row r="334" spans="1:7" x14ac:dyDescent="0.45">
      <c r="A334" s="10" t="s">
        <v>155</v>
      </c>
      <c r="B334" s="10" t="s">
        <v>152</v>
      </c>
      <c r="C334" s="10" t="s">
        <v>63</v>
      </c>
      <c r="D334" s="10" t="s">
        <v>154</v>
      </c>
      <c r="E334" s="20">
        <v>18091110</v>
      </c>
      <c r="F334" s="13" t="s">
        <v>4925</v>
      </c>
      <c r="G334" s="23">
        <v>6463.9536029999999</v>
      </c>
    </row>
    <row r="335" spans="1:7" x14ac:dyDescent="0.45">
      <c r="A335" s="10" t="s">
        <v>153</v>
      </c>
      <c r="B335" s="10" t="s">
        <v>152</v>
      </c>
      <c r="C335" s="10" t="s">
        <v>67</v>
      </c>
      <c r="D335" s="10" t="s">
        <v>151</v>
      </c>
      <c r="E335" s="20">
        <v>5883050</v>
      </c>
      <c r="F335" s="13" t="s">
        <v>4924</v>
      </c>
      <c r="G335" s="23">
        <v>1829.9227025</v>
      </c>
    </row>
    <row r="336" spans="1:7" x14ac:dyDescent="0.45">
      <c r="A336" s="10" t="s">
        <v>150</v>
      </c>
      <c r="B336" s="10" t="s">
        <v>149</v>
      </c>
      <c r="C336" s="10" t="s">
        <v>63</v>
      </c>
      <c r="D336" s="10" t="s">
        <v>148</v>
      </c>
      <c r="E336" s="20">
        <v>5005605</v>
      </c>
      <c r="F336" s="13" t="s">
        <v>4923</v>
      </c>
      <c r="G336" s="23">
        <v>1345.1061755999999</v>
      </c>
    </row>
    <row r="337" spans="1:7" ht="19.149999999999999" x14ac:dyDescent="0.45">
      <c r="A337" s="10" t="s">
        <v>146</v>
      </c>
      <c r="B337" s="10" t="s">
        <v>142</v>
      </c>
      <c r="C337" s="10" t="s">
        <v>63</v>
      </c>
      <c r="D337" s="10" t="s">
        <v>145</v>
      </c>
      <c r="E337" s="20">
        <v>43358822914</v>
      </c>
      <c r="F337" s="13" t="s">
        <v>4922</v>
      </c>
      <c r="G337" s="23">
        <v>9269.2491625499988</v>
      </c>
    </row>
    <row r="338" spans="1:7" ht="19.149999999999999" x14ac:dyDescent="0.45">
      <c r="A338" s="10" t="s">
        <v>143</v>
      </c>
      <c r="B338" s="10" t="s">
        <v>142</v>
      </c>
      <c r="C338" s="10" t="s">
        <v>67</v>
      </c>
      <c r="D338" s="10" t="s">
        <v>141</v>
      </c>
      <c r="E338" s="20">
        <v>2075149384</v>
      </c>
      <c r="F338" s="13" t="s">
        <v>4921</v>
      </c>
      <c r="G338" s="23">
        <v>433.20818539999999</v>
      </c>
    </row>
    <row r="339" spans="1:7" x14ac:dyDescent="0.45">
      <c r="A339" s="10" t="s">
        <v>1339</v>
      </c>
      <c r="B339" s="10" t="s">
        <v>1338</v>
      </c>
      <c r="C339" s="10" t="s">
        <v>63</v>
      </c>
      <c r="D339" s="10" t="s">
        <v>1337</v>
      </c>
      <c r="E339" s="20">
        <v>10000000</v>
      </c>
      <c r="F339" s="13" t="s">
        <v>4920</v>
      </c>
      <c r="G339" s="23">
        <v>8329</v>
      </c>
    </row>
    <row r="340" spans="1:7" ht="19.149999999999999" x14ac:dyDescent="0.45">
      <c r="A340" s="10" t="s">
        <v>139</v>
      </c>
      <c r="B340" s="10" t="s">
        <v>136</v>
      </c>
      <c r="C340" s="10" t="s">
        <v>63</v>
      </c>
      <c r="D340" s="10" t="s">
        <v>138</v>
      </c>
      <c r="E340" s="20">
        <v>56151024</v>
      </c>
      <c r="F340" s="13" t="s">
        <v>4919</v>
      </c>
      <c r="G340" s="23">
        <v>849.50884210000004</v>
      </c>
    </row>
    <row r="341" spans="1:7" ht="19.149999999999999" x14ac:dyDescent="0.45">
      <c r="A341" s="10" t="s">
        <v>137</v>
      </c>
      <c r="B341" s="10" t="s">
        <v>136</v>
      </c>
      <c r="C341" s="10" t="s">
        <v>67</v>
      </c>
      <c r="D341" s="10" t="s">
        <v>135</v>
      </c>
      <c r="E341" s="20">
        <v>18716678</v>
      </c>
      <c r="F341" s="13" t="s">
        <v>4918</v>
      </c>
      <c r="G341" s="23">
        <v>282.56568776999995</v>
      </c>
    </row>
    <row r="342" spans="1:7" x14ac:dyDescent="0.45">
      <c r="A342" s="10" t="s">
        <v>14</v>
      </c>
      <c r="B342" s="10" t="s">
        <v>133</v>
      </c>
      <c r="C342" s="10" t="s">
        <v>63</v>
      </c>
      <c r="D342" s="10" t="s">
        <v>132</v>
      </c>
      <c r="E342" s="20">
        <v>11529538</v>
      </c>
      <c r="F342" s="13" t="s">
        <v>4917</v>
      </c>
      <c r="G342" s="23">
        <v>73613.7942224</v>
      </c>
    </row>
    <row r="343" spans="1:7" ht="19.149999999999999" x14ac:dyDescent="0.45">
      <c r="A343" s="10" t="s">
        <v>131</v>
      </c>
      <c r="B343" s="10" t="s">
        <v>128</v>
      </c>
      <c r="C343" s="10" t="s">
        <v>63</v>
      </c>
      <c r="D343" s="10" t="s">
        <v>130</v>
      </c>
      <c r="E343" s="20">
        <v>1075148</v>
      </c>
      <c r="F343" s="13" t="s">
        <v>4916</v>
      </c>
      <c r="G343" s="23">
        <v>2374.5718728000002</v>
      </c>
    </row>
    <row r="344" spans="1:7" ht="19.149999999999999" x14ac:dyDescent="0.45">
      <c r="A344" s="10" t="s">
        <v>129</v>
      </c>
      <c r="B344" s="10" t="s">
        <v>128</v>
      </c>
      <c r="C344" s="10" t="s">
        <v>67</v>
      </c>
      <c r="D344" s="10" t="s">
        <v>127</v>
      </c>
      <c r="E344" s="20">
        <v>51839</v>
      </c>
      <c r="F344" s="13"/>
      <c r="G344" s="13">
        <v>0</v>
      </c>
    </row>
    <row r="345" spans="1:7" x14ac:dyDescent="0.45">
      <c r="A345" s="10" t="s">
        <v>13</v>
      </c>
      <c r="B345" s="10" t="s">
        <v>126</v>
      </c>
      <c r="C345" s="10" t="s">
        <v>63</v>
      </c>
      <c r="D345" s="10" t="s">
        <v>125</v>
      </c>
      <c r="E345" s="20">
        <v>10460541337338</v>
      </c>
      <c r="F345" s="13" t="s">
        <v>4915</v>
      </c>
      <c r="G345" s="23">
        <v>562567.91312203999</v>
      </c>
    </row>
    <row r="346" spans="1:7" x14ac:dyDescent="0.45">
      <c r="A346" s="10" t="s">
        <v>123</v>
      </c>
      <c r="B346" s="10" t="s">
        <v>122</v>
      </c>
      <c r="C346" s="10" t="s">
        <v>63</v>
      </c>
      <c r="D346" s="10" t="s">
        <v>121</v>
      </c>
      <c r="E346" s="20">
        <v>30011859694</v>
      </c>
      <c r="F346" s="13" t="s">
        <v>4914</v>
      </c>
      <c r="G346" s="23">
        <v>47376.721712949999</v>
      </c>
    </row>
    <row r="347" spans="1:7" ht="19.149999999999999" x14ac:dyDescent="0.45">
      <c r="A347" s="10" t="s">
        <v>2681</v>
      </c>
      <c r="B347" s="10" t="s">
        <v>2680</v>
      </c>
      <c r="C347" s="10" t="s">
        <v>63</v>
      </c>
      <c r="D347" s="10" t="s">
        <v>2679</v>
      </c>
      <c r="E347" s="20">
        <v>50000000</v>
      </c>
      <c r="F347" s="13"/>
      <c r="G347" s="13">
        <v>0</v>
      </c>
    </row>
    <row r="348" spans="1:7" x14ac:dyDescent="0.45">
      <c r="A348" s="10" t="s">
        <v>119</v>
      </c>
      <c r="B348" s="10" t="s">
        <v>1109</v>
      </c>
      <c r="C348" s="10" t="s">
        <v>63</v>
      </c>
      <c r="D348" s="10" t="s">
        <v>117</v>
      </c>
      <c r="E348" s="20">
        <v>53000000</v>
      </c>
      <c r="F348" s="13" t="s">
        <v>4913</v>
      </c>
      <c r="G348" s="23">
        <v>704.58199999999999</v>
      </c>
    </row>
    <row r="349" spans="1:7" x14ac:dyDescent="0.45">
      <c r="A349" s="10" t="s">
        <v>115</v>
      </c>
      <c r="B349" s="10" t="s">
        <v>1328</v>
      </c>
      <c r="C349" s="10" t="s">
        <v>63</v>
      </c>
      <c r="D349" s="10" t="s">
        <v>114</v>
      </c>
      <c r="E349" s="20">
        <v>23748694</v>
      </c>
      <c r="F349" s="13" t="s">
        <v>4912</v>
      </c>
      <c r="G349" s="23">
        <v>12810.045543600001</v>
      </c>
    </row>
    <row r="350" spans="1:7" x14ac:dyDescent="0.45">
      <c r="A350" s="10" t="s">
        <v>113</v>
      </c>
      <c r="B350" s="10" t="s">
        <v>1328</v>
      </c>
      <c r="C350" s="10" t="s">
        <v>67</v>
      </c>
      <c r="D350" s="10" t="s">
        <v>111</v>
      </c>
      <c r="E350" s="20">
        <v>1294505</v>
      </c>
      <c r="F350" s="13" t="s">
        <v>4911</v>
      </c>
      <c r="G350" s="23">
        <v>178.08505284999998</v>
      </c>
    </row>
    <row r="351" spans="1:7" x14ac:dyDescent="0.45">
      <c r="A351" s="10" t="s">
        <v>2675</v>
      </c>
      <c r="B351" s="10" t="s">
        <v>2674</v>
      </c>
      <c r="C351" s="10" t="s">
        <v>63</v>
      </c>
      <c r="D351" s="10" t="s">
        <v>2673</v>
      </c>
      <c r="E351" s="20">
        <v>44000000</v>
      </c>
      <c r="F351" s="13"/>
      <c r="G351" s="13">
        <v>0</v>
      </c>
    </row>
    <row r="352" spans="1:7" ht="19.149999999999999" x14ac:dyDescent="0.45">
      <c r="A352" s="10" t="s">
        <v>110</v>
      </c>
      <c r="B352" s="10" t="s">
        <v>106</v>
      </c>
      <c r="C352" s="10" t="s">
        <v>63</v>
      </c>
      <c r="D352" s="10" t="s">
        <v>109</v>
      </c>
      <c r="E352" s="20">
        <v>1083000000</v>
      </c>
      <c r="F352" s="13" t="s">
        <v>4910</v>
      </c>
      <c r="G352" s="23">
        <v>10288.5</v>
      </c>
    </row>
    <row r="353" spans="1:7" ht="19.149999999999999" x14ac:dyDescent="0.45">
      <c r="A353" s="10" t="s">
        <v>107</v>
      </c>
      <c r="B353" s="10" t="s">
        <v>106</v>
      </c>
      <c r="C353" s="10" t="s">
        <v>67</v>
      </c>
      <c r="D353" s="10" t="s">
        <v>105</v>
      </c>
      <c r="E353" s="20">
        <v>162000000</v>
      </c>
      <c r="F353" s="13" t="s">
        <v>4909</v>
      </c>
      <c r="G353" s="23">
        <v>705.18600000000004</v>
      </c>
    </row>
    <row r="354" spans="1:7" x14ac:dyDescent="0.45">
      <c r="A354" s="10" t="s">
        <v>103</v>
      </c>
      <c r="B354" s="10" t="s">
        <v>102</v>
      </c>
      <c r="C354" s="10" t="s">
        <v>63</v>
      </c>
      <c r="D354" s="10" t="s">
        <v>101</v>
      </c>
      <c r="E354" s="20">
        <v>826919375</v>
      </c>
      <c r="F354" s="13" t="s">
        <v>4908</v>
      </c>
      <c r="G354" s="23">
        <v>7952.73170519</v>
      </c>
    </row>
    <row r="355" spans="1:7" x14ac:dyDescent="0.45">
      <c r="A355" s="10" t="s">
        <v>100</v>
      </c>
      <c r="B355" s="10" t="s">
        <v>99</v>
      </c>
      <c r="C355" s="10" t="s">
        <v>63</v>
      </c>
      <c r="D355" s="10" t="s">
        <v>98</v>
      </c>
      <c r="E355" s="20">
        <v>59746141</v>
      </c>
      <c r="F355" s="13" t="s">
        <v>4907</v>
      </c>
      <c r="G355" s="23">
        <v>2138.9118478</v>
      </c>
    </row>
    <row r="356" spans="1:7" x14ac:dyDescent="0.45">
      <c r="A356" s="10" t="s">
        <v>96</v>
      </c>
      <c r="B356" s="10" t="s">
        <v>92</v>
      </c>
      <c r="C356" s="10" t="s">
        <v>63</v>
      </c>
      <c r="D356" s="10" t="s">
        <v>95</v>
      </c>
      <c r="E356" s="20">
        <v>7963562986</v>
      </c>
      <c r="F356" s="13" t="s">
        <v>4906</v>
      </c>
      <c r="G356" s="23">
        <v>2279.96808289</v>
      </c>
    </row>
    <row r="357" spans="1:7" x14ac:dyDescent="0.45">
      <c r="A357" s="10" t="s">
        <v>93</v>
      </c>
      <c r="B357" s="10" t="s">
        <v>92</v>
      </c>
      <c r="C357" s="10" t="s">
        <v>67</v>
      </c>
      <c r="D357" s="10" t="s">
        <v>91</v>
      </c>
      <c r="E357" s="20">
        <v>1332635125</v>
      </c>
      <c r="F357" s="13" t="s">
        <v>4905</v>
      </c>
      <c r="G357" s="23">
        <v>349.01713924000001</v>
      </c>
    </row>
    <row r="358" spans="1:7" x14ac:dyDescent="0.45">
      <c r="A358" s="10" t="s">
        <v>87</v>
      </c>
      <c r="B358" s="10" t="s">
        <v>83</v>
      </c>
      <c r="C358" s="10" t="s">
        <v>63</v>
      </c>
      <c r="D358" s="10" t="s">
        <v>86</v>
      </c>
      <c r="E358" s="20">
        <v>17143584</v>
      </c>
      <c r="F358" s="13" t="s">
        <v>4904</v>
      </c>
      <c r="G358" s="23">
        <v>1481.01707818</v>
      </c>
    </row>
    <row r="359" spans="1:7" x14ac:dyDescent="0.45">
      <c r="A359" s="10" t="s">
        <v>84</v>
      </c>
      <c r="B359" s="10" t="s">
        <v>83</v>
      </c>
      <c r="C359" s="10" t="s">
        <v>67</v>
      </c>
      <c r="D359" s="10" t="s">
        <v>82</v>
      </c>
      <c r="E359" s="20">
        <v>4507320</v>
      </c>
      <c r="F359" s="13" t="s">
        <v>4903</v>
      </c>
      <c r="G359" s="23">
        <v>392.00162039999998</v>
      </c>
    </row>
    <row r="360" spans="1:7" x14ac:dyDescent="0.45">
      <c r="A360" s="10" t="s">
        <v>81</v>
      </c>
      <c r="B360" s="10" t="s">
        <v>2664</v>
      </c>
      <c r="C360" s="10" t="s">
        <v>63</v>
      </c>
      <c r="D360" s="10" t="s">
        <v>79</v>
      </c>
      <c r="E360" s="20">
        <v>296950</v>
      </c>
      <c r="F360" s="13" t="s">
        <v>4902</v>
      </c>
      <c r="G360" s="23">
        <v>77.186213499999994</v>
      </c>
    </row>
    <row r="361" spans="1:7" x14ac:dyDescent="0.45">
      <c r="A361" s="10" t="s">
        <v>75</v>
      </c>
      <c r="B361" s="10" t="s">
        <v>74</v>
      </c>
      <c r="C361" s="10" t="s">
        <v>63</v>
      </c>
      <c r="D361" s="10" t="s">
        <v>73</v>
      </c>
      <c r="E361" s="20">
        <v>2659962</v>
      </c>
      <c r="F361" s="13" t="s">
        <v>4901</v>
      </c>
      <c r="G361" s="23">
        <v>521.37915162000002</v>
      </c>
    </row>
    <row r="362" spans="1:7" x14ac:dyDescent="0.45">
      <c r="A362" s="10" t="s">
        <v>1313</v>
      </c>
      <c r="B362" s="10" t="s">
        <v>1312</v>
      </c>
      <c r="C362" s="10" t="s">
        <v>63</v>
      </c>
      <c r="D362" s="10" t="s">
        <v>1311</v>
      </c>
      <c r="E362" s="20">
        <v>2000000</v>
      </c>
      <c r="F362" s="13"/>
      <c r="G362" s="13">
        <v>0</v>
      </c>
    </row>
    <row r="363" spans="1:7" x14ac:dyDescent="0.45">
      <c r="A363" s="10" t="s">
        <v>72</v>
      </c>
      <c r="B363" s="10" t="s">
        <v>68</v>
      </c>
      <c r="C363" s="10" t="s">
        <v>63</v>
      </c>
      <c r="D363" s="10" t="s">
        <v>71</v>
      </c>
      <c r="E363" s="20">
        <v>112734490</v>
      </c>
      <c r="F363" s="13" t="s">
        <v>4900</v>
      </c>
      <c r="G363" s="23">
        <v>7339.0152989999997</v>
      </c>
    </row>
    <row r="364" spans="1:7" x14ac:dyDescent="0.45">
      <c r="A364" s="10" t="s">
        <v>69</v>
      </c>
      <c r="B364" s="10" t="s">
        <v>68</v>
      </c>
      <c r="C364" s="10" t="s">
        <v>67</v>
      </c>
      <c r="D364" s="10" t="s">
        <v>66</v>
      </c>
      <c r="E364" s="20">
        <v>37578123</v>
      </c>
      <c r="F364" s="13" t="s">
        <v>395</v>
      </c>
      <c r="G364" s="23">
        <v>1736.1092825999999</v>
      </c>
    </row>
    <row r="365" spans="1:7" x14ac:dyDescent="0.45">
      <c r="A365" s="10" t="s">
        <v>65</v>
      </c>
      <c r="B365" s="10" t="s">
        <v>64</v>
      </c>
      <c r="C365" s="10" t="s">
        <v>63</v>
      </c>
      <c r="D365" s="10" t="s">
        <v>62</v>
      </c>
      <c r="E365" s="20">
        <v>562020480</v>
      </c>
      <c r="F365" s="13" t="s">
        <v>4899</v>
      </c>
      <c r="G365" s="23">
        <v>247.79482962999998</v>
      </c>
    </row>
  </sheetData>
  <mergeCells count="4">
    <mergeCell ref="A1:A3"/>
    <mergeCell ref="E1:E3"/>
    <mergeCell ref="F1:F3"/>
    <mergeCell ref="G1:G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412"/>
  <sheetViews>
    <sheetView topLeftCell="A389" workbookViewId="0">
      <selection activeCell="B227" sqref="B227"/>
    </sheetView>
  </sheetViews>
  <sheetFormatPr defaultRowHeight="14.25" x14ac:dyDescent="0.45"/>
  <sheetData>
    <row r="1" spans="1:7" x14ac:dyDescent="0.45">
      <c r="A1" s="12"/>
      <c r="B1" s="12"/>
      <c r="C1" s="12"/>
      <c r="D1" s="12"/>
      <c r="E1" s="12"/>
      <c r="F1" s="12"/>
      <c r="G1" s="12"/>
    </row>
    <row r="2" spans="1:7" x14ac:dyDescent="0.45">
      <c r="A2" s="72" t="s">
        <v>4340</v>
      </c>
      <c r="B2" s="72" t="s">
        <v>5513</v>
      </c>
      <c r="C2" s="11" t="s">
        <v>1306</v>
      </c>
      <c r="D2" s="11" t="s">
        <v>5512</v>
      </c>
      <c r="E2" s="72" t="s">
        <v>5511</v>
      </c>
      <c r="F2" s="72" t="s">
        <v>5510</v>
      </c>
      <c r="G2" s="72" t="s">
        <v>5509</v>
      </c>
    </row>
    <row r="3" spans="1:7" x14ac:dyDescent="0.45">
      <c r="A3" s="72"/>
      <c r="B3" s="72"/>
      <c r="C3" s="11" t="s">
        <v>1301</v>
      </c>
      <c r="D3" s="11" t="s">
        <v>4336</v>
      </c>
      <c r="E3" s="72"/>
      <c r="F3" s="72"/>
      <c r="G3" s="72"/>
    </row>
    <row r="4" spans="1:7" ht="19.149999999999999" x14ac:dyDescent="0.45">
      <c r="A4" s="72"/>
      <c r="B4" s="72"/>
      <c r="C4" s="11" t="s">
        <v>4335</v>
      </c>
      <c r="D4" s="11" t="s">
        <v>4334</v>
      </c>
      <c r="E4" s="72"/>
      <c r="F4" s="72"/>
      <c r="G4" s="72"/>
    </row>
    <row r="5" spans="1:7" x14ac:dyDescent="0.45">
      <c r="A5" s="72"/>
      <c r="B5" s="72"/>
      <c r="C5" s="11" t="s">
        <v>4333</v>
      </c>
      <c r="D5" s="11"/>
      <c r="E5" s="72"/>
      <c r="F5" s="72"/>
      <c r="G5" s="72"/>
    </row>
    <row r="6" spans="1:7" x14ac:dyDescent="0.45">
      <c r="A6" s="10" t="s">
        <v>42</v>
      </c>
      <c r="B6" s="10" t="s">
        <v>1070</v>
      </c>
      <c r="C6" s="10" t="s">
        <v>63</v>
      </c>
      <c r="D6" s="10" t="s">
        <v>1069</v>
      </c>
      <c r="E6" s="21">
        <v>9650000000</v>
      </c>
      <c r="F6" s="10" t="s">
        <v>5508</v>
      </c>
      <c r="G6" s="22">
        <v>224912.55</v>
      </c>
    </row>
    <row r="7" spans="1:7" x14ac:dyDescent="0.45">
      <c r="A7" s="10" t="s">
        <v>9</v>
      </c>
      <c r="B7" s="10" t="s">
        <v>1067</v>
      </c>
      <c r="C7" s="10" t="s">
        <v>63</v>
      </c>
      <c r="D7" s="10" t="s">
        <v>1066</v>
      </c>
      <c r="E7" s="21">
        <v>1110616299</v>
      </c>
      <c r="F7" s="10" t="s">
        <v>5507</v>
      </c>
      <c r="G7" s="22">
        <v>55852.893676710002</v>
      </c>
    </row>
    <row r="8" spans="1:7" x14ac:dyDescent="0.45">
      <c r="A8" s="10" t="s">
        <v>4330</v>
      </c>
      <c r="B8" s="10" t="s">
        <v>4329</v>
      </c>
      <c r="C8" s="10" t="s">
        <v>63</v>
      </c>
      <c r="D8" s="10" t="s">
        <v>4328</v>
      </c>
      <c r="E8" s="21">
        <v>64572204172</v>
      </c>
      <c r="F8" s="10"/>
      <c r="G8" s="10">
        <v>0</v>
      </c>
    </row>
    <row r="9" spans="1:7" x14ac:dyDescent="0.45">
      <c r="A9" s="10" t="s">
        <v>2995</v>
      </c>
      <c r="B9" s="10" t="s">
        <v>2994</v>
      </c>
      <c r="C9" s="10" t="s">
        <v>63</v>
      </c>
      <c r="D9" s="10" t="s">
        <v>2993</v>
      </c>
      <c r="E9" s="21">
        <v>88421053</v>
      </c>
      <c r="F9" s="10" t="s">
        <v>5506</v>
      </c>
      <c r="G9" s="22">
        <v>801.97895071000005</v>
      </c>
    </row>
    <row r="10" spans="1:7" x14ac:dyDescent="0.45">
      <c r="A10" s="10" t="s">
        <v>8</v>
      </c>
      <c r="B10" s="10" t="s">
        <v>1064</v>
      </c>
      <c r="C10" s="10" t="s">
        <v>63</v>
      </c>
      <c r="D10" s="10" t="s">
        <v>1063</v>
      </c>
      <c r="E10" s="21">
        <v>47687600</v>
      </c>
      <c r="F10" s="10" t="s">
        <v>5505</v>
      </c>
      <c r="G10" s="22">
        <v>63286.213960000001</v>
      </c>
    </row>
    <row r="11" spans="1:7" x14ac:dyDescent="0.45">
      <c r="A11" s="10" t="s">
        <v>1058</v>
      </c>
      <c r="B11" s="10" t="s">
        <v>1057</v>
      </c>
      <c r="C11" s="10" t="s">
        <v>63</v>
      </c>
      <c r="D11" s="10" t="s">
        <v>1056</v>
      </c>
      <c r="E11" s="21">
        <v>800000</v>
      </c>
      <c r="F11" s="10"/>
      <c r="G11" s="10">
        <v>0</v>
      </c>
    </row>
    <row r="12" spans="1:7" x14ac:dyDescent="0.45">
      <c r="A12" s="10" t="s">
        <v>7</v>
      </c>
      <c r="B12" s="10" t="s">
        <v>1055</v>
      </c>
      <c r="C12" s="10" t="s">
        <v>63</v>
      </c>
      <c r="D12" s="10" t="s">
        <v>1054</v>
      </c>
      <c r="E12" s="21">
        <v>7364965630</v>
      </c>
      <c r="F12" s="10" t="s">
        <v>5504</v>
      </c>
      <c r="G12" s="22">
        <v>225758.29145639003</v>
      </c>
    </row>
    <row r="13" spans="1:7" x14ac:dyDescent="0.45">
      <c r="A13" s="10" t="s">
        <v>1052</v>
      </c>
      <c r="B13" s="10" t="s">
        <v>1293</v>
      </c>
      <c r="C13" s="10" t="s">
        <v>63</v>
      </c>
      <c r="D13" s="10" t="s">
        <v>1050</v>
      </c>
      <c r="E13" s="21">
        <v>498454822</v>
      </c>
      <c r="F13" s="10" t="s">
        <v>5503</v>
      </c>
      <c r="G13" s="22">
        <v>3816.66857205</v>
      </c>
    </row>
    <row r="14" spans="1:7" x14ac:dyDescent="0.45">
      <c r="A14" s="10" t="s">
        <v>1660</v>
      </c>
      <c r="B14" s="10" t="s">
        <v>1659</v>
      </c>
      <c r="C14" s="10" t="s">
        <v>63</v>
      </c>
      <c r="D14" s="10" t="s">
        <v>1658</v>
      </c>
      <c r="E14" s="21">
        <v>500000</v>
      </c>
      <c r="F14" s="10"/>
      <c r="G14" s="10">
        <v>0</v>
      </c>
    </row>
    <row r="15" spans="1:7" x14ac:dyDescent="0.45">
      <c r="A15" s="10" t="s">
        <v>1048</v>
      </c>
      <c r="B15" s="10" t="s">
        <v>1657</v>
      </c>
      <c r="C15" s="10" t="s">
        <v>63</v>
      </c>
      <c r="D15" s="10" t="s">
        <v>1046</v>
      </c>
      <c r="E15" s="21">
        <v>105000000</v>
      </c>
      <c r="F15" s="10" t="s">
        <v>5502</v>
      </c>
      <c r="G15" s="22">
        <v>4036.2</v>
      </c>
    </row>
    <row r="16" spans="1:7" x14ac:dyDescent="0.45">
      <c r="A16" s="10" t="s">
        <v>1040</v>
      </c>
      <c r="B16" s="10" t="s">
        <v>1039</v>
      </c>
      <c r="C16" s="10" t="s">
        <v>63</v>
      </c>
      <c r="D16" s="10" t="s">
        <v>1038</v>
      </c>
      <c r="E16" s="21">
        <v>14399997</v>
      </c>
      <c r="F16" s="10" t="s">
        <v>5501</v>
      </c>
      <c r="G16" s="22">
        <v>4490.4950644799992</v>
      </c>
    </row>
    <row r="17" spans="1:7" x14ac:dyDescent="0.45">
      <c r="A17" s="10" t="s">
        <v>1037</v>
      </c>
      <c r="B17" s="10" t="s">
        <v>1036</v>
      </c>
      <c r="C17" s="10" t="s">
        <v>63</v>
      </c>
      <c r="D17" s="10" t="s">
        <v>1035</v>
      </c>
      <c r="E17" s="21">
        <v>123817165</v>
      </c>
      <c r="F17" s="10" t="s">
        <v>5500</v>
      </c>
      <c r="G17" s="22">
        <v>189.34120872</v>
      </c>
    </row>
    <row r="18" spans="1:7" x14ac:dyDescent="0.45">
      <c r="A18" s="10" t="s">
        <v>4320</v>
      </c>
      <c r="B18" s="10" t="s">
        <v>4316</v>
      </c>
      <c r="C18" s="10" t="s">
        <v>63</v>
      </c>
      <c r="D18" s="10" t="s">
        <v>4319</v>
      </c>
      <c r="E18" s="21">
        <v>1715146860</v>
      </c>
      <c r="F18" s="10" t="s">
        <v>5499</v>
      </c>
      <c r="G18" s="22">
        <v>166.42069983000002</v>
      </c>
    </row>
    <row r="19" spans="1:7" x14ac:dyDescent="0.45">
      <c r="A19" s="10" t="s">
        <v>4317</v>
      </c>
      <c r="B19" s="10" t="s">
        <v>4316</v>
      </c>
      <c r="C19" s="10" t="s">
        <v>67</v>
      </c>
      <c r="D19" s="10" t="s">
        <v>4315</v>
      </c>
      <c r="E19" s="21">
        <v>351787200</v>
      </c>
      <c r="F19" s="10" t="s">
        <v>5498</v>
      </c>
      <c r="G19" s="22">
        <v>25.919680899999999</v>
      </c>
    </row>
    <row r="20" spans="1:7" ht="19.149999999999999" x14ac:dyDescent="0.45">
      <c r="A20" s="10" t="s">
        <v>1033</v>
      </c>
      <c r="B20" s="10" t="s">
        <v>1032</v>
      </c>
      <c r="C20" s="10" t="s">
        <v>63</v>
      </c>
      <c r="D20" s="10" t="s">
        <v>1031</v>
      </c>
      <c r="E20" s="21">
        <v>773900078</v>
      </c>
      <c r="F20" s="10" t="s">
        <v>5497</v>
      </c>
      <c r="G20" s="22">
        <v>645.04571500999998</v>
      </c>
    </row>
    <row r="21" spans="1:7" x14ac:dyDescent="0.45">
      <c r="A21" s="10" t="s">
        <v>1026</v>
      </c>
      <c r="B21" s="10" t="s">
        <v>1022</v>
      </c>
      <c r="C21" s="10" t="s">
        <v>63</v>
      </c>
      <c r="D21" s="10" t="s">
        <v>1025</v>
      </c>
      <c r="E21" s="21">
        <v>1388289720</v>
      </c>
      <c r="F21" s="10" t="s">
        <v>5496</v>
      </c>
      <c r="G21" s="22">
        <v>27059.154932519999</v>
      </c>
    </row>
    <row r="22" spans="1:7" x14ac:dyDescent="0.45">
      <c r="A22" s="10" t="s">
        <v>1023</v>
      </c>
      <c r="B22" s="10" t="s">
        <v>1022</v>
      </c>
      <c r="C22" s="10" t="s">
        <v>67</v>
      </c>
      <c r="D22" s="10" t="s">
        <v>1021</v>
      </c>
      <c r="E22" s="21">
        <v>461764300</v>
      </c>
      <c r="F22" s="10" t="s">
        <v>5495</v>
      </c>
      <c r="G22" s="22">
        <v>2619.1271096</v>
      </c>
    </row>
    <row r="23" spans="1:7" x14ac:dyDescent="0.45">
      <c r="A23" s="10" t="s">
        <v>4310</v>
      </c>
      <c r="B23" s="10" t="s">
        <v>4309</v>
      </c>
      <c r="C23" s="10" t="s">
        <v>63</v>
      </c>
      <c r="D23" s="10" t="s">
        <v>4308</v>
      </c>
      <c r="E23" s="21">
        <v>6799920</v>
      </c>
      <c r="F23" s="10" t="s">
        <v>5494</v>
      </c>
      <c r="G23" s="22">
        <v>4721.184456</v>
      </c>
    </row>
    <row r="24" spans="1:7" x14ac:dyDescent="0.45">
      <c r="A24" s="10" t="s">
        <v>4306</v>
      </c>
      <c r="B24" s="10" t="s">
        <v>4305</v>
      </c>
      <c r="C24" s="10" t="s">
        <v>63</v>
      </c>
      <c r="D24" s="10" t="s">
        <v>4304</v>
      </c>
      <c r="E24" s="21">
        <v>91000000</v>
      </c>
      <c r="F24" s="10"/>
      <c r="G24" s="10">
        <v>0</v>
      </c>
    </row>
    <row r="25" spans="1:7" x14ac:dyDescent="0.45">
      <c r="A25" s="10" t="s">
        <v>11</v>
      </c>
      <c r="B25" s="10" t="s">
        <v>1018</v>
      </c>
      <c r="C25" s="10" t="s">
        <v>63</v>
      </c>
      <c r="D25" s="10" t="s">
        <v>1019</v>
      </c>
      <c r="E25" s="21">
        <v>170169754</v>
      </c>
      <c r="F25" s="10" t="s">
        <v>5493</v>
      </c>
      <c r="G25" s="22">
        <v>228333.77591720002</v>
      </c>
    </row>
    <row r="26" spans="1:7" x14ac:dyDescent="0.45">
      <c r="A26" s="10" t="s">
        <v>12</v>
      </c>
      <c r="B26" s="10" t="s">
        <v>1018</v>
      </c>
      <c r="C26" s="10" t="s">
        <v>67</v>
      </c>
      <c r="D26" s="10" t="s">
        <v>1017</v>
      </c>
      <c r="E26" s="21">
        <v>34622686</v>
      </c>
      <c r="F26" s="10" t="s">
        <v>5492</v>
      </c>
      <c r="G26" s="22">
        <v>36859.311515599999</v>
      </c>
    </row>
    <row r="27" spans="1:7" x14ac:dyDescent="0.45">
      <c r="A27" s="10" t="s">
        <v>4302</v>
      </c>
      <c r="B27" s="10" t="s">
        <v>4298</v>
      </c>
      <c r="C27" s="10" t="s">
        <v>63</v>
      </c>
      <c r="D27" s="10" t="s">
        <v>4301</v>
      </c>
      <c r="E27" s="21">
        <v>1042667488</v>
      </c>
      <c r="F27" s="10" t="s">
        <v>5491</v>
      </c>
      <c r="G27" s="22">
        <v>37921.81653856</v>
      </c>
    </row>
    <row r="28" spans="1:7" x14ac:dyDescent="0.45">
      <c r="A28" s="10" t="s">
        <v>4299</v>
      </c>
      <c r="B28" s="10" t="s">
        <v>4298</v>
      </c>
      <c r="C28" s="10" t="s">
        <v>67</v>
      </c>
      <c r="D28" s="10" t="s">
        <v>4297</v>
      </c>
      <c r="E28" s="21">
        <v>50060997</v>
      </c>
      <c r="F28" s="10" t="s">
        <v>5490</v>
      </c>
      <c r="G28" s="22">
        <v>1201.413867</v>
      </c>
    </row>
    <row r="29" spans="1:7" x14ac:dyDescent="0.45">
      <c r="A29" s="10" t="s">
        <v>1012</v>
      </c>
      <c r="B29" s="10" t="s">
        <v>1008</v>
      </c>
      <c r="C29" s="10" t="s">
        <v>63</v>
      </c>
      <c r="D29" s="10" t="s">
        <v>1011</v>
      </c>
      <c r="E29" s="21">
        <v>949023840</v>
      </c>
      <c r="F29" s="10" t="s">
        <v>5489</v>
      </c>
      <c r="G29" s="22">
        <v>12068.73617328</v>
      </c>
    </row>
    <row r="30" spans="1:7" x14ac:dyDescent="0.45">
      <c r="A30" s="10" t="s">
        <v>1009</v>
      </c>
      <c r="B30" s="10" t="s">
        <v>1008</v>
      </c>
      <c r="C30" s="10" t="s">
        <v>67</v>
      </c>
      <c r="D30" s="10" t="s">
        <v>1007</v>
      </c>
      <c r="E30" s="21">
        <v>36165270</v>
      </c>
      <c r="F30" s="10" t="s">
        <v>5488</v>
      </c>
      <c r="G30" s="22">
        <v>168.34933185</v>
      </c>
    </row>
    <row r="31" spans="1:7" x14ac:dyDescent="0.45">
      <c r="A31" s="10" t="s">
        <v>1005</v>
      </c>
      <c r="B31" s="10" t="s">
        <v>1004</v>
      </c>
      <c r="C31" s="10" t="s">
        <v>63</v>
      </c>
      <c r="D31" s="10" t="s">
        <v>1003</v>
      </c>
      <c r="E31" s="21">
        <v>1150000000</v>
      </c>
      <c r="F31" s="10" t="s">
        <v>5487</v>
      </c>
      <c r="G31" s="22">
        <v>10971</v>
      </c>
    </row>
    <row r="32" spans="1:7" x14ac:dyDescent="0.45">
      <c r="A32" s="10" t="s">
        <v>4292</v>
      </c>
      <c r="B32" s="10" t="s">
        <v>4289</v>
      </c>
      <c r="C32" s="10" t="s">
        <v>63</v>
      </c>
      <c r="D32" s="10" t="s">
        <v>4291</v>
      </c>
      <c r="E32" s="21">
        <v>9506650</v>
      </c>
      <c r="F32" s="10"/>
      <c r="G32" s="10">
        <v>0</v>
      </c>
    </row>
    <row r="33" spans="1:7" x14ac:dyDescent="0.45">
      <c r="A33" s="10" t="s">
        <v>4290</v>
      </c>
      <c r="B33" s="10" t="s">
        <v>4289</v>
      </c>
      <c r="C33" s="10" t="s">
        <v>67</v>
      </c>
      <c r="D33" s="10" t="s">
        <v>4288</v>
      </c>
      <c r="E33" s="21">
        <v>3147550</v>
      </c>
      <c r="F33" s="10"/>
      <c r="G33" s="10">
        <v>0</v>
      </c>
    </row>
    <row r="34" spans="1:7" x14ac:dyDescent="0.45">
      <c r="A34" s="10" t="s">
        <v>1001</v>
      </c>
      <c r="B34" s="10" t="s">
        <v>4286</v>
      </c>
      <c r="C34" s="10" t="s">
        <v>63</v>
      </c>
      <c r="D34" s="10" t="s">
        <v>999</v>
      </c>
      <c r="E34" s="21">
        <v>7027270</v>
      </c>
      <c r="F34" s="10" t="s">
        <v>5486</v>
      </c>
      <c r="G34" s="22">
        <v>5068.769851</v>
      </c>
    </row>
    <row r="35" spans="1:7" x14ac:dyDescent="0.45">
      <c r="A35" s="10" t="s">
        <v>10</v>
      </c>
      <c r="B35" s="10" t="s">
        <v>1643</v>
      </c>
      <c r="C35" s="10" t="s">
        <v>63</v>
      </c>
      <c r="D35" s="10" t="s">
        <v>997</v>
      </c>
      <c r="E35" s="21">
        <v>282150000</v>
      </c>
      <c r="F35" s="10" t="s">
        <v>5485</v>
      </c>
      <c r="G35" s="22">
        <v>20334.550500000001</v>
      </c>
    </row>
    <row r="36" spans="1:7" x14ac:dyDescent="0.45">
      <c r="A36" s="10" t="s">
        <v>2973</v>
      </c>
      <c r="B36" s="10" t="s">
        <v>1643</v>
      </c>
      <c r="C36" s="10" t="s">
        <v>67</v>
      </c>
      <c r="D36" s="10" t="s">
        <v>2972</v>
      </c>
      <c r="E36" s="21">
        <v>65211000</v>
      </c>
      <c r="F36" s="10" t="s">
        <v>5484</v>
      </c>
      <c r="G36" s="22">
        <v>5651.1852600000002</v>
      </c>
    </row>
    <row r="37" spans="1:7" ht="19.149999999999999" x14ac:dyDescent="0.45">
      <c r="A37" s="10" t="s">
        <v>992</v>
      </c>
      <c r="B37" s="10" t="s">
        <v>991</v>
      </c>
      <c r="C37" s="10" t="s">
        <v>63</v>
      </c>
      <c r="D37" s="10" t="s">
        <v>990</v>
      </c>
      <c r="E37" s="21">
        <v>472382880</v>
      </c>
      <c r="F37" s="10" t="s">
        <v>3378</v>
      </c>
      <c r="G37" s="22">
        <v>27247.044518400002</v>
      </c>
    </row>
    <row r="38" spans="1:7" x14ac:dyDescent="0.45">
      <c r="A38" s="10" t="s">
        <v>988</v>
      </c>
      <c r="B38" s="10" t="s">
        <v>987</v>
      </c>
      <c r="C38" s="10" t="s">
        <v>63</v>
      </c>
      <c r="D38" s="10" t="s">
        <v>986</v>
      </c>
      <c r="E38" s="21">
        <v>26771420</v>
      </c>
      <c r="F38" s="10" t="s">
        <v>5483</v>
      </c>
      <c r="G38" s="22">
        <v>186.62356882</v>
      </c>
    </row>
    <row r="39" spans="1:7" x14ac:dyDescent="0.45">
      <c r="A39" s="10" t="s">
        <v>984</v>
      </c>
      <c r="B39" s="10" t="s">
        <v>983</v>
      </c>
      <c r="C39" s="10" t="s">
        <v>63</v>
      </c>
      <c r="D39" s="10" t="s">
        <v>982</v>
      </c>
      <c r="E39" s="21">
        <v>600216</v>
      </c>
      <c r="F39" s="10" t="s">
        <v>5482</v>
      </c>
      <c r="G39" s="22">
        <v>1377.9758927999999</v>
      </c>
    </row>
    <row r="40" spans="1:7" x14ac:dyDescent="0.45">
      <c r="A40" s="10" t="s">
        <v>41</v>
      </c>
      <c r="B40" s="10" t="s">
        <v>1279</v>
      </c>
      <c r="C40" s="10" t="s">
        <v>63</v>
      </c>
      <c r="D40" s="10" t="s">
        <v>980</v>
      </c>
      <c r="E40" s="21">
        <v>1007701355</v>
      </c>
      <c r="F40" s="10" t="s">
        <v>5481</v>
      </c>
      <c r="G40" s="22">
        <v>367206.373762</v>
      </c>
    </row>
    <row r="41" spans="1:7" ht="19.149999999999999" x14ac:dyDescent="0.45">
      <c r="A41" s="10" t="s">
        <v>978</v>
      </c>
      <c r="B41" s="10" t="s">
        <v>977</v>
      </c>
      <c r="C41" s="10" t="s">
        <v>63</v>
      </c>
      <c r="D41" s="10" t="s">
        <v>976</v>
      </c>
      <c r="E41" s="21">
        <v>3161965</v>
      </c>
      <c r="F41" s="10">
        <v>2506</v>
      </c>
      <c r="G41" s="22">
        <v>7923.88429</v>
      </c>
    </row>
    <row r="42" spans="1:7" x14ac:dyDescent="0.45">
      <c r="A42" s="10" t="s">
        <v>4278</v>
      </c>
      <c r="B42" s="10" t="s">
        <v>4275</v>
      </c>
      <c r="C42" s="10" t="s">
        <v>63</v>
      </c>
      <c r="D42" s="10" t="s">
        <v>4277</v>
      </c>
      <c r="E42" s="21">
        <v>2331157</v>
      </c>
      <c r="F42" s="10"/>
      <c r="G42" s="10">
        <v>0</v>
      </c>
    </row>
    <row r="43" spans="1:7" x14ac:dyDescent="0.45">
      <c r="A43" s="10" t="s">
        <v>4276</v>
      </c>
      <c r="B43" s="10" t="s">
        <v>4275</v>
      </c>
      <c r="C43" s="10" t="s">
        <v>63</v>
      </c>
      <c r="D43" s="10" t="s">
        <v>4274</v>
      </c>
      <c r="E43" s="21">
        <v>13397977</v>
      </c>
      <c r="F43" s="10"/>
      <c r="G43" s="10">
        <v>0</v>
      </c>
    </row>
    <row r="44" spans="1:7" x14ac:dyDescent="0.45">
      <c r="A44" s="10" t="s">
        <v>4273</v>
      </c>
      <c r="B44" s="10" t="s">
        <v>4269</v>
      </c>
      <c r="C44" s="10" t="s">
        <v>63</v>
      </c>
      <c r="D44" s="10" t="s">
        <v>4272</v>
      </c>
      <c r="E44" s="21">
        <v>1625666413</v>
      </c>
      <c r="F44" s="10" t="s">
        <v>5480</v>
      </c>
      <c r="G44" s="22">
        <v>134.11422773999999</v>
      </c>
    </row>
    <row r="45" spans="1:7" x14ac:dyDescent="0.45">
      <c r="A45" s="10" t="s">
        <v>4270</v>
      </c>
      <c r="B45" s="10" t="s">
        <v>4269</v>
      </c>
      <c r="C45" s="10" t="s">
        <v>67</v>
      </c>
      <c r="D45" s="10" t="s">
        <v>4268</v>
      </c>
      <c r="E45" s="21">
        <v>436475172</v>
      </c>
      <c r="F45" s="10" t="s">
        <v>5479</v>
      </c>
      <c r="G45" s="22">
        <v>36.746844729999999</v>
      </c>
    </row>
    <row r="46" spans="1:7" x14ac:dyDescent="0.45">
      <c r="A46" s="10" t="s">
        <v>975</v>
      </c>
      <c r="B46" s="10" t="s">
        <v>974</v>
      </c>
      <c r="C46" s="10" t="s">
        <v>63</v>
      </c>
      <c r="D46" s="10" t="s">
        <v>973</v>
      </c>
      <c r="E46" s="21">
        <v>54195410</v>
      </c>
      <c r="F46" s="10" t="s">
        <v>5478</v>
      </c>
      <c r="G46" s="22">
        <v>3827.8218083000002</v>
      </c>
    </row>
    <row r="47" spans="1:7" ht="19.149999999999999" x14ac:dyDescent="0.45">
      <c r="A47" s="10" t="s">
        <v>1637</v>
      </c>
      <c r="B47" s="10" t="s">
        <v>1636</v>
      </c>
      <c r="C47" s="10" t="s">
        <v>63</v>
      </c>
      <c r="D47" s="10" t="s">
        <v>1635</v>
      </c>
      <c r="E47" s="21">
        <v>700000000</v>
      </c>
      <c r="F47" s="10"/>
      <c r="G47" s="10">
        <v>0</v>
      </c>
    </row>
    <row r="48" spans="1:7" x14ac:dyDescent="0.45">
      <c r="A48" s="10" t="s">
        <v>972</v>
      </c>
      <c r="B48" s="10" t="s">
        <v>968</v>
      </c>
      <c r="C48" s="10" t="s">
        <v>63</v>
      </c>
      <c r="D48" s="10" t="s">
        <v>971</v>
      </c>
      <c r="E48" s="21">
        <v>6894914573</v>
      </c>
      <c r="F48" s="10" t="s">
        <v>5477</v>
      </c>
      <c r="G48" s="22">
        <v>2910.8260852800004</v>
      </c>
    </row>
    <row r="49" spans="1:7" x14ac:dyDescent="0.45">
      <c r="A49" s="10" t="s">
        <v>969</v>
      </c>
      <c r="B49" s="10" t="s">
        <v>968</v>
      </c>
      <c r="C49" s="10" t="s">
        <v>67</v>
      </c>
      <c r="D49" s="10" t="s">
        <v>967</v>
      </c>
      <c r="E49" s="21">
        <v>859219416</v>
      </c>
      <c r="F49" s="10" t="s">
        <v>5476</v>
      </c>
      <c r="G49" s="22">
        <v>372.5317622</v>
      </c>
    </row>
    <row r="50" spans="1:7" x14ac:dyDescent="0.45">
      <c r="A50" s="10" t="s">
        <v>965</v>
      </c>
      <c r="B50" s="10" t="s">
        <v>961</v>
      </c>
      <c r="C50" s="10" t="s">
        <v>63</v>
      </c>
      <c r="D50" s="10" t="s">
        <v>964</v>
      </c>
      <c r="E50" s="21">
        <v>166167000</v>
      </c>
      <c r="F50" s="10" t="s">
        <v>5475</v>
      </c>
      <c r="G50" s="22">
        <v>5043.8331179999996</v>
      </c>
    </row>
    <row r="51" spans="1:7" x14ac:dyDescent="0.45">
      <c r="A51" s="10" t="s">
        <v>962</v>
      </c>
      <c r="B51" s="10" t="s">
        <v>961</v>
      </c>
      <c r="C51" s="10" t="s">
        <v>63</v>
      </c>
      <c r="D51" s="10" t="s">
        <v>960</v>
      </c>
      <c r="E51" s="21">
        <v>55389000</v>
      </c>
      <c r="F51" s="10" t="s">
        <v>5474</v>
      </c>
      <c r="G51" s="22">
        <v>872.04441599999996</v>
      </c>
    </row>
    <row r="52" spans="1:7" ht="19.149999999999999" x14ac:dyDescent="0.45">
      <c r="A52" s="10" t="s">
        <v>955</v>
      </c>
      <c r="B52" s="10" t="s">
        <v>954</v>
      </c>
      <c r="C52" s="10" t="s">
        <v>63</v>
      </c>
      <c r="D52" s="10" t="s">
        <v>953</v>
      </c>
      <c r="E52" s="21">
        <v>5269115472</v>
      </c>
      <c r="F52" s="10" t="s">
        <v>5473</v>
      </c>
      <c r="G52" s="22">
        <v>456.77962026999995</v>
      </c>
    </row>
    <row r="53" spans="1:7" x14ac:dyDescent="0.45">
      <c r="A53" s="10" t="s">
        <v>951</v>
      </c>
      <c r="B53" s="10" t="s">
        <v>947</v>
      </c>
      <c r="C53" s="10" t="s">
        <v>63</v>
      </c>
      <c r="D53" s="10" t="s">
        <v>950</v>
      </c>
      <c r="E53" s="21">
        <v>721182860</v>
      </c>
      <c r="F53" s="10" t="s">
        <v>5472</v>
      </c>
      <c r="G53" s="22">
        <v>12233.424854180001</v>
      </c>
    </row>
    <row r="54" spans="1:7" x14ac:dyDescent="0.45">
      <c r="A54" s="10" t="s">
        <v>948</v>
      </c>
      <c r="B54" s="10" t="s">
        <v>947</v>
      </c>
      <c r="C54" s="10" t="s">
        <v>67</v>
      </c>
      <c r="D54" s="10" t="s">
        <v>946</v>
      </c>
      <c r="E54" s="21">
        <v>154256400</v>
      </c>
      <c r="F54" s="10" t="s">
        <v>5471</v>
      </c>
      <c r="G54" s="22">
        <v>2656.7579771999999</v>
      </c>
    </row>
    <row r="55" spans="1:7" x14ac:dyDescent="0.45">
      <c r="A55" s="10" t="s">
        <v>4258</v>
      </c>
      <c r="B55" s="10" t="s">
        <v>4257</v>
      </c>
      <c r="C55" s="10" t="s">
        <v>63</v>
      </c>
      <c r="D55" s="10" t="s">
        <v>4256</v>
      </c>
      <c r="E55" s="21">
        <v>500000000</v>
      </c>
      <c r="F55" s="10"/>
      <c r="G55" s="10">
        <v>0</v>
      </c>
    </row>
    <row r="56" spans="1:7" x14ac:dyDescent="0.45">
      <c r="A56" s="10" t="s">
        <v>944</v>
      </c>
      <c r="B56" s="10" t="s">
        <v>943</v>
      </c>
      <c r="C56" s="10" t="s">
        <v>63</v>
      </c>
      <c r="D56" s="10" t="s">
        <v>942</v>
      </c>
      <c r="E56" s="21">
        <v>91500000</v>
      </c>
      <c r="F56" s="10" t="s">
        <v>1204</v>
      </c>
      <c r="G56" s="22">
        <v>1500.6</v>
      </c>
    </row>
    <row r="57" spans="1:7" x14ac:dyDescent="0.45">
      <c r="A57" s="10" t="s">
        <v>17</v>
      </c>
      <c r="B57" s="10" t="s">
        <v>940</v>
      </c>
      <c r="C57" s="10" t="s">
        <v>63</v>
      </c>
      <c r="D57" s="10" t="s">
        <v>939</v>
      </c>
      <c r="E57" s="21">
        <v>124750000</v>
      </c>
      <c r="F57" s="10" t="s">
        <v>5470</v>
      </c>
      <c r="G57" s="22">
        <v>36072.71</v>
      </c>
    </row>
    <row r="58" spans="1:7" x14ac:dyDescent="0.45">
      <c r="A58" s="10" t="s">
        <v>4253</v>
      </c>
      <c r="B58" s="10" t="s">
        <v>4249</v>
      </c>
      <c r="C58" s="10" t="s">
        <v>63</v>
      </c>
      <c r="D58" s="10" t="s">
        <v>4252</v>
      </c>
      <c r="E58" s="21">
        <v>10086000</v>
      </c>
      <c r="F58" s="10" t="s">
        <v>5469</v>
      </c>
      <c r="G58" s="22">
        <v>2937.2449200000001</v>
      </c>
    </row>
    <row r="59" spans="1:7" x14ac:dyDescent="0.45">
      <c r="A59" s="10" t="s">
        <v>4250</v>
      </c>
      <c r="B59" s="10" t="s">
        <v>4249</v>
      </c>
      <c r="C59" s="10" t="s">
        <v>67</v>
      </c>
      <c r="D59" s="10" t="s">
        <v>4248</v>
      </c>
      <c r="E59" s="21">
        <v>359000</v>
      </c>
      <c r="F59" s="10"/>
      <c r="G59" s="10">
        <v>0</v>
      </c>
    </row>
    <row r="60" spans="1:7" ht="31.9" x14ac:dyDescent="0.45">
      <c r="A60" s="10" t="s">
        <v>1624</v>
      </c>
      <c r="B60" s="10" t="s">
        <v>1623</v>
      </c>
      <c r="C60" s="10" t="s">
        <v>67</v>
      </c>
      <c r="D60" s="10" t="s">
        <v>1622</v>
      </c>
      <c r="E60" s="21">
        <v>750000</v>
      </c>
      <c r="F60" s="10"/>
      <c r="G60" s="10">
        <v>0</v>
      </c>
    </row>
    <row r="61" spans="1:7" ht="25.5" x14ac:dyDescent="0.45">
      <c r="A61" s="10" t="s">
        <v>938</v>
      </c>
      <c r="B61" s="10" t="s">
        <v>937</v>
      </c>
      <c r="C61" s="10" t="s">
        <v>63</v>
      </c>
      <c r="D61" s="10" t="s">
        <v>936</v>
      </c>
      <c r="E61" s="21">
        <v>17223107804</v>
      </c>
      <c r="F61" s="10" t="s">
        <v>5468</v>
      </c>
      <c r="G61" s="22">
        <v>16844.199432310001</v>
      </c>
    </row>
    <row r="62" spans="1:7" x14ac:dyDescent="0.45">
      <c r="A62" s="10" t="s">
        <v>934</v>
      </c>
      <c r="B62" s="10" t="s">
        <v>931</v>
      </c>
      <c r="C62" s="10" t="s">
        <v>63</v>
      </c>
      <c r="D62" s="10" t="s">
        <v>933</v>
      </c>
      <c r="E62" s="21">
        <v>343407</v>
      </c>
      <c r="F62" s="10" t="s">
        <v>5467</v>
      </c>
      <c r="G62" s="22">
        <v>346.46332230000002</v>
      </c>
    </row>
    <row r="63" spans="1:7" x14ac:dyDescent="0.45">
      <c r="A63" s="10" t="s">
        <v>932</v>
      </c>
      <c r="B63" s="10" t="s">
        <v>931</v>
      </c>
      <c r="C63" s="10" t="s">
        <v>67</v>
      </c>
      <c r="D63" s="10" t="s">
        <v>930</v>
      </c>
      <c r="E63" s="21">
        <v>114469</v>
      </c>
      <c r="F63" s="10" t="s">
        <v>5466</v>
      </c>
      <c r="G63" s="22">
        <v>72.848071599999997</v>
      </c>
    </row>
    <row r="64" spans="1:7" x14ac:dyDescent="0.45">
      <c r="A64" s="10" t="s">
        <v>4244</v>
      </c>
      <c r="B64" s="10" t="s">
        <v>4243</v>
      </c>
      <c r="C64" s="10" t="s">
        <v>63</v>
      </c>
      <c r="D64" s="10" t="s">
        <v>4242</v>
      </c>
      <c r="E64" s="21">
        <v>920000</v>
      </c>
      <c r="F64" s="10"/>
      <c r="G64" s="10">
        <v>0</v>
      </c>
    </row>
    <row r="65" spans="1:7" x14ac:dyDescent="0.45">
      <c r="A65" s="10" t="s">
        <v>929</v>
      </c>
      <c r="B65" s="10" t="s">
        <v>928</v>
      </c>
      <c r="C65" s="10" t="s">
        <v>63</v>
      </c>
      <c r="D65" s="10" t="s">
        <v>927</v>
      </c>
      <c r="E65" s="21">
        <v>1404308</v>
      </c>
      <c r="F65" s="10" t="s">
        <v>5465</v>
      </c>
      <c r="G65" s="22">
        <v>2887.959402</v>
      </c>
    </row>
    <row r="66" spans="1:7" x14ac:dyDescent="0.45">
      <c r="A66" s="10" t="s">
        <v>4240</v>
      </c>
      <c r="B66" s="10" t="s">
        <v>4239</v>
      </c>
      <c r="C66" s="10" t="s">
        <v>63</v>
      </c>
      <c r="D66" s="10" t="s">
        <v>4238</v>
      </c>
      <c r="E66" s="21">
        <v>575000</v>
      </c>
      <c r="F66" s="10"/>
      <c r="G66" s="10">
        <v>0</v>
      </c>
    </row>
    <row r="67" spans="1:7" x14ac:dyDescent="0.45">
      <c r="A67" s="10" t="s">
        <v>53</v>
      </c>
      <c r="B67" s="10" t="s">
        <v>922</v>
      </c>
      <c r="C67" s="10" t="s">
        <v>63</v>
      </c>
      <c r="D67" s="10" t="s">
        <v>921</v>
      </c>
      <c r="E67" s="21">
        <v>63048706145</v>
      </c>
      <c r="F67" s="10" t="s">
        <v>5464</v>
      </c>
      <c r="G67" s="22">
        <v>134558.54865466</v>
      </c>
    </row>
    <row r="68" spans="1:7" x14ac:dyDescent="0.45">
      <c r="A68" s="10" t="s">
        <v>4236</v>
      </c>
      <c r="B68" s="10" t="s">
        <v>4235</v>
      </c>
      <c r="C68" s="10" t="s">
        <v>63</v>
      </c>
      <c r="D68" s="10" t="s">
        <v>4234</v>
      </c>
      <c r="E68" s="21">
        <v>4400000000</v>
      </c>
      <c r="F68" s="10"/>
      <c r="G68" s="10">
        <v>0</v>
      </c>
    </row>
    <row r="69" spans="1:7" x14ac:dyDescent="0.45">
      <c r="A69" s="10" t="s">
        <v>919</v>
      </c>
      <c r="B69" s="10" t="s">
        <v>918</v>
      </c>
      <c r="C69" s="10" t="s">
        <v>63</v>
      </c>
      <c r="D69" s="10" t="s">
        <v>2951</v>
      </c>
      <c r="E69" s="21">
        <v>21000</v>
      </c>
      <c r="F69" s="10"/>
      <c r="G69" s="10">
        <v>0</v>
      </c>
    </row>
    <row r="70" spans="1:7" x14ac:dyDescent="0.45">
      <c r="A70" s="10" t="s">
        <v>2950</v>
      </c>
      <c r="B70" s="10" t="s">
        <v>918</v>
      </c>
      <c r="C70" s="10" t="s">
        <v>63</v>
      </c>
      <c r="D70" s="10" t="s">
        <v>2949</v>
      </c>
      <c r="E70" s="21">
        <v>3000000</v>
      </c>
      <c r="F70" s="10"/>
      <c r="G70" s="10">
        <v>0</v>
      </c>
    </row>
    <row r="71" spans="1:7" x14ac:dyDescent="0.45">
      <c r="A71" s="10" t="s">
        <v>2948</v>
      </c>
      <c r="B71" s="10" t="s">
        <v>918</v>
      </c>
      <c r="C71" s="10" t="s">
        <v>63</v>
      </c>
      <c r="D71" s="10" t="s">
        <v>2947</v>
      </c>
      <c r="E71" s="21">
        <v>429000</v>
      </c>
      <c r="F71" s="10"/>
      <c r="G71" s="10">
        <v>0</v>
      </c>
    </row>
    <row r="72" spans="1:7" x14ac:dyDescent="0.45">
      <c r="A72" s="10" t="s">
        <v>2946</v>
      </c>
      <c r="B72" s="10" t="s">
        <v>918</v>
      </c>
      <c r="C72" s="10" t="s">
        <v>63</v>
      </c>
      <c r="D72" s="10" t="s">
        <v>2945</v>
      </c>
      <c r="E72" s="21">
        <v>6900000</v>
      </c>
      <c r="F72" s="10"/>
      <c r="G72" s="10">
        <v>0</v>
      </c>
    </row>
    <row r="73" spans="1:7" x14ac:dyDescent="0.45">
      <c r="A73" s="10" t="s">
        <v>4233</v>
      </c>
      <c r="B73" s="10" t="s">
        <v>4232</v>
      </c>
      <c r="C73" s="10" t="s">
        <v>63</v>
      </c>
      <c r="D73" s="10" t="s">
        <v>4231</v>
      </c>
      <c r="E73" s="21">
        <v>5700000</v>
      </c>
      <c r="F73" s="10"/>
      <c r="G73" s="10">
        <v>0</v>
      </c>
    </row>
    <row r="74" spans="1:7" x14ac:dyDescent="0.45">
      <c r="A74" s="10" t="s">
        <v>4230</v>
      </c>
      <c r="B74" s="10" t="s">
        <v>4229</v>
      </c>
      <c r="C74" s="10" t="s">
        <v>63</v>
      </c>
      <c r="D74" s="10" t="s">
        <v>4228</v>
      </c>
      <c r="E74" s="21">
        <v>159149055713</v>
      </c>
      <c r="F74" s="10" t="s">
        <v>5463</v>
      </c>
      <c r="G74" s="22">
        <v>9829.0456808300005</v>
      </c>
    </row>
    <row r="75" spans="1:7" x14ac:dyDescent="0.45">
      <c r="A75" s="10" t="s">
        <v>50</v>
      </c>
      <c r="B75" s="10" t="s">
        <v>916</v>
      </c>
      <c r="C75" s="10" t="s">
        <v>63</v>
      </c>
      <c r="D75" s="10" t="s">
        <v>915</v>
      </c>
      <c r="E75" s="21">
        <v>1255948128393</v>
      </c>
      <c r="F75" s="10" t="s">
        <v>5462</v>
      </c>
      <c r="G75" s="22">
        <v>351137.97773612</v>
      </c>
    </row>
    <row r="76" spans="1:7" x14ac:dyDescent="0.45">
      <c r="A76" s="10" t="s">
        <v>913</v>
      </c>
      <c r="B76" s="10" t="s">
        <v>912</v>
      </c>
      <c r="C76" s="10" t="s">
        <v>63</v>
      </c>
      <c r="D76" s="10" t="s">
        <v>911</v>
      </c>
      <c r="E76" s="21">
        <v>2951250000</v>
      </c>
      <c r="F76" s="10" t="s">
        <v>5461</v>
      </c>
      <c r="G76" s="22">
        <v>24625.23</v>
      </c>
    </row>
    <row r="77" spans="1:7" x14ac:dyDescent="0.45">
      <c r="A77" s="10" t="s">
        <v>4224</v>
      </c>
      <c r="B77" s="10" t="s">
        <v>4223</v>
      </c>
      <c r="C77" s="10" t="s">
        <v>63</v>
      </c>
      <c r="D77" s="10" t="s">
        <v>4222</v>
      </c>
      <c r="E77" s="21">
        <v>201000000</v>
      </c>
      <c r="F77" s="10"/>
      <c r="G77" s="10">
        <v>0</v>
      </c>
    </row>
    <row r="78" spans="1:7" x14ac:dyDescent="0.45">
      <c r="A78" s="10" t="s">
        <v>906</v>
      </c>
      <c r="B78" s="10" t="s">
        <v>903</v>
      </c>
      <c r="C78" s="10" t="s">
        <v>63</v>
      </c>
      <c r="D78" s="10" t="s">
        <v>905</v>
      </c>
      <c r="E78" s="21">
        <v>18520260</v>
      </c>
      <c r="F78" s="10" t="s">
        <v>5460</v>
      </c>
      <c r="G78" s="22">
        <v>16214.48763</v>
      </c>
    </row>
    <row r="79" spans="1:7" x14ac:dyDescent="0.45">
      <c r="A79" s="10" t="s">
        <v>904</v>
      </c>
      <c r="B79" s="10" t="s">
        <v>903</v>
      </c>
      <c r="C79" s="10" t="s">
        <v>67</v>
      </c>
      <c r="D79" s="10" t="s">
        <v>902</v>
      </c>
      <c r="E79" s="21">
        <v>1453500</v>
      </c>
      <c r="F79" s="10"/>
      <c r="G79" s="10">
        <v>0</v>
      </c>
    </row>
    <row r="80" spans="1:7" x14ac:dyDescent="0.45">
      <c r="A80" s="10" t="s">
        <v>901</v>
      </c>
      <c r="B80" s="10" t="s">
        <v>900</v>
      </c>
      <c r="C80" s="10" t="s">
        <v>63</v>
      </c>
      <c r="D80" s="10" t="s">
        <v>899</v>
      </c>
      <c r="E80" s="21">
        <v>154535000</v>
      </c>
      <c r="F80" s="10" t="s">
        <v>5459</v>
      </c>
      <c r="G80" s="22">
        <v>41046.04135</v>
      </c>
    </row>
    <row r="81" spans="1:7" x14ac:dyDescent="0.45">
      <c r="A81" s="10" t="s">
        <v>5458</v>
      </c>
      <c r="B81" s="10" t="s">
        <v>900</v>
      </c>
      <c r="C81" s="10" t="s">
        <v>63</v>
      </c>
      <c r="D81" s="10" t="s">
        <v>5457</v>
      </c>
      <c r="E81" s="21">
        <v>30590000</v>
      </c>
      <c r="F81" s="10" t="s">
        <v>5456</v>
      </c>
      <c r="G81" s="22">
        <v>8102.6791999999996</v>
      </c>
    </row>
    <row r="82" spans="1:7" x14ac:dyDescent="0.45">
      <c r="A82" s="10" t="s">
        <v>15</v>
      </c>
      <c r="B82" s="10" t="s">
        <v>898</v>
      </c>
      <c r="C82" s="10" t="s">
        <v>63</v>
      </c>
      <c r="D82" s="10" t="s">
        <v>897</v>
      </c>
      <c r="E82" s="21">
        <v>23673512900</v>
      </c>
      <c r="F82" s="10" t="s">
        <v>5455</v>
      </c>
      <c r="G82" s="10">
        <v>4055982.9651569999</v>
      </c>
    </row>
    <row r="83" spans="1:7" x14ac:dyDescent="0.45">
      <c r="A83" s="10" t="s">
        <v>895</v>
      </c>
      <c r="B83" s="10" t="s">
        <v>894</v>
      </c>
      <c r="C83" s="10" t="s">
        <v>63</v>
      </c>
      <c r="D83" s="10" t="s">
        <v>893</v>
      </c>
      <c r="E83" s="21">
        <v>154535000</v>
      </c>
      <c r="F83" s="10">
        <v>265</v>
      </c>
      <c r="G83" s="22">
        <v>40951.775000000001</v>
      </c>
    </row>
    <row r="84" spans="1:7" x14ac:dyDescent="0.45">
      <c r="A84" s="10" t="s">
        <v>5454</v>
      </c>
      <c r="B84" s="10" t="s">
        <v>894</v>
      </c>
      <c r="C84" s="10" t="s">
        <v>63</v>
      </c>
      <c r="D84" s="10" t="s">
        <v>5453</v>
      </c>
      <c r="E84" s="21">
        <v>30590000</v>
      </c>
      <c r="F84" s="10" t="s">
        <v>5452</v>
      </c>
      <c r="G84" s="22">
        <v>8106.0441000000001</v>
      </c>
    </row>
    <row r="85" spans="1:7" x14ac:dyDescent="0.45">
      <c r="A85" s="10" t="s">
        <v>52</v>
      </c>
      <c r="B85" s="10" t="s">
        <v>1262</v>
      </c>
      <c r="C85" s="10" t="s">
        <v>63</v>
      </c>
      <c r="D85" s="10" t="s">
        <v>888</v>
      </c>
      <c r="E85" s="21">
        <v>43069355</v>
      </c>
      <c r="F85" s="10" t="s">
        <v>5451</v>
      </c>
      <c r="G85" s="22">
        <v>23679.531379</v>
      </c>
    </row>
    <row r="86" spans="1:7" x14ac:dyDescent="0.45">
      <c r="A86" s="10" t="s">
        <v>16</v>
      </c>
      <c r="B86" s="10" t="s">
        <v>5450</v>
      </c>
      <c r="C86" s="10" t="s">
        <v>63</v>
      </c>
      <c r="D86" s="10" t="s">
        <v>886</v>
      </c>
      <c r="E86" s="21">
        <v>190627747</v>
      </c>
      <c r="F86" s="10">
        <v>4950</v>
      </c>
      <c r="G86" s="22">
        <v>943607.34765000001</v>
      </c>
    </row>
    <row r="87" spans="1:7" x14ac:dyDescent="0.45">
      <c r="A87" s="10" t="s">
        <v>885</v>
      </c>
      <c r="B87" s="10" t="s">
        <v>1260</v>
      </c>
      <c r="C87" s="10" t="s">
        <v>63</v>
      </c>
      <c r="D87" s="10" t="s">
        <v>883</v>
      </c>
      <c r="E87" s="21">
        <v>158093157</v>
      </c>
      <c r="F87" s="10" t="s">
        <v>5449</v>
      </c>
      <c r="G87" s="22">
        <v>3816.3688099800002</v>
      </c>
    </row>
    <row r="88" spans="1:7" x14ac:dyDescent="0.45">
      <c r="A88" s="10" t="s">
        <v>873</v>
      </c>
      <c r="B88" s="10" t="s">
        <v>1603</v>
      </c>
      <c r="C88" s="10" t="s">
        <v>63</v>
      </c>
      <c r="D88" s="10" t="s">
        <v>871</v>
      </c>
      <c r="E88" s="21">
        <v>60000000</v>
      </c>
      <c r="F88" s="10" t="s">
        <v>5448</v>
      </c>
      <c r="G88" s="22">
        <v>1958.4</v>
      </c>
    </row>
    <row r="89" spans="1:7" x14ac:dyDescent="0.45">
      <c r="A89" s="10" t="s">
        <v>869</v>
      </c>
      <c r="B89" s="10" t="s">
        <v>868</v>
      </c>
      <c r="C89" s="10" t="s">
        <v>63</v>
      </c>
      <c r="D89" s="10" t="s">
        <v>867</v>
      </c>
      <c r="E89" s="21">
        <v>11217094</v>
      </c>
      <c r="F89" s="10">
        <v>279</v>
      </c>
      <c r="G89" s="22">
        <v>3129.5692260000001</v>
      </c>
    </row>
    <row r="90" spans="1:7" x14ac:dyDescent="0.45">
      <c r="A90" s="10" t="s">
        <v>866</v>
      </c>
      <c r="B90" s="10" t="s">
        <v>1255</v>
      </c>
      <c r="C90" s="10" t="s">
        <v>63</v>
      </c>
      <c r="D90" s="10" t="s">
        <v>865</v>
      </c>
      <c r="E90" s="21">
        <v>688894206</v>
      </c>
      <c r="F90" s="10"/>
      <c r="G90" s="10">
        <v>0</v>
      </c>
    </row>
    <row r="91" spans="1:7" x14ac:dyDescent="0.45">
      <c r="A91" s="10" t="s">
        <v>864</v>
      </c>
      <c r="B91" s="10" t="s">
        <v>1255</v>
      </c>
      <c r="C91" s="10" t="s">
        <v>67</v>
      </c>
      <c r="D91" s="10" t="s">
        <v>862</v>
      </c>
      <c r="E91" s="21">
        <v>229631402</v>
      </c>
      <c r="F91" s="10"/>
      <c r="G91" s="10">
        <v>0</v>
      </c>
    </row>
    <row r="92" spans="1:7" x14ac:dyDescent="0.45">
      <c r="A92" s="10" t="s">
        <v>36</v>
      </c>
      <c r="B92" s="10" t="s">
        <v>857</v>
      </c>
      <c r="C92" s="10" t="s">
        <v>63</v>
      </c>
      <c r="D92" s="10" t="s">
        <v>856</v>
      </c>
      <c r="E92" s="21">
        <v>290302702379</v>
      </c>
      <c r="F92" s="10" t="s">
        <v>5447</v>
      </c>
      <c r="G92" s="22">
        <v>280113.07752549998</v>
      </c>
    </row>
    <row r="93" spans="1:7" x14ac:dyDescent="0.45">
      <c r="A93" s="10" t="s">
        <v>848</v>
      </c>
      <c r="B93" s="10" t="s">
        <v>843</v>
      </c>
      <c r="C93" s="10" t="s">
        <v>63</v>
      </c>
      <c r="D93" s="10" t="s">
        <v>847</v>
      </c>
      <c r="E93" s="21">
        <v>448410</v>
      </c>
      <c r="F93" s="10"/>
      <c r="G93" s="10">
        <v>0</v>
      </c>
    </row>
    <row r="94" spans="1:7" x14ac:dyDescent="0.45">
      <c r="A94" s="10" t="s">
        <v>846</v>
      </c>
      <c r="B94" s="10" t="s">
        <v>843</v>
      </c>
      <c r="C94" s="10" t="s">
        <v>63</v>
      </c>
      <c r="D94" s="10" t="s">
        <v>845</v>
      </c>
      <c r="E94" s="21">
        <v>352319</v>
      </c>
      <c r="F94" s="10"/>
      <c r="G94" s="10">
        <v>0</v>
      </c>
    </row>
    <row r="95" spans="1:7" x14ac:dyDescent="0.45">
      <c r="A95" s="10" t="s">
        <v>844</v>
      </c>
      <c r="B95" s="10" t="s">
        <v>843</v>
      </c>
      <c r="C95" s="10" t="s">
        <v>67</v>
      </c>
      <c r="D95" s="10" t="s">
        <v>842</v>
      </c>
      <c r="E95" s="21">
        <v>266910</v>
      </c>
      <c r="F95" s="10"/>
      <c r="G95" s="10">
        <v>0</v>
      </c>
    </row>
    <row r="96" spans="1:7" x14ac:dyDescent="0.45">
      <c r="A96" s="10" t="s">
        <v>18</v>
      </c>
      <c r="B96" s="10" t="s">
        <v>2924</v>
      </c>
      <c r="C96" s="10" t="s">
        <v>63</v>
      </c>
      <c r="D96" s="10" t="s">
        <v>1595</v>
      </c>
      <c r="E96" s="21">
        <v>9716000000000</v>
      </c>
      <c r="F96" s="10" t="s">
        <v>5446</v>
      </c>
      <c r="G96" s="22">
        <v>355673.61200000002</v>
      </c>
    </row>
    <row r="97" spans="1:7" x14ac:dyDescent="0.45">
      <c r="A97" s="10" t="s">
        <v>838</v>
      </c>
      <c r="B97" s="10" t="s">
        <v>837</v>
      </c>
      <c r="C97" s="10" t="s">
        <v>63</v>
      </c>
      <c r="D97" s="10" t="s">
        <v>836</v>
      </c>
      <c r="E97" s="21">
        <v>4766807700</v>
      </c>
      <c r="F97" s="10" t="s">
        <v>5445</v>
      </c>
      <c r="G97" s="22">
        <v>71473.514653799997</v>
      </c>
    </row>
    <row r="98" spans="1:7" x14ac:dyDescent="0.45">
      <c r="A98" s="10" t="s">
        <v>834</v>
      </c>
      <c r="B98" s="10" t="s">
        <v>833</v>
      </c>
      <c r="C98" s="10" t="s">
        <v>63</v>
      </c>
      <c r="D98" s="10" t="s">
        <v>832</v>
      </c>
      <c r="E98" s="21">
        <v>1166009086</v>
      </c>
      <c r="F98" s="10" t="s">
        <v>5444</v>
      </c>
      <c r="G98" s="22">
        <v>6821.1531530399998</v>
      </c>
    </row>
    <row r="99" spans="1:7" ht="25.5" x14ac:dyDescent="0.45">
      <c r="A99" s="10" t="s">
        <v>4202</v>
      </c>
      <c r="B99" s="10" t="s">
        <v>4201</v>
      </c>
      <c r="C99" s="10" t="s">
        <v>63</v>
      </c>
      <c r="D99" s="10" t="s">
        <v>4200</v>
      </c>
      <c r="E99" s="21">
        <v>240000</v>
      </c>
      <c r="F99" s="10"/>
      <c r="G99" s="10">
        <v>0</v>
      </c>
    </row>
    <row r="100" spans="1:7" x14ac:dyDescent="0.45">
      <c r="A100" s="10" t="s">
        <v>830</v>
      </c>
      <c r="B100" s="10" t="s">
        <v>829</v>
      </c>
      <c r="C100" s="10" t="s">
        <v>63</v>
      </c>
      <c r="D100" s="10" t="s">
        <v>828</v>
      </c>
      <c r="E100" s="21">
        <v>75000000</v>
      </c>
      <c r="F100" s="10" t="s">
        <v>5443</v>
      </c>
      <c r="G100" s="22">
        <v>728.4</v>
      </c>
    </row>
    <row r="101" spans="1:7" ht="19.149999999999999" x14ac:dyDescent="0.45">
      <c r="A101" s="10" t="s">
        <v>4198</v>
      </c>
      <c r="B101" s="10" t="s">
        <v>4194</v>
      </c>
      <c r="C101" s="10" t="s">
        <v>63</v>
      </c>
      <c r="D101" s="10" t="s">
        <v>4197</v>
      </c>
      <c r="E101" s="21">
        <v>1097370827</v>
      </c>
      <c r="F101" s="10" t="s">
        <v>5442</v>
      </c>
      <c r="G101" s="22">
        <v>228.87863338999998</v>
      </c>
    </row>
    <row r="102" spans="1:7" ht="19.149999999999999" x14ac:dyDescent="0.45">
      <c r="A102" s="10" t="s">
        <v>4195</v>
      </c>
      <c r="B102" s="10" t="s">
        <v>4194</v>
      </c>
      <c r="C102" s="10" t="s">
        <v>67</v>
      </c>
      <c r="D102" s="10" t="s">
        <v>4193</v>
      </c>
      <c r="E102" s="21">
        <v>152180014</v>
      </c>
      <c r="F102" s="10"/>
      <c r="G102" s="10">
        <v>0</v>
      </c>
    </row>
    <row r="103" spans="1:7" ht="19.149999999999999" x14ac:dyDescent="0.45">
      <c r="A103" s="10" t="s">
        <v>826</v>
      </c>
      <c r="B103" s="10" t="s">
        <v>822</v>
      </c>
      <c r="C103" s="10" t="s">
        <v>63</v>
      </c>
      <c r="D103" s="10" t="s">
        <v>825</v>
      </c>
      <c r="E103" s="21">
        <v>932654723</v>
      </c>
      <c r="F103" s="10" t="s">
        <v>5441</v>
      </c>
      <c r="G103" s="22">
        <v>9267.78998245</v>
      </c>
    </row>
    <row r="104" spans="1:7" ht="19.149999999999999" x14ac:dyDescent="0.45">
      <c r="A104" s="10" t="s">
        <v>823</v>
      </c>
      <c r="B104" s="10" t="s">
        <v>822</v>
      </c>
      <c r="C104" s="10" t="s">
        <v>67</v>
      </c>
      <c r="D104" s="10" t="s">
        <v>821</v>
      </c>
      <c r="E104" s="21">
        <v>310884574</v>
      </c>
      <c r="F104" s="10" t="s">
        <v>5440</v>
      </c>
      <c r="G104" s="22">
        <v>1690.5903134100001</v>
      </c>
    </row>
    <row r="105" spans="1:7" x14ac:dyDescent="0.45">
      <c r="A105" s="10" t="s">
        <v>819</v>
      </c>
      <c r="B105" s="10" t="s">
        <v>816</v>
      </c>
      <c r="C105" s="10" t="s">
        <v>63</v>
      </c>
      <c r="D105" s="10" t="s">
        <v>818</v>
      </c>
      <c r="E105" s="21">
        <v>237043251</v>
      </c>
      <c r="F105" s="10" t="s">
        <v>5439</v>
      </c>
      <c r="G105" s="22">
        <v>15182.62022655</v>
      </c>
    </row>
    <row r="106" spans="1:7" x14ac:dyDescent="0.45">
      <c r="A106" s="10" t="s">
        <v>817</v>
      </c>
      <c r="B106" s="10" t="s">
        <v>816</v>
      </c>
      <c r="C106" s="10" t="s">
        <v>67</v>
      </c>
      <c r="D106" s="10" t="s">
        <v>815</v>
      </c>
      <c r="E106" s="21">
        <v>3696506</v>
      </c>
      <c r="F106" s="10" t="s">
        <v>5438</v>
      </c>
      <c r="G106" s="22">
        <v>148.38884036000002</v>
      </c>
    </row>
    <row r="107" spans="1:7" x14ac:dyDescent="0.45">
      <c r="A107" s="10" t="s">
        <v>813</v>
      </c>
      <c r="B107" s="10" t="s">
        <v>812</v>
      </c>
      <c r="C107" s="10" t="s">
        <v>63</v>
      </c>
      <c r="D107" s="10" t="s">
        <v>811</v>
      </c>
      <c r="E107" s="21">
        <v>17869440</v>
      </c>
      <c r="F107" s="10" t="s">
        <v>5437</v>
      </c>
      <c r="G107" s="22">
        <v>3027.2618304000002</v>
      </c>
    </row>
    <row r="108" spans="1:7" x14ac:dyDescent="0.45">
      <c r="A108" s="10" t="s">
        <v>809</v>
      </c>
      <c r="B108" s="10" t="s">
        <v>808</v>
      </c>
      <c r="C108" s="10" t="s">
        <v>63</v>
      </c>
      <c r="D108" s="10" t="s">
        <v>807</v>
      </c>
      <c r="E108" s="21">
        <v>99258355</v>
      </c>
      <c r="F108" s="10" t="s">
        <v>5436</v>
      </c>
      <c r="G108" s="22">
        <v>15062.45537125</v>
      </c>
    </row>
    <row r="109" spans="1:7" x14ac:dyDescent="0.45">
      <c r="A109" s="10" t="s">
        <v>805</v>
      </c>
      <c r="B109" s="10" t="s">
        <v>802</v>
      </c>
      <c r="C109" s="10" t="s">
        <v>63</v>
      </c>
      <c r="D109" s="10" t="s">
        <v>804</v>
      </c>
      <c r="E109" s="21">
        <v>41851554774</v>
      </c>
      <c r="F109" s="10" t="s">
        <v>5435</v>
      </c>
      <c r="G109" s="22">
        <v>5433.5873563100004</v>
      </c>
    </row>
    <row r="110" spans="1:7" x14ac:dyDescent="0.45">
      <c r="A110" s="10" t="s">
        <v>803</v>
      </c>
      <c r="B110" s="10" t="s">
        <v>802</v>
      </c>
      <c r="C110" s="10" t="s">
        <v>67</v>
      </c>
      <c r="D110" s="10" t="s">
        <v>801</v>
      </c>
      <c r="E110" s="21">
        <v>183062052</v>
      </c>
      <c r="F110" s="10"/>
      <c r="G110" s="10">
        <v>0</v>
      </c>
    </row>
    <row r="111" spans="1:7" x14ac:dyDescent="0.45">
      <c r="A111" s="10" t="s">
        <v>4185</v>
      </c>
      <c r="B111" s="10" t="s">
        <v>4184</v>
      </c>
      <c r="C111" s="10" t="s">
        <v>63</v>
      </c>
      <c r="D111" s="10" t="s">
        <v>4183</v>
      </c>
      <c r="E111" s="21">
        <v>600000</v>
      </c>
      <c r="F111" s="10"/>
      <c r="G111" s="10">
        <v>0</v>
      </c>
    </row>
    <row r="112" spans="1:7" x14ac:dyDescent="0.45">
      <c r="A112" s="10" t="s">
        <v>4182</v>
      </c>
      <c r="B112" s="10" t="s">
        <v>4181</v>
      </c>
      <c r="C112" s="10" t="s">
        <v>63</v>
      </c>
      <c r="D112" s="10" t="s">
        <v>4180</v>
      </c>
      <c r="E112" s="21">
        <v>154089390</v>
      </c>
      <c r="F112" s="10" t="s">
        <v>5434</v>
      </c>
      <c r="G112" s="22">
        <v>16003.7240454</v>
      </c>
    </row>
    <row r="113" spans="1:7" x14ac:dyDescent="0.45">
      <c r="A113" s="10" t="s">
        <v>1583</v>
      </c>
      <c r="B113" s="10" t="s">
        <v>1579</v>
      </c>
      <c r="C113" s="10" t="s">
        <v>63</v>
      </c>
      <c r="D113" s="10" t="s">
        <v>1582</v>
      </c>
      <c r="E113" s="21">
        <v>2148390472</v>
      </c>
      <c r="F113" s="10" t="s">
        <v>5433</v>
      </c>
      <c r="G113" s="22">
        <v>384.45447495999997</v>
      </c>
    </row>
    <row r="114" spans="1:7" x14ac:dyDescent="0.45">
      <c r="A114" s="10" t="s">
        <v>1580</v>
      </c>
      <c r="B114" s="10" t="s">
        <v>1579</v>
      </c>
      <c r="C114" s="10" t="s">
        <v>67</v>
      </c>
      <c r="D114" s="10" t="s">
        <v>1578</v>
      </c>
      <c r="E114" s="21">
        <v>703995200</v>
      </c>
      <c r="F114" s="10" t="s">
        <v>5432</v>
      </c>
      <c r="G114" s="22">
        <v>57.115130579999999</v>
      </c>
    </row>
    <row r="115" spans="1:7" x14ac:dyDescent="0.45">
      <c r="A115" s="10" t="s">
        <v>5431</v>
      </c>
      <c r="B115" s="10" t="s">
        <v>5430</v>
      </c>
      <c r="C115" s="10" t="s">
        <v>63</v>
      </c>
      <c r="D115" s="10" t="s">
        <v>5429</v>
      </c>
      <c r="E115" s="21">
        <v>6438348</v>
      </c>
      <c r="F115" s="10" t="s">
        <v>5428</v>
      </c>
      <c r="G115" s="22">
        <v>26093.336774400002</v>
      </c>
    </row>
    <row r="116" spans="1:7" x14ac:dyDescent="0.45">
      <c r="A116" s="10" t="s">
        <v>794</v>
      </c>
      <c r="B116" s="10" t="s">
        <v>793</v>
      </c>
      <c r="C116" s="10" t="s">
        <v>63</v>
      </c>
      <c r="D116" s="10" t="s">
        <v>792</v>
      </c>
      <c r="E116" s="21">
        <v>91487347</v>
      </c>
      <c r="F116" s="10" t="s">
        <v>5427</v>
      </c>
      <c r="G116" s="22">
        <v>1764.3334869</v>
      </c>
    </row>
    <row r="117" spans="1:7" x14ac:dyDescent="0.45">
      <c r="A117" s="10" t="s">
        <v>19</v>
      </c>
      <c r="B117" s="10" t="s">
        <v>791</v>
      </c>
      <c r="C117" s="10" t="s">
        <v>63</v>
      </c>
      <c r="D117" s="10" t="s">
        <v>790</v>
      </c>
      <c r="E117" s="21">
        <v>707229559</v>
      </c>
      <c r="F117" s="10" t="s">
        <v>5426</v>
      </c>
      <c r="G117" s="22">
        <v>25057.143275369999</v>
      </c>
    </row>
    <row r="118" spans="1:7" x14ac:dyDescent="0.45">
      <c r="A118" s="10" t="s">
        <v>789</v>
      </c>
      <c r="B118" s="10" t="s">
        <v>1243</v>
      </c>
      <c r="C118" s="10" t="s">
        <v>63</v>
      </c>
      <c r="D118" s="10" t="s">
        <v>788</v>
      </c>
      <c r="E118" s="21">
        <v>495380</v>
      </c>
      <c r="F118" s="10" t="s">
        <v>5425</v>
      </c>
      <c r="G118" s="22">
        <v>820.39881800000001</v>
      </c>
    </row>
    <row r="119" spans="1:7" x14ac:dyDescent="0.45">
      <c r="A119" s="10" t="s">
        <v>787</v>
      </c>
      <c r="B119" s="10" t="s">
        <v>1242</v>
      </c>
      <c r="C119" s="10" t="s">
        <v>63</v>
      </c>
      <c r="D119" s="10" t="s">
        <v>785</v>
      </c>
      <c r="E119" s="21">
        <v>17670339</v>
      </c>
      <c r="F119" s="10"/>
      <c r="G119" s="10">
        <v>0</v>
      </c>
    </row>
    <row r="120" spans="1:7" x14ac:dyDescent="0.45">
      <c r="A120" s="10" t="s">
        <v>784</v>
      </c>
      <c r="B120" s="10" t="s">
        <v>783</v>
      </c>
      <c r="C120" s="10" t="s">
        <v>63</v>
      </c>
      <c r="D120" s="10" t="s">
        <v>782</v>
      </c>
      <c r="E120" s="21">
        <v>250126</v>
      </c>
      <c r="F120" s="10">
        <v>50190</v>
      </c>
      <c r="G120" s="22">
        <v>12553.82394</v>
      </c>
    </row>
    <row r="121" spans="1:7" x14ac:dyDescent="0.45">
      <c r="A121" s="10" t="s">
        <v>1573</v>
      </c>
      <c r="B121" s="10" t="s">
        <v>1572</v>
      </c>
      <c r="C121" s="10" t="s">
        <v>63</v>
      </c>
      <c r="D121" s="10" t="s">
        <v>1571</v>
      </c>
      <c r="E121" s="21">
        <v>330992</v>
      </c>
      <c r="F121" s="10"/>
      <c r="G121" s="10">
        <v>0</v>
      </c>
    </row>
    <row r="122" spans="1:7" x14ac:dyDescent="0.45">
      <c r="A122" s="10" t="s">
        <v>4174</v>
      </c>
      <c r="B122" s="10" t="s">
        <v>4170</v>
      </c>
      <c r="C122" s="10" t="s">
        <v>63</v>
      </c>
      <c r="D122" s="10" t="s">
        <v>4173</v>
      </c>
      <c r="E122" s="21">
        <v>1432206616</v>
      </c>
      <c r="F122" s="10" t="s">
        <v>5424</v>
      </c>
      <c r="G122" s="22">
        <v>1721.08269045</v>
      </c>
    </row>
    <row r="123" spans="1:7" x14ac:dyDescent="0.45">
      <c r="A123" s="10" t="s">
        <v>4171</v>
      </c>
      <c r="B123" s="10" t="s">
        <v>4170</v>
      </c>
      <c r="C123" s="10" t="s">
        <v>67</v>
      </c>
      <c r="D123" s="10" t="s">
        <v>4169</v>
      </c>
      <c r="E123" s="21">
        <v>118405759</v>
      </c>
      <c r="F123" s="10"/>
      <c r="G123" s="10">
        <v>0</v>
      </c>
    </row>
    <row r="124" spans="1:7" x14ac:dyDescent="0.45">
      <c r="A124" s="10" t="s">
        <v>4168</v>
      </c>
      <c r="B124" s="10" t="s">
        <v>4165</v>
      </c>
      <c r="C124" s="10" t="s">
        <v>63</v>
      </c>
      <c r="D124" s="10" t="s">
        <v>4167</v>
      </c>
      <c r="E124" s="21">
        <v>146602782</v>
      </c>
      <c r="F124" s="10"/>
      <c r="G124" s="10">
        <v>0</v>
      </c>
    </row>
    <row r="125" spans="1:7" x14ac:dyDescent="0.45">
      <c r="A125" s="10" t="s">
        <v>4166</v>
      </c>
      <c r="B125" s="10" t="s">
        <v>4165</v>
      </c>
      <c r="C125" s="10" t="s">
        <v>67</v>
      </c>
      <c r="D125" s="10" t="s">
        <v>4164</v>
      </c>
      <c r="E125" s="21">
        <v>14393052</v>
      </c>
      <c r="F125" s="10"/>
      <c r="G125" s="10">
        <v>0</v>
      </c>
    </row>
    <row r="126" spans="1:7" x14ac:dyDescent="0.45">
      <c r="A126" s="10" t="s">
        <v>781</v>
      </c>
      <c r="B126" s="10" t="s">
        <v>778</v>
      </c>
      <c r="C126" s="10" t="s">
        <v>63</v>
      </c>
      <c r="D126" s="10" t="s">
        <v>780</v>
      </c>
      <c r="E126" s="21">
        <v>748012</v>
      </c>
      <c r="F126" s="10"/>
      <c r="G126" s="10">
        <v>0</v>
      </c>
    </row>
    <row r="127" spans="1:7" x14ac:dyDescent="0.45">
      <c r="A127" s="10" t="s">
        <v>779</v>
      </c>
      <c r="B127" s="10" t="s">
        <v>778</v>
      </c>
      <c r="C127" s="10" t="s">
        <v>67</v>
      </c>
      <c r="D127" s="10" t="s">
        <v>777</v>
      </c>
      <c r="E127" s="21">
        <v>249337</v>
      </c>
      <c r="F127" s="10">
        <v>6108</v>
      </c>
      <c r="G127" s="22">
        <v>1522.950396</v>
      </c>
    </row>
    <row r="128" spans="1:7" x14ac:dyDescent="0.45">
      <c r="A128" s="10" t="s">
        <v>776</v>
      </c>
      <c r="B128" s="10" t="s">
        <v>773</v>
      </c>
      <c r="C128" s="10" t="s">
        <v>63</v>
      </c>
      <c r="D128" s="10" t="s">
        <v>775</v>
      </c>
      <c r="E128" s="21">
        <v>213258000</v>
      </c>
      <c r="F128" s="10"/>
      <c r="G128" s="10">
        <v>0</v>
      </c>
    </row>
    <row r="129" spans="1:7" x14ac:dyDescent="0.45">
      <c r="A129" s="10" t="s">
        <v>774</v>
      </c>
      <c r="B129" s="10" t="s">
        <v>773</v>
      </c>
      <c r="C129" s="10" t="s">
        <v>67</v>
      </c>
      <c r="D129" s="10" t="s">
        <v>772</v>
      </c>
      <c r="E129" s="21">
        <v>71086000</v>
      </c>
      <c r="F129" s="10" t="s">
        <v>5423</v>
      </c>
      <c r="G129" s="22">
        <v>635.50883999999996</v>
      </c>
    </row>
    <row r="130" spans="1:7" x14ac:dyDescent="0.45">
      <c r="A130" s="10" t="s">
        <v>770</v>
      </c>
      <c r="B130" s="10" t="s">
        <v>766</v>
      </c>
      <c r="C130" s="10" t="s">
        <v>63</v>
      </c>
      <c r="D130" s="10" t="s">
        <v>769</v>
      </c>
      <c r="E130" s="21">
        <v>9217583</v>
      </c>
      <c r="F130" s="10" t="s">
        <v>5422</v>
      </c>
      <c r="G130" s="22">
        <v>1400.9804401700001</v>
      </c>
    </row>
    <row r="131" spans="1:7" x14ac:dyDescent="0.45">
      <c r="A131" s="10" t="s">
        <v>767</v>
      </c>
      <c r="B131" s="10" t="s">
        <v>766</v>
      </c>
      <c r="C131" s="10" t="s">
        <v>67</v>
      </c>
      <c r="D131" s="10" t="s">
        <v>765</v>
      </c>
      <c r="E131" s="21">
        <v>1474549</v>
      </c>
      <c r="F131" s="10" t="s">
        <v>5421</v>
      </c>
      <c r="G131" s="22">
        <v>168.89484246000001</v>
      </c>
    </row>
    <row r="132" spans="1:7" ht="19.149999999999999" x14ac:dyDescent="0.45">
      <c r="A132" s="10" t="s">
        <v>763</v>
      </c>
      <c r="B132" s="10" t="s">
        <v>760</v>
      </c>
      <c r="C132" s="10" t="s">
        <v>63</v>
      </c>
      <c r="D132" s="10" t="s">
        <v>762</v>
      </c>
      <c r="E132" s="21">
        <v>596039612</v>
      </c>
      <c r="F132" s="10" t="s">
        <v>5420</v>
      </c>
      <c r="G132" s="22">
        <v>3585.1782661799998</v>
      </c>
    </row>
    <row r="133" spans="1:7" ht="19.149999999999999" x14ac:dyDescent="0.45">
      <c r="A133" s="10" t="s">
        <v>761</v>
      </c>
      <c r="B133" s="10" t="s">
        <v>760</v>
      </c>
      <c r="C133" s="10" t="s">
        <v>67</v>
      </c>
      <c r="D133" s="10" t="s">
        <v>759</v>
      </c>
      <c r="E133" s="21">
        <v>168993328</v>
      </c>
      <c r="F133" s="10" t="s">
        <v>5419</v>
      </c>
      <c r="G133" s="22">
        <v>667.48984693</v>
      </c>
    </row>
    <row r="134" spans="1:7" x14ac:dyDescent="0.45">
      <c r="A134" s="10" t="s">
        <v>757</v>
      </c>
      <c r="B134" s="10" t="s">
        <v>1566</v>
      </c>
      <c r="C134" s="10" t="s">
        <v>63</v>
      </c>
      <c r="D134" s="10" t="s">
        <v>755</v>
      </c>
      <c r="E134" s="21">
        <v>391105645</v>
      </c>
      <c r="F134" s="10" t="s">
        <v>5418</v>
      </c>
      <c r="G134" s="22">
        <v>39032.343371000003</v>
      </c>
    </row>
    <row r="135" spans="1:7" x14ac:dyDescent="0.45">
      <c r="A135" s="10" t="s">
        <v>753</v>
      </c>
      <c r="B135" s="10" t="s">
        <v>749</v>
      </c>
      <c r="C135" s="10" t="s">
        <v>63</v>
      </c>
      <c r="D135" s="10" t="s">
        <v>752</v>
      </c>
      <c r="E135" s="21">
        <v>868998400</v>
      </c>
      <c r="F135" s="10" t="s">
        <v>5417</v>
      </c>
      <c r="G135" s="22">
        <v>426.93891392</v>
      </c>
    </row>
    <row r="136" spans="1:7" x14ac:dyDescent="0.45">
      <c r="A136" s="10" t="s">
        <v>750</v>
      </c>
      <c r="B136" s="10" t="s">
        <v>749</v>
      </c>
      <c r="C136" s="10" t="s">
        <v>67</v>
      </c>
      <c r="D136" s="10" t="s">
        <v>748</v>
      </c>
      <c r="E136" s="21">
        <v>136333440</v>
      </c>
      <c r="F136" s="10" t="s">
        <v>5416</v>
      </c>
      <c r="G136" s="22">
        <v>79.496028859999996</v>
      </c>
    </row>
    <row r="137" spans="1:7" x14ac:dyDescent="0.45">
      <c r="A137" s="10" t="s">
        <v>746</v>
      </c>
      <c r="B137" s="10" t="s">
        <v>745</v>
      </c>
      <c r="C137" s="10" t="s">
        <v>63</v>
      </c>
      <c r="D137" s="10" t="s">
        <v>744</v>
      </c>
      <c r="E137" s="21">
        <v>97460933</v>
      </c>
      <c r="F137" s="10" t="s">
        <v>5415</v>
      </c>
      <c r="G137" s="22">
        <v>6841.7574966000002</v>
      </c>
    </row>
    <row r="138" spans="1:7" x14ac:dyDescent="0.45">
      <c r="A138" s="10" t="s">
        <v>742</v>
      </c>
      <c r="B138" s="10" t="s">
        <v>741</v>
      </c>
      <c r="C138" s="10" t="s">
        <v>63</v>
      </c>
      <c r="D138" s="10" t="s">
        <v>740</v>
      </c>
      <c r="E138" s="21">
        <v>50326222</v>
      </c>
      <c r="F138" s="10"/>
      <c r="G138" s="10">
        <v>0</v>
      </c>
    </row>
    <row r="139" spans="1:7" ht="19.149999999999999" x14ac:dyDescent="0.45">
      <c r="A139" s="10" t="s">
        <v>4153</v>
      </c>
      <c r="B139" s="10" t="s">
        <v>4152</v>
      </c>
      <c r="C139" s="10" t="s">
        <v>63</v>
      </c>
      <c r="D139" s="10" t="s">
        <v>4151</v>
      </c>
      <c r="E139" s="21">
        <v>488624</v>
      </c>
      <c r="F139" s="10" t="s">
        <v>5414</v>
      </c>
      <c r="G139" s="22">
        <v>65.915377599999999</v>
      </c>
    </row>
    <row r="140" spans="1:7" x14ac:dyDescent="0.45">
      <c r="A140" s="10" t="s">
        <v>4150</v>
      </c>
      <c r="B140" s="10" t="s">
        <v>4146</v>
      </c>
      <c r="C140" s="10" t="s">
        <v>63</v>
      </c>
      <c r="D140" s="10" t="s">
        <v>4149</v>
      </c>
      <c r="E140" s="21">
        <v>1141368480</v>
      </c>
      <c r="F140" s="10"/>
      <c r="G140" s="10">
        <v>0</v>
      </c>
    </row>
    <row r="141" spans="1:7" x14ac:dyDescent="0.45">
      <c r="A141" s="10" t="s">
        <v>4147</v>
      </c>
      <c r="B141" s="10" t="s">
        <v>4146</v>
      </c>
      <c r="C141" s="10" t="s">
        <v>67</v>
      </c>
      <c r="D141" s="10" t="s">
        <v>4145</v>
      </c>
      <c r="E141" s="21">
        <v>243855360</v>
      </c>
      <c r="F141" s="10"/>
      <c r="G141" s="10">
        <v>0</v>
      </c>
    </row>
    <row r="142" spans="1:7" x14ac:dyDescent="0.45">
      <c r="A142" s="10" t="s">
        <v>739</v>
      </c>
      <c r="B142" s="10" t="s">
        <v>1233</v>
      </c>
      <c r="C142" s="10" t="s">
        <v>67</v>
      </c>
      <c r="D142" s="10" t="s">
        <v>737</v>
      </c>
      <c r="E142" s="21">
        <v>450000</v>
      </c>
      <c r="F142" s="10"/>
      <c r="G142" s="10">
        <v>0</v>
      </c>
    </row>
    <row r="143" spans="1:7" x14ac:dyDescent="0.45">
      <c r="A143" s="10" t="s">
        <v>733</v>
      </c>
      <c r="B143" s="10" t="s">
        <v>732</v>
      </c>
      <c r="C143" s="10" t="s">
        <v>63</v>
      </c>
      <c r="D143" s="10" t="s">
        <v>731</v>
      </c>
      <c r="E143" s="21">
        <v>70675984774</v>
      </c>
      <c r="F143" s="10" t="s">
        <v>5413</v>
      </c>
      <c r="G143" s="22">
        <v>13983.95034738</v>
      </c>
    </row>
    <row r="144" spans="1:7" ht="25.5" x14ac:dyDescent="0.45">
      <c r="A144" s="10" t="s">
        <v>730</v>
      </c>
      <c r="B144" s="10" t="s">
        <v>729</v>
      </c>
      <c r="C144" s="10" t="s">
        <v>63</v>
      </c>
      <c r="D144" s="10" t="s">
        <v>728</v>
      </c>
      <c r="E144" s="21">
        <v>884760</v>
      </c>
      <c r="F144" s="10"/>
      <c r="G144" s="10">
        <v>0</v>
      </c>
    </row>
    <row r="145" spans="1:7" x14ac:dyDescent="0.45">
      <c r="A145" s="10" t="s">
        <v>727</v>
      </c>
      <c r="B145" s="10" t="s">
        <v>1231</v>
      </c>
      <c r="C145" s="10" t="s">
        <v>63</v>
      </c>
      <c r="D145" s="10" t="s">
        <v>726</v>
      </c>
      <c r="E145" s="21">
        <v>1785114000</v>
      </c>
      <c r="F145" s="10" t="s">
        <v>5412</v>
      </c>
      <c r="G145" s="22">
        <v>6961.7660886000003</v>
      </c>
    </row>
    <row r="146" spans="1:7" x14ac:dyDescent="0.45">
      <c r="A146" s="10" t="s">
        <v>724</v>
      </c>
      <c r="B146" s="10" t="s">
        <v>1231</v>
      </c>
      <c r="C146" s="10" t="s">
        <v>67</v>
      </c>
      <c r="D146" s="10" t="s">
        <v>722</v>
      </c>
      <c r="E146" s="21">
        <v>119596000</v>
      </c>
      <c r="F146" s="10"/>
      <c r="G146" s="10">
        <v>0</v>
      </c>
    </row>
    <row r="147" spans="1:7" x14ac:dyDescent="0.45">
      <c r="A147" s="10" t="s">
        <v>720</v>
      </c>
      <c r="B147" s="10" t="s">
        <v>719</v>
      </c>
      <c r="C147" s="10" t="s">
        <v>63</v>
      </c>
      <c r="D147" s="10" t="s">
        <v>718</v>
      </c>
      <c r="E147" s="21">
        <v>49519265</v>
      </c>
      <c r="F147" s="10" t="s">
        <v>5411</v>
      </c>
      <c r="G147" s="22">
        <v>1034.55648438</v>
      </c>
    </row>
    <row r="148" spans="1:7" x14ac:dyDescent="0.45">
      <c r="A148" s="10" t="s">
        <v>4140</v>
      </c>
      <c r="B148" s="10" t="s">
        <v>4139</v>
      </c>
      <c r="C148" s="10" t="s">
        <v>63</v>
      </c>
      <c r="D148" s="10" t="s">
        <v>4138</v>
      </c>
      <c r="E148" s="21">
        <v>2208600000</v>
      </c>
      <c r="F148" s="10"/>
      <c r="G148" s="10">
        <v>0</v>
      </c>
    </row>
    <row r="149" spans="1:7" x14ac:dyDescent="0.45">
      <c r="A149" s="10" t="s">
        <v>21</v>
      </c>
      <c r="B149" s="10" t="s">
        <v>716</v>
      </c>
      <c r="C149" s="10" t="s">
        <v>63</v>
      </c>
      <c r="D149" s="10" t="s">
        <v>715</v>
      </c>
      <c r="E149" s="21">
        <v>850563255</v>
      </c>
      <c r="F149" s="10" t="s">
        <v>5410</v>
      </c>
      <c r="G149" s="22">
        <v>1445532.2518724999</v>
      </c>
    </row>
    <row r="150" spans="1:7" x14ac:dyDescent="0.45">
      <c r="A150" s="10" t="s">
        <v>713</v>
      </c>
      <c r="B150" s="10" t="s">
        <v>710</v>
      </c>
      <c r="C150" s="10" t="s">
        <v>63</v>
      </c>
      <c r="D150" s="10" t="s">
        <v>712</v>
      </c>
      <c r="E150" s="21">
        <v>1140300</v>
      </c>
      <c r="F150" s="10">
        <v>4469</v>
      </c>
      <c r="G150" s="22">
        <v>5096.0006999999996</v>
      </c>
    </row>
    <row r="151" spans="1:7" x14ac:dyDescent="0.45">
      <c r="A151" s="10" t="s">
        <v>711</v>
      </c>
      <c r="B151" s="10" t="s">
        <v>710</v>
      </c>
      <c r="C151" s="10" t="s">
        <v>67</v>
      </c>
      <c r="D151" s="10" t="s">
        <v>709</v>
      </c>
      <c r="E151" s="21">
        <v>347700</v>
      </c>
      <c r="F151" s="10" t="s">
        <v>5409</v>
      </c>
      <c r="G151" s="22">
        <v>555.48551999999995</v>
      </c>
    </row>
    <row r="152" spans="1:7" x14ac:dyDescent="0.45">
      <c r="A152" s="10" t="s">
        <v>4134</v>
      </c>
      <c r="B152" s="10" t="s">
        <v>4130</v>
      </c>
      <c r="C152" s="10" t="s">
        <v>63</v>
      </c>
      <c r="D152" s="10" t="s">
        <v>4133</v>
      </c>
      <c r="E152" s="21">
        <v>111600000</v>
      </c>
      <c r="F152" s="10"/>
      <c r="G152" s="10">
        <v>0</v>
      </c>
    </row>
    <row r="153" spans="1:7" x14ac:dyDescent="0.45">
      <c r="A153" s="10" t="s">
        <v>4131</v>
      </c>
      <c r="B153" s="10" t="s">
        <v>4130</v>
      </c>
      <c r="C153" s="10" t="s">
        <v>67</v>
      </c>
      <c r="D153" s="10" t="s">
        <v>4129</v>
      </c>
      <c r="E153" s="21">
        <v>37200000</v>
      </c>
      <c r="F153" s="10"/>
      <c r="G153" s="10">
        <v>0</v>
      </c>
    </row>
    <row r="154" spans="1:7" ht="19.149999999999999" x14ac:dyDescent="0.45">
      <c r="A154" s="10" t="s">
        <v>708</v>
      </c>
      <c r="B154" s="10" t="s">
        <v>707</v>
      </c>
      <c r="C154" s="10" t="s">
        <v>63</v>
      </c>
      <c r="D154" s="10" t="s">
        <v>706</v>
      </c>
      <c r="E154" s="21">
        <v>155521950</v>
      </c>
      <c r="F154" s="10"/>
      <c r="G154" s="10">
        <v>0</v>
      </c>
    </row>
    <row r="155" spans="1:7" x14ac:dyDescent="0.45">
      <c r="A155" s="10" t="s">
        <v>705</v>
      </c>
      <c r="B155" s="10" t="s">
        <v>701</v>
      </c>
      <c r="C155" s="10" t="s">
        <v>63</v>
      </c>
      <c r="D155" s="10" t="s">
        <v>704</v>
      </c>
      <c r="E155" s="21">
        <v>926021679</v>
      </c>
      <c r="F155" s="10" t="s">
        <v>5408</v>
      </c>
      <c r="G155" s="22">
        <v>9112.0533213600011</v>
      </c>
    </row>
    <row r="156" spans="1:7" x14ac:dyDescent="0.45">
      <c r="A156" s="10" t="s">
        <v>702</v>
      </c>
      <c r="B156" s="10" t="s">
        <v>701</v>
      </c>
      <c r="C156" s="10" t="s">
        <v>67</v>
      </c>
      <c r="D156" s="10" t="s">
        <v>700</v>
      </c>
      <c r="E156" s="21">
        <v>93264311</v>
      </c>
      <c r="F156" s="10" t="s">
        <v>5407</v>
      </c>
      <c r="G156" s="22">
        <v>2027.28632821</v>
      </c>
    </row>
    <row r="157" spans="1:7" x14ac:dyDescent="0.45">
      <c r="A157" s="10" t="s">
        <v>20</v>
      </c>
      <c r="B157" s="10" t="s">
        <v>1226</v>
      </c>
      <c r="C157" s="10" t="s">
        <v>63</v>
      </c>
      <c r="D157" s="10" t="s">
        <v>697</v>
      </c>
      <c r="E157" s="21">
        <v>103030215</v>
      </c>
      <c r="F157" s="10" t="s">
        <v>5406</v>
      </c>
      <c r="G157" s="22">
        <v>47610.262351500001</v>
      </c>
    </row>
    <row r="158" spans="1:7" x14ac:dyDescent="0.45">
      <c r="A158" s="10" t="s">
        <v>692</v>
      </c>
      <c r="B158" s="10" t="s">
        <v>688</v>
      </c>
      <c r="C158" s="10" t="s">
        <v>63</v>
      </c>
      <c r="D158" s="10" t="s">
        <v>691</v>
      </c>
      <c r="E158" s="21">
        <v>463838268</v>
      </c>
      <c r="F158" s="10" t="s">
        <v>5405</v>
      </c>
      <c r="G158" s="22">
        <v>1719.63399478</v>
      </c>
    </row>
    <row r="159" spans="1:7" x14ac:dyDescent="0.45">
      <c r="A159" s="10" t="s">
        <v>689</v>
      </c>
      <c r="B159" s="10" t="s">
        <v>688</v>
      </c>
      <c r="C159" s="10" t="s">
        <v>67</v>
      </c>
      <c r="D159" s="10" t="s">
        <v>687</v>
      </c>
      <c r="E159" s="21">
        <v>145673254</v>
      </c>
      <c r="F159" s="10" t="s">
        <v>5404</v>
      </c>
      <c r="G159" s="22">
        <v>409.80799815</v>
      </c>
    </row>
    <row r="160" spans="1:7" x14ac:dyDescent="0.45">
      <c r="A160" s="10" t="s">
        <v>23</v>
      </c>
      <c r="B160" s="10" t="s">
        <v>685</v>
      </c>
      <c r="C160" s="10" t="s">
        <v>63</v>
      </c>
      <c r="D160" s="10" t="s">
        <v>684</v>
      </c>
      <c r="E160" s="21">
        <v>11174330000</v>
      </c>
      <c r="F160" s="10" t="s">
        <v>5403</v>
      </c>
      <c r="G160" s="22">
        <v>137243.12106</v>
      </c>
    </row>
    <row r="161" spans="1:7" x14ac:dyDescent="0.45">
      <c r="A161" s="10" t="s">
        <v>2882</v>
      </c>
      <c r="B161" s="10" t="s">
        <v>2881</v>
      </c>
      <c r="C161" s="10" t="s">
        <v>63</v>
      </c>
      <c r="D161" s="10" t="s">
        <v>2880</v>
      </c>
      <c r="E161" s="21">
        <v>1420779</v>
      </c>
      <c r="F161" s="10">
        <v>2890</v>
      </c>
      <c r="G161" s="22">
        <v>4106.0513099999998</v>
      </c>
    </row>
    <row r="162" spans="1:7" ht="25.5" x14ac:dyDescent="0.45">
      <c r="A162" s="10" t="s">
        <v>682</v>
      </c>
      <c r="B162" s="10" t="s">
        <v>681</v>
      </c>
      <c r="C162" s="10" t="s">
        <v>63</v>
      </c>
      <c r="D162" s="10" t="s">
        <v>680</v>
      </c>
      <c r="E162" s="21">
        <v>537021276</v>
      </c>
      <c r="F162" s="10"/>
      <c r="G162" s="10">
        <v>0</v>
      </c>
    </row>
    <row r="163" spans="1:7" x14ac:dyDescent="0.45">
      <c r="A163" s="10" t="s">
        <v>4120</v>
      </c>
      <c r="B163" s="10" t="s">
        <v>4119</v>
      </c>
      <c r="C163" s="10" t="s">
        <v>63</v>
      </c>
      <c r="D163" s="10" t="s">
        <v>4118</v>
      </c>
      <c r="E163" s="21">
        <v>6000</v>
      </c>
      <c r="F163" s="10">
        <v>8502</v>
      </c>
      <c r="G163" s="22">
        <v>51.012</v>
      </c>
    </row>
    <row r="164" spans="1:7" x14ac:dyDescent="0.45">
      <c r="A164" s="10" t="s">
        <v>679</v>
      </c>
      <c r="B164" s="10" t="s">
        <v>677</v>
      </c>
      <c r="C164" s="10" t="s">
        <v>63</v>
      </c>
      <c r="D164" s="10" t="s">
        <v>676</v>
      </c>
      <c r="E164" s="21">
        <v>99474705</v>
      </c>
      <c r="F164" s="10" t="s">
        <v>5402</v>
      </c>
      <c r="G164" s="22">
        <v>48474.023746500003</v>
      </c>
    </row>
    <row r="165" spans="1:7" x14ac:dyDescent="0.45">
      <c r="A165" s="10" t="s">
        <v>678</v>
      </c>
      <c r="B165" s="10" t="s">
        <v>677</v>
      </c>
      <c r="C165" s="10" t="s">
        <v>67</v>
      </c>
      <c r="D165" s="10" t="s">
        <v>676</v>
      </c>
      <c r="E165" s="21">
        <v>33056875</v>
      </c>
      <c r="F165" s="10" t="s">
        <v>5401</v>
      </c>
      <c r="G165" s="22">
        <v>8088.0256062500002</v>
      </c>
    </row>
    <row r="166" spans="1:7" x14ac:dyDescent="0.45">
      <c r="A166" s="10" t="s">
        <v>25</v>
      </c>
      <c r="B166" s="10" t="s">
        <v>1544</v>
      </c>
      <c r="C166" s="10" t="s">
        <v>63</v>
      </c>
      <c r="D166" s="10" t="s">
        <v>672</v>
      </c>
      <c r="E166" s="21">
        <v>88975073</v>
      </c>
      <c r="F166" s="10" t="s">
        <v>5400</v>
      </c>
      <c r="G166" s="22">
        <v>246300.79707860001</v>
      </c>
    </row>
    <row r="167" spans="1:7" x14ac:dyDescent="0.45">
      <c r="A167" s="10" t="s">
        <v>4114</v>
      </c>
      <c r="B167" s="10" t="s">
        <v>1544</v>
      </c>
      <c r="C167" s="10" t="s">
        <v>63</v>
      </c>
      <c r="D167" s="10" t="s">
        <v>4113</v>
      </c>
      <c r="E167" s="21">
        <v>5586282</v>
      </c>
      <c r="F167" s="10" t="s">
        <v>5399</v>
      </c>
      <c r="G167" s="22">
        <v>15348.868423200001</v>
      </c>
    </row>
    <row r="168" spans="1:7" x14ac:dyDescent="0.45">
      <c r="A168" s="10" t="s">
        <v>671</v>
      </c>
      <c r="B168" s="10" t="s">
        <v>670</v>
      </c>
      <c r="C168" s="10" t="s">
        <v>63</v>
      </c>
      <c r="D168" s="10" t="s">
        <v>669</v>
      </c>
      <c r="E168" s="21">
        <v>398272</v>
      </c>
      <c r="F168" s="10" t="s">
        <v>5398</v>
      </c>
      <c r="G168" s="22">
        <v>3856.9457024000003</v>
      </c>
    </row>
    <row r="169" spans="1:7" x14ac:dyDescent="0.45">
      <c r="A169" s="10" t="s">
        <v>668</v>
      </c>
      <c r="B169" s="10" t="s">
        <v>665</v>
      </c>
      <c r="C169" s="10" t="s">
        <v>63</v>
      </c>
      <c r="D169" s="10" t="s">
        <v>667</v>
      </c>
      <c r="E169" s="21">
        <v>79829200</v>
      </c>
      <c r="F169" s="10" t="s">
        <v>5397</v>
      </c>
      <c r="G169" s="22">
        <v>34279.456771999998</v>
      </c>
    </row>
    <row r="170" spans="1:7" x14ac:dyDescent="0.45">
      <c r="A170" s="10" t="s">
        <v>666</v>
      </c>
      <c r="B170" s="10" t="s">
        <v>665</v>
      </c>
      <c r="C170" s="10" t="s">
        <v>67</v>
      </c>
      <c r="D170" s="10" t="s">
        <v>664</v>
      </c>
      <c r="E170" s="21">
        <v>15965850</v>
      </c>
      <c r="F170" s="10" t="s">
        <v>5396</v>
      </c>
      <c r="G170" s="22">
        <v>7662.4903905000001</v>
      </c>
    </row>
    <row r="171" spans="1:7" x14ac:dyDescent="0.45">
      <c r="A171" s="10" t="s">
        <v>663</v>
      </c>
      <c r="B171" s="10" t="s">
        <v>662</v>
      </c>
      <c r="C171" s="10" t="s">
        <v>63</v>
      </c>
      <c r="D171" s="10" t="s">
        <v>661</v>
      </c>
      <c r="E171" s="21">
        <v>48500000</v>
      </c>
      <c r="F171" s="10" t="s">
        <v>5395</v>
      </c>
      <c r="G171" s="22">
        <v>781.67449999999997</v>
      </c>
    </row>
    <row r="172" spans="1:7" x14ac:dyDescent="0.45">
      <c r="A172" s="10" t="s">
        <v>659</v>
      </c>
      <c r="B172" s="10" t="s">
        <v>656</v>
      </c>
      <c r="C172" s="10" t="s">
        <v>63</v>
      </c>
      <c r="D172" s="10" t="s">
        <v>658</v>
      </c>
      <c r="E172" s="21">
        <v>121847780</v>
      </c>
      <c r="F172" s="10" t="s">
        <v>5394</v>
      </c>
      <c r="G172" s="22">
        <v>399.05147950000003</v>
      </c>
    </row>
    <row r="173" spans="1:7" x14ac:dyDescent="0.45">
      <c r="A173" s="10" t="s">
        <v>657</v>
      </c>
      <c r="B173" s="10" t="s">
        <v>656</v>
      </c>
      <c r="C173" s="10" t="s">
        <v>67</v>
      </c>
      <c r="D173" s="10" t="s">
        <v>655</v>
      </c>
      <c r="E173" s="21">
        <v>10652220</v>
      </c>
      <c r="F173" s="10" t="s">
        <v>5393</v>
      </c>
      <c r="G173" s="22">
        <v>25.23937007</v>
      </c>
    </row>
    <row r="174" spans="1:7" x14ac:dyDescent="0.45">
      <c r="A174" s="10" t="s">
        <v>653</v>
      </c>
      <c r="B174" s="10" t="s">
        <v>652</v>
      </c>
      <c r="C174" s="10" t="s">
        <v>63</v>
      </c>
      <c r="D174" s="10" t="s">
        <v>651</v>
      </c>
      <c r="E174" s="21">
        <v>180000000</v>
      </c>
      <c r="F174" s="10" t="s">
        <v>5392</v>
      </c>
      <c r="G174" s="22">
        <v>170406</v>
      </c>
    </row>
    <row r="175" spans="1:7" x14ac:dyDescent="0.45">
      <c r="A175" s="10" t="s">
        <v>650</v>
      </c>
      <c r="B175" s="10" t="s">
        <v>649</v>
      </c>
      <c r="C175" s="10" t="s">
        <v>63</v>
      </c>
      <c r="D175" s="10" t="s">
        <v>648</v>
      </c>
      <c r="E175" s="21">
        <v>61000000</v>
      </c>
      <c r="F175" s="10"/>
      <c r="G175" s="10">
        <v>0</v>
      </c>
    </row>
    <row r="176" spans="1:7" x14ac:dyDescent="0.45">
      <c r="A176" s="10" t="s">
        <v>1538</v>
      </c>
      <c r="B176" s="10" t="s">
        <v>1537</v>
      </c>
      <c r="C176" s="10" t="s">
        <v>63</v>
      </c>
      <c r="D176" s="10" t="s">
        <v>1536</v>
      </c>
      <c r="E176" s="21">
        <v>5912490</v>
      </c>
      <c r="F176" s="10">
        <v>5614</v>
      </c>
      <c r="G176" s="22">
        <v>33192.718860000001</v>
      </c>
    </row>
    <row r="177" spans="1:7" x14ac:dyDescent="0.45">
      <c r="A177" s="10" t="s">
        <v>640</v>
      </c>
      <c r="B177" s="10" t="s">
        <v>639</v>
      </c>
      <c r="C177" s="10" t="s">
        <v>63</v>
      </c>
      <c r="D177" s="10" t="s">
        <v>638</v>
      </c>
      <c r="E177" s="21">
        <v>164640000</v>
      </c>
      <c r="F177" s="10"/>
      <c r="G177" s="10">
        <v>0</v>
      </c>
    </row>
    <row r="178" spans="1:7" ht="19.149999999999999" x14ac:dyDescent="0.45">
      <c r="A178" s="10" t="s">
        <v>637</v>
      </c>
      <c r="B178" s="10" t="s">
        <v>1533</v>
      </c>
      <c r="C178" s="10" t="s">
        <v>63</v>
      </c>
      <c r="D178" s="10" t="s">
        <v>635</v>
      </c>
      <c r="E178" s="21">
        <v>992106324</v>
      </c>
      <c r="F178" s="10" t="s">
        <v>5391</v>
      </c>
      <c r="G178" s="22">
        <v>2114.5754189700001</v>
      </c>
    </row>
    <row r="179" spans="1:7" x14ac:dyDescent="0.45">
      <c r="A179" s="10" t="s">
        <v>633</v>
      </c>
      <c r="B179" s="10" t="s">
        <v>632</v>
      </c>
      <c r="C179" s="10" t="s">
        <v>63</v>
      </c>
      <c r="D179" s="10" t="s">
        <v>631</v>
      </c>
      <c r="E179" s="21">
        <v>42217941468</v>
      </c>
      <c r="F179" s="10" t="s">
        <v>5390</v>
      </c>
      <c r="G179" s="22">
        <v>25153.44952663</v>
      </c>
    </row>
    <row r="180" spans="1:7" x14ac:dyDescent="0.45">
      <c r="A180" s="10" t="s">
        <v>2865</v>
      </c>
      <c r="B180" s="10" t="s">
        <v>2862</v>
      </c>
      <c r="C180" s="10" t="s">
        <v>63</v>
      </c>
      <c r="D180" s="10" t="s">
        <v>386</v>
      </c>
      <c r="E180" s="21">
        <v>42964067081</v>
      </c>
      <c r="F180" s="10" t="s">
        <v>5389</v>
      </c>
      <c r="G180" s="22">
        <v>98387.713615490007</v>
      </c>
    </row>
    <row r="181" spans="1:7" x14ac:dyDescent="0.45">
      <c r="A181" s="10" t="s">
        <v>2863</v>
      </c>
      <c r="B181" s="10" t="s">
        <v>2862</v>
      </c>
      <c r="C181" s="10" t="s">
        <v>67</v>
      </c>
      <c r="D181" s="10" t="s">
        <v>382</v>
      </c>
      <c r="E181" s="21">
        <v>2075149384</v>
      </c>
      <c r="F181" s="10" t="s">
        <v>5388</v>
      </c>
      <c r="G181" s="22">
        <v>2849.1801042299999</v>
      </c>
    </row>
    <row r="182" spans="1:7" x14ac:dyDescent="0.45">
      <c r="A182" s="10" t="s">
        <v>629</v>
      </c>
      <c r="B182" s="10" t="s">
        <v>628</v>
      </c>
      <c r="C182" s="10" t="s">
        <v>63</v>
      </c>
      <c r="D182" s="10" t="s">
        <v>627</v>
      </c>
      <c r="E182" s="21">
        <v>29532052</v>
      </c>
      <c r="F182" s="10" t="s">
        <v>5387</v>
      </c>
      <c r="G182" s="22">
        <v>1515.28958812</v>
      </c>
    </row>
    <row r="183" spans="1:7" x14ac:dyDescent="0.45">
      <c r="A183" s="10" t="s">
        <v>625</v>
      </c>
      <c r="B183" s="10" t="s">
        <v>624</v>
      </c>
      <c r="C183" s="10" t="s">
        <v>63</v>
      </c>
      <c r="D183" s="10" t="s">
        <v>623</v>
      </c>
      <c r="E183" s="21">
        <v>112697817043</v>
      </c>
      <c r="F183" s="10" t="s">
        <v>5386</v>
      </c>
      <c r="G183" s="22">
        <v>16581.229821540001</v>
      </c>
    </row>
    <row r="184" spans="1:7" x14ac:dyDescent="0.45">
      <c r="A184" s="10" t="s">
        <v>621</v>
      </c>
      <c r="B184" s="10" t="s">
        <v>620</v>
      </c>
      <c r="C184" s="10" t="s">
        <v>63</v>
      </c>
      <c r="D184" s="10" t="s">
        <v>619</v>
      </c>
      <c r="E184" s="21">
        <v>89367655115</v>
      </c>
      <c r="F184" s="10" t="s">
        <v>5385</v>
      </c>
      <c r="G184" s="22">
        <v>9993.9848715099997</v>
      </c>
    </row>
    <row r="185" spans="1:7" x14ac:dyDescent="0.45">
      <c r="A185" s="10" t="s">
        <v>4096</v>
      </c>
      <c r="B185" s="10" t="s">
        <v>620</v>
      </c>
      <c r="C185" s="10" t="s">
        <v>63</v>
      </c>
      <c r="D185" s="10" t="s">
        <v>4095</v>
      </c>
      <c r="E185" s="21">
        <v>5447508134</v>
      </c>
      <c r="F185" s="10"/>
      <c r="G185" s="10">
        <v>0</v>
      </c>
    </row>
    <row r="186" spans="1:7" x14ac:dyDescent="0.45">
      <c r="A186" s="10" t="s">
        <v>617</v>
      </c>
      <c r="B186" s="10" t="s">
        <v>616</v>
      </c>
      <c r="C186" s="10" t="s">
        <v>63</v>
      </c>
      <c r="D186" s="10" t="s">
        <v>615</v>
      </c>
      <c r="E186" s="21">
        <v>87430485711</v>
      </c>
      <c r="F186" s="10" t="s">
        <v>5384</v>
      </c>
      <c r="G186" s="22">
        <v>17442.381899340002</v>
      </c>
    </row>
    <row r="187" spans="1:7" x14ac:dyDescent="0.45">
      <c r="A187" s="10" t="s">
        <v>613</v>
      </c>
      <c r="B187" s="10" t="s">
        <v>612</v>
      </c>
      <c r="C187" s="10" t="s">
        <v>63</v>
      </c>
      <c r="D187" s="10" t="s">
        <v>611</v>
      </c>
      <c r="E187" s="21">
        <v>178577801146</v>
      </c>
      <c r="F187" s="10" t="s">
        <v>5383</v>
      </c>
      <c r="G187" s="22">
        <v>15848.779851709998</v>
      </c>
    </row>
    <row r="188" spans="1:7" x14ac:dyDescent="0.45">
      <c r="A188" s="10" t="s">
        <v>609</v>
      </c>
      <c r="B188" s="10" t="s">
        <v>608</v>
      </c>
      <c r="C188" s="10" t="s">
        <v>63</v>
      </c>
      <c r="D188" s="10" t="s">
        <v>607</v>
      </c>
      <c r="E188" s="21">
        <v>49811096064</v>
      </c>
      <c r="F188" s="10" t="s">
        <v>5382</v>
      </c>
      <c r="G188" s="22">
        <v>3283.54745254</v>
      </c>
    </row>
    <row r="189" spans="1:7" x14ac:dyDescent="0.45">
      <c r="A189" s="10" t="s">
        <v>605</v>
      </c>
      <c r="B189" s="10" t="s">
        <v>604</v>
      </c>
      <c r="C189" s="10" t="s">
        <v>63</v>
      </c>
      <c r="D189" s="10" t="s">
        <v>603</v>
      </c>
      <c r="E189" s="21">
        <v>95785923138</v>
      </c>
      <c r="F189" s="10" t="s">
        <v>5381</v>
      </c>
      <c r="G189" s="22">
        <v>7477.0491601499998</v>
      </c>
    </row>
    <row r="190" spans="1:7" ht="19.149999999999999" x14ac:dyDescent="0.45">
      <c r="A190" s="10" t="s">
        <v>601</v>
      </c>
      <c r="B190" s="10" t="s">
        <v>600</v>
      </c>
      <c r="C190" s="10" t="s">
        <v>63</v>
      </c>
      <c r="D190" s="10" t="s">
        <v>599</v>
      </c>
      <c r="E190" s="21">
        <v>1345037710</v>
      </c>
      <c r="F190" s="10" t="s">
        <v>5380</v>
      </c>
      <c r="G190" s="22">
        <v>674.29430477999995</v>
      </c>
    </row>
    <row r="191" spans="1:7" x14ac:dyDescent="0.45">
      <c r="A191" s="10" t="s">
        <v>597</v>
      </c>
      <c r="B191" s="10" t="s">
        <v>596</v>
      </c>
      <c r="C191" s="10" t="s">
        <v>63</v>
      </c>
      <c r="D191" s="10" t="s">
        <v>595</v>
      </c>
      <c r="E191" s="21">
        <v>39749359700</v>
      </c>
      <c r="F191" s="10" t="s">
        <v>5379</v>
      </c>
      <c r="G191" s="22">
        <v>67991.279766849999</v>
      </c>
    </row>
    <row r="192" spans="1:7" x14ac:dyDescent="0.45">
      <c r="A192" s="10" t="s">
        <v>593</v>
      </c>
      <c r="B192" s="10" t="s">
        <v>592</v>
      </c>
      <c r="C192" s="10" t="s">
        <v>63</v>
      </c>
      <c r="D192" s="10" t="s">
        <v>591</v>
      </c>
      <c r="E192" s="21">
        <v>48707091574</v>
      </c>
      <c r="F192" s="10" t="s">
        <v>5378</v>
      </c>
      <c r="G192" s="22">
        <v>85101.030398089992</v>
      </c>
    </row>
    <row r="193" spans="1:7" x14ac:dyDescent="0.45">
      <c r="A193" s="10" t="s">
        <v>589</v>
      </c>
      <c r="B193" s="10" t="s">
        <v>588</v>
      </c>
      <c r="C193" s="10" t="s">
        <v>63</v>
      </c>
      <c r="D193" s="10" t="s">
        <v>587</v>
      </c>
      <c r="E193" s="21">
        <v>28249359700</v>
      </c>
      <c r="F193" s="10" t="s">
        <v>5377</v>
      </c>
      <c r="G193" s="22">
        <v>13110.527836770001</v>
      </c>
    </row>
    <row r="194" spans="1:7" ht="19.149999999999999" x14ac:dyDescent="0.45">
      <c r="A194" s="10" t="s">
        <v>4086</v>
      </c>
      <c r="B194" s="10" t="s">
        <v>4085</v>
      </c>
      <c r="C194" s="10" t="s">
        <v>63</v>
      </c>
      <c r="D194" s="10" t="s">
        <v>4084</v>
      </c>
      <c r="E194" s="21">
        <v>39252406932</v>
      </c>
      <c r="F194" s="10" t="s">
        <v>5376</v>
      </c>
      <c r="G194" s="22">
        <v>32010.337852889999</v>
      </c>
    </row>
    <row r="195" spans="1:7" x14ac:dyDescent="0.45">
      <c r="A195" s="10" t="s">
        <v>28</v>
      </c>
      <c r="B195" s="10" t="s">
        <v>1518</v>
      </c>
      <c r="C195" s="10" t="s">
        <v>63</v>
      </c>
      <c r="D195" s="10" t="s">
        <v>580</v>
      </c>
      <c r="E195" s="21">
        <v>282215500</v>
      </c>
      <c r="F195" s="10" t="s">
        <v>5375</v>
      </c>
      <c r="G195" s="22">
        <v>58475.051599999999</v>
      </c>
    </row>
    <row r="196" spans="1:7" x14ac:dyDescent="0.45">
      <c r="A196" s="10" t="s">
        <v>578</v>
      </c>
      <c r="B196" s="10" t="s">
        <v>574</v>
      </c>
      <c r="C196" s="10" t="s">
        <v>63</v>
      </c>
      <c r="D196" s="10" t="s">
        <v>577</v>
      </c>
      <c r="E196" s="21">
        <v>416270745</v>
      </c>
      <c r="F196" s="10" t="s">
        <v>5374</v>
      </c>
      <c r="G196" s="22">
        <v>110395.00157399999</v>
      </c>
    </row>
    <row r="197" spans="1:7" x14ac:dyDescent="0.45">
      <c r="A197" s="10" t="s">
        <v>575</v>
      </c>
      <c r="B197" s="10" t="s">
        <v>574</v>
      </c>
      <c r="C197" s="10" t="s">
        <v>67</v>
      </c>
      <c r="D197" s="10" t="s">
        <v>573</v>
      </c>
      <c r="E197" s="21">
        <v>138756915</v>
      </c>
      <c r="F197" s="10" t="s">
        <v>5373</v>
      </c>
      <c r="G197" s="22">
        <v>27641.765037150002</v>
      </c>
    </row>
    <row r="198" spans="1:7" x14ac:dyDescent="0.45">
      <c r="A198" s="10" t="s">
        <v>24</v>
      </c>
      <c r="B198" s="10" t="s">
        <v>571</v>
      </c>
      <c r="C198" s="10" t="s">
        <v>63</v>
      </c>
      <c r="D198" s="10" t="s">
        <v>570</v>
      </c>
      <c r="E198" s="21">
        <v>2066413562</v>
      </c>
      <c r="F198" s="10" t="s">
        <v>5372</v>
      </c>
      <c r="G198" s="22">
        <v>375983.9476059</v>
      </c>
    </row>
    <row r="199" spans="1:7" x14ac:dyDescent="0.45">
      <c r="A199" s="10" t="s">
        <v>568</v>
      </c>
      <c r="B199" s="10" t="s">
        <v>565</v>
      </c>
      <c r="C199" s="10" t="s">
        <v>63</v>
      </c>
      <c r="D199" s="10" t="s">
        <v>567</v>
      </c>
      <c r="E199" s="21">
        <v>357158757</v>
      </c>
      <c r="F199" s="10"/>
      <c r="G199" s="10">
        <v>0</v>
      </c>
    </row>
    <row r="200" spans="1:7" x14ac:dyDescent="0.45">
      <c r="A200" s="10" t="s">
        <v>566</v>
      </c>
      <c r="B200" s="10" t="s">
        <v>565</v>
      </c>
      <c r="C200" s="10" t="s">
        <v>67</v>
      </c>
      <c r="D200" s="10" t="s">
        <v>564</v>
      </c>
      <c r="E200" s="21">
        <v>118405759</v>
      </c>
      <c r="F200" s="10"/>
      <c r="G200" s="10">
        <v>0</v>
      </c>
    </row>
    <row r="201" spans="1:7" x14ac:dyDescent="0.45">
      <c r="A201" s="10" t="s">
        <v>22</v>
      </c>
      <c r="B201" s="10" t="s">
        <v>563</v>
      </c>
      <c r="C201" s="10" t="s">
        <v>63</v>
      </c>
      <c r="D201" s="10" t="s">
        <v>562</v>
      </c>
      <c r="E201" s="21">
        <v>179768227</v>
      </c>
      <c r="F201" s="10" t="s">
        <v>5371</v>
      </c>
      <c r="G201" s="22">
        <v>32514.67921749</v>
      </c>
    </row>
    <row r="202" spans="1:7" x14ac:dyDescent="0.45">
      <c r="A202" s="10" t="s">
        <v>560</v>
      </c>
      <c r="B202" s="10" t="s">
        <v>559</v>
      </c>
      <c r="C202" s="10" t="s">
        <v>63</v>
      </c>
      <c r="D202" s="10" t="s">
        <v>558</v>
      </c>
      <c r="E202" s="21">
        <v>11789500</v>
      </c>
      <c r="F202" s="10"/>
      <c r="G202" s="10">
        <v>0</v>
      </c>
    </row>
    <row r="203" spans="1:7" x14ac:dyDescent="0.45">
      <c r="A203" s="10" t="s">
        <v>1508</v>
      </c>
      <c r="B203" s="10" t="s">
        <v>1507</v>
      </c>
      <c r="C203" s="10" t="s">
        <v>63</v>
      </c>
      <c r="D203" s="10" t="s">
        <v>1506</v>
      </c>
      <c r="E203" s="21">
        <v>28014000</v>
      </c>
      <c r="F203" s="10" t="s">
        <v>5370</v>
      </c>
      <c r="G203" s="22">
        <v>166.739328</v>
      </c>
    </row>
    <row r="204" spans="1:7" x14ac:dyDescent="0.45">
      <c r="A204" s="10" t="s">
        <v>557</v>
      </c>
      <c r="B204" s="10" t="s">
        <v>556</v>
      </c>
      <c r="C204" s="10" t="s">
        <v>63</v>
      </c>
      <c r="D204" s="10" t="s">
        <v>555</v>
      </c>
      <c r="E204" s="21">
        <v>8038896</v>
      </c>
      <c r="F204" s="10" t="s">
        <v>5369</v>
      </c>
      <c r="G204" s="22">
        <v>1179.54721008</v>
      </c>
    </row>
    <row r="205" spans="1:7" ht="19.149999999999999" x14ac:dyDescent="0.45">
      <c r="A205" s="10" t="s">
        <v>554</v>
      </c>
      <c r="B205" s="10" t="s">
        <v>1502</v>
      </c>
      <c r="C205" s="10" t="s">
        <v>63</v>
      </c>
      <c r="D205" s="10" t="s">
        <v>553</v>
      </c>
      <c r="E205" s="21">
        <v>1611256000</v>
      </c>
      <c r="F205" s="10" t="s">
        <v>5368</v>
      </c>
      <c r="G205" s="22">
        <v>36436.943184000003</v>
      </c>
    </row>
    <row r="206" spans="1:7" ht="19.149999999999999" x14ac:dyDescent="0.45">
      <c r="A206" s="10" t="s">
        <v>551</v>
      </c>
      <c r="B206" s="10" t="s">
        <v>1502</v>
      </c>
      <c r="C206" s="10" t="s">
        <v>67</v>
      </c>
      <c r="D206" s="10" t="s">
        <v>549</v>
      </c>
      <c r="E206" s="21">
        <v>218983750</v>
      </c>
      <c r="F206" s="10" t="s">
        <v>5367</v>
      </c>
      <c r="G206" s="22">
        <v>3534.3977249999998</v>
      </c>
    </row>
    <row r="207" spans="1:7" x14ac:dyDescent="0.45">
      <c r="A207" s="10" t="s">
        <v>547</v>
      </c>
      <c r="B207" s="10" t="s">
        <v>546</v>
      </c>
      <c r="C207" s="10" t="s">
        <v>63</v>
      </c>
      <c r="D207" s="10" t="s">
        <v>545</v>
      </c>
      <c r="E207" s="21">
        <v>63731171</v>
      </c>
      <c r="F207" s="10"/>
      <c r="G207" s="10">
        <v>0</v>
      </c>
    </row>
    <row r="208" spans="1:7" ht="19.149999999999999" x14ac:dyDescent="0.45">
      <c r="A208" s="10" t="s">
        <v>29</v>
      </c>
      <c r="B208" s="10" t="s">
        <v>2837</v>
      </c>
      <c r="C208" s="10" t="s">
        <v>63</v>
      </c>
      <c r="D208" s="10" t="s">
        <v>542</v>
      </c>
      <c r="E208" s="21">
        <v>5993227240</v>
      </c>
      <c r="F208" s="10" t="s">
        <v>5366</v>
      </c>
      <c r="G208" s="22">
        <v>376973.99339600001</v>
      </c>
    </row>
    <row r="209" spans="1:7" x14ac:dyDescent="0.45">
      <c r="A209" s="10" t="s">
        <v>1498</v>
      </c>
      <c r="B209" s="10" t="s">
        <v>1497</v>
      </c>
      <c r="C209" s="10" t="s">
        <v>63</v>
      </c>
      <c r="D209" s="10" t="s">
        <v>512</v>
      </c>
      <c r="E209" s="21">
        <v>86845973</v>
      </c>
      <c r="F209" s="10">
        <v>595</v>
      </c>
      <c r="G209" s="22">
        <v>51673.353934999999</v>
      </c>
    </row>
    <row r="210" spans="1:7" x14ac:dyDescent="0.45">
      <c r="A210" s="10" t="s">
        <v>30</v>
      </c>
      <c r="B210" s="10" t="s">
        <v>540</v>
      </c>
      <c r="C210" s="10" t="s">
        <v>63</v>
      </c>
      <c r="D210" s="10" t="s">
        <v>539</v>
      </c>
      <c r="E210" s="21">
        <v>19259815400</v>
      </c>
      <c r="F210" s="10" t="s">
        <v>5365</v>
      </c>
      <c r="G210" s="22">
        <v>62480.76713914</v>
      </c>
    </row>
    <row r="211" spans="1:7" ht="19.149999999999999" x14ac:dyDescent="0.45">
      <c r="A211" s="10" t="s">
        <v>537</v>
      </c>
      <c r="B211" s="10" t="s">
        <v>534</v>
      </c>
      <c r="C211" s="10" t="s">
        <v>63</v>
      </c>
      <c r="D211" s="10" t="s">
        <v>536</v>
      </c>
      <c r="E211" s="21">
        <v>3919400</v>
      </c>
      <c r="F211" s="10" t="s">
        <v>5364</v>
      </c>
      <c r="G211" s="22">
        <v>3732.0526799999998</v>
      </c>
    </row>
    <row r="212" spans="1:7" ht="19.149999999999999" x14ac:dyDescent="0.45">
      <c r="A212" s="10" t="s">
        <v>535</v>
      </c>
      <c r="B212" s="10" t="s">
        <v>534</v>
      </c>
      <c r="C212" s="10" t="s">
        <v>67</v>
      </c>
      <c r="D212" s="10" t="s">
        <v>533</v>
      </c>
      <c r="E212" s="21">
        <v>1063512</v>
      </c>
      <c r="F212" s="10" t="s">
        <v>5363</v>
      </c>
      <c r="G212" s="22">
        <v>1031.9256935999999</v>
      </c>
    </row>
    <row r="213" spans="1:7" x14ac:dyDescent="0.45">
      <c r="A213" s="10" t="s">
        <v>4069</v>
      </c>
      <c r="B213" s="10" t="s">
        <v>2814</v>
      </c>
      <c r="C213" s="10" t="s">
        <v>63</v>
      </c>
      <c r="D213" s="10" t="s">
        <v>2813</v>
      </c>
      <c r="E213" s="21">
        <v>15445</v>
      </c>
      <c r="F213" s="10"/>
      <c r="G213" s="10">
        <v>0</v>
      </c>
    </row>
    <row r="214" spans="1:7" x14ac:dyDescent="0.45">
      <c r="A214" s="10" t="s">
        <v>532</v>
      </c>
      <c r="B214" s="10" t="s">
        <v>531</v>
      </c>
      <c r="C214" s="10" t="s">
        <v>63</v>
      </c>
      <c r="D214" s="10" t="s">
        <v>530</v>
      </c>
      <c r="E214" s="21">
        <v>74762</v>
      </c>
      <c r="F214" s="10"/>
      <c r="G214" s="10">
        <v>0</v>
      </c>
    </row>
    <row r="215" spans="1:7" x14ac:dyDescent="0.45">
      <c r="A215" s="10" t="s">
        <v>529</v>
      </c>
      <c r="B215" s="10" t="s">
        <v>528</v>
      </c>
      <c r="C215" s="10" t="s">
        <v>63</v>
      </c>
      <c r="D215" s="10" t="s">
        <v>527</v>
      </c>
      <c r="E215" s="21">
        <v>1201562</v>
      </c>
      <c r="F215" s="10" t="s">
        <v>5362</v>
      </c>
      <c r="G215" s="22">
        <v>703.39439479999999</v>
      </c>
    </row>
    <row r="216" spans="1:7" x14ac:dyDescent="0.45">
      <c r="A216" s="10" t="s">
        <v>526</v>
      </c>
      <c r="B216" s="10" t="s">
        <v>523</v>
      </c>
      <c r="C216" s="10" t="s">
        <v>63</v>
      </c>
      <c r="D216" s="10" t="s">
        <v>525</v>
      </c>
      <c r="E216" s="21">
        <v>15198524</v>
      </c>
      <c r="F216" s="10" t="s">
        <v>5361</v>
      </c>
      <c r="G216" s="22">
        <v>4830.0909271999999</v>
      </c>
    </row>
    <row r="217" spans="1:7" x14ac:dyDescent="0.45">
      <c r="A217" s="10" t="s">
        <v>524</v>
      </c>
      <c r="B217" s="10" t="s">
        <v>523</v>
      </c>
      <c r="C217" s="10" t="s">
        <v>67</v>
      </c>
      <c r="D217" s="10" t="s">
        <v>522</v>
      </c>
      <c r="E217" s="21">
        <v>2861849</v>
      </c>
      <c r="F217" s="10"/>
      <c r="G217" s="10">
        <v>0</v>
      </c>
    </row>
    <row r="218" spans="1:7" x14ac:dyDescent="0.45">
      <c r="A218" s="10" t="s">
        <v>31</v>
      </c>
      <c r="B218" s="10" t="s">
        <v>521</v>
      </c>
      <c r="C218" s="10" t="s">
        <v>63</v>
      </c>
      <c r="D218" s="10" t="s">
        <v>520</v>
      </c>
      <c r="E218" s="21">
        <v>3036306000</v>
      </c>
      <c r="F218" s="10" t="s">
        <v>5360</v>
      </c>
      <c r="G218" s="22">
        <v>1179817.42242</v>
      </c>
    </row>
    <row r="219" spans="1:7" ht="19.149999999999999" x14ac:dyDescent="0.45">
      <c r="A219" s="10" t="s">
        <v>2827</v>
      </c>
      <c r="B219" s="10" t="s">
        <v>2826</v>
      </c>
      <c r="C219" s="10" t="s">
        <v>63</v>
      </c>
      <c r="D219" s="10" t="s">
        <v>2825</v>
      </c>
      <c r="E219" s="21">
        <v>13693047</v>
      </c>
      <c r="F219" s="10"/>
      <c r="G219" s="10">
        <v>0</v>
      </c>
    </row>
    <row r="220" spans="1:7" x14ac:dyDescent="0.45">
      <c r="A220" s="10" t="s">
        <v>518</v>
      </c>
      <c r="B220" s="10" t="s">
        <v>4065</v>
      </c>
      <c r="C220" s="10" t="s">
        <v>63</v>
      </c>
      <c r="D220" s="10" t="s">
        <v>516</v>
      </c>
      <c r="E220" s="21">
        <v>140000000</v>
      </c>
      <c r="F220" s="10" t="s">
        <v>5359</v>
      </c>
      <c r="G220" s="22">
        <v>279.07600000000002</v>
      </c>
    </row>
    <row r="221" spans="1:7" x14ac:dyDescent="0.45">
      <c r="A221" s="10" t="s">
        <v>4063</v>
      </c>
      <c r="B221" s="10" t="s">
        <v>4062</v>
      </c>
      <c r="C221" s="10" t="s">
        <v>63</v>
      </c>
      <c r="D221" s="10" t="s">
        <v>4061</v>
      </c>
      <c r="E221" s="21">
        <v>65451744495</v>
      </c>
      <c r="F221" s="10" t="s">
        <v>5358</v>
      </c>
      <c r="G221" s="22">
        <v>43119.609273309994</v>
      </c>
    </row>
    <row r="222" spans="1:7" x14ac:dyDescent="0.45">
      <c r="A222" s="10" t="s">
        <v>511</v>
      </c>
      <c r="B222" s="10" t="s">
        <v>510</v>
      </c>
      <c r="C222" s="10" t="s">
        <v>63</v>
      </c>
      <c r="D222" s="10" t="s">
        <v>509</v>
      </c>
      <c r="E222" s="21">
        <v>32734568382</v>
      </c>
      <c r="F222" s="10" t="s">
        <v>2752</v>
      </c>
      <c r="G222" s="22">
        <v>24802.98246304</v>
      </c>
    </row>
    <row r="223" spans="1:7" x14ac:dyDescent="0.45">
      <c r="A223" s="10" t="s">
        <v>4058</v>
      </c>
      <c r="B223" s="10" t="s">
        <v>510</v>
      </c>
      <c r="C223" s="10" t="s">
        <v>63</v>
      </c>
      <c r="D223" s="10" t="s">
        <v>4057</v>
      </c>
      <c r="E223" s="21">
        <v>26593358578</v>
      </c>
      <c r="F223" s="10" t="s">
        <v>5357</v>
      </c>
      <c r="G223" s="22">
        <v>19639.195309849998</v>
      </c>
    </row>
    <row r="224" spans="1:7" x14ac:dyDescent="0.45">
      <c r="A224" s="10" t="s">
        <v>4055</v>
      </c>
      <c r="B224" s="10" t="s">
        <v>4054</v>
      </c>
      <c r="C224" s="10" t="s">
        <v>63</v>
      </c>
      <c r="D224" s="10" t="s">
        <v>4053</v>
      </c>
      <c r="E224" s="21">
        <v>47487999252</v>
      </c>
      <c r="F224" s="10" t="s">
        <v>5356</v>
      </c>
      <c r="G224" s="22">
        <v>40659.224959560001</v>
      </c>
    </row>
    <row r="225" spans="1:7" x14ac:dyDescent="0.45">
      <c r="A225" s="10" t="s">
        <v>1488</v>
      </c>
      <c r="B225" s="10" t="s">
        <v>1487</v>
      </c>
      <c r="C225" s="10" t="s">
        <v>63</v>
      </c>
      <c r="D225" s="10" t="s">
        <v>924</v>
      </c>
      <c r="E225" s="21">
        <v>35371898370</v>
      </c>
      <c r="F225" s="10" t="s">
        <v>2884</v>
      </c>
      <c r="G225" s="22">
        <v>64652.755840689999</v>
      </c>
    </row>
    <row r="226" spans="1:7" ht="19.149999999999999" x14ac:dyDescent="0.45">
      <c r="A226" s="10" t="s">
        <v>4050</v>
      </c>
      <c r="B226" s="10" t="s">
        <v>4046</v>
      </c>
      <c r="C226" s="10" t="s">
        <v>63</v>
      </c>
      <c r="D226" s="10" t="s">
        <v>4049</v>
      </c>
      <c r="E226" s="21">
        <v>3519330</v>
      </c>
      <c r="F226" s="10" t="s">
        <v>5355</v>
      </c>
      <c r="G226" s="22">
        <v>325.64360489999996</v>
      </c>
    </row>
    <row r="227" spans="1:7" ht="19.149999999999999" x14ac:dyDescent="0.45">
      <c r="A227" s="10" t="s">
        <v>4047</v>
      </c>
      <c r="B227" s="10" t="s">
        <v>4046</v>
      </c>
      <c r="C227" s="10" t="s">
        <v>67</v>
      </c>
      <c r="D227" s="10" t="s">
        <v>4045</v>
      </c>
      <c r="E227" s="21">
        <v>817800</v>
      </c>
      <c r="F227" s="10" t="s">
        <v>5354</v>
      </c>
      <c r="G227" s="22">
        <v>63.665730000000003</v>
      </c>
    </row>
    <row r="228" spans="1:7" x14ac:dyDescent="0.45">
      <c r="A228" s="10" t="s">
        <v>507</v>
      </c>
      <c r="B228" s="10" t="s">
        <v>506</v>
      </c>
      <c r="C228" s="10" t="s">
        <v>63</v>
      </c>
      <c r="D228" s="10" t="s">
        <v>505</v>
      </c>
      <c r="E228" s="21">
        <v>1010724</v>
      </c>
      <c r="F228" s="10" t="s">
        <v>5353</v>
      </c>
      <c r="G228" s="22">
        <v>694.46846040000003</v>
      </c>
    </row>
    <row r="229" spans="1:7" x14ac:dyDescent="0.45">
      <c r="A229" s="10" t="s">
        <v>1484</v>
      </c>
      <c r="B229" s="10" t="s">
        <v>503</v>
      </c>
      <c r="C229" s="10" t="s">
        <v>63</v>
      </c>
      <c r="D229" s="10" t="s">
        <v>1483</v>
      </c>
      <c r="E229" s="21">
        <v>35480186</v>
      </c>
      <c r="F229" s="10" t="s">
        <v>5352</v>
      </c>
      <c r="G229" s="22">
        <v>1327.6685601199999</v>
      </c>
    </row>
    <row r="230" spans="1:7" x14ac:dyDescent="0.45">
      <c r="A230" s="10" t="s">
        <v>504</v>
      </c>
      <c r="B230" s="10" t="s">
        <v>503</v>
      </c>
      <c r="C230" s="10" t="s">
        <v>67</v>
      </c>
      <c r="D230" s="10" t="s">
        <v>502</v>
      </c>
      <c r="E230" s="21">
        <v>2750000</v>
      </c>
      <c r="F230" s="10" t="s">
        <v>5351</v>
      </c>
      <c r="G230" s="22">
        <v>7611.7250000000004</v>
      </c>
    </row>
    <row r="231" spans="1:7" x14ac:dyDescent="0.45">
      <c r="A231" s="10" t="s">
        <v>501</v>
      </c>
      <c r="B231" s="10" t="s">
        <v>500</v>
      </c>
      <c r="C231" s="10" t="s">
        <v>63</v>
      </c>
      <c r="D231" s="10" t="s">
        <v>499</v>
      </c>
      <c r="E231" s="21">
        <v>15280221</v>
      </c>
      <c r="F231" s="10" t="s">
        <v>5350</v>
      </c>
      <c r="G231" s="22">
        <v>7030.4296821000007</v>
      </c>
    </row>
    <row r="232" spans="1:7" x14ac:dyDescent="0.45">
      <c r="A232" s="10" t="s">
        <v>4039</v>
      </c>
      <c r="B232" s="10" t="s">
        <v>4038</v>
      </c>
      <c r="C232" s="10" t="s">
        <v>63</v>
      </c>
      <c r="D232" s="10" t="s">
        <v>4037</v>
      </c>
      <c r="E232" s="21">
        <v>240000</v>
      </c>
      <c r="F232" s="10"/>
      <c r="G232" s="10">
        <v>0</v>
      </c>
    </row>
    <row r="233" spans="1:7" x14ac:dyDescent="0.45">
      <c r="A233" s="10" t="s">
        <v>4036</v>
      </c>
      <c r="B233" s="10" t="s">
        <v>4032</v>
      </c>
      <c r="C233" s="10" t="s">
        <v>63</v>
      </c>
      <c r="D233" s="10" t="s">
        <v>4035</v>
      </c>
      <c r="E233" s="21">
        <v>192549316</v>
      </c>
      <c r="F233" s="10" t="s">
        <v>2485</v>
      </c>
      <c r="G233" s="22">
        <v>153.65435416999998</v>
      </c>
    </row>
    <row r="234" spans="1:7" x14ac:dyDescent="0.45">
      <c r="A234" s="10" t="s">
        <v>4033</v>
      </c>
      <c r="B234" s="10" t="s">
        <v>4032</v>
      </c>
      <c r="C234" s="10" t="s">
        <v>67</v>
      </c>
      <c r="D234" s="10" t="s">
        <v>4031</v>
      </c>
      <c r="E234" s="21">
        <v>44588520</v>
      </c>
      <c r="F234" s="10" t="s">
        <v>159</v>
      </c>
      <c r="G234" s="22">
        <v>31.211963999999998</v>
      </c>
    </row>
    <row r="235" spans="1:7" x14ac:dyDescent="0.45">
      <c r="A235" s="10" t="s">
        <v>4029</v>
      </c>
      <c r="B235" s="10" t="s">
        <v>4028</v>
      </c>
      <c r="C235" s="10" t="s">
        <v>63</v>
      </c>
      <c r="D235" s="10" t="s">
        <v>4027</v>
      </c>
      <c r="E235" s="21">
        <v>20000000</v>
      </c>
      <c r="F235" s="10"/>
      <c r="G235" s="10">
        <v>0</v>
      </c>
    </row>
    <row r="236" spans="1:7" x14ac:dyDescent="0.45">
      <c r="A236" s="10" t="s">
        <v>498</v>
      </c>
      <c r="B236" s="10" t="s">
        <v>497</v>
      </c>
      <c r="C236" s="10" t="s">
        <v>63</v>
      </c>
      <c r="D236" s="10" t="s">
        <v>496</v>
      </c>
      <c r="E236" s="21">
        <v>101709123</v>
      </c>
      <c r="F236" s="10" t="s">
        <v>5349</v>
      </c>
      <c r="G236" s="22">
        <v>2993.2994898899997</v>
      </c>
    </row>
    <row r="237" spans="1:7" x14ac:dyDescent="0.45">
      <c r="A237" s="10" t="s">
        <v>490</v>
      </c>
      <c r="B237" s="10" t="s">
        <v>489</v>
      </c>
      <c r="C237" s="10" t="s">
        <v>63</v>
      </c>
      <c r="D237" s="10" t="s">
        <v>488</v>
      </c>
      <c r="E237" s="21">
        <v>1567904</v>
      </c>
      <c r="F237" s="10" t="s">
        <v>5348</v>
      </c>
      <c r="G237" s="22">
        <v>287.39680319999997</v>
      </c>
    </row>
    <row r="238" spans="1:7" x14ac:dyDescent="0.45">
      <c r="A238" s="10" t="s">
        <v>4024</v>
      </c>
      <c r="B238" s="10" t="s">
        <v>4021</v>
      </c>
      <c r="C238" s="10" t="s">
        <v>63</v>
      </c>
      <c r="D238" s="10" t="s">
        <v>4023</v>
      </c>
      <c r="E238" s="21">
        <v>766035008</v>
      </c>
      <c r="F238" s="10" t="s">
        <v>5347</v>
      </c>
      <c r="G238" s="22">
        <v>9876.4893581399992</v>
      </c>
    </row>
    <row r="239" spans="1:7" x14ac:dyDescent="0.45">
      <c r="A239" s="10" t="s">
        <v>4022</v>
      </c>
      <c r="B239" s="10" t="s">
        <v>4021</v>
      </c>
      <c r="C239" s="10" t="s">
        <v>67</v>
      </c>
      <c r="D239" s="10" t="s">
        <v>4020</v>
      </c>
      <c r="E239" s="21">
        <v>131328000</v>
      </c>
      <c r="F239" s="10" t="s">
        <v>5346</v>
      </c>
      <c r="G239" s="22">
        <v>1126.8073727999999</v>
      </c>
    </row>
    <row r="240" spans="1:7" x14ac:dyDescent="0.45">
      <c r="A240" s="10" t="s">
        <v>4018</v>
      </c>
      <c r="B240" s="10" t="s">
        <v>4017</v>
      </c>
      <c r="C240" s="10" t="s">
        <v>63</v>
      </c>
      <c r="D240" s="10" t="s">
        <v>4016</v>
      </c>
      <c r="E240" s="21">
        <v>21102142</v>
      </c>
      <c r="F240" s="10"/>
      <c r="G240" s="10">
        <v>0</v>
      </c>
    </row>
    <row r="241" spans="1:7" x14ac:dyDescent="0.45">
      <c r="A241" s="10" t="s">
        <v>1187</v>
      </c>
      <c r="B241" s="10" t="s">
        <v>1186</v>
      </c>
      <c r="C241" s="10" t="s">
        <v>63</v>
      </c>
      <c r="D241" s="10" t="s">
        <v>1185</v>
      </c>
      <c r="E241" s="21">
        <v>40000000</v>
      </c>
      <c r="F241" s="10"/>
      <c r="G241" s="10">
        <v>0</v>
      </c>
    </row>
    <row r="242" spans="1:7" x14ac:dyDescent="0.45">
      <c r="A242" s="10" t="s">
        <v>2811</v>
      </c>
      <c r="B242" s="10" t="s">
        <v>1186</v>
      </c>
      <c r="C242" s="10" t="s">
        <v>63</v>
      </c>
      <c r="D242" s="10" t="s">
        <v>1185</v>
      </c>
      <c r="E242" s="21">
        <v>60000000</v>
      </c>
      <c r="F242" s="10"/>
      <c r="G242" s="10">
        <v>0</v>
      </c>
    </row>
    <row r="243" spans="1:7" x14ac:dyDescent="0.45">
      <c r="A243" s="10" t="s">
        <v>2810</v>
      </c>
      <c r="B243" s="10" t="s">
        <v>1186</v>
      </c>
      <c r="C243" s="10" t="s">
        <v>63</v>
      </c>
      <c r="D243" s="10" t="s">
        <v>1185</v>
      </c>
      <c r="E243" s="21">
        <v>350000000</v>
      </c>
      <c r="F243" s="10"/>
      <c r="G243" s="10">
        <v>0</v>
      </c>
    </row>
    <row r="244" spans="1:7" x14ac:dyDescent="0.45">
      <c r="A244" s="10" t="s">
        <v>2809</v>
      </c>
      <c r="B244" s="10" t="s">
        <v>1186</v>
      </c>
      <c r="C244" s="10" t="s">
        <v>63</v>
      </c>
      <c r="D244" s="10" t="s">
        <v>1185</v>
      </c>
      <c r="E244" s="21">
        <v>50000000</v>
      </c>
      <c r="F244" s="10"/>
      <c r="G244" s="10">
        <v>0</v>
      </c>
    </row>
    <row r="245" spans="1:7" x14ac:dyDescent="0.45">
      <c r="A245" s="10" t="s">
        <v>2808</v>
      </c>
      <c r="B245" s="10" t="s">
        <v>1186</v>
      </c>
      <c r="C245" s="10" t="s">
        <v>63</v>
      </c>
      <c r="D245" s="10" t="s">
        <v>1185</v>
      </c>
      <c r="E245" s="21">
        <v>100000000</v>
      </c>
      <c r="F245" s="10"/>
      <c r="G245" s="10">
        <v>0</v>
      </c>
    </row>
    <row r="246" spans="1:7" x14ac:dyDescent="0.45">
      <c r="A246" s="10" t="s">
        <v>2807</v>
      </c>
      <c r="B246" s="10" t="s">
        <v>1186</v>
      </c>
      <c r="C246" s="10" t="s">
        <v>63</v>
      </c>
      <c r="D246" s="10" t="s">
        <v>1185</v>
      </c>
      <c r="E246" s="21">
        <v>70175439</v>
      </c>
      <c r="F246" s="10"/>
      <c r="G246" s="10">
        <v>0</v>
      </c>
    </row>
    <row r="247" spans="1:7" x14ac:dyDescent="0.45">
      <c r="A247" s="10" t="s">
        <v>51</v>
      </c>
      <c r="B247" s="10" t="s">
        <v>483</v>
      </c>
      <c r="C247" s="10" t="s">
        <v>63</v>
      </c>
      <c r="D247" s="10" t="s">
        <v>5345</v>
      </c>
      <c r="E247" s="21">
        <v>10647708</v>
      </c>
      <c r="F247" s="10">
        <v>7900</v>
      </c>
      <c r="G247" s="22">
        <v>84116.893200000006</v>
      </c>
    </row>
    <row r="248" spans="1:7" x14ac:dyDescent="0.45">
      <c r="A248" s="10" t="s">
        <v>481</v>
      </c>
      <c r="B248" s="10" t="s">
        <v>480</v>
      </c>
      <c r="C248" s="10" t="s">
        <v>63</v>
      </c>
      <c r="D248" s="10" t="s">
        <v>479</v>
      </c>
      <c r="E248" s="21">
        <v>37792603</v>
      </c>
      <c r="F248" s="10" t="s">
        <v>5344</v>
      </c>
      <c r="G248" s="22">
        <v>62977.5936392</v>
      </c>
    </row>
    <row r="249" spans="1:7" x14ac:dyDescent="0.45">
      <c r="A249" s="10" t="s">
        <v>32</v>
      </c>
      <c r="B249" s="10" t="s">
        <v>1925</v>
      </c>
      <c r="C249" s="10" t="s">
        <v>63</v>
      </c>
      <c r="D249" s="10" t="s">
        <v>477</v>
      </c>
      <c r="E249" s="21">
        <v>493260384</v>
      </c>
      <c r="F249" s="10" t="s">
        <v>5343</v>
      </c>
      <c r="G249" s="22">
        <v>39036.626789760005</v>
      </c>
    </row>
    <row r="250" spans="1:7" x14ac:dyDescent="0.45">
      <c r="A250" s="10" t="s">
        <v>4012</v>
      </c>
      <c r="B250" s="10" t="s">
        <v>5342</v>
      </c>
      <c r="C250" s="10" t="s">
        <v>63</v>
      </c>
      <c r="D250" s="10" t="s">
        <v>4010</v>
      </c>
      <c r="E250" s="21">
        <v>151714594</v>
      </c>
      <c r="F250" s="10" t="s">
        <v>5341</v>
      </c>
      <c r="G250" s="22">
        <v>189688.75687820002</v>
      </c>
    </row>
    <row r="251" spans="1:7" x14ac:dyDescent="0.45">
      <c r="A251" s="10" t="s">
        <v>4008</v>
      </c>
      <c r="B251" s="10" t="s">
        <v>4007</v>
      </c>
      <c r="C251" s="10" t="s">
        <v>63</v>
      </c>
      <c r="D251" s="10" t="s">
        <v>4006</v>
      </c>
      <c r="E251" s="21">
        <v>500000000</v>
      </c>
      <c r="F251" s="10"/>
      <c r="G251" s="10">
        <v>0</v>
      </c>
    </row>
    <row r="252" spans="1:7" x14ac:dyDescent="0.45">
      <c r="A252" s="10" t="s">
        <v>475</v>
      </c>
      <c r="B252" s="10" t="s">
        <v>474</v>
      </c>
      <c r="C252" s="10" t="s">
        <v>63</v>
      </c>
      <c r="D252" s="10" t="s">
        <v>473</v>
      </c>
      <c r="E252" s="21">
        <v>100000000</v>
      </c>
      <c r="F252" s="10" t="s">
        <v>5340</v>
      </c>
      <c r="G252" s="22">
        <v>725.1</v>
      </c>
    </row>
    <row r="253" spans="1:7" x14ac:dyDescent="0.45">
      <c r="A253" s="10" t="s">
        <v>471</v>
      </c>
      <c r="B253" s="10" t="s">
        <v>470</v>
      </c>
      <c r="C253" s="10" t="s">
        <v>63</v>
      </c>
      <c r="D253" s="10" t="s">
        <v>469</v>
      </c>
      <c r="E253" s="21">
        <v>190627747</v>
      </c>
      <c r="F253" s="10" t="s">
        <v>5339</v>
      </c>
      <c r="G253" s="22">
        <v>193258.40990860001</v>
      </c>
    </row>
    <row r="254" spans="1:7" x14ac:dyDescent="0.45">
      <c r="A254" s="10" t="s">
        <v>2801</v>
      </c>
      <c r="B254" s="10" t="s">
        <v>2800</v>
      </c>
      <c r="C254" s="10" t="s">
        <v>63</v>
      </c>
      <c r="D254" s="10" t="s">
        <v>2799</v>
      </c>
      <c r="E254" s="21">
        <v>395815050</v>
      </c>
      <c r="F254" s="10" t="s">
        <v>5338</v>
      </c>
      <c r="G254" s="22">
        <v>303.82763238000001</v>
      </c>
    </row>
    <row r="255" spans="1:7" ht="19.149999999999999" x14ac:dyDescent="0.45">
      <c r="A255" s="10" t="s">
        <v>468</v>
      </c>
      <c r="B255" s="10" t="s">
        <v>464</v>
      </c>
      <c r="C255" s="10" t="s">
        <v>63</v>
      </c>
      <c r="D255" s="10" t="s">
        <v>467</v>
      </c>
      <c r="E255" s="21">
        <v>36210960</v>
      </c>
      <c r="F255" s="10" t="s">
        <v>5337</v>
      </c>
      <c r="G255" s="22">
        <v>2326.5541800000001</v>
      </c>
    </row>
    <row r="256" spans="1:7" ht="19.149999999999999" x14ac:dyDescent="0.45">
      <c r="A256" s="10" t="s">
        <v>465</v>
      </c>
      <c r="B256" s="10" t="s">
        <v>464</v>
      </c>
      <c r="C256" s="10" t="s">
        <v>67</v>
      </c>
      <c r="D256" s="10" t="s">
        <v>463</v>
      </c>
      <c r="E256" s="21">
        <v>11353500</v>
      </c>
      <c r="F256" s="10" t="s">
        <v>5336</v>
      </c>
      <c r="G256" s="22">
        <v>718.22240999999997</v>
      </c>
    </row>
    <row r="257" spans="1:7" x14ac:dyDescent="0.45">
      <c r="A257" s="10" t="s">
        <v>4000</v>
      </c>
      <c r="B257" s="10" t="s">
        <v>3999</v>
      </c>
      <c r="C257" s="10" t="s">
        <v>63</v>
      </c>
      <c r="D257" s="10" t="s">
        <v>3998</v>
      </c>
      <c r="E257" s="21">
        <v>399375000</v>
      </c>
      <c r="F257" s="10" t="s">
        <v>5335</v>
      </c>
      <c r="G257" s="22">
        <v>208713.375</v>
      </c>
    </row>
    <row r="258" spans="1:7" ht="19.149999999999999" x14ac:dyDescent="0.45">
      <c r="A258" s="10" t="s">
        <v>456</v>
      </c>
      <c r="B258" s="10" t="s">
        <v>455</v>
      </c>
      <c r="C258" s="10" t="s">
        <v>63</v>
      </c>
      <c r="D258" s="10" t="s">
        <v>454</v>
      </c>
      <c r="E258" s="21">
        <v>796392000</v>
      </c>
      <c r="F258" s="10" t="s">
        <v>5334</v>
      </c>
      <c r="G258" s="22">
        <v>2825.5988160000002</v>
      </c>
    </row>
    <row r="259" spans="1:7" x14ac:dyDescent="0.45">
      <c r="A259" s="10" t="s">
        <v>452</v>
      </c>
      <c r="B259" s="10" t="s">
        <v>451</v>
      </c>
      <c r="C259" s="10" t="s">
        <v>63</v>
      </c>
      <c r="D259" s="10" t="s">
        <v>450</v>
      </c>
      <c r="E259" s="21">
        <v>100000000</v>
      </c>
      <c r="F259" s="10" t="s">
        <v>5333</v>
      </c>
      <c r="G259" s="22">
        <v>1065.8</v>
      </c>
    </row>
    <row r="260" spans="1:7" x14ac:dyDescent="0.45">
      <c r="A260" s="10" t="s">
        <v>448</v>
      </c>
      <c r="B260" s="10" t="s">
        <v>447</v>
      </c>
      <c r="C260" s="10" t="s">
        <v>63</v>
      </c>
      <c r="D260" s="10" t="s">
        <v>446</v>
      </c>
      <c r="E260" s="21">
        <v>250000</v>
      </c>
      <c r="F260" s="10" t="s">
        <v>5332</v>
      </c>
      <c r="G260" s="22">
        <v>1959.5250000000001</v>
      </c>
    </row>
    <row r="261" spans="1:7" x14ac:dyDescent="0.45">
      <c r="A261" s="10" t="s">
        <v>3994</v>
      </c>
      <c r="B261" s="10" t="s">
        <v>3993</v>
      </c>
      <c r="C261" s="10" t="s">
        <v>63</v>
      </c>
      <c r="D261" s="10" t="s">
        <v>3992</v>
      </c>
      <c r="E261" s="21">
        <v>500000000</v>
      </c>
      <c r="F261" s="10"/>
      <c r="G261" s="10">
        <v>0</v>
      </c>
    </row>
    <row r="262" spans="1:7" x14ac:dyDescent="0.45">
      <c r="A262" s="10" t="s">
        <v>445</v>
      </c>
      <c r="B262" s="10" t="s">
        <v>444</v>
      </c>
      <c r="C262" s="10" t="s">
        <v>63</v>
      </c>
      <c r="D262" s="10" t="s">
        <v>443</v>
      </c>
      <c r="E262" s="21">
        <v>527142857</v>
      </c>
      <c r="F262" s="10" t="s">
        <v>5331</v>
      </c>
      <c r="G262" s="22">
        <v>9420.0428545899995</v>
      </c>
    </row>
    <row r="263" spans="1:7" x14ac:dyDescent="0.45">
      <c r="A263" s="10" t="s">
        <v>3990</v>
      </c>
      <c r="B263" s="10" t="s">
        <v>3989</v>
      </c>
      <c r="C263" s="10" t="s">
        <v>63</v>
      </c>
      <c r="D263" s="10" t="s">
        <v>3988</v>
      </c>
      <c r="E263" s="21">
        <v>500000000</v>
      </c>
      <c r="F263" s="10"/>
      <c r="G263" s="10">
        <v>0</v>
      </c>
    </row>
    <row r="264" spans="1:7" ht="19.149999999999999" x14ac:dyDescent="0.45">
      <c r="A264" s="10" t="s">
        <v>3987</v>
      </c>
      <c r="B264" s="10" t="s">
        <v>3983</v>
      </c>
      <c r="C264" s="10" t="s">
        <v>63</v>
      </c>
      <c r="D264" s="10" t="s">
        <v>3986</v>
      </c>
      <c r="E264" s="21">
        <v>142199904</v>
      </c>
      <c r="F264" s="10"/>
      <c r="G264" s="10">
        <v>0</v>
      </c>
    </row>
    <row r="265" spans="1:7" ht="19.149999999999999" x14ac:dyDescent="0.45">
      <c r="A265" s="10" t="s">
        <v>3984</v>
      </c>
      <c r="B265" s="10" t="s">
        <v>3983</v>
      </c>
      <c r="C265" s="10" t="s">
        <v>67</v>
      </c>
      <c r="D265" s="10" t="s">
        <v>3982</v>
      </c>
      <c r="E265" s="21">
        <v>32520096</v>
      </c>
      <c r="F265" s="10"/>
      <c r="G265" s="10">
        <v>0</v>
      </c>
    </row>
    <row r="266" spans="1:7" x14ac:dyDescent="0.45">
      <c r="A266" s="10" t="s">
        <v>437</v>
      </c>
      <c r="B266" s="10" t="s">
        <v>436</v>
      </c>
      <c r="C266" s="10" t="s">
        <v>63</v>
      </c>
      <c r="D266" s="10" t="s">
        <v>435</v>
      </c>
      <c r="E266" s="21">
        <v>780799808</v>
      </c>
      <c r="F266" s="10" t="s">
        <v>5330</v>
      </c>
      <c r="G266" s="22">
        <v>77314.79698816</v>
      </c>
    </row>
    <row r="267" spans="1:7" x14ac:dyDescent="0.45">
      <c r="A267" s="10" t="s">
        <v>433</v>
      </c>
      <c r="B267" s="10" t="s">
        <v>3979</v>
      </c>
      <c r="C267" s="10" t="s">
        <v>63</v>
      </c>
      <c r="D267" s="10" t="s">
        <v>431</v>
      </c>
      <c r="E267" s="21">
        <v>318890625</v>
      </c>
      <c r="F267" s="10" t="s">
        <v>5329</v>
      </c>
      <c r="G267" s="22">
        <v>4345.5225468799999</v>
      </c>
    </row>
    <row r="268" spans="1:7" x14ac:dyDescent="0.45">
      <c r="A268" s="10" t="s">
        <v>426</v>
      </c>
      <c r="B268" s="10" t="s">
        <v>1463</v>
      </c>
      <c r="C268" s="10" t="s">
        <v>63</v>
      </c>
      <c r="D268" s="10" t="s">
        <v>424</v>
      </c>
      <c r="E268" s="21">
        <v>65050000</v>
      </c>
      <c r="F268" s="10" t="s">
        <v>5328</v>
      </c>
      <c r="G268" s="22">
        <v>694.60389999999995</v>
      </c>
    </row>
    <row r="269" spans="1:7" x14ac:dyDescent="0.45">
      <c r="A269" s="10" t="s">
        <v>418</v>
      </c>
      <c r="B269" s="10" t="s">
        <v>417</v>
      </c>
      <c r="C269" s="10" t="s">
        <v>63</v>
      </c>
      <c r="D269" s="10" t="s">
        <v>416</v>
      </c>
      <c r="E269" s="21">
        <v>1123734</v>
      </c>
      <c r="F269" s="10">
        <v>6986</v>
      </c>
      <c r="G269" s="22">
        <v>7850.4057240000002</v>
      </c>
    </row>
    <row r="270" spans="1:7" x14ac:dyDescent="0.45">
      <c r="A270" s="10" t="s">
        <v>409</v>
      </c>
      <c r="B270" s="10" t="s">
        <v>408</v>
      </c>
      <c r="C270" s="10" t="s">
        <v>63</v>
      </c>
      <c r="D270" s="10" t="s">
        <v>407</v>
      </c>
      <c r="E270" s="21">
        <v>19520000</v>
      </c>
      <c r="F270" s="10" t="s">
        <v>5327</v>
      </c>
      <c r="G270" s="22">
        <v>930.12800000000004</v>
      </c>
    </row>
    <row r="271" spans="1:7" x14ac:dyDescent="0.45">
      <c r="A271" s="10" t="s">
        <v>405</v>
      </c>
      <c r="B271" s="10" t="s">
        <v>404</v>
      </c>
      <c r="C271" s="10" t="s">
        <v>67</v>
      </c>
      <c r="D271" s="10" t="s">
        <v>403</v>
      </c>
      <c r="E271" s="21">
        <v>1000000</v>
      </c>
      <c r="F271" s="10" t="s">
        <v>5326</v>
      </c>
      <c r="G271" s="22">
        <v>30.202999999999999</v>
      </c>
    </row>
    <row r="272" spans="1:7" x14ac:dyDescent="0.45">
      <c r="A272" s="10" t="s">
        <v>398</v>
      </c>
      <c r="B272" s="10" t="s">
        <v>1449</v>
      </c>
      <c r="C272" s="10" t="s">
        <v>63</v>
      </c>
      <c r="D272" s="10" t="s">
        <v>396</v>
      </c>
      <c r="E272" s="21">
        <v>1551401853</v>
      </c>
      <c r="F272" s="10" t="s">
        <v>5325</v>
      </c>
      <c r="G272" s="22">
        <v>153325.04513198999</v>
      </c>
    </row>
    <row r="273" spans="1:7" x14ac:dyDescent="0.45">
      <c r="A273" s="10" t="s">
        <v>33</v>
      </c>
      <c r="B273" s="10" t="s">
        <v>394</v>
      </c>
      <c r="C273" s="10" t="s">
        <v>63</v>
      </c>
      <c r="D273" s="10" t="s">
        <v>393</v>
      </c>
      <c r="E273" s="21">
        <v>10598177817</v>
      </c>
      <c r="F273" s="10" t="s">
        <v>5324</v>
      </c>
      <c r="G273" s="22">
        <v>2249993.1505491002</v>
      </c>
    </row>
    <row r="274" spans="1:7" ht="19.149999999999999" x14ac:dyDescent="0.45">
      <c r="A274" s="10" t="s">
        <v>391</v>
      </c>
      <c r="B274" s="10" t="s">
        <v>390</v>
      </c>
      <c r="C274" s="10" t="s">
        <v>63</v>
      </c>
      <c r="D274" s="10" t="s">
        <v>389</v>
      </c>
      <c r="E274" s="21">
        <v>16305334</v>
      </c>
      <c r="F274" s="10" t="s">
        <v>5323</v>
      </c>
      <c r="G274" s="22">
        <v>2140.8903542000003</v>
      </c>
    </row>
    <row r="275" spans="1:7" x14ac:dyDescent="0.45">
      <c r="A275" s="10" t="s">
        <v>3971</v>
      </c>
      <c r="B275" s="10" t="s">
        <v>3970</v>
      </c>
      <c r="C275" s="10" t="s">
        <v>63</v>
      </c>
      <c r="D275" s="10" t="s">
        <v>3969</v>
      </c>
      <c r="E275" s="21">
        <v>794449</v>
      </c>
      <c r="F275" s="10" t="s">
        <v>5322</v>
      </c>
      <c r="G275" s="22">
        <v>607.27681560000008</v>
      </c>
    </row>
    <row r="276" spans="1:7" x14ac:dyDescent="0.45">
      <c r="A276" s="10" t="s">
        <v>1167</v>
      </c>
      <c r="B276" s="10" t="s">
        <v>1166</v>
      </c>
      <c r="C276" s="10" t="s">
        <v>63</v>
      </c>
      <c r="D276" s="10" t="s">
        <v>1042</v>
      </c>
      <c r="E276" s="21">
        <v>79537651</v>
      </c>
      <c r="F276" s="10" t="s">
        <v>5321</v>
      </c>
      <c r="G276" s="22">
        <v>6691.5025786300002</v>
      </c>
    </row>
    <row r="277" spans="1:7" x14ac:dyDescent="0.45">
      <c r="A277" s="10" t="s">
        <v>34</v>
      </c>
      <c r="B277" s="10" t="s">
        <v>375</v>
      </c>
      <c r="C277" s="10" t="s">
        <v>63</v>
      </c>
      <c r="D277" s="10" t="s">
        <v>377</v>
      </c>
      <c r="E277" s="21">
        <v>2943258269</v>
      </c>
      <c r="F277" s="10" t="s">
        <v>5320</v>
      </c>
      <c r="G277" s="22">
        <v>450877.73422811</v>
      </c>
    </row>
    <row r="278" spans="1:7" x14ac:dyDescent="0.45">
      <c r="A278" s="10" t="s">
        <v>35</v>
      </c>
      <c r="B278" s="10" t="s">
        <v>375</v>
      </c>
      <c r="C278" s="10" t="s">
        <v>67</v>
      </c>
      <c r="D278" s="10" t="s">
        <v>374</v>
      </c>
      <c r="E278" s="21">
        <v>242831469</v>
      </c>
      <c r="F278" s="10" t="s">
        <v>5319</v>
      </c>
      <c r="G278" s="22">
        <v>23294.822821169997</v>
      </c>
    </row>
    <row r="279" spans="1:7" x14ac:dyDescent="0.45">
      <c r="A279" s="10" t="s">
        <v>372</v>
      </c>
      <c r="B279" s="10" t="s">
        <v>368</v>
      </c>
      <c r="C279" s="10" t="s">
        <v>63</v>
      </c>
      <c r="D279" s="10" t="s">
        <v>371</v>
      </c>
      <c r="E279" s="21">
        <v>3128764676</v>
      </c>
      <c r="F279" s="10" t="s">
        <v>5318</v>
      </c>
      <c r="G279" s="22">
        <v>1059.36843165</v>
      </c>
    </row>
    <row r="280" spans="1:7" x14ac:dyDescent="0.45">
      <c r="A280" s="10" t="s">
        <v>369</v>
      </c>
      <c r="B280" s="10" t="s">
        <v>368</v>
      </c>
      <c r="C280" s="10" t="s">
        <v>67</v>
      </c>
      <c r="D280" s="10" t="s">
        <v>367</v>
      </c>
      <c r="E280" s="21">
        <v>925737256</v>
      </c>
      <c r="F280" s="10" t="s">
        <v>5317</v>
      </c>
      <c r="G280" s="22">
        <v>289.14477454000001</v>
      </c>
    </row>
    <row r="281" spans="1:7" x14ac:dyDescent="0.45">
      <c r="A281" s="10" t="s">
        <v>3963</v>
      </c>
      <c r="B281" s="10" t="s">
        <v>1028</v>
      </c>
      <c r="C281" s="10" t="s">
        <v>63</v>
      </c>
      <c r="D281" s="10" t="s">
        <v>1027</v>
      </c>
      <c r="E281" s="21">
        <v>68200000</v>
      </c>
      <c r="F281" s="10" t="s">
        <v>5316</v>
      </c>
      <c r="G281" s="22">
        <v>19713.892</v>
      </c>
    </row>
    <row r="282" spans="1:7" ht="25.5" x14ac:dyDescent="0.45">
      <c r="A282" s="10" t="s">
        <v>3961</v>
      </c>
      <c r="B282" s="10" t="s">
        <v>3960</v>
      </c>
      <c r="C282" s="10" t="s">
        <v>63</v>
      </c>
      <c r="D282" s="10" t="s">
        <v>3959</v>
      </c>
      <c r="E282" s="21">
        <v>866470878</v>
      </c>
      <c r="F282" s="10"/>
      <c r="G282" s="10">
        <v>0</v>
      </c>
    </row>
    <row r="283" spans="1:7" x14ac:dyDescent="0.45">
      <c r="A283" s="10" t="s">
        <v>362</v>
      </c>
      <c r="B283" s="10" t="s">
        <v>361</v>
      </c>
      <c r="C283" s="10" t="s">
        <v>63</v>
      </c>
      <c r="D283" s="10" t="s">
        <v>360</v>
      </c>
      <c r="E283" s="21">
        <v>42984000</v>
      </c>
      <c r="F283" s="10" t="s">
        <v>5315</v>
      </c>
      <c r="G283" s="22">
        <v>2249.7825600000001</v>
      </c>
    </row>
    <row r="284" spans="1:7" x14ac:dyDescent="0.45">
      <c r="A284" s="10" t="s">
        <v>358</v>
      </c>
      <c r="B284" s="10" t="s">
        <v>357</v>
      </c>
      <c r="C284" s="10" t="s">
        <v>63</v>
      </c>
      <c r="D284" s="10" t="s">
        <v>356</v>
      </c>
      <c r="E284" s="21">
        <v>109000000</v>
      </c>
      <c r="F284" s="10"/>
      <c r="G284" s="10">
        <v>0</v>
      </c>
    </row>
    <row r="285" spans="1:7" x14ac:dyDescent="0.45">
      <c r="A285" s="10" t="s">
        <v>355</v>
      </c>
      <c r="B285" s="10" t="s">
        <v>354</v>
      </c>
      <c r="C285" s="10" t="s">
        <v>63</v>
      </c>
      <c r="D285" s="10" t="s">
        <v>353</v>
      </c>
      <c r="E285" s="21">
        <v>5012985740</v>
      </c>
      <c r="F285" s="10" t="s">
        <v>5314</v>
      </c>
      <c r="G285" s="22">
        <v>3125.09531032</v>
      </c>
    </row>
    <row r="286" spans="1:7" x14ac:dyDescent="0.45">
      <c r="A286" s="10" t="s">
        <v>3956</v>
      </c>
      <c r="B286" s="10" t="s">
        <v>3955</v>
      </c>
      <c r="C286" s="10" t="s">
        <v>63</v>
      </c>
      <c r="D286" s="10" t="s">
        <v>3954</v>
      </c>
      <c r="E286" s="21">
        <v>1000</v>
      </c>
      <c r="F286" s="10"/>
      <c r="G286" s="10">
        <v>0</v>
      </c>
    </row>
    <row r="287" spans="1:7" ht="19.149999999999999" x14ac:dyDescent="0.45">
      <c r="A287" s="10" t="s">
        <v>351</v>
      </c>
      <c r="B287" s="10" t="s">
        <v>350</v>
      </c>
      <c r="C287" s="10" t="s">
        <v>63</v>
      </c>
      <c r="D287" s="10" t="s">
        <v>349</v>
      </c>
      <c r="E287" s="21">
        <v>206940220</v>
      </c>
      <c r="F287" s="10" t="s">
        <v>5313</v>
      </c>
      <c r="G287" s="22">
        <v>775.40500434</v>
      </c>
    </row>
    <row r="288" spans="1:7" x14ac:dyDescent="0.45">
      <c r="A288" s="10" t="s">
        <v>347</v>
      </c>
      <c r="B288" s="10" t="s">
        <v>2772</v>
      </c>
      <c r="C288" s="10" t="s">
        <v>63</v>
      </c>
      <c r="D288" s="10" t="s">
        <v>346</v>
      </c>
      <c r="E288" s="21">
        <v>3538928532</v>
      </c>
      <c r="F288" s="10" t="s">
        <v>5312</v>
      </c>
      <c r="G288" s="22">
        <v>1644.18619597</v>
      </c>
    </row>
    <row r="289" spans="1:7" x14ac:dyDescent="0.45">
      <c r="A289" s="10" t="s">
        <v>345</v>
      </c>
      <c r="B289" s="10" t="s">
        <v>2772</v>
      </c>
      <c r="C289" s="10" t="s">
        <v>67</v>
      </c>
      <c r="D289" s="10" t="s">
        <v>343</v>
      </c>
      <c r="E289" s="21">
        <v>521993080</v>
      </c>
      <c r="F289" s="10" t="s">
        <v>5311</v>
      </c>
      <c r="G289" s="22">
        <v>248.99069915999999</v>
      </c>
    </row>
    <row r="290" spans="1:7" x14ac:dyDescent="0.45">
      <c r="A290" s="10" t="s">
        <v>341</v>
      </c>
      <c r="B290" s="10" t="s">
        <v>337</v>
      </c>
      <c r="C290" s="10" t="s">
        <v>63</v>
      </c>
      <c r="D290" s="10" t="s">
        <v>340</v>
      </c>
      <c r="E290" s="21">
        <v>4865127996</v>
      </c>
      <c r="F290" s="10" t="s">
        <v>5310</v>
      </c>
      <c r="G290" s="22">
        <v>375.24732232999997</v>
      </c>
    </row>
    <row r="291" spans="1:7" x14ac:dyDescent="0.45">
      <c r="A291" s="10" t="s">
        <v>338</v>
      </c>
      <c r="B291" s="10" t="s">
        <v>337</v>
      </c>
      <c r="C291" s="10" t="s">
        <v>67</v>
      </c>
      <c r="D291" s="10" t="s">
        <v>336</v>
      </c>
      <c r="E291" s="21">
        <v>1493316000</v>
      </c>
      <c r="F291" s="10" t="s">
        <v>3588</v>
      </c>
      <c r="G291" s="22">
        <v>108.47447423999999</v>
      </c>
    </row>
    <row r="292" spans="1:7" x14ac:dyDescent="0.45">
      <c r="A292" s="10" t="s">
        <v>39</v>
      </c>
      <c r="B292" s="10" t="s">
        <v>1151</v>
      </c>
      <c r="C292" s="10" t="s">
        <v>63</v>
      </c>
      <c r="D292" s="10" t="s">
        <v>334</v>
      </c>
      <c r="E292" s="21">
        <v>21586948000</v>
      </c>
      <c r="F292" s="10" t="s">
        <v>5309</v>
      </c>
      <c r="G292" s="22">
        <v>1706664.10888</v>
      </c>
    </row>
    <row r="293" spans="1:7" x14ac:dyDescent="0.45">
      <c r="A293" s="10" t="s">
        <v>40</v>
      </c>
      <c r="B293" s="10" t="s">
        <v>1151</v>
      </c>
      <c r="C293" s="10" t="s">
        <v>67</v>
      </c>
      <c r="D293" s="10" t="s">
        <v>331</v>
      </c>
      <c r="E293" s="21">
        <v>1000000000</v>
      </c>
      <c r="F293" s="10" t="s">
        <v>5308</v>
      </c>
      <c r="G293" s="22">
        <v>58850</v>
      </c>
    </row>
    <row r="294" spans="1:7" x14ac:dyDescent="0.45">
      <c r="A294" s="10" t="s">
        <v>3946</v>
      </c>
      <c r="B294" s="10" t="s">
        <v>3945</v>
      </c>
      <c r="C294" s="10" t="s">
        <v>63</v>
      </c>
      <c r="D294" s="10" t="s">
        <v>3944</v>
      </c>
      <c r="E294" s="21">
        <v>75000000</v>
      </c>
      <c r="F294" s="10" t="s">
        <v>5307</v>
      </c>
      <c r="G294" s="22">
        <v>10915.5</v>
      </c>
    </row>
    <row r="295" spans="1:7" x14ac:dyDescent="0.45">
      <c r="A295" s="10" t="s">
        <v>329</v>
      </c>
      <c r="B295" s="10" t="s">
        <v>1429</v>
      </c>
      <c r="C295" s="10" t="s">
        <v>63</v>
      </c>
      <c r="D295" s="10" t="s">
        <v>328</v>
      </c>
      <c r="E295" s="21">
        <v>500500000</v>
      </c>
      <c r="F295" s="10" t="s">
        <v>5306</v>
      </c>
      <c r="G295" s="22">
        <v>5303.7984999999999</v>
      </c>
    </row>
    <row r="296" spans="1:7" x14ac:dyDescent="0.45">
      <c r="A296" s="10" t="s">
        <v>5305</v>
      </c>
      <c r="B296" s="10" t="s">
        <v>1429</v>
      </c>
      <c r="C296" s="10" t="s">
        <v>63</v>
      </c>
      <c r="D296" s="10" t="s">
        <v>5304</v>
      </c>
      <c r="E296" s="21">
        <v>120000000</v>
      </c>
      <c r="F296" s="10" t="s">
        <v>5303</v>
      </c>
      <c r="G296" s="22">
        <v>1656.36</v>
      </c>
    </row>
    <row r="297" spans="1:7" x14ac:dyDescent="0.45">
      <c r="A297" s="10" t="s">
        <v>323</v>
      </c>
      <c r="B297" s="10" t="s">
        <v>322</v>
      </c>
      <c r="C297" s="10" t="s">
        <v>63</v>
      </c>
      <c r="D297" s="10" t="s">
        <v>321</v>
      </c>
      <c r="E297" s="21">
        <v>100000</v>
      </c>
      <c r="F297" s="10" t="s">
        <v>5302</v>
      </c>
      <c r="G297" s="22">
        <v>121.72</v>
      </c>
    </row>
    <row r="298" spans="1:7" x14ac:dyDescent="0.45">
      <c r="A298" s="10" t="s">
        <v>1148</v>
      </c>
      <c r="B298" s="10" t="s">
        <v>1147</v>
      </c>
      <c r="C298" s="10" t="s">
        <v>63</v>
      </c>
      <c r="D298" s="10" t="s">
        <v>1146</v>
      </c>
      <c r="E298" s="21">
        <v>22568000</v>
      </c>
      <c r="F298" s="10" t="s">
        <v>5301</v>
      </c>
      <c r="G298" s="22">
        <v>2516.1063199999999</v>
      </c>
    </row>
    <row r="299" spans="1:7" x14ac:dyDescent="0.45">
      <c r="A299" s="10" t="s">
        <v>320</v>
      </c>
      <c r="B299" s="10" t="s">
        <v>319</v>
      </c>
      <c r="C299" s="10" t="s">
        <v>63</v>
      </c>
      <c r="D299" s="10" t="s">
        <v>318</v>
      </c>
      <c r="E299" s="21">
        <v>4741299639</v>
      </c>
      <c r="F299" s="10" t="s">
        <v>5300</v>
      </c>
      <c r="G299" s="22">
        <v>709156.18700522999</v>
      </c>
    </row>
    <row r="300" spans="1:7" x14ac:dyDescent="0.45">
      <c r="A300" s="10" t="s">
        <v>2762</v>
      </c>
      <c r="B300" s="10" t="s">
        <v>2761</v>
      </c>
      <c r="C300" s="10" t="s">
        <v>63</v>
      </c>
      <c r="D300" s="10" t="s">
        <v>2760</v>
      </c>
      <c r="E300" s="21">
        <v>9547087190</v>
      </c>
      <c r="F300" s="10" t="s">
        <v>5299</v>
      </c>
      <c r="G300" s="22">
        <v>2757.7716056999998</v>
      </c>
    </row>
    <row r="301" spans="1:7" x14ac:dyDescent="0.45">
      <c r="A301" s="10" t="s">
        <v>3937</v>
      </c>
      <c r="B301" s="10" t="s">
        <v>3936</v>
      </c>
      <c r="C301" s="10" t="s">
        <v>63</v>
      </c>
      <c r="D301" s="10" t="s">
        <v>3935</v>
      </c>
      <c r="E301" s="21">
        <v>8349873575</v>
      </c>
      <c r="F301" s="10" t="s">
        <v>5298</v>
      </c>
      <c r="G301" s="22">
        <v>37257.135891650003</v>
      </c>
    </row>
    <row r="302" spans="1:7" ht="19.149999999999999" x14ac:dyDescent="0.45">
      <c r="A302" s="10" t="s">
        <v>3933</v>
      </c>
      <c r="B302" s="10" t="s">
        <v>3929</v>
      </c>
      <c r="C302" s="10" t="s">
        <v>63</v>
      </c>
      <c r="D302" s="10" t="s">
        <v>3932</v>
      </c>
      <c r="E302" s="21">
        <v>199347642</v>
      </c>
      <c r="F302" s="10"/>
      <c r="G302" s="10">
        <v>0</v>
      </c>
    </row>
    <row r="303" spans="1:7" ht="19.149999999999999" x14ac:dyDescent="0.45">
      <c r="A303" s="10" t="s">
        <v>3930</v>
      </c>
      <c r="B303" s="10" t="s">
        <v>3929</v>
      </c>
      <c r="C303" s="10" t="s">
        <v>67</v>
      </c>
      <c r="D303" s="10" t="s">
        <v>3928</v>
      </c>
      <c r="E303" s="21">
        <v>43322526</v>
      </c>
      <c r="F303" s="10"/>
      <c r="G303" s="10">
        <v>0</v>
      </c>
    </row>
    <row r="304" spans="1:7" x14ac:dyDescent="0.45">
      <c r="A304" s="10" t="s">
        <v>43</v>
      </c>
      <c r="B304" s="10" t="s">
        <v>310</v>
      </c>
      <c r="C304" s="10" t="s">
        <v>63</v>
      </c>
      <c r="D304" s="10" t="s">
        <v>312</v>
      </c>
      <c r="E304" s="21">
        <v>35725994705</v>
      </c>
      <c r="F304" s="10" t="s">
        <v>5297</v>
      </c>
      <c r="G304" s="22">
        <v>895221.97531789006</v>
      </c>
    </row>
    <row r="305" spans="1:7" x14ac:dyDescent="0.45">
      <c r="A305" s="10" t="s">
        <v>44</v>
      </c>
      <c r="B305" s="10" t="s">
        <v>310</v>
      </c>
      <c r="C305" s="10" t="s">
        <v>67</v>
      </c>
      <c r="D305" s="10" t="s">
        <v>309</v>
      </c>
      <c r="E305" s="21">
        <v>7701998235</v>
      </c>
      <c r="F305" s="10" t="s">
        <v>5296</v>
      </c>
      <c r="G305" s="22">
        <v>127036.75888809</v>
      </c>
    </row>
    <row r="306" spans="1:7" ht="19.149999999999999" x14ac:dyDescent="0.45">
      <c r="A306" s="10" t="s">
        <v>1421</v>
      </c>
      <c r="B306" s="10" t="s">
        <v>3925</v>
      </c>
      <c r="C306" s="10" t="s">
        <v>63</v>
      </c>
      <c r="D306" s="10" t="s">
        <v>1419</v>
      </c>
      <c r="E306" s="21">
        <v>18550851</v>
      </c>
      <c r="F306" s="10" t="s">
        <v>5295</v>
      </c>
      <c r="G306" s="22">
        <v>88188.890568899995</v>
      </c>
    </row>
    <row r="307" spans="1:7" x14ac:dyDescent="0.45">
      <c r="A307" s="10" t="s">
        <v>3923</v>
      </c>
      <c r="B307" s="10" t="s">
        <v>3922</v>
      </c>
      <c r="C307" s="10" t="s">
        <v>63</v>
      </c>
      <c r="D307" s="10" t="s">
        <v>3921</v>
      </c>
      <c r="E307" s="21">
        <v>6295555</v>
      </c>
      <c r="F307" s="10">
        <v>1893</v>
      </c>
      <c r="G307" s="22">
        <v>11917.485615</v>
      </c>
    </row>
    <row r="308" spans="1:7" ht="19.149999999999999" x14ac:dyDescent="0.45">
      <c r="A308" s="10" t="s">
        <v>307</v>
      </c>
      <c r="B308" s="10" t="s">
        <v>1140</v>
      </c>
      <c r="C308" s="10" t="s">
        <v>63</v>
      </c>
      <c r="D308" s="10" t="s">
        <v>306</v>
      </c>
      <c r="E308" s="21">
        <v>859074636</v>
      </c>
      <c r="F308" s="10" t="s">
        <v>5294</v>
      </c>
      <c r="G308" s="22">
        <v>937.33633534000001</v>
      </c>
    </row>
    <row r="309" spans="1:7" ht="19.149999999999999" x14ac:dyDescent="0.45">
      <c r="A309" s="10" t="s">
        <v>304</v>
      </c>
      <c r="B309" s="10" t="s">
        <v>1140</v>
      </c>
      <c r="C309" s="10" t="s">
        <v>67</v>
      </c>
      <c r="D309" s="10" t="s">
        <v>302</v>
      </c>
      <c r="E309" s="21">
        <v>262100364</v>
      </c>
      <c r="F309" s="10" t="s">
        <v>5293</v>
      </c>
      <c r="G309" s="22">
        <v>119.25566562</v>
      </c>
    </row>
    <row r="310" spans="1:7" x14ac:dyDescent="0.45">
      <c r="A310" s="10" t="s">
        <v>3917</v>
      </c>
      <c r="B310" s="10" t="s">
        <v>3916</v>
      </c>
      <c r="C310" s="10" t="s">
        <v>63</v>
      </c>
      <c r="D310" s="10" t="s">
        <v>3915</v>
      </c>
      <c r="E310" s="21">
        <v>10099488</v>
      </c>
      <c r="F310" s="10" t="s">
        <v>5292</v>
      </c>
      <c r="G310" s="22">
        <v>1407.3636528</v>
      </c>
    </row>
    <row r="311" spans="1:7" x14ac:dyDescent="0.45">
      <c r="A311" s="10" t="s">
        <v>38</v>
      </c>
      <c r="B311" s="10" t="s">
        <v>300</v>
      </c>
      <c r="C311" s="10" t="s">
        <v>63</v>
      </c>
      <c r="D311" s="10" t="s">
        <v>299</v>
      </c>
      <c r="E311" s="21">
        <v>34270159</v>
      </c>
      <c r="F311" s="10" t="s">
        <v>5291</v>
      </c>
      <c r="G311" s="22">
        <v>10353.015033899999</v>
      </c>
    </row>
    <row r="312" spans="1:7" ht="19.149999999999999" x14ac:dyDescent="0.45">
      <c r="A312" s="10" t="s">
        <v>1416</v>
      </c>
      <c r="B312" s="10" t="s">
        <v>1412</v>
      </c>
      <c r="C312" s="10" t="s">
        <v>63</v>
      </c>
      <c r="D312" s="10" t="s">
        <v>1415</v>
      </c>
      <c r="E312" s="21">
        <v>523038198</v>
      </c>
      <c r="F312" s="10" t="s">
        <v>5290</v>
      </c>
      <c r="G312" s="22">
        <v>815.73037360000001</v>
      </c>
    </row>
    <row r="313" spans="1:7" ht="19.149999999999999" x14ac:dyDescent="0.45">
      <c r="A313" s="10" t="s">
        <v>1413</v>
      </c>
      <c r="B313" s="10" t="s">
        <v>1412</v>
      </c>
      <c r="C313" s="10" t="s">
        <v>67</v>
      </c>
      <c r="D313" s="10" t="s">
        <v>1411</v>
      </c>
      <c r="E313" s="21">
        <v>174346066</v>
      </c>
      <c r="F313" s="10" t="s">
        <v>5289</v>
      </c>
      <c r="G313" s="22">
        <v>183.08080390999999</v>
      </c>
    </row>
    <row r="314" spans="1:7" x14ac:dyDescent="0.45">
      <c r="A314" s="10" t="s">
        <v>3911</v>
      </c>
      <c r="B314" s="10" t="s">
        <v>3910</v>
      </c>
      <c r="C314" s="10" t="s">
        <v>63</v>
      </c>
      <c r="D314" s="10" t="s">
        <v>3909</v>
      </c>
      <c r="E314" s="21">
        <v>48129120</v>
      </c>
      <c r="F314" s="10" t="s">
        <v>5288</v>
      </c>
      <c r="G314" s="22">
        <v>5756.7240431999999</v>
      </c>
    </row>
    <row r="315" spans="1:7" x14ac:dyDescent="0.45">
      <c r="A315" s="10" t="s">
        <v>298</v>
      </c>
      <c r="B315" s="10" t="s">
        <v>1815</v>
      </c>
      <c r="C315" s="10" t="s">
        <v>67</v>
      </c>
      <c r="D315" s="10" t="s">
        <v>296</v>
      </c>
      <c r="E315" s="10">
        <v>740</v>
      </c>
      <c r="F315" s="10">
        <v>44093</v>
      </c>
      <c r="G315" s="22">
        <v>32.628819999999997</v>
      </c>
    </row>
    <row r="316" spans="1:7" x14ac:dyDescent="0.45">
      <c r="A316" s="10" t="s">
        <v>295</v>
      </c>
      <c r="B316" s="10" t="s">
        <v>294</v>
      </c>
      <c r="C316" s="10" t="s">
        <v>63</v>
      </c>
      <c r="D316" s="10" t="s">
        <v>293</v>
      </c>
      <c r="E316" s="21">
        <v>25670000</v>
      </c>
      <c r="F316" s="10" t="s">
        <v>5287</v>
      </c>
      <c r="G316" s="22">
        <v>11510.428</v>
      </c>
    </row>
    <row r="317" spans="1:7" ht="19.149999999999999" x14ac:dyDescent="0.45">
      <c r="A317" s="10" t="s">
        <v>292</v>
      </c>
      <c r="B317" s="10" t="s">
        <v>291</v>
      </c>
      <c r="C317" s="10" t="s">
        <v>63</v>
      </c>
      <c r="D317" s="10" t="s">
        <v>290</v>
      </c>
      <c r="E317" s="21">
        <v>9623736</v>
      </c>
      <c r="F317" s="10"/>
      <c r="G317" s="10">
        <v>0</v>
      </c>
    </row>
    <row r="318" spans="1:7" x14ac:dyDescent="0.45">
      <c r="A318" s="10" t="s">
        <v>289</v>
      </c>
      <c r="B318" s="10" t="s">
        <v>288</v>
      </c>
      <c r="C318" s="10" t="s">
        <v>63</v>
      </c>
      <c r="D318" s="10" t="s">
        <v>287</v>
      </c>
      <c r="E318" s="21">
        <v>153846100</v>
      </c>
      <c r="F318" s="10" t="s">
        <v>5286</v>
      </c>
      <c r="G318" s="22">
        <v>26509.221491</v>
      </c>
    </row>
    <row r="319" spans="1:7" x14ac:dyDescent="0.45">
      <c r="A319" s="10" t="s">
        <v>3905</v>
      </c>
      <c r="B319" s="10" t="s">
        <v>3904</v>
      </c>
      <c r="C319" s="10" t="s">
        <v>63</v>
      </c>
      <c r="D319" s="10" t="s">
        <v>3903</v>
      </c>
      <c r="E319" s="21">
        <v>508706000</v>
      </c>
      <c r="F319" s="10" t="s">
        <v>5285</v>
      </c>
      <c r="G319" s="22">
        <v>6817.1691060000003</v>
      </c>
    </row>
    <row r="320" spans="1:7" x14ac:dyDescent="0.45">
      <c r="A320" s="10" t="s">
        <v>285</v>
      </c>
      <c r="B320" s="10" t="s">
        <v>281</v>
      </c>
      <c r="C320" s="10" t="s">
        <v>63</v>
      </c>
      <c r="D320" s="10" t="s">
        <v>284</v>
      </c>
      <c r="E320" s="21">
        <v>13753240</v>
      </c>
      <c r="F320" s="10"/>
      <c r="G320" s="10">
        <v>0</v>
      </c>
    </row>
    <row r="321" spans="1:7" x14ac:dyDescent="0.45">
      <c r="A321" s="10" t="s">
        <v>282</v>
      </c>
      <c r="B321" s="10" t="s">
        <v>281</v>
      </c>
      <c r="C321" s="10" t="s">
        <v>67</v>
      </c>
      <c r="D321" s="10" t="s">
        <v>280</v>
      </c>
      <c r="E321" s="21">
        <v>667744</v>
      </c>
      <c r="F321" s="10"/>
      <c r="G321" s="10">
        <v>0</v>
      </c>
    </row>
    <row r="322" spans="1:7" ht="19.149999999999999" x14ac:dyDescent="0.45">
      <c r="A322" s="10" t="s">
        <v>279</v>
      </c>
      <c r="B322" s="10" t="s">
        <v>276</v>
      </c>
      <c r="C322" s="10" t="s">
        <v>63</v>
      </c>
      <c r="D322" s="10" t="s">
        <v>278</v>
      </c>
      <c r="E322" s="21">
        <v>1525986880</v>
      </c>
      <c r="F322" s="10" t="s">
        <v>5284</v>
      </c>
      <c r="G322" s="22">
        <v>506.12406849000001</v>
      </c>
    </row>
    <row r="323" spans="1:7" ht="19.149999999999999" x14ac:dyDescent="0.45">
      <c r="A323" s="10" t="s">
        <v>277</v>
      </c>
      <c r="B323" s="10" t="s">
        <v>276</v>
      </c>
      <c r="C323" s="10" t="s">
        <v>67</v>
      </c>
      <c r="D323" s="10" t="s">
        <v>275</v>
      </c>
      <c r="E323" s="21">
        <v>217961420</v>
      </c>
      <c r="F323" s="10" t="s">
        <v>5283</v>
      </c>
      <c r="G323" s="22">
        <v>49.097989470000002</v>
      </c>
    </row>
    <row r="324" spans="1:7" x14ac:dyDescent="0.45">
      <c r="A324" s="10" t="s">
        <v>3898</v>
      </c>
      <c r="B324" s="10" t="s">
        <v>3897</v>
      </c>
      <c r="C324" s="10" t="s">
        <v>63</v>
      </c>
      <c r="D324" s="10" t="s">
        <v>3896</v>
      </c>
      <c r="E324" s="21">
        <v>615000</v>
      </c>
      <c r="F324" s="10"/>
      <c r="G324" s="10">
        <v>0</v>
      </c>
    </row>
    <row r="325" spans="1:7" x14ac:dyDescent="0.45">
      <c r="A325" s="10" t="s">
        <v>46</v>
      </c>
      <c r="B325" s="10" t="s">
        <v>272</v>
      </c>
      <c r="C325" s="10" t="s">
        <v>63</v>
      </c>
      <c r="D325" s="10" t="s">
        <v>274</v>
      </c>
      <c r="E325" s="21">
        <v>2178690700</v>
      </c>
      <c r="F325" s="10" t="s">
        <v>5282</v>
      </c>
      <c r="G325" s="22">
        <v>341291.898155</v>
      </c>
    </row>
    <row r="326" spans="1:7" x14ac:dyDescent="0.45">
      <c r="A326" s="10" t="s">
        <v>47</v>
      </c>
      <c r="B326" s="10" t="s">
        <v>272</v>
      </c>
      <c r="C326" s="10" t="s">
        <v>67</v>
      </c>
      <c r="D326" s="10" t="s">
        <v>271</v>
      </c>
      <c r="E326" s="21">
        <v>147508500</v>
      </c>
      <c r="F326" s="10" t="s">
        <v>5281</v>
      </c>
      <c r="G326" s="22">
        <v>13011.724785</v>
      </c>
    </row>
    <row r="327" spans="1:7" x14ac:dyDescent="0.45">
      <c r="A327" s="10" t="s">
        <v>1404</v>
      </c>
      <c r="B327" s="10" t="s">
        <v>1403</v>
      </c>
      <c r="C327" s="10" t="s">
        <v>63</v>
      </c>
      <c r="D327" s="10" t="s">
        <v>1402</v>
      </c>
      <c r="E327" s="21">
        <v>728220000</v>
      </c>
      <c r="F327" s="10" t="s">
        <v>5280</v>
      </c>
      <c r="G327" s="22">
        <v>3534.0516600000001</v>
      </c>
    </row>
    <row r="328" spans="1:7" x14ac:dyDescent="0.45">
      <c r="A328" s="10" t="s">
        <v>2742</v>
      </c>
      <c r="B328" s="10" t="s">
        <v>2741</v>
      </c>
      <c r="C328" s="10" t="s">
        <v>63</v>
      </c>
      <c r="D328" s="10" t="s">
        <v>2740</v>
      </c>
      <c r="E328" s="21">
        <v>2286602112</v>
      </c>
      <c r="F328" s="10" t="s">
        <v>5279</v>
      </c>
      <c r="G328" s="22">
        <v>49571.247186050001</v>
      </c>
    </row>
    <row r="329" spans="1:7" x14ac:dyDescent="0.45">
      <c r="A329" s="10" t="s">
        <v>267</v>
      </c>
      <c r="B329" s="10" t="s">
        <v>266</v>
      </c>
      <c r="C329" s="10" t="s">
        <v>63</v>
      </c>
      <c r="D329" s="10" t="s">
        <v>265</v>
      </c>
      <c r="E329" s="21">
        <v>3854341416571</v>
      </c>
      <c r="F329" s="10" t="s">
        <v>5278</v>
      </c>
      <c r="G329" s="22">
        <v>36338.730875430003</v>
      </c>
    </row>
    <row r="330" spans="1:7" x14ac:dyDescent="0.45">
      <c r="A330" s="10" t="s">
        <v>263</v>
      </c>
      <c r="B330" s="10" t="s">
        <v>259</v>
      </c>
      <c r="C330" s="10" t="s">
        <v>63</v>
      </c>
      <c r="D330" s="10" t="s">
        <v>262</v>
      </c>
      <c r="E330" s="21">
        <v>1458401856250</v>
      </c>
      <c r="F330" s="10" t="s">
        <v>5277</v>
      </c>
      <c r="G330" s="22">
        <v>3698.5071074499997</v>
      </c>
    </row>
    <row r="331" spans="1:7" x14ac:dyDescent="0.45">
      <c r="A331" s="10" t="s">
        <v>260</v>
      </c>
      <c r="B331" s="10" t="s">
        <v>259</v>
      </c>
      <c r="C331" s="10" t="s">
        <v>67</v>
      </c>
      <c r="D331" s="10" t="s">
        <v>258</v>
      </c>
      <c r="E331" s="21">
        <v>16500533681</v>
      </c>
      <c r="F331" s="10" t="s">
        <v>5276</v>
      </c>
      <c r="G331" s="22">
        <v>56.167816649999999</v>
      </c>
    </row>
    <row r="332" spans="1:7" x14ac:dyDescent="0.45">
      <c r="A332" s="10" t="s">
        <v>256</v>
      </c>
      <c r="B332" s="10" t="s">
        <v>3887</v>
      </c>
      <c r="C332" s="10" t="s">
        <v>63</v>
      </c>
      <c r="D332" s="10" t="s">
        <v>255</v>
      </c>
      <c r="E332" s="21">
        <v>1912505577759</v>
      </c>
      <c r="F332" s="10" t="s">
        <v>5275</v>
      </c>
      <c r="G332" s="22">
        <v>13773.865171020001</v>
      </c>
    </row>
    <row r="333" spans="1:7" x14ac:dyDescent="0.45">
      <c r="A333" s="10" t="s">
        <v>253</v>
      </c>
      <c r="B333" s="10" t="s">
        <v>3887</v>
      </c>
      <c r="C333" s="10" t="s">
        <v>67</v>
      </c>
      <c r="D333" s="10" t="s">
        <v>251</v>
      </c>
      <c r="E333" s="21">
        <v>75272938838</v>
      </c>
      <c r="F333" s="10" t="s">
        <v>5274</v>
      </c>
      <c r="G333" s="22">
        <v>411.51715662999999</v>
      </c>
    </row>
    <row r="334" spans="1:7" x14ac:dyDescent="0.45">
      <c r="A334" s="10" t="s">
        <v>1393</v>
      </c>
      <c r="B334" s="10" t="s">
        <v>1392</v>
      </c>
      <c r="C334" s="10" t="s">
        <v>63</v>
      </c>
      <c r="D334" s="10" t="s">
        <v>1391</v>
      </c>
      <c r="E334" s="21">
        <v>1230254011959</v>
      </c>
      <c r="F334" s="10" t="s">
        <v>5273</v>
      </c>
      <c r="G334" s="22">
        <v>7863.78364444</v>
      </c>
    </row>
    <row r="335" spans="1:7" x14ac:dyDescent="0.45">
      <c r="A335" s="10" t="s">
        <v>1389</v>
      </c>
      <c r="B335" s="10" t="s">
        <v>1388</v>
      </c>
      <c r="C335" s="10" t="s">
        <v>63</v>
      </c>
      <c r="D335" s="10" t="s">
        <v>1387</v>
      </c>
      <c r="E335" s="21">
        <v>1862882135385</v>
      </c>
      <c r="F335" s="10" t="s">
        <v>5272</v>
      </c>
      <c r="G335" s="22">
        <v>12477.58454281</v>
      </c>
    </row>
    <row r="336" spans="1:7" x14ac:dyDescent="0.45">
      <c r="A336" s="10" t="s">
        <v>1385</v>
      </c>
      <c r="B336" s="10" t="s">
        <v>1384</v>
      </c>
      <c r="C336" s="10" t="s">
        <v>63</v>
      </c>
      <c r="D336" s="10" t="s">
        <v>1383</v>
      </c>
      <c r="E336" s="21">
        <v>7837294563235</v>
      </c>
      <c r="F336" s="10" t="s">
        <v>5271</v>
      </c>
      <c r="G336" s="22">
        <v>21129.346142480001</v>
      </c>
    </row>
    <row r="337" spans="1:7" x14ac:dyDescent="0.45">
      <c r="A337" s="10" t="s">
        <v>3882</v>
      </c>
      <c r="B337" s="10" t="s">
        <v>3881</v>
      </c>
      <c r="C337" s="10" t="s">
        <v>63</v>
      </c>
      <c r="D337" s="10" t="s">
        <v>3880</v>
      </c>
      <c r="E337" s="21">
        <v>880387078</v>
      </c>
      <c r="F337" s="10" t="s">
        <v>5270</v>
      </c>
      <c r="G337" s="22">
        <v>21133.691807389998</v>
      </c>
    </row>
    <row r="338" spans="1:7" x14ac:dyDescent="0.45">
      <c r="A338" s="10" t="s">
        <v>3878</v>
      </c>
      <c r="B338" s="10" t="s">
        <v>3877</v>
      </c>
      <c r="C338" s="10" t="s">
        <v>63</v>
      </c>
      <c r="D338" s="10" t="s">
        <v>3876</v>
      </c>
      <c r="E338" s="21">
        <v>512827729472</v>
      </c>
      <c r="F338" s="10" t="s">
        <v>5269</v>
      </c>
      <c r="G338" s="22">
        <v>4613.9110820600008</v>
      </c>
    </row>
    <row r="339" spans="1:7" x14ac:dyDescent="0.45">
      <c r="A339" s="10" t="s">
        <v>249</v>
      </c>
      <c r="B339" s="10" t="s">
        <v>248</v>
      </c>
      <c r="C339" s="10" t="s">
        <v>63</v>
      </c>
      <c r="D339" s="10" t="s">
        <v>247</v>
      </c>
      <c r="E339" s="21">
        <v>1357945609114</v>
      </c>
      <c r="F339" s="10" t="s">
        <v>5268</v>
      </c>
      <c r="G339" s="22">
        <v>2179.5027026299999</v>
      </c>
    </row>
    <row r="340" spans="1:7" x14ac:dyDescent="0.45">
      <c r="A340" s="10" t="s">
        <v>245</v>
      </c>
      <c r="B340" s="10" t="s">
        <v>244</v>
      </c>
      <c r="C340" s="10" t="s">
        <v>63</v>
      </c>
      <c r="D340" s="10" t="s">
        <v>243</v>
      </c>
      <c r="E340" s="21">
        <v>2008931928</v>
      </c>
      <c r="F340" s="10"/>
      <c r="G340" s="10">
        <v>0</v>
      </c>
    </row>
    <row r="341" spans="1:7" x14ac:dyDescent="0.45">
      <c r="A341" s="10" t="s">
        <v>3873</v>
      </c>
      <c r="B341" s="10" t="s">
        <v>3872</v>
      </c>
      <c r="C341" s="10" t="s">
        <v>63</v>
      </c>
      <c r="D341" s="10" t="s">
        <v>3871</v>
      </c>
      <c r="E341" s="21">
        <v>285134</v>
      </c>
      <c r="F341" s="10"/>
      <c r="G341" s="10">
        <v>0</v>
      </c>
    </row>
    <row r="342" spans="1:7" x14ac:dyDescent="0.45">
      <c r="A342" s="10" t="s">
        <v>3870</v>
      </c>
      <c r="B342" s="10" t="s">
        <v>3869</v>
      </c>
      <c r="C342" s="10" t="s">
        <v>63</v>
      </c>
      <c r="D342" s="10" t="s">
        <v>3868</v>
      </c>
      <c r="E342" s="21">
        <v>3055585521</v>
      </c>
      <c r="F342" s="10" t="s">
        <v>5267</v>
      </c>
      <c r="G342" s="22">
        <v>733.46274846000006</v>
      </c>
    </row>
    <row r="343" spans="1:7" x14ac:dyDescent="0.45">
      <c r="A343" s="10" t="s">
        <v>2729</v>
      </c>
      <c r="B343" s="10" t="s">
        <v>2726</v>
      </c>
      <c r="C343" s="10" t="s">
        <v>63</v>
      </c>
      <c r="D343" s="10" t="s">
        <v>1457</v>
      </c>
      <c r="E343" s="21">
        <v>14996968366</v>
      </c>
      <c r="F343" s="10" t="s">
        <v>5266</v>
      </c>
      <c r="G343" s="22">
        <v>1240249.2838681999</v>
      </c>
    </row>
    <row r="344" spans="1:7" x14ac:dyDescent="0.45">
      <c r="A344" s="10" t="s">
        <v>2727</v>
      </c>
      <c r="B344" s="10" t="s">
        <v>2726</v>
      </c>
      <c r="C344" s="10" t="s">
        <v>67</v>
      </c>
      <c r="D344" s="10" t="s">
        <v>1453</v>
      </c>
      <c r="E344" s="21">
        <v>450000000</v>
      </c>
      <c r="F344" s="10" t="s">
        <v>5265</v>
      </c>
      <c r="G344" s="22">
        <v>32467.5</v>
      </c>
    </row>
    <row r="345" spans="1:7" ht="19.149999999999999" x14ac:dyDescent="0.45">
      <c r="A345" s="10" t="s">
        <v>239</v>
      </c>
      <c r="B345" s="10" t="s">
        <v>235</v>
      </c>
      <c r="C345" s="10" t="s">
        <v>63</v>
      </c>
      <c r="D345" s="10" t="s">
        <v>238</v>
      </c>
      <c r="E345" s="21">
        <v>3819315580</v>
      </c>
      <c r="F345" s="10" t="s">
        <v>5264</v>
      </c>
      <c r="G345" s="22">
        <v>1185.8974875899999</v>
      </c>
    </row>
    <row r="346" spans="1:7" ht="19.149999999999999" x14ac:dyDescent="0.45">
      <c r="A346" s="10" t="s">
        <v>236</v>
      </c>
      <c r="B346" s="10" t="s">
        <v>235</v>
      </c>
      <c r="C346" s="10" t="s">
        <v>67</v>
      </c>
      <c r="D346" s="10" t="s">
        <v>234</v>
      </c>
      <c r="E346" s="21">
        <v>576693000</v>
      </c>
      <c r="F346" s="10" t="s">
        <v>2597</v>
      </c>
      <c r="G346" s="22">
        <v>157.72553550000001</v>
      </c>
    </row>
    <row r="347" spans="1:7" ht="19.149999999999999" x14ac:dyDescent="0.45">
      <c r="A347" s="10" t="s">
        <v>3862</v>
      </c>
      <c r="B347" s="10" t="s">
        <v>3858</v>
      </c>
      <c r="C347" s="10" t="s">
        <v>63</v>
      </c>
      <c r="D347" s="10" t="s">
        <v>3861</v>
      </c>
      <c r="E347" s="21">
        <v>3819315580</v>
      </c>
      <c r="F347" s="10" t="s">
        <v>5263</v>
      </c>
      <c r="G347" s="22">
        <v>295.6914122</v>
      </c>
    </row>
    <row r="348" spans="1:7" ht="19.149999999999999" x14ac:dyDescent="0.45">
      <c r="A348" s="10" t="s">
        <v>3859</v>
      </c>
      <c r="B348" s="10" t="s">
        <v>3858</v>
      </c>
      <c r="C348" s="10" t="s">
        <v>67</v>
      </c>
      <c r="D348" s="10" t="s">
        <v>3857</v>
      </c>
      <c r="E348" s="21">
        <v>576693000</v>
      </c>
      <c r="F348" s="10" t="s">
        <v>5262</v>
      </c>
      <c r="G348" s="22">
        <v>41.764107060000001</v>
      </c>
    </row>
    <row r="349" spans="1:7" x14ac:dyDescent="0.45">
      <c r="A349" s="10" t="s">
        <v>2722</v>
      </c>
      <c r="B349" s="10" t="s">
        <v>2721</v>
      </c>
      <c r="C349" s="10" t="s">
        <v>63</v>
      </c>
      <c r="D349" s="10" t="s">
        <v>2720</v>
      </c>
      <c r="E349" s="21">
        <v>30000</v>
      </c>
      <c r="F349" s="10"/>
      <c r="G349" s="10">
        <v>0</v>
      </c>
    </row>
    <row r="350" spans="1:7" x14ac:dyDescent="0.45">
      <c r="A350" s="10" t="s">
        <v>1378</v>
      </c>
      <c r="B350" s="10" t="s">
        <v>1377</v>
      </c>
      <c r="C350" s="10" t="s">
        <v>63</v>
      </c>
      <c r="D350" s="10" t="s">
        <v>1376</v>
      </c>
      <c r="E350" s="21">
        <v>1000</v>
      </c>
      <c r="F350" s="10"/>
      <c r="G350" s="10">
        <v>0</v>
      </c>
    </row>
    <row r="351" spans="1:7" x14ac:dyDescent="0.45">
      <c r="A351" s="10" t="s">
        <v>232</v>
      </c>
      <c r="B351" s="10" t="s">
        <v>1375</v>
      </c>
      <c r="C351" s="10" t="s">
        <v>63</v>
      </c>
      <c r="D351" s="10" t="s">
        <v>230</v>
      </c>
      <c r="E351" s="21">
        <v>13894778</v>
      </c>
      <c r="F351" s="10" t="s">
        <v>5261</v>
      </c>
      <c r="G351" s="22">
        <v>40040.581762599999</v>
      </c>
    </row>
    <row r="352" spans="1:7" ht="19.149999999999999" x14ac:dyDescent="0.45">
      <c r="A352" s="10" t="s">
        <v>45</v>
      </c>
      <c r="B352" s="10" t="s">
        <v>229</v>
      </c>
      <c r="C352" s="10" t="s">
        <v>63</v>
      </c>
      <c r="D352" s="10" t="s">
        <v>228</v>
      </c>
      <c r="E352" s="21">
        <v>937586094</v>
      </c>
      <c r="F352" s="10" t="s">
        <v>5260</v>
      </c>
      <c r="G352" s="22">
        <v>67224.922939800002</v>
      </c>
    </row>
    <row r="353" spans="1:7" x14ac:dyDescent="0.45">
      <c r="A353" s="10" t="s">
        <v>48</v>
      </c>
      <c r="B353" s="10" t="s">
        <v>226</v>
      </c>
      <c r="C353" s="10" t="s">
        <v>67</v>
      </c>
      <c r="D353" s="10" t="s">
        <v>225</v>
      </c>
      <c r="E353" s="21">
        <v>1554875</v>
      </c>
      <c r="F353" s="10">
        <v>49670</v>
      </c>
      <c r="G353" s="22">
        <v>77230.641250000001</v>
      </c>
    </row>
    <row r="354" spans="1:7" x14ac:dyDescent="0.45">
      <c r="A354" s="10" t="s">
        <v>3852</v>
      </c>
      <c r="B354" s="10" t="s">
        <v>3851</v>
      </c>
      <c r="C354" s="10" t="s">
        <v>63</v>
      </c>
      <c r="D354" s="10" t="s">
        <v>3850</v>
      </c>
      <c r="E354" s="21">
        <v>750000</v>
      </c>
      <c r="F354" s="10"/>
      <c r="G354" s="10">
        <v>0</v>
      </c>
    </row>
    <row r="355" spans="1:7" x14ac:dyDescent="0.45">
      <c r="A355" s="10" t="s">
        <v>221</v>
      </c>
      <c r="B355" s="10" t="s">
        <v>1125</v>
      </c>
      <c r="C355" s="10" t="s">
        <v>63</v>
      </c>
      <c r="D355" s="10" t="s">
        <v>219</v>
      </c>
      <c r="E355" s="21">
        <v>20843976400</v>
      </c>
      <c r="F355" s="10" t="s">
        <v>5259</v>
      </c>
      <c r="G355" s="22">
        <v>4199.8528048400003</v>
      </c>
    </row>
    <row r="356" spans="1:7" x14ac:dyDescent="0.45">
      <c r="A356" s="10" t="s">
        <v>217</v>
      </c>
      <c r="B356" s="10" t="s">
        <v>216</v>
      </c>
      <c r="C356" s="10" t="s">
        <v>63</v>
      </c>
      <c r="D356" s="10" t="s">
        <v>215</v>
      </c>
      <c r="E356" s="21">
        <v>7972000</v>
      </c>
      <c r="F356" s="10" t="s">
        <v>1291</v>
      </c>
      <c r="G356" s="22">
        <v>114.07932</v>
      </c>
    </row>
    <row r="357" spans="1:7" x14ac:dyDescent="0.45">
      <c r="A357" s="10" t="s">
        <v>3847</v>
      </c>
      <c r="B357" s="10" t="s">
        <v>216</v>
      </c>
      <c r="C357" s="10" t="s">
        <v>63</v>
      </c>
      <c r="D357" s="10" t="s">
        <v>3846</v>
      </c>
      <c r="E357" s="21">
        <v>31888000</v>
      </c>
      <c r="F357" s="10" t="s">
        <v>3220</v>
      </c>
      <c r="G357" s="22">
        <v>340.56384000000003</v>
      </c>
    </row>
    <row r="358" spans="1:7" x14ac:dyDescent="0.45">
      <c r="A358" s="10" t="s">
        <v>213</v>
      </c>
      <c r="B358" s="10" t="s">
        <v>212</v>
      </c>
      <c r="C358" s="10" t="s">
        <v>63</v>
      </c>
      <c r="D358" s="10" t="s">
        <v>211</v>
      </c>
      <c r="E358" s="21">
        <v>8220000</v>
      </c>
      <c r="F358" s="10" t="s">
        <v>5258</v>
      </c>
      <c r="G358" s="22">
        <v>609.84180000000003</v>
      </c>
    </row>
    <row r="359" spans="1:7" ht="19.149999999999999" x14ac:dyDescent="0.45">
      <c r="A359" s="10" t="s">
        <v>3843</v>
      </c>
      <c r="B359" s="10" t="s">
        <v>3839</v>
      </c>
      <c r="C359" s="10" t="s">
        <v>63</v>
      </c>
      <c r="D359" s="10" t="s">
        <v>3842</v>
      </c>
      <c r="E359" s="21">
        <v>346136000</v>
      </c>
      <c r="F359" s="10" t="s">
        <v>5257</v>
      </c>
      <c r="G359" s="22">
        <v>194.70150000000001</v>
      </c>
    </row>
    <row r="360" spans="1:7" ht="19.149999999999999" x14ac:dyDescent="0.45">
      <c r="A360" s="10" t="s">
        <v>3840</v>
      </c>
      <c r="B360" s="10" t="s">
        <v>3839</v>
      </c>
      <c r="C360" s="10" t="s">
        <v>67</v>
      </c>
      <c r="D360" s="10" t="s">
        <v>3838</v>
      </c>
      <c r="E360" s="21">
        <v>115378000</v>
      </c>
      <c r="F360" s="10" t="s">
        <v>5256</v>
      </c>
      <c r="G360" s="22">
        <v>35.213365600000003</v>
      </c>
    </row>
    <row r="361" spans="1:7" x14ac:dyDescent="0.45">
      <c r="A361" s="10" t="s">
        <v>2713</v>
      </c>
      <c r="B361" s="10" t="s">
        <v>2712</v>
      </c>
      <c r="C361" s="10" t="s">
        <v>63</v>
      </c>
      <c r="D361" s="10" t="s">
        <v>2711</v>
      </c>
      <c r="E361" s="21">
        <v>89657500</v>
      </c>
      <c r="F361" s="10" t="s">
        <v>5255</v>
      </c>
      <c r="G361" s="22">
        <v>2441.5530399999998</v>
      </c>
    </row>
    <row r="362" spans="1:7" x14ac:dyDescent="0.45">
      <c r="A362" s="10" t="s">
        <v>210</v>
      </c>
      <c r="B362" s="10" t="s">
        <v>209</v>
      </c>
      <c r="C362" s="10" t="s">
        <v>63</v>
      </c>
      <c r="D362" s="10" t="s">
        <v>208</v>
      </c>
      <c r="E362" s="21">
        <v>3725819763</v>
      </c>
      <c r="F362" s="10" t="s">
        <v>5254</v>
      </c>
      <c r="G362" s="22">
        <v>11163.67375588</v>
      </c>
    </row>
    <row r="363" spans="1:7" ht="19.149999999999999" x14ac:dyDescent="0.45">
      <c r="A363" s="10" t="s">
        <v>1365</v>
      </c>
      <c r="B363" s="10" t="s">
        <v>1361</v>
      </c>
      <c r="C363" s="10" t="s">
        <v>63</v>
      </c>
      <c r="D363" s="10" t="s">
        <v>1364</v>
      </c>
      <c r="E363" s="21">
        <v>167566476</v>
      </c>
      <c r="F363" s="10" t="s">
        <v>5253</v>
      </c>
      <c r="G363" s="22">
        <v>287.44353293</v>
      </c>
    </row>
    <row r="364" spans="1:7" ht="19.149999999999999" x14ac:dyDescent="0.45">
      <c r="A364" s="10" t="s">
        <v>1362</v>
      </c>
      <c r="B364" s="10" t="s">
        <v>1361</v>
      </c>
      <c r="C364" s="10" t="s">
        <v>67</v>
      </c>
      <c r="D364" s="10" t="s">
        <v>1360</v>
      </c>
      <c r="E364" s="21">
        <v>21854448</v>
      </c>
      <c r="F364" s="10" t="s">
        <v>5252</v>
      </c>
      <c r="G364" s="22">
        <v>33.179422949999996</v>
      </c>
    </row>
    <row r="365" spans="1:7" x14ac:dyDescent="0.45">
      <c r="A365" s="10" t="s">
        <v>1359</v>
      </c>
      <c r="B365" s="10" t="s">
        <v>1358</v>
      </c>
      <c r="C365" s="10" t="s">
        <v>63</v>
      </c>
      <c r="D365" s="10" t="s">
        <v>1357</v>
      </c>
      <c r="E365" s="21">
        <v>284483373</v>
      </c>
      <c r="F365" s="10"/>
      <c r="G365" s="10">
        <v>0</v>
      </c>
    </row>
    <row r="366" spans="1:7" x14ac:dyDescent="0.45">
      <c r="A366" s="10" t="s">
        <v>204</v>
      </c>
      <c r="B366" s="10" t="s">
        <v>203</v>
      </c>
      <c r="C366" s="10" t="s">
        <v>63</v>
      </c>
      <c r="D366" s="10" t="s">
        <v>202</v>
      </c>
      <c r="E366" s="21">
        <v>36109217</v>
      </c>
      <c r="F366" s="10" t="s">
        <v>5251</v>
      </c>
      <c r="G366" s="22">
        <v>65985.983145799997</v>
      </c>
    </row>
    <row r="367" spans="1:7" x14ac:dyDescent="0.45">
      <c r="A367" s="10" t="s">
        <v>201</v>
      </c>
      <c r="B367" s="10" t="s">
        <v>200</v>
      </c>
      <c r="C367" s="10" t="s">
        <v>63</v>
      </c>
      <c r="D367" s="10" t="s">
        <v>2703</v>
      </c>
      <c r="E367" s="21">
        <v>201925962398</v>
      </c>
      <c r="F367" s="10" t="s">
        <v>5250</v>
      </c>
      <c r="G367" s="22">
        <v>36811.102945160004</v>
      </c>
    </row>
    <row r="368" spans="1:7" x14ac:dyDescent="0.45">
      <c r="A368" s="10" t="s">
        <v>194</v>
      </c>
      <c r="B368" s="10" t="s">
        <v>193</v>
      </c>
      <c r="C368" s="10" t="s">
        <v>63</v>
      </c>
      <c r="D368" s="10" t="s">
        <v>192</v>
      </c>
      <c r="E368" s="21">
        <v>70000000</v>
      </c>
      <c r="F368" s="10" t="s">
        <v>5249</v>
      </c>
      <c r="G368" s="22">
        <v>418.67</v>
      </c>
    </row>
    <row r="369" spans="1:7" x14ac:dyDescent="0.45">
      <c r="A369" s="10" t="s">
        <v>49</v>
      </c>
      <c r="B369" s="10" t="s">
        <v>1352</v>
      </c>
      <c r="C369" s="10" t="s">
        <v>63</v>
      </c>
      <c r="D369" s="10" t="s">
        <v>190</v>
      </c>
      <c r="E369" s="21">
        <v>3094637905</v>
      </c>
      <c r="F369" s="10" t="s">
        <v>5248</v>
      </c>
      <c r="G369" s="22">
        <v>722690.78995464998</v>
      </c>
    </row>
    <row r="370" spans="1:7" x14ac:dyDescent="0.45">
      <c r="A370" s="10" t="s">
        <v>185</v>
      </c>
      <c r="B370" s="10" t="s">
        <v>184</v>
      </c>
      <c r="C370" s="10" t="s">
        <v>63</v>
      </c>
      <c r="D370" s="10" t="s">
        <v>183</v>
      </c>
      <c r="E370" s="21">
        <v>292575808568</v>
      </c>
      <c r="F370" s="10" t="s">
        <v>5247</v>
      </c>
      <c r="G370" s="22">
        <v>36961.101896400003</v>
      </c>
    </row>
    <row r="371" spans="1:7" x14ac:dyDescent="0.45">
      <c r="A371" s="10" t="s">
        <v>3826</v>
      </c>
      <c r="B371" s="10" t="s">
        <v>3825</v>
      </c>
      <c r="C371" s="10" t="s">
        <v>63</v>
      </c>
      <c r="D371" s="10" t="s">
        <v>3824</v>
      </c>
      <c r="E371" s="21">
        <v>7000000</v>
      </c>
      <c r="F371" s="10"/>
      <c r="G371" s="10">
        <v>0</v>
      </c>
    </row>
    <row r="372" spans="1:7" x14ac:dyDescent="0.45">
      <c r="A372" s="10" t="s">
        <v>181</v>
      </c>
      <c r="B372" s="10" t="s">
        <v>1118</v>
      </c>
      <c r="C372" s="10" t="s">
        <v>63</v>
      </c>
      <c r="D372" s="10" t="s">
        <v>179</v>
      </c>
      <c r="E372" s="21">
        <v>577208000</v>
      </c>
      <c r="F372" s="10" t="s">
        <v>5246</v>
      </c>
      <c r="G372" s="22">
        <v>10274.3024</v>
      </c>
    </row>
    <row r="373" spans="1:7" x14ac:dyDescent="0.45">
      <c r="A373" s="10" t="s">
        <v>177</v>
      </c>
      <c r="B373" s="10" t="s">
        <v>176</v>
      </c>
      <c r="C373" s="10" t="s">
        <v>63</v>
      </c>
      <c r="D373" s="10" t="s">
        <v>175</v>
      </c>
      <c r="E373" s="21">
        <v>20000000</v>
      </c>
      <c r="F373" s="10" t="s">
        <v>5245</v>
      </c>
      <c r="G373" s="22">
        <v>3129.8</v>
      </c>
    </row>
    <row r="374" spans="1:7" x14ac:dyDescent="0.45">
      <c r="A374" s="10" t="s">
        <v>3821</v>
      </c>
      <c r="B374" s="10" t="s">
        <v>3820</v>
      </c>
      <c r="C374" s="10" t="s">
        <v>63</v>
      </c>
      <c r="D374" s="10" t="s">
        <v>3819</v>
      </c>
      <c r="E374" s="21">
        <v>267265350</v>
      </c>
      <c r="F374" s="10" t="s">
        <v>5244</v>
      </c>
      <c r="G374" s="22">
        <v>21132.671224500002</v>
      </c>
    </row>
    <row r="375" spans="1:7" ht="19.149999999999999" x14ac:dyDescent="0.45">
      <c r="A375" s="10" t="s">
        <v>165</v>
      </c>
      <c r="B375" s="10" t="s">
        <v>164</v>
      </c>
      <c r="C375" s="10" t="s">
        <v>63</v>
      </c>
      <c r="D375" s="10" t="s">
        <v>163</v>
      </c>
      <c r="E375" s="21">
        <v>29165220</v>
      </c>
      <c r="F375" s="10" t="s">
        <v>5243</v>
      </c>
      <c r="G375" s="22">
        <v>505.52075825999998</v>
      </c>
    </row>
    <row r="376" spans="1:7" x14ac:dyDescent="0.45">
      <c r="A376" s="10" t="s">
        <v>1346</v>
      </c>
      <c r="B376" s="10" t="s">
        <v>3816</v>
      </c>
      <c r="C376" s="10" t="s">
        <v>63</v>
      </c>
      <c r="D376" s="10" t="s">
        <v>1344</v>
      </c>
      <c r="E376" s="21">
        <v>500000000</v>
      </c>
      <c r="F376" s="10"/>
      <c r="G376" s="10">
        <v>0</v>
      </c>
    </row>
    <row r="377" spans="1:7" ht="19.149999999999999" x14ac:dyDescent="0.45">
      <c r="A377" s="10" t="s">
        <v>161</v>
      </c>
      <c r="B377" s="10" t="s">
        <v>157</v>
      </c>
      <c r="C377" s="10" t="s">
        <v>63</v>
      </c>
      <c r="D377" s="10" t="s">
        <v>160</v>
      </c>
      <c r="E377" s="21">
        <v>319595965</v>
      </c>
      <c r="F377" s="10" t="s">
        <v>5242</v>
      </c>
      <c r="G377" s="22">
        <v>2285.9101396599999</v>
      </c>
    </row>
    <row r="378" spans="1:7" ht="19.149999999999999" x14ac:dyDescent="0.45">
      <c r="A378" s="10" t="s">
        <v>158</v>
      </c>
      <c r="B378" s="10" t="s">
        <v>157</v>
      </c>
      <c r="C378" s="10" t="s">
        <v>67</v>
      </c>
      <c r="D378" s="10" t="s">
        <v>156</v>
      </c>
      <c r="E378" s="21">
        <v>80499134</v>
      </c>
      <c r="F378" s="10" t="s">
        <v>5241</v>
      </c>
      <c r="G378" s="22">
        <v>545.59093059999998</v>
      </c>
    </row>
    <row r="379" spans="1:7" x14ac:dyDescent="0.45">
      <c r="A379" s="10" t="s">
        <v>155</v>
      </c>
      <c r="B379" s="10" t="s">
        <v>152</v>
      </c>
      <c r="C379" s="10" t="s">
        <v>63</v>
      </c>
      <c r="D379" s="10" t="s">
        <v>154</v>
      </c>
      <c r="E379" s="21">
        <v>18091110</v>
      </c>
      <c r="F379" s="10" t="s">
        <v>5240</v>
      </c>
      <c r="G379" s="22">
        <v>10310.123589000001</v>
      </c>
    </row>
    <row r="380" spans="1:7" x14ac:dyDescent="0.45">
      <c r="A380" s="10" t="s">
        <v>153</v>
      </c>
      <c r="B380" s="10" t="s">
        <v>152</v>
      </c>
      <c r="C380" s="10" t="s">
        <v>67</v>
      </c>
      <c r="D380" s="10" t="s">
        <v>151</v>
      </c>
      <c r="E380" s="21">
        <v>5883050</v>
      </c>
      <c r="F380" s="10"/>
      <c r="G380" s="10">
        <v>0</v>
      </c>
    </row>
    <row r="381" spans="1:7" x14ac:dyDescent="0.45">
      <c r="A381" s="10" t="s">
        <v>150</v>
      </c>
      <c r="B381" s="10" t="s">
        <v>149</v>
      </c>
      <c r="C381" s="10" t="s">
        <v>63</v>
      </c>
      <c r="D381" s="10" t="s">
        <v>148</v>
      </c>
      <c r="E381" s="21">
        <v>5005605</v>
      </c>
      <c r="F381" s="10" t="s">
        <v>5239</v>
      </c>
      <c r="G381" s="22">
        <v>815.01260609999997</v>
      </c>
    </row>
    <row r="382" spans="1:7" x14ac:dyDescent="0.45">
      <c r="A382" s="10" t="s">
        <v>3810</v>
      </c>
      <c r="B382" s="10" t="s">
        <v>3809</v>
      </c>
      <c r="C382" s="10" t="s">
        <v>63</v>
      </c>
      <c r="D382" s="10" t="s">
        <v>3808</v>
      </c>
      <c r="E382" s="21">
        <v>20334996</v>
      </c>
      <c r="F382" s="10" t="s">
        <v>5238</v>
      </c>
      <c r="G382" s="22">
        <v>268.09658725999998</v>
      </c>
    </row>
    <row r="383" spans="1:7" ht="19.149999999999999" x14ac:dyDescent="0.45">
      <c r="A383" s="10" t="s">
        <v>146</v>
      </c>
      <c r="B383" s="10" t="s">
        <v>142</v>
      </c>
      <c r="C383" s="10" t="s">
        <v>63</v>
      </c>
      <c r="D383" s="10" t="s">
        <v>145</v>
      </c>
      <c r="E383" s="21">
        <v>41041753984</v>
      </c>
      <c r="F383" s="10" t="s">
        <v>5237</v>
      </c>
      <c r="G383" s="22">
        <v>12334.278324809999</v>
      </c>
    </row>
    <row r="384" spans="1:7" ht="19.149999999999999" x14ac:dyDescent="0.45">
      <c r="A384" s="10" t="s">
        <v>143</v>
      </c>
      <c r="B384" s="10" t="s">
        <v>142</v>
      </c>
      <c r="C384" s="10" t="s">
        <v>67</v>
      </c>
      <c r="D384" s="10" t="s">
        <v>141</v>
      </c>
      <c r="E384" s="21">
        <v>2075149384</v>
      </c>
      <c r="F384" s="10" t="s">
        <v>5236</v>
      </c>
      <c r="G384" s="22">
        <v>538.39750767999999</v>
      </c>
    </row>
    <row r="385" spans="1:7" x14ac:dyDescent="0.45">
      <c r="A385" s="10" t="s">
        <v>1339</v>
      </c>
      <c r="B385" s="10" t="s">
        <v>1338</v>
      </c>
      <c r="C385" s="10" t="s">
        <v>63</v>
      </c>
      <c r="D385" s="10" t="s">
        <v>1337</v>
      </c>
      <c r="E385" s="21">
        <v>10000000</v>
      </c>
      <c r="F385" s="10" t="s">
        <v>5235</v>
      </c>
      <c r="G385" s="22">
        <v>8744</v>
      </c>
    </row>
    <row r="386" spans="1:7" ht="19.149999999999999" x14ac:dyDescent="0.45">
      <c r="A386" s="10" t="s">
        <v>139</v>
      </c>
      <c r="B386" s="10" t="s">
        <v>136</v>
      </c>
      <c r="C386" s="10" t="s">
        <v>63</v>
      </c>
      <c r="D386" s="10" t="s">
        <v>138</v>
      </c>
      <c r="E386" s="21">
        <v>56151024</v>
      </c>
      <c r="F386" s="10" t="s">
        <v>5234</v>
      </c>
      <c r="G386" s="22">
        <v>803.63345548999996</v>
      </c>
    </row>
    <row r="387" spans="1:7" ht="19.149999999999999" x14ac:dyDescent="0.45">
      <c r="A387" s="10" t="s">
        <v>137</v>
      </c>
      <c r="B387" s="10" t="s">
        <v>136</v>
      </c>
      <c r="C387" s="10" t="s">
        <v>67</v>
      </c>
      <c r="D387" s="10" t="s">
        <v>135</v>
      </c>
      <c r="E387" s="21">
        <v>18716678</v>
      </c>
      <c r="F387" s="10" t="s">
        <v>5233</v>
      </c>
      <c r="G387" s="22">
        <v>268.97737954000002</v>
      </c>
    </row>
    <row r="388" spans="1:7" x14ac:dyDescent="0.45">
      <c r="A388" s="10" t="s">
        <v>14</v>
      </c>
      <c r="B388" s="10" t="s">
        <v>133</v>
      </c>
      <c r="C388" s="10" t="s">
        <v>63</v>
      </c>
      <c r="D388" s="10" t="s">
        <v>132</v>
      </c>
      <c r="E388" s="21">
        <v>11529538</v>
      </c>
      <c r="F388" s="10" t="s">
        <v>5232</v>
      </c>
      <c r="G388" s="22">
        <v>61085.798231599998</v>
      </c>
    </row>
    <row r="389" spans="1:7" x14ac:dyDescent="0.45">
      <c r="A389" s="10" t="s">
        <v>3800</v>
      </c>
      <c r="B389" s="10" t="s">
        <v>3799</v>
      </c>
      <c r="C389" s="10" t="s">
        <v>63</v>
      </c>
      <c r="D389" s="10" t="s">
        <v>3798</v>
      </c>
      <c r="E389" s="21">
        <v>1717433</v>
      </c>
      <c r="F389" s="10">
        <v>40850</v>
      </c>
      <c r="G389" s="22">
        <v>70157.138049999994</v>
      </c>
    </row>
    <row r="390" spans="1:7" x14ac:dyDescent="0.45">
      <c r="A390" s="10" t="s">
        <v>13</v>
      </c>
      <c r="B390" s="10" t="s">
        <v>126</v>
      </c>
      <c r="C390" s="10" t="s">
        <v>63</v>
      </c>
      <c r="D390" s="10" t="s">
        <v>125</v>
      </c>
      <c r="E390" s="10" t="s">
        <v>5231</v>
      </c>
      <c r="F390" s="10" t="s">
        <v>5230</v>
      </c>
      <c r="G390" s="10">
        <v>610686.40327379003</v>
      </c>
    </row>
    <row r="391" spans="1:7" x14ac:dyDescent="0.45">
      <c r="A391" s="10" t="s">
        <v>123</v>
      </c>
      <c r="B391" s="10" t="s">
        <v>122</v>
      </c>
      <c r="C391" s="10" t="s">
        <v>63</v>
      </c>
      <c r="D391" s="10" t="s">
        <v>121</v>
      </c>
      <c r="E391" s="21">
        <v>30011859694</v>
      </c>
      <c r="F391" s="10" t="s">
        <v>5229</v>
      </c>
      <c r="G391" s="22">
        <v>58466.103869879997</v>
      </c>
    </row>
    <row r="392" spans="1:7" ht="19.149999999999999" x14ac:dyDescent="0.45">
      <c r="A392" s="10" t="s">
        <v>2681</v>
      </c>
      <c r="B392" s="10" t="s">
        <v>2680</v>
      </c>
      <c r="C392" s="10" t="s">
        <v>63</v>
      </c>
      <c r="D392" s="10" t="s">
        <v>2679</v>
      </c>
      <c r="E392" s="21">
        <v>50000000</v>
      </c>
      <c r="F392" s="10"/>
      <c r="G392" s="10">
        <v>0</v>
      </c>
    </row>
    <row r="393" spans="1:7" x14ac:dyDescent="0.45">
      <c r="A393" s="10" t="s">
        <v>115</v>
      </c>
      <c r="B393" s="10" t="s">
        <v>1328</v>
      </c>
      <c r="C393" s="10" t="s">
        <v>63</v>
      </c>
      <c r="D393" s="10" t="s">
        <v>114</v>
      </c>
      <c r="E393" s="21">
        <v>23748694</v>
      </c>
      <c r="F393" s="10" t="s">
        <v>5228</v>
      </c>
      <c r="G393" s="22">
        <v>13002.409965000001</v>
      </c>
    </row>
    <row r="394" spans="1:7" x14ac:dyDescent="0.45">
      <c r="A394" s="10" t="s">
        <v>113</v>
      </c>
      <c r="B394" s="10" t="s">
        <v>1328</v>
      </c>
      <c r="C394" s="10" t="s">
        <v>67</v>
      </c>
      <c r="D394" s="10" t="s">
        <v>111</v>
      </c>
      <c r="E394" s="21">
        <v>1294505</v>
      </c>
      <c r="F394" s="10" t="s">
        <v>5227</v>
      </c>
      <c r="G394" s="22">
        <v>338.13765104999999</v>
      </c>
    </row>
    <row r="395" spans="1:7" x14ac:dyDescent="0.45">
      <c r="A395" s="10" t="s">
        <v>2675</v>
      </c>
      <c r="B395" s="10" t="s">
        <v>2674</v>
      </c>
      <c r="C395" s="10" t="s">
        <v>63</v>
      </c>
      <c r="D395" s="10" t="s">
        <v>2673</v>
      </c>
      <c r="E395" s="21">
        <v>44000000</v>
      </c>
      <c r="F395" s="10"/>
      <c r="G395" s="10">
        <v>0</v>
      </c>
    </row>
    <row r="396" spans="1:7" ht="19.149999999999999" x14ac:dyDescent="0.45">
      <c r="A396" s="10" t="s">
        <v>110</v>
      </c>
      <c r="B396" s="10" t="s">
        <v>106</v>
      </c>
      <c r="C396" s="10" t="s">
        <v>63</v>
      </c>
      <c r="D396" s="10" t="s">
        <v>109</v>
      </c>
      <c r="E396" s="21">
        <v>1083000000</v>
      </c>
      <c r="F396" s="10" t="s">
        <v>5226</v>
      </c>
      <c r="G396" s="22">
        <v>13805.001</v>
      </c>
    </row>
    <row r="397" spans="1:7" ht="19.149999999999999" x14ac:dyDescent="0.45">
      <c r="A397" s="10" t="s">
        <v>107</v>
      </c>
      <c r="B397" s="10" t="s">
        <v>106</v>
      </c>
      <c r="C397" s="10" t="s">
        <v>67</v>
      </c>
      <c r="D397" s="10" t="s">
        <v>105</v>
      </c>
      <c r="E397" s="21">
        <v>162000000</v>
      </c>
      <c r="F397" s="10" t="s">
        <v>5225</v>
      </c>
      <c r="G397" s="22">
        <v>812.10599999999999</v>
      </c>
    </row>
    <row r="398" spans="1:7" x14ac:dyDescent="0.45">
      <c r="A398" s="10" t="s">
        <v>103</v>
      </c>
      <c r="B398" s="10" t="s">
        <v>102</v>
      </c>
      <c r="C398" s="10" t="s">
        <v>63</v>
      </c>
      <c r="D398" s="10" t="s">
        <v>101</v>
      </c>
      <c r="E398" s="21">
        <v>826919375</v>
      </c>
      <c r="F398" s="10"/>
      <c r="G398" s="10">
        <v>0</v>
      </c>
    </row>
    <row r="399" spans="1:7" x14ac:dyDescent="0.45">
      <c r="A399" s="10" t="s">
        <v>100</v>
      </c>
      <c r="B399" s="10" t="s">
        <v>99</v>
      </c>
      <c r="C399" s="10" t="s">
        <v>63</v>
      </c>
      <c r="D399" s="10" t="s">
        <v>98</v>
      </c>
      <c r="E399" s="21">
        <v>9746141</v>
      </c>
      <c r="F399" s="10" t="s">
        <v>5224</v>
      </c>
      <c r="G399" s="22">
        <v>466.93761531000001</v>
      </c>
    </row>
    <row r="400" spans="1:7" x14ac:dyDescent="0.45">
      <c r="A400" s="10" t="s">
        <v>96</v>
      </c>
      <c r="B400" s="10" t="s">
        <v>92</v>
      </c>
      <c r="C400" s="10" t="s">
        <v>63</v>
      </c>
      <c r="D400" s="10" t="s">
        <v>95</v>
      </c>
      <c r="E400" s="21">
        <v>7963562986</v>
      </c>
      <c r="F400" s="10" t="s">
        <v>5223</v>
      </c>
      <c r="G400" s="22">
        <v>3201.3523203699997</v>
      </c>
    </row>
    <row r="401" spans="1:7" x14ac:dyDescent="0.45">
      <c r="A401" s="10" t="s">
        <v>93</v>
      </c>
      <c r="B401" s="10" t="s">
        <v>92</v>
      </c>
      <c r="C401" s="10" t="s">
        <v>67</v>
      </c>
      <c r="D401" s="10" t="s">
        <v>91</v>
      </c>
      <c r="E401" s="21">
        <v>1332635125</v>
      </c>
      <c r="F401" s="10" t="s">
        <v>5222</v>
      </c>
      <c r="G401" s="22">
        <v>488.01098277999995</v>
      </c>
    </row>
    <row r="402" spans="1:7" x14ac:dyDescent="0.45">
      <c r="A402" s="10" t="s">
        <v>3788</v>
      </c>
      <c r="B402" s="10" t="s">
        <v>3787</v>
      </c>
      <c r="C402" s="10" t="s">
        <v>63</v>
      </c>
      <c r="D402" s="10" t="s">
        <v>3786</v>
      </c>
      <c r="E402" s="21">
        <v>552000</v>
      </c>
      <c r="F402" s="10"/>
      <c r="G402" s="10">
        <v>0</v>
      </c>
    </row>
    <row r="403" spans="1:7" x14ac:dyDescent="0.45">
      <c r="A403" s="10" t="s">
        <v>87</v>
      </c>
      <c r="B403" s="10" t="s">
        <v>83</v>
      </c>
      <c r="C403" s="10" t="s">
        <v>63</v>
      </c>
      <c r="D403" s="10" t="s">
        <v>86</v>
      </c>
      <c r="E403" s="21">
        <v>17143584</v>
      </c>
      <c r="F403" s="10"/>
      <c r="G403" s="10">
        <v>0</v>
      </c>
    </row>
    <row r="404" spans="1:7" x14ac:dyDescent="0.45">
      <c r="A404" s="10" t="s">
        <v>84</v>
      </c>
      <c r="B404" s="10" t="s">
        <v>83</v>
      </c>
      <c r="C404" s="10" t="s">
        <v>67</v>
      </c>
      <c r="D404" s="10" t="s">
        <v>82</v>
      </c>
      <c r="E404" s="21">
        <v>4507320</v>
      </c>
      <c r="F404" s="10" t="s">
        <v>5221</v>
      </c>
      <c r="G404" s="22">
        <v>422.47110360000005</v>
      </c>
    </row>
    <row r="405" spans="1:7" x14ac:dyDescent="0.45">
      <c r="A405" s="10" t="s">
        <v>81</v>
      </c>
      <c r="B405" s="10" t="s">
        <v>2664</v>
      </c>
      <c r="C405" s="10" t="s">
        <v>63</v>
      </c>
      <c r="D405" s="10" t="s">
        <v>79</v>
      </c>
      <c r="E405" s="21">
        <v>247500</v>
      </c>
      <c r="F405" s="10" t="s">
        <v>5220</v>
      </c>
      <c r="G405" s="22">
        <v>70.953299999999999</v>
      </c>
    </row>
    <row r="406" spans="1:7" x14ac:dyDescent="0.45">
      <c r="A406" s="10" t="s">
        <v>75</v>
      </c>
      <c r="B406" s="10" t="s">
        <v>74</v>
      </c>
      <c r="C406" s="10" t="s">
        <v>63</v>
      </c>
      <c r="D406" s="10" t="s">
        <v>73</v>
      </c>
      <c r="E406" s="21">
        <v>2659962</v>
      </c>
      <c r="F406" s="10"/>
      <c r="G406" s="10">
        <v>0</v>
      </c>
    </row>
    <row r="407" spans="1:7" x14ac:dyDescent="0.45">
      <c r="A407" s="10" t="s">
        <v>3782</v>
      </c>
      <c r="B407" s="10" t="s">
        <v>3781</v>
      </c>
      <c r="C407" s="10" t="s">
        <v>63</v>
      </c>
      <c r="D407" s="10" t="s">
        <v>3780</v>
      </c>
      <c r="E407" s="21">
        <v>408000000</v>
      </c>
      <c r="F407" s="10"/>
      <c r="G407" s="10">
        <v>0</v>
      </c>
    </row>
    <row r="408" spans="1:7" x14ac:dyDescent="0.45">
      <c r="A408" s="10" t="s">
        <v>1313</v>
      </c>
      <c r="B408" s="10" t="s">
        <v>1312</v>
      </c>
      <c r="C408" s="10" t="s">
        <v>63</v>
      </c>
      <c r="D408" s="10" t="s">
        <v>1311</v>
      </c>
      <c r="E408" s="21">
        <v>2000000</v>
      </c>
      <c r="F408" s="10"/>
      <c r="G408" s="10">
        <v>0</v>
      </c>
    </row>
    <row r="409" spans="1:7" x14ac:dyDescent="0.45">
      <c r="A409" s="10" t="s">
        <v>72</v>
      </c>
      <c r="B409" s="10" t="s">
        <v>68</v>
      </c>
      <c r="C409" s="10" t="s">
        <v>63</v>
      </c>
      <c r="D409" s="10" t="s">
        <v>71</v>
      </c>
      <c r="E409" s="21">
        <v>112734490</v>
      </c>
      <c r="F409" s="10" t="s">
        <v>5219</v>
      </c>
      <c r="G409" s="22">
        <v>6805.7811613000003</v>
      </c>
    </row>
    <row r="410" spans="1:7" x14ac:dyDescent="0.45">
      <c r="A410" s="10" t="s">
        <v>69</v>
      </c>
      <c r="B410" s="10" t="s">
        <v>68</v>
      </c>
      <c r="C410" s="10" t="s">
        <v>67</v>
      </c>
      <c r="D410" s="10" t="s">
        <v>66</v>
      </c>
      <c r="E410" s="21">
        <v>37578123</v>
      </c>
      <c r="F410" s="10" t="s">
        <v>5218</v>
      </c>
      <c r="G410" s="22">
        <v>1648.17647478</v>
      </c>
    </row>
    <row r="411" spans="1:7" x14ac:dyDescent="0.45">
      <c r="A411" s="10" t="s">
        <v>3777</v>
      </c>
      <c r="B411" s="10" t="s">
        <v>3776</v>
      </c>
      <c r="C411" s="10" t="s">
        <v>63</v>
      </c>
      <c r="D411" s="10" t="s">
        <v>3775</v>
      </c>
      <c r="E411" s="21">
        <v>1849553</v>
      </c>
      <c r="F411" s="10" t="s">
        <v>5217</v>
      </c>
      <c r="G411" s="22">
        <v>137.45877896000002</v>
      </c>
    </row>
    <row r="412" spans="1:7" x14ac:dyDescent="0.45">
      <c r="A412" s="10" t="s">
        <v>65</v>
      </c>
      <c r="B412" s="10" t="s">
        <v>64</v>
      </c>
      <c r="C412" s="10" t="s">
        <v>63</v>
      </c>
      <c r="D412" s="10" t="s">
        <v>62</v>
      </c>
      <c r="E412" s="21">
        <v>562020480</v>
      </c>
      <c r="F412" s="10"/>
      <c r="G412" s="12">
        <v>0</v>
      </c>
    </row>
  </sheetData>
  <mergeCells count="5">
    <mergeCell ref="A2:A5"/>
    <mergeCell ref="B2:B5"/>
    <mergeCell ref="E2:E5"/>
    <mergeCell ref="F2:F5"/>
    <mergeCell ref="G2:G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07"/>
  <sheetViews>
    <sheetView topLeftCell="A138" workbookViewId="0">
      <selection activeCell="B151" sqref="B151"/>
    </sheetView>
  </sheetViews>
  <sheetFormatPr defaultRowHeight="14.25" x14ac:dyDescent="0.45"/>
  <cols>
    <col min="2" max="2" width="51.9296875" bestFit="1" customWidth="1"/>
    <col min="5" max="5" width="9.06640625" style="24"/>
  </cols>
  <sheetData>
    <row r="2" spans="1:15" x14ac:dyDescent="0.45">
      <c r="A2" t="s">
        <v>5867</v>
      </c>
    </row>
    <row r="3" spans="1:15" ht="25.5" x14ac:dyDescent="0.45">
      <c r="A3" t="s">
        <v>1</v>
      </c>
      <c r="B3" s="33" t="s">
        <v>5866</v>
      </c>
      <c r="C3" s="33" t="s">
        <v>5865</v>
      </c>
      <c r="D3" s="33" t="s">
        <v>5864</v>
      </c>
      <c r="E3" s="34" t="s">
        <v>5863</v>
      </c>
      <c r="F3" s="33" t="s">
        <v>5862</v>
      </c>
      <c r="G3" s="33" t="s">
        <v>5861</v>
      </c>
      <c r="H3" s="33" t="s">
        <v>5860</v>
      </c>
      <c r="I3" s="33" t="s">
        <v>5859</v>
      </c>
      <c r="J3" s="33" t="s">
        <v>5858</v>
      </c>
      <c r="K3" s="33" t="s">
        <v>5857</v>
      </c>
      <c r="L3" s="33" t="s">
        <v>5856</v>
      </c>
      <c r="M3" s="33" t="s">
        <v>5855</v>
      </c>
      <c r="N3" s="33" t="s">
        <v>5854</v>
      </c>
      <c r="O3" s="33" t="s">
        <v>5853</v>
      </c>
    </row>
    <row r="4" spans="1:15" x14ac:dyDescent="0.45">
      <c r="A4" t="str">
        <f>VLOOKUP(B4,[1]тикеры!A:B,2,0)</f>
        <v>AVAZ</v>
      </c>
      <c r="B4" t="s">
        <v>5852</v>
      </c>
      <c r="C4" s="25" t="s">
        <v>5570</v>
      </c>
      <c r="D4" s="25" t="s">
        <v>5536</v>
      </c>
      <c r="E4" s="28">
        <v>32040.34</v>
      </c>
      <c r="F4" s="30">
        <v>1107.5999999999999</v>
      </c>
      <c r="G4" s="25">
        <v>23.08</v>
      </c>
      <c r="H4" s="27">
        <v>1388289720</v>
      </c>
      <c r="I4" s="26">
        <v>0</v>
      </c>
      <c r="J4" s="26" t="s">
        <v>5530</v>
      </c>
      <c r="K4" s="25" t="s">
        <v>5529</v>
      </c>
      <c r="L4" s="26">
        <v>394.53</v>
      </c>
      <c r="M4" s="26">
        <v>0.23</v>
      </c>
      <c r="N4" s="26">
        <v>9</v>
      </c>
      <c r="O4" s="25" t="s">
        <v>5528</v>
      </c>
    </row>
    <row r="5" spans="1:15" x14ac:dyDescent="0.45">
      <c r="A5" t="e">
        <f>VLOOKUP(B5,[1]тикеры!A:B,2,0)</f>
        <v>#N/A</v>
      </c>
      <c r="B5" t="s">
        <v>5851</v>
      </c>
      <c r="C5" s="25" t="s">
        <v>5611</v>
      </c>
      <c r="D5" s="25" t="s">
        <v>5538</v>
      </c>
      <c r="E5" s="28">
        <v>4603.4399999999996</v>
      </c>
      <c r="F5" s="26">
        <v>159.13999999999999</v>
      </c>
      <c r="G5" s="25">
        <v>676.98</v>
      </c>
      <c r="H5" s="27">
        <v>6799920</v>
      </c>
      <c r="I5" s="26">
        <v>0</v>
      </c>
      <c r="J5" s="26" t="s">
        <v>5516</v>
      </c>
      <c r="K5" s="25" t="s">
        <v>5529</v>
      </c>
      <c r="L5" s="26">
        <v>27.93</v>
      </c>
      <c r="M5" s="26">
        <v>0.27</v>
      </c>
      <c r="N5" s="26">
        <v>3</v>
      </c>
      <c r="O5" s="25" t="s">
        <v>5514</v>
      </c>
    </row>
    <row r="6" spans="1:15" x14ac:dyDescent="0.45">
      <c r="A6" t="str">
        <f>VLOOKUP(B6,[1]тикеры!A:B,2,0)</f>
        <v>AFLT</v>
      </c>
      <c r="B6" t="s">
        <v>5850</v>
      </c>
      <c r="C6" s="26"/>
      <c r="D6" s="25" t="s">
        <v>5544</v>
      </c>
      <c r="E6" s="28">
        <v>63027.47</v>
      </c>
      <c r="F6" s="30">
        <v>2178.79</v>
      </c>
      <c r="G6" s="25">
        <v>56.75</v>
      </c>
      <c r="H6" s="27">
        <v>1110616299</v>
      </c>
      <c r="I6" s="26" t="s">
        <v>5849</v>
      </c>
      <c r="J6" s="26" t="s">
        <v>5530</v>
      </c>
      <c r="K6" s="25" t="s">
        <v>5529</v>
      </c>
      <c r="L6" s="26">
        <v>638.54</v>
      </c>
      <c r="M6" s="26">
        <v>0.48</v>
      </c>
      <c r="N6" s="26">
        <v>7</v>
      </c>
      <c r="O6" s="25" t="s">
        <v>5528</v>
      </c>
    </row>
    <row r="7" spans="1:15" x14ac:dyDescent="0.45">
      <c r="A7" t="str">
        <f>VLOOKUP(B7,[1]тикеры!A:B,2,0)</f>
        <v>BISV</v>
      </c>
      <c r="B7" t="s">
        <v>5848</v>
      </c>
      <c r="C7" s="25" t="s">
        <v>5539</v>
      </c>
      <c r="D7" s="25" t="s">
        <v>5607</v>
      </c>
      <c r="E7" s="28">
        <v>10414.219999999999</v>
      </c>
      <c r="F7" s="26">
        <v>360.01</v>
      </c>
      <c r="G7" s="25">
        <v>10.97</v>
      </c>
      <c r="H7" s="27">
        <v>949023840</v>
      </c>
      <c r="I7" s="26" t="s">
        <v>5847</v>
      </c>
      <c r="J7" s="26" t="s">
        <v>5516</v>
      </c>
      <c r="K7" s="25" t="s">
        <v>5529</v>
      </c>
      <c r="L7" s="26">
        <v>10.82</v>
      </c>
      <c r="M7" s="26">
        <v>1.86</v>
      </c>
      <c r="N7" s="26">
        <v>14</v>
      </c>
      <c r="O7" s="25" t="s">
        <v>5514</v>
      </c>
    </row>
    <row r="8" spans="1:15" x14ac:dyDescent="0.45">
      <c r="A8" t="str">
        <f>VLOOKUP(B8,[1]тикеры!A:B,2,0)</f>
        <v>BEGY</v>
      </c>
      <c r="B8" t="s">
        <v>5846</v>
      </c>
      <c r="C8" s="25" t="s">
        <v>5539</v>
      </c>
      <c r="D8" s="25" t="s">
        <v>5518</v>
      </c>
      <c r="E8" s="28">
        <v>46659.37</v>
      </c>
      <c r="F8" s="30">
        <v>1612.96</v>
      </c>
      <c r="G8" s="25">
        <v>44.75</v>
      </c>
      <c r="H8" s="27">
        <v>1042667488</v>
      </c>
      <c r="I8" s="26" t="s">
        <v>5845</v>
      </c>
      <c r="J8" s="26" t="s">
        <v>5530</v>
      </c>
      <c r="K8" s="25" t="s">
        <v>5529</v>
      </c>
      <c r="L8" s="26">
        <v>38.369999999999997</v>
      </c>
      <c r="M8" s="26">
        <v>0.74</v>
      </c>
      <c r="N8" s="26">
        <v>17</v>
      </c>
      <c r="O8" s="25" t="s">
        <v>5528</v>
      </c>
    </row>
    <row r="9" spans="1:15" x14ac:dyDescent="0.45">
      <c r="A9" t="str">
        <f>VLOOKUP(B9,[1]тикеры!A:B,2,0)</f>
        <v>BLNG</v>
      </c>
      <c r="B9" t="s">
        <v>5844</v>
      </c>
      <c r="C9" s="26"/>
      <c r="D9" s="25" t="s">
        <v>5678</v>
      </c>
      <c r="E9" s="28">
        <v>16355.3</v>
      </c>
      <c r="F9" s="26">
        <v>565.38</v>
      </c>
      <c r="G9" s="25">
        <v>14.22</v>
      </c>
      <c r="H9" s="27">
        <v>1150000000</v>
      </c>
      <c r="I9" s="26">
        <v>0</v>
      </c>
      <c r="J9" s="26" t="s">
        <v>5530</v>
      </c>
      <c r="K9" s="25" t="s">
        <v>5529</v>
      </c>
      <c r="L9" s="26">
        <v>74.11</v>
      </c>
      <c r="M9" s="26">
        <v>0.79</v>
      </c>
      <c r="N9" s="26">
        <v>7</v>
      </c>
      <c r="O9" s="25" t="s">
        <v>5514</v>
      </c>
    </row>
    <row r="10" spans="1:15" x14ac:dyDescent="0.45">
      <c r="A10" t="str">
        <f>VLOOKUP(B10,[1]тикеры!A:B,2,0)</f>
        <v>VRPH</v>
      </c>
      <c r="B10" t="s">
        <v>5843</v>
      </c>
      <c r="C10" s="26"/>
      <c r="D10" s="25" t="s">
        <v>5697</v>
      </c>
      <c r="E10" s="32">
        <v>9956</v>
      </c>
      <c r="F10" s="26">
        <v>344.17</v>
      </c>
      <c r="G10" s="25">
        <v>995.6</v>
      </c>
      <c r="H10" s="27">
        <v>10000000</v>
      </c>
      <c r="I10" s="26">
        <v>19</v>
      </c>
      <c r="J10" s="26" t="s">
        <v>5530</v>
      </c>
      <c r="K10" s="25" t="s">
        <v>5529</v>
      </c>
      <c r="L10" s="26">
        <v>24.89</v>
      </c>
      <c r="M10" s="26">
        <v>1.85</v>
      </c>
      <c r="N10" s="26">
        <v>8</v>
      </c>
      <c r="O10" s="25" t="s">
        <v>5528</v>
      </c>
    </row>
    <row r="11" spans="1:15" x14ac:dyDescent="0.45">
      <c r="A11" t="str">
        <f>VLOOKUP(B11,[1]тикеры!A:B,2,0)</f>
        <v>VSMZ</v>
      </c>
      <c r="B11" t="s">
        <v>5842</v>
      </c>
      <c r="C11" s="26"/>
      <c r="D11" s="25" t="s">
        <v>5525</v>
      </c>
      <c r="E11" s="28">
        <v>91350.26</v>
      </c>
      <c r="F11" s="30">
        <v>3157.87</v>
      </c>
      <c r="G11" s="31">
        <v>53190</v>
      </c>
      <c r="H11" s="27">
        <v>1717433</v>
      </c>
      <c r="I11" s="26">
        <v>2626</v>
      </c>
      <c r="J11" s="26" t="s">
        <v>5530</v>
      </c>
      <c r="K11" s="25" t="s">
        <v>5529</v>
      </c>
      <c r="L11" s="26">
        <v>14.37</v>
      </c>
      <c r="M11" s="26">
        <v>0.88</v>
      </c>
      <c r="N11" s="26">
        <v>5</v>
      </c>
      <c r="O11" s="25" t="s">
        <v>5514</v>
      </c>
    </row>
    <row r="12" spans="1:15" x14ac:dyDescent="0.45">
      <c r="A12" t="str">
        <f>VLOOKUP(B12,[1]тикеры!A:B,2,0)</f>
        <v>VGSB</v>
      </c>
      <c r="B12" t="s">
        <v>5841</v>
      </c>
      <c r="C12" s="25" t="s">
        <v>5840</v>
      </c>
      <c r="D12" s="25" t="s">
        <v>5518</v>
      </c>
      <c r="E12" s="28">
        <v>2569.84</v>
      </c>
      <c r="F12" s="26">
        <v>88.84</v>
      </c>
      <c r="G12" s="25">
        <v>8.0399999999999991</v>
      </c>
      <c r="H12" s="27">
        <v>319595965</v>
      </c>
      <c r="I12" s="26" t="s">
        <v>5603</v>
      </c>
      <c r="J12" s="26" t="s">
        <v>5530</v>
      </c>
      <c r="K12" s="25" t="s">
        <v>5529</v>
      </c>
      <c r="L12" s="26">
        <v>4.93</v>
      </c>
      <c r="M12" s="26">
        <v>0.13</v>
      </c>
      <c r="N12" s="26">
        <v>11</v>
      </c>
      <c r="O12" s="25" t="s">
        <v>5514</v>
      </c>
    </row>
    <row r="13" spans="1:15" x14ac:dyDescent="0.45">
      <c r="A13" t="e">
        <f>VLOOKUP(B13,[1]тикеры!A:B,2,0)</f>
        <v>#N/A</v>
      </c>
      <c r="B13" t="s">
        <v>5839</v>
      </c>
      <c r="C13" s="25" t="s">
        <v>5539</v>
      </c>
      <c r="D13" s="25" t="s">
        <v>5538</v>
      </c>
      <c r="E13" s="28">
        <v>86491.49</v>
      </c>
      <c r="F13" s="30">
        <v>2989.91</v>
      </c>
      <c r="G13" s="29">
        <v>4662.3999999999996</v>
      </c>
      <c r="H13" s="27">
        <v>18550851</v>
      </c>
      <c r="I13" s="26" t="s">
        <v>5838</v>
      </c>
      <c r="J13" s="26" t="s">
        <v>5530</v>
      </c>
      <c r="K13" s="25" t="s">
        <v>5529</v>
      </c>
      <c r="L13" s="26">
        <v>15.87</v>
      </c>
      <c r="M13" s="26">
        <v>0.71</v>
      </c>
      <c r="N13" s="26">
        <v>27</v>
      </c>
      <c r="O13" s="25" t="s">
        <v>5722</v>
      </c>
    </row>
    <row r="14" spans="1:15" x14ac:dyDescent="0.45">
      <c r="A14" t="str">
        <f>VLOOKUP(B14,[1]тикеры!A:B,2,0)</f>
        <v>SIBN</v>
      </c>
      <c r="B14" t="s">
        <v>5837</v>
      </c>
      <c r="C14" s="26"/>
      <c r="D14" s="25" t="s">
        <v>5548</v>
      </c>
      <c r="E14" s="28">
        <v>601007.14</v>
      </c>
      <c r="F14" s="30">
        <v>20776.11</v>
      </c>
      <c r="G14" s="25">
        <v>126.76</v>
      </c>
      <c r="H14" s="27">
        <v>4741299639</v>
      </c>
      <c r="I14" s="26" t="s">
        <v>5836</v>
      </c>
      <c r="J14" s="26" t="s">
        <v>5530</v>
      </c>
      <c r="K14" s="25" t="s">
        <v>5529</v>
      </c>
      <c r="L14" s="30">
        <v>1027.83</v>
      </c>
      <c r="M14" s="26">
        <v>0.6</v>
      </c>
      <c r="N14" s="26">
        <v>6</v>
      </c>
      <c r="O14" s="25" t="s">
        <v>5546</v>
      </c>
    </row>
    <row r="15" spans="1:15" x14ac:dyDescent="0.45">
      <c r="A15" t="str">
        <f>VLOOKUP(B15,[1]тикеры!A:B,2,0)</f>
        <v>GAZP</v>
      </c>
      <c r="B15" t="s">
        <v>5835</v>
      </c>
      <c r="C15" s="26"/>
      <c r="D15" s="25" t="s">
        <v>5548</v>
      </c>
      <c r="E15" s="28">
        <v>4177428.09</v>
      </c>
      <c r="F15" s="30">
        <v>144408.76999999999</v>
      </c>
      <c r="G15" s="25">
        <v>176.46</v>
      </c>
      <c r="H15" s="27">
        <v>23673512900</v>
      </c>
      <c r="I15" s="26" t="s">
        <v>5834</v>
      </c>
      <c r="J15" s="26" t="s">
        <v>5530</v>
      </c>
      <c r="K15" s="25" t="s">
        <v>5529</v>
      </c>
      <c r="L15" s="30">
        <v>111113.9</v>
      </c>
      <c r="M15" s="26">
        <v>1.1599999999999999</v>
      </c>
      <c r="N15" s="26">
        <v>4</v>
      </c>
      <c r="O15" s="25" t="s">
        <v>5528</v>
      </c>
    </row>
    <row r="16" spans="1:15" x14ac:dyDescent="0.45">
      <c r="A16" t="str">
        <f>VLOOKUP(B16,[1]тикеры!A:B,2,0)</f>
        <v>DVEC</v>
      </c>
      <c r="B16" t="s">
        <v>5833</v>
      </c>
      <c r="C16" s="26"/>
      <c r="D16" s="25" t="s">
        <v>5518</v>
      </c>
      <c r="E16" s="28">
        <v>16208.67</v>
      </c>
      <c r="F16" s="26">
        <v>560.30999999999995</v>
      </c>
      <c r="G16" s="25">
        <v>0.94</v>
      </c>
      <c r="H16" s="27">
        <v>17223107804</v>
      </c>
      <c r="I16" s="26">
        <v>0</v>
      </c>
      <c r="J16" s="26" t="s">
        <v>5530</v>
      </c>
      <c r="K16" s="25" t="s">
        <v>5529</v>
      </c>
      <c r="L16" s="26">
        <v>36.08</v>
      </c>
      <c r="M16" s="26">
        <v>1.01</v>
      </c>
      <c r="N16" s="26">
        <v>104</v>
      </c>
      <c r="O16" s="25" t="s">
        <v>5514</v>
      </c>
    </row>
    <row r="17" spans="1:15" x14ac:dyDescent="0.45">
      <c r="A17" t="e">
        <f>VLOOKUP(B17,[1]тикеры!A:B,2,0)</f>
        <v>#N/A</v>
      </c>
      <c r="B17" t="s">
        <v>5832</v>
      </c>
      <c r="C17" s="26"/>
      <c r="D17" s="25" t="s">
        <v>5568</v>
      </c>
      <c r="E17" s="28">
        <v>2548.19</v>
      </c>
      <c r="F17" s="26">
        <v>88.09</v>
      </c>
      <c r="G17" s="25">
        <v>252.65</v>
      </c>
      <c r="H17" s="27">
        <v>10086000</v>
      </c>
      <c r="I17" s="26" t="s">
        <v>5831</v>
      </c>
      <c r="J17" s="26" t="s">
        <v>5516</v>
      </c>
      <c r="K17" s="25" t="s">
        <v>5529</v>
      </c>
      <c r="L17" s="26">
        <v>6.51</v>
      </c>
      <c r="M17" s="26">
        <v>0.75</v>
      </c>
      <c r="N17" s="26">
        <v>6</v>
      </c>
      <c r="O17" s="25" t="s">
        <v>5528</v>
      </c>
    </row>
    <row r="18" spans="1:15" x14ac:dyDescent="0.45">
      <c r="A18" t="str">
        <f>VLOOKUP(B18,[1]тикеры!A:B,2,0)</f>
        <v>DIXY</v>
      </c>
      <c r="B18" t="s">
        <v>5830</v>
      </c>
      <c r="C18" s="26"/>
      <c r="D18" s="25" t="s">
        <v>5625</v>
      </c>
      <c r="E18" s="28">
        <v>36347.160000000003</v>
      </c>
      <c r="F18" s="30">
        <v>1256.48</v>
      </c>
      <c r="G18" s="25">
        <v>291.36</v>
      </c>
      <c r="H18" s="27">
        <v>124750000</v>
      </c>
      <c r="I18" s="26">
        <v>0</v>
      </c>
      <c r="J18" s="26" t="s">
        <v>5530</v>
      </c>
      <c r="K18" s="25" t="s">
        <v>5529</v>
      </c>
      <c r="L18" s="26">
        <v>64.209999999999994</v>
      </c>
      <c r="M18" s="26">
        <v>0.56000000000000005</v>
      </c>
      <c r="N18" s="26">
        <v>141</v>
      </c>
      <c r="O18" s="25" t="s">
        <v>5528</v>
      </c>
    </row>
    <row r="19" spans="1:15" x14ac:dyDescent="0.45">
      <c r="A19" t="str">
        <f>VLOOKUP(B19,[1]тикеры!A:B,2,0)</f>
        <v>DIOD</v>
      </c>
      <c r="B19" t="s">
        <v>5829</v>
      </c>
      <c r="C19" s="26"/>
      <c r="D19" s="25" t="s">
        <v>5536</v>
      </c>
      <c r="E19" s="28">
        <v>2168.5500000000002</v>
      </c>
      <c r="F19" s="26">
        <v>74.959999999999994</v>
      </c>
      <c r="G19" s="25">
        <v>23.7</v>
      </c>
      <c r="H19" s="27">
        <v>91500000</v>
      </c>
      <c r="I19" s="26" t="s">
        <v>5828</v>
      </c>
      <c r="J19" s="26" t="s">
        <v>5530</v>
      </c>
      <c r="K19" s="25" t="s">
        <v>5529</v>
      </c>
      <c r="L19" s="26">
        <v>7.25</v>
      </c>
      <c r="M19" s="26">
        <v>1.4</v>
      </c>
      <c r="N19" s="26">
        <v>13</v>
      </c>
      <c r="O19" s="25" t="s">
        <v>5528</v>
      </c>
    </row>
    <row r="20" spans="1:15" x14ac:dyDescent="0.45">
      <c r="A20" t="str">
        <f>VLOOKUP(B20,[1]тикеры!A:B,2,0)</f>
        <v>DGBZ</v>
      </c>
      <c r="B20" t="s">
        <v>5827</v>
      </c>
      <c r="C20" s="25" t="s">
        <v>5826</v>
      </c>
      <c r="D20" s="25" t="s">
        <v>5538</v>
      </c>
      <c r="E20" s="28">
        <v>12506.03</v>
      </c>
      <c r="F20" s="26">
        <v>432.32</v>
      </c>
      <c r="G20" s="25">
        <v>17.34</v>
      </c>
      <c r="H20" s="27">
        <v>721182860</v>
      </c>
      <c r="I20" s="26">
        <v>0</v>
      </c>
      <c r="J20" s="26" t="s">
        <v>5530</v>
      </c>
      <c r="K20" s="25" t="s">
        <v>5529</v>
      </c>
      <c r="L20" s="26">
        <v>13.47</v>
      </c>
      <c r="M20" s="26">
        <v>1.1299999999999999</v>
      </c>
      <c r="N20" s="26">
        <v>5</v>
      </c>
      <c r="O20" s="25" t="s">
        <v>5528</v>
      </c>
    </row>
    <row r="21" spans="1:15" x14ac:dyDescent="0.45">
      <c r="A21" t="str">
        <f>VLOOKUP(B21,[1]тикеры!A:B,2,0)</f>
        <v>ZMZN</v>
      </c>
      <c r="B21" t="s">
        <v>5825</v>
      </c>
      <c r="C21" s="25" t="s">
        <v>5768</v>
      </c>
      <c r="D21" s="25" t="s">
        <v>5536</v>
      </c>
      <c r="E21" s="28">
        <v>11273.45</v>
      </c>
      <c r="F21" s="26">
        <v>389.71</v>
      </c>
      <c r="G21" s="25">
        <v>100</v>
      </c>
      <c r="H21" s="27">
        <v>112734490</v>
      </c>
      <c r="I21" s="26">
        <v>0</v>
      </c>
      <c r="J21" s="26" t="s">
        <v>5530</v>
      </c>
      <c r="K21" s="25" t="s">
        <v>5529</v>
      </c>
      <c r="L21" s="26">
        <v>2.2999999999999998</v>
      </c>
      <c r="M21" s="26">
        <v>1.46</v>
      </c>
      <c r="N21" s="26">
        <v>24</v>
      </c>
      <c r="O21" s="25" t="s">
        <v>5514</v>
      </c>
    </row>
    <row r="22" spans="1:15" x14ac:dyDescent="0.45">
      <c r="A22" t="str">
        <f>VLOOKUP(B22,[1]тикеры!A:B,2,0)</f>
        <v>IRAO</v>
      </c>
      <c r="B22" t="s">
        <v>5824</v>
      </c>
      <c r="C22" s="26"/>
      <c r="D22" s="25" t="s">
        <v>5518</v>
      </c>
      <c r="E22" s="28">
        <v>336688.55</v>
      </c>
      <c r="F22" s="30">
        <v>11638.93</v>
      </c>
      <c r="G22" s="25">
        <v>0.03</v>
      </c>
      <c r="H22" s="27">
        <v>9716000000000</v>
      </c>
      <c r="I22" s="26" t="s">
        <v>5823</v>
      </c>
      <c r="J22" s="26" t="s">
        <v>5530</v>
      </c>
      <c r="K22" s="25" t="s">
        <v>5529</v>
      </c>
      <c r="L22" s="30">
        <v>2474.2199999999998</v>
      </c>
      <c r="M22" s="26">
        <v>4.17</v>
      </c>
      <c r="N22" s="26">
        <v>30</v>
      </c>
      <c r="O22" s="25" t="s">
        <v>5528</v>
      </c>
    </row>
    <row r="23" spans="1:15" x14ac:dyDescent="0.45">
      <c r="A23" t="str">
        <f>VLOOKUP(B23,[1]тикеры!A:B,2,0)</f>
        <v>IRGZ</v>
      </c>
      <c r="B23" t="s">
        <v>5822</v>
      </c>
      <c r="C23" s="25" t="s">
        <v>5808</v>
      </c>
      <c r="D23" s="25" t="s">
        <v>5518</v>
      </c>
      <c r="E23" s="28">
        <v>103649.47</v>
      </c>
      <c r="F23" s="30">
        <v>3583.04</v>
      </c>
      <c r="G23" s="25">
        <v>21.74</v>
      </c>
      <c r="H23" s="27">
        <v>4766807700</v>
      </c>
      <c r="I23" s="26" t="s">
        <v>5821</v>
      </c>
      <c r="J23" s="26" t="s">
        <v>5530</v>
      </c>
      <c r="K23" s="25" t="s">
        <v>5529</v>
      </c>
      <c r="L23" s="26">
        <v>47.99</v>
      </c>
      <c r="M23" s="26">
        <v>1.62</v>
      </c>
      <c r="N23" s="26">
        <v>8</v>
      </c>
      <c r="O23" s="25" t="s">
        <v>5528</v>
      </c>
    </row>
    <row r="24" spans="1:15" x14ac:dyDescent="0.45">
      <c r="A24" t="str">
        <f>VLOOKUP(B24,[1]тикеры!A:B,2,0)</f>
        <v>KHEL</v>
      </c>
      <c r="B24" t="s">
        <v>5820</v>
      </c>
      <c r="C24" s="25" t="s">
        <v>5597</v>
      </c>
      <c r="D24" s="25" t="s">
        <v>5536</v>
      </c>
      <c r="E24" s="28">
        <v>13492.07</v>
      </c>
      <c r="F24" s="26">
        <v>466.4</v>
      </c>
      <c r="G24" s="25">
        <v>87.56</v>
      </c>
      <c r="H24" s="27">
        <v>154089390</v>
      </c>
      <c r="I24" s="26" t="s">
        <v>5819</v>
      </c>
      <c r="J24" s="26" t="s">
        <v>5530</v>
      </c>
      <c r="K24" s="25" t="s">
        <v>5529</v>
      </c>
      <c r="L24" s="26">
        <v>50.66</v>
      </c>
      <c r="M24" s="26">
        <v>0.61</v>
      </c>
      <c r="N24" s="26">
        <v>3</v>
      </c>
      <c r="O24" s="25" t="s">
        <v>5514</v>
      </c>
    </row>
    <row r="25" spans="1:15" x14ac:dyDescent="0.45">
      <c r="A25" t="str">
        <f>VLOOKUP(B25,[1]тикеры!A:B,2,0)</f>
        <v>KZOS</v>
      </c>
      <c r="B25" t="s">
        <v>5818</v>
      </c>
      <c r="C25" s="25" t="s">
        <v>5597</v>
      </c>
      <c r="D25" s="25" t="s">
        <v>5538</v>
      </c>
      <c r="E25" s="28">
        <v>10710.68</v>
      </c>
      <c r="F25" s="26">
        <v>370.26</v>
      </c>
      <c r="G25" s="25">
        <v>6</v>
      </c>
      <c r="H25" s="27">
        <v>1785114000</v>
      </c>
      <c r="I25" s="26" t="s">
        <v>5817</v>
      </c>
      <c r="J25" s="26" t="s">
        <v>5530</v>
      </c>
      <c r="K25" s="25" t="s">
        <v>5515</v>
      </c>
      <c r="L25" s="26">
        <v>7.14</v>
      </c>
      <c r="M25" s="26">
        <v>0.32</v>
      </c>
      <c r="N25" s="26">
        <v>11</v>
      </c>
      <c r="O25" s="25" t="s">
        <v>5528</v>
      </c>
    </row>
    <row r="26" spans="1:15" x14ac:dyDescent="0.45">
      <c r="A26" t="str">
        <f>VLOOKUP(B26,[1]тикеры!A:B,2,0)</f>
        <v>KLSB</v>
      </c>
      <c r="B26" t="s">
        <v>5816</v>
      </c>
      <c r="C26" s="25" t="s">
        <v>5815</v>
      </c>
      <c r="D26" s="25" t="s">
        <v>5518</v>
      </c>
      <c r="E26" s="28">
        <v>1479.99</v>
      </c>
      <c r="F26" s="26">
        <v>51.16</v>
      </c>
      <c r="G26" s="25">
        <v>16.18</v>
      </c>
      <c r="H26" s="27">
        <v>91487347</v>
      </c>
      <c r="I26" s="26">
        <v>0</v>
      </c>
      <c r="J26" s="26" t="s">
        <v>5530</v>
      </c>
      <c r="K26" s="25" t="s">
        <v>5529</v>
      </c>
      <c r="L26" s="26">
        <v>3.1</v>
      </c>
      <c r="M26" s="26">
        <v>0.14000000000000001</v>
      </c>
      <c r="N26" s="26">
        <v>19</v>
      </c>
      <c r="O26" s="25" t="s">
        <v>5514</v>
      </c>
    </row>
    <row r="27" spans="1:15" x14ac:dyDescent="0.45">
      <c r="A27" t="str">
        <f>VLOOKUP(B27,[1]тикеры!A:B,2,0)</f>
        <v>KCHE</v>
      </c>
      <c r="B27" t="s">
        <v>5814</v>
      </c>
      <c r="C27" s="25" t="s">
        <v>5813</v>
      </c>
      <c r="D27" s="25" t="s">
        <v>5518</v>
      </c>
      <c r="E27" s="28">
        <v>6457.69</v>
      </c>
      <c r="F27" s="26">
        <v>223.23</v>
      </c>
      <c r="G27" s="25">
        <v>0.15</v>
      </c>
      <c r="H27" s="27">
        <v>41851554774</v>
      </c>
      <c r="I27" s="26">
        <v>0</v>
      </c>
      <c r="J27" s="26" t="s">
        <v>5530</v>
      </c>
      <c r="K27" s="25" t="s">
        <v>5529</v>
      </c>
      <c r="L27" s="26">
        <v>1.1100000000000001</v>
      </c>
      <c r="M27" s="26">
        <v>1</v>
      </c>
      <c r="N27" s="26">
        <v>24</v>
      </c>
      <c r="O27" s="25" t="s">
        <v>5514</v>
      </c>
    </row>
    <row r="28" spans="1:15" x14ac:dyDescent="0.45">
      <c r="A28" t="str">
        <f>VLOOKUP(B28,[1]тикеры!A:B,2,0)</f>
        <v>KOSB</v>
      </c>
      <c r="B28" t="s">
        <v>5812</v>
      </c>
      <c r="C28" s="25" t="s">
        <v>5811</v>
      </c>
      <c r="D28" s="25" t="s">
        <v>5518</v>
      </c>
      <c r="E28" s="28">
        <v>2176.38</v>
      </c>
      <c r="F28" s="26">
        <v>75.23</v>
      </c>
      <c r="G28" s="25">
        <v>1.52</v>
      </c>
      <c r="H28" s="27">
        <v>1432206616</v>
      </c>
      <c r="I28" s="26" t="s">
        <v>5810</v>
      </c>
      <c r="J28" s="26" t="s">
        <v>5530</v>
      </c>
      <c r="K28" s="25" t="s">
        <v>5529</v>
      </c>
      <c r="L28" s="26">
        <v>1.01</v>
      </c>
      <c r="M28" s="26">
        <v>0.18</v>
      </c>
      <c r="N28" s="26">
        <v>3</v>
      </c>
      <c r="O28" s="25" t="s">
        <v>5514</v>
      </c>
    </row>
    <row r="29" spans="1:15" x14ac:dyDescent="0.45">
      <c r="A29" t="str">
        <f>VLOOKUP(B29,[1]тикеры!A:B,2,0)</f>
        <v>KOGK</v>
      </c>
      <c r="B29" t="s">
        <v>5809</v>
      </c>
      <c r="C29" s="25" t="s">
        <v>5808</v>
      </c>
      <c r="D29" s="25" t="s">
        <v>5525</v>
      </c>
      <c r="E29" s="28">
        <v>15257.69</v>
      </c>
      <c r="F29" s="26">
        <v>527.44000000000005</v>
      </c>
      <c r="G29" s="31">
        <v>61000</v>
      </c>
      <c r="H29" s="27">
        <v>250126</v>
      </c>
      <c r="I29" s="26">
        <v>0</v>
      </c>
      <c r="J29" s="26" t="s">
        <v>5530</v>
      </c>
      <c r="K29" s="25" t="s">
        <v>5529</v>
      </c>
      <c r="L29" s="26">
        <v>12.57</v>
      </c>
      <c r="M29" s="26">
        <v>1.68</v>
      </c>
      <c r="N29" s="26">
        <v>5</v>
      </c>
      <c r="O29" s="25" t="s">
        <v>5514</v>
      </c>
    </row>
    <row r="30" spans="1:15" x14ac:dyDescent="0.45">
      <c r="A30" t="str">
        <f>VLOOKUP(B30,[1]тикеры!A:B,2,0)</f>
        <v>KRSG</v>
      </c>
      <c r="B30" t="s">
        <v>5807</v>
      </c>
      <c r="C30" s="26"/>
      <c r="D30" s="25" t="s">
        <v>5518</v>
      </c>
      <c r="E30" s="28">
        <v>67637.81</v>
      </c>
      <c r="F30" s="30">
        <v>2338.16</v>
      </c>
      <c r="G30" s="25">
        <v>172.94</v>
      </c>
      <c r="H30" s="27">
        <v>391105645</v>
      </c>
      <c r="I30" s="26">
        <v>0</v>
      </c>
      <c r="J30" s="26" t="s">
        <v>5530</v>
      </c>
      <c r="K30" s="25" t="s">
        <v>5529</v>
      </c>
      <c r="L30" s="26">
        <v>145.54</v>
      </c>
      <c r="M30" s="26">
        <v>5.43</v>
      </c>
      <c r="N30" s="26">
        <v>15</v>
      </c>
      <c r="O30" s="25" t="s">
        <v>5514</v>
      </c>
    </row>
    <row r="31" spans="1:15" x14ac:dyDescent="0.45">
      <c r="A31" t="str">
        <f>VLOOKUP(B31,[1]тикеры!A:B,2,0)</f>
        <v>KRSB</v>
      </c>
      <c r="B31" t="s">
        <v>5806</v>
      </c>
      <c r="C31" s="25" t="s">
        <v>5720</v>
      </c>
      <c r="D31" s="25" t="s">
        <v>5518</v>
      </c>
      <c r="E31" s="28">
        <v>3624.89</v>
      </c>
      <c r="F31" s="26">
        <v>125.31</v>
      </c>
      <c r="G31" s="25">
        <v>6.08</v>
      </c>
      <c r="H31" s="27">
        <v>596039612</v>
      </c>
      <c r="I31" s="26" t="s">
        <v>5805</v>
      </c>
      <c r="J31" s="26" t="s">
        <v>5516</v>
      </c>
      <c r="K31" s="25" t="s">
        <v>5529</v>
      </c>
      <c r="L31" s="26">
        <v>5.13</v>
      </c>
      <c r="M31" s="26">
        <v>0.16</v>
      </c>
      <c r="N31" s="26">
        <v>9</v>
      </c>
      <c r="O31" s="25" t="s">
        <v>5514</v>
      </c>
    </row>
    <row r="32" spans="1:15" x14ac:dyDescent="0.45">
      <c r="A32" t="str">
        <f>VLOOKUP(B32,[1]тикеры!A:B,2,0)</f>
        <v>KROT</v>
      </c>
      <c r="B32" t="s">
        <v>5804</v>
      </c>
      <c r="C32" s="25" t="s">
        <v>5581</v>
      </c>
      <c r="D32" s="25" t="s">
        <v>5578</v>
      </c>
      <c r="E32" s="28">
        <v>2247.89</v>
      </c>
      <c r="F32" s="26">
        <v>77.709999999999994</v>
      </c>
      <c r="G32" s="25">
        <v>243.87</v>
      </c>
      <c r="H32" s="27">
        <v>9217583</v>
      </c>
      <c r="I32" s="26" t="s">
        <v>2574</v>
      </c>
      <c r="J32" s="26" t="s">
        <v>5530</v>
      </c>
      <c r="K32" s="25" t="s">
        <v>5529</v>
      </c>
      <c r="L32" s="26">
        <v>10.029999999999999</v>
      </c>
      <c r="M32" s="26">
        <v>0.28000000000000003</v>
      </c>
      <c r="N32" s="26">
        <v>14</v>
      </c>
      <c r="O32" s="25" t="s">
        <v>5514</v>
      </c>
    </row>
    <row r="33" spans="1:15" x14ac:dyDescent="0.45">
      <c r="A33" t="str">
        <f>VLOOKUP(B33,[1]тикеры!A:B,2,0)</f>
        <v>KUBE</v>
      </c>
      <c r="B33" t="s">
        <v>5803</v>
      </c>
      <c r="C33" s="26"/>
      <c r="D33" s="25" t="s">
        <v>5518</v>
      </c>
      <c r="E33" s="28">
        <v>7788.7</v>
      </c>
      <c r="F33" s="26">
        <v>269.25</v>
      </c>
      <c r="G33" s="25">
        <v>100.75</v>
      </c>
      <c r="H33" s="27">
        <v>77307237</v>
      </c>
      <c r="I33" s="26">
        <v>0</v>
      </c>
      <c r="J33" s="26" t="s">
        <v>5530</v>
      </c>
      <c r="K33" s="25" t="s">
        <v>5529</v>
      </c>
      <c r="L33" s="26">
        <v>41.6</v>
      </c>
      <c r="M33" s="26">
        <v>0.32</v>
      </c>
      <c r="N33" s="26" t="s">
        <v>5524</v>
      </c>
      <c r="O33" s="25" t="s">
        <v>5514</v>
      </c>
    </row>
    <row r="34" spans="1:15" x14ac:dyDescent="0.45">
      <c r="A34" t="str">
        <f>VLOOKUP(B34,[1]тикеры!A:B,2,0)</f>
        <v>KZBE</v>
      </c>
      <c r="B34" t="s">
        <v>5802</v>
      </c>
      <c r="C34" s="26"/>
      <c r="D34" s="25" t="s">
        <v>5518</v>
      </c>
      <c r="E34" s="28">
        <v>19450.740000000002</v>
      </c>
      <c r="F34" s="26">
        <v>672.39</v>
      </c>
      <c r="G34" s="25">
        <v>0.28000000000000003</v>
      </c>
      <c r="H34" s="27">
        <v>70675984774</v>
      </c>
      <c r="I34" s="26">
        <v>0</v>
      </c>
      <c r="J34" s="26" t="s">
        <v>5530</v>
      </c>
      <c r="K34" s="25" t="s">
        <v>5529</v>
      </c>
      <c r="L34" s="26">
        <v>25.41</v>
      </c>
      <c r="M34" s="26">
        <v>0.64</v>
      </c>
      <c r="N34" s="26">
        <v>9</v>
      </c>
      <c r="O34" s="25" t="s">
        <v>5514</v>
      </c>
    </row>
    <row r="35" spans="1:15" x14ac:dyDescent="0.45">
      <c r="A35" t="str">
        <f>VLOOKUP(B35,[1]тикеры!A:B,2,0)</f>
        <v>KAZT</v>
      </c>
      <c r="B35" t="s">
        <v>5801</v>
      </c>
      <c r="C35" s="25" t="s">
        <v>5570</v>
      </c>
      <c r="D35" s="25" t="s">
        <v>5538</v>
      </c>
      <c r="E35" s="28">
        <v>16000.42</v>
      </c>
      <c r="F35" s="26">
        <v>553.12</v>
      </c>
      <c r="G35" s="25">
        <v>67.5</v>
      </c>
      <c r="H35" s="27">
        <v>237043251</v>
      </c>
      <c r="I35" s="26" t="s">
        <v>5800</v>
      </c>
      <c r="J35" s="26" t="s">
        <v>5530</v>
      </c>
      <c r="K35" s="25" t="s">
        <v>5515</v>
      </c>
      <c r="L35" s="26">
        <v>10.48</v>
      </c>
      <c r="M35" s="26">
        <v>0.71</v>
      </c>
      <c r="N35" s="26">
        <v>12</v>
      </c>
      <c r="O35" s="25" t="s">
        <v>5528</v>
      </c>
    </row>
    <row r="36" spans="1:15" x14ac:dyDescent="0.45">
      <c r="A36" t="str">
        <f>VLOOKUP(B36,[1]тикеры!A:B,2,0)</f>
        <v>LNZL</v>
      </c>
      <c r="B36" t="s">
        <v>5799</v>
      </c>
      <c r="C36" s="26"/>
      <c r="D36" s="25" t="s">
        <v>5565</v>
      </c>
      <c r="E36" s="28">
        <v>4866.91</v>
      </c>
      <c r="F36" s="26">
        <v>168.24</v>
      </c>
      <c r="G36" s="29">
        <v>4268.1000000000004</v>
      </c>
      <c r="H36" s="27">
        <v>1140300</v>
      </c>
      <c r="I36" s="26" t="s">
        <v>5798</v>
      </c>
      <c r="J36" s="26" t="s">
        <v>5530</v>
      </c>
      <c r="K36" s="25" t="s">
        <v>5529</v>
      </c>
      <c r="L36" s="26">
        <v>11.69</v>
      </c>
      <c r="M36" s="30">
        <v>30609.52</v>
      </c>
      <c r="N36" s="26">
        <v>4</v>
      </c>
      <c r="O36" s="25" t="s">
        <v>5514</v>
      </c>
    </row>
    <row r="37" spans="1:15" x14ac:dyDescent="0.45">
      <c r="A37" t="str">
        <f>VLOOKUP(B37,[1]тикеры!A:B,2,0)</f>
        <v>LSNG</v>
      </c>
      <c r="B37" t="s">
        <v>5797</v>
      </c>
      <c r="C37" s="25" t="s">
        <v>5627</v>
      </c>
      <c r="D37" s="25" t="s">
        <v>5518</v>
      </c>
      <c r="E37" s="28">
        <v>14431.12</v>
      </c>
      <c r="F37" s="26">
        <v>498.87</v>
      </c>
      <c r="G37" s="25">
        <v>15.58</v>
      </c>
      <c r="H37" s="27">
        <v>926021679</v>
      </c>
      <c r="I37" s="26">
        <v>0</v>
      </c>
      <c r="J37" s="26" t="s">
        <v>5530</v>
      </c>
      <c r="K37" s="25" t="s">
        <v>5529</v>
      </c>
      <c r="L37" s="26">
        <v>15.53</v>
      </c>
      <c r="M37" s="26">
        <v>0.51</v>
      </c>
      <c r="N37" s="26">
        <v>3</v>
      </c>
      <c r="O37" s="25" t="s">
        <v>5528</v>
      </c>
    </row>
    <row r="38" spans="1:15" x14ac:dyDescent="0.45">
      <c r="A38" t="str">
        <f>VLOOKUP(B38,[1]тикеры!A:B,2,0)</f>
        <v>MAGE</v>
      </c>
      <c r="B38" t="s">
        <v>5796</v>
      </c>
      <c r="C38" s="25" t="s">
        <v>5795</v>
      </c>
      <c r="D38" s="25" t="s">
        <v>5518</v>
      </c>
      <c r="E38" s="28">
        <v>1739.72</v>
      </c>
      <c r="F38" s="26">
        <v>60.14</v>
      </c>
      <c r="G38" s="25">
        <v>3.75</v>
      </c>
      <c r="H38" s="27">
        <v>463838268</v>
      </c>
      <c r="I38" s="26">
        <v>0</v>
      </c>
      <c r="J38" s="26" t="s">
        <v>5530</v>
      </c>
      <c r="K38" s="25" t="s">
        <v>5529</v>
      </c>
      <c r="L38" s="26">
        <v>2.66</v>
      </c>
      <c r="M38" s="26">
        <v>0.36</v>
      </c>
      <c r="N38" s="26">
        <v>24</v>
      </c>
      <c r="O38" s="25" t="s">
        <v>5514</v>
      </c>
    </row>
    <row r="39" spans="1:15" x14ac:dyDescent="0.45">
      <c r="A39" t="str">
        <f>VLOOKUP(B39,[1]тикеры!A:B,2,0)</f>
        <v>MGNT</v>
      </c>
      <c r="B39" t="s">
        <v>5794</v>
      </c>
      <c r="C39" s="26"/>
      <c r="D39" s="25" t="s">
        <v>5625</v>
      </c>
      <c r="E39" s="28">
        <v>278856.78000000003</v>
      </c>
      <c r="F39" s="30">
        <v>9639.75</v>
      </c>
      <c r="G39" s="29">
        <v>3134.1</v>
      </c>
      <c r="H39" s="27">
        <v>88975073</v>
      </c>
      <c r="I39" s="26" t="s">
        <v>5793</v>
      </c>
      <c r="J39" s="26" t="s">
        <v>5530</v>
      </c>
      <c r="K39" s="25" t="s">
        <v>5529</v>
      </c>
      <c r="L39" s="26">
        <v>542.1</v>
      </c>
      <c r="M39" s="26">
        <v>1.18</v>
      </c>
      <c r="N39" s="26">
        <v>28</v>
      </c>
      <c r="O39" s="25" t="s">
        <v>5528</v>
      </c>
    </row>
    <row r="40" spans="1:15" x14ac:dyDescent="0.45">
      <c r="A40" t="str">
        <f>VLOOKUP(B40,[1]тикеры!A:B,2,0)</f>
        <v>MTLR</v>
      </c>
      <c r="B40" t="s">
        <v>5792</v>
      </c>
      <c r="C40" s="26"/>
      <c r="D40" s="25" t="s">
        <v>5525</v>
      </c>
      <c r="E40" s="28">
        <v>224578.07</v>
      </c>
      <c r="F40" s="30">
        <v>7763.4</v>
      </c>
      <c r="G40" s="25">
        <v>539.5</v>
      </c>
      <c r="H40" s="27">
        <v>416270745</v>
      </c>
      <c r="I40" s="26" t="s">
        <v>5791</v>
      </c>
      <c r="J40" s="26" t="s">
        <v>5530</v>
      </c>
      <c r="K40" s="25" t="s">
        <v>5529</v>
      </c>
      <c r="L40" s="26">
        <v>523.09</v>
      </c>
      <c r="M40" s="26">
        <v>0.76</v>
      </c>
      <c r="N40" s="26">
        <v>11</v>
      </c>
      <c r="O40" s="25" t="s">
        <v>5546</v>
      </c>
    </row>
    <row r="41" spans="1:15" x14ac:dyDescent="0.45">
      <c r="A41" t="str">
        <f>VLOOKUP(B41,[1]тикеры!A:B,2,0)</f>
        <v>MTSS</v>
      </c>
      <c r="B41" t="s">
        <v>5790</v>
      </c>
      <c r="C41" s="26"/>
      <c r="D41" s="25" t="s">
        <v>5607</v>
      </c>
      <c r="E41" s="28">
        <v>458392.52</v>
      </c>
      <c r="F41" s="30">
        <v>15846.09</v>
      </c>
      <c r="G41" s="25">
        <v>221.83</v>
      </c>
      <c r="H41" s="27">
        <v>2066413562</v>
      </c>
      <c r="I41" s="26" t="s">
        <v>5789</v>
      </c>
      <c r="J41" s="26" t="s">
        <v>5530</v>
      </c>
      <c r="K41" s="25" t="s">
        <v>5529</v>
      </c>
      <c r="L41" s="30">
        <v>2062.75</v>
      </c>
      <c r="M41" s="26">
        <v>1.34</v>
      </c>
      <c r="N41" s="26">
        <v>11</v>
      </c>
      <c r="O41" s="25" t="s">
        <v>5546</v>
      </c>
    </row>
    <row r="42" spans="1:15" x14ac:dyDescent="0.45">
      <c r="A42" t="str">
        <f>VLOOKUP(B42,[1]тикеры!A:B,2,0)</f>
        <v>MNPZ</v>
      </c>
      <c r="B42" t="s">
        <v>5788</v>
      </c>
      <c r="C42" s="26"/>
      <c r="D42" s="25" t="s">
        <v>5538</v>
      </c>
      <c r="E42" s="28">
        <v>43291.25</v>
      </c>
      <c r="F42" s="30">
        <v>1496.53</v>
      </c>
      <c r="G42" s="31">
        <v>7322</v>
      </c>
      <c r="H42" s="27">
        <v>5912490</v>
      </c>
      <c r="I42" s="26">
        <v>0</v>
      </c>
      <c r="J42" s="26" t="s">
        <v>5530</v>
      </c>
      <c r="K42" s="25" t="s">
        <v>5529</v>
      </c>
      <c r="L42" s="26">
        <v>46.04</v>
      </c>
      <c r="M42" s="26">
        <v>3.48</v>
      </c>
      <c r="N42" s="26">
        <v>7</v>
      </c>
      <c r="O42" s="25" t="s">
        <v>5514</v>
      </c>
    </row>
    <row r="43" spans="1:15" x14ac:dyDescent="0.45">
      <c r="A43" t="str">
        <f>VLOOKUP(B43,[1]тикеры!A:B,2,0)</f>
        <v>MSTT</v>
      </c>
      <c r="B43" t="s">
        <v>5787</v>
      </c>
      <c r="C43" s="25" t="s">
        <v>5581</v>
      </c>
      <c r="D43" s="25" t="s">
        <v>5786</v>
      </c>
      <c r="E43" s="28">
        <v>46684.09</v>
      </c>
      <c r="F43" s="30">
        <v>1613.81</v>
      </c>
      <c r="G43" s="25">
        <v>165.42</v>
      </c>
      <c r="H43" s="27">
        <v>282215500</v>
      </c>
      <c r="I43" s="26">
        <v>3</v>
      </c>
      <c r="J43" s="26" t="s">
        <v>5530</v>
      </c>
      <c r="K43" s="25" t="s">
        <v>5529</v>
      </c>
      <c r="L43" s="26">
        <v>49.33</v>
      </c>
      <c r="M43" s="26">
        <v>0.77</v>
      </c>
      <c r="N43" s="26">
        <v>27</v>
      </c>
      <c r="O43" s="25" t="s">
        <v>5528</v>
      </c>
    </row>
    <row r="44" spans="1:15" x14ac:dyDescent="0.45">
      <c r="A44" t="str">
        <f>VLOOKUP(B44,[1]тикеры!A:B,2,0)</f>
        <v>MSNG</v>
      </c>
      <c r="B44" t="s">
        <v>5785</v>
      </c>
      <c r="C44" s="25" t="s">
        <v>5581</v>
      </c>
      <c r="D44" s="25" t="s">
        <v>5518</v>
      </c>
      <c r="E44" s="28">
        <v>89940.88</v>
      </c>
      <c r="F44" s="30">
        <v>3109.15</v>
      </c>
      <c r="G44" s="25">
        <v>2.2599999999999998</v>
      </c>
      <c r="H44" s="27">
        <v>39749359700</v>
      </c>
      <c r="I44" s="26" t="s">
        <v>5784</v>
      </c>
      <c r="J44" s="26" t="s">
        <v>5530</v>
      </c>
      <c r="K44" s="25" t="s">
        <v>5529</v>
      </c>
      <c r="L44" s="26">
        <v>383.55</v>
      </c>
      <c r="M44" s="26">
        <v>0.62</v>
      </c>
      <c r="N44" s="26">
        <v>10</v>
      </c>
      <c r="O44" s="25" t="s">
        <v>5528</v>
      </c>
    </row>
    <row r="45" spans="1:15" x14ac:dyDescent="0.45">
      <c r="A45" t="str">
        <f>VLOOKUP(B45,[1]тикеры!A:B,2,0)</f>
        <v>MSSB</v>
      </c>
      <c r="B45" t="s">
        <v>5783</v>
      </c>
      <c r="C45" s="26"/>
      <c r="D45" s="25" t="s">
        <v>5518</v>
      </c>
      <c r="E45" s="28">
        <v>15271.6</v>
      </c>
      <c r="F45" s="26">
        <v>527.91999999999996</v>
      </c>
      <c r="G45" s="25">
        <v>0.54</v>
      </c>
      <c r="H45" s="27">
        <v>28249359700</v>
      </c>
      <c r="I45" s="26" t="s">
        <v>5782</v>
      </c>
      <c r="J45" s="26" t="s">
        <v>5530</v>
      </c>
      <c r="K45" s="25" t="s">
        <v>5529</v>
      </c>
      <c r="L45" s="26">
        <v>47.29</v>
      </c>
      <c r="M45" s="26">
        <v>0.08</v>
      </c>
      <c r="N45" s="26">
        <v>4</v>
      </c>
      <c r="O45" s="25" t="s">
        <v>5514</v>
      </c>
    </row>
    <row r="46" spans="1:15" x14ac:dyDescent="0.45">
      <c r="A46" t="str">
        <f>VLOOKUP(B46,[1]тикеры!A:B,2,0)</f>
        <v>MOTZ</v>
      </c>
      <c r="B46" t="s">
        <v>5781</v>
      </c>
      <c r="C46" s="25" t="s">
        <v>5526</v>
      </c>
      <c r="D46" s="25" t="s">
        <v>5536</v>
      </c>
      <c r="E46" s="28">
        <v>2078.56</v>
      </c>
      <c r="F46" s="26">
        <v>71.849999999999994</v>
      </c>
      <c r="G46" s="25">
        <v>2.1</v>
      </c>
      <c r="H46" s="27">
        <v>992106324</v>
      </c>
      <c r="I46" s="26">
        <v>0</v>
      </c>
      <c r="J46" s="26" t="s">
        <v>5530</v>
      </c>
      <c r="K46" s="25" t="s">
        <v>5529</v>
      </c>
      <c r="L46" s="26">
        <v>3.1</v>
      </c>
      <c r="M46" s="26">
        <v>0.91</v>
      </c>
      <c r="N46" s="26" t="s">
        <v>5524</v>
      </c>
      <c r="O46" s="25" t="s">
        <v>5514</v>
      </c>
    </row>
    <row r="47" spans="1:15" x14ac:dyDescent="0.45">
      <c r="A47" t="str">
        <f>VLOOKUP(B47,[1]тикеры!A:B,2,0)</f>
        <v>MRKV</v>
      </c>
      <c r="B47" t="s">
        <v>5780</v>
      </c>
      <c r="C47" s="26"/>
      <c r="D47" s="25" t="s">
        <v>5518</v>
      </c>
      <c r="E47" s="28">
        <v>15259.47</v>
      </c>
      <c r="F47" s="26">
        <v>527.5</v>
      </c>
      <c r="G47" s="25">
        <v>0.09</v>
      </c>
      <c r="H47" s="27">
        <v>178577801146</v>
      </c>
      <c r="I47" s="26">
        <v>0</v>
      </c>
      <c r="J47" s="26" t="s">
        <v>5530</v>
      </c>
      <c r="K47" s="25" t="s">
        <v>5529</v>
      </c>
      <c r="L47" s="26">
        <v>49.53</v>
      </c>
      <c r="M47" s="26">
        <v>0.39</v>
      </c>
      <c r="N47" s="26">
        <v>27</v>
      </c>
      <c r="O47" s="25" t="s">
        <v>5528</v>
      </c>
    </row>
    <row r="48" spans="1:15" x14ac:dyDescent="0.45">
      <c r="A48" t="str">
        <f>VLOOKUP(B48,[1]тикеры!A:B,2,0)</f>
        <v>MRKK</v>
      </c>
      <c r="B48" t="s">
        <v>5779</v>
      </c>
      <c r="C48" s="26"/>
      <c r="D48" s="25" t="s">
        <v>5518</v>
      </c>
      <c r="E48" s="28">
        <v>2570.4699999999998</v>
      </c>
      <c r="F48" s="26">
        <v>88.86</v>
      </c>
      <c r="G48" s="25">
        <v>87.04</v>
      </c>
      <c r="H48" s="27">
        <v>29532052</v>
      </c>
      <c r="I48" s="26">
        <v>0</v>
      </c>
      <c r="J48" s="26" t="s">
        <v>5530</v>
      </c>
      <c r="K48" s="25" t="s">
        <v>5529</v>
      </c>
      <c r="L48" s="26">
        <v>47.89</v>
      </c>
      <c r="M48" s="26">
        <v>0.25</v>
      </c>
      <c r="N48" s="26">
        <v>4</v>
      </c>
      <c r="O48" s="25" t="s">
        <v>5514</v>
      </c>
    </row>
    <row r="49" spans="1:15" x14ac:dyDescent="0.45">
      <c r="A49" t="str">
        <f>VLOOKUP(B49,[1]тикеры!A:B,2,0)</f>
        <v>MRKZ</v>
      </c>
      <c r="B49" t="s">
        <v>5778</v>
      </c>
      <c r="C49" s="26"/>
      <c r="D49" s="25" t="s">
        <v>5518</v>
      </c>
      <c r="E49" s="28">
        <v>10405.219999999999</v>
      </c>
      <c r="F49" s="26">
        <v>359.7</v>
      </c>
      <c r="G49" s="25">
        <v>0.11</v>
      </c>
      <c r="H49" s="27">
        <v>95785923138</v>
      </c>
      <c r="I49" s="26">
        <v>0</v>
      </c>
      <c r="J49" s="26" t="s">
        <v>5530</v>
      </c>
      <c r="K49" s="25" t="s">
        <v>5529</v>
      </c>
      <c r="L49" s="26">
        <v>11.43</v>
      </c>
      <c r="M49" s="26">
        <v>0.45</v>
      </c>
      <c r="N49" s="26" t="s">
        <v>5524</v>
      </c>
      <c r="O49" s="25" t="s">
        <v>5528</v>
      </c>
    </row>
    <row r="50" spans="1:15" x14ac:dyDescent="0.45">
      <c r="A50" t="str">
        <f>VLOOKUP(B50,[1]тикеры!A:B,2,0)</f>
        <v>MRKS</v>
      </c>
      <c r="B50" t="s">
        <v>5777</v>
      </c>
      <c r="C50" s="26"/>
      <c r="D50" s="25" t="s">
        <v>5518</v>
      </c>
      <c r="E50" s="28">
        <v>14670.59</v>
      </c>
      <c r="F50" s="26">
        <v>507.15</v>
      </c>
      <c r="G50" s="25">
        <v>0.16</v>
      </c>
      <c r="H50" s="27">
        <v>89367655115</v>
      </c>
      <c r="I50" s="26">
        <v>0</v>
      </c>
      <c r="J50" s="26" t="s">
        <v>5530</v>
      </c>
      <c r="K50" s="25" t="s">
        <v>5529</v>
      </c>
      <c r="L50" s="26">
        <v>14.93</v>
      </c>
      <c r="M50" s="26">
        <v>0.33</v>
      </c>
      <c r="N50" s="26" t="s">
        <v>5524</v>
      </c>
      <c r="O50" s="25" t="s">
        <v>5528</v>
      </c>
    </row>
    <row r="51" spans="1:15" x14ac:dyDescent="0.45">
      <c r="A51" t="str">
        <f>VLOOKUP(B51,[1]тикеры!A:B,2,0)</f>
        <v>MRKU</v>
      </c>
      <c r="B51" t="s">
        <v>5776</v>
      </c>
      <c r="C51" s="26"/>
      <c r="D51" s="25" t="s">
        <v>5518</v>
      </c>
      <c r="E51" s="28">
        <v>17038.45</v>
      </c>
      <c r="F51" s="26">
        <v>589</v>
      </c>
      <c r="G51" s="25">
        <v>0.19</v>
      </c>
      <c r="H51" s="27">
        <v>87430485711</v>
      </c>
      <c r="I51" s="26" t="s">
        <v>5775</v>
      </c>
      <c r="J51" s="26" t="s">
        <v>5530</v>
      </c>
      <c r="K51" s="25" t="s">
        <v>5529</v>
      </c>
      <c r="L51" s="26">
        <v>35.799999999999997</v>
      </c>
      <c r="M51" s="26">
        <v>0.3</v>
      </c>
      <c r="N51" s="26">
        <v>7</v>
      </c>
      <c r="O51" s="25" t="s">
        <v>5528</v>
      </c>
    </row>
    <row r="52" spans="1:15" x14ac:dyDescent="0.45">
      <c r="A52" t="str">
        <f>VLOOKUP(B52,[1]тикеры!A:B,2,0)</f>
        <v>MRKP</v>
      </c>
      <c r="B52" t="s">
        <v>5774</v>
      </c>
      <c r="C52" s="26"/>
      <c r="D52" s="25" t="s">
        <v>5518</v>
      </c>
      <c r="E52" s="28">
        <v>18834.060000000001</v>
      </c>
      <c r="F52" s="26">
        <v>651.07000000000005</v>
      </c>
      <c r="G52" s="25">
        <v>0.17</v>
      </c>
      <c r="H52" s="27">
        <v>112697817043</v>
      </c>
      <c r="I52" s="26" t="s">
        <v>5773</v>
      </c>
      <c r="J52" s="26" t="s">
        <v>5530</v>
      </c>
      <c r="K52" s="25" t="s">
        <v>5529</v>
      </c>
      <c r="L52" s="26">
        <v>55.82</v>
      </c>
      <c r="M52" s="26">
        <v>0.34</v>
      </c>
      <c r="N52" s="26">
        <v>23</v>
      </c>
      <c r="O52" s="25" t="s">
        <v>5528</v>
      </c>
    </row>
    <row r="53" spans="1:15" x14ac:dyDescent="0.45">
      <c r="A53" t="str">
        <f>VLOOKUP(B53,[1]тикеры!A:B,2,0)</f>
        <v>MRKC</v>
      </c>
      <c r="B53" t="s">
        <v>5772</v>
      </c>
      <c r="C53" s="26"/>
      <c r="D53" s="25" t="s">
        <v>5518</v>
      </c>
      <c r="E53" s="28">
        <v>36564.959999999999</v>
      </c>
      <c r="F53" s="30">
        <v>1264.01</v>
      </c>
      <c r="G53" s="25">
        <v>0.87</v>
      </c>
      <c r="H53" s="27">
        <v>42217941468</v>
      </c>
      <c r="I53" s="26" t="s">
        <v>5771</v>
      </c>
      <c r="J53" s="26" t="s">
        <v>5530</v>
      </c>
      <c r="K53" s="25" t="s">
        <v>5529</v>
      </c>
      <c r="L53" s="26">
        <v>79.069999999999993</v>
      </c>
      <c r="M53" s="26">
        <v>0.6</v>
      </c>
      <c r="N53" s="26">
        <v>7</v>
      </c>
      <c r="O53" s="25" t="s">
        <v>5528</v>
      </c>
    </row>
    <row r="54" spans="1:15" x14ac:dyDescent="0.45">
      <c r="A54" t="str">
        <f>VLOOKUP(B54,[1]тикеры!A:B,2,0)</f>
        <v>MRKY</v>
      </c>
      <c r="B54" t="s">
        <v>5770</v>
      </c>
      <c r="C54" s="26"/>
      <c r="D54" s="25" t="s">
        <v>5518</v>
      </c>
      <c r="E54" s="28">
        <v>4795.8100000000004</v>
      </c>
      <c r="F54" s="26">
        <v>165.79</v>
      </c>
      <c r="G54" s="25">
        <v>0.1</v>
      </c>
      <c r="H54" s="27">
        <v>49811096064</v>
      </c>
      <c r="I54" s="26">
        <v>0</v>
      </c>
      <c r="J54" s="26" t="s">
        <v>5530</v>
      </c>
      <c r="K54" s="25" t="s">
        <v>5529</v>
      </c>
      <c r="L54" s="26">
        <v>59.57</v>
      </c>
      <c r="M54" s="26">
        <v>0.22</v>
      </c>
      <c r="N54" s="26" t="s">
        <v>5524</v>
      </c>
      <c r="O54" s="25" t="s">
        <v>5514</v>
      </c>
    </row>
    <row r="55" spans="1:15" x14ac:dyDescent="0.45">
      <c r="A55" t="str">
        <f>VLOOKUP(B55,[1]тикеры!A:B,2,0)</f>
        <v>NNSB</v>
      </c>
      <c r="B55" t="s">
        <v>5769</v>
      </c>
      <c r="C55" s="25" t="s">
        <v>5768</v>
      </c>
      <c r="D55" s="25" t="s">
        <v>5518</v>
      </c>
      <c r="E55" s="28">
        <v>5173.6099999999997</v>
      </c>
      <c r="F55" s="26">
        <v>178.85</v>
      </c>
      <c r="G55" s="31">
        <v>1320</v>
      </c>
      <c r="H55" s="27">
        <v>3919400</v>
      </c>
      <c r="I55" s="26" t="s">
        <v>5767</v>
      </c>
      <c r="J55" s="26" t="s">
        <v>5530</v>
      </c>
      <c r="K55" s="25" t="s">
        <v>5529</v>
      </c>
      <c r="L55" s="26">
        <v>3.18</v>
      </c>
      <c r="M55" s="26">
        <v>0.15</v>
      </c>
      <c r="N55" s="26">
        <v>5</v>
      </c>
      <c r="O55" s="25" t="s">
        <v>5514</v>
      </c>
    </row>
    <row r="56" spans="1:15" x14ac:dyDescent="0.45">
      <c r="A56" t="str">
        <f>VLOOKUP(B56,[1]тикеры!A:B,2,0)</f>
        <v>NKNC</v>
      </c>
      <c r="B56" t="s">
        <v>5766</v>
      </c>
      <c r="C56" s="25" t="s">
        <v>5597</v>
      </c>
      <c r="D56" s="25" t="s">
        <v>5538</v>
      </c>
      <c r="E56" s="28">
        <v>39664.29</v>
      </c>
      <c r="F56" s="30">
        <v>1371.15</v>
      </c>
      <c r="G56" s="25">
        <v>24.62</v>
      </c>
      <c r="H56" s="27">
        <v>1611256000</v>
      </c>
      <c r="I56" s="26" t="s">
        <v>5765</v>
      </c>
      <c r="J56" s="26" t="s">
        <v>5530</v>
      </c>
      <c r="K56" s="25" t="s">
        <v>5529</v>
      </c>
      <c r="L56" s="26">
        <v>23.37</v>
      </c>
      <c r="M56" s="26">
        <v>0.41</v>
      </c>
      <c r="N56" s="26">
        <v>5</v>
      </c>
      <c r="O56" s="25" t="s">
        <v>5528</v>
      </c>
    </row>
    <row r="57" spans="1:15" x14ac:dyDescent="0.45">
      <c r="A57" t="str">
        <f>VLOOKUP(B57,[1]тикеры!A:B,2,0)</f>
        <v>NVTK</v>
      </c>
      <c r="B57" t="s">
        <v>5764</v>
      </c>
      <c r="C57" s="26"/>
      <c r="D57" s="25" t="s">
        <v>5548</v>
      </c>
      <c r="E57" s="28">
        <v>1140679.44</v>
      </c>
      <c r="F57" s="30">
        <v>39431.949999999997</v>
      </c>
      <c r="G57" s="25">
        <v>375.68</v>
      </c>
      <c r="H57" s="27">
        <v>3036306000</v>
      </c>
      <c r="I57" s="26">
        <v>4</v>
      </c>
      <c r="J57" s="26" t="s">
        <v>5530</v>
      </c>
      <c r="K57" s="25" t="s">
        <v>5529</v>
      </c>
      <c r="L57" s="30">
        <v>1635.99</v>
      </c>
      <c r="M57" s="26">
        <v>9.75</v>
      </c>
      <c r="N57" s="26">
        <v>28</v>
      </c>
      <c r="O57" s="25" t="s">
        <v>5528</v>
      </c>
    </row>
    <row r="58" spans="1:15" x14ac:dyDescent="0.45">
      <c r="A58" t="str">
        <f>VLOOKUP(B58,[1]тикеры!A:B,2,0)</f>
        <v>OPIN</v>
      </c>
      <c r="B58" t="s">
        <v>5763</v>
      </c>
      <c r="C58" s="26"/>
      <c r="D58" s="25" t="s">
        <v>5691</v>
      </c>
      <c r="E58" s="28">
        <v>12273.07</v>
      </c>
      <c r="F58" s="26">
        <v>424.27</v>
      </c>
      <c r="G58" s="25">
        <v>803.2</v>
      </c>
      <c r="H58" s="27">
        <v>15280221</v>
      </c>
      <c r="I58" s="26">
        <v>0</v>
      </c>
      <c r="J58" s="26" t="s">
        <v>5530</v>
      </c>
      <c r="K58" s="25" t="s">
        <v>5529</v>
      </c>
      <c r="L58" s="26">
        <v>29.42</v>
      </c>
      <c r="M58" s="26">
        <v>2.67</v>
      </c>
      <c r="N58" s="26" t="s">
        <v>5524</v>
      </c>
      <c r="O58" s="25" t="s">
        <v>5528</v>
      </c>
    </row>
    <row r="59" spans="1:15" x14ac:dyDescent="0.45">
      <c r="A59" t="str">
        <f>VLOOKUP(B59,[1]тикеры!A:B,2,0)</f>
        <v>PMSB</v>
      </c>
      <c r="B59" t="s">
        <v>5762</v>
      </c>
      <c r="C59" s="25" t="s">
        <v>5526</v>
      </c>
      <c r="D59" s="25" t="s">
        <v>5518</v>
      </c>
      <c r="E59" s="28">
        <v>3052.95</v>
      </c>
      <c r="F59" s="26">
        <v>105.54</v>
      </c>
      <c r="G59" s="25">
        <v>84.31</v>
      </c>
      <c r="H59" s="27">
        <v>36210960</v>
      </c>
      <c r="I59" s="26" t="s">
        <v>5761</v>
      </c>
      <c r="J59" s="26" t="s">
        <v>5530</v>
      </c>
      <c r="K59" s="25" t="s">
        <v>5529</v>
      </c>
      <c r="L59" s="26">
        <v>2.29</v>
      </c>
      <c r="M59" s="26">
        <v>0.1</v>
      </c>
      <c r="N59" s="26">
        <v>6</v>
      </c>
      <c r="O59" s="25" t="s">
        <v>5514</v>
      </c>
    </row>
    <row r="60" spans="1:15" x14ac:dyDescent="0.45">
      <c r="A60" t="str">
        <f>VLOOKUP(B60,[1]тикеры!A:B,2,0)</f>
        <v>PBSB</v>
      </c>
      <c r="B60" t="s">
        <v>5760</v>
      </c>
      <c r="C60" s="25" t="s">
        <v>5627</v>
      </c>
      <c r="D60" s="25" t="s">
        <v>5518</v>
      </c>
      <c r="E60" s="28">
        <v>9728.64</v>
      </c>
      <c r="F60" s="26">
        <v>336.31</v>
      </c>
      <c r="G60" s="25">
        <v>12.7</v>
      </c>
      <c r="H60" s="27">
        <v>766035008</v>
      </c>
      <c r="I60" s="26" t="s">
        <v>5759</v>
      </c>
      <c r="J60" s="26" t="s">
        <v>5530</v>
      </c>
      <c r="K60" s="25" t="s">
        <v>5529</v>
      </c>
      <c r="L60" s="26">
        <v>1.92</v>
      </c>
      <c r="M60" s="26">
        <v>0.19</v>
      </c>
      <c r="N60" s="26">
        <v>7</v>
      </c>
      <c r="O60" s="25" t="s">
        <v>5514</v>
      </c>
    </row>
    <row r="61" spans="1:15" x14ac:dyDescent="0.45">
      <c r="A61" t="str">
        <f>VLOOKUP(B61,[1]тикеры!A:B,2,0)</f>
        <v>UTII</v>
      </c>
      <c r="B61" t="s">
        <v>5758</v>
      </c>
      <c r="C61" s="26"/>
      <c r="D61" s="25" t="s">
        <v>5757</v>
      </c>
      <c r="E61" s="28">
        <v>3621.6</v>
      </c>
      <c r="F61" s="26">
        <v>125.19</v>
      </c>
      <c r="G61" s="25">
        <v>181.08</v>
      </c>
      <c r="H61" s="27">
        <v>20000000</v>
      </c>
      <c r="I61" s="26">
        <v>0</v>
      </c>
      <c r="J61" s="26" t="s">
        <v>5530</v>
      </c>
      <c r="K61" s="25" t="s">
        <v>5529</v>
      </c>
      <c r="L61" s="26">
        <v>1.1299999999999999</v>
      </c>
      <c r="M61" s="26">
        <v>3.7</v>
      </c>
      <c r="N61" s="26">
        <v>130</v>
      </c>
      <c r="O61" s="25" t="s">
        <v>5528</v>
      </c>
    </row>
    <row r="62" spans="1:15" x14ac:dyDescent="0.45">
      <c r="A62" t="str">
        <f>VLOOKUP(B62,[1]тикеры!A:B,2,0)</f>
        <v>PMTL</v>
      </c>
      <c r="B62" t="s">
        <v>5756</v>
      </c>
      <c r="C62" s="26"/>
      <c r="D62" s="25" t="s">
        <v>5565</v>
      </c>
      <c r="E62" s="28">
        <v>248211.56</v>
      </c>
      <c r="F62" s="30">
        <v>8580.3799999999992</v>
      </c>
      <c r="G62" s="25">
        <v>621.5</v>
      </c>
      <c r="H62" s="27">
        <v>399375000</v>
      </c>
      <c r="I62" s="26">
        <v>0</v>
      </c>
      <c r="J62" s="26" t="s">
        <v>5530</v>
      </c>
      <c r="K62" s="25" t="s">
        <v>5529</v>
      </c>
      <c r="L62" s="26">
        <v>754.73</v>
      </c>
      <c r="M62" s="26">
        <v>8.83</v>
      </c>
      <c r="N62" s="26">
        <v>33</v>
      </c>
      <c r="O62" s="25" t="s">
        <v>5546</v>
      </c>
    </row>
    <row r="63" spans="1:15" x14ac:dyDescent="0.45">
      <c r="A63" t="str">
        <f>VLOOKUP(B63,[1]тикеры!A:B,2,0)</f>
        <v>PLZL</v>
      </c>
      <c r="B63" t="s">
        <v>5755</v>
      </c>
      <c r="C63" s="26"/>
      <c r="D63" s="25" t="s">
        <v>5565</v>
      </c>
      <c r="E63" s="28">
        <v>347933.76</v>
      </c>
      <c r="F63" s="30">
        <v>12027.66</v>
      </c>
      <c r="G63" s="29">
        <v>1825.2</v>
      </c>
      <c r="H63" s="27">
        <v>190627747</v>
      </c>
      <c r="I63" s="26" t="s">
        <v>5754</v>
      </c>
      <c r="J63" s="26" t="s">
        <v>5530</v>
      </c>
      <c r="K63" s="25" t="s">
        <v>5529</v>
      </c>
      <c r="L63" s="30">
        <v>2646.12</v>
      </c>
      <c r="M63" s="26">
        <v>6.55</v>
      </c>
      <c r="N63" s="26">
        <v>34</v>
      </c>
      <c r="O63" s="25" t="s">
        <v>5528</v>
      </c>
    </row>
    <row r="64" spans="1:15" x14ac:dyDescent="0.45">
      <c r="A64" t="str">
        <f>VLOOKUP(B64,[1]тикеры!A:B,2,0)</f>
        <v>PRIM</v>
      </c>
      <c r="B64" t="s">
        <v>5753</v>
      </c>
      <c r="C64" s="26"/>
      <c r="D64" s="25" t="s">
        <v>5544</v>
      </c>
      <c r="E64" s="28">
        <v>3323.34</v>
      </c>
      <c r="F64" s="26">
        <v>114.88</v>
      </c>
      <c r="G64" s="25">
        <v>4.17</v>
      </c>
      <c r="H64" s="27">
        <v>796392000</v>
      </c>
      <c r="I64" s="26">
        <v>0</v>
      </c>
      <c r="J64" s="26" t="s">
        <v>5530</v>
      </c>
      <c r="K64" s="25" t="s">
        <v>5529</v>
      </c>
      <c r="L64" s="26">
        <v>8.86</v>
      </c>
      <c r="M64" s="26">
        <v>28.84</v>
      </c>
      <c r="N64" s="26" t="s">
        <v>5524</v>
      </c>
      <c r="O64" s="25" t="s">
        <v>5514</v>
      </c>
    </row>
    <row r="65" spans="1:15" x14ac:dyDescent="0.45">
      <c r="A65" t="str">
        <f>VLOOKUP(B65,[1]тикеры!A:B,2,0)</f>
        <v>PRIN</v>
      </c>
      <c r="B65" t="s">
        <v>5752</v>
      </c>
      <c r="C65" s="25" t="s">
        <v>5581</v>
      </c>
      <c r="D65" s="25" t="s">
        <v>5576</v>
      </c>
      <c r="E65" s="28">
        <v>1694.9</v>
      </c>
      <c r="F65" s="26">
        <v>58.59</v>
      </c>
      <c r="G65" s="25">
        <v>16.95</v>
      </c>
      <c r="H65" s="27">
        <v>100000000</v>
      </c>
      <c r="I65" s="26">
        <v>0</v>
      </c>
      <c r="J65" s="26" t="s">
        <v>5530</v>
      </c>
      <c r="K65" s="25" t="s">
        <v>5529</v>
      </c>
      <c r="L65" s="26">
        <v>31.36</v>
      </c>
      <c r="M65" s="30">
        <v>1277.24</v>
      </c>
      <c r="N65" s="27">
        <v>31387</v>
      </c>
      <c r="O65" s="25" t="s">
        <v>5514</v>
      </c>
    </row>
    <row r="66" spans="1:15" x14ac:dyDescent="0.45">
      <c r="A66" t="str">
        <f>VLOOKUP(B66,[1]тикеры!A:B,2,0)</f>
        <v>VRAO</v>
      </c>
      <c r="B66" t="s">
        <v>5751</v>
      </c>
      <c r="C66" s="26"/>
      <c r="D66" s="25" t="s">
        <v>5518</v>
      </c>
      <c r="E66" s="28">
        <v>13910.69</v>
      </c>
      <c r="F66" s="26">
        <v>480.88</v>
      </c>
      <c r="G66" s="25">
        <v>0.34</v>
      </c>
      <c r="H66" s="27">
        <v>41041753984</v>
      </c>
      <c r="I66" s="26">
        <v>0</v>
      </c>
      <c r="J66" s="26" t="s">
        <v>5530</v>
      </c>
      <c r="K66" s="25" t="s">
        <v>5529</v>
      </c>
      <c r="L66" s="26">
        <v>73.959999999999994</v>
      </c>
      <c r="M66" s="26">
        <v>0.12</v>
      </c>
      <c r="N66" s="26">
        <v>3</v>
      </c>
      <c r="O66" s="25" t="s">
        <v>5528</v>
      </c>
    </row>
    <row r="67" spans="1:15" x14ac:dyDescent="0.45">
      <c r="A67" t="str">
        <f>VLOOKUP(B67,[1]тикеры!A:B,2,0)</f>
        <v>RASP</v>
      </c>
      <c r="B67" t="s">
        <v>5750</v>
      </c>
      <c r="C67" s="25" t="s">
        <v>5611</v>
      </c>
      <c r="D67" s="25" t="s">
        <v>5678</v>
      </c>
      <c r="E67" s="28">
        <v>104931.69</v>
      </c>
      <c r="F67" s="30">
        <v>3627.36</v>
      </c>
      <c r="G67" s="25">
        <v>134.38999999999999</v>
      </c>
      <c r="H67" s="27">
        <v>780799808</v>
      </c>
      <c r="I67" s="26">
        <v>0</v>
      </c>
      <c r="J67" s="26" t="s">
        <v>5530</v>
      </c>
      <c r="K67" s="25" t="s">
        <v>5529</v>
      </c>
      <c r="L67" s="26">
        <v>927.96</v>
      </c>
      <c r="M67" s="26">
        <v>4.9000000000000004</v>
      </c>
      <c r="N67" s="26">
        <v>14</v>
      </c>
      <c r="O67" s="25" t="s">
        <v>5528</v>
      </c>
    </row>
    <row r="68" spans="1:15" x14ac:dyDescent="0.45">
      <c r="A68" t="str">
        <f>VLOOKUP(B68,[1]тикеры!A:B,2,0)</f>
        <v>ROST</v>
      </c>
      <c r="B68" t="s">
        <v>5749</v>
      </c>
      <c r="C68" s="26"/>
      <c r="D68" s="25" t="s">
        <v>5748</v>
      </c>
      <c r="E68" s="28">
        <v>3773.05</v>
      </c>
      <c r="F68" s="26">
        <v>130.43</v>
      </c>
      <c r="G68" s="25">
        <v>231.4</v>
      </c>
      <c r="H68" s="27">
        <v>16305334</v>
      </c>
      <c r="I68" s="26">
        <v>0</v>
      </c>
      <c r="J68" s="26" t="s">
        <v>5530</v>
      </c>
      <c r="K68" s="25" t="s">
        <v>5529</v>
      </c>
      <c r="L68" s="26">
        <v>16.440000000000001</v>
      </c>
      <c r="M68" s="26">
        <v>0.39</v>
      </c>
      <c r="N68" s="26">
        <v>14</v>
      </c>
      <c r="O68" s="25" t="s">
        <v>5528</v>
      </c>
    </row>
    <row r="69" spans="1:15" x14ac:dyDescent="0.45">
      <c r="A69" t="str">
        <f>VLOOKUP(B69,[1]тикеры!A:B,2,0)</f>
        <v>RTKM</v>
      </c>
      <c r="B69" t="s">
        <v>5747</v>
      </c>
      <c r="C69" s="26"/>
      <c r="D69" s="25" t="s">
        <v>5607</v>
      </c>
      <c r="E69" s="28">
        <v>540823.71</v>
      </c>
      <c r="F69" s="30">
        <v>18695.64</v>
      </c>
      <c r="G69" s="25">
        <v>183.75</v>
      </c>
      <c r="H69" s="27">
        <v>2943258269</v>
      </c>
      <c r="I69" s="26" t="s">
        <v>5746</v>
      </c>
      <c r="J69" s="26" t="s">
        <v>5530</v>
      </c>
      <c r="K69" s="25" t="s">
        <v>5529</v>
      </c>
      <c r="L69" s="30">
        <v>3398.56</v>
      </c>
      <c r="M69" s="26">
        <v>8.59</v>
      </c>
      <c r="N69" s="26">
        <v>310</v>
      </c>
      <c r="O69" s="25" t="s">
        <v>5528</v>
      </c>
    </row>
    <row r="70" spans="1:15" x14ac:dyDescent="0.45">
      <c r="A70" t="str">
        <f>VLOOKUP(B70,[1]тикеры!A:B,2,0)</f>
        <v>HYDR</v>
      </c>
      <c r="B70" t="s">
        <v>5745</v>
      </c>
      <c r="C70" s="26"/>
      <c r="D70" s="25" t="s">
        <v>5518</v>
      </c>
      <c r="E70" s="28">
        <v>356578.81</v>
      </c>
      <c r="F70" s="30">
        <v>12326.51</v>
      </c>
      <c r="G70" s="25">
        <v>1.23</v>
      </c>
      <c r="H70" s="27">
        <v>290302702379</v>
      </c>
      <c r="I70" s="26" t="s">
        <v>5744</v>
      </c>
      <c r="J70" s="26" t="s">
        <v>5530</v>
      </c>
      <c r="K70" s="25" t="s">
        <v>5529</v>
      </c>
      <c r="L70" s="30">
        <v>6966.86</v>
      </c>
      <c r="M70" s="26">
        <v>0.85</v>
      </c>
      <c r="N70" s="26">
        <v>34</v>
      </c>
      <c r="O70" s="25" t="s">
        <v>5528</v>
      </c>
    </row>
    <row r="71" spans="1:15" x14ac:dyDescent="0.45">
      <c r="A71" t="str">
        <f>VLOOKUP(B71,[1]тикеры!A:B,2,0)</f>
        <v>RUGR</v>
      </c>
      <c r="B71" t="s">
        <v>5743</v>
      </c>
      <c r="C71" s="26"/>
      <c r="D71" s="25" t="s">
        <v>5640</v>
      </c>
      <c r="E71" s="28">
        <v>2957.87</v>
      </c>
      <c r="F71" s="26">
        <v>102.25</v>
      </c>
      <c r="G71" s="29">
        <v>6881.34</v>
      </c>
      <c r="H71" s="27">
        <v>429840</v>
      </c>
      <c r="I71" s="26">
        <v>0</v>
      </c>
      <c r="J71" s="26" t="s">
        <v>5516</v>
      </c>
      <c r="K71" s="25" t="s">
        <v>5529</v>
      </c>
      <c r="L71" s="26">
        <v>1.02</v>
      </c>
      <c r="M71" s="26">
        <v>0.45</v>
      </c>
      <c r="N71" s="26">
        <v>17</v>
      </c>
      <c r="O71" s="25" t="s">
        <v>5528</v>
      </c>
    </row>
    <row r="72" spans="1:15" x14ac:dyDescent="0.45">
      <c r="A72" t="str">
        <f>VLOOKUP(B72,[1]тикеры!A:B,2,0)</f>
        <v>RUSP</v>
      </c>
      <c r="B72" t="s">
        <v>5742</v>
      </c>
      <c r="C72" s="26"/>
      <c r="D72" s="25" t="s">
        <v>5536</v>
      </c>
      <c r="E72" s="28">
        <v>2856.9</v>
      </c>
      <c r="F72" s="26">
        <v>98.76</v>
      </c>
      <c r="G72" s="25">
        <v>0.56999999999999995</v>
      </c>
      <c r="H72" s="27">
        <v>5012985740</v>
      </c>
      <c r="I72" s="26">
        <v>0</v>
      </c>
      <c r="J72" s="26" t="s">
        <v>5530</v>
      </c>
      <c r="K72" s="25" t="s">
        <v>5529</v>
      </c>
      <c r="L72" s="26">
        <v>4.41</v>
      </c>
      <c r="M72" s="26">
        <v>0.47</v>
      </c>
      <c r="N72" s="26">
        <v>7</v>
      </c>
      <c r="O72" s="25" t="s">
        <v>5514</v>
      </c>
    </row>
    <row r="73" spans="1:15" x14ac:dyDescent="0.45">
      <c r="A73" t="str">
        <f>VLOOKUP(B73,[1]тикеры!A:B,2,0)</f>
        <v>RZSB</v>
      </c>
      <c r="B73" t="s">
        <v>5741</v>
      </c>
      <c r="C73" s="25" t="s">
        <v>5740</v>
      </c>
      <c r="D73" s="25" t="s">
        <v>5518</v>
      </c>
      <c r="E73" s="28">
        <v>1422.09</v>
      </c>
      <c r="F73" s="26">
        <v>49.16</v>
      </c>
      <c r="G73" s="25">
        <v>6.87</v>
      </c>
      <c r="H73" s="27">
        <v>206940220</v>
      </c>
      <c r="I73" s="26" t="s">
        <v>5739</v>
      </c>
      <c r="J73" s="26" t="s">
        <v>5530</v>
      </c>
      <c r="K73" s="25" t="s">
        <v>5529</v>
      </c>
      <c r="L73" s="26">
        <v>2.0099999999999998</v>
      </c>
      <c r="M73" s="26">
        <v>0.17</v>
      </c>
      <c r="N73" s="26">
        <v>3</v>
      </c>
      <c r="O73" s="25" t="s">
        <v>5514</v>
      </c>
    </row>
    <row r="74" spans="1:15" x14ac:dyDescent="0.45">
      <c r="A74" t="str">
        <f>VLOOKUP(B74,[1]тикеры!A:B,2,0)</f>
        <v>SZPR</v>
      </c>
      <c r="B74" t="s">
        <v>5738</v>
      </c>
      <c r="C74" s="26"/>
      <c r="D74" s="25" t="s">
        <v>5544</v>
      </c>
      <c r="E74" s="28">
        <v>3616.74</v>
      </c>
      <c r="F74" s="26">
        <v>125.03</v>
      </c>
      <c r="G74" s="25">
        <v>375.81</v>
      </c>
      <c r="H74" s="27">
        <v>9623736</v>
      </c>
      <c r="I74" s="26" t="s">
        <v>5737</v>
      </c>
      <c r="J74" s="26" t="s">
        <v>5516</v>
      </c>
      <c r="K74" s="25" t="s">
        <v>5529</v>
      </c>
      <c r="L74" s="26">
        <v>4.24</v>
      </c>
      <c r="M74" s="26">
        <v>0.99</v>
      </c>
      <c r="N74" s="26">
        <v>699</v>
      </c>
      <c r="O74" s="25" t="s">
        <v>5514</v>
      </c>
    </row>
    <row r="75" spans="1:15" x14ac:dyDescent="0.45">
      <c r="A75" t="str">
        <f>VLOOKUP(B75,[1]тикеры!A:B,2,0)</f>
        <v>SVTZ</v>
      </c>
      <c r="B75" t="s">
        <v>5736</v>
      </c>
      <c r="C75" s="25" t="s">
        <v>5618</v>
      </c>
      <c r="D75" s="25" t="s">
        <v>5525</v>
      </c>
      <c r="E75" s="28">
        <v>7097.96</v>
      </c>
      <c r="F75" s="26">
        <v>245.37</v>
      </c>
      <c r="G75" s="25">
        <v>147.47999999999999</v>
      </c>
      <c r="H75" s="27">
        <v>48129120</v>
      </c>
      <c r="I75" s="26" t="s">
        <v>3260</v>
      </c>
      <c r="J75" s="26" t="s">
        <v>5516</v>
      </c>
      <c r="K75" s="25" t="s">
        <v>5529</v>
      </c>
      <c r="L75" s="26">
        <v>1.28</v>
      </c>
      <c r="M75" s="26">
        <v>0.31</v>
      </c>
      <c r="N75" s="26">
        <v>27</v>
      </c>
      <c r="O75" s="25" t="s">
        <v>5514</v>
      </c>
    </row>
    <row r="76" spans="1:15" x14ac:dyDescent="0.45">
      <c r="A76" t="str">
        <f>VLOOKUP(B76,[1]тикеры!A:B,2,0)</f>
        <v>CHMF</v>
      </c>
      <c r="B76" t="s">
        <v>5735</v>
      </c>
      <c r="C76" s="26"/>
      <c r="D76" s="25" t="s">
        <v>5525</v>
      </c>
      <c r="E76" s="28">
        <v>443892.45</v>
      </c>
      <c r="F76" s="30">
        <v>15344.84</v>
      </c>
      <c r="G76" s="25">
        <v>440.5</v>
      </c>
      <c r="H76" s="27">
        <v>1007701355</v>
      </c>
      <c r="I76" s="26" t="s">
        <v>5734</v>
      </c>
      <c r="J76" s="26" t="s">
        <v>5530</v>
      </c>
      <c r="K76" s="25" t="s">
        <v>5529</v>
      </c>
      <c r="L76" s="30">
        <v>7626.38</v>
      </c>
      <c r="M76" s="26">
        <v>1.08</v>
      </c>
      <c r="N76" s="26" t="s">
        <v>5524</v>
      </c>
      <c r="O76" s="25" t="s">
        <v>5528</v>
      </c>
    </row>
    <row r="77" spans="1:15" x14ac:dyDescent="0.45">
      <c r="A77" t="str">
        <f>VLOOKUP(B77,[1]тикеры!A:B,2,0)</f>
        <v>SCON</v>
      </c>
      <c r="B77" t="s">
        <v>5733</v>
      </c>
      <c r="C77" s="26"/>
      <c r="D77" s="25" t="s">
        <v>5625</v>
      </c>
      <c r="E77" s="32">
        <v>12540</v>
      </c>
      <c r="F77" s="26">
        <v>433.49</v>
      </c>
      <c r="G77" s="25">
        <v>167.2</v>
      </c>
      <c r="H77" s="27">
        <v>75000000</v>
      </c>
      <c r="I77" s="26">
        <v>0</v>
      </c>
      <c r="J77" s="26" t="s">
        <v>5530</v>
      </c>
      <c r="K77" s="25" t="s">
        <v>5529</v>
      </c>
      <c r="L77" s="26">
        <v>57.79</v>
      </c>
      <c r="M77" s="26">
        <v>0.27</v>
      </c>
      <c r="N77" s="26">
        <v>15</v>
      </c>
      <c r="O77" s="25" t="s">
        <v>5528</v>
      </c>
    </row>
    <row r="78" spans="1:15" x14ac:dyDescent="0.45">
      <c r="A78" t="str">
        <f>VLOOKUP(B78,[1]тикеры!A:B,2,0)</f>
        <v>SNTZ</v>
      </c>
      <c r="B78" t="s">
        <v>5732</v>
      </c>
      <c r="C78" s="25" t="s">
        <v>5618</v>
      </c>
      <c r="D78" s="25" t="s">
        <v>5525</v>
      </c>
      <c r="E78" s="28">
        <v>9351.9599999999991</v>
      </c>
      <c r="F78" s="26">
        <v>323.29000000000002</v>
      </c>
      <c r="G78" s="29">
        <v>1485.49</v>
      </c>
      <c r="H78" s="27">
        <v>6295555</v>
      </c>
      <c r="I78" s="26">
        <v>0</v>
      </c>
      <c r="J78" s="26" t="s">
        <v>5516</v>
      </c>
      <c r="K78" s="25" t="s">
        <v>5529</v>
      </c>
      <c r="L78" s="26">
        <v>1.23</v>
      </c>
      <c r="M78" s="26">
        <v>0.43</v>
      </c>
      <c r="N78" s="26" t="s">
        <v>5524</v>
      </c>
      <c r="O78" s="25" t="s">
        <v>5514</v>
      </c>
    </row>
    <row r="79" spans="1:15" x14ac:dyDescent="0.45">
      <c r="A79" t="str">
        <f>VLOOKUP(B79,[1]тикеры!A:B,2,0)</f>
        <v>HALS</v>
      </c>
      <c r="B79" t="s">
        <v>5731</v>
      </c>
      <c r="C79" s="26"/>
      <c r="D79" s="25" t="s">
        <v>5632</v>
      </c>
      <c r="E79" s="28">
        <v>6060.6</v>
      </c>
      <c r="F79" s="26">
        <v>209.51</v>
      </c>
      <c r="G79" s="25">
        <v>540.29999999999995</v>
      </c>
      <c r="H79" s="27">
        <v>11217094</v>
      </c>
      <c r="I79" s="26">
        <v>0</v>
      </c>
      <c r="J79" s="26" t="s">
        <v>5530</v>
      </c>
      <c r="K79" s="25" t="s">
        <v>5529</v>
      </c>
      <c r="L79" s="26">
        <v>27.6</v>
      </c>
      <c r="M79" s="26">
        <v>7.55</v>
      </c>
      <c r="N79" s="26" t="s">
        <v>5524</v>
      </c>
      <c r="O79" s="25" t="s">
        <v>5546</v>
      </c>
    </row>
    <row r="80" spans="1:15" x14ac:dyDescent="0.45">
      <c r="A80" t="str">
        <f>VLOOKUP(B80,[1]тикеры!A:B,2,0)</f>
        <v>MFGS</v>
      </c>
      <c r="B80" t="s">
        <v>5730</v>
      </c>
      <c r="C80" s="25" t="s">
        <v>5647</v>
      </c>
      <c r="D80" s="25" t="s">
        <v>5548</v>
      </c>
      <c r="E80" s="28">
        <v>41839.06</v>
      </c>
      <c r="F80" s="30">
        <v>1446.33</v>
      </c>
      <c r="G80" s="25">
        <v>420.6</v>
      </c>
      <c r="H80" s="27">
        <v>99474705</v>
      </c>
      <c r="I80" s="26">
        <v>0</v>
      </c>
      <c r="J80" s="26" t="s">
        <v>5530</v>
      </c>
      <c r="K80" s="25" t="s">
        <v>5529</v>
      </c>
      <c r="L80" s="26">
        <v>5.31</v>
      </c>
      <c r="M80" s="26">
        <v>0.45</v>
      </c>
      <c r="N80" s="26">
        <v>15</v>
      </c>
      <c r="O80" s="25" t="s">
        <v>5514</v>
      </c>
    </row>
    <row r="81" spans="1:15" x14ac:dyDescent="0.45">
      <c r="A81" t="str">
        <f>VLOOKUP(B81,[1]тикеры!A:B,2,0)</f>
        <v>JNOS</v>
      </c>
      <c r="B81" t="s">
        <v>5729</v>
      </c>
      <c r="C81" s="25" t="s">
        <v>5519</v>
      </c>
      <c r="D81" s="25" t="s">
        <v>5548</v>
      </c>
      <c r="E81" s="28">
        <v>8840.06</v>
      </c>
      <c r="F81" s="26">
        <v>305.58999999999997</v>
      </c>
      <c r="G81" s="25">
        <v>9.48</v>
      </c>
      <c r="H81" s="27">
        <v>932654723</v>
      </c>
      <c r="I81" s="26">
        <v>0</v>
      </c>
      <c r="J81" s="26" t="s">
        <v>5516</v>
      </c>
      <c r="K81" s="25" t="s">
        <v>5529</v>
      </c>
      <c r="L81" s="26">
        <v>1.86</v>
      </c>
      <c r="M81" s="26">
        <v>0.54</v>
      </c>
      <c r="N81" s="26">
        <v>6</v>
      </c>
      <c r="O81" s="25" t="s">
        <v>5514</v>
      </c>
    </row>
    <row r="82" spans="1:15" x14ac:dyDescent="0.45">
      <c r="A82" t="str">
        <f>VLOOKUP(B82,[1]тикеры!A:B,2,0)</f>
        <v>MGNZ</v>
      </c>
      <c r="B82" t="s">
        <v>5728</v>
      </c>
      <c r="C82" s="25" t="s">
        <v>5526</v>
      </c>
      <c r="D82" s="25" t="s">
        <v>5521</v>
      </c>
      <c r="E82" s="28">
        <v>2787.43</v>
      </c>
      <c r="F82" s="26">
        <v>96.36</v>
      </c>
      <c r="G82" s="29">
        <v>6998.8</v>
      </c>
      <c r="H82" s="27">
        <v>398272</v>
      </c>
      <c r="I82" s="26">
        <v>0</v>
      </c>
      <c r="J82" s="26" t="s">
        <v>5530</v>
      </c>
      <c r="K82" s="25" t="s">
        <v>5529</v>
      </c>
      <c r="L82" s="26">
        <v>23.86</v>
      </c>
      <c r="M82" s="26">
        <v>0.83</v>
      </c>
      <c r="N82" s="26" t="s">
        <v>5524</v>
      </c>
      <c r="O82" s="25" t="s">
        <v>5514</v>
      </c>
    </row>
    <row r="83" spans="1:15" x14ac:dyDescent="0.45">
      <c r="A83" t="str">
        <f>VLOOKUP(B83,[1]тикеры!A:B,2,0)</f>
        <v>SVAV</v>
      </c>
      <c r="B83" t="s">
        <v>5727</v>
      </c>
      <c r="C83" s="26"/>
      <c r="D83" s="25" t="s">
        <v>5536</v>
      </c>
      <c r="E83" s="28">
        <v>12817.04</v>
      </c>
      <c r="F83" s="26">
        <v>443.07</v>
      </c>
      <c r="G83" s="25">
        <v>374</v>
      </c>
      <c r="H83" s="27">
        <v>34270159</v>
      </c>
      <c r="I83" s="26">
        <v>0</v>
      </c>
      <c r="J83" s="26" t="s">
        <v>5530</v>
      </c>
      <c r="K83" s="25" t="s">
        <v>5529</v>
      </c>
      <c r="L83" s="26">
        <v>155.1</v>
      </c>
      <c r="M83" s="26">
        <v>0.23</v>
      </c>
      <c r="N83" s="26" t="s">
        <v>5524</v>
      </c>
      <c r="O83" s="25" t="s">
        <v>5528</v>
      </c>
    </row>
    <row r="84" spans="1:15" x14ac:dyDescent="0.45">
      <c r="A84" t="str">
        <f>VLOOKUP(B84,[1]тикеры!A:B,2,0)</f>
        <v>STSB</v>
      </c>
      <c r="B84" t="s">
        <v>5726</v>
      </c>
      <c r="C84" s="25" t="s">
        <v>5725</v>
      </c>
      <c r="D84" s="25" t="s">
        <v>5518</v>
      </c>
      <c r="E84" s="28">
        <v>1278.23</v>
      </c>
      <c r="F84" s="26">
        <v>44.19</v>
      </c>
      <c r="G84" s="25">
        <v>1.49</v>
      </c>
      <c r="H84" s="27">
        <v>859074636</v>
      </c>
      <c r="I84" s="26">
        <v>0</v>
      </c>
      <c r="J84" s="26" t="s">
        <v>5516</v>
      </c>
      <c r="K84" s="25" t="s">
        <v>5529</v>
      </c>
      <c r="L84" s="26">
        <v>1.45</v>
      </c>
      <c r="M84" s="26">
        <v>0.12</v>
      </c>
      <c r="N84" s="26">
        <v>8</v>
      </c>
      <c r="O84" s="25" t="s">
        <v>5514</v>
      </c>
    </row>
    <row r="85" spans="1:15" x14ac:dyDescent="0.45">
      <c r="A85" t="str">
        <f>VLOOKUP(B85,[1]тикеры!A:B,2,0)</f>
        <v>SUMZ</v>
      </c>
      <c r="B85" t="s">
        <v>5724</v>
      </c>
      <c r="C85" s="26"/>
      <c r="D85" s="25" t="s">
        <v>5521</v>
      </c>
      <c r="E85" s="28">
        <v>1884.97</v>
      </c>
      <c r="F85" s="26">
        <v>65.16</v>
      </c>
      <c r="G85" s="25">
        <v>186.64</v>
      </c>
      <c r="H85" s="27">
        <v>10099488</v>
      </c>
      <c r="I85" s="26">
        <v>0</v>
      </c>
      <c r="J85" s="26" t="s">
        <v>5530</v>
      </c>
      <c r="K85" s="25" t="s">
        <v>5529</v>
      </c>
      <c r="L85" s="26">
        <v>4.49</v>
      </c>
      <c r="M85" s="26">
        <v>0.18</v>
      </c>
      <c r="N85" s="26" t="s">
        <v>5524</v>
      </c>
      <c r="O85" s="25" t="s">
        <v>5514</v>
      </c>
    </row>
    <row r="86" spans="1:15" x14ac:dyDescent="0.45">
      <c r="A86" t="str">
        <f>VLOOKUP(B86,[1]тикеры!A:B,2,0)</f>
        <v>SNGS</v>
      </c>
      <c r="B86" t="s">
        <v>5723</v>
      </c>
      <c r="C86" s="26"/>
      <c r="D86" s="25" t="s">
        <v>5548</v>
      </c>
      <c r="E86" s="28">
        <v>874608.08</v>
      </c>
      <c r="F86" s="30">
        <v>30234.17</v>
      </c>
      <c r="G86" s="25">
        <v>24.48</v>
      </c>
      <c r="H86" s="27">
        <v>35725994705</v>
      </c>
      <c r="I86" s="26" t="s">
        <v>5661</v>
      </c>
      <c r="J86" s="26" t="s">
        <v>5530</v>
      </c>
      <c r="K86" s="25" t="s">
        <v>5529</v>
      </c>
      <c r="L86" s="30">
        <v>6223.87</v>
      </c>
      <c r="M86" s="26">
        <v>1.41</v>
      </c>
      <c r="N86" s="26">
        <v>7</v>
      </c>
      <c r="O86" s="25" t="s">
        <v>5722</v>
      </c>
    </row>
    <row r="87" spans="1:15" x14ac:dyDescent="0.45">
      <c r="A87" t="str">
        <f>VLOOKUP(B87,[1]тикеры!A:B,2,0)</f>
        <v>SKRN</v>
      </c>
      <c r="B87" t="s">
        <v>5721</v>
      </c>
      <c r="C87" s="25" t="s">
        <v>5720</v>
      </c>
      <c r="D87" s="25" t="s">
        <v>5678</v>
      </c>
      <c r="E87" s="28">
        <v>40922.730000000003</v>
      </c>
      <c r="F87" s="30">
        <v>1414.65</v>
      </c>
      <c r="G87" s="25">
        <v>4.9000000000000004</v>
      </c>
      <c r="H87" s="27">
        <v>8349873575</v>
      </c>
      <c r="I87" s="26" t="s">
        <v>5719</v>
      </c>
      <c r="J87" s="26" t="s">
        <v>5530</v>
      </c>
      <c r="K87" s="25" t="s">
        <v>5529</v>
      </c>
      <c r="L87" s="26">
        <v>9.26</v>
      </c>
      <c r="M87" s="26">
        <v>4.2300000000000004</v>
      </c>
      <c r="N87" s="26">
        <v>13</v>
      </c>
      <c r="O87" s="25" t="s">
        <v>5514</v>
      </c>
    </row>
    <row r="88" spans="1:15" x14ac:dyDescent="0.45">
      <c r="A88" t="str">
        <f>VLOOKUP(B88,[1]тикеры!A:B,2,0)</f>
        <v>SEMZ</v>
      </c>
      <c r="B88" t="s">
        <v>5718</v>
      </c>
      <c r="C88" s="26"/>
      <c r="D88" s="25" t="s">
        <v>5717</v>
      </c>
      <c r="E88" s="28">
        <v>2786.92</v>
      </c>
      <c r="F88" s="26">
        <v>96.34</v>
      </c>
      <c r="G88" s="25">
        <v>123.49</v>
      </c>
      <c r="H88" s="27">
        <v>22568000</v>
      </c>
      <c r="I88" s="26">
        <v>0</v>
      </c>
      <c r="J88" s="26" t="s">
        <v>5530</v>
      </c>
      <c r="K88" s="25" t="s">
        <v>5529</v>
      </c>
      <c r="L88" s="26">
        <v>3.03</v>
      </c>
      <c r="M88" s="26">
        <v>8.4</v>
      </c>
      <c r="N88" s="27">
        <v>2407</v>
      </c>
      <c r="O88" s="25" t="s">
        <v>5514</v>
      </c>
    </row>
    <row r="89" spans="1:15" x14ac:dyDescent="0.45">
      <c r="A89" t="str">
        <f>VLOOKUP(B89,[1]тикеры!A:B,2,0)</f>
        <v>TAMZ</v>
      </c>
      <c r="B89" t="s">
        <v>5716</v>
      </c>
      <c r="C89" s="25" t="s">
        <v>5550</v>
      </c>
      <c r="D89" s="25" t="s">
        <v>5525</v>
      </c>
      <c r="E89" s="28">
        <v>9411.06</v>
      </c>
      <c r="F89" s="26">
        <v>325.33</v>
      </c>
      <c r="G89" s="25">
        <v>18.5</v>
      </c>
      <c r="H89" s="27">
        <v>508706000</v>
      </c>
      <c r="I89" s="26">
        <v>0</v>
      </c>
      <c r="J89" s="26" t="s">
        <v>5530</v>
      </c>
      <c r="K89" s="25" t="s">
        <v>5529</v>
      </c>
      <c r="L89" s="26">
        <v>0.83</v>
      </c>
      <c r="M89" s="26">
        <v>0.42</v>
      </c>
      <c r="N89" s="27">
        <v>5258</v>
      </c>
      <c r="O89" s="25" t="s">
        <v>5514</v>
      </c>
    </row>
    <row r="90" spans="1:15" x14ac:dyDescent="0.45">
      <c r="A90" t="str">
        <f>VLOOKUP(B90,[1]тикеры!A:B,2,0)</f>
        <v>TATN</v>
      </c>
      <c r="B90" t="s">
        <v>5715</v>
      </c>
      <c r="C90" s="26"/>
      <c r="D90" s="25" t="s">
        <v>5548</v>
      </c>
      <c r="E90" s="28">
        <v>349875.94</v>
      </c>
      <c r="F90" s="30">
        <v>12094.8</v>
      </c>
      <c r="G90" s="25">
        <v>160.59</v>
      </c>
      <c r="H90" s="27">
        <v>2178690700</v>
      </c>
      <c r="I90" s="26" t="s">
        <v>2504</v>
      </c>
      <c r="J90" s="26" t="s">
        <v>5530</v>
      </c>
      <c r="K90" s="25" t="s">
        <v>5529</v>
      </c>
      <c r="L90" s="30">
        <v>2118.4299999999998</v>
      </c>
      <c r="M90" s="26">
        <v>0.75</v>
      </c>
      <c r="N90" s="26">
        <v>7</v>
      </c>
      <c r="O90" s="25" t="s">
        <v>5546</v>
      </c>
    </row>
    <row r="91" spans="1:15" x14ac:dyDescent="0.45">
      <c r="A91" t="str">
        <f>VLOOKUP(B91,[1]тикеры!A:B,2,0)</f>
        <v>TTLK</v>
      </c>
      <c r="B91" t="s">
        <v>5714</v>
      </c>
      <c r="C91" s="25" t="s">
        <v>5597</v>
      </c>
      <c r="D91" s="25" t="s">
        <v>5607</v>
      </c>
      <c r="E91" s="28">
        <v>4533.1499999999996</v>
      </c>
      <c r="F91" s="26">
        <v>156.71</v>
      </c>
      <c r="G91" s="25">
        <v>0.22</v>
      </c>
      <c r="H91" s="27">
        <v>20843976400</v>
      </c>
      <c r="I91" s="26" t="s">
        <v>5713</v>
      </c>
      <c r="J91" s="26" t="s">
        <v>5530</v>
      </c>
      <c r="K91" s="25" t="s">
        <v>5529</v>
      </c>
      <c r="L91" s="26">
        <v>17.579999999999998</v>
      </c>
      <c r="M91" s="26">
        <v>0.76</v>
      </c>
      <c r="N91" s="26">
        <v>6</v>
      </c>
      <c r="O91" s="25" t="s">
        <v>5528</v>
      </c>
    </row>
    <row r="92" spans="1:15" x14ac:dyDescent="0.45">
      <c r="A92" t="str">
        <f>VLOOKUP(B92,[1]тикеры!A:B,2,0)</f>
        <v>GUMM</v>
      </c>
      <c r="B92" t="s">
        <v>5712</v>
      </c>
      <c r="C92" s="25" t="s">
        <v>5581</v>
      </c>
      <c r="D92" s="25" t="s">
        <v>5691</v>
      </c>
      <c r="E92" s="28">
        <v>2274.6</v>
      </c>
      <c r="F92" s="26">
        <v>78.63</v>
      </c>
      <c r="G92" s="25">
        <v>37.909999999999997</v>
      </c>
      <c r="H92" s="27">
        <v>60000000</v>
      </c>
      <c r="I92" s="26">
        <v>0</v>
      </c>
      <c r="J92" s="26" t="s">
        <v>5530</v>
      </c>
      <c r="K92" s="25" t="s">
        <v>5529</v>
      </c>
      <c r="L92" s="26">
        <v>7.97</v>
      </c>
      <c r="M92" s="26">
        <v>0.79</v>
      </c>
      <c r="N92" s="26">
        <v>5</v>
      </c>
      <c r="O92" s="25" t="s">
        <v>5514</v>
      </c>
    </row>
    <row r="93" spans="1:15" x14ac:dyDescent="0.45">
      <c r="A93" t="str">
        <f>VLOOKUP(B93,[1]тикеры!A:B,2,0)</f>
        <v>TZUM</v>
      </c>
      <c r="B93" t="s">
        <v>5711</v>
      </c>
      <c r="C93" s="25" t="s">
        <v>5581</v>
      </c>
      <c r="D93" s="25" t="s">
        <v>5691</v>
      </c>
      <c r="E93" s="28">
        <v>3272.41</v>
      </c>
      <c r="F93" s="26">
        <v>113.12</v>
      </c>
      <c r="G93" s="25">
        <v>36.5</v>
      </c>
      <c r="H93" s="27">
        <v>89657500</v>
      </c>
      <c r="I93" s="26">
        <v>0</v>
      </c>
      <c r="J93" s="26" t="s">
        <v>5530</v>
      </c>
      <c r="K93" s="25" t="s">
        <v>5529</v>
      </c>
      <c r="L93" s="26">
        <v>3.83</v>
      </c>
      <c r="M93" s="26">
        <v>0.37</v>
      </c>
      <c r="N93" s="26">
        <v>22</v>
      </c>
      <c r="O93" s="25" t="s">
        <v>5514</v>
      </c>
    </row>
    <row r="94" spans="1:15" x14ac:dyDescent="0.45">
      <c r="A94" t="str">
        <f>VLOOKUP(B94,[1]тикеры!A:B,2,0)</f>
        <v>TORS</v>
      </c>
      <c r="B94" t="s">
        <v>5710</v>
      </c>
      <c r="C94" s="25" t="s">
        <v>5709</v>
      </c>
      <c r="D94" s="25" t="s">
        <v>5518</v>
      </c>
      <c r="E94" s="28">
        <v>1429.57</v>
      </c>
      <c r="F94" s="26">
        <v>49.42</v>
      </c>
      <c r="G94" s="25">
        <v>0.37</v>
      </c>
      <c r="H94" s="27">
        <v>3819315580</v>
      </c>
      <c r="I94" s="26" t="s">
        <v>5708</v>
      </c>
      <c r="J94" s="26" t="s">
        <v>5530</v>
      </c>
      <c r="K94" s="25" t="s">
        <v>5529</v>
      </c>
      <c r="L94" s="26">
        <v>0.99</v>
      </c>
      <c r="M94" s="26">
        <v>0.25</v>
      </c>
      <c r="N94" s="26">
        <v>7</v>
      </c>
      <c r="O94" s="25" t="s">
        <v>5514</v>
      </c>
    </row>
    <row r="95" spans="1:15" x14ac:dyDescent="0.45">
      <c r="A95" t="str">
        <f>VLOOKUP(B95,[1]тикеры!A:B,2,0)</f>
        <v>TRCN</v>
      </c>
      <c r="B95" t="s">
        <v>5707</v>
      </c>
      <c r="C95" s="26"/>
      <c r="D95" s="25" t="s">
        <v>5544</v>
      </c>
      <c r="E95" s="28">
        <v>44089.52</v>
      </c>
      <c r="F95" s="30">
        <v>1524.12</v>
      </c>
      <c r="G95" s="29">
        <v>3173.1</v>
      </c>
      <c r="H95" s="27">
        <v>13894778</v>
      </c>
      <c r="I95" s="26" t="s">
        <v>5706</v>
      </c>
      <c r="J95" s="26" t="s">
        <v>5530</v>
      </c>
      <c r="K95" s="25" t="s">
        <v>5529</v>
      </c>
      <c r="L95" s="26">
        <v>9.24</v>
      </c>
      <c r="M95" s="26">
        <v>1.93</v>
      </c>
      <c r="N95" s="26">
        <v>48</v>
      </c>
      <c r="O95" s="25" t="s">
        <v>5528</v>
      </c>
    </row>
    <row r="96" spans="1:15" x14ac:dyDescent="0.45">
      <c r="A96" t="str">
        <f>VLOOKUP(B96,[1]тикеры!A:B,2,0)</f>
        <v>TCBN</v>
      </c>
      <c r="B96" t="s">
        <v>5705</v>
      </c>
      <c r="C96" s="26"/>
      <c r="D96" s="25" t="s">
        <v>5568</v>
      </c>
      <c r="E96" s="28">
        <v>52294.59</v>
      </c>
      <c r="F96" s="30">
        <v>1807.76</v>
      </c>
      <c r="G96" s="25">
        <v>22.87</v>
      </c>
      <c r="H96" s="27">
        <v>2286602112</v>
      </c>
      <c r="I96" s="26">
        <v>0</v>
      </c>
      <c r="J96" s="26" t="s">
        <v>5530</v>
      </c>
      <c r="K96" s="25" t="s">
        <v>5529</v>
      </c>
      <c r="L96" s="26">
        <v>20.34</v>
      </c>
      <c r="M96" s="26">
        <v>1.41</v>
      </c>
      <c r="N96" s="26">
        <v>7</v>
      </c>
      <c r="O96" s="25" t="s">
        <v>5528</v>
      </c>
    </row>
    <row r="97" spans="1:15" x14ac:dyDescent="0.45">
      <c r="A97" t="str">
        <f>VLOOKUP(B97,[1]тикеры!A:B,2,0)</f>
        <v>UAZA</v>
      </c>
      <c r="B97" t="s">
        <v>5704</v>
      </c>
      <c r="C97" s="25" t="s">
        <v>5703</v>
      </c>
      <c r="D97" s="25" t="s">
        <v>5536</v>
      </c>
      <c r="E97" s="28">
        <v>12518.75</v>
      </c>
      <c r="F97" s="26">
        <v>432.76</v>
      </c>
      <c r="G97" s="25">
        <v>3.36</v>
      </c>
      <c r="H97" s="27">
        <v>3725819763</v>
      </c>
      <c r="I97" s="26">
        <v>0</v>
      </c>
      <c r="J97" s="26" t="s">
        <v>5530</v>
      </c>
      <c r="K97" s="25" t="s">
        <v>5529</v>
      </c>
      <c r="L97" s="26">
        <v>4.05</v>
      </c>
      <c r="M97" s="26">
        <v>0.6</v>
      </c>
      <c r="N97" s="26">
        <v>9</v>
      </c>
      <c r="O97" s="25" t="s">
        <v>5514</v>
      </c>
    </row>
    <row r="98" spans="1:15" x14ac:dyDescent="0.45">
      <c r="A98" t="str">
        <f>VLOOKUP(B98,[1]тикеры!A:B,2,0)</f>
        <v>URKA</v>
      </c>
      <c r="B98" t="s">
        <v>5702</v>
      </c>
      <c r="C98" s="25" t="s">
        <v>5526</v>
      </c>
      <c r="D98" s="25" t="s">
        <v>5538</v>
      </c>
      <c r="E98" s="28">
        <v>884818.87</v>
      </c>
      <c r="F98" s="30">
        <v>30587.15</v>
      </c>
      <c r="G98" s="25">
        <v>285.92</v>
      </c>
      <c r="H98" s="27">
        <v>3094637905</v>
      </c>
      <c r="I98" s="26" t="s">
        <v>5701</v>
      </c>
      <c r="J98" s="26" t="s">
        <v>5530</v>
      </c>
      <c r="K98" s="25" t="s">
        <v>5529</v>
      </c>
      <c r="L98" s="30">
        <v>6236.5</v>
      </c>
      <c r="M98" s="26">
        <v>17.149999999999999</v>
      </c>
      <c r="N98" s="26">
        <v>53</v>
      </c>
      <c r="O98" s="25" t="s">
        <v>5528</v>
      </c>
    </row>
    <row r="99" spans="1:15" x14ac:dyDescent="0.45">
      <c r="A99" t="str">
        <f>VLOOKUP(B99,[1]тикеры!A:B,2,0)</f>
        <v>UUAZ</v>
      </c>
      <c r="B99" t="s">
        <v>5700</v>
      </c>
      <c r="C99" s="25" t="s">
        <v>5649</v>
      </c>
      <c r="D99" s="25" t="s">
        <v>5536</v>
      </c>
      <c r="E99" s="28">
        <v>13598.46</v>
      </c>
      <c r="F99" s="26">
        <v>470.08</v>
      </c>
      <c r="G99" s="25">
        <v>50.88</v>
      </c>
      <c r="H99" s="27">
        <v>267265350</v>
      </c>
      <c r="I99" s="26" t="s">
        <v>5699</v>
      </c>
      <c r="J99" s="26" t="s">
        <v>5530</v>
      </c>
      <c r="K99" s="25" t="s">
        <v>5529</v>
      </c>
      <c r="L99" s="26">
        <v>32.47</v>
      </c>
      <c r="M99" s="26">
        <v>0.76</v>
      </c>
      <c r="N99" s="26">
        <v>3</v>
      </c>
      <c r="O99" s="25" t="s">
        <v>5514</v>
      </c>
    </row>
    <row r="100" spans="1:15" x14ac:dyDescent="0.45">
      <c r="A100" t="str">
        <f>VLOOKUP(B100,[1]тикеры!A:B,2,0)</f>
        <v>PHST</v>
      </c>
      <c r="B100" t="s">
        <v>5698</v>
      </c>
      <c r="C100" s="26"/>
      <c r="D100" s="25" t="s">
        <v>5697</v>
      </c>
      <c r="E100" s="28">
        <v>80286.61</v>
      </c>
      <c r="F100" s="30">
        <v>2775.41</v>
      </c>
      <c r="G100" s="29">
        <v>2124.4</v>
      </c>
      <c r="H100" s="27">
        <v>37792603</v>
      </c>
      <c r="I100" s="26">
        <v>0</v>
      </c>
      <c r="J100" s="26" t="s">
        <v>5530</v>
      </c>
      <c r="K100" s="25" t="s">
        <v>5529</v>
      </c>
      <c r="L100" s="26">
        <v>58.39</v>
      </c>
      <c r="M100" s="26">
        <v>2.7</v>
      </c>
      <c r="N100" s="26">
        <v>11</v>
      </c>
      <c r="O100" s="25" t="s">
        <v>5528</v>
      </c>
    </row>
    <row r="101" spans="1:15" x14ac:dyDescent="0.45">
      <c r="A101" t="e">
        <f>VLOOKUP(B101,[1]тикеры!A:B,2,0)</f>
        <v>#N/A</v>
      </c>
      <c r="B101" t="s">
        <v>5696</v>
      </c>
      <c r="C101" s="26"/>
      <c r="D101" s="25" t="s">
        <v>5695</v>
      </c>
      <c r="E101" s="28">
        <v>2788.31</v>
      </c>
      <c r="F101" s="26">
        <v>96.39</v>
      </c>
      <c r="G101" s="25">
        <v>26.67</v>
      </c>
      <c r="H101" s="27">
        <v>104564931</v>
      </c>
      <c r="I101" s="26" t="s">
        <v>5603</v>
      </c>
      <c r="J101" s="26" t="s">
        <v>5516</v>
      </c>
      <c r="K101" s="25" t="s">
        <v>5529</v>
      </c>
      <c r="L101" s="26">
        <v>1.68</v>
      </c>
      <c r="M101" s="26">
        <v>2.69</v>
      </c>
      <c r="N101" s="26" t="s">
        <v>5524</v>
      </c>
      <c r="O101" s="25" t="s">
        <v>5514</v>
      </c>
    </row>
    <row r="102" spans="1:15" x14ac:dyDescent="0.45">
      <c r="A102" t="str">
        <f>VLOOKUP(B102,[1]тикеры!A:B,2,0)</f>
        <v>TGKJ</v>
      </c>
      <c r="B102" t="s">
        <v>5694</v>
      </c>
      <c r="C102" s="26"/>
      <c r="D102" s="25" t="s">
        <v>5518</v>
      </c>
      <c r="E102" s="28">
        <v>31264.31</v>
      </c>
      <c r="F102" s="30">
        <v>1080.77</v>
      </c>
      <c r="G102" s="25">
        <v>35.51</v>
      </c>
      <c r="H102" s="27">
        <v>880387078</v>
      </c>
      <c r="I102" s="26">
        <v>0</v>
      </c>
      <c r="J102" s="26" t="s">
        <v>5530</v>
      </c>
      <c r="K102" s="25" t="s">
        <v>5529</v>
      </c>
      <c r="L102" s="26">
        <v>9.76</v>
      </c>
      <c r="M102" s="26">
        <v>1.1299999999999999</v>
      </c>
      <c r="N102" s="26">
        <v>24</v>
      </c>
      <c r="O102" s="25" t="s">
        <v>5514</v>
      </c>
    </row>
    <row r="103" spans="1:15" x14ac:dyDescent="0.45">
      <c r="A103" t="str">
        <f>VLOOKUP(B103,[1]тикеры!A:B,2,0)</f>
        <v>PHOR</v>
      </c>
      <c r="B103" t="s">
        <v>5693</v>
      </c>
      <c r="C103" s="26"/>
      <c r="D103" s="25" t="s">
        <v>5538</v>
      </c>
      <c r="E103" s="28">
        <v>116006.78</v>
      </c>
      <c r="F103" s="30">
        <v>4010.22</v>
      </c>
      <c r="G103" s="31">
        <v>10895</v>
      </c>
      <c r="H103" s="27">
        <v>10647708</v>
      </c>
      <c r="I103" s="26">
        <v>2097</v>
      </c>
      <c r="J103" s="26" t="s">
        <v>5530</v>
      </c>
      <c r="K103" s="25" t="s">
        <v>5529</v>
      </c>
      <c r="L103" s="26">
        <v>2.66</v>
      </c>
      <c r="M103" s="26">
        <v>1.51</v>
      </c>
      <c r="N103" s="26">
        <v>11</v>
      </c>
      <c r="O103" s="25" t="s">
        <v>5528</v>
      </c>
    </row>
    <row r="104" spans="1:15" x14ac:dyDescent="0.45">
      <c r="A104" t="str">
        <f>VLOOKUP(B104,[1]тикеры!A:B,2,0)</f>
        <v>WTCM</v>
      </c>
      <c r="B104" t="s">
        <v>5692</v>
      </c>
      <c r="C104" s="25" t="s">
        <v>5581</v>
      </c>
      <c r="D104" s="25" t="s">
        <v>5691</v>
      </c>
      <c r="E104" s="28">
        <v>13672.88</v>
      </c>
      <c r="F104" s="26">
        <v>472.66</v>
      </c>
      <c r="G104" s="25">
        <v>12.63</v>
      </c>
      <c r="H104" s="27">
        <v>1083000000</v>
      </c>
      <c r="I104" s="26" t="s">
        <v>5690</v>
      </c>
      <c r="J104" s="26" t="s">
        <v>5530</v>
      </c>
      <c r="K104" s="25" t="s">
        <v>5529</v>
      </c>
      <c r="L104" s="26">
        <v>5.45</v>
      </c>
      <c r="M104" s="26">
        <v>3.31</v>
      </c>
      <c r="N104" s="26">
        <v>13</v>
      </c>
      <c r="O104" s="25" t="s">
        <v>5514</v>
      </c>
    </row>
    <row r="105" spans="1:15" x14ac:dyDescent="0.45">
      <c r="A105" t="str">
        <f>VLOOKUP(B105,[1]тикеры!A:B,2,0)</f>
        <v>CNTL</v>
      </c>
      <c r="B105" t="s">
        <v>5689</v>
      </c>
      <c r="C105" s="25" t="s">
        <v>5581</v>
      </c>
      <c r="D105" s="25" t="s">
        <v>5607</v>
      </c>
      <c r="E105" s="28">
        <v>5447.95</v>
      </c>
      <c r="F105" s="26">
        <v>188.33</v>
      </c>
      <c r="G105" s="25">
        <v>32.79</v>
      </c>
      <c r="H105" s="27">
        <v>166167000</v>
      </c>
      <c r="I105" s="26" t="s">
        <v>5688</v>
      </c>
      <c r="J105" s="26" t="s">
        <v>5530</v>
      </c>
      <c r="K105" s="25" t="s">
        <v>5529</v>
      </c>
      <c r="L105" s="26">
        <v>19.91</v>
      </c>
      <c r="M105" s="26">
        <v>1.49</v>
      </c>
      <c r="N105" s="26">
        <v>20</v>
      </c>
      <c r="O105" s="25" t="s">
        <v>5514</v>
      </c>
    </row>
    <row r="106" spans="1:15" x14ac:dyDescent="0.45">
      <c r="A106" t="str">
        <f>VLOOKUP(B106,[1]тикеры!A:B,2,0)</f>
        <v>CHMK</v>
      </c>
      <c r="B106" t="s">
        <v>5687</v>
      </c>
      <c r="C106" s="25" t="s">
        <v>5531</v>
      </c>
      <c r="D106" s="25" t="s">
        <v>5525</v>
      </c>
      <c r="E106" s="28">
        <v>18538.599999999999</v>
      </c>
      <c r="F106" s="26">
        <v>640.86</v>
      </c>
      <c r="G106" s="31">
        <v>5863</v>
      </c>
      <c r="H106" s="27">
        <v>3161965</v>
      </c>
      <c r="I106" s="26">
        <v>0</v>
      </c>
      <c r="J106" s="26" t="s">
        <v>5530</v>
      </c>
      <c r="K106" s="25" t="s">
        <v>5529</v>
      </c>
      <c r="L106" s="26">
        <v>91.57</v>
      </c>
      <c r="M106" s="26">
        <v>0.2</v>
      </c>
      <c r="N106" s="26" t="s">
        <v>5524</v>
      </c>
      <c r="O106" s="25" t="s">
        <v>5514</v>
      </c>
    </row>
    <row r="107" spans="1:15" x14ac:dyDescent="0.45">
      <c r="A107" t="str">
        <f>VLOOKUP(B107,[1]тикеры!A:B,2,0)</f>
        <v>CHZN</v>
      </c>
      <c r="B107" t="s">
        <v>5686</v>
      </c>
      <c r="C107" s="25" t="s">
        <v>5531</v>
      </c>
      <c r="D107" s="25" t="s">
        <v>5521</v>
      </c>
      <c r="E107" s="28">
        <v>5759.35</v>
      </c>
      <c r="F107" s="26">
        <v>199.09</v>
      </c>
      <c r="G107" s="25">
        <v>106.27</v>
      </c>
      <c r="H107" s="27">
        <v>54195410</v>
      </c>
      <c r="I107" s="26">
        <v>0</v>
      </c>
      <c r="J107" s="26" t="s">
        <v>5530</v>
      </c>
      <c r="K107" s="25" t="s">
        <v>5529</v>
      </c>
      <c r="L107" s="26">
        <v>29.39</v>
      </c>
      <c r="M107" s="26">
        <v>0.61</v>
      </c>
      <c r="N107" s="26">
        <v>4</v>
      </c>
      <c r="O107" s="25" t="s">
        <v>5514</v>
      </c>
    </row>
    <row r="108" spans="1:15" x14ac:dyDescent="0.45">
      <c r="A108" t="str">
        <f>VLOOKUP(B108,[1]тикеры!A:B,2,0)</f>
        <v>CLSB</v>
      </c>
      <c r="B108" t="s">
        <v>5685</v>
      </c>
      <c r="C108" s="25" t="s">
        <v>5531</v>
      </c>
      <c r="D108" s="25" t="s">
        <v>5518</v>
      </c>
      <c r="E108" s="28">
        <v>1980.84</v>
      </c>
      <c r="F108" s="26">
        <v>68.48</v>
      </c>
      <c r="G108" s="25">
        <v>0.28999999999999998</v>
      </c>
      <c r="H108" s="27">
        <v>6894914573</v>
      </c>
      <c r="I108" s="26">
        <v>0</v>
      </c>
      <c r="J108" s="26" t="s">
        <v>5530</v>
      </c>
      <c r="K108" s="25" t="s">
        <v>5529</v>
      </c>
      <c r="L108" s="26">
        <v>7.12</v>
      </c>
      <c r="M108" s="26">
        <v>0.06</v>
      </c>
      <c r="N108" s="26">
        <v>2</v>
      </c>
      <c r="O108" s="25" t="s">
        <v>5514</v>
      </c>
    </row>
    <row r="109" spans="1:15" x14ac:dyDescent="0.45">
      <c r="A109" t="str">
        <f>VLOOKUP(B109,[1]тикеры!A:B,2,0)</f>
        <v>CHKZ</v>
      </c>
      <c r="B109" t="s">
        <v>5684</v>
      </c>
      <c r="C109" s="25" t="s">
        <v>5531</v>
      </c>
      <c r="D109" s="25" t="s">
        <v>5525</v>
      </c>
      <c r="E109" s="28">
        <v>1521.54</v>
      </c>
      <c r="F109" s="26">
        <v>52.6</v>
      </c>
      <c r="G109" s="29">
        <v>2534.9899999999998</v>
      </c>
      <c r="H109" s="27">
        <v>600216</v>
      </c>
      <c r="I109" s="26">
        <v>0</v>
      </c>
      <c r="J109" s="26" t="s">
        <v>5516</v>
      </c>
      <c r="K109" s="25" t="s">
        <v>5529</v>
      </c>
      <c r="L109" s="26">
        <v>3.7</v>
      </c>
      <c r="M109" s="26">
        <v>0.45</v>
      </c>
      <c r="N109" s="26">
        <v>8</v>
      </c>
      <c r="O109" s="25" t="s">
        <v>5514</v>
      </c>
    </row>
    <row r="110" spans="1:15" x14ac:dyDescent="0.45">
      <c r="A110" t="s">
        <v>53</v>
      </c>
      <c r="B110" t="s">
        <v>5683</v>
      </c>
      <c r="C110" s="26"/>
      <c r="D110" s="25" t="s">
        <v>5518</v>
      </c>
      <c r="E110" s="28">
        <v>145661.43</v>
      </c>
      <c r="F110" s="30">
        <v>5035.34</v>
      </c>
      <c r="G110" s="25">
        <v>2.31</v>
      </c>
      <c r="H110" s="27">
        <v>63048706145</v>
      </c>
      <c r="I110" s="26">
        <v>0</v>
      </c>
      <c r="J110" s="26" t="s">
        <v>5530</v>
      </c>
      <c r="K110" s="25" t="s">
        <v>5529</v>
      </c>
      <c r="L110" s="26">
        <v>416.19</v>
      </c>
      <c r="M110" s="26">
        <v>2.89</v>
      </c>
      <c r="N110" s="26">
        <v>14</v>
      </c>
      <c r="O110" s="25" t="s">
        <v>5528</v>
      </c>
    </row>
    <row r="111" spans="1:15" x14ac:dyDescent="0.45">
      <c r="A111" t="str">
        <f>VLOOKUP(B111,[1]тикеры!A:B,2,0)</f>
        <v>OGKE</v>
      </c>
      <c r="B111" t="s">
        <v>5682</v>
      </c>
      <c r="C111" s="26"/>
      <c r="D111" s="25" t="s">
        <v>5518</v>
      </c>
      <c r="E111" s="28">
        <v>75639.27</v>
      </c>
      <c r="F111" s="30">
        <v>2614.7600000000002</v>
      </c>
      <c r="G111" s="25">
        <v>2.14</v>
      </c>
      <c r="H111" s="27">
        <v>35371898370</v>
      </c>
      <c r="I111" s="26">
        <v>0</v>
      </c>
      <c r="J111" s="26" t="s">
        <v>5530</v>
      </c>
      <c r="K111" s="25" t="s">
        <v>5529</v>
      </c>
      <c r="L111" s="26">
        <v>127.31</v>
      </c>
      <c r="M111" s="26">
        <v>1.44</v>
      </c>
      <c r="N111" s="26">
        <v>20</v>
      </c>
      <c r="O111" s="25" t="s">
        <v>5528</v>
      </c>
    </row>
    <row r="112" spans="1:15" x14ac:dyDescent="0.45">
      <c r="A112" t="str">
        <f>VLOOKUP(B112,[1]тикеры!A:B,2,0)</f>
        <v>RTSB</v>
      </c>
      <c r="B112" t="s">
        <v>5681</v>
      </c>
      <c r="C112" s="25" t="s">
        <v>5550</v>
      </c>
      <c r="D112" s="25" t="s">
        <v>5518</v>
      </c>
      <c r="E112" s="28">
        <v>1191.53</v>
      </c>
      <c r="F112" s="26">
        <v>41.19</v>
      </c>
      <c r="G112" s="25">
        <v>0.38</v>
      </c>
      <c r="H112" s="27">
        <v>3128764676</v>
      </c>
      <c r="I112" s="26" t="s">
        <v>5680</v>
      </c>
      <c r="J112" s="26" t="s">
        <v>5530</v>
      </c>
      <c r="K112" s="25" t="s">
        <v>5529</v>
      </c>
      <c r="L112" s="26">
        <v>12.85</v>
      </c>
      <c r="M112" s="26">
        <v>0.08</v>
      </c>
      <c r="N112" s="26">
        <v>6</v>
      </c>
      <c r="O112" s="25" t="s">
        <v>5514</v>
      </c>
    </row>
    <row r="113" spans="1:15" x14ac:dyDescent="0.45">
      <c r="A113" t="str">
        <f>VLOOKUP(B113,[1]тикеры!A:B,2,0)</f>
        <v>UKUZ</v>
      </c>
      <c r="B113" t="s">
        <v>5679</v>
      </c>
      <c r="C113" s="25" t="s">
        <v>5611</v>
      </c>
      <c r="D113" s="25" t="s">
        <v>5678</v>
      </c>
      <c r="E113" s="28">
        <v>50296.53</v>
      </c>
      <c r="F113" s="30">
        <v>1738.69</v>
      </c>
      <c r="G113" s="29">
        <v>1392.9</v>
      </c>
      <c r="H113" s="27">
        <v>36109217</v>
      </c>
      <c r="I113" s="26">
        <v>0</v>
      </c>
      <c r="J113" s="26" t="s">
        <v>5530</v>
      </c>
      <c r="K113" s="25" t="s">
        <v>5529</v>
      </c>
      <c r="L113" s="26">
        <v>38.18</v>
      </c>
      <c r="M113" s="26">
        <v>1.44</v>
      </c>
      <c r="N113" s="26">
        <v>5</v>
      </c>
      <c r="O113" s="25" t="s">
        <v>5514</v>
      </c>
    </row>
    <row r="114" spans="1:15" x14ac:dyDescent="0.45">
      <c r="A114" t="str">
        <f>VLOOKUP(B114,[1]тикеры!A:B,2,0)</f>
        <v>MSRS</v>
      </c>
      <c r="B114" t="s">
        <v>5677</v>
      </c>
      <c r="C114" s="26"/>
      <c r="D114" s="25" t="s">
        <v>5518</v>
      </c>
      <c r="E114" s="28">
        <v>77200.740000000005</v>
      </c>
      <c r="F114" s="30">
        <v>2668.74</v>
      </c>
      <c r="G114" s="25">
        <v>1.59</v>
      </c>
      <c r="H114" s="27">
        <v>48707091574</v>
      </c>
      <c r="I114" s="26" t="s">
        <v>5676</v>
      </c>
      <c r="J114" s="26" t="s">
        <v>5530</v>
      </c>
      <c r="K114" s="25" t="s">
        <v>5529</v>
      </c>
      <c r="L114" s="26">
        <v>166.21</v>
      </c>
      <c r="M114" s="26">
        <v>0.69</v>
      </c>
      <c r="N114" s="26">
        <v>4</v>
      </c>
      <c r="O114" s="25" t="s">
        <v>5528</v>
      </c>
    </row>
    <row r="115" spans="1:15" x14ac:dyDescent="0.45">
      <c r="A115" t="s">
        <v>289</v>
      </c>
      <c r="B115" t="s">
        <v>5675</v>
      </c>
      <c r="C115" s="26"/>
      <c r="D115" s="25" t="s">
        <v>5544</v>
      </c>
      <c r="E115" s="28">
        <v>27092.3</v>
      </c>
      <c r="F115" s="26">
        <v>936.55</v>
      </c>
      <c r="G115" s="25">
        <v>176.1</v>
      </c>
      <c r="H115" s="27">
        <v>153846100</v>
      </c>
      <c r="I115" s="26" t="s">
        <v>233</v>
      </c>
      <c r="J115" s="26" t="s">
        <v>5530</v>
      </c>
      <c r="K115" s="25" t="s">
        <v>5529</v>
      </c>
      <c r="L115" s="26">
        <v>9.42</v>
      </c>
      <c r="M115" s="26">
        <v>0.45</v>
      </c>
      <c r="N115" s="26">
        <v>47</v>
      </c>
      <c r="O115" s="25" t="s">
        <v>5514</v>
      </c>
    </row>
    <row r="116" spans="1:15" x14ac:dyDescent="0.45">
      <c r="A116" t="str">
        <f>VLOOKUP(B116,[1]тикеры!A:B,2,0)</f>
        <v>UTAR</v>
      </c>
      <c r="B116" t="s">
        <v>5674</v>
      </c>
      <c r="C116" s="25" t="s">
        <v>5647</v>
      </c>
      <c r="D116" s="25" t="s">
        <v>5544</v>
      </c>
      <c r="E116" s="28">
        <v>7945.27</v>
      </c>
      <c r="F116" s="26">
        <v>274.66000000000003</v>
      </c>
      <c r="G116" s="25">
        <v>13.77</v>
      </c>
      <c r="H116" s="27">
        <v>577208000</v>
      </c>
      <c r="I116" s="26" t="s">
        <v>5564</v>
      </c>
      <c r="J116" s="26" t="s">
        <v>5530</v>
      </c>
      <c r="K116" s="25" t="s">
        <v>5529</v>
      </c>
      <c r="L116" s="26">
        <v>16.760000000000002</v>
      </c>
      <c r="M116" s="26">
        <v>0.18</v>
      </c>
      <c r="N116" s="26">
        <v>20</v>
      </c>
      <c r="O116" s="25" t="s">
        <v>5528</v>
      </c>
    </row>
    <row r="117" spans="1:15" x14ac:dyDescent="0.45">
      <c r="A117" t="str">
        <f>VLOOKUP(B117,[1]тикеры!A:B,2,0)</f>
        <v>YKEN</v>
      </c>
      <c r="B117" t="s">
        <v>5673</v>
      </c>
      <c r="C117" s="25" t="s">
        <v>5668</v>
      </c>
      <c r="D117" s="25" t="s">
        <v>5518</v>
      </c>
      <c r="E117" s="28">
        <v>3627.4</v>
      </c>
      <c r="F117" s="26">
        <v>125.4</v>
      </c>
      <c r="G117" s="25">
        <v>0.46</v>
      </c>
      <c r="H117" s="27">
        <v>7963562986</v>
      </c>
      <c r="I117" s="26">
        <v>0</v>
      </c>
      <c r="J117" s="26" t="s">
        <v>5530</v>
      </c>
      <c r="K117" s="25" t="s">
        <v>5529</v>
      </c>
      <c r="L117" s="26">
        <v>15.82</v>
      </c>
      <c r="M117" s="26">
        <v>0.19</v>
      </c>
      <c r="N117" s="26">
        <v>5</v>
      </c>
      <c r="O117" s="25" t="s">
        <v>5528</v>
      </c>
    </row>
    <row r="118" spans="1:15" x14ac:dyDescent="0.45">
      <c r="A118" t="s">
        <v>653</v>
      </c>
      <c r="B118" t="s">
        <v>5672</v>
      </c>
      <c r="C118" s="26"/>
      <c r="D118" s="25" t="s">
        <v>5568</v>
      </c>
      <c r="E118" s="32">
        <v>160308</v>
      </c>
      <c r="F118" s="30">
        <v>5541.66</v>
      </c>
      <c r="G118" s="25">
        <v>890.6</v>
      </c>
      <c r="H118" s="27">
        <v>180000000</v>
      </c>
      <c r="I118" s="26" t="s">
        <v>5603</v>
      </c>
      <c r="J118" s="26" t="s">
        <v>5530</v>
      </c>
      <c r="K118" s="25" t="s">
        <v>5529</v>
      </c>
      <c r="L118" s="26">
        <v>30.35</v>
      </c>
      <c r="M118" s="26">
        <v>1.82</v>
      </c>
      <c r="N118" s="26" t="s">
        <v>5524</v>
      </c>
      <c r="O118" s="25" t="s">
        <v>5528</v>
      </c>
    </row>
    <row r="119" spans="1:15" x14ac:dyDescent="0.45">
      <c r="A119" t="str">
        <f>VLOOKUP(B119,[1]тикеры!A:B,2,0)</f>
        <v>PRMB</v>
      </c>
      <c r="B119" t="s">
        <v>5671</v>
      </c>
      <c r="C119" s="25" t="s">
        <v>5670</v>
      </c>
      <c r="D119" s="25" t="s">
        <v>5568</v>
      </c>
      <c r="E119" s="28">
        <v>3001.75</v>
      </c>
      <c r="F119" s="26">
        <v>103.77</v>
      </c>
      <c r="G119" s="31">
        <v>12007</v>
      </c>
      <c r="H119" s="27">
        <v>250000</v>
      </c>
      <c r="I119" s="26">
        <v>1200</v>
      </c>
      <c r="J119" s="26" t="s">
        <v>5530</v>
      </c>
      <c r="K119" s="25" t="s">
        <v>5529</v>
      </c>
      <c r="L119" s="26">
        <v>0.08</v>
      </c>
      <c r="M119" s="26">
        <v>1.63</v>
      </c>
      <c r="N119" s="26">
        <v>16</v>
      </c>
      <c r="O119" s="25" t="s">
        <v>5528</v>
      </c>
    </row>
    <row r="120" spans="1:15" x14ac:dyDescent="0.45">
      <c r="A120" t="str">
        <f>VLOOKUP(B120,[1]тикеры!A:B,2,0)</f>
        <v>ALNU</v>
      </c>
      <c r="B120" t="s">
        <v>5669</v>
      </c>
      <c r="C120" s="25" t="s">
        <v>5668</v>
      </c>
      <c r="D120" s="25" t="s">
        <v>5565</v>
      </c>
      <c r="E120" s="32">
        <v>23144</v>
      </c>
      <c r="F120" s="26">
        <v>800.06</v>
      </c>
      <c r="G120" s="31">
        <v>28930</v>
      </c>
      <c r="H120" s="27">
        <v>800000</v>
      </c>
      <c r="I120" s="27">
        <v>2525</v>
      </c>
      <c r="J120" s="26" t="s">
        <v>5516</v>
      </c>
      <c r="K120" s="25" t="s">
        <v>5515</v>
      </c>
      <c r="L120" s="26">
        <v>0.8</v>
      </c>
      <c r="M120" s="26">
        <v>1.34</v>
      </c>
      <c r="N120" s="26">
        <v>11</v>
      </c>
      <c r="O120" s="25" t="s">
        <v>5514</v>
      </c>
    </row>
    <row r="121" spans="1:15" x14ac:dyDescent="0.45">
      <c r="A121" t="str">
        <f>VLOOKUP(B121,[1]тикеры!A:B,2,0)</f>
        <v>APTK</v>
      </c>
      <c r="B121" t="s">
        <v>5667</v>
      </c>
      <c r="C121" s="26"/>
      <c r="D121" s="25" t="s">
        <v>5625</v>
      </c>
      <c r="E121" s="28">
        <v>6925.8</v>
      </c>
      <c r="F121" s="26">
        <v>239.42</v>
      </c>
      <c r="G121" s="25">
        <v>65.959999999999994</v>
      </c>
      <c r="H121" s="27">
        <v>105000000</v>
      </c>
      <c r="I121" s="26">
        <v>0</v>
      </c>
      <c r="J121" s="26" t="s">
        <v>5530</v>
      </c>
      <c r="K121" s="25" t="s">
        <v>5529</v>
      </c>
      <c r="L121" s="26">
        <v>667.77</v>
      </c>
      <c r="M121" s="26">
        <v>0.34</v>
      </c>
      <c r="N121" s="26" t="s">
        <v>5524</v>
      </c>
      <c r="O121" s="25" t="s">
        <v>5528</v>
      </c>
    </row>
    <row r="122" spans="1:15" x14ac:dyDescent="0.45">
      <c r="A122" t="str">
        <f>VLOOKUP(B122,[1]тикеры!A:B,2,0)</f>
        <v>ARMD</v>
      </c>
      <c r="B122" t="s">
        <v>5666</v>
      </c>
      <c r="C122" s="26"/>
      <c r="D122" s="25" t="s">
        <v>5562</v>
      </c>
      <c r="E122" s="28">
        <v>5424.77</v>
      </c>
      <c r="F122" s="26">
        <v>187.53</v>
      </c>
      <c r="G122" s="25">
        <v>376.72</v>
      </c>
      <c r="H122" s="27">
        <v>14399997</v>
      </c>
      <c r="I122" s="26">
        <v>0</v>
      </c>
      <c r="J122" s="26" t="s">
        <v>5530</v>
      </c>
      <c r="K122" s="25" t="s">
        <v>5529</v>
      </c>
      <c r="L122" s="26">
        <v>49.16</v>
      </c>
      <c r="M122" s="26">
        <v>1.48</v>
      </c>
      <c r="N122" s="26">
        <v>16</v>
      </c>
      <c r="O122" s="25" t="s">
        <v>5528</v>
      </c>
    </row>
    <row r="123" spans="1:15" x14ac:dyDescent="0.45">
      <c r="A123" t="str">
        <f>VLOOKUP(B123,[1]тикеры!A:B,2,0)</f>
        <v>AFKS</v>
      </c>
      <c r="B123" t="s">
        <v>5665</v>
      </c>
      <c r="C123" s="26"/>
      <c r="D123" s="25" t="s">
        <v>5664</v>
      </c>
      <c r="E123" s="28">
        <v>248487.5</v>
      </c>
      <c r="F123" s="30">
        <v>8589.92</v>
      </c>
      <c r="G123" s="25">
        <v>25.75</v>
      </c>
      <c r="H123" s="27">
        <v>9650000000</v>
      </c>
      <c r="I123" s="26" t="s">
        <v>747</v>
      </c>
      <c r="J123" s="26" t="s">
        <v>5530</v>
      </c>
      <c r="K123" s="25" t="s">
        <v>5529</v>
      </c>
      <c r="L123" s="26">
        <v>472.46</v>
      </c>
      <c r="M123" s="26">
        <v>0.28999999999999998</v>
      </c>
      <c r="N123" s="26">
        <v>9</v>
      </c>
      <c r="O123" s="25" t="s">
        <v>5546</v>
      </c>
    </row>
    <row r="124" spans="1:15" x14ac:dyDescent="0.45">
      <c r="A124" t="e">
        <f>VLOOKUP(B124,[1]тикеры!A:B,2,0)</f>
        <v>#N/A</v>
      </c>
      <c r="B124" t="s">
        <v>5663</v>
      </c>
      <c r="C124" s="25" t="s">
        <v>5531</v>
      </c>
      <c r="D124" s="25" t="s">
        <v>5525</v>
      </c>
      <c r="E124" s="28">
        <v>5487.99</v>
      </c>
      <c r="F124" s="26">
        <v>189.71</v>
      </c>
      <c r="G124" s="25">
        <v>11.01</v>
      </c>
      <c r="H124" s="27">
        <v>498454822</v>
      </c>
      <c r="I124" s="26">
        <v>0</v>
      </c>
      <c r="J124" s="26" t="s">
        <v>5530</v>
      </c>
      <c r="K124" s="25" t="s">
        <v>5529</v>
      </c>
      <c r="L124" s="26">
        <v>21.95</v>
      </c>
      <c r="M124" s="26">
        <v>0.4</v>
      </c>
      <c r="N124" s="26">
        <v>5</v>
      </c>
      <c r="O124" s="25" t="s">
        <v>5514</v>
      </c>
    </row>
    <row r="125" spans="1:15" x14ac:dyDescent="0.45">
      <c r="A125" t="str">
        <f>VLOOKUP(B125,[1]тикеры!A:B,2,0)</f>
        <v>VZRZ</v>
      </c>
      <c r="B125" t="s">
        <v>5662</v>
      </c>
      <c r="C125" s="26"/>
      <c r="D125" s="25" t="s">
        <v>5568</v>
      </c>
      <c r="E125" s="28">
        <v>20863.23</v>
      </c>
      <c r="F125" s="26">
        <v>721.22</v>
      </c>
      <c r="G125" s="25">
        <v>878.5</v>
      </c>
      <c r="H125" s="27">
        <v>23748694</v>
      </c>
      <c r="I125" s="26" t="s">
        <v>5661</v>
      </c>
      <c r="J125" s="26" t="s">
        <v>5530</v>
      </c>
      <c r="K125" s="25" t="s">
        <v>5529</v>
      </c>
      <c r="L125" s="26">
        <v>59.15</v>
      </c>
      <c r="M125" s="26">
        <v>1.1499999999999999</v>
      </c>
      <c r="N125" s="26">
        <v>36</v>
      </c>
      <c r="O125" s="25" t="s">
        <v>5528</v>
      </c>
    </row>
    <row r="126" spans="1:15" x14ac:dyDescent="0.45">
      <c r="A126" t="str">
        <f>VLOOKUP(B126,[1]тикеры!A:B,2,0)</f>
        <v>BSPB</v>
      </c>
      <c r="B126" t="s">
        <v>5660</v>
      </c>
      <c r="C126" s="26"/>
      <c r="D126" s="25" t="s">
        <v>5568</v>
      </c>
      <c r="E126" s="28">
        <v>33437.599999999999</v>
      </c>
      <c r="F126" s="30">
        <v>1155.9000000000001</v>
      </c>
      <c r="G126" s="25">
        <v>118.51</v>
      </c>
      <c r="H126" s="27">
        <v>282150000</v>
      </c>
      <c r="I126" s="26" t="s">
        <v>5659</v>
      </c>
      <c r="J126" s="26" t="s">
        <v>5530</v>
      </c>
      <c r="K126" s="25" t="s">
        <v>5529</v>
      </c>
      <c r="L126" s="26">
        <v>41.08</v>
      </c>
      <c r="M126" s="26">
        <v>1.23</v>
      </c>
      <c r="N126" s="26">
        <v>8</v>
      </c>
      <c r="O126" s="25" t="s">
        <v>5528</v>
      </c>
    </row>
    <row r="127" spans="1:15" x14ac:dyDescent="0.45">
      <c r="A127" t="e">
        <f>VLOOKUP(B127,[1]тикеры!A:B,2,0)</f>
        <v>#N/A</v>
      </c>
      <c r="B127" t="s">
        <v>5658</v>
      </c>
      <c r="C127" s="26"/>
      <c r="D127" s="25" t="s">
        <v>5568</v>
      </c>
      <c r="E127" s="28">
        <v>3106.22</v>
      </c>
      <c r="F127" s="26">
        <v>107.38</v>
      </c>
      <c r="G127" s="25">
        <v>4.2699999999999996</v>
      </c>
      <c r="H127" s="27">
        <v>728220000</v>
      </c>
      <c r="I127" s="26" t="s">
        <v>5657</v>
      </c>
      <c r="J127" s="26" t="s">
        <v>5516</v>
      </c>
      <c r="K127" s="25" t="s">
        <v>5529</v>
      </c>
      <c r="L127" s="26">
        <v>1.77</v>
      </c>
      <c r="M127" s="26">
        <v>1.17</v>
      </c>
      <c r="N127" s="26">
        <v>50</v>
      </c>
      <c r="O127" s="25" t="s">
        <v>5528</v>
      </c>
    </row>
    <row r="128" spans="1:15" x14ac:dyDescent="0.45">
      <c r="A128" t="str">
        <f>VLOOKUP(B128,[1]тикеры!A:B,2,0)</f>
        <v>USBN</v>
      </c>
      <c r="B128" t="s">
        <v>5656</v>
      </c>
      <c r="C128" s="26"/>
      <c r="D128" s="25" t="s">
        <v>5568</v>
      </c>
      <c r="E128" s="28">
        <v>48275.01</v>
      </c>
      <c r="F128" s="30">
        <v>1668.81</v>
      </c>
      <c r="G128" s="25">
        <v>0.17</v>
      </c>
      <c r="H128" s="27">
        <v>292575808568</v>
      </c>
      <c r="I128" s="26" t="s">
        <v>5655</v>
      </c>
      <c r="J128" s="26" t="s">
        <v>5530</v>
      </c>
      <c r="K128" s="25" t="s">
        <v>5515</v>
      </c>
      <c r="L128" s="26">
        <v>3.79</v>
      </c>
      <c r="M128" s="26">
        <v>1.0900000000000001</v>
      </c>
      <c r="N128" s="26">
        <v>47</v>
      </c>
      <c r="O128" s="25" t="s">
        <v>5528</v>
      </c>
    </row>
    <row r="129" spans="1:15" x14ac:dyDescent="0.45">
      <c r="A129" t="str">
        <f>VLOOKUP(B129,[1]тикеры!A:B,2,0)</f>
        <v>VTBR</v>
      </c>
      <c r="B129" t="s">
        <v>5654</v>
      </c>
      <c r="C129" s="26"/>
      <c r="D129" s="25" t="s">
        <v>5568</v>
      </c>
      <c r="E129" s="28">
        <v>777009.01</v>
      </c>
      <c r="F129" s="30">
        <v>26860.29</v>
      </c>
      <c r="G129" s="25">
        <v>7.0000000000000007E-2</v>
      </c>
      <c r="H129" s="27">
        <v>10460541337338</v>
      </c>
      <c r="I129" s="26" t="s">
        <v>5653</v>
      </c>
      <c r="J129" s="26" t="s">
        <v>5530</v>
      </c>
      <c r="K129" s="25" t="s">
        <v>5529</v>
      </c>
      <c r="L129" s="30">
        <v>22712.68</v>
      </c>
      <c r="M129" s="26">
        <v>2.0499999999999998</v>
      </c>
      <c r="N129" s="26">
        <v>13</v>
      </c>
      <c r="O129" s="25" t="s">
        <v>5528</v>
      </c>
    </row>
    <row r="130" spans="1:15" x14ac:dyDescent="0.45">
      <c r="A130" t="s">
        <v>11</v>
      </c>
      <c r="B130" t="s">
        <v>5652</v>
      </c>
      <c r="C130" s="26"/>
      <c r="D130" s="25" t="s">
        <v>5548</v>
      </c>
      <c r="E130" s="28">
        <v>249007.28</v>
      </c>
      <c r="F130" s="30">
        <v>8607.89</v>
      </c>
      <c r="G130" s="29">
        <v>1463.29</v>
      </c>
      <c r="H130" s="27">
        <v>170169754</v>
      </c>
      <c r="I130" s="26" t="s">
        <v>5651</v>
      </c>
      <c r="J130" s="26" t="s">
        <v>5530</v>
      </c>
      <c r="K130" s="25" t="s">
        <v>5515</v>
      </c>
      <c r="L130" s="26">
        <v>58.98</v>
      </c>
      <c r="M130" s="26">
        <v>0.61</v>
      </c>
      <c r="N130" s="26">
        <v>6</v>
      </c>
      <c r="O130" s="25" t="s">
        <v>5528</v>
      </c>
    </row>
    <row r="131" spans="1:15" x14ac:dyDescent="0.45">
      <c r="A131" t="str">
        <f>VLOOKUP(B131,[1]тикеры!A:B,2,0)</f>
        <v>BRZL</v>
      </c>
      <c r="B131" t="s">
        <v>5650</v>
      </c>
      <c r="C131" s="25" t="s">
        <v>5649</v>
      </c>
      <c r="D131" s="25" t="s">
        <v>5565</v>
      </c>
      <c r="E131" s="28">
        <v>5067.79</v>
      </c>
      <c r="F131" s="26">
        <v>175.19</v>
      </c>
      <c r="G131" s="25">
        <v>721.16</v>
      </c>
      <c r="H131" s="27">
        <v>7027270</v>
      </c>
      <c r="I131" s="26">
        <v>0</v>
      </c>
      <c r="J131" s="26" t="s">
        <v>5516</v>
      </c>
      <c r="K131" s="25" t="s">
        <v>5515</v>
      </c>
      <c r="L131" s="26">
        <v>2.33</v>
      </c>
      <c r="M131" s="26">
        <v>0.94</v>
      </c>
      <c r="N131" s="26">
        <v>3</v>
      </c>
      <c r="O131" s="25" t="s">
        <v>5514</v>
      </c>
    </row>
    <row r="132" spans="1:15" x14ac:dyDescent="0.45">
      <c r="A132" t="str">
        <f>VLOOKUP(B132,[1]тикеры!A:B,2,0)</f>
        <v>VJGZ</v>
      </c>
      <c r="B132" t="s">
        <v>5648</v>
      </c>
      <c r="C132" s="25" t="s">
        <v>5647</v>
      </c>
      <c r="D132" s="25" t="s">
        <v>5548</v>
      </c>
      <c r="E132" s="28">
        <v>11477.28</v>
      </c>
      <c r="F132" s="26">
        <v>396.76</v>
      </c>
      <c r="G132" s="25">
        <v>634.41999999999996</v>
      </c>
      <c r="H132" s="27">
        <v>18091110</v>
      </c>
      <c r="I132" s="26">
        <v>0</v>
      </c>
      <c r="J132" s="26" t="s">
        <v>5516</v>
      </c>
      <c r="K132" s="25" t="s">
        <v>5515</v>
      </c>
      <c r="L132" s="26">
        <v>0.42</v>
      </c>
      <c r="M132" s="26">
        <v>0.57999999999999996</v>
      </c>
      <c r="N132" s="26">
        <v>15</v>
      </c>
      <c r="O132" s="25" t="s">
        <v>5514</v>
      </c>
    </row>
    <row r="133" spans="1:15" x14ac:dyDescent="0.45">
      <c r="A133" t="e">
        <f>VLOOKUP(B133,[1]тикеры!A:B,2,0)</f>
        <v>#N/A</v>
      </c>
      <c r="B133" t="s">
        <v>5646</v>
      </c>
      <c r="C133" s="26"/>
      <c r="D133" s="25" t="s">
        <v>5518</v>
      </c>
      <c r="E133" s="28">
        <v>56608.37</v>
      </c>
      <c r="F133" s="30">
        <v>1956.88</v>
      </c>
      <c r="G133" s="25">
        <v>1.89</v>
      </c>
      <c r="H133" s="27">
        <v>30011859694</v>
      </c>
      <c r="I133" s="26">
        <v>0</v>
      </c>
      <c r="J133" s="26" t="s">
        <v>5530</v>
      </c>
      <c r="K133" s="25" t="s">
        <v>5529</v>
      </c>
      <c r="L133" s="26">
        <v>64.12</v>
      </c>
      <c r="M133" s="26">
        <v>1.01</v>
      </c>
      <c r="N133" s="26">
        <v>21</v>
      </c>
      <c r="O133" s="25" t="s">
        <v>5514</v>
      </c>
    </row>
    <row r="134" spans="1:15" x14ac:dyDescent="0.45">
      <c r="A134" t="str">
        <f>VLOOKUP(B134,[1]тикеры!A:B,2,0)</f>
        <v>RSEA</v>
      </c>
      <c r="B134" t="s">
        <v>5645</v>
      </c>
      <c r="C134" s="26"/>
      <c r="D134" s="25" t="s">
        <v>5578</v>
      </c>
      <c r="E134" s="28">
        <v>6403.58</v>
      </c>
      <c r="F134" s="26">
        <v>221.36</v>
      </c>
      <c r="G134" s="25">
        <v>80.510000000000005</v>
      </c>
      <c r="H134" s="27">
        <v>79537651</v>
      </c>
      <c r="I134" s="26">
        <v>0</v>
      </c>
      <c r="J134" s="26" t="s">
        <v>5530</v>
      </c>
      <c r="K134" s="25" t="s">
        <v>5529</v>
      </c>
      <c r="L134" s="26">
        <v>27.45</v>
      </c>
      <c r="M134" s="26">
        <v>0.24</v>
      </c>
      <c r="N134" s="26" t="s">
        <v>5524</v>
      </c>
      <c r="O134" s="25" t="s">
        <v>5528</v>
      </c>
    </row>
    <row r="135" spans="1:15" x14ac:dyDescent="0.45">
      <c r="A135" t="str">
        <f>VLOOKUP(B135,[1]тикеры!A:B,2,0)</f>
        <v>GMKN</v>
      </c>
      <c r="B135" t="s">
        <v>5644</v>
      </c>
      <c r="C135" s="26"/>
      <c r="D135" s="25" t="s">
        <v>5521</v>
      </c>
      <c r="E135" s="28">
        <v>1359747.72</v>
      </c>
      <c r="F135" s="30">
        <v>47004.88</v>
      </c>
      <c r="G135" s="31">
        <v>7133</v>
      </c>
      <c r="H135" s="27">
        <v>190627747</v>
      </c>
      <c r="I135" s="26">
        <v>180</v>
      </c>
      <c r="J135" s="26" t="s">
        <v>5530</v>
      </c>
      <c r="K135" s="25" t="s">
        <v>5529</v>
      </c>
      <c r="L135" s="30">
        <v>33138.980000000003</v>
      </c>
      <c r="M135" s="26">
        <v>3.5</v>
      </c>
      <c r="N135" s="26">
        <v>14</v>
      </c>
      <c r="O135" s="25" t="s">
        <v>5528</v>
      </c>
    </row>
    <row r="136" spans="1:15" x14ac:dyDescent="0.45">
      <c r="A136" t="str">
        <f>VLOOKUP(B136,[1]тикеры!A:B,2,0)</f>
        <v>AKRN</v>
      </c>
      <c r="B136" t="s">
        <v>5643</v>
      </c>
      <c r="C136" s="26"/>
      <c r="D136" s="25" t="s">
        <v>5538</v>
      </c>
      <c r="E136" s="28">
        <v>64964.82</v>
      </c>
      <c r="F136" s="30">
        <v>2245.7600000000002</v>
      </c>
      <c r="G136" s="29">
        <v>1362.3</v>
      </c>
      <c r="H136" s="27">
        <v>47687600</v>
      </c>
      <c r="I136" s="26">
        <v>40</v>
      </c>
      <c r="J136" s="26" t="s">
        <v>5530</v>
      </c>
      <c r="K136" s="25" t="s">
        <v>5529</v>
      </c>
      <c r="L136" s="26">
        <v>463.22</v>
      </c>
      <c r="M136" s="26">
        <v>1.39</v>
      </c>
      <c r="N136" s="26">
        <v>12</v>
      </c>
      <c r="O136" s="25" t="s">
        <v>5528</v>
      </c>
    </row>
    <row r="137" spans="1:15" x14ac:dyDescent="0.45">
      <c r="A137" t="str">
        <f>VLOOKUP(B137,[1]тикеры!A:B,2,0)</f>
        <v>KMAZ</v>
      </c>
      <c r="B137" t="s">
        <v>5642</v>
      </c>
      <c r="C137" s="26"/>
      <c r="D137" s="25" t="s">
        <v>5536</v>
      </c>
      <c r="E137" s="28">
        <v>34534.019999999997</v>
      </c>
      <c r="F137" s="30">
        <v>1193.8</v>
      </c>
      <c r="G137" s="25">
        <v>48.83</v>
      </c>
      <c r="H137" s="27">
        <v>707229559</v>
      </c>
      <c r="I137" s="26">
        <v>0</v>
      </c>
      <c r="J137" s="26" t="s">
        <v>5530</v>
      </c>
      <c r="K137" s="25" t="s">
        <v>5529</v>
      </c>
      <c r="L137" s="26">
        <v>135.76</v>
      </c>
      <c r="M137" s="26">
        <v>0.47</v>
      </c>
      <c r="N137" s="26" t="s">
        <v>5524</v>
      </c>
      <c r="O137" s="25" t="s">
        <v>5528</v>
      </c>
    </row>
    <row r="138" spans="1:15" x14ac:dyDescent="0.45">
      <c r="A138" t="str">
        <f>VLOOKUP(B138,[1]тикеры!A:B,2,0)</f>
        <v>GRAZ</v>
      </c>
      <c r="B138" t="s">
        <v>5641</v>
      </c>
      <c r="C138" s="26"/>
      <c r="D138" s="25" t="s">
        <v>5640</v>
      </c>
      <c r="E138" s="28">
        <v>5990.15</v>
      </c>
      <c r="F138" s="26">
        <v>207.07</v>
      </c>
      <c r="G138" s="25">
        <v>37.89</v>
      </c>
      <c r="H138" s="27">
        <v>158093157</v>
      </c>
      <c r="I138" s="26">
        <v>0</v>
      </c>
      <c r="J138" s="26" t="s">
        <v>5530</v>
      </c>
      <c r="K138" s="25" t="s">
        <v>5529</v>
      </c>
      <c r="L138" s="26">
        <v>142.08000000000001</v>
      </c>
      <c r="M138" s="26">
        <v>0.25</v>
      </c>
      <c r="N138" s="26">
        <v>69</v>
      </c>
      <c r="O138" s="25" t="s">
        <v>5528</v>
      </c>
    </row>
    <row r="139" spans="1:15" x14ac:dyDescent="0.45">
      <c r="A139" t="str">
        <f>VLOOKUP(B139,[1]тикеры!A:B,2,0)</f>
        <v>ROSB</v>
      </c>
      <c r="B139" t="s">
        <v>5639</v>
      </c>
      <c r="C139" s="26"/>
      <c r="D139" s="25" t="s">
        <v>5568</v>
      </c>
      <c r="E139" s="28">
        <v>120825.69</v>
      </c>
      <c r="F139" s="30">
        <v>4176.8</v>
      </c>
      <c r="G139" s="25">
        <v>97.14</v>
      </c>
      <c r="H139" s="27">
        <v>1243830424</v>
      </c>
      <c r="I139" s="26">
        <v>0</v>
      </c>
      <c r="J139" s="26" t="s">
        <v>5530</v>
      </c>
      <c r="K139" s="25" t="s">
        <v>5529</v>
      </c>
      <c r="L139" s="26">
        <v>30.21</v>
      </c>
      <c r="M139" s="26">
        <v>2.1800000000000002</v>
      </c>
      <c r="N139" s="26">
        <v>250</v>
      </c>
      <c r="O139" s="25" t="s">
        <v>5528</v>
      </c>
    </row>
    <row r="140" spans="1:15" x14ac:dyDescent="0.45">
      <c r="A140" t="str">
        <f>VLOOKUP(B140,[1]тикеры!A:B,2,0)</f>
        <v>GCHE</v>
      </c>
      <c r="B140" t="s">
        <v>5638</v>
      </c>
      <c r="C140" s="26"/>
      <c r="D140" s="25" t="s">
        <v>5578</v>
      </c>
      <c r="E140" s="28">
        <v>30553.4</v>
      </c>
      <c r="F140" s="30">
        <v>1056.2</v>
      </c>
      <c r="G140" s="25">
        <v>709.4</v>
      </c>
      <c r="H140" s="27">
        <v>43069355</v>
      </c>
      <c r="I140" s="26">
        <v>0</v>
      </c>
      <c r="J140" s="26" t="s">
        <v>5530</v>
      </c>
      <c r="K140" s="25" t="s">
        <v>5529</v>
      </c>
      <c r="L140" s="26">
        <v>23.04</v>
      </c>
      <c r="M140" s="26">
        <v>0.85</v>
      </c>
      <c r="N140" s="26">
        <v>7</v>
      </c>
      <c r="O140" s="25" t="s">
        <v>5546</v>
      </c>
    </row>
    <row r="141" spans="1:15" x14ac:dyDescent="0.45">
      <c r="A141" t="str">
        <f>VLOOKUP(B141,[1]тикеры!A:B,2,0)</f>
        <v>GAZA</v>
      </c>
      <c r="B141" t="s">
        <v>5637</v>
      </c>
      <c r="C141" s="26"/>
      <c r="D141" s="25" t="s">
        <v>5536</v>
      </c>
      <c r="E141" s="28">
        <v>21046.99</v>
      </c>
      <c r="F141" s="26">
        <v>727.57</v>
      </c>
      <c r="G141" s="29">
        <v>1136.43</v>
      </c>
      <c r="H141" s="27">
        <v>18520260</v>
      </c>
      <c r="I141" s="26">
        <v>0</v>
      </c>
      <c r="J141" s="26" t="s">
        <v>5530</v>
      </c>
      <c r="K141" s="25" t="s">
        <v>5515</v>
      </c>
      <c r="L141" s="26">
        <v>11.47</v>
      </c>
      <c r="M141" s="26">
        <v>0.22</v>
      </c>
      <c r="N141" s="26">
        <v>12</v>
      </c>
      <c r="O141" s="25" t="s">
        <v>5528</v>
      </c>
    </row>
    <row r="142" spans="1:15" x14ac:dyDescent="0.45">
      <c r="A142" t="str">
        <f>VLOOKUP(B142,[1]тикеры!A:B,2,0)</f>
        <v>PRTK</v>
      </c>
      <c r="B142" t="s">
        <v>5636</v>
      </c>
      <c r="C142" s="26"/>
      <c r="D142" s="25" t="s">
        <v>5635</v>
      </c>
      <c r="E142" s="28">
        <v>13305.09</v>
      </c>
      <c r="F142" s="26">
        <v>459.94</v>
      </c>
      <c r="G142" s="25">
        <v>25.24</v>
      </c>
      <c r="H142" s="27">
        <v>527142857</v>
      </c>
      <c r="I142" s="26">
        <v>0</v>
      </c>
      <c r="J142" s="26" t="s">
        <v>5530</v>
      </c>
      <c r="K142" s="25" t="s">
        <v>5529</v>
      </c>
      <c r="L142" s="26">
        <v>134.75</v>
      </c>
      <c r="M142" s="26">
        <v>0.13</v>
      </c>
      <c r="N142" s="26">
        <v>14</v>
      </c>
      <c r="O142" s="25" t="s">
        <v>5528</v>
      </c>
    </row>
    <row r="143" spans="1:15" x14ac:dyDescent="0.45">
      <c r="A143" t="str">
        <f>VLOOKUP(B143,[1]тикеры!A:B,2,0)</f>
        <v>SYNG</v>
      </c>
      <c r="B143" t="s">
        <v>5634</v>
      </c>
      <c r="C143" s="26"/>
      <c r="D143" s="25" t="s">
        <v>5578</v>
      </c>
      <c r="E143" s="28">
        <v>24589.29</v>
      </c>
      <c r="F143" s="26">
        <v>850.02</v>
      </c>
      <c r="G143" s="25">
        <v>957.9</v>
      </c>
      <c r="H143" s="27">
        <v>25670000</v>
      </c>
      <c r="I143" s="26">
        <v>0</v>
      </c>
      <c r="J143" s="26" t="s">
        <v>5530</v>
      </c>
      <c r="K143" s="25" t="s">
        <v>5529</v>
      </c>
      <c r="L143" s="26">
        <v>67.069999999999993</v>
      </c>
      <c r="M143" s="26">
        <v>1.1599999999999999</v>
      </c>
      <c r="N143" s="26">
        <v>16</v>
      </c>
      <c r="O143" s="25" t="s">
        <v>5528</v>
      </c>
    </row>
    <row r="144" spans="1:15" x14ac:dyDescent="0.45">
      <c r="A144" t="str">
        <f>VLOOKUP(B144,[1]тикеры!A:B,2,0)</f>
        <v>PIKK</v>
      </c>
      <c r="B144" t="s">
        <v>5633</v>
      </c>
      <c r="C144" s="26"/>
      <c r="D144" s="25" t="s">
        <v>5632</v>
      </c>
      <c r="E144" s="28">
        <v>53168.54</v>
      </c>
      <c r="F144" s="30">
        <v>1837.97</v>
      </c>
      <c r="G144" s="25">
        <v>107.79</v>
      </c>
      <c r="H144" s="27">
        <v>493260384</v>
      </c>
      <c r="I144" s="26">
        <v>0</v>
      </c>
      <c r="J144" s="26" t="s">
        <v>5530</v>
      </c>
      <c r="K144" s="25" t="s">
        <v>5529</v>
      </c>
      <c r="L144" s="30">
        <v>1346.17</v>
      </c>
      <c r="M144" s="26">
        <v>1.4</v>
      </c>
      <c r="N144" s="26" t="s">
        <v>5524</v>
      </c>
      <c r="O144" s="25" t="s">
        <v>5528</v>
      </c>
    </row>
    <row r="145" spans="1:15" x14ac:dyDescent="0.45">
      <c r="A145" t="str">
        <f>VLOOKUP(B145,[1]тикеры!A:B,2,0)</f>
        <v>LSRG</v>
      </c>
      <c r="B145" t="s">
        <v>5631</v>
      </c>
      <c r="C145" s="26"/>
      <c r="D145" s="25" t="s">
        <v>5630</v>
      </c>
      <c r="E145" s="28">
        <v>75304.78</v>
      </c>
      <c r="F145" s="30">
        <v>2603.1999999999998</v>
      </c>
      <c r="G145" s="25">
        <v>730.9</v>
      </c>
      <c r="H145" s="27">
        <v>103030215</v>
      </c>
      <c r="I145" s="26">
        <v>15</v>
      </c>
      <c r="J145" s="26" t="s">
        <v>5530</v>
      </c>
      <c r="K145" s="25" t="s">
        <v>5529</v>
      </c>
      <c r="L145" s="26">
        <v>145.54</v>
      </c>
      <c r="M145" s="26">
        <v>1.51</v>
      </c>
      <c r="N145" s="26">
        <v>43</v>
      </c>
      <c r="O145" s="25" t="s">
        <v>5528</v>
      </c>
    </row>
    <row r="146" spans="1:15" x14ac:dyDescent="0.45">
      <c r="A146" t="e">
        <f>VLOOKUP(B146,[1]тикеры!A:B,2,0)</f>
        <v>#N/A</v>
      </c>
      <c r="B146" t="s">
        <v>5629</v>
      </c>
      <c r="C146" s="26"/>
      <c r="D146" s="25" t="s">
        <v>5536</v>
      </c>
      <c r="E146" s="28">
        <v>1995.05</v>
      </c>
      <c r="F146" s="26">
        <v>68.97</v>
      </c>
      <c r="G146" s="25">
        <v>56.23</v>
      </c>
      <c r="H146" s="27">
        <v>35480186</v>
      </c>
      <c r="I146" s="26">
        <v>0</v>
      </c>
      <c r="J146" s="26" t="s">
        <v>5530</v>
      </c>
      <c r="K146" s="25" t="s">
        <v>5529</v>
      </c>
      <c r="L146" s="26">
        <v>43.82</v>
      </c>
      <c r="M146" s="26">
        <v>0.09</v>
      </c>
      <c r="N146" s="26">
        <v>2</v>
      </c>
      <c r="O146" s="25" t="s">
        <v>5528</v>
      </c>
    </row>
    <row r="147" spans="1:15" x14ac:dyDescent="0.45">
      <c r="A147" t="e">
        <f>VLOOKUP(B147,[1]тикеры!A:B,2,0)</f>
        <v>#N/A</v>
      </c>
      <c r="B147" t="s">
        <v>5628</v>
      </c>
      <c r="C147" s="25" t="s">
        <v>5627</v>
      </c>
      <c r="D147" s="25" t="s">
        <v>5536</v>
      </c>
      <c r="E147" s="28">
        <v>1955.76</v>
      </c>
      <c r="F147" s="26">
        <v>67.61</v>
      </c>
      <c r="G147" s="25">
        <v>180</v>
      </c>
      <c r="H147" s="27">
        <v>10865340</v>
      </c>
      <c r="I147" s="26">
        <v>0</v>
      </c>
      <c r="J147" s="26" t="s">
        <v>5516</v>
      </c>
      <c r="K147" s="25" t="s">
        <v>5515</v>
      </c>
      <c r="L147" s="26">
        <v>0.08</v>
      </c>
      <c r="M147" s="26">
        <v>1.28</v>
      </c>
      <c r="N147" s="26">
        <v>20</v>
      </c>
      <c r="O147" s="25" t="s">
        <v>5514</v>
      </c>
    </row>
    <row r="148" spans="1:15" x14ac:dyDescent="0.45">
      <c r="A148" t="str">
        <f>VLOOKUP(B148,[1]тикеры!A:B,2,0)</f>
        <v>MVID</v>
      </c>
      <c r="B148" t="s">
        <v>5626</v>
      </c>
      <c r="C148" s="26"/>
      <c r="D148" s="25" t="s">
        <v>5625</v>
      </c>
      <c r="E148" s="28">
        <v>39088.800000000003</v>
      </c>
      <c r="F148" s="30">
        <v>1351.25</v>
      </c>
      <c r="G148" s="25">
        <v>217.44</v>
      </c>
      <c r="H148" s="27">
        <v>179768227</v>
      </c>
      <c r="I148" s="26" t="s">
        <v>5624</v>
      </c>
      <c r="J148" s="26" t="s">
        <v>5530</v>
      </c>
      <c r="K148" s="25" t="s">
        <v>5529</v>
      </c>
      <c r="L148" s="26">
        <v>119.29</v>
      </c>
      <c r="M148" s="26">
        <v>0.45</v>
      </c>
      <c r="N148" s="26">
        <v>18</v>
      </c>
      <c r="O148" s="25" t="s">
        <v>5528</v>
      </c>
    </row>
    <row r="149" spans="1:15" x14ac:dyDescent="0.45">
      <c r="A149" t="e">
        <f>VLOOKUP(B149,[1]тикеры!A:B,2,0)</f>
        <v>#N/A</v>
      </c>
      <c r="B149" t="s">
        <v>5623</v>
      </c>
      <c r="C149" s="26"/>
      <c r="D149" s="25" t="s">
        <v>5622</v>
      </c>
      <c r="E149" s="28">
        <v>9321.67</v>
      </c>
      <c r="F149" s="26">
        <v>322.24</v>
      </c>
      <c r="G149" s="29">
        <v>1447.84</v>
      </c>
      <c r="H149" s="27">
        <v>6438348</v>
      </c>
      <c r="I149" s="26" t="s">
        <v>5621</v>
      </c>
      <c r="J149" s="26" t="s">
        <v>5530</v>
      </c>
      <c r="K149" s="25" t="s">
        <v>5515</v>
      </c>
      <c r="L149" s="26">
        <v>22.97</v>
      </c>
      <c r="M149" s="26">
        <v>0.8</v>
      </c>
      <c r="N149" s="26">
        <v>10</v>
      </c>
      <c r="O149" s="25" t="s">
        <v>5528</v>
      </c>
    </row>
    <row r="150" spans="1:15" x14ac:dyDescent="0.45">
      <c r="A150" t="e">
        <f>VLOOKUP(B150,[1]тикеры!A:B,2,0)</f>
        <v>#N/A</v>
      </c>
      <c r="B150" t="s">
        <v>5620</v>
      </c>
      <c r="C150" s="26"/>
      <c r="D150" s="25" t="s">
        <v>5536</v>
      </c>
      <c r="E150" s="28">
        <v>64916.43</v>
      </c>
      <c r="F150" s="30">
        <v>2244.08</v>
      </c>
      <c r="G150" s="25">
        <v>7.45</v>
      </c>
      <c r="H150" s="27">
        <v>8708938708</v>
      </c>
      <c r="I150" s="26">
        <v>0</v>
      </c>
      <c r="J150" s="26" t="s">
        <v>5530</v>
      </c>
      <c r="K150" s="25" t="s">
        <v>5529</v>
      </c>
      <c r="L150" s="26">
        <v>29.06</v>
      </c>
      <c r="M150" s="26">
        <v>1.28</v>
      </c>
      <c r="N150" s="26">
        <v>9</v>
      </c>
      <c r="O150" s="25" t="s">
        <v>5528</v>
      </c>
    </row>
    <row r="151" spans="1:15" x14ac:dyDescent="0.45">
      <c r="A151" t="s">
        <v>14</v>
      </c>
      <c r="B151" t="s">
        <v>5619</v>
      </c>
      <c r="C151" s="25" t="s">
        <v>5618</v>
      </c>
      <c r="D151" s="25" t="s">
        <v>5521</v>
      </c>
      <c r="E151" s="28">
        <v>55322.18</v>
      </c>
      <c r="F151" s="30">
        <v>1912.42</v>
      </c>
      <c r="G151" s="29">
        <v>4798.3</v>
      </c>
      <c r="H151" s="27">
        <v>11529538</v>
      </c>
      <c r="I151" s="26" t="s">
        <v>5617</v>
      </c>
      <c r="J151" s="26" t="s">
        <v>5530</v>
      </c>
      <c r="K151" s="25" t="s">
        <v>5529</v>
      </c>
      <c r="L151" s="26">
        <v>242.26</v>
      </c>
      <c r="M151" s="26">
        <v>2.2400000000000002</v>
      </c>
      <c r="N151" s="26">
        <v>94</v>
      </c>
      <c r="O151" s="25" t="s">
        <v>5514</v>
      </c>
    </row>
    <row r="152" spans="1:15" x14ac:dyDescent="0.45">
      <c r="A152" t="str">
        <f>VLOOKUP(B152,[1]тикеры!A:B,2,0)</f>
        <v>IRKT</v>
      </c>
      <c r="B152" t="s">
        <v>5616</v>
      </c>
      <c r="C152" s="26"/>
      <c r="D152" s="25" t="s">
        <v>5536</v>
      </c>
      <c r="E152" s="28">
        <v>7284.15</v>
      </c>
      <c r="F152" s="26">
        <v>251.8</v>
      </c>
      <c r="G152" s="25">
        <v>7.45</v>
      </c>
      <c r="H152" s="27">
        <v>978131612</v>
      </c>
      <c r="I152" s="26" t="s">
        <v>5615</v>
      </c>
      <c r="J152" s="26" t="s">
        <v>5530</v>
      </c>
      <c r="K152" s="25" t="s">
        <v>5529</v>
      </c>
      <c r="L152" s="26">
        <v>22.56</v>
      </c>
      <c r="M152" s="26">
        <v>0.14000000000000001</v>
      </c>
      <c r="N152" s="26">
        <v>3</v>
      </c>
      <c r="O152" s="25" t="s">
        <v>5528</v>
      </c>
    </row>
    <row r="153" spans="1:15" x14ac:dyDescent="0.45">
      <c r="A153" t="str">
        <f>VLOOKUP(B153,[1]тикеры!A:B,2,0)</f>
        <v>KBSB</v>
      </c>
      <c r="B153" t="s">
        <v>5614</v>
      </c>
      <c r="C153" s="26"/>
      <c r="D153" s="25" t="s">
        <v>5518</v>
      </c>
      <c r="E153" s="28">
        <v>4020.27</v>
      </c>
      <c r="F153" s="26">
        <v>138.97999999999999</v>
      </c>
      <c r="G153" s="25">
        <v>224.98</v>
      </c>
      <c r="H153" s="27">
        <v>17869440</v>
      </c>
      <c r="I153" s="26" t="s">
        <v>5613</v>
      </c>
      <c r="J153" s="26" t="s">
        <v>5530</v>
      </c>
      <c r="K153" s="25" t="s">
        <v>5529</v>
      </c>
      <c r="L153" s="26">
        <v>20.98</v>
      </c>
      <c r="M153" s="26">
        <v>0.13</v>
      </c>
      <c r="N153" s="26">
        <v>5</v>
      </c>
      <c r="O153" s="25" t="s">
        <v>5514</v>
      </c>
    </row>
    <row r="154" spans="1:15" x14ac:dyDescent="0.45">
      <c r="A154" t="str">
        <f>VLOOKUP(B154,[1]тикеры!A:B,2,0)</f>
        <v>KBTK</v>
      </c>
      <c r="B154" t="s">
        <v>5612</v>
      </c>
      <c r="C154" s="25" t="s">
        <v>5611</v>
      </c>
      <c r="D154" s="25" t="s">
        <v>5548</v>
      </c>
      <c r="E154" s="28">
        <v>17227.96</v>
      </c>
      <c r="F154" s="26">
        <v>595.54999999999995</v>
      </c>
      <c r="G154" s="25">
        <v>173.57</v>
      </c>
      <c r="H154" s="27">
        <v>99258355</v>
      </c>
      <c r="I154" s="26">
        <v>3</v>
      </c>
      <c r="J154" s="26" t="s">
        <v>5530</v>
      </c>
      <c r="K154" s="25" t="s">
        <v>5515</v>
      </c>
      <c r="L154" s="26">
        <v>3.15</v>
      </c>
      <c r="M154" s="26">
        <v>1.22</v>
      </c>
      <c r="N154" s="26">
        <v>21</v>
      </c>
      <c r="O154" s="25" t="s">
        <v>5528</v>
      </c>
    </row>
    <row r="155" spans="1:15" x14ac:dyDescent="0.45">
      <c r="A155" t="str">
        <f>VLOOKUP(B155,[1]тикеры!A:B,2,0)</f>
        <v>MAGN</v>
      </c>
      <c r="B155" t="s">
        <v>5610</v>
      </c>
      <c r="C155" s="25" t="s">
        <v>5531</v>
      </c>
      <c r="D155" s="25" t="s">
        <v>5525</v>
      </c>
      <c r="E155" s="28">
        <v>199025.99</v>
      </c>
      <c r="F155" s="30">
        <v>6880.09</v>
      </c>
      <c r="G155" s="25">
        <v>17.809999999999999</v>
      </c>
      <c r="H155" s="27">
        <v>11174330000</v>
      </c>
      <c r="I155" s="26" t="s">
        <v>2586</v>
      </c>
      <c r="J155" s="26" t="s">
        <v>5530</v>
      </c>
      <c r="K155" s="25" t="s">
        <v>5529</v>
      </c>
      <c r="L155" s="26">
        <v>738.99</v>
      </c>
      <c r="M155" s="26">
        <v>0.85</v>
      </c>
      <c r="N155" s="26">
        <v>26</v>
      </c>
      <c r="O155" s="25" t="s">
        <v>5528</v>
      </c>
    </row>
    <row r="156" spans="1:15" x14ac:dyDescent="0.45">
      <c r="A156" t="e">
        <f>VLOOKUP(B156,[1]тикеры!A:B,2,0)</f>
        <v>#N/A</v>
      </c>
      <c r="B156" t="s">
        <v>5609</v>
      </c>
      <c r="C156" s="25" t="s">
        <v>5572</v>
      </c>
      <c r="D156" s="25" t="s">
        <v>5536</v>
      </c>
      <c r="E156" s="28">
        <v>6750.99</v>
      </c>
      <c r="F156" s="26">
        <v>233.37</v>
      </c>
      <c r="G156" s="29">
        <v>4751.6099999999997</v>
      </c>
      <c r="H156" s="27">
        <v>1420779</v>
      </c>
      <c r="I156" s="26">
        <v>0</v>
      </c>
      <c r="J156" s="26" t="s">
        <v>5516</v>
      </c>
      <c r="K156" s="25" t="s">
        <v>5515</v>
      </c>
      <c r="L156" s="26">
        <v>2.6</v>
      </c>
      <c r="M156" s="26">
        <v>0.57999999999999996</v>
      </c>
      <c r="N156" s="26">
        <v>4</v>
      </c>
      <c r="O156" s="25" t="s">
        <v>5514</v>
      </c>
    </row>
    <row r="157" spans="1:15" x14ac:dyDescent="0.45">
      <c r="A157" t="str">
        <f>VLOOKUP(B157,[1]тикеры!A:B,2,0)</f>
        <v>MGTS</v>
      </c>
      <c r="B157" t="s">
        <v>5608</v>
      </c>
      <c r="C157" s="26"/>
      <c r="D157" s="25" t="s">
        <v>5607</v>
      </c>
      <c r="E157" s="28">
        <v>34769.14</v>
      </c>
      <c r="F157" s="30">
        <v>1201.93</v>
      </c>
      <c r="G157" s="25">
        <v>435.54</v>
      </c>
      <c r="H157" s="27">
        <v>79829200</v>
      </c>
      <c r="I157" s="26" t="s">
        <v>5606</v>
      </c>
      <c r="J157" s="26" t="s">
        <v>5516</v>
      </c>
      <c r="K157" s="25" t="s">
        <v>5529</v>
      </c>
      <c r="L157" s="26">
        <v>3.75</v>
      </c>
      <c r="M157" s="26">
        <v>1.1399999999999999</v>
      </c>
      <c r="N157" s="26">
        <v>26</v>
      </c>
      <c r="O157" s="25" t="s">
        <v>5514</v>
      </c>
    </row>
    <row r="158" spans="1:15" x14ac:dyDescent="0.45">
      <c r="A158" t="str">
        <f>VLOOKUP(B158,[1]тикеры!A:B,2,0)</f>
        <v>MSSV</v>
      </c>
      <c r="B158" t="s">
        <v>5605</v>
      </c>
      <c r="C158" s="25" t="s">
        <v>5581</v>
      </c>
      <c r="D158" s="25" t="s">
        <v>5604</v>
      </c>
      <c r="E158" s="28">
        <v>22895.93</v>
      </c>
      <c r="F158" s="26">
        <v>791.49</v>
      </c>
      <c r="G158" s="25">
        <v>0.57999999999999996</v>
      </c>
      <c r="H158" s="27">
        <v>39252406932</v>
      </c>
      <c r="I158" s="26" t="s">
        <v>5603</v>
      </c>
      <c r="J158" s="26" t="s">
        <v>5530</v>
      </c>
      <c r="K158" s="25" t="s">
        <v>5529</v>
      </c>
      <c r="L158" s="26">
        <v>9.74</v>
      </c>
      <c r="M158" s="26">
        <v>0.82</v>
      </c>
      <c r="N158" s="26">
        <v>8</v>
      </c>
      <c r="O158" s="25" t="s">
        <v>5514</v>
      </c>
    </row>
    <row r="159" spans="1:15" x14ac:dyDescent="0.45">
      <c r="A159" t="e">
        <f>VLOOKUP(B159,[1]тикеры!A:B,2,0)</f>
        <v>#N/A</v>
      </c>
      <c r="B159" t="s">
        <v>5602</v>
      </c>
      <c r="C159" s="25" t="s">
        <v>5539</v>
      </c>
      <c r="D159" s="25" t="s">
        <v>5536</v>
      </c>
      <c r="E159" s="28">
        <v>2291.09</v>
      </c>
      <c r="F159" s="26">
        <v>79.2</v>
      </c>
      <c r="G159" s="25">
        <v>285</v>
      </c>
      <c r="H159" s="27">
        <v>8038896</v>
      </c>
      <c r="I159" s="26">
        <v>0</v>
      </c>
      <c r="J159" s="26" t="s">
        <v>5516</v>
      </c>
      <c r="K159" s="25" t="s">
        <v>5515</v>
      </c>
      <c r="L159" s="26">
        <v>0.48</v>
      </c>
      <c r="M159" s="26">
        <v>0.35</v>
      </c>
      <c r="N159" s="26">
        <v>497</v>
      </c>
      <c r="O159" s="25" t="s">
        <v>5514</v>
      </c>
    </row>
    <row r="160" spans="1:15" x14ac:dyDescent="0.45">
      <c r="A160" t="str">
        <f>VLOOKUP(B160,[1]тикеры!A:B,2,0)</f>
        <v>LKOH</v>
      </c>
      <c r="B160" t="s">
        <v>5601</v>
      </c>
      <c r="C160" s="26"/>
      <c r="D160" s="25" t="s">
        <v>5548</v>
      </c>
      <c r="E160" s="28">
        <v>1466626.22</v>
      </c>
      <c r="F160" s="30">
        <v>50699.54</v>
      </c>
      <c r="G160" s="29">
        <v>1724.3</v>
      </c>
      <c r="H160" s="27">
        <v>850563255</v>
      </c>
      <c r="I160" s="26">
        <v>59</v>
      </c>
      <c r="J160" s="26" t="s">
        <v>5530</v>
      </c>
      <c r="K160" s="25" t="s">
        <v>5529</v>
      </c>
      <c r="L160" s="30">
        <v>29288.45</v>
      </c>
      <c r="M160" s="26">
        <v>0.56000000000000005</v>
      </c>
      <c r="N160" s="26">
        <v>5</v>
      </c>
      <c r="O160" s="25" t="s">
        <v>5546</v>
      </c>
    </row>
    <row r="161" spans="1:15" x14ac:dyDescent="0.45">
      <c r="A161" t="str">
        <f>VLOOKUP(B161,[1]тикеры!A:B,2,0)</f>
        <v>ROSN</v>
      </c>
      <c r="B161" t="s">
        <v>5600</v>
      </c>
      <c r="C161" s="26"/>
      <c r="D161" s="25" t="s">
        <v>5548</v>
      </c>
      <c r="E161" s="28">
        <v>2418398.2000000002</v>
      </c>
      <c r="F161" s="30">
        <v>83601.179999999993</v>
      </c>
      <c r="G161" s="25">
        <v>228.19</v>
      </c>
      <c r="H161" s="27">
        <v>10598177817</v>
      </c>
      <c r="I161" s="26" t="s">
        <v>5599</v>
      </c>
      <c r="J161" s="26" t="s">
        <v>5530</v>
      </c>
      <c r="K161" s="25" t="s">
        <v>5529</v>
      </c>
      <c r="L161" s="30">
        <v>24875.39</v>
      </c>
      <c r="M161" s="26">
        <v>1.76</v>
      </c>
      <c r="N161" s="26">
        <v>8</v>
      </c>
      <c r="O161" s="25" t="s">
        <v>5546</v>
      </c>
    </row>
    <row r="162" spans="1:15" x14ac:dyDescent="0.45">
      <c r="A162" t="str">
        <f>VLOOKUP(B162,[1]тикеры!A:B,2,0)</f>
        <v>NKSH</v>
      </c>
      <c r="B162" t="s">
        <v>5598</v>
      </c>
      <c r="C162" s="25" t="s">
        <v>5597</v>
      </c>
      <c r="D162" s="25" t="s">
        <v>5538</v>
      </c>
      <c r="E162" s="28">
        <v>2672.76</v>
      </c>
      <c r="F162" s="26">
        <v>92.39</v>
      </c>
      <c r="G162" s="25">
        <v>41.94</v>
      </c>
      <c r="H162" s="27">
        <v>63731171</v>
      </c>
      <c r="I162" s="26">
        <v>0</v>
      </c>
      <c r="J162" s="26" t="s">
        <v>5516</v>
      </c>
      <c r="K162" s="25" t="s">
        <v>5515</v>
      </c>
      <c r="L162" s="26">
        <v>0.88</v>
      </c>
      <c r="M162" s="26">
        <v>0.34</v>
      </c>
      <c r="N162" s="26" t="s">
        <v>5524</v>
      </c>
      <c r="O162" s="25" t="s">
        <v>5514</v>
      </c>
    </row>
    <row r="163" spans="1:15" x14ac:dyDescent="0.45">
      <c r="A163" t="str">
        <f>VLOOKUP(B163,[1]тикеры!A:B,2,0)</f>
        <v>NLMK</v>
      </c>
      <c r="B163" t="s">
        <v>5596</v>
      </c>
      <c r="C163" s="26"/>
      <c r="D163" s="25" t="s">
        <v>5525</v>
      </c>
      <c r="E163" s="28">
        <v>523028.94</v>
      </c>
      <c r="F163" s="30">
        <v>18080.490000000002</v>
      </c>
      <c r="G163" s="25">
        <v>87.27</v>
      </c>
      <c r="H163" s="27">
        <v>5993227240</v>
      </c>
      <c r="I163" s="26" t="s">
        <v>1257</v>
      </c>
      <c r="J163" s="26" t="s">
        <v>5530</v>
      </c>
      <c r="K163" s="25" t="s">
        <v>5529</v>
      </c>
      <c r="L163" s="30">
        <v>1339.55</v>
      </c>
      <c r="M163" s="26">
        <v>2.06</v>
      </c>
      <c r="N163" s="26">
        <v>14</v>
      </c>
      <c r="O163" s="25" t="s">
        <v>5546</v>
      </c>
    </row>
    <row r="164" spans="1:15" x14ac:dyDescent="0.45">
      <c r="A164" t="e">
        <f>VLOOKUP(B164,[1]тикеры!A:B,2,0)</f>
        <v>#N/A</v>
      </c>
      <c r="B164" t="s">
        <v>5595</v>
      </c>
      <c r="C164" s="25" t="s">
        <v>5594</v>
      </c>
      <c r="D164" s="25" t="s">
        <v>5544</v>
      </c>
      <c r="E164" s="28">
        <v>52685.23</v>
      </c>
      <c r="F164" s="30">
        <v>1821.27</v>
      </c>
      <c r="G164" s="25">
        <v>2.74</v>
      </c>
      <c r="H164" s="27">
        <v>19259815400</v>
      </c>
      <c r="I164" s="26" t="s">
        <v>5593</v>
      </c>
      <c r="J164" s="26" t="s">
        <v>5530</v>
      </c>
      <c r="K164" s="25" t="s">
        <v>5529</v>
      </c>
      <c r="L164" s="26">
        <v>87.92</v>
      </c>
      <c r="M164" s="26">
        <v>2.73</v>
      </c>
      <c r="N164" s="26">
        <v>7</v>
      </c>
      <c r="O164" s="25" t="s">
        <v>5528</v>
      </c>
    </row>
    <row r="165" spans="1:15" x14ac:dyDescent="0.45">
      <c r="A165" t="e">
        <f>VLOOKUP(B165,[1]тикеры!A:B,2,0)</f>
        <v>#N/A</v>
      </c>
      <c r="B165" t="s">
        <v>5592</v>
      </c>
      <c r="C165" s="26"/>
      <c r="D165" s="25" t="s">
        <v>5568</v>
      </c>
      <c r="E165" s="28">
        <v>68339.100000000006</v>
      </c>
      <c r="F165" s="30">
        <v>2362.4</v>
      </c>
      <c r="G165" s="25">
        <v>786.9</v>
      </c>
      <c r="H165" s="27">
        <v>86845973</v>
      </c>
      <c r="I165" s="26">
        <v>0</v>
      </c>
      <c r="J165" s="26" t="s">
        <v>5530</v>
      </c>
      <c r="K165" s="25" t="s">
        <v>5529</v>
      </c>
      <c r="L165" s="26">
        <v>2.44</v>
      </c>
      <c r="M165" s="26">
        <v>1.97</v>
      </c>
      <c r="N165" s="26">
        <v>9</v>
      </c>
      <c r="O165" s="25" t="s">
        <v>5528</v>
      </c>
    </row>
    <row r="166" spans="1:15" x14ac:dyDescent="0.45">
      <c r="A166" t="e">
        <f>VLOOKUP(B166,[1]тикеры!A:B,2,0)</f>
        <v>#N/A</v>
      </c>
      <c r="B166" t="s">
        <v>5591</v>
      </c>
      <c r="C166" s="26"/>
      <c r="D166" s="25" t="s">
        <v>5536</v>
      </c>
      <c r="E166" s="28">
        <v>44355.06</v>
      </c>
      <c r="F166" s="30">
        <v>1533.3</v>
      </c>
      <c r="G166" s="25">
        <v>0.22</v>
      </c>
      <c r="H166" s="27">
        <v>201925962398</v>
      </c>
      <c r="I166" s="26">
        <v>0</v>
      </c>
      <c r="J166" s="26" t="s">
        <v>5530</v>
      </c>
      <c r="K166" s="25" t="s">
        <v>5529</v>
      </c>
      <c r="L166" s="26">
        <v>41.07</v>
      </c>
      <c r="M166" s="26">
        <v>15.48</v>
      </c>
      <c r="N166" s="26" t="s">
        <v>5524</v>
      </c>
      <c r="O166" s="25" t="s">
        <v>5514</v>
      </c>
    </row>
    <row r="167" spans="1:15" x14ac:dyDescent="0.45">
      <c r="A167" t="e">
        <f>VLOOKUP(B167,[1]тикеры!A:B,2,0)</f>
        <v>#N/A</v>
      </c>
      <c r="B167" t="s">
        <v>5590</v>
      </c>
      <c r="C167" s="26"/>
      <c r="D167" s="25" t="s">
        <v>5521</v>
      </c>
      <c r="E167" s="28">
        <v>626576.14</v>
      </c>
      <c r="F167" s="27">
        <v>21660</v>
      </c>
      <c r="G167" s="25">
        <v>313.29000000000002</v>
      </c>
      <c r="H167" s="27">
        <v>2000000000</v>
      </c>
      <c r="I167" s="26">
        <v>0</v>
      </c>
      <c r="J167" s="26" t="s">
        <v>5530</v>
      </c>
      <c r="K167" s="25" t="s">
        <v>5515</v>
      </c>
      <c r="L167" s="26">
        <v>83.41</v>
      </c>
      <c r="M167" s="26">
        <v>1.88</v>
      </c>
      <c r="N167" s="26">
        <v>7</v>
      </c>
      <c r="O167" s="25" t="s">
        <v>5528</v>
      </c>
    </row>
    <row r="168" spans="1:15" x14ac:dyDescent="0.45">
      <c r="A168" t="str">
        <f>VLOOKUP(B168,[1]тикеры!A:B,2,0)</f>
        <v>OGKA</v>
      </c>
      <c r="B168" t="s">
        <v>5589</v>
      </c>
      <c r="C168" s="26"/>
      <c r="D168" s="25" t="s">
        <v>5518</v>
      </c>
      <c r="E168" s="28">
        <v>51366.53</v>
      </c>
      <c r="F168" s="30">
        <v>1775.68</v>
      </c>
      <c r="G168" s="25">
        <v>0.78</v>
      </c>
      <c r="H168" s="27">
        <v>65451744495</v>
      </c>
      <c r="I168" s="26">
        <v>0</v>
      </c>
      <c r="J168" s="26" t="s">
        <v>5530</v>
      </c>
      <c r="K168" s="25" t="s">
        <v>5529</v>
      </c>
      <c r="L168" s="26">
        <v>493.36</v>
      </c>
      <c r="M168" s="26">
        <v>0.91</v>
      </c>
      <c r="N168" s="26">
        <v>15</v>
      </c>
      <c r="O168" s="25" t="s">
        <v>5528</v>
      </c>
    </row>
    <row r="169" spans="1:15" x14ac:dyDescent="0.45">
      <c r="A169" t="str">
        <f>VLOOKUP(B169,[1]тикеры!A:B,2,0)</f>
        <v>OGKB</v>
      </c>
      <c r="B169" t="s">
        <v>5588</v>
      </c>
      <c r="C169" s="26"/>
      <c r="D169" s="25" t="s">
        <v>5518</v>
      </c>
      <c r="E169" s="28">
        <v>39107.99</v>
      </c>
      <c r="F169" s="30">
        <v>1351.92</v>
      </c>
      <c r="G169" s="25">
        <v>1.19</v>
      </c>
      <c r="H169" s="27">
        <v>32734568382</v>
      </c>
      <c r="I169" s="26" t="s">
        <v>5587</v>
      </c>
      <c r="J169" s="26" t="s">
        <v>5530</v>
      </c>
      <c r="K169" s="25" t="s">
        <v>5529</v>
      </c>
      <c r="L169" s="26">
        <v>596.66999999999996</v>
      </c>
      <c r="M169" s="26">
        <v>0.82</v>
      </c>
      <c r="N169" s="26">
        <v>18</v>
      </c>
      <c r="O169" s="25" t="s">
        <v>5528</v>
      </c>
    </row>
    <row r="170" spans="1:15" x14ac:dyDescent="0.45">
      <c r="A170" t="str">
        <f>VLOOKUP(B170,[1]тикеры!A:B,2,0)</f>
        <v>OGKC</v>
      </c>
      <c r="B170" t="s">
        <v>5586</v>
      </c>
      <c r="C170" s="26"/>
      <c r="D170" s="25" t="s">
        <v>5518</v>
      </c>
      <c r="E170" s="28">
        <v>53575.96</v>
      </c>
      <c r="F170" s="30">
        <v>1852.06</v>
      </c>
      <c r="G170" s="25">
        <v>1.1299999999999999</v>
      </c>
      <c r="H170" s="27">
        <v>47487999252</v>
      </c>
      <c r="I170" s="26">
        <v>0</v>
      </c>
      <c r="J170" s="26" t="s">
        <v>5530</v>
      </c>
      <c r="K170" s="25" t="s">
        <v>5529</v>
      </c>
      <c r="L170" s="26">
        <v>225.12</v>
      </c>
      <c r="M170" s="26">
        <v>1.42</v>
      </c>
      <c r="N170" s="26" t="s">
        <v>5524</v>
      </c>
      <c r="O170" s="25" t="s">
        <v>5528</v>
      </c>
    </row>
    <row r="171" spans="1:15" x14ac:dyDescent="0.45">
      <c r="A171" t="e">
        <f>VLOOKUP(B171,[1]тикеры!A:B,2,0)</f>
        <v>#N/A</v>
      </c>
      <c r="B171" t="s">
        <v>5585</v>
      </c>
      <c r="C171" s="26"/>
      <c r="D171" s="25" t="s">
        <v>5518</v>
      </c>
      <c r="E171" s="28">
        <v>31715.52</v>
      </c>
      <c r="F171" s="30">
        <v>1096.3699999999999</v>
      </c>
      <c r="G171" s="25">
        <v>0.98</v>
      </c>
      <c r="H171" s="27">
        <v>32287001231</v>
      </c>
      <c r="I171" s="26" t="s">
        <v>5584</v>
      </c>
      <c r="J171" s="26" t="s">
        <v>5530</v>
      </c>
      <c r="K171" s="25" t="s">
        <v>5529</v>
      </c>
      <c r="L171" s="26">
        <v>623.49</v>
      </c>
      <c r="M171" s="26">
        <v>0.65</v>
      </c>
      <c r="N171" s="26">
        <v>14</v>
      </c>
      <c r="O171" s="25" t="s">
        <v>5528</v>
      </c>
    </row>
    <row r="172" spans="1:15" x14ac:dyDescent="0.45">
      <c r="A172" t="e">
        <f>VLOOKUP(B172,[1]тикеры!A:B,2,0)</f>
        <v>#N/A</v>
      </c>
      <c r="B172" t="s">
        <v>5583</v>
      </c>
      <c r="C172" s="25" t="s">
        <v>5581</v>
      </c>
      <c r="D172" s="25" t="s">
        <v>5578</v>
      </c>
      <c r="E172" s="28">
        <v>3560.71</v>
      </c>
      <c r="F172" s="26">
        <v>123.09</v>
      </c>
      <c r="G172" s="25">
        <v>35.01</v>
      </c>
      <c r="H172" s="27">
        <v>101709123</v>
      </c>
      <c r="I172" s="26">
        <v>0</v>
      </c>
      <c r="J172" s="26" t="s">
        <v>5516</v>
      </c>
      <c r="K172" s="25" t="s">
        <v>5529</v>
      </c>
      <c r="L172" s="26">
        <v>1.47</v>
      </c>
      <c r="M172" s="26">
        <v>0.19</v>
      </c>
      <c r="N172" s="26">
        <v>7</v>
      </c>
      <c r="O172" s="25" t="s">
        <v>5514</v>
      </c>
    </row>
    <row r="173" spans="1:15" x14ac:dyDescent="0.45">
      <c r="A173" t="str">
        <f>VLOOKUP(B173,[1]тикеры!A:B,2,0)</f>
        <v>MERF</v>
      </c>
      <c r="B173" t="s">
        <v>5582</v>
      </c>
      <c r="C173" s="25" t="s">
        <v>5581</v>
      </c>
      <c r="D173" s="25" t="s">
        <v>5576</v>
      </c>
      <c r="E173" s="28">
        <v>2438.08</v>
      </c>
      <c r="F173" s="26">
        <v>84.28</v>
      </c>
      <c r="G173" s="25">
        <v>4.54</v>
      </c>
      <c r="H173" s="27">
        <v>537021276</v>
      </c>
      <c r="I173" s="26" t="s">
        <v>5580</v>
      </c>
      <c r="J173" s="26" t="s">
        <v>5530</v>
      </c>
      <c r="K173" s="25" t="s">
        <v>5529</v>
      </c>
      <c r="L173" s="26">
        <v>0.28000000000000003</v>
      </c>
      <c r="M173" s="26">
        <v>4.83</v>
      </c>
      <c r="N173" s="26">
        <v>34</v>
      </c>
      <c r="O173" s="25" t="s">
        <v>5514</v>
      </c>
    </row>
    <row r="174" spans="1:15" x14ac:dyDescent="0.45">
      <c r="A174" t="e">
        <f>VLOOKUP(B174,[1]тикеры!A:B,2,0)</f>
        <v>#N/A</v>
      </c>
      <c r="B174" t="s">
        <v>5579</v>
      </c>
      <c r="C174" s="26"/>
      <c r="D174" s="25" t="s">
        <v>5578</v>
      </c>
      <c r="E174" s="28">
        <v>177096.45</v>
      </c>
      <c r="F174" s="30">
        <v>6122.02</v>
      </c>
      <c r="G174" s="29">
        <v>1167.3</v>
      </c>
      <c r="H174" s="27">
        <v>151714594</v>
      </c>
      <c r="I174" s="26">
        <v>42</v>
      </c>
      <c r="J174" s="26" t="s">
        <v>5530</v>
      </c>
      <c r="K174" s="25" t="s">
        <v>5529</v>
      </c>
      <c r="L174" s="26">
        <v>30.24</v>
      </c>
      <c r="M174" s="26">
        <v>2.23</v>
      </c>
      <c r="N174" s="26">
        <v>9</v>
      </c>
      <c r="O174" s="25" t="s">
        <v>5528</v>
      </c>
    </row>
    <row r="175" spans="1:15" x14ac:dyDescent="0.45">
      <c r="A175" t="str">
        <f>VLOOKUP(B175,[1]тикеры!A:B,2,0)</f>
        <v>PLNT</v>
      </c>
      <c r="B175" t="s">
        <v>5577</v>
      </c>
      <c r="C175" s="26"/>
      <c r="D175" s="25" t="s">
        <v>5576</v>
      </c>
      <c r="E175" s="28">
        <v>1942.47</v>
      </c>
      <c r="F175" s="26">
        <v>67.150000000000006</v>
      </c>
      <c r="G175" s="25">
        <v>3.88</v>
      </c>
      <c r="H175" s="27">
        <v>500000000</v>
      </c>
      <c r="I175" s="26">
        <v>0</v>
      </c>
      <c r="J175" s="26" t="s">
        <v>5516</v>
      </c>
      <c r="K175" s="25" t="s">
        <v>5515</v>
      </c>
      <c r="L175" s="26">
        <v>5.63</v>
      </c>
      <c r="M175" s="30">
        <v>1742.91</v>
      </c>
      <c r="N175" s="27">
        <v>1613</v>
      </c>
      <c r="O175" s="25" t="s">
        <v>5514</v>
      </c>
    </row>
    <row r="176" spans="1:15" x14ac:dyDescent="0.45">
      <c r="A176" t="str">
        <f>VLOOKUP(B176,[1]тикеры!A:B,2,0)</f>
        <v>RBCM</v>
      </c>
      <c r="B176" t="s">
        <v>5575</v>
      </c>
      <c r="C176" s="26"/>
      <c r="D176" s="25" t="s">
        <v>5574</v>
      </c>
      <c r="E176" s="28">
        <v>9087.75</v>
      </c>
      <c r="F176" s="26">
        <v>314.14999999999998</v>
      </c>
      <c r="G176" s="25">
        <v>28.5</v>
      </c>
      <c r="H176" s="27">
        <v>318890625</v>
      </c>
      <c r="I176" s="26">
        <v>0</v>
      </c>
      <c r="J176" s="26" t="s">
        <v>5530</v>
      </c>
      <c r="K176" s="25" t="s">
        <v>5529</v>
      </c>
      <c r="L176" s="26">
        <v>154.94</v>
      </c>
      <c r="M176" s="26">
        <v>2.61</v>
      </c>
      <c r="N176" s="26" t="s">
        <v>5524</v>
      </c>
      <c r="O176" s="25" t="s">
        <v>5528</v>
      </c>
    </row>
    <row r="177" spans="1:15" x14ac:dyDescent="0.45">
      <c r="A177" t="e">
        <f>VLOOKUP(B177,[1]тикеры!A:B,2,0)</f>
        <v>#N/A</v>
      </c>
      <c r="B177" t="s">
        <v>5573</v>
      </c>
      <c r="C177" s="25" t="s">
        <v>5572</v>
      </c>
      <c r="D177" s="25" t="s">
        <v>5536</v>
      </c>
      <c r="E177" s="28">
        <v>7951.26</v>
      </c>
      <c r="F177" s="26">
        <v>274.87</v>
      </c>
      <c r="G177" s="29">
        <v>7075.75</v>
      </c>
      <c r="H177" s="27">
        <v>1123734</v>
      </c>
      <c r="I177" s="26">
        <v>100</v>
      </c>
      <c r="J177" s="26" t="s">
        <v>5516</v>
      </c>
      <c r="K177" s="25" t="s">
        <v>5529</v>
      </c>
      <c r="L177" s="26">
        <v>5.88</v>
      </c>
      <c r="M177" s="26">
        <v>0.35</v>
      </c>
      <c r="N177" s="26">
        <v>18</v>
      </c>
      <c r="O177" s="25" t="s">
        <v>5514</v>
      </c>
    </row>
    <row r="178" spans="1:15" x14ac:dyDescent="0.45">
      <c r="A178" t="str">
        <f>VLOOKUP(B178,[1]тикеры!A:B,2,0)</f>
        <v>SAGO</v>
      </c>
      <c r="B178" t="s">
        <v>5571</v>
      </c>
      <c r="C178" s="25" t="s">
        <v>5570</v>
      </c>
      <c r="D178" s="25" t="s">
        <v>5518</v>
      </c>
      <c r="E178" s="28">
        <v>2112.2800000000002</v>
      </c>
      <c r="F178" s="26">
        <v>73.02</v>
      </c>
      <c r="G178" s="25">
        <v>0.6</v>
      </c>
      <c r="H178" s="27">
        <v>3538928532</v>
      </c>
      <c r="I178" s="26" t="s">
        <v>4144</v>
      </c>
      <c r="J178" s="26" t="s">
        <v>5530</v>
      </c>
      <c r="K178" s="25" t="s">
        <v>5515</v>
      </c>
      <c r="L178" s="26">
        <v>3.25</v>
      </c>
      <c r="M178" s="26">
        <v>0.06</v>
      </c>
      <c r="N178" s="26">
        <v>2</v>
      </c>
      <c r="O178" s="25" t="s">
        <v>5514</v>
      </c>
    </row>
    <row r="179" spans="1:15" x14ac:dyDescent="0.45">
      <c r="A179" t="str">
        <f>VLOOKUP(B179,[1]тикеры!A:B,2,0)</f>
        <v>SBER</v>
      </c>
      <c r="B179" t="s">
        <v>5569</v>
      </c>
      <c r="C179" s="26"/>
      <c r="D179" s="25" t="s">
        <v>5568</v>
      </c>
      <c r="E179" s="28">
        <v>1816109.94</v>
      </c>
      <c r="F179" s="30">
        <v>62780.78</v>
      </c>
      <c r="G179" s="25">
        <v>84.13</v>
      </c>
      <c r="H179" s="27">
        <v>21586948000</v>
      </c>
      <c r="I179" s="26" t="s">
        <v>5567</v>
      </c>
      <c r="J179" s="26" t="s">
        <v>5530</v>
      </c>
      <c r="K179" s="25" t="s">
        <v>5529</v>
      </c>
      <c r="L179" s="30">
        <v>142842.51</v>
      </c>
      <c r="M179" s="26">
        <v>1.88</v>
      </c>
      <c r="N179" s="26">
        <v>10</v>
      </c>
      <c r="O179" s="25" t="s">
        <v>5528</v>
      </c>
    </row>
    <row r="180" spans="1:15" x14ac:dyDescent="0.45">
      <c r="A180" t="str">
        <f>VLOOKUP(B180,[1]тикеры!A:B,2,0)</f>
        <v>SELG</v>
      </c>
      <c r="B180" t="s">
        <v>5566</v>
      </c>
      <c r="C180" s="26"/>
      <c r="D180" s="25" t="s">
        <v>5565</v>
      </c>
      <c r="E180" s="28">
        <v>8482.1</v>
      </c>
      <c r="F180" s="26">
        <v>293.22000000000003</v>
      </c>
      <c r="G180" s="25">
        <v>16.95</v>
      </c>
      <c r="H180" s="27">
        <v>500500000</v>
      </c>
      <c r="I180" s="26" t="s">
        <v>5564</v>
      </c>
      <c r="J180" s="26" t="s">
        <v>5516</v>
      </c>
      <c r="K180" s="25" t="s">
        <v>5515</v>
      </c>
      <c r="L180" s="26">
        <v>6.51</v>
      </c>
      <c r="M180" s="26">
        <v>3.65</v>
      </c>
      <c r="N180" s="26">
        <v>16</v>
      </c>
      <c r="O180" s="25" t="s">
        <v>5514</v>
      </c>
    </row>
    <row r="181" spans="1:15" x14ac:dyDescent="0.45">
      <c r="A181" t="str">
        <f>VLOOKUP(B181,[1]тикеры!A:B,2,0)</f>
        <v>SITR</v>
      </c>
      <c r="B181" t="s">
        <v>5563</v>
      </c>
      <c r="C181" s="26"/>
      <c r="D181" s="25" t="s">
        <v>5562</v>
      </c>
      <c r="E181" s="28">
        <v>3532.42</v>
      </c>
      <c r="F181" s="26">
        <v>122.11</v>
      </c>
      <c r="G181" s="25">
        <v>0.37</v>
      </c>
      <c r="H181" s="27">
        <v>9547087190</v>
      </c>
      <c r="I181" s="26">
        <v>0</v>
      </c>
      <c r="J181" s="26" t="s">
        <v>5530</v>
      </c>
      <c r="K181" s="25" t="s">
        <v>5515</v>
      </c>
      <c r="L181" s="26">
        <v>2.0699999999999998</v>
      </c>
      <c r="M181" s="26">
        <v>0.1</v>
      </c>
      <c r="N181" s="26" t="s">
        <v>5524</v>
      </c>
      <c r="O181" s="25" t="s">
        <v>5546</v>
      </c>
    </row>
    <row r="182" spans="1:15" x14ac:dyDescent="0.45">
      <c r="A182" t="str">
        <f>VLOOKUP(B182,[1]тикеры!A:B,2,0)</f>
        <v>TGKA</v>
      </c>
      <c r="B182" t="s">
        <v>5561</v>
      </c>
      <c r="C182" s="26"/>
      <c r="D182" s="25" t="s">
        <v>5518</v>
      </c>
      <c r="E182" s="28">
        <v>42224.31</v>
      </c>
      <c r="F182" s="30">
        <v>1459.64</v>
      </c>
      <c r="G182" s="25">
        <v>0.01</v>
      </c>
      <c r="H182" s="27">
        <v>3854341416571</v>
      </c>
      <c r="I182" s="26" t="s">
        <v>5560</v>
      </c>
      <c r="J182" s="26" t="s">
        <v>5530</v>
      </c>
      <c r="K182" s="25" t="s">
        <v>5529</v>
      </c>
      <c r="L182" s="26">
        <v>178.97</v>
      </c>
      <c r="M182" s="26">
        <v>0.78</v>
      </c>
      <c r="N182" s="26">
        <v>6</v>
      </c>
      <c r="O182" s="25" t="s">
        <v>5528</v>
      </c>
    </row>
    <row r="183" spans="1:15" x14ac:dyDescent="0.45">
      <c r="A183" t="str">
        <f>VLOOKUP(B183,[1]тикеры!A:B,2,0)</f>
        <v>TGKK</v>
      </c>
      <c r="B183" t="s">
        <v>5559</v>
      </c>
      <c r="C183" s="26"/>
      <c r="D183" s="25" t="s">
        <v>5518</v>
      </c>
      <c r="E183" s="28">
        <v>4894.43</v>
      </c>
      <c r="F183" s="26">
        <v>169.19</v>
      </c>
      <c r="G183" s="25">
        <v>0.01</v>
      </c>
      <c r="H183" s="27">
        <v>512827729472</v>
      </c>
      <c r="I183" s="26">
        <v>0</v>
      </c>
      <c r="J183" s="26" t="s">
        <v>5530</v>
      </c>
      <c r="K183" s="25" t="s">
        <v>5529</v>
      </c>
      <c r="L183" s="26">
        <v>8.56</v>
      </c>
      <c r="M183" s="26">
        <v>0.25</v>
      </c>
      <c r="N183" s="26" t="s">
        <v>5524</v>
      </c>
      <c r="O183" s="25" t="s">
        <v>5528</v>
      </c>
    </row>
    <row r="184" spans="1:15" x14ac:dyDescent="0.45">
      <c r="A184" t="e">
        <f>VLOOKUP(B184,[1]тикеры!A:B,2,0)</f>
        <v>#N/A</v>
      </c>
      <c r="B184" t="s">
        <v>5558</v>
      </c>
      <c r="C184" s="26"/>
      <c r="D184" s="25" t="s">
        <v>5518</v>
      </c>
      <c r="E184" s="28">
        <v>15636.39</v>
      </c>
      <c r="F184" s="26">
        <v>540.53</v>
      </c>
      <c r="G184" s="25">
        <v>0.1</v>
      </c>
      <c r="H184" s="27">
        <v>159149055713</v>
      </c>
      <c r="I184" s="26">
        <v>0</v>
      </c>
      <c r="J184" s="26" t="s">
        <v>5530</v>
      </c>
      <c r="K184" s="25" t="s">
        <v>5529</v>
      </c>
      <c r="L184" s="26">
        <v>19.5</v>
      </c>
      <c r="M184" s="26">
        <v>0.83</v>
      </c>
      <c r="N184" s="26" t="s">
        <v>5524</v>
      </c>
      <c r="O184" s="25" t="s">
        <v>5514</v>
      </c>
    </row>
    <row r="185" spans="1:15" x14ac:dyDescent="0.45">
      <c r="A185" t="str">
        <f>VLOOKUP(B185,[1]тикеры!A:B,2,0)</f>
        <v>TGKN</v>
      </c>
      <c r="B185" t="s">
        <v>5557</v>
      </c>
      <c r="C185" s="26"/>
      <c r="D185" s="25" t="s">
        <v>5518</v>
      </c>
      <c r="E185" s="28">
        <v>2801.44</v>
      </c>
      <c r="F185" s="26">
        <v>96.84</v>
      </c>
      <c r="G185" s="25">
        <v>0</v>
      </c>
      <c r="H185" s="30">
        <v>1357945609114</v>
      </c>
      <c r="I185" s="26">
        <v>0</v>
      </c>
      <c r="J185" s="26" t="s">
        <v>5530</v>
      </c>
      <c r="K185" s="25" t="s">
        <v>5529</v>
      </c>
      <c r="L185" s="26">
        <v>21.95</v>
      </c>
      <c r="M185" s="26">
        <v>0.35</v>
      </c>
      <c r="N185" s="26">
        <v>76</v>
      </c>
      <c r="O185" s="25" t="s">
        <v>5514</v>
      </c>
    </row>
    <row r="186" spans="1:15" x14ac:dyDescent="0.45">
      <c r="A186" t="str">
        <f>VLOOKUP(B186,[1]тикеры!A:B,2,0)</f>
        <v>TGKB</v>
      </c>
      <c r="B186" t="s">
        <v>5556</v>
      </c>
      <c r="C186" s="26"/>
      <c r="D186" s="25" t="s">
        <v>5518</v>
      </c>
      <c r="E186" s="28">
        <v>6052.37</v>
      </c>
      <c r="F186" s="26">
        <v>209.22</v>
      </c>
      <c r="G186" s="25">
        <v>0</v>
      </c>
      <c r="H186" s="27">
        <v>1458401856250</v>
      </c>
      <c r="I186" s="26">
        <v>0</v>
      </c>
      <c r="J186" s="26" t="s">
        <v>5530</v>
      </c>
      <c r="K186" s="25" t="s">
        <v>5529</v>
      </c>
      <c r="L186" s="26">
        <v>54.82</v>
      </c>
      <c r="M186" s="26">
        <v>0.19</v>
      </c>
      <c r="N186" s="26" t="s">
        <v>5524</v>
      </c>
      <c r="O186" s="25" t="s">
        <v>5528</v>
      </c>
    </row>
    <row r="187" spans="1:15" x14ac:dyDescent="0.45">
      <c r="A187" t="str">
        <f>VLOOKUP(B187,[1]тикеры!A:B,2,0)</f>
        <v>TGKD</v>
      </c>
      <c r="B187" t="s">
        <v>5555</v>
      </c>
      <c r="C187" s="26"/>
      <c r="D187" s="25" t="s">
        <v>5518</v>
      </c>
      <c r="E187" s="28">
        <v>17606.53</v>
      </c>
      <c r="F187" s="26">
        <v>608.64</v>
      </c>
      <c r="G187" s="25">
        <v>0.01</v>
      </c>
      <c r="H187" s="27">
        <v>1912505577759</v>
      </c>
      <c r="I187" s="26">
        <v>0</v>
      </c>
      <c r="J187" s="26" t="s">
        <v>5530</v>
      </c>
      <c r="K187" s="25" t="s">
        <v>5529</v>
      </c>
      <c r="L187" s="26">
        <v>17.93</v>
      </c>
      <c r="M187" s="26">
        <v>0.5</v>
      </c>
      <c r="N187" s="26">
        <v>7</v>
      </c>
      <c r="O187" s="25" t="s">
        <v>5528</v>
      </c>
    </row>
    <row r="188" spans="1:15" x14ac:dyDescent="0.45">
      <c r="A188" t="str">
        <f>VLOOKUP(B188,[1]тикеры!A:B,2,0)</f>
        <v>TGKE</v>
      </c>
      <c r="B188" t="s">
        <v>5554</v>
      </c>
      <c r="C188" s="26"/>
      <c r="D188" s="25" t="s">
        <v>5518</v>
      </c>
      <c r="E188" s="28">
        <v>10943.11</v>
      </c>
      <c r="F188" s="26">
        <v>378.29</v>
      </c>
      <c r="G188" s="25">
        <v>0.01</v>
      </c>
      <c r="H188" s="27">
        <v>1230254011959</v>
      </c>
      <c r="I188" s="26">
        <v>0</v>
      </c>
      <c r="J188" s="26" t="s">
        <v>5530</v>
      </c>
      <c r="K188" s="25" t="s">
        <v>5529</v>
      </c>
      <c r="L188" s="26">
        <v>32.020000000000003</v>
      </c>
      <c r="M188" s="26">
        <v>0.49</v>
      </c>
      <c r="N188" s="26">
        <v>14</v>
      </c>
      <c r="O188" s="25" t="s">
        <v>5514</v>
      </c>
    </row>
    <row r="189" spans="1:15" x14ac:dyDescent="0.45">
      <c r="A189" t="str">
        <f>VLOOKUP(B189,[1]тикеры!A:B,2,0)</f>
        <v>TGKF</v>
      </c>
      <c r="B189" t="s">
        <v>5553</v>
      </c>
      <c r="C189" s="26"/>
      <c r="D189" s="25" t="s">
        <v>5518</v>
      </c>
      <c r="E189" s="28">
        <v>14062.9</v>
      </c>
      <c r="F189" s="26">
        <v>486.14</v>
      </c>
      <c r="G189" s="25">
        <v>0.01</v>
      </c>
      <c r="H189" s="27">
        <v>1862882135385</v>
      </c>
      <c r="I189" s="26">
        <v>0</v>
      </c>
      <c r="J189" s="26" t="s">
        <v>5530</v>
      </c>
      <c r="K189" s="25" t="s">
        <v>5529</v>
      </c>
      <c r="L189" s="26">
        <v>25.12</v>
      </c>
      <c r="M189" s="26">
        <v>0.46</v>
      </c>
      <c r="N189" s="26" t="s">
        <v>5524</v>
      </c>
      <c r="O189" s="25" t="s">
        <v>5514</v>
      </c>
    </row>
    <row r="190" spans="1:15" x14ac:dyDescent="0.45">
      <c r="A190" t="str">
        <f>VLOOKUP(B190,[1]тикеры!A:B,2,0)</f>
        <v>TGKI</v>
      </c>
      <c r="B190" t="s">
        <v>5552</v>
      </c>
      <c r="C190" s="26"/>
      <c r="D190" s="25" t="s">
        <v>5518</v>
      </c>
      <c r="E190" s="28">
        <v>22281.43</v>
      </c>
      <c r="F190" s="26">
        <v>770.24</v>
      </c>
      <c r="G190" s="25">
        <v>0</v>
      </c>
      <c r="H190" s="27">
        <v>7837294563235</v>
      </c>
      <c r="I190" s="26">
        <v>0</v>
      </c>
      <c r="J190" s="26" t="s">
        <v>5530</v>
      </c>
      <c r="K190" s="25" t="s">
        <v>5529</v>
      </c>
      <c r="L190" s="26">
        <v>32.64</v>
      </c>
      <c r="M190" s="26">
        <v>0.48</v>
      </c>
      <c r="N190" s="26">
        <v>47</v>
      </c>
      <c r="O190" s="25" t="s">
        <v>5514</v>
      </c>
    </row>
    <row r="191" spans="1:15" x14ac:dyDescent="0.45">
      <c r="A191" t="str">
        <f>VLOOKUP(B191,[1]тикеры!A:B,2,0)</f>
        <v>KRKO</v>
      </c>
      <c r="B191" t="s">
        <v>5551</v>
      </c>
      <c r="C191" s="25" t="s">
        <v>5550</v>
      </c>
      <c r="D191" s="25" t="s">
        <v>5536</v>
      </c>
      <c r="E191" s="28">
        <v>1937.19</v>
      </c>
      <c r="F191" s="26">
        <v>66.97</v>
      </c>
      <c r="G191" s="25">
        <v>9.08</v>
      </c>
      <c r="H191" s="27">
        <v>213258000</v>
      </c>
      <c r="I191" s="26">
        <v>0</v>
      </c>
      <c r="J191" s="26" t="s">
        <v>5516</v>
      </c>
      <c r="K191" s="25" t="s">
        <v>5515</v>
      </c>
      <c r="L191" s="26">
        <v>0.27</v>
      </c>
      <c r="M191" s="26">
        <v>0.48</v>
      </c>
      <c r="N191" s="26">
        <v>97</v>
      </c>
      <c r="O191" s="25" t="s">
        <v>5514</v>
      </c>
    </row>
    <row r="192" spans="1:15" x14ac:dyDescent="0.45">
      <c r="A192" t="e">
        <f>VLOOKUP(B192,[1]тикеры!A:B,2,0)</f>
        <v>#N/A</v>
      </c>
      <c r="B192" t="s">
        <v>5549</v>
      </c>
      <c r="C192" s="26"/>
      <c r="D192" s="25" t="s">
        <v>5548</v>
      </c>
      <c r="E192" s="28">
        <v>1196158.2</v>
      </c>
      <c r="F192" s="30">
        <v>41349.78</v>
      </c>
      <c r="G192" s="25">
        <v>79.760000000000005</v>
      </c>
      <c r="H192" s="27">
        <v>14996968366</v>
      </c>
      <c r="I192" s="26" t="s">
        <v>5547</v>
      </c>
      <c r="J192" s="26" t="s">
        <v>5530</v>
      </c>
      <c r="K192" s="25" t="s">
        <v>5529</v>
      </c>
      <c r="L192" s="26">
        <v>237.44</v>
      </c>
      <c r="M192" s="26">
        <v>1.25</v>
      </c>
      <c r="N192" s="26">
        <v>7</v>
      </c>
      <c r="O192" s="25" t="s">
        <v>5546</v>
      </c>
    </row>
    <row r="193" spans="1:15" x14ac:dyDescent="0.45">
      <c r="A193" t="e">
        <f>VLOOKUP(B193,[1]тикеры!A:B,2,0)</f>
        <v>#N/A</v>
      </c>
      <c r="B193" t="s">
        <v>5545</v>
      </c>
      <c r="C193" s="26"/>
      <c r="D193" s="25" t="s">
        <v>5544</v>
      </c>
      <c r="E193" s="28">
        <v>31312.76</v>
      </c>
      <c r="F193" s="30">
        <v>1082.45</v>
      </c>
      <c r="G193" s="25">
        <v>10.61</v>
      </c>
      <c r="H193" s="27">
        <v>2951250000</v>
      </c>
      <c r="I193" s="26">
        <v>0</v>
      </c>
      <c r="J193" s="26" t="s">
        <v>5530</v>
      </c>
      <c r="K193" s="25" t="s">
        <v>5529</v>
      </c>
      <c r="L193" s="26">
        <v>23.82</v>
      </c>
      <c r="M193" s="26">
        <v>1.29</v>
      </c>
      <c r="N193" s="26">
        <v>2</v>
      </c>
      <c r="O193" s="25" t="s">
        <v>5528</v>
      </c>
    </row>
    <row r="194" spans="1:15" x14ac:dyDescent="0.45">
      <c r="A194" t="str">
        <f>VLOOKUP(B194,[1]тикеры!A:B,2,0)</f>
        <v>TRMK</v>
      </c>
      <c r="B194" t="s">
        <v>5543</v>
      </c>
      <c r="C194" s="26"/>
      <c r="D194" s="25" t="s">
        <v>5525</v>
      </c>
      <c r="E194" s="28">
        <v>87786.19</v>
      </c>
      <c r="F194" s="30">
        <v>3034.67</v>
      </c>
      <c r="G194" s="25">
        <v>93.63</v>
      </c>
      <c r="H194" s="27">
        <v>937586094</v>
      </c>
      <c r="I194" s="26" t="s">
        <v>5542</v>
      </c>
      <c r="J194" s="26" t="s">
        <v>5530</v>
      </c>
      <c r="K194" s="25" t="s">
        <v>5529</v>
      </c>
      <c r="L194" s="26">
        <v>222.54</v>
      </c>
      <c r="M194" s="26">
        <v>0.52</v>
      </c>
      <c r="N194" s="26">
        <v>28</v>
      </c>
      <c r="O194" s="25" t="s">
        <v>5528</v>
      </c>
    </row>
    <row r="195" spans="1:15" x14ac:dyDescent="0.45">
      <c r="A195" t="e">
        <f>VLOOKUP(B195,[1]тикеры!A:B,2,0)</f>
        <v>#N/A</v>
      </c>
      <c r="B195" t="s">
        <v>5541</v>
      </c>
      <c r="C195" s="25" t="s">
        <v>5539</v>
      </c>
      <c r="D195" s="25" t="s">
        <v>5538</v>
      </c>
      <c r="E195" s="28">
        <v>44355.76</v>
      </c>
      <c r="F195" s="30">
        <v>1533.33</v>
      </c>
      <c r="G195" s="25">
        <v>161.1</v>
      </c>
      <c r="H195" s="27">
        <v>275330608</v>
      </c>
      <c r="I195" s="26" t="s">
        <v>2574</v>
      </c>
      <c r="J195" s="26" t="s">
        <v>5530</v>
      </c>
      <c r="K195" s="25" t="s">
        <v>5515</v>
      </c>
      <c r="L195" s="26">
        <v>14.98</v>
      </c>
      <c r="M195" s="26">
        <v>2.41</v>
      </c>
      <c r="N195" s="26">
        <v>8</v>
      </c>
      <c r="O195" s="25" t="s">
        <v>5514</v>
      </c>
    </row>
    <row r="196" spans="1:15" x14ac:dyDescent="0.45">
      <c r="A196" t="e">
        <f>VLOOKUP(B196,[1]тикеры!A:B,2,0)</f>
        <v>#N/A</v>
      </c>
      <c r="B196" t="s">
        <v>5540</v>
      </c>
      <c r="C196" s="25" t="s">
        <v>5539</v>
      </c>
      <c r="D196" s="25" t="s">
        <v>5538</v>
      </c>
      <c r="E196" s="28">
        <v>7182.87</v>
      </c>
      <c r="F196" s="26">
        <v>248.3</v>
      </c>
      <c r="G196" s="25">
        <v>73.47</v>
      </c>
      <c r="H196" s="27">
        <v>97768681</v>
      </c>
      <c r="I196" s="26" t="s">
        <v>2574</v>
      </c>
      <c r="J196" s="26" t="s">
        <v>5516</v>
      </c>
      <c r="K196" s="25" t="s">
        <v>5515</v>
      </c>
      <c r="L196" s="26">
        <v>1</v>
      </c>
      <c r="M196" s="26">
        <v>0.9</v>
      </c>
      <c r="N196" s="26">
        <v>8</v>
      </c>
      <c r="O196" s="25" t="s">
        <v>5514</v>
      </c>
    </row>
    <row r="197" spans="1:15" x14ac:dyDescent="0.45">
      <c r="A197" t="e">
        <f>VLOOKUP(B197,[1]тикеры!A:B,2,0)</f>
        <v>#N/A</v>
      </c>
      <c r="B197" t="s">
        <v>5537</v>
      </c>
      <c r="C197" s="26"/>
      <c r="D197" s="25" t="s">
        <v>5536</v>
      </c>
      <c r="E197" s="28">
        <v>5319.84</v>
      </c>
      <c r="F197" s="26">
        <v>183.9</v>
      </c>
      <c r="G197" s="25">
        <v>18.7</v>
      </c>
      <c r="H197" s="27">
        <v>284483373</v>
      </c>
      <c r="I197" s="26" t="s">
        <v>4632</v>
      </c>
      <c r="J197" s="26" t="s">
        <v>5530</v>
      </c>
      <c r="K197" s="25" t="s">
        <v>5515</v>
      </c>
      <c r="L197" s="26">
        <v>5.76</v>
      </c>
      <c r="M197" s="26">
        <v>0.26</v>
      </c>
      <c r="N197" s="26">
        <v>14</v>
      </c>
      <c r="O197" s="25" t="s">
        <v>5514</v>
      </c>
    </row>
    <row r="198" spans="1:15" x14ac:dyDescent="0.45">
      <c r="A198" t="str">
        <f>VLOOKUP(B198,[1]тикеры!A:B,2,0)</f>
        <v>FEES</v>
      </c>
      <c r="B198" t="s">
        <v>5535</v>
      </c>
      <c r="C198" s="26"/>
      <c r="D198" s="25" t="s">
        <v>5518</v>
      </c>
      <c r="E198" s="28">
        <v>362730.38</v>
      </c>
      <c r="F198" s="30">
        <v>12539.16</v>
      </c>
      <c r="G198" s="25">
        <v>0.28999999999999998</v>
      </c>
      <c r="H198" s="27">
        <v>1255948128393</v>
      </c>
      <c r="I198" s="26" t="s">
        <v>5534</v>
      </c>
      <c r="J198" s="26" t="s">
        <v>5530</v>
      </c>
      <c r="K198" s="25" t="s">
        <v>5529</v>
      </c>
      <c r="L198" s="30">
        <v>4568.8999999999996</v>
      </c>
      <c r="M198" s="26">
        <v>3.2</v>
      </c>
      <c r="N198" s="26">
        <v>19</v>
      </c>
      <c r="O198" s="25" t="s">
        <v>5528</v>
      </c>
    </row>
    <row r="199" spans="1:15" x14ac:dyDescent="0.45">
      <c r="A199" t="str">
        <f>VLOOKUP(B199,[1]тикеры!A:B,2,0)</f>
        <v>MRKH</v>
      </c>
      <c r="B199" t="s">
        <v>5533</v>
      </c>
      <c r="C199" s="26"/>
      <c r="D199" s="25" t="s">
        <v>5518</v>
      </c>
      <c r="E199" s="28">
        <v>124209.12</v>
      </c>
      <c r="F199" s="30">
        <v>4293.76</v>
      </c>
      <c r="G199" s="25">
        <v>2.89</v>
      </c>
      <c r="H199" s="27">
        <v>42964067081</v>
      </c>
      <c r="I199" s="26">
        <v>0</v>
      </c>
      <c r="J199" s="26" t="s">
        <v>5530</v>
      </c>
      <c r="K199" s="25" t="s">
        <v>5529</v>
      </c>
      <c r="L199" s="30">
        <v>1597.85</v>
      </c>
      <c r="M199" s="26">
        <v>0.22</v>
      </c>
      <c r="N199" s="26">
        <v>6</v>
      </c>
      <c r="O199" s="25" t="s">
        <v>5528</v>
      </c>
    </row>
    <row r="200" spans="1:15" x14ac:dyDescent="0.45">
      <c r="A200" t="e">
        <f>VLOOKUP(B200,[1]тикеры!A:B,2,0)</f>
        <v>#N/A</v>
      </c>
      <c r="B200" t="s">
        <v>5532</v>
      </c>
      <c r="C200" s="25" t="s">
        <v>5531</v>
      </c>
      <c r="D200" s="25" t="s">
        <v>5525</v>
      </c>
      <c r="E200" s="28">
        <v>37318.25</v>
      </c>
      <c r="F200" s="30">
        <v>1290.05</v>
      </c>
      <c r="G200" s="25">
        <v>79</v>
      </c>
      <c r="H200" s="27">
        <v>472382880</v>
      </c>
      <c r="I200" s="26">
        <v>0</v>
      </c>
      <c r="J200" s="26" t="s">
        <v>5530</v>
      </c>
      <c r="K200" s="25" t="s">
        <v>5529</v>
      </c>
      <c r="L200" s="26">
        <v>59.44</v>
      </c>
      <c r="M200" s="26">
        <v>0.44</v>
      </c>
      <c r="N200" s="26">
        <v>8</v>
      </c>
      <c r="O200" s="25" t="s">
        <v>5528</v>
      </c>
    </row>
    <row r="201" spans="1:15" x14ac:dyDescent="0.45">
      <c r="A201" t="e">
        <f>VLOOKUP(B201,[1]тикеры!A:B,2,0)</f>
        <v>#N/A</v>
      </c>
      <c r="B201" t="s">
        <v>5527</v>
      </c>
      <c r="C201" s="25" t="s">
        <v>5526</v>
      </c>
      <c r="D201" s="25" t="s">
        <v>5525</v>
      </c>
      <c r="E201" s="28">
        <v>2701.67</v>
      </c>
      <c r="F201" s="26">
        <v>93.39</v>
      </c>
      <c r="G201" s="25">
        <v>171.76</v>
      </c>
      <c r="H201" s="27">
        <v>15729134</v>
      </c>
      <c r="I201" s="26">
        <v>0</v>
      </c>
      <c r="J201" s="26" t="s">
        <v>5516</v>
      </c>
      <c r="K201" s="25" t="s">
        <v>5515</v>
      </c>
      <c r="L201" s="26">
        <v>0.13</v>
      </c>
      <c r="M201" s="26">
        <v>0.46</v>
      </c>
      <c r="N201" s="26" t="s">
        <v>5524</v>
      </c>
      <c r="O201" s="25" t="s">
        <v>5514</v>
      </c>
    </row>
    <row r="202" spans="1:15" x14ac:dyDescent="0.45">
      <c r="A202" t="str">
        <f>VLOOKUP(B202,[1]тикеры!A:B,2,0)</f>
        <v>ELTZ</v>
      </c>
      <c r="B202" t="s">
        <v>5523</v>
      </c>
      <c r="C202" s="25" t="s">
        <v>5522</v>
      </c>
      <c r="D202" s="25" t="s">
        <v>5521</v>
      </c>
      <c r="E202" s="28">
        <v>1797.25</v>
      </c>
      <c r="F202" s="26">
        <v>62.13</v>
      </c>
      <c r="G202" s="29">
        <v>1279.81</v>
      </c>
      <c r="H202" s="27">
        <v>1404308</v>
      </c>
      <c r="I202" s="26">
        <v>0</v>
      </c>
      <c r="J202" s="26" t="s">
        <v>5516</v>
      </c>
      <c r="K202" s="25" t="s">
        <v>5515</v>
      </c>
      <c r="L202" s="26">
        <v>0.73</v>
      </c>
      <c r="M202" s="26">
        <v>0.39</v>
      </c>
      <c r="N202" s="26">
        <v>4</v>
      </c>
      <c r="O202" s="25" t="s">
        <v>5514</v>
      </c>
    </row>
    <row r="203" spans="1:15" x14ac:dyDescent="0.45">
      <c r="A203" t="str">
        <f>VLOOKUP(B203,[1]тикеры!A:B,2,0)</f>
        <v>YRSB</v>
      </c>
      <c r="B203" t="s">
        <v>5520</v>
      </c>
      <c r="C203" s="25" t="s">
        <v>5519</v>
      </c>
      <c r="D203" s="25" t="s">
        <v>5518</v>
      </c>
      <c r="E203" s="28">
        <v>1290.54</v>
      </c>
      <c r="F203" s="26">
        <v>44.61</v>
      </c>
      <c r="G203" s="25">
        <v>75.28</v>
      </c>
      <c r="H203" s="27">
        <v>17143584</v>
      </c>
      <c r="I203" s="26" t="s">
        <v>5517</v>
      </c>
      <c r="J203" s="26" t="s">
        <v>5516</v>
      </c>
      <c r="K203" s="25" t="s">
        <v>5515</v>
      </c>
      <c r="L203" s="26">
        <v>0.15</v>
      </c>
      <c r="M203" s="26">
        <v>0.09</v>
      </c>
      <c r="N203" s="26">
        <v>3</v>
      </c>
      <c r="O203" s="25" t="s">
        <v>5514</v>
      </c>
    </row>
    <row r="204" spans="1:15" x14ac:dyDescent="0.45"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</row>
    <row r="205" spans="1:15" x14ac:dyDescent="0.45"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</row>
    <row r="206" spans="1:15" x14ac:dyDescent="0.45"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</row>
    <row r="207" spans="1:15" x14ac:dyDescent="0.45"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</row>
  </sheetData>
  <autoFilter ref="A3:O3">
    <sortState ref="A4:O203">
      <sortCondition ref="B3"/>
    </sortState>
  </autoFilter>
  <mergeCells count="4">
    <mergeCell ref="B204:O204"/>
    <mergeCell ref="B205:O205"/>
    <mergeCell ref="B206:O206"/>
    <mergeCell ref="B207:O20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07"/>
  <sheetViews>
    <sheetView topLeftCell="A20" workbookViewId="0">
      <selection activeCell="B33" sqref="B33"/>
    </sheetView>
  </sheetViews>
  <sheetFormatPr defaultRowHeight="14.25" x14ac:dyDescent="0.45"/>
  <cols>
    <col min="2" max="2" width="61.73046875" bestFit="1" customWidth="1"/>
    <col min="5" max="5" width="9.06640625" style="24"/>
  </cols>
  <sheetData>
    <row r="2" spans="1:14" s="39" customFormat="1" x14ac:dyDescent="0.45">
      <c r="A2" t="s">
        <v>6714</v>
      </c>
      <c r="E2" s="40"/>
    </row>
    <row r="3" spans="1:14" ht="31.9" x14ac:dyDescent="0.45">
      <c r="A3" s="33" t="s">
        <v>1</v>
      </c>
      <c r="B3" s="33" t="s">
        <v>5866</v>
      </c>
      <c r="C3" s="33" t="s">
        <v>5865</v>
      </c>
      <c r="D3" s="33" t="s">
        <v>5864</v>
      </c>
      <c r="E3" s="34" t="s">
        <v>6713</v>
      </c>
      <c r="F3" s="33" t="s">
        <v>6712</v>
      </c>
      <c r="G3" s="33" t="s">
        <v>6711</v>
      </c>
      <c r="H3" s="33" t="s">
        <v>6710</v>
      </c>
      <c r="I3" s="33" t="s">
        <v>6709</v>
      </c>
      <c r="J3" s="33" t="s">
        <v>6708</v>
      </c>
      <c r="K3" s="33" t="s">
        <v>6707</v>
      </c>
      <c r="L3" s="33" t="s">
        <v>6706</v>
      </c>
      <c r="M3" s="33" t="s">
        <v>5855</v>
      </c>
      <c r="N3" s="33" t="s">
        <v>6705</v>
      </c>
    </row>
    <row r="4" spans="1:14" x14ac:dyDescent="0.45">
      <c r="A4" t="str">
        <f>VLOOKUP(B4,[1]тикеры!A:B,2,0)</f>
        <v>GAZP</v>
      </c>
      <c r="B4" t="s">
        <v>5835</v>
      </c>
      <c r="C4" s="25" t="s">
        <v>5524</v>
      </c>
      <c r="D4" s="25" t="s">
        <v>5548</v>
      </c>
      <c r="E4" s="37">
        <v>1365244.06</v>
      </c>
      <c r="F4" s="26" t="s">
        <v>6704</v>
      </c>
      <c r="G4" s="26" t="s">
        <v>6703</v>
      </c>
      <c r="H4" s="26">
        <v>23673512900</v>
      </c>
      <c r="I4" s="26" t="s">
        <v>6693</v>
      </c>
      <c r="J4" s="36" t="s">
        <v>5530</v>
      </c>
      <c r="K4" s="25" t="s">
        <v>6702</v>
      </c>
      <c r="L4" s="26" t="s">
        <v>6701</v>
      </c>
      <c r="M4" s="26" t="s">
        <v>6334</v>
      </c>
      <c r="N4" s="35" t="s">
        <v>3297</v>
      </c>
    </row>
    <row r="5" spans="1:14" x14ac:dyDescent="0.45">
      <c r="A5" t="str">
        <f>VLOOKUP(B5,[1]тикеры!A:B,2,0)</f>
        <v>LKOH</v>
      </c>
      <c r="B5" t="s">
        <v>6700</v>
      </c>
      <c r="C5" s="25" t="s">
        <v>5524</v>
      </c>
      <c r="D5" s="25" t="s">
        <v>5548</v>
      </c>
      <c r="E5" s="37">
        <v>730514.69</v>
      </c>
      <c r="F5" s="26" t="s">
        <v>6699</v>
      </c>
      <c r="G5" s="26" t="s">
        <v>6698</v>
      </c>
      <c r="H5" s="26">
        <v>850563255</v>
      </c>
      <c r="I5" s="26" t="s">
        <v>6697</v>
      </c>
      <c r="J5" s="36" t="s">
        <v>5530</v>
      </c>
      <c r="K5" s="25" t="s">
        <v>5529</v>
      </c>
      <c r="L5" s="26" t="s">
        <v>6696</v>
      </c>
      <c r="M5" s="26" t="s">
        <v>6200</v>
      </c>
      <c r="N5" s="35" t="s">
        <v>6695</v>
      </c>
    </row>
    <row r="6" spans="1:14" x14ac:dyDescent="0.45">
      <c r="A6" t="str">
        <f>VLOOKUP(B6,[1]тикеры!A:B,2,0)</f>
        <v>SNGS</v>
      </c>
      <c r="B6" t="s">
        <v>5723</v>
      </c>
      <c r="C6" s="25" t="s">
        <v>5524</v>
      </c>
      <c r="D6" s="25" t="s">
        <v>5548</v>
      </c>
      <c r="E6" s="37">
        <v>726072.64</v>
      </c>
      <c r="F6" s="26" t="s">
        <v>6694</v>
      </c>
      <c r="G6" s="26" t="s">
        <v>6693</v>
      </c>
      <c r="H6" s="26">
        <v>35725994705</v>
      </c>
      <c r="I6" s="26" t="s">
        <v>5883</v>
      </c>
      <c r="J6" s="36" t="s">
        <v>5530</v>
      </c>
      <c r="K6" s="25" t="s">
        <v>5529</v>
      </c>
      <c r="L6" s="26" t="s">
        <v>6692</v>
      </c>
      <c r="M6" s="26" t="s">
        <v>6691</v>
      </c>
      <c r="N6" s="35" t="s">
        <v>6690</v>
      </c>
    </row>
    <row r="7" spans="1:14" x14ac:dyDescent="0.45">
      <c r="A7" t="str">
        <f>VLOOKUP(B7,[1]тикеры!A:B,2,0)</f>
        <v>MTSS</v>
      </c>
      <c r="B7" t="s">
        <v>6689</v>
      </c>
      <c r="C7" s="25" t="s">
        <v>5524</v>
      </c>
      <c r="D7" s="25" t="s">
        <v>5607</v>
      </c>
      <c r="E7" s="37">
        <v>382755.88</v>
      </c>
      <c r="F7" s="26" t="s">
        <v>6688</v>
      </c>
      <c r="G7" s="26" t="s">
        <v>6687</v>
      </c>
      <c r="H7" s="26">
        <v>1993326138</v>
      </c>
      <c r="I7" s="26" t="s">
        <v>6686</v>
      </c>
      <c r="J7" s="36" t="s">
        <v>5530</v>
      </c>
      <c r="K7" s="25" t="s">
        <v>5529</v>
      </c>
      <c r="L7" s="26" t="s">
        <v>6685</v>
      </c>
      <c r="M7" s="26" t="s">
        <v>6684</v>
      </c>
      <c r="N7" s="35" t="s">
        <v>6683</v>
      </c>
    </row>
    <row r="8" spans="1:14" x14ac:dyDescent="0.45">
      <c r="A8" t="str">
        <f>VLOOKUP(B8,[1]тикеры!A:B,2,0)</f>
        <v>SIBN</v>
      </c>
      <c r="B8" t="s">
        <v>5837</v>
      </c>
      <c r="C8" s="25" t="s">
        <v>5524</v>
      </c>
      <c r="D8" s="25" t="s">
        <v>5548</v>
      </c>
      <c r="E8" s="37">
        <v>372715.57</v>
      </c>
      <c r="F8" s="26" t="s">
        <v>6682</v>
      </c>
      <c r="G8" s="26" t="s">
        <v>6681</v>
      </c>
      <c r="H8" s="26">
        <v>4741299639</v>
      </c>
      <c r="I8" s="26" t="s">
        <v>6680</v>
      </c>
      <c r="J8" s="36" t="s">
        <v>5530</v>
      </c>
      <c r="K8" s="25" t="s">
        <v>5529</v>
      </c>
      <c r="L8" s="26" t="s">
        <v>6679</v>
      </c>
      <c r="M8" s="26" t="s">
        <v>1223</v>
      </c>
      <c r="N8" s="35" t="s">
        <v>6678</v>
      </c>
    </row>
    <row r="9" spans="1:14" x14ac:dyDescent="0.45">
      <c r="A9" t="str">
        <f>VLOOKUP(B9,[1]тикеры!A:B,2,0)</f>
        <v>GMKN</v>
      </c>
      <c r="B9" t="s">
        <v>5644</v>
      </c>
      <c r="C9" s="25" t="s">
        <v>5524</v>
      </c>
      <c r="D9" s="25" t="s">
        <v>5521</v>
      </c>
      <c r="E9" s="37">
        <v>350001.17</v>
      </c>
      <c r="F9" s="26" t="s">
        <v>6677</v>
      </c>
      <c r="G9" s="26" t="s">
        <v>6676</v>
      </c>
      <c r="H9" s="26">
        <v>213905884</v>
      </c>
      <c r="I9" s="26" t="s">
        <v>6675</v>
      </c>
      <c r="J9" s="36" t="s">
        <v>5530</v>
      </c>
      <c r="K9" s="25" t="s">
        <v>5529</v>
      </c>
      <c r="L9" s="26" t="s">
        <v>6674</v>
      </c>
      <c r="M9" s="26" t="s">
        <v>6673</v>
      </c>
      <c r="N9" s="35" t="s">
        <v>6672</v>
      </c>
    </row>
    <row r="10" spans="1:14" x14ac:dyDescent="0.45">
      <c r="A10" t="str">
        <f>VLOOKUP(B10,[1]тикеры!A:B,2,0)</f>
        <v>IRAO</v>
      </c>
      <c r="B10" t="s">
        <v>5824</v>
      </c>
      <c r="C10" s="25" t="s">
        <v>5524</v>
      </c>
      <c r="D10" s="25" t="s">
        <v>5518</v>
      </c>
      <c r="E10" s="37">
        <v>318464.03999999998</v>
      </c>
      <c r="F10" s="26" t="s">
        <v>6671</v>
      </c>
      <c r="G10" s="26" t="s">
        <v>6003</v>
      </c>
      <c r="H10" s="26">
        <v>41041753984</v>
      </c>
      <c r="I10" s="26" t="s">
        <v>5889</v>
      </c>
      <c r="J10" s="36" t="s">
        <v>5530</v>
      </c>
      <c r="K10" s="25" t="s">
        <v>5529</v>
      </c>
      <c r="L10" s="26" t="s">
        <v>6670</v>
      </c>
      <c r="M10" s="26" t="s">
        <v>6354</v>
      </c>
      <c r="N10" s="35" t="s">
        <v>6669</v>
      </c>
    </row>
    <row r="11" spans="1:14" x14ac:dyDescent="0.45">
      <c r="A11" t="e">
        <f>VLOOKUP(B11,[1]тикеры!A:B,2,0)</f>
        <v>#N/A</v>
      </c>
      <c r="B11" t="s">
        <v>6668</v>
      </c>
      <c r="C11" s="25" t="s">
        <v>5524</v>
      </c>
      <c r="D11" s="25" t="s">
        <v>5548</v>
      </c>
      <c r="E11" s="37">
        <v>266688.96999999997</v>
      </c>
      <c r="F11" s="26" t="s">
        <v>6667</v>
      </c>
      <c r="G11" s="26" t="s">
        <v>6666</v>
      </c>
      <c r="H11" s="26">
        <v>2236964578</v>
      </c>
      <c r="I11" s="26" t="s">
        <v>5524</v>
      </c>
      <c r="J11" s="36" t="s">
        <v>5530</v>
      </c>
      <c r="K11" s="25" t="s">
        <v>5529</v>
      </c>
      <c r="L11" s="26" t="s">
        <v>6665</v>
      </c>
      <c r="M11" s="26" t="s">
        <v>6664</v>
      </c>
      <c r="N11" s="35" t="s">
        <v>5924</v>
      </c>
    </row>
    <row r="12" spans="1:14" x14ac:dyDescent="0.45">
      <c r="A12" t="str">
        <f>VLOOKUP(B12,[1]тикеры!A:B,2,0)</f>
        <v>SBER</v>
      </c>
      <c r="B12" t="s">
        <v>5569</v>
      </c>
      <c r="C12" s="25" t="s">
        <v>5524</v>
      </c>
      <c r="D12" s="25" t="s">
        <v>5568</v>
      </c>
      <c r="E12" s="37">
        <v>217413</v>
      </c>
      <c r="F12" s="26" t="s">
        <v>6663</v>
      </c>
      <c r="G12" s="26" t="s">
        <v>6662</v>
      </c>
      <c r="H12" s="38">
        <v>19000000</v>
      </c>
      <c r="I12" s="26" t="s">
        <v>6661</v>
      </c>
      <c r="J12" s="36" t="s">
        <v>5530</v>
      </c>
      <c r="K12" s="25" t="s">
        <v>5529</v>
      </c>
      <c r="L12" s="26" t="s">
        <v>6660</v>
      </c>
      <c r="M12" s="26" t="s">
        <v>1254</v>
      </c>
      <c r="N12" s="35" t="s">
        <v>6659</v>
      </c>
    </row>
    <row r="13" spans="1:14" x14ac:dyDescent="0.45">
      <c r="A13" t="e">
        <f>VLOOKUP(B13,[1]тикеры!A:B,2,0)</f>
        <v>#N/A</v>
      </c>
      <c r="B13" t="s">
        <v>6658</v>
      </c>
      <c r="C13" s="25" t="s">
        <v>5524</v>
      </c>
      <c r="D13" s="25" t="s">
        <v>5548</v>
      </c>
      <c r="E13" s="37">
        <v>178631.1</v>
      </c>
      <c r="F13" s="26" t="s">
        <v>6657</v>
      </c>
      <c r="G13" s="26" t="s">
        <v>6656</v>
      </c>
      <c r="H13" s="26">
        <v>3163288400</v>
      </c>
      <c r="I13" s="26" t="s">
        <v>5524</v>
      </c>
      <c r="J13" s="36" t="s">
        <v>5890</v>
      </c>
      <c r="K13" s="25" t="s">
        <v>5524</v>
      </c>
      <c r="L13" s="26" t="s">
        <v>6655</v>
      </c>
      <c r="M13" s="26" t="s">
        <v>6654</v>
      </c>
      <c r="N13" s="35" t="s">
        <v>6653</v>
      </c>
    </row>
    <row r="14" spans="1:14" x14ac:dyDescent="0.45">
      <c r="A14" t="e">
        <f>VLOOKUP(B14,[1]тикеры!A:B,2,0)</f>
        <v>#N/A</v>
      </c>
      <c r="B14" t="s">
        <v>6652</v>
      </c>
      <c r="C14" s="25" t="s">
        <v>5524</v>
      </c>
      <c r="D14" s="25" t="s">
        <v>5607</v>
      </c>
      <c r="E14" s="37">
        <v>158576.25</v>
      </c>
      <c r="F14" s="26" t="s">
        <v>6651</v>
      </c>
      <c r="G14" s="26" t="s">
        <v>6650</v>
      </c>
      <c r="H14" s="26">
        <v>40332201</v>
      </c>
      <c r="I14" s="26" t="s">
        <v>5524</v>
      </c>
      <c r="J14" s="36" t="s">
        <v>5530</v>
      </c>
      <c r="K14" s="25" t="s">
        <v>6649</v>
      </c>
      <c r="L14" s="26" t="s">
        <v>6648</v>
      </c>
      <c r="M14" s="26" t="s">
        <v>2647</v>
      </c>
      <c r="N14" s="35" t="s">
        <v>6647</v>
      </c>
    </row>
    <row r="15" spans="1:14" x14ac:dyDescent="0.45">
      <c r="A15" t="str">
        <f>VLOOKUP(B15,[1]тикеры!A:B,2,0)</f>
        <v>NLMK</v>
      </c>
      <c r="B15" t="s">
        <v>5596</v>
      </c>
      <c r="C15" t="s">
        <v>6646</v>
      </c>
      <c r="D15" s="25" t="s">
        <v>5525</v>
      </c>
      <c r="E15" s="37">
        <v>114858.47</v>
      </c>
      <c r="F15" s="26" t="s">
        <v>6645</v>
      </c>
      <c r="G15" s="26" t="s">
        <v>6644</v>
      </c>
      <c r="H15" s="26">
        <v>5993227240</v>
      </c>
      <c r="I15" s="26" t="s">
        <v>5899</v>
      </c>
      <c r="J15" s="36" t="s">
        <v>5890</v>
      </c>
      <c r="K15" s="25" t="s">
        <v>5524</v>
      </c>
      <c r="L15" s="26" t="s">
        <v>6643</v>
      </c>
      <c r="M15" s="26" t="s">
        <v>1762</v>
      </c>
      <c r="N15" s="35" t="s">
        <v>6642</v>
      </c>
    </row>
    <row r="16" spans="1:14" x14ac:dyDescent="0.45">
      <c r="A16" t="str">
        <f>VLOOKUP(B16,[1]тикеры!A:B,2,0)</f>
        <v>CHMF</v>
      </c>
      <c r="B16" t="s">
        <v>5735</v>
      </c>
      <c r="C16" t="s">
        <v>5995</v>
      </c>
      <c r="D16" s="25" t="s">
        <v>5525</v>
      </c>
      <c r="E16" s="37">
        <v>112949.08</v>
      </c>
      <c r="F16" s="26" t="s">
        <v>6641</v>
      </c>
      <c r="G16" s="26" t="s">
        <v>6640</v>
      </c>
      <c r="H16" s="26">
        <v>22074192</v>
      </c>
      <c r="I16" s="26" t="s">
        <v>6639</v>
      </c>
      <c r="J16" s="36" t="s">
        <v>5530</v>
      </c>
      <c r="K16" s="25" t="s">
        <v>5515</v>
      </c>
      <c r="L16" s="26" t="s">
        <v>6638</v>
      </c>
      <c r="M16" s="26" t="s">
        <v>6637</v>
      </c>
      <c r="N16" s="35" t="s">
        <v>6636</v>
      </c>
    </row>
    <row r="17" spans="1:14" x14ac:dyDescent="0.45">
      <c r="A17" t="e">
        <f>VLOOKUP(B17,[1]тикеры!A:B,2,0)</f>
        <v>#N/A</v>
      </c>
      <c r="B17" t="s">
        <v>6635</v>
      </c>
      <c r="C17" s="25" t="s">
        <v>5524</v>
      </c>
      <c r="D17" s="25" t="s">
        <v>5548</v>
      </c>
      <c r="E17" s="37">
        <v>108804.06</v>
      </c>
      <c r="F17" s="26" t="s">
        <v>6634</v>
      </c>
      <c r="G17" s="26" t="s">
        <v>6633</v>
      </c>
      <c r="H17" s="26">
        <v>232415000</v>
      </c>
      <c r="I17" s="26" t="s">
        <v>5524</v>
      </c>
      <c r="J17" s="36" t="s">
        <v>5918</v>
      </c>
      <c r="K17" s="25" t="s">
        <v>5524</v>
      </c>
      <c r="L17" s="26" t="s">
        <v>5659</v>
      </c>
      <c r="M17" s="26" t="s">
        <v>6312</v>
      </c>
      <c r="N17" s="35" t="s">
        <v>6632</v>
      </c>
    </row>
    <row r="18" spans="1:14" x14ac:dyDescent="0.45">
      <c r="A18" t="str">
        <f>VLOOKUP(B18,[1]тикеры!A:B,2,0)</f>
        <v>MSNG</v>
      </c>
      <c r="B18" t="s">
        <v>5785</v>
      </c>
      <c r="C18" t="s">
        <v>5581</v>
      </c>
      <c r="D18" s="25" t="s">
        <v>5518</v>
      </c>
      <c r="E18" s="37">
        <v>94205.35</v>
      </c>
      <c r="F18" s="26" t="s">
        <v>6631</v>
      </c>
      <c r="G18" s="26" t="s">
        <v>5659</v>
      </c>
      <c r="H18" s="26">
        <v>28267726000</v>
      </c>
      <c r="I18" s="26" t="s">
        <v>5784</v>
      </c>
      <c r="J18" s="36" t="s">
        <v>5530</v>
      </c>
      <c r="K18" s="25" t="s">
        <v>5529</v>
      </c>
      <c r="L18" s="26" t="s">
        <v>6630</v>
      </c>
      <c r="M18" s="26" t="s">
        <v>6065</v>
      </c>
      <c r="N18" s="35" t="s">
        <v>6629</v>
      </c>
    </row>
    <row r="19" spans="1:14" x14ac:dyDescent="0.45">
      <c r="A19" t="str">
        <f>VLOOKUP(B19,[1]тикеры!A:B,2,0)</f>
        <v>TATN</v>
      </c>
      <c r="B19" t="s">
        <v>5715</v>
      </c>
      <c r="C19" t="s">
        <v>5597</v>
      </c>
      <c r="D19" s="25" t="s">
        <v>5548</v>
      </c>
      <c r="E19" s="37">
        <v>83692.820000000007</v>
      </c>
      <c r="F19" s="26" t="s">
        <v>6628</v>
      </c>
      <c r="G19" s="26" t="s">
        <v>6316</v>
      </c>
      <c r="H19" s="26">
        <v>2178690700</v>
      </c>
      <c r="I19" s="26" t="s">
        <v>5987</v>
      </c>
      <c r="J19" s="36" t="s">
        <v>5530</v>
      </c>
      <c r="K19" s="25" t="s">
        <v>5529</v>
      </c>
      <c r="L19" s="26" t="s">
        <v>6627</v>
      </c>
      <c r="M19" s="26" t="s">
        <v>6268</v>
      </c>
      <c r="N19" s="35" t="s">
        <v>6626</v>
      </c>
    </row>
    <row r="20" spans="1:14" x14ac:dyDescent="0.45">
      <c r="A20" t="e">
        <f>VLOOKUP(B20,[1]тикеры!A:B,2,0)</f>
        <v>#N/A</v>
      </c>
      <c r="B20" t="s">
        <v>6625</v>
      </c>
      <c r="C20" s="25" t="s">
        <v>5524</v>
      </c>
      <c r="D20" s="25" t="s">
        <v>5548</v>
      </c>
      <c r="E20" s="37">
        <v>70011.41</v>
      </c>
      <c r="F20" s="26" t="s">
        <v>6624</v>
      </c>
      <c r="G20" s="26" t="s">
        <v>6002</v>
      </c>
      <c r="H20" s="26">
        <v>4754238000</v>
      </c>
      <c r="I20" s="26" t="s">
        <v>6623</v>
      </c>
      <c r="J20" s="36" t="s">
        <v>5918</v>
      </c>
      <c r="K20" s="25" t="s">
        <v>5524</v>
      </c>
      <c r="L20" s="26" t="s">
        <v>5877</v>
      </c>
      <c r="M20" s="26" t="s">
        <v>6364</v>
      </c>
      <c r="N20" s="35" t="s">
        <v>6622</v>
      </c>
    </row>
    <row r="21" spans="1:14" x14ac:dyDescent="0.45">
      <c r="A21" t="e">
        <f>VLOOKUP(B21,[1]тикеры!A:B,2,0)</f>
        <v>#N/A</v>
      </c>
      <c r="B21" t="s">
        <v>6621</v>
      </c>
      <c r="C21" t="s">
        <v>5647</v>
      </c>
      <c r="D21" s="25" t="s">
        <v>5548</v>
      </c>
      <c r="E21" s="37">
        <v>60758.11</v>
      </c>
      <c r="F21" s="26" t="s">
        <v>6620</v>
      </c>
      <c r="G21" s="26" t="s">
        <v>6619</v>
      </c>
      <c r="H21" s="26">
        <v>99474705</v>
      </c>
      <c r="I21" s="26" t="s">
        <v>5524</v>
      </c>
      <c r="J21" s="36" t="s">
        <v>5530</v>
      </c>
      <c r="K21" s="25" t="s">
        <v>5529</v>
      </c>
      <c r="L21" s="26" t="s">
        <v>6618</v>
      </c>
      <c r="M21" s="26" t="s">
        <v>1241</v>
      </c>
      <c r="N21" s="35" t="s">
        <v>6617</v>
      </c>
    </row>
    <row r="22" spans="1:14" x14ac:dyDescent="0.45">
      <c r="A22" t="e">
        <f>VLOOKUP(B22,[1]тикеры!A:B,2,0)</f>
        <v>#N/A</v>
      </c>
      <c r="B22" t="s">
        <v>6616</v>
      </c>
      <c r="C22" t="s">
        <v>5945</v>
      </c>
      <c r="D22" s="25" t="s">
        <v>5548</v>
      </c>
      <c r="E22" s="37">
        <v>47307.1</v>
      </c>
      <c r="F22" s="26" t="s">
        <v>6615</v>
      </c>
      <c r="G22" s="26" t="s">
        <v>6614</v>
      </c>
      <c r="H22" s="26">
        <v>66060625</v>
      </c>
      <c r="I22" s="26" t="s">
        <v>5524</v>
      </c>
      <c r="J22" s="36" t="s">
        <v>5530</v>
      </c>
      <c r="K22" s="25" t="s">
        <v>5515</v>
      </c>
      <c r="L22" s="26" t="s">
        <v>6289</v>
      </c>
      <c r="M22" s="26" t="s">
        <v>5389</v>
      </c>
      <c r="N22" s="35" t="s">
        <v>6613</v>
      </c>
    </row>
    <row r="23" spans="1:14" x14ac:dyDescent="0.45">
      <c r="A23" t="e">
        <f>VLOOKUP(B23,[1]тикеры!A:B,2,0)</f>
        <v>#N/A</v>
      </c>
      <c r="B23" t="s">
        <v>5579</v>
      </c>
      <c r="C23" s="25" t="s">
        <v>5524</v>
      </c>
      <c r="D23" s="25" t="s">
        <v>5578</v>
      </c>
      <c r="E23" s="37">
        <v>45136.54</v>
      </c>
      <c r="F23" s="26" t="s">
        <v>6612</v>
      </c>
      <c r="G23" s="26" t="s">
        <v>6611</v>
      </c>
      <c r="H23" s="26">
        <v>117158530</v>
      </c>
      <c r="I23" s="26" t="s">
        <v>6610</v>
      </c>
      <c r="J23" s="36" t="s">
        <v>5530</v>
      </c>
      <c r="K23" s="25" t="s">
        <v>5529</v>
      </c>
      <c r="L23" s="26" t="s">
        <v>6534</v>
      </c>
      <c r="M23" s="26" t="s">
        <v>6342</v>
      </c>
      <c r="N23" s="35" t="s">
        <v>6609</v>
      </c>
    </row>
    <row r="24" spans="1:14" x14ac:dyDescent="0.45">
      <c r="A24" t="str">
        <f>VLOOKUP(B24,[1]тикеры!A:B,2,0)</f>
        <v>RTKM</v>
      </c>
      <c r="B24" t="s">
        <v>5747</v>
      </c>
      <c r="C24" s="25" t="s">
        <v>5524</v>
      </c>
      <c r="D24" s="25" t="s">
        <v>5607</v>
      </c>
      <c r="E24" s="37">
        <v>42993.79</v>
      </c>
      <c r="F24" s="26" t="s">
        <v>6608</v>
      </c>
      <c r="G24" s="26" t="s">
        <v>6607</v>
      </c>
      <c r="H24" s="26">
        <v>728696320</v>
      </c>
      <c r="I24" s="26" t="s">
        <v>6412</v>
      </c>
      <c r="J24" s="36" t="s">
        <v>5530</v>
      </c>
      <c r="K24" s="25" t="s">
        <v>5529</v>
      </c>
      <c r="L24" s="26" t="s">
        <v>6606</v>
      </c>
      <c r="M24" s="26" t="s">
        <v>6605</v>
      </c>
      <c r="N24" s="35" t="s">
        <v>6604</v>
      </c>
    </row>
    <row r="25" spans="1:14" x14ac:dyDescent="0.45">
      <c r="A25" t="e">
        <f>VLOOKUP(B25,[1]тикеры!A:B,2,0)</f>
        <v>#N/A</v>
      </c>
      <c r="B25" t="s">
        <v>6603</v>
      </c>
      <c r="C25" s="25" t="s">
        <v>5524</v>
      </c>
      <c r="D25" s="25" t="s">
        <v>5607</v>
      </c>
      <c r="E25" s="37">
        <v>33737.69</v>
      </c>
      <c r="F25" s="26" t="s">
        <v>6602</v>
      </c>
      <c r="G25" s="26" t="s">
        <v>5976</v>
      </c>
      <c r="H25" s="26">
        <v>32298782020</v>
      </c>
      <c r="I25" s="26" t="s">
        <v>5906</v>
      </c>
      <c r="J25" s="36" t="s">
        <v>5530</v>
      </c>
      <c r="K25" s="25" t="s">
        <v>5529</v>
      </c>
      <c r="L25" s="26" t="s">
        <v>6601</v>
      </c>
      <c r="M25" s="26" t="s">
        <v>6600</v>
      </c>
      <c r="N25" s="35" t="s">
        <v>6599</v>
      </c>
    </row>
    <row r="26" spans="1:14" x14ac:dyDescent="0.45">
      <c r="A26" t="str">
        <f>VLOOKUP(B26,[1]тикеры!A:B,2,0)</f>
        <v>AFLT</v>
      </c>
      <c r="B26" t="s">
        <v>5850</v>
      </c>
      <c r="C26" s="25" t="s">
        <v>5524</v>
      </c>
      <c r="D26" s="25" t="s">
        <v>5544</v>
      </c>
      <c r="E26" s="37">
        <v>33418.51</v>
      </c>
      <c r="F26" s="26" t="s">
        <v>6598</v>
      </c>
      <c r="G26" s="26" t="s">
        <v>6382</v>
      </c>
      <c r="H26" s="26">
        <v>1110616299</v>
      </c>
      <c r="I26" s="26" t="s">
        <v>6597</v>
      </c>
      <c r="J26" s="36" t="s">
        <v>5530</v>
      </c>
      <c r="K26" s="25" t="s">
        <v>5529</v>
      </c>
      <c r="L26" s="26" t="s">
        <v>6596</v>
      </c>
      <c r="M26" s="26" t="s">
        <v>6047</v>
      </c>
      <c r="N26" s="35" t="s">
        <v>6595</v>
      </c>
    </row>
    <row r="27" spans="1:14" x14ac:dyDescent="0.45">
      <c r="A27" t="e">
        <f>VLOOKUP(B27,[1]тикеры!A:B,2,0)</f>
        <v>#N/A</v>
      </c>
      <c r="B27" t="s">
        <v>6594</v>
      </c>
      <c r="C27" s="25" t="s">
        <v>5524</v>
      </c>
      <c r="D27" s="25" t="s">
        <v>5521</v>
      </c>
      <c r="E27" s="37">
        <v>32126.19</v>
      </c>
      <c r="F27" s="26" t="s">
        <v>6593</v>
      </c>
      <c r="G27" s="26" t="s">
        <v>6557</v>
      </c>
      <c r="H27" s="26">
        <v>2251824407</v>
      </c>
      <c r="I27" s="26" t="s">
        <v>5524</v>
      </c>
      <c r="J27" s="36" t="s">
        <v>5890</v>
      </c>
      <c r="K27" s="25" t="s">
        <v>5524</v>
      </c>
      <c r="L27" s="26" t="s">
        <v>6557</v>
      </c>
      <c r="M27" s="26" t="s">
        <v>6061</v>
      </c>
      <c r="N27" s="35" t="s">
        <v>5924</v>
      </c>
    </row>
    <row r="28" spans="1:14" x14ac:dyDescent="0.45">
      <c r="A28" t="e">
        <f>VLOOKUP(B28,[1]тикеры!A:B,2,0)</f>
        <v>#N/A</v>
      </c>
      <c r="B28" t="s">
        <v>6592</v>
      </c>
      <c r="C28" t="s">
        <v>5647</v>
      </c>
      <c r="D28" s="25" t="s">
        <v>5548</v>
      </c>
      <c r="E28" s="37">
        <v>29690.36</v>
      </c>
      <c r="F28" s="26" t="s">
        <v>6591</v>
      </c>
      <c r="G28" s="26" t="s">
        <v>6590</v>
      </c>
      <c r="H28" s="26">
        <v>83524525</v>
      </c>
      <c r="I28" s="26" t="s">
        <v>6003</v>
      </c>
      <c r="J28" s="36" t="s">
        <v>5530</v>
      </c>
      <c r="K28" s="25" t="s">
        <v>5529</v>
      </c>
      <c r="L28" s="26" t="s">
        <v>6589</v>
      </c>
      <c r="M28" s="26" t="s">
        <v>6588</v>
      </c>
      <c r="N28" s="35" t="s">
        <v>6587</v>
      </c>
    </row>
    <row r="29" spans="1:14" x14ac:dyDescent="0.45">
      <c r="A29" t="e">
        <f>VLOOKUP(B29,[1]тикеры!A:B,2,0)</f>
        <v>#N/A</v>
      </c>
      <c r="B29" t="s">
        <v>6586</v>
      </c>
      <c r="C29" t="s">
        <v>5945</v>
      </c>
      <c r="D29" s="25" t="s">
        <v>5548</v>
      </c>
      <c r="E29" s="37">
        <v>27739.27</v>
      </c>
      <c r="F29" s="26" t="s">
        <v>6585</v>
      </c>
      <c r="G29" s="26" t="s">
        <v>2608</v>
      </c>
      <c r="H29" s="26">
        <v>535625024</v>
      </c>
      <c r="I29" s="26" t="s">
        <v>5524</v>
      </c>
      <c r="J29" s="36" t="s">
        <v>5890</v>
      </c>
      <c r="K29" s="25" t="s">
        <v>5524</v>
      </c>
      <c r="L29" s="26" t="s">
        <v>6034</v>
      </c>
      <c r="M29" s="26" t="s">
        <v>5924</v>
      </c>
      <c r="N29" s="35" t="s">
        <v>5924</v>
      </c>
    </row>
    <row r="30" spans="1:14" x14ac:dyDescent="0.45">
      <c r="A30" t="e">
        <f>VLOOKUP(B30,[1]тикеры!A:B,2,0)</f>
        <v>#N/A</v>
      </c>
      <c r="B30" t="s">
        <v>6584</v>
      </c>
      <c r="C30" t="s">
        <v>5581</v>
      </c>
      <c r="D30" s="25" t="s">
        <v>5607</v>
      </c>
      <c r="E30" s="37">
        <v>27705.5</v>
      </c>
      <c r="F30" s="26" t="s">
        <v>6583</v>
      </c>
      <c r="G30" s="26" t="s">
        <v>6582</v>
      </c>
      <c r="H30" s="26">
        <v>79829200</v>
      </c>
      <c r="I30" s="26" t="s">
        <v>2569</v>
      </c>
      <c r="J30" s="36" t="s">
        <v>5530</v>
      </c>
      <c r="K30" s="25" t="s">
        <v>5529</v>
      </c>
      <c r="L30" s="26" t="s">
        <v>2649</v>
      </c>
      <c r="M30" s="26" t="s">
        <v>6050</v>
      </c>
      <c r="N30" s="35" t="s">
        <v>6581</v>
      </c>
    </row>
    <row r="31" spans="1:14" x14ac:dyDescent="0.45">
      <c r="A31" t="str">
        <f>VLOOKUP(B31,[1]тикеры!A:B,2,0)</f>
        <v>IRGZ</v>
      </c>
      <c r="B31" t="s">
        <v>5822</v>
      </c>
      <c r="C31" t="s">
        <v>5808</v>
      </c>
      <c r="D31" s="25" t="s">
        <v>5518</v>
      </c>
      <c r="E31" s="37">
        <v>27099.51</v>
      </c>
      <c r="F31" s="26" t="s">
        <v>6580</v>
      </c>
      <c r="G31" s="26" t="s">
        <v>5872</v>
      </c>
      <c r="H31" s="26">
        <v>4766807700</v>
      </c>
      <c r="I31" s="26" t="s">
        <v>5976</v>
      </c>
      <c r="J31" s="36" t="s">
        <v>5530</v>
      </c>
      <c r="K31" s="25" t="s">
        <v>5529</v>
      </c>
      <c r="L31" s="26" t="s">
        <v>6579</v>
      </c>
      <c r="M31" s="26" t="s">
        <v>874</v>
      </c>
      <c r="N31" s="35" t="s">
        <v>6578</v>
      </c>
    </row>
    <row r="32" spans="1:14" x14ac:dyDescent="0.45">
      <c r="A32" t="e">
        <f>VLOOKUP(B32,[1]тикеры!A:B,2,0)</f>
        <v>#N/A</v>
      </c>
      <c r="B32" t="s">
        <v>6577</v>
      </c>
      <c r="C32" t="s">
        <v>5618</v>
      </c>
      <c r="D32" s="25" t="s">
        <v>5525</v>
      </c>
      <c r="E32" s="37">
        <v>24702.71</v>
      </c>
      <c r="F32" s="26" t="s">
        <v>6576</v>
      </c>
      <c r="G32" s="26" t="s">
        <v>6102</v>
      </c>
      <c r="H32" s="26">
        <v>1310002966</v>
      </c>
      <c r="I32" s="26" t="s">
        <v>5524</v>
      </c>
      <c r="J32" s="36" t="s">
        <v>5516</v>
      </c>
      <c r="K32" s="25" t="s">
        <v>5515</v>
      </c>
      <c r="L32" s="26" t="s">
        <v>6575</v>
      </c>
      <c r="M32" s="26" t="s">
        <v>1182</v>
      </c>
      <c r="N32" s="35" t="s">
        <v>6574</v>
      </c>
    </row>
    <row r="33" spans="1:14" x14ac:dyDescent="0.45">
      <c r="A33" t="str">
        <f>VLOOKUP(B33,[1]тикеры!A:B,2,0)</f>
        <v>VSMO</v>
      </c>
      <c r="B33" t="s">
        <v>6305</v>
      </c>
      <c r="C33" t="s">
        <v>5618</v>
      </c>
      <c r="D33" s="25" t="s">
        <v>5521</v>
      </c>
      <c r="E33" s="37">
        <v>23143.85</v>
      </c>
      <c r="F33" s="26" t="s">
        <v>6573</v>
      </c>
      <c r="G33" s="26" t="s">
        <v>6572</v>
      </c>
      <c r="H33" s="26">
        <v>10625600</v>
      </c>
      <c r="I33" s="26" t="s">
        <v>6571</v>
      </c>
      <c r="J33" s="36" t="s">
        <v>5934</v>
      </c>
      <c r="K33" s="25" t="s">
        <v>5515</v>
      </c>
      <c r="L33" s="26" t="s">
        <v>6570</v>
      </c>
      <c r="M33" s="26" t="s">
        <v>5924</v>
      </c>
      <c r="N33" s="35" t="s">
        <v>5924</v>
      </c>
    </row>
    <row r="34" spans="1:14" x14ac:dyDescent="0.45">
      <c r="A34" t="str">
        <f>VLOOKUP(B34,[1]тикеры!A:B,2,0)</f>
        <v>MTLR</v>
      </c>
      <c r="B34" s="25" t="s">
        <v>5792</v>
      </c>
      <c r="C34" s="25" t="s">
        <v>5524</v>
      </c>
      <c r="D34" s="25" t="s">
        <v>5525</v>
      </c>
      <c r="E34" s="37">
        <v>20611.060000000001</v>
      </c>
      <c r="F34" s="26" t="s">
        <v>6569</v>
      </c>
      <c r="G34" s="26" t="s">
        <v>3430</v>
      </c>
      <c r="H34" s="26">
        <v>382969086</v>
      </c>
      <c r="I34" s="26" t="s">
        <v>6108</v>
      </c>
      <c r="J34" s="36" t="s">
        <v>5516</v>
      </c>
      <c r="K34" s="25" t="s">
        <v>5515</v>
      </c>
      <c r="L34" s="26" t="s">
        <v>144</v>
      </c>
      <c r="M34" s="26" t="s">
        <v>5924</v>
      </c>
      <c r="N34" s="35" t="s">
        <v>5924</v>
      </c>
    </row>
    <row r="35" spans="1:14" x14ac:dyDescent="0.45">
      <c r="A35" t="e">
        <f>VLOOKUP(B35,[1]тикеры!A:B,2,0)</f>
        <v>#N/A</v>
      </c>
      <c r="B35" t="s">
        <v>6568</v>
      </c>
      <c r="C35" t="s">
        <v>5611</v>
      </c>
      <c r="D35" s="25" t="s">
        <v>5525</v>
      </c>
      <c r="E35" s="37">
        <v>20196.59</v>
      </c>
      <c r="F35" s="26" t="s">
        <v>6567</v>
      </c>
      <c r="G35" s="26" t="s">
        <v>6566</v>
      </c>
      <c r="H35" s="26">
        <v>12782723</v>
      </c>
      <c r="I35" s="26" t="s">
        <v>5524</v>
      </c>
      <c r="J35" s="36" t="s">
        <v>5890</v>
      </c>
      <c r="K35" s="25" t="s">
        <v>5524</v>
      </c>
      <c r="L35" s="26" t="s">
        <v>6058</v>
      </c>
      <c r="M35" s="26" t="s">
        <v>6061</v>
      </c>
      <c r="N35" s="35" t="s">
        <v>6565</v>
      </c>
    </row>
    <row r="36" spans="1:14" x14ac:dyDescent="0.45">
      <c r="A36" t="e">
        <f>VLOOKUP(B36,[1]тикеры!A:B,2,0)</f>
        <v>#N/A</v>
      </c>
      <c r="B36" t="s">
        <v>6564</v>
      </c>
      <c r="C36" s="25" t="s">
        <v>5524</v>
      </c>
      <c r="D36" s="25" t="s">
        <v>5607</v>
      </c>
      <c r="E36" s="37">
        <v>19863.3</v>
      </c>
      <c r="F36" s="26" t="s">
        <v>6563</v>
      </c>
      <c r="G36" s="26" t="s">
        <v>5599</v>
      </c>
      <c r="H36" s="26">
        <v>245969590</v>
      </c>
      <c r="I36" s="26" t="s">
        <v>5567</v>
      </c>
      <c r="J36" s="36" t="s">
        <v>5530</v>
      </c>
      <c r="K36" s="25" t="s">
        <v>5515</v>
      </c>
      <c r="L36" s="26" t="s">
        <v>6562</v>
      </c>
      <c r="M36" s="26" t="s">
        <v>6065</v>
      </c>
      <c r="N36" s="35" t="s">
        <v>6561</v>
      </c>
    </row>
    <row r="37" spans="1:14" x14ac:dyDescent="0.45">
      <c r="A37" t="s">
        <v>11</v>
      </c>
      <c r="B37" t="s">
        <v>5652</v>
      </c>
      <c r="C37" t="s">
        <v>5539</v>
      </c>
      <c r="D37" s="25" t="s">
        <v>5548</v>
      </c>
      <c r="E37" s="37">
        <v>19416.89</v>
      </c>
      <c r="F37" s="26" t="s">
        <v>6560</v>
      </c>
      <c r="G37" s="26" t="s">
        <v>6559</v>
      </c>
      <c r="H37" s="26">
        <v>170169754</v>
      </c>
      <c r="I37" s="26" t="s">
        <v>233</v>
      </c>
      <c r="J37" s="36" t="s">
        <v>5516</v>
      </c>
      <c r="K37" s="25" t="s">
        <v>5515</v>
      </c>
      <c r="L37" s="26" t="s">
        <v>6558</v>
      </c>
      <c r="M37" s="26" t="s">
        <v>6557</v>
      </c>
      <c r="N37" s="35" t="s">
        <v>6556</v>
      </c>
    </row>
    <row r="38" spans="1:14" x14ac:dyDescent="0.45">
      <c r="A38" t="str">
        <f>VLOOKUP(B38,[1]тикеры!A:B,2,0)</f>
        <v>NKNC</v>
      </c>
      <c r="B38" t="s">
        <v>5766</v>
      </c>
      <c r="C38" t="s">
        <v>5597</v>
      </c>
      <c r="D38" s="25" t="s">
        <v>5538</v>
      </c>
      <c r="E38" s="37">
        <v>19102.71</v>
      </c>
      <c r="F38" s="26" t="s">
        <v>6555</v>
      </c>
      <c r="G38" s="26" t="s">
        <v>6078</v>
      </c>
      <c r="H38" s="26">
        <v>1611256000</v>
      </c>
      <c r="I38" s="26" t="s">
        <v>5924</v>
      </c>
      <c r="J38" s="36" t="s">
        <v>5530</v>
      </c>
      <c r="K38" s="25" t="s">
        <v>5968</v>
      </c>
      <c r="L38" s="26" t="s">
        <v>6554</v>
      </c>
      <c r="M38" s="26" t="s">
        <v>6553</v>
      </c>
      <c r="N38" s="35" t="s">
        <v>6552</v>
      </c>
    </row>
    <row r="39" spans="1:14" x14ac:dyDescent="0.45">
      <c r="A39" t="str">
        <f>VLOOKUP(B39,[1]тикеры!A:B,2,0)</f>
        <v>AVAZ</v>
      </c>
      <c r="B39" t="s">
        <v>6551</v>
      </c>
      <c r="C39" t="s">
        <v>5570</v>
      </c>
      <c r="D39" s="25" t="s">
        <v>5536</v>
      </c>
      <c r="E39" s="37">
        <v>18782.509999999998</v>
      </c>
      <c r="F39" s="26" t="s">
        <v>6550</v>
      </c>
      <c r="G39" s="26" t="s">
        <v>6549</v>
      </c>
      <c r="H39" s="26">
        <v>27194624</v>
      </c>
      <c r="I39" s="26" t="s">
        <v>6548</v>
      </c>
      <c r="J39" s="36" t="s">
        <v>5530</v>
      </c>
      <c r="K39" s="25" t="s">
        <v>5529</v>
      </c>
      <c r="L39" s="26" t="s">
        <v>6547</v>
      </c>
      <c r="M39" s="26" t="s">
        <v>5883</v>
      </c>
      <c r="N39" s="35" t="s">
        <v>6546</v>
      </c>
    </row>
    <row r="40" spans="1:14" x14ac:dyDescent="0.45">
      <c r="A40" t="e">
        <f>VLOOKUP(B40,[1]тикеры!A:B,2,0)</f>
        <v>#N/A</v>
      </c>
      <c r="B40" t="s">
        <v>6545</v>
      </c>
      <c r="C40" s="25" t="s">
        <v>5524</v>
      </c>
      <c r="D40" s="25" t="s">
        <v>5578</v>
      </c>
      <c r="E40" s="37">
        <v>16997.93</v>
      </c>
      <c r="F40" s="26" t="s">
        <v>6544</v>
      </c>
      <c r="G40" s="26" t="s">
        <v>6543</v>
      </c>
      <c r="H40" s="26">
        <v>44000000</v>
      </c>
      <c r="I40" s="26" t="s">
        <v>5524</v>
      </c>
      <c r="J40" s="36" t="s">
        <v>5530</v>
      </c>
      <c r="K40" s="25" t="s">
        <v>5515</v>
      </c>
      <c r="L40" s="26" t="s">
        <v>6319</v>
      </c>
      <c r="M40" s="26" t="s">
        <v>6051</v>
      </c>
      <c r="N40" s="35" t="s">
        <v>6542</v>
      </c>
    </row>
    <row r="41" spans="1:14" x14ac:dyDescent="0.45">
      <c r="A41" t="e">
        <f>VLOOKUP(B41,[1]тикеры!A:B,2,0)</f>
        <v>#N/A</v>
      </c>
      <c r="B41" t="s">
        <v>6541</v>
      </c>
      <c r="C41" t="s">
        <v>6439</v>
      </c>
      <c r="D41" s="25" t="s">
        <v>5525</v>
      </c>
      <c r="E41" s="37">
        <v>16960.32</v>
      </c>
      <c r="F41" s="26" t="s">
        <v>6540</v>
      </c>
      <c r="G41" s="26" t="s">
        <v>6539</v>
      </c>
      <c r="H41" s="26">
        <v>18698704</v>
      </c>
      <c r="I41" s="26" t="s">
        <v>6538</v>
      </c>
      <c r="J41" s="36" t="s">
        <v>5890</v>
      </c>
      <c r="K41" s="25" t="s">
        <v>5524</v>
      </c>
      <c r="L41" s="26" t="s">
        <v>5906</v>
      </c>
      <c r="M41" s="26" t="s">
        <v>6537</v>
      </c>
      <c r="N41" s="35" t="s">
        <v>6536</v>
      </c>
    </row>
    <row r="42" spans="1:14" x14ac:dyDescent="0.45">
      <c r="A42" t="str">
        <f>VLOOKUP(B42,[1]тикеры!A:B,2,0)</f>
        <v>URKA</v>
      </c>
      <c r="B42" t="s">
        <v>5702</v>
      </c>
      <c r="C42" s="25" t="s">
        <v>5892</v>
      </c>
      <c r="D42" s="25" t="s">
        <v>5538</v>
      </c>
      <c r="E42" s="37">
        <v>16596.12</v>
      </c>
      <c r="F42" s="26" t="s">
        <v>6535</v>
      </c>
      <c r="G42" s="26" t="s">
        <v>6003</v>
      </c>
      <c r="H42" s="26">
        <v>2124390000</v>
      </c>
      <c r="I42" s="26" t="s">
        <v>5877</v>
      </c>
      <c r="J42" s="36" t="s">
        <v>5530</v>
      </c>
      <c r="K42" s="25" t="s">
        <v>5515</v>
      </c>
      <c r="L42" s="26" t="s">
        <v>6534</v>
      </c>
      <c r="M42" s="26" t="s">
        <v>2604</v>
      </c>
      <c r="N42" s="35" t="s">
        <v>6533</v>
      </c>
    </row>
    <row r="43" spans="1:14" x14ac:dyDescent="0.45">
      <c r="A43" t="e">
        <f>VLOOKUP(B43,[1]тикеры!A:B,2,0)</f>
        <v>#N/A</v>
      </c>
      <c r="B43" t="s">
        <v>6532</v>
      </c>
      <c r="C43" s="25" t="s">
        <v>5524</v>
      </c>
      <c r="D43" s="25" t="s">
        <v>5607</v>
      </c>
      <c r="E43" s="37">
        <v>16588.099999999999</v>
      </c>
      <c r="F43" s="26" t="s">
        <v>6531</v>
      </c>
      <c r="G43" s="26" t="s">
        <v>5889</v>
      </c>
      <c r="H43" s="26">
        <v>12011401829</v>
      </c>
      <c r="I43" s="26" t="s">
        <v>5906</v>
      </c>
      <c r="J43" s="36" t="s">
        <v>5530</v>
      </c>
      <c r="K43" s="25" t="s">
        <v>5529</v>
      </c>
      <c r="L43" s="26" t="s">
        <v>6530</v>
      </c>
      <c r="M43" s="26" t="s">
        <v>6529</v>
      </c>
      <c r="N43" s="35" t="s">
        <v>6528</v>
      </c>
    </row>
    <row r="44" spans="1:14" x14ac:dyDescent="0.45">
      <c r="A44" t="e">
        <f>VLOOKUP(B44,[1]тикеры!A:B,2,0)</f>
        <v>#N/A</v>
      </c>
      <c r="B44" t="s">
        <v>6527</v>
      </c>
      <c r="C44" t="s">
        <v>6439</v>
      </c>
      <c r="D44" s="25" t="s">
        <v>5525</v>
      </c>
      <c r="E44" s="37">
        <v>14140.09</v>
      </c>
      <c r="F44" s="26" t="s">
        <v>6526</v>
      </c>
      <c r="G44" s="26" t="s">
        <v>6525</v>
      </c>
      <c r="H44" s="26">
        <v>3114331</v>
      </c>
      <c r="I44" s="26" t="s">
        <v>6302</v>
      </c>
      <c r="J44" s="36" t="s">
        <v>5934</v>
      </c>
      <c r="K44" s="25" t="s">
        <v>5529</v>
      </c>
      <c r="L44" s="26" t="s">
        <v>5564</v>
      </c>
      <c r="M44" s="26" t="s">
        <v>6524</v>
      </c>
      <c r="N44" s="35" t="s">
        <v>6523</v>
      </c>
    </row>
    <row r="45" spans="1:14" x14ac:dyDescent="0.45">
      <c r="A45" t="e">
        <f>VLOOKUP(B45,[1]тикеры!A:B,2,0)</f>
        <v>#N/A</v>
      </c>
      <c r="B45" t="s">
        <v>6522</v>
      </c>
      <c r="C45" s="25" t="s">
        <v>5524</v>
      </c>
      <c r="D45" s="25" t="s">
        <v>5607</v>
      </c>
      <c r="E45" s="37">
        <v>13597.38</v>
      </c>
      <c r="F45" s="26" t="s">
        <v>6521</v>
      </c>
      <c r="G45" s="26" t="s">
        <v>370</v>
      </c>
      <c r="H45" s="26">
        <v>1578006833</v>
      </c>
      <c r="I45" s="26" t="s">
        <v>6058</v>
      </c>
      <c r="J45" s="36" t="s">
        <v>5530</v>
      </c>
      <c r="K45" s="25" t="s">
        <v>5515</v>
      </c>
      <c r="L45" s="26" t="s">
        <v>6520</v>
      </c>
      <c r="M45" s="26" t="s">
        <v>6102</v>
      </c>
      <c r="N45" s="35" t="s">
        <v>6519</v>
      </c>
    </row>
    <row r="46" spans="1:14" x14ac:dyDescent="0.45">
      <c r="A46" t="str">
        <f>VLOOKUP(B46,[1]тикеры!A:B,2,0)</f>
        <v>LSNG</v>
      </c>
      <c r="B46" t="s">
        <v>5797</v>
      </c>
      <c r="C46" t="s">
        <v>5627</v>
      </c>
      <c r="D46" s="25" t="s">
        <v>5518</v>
      </c>
      <c r="E46" s="37">
        <v>13426.91</v>
      </c>
      <c r="F46" s="26" t="s">
        <v>6518</v>
      </c>
      <c r="G46" s="26" t="s">
        <v>5899</v>
      </c>
      <c r="H46" s="26">
        <v>766035008</v>
      </c>
      <c r="I46" s="26" t="s">
        <v>5883</v>
      </c>
      <c r="J46" s="36" t="s">
        <v>5516</v>
      </c>
      <c r="K46" s="25" t="s">
        <v>5515</v>
      </c>
      <c r="L46" s="26" t="s">
        <v>348</v>
      </c>
      <c r="M46" s="26" t="s">
        <v>6002</v>
      </c>
      <c r="N46" s="35" t="s">
        <v>6517</v>
      </c>
    </row>
    <row r="47" spans="1:14" x14ac:dyDescent="0.45">
      <c r="A47" t="e">
        <f>VLOOKUP(B47,[1]тикеры!A:B,2,0)</f>
        <v>#N/A</v>
      </c>
      <c r="B47" t="s">
        <v>6516</v>
      </c>
      <c r="C47" t="s">
        <v>6044</v>
      </c>
      <c r="D47" s="25" t="s">
        <v>5548</v>
      </c>
      <c r="E47" s="37">
        <v>13053.91</v>
      </c>
      <c r="F47" s="26" t="s">
        <v>6515</v>
      </c>
      <c r="G47" s="26" t="s">
        <v>6514</v>
      </c>
      <c r="H47" s="26">
        <v>2671549</v>
      </c>
      <c r="I47" s="26" t="s">
        <v>5524</v>
      </c>
      <c r="J47" s="36" t="s">
        <v>5869</v>
      </c>
      <c r="K47" s="25" t="s">
        <v>5515</v>
      </c>
      <c r="L47" s="26" t="s">
        <v>472</v>
      </c>
      <c r="M47" s="26" t="s">
        <v>6301</v>
      </c>
      <c r="N47" s="35" t="s">
        <v>6513</v>
      </c>
    </row>
    <row r="48" spans="1:14" x14ac:dyDescent="0.45">
      <c r="A48" t="e">
        <f>VLOOKUP(B48,[1]тикеры!A:B,2,0)</f>
        <v>#N/A</v>
      </c>
      <c r="B48" t="s">
        <v>6512</v>
      </c>
      <c r="C48" t="s">
        <v>6488</v>
      </c>
      <c r="D48" s="25" t="s">
        <v>5518</v>
      </c>
      <c r="E48" s="37">
        <v>12446.18</v>
      </c>
      <c r="F48" s="26" t="s">
        <v>6511</v>
      </c>
      <c r="G48" s="26" t="s">
        <v>233</v>
      </c>
      <c r="H48" s="26">
        <v>1933536036</v>
      </c>
      <c r="I48" s="26" t="s">
        <v>5784</v>
      </c>
      <c r="J48" s="36" t="s">
        <v>5890</v>
      </c>
      <c r="K48" s="25" t="s">
        <v>5524</v>
      </c>
      <c r="L48" s="26" t="s">
        <v>2649</v>
      </c>
      <c r="M48" s="26" t="s">
        <v>6510</v>
      </c>
      <c r="N48" s="35" t="s">
        <v>6509</v>
      </c>
    </row>
    <row r="49" spans="1:14" x14ac:dyDescent="0.45">
      <c r="A49" t="str">
        <f>VLOOKUP(B49,[1]тикеры!A:B,2,0)</f>
        <v>VJGZ</v>
      </c>
      <c r="B49" t="s">
        <v>5648</v>
      </c>
      <c r="C49" t="s">
        <v>5647</v>
      </c>
      <c r="D49" s="25" t="s">
        <v>5548</v>
      </c>
      <c r="E49" s="37">
        <v>12419.65</v>
      </c>
      <c r="F49" s="26" t="s">
        <v>6508</v>
      </c>
      <c r="G49" s="26" t="s">
        <v>6507</v>
      </c>
      <c r="H49" s="26">
        <v>18091110</v>
      </c>
      <c r="I49" s="26" t="s">
        <v>5524</v>
      </c>
      <c r="J49" s="36" t="s">
        <v>5934</v>
      </c>
      <c r="K49" s="25" t="s">
        <v>5515</v>
      </c>
      <c r="L49" s="26" t="s">
        <v>6087</v>
      </c>
      <c r="M49" s="26" t="s">
        <v>1123</v>
      </c>
      <c r="N49" s="35" t="s">
        <v>5524</v>
      </c>
    </row>
    <row r="50" spans="1:14" x14ac:dyDescent="0.45">
      <c r="A50" t="str">
        <f>VLOOKUP(B50,[1]тикеры!A:B,2,0)</f>
        <v>IRKT</v>
      </c>
      <c r="B50" t="s">
        <v>5616</v>
      </c>
      <c r="C50" s="25" t="s">
        <v>5524</v>
      </c>
      <c r="D50" s="25" t="s">
        <v>5536</v>
      </c>
      <c r="E50" s="37">
        <v>12276.36</v>
      </c>
      <c r="F50" s="26" t="s">
        <v>6506</v>
      </c>
      <c r="G50" s="26" t="s">
        <v>6435</v>
      </c>
      <c r="H50" s="26">
        <v>791051875</v>
      </c>
      <c r="I50" s="26" t="s">
        <v>5976</v>
      </c>
      <c r="J50" s="36" t="s">
        <v>5530</v>
      </c>
      <c r="K50" s="25" t="s">
        <v>5529</v>
      </c>
      <c r="L50" s="26" t="s">
        <v>6505</v>
      </c>
      <c r="M50" s="26" t="s">
        <v>6062</v>
      </c>
      <c r="N50" s="35" t="s">
        <v>6504</v>
      </c>
    </row>
    <row r="51" spans="1:14" x14ac:dyDescent="0.45">
      <c r="A51" t="s">
        <v>7908</v>
      </c>
      <c r="B51" t="s">
        <v>6503</v>
      </c>
      <c r="C51" t="s">
        <v>5531</v>
      </c>
      <c r="D51" s="25" t="s">
        <v>5525</v>
      </c>
      <c r="E51" s="37">
        <v>11587.66</v>
      </c>
      <c r="F51" s="26" t="s">
        <v>6502</v>
      </c>
      <c r="G51" s="26" t="s">
        <v>6501</v>
      </c>
      <c r="H51" s="26">
        <v>3161965</v>
      </c>
      <c r="I51" s="26" t="s">
        <v>5524</v>
      </c>
      <c r="J51" s="36" t="s">
        <v>5530</v>
      </c>
      <c r="K51" s="25" t="s">
        <v>5515</v>
      </c>
      <c r="L51" s="26" t="s">
        <v>6500</v>
      </c>
      <c r="M51" s="26" t="s">
        <v>5894</v>
      </c>
      <c r="N51" s="35" t="s">
        <v>6499</v>
      </c>
    </row>
    <row r="52" spans="1:14" x14ac:dyDescent="0.45">
      <c r="A52" t="str">
        <f>VLOOKUP(B52,[1]тикеры!A:B,2,0)</f>
        <v>KRSG</v>
      </c>
      <c r="B52" t="s">
        <v>5807</v>
      </c>
      <c r="C52" t="s">
        <v>5720</v>
      </c>
      <c r="D52" s="25" t="s">
        <v>5518</v>
      </c>
      <c r="E52" s="37">
        <v>11443.4</v>
      </c>
      <c r="F52" s="26" t="s">
        <v>6498</v>
      </c>
      <c r="G52" s="26" t="s">
        <v>6275</v>
      </c>
      <c r="H52" s="26">
        <v>391105645</v>
      </c>
      <c r="I52" s="26" t="s">
        <v>5889</v>
      </c>
      <c r="J52" s="36" t="s">
        <v>5869</v>
      </c>
      <c r="K52" s="25" t="s">
        <v>5515</v>
      </c>
      <c r="L52" s="26" t="s">
        <v>6497</v>
      </c>
      <c r="M52" s="26" t="s">
        <v>6496</v>
      </c>
      <c r="N52" s="35" t="s">
        <v>6495</v>
      </c>
    </row>
    <row r="53" spans="1:14" x14ac:dyDescent="0.45">
      <c r="A53" t="e">
        <f>VLOOKUP(B53,[1]тикеры!A:B,2,0)</f>
        <v>#N/A</v>
      </c>
      <c r="B53" t="s">
        <v>6494</v>
      </c>
      <c r="C53" t="s">
        <v>6493</v>
      </c>
      <c r="D53" s="25" t="s">
        <v>5525</v>
      </c>
      <c r="E53" s="37">
        <v>11414.32</v>
      </c>
      <c r="F53" s="26" t="s">
        <v>6492</v>
      </c>
      <c r="G53" s="26" t="s">
        <v>3464</v>
      </c>
      <c r="H53" s="26">
        <v>6240808</v>
      </c>
      <c r="I53" s="26" t="s">
        <v>6491</v>
      </c>
      <c r="J53" s="36" t="s">
        <v>5530</v>
      </c>
      <c r="K53" s="25" t="s">
        <v>5529</v>
      </c>
      <c r="L53" s="26" t="s">
        <v>5912</v>
      </c>
      <c r="M53" s="26" t="s">
        <v>5567</v>
      </c>
      <c r="N53" s="35" t="s">
        <v>6490</v>
      </c>
    </row>
    <row r="54" spans="1:14" x14ac:dyDescent="0.45">
      <c r="A54" t="e">
        <f>VLOOKUP(B54,[1]тикеры!A:B,2,0)</f>
        <v>#N/A</v>
      </c>
      <c r="B54" t="s">
        <v>6489</v>
      </c>
      <c r="C54" t="s">
        <v>6488</v>
      </c>
      <c r="D54" s="25" t="s">
        <v>5521</v>
      </c>
      <c r="E54" s="37">
        <v>11392.54</v>
      </c>
      <c r="F54" s="26" t="s">
        <v>6487</v>
      </c>
      <c r="G54" s="26" t="s">
        <v>5906</v>
      </c>
      <c r="H54" s="26">
        <v>59902661099</v>
      </c>
      <c r="I54" s="26" t="s">
        <v>5924</v>
      </c>
      <c r="J54" s="36" t="s">
        <v>5918</v>
      </c>
      <c r="K54" s="25" t="s">
        <v>5524</v>
      </c>
      <c r="L54" s="26" t="s">
        <v>5657</v>
      </c>
      <c r="M54" s="26" t="s">
        <v>5954</v>
      </c>
      <c r="N54" s="35" t="s">
        <v>5016</v>
      </c>
    </row>
    <row r="55" spans="1:14" x14ac:dyDescent="0.45">
      <c r="A55" t="str">
        <f>VLOOKUP(B55,[1]тикеры!A:B,2,0)</f>
        <v>SAGO</v>
      </c>
      <c r="B55" t="s">
        <v>5571</v>
      </c>
      <c r="C55" t="s">
        <v>5570</v>
      </c>
      <c r="D55" s="25" t="s">
        <v>5518</v>
      </c>
      <c r="E55" s="37">
        <v>11072.07</v>
      </c>
      <c r="F55" s="26" t="s">
        <v>6486</v>
      </c>
      <c r="G55" s="26" t="s">
        <v>5659</v>
      </c>
      <c r="H55" s="26">
        <v>3566585532</v>
      </c>
      <c r="I55" s="26" t="s">
        <v>5976</v>
      </c>
      <c r="J55" s="36" t="s">
        <v>5530</v>
      </c>
      <c r="K55" s="25" t="s">
        <v>5529</v>
      </c>
      <c r="L55" s="26" t="s">
        <v>6485</v>
      </c>
      <c r="M55" s="26" t="s">
        <v>5868</v>
      </c>
      <c r="N55" s="35" t="s">
        <v>3510</v>
      </c>
    </row>
    <row r="56" spans="1:14" x14ac:dyDescent="0.45">
      <c r="A56" t="e">
        <f>VLOOKUP(B56,[1]тикеры!A:B,2,0)</f>
        <v>#N/A</v>
      </c>
      <c r="B56" t="s">
        <v>6484</v>
      </c>
      <c r="C56" t="s">
        <v>5647</v>
      </c>
      <c r="D56" s="25" t="s">
        <v>5548</v>
      </c>
      <c r="E56" s="37">
        <v>10720.88</v>
      </c>
      <c r="F56" s="26" t="s">
        <v>6483</v>
      </c>
      <c r="G56" s="26" t="s">
        <v>6482</v>
      </c>
      <c r="H56" s="26">
        <v>99750000</v>
      </c>
      <c r="I56" s="26" t="s">
        <v>6481</v>
      </c>
      <c r="J56" s="36" t="s">
        <v>5530</v>
      </c>
      <c r="K56" s="25" t="s">
        <v>5515</v>
      </c>
      <c r="L56" s="26" t="s">
        <v>6480</v>
      </c>
      <c r="M56" s="26" t="s">
        <v>2304</v>
      </c>
      <c r="N56" s="35" t="s">
        <v>6420</v>
      </c>
    </row>
    <row r="57" spans="1:14" x14ac:dyDescent="0.45">
      <c r="A57" t="str">
        <f>VLOOKUP(B57,[1]тикеры!A:B,2,0)</f>
        <v>KZBE</v>
      </c>
      <c r="B57" t="s">
        <v>5802</v>
      </c>
      <c r="C57" t="s">
        <v>5611</v>
      </c>
      <c r="D57" s="25" t="s">
        <v>5518</v>
      </c>
      <c r="E57" s="37">
        <v>10470.66</v>
      </c>
      <c r="F57" s="26" t="s">
        <v>6479</v>
      </c>
      <c r="G57" s="26" t="s">
        <v>6051</v>
      </c>
      <c r="H57" s="26">
        <v>606163800</v>
      </c>
      <c r="I57" s="26" t="s">
        <v>5524</v>
      </c>
      <c r="J57" s="36" t="s">
        <v>5934</v>
      </c>
      <c r="K57" s="25" t="s">
        <v>5968</v>
      </c>
      <c r="L57" s="26" t="s">
        <v>6478</v>
      </c>
      <c r="M57" s="26" t="s">
        <v>6061</v>
      </c>
      <c r="N57" s="35" t="s">
        <v>6477</v>
      </c>
    </row>
    <row r="58" spans="1:14" x14ac:dyDescent="0.45">
      <c r="A58" t="e">
        <f>VLOOKUP(B58,[1]тикеры!A:B,2,0)</f>
        <v>#N/A</v>
      </c>
      <c r="B58" t="s">
        <v>6476</v>
      </c>
      <c r="C58" t="s">
        <v>5570</v>
      </c>
      <c r="D58" s="25" t="s">
        <v>5538</v>
      </c>
      <c r="E58" s="37">
        <v>10229.44</v>
      </c>
      <c r="F58" s="26" t="s">
        <v>6475</v>
      </c>
      <c r="G58" s="26" t="s">
        <v>6474</v>
      </c>
      <c r="H58" s="26">
        <v>97115506</v>
      </c>
      <c r="I58" s="26" t="s">
        <v>5924</v>
      </c>
      <c r="J58" s="36" t="s">
        <v>5890</v>
      </c>
      <c r="K58" s="25" t="s">
        <v>5524</v>
      </c>
      <c r="L58" s="26" t="s">
        <v>6473</v>
      </c>
      <c r="M58" s="26" t="s">
        <v>348</v>
      </c>
      <c r="N58" s="35" t="s">
        <v>6472</v>
      </c>
    </row>
    <row r="59" spans="1:14" x14ac:dyDescent="0.45">
      <c r="A59" t="e">
        <f>VLOOKUP(B59,[1]тикеры!A:B,2,0)</f>
        <v>#N/A</v>
      </c>
      <c r="B59" t="s">
        <v>6471</v>
      </c>
      <c r="C59" t="s">
        <v>5670</v>
      </c>
      <c r="D59" s="25" t="s">
        <v>5544</v>
      </c>
      <c r="E59" s="37">
        <v>10209.52</v>
      </c>
      <c r="F59" s="26" t="s">
        <v>6470</v>
      </c>
      <c r="G59" s="26" t="s">
        <v>5877</v>
      </c>
      <c r="H59" s="26">
        <v>1643593000</v>
      </c>
      <c r="I59" s="26" t="s">
        <v>5524</v>
      </c>
      <c r="J59" s="36" t="s">
        <v>5530</v>
      </c>
      <c r="K59" s="25" t="s">
        <v>5515</v>
      </c>
      <c r="L59" s="26" t="s">
        <v>6469</v>
      </c>
      <c r="M59" s="26" t="s">
        <v>6023</v>
      </c>
      <c r="N59" s="35" t="s">
        <v>6468</v>
      </c>
    </row>
    <row r="60" spans="1:14" x14ac:dyDescent="0.45">
      <c r="A60" t="e">
        <f>VLOOKUP(B60,[1]тикеры!A:B,2,0)</f>
        <v>#N/A</v>
      </c>
      <c r="B60" t="s">
        <v>6467</v>
      </c>
      <c r="C60" t="s">
        <v>6466</v>
      </c>
      <c r="D60" s="25" t="s">
        <v>5518</v>
      </c>
      <c r="E60" s="37">
        <v>9834.9699999999993</v>
      </c>
      <c r="F60" s="26" t="s">
        <v>6465</v>
      </c>
      <c r="G60" s="26" t="s">
        <v>5564</v>
      </c>
      <c r="H60" s="26">
        <v>2771095090</v>
      </c>
      <c r="I60" s="26" t="s">
        <v>5906</v>
      </c>
      <c r="J60" s="36" t="s">
        <v>5530</v>
      </c>
      <c r="K60" s="25" t="s">
        <v>5515</v>
      </c>
      <c r="L60" s="26" t="s">
        <v>2356</v>
      </c>
      <c r="M60" s="26" t="s">
        <v>6464</v>
      </c>
      <c r="N60" s="35" t="s">
        <v>6463</v>
      </c>
    </row>
    <row r="61" spans="1:14" x14ac:dyDescent="0.45">
      <c r="A61" t="e">
        <f>VLOOKUP(B61,[1]тикеры!A:B,2,0)</f>
        <v>#N/A</v>
      </c>
      <c r="B61" t="s">
        <v>6462</v>
      </c>
      <c r="C61" s="25" t="s">
        <v>5524</v>
      </c>
      <c r="D61" s="25" t="s">
        <v>5607</v>
      </c>
      <c r="E61" s="37">
        <v>9702.2099999999991</v>
      </c>
      <c r="F61" s="26" t="s">
        <v>6461</v>
      </c>
      <c r="G61" s="26" t="s">
        <v>5894</v>
      </c>
      <c r="H61" s="26">
        <v>735917222</v>
      </c>
      <c r="I61" s="26" t="s">
        <v>5878</v>
      </c>
      <c r="J61" s="36" t="s">
        <v>5934</v>
      </c>
      <c r="K61" s="25" t="s">
        <v>5515</v>
      </c>
      <c r="L61" s="26" t="s">
        <v>6460</v>
      </c>
      <c r="M61" s="26" t="s">
        <v>6381</v>
      </c>
      <c r="N61" s="35" t="s">
        <v>6459</v>
      </c>
    </row>
    <row r="62" spans="1:14" x14ac:dyDescent="0.45">
      <c r="A62" t="e">
        <f>VLOOKUP(B62,[1]тикеры!A:B,2,0)</f>
        <v>#N/A</v>
      </c>
      <c r="B62" t="s">
        <v>6458</v>
      </c>
      <c r="C62" t="s">
        <v>6054</v>
      </c>
      <c r="D62" s="25" t="s">
        <v>5548</v>
      </c>
      <c r="E62" s="37">
        <v>9246.32</v>
      </c>
      <c r="F62" s="26" t="s">
        <v>6457</v>
      </c>
      <c r="G62" s="26" t="s">
        <v>6456</v>
      </c>
      <c r="H62" s="26">
        <v>60987925</v>
      </c>
      <c r="I62" s="26" t="s">
        <v>6455</v>
      </c>
      <c r="J62" s="36" t="s">
        <v>5530</v>
      </c>
      <c r="K62" s="25" t="s">
        <v>5529</v>
      </c>
      <c r="L62" s="26" t="s">
        <v>3486</v>
      </c>
      <c r="M62" s="26" t="s">
        <v>6454</v>
      </c>
      <c r="N62" s="35" t="s">
        <v>6453</v>
      </c>
    </row>
    <row r="63" spans="1:14" x14ac:dyDescent="0.45">
      <c r="A63" t="str">
        <f>VLOOKUP(B63,[1]тикеры!A:B,2,0)</f>
        <v>BEGY</v>
      </c>
      <c r="B63" t="s">
        <v>5846</v>
      </c>
      <c r="C63" t="s">
        <v>5539</v>
      </c>
      <c r="D63" s="25" t="s">
        <v>5518</v>
      </c>
      <c r="E63" s="37">
        <v>9125.65</v>
      </c>
      <c r="F63" s="26" t="s">
        <v>6452</v>
      </c>
      <c r="G63" s="26" t="s">
        <v>5987</v>
      </c>
      <c r="H63" s="26">
        <v>1042667488</v>
      </c>
      <c r="I63" s="26" t="s">
        <v>5987</v>
      </c>
      <c r="J63" s="36" t="s">
        <v>5934</v>
      </c>
      <c r="K63" s="25" t="s">
        <v>5515</v>
      </c>
      <c r="L63" s="26" t="s">
        <v>6451</v>
      </c>
      <c r="M63" s="26" t="s">
        <v>5737</v>
      </c>
      <c r="N63" s="35" t="s">
        <v>6450</v>
      </c>
    </row>
    <row r="64" spans="1:14" x14ac:dyDescent="0.45">
      <c r="A64" t="e">
        <f>VLOOKUP(B64,[1]тикеры!A:B,2,0)</f>
        <v>#N/A</v>
      </c>
      <c r="B64" t="s">
        <v>6449</v>
      </c>
      <c r="C64" t="s">
        <v>5768</v>
      </c>
      <c r="D64" s="25" t="s">
        <v>5525</v>
      </c>
      <c r="E64" s="37">
        <v>8673.75</v>
      </c>
      <c r="F64" s="26" t="s">
        <v>6448</v>
      </c>
      <c r="G64" s="26" t="s">
        <v>6447</v>
      </c>
      <c r="H64" s="26">
        <v>1882199</v>
      </c>
      <c r="I64" s="26" t="s">
        <v>5524</v>
      </c>
      <c r="J64" s="36" t="s">
        <v>5890</v>
      </c>
      <c r="K64" s="25" t="s">
        <v>5524</v>
      </c>
      <c r="L64" s="26" t="s">
        <v>6446</v>
      </c>
      <c r="M64" s="26" t="s">
        <v>5912</v>
      </c>
      <c r="N64" s="35" t="s">
        <v>6445</v>
      </c>
    </row>
    <row r="65" spans="1:14" x14ac:dyDescent="0.45">
      <c r="A65" t="e">
        <f>VLOOKUP(B65,[1]тикеры!A:B,2,0)</f>
        <v>#N/A</v>
      </c>
      <c r="B65" t="s">
        <v>6444</v>
      </c>
      <c r="C65" t="s">
        <v>5720</v>
      </c>
      <c r="D65" s="25" t="s">
        <v>5518</v>
      </c>
      <c r="E65" s="37">
        <v>8374.49</v>
      </c>
      <c r="F65" s="26" t="s">
        <v>6443</v>
      </c>
      <c r="G65" s="26" t="s">
        <v>6073</v>
      </c>
      <c r="H65" s="26">
        <v>596039612</v>
      </c>
      <c r="I65" s="26" t="s">
        <v>5524</v>
      </c>
      <c r="J65" s="36" t="s">
        <v>5530</v>
      </c>
      <c r="K65" s="25" t="s">
        <v>5529</v>
      </c>
      <c r="L65" s="26" t="s">
        <v>6442</v>
      </c>
      <c r="M65" s="26" t="s">
        <v>5905</v>
      </c>
      <c r="N65" s="35" t="s">
        <v>6441</v>
      </c>
    </row>
    <row r="66" spans="1:14" x14ac:dyDescent="0.45">
      <c r="A66" t="e">
        <f>VLOOKUP(B66,[1]тикеры!A:B,2,0)</f>
        <v>#N/A</v>
      </c>
      <c r="B66" t="s">
        <v>6440</v>
      </c>
      <c r="C66" t="s">
        <v>6439</v>
      </c>
      <c r="D66" s="25" t="s">
        <v>5525</v>
      </c>
      <c r="E66" s="37">
        <v>8300.2800000000007</v>
      </c>
      <c r="F66" s="26" t="s">
        <v>6438</v>
      </c>
      <c r="G66" s="26" t="s">
        <v>6437</v>
      </c>
      <c r="H66" s="26">
        <v>4265895</v>
      </c>
      <c r="I66" s="26" t="s">
        <v>6436</v>
      </c>
      <c r="J66" s="36" t="s">
        <v>5890</v>
      </c>
      <c r="K66" s="25" t="s">
        <v>5524</v>
      </c>
      <c r="L66" s="26" t="s">
        <v>5987</v>
      </c>
      <c r="M66" s="26" t="s">
        <v>6435</v>
      </c>
      <c r="N66" s="35" t="s">
        <v>6434</v>
      </c>
    </row>
    <row r="67" spans="1:14" x14ac:dyDescent="0.45">
      <c r="A67" t="str">
        <f>VLOOKUP(B67,[1]тикеры!A:B,2,0)</f>
        <v>USBN</v>
      </c>
      <c r="B67" t="s">
        <v>6433</v>
      </c>
      <c r="C67" s="25" t="s">
        <v>5524</v>
      </c>
      <c r="D67" s="25" t="s">
        <v>5568</v>
      </c>
      <c r="E67" s="37">
        <v>7770.66</v>
      </c>
      <c r="F67" s="26" t="s">
        <v>6432</v>
      </c>
      <c r="G67" s="26">
        <v>0</v>
      </c>
      <c r="H67" s="38">
        <v>76000000000</v>
      </c>
      <c r="I67" s="26">
        <v>0</v>
      </c>
      <c r="J67" s="36" t="s">
        <v>5516</v>
      </c>
      <c r="K67" s="25" t="s">
        <v>5515</v>
      </c>
      <c r="L67" s="26" t="s">
        <v>6003</v>
      </c>
      <c r="M67" s="26" t="s">
        <v>6008</v>
      </c>
      <c r="N67" s="35" t="s">
        <v>6431</v>
      </c>
    </row>
    <row r="68" spans="1:14" x14ac:dyDescent="0.45">
      <c r="A68" t="e">
        <f>VLOOKUP(B68,[1]тикеры!A:B,2,0)</f>
        <v>#N/A</v>
      </c>
      <c r="B68" t="s">
        <v>6430</v>
      </c>
      <c r="C68" t="s">
        <v>5539</v>
      </c>
      <c r="D68" s="25" t="s">
        <v>5536</v>
      </c>
      <c r="E68" s="37">
        <v>7731.78</v>
      </c>
      <c r="F68" s="26" t="s">
        <v>6429</v>
      </c>
      <c r="G68" s="26" t="s">
        <v>6428</v>
      </c>
      <c r="H68" s="26">
        <v>266106022</v>
      </c>
      <c r="I68" s="26" t="s">
        <v>5524</v>
      </c>
      <c r="J68" s="36" t="s">
        <v>5934</v>
      </c>
      <c r="K68" s="25" t="s">
        <v>5515</v>
      </c>
      <c r="L68" s="26" t="s">
        <v>6427</v>
      </c>
      <c r="M68" s="26" t="s">
        <v>6061</v>
      </c>
      <c r="N68" s="35" t="s">
        <v>6426</v>
      </c>
    </row>
    <row r="69" spans="1:14" x14ac:dyDescent="0.45">
      <c r="A69" t="str">
        <f>VLOOKUP(B69,[1]тикеры!A:B,2,0)</f>
        <v>KMAZ</v>
      </c>
      <c r="B69" t="s">
        <v>5642</v>
      </c>
      <c r="C69" t="s">
        <v>5597</v>
      </c>
      <c r="D69" s="25" t="s">
        <v>5536</v>
      </c>
      <c r="E69" s="37">
        <v>7581.72</v>
      </c>
      <c r="F69" s="26" t="s">
        <v>6425</v>
      </c>
      <c r="G69" s="26" t="s">
        <v>2586</v>
      </c>
      <c r="H69" s="26">
        <v>785747574</v>
      </c>
      <c r="I69" s="26" t="s">
        <v>5524</v>
      </c>
      <c r="J69" s="36" t="s">
        <v>5934</v>
      </c>
      <c r="K69" s="25" t="s">
        <v>5515</v>
      </c>
      <c r="L69" s="26" t="s">
        <v>2513</v>
      </c>
      <c r="M69" s="26" t="s">
        <v>747</v>
      </c>
      <c r="N69" s="35" t="s">
        <v>6424</v>
      </c>
    </row>
    <row r="70" spans="1:14" x14ac:dyDescent="0.45">
      <c r="A70" t="str">
        <f>VLOOKUP(B70,[1]тикеры!A:B,2,0)</f>
        <v>KZOS</v>
      </c>
      <c r="B70" t="s">
        <v>5818</v>
      </c>
      <c r="C70" t="s">
        <v>5597</v>
      </c>
      <c r="D70" s="25" t="s">
        <v>5538</v>
      </c>
      <c r="E70" s="37">
        <v>7577.18</v>
      </c>
      <c r="F70" s="26" t="s">
        <v>6423</v>
      </c>
      <c r="G70" s="26" t="s">
        <v>5884</v>
      </c>
      <c r="H70" s="26">
        <v>1785114000</v>
      </c>
      <c r="I70" s="26" t="s">
        <v>144</v>
      </c>
      <c r="J70" s="36" t="s">
        <v>5934</v>
      </c>
      <c r="K70" s="25" t="s">
        <v>5515</v>
      </c>
      <c r="L70" s="26" t="s">
        <v>6422</v>
      </c>
      <c r="M70" s="26" t="s">
        <v>6421</v>
      </c>
      <c r="N70" s="35" t="s">
        <v>6420</v>
      </c>
    </row>
    <row r="71" spans="1:14" x14ac:dyDescent="0.45">
      <c r="A71" t="e">
        <f>VLOOKUP(B71,[1]тикеры!A:B,2,0)</f>
        <v>#N/A</v>
      </c>
      <c r="B71" t="s">
        <v>6419</v>
      </c>
      <c r="C71" t="s">
        <v>5519</v>
      </c>
      <c r="D71" s="25" t="s">
        <v>5536</v>
      </c>
      <c r="E71" s="37">
        <v>7518.01</v>
      </c>
      <c r="F71" s="26" t="s">
        <v>6418</v>
      </c>
      <c r="G71" s="26" t="s">
        <v>5657</v>
      </c>
      <c r="H71" s="26">
        <v>3983657690</v>
      </c>
      <c r="I71" s="26" t="s">
        <v>5524</v>
      </c>
      <c r="J71" s="36" t="s">
        <v>5890</v>
      </c>
      <c r="K71" s="25" t="s">
        <v>5524</v>
      </c>
      <c r="L71" s="26" t="s">
        <v>6417</v>
      </c>
      <c r="M71" s="26" t="s">
        <v>1254</v>
      </c>
      <c r="N71" s="35" t="s">
        <v>6416</v>
      </c>
    </row>
    <row r="72" spans="1:14" x14ac:dyDescent="0.45">
      <c r="A72" t="e">
        <f>VLOOKUP(B72,[1]тикеры!A:B,2,0)</f>
        <v>#N/A</v>
      </c>
      <c r="B72" t="s">
        <v>6415</v>
      </c>
      <c r="C72" t="s">
        <v>5668</v>
      </c>
      <c r="D72" s="25" t="s">
        <v>5518</v>
      </c>
      <c r="E72" s="37">
        <v>7460.29</v>
      </c>
      <c r="F72" s="26" t="s">
        <v>6414</v>
      </c>
      <c r="G72" s="26" t="s">
        <v>5969</v>
      </c>
      <c r="H72" s="26">
        <v>7821264840</v>
      </c>
      <c r="I72" s="26">
        <v>0</v>
      </c>
      <c r="J72" s="36" t="s">
        <v>5530</v>
      </c>
      <c r="K72" s="25" t="s">
        <v>5529</v>
      </c>
      <c r="L72" s="26" t="s">
        <v>6413</v>
      </c>
      <c r="M72" s="26" t="s">
        <v>6412</v>
      </c>
      <c r="N72" s="35" t="s">
        <v>6411</v>
      </c>
    </row>
    <row r="73" spans="1:14" x14ac:dyDescent="0.45">
      <c r="A73" t="e">
        <f>VLOOKUP(B73,[1]тикеры!A:B,2,0)</f>
        <v>#N/A</v>
      </c>
      <c r="B73" t="s">
        <v>5620</v>
      </c>
      <c r="C73" s="25" t="s">
        <v>5524</v>
      </c>
      <c r="D73" s="25" t="s">
        <v>5536</v>
      </c>
      <c r="E73" s="37">
        <v>7391.11</v>
      </c>
      <c r="F73" s="26" t="s">
        <v>6410</v>
      </c>
      <c r="G73" s="26" t="s">
        <v>5976</v>
      </c>
      <c r="H73" s="26">
        <v>6170912708</v>
      </c>
      <c r="I73" s="26" t="s">
        <v>5524</v>
      </c>
      <c r="J73" s="36" t="s">
        <v>5934</v>
      </c>
      <c r="K73" s="25" t="s">
        <v>5515</v>
      </c>
      <c r="L73" s="26" t="s">
        <v>3157</v>
      </c>
      <c r="M73" s="26" t="s">
        <v>6069</v>
      </c>
      <c r="N73" s="35" t="s">
        <v>4672</v>
      </c>
    </row>
    <row r="74" spans="1:14" x14ac:dyDescent="0.45">
      <c r="A74" t="e">
        <f>VLOOKUP(B74,[1]тикеры!A:B,2,0)</f>
        <v>#N/A</v>
      </c>
      <c r="B74" t="s">
        <v>6409</v>
      </c>
      <c r="C74" s="25" t="s">
        <v>5892</v>
      </c>
      <c r="D74" s="25" t="s">
        <v>5538</v>
      </c>
      <c r="E74" s="37">
        <v>6869.24</v>
      </c>
      <c r="F74" s="26" t="s">
        <v>6408</v>
      </c>
      <c r="G74" s="26" t="s">
        <v>6407</v>
      </c>
      <c r="H74" s="26">
        <v>7825760</v>
      </c>
      <c r="I74" s="26" t="s">
        <v>6406</v>
      </c>
      <c r="J74" s="36" t="s">
        <v>5869</v>
      </c>
      <c r="K74" s="25" t="s">
        <v>5515</v>
      </c>
      <c r="L74" s="26" t="s">
        <v>5657</v>
      </c>
      <c r="M74" s="26" t="s">
        <v>6405</v>
      </c>
      <c r="N74" s="35" t="s">
        <v>6234</v>
      </c>
    </row>
    <row r="75" spans="1:14" x14ac:dyDescent="0.45">
      <c r="A75" t="e">
        <f>VLOOKUP(B75,[1]тикеры!A:B,2,0)</f>
        <v>#N/A</v>
      </c>
      <c r="B75" t="s">
        <v>6404</v>
      </c>
      <c r="C75" s="25" t="s">
        <v>5524</v>
      </c>
      <c r="D75" s="25" t="s">
        <v>5607</v>
      </c>
      <c r="E75" s="37">
        <v>6462</v>
      </c>
      <c r="F75" s="26" t="s">
        <v>6403</v>
      </c>
      <c r="G75" s="26" t="s">
        <v>5885</v>
      </c>
      <c r="H75" s="26">
        <v>2960512964</v>
      </c>
      <c r="I75" s="26" t="s">
        <v>5878</v>
      </c>
      <c r="J75" s="36" t="s">
        <v>5530</v>
      </c>
      <c r="K75" s="25" t="s">
        <v>5515</v>
      </c>
      <c r="L75" s="26" t="s">
        <v>6402</v>
      </c>
      <c r="M75" s="26" t="s">
        <v>6073</v>
      </c>
      <c r="N75" s="35" t="s">
        <v>6401</v>
      </c>
    </row>
    <row r="76" spans="1:14" x14ac:dyDescent="0.45">
      <c r="A76" t="e">
        <f>VLOOKUP(B76,[1]тикеры!A:B,2,0)</f>
        <v>#N/A</v>
      </c>
      <c r="B76" t="s">
        <v>6400</v>
      </c>
      <c r="C76" t="s">
        <v>5808</v>
      </c>
      <c r="D76" s="25" t="s">
        <v>5548</v>
      </c>
      <c r="E76" s="37">
        <v>6378.06</v>
      </c>
      <c r="F76" s="26" t="s">
        <v>6399</v>
      </c>
      <c r="G76" s="26" t="s">
        <v>6059</v>
      </c>
      <c r="H76" s="26">
        <v>72661844</v>
      </c>
      <c r="I76" s="26" t="s">
        <v>5524</v>
      </c>
      <c r="J76" s="36" t="s">
        <v>5869</v>
      </c>
      <c r="K76" s="25" t="s">
        <v>5515</v>
      </c>
      <c r="L76" s="26"/>
      <c r="M76" s="26" t="s">
        <v>6398</v>
      </c>
      <c r="N76" s="35" t="s">
        <v>5524</v>
      </c>
    </row>
    <row r="77" spans="1:14" x14ac:dyDescent="0.45">
      <c r="A77" t="str">
        <f>VLOOKUP(B77,[1]тикеры!A:B,2,0)</f>
        <v>SNOS</v>
      </c>
      <c r="B77" t="s">
        <v>6397</v>
      </c>
      <c r="C77" t="s">
        <v>5539</v>
      </c>
      <c r="D77" s="25" t="s">
        <v>5538</v>
      </c>
      <c r="E77" s="37">
        <v>6321.61</v>
      </c>
      <c r="F77" s="26" t="s">
        <v>6396</v>
      </c>
      <c r="G77" s="26" t="s">
        <v>6186</v>
      </c>
      <c r="H77" s="26">
        <v>18550851</v>
      </c>
      <c r="I77" s="26" t="s">
        <v>6395</v>
      </c>
      <c r="J77" s="36" t="s">
        <v>5890</v>
      </c>
      <c r="K77" s="25" t="s">
        <v>5524</v>
      </c>
      <c r="L77" s="26" t="s">
        <v>6394</v>
      </c>
      <c r="M77" s="26" t="s">
        <v>4632</v>
      </c>
      <c r="N77" s="35" t="s">
        <v>6274</v>
      </c>
    </row>
    <row r="78" spans="1:14" x14ac:dyDescent="0.45">
      <c r="A78" t="e">
        <f>VLOOKUP(B78,[1]тикеры!A:B,2,0)</f>
        <v>#N/A</v>
      </c>
      <c r="B78" t="s">
        <v>6393</v>
      </c>
      <c r="C78" t="s">
        <v>5618</v>
      </c>
      <c r="D78" s="25" t="s">
        <v>5518</v>
      </c>
      <c r="E78" s="37">
        <v>6052.58</v>
      </c>
      <c r="F78" s="26" t="s">
        <v>6392</v>
      </c>
      <c r="G78" s="26" t="s">
        <v>6087</v>
      </c>
      <c r="H78" s="26">
        <v>523038198</v>
      </c>
      <c r="I78" s="26" t="s">
        <v>5883</v>
      </c>
      <c r="J78" s="36" t="s">
        <v>5530</v>
      </c>
      <c r="K78" s="25" t="s">
        <v>5529</v>
      </c>
      <c r="L78" s="26" t="s">
        <v>2622</v>
      </c>
      <c r="M78" s="26" t="s">
        <v>5963</v>
      </c>
      <c r="N78" s="35" t="s">
        <v>6391</v>
      </c>
    </row>
    <row r="79" spans="1:14" x14ac:dyDescent="0.45">
      <c r="A79" t="e">
        <f>VLOOKUP(B79,[1]тикеры!A:B,2,0)</f>
        <v>#N/A</v>
      </c>
      <c r="B79" t="s">
        <v>6390</v>
      </c>
      <c r="C79" t="s">
        <v>5725</v>
      </c>
      <c r="D79" s="25" t="s">
        <v>5518</v>
      </c>
      <c r="E79" s="37">
        <v>5836.53</v>
      </c>
      <c r="F79" s="26" t="s">
        <v>6389</v>
      </c>
      <c r="G79" s="26" t="s">
        <v>6388</v>
      </c>
      <c r="H79" s="26">
        <v>1358532</v>
      </c>
      <c r="I79" s="26" t="s">
        <v>6387</v>
      </c>
      <c r="J79" s="36" t="s">
        <v>5934</v>
      </c>
      <c r="K79" s="25" t="s">
        <v>5515</v>
      </c>
      <c r="L79" s="26" t="s">
        <v>6386</v>
      </c>
      <c r="M79" s="26" t="s">
        <v>2546</v>
      </c>
      <c r="N79" s="35" t="s">
        <v>6385</v>
      </c>
    </row>
    <row r="80" spans="1:14" x14ac:dyDescent="0.45">
      <c r="A80" t="e">
        <f>VLOOKUP(B80,[1]тикеры!A:B,2,0)</f>
        <v>#N/A</v>
      </c>
      <c r="B80" t="s">
        <v>6384</v>
      </c>
      <c r="C80" t="s">
        <v>5811</v>
      </c>
      <c r="D80" s="25" t="s">
        <v>5518</v>
      </c>
      <c r="E80" s="37">
        <v>5707.22</v>
      </c>
      <c r="F80" s="26" t="s">
        <v>6383</v>
      </c>
      <c r="G80" s="26" t="s">
        <v>6088</v>
      </c>
      <c r="H80" s="26">
        <v>357158757</v>
      </c>
      <c r="I80" s="26">
        <v>0</v>
      </c>
      <c r="J80" s="36" t="s">
        <v>5934</v>
      </c>
      <c r="K80" s="25" t="s">
        <v>5515</v>
      </c>
      <c r="L80" s="26" t="s">
        <v>6382</v>
      </c>
      <c r="M80" s="26" t="s">
        <v>6381</v>
      </c>
      <c r="N80" s="35" t="s">
        <v>6380</v>
      </c>
    </row>
    <row r="81" spans="1:14" x14ac:dyDescent="0.45">
      <c r="A81" t="e">
        <f>VLOOKUP(B81,[1]тикеры!A:B,2,0)</f>
        <v>#N/A</v>
      </c>
      <c r="B81" t="s">
        <v>6379</v>
      </c>
      <c r="C81" t="s">
        <v>5840</v>
      </c>
      <c r="D81" s="25" t="s">
        <v>5518</v>
      </c>
      <c r="E81" s="37">
        <v>5591.34</v>
      </c>
      <c r="F81" s="26" t="s">
        <v>6378</v>
      </c>
      <c r="G81" s="26" t="s">
        <v>5885</v>
      </c>
      <c r="H81" s="26">
        <v>2831346000</v>
      </c>
      <c r="I81" s="26" t="s">
        <v>5784</v>
      </c>
      <c r="J81" s="36" t="s">
        <v>5934</v>
      </c>
      <c r="K81" s="25" t="s">
        <v>5515</v>
      </c>
      <c r="L81" s="26" t="s">
        <v>3430</v>
      </c>
      <c r="M81" s="26" t="s">
        <v>6377</v>
      </c>
      <c r="N81" s="35" t="s">
        <v>6376</v>
      </c>
    </row>
    <row r="82" spans="1:14" x14ac:dyDescent="0.45">
      <c r="A82" t="e">
        <f>VLOOKUP(B82,[1]тикеры!A:B,2,0)</f>
        <v>#N/A</v>
      </c>
      <c r="B82" t="s">
        <v>6375</v>
      </c>
      <c r="C82" t="s">
        <v>5618</v>
      </c>
      <c r="D82" s="25" t="s">
        <v>5521</v>
      </c>
      <c r="E82" s="37">
        <v>5564.44</v>
      </c>
      <c r="F82" s="26" t="s">
        <v>6374</v>
      </c>
      <c r="G82" s="26" t="s">
        <v>6373</v>
      </c>
      <c r="H82" s="26">
        <v>5071415</v>
      </c>
      <c r="I82" s="26" t="s">
        <v>5524</v>
      </c>
      <c r="J82" s="36" t="s">
        <v>5890</v>
      </c>
      <c r="K82" s="25" t="s">
        <v>5524</v>
      </c>
      <c r="L82" s="26" t="s">
        <v>6372</v>
      </c>
      <c r="M82" s="26" t="s">
        <v>6102</v>
      </c>
      <c r="N82" s="35" t="s">
        <v>2191</v>
      </c>
    </row>
    <row r="83" spans="1:14" x14ac:dyDescent="0.45">
      <c r="A83" t="e">
        <f>VLOOKUP(B83,[1]тикеры!A:B,2,0)</f>
        <v>#N/A</v>
      </c>
      <c r="B83" t="s">
        <v>6371</v>
      </c>
      <c r="C83" t="s">
        <v>5570</v>
      </c>
      <c r="D83" s="25" t="s">
        <v>5518</v>
      </c>
      <c r="E83" s="37">
        <v>5429.13</v>
      </c>
      <c r="F83" s="26" t="s">
        <v>6370</v>
      </c>
      <c r="G83" s="26" t="s">
        <v>5889</v>
      </c>
      <c r="H83" s="26">
        <v>3865699955</v>
      </c>
      <c r="I83" s="26" t="s">
        <v>5969</v>
      </c>
      <c r="J83" s="36" t="s">
        <v>5869</v>
      </c>
      <c r="K83" s="25" t="s">
        <v>5515</v>
      </c>
      <c r="L83" s="26" t="s">
        <v>6369</v>
      </c>
      <c r="M83" s="26" t="s">
        <v>6368</v>
      </c>
      <c r="N83" s="35" t="s">
        <v>6367</v>
      </c>
    </row>
    <row r="84" spans="1:14" x14ac:dyDescent="0.45">
      <c r="A84" t="e">
        <f>VLOOKUP(B84,[1]тикеры!A:B,2,0)</f>
        <v>#N/A</v>
      </c>
      <c r="B84" t="s">
        <v>6366</v>
      </c>
      <c r="C84" t="s">
        <v>5581</v>
      </c>
      <c r="D84" s="25" t="s">
        <v>5562</v>
      </c>
      <c r="E84" s="37">
        <v>5362.02</v>
      </c>
      <c r="F84" s="26" t="s">
        <v>6365</v>
      </c>
      <c r="G84" s="26" t="s">
        <v>6364</v>
      </c>
      <c r="H84" s="26">
        <v>100000000</v>
      </c>
      <c r="I84" s="26" t="s">
        <v>5524</v>
      </c>
      <c r="J84" s="36" t="s">
        <v>5530</v>
      </c>
      <c r="K84" s="25" t="s">
        <v>5529</v>
      </c>
      <c r="L84" s="26" t="s">
        <v>6363</v>
      </c>
      <c r="M84" s="26" t="s">
        <v>6362</v>
      </c>
      <c r="N84" s="35" t="s">
        <v>2452</v>
      </c>
    </row>
    <row r="85" spans="1:14" x14ac:dyDescent="0.45">
      <c r="A85" t="str">
        <f>VLOOKUP(B85,[1]тикеры!A:B,2,0)</f>
        <v>AKRN</v>
      </c>
      <c r="B85" t="s">
        <v>5643</v>
      </c>
      <c r="C85" s="25" t="s">
        <v>5524</v>
      </c>
      <c r="D85" s="25" t="s">
        <v>5538</v>
      </c>
      <c r="E85" s="37">
        <v>5292.5</v>
      </c>
      <c r="F85" s="26" t="s">
        <v>6361</v>
      </c>
      <c r="G85" s="26" t="s">
        <v>6360</v>
      </c>
      <c r="H85" s="26">
        <v>8222</v>
      </c>
      <c r="I85" s="26" t="s">
        <v>6359</v>
      </c>
      <c r="J85" s="36" t="s">
        <v>5890</v>
      </c>
      <c r="K85" s="25" t="s">
        <v>5524</v>
      </c>
      <c r="L85" s="26" t="s">
        <v>144</v>
      </c>
      <c r="M85" s="26" t="s">
        <v>5959</v>
      </c>
      <c r="N85" s="35" t="s">
        <v>6358</v>
      </c>
    </row>
    <row r="86" spans="1:14" x14ac:dyDescent="0.45">
      <c r="A86" t="str">
        <f>VLOOKUP(B86,[1]тикеры!A:B,2,0)</f>
        <v>NVNG</v>
      </c>
      <c r="B86" t="s">
        <v>6357</v>
      </c>
      <c r="C86" t="s">
        <v>6111</v>
      </c>
      <c r="D86" s="25" t="s">
        <v>5518</v>
      </c>
      <c r="E86" s="37">
        <v>5247.48</v>
      </c>
      <c r="F86" s="26" t="s">
        <v>6356</v>
      </c>
      <c r="G86" s="26" t="s">
        <v>6355</v>
      </c>
      <c r="H86" s="26">
        <v>13524401</v>
      </c>
      <c r="I86" s="26" t="s">
        <v>5524</v>
      </c>
      <c r="J86" s="36" t="s">
        <v>5934</v>
      </c>
      <c r="K86" s="25" t="s">
        <v>5515</v>
      </c>
      <c r="L86" s="26" t="s">
        <v>6354</v>
      </c>
      <c r="M86" s="26" t="s">
        <v>6002</v>
      </c>
      <c r="N86" s="35" t="s">
        <v>6353</v>
      </c>
    </row>
    <row r="87" spans="1:14" x14ac:dyDescent="0.45">
      <c r="A87" t="str">
        <f>VLOOKUP(B87,[1]тикеры!A:B,2,0)</f>
        <v>KLNA</v>
      </c>
      <c r="B87" t="s">
        <v>6352</v>
      </c>
      <c r="C87" t="s">
        <v>5618</v>
      </c>
      <c r="D87" s="25" t="s">
        <v>5622</v>
      </c>
      <c r="E87" s="37">
        <v>5207.53</v>
      </c>
      <c r="F87" s="26" t="s">
        <v>6351</v>
      </c>
      <c r="G87" s="26" t="s">
        <v>6350</v>
      </c>
      <c r="H87" s="26">
        <v>9752311</v>
      </c>
      <c r="I87" s="26" t="s">
        <v>6349</v>
      </c>
      <c r="J87" s="36" t="s">
        <v>5530</v>
      </c>
      <c r="K87" s="25" t="s">
        <v>5515</v>
      </c>
      <c r="L87" s="26" t="s">
        <v>5905</v>
      </c>
      <c r="M87" s="26" t="s">
        <v>6348</v>
      </c>
      <c r="N87" s="35" t="s">
        <v>6347</v>
      </c>
    </row>
    <row r="88" spans="1:14" x14ac:dyDescent="0.45">
      <c r="A88" t="str">
        <f>VLOOKUP(B88,[1]тикеры!A:B,2,0)</f>
        <v>UAZA</v>
      </c>
      <c r="B88" t="s">
        <v>5704</v>
      </c>
      <c r="C88" t="s">
        <v>5703</v>
      </c>
      <c r="D88" s="25" t="s">
        <v>5536</v>
      </c>
      <c r="E88" s="37">
        <v>4960.1400000000003</v>
      </c>
      <c r="F88" s="26" t="s">
        <v>6346</v>
      </c>
      <c r="G88" s="26" t="s">
        <v>5889</v>
      </c>
      <c r="H88" s="26">
        <v>3725819763</v>
      </c>
      <c r="I88" s="26" t="s">
        <v>5524</v>
      </c>
      <c r="J88" s="36" t="s">
        <v>5890</v>
      </c>
      <c r="K88" s="25" t="s">
        <v>5524</v>
      </c>
      <c r="L88" s="26" t="s">
        <v>2649</v>
      </c>
      <c r="M88" s="26" t="s">
        <v>5894</v>
      </c>
      <c r="N88" s="35" t="s">
        <v>6345</v>
      </c>
    </row>
    <row r="89" spans="1:14" x14ac:dyDescent="0.45">
      <c r="A89" t="e">
        <f>VLOOKUP(B89,[1]тикеры!A:B,2,0)</f>
        <v>#N/A</v>
      </c>
      <c r="B89" t="s">
        <v>6344</v>
      </c>
      <c r="C89" t="s">
        <v>5594</v>
      </c>
      <c r="D89" s="25" t="s">
        <v>5544</v>
      </c>
      <c r="E89" s="37">
        <v>4907.8500000000004</v>
      </c>
      <c r="F89" s="26" t="s">
        <v>6343</v>
      </c>
      <c r="G89" s="26" t="s">
        <v>5894</v>
      </c>
      <c r="H89" s="26">
        <v>375840500</v>
      </c>
      <c r="I89" s="26" t="s">
        <v>5969</v>
      </c>
      <c r="J89" s="36" t="s">
        <v>5890</v>
      </c>
      <c r="K89" s="25" t="s">
        <v>5524</v>
      </c>
      <c r="L89" s="26" t="s">
        <v>6140</v>
      </c>
      <c r="M89" s="26" t="s">
        <v>6342</v>
      </c>
      <c r="N89" s="35" t="s">
        <v>5924</v>
      </c>
    </row>
    <row r="90" spans="1:14" x14ac:dyDescent="0.45">
      <c r="A90" t="e">
        <f>VLOOKUP(B90,[1]тикеры!A:B,2,0)</f>
        <v>#N/A</v>
      </c>
      <c r="B90" t="s">
        <v>6341</v>
      </c>
      <c r="C90" t="s">
        <v>6340</v>
      </c>
      <c r="D90" s="25" t="s">
        <v>6121</v>
      </c>
      <c r="E90" s="37">
        <v>4869.83</v>
      </c>
      <c r="F90" s="26" t="s">
        <v>6339</v>
      </c>
      <c r="G90" s="26" t="s">
        <v>5901</v>
      </c>
      <c r="H90" s="26">
        <v>5944220</v>
      </c>
      <c r="I90" s="26" t="s">
        <v>6338</v>
      </c>
      <c r="J90" s="36" t="s">
        <v>5918</v>
      </c>
      <c r="K90" s="25" t="s">
        <v>5524</v>
      </c>
      <c r="L90" s="26" t="s">
        <v>5885</v>
      </c>
      <c r="M90" s="26" t="s">
        <v>6062</v>
      </c>
      <c r="N90" s="35" t="s">
        <v>6337</v>
      </c>
    </row>
    <row r="91" spans="1:14" x14ac:dyDescent="0.45">
      <c r="A91" t="e">
        <f>VLOOKUP(B91,[1]тикеры!A:B,2,0)</f>
        <v>#N/A</v>
      </c>
      <c r="B91" t="s">
        <v>6336</v>
      </c>
      <c r="C91" t="s">
        <v>5531</v>
      </c>
      <c r="D91" s="25" t="s">
        <v>5518</v>
      </c>
      <c r="E91" s="37">
        <v>4819.63</v>
      </c>
      <c r="F91" s="26" t="s">
        <v>6335</v>
      </c>
      <c r="G91" s="26" t="s">
        <v>5976</v>
      </c>
      <c r="H91" s="26">
        <v>4647386854</v>
      </c>
      <c r="I91" s="26" t="s">
        <v>5524</v>
      </c>
      <c r="J91" s="36" t="s">
        <v>5934</v>
      </c>
      <c r="K91" s="25" t="s">
        <v>5515</v>
      </c>
      <c r="L91" s="26" t="s">
        <v>6334</v>
      </c>
      <c r="M91" s="26" t="s">
        <v>2586</v>
      </c>
      <c r="N91" s="35" t="s">
        <v>5524</v>
      </c>
    </row>
    <row r="92" spans="1:14" x14ac:dyDescent="0.45">
      <c r="A92" t="e">
        <f>VLOOKUP(B92,[1]тикеры!A:B,2,0)</f>
        <v>#N/A</v>
      </c>
      <c r="B92" t="s">
        <v>6333</v>
      </c>
      <c r="C92" s="25" t="s">
        <v>5892</v>
      </c>
      <c r="D92" s="25" t="s">
        <v>5518</v>
      </c>
      <c r="E92" s="37">
        <v>4782.9799999999996</v>
      </c>
      <c r="F92" s="26" t="s">
        <v>6332</v>
      </c>
      <c r="G92" s="26" t="s">
        <v>6331</v>
      </c>
      <c r="H92" s="26">
        <v>36210960</v>
      </c>
      <c r="I92" s="26" t="s">
        <v>6330</v>
      </c>
      <c r="J92" s="36" t="s">
        <v>5934</v>
      </c>
      <c r="K92" s="25" t="s">
        <v>5515</v>
      </c>
      <c r="L92" s="26" t="s">
        <v>5872</v>
      </c>
      <c r="M92" s="26" t="s">
        <v>5987</v>
      </c>
      <c r="N92" s="35" t="s">
        <v>2606</v>
      </c>
    </row>
    <row r="93" spans="1:14" x14ac:dyDescent="0.45">
      <c r="A93" t="e">
        <f>VLOOKUP(B93,[1]тикеры!A:B,2,0)</f>
        <v>#N/A</v>
      </c>
      <c r="B93" t="s">
        <v>6329</v>
      </c>
      <c r="C93" t="s">
        <v>5550</v>
      </c>
      <c r="D93" s="25" t="s">
        <v>5518</v>
      </c>
      <c r="E93" s="37">
        <v>4769.49</v>
      </c>
      <c r="F93" s="26" t="s">
        <v>6328</v>
      </c>
      <c r="G93" s="26" t="s">
        <v>5889</v>
      </c>
      <c r="H93" s="26">
        <v>3128764676</v>
      </c>
      <c r="I93" s="26" t="s">
        <v>5906</v>
      </c>
      <c r="J93" s="36" t="s">
        <v>5530</v>
      </c>
      <c r="K93" s="25" t="s">
        <v>5529</v>
      </c>
      <c r="L93" s="26" t="s">
        <v>6327</v>
      </c>
      <c r="M93" s="26" t="s">
        <v>6002</v>
      </c>
      <c r="N93" s="35" t="s">
        <v>6326</v>
      </c>
    </row>
    <row r="94" spans="1:14" x14ac:dyDescent="0.45">
      <c r="A94" t="e">
        <f>VLOOKUP(B94,[1]тикеры!A:B,2,0)</f>
        <v>#N/A</v>
      </c>
      <c r="B94" t="s">
        <v>6325</v>
      </c>
      <c r="C94" t="s">
        <v>6067</v>
      </c>
      <c r="D94" s="25" t="s">
        <v>6121</v>
      </c>
      <c r="E94" s="37">
        <v>4614.47</v>
      </c>
      <c r="F94" s="26" t="s">
        <v>6324</v>
      </c>
      <c r="G94" s="26" t="s">
        <v>5877</v>
      </c>
      <c r="H94" s="26">
        <v>751003400</v>
      </c>
      <c r="I94" s="26" t="s">
        <v>5524</v>
      </c>
      <c r="J94" s="36" t="s">
        <v>5918</v>
      </c>
      <c r="K94" s="25" t="s">
        <v>5524</v>
      </c>
      <c r="L94" s="26">
        <v>0</v>
      </c>
      <c r="M94" s="26" t="s">
        <v>5868</v>
      </c>
      <c r="N94" s="35" t="s">
        <v>6323</v>
      </c>
    </row>
    <row r="95" spans="1:14" x14ac:dyDescent="0.45">
      <c r="A95" t="str">
        <f>VLOOKUP(B95,[1]тикеры!A:B,2,0)</f>
        <v>PETR</v>
      </c>
      <c r="B95" t="s">
        <v>6322</v>
      </c>
      <c r="C95" s="25" t="s">
        <v>5524</v>
      </c>
      <c r="D95" s="25" t="s">
        <v>5568</v>
      </c>
      <c r="E95" s="37">
        <v>4555.04</v>
      </c>
      <c r="F95" s="26" t="s">
        <v>6321</v>
      </c>
      <c r="G95" s="26" t="s">
        <v>472</v>
      </c>
      <c r="H95" s="26">
        <v>450000000</v>
      </c>
      <c r="I95" s="26" t="s">
        <v>5580</v>
      </c>
      <c r="J95" s="36" t="s">
        <v>5934</v>
      </c>
      <c r="K95" s="25" t="s">
        <v>5515</v>
      </c>
      <c r="L95" s="26" t="s">
        <v>6034</v>
      </c>
      <c r="M95" s="26" t="s">
        <v>6320</v>
      </c>
      <c r="N95" s="35" t="s">
        <v>6319</v>
      </c>
    </row>
    <row r="96" spans="1:14" x14ac:dyDescent="0.45">
      <c r="A96" t="e">
        <f>VLOOKUP(B96,[1]тикеры!A:B,2,0)</f>
        <v>#N/A</v>
      </c>
      <c r="B96" t="s">
        <v>6318</v>
      </c>
      <c r="C96" t="s">
        <v>5887</v>
      </c>
      <c r="D96" s="25" t="s">
        <v>5518</v>
      </c>
      <c r="E96" s="37">
        <v>4460.2</v>
      </c>
      <c r="F96" s="26" t="s">
        <v>6317</v>
      </c>
      <c r="G96" s="26" t="s">
        <v>5615</v>
      </c>
      <c r="H96" s="26">
        <v>404023023</v>
      </c>
      <c r="I96" s="26" t="s">
        <v>5524</v>
      </c>
      <c r="J96" s="36" t="s">
        <v>5890</v>
      </c>
      <c r="K96" s="25" t="s">
        <v>5524</v>
      </c>
      <c r="L96" s="26" t="s">
        <v>5993</v>
      </c>
      <c r="M96" s="26" t="s">
        <v>6316</v>
      </c>
      <c r="N96" s="35" t="s">
        <v>6315</v>
      </c>
    </row>
    <row r="97" spans="1:14" x14ac:dyDescent="0.45">
      <c r="A97" t="e">
        <f>VLOOKUP(B97,[1]тикеры!A:B,2,0)</f>
        <v>#N/A</v>
      </c>
      <c r="B97" t="s">
        <v>6314</v>
      </c>
      <c r="C97" s="25" t="s">
        <v>5524</v>
      </c>
      <c r="D97" s="25" t="s">
        <v>5536</v>
      </c>
      <c r="E97" s="37">
        <v>4339.33</v>
      </c>
      <c r="F97" s="26" t="s">
        <v>6313</v>
      </c>
      <c r="G97" s="26" t="s">
        <v>6312</v>
      </c>
      <c r="H97" s="26">
        <v>35480186</v>
      </c>
      <c r="I97" s="26" t="s">
        <v>5524</v>
      </c>
      <c r="J97" s="36" t="s">
        <v>5530</v>
      </c>
      <c r="K97" s="25" t="s">
        <v>5515</v>
      </c>
      <c r="L97" s="26" t="s">
        <v>6311</v>
      </c>
      <c r="M97" s="26" t="s">
        <v>747</v>
      </c>
      <c r="N97" s="35" t="s">
        <v>6310</v>
      </c>
    </row>
    <row r="98" spans="1:14" x14ac:dyDescent="0.45">
      <c r="A98" t="e">
        <f>VLOOKUP(B98,[1]тикеры!A:B,2,0)</f>
        <v>#N/A</v>
      </c>
      <c r="B98" t="s">
        <v>6309</v>
      </c>
      <c r="C98" t="s">
        <v>5572</v>
      </c>
      <c r="D98" s="25" t="s">
        <v>5536</v>
      </c>
      <c r="E98" s="37">
        <v>4278.59</v>
      </c>
      <c r="F98" s="26" t="s">
        <v>6308</v>
      </c>
      <c r="G98" s="26" t="s">
        <v>6307</v>
      </c>
      <c r="H98" s="26">
        <v>1329375</v>
      </c>
      <c r="I98" s="26" t="s">
        <v>5524</v>
      </c>
      <c r="J98" s="36" t="s">
        <v>5890</v>
      </c>
      <c r="K98" s="25" t="s">
        <v>5524</v>
      </c>
      <c r="L98" s="26" t="s">
        <v>6115</v>
      </c>
      <c r="M98" s="26" t="s">
        <v>6002</v>
      </c>
      <c r="N98" s="35" t="s">
        <v>6306</v>
      </c>
    </row>
    <row r="99" spans="1:14" x14ac:dyDescent="0.45">
      <c r="A99" t="str">
        <f>VLOOKUP(B99,[1]тикеры!A:B,2,0)</f>
        <v>VSMO</v>
      </c>
      <c r="B99" t="s">
        <v>6305</v>
      </c>
      <c r="C99" s="25" t="s">
        <v>5892</v>
      </c>
      <c r="D99" s="25" t="s">
        <v>5521</v>
      </c>
      <c r="E99" s="37">
        <v>3864.35</v>
      </c>
      <c r="F99" s="26" t="s">
        <v>6304</v>
      </c>
      <c r="G99" s="26" t="s">
        <v>6303</v>
      </c>
      <c r="H99" s="26">
        <v>1105665</v>
      </c>
      <c r="I99" s="26" t="s">
        <v>5524</v>
      </c>
      <c r="J99" s="36" t="s">
        <v>5890</v>
      </c>
      <c r="K99" s="25" t="s">
        <v>5524</v>
      </c>
      <c r="L99" s="26" t="s">
        <v>6302</v>
      </c>
      <c r="M99" s="26" t="s">
        <v>6301</v>
      </c>
      <c r="N99" s="35" t="s">
        <v>6300</v>
      </c>
    </row>
    <row r="100" spans="1:14" x14ac:dyDescent="0.45">
      <c r="A100" t="str">
        <f>VLOOKUP(B100,[1]тикеры!A:B,2,0)</f>
        <v>KUBE</v>
      </c>
      <c r="B100" t="s">
        <v>5803</v>
      </c>
      <c r="C100" t="s">
        <v>5594</v>
      </c>
      <c r="D100" s="25" t="s">
        <v>5518</v>
      </c>
      <c r="E100" s="37">
        <v>3810.75</v>
      </c>
      <c r="F100" s="26" t="s">
        <v>6299</v>
      </c>
      <c r="G100" s="26" t="s">
        <v>6298</v>
      </c>
      <c r="H100" s="26">
        <v>17869440</v>
      </c>
      <c r="I100" s="26" t="s">
        <v>5524</v>
      </c>
      <c r="J100" s="36" t="s">
        <v>5934</v>
      </c>
      <c r="K100" s="25" t="s">
        <v>5515</v>
      </c>
      <c r="L100" s="26" t="s">
        <v>4632</v>
      </c>
      <c r="M100" s="26" t="s">
        <v>5980</v>
      </c>
      <c r="N100" s="35" t="s">
        <v>5524</v>
      </c>
    </row>
    <row r="101" spans="1:14" x14ac:dyDescent="0.45">
      <c r="A101" t="str">
        <f>VLOOKUP(B101,[1]тикеры!A:B,2,0)</f>
        <v>GAZA</v>
      </c>
      <c r="B101" t="s">
        <v>5637</v>
      </c>
      <c r="C101" t="s">
        <v>5768</v>
      </c>
      <c r="D101" s="25" t="s">
        <v>5536</v>
      </c>
      <c r="E101" s="37">
        <v>3789.25</v>
      </c>
      <c r="F101" s="26" t="s">
        <v>6297</v>
      </c>
      <c r="G101" s="26" t="s">
        <v>6296</v>
      </c>
      <c r="H101" s="26">
        <v>5639616</v>
      </c>
      <c r="I101" s="26" t="s">
        <v>5524</v>
      </c>
      <c r="J101" s="36" t="s">
        <v>5934</v>
      </c>
      <c r="K101" s="25" t="s">
        <v>5515</v>
      </c>
      <c r="L101" s="26" t="s">
        <v>6295</v>
      </c>
      <c r="M101" s="26" t="s">
        <v>5913</v>
      </c>
      <c r="N101" s="35" t="s">
        <v>6294</v>
      </c>
    </row>
    <row r="102" spans="1:14" x14ac:dyDescent="0.45">
      <c r="A102" t="e">
        <f>VLOOKUP(B102,[1]тикеры!A:B,2,0)</f>
        <v>#N/A</v>
      </c>
      <c r="B102" t="s">
        <v>6293</v>
      </c>
      <c r="C102" t="s">
        <v>5550</v>
      </c>
      <c r="D102" s="25" t="s">
        <v>5525</v>
      </c>
      <c r="E102" s="37">
        <v>3721.07</v>
      </c>
      <c r="F102" s="26" t="s">
        <v>6292</v>
      </c>
      <c r="G102" s="26" t="s">
        <v>144</v>
      </c>
      <c r="H102" s="26">
        <v>508706000</v>
      </c>
      <c r="I102" s="26" t="s">
        <v>5889</v>
      </c>
      <c r="J102" s="36" t="s">
        <v>5869</v>
      </c>
      <c r="K102" s="25" t="s">
        <v>5515</v>
      </c>
      <c r="L102" s="26" t="s">
        <v>5564</v>
      </c>
      <c r="M102" s="26" t="s">
        <v>5894</v>
      </c>
      <c r="N102" s="35" t="s">
        <v>6291</v>
      </c>
    </row>
    <row r="103" spans="1:14" x14ac:dyDescent="0.45">
      <c r="A103" t="e">
        <f>VLOOKUP(B103,[1]тикеры!A:B,2,0)</f>
        <v>#N/A</v>
      </c>
      <c r="B103" t="s">
        <v>5541</v>
      </c>
      <c r="C103" t="s">
        <v>5539</v>
      </c>
      <c r="D103" s="25" t="s">
        <v>5548</v>
      </c>
      <c r="E103" s="37">
        <v>3625.17</v>
      </c>
      <c r="F103" s="26" t="s">
        <v>6290</v>
      </c>
      <c r="G103" s="26" t="s">
        <v>5894</v>
      </c>
      <c r="H103" s="26">
        <v>275330608</v>
      </c>
      <c r="I103" s="26" t="s">
        <v>233</v>
      </c>
      <c r="J103" s="36" t="s">
        <v>5869</v>
      </c>
      <c r="K103" s="25" t="s">
        <v>5515</v>
      </c>
      <c r="L103" s="26" t="s">
        <v>6289</v>
      </c>
      <c r="M103" s="26" t="s">
        <v>6087</v>
      </c>
      <c r="N103" s="35" t="s">
        <v>6288</v>
      </c>
    </row>
    <row r="104" spans="1:14" x14ac:dyDescent="0.45">
      <c r="A104" t="str">
        <f>VLOOKUP(B104,[1]тикеры!A:B,2,0)</f>
        <v>JNOS</v>
      </c>
      <c r="B104" t="s">
        <v>5729</v>
      </c>
      <c r="C104" t="s">
        <v>5519</v>
      </c>
      <c r="D104" s="25" t="s">
        <v>5548</v>
      </c>
      <c r="E104" s="37">
        <v>3615.74</v>
      </c>
      <c r="F104" s="26" t="s">
        <v>6287</v>
      </c>
      <c r="G104" s="26" t="s">
        <v>6058</v>
      </c>
      <c r="H104" s="26">
        <v>932654723</v>
      </c>
      <c r="I104" s="26" t="s">
        <v>5524</v>
      </c>
      <c r="J104" s="36" t="s">
        <v>5869</v>
      </c>
      <c r="K104" s="25" t="s">
        <v>5515</v>
      </c>
      <c r="L104" s="26" t="s">
        <v>5784</v>
      </c>
      <c r="M104" s="26" t="s">
        <v>1182</v>
      </c>
      <c r="N104" s="35" t="s">
        <v>6286</v>
      </c>
    </row>
    <row r="105" spans="1:14" x14ac:dyDescent="0.45">
      <c r="A105" t="e">
        <f>VLOOKUP(B105,[1]тикеры!A:B,2,0)</f>
        <v>#N/A</v>
      </c>
      <c r="B105" t="s">
        <v>6285</v>
      </c>
      <c r="C105" t="s">
        <v>5581</v>
      </c>
      <c r="D105" s="25" t="s">
        <v>5635</v>
      </c>
      <c r="E105" s="37">
        <v>3475.25</v>
      </c>
      <c r="F105" s="26" t="s">
        <v>6284</v>
      </c>
      <c r="G105" s="26" t="s">
        <v>6073</v>
      </c>
      <c r="H105" s="26">
        <v>250000000</v>
      </c>
      <c r="I105" s="26" t="s">
        <v>5524</v>
      </c>
      <c r="J105" s="36" t="s">
        <v>5530</v>
      </c>
      <c r="K105" s="25" t="s">
        <v>5529</v>
      </c>
      <c r="L105" s="26" t="s">
        <v>6283</v>
      </c>
      <c r="M105" s="26" t="s">
        <v>6030</v>
      </c>
      <c r="N105" s="35" t="s">
        <v>6282</v>
      </c>
    </row>
    <row r="106" spans="1:14" x14ac:dyDescent="0.45">
      <c r="A106" t="e">
        <f>VLOOKUP(B106,[1]тикеры!A:B,2,0)</f>
        <v>#N/A</v>
      </c>
      <c r="B106" t="s">
        <v>6281</v>
      </c>
      <c r="C106" t="s">
        <v>6094</v>
      </c>
      <c r="D106" s="25" t="s">
        <v>5548</v>
      </c>
      <c r="E106" s="37">
        <v>3463.78</v>
      </c>
      <c r="F106" s="26" t="s">
        <v>6280</v>
      </c>
      <c r="G106" s="26" t="s">
        <v>6279</v>
      </c>
      <c r="H106" s="26">
        <v>2479228</v>
      </c>
      <c r="I106" s="26" t="s">
        <v>5524</v>
      </c>
      <c r="J106" s="36" t="s">
        <v>5890</v>
      </c>
      <c r="K106" s="25" t="s">
        <v>5524</v>
      </c>
      <c r="L106" s="26" t="s">
        <v>370</v>
      </c>
      <c r="M106" s="26" t="s">
        <v>5948</v>
      </c>
      <c r="N106" s="35" t="s">
        <v>5524</v>
      </c>
    </row>
    <row r="107" spans="1:14" x14ac:dyDescent="0.45">
      <c r="A107" t="str">
        <f>VLOOKUP(B107,[1]тикеры!A:B,2,0)</f>
        <v>SARE</v>
      </c>
      <c r="B107" t="s">
        <v>6278</v>
      </c>
      <c r="C107" t="s">
        <v>6094</v>
      </c>
      <c r="D107" s="25" t="s">
        <v>5518</v>
      </c>
      <c r="E107" s="37">
        <v>3359.44</v>
      </c>
      <c r="F107" s="26" t="s">
        <v>6277</v>
      </c>
      <c r="G107" s="26" t="s">
        <v>5784</v>
      </c>
      <c r="H107" s="26">
        <v>4865127996</v>
      </c>
      <c r="I107" s="26" t="s">
        <v>5524</v>
      </c>
      <c r="J107" s="36" t="s">
        <v>5530</v>
      </c>
      <c r="K107" s="25" t="s">
        <v>5529</v>
      </c>
      <c r="L107" s="26" t="s">
        <v>6276</v>
      </c>
      <c r="M107" s="26" t="s">
        <v>5980</v>
      </c>
      <c r="N107" s="35" t="s">
        <v>5524</v>
      </c>
    </row>
    <row r="108" spans="1:14" x14ac:dyDescent="0.45">
      <c r="A108" t="str">
        <f>VLOOKUP(B108,[1]тикеры!A:B,2,0)</f>
        <v>ZMZN</v>
      </c>
      <c r="B108" t="s">
        <v>5825</v>
      </c>
      <c r="C108" t="s">
        <v>5768</v>
      </c>
      <c r="D108" s="25" t="s">
        <v>5536</v>
      </c>
      <c r="E108" s="37">
        <v>3298.51</v>
      </c>
      <c r="F108" s="26" t="s">
        <v>4406</v>
      </c>
      <c r="G108" s="26" t="s">
        <v>6275</v>
      </c>
      <c r="H108" s="26">
        <v>112734490</v>
      </c>
      <c r="I108" s="26" t="s">
        <v>5524</v>
      </c>
      <c r="J108" s="36" t="s">
        <v>5869</v>
      </c>
      <c r="K108" s="25" t="s">
        <v>5515</v>
      </c>
      <c r="L108" s="26" t="s">
        <v>5580</v>
      </c>
      <c r="M108" s="26" t="s">
        <v>5980</v>
      </c>
      <c r="N108" s="35" t="s">
        <v>6274</v>
      </c>
    </row>
    <row r="109" spans="1:14" x14ac:dyDescent="0.45">
      <c r="A109" t="str">
        <f>VLOOKUP(B109,[1]тикеры!A:B,2,0)</f>
        <v>PRIM</v>
      </c>
      <c r="B109" t="s">
        <v>5753</v>
      </c>
      <c r="C109" t="s">
        <v>5670</v>
      </c>
      <c r="D109" s="25" t="s">
        <v>5544</v>
      </c>
      <c r="E109" s="37">
        <v>3263.56</v>
      </c>
      <c r="F109" s="26" t="s">
        <v>6273</v>
      </c>
      <c r="G109" s="26" t="s">
        <v>1172</v>
      </c>
      <c r="H109" s="26">
        <v>22122000</v>
      </c>
      <c r="I109" s="26" t="s">
        <v>5924</v>
      </c>
      <c r="J109" s="36" t="s">
        <v>5934</v>
      </c>
      <c r="K109" s="25" t="s">
        <v>5515</v>
      </c>
      <c r="L109" s="26" t="s">
        <v>6051</v>
      </c>
      <c r="M109" s="26" t="s">
        <v>2635</v>
      </c>
      <c r="N109" s="35" t="s">
        <v>6272</v>
      </c>
    </row>
    <row r="110" spans="1:14" x14ac:dyDescent="0.45">
      <c r="A110" t="str">
        <f>VLOOKUP(B110,[1]тикеры!A:B,2,0)</f>
        <v>APTK</v>
      </c>
      <c r="B110" t="s">
        <v>5667</v>
      </c>
      <c r="C110" t="s">
        <v>5581</v>
      </c>
      <c r="D110" s="25" t="s">
        <v>5697</v>
      </c>
      <c r="E110" s="37">
        <v>3241.91</v>
      </c>
      <c r="F110" s="26" t="s">
        <v>6271</v>
      </c>
      <c r="G110" s="26" t="s">
        <v>6270</v>
      </c>
      <c r="H110" s="26">
        <v>8000000</v>
      </c>
      <c r="I110" s="26" t="s">
        <v>5524</v>
      </c>
      <c r="J110" s="36" t="s">
        <v>5942</v>
      </c>
      <c r="K110" s="25" t="s">
        <v>5524</v>
      </c>
      <c r="L110" s="26" t="s">
        <v>6269</v>
      </c>
      <c r="M110" s="26" t="s">
        <v>6268</v>
      </c>
      <c r="N110" s="35" t="s">
        <v>6267</v>
      </c>
    </row>
    <row r="111" spans="1:14" x14ac:dyDescent="0.45">
      <c r="A111" t="e">
        <f>VLOOKUP(B111,[1]тикеры!A:B,2,0)</f>
        <v>#N/A</v>
      </c>
      <c r="B111" t="s">
        <v>6266</v>
      </c>
      <c r="C111" t="s">
        <v>5811</v>
      </c>
      <c r="D111" s="25" t="s">
        <v>5538</v>
      </c>
      <c r="E111" s="37">
        <v>3193.58</v>
      </c>
      <c r="F111" s="26" t="s">
        <v>6265</v>
      </c>
      <c r="G111" s="26" t="s">
        <v>6264</v>
      </c>
      <c r="H111" s="26">
        <v>6237052</v>
      </c>
      <c r="I111" s="26" t="s">
        <v>5524</v>
      </c>
      <c r="J111" s="36" t="s">
        <v>5918</v>
      </c>
      <c r="K111" s="25" t="s">
        <v>5524</v>
      </c>
      <c r="L111" s="26" t="s">
        <v>5969</v>
      </c>
      <c r="M111" s="26" t="s">
        <v>6034</v>
      </c>
      <c r="N111" s="35" t="s">
        <v>6263</v>
      </c>
    </row>
    <row r="112" spans="1:14" x14ac:dyDescent="0.45">
      <c r="A112" t="e">
        <f>VLOOKUP(B112,[1]тикеры!A:B,2,0)</f>
        <v>#N/A</v>
      </c>
      <c r="B112" t="s">
        <v>6262</v>
      </c>
      <c r="C112" t="s">
        <v>5539</v>
      </c>
      <c r="D112" s="25" t="s">
        <v>5548</v>
      </c>
      <c r="E112" s="37">
        <v>3175.13</v>
      </c>
      <c r="F112" s="26" t="s">
        <v>6261</v>
      </c>
      <c r="G112" s="26" t="s">
        <v>5883</v>
      </c>
      <c r="H112" s="26">
        <v>794419246</v>
      </c>
      <c r="I112" s="26" t="s">
        <v>233</v>
      </c>
      <c r="J112" s="36" t="s">
        <v>5890</v>
      </c>
      <c r="K112" s="25" t="s">
        <v>5524</v>
      </c>
      <c r="L112" s="26" t="s">
        <v>5912</v>
      </c>
      <c r="M112" s="26" t="s">
        <v>5959</v>
      </c>
      <c r="N112" s="35" t="s">
        <v>6260</v>
      </c>
    </row>
    <row r="113" spans="1:14" x14ac:dyDescent="0.45">
      <c r="A113" t="str">
        <f>VLOOKUP(B113,[1]тикеры!A:B,2,0)</f>
        <v>CHEP</v>
      </c>
      <c r="B113" t="s">
        <v>6259</v>
      </c>
      <c r="C113" t="s">
        <v>5531</v>
      </c>
      <c r="D113" s="25" t="s">
        <v>5525</v>
      </c>
      <c r="E113" s="37">
        <v>3156</v>
      </c>
      <c r="F113" s="26" t="s">
        <v>6258</v>
      </c>
      <c r="G113" s="26" t="s">
        <v>5952</v>
      </c>
      <c r="H113" s="26">
        <v>472382880</v>
      </c>
      <c r="I113" s="26" t="s">
        <v>5524</v>
      </c>
      <c r="J113" s="36" t="s">
        <v>5934</v>
      </c>
      <c r="K113" s="25" t="s">
        <v>5515</v>
      </c>
      <c r="L113" s="26" t="s">
        <v>6248</v>
      </c>
      <c r="M113" s="26" t="s">
        <v>5952</v>
      </c>
      <c r="N113" s="35" t="s">
        <v>6257</v>
      </c>
    </row>
    <row r="114" spans="1:14" x14ac:dyDescent="0.45">
      <c r="A114" t="str">
        <f>VLOOKUP(B114,[1]тикеры!A:B,2,0)</f>
        <v>BRZL</v>
      </c>
      <c r="B114" t="s">
        <v>5650</v>
      </c>
      <c r="C114" t="s">
        <v>5649</v>
      </c>
      <c r="D114" s="25" t="s">
        <v>5565</v>
      </c>
      <c r="E114" s="37">
        <v>3047.18</v>
      </c>
      <c r="F114" s="26" t="s">
        <v>6256</v>
      </c>
      <c r="G114" s="26" t="s">
        <v>6255</v>
      </c>
      <c r="H114" s="26">
        <v>6610450</v>
      </c>
      <c r="I114" s="26" t="s">
        <v>6254</v>
      </c>
      <c r="J114" s="36" t="s">
        <v>5934</v>
      </c>
      <c r="K114" s="25" t="s">
        <v>5515</v>
      </c>
      <c r="L114" s="26" t="s">
        <v>6253</v>
      </c>
      <c r="M114" s="26" t="s">
        <v>758</v>
      </c>
      <c r="N114" s="35" t="s">
        <v>6252</v>
      </c>
    </row>
    <row r="115" spans="1:14" x14ac:dyDescent="0.45">
      <c r="A115" t="e">
        <f>VLOOKUP(B115,[1]тикеры!A:B,2,0)</f>
        <v>#N/A</v>
      </c>
      <c r="B115" t="s">
        <v>6251</v>
      </c>
      <c r="C115" t="s">
        <v>5539</v>
      </c>
      <c r="D115" s="25" t="s">
        <v>5548</v>
      </c>
      <c r="E115" s="37">
        <v>3039.8</v>
      </c>
      <c r="F115" s="26" t="s">
        <v>6250</v>
      </c>
      <c r="G115" s="26" t="s">
        <v>5872</v>
      </c>
      <c r="H115" s="26">
        <v>545080411</v>
      </c>
      <c r="I115" s="26" t="s">
        <v>233</v>
      </c>
      <c r="J115" s="36" t="s">
        <v>5918</v>
      </c>
      <c r="K115" s="25" t="s">
        <v>5524</v>
      </c>
      <c r="L115" s="26" t="s">
        <v>6249</v>
      </c>
      <c r="M115" s="26" t="s">
        <v>6041</v>
      </c>
      <c r="N115" s="35" t="s">
        <v>6248</v>
      </c>
    </row>
    <row r="116" spans="1:14" x14ac:dyDescent="0.45">
      <c r="A116" t="e">
        <f>VLOOKUP(B116,[1]тикеры!A:B,2,0)</f>
        <v>#N/A</v>
      </c>
      <c r="B116" t="s">
        <v>6247</v>
      </c>
      <c r="C116" t="s">
        <v>6246</v>
      </c>
      <c r="D116" s="25" t="s">
        <v>5518</v>
      </c>
      <c r="E116" s="37">
        <v>3032.36</v>
      </c>
      <c r="F116" s="26" t="s">
        <v>6245</v>
      </c>
      <c r="G116" s="26" t="s">
        <v>5784</v>
      </c>
      <c r="H116" s="26">
        <v>5269115472</v>
      </c>
      <c r="I116" s="26" t="s">
        <v>5906</v>
      </c>
      <c r="J116" s="36" t="s">
        <v>5934</v>
      </c>
      <c r="K116" s="25" t="s">
        <v>5515</v>
      </c>
      <c r="L116" s="26" t="s">
        <v>6059</v>
      </c>
      <c r="M116" s="26" t="s">
        <v>6244</v>
      </c>
      <c r="N116" s="35" t="s">
        <v>6243</v>
      </c>
    </row>
    <row r="117" spans="1:14" x14ac:dyDescent="0.45">
      <c r="A117" t="e">
        <f>VLOOKUP(B117,[1]тикеры!A:B,2,0)</f>
        <v>#N/A</v>
      </c>
      <c r="B117" t="s">
        <v>6242</v>
      </c>
      <c r="C117" t="s">
        <v>5670</v>
      </c>
      <c r="D117" s="25" t="s">
        <v>5518</v>
      </c>
      <c r="E117" s="37">
        <v>2923.06</v>
      </c>
      <c r="F117" s="26" t="s">
        <v>6241</v>
      </c>
      <c r="G117" s="26" t="s">
        <v>5906</v>
      </c>
      <c r="H117" s="26">
        <v>12333661312</v>
      </c>
      <c r="I117" s="26" t="s">
        <v>5524</v>
      </c>
      <c r="J117" s="36" t="s">
        <v>5530</v>
      </c>
      <c r="K117" s="25" t="s">
        <v>5529</v>
      </c>
      <c r="L117" s="26" t="s">
        <v>6240</v>
      </c>
      <c r="M117" s="26" t="s">
        <v>6041</v>
      </c>
      <c r="N117" s="35" t="s">
        <v>6239</v>
      </c>
    </row>
    <row r="118" spans="1:14" x14ac:dyDescent="0.45">
      <c r="A118" t="e">
        <f>VLOOKUP(B118,[1]тикеры!A:B,2,0)</f>
        <v>#N/A</v>
      </c>
      <c r="B118" t="s">
        <v>6238</v>
      </c>
      <c r="C118" s="25" t="s">
        <v>5524</v>
      </c>
      <c r="D118" s="25" t="s">
        <v>5607</v>
      </c>
      <c r="E118" s="37">
        <v>2908.49</v>
      </c>
      <c r="F118" s="26" t="s">
        <v>6237</v>
      </c>
      <c r="G118" s="26" t="s">
        <v>6236</v>
      </c>
      <c r="H118" s="26">
        <v>95581421</v>
      </c>
      <c r="I118" s="26" t="s">
        <v>6087</v>
      </c>
      <c r="J118" s="36" t="s">
        <v>5530</v>
      </c>
      <c r="K118" s="25" t="s">
        <v>5515</v>
      </c>
      <c r="L118" s="26" t="s">
        <v>6235</v>
      </c>
      <c r="M118" s="26" t="s">
        <v>6057</v>
      </c>
      <c r="N118" s="35" t="s">
        <v>6234</v>
      </c>
    </row>
    <row r="119" spans="1:14" x14ac:dyDescent="0.45">
      <c r="A119" t="str">
        <f>VLOOKUP(B119,[1]тикеры!A:B,2,0)</f>
        <v>BISV</v>
      </c>
      <c r="B119" t="s">
        <v>5848</v>
      </c>
      <c r="C119" t="s">
        <v>5539</v>
      </c>
      <c r="D119" s="25" t="s">
        <v>5607</v>
      </c>
      <c r="E119" s="37">
        <v>2883.28</v>
      </c>
      <c r="F119" s="26" t="s">
        <v>6233</v>
      </c>
      <c r="G119" s="26" t="s">
        <v>5913</v>
      </c>
      <c r="H119" s="26">
        <v>949023840</v>
      </c>
      <c r="I119" s="26" t="s">
        <v>5969</v>
      </c>
      <c r="J119" s="36" t="s">
        <v>5934</v>
      </c>
      <c r="K119" s="25" t="s">
        <v>5515</v>
      </c>
      <c r="L119" s="26" t="s">
        <v>6171</v>
      </c>
      <c r="M119" s="26" t="s">
        <v>6023</v>
      </c>
      <c r="N119" s="35" t="s">
        <v>3611</v>
      </c>
    </row>
    <row r="120" spans="1:14" x14ac:dyDescent="0.45">
      <c r="A120" t="e">
        <f>VLOOKUP(B120,[1]тикеры!A:B,2,0)</f>
        <v>#N/A</v>
      </c>
      <c r="B120" t="s">
        <v>6232</v>
      </c>
      <c r="C120" t="s">
        <v>6175</v>
      </c>
      <c r="D120" s="25" t="s">
        <v>5538</v>
      </c>
      <c r="E120" s="37">
        <v>2835.77</v>
      </c>
      <c r="F120" s="26" t="s">
        <v>6231</v>
      </c>
      <c r="G120" s="26" t="s">
        <v>6230</v>
      </c>
      <c r="H120" s="26">
        <v>1065045</v>
      </c>
      <c r="I120" s="26" t="s">
        <v>5524</v>
      </c>
      <c r="J120" s="36" t="s">
        <v>5890</v>
      </c>
      <c r="K120" s="25" t="s">
        <v>5524</v>
      </c>
      <c r="L120" s="26" t="s">
        <v>4632</v>
      </c>
      <c r="M120" s="26" t="s">
        <v>6079</v>
      </c>
      <c r="N120" s="35" t="s">
        <v>5524</v>
      </c>
    </row>
    <row r="121" spans="1:14" x14ac:dyDescent="0.45">
      <c r="A121" t="str">
        <f>VLOOKUP(B121,[1]тикеры!A:B,2,0)</f>
        <v>RKKE</v>
      </c>
      <c r="B121" t="s">
        <v>6229</v>
      </c>
      <c r="C121" t="s">
        <v>5572</v>
      </c>
      <c r="D121" s="25" t="s">
        <v>5536</v>
      </c>
      <c r="E121" s="37">
        <v>2794.75</v>
      </c>
      <c r="F121" s="26" t="s">
        <v>6228</v>
      </c>
      <c r="G121" s="26" t="s">
        <v>6227</v>
      </c>
      <c r="H121" s="26">
        <v>1123734</v>
      </c>
      <c r="I121" s="26" t="s">
        <v>5524</v>
      </c>
      <c r="J121" s="36" t="s">
        <v>5890</v>
      </c>
      <c r="K121" s="25" t="s">
        <v>5524</v>
      </c>
      <c r="L121" s="26" t="s">
        <v>2561</v>
      </c>
      <c r="M121" s="26" t="s">
        <v>5580</v>
      </c>
      <c r="N121" s="35" t="s">
        <v>5524</v>
      </c>
    </row>
    <row r="122" spans="1:14" x14ac:dyDescent="0.45">
      <c r="A122" t="e">
        <f>VLOOKUP(B122,[1]тикеры!A:B,2,0)</f>
        <v>#N/A</v>
      </c>
      <c r="B122" t="s">
        <v>6226</v>
      </c>
      <c r="C122" t="s">
        <v>6175</v>
      </c>
      <c r="D122" s="25" t="s">
        <v>5518</v>
      </c>
      <c r="E122" s="37">
        <v>2750.39</v>
      </c>
      <c r="F122" s="26" t="s">
        <v>6225</v>
      </c>
      <c r="G122" s="26" t="s">
        <v>5657</v>
      </c>
      <c r="H122" s="26">
        <v>1566684288</v>
      </c>
      <c r="I122" s="26" t="s">
        <v>5913</v>
      </c>
      <c r="J122" s="36" t="s">
        <v>5869</v>
      </c>
      <c r="K122" s="25" t="s">
        <v>5515</v>
      </c>
      <c r="L122" s="26" t="s">
        <v>6073</v>
      </c>
      <c r="M122" s="26" t="s">
        <v>6087</v>
      </c>
      <c r="N122" s="35" t="s">
        <v>6224</v>
      </c>
    </row>
    <row r="123" spans="1:14" x14ac:dyDescent="0.45">
      <c r="A123" t="e">
        <f>VLOOKUP(B123,[1]тикеры!A:B,2,0)</f>
        <v>#N/A</v>
      </c>
      <c r="B123" t="s">
        <v>6223</v>
      </c>
      <c r="C123" t="s">
        <v>5945</v>
      </c>
      <c r="D123" s="25" t="s">
        <v>5548</v>
      </c>
      <c r="E123" s="37">
        <v>2615.48</v>
      </c>
      <c r="F123" s="26" t="s">
        <v>6222</v>
      </c>
      <c r="G123" s="26" t="s">
        <v>6211</v>
      </c>
      <c r="H123" s="26">
        <v>3575615</v>
      </c>
      <c r="I123" s="26" t="s">
        <v>5524</v>
      </c>
      <c r="J123" s="36" t="s">
        <v>5890</v>
      </c>
      <c r="K123" s="25" t="s">
        <v>5524</v>
      </c>
      <c r="L123" s="26" t="s">
        <v>5975</v>
      </c>
      <c r="M123" s="26" t="s">
        <v>5912</v>
      </c>
      <c r="N123" s="35" t="s">
        <v>5524</v>
      </c>
    </row>
    <row r="124" spans="1:14" x14ac:dyDescent="0.45">
      <c r="A124" t="e">
        <f>VLOOKUP(B124,[1]тикеры!A:B,2,0)</f>
        <v>#N/A</v>
      </c>
      <c r="B124" t="s">
        <v>6221</v>
      </c>
      <c r="C124" t="s">
        <v>5581</v>
      </c>
      <c r="D124" s="25" t="s">
        <v>5625</v>
      </c>
      <c r="E124" s="37">
        <v>2609.0100000000002</v>
      </c>
      <c r="F124" s="26" t="s">
        <v>6220</v>
      </c>
      <c r="G124" s="26" t="s">
        <v>6160</v>
      </c>
      <c r="H124" s="26">
        <v>60000000</v>
      </c>
      <c r="I124" s="26" t="s">
        <v>5524</v>
      </c>
      <c r="J124" s="36" t="s">
        <v>5934</v>
      </c>
      <c r="K124" s="25" t="s">
        <v>5515</v>
      </c>
      <c r="L124" s="26" t="s">
        <v>6057</v>
      </c>
      <c r="M124" s="26" t="s">
        <v>6219</v>
      </c>
      <c r="N124" s="35" t="s">
        <v>6218</v>
      </c>
    </row>
    <row r="125" spans="1:14" x14ac:dyDescent="0.45">
      <c r="A125" t="e">
        <f>VLOOKUP(B125,[1]тикеры!A:B,2,0)</f>
        <v>#N/A</v>
      </c>
      <c r="B125" t="s">
        <v>6217</v>
      </c>
      <c r="C125" t="s">
        <v>5840</v>
      </c>
      <c r="D125" s="25" t="s">
        <v>5518</v>
      </c>
      <c r="E125" s="37">
        <v>2594.5700000000002</v>
      </c>
      <c r="F125" s="26" t="s">
        <v>6216</v>
      </c>
      <c r="G125" s="26" t="s">
        <v>5962</v>
      </c>
      <c r="H125" s="26">
        <v>319595965</v>
      </c>
      <c r="I125" s="26" t="s">
        <v>5884</v>
      </c>
      <c r="J125" s="36" t="s">
        <v>5934</v>
      </c>
      <c r="K125" s="25" t="s">
        <v>5515</v>
      </c>
      <c r="L125" s="26" t="s">
        <v>370</v>
      </c>
      <c r="M125" s="26" t="s">
        <v>6003</v>
      </c>
      <c r="N125" s="35" t="s">
        <v>6215</v>
      </c>
    </row>
    <row r="126" spans="1:14" x14ac:dyDescent="0.45">
      <c r="A126" t="e">
        <f>VLOOKUP(B126,[1]тикеры!A:B,2,0)</f>
        <v>#N/A</v>
      </c>
      <c r="B126" t="s">
        <v>6214</v>
      </c>
      <c r="C126" t="s">
        <v>6213</v>
      </c>
      <c r="D126" s="25" t="s">
        <v>5518</v>
      </c>
      <c r="E126" s="37">
        <v>2574.31</v>
      </c>
      <c r="F126" s="26" t="s">
        <v>6212</v>
      </c>
      <c r="G126" s="26" t="s">
        <v>6211</v>
      </c>
      <c r="H126" s="26">
        <v>3519330</v>
      </c>
      <c r="I126" s="26" t="s">
        <v>6210</v>
      </c>
      <c r="J126" s="36" t="s">
        <v>5890</v>
      </c>
      <c r="K126" s="25" t="s">
        <v>5524</v>
      </c>
      <c r="L126" s="26" t="s">
        <v>5784</v>
      </c>
      <c r="M126" s="26" t="s">
        <v>5987</v>
      </c>
      <c r="N126" s="35" t="s">
        <v>6209</v>
      </c>
    </row>
    <row r="127" spans="1:14" x14ac:dyDescent="0.45">
      <c r="A127" t="e">
        <f>VLOOKUP(B127,[1]тикеры!A:B,2,0)</f>
        <v>#N/A</v>
      </c>
      <c r="B127" t="s">
        <v>6208</v>
      </c>
      <c r="C127" t="s">
        <v>5768</v>
      </c>
      <c r="D127" s="25" t="s">
        <v>5518</v>
      </c>
      <c r="E127" s="37">
        <v>2534.39</v>
      </c>
      <c r="F127" s="26" t="s">
        <v>6207</v>
      </c>
      <c r="G127" s="26" t="s">
        <v>6206</v>
      </c>
      <c r="H127" s="26">
        <v>3919400</v>
      </c>
      <c r="I127" s="26" t="s">
        <v>6205</v>
      </c>
      <c r="J127" s="36" t="s">
        <v>5869</v>
      </c>
      <c r="K127" s="25" t="s">
        <v>5515</v>
      </c>
      <c r="L127" s="26" t="s">
        <v>233</v>
      </c>
      <c r="M127" s="26" t="s">
        <v>5872</v>
      </c>
      <c r="N127" s="35" t="s">
        <v>6204</v>
      </c>
    </row>
    <row r="128" spans="1:14" x14ac:dyDescent="0.45">
      <c r="A128" t="e">
        <f>VLOOKUP(B128,[1]тикеры!A:B,2,0)</f>
        <v>#N/A</v>
      </c>
      <c r="B128" t="s">
        <v>6203</v>
      </c>
      <c r="C128" t="s">
        <v>5618</v>
      </c>
      <c r="D128" s="25" t="s">
        <v>5521</v>
      </c>
      <c r="E128" s="37">
        <v>2519.15</v>
      </c>
      <c r="F128" s="26" t="s">
        <v>6202</v>
      </c>
      <c r="G128" s="26" t="s">
        <v>6201</v>
      </c>
      <c r="H128" s="26">
        <v>5049744</v>
      </c>
      <c r="I128" s="26" t="s">
        <v>5524</v>
      </c>
      <c r="J128" s="36" t="s">
        <v>5890</v>
      </c>
      <c r="K128" s="25" t="s">
        <v>5524</v>
      </c>
      <c r="L128" s="26" t="s">
        <v>6200</v>
      </c>
      <c r="M128" s="26" t="s">
        <v>6199</v>
      </c>
      <c r="N128" s="35" t="s">
        <v>6198</v>
      </c>
    </row>
    <row r="129" spans="1:14" x14ac:dyDescent="0.45">
      <c r="A129" t="e">
        <f>VLOOKUP(B129,[1]тикеры!A:B,2,0)</f>
        <v>#N/A</v>
      </c>
      <c r="B129" t="s">
        <v>6197</v>
      </c>
      <c r="C129" t="s">
        <v>5649</v>
      </c>
      <c r="D129" s="25" t="s">
        <v>5536</v>
      </c>
      <c r="E129" s="37">
        <v>2502.38</v>
      </c>
      <c r="F129" s="26" t="s">
        <v>6196</v>
      </c>
      <c r="G129" s="26" t="s">
        <v>6041</v>
      </c>
      <c r="H129" s="26">
        <v>267265350</v>
      </c>
      <c r="I129" s="26" t="s">
        <v>144</v>
      </c>
      <c r="J129" s="36" t="s">
        <v>5890</v>
      </c>
      <c r="K129" s="25" t="s">
        <v>5524</v>
      </c>
      <c r="L129" s="26" t="s">
        <v>5906</v>
      </c>
      <c r="M129" s="26" t="s">
        <v>5980</v>
      </c>
      <c r="N129" s="35" t="s">
        <v>3251</v>
      </c>
    </row>
    <row r="130" spans="1:14" x14ac:dyDescent="0.45">
      <c r="A130" t="e">
        <f>VLOOKUP(B130,[1]тикеры!A:B,2,0)</f>
        <v>#N/A</v>
      </c>
      <c r="B130" t="s">
        <v>6195</v>
      </c>
      <c r="C130" t="s">
        <v>5668</v>
      </c>
      <c r="D130" s="25" t="s">
        <v>5548</v>
      </c>
      <c r="E130" s="37">
        <v>2407.73</v>
      </c>
      <c r="F130" s="26" t="s">
        <v>6194</v>
      </c>
      <c r="G130" s="26" t="s">
        <v>6193</v>
      </c>
      <c r="H130" s="26">
        <v>24202977</v>
      </c>
      <c r="I130" s="26" t="s">
        <v>5524</v>
      </c>
      <c r="J130" s="36" t="s">
        <v>5869</v>
      </c>
      <c r="K130" s="25" t="s">
        <v>5515</v>
      </c>
      <c r="L130" s="26" t="s">
        <v>5657</v>
      </c>
      <c r="M130" s="26" t="s">
        <v>6192</v>
      </c>
      <c r="N130" s="35" t="s">
        <v>5524</v>
      </c>
    </row>
    <row r="131" spans="1:14" x14ac:dyDescent="0.45">
      <c r="A131" t="e">
        <f>VLOOKUP(B131,[1]тикеры!A:B,2,0)</f>
        <v>#N/A</v>
      </c>
      <c r="B131" t="s">
        <v>6191</v>
      </c>
      <c r="C131" t="s">
        <v>5519</v>
      </c>
      <c r="D131" s="25" t="s">
        <v>5518</v>
      </c>
      <c r="E131" s="37">
        <v>2307.39</v>
      </c>
      <c r="F131" s="26" t="s">
        <v>6190</v>
      </c>
      <c r="G131" s="26" t="s">
        <v>6189</v>
      </c>
      <c r="H131" s="26">
        <v>17143584</v>
      </c>
      <c r="I131" s="26" t="s">
        <v>6188</v>
      </c>
      <c r="J131" s="36" t="s">
        <v>5869</v>
      </c>
      <c r="K131" s="25" t="s">
        <v>5515</v>
      </c>
      <c r="L131" s="26" t="s">
        <v>6187</v>
      </c>
      <c r="M131" s="26" t="s">
        <v>4632</v>
      </c>
      <c r="N131" s="35" t="s">
        <v>6186</v>
      </c>
    </row>
    <row r="132" spans="1:14" x14ac:dyDescent="0.45">
      <c r="A132" t="e">
        <f>VLOOKUP(B132,[1]тикеры!A:B,2,0)</f>
        <v>#N/A</v>
      </c>
      <c r="B132" t="s">
        <v>6185</v>
      </c>
      <c r="C132" t="s">
        <v>5932</v>
      </c>
      <c r="D132" s="25" t="s">
        <v>5518</v>
      </c>
      <c r="E132" s="37">
        <v>2274.63</v>
      </c>
      <c r="F132" s="26" t="s">
        <v>6184</v>
      </c>
      <c r="G132" s="26" t="s">
        <v>5913</v>
      </c>
      <c r="H132" s="26">
        <v>809803089</v>
      </c>
      <c r="I132" s="26" t="s">
        <v>5976</v>
      </c>
      <c r="J132" s="36" t="s">
        <v>5530</v>
      </c>
      <c r="K132" s="25" t="s">
        <v>5515</v>
      </c>
      <c r="L132" s="26" t="s">
        <v>6183</v>
      </c>
      <c r="M132" s="26" t="s">
        <v>6182</v>
      </c>
      <c r="N132" s="35" t="s">
        <v>6181</v>
      </c>
    </row>
    <row r="133" spans="1:14" x14ac:dyDescent="0.45">
      <c r="A133" t="e">
        <f>VLOOKUP(B133,[1]тикеры!A:B,2,0)</f>
        <v>#N/A</v>
      </c>
      <c r="B133" t="s">
        <v>6180</v>
      </c>
      <c r="C133" t="s">
        <v>5740</v>
      </c>
      <c r="D133" s="25" t="s">
        <v>5548</v>
      </c>
      <c r="E133" s="37">
        <v>2268.23</v>
      </c>
      <c r="F133" s="26" t="s">
        <v>6179</v>
      </c>
      <c r="G133" s="26" t="s">
        <v>6178</v>
      </c>
      <c r="H133" s="26">
        <v>1582088</v>
      </c>
      <c r="I133" s="26" t="s">
        <v>5524</v>
      </c>
      <c r="J133" s="36" t="s">
        <v>5890</v>
      </c>
      <c r="K133" s="25" t="s">
        <v>5524</v>
      </c>
      <c r="L133" s="26" t="s">
        <v>5615</v>
      </c>
      <c r="M133" s="26" t="s">
        <v>5924</v>
      </c>
      <c r="N133" s="35" t="s">
        <v>5924</v>
      </c>
    </row>
    <row r="134" spans="1:14" x14ac:dyDescent="0.45">
      <c r="A134" t="str">
        <f>VLOOKUP(B134,[1]тикеры!A:B,2,0)</f>
        <v>SNTZ</v>
      </c>
      <c r="B134" t="s">
        <v>5732</v>
      </c>
      <c r="C134" t="s">
        <v>5618</v>
      </c>
      <c r="D134" s="25" t="s">
        <v>5525</v>
      </c>
      <c r="E134" s="37">
        <v>2256.48</v>
      </c>
      <c r="F134" s="26" t="s">
        <v>6177</v>
      </c>
      <c r="G134" s="26" t="s">
        <v>1229</v>
      </c>
      <c r="H134" s="26">
        <v>6295555</v>
      </c>
      <c r="I134" s="26" t="s">
        <v>5836</v>
      </c>
      <c r="J134" s="36" t="s">
        <v>5869</v>
      </c>
      <c r="K134" s="25" t="s">
        <v>5515</v>
      </c>
      <c r="L134" s="26" t="s">
        <v>5898</v>
      </c>
      <c r="M134" s="26" t="s">
        <v>5953</v>
      </c>
      <c r="N134" s="35" t="s">
        <v>1479</v>
      </c>
    </row>
    <row r="135" spans="1:14" x14ac:dyDescent="0.45">
      <c r="A135" t="e">
        <f>VLOOKUP(B135,[1]тикеры!A:B,2,0)</f>
        <v>#N/A</v>
      </c>
      <c r="B135" t="s">
        <v>6176</v>
      </c>
      <c r="C135" t="s">
        <v>6175</v>
      </c>
      <c r="D135" s="25" t="s">
        <v>5518</v>
      </c>
      <c r="E135" s="37">
        <v>2219.2399999999998</v>
      </c>
      <c r="F135" s="26" t="s">
        <v>6174</v>
      </c>
      <c r="G135" s="26" t="s">
        <v>6173</v>
      </c>
      <c r="H135" s="26">
        <v>505148</v>
      </c>
      <c r="I135" s="26" t="s">
        <v>6172</v>
      </c>
      <c r="J135" s="36" t="s">
        <v>5530</v>
      </c>
      <c r="K135" s="25" t="s">
        <v>5515</v>
      </c>
      <c r="L135" s="26" t="s">
        <v>6171</v>
      </c>
      <c r="M135" s="26" t="s">
        <v>1254</v>
      </c>
      <c r="N135" s="35" t="s">
        <v>6170</v>
      </c>
    </row>
    <row r="136" spans="1:14" x14ac:dyDescent="0.45">
      <c r="A136" t="e">
        <f>VLOOKUP(B136,[1]тикеры!A:B,2,0)</f>
        <v>#N/A</v>
      </c>
      <c r="B136" t="s">
        <v>6169</v>
      </c>
      <c r="C136" t="s">
        <v>5915</v>
      </c>
      <c r="D136" s="25" t="s">
        <v>5518</v>
      </c>
      <c r="E136" s="37">
        <v>2217.46</v>
      </c>
      <c r="F136" s="26" t="s">
        <v>6168</v>
      </c>
      <c r="G136" s="26" t="s">
        <v>5784</v>
      </c>
      <c r="H136" s="26">
        <v>4685587852</v>
      </c>
      <c r="I136" s="26" t="s">
        <v>5969</v>
      </c>
      <c r="J136" s="36" t="s">
        <v>5934</v>
      </c>
      <c r="K136" s="25" t="s">
        <v>5515</v>
      </c>
      <c r="L136" s="26" t="s">
        <v>5905</v>
      </c>
      <c r="M136" s="26" t="s">
        <v>5962</v>
      </c>
      <c r="N136" s="35" t="s">
        <v>6167</v>
      </c>
    </row>
    <row r="137" spans="1:14" x14ac:dyDescent="0.45">
      <c r="A137" t="e">
        <f>VLOOKUP(B137,[1]тикеры!A:B,2,0)</f>
        <v>#N/A</v>
      </c>
      <c r="B137" t="s">
        <v>6166</v>
      </c>
      <c r="C137" s="25" t="s">
        <v>5524</v>
      </c>
      <c r="D137" s="25" t="s">
        <v>5536</v>
      </c>
      <c r="E137" s="37">
        <v>2134.09</v>
      </c>
      <c r="F137" s="26" t="s">
        <v>6165</v>
      </c>
      <c r="G137" s="26" t="s">
        <v>5876</v>
      </c>
      <c r="H137" s="26">
        <v>583502</v>
      </c>
      <c r="I137" s="26" t="s">
        <v>5524</v>
      </c>
      <c r="J137" s="36" t="s">
        <v>5890</v>
      </c>
      <c r="K137" s="25" t="s">
        <v>5524</v>
      </c>
      <c r="L137" s="26" t="s">
        <v>6164</v>
      </c>
      <c r="M137" s="26" t="s">
        <v>5975</v>
      </c>
      <c r="N137" s="35" t="s">
        <v>6163</v>
      </c>
    </row>
    <row r="138" spans="1:14" x14ac:dyDescent="0.45">
      <c r="A138" t="e">
        <f>VLOOKUP(B138,[1]тикеры!A:B,2,0)</f>
        <v>#N/A</v>
      </c>
      <c r="B138" t="s">
        <v>6162</v>
      </c>
      <c r="C138" t="s">
        <v>5915</v>
      </c>
      <c r="D138" s="25" t="s">
        <v>5518</v>
      </c>
      <c r="E138" s="37">
        <v>2106.84</v>
      </c>
      <c r="F138" s="26" t="s">
        <v>6161</v>
      </c>
      <c r="G138" s="26" t="s">
        <v>5885</v>
      </c>
      <c r="H138" s="26">
        <v>1028662103</v>
      </c>
      <c r="I138" s="26" t="s">
        <v>5906</v>
      </c>
      <c r="J138" s="36" t="s">
        <v>5869</v>
      </c>
      <c r="K138" s="25" t="s">
        <v>5515</v>
      </c>
      <c r="L138" s="26" t="s">
        <v>5952</v>
      </c>
      <c r="M138" s="26" t="s">
        <v>6160</v>
      </c>
      <c r="N138" s="35" t="s">
        <v>6159</v>
      </c>
    </row>
    <row r="139" spans="1:14" x14ac:dyDescent="0.45">
      <c r="A139" t="e">
        <f>VLOOKUP(B139,[1]тикеры!A:B,2,0)</f>
        <v>#N/A</v>
      </c>
      <c r="B139" t="s">
        <v>6158</v>
      </c>
      <c r="C139" t="s">
        <v>5581</v>
      </c>
      <c r="D139" s="25" t="s">
        <v>5548</v>
      </c>
      <c r="E139" s="37">
        <v>2070.7399999999998</v>
      </c>
      <c r="F139" s="26" t="s">
        <v>6155</v>
      </c>
      <c r="G139" s="26" t="s">
        <v>6157</v>
      </c>
      <c r="H139" s="26">
        <v>5912490</v>
      </c>
      <c r="I139" s="26" t="s">
        <v>5524</v>
      </c>
      <c r="J139" s="36" t="s">
        <v>5890</v>
      </c>
      <c r="K139" s="25" t="s">
        <v>5524</v>
      </c>
      <c r="L139" s="26">
        <v>0</v>
      </c>
      <c r="M139" s="26" t="s">
        <v>472</v>
      </c>
      <c r="N139" s="35" t="s">
        <v>6156</v>
      </c>
    </row>
    <row r="140" spans="1:14" x14ac:dyDescent="0.45">
      <c r="A140" t="str">
        <f>VLOOKUP(B140,[1]тикеры!A:B,2,0)</f>
        <v>KHEL</v>
      </c>
      <c r="B140" t="s">
        <v>5820</v>
      </c>
      <c r="C140" t="s">
        <v>5597</v>
      </c>
      <c r="D140" s="25" t="s">
        <v>5536</v>
      </c>
      <c r="E140" s="37">
        <v>2070.65</v>
      </c>
      <c r="F140" s="26" t="s">
        <v>6155</v>
      </c>
      <c r="G140" s="26" t="s">
        <v>5912</v>
      </c>
      <c r="H140" s="26">
        <v>154089390</v>
      </c>
      <c r="I140" s="26" t="s">
        <v>5878</v>
      </c>
      <c r="J140" s="36" t="s">
        <v>5934</v>
      </c>
      <c r="K140" s="25" t="s">
        <v>5515</v>
      </c>
      <c r="L140" s="26" t="s">
        <v>2569</v>
      </c>
      <c r="M140" s="26" t="s">
        <v>6154</v>
      </c>
      <c r="N140" s="35" t="s">
        <v>6153</v>
      </c>
    </row>
    <row r="141" spans="1:14" x14ac:dyDescent="0.45">
      <c r="A141" t="e">
        <f>VLOOKUP(B141,[1]тикеры!A:B,2,0)</f>
        <v>#N/A</v>
      </c>
      <c r="B141" t="s">
        <v>6152</v>
      </c>
      <c r="C141" t="s">
        <v>5539</v>
      </c>
      <c r="D141" s="25" t="s">
        <v>5521</v>
      </c>
      <c r="E141" s="37">
        <v>2047.24</v>
      </c>
      <c r="F141" s="26" t="s">
        <v>6151</v>
      </c>
      <c r="G141" s="26" t="s">
        <v>3430</v>
      </c>
      <c r="H141" s="26">
        <v>38082730</v>
      </c>
      <c r="I141" s="26" t="s">
        <v>5524</v>
      </c>
      <c r="J141" s="36" t="s">
        <v>5890</v>
      </c>
      <c r="K141" s="25" t="s">
        <v>5524</v>
      </c>
      <c r="L141" s="26" t="s">
        <v>6051</v>
      </c>
      <c r="M141" s="26" t="s">
        <v>6150</v>
      </c>
      <c r="N141" s="35" t="s">
        <v>6149</v>
      </c>
    </row>
    <row r="142" spans="1:14" x14ac:dyDescent="0.45">
      <c r="A142" t="e">
        <f>VLOOKUP(B142,[1]тикеры!A:B,2,0)</f>
        <v>#N/A</v>
      </c>
      <c r="B142" t="s">
        <v>6148</v>
      </c>
      <c r="C142" t="s">
        <v>5550</v>
      </c>
      <c r="D142" s="25" t="s">
        <v>5536</v>
      </c>
      <c r="E142" s="37">
        <v>2037.72</v>
      </c>
      <c r="F142" s="26" t="s">
        <v>6147</v>
      </c>
      <c r="G142" s="26" t="s">
        <v>5878</v>
      </c>
      <c r="H142" s="26">
        <v>824188000</v>
      </c>
      <c r="I142" s="26" t="s">
        <v>5885</v>
      </c>
      <c r="J142" s="36" t="s">
        <v>5890</v>
      </c>
      <c r="K142" s="25" t="s">
        <v>5524</v>
      </c>
      <c r="L142" s="26" t="s">
        <v>5962</v>
      </c>
      <c r="M142" s="26" t="s">
        <v>5580</v>
      </c>
      <c r="N142" s="35" t="s">
        <v>6146</v>
      </c>
    </row>
    <row r="143" spans="1:14" x14ac:dyDescent="0.45">
      <c r="A143" t="e">
        <f>VLOOKUP(B143,[1]тикеры!A:B,2,0)</f>
        <v>#N/A</v>
      </c>
      <c r="B143" t="s">
        <v>5628</v>
      </c>
      <c r="C143" t="s">
        <v>5627</v>
      </c>
      <c r="D143" s="25" t="s">
        <v>5536</v>
      </c>
      <c r="E143" s="37">
        <v>2031.42</v>
      </c>
      <c r="F143" s="26" t="s">
        <v>6145</v>
      </c>
      <c r="G143" s="26" t="s">
        <v>6144</v>
      </c>
      <c r="H143" s="26">
        <v>10865340</v>
      </c>
      <c r="I143" s="26" t="s">
        <v>6002</v>
      </c>
      <c r="J143" s="36" t="s">
        <v>5516</v>
      </c>
      <c r="K143" s="25" t="s">
        <v>5515</v>
      </c>
      <c r="L143" s="26" t="s">
        <v>4632</v>
      </c>
      <c r="M143" s="26" t="s">
        <v>5615</v>
      </c>
      <c r="N143" s="35" t="s">
        <v>6143</v>
      </c>
    </row>
    <row r="144" spans="1:14" x14ac:dyDescent="0.45">
      <c r="A144" t="e">
        <f>VLOOKUP(B144,[1]тикеры!A:B,2,0)</f>
        <v>#N/A</v>
      </c>
      <c r="B144" t="s">
        <v>6142</v>
      </c>
      <c r="C144" t="s">
        <v>5902</v>
      </c>
      <c r="D144" s="25" t="s">
        <v>5518</v>
      </c>
      <c r="E144" s="37">
        <v>2011.52</v>
      </c>
      <c r="F144" s="26" t="s">
        <v>6141</v>
      </c>
      <c r="G144" s="26" t="s">
        <v>5969</v>
      </c>
      <c r="H144" s="26">
        <v>2148390472</v>
      </c>
      <c r="I144" s="26" t="s">
        <v>5784</v>
      </c>
      <c r="J144" s="36" t="s">
        <v>5869</v>
      </c>
      <c r="K144" s="25" t="s">
        <v>5515</v>
      </c>
      <c r="L144" s="26" t="s">
        <v>6140</v>
      </c>
      <c r="M144" s="26" t="s">
        <v>2586</v>
      </c>
      <c r="N144" s="35" t="s">
        <v>6139</v>
      </c>
    </row>
    <row r="145" spans="1:14" x14ac:dyDescent="0.45">
      <c r="A145" t="e">
        <f>VLOOKUP(B145,[1]тикеры!A:B,2,0)</f>
        <v>#N/A</v>
      </c>
      <c r="B145" t="s">
        <v>6138</v>
      </c>
      <c r="C145" t="s">
        <v>5725</v>
      </c>
      <c r="D145" s="25" t="s">
        <v>5518</v>
      </c>
      <c r="E145" s="37">
        <v>1982.6</v>
      </c>
      <c r="F145" s="26" t="s">
        <v>6137</v>
      </c>
      <c r="G145" s="26" t="s">
        <v>5878</v>
      </c>
      <c r="H145" s="26">
        <v>859074636</v>
      </c>
      <c r="I145" s="26" t="s">
        <v>5906</v>
      </c>
      <c r="J145" s="36" t="s">
        <v>5934</v>
      </c>
      <c r="K145" s="25" t="s">
        <v>5515</v>
      </c>
      <c r="L145" s="26" t="s">
        <v>5872</v>
      </c>
      <c r="M145" s="26" t="s">
        <v>5894</v>
      </c>
      <c r="N145" s="35" t="s">
        <v>6136</v>
      </c>
    </row>
    <row r="146" spans="1:14" x14ac:dyDescent="0.45">
      <c r="A146" t="e">
        <f>VLOOKUP(B146,[1]тикеры!A:B,2,0)</f>
        <v>#N/A</v>
      </c>
      <c r="B146" t="s">
        <v>6135</v>
      </c>
      <c r="C146" t="s">
        <v>5581</v>
      </c>
      <c r="D146" s="25" t="s">
        <v>5536</v>
      </c>
      <c r="E146" s="37">
        <v>1946.06</v>
      </c>
      <c r="F146" s="26" t="s">
        <v>6134</v>
      </c>
      <c r="G146" s="26" t="s">
        <v>6133</v>
      </c>
      <c r="H146" s="26">
        <v>95016</v>
      </c>
      <c r="I146" s="26" t="s">
        <v>6132</v>
      </c>
      <c r="J146" s="36" t="s">
        <v>5942</v>
      </c>
      <c r="K146" s="25" t="s">
        <v>5524</v>
      </c>
      <c r="L146" s="26" t="s">
        <v>5784</v>
      </c>
      <c r="M146" s="26" t="s">
        <v>5924</v>
      </c>
      <c r="N146" s="35" t="s">
        <v>5924</v>
      </c>
    </row>
    <row r="147" spans="1:14" x14ac:dyDescent="0.45">
      <c r="A147" t="e">
        <f>VLOOKUP(B147,[1]тикеры!A:B,2,0)</f>
        <v>#N/A</v>
      </c>
      <c r="B147" t="s">
        <v>6131</v>
      </c>
      <c r="C147" t="s">
        <v>6130</v>
      </c>
      <c r="D147" s="25" t="s">
        <v>5518</v>
      </c>
      <c r="E147" s="37">
        <v>1942.54</v>
      </c>
      <c r="F147" s="26" t="s">
        <v>6129</v>
      </c>
      <c r="G147" s="26" t="s">
        <v>5657</v>
      </c>
      <c r="H147" s="26">
        <v>1097370827</v>
      </c>
      <c r="I147" s="26" t="s">
        <v>6058</v>
      </c>
      <c r="J147" s="36" t="s">
        <v>5890</v>
      </c>
      <c r="K147" s="25" t="s">
        <v>5524</v>
      </c>
      <c r="L147" s="26" t="s">
        <v>5930</v>
      </c>
      <c r="M147" s="26" t="s">
        <v>5737</v>
      </c>
      <c r="N147" s="35" t="s">
        <v>6128</v>
      </c>
    </row>
    <row r="148" spans="1:14" x14ac:dyDescent="0.45">
      <c r="A148" t="str">
        <f>VLOOKUP(B148,[1]тикеры!A:B,2,0)</f>
        <v>SVTZ</v>
      </c>
      <c r="B148" t="s">
        <v>5736</v>
      </c>
      <c r="C148" t="s">
        <v>5618</v>
      </c>
      <c r="D148" s="25" t="s">
        <v>5525</v>
      </c>
      <c r="E148" s="37">
        <v>1922.92</v>
      </c>
      <c r="F148" s="26" t="s">
        <v>6127</v>
      </c>
      <c r="G148" s="26" t="s">
        <v>6126</v>
      </c>
      <c r="H148" s="26">
        <v>48129120</v>
      </c>
      <c r="I148" s="26" t="s">
        <v>5905</v>
      </c>
      <c r="J148" s="36" t="s">
        <v>5530</v>
      </c>
      <c r="K148" s="25" t="s">
        <v>6125</v>
      </c>
      <c r="L148" s="26" t="s">
        <v>6124</v>
      </c>
      <c r="M148" s="26" t="s">
        <v>5952</v>
      </c>
      <c r="N148" s="35" t="s">
        <v>6123</v>
      </c>
    </row>
    <row r="149" spans="1:14" x14ac:dyDescent="0.45">
      <c r="A149" t="e">
        <f>VLOOKUP(B149,[1]тикеры!A:B,2,0)</f>
        <v>#N/A</v>
      </c>
      <c r="B149" t="s">
        <v>6122</v>
      </c>
      <c r="C149" t="s">
        <v>5572</v>
      </c>
      <c r="D149" s="25" t="s">
        <v>6121</v>
      </c>
      <c r="E149" s="37">
        <v>1880.19</v>
      </c>
      <c r="F149" s="26" t="s">
        <v>6120</v>
      </c>
      <c r="G149" s="26" t="s">
        <v>6119</v>
      </c>
      <c r="H149" s="26">
        <v>630000</v>
      </c>
      <c r="I149" s="26" t="s">
        <v>5524</v>
      </c>
      <c r="J149" s="36" t="s">
        <v>5890</v>
      </c>
      <c r="K149" s="25" t="s">
        <v>5524</v>
      </c>
      <c r="L149" s="26" t="s">
        <v>5564</v>
      </c>
      <c r="M149" s="26" t="s">
        <v>5868</v>
      </c>
      <c r="N149" s="35" t="s">
        <v>6118</v>
      </c>
    </row>
    <row r="150" spans="1:14" x14ac:dyDescent="0.45">
      <c r="A150" t="e">
        <f>VLOOKUP(B150,[1]тикеры!A:B,2,0)</f>
        <v>#N/A</v>
      </c>
      <c r="B150" t="s">
        <v>6117</v>
      </c>
      <c r="C150" t="s">
        <v>5995</v>
      </c>
      <c r="D150" s="25" t="s">
        <v>5538</v>
      </c>
      <c r="E150" s="37">
        <v>1878.89</v>
      </c>
      <c r="F150" s="26" t="s">
        <v>6116</v>
      </c>
      <c r="G150" s="26" t="s">
        <v>2399</v>
      </c>
      <c r="H150" s="26">
        <v>4335230</v>
      </c>
      <c r="I150" s="26" t="s">
        <v>6115</v>
      </c>
      <c r="J150" s="36" t="s">
        <v>5890</v>
      </c>
      <c r="K150" s="25" t="s">
        <v>5524</v>
      </c>
      <c r="L150" s="26" t="s">
        <v>6114</v>
      </c>
      <c r="M150" s="26" t="s">
        <v>6073</v>
      </c>
      <c r="N150" s="35" t="s">
        <v>6113</v>
      </c>
    </row>
    <row r="151" spans="1:14" x14ac:dyDescent="0.45">
      <c r="A151" t="e">
        <f>VLOOKUP(B151,[1]тикеры!A:B,2,0)</f>
        <v>#N/A</v>
      </c>
      <c r="B151" t="s">
        <v>6112</v>
      </c>
      <c r="C151" t="s">
        <v>6111</v>
      </c>
      <c r="D151" s="25" t="s">
        <v>5538</v>
      </c>
      <c r="E151" s="37">
        <v>1872.49</v>
      </c>
      <c r="F151" s="26" t="s">
        <v>6110</v>
      </c>
      <c r="G151" s="26" t="s">
        <v>6109</v>
      </c>
      <c r="H151" s="26">
        <v>24302930</v>
      </c>
      <c r="I151" s="26" t="s">
        <v>5524</v>
      </c>
      <c r="J151" s="36" t="s">
        <v>5890</v>
      </c>
      <c r="K151" s="25" t="s">
        <v>5524</v>
      </c>
      <c r="L151" s="26" t="s">
        <v>3571</v>
      </c>
      <c r="M151" s="26" t="s">
        <v>6108</v>
      </c>
      <c r="N151" s="35" t="s">
        <v>6107</v>
      </c>
    </row>
    <row r="152" spans="1:14" x14ac:dyDescent="0.45">
      <c r="A152" t="e">
        <f>VLOOKUP(B152,[1]тикеры!A:B,2,0)</f>
        <v>#N/A</v>
      </c>
      <c r="B152" t="s">
        <v>6106</v>
      </c>
      <c r="C152" t="s">
        <v>6020</v>
      </c>
      <c r="D152" s="25" t="s">
        <v>5518</v>
      </c>
      <c r="E152" s="37">
        <v>1871.07</v>
      </c>
      <c r="F152" s="26" t="s">
        <v>6105</v>
      </c>
      <c r="G152" s="26" t="s">
        <v>5969</v>
      </c>
      <c r="H152" s="26">
        <v>2459556802</v>
      </c>
      <c r="I152" s="26" t="s">
        <v>5784</v>
      </c>
      <c r="J152" s="36" t="s">
        <v>5869</v>
      </c>
      <c r="K152" s="25" t="s">
        <v>5515</v>
      </c>
      <c r="L152" s="26" t="s">
        <v>5952</v>
      </c>
      <c r="M152" s="26" t="s">
        <v>5975</v>
      </c>
      <c r="N152" s="35" t="s">
        <v>6104</v>
      </c>
    </row>
    <row r="153" spans="1:14" x14ac:dyDescent="0.45">
      <c r="A153" t="e">
        <f>VLOOKUP(B153,[1]тикеры!A:B,2,0)</f>
        <v>#N/A</v>
      </c>
      <c r="B153" t="s">
        <v>5540</v>
      </c>
      <c r="C153" t="s">
        <v>5539</v>
      </c>
      <c r="D153" s="25" t="s">
        <v>5538</v>
      </c>
      <c r="E153" s="37">
        <v>1856.48</v>
      </c>
      <c r="F153" s="26" t="s">
        <v>6103</v>
      </c>
      <c r="G153" s="26" t="s">
        <v>6102</v>
      </c>
      <c r="H153" s="26">
        <v>97768681</v>
      </c>
      <c r="I153" s="26" t="s">
        <v>233</v>
      </c>
      <c r="J153" s="36" t="s">
        <v>5516</v>
      </c>
      <c r="K153" s="25" t="s">
        <v>5515</v>
      </c>
      <c r="L153" s="26" t="s">
        <v>6101</v>
      </c>
      <c r="M153" s="26" t="s">
        <v>5615</v>
      </c>
      <c r="N153" s="35" t="s">
        <v>6100</v>
      </c>
    </row>
    <row r="154" spans="1:14" x14ac:dyDescent="0.45">
      <c r="A154" t="e">
        <f>VLOOKUP(B154,[1]тикеры!A:B,2,0)</f>
        <v>#N/A</v>
      </c>
      <c r="B154" t="s">
        <v>6099</v>
      </c>
      <c r="C154" t="s">
        <v>5725</v>
      </c>
      <c r="D154" s="25" t="s">
        <v>5538</v>
      </c>
      <c r="E154" s="37">
        <v>1842.72</v>
      </c>
      <c r="F154" s="26" t="s">
        <v>373</v>
      </c>
      <c r="G154" s="26" t="s">
        <v>5898</v>
      </c>
      <c r="H154" s="26">
        <v>343586500</v>
      </c>
      <c r="I154" s="26" t="s">
        <v>5524</v>
      </c>
      <c r="J154" s="36" t="s">
        <v>5890</v>
      </c>
      <c r="K154" s="25" t="s">
        <v>5524</v>
      </c>
      <c r="L154" s="26" t="s">
        <v>5872</v>
      </c>
      <c r="M154" s="26" t="s">
        <v>472</v>
      </c>
      <c r="N154" s="35" t="s">
        <v>6098</v>
      </c>
    </row>
    <row r="155" spans="1:14" x14ac:dyDescent="0.45">
      <c r="A155" t="e">
        <f>VLOOKUP(B155,[1]тикеры!A:B,2,0)</f>
        <v>#N/A</v>
      </c>
      <c r="B155" t="s">
        <v>6097</v>
      </c>
      <c r="C155" t="s">
        <v>5618</v>
      </c>
      <c r="D155" s="25" t="s">
        <v>5525</v>
      </c>
      <c r="E155" s="37">
        <v>1777.62</v>
      </c>
      <c r="F155" s="26" t="s">
        <v>2599</v>
      </c>
      <c r="G155" s="26" t="s">
        <v>6096</v>
      </c>
      <c r="H155" s="26">
        <v>24340086</v>
      </c>
      <c r="I155" s="26" t="s">
        <v>5524</v>
      </c>
      <c r="J155" s="36" t="s">
        <v>5934</v>
      </c>
      <c r="K155" s="25" t="s">
        <v>5515</v>
      </c>
      <c r="L155" s="26" t="s">
        <v>6030</v>
      </c>
      <c r="M155" s="26" t="s">
        <v>6087</v>
      </c>
      <c r="N155" s="35" t="s">
        <v>5524</v>
      </c>
    </row>
    <row r="156" spans="1:14" x14ac:dyDescent="0.45">
      <c r="A156" t="e">
        <f>VLOOKUP(B156,[1]тикеры!A:B,2,0)</f>
        <v>#N/A</v>
      </c>
      <c r="B156" t="s">
        <v>6095</v>
      </c>
      <c r="C156" t="s">
        <v>6094</v>
      </c>
      <c r="D156" s="25" t="s">
        <v>5548</v>
      </c>
      <c r="E156" s="37">
        <v>1750.89</v>
      </c>
      <c r="F156" s="26" t="s">
        <v>6093</v>
      </c>
      <c r="G156" s="26" t="s">
        <v>6092</v>
      </c>
      <c r="H156" s="26">
        <v>748012</v>
      </c>
      <c r="I156" s="26" t="s">
        <v>5524</v>
      </c>
      <c r="J156" s="36" t="s">
        <v>5869</v>
      </c>
      <c r="K156" s="25" t="s">
        <v>5515</v>
      </c>
      <c r="L156" s="26" t="s">
        <v>5963</v>
      </c>
      <c r="M156" s="26" t="s">
        <v>5913</v>
      </c>
      <c r="N156" s="35" t="s">
        <v>6091</v>
      </c>
    </row>
    <row r="157" spans="1:14" x14ac:dyDescent="0.45">
      <c r="A157" t="e">
        <f>VLOOKUP(B157,[1]тикеры!A:B,2,0)</f>
        <v>#N/A</v>
      </c>
      <c r="B157" t="s">
        <v>6090</v>
      </c>
      <c r="C157" t="s">
        <v>5826</v>
      </c>
      <c r="D157" s="25" t="s">
        <v>5518</v>
      </c>
      <c r="E157" s="37">
        <v>1749.82</v>
      </c>
      <c r="F157" s="26" t="s">
        <v>6089</v>
      </c>
      <c r="G157" s="26" t="s">
        <v>5987</v>
      </c>
      <c r="H157" s="26">
        <v>199347642</v>
      </c>
      <c r="I157" s="26" t="s">
        <v>5930</v>
      </c>
      <c r="J157" s="36" t="s">
        <v>5890</v>
      </c>
      <c r="K157" s="25" t="s">
        <v>5524</v>
      </c>
      <c r="L157" s="26" t="s">
        <v>6088</v>
      </c>
      <c r="M157" s="26" t="s">
        <v>6087</v>
      </c>
      <c r="N157" s="35" t="s">
        <v>6086</v>
      </c>
    </row>
    <row r="158" spans="1:14" x14ac:dyDescent="0.45">
      <c r="A158" t="e">
        <f>VLOOKUP(B158,[1]тикеры!A:B,2,0)</f>
        <v>#N/A</v>
      </c>
      <c r="B158" t="s">
        <v>6085</v>
      </c>
      <c r="C158" s="25" t="s">
        <v>5892</v>
      </c>
      <c r="D158" s="25" t="s">
        <v>5518</v>
      </c>
      <c r="E158" s="37">
        <v>1747.23</v>
      </c>
      <c r="F158" s="26" t="s">
        <v>6084</v>
      </c>
      <c r="G158" s="26" t="s">
        <v>6034</v>
      </c>
      <c r="H158" s="26">
        <v>361914432</v>
      </c>
      <c r="I158" s="26" t="s">
        <v>5913</v>
      </c>
      <c r="J158" s="36" t="s">
        <v>5869</v>
      </c>
      <c r="K158" s="25" t="s">
        <v>5515</v>
      </c>
      <c r="L158" s="26" t="s">
        <v>5899</v>
      </c>
      <c r="M158" s="26" t="s">
        <v>6083</v>
      </c>
      <c r="N158" s="35" t="s">
        <v>6082</v>
      </c>
    </row>
    <row r="159" spans="1:14" x14ac:dyDescent="0.45">
      <c r="A159" t="e">
        <f>VLOOKUP(B159,[1]тикеры!A:B,2,0)</f>
        <v>#N/A</v>
      </c>
      <c r="B159" t="s">
        <v>6081</v>
      </c>
      <c r="C159" t="s">
        <v>6044</v>
      </c>
      <c r="D159" s="25" t="s">
        <v>5518</v>
      </c>
      <c r="E159" s="37">
        <v>1607.56</v>
      </c>
      <c r="F159" s="26" t="s">
        <v>6080</v>
      </c>
      <c r="G159" s="26" t="s">
        <v>2586</v>
      </c>
      <c r="H159" s="26">
        <v>167566476</v>
      </c>
      <c r="I159" s="26" t="s">
        <v>6079</v>
      </c>
      <c r="J159" s="36" t="s">
        <v>5934</v>
      </c>
      <c r="K159" s="25" t="s">
        <v>5515</v>
      </c>
      <c r="L159" s="26" t="s">
        <v>6078</v>
      </c>
      <c r="M159" s="26" t="s">
        <v>370</v>
      </c>
      <c r="N159" s="35" t="s">
        <v>6077</v>
      </c>
    </row>
    <row r="160" spans="1:14" x14ac:dyDescent="0.45">
      <c r="A160" t="e">
        <f>VLOOKUP(B160,[1]тикеры!A:B,2,0)</f>
        <v>#N/A</v>
      </c>
      <c r="B160" t="s">
        <v>6076</v>
      </c>
      <c r="C160" t="s">
        <v>5915</v>
      </c>
      <c r="D160" s="25" t="s">
        <v>5548</v>
      </c>
      <c r="E160" s="37">
        <v>1595.66</v>
      </c>
      <c r="F160" s="26" t="s">
        <v>6075</v>
      </c>
      <c r="G160" s="26" t="s">
        <v>6074</v>
      </c>
      <c r="H160" s="26">
        <v>9402650</v>
      </c>
      <c r="I160" s="26" t="s">
        <v>5524</v>
      </c>
      <c r="J160" s="36" t="s">
        <v>5890</v>
      </c>
      <c r="K160" s="25" t="s">
        <v>5524</v>
      </c>
      <c r="L160" s="26" t="s">
        <v>5659</v>
      </c>
      <c r="M160" s="26" t="s">
        <v>6073</v>
      </c>
      <c r="N160" s="35" t="s">
        <v>2191</v>
      </c>
    </row>
    <row r="161" spans="1:14" x14ac:dyDescent="0.45">
      <c r="A161" t="e">
        <f>VLOOKUP(B161,[1]тикеры!A:B,2,0)</f>
        <v>#N/A</v>
      </c>
      <c r="B161" t="s">
        <v>6072</v>
      </c>
      <c r="C161" t="s">
        <v>5627</v>
      </c>
      <c r="D161" s="25" t="s">
        <v>5536</v>
      </c>
      <c r="E161" s="37">
        <v>1593.16</v>
      </c>
      <c r="F161" s="26" t="s">
        <v>6071</v>
      </c>
      <c r="G161" s="26" t="s">
        <v>6070</v>
      </c>
      <c r="H161" s="26">
        <v>1100000</v>
      </c>
      <c r="I161" s="26" t="s">
        <v>5524</v>
      </c>
      <c r="J161" s="36" t="s">
        <v>5890</v>
      </c>
      <c r="K161" s="25" t="s">
        <v>5524</v>
      </c>
      <c r="L161" s="26" t="s">
        <v>6069</v>
      </c>
      <c r="M161" s="26" t="s">
        <v>6034</v>
      </c>
      <c r="N161" s="35" t="s">
        <v>5524</v>
      </c>
    </row>
    <row r="162" spans="1:14" x14ac:dyDescent="0.45">
      <c r="A162" t="e">
        <f>VLOOKUP(B162,[1]тикеры!A:B,2,0)</f>
        <v>#N/A</v>
      </c>
      <c r="B162" t="s">
        <v>6068</v>
      </c>
      <c r="C162" t="s">
        <v>6067</v>
      </c>
      <c r="D162" s="25" t="s">
        <v>5518</v>
      </c>
      <c r="E162" s="37">
        <v>1553.24</v>
      </c>
      <c r="F162" s="26" t="s">
        <v>6066</v>
      </c>
      <c r="G162" s="26" t="s">
        <v>5969</v>
      </c>
      <c r="H162" s="26">
        <v>1715146860</v>
      </c>
      <c r="I162" s="26" t="s">
        <v>5906</v>
      </c>
      <c r="J162" s="36" t="s">
        <v>5934</v>
      </c>
      <c r="K162" s="25" t="s">
        <v>5515</v>
      </c>
      <c r="L162" s="26" t="s">
        <v>6065</v>
      </c>
      <c r="M162" s="26" t="s">
        <v>5962</v>
      </c>
      <c r="N162" s="35" t="s">
        <v>6064</v>
      </c>
    </row>
    <row r="163" spans="1:14" x14ac:dyDescent="0.45">
      <c r="A163" t="str">
        <f>VLOOKUP(B163,[1]тикеры!A:B,2,0)</f>
        <v>NKSH</v>
      </c>
      <c r="B163" t="s">
        <v>5598</v>
      </c>
      <c r="C163" t="s">
        <v>5597</v>
      </c>
      <c r="D163" s="25" t="s">
        <v>5538</v>
      </c>
      <c r="E163" s="37">
        <v>1491.77</v>
      </c>
      <c r="F163" s="26" t="s">
        <v>6063</v>
      </c>
      <c r="G163" s="26" t="s">
        <v>6062</v>
      </c>
      <c r="H163" s="26">
        <v>63731171</v>
      </c>
      <c r="I163" s="26" t="s">
        <v>5524</v>
      </c>
      <c r="J163" s="36" t="s">
        <v>5869</v>
      </c>
      <c r="K163" s="25" t="s">
        <v>5515</v>
      </c>
      <c r="L163" s="26" t="s">
        <v>6061</v>
      </c>
      <c r="M163" s="26" t="s">
        <v>5884</v>
      </c>
      <c r="N163" s="35" t="s">
        <v>5524</v>
      </c>
    </row>
    <row r="164" spans="1:14" x14ac:dyDescent="0.45">
      <c r="A164" t="str">
        <f>VLOOKUP(B164,[1]тикеры!A:B,2,0)</f>
        <v>VZRZ</v>
      </c>
      <c r="B164" t="s">
        <v>5662</v>
      </c>
      <c r="C164" t="s">
        <v>5572</v>
      </c>
      <c r="D164" s="25" t="s">
        <v>5568</v>
      </c>
      <c r="E164" s="37">
        <v>1467.84</v>
      </c>
      <c r="F164" s="26" t="s">
        <v>6060</v>
      </c>
      <c r="G164" s="26" t="s">
        <v>6059</v>
      </c>
      <c r="H164" s="26">
        <v>16748753</v>
      </c>
      <c r="I164" s="26" t="s">
        <v>6002</v>
      </c>
      <c r="J164" s="36" t="s">
        <v>5516</v>
      </c>
      <c r="K164" s="25" t="s">
        <v>5515</v>
      </c>
      <c r="L164" s="26" t="s">
        <v>6058</v>
      </c>
      <c r="M164" s="26" t="s">
        <v>6057</v>
      </c>
      <c r="N164" s="35" t="s">
        <v>6056</v>
      </c>
    </row>
    <row r="165" spans="1:14" x14ac:dyDescent="0.45">
      <c r="A165" t="e">
        <f>VLOOKUP(B165,[1]тикеры!A:B,2,0)</f>
        <v>#N/A</v>
      </c>
      <c r="B165" t="s">
        <v>6055</v>
      </c>
      <c r="C165" t="s">
        <v>6054</v>
      </c>
      <c r="D165" s="25" t="s">
        <v>5518</v>
      </c>
      <c r="E165" s="37">
        <v>1463.21</v>
      </c>
      <c r="F165" s="26" t="s">
        <v>6053</v>
      </c>
      <c r="G165" s="26" t="s">
        <v>6034</v>
      </c>
      <c r="H165" s="26">
        <v>294169135</v>
      </c>
      <c r="I165" s="26" t="s">
        <v>5524</v>
      </c>
      <c r="J165" s="36" t="s">
        <v>5942</v>
      </c>
      <c r="K165" s="25" t="s">
        <v>5524</v>
      </c>
      <c r="L165" s="26" t="s">
        <v>6034</v>
      </c>
      <c r="M165" s="26" t="s">
        <v>6002</v>
      </c>
      <c r="N165" s="35" t="s">
        <v>5524</v>
      </c>
    </row>
    <row r="166" spans="1:14" x14ac:dyDescent="0.45">
      <c r="A166" t="e">
        <f>VLOOKUP(B166,[1]тикеры!A:B,2,0)</f>
        <v>#N/A</v>
      </c>
      <c r="B166" t="s">
        <v>5663</v>
      </c>
      <c r="C166" t="s">
        <v>5531</v>
      </c>
      <c r="D166" s="25" t="s">
        <v>5525</v>
      </c>
      <c r="E166" s="37">
        <v>1440.2</v>
      </c>
      <c r="F166" s="26" t="s">
        <v>6052</v>
      </c>
      <c r="G166" s="26" t="s">
        <v>6051</v>
      </c>
      <c r="H166" s="26">
        <v>83075804</v>
      </c>
      <c r="I166" s="26" t="s">
        <v>5924</v>
      </c>
      <c r="J166" s="36" t="s">
        <v>5890</v>
      </c>
      <c r="K166" s="25" t="s">
        <v>5524</v>
      </c>
      <c r="L166" s="26" t="s">
        <v>2625</v>
      </c>
      <c r="M166" s="26" t="s">
        <v>5980</v>
      </c>
      <c r="N166" s="35" t="s">
        <v>6050</v>
      </c>
    </row>
    <row r="167" spans="1:14" x14ac:dyDescent="0.45">
      <c r="A167" t="e">
        <f>VLOOKUP(B167,[1]тикеры!A:B,2,0)</f>
        <v>#N/A</v>
      </c>
      <c r="B167" t="s">
        <v>6049</v>
      </c>
      <c r="C167" t="s">
        <v>5709</v>
      </c>
      <c r="D167" s="25" t="s">
        <v>5518</v>
      </c>
      <c r="E167" s="37">
        <v>1338.88</v>
      </c>
      <c r="F167" s="26" t="s">
        <v>6048</v>
      </c>
      <c r="G167" s="26" t="s">
        <v>5906</v>
      </c>
      <c r="H167" s="26">
        <v>3819315580</v>
      </c>
      <c r="I167" s="26" t="s">
        <v>5906</v>
      </c>
      <c r="J167" s="36" t="s">
        <v>5934</v>
      </c>
      <c r="K167" s="25" t="s">
        <v>5515</v>
      </c>
      <c r="L167" s="26" t="s">
        <v>6047</v>
      </c>
      <c r="M167" s="26" t="s">
        <v>5962</v>
      </c>
      <c r="N167" s="35" t="s">
        <v>6046</v>
      </c>
    </row>
    <row r="168" spans="1:14" x14ac:dyDescent="0.45">
      <c r="A168" t="str">
        <f>VLOOKUP(B168,[1]тикеры!A:B,2,0)</f>
        <v>IGST</v>
      </c>
      <c r="B168" t="s">
        <v>6045</v>
      </c>
      <c r="C168" t="s">
        <v>6044</v>
      </c>
      <c r="D168" s="25" t="s">
        <v>5525</v>
      </c>
      <c r="E168" s="37">
        <v>1335.43</v>
      </c>
      <c r="F168" s="26" t="s">
        <v>6043</v>
      </c>
      <c r="G168" s="26" t="s">
        <v>6042</v>
      </c>
      <c r="H168" s="26">
        <v>800729</v>
      </c>
      <c r="I168" s="26" t="s">
        <v>5524</v>
      </c>
      <c r="J168" s="36" t="s">
        <v>5869</v>
      </c>
      <c r="K168" s="25" t="s">
        <v>5515</v>
      </c>
      <c r="L168" s="26" t="s">
        <v>5657</v>
      </c>
      <c r="M168" s="26" t="s">
        <v>6041</v>
      </c>
      <c r="N168" s="35" t="s">
        <v>5524</v>
      </c>
    </row>
    <row r="169" spans="1:14" x14ac:dyDescent="0.45">
      <c r="A169" t="e">
        <f>VLOOKUP(B169,[1]тикеры!A:B,2,0)</f>
        <v>#N/A</v>
      </c>
      <c r="B169" t="s">
        <v>6040</v>
      </c>
      <c r="C169" t="s">
        <v>5539</v>
      </c>
      <c r="D169" s="25" t="s">
        <v>5635</v>
      </c>
      <c r="E169" s="37">
        <v>1281.0999999999999</v>
      </c>
      <c r="F169" s="26" t="s">
        <v>6039</v>
      </c>
      <c r="G169" s="26" t="s">
        <v>721</v>
      </c>
      <c r="H169" s="26">
        <v>13588455</v>
      </c>
      <c r="I169" s="26" t="s">
        <v>233</v>
      </c>
      <c r="J169" s="36" t="s">
        <v>5890</v>
      </c>
      <c r="K169" s="25" t="s">
        <v>5524</v>
      </c>
      <c r="L169" s="26" t="s">
        <v>5873</v>
      </c>
      <c r="M169" s="26" t="s">
        <v>5975</v>
      </c>
      <c r="N169" s="35" t="s">
        <v>6038</v>
      </c>
    </row>
    <row r="170" spans="1:14" x14ac:dyDescent="0.45">
      <c r="A170" t="e">
        <f>VLOOKUP(B170,[1]тикеры!A:B,2,0)</f>
        <v>#N/A</v>
      </c>
      <c r="B170" t="s">
        <v>6037</v>
      </c>
      <c r="C170" t="s">
        <v>5519</v>
      </c>
      <c r="D170" s="25" t="s">
        <v>5536</v>
      </c>
      <c r="E170" s="37">
        <v>1266.02</v>
      </c>
      <c r="F170" s="26" t="s">
        <v>6036</v>
      </c>
      <c r="G170" s="26" t="s">
        <v>6035</v>
      </c>
      <c r="H170" s="26">
        <v>2338888</v>
      </c>
      <c r="I170" s="26" t="s">
        <v>5524</v>
      </c>
      <c r="J170" s="36" t="s">
        <v>5890</v>
      </c>
      <c r="K170" s="25" t="s">
        <v>5524</v>
      </c>
      <c r="L170" s="26" t="s">
        <v>5899</v>
      </c>
      <c r="M170" s="26" t="s">
        <v>6034</v>
      </c>
      <c r="N170" s="35" t="s">
        <v>5524</v>
      </c>
    </row>
    <row r="171" spans="1:14" x14ac:dyDescent="0.45">
      <c r="A171" t="e">
        <f>VLOOKUP(B171,[1]тикеры!A:B,2,0)</f>
        <v>#N/A</v>
      </c>
      <c r="B171" t="s">
        <v>6033</v>
      </c>
      <c r="C171" t="s">
        <v>5945</v>
      </c>
      <c r="D171" s="25" t="s">
        <v>5521</v>
      </c>
      <c r="E171" s="37">
        <v>1265.1300000000001</v>
      </c>
      <c r="F171" s="26" t="s">
        <v>6032</v>
      </c>
      <c r="G171" s="26" t="s">
        <v>6031</v>
      </c>
      <c r="H171" s="26">
        <v>617698</v>
      </c>
      <c r="I171" s="26" t="s">
        <v>5524</v>
      </c>
      <c r="J171" s="36" t="s">
        <v>5942</v>
      </c>
      <c r="K171" s="25" t="s">
        <v>5524</v>
      </c>
      <c r="L171" s="26" t="s">
        <v>4632</v>
      </c>
      <c r="M171" s="26" t="s">
        <v>6030</v>
      </c>
      <c r="N171" s="35" t="s">
        <v>6029</v>
      </c>
    </row>
    <row r="172" spans="1:14" x14ac:dyDescent="0.45">
      <c r="A172" t="e">
        <f>VLOOKUP(B172,[1]тикеры!A:B,2,0)</f>
        <v>#N/A</v>
      </c>
      <c r="B172" t="s">
        <v>6028</v>
      </c>
      <c r="C172" t="s">
        <v>6027</v>
      </c>
      <c r="D172" s="25" t="s">
        <v>5518</v>
      </c>
      <c r="E172" s="37">
        <v>1237.3499999999999</v>
      </c>
      <c r="F172" s="26" t="s">
        <v>6026</v>
      </c>
      <c r="G172" s="26" t="s">
        <v>6025</v>
      </c>
      <c r="H172" s="26">
        <v>29165220</v>
      </c>
      <c r="I172" s="26" t="s">
        <v>6024</v>
      </c>
      <c r="J172" s="36" t="s">
        <v>5890</v>
      </c>
      <c r="K172" s="25" t="s">
        <v>5524</v>
      </c>
      <c r="L172" s="26" t="s">
        <v>6023</v>
      </c>
      <c r="M172" s="26" t="s">
        <v>747</v>
      </c>
      <c r="N172" s="35" t="s">
        <v>6022</v>
      </c>
    </row>
    <row r="173" spans="1:14" x14ac:dyDescent="0.45">
      <c r="A173" t="e">
        <f>VLOOKUP(B173,[1]тикеры!A:B,2,0)</f>
        <v>#N/A</v>
      </c>
      <c r="B173" t="s">
        <v>6021</v>
      </c>
      <c r="C173" t="s">
        <v>6020</v>
      </c>
      <c r="D173" s="25" t="s">
        <v>5548</v>
      </c>
      <c r="E173" s="37">
        <v>1193.3499999999999</v>
      </c>
      <c r="F173" s="26" t="s">
        <v>6019</v>
      </c>
      <c r="G173" s="26" t="s">
        <v>6018</v>
      </c>
      <c r="H173" s="26">
        <v>886645</v>
      </c>
      <c r="I173" s="26" t="s">
        <v>6017</v>
      </c>
      <c r="J173" s="36" t="s">
        <v>5890</v>
      </c>
      <c r="K173" s="25" t="s">
        <v>5524</v>
      </c>
      <c r="L173" s="26" t="s">
        <v>5952</v>
      </c>
      <c r="M173" s="26" t="s">
        <v>6016</v>
      </c>
      <c r="N173" s="35" t="s">
        <v>1232</v>
      </c>
    </row>
    <row r="174" spans="1:14" x14ac:dyDescent="0.45">
      <c r="A174" t="e">
        <f>VLOOKUP(B174,[1]тикеры!A:B,2,0)</f>
        <v>#N/A</v>
      </c>
      <c r="B174" t="s">
        <v>6015</v>
      </c>
      <c r="C174" t="s">
        <v>6011</v>
      </c>
      <c r="D174" s="25" t="s">
        <v>5518</v>
      </c>
      <c r="E174" s="37">
        <v>1189.1400000000001</v>
      </c>
      <c r="F174" s="26" t="s">
        <v>6014</v>
      </c>
      <c r="G174" s="26" t="s">
        <v>5969</v>
      </c>
      <c r="H174" s="26">
        <v>1625666413</v>
      </c>
      <c r="I174" s="26" t="s">
        <v>5969</v>
      </c>
      <c r="J174" s="36" t="s">
        <v>5869</v>
      </c>
      <c r="K174" s="25" t="s">
        <v>5515</v>
      </c>
      <c r="L174" s="26" t="s">
        <v>747</v>
      </c>
      <c r="M174" s="26" t="s">
        <v>5962</v>
      </c>
      <c r="N174" s="35" t="s">
        <v>6013</v>
      </c>
    </row>
    <row r="175" spans="1:14" x14ac:dyDescent="0.45">
      <c r="A175" t="e">
        <f>VLOOKUP(B175,[1]тикеры!A:B,2,0)</f>
        <v>#N/A</v>
      </c>
      <c r="B175" t="s">
        <v>6012</v>
      </c>
      <c r="C175" t="s">
        <v>6011</v>
      </c>
      <c r="D175" s="25" t="s">
        <v>5521</v>
      </c>
      <c r="E175" s="37">
        <v>1182.8</v>
      </c>
      <c r="F175" s="26" t="s">
        <v>6010</v>
      </c>
      <c r="G175" s="26" t="s">
        <v>6009</v>
      </c>
      <c r="H175" s="26">
        <v>1243847</v>
      </c>
      <c r="I175" s="26" t="s">
        <v>5524</v>
      </c>
      <c r="J175" s="36" t="s">
        <v>5890</v>
      </c>
      <c r="K175" s="25" t="s">
        <v>5524</v>
      </c>
      <c r="L175" s="26" t="s">
        <v>6008</v>
      </c>
      <c r="M175" s="26" t="s">
        <v>2586</v>
      </c>
      <c r="N175" s="35" t="s">
        <v>6007</v>
      </c>
    </row>
    <row r="176" spans="1:14" x14ac:dyDescent="0.45">
      <c r="A176" t="e">
        <f>VLOOKUP(B176,[1]тикеры!A:B,2,0)</f>
        <v>#N/A</v>
      </c>
      <c r="B176" t="s">
        <v>6006</v>
      </c>
      <c r="C176" t="s">
        <v>6005</v>
      </c>
      <c r="D176" s="25" t="s">
        <v>5518</v>
      </c>
      <c r="E176" s="37">
        <v>1153.01</v>
      </c>
      <c r="F176" s="26" t="s">
        <v>6004</v>
      </c>
      <c r="G176" s="26" t="s">
        <v>5889</v>
      </c>
      <c r="H176" s="26">
        <v>773900078</v>
      </c>
      <c r="I176" s="26" t="s">
        <v>5906</v>
      </c>
      <c r="J176" s="36" t="s">
        <v>5516</v>
      </c>
      <c r="K176" s="25" t="s">
        <v>5515</v>
      </c>
      <c r="L176" s="26" t="s">
        <v>6003</v>
      </c>
      <c r="M176" s="26" t="s">
        <v>6002</v>
      </c>
      <c r="N176" s="35" t="s">
        <v>6001</v>
      </c>
    </row>
    <row r="177" spans="1:14" x14ac:dyDescent="0.45">
      <c r="A177" t="e">
        <f>VLOOKUP(B177,[1]тикеры!A:B,2,0)</f>
        <v>#N/A</v>
      </c>
      <c r="B177" t="s">
        <v>5527</v>
      </c>
      <c r="C177" s="25" t="s">
        <v>5892</v>
      </c>
      <c r="D177" s="25" t="s">
        <v>5525</v>
      </c>
      <c r="E177" s="37">
        <v>1123.03</v>
      </c>
      <c r="F177" s="26" t="s">
        <v>6000</v>
      </c>
      <c r="G177" s="26" t="s">
        <v>5999</v>
      </c>
      <c r="H177" s="26">
        <v>2331157</v>
      </c>
      <c r="I177" s="26" t="s">
        <v>5524</v>
      </c>
      <c r="J177" s="36" t="s">
        <v>5890</v>
      </c>
      <c r="K177" s="25" t="s">
        <v>5524</v>
      </c>
      <c r="L177" s="26" t="s">
        <v>5998</v>
      </c>
      <c r="M177" s="26" t="s">
        <v>5963</v>
      </c>
      <c r="N177" s="35" t="s">
        <v>5997</v>
      </c>
    </row>
    <row r="178" spans="1:14" x14ac:dyDescent="0.45">
      <c r="A178" t="e">
        <f>VLOOKUP(B178,[1]тикеры!A:B,2,0)</f>
        <v>#N/A</v>
      </c>
      <c r="B178" t="s">
        <v>5996</v>
      </c>
      <c r="C178" t="s">
        <v>5995</v>
      </c>
      <c r="D178" s="25" t="s">
        <v>5518</v>
      </c>
      <c r="E178" s="37">
        <v>1115.6500000000001</v>
      </c>
      <c r="F178" s="26" t="s">
        <v>5994</v>
      </c>
      <c r="G178" s="26" t="s">
        <v>5993</v>
      </c>
      <c r="H178" s="26">
        <v>20334996</v>
      </c>
      <c r="I178" s="26" t="s">
        <v>5992</v>
      </c>
      <c r="J178" s="36" t="s">
        <v>5890</v>
      </c>
      <c r="K178" s="25" t="s">
        <v>5524</v>
      </c>
      <c r="L178" s="26" t="s">
        <v>5913</v>
      </c>
      <c r="M178" s="26" t="s">
        <v>5883</v>
      </c>
      <c r="N178" s="35" t="s">
        <v>5991</v>
      </c>
    </row>
    <row r="179" spans="1:14" x14ac:dyDescent="0.45">
      <c r="A179" t="e">
        <f>VLOOKUP(B179,[1]тикеры!A:B,2,0)</f>
        <v>#N/A</v>
      </c>
      <c r="B179" t="s">
        <v>5990</v>
      </c>
      <c r="C179" t="s">
        <v>5581</v>
      </c>
      <c r="D179" s="25" t="s">
        <v>5578</v>
      </c>
      <c r="E179" s="37">
        <v>1103.8399999999999</v>
      </c>
      <c r="F179" s="26" t="s">
        <v>5989</v>
      </c>
      <c r="G179" s="26" t="s">
        <v>5988</v>
      </c>
      <c r="H179" s="26">
        <v>8773564</v>
      </c>
      <c r="I179" s="26" t="s">
        <v>2569</v>
      </c>
      <c r="J179" s="36" t="s">
        <v>5869</v>
      </c>
      <c r="K179" s="25" t="s">
        <v>5515</v>
      </c>
      <c r="L179" s="26" t="s">
        <v>5987</v>
      </c>
      <c r="M179" s="26" t="s">
        <v>5962</v>
      </c>
      <c r="N179" s="35" t="s">
        <v>5986</v>
      </c>
    </row>
    <row r="180" spans="1:14" x14ac:dyDescent="0.45">
      <c r="A180" t="e">
        <f>VLOOKUP(B180,[1]тикеры!A:B,2,0)</f>
        <v>#N/A</v>
      </c>
      <c r="B180" t="s">
        <v>5985</v>
      </c>
      <c r="C180" t="s">
        <v>5984</v>
      </c>
      <c r="D180" s="25" t="s">
        <v>5518</v>
      </c>
      <c r="E180" s="37">
        <v>1083.7</v>
      </c>
      <c r="F180" s="26" t="s">
        <v>5983</v>
      </c>
      <c r="G180" s="26" t="s">
        <v>5982</v>
      </c>
      <c r="H180" s="26">
        <v>4825810</v>
      </c>
      <c r="I180" s="26" t="s">
        <v>5981</v>
      </c>
      <c r="J180" s="36" t="s">
        <v>5918</v>
      </c>
      <c r="K180" s="25" t="s">
        <v>5524</v>
      </c>
      <c r="L180" s="26" t="s">
        <v>5980</v>
      </c>
      <c r="M180" s="26" t="s">
        <v>5883</v>
      </c>
      <c r="N180" s="35" t="s">
        <v>5979</v>
      </c>
    </row>
    <row r="181" spans="1:14" x14ac:dyDescent="0.45">
      <c r="A181" t="str">
        <f>VLOOKUP(B181,[1]тикеры!A:B,2,0)</f>
        <v>UTAR</v>
      </c>
      <c r="B181" t="s">
        <v>5978</v>
      </c>
      <c r="C181" t="s">
        <v>5647</v>
      </c>
      <c r="D181" s="25" t="s">
        <v>5544</v>
      </c>
      <c r="E181" s="37">
        <v>1069.05</v>
      </c>
      <c r="F181" s="26" t="s">
        <v>5977</v>
      </c>
      <c r="G181" s="26" t="s">
        <v>5657</v>
      </c>
      <c r="H181" s="26">
        <v>577208000</v>
      </c>
      <c r="I181" s="26" t="s">
        <v>5976</v>
      </c>
      <c r="J181" s="36" t="s">
        <v>5934</v>
      </c>
      <c r="K181" s="25" t="s">
        <v>5515</v>
      </c>
      <c r="L181" s="26" t="s">
        <v>5878</v>
      </c>
      <c r="M181" s="26" t="s">
        <v>5975</v>
      </c>
      <c r="N181" s="35" t="s">
        <v>5974</v>
      </c>
    </row>
    <row r="182" spans="1:14" x14ac:dyDescent="0.45">
      <c r="A182" t="e">
        <f>VLOOKUP(B182,[1]тикеры!A:B,2,0)</f>
        <v>#N/A</v>
      </c>
      <c r="B182" t="s">
        <v>5973</v>
      </c>
      <c r="C182" t="s">
        <v>5550</v>
      </c>
      <c r="D182" s="25" t="s">
        <v>5521</v>
      </c>
      <c r="E182" s="37">
        <v>1053.33</v>
      </c>
      <c r="F182" s="26" t="s">
        <v>5972</v>
      </c>
      <c r="G182" s="26" t="s">
        <v>5884</v>
      </c>
      <c r="H182" s="38">
        <v>240000000</v>
      </c>
      <c r="I182" s="26" t="s">
        <v>5524</v>
      </c>
      <c r="J182" s="36" t="s">
        <v>5942</v>
      </c>
      <c r="K182" s="25" t="s">
        <v>5524</v>
      </c>
      <c r="L182" s="26" t="s">
        <v>5894</v>
      </c>
      <c r="M182" s="26" t="s">
        <v>5959</v>
      </c>
      <c r="N182" s="35" t="s">
        <v>5524</v>
      </c>
    </row>
    <row r="183" spans="1:14" x14ac:dyDescent="0.45">
      <c r="A183" t="e">
        <f>VLOOKUP(B183,[1]тикеры!A:B,2,0)</f>
        <v>#N/A</v>
      </c>
      <c r="B183" t="s">
        <v>5971</v>
      </c>
      <c r="C183" t="s">
        <v>5597</v>
      </c>
      <c r="D183" s="25" t="s">
        <v>5607</v>
      </c>
      <c r="E183" s="37">
        <v>983.9</v>
      </c>
      <c r="F183" s="26" t="s">
        <v>5970</v>
      </c>
      <c r="G183" s="26" t="s">
        <v>5969</v>
      </c>
      <c r="H183" s="26">
        <v>1220298800</v>
      </c>
      <c r="I183" s="26" t="s">
        <v>5906</v>
      </c>
      <c r="J183" s="36" t="s">
        <v>5934</v>
      </c>
      <c r="K183" s="25" t="s">
        <v>5968</v>
      </c>
      <c r="L183" s="26" t="s">
        <v>5784</v>
      </c>
      <c r="M183" s="26" t="s">
        <v>3430</v>
      </c>
      <c r="N183" s="35" t="s">
        <v>5967</v>
      </c>
    </row>
    <row r="184" spans="1:14" x14ac:dyDescent="0.45">
      <c r="A184" t="str">
        <f>VLOOKUP(B184,[1]тикеры!A:B,2,0)</f>
        <v>KRGE</v>
      </c>
      <c r="B184" t="s">
        <v>5966</v>
      </c>
      <c r="C184" t="s">
        <v>5965</v>
      </c>
      <c r="D184" s="25" t="s">
        <v>5518</v>
      </c>
      <c r="E184" s="37">
        <v>975.85</v>
      </c>
      <c r="F184" s="26" t="s">
        <v>5964</v>
      </c>
      <c r="G184" s="26" t="s">
        <v>5952</v>
      </c>
      <c r="H184" s="26">
        <v>146602782</v>
      </c>
      <c r="I184" s="26" t="s">
        <v>5924</v>
      </c>
      <c r="J184" s="36" t="s">
        <v>5869</v>
      </c>
      <c r="K184" s="25" t="s">
        <v>5515</v>
      </c>
      <c r="L184" s="26" t="s">
        <v>5963</v>
      </c>
      <c r="M184" s="26" t="s">
        <v>5962</v>
      </c>
      <c r="N184" s="35" t="s">
        <v>1123</v>
      </c>
    </row>
    <row r="185" spans="1:14" x14ac:dyDescent="0.45">
      <c r="A185" t="e">
        <f>VLOOKUP(B185,[1]тикеры!A:B,2,0)</f>
        <v>#N/A</v>
      </c>
      <c r="B185" t="s">
        <v>5961</v>
      </c>
      <c r="C185" t="s">
        <v>5581</v>
      </c>
      <c r="D185" s="25" t="s">
        <v>5625</v>
      </c>
      <c r="E185" s="37">
        <v>973.24</v>
      </c>
      <c r="F185" s="26" t="s">
        <v>5960</v>
      </c>
      <c r="G185" s="26" t="s">
        <v>5959</v>
      </c>
      <c r="H185" s="26">
        <v>89657500</v>
      </c>
      <c r="I185" s="26" t="s">
        <v>5524</v>
      </c>
      <c r="J185" s="36" t="s">
        <v>5869</v>
      </c>
      <c r="K185" s="25" t="s">
        <v>5515</v>
      </c>
      <c r="L185" s="26" t="s">
        <v>5906</v>
      </c>
      <c r="M185" s="26" t="s">
        <v>5958</v>
      </c>
      <c r="N185" s="35" t="s">
        <v>5957</v>
      </c>
    </row>
    <row r="186" spans="1:14" x14ac:dyDescent="0.45">
      <c r="A186" t="e">
        <f>VLOOKUP(B186,[1]тикеры!A:B,2,0)</f>
        <v>#N/A</v>
      </c>
      <c r="B186" t="s">
        <v>5956</v>
      </c>
      <c r="C186" t="s">
        <v>5703</v>
      </c>
      <c r="D186" s="25" t="s">
        <v>5518</v>
      </c>
      <c r="E186" s="37">
        <v>971.47</v>
      </c>
      <c r="F186" s="26" t="s">
        <v>5955</v>
      </c>
      <c r="G186" s="26" t="s">
        <v>5954</v>
      </c>
      <c r="H186" s="26">
        <v>20751430</v>
      </c>
      <c r="I186" s="26" t="s">
        <v>5524</v>
      </c>
      <c r="J186" s="36" t="s">
        <v>5890</v>
      </c>
      <c r="K186" s="25" t="s">
        <v>5524</v>
      </c>
      <c r="L186" s="26" t="s">
        <v>5953</v>
      </c>
      <c r="M186" s="26" t="s">
        <v>5952</v>
      </c>
      <c r="N186" s="35" t="s">
        <v>5524</v>
      </c>
    </row>
    <row r="187" spans="1:14" x14ac:dyDescent="0.45">
      <c r="A187" t="e">
        <f>VLOOKUP(B187,[1]тикеры!A:B,2,0)</f>
        <v>#N/A</v>
      </c>
      <c r="B187" t="s">
        <v>5951</v>
      </c>
      <c r="C187" t="s">
        <v>5611</v>
      </c>
      <c r="D187" s="25" t="s">
        <v>5538</v>
      </c>
      <c r="E187" s="37">
        <v>964.95</v>
      </c>
      <c r="F187" s="26" t="s">
        <v>5950</v>
      </c>
      <c r="G187" s="26" t="s">
        <v>5949</v>
      </c>
      <c r="H187" s="26">
        <v>6799920</v>
      </c>
      <c r="I187" s="26" t="s">
        <v>5524</v>
      </c>
      <c r="J187" s="36" t="s">
        <v>5890</v>
      </c>
      <c r="K187" s="25" t="s">
        <v>5524</v>
      </c>
      <c r="L187" s="26" t="s">
        <v>5948</v>
      </c>
      <c r="M187" s="26" t="s">
        <v>233</v>
      </c>
      <c r="N187" s="35" t="s">
        <v>5947</v>
      </c>
    </row>
    <row r="188" spans="1:14" x14ac:dyDescent="0.45">
      <c r="A188" t="e">
        <f>VLOOKUP(B188,[1]тикеры!A:B,2,0)</f>
        <v>#N/A</v>
      </c>
      <c r="B188" t="s">
        <v>5946</v>
      </c>
      <c r="C188" t="s">
        <v>5945</v>
      </c>
      <c r="D188" s="25" t="s">
        <v>5525</v>
      </c>
      <c r="E188" s="37">
        <v>960.29</v>
      </c>
      <c r="F188" s="26" t="s">
        <v>5944</v>
      </c>
      <c r="G188" s="26" t="s">
        <v>5943</v>
      </c>
      <c r="H188" s="26">
        <v>13395940</v>
      </c>
      <c r="I188" s="26" t="s">
        <v>5524</v>
      </c>
      <c r="J188" s="36" t="s">
        <v>5942</v>
      </c>
      <c r="K188" s="25" t="s">
        <v>5524</v>
      </c>
      <c r="L188" s="26" t="s">
        <v>5941</v>
      </c>
      <c r="M188" s="26" t="s">
        <v>5885</v>
      </c>
      <c r="N188" s="35" t="s">
        <v>5524</v>
      </c>
    </row>
    <row r="189" spans="1:14" x14ac:dyDescent="0.45">
      <c r="A189" t="e">
        <f>VLOOKUP(B189,[1]тикеры!A:B,2,0)</f>
        <v>#N/A</v>
      </c>
      <c r="B189" t="s">
        <v>5940</v>
      </c>
      <c r="C189" t="s">
        <v>5618</v>
      </c>
      <c r="D189" s="25" t="s">
        <v>5536</v>
      </c>
      <c r="E189" s="37">
        <v>937.42</v>
      </c>
      <c r="F189" s="26" t="s">
        <v>5939</v>
      </c>
      <c r="G189" s="26" t="s">
        <v>2569</v>
      </c>
      <c r="H189" s="26">
        <v>26478240</v>
      </c>
      <c r="I189" s="26" t="s">
        <v>5524</v>
      </c>
      <c r="J189" s="36" t="s">
        <v>5890</v>
      </c>
      <c r="K189" s="25" t="s">
        <v>5524</v>
      </c>
      <c r="L189" s="26" t="s">
        <v>5889</v>
      </c>
      <c r="M189" s="26" t="s">
        <v>4632</v>
      </c>
      <c r="N189" s="35" t="s">
        <v>5938</v>
      </c>
    </row>
    <row r="190" spans="1:14" x14ac:dyDescent="0.45">
      <c r="A190" t="e">
        <f>VLOOKUP(B190,[1]тикеры!A:B,2,0)</f>
        <v>#N/A</v>
      </c>
      <c r="B190" t="s">
        <v>5937</v>
      </c>
      <c r="C190" t="s">
        <v>5936</v>
      </c>
      <c r="D190" s="25" t="s">
        <v>5518</v>
      </c>
      <c r="E190" s="37">
        <v>923.38</v>
      </c>
      <c r="F190" s="26" t="s">
        <v>5935</v>
      </c>
      <c r="G190" s="26" t="s">
        <v>5784</v>
      </c>
      <c r="H190" s="26">
        <v>1345037710</v>
      </c>
      <c r="I190" s="26" t="s">
        <v>5524</v>
      </c>
      <c r="J190" s="36" t="s">
        <v>5934</v>
      </c>
      <c r="K190" s="25" t="s">
        <v>5515</v>
      </c>
      <c r="L190" s="26" t="s">
        <v>5885</v>
      </c>
      <c r="M190" s="26" t="s">
        <v>5615</v>
      </c>
      <c r="N190" s="35" t="s">
        <v>5524</v>
      </c>
    </row>
    <row r="191" spans="1:14" x14ac:dyDescent="0.45">
      <c r="A191" t="e">
        <f>VLOOKUP(B191,[1]тикеры!A:B,2,0)</f>
        <v>#N/A</v>
      </c>
      <c r="B191" t="s">
        <v>5933</v>
      </c>
      <c r="C191" t="s">
        <v>5932</v>
      </c>
      <c r="D191" s="25" t="s">
        <v>5518</v>
      </c>
      <c r="E191" s="37">
        <v>874.86</v>
      </c>
      <c r="F191" s="26" t="s">
        <v>5931</v>
      </c>
      <c r="G191" s="26" t="s">
        <v>5657</v>
      </c>
      <c r="H191" s="26">
        <v>498341042</v>
      </c>
      <c r="I191" s="26" t="s">
        <v>5930</v>
      </c>
      <c r="J191" s="36" t="s">
        <v>5869</v>
      </c>
      <c r="K191" s="25" t="s">
        <v>5515</v>
      </c>
      <c r="L191" s="26" t="s">
        <v>5929</v>
      </c>
      <c r="M191" s="26" t="s">
        <v>5898</v>
      </c>
      <c r="N191" s="35" t="s">
        <v>5928</v>
      </c>
    </row>
    <row r="192" spans="1:14" x14ac:dyDescent="0.45">
      <c r="A192" t="e">
        <f>VLOOKUP(B192,[1]тикеры!A:B,2,0)</f>
        <v>#N/A</v>
      </c>
      <c r="B192" t="s">
        <v>5927</v>
      </c>
      <c r="C192" t="s">
        <v>5725</v>
      </c>
      <c r="D192" s="25" t="s">
        <v>5548</v>
      </c>
      <c r="E192" s="37">
        <v>860.23</v>
      </c>
      <c r="F192" s="26" t="s">
        <v>5926</v>
      </c>
      <c r="G192" s="26" t="s">
        <v>5925</v>
      </c>
      <c r="H192" s="26">
        <v>360742</v>
      </c>
      <c r="I192" s="26" t="s">
        <v>5924</v>
      </c>
      <c r="J192" s="36" t="s">
        <v>5869</v>
      </c>
      <c r="K192" s="25" t="s">
        <v>5515</v>
      </c>
      <c r="L192" s="26" t="s">
        <v>5883</v>
      </c>
      <c r="M192" s="26" t="s">
        <v>370</v>
      </c>
      <c r="N192" s="35" t="s">
        <v>5923</v>
      </c>
    </row>
    <row r="193" spans="1:14" x14ac:dyDescent="0.45">
      <c r="A193" t="e">
        <f>VLOOKUP(B193,[1]тикеры!A:B,2,0)</f>
        <v>#N/A</v>
      </c>
      <c r="B193" t="s">
        <v>5922</v>
      </c>
      <c r="C193" t="s">
        <v>5720</v>
      </c>
      <c r="D193" s="25" t="s">
        <v>5544</v>
      </c>
      <c r="E193" s="37">
        <v>838.94</v>
      </c>
      <c r="F193" s="26" t="s">
        <v>5921</v>
      </c>
      <c r="G193" s="26" t="s">
        <v>5920</v>
      </c>
      <c r="H193" s="26">
        <v>470045</v>
      </c>
      <c r="I193" s="26" t="s">
        <v>5919</v>
      </c>
      <c r="J193" s="36" t="s">
        <v>5918</v>
      </c>
      <c r="K193" s="25" t="s">
        <v>5524</v>
      </c>
      <c r="L193" s="26" t="s">
        <v>5657</v>
      </c>
      <c r="M193" s="26" t="s">
        <v>5883</v>
      </c>
      <c r="N193" s="35" t="s">
        <v>5917</v>
      </c>
    </row>
    <row r="194" spans="1:14" x14ac:dyDescent="0.45">
      <c r="A194" t="e">
        <f>VLOOKUP(B194,[1]тикеры!A:B,2,0)</f>
        <v>#N/A</v>
      </c>
      <c r="B194" t="s">
        <v>5916</v>
      </c>
      <c r="C194" t="s">
        <v>5915</v>
      </c>
      <c r="D194" s="25" t="s">
        <v>5607</v>
      </c>
      <c r="E194" s="37">
        <v>834.1</v>
      </c>
      <c r="F194" s="26" t="s">
        <v>5914</v>
      </c>
      <c r="G194" s="26" t="s">
        <v>5913</v>
      </c>
      <c r="H194" s="26">
        <v>283656424</v>
      </c>
      <c r="I194" s="26" t="s">
        <v>747</v>
      </c>
      <c r="J194" s="36" t="s">
        <v>5869</v>
      </c>
      <c r="K194" s="25" t="s">
        <v>5515</v>
      </c>
      <c r="L194" s="26" t="s">
        <v>5912</v>
      </c>
      <c r="M194" s="26" t="s">
        <v>5899</v>
      </c>
      <c r="N194" s="35" t="s">
        <v>1230</v>
      </c>
    </row>
    <row r="195" spans="1:14" x14ac:dyDescent="0.45">
      <c r="A195" t="e">
        <f>VLOOKUP(B195,[1]тикеры!A:B,2,0)</f>
        <v>#N/A</v>
      </c>
      <c r="B195" t="s">
        <v>5911</v>
      </c>
      <c r="C195" t="s">
        <v>5910</v>
      </c>
      <c r="D195" s="25" t="s">
        <v>5607</v>
      </c>
      <c r="E195" s="37">
        <v>814.72</v>
      </c>
      <c r="F195" s="26" t="s">
        <v>5909</v>
      </c>
      <c r="G195" s="26" t="s">
        <v>5908</v>
      </c>
      <c r="H195" s="26">
        <v>1988920</v>
      </c>
      <c r="I195" s="26" t="s">
        <v>5907</v>
      </c>
      <c r="J195" s="36" t="s">
        <v>5869</v>
      </c>
      <c r="K195" s="25" t="s">
        <v>5515</v>
      </c>
      <c r="L195" s="26" t="s">
        <v>5906</v>
      </c>
      <c r="M195" s="26" t="s">
        <v>5905</v>
      </c>
      <c r="N195" s="35" t="s">
        <v>5904</v>
      </c>
    </row>
    <row r="196" spans="1:14" x14ac:dyDescent="0.45">
      <c r="A196" t="e">
        <f>VLOOKUP(B196,[1]тикеры!A:B,2,0)</f>
        <v>#N/A</v>
      </c>
      <c r="B196" t="s">
        <v>5903</v>
      </c>
      <c r="C196" t="s">
        <v>5902</v>
      </c>
      <c r="D196" s="25" t="s">
        <v>5538</v>
      </c>
      <c r="E196" s="37">
        <v>807.74</v>
      </c>
      <c r="F196" s="26" t="s">
        <v>2816</v>
      </c>
      <c r="G196" s="26" t="s">
        <v>5901</v>
      </c>
      <c r="H196" s="26">
        <v>985950</v>
      </c>
      <c r="I196" s="26" t="s">
        <v>5524</v>
      </c>
      <c r="J196" s="36" t="s">
        <v>5890</v>
      </c>
      <c r="K196" s="25" t="s">
        <v>5524</v>
      </c>
      <c r="L196" s="26" t="s">
        <v>5657</v>
      </c>
      <c r="M196" s="26" t="s">
        <v>5883</v>
      </c>
      <c r="N196" s="35" t="s">
        <v>5524</v>
      </c>
    </row>
    <row r="197" spans="1:14" x14ac:dyDescent="0.45">
      <c r="A197" t="e">
        <f>VLOOKUP(B197,[1]тикеры!A:B,2,0)</f>
        <v>#N/A</v>
      </c>
      <c r="B197" t="s">
        <v>5900</v>
      </c>
      <c r="C197" t="s">
        <v>5519</v>
      </c>
      <c r="D197" s="25" t="s">
        <v>5538</v>
      </c>
      <c r="E197" s="37">
        <v>766.85</v>
      </c>
      <c r="F197" s="26" t="s">
        <v>3991</v>
      </c>
      <c r="G197" s="26" t="s">
        <v>2540</v>
      </c>
      <c r="H197" s="26">
        <v>3826141</v>
      </c>
      <c r="I197" s="26" t="s">
        <v>5524</v>
      </c>
      <c r="J197" s="36" t="s">
        <v>5890</v>
      </c>
      <c r="K197" s="25" t="s">
        <v>5524</v>
      </c>
      <c r="L197" s="26" t="s">
        <v>5899</v>
      </c>
      <c r="M197" s="26" t="s">
        <v>5898</v>
      </c>
      <c r="N197" s="35" t="s">
        <v>5524</v>
      </c>
    </row>
    <row r="198" spans="1:14" x14ac:dyDescent="0.45">
      <c r="A198" t="e">
        <f>VLOOKUP(B198,[1]тикеры!A:B,2,0)</f>
        <v>#N/A</v>
      </c>
      <c r="B198" t="s">
        <v>5897</v>
      </c>
      <c r="C198" t="s">
        <v>5896</v>
      </c>
      <c r="D198" s="25" t="s">
        <v>5518</v>
      </c>
      <c r="E198" s="37">
        <v>739.32</v>
      </c>
      <c r="F198" s="26" t="s">
        <v>5895</v>
      </c>
      <c r="G198" s="26" t="s">
        <v>5894</v>
      </c>
      <c r="H198" s="26">
        <v>56151024</v>
      </c>
      <c r="I198" s="26" t="s">
        <v>5524</v>
      </c>
      <c r="J198" s="36" t="s">
        <v>5869</v>
      </c>
      <c r="K198" s="25" t="s">
        <v>5515</v>
      </c>
      <c r="L198" s="26" t="s">
        <v>370</v>
      </c>
      <c r="M198" s="26" t="s">
        <v>5564</v>
      </c>
      <c r="N198" s="35" t="s">
        <v>5524</v>
      </c>
    </row>
    <row r="199" spans="1:14" x14ac:dyDescent="0.45">
      <c r="A199" t="e">
        <f>VLOOKUP(B199,[1]тикеры!A:B,2,0)</f>
        <v>#N/A</v>
      </c>
      <c r="B199" t="s">
        <v>5893</v>
      </c>
      <c r="C199" s="25" t="s">
        <v>5892</v>
      </c>
      <c r="D199" s="25" t="s">
        <v>5538</v>
      </c>
      <c r="E199" s="37">
        <v>718.46</v>
      </c>
      <c r="F199" s="26" t="s">
        <v>2584</v>
      </c>
      <c r="G199" s="26" t="s">
        <v>5891</v>
      </c>
      <c r="H199" s="26">
        <v>405871</v>
      </c>
      <c r="I199" s="26" t="s">
        <v>5524</v>
      </c>
      <c r="J199" s="36" t="s">
        <v>5890</v>
      </c>
      <c r="K199" s="25" t="s">
        <v>5524</v>
      </c>
      <c r="L199" s="26" t="s">
        <v>5889</v>
      </c>
      <c r="M199" s="26" t="s">
        <v>233</v>
      </c>
      <c r="N199" s="35" t="s">
        <v>2546</v>
      </c>
    </row>
    <row r="200" spans="1:14" x14ac:dyDescent="0.45">
      <c r="A200" t="e">
        <f>VLOOKUP(B200,[1]тикеры!A:B,2,0)</f>
        <v>#N/A</v>
      </c>
      <c r="B200" t="s">
        <v>5888</v>
      </c>
      <c r="C200" t="s">
        <v>5887</v>
      </c>
      <c r="D200" s="25" t="s">
        <v>5518</v>
      </c>
      <c r="E200" s="37">
        <v>707.82</v>
      </c>
      <c r="F200" s="26" t="s">
        <v>5886</v>
      </c>
      <c r="G200" s="26" t="s">
        <v>5885</v>
      </c>
      <c r="H200" s="26">
        <v>346136000</v>
      </c>
      <c r="I200" s="26" t="s">
        <v>5657</v>
      </c>
      <c r="J200" s="36" t="s">
        <v>5516</v>
      </c>
      <c r="K200" s="25" t="s">
        <v>5515</v>
      </c>
      <c r="L200" s="26" t="s">
        <v>5884</v>
      </c>
      <c r="M200" s="26" t="s">
        <v>5883</v>
      </c>
      <c r="N200" s="35" t="s">
        <v>5882</v>
      </c>
    </row>
    <row r="201" spans="1:14" x14ac:dyDescent="0.45">
      <c r="A201" t="e">
        <f>VLOOKUP(B201,[1]тикеры!A:B,2,0)</f>
        <v>#N/A</v>
      </c>
      <c r="B201" t="s">
        <v>5881</v>
      </c>
      <c r="C201" t="s">
        <v>5880</v>
      </c>
      <c r="D201" s="25" t="s">
        <v>5518</v>
      </c>
      <c r="E201" s="37">
        <v>699.98</v>
      </c>
      <c r="F201" s="26" t="s">
        <v>5879</v>
      </c>
      <c r="G201" s="26" t="s">
        <v>5784</v>
      </c>
      <c r="H201" s="26">
        <v>1526189470</v>
      </c>
      <c r="I201" s="26">
        <v>0</v>
      </c>
      <c r="J201" s="36" t="s">
        <v>5516</v>
      </c>
      <c r="K201" s="25" t="s">
        <v>5515</v>
      </c>
      <c r="L201" s="26" t="s">
        <v>5878</v>
      </c>
      <c r="M201" s="26" t="s">
        <v>5877</v>
      </c>
      <c r="N201" s="35" t="s">
        <v>5876</v>
      </c>
    </row>
    <row r="202" spans="1:14" x14ac:dyDescent="0.45">
      <c r="A202" t="str">
        <f>VLOOKUP(B202,[1]тикеры!A:B,2,0)</f>
        <v>PAZA</v>
      </c>
      <c r="B202" t="s">
        <v>5875</v>
      </c>
      <c r="C202" t="s">
        <v>5768</v>
      </c>
      <c r="D202" s="25" t="s">
        <v>5536</v>
      </c>
      <c r="E202" s="37">
        <v>699.6</v>
      </c>
      <c r="F202" s="26" t="s">
        <v>5874</v>
      </c>
      <c r="G202" s="26" t="s">
        <v>3144</v>
      </c>
      <c r="H202" s="26">
        <v>1567904</v>
      </c>
      <c r="I202" s="26" t="s">
        <v>5524</v>
      </c>
      <c r="J202" s="36" t="s">
        <v>5869</v>
      </c>
      <c r="K202" s="25" t="s">
        <v>5515</v>
      </c>
      <c r="L202" s="26" t="s">
        <v>5873</v>
      </c>
      <c r="M202" s="26" t="s">
        <v>5872</v>
      </c>
      <c r="N202" s="35" t="s">
        <v>5871</v>
      </c>
    </row>
    <row r="203" spans="1:14" x14ac:dyDescent="0.45">
      <c r="A203" t="e">
        <f>VLOOKUP(B203,[1]тикеры!A:B,2,0)</f>
        <v>#N/A</v>
      </c>
      <c r="B203" t="s">
        <v>5870</v>
      </c>
      <c r="C203" t="s">
        <v>5668</v>
      </c>
      <c r="D203" s="25" t="s">
        <v>5548</v>
      </c>
      <c r="E203" s="37">
        <v>696.67</v>
      </c>
      <c r="F203" s="26" t="s">
        <v>2537</v>
      </c>
      <c r="G203" s="26" t="s">
        <v>5564</v>
      </c>
      <c r="H203" s="26">
        <v>198419375</v>
      </c>
      <c r="I203" s="26" t="s">
        <v>5524</v>
      </c>
      <c r="J203" s="36" t="s">
        <v>5869</v>
      </c>
      <c r="K203" s="25" t="s">
        <v>5515</v>
      </c>
      <c r="L203" s="26">
        <v>0</v>
      </c>
      <c r="M203" s="26" t="s">
        <v>5868</v>
      </c>
      <c r="N203" s="35" t="s">
        <v>5524</v>
      </c>
    </row>
    <row r="204" spans="1:14" x14ac:dyDescent="0.4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</row>
    <row r="205" spans="1:14" x14ac:dyDescent="0.4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</row>
    <row r="206" spans="1:14" x14ac:dyDescent="0.4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</row>
    <row r="207" spans="1:14" x14ac:dyDescent="0.45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</row>
  </sheetData>
  <mergeCells count="4">
    <mergeCell ref="A204:N204"/>
    <mergeCell ref="A205:N205"/>
    <mergeCell ref="A206:N206"/>
    <mergeCell ref="A207:N20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"/>
  <sheetViews>
    <sheetView topLeftCell="A88" zoomScale="80" zoomScaleNormal="80" workbookViewId="0">
      <selection activeCell="A58" sqref="A58"/>
    </sheetView>
  </sheetViews>
  <sheetFormatPr defaultRowHeight="14.25" x14ac:dyDescent="0.45"/>
  <cols>
    <col min="1" max="1" width="25.9296875" style="82" customWidth="1"/>
    <col min="2" max="2" width="21.1328125" style="82" customWidth="1"/>
    <col min="5" max="5" width="9.06640625" style="24"/>
  </cols>
  <sheetData>
    <row r="1" spans="1:14" x14ac:dyDescent="0.45">
      <c r="A1" s="81" t="s">
        <v>7401</v>
      </c>
    </row>
    <row r="2" spans="1:14" ht="28.15" x14ac:dyDescent="0.45">
      <c r="A2" s="83" t="s">
        <v>1</v>
      </c>
      <c r="B2" s="83" t="s">
        <v>5866</v>
      </c>
      <c r="C2" s="47" t="s">
        <v>5865</v>
      </c>
      <c r="D2" s="47" t="s">
        <v>5864</v>
      </c>
      <c r="E2" s="45" t="s">
        <v>6713</v>
      </c>
      <c r="F2" s="47" t="s">
        <v>7400</v>
      </c>
      <c r="G2" s="47" t="s">
        <v>6711</v>
      </c>
      <c r="H2" s="47" t="s">
        <v>6710</v>
      </c>
      <c r="I2" s="47" t="s">
        <v>7399</v>
      </c>
      <c r="J2" s="47" t="s">
        <v>7398</v>
      </c>
      <c r="K2" s="47" t="s">
        <v>7397</v>
      </c>
      <c r="L2" s="47" t="s">
        <v>7396</v>
      </c>
      <c r="M2" s="47" t="s">
        <v>5855</v>
      </c>
      <c r="N2" s="47" t="s">
        <v>6705</v>
      </c>
    </row>
    <row r="3" spans="1:14" ht="16.899999999999999" x14ac:dyDescent="0.45">
      <c r="A3" s="84" t="e">
        <f>VLOOKUP(B3,[1]тикеры!A:B,2,0)</f>
        <v>#N/A</v>
      </c>
      <c r="B3" s="84" t="s">
        <v>7395</v>
      </c>
      <c r="C3" s="41" t="s">
        <v>6720</v>
      </c>
      <c r="D3" s="41" t="s">
        <v>5548</v>
      </c>
      <c r="E3" s="42">
        <v>1001153.5</v>
      </c>
      <c r="F3" s="41" t="s">
        <v>7394</v>
      </c>
      <c r="G3" s="41" t="s">
        <v>7393</v>
      </c>
      <c r="H3" s="46">
        <v>2236964578</v>
      </c>
      <c r="I3" s="41" t="s">
        <v>7392</v>
      </c>
      <c r="J3" s="41" t="s">
        <v>6947</v>
      </c>
      <c r="K3" s="41" t="s">
        <v>5529</v>
      </c>
      <c r="L3" s="41" t="s">
        <v>7391</v>
      </c>
      <c r="M3" s="41" t="s">
        <v>6426</v>
      </c>
      <c r="N3" s="41" t="s">
        <v>3848</v>
      </c>
    </row>
    <row r="4" spans="1:14" ht="16.899999999999999" x14ac:dyDescent="0.45">
      <c r="A4" s="84" t="str">
        <f>VLOOKUP(B4,[1]тикеры!A:B,2,0)</f>
        <v>GAZP</v>
      </c>
      <c r="B4" s="84" t="s">
        <v>5835</v>
      </c>
      <c r="C4" s="43" t="s">
        <v>6720</v>
      </c>
      <c r="D4" s="43" t="s">
        <v>5548</v>
      </c>
      <c r="E4" s="42">
        <v>858638.3</v>
      </c>
      <c r="F4" s="43" t="s">
        <v>7390</v>
      </c>
      <c r="G4" s="43" t="s">
        <v>7389</v>
      </c>
      <c r="H4" s="44">
        <v>23673512900</v>
      </c>
      <c r="I4" s="43" t="s">
        <v>6889</v>
      </c>
      <c r="J4" s="43" t="s">
        <v>6947</v>
      </c>
      <c r="K4" s="43" t="s">
        <v>7388</v>
      </c>
      <c r="L4" s="43" t="s">
        <v>7387</v>
      </c>
      <c r="M4" s="43" t="s">
        <v>6249</v>
      </c>
      <c r="N4" s="43" t="s">
        <v>162</v>
      </c>
    </row>
    <row r="5" spans="1:14" ht="16.899999999999999" x14ac:dyDescent="0.45">
      <c r="A5" s="84" t="str">
        <f>VLOOKUP(B5,[1]тикеры!A:B,2,0)</f>
        <v>LKOH</v>
      </c>
      <c r="B5" s="84" t="s">
        <v>5601</v>
      </c>
      <c r="C5" s="41" t="s">
        <v>6720</v>
      </c>
      <c r="D5" s="41" t="s">
        <v>5548</v>
      </c>
      <c r="E5" s="42">
        <v>511273.6</v>
      </c>
      <c r="F5" s="41" t="s">
        <v>7386</v>
      </c>
      <c r="G5" s="41" t="s">
        <v>7385</v>
      </c>
      <c r="H5" s="46">
        <v>850563255</v>
      </c>
      <c r="I5" s="41" t="s">
        <v>7384</v>
      </c>
      <c r="J5" s="41" t="s">
        <v>6947</v>
      </c>
      <c r="K5" s="41" t="s">
        <v>5529</v>
      </c>
      <c r="L5" s="41" t="s">
        <v>7383</v>
      </c>
      <c r="M5" s="41" t="s">
        <v>6529</v>
      </c>
      <c r="N5" s="41" t="s">
        <v>7382</v>
      </c>
    </row>
    <row r="6" spans="1:14" ht="40.5" x14ac:dyDescent="0.45">
      <c r="A6" s="84" t="e">
        <f>VLOOKUP(B6,[1]тикеры!A:B,2,0)</f>
        <v>#N/A</v>
      </c>
      <c r="B6" s="84" t="s">
        <v>7381</v>
      </c>
      <c r="C6" s="43" t="s">
        <v>6720</v>
      </c>
      <c r="D6" s="43" t="s">
        <v>5548</v>
      </c>
      <c r="E6" s="42">
        <v>473548.1</v>
      </c>
      <c r="F6" s="43" t="s">
        <v>7380</v>
      </c>
      <c r="G6" s="43" t="s">
        <v>7379</v>
      </c>
      <c r="H6" s="44">
        <v>35725994705</v>
      </c>
      <c r="I6" s="43" t="s">
        <v>7378</v>
      </c>
      <c r="J6" s="43" t="s">
        <v>6947</v>
      </c>
      <c r="K6" s="43" t="s">
        <v>5529</v>
      </c>
      <c r="L6" s="43" t="s">
        <v>7377</v>
      </c>
      <c r="M6" s="43" t="s">
        <v>7376</v>
      </c>
      <c r="N6" s="43" t="s">
        <v>7375</v>
      </c>
    </row>
    <row r="7" spans="1:14" ht="27" x14ac:dyDescent="0.45">
      <c r="A7" s="84" t="e">
        <f>VLOOKUP(B7,[1]тикеры!A:B,2,0)</f>
        <v>#N/A</v>
      </c>
      <c r="B7" s="84" t="s">
        <v>7374</v>
      </c>
      <c r="C7" s="41" t="s">
        <v>6720</v>
      </c>
      <c r="D7" s="41" t="s">
        <v>5548</v>
      </c>
      <c r="E7" s="42">
        <v>401208.8</v>
      </c>
      <c r="F7" s="41" t="s">
        <v>7373</v>
      </c>
      <c r="G7" s="41" t="s">
        <v>7372</v>
      </c>
      <c r="H7" s="46">
        <v>4741299639</v>
      </c>
      <c r="I7" s="41" t="s">
        <v>7371</v>
      </c>
      <c r="J7" s="41" t="s">
        <v>6947</v>
      </c>
      <c r="K7" s="41" t="s">
        <v>5529</v>
      </c>
      <c r="L7" s="41" t="s">
        <v>7370</v>
      </c>
      <c r="M7" s="41" t="s">
        <v>2715</v>
      </c>
      <c r="N7" s="41" t="s">
        <v>7369</v>
      </c>
    </row>
    <row r="8" spans="1:14" ht="40.5" x14ac:dyDescent="0.45">
      <c r="A8" s="84" t="str">
        <f>VLOOKUP(B8,[1]тикеры!A:B,2,0)</f>
        <v>IRAO</v>
      </c>
      <c r="B8" s="84" t="s">
        <v>5824</v>
      </c>
      <c r="C8" s="43" t="s">
        <v>6720</v>
      </c>
      <c r="D8" s="43" t="s">
        <v>5518</v>
      </c>
      <c r="E8" s="42">
        <v>397530.4</v>
      </c>
      <c r="F8" s="43" t="s">
        <v>7368</v>
      </c>
      <c r="G8" s="43" t="s">
        <v>7367</v>
      </c>
      <c r="H8" s="44">
        <v>41041753984</v>
      </c>
      <c r="I8" s="43" t="s">
        <v>6720</v>
      </c>
      <c r="J8" s="43" t="s">
        <v>6947</v>
      </c>
      <c r="K8" s="43" t="s">
        <v>5529</v>
      </c>
      <c r="L8" s="43" t="s">
        <v>7366</v>
      </c>
      <c r="M8" s="43" t="s">
        <v>6381</v>
      </c>
      <c r="N8" s="43" t="s">
        <v>7365</v>
      </c>
    </row>
    <row r="9" spans="1:14" ht="54" x14ac:dyDescent="0.45">
      <c r="A9" s="84" t="str">
        <f>VLOOKUP(B9,[1]тикеры!A:B,2,0)</f>
        <v>GMKN</v>
      </c>
      <c r="B9" s="84" t="s">
        <v>7364</v>
      </c>
      <c r="C9" s="41" t="s">
        <v>6720</v>
      </c>
      <c r="D9" s="41" t="s">
        <v>5521</v>
      </c>
      <c r="E9" s="42">
        <v>260156.6</v>
      </c>
      <c r="F9" s="41" t="s">
        <v>7363</v>
      </c>
      <c r="G9" s="41" t="s">
        <v>7362</v>
      </c>
      <c r="H9" s="46">
        <v>213905884</v>
      </c>
      <c r="I9" s="41" t="s">
        <v>7361</v>
      </c>
      <c r="J9" s="41" t="s">
        <v>6947</v>
      </c>
      <c r="K9" s="41" t="s">
        <v>5529</v>
      </c>
      <c r="L9" s="41" t="s">
        <v>7360</v>
      </c>
      <c r="M9" s="41" t="s">
        <v>6187</v>
      </c>
      <c r="N9" s="41" t="s">
        <v>7359</v>
      </c>
    </row>
    <row r="10" spans="1:14" ht="54" x14ac:dyDescent="0.45">
      <c r="A10" s="84" t="str">
        <f>VLOOKUP(B10,[1]тикеры!A:B,2,0)</f>
        <v>MTSS</v>
      </c>
      <c r="B10" s="84" t="s">
        <v>6689</v>
      </c>
      <c r="C10" s="43" t="s">
        <v>6720</v>
      </c>
      <c r="D10" s="43" t="s">
        <v>6845</v>
      </c>
      <c r="E10" s="42">
        <v>220874.8</v>
      </c>
      <c r="F10" s="43" t="s">
        <v>7358</v>
      </c>
      <c r="G10" s="43" t="s">
        <v>7357</v>
      </c>
      <c r="H10" s="44">
        <v>1993326138</v>
      </c>
      <c r="I10" s="43" t="s">
        <v>7356</v>
      </c>
      <c r="J10" s="43" t="s">
        <v>6947</v>
      </c>
      <c r="K10" s="43" t="s">
        <v>6649</v>
      </c>
      <c r="L10" s="43" t="s">
        <v>7355</v>
      </c>
      <c r="M10" s="43" t="s">
        <v>7354</v>
      </c>
      <c r="N10" s="43" t="s">
        <v>7353</v>
      </c>
    </row>
    <row r="11" spans="1:14" ht="81" x14ac:dyDescent="0.45">
      <c r="A11" s="84" t="e">
        <f>VLOOKUP(B11,[1]тикеры!A:B,2,0)</f>
        <v>#N/A</v>
      </c>
      <c r="B11" s="84" t="s">
        <v>6658</v>
      </c>
      <c r="C11" s="41" t="s">
        <v>6720</v>
      </c>
      <c r="D11" s="41" t="s">
        <v>5548</v>
      </c>
      <c r="E11" s="42">
        <v>178992.1</v>
      </c>
      <c r="F11" s="41" t="s">
        <v>7352</v>
      </c>
      <c r="G11" s="41" t="s">
        <v>7351</v>
      </c>
      <c r="H11" s="46">
        <v>3163288400</v>
      </c>
      <c r="I11" s="41" t="s">
        <v>7350</v>
      </c>
      <c r="J11" s="41" t="s">
        <v>5890</v>
      </c>
      <c r="K11" s="41" t="s">
        <v>5515</v>
      </c>
      <c r="L11" s="41" t="s">
        <v>7349</v>
      </c>
      <c r="M11" s="41" t="s">
        <v>6171</v>
      </c>
      <c r="N11" s="41" t="s">
        <v>1899</v>
      </c>
    </row>
    <row r="12" spans="1:14" ht="27" x14ac:dyDescent="0.45">
      <c r="A12" s="84" t="str">
        <f>VLOOKUP(B12,[1]тикеры!A:B,2,0)</f>
        <v>SBER</v>
      </c>
      <c r="B12" s="84" t="s">
        <v>5569</v>
      </c>
      <c r="C12" s="43" t="s">
        <v>6720</v>
      </c>
      <c r="D12" s="43" t="s">
        <v>7203</v>
      </c>
      <c r="E12" s="42">
        <v>149820.5</v>
      </c>
      <c r="F12" s="43" t="s">
        <v>7348</v>
      </c>
      <c r="G12" s="43" t="s">
        <v>7347</v>
      </c>
      <c r="H12" s="44">
        <v>19000000</v>
      </c>
      <c r="I12" s="43" t="s">
        <v>7346</v>
      </c>
      <c r="J12" s="43" t="s">
        <v>6947</v>
      </c>
      <c r="K12" s="43" t="s">
        <v>5529</v>
      </c>
      <c r="L12" s="43" t="s">
        <v>7345</v>
      </c>
      <c r="M12" s="43" t="s">
        <v>7344</v>
      </c>
      <c r="N12" s="43" t="s">
        <v>7343</v>
      </c>
    </row>
    <row r="13" spans="1:14" ht="16.899999999999999" x14ac:dyDescent="0.45">
      <c r="A13" s="84" t="e">
        <f>VLOOKUP(B13,[1]тикеры!A:B,2,0)</f>
        <v>#N/A</v>
      </c>
      <c r="B13" s="84" t="s">
        <v>7342</v>
      </c>
      <c r="C13" s="41" t="s">
        <v>6720</v>
      </c>
      <c r="D13" s="41" t="s">
        <v>5548</v>
      </c>
      <c r="E13" s="42">
        <v>109887.2</v>
      </c>
      <c r="F13" s="41" t="s">
        <v>7341</v>
      </c>
      <c r="G13" s="41" t="s">
        <v>7340</v>
      </c>
      <c r="H13" s="46">
        <v>232415000</v>
      </c>
      <c r="I13" s="41" t="s">
        <v>5924</v>
      </c>
      <c r="J13" s="41" t="s">
        <v>5890</v>
      </c>
      <c r="K13" s="41" t="s">
        <v>5515</v>
      </c>
      <c r="L13" s="41" t="s">
        <v>5784</v>
      </c>
      <c r="M13" s="41" t="s">
        <v>2587</v>
      </c>
      <c r="N13" s="41" t="s">
        <v>5924</v>
      </c>
    </row>
    <row r="14" spans="1:14" ht="27" x14ac:dyDescent="0.45">
      <c r="A14" s="84" t="e">
        <f>VLOOKUP(B14,[1]тикеры!A:B,2,0)</f>
        <v>#N/A</v>
      </c>
      <c r="B14" s="84" t="s">
        <v>7339</v>
      </c>
      <c r="C14" s="43" t="s">
        <v>6720</v>
      </c>
      <c r="D14" s="43" t="s">
        <v>6845</v>
      </c>
      <c r="E14" s="42">
        <v>90985.5</v>
      </c>
      <c r="F14" s="43" t="s">
        <v>7338</v>
      </c>
      <c r="G14" s="43" t="s">
        <v>7337</v>
      </c>
      <c r="H14" s="44">
        <v>40332201</v>
      </c>
      <c r="I14" s="43" t="s">
        <v>6720</v>
      </c>
      <c r="J14" s="43" t="s">
        <v>6947</v>
      </c>
      <c r="K14" s="43" t="s">
        <v>6649</v>
      </c>
      <c r="L14" s="43" t="s">
        <v>7336</v>
      </c>
      <c r="M14" s="43" t="s">
        <v>7335</v>
      </c>
      <c r="N14" s="43" t="s">
        <v>7334</v>
      </c>
    </row>
    <row r="15" spans="1:14" ht="27" x14ac:dyDescent="0.45">
      <c r="A15" s="84" t="str">
        <f>VLOOKUP(B15,[1]тикеры!A:B,2,0)</f>
        <v>TATN</v>
      </c>
      <c r="B15" s="84" t="s">
        <v>5715</v>
      </c>
      <c r="C15" s="41" t="s">
        <v>5597</v>
      </c>
      <c r="D15" s="41" t="s">
        <v>5548</v>
      </c>
      <c r="E15" s="42">
        <v>76254.2</v>
      </c>
      <c r="F15" s="41" t="s">
        <v>7333</v>
      </c>
      <c r="G15" s="41" t="s">
        <v>7332</v>
      </c>
      <c r="H15" s="46">
        <v>2178690700</v>
      </c>
      <c r="I15" s="41" t="s">
        <v>6913</v>
      </c>
      <c r="J15" s="41" t="s">
        <v>6947</v>
      </c>
      <c r="K15" s="41" t="s">
        <v>5529</v>
      </c>
      <c r="L15" s="41" t="s">
        <v>7331</v>
      </c>
      <c r="M15" s="41" t="s">
        <v>6016</v>
      </c>
      <c r="N15" s="41" t="s">
        <v>7330</v>
      </c>
    </row>
    <row r="16" spans="1:14" ht="27" x14ac:dyDescent="0.45">
      <c r="A16" s="84" t="str">
        <f>VLOOKUP(B16,[1]тикеры!A:B,2,0)</f>
        <v>CHMF</v>
      </c>
      <c r="B16" s="84" t="s">
        <v>5735</v>
      </c>
      <c r="C16" s="43" t="s">
        <v>5995</v>
      </c>
      <c r="D16" s="43" t="s">
        <v>5525</v>
      </c>
      <c r="E16" s="42">
        <v>65650.899999999994</v>
      </c>
      <c r="F16" s="43" t="s">
        <v>7329</v>
      </c>
      <c r="G16" s="43" t="s">
        <v>7328</v>
      </c>
      <c r="H16" s="44">
        <v>22074192</v>
      </c>
      <c r="I16" s="43" t="s">
        <v>7327</v>
      </c>
      <c r="J16" s="43" t="s">
        <v>6947</v>
      </c>
      <c r="K16" s="43" t="s">
        <v>5515</v>
      </c>
      <c r="L16" s="43" t="s">
        <v>7326</v>
      </c>
      <c r="M16" s="43" t="s">
        <v>7325</v>
      </c>
      <c r="N16" s="43" t="s">
        <v>7324</v>
      </c>
    </row>
    <row r="17" spans="1:14" ht="27" x14ac:dyDescent="0.45">
      <c r="A17" s="84" t="e">
        <f>VLOOKUP(B17,[1]тикеры!A:B,2,0)</f>
        <v>#N/A</v>
      </c>
      <c r="B17" s="84" t="s">
        <v>6625</v>
      </c>
      <c r="C17" s="41" t="s">
        <v>6720</v>
      </c>
      <c r="D17" s="41" t="s">
        <v>5548</v>
      </c>
      <c r="E17" s="42">
        <v>65259.6</v>
      </c>
      <c r="F17" s="41" t="s">
        <v>7323</v>
      </c>
      <c r="G17" s="41" t="s">
        <v>7322</v>
      </c>
      <c r="H17" s="46">
        <v>4754238000</v>
      </c>
      <c r="I17" s="41" t="s">
        <v>5924</v>
      </c>
      <c r="J17" s="41" t="s">
        <v>5890</v>
      </c>
      <c r="K17" s="41" t="s">
        <v>5515</v>
      </c>
      <c r="L17" s="41" t="s">
        <v>6386</v>
      </c>
      <c r="M17" s="41" t="s">
        <v>6553</v>
      </c>
      <c r="N17" s="41" t="s">
        <v>2541</v>
      </c>
    </row>
    <row r="18" spans="1:14" ht="27" x14ac:dyDescent="0.45">
      <c r="A18" s="84" t="str">
        <f>VLOOKUP(B18,[1]тикеры!A:B,2,0)</f>
        <v>MSNG</v>
      </c>
      <c r="B18" s="84" t="s">
        <v>5785</v>
      </c>
      <c r="C18" s="43" t="s">
        <v>5581</v>
      </c>
      <c r="D18" s="43" t="s">
        <v>5518</v>
      </c>
      <c r="E18" s="42">
        <v>60422.3</v>
      </c>
      <c r="F18" s="43" t="s">
        <v>7321</v>
      </c>
      <c r="G18" s="43" t="s">
        <v>7320</v>
      </c>
      <c r="H18" s="44">
        <v>28267726000</v>
      </c>
      <c r="I18" s="43" t="s">
        <v>7319</v>
      </c>
      <c r="J18" s="43" t="s">
        <v>6947</v>
      </c>
      <c r="K18" s="43" t="s">
        <v>5529</v>
      </c>
      <c r="L18" s="43" t="s">
        <v>7318</v>
      </c>
      <c r="M18" s="43" t="s">
        <v>7317</v>
      </c>
      <c r="N18" s="43" t="s">
        <v>7316</v>
      </c>
    </row>
    <row r="19" spans="1:14" x14ac:dyDescent="0.45">
      <c r="A19" s="84" t="e">
        <f>VLOOKUP(B19,[1]тикеры!A:B,2,0)</f>
        <v>#N/A</v>
      </c>
      <c r="B19" s="84" t="s">
        <v>5579</v>
      </c>
      <c r="C19" s="41" t="s">
        <v>5627</v>
      </c>
      <c r="D19" s="41" t="s">
        <v>5578</v>
      </c>
      <c r="E19" s="42">
        <v>46728.800000000003</v>
      </c>
      <c r="F19" s="41" t="s">
        <v>7315</v>
      </c>
      <c r="G19" s="41" t="s">
        <v>7314</v>
      </c>
      <c r="H19" s="46">
        <v>117160690</v>
      </c>
      <c r="I19" s="41" t="s">
        <v>7313</v>
      </c>
      <c r="J19" s="41" t="s">
        <v>5934</v>
      </c>
      <c r="K19" s="41" t="s">
        <v>5515</v>
      </c>
      <c r="L19" s="41" t="s">
        <v>7312</v>
      </c>
      <c r="M19" s="41" t="s">
        <v>7311</v>
      </c>
      <c r="N19" s="41" t="s">
        <v>7310</v>
      </c>
    </row>
    <row r="20" spans="1:14" ht="54" x14ac:dyDescent="0.45">
      <c r="A20" s="84" t="e">
        <f>VLOOKUP(B20,[1]тикеры!A:B,2,0)</f>
        <v>#N/A</v>
      </c>
      <c r="B20" s="84" t="s">
        <v>6621</v>
      </c>
      <c r="C20" s="43" t="s">
        <v>5647</v>
      </c>
      <c r="D20" s="43" t="s">
        <v>5548</v>
      </c>
      <c r="E20" s="42">
        <v>41948.5</v>
      </c>
      <c r="F20" s="43" t="s">
        <v>7309</v>
      </c>
      <c r="G20" s="43" t="s">
        <v>7308</v>
      </c>
      <c r="H20" s="44">
        <v>99474705</v>
      </c>
      <c r="I20" s="43" t="s">
        <v>6720</v>
      </c>
      <c r="J20" s="43" t="s">
        <v>6947</v>
      </c>
      <c r="K20" s="43" t="s">
        <v>5529</v>
      </c>
      <c r="L20" s="43" t="s">
        <v>7307</v>
      </c>
      <c r="M20" s="43" t="s">
        <v>1123</v>
      </c>
      <c r="N20" s="43" t="s">
        <v>7306</v>
      </c>
    </row>
    <row r="21" spans="1:14" ht="27" x14ac:dyDescent="0.45">
      <c r="A21" s="84" t="str">
        <f>VLOOKUP(B21,[1]тикеры!A:B,2,0)</f>
        <v>RTKM</v>
      </c>
      <c r="B21" s="84" t="s">
        <v>5747</v>
      </c>
      <c r="C21" s="41" t="s">
        <v>6720</v>
      </c>
      <c r="D21" s="41" t="s">
        <v>6845</v>
      </c>
      <c r="E21" s="42">
        <v>39254.9</v>
      </c>
      <c r="F21" s="41" t="s">
        <v>7305</v>
      </c>
      <c r="G21" s="41" t="s">
        <v>7304</v>
      </c>
      <c r="H21" s="46">
        <v>728696320</v>
      </c>
      <c r="I21" s="41" t="s">
        <v>7303</v>
      </c>
      <c r="J21" s="41" t="s">
        <v>6947</v>
      </c>
      <c r="K21" s="41" t="s">
        <v>5529</v>
      </c>
      <c r="L21" s="41" t="s">
        <v>7302</v>
      </c>
      <c r="M21" s="41" t="s">
        <v>7109</v>
      </c>
      <c r="N21" s="41" t="s">
        <v>7301</v>
      </c>
    </row>
    <row r="22" spans="1:14" x14ac:dyDescent="0.45">
      <c r="A22" s="84" t="e">
        <f>VLOOKUP(B22,[1]тикеры!A:B,2,0)</f>
        <v>#N/A</v>
      </c>
      <c r="B22" s="84" t="s">
        <v>7300</v>
      </c>
      <c r="C22" s="43" t="s">
        <v>5581</v>
      </c>
      <c r="D22" s="43" t="s">
        <v>5536</v>
      </c>
      <c r="E22" s="42">
        <v>36146.800000000003</v>
      </c>
      <c r="F22" s="43" t="s">
        <v>7299</v>
      </c>
      <c r="G22" s="43" t="s">
        <v>7298</v>
      </c>
      <c r="H22" s="44">
        <v>7900000000</v>
      </c>
      <c r="I22" s="43" t="s">
        <v>6720</v>
      </c>
      <c r="J22" s="43" t="s">
        <v>5890</v>
      </c>
      <c r="K22" s="43" t="s">
        <v>5515</v>
      </c>
      <c r="L22" s="43" t="s">
        <v>6722</v>
      </c>
      <c r="M22" s="43" t="s">
        <v>5924</v>
      </c>
      <c r="N22" s="43" t="s">
        <v>5924</v>
      </c>
    </row>
    <row r="23" spans="1:14" ht="27" x14ac:dyDescent="0.45">
      <c r="A23" s="84" t="e">
        <f>VLOOKUP(B23,[1]тикеры!A:B,2,0)</f>
        <v>#N/A</v>
      </c>
      <c r="B23" s="84" t="s">
        <v>6616</v>
      </c>
      <c r="C23" s="41" t="s">
        <v>5945</v>
      </c>
      <c r="D23" s="41" t="s">
        <v>5548</v>
      </c>
      <c r="E23" s="42">
        <v>28738.1</v>
      </c>
      <c r="F23" s="41" t="s">
        <v>7297</v>
      </c>
      <c r="G23" s="41" t="s">
        <v>7296</v>
      </c>
      <c r="H23" s="46">
        <v>66060625</v>
      </c>
      <c r="I23" s="41" t="s">
        <v>6720</v>
      </c>
      <c r="J23" s="41" t="s">
        <v>5934</v>
      </c>
      <c r="K23" s="41" t="s">
        <v>5515</v>
      </c>
      <c r="L23" s="41" t="s">
        <v>7295</v>
      </c>
      <c r="M23" s="41" t="s">
        <v>7294</v>
      </c>
      <c r="N23" s="41" t="s">
        <v>6720</v>
      </c>
    </row>
    <row r="24" spans="1:14" ht="81" x14ac:dyDescent="0.45">
      <c r="A24" s="84" t="e">
        <f>VLOOKUP(B24,[1]тикеры!A:B,2,0)</f>
        <v>#N/A</v>
      </c>
      <c r="B24" s="84" t="s">
        <v>6545</v>
      </c>
      <c r="C24" s="43" t="s">
        <v>6720</v>
      </c>
      <c r="D24" s="43" t="s">
        <v>5578</v>
      </c>
      <c r="E24" s="42">
        <v>28385.7</v>
      </c>
      <c r="F24" s="43" t="s">
        <v>7293</v>
      </c>
      <c r="G24" s="43" t="s">
        <v>7292</v>
      </c>
      <c r="H24" s="44">
        <v>44000000</v>
      </c>
      <c r="I24" s="43" t="s">
        <v>6720</v>
      </c>
      <c r="J24" s="43" t="s">
        <v>6947</v>
      </c>
      <c r="K24" s="43" t="s">
        <v>6649</v>
      </c>
      <c r="L24" s="43" t="s">
        <v>7291</v>
      </c>
      <c r="M24" s="43" t="s">
        <v>6454</v>
      </c>
      <c r="N24" s="43" t="s">
        <v>7290</v>
      </c>
    </row>
    <row r="25" spans="1:14" ht="27" x14ac:dyDescent="0.45">
      <c r="A25" s="84" t="e">
        <f>VLOOKUP(B25,[1]тикеры!A:B,2,0)</f>
        <v>#N/A</v>
      </c>
      <c r="B25" s="84" t="s">
        <v>6584</v>
      </c>
      <c r="C25" s="41" t="s">
        <v>5581</v>
      </c>
      <c r="D25" s="41" t="s">
        <v>6845</v>
      </c>
      <c r="E25" s="42">
        <v>26666.9</v>
      </c>
      <c r="F25" s="41" t="s">
        <v>7289</v>
      </c>
      <c r="G25" s="41" t="s">
        <v>7288</v>
      </c>
      <c r="H25" s="46">
        <v>79829200</v>
      </c>
      <c r="I25" s="41" t="s">
        <v>7287</v>
      </c>
      <c r="J25" s="41" t="s">
        <v>5934</v>
      </c>
      <c r="K25" s="41" t="s">
        <v>5515</v>
      </c>
      <c r="L25" s="41" t="s">
        <v>6837</v>
      </c>
      <c r="M25" s="41" t="s">
        <v>7286</v>
      </c>
      <c r="N25" s="41" t="s">
        <v>7285</v>
      </c>
    </row>
    <row r="26" spans="1:14" ht="40.5" x14ac:dyDescent="0.45">
      <c r="A26" s="84" t="e">
        <f>VLOOKUP(B26,[1]тикеры!A:B,2,0)</f>
        <v>#N/A</v>
      </c>
      <c r="B26" s="84" t="s">
        <v>6603</v>
      </c>
      <c r="C26" s="43" t="s">
        <v>6720</v>
      </c>
      <c r="D26" s="43" t="s">
        <v>6845</v>
      </c>
      <c r="E26" s="42">
        <v>24740.9</v>
      </c>
      <c r="F26" s="43" t="s">
        <v>7284</v>
      </c>
      <c r="G26" s="43" t="s">
        <v>7283</v>
      </c>
      <c r="H26" s="44">
        <v>32298782020</v>
      </c>
      <c r="I26" s="43" t="s">
        <v>7282</v>
      </c>
      <c r="J26" s="43" t="s">
        <v>6947</v>
      </c>
      <c r="K26" s="43" t="s">
        <v>5529</v>
      </c>
      <c r="L26" s="43" t="s">
        <v>7281</v>
      </c>
      <c r="M26" s="43" t="s">
        <v>6334</v>
      </c>
      <c r="N26" s="43" t="s">
        <v>7280</v>
      </c>
    </row>
    <row r="27" spans="1:14" x14ac:dyDescent="0.45">
      <c r="A27" s="84" t="str">
        <f>VLOOKUP(B27,[1]тикеры!A:B,2,0)</f>
        <v>AVAZ</v>
      </c>
      <c r="B27" s="84" t="s">
        <v>6551</v>
      </c>
      <c r="C27" s="41" t="s">
        <v>5570</v>
      </c>
      <c r="D27" s="41" t="s">
        <v>5536</v>
      </c>
      <c r="E27" s="42">
        <v>21137.3</v>
      </c>
      <c r="F27" s="41" t="s">
        <v>7279</v>
      </c>
      <c r="G27" s="41" t="s">
        <v>7278</v>
      </c>
      <c r="H27" s="46">
        <v>27194624</v>
      </c>
      <c r="I27" s="41" t="s">
        <v>7225</v>
      </c>
      <c r="J27" s="41" t="s">
        <v>6947</v>
      </c>
      <c r="K27" s="41" t="s">
        <v>5529</v>
      </c>
      <c r="L27" s="41" t="s">
        <v>7277</v>
      </c>
      <c r="M27" s="41" t="s">
        <v>5898</v>
      </c>
      <c r="N27" s="41" t="s">
        <v>7276</v>
      </c>
    </row>
    <row r="28" spans="1:14" ht="16.899999999999999" x14ac:dyDescent="0.45">
      <c r="A28" s="84" t="s">
        <v>11</v>
      </c>
      <c r="B28" s="84" t="s">
        <v>7275</v>
      </c>
      <c r="C28" s="43" t="s">
        <v>5539</v>
      </c>
      <c r="D28" s="43" t="s">
        <v>5548</v>
      </c>
      <c r="E28" s="42">
        <v>17047.8</v>
      </c>
      <c r="F28" s="43" t="s">
        <v>7274</v>
      </c>
      <c r="G28" s="43" t="s">
        <v>7273</v>
      </c>
      <c r="H28" s="44">
        <v>170169754</v>
      </c>
      <c r="I28" s="43" t="s">
        <v>6864</v>
      </c>
      <c r="J28" s="43" t="s">
        <v>5934</v>
      </c>
      <c r="K28" s="43" t="s">
        <v>5515</v>
      </c>
      <c r="L28" s="43" t="s">
        <v>7272</v>
      </c>
      <c r="M28" s="43" t="s">
        <v>5615</v>
      </c>
      <c r="N28" s="43" t="s">
        <v>2873</v>
      </c>
    </row>
    <row r="29" spans="1:14" ht="108" x14ac:dyDescent="0.45">
      <c r="A29" s="84" t="e">
        <f>VLOOKUP(B29,[1]тикеры!A:B,2,0)</f>
        <v>#N/A</v>
      </c>
      <c r="B29" s="84" t="s">
        <v>7271</v>
      </c>
      <c r="C29" s="41" t="s">
        <v>6720</v>
      </c>
      <c r="D29" s="41" t="s">
        <v>5521</v>
      </c>
      <c r="E29" s="42">
        <v>17039.3</v>
      </c>
      <c r="F29" s="41" t="s">
        <v>7270</v>
      </c>
      <c r="G29" s="41" t="s">
        <v>7269</v>
      </c>
      <c r="H29" s="46">
        <v>2088226636</v>
      </c>
      <c r="I29" s="41" t="s">
        <v>6720</v>
      </c>
      <c r="J29" s="41" t="s">
        <v>5890</v>
      </c>
      <c r="K29" s="41" t="s">
        <v>5515</v>
      </c>
      <c r="L29" s="41" t="s">
        <v>6126</v>
      </c>
      <c r="M29" s="41" t="s">
        <v>6553</v>
      </c>
      <c r="N29" s="41" t="s">
        <v>7268</v>
      </c>
    </row>
    <row r="30" spans="1:14" ht="27" x14ac:dyDescent="0.45">
      <c r="A30" s="84" t="e">
        <f>VLOOKUP(B30,[1]тикеры!A:B,2,0)</f>
        <v>#N/A</v>
      </c>
      <c r="B30" s="84" t="s">
        <v>6476</v>
      </c>
      <c r="C30" s="43" t="s">
        <v>5570</v>
      </c>
      <c r="D30" s="43" t="s">
        <v>5538</v>
      </c>
      <c r="E30" s="42">
        <v>16322.7</v>
      </c>
      <c r="F30" s="43" t="s">
        <v>7267</v>
      </c>
      <c r="G30" s="43" t="s">
        <v>7266</v>
      </c>
      <c r="H30" s="44">
        <v>97115506</v>
      </c>
      <c r="I30" s="43" t="s">
        <v>6720</v>
      </c>
      <c r="J30" s="43" t="s">
        <v>5890</v>
      </c>
      <c r="K30" s="43" t="s">
        <v>5515</v>
      </c>
      <c r="L30" s="43" t="s">
        <v>7265</v>
      </c>
      <c r="M30" s="43" t="s">
        <v>7264</v>
      </c>
      <c r="N30" s="43" t="s">
        <v>6720</v>
      </c>
    </row>
    <row r="31" spans="1:14" ht="27" x14ac:dyDescent="0.45">
      <c r="A31" s="84" t="e">
        <f>VLOOKUP(B31,[1]тикеры!A:B,2,0)</f>
        <v>#N/A</v>
      </c>
      <c r="B31" s="84" t="s">
        <v>6564</v>
      </c>
      <c r="C31" s="41" t="s">
        <v>6720</v>
      </c>
      <c r="D31" s="41" t="s">
        <v>6845</v>
      </c>
      <c r="E31" s="42">
        <v>15449.5</v>
      </c>
      <c r="F31" s="41" t="s">
        <v>7263</v>
      </c>
      <c r="G31" s="41" t="s">
        <v>7262</v>
      </c>
      <c r="H31" s="46">
        <v>245969590</v>
      </c>
      <c r="I31" s="41" t="s">
        <v>7261</v>
      </c>
      <c r="J31" s="41" t="s">
        <v>5934</v>
      </c>
      <c r="K31" s="41" t="s">
        <v>5515</v>
      </c>
      <c r="L31" s="41" t="s">
        <v>7260</v>
      </c>
      <c r="M31" s="41" t="s">
        <v>2546</v>
      </c>
      <c r="N31" s="41" t="s">
        <v>7259</v>
      </c>
    </row>
    <row r="32" spans="1:14" ht="27" x14ac:dyDescent="0.45">
      <c r="A32" s="84" t="e">
        <f>VLOOKUP(B32,[1]тикеры!A:B,2,0)</f>
        <v>#N/A</v>
      </c>
      <c r="B32" s="84" t="s">
        <v>6522</v>
      </c>
      <c r="C32" s="43" t="s">
        <v>6720</v>
      </c>
      <c r="D32" s="43" t="s">
        <v>6845</v>
      </c>
      <c r="E32" s="42">
        <v>15379.1</v>
      </c>
      <c r="F32" s="43" t="s">
        <v>7258</v>
      </c>
      <c r="G32" s="43" t="s">
        <v>7257</v>
      </c>
      <c r="H32" s="44">
        <v>1578006833</v>
      </c>
      <c r="I32" s="43" t="s">
        <v>7256</v>
      </c>
      <c r="J32" s="43" t="s">
        <v>6947</v>
      </c>
      <c r="K32" s="43" t="s">
        <v>5515</v>
      </c>
      <c r="L32" s="43" t="s">
        <v>7255</v>
      </c>
      <c r="M32" s="43" t="s">
        <v>6171</v>
      </c>
      <c r="N32" s="43" t="s">
        <v>7254</v>
      </c>
    </row>
    <row r="33" spans="1:14" ht="27" x14ac:dyDescent="0.45">
      <c r="A33" s="84" t="str">
        <f>VLOOKUP(B33,[1]тикеры!A:B,2,0)</f>
        <v>AFLT</v>
      </c>
      <c r="B33" s="84" t="s">
        <v>5850</v>
      </c>
      <c r="C33" s="41" t="s">
        <v>6720</v>
      </c>
      <c r="D33" s="41" t="s">
        <v>5544</v>
      </c>
      <c r="E33" s="42">
        <v>15015.5</v>
      </c>
      <c r="F33" s="41" t="s">
        <v>7253</v>
      </c>
      <c r="G33" s="41" t="s">
        <v>7252</v>
      </c>
      <c r="H33" s="46">
        <v>1110616299</v>
      </c>
      <c r="I33" s="41" t="s">
        <v>7251</v>
      </c>
      <c r="J33" s="41" t="s">
        <v>6947</v>
      </c>
      <c r="K33" s="41" t="s">
        <v>5529</v>
      </c>
      <c r="L33" s="41" t="s">
        <v>7250</v>
      </c>
      <c r="M33" s="41" t="s">
        <v>2586</v>
      </c>
      <c r="N33" s="41" t="s">
        <v>7249</v>
      </c>
    </row>
    <row r="34" spans="1:14" ht="27" x14ac:dyDescent="0.45">
      <c r="A34" s="84" t="str">
        <f>VLOOKUP(B34,[1]тикеры!A:B,2,0)</f>
        <v>IRGZ</v>
      </c>
      <c r="B34" s="84" t="s">
        <v>5822</v>
      </c>
      <c r="C34" s="43" t="s">
        <v>5808</v>
      </c>
      <c r="D34" s="43" t="s">
        <v>5518</v>
      </c>
      <c r="E34" s="42">
        <v>14314.7</v>
      </c>
      <c r="F34" s="43" t="s">
        <v>7248</v>
      </c>
      <c r="G34" s="43" t="s">
        <v>7247</v>
      </c>
      <c r="H34" s="44">
        <v>4766807700</v>
      </c>
      <c r="I34" s="43" t="s">
        <v>7246</v>
      </c>
      <c r="J34" s="43" t="s">
        <v>6947</v>
      </c>
      <c r="K34" s="43" t="s">
        <v>5529</v>
      </c>
      <c r="L34" s="43" t="s">
        <v>7245</v>
      </c>
      <c r="M34" s="43" t="s">
        <v>7244</v>
      </c>
      <c r="N34" s="43" t="s">
        <v>7243</v>
      </c>
    </row>
    <row r="35" spans="1:14" ht="27" x14ac:dyDescent="0.45">
      <c r="A35" s="84" t="e">
        <f>VLOOKUP(B35,[1]тикеры!A:B,2,0)</f>
        <v>#N/A</v>
      </c>
      <c r="B35" s="84" t="s">
        <v>6516</v>
      </c>
      <c r="C35" s="41" t="s">
        <v>6044</v>
      </c>
      <c r="D35" s="41" t="s">
        <v>5548</v>
      </c>
      <c r="E35" s="42">
        <v>12968</v>
      </c>
      <c r="F35" s="41" t="s">
        <v>7242</v>
      </c>
      <c r="G35" s="41" t="s">
        <v>7241</v>
      </c>
      <c r="H35" s="46">
        <v>2671549</v>
      </c>
      <c r="I35" s="41" t="s">
        <v>6720</v>
      </c>
      <c r="J35" s="41" t="s">
        <v>5934</v>
      </c>
      <c r="K35" s="41" t="s">
        <v>5515</v>
      </c>
      <c r="L35" s="41" t="s">
        <v>5659</v>
      </c>
      <c r="M35" s="41" t="s">
        <v>5948</v>
      </c>
      <c r="N35" s="41" t="s">
        <v>7240</v>
      </c>
    </row>
    <row r="36" spans="1:14" ht="67.5" x14ac:dyDescent="0.45">
      <c r="A36" s="84" t="e">
        <f>VLOOKUP(B36,[1]тикеры!A:B,2,0)</f>
        <v>#N/A</v>
      </c>
      <c r="B36" s="84" t="s">
        <v>7239</v>
      </c>
      <c r="C36" s="43" t="s">
        <v>5647</v>
      </c>
      <c r="D36" s="43" t="s">
        <v>5548</v>
      </c>
      <c r="E36" s="42">
        <v>12233</v>
      </c>
      <c r="F36" s="43" t="s">
        <v>7238</v>
      </c>
      <c r="G36" s="43" t="s">
        <v>7237</v>
      </c>
      <c r="H36" s="44">
        <v>83524525</v>
      </c>
      <c r="I36" s="43" t="s">
        <v>7236</v>
      </c>
      <c r="J36" s="43" t="s">
        <v>6947</v>
      </c>
      <c r="K36" s="43" t="s">
        <v>5529</v>
      </c>
      <c r="L36" s="43" t="s">
        <v>7235</v>
      </c>
      <c r="M36" s="43" t="s">
        <v>6268</v>
      </c>
      <c r="N36" s="43" t="s">
        <v>7234</v>
      </c>
    </row>
    <row r="37" spans="1:14" ht="27" x14ac:dyDescent="0.45">
      <c r="A37" s="84" t="str">
        <f>VLOOKUP(B37,[1]тикеры!A:B,2,0)</f>
        <v>LSNG</v>
      </c>
      <c r="B37" s="84" t="s">
        <v>5797</v>
      </c>
      <c r="C37" s="41" t="s">
        <v>5627</v>
      </c>
      <c r="D37" s="41" t="s">
        <v>5518</v>
      </c>
      <c r="E37" s="42">
        <v>11489</v>
      </c>
      <c r="F37" s="41" t="s">
        <v>7233</v>
      </c>
      <c r="G37" s="41" t="s">
        <v>7232</v>
      </c>
      <c r="H37" s="46">
        <v>766035008</v>
      </c>
      <c r="I37" s="41" t="s">
        <v>7231</v>
      </c>
      <c r="J37" s="41" t="s">
        <v>5934</v>
      </c>
      <c r="K37" s="41" t="s">
        <v>5515</v>
      </c>
      <c r="L37" s="41" t="s">
        <v>7230</v>
      </c>
      <c r="M37" s="41" t="s">
        <v>5737</v>
      </c>
      <c r="N37" s="41" t="s">
        <v>7229</v>
      </c>
    </row>
    <row r="38" spans="1:14" ht="94.5" x14ac:dyDescent="0.45">
      <c r="A38" s="84" t="e">
        <f>VLOOKUP(B38,[1]тикеры!A:B,2,0)</f>
        <v>#N/A</v>
      </c>
      <c r="B38" s="84" t="s">
        <v>6577</v>
      </c>
      <c r="C38" s="43" t="s">
        <v>5618</v>
      </c>
      <c r="D38" s="43" t="s">
        <v>5525</v>
      </c>
      <c r="E38" s="42">
        <v>11048.9</v>
      </c>
      <c r="F38" s="43" t="s">
        <v>7228</v>
      </c>
      <c r="G38" s="43" t="s">
        <v>7227</v>
      </c>
      <c r="H38" s="44">
        <v>1310002966</v>
      </c>
      <c r="I38" s="43" t="s">
        <v>6720</v>
      </c>
      <c r="J38" s="43" t="s">
        <v>6947</v>
      </c>
      <c r="K38" s="43" t="s">
        <v>5515</v>
      </c>
      <c r="L38" s="43" t="s">
        <v>6491</v>
      </c>
      <c r="M38" s="43" t="s">
        <v>6079</v>
      </c>
      <c r="N38" s="43" t="s">
        <v>419</v>
      </c>
    </row>
    <row r="39" spans="1:14" ht="40.5" x14ac:dyDescent="0.45">
      <c r="A39" s="84" t="e">
        <f>VLOOKUP(B39,[1]тикеры!A:B,2,0)</f>
        <v>#N/A</v>
      </c>
      <c r="B39" s="84" t="s">
        <v>6400</v>
      </c>
      <c r="C39" s="41" t="s">
        <v>5808</v>
      </c>
      <c r="D39" s="41" t="s">
        <v>5548</v>
      </c>
      <c r="E39" s="42">
        <v>10630.3</v>
      </c>
      <c r="F39" s="41" t="s">
        <v>7226</v>
      </c>
      <c r="G39" s="41" t="s">
        <v>7225</v>
      </c>
      <c r="H39" s="46">
        <v>69698885</v>
      </c>
      <c r="I39" s="41" t="s">
        <v>5924</v>
      </c>
      <c r="J39" s="41" t="s">
        <v>5869</v>
      </c>
      <c r="K39" s="41" t="s">
        <v>5515</v>
      </c>
      <c r="L39" s="41" t="s">
        <v>6722</v>
      </c>
      <c r="M39" s="41" t="s">
        <v>5924</v>
      </c>
      <c r="N39" s="41" t="s">
        <v>5924</v>
      </c>
    </row>
    <row r="40" spans="1:14" ht="27" x14ac:dyDescent="0.45">
      <c r="A40" s="84" t="e">
        <f>VLOOKUP(B40,[1]тикеры!A:B,2,0)</f>
        <v>#N/A</v>
      </c>
      <c r="B40" s="84" t="s">
        <v>6532</v>
      </c>
      <c r="C40" s="43" t="s">
        <v>6720</v>
      </c>
      <c r="D40" s="43" t="s">
        <v>6845</v>
      </c>
      <c r="E40" s="42">
        <v>10486.8</v>
      </c>
      <c r="F40" s="43" t="s">
        <v>7224</v>
      </c>
      <c r="G40" s="43" t="s">
        <v>7223</v>
      </c>
      <c r="H40" s="44">
        <v>12011401829</v>
      </c>
      <c r="I40" s="43" t="s">
        <v>7222</v>
      </c>
      <c r="J40" s="43" t="s">
        <v>5934</v>
      </c>
      <c r="K40" s="43" t="s">
        <v>5515</v>
      </c>
      <c r="L40" s="43" t="s">
        <v>7221</v>
      </c>
      <c r="M40" s="43" t="s">
        <v>6199</v>
      </c>
      <c r="N40" s="43" t="s">
        <v>7220</v>
      </c>
    </row>
    <row r="41" spans="1:14" ht="40.5" x14ac:dyDescent="0.45">
      <c r="A41" s="84" t="str">
        <f>VLOOKUP(B41,[1]тикеры!A:B,2,0)</f>
        <v>NKNC</v>
      </c>
      <c r="B41" s="84" t="s">
        <v>5766</v>
      </c>
      <c r="C41" s="41" t="s">
        <v>5597</v>
      </c>
      <c r="D41" s="41" t="s">
        <v>5538</v>
      </c>
      <c r="E41" s="42">
        <v>9451.4</v>
      </c>
      <c r="F41" s="41" t="s">
        <v>7219</v>
      </c>
      <c r="G41" s="41" t="s">
        <v>7218</v>
      </c>
      <c r="H41" s="46">
        <v>1611256000</v>
      </c>
      <c r="I41" s="41" t="s">
        <v>7217</v>
      </c>
      <c r="J41" s="41" t="s">
        <v>6947</v>
      </c>
      <c r="K41" s="41" t="s">
        <v>5968</v>
      </c>
      <c r="L41" s="41" t="s">
        <v>5580</v>
      </c>
      <c r="M41" s="41" t="s">
        <v>5912</v>
      </c>
      <c r="N41" s="41" t="s">
        <v>7216</v>
      </c>
    </row>
    <row r="42" spans="1:14" ht="40.5" x14ac:dyDescent="0.45">
      <c r="A42" s="84" t="str">
        <f>VLOOKUP(B42,[1]тикеры!A:B,2,0)</f>
        <v>IRKT</v>
      </c>
      <c r="B42" s="84" t="s">
        <v>5616</v>
      </c>
      <c r="C42" s="43" t="s">
        <v>5808</v>
      </c>
      <c r="D42" s="43" t="s">
        <v>5536</v>
      </c>
      <c r="E42" s="42">
        <v>8928.1</v>
      </c>
      <c r="F42" s="43" t="s">
        <v>1609</v>
      </c>
      <c r="G42" s="43" t="s">
        <v>7215</v>
      </c>
      <c r="H42" s="44">
        <v>791051875</v>
      </c>
      <c r="I42" s="43" t="s">
        <v>7214</v>
      </c>
      <c r="J42" s="43" t="s">
        <v>5890</v>
      </c>
      <c r="K42" s="43" t="s">
        <v>5515</v>
      </c>
      <c r="L42" s="43" t="s">
        <v>2604</v>
      </c>
      <c r="M42" s="43" t="s">
        <v>5737</v>
      </c>
      <c r="N42" s="43" t="s">
        <v>4401</v>
      </c>
    </row>
    <row r="43" spans="1:14" ht="40.5" x14ac:dyDescent="0.45">
      <c r="A43" s="84" t="e">
        <f>VLOOKUP(B43,[1]тикеры!A:B,2,0)</f>
        <v>#N/A</v>
      </c>
      <c r="B43" s="84" t="s">
        <v>6467</v>
      </c>
      <c r="C43" s="41" t="s">
        <v>6466</v>
      </c>
      <c r="D43" s="41" t="s">
        <v>5518</v>
      </c>
      <c r="E43" s="42">
        <v>8924.1</v>
      </c>
      <c r="F43" s="41" t="s">
        <v>7213</v>
      </c>
      <c r="G43" s="41" t="s">
        <v>7212</v>
      </c>
      <c r="H43" s="46">
        <v>2771095090</v>
      </c>
      <c r="I43" s="41" t="s">
        <v>6720</v>
      </c>
      <c r="J43" s="41" t="s">
        <v>5934</v>
      </c>
      <c r="K43" s="41" t="s">
        <v>5515</v>
      </c>
      <c r="L43" s="41" t="s">
        <v>7211</v>
      </c>
      <c r="M43" s="41" t="s">
        <v>6681</v>
      </c>
      <c r="N43" s="41" t="s">
        <v>6720</v>
      </c>
    </row>
    <row r="44" spans="1:14" ht="81" x14ac:dyDescent="0.45">
      <c r="A44" s="84" t="e">
        <f>VLOOKUP(B44,[1]тикеры!A:B,2,0)</f>
        <v>#N/A</v>
      </c>
      <c r="B44" s="84" t="s">
        <v>6404</v>
      </c>
      <c r="C44" s="43" t="s">
        <v>6720</v>
      </c>
      <c r="D44" s="43" t="s">
        <v>6845</v>
      </c>
      <c r="E44" s="42">
        <v>8430.1</v>
      </c>
      <c r="F44" s="43" t="s">
        <v>7210</v>
      </c>
      <c r="G44" s="43" t="s">
        <v>7209</v>
      </c>
      <c r="H44" s="44">
        <v>2960512964</v>
      </c>
      <c r="I44" s="43" t="s">
        <v>7208</v>
      </c>
      <c r="J44" s="43" t="s">
        <v>6947</v>
      </c>
      <c r="K44" s="43" t="s">
        <v>5515</v>
      </c>
      <c r="L44" s="43" t="s">
        <v>6626</v>
      </c>
      <c r="M44" s="43" t="s">
        <v>6062</v>
      </c>
      <c r="N44" s="43" t="s">
        <v>419</v>
      </c>
    </row>
    <row r="45" spans="1:14" ht="108" x14ac:dyDescent="0.45">
      <c r="A45" s="84" t="e">
        <f>VLOOKUP(B45,[1]тикеры!A:B,2,0)</f>
        <v>#N/A</v>
      </c>
      <c r="B45" s="84" t="s">
        <v>6568</v>
      </c>
      <c r="C45" s="41" t="s">
        <v>5611</v>
      </c>
      <c r="D45" s="41" t="s">
        <v>5525</v>
      </c>
      <c r="E45" s="42">
        <v>8188.3</v>
      </c>
      <c r="F45" s="41" t="s">
        <v>7207</v>
      </c>
      <c r="G45" s="41" t="s">
        <v>7206</v>
      </c>
      <c r="H45" s="46">
        <v>12782723</v>
      </c>
      <c r="I45" s="41" t="s">
        <v>6720</v>
      </c>
      <c r="J45" s="41" t="s">
        <v>5890</v>
      </c>
      <c r="K45" s="41" t="s">
        <v>5515</v>
      </c>
      <c r="L45" s="41" t="s">
        <v>6058</v>
      </c>
      <c r="M45" s="41" t="s">
        <v>5959</v>
      </c>
      <c r="N45" s="41" t="s">
        <v>7205</v>
      </c>
    </row>
    <row r="46" spans="1:14" ht="40.5" x14ac:dyDescent="0.45">
      <c r="A46" s="84" t="e">
        <f>VLOOKUP(B46,[1]тикеры!A:B,2,0)</f>
        <v>#N/A</v>
      </c>
      <c r="B46" s="84" t="s">
        <v>7204</v>
      </c>
      <c r="C46" s="43" t="s">
        <v>6720</v>
      </c>
      <c r="D46" s="43" t="s">
        <v>7203</v>
      </c>
      <c r="E46" s="42">
        <v>7980</v>
      </c>
      <c r="F46" s="43" t="s">
        <v>7202</v>
      </c>
      <c r="G46" s="43" t="s">
        <v>7201</v>
      </c>
      <c r="H46" s="44">
        <v>76000000000</v>
      </c>
      <c r="I46" s="43" t="s">
        <v>7200</v>
      </c>
      <c r="J46" s="43" t="s">
        <v>6947</v>
      </c>
      <c r="K46" s="43" t="s">
        <v>5529</v>
      </c>
      <c r="L46" s="43" t="s">
        <v>7199</v>
      </c>
      <c r="M46" s="43" t="s">
        <v>6784</v>
      </c>
      <c r="N46" s="43" t="s">
        <v>7198</v>
      </c>
    </row>
    <row r="47" spans="1:14" ht="54" x14ac:dyDescent="0.45">
      <c r="A47" s="84" t="e">
        <f>VLOOKUP(B47,[1]тикеры!A:B,2,0)</f>
        <v>#N/A</v>
      </c>
      <c r="B47" s="84" t="s">
        <v>6462</v>
      </c>
      <c r="C47" s="41" t="s">
        <v>6720</v>
      </c>
      <c r="D47" s="41" t="s">
        <v>6845</v>
      </c>
      <c r="E47" s="42">
        <v>7852.9</v>
      </c>
      <c r="F47" s="41" t="s">
        <v>7197</v>
      </c>
      <c r="G47" s="41" t="s">
        <v>7196</v>
      </c>
      <c r="H47" s="46">
        <v>735917222</v>
      </c>
      <c r="I47" s="41" t="s">
        <v>7195</v>
      </c>
      <c r="J47" s="41" t="s">
        <v>5934</v>
      </c>
      <c r="K47" s="41" t="s">
        <v>5515</v>
      </c>
      <c r="L47" s="41" t="s">
        <v>7194</v>
      </c>
      <c r="M47" s="41" t="s">
        <v>7123</v>
      </c>
      <c r="N47" s="41" t="s">
        <v>3246</v>
      </c>
    </row>
    <row r="48" spans="1:14" ht="81" x14ac:dyDescent="0.45">
      <c r="A48" s="84" t="e">
        <f>VLOOKUP(B48,[1]тикеры!A:B,2,0)</f>
        <v>#N/A</v>
      </c>
      <c r="B48" s="84" t="s">
        <v>6314</v>
      </c>
      <c r="C48" s="43" t="s">
        <v>6720</v>
      </c>
      <c r="D48" s="43" t="s">
        <v>5536</v>
      </c>
      <c r="E48" s="42">
        <v>7709.9</v>
      </c>
      <c r="F48" s="43" t="s">
        <v>7193</v>
      </c>
      <c r="G48" s="43" t="s">
        <v>7192</v>
      </c>
      <c r="H48" s="44">
        <v>35350000</v>
      </c>
      <c r="I48" s="43" t="s">
        <v>6720</v>
      </c>
      <c r="J48" s="43" t="s">
        <v>5934</v>
      </c>
      <c r="K48" s="43" t="s">
        <v>5515</v>
      </c>
      <c r="L48" s="43" t="s">
        <v>7191</v>
      </c>
      <c r="M48" s="43" t="s">
        <v>5868</v>
      </c>
      <c r="N48" s="43" t="s">
        <v>6331</v>
      </c>
    </row>
    <row r="49" spans="1:14" x14ac:dyDescent="0.45">
      <c r="A49" s="84" t="str">
        <f>VLOOKUP(B49,[1]тикеры!A:B,2,0)</f>
        <v>KMAZ</v>
      </c>
      <c r="B49" s="84" t="s">
        <v>5642</v>
      </c>
      <c r="C49" s="41" t="s">
        <v>5597</v>
      </c>
      <c r="D49" s="41" t="s">
        <v>5536</v>
      </c>
      <c r="E49" s="42">
        <v>7635.2</v>
      </c>
      <c r="F49" s="41" t="s">
        <v>7190</v>
      </c>
      <c r="G49" s="41" t="s">
        <v>7189</v>
      </c>
      <c r="H49" s="46">
        <v>785747574</v>
      </c>
      <c r="I49" s="41" t="s">
        <v>6720</v>
      </c>
      <c r="J49" s="41" t="s">
        <v>5934</v>
      </c>
      <c r="K49" s="41" t="s">
        <v>5515</v>
      </c>
      <c r="L49" s="41" t="s">
        <v>7188</v>
      </c>
      <c r="M49" s="41" t="s">
        <v>2586</v>
      </c>
      <c r="N49" s="41" t="s">
        <v>7187</v>
      </c>
    </row>
    <row r="50" spans="1:14" ht="40.5" x14ac:dyDescent="0.45">
      <c r="A50" s="84" t="e">
        <f>VLOOKUP(B50,[1]тикеры!A:B,2,0)</f>
        <v>#N/A</v>
      </c>
      <c r="B50" s="84" t="s">
        <v>6512</v>
      </c>
      <c r="C50" s="43" t="s">
        <v>6488</v>
      </c>
      <c r="D50" s="43" t="s">
        <v>5518</v>
      </c>
      <c r="E50" s="42">
        <v>7372.5</v>
      </c>
      <c r="F50" s="43" t="s">
        <v>7186</v>
      </c>
      <c r="G50" s="43" t="s">
        <v>7185</v>
      </c>
      <c r="H50" s="44">
        <v>1933536036</v>
      </c>
      <c r="I50" s="43" t="s">
        <v>6720</v>
      </c>
      <c r="J50" s="43" t="s">
        <v>5890</v>
      </c>
      <c r="K50" s="43" t="s">
        <v>5515</v>
      </c>
      <c r="L50" s="43" t="s">
        <v>370</v>
      </c>
      <c r="M50" s="43" t="s">
        <v>6416</v>
      </c>
      <c r="N50" s="43" t="s">
        <v>6720</v>
      </c>
    </row>
    <row r="51" spans="1:14" ht="81" x14ac:dyDescent="0.45">
      <c r="A51" s="84" t="e">
        <f>VLOOKUP(B51,[1]тикеры!A:B,2,0)</f>
        <v>#N/A</v>
      </c>
      <c r="B51" s="84" t="s">
        <v>7184</v>
      </c>
      <c r="C51" s="41" t="s">
        <v>6054</v>
      </c>
      <c r="D51" s="41" t="s">
        <v>5548</v>
      </c>
      <c r="E51" s="42">
        <v>7296.6</v>
      </c>
      <c r="F51" s="41" t="s">
        <v>7183</v>
      </c>
      <c r="G51" s="41" t="s">
        <v>7182</v>
      </c>
      <c r="H51" s="46">
        <v>60987925</v>
      </c>
      <c r="I51" s="41" t="s">
        <v>7181</v>
      </c>
      <c r="J51" s="41" t="s">
        <v>6947</v>
      </c>
      <c r="K51" s="41" t="s">
        <v>5529</v>
      </c>
      <c r="L51" s="41" t="s">
        <v>7180</v>
      </c>
      <c r="M51" s="41" t="s">
        <v>6454</v>
      </c>
      <c r="N51" s="41" t="s">
        <v>7179</v>
      </c>
    </row>
    <row r="52" spans="1:14" ht="94.5" x14ac:dyDescent="0.45">
      <c r="A52" s="84" t="e">
        <f>VLOOKUP(B52,[1]тикеры!A:B,2,0)</f>
        <v>#N/A</v>
      </c>
      <c r="B52" s="84" t="s">
        <v>7178</v>
      </c>
      <c r="C52" s="43" t="s">
        <v>5618</v>
      </c>
      <c r="D52" s="43" t="s">
        <v>5521</v>
      </c>
      <c r="E52" s="42">
        <v>7166.3</v>
      </c>
      <c r="F52" s="43" t="s">
        <v>7177</v>
      </c>
      <c r="G52" s="43" t="s">
        <v>7176</v>
      </c>
      <c r="H52" s="44">
        <v>11806008</v>
      </c>
      <c r="I52" s="43" t="s">
        <v>6720</v>
      </c>
      <c r="J52" s="43" t="s">
        <v>5934</v>
      </c>
      <c r="K52" s="43" t="s">
        <v>5515</v>
      </c>
      <c r="L52" s="43" t="s">
        <v>6557</v>
      </c>
      <c r="M52" s="43" t="s">
        <v>6737</v>
      </c>
      <c r="N52" s="43" t="s">
        <v>1049</v>
      </c>
    </row>
    <row r="53" spans="1:14" ht="27" x14ac:dyDescent="0.45">
      <c r="A53" s="84" t="str">
        <f>VLOOKUP(B53,[1]тикеры!A:B,2,0)</f>
        <v>BEGY</v>
      </c>
      <c r="B53" s="84" t="s">
        <v>5846</v>
      </c>
      <c r="C53" s="41" t="s">
        <v>5539</v>
      </c>
      <c r="D53" s="41" t="s">
        <v>5518</v>
      </c>
      <c r="E53" s="42">
        <v>7123.3</v>
      </c>
      <c r="F53" s="41" t="s">
        <v>7175</v>
      </c>
      <c r="G53" s="41" t="s">
        <v>7174</v>
      </c>
      <c r="H53" s="46">
        <v>1042667488</v>
      </c>
      <c r="I53" s="41" t="s">
        <v>6774</v>
      </c>
      <c r="J53" s="41" t="s">
        <v>5934</v>
      </c>
      <c r="K53" s="41" t="s">
        <v>5515</v>
      </c>
      <c r="L53" s="41" t="s">
        <v>7173</v>
      </c>
      <c r="M53" s="41" t="s">
        <v>6079</v>
      </c>
      <c r="N53" s="41" t="s">
        <v>7172</v>
      </c>
    </row>
    <row r="54" spans="1:14" x14ac:dyDescent="0.45">
      <c r="A54" s="84" t="e">
        <f>VLOOKUP(B54,[1]тикеры!A:B,2,0)</f>
        <v>#N/A</v>
      </c>
      <c r="B54" s="84" t="s">
        <v>7171</v>
      </c>
      <c r="C54" s="43" t="s">
        <v>5519</v>
      </c>
      <c r="D54" s="43" t="s">
        <v>5578</v>
      </c>
      <c r="E54" s="42">
        <v>7027.8</v>
      </c>
      <c r="F54" s="43" t="s">
        <v>7170</v>
      </c>
      <c r="G54" s="43" t="s">
        <v>7169</v>
      </c>
      <c r="H54" s="44">
        <v>743200</v>
      </c>
      <c r="I54" s="43" t="s">
        <v>7168</v>
      </c>
      <c r="J54" s="43" t="s">
        <v>5890</v>
      </c>
      <c r="K54" s="43" t="s">
        <v>5515</v>
      </c>
      <c r="L54" s="43" t="s">
        <v>144</v>
      </c>
      <c r="M54" s="43" t="s">
        <v>6025</v>
      </c>
      <c r="N54" s="43" t="s">
        <v>7167</v>
      </c>
    </row>
    <row r="55" spans="1:14" ht="40.5" x14ac:dyDescent="0.45">
      <c r="A55" s="84" t="e">
        <f>VLOOKUP(B55,[1]тикеры!A:B,2,0)</f>
        <v>#N/A</v>
      </c>
      <c r="B55" s="84" t="s">
        <v>6444</v>
      </c>
      <c r="C55" s="41" t="s">
        <v>5720</v>
      </c>
      <c r="D55" s="41" t="s">
        <v>5518</v>
      </c>
      <c r="E55" s="42">
        <v>6819.9</v>
      </c>
      <c r="F55" s="41" t="s">
        <v>7166</v>
      </c>
      <c r="G55" s="41" t="s">
        <v>7165</v>
      </c>
      <c r="H55" s="46">
        <v>596039612</v>
      </c>
      <c r="I55" s="41" t="s">
        <v>6720</v>
      </c>
      <c r="J55" s="41" t="s">
        <v>5934</v>
      </c>
      <c r="K55" s="41" t="s">
        <v>5515</v>
      </c>
      <c r="L55" s="41" t="s">
        <v>6557</v>
      </c>
      <c r="M55" s="41" t="s">
        <v>5580</v>
      </c>
      <c r="N55" s="41" t="s">
        <v>6720</v>
      </c>
    </row>
    <row r="56" spans="1:14" ht="27" x14ac:dyDescent="0.45">
      <c r="A56" s="84" t="str">
        <f>VLOOKUP(B56,[1]тикеры!A:B,2,0)</f>
        <v>KZBE</v>
      </c>
      <c r="B56" s="84" t="s">
        <v>5802</v>
      </c>
      <c r="C56" s="43" t="s">
        <v>5611</v>
      </c>
      <c r="D56" s="43" t="s">
        <v>5518</v>
      </c>
      <c r="E56" s="42">
        <v>6483.2</v>
      </c>
      <c r="F56" s="43" t="s">
        <v>7164</v>
      </c>
      <c r="G56" s="43" t="s">
        <v>7163</v>
      </c>
      <c r="H56" s="44">
        <v>606163800</v>
      </c>
      <c r="I56" s="43" t="s">
        <v>6720</v>
      </c>
      <c r="J56" s="43" t="s">
        <v>6947</v>
      </c>
      <c r="K56" s="43" t="s">
        <v>5968</v>
      </c>
      <c r="L56" s="43" t="s">
        <v>5706</v>
      </c>
      <c r="M56" s="43" t="s">
        <v>6079</v>
      </c>
      <c r="N56" s="43" t="s">
        <v>6720</v>
      </c>
    </row>
    <row r="57" spans="1:14" ht="27" x14ac:dyDescent="0.45">
      <c r="A57" s="84" t="str">
        <f>VLOOKUP(B57,[1]тикеры!A:B,2,0)</f>
        <v>VJGZ</v>
      </c>
      <c r="B57" s="84" t="s">
        <v>5648</v>
      </c>
      <c r="C57" s="41" t="s">
        <v>5647</v>
      </c>
      <c r="D57" s="41" t="s">
        <v>5548</v>
      </c>
      <c r="E57" s="42">
        <v>5656.4</v>
      </c>
      <c r="F57" s="41" t="s">
        <v>7162</v>
      </c>
      <c r="G57" s="41" t="s">
        <v>7161</v>
      </c>
      <c r="H57" s="46">
        <v>18091110</v>
      </c>
      <c r="I57" s="41" t="s">
        <v>6720</v>
      </c>
      <c r="J57" s="41" t="s">
        <v>5869</v>
      </c>
      <c r="K57" s="41" t="s">
        <v>5515</v>
      </c>
      <c r="L57" s="41" t="s">
        <v>5784</v>
      </c>
      <c r="M57" s="41" t="s">
        <v>6016</v>
      </c>
      <c r="N57" s="41" t="s">
        <v>7160</v>
      </c>
    </row>
    <row r="58" spans="1:14" ht="27" x14ac:dyDescent="0.45">
      <c r="A58" s="84" t="str">
        <f>VLOOKUP(B58,[1]тикеры!A:B,2,0)</f>
        <v>SAGO</v>
      </c>
      <c r="B58" s="84" t="s">
        <v>5571</v>
      </c>
      <c r="C58" s="43" t="s">
        <v>5570</v>
      </c>
      <c r="D58" s="43" t="s">
        <v>5518</v>
      </c>
      <c r="E58" s="42">
        <v>5611</v>
      </c>
      <c r="F58" s="43" t="s">
        <v>7159</v>
      </c>
      <c r="G58" s="43" t="s">
        <v>1258</v>
      </c>
      <c r="H58" s="44">
        <v>3506860287</v>
      </c>
      <c r="I58" s="43" t="s">
        <v>7158</v>
      </c>
      <c r="J58" s="43" t="s">
        <v>6947</v>
      </c>
      <c r="K58" s="43" t="s">
        <v>5529</v>
      </c>
      <c r="L58" s="43" t="s">
        <v>7157</v>
      </c>
      <c r="M58" s="43" t="s">
        <v>5615</v>
      </c>
      <c r="N58" s="43" t="s">
        <v>7156</v>
      </c>
    </row>
    <row r="59" spans="1:14" ht="40.5" x14ac:dyDescent="0.45">
      <c r="A59" s="84" t="str">
        <f>VLOOKUP(B59,[1]тикеры!A:B,2,0)</f>
        <v>SNOS</v>
      </c>
      <c r="B59" s="84" t="s">
        <v>6397</v>
      </c>
      <c r="C59" s="41" t="s">
        <v>5539</v>
      </c>
      <c r="D59" s="41" t="s">
        <v>5538</v>
      </c>
      <c r="E59" s="42">
        <v>5177.7</v>
      </c>
      <c r="F59" s="41" t="s">
        <v>7155</v>
      </c>
      <c r="G59" s="41" t="s">
        <v>7154</v>
      </c>
      <c r="H59" s="46">
        <v>18550851</v>
      </c>
      <c r="I59" s="41" t="s">
        <v>7153</v>
      </c>
      <c r="J59" s="41" t="s">
        <v>5890</v>
      </c>
      <c r="K59" s="41" t="s">
        <v>5515</v>
      </c>
      <c r="L59" s="41" t="s">
        <v>370</v>
      </c>
      <c r="M59" s="41" t="s">
        <v>6041</v>
      </c>
      <c r="N59" s="41" t="s">
        <v>7152</v>
      </c>
    </row>
    <row r="60" spans="1:14" ht="67.5" x14ac:dyDescent="0.45">
      <c r="A60" s="84" t="e">
        <f>VLOOKUP(B60,[1]тикеры!A:B,2,0)</f>
        <v>#N/A</v>
      </c>
      <c r="B60" s="84" t="s">
        <v>6449</v>
      </c>
      <c r="C60" s="43" t="s">
        <v>5768</v>
      </c>
      <c r="D60" s="43" t="s">
        <v>5525</v>
      </c>
      <c r="E60" s="42">
        <v>4995</v>
      </c>
      <c r="F60" s="43" t="s">
        <v>2369</v>
      </c>
      <c r="G60" s="43" t="s">
        <v>7151</v>
      </c>
      <c r="H60" s="44">
        <v>1882199</v>
      </c>
      <c r="I60" s="43" t="s">
        <v>6720</v>
      </c>
      <c r="J60" s="43" t="s">
        <v>5890</v>
      </c>
      <c r="K60" s="43" t="s">
        <v>5515</v>
      </c>
      <c r="L60" s="43" t="s">
        <v>6405</v>
      </c>
      <c r="M60" s="43" t="s">
        <v>6078</v>
      </c>
      <c r="N60" s="43" t="s">
        <v>6554</v>
      </c>
    </row>
    <row r="61" spans="1:14" ht="135" x14ac:dyDescent="0.45">
      <c r="A61" s="84" t="e">
        <f>VLOOKUP(B61,[1]тикеры!A:B,2,0)</f>
        <v>#N/A</v>
      </c>
      <c r="B61" s="84" t="s">
        <v>7150</v>
      </c>
      <c r="C61" s="41" t="s">
        <v>5647</v>
      </c>
      <c r="D61" s="41" t="s">
        <v>5548</v>
      </c>
      <c r="E61" s="42">
        <v>4949.5</v>
      </c>
      <c r="F61" s="41" t="s">
        <v>7149</v>
      </c>
      <c r="G61" s="41" t="s">
        <v>7148</v>
      </c>
      <c r="H61" s="46">
        <v>99750000</v>
      </c>
      <c r="I61" s="41" t="s">
        <v>7147</v>
      </c>
      <c r="J61" s="41" t="s">
        <v>5934</v>
      </c>
      <c r="K61" s="41" t="s">
        <v>5515</v>
      </c>
      <c r="L61" s="41" t="s">
        <v>7146</v>
      </c>
      <c r="M61" s="41" t="s">
        <v>6382</v>
      </c>
      <c r="N61" s="41" t="s">
        <v>7145</v>
      </c>
    </row>
    <row r="62" spans="1:14" ht="67.5" x14ac:dyDescent="0.45">
      <c r="A62" s="84" t="e">
        <f>VLOOKUP(B62,[1]тикеры!A:B,2,0)</f>
        <v>#N/A</v>
      </c>
      <c r="B62" s="84" t="s">
        <v>6366</v>
      </c>
      <c r="C62" s="43" t="s">
        <v>5581</v>
      </c>
      <c r="D62" s="43" t="s">
        <v>5562</v>
      </c>
      <c r="E62" s="42">
        <v>4947</v>
      </c>
      <c r="F62" s="43" t="s">
        <v>7144</v>
      </c>
      <c r="G62" s="43" t="s">
        <v>7143</v>
      </c>
      <c r="H62" s="44">
        <v>100000000</v>
      </c>
      <c r="I62" s="43" t="s">
        <v>6720</v>
      </c>
      <c r="J62" s="43" t="s">
        <v>6947</v>
      </c>
      <c r="K62" s="43" t="s">
        <v>5529</v>
      </c>
      <c r="L62" s="43" t="s">
        <v>7142</v>
      </c>
      <c r="M62" s="43" t="s">
        <v>7141</v>
      </c>
      <c r="N62" s="43" t="s">
        <v>7140</v>
      </c>
    </row>
    <row r="63" spans="1:14" ht="40.5" x14ac:dyDescent="0.45">
      <c r="A63" s="84" t="e">
        <f>VLOOKUP(B63,[1]тикеры!A:B,2,0)</f>
        <v>#N/A</v>
      </c>
      <c r="B63" s="84" t="s">
        <v>6390</v>
      </c>
      <c r="C63" s="41" t="s">
        <v>5725</v>
      </c>
      <c r="D63" s="41" t="s">
        <v>5518</v>
      </c>
      <c r="E63" s="42">
        <v>4945.8999999999996</v>
      </c>
      <c r="F63" s="41" t="s">
        <v>7139</v>
      </c>
      <c r="G63" s="41" t="s">
        <v>7138</v>
      </c>
      <c r="H63" s="46">
        <v>1358532</v>
      </c>
      <c r="I63" s="41" t="s">
        <v>6720</v>
      </c>
      <c r="J63" s="41" t="s">
        <v>5934</v>
      </c>
      <c r="K63" s="41" t="s">
        <v>5515</v>
      </c>
      <c r="L63" s="41" t="s">
        <v>6088</v>
      </c>
      <c r="M63" s="41" t="s">
        <v>1370</v>
      </c>
      <c r="N63" s="41" t="s">
        <v>6720</v>
      </c>
    </row>
    <row r="64" spans="1:14" ht="67.5" x14ac:dyDescent="0.45">
      <c r="A64" s="84" t="str">
        <f>VLOOKUP(B64,[1]тикеры!A:B,2,0)</f>
        <v>JNOS</v>
      </c>
      <c r="B64" s="84" t="s">
        <v>5729</v>
      </c>
      <c r="C64" s="43" t="s">
        <v>5519</v>
      </c>
      <c r="D64" s="43" t="s">
        <v>5538</v>
      </c>
      <c r="E64" s="42">
        <v>4836.3999999999996</v>
      </c>
      <c r="F64" s="43" t="s">
        <v>7137</v>
      </c>
      <c r="G64" s="43" t="s">
        <v>7136</v>
      </c>
      <c r="H64" s="44">
        <v>932654723</v>
      </c>
      <c r="I64" s="43" t="s">
        <v>6720</v>
      </c>
      <c r="J64" s="43" t="s">
        <v>5869</v>
      </c>
      <c r="K64" s="43" t="s">
        <v>5515</v>
      </c>
      <c r="L64" s="43" t="s">
        <v>5889</v>
      </c>
      <c r="M64" s="43" t="s">
        <v>6171</v>
      </c>
      <c r="N64" s="43" t="s">
        <v>7135</v>
      </c>
    </row>
    <row r="65" spans="1:14" ht="27" x14ac:dyDescent="0.45">
      <c r="A65" s="84" t="str">
        <f>VLOOKUP(B65,[1]тикеры!A:B,2,0)</f>
        <v>URKA</v>
      </c>
      <c r="B65" s="84" t="s">
        <v>5702</v>
      </c>
      <c r="C65" s="41" t="s">
        <v>5892</v>
      </c>
      <c r="D65" s="41" t="s">
        <v>5538</v>
      </c>
      <c r="E65" s="42">
        <v>4613.6000000000004</v>
      </c>
      <c r="F65" s="41" t="s">
        <v>7134</v>
      </c>
      <c r="G65" s="41" t="s">
        <v>7133</v>
      </c>
      <c r="H65" s="46">
        <v>2124390000</v>
      </c>
      <c r="I65" s="41" t="s">
        <v>6934</v>
      </c>
      <c r="J65" s="41" t="s">
        <v>5934</v>
      </c>
      <c r="K65" s="41" t="s">
        <v>5515</v>
      </c>
      <c r="L65" s="41" t="s">
        <v>406</v>
      </c>
      <c r="M65" s="41" t="s">
        <v>6061</v>
      </c>
      <c r="N65" s="41" t="s">
        <v>6377</v>
      </c>
    </row>
    <row r="66" spans="1:14" ht="27" x14ac:dyDescent="0.45">
      <c r="A66" s="84" t="e">
        <f>VLOOKUP(B66,[1]тикеры!A:B,2,0)</f>
        <v>#N/A</v>
      </c>
      <c r="B66" s="84" t="s">
        <v>6393</v>
      </c>
      <c r="C66" s="43" t="s">
        <v>5618</v>
      </c>
      <c r="D66" s="43" t="s">
        <v>5518</v>
      </c>
      <c r="E66" s="42">
        <v>4529.5</v>
      </c>
      <c r="F66" s="43" t="s">
        <v>7132</v>
      </c>
      <c r="G66" s="43" t="s">
        <v>7131</v>
      </c>
      <c r="H66" s="44">
        <v>523038198</v>
      </c>
      <c r="I66" s="43" t="s">
        <v>7130</v>
      </c>
      <c r="J66" s="43" t="s">
        <v>6947</v>
      </c>
      <c r="K66" s="43" t="s">
        <v>5529</v>
      </c>
      <c r="L66" s="43" t="s">
        <v>5943</v>
      </c>
      <c r="M66" s="43" t="s">
        <v>5877</v>
      </c>
      <c r="N66" s="43" t="s">
        <v>7129</v>
      </c>
    </row>
    <row r="67" spans="1:14" ht="108" x14ac:dyDescent="0.45">
      <c r="A67" s="84" t="e">
        <f>VLOOKUP(B67,[1]тикеры!A:B,2,0)</f>
        <v>#N/A</v>
      </c>
      <c r="B67" s="84" t="s">
        <v>6503</v>
      </c>
      <c r="C67" s="41" t="s">
        <v>5531</v>
      </c>
      <c r="D67" s="41" t="s">
        <v>5525</v>
      </c>
      <c r="E67" s="42">
        <v>4351</v>
      </c>
      <c r="F67" s="41" t="s">
        <v>7128</v>
      </c>
      <c r="G67" s="41" t="s">
        <v>7127</v>
      </c>
      <c r="H67" s="46">
        <v>3161965</v>
      </c>
      <c r="I67" s="41" t="s">
        <v>6720</v>
      </c>
      <c r="J67" s="41" t="s">
        <v>5934</v>
      </c>
      <c r="K67" s="41" t="s">
        <v>5515</v>
      </c>
      <c r="L67" s="41" t="s">
        <v>7123</v>
      </c>
      <c r="M67" s="41" t="s">
        <v>5952</v>
      </c>
      <c r="N67" s="41" t="s">
        <v>7126</v>
      </c>
    </row>
    <row r="68" spans="1:14" ht="27" x14ac:dyDescent="0.45">
      <c r="A68" s="84" t="e">
        <f>VLOOKUP(B68,[1]тикеры!A:B,2,0)</f>
        <v>#N/A</v>
      </c>
      <c r="B68" s="84" t="s">
        <v>6341</v>
      </c>
      <c r="C68" s="43" t="s">
        <v>6340</v>
      </c>
      <c r="D68" s="43" t="s">
        <v>7125</v>
      </c>
      <c r="E68" s="42">
        <v>4215.7</v>
      </c>
      <c r="F68" s="43" t="s">
        <v>1263</v>
      </c>
      <c r="G68" s="43" t="s">
        <v>7124</v>
      </c>
      <c r="H68" s="44">
        <v>5944220</v>
      </c>
      <c r="I68" s="43" t="s">
        <v>6720</v>
      </c>
      <c r="J68" s="43" t="s">
        <v>5890</v>
      </c>
      <c r="K68" s="43" t="s">
        <v>5515</v>
      </c>
      <c r="L68" s="43" t="s">
        <v>6034</v>
      </c>
      <c r="M68" s="43" t="s">
        <v>7123</v>
      </c>
      <c r="N68" s="43" t="s">
        <v>7122</v>
      </c>
    </row>
    <row r="69" spans="1:14" ht="27" x14ac:dyDescent="0.45">
      <c r="A69" s="84" t="e">
        <f>VLOOKUP(B69,[1]тикеры!A:B,2,0)</f>
        <v>#N/A</v>
      </c>
      <c r="B69" s="84" t="s">
        <v>6409</v>
      </c>
      <c r="C69" s="41" t="s">
        <v>5892</v>
      </c>
      <c r="D69" s="41" t="s">
        <v>5538</v>
      </c>
      <c r="E69" s="42">
        <v>4058.1</v>
      </c>
      <c r="F69" s="41" t="s">
        <v>7121</v>
      </c>
      <c r="G69" s="41" t="s">
        <v>7120</v>
      </c>
      <c r="H69" s="46">
        <v>7825760</v>
      </c>
      <c r="I69" s="41" t="s">
        <v>6808</v>
      </c>
      <c r="J69" s="41" t="s">
        <v>5869</v>
      </c>
      <c r="K69" s="41" t="s">
        <v>5515</v>
      </c>
      <c r="L69" s="41" t="s">
        <v>5659</v>
      </c>
      <c r="M69" s="41" t="s">
        <v>6435</v>
      </c>
      <c r="N69" s="41" t="s">
        <v>7119</v>
      </c>
    </row>
    <row r="70" spans="1:14" ht="67.5" x14ac:dyDescent="0.45">
      <c r="A70" s="84" t="e">
        <f>VLOOKUP(B70,[1]тикеры!A:B,2,0)</f>
        <v>#N/A</v>
      </c>
      <c r="B70" s="84" t="s">
        <v>7118</v>
      </c>
      <c r="C70" s="43" t="s">
        <v>5627</v>
      </c>
      <c r="D70" s="43" t="s">
        <v>5536</v>
      </c>
      <c r="E70" s="42">
        <v>4023.9</v>
      </c>
      <c r="F70" s="43" t="s">
        <v>7117</v>
      </c>
      <c r="G70" s="43" t="s">
        <v>7116</v>
      </c>
      <c r="H70" s="44">
        <v>25632850</v>
      </c>
      <c r="I70" s="43" t="s">
        <v>6720</v>
      </c>
      <c r="J70" s="43" t="s">
        <v>5934</v>
      </c>
      <c r="K70" s="43" t="s">
        <v>5515</v>
      </c>
      <c r="L70" s="43" t="s">
        <v>1264</v>
      </c>
      <c r="M70" s="43" t="s">
        <v>5958</v>
      </c>
      <c r="N70" s="43" t="s">
        <v>4379</v>
      </c>
    </row>
    <row r="71" spans="1:14" ht="27" x14ac:dyDescent="0.45">
      <c r="A71" s="84" t="str">
        <f>VLOOKUP(B71,[1]тикеры!A:B,2,0)</f>
        <v>KLNA</v>
      </c>
      <c r="B71" s="84" t="s">
        <v>6352</v>
      </c>
      <c r="C71" s="41" t="s">
        <v>5618</v>
      </c>
      <c r="D71" s="41" t="s">
        <v>5622</v>
      </c>
      <c r="E71" s="42">
        <v>4018.8</v>
      </c>
      <c r="F71" s="41" t="s">
        <v>7115</v>
      </c>
      <c r="G71" s="41" t="s">
        <v>7114</v>
      </c>
      <c r="H71" s="46">
        <v>8364908</v>
      </c>
      <c r="I71" s="41" t="s">
        <v>6790</v>
      </c>
      <c r="J71" s="41" t="s">
        <v>5890</v>
      </c>
      <c r="K71" s="41" t="s">
        <v>5515</v>
      </c>
      <c r="L71" s="41" t="s">
        <v>5894</v>
      </c>
      <c r="M71" s="41" t="s">
        <v>6382</v>
      </c>
      <c r="N71" s="41" t="s">
        <v>7113</v>
      </c>
    </row>
    <row r="72" spans="1:14" ht="40.5" x14ac:dyDescent="0.45">
      <c r="A72" s="84" t="e">
        <f>VLOOKUP(B72,[1]тикеры!A:B,2,0)</f>
        <v>#N/A</v>
      </c>
      <c r="B72" s="84" t="s">
        <v>6318</v>
      </c>
      <c r="C72" s="43" t="s">
        <v>5887</v>
      </c>
      <c r="D72" s="43" t="s">
        <v>5518</v>
      </c>
      <c r="E72" s="42">
        <v>3906.8</v>
      </c>
      <c r="F72" s="43" t="s">
        <v>7112</v>
      </c>
      <c r="G72" s="43" t="s">
        <v>7111</v>
      </c>
      <c r="H72" s="44">
        <v>404023023</v>
      </c>
      <c r="I72" s="43" t="s">
        <v>7110</v>
      </c>
      <c r="J72" s="43" t="s">
        <v>5890</v>
      </c>
      <c r="K72" s="43" t="s">
        <v>5515</v>
      </c>
      <c r="L72" s="43" t="s">
        <v>5894</v>
      </c>
      <c r="M72" s="43" t="s">
        <v>7109</v>
      </c>
      <c r="N72" s="43" t="s">
        <v>7108</v>
      </c>
    </row>
    <row r="73" spans="1:14" ht="67.5" x14ac:dyDescent="0.45">
      <c r="A73" s="84" t="e">
        <f>VLOOKUP(B73,[1]тикеры!A:B,2,0)</f>
        <v>#N/A</v>
      </c>
      <c r="B73" s="84" t="s">
        <v>6489</v>
      </c>
      <c r="C73" s="41" t="s">
        <v>6488</v>
      </c>
      <c r="D73" s="41" t="s">
        <v>5521</v>
      </c>
      <c r="E73" s="42">
        <v>3654.5</v>
      </c>
      <c r="F73" s="41" t="s">
        <v>7107</v>
      </c>
      <c r="G73" s="41" t="s">
        <v>7106</v>
      </c>
      <c r="H73" s="46">
        <v>59902661099</v>
      </c>
      <c r="I73" s="41" t="s">
        <v>6720</v>
      </c>
      <c r="J73" s="41" t="s">
        <v>5890</v>
      </c>
      <c r="K73" s="41" t="s">
        <v>5515</v>
      </c>
      <c r="L73" s="41" t="s">
        <v>5784</v>
      </c>
      <c r="M73" s="41" t="s">
        <v>5924</v>
      </c>
      <c r="N73" s="41" t="s">
        <v>5924</v>
      </c>
    </row>
    <row r="74" spans="1:14" ht="27" x14ac:dyDescent="0.45">
      <c r="A74" s="84" t="e">
        <f>VLOOKUP(B74,[1]тикеры!A:B,2,0)</f>
        <v>#N/A</v>
      </c>
      <c r="B74" s="84" t="s">
        <v>6384</v>
      </c>
      <c r="C74" s="43" t="s">
        <v>5811</v>
      </c>
      <c r="D74" s="43" t="s">
        <v>5518</v>
      </c>
      <c r="E74" s="42">
        <v>3583.5</v>
      </c>
      <c r="F74" s="43" t="s">
        <v>2615</v>
      </c>
      <c r="G74" s="43" t="s">
        <v>7105</v>
      </c>
      <c r="H74" s="44">
        <v>357158757</v>
      </c>
      <c r="I74" s="43" t="s">
        <v>7104</v>
      </c>
      <c r="J74" s="43" t="s">
        <v>5934</v>
      </c>
      <c r="K74" s="43" t="s">
        <v>5515</v>
      </c>
      <c r="L74" s="43" t="s">
        <v>6108</v>
      </c>
      <c r="M74" s="43" t="s">
        <v>5905</v>
      </c>
      <c r="N74" s="43" t="s">
        <v>7103</v>
      </c>
    </row>
    <row r="75" spans="1:14" ht="108" x14ac:dyDescent="0.45">
      <c r="A75" s="84" t="e">
        <f>VLOOKUP(B75,[1]тикеры!A:B,2,0)</f>
        <v>#N/A</v>
      </c>
      <c r="B75" s="84" t="s">
        <v>6440</v>
      </c>
      <c r="C75" s="41" t="s">
        <v>6439</v>
      </c>
      <c r="D75" s="41" t="s">
        <v>5525</v>
      </c>
      <c r="E75" s="42">
        <v>3383.3</v>
      </c>
      <c r="F75" s="41" t="s">
        <v>7102</v>
      </c>
      <c r="G75" s="41" t="s">
        <v>7101</v>
      </c>
      <c r="H75" s="46">
        <v>4265895</v>
      </c>
      <c r="I75" s="41" t="s">
        <v>6720</v>
      </c>
      <c r="J75" s="41" t="s">
        <v>5890</v>
      </c>
      <c r="K75" s="41" t="s">
        <v>5515</v>
      </c>
      <c r="L75" s="41" t="s">
        <v>5784</v>
      </c>
      <c r="M75" s="41" t="s">
        <v>370</v>
      </c>
      <c r="N75" s="41" t="s">
        <v>6720</v>
      </c>
    </row>
    <row r="76" spans="1:14" x14ac:dyDescent="0.45">
      <c r="A76" s="84" t="str">
        <f>VLOOKUP(B76,[1]тикеры!A:B,2,0)</f>
        <v>GUMM</v>
      </c>
      <c r="B76" s="84" t="s">
        <v>5712</v>
      </c>
      <c r="C76" s="43" t="s">
        <v>5581</v>
      </c>
      <c r="D76" s="43" t="s">
        <v>6739</v>
      </c>
      <c r="E76" s="42">
        <v>3367.4</v>
      </c>
      <c r="F76" s="43" t="s">
        <v>7100</v>
      </c>
      <c r="G76" s="43" t="s">
        <v>7099</v>
      </c>
      <c r="H76" s="44">
        <v>60000000</v>
      </c>
      <c r="I76" s="43" t="s">
        <v>6720</v>
      </c>
      <c r="J76" s="43" t="s">
        <v>6947</v>
      </c>
      <c r="K76" s="43" t="s">
        <v>6125</v>
      </c>
      <c r="L76" s="43" t="s">
        <v>3144</v>
      </c>
      <c r="M76" s="43" t="s">
        <v>6200</v>
      </c>
      <c r="N76" s="43" t="s">
        <v>7098</v>
      </c>
    </row>
    <row r="77" spans="1:14" ht="27" x14ac:dyDescent="0.45">
      <c r="A77" s="84" t="e">
        <f>VLOOKUP(B77,[1]тикеры!A:B,2,0)</f>
        <v>#N/A</v>
      </c>
      <c r="B77" s="84" t="s">
        <v>6336</v>
      </c>
      <c r="C77" s="41" t="s">
        <v>5531</v>
      </c>
      <c r="D77" s="41" t="s">
        <v>5518</v>
      </c>
      <c r="E77" s="42">
        <v>3352.3</v>
      </c>
      <c r="F77" s="41" t="s">
        <v>7097</v>
      </c>
      <c r="G77" s="41" t="s">
        <v>7034</v>
      </c>
      <c r="H77" s="46">
        <v>4647386854</v>
      </c>
      <c r="I77" s="41" t="s">
        <v>7096</v>
      </c>
      <c r="J77" s="41" t="s">
        <v>5934</v>
      </c>
      <c r="K77" s="41" t="s">
        <v>5515</v>
      </c>
      <c r="L77" s="41" t="s">
        <v>6654</v>
      </c>
      <c r="M77" s="41" t="s">
        <v>747</v>
      </c>
      <c r="N77" s="41" t="s">
        <v>7095</v>
      </c>
    </row>
    <row r="78" spans="1:14" ht="81" x14ac:dyDescent="0.45">
      <c r="A78" s="84" t="e">
        <f>VLOOKUP(B78,[1]тикеры!A:B,2,0)</f>
        <v>#N/A</v>
      </c>
      <c r="B78" s="84" t="s">
        <v>6158</v>
      </c>
      <c r="C78" s="43" t="s">
        <v>5581</v>
      </c>
      <c r="D78" s="43" t="s">
        <v>5548</v>
      </c>
      <c r="E78" s="42">
        <v>3246.3</v>
      </c>
      <c r="F78" s="43" t="s">
        <v>7094</v>
      </c>
      <c r="G78" s="43" t="s">
        <v>6828</v>
      </c>
      <c r="H78" s="44">
        <v>5912490</v>
      </c>
      <c r="I78" s="43" t="s">
        <v>6720</v>
      </c>
      <c r="J78" s="43" t="s">
        <v>5890</v>
      </c>
      <c r="K78" s="43" t="s">
        <v>5515</v>
      </c>
      <c r="L78" s="43" t="s">
        <v>6722</v>
      </c>
      <c r="M78" s="43" t="s">
        <v>6140</v>
      </c>
      <c r="N78" s="43" t="s">
        <v>5923</v>
      </c>
    </row>
    <row r="79" spans="1:14" ht="67.5" x14ac:dyDescent="0.45">
      <c r="A79" s="84" t="str">
        <f>VLOOKUP(B79,[1]тикеры!A:B,2,0)</f>
        <v>CHEP</v>
      </c>
      <c r="B79" s="84" t="s">
        <v>6259</v>
      </c>
      <c r="C79" s="41" t="s">
        <v>5531</v>
      </c>
      <c r="D79" s="41" t="s">
        <v>5525</v>
      </c>
      <c r="E79" s="42">
        <v>3203.8</v>
      </c>
      <c r="F79" s="41" t="s">
        <v>7093</v>
      </c>
      <c r="G79" s="41" t="s">
        <v>7092</v>
      </c>
      <c r="H79" s="46">
        <v>472382880</v>
      </c>
      <c r="I79" s="41" t="s">
        <v>6720</v>
      </c>
      <c r="J79" s="41" t="s">
        <v>5934</v>
      </c>
      <c r="K79" s="41" t="s">
        <v>5515</v>
      </c>
      <c r="L79" s="41" t="s">
        <v>7091</v>
      </c>
      <c r="M79" s="41" t="s">
        <v>6057</v>
      </c>
      <c r="N79" s="41" t="s">
        <v>7090</v>
      </c>
    </row>
    <row r="80" spans="1:14" ht="67.5" x14ac:dyDescent="0.45">
      <c r="A80" s="84" t="e">
        <f>VLOOKUP(B80,[1]тикеры!A:B,2,0)</f>
        <v>#N/A</v>
      </c>
      <c r="B80" s="84" t="s">
        <v>6471</v>
      </c>
      <c r="C80" s="43" t="s">
        <v>5670</v>
      </c>
      <c r="D80" s="43" t="s">
        <v>5544</v>
      </c>
      <c r="E80" s="42">
        <v>3042.6</v>
      </c>
      <c r="F80" s="43" t="s">
        <v>1245</v>
      </c>
      <c r="G80" s="43" t="s">
        <v>7089</v>
      </c>
      <c r="H80" s="44">
        <v>1643593000</v>
      </c>
      <c r="I80" s="43" t="s">
        <v>6720</v>
      </c>
      <c r="J80" s="43" t="s">
        <v>5934</v>
      </c>
      <c r="K80" s="43" t="s">
        <v>5515</v>
      </c>
      <c r="L80" s="43" t="s">
        <v>5905</v>
      </c>
      <c r="M80" s="43" t="s">
        <v>6079</v>
      </c>
      <c r="N80" s="43" t="s">
        <v>7088</v>
      </c>
    </row>
    <row r="81" spans="1:14" ht="27" x14ac:dyDescent="0.45">
      <c r="A81" s="84" t="e">
        <f>VLOOKUP(B81,[1]тикеры!A:B,2,0)</f>
        <v>#N/A</v>
      </c>
      <c r="B81" s="84" t="s">
        <v>6333</v>
      </c>
      <c r="C81" s="41" t="s">
        <v>5892</v>
      </c>
      <c r="D81" s="41" t="s">
        <v>5518</v>
      </c>
      <c r="E81" s="42">
        <v>3037.6</v>
      </c>
      <c r="F81" s="41" t="s">
        <v>7087</v>
      </c>
      <c r="G81" s="41" t="s">
        <v>7086</v>
      </c>
      <c r="H81" s="46">
        <v>36210960</v>
      </c>
      <c r="I81" s="41" t="s">
        <v>7085</v>
      </c>
      <c r="J81" s="41" t="s">
        <v>5869</v>
      </c>
      <c r="K81" s="41" t="s">
        <v>5515</v>
      </c>
      <c r="L81" s="41" t="s">
        <v>5962</v>
      </c>
      <c r="M81" s="41" t="s">
        <v>5877</v>
      </c>
      <c r="N81" s="41" t="s">
        <v>7084</v>
      </c>
    </row>
    <row r="82" spans="1:14" ht="27" x14ac:dyDescent="0.45">
      <c r="A82" s="84" t="e">
        <f>VLOOKUP(B82,[1]тикеры!A:B,2,0)</f>
        <v>#N/A</v>
      </c>
      <c r="B82" s="84" t="s">
        <v>6208</v>
      </c>
      <c r="C82" s="43" t="s">
        <v>5768</v>
      </c>
      <c r="D82" s="43" t="s">
        <v>5518</v>
      </c>
      <c r="E82" s="42">
        <v>2913.2</v>
      </c>
      <c r="F82" s="43" t="s">
        <v>2659</v>
      </c>
      <c r="G82" s="43" t="s">
        <v>7083</v>
      </c>
      <c r="H82" s="44">
        <v>3919400</v>
      </c>
      <c r="I82" s="43" t="s">
        <v>6720</v>
      </c>
      <c r="J82" s="43" t="s">
        <v>5934</v>
      </c>
      <c r="K82" s="43" t="s">
        <v>5515</v>
      </c>
      <c r="L82" s="43" t="s">
        <v>5952</v>
      </c>
      <c r="M82" s="43" t="s">
        <v>5962</v>
      </c>
      <c r="N82" s="43" t="s">
        <v>7082</v>
      </c>
    </row>
    <row r="83" spans="1:14" x14ac:dyDescent="0.45">
      <c r="A83" s="84" t="str">
        <f>VLOOKUP(B83,[1]тикеры!A:B,2,0)</f>
        <v>GAZA</v>
      </c>
      <c r="B83" s="84" t="s">
        <v>5637</v>
      </c>
      <c r="C83" s="41" t="s">
        <v>5768</v>
      </c>
      <c r="D83" s="41" t="s">
        <v>5536</v>
      </c>
      <c r="E83" s="42">
        <v>2898.3</v>
      </c>
      <c r="F83" s="41" t="s">
        <v>7081</v>
      </c>
      <c r="G83" s="41" t="s">
        <v>7080</v>
      </c>
      <c r="H83" s="46">
        <v>5639616</v>
      </c>
      <c r="I83" s="41" t="s">
        <v>6720</v>
      </c>
      <c r="J83" s="41" t="s">
        <v>5934</v>
      </c>
      <c r="K83" s="41" t="s">
        <v>5515</v>
      </c>
      <c r="L83" s="41" t="s">
        <v>5941</v>
      </c>
      <c r="M83" s="41" t="s">
        <v>5930</v>
      </c>
      <c r="N83" s="41" t="s">
        <v>6224</v>
      </c>
    </row>
    <row r="84" spans="1:14" ht="27" x14ac:dyDescent="0.45">
      <c r="A84" s="84" t="str">
        <f>VLOOKUP(B84,[1]тикеры!A:B,2,0)</f>
        <v>BRZL</v>
      </c>
      <c r="B84" s="84" t="s">
        <v>5650</v>
      </c>
      <c r="C84" s="43" t="s">
        <v>5649</v>
      </c>
      <c r="D84" s="43" t="s">
        <v>5565</v>
      </c>
      <c r="E84" s="42">
        <v>2880.4</v>
      </c>
      <c r="F84" s="43" t="s">
        <v>7079</v>
      </c>
      <c r="G84" s="43" t="s">
        <v>7078</v>
      </c>
      <c r="H84" s="44">
        <v>6827270</v>
      </c>
      <c r="I84" s="43" t="s">
        <v>6720</v>
      </c>
      <c r="J84" s="43" t="s">
        <v>5934</v>
      </c>
      <c r="K84" s="43" t="s">
        <v>5968</v>
      </c>
      <c r="L84" s="43" t="s">
        <v>6002</v>
      </c>
      <c r="M84" s="43" t="s">
        <v>7077</v>
      </c>
      <c r="N84" s="43" t="s">
        <v>7076</v>
      </c>
    </row>
    <row r="85" spans="1:14" ht="27" x14ac:dyDescent="0.45">
      <c r="A85" s="84" t="e">
        <f>VLOOKUP(B85,[1]тикеры!A:B,2,0)</f>
        <v>#N/A</v>
      </c>
      <c r="B85" s="84" t="s">
        <v>6238</v>
      </c>
      <c r="C85" s="41" t="s">
        <v>6720</v>
      </c>
      <c r="D85" s="41" t="s">
        <v>6845</v>
      </c>
      <c r="E85" s="42">
        <v>2737.8</v>
      </c>
      <c r="F85" s="41" t="s">
        <v>7075</v>
      </c>
      <c r="G85" s="41" t="s">
        <v>7074</v>
      </c>
      <c r="H85" s="46">
        <v>95581421</v>
      </c>
      <c r="I85" s="41" t="s">
        <v>7073</v>
      </c>
      <c r="J85" s="41" t="s">
        <v>5934</v>
      </c>
      <c r="K85" s="41" t="s">
        <v>5515</v>
      </c>
      <c r="L85" s="41" t="s">
        <v>2331</v>
      </c>
      <c r="M85" s="41" t="s">
        <v>5737</v>
      </c>
      <c r="N85" s="41" t="s">
        <v>7072</v>
      </c>
    </row>
    <row r="86" spans="1:14" ht="40.5" x14ac:dyDescent="0.45">
      <c r="A86" s="84" t="e">
        <f>VLOOKUP(B86,[1]тикеры!A:B,2,0)</f>
        <v>#N/A</v>
      </c>
      <c r="B86" s="84" t="s">
        <v>6223</v>
      </c>
      <c r="C86" s="43" t="s">
        <v>5945</v>
      </c>
      <c r="D86" s="43" t="s">
        <v>5538</v>
      </c>
      <c r="E86" s="42">
        <v>2726.7</v>
      </c>
      <c r="F86" s="43" t="s">
        <v>7071</v>
      </c>
      <c r="G86" s="43" t="s">
        <v>6884</v>
      </c>
      <c r="H86" s="44">
        <v>3575615</v>
      </c>
      <c r="I86" s="43" t="s">
        <v>6720</v>
      </c>
      <c r="J86" s="43" t="s">
        <v>5890</v>
      </c>
      <c r="K86" s="43" t="s">
        <v>5515</v>
      </c>
      <c r="L86" s="43" t="s">
        <v>5913</v>
      </c>
      <c r="M86" s="43" t="s">
        <v>747</v>
      </c>
      <c r="N86" s="43" t="s">
        <v>7070</v>
      </c>
    </row>
    <row r="87" spans="1:14" ht="40.5" x14ac:dyDescent="0.45">
      <c r="A87" s="84" t="e">
        <f>VLOOKUP(B87,[1]тикеры!A:B,2,0)</f>
        <v>#N/A</v>
      </c>
      <c r="B87" s="84" t="s">
        <v>6375</v>
      </c>
      <c r="C87" s="41" t="s">
        <v>5618</v>
      </c>
      <c r="D87" s="41" t="s">
        <v>5521</v>
      </c>
      <c r="E87" s="42">
        <v>2668.5</v>
      </c>
      <c r="F87" s="41" t="s">
        <v>7069</v>
      </c>
      <c r="G87" s="41" t="s">
        <v>7068</v>
      </c>
      <c r="H87" s="46">
        <v>5071415</v>
      </c>
      <c r="I87" s="41" t="s">
        <v>6720</v>
      </c>
      <c r="J87" s="41" t="s">
        <v>5890</v>
      </c>
      <c r="K87" s="41" t="s">
        <v>5515</v>
      </c>
      <c r="L87" s="41" t="s">
        <v>6469</v>
      </c>
      <c r="M87" s="41" t="s">
        <v>5963</v>
      </c>
      <c r="N87" s="41" t="s">
        <v>7067</v>
      </c>
    </row>
    <row r="88" spans="1:14" ht="27" x14ac:dyDescent="0.45">
      <c r="A88" s="84" t="e">
        <f>VLOOKUP(B88,[1]тикеры!A:B,2,0)</f>
        <v>#N/A</v>
      </c>
      <c r="B88" s="84" t="s">
        <v>6415</v>
      </c>
      <c r="C88" s="43" t="s">
        <v>5668</v>
      </c>
      <c r="D88" s="43" t="s">
        <v>5518</v>
      </c>
      <c r="E88" s="42">
        <v>2590.4</v>
      </c>
      <c r="F88" s="43" t="s">
        <v>7066</v>
      </c>
      <c r="G88" s="43" t="s">
        <v>6833</v>
      </c>
      <c r="H88" s="44">
        <v>7395910640</v>
      </c>
      <c r="I88" s="43" t="s">
        <v>7065</v>
      </c>
      <c r="J88" s="43" t="s">
        <v>5934</v>
      </c>
      <c r="K88" s="43" t="s">
        <v>5515</v>
      </c>
      <c r="L88" s="43" t="s">
        <v>6061</v>
      </c>
      <c r="M88" s="43" t="s">
        <v>472</v>
      </c>
      <c r="N88" s="43" t="s">
        <v>1672</v>
      </c>
    </row>
    <row r="89" spans="1:14" ht="40.5" x14ac:dyDescent="0.45">
      <c r="A89" s="84" t="str">
        <f>VLOOKUP(B89,[1]тикеры!A:B,2,0)</f>
        <v>KRSG</v>
      </c>
      <c r="B89" s="84" t="s">
        <v>5807</v>
      </c>
      <c r="C89" s="41" t="s">
        <v>5720</v>
      </c>
      <c r="D89" s="41" t="s">
        <v>5518</v>
      </c>
      <c r="E89" s="42">
        <v>2554.1</v>
      </c>
      <c r="F89" s="41" t="s">
        <v>7064</v>
      </c>
      <c r="G89" s="41" t="s">
        <v>7063</v>
      </c>
      <c r="H89" s="46">
        <v>391105645</v>
      </c>
      <c r="I89" s="41" t="s">
        <v>6970</v>
      </c>
      <c r="J89" s="41" t="s">
        <v>5934</v>
      </c>
      <c r="K89" s="41" t="s">
        <v>5515</v>
      </c>
      <c r="L89" s="41" t="s">
        <v>4632</v>
      </c>
      <c r="M89" s="41" t="s">
        <v>7025</v>
      </c>
      <c r="N89" s="41" t="s">
        <v>7062</v>
      </c>
    </row>
    <row r="90" spans="1:14" ht="27" x14ac:dyDescent="0.45">
      <c r="A90" s="84" t="e">
        <f>VLOOKUP(B90,[1]тикеры!A:B,2,0)</f>
        <v>#N/A</v>
      </c>
      <c r="B90" s="84" t="s">
        <v>6379</v>
      </c>
      <c r="C90" s="43" t="s">
        <v>5840</v>
      </c>
      <c r="D90" s="43" t="s">
        <v>5518</v>
      </c>
      <c r="E90" s="42">
        <v>2504.6</v>
      </c>
      <c r="F90" s="43" t="s">
        <v>7061</v>
      </c>
      <c r="G90" s="43" t="s">
        <v>7060</v>
      </c>
      <c r="H90" s="44">
        <v>2831346000</v>
      </c>
      <c r="I90" s="43" t="s">
        <v>6720</v>
      </c>
      <c r="J90" s="43" t="s">
        <v>5869</v>
      </c>
      <c r="K90" s="43" t="s">
        <v>5515</v>
      </c>
      <c r="L90" s="43" t="s">
        <v>6722</v>
      </c>
      <c r="M90" s="43" t="s">
        <v>7059</v>
      </c>
      <c r="N90" s="43" t="s">
        <v>6720</v>
      </c>
    </row>
    <row r="91" spans="1:14" ht="27" x14ac:dyDescent="0.45">
      <c r="A91" s="84" t="e">
        <f>VLOOKUP(B91,[1]тикеры!A:B,2,0)</f>
        <v>#N/A</v>
      </c>
      <c r="B91" s="84" t="s">
        <v>6281</v>
      </c>
      <c r="C91" s="41" t="s">
        <v>6094</v>
      </c>
      <c r="D91" s="41" t="s">
        <v>5548</v>
      </c>
      <c r="E91" s="42">
        <v>2465.4</v>
      </c>
      <c r="F91" s="41" t="s">
        <v>7058</v>
      </c>
      <c r="G91" s="41" t="s">
        <v>7057</v>
      </c>
      <c r="H91" s="46">
        <v>2479228</v>
      </c>
      <c r="I91" s="41" t="s">
        <v>6720</v>
      </c>
      <c r="J91" s="41" t="s">
        <v>5890</v>
      </c>
      <c r="K91" s="41" t="s">
        <v>5515</v>
      </c>
      <c r="L91" s="41" t="s">
        <v>5913</v>
      </c>
      <c r="M91" s="41" t="s">
        <v>6943</v>
      </c>
      <c r="N91" s="41" t="s">
        <v>7056</v>
      </c>
    </row>
    <row r="92" spans="1:14" ht="27" x14ac:dyDescent="0.45">
      <c r="A92" s="84" t="e">
        <f>VLOOKUP(B92,[1]тикеры!A:B,2,0)</f>
        <v>#N/A</v>
      </c>
      <c r="B92" s="84" t="s">
        <v>6226</v>
      </c>
      <c r="C92" s="43" t="s">
        <v>6175</v>
      </c>
      <c r="D92" s="43" t="s">
        <v>5518</v>
      </c>
      <c r="E92" s="42">
        <v>2446.6999999999998</v>
      </c>
      <c r="F92" s="43" t="s">
        <v>7055</v>
      </c>
      <c r="G92" s="43" t="s">
        <v>7054</v>
      </c>
      <c r="H92" s="44">
        <v>1566684288</v>
      </c>
      <c r="I92" s="43" t="s">
        <v>6913</v>
      </c>
      <c r="J92" s="43" t="s">
        <v>5934</v>
      </c>
      <c r="K92" s="43" t="s">
        <v>5515</v>
      </c>
      <c r="L92" s="43" t="s">
        <v>6588</v>
      </c>
      <c r="M92" s="43" t="s">
        <v>6057</v>
      </c>
      <c r="N92" s="43" t="s">
        <v>7053</v>
      </c>
    </row>
    <row r="93" spans="1:14" ht="40.5" x14ac:dyDescent="0.45">
      <c r="A93" s="84" t="str">
        <f>VLOOKUP(B93,[1]тикеры!A:B,2,0)</f>
        <v>NVNG</v>
      </c>
      <c r="B93" s="84" t="s">
        <v>6357</v>
      </c>
      <c r="C93" s="41" t="s">
        <v>6111</v>
      </c>
      <c r="D93" s="41" t="s">
        <v>5518</v>
      </c>
      <c r="E93" s="42">
        <v>2392.6999999999998</v>
      </c>
      <c r="F93" s="41" t="s">
        <v>7052</v>
      </c>
      <c r="G93" s="41" t="s">
        <v>7051</v>
      </c>
      <c r="H93" s="46">
        <v>13524401</v>
      </c>
      <c r="I93" s="41" t="s">
        <v>6720</v>
      </c>
      <c r="J93" s="41" t="s">
        <v>5869</v>
      </c>
      <c r="K93" s="41" t="s">
        <v>5515</v>
      </c>
      <c r="L93" s="41" t="s">
        <v>5953</v>
      </c>
      <c r="M93" s="41" t="s">
        <v>370</v>
      </c>
      <c r="N93" s="41" t="s">
        <v>7050</v>
      </c>
    </row>
    <row r="94" spans="1:14" ht="27" x14ac:dyDescent="0.45">
      <c r="A94" s="84" t="str">
        <f>VLOOKUP(B94,[1]тикеры!A:B,2,0)</f>
        <v>SARE</v>
      </c>
      <c r="B94" s="84" t="s">
        <v>6278</v>
      </c>
      <c r="C94" s="43" t="s">
        <v>6094</v>
      </c>
      <c r="D94" s="43" t="s">
        <v>5518</v>
      </c>
      <c r="E94" s="42">
        <v>2374.1999999999998</v>
      </c>
      <c r="F94" s="43" t="s">
        <v>3534</v>
      </c>
      <c r="G94" s="43" t="s">
        <v>7049</v>
      </c>
      <c r="H94" s="44">
        <v>4865127996</v>
      </c>
      <c r="I94" s="43" t="s">
        <v>6720</v>
      </c>
      <c r="J94" s="43" t="s">
        <v>6947</v>
      </c>
      <c r="K94" s="43" t="s">
        <v>5529</v>
      </c>
      <c r="L94" s="43" t="s">
        <v>7048</v>
      </c>
      <c r="M94" s="43" t="s">
        <v>6041</v>
      </c>
      <c r="N94" s="43" t="s">
        <v>6720</v>
      </c>
    </row>
    <row r="95" spans="1:14" ht="40.5" x14ac:dyDescent="0.45">
      <c r="A95" s="84" t="str">
        <f>VLOOKUP(B95,[1]тикеры!A:B,2,0)</f>
        <v>BISV</v>
      </c>
      <c r="B95" s="84" t="s">
        <v>5848</v>
      </c>
      <c r="C95" s="41" t="s">
        <v>5539</v>
      </c>
      <c r="D95" s="41" t="s">
        <v>6845</v>
      </c>
      <c r="E95" s="42">
        <v>2371</v>
      </c>
      <c r="F95" s="41" t="s">
        <v>7047</v>
      </c>
      <c r="G95" s="41" t="s">
        <v>7046</v>
      </c>
      <c r="H95" s="46">
        <v>949023840</v>
      </c>
      <c r="I95" s="41" t="s">
        <v>2590</v>
      </c>
      <c r="J95" s="41" t="s">
        <v>5934</v>
      </c>
      <c r="K95" s="41" t="s">
        <v>5515</v>
      </c>
      <c r="L95" s="41" t="s">
        <v>6030</v>
      </c>
      <c r="M95" s="41" t="s">
        <v>6382</v>
      </c>
      <c r="N95" s="41" t="s">
        <v>7045</v>
      </c>
    </row>
    <row r="96" spans="1:14" ht="27" x14ac:dyDescent="0.45">
      <c r="A96" s="84" t="e">
        <f>VLOOKUP(B96,[1]тикеры!A:B,2,0)</f>
        <v>#N/A</v>
      </c>
      <c r="B96" s="84" t="s">
        <v>6214</v>
      </c>
      <c r="C96" s="43" t="s">
        <v>6213</v>
      </c>
      <c r="D96" s="43" t="s">
        <v>5518</v>
      </c>
      <c r="E96" s="42">
        <v>2361.6999999999998</v>
      </c>
      <c r="F96" s="43" t="s">
        <v>7044</v>
      </c>
      <c r="G96" s="43" t="s">
        <v>6752</v>
      </c>
      <c r="H96" s="44">
        <v>3519330</v>
      </c>
      <c r="I96" s="43" t="s">
        <v>6720</v>
      </c>
      <c r="J96" s="43" t="s">
        <v>5890</v>
      </c>
      <c r="K96" s="43" t="s">
        <v>5515</v>
      </c>
      <c r="L96" s="43" t="s">
        <v>6062</v>
      </c>
      <c r="M96" s="43" t="s">
        <v>4632</v>
      </c>
      <c r="N96" s="43" t="s">
        <v>6720</v>
      </c>
    </row>
    <row r="97" spans="1:14" ht="67.5" x14ac:dyDescent="0.45">
      <c r="A97" s="84" t="e">
        <f>VLOOKUP(B97,[1]тикеры!A:B,2,0)</f>
        <v>#N/A</v>
      </c>
      <c r="B97" s="84" t="s">
        <v>7043</v>
      </c>
      <c r="C97" s="41" t="s">
        <v>5572</v>
      </c>
      <c r="D97" s="41" t="s">
        <v>5536</v>
      </c>
      <c r="E97" s="42">
        <v>2330.9</v>
      </c>
      <c r="F97" s="41" t="s">
        <v>7042</v>
      </c>
      <c r="G97" s="41" t="s">
        <v>7041</v>
      </c>
      <c r="H97" s="46">
        <v>1123734</v>
      </c>
      <c r="I97" s="41" t="s">
        <v>6720</v>
      </c>
      <c r="J97" s="41" t="s">
        <v>5890</v>
      </c>
      <c r="K97" s="41" t="s">
        <v>5515</v>
      </c>
      <c r="L97" s="41" t="s">
        <v>6268</v>
      </c>
      <c r="M97" s="41" t="s">
        <v>5980</v>
      </c>
      <c r="N97" s="41" t="s">
        <v>6720</v>
      </c>
    </row>
    <row r="98" spans="1:14" ht="81" x14ac:dyDescent="0.45">
      <c r="A98" s="84" t="e">
        <f>VLOOKUP(B98,[1]тикеры!A:B,2,0)</f>
        <v>#N/A</v>
      </c>
      <c r="B98" s="84" t="s">
        <v>6251</v>
      </c>
      <c r="C98" s="43" t="s">
        <v>5539</v>
      </c>
      <c r="D98" s="43" t="s">
        <v>5548</v>
      </c>
      <c r="E98" s="42">
        <v>2327.8000000000002</v>
      </c>
      <c r="F98" s="43" t="s">
        <v>7040</v>
      </c>
      <c r="G98" s="43" t="s">
        <v>6944</v>
      </c>
      <c r="H98" s="44">
        <v>545080411</v>
      </c>
      <c r="I98" s="43" t="s">
        <v>6864</v>
      </c>
      <c r="J98" s="43" t="s">
        <v>5890</v>
      </c>
      <c r="K98" s="43" t="s">
        <v>5515</v>
      </c>
      <c r="L98" s="43" t="s">
        <v>6108</v>
      </c>
      <c r="M98" s="43" t="s">
        <v>5959</v>
      </c>
      <c r="N98" s="43" t="s">
        <v>7039</v>
      </c>
    </row>
    <row r="99" spans="1:14" ht="27" x14ac:dyDescent="0.45">
      <c r="A99" s="84" t="e">
        <f>VLOOKUP(B99,[1]тикеры!A:B,2,0)</f>
        <v>#N/A</v>
      </c>
      <c r="B99" s="84" t="s">
        <v>6106</v>
      </c>
      <c r="C99" s="41" t="s">
        <v>6020</v>
      </c>
      <c r="D99" s="41" t="s">
        <v>5518</v>
      </c>
      <c r="E99" s="42">
        <v>2325.8000000000002</v>
      </c>
      <c r="F99" s="41" t="s">
        <v>85</v>
      </c>
      <c r="G99" s="41" t="s">
        <v>7038</v>
      </c>
      <c r="H99" s="46">
        <v>2459556802</v>
      </c>
      <c r="I99" s="41" t="s">
        <v>6720</v>
      </c>
      <c r="J99" s="41" t="s">
        <v>5869</v>
      </c>
      <c r="K99" s="41" t="s">
        <v>5515</v>
      </c>
      <c r="L99" s="41" t="s">
        <v>2649</v>
      </c>
      <c r="M99" s="41" t="s">
        <v>5952</v>
      </c>
      <c r="N99" s="41" t="s">
        <v>6720</v>
      </c>
    </row>
    <row r="100" spans="1:14" ht="67.5" x14ac:dyDescent="0.45">
      <c r="A100" s="84" t="e">
        <f>VLOOKUP(B100,[1]тикеры!A:B,2,0)</f>
        <v>#N/A</v>
      </c>
      <c r="B100" s="84" t="s">
        <v>6344</v>
      </c>
      <c r="C100" s="43" t="s">
        <v>5594</v>
      </c>
      <c r="D100" s="43" t="s">
        <v>5544</v>
      </c>
      <c r="E100" s="42">
        <v>2292.9</v>
      </c>
      <c r="F100" s="43" t="s">
        <v>7037</v>
      </c>
      <c r="G100" s="43" t="s">
        <v>6864</v>
      </c>
      <c r="H100" s="44">
        <v>375840500</v>
      </c>
      <c r="I100" s="43" t="s">
        <v>7036</v>
      </c>
      <c r="J100" s="43" t="s">
        <v>5890</v>
      </c>
      <c r="K100" s="43" t="s">
        <v>5515</v>
      </c>
      <c r="L100" s="43" t="s">
        <v>6722</v>
      </c>
      <c r="M100" s="43" t="s">
        <v>6421</v>
      </c>
      <c r="N100" s="43" t="s">
        <v>4652</v>
      </c>
    </row>
    <row r="101" spans="1:14" ht="27" x14ac:dyDescent="0.45">
      <c r="A101" s="84" t="e">
        <f>VLOOKUP(B101,[1]тикеры!A:B,2,0)</f>
        <v>#N/A</v>
      </c>
      <c r="B101" s="84" t="s">
        <v>6329</v>
      </c>
      <c r="C101" s="41" t="s">
        <v>5550</v>
      </c>
      <c r="D101" s="41" t="s">
        <v>5518</v>
      </c>
      <c r="E101" s="42">
        <v>2271.5</v>
      </c>
      <c r="F101" s="41" t="s">
        <v>7035</v>
      </c>
      <c r="G101" s="41" t="s">
        <v>7034</v>
      </c>
      <c r="H101" s="46">
        <v>3128764676</v>
      </c>
      <c r="I101" s="41" t="s">
        <v>6801</v>
      </c>
      <c r="J101" s="41" t="s">
        <v>6947</v>
      </c>
      <c r="K101" s="41" t="s">
        <v>5529</v>
      </c>
      <c r="L101" s="41" t="s">
        <v>3157</v>
      </c>
      <c r="M101" s="41" t="s">
        <v>370</v>
      </c>
      <c r="N101" s="41" t="s">
        <v>7033</v>
      </c>
    </row>
    <row r="102" spans="1:14" ht="27" x14ac:dyDescent="0.45">
      <c r="A102" s="84" t="e">
        <f>VLOOKUP(B102,[1]тикеры!A:B,2,0)</f>
        <v>#N/A</v>
      </c>
      <c r="B102" s="84" t="s">
        <v>6169</v>
      </c>
      <c r="C102" s="43" t="s">
        <v>5915</v>
      </c>
      <c r="D102" s="43" t="s">
        <v>5518</v>
      </c>
      <c r="E102" s="42">
        <v>2219.9</v>
      </c>
      <c r="F102" s="43" t="s">
        <v>7032</v>
      </c>
      <c r="G102" s="43" t="s">
        <v>7031</v>
      </c>
      <c r="H102" s="44">
        <v>4685587852</v>
      </c>
      <c r="I102" s="43" t="s">
        <v>7030</v>
      </c>
      <c r="J102" s="43" t="s">
        <v>5934</v>
      </c>
      <c r="K102" s="43" t="s">
        <v>5515</v>
      </c>
      <c r="L102" s="43" t="s">
        <v>7029</v>
      </c>
      <c r="M102" s="43" t="s">
        <v>6041</v>
      </c>
      <c r="N102" s="43" t="s">
        <v>7028</v>
      </c>
    </row>
    <row r="103" spans="1:14" ht="94.5" x14ac:dyDescent="0.45">
      <c r="A103" s="84" t="e">
        <f>VLOOKUP(B103,[1]тикеры!A:B,2,0)</f>
        <v>#N/A</v>
      </c>
      <c r="B103" s="84" t="s">
        <v>6262</v>
      </c>
      <c r="C103" s="41" t="s">
        <v>5539</v>
      </c>
      <c r="D103" s="41" t="s">
        <v>5548</v>
      </c>
      <c r="E103" s="42">
        <v>2108.1999999999998</v>
      </c>
      <c r="F103" s="41" t="s">
        <v>7027</v>
      </c>
      <c r="G103" s="41" t="s">
        <v>7026</v>
      </c>
      <c r="H103" s="46">
        <v>794419246</v>
      </c>
      <c r="I103" s="41" t="s">
        <v>6864</v>
      </c>
      <c r="J103" s="41" t="s">
        <v>5890</v>
      </c>
      <c r="K103" s="41" t="s">
        <v>5515</v>
      </c>
      <c r="L103" s="41" t="s">
        <v>5657</v>
      </c>
      <c r="M103" s="41" t="s">
        <v>6108</v>
      </c>
      <c r="N103" s="41" t="s">
        <v>7025</v>
      </c>
    </row>
    <row r="104" spans="1:14" ht="27" x14ac:dyDescent="0.45">
      <c r="A104" s="84" t="e">
        <f>VLOOKUP(B104,[1]тикеры!A:B,2,0)</f>
        <v>#N/A</v>
      </c>
      <c r="B104" s="84" t="s">
        <v>6195</v>
      </c>
      <c r="C104" s="43" t="s">
        <v>5668</v>
      </c>
      <c r="D104" s="43" t="s">
        <v>5548</v>
      </c>
      <c r="E104" s="42">
        <v>2067.1999999999998</v>
      </c>
      <c r="F104" s="43" t="s">
        <v>7024</v>
      </c>
      <c r="G104" s="43" t="s">
        <v>7023</v>
      </c>
      <c r="H104" s="44">
        <v>24202977</v>
      </c>
      <c r="I104" s="43" t="s">
        <v>6720</v>
      </c>
      <c r="J104" s="43" t="s">
        <v>5869</v>
      </c>
      <c r="K104" s="43" t="s">
        <v>5515</v>
      </c>
      <c r="L104" s="43" t="s">
        <v>5969</v>
      </c>
      <c r="M104" s="43" t="s">
        <v>4598</v>
      </c>
      <c r="N104" s="43" t="s">
        <v>7022</v>
      </c>
    </row>
    <row r="105" spans="1:14" ht="27" x14ac:dyDescent="0.45">
      <c r="A105" s="84" t="e">
        <f>VLOOKUP(B105,[1]тикеры!A:B,2,0)</f>
        <v>#N/A</v>
      </c>
      <c r="B105" s="84" t="s">
        <v>5541</v>
      </c>
      <c r="C105" s="41" t="s">
        <v>5539</v>
      </c>
      <c r="D105" s="41" t="s">
        <v>5548</v>
      </c>
      <c r="E105" s="42">
        <v>2060</v>
      </c>
      <c r="F105" s="41" t="s">
        <v>7021</v>
      </c>
      <c r="G105" s="41" t="s">
        <v>7020</v>
      </c>
      <c r="H105" s="46">
        <v>275330608</v>
      </c>
      <c r="I105" s="41" t="s">
        <v>6864</v>
      </c>
      <c r="J105" s="41" t="s">
        <v>5934</v>
      </c>
      <c r="K105" s="41" t="s">
        <v>5515</v>
      </c>
      <c r="L105" s="41" t="s">
        <v>7019</v>
      </c>
      <c r="M105" s="41" t="s">
        <v>747</v>
      </c>
      <c r="N105" s="41" t="s">
        <v>7018</v>
      </c>
    </row>
    <row r="106" spans="1:14" ht="54" x14ac:dyDescent="0.45">
      <c r="A106" s="84" t="str">
        <f>VLOOKUP(B106,[1]тикеры!A:B,2,0)</f>
        <v>ZMZN</v>
      </c>
      <c r="B106" s="84" t="s">
        <v>5825</v>
      </c>
      <c r="C106" s="43" t="s">
        <v>5768</v>
      </c>
      <c r="D106" s="43" t="s">
        <v>5536</v>
      </c>
      <c r="E106" s="42">
        <v>2046.6</v>
      </c>
      <c r="F106" s="43" t="s">
        <v>7017</v>
      </c>
      <c r="G106" s="43" t="s">
        <v>7016</v>
      </c>
      <c r="H106" s="44">
        <v>112734490</v>
      </c>
      <c r="I106" s="43" t="s">
        <v>6720</v>
      </c>
      <c r="J106" s="43" t="s">
        <v>5934</v>
      </c>
      <c r="K106" s="43" t="s">
        <v>5515</v>
      </c>
      <c r="L106" s="43" t="s">
        <v>5885</v>
      </c>
      <c r="M106" s="43" t="s">
        <v>5987</v>
      </c>
      <c r="N106" s="43" t="s">
        <v>7015</v>
      </c>
    </row>
    <row r="107" spans="1:14" ht="27" x14ac:dyDescent="0.45">
      <c r="A107" s="84" t="e">
        <f>VLOOKUP(B107,[1]тикеры!A:B,2,0)</f>
        <v>#N/A</v>
      </c>
      <c r="B107" s="84" t="s">
        <v>6162</v>
      </c>
      <c r="C107" s="41" t="s">
        <v>5915</v>
      </c>
      <c r="D107" s="41" t="s">
        <v>5518</v>
      </c>
      <c r="E107" s="42">
        <v>2039.6</v>
      </c>
      <c r="F107" s="41" t="s">
        <v>7014</v>
      </c>
      <c r="G107" s="41" t="s">
        <v>7013</v>
      </c>
      <c r="H107" s="46">
        <v>1028662103</v>
      </c>
      <c r="I107" s="41" t="s">
        <v>6720</v>
      </c>
      <c r="J107" s="41" t="s">
        <v>5869</v>
      </c>
      <c r="K107" s="41" t="s">
        <v>5515</v>
      </c>
      <c r="L107" s="41" t="s">
        <v>6435</v>
      </c>
      <c r="M107" s="41" t="s">
        <v>7012</v>
      </c>
      <c r="N107" s="41" t="s">
        <v>6720</v>
      </c>
    </row>
    <row r="108" spans="1:14" ht="67.5" x14ac:dyDescent="0.45">
      <c r="A108" s="84" t="e">
        <f>VLOOKUP(B108,[1]тикеры!A:B,2,0)</f>
        <v>#N/A</v>
      </c>
      <c r="B108" s="84" t="s">
        <v>6430</v>
      </c>
      <c r="C108" s="43" t="s">
        <v>5539</v>
      </c>
      <c r="D108" s="43" t="s">
        <v>5536</v>
      </c>
      <c r="E108" s="42">
        <v>2033.2</v>
      </c>
      <c r="F108" s="43" t="s">
        <v>7011</v>
      </c>
      <c r="G108" s="43" t="s">
        <v>7010</v>
      </c>
      <c r="H108" s="44">
        <v>266106022</v>
      </c>
      <c r="I108" s="43" t="s">
        <v>5924</v>
      </c>
      <c r="J108" s="43" t="s">
        <v>5934</v>
      </c>
      <c r="K108" s="43" t="s">
        <v>5515</v>
      </c>
      <c r="L108" s="43" t="s">
        <v>7009</v>
      </c>
      <c r="M108" s="43" t="s">
        <v>5872</v>
      </c>
      <c r="N108" s="43" t="s">
        <v>2569</v>
      </c>
    </row>
    <row r="109" spans="1:14" ht="27" x14ac:dyDescent="0.45">
      <c r="A109" s="84" t="e">
        <f>VLOOKUP(B109,[1]тикеры!A:B,2,0)</f>
        <v>#N/A</v>
      </c>
      <c r="B109" s="84" t="s">
        <v>6217</v>
      </c>
      <c r="C109" s="41" t="s">
        <v>5840</v>
      </c>
      <c r="D109" s="41" t="s">
        <v>5518</v>
      </c>
      <c r="E109" s="42">
        <v>1980.7</v>
      </c>
      <c r="F109" s="41" t="s">
        <v>410</v>
      </c>
      <c r="G109" s="41" t="s">
        <v>7008</v>
      </c>
      <c r="H109" s="46">
        <v>319595965</v>
      </c>
      <c r="I109" s="41" t="s">
        <v>7007</v>
      </c>
      <c r="J109" s="41" t="s">
        <v>5934</v>
      </c>
      <c r="K109" s="41" t="s">
        <v>5515</v>
      </c>
      <c r="L109" s="41" t="s">
        <v>6078</v>
      </c>
      <c r="M109" s="41" t="s">
        <v>5952</v>
      </c>
      <c r="N109" s="41" t="s">
        <v>7006</v>
      </c>
    </row>
    <row r="110" spans="1:14" ht="40.5" x14ac:dyDescent="0.45">
      <c r="A110" s="84" t="e">
        <f>VLOOKUP(B110,[1]тикеры!A:B,2,0)</f>
        <v>#N/A</v>
      </c>
      <c r="B110" s="84" t="s">
        <v>7005</v>
      </c>
      <c r="C110" s="43" t="s">
        <v>5581</v>
      </c>
      <c r="D110" s="43" t="s">
        <v>6739</v>
      </c>
      <c r="E110" s="42">
        <v>1960.9</v>
      </c>
      <c r="F110" s="43" t="s">
        <v>7004</v>
      </c>
      <c r="G110" s="43" t="s">
        <v>6877</v>
      </c>
      <c r="H110" s="44">
        <v>214278750</v>
      </c>
      <c r="I110" s="43" t="s">
        <v>6864</v>
      </c>
      <c r="J110" s="43" t="s">
        <v>5869</v>
      </c>
      <c r="K110" s="43" t="s">
        <v>5515</v>
      </c>
      <c r="L110" s="43" t="s">
        <v>6722</v>
      </c>
      <c r="M110" s="43" t="s">
        <v>6405</v>
      </c>
      <c r="N110" s="43" t="s">
        <v>7003</v>
      </c>
    </row>
    <row r="111" spans="1:14" ht="27" x14ac:dyDescent="0.45">
      <c r="A111" s="84" t="e">
        <f>VLOOKUP(B111,[1]тикеры!A:B,2,0)</f>
        <v>#N/A</v>
      </c>
      <c r="B111" s="84" t="s">
        <v>7002</v>
      </c>
      <c r="C111" s="41" t="s">
        <v>5627</v>
      </c>
      <c r="D111" s="41" t="s">
        <v>5536</v>
      </c>
      <c r="E111" s="42">
        <v>1954.8</v>
      </c>
      <c r="F111" s="41" t="s">
        <v>7001</v>
      </c>
      <c r="G111" s="41" t="s">
        <v>7000</v>
      </c>
      <c r="H111" s="46">
        <v>11664000</v>
      </c>
      <c r="I111" s="41" t="s">
        <v>6720</v>
      </c>
      <c r="J111" s="41" t="s">
        <v>5934</v>
      </c>
      <c r="K111" s="41" t="s">
        <v>5515</v>
      </c>
      <c r="L111" s="41" t="s">
        <v>6160</v>
      </c>
      <c r="M111" s="41" t="s">
        <v>6268</v>
      </c>
      <c r="N111" s="41" t="s">
        <v>6999</v>
      </c>
    </row>
    <row r="112" spans="1:14" ht="40.5" x14ac:dyDescent="0.45">
      <c r="A112" s="84" t="e">
        <f>VLOOKUP(B112,[1]тикеры!A:B,2,0)</f>
        <v>#N/A</v>
      </c>
      <c r="B112" s="84" t="s">
        <v>6494</v>
      </c>
      <c r="C112" s="43" t="s">
        <v>6493</v>
      </c>
      <c r="D112" s="43" t="s">
        <v>5525</v>
      </c>
      <c r="E112" s="42">
        <v>1903.7</v>
      </c>
      <c r="F112" s="43" t="s">
        <v>6998</v>
      </c>
      <c r="G112" s="43" t="s">
        <v>6849</v>
      </c>
      <c r="H112" s="44">
        <v>6240808</v>
      </c>
      <c r="I112" s="43" t="s">
        <v>6997</v>
      </c>
      <c r="J112" s="43" t="s">
        <v>5890</v>
      </c>
      <c r="K112" s="43" t="s">
        <v>5515</v>
      </c>
      <c r="L112" s="43" t="s">
        <v>6722</v>
      </c>
      <c r="M112" s="43" t="s">
        <v>5963</v>
      </c>
      <c r="N112" s="43" t="s">
        <v>6996</v>
      </c>
    </row>
    <row r="113" spans="1:14" ht="27" x14ac:dyDescent="0.45">
      <c r="A113" s="84" t="str">
        <f>VLOOKUP(B113,[1]тикеры!A:B,2,0)</f>
        <v>KZOS</v>
      </c>
      <c r="B113" s="84" t="s">
        <v>5818</v>
      </c>
      <c r="C113" s="41" t="s">
        <v>5597</v>
      </c>
      <c r="D113" s="41" t="s">
        <v>5538</v>
      </c>
      <c r="E113" s="42">
        <v>1796.9</v>
      </c>
      <c r="F113" s="41" t="s">
        <v>6995</v>
      </c>
      <c r="G113" s="41">
        <v>3.3000000000000002E-2</v>
      </c>
      <c r="H113" s="46">
        <v>1785114000</v>
      </c>
      <c r="I113" s="41" t="s">
        <v>602</v>
      </c>
      <c r="J113" s="41" t="s">
        <v>5869</v>
      </c>
      <c r="K113" s="41" t="s">
        <v>5515</v>
      </c>
      <c r="L113" s="41" t="s">
        <v>5953</v>
      </c>
      <c r="M113" s="41" t="s">
        <v>144</v>
      </c>
      <c r="N113" s="41" t="s">
        <v>6899</v>
      </c>
    </row>
    <row r="114" spans="1:14" ht="54" x14ac:dyDescent="0.45">
      <c r="A114" s="84" t="e">
        <f>VLOOKUP(B114,[1]тикеры!A:B,2,0)</f>
        <v>#N/A</v>
      </c>
      <c r="B114" s="84" t="s">
        <v>6994</v>
      </c>
      <c r="C114" s="43" t="s">
        <v>5570</v>
      </c>
      <c r="D114" s="43" t="s">
        <v>5518</v>
      </c>
      <c r="E114" s="42">
        <v>1780.6</v>
      </c>
      <c r="F114" s="43" t="s">
        <v>6993</v>
      </c>
      <c r="G114" s="43" t="s">
        <v>6992</v>
      </c>
      <c r="H114" s="44">
        <v>3865713005</v>
      </c>
      <c r="I114" s="43" t="s">
        <v>6720</v>
      </c>
      <c r="J114" s="43" t="s">
        <v>5869</v>
      </c>
      <c r="K114" s="43" t="s">
        <v>5515</v>
      </c>
      <c r="L114" s="43" t="s">
        <v>5906</v>
      </c>
      <c r="M114" s="43" t="s">
        <v>1238</v>
      </c>
      <c r="N114" s="43" t="s">
        <v>6720</v>
      </c>
    </row>
    <row r="115" spans="1:14" ht="27" x14ac:dyDescent="0.45">
      <c r="A115" s="84" t="str">
        <f>VLOOKUP(B115,[1]тикеры!A:B,2,0)</f>
        <v>KUBE</v>
      </c>
      <c r="B115" s="84" t="s">
        <v>5803</v>
      </c>
      <c r="C115" s="41" t="s">
        <v>5594</v>
      </c>
      <c r="D115" s="41" t="s">
        <v>5518</v>
      </c>
      <c r="E115" s="42">
        <v>1772.8</v>
      </c>
      <c r="F115" s="41" t="s">
        <v>227</v>
      </c>
      <c r="G115" s="41" t="s">
        <v>6991</v>
      </c>
      <c r="H115" s="46">
        <v>17869440</v>
      </c>
      <c r="I115" s="41" t="s">
        <v>6990</v>
      </c>
      <c r="J115" s="41" t="s">
        <v>5934</v>
      </c>
      <c r="K115" s="41" t="s">
        <v>5515</v>
      </c>
      <c r="L115" s="41" t="s">
        <v>6058</v>
      </c>
      <c r="M115" s="41" t="s">
        <v>5877</v>
      </c>
      <c r="N115" s="41" t="s">
        <v>6989</v>
      </c>
    </row>
    <row r="116" spans="1:14" ht="54" x14ac:dyDescent="0.45">
      <c r="A116" s="84" t="str">
        <f>VLOOKUP(B116,[1]тикеры!A:B,2,0)</f>
        <v>SVTZ</v>
      </c>
      <c r="B116" s="84" t="s">
        <v>5736</v>
      </c>
      <c r="C116" s="43" t="s">
        <v>5618</v>
      </c>
      <c r="D116" s="43" t="s">
        <v>5525</v>
      </c>
      <c r="E116" s="42">
        <v>1710</v>
      </c>
      <c r="F116" s="43" t="s">
        <v>6988</v>
      </c>
      <c r="G116" s="43" t="s">
        <v>6987</v>
      </c>
      <c r="H116" s="44">
        <v>48129120</v>
      </c>
      <c r="I116" s="43" t="s">
        <v>6720</v>
      </c>
      <c r="J116" s="43" t="s">
        <v>6947</v>
      </c>
      <c r="K116" s="43" t="s">
        <v>6125</v>
      </c>
      <c r="L116" s="43" t="s">
        <v>6491</v>
      </c>
      <c r="M116" s="43" t="s">
        <v>6154</v>
      </c>
      <c r="N116" s="43" t="s">
        <v>6986</v>
      </c>
    </row>
    <row r="117" spans="1:14" ht="27" x14ac:dyDescent="0.45">
      <c r="A117" s="84" t="e">
        <f>VLOOKUP(B117,[1]тикеры!A:B,2,0)</f>
        <v>#N/A</v>
      </c>
      <c r="B117" s="84" t="s">
        <v>6068</v>
      </c>
      <c r="C117" s="41" t="s">
        <v>6067</v>
      </c>
      <c r="D117" s="41" t="s">
        <v>5518</v>
      </c>
      <c r="E117" s="42">
        <v>1619</v>
      </c>
      <c r="F117" s="41" t="s">
        <v>6985</v>
      </c>
      <c r="G117" s="41" t="s">
        <v>6984</v>
      </c>
      <c r="H117" s="46">
        <v>1715146860</v>
      </c>
      <c r="I117" s="41" t="s">
        <v>6983</v>
      </c>
      <c r="J117" s="41" t="s">
        <v>5934</v>
      </c>
      <c r="K117" s="41" t="s">
        <v>5515</v>
      </c>
      <c r="L117" s="41" t="s">
        <v>6982</v>
      </c>
      <c r="M117" s="41" t="s">
        <v>4632</v>
      </c>
      <c r="N117" s="41" t="s">
        <v>6981</v>
      </c>
    </row>
    <row r="118" spans="1:14" ht="27" x14ac:dyDescent="0.45">
      <c r="A118" s="84" t="e">
        <f>VLOOKUP(B118,[1]тикеры!A:B,2,0)</f>
        <v>#N/A</v>
      </c>
      <c r="B118" s="84" t="s">
        <v>6076</v>
      </c>
      <c r="C118" s="43" t="s">
        <v>5915</v>
      </c>
      <c r="D118" s="43" t="s">
        <v>5548</v>
      </c>
      <c r="E118" s="42">
        <v>1520.1</v>
      </c>
      <c r="F118" s="43" t="s">
        <v>6978</v>
      </c>
      <c r="G118" s="43" t="s">
        <v>6980</v>
      </c>
      <c r="H118" s="44">
        <v>9402650</v>
      </c>
      <c r="I118" s="43" t="s">
        <v>6720</v>
      </c>
      <c r="J118" s="43" t="s">
        <v>5890</v>
      </c>
      <c r="K118" s="43" t="s">
        <v>5515</v>
      </c>
      <c r="L118" s="43" t="s">
        <v>5878</v>
      </c>
      <c r="M118" s="43" t="s">
        <v>6557</v>
      </c>
      <c r="N118" s="43" t="s">
        <v>6979</v>
      </c>
    </row>
    <row r="119" spans="1:14" ht="67.5" x14ac:dyDescent="0.45">
      <c r="A119" s="84" t="str">
        <f>VLOOKUP(B119,[1]тикеры!A:B,2,0)</f>
        <v>PRIM</v>
      </c>
      <c r="B119" s="84" t="s">
        <v>5753</v>
      </c>
      <c r="C119" s="41" t="s">
        <v>5670</v>
      </c>
      <c r="D119" s="41" t="s">
        <v>5544</v>
      </c>
      <c r="E119" s="42">
        <v>1518.3</v>
      </c>
      <c r="F119" s="41" t="s">
        <v>6978</v>
      </c>
      <c r="G119" s="41" t="s">
        <v>6977</v>
      </c>
      <c r="H119" s="46">
        <v>22122000</v>
      </c>
      <c r="I119" s="41" t="s">
        <v>5924</v>
      </c>
      <c r="J119" s="41" t="s">
        <v>5869</v>
      </c>
      <c r="K119" s="41" t="s">
        <v>5515</v>
      </c>
      <c r="L119" s="41" t="s">
        <v>5872</v>
      </c>
      <c r="M119" s="41" t="s">
        <v>6976</v>
      </c>
      <c r="N119" s="41" t="s">
        <v>6975</v>
      </c>
    </row>
    <row r="120" spans="1:14" ht="27" x14ac:dyDescent="0.45">
      <c r="A120" s="84" t="e">
        <f>VLOOKUP(B120,[1]тикеры!A:B,2,0)</f>
        <v>#N/A</v>
      </c>
      <c r="B120" s="84" t="s">
        <v>6974</v>
      </c>
      <c r="C120" s="43" t="s">
        <v>5581</v>
      </c>
      <c r="D120" s="43" t="s">
        <v>5536</v>
      </c>
      <c r="E120" s="42">
        <v>1449.2</v>
      </c>
      <c r="F120" s="43" t="s">
        <v>6973</v>
      </c>
      <c r="G120" s="43" t="s">
        <v>6972</v>
      </c>
      <c r="H120" s="44">
        <v>95016</v>
      </c>
      <c r="I120" s="43" t="s">
        <v>5924</v>
      </c>
      <c r="J120" s="43" t="s">
        <v>5890</v>
      </c>
      <c r="K120" s="43" t="s">
        <v>5515</v>
      </c>
      <c r="L120" s="43" t="s">
        <v>6722</v>
      </c>
      <c r="M120" s="43" t="s">
        <v>2586</v>
      </c>
      <c r="N120" s="43" t="s">
        <v>6654</v>
      </c>
    </row>
    <row r="121" spans="1:14" x14ac:dyDescent="0.45">
      <c r="A121" s="84" t="str">
        <f>VLOOKUP(B121,[1]тикеры!A:B,2,0)</f>
        <v>UAZA</v>
      </c>
      <c r="B121" s="84" t="s">
        <v>5704</v>
      </c>
      <c r="C121" s="41" t="s">
        <v>5703</v>
      </c>
      <c r="D121" s="41" t="s">
        <v>5536</v>
      </c>
      <c r="E121" s="42">
        <v>1373.2</v>
      </c>
      <c r="F121" s="41" t="s">
        <v>6971</v>
      </c>
      <c r="G121" s="41" t="s">
        <v>6970</v>
      </c>
      <c r="H121" s="46">
        <v>1250509208</v>
      </c>
      <c r="I121" s="41" t="s">
        <v>6720</v>
      </c>
      <c r="J121" s="41" t="s">
        <v>5890</v>
      </c>
      <c r="K121" s="41" t="s">
        <v>5515</v>
      </c>
      <c r="L121" s="41" t="s">
        <v>6557</v>
      </c>
      <c r="M121" s="41" t="s">
        <v>5975</v>
      </c>
      <c r="N121" s="41" t="s">
        <v>6421</v>
      </c>
    </row>
    <row r="122" spans="1:14" ht="27" x14ac:dyDescent="0.45">
      <c r="A122" s="84" t="e">
        <f>VLOOKUP(B122,[1]тикеры!A:B,2,0)</f>
        <v>#N/A</v>
      </c>
      <c r="B122" s="84" t="s">
        <v>6191</v>
      </c>
      <c r="C122" s="43" t="s">
        <v>5519</v>
      </c>
      <c r="D122" s="43" t="s">
        <v>5518</v>
      </c>
      <c r="E122" s="42">
        <v>1351.3</v>
      </c>
      <c r="F122" s="43" t="s">
        <v>6969</v>
      </c>
      <c r="G122" s="43" t="s">
        <v>6968</v>
      </c>
      <c r="H122" s="44">
        <v>17143584</v>
      </c>
      <c r="I122" s="43" t="s">
        <v>6967</v>
      </c>
      <c r="J122" s="43" t="s">
        <v>5934</v>
      </c>
      <c r="K122" s="43" t="s">
        <v>5515</v>
      </c>
      <c r="L122" s="43" t="s">
        <v>6034</v>
      </c>
      <c r="M122" s="43" t="s">
        <v>747</v>
      </c>
      <c r="N122" s="43" t="s">
        <v>6966</v>
      </c>
    </row>
    <row r="123" spans="1:14" ht="27" x14ac:dyDescent="0.45">
      <c r="A123" s="84" t="e">
        <f>VLOOKUP(B123,[1]тикеры!A:B,2,0)</f>
        <v>#N/A</v>
      </c>
      <c r="B123" s="84" t="s">
        <v>6965</v>
      </c>
      <c r="C123" s="41" t="s">
        <v>5581</v>
      </c>
      <c r="D123" s="41" t="s">
        <v>5536</v>
      </c>
      <c r="E123" s="42">
        <v>1343.1</v>
      </c>
      <c r="F123" s="41" t="s">
        <v>6964</v>
      </c>
      <c r="G123" s="41" t="s">
        <v>6963</v>
      </c>
      <c r="H123" s="46">
        <v>9784920</v>
      </c>
      <c r="I123" s="41" t="s">
        <v>6720</v>
      </c>
      <c r="J123" s="41" t="s">
        <v>5890</v>
      </c>
      <c r="K123" s="41" t="s">
        <v>5515</v>
      </c>
      <c r="L123" s="41" t="s">
        <v>5889</v>
      </c>
      <c r="M123" s="41" t="s">
        <v>6302</v>
      </c>
      <c r="N123" s="41" t="s">
        <v>6962</v>
      </c>
    </row>
    <row r="124" spans="1:14" ht="94.5" x14ac:dyDescent="0.45">
      <c r="A124" s="84" t="e">
        <f>VLOOKUP(B124,[1]тикеры!A:B,2,0)</f>
        <v>#N/A</v>
      </c>
      <c r="B124" s="84" t="s">
        <v>6961</v>
      </c>
      <c r="C124" s="43" t="s">
        <v>5581</v>
      </c>
      <c r="D124" s="43" t="s">
        <v>5578</v>
      </c>
      <c r="E124" s="42">
        <v>1328.5</v>
      </c>
      <c r="F124" s="43" t="s">
        <v>6960</v>
      </c>
      <c r="G124" s="43" t="s">
        <v>6959</v>
      </c>
      <c r="H124" s="44">
        <v>8773564</v>
      </c>
      <c r="I124" s="43" t="s">
        <v>6958</v>
      </c>
      <c r="J124" s="43" t="s">
        <v>5934</v>
      </c>
      <c r="K124" s="43" t="s">
        <v>5515</v>
      </c>
      <c r="L124" s="43" t="s">
        <v>5564</v>
      </c>
      <c r="M124" s="43" t="s">
        <v>5959</v>
      </c>
      <c r="N124" s="43" t="s">
        <v>1149</v>
      </c>
    </row>
    <row r="125" spans="1:14" ht="27" x14ac:dyDescent="0.45">
      <c r="A125" s="84" t="e">
        <f>VLOOKUP(B125,[1]тикеры!A:B,2,0)</f>
        <v>#N/A</v>
      </c>
      <c r="B125" s="84" t="s">
        <v>6148</v>
      </c>
      <c r="C125" s="41" t="s">
        <v>5550</v>
      </c>
      <c r="D125" s="41" t="s">
        <v>5536</v>
      </c>
      <c r="E125" s="42">
        <v>1307.3</v>
      </c>
      <c r="F125" s="41" t="s">
        <v>6957</v>
      </c>
      <c r="G125" s="41" t="s">
        <v>6956</v>
      </c>
      <c r="H125" s="46">
        <v>824188000</v>
      </c>
      <c r="I125" s="41" t="s">
        <v>6868</v>
      </c>
      <c r="J125" s="41" t="s">
        <v>5890</v>
      </c>
      <c r="K125" s="41" t="s">
        <v>5515</v>
      </c>
      <c r="L125" s="41" t="s">
        <v>5952</v>
      </c>
      <c r="M125" s="41" t="s">
        <v>6693</v>
      </c>
      <c r="N125" s="41" t="s">
        <v>6955</v>
      </c>
    </row>
    <row r="126" spans="1:14" ht="67.5" x14ac:dyDescent="0.45">
      <c r="A126" s="84" t="str">
        <f>VLOOKUP(B126,[1]тикеры!A:B,2,0)</f>
        <v>KHEL</v>
      </c>
      <c r="B126" s="84" t="s">
        <v>5820</v>
      </c>
      <c r="C126" s="43" t="s">
        <v>5597</v>
      </c>
      <c r="D126" s="43" t="s">
        <v>5536</v>
      </c>
      <c r="E126" s="42">
        <v>1292.5999999999999</v>
      </c>
      <c r="F126" s="43" t="s">
        <v>6954</v>
      </c>
      <c r="G126" s="43" t="s">
        <v>6953</v>
      </c>
      <c r="H126" s="44">
        <v>154089390</v>
      </c>
      <c r="I126" s="43" t="s">
        <v>6952</v>
      </c>
      <c r="J126" s="43" t="s">
        <v>5869</v>
      </c>
      <c r="K126" s="43" t="s">
        <v>5515</v>
      </c>
      <c r="L126" s="43" t="s">
        <v>6069</v>
      </c>
      <c r="M126" s="43" t="s">
        <v>5877</v>
      </c>
      <c r="N126" s="43" t="s">
        <v>6951</v>
      </c>
    </row>
    <row r="127" spans="1:14" ht="40.5" x14ac:dyDescent="0.45">
      <c r="A127" s="84" t="str">
        <f>VLOOKUP(B127,[1]тикеры!A:B,2,0)</f>
        <v>UTAR</v>
      </c>
      <c r="B127" s="84" t="s">
        <v>6950</v>
      </c>
      <c r="C127" s="41" t="s">
        <v>5647</v>
      </c>
      <c r="D127" s="41" t="s">
        <v>5544</v>
      </c>
      <c r="E127" s="42">
        <v>1258.5999999999999</v>
      </c>
      <c r="F127" s="41" t="s">
        <v>6949</v>
      </c>
      <c r="G127" s="41" t="s">
        <v>6948</v>
      </c>
      <c r="H127" s="46">
        <v>577208000</v>
      </c>
      <c r="I127" s="41" t="s">
        <v>6914</v>
      </c>
      <c r="J127" s="41" t="s">
        <v>6947</v>
      </c>
      <c r="K127" s="41" t="s">
        <v>5968</v>
      </c>
      <c r="L127" s="41" t="s">
        <v>6102</v>
      </c>
      <c r="M127" s="41" t="s">
        <v>5952</v>
      </c>
      <c r="N127" s="41" t="s">
        <v>6946</v>
      </c>
    </row>
    <row r="128" spans="1:14" ht="27" x14ac:dyDescent="0.45">
      <c r="A128" s="84" t="e">
        <f>VLOOKUP(B128,[1]тикеры!A:B,2,0)</f>
        <v>#N/A</v>
      </c>
      <c r="B128" s="84" t="s">
        <v>6055</v>
      </c>
      <c r="C128" s="43" t="s">
        <v>6054</v>
      </c>
      <c r="D128" s="43" t="s">
        <v>5518</v>
      </c>
      <c r="E128" s="42">
        <v>1256.3</v>
      </c>
      <c r="F128" s="43" t="s">
        <v>6945</v>
      </c>
      <c r="G128" s="43" t="s">
        <v>6944</v>
      </c>
      <c r="H128" s="44">
        <v>294169135</v>
      </c>
      <c r="I128" s="43" t="s">
        <v>6720</v>
      </c>
      <c r="J128" s="43" t="s">
        <v>5890</v>
      </c>
      <c r="K128" s="43" t="s">
        <v>5515</v>
      </c>
      <c r="L128" s="43" t="s">
        <v>5894</v>
      </c>
      <c r="M128" s="43" t="s">
        <v>6943</v>
      </c>
      <c r="N128" s="43" t="s">
        <v>6720</v>
      </c>
    </row>
    <row r="129" spans="1:14" ht="40.5" x14ac:dyDescent="0.45">
      <c r="A129" s="84" t="e">
        <f>VLOOKUP(B129,[1]тикеры!A:B,2,0)</f>
        <v>#N/A</v>
      </c>
      <c r="B129" s="84" t="s">
        <v>6176</v>
      </c>
      <c r="C129" s="41" t="s">
        <v>6175</v>
      </c>
      <c r="D129" s="41" t="s">
        <v>5518</v>
      </c>
      <c r="E129" s="42">
        <v>1171.0999999999999</v>
      </c>
      <c r="F129" s="41" t="s">
        <v>6942</v>
      </c>
      <c r="G129" s="41" t="s">
        <v>6941</v>
      </c>
      <c r="H129" s="46">
        <v>505148</v>
      </c>
      <c r="I129" s="41" t="s">
        <v>6940</v>
      </c>
      <c r="J129" s="41" t="s">
        <v>5869</v>
      </c>
      <c r="K129" s="41" t="s">
        <v>5515</v>
      </c>
      <c r="L129" s="41" t="s">
        <v>5976</v>
      </c>
      <c r="M129" s="41" t="s">
        <v>6102</v>
      </c>
      <c r="N129" s="41" t="s">
        <v>6939</v>
      </c>
    </row>
    <row r="130" spans="1:14" ht="27" x14ac:dyDescent="0.45">
      <c r="A130" s="84" t="e">
        <f>VLOOKUP(B130,[1]тикеры!A:B,2,0)</f>
        <v>#N/A</v>
      </c>
      <c r="B130" s="84" t="s">
        <v>6090</v>
      </c>
      <c r="C130" s="43" t="s">
        <v>5826</v>
      </c>
      <c r="D130" s="43" t="s">
        <v>5518</v>
      </c>
      <c r="E130" s="42">
        <v>1125</v>
      </c>
      <c r="F130" s="43" t="s">
        <v>6935</v>
      </c>
      <c r="G130" s="43" t="s">
        <v>6938</v>
      </c>
      <c r="H130" s="44">
        <v>199347640</v>
      </c>
      <c r="I130" s="43" t="s">
        <v>6937</v>
      </c>
      <c r="J130" s="43" t="s">
        <v>5890</v>
      </c>
      <c r="K130" s="43" t="s">
        <v>5515</v>
      </c>
      <c r="L130" s="43" t="s">
        <v>5975</v>
      </c>
      <c r="M130" s="43" t="s">
        <v>5615</v>
      </c>
      <c r="N130" s="43" t="s">
        <v>6936</v>
      </c>
    </row>
    <row r="131" spans="1:14" ht="27" x14ac:dyDescent="0.45">
      <c r="A131" s="84" t="e">
        <f>VLOOKUP(B131,[1]тикеры!A:B,2,0)</f>
        <v>#N/A</v>
      </c>
      <c r="B131" s="84" t="s">
        <v>6081</v>
      </c>
      <c r="C131" s="41" t="s">
        <v>6044</v>
      </c>
      <c r="D131" s="41" t="s">
        <v>5518</v>
      </c>
      <c r="E131" s="42">
        <v>1124.5</v>
      </c>
      <c r="F131" s="41" t="s">
        <v>6935</v>
      </c>
      <c r="G131" s="41" t="s">
        <v>6934</v>
      </c>
      <c r="H131" s="46">
        <v>167566476</v>
      </c>
      <c r="I131" s="41" t="s">
        <v>6933</v>
      </c>
      <c r="J131" s="41" t="s">
        <v>5869</v>
      </c>
      <c r="K131" s="41" t="s">
        <v>5515</v>
      </c>
      <c r="L131" s="41" t="s">
        <v>5953</v>
      </c>
      <c r="M131" s="41" t="s">
        <v>144</v>
      </c>
      <c r="N131" s="41" t="s">
        <v>6932</v>
      </c>
    </row>
    <row r="132" spans="1:14" ht="27" x14ac:dyDescent="0.45">
      <c r="A132" s="84" t="e">
        <f>VLOOKUP(B132,[1]тикеры!A:B,2,0)</f>
        <v>#N/A</v>
      </c>
      <c r="B132" s="84" t="s">
        <v>6247</v>
      </c>
      <c r="C132" s="43" t="s">
        <v>6246</v>
      </c>
      <c r="D132" s="43" t="s">
        <v>5518</v>
      </c>
      <c r="E132" s="42">
        <v>1119</v>
      </c>
      <c r="F132" s="43" t="s">
        <v>6931</v>
      </c>
      <c r="G132" s="43" t="s">
        <v>6930</v>
      </c>
      <c r="H132" s="44">
        <v>5269115472</v>
      </c>
      <c r="I132" s="43" t="s">
        <v>6929</v>
      </c>
      <c r="J132" s="43" t="s">
        <v>5934</v>
      </c>
      <c r="K132" s="43" t="s">
        <v>5515</v>
      </c>
      <c r="L132" s="43" t="s">
        <v>5872</v>
      </c>
      <c r="M132" s="43" t="s">
        <v>6553</v>
      </c>
      <c r="N132" s="43" t="s">
        <v>6928</v>
      </c>
    </row>
    <row r="133" spans="1:14" x14ac:dyDescent="0.45">
      <c r="A133" s="84" t="e">
        <f>VLOOKUP(B133,[1]тикеры!A:B,2,0)</f>
        <v>#N/A</v>
      </c>
      <c r="B133" s="84" t="s">
        <v>6927</v>
      </c>
      <c r="C133" s="41" t="s">
        <v>5720</v>
      </c>
      <c r="D133" s="41" t="s">
        <v>5578</v>
      </c>
      <c r="E133" s="42">
        <v>1114.5999999999999</v>
      </c>
      <c r="F133" s="41" t="s">
        <v>2619</v>
      </c>
      <c r="G133" s="41" t="s">
        <v>6926</v>
      </c>
      <c r="H133" s="46">
        <v>346360</v>
      </c>
      <c r="I133" s="41" t="s">
        <v>6720</v>
      </c>
      <c r="J133" s="41" t="s">
        <v>5890</v>
      </c>
      <c r="K133" s="41" t="s">
        <v>5515</v>
      </c>
      <c r="L133" s="41" t="s">
        <v>6722</v>
      </c>
      <c r="M133" s="41" t="s">
        <v>6200</v>
      </c>
      <c r="N133" s="41" t="s">
        <v>6925</v>
      </c>
    </row>
    <row r="134" spans="1:14" ht="54" x14ac:dyDescent="0.45">
      <c r="A134" s="84" t="e">
        <f>VLOOKUP(B134,[1]тикеры!A:B,2,0)</f>
        <v>#N/A</v>
      </c>
      <c r="B134" s="84" t="s">
        <v>6924</v>
      </c>
      <c r="C134" s="43" t="s">
        <v>5808</v>
      </c>
      <c r="D134" s="43" t="s">
        <v>5521</v>
      </c>
      <c r="E134" s="42">
        <v>1049.5999999999999</v>
      </c>
      <c r="F134" s="43" t="s">
        <v>6921</v>
      </c>
      <c r="G134" s="43" t="s">
        <v>6923</v>
      </c>
      <c r="H134" s="44">
        <v>5505305</v>
      </c>
      <c r="I134" s="43" t="s">
        <v>6720</v>
      </c>
      <c r="J134" s="43" t="s">
        <v>5890</v>
      </c>
      <c r="K134" s="43" t="s">
        <v>5515</v>
      </c>
      <c r="L134" s="43" t="s">
        <v>6722</v>
      </c>
      <c r="M134" s="43" t="s">
        <v>5924</v>
      </c>
      <c r="N134" s="43" t="s">
        <v>5924</v>
      </c>
    </row>
    <row r="135" spans="1:14" ht="40.5" x14ac:dyDescent="0.45">
      <c r="A135" s="84" t="e">
        <f>VLOOKUP(B135,[1]тикеры!A:B,2,0)</f>
        <v>#N/A</v>
      </c>
      <c r="B135" s="84" t="s">
        <v>6922</v>
      </c>
      <c r="C135" s="41" t="s">
        <v>5725</v>
      </c>
      <c r="D135" s="41" t="s">
        <v>5538</v>
      </c>
      <c r="E135" s="42">
        <v>1048.0999999999999</v>
      </c>
      <c r="F135" s="41" t="s">
        <v>6921</v>
      </c>
      <c r="G135" s="41" t="s">
        <v>6913</v>
      </c>
      <c r="H135" s="46">
        <v>343586500</v>
      </c>
      <c r="I135" s="41" t="s">
        <v>6720</v>
      </c>
      <c r="J135" s="41" t="s">
        <v>5890</v>
      </c>
      <c r="K135" s="41" t="s">
        <v>5515</v>
      </c>
      <c r="L135" s="41" t="s">
        <v>6722</v>
      </c>
      <c r="M135" s="41" t="s">
        <v>5963</v>
      </c>
      <c r="N135" s="41" t="s">
        <v>6720</v>
      </c>
    </row>
    <row r="136" spans="1:14" ht="27" x14ac:dyDescent="0.45">
      <c r="A136" s="84" t="e">
        <f>VLOOKUP(B136,[1]тикеры!A:B,2,0)</f>
        <v>#N/A</v>
      </c>
      <c r="B136" s="84" t="s">
        <v>6185</v>
      </c>
      <c r="C136" s="43" t="s">
        <v>5932</v>
      </c>
      <c r="D136" s="43" t="s">
        <v>5518</v>
      </c>
      <c r="E136" s="42">
        <v>1042.4000000000001</v>
      </c>
      <c r="F136" s="43" t="s">
        <v>6920</v>
      </c>
      <c r="G136" s="43" t="s">
        <v>4857</v>
      </c>
      <c r="H136" s="44">
        <v>809803089</v>
      </c>
      <c r="I136" s="43" t="s">
        <v>6720</v>
      </c>
      <c r="J136" s="43" t="s">
        <v>5869</v>
      </c>
      <c r="K136" s="43" t="s">
        <v>5515</v>
      </c>
      <c r="L136" s="43" t="s">
        <v>5564</v>
      </c>
      <c r="M136" s="43" t="s">
        <v>6607</v>
      </c>
      <c r="N136" s="43" t="s">
        <v>6720</v>
      </c>
    </row>
    <row r="137" spans="1:14" ht="67.5" x14ac:dyDescent="0.45">
      <c r="A137" s="84" t="e">
        <f>VLOOKUP(B137,[1]тикеры!A:B,2,0)</f>
        <v>#N/A</v>
      </c>
      <c r="B137" s="84" t="s">
        <v>6097</v>
      </c>
      <c r="C137" s="41" t="s">
        <v>5618</v>
      </c>
      <c r="D137" s="41" t="s">
        <v>5525</v>
      </c>
      <c r="E137" s="42">
        <v>1040</v>
      </c>
      <c r="F137" s="41" t="s">
        <v>6919</v>
      </c>
      <c r="G137" s="41" t="s">
        <v>6918</v>
      </c>
      <c r="H137" s="46">
        <v>24340086</v>
      </c>
      <c r="I137" s="41" t="s">
        <v>6720</v>
      </c>
      <c r="J137" s="41" t="s">
        <v>5934</v>
      </c>
      <c r="K137" s="41" t="s">
        <v>5515</v>
      </c>
      <c r="L137" s="41" t="s">
        <v>5885</v>
      </c>
      <c r="M137" s="41" t="s">
        <v>6041</v>
      </c>
      <c r="N137" s="41" t="s">
        <v>6917</v>
      </c>
    </row>
    <row r="138" spans="1:14" ht="27" x14ac:dyDescent="0.45">
      <c r="A138" s="84" t="e">
        <f>VLOOKUP(B138,[1]тикеры!A:B,2,0)</f>
        <v>#N/A</v>
      </c>
      <c r="B138" s="84" t="s">
        <v>6142</v>
      </c>
      <c r="C138" s="43" t="s">
        <v>5902</v>
      </c>
      <c r="D138" s="43" t="s">
        <v>5518</v>
      </c>
      <c r="E138" s="42">
        <v>1010.3</v>
      </c>
      <c r="F138" s="43" t="s">
        <v>6916</v>
      </c>
      <c r="G138" s="43" t="s">
        <v>6915</v>
      </c>
      <c r="H138" s="44">
        <v>2148390472</v>
      </c>
      <c r="I138" s="43" t="s">
        <v>6915</v>
      </c>
      <c r="J138" s="43" t="s">
        <v>5934</v>
      </c>
      <c r="K138" s="43" t="s">
        <v>5515</v>
      </c>
      <c r="L138" s="43" t="s">
        <v>5930</v>
      </c>
      <c r="M138" s="43" t="s">
        <v>5953</v>
      </c>
      <c r="N138" s="43" t="s">
        <v>1232</v>
      </c>
    </row>
    <row r="139" spans="1:14" ht="27" x14ac:dyDescent="0.45">
      <c r="A139" s="84" t="e">
        <f>VLOOKUP(B139,[1]тикеры!A:B,2,0)</f>
        <v>#N/A</v>
      </c>
      <c r="B139" s="84" t="s">
        <v>6131</v>
      </c>
      <c r="C139" s="41" t="s">
        <v>6130</v>
      </c>
      <c r="D139" s="41" t="s">
        <v>5518</v>
      </c>
      <c r="E139" s="42">
        <v>1004.2</v>
      </c>
      <c r="F139" s="41" t="s">
        <v>2618</v>
      </c>
      <c r="G139" s="41" t="s">
        <v>6914</v>
      </c>
      <c r="H139" s="46">
        <v>1097370827</v>
      </c>
      <c r="I139" s="41" t="s">
        <v>6913</v>
      </c>
      <c r="J139" s="41" t="s">
        <v>5890</v>
      </c>
      <c r="K139" s="41" t="s">
        <v>5515</v>
      </c>
      <c r="L139" s="41" t="s">
        <v>5885</v>
      </c>
      <c r="M139" s="41" t="s">
        <v>6041</v>
      </c>
      <c r="N139" s="41" t="s">
        <v>5836</v>
      </c>
    </row>
    <row r="140" spans="1:14" ht="27" x14ac:dyDescent="0.45">
      <c r="A140" s="84" t="e">
        <f>VLOOKUP(B140,[1]тикеры!A:B,2,0)</f>
        <v>#N/A</v>
      </c>
      <c r="B140" s="84" t="s">
        <v>6006</v>
      </c>
      <c r="C140" s="43" t="s">
        <v>6005</v>
      </c>
      <c r="D140" s="43" t="s">
        <v>5518</v>
      </c>
      <c r="E140" s="45">
        <v>979.9</v>
      </c>
      <c r="F140" s="43" t="s">
        <v>6912</v>
      </c>
      <c r="G140" s="43" t="s">
        <v>6911</v>
      </c>
      <c r="H140" s="44">
        <v>773900078</v>
      </c>
      <c r="I140" s="43" t="s">
        <v>6720</v>
      </c>
      <c r="J140" s="43" t="s">
        <v>5934</v>
      </c>
      <c r="K140" s="43" t="s">
        <v>5515</v>
      </c>
      <c r="L140" s="43" t="s">
        <v>861</v>
      </c>
      <c r="M140" s="43" t="s">
        <v>6354</v>
      </c>
      <c r="N140" s="43" t="s">
        <v>6720</v>
      </c>
    </row>
    <row r="141" spans="1:14" ht="27" x14ac:dyDescent="0.45">
      <c r="A141" s="84" t="e">
        <f>VLOOKUP(B141,[1]тикеры!A:B,2,0)</f>
        <v>#N/A</v>
      </c>
      <c r="B141" s="84" t="s">
        <v>5985</v>
      </c>
      <c r="C141" s="41" t="s">
        <v>5984</v>
      </c>
      <c r="D141" s="41" t="s">
        <v>5518</v>
      </c>
      <c r="E141" s="45">
        <v>956.8</v>
      </c>
      <c r="F141" s="41" t="s">
        <v>6910</v>
      </c>
      <c r="G141" s="41" t="s">
        <v>6909</v>
      </c>
      <c r="H141" s="46">
        <v>4825806</v>
      </c>
      <c r="I141" s="41" t="s">
        <v>6908</v>
      </c>
      <c r="J141" s="41" t="s">
        <v>5890</v>
      </c>
      <c r="K141" s="41" t="s">
        <v>5515</v>
      </c>
      <c r="L141" s="41" t="s">
        <v>6268</v>
      </c>
      <c r="M141" s="41" t="s">
        <v>5975</v>
      </c>
      <c r="N141" s="41" t="s">
        <v>6907</v>
      </c>
    </row>
    <row r="142" spans="1:14" ht="27" x14ac:dyDescent="0.45">
      <c r="A142" s="84" t="e">
        <f>VLOOKUP(B142,[1]тикеры!A:B,2,0)</f>
        <v>#N/A</v>
      </c>
      <c r="B142" s="84" t="s">
        <v>6049</v>
      </c>
      <c r="C142" s="43" t="s">
        <v>5709</v>
      </c>
      <c r="D142" s="43" t="s">
        <v>5518</v>
      </c>
      <c r="E142" s="45">
        <v>908.7</v>
      </c>
      <c r="F142" s="43" t="s">
        <v>6906</v>
      </c>
      <c r="G142" s="43" t="s">
        <v>6905</v>
      </c>
      <c r="H142" s="44">
        <v>3819315580</v>
      </c>
      <c r="I142" s="43" t="s">
        <v>6904</v>
      </c>
      <c r="J142" s="43" t="s">
        <v>5869</v>
      </c>
      <c r="K142" s="43" t="s">
        <v>5515</v>
      </c>
      <c r="L142" s="43" t="s">
        <v>5885</v>
      </c>
      <c r="M142" s="43" t="s">
        <v>5963</v>
      </c>
      <c r="N142" s="43" t="s">
        <v>6903</v>
      </c>
    </row>
    <row r="143" spans="1:14" ht="27" x14ac:dyDescent="0.45">
      <c r="A143" s="84" t="e">
        <f>VLOOKUP(B143,[1]тикеры!A:B,2,0)</f>
        <v>#N/A</v>
      </c>
      <c r="B143" s="84" t="s">
        <v>6085</v>
      </c>
      <c r="C143" s="41" t="s">
        <v>5892</v>
      </c>
      <c r="D143" s="41" t="s">
        <v>5518</v>
      </c>
      <c r="E143" s="45">
        <v>852.7</v>
      </c>
      <c r="F143" s="41" t="s">
        <v>6902</v>
      </c>
      <c r="G143" s="41" t="s">
        <v>6901</v>
      </c>
      <c r="H143" s="46">
        <v>361914432</v>
      </c>
      <c r="I143" s="41" t="s">
        <v>6900</v>
      </c>
      <c r="J143" s="41" t="s">
        <v>5934</v>
      </c>
      <c r="K143" s="41" t="s">
        <v>5515</v>
      </c>
      <c r="L143" s="41" t="s">
        <v>5889</v>
      </c>
      <c r="M143" s="41" t="s">
        <v>6899</v>
      </c>
      <c r="N143" s="41" t="s">
        <v>6898</v>
      </c>
    </row>
    <row r="144" spans="1:14" ht="94.5" x14ac:dyDescent="0.45">
      <c r="A144" s="84" t="e">
        <f>VLOOKUP(B144,[1]тикеры!A:B,2,0)</f>
        <v>#N/A</v>
      </c>
      <c r="B144" s="84" t="s">
        <v>6112</v>
      </c>
      <c r="C144" s="43" t="s">
        <v>6111</v>
      </c>
      <c r="D144" s="43" t="s">
        <v>5538</v>
      </c>
      <c r="E144" s="45">
        <v>852.5</v>
      </c>
      <c r="F144" s="43" t="s">
        <v>3975</v>
      </c>
      <c r="G144" s="43" t="s">
        <v>6897</v>
      </c>
      <c r="H144" s="44">
        <v>24302930</v>
      </c>
      <c r="I144" s="43" t="s">
        <v>5924</v>
      </c>
      <c r="J144" s="43" t="s">
        <v>5890</v>
      </c>
      <c r="K144" s="43" t="s">
        <v>5515</v>
      </c>
      <c r="L144" s="43" t="s">
        <v>5976</v>
      </c>
      <c r="M144" s="43" t="s">
        <v>233</v>
      </c>
      <c r="N144" s="43" t="s">
        <v>6896</v>
      </c>
    </row>
    <row r="145" spans="1:14" ht="67.5" x14ac:dyDescent="0.45">
      <c r="A145" s="84" t="e">
        <f>VLOOKUP(B145,[1]тикеры!A:B,2,0)</f>
        <v>#N/A</v>
      </c>
      <c r="B145" s="84" t="s">
        <v>6203</v>
      </c>
      <c r="C145" s="41" t="s">
        <v>5618</v>
      </c>
      <c r="D145" s="41" t="s">
        <v>5521</v>
      </c>
      <c r="E145" s="45">
        <v>847.2</v>
      </c>
      <c r="F145" s="41" t="s">
        <v>985</v>
      </c>
      <c r="G145" s="41" t="s">
        <v>6895</v>
      </c>
      <c r="H145" s="46">
        <v>5049744</v>
      </c>
      <c r="I145" s="41" t="s">
        <v>5924</v>
      </c>
      <c r="J145" s="41" t="s">
        <v>5890</v>
      </c>
      <c r="K145" s="41" t="s">
        <v>5515</v>
      </c>
      <c r="L145" s="41" t="s">
        <v>6722</v>
      </c>
      <c r="M145" s="41" t="s">
        <v>5953</v>
      </c>
      <c r="N145" s="41" t="s">
        <v>6720</v>
      </c>
    </row>
    <row r="146" spans="1:14" ht="27" x14ac:dyDescent="0.45">
      <c r="A146" s="84" t="e">
        <f>VLOOKUP(B146,[1]тикеры!A:B,2,0)</f>
        <v>#N/A</v>
      </c>
      <c r="B146" s="84" t="s">
        <v>6015</v>
      </c>
      <c r="C146" s="43" t="s">
        <v>6011</v>
      </c>
      <c r="D146" s="43" t="s">
        <v>5518</v>
      </c>
      <c r="E146" s="45">
        <v>828.1</v>
      </c>
      <c r="F146" s="43" t="s">
        <v>6894</v>
      </c>
      <c r="G146" s="43" t="s">
        <v>6893</v>
      </c>
      <c r="H146" s="44">
        <v>1625666413</v>
      </c>
      <c r="I146" s="43" t="s">
        <v>6721</v>
      </c>
      <c r="J146" s="43" t="s">
        <v>5869</v>
      </c>
      <c r="K146" s="43" t="s">
        <v>5515</v>
      </c>
      <c r="L146" s="43" t="s">
        <v>5564</v>
      </c>
      <c r="M146" s="43" t="s">
        <v>5952</v>
      </c>
      <c r="N146" s="43" t="s">
        <v>6892</v>
      </c>
    </row>
    <row r="147" spans="1:14" ht="27" x14ac:dyDescent="0.45">
      <c r="A147" s="84" t="e">
        <f>VLOOKUP(B147,[1]тикеры!A:B,2,0)</f>
        <v>#N/A</v>
      </c>
      <c r="B147" s="84" t="s">
        <v>5628</v>
      </c>
      <c r="C147" s="41" t="s">
        <v>5627</v>
      </c>
      <c r="D147" s="41" t="s">
        <v>5536</v>
      </c>
      <c r="E147" s="45">
        <v>824.1</v>
      </c>
      <c r="F147" s="41" t="s">
        <v>6891</v>
      </c>
      <c r="G147" s="41" t="s">
        <v>6890</v>
      </c>
      <c r="H147" s="46">
        <v>10865340</v>
      </c>
      <c r="I147" s="41" t="s">
        <v>6889</v>
      </c>
      <c r="J147" s="41" t="s">
        <v>5934</v>
      </c>
      <c r="K147" s="41" t="s">
        <v>5515</v>
      </c>
      <c r="L147" s="41" t="s">
        <v>5784</v>
      </c>
      <c r="M147" s="41" t="s">
        <v>5898</v>
      </c>
      <c r="N147" s="41" t="s">
        <v>6888</v>
      </c>
    </row>
    <row r="148" spans="1:14" ht="27" x14ac:dyDescent="0.45">
      <c r="A148" s="84" t="str">
        <f>VLOOKUP(B148,[1]тикеры!A:B,2,0)</f>
        <v>CHGZ</v>
      </c>
      <c r="B148" s="84" t="s">
        <v>6887</v>
      </c>
      <c r="C148" s="43" t="s">
        <v>5647</v>
      </c>
      <c r="D148" s="43" t="s">
        <v>5548</v>
      </c>
      <c r="E148" s="45">
        <v>812.2</v>
      </c>
      <c r="F148" s="43" t="s">
        <v>6885</v>
      </c>
      <c r="G148" s="43" t="s">
        <v>6886</v>
      </c>
      <c r="H148" s="44">
        <v>26771420</v>
      </c>
      <c r="I148" s="43" t="s">
        <v>6720</v>
      </c>
      <c r="J148" s="43" t="s">
        <v>5934</v>
      </c>
      <c r="K148" s="43" t="s">
        <v>5515</v>
      </c>
      <c r="L148" s="43" t="s">
        <v>5657</v>
      </c>
      <c r="M148" s="43" t="s">
        <v>6720</v>
      </c>
      <c r="N148" s="43" t="s">
        <v>6720</v>
      </c>
    </row>
    <row r="149" spans="1:14" ht="40.5" x14ac:dyDescent="0.45">
      <c r="A149" s="84" t="e">
        <f>VLOOKUP(B149,[1]тикеры!A:B,2,0)</f>
        <v>#N/A</v>
      </c>
      <c r="B149" s="84" t="s">
        <v>6232</v>
      </c>
      <c r="C149" s="41" t="s">
        <v>6175</v>
      </c>
      <c r="D149" s="41" t="s">
        <v>5538</v>
      </c>
      <c r="E149" s="45">
        <v>812.2</v>
      </c>
      <c r="F149" s="41" t="s">
        <v>6885</v>
      </c>
      <c r="G149" s="41" t="s">
        <v>6884</v>
      </c>
      <c r="H149" s="46">
        <v>1065045</v>
      </c>
      <c r="I149" s="41" t="s">
        <v>6720</v>
      </c>
      <c r="J149" s="41" t="s">
        <v>5890</v>
      </c>
      <c r="K149" s="41" t="s">
        <v>5515</v>
      </c>
      <c r="L149" s="41" t="s">
        <v>6722</v>
      </c>
      <c r="M149" s="41" t="s">
        <v>5975</v>
      </c>
      <c r="N149" s="41" t="s">
        <v>6883</v>
      </c>
    </row>
    <row r="150" spans="1:14" ht="27" x14ac:dyDescent="0.45">
      <c r="A150" s="84" t="e">
        <f>VLOOKUP(B150,[1]тикеры!A:B,2,0)</f>
        <v>#N/A</v>
      </c>
      <c r="B150" s="84" t="s">
        <v>6117</v>
      </c>
      <c r="C150" s="43" t="s">
        <v>5995</v>
      </c>
      <c r="D150" s="43" t="s">
        <v>5538</v>
      </c>
      <c r="E150" s="45">
        <v>793.4</v>
      </c>
      <c r="F150" s="43" t="s">
        <v>6882</v>
      </c>
      <c r="G150" s="43" t="s">
        <v>6726</v>
      </c>
      <c r="H150" s="44">
        <v>4335230</v>
      </c>
      <c r="I150" s="43" t="s">
        <v>6881</v>
      </c>
      <c r="J150" s="43" t="s">
        <v>5890</v>
      </c>
      <c r="K150" s="43" t="s">
        <v>5515</v>
      </c>
      <c r="L150" s="43" t="s">
        <v>5975</v>
      </c>
      <c r="M150" s="43" t="s">
        <v>5872</v>
      </c>
      <c r="N150" s="43" t="s">
        <v>6880</v>
      </c>
    </row>
    <row r="151" spans="1:14" ht="67.5" x14ac:dyDescent="0.45">
      <c r="A151" s="84" t="e">
        <f>VLOOKUP(B151,[1]тикеры!A:B,2,0)</f>
        <v>#N/A</v>
      </c>
      <c r="B151" s="84" t="s">
        <v>6879</v>
      </c>
      <c r="C151" s="41" t="s">
        <v>5594</v>
      </c>
      <c r="D151" s="41" t="s">
        <v>5548</v>
      </c>
      <c r="E151" s="45">
        <v>762.8</v>
      </c>
      <c r="F151" s="41" t="s">
        <v>6878</v>
      </c>
      <c r="G151" s="41" t="s">
        <v>6877</v>
      </c>
      <c r="H151" s="46">
        <v>83354000</v>
      </c>
      <c r="I151" s="41" t="s">
        <v>5924</v>
      </c>
      <c r="J151" s="41" t="s">
        <v>5890</v>
      </c>
      <c r="K151" s="41" t="s">
        <v>5515</v>
      </c>
      <c r="L151" s="41" t="s">
        <v>6722</v>
      </c>
      <c r="M151" s="41" t="s">
        <v>5975</v>
      </c>
      <c r="N151" s="41" t="s">
        <v>6200</v>
      </c>
    </row>
    <row r="152" spans="1:14" ht="27" x14ac:dyDescent="0.45">
      <c r="A152" s="84" t="e">
        <f>VLOOKUP(B152,[1]тикеры!A:B,2,0)</f>
        <v>#N/A</v>
      </c>
      <c r="B152" s="84" t="s">
        <v>5956</v>
      </c>
      <c r="C152" s="43" t="s">
        <v>5703</v>
      </c>
      <c r="D152" s="43" t="s">
        <v>5518</v>
      </c>
      <c r="E152" s="45">
        <v>759.6</v>
      </c>
      <c r="F152" s="43" t="s">
        <v>6876</v>
      </c>
      <c r="G152" s="43" t="s">
        <v>6875</v>
      </c>
      <c r="H152" s="44">
        <v>20751430</v>
      </c>
      <c r="I152" s="43" t="s">
        <v>6874</v>
      </c>
      <c r="J152" s="43" t="s">
        <v>5890</v>
      </c>
      <c r="K152" s="43" t="s">
        <v>5515</v>
      </c>
      <c r="L152" s="43" t="s">
        <v>6319</v>
      </c>
      <c r="M152" s="43" t="s">
        <v>5877</v>
      </c>
      <c r="N152" s="43" t="s">
        <v>6873</v>
      </c>
    </row>
    <row r="153" spans="1:14" ht="121.5" x14ac:dyDescent="0.45">
      <c r="A153" s="84" t="e">
        <f>VLOOKUP(B153,[1]тикеры!A:B,2,0)</f>
        <v>#N/A</v>
      </c>
      <c r="B153" s="84" t="s">
        <v>6872</v>
      </c>
      <c r="C153" s="41" t="s">
        <v>5945</v>
      </c>
      <c r="D153" s="41" t="s">
        <v>5525</v>
      </c>
      <c r="E153" s="45">
        <v>756</v>
      </c>
      <c r="F153" s="41" t="s">
        <v>6871</v>
      </c>
      <c r="G153" s="41" t="s">
        <v>6870</v>
      </c>
      <c r="H153" s="46">
        <v>13395940</v>
      </c>
      <c r="I153" s="41" t="s">
        <v>6720</v>
      </c>
      <c r="J153" s="41" t="s">
        <v>5869</v>
      </c>
      <c r="K153" s="41" t="s">
        <v>5515</v>
      </c>
      <c r="L153" s="41" t="s">
        <v>5976</v>
      </c>
      <c r="M153" s="41" t="s">
        <v>5885</v>
      </c>
      <c r="N153" s="41" t="s">
        <v>6720</v>
      </c>
    </row>
    <row r="154" spans="1:14" ht="67.5" x14ac:dyDescent="0.45">
      <c r="A154" s="84" t="e">
        <f>VLOOKUP(B154,[1]тикеры!A:B,2,0)</f>
        <v>#N/A</v>
      </c>
      <c r="B154" s="84" t="s">
        <v>6293</v>
      </c>
      <c r="C154" s="43" t="s">
        <v>5550</v>
      </c>
      <c r="D154" s="43" t="s">
        <v>5525</v>
      </c>
      <c r="E154" s="45">
        <v>705.3</v>
      </c>
      <c r="F154" s="43" t="s">
        <v>6869</v>
      </c>
      <c r="G154" s="43" t="s">
        <v>6868</v>
      </c>
      <c r="H154" s="44">
        <v>462460000</v>
      </c>
      <c r="I154" s="43" t="s">
        <v>6720</v>
      </c>
      <c r="J154" s="43" t="s">
        <v>5869</v>
      </c>
      <c r="K154" s="43" t="s">
        <v>5515</v>
      </c>
      <c r="L154" s="43" t="s">
        <v>5784</v>
      </c>
      <c r="M154" s="43" t="s">
        <v>5884</v>
      </c>
      <c r="N154" s="43" t="s">
        <v>6867</v>
      </c>
    </row>
    <row r="155" spans="1:14" ht="27" x14ac:dyDescent="0.45">
      <c r="A155" s="84" t="e">
        <f>VLOOKUP(B155,[1]тикеры!A:B,2,0)</f>
        <v>#N/A</v>
      </c>
      <c r="B155" s="84" t="s">
        <v>5540</v>
      </c>
      <c r="C155" s="41" t="s">
        <v>5539</v>
      </c>
      <c r="D155" s="41" t="s">
        <v>5538</v>
      </c>
      <c r="E155" s="45">
        <v>697</v>
      </c>
      <c r="F155" s="41" t="s">
        <v>6866</v>
      </c>
      <c r="G155" s="41" t="s">
        <v>6865</v>
      </c>
      <c r="H155" s="46">
        <v>97768681</v>
      </c>
      <c r="I155" s="41" t="s">
        <v>6864</v>
      </c>
      <c r="J155" s="41" t="s">
        <v>5934</v>
      </c>
      <c r="K155" s="41" t="s">
        <v>5515</v>
      </c>
      <c r="L155" s="41" t="s">
        <v>6154</v>
      </c>
      <c r="M155" s="41" t="s">
        <v>5898</v>
      </c>
      <c r="N155" s="41" t="s">
        <v>6473</v>
      </c>
    </row>
    <row r="156" spans="1:14" ht="27" x14ac:dyDescent="0.45">
      <c r="A156" s="84" t="e">
        <f>VLOOKUP(B156,[1]тикеры!A:B,2,0)</f>
        <v>#N/A</v>
      </c>
      <c r="B156" s="84" t="s">
        <v>5870</v>
      </c>
      <c r="C156" s="43" t="s">
        <v>5668</v>
      </c>
      <c r="D156" s="43" t="s">
        <v>5548</v>
      </c>
      <c r="E156" s="45">
        <v>688</v>
      </c>
      <c r="F156" s="43" t="s">
        <v>6863</v>
      </c>
      <c r="G156" s="43" t="s">
        <v>6862</v>
      </c>
      <c r="H156" s="44">
        <v>196136000</v>
      </c>
      <c r="I156" s="43" t="s">
        <v>6720</v>
      </c>
      <c r="J156" s="43" t="s">
        <v>5869</v>
      </c>
      <c r="K156" s="43" t="s">
        <v>5515</v>
      </c>
      <c r="L156" s="43" t="s">
        <v>6557</v>
      </c>
      <c r="M156" s="43" t="s">
        <v>5905</v>
      </c>
      <c r="N156" s="43" t="s">
        <v>6720</v>
      </c>
    </row>
    <row r="157" spans="1:14" x14ac:dyDescent="0.45">
      <c r="A157" s="84" t="e">
        <f>VLOOKUP(B157,[1]тикеры!A:B,2,0)</f>
        <v>#N/A</v>
      </c>
      <c r="B157" s="84" t="s">
        <v>5916</v>
      </c>
      <c r="C157" s="41" t="s">
        <v>5915</v>
      </c>
      <c r="D157" s="41" t="s">
        <v>6845</v>
      </c>
      <c r="E157" s="45">
        <v>649.70000000000005</v>
      </c>
      <c r="F157" s="41" t="s">
        <v>6861</v>
      </c>
      <c r="G157" s="41" t="s">
        <v>6860</v>
      </c>
      <c r="H157" s="46">
        <v>283656424</v>
      </c>
      <c r="I157" s="41" t="s">
        <v>6859</v>
      </c>
      <c r="J157" s="41" t="s">
        <v>5934</v>
      </c>
      <c r="K157" s="41" t="s">
        <v>5515</v>
      </c>
      <c r="L157" s="41" t="s">
        <v>5657</v>
      </c>
      <c r="M157" s="41" t="s">
        <v>5905</v>
      </c>
      <c r="N157" s="41" t="s">
        <v>6858</v>
      </c>
    </row>
    <row r="158" spans="1:14" ht="27" x14ac:dyDescent="0.45">
      <c r="A158" s="84" t="e">
        <f>VLOOKUP(B158,[1]тикеры!A:B,2,0)</f>
        <v>#N/A</v>
      </c>
      <c r="B158" s="84" t="s">
        <v>6028</v>
      </c>
      <c r="C158" s="43" t="s">
        <v>6027</v>
      </c>
      <c r="D158" s="43" t="s">
        <v>5518</v>
      </c>
      <c r="E158" s="45">
        <v>645</v>
      </c>
      <c r="F158" s="43" t="s">
        <v>6857</v>
      </c>
      <c r="G158" s="43" t="s">
        <v>6856</v>
      </c>
      <c r="H158" s="44">
        <v>29165220</v>
      </c>
      <c r="I158" s="43" t="s">
        <v>6720</v>
      </c>
      <c r="J158" s="43" t="s">
        <v>5890</v>
      </c>
      <c r="K158" s="43" t="s">
        <v>5515</v>
      </c>
      <c r="L158" s="43" t="s">
        <v>5580</v>
      </c>
      <c r="M158" s="43" t="s">
        <v>5898</v>
      </c>
      <c r="N158" s="43" t="s">
        <v>6720</v>
      </c>
    </row>
    <row r="159" spans="1:14" ht="40.5" x14ac:dyDescent="0.45">
      <c r="A159" s="84" t="e">
        <f>VLOOKUP(B159,[1]тикеры!A:B,2,0)</f>
        <v>#N/A</v>
      </c>
      <c r="B159" s="84" t="s">
        <v>6138</v>
      </c>
      <c r="C159" s="41" t="s">
        <v>5725</v>
      </c>
      <c r="D159" s="41" t="s">
        <v>5518</v>
      </c>
      <c r="E159" s="45">
        <v>615.79999999999995</v>
      </c>
      <c r="F159" s="41" t="s">
        <v>1059</v>
      </c>
      <c r="G159" s="41" t="s">
        <v>6855</v>
      </c>
      <c r="H159" s="46">
        <v>859074636</v>
      </c>
      <c r="I159" s="41" t="s">
        <v>6720</v>
      </c>
      <c r="J159" s="41" t="s">
        <v>5869</v>
      </c>
      <c r="K159" s="41" t="s">
        <v>5515</v>
      </c>
      <c r="L159" s="41" t="s">
        <v>5962</v>
      </c>
      <c r="M159" s="41" t="s">
        <v>5884</v>
      </c>
      <c r="N159" s="41" t="s">
        <v>6854</v>
      </c>
    </row>
    <row r="160" spans="1:14" ht="27" x14ac:dyDescent="0.45">
      <c r="A160" s="84" t="e">
        <f>VLOOKUP(B160,[1]тикеры!A:B,2,0)</f>
        <v>#N/A</v>
      </c>
      <c r="B160" s="84" t="s">
        <v>6853</v>
      </c>
      <c r="C160" s="43" t="s">
        <v>6044</v>
      </c>
      <c r="D160" s="43" t="s">
        <v>5536</v>
      </c>
      <c r="E160" s="45">
        <v>615.4</v>
      </c>
      <c r="F160" s="43" t="s">
        <v>1059</v>
      </c>
      <c r="G160" s="43" t="s">
        <v>6852</v>
      </c>
      <c r="H160" s="44">
        <v>5043341785</v>
      </c>
      <c r="I160" s="43" t="s">
        <v>6720</v>
      </c>
      <c r="J160" s="43" t="s">
        <v>5890</v>
      </c>
      <c r="K160" s="43" t="s">
        <v>5515</v>
      </c>
      <c r="L160" s="43" t="s">
        <v>5889</v>
      </c>
      <c r="M160" s="43" t="s">
        <v>5889</v>
      </c>
      <c r="N160" s="43" t="s">
        <v>6851</v>
      </c>
    </row>
    <row r="161" spans="1:14" x14ac:dyDescent="0.45">
      <c r="A161" s="84" t="e">
        <f>VLOOKUP(B161,[1]тикеры!A:B,2,0)</f>
        <v>#N/A</v>
      </c>
      <c r="B161" s="84" t="s">
        <v>5911</v>
      </c>
      <c r="C161" s="41" t="s">
        <v>5910</v>
      </c>
      <c r="D161" s="41" t="s">
        <v>6845</v>
      </c>
      <c r="E161" s="45">
        <v>606.70000000000005</v>
      </c>
      <c r="F161" s="41" t="s">
        <v>6850</v>
      </c>
      <c r="G161" s="41" t="s">
        <v>6849</v>
      </c>
      <c r="H161" s="46">
        <v>1988920</v>
      </c>
      <c r="I161" s="41" t="s">
        <v>6848</v>
      </c>
      <c r="J161" s="41" t="s">
        <v>5869</v>
      </c>
      <c r="K161" s="41" t="s">
        <v>5515</v>
      </c>
      <c r="L161" s="41" t="s">
        <v>5906</v>
      </c>
      <c r="M161" s="41" t="s">
        <v>5905</v>
      </c>
      <c r="N161" s="41" t="s">
        <v>6847</v>
      </c>
    </row>
    <row r="162" spans="1:14" ht="54" x14ac:dyDescent="0.45">
      <c r="A162" s="84" t="str">
        <f>VLOOKUP(B162,[1]тикеры!A:B,2,0)</f>
        <v>CNTL</v>
      </c>
      <c r="B162" s="84" t="s">
        <v>6846</v>
      </c>
      <c r="C162" s="43" t="s">
        <v>5581</v>
      </c>
      <c r="D162" s="43" t="s">
        <v>6845</v>
      </c>
      <c r="E162" s="45">
        <v>572.5</v>
      </c>
      <c r="F162" s="43" t="s">
        <v>6844</v>
      </c>
      <c r="G162" s="43" t="s">
        <v>6843</v>
      </c>
      <c r="H162" s="44">
        <v>166167000</v>
      </c>
      <c r="I162" s="43" t="s">
        <v>6842</v>
      </c>
      <c r="J162" s="43" t="s">
        <v>5934</v>
      </c>
      <c r="K162" s="43" t="s">
        <v>5515</v>
      </c>
      <c r="L162" s="43" t="s">
        <v>5784</v>
      </c>
      <c r="M162" s="43" t="s">
        <v>5894</v>
      </c>
      <c r="N162" s="43" t="s">
        <v>6841</v>
      </c>
    </row>
    <row r="163" spans="1:14" ht="40.5" x14ac:dyDescent="0.45">
      <c r="A163" s="84" t="e">
        <f>VLOOKUP(B163,[1]тикеры!A:B,2,0)</f>
        <v>#N/A</v>
      </c>
      <c r="B163" s="84" t="s">
        <v>6840</v>
      </c>
      <c r="C163" s="41" t="s">
        <v>6094</v>
      </c>
      <c r="D163" s="41" t="s">
        <v>6739</v>
      </c>
      <c r="E163" s="45">
        <v>554.4</v>
      </c>
      <c r="F163" s="41" t="s">
        <v>6839</v>
      </c>
      <c r="G163" s="41" t="s">
        <v>6838</v>
      </c>
      <c r="H163" s="46">
        <v>2019580</v>
      </c>
      <c r="I163" s="41" t="s">
        <v>6720</v>
      </c>
      <c r="J163" s="41" t="s">
        <v>5890</v>
      </c>
      <c r="K163" s="41" t="s">
        <v>5515</v>
      </c>
      <c r="L163" s="41" t="s">
        <v>6722</v>
      </c>
      <c r="M163" s="41" t="s">
        <v>6058</v>
      </c>
      <c r="N163" s="41" t="s">
        <v>6837</v>
      </c>
    </row>
    <row r="164" spans="1:14" ht="81" x14ac:dyDescent="0.45">
      <c r="A164" s="84" t="e">
        <f>VLOOKUP(B164,[1]тикеры!A:B,2,0)</f>
        <v>#N/A</v>
      </c>
      <c r="B164" s="84" t="s">
        <v>6197</v>
      </c>
      <c r="C164" s="43" t="s">
        <v>5649</v>
      </c>
      <c r="D164" s="43" t="s">
        <v>5536</v>
      </c>
      <c r="E164" s="45">
        <v>534</v>
      </c>
      <c r="F164" s="43" t="s">
        <v>6834</v>
      </c>
      <c r="G164" s="43" t="s">
        <v>6836</v>
      </c>
      <c r="H164" s="44">
        <v>267265350</v>
      </c>
      <c r="I164" s="43" t="s">
        <v>6835</v>
      </c>
      <c r="J164" s="43" t="s">
        <v>5890</v>
      </c>
      <c r="K164" s="43" t="s">
        <v>5515</v>
      </c>
      <c r="L164" s="43" t="s">
        <v>6722</v>
      </c>
      <c r="M164" s="43" t="s">
        <v>6034</v>
      </c>
      <c r="N164" s="43" t="s">
        <v>5599</v>
      </c>
    </row>
    <row r="165" spans="1:14" ht="27" x14ac:dyDescent="0.45">
      <c r="A165" s="84" t="e">
        <f>VLOOKUP(B165,[1]тикеры!A:B,2,0)</f>
        <v>#N/A</v>
      </c>
      <c r="B165" s="84" t="s">
        <v>5881</v>
      </c>
      <c r="C165" s="41" t="s">
        <v>5880</v>
      </c>
      <c r="D165" s="41" t="s">
        <v>5518</v>
      </c>
      <c r="E165" s="45">
        <v>532.5</v>
      </c>
      <c r="F165" s="41" t="s">
        <v>6834</v>
      </c>
      <c r="G165" s="41" t="s">
        <v>6833</v>
      </c>
      <c r="H165" s="46">
        <v>1526189470</v>
      </c>
      <c r="I165" s="41" t="s">
        <v>6832</v>
      </c>
      <c r="J165" s="41" t="s">
        <v>5934</v>
      </c>
      <c r="K165" s="41" t="s">
        <v>5515</v>
      </c>
      <c r="L165" s="41" t="s">
        <v>5906</v>
      </c>
      <c r="M165" s="41" t="s">
        <v>5877</v>
      </c>
      <c r="N165" s="41" t="s">
        <v>6831</v>
      </c>
    </row>
    <row r="166" spans="1:14" ht="27" x14ac:dyDescent="0.45">
      <c r="A166" s="84" t="e">
        <f>VLOOKUP(B166,[1]тикеры!A:B,2,0)</f>
        <v>#N/A</v>
      </c>
      <c r="B166" s="84" t="s">
        <v>6830</v>
      </c>
      <c r="C166" s="43" t="s">
        <v>5550</v>
      </c>
      <c r="D166" s="43" t="s">
        <v>5536</v>
      </c>
      <c r="E166" s="45">
        <v>527.70000000000005</v>
      </c>
      <c r="F166" s="43" t="s">
        <v>6829</v>
      </c>
      <c r="G166" s="43" t="s">
        <v>6828</v>
      </c>
      <c r="H166" s="44">
        <v>961078</v>
      </c>
      <c r="I166" s="43" t="s">
        <v>6720</v>
      </c>
      <c r="J166" s="43" t="s">
        <v>5869</v>
      </c>
      <c r="K166" s="43" t="s">
        <v>5515</v>
      </c>
      <c r="L166" s="43" t="s">
        <v>6722</v>
      </c>
      <c r="M166" s="43" t="s">
        <v>5878</v>
      </c>
      <c r="N166" s="43" t="s">
        <v>2635</v>
      </c>
    </row>
    <row r="167" spans="1:14" ht="27" x14ac:dyDescent="0.45">
      <c r="A167" s="84" t="e">
        <f>VLOOKUP(B167,[1]тикеры!A:B,2,0)</f>
        <v>#N/A</v>
      </c>
      <c r="B167" s="84" t="s">
        <v>6827</v>
      </c>
      <c r="C167" s="41" t="s">
        <v>6826</v>
      </c>
      <c r="D167" s="41" t="s">
        <v>5518</v>
      </c>
      <c r="E167" s="45">
        <v>520.5</v>
      </c>
      <c r="F167" s="41" t="s">
        <v>1191</v>
      </c>
      <c r="G167" s="41" t="s">
        <v>6825</v>
      </c>
      <c r="H167" s="46">
        <v>142199904</v>
      </c>
      <c r="I167" s="41" t="s">
        <v>6824</v>
      </c>
      <c r="J167" s="41" t="s">
        <v>5869</v>
      </c>
      <c r="K167" s="41" t="s">
        <v>5515</v>
      </c>
      <c r="L167" s="41" t="s">
        <v>5976</v>
      </c>
      <c r="M167" s="41" t="s">
        <v>6034</v>
      </c>
      <c r="N167" s="41" t="s">
        <v>6823</v>
      </c>
    </row>
    <row r="168" spans="1:14" ht="54" x14ac:dyDescent="0.45">
      <c r="A168" s="84" t="str">
        <f>VLOOKUP(B168,[1]тикеры!A:B,2,0)</f>
        <v>SNTZ</v>
      </c>
      <c r="B168" s="84" t="s">
        <v>5732</v>
      </c>
      <c r="C168" s="43" t="s">
        <v>5618</v>
      </c>
      <c r="D168" s="43" t="s">
        <v>5525</v>
      </c>
      <c r="E168" s="45">
        <v>518.5</v>
      </c>
      <c r="F168" s="43" t="s">
        <v>6822</v>
      </c>
      <c r="G168" s="43" t="s">
        <v>6821</v>
      </c>
      <c r="H168" s="44">
        <v>6295555</v>
      </c>
      <c r="I168" s="43" t="s">
        <v>6720</v>
      </c>
      <c r="J168" s="43" t="s">
        <v>5869</v>
      </c>
      <c r="K168" s="43" t="s">
        <v>5515</v>
      </c>
      <c r="L168" s="43" t="s">
        <v>6057</v>
      </c>
      <c r="M168" s="43" t="s">
        <v>5883</v>
      </c>
      <c r="N168" s="43" t="s">
        <v>6820</v>
      </c>
    </row>
    <row r="169" spans="1:14" x14ac:dyDescent="0.45">
      <c r="A169" s="84" t="e">
        <f>VLOOKUP(B169,[1]тикеры!A:B,2,0)</f>
        <v>#N/A</v>
      </c>
      <c r="B169" s="84" t="s">
        <v>6819</v>
      </c>
      <c r="C169" s="41" t="s">
        <v>5936</v>
      </c>
      <c r="D169" s="41" t="s">
        <v>5536</v>
      </c>
      <c r="E169" s="45">
        <v>513.9</v>
      </c>
      <c r="F169" s="41" t="s">
        <v>6818</v>
      </c>
      <c r="G169" s="41" t="s">
        <v>6817</v>
      </c>
      <c r="H169" s="46">
        <v>474542607</v>
      </c>
      <c r="I169" s="41" t="s">
        <v>6720</v>
      </c>
      <c r="J169" s="41" t="s">
        <v>5869</v>
      </c>
      <c r="K169" s="41" t="s">
        <v>5515</v>
      </c>
      <c r="L169" s="41" t="s">
        <v>6722</v>
      </c>
      <c r="M169" s="41" t="s">
        <v>4632</v>
      </c>
      <c r="N169" s="41" t="s">
        <v>6720</v>
      </c>
    </row>
    <row r="170" spans="1:14" ht="27" x14ac:dyDescent="0.45">
      <c r="A170" s="84" t="str">
        <f>VLOOKUP(B170,[1]тикеры!A:B,2,0)</f>
        <v>KRGE</v>
      </c>
      <c r="B170" s="84" t="s">
        <v>5966</v>
      </c>
      <c r="C170" s="43" t="s">
        <v>5965</v>
      </c>
      <c r="D170" s="43" t="s">
        <v>5518</v>
      </c>
      <c r="E170" s="45">
        <v>500.9</v>
      </c>
      <c r="F170" s="43" t="s">
        <v>1204</v>
      </c>
      <c r="G170" s="43" t="s">
        <v>6816</v>
      </c>
      <c r="H170" s="44">
        <v>146602782</v>
      </c>
      <c r="I170" s="43" t="s">
        <v>6720</v>
      </c>
      <c r="J170" s="43" t="s">
        <v>5869</v>
      </c>
      <c r="K170" s="43" t="s">
        <v>5515</v>
      </c>
      <c r="L170" s="43" t="s">
        <v>5913</v>
      </c>
      <c r="M170" s="43" t="s">
        <v>5898</v>
      </c>
      <c r="N170" s="43" t="s">
        <v>6720</v>
      </c>
    </row>
    <row r="171" spans="1:14" ht="27" x14ac:dyDescent="0.45">
      <c r="A171" s="84" t="e">
        <f>VLOOKUP(B171,[1]тикеры!A:B,2,0)</f>
        <v>#N/A</v>
      </c>
      <c r="B171" s="84" t="s">
        <v>5933</v>
      </c>
      <c r="C171" s="41" t="s">
        <v>5932</v>
      </c>
      <c r="D171" s="41" t="s">
        <v>5518</v>
      </c>
      <c r="E171" s="45">
        <v>490.6</v>
      </c>
      <c r="F171" s="41" t="s">
        <v>6815</v>
      </c>
      <c r="G171" s="41" t="s">
        <v>6814</v>
      </c>
      <c r="H171" s="46">
        <v>487341042</v>
      </c>
      <c r="I171" s="41" t="s">
        <v>6720</v>
      </c>
      <c r="J171" s="41" t="s">
        <v>5869</v>
      </c>
      <c r="K171" s="41" t="s">
        <v>5515</v>
      </c>
      <c r="L171" s="41" t="s">
        <v>5877</v>
      </c>
      <c r="M171" s="41" t="s">
        <v>5564</v>
      </c>
      <c r="N171" s="41" t="s">
        <v>6720</v>
      </c>
    </row>
    <row r="172" spans="1:14" ht="27" x14ac:dyDescent="0.45">
      <c r="A172" s="84" t="e">
        <f>VLOOKUP(B172,[1]тикеры!A:B,2,0)</f>
        <v>#N/A</v>
      </c>
      <c r="B172" s="84" t="s">
        <v>6813</v>
      </c>
      <c r="C172" s="43" t="s">
        <v>5815</v>
      </c>
      <c r="D172" s="43" t="s">
        <v>5518</v>
      </c>
      <c r="E172" s="45">
        <v>489.2</v>
      </c>
      <c r="F172" s="43" t="s">
        <v>6809</v>
      </c>
      <c r="G172" s="43" t="s">
        <v>6812</v>
      </c>
      <c r="H172" s="44">
        <v>72160200</v>
      </c>
      <c r="I172" s="43" t="s">
        <v>6811</v>
      </c>
      <c r="J172" s="43" t="s">
        <v>5934</v>
      </c>
      <c r="K172" s="43" t="s">
        <v>5515</v>
      </c>
      <c r="L172" s="43" t="s">
        <v>5659</v>
      </c>
      <c r="M172" s="43" t="s">
        <v>233</v>
      </c>
      <c r="N172" s="43" t="s">
        <v>2971</v>
      </c>
    </row>
    <row r="173" spans="1:14" ht="81" x14ac:dyDescent="0.45">
      <c r="A173" s="84" t="e">
        <f>VLOOKUP(B173,[1]тикеры!A:B,2,0)</f>
        <v>#N/A</v>
      </c>
      <c r="B173" s="84" t="s">
        <v>6810</v>
      </c>
      <c r="C173" s="41" t="s">
        <v>5572</v>
      </c>
      <c r="D173" s="41" t="s">
        <v>5536</v>
      </c>
      <c r="E173" s="45">
        <v>486.6</v>
      </c>
      <c r="F173" s="41" t="s">
        <v>6809</v>
      </c>
      <c r="G173" s="41" t="s">
        <v>6808</v>
      </c>
      <c r="H173" s="46">
        <v>1329375</v>
      </c>
      <c r="I173" s="41" t="s">
        <v>5924</v>
      </c>
      <c r="J173" s="41" t="s">
        <v>5890</v>
      </c>
      <c r="K173" s="41" t="s">
        <v>5515</v>
      </c>
      <c r="L173" s="41" t="s">
        <v>6722</v>
      </c>
      <c r="M173" s="41" t="s">
        <v>5659</v>
      </c>
      <c r="N173" s="41" t="s">
        <v>5868</v>
      </c>
    </row>
    <row r="174" spans="1:14" ht="27" x14ac:dyDescent="0.45">
      <c r="A174" s="84" t="e">
        <f>VLOOKUP(B174,[1]тикеры!A:B,2,0)</f>
        <v>#N/A</v>
      </c>
      <c r="B174" s="84" t="s">
        <v>5888</v>
      </c>
      <c r="C174" s="43" t="s">
        <v>5887</v>
      </c>
      <c r="D174" s="43" t="s">
        <v>5518</v>
      </c>
      <c r="E174" s="45">
        <v>472.6</v>
      </c>
      <c r="F174" s="43" t="s">
        <v>6807</v>
      </c>
      <c r="G174" s="43" t="s">
        <v>6806</v>
      </c>
      <c r="H174" s="44">
        <v>346136000</v>
      </c>
      <c r="I174" s="43" t="s">
        <v>6805</v>
      </c>
      <c r="J174" s="43" t="s">
        <v>5934</v>
      </c>
      <c r="K174" s="43" t="s">
        <v>5515</v>
      </c>
      <c r="L174" s="43" t="s">
        <v>5976</v>
      </c>
      <c r="M174" s="43" t="s">
        <v>5564</v>
      </c>
      <c r="N174" s="43" t="s">
        <v>6804</v>
      </c>
    </row>
    <row r="175" spans="1:14" ht="27" x14ac:dyDescent="0.45">
      <c r="A175" s="84" t="e">
        <f>VLOOKUP(B175,[1]тикеры!A:B,2,0)</f>
        <v>#N/A</v>
      </c>
      <c r="B175" s="84" t="s">
        <v>6803</v>
      </c>
      <c r="C175" s="41" t="s">
        <v>5936</v>
      </c>
      <c r="D175" s="41" t="s">
        <v>5518</v>
      </c>
      <c r="E175" s="45">
        <v>468.2</v>
      </c>
      <c r="F175" s="41" t="s">
        <v>6802</v>
      </c>
      <c r="G175" s="41" t="s">
        <v>6801</v>
      </c>
      <c r="H175" s="46">
        <v>1278970560</v>
      </c>
      <c r="I175" s="41" t="s">
        <v>6800</v>
      </c>
      <c r="J175" s="41" t="s">
        <v>5869</v>
      </c>
      <c r="K175" s="41" t="s">
        <v>5515</v>
      </c>
      <c r="L175" s="41" t="s">
        <v>5969</v>
      </c>
      <c r="M175" s="41" t="s">
        <v>5952</v>
      </c>
      <c r="N175" s="41" t="s">
        <v>6799</v>
      </c>
    </row>
    <row r="176" spans="1:14" ht="54" x14ac:dyDescent="0.45">
      <c r="A176" s="84" t="e">
        <f>VLOOKUP(B176,[1]тикеры!A:B,2,0)</f>
        <v>#N/A</v>
      </c>
      <c r="B176" s="84" t="s">
        <v>5900</v>
      </c>
      <c r="C176" s="43" t="s">
        <v>5519</v>
      </c>
      <c r="D176" s="43" t="s">
        <v>5538</v>
      </c>
      <c r="E176" s="45">
        <v>463.3</v>
      </c>
      <c r="F176" s="43" t="s">
        <v>6794</v>
      </c>
      <c r="G176" s="43" t="s">
        <v>6798</v>
      </c>
      <c r="H176" s="44">
        <v>3826141</v>
      </c>
      <c r="I176" s="43" t="s">
        <v>6720</v>
      </c>
      <c r="J176" s="43" t="s">
        <v>5890</v>
      </c>
      <c r="K176" s="43" t="s">
        <v>5515</v>
      </c>
      <c r="L176" s="43" t="s">
        <v>5930</v>
      </c>
      <c r="M176" s="43" t="s">
        <v>5659</v>
      </c>
      <c r="N176" s="43" t="s">
        <v>6797</v>
      </c>
    </row>
    <row r="177" spans="1:14" x14ac:dyDescent="0.45">
      <c r="A177" s="84" t="e">
        <f>VLOOKUP(B177,[1]тикеры!A:B,2,0)</f>
        <v>#N/A</v>
      </c>
      <c r="B177" s="84" t="s">
        <v>6796</v>
      </c>
      <c r="C177" s="41" t="s">
        <v>5627</v>
      </c>
      <c r="D177" s="41" t="s">
        <v>5578</v>
      </c>
      <c r="E177" s="45">
        <v>462.9</v>
      </c>
      <c r="F177" s="41" t="s">
        <v>6794</v>
      </c>
      <c r="G177" s="41" t="s">
        <v>6774</v>
      </c>
      <c r="H177" s="46">
        <v>60696426</v>
      </c>
      <c r="I177" s="41" t="s">
        <v>6720</v>
      </c>
      <c r="J177" s="41" t="s">
        <v>5869</v>
      </c>
      <c r="K177" s="41" t="s">
        <v>5515</v>
      </c>
      <c r="L177" s="41" t="s">
        <v>5976</v>
      </c>
      <c r="M177" s="41" t="s">
        <v>144</v>
      </c>
      <c r="N177" s="41" t="s">
        <v>6795</v>
      </c>
    </row>
    <row r="178" spans="1:14" x14ac:dyDescent="0.45">
      <c r="A178" s="84" t="e">
        <f>VLOOKUP(B178,[1]тикеры!A:B,2,0)</f>
        <v>#N/A</v>
      </c>
      <c r="B178" s="84" t="s">
        <v>5961</v>
      </c>
      <c r="C178" s="43" t="s">
        <v>5581</v>
      </c>
      <c r="D178" s="43" t="s">
        <v>6739</v>
      </c>
      <c r="E178" s="45">
        <v>462.2</v>
      </c>
      <c r="F178" s="43" t="s">
        <v>6794</v>
      </c>
      <c r="G178" s="43" t="s">
        <v>6793</v>
      </c>
      <c r="H178" s="44">
        <v>89657500</v>
      </c>
      <c r="I178" s="43" t="s">
        <v>6720</v>
      </c>
      <c r="J178" s="43" t="s">
        <v>5934</v>
      </c>
      <c r="K178" s="43" t="s">
        <v>5968</v>
      </c>
      <c r="L178" s="43" t="s">
        <v>5878</v>
      </c>
      <c r="M178" s="43" t="s">
        <v>5980</v>
      </c>
      <c r="N178" s="43" t="s">
        <v>6684</v>
      </c>
    </row>
    <row r="179" spans="1:14" ht="54" x14ac:dyDescent="0.45">
      <c r="A179" s="84" t="e">
        <f>VLOOKUP(B179,[1]тикеры!A:B,2,0)</f>
        <v>#N/A</v>
      </c>
      <c r="B179" s="84" t="s">
        <v>6792</v>
      </c>
      <c r="C179" s="41" t="s">
        <v>5892</v>
      </c>
      <c r="D179" s="41" t="s">
        <v>5536</v>
      </c>
      <c r="E179" s="45">
        <v>457.6</v>
      </c>
      <c r="F179" s="41" t="s">
        <v>6791</v>
      </c>
      <c r="G179" s="41" t="s">
        <v>6790</v>
      </c>
      <c r="H179" s="46">
        <v>7500000</v>
      </c>
      <c r="I179" s="41" t="s">
        <v>6720</v>
      </c>
      <c r="J179" s="41" t="s">
        <v>5890</v>
      </c>
      <c r="K179" s="41" t="s">
        <v>5515</v>
      </c>
      <c r="L179" s="41" t="s">
        <v>6722</v>
      </c>
      <c r="M179" s="41" t="s">
        <v>5883</v>
      </c>
      <c r="N179" s="41" t="s">
        <v>6789</v>
      </c>
    </row>
    <row r="180" spans="1:14" ht="27" x14ac:dyDescent="0.45">
      <c r="A180" s="84" t="e">
        <f>VLOOKUP(B180,[1]тикеры!A:B,2,0)</f>
        <v>#N/A</v>
      </c>
      <c r="B180" s="84" t="s">
        <v>6788</v>
      </c>
      <c r="C180" s="43" t="s">
        <v>6493</v>
      </c>
      <c r="D180" s="43" t="s">
        <v>5518</v>
      </c>
      <c r="E180" s="45">
        <v>452.6</v>
      </c>
      <c r="F180" s="43" t="s">
        <v>6787</v>
      </c>
      <c r="G180" s="43" t="s">
        <v>6786</v>
      </c>
      <c r="H180" s="44">
        <v>1141368480</v>
      </c>
      <c r="I180" s="43" t="s">
        <v>6785</v>
      </c>
      <c r="J180" s="43" t="s">
        <v>5890</v>
      </c>
      <c r="K180" s="43" t="s">
        <v>5515</v>
      </c>
      <c r="L180" s="43" t="s">
        <v>5657</v>
      </c>
      <c r="M180" s="43" t="s">
        <v>5564</v>
      </c>
      <c r="N180" s="43" t="s">
        <v>6784</v>
      </c>
    </row>
    <row r="181" spans="1:14" ht="27" x14ac:dyDescent="0.45">
      <c r="A181" s="84" t="str">
        <f>VLOOKUP(B181,[1]тикеры!A:B,2,0)</f>
        <v>NKSH</v>
      </c>
      <c r="B181" s="84" t="s">
        <v>5598</v>
      </c>
      <c r="C181" s="41" t="s">
        <v>5597</v>
      </c>
      <c r="D181" s="41" t="s">
        <v>5538</v>
      </c>
      <c r="E181" s="45">
        <v>449.1</v>
      </c>
      <c r="F181" s="41" t="s">
        <v>1274</v>
      </c>
      <c r="G181" s="41" t="s">
        <v>6783</v>
      </c>
      <c r="H181" s="46">
        <v>29446140</v>
      </c>
      <c r="I181" s="41" t="s">
        <v>6720</v>
      </c>
      <c r="J181" s="41" t="s">
        <v>5869</v>
      </c>
      <c r="K181" s="41" t="s">
        <v>5515</v>
      </c>
      <c r="L181" s="41" t="s">
        <v>5885</v>
      </c>
      <c r="M181" s="41" t="s">
        <v>5889</v>
      </c>
      <c r="N181" s="41" t="s">
        <v>6720</v>
      </c>
    </row>
    <row r="182" spans="1:14" x14ac:dyDescent="0.45">
      <c r="A182" s="84" t="e">
        <f>VLOOKUP(B182,[1]тикеры!A:B,2,0)</f>
        <v>#N/A</v>
      </c>
      <c r="B182" s="84" t="s">
        <v>6782</v>
      </c>
      <c r="C182" s="43" t="s">
        <v>5892</v>
      </c>
      <c r="D182" s="43" t="s">
        <v>5521</v>
      </c>
      <c r="E182" s="45">
        <v>448.6</v>
      </c>
      <c r="F182" s="43" t="s">
        <v>1274</v>
      </c>
      <c r="G182" s="43" t="s">
        <v>6781</v>
      </c>
      <c r="H182" s="44">
        <v>1105665</v>
      </c>
      <c r="I182" s="43" t="s">
        <v>6720</v>
      </c>
      <c r="J182" s="43" t="s">
        <v>5890</v>
      </c>
      <c r="K182" s="43" t="s">
        <v>5515</v>
      </c>
      <c r="L182" s="43" t="s">
        <v>6722</v>
      </c>
      <c r="M182" s="43" t="s">
        <v>5564</v>
      </c>
      <c r="N182" s="43" t="s">
        <v>6780</v>
      </c>
    </row>
    <row r="183" spans="1:14" ht="27" x14ac:dyDescent="0.45">
      <c r="A183" s="84" t="e">
        <f>VLOOKUP(B183,[1]тикеры!A:B,2,0)</f>
        <v>#N/A</v>
      </c>
      <c r="B183" s="84" t="s">
        <v>6779</v>
      </c>
      <c r="C183" s="41" t="s">
        <v>6439</v>
      </c>
      <c r="D183" s="41" t="s">
        <v>5518</v>
      </c>
      <c r="E183" s="45">
        <v>432.9</v>
      </c>
      <c r="F183" s="41" t="s">
        <v>6778</v>
      </c>
      <c r="G183" s="41" t="s">
        <v>6777</v>
      </c>
      <c r="H183" s="46">
        <v>886916</v>
      </c>
      <c r="I183" s="41" t="s">
        <v>6720</v>
      </c>
      <c r="J183" s="41" t="s">
        <v>5890</v>
      </c>
      <c r="K183" s="41" t="s">
        <v>5515</v>
      </c>
      <c r="L183" s="41" t="s">
        <v>5657</v>
      </c>
      <c r="M183" s="41" t="s">
        <v>5657</v>
      </c>
      <c r="N183" s="41" t="s">
        <v>6776</v>
      </c>
    </row>
    <row r="184" spans="1:14" ht="40.5" x14ac:dyDescent="0.45">
      <c r="A184" s="84" t="e">
        <f>VLOOKUP(B184,[1]тикеры!A:B,2,0)</f>
        <v>#N/A</v>
      </c>
      <c r="B184" s="84" t="s">
        <v>6775</v>
      </c>
      <c r="C184" s="43" t="s">
        <v>5945</v>
      </c>
      <c r="D184" s="43" t="s">
        <v>5548</v>
      </c>
      <c r="E184" s="45">
        <v>427.2</v>
      </c>
      <c r="F184" s="43" t="s">
        <v>6771</v>
      </c>
      <c r="G184" s="43" t="s">
        <v>6774</v>
      </c>
      <c r="H184" s="44">
        <v>56016625</v>
      </c>
      <c r="I184" s="43" t="s">
        <v>5924</v>
      </c>
      <c r="J184" s="43" t="s">
        <v>5890</v>
      </c>
      <c r="K184" s="43" t="s">
        <v>5515</v>
      </c>
      <c r="L184" s="43" t="s">
        <v>6722</v>
      </c>
      <c r="M184" s="43" t="s">
        <v>6030</v>
      </c>
      <c r="N184" s="43" t="s">
        <v>6773</v>
      </c>
    </row>
    <row r="185" spans="1:14" ht="67.5" x14ac:dyDescent="0.45">
      <c r="A185" s="84" t="e">
        <f>VLOOKUP(B185,[1]тикеры!A:B,2,0)</f>
        <v>#N/A</v>
      </c>
      <c r="B185" s="84" t="s">
        <v>6772</v>
      </c>
      <c r="C185" s="41" t="s">
        <v>6027</v>
      </c>
      <c r="D185" s="41" t="s">
        <v>5536</v>
      </c>
      <c r="E185" s="45">
        <v>426.7</v>
      </c>
      <c r="F185" s="41" t="s">
        <v>6771</v>
      </c>
      <c r="G185" s="41" t="s">
        <v>6770</v>
      </c>
      <c r="H185" s="46">
        <v>174841458</v>
      </c>
      <c r="I185" s="41" t="s">
        <v>6720</v>
      </c>
      <c r="J185" s="41" t="s">
        <v>5890</v>
      </c>
      <c r="K185" s="41" t="s">
        <v>5515</v>
      </c>
      <c r="L185" s="41" t="s">
        <v>6722</v>
      </c>
      <c r="M185" s="41" t="s">
        <v>5564</v>
      </c>
      <c r="N185" s="41" t="s">
        <v>1223</v>
      </c>
    </row>
    <row r="186" spans="1:14" ht="27" x14ac:dyDescent="0.45">
      <c r="A186" s="84" t="e">
        <f>VLOOKUP(B186,[1]тикеры!A:B,2,0)</f>
        <v>#N/A</v>
      </c>
      <c r="B186" s="84" t="s">
        <v>6769</v>
      </c>
      <c r="C186" s="43" t="s">
        <v>6768</v>
      </c>
      <c r="D186" s="43" t="s">
        <v>5518</v>
      </c>
      <c r="E186" s="45">
        <v>411.1</v>
      </c>
      <c r="F186" s="43" t="s">
        <v>6767</v>
      </c>
      <c r="G186" s="43" t="s">
        <v>6766</v>
      </c>
      <c r="H186" s="44">
        <v>192549316</v>
      </c>
      <c r="I186" s="43" t="s">
        <v>6720</v>
      </c>
      <c r="J186" s="43" t="s">
        <v>5890</v>
      </c>
      <c r="K186" s="43" t="s">
        <v>5515</v>
      </c>
      <c r="L186" s="43" t="s">
        <v>6087</v>
      </c>
      <c r="M186" s="43" t="s">
        <v>5963</v>
      </c>
      <c r="N186" s="43" t="s">
        <v>6720</v>
      </c>
    </row>
    <row r="187" spans="1:14" x14ac:dyDescent="0.45">
      <c r="A187" s="84" t="str">
        <f>VLOOKUP(B187,[1]тикеры!A:B,2,0)</f>
        <v>LOMO</v>
      </c>
      <c r="B187" s="84" t="s">
        <v>6765</v>
      </c>
      <c r="C187" s="41" t="s">
        <v>5627</v>
      </c>
      <c r="D187" s="41" t="s">
        <v>5536</v>
      </c>
      <c r="E187" s="45">
        <v>410.2</v>
      </c>
      <c r="F187" s="41" t="s">
        <v>6764</v>
      </c>
      <c r="G187" s="41" t="s">
        <v>6763</v>
      </c>
      <c r="H187" s="46">
        <v>111600000</v>
      </c>
      <c r="I187" s="41" t="s">
        <v>6720</v>
      </c>
      <c r="J187" s="41" t="s">
        <v>5869</v>
      </c>
      <c r="K187" s="41" t="s">
        <v>5515</v>
      </c>
      <c r="L187" s="41" t="s">
        <v>5659</v>
      </c>
      <c r="M187" s="41" t="s">
        <v>6041</v>
      </c>
      <c r="N187" s="41" t="s">
        <v>6762</v>
      </c>
    </row>
    <row r="188" spans="1:14" ht="121.5" x14ac:dyDescent="0.45">
      <c r="A188" s="84" t="e">
        <f>VLOOKUP(B188,[1]тикеры!A:B,2,0)</f>
        <v>#N/A</v>
      </c>
      <c r="B188" s="84" t="s">
        <v>6761</v>
      </c>
      <c r="C188" s="43" t="s">
        <v>5550</v>
      </c>
      <c r="D188" s="43" t="s">
        <v>5536</v>
      </c>
      <c r="E188" s="45">
        <v>397.3</v>
      </c>
      <c r="F188" s="43" t="s">
        <v>6760</v>
      </c>
      <c r="G188" s="43" t="s">
        <v>6759</v>
      </c>
      <c r="H188" s="44">
        <v>236810</v>
      </c>
      <c r="I188" s="43" t="s">
        <v>6720</v>
      </c>
      <c r="J188" s="43" t="s">
        <v>5890</v>
      </c>
      <c r="K188" s="43" t="s">
        <v>5515</v>
      </c>
      <c r="L188" s="43" t="s">
        <v>6722</v>
      </c>
      <c r="M188" s="43" t="s">
        <v>6008</v>
      </c>
      <c r="N188" s="43" t="s">
        <v>6758</v>
      </c>
    </row>
    <row r="189" spans="1:14" ht="40.5" x14ac:dyDescent="0.45">
      <c r="A189" s="84" t="str">
        <f>VLOOKUP(B189,[1]тикеры!A:B,2,0)</f>
        <v>PAZA</v>
      </c>
      <c r="B189" s="84" t="s">
        <v>5875</v>
      </c>
      <c r="C189" s="41" t="s">
        <v>5768</v>
      </c>
      <c r="D189" s="41" t="s">
        <v>5536</v>
      </c>
      <c r="E189" s="45">
        <v>368.3</v>
      </c>
      <c r="F189" s="41" t="s">
        <v>6757</v>
      </c>
      <c r="G189" s="41" t="s">
        <v>6756</v>
      </c>
      <c r="H189" s="46">
        <v>1567904</v>
      </c>
      <c r="I189" s="41" t="s">
        <v>6720</v>
      </c>
      <c r="J189" s="41" t="s">
        <v>5869</v>
      </c>
      <c r="K189" s="41" t="s">
        <v>5515</v>
      </c>
      <c r="L189" s="41" t="s">
        <v>5976</v>
      </c>
      <c r="M189" s="41" t="s">
        <v>6058</v>
      </c>
      <c r="N189" s="41" t="s">
        <v>6755</v>
      </c>
    </row>
    <row r="190" spans="1:14" ht="54" x14ac:dyDescent="0.45">
      <c r="A190" s="84" t="e">
        <f>VLOOKUP(B190,[1]тикеры!A:B,2,0)</f>
        <v>#N/A</v>
      </c>
      <c r="B190" s="84" t="s">
        <v>6754</v>
      </c>
      <c r="C190" s="43" t="s">
        <v>5815</v>
      </c>
      <c r="D190" s="43" t="s">
        <v>5536</v>
      </c>
      <c r="E190" s="45">
        <v>347</v>
      </c>
      <c r="F190" s="43" t="s">
        <v>6753</v>
      </c>
      <c r="G190" s="43" t="s">
        <v>6752</v>
      </c>
      <c r="H190" s="44">
        <v>517012</v>
      </c>
      <c r="I190" s="43" t="s">
        <v>6751</v>
      </c>
      <c r="J190" s="43" t="s">
        <v>5890</v>
      </c>
      <c r="K190" s="43" t="s">
        <v>5515</v>
      </c>
      <c r="L190" s="43" t="s">
        <v>6722</v>
      </c>
      <c r="M190" s="43" t="s">
        <v>472</v>
      </c>
      <c r="N190" s="43" t="s">
        <v>6750</v>
      </c>
    </row>
    <row r="191" spans="1:14" ht="27" x14ac:dyDescent="0.45">
      <c r="A191" s="84" t="e">
        <f>VLOOKUP(B191,[1]тикеры!A:B,2,0)</f>
        <v>#N/A</v>
      </c>
      <c r="B191" s="84" t="s">
        <v>5897</v>
      </c>
      <c r="C191" s="41" t="s">
        <v>5896</v>
      </c>
      <c r="D191" s="41" t="s">
        <v>5518</v>
      </c>
      <c r="E191" s="45">
        <v>344.3</v>
      </c>
      <c r="F191" s="41" t="s">
        <v>2620</v>
      </c>
      <c r="G191" s="41" t="s">
        <v>6749</v>
      </c>
      <c r="H191" s="46">
        <v>56151024</v>
      </c>
      <c r="I191" s="41" t="s">
        <v>6748</v>
      </c>
      <c r="J191" s="41" t="s">
        <v>5869</v>
      </c>
      <c r="K191" s="41" t="s">
        <v>5515</v>
      </c>
      <c r="L191" s="41" t="s">
        <v>5930</v>
      </c>
      <c r="M191" s="41" t="s">
        <v>5885</v>
      </c>
      <c r="N191" s="41" t="s">
        <v>6747</v>
      </c>
    </row>
    <row r="192" spans="1:14" ht="81" x14ac:dyDescent="0.45">
      <c r="A192" s="84" t="e">
        <f>VLOOKUP(B192,[1]тикеры!A:B,2,0)</f>
        <v>#N/A</v>
      </c>
      <c r="B192" s="84" t="s">
        <v>6095</v>
      </c>
      <c r="C192" s="43" t="s">
        <v>6094</v>
      </c>
      <c r="D192" s="43" t="s">
        <v>5548</v>
      </c>
      <c r="E192" s="45">
        <v>335.4</v>
      </c>
      <c r="F192" s="43" t="s">
        <v>6746</v>
      </c>
      <c r="G192" s="43" t="s">
        <v>6745</v>
      </c>
      <c r="H192" s="44">
        <v>748012</v>
      </c>
      <c r="I192" s="43" t="s">
        <v>6720</v>
      </c>
      <c r="J192" s="43" t="s">
        <v>5869</v>
      </c>
      <c r="K192" s="43" t="s">
        <v>5515</v>
      </c>
      <c r="L192" s="43" t="s">
        <v>5906</v>
      </c>
      <c r="M192" s="43" t="s">
        <v>5784</v>
      </c>
      <c r="N192" s="43" t="s">
        <v>6720</v>
      </c>
    </row>
    <row r="193" spans="1:14" ht="27" x14ac:dyDescent="0.45">
      <c r="A193" s="84" t="e">
        <f>VLOOKUP(B193,[1]тикеры!A:B,2,0)</f>
        <v>#N/A</v>
      </c>
      <c r="B193" s="84" t="s">
        <v>6744</v>
      </c>
      <c r="C193" s="41" t="s">
        <v>5647</v>
      </c>
      <c r="D193" s="41" t="s">
        <v>5548</v>
      </c>
      <c r="E193" s="45">
        <v>333.1</v>
      </c>
      <c r="F193" s="41" t="s">
        <v>6743</v>
      </c>
      <c r="G193" s="41" t="s">
        <v>6726</v>
      </c>
      <c r="H193" s="46">
        <v>1820226</v>
      </c>
      <c r="I193" s="41" t="s">
        <v>6720</v>
      </c>
      <c r="J193" s="41" t="s">
        <v>5890</v>
      </c>
      <c r="K193" s="41" t="s">
        <v>5515</v>
      </c>
      <c r="L193" s="41" t="s">
        <v>6722</v>
      </c>
      <c r="M193" s="41" t="s">
        <v>6058</v>
      </c>
      <c r="N193" s="41" t="s">
        <v>5737</v>
      </c>
    </row>
    <row r="194" spans="1:14" ht="27" x14ac:dyDescent="0.45">
      <c r="A194" s="84" t="e">
        <f>VLOOKUP(B194,[1]тикеры!A:B,2,0)</f>
        <v>#N/A</v>
      </c>
      <c r="B194" s="84" t="s">
        <v>6742</v>
      </c>
      <c r="C194" s="43" t="s">
        <v>6466</v>
      </c>
      <c r="D194" s="43" t="s">
        <v>5518</v>
      </c>
      <c r="E194" s="45">
        <v>330.6</v>
      </c>
      <c r="F194" s="43" t="s">
        <v>2505</v>
      </c>
      <c r="G194" s="43" t="s">
        <v>6741</v>
      </c>
      <c r="H194" s="44">
        <v>408998400</v>
      </c>
      <c r="I194" s="43" t="s">
        <v>6720</v>
      </c>
      <c r="J194" s="43" t="s">
        <v>5890</v>
      </c>
      <c r="K194" s="43" t="s">
        <v>5515</v>
      </c>
      <c r="L194" s="43" t="s">
        <v>4632</v>
      </c>
      <c r="M194" s="43" t="s">
        <v>5975</v>
      </c>
      <c r="N194" s="43" t="s">
        <v>6720</v>
      </c>
    </row>
    <row r="195" spans="1:14" ht="40.5" x14ac:dyDescent="0.45">
      <c r="A195" s="84" t="e">
        <f>VLOOKUP(B195,[1]тикеры!A:B,2,0)</f>
        <v>#N/A</v>
      </c>
      <c r="B195" s="84" t="s">
        <v>6740</v>
      </c>
      <c r="C195" s="41" t="s">
        <v>5945</v>
      </c>
      <c r="D195" s="41" t="s">
        <v>6739</v>
      </c>
      <c r="E195" s="45">
        <v>318.60000000000002</v>
      </c>
      <c r="F195" s="41" t="s">
        <v>3757</v>
      </c>
      <c r="G195" s="41" t="s">
        <v>6738</v>
      </c>
      <c r="H195" s="46">
        <v>522234</v>
      </c>
      <c r="I195" s="41" t="s">
        <v>6720</v>
      </c>
      <c r="J195" s="41" t="s">
        <v>5890</v>
      </c>
      <c r="K195" s="41" t="s">
        <v>5515</v>
      </c>
      <c r="L195" s="41" t="s">
        <v>5969</v>
      </c>
      <c r="M195" s="41" t="s">
        <v>6737</v>
      </c>
      <c r="N195" s="41" t="s">
        <v>6736</v>
      </c>
    </row>
    <row r="196" spans="1:14" ht="27" x14ac:dyDescent="0.45">
      <c r="A196" s="84" t="e">
        <f>VLOOKUP(B196,[1]тикеры!A:B,2,0)</f>
        <v>#N/A</v>
      </c>
      <c r="B196" s="84" t="s">
        <v>6735</v>
      </c>
      <c r="C196" s="43" t="s">
        <v>5647</v>
      </c>
      <c r="D196" s="43" t="s">
        <v>5548</v>
      </c>
      <c r="E196" s="45">
        <v>311.3</v>
      </c>
      <c r="F196" s="43" t="s">
        <v>1614</v>
      </c>
      <c r="G196" s="43" t="s">
        <v>6734</v>
      </c>
      <c r="H196" s="44">
        <v>87225864</v>
      </c>
      <c r="I196" s="43" t="s">
        <v>6720</v>
      </c>
      <c r="J196" s="43" t="s">
        <v>5890</v>
      </c>
      <c r="K196" s="43" t="s">
        <v>5515</v>
      </c>
      <c r="L196" s="43" t="s">
        <v>6733</v>
      </c>
      <c r="M196" s="43" t="s">
        <v>6087</v>
      </c>
      <c r="N196" s="43" t="s">
        <v>6720</v>
      </c>
    </row>
    <row r="197" spans="1:14" ht="27" x14ac:dyDescent="0.45">
      <c r="A197" s="84" t="str">
        <f>VLOOKUP(B197,[1]тикеры!A:B,2,0)</f>
        <v>KCHE</v>
      </c>
      <c r="B197" s="84" t="s">
        <v>5814</v>
      </c>
      <c r="C197" s="41" t="s">
        <v>6732</v>
      </c>
      <c r="D197" s="41" t="s">
        <v>5518</v>
      </c>
      <c r="E197" s="45">
        <v>297.2</v>
      </c>
      <c r="F197" s="41" t="s">
        <v>108</v>
      </c>
      <c r="G197" s="41" t="s">
        <v>6731</v>
      </c>
      <c r="H197" s="46">
        <v>882499943</v>
      </c>
      <c r="I197" s="41" t="s">
        <v>6720</v>
      </c>
      <c r="J197" s="41" t="s">
        <v>5934</v>
      </c>
      <c r="K197" s="41" t="s">
        <v>5515</v>
      </c>
      <c r="L197" s="41" t="s">
        <v>5884</v>
      </c>
      <c r="M197" s="41" t="s">
        <v>5913</v>
      </c>
      <c r="N197" s="41" t="s">
        <v>6720</v>
      </c>
    </row>
    <row r="198" spans="1:14" ht="81" x14ac:dyDescent="0.45">
      <c r="A198" s="84" t="e">
        <f>VLOOKUP(B198,[1]тикеры!A:B,2,0)</f>
        <v>#N/A</v>
      </c>
      <c r="B198" s="84" t="s">
        <v>6730</v>
      </c>
      <c r="C198" s="43" t="s">
        <v>5768</v>
      </c>
      <c r="D198" s="43" t="s">
        <v>5536</v>
      </c>
      <c r="E198" s="45">
        <v>296.7</v>
      </c>
      <c r="F198" s="43" t="s">
        <v>108</v>
      </c>
      <c r="G198" s="43" t="s">
        <v>6729</v>
      </c>
      <c r="H198" s="44">
        <v>11444300</v>
      </c>
      <c r="I198" s="43" t="s">
        <v>6720</v>
      </c>
      <c r="J198" s="43" t="s">
        <v>5890</v>
      </c>
      <c r="K198" s="43" t="s">
        <v>5515</v>
      </c>
      <c r="L198" s="43" t="s">
        <v>6722</v>
      </c>
      <c r="M198" s="43" t="s">
        <v>6058</v>
      </c>
      <c r="N198" s="43" t="s">
        <v>6529</v>
      </c>
    </row>
    <row r="199" spans="1:14" ht="27" x14ac:dyDescent="0.45">
      <c r="A199" s="84" t="e">
        <f>VLOOKUP(B199,[1]тикеры!A:B,2,0)</f>
        <v>#N/A</v>
      </c>
      <c r="B199" s="84" t="s">
        <v>6728</v>
      </c>
      <c r="C199" s="41" t="s">
        <v>5740</v>
      </c>
      <c r="D199" s="41" t="s">
        <v>5518</v>
      </c>
      <c r="E199" s="45">
        <v>290.39999999999998</v>
      </c>
      <c r="F199" s="41" t="s">
        <v>4910</v>
      </c>
      <c r="G199" s="41" t="s">
        <v>6727</v>
      </c>
      <c r="H199" s="46">
        <v>206940220</v>
      </c>
      <c r="I199" s="41" t="s">
        <v>6720</v>
      </c>
      <c r="J199" s="41" t="s">
        <v>5869</v>
      </c>
      <c r="K199" s="41" t="s">
        <v>5515</v>
      </c>
      <c r="L199" s="41" t="s">
        <v>5976</v>
      </c>
      <c r="M199" s="41" t="s">
        <v>5659</v>
      </c>
      <c r="N199" s="41" t="s">
        <v>6720</v>
      </c>
    </row>
    <row r="200" spans="1:14" ht="81" x14ac:dyDescent="0.45">
      <c r="A200" s="84" t="e">
        <f>VLOOKUP(B200,[1]тикеры!A:B,2,0)</f>
        <v>#N/A</v>
      </c>
      <c r="B200" s="84" t="s">
        <v>6180</v>
      </c>
      <c r="C200" s="43" t="s">
        <v>5740</v>
      </c>
      <c r="D200" s="43" t="s">
        <v>5548</v>
      </c>
      <c r="E200" s="45">
        <v>289.60000000000002</v>
      </c>
      <c r="F200" s="43" t="s">
        <v>4910</v>
      </c>
      <c r="G200" s="43" t="s">
        <v>6726</v>
      </c>
      <c r="H200" s="44">
        <v>1582088</v>
      </c>
      <c r="I200" s="43" t="s">
        <v>6720</v>
      </c>
      <c r="J200" s="43" t="s">
        <v>5890</v>
      </c>
      <c r="K200" s="43" t="s">
        <v>5515</v>
      </c>
      <c r="L200" s="43" t="s">
        <v>6725</v>
      </c>
      <c r="M200" s="43" t="s">
        <v>5913</v>
      </c>
      <c r="N200" s="43" t="s">
        <v>6720</v>
      </c>
    </row>
    <row r="201" spans="1:14" ht="16.899999999999999" x14ac:dyDescent="0.45">
      <c r="A201" s="84" t="e">
        <f>VLOOKUP(B201,[1]тикеры!A:B,2,0)</f>
        <v>#N/A</v>
      </c>
      <c r="B201" s="84" t="s">
        <v>6266</v>
      </c>
      <c r="C201" s="41" t="s">
        <v>5811</v>
      </c>
      <c r="D201" s="41" t="s">
        <v>5538</v>
      </c>
      <c r="E201" s="45">
        <v>285.39999999999998</v>
      </c>
      <c r="F201" s="41" t="s">
        <v>6724</v>
      </c>
      <c r="G201" s="41" t="s">
        <v>6723</v>
      </c>
      <c r="H201" s="46">
        <v>6237052</v>
      </c>
      <c r="I201" s="41" t="s">
        <v>6720</v>
      </c>
      <c r="J201" s="41" t="s">
        <v>5890</v>
      </c>
      <c r="K201" s="41" t="s">
        <v>5515</v>
      </c>
      <c r="L201" s="41" t="s">
        <v>6722</v>
      </c>
      <c r="M201" s="41" t="s">
        <v>5784</v>
      </c>
      <c r="N201" s="41" t="s">
        <v>6041</v>
      </c>
    </row>
    <row r="202" spans="1:14" ht="27" x14ac:dyDescent="0.45">
      <c r="A202" s="84" t="str">
        <f>VLOOKUP(B202,[1]тикеры!A:B,2,0)</f>
        <v>MAGE</v>
      </c>
      <c r="B202" s="84" t="s">
        <v>5796</v>
      </c>
      <c r="C202" s="43" t="s">
        <v>5795</v>
      </c>
      <c r="D202" s="43" t="s">
        <v>5518</v>
      </c>
      <c r="E202" s="45">
        <v>281.39999999999998</v>
      </c>
      <c r="F202" s="43" t="s">
        <v>827</v>
      </c>
      <c r="G202" s="43" t="s">
        <v>6721</v>
      </c>
      <c r="H202" s="44">
        <v>463838268</v>
      </c>
      <c r="I202" s="43" t="s">
        <v>6720</v>
      </c>
      <c r="J202" s="43" t="s">
        <v>5934</v>
      </c>
      <c r="K202" s="43" t="s">
        <v>5515</v>
      </c>
      <c r="L202" s="43" t="s">
        <v>5883</v>
      </c>
      <c r="M202" s="43" t="s">
        <v>5872</v>
      </c>
      <c r="N202" s="43" t="s">
        <v>6720</v>
      </c>
    </row>
    <row r="203" spans="1:14" x14ac:dyDescent="0.45">
      <c r="A203" s="84"/>
      <c r="B203" s="84" t="s">
        <v>6719</v>
      </c>
      <c r="C203" s="41"/>
      <c r="D203" s="41"/>
      <c r="E203" s="42">
        <v>5766543.9000000004</v>
      </c>
      <c r="F203" s="41" t="s">
        <v>6718</v>
      </c>
      <c r="G203" s="41"/>
      <c r="H203" s="41"/>
      <c r="I203" s="41"/>
      <c r="J203" s="41"/>
      <c r="K203" s="41"/>
      <c r="L203" s="41" t="s">
        <v>6717</v>
      </c>
      <c r="M203" s="41" t="s">
        <v>6716</v>
      </c>
      <c r="N203" s="41" t="s">
        <v>6715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"/>
  <sheetViews>
    <sheetView topLeftCell="A73" workbookViewId="0">
      <selection activeCell="B227" sqref="B227"/>
    </sheetView>
  </sheetViews>
  <sheetFormatPr defaultRowHeight="14.25" x14ac:dyDescent="0.45"/>
  <cols>
    <col min="2" max="2" width="54.59765625" bestFit="1" customWidth="1"/>
    <col min="5" max="5" width="9.06640625" style="24"/>
  </cols>
  <sheetData>
    <row r="1" spans="1:14" ht="15" x14ac:dyDescent="0.45">
      <c r="A1" s="52" t="s">
        <v>7852</v>
      </c>
    </row>
    <row r="2" spans="1:14" ht="28.15" x14ac:dyDescent="0.45">
      <c r="B2" s="47" t="s">
        <v>5866</v>
      </c>
      <c r="C2" s="47" t="s">
        <v>5865</v>
      </c>
      <c r="D2" s="47" t="s">
        <v>5864</v>
      </c>
      <c r="E2" s="45" t="s">
        <v>6713</v>
      </c>
      <c r="F2" s="47" t="s">
        <v>7400</v>
      </c>
      <c r="G2" s="47" t="s">
        <v>6711</v>
      </c>
      <c r="H2" s="47" t="s">
        <v>6710</v>
      </c>
      <c r="I2" s="47" t="s">
        <v>7851</v>
      </c>
      <c r="J2" s="47" t="s">
        <v>7398</v>
      </c>
      <c r="K2" s="47" t="s">
        <v>7397</v>
      </c>
      <c r="L2" s="47" t="s">
        <v>7850</v>
      </c>
      <c r="M2" s="47" t="s">
        <v>5855</v>
      </c>
      <c r="N2" s="47" t="s">
        <v>6705</v>
      </c>
    </row>
    <row r="3" spans="1:14" ht="16.899999999999999" x14ac:dyDescent="0.45">
      <c r="A3" t="e">
        <f>VLOOKUP(B3,[1]тикеры!A:B,2,0)</f>
        <v>#N/A</v>
      </c>
      <c r="B3" t="s">
        <v>7849</v>
      </c>
      <c r="C3" s="43" t="s">
        <v>7409</v>
      </c>
      <c r="D3" s="43" t="s">
        <v>5548</v>
      </c>
      <c r="E3" s="42">
        <v>596941.19999999995</v>
      </c>
      <c r="F3" s="51">
        <v>18910.099999999999</v>
      </c>
      <c r="G3" s="43" t="s">
        <v>7848</v>
      </c>
      <c r="H3" s="44">
        <v>2236991750</v>
      </c>
      <c r="I3" s="43" t="s">
        <v>7847</v>
      </c>
      <c r="J3" s="43" t="s">
        <v>6947</v>
      </c>
      <c r="K3" s="43" t="s">
        <v>5529</v>
      </c>
      <c r="L3" s="43" t="s">
        <v>7846</v>
      </c>
      <c r="M3" s="43" t="s">
        <v>6607</v>
      </c>
      <c r="N3" s="43" t="s">
        <v>7119</v>
      </c>
    </row>
    <row r="4" spans="1:14" ht="16.899999999999999" x14ac:dyDescent="0.45">
      <c r="A4" t="str">
        <f>VLOOKUP(B4,[1]тикеры!A:B,2,0)</f>
        <v>GAZP</v>
      </c>
      <c r="B4" t="s">
        <v>5835</v>
      </c>
      <c r="C4" s="43" t="s">
        <v>7409</v>
      </c>
      <c r="D4" s="43" t="s">
        <v>5548</v>
      </c>
      <c r="E4" s="42">
        <v>593731.69999999995</v>
      </c>
      <c r="F4" s="51">
        <v>18808.400000000001</v>
      </c>
      <c r="G4" s="43" t="s">
        <v>7845</v>
      </c>
      <c r="H4" s="44">
        <v>23673512900</v>
      </c>
      <c r="I4" s="43" t="s">
        <v>7844</v>
      </c>
      <c r="J4" s="43" t="s">
        <v>6947</v>
      </c>
      <c r="K4" s="43" t="s">
        <v>7388</v>
      </c>
      <c r="L4" s="43" t="s">
        <v>7843</v>
      </c>
      <c r="M4" s="43" t="s">
        <v>6369</v>
      </c>
      <c r="N4" s="43" t="s">
        <v>7842</v>
      </c>
    </row>
    <row r="5" spans="1:14" ht="16.899999999999999" x14ac:dyDescent="0.45">
      <c r="A5" t="str">
        <f>VLOOKUP(B5,[1]тикеры!A:B,2,0)</f>
        <v>LKOH</v>
      </c>
      <c r="B5" t="s">
        <v>5601</v>
      </c>
      <c r="C5" s="43" t="s">
        <v>7409</v>
      </c>
      <c r="D5" s="43" t="s">
        <v>5548</v>
      </c>
      <c r="E5" s="42">
        <v>422534</v>
      </c>
      <c r="F5" s="51">
        <v>13385.2</v>
      </c>
      <c r="G5" s="43" t="s">
        <v>7841</v>
      </c>
      <c r="H5" s="44">
        <v>850563255</v>
      </c>
      <c r="I5" s="43" t="s">
        <v>7840</v>
      </c>
      <c r="J5" s="43" t="s">
        <v>6947</v>
      </c>
      <c r="K5" s="43" t="s">
        <v>5529</v>
      </c>
      <c r="L5" s="43" t="s">
        <v>7839</v>
      </c>
      <c r="M5" s="43" t="s">
        <v>6301</v>
      </c>
      <c r="N5" s="43" t="s">
        <v>6797</v>
      </c>
    </row>
    <row r="6" spans="1:14" ht="16.899999999999999" x14ac:dyDescent="0.45">
      <c r="A6" t="str">
        <f>VLOOKUP(B6,[1]тикеры!A:B,2,0)</f>
        <v>SNGS</v>
      </c>
      <c r="B6" t="s">
        <v>5723</v>
      </c>
      <c r="C6" s="43" t="s">
        <v>7409</v>
      </c>
      <c r="D6" s="43" t="s">
        <v>5548</v>
      </c>
      <c r="E6" s="42">
        <v>387269.8</v>
      </c>
      <c r="F6" s="51">
        <v>12268.1</v>
      </c>
      <c r="G6" s="43" t="s">
        <v>7838</v>
      </c>
      <c r="H6" s="44">
        <v>35725994705</v>
      </c>
      <c r="I6" s="43" t="s">
        <v>6814</v>
      </c>
      <c r="J6" s="43" t="s">
        <v>6947</v>
      </c>
      <c r="K6" s="43" t="s">
        <v>5529</v>
      </c>
      <c r="L6" s="43" t="s">
        <v>7837</v>
      </c>
      <c r="M6" s="43" t="s">
        <v>7836</v>
      </c>
      <c r="N6" s="43" t="s">
        <v>1116</v>
      </c>
    </row>
    <row r="7" spans="1:14" ht="16.899999999999999" x14ac:dyDescent="0.45">
      <c r="A7" t="e">
        <f>VLOOKUP(B7,[1]тикеры!A:B,2,0)</f>
        <v>#N/A</v>
      </c>
      <c r="B7" t="s">
        <v>7374</v>
      </c>
      <c r="C7" s="43" t="s">
        <v>7409</v>
      </c>
      <c r="D7" s="43" t="s">
        <v>5548</v>
      </c>
      <c r="E7" s="42">
        <v>285046.90000000002</v>
      </c>
      <c r="F7" s="51">
        <v>8842.5</v>
      </c>
      <c r="G7" s="43" t="s">
        <v>7835</v>
      </c>
      <c r="H7" s="44">
        <v>4741299639</v>
      </c>
      <c r="I7" s="43" t="s">
        <v>7834</v>
      </c>
      <c r="J7" s="43" t="s">
        <v>6947</v>
      </c>
      <c r="K7" s="43" t="s">
        <v>5515</v>
      </c>
      <c r="L7" s="43" t="s">
        <v>7833</v>
      </c>
      <c r="M7" s="43" t="s">
        <v>6733</v>
      </c>
      <c r="N7" s="43" t="s">
        <v>7832</v>
      </c>
    </row>
    <row r="8" spans="1:14" x14ac:dyDescent="0.45">
      <c r="A8" t="str">
        <f>VLOOKUP(B8,[1]тикеры!A:B,2,0)</f>
        <v>GMKN</v>
      </c>
      <c r="B8" t="s">
        <v>5644</v>
      </c>
      <c r="C8" s="43" t="s">
        <v>7409</v>
      </c>
      <c r="D8" s="43" t="s">
        <v>5521</v>
      </c>
      <c r="E8" s="42">
        <v>148012.20000000001</v>
      </c>
      <c r="F8" s="51">
        <v>4688.8</v>
      </c>
      <c r="G8" s="43" t="s">
        <v>7831</v>
      </c>
      <c r="H8" s="44">
        <v>252667409</v>
      </c>
      <c r="I8" s="43" t="s">
        <v>7830</v>
      </c>
      <c r="J8" s="43" t="s">
        <v>6947</v>
      </c>
      <c r="K8" s="43" t="s">
        <v>5529</v>
      </c>
      <c r="L8" s="43" t="s">
        <v>7829</v>
      </c>
      <c r="M8" s="43" t="s">
        <v>6637</v>
      </c>
      <c r="N8" s="43" t="s">
        <v>7573</v>
      </c>
    </row>
    <row r="9" spans="1:14" x14ac:dyDescent="0.45">
      <c r="A9" t="str">
        <f>VLOOKUP(B9,[1]тикеры!A:B,2,0)</f>
        <v>IRAO</v>
      </c>
      <c r="B9" t="s">
        <v>5824</v>
      </c>
      <c r="C9" s="43" t="s">
        <v>7409</v>
      </c>
      <c r="D9" s="43" t="s">
        <v>5518</v>
      </c>
      <c r="E9" s="42">
        <v>113521.5</v>
      </c>
      <c r="F9" s="51">
        <v>3595.3</v>
      </c>
      <c r="G9" s="43" t="s">
        <v>7828</v>
      </c>
      <c r="H9" s="44">
        <v>41041753984</v>
      </c>
      <c r="I9" s="43" t="s">
        <v>7731</v>
      </c>
      <c r="J9" s="43" t="s">
        <v>6947</v>
      </c>
      <c r="K9" s="43" t="s">
        <v>5529</v>
      </c>
      <c r="L9" s="43" t="s">
        <v>7827</v>
      </c>
      <c r="M9" s="43" t="s">
        <v>144</v>
      </c>
      <c r="N9" s="43" t="s">
        <v>7826</v>
      </c>
    </row>
    <row r="10" spans="1:14" x14ac:dyDescent="0.45">
      <c r="A10" t="str">
        <f>VLOOKUP(B10,[1]тикеры!A:B,2,0)</f>
        <v>MTSS</v>
      </c>
      <c r="B10" t="s">
        <v>6689</v>
      </c>
      <c r="C10" s="43" t="s">
        <v>5581</v>
      </c>
      <c r="D10" s="43" t="s">
        <v>6845</v>
      </c>
      <c r="E10" s="42">
        <v>91239.7</v>
      </c>
      <c r="F10" s="51">
        <v>2890.3</v>
      </c>
      <c r="G10" s="43" t="s">
        <v>7689</v>
      </c>
      <c r="H10" s="44">
        <v>1993326138</v>
      </c>
      <c r="I10" s="43" t="s">
        <v>7409</v>
      </c>
      <c r="J10" s="43" t="s">
        <v>6947</v>
      </c>
      <c r="K10" s="43" t="s">
        <v>6649</v>
      </c>
      <c r="L10" s="43" t="s">
        <v>7825</v>
      </c>
      <c r="M10" s="43" t="s">
        <v>4942</v>
      </c>
      <c r="N10" s="43" t="s">
        <v>7824</v>
      </c>
    </row>
    <row r="11" spans="1:14" x14ac:dyDescent="0.45">
      <c r="A11" t="str">
        <f>VLOOKUP(B11,[1]тикеры!A:B,2,0)</f>
        <v>SBER</v>
      </c>
      <c r="B11" t="s">
        <v>5569</v>
      </c>
      <c r="C11" s="43" t="s">
        <v>7409</v>
      </c>
      <c r="D11" s="43" t="s">
        <v>7203</v>
      </c>
      <c r="E11" s="42">
        <v>89611</v>
      </c>
      <c r="F11" s="51">
        <v>2838.7</v>
      </c>
      <c r="G11" s="43" t="s">
        <v>7823</v>
      </c>
      <c r="H11" s="44">
        <v>19000000</v>
      </c>
      <c r="I11" s="43" t="s">
        <v>7822</v>
      </c>
      <c r="J11" s="43" t="s">
        <v>6947</v>
      </c>
      <c r="K11" s="43" t="s">
        <v>5529</v>
      </c>
      <c r="L11" s="43" t="s">
        <v>7821</v>
      </c>
      <c r="M11" s="43" t="s">
        <v>6236</v>
      </c>
      <c r="N11" s="43" t="s">
        <v>7820</v>
      </c>
    </row>
    <row r="12" spans="1:14" x14ac:dyDescent="0.45">
      <c r="A12" t="e">
        <f>VLOOKUP(B12,[1]тикеры!A:B,2,0)</f>
        <v>#N/A</v>
      </c>
      <c r="B12" t="s">
        <v>5579</v>
      </c>
      <c r="C12" s="43" t="s">
        <v>5627</v>
      </c>
      <c r="D12" s="43" t="s">
        <v>5578</v>
      </c>
      <c r="E12" s="42">
        <v>55489.5</v>
      </c>
      <c r="F12" s="51">
        <v>1757.8</v>
      </c>
      <c r="G12" s="43" t="s">
        <v>7819</v>
      </c>
      <c r="H12" s="44">
        <v>117160690</v>
      </c>
      <c r="I12" s="43" t="s">
        <v>6967</v>
      </c>
      <c r="J12" s="43" t="s">
        <v>6947</v>
      </c>
      <c r="K12" s="43" t="s">
        <v>5515</v>
      </c>
      <c r="L12" s="43" t="s">
        <v>6789</v>
      </c>
      <c r="M12" s="43" t="s">
        <v>7235</v>
      </c>
      <c r="N12" s="43" t="s">
        <v>7818</v>
      </c>
    </row>
    <row r="13" spans="1:14" ht="16.899999999999999" x14ac:dyDescent="0.45">
      <c r="A13" t="str">
        <f>VLOOKUP(B13,[1]тикеры!A:B,2,0)</f>
        <v>TATN</v>
      </c>
      <c r="B13" t="s">
        <v>5715</v>
      </c>
      <c r="C13" s="41" t="s">
        <v>5597</v>
      </c>
      <c r="D13" s="41" t="s">
        <v>5548</v>
      </c>
      <c r="E13" s="42">
        <v>45578.2</v>
      </c>
      <c r="F13" s="50">
        <v>1443.8</v>
      </c>
      <c r="G13" s="41" t="s">
        <v>7817</v>
      </c>
      <c r="H13" s="46">
        <v>2178690700</v>
      </c>
      <c r="I13" s="41" t="s">
        <v>6913</v>
      </c>
      <c r="J13" s="41" t="s">
        <v>6947</v>
      </c>
      <c r="K13" s="41" t="s">
        <v>5529</v>
      </c>
      <c r="L13" s="41" t="s">
        <v>7816</v>
      </c>
      <c r="M13" s="41" t="s">
        <v>5894</v>
      </c>
      <c r="N13" s="41" t="s">
        <v>7424</v>
      </c>
    </row>
    <row r="14" spans="1:14" ht="16.899999999999999" x14ac:dyDescent="0.45">
      <c r="A14" t="str">
        <f>VLOOKUP(B14,[1]тикеры!A:B,2,0)</f>
        <v>CHMF</v>
      </c>
      <c r="B14" t="s">
        <v>5735</v>
      </c>
      <c r="C14" s="41" t="s">
        <v>5995</v>
      </c>
      <c r="D14" s="41" t="s">
        <v>5525</v>
      </c>
      <c r="E14" s="42">
        <v>35276.6</v>
      </c>
      <c r="F14" s="50">
        <v>1117.5</v>
      </c>
      <c r="G14" s="41" t="s">
        <v>7815</v>
      </c>
      <c r="H14" s="46">
        <v>22074192</v>
      </c>
      <c r="I14" s="41" t="s">
        <v>7814</v>
      </c>
      <c r="J14" s="41" t="s">
        <v>6947</v>
      </c>
      <c r="K14" s="41" t="s">
        <v>5515</v>
      </c>
      <c r="L14" s="41" t="s">
        <v>7813</v>
      </c>
      <c r="M14" s="41" t="s">
        <v>6320</v>
      </c>
      <c r="N14" s="41" t="s">
        <v>7812</v>
      </c>
    </row>
    <row r="15" spans="1:14" x14ac:dyDescent="0.45">
      <c r="A15" t="e">
        <f>VLOOKUP(B15,[1]тикеры!A:B,2,0)</f>
        <v>#N/A</v>
      </c>
      <c r="B15" t="s">
        <v>7339</v>
      </c>
      <c r="C15" s="41" t="s">
        <v>5581</v>
      </c>
      <c r="D15" s="41" t="s">
        <v>6845</v>
      </c>
      <c r="E15" s="42">
        <v>35006.300000000003</v>
      </c>
      <c r="F15" s="50">
        <v>1108.9000000000001</v>
      </c>
      <c r="G15" s="41" t="s">
        <v>7811</v>
      </c>
      <c r="H15" s="46">
        <v>35182201</v>
      </c>
      <c r="I15" s="41" t="s">
        <v>7409</v>
      </c>
      <c r="J15" s="41" t="s">
        <v>6947</v>
      </c>
      <c r="K15" s="41" t="s">
        <v>6649</v>
      </c>
      <c r="L15" s="41" t="s">
        <v>7810</v>
      </c>
      <c r="M15" s="41" t="s">
        <v>6083</v>
      </c>
      <c r="N15" s="41" t="s">
        <v>7692</v>
      </c>
    </row>
    <row r="16" spans="1:14" x14ac:dyDescent="0.45">
      <c r="A16" t="e">
        <f>VLOOKUP(B16,[1]тикеры!A:B,2,0)</f>
        <v>#N/A</v>
      </c>
      <c r="B16" t="s">
        <v>6545</v>
      </c>
      <c r="C16" s="41" t="s">
        <v>7409</v>
      </c>
      <c r="D16" s="41" t="s">
        <v>5578</v>
      </c>
      <c r="E16" s="42">
        <v>24793</v>
      </c>
      <c r="F16" s="41">
        <v>785.4</v>
      </c>
      <c r="G16" s="41" t="s">
        <v>7809</v>
      </c>
      <c r="H16" s="46">
        <v>44000000</v>
      </c>
      <c r="I16" s="41" t="s">
        <v>7409</v>
      </c>
      <c r="J16" s="41" t="s">
        <v>6947</v>
      </c>
      <c r="K16" s="41" t="s">
        <v>6649</v>
      </c>
      <c r="L16" s="41" t="s">
        <v>7808</v>
      </c>
      <c r="M16" s="41" t="s">
        <v>7344</v>
      </c>
      <c r="N16" s="41" t="s">
        <v>7807</v>
      </c>
    </row>
    <row r="17" spans="1:14" x14ac:dyDescent="0.45">
      <c r="A17" t="str">
        <f>VLOOKUP(B17,[1]тикеры!A:B,2,0)</f>
        <v>RTKM</v>
      </c>
      <c r="B17" t="s">
        <v>5747</v>
      </c>
      <c r="C17" s="41" t="s">
        <v>7409</v>
      </c>
      <c r="D17" s="41" t="s">
        <v>6845</v>
      </c>
      <c r="E17" s="42">
        <v>24608.1</v>
      </c>
      <c r="F17" s="41">
        <v>779.5</v>
      </c>
      <c r="G17" s="41" t="s">
        <v>7806</v>
      </c>
      <c r="H17" s="46">
        <v>728696320</v>
      </c>
      <c r="I17" s="41" t="s">
        <v>7805</v>
      </c>
      <c r="J17" s="41" t="s">
        <v>6947</v>
      </c>
      <c r="K17" s="41" t="s">
        <v>5529</v>
      </c>
      <c r="L17" s="41" t="s">
        <v>7804</v>
      </c>
      <c r="M17" s="41" t="s">
        <v>6481</v>
      </c>
      <c r="N17" s="41" t="s">
        <v>7803</v>
      </c>
    </row>
    <row r="18" spans="1:14" x14ac:dyDescent="0.45">
      <c r="A18" t="str">
        <f>VLOOKUP(B18,[1]тикеры!A:B,2,0)</f>
        <v>AVAZ</v>
      </c>
      <c r="B18" t="s">
        <v>6551</v>
      </c>
      <c r="C18" s="41" t="s">
        <v>5570</v>
      </c>
      <c r="D18" s="41" t="s">
        <v>5536</v>
      </c>
      <c r="E18" s="42">
        <v>24593.7</v>
      </c>
      <c r="F18" s="41">
        <v>779.1</v>
      </c>
      <c r="G18" s="41" t="s">
        <v>7802</v>
      </c>
      <c r="H18" s="46">
        <v>27194624</v>
      </c>
      <c r="I18" s="41" t="s">
        <v>7409</v>
      </c>
      <c r="J18" s="41" t="s">
        <v>6947</v>
      </c>
      <c r="K18" s="41" t="s">
        <v>5529</v>
      </c>
      <c r="L18" s="41" t="s">
        <v>7801</v>
      </c>
      <c r="M18" s="41" t="s">
        <v>233</v>
      </c>
      <c r="N18" s="41" t="s">
        <v>7003</v>
      </c>
    </row>
    <row r="19" spans="1:14" x14ac:dyDescent="0.45">
      <c r="A19" t="str">
        <f>VLOOKUP(B19,[1]тикеры!A:B,2,0)</f>
        <v>MSNG</v>
      </c>
      <c r="B19" t="s">
        <v>5785</v>
      </c>
      <c r="C19" s="41" t="s">
        <v>5581</v>
      </c>
      <c r="D19" s="41" t="s">
        <v>5518</v>
      </c>
      <c r="E19" s="42">
        <v>22925.1</v>
      </c>
      <c r="F19" s="41">
        <v>726.2</v>
      </c>
      <c r="G19" s="41" t="s">
        <v>7800</v>
      </c>
      <c r="H19" s="46">
        <v>28267726000</v>
      </c>
      <c r="I19" s="41" t="s">
        <v>7799</v>
      </c>
      <c r="J19" s="41" t="s">
        <v>6947</v>
      </c>
      <c r="K19" s="41" t="s">
        <v>5529</v>
      </c>
      <c r="L19" s="41" t="s">
        <v>7798</v>
      </c>
      <c r="M19" s="41" t="s">
        <v>6435</v>
      </c>
      <c r="N19" s="41" t="s">
        <v>7797</v>
      </c>
    </row>
    <row r="20" spans="1:14" ht="16.899999999999999" x14ac:dyDescent="0.45">
      <c r="A20" t="e">
        <f>VLOOKUP(B20,[1]тикеры!A:B,2,0)</f>
        <v>#N/A</v>
      </c>
      <c r="B20" t="s">
        <v>6616</v>
      </c>
      <c r="C20" s="41" t="s">
        <v>5945</v>
      </c>
      <c r="D20" s="41" t="s">
        <v>5548</v>
      </c>
      <c r="E20" s="42">
        <v>18378.2</v>
      </c>
      <c r="F20" s="41">
        <v>582.20000000000005</v>
      </c>
      <c r="G20" s="41" t="s">
        <v>7796</v>
      </c>
      <c r="H20" s="46">
        <v>66060625</v>
      </c>
      <c r="I20" s="41" t="s">
        <v>7409</v>
      </c>
      <c r="J20" s="41" t="s">
        <v>5934</v>
      </c>
      <c r="K20" s="41" t="s">
        <v>5515</v>
      </c>
      <c r="L20" s="41" t="s">
        <v>1123</v>
      </c>
      <c r="M20" s="41" t="s">
        <v>6160</v>
      </c>
      <c r="N20" s="41" t="s">
        <v>7795</v>
      </c>
    </row>
    <row r="21" spans="1:14" x14ac:dyDescent="0.45">
      <c r="A21" t="e">
        <f>VLOOKUP(B21,[1]тикеры!A:B,2,0)</f>
        <v>#N/A</v>
      </c>
      <c r="B21" t="s">
        <v>6285</v>
      </c>
      <c r="C21" s="41" t="s">
        <v>5581</v>
      </c>
      <c r="D21" s="41" t="s">
        <v>5525</v>
      </c>
      <c r="E21" s="42">
        <v>17462.5</v>
      </c>
      <c r="F21" s="41">
        <v>553.20000000000005</v>
      </c>
      <c r="G21" s="41" t="s">
        <v>7794</v>
      </c>
      <c r="H21" s="46">
        <v>250000000</v>
      </c>
      <c r="I21" s="41" t="s">
        <v>7409</v>
      </c>
      <c r="J21" s="41" t="s">
        <v>6947</v>
      </c>
      <c r="K21" s="41" t="s">
        <v>5529</v>
      </c>
      <c r="L21" s="41" t="s">
        <v>7793</v>
      </c>
      <c r="M21" s="41" t="s">
        <v>7410</v>
      </c>
      <c r="N21" s="41" t="s">
        <v>7410</v>
      </c>
    </row>
    <row r="22" spans="1:14" ht="16.899999999999999" x14ac:dyDescent="0.45">
      <c r="A22" t="e">
        <f>VLOOKUP(B22,[1]тикеры!A:B,2,0)</f>
        <v>#N/A</v>
      </c>
      <c r="B22" t="s">
        <v>7792</v>
      </c>
      <c r="C22" s="41" t="s">
        <v>5709</v>
      </c>
      <c r="D22" s="41" t="s">
        <v>5548</v>
      </c>
      <c r="E22" s="42">
        <v>16548.3</v>
      </c>
      <c r="F22" s="41">
        <v>524.20000000000005</v>
      </c>
      <c r="G22" s="41" t="s">
        <v>7791</v>
      </c>
      <c r="H22" s="46">
        <v>7521937500</v>
      </c>
      <c r="I22" s="41" t="s">
        <v>7409</v>
      </c>
      <c r="J22" s="41" t="s">
        <v>6947</v>
      </c>
      <c r="K22" s="41" t="s">
        <v>5529</v>
      </c>
      <c r="L22" s="41" t="s">
        <v>7790</v>
      </c>
      <c r="M22" s="41" t="s">
        <v>7410</v>
      </c>
      <c r="N22" s="41" t="s">
        <v>7410</v>
      </c>
    </row>
    <row r="23" spans="1:14" ht="16.899999999999999" x14ac:dyDescent="0.45">
      <c r="A23" t="e">
        <f>VLOOKUP(B23,[1]тикеры!A:B,2,0)</f>
        <v>#N/A</v>
      </c>
      <c r="B23" t="s">
        <v>6621</v>
      </c>
      <c r="C23" s="43" t="s">
        <v>5647</v>
      </c>
      <c r="D23" s="43" t="s">
        <v>5548</v>
      </c>
      <c r="E23" s="42">
        <v>16430.2</v>
      </c>
      <c r="F23" s="43">
        <v>520.5</v>
      </c>
      <c r="G23" s="43" t="s">
        <v>7789</v>
      </c>
      <c r="H23" s="44">
        <v>99474705</v>
      </c>
      <c r="I23" s="43" t="s">
        <v>6864</v>
      </c>
      <c r="J23" s="43" t="s">
        <v>6947</v>
      </c>
      <c r="K23" s="43" t="s">
        <v>5529</v>
      </c>
      <c r="L23" s="43" t="s">
        <v>7788</v>
      </c>
      <c r="M23" s="43" t="s">
        <v>6219</v>
      </c>
      <c r="N23" s="43" t="s">
        <v>6604</v>
      </c>
    </row>
    <row r="24" spans="1:14" ht="16.899999999999999" x14ac:dyDescent="0.45">
      <c r="A24" t="str">
        <f>VLOOKUP(B24,[1]тикеры!A:B,2,0)</f>
        <v>BANE</v>
      </c>
      <c r="B24" t="s">
        <v>7787</v>
      </c>
      <c r="C24" s="43" t="s">
        <v>5539</v>
      </c>
      <c r="D24" s="43" t="s">
        <v>5548</v>
      </c>
      <c r="E24" s="42">
        <v>15676.7</v>
      </c>
      <c r="F24" s="43">
        <v>496.6</v>
      </c>
      <c r="G24" s="43" t="s">
        <v>7786</v>
      </c>
      <c r="H24" s="44">
        <v>170169754</v>
      </c>
      <c r="I24" s="43" t="s">
        <v>7136</v>
      </c>
      <c r="J24" s="43" t="s">
        <v>6947</v>
      </c>
      <c r="K24" s="43" t="s">
        <v>5515</v>
      </c>
      <c r="L24" s="43" t="s">
        <v>7785</v>
      </c>
      <c r="M24" s="43" t="s">
        <v>4632</v>
      </c>
      <c r="N24" s="43" t="s">
        <v>7784</v>
      </c>
    </row>
    <row r="25" spans="1:14" x14ac:dyDescent="0.45">
      <c r="A25" t="e">
        <f>VLOOKUP(B25,[1]тикеры!A:B,2,0)</f>
        <v>#N/A</v>
      </c>
      <c r="B25" t="s">
        <v>6584</v>
      </c>
      <c r="C25" s="43" t="s">
        <v>5581</v>
      </c>
      <c r="D25" s="43" t="s">
        <v>6845</v>
      </c>
      <c r="E25" s="42">
        <v>15160.7</v>
      </c>
      <c r="F25" s="43">
        <v>480.3</v>
      </c>
      <c r="G25" s="43" t="s">
        <v>7783</v>
      </c>
      <c r="H25" s="44">
        <v>79829200</v>
      </c>
      <c r="I25" s="43" t="s">
        <v>7287</v>
      </c>
      <c r="J25" s="43" t="s">
        <v>5934</v>
      </c>
      <c r="K25" s="43" t="s">
        <v>5515</v>
      </c>
      <c r="L25" s="43" t="s">
        <v>7782</v>
      </c>
      <c r="M25" s="43" t="s">
        <v>7077</v>
      </c>
      <c r="N25" s="43" t="s">
        <v>7781</v>
      </c>
    </row>
    <row r="26" spans="1:14" ht="16.899999999999999" x14ac:dyDescent="0.45">
      <c r="A26" t="e">
        <f>VLOOKUP(B26,[1]тикеры!A:B,2,0)</f>
        <v>#N/A</v>
      </c>
      <c r="B26" t="s">
        <v>6400</v>
      </c>
      <c r="C26" s="43" t="s">
        <v>5808</v>
      </c>
      <c r="D26" s="43" t="s">
        <v>5548</v>
      </c>
      <c r="E26" s="42">
        <v>13250.2</v>
      </c>
      <c r="F26" s="43">
        <v>419.7</v>
      </c>
      <c r="G26" s="43" t="s">
        <v>6923</v>
      </c>
      <c r="H26" s="44">
        <v>67159206</v>
      </c>
      <c r="I26" s="43" t="s">
        <v>7780</v>
      </c>
      <c r="J26" s="43" t="s">
        <v>5869</v>
      </c>
      <c r="K26" s="43" t="s">
        <v>5515</v>
      </c>
      <c r="L26" s="43" t="s">
        <v>6722</v>
      </c>
      <c r="M26" s="43" t="s">
        <v>7410</v>
      </c>
      <c r="N26" s="43" t="s">
        <v>7410</v>
      </c>
    </row>
    <row r="27" spans="1:14" x14ac:dyDescent="0.45">
      <c r="A27" t="str">
        <f>VLOOKUP(B27,[1]тикеры!A:B,2,0)</f>
        <v>AFLT</v>
      </c>
      <c r="B27" t="s">
        <v>5850</v>
      </c>
      <c r="C27" s="43" t="s">
        <v>7409</v>
      </c>
      <c r="D27" s="43" t="s">
        <v>5544</v>
      </c>
      <c r="E27" s="42">
        <v>10056.1</v>
      </c>
      <c r="F27" s="43">
        <v>318.60000000000002</v>
      </c>
      <c r="G27" s="43" t="s">
        <v>7779</v>
      </c>
      <c r="H27" s="44">
        <v>1110616299</v>
      </c>
      <c r="I27" s="43" t="s">
        <v>7600</v>
      </c>
      <c r="J27" s="43" t="s">
        <v>5934</v>
      </c>
      <c r="K27" s="43" t="s">
        <v>5515</v>
      </c>
      <c r="L27" s="43" t="s">
        <v>7778</v>
      </c>
      <c r="M27" s="43" t="s">
        <v>5963</v>
      </c>
      <c r="N27" s="43" t="s">
        <v>7777</v>
      </c>
    </row>
    <row r="28" spans="1:14" x14ac:dyDescent="0.45">
      <c r="A28" t="str">
        <f>VLOOKUP(B28,[1]тикеры!A:B,2,0)</f>
        <v>IRGZ</v>
      </c>
      <c r="B28" t="s">
        <v>5822</v>
      </c>
      <c r="C28" s="43" t="s">
        <v>5808</v>
      </c>
      <c r="D28" s="43" t="s">
        <v>5518</v>
      </c>
      <c r="E28" s="42">
        <v>9161.7999999999993</v>
      </c>
      <c r="F28" s="43">
        <v>290.2</v>
      </c>
      <c r="G28" s="43" t="s">
        <v>7776</v>
      </c>
      <c r="H28" s="44">
        <v>4766807700</v>
      </c>
      <c r="I28" s="43" t="s">
        <v>7452</v>
      </c>
      <c r="J28" s="43" t="s">
        <v>6947</v>
      </c>
      <c r="K28" s="43" t="s">
        <v>5529</v>
      </c>
      <c r="L28" s="43" t="s">
        <v>7775</v>
      </c>
      <c r="M28" s="43" t="s">
        <v>7636</v>
      </c>
      <c r="N28" s="43" t="s">
        <v>7122</v>
      </c>
    </row>
    <row r="29" spans="1:14" ht="16.899999999999999" x14ac:dyDescent="0.45">
      <c r="A29" t="e">
        <f>VLOOKUP(B29,[1]тикеры!A:B,2,0)</f>
        <v>#N/A</v>
      </c>
      <c r="B29" t="s">
        <v>7774</v>
      </c>
      <c r="C29" s="43" t="s">
        <v>5647</v>
      </c>
      <c r="D29" s="43" t="s">
        <v>5548</v>
      </c>
      <c r="E29" s="42">
        <v>8018.4</v>
      </c>
      <c r="F29" s="43">
        <v>254</v>
      </c>
      <c r="G29" s="43" t="s">
        <v>7773</v>
      </c>
      <c r="H29" s="44">
        <v>83524525</v>
      </c>
      <c r="I29" s="43" t="s">
        <v>7772</v>
      </c>
      <c r="J29" s="43" t="s">
        <v>6947</v>
      </c>
      <c r="K29" s="43" t="s">
        <v>5529</v>
      </c>
      <c r="L29" s="43" t="s">
        <v>7771</v>
      </c>
      <c r="M29" s="43" t="s">
        <v>6268</v>
      </c>
      <c r="N29" s="43" t="s">
        <v>6581</v>
      </c>
    </row>
    <row r="30" spans="1:14" x14ac:dyDescent="0.45">
      <c r="A30" t="str">
        <f>VLOOKUP(B30,[1]тикеры!A:B,2,0)</f>
        <v>KMAZ</v>
      </c>
      <c r="B30" t="s">
        <v>5642</v>
      </c>
      <c r="C30" s="43" t="s">
        <v>5597</v>
      </c>
      <c r="D30" s="43" t="s">
        <v>5536</v>
      </c>
      <c r="E30" s="42">
        <v>7558.9</v>
      </c>
      <c r="F30" s="43">
        <v>239.5</v>
      </c>
      <c r="G30" s="43" t="s">
        <v>2400</v>
      </c>
      <c r="H30" s="44">
        <v>785747574</v>
      </c>
      <c r="I30" s="43" t="s">
        <v>7409</v>
      </c>
      <c r="J30" s="43" t="s">
        <v>5934</v>
      </c>
      <c r="K30" s="43" t="s">
        <v>5515</v>
      </c>
      <c r="L30" s="43" t="s">
        <v>7770</v>
      </c>
      <c r="M30" s="43" t="s">
        <v>6154</v>
      </c>
      <c r="N30" s="43" t="s">
        <v>7769</v>
      </c>
    </row>
    <row r="31" spans="1:14" x14ac:dyDescent="0.45">
      <c r="A31" t="str">
        <f>VLOOKUP(B31,[1]тикеры!A:B,2,0)</f>
        <v>LSNG</v>
      </c>
      <c r="B31" t="s">
        <v>5797</v>
      </c>
      <c r="C31" s="43" t="s">
        <v>5627</v>
      </c>
      <c r="D31" s="43" t="s">
        <v>5518</v>
      </c>
      <c r="E31" s="42">
        <v>6710.4</v>
      </c>
      <c r="F31" s="43">
        <v>212.6</v>
      </c>
      <c r="G31" s="43" t="s">
        <v>7768</v>
      </c>
      <c r="H31" s="44">
        <v>766035008</v>
      </c>
      <c r="I31" s="43" t="s">
        <v>7767</v>
      </c>
      <c r="J31" s="43" t="s">
        <v>6947</v>
      </c>
      <c r="K31" s="43" t="s">
        <v>5515</v>
      </c>
      <c r="L31" s="43" t="s">
        <v>6642</v>
      </c>
      <c r="M31" s="43" t="s">
        <v>6087</v>
      </c>
      <c r="N31" s="43" t="s">
        <v>7766</v>
      </c>
    </row>
    <row r="32" spans="1:14" ht="16.899999999999999" x14ac:dyDescent="0.45">
      <c r="A32" t="e">
        <f>VLOOKUP(B32,[1]тикеры!A:B,2,0)</f>
        <v>#N/A</v>
      </c>
      <c r="B32" t="s">
        <v>6516</v>
      </c>
      <c r="C32" s="43" t="s">
        <v>7545</v>
      </c>
      <c r="D32" s="43" t="s">
        <v>5548</v>
      </c>
      <c r="E32" s="42">
        <v>6367.2</v>
      </c>
      <c r="F32" s="43">
        <v>201.7</v>
      </c>
      <c r="G32" s="43" t="s">
        <v>7765</v>
      </c>
      <c r="H32" s="44">
        <v>2671549</v>
      </c>
      <c r="I32" s="43" t="s">
        <v>7409</v>
      </c>
      <c r="J32" s="43" t="s">
        <v>5869</v>
      </c>
      <c r="K32" s="43" t="s">
        <v>5515</v>
      </c>
      <c r="L32" s="43" t="s">
        <v>5884</v>
      </c>
      <c r="M32" s="43" t="s">
        <v>5615</v>
      </c>
      <c r="N32" s="43" t="s">
        <v>6254</v>
      </c>
    </row>
    <row r="33" spans="1:14" x14ac:dyDescent="0.45">
      <c r="A33" t="e">
        <f>VLOOKUP(B33,[1]тикеры!A:B,2,0)</f>
        <v>#N/A</v>
      </c>
      <c r="B33" t="s">
        <v>6462</v>
      </c>
      <c r="C33" s="41" t="s">
        <v>5627</v>
      </c>
      <c r="D33" s="41" t="s">
        <v>6845</v>
      </c>
      <c r="E33" s="42">
        <v>6117.4</v>
      </c>
      <c r="F33" s="41">
        <v>193.8</v>
      </c>
      <c r="G33" s="41" t="s">
        <v>7764</v>
      </c>
      <c r="H33" s="46">
        <v>473056966</v>
      </c>
      <c r="I33" s="41" t="s">
        <v>7763</v>
      </c>
      <c r="J33" s="41" t="s">
        <v>5934</v>
      </c>
      <c r="K33" s="41" t="s">
        <v>5515</v>
      </c>
      <c r="L33" s="41" t="s">
        <v>7762</v>
      </c>
      <c r="M33" s="41" t="s">
        <v>7295</v>
      </c>
      <c r="N33" s="41" t="s">
        <v>7761</v>
      </c>
    </row>
    <row r="34" spans="1:14" x14ac:dyDescent="0.45">
      <c r="A34" t="e">
        <f>VLOOKUP(B34,[1]тикеры!A:B,2,0)</f>
        <v>#N/A</v>
      </c>
      <c r="B34" t="s">
        <v>6444</v>
      </c>
      <c r="C34" s="41" t="s">
        <v>5720</v>
      </c>
      <c r="D34" s="41" t="s">
        <v>5518</v>
      </c>
      <c r="E34" s="42">
        <v>5727.6</v>
      </c>
      <c r="F34" s="41">
        <v>181.4</v>
      </c>
      <c r="G34" s="41" t="s">
        <v>1438</v>
      </c>
      <c r="H34" s="46">
        <v>596039612</v>
      </c>
      <c r="I34" s="41" t="s">
        <v>7236</v>
      </c>
      <c r="J34" s="41" t="s">
        <v>5934</v>
      </c>
      <c r="K34" s="41" t="s">
        <v>5529</v>
      </c>
      <c r="L34" s="41" t="s">
        <v>7760</v>
      </c>
      <c r="M34" s="41" t="s">
        <v>6140</v>
      </c>
      <c r="N34" s="41" t="s">
        <v>7759</v>
      </c>
    </row>
    <row r="35" spans="1:14" x14ac:dyDescent="0.45">
      <c r="A35" t="e">
        <f>VLOOKUP(B35,[1]тикеры!A:B,2,0)</f>
        <v>#N/A</v>
      </c>
      <c r="B35" t="s">
        <v>6314</v>
      </c>
      <c r="C35" s="41" t="s">
        <v>7409</v>
      </c>
      <c r="D35" s="41" t="s">
        <v>5536</v>
      </c>
      <c r="E35" s="42">
        <v>5041</v>
      </c>
      <c r="F35" s="41">
        <v>159.69999999999999</v>
      </c>
      <c r="G35" s="41" t="s">
        <v>7758</v>
      </c>
      <c r="H35" s="46">
        <v>35350000</v>
      </c>
      <c r="I35" s="41" t="s">
        <v>7409</v>
      </c>
      <c r="J35" s="41" t="s">
        <v>5934</v>
      </c>
      <c r="K35" s="41" t="s">
        <v>5515</v>
      </c>
      <c r="L35" s="41" t="s">
        <v>7757</v>
      </c>
      <c r="M35" s="41" t="s">
        <v>6557</v>
      </c>
      <c r="N35" s="41" t="s">
        <v>7756</v>
      </c>
    </row>
    <row r="36" spans="1:14" ht="16.899999999999999" x14ac:dyDescent="0.45">
      <c r="A36" t="e">
        <f>VLOOKUP(B36,[1]тикеры!A:B,2,0)</f>
        <v>#N/A</v>
      </c>
      <c r="B36" t="s">
        <v>7755</v>
      </c>
      <c r="C36" s="41" t="s">
        <v>6054</v>
      </c>
      <c r="D36" s="41" t="s">
        <v>5548</v>
      </c>
      <c r="E36" s="42">
        <v>4609.6000000000004</v>
      </c>
      <c r="F36" s="41">
        <v>146</v>
      </c>
      <c r="G36" s="41" t="s">
        <v>7754</v>
      </c>
      <c r="H36" s="46">
        <v>60987925</v>
      </c>
      <c r="I36" s="41" t="s">
        <v>7753</v>
      </c>
      <c r="J36" s="41" t="s">
        <v>5934</v>
      </c>
      <c r="K36" s="41" t="s">
        <v>5529</v>
      </c>
      <c r="L36" s="41" t="s">
        <v>6153</v>
      </c>
      <c r="M36" s="41" t="s">
        <v>6062</v>
      </c>
      <c r="N36" s="41" t="s">
        <v>7752</v>
      </c>
    </row>
    <row r="37" spans="1:14" x14ac:dyDescent="0.45">
      <c r="A37" t="e">
        <f>VLOOKUP(B37,[1]тикеры!A:B,2,0)</f>
        <v>#N/A</v>
      </c>
      <c r="B37" t="s">
        <v>6467</v>
      </c>
      <c r="C37" s="41" t="s">
        <v>6466</v>
      </c>
      <c r="D37" s="41" t="s">
        <v>5518</v>
      </c>
      <c r="E37" s="42">
        <v>4461.3</v>
      </c>
      <c r="F37" s="41">
        <v>141.30000000000001</v>
      </c>
      <c r="G37" s="41" t="s">
        <v>7751</v>
      </c>
      <c r="H37" s="46">
        <v>2771095090</v>
      </c>
      <c r="I37" s="41" t="s">
        <v>7750</v>
      </c>
      <c r="J37" s="41" t="s">
        <v>5934</v>
      </c>
      <c r="K37" s="41" t="s">
        <v>5515</v>
      </c>
      <c r="L37" s="41" t="s">
        <v>6073</v>
      </c>
      <c r="M37" s="41" t="s">
        <v>2625</v>
      </c>
      <c r="N37" s="41" t="s">
        <v>7749</v>
      </c>
    </row>
    <row r="38" spans="1:14" x14ac:dyDescent="0.45">
      <c r="A38" t="e">
        <f>VLOOKUP(B38,[1]тикеры!A:B,2,0)</f>
        <v>#N/A</v>
      </c>
      <c r="B38" t="s">
        <v>7204</v>
      </c>
      <c r="C38" s="41" t="s">
        <v>7409</v>
      </c>
      <c r="D38" s="41" t="s">
        <v>7203</v>
      </c>
      <c r="E38" s="42">
        <v>4386</v>
      </c>
      <c r="F38" s="41">
        <v>138.9</v>
      </c>
      <c r="G38" s="41" t="s">
        <v>7748</v>
      </c>
      <c r="H38" s="46">
        <v>43000000000</v>
      </c>
      <c r="I38" s="41" t="s">
        <v>7747</v>
      </c>
      <c r="J38" s="41" t="s">
        <v>6947</v>
      </c>
      <c r="K38" s="41" t="s">
        <v>5529</v>
      </c>
      <c r="L38" s="41" t="s">
        <v>2586</v>
      </c>
      <c r="M38" s="41" t="s">
        <v>7746</v>
      </c>
      <c r="N38" s="41" t="s">
        <v>7745</v>
      </c>
    </row>
    <row r="39" spans="1:14" ht="16.899999999999999" x14ac:dyDescent="0.45">
      <c r="A39" t="str">
        <f>VLOOKUP(B39,[1]тикеры!A:B,2,0)</f>
        <v>NKNC</v>
      </c>
      <c r="B39" t="s">
        <v>5766</v>
      </c>
      <c r="C39" s="41" t="s">
        <v>5597</v>
      </c>
      <c r="D39" s="41" t="s">
        <v>5538</v>
      </c>
      <c r="E39" s="42">
        <v>4064.5</v>
      </c>
      <c r="F39" s="41">
        <v>128.80000000000001</v>
      </c>
      <c r="G39" s="41" t="s">
        <v>7744</v>
      </c>
      <c r="H39" s="46">
        <v>1611256000</v>
      </c>
      <c r="I39" s="41" t="s">
        <v>7743</v>
      </c>
      <c r="J39" s="41" t="s">
        <v>5934</v>
      </c>
      <c r="K39" s="41" t="s">
        <v>5515</v>
      </c>
      <c r="L39" s="41" t="s">
        <v>2586</v>
      </c>
      <c r="M39" s="41" t="s">
        <v>233</v>
      </c>
      <c r="N39" s="41" t="s">
        <v>7742</v>
      </c>
    </row>
    <row r="40" spans="1:14" x14ac:dyDescent="0.45">
      <c r="A40" t="str">
        <f>VLOOKUP(B40,[1]тикеры!A:B,2,0)</f>
        <v>BEGY</v>
      </c>
      <c r="B40" t="s">
        <v>5846</v>
      </c>
      <c r="C40" s="41" t="s">
        <v>5539</v>
      </c>
      <c r="D40" s="41" t="s">
        <v>5518</v>
      </c>
      <c r="E40" s="42">
        <v>4040.2</v>
      </c>
      <c r="F40" s="41">
        <v>128</v>
      </c>
      <c r="G40" s="41" t="s">
        <v>7741</v>
      </c>
      <c r="H40" s="46">
        <v>1042667488</v>
      </c>
      <c r="I40" s="41" t="s">
        <v>6913</v>
      </c>
      <c r="J40" s="41" t="s">
        <v>5934</v>
      </c>
      <c r="K40" s="41" t="s">
        <v>5515</v>
      </c>
      <c r="L40" s="41" t="s">
        <v>7740</v>
      </c>
      <c r="M40" s="41" t="s">
        <v>6003</v>
      </c>
      <c r="N40" s="41" t="s">
        <v>6426</v>
      </c>
    </row>
    <row r="41" spans="1:14" x14ac:dyDescent="0.45">
      <c r="A41" t="str">
        <f>VLOOKUP(B41,[1]тикеры!A:B,2,0)</f>
        <v>SAGO</v>
      </c>
      <c r="B41" t="s">
        <v>5571</v>
      </c>
      <c r="C41" s="41" t="s">
        <v>5570</v>
      </c>
      <c r="D41" s="41" t="s">
        <v>5518</v>
      </c>
      <c r="E41" s="42">
        <v>3506.9</v>
      </c>
      <c r="F41" s="41">
        <v>111.1</v>
      </c>
      <c r="G41" s="41" t="s">
        <v>7739</v>
      </c>
      <c r="H41" s="46">
        <v>3506860287</v>
      </c>
      <c r="I41" s="41" t="s">
        <v>7451</v>
      </c>
      <c r="J41" s="41" t="s">
        <v>6947</v>
      </c>
      <c r="K41" s="41" t="s">
        <v>5529</v>
      </c>
      <c r="L41" s="41" t="s">
        <v>5873</v>
      </c>
      <c r="M41" s="41" t="s">
        <v>6041</v>
      </c>
      <c r="N41" s="41" t="s">
        <v>7738</v>
      </c>
    </row>
    <row r="42" spans="1:14" x14ac:dyDescent="0.45">
      <c r="A42" t="str">
        <f>VLOOKUP(B42,[1]тикеры!A:B,2,0)</f>
        <v>GAZA</v>
      </c>
      <c r="B42" t="s">
        <v>5637</v>
      </c>
      <c r="C42" s="41" t="s">
        <v>5768</v>
      </c>
      <c r="D42" s="41" t="s">
        <v>5536</v>
      </c>
      <c r="E42" s="42">
        <v>3261.5</v>
      </c>
      <c r="F42" s="41">
        <v>103.3</v>
      </c>
      <c r="G42" s="41" t="s">
        <v>7737</v>
      </c>
      <c r="H42" s="46">
        <v>4511693</v>
      </c>
      <c r="I42" s="41" t="s">
        <v>7409</v>
      </c>
      <c r="J42" s="41" t="s">
        <v>5869</v>
      </c>
      <c r="K42" s="41" t="s">
        <v>5515</v>
      </c>
      <c r="L42" s="41" t="s">
        <v>7025</v>
      </c>
      <c r="M42" s="41" t="s">
        <v>5659</v>
      </c>
      <c r="N42" s="41" t="s">
        <v>7736</v>
      </c>
    </row>
    <row r="43" spans="1:14" x14ac:dyDescent="0.45">
      <c r="A43" t="str">
        <f>VLOOKUP(B43,[1]тикеры!A:B,2,0)</f>
        <v>KZBE</v>
      </c>
      <c r="B43" t="s">
        <v>5802</v>
      </c>
      <c r="C43" s="43" t="s">
        <v>5611</v>
      </c>
      <c r="D43" s="43" t="s">
        <v>5518</v>
      </c>
      <c r="E43" s="42">
        <v>3105.8</v>
      </c>
      <c r="F43" s="43">
        <v>98.4</v>
      </c>
      <c r="G43" s="43" t="s">
        <v>7735</v>
      </c>
      <c r="H43" s="44">
        <v>606163800</v>
      </c>
      <c r="I43" s="43" t="s">
        <v>7409</v>
      </c>
      <c r="J43" s="43" t="s">
        <v>6947</v>
      </c>
      <c r="K43" s="43" t="s">
        <v>5968</v>
      </c>
      <c r="L43" s="43" t="s">
        <v>7734</v>
      </c>
      <c r="M43" s="43" t="s">
        <v>144</v>
      </c>
      <c r="N43" s="43" t="s">
        <v>7733</v>
      </c>
    </row>
    <row r="44" spans="1:14" x14ac:dyDescent="0.45">
      <c r="A44" t="e">
        <f>VLOOKUP(B44,[1]тикеры!A:B,2,0)</f>
        <v>#N/A</v>
      </c>
      <c r="B44" t="s">
        <v>6522</v>
      </c>
      <c r="C44" s="43" t="s">
        <v>5572</v>
      </c>
      <c r="D44" s="43" t="s">
        <v>6845</v>
      </c>
      <c r="E44" s="42">
        <v>2950.5</v>
      </c>
      <c r="F44" s="43">
        <v>93.5</v>
      </c>
      <c r="G44" s="43" t="s">
        <v>7732</v>
      </c>
      <c r="H44" s="44">
        <v>451601000</v>
      </c>
      <c r="I44" s="43" t="s">
        <v>7731</v>
      </c>
      <c r="J44" s="43" t="s">
        <v>5934</v>
      </c>
      <c r="K44" s="43" t="s">
        <v>5515</v>
      </c>
      <c r="L44" s="43" t="s">
        <v>6289</v>
      </c>
      <c r="M44" s="43" t="s">
        <v>7636</v>
      </c>
      <c r="N44" s="43" t="s">
        <v>7730</v>
      </c>
    </row>
    <row r="45" spans="1:14" ht="16.899999999999999" x14ac:dyDescent="0.45">
      <c r="A45" t="str">
        <f>VLOOKUP(B45,[1]тикеры!A:B,2,0)</f>
        <v>VJGZ</v>
      </c>
      <c r="B45" t="s">
        <v>5648</v>
      </c>
      <c r="C45" s="43" t="s">
        <v>5647</v>
      </c>
      <c r="D45" s="43" t="s">
        <v>5548</v>
      </c>
      <c r="E45" s="42">
        <v>2845.4</v>
      </c>
      <c r="F45" s="43">
        <v>90.1</v>
      </c>
      <c r="G45" s="43" t="s">
        <v>7729</v>
      </c>
      <c r="H45" s="44">
        <v>18091110</v>
      </c>
      <c r="I45" s="43" t="s">
        <v>7409</v>
      </c>
      <c r="J45" s="43" t="s">
        <v>5934</v>
      </c>
      <c r="K45" s="43" t="s">
        <v>5515</v>
      </c>
      <c r="L45" s="43" t="s">
        <v>6722</v>
      </c>
      <c r="M45" s="43" t="s">
        <v>2586</v>
      </c>
      <c r="N45" s="43" t="s">
        <v>7244</v>
      </c>
    </row>
    <row r="46" spans="1:14" ht="16.899999999999999" x14ac:dyDescent="0.45">
      <c r="A46" t="e">
        <f>VLOOKUP(B46,[1]тикеры!A:B,2,0)</f>
        <v>#N/A</v>
      </c>
      <c r="B46" t="s">
        <v>7728</v>
      </c>
      <c r="C46" s="43" t="s">
        <v>5647</v>
      </c>
      <c r="D46" s="43" t="s">
        <v>5548</v>
      </c>
      <c r="E46" s="42">
        <v>2800.3</v>
      </c>
      <c r="F46" s="43">
        <v>88.7</v>
      </c>
      <c r="G46" s="43" t="s">
        <v>7727</v>
      </c>
      <c r="H46" s="44">
        <v>99750000</v>
      </c>
      <c r="I46" s="43" t="s">
        <v>7147</v>
      </c>
      <c r="J46" s="43" t="s">
        <v>5934</v>
      </c>
      <c r="K46" s="43" t="s">
        <v>5515</v>
      </c>
      <c r="L46" s="43" t="s">
        <v>1282</v>
      </c>
      <c r="M46" s="43" t="s">
        <v>6412</v>
      </c>
      <c r="N46" s="43" t="s">
        <v>7677</v>
      </c>
    </row>
    <row r="47" spans="1:14" x14ac:dyDescent="0.45">
      <c r="A47" t="e">
        <f>VLOOKUP(B47,[1]тикеры!A:B,2,0)</f>
        <v>#N/A</v>
      </c>
      <c r="B47" t="s">
        <v>6603</v>
      </c>
      <c r="C47" s="43" t="s">
        <v>5892</v>
      </c>
      <c r="D47" s="43" t="s">
        <v>6845</v>
      </c>
      <c r="E47" s="42">
        <v>2675.6</v>
      </c>
      <c r="F47" s="43">
        <v>84.8</v>
      </c>
      <c r="G47" s="43" t="s">
        <v>7537</v>
      </c>
      <c r="H47" s="44">
        <v>8743937729</v>
      </c>
      <c r="I47" s="43" t="s">
        <v>7726</v>
      </c>
      <c r="J47" s="43" t="s">
        <v>6947</v>
      </c>
      <c r="K47" s="43" t="s">
        <v>5529</v>
      </c>
      <c r="L47" s="43" t="s">
        <v>7725</v>
      </c>
      <c r="M47" s="43" t="s">
        <v>6200</v>
      </c>
      <c r="N47" s="43" t="s">
        <v>7724</v>
      </c>
    </row>
    <row r="48" spans="1:14" x14ac:dyDescent="0.45">
      <c r="A48" t="str">
        <f>VLOOKUP(B48,[1]тикеры!A:B,2,0)</f>
        <v>GUMM</v>
      </c>
      <c r="B48" t="s">
        <v>5712</v>
      </c>
      <c r="C48" s="43" t="s">
        <v>5581</v>
      </c>
      <c r="D48" s="43" t="s">
        <v>6739</v>
      </c>
      <c r="E48" s="42">
        <v>2548</v>
      </c>
      <c r="F48" s="43">
        <v>80.7</v>
      </c>
      <c r="G48" s="43" t="s">
        <v>7723</v>
      </c>
      <c r="H48" s="44">
        <v>60000000</v>
      </c>
      <c r="I48" s="43" t="s">
        <v>6723</v>
      </c>
      <c r="J48" s="43" t="s">
        <v>5934</v>
      </c>
      <c r="K48" s="43" t="s">
        <v>5515</v>
      </c>
      <c r="L48" s="43" t="s">
        <v>5959</v>
      </c>
      <c r="M48" s="43" t="s">
        <v>6126</v>
      </c>
      <c r="N48" s="43" t="s">
        <v>7722</v>
      </c>
    </row>
    <row r="49" spans="1:14" x14ac:dyDescent="0.45">
      <c r="A49" t="e">
        <f>VLOOKUP(B49,[1]тикеры!A:B,2,0)</f>
        <v>#N/A</v>
      </c>
      <c r="B49" t="s">
        <v>6577</v>
      </c>
      <c r="C49" s="43" t="s">
        <v>5618</v>
      </c>
      <c r="D49" s="43" t="s">
        <v>5525</v>
      </c>
      <c r="E49" s="42">
        <v>2540.5</v>
      </c>
      <c r="F49" s="43">
        <v>80.5</v>
      </c>
      <c r="G49" s="43" t="s">
        <v>2593</v>
      </c>
      <c r="H49" s="44">
        <v>1310002966</v>
      </c>
      <c r="I49" s="43" t="s">
        <v>7409</v>
      </c>
      <c r="J49" s="43" t="s">
        <v>5934</v>
      </c>
      <c r="K49" s="43" t="s">
        <v>5515</v>
      </c>
      <c r="L49" s="43" t="s">
        <v>747</v>
      </c>
      <c r="M49" s="43" t="s">
        <v>5564</v>
      </c>
      <c r="N49" s="43" t="s">
        <v>5883</v>
      </c>
    </row>
    <row r="50" spans="1:14" x14ac:dyDescent="0.45">
      <c r="A50" t="e">
        <f>VLOOKUP(B50,[1]тикеры!A:B,2,0)</f>
        <v>#N/A</v>
      </c>
      <c r="B50" t="s">
        <v>6564</v>
      </c>
      <c r="C50" s="43" t="s">
        <v>5768</v>
      </c>
      <c r="D50" s="43" t="s">
        <v>6845</v>
      </c>
      <c r="E50" s="42">
        <v>2486.1999999999998</v>
      </c>
      <c r="F50" s="43">
        <v>78.8</v>
      </c>
      <c r="G50" s="43" t="s">
        <v>7519</v>
      </c>
      <c r="H50" s="44">
        <v>87508200</v>
      </c>
      <c r="I50" s="43" t="s">
        <v>7721</v>
      </c>
      <c r="J50" s="43" t="s">
        <v>5934</v>
      </c>
      <c r="K50" s="43" t="s">
        <v>5515</v>
      </c>
      <c r="L50" s="43" t="s">
        <v>6109</v>
      </c>
      <c r="M50" s="43" t="s">
        <v>1285</v>
      </c>
      <c r="N50" s="43" t="s">
        <v>7229</v>
      </c>
    </row>
    <row r="51" spans="1:14" ht="16.899999999999999" x14ac:dyDescent="0.45">
      <c r="A51" t="str">
        <f>VLOOKUP(B51,[1]тикеры!A:B,2,0)</f>
        <v>URKA</v>
      </c>
      <c r="B51" t="s">
        <v>5702</v>
      </c>
      <c r="C51" s="43" t="s">
        <v>5892</v>
      </c>
      <c r="D51" s="43" t="s">
        <v>5538</v>
      </c>
      <c r="E51" s="42">
        <v>2438.1999999999998</v>
      </c>
      <c r="F51" s="43">
        <v>77.2</v>
      </c>
      <c r="G51" s="43" t="s">
        <v>7720</v>
      </c>
      <c r="H51" s="44">
        <v>2124390000</v>
      </c>
      <c r="I51" s="43" t="s">
        <v>7409</v>
      </c>
      <c r="J51" s="43" t="s">
        <v>5934</v>
      </c>
      <c r="K51" s="43" t="s">
        <v>5515</v>
      </c>
      <c r="L51" s="43" t="s">
        <v>861</v>
      </c>
      <c r="M51" s="43" t="s">
        <v>472</v>
      </c>
      <c r="N51" s="43" t="s">
        <v>6192</v>
      </c>
    </row>
    <row r="52" spans="1:14" x14ac:dyDescent="0.45">
      <c r="A52" t="e">
        <f>VLOOKUP(B52,[1]тикеры!A:B,2,0)</f>
        <v>#N/A</v>
      </c>
      <c r="B52" t="s">
        <v>6393</v>
      </c>
      <c r="C52" s="43" t="s">
        <v>5618</v>
      </c>
      <c r="D52" s="43" t="s">
        <v>5518</v>
      </c>
      <c r="E52" s="42">
        <v>2320</v>
      </c>
      <c r="F52" s="43">
        <v>73.5</v>
      </c>
      <c r="G52" s="43" t="s">
        <v>1124</v>
      </c>
      <c r="H52" s="44">
        <v>523038198</v>
      </c>
      <c r="I52" s="43" t="s">
        <v>449</v>
      </c>
      <c r="J52" s="43" t="s">
        <v>5934</v>
      </c>
      <c r="K52" s="43" t="s">
        <v>5515</v>
      </c>
      <c r="L52" s="43" t="s">
        <v>6114</v>
      </c>
      <c r="M52" s="43" t="s">
        <v>6058</v>
      </c>
      <c r="N52" s="43" t="s">
        <v>6659</v>
      </c>
    </row>
    <row r="53" spans="1:14" x14ac:dyDescent="0.45">
      <c r="A53" t="e">
        <f>VLOOKUP(B53,[1]тикеры!A:B,2,0)</f>
        <v>#N/A</v>
      </c>
      <c r="B53" t="s">
        <v>7178</v>
      </c>
      <c r="C53" s="41" t="s">
        <v>5618</v>
      </c>
      <c r="D53" s="41" t="s">
        <v>5521</v>
      </c>
      <c r="E53" s="42">
        <v>2273.4</v>
      </c>
      <c r="F53" s="41">
        <v>72</v>
      </c>
      <c r="G53" s="41" t="s">
        <v>7719</v>
      </c>
      <c r="H53" s="46">
        <v>11806004</v>
      </c>
      <c r="I53" s="41" t="s">
        <v>7409</v>
      </c>
      <c r="J53" s="41" t="s">
        <v>5869</v>
      </c>
      <c r="K53" s="41" t="s">
        <v>5515</v>
      </c>
      <c r="L53" s="41" t="s">
        <v>6034</v>
      </c>
      <c r="M53" s="41" t="s">
        <v>6154</v>
      </c>
      <c r="N53" s="41" t="s">
        <v>7109</v>
      </c>
    </row>
    <row r="54" spans="1:14" x14ac:dyDescent="0.45">
      <c r="A54" t="str">
        <f>VLOOKUP(B54,[1]тикеры!A:B,2,0)</f>
        <v>KRSG</v>
      </c>
      <c r="B54" t="s">
        <v>5807</v>
      </c>
      <c r="C54" s="41" t="s">
        <v>5720</v>
      </c>
      <c r="D54" s="41" t="s">
        <v>5518</v>
      </c>
      <c r="E54" s="42">
        <v>2222.8000000000002</v>
      </c>
      <c r="F54" s="41">
        <v>70.400000000000006</v>
      </c>
      <c r="G54" s="41" t="s">
        <v>7718</v>
      </c>
      <c r="H54" s="46">
        <v>391105645</v>
      </c>
      <c r="I54" s="41" t="s">
        <v>6914</v>
      </c>
      <c r="J54" s="41" t="s">
        <v>5934</v>
      </c>
      <c r="K54" s="41" t="s">
        <v>5515</v>
      </c>
      <c r="L54" s="41" t="s">
        <v>5906</v>
      </c>
      <c r="M54" s="41" t="s">
        <v>7717</v>
      </c>
      <c r="N54" s="41" t="s">
        <v>5874</v>
      </c>
    </row>
    <row r="55" spans="1:14" x14ac:dyDescent="0.45">
      <c r="A55" t="e">
        <f>VLOOKUP(B55,[1]тикеры!A:B,2,0)</f>
        <v>#N/A</v>
      </c>
      <c r="B55" t="s">
        <v>7118</v>
      </c>
      <c r="C55" s="41" t="s">
        <v>5627</v>
      </c>
      <c r="D55" s="41" t="s">
        <v>5536</v>
      </c>
      <c r="E55" s="42">
        <v>2111.1999999999998</v>
      </c>
      <c r="F55" s="41">
        <v>66.900000000000006</v>
      </c>
      <c r="G55" s="41" t="s">
        <v>7716</v>
      </c>
      <c r="H55" s="46">
        <v>25632850</v>
      </c>
      <c r="I55" s="41" t="s">
        <v>7409</v>
      </c>
      <c r="J55" s="41" t="s">
        <v>5934</v>
      </c>
      <c r="K55" s="41" t="s">
        <v>5515</v>
      </c>
      <c r="L55" s="41" t="s">
        <v>5580</v>
      </c>
      <c r="M55" s="41" t="s">
        <v>6199</v>
      </c>
      <c r="N55" s="41" t="s">
        <v>7715</v>
      </c>
    </row>
    <row r="56" spans="1:14" x14ac:dyDescent="0.45">
      <c r="A56" t="e">
        <f>VLOOKUP(B56,[1]тикеры!A:B,2,0)</f>
        <v>#N/A</v>
      </c>
      <c r="B56" t="s">
        <v>6293</v>
      </c>
      <c r="C56" s="41" t="s">
        <v>5550</v>
      </c>
      <c r="D56" s="41" t="s">
        <v>5525</v>
      </c>
      <c r="E56" s="42">
        <v>2095.6</v>
      </c>
      <c r="F56" s="41">
        <v>66.400000000000006</v>
      </c>
      <c r="G56" s="41" t="s">
        <v>7714</v>
      </c>
      <c r="H56" s="46">
        <v>508706000</v>
      </c>
      <c r="I56" s="41" t="s">
        <v>6952</v>
      </c>
      <c r="J56" s="41" t="s">
        <v>5869</v>
      </c>
      <c r="K56" s="41" t="s">
        <v>5515</v>
      </c>
      <c r="L56" s="41" t="s">
        <v>5898</v>
      </c>
      <c r="M56" s="41" t="s">
        <v>6108</v>
      </c>
      <c r="N56" s="41" t="s">
        <v>6426</v>
      </c>
    </row>
    <row r="57" spans="1:14" ht="16.899999999999999" x14ac:dyDescent="0.45">
      <c r="A57" t="str">
        <f>VLOOKUP(B57,[1]тикеры!A:B,2,0)</f>
        <v>JNOS</v>
      </c>
      <c r="B57" t="s">
        <v>5729</v>
      </c>
      <c r="C57" s="41" t="s">
        <v>5519</v>
      </c>
      <c r="D57" s="41" t="s">
        <v>5538</v>
      </c>
      <c r="E57" s="42">
        <v>2090.3000000000002</v>
      </c>
      <c r="F57" s="41">
        <v>66.2</v>
      </c>
      <c r="G57" s="41" t="s">
        <v>7713</v>
      </c>
      <c r="H57" s="46">
        <v>932654723</v>
      </c>
      <c r="I57" s="41" t="s">
        <v>7409</v>
      </c>
      <c r="J57" s="41" t="s">
        <v>5869</v>
      </c>
      <c r="K57" s="41" t="s">
        <v>5515</v>
      </c>
      <c r="L57" s="41" t="s">
        <v>5889</v>
      </c>
      <c r="M57" s="41" t="s">
        <v>6557</v>
      </c>
      <c r="N57" s="41" t="s">
        <v>6626</v>
      </c>
    </row>
    <row r="58" spans="1:14" x14ac:dyDescent="0.45">
      <c r="A58" t="e">
        <f>VLOOKUP(B58,[1]тикеры!A:B,2,0)</f>
        <v>#N/A</v>
      </c>
      <c r="B58" t="s">
        <v>6404</v>
      </c>
      <c r="C58" s="41" t="s">
        <v>5594</v>
      </c>
      <c r="D58" s="41" t="s">
        <v>6845</v>
      </c>
      <c r="E58" s="42">
        <v>2078.5</v>
      </c>
      <c r="F58" s="41">
        <v>65.8</v>
      </c>
      <c r="G58" s="41" t="s">
        <v>7712</v>
      </c>
      <c r="H58" s="46">
        <v>1150323325</v>
      </c>
      <c r="I58" s="41" t="s">
        <v>7711</v>
      </c>
      <c r="J58" s="41" t="s">
        <v>5934</v>
      </c>
      <c r="K58" s="41" t="s">
        <v>5515</v>
      </c>
      <c r="L58" s="41" t="s">
        <v>7597</v>
      </c>
      <c r="M58" s="41" t="s">
        <v>6062</v>
      </c>
      <c r="N58" s="41" t="s">
        <v>7710</v>
      </c>
    </row>
    <row r="59" spans="1:14" x14ac:dyDescent="0.45">
      <c r="A59" t="e">
        <f>VLOOKUP(B59,[1]тикеры!A:B,2,0)</f>
        <v>#N/A</v>
      </c>
      <c r="B59" t="s">
        <v>6379</v>
      </c>
      <c r="C59" s="41" t="s">
        <v>5840</v>
      </c>
      <c r="D59" s="41" t="s">
        <v>5518</v>
      </c>
      <c r="E59" s="42">
        <v>2011</v>
      </c>
      <c r="F59" s="41">
        <v>63.7</v>
      </c>
      <c r="G59" s="41" t="s">
        <v>7709</v>
      </c>
      <c r="H59" s="46">
        <v>2831346000</v>
      </c>
      <c r="I59" s="41" t="s">
        <v>7409</v>
      </c>
      <c r="J59" s="41" t="s">
        <v>5869</v>
      </c>
      <c r="K59" s="41" t="s">
        <v>5515</v>
      </c>
      <c r="L59" s="41" t="s">
        <v>5784</v>
      </c>
      <c r="M59" s="41" t="s">
        <v>1230</v>
      </c>
      <c r="N59" s="41" t="s">
        <v>7409</v>
      </c>
    </row>
    <row r="60" spans="1:14" x14ac:dyDescent="0.45">
      <c r="A60" t="str">
        <f>VLOOKUP(B60,[1]тикеры!A:B,2,0)</f>
        <v>SNTZ</v>
      </c>
      <c r="B60" t="s">
        <v>5732</v>
      </c>
      <c r="C60" s="41" t="s">
        <v>5618</v>
      </c>
      <c r="D60" s="41" t="s">
        <v>5525</v>
      </c>
      <c r="E60" s="42">
        <v>1987.3</v>
      </c>
      <c r="F60" s="41">
        <v>63</v>
      </c>
      <c r="G60" s="41" t="s">
        <v>6849</v>
      </c>
      <c r="H60" s="46">
        <v>6295555</v>
      </c>
      <c r="I60" s="41" t="s">
        <v>6790</v>
      </c>
      <c r="J60" s="41" t="s">
        <v>5869</v>
      </c>
      <c r="K60" s="41" t="s">
        <v>5515</v>
      </c>
      <c r="L60" s="41" t="s">
        <v>5657</v>
      </c>
      <c r="M60" s="41" t="s">
        <v>6268</v>
      </c>
      <c r="N60" s="41" t="s">
        <v>6552</v>
      </c>
    </row>
    <row r="61" spans="1:14" x14ac:dyDescent="0.45">
      <c r="A61" t="e">
        <f>VLOOKUP(B61,[1]тикеры!A:B,2,0)</f>
        <v>#N/A</v>
      </c>
      <c r="B61" t="s">
        <v>6390</v>
      </c>
      <c r="C61" s="41" t="s">
        <v>5725</v>
      </c>
      <c r="D61" s="41" t="s">
        <v>5518</v>
      </c>
      <c r="E61" s="42">
        <v>1929.8</v>
      </c>
      <c r="F61" s="41">
        <v>61.1</v>
      </c>
      <c r="G61" s="41" t="s">
        <v>7708</v>
      </c>
      <c r="H61" s="46">
        <v>1358532</v>
      </c>
      <c r="I61" s="41" t="s">
        <v>7409</v>
      </c>
      <c r="J61" s="41" t="s">
        <v>5869</v>
      </c>
      <c r="K61" s="41" t="s">
        <v>5515</v>
      </c>
      <c r="L61" s="41" t="s">
        <v>6078</v>
      </c>
      <c r="M61" s="41" t="s">
        <v>6051</v>
      </c>
      <c r="N61" s="41" t="s">
        <v>7409</v>
      </c>
    </row>
    <row r="62" spans="1:14" x14ac:dyDescent="0.45">
      <c r="A62" t="e">
        <f>VLOOKUP(B62,[1]тикеры!A:B,2,0)</f>
        <v>#N/A</v>
      </c>
      <c r="B62" t="s">
        <v>6471</v>
      </c>
      <c r="C62" s="41" t="s">
        <v>5670</v>
      </c>
      <c r="D62" s="41" t="s">
        <v>5544</v>
      </c>
      <c r="E62" s="42">
        <v>1865.8</v>
      </c>
      <c r="F62" s="41">
        <v>59.1</v>
      </c>
      <c r="G62" s="41" t="s">
        <v>6970</v>
      </c>
      <c r="H62" s="46">
        <v>1643593000</v>
      </c>
      <c r="I62" s="41" t="s">
        <v>7707</v>
      </c>
      <c r="J62" s="41" t="s">
        <v>5934</v>
      </c>
      <c r="K62" s="41" t="s">
        <v>5515</v>
      </c>
      <c r="L62" s="41" t="s">
        <v>5877</v>
      </c>
      <c r="M62" s="41" t="s">
        <v>370</v>
      </c>
      <c r="N62" s="41" t="s">
        <v>7409</v>
      </c>
    </row>
    <row r="63" spans="1:14" ht="16.899999999999999" x14ac:dyDescent="0.45">
      <c r="A63" t="str">
        <f>VLOOKUP(B63,[1]тикеры!A:B,2,0)</f>
        <v>KZOS</v>
      </c>
      <c r="B63" t="s">
        <v>5818</v>
      </c>
      <c r="C63" s="43" t="s">
        <v>5597</v>
      </c>
      <c r="D63" s="43" t="s">
        <v>5538</v>
      </c>
      <c r="E63" s="42">
        <v>1829.4</v>
      </c>
      <c r="F63" s="43">
        <v>58</v>
      </c>
      <c r="G63" s="43" t="s">
        <v>7706</v>
      </c>
      <c r="H63" s="44">
        <v>17851140</v>
      </c>
      <c r="I63" s="43" t="s">
        <v>7705</v>
      </c>
      <c r="J63" s="43" t="s">
        <v>5934</v>
      </c>
      <c r="K63" s="43" t="s">
        <v>5515</v>
      </c>
      <c r="L63" s="43" t="s">
        <v>5567</v>
      </c>
      <c r="M63" s="43" t="s">
        <v>747</v>
      </c>
      <c r="N63" s="43" t="s">
        <v>6537</v>
      </c>
    </row>
    <row r="64" spans="1:14" ht="16.899999999999999" x14ac:dyDescent="0.45">
      <c r="A64" t="str">
        <f>VLOOKUP(B64,[1]тикеры!A:B,2,0)</f>
        <v>BRZL</v>
      </c>
      <c r="B64" t="s">
        <v>5650</v>
      </c>
      <c r="C64" s="43" t="s">
        <v>7419</v>
      </c>
      <c r="D64" s="43" t="s">
        <v>5565</v>
      </c>
      <c r="E64" s="42">
        <v>1827.3</v>
      </c>
      <c r="F64" s="43">
        <v>57.9</v>
      </c>
      <c r="G64" s="43" t="s">
        <v>7704</v>
      </c>
      <c r="H64" s="44">
        <v>6610450</v>
      </c>
      <c r="I64" s="43" t="s">
        <v>7409</v>
      </c>
      <c r="J64" s="43" t="s">
        <v>6947</v>
      </c>
      <c r="K64" s="43" t="s">
        <v>6125</v>
      </c>
      <c r="L64" s="43" t="s">
        <v>5948</v>
      </c>
      <c r="M64" s="43" t="s">
        <v>7295</v>
      </c>
      <c r="N64" s="43" t="s">
        <v>7703</v>
      </c>
    </row>
    <row r="65" spans="1:14" ht="16.899999999999999" x14ac:dyDescent="0.45">
      <c r="A65" t="str">
        <f>VLOOKUP(B65,[1]тикеры!A:B,2,0)</f>
        <v>CHGZ</v>
      </c>
      <c r="B65" t="s">
        <v>6887</v>
      </c>
      <c r="C65" s="43" t="s">
        <v>5647</v>
      </c>
      <c r="D65" s="43" t="s">
        <v>5548</v>
      </c>
      <c r="E65" s="42">
        <v>1806.2</v>
      </c>
      <c r="F65" s="43">
        <v>57.2</v>
      </c>
      <c r="G65" s="43" t="s">
        <v>7702</v>
      </c>
      <c r="H65" s="44">
        <v>26771420</v>
      </c>
      <c r="I65" s="43" t="s">
        <v>7409</v>
      </c>
      <c r="J65" s="43" t="s">
        <v>6947</v>
      </c>
      <c r="K65" s="43" t="s">
        <v>6125</v>
      </c>
      <c r="L65" s="43" t="s">
        <v>7701</v>
      </c>
      <c r="M65" s="43" t="s">
        <v>6034</v>
      </c>
      <c r="N65" s="43" t="s">
        <v>6002</v>
      </c>
    </row>
    <row r="66" spans="1:14" x14ac:dyDescent="0.45">
      <c r="A66" t="e">
        <f>VLOOKUP(B66,[1]тикеры!A:B,2,0)</f>
        <v>#N/A</v>
      </c>
      <c r="B66" t="s">
        <v>6366</v>
      </c>
      <c r="C66" s="43" t="s">
        <v>5581</v>
      </c>
      <c r="D66" s="43" t="s">
        <v>5562</v>
      </c>
      <c r="E66" s="42">
        <v>1798</v>
      </c>
      <c r="F66" s="43">
        <v>57</v>
      </c>
      <c r="G66" s="43" t="s">
        <v>7700</v>
      </c>
      <c r="H66" s="44">
        <v>100000000</v>
      </c>
      <c r="I66" s="43" t="s">
        <v>7409</v>
      </c>
      <c r="J66" s="43" t="s">
        <v>6947</v>
      </c>
      <c r="K66" s="43" t="s">
        <v>5529</v>
      </c>
      <c r="L66" s="43" t="s">
        <v>7699</v>
      </c>
      <c r="M66" s="43" t="s">
        <v>7434</v>
      </c>
      <c r="N66" s="43" t="s">
        <v>7698</v>
      </c>
    </row>
    <row r="67" spans="1:14" ht="16.899999999999999" x14ac:dyDescent="0.45">
      <c r="A67" t="e">
        <f>VLOOKUP(B67,[1]тикеры!A:B,2,0)</f>
        <v>#N/A</v>
      </c>
      <c r="B67" t="s">
        <v>7697</v>
      </c>
      <c r="C67" s="43" t="s">
        <v>7623</v>
      </c>
      <c r="D67" s="43" t="s">
        <v>5548</v>
      </c>
      <c r="E67" s="42">
        <v>1732.3</v>
      </c>
      <c r="F67" s="43">
        <v>54.9</v>
      </c>
      <c r="G67" s="43" t="s">
        <v>7696</v>
      </c>
      <c r="H67" s="44">
        <v>13319463</v>
      </c>
      <c r="I67" s="43" t="s">
        <v>6783</v>
      </c>
      <c r="J67" s="43" t="s">
        <v>5869</v>
      </c>
      <c r="K67" s="43" t="s">
        <v>5515</v>
      </c>
      <c r="L67" s="43" t="s">
        <v>5564</v>
      </c>
      <c r="M67" s="43" t="s">
        <v>6362</v>
      </c>
      <c r="N67" s="43" t="s">
        <v>7695</v>
      </c>
    </row>
    <row r="68" spans="1:14" x14ac:dyDescent="0.45">
      <c r="A68" t="e">
        <f>VLOOKUP(B68,[1]тикеры!A:B,2,0)</f>
        <v>#N/A</v>
      </c>
      <c r="B68" t="s">
        <v>7408</v>
      </c>
      <c r="C68" s="43" t="s">
        <v>5531</v>
      </c>
      <c r="D68" s="43" t="s">
        <v>6845</v>
      </c>
      <c r="E68" s="42">
        <v>1708.1</v>
      </c>
      <c r="F68" s="43">
        <v>54.1</v>
      </c>
      <c r="G68" s="43" t="s">
        <v>7694</v>
      </c>
      <c r="H68" s="44">
        <v>4508023</v>
      </c>
      <c r="I68" s="43" t="s">
        <v>7693</v>
      </c>
      <c r="J68" s="43" t="s">
        <v>5934</v>
      </c>
      <c r="K68" s="43" t="s">
        <v>5515</v>
      </c>
      <c r="L68" s="43" t="s">
        <v>5898</v>
      </c>
      <c r="M68" s="43" t="s">
        <v>6171</v>
      </c>
      <c r="N68" s="43" t="s">
        <v>7692</v>
      </c>
    </row>
    <row r="69" spans="1:14" x14ac:dyDescent="0.45">
      <c r="A69" t="str">
        <f>VLOOKUP(B69,[1]тикеры!A:B,2,0)</f>
        <v>CHEP</v>
      </c>
      <c r="B69" t="s">
        <v>6259</v>
      </c>
      <c r="C69" s="43" t="s">
        <v>5531</v>
      </c>
      <c r="D69" s="43" t="s">
        <v>5525</v>
      </c>
      <c r="E69" s="42">
        <v>1668.1</v>
      </c>
      <c r="F69" s="43">
        <v>52.8</v>
      </c>
      <c r="G69" s="43" t="s">
        <v>7691</v>
      </c>
      <c r="H69" s="44">
        <v>472382880</v>
      </c>
      <c r="I69" s="43" t="s">
        <v>7409</v>
      </c>
      <c r="J69" s="43" t="s">
        <v>5934</v>
      </c>
      <c r="K69" s="43" t="s">
        <v>5515</v>
      </c>
      <c r="L69" s="43" t="s">
        <v>6164</v>
      </c>
      <c r="M69" s="43" t="s">
        <v>5952</v>
      </c>
      <c r="N69" s="43" t="s">
        <v>7690</v>
      </c>
    </row>
    <row r="70" spans="1:14" x14ac:dyDescent="0.45">
      <c r="A70" t="e">
        <f>VLOOKUP(B70,[1]тикеры!A:B,2,0)</f>
        <v>#N/A</v>
      </c>
      <c r="B70" t="s">
        <v>6333</v>
      </c>
      <c r="C70" s="43" t="s">
        <v>5892</v>
      </c>
      <c r="D70" s="43" t="s">
        <v>5518</v>
      </c>
      <c r="E70" s="42">
        <v>1657.5</v>
      </c>
      <c r="F70" s="43">
        <v>52.5</v>
      </c>
      <c r="G70" s="43" t="s">
        <v>7689</v>
      </c>
      <c r="H70" s="44">
        <v>36210960</v>
      </c>
      <c r="I70" s="43" t="s">
        <v>7688</v>
      </c>
      <c r="J70" s="43" t="s">
        <v>5869</v>
      </c>
      <c r="K70" s="43" t="s">
        <v>5515</v>
      </c>
      <c r="L70" s="43" t="s">
        <v>6171</v>
      </c>
      <c r="M70" s="43" t="s">
        <v>5883</v>
      </c>
      <c r="N70" s="43" t="s">
        <v>7216</v>
      </c>
    </row>
    <row r="71" spans="1:14" x14ac:dyDescent="0.45">
      <c r="A71" t="e">
        <f>VLOOKUP(B71,[1]тикеры!A:B,2,0)</f>
        <v>#N/A</v>
      </c>
      <c r="B71" t="s">
        <v>7687</v>
      </c>
      <c r="C71" s="43" t="s">
        <v>5618</v>
      </c>
      <c r="D71" s="43" t="s">
        <v>6845</v>
      </c>
      <c r="E71" s="42">
        <v>1645.8</v>
      </c>
      <c r="F71" s="43">
        <v>52.1</v>
      </c>
      <c r="G71" s="43" t="s">
        <v>7686</v>
      </c>
      <c r="H71" s="44">
        <v>10222537</v>
      </c>
      <c r="I71" s="43" t="s">
        <v>7685</v>
      </c>
      <c r="J71" s="43" t="s">
        <v>5869</v>
      </c>
      <c r="K71" s="43" t="s">
        <v>5515</v>
      </c>
      <c r="L71" s="43" t="s">
        <v>7684</v>
      </c>
      <c r="M71" s="43" t="s">
        <v>6553</v>
      </c>
      <c r="N71" s="43" t="s">
        <v>6636</v>
      </c>
    </row>
    <row r="72" spans="1:14" x14ac:dyDescent="0.45">
      <c r="A72" t="e">
        <f>VLOOKUP(B72,[1]тикеры!A:B,2,0)</f>
        <v>#N/A</v>
      </c>
      <c r="B72" t="s">
        <v>7005</v>
      </c>
      <c r="C72" s="43" t="s">
        <v>5581</v>
      </c>
      <c r="D72" s="43" t="s">
        <v>6739</v>
      </c>
      <c r="E72" s="42">
        <v>1623.4</v>
      </c>
      <c r="F72" s="43">
        <v>51.4</v>
      </c>
      <c r="G72" s="43" t="s">
        <v>6877</v>
      </c>
      <c r="H72" s="44">
        <v>171423750</v>
      </c>
      <c r="I72" s="43" t="s">
        <v>6864</v>
      </c>
      <c r="J72" s="43" t="s">
        <v>5869</v>
      </c>
      <c r="K72" s="43" t="s">
        <v>5515</v>
      </c>
      <c r="L72" s="43" t="s">
        <v>5969</v>
      </c>
      <c r="M72" s="43" t="s">
        <v>6481</v>
      </c>
      <c r="N72" s="43" t="s">
        <v>7286</v>
      </c>
    </row>
    <row r="73" spans="1:14" x14ac:dyDescent="0.45">
      <c r="A73" t="str">
        <f>VLOOKUP(B73,[1]тикеры!A:B,2,0)</f>
        <v>ZMZN</v>
      </c>
      <c r="B73" t="s">
        <v>5825</v>
      </c>
      <c r="C73" s="41" t="s">
        <v>5768</v>
      </c>
      <c r="D73" s="41" t="s">
        <v>5536</v>
      </c>
      <c r="E73" s="42">
        <v>1477.1</v>
      </c>
      <c r="F73" s="41">
        <v>46.8</v>
      </c>
      <c r="G73" s="41" t="s">
        <v>7683</v>
      </c>
      <c r="H73" s="46">
        <v>112734490</v>
      </c>
      <c r="I73" s="41" t="s">
        <v>7409</v>
      </c>
      <c r="J73" s="41" t="s">
        <v>5934</v>
      </c>
      <c r="K73" s="41" t="s">
        <v>5515</v>
      </c>
      <c r="L73" s="41" t="s">
        <v>6058</v>
      </c>
      <c r="M73" s="41" t="s">
        <v>5962</v>
      </c>
      <c r="N73" s="41" t="s">
        <v>7682</v>
      </c>
    </row>
    <row r="74" spans="1:14" x14ac:dyDescent="0.45">
      <c r="A74" t="e">
        <f>VLOOKUP(B74,[1]тикеры!A:B,2,0)</f>
        <v>#N/A</v>
      </c>
      <c r="B74" t="s">
        <v>6532</v>
      </c>
      <c r="C74" s="41" t="s">
        <v>6111</v>
      </c>
      <c r="D74" s="41" t="s">
        <v>6845</v>
      </c>
      <c r="E74" s="42">
        <v>1445.5</v>
      </c>
      <c r="F74" s="41">
        <v>45.8</v>
      </c>
      <c r="G74" s="41" t="s">
        <v>7681</v>
      </c>
      <c r="H74" s="46">
        <v>2676626500</v>
      </c>
      <c r="I74" s="41" t="s">
        <v>7680</v>
      </c>
      <c r="J74" s="41" t="s">
        <v>5934</v>
      </c>
      <c r="K74" s="41" t="s">
        <v>5515</v>
      </c>
      <c r="L74" s="41" t="s">
        <v>1370</v>
      </c>
      <c r="M74" s="41" t="s">
        <v>7679</v>
      </c>
      <c r="N74" s="41" t="s">
        <v>6074</v>
      </c>
    </row>
    <row r="75" spans="1:14" ht="16.899999999999999" x14ac:dyDescent="0.45">
      <c r="A75" t="e">
        <f>VLOOKUP(B75,[1]тикеры!A:B,2,0)</f>
        <v>#N/A</v>
      </c>
      <c r="B75" t="s">
        <v>5541</v>
      </c>
      <c r="C75" s="41" t="s">
        <v>5539</v>
      </c>
      <c r="D75" s="41" t="s">
        <v>5538</v>
      </c>
      <c r="E75" s="42">
        <v>1393.5</v>
      </c>
      <c r="F75" s="41">
        <v>44.1</v>
      </c>
      <c r="G75" s="41" t="s">
        <v>7678</v>
      </c>
      <c r="H75" s="46">
        <v>275330608</v>
      </c>
      <c r="I75" s="41" t="s">
        <v>7298</v>
      </c>
      <c r="J75" s="41" t="s">
        <v>5934</v>
      </c>
      <c r="K75" s="41" t="s">
        <v>5515</v>
      </c>
      <c r="L75" s="41" t="s">
        <v>6725</v>
      </c>
      <c r="M75" s="41" t="s">
        <v>5975</v>
      </c>
      <c r="N75" s="41" t="s">
        <v>7317</v>
      </c>
    </row>
    <row r="76" spans="1:14" x14ac:dyDescent="0.45">
      <c r="A76" t="str">
        <f>VLOOKUP(B76,[1]тикеры!A:B,2,0)</f>
        <v>KROT</v>
      </c>
      <c r="B76" t="s">
        <v>5804</v>
      </c>
      <c r="C76" s="41" t="s">
        <v>5581</v>
      </c>
      <c r="D76" s="41" t="s">
        <v>5578</v>
      </c>
      <c r="E76" s="42">
        <v>1384.8</v>
      </c>
      <c r="F76" s="41">
        <v>43.9</v>
      </c>
      <c r="G76" s="41" t="s">
        <v>7225</v>
      </c>
      <c r="H76" s="46">
        <v>8773564</v>
      </c>
      <c r="I76" s="41" t="s">
        <v>6875</v>
      </c>
      <c r="J76" s="41" t="s">
        <v>5869</v>
      </c>
      <c r="K76" s="41" t="s">
        <v>5515</v>
      </c>
      <c r="L76" s="41" t="s">
        <v>144</v>
      </c>
      <c r="M76" s="41" t="s">
        <v>4632</v>
      </c>
      <c r="N76" s="41" t="s">
        <v>7677</v>
      </c>
    </row>
    <row r="77" spans="1:14" x14ac:dyDescent="0.45">
      <c r="A77" t="e">
        <f>VLOOKUP(B77,[1]тикеры!A:B,2,0)</f>
        <v>#N/A</v>
      </c>
      <c r="B77" t="s">
        <v>7415</v>
      </c>
      <c r="C77" s="41" t="s">
        <v>5550</v>
      </c>
      <c r="D77" s="41" t="s">
        <v>6845</v>
      </c>
      <c r="E77" s="42">
        <v>1372.4</v>
      </c>
      <c r="F77" s="41">
        <v>43.5</v>
      </c>
      <c r="G77" s="41" t="s">
        <v>7676</v>
      </c>
      <c r="H77" s="46">
        <v>72442700</v>
      </c>
      <c r="I77" s="41" t="s">
        <v>7675</v>
      </c>
      <c r="J77" s="41" t="s">
        <v>5934</v>
      </c>
      <c r="K77" s="41" t="s">
        <v>5515</v>
      </c>
      <c r="L77" s="41" t="s">
        <v>5962</v>
      </c>
      <c r="M77" s="41" t="s">
        <v>7123</v>
      </c>
      <c r="N77" s="41" t="s">
        <v>7674</v>
      </c>
    </row>
    <row r="78" spans="1:14" x14ac:dyDescent="0.45">
      <c r="A78" t="e">
        <f>VLOOKUP(B78,[1]тикеры!A:B,2,0)</f>
        <v>#N/A</v>
      </c>
      <c r="B78" t="s">
        <v>6384</v>
      </c>
      <c r="C78" s="41" t="s">
        <v>5811</v>
      </c>
      <c r="D78" s="41" t="s">
        <v>5518</v>
      </c>
      <c r="E78" s="42">
        <v>1200.7</v>
      </c>
      <c r="F78" s="41">
        <v>38</v>
      </c>
      <c r="G78" s="41" t="s">
        <v>7673</v>
      </c>
      <c r="H78" s="46">
        <v>357158757</v>
      </c>
      <c r="I78" s="41" t="s">
        <v>7409</v>
      </c>
      <c r="J78" s="41" t="s">
        <v>5869</v>
      </c>
      <c r="K78" s="41" t="s">
        <v>5515</v>
      </c>
      <c r="L78" s="41" t="s">
        <v>472</v>
      </c>
      <c r="M78" s="41" t="s">
        <v>144</v>
      </c>
      <c r="N78" s="41" t="s">
        <v>7409</v>
      </c>
    </row>
    <row r="79" spans="1:14" x14ac:dyDescent="0.45">
      <c r="A79" t="e">
        <f>VLOOKUP(B79,[1]тикеры!A:B,2,0)</f>
        <v>#N/A</v>
      </c>
      <c r="B79" t="s">
        <v>6329</v>
      </c>
      <c r="C79" s="41" t="s">
        <v>5550</v>
      </c>
      <c r="D79" s="41" t="s">
        <v>5518</v>
      </c>
      <c r="E79" s="42">
        <v>1177.4000000000001</v>
      </c>
      <c r="F79" s="41">
        <v>37.299999999999997</v>
      </c>
      <c r="G79" s="41" t="s">
        <v>7672</v>
      </c>
      <c r="H79" s="46">
        <v>3128764676</v>
      </c>
      <c r="I79" s="41" t="s">
        <v>7671</v>
      </c>
      <c r="J79" s="41" t="s">
        <v>5934</v>
      </c>
      <c r="K79" s="41" t="s">
        <v>5529</v>
      </c>
      <c r="L79" s="41" t="s">
        <v>5948</v>
      </c>
      <c r="M79" s="41" t="s">
        <v>5898</v>
      </c>
      <c r="N79" s="41" t="s">
        <v>7670</v>
      </c>
    </row>
    <row r="80" spans="1:14" x14ac:dyDescent="0.45">
      <c r="A80" t="str">
        <f>VLOOKUP(B80,[1]тикеры!A:B,2,0)</f>
        <v>BISV</v>
      </c>
      <c r="B80" t="s">
        <v>5848</v>
      </c>
      <c r="C80" s="41" t="s">
        <v>5539</v>
      </c>
      <c r="D80" s="41" t="s">
        <v>6845</v>
      </c>
      <c r="E80" s="42">
        <v>1171.9000000000001</v>
      </c>
      <c r="F80" s="41">
        <v>37.1</v>
      </c>
      <c r="G80" s="41" t="s">
        <v>7669</v>
      </c>
      <c r="H80" s="46">
        <v>869409726</v>
      </c>
      <c r="I80" s="41" t="s">
        <v>7481</v>
      </c>
      <c r="J80" s="41" t="s">
        <v>5869</v>
      </c>
      <c r="K80" s="41" t="s">
        <v>5515</v>
      </c>
      <c r="L80" s="41" t="s">
        <v>472</v>
      </c>
      <c r="M80" s="41" t="s">
        <v>6061</v>
      </c>
      <c r="N80" s="41" t="s">
        <v>4867</v>
      </c>
    </row>
    <row r="81" spans="1:14" x14ac:dyDescent="0.45">
      <c r="A81" t="e">
        <f>VLOOKUP(B81,[1]тикеры!A:B,2,0)</f>
        <v>#N/A</v>
      </c>
      <c r="B81" t="s">
        <v>6503</v>
      </c>
      <c r="C81" s="41" t="s">
        <v>5531</v>
      </c>
      <c r="D81" s="41" t="s">
        <v>5525</v>
      </c>
      <c r="E81" s="42">
        <v>1134.5</v>
      </c>
      <c r="F81" s="41">
        <v>35.9</v>
      </c>
      <c r="G81" s="41" t="s">
        <v>7668</v>
      </c>
      <c r="H81" s="46">
        <v>3161965</v>
      </c>
      <c r="I81" s="41" t="s">
        <v>7409</v>
      </c>
      <c r="J81" s="41" t="s">
        <v>5934</v>
      </c>
      <c r="K81" s="41" t="s">
        <v>5515</v>
      </c>
      <c r="L81" s="41" t="s">
        <v>5883</v>
      </c>
      <c r="M81" s="41" t="s">
        <v>5885</v>
      </c>
      <c r="N81" s="41" t="s">
        <v>7667</v>
      </c>
    </row>
    <row r="82" spans="1:14" x14ac:dyDescent="0.45">
      <c r="A82" t="e">
        <f>VLOOKUP(B82,[1]тикеры!A:B,2,0)</f>
        <v>#N/A</v>
      </c>
      <c r="B82" t="s">
        <v>5961</v>
      </c>
      <c r="C82" s="41" t="s">
        <v>5581</v>
      </c>
      <c r="D82" s="41" t="s">
        <v>6739</v>
      </c>
      <c r="E82" s="42">
        <v>1126.5</v>
      </c>
      <c r="F82" s="41">
        <v>35.700000000000003</v>
      </c>
      <c r="G82" s="41" t="s">
        <v>7666</v>
      </c>
      <c r="H82" s="46">
        <v>89657500</v>
      </c>
      <c r="I82" s="41" t="s">
        <v>7409</v>
      </c>
      <c r="J82" s="41" t="s">
        <v>5934</v>
      </c>
      <c r="K82" s="41" t="s">
        <v>5515</v>
      </c>
      <c r="L82" s="41" t="s">
        <v>5877</v>
      </c>
      <c r="M82" s="41" t="s">
        <v>6454</v>
      </c>
      <c r="N82" s="41" t="s">
        <v>7665</v>
      </c>
    </row>
    <row r="83" spans="1:14" x14ac:dyDescent="0.45">
      <c r="A83" t="str">
        <f>VLOOKUP(B83,[1]тикеры!A:B,2,0)</f>
        <v>KUBE</v>
      </c>
      <c r="B83" t="s">
        <v>5803</v>
      </c>
      <c r="C83" s="43" t="s">
        <v>5594</v>
      </c>
      <c r="D83" s="43" t="s">
        <v>5518</v>
      </c>
      <c r="E83" s="42">
        <v>1071.8</v>
      </c>
      <c r="F83" s="43">
        <v>34</v>
      </c>
      <c r="G83" s="43" t="s">
        <v>7664</v>
      </c>
      <c r="H83" s="44">
        <v>17869440</v>
      </c>
      <c r="I83" s="43" t="s">
        <v>7663</v>
      </c>
      <c r="J83" s="43" t="s">
        <v>5869</v>
      </c>
      <c r="K83" s="43" t="s">
        <v>5515</v>
      </c>
      <c r="L83" s="43" t="s">
        <v>5615</v>
      </c>
      <c r="M83" s="43" t="s">
        <v>5975</v>
      </c>
      <c r="N83" s="43" t="s">
        <v>6149</v>
      </c>
    </row>
    <row r="84" spans="1:14" x14ac:dyDescent="0.45">
      <c r="A84" t="e">
        <f>VLOOKUP(B84,[1]тикеры!A:B,2,0)</f>
        <v>#N/A</v>
      </c>
      <c r="B84" t="s">
        <v>7002</v>
      </c>
      <c r="C84" s="43" t="s">
        <v>5627</v>
      </c>
      <c r="D84" s="43" t="s">
        <v>5536</v>
      </c>
      <c r="E84" s="42">
        <v>1070.0999999999999</v>
      </c>
      <c r="F84" s="43">
        <v>33.9</v>
      </c>
      <c r="G84" s="43" t="s">
        <v>7662</v>
      </c>
      <c r="H84" s="44">
        <v>13035560</v>
      </c>
      <c r="I84" s="43" t="s">
        <v>7409</v>
      </c>
      <c r="J84" s="43" t="s">
        <v>5934</v>
      </c>
      <c r="K84" s="43" t="s">
        <v>5515</v>
      </c>
      <c r="L84" s="43" t="s">
        <v>5580</v>
      </c>
      <c r="M84" s="43" t="s">
        <v>5737</v>
      </c>
      <c r="N84" s="43" t="s">
        <v>1172</v>
      </c>
    </row>
    <row r="85" spans="1:14" x14ac:dyDescent="0.45">
      <c r="A85" t="str">
        <f>VLOOKUP(B85,[1]тикеры!A:B,2,0)</f>
        <v>SARE</v>
      </c>
      <c r="B85" t="s">
        <v>6278</v>
      </c>
      <c r="C85" s="43" t="s">
        <v>6094</v>
      </c>
      <c r="D85" s="43" t="s">
        <v>5518</v>
      </c>
      <c r="E85" s="42">
        <v>1055.7</v>
      </c>
      <c r="F85" s="43">
        <v>33.4</v>
      </c>
      <c r="G85" s="43" t="s">
        <v>7661</v>
      </c>
      <c r="H85" s="44">
        <v>4865127996</v>
      </c>
      <c r="I85" s="43" t="s">
        <v>7660</v>
      </c>
      <c r="J85" s="43" t="s">
        <v>6947</v>
      </c>
      <c r="K85" s="43" t="s">
        <v>5529</v>
      </c>
      <c r="L85" s="43" t="s">
        <v>7659</v>
      </c>
      <c r="M85" s="43" t="s">
        <v>5898</v>
      </c>
      <c r="N85" s="43" t="s">
        <v>7658</v>
      </c>
    </row>
    <row r="86" spans="1:14" x14ac:dyDescent="0.45">
      <c r="A86" t="e">
        <f>VLOOKUP(B86,[1]тикеры!A:B,2,0)</f>
        <v>#N/A</v>
      </c>
      <c r="B86" t="s">
        <v>7657</v>
      </c>
      <c r="C86" s="43" t="s">
        <v>5647</v>
      </c>
      <c r="D86" s="43" t="s">
        <v>5544</v>
      </c>
      <c r="E86" s="42">
        <v>1046.5</v>
      </c>
      <c r="F86" s="43">
        <v>33.200000000000003</v>
      </c>
      <c r="G86" s="43" t="s">
        <v>7656</v>
      </c>
      <c r="H86" s="44">
        <v>577208000</v>
      </c>
      <c r="I86" s="43" t="s">
        <v>7600</v>
      </c>
      <c r="J86" s="43" t="s">
        <v>5934</v>
      </c>
      <c r="K86" s="43" t="s">
        <v>5515</v>
      </c>
      <c r="L86" s="43" t="s">
        <v>5878</v>
      </c>
      <c r="M86" s="43" t="s">
        <v>5963</v>
      </c>
      <c r="N86" s="43" t="s">
        <v>7003</v>
      </c>
    </row>
    <row r="87" spans="1:14" x14ac:dyDescent="0.45">
      <c r="A87" t="e">
        <f>VLOOKUP(B87,[1]тикеры!A:B,2,0)</f>
        <v>#N/A</v>
      </c>
      <c r="B87" t="s">
        <v>7655</v>
      </c>
      <c r="C87" s="43" t="s">
        <v>5647</v>
      </c>
      <c r="D87" s="43" t="s">
        <v>6845</v>
      </c>
      <c r="E87" s="42">
        <v>1046.3</v>
      </c>
      <c r="F87" s="43">
        <v>33.1</v>
      </c>
      <c r="G87" s="43" t="s">
        <v>7654</v>
      </c>
      <c r="H87" s="44">
        <v>26923600</v>
      </c>
      <c r="I87" s="43" t="s">
        <v>6825</v>
      </c>
      <c r="J87" s="43" t="s">
        <v>6947</v>
      </c>
      <c r="K87" s="43" t="s">
        <v>5968</v>
      </c>
      <c r="L87" s="43" t="s">
        <v>6275</v>
      </c>
      <c r="M87" s="43" t="s">
        <v>6529</v>
      </c>
      <c r="N87" s="43" t="s">
        <v>7653</v>
      </c>
    </row>
    <row r="88" spans="1:14" x14ac:dyDescent="0.45">
      <c r="A88" t="e">
        <f>VLOOKUP(B88,[1]тикеры!A:B,2,0)</f>
        <v>#N/A</v>
      </c>
      <c r="B88" t="s">
        <v>6430</v>
      </c>
      <c r="C88" s="43" t="s">
        <v>5539</v>
      </c>
      <c r="D88" s="43" t="s">
        <v>5536</v>
      </c>
      <c r="E88" s="42">
        <v>1008</v>
      </c>
      <c r="F88" s="43">
        <v>31.9</v>
      </c>
      <c r="G88" s="43" t="s">
        <v>6825</v>
      </c>
      <c r="H88" s="44">
        <v>266106022</v>
      </c>
      <c r="I88" s="43" t="s">
        <v>7409</v>
      </c>
      <c r="J88" s="43" t="s">
        <v>5934</v>
      </c>
      <c r="K88" s="43" t="s">
        <v>5515</v>
      </c>
      <c r="L88" s="43" t="s">
        <v>6088</v>
      </c>
      <c r="M88" s="43" t="s">
        <v>5884</v>
      </c>
      <c r="N88" s="43" t="s">
        <v>6047</v>
      </c>
    </row>
    <row r="89" spans="1:14" x14ac:dyDescent="0.45">
      <c r="A89" t="e">
        <f>VLOOKUP(B89,[1]тикеры!A:B,2,0)</f>
        <v>#N/A</v>
      </c>
      <c r="B89" t="s">
        <v>6226</v>
      </c>
      <c r="C89" s="43" t="s">
        <v>6175</v>
      </c>
      <c r="D89" s="43" t="s">
        <v>5518</v>
      </c>
      <c r="E89" s="45">
        <v>989</v>
      </c>
      <c r="F89" s="43">
        <v>31.3</v>
      </c>
      <c r="G89" s="43" t="s">
        <v>6721</v>
      </c>
      <c r="H89" s="44">
        <v>1566684288</v>
      </c>
      <c r="I89" s="43" t="s">
        <v>6914</v>
      </c>
      <c r="J89" s="43" t="s">
        <v>5869</v>
      </c>
      <c r="K89" s="43" t="s">
        <v>5515</v>
      </c>
      <c r="L89" s="43" t="s">
        <v>7015</v>
      </c>
      <c r="M89" s="43" t="s">
        <v>233</v>
      </c>
      <c r="N89" s="43" t="s">
        <v>6565</v>
      </c>
    </row>
    <row r="90" spans="1:14" x14ac:dyDescent="0.45">
      <c r="A90" t="e">
        <f>VLOOKUP(B90,[1]тикеры!A:B,2,0)</f>
        <v>#N/A</v>
      </c>
      <c r="B90" t="s">
        <v>6336</v>
      </c>
      <c r="C90" s="43" t="s">
        <v>5531</v>
      </c>
      <c r="D90" s="43" t="s">
        <v>5518</v>
      </c>
      <c r="E90" s="45">
        <v>982.5</v>
      </c>
      <c r="F90" s="43">
        <v>31.1</v>
      </c>
      <c r="G90" s="43" t="s">
        <v>7652</v>
      </c>
      <c r="H90" s="44">
        <v>4647386854</v>
      </c>
      <c r="I90" s="43" t="s">
        <v>7411</v>
      </c>
      <c r="J90" s="43" t="s">
        <v>5934</v>
      </c>
      <c r="K90" s="43" t="s">
        <v>5515</v>
      </c>
      <c r="L90" s="43" t="s">
        <v>5899</v>
      </c>
      <c r="M90" s="43" t="s">
        <v>5930</v>
      </c>
      <c r="N90" s="43" t="s">
        <v>7651</v>
      </c>
    </row>
    <row r="91" spans="1:14" x14ac:dyDescent="0.45">
      <c r="A91" t="e">
        <f>VLOOKUP(B91,[1]тикеры!A:B,2,0)</f>
        <v>#N/A</v>
      </c>
      <c r="B91" t="s">
        <v>6247</v>
      </c>
      <c r="C91" s="43" t="s">
        <v>6246</v>
      </c>
      <c r="D91" s="43" t="s">
        <v>5518</v>
      </c>
      <c r="E91" s="45">
        <v>981.6</v>
      </c>
      <c r="F91" s="43">
        <v>31.1</v>
      </c>
      <c r="G91" s="43" t="s">
        <v>7650</v>
      </c>
      <c r="H91" s="44">
        <v>5269115472</v>
      </c>
      <c r="I91" s="43" t="s">
        <v>7548</v>
      </c>
      <c r="J91" s="43" t="s">
        <v>5934</v>
      </c>
      <c r="K91" s="43" t="s">
        <v>5515</v>
      </c>
      <c r="L91" s="43" t="s">
        <v>5884</v>
      </c>
      <c r="M91" s="43" t="s">
        <v>2625</v>
      </c>
      <c r="N91" s="43" t="s">
        <v>7649</v>
      </c>
    </row>
    <row r="92" spans="1:14" x14ac:dyDescent="0.45">
      <c r="A92" t="e">
        <f>VLOOKUP(B92,[1]тикеры!A:B,2,0)</f>
        <v>#N/A</v>
      </c>
      <c r="B92" t="s">
        <v>5628</v>
      </c>
      <c r="C92" s="43" t="s">
        <v>5627</v>
      </c>
      <c r="D92" s="43" t="s">
        <v>5536</v>
      </c>
      <c r="E92" s="45">
        <v>960.4</v>
      </c>
      <c r="F92" s="43">
        <v>30.4</v>
      </c>
      <c r="G92" s="43" t="s">
        <v>7023</v>
      </c>
      <c r="H92" s="44">
        <v>10865340</v>
      </c>
      <c r="I92" s="43" t="s">
        <v>6889</v>
      </c>
      <c r="J92" s="43" t="s">
        <v>5869</v>
      </c>
      <c r="K92" s="43" t="s">
        <v>5515</v>
      </c>
      <c r="L92" s="43" t="s">
        <v>6041</v>
      </c>
      <c r="M92" s="43" t="s">
        <v>233</v>
      </c>
      <c r="N92" s="43" t="s">
        <v>6473</v>
      </c>
    </row>
    <row r="93" spans="1:14" x14ac:dyDescent="0.45">
      <c r="A93" t="e">
        <f>VLOOKUP(B93,[1]тикеры!A:B,2,0)</f>
        <v>#N/A</v>
      </c>
      <c r="B93" t="s">
        <v>7408</v>
      </c>
      <c r="C93" s="41" t="s">
        <v>5570</v>
      </c>
      <c r="D93" s="41" t="s">
        <v>6845</v>
      </c>
      <c r="E93" s="45">
        <v>957.2</v>
      </c>
      <c r="F93" s="41">
        <v>30.3</v>
      </c>
      <c r="G93" s="41" t="s">
        <v>7648</v>
      </c>
      <c r="H93" s="46">
        <v>1981005</v>
      </c>
      <c r="I93" s="41" t="s">
        <v>7153</v>
      </c>
      <c r="J93" s="41" t="s">
        <v>5934</v>
      </c>
      <c r="K93" s="41" t="s">
        <v>5968</v>
      </c>
      <c r="L93" s="41" t="s">
        <v>5906</v>
      </c>
      <c r="M93" s="41" t="s">
        <v>6693</v>
      </c>
      <c r="N93" s="41" t="s">
        <v>7647</v>
      </c>
    </row>
    <row r="94" spans="1:14" x14ac:dyDescent="0.45">
      <c r="A94" t="e">
        <f>VLOOKUP(B94,[1]тикеры!A:B,2,0)</f>
        <v>#N/A</v>
      </c>
      <c r="B94" t="s">
        <v>6208</v>
      </c>
      <c r="C94" s="41" t="s">
        <v>5768</v>
      </c>
      <c r="D94" s="41" t="s">
        <v>5518</v>
      </c>
      <c r="E94" s="45">
        <v>927.9</v>
      </c>
      <c r="F94" s="41">
        <v>29.4</v>
      </c>
      <c r="G94" s="41" t="s">
        <v>7646</v>
      </c>
      <c r="H94" s="46">
        <v>3919400</v>
      </c>
      <c r="I94" s="41" t="s">
        <v>7645</v>
      </c>
      <c r="J94" s="41" t="s">
        <v>5869</v>
      </c>
      <c r="K94" s="41" t="s">
        <v>5515</v>
      </c>
      <c r="L94" s="41" t="s">
        <v>5913</v>
      </c>
      <c r="M94" s="41" t="s">
        <v>5659</v>
      </c>
      <c r="N94" s="41" t="s">
        <v>7644</v>
      </c>
    </row>
    <row r="95" spans="1:14" x14ac:dyDescent="0.45">
      <c r="A95" t="e">
        <f>VLOOKUP(B95,[1]тикеры!A:B,2,0)</f>
        <v>#N/A</v>
      </c>
      <c r="B95" t="s">
        <v>6169</v>
      </c>
      <c r="C95" s="41" t="s">
        <v>7643</v>
      </c>
      <c r="D95" s="41" t="s">
        <v>5518</v>
      </c>
      <c r="E95" s="45">
        <v>906.8</v>
      </c>
      <c r="F95" s="41">
        <v>28.7</v>
      </c>
      <c r="G95" s="41" t="s">
        <v>7510</v>
      </c>
      <c r="H95" s="46">
        <v>4685587852</v>
      </c>
      <c r="I95" s="41" t="s">
        <v>7642</v>
      </c>
      <c r="J95" s="41" t="s">
        <v>5934</v>
      </c>
      <c r="K95" s="41" t="s">
        <v>5515</v>
      </c>
      <c r="L95" s="41" t="s">
        <v>5959</v>
      </c>
      <c r="M95" s="41" t="s">
        <v>6034</v>
      </c>
      <c r="N95" s="41" t="s">
        <v>2351</v>
      </c>
    </row>
    <row r="96" spans="1:14" x14ac:dyDescent="0.45">
      <c r="A96" t="str">
        <f>VLOOKUP(B96,[1]тикеры!A:B,2,0)</f>
        <v>PRIM</v>
      </c>
      <c r="B96" t="s">
        <v>5753</v>
      </c>
      <c r="C96" s="41" t="s">
        <v>5670</v>
      </c>
      <c r="D96" s="41" t="s">
        <v>5544</v>
      </c>
      <c r="E96" s="45">
        <v>889.8</v>
      </c>
      <c r="F96" s="41">
        <v>28.2</v>
      </c>
      <c r="G96" s="41" t="s">
        <v>7641</v>
      </c>
      <c r="H96" s="46">
        <v>22122000</v>
      </c>
      <c r="I96" s="41" t="s">
        <v>7640</v>
      </c>
      <c r="J96" s="41" t="s">
        <v>5934</v>
      </c>
      <c r="K96" s="41" t="s">
        <v>5515</v>
      </c>
      <c r="L96" s="41" t="s">
        <v>5885</v>
      </c>
      <c r="M96" s="41" t="s">
        <v>6301</v>
      </c>
      <c r="N96" s="41" t="s">
        <v>7639</v>
      </c>
    </row>
    <row r="97" spans="1:14" x14ac:dyDescent="0.45">
      <c r="A97" t="str">
        <f>VLOOKUP(B97,[1]тикеры!A:B,2,0)</f>
        <v>KHEL</v>
      </c>
      <c r="B97" t="s">
        <v>5820</v>
      </c>
      <c r="C97" s="41" t="s">
        <v>5597</v>
      </c>
      <c r="D97" s="41" t="s">
        <v>5536</v>
      </c>
      <c r="E97" s="45">
        <v>861.3</v>
      </c>
      <c r="F97" s="41">
        <v>27.3</v>
      </c>
      <c r="G97" s="41" t="s">
        <v>7638</v>
      </c>
      <c r="H97" s="46">
        <v>154089390</v>
      </c>
      <c r="I97" s="41" t="s">
        <v>6952</v>
      </c>
      <c r="J97" s="41" t="s">
        <v>5934</v>
      </c>
      <c r="K97" s="41" t="s">
        <v>5515</v>
      </c>
      <c r="L97" s="41" t="s">
        <v>5959</v>
      </c>
      <c r="M97" s="41" t="s">
        <v>5564</v>
      </c>
      <c r="N97" s="41" t="s">
        <v>7019</v>
      </c>
    </row>
    <row r="98" spans="1:14" x14ac:dyDescent="0.45">
      <c r="A98" t="str">
        <f>VLOOKUP(B98,[1]тикеры!A:B,2,0)</f>
        <v>SVTZ</v>
      </c>
      <c r="B98" t="s">
        <v>5736</v>
      </c>
      <c r="C98" s="41" t="s">
        <v>5618</v>
      </c>
      <c r="D98" s="41" t="s">
        <v>5525</v>
      </c>
      <c r="E98" s="45">
        <v>800.6</v>
      </c>
      <c r="F98" s="41">
        <v>25.4</v>
      </c>
      <c r="G98" s="41" t="s">
        <v>7637</v>
      </c>
      <c r="H98" s="46">
        <v>48129120</v>
      </c>
      <c r="I98" s="41" t="s">
        <v>7409</v>
      </c>
      <c r="J98" s="41" t="s">
        <v>6947</v>
      </c>
      <c r="K98" s="41" t="s">
        <v>6125</v>
      </c>
      <c r="L98" s="41" t="s">
        <v>7636</v>
      </c>
      <c r="M98" s="41" t="s">
        <v>5898</v>
      </c>
      <c r="N98" s="41" t="s">
        <v>6249</v>
      </c>
    </row>
    <row r="99" spans="1:14" x14ac:dyDescent="0.45">
      <c r="A99" t="e">
        <f>VLOOKUP(B99,[1]тикеры!A:B,2,0)</f>
        <v>#N/A</v>
      </c>
      <c r="B99" t="s">
        <v>7635</v>
      </c>
      <c r="C99" s="41" t="s">
        <v>7409</v>
      </c>
      <c r="D99" s="41" t="s">
        <v>5632</v>
      </c>
      <c r="E99" s="45">
        <v>798.5</v>
      </c>
      <c r="F99" s="41">
        <v>25.3</v>
      </c>
      <c r="G99" s="41" t="s">
        <v>7634</v>
      </c>
      <c r="H99" s="46">
        <v>2500000000</v>
      </c>
      <c r="I99" s="41" t="s">
        <v>7409</v>
      </c>
      <c r="J99" s="41" t="s">
        <v>6947</v>
      </c>
      <c r="K99" s="41" t="s">
        <v>6125</v>
      </c>
      <c r="L99" s="41" t="s">
        <v>7633</v>
      </c>
      <c r="M99" s="41" t="s">
        <v>5905</v>
      </c>
      <c r="N99" s="41" t="s">
        <v>7632</v>
      </c>
    </row>
    <row r="100" spans="1:14" x14ac:dyDescent="0.45">
      <c r="A100" t="e">
        <f>VLOOKUP(B100,[1]тикеры!A:B,2,0)</f>
        <v>#N/A</v>
      </c>
      <c r="B100" t="s">
        <v>7631</v>
      </c>
      <c r="C100" s="41" t="s">
        <v>5896</v>
      </c>
      <c r="D100" s="41" t="s">
        <v>6845</v>
      </c>
      <c r="E100" s="45">
        <v>796.2</v>
      </c>
      <c r="F100" s="41">
        <v>25.2</v>
      </c>
      <c r="G100" s="41" t="s">
        <v>7630</v>
      </c>
      <c r="H100" s="46">
        <v>3314440</v>
      </c>
      <c r="I100" s="41" t="s">
        <v>7629</v>
      </c>
      <c r="J100" s="41" t="s">
        <v>5869</v>
      </c>
      <c r="K100" s="41" t="s">
        <v>5515</v>
      </c>
      <c r="L100" s="41" t="s">
        <v>5889</v>
      </c>
      <c r="M100" s="41" t="s">
        <v>6150</v>
      </c>
      <c r="N100" s="41" t="s">
        <v>7628</v>
      </c>
    </row>
    <row r="101" spans="1:14" x14ac:dyDescent="0.45">
      <c r="A101" t="e">
        <f>VLOOKUP(B101,[1]тикеры!A:B,2,0)</f>
        <v>#N/A</v>
      </c>
      <c r="B101" t="s">
        <v>7415</v>
      </c>
      <c r="C101" s="41" t="s">
        <v>5840</v>
      </c>
      <c r="D101" s="41" t="s">
        <v>6845</v>
      </c>
      <c r="E101" s="45">
        <v>778.4</v>
      </c>
      <c r="F101" s="41">
        <v>24.7</v>
      </c>
      <c r="G101" s="41" t="s">
        <v>7350</v>
      </c>
      <c r="H101" s="46">
        <v>28344600</v>
      </c>
      <c r="I101" s="41" t="s">
        <v>7627</v>
      </c>
      <c r="J101" s="41" t="s">
        <v>5869</v>
      </c>
      <c r="K101" s="41" t="s">
        <v>5515</v>
      </c>
      <c r="L101" s="41" t="s">
        <v>5899</v>
      </c>
      <c r="M101" s="41" t="s">
        <v>6664</v>
      </c>
      <c r="N101" s="41" t="s">
        <v>1606</v>
      </c>
    </row>
    <row r="102" spans="1:14" x14ac:dyDescent="0.45">
      <c r="A102" t="e">
        <f>VLOOKUP(B102,[1]тикеры!A:B,2,0)</f>
        <v>#N/A</v>
      </c>
      <c r="B102" t="s">
        <v>7415</v>
      </c>
      <c r="C102" s="41" t="s">
        <v>5611</v>
      </c>
      <c r="D102" s="41" t="s">
        <v>6845</v>
      </c>
      <c r="E102" s="45">
        <v>725.8</v>
      </c>
      <c r="F102" s="41">
        <v>23</v>
      </c>
      <c r="G102" s="41" t="s">
        <v>7626</v>
      </c>
      <c r="H102" s="46">
        <v>3592710</v>
      </c>
      <c r="I102" s="41" t="s">
        <v>7625</v>
      </c>
      <c r="J102" s="41" t="s">
        <v>5869</v>
      </c>
      <c r="K102" s="41" t="s">
        <v>5515</v>
      </c>
      <c r="L102" s="41" t="s">
        <v>6301</v>
      </c>
      <c r="M102" s="41" t="s">
        <v>6943</v>
      </c>
      <c r="N102" s="41" t="s">
        <v>7624</v>
      </c>
    </row>
    <row r="103" spans="1:14" ht="16.899999999999999" x14ac:dyDescent="0.45">
      <c r="A103" t="e">
        <f>VLOOKUP(B103,[1]тикеры!A:B,2,0)</f>
        <v>#N/A</v>
      </c>
      <c r="B103" t="s">
        <v>5870</v>
      </c>
      <c r="C103" s="43" t="s">
        <v>7623</v>
      </c>
      <c r="D103" s="43" t="s">
        <v>5548</v>
      </c>
      <c r="E103" s="45">
        <v>720.3</v>
      </c>
      <c r="F103" s="43">
        <v>22.8</v>
      </c>
      <c r="G103" s="43" t="s">
        <v>6862</v>
      </c>
      <c r="H103" s="44">
        <v>198419375</v>
      </c>
      <c r="I103" s="43" t="s">
        <v>7409</v>
      </c>
      <c r="J103" s="43" t="s">
        <v>5869</v>
      </c>
      <c r="K103" s="43" t="s">
        <v>5515</v>
      </c>
      <c r="L103" s="43" t="s">
        <v>5883</v>
      </c>
      <c r="M103" s="43" t="s">
        <v>5912</v>
      </c>
      <c r="N103" s="43" t="s">
        <v>7409</v>
      </c>
    </row>
    <row r="104" spans="1:14" x14ac:dyDescent="0.45">
      <c r="A104" t="e">
        <f>VLOOKUP(B104,[1]тикеры!A:B,2,0)</f>
        <v>#N/A</v>
      </c>
      <c r="B104" t="s">
        <v>7415</v>
      </c>
      <c r="C104" s="43" t="s">
        <v>5808</v>
      </c>
      <c r="D104" s="43" t="s">
        <v>6845</v>
      </c>
      <c r="E104" s="45">
        <v>699.7</v>
      </c>
      <c r="F104" s="43">
        <v>22.2</v>
      </c>
      <c r="G104" s="43" t="s">
        <v>7622</v>
      </c>
      <c r="H104" s="44">
        <v>76451200</v>
      </c>
      <c r="I104" s="43" t="s">
        <v>7214</v>
      </c>
      <c r="J104" s="43" t="s">
        <v>5934</v>
      </c>
      <c r="K104" s="43" t="s">
        <v>5515</v>
      </c>
      <c r="L104" s="43" t="s">
        <v>370</v>
      </c>
      <c r="M104" s="43" t="s">
        <v>6088</v>
      </c>
      <c r="N104" s="43" t="s">
        <v>7621</v>
      </c>
    </row>
    <row r="105" spans="1:14" x14ac:dyDescent="0.45">
      <c r="A105" t="e">
        <f>VLOOKUP(B105,[1]тикеры!A:B,2,0)</f>
        <v>#N/A</v>
      </c>
      <c r="B105" t="s">
        <v>6097</v>
      </c>
      <c r="C105" s="43" t="s">
        <v>5618</v>
      </c>
      <c r="D105" s="43" t="s">
        <v>5525</v>
      </c>
      <c r="E105" s="45">
        <v>669.3</v>
      </c>
      <c r="F105" s="43">
        <v>21.2</v>
      </c>
      <c r="G105" s="43" t="s">
        <v>7620</v>
      </c>
      <c r="H105" s="44">
        <v>24380086</v>
      </c>
      <c r="I105" s="43" t="s">
        <v>7409</v>
      </c>
      <c r="J105" s="43" t="s">
        <v>5934</v>
      </c>
      <c r="K105" s="43" t="s">
        <v>5515</v>
      </c>
      <c r="L105" s="43" t="s">
        <v>5976</v>
      </c>
      <c r="M105" s="43" t="s">
        <v>5963</v>
      </c>
      <c r="N105" s="43" t="s">
        <v>6695</v>
      </c>
    </row>
    <row r="106" spans="1:14" x14ac:dyDescent="0.45">
      <c r="A106" t="e">
        <f>VLOOKUP(B106,[1]тикеры!A:B,2,0)</f>
        <v>#N/A</v>
      </c>
      <c r="B106" t="s">
        <v>6049</v>
      </c>
      <c r="C106" s="43" t="s">
        <v>5709</v>
      </c>
      <c r="D106" s="43" t="s">
        <v>5518</v>
      </c>
      <c r="E106" s="45">
        <v>661.1</v>
      </c>
      <c r="F106" s="43">
        <v>20.9</v>
      </c>
      <c r="G106" s="43" t="s">
        <v>7619</v>
      </c>
      <c r="H106" s="44">
        <v>3807615580</v>
      </c>
      <c r="I106" s="43" t="s">
        <v>7618</v>
      </c>
      <c r="J106" s="43" t="s">
        <v>5869</v>
      </c>
      <c r="K106" s="43" t="s">
        <v>5515</v>
      </c>
      <c r="L106" s="43" t="s">
        <v>5657</v>
      </c>
      <c r="M106" s="43" t="s">
        <v>5952</v>
      </c>
      <c r="N106" s="43" t="s">
        <v>7617</v>
      </c>
    </row>
    <row r="107" spans="1:14" x14ac:dyDescent="0.45">
      <c r="A107" t="e">
        <f>VLOOKUP(B107,[1]тикеры!A:B,2,0)</f>
        <v>#N/A</v>
      </c>
      <c r="B107" t="s">
        <v>7616</v>
      </c>
      <c r="C107" s="43" t="s">
        <v>5647</v>
      </c>
      <c r="D107" s="43" t="s">
        <v>6845</v>
      </c>
      <c r="E107" s="45">
        <v>635.6</v>
      </c>
      <c r="F107" s="43">
        <v>20.100000000000001</v>
      </c>
      <c r="G107" s="43" t="s">
        <v>7615</v>
      </c>
      <c r="H107" s="44">
        <v>17431600</v>
      </c>
      <c r="I107" s="43" t="s">
        <v>7614</v>
      </c>
      <c r="J107" s="43" t="s">
        <v>5869</v>
      </c>
      <c r="K107" s="43" t="s">
        <v>5515</v>
      </c>
      <c r="L107" s="43" t="s">
        <v>7317</v>
      </c>
      <c r="M107" s="43" t="s">
        <v>6003</v>
      </c>
      <c r="N107" s="43" t="s">
        <v>7613</v>
      </c>
    </row>
    <row r="108" spans="1:14" x14ac:dyDescent="0.45">
      <c r="A108" t="e">
        <f>VLOOKUP(B108,[1]тикеры!A:B,2,0)</f>
        <v>#N/A</v>
      </c>
      <c r="B108" t="s">
        <v>7612</v>
      </c>
      <c r="C108" s="43" t="s">
        <v>5709</v>
      </c>
      <c r="D108" s="43" t="s">
        <v>6845</v>
      </c>
      <c r="E108" s="45">
        <v>618.4</v>
      </c>
      <c r="F108" s="43">
        <v>19.600000000000001</v>
      </c>
      <c r="G108" s="43" t="s">
        <v>7422</v>
      </c>
      <c r="H108" s="44">
        <v>37671100</v>
      </c>
      <c r="I108" s="43" t="s">
        <v>7611</v>
      </c>
      <c r="J108" s="43" t="s">
        <v>5869</v>
      </c>
      <c r="K108" s="43" t="s">
        <v>5515</v>
      </c>
      <c r="L108" s="43" t="s">
        <v>7610</v>
      </c>
      <c r="M108" s="43" t="s">
        <v>6553</v>
      </c>
      <c r="N108" s="43" t="s">
        <v>6478</v>
      </c>
    </row>
    <row r="109" spans="1:14" ht="16.899999999999999" x14ac:dyDescent="0.45">
      <c r="A109" t="e">
        <f>VLOOKUP(B109,[1]тикеры!A:B,2,0)</f>
        <v>#N/A</v>
      </c>
      <c r="B109" t="s">
        <v>6409</v>
      </c>
      <c r="C109" s="43" t="s">
        <v>5892</v>
      </c>
      <c r="D109" s="43" t="s">
        <v>5538</v>
      </c>
      <c r="E109" s="45">
        <v>617.6</v>
      </c>
      <c r="F109" s="43">
        <v>19.600000000000001</v>
      </c>
      <c r="G109" s="43" t="s">
        <v>6890</v>
      </c>
      <c r="H109" s="44">
        <v>7825760</v>
      </c>
      <c r="I109" s="43" t="s">
        <v>7609</v>
      </c>
      <c r="J109" s="43" t="s">
        <v>5869</v>
      </c>
      <c r="K109" s="43" t="s">
        <v>5515</v>
      </c>
      <c r="L109" s="43" t="s">
        <v>6722</v>
      </c>
      <c r="M109" s="43" t="s">
        <v>5930</v>
      </c>
      <c r="N109" s="43" t="s">
        <v>6943</v>
      </c>
    </row>
    <row r="110" spans="1:14" x14ac:dyDescent="0.45">
      <c r="A110" t="e">
        <f>VLOOKUP(B110,[1]тикеры!A:B,2,0)</f>
        <v>#N/A</v>
      </c>
      <c r="B110" t="s">
        <v>7608</v>
      </c>
      <c r="C110" s="43" t="s">
        <v>5984</v>
      </c>
      <c r="D110" s="43" t="s">
        <v>6845</v>
      </c>
      <c r="E110" s="45">
        <v>614.79999999999995</v>
      </c>
      <c r="F110" s="43">
        <v>19.5</v>
      </c>
      <c r="G110" s="43" t="s">
        <v>7607</v>
      </c>
      <c r="H110" s="44">
        <v>2163885</v>
      </c>
      <c r="I110" s="43" t="s">
        <v>7606</v>
      </c>
      <c r="J110" s="43" t="s">
        <v>5934</v>
      </c>
      <c r="K110" s="43" t="s">
        <v>5515</v>
      </c>
      <c r="L110" s="43" t="s">
        <v>6369</v>
      </c>
      <c r="M110" s="43" t="s">
        <v>6061</v>
      </c>
      <c r="N110" s="43" t="s">
        <v>7605</v>
      </c>
    </row>
    <row r="111" spans="1:14" x14ac:dyDescent="0.45">
      <c r="A111" t="e">
        <f>VLOOKUP(B111,[1]тикеры!A:B,2,0)</f>
        <v>#N/A</v>
      </c>
      <c r="B111" t="s">
        <v>7604</v>
      </c>
      <c r="C111" s="43" t="s">
        <v>5570</v>
      </c>
      <c r="D111" s="43" t="s">
        <v>5518</v>
      </c>
      <c r="E111" s="45">
        <v>610</v>
      </c>
      <c r="F111" s="43">
        <v>19.3</v>
      </c>
      <c r="G111" s="43" t="s">
        <v>7411</v>
      </c>
      <c r="H111" s="44">
        <v>3865699955</v>
      </c>
      <c r="I111" s="43" t="s">
        <v>7409</v>
      </c>
      <c r="J111" s="43" t="s">
        <v>5869</v>
      </c>
      <c r="K111" s="43" t="s">
        <v>5515</v>
      </c>
      <c r="L111" s="43" t="s">
        <v>5784</v>
      </c>
      <c r="M111" s="43" t="s">
        <v>6644</v>
      </c>
      <c r="N111" s="43" t="s">
        <v>7409</v>
      </c>
    </row>
    <row r="112" spans="1:14" x14ac:dyDescent="0.45">
      <c r="A112" t="e">
        <f>VLOOKUP(B112,[1]тикеры!A:B,2,0)</f>
        <v>#N/A</v>
      </c>
      <c r="B112" t="s">
        <v>7603</v>
      </c>
      <c r="C112" s="43" t="s">
        <v>5811</v>
      </c>
      <c r="D112" s="43" t="s">
        <v>6845</v>
      </c>
      <c r="E112" s="45">
        <v>589.29999999999995</v>
      </c>
      <c r="F112" s="43">
        <v>18.7</v>
      </c>
      <c r="G112" s="43" t="s">
        <v>7485</v>
      </c>
      <c r="H112" s="44">
        <v>31112500</v>
      </c>
      <c r="I112" s="43" t="s">
        <v>3085</v>
      </c>
      <c r="J112" s="43" t="s">
        <v>5869</v>
      </c>
      <c r="K112" s="43" t="s">
        <v>5515</v>
      </c>
      <c r="L112" s="43" t="s">
        <v>747</v>
      </c>
      <c r="M112" s="43" t="s">
        <v>6644</v>
      </c>
      <c r="N112" s="43" t="s">
        <v>7602</v>
      </c>
    </row>
    <row r="113" spans="1:14" x14ac:dyDescent="0.45">
      <c r="A113" t="e">
        <f>VLOOKUP(B113,[1]тикеры!A:B,2,0)</f>
        <v>#N/A</v>
      </c>
      <c r="B113" t="s">
        <v>7601</v>
      </c>
      <c r="C113" s="41" t="s">
        <v>5647</v>
      </c>
      <c r="D113" s="41" t="s">
        <v>6845</v>
      </c>
      <c r="E113" s="45">
        <v>588.6</v>
      </c>
      <c r="F113" s="41">
        <v>18.600000000000001</v>
      </c>
      <c r="G113" s="41" t="s">
        <v>7356</v>
      </c>
      <c r="H113" s="46">
        <v>10967539</v>
      </c>
      <c r="I113" s="41" t="s">
        <v>7600</v>
      </c>
      <c r="J113" s="41" t="s">
        <v>5869</v>
      </c>
      <c r="K113" s="41" t="s">
        <v>5515</v>
      </c>
      <c r="L113" s="41" t="s">
        <v>6078</v>
      </c>
      <c r="M113" s="41" t="s">
        <v>6553</v>
      </c>
      <c r="N113" s="41" t="s">
        <v>7409</v>
      </c>
    </row>
    <row r="114" spans="1:14" x14ac:dyDescent="0.45">
      <c r="A114" t="e">
        <f>VLOOKUP(B114,[1]тикеры!A:B,2,0)</f>
        <v>#N/A</v>
      </c>
      <c r="B114" t="s">
        <v>7599</v>
      </c>
      <c r="C114" s="41" t="s">
        <v>5550</v>
      </c>
      <c r="D114" s="41" t="s">
        <v>5536</v>
      </c>
      <c r="E114" s="45">
        <v>585.70000000000005</v>
      </c>
      <c r="F114" s="41">
        <v>18.600000000000001</v>
      </c>
      <c r="G114" s="41" t="s">
        <v>7026</v>
      </c>
      <c r="H114" s="46">
        <v>213258000</v>
      </c>
      <c r="I114" s="41" t="s">
        <v>7598</v>
      </c>
      <c r="J114" s="41" t="s">
        <v>5869</v>
      </c>
      <c r="K114" s="41" t="s">
        <v>5515</v>
      </c>
      <c r="L114" s="41" t="s">
        <v>5906</v>
      </c>
      <c r="M114" s="41" t="s">
        <v>6087</v>
      </c>
      <c r="N114" s="41" t="s">
        <v>7597</v>
      </c>
    </row>
    <row r="115" spans="1:14" x14ac:dyDescent="0.45">
      <c r="A115" t="e">
        <f>VLOOKUP(B115,[1]тикеры!A:B,2,0)</f>
        <v>#N/A</v>
      </c>
      <c r="B115" t="s">
        <v>7415</v>
      </c>
      <c r="C115" s="41" t="s">
        <v>6213</v>
      </c>
      <c r="D115" s="41" t="s">
        <v>6845</v>
      </c>
      <c r="E115" s="45">
        <v>567</v>
      </c>
      <c r="F115" s="41">
        <v>18</v>
      </c>
      <c r="G115" s="41" t="s">
        <v>7298</v>
      </c>
      <c r="H115" s="46">
        <v>119746000</v>
      </c>
      <c r="I115" s="41" t="s">
        <v>7596</v>
      </c>
      <c r="J115" s="41" t="s">
        <v>5869</v>
      </c>
      <c r="K115" s="41" t="s">
        <v>5515</v>
      </c>
      <c r="L115" s="41" t="s">
        <v>6557</v>
      </c>
      <c r="M115" s="41" t="s">
        <v>6664</v>
      </c>
      <c r="N115" s="41" t="s">
        <v>7595</v>
      </c>
    </row>
    <row r="116" spans="1:14" x14ac:dyDescent="0.45">
      <c r="A116" t="e">
        <f>VLOOKUP(B116,[1]тикеры!A:B,2,0)</f>
        <v>#N/A</v>
      </c>
      <c r="B116" t="s">
        <v>7594</v>
      </c>
      <c r="C116" s="41" t="s">
        <v>5519</v>
      </c>
      <c r="D116" s="41" t="s">
        <v>6845</v>
      </c>
      <c r="E116" s="45">
        <v>565.29999999999995</v>
      </c>
      <c r="F116" s="41">
        <v>17.899999999999999</v>
      </c>
      <c r="G116" s="41" t="s">
        <v>7593</v>
      </c>
      <c r="H116" s="46">
        <v>8103675</v>
      </c>
      <c r="I116" s="41" t="s">
        <v>7592</v>
      </c>
      <c r="J116" s="41" t="s">
        <v>5869</v>
      </c>
      <c r="K116" s="41" t="s">
        <v>5515</v>
      </c>
      <c r="L116" s="41" t="s">
        <v>6725</v>
      </c>
      <c r="M116" s="41" t="s">
        <v>5899</v>
      </c>
      <c r="N116" s="41" t="s">
        <v>6289</v>
      </c>
    </row>
    <row r="117" spans="1:14" x14ac:dyDescent="0.45">
      <c r="A117" t="e">
        <f>VLOOKUP(B117,[1]тикеры!A:B,2,0)</f>
        <v>#N/A</v>
      </c>
      <c r="B117" t="s">
        <v>5911</v>
      </c>
      <c r="C117" s="41" t="s">
        <v>5910</v>
      </c>
      <c r="D117" s="41" t="s">
        <v>6845</v>
      </c>
      <c r="E117" s="45">
        <v>565.1</v>
      </c>
      <c r="F117" s="41">
        <v>17.899999999999999</v>
      </c>
      <c r="G117" s="41" t="s">
        <v>6838</v>
      </c>
      <c r="H117" s="46">
        <v>1988920</v>
      </c>
      <c r="I117" s="41" t="s">
        <v>7591</v>
      </c>
      <c r="J117" s="41" t="s">
        <v>5869</v>
      </c>
      <c r="K117" s="41" t="s">
        <v>5515</v>
      </c>
      <c r="L117" s="41" t="s">
        <v>233</v>
      </c>
      <c r="M117" s="41" t="s">
        <v>6693</v>
      </c>
      <c r="N117" s="41" t="s">
        <v>7590</v>
      </c>
    </row>
    <row r="118" spans="1:14" x14ac:dyDescent="0.45">
      <c r="A118" t="e">
        <f>VLOOKUP(B118,[1]тикеры!A:B,2,0)</f>
        <v>#N/A</v>
      </c>
      <c r="B118" t="s">
        <v>7589</v>
      </c>
      <c r="C118" s="41" t="s">
        <v>5611</v>
      </c>
      <c r="D118" s="41" t="s">
        <v>5678</v>
      </c>
      <c r="E118" s="45">
        <v>547.1</v>
      </c>
      <c r="F118" s="41">
        <v>17.3</v>
      </c>
      <c r="G118" s="41" t="s">
        <v>7588</v>
      </c>
      <c r="H118" s="46">
        <v>21135900</v>
      </c>
      <c r="I118" s="41" t="s">
        <v>7410</v>
      </c>
      <c r="J118" s="41" t="s">
        <v>5869</v>
      </c>
      <c r="K118" s="41" t="s">
        <v>5515</v>
      </c>
      <c r="L118" s="41" t="s">
        <v>5884</v>
      </c>
      <c r="M118" s="41" t="s">
        <v>5878</v>
      </c>
      <c r="N118" s="41" t="s">
        <v>6320</v>
      </c>
    </row>
    <row r="119" spans="1:14" x14ac:dyDescent="0.45">
      <c r="A119" t="e">
        <f>VLOOKUP(B119,[1]тикеры!A:B,2,0)</f>
        <v>#N/A</v>
      </c>
      <c r="B119" t="s">
        <v>6068</v>
      </c>
      <c r="C119" s="41" t="s">
        <v>6067</v>
      </c>
      <c r="D119" s="41" t="s">
        <v>5518</v>
      </c>
      <c r="E119" s="45">
        <v>541.5</v>
      </c>
      <c r="F119" s="41">
        <v>17.2</v>
      </c>
      <c r="G119" s="41" t="s">
        <v>7481</v>
      </c>
      <c r="H119" s="46">
        <v>1715146860</v>
      </c>
      <c r="I119" s="41" t="s">
        <v>7409</v>
      </c>
      <c r="J119" s="41" t="s">
        <v>5869</v>
      </c>
      <c r="K119" s="41" t="s">
        <v>5515</v>
      </c>
      <c r="L119" s="41" t="s">
        <v>6722</v>
      </c>
      <c r="M119" s="41" t="s">
        <v>6058</v>
      </c>
      <c r="N119" s="41" t="s">
        <v>7409</v>
      </c>
    </row>
    <row r="120" spans="1:14" x14ac:dyDescent="0.45">
      <c r="A120" t="e">
        <f>VLOOKUP(B120,[1]тикеры!A:B,2,0)</f>
        <v>#N/A</v>
      </c>
      <c r="B120" t="s">
        <v>6238</v>
      </c>
      <c r="C120" s="41" t="s">
        <v>5670</v>
      </c>
      <c r="D120" s="41" t="s">
        <v>6845</v>
      </c>
      <c r="E120" s="45">
        <v>539.6</v>
      </c>
      <c r="F120" s="41">
        <v>17.100000000000001</v>
      </c>
      <c r="G120" s="41" t="s">
        <v>7587</v>
      </c>
      <c r="H120" s="46">
        <v>33520025</v>
      </c>
      <c r="I120" s="41" t="s">
        <v>7586</v>
      </c>
      <c r="J120" s="41" t="s">
        <v>5869</v>
      </c>
      <c r="K120" s="41" t="s">
        <v>5515</v>
      </c>
      <c r="L120" s="41" t="s">
        <v>5930</v>
      </c>
      <c r="M120" s="41" t="s">
        <v>6108</v>
      </c>
      <c r="N120" s="41" t="s">
        <v>6422</v>
      </c>
    </row>
    <row r="121" spans="1:14" x14ac:dyDescent="0.45">
      <c r="A121" t="e">
        <f>VLOOKUP(B121,[1]тикеры!A:B,2,0)</f>
        <v>#N/A</v>
      </c>
      <c r="B121" t="s">
        <v>7585</v>
      </c>
      <c r="C121" s="41" t="s">
        <v>7545</v>
      </c>
      <c r="D121" s="41" t="s">
        <v>6845</v>
      </c>
      <c r="E121" s="45">
        <v>528.9</v>
      </c>
      <c r="F121" s="41">
        <v>16.8</v>
      </c>
      <c r="G121" s="41" t="s">
        <v>7584</v>
      </c>
      <c r="H121" s="46">
        <v>10808805</v>
      </c>
      <c r="I121" s="41" t="s">
        <v>7583</v>
      </c>
      <c r="J121" s="41" t="s">
        <v>5869</v>
      </c>
      <c r="K121" s="41" t="s">
        <v>5515</v>
      </c>
      <c r="L121" s="41" t="s">
        <v>5872</v>
      </c>
      <c r="M121" s="41" t="s">
        <v>1182</v>
      </c>
      <c r="N121" s="41" t="s">
        <v>7582</v>
      </c>
    </row>
    <row r="122" spans="1:14" x14ac:dyDescent="0.45">
      <c r="A122" t="e">
        <f>VLOOKUP(B122,[1]тикеры!A:B,2,0)</f>
        <v>#N/A</v>
      </c>
      <c r="B122" t="s">
        <v>7581</v>
      </c>
      <c r="C122" s="41" t="s">
        <v>6175</v>
      </c>
      <c r="D122" s="41" t="s">
        <v>6845</v>
      </c>
      <c r="E122" s="45">
        <v>525.4</v>
      </c>
      <c r="F122" s="41">
        <v>16.600000000000001</v>
      </c>
      <c r="G122" s="41" t="s">
        <v>7580</v>
      </c>
      <c r="H122" s="46">
        <v>275110000</v>
      </c>
      <c r="I122" s="41" t="s">
        <v>7579</v>
      </c>
      <c r="J122" s="41" t="s">
        <v>5869</v>
      </c>
      <c r="K122" s="41" t="s">
        <v>5515</v>
      </c>
      <c r="L122" s="41" t="s">
        <v>5659</v>
      </c>
      <c r="M122" s="41" t="s">
        <v>6320</v>
      </c>
      <c r="N122" s="41" t="s">
        <v>7578</v>
      </c>
    </row>
    <row r="123" spans="1:14" ht="16.899999999999999" x14ac:dyDescent="0.45">
      <c r="A123" t="str">
        <f>VLOOKUP(B123,[1]тикеры!A:B,2,0)</f>
        <v>HIMC</v>
      </c>
      <c r="B123" t="s">
        <v>7577</v>
      </c>
      <c r="C123" s="43" t="s">
        <v>7576</v>
      </c>
      <c r="D123" s="43" t="s">
        <v>5538</v>
      </c>
      <c r="E123" s="45">
        <v>522.20000000000005</v>
      </c>
      <c r="F123" s="43">
        <v>16.5</v>
      </c>
      <c r="G123" s="43" t="s">
        <v>7575</v>
      </c>
      <c r="H123" s="44">
        <v>688894206</v>
      </c>
      <c r="I123" s="43" t="s">
        <v>7574</v>
      </c>
      <c r="J123" s="43" t="s">
        <v>5934</v>
      </c>
      <c r="K123" s="43" t="s">
        <v>5515</v>
      </c>
      <c r="L123" s="43" t="s">
        <v>5784</v>
      </c>
      <c r="M123" s="43" t="s">
        <v>6003</v>
      </c>
      <c r="N123" s="43" t="s">
        <v>7573</v>
      </c>
    </row>
    <row r="124" spans="1:14" x14ac:dyDescent="0.45">
      <c r="A124" t="e">
        <f>VLOOKUP(B124,[1]тикеры!A:B,2,0)</f>
        <v>#N/A</v>
      </c>
      <c r="B124" t="s">
        <v>7572</v>
      </c>
      <c r="C124" s="43" t="s">
        <v>6067</v>
      </c>
      <c r="D124" s="43" t="s">
        <v>6845</v>
      </c>
      <c r="E124" s="45">
        <v>520.79999999999995</v>
      </c>
      <c r="F124" s="43">
        <v>16.5</v>
      </c>
      <c r="G124" s="43" t="s">
        <v>7571</v>
      </c>
      <c r="H124" s="44">
        <v>130944560</v>
      </c>
      <c r="I124" s="43" t="s">
        <v>7451</v>
      </c>
      <c r="J124" s="43" t="s">
        <v>5869</v>
      </c>
      <c r="K124" s="43" t="s">
        <v>5515</v>
      </c>
      <c r="L124" s="43" t="s">
        <v>1182</v>
      </c>
      <c r="M124" s="43" t="s">
        <v>6644</v>
      </c>
      <c r="N124" s="43" t="s">
        <v>7501</v>
      </c>
    </row>
    <row r="125" spans="1:14" x14ac:dyDescent="0.45">
      <c r="A125" t="e">
        <f>VLOOKUP(B125,[1]тикеры!A:B,2,0)</f>
        <v>#N/A</v>
      </c>
      <c r="B125" t="s">
        <v>6162</v>
      </c>
      <c r="C125" s="43" t="s">
        <v>5915</v>
      </c>
      <c r="D125" s="43" t="s">
        <v>5518</v>
      </c>
      <c r="E125" s="45">
        <v>519.6</v>
      </c>
      <c r="F125" s="43">
        <v>16.5</v>
      </c>
      <c r="G125" s="43" t="s">
        <v>7049</v>
      </c>
      <c r="H125" s="44">
        <v>1028662103</v>
      </c>
      <c r="I125" s="43" t="s">
        <v>6852</v>
      </c>
      <c r="J125" s="43" t="s">
        <v>5869</v>
      </c>
      <c r="K125" s="43" t="s">
        <v>5515</v>
      </c>
      <c r="L125" s="43" t="s">
        <v>5564</v>
      </c>
      <c r="M125" s="43" t="s">
        <v>6102</v>
      </c>
      <c r="N125" s="43" t="s">
        <v>7570</v>
      </c>
    </row>
    <row r="126" spans="1:14" x14ac:dyDescent="0.45">
      <c r="A126" t="str">
        <f>VLOOKUP(B126,[1]тикеры!A:B,2,0)</f>
        <v>PAZA</v>
      </c>
      <c r="B126" t="s">
        <v>5875</v>
      </c>
      <c r="C126" s="43" t="s">
        <v>5768</v>
      </c>
      <c r="D126" s="43" t="s">
        <v>5536</v>
      </c>
      <c r="E126" s="45">
        <v>518.9</v>
      </c>
      <c r="F126" s="43">
        <v>16.399999999999999</v>
      </c>
      <c r="G126" s="43" t="s">
        <v>7569</v>
      </c>
      <c r="H126" s="44">
        <v>1567904</v>
      </c>
      <c r="I126" s="43" t="s">
        <v>7409</v>
      </c>
      <c r="J126" s="43" t="s">
        <v>5934</v>
      </c>
      <c r="K126" s="43" t="s">
        <v>5515</v>
      </c>
      <c r="L126" s="43" t="s">
        <v>5884</v>
      </c>
      <c r="M126" s="43" t="s">
        <v>5872</v>
      </c>
      <c r="N126" s="43" t="s">
        <v>7568</v>
      </c>
    </row>
    <row r="127" spans="1:14" x14ac:dyDescent="0.45">
      <c r="A127" t="e">
        <f>VLOOKUP(B127,[1]тикеры!A:B,2,0)</f>
        <v>#N/A</v>
      </c>
      <c r="B127" t="s">
        <v>6185</v>
      </c>
      <c r="C127" s="43" t="s">
        <v>5932</v>
      </c>
      <c r="D127" s="43" t="s">
        <v>5518</v>
      </c>
      <c r="E127" s="45">
        <v>511.2</v>
      </c>
      <c r="F127" s="43">
        <v>16.2</v>
      </c>
      <c r="G127" s="43" t="s">
        <v>6721</v>
      </c>
      <c r="H127" s="44">
        <v>809803089</v>
      </c>
      <c r="I127" s="43" t="s">
        <v>7409</v>
      </c>
      <c r="J127" s="43" t="s">
        <v>5869</v>
      </c>
      <c r="K127" s="43" t="s">
        <v>5515</v>
      </c>
      <c r="L127" s="43" t="s">
        <v>5913</v>
      </c>
      <c r="M127" s="43" t="s">
        <v>6008</v>
      </c>
      <c r="N127" s="43" t="s">
        <v>7409</v>
      </c>
    </row>
    <row r="128" spans="1:14" x14ac:dyDescent="0.45">
      <c r="A128" t="e">
        <f>VLOOKUP(B128,[1]тикеры!A:B,2,0)</f>
        <v>#N/A</v>
      </c>
      <c r="B128" t="s">
        <v>6217</v>
      </c>
      <c r="C128" s="43" t="s">
        <v>5840</v>
      </c>
      <c r="D128" s="43" t="s">
        <v>5518</v>
      </c>
      <c r="E128" s="45">
        <v>504.4</v>
      </c>
      <c r="F128" s="43">
        <v>16</v>
      </c>
      <c r="G128" s="43" t="s">
        <v>6868</v>
      </c>
      <c r="H128" s="44">
        <v>319595965</v>
      </c>
      <c r="I128" s="43" t="s">
        <v>7409</v>
      </c>
      <c r="J128" s="43" t="s">
        <v>5869</v>
      </c>
      <c r="K128" s="43" t="s">
        <v>5515</v>
      </c>
      <c r="L128" s="43" t="s">
        <v>5884</v>
      </c>
      <c r="M128" s="43" t="s">
        <v>5885</v>
      </c>
      <c r="N128" s="43" t="s">
        <v>7409</v>
      </c>
    </row>
    <row r="129" spans="1:14" x14ac:dyDescent="0.45">
      <c r="A129" t="e">
        <f>VLOOKUP(B129,[1]тикеры!A:B,2,0)</f>
        <v>#N/A</v>
      </c>
      <c r="B129" t="s">
        <v>7415</v>
      </c>
      <c r="C129" s="43" t="s">
        <v>5945</v>
      </c>
      <c r="D129" s="43" t="s">
        <v>6845</v>
      </c>
      <c r="E129" s="45">
        <v>501.9</v>
      </c>
      <c r="F129" s="43">
        <v>15.9</v>
      </c>
      <c r="G129" s="43" t="s">
        <v>7564</v>
      </c>
      <c r="H129" s="44">
        <v>289064000</v>
      </c>
      <c r="I129" s="43" t="s">
        <v>7158</v>
      </c>
      <c r="J129" s="43" t="s">
        <v>5869</v>
      </c>
      <c r="K129" s="43" t="s">
        <v>5515</v>
      </c>
      <c r="L129" s="43" t="s">
        <v>6057</v>
      </c>
      <c r="M129" s="43" t="s">
        <v>6088</v>
      </c>
      <c r="N129" s="43" t="s">
        <v>959</v>
      </c>
    </row>
    <row r="130" spans="1:14" x14ac:dyDescent="0.45">
      <c r="A130" t="e">
        <f>VLOOKUP(B130,[1]тикеры!A:B,2,0)</f>
        <v>#N/A</v>
      </c>
      <c r="B130" t="s">
        <v>7567</v>
      </c>
      <c r="C130" s="43" t="s">
        <v>6094</v>
      </c>
      <c r="D130" s="43" t="s">
        <v>6845</v>
      </c>
      <c r="E130" s="45">
        <v>494.8</v>
      </c>
      <c r="F130" s="43">
        <v>15.7</v>
      </c>
      <c r="G130" s="43" t="s">
        <v>7566</v>
      </c>
      <c r="H130" s="44">
        <v>127964672</v>
      </c>
      <c r="I130" s="43" t="s">
        <v>6824</v>
      </c>
      <c r="J130" s="43" t="s">
        <v>5869</v>
      </c>
      <c r="K130" s="43" t="s">
        <v>5515</v>
      </c>
      <c r="L130" s="43" t="s">
        <v>5784</v>
      </c>
      <c r="M130" s="43" t="s">
        <v>6557</v>
      </c>
      <c r="N130" s="43" t="s">
        <v>7565</v>
      </c>
    </row>
    <row r="131" spans="1:14" x14ac:dyDescent="0.45">
      <c r="A131" t="e">
        <f>VLOOKUP(B131,[1]тикеры!A:B,2,0)</f>
        <v>#N/A</v>
      </c>
      <c r="B131" t="s">
        <v>5916</v>
      </c>
      <c r="C131" s="43" t="s">
        <v>5915</v>
      </c>
      <c r="D131" s="43" t="s">
        <v>6845</v>
      </c>
      <c r="E131" s="45">
        <v>492.6</v>
      </c>
      <c r="F131" s="43">
        <v>15.6</v>
      </c>
      <c r="G131" s="43" t="s">
        <v>7564</v>
      </c>
      <c r="H131" s="44">
        <v>283656424</v>
      </c>
      <c r="I131" s="43" t="s">
        <v>7563</v>
      </c>
      <c r="J131" s="43" t="s">
        <v>5934</v>
      </c>
      <c r="K131" s="43" t="s">
        <v>5515</v>
      </c>
      <c r="L131" s="43" t="s">
        <v>5564</v>
      </c>
      <c r="M131" s="43" t="s">
        <v>5868</v>
      </c>
      <c r="N131" s="43" t="s">
        <v>7562</v>
      </c>
    </row>
    <row r="132" spans="1:14" ht="16.899999999999999" x14ac:dyDescent="0.45">
      <c r="A132" t="str">
        <f>VLOOKUP(B132,[1]тикеры!A:B,2,0)</f>
        <v>NKSH</v>
      </c>
      <c r="B132" t="s">
        <v>5598</v>
      </c>
      <c r="C132" s="43" t="s">
        <v>5597</v>
      </c>
      <c r="D132" s="43" t="s">
        <v>5538</v>
      </c>
      <c r="E132" s="45">
        <v>464.8</v>
      </c>
      <c r="F132" s="43">
        <v>14.7</v>
      </c>
      <c r="G132" s="43" t="s">
        <v>6783</v>
      </c>
      <c r="H132" s="44">
        <v>29446140</v>
      </c>
      <c r="I132" s="43" t="s">
        <v>7409</v>
      </c>
      <c r="J132" s="43" t="s">
        <v>5869</v>
      </c>
      <c r="K132" s="43" t="s">
        <v>5515</v>
      </c>
      <c r="L132" s="43" t="s">
        <v>6722</v>
      </c>
      <c r="M132" s="43" t="s">
        <v>5657</v>
      </c>
      <c r="N132" s="43" t="s">
        <v>7409</v>
      </c>
    </row>
    <row r="133" spans="1:14" x14ac:dyDescent="0.45">
      <c r="A133" t="e">
        <f>VLOOKUP(B133,[1]тикеры!A:B,2,0)</f>
        <v>#N/A</v>
      </c>
      <c r="B133" t="s">
        <v>6819</v>
      </c>
      <c r="C133" s="41" t="s">
        <v>7561</v>
      </c>
      <c r="D133" s="41" t="s">
        <v>5536</v>
      </c>
      <c r="E133" s="45">
        <v>464.4</v>
      </c>
      <c r="F133" s="41">
        <v>14.7</v>
      </c>
      <c r="G133" s="41" t="s">
        <v>7038</v>
      </c>
      <c r="H133" s="46">
        <v>474542607</v>
      </c>
      <c r="I133" s="41" t="s">
        <v>7410</v>
      </c>
      <c r="J133" s="41" t="s">
        <v>5869</v>
      </c>
      <c r="K133" s="41" t="s">
        <v>5515</v>
      </c>
      <c r="L133" s="41" t="s">
        <v>5885</v>
      </c>
      <c r="M133" s="41" t="s">
        <v>5898</v>
      </c>
      <c r="N133" s="41" t="s">
        <v>4667</v>
      </c>
    </row>
    <row r="134" spans="1:14" ht="16.899999999999999" x14ac:dyDescent="0.45">
      <c r="A134" t="e">
        <f>VLOOKUP(B134,[1]тикеры!A:B,2,0)</f>
        <v>#N/A</v>
      </c>
      <c r="B134" t="s">
        <v>5540</v>
      </c>
      <c r="C134" s="41" t="s">
        <v>5539</v>
      </c>
      <c r="D134" s="41" t="s">
        <v>5538</v>
      </c>
      <c r="E134" s="45">
        <v>419.8</v>
      </c>
      <c r="F134" s="41">
        <v>13.3</v>
      </c>
      <c r="G134" s="41" t="s">
        <v>7560</v>
      </c>
      <c r="H134" s="46">
        <v>97768681</v>
      </c>
      <c r="I134" s="41" t="s">
        <v>7298</v>
      </c>
      <c r="J134" s="41" t="s">
        <v>5934</v>
      </c>
      <c r="K134" s="41" t="s">
        <v>5515</v>
      </c>
      <c r="L134" s="41" t="s">
        <v>5963</v>
      </c>
      <c r="M134" s="41" t="s">
        <v>5885</v>
      </c>
      <c r="N134" s="41" t="s">
        <v>1182</v>
      </c>
    </row>
    <row r="135" spans="1:14" x14ac:dyDescent="0.45">
      <c r="A135" t="e">
        <f>VLOOKUP(B135,[1]тикеры!A:B,2,0)</f>
        <v>#N/A</v>
      </c>
      <c r="B135" t="s">
        <v>7415</v>
      </c>
      <c r="C135" s="41" t="s">
        <v>5887</v>
      </c>
      <c r="D135" s="41" t="s">
        <v>6845</v>
      </c>
      <c r="E135" s="45">
        <v>418.2</v>
      </c>
      <c r="F135" s="41">
        <v>13.2</v>
      </c>
      <c r="G135" s="41" t="s">
        <v>7559</v>
      </c>
      <c r="H135" s="46">
        <v>158275</v>
      </c>
      <c r="I135" s="41" t="s">
        <v>7558</v>
      </c>
      <c r="J135" s="41" t="s">
        <v>5869</v>
      </c>
      <c r="K135" s="41" t="s">
        <v>5515</v>
      </c>
      <c r="L135" s="41" t="s">
        <v>5952</v>
      </c>
      <c r="M135" s="41" t="s">
        <v>6320</v>
      </c>
      <c r="N135" s="41" t="s">
        <v>7557</v>
      </c>
    </row>
    <row r="136" spans="1:14" x14ac:dyDescent="0.45">
      <c r="A136" t="e">
        <f>VLOOKUP(B136,[1]тикеры!A:B,2,0)</f>
        <v>#N/A</v>
      </c>
      <c r="B136" t="s">
        <v>7556</v>
      </c>
      <c r="C136" s="41" t="s">
        <v>6439</v>
      </c>
      <c r="D136" s="41" t="s">
        <v>6845</v>
      </c>
      <c r="E136" s="45">
        <v>415.8</v>
      </c>
      <c r="F136" s="41">
        <v>13.2</v>
      </c>
      <c r="G136" s="41" t="s">
        <v>7555</v>
      </c>
      <c r="H136" s="46">
        <v>3991350</v>
      </c>
      <c r="I136" s="41" t="s">
        <v>7554</v>
      </c>
      <c r="J136" s="41" t="s">
        <v>5869</v>
      </c>
      <c r="K136" s="41" t="s">
        <v>5515</v>
      </c>
      <c r="L136" s="41" t="s">
        <v>5912</v>
      </c>
      <c r="M136" s="41" t="s">
        <v>6051</v>
      </c>
      <c r="N136" s="41" t="s">
        <v>6235</v>
      </c>
    </row>
    <row r="137" spans="1:14" x14ac:dyDescent="0.45">
      <c r="A137" t="str">
        <f>VLOOKUP(B137,[1]тикеры!A:B,2,0)</f>
        <v>VZRZ</v>
      </c>
      <c r="B137" t="s">
        <v>5662</v>
      </c>
      <c r="C137" s="41" t="s">
        <v>7409</v>
      </c>
      <c r="D137" s="41" t="s">
        <v>7203</v>
      </c>
      <c r="E137" s="45">
        <v>414.5</v>
      </c>
      <c r="F137" s="41">
        <v>13.1</v>
      </c>
      <c r="G137" s="41" t="s">
        <v>7553</v>
      </c>
      <c r="H137" s="46">
        <v>11248753</v>
      </c>
      <c r="I137" s="41" t="s">
        <v>7409</v>
      </c>
      <c r="J137" s="41" t="s">
        <v>5934</v>
      </c>
      <c r="K137" s="41" t="s">
        <v>5968</v>
      </c>
      <c r="L137" s="41" t="s">
        <v>5913</v>
      </c>
      <c r="M137" s="41" t="s">
        <v>5953</v>
      </c>
      <c r="N137" s="41" t="s">
        <v>7409</v>
      </c>
    </row>
    <row r="138" spans="1:14" x14ac:dyDescent="0.45">
      <c r="A138" t="e">
        <f>VLOOKUP(B138,[1]тикеры!A:B,2,0)</f>
        <v>#N/A</v>
      </c>
      <c r="B138" t="s">
        <v>7415</v>
      </c>
      <c r="C138" s="41" t="s">
        <v>6027</v>
      </c>
      <c r="D138" s="41" t="s">
        <v>6845</v>
      </c>
      <c r="E138" s="45">
        <v>413.4</v>
      </c>
      <c r="F138" s="41">
        <v>13.1</v>
      </c>
      <c r="G138" s="41" t="s">
        <v>7552</v>
      </c>
      <c r="H138" s="46">
        <v>176501520</v>
      </c>
      <c r="I138" s="41" t="s">
        <v>7551</v>
      </c>
      <c r="J138" s="41" t="s">
        <v>5869</v>
      </c>
      <c r="K138" s="41" t="s">
        <v>5515</v>
      </c>
      <c r="L138" s="41" t="s">
        <v>5885</v>
      </c>
      <c r="M138" s="41" t="s">
        <v>5905</v>
      </c>
      <c r="N138" s="41" t="s">
        <v>7421</v>
      </c>
    </row>
    <row r="139" spans="1:14" ht="16.899999999999999" x14ac:dyDescent="0.45">
      <c r="A139" t="e">
        <f>VLOOKUP(B139,[1]тикеры!A:B,2,0)</f>
        <v>#N/A</v>
      </c>
      <c r="B139" t="s">
        <v>7550</v>
      </c>
      <c r="C139" s="41" t="s">
        <v>5915</v>
      </c>
      <c r="D139" s="41" t="s">
        <v>5548</v>
      </c>
      <c r="E139" s="45">
        <v>413.1</v>
      </c>
      <c r="F139" s="41">
        <v>13.1</v>
      </c>
      <c r="G139" s="41" t="s">
        <v>6877</v>
      </c>
      <c r="H139" s="46">
        <v>43618884</v>
      </c>
      <c r="I139" s="41" t="s">
        <v>7409</v>
      </c>
      <c r="J139" s="41" t="s">
        <v>5869</v>
      </c>
      <c r="K139" s="41" t="s">
        <v>5515</v>
      </c>
      <c r="L139" s="41" t="s">
        <v>5906</v>
      </c>
      <c r="M139" s="41" t="s">
        <v>5885</v>
      </c>
      <c r="N139" s="41" t="s">
        <v>7409</v>
      </c>
    </row>
    <row r="140" spans="1:14" x14ac:dyDescent="0.45">
      <c r="A140" t="e">
        <f>VLOOKUP(B140,[1]тикеры!A:B,2,0)</f>
        <v>#N/A</v>
      </c>
      <c r="B140" t="s">
        <v>6176</v>
      </c>
      <c r="C140" s="41" t="s">
        <v>6175</v>
      </c>
      <c r="D140" s="41" t="s">
        <v>5518</v>
      </c>
      <c r="E140" s="45">
        <v>398.7</v>
      </c>
      <c r="F140" s="41">
        <v>12.6</v>
      </c>
      <c r="G140" s="41" t="s">
        <v>6884</v>
      </c>
      <c r="H140" s="46">
        <v>505148</v>
      </c>
      <c r="I140" s="41" t="s">
        <v>7549</v>
      </c>
      <c r="J140" s="41" t="s">
        <v>5869</v>
      </c>
      <c r="K140" s="41" t="s">
        <v>5515</v>
      </c>
      <c r="L140" s="41" t="s">
        <v>5906</v>
      </c>
      <c r="M140" s="41" t="s">
        <v>5877</v>
      </c>
      <c r="N140" s="41" t="s">
        <v>6164</v>
      </c>
    </row>
    <row r="141" spans="1:14" x14ac:dyDescent="0.45">
      <c r="A141" t="e">
        <f>VLOOKUP(B141,[1]тикеры!A:B,2,0)</f>
        <v>#N/A</v>
      </c>
      <c r="B141" t="s">
        <v>6242</v>
      </c>
      <c r="C141" s="41" t="s">
        <v>5670</v>
      </c>
      <c r="D141" s="41" t="s">
        <v>5518</v>
      </c>
      <c r="E141" s="45">
        <v>394.7</v>
      </c>
      <c r="F141" s="41">
        <v>12.5</v>
      </c>
      <c r="G141" s="41" t="s">
        <v>7548</v>
      </c>
      <c r="H141" s="46">
        <v>12333661312</v>
      </c>
      <c r="I141" s="41" t="s">
        <v>7409</v>
      </c>
      <c r="J141" s="41" t="s">
        <v>6947</v>
      </c>
      <c r="K141" s="41" t="s">
        <v>5529</v>
      </c>
      <c r="L141" s="41" t="s">
        <v>6188</v>
      </c>
      <c r="M141" s="41" t="s">
        <v>5885</v>
      </c>
      <c r="N141" s="41" t="s">
        <v>7409</v>
      </c>
    </row>
    <row r="142" spans="1:14" x14ac:dyDescent="0.45">
      <c r="A142" t="e">
        <f>VLOOKUP(B142,[1]тикеры!A:B,2,0)</f>
        <v>#N/A</v>
      </c>
      <c r="B142" t="s">
        <v>7547</v>
      </c>
      <c r="C142" s="41" t="s">
        <v>5627</v>
      </c>
      <c r="D142" s="41" t="s">
        <v>5536</v>
      </c>
      <c r="E142" s="45">
        <v>390.8</v>
      </c>
      <c r="F142" s="41">
        <v>12.4</v>
      </c>
      <c r="G142" s="41" t="s">
        <v>7546</v>
      </c>
      <c r="H142" s="46">
        <v>1308186</v>
      </c>
      <c r="I142" s="41" t="s">
        <v>7409</v>
      </c>
      <c r="J142" s="41" t="s">
        <v>5934</v>
      </c>
      <c r="K142" s="41" t="s">
        <v>5515</v>
      </c>
      <c r="L142" s="41" t="s">
        <v>5913</v>
      </c>
      <c r="M142" s="41" t="s">
        <v>7409</v>
      </c>
      <c r="N142" s="41" t="s">
        <v>7409</v>
      </c>
    </row>
    <row r="143" spans="1:14" x14ac:dyDescent="0.45">
      <c r="A143" t="e">
        <f>VLOOKUP(B143,[1]тикеры!A:B,2,0)</f>
        <v>#N/A</v>
      </c>
      <c r="B143" t="s">
        <v>6081</v>
      </c>
      <c r="C143" s="43" t="s">
        <v>7545</v>
      </c>
      <c r="D143" s="43" t="s">
        <v>5518</v>
      </c>
      <c r="E143" s="45">
        <v>380.7</v>
      </c>
      <c r="F143" s="43">
        <v>12.1</v>
      </c>
      <c r="G143" s="43" t="s">
        <v>7544</v>
      </c>
      <c r="H143" s="44">
        <v>167566476</v>
      </c>
      <c r="I143" s="43" t="s">
        <v>7543</v>
      </c>
      <c r="J143" s="43" t="s">
        <v>5934</v>
      </c>
      <c r="K143" s="43" t="s">
        <v>5515</v>
      </c>
      <c r="L143" s="43" t="s">
        <v>2586</v>
      </c>
      <c r="M143" s="43" t="s">
        <v>5659</v>
      </c>
      <c r="N143" s="43" t="s">
        <v>6797</v>
      </c>
    </row>
    <row r="144" spans="1:14" x14ac:dyDescent="0.45">
      <c r="A144" t="e">
        <f>VLOOKUP(B144,[1]тикеры!A:B,2,0)</f>
        <v>#N/A</v>
      </c>
      <c r="B144" t="s">
        <v>6191</v>
      </c>
      <c r="C144" s="43" t="s">
        <v>5519</v>
      </c>
      <c r="D144" s="43" t="s">
        <v>5518</v>
      </c>
      <c r="E144" s="45">
        <v>380.4</v>
      </c>
      <c r="F144" s="43">
        <v>12.1</v>
      </c>
      <c r="G144" s="43" t="s">
        <v>7542</v>
      </c>
      <c r="H144" s="44">
        <v>16068884</v>
      </c>
      <c r="I144" s="43" t="s">
        <v>7409</v>
      </c>
      <c r="J144" s="43" t="s">
        <v>5869</v>
      </c>
      <c r="K144" s="43" t="s">
        <v>5515</v>
      </c>
      <c r="L144" s="43" t="s">
        <v>5969</v>
      </c>
      <c r="M144" s="43" t="s">
        <v>5930</v>
      </c>
      <c r="N144" s="43" t="s">
        <v>7409</v>
      </c>
    </row>
    <row r="145" spans="1:14" x14ac:dyDescent="0.45">
      <c r="A145" t="e">
        <f>VLOOKUP(B145,[1]тикеры!A:B,2,0)</f>
        <v>#N/A</v>
      </c>
      <c r="B145" t="s">
        <v>7415</v>
      </c>
      <c r="C145" s="43" t="s">
        <v>7541</v>
      </c>
      <c r="D145" s="43" t="s">
        <v>6845</v>
      </c>
      <c r="E145" s="45">
        <v>377.4</v>
      </c>
      <c r="F145" s="43">
        <v>12</v>
      </c>
      <c r="G145" s="43" t="s">
        <v>6881</v>
      </c>
      <c r="H145" s="44">
        <v>5434100</v>
      </c>
      <c r="I145" s="43" t="s">
        <v>7540</v>
      </c>
      <c r="J145" s="43" t="s">
        <v>5869</v>
      </c>
      <c r="K145" s="43" t="s">
        <v>5515</v>
      </c>
      <c r="L145" s="43" t="s">
        <v>233</v>
      </c>
      <c r="M145" s="43" t="s">
        <v>6644</v>
      </c>
      <c r="N145" s="43" t="s">
        <v>6377</v>
      </c>
    </row>
    <row r="146" spans="1:14" x14ac:dyDescent="0.45">
      <c r="A146" t="e">
        <f>VLOOKUP(B146,[1]тикеры!A:B,2,0)</f>
        <v>#N/A</v>
      </c>
      <c r="B146" t="s">
        <v>7415</v>
      </c>
      <c r="C146" s="43" t="s">
        <v>7539</v>
      </c>
      <c r="D146" s="43" t="s">
        <v>6845</v>
      </c>
      <c r="E146" s="45">
        <v>373.9</v>
      </c>
      <c r="F146" s="43">
        <v>11.8</v>
      </c>
      <c r="G146" s="43" t="s">
        <v>7538</v>
      </c>
      <c r="H146" s="44">
        <v>246748493</v>
      </c>
      <c r="I146" s="43" t="s">
        <v>7537</v>
      </c>
      <c r="J146" s="43" t="s">
        <v>5869</v>
      </c>
      <c r="K146" s="43" t="s">
        <v>5515</v>
      </c>
      <c r="L146" s="43" t="s">
        <v>5580</v>
      </c>
      <c r="M146" s="43" t="s">
        <v>7019</v>
      </c>
      <c r="N146" s="43" t="s">
        <v>7536</v>
      </c>
    </row>
    <row r="147" spans="1:14" x14ac:dyDescent="0.45">
      <c r="A147" t="e">
        <f>VLOOKUP(B147,[1]тикеры!A:B,2,0)</f>
        <v>#N/A</v>
      </c>
      <c r="B147" t="s">
        <v>6142</v>
      </c>
      <c r="C147" s="43" t="s">
        <v>5902</v>
      </c>
      <c r="D147" s="43" t="s">
        <v>5518</v>
      </c>
      <c r="E147" s="45">
        <v>366.2</v>
      </c>
      <c r="F147" s="43">
        <v>11.6</v>
      </c>
      <c r="G147" s="43" t="s">
        <v>7535</v>
      </c>
      <c r="H147" s="44">
        <v>2148390472</v>
      </c>
      <c r="I147" s="43" t="s">
        <v>7534</v>
      </c>
      <c r="J147" s="43" t="s">
        <v>5869</v>
      </c>
      <c r="K147" s="43" t="s">
        <v>5515</v>
      </c>
      <c r="L147" s="43" t="s">
        <v>6644</v>
      </c>
      <c r="M147" s="43" t="s">
        <v>5930</v>
      </c>
      <c r="N147" s="43" t="s">
        <v>6497</v>
      </c>
    </row>
    <row r="148" spans="1:14" x14ac:dyDescent="0.45">
      <c r="A148" t="e">
        <f>VLOOKUP(B148,[1]тикеры!A:B,2,0)</f>
        <v>#N/A</v>
      </c>
      <c r="B148" t="s">
        <v>6106</v>
      </c>
      <c r="C148" s="43" t="s">
        <v>6020</v>
      </c>
      <c r="D148" s="43" t="s">
        <v>5518</v>
      </c>
      <c r="E148" s="45">
        <v>364.9</v>
      </c>
      <c r="F148" s="43">
        <v>11.6</v>
      </c>
      <c r="G148" s="43" t="s">
        <v>7533</v>
      </c>
      <c r="H148" s="44">
        <v>2459556802</v>
      </c>
      <c r="I148" s="43" t="s">
        <v>7409</v>
      </c>
      <c r="J148" s="43" t="s">
        <v>5869</v>
      </c>
      <c r="K148" s="43" t="s">
        <v>5515</v>
      </c>
      <c r="L148" s="43" t="s">
        <v>6034</v>
      </c>
      <c r="M148" s="43" t="s">
        <v>5657</v>
      </c>
      <c r="N148" s="43" t="s">
        <v>7409</v>
      </c>
    </row>
    <row r="149" spans="1:14" x14ac:dyDescent="0.45">
      <c r="A149" t="e">
        <f>VLOOKUP(B149,[1]тикеры!A:B,2,0)</f>
        <v>#N/A</v>
      </c>
      <c r="B149" t="s">
        <v>7415</v>
      </c>
      <c r="C149" s="43" t="s">
        <v>5725</v>
      </c>
      <c r="D149" s="43" t="s">
        <v>6845</v>
      </c>
      <c r="E149" s="45">
        <v>364.6</v>
      </c>
      <c r="F149" s="43">
        <v>11.5</v>
      </c>
      <c r="G149" s="43" t="s">
        <v>7532</v>
      </c>
      <c r="H149" s="44">
        <v>3039120</v>
      </c>
      <c r="I149" s="43" t="s">
        <v>7531</v>
      </c>
      <c r="J149" s="43" t="s">
        <v>5869</v>
      </c>
      <c r="K149" s="43" t="s">
        <v>5515</v>
      </c>
      <c r="L149" s="43" t="s">
        <v>5963</v>
      </c>
      <c r="M149" s="43" t="s">
        <v>5962</v>
      </c>
      <c r="N149" s="43" t="s">
        <v>2353</v>
      </c>
    </row>
    <row r="150" spans="1:14" x14ac:dyDescent="0.45">
      <c r="A150" t="e">
        <f>VLOOKUP(B150,[1]тикеры!A:B,2,0)</f>
        <v>#N/A</v>
      </c>
      <c r="B150" t="s">
        <v>6830</v>
      </c>
      <c r="C150" s="43" t="s">
        <v>5550</v>
      </c>
      <c r="D150" s="43" t="s">
        <v>5536</v>
      </c>
      <c r="E150" s="45">
        <v>364.1</v>
      </c>
      <c r="F150" s="43">
        <v>11.5</v>
      </c>
      <c r="G150" s="43" t="s">
        <v>6808</v>
      </c>
      <c r="H150" s="44">
        <v>961078</v>
      </c>
      <c r="I150" s="43" t="s">
        <v>7409</v>
      </c>
      <c r="J150" s="43" t="s">
        <v>5869</v>
      </c>
      <c r="K150" s="43" t="s">
        <v>5515</v>
      </c>
      <c r="L150" s="43" t="s">
        <v>5784</v>
      </c>
      <c r="M150" s="43" t="s">
        <v>5883</v>
      </c>
      <c r="N150" s="43" t="s">
        <v>7409</v>
      </c>
    </row>
    <row r="151" spans="1:14" x14ac:dyDescent="0.45">
      <c r="A151" t="e">
        <f>VLOOKUP(B151,[1]тикеры!A:B,2,0)</f>
        <v>#N/A</v>
      </c>
      <c r="B151" t="s">
        <v>6085</v>
      </c>
      <c r="C151" s="43" t="s">
        <v>5892</v>
      </c>
      <c r="D151" s="43" t="s">
        <v>5518</v>
      </c>
      <c r="E151" s="45">
        <v>354.2</v>
      </c>
      <c r="F151" s="43">
        <v>11.2</v>
      </c>
      <c r="G151" s="43" t="s">
        <v>7038</v>
      </c>
      <c r="H151" s="44">
        <v>361914432</v>
      </c>
      <c r="I151" s="43" t="s">
        <v>7410</v>
      </c>
      <c r="J151" s="43" t="s">
        <v>5869</v>
      </c>
      <c r="K151" s="43" t="s">
        <v>5515</v>
      </c>
      <c r="L151" s="43" t="s">
        <v>5884</v>
      </c>
      <c r="M151" s="43" t="s">
        <v>5929</v>
      </c>
      <c r="N151" s="43" t="s">
        <v>7530</v>
      </c>
    </row>
    <row r="152" spans="1:14" x14ac:dyDescent="0.45">
      <c r="A152" t="str">
        <f>VLOOKUP(B152,[1]тикеры!A:B,2,0)</f>
        <v>CNTL</v>
      </c>
      <c r="B152" t="s">
        <v>6846</v>
      </c>
      <c r="C152" s="43" t="s">
        <v>5581</v>
      </c>
      <c r="D152" s="43" t="s">
        <v>6845</v>
      </c>
      <c r="E152" s="45">
        <v>341</v>
      </c>
      <c r="F152" s="43">
        <v>10.8</v>
      </c>
      <c r="G152" s="43" t="s">
        <v>7529</v>
      </c>
      <c r="H152" s="44">
        <v>166167</v>
      </c>
      <c r="I152" s="43" t="s">
        <v>7528</v>
      </c>
      <c r="J152" s="43" t="s">
        <v>5869</v>
      </c>
      <c r="K152" s="43" t="s">
        <v>5515</v>
      </c>
      <c r="L152" s="43" t="s">
        <v>5889</v>
      </c>
      <c r="M152" s="43" t="s">
        <v>6030</v>
      </c>
      <c r="N152" s="43" t="s">
        <v>7527</v>
      </c>
    </row>
    <row r="153" spans="1:14" x14ac:dyDescent="0.45">
      <c r="A153" t="e">
        <f>VLOOKUP(B153,[1]тикеры!A:B,2,0)</f>
        <v>#N/A</v>
      </c>
      <c r="B153" t="s">
        <v>7415</v>
      </c>
      <c r="C153" s="41" t="s">
        <v>5815</v>
      </c>
      <c r="D153" s="41" t="s">
        <v>6845</v>
      </c>
      <c r="E153" s="45">
        <v>340.9</v>
      </c>
      <c r="F153" s="41">
        <v>10.8</v>
      </c>
      <c r="G153" s="41" t="s">
        <v>7526</v>
      </c>
      <c r="H153" s="46">
        <v>3068190</v>
      </c>
      <c r="I153" s="41" t="s">
        <v>7525</v>
      </c>
      <c r="J153" s="41" t="s">
        <v>5869</v>
      </c>
      <c r="K153" s="41" t="s">
        <v>5515</v>
      </c>
      <c r="L153" s="41" t="s">
        <v>5913</v>
      </c>
      <c r="M153" s="41" t="s">
        <v>6943</v>
      </c>
      <c r="N153" s="41" t="s">
        <v>5979</v>
      </c>
    </row>
    <row r="154" spans="1:14" x14ac:dyDescent="0.45">
      <c r="A154" t="e">
        <f>VLOOKUP(B154,[1]тикеры!A:B,2,0)</f>
        <v>#N/A</v>
      </c>
      <c r="B154" t="s">
        <v>7524</v>
      </c>
      <c r="C154" s="41" t="s">
        <v>5570</v>
      </c>
      <c r="D154" s="41" t="s">
        <v>5544</v>
      </c>
      <c r="E154" s="45">
        <v>334.1</v>
      </c>
      <c r="F154" s="41">
        <v>10.6</v>
      </c>
      <c r="G154" s="41" t="s">
        <v>6886</v>
      </c>
      <c r="H154" s="46">
        <v>10583970</v>
      </c>
      <c r="I154" s="41" t="s">
        <v>6790</v>
      </c>
      <c r="J154" s="41" t="s">
        <v>5869</v>
      </c>
      <c r="K154" s="41" t="s">
        <v>5515</v>
      </c>
      <c r="L154" s="41" t="s">
        <v>6722</v>
      </c>
      <c r="M154" s="41" t="s">
        <v>5913</v>
      </c>
      <c r="N154" s="41" t="s">
        <v>5992</v>
      </c>
    </row>
    <row r="155" spans="1:14" x14ac:dyDescent="0.45">
      <c r="A155" t="e">
        <f>VLOOKUP(B155,[1]тикеры!A:B,2,0)</f>
        <v>#N/A</v>
      </c>
      <c r="B155" t="s">
        <v>7523</v>
      </c>
      <c r="C155" s="41" t="s">
        <v>5880</v>
      </c>
      <c r="D155" s="41" t="s">
        <v>6845</v>
      </c>
      <c r="E155" s="45">
        <v>328.6</v>
      </c>
      <c r="F155" s="41">
        <v>10.4</v>
      </c>
      <c r="G155" s="41" t="s">
        <v>7522</v>
      </c>
      <c r="H155" s="46">
        <v>5666720</v>
      </c>
      <c r="I155" s="41" t="s">
        <v>7521</v>
      </c>
      <c r="J155" s="41" t="s">
        <v>5934</v>
      </c>
      <c r="K155" s="41" t="s">
        <v>5515</v>
      </c>
      <c r="L155" s="41" t="s">
        <v>5976</v>
      </c>
      <c r="M155" s="41" t="s">
        <v>5899</v>
      </c>
      <c r="N155" s="41" t="s">
        <v>4379</v>
      </c>
    </row>
    <row r="156" spans="1:14" x14ac:dyDescent="0.45">
      <c r="A156" t="e">
        <f>VLOOKUP(B156,[1]тикеры!A:B,2,0)</f>
        <v>#N/A</v>
      </c>
      <c r="B156" t="s">
        <v>7520</v>
      </c>
      <c r="C156" s="41" t="s">
        <v>5826</v>
      </c>
      <c r="D156" s="41" t="s">
        <v>6845</v>
      </c>
      <c r="E156" s="45">
        <v>325.5</v>
      </c>
      <c r="F156" s="41">
        <v>10.3</v>
      </c>
      <c r="G156" s="41" t="s">
        <v>7519</v>
      </c>
      <c r="H156" s="46">
        <v>11455710</v>
      </c>
      <c r="I156" s="41" t="s">
        <v>6889</v>
      </c>
      <c r="J156" s="41" t="s">
        <v>5869</v>
      </c>
      <c r="K156" s="41" t="s">
        <v>5515</v>
      </c>
      <c r="L156" s="41" t="s">
        <v>5898</v>
      </c>
      <c r="M156" s="41" t="s">
        <v>6140</v>
      </c>
      <c r="N156" s="41" t="s">
        <v>7518</v>
      </c>
    </row>
    <row r="157" spans="1:14" x14ac:dyDescent="0.45">
      <c r="A157" t="e">
        <f>VLOOKUP(B157,[1]тикеры!A:B,2,0)</f>
        <v>#N/A</v>
      </c>
      <c r="B157" t="s">
        <v>7517</v>
      </c>
      <c r="C157" s="41" t="s">
        <v>6646</v>
      </c>
      <c r="D157" s="41" t="s">
        <v>6845</v>
      </c>
      <c r="E157" s="45">
        <v>322.2</v>
      </c>
      <c r="F157" s="41">
        <v>10.199999999999999</v>
      </c>
      <c r="G157" s="41" t="s">
        <v>7516</v>
      </c>
      <c r="H157" s="46">
        <v>32406780</v>
      </c>
      <c r="I157" s="41" t="s">
        <v>7136</v>
      </c>
      <c r="J157" s="41" t="s">
        <v>5869</v>
      </c>
      <c r="K157" s="41" t="s">
        <v>5515</v>
      </c>
      <c r="L157" s="41" t="s">
        <v>5885</v>
      </c>
      <c r="M157" s="41" t="s">
        <v>6051</v>
      </c>
      <c r="N157" s="41" t="s">
        <v>7515</v>
      </c>
    </row>
    <row r="158" spans="1:14" x14ac:dyDescent="0.45">
      <c r="A158" t="e">
        <f>VLOOKUP(B158,[1]тикеры!A:B,2,0)</f>
        <v>#N/A</v>
      </c>
      <c r="B158" t="s">
        <v>7514</v>
      </c>
      <c r="C158" s="41" t="s">
        <v>6111</v>
      </c>
      <c r="D158" s="41" t="s">
        <v>5521</v>
      </c>
      <c r="E158" s="45">
        <v>315.7</v>
      </c>
      <c r="F158" s="41">
        <v>10</v>
      </c>
      <c r="G158" s="41" t="s">
        <v>6884</v>
      </c>
      <c r="H158" s="46">
        <v>400000</v>
      </c>
      <c r="I158" s="41" t="s">
        <v>7409</v>
      </c>
      <c r="J158" s="41" t="s">
        <v>5869</v>
      </c>
      <c r="K158" s="41" t="s">
        <v>5515</v>
      </c>
      <c r="L158" s="41" t="s">
        <v>5913</v>
      </c>
      <c r="M158" s="41" t="s">
        <v>6041</v>
      </c>
      <c r="N158" s="41" t="s">
        <v>5444</v>
      </c>
    </row>
    <row r="159" spans="1:14" x14ac:dyDescent="0.45">
      <c r="A159" t="e">
        <f>VLOOKUP(B159,[1]тикеры!A:B,2,0)</f>
        <v>#N/A</v>
      </c>
      <c r="B159" t="s">
        <v>7513</v>
      </c>
      <c r="C159" s="41" t="s">
        <v>5902</v>
      </c>
      <c r="D159" s="41" t="s">
        <v>6845</v>
      </c>
      <c r="E159" s="45">
        <v>310.10000000000002</v>
      </c>
      <c r="F159" s="41">
        <v>9.8000000000000007</v>
      </c>
      <c r="G159" s="41" t="s">
        <v>7459</v>
      </c>
      <c r="H159" s="46">
        <v>1228095</v>
      </c>
      <c r="I159" s="41" t="s">
        <v>7512</v>
      </c>
      <c r="J159" s="41" t="s">
        <v>5869</v>
      </c>
      <c r="K159" s="41" t="s">
        <v>5515</v>
      </c>
      <c r="L159" s="41" t="s">
        <v>6644</v>
      </c>
      <c r="M159" s="41" t="s">
        <v>6354</v>
      </c>
      <c r="N159" s="41" t="s">
        <v>7511</v>
      </c>
    </row>
    <row r="160" spans="1:14" x14ac:dyDescent="0.45">
      <c r="A160" t="e">
        <f>VLOOKUP(B160,[1]тикеры!A:B,2,0)</f>
        <v>#N/A</v>
      </c>
      <c r="B160" t="s">
        <v>6015</v>
      </c>
      <c r="C160" s="41" t="s">
        <v>6011</v>
      </c>
      <c r="D160" s="41" t="s">
        <v>5518</v>
      </c>
      <c r="E160" s="45">
        <v>307.8</v>
      </c>
      <c r="F160" s="41">
        <v>9.6999999999999993</v>
      </c>
      <c r="G160" s="41" t="s">
        <v>6929</v>
      </c>
      <c r="H160" s="46">
        <v>1625666413</v>
      </c>
      <c r="I160" s="41" t="s">
        <v>7510</v>
      </c>
      <c r="J160" s="41" t="s">
        <v>5934</v>
      </c>
      <c r="K160" s="41" t="s">
        <v>5515</v>
      </c>
      <c r="L160" s="41" t="s">
        <v>5976</v>
      </c>
      <c r="M160" s="41" t="s">
        <v>5659</v>
      </c>
      <c r="N160" s="41" t="s">
        <v>7142</v>
      </c>
    </row>
    <row r="161" spans="1:14" x14ac:dyDescent="0.45">
      <c r="A161" t="e">
        <f>VLOOKUP(B161,[1]тикеры!A:B,2,0)</f>
        <v>#N/A</v>
      </c>
      <c r="B161" t="s">
        <v>7415</v>
      </c>
      <c r="C161" s="41" t="s">
        <v>5965</v>
      </c>
      <c r="D161" s="41" t="s">
        <v>6845</v>
      </c>
      <c r="E161" s="45">
        <v>301.60000000000002</v>
      </c>
      <c r="F161" s="41">
        <v>9.6</v>
      </c>
      <c r="G161" s="41" t="s">
        <v>7509</v>
      </c>
      <c r="H161" s="46">
        <v>7351125</v>
      </c>
      <c r="I161" s="41" t="s">
        <v>7429</v>
      </c>
      <c r="J161" s="41" t="s">
        <v>5934</v>
      </c>
      <c r="K161" s="41" t="s">
        <v>5515</v>
      </c>
      <c r="L161" s="41" t="s">
        <v>5657</v>
      </c>
      <c r="M161" s="41" t="s">
        <v>6405</v>
      </c>
      <c r="N161" s="41" t="s">
        <v>7508</v>
      </c>
    </row>
    <row r="162" spans="1:14" x14ac:dyDescent="0.45">
      <c r="A162" t="e">
        <f>VLOOKUP(B162,[1]тикеры!A:B,2,0)</f>
        <v>#N/A</v>
      </c>
      <c r="B162" t="s">
        <v>6138</v>
      </c>
      <c r="C162" s="41" t="s">
        <v>5725</v>
      </c>
      <c r="D162" s="41" t="s">
        <v>5518</v>
      </c>
      <c r="E162" s="45">
        <v>298.3</v>
      </c>
      <c r="F162" s="41">
        <v>9.4</v>
      </c>
      <c r="G162" s="41" t="s">
        <v>7507</v>
      </c>
      <c r="H162" s="46">
        <v>859074636</v>
      </c>
      <c r="I162" s="41" t="s">
        <v>7506</v>
      </c>
      <c r="J162" s="41" t="s">
        <v>5869</v>
      </c>
      <c r="K162" s="41" t="s">
        <v>5515</v>
      </c>
      <c r="L162" s="41" t="s">
        <v>6722</v>
      </c>
      <c r="M162" s="41" t="s">
        <v>5878</v>
      </c>
      <c r="N162" s="41" t="s">
        <v>7505</v>
      </c>
    </row>
    <row r="163" spans="1:14" x14ac:dyDescent="0.45">
      <c r="A163" t="e">
        <f>VLOOKUP(B163,[1]тикеры!A:B,2,0)</f>
        <v>#N/A</v>
      </c>
      <c r="B163" t="s">
        <v>6827</v>
      </c>
      <c r="C163" s="43" t="s">
        <v>6826</v>
      </c>
      <c r="D163" s="43" t="s">
        <v>5518</v>
      </c>
      <c r="E163" s="45">
        <v>296.10000000000002</v>
      </c>
      <c r="F163" s="43">
        <v>9.4</v>
      </c>
      <c r="G163" s="43" t="s">
        <v>7504</v>
      </c>
      <c r="H163" s="44">
        <v>142199904</v>
      </c>
      <c r="I163" s="43" t="s">
        <v>7409</v>
      </c>
      <c r="J163" s="43" t="s">
        <v>5934</v>
      </c>
      <c r="K163" s="43" t="s">
        <v>5515</v>
      </c>
      <c r="L163" s="43" t="s">
        <v>144</v>
      </c>
      <c r="M163" s="43" t="s">
        <v>5883</v>
      </c>
      <c r="N163" s="43" t="s">
        <v>7409</v>
      </c>
    </row>
    <row r="164" spans="1:14" x14ac:dyDescent="0.45">
      <c r="A164" t="e">
        <f>VLOOKUP(B164,[1]тикеры!A:B,2,0)</f>
        <v>#N/A</v>
      </c>
      <c r="B164" t="s">
        <v>7503</v>
      </c>
      <c r="C164" s="43" t="s">
        <v>5597</v>
      </c>
      <c r="D164" s="43" t="s">
        <v>6845</v>
      </c>
      <c r="E164" s="45">
        <v>288.89999999999998</v>
      </c>
      <c r="F164" s="43">
        <v>9.1999999999999993</v>
      </c>
      <c r="G164" s="43" t="s">
        <v>7502</v>
      </c>
      <c r="H164" s="44">
        <v>43582100</v>
      </c>
      <c r="I164" s="43" t="s">
        <v>6824</v>
      </c>
      <c r="J164" s="43" t="s">
        <v>5869</v>
      </c>
      <c r="K164" s="43" t="s">
        <v>5515</v>
      </c>
      <c r="L164" s="43" t="s">
        <v>5657</v>
      </c>
      <c r="M164" s="43" t="s">
        <v>6302</v>
      </c>
      <c r="N164" s="43" t="s">
        <v>7501</v>
      </c>
    </row>
    <row r="165" spans="1:14" x14ac:dyDescent="0.45">
      <c r="A165" t="e">
        <f>VLOOKUP(B165,[1]тикеры!A:B,2,0)</f>
        <v>#N/A</v>
      </c>
      <c r="B165" t="s">
        <v>6796</v>
      </c>
      <c r="C165" s="43" t="s">
        <v>5627</v>
      </c>
      <c r="D165" s="43" t="s">
        <v>5578</v>
      </c>
      <c r="E165" s="45">
        <v>287.39999999999998</v>
      </c>
      <c r="F165" s="43">
        <v>9.1</v>
      </c>
      <c r="G165" s="43" t="s">
        <v>7298</v>
      </c>
      <c r="H165" s="44">
        <v>60696426</v>
      </c>
      <c r="I165" s="43" t="s">
        <v>7409</v>
      </c>
      <c r="J165" s="43" t="s">
        <v>5869</v>
      </c>
      <c r="K165" s="43" t="s">
        <v>5515</v>
      </c>
      <c r="L165" s="43" t="s">
        <v>5784</v>
      </c>
      <c r="M165" s="43" t="s">
        <v>6034</v>
      </c>
      <c r="N165" s="43" t="s">
        <v>7500</v>
      </c>
    </row>
    <row r="166" spans="1:14" x14ac:dyDescent="0.45">
      <c r="A166" t="str">
        <f>VLOOKUP(B166,[1]тикеры!A:B,2,0)</f>
        <v>LOMO</v>
      </c>
      <c r="B166" t="s">
        <v>6765</v>
      </c>
      <c r="C166" s="43" t="s">
        <v>5627</v>
      </c>
      <c r="D166" s="43" t="s">
        <v>5536</v>
      </c>
      <c r="E166" s="45">
        <v>285.2</v>
      </c>
      <c r="F166" s="43">
        <v>9</v>
      </c>
      <c r="G166" s="43" t="s">
        <v>7499</v>
      </c>
      <c r="H166" s="44">
        <v>111600000</v>
      </c>
      <c r="I166" s="43" t="s">
        <v>7409</v>
      </c>
      <c r="J166" s="43" t="s">
        <v>5934</v>
      </c>
      <c r="K166" s="43" t="s">
        <v>5515</v>
      </c>
      <c r="L166" s="43" t="s">
        <v>5784</v>
      </c>
      <c r="M166" s="43" t="s">
        <v>5987</v>
      </c>
      <c r="N166" s="43" t="s">
        <v>7409</v>
      </c>
    </row>
    <row r="167" spans="1:14" ht="16.899999999999999" x14ac:dyDescent="0.45">
      <c r="A167" t="e">
        <f>VLOOKUP(B167,[1]тикеры!A:B,2,0)</f>
        <v>#N/A</v>
      </c>
      <c r="B167" t="s">
        <v>5927</v>
      </c>
      <c r="C167" s="43" t="s">
        <v>5725</v>
      </c>
      <c r="D167" s="43" t="s">
        <v>5548</v>
      </c>
      <c r="E167" s="45">
        <v>284.7</v>
      </c>
      <c r="F167" s="43">
        <v>9</v>
      </c>
      <c r="G167" s="43" t="s">
        <v>6884</v>
      </c>
      <c r="H167" s="44">
        <v>360742</v>
      </c>
      <c r="I167" s="43" t="s">
        <v>7498</v>
      </c>
      <c r="J167" s="43" t="s">
        <v>5869</v>
      </c>
      <c r="K167" s="43" t="s">
        <v>5515</v>
      </c>
      <c r="L167" s="43" t="s">
        <v>5889</v>
      </c>
      <c r="M167" s="43" t="s">
        <v>5883</v>
      </c>
      <c r="N167" s="43" t="s">
        <v>7497</v>
      </c>
    </row>
    <row r="168" spans="1:14" x14ac:dyDescent="0.45">
      <c r="A168" t="e">
        <f>VLOOKUP(B168,[1]тикеры!A:B,2,0)</f>
        <v>#N/A</v>
      </c>
      <c r="B168" t="s">
        <v>7496</v>
      </c>
      <c r="C168" s="43" t="s">
        <v>7495</v>
      </c>
      <c r="D168" s="43" t="s">
        <v>6845</v>
      </c>
      <c r="E168" s="45">
        <v>274.60000000000002</v>
      </c>
      <c r="F168" s="43">
        <v>8.6999999999999993</v>
      </c>
      <c r="G168" s="43" t="s">
        <v>7494</v>
      </c>
      <c r="H168" s="44">
        <v>11447205</v>
      </c>
      <c r="I168" s="43" t="s">
        <v>7410</v>
      </c>
      <c r="J168" s="43" t="s">
        <v>5869</v>
      </c>
      <c r="K168" s="43" t="s">
        <v>5515</v>
      </c>
      <c r="L168" s="43" t="s">
        <v>5615</v>
      </c>
      <c r="M168" s="43" t="s">
        <v>5905</v>
      </c>
      <c r="N168" s="43" t="s">
        <v>1002</v>
      </c>
    </row>
    <row r="169" spans="1:14" x14ac:dyDescent="0.45">
      <c r="A169" t="e">
        <f>VLOOKUP(B169,[1]тикеры!A:B,2,0)</f>
        <v>#N/A</v>
      </c>
      <c r="B169" t="s">
        <v>6813</v>
      </c>
      <c r="C169" s="43" t="s">
        <v>5815</v>
      </c>
      <c r="D169" s="43" t="s">
        <v>5518</v>
      </c>
      <c r="E169" s="45">
        <v>273.3</v>
      </c>
      <c r="F169" s="43">
        <v>8.6999999999999993</v>
      </c>
      <c r="G169" s="43" t="s">
        <v>6825</v>
      </c>
      <c r="H169" s="44">
        <v>72160200</v>
      </c>
      <c r="I169" s="43" t="s">
        <v>7493</v>
      </c>
      <c r="J169" s="43" t="s">
        <v>5869</v>
      </c>
      <c r="K169" s="43" t="s">
        <v>5515</v>
      </c>
      <c r="L169" s="43" t="s">
        <v>5659</v>
      </c>
      <c r="M169" s="43" t="s">
        <v>6034</v>
      </c>
      <c r="N169" s="43" t="s">
        <v>5426</v>
      </c>
    </row>
    <row r="170" spans="1:14" x14ac:dyDescent="0.45">
      <c r="A170" t="e">
        <f>VLOOKUP(B170,[1]тикеры!A:B,2,0)</f>
        <v>#N/A</v>
      </c>
      <c r="B170" t="s">
        <v>7415</v>
      </c>
      <c r="C170" s="43" t="s">
        <v>5740</v>
      </c>
      <c r="D170" s="43" t="s">
        <v>6845</v>
      </c>
      <c r="E170" s="45">
        <v>260.89999999999998</v>
      </c>
      <c r="F170" s="43">
        <v>8.3000000000000007</v>
      </c>
      <c r="G170" s="43" t="s">
        <v>7492</v>
      </c>
      <c r="H170" s="44">
        <v>10734960</v>
      </c>
      <c r="I170" s="43" t="s">
        <v>7491</v>
      </c>
      <c r="J170" s="43" t="s">
        <v>5869</v>
      </c>
      <c r="K170" s="43" t="s">
        <v>5515</v>
      </c>
      <c r="L170" s="43" t="s">
        <v>5884</v>
      </c>
      <c r="M170" s="43" t="s">
        <v>5580</v>
      </c>
      <c r="N170" s="43" t="s">
        <v>7490</v>
      </c>
    </row>
    <row r="171" spans="1:14" x14ac:dyDescent="0.45">
      <c r="A171" t="e">
        <f>VLOOKUP(B171,[1]тикеры!A:B,2,0)</f>
        <v>#N/A</v>
      </c>
      <c r="B171" t="s">
        <v>7489</v>
      </c>
      <c r="C171" s="43" t="s">
        <v>6130</v>
      </c>
      <c r="D171" s="43" t="s">
        <v>6845</v>
      </c>
      <c r="E171" s="45">
        <v>253.9</v>
      </c>
      <c r="F171" s="43">
        <v>8</v>
      </c>
      <c r="G171" s="43" t="s">
        <v>7488</v>
      </c>
      <c r="H171" s="44">
        <v>105122640</v>
      </c>
      <c r="I171" s="43" t="s">
        <v>7487</v>
      </c>
      <c r="J171" s="43" t="s">
        <v>5869</v>
      </c>
      <c r="K171" s="43" t="s">
        <v>5515</v>
      </c>
      <c r="L171" s="43" t="s">
        <v>5976</v>
      </c>
      <c r="M171" s="43" t="s">
        <v>6140</v>
      </c>
      <c r="N171" s="43" t="s">
        <v>7486</v>
      </c>
    </row>
    <row r="172" spans="1:14" x14ac:dyDescent="0.45">
      <c r="A172" t="e">
        <f>VLOOKUP(B172,[1]тикеры!A:B,2,0)</f>
        <v>#N/A</v>
      </c>
      <c r="B172" t="s">
        <v>6872</v>
      </c>
      <c r="C172" s="43" t="s">
        <v>5945</v>
      </c>
      <c r="D172" s="43" t="s">
        <v>5525</v>
      </c>
      <c r="E172" s="45">
        <v>253.7</v>
      </c>
      <c r="F172" s="43">
        <v>8</v>
      </c>
      <c r="G172" s="43" t="s">
        <v>7485</v>
      </c>
      <c r="H172" s="44">
        <v>13395940</v>
      </c>
      <c r="I172" s="43" t="s">
        <v>7409</v>
      </c>
      <c r="J172" s="43" t="s">
        <v>5869</v>
      </c>
      <c r="K172" s="43" t="s">
        <v>5515</v>
      </c>
      <c r="L172" s="43" t="s">
        <v>7484</v>
      </c>
      <c r="M172" s="43" t="s">
        <v>5969</v>
      </c>
      <c r="N172" s="43" t="s">
        <v>7409</v>
      </c>
    </row>
    <row r="173" spans="1:14" x14ac:dyDescent="0.45">
      <c r="A173" t="e">
        <f>VLOOKUP(B173,[1]тикеры!A:B,2,0)</f>
        <v>#N/A</v>
      </c>
      <c r="B173" t="s">
        <v>7483</v>
      </c>
      <c r="C173" s="41" t="s">
        <v>5581</v>
      </c>
      <c r="D173" s="41" t="s">
        <v>5536</v>
      </c>
      <c r="E173" s="45">
        <v>251.9</v>
      </c>
      <c r="F173" s="41">
        <v>8</v>
      </c>
      <c r="G173" s="41" t="s">
        <v>7482</v>
      </c>
      <c r="H173" s="46">
        <v>2659962</v>
      </c>
      <c r="I173" s="41" t="s">
        <v>7409</v>
      </c>
      <c r="J173" s="41" t="s">
        <v>5869</v>
      </c>
      <c r="K173" s="41" t="s">
        <v>5515</v>
      </c>
      <c r="L173" s="41" t="s">
        <v>6722</v>
      </c>
      <c r="M173" s="41" t="s">
        <v>5657</v>
      </c>
      <c r="N173" s="41" t="s">
        <v>7409</v>
      </c>
    </row>
    <row r="174" spans="1:14" x14ac:dyDescent="0.45">
      <c r="A174" t="str">
        <f>VLOOKUP(B174,[1]тикеры!A:B,2,0)</f>
        <v>MGNZ</v>
      </c>
      <c r="B174" t="s">
        <v>5728</v>
      </c>
      <c r="C174" s="41" t="s">
        <v>5892</v>
      </c>
      <c r="D174" s="41" t="s">
        <v>5521</v>
      </c>
      <c r="E174" s="45">
        <v>251.4</v>
      </c>
      <c r="F174" s="41">
        <v>8</v>
      </c>
      <c r="G174" s="41" t="s">
        <v>6738</v>
      </c>
      <c r="H174" s="46">
        <v>398272</v>
      </c>
      <c r="I174" s="41" t="s">
        <v>7409</v>
      </c>
      <c r="J174" s="41" t="s">
        <v>5869</v>
      </c>
      <c r="K174" s="41" t="s">
        <v>5515</v>
      </c>
      <c r="L174" s="41" t="s">
        <v>5784</v>
      </c>
      <c r="M174" s="41" t="s">
        <v>5564</v>
      </c>
      <c r="N174" s="41" t="s">
        <v>6275</v>
      </c>
    </row>
    <row r="175" spans="1:14" x14ac:dyDescent="0.45">
      <c r="A175" t="e">
        <f>VLOOKUP(B175,[1]тикеры!A:B,2,0)</f>
        <v>#N/A</v>
      </c>
      <c r="B175" t="s">
        <v>6006</v>
      </c>
      <c r="C175" s="41" t="s">
        <v>6005</v>
      </c>
      <c r="D175" s="41" t="s">
        <v>5518</v>
      </c>
      <c r="E175" s="45">
        <v>244.3</v>
      </c>
      <c r="F175" s="41">
        <v>7.7</v>
      </c>
      <c r="G175" s="41" t="s">
        <v>7481</v>
      </c>
      <c r="H175" s="46">
        <v>773900078</v>
      </c>
      <c r="I175" s="41" t="s">
        <v>7409</v>
      </c>
      <c r="J175" s="41" t="s">
        <v>5869</v>
      </c>
      <c r="K175" s="41" t="s">
        <v>5515</v>
      </c>
      <c r="L175" s="41" t="s">
        <v>6003</v>
      </c>
      <c r="M175" s="41" t="s">
        <v>5898</v>
      </c>
      <c r="N175" s="41" t="s">
        <v>7409</v>
      </c>
    </row>
    <row r="176" spans="1:14" x14ac:dyDescent="0.45">
      <c r="A176" t="e">
        <f>VLOOKUP(B176,[1]тикеры!A:B,2,0)</f>
        <v>#N/A</v>
      </c>
      <c r="B176" t="s">
        <v>7415</v>
      </c>
      <c r="C176" s="41" t="s">
        <v>6768</v>
      </c>
      <c r="D176" s="41" t="s">
        <v>6845</v>
      </c>
      <c r="E176" s="45">
        <v>240.1</v>
      </c>
      <c r="F176" s="41">
        <v>7.6</v>
      </c>
      <c r="G176" s="41" t="s">
        <v>7480</v>
      </c>
      <c r="H176" s="46">
        <v>7923400</v>
      </c>
      <c r="I176" s="41" t="s">
        <v>6889</v>
      </c>
      <c r="J176" s="41" t="s">
        <v>5869</v>
      </c>
      <c r="K176" s="41" t="s">
        <v>5515</v>
      </c>
      <c r="L176" s="41" t="s">
        <v>5878</v>
      </c>
      <c r="M176" s="41" t="s">
        <v>6069</v>
      </c>
      <c r="N176" s="41" t="s">
        <v>7479</v>
      </c>
    </row>
    <row r="177" spans="1:14" x14ac:dyDescent="0.45">
      <c r="A177" t="e">
        <f>VLOOKUP(B177,[1]тикеры!A:B,2,0)</f>
        <v>#N/A</v>
      </c>
      <c r="B177" t="s">
        <v>7408</v>
      </c>
      <c r="C177" s="41" t="s">
        <v>6005</v>
      </c>
      <c r="D177" s="41" t="s">
        <v>6845</v>
      </c>
      <c r="E177" s="45">
        <v>229.8</v>
      </c>
      <c r="F177" s="41">
        <v>7.3</v>
      </c>
      <c r="G177" s="41" t="s">
        <v>7478</v>
      </c>
      <c r="H177" s="46">
        <v>32355840</v>
      </c>
      <c r="I177" s="41" t="s">
        <v>7477</v>
      </c>
      <c r="J177" s="41" t="s">
        <v>5869</v>
      </c>
      <c r="K177" s="41" t="s">
        <v>5515</v>
      </c>
      <c r="L177" s="41" t="s">
        <v>6481</v>
      </c>
      <c r="M177" s="41" t="s">
        <v>6435</v>
      </c>
      <c r="N177" s="41" t="s">
        <v>7476</v>
      </c>
    </row>
    <row r="178" spans="1:14" x14ac:dyDescent="0.45">
      <c r="A178" t="e">
        <f>VLOOKUP(B178,[1]тикеры!A:B,2,0)</f>
        <v>#N/A</v>
      </c>
      <c r="B178" t="s">
        <v>7415</v>
      </c>
      <c r="C178" s="41" t="s">
        <v>6493</v>
      </c>
      <c r="D178" s="41" t="s">
        <v>6845</v>
      </c>
      <c r="E178" s="45">
        <v>229.3</v>
      </c>
      <c r="F178" s="41">
        <v>7.3</v>
      </c>
      <c r="G178" s="41" t="s">
        <v>7475</v>
      </c>
      <c r="H178" s="46">
        <v>6544090</v>
      </c>
      <c r="I178" s="41" t="s">
        <v>7474</v>
      </c>
      <c r="J178" s="41" t="s">
        <v>5869</v>
      </c>
      <c r="K178" s="41" t="s">
        <v>5515</v>
      </c>
      <c r="L178" s="41" t="s">
        <v>5659</v>
      </c>
      <c r="M178" s="41" t="s">
        <v>6088</v>
      </c>
      <c r="N178" s="41" t="s">
        <v>2513</v>
      </c>
    </row>
    <row r="179" spans="1:14" x14ac:dyDescent="0.45">
      <c r="A179" t="e">
        <f>VLOOKUP(B179,[1]тикеры!A:B,2,0)</f>
        <v>#N/A</v>
      </c>
      <c r="B179" t="s">
        <v>7473</v>
      </c>
      <c r="C179" s="41" t="s">
        <v>6054</v>
      </c>
      <c r="D179" s="41" t="s">
        <v>6845</v>
      </c>
      <c r="E179" s="45">
        <v>226.5</v>
      </c>
      <c r="F179" s="41">
        <v>7.2</v>
      </c>
      <c r="G179" s="41" t="s">
        <v>7472</v>
      </c>
      <c r="H179" s="46">
        <v>75579</v>
      </c>
      <c r="I179" s="41" t="s">
        <v>7471</v>
      </c>
      <c r="J179" s="41" t="s">
        <v>5934</v>
      </c>
      <c r="K179" s="41" t="s">
        <v>5515</v>
      </c>
      <c r="L179" s="41" t="s">
        <v>5953</v>
      </c>
      <c r="M179" s="41" t="s">
        <v>472</v>
      </c>
      <c r="N179" s="41" t="s">
        <v>7470</v>
      </c>
    </row>
    <row r="180" spans="1:14" x14ac:dyDescent="0.45">
      <c r="A180" t="e">
        <f>VLOOKUP(B180,[1]тикеры!A:B,2,0)</f>
        <v>#N/A</v>
      </c>
      <c r="B180" t="s">
        <v>5933</v>
      </c>
      <c r="C180" s="41" t="s">
        <v>5932</v>
      </c>
      <c r="D180" s="41" t="s">
        <v>5518</v>
      </c>
      <c r="E180" s="45">
        <v>215.4</v>
      </c>
      <c r="F180" s="41">
        <v>6.8</v>
      </c>
      <c r="G180" s="41" t="s">
        <v>7469</v>
      </c>
      <c r="H180" s="46">
        <v>487341042</v>
      </c>
      <c r="I180" s="41" t="s">
        <v>7409</v>
      </c>
      <c r="J180" s="41" t="s">
        <v>5869</v>
      </c>
      <c r="K180" s="41" t="s">
        <v>5515</v>
      </c>
      <c r="L180" s="41" t="s">
        <v>5930</v>
      </c>
      <c r="M180" s="41" t="s">
        <v>5885</v>
      </c>
      <c r="N180" s="41" t="s">
        <v>7409</v>
      </c>
    </row>
    <row r="181" spans="1:14" x14ac:dyDescent="0.45">
      <c r="A181" t="e">
        <f>VLOOKUP(B181,[1]тикеры!A:B,2,0)</f>
        <v>#N/A</v>
      </c>
      <c r="B181" t="s">
        <v>7415</v>
      </c>
      <c r="C181" s="41" t="s">
        <v>6020</v>
      </c>
      <c r="D181" s="41" t="s">
        <v>6845</v>
      </c>
      <c r="E181" s="45">
        <v>211</v>
      </c>
      <c r="F181" s="41">
        <v>6.7</v>
      </c>
      <c r="G181" s="41" t="s">
        <v>6881</v>
      </c>
      <c r="H181" s="46">
        <v>3038430</v>
      </c>
      <c r="I181" s="41" t="s">
        <v>7468</v>
      </c>
      <c r="J181" s="41" t="s">
        <v>5869</v>
      </c>
      <c r="K181" s="41" t="s">
        <v>5515</v>
      </c>
      <c r="L181" s="41" t="s">
        <v>5969</v>
      </c>
      <c r="M181" s="41" t="s">
        <v>5952</v>
      </c>
      <c r="N181" s="41" t="s">
        <v>5836</v>
      </c>
    </row>
    <row r="182" spans="1:14" x14ac:dyDescent="0.45">
      <c r="A182" t="e">
        <f>VLOOKUP(B182,[1]тикеры!A:B,2,0)</f>
        <v>#N/A</v>
      </c>
      <c r="B182" t="s">
        <v>7467</v>
      </c>
      <c r="C182" s="41" t="s">
        <v>7464</v>
      </c>
      <c r="D182" s="41" t="s">
        <v>5518</v>
      </c>
      <c r="E182" s="45">
        <v>209.2</v>
      </c>
      <c r="F182" s="41">
        <v>6.6</v>
      </c>
      <c r="G182" s="41" t="s">
        <v>7451</v>
      </c>
      <c r="H182" s="46">
        <v>165694998</v>
      </c>
      <c r="I182" s="41" t="s">
        <v>6852</v>
      </c>
      <c r="J182" s="41" t="s">
        <v>5869</v>
      </c>
      <c r="K182" s="41" t="s">
        <v>5515</v>
      </c>
      <c r="L182" s="41" t="s">
        <v>5872</v>
      </c>
      <c r="M182" s="41" t="s">
        <v>6058</v>
      </c>
      <c r="N182" s="41" t="s">
        <v>7466</v>
      </c>
    </row>
    <row r="183" spans="1:14" x14ac:dyDescent="0.45">
      <c r="A183" t="e">
        <f>VLOOKUP(B183,[1]тикеры!A:B,2,0)</f>
        <v>#N/A</v>
      </c>
      <c r="B183" t="s">
        <v>7465</v>
      </c>
      <c r="C183" s="43" t="s">
        <v>7464</v>
      </c>
      <c r="D183" s="43" t="s">
        <v>6845</v>
      </c>
      <c r="E183" s="45">
        <v>196.9</v>
      </c>
      <c r="F183" s="43">
        <v>6.2</v>
      </c>
      <c r="G183" s="43" t="s">
        <v>7463</v>
      </c>
      <c r="H183" s="44">
        <v>102211</v>
      </c>
      <c r="I183" s="43" t="s">
        <v>7462</v>
      </c>
      <c r="J183" s="43" t="s">
        <v>5869</v>
      </c>
      <c r="K183" s="43" t="s">
        <v>5515</v>
      </c>
      <c r="L183" s="43" t="s">
        <v>5930</v>
      </c>
      <c r="M183" s="43" t="s">
        <v>5868</v>
      </c>
      <c r="N183" s="43" t="s">
        <v>7461</v>
      </c>
    </row>
    <row r="184" spans="1:14" x14ac:dyDescent="0.45">
      <c r="A184" t="e">
        <f>VLOOKUP(B184,[1]тикеры!A:B,2,0)</f>
        <v>#N/A</v>
      </c>
      <c r="B184" t="s">
        <v>5881</v>
      </c>
      <c r="C184" s="43" t="s">
        <v>5880</v>
      </c>
      <c r="D184" s="43" t="s">
        <v>5518</v>
      </c>
      <c r="E184" s="45">
        <v>192.7</v>
      </c>
      <c r="F184" s="43">
        <v>6.1</v>
      </c>
      <c r="G184" s="43" t="s">
        <v>6852</v>
      </c>
      <c r="H184" s="44">
        <v>1526189470</v>
      </c>
      <c r="I184" s="43" t="s">
        <v>7409</v>
      </c>
      <c r="J184" s="43" t="s">
        <v>5869</v>
      </c>
      <c r="K184" s="43" t="s">
        <v>5515</v>
      </c>
      <c r="L184" s="43" t="s">
        <v>5913</v>
      </c>
      <c r="M184" s="43" t="s">
        <v>5659</v>
      </c>
      <c r="N184" s="43" t="s">
        <v>7409</v>
      </c>
    </row>
    <row r="185" spans="1:14" ht="16.899999999999999" x14ac:dyDescent="0.45">
      <c r="A185" t="str">
        <f>VLOOKUP(B185,[1]тикеры!A:B,2,0)</f>
        <v>KRKN</v>
      </c>
      <c r="B185" t="s">
        <v>7460</v>
      </c>
      <c r="C185" s="43" t="s">
        <v>6094</v>
      </c>
      <c r="D185" s="43" t="s">
        <v>5538</v>
      </c>
      <c r="E185" s="45">
        <v>188.9</v>
      </c>
      <c r="F185" s="43">
        <v>6</v>
      </c>
      <c r="G185" s="43" t="s">
        <v>7459</v>
      </c>
      <c r="H185" s="44">
        <v>748012</v>
      </c>
      <c r="I185" s="43" t="s">
        <v>7409</v>
      </c>
      <c r="J185" s="43" t="s">
        <v>5869</v>
      </c>
      <c r="K185" s="43" t="s">
        <v>5515</v>
      </c>
      <c r="L185" s="43" t="s">
        <v>5969</v>
      </c>
      <c r="M185" s="43" t="s">
        <v>5784</v>
      </c>
      <c r="N185" s="43" t="s">
        <v>7458</v>
      </c>
    </row>
    <row r="186" spans="1:14" x14ac:dyDescent="0.45">
      <c r="A186" t="e">
        <f>VLOOKUP(B186,[1]тикеры!A:B,2,0)</f>
        <v>#N/A</v>
      </c>
      <c r="B186" t="s">
        <v>7457</v>
      </c>
      <c r="C186" s="43" t="s">
        <v>7456</v>
      </c>
      <c r="D186" s="43" t="s">
        <v>6845</v>
      </c>
      <c r="E186" s="45">
        <v>183</v>
      </c>
      <c r="F186" s="43">
        <v>5.8</v>
      </c>
      <c r="G186" s="43" t="s">
        <v>7455</v>
      </c>
      <c r="H186" s="44">
        <v>15462023</v>
      </c>
      <c r="I186" s="43" t="s">
        <v>6886</v>
      </c>
      <c r="J186" s="43" t="s">
        <v>5869</v>
      </c>
      <c r="K186" s="43" t="s">
        <v>5515</v>
      </c>
      <c r="L186" s="43" t="s">
        <v>5976</v>
      </c>
      <c r="M186" s="43" t="s">
        <v>5737</v>
      </c>
      <c r="N186" s="43" t="s">
        <v>7454</v>
      </c>
    </row>
    <row r="187" spans="1:14" x14ac:dyDescent="0.45">
      <c r="A187" t="str">
        <f>VLOOKUP(B187,[1]тикеры!A:B,2,0)</f>
        <v>MORI</v>
      </c>
      <c r="B187" t="s">
        <v>7453</v>
      </c>
      <c r="C187" s="43" t="s">
        <v>5892</v>
      </c>
      <c r="D187" s="43" t="s">
        <v>5536</v>
      </c>
      <c r="E187" s="45">
        <v>181.9</v>
      </c>
      <c r="F187" s="43">
        <v>5.8</v>
      </c>
      <c r="G187" s="43" t="s">
        <v>7452</v>
      </c>
      <c r="H187" s="44">
        <v>164640000</v>
      </c>
      <c r="I187" s="43" t="s">
        <v>7451</v>
      </c>
      <c r="J187" s="43" t="s">
        <v>5869</v>
      </c>
      <c r="K187" s="43" t="s">
        <v>5515</v>
      </c>
      <c r="L187" s="43" t="s">
        <v>6722</v>
      </c>
      <c r="M187" s="43" t="s">
        <v>144</v>
      </c>
      <c r="N187" s="43" t="s">
        <v>7450</v>
      </c>
    </row>
    <row r="188" spans="1:14" ht="16.899999999999999" x14ac:dyDescent="0.45">
      <c r="A188" t="e">
        <f>VLOOKUP(B188,[1]тикеры!A:B,2,0)</f>
        <v>#N/A</v>
      </c>
      <c r="B188" t="s">
        <v>7449</v>
      </c>
      <c r="C188" s="43" t="s">
        <v>5902</v>
      </c>
      <c r="D188" s="43" t="s">
        <v>5538</v>
      </c>
      <c r="E188" s="45">
        <v>173.6</v>
      </c>
      <c r="F188" s="43">
        <v>5.5</v>
      </c>
      <c r="G188" s="43" t="s">
        <v>7225</v>
      </c>
      <c r="H188" s="44">
        <v>1100000</v>
      </c>
      <c r="I188" s="43" t="s">
        <v>7225</v>
      </c>
      <c r="J188" s="43" t="s">
        <v>5869</v>
      </c>
      <c r="K188" s="43" t="s">
        <v>5515</v>
      </c>
      <c r="L188" s="43" t="s">
        <v>6722</v>
      </c>
      <c r="M188" s="43" t="s">
        <v>5930</v>
      </c>
      <c r="N188" s="43" t="s">
        <v>7448</v>
      </c>
    </row>
    <row r="189" spans="1:14" x14ac:dyDescent="0.45">
      <c r="A189" t="e">
        <f>VLOOKUP(B189,[1]тикеры!A:B,2,0)</f>
        <v>#N/A</v>
      </c>
      <c r="B189" t="s">
        <v>7447</v>
      </c>
      <c r="C189" s="43" t="s">
        <v>6732</v>
      </c>
      <c r="D189" s="43" t="s">
        <v>6845</v>
      </c>
      <c r="E189" s="45">
        <v>172.7</v>
      </c>
      <c r="F189" s="43">
        <v>5.5</v>
      </c>
      <c r="G189" s="43" t="s">
        <v>7446</v>
      </c>
      <c r="H189" s="44">
        <v>162384</v>
      </c>
      <c r="I189" s="43" t="s">
        <v>7445</v>
      </c>
      <c r="J189" s="43" t="s">
        <v>5869</v>
      </c>
      <c r="K189" s="43" t="s">
        <v>5515</v>
      </c>
      <c r="L189" s="43" t="s">
        <v>5976</v>
      </c>
      <c r="M189" s="43" t="s">
        <v>4632</v>
      </c>
      <c r="N189" s="43" t="s">
        <v>6284</v>
      </c>
    </row>
    <row r="190" spans="1:14" x14ac:dyDescent="0.45">
      <c r="A190" t="e">
        <f>VLOOKUP(B190,[1]тикеры!A:B,2,0)</f>
        <v>#N/A</v>
      </c>
      <c r="B190" t="s">
        <v>7444</v>
      </c>
      <c r="C190" s="43" t="s">
        <v>7430</v>
      </c>
      <c r="D190" s="43" t="s">
        <v>5518</v>
      </c>
      <c r="E190" s="45">
        <v>172.6</v>
      </c>
      <c r="F190" s="43">
        <v>5.5</v>
      </c>
      <c r="G190" s="43" t="s">
        <v>6868</v>
      </c>
      <c r="H190" s="44">
        <v>109351219</v>
      </c>
      <c r="I190" s="43" t="s">
        <v>7443</v>
      </c>
      <c r="J190" s="43" t="s">
        <v>5869</v>
      </c>
      <c r="K190" s="43" t="s">
        <v>5515</v>
      </c>
      <c r="L190" s="43" t="s">
        <v>6003</v>
      </c>
      <c r="M190" s="43" t="s">
        <v>5975</v>
      </c>
      <c r="N190" s="43" t="s">
        <v>7442</v>
      </c>
    </row>
    <row r="191" spans="1:14" x14ac:dyDescent="0.45">
      <c r="A191" t="e">
        <f>VLOOKUP(B191,[1]тикеры!A:B,2,0)</f>
        <v>#N/A</v>
      </c>
      <c r="B191" t="s">
        <v>5888</v>
      </c>
      <c r="C191" s="43" t="s">
        <v>5887</v>
      </c>
      <c r="D191" s="43" t="s">
        <v>5518</v>
      </c>
      <c r="E191" s="45">
        <v>169.3</v>
      </c>
      <c r="F191" s="43">
        <v>5.4</v>
      </c>
      <c r="G191" s="43" t="s">
        <v>6915</v>
      </c>
      <c r="H191" s="44">
        <v>346136000</v>
      </c>
      <c r="I191" s="43" t="s">
        <v>7441</v>
      </c>
      <c r="J191" s="43" t="s">
        <v>5934</v>
      </c>
      <c r="K191" s="43" t="s">
        <v>5515</v>
      </c>
      <c r="L191" s="43" t="s">
        <v>5657</v>
      </c>
      <c r="M191" s="43" t="s">
        <v>5657</v>
      </c>
      <c r="N191" s="43" t="s">
        <v>7440</v>
      </c>
    </row>
    <row r="192" spans="1:14" x14ac:dyDescent="0.45">
      <c r="A192" t="str">
        <f>VLOOKUP(B192,[1]тикеры!A:B,2,0)</f>
        <v>SZPR</v>
      </c>
      <c r="B192" t="s">
        <v>7439</v>
      </c>
      <c r="C192" s="43" t="s">
        <v>5627</v>
      </c>
      <c r="D192" s="43" t="s">
        <v>5544</v>
      </c>
      <c r="E192" s="45">
        <v>167.1</v>
      </c>
      <c r="F192" s="43">
        <v>5.3</v>
      </c>
      <c r="G192" s="43" t="s">
        <v>7438</v>
      </c>
      <c r="H192" s="44">
        <v>9623736</v>
      </c>
      <c r="I192" s="43" t="s">
        <v>7409</v>
      </c>
      <c r="J192" s="43" t="s">
        <v>5934</v>
      </c>
      <c r="K192" s="43" t="s">
        <v>5515</v>
      </c>
      <c r="L192" s="43" t="s">
        <v>5906</v>
      </c>
      <c r="M192" s="43" t="s">
        <v>861</v>
      </c>
      <c r="N192" s="43" t="s">
        <v>7437</v>
      </c>
    </row>
    <row r="193" spans="1:14" x14ac:dyDescent="0.45">
      <c r="A193" t="e">
        <f>VLOOKUP(B193,[1]тикеры!A:B,2,0)</f>
        <v>#N/A</v>
      </c>
      <c r="B193" t="s">
        <v>7436</v>
      </c>
      <c r="C193" s="41" t="s">
        <v>5703</v>
      </c>
      <c r="D193" s="41" t="s">
        <v>5536</v>
      </c>
      <c r="E193" s="45">
        <v>162.1</v>
      </c>
      <c r="F193" s="41">
        <v>5.0999999999999996</v>
      </c>
      <c r="G193" s="41" t="s">
        <v>7435</v>
      </c>
      <c r="H193" s="46">
        <v>3210003600</v>
      </c>
      <c r="I193" s="41" t="s">
        <v>7409</v>
      </c>
      <c r="J193" s="41" t="s">
        <v>5869</v>
      </c>
      <c r="K193" s="41" t="s">
        <v>5515</v>
      </c>
      <c r="L193" s="41" t="s">
        <v>5657</v>
      </c>
      <c r="M193" s="41" t="s">
        <v>7434</v>
      </c>
      <c r="N193" s="41" t="s">
        <v>7409</v>
      </c>
    </row>
    <row r="194" spans="1:14" x14ac:dyDescent="0.45">
      <c r="A194" t="e">
        <f>VLOOKUP(B194,[1]тикеры!A:B,2,0)</f>
        <v>#N/A</v>
      </c>
      <c r="B194" t="s">
        <v>7415</v>
      </c>
      <c r="C194" s="41" t="s">
        <v>5703</v>
      </c>
      <c r="D194" s="41" t="s">
        <v>6845</v>
      </c>
      <c r="E194" s="45">
        <v>159.6</v>
      </c>
      <c r="F194" s="41">
        <v>5.0999999999999996</v>
      </c>
      <c r="G194" s="41" t="s">
        <v>7433</v>
      </c>
      <c r="H194" s="46">
        <v>2241580</v>
      </c>
      <c r="I194" s="41" t="s">
        <v>7432</v>
      </c>
      <c r="J194" s="41" t="s">
        <v>5869</v>
      </c>
      <c r="K194" s="41" t="s">
        <v>5515</v>
      </c>
      <c r="L194" s="41" t="s">
        <v>5894</v>
      </c>
      <c r="M194" s="41" t="s">
        <v>6154</v>
      </c>
      <c r="N194" s="41" t="s">
        <v>7431</v>
      </c>
    </row>
    <row r="195" spans="1:14" x14ac:dyDescent="0.45">
      <c r="A195" t="e">
        <f>VLOOKUP(B195,[1]тикеры!A:B,2,0)</f>
        <v>#N/A</v>
      </c>
      <c r="B195" t="s">
        <v>7415</v>
      </c>
      <c r="C195" s="41" t="s">
        <v>7430</v>
      </c>
      <c r="D195" s="41" t="s">
        <v>6845</v>
      </c>
      <c r="E195" s="45">
        <v>153</v>
      </c>
      <c r="F195" s="41">
        <v>4.8</v>
      </c>
      <c r="G195" s="41" t="s">
        <v>6783</v>
      </c>
      <c r="H195" s="46">
        <v>9696000</v>
      </c>
      <c r="I195" s="41" t="s">
        <v>7429</v>
      </c>
      <c r="J195" s="41" t="s">
        <v>5869</v>
      </c>
      <c r="K195" s="41" t="s">
        <v>5515</v>
      </c>
      <c r="L195" s="41" t="s">
        <v>6034</v>
      </c>
      <c r="M195" s="41" t="s">
        <v>5912</v>
      </c>
      <c r="N195" s="41" t="s">
        <v>7428</v>
      </c>
    </row>
    <row r="196" spans="1:14" x14ac:dyDescent="0.45">
      <c r="A196" t="e">
        <f>VLOOKUP(B196,[1]тикеры!A:B,2,0)</f>
        <v>#N/A</v>
      </c>
      <c r="B196" t="s">
        <v>7427</v>
      </c>
      <c r="C196" s="41" t="s">
        <v>5995</v>
      </c>
      <c r="D196" s="41" t="s">
        <v>6845</v>
      </c>
      <c r="E196" s="45">
        <v>150.80000000000001</v>
      </c>
      <c r="F196" s="41">
        <v>4.8</v>
      </c>
      <c r="G196" s="41" t="s">
        <v>7426</v>
      </c>
      <c r="H196" s="46">
        <v>289490</v>
      </c>
      <c r="I196" s="41" t="s">
        <v>7425</v>
      </c>
      <c r="J196" s="41" t="s">
        <v>5869</v>
      </c>
      <c r="K196" s="41" t="s">
        <v>5515</v>
      </c>
      <c r="L196" s="41" t="s">
        <v>6078</v>
      </c>
      <c r="M196" s="41" t="s">
        <v>5868</v>
      </c>
      <c r="N196" s="41" t="s">
        <v>7424</v>
      </c>
    </row>
    <row r="197" spans="1:14" x14ac:dyDescent="0.45">
      <c r="A197" t="e">
        <f>VLOOKUP(B197,[1]тикеры!A:B,2,0)</f>
        <v>#N/A</v>
      </c>
      <c r="B197" t="s">
        <v>7415</v>
      </c>
      <c r="C197" s="41" t="s">
        <v>5995</v>
      </c>
      <c r="D197" s="41" t="s">
        <v>6845</v>
      </c>
      <c r="E197" s="45">
        <v>146.9</v>
      </c>
      <c r="F197" s="41">
        <v>4.7</v>
      </c>
      <c r="G197" s="41" t="s">
        <v>7423</v>
      </c>
      <c r="H197" s="46">
        <v>7104900</v>
      </c>
      <c r="I197" s="41" t="s">
        <v>7422</v>
      </c>
      <c r="J197" s="41" t="s">
        <v>5869</v>
      </c>
      <c r="K197" s="41" t="s">
        <v>5515</v>
      </c>
      <c r="L197" s="41" t="s">
        <v>5878</v>
      </c>
      <c r="M197" s="41" t="s">
        <v>472</v>
      </c>
      <c r="N197" s="41" t="s">
        <v>7421</v>
      </c>
    </row>
    <row r="198" spans="1:14" x14ac:dyDescent="0.45">
      <c r="A198" t="e">
        <f>VLOOKUP(B198,[1]тикеры!A:B,2,0)</f>
        <v>#N/A</v>
      </c>
      <c r="B198" t="s">
        <v>6728</v>
      </c>
      <c r="C198" s="41" t="s">
        <v>5740</v>
      </c>
      <c r="D198" s="41" t="s">
        <v>5518</v>
      </c>
      <c r="E198" s="45">
        <v>145</v>
      </c>
      <c r="F198" s="41">
        <v>4.5999999999999996</v>
      </c>
      <c r="G198" s="41" t="s">
        <v>7420</v>
      </c>
      <c r="H198" s="46">
        <v>206940220</v>
      </c>
      <c r="I198" s="41" t="s">
        <v>7409</v>
      </c>
      <c r="J198" s="41" t="s">
        <v>5869</v>
      </c>
      <c r="K198" s="41" t="s">
        <v>5515</v>
      </c>
      <c r="L198" s="41" t="s">
        <v>5976</v>
      </c>
      <c r="M198" s="41" t="s">
        <v>5885</v>
      </c>
      <c r="N198" s="41" t="s">
        <v>7409</v>
      </c>
    </row>
    <row r="199" spans="1:14" x14ac:dyDescent="0.45">
      <c r="A199" t="e">
        <f>VLOOKUP(B199,[1]тикеры!A:B,2,0)</f>
        <v>#N/A</v>
      </c>
      <c r="B199" t="s">
        <v>7415</v>
      </c>
      <c r="C199" s="41" t="s">
        <v>7419</v>
      </c>
      <c r="D199" s="41" t="s">
        <v>6845</v>
      </c>
      <c r="E199" s="45">
        <v>143.30000000000001</v>
      </c>
      <c r="F199" s="41">
        <v>4.5</v>
      </c>
      <c r="G199" s="41" t="s">
        <v>7418</v>
      </c>
      <c r="H199" s="46">
        <v>324184</v>
      </c>
      <c r="I199" s="41" t="s">
        <v>7417</v>
      </c>
      <c r="J199" s="41" t="s">
        <v>5869</v>
      </c>
      <c r="K199" s="41" t="s">
        <v>5515</v>
      </c>
      <c r="L199" s="41" t="s">
        <v>5657</v>
      </c>
      <c r="M199" s="41" t="s">
        <v>4632</v>
      </c>
      <c r="N199" s="41" t="s">
        <v>7416</v>
      </c>
    </row>
    <row r="200" spans="1:14" x14ac:dyDescent="0.45">
      <c r="A200" t="e">
        <f>VLOOKUP(B200,[1]тикеры!A:B,2,0)</f>
        <v>#N/A</v>
      </c>
      <c r="B200" t="s">
        <v>7415</v>
      </c>
      <c r="C200" s="41" t="s">
        <v>6011</v>
      </c>
      <c r="D200" s="41" t="s">
        <v>6845</v>
      </c>
      <c r="E200" s="45">
        <v>140.69999999999999</v>
      </c>
      <c r="F200" s="41">
        <v>4.5</v>
      </c>
      <c r="G200" s="41" t="s">
        <v>7414</v>
      </c>
      <c r="H200" s="46">
        <v>3182950</v>
      </c>
      <c r="I200" s="41" t="s">
        <v>7413</v>
      </c>
      <c r="J200" s="41" t="s">
        <v>5869</v>
      </c>
      <c r="K200" s="41" t="s">
        <v>5515</v>
      </c>
      <c r="L200" s="41" t="s">
        <v>6722</v>
      </c>
      <c r="M200" s="41" t="s">
        <v>5615</v>
      </c>
      <c r="N200" s="41" t="s">
        <v>7412</v>
      </c>
    </row>
    <row r="201" spans="1:14" x14ac:dyDescent="0.45">
      <c r="A201" t="str">
        <f>VLOOKUP(B201,[1]тикеры!A:B,2,0)</f>
        <v>KCHE</v>
      </c>
      <c r="B201" t="s">
        <v>5814</v>
      </c>
      <c r="C201" s="41" t="s">
        <v>6732</v>
      </c>
      <c r="D201" s="41" t="s">
        <v>5518</v>
      </c>
      <c r="E201" s="45">
        <v>139.30000000000001</v>
      </c>
      <c r="F201" s="41">
        <v>4.4000000000000004</v>
      </c>
      <c r="G201" s="41" t="s">
        <v>7411</v>
      </c>
      <c r="H201" s="46">
        <v>882499943</v>
      </c>
      <c r="I201" s="41" t="s">
        <v>7410</v>
      </c>
      <c r="J201" s="41" t="s">
        <v>5869</v>
      </c>
      <c r="K201" s="41" t="s">
        <v>5515</v>
      </c>
      <c r="L201" s="41" t="s">
        <v>5657</v>
      </c>
      <c r="M201" s="41" t="s">
        <v>5976</v>
      </c>
      <c r="N201" s="41" t="s">
        <v>7409</v>
      </c>
    </row>
    <row r="202" spans="1:14" x14ac:dyDescent="0.45">
      <c r="A202" t="e">
        <f>VLOOKUP(B202,[1]тикеры!A:B,2,0)</f>
        <v>#N/A</v>
      </c>
      <c r="B202" t="s">
        <v>7408</v>
      </c>
      <c r="C202" s="41" t="s">
        <v>6826</v>
      </c>
      <c r="D202" s="41" t="s">
        <v>6845</v>
      </c>
      <c r="E202" s="45">
        <v>134.9</v>
      </c>
      <c r="F202" s="41">
        <v>4.3</v>
      </c>
      <c r="G202" s="41" t="s">
        <v>7407</v>
      </c>
      <c r="H202" s="46">
        <v>152625</v>
      </c>
      <c r="I202" s="41" t="s">
        <v>7406</v>
      </c>
      <c r="J202" s="41" t="s">
        <v>5869</v>
      </c>
      <c r="K202" s="41" t="s">
        <v>5515</v>
      </c>
      <c r="L202" s="41" t="s">
        <v>5784</v>
      </c>
      <c r="M202" s="41" t="s">
        <v>5987</v>
      </c>
      <c r="N202" s="41" t="s">
        <v>7405</v>
      </c>
    </row>
    <row r="203" spans="1:14" x14ac:dyDescent="0.45">
      <c r="A203" t="e">
        <f>VLOOKUP(B203,[1]тикеры!A:B,2,0)</f>
        <v>#N/A</v>
      </c>
      <c r="B203" s="78"/>
      <c r="C203" s="78"/>
      <c r="D203" s="78"/>
      <c r="E203" s="42">
        <v>3334764.1</v>
      </c>
      <c r="F203" s="49">
        <v>105451.5</v>
      </c>
      <c r="G203" s="79"/>
      <c r="H203" s="79"/>
      <c r="I203" s="79"/>
      <c r="J203" s="79"/>
      <c r="K203" s="79"/>
      <c r="L203" s="48" t="s">
        <v>7404</v>
      </c>
      <c r="M203" s="48" t="s">
        <v>7403</v>
      </c>
      <c r="N203" s="48" t="s">
        <v>7402</v>
      </c>
    </row>
    <row r="204" spans="1:14" x14ac:dyDescent="0.45"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</row>
    <row r="205" spans="1:14" x14ac:dyDescent="0.45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</row>
    <row r="206" spans="1:14" x14ac:dyDescent="0.45"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</row>
    <row r="207" spans="1:14" x14ac:dyDescent="0.45"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</row>
    <row r="208" spans="1:14" x14ac:dyDescent="0.45"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</row>
    <row r="209" spans="2:14" x14ac:dyDescent="0.45"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</row>
  </sheetData>
  <mergeCells count="8">
    <mergeCell ref="B208:N208"/>
    <mergeCell ref="B209:N209"/>
    <mergeCell ref="B203:D203"/>
    <mergeCell ref="G203:K203"/>
    <mergeCell ref="B204:N204"/>
    <mergeCell ref="B205:N205"/>
    <mergeCell ref="B206:N206"/>
    <mergeCell ref="B207:N20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6"/>
  <sheetViews>
    <sheetView topLeftCell="A36" zoomScale="140" zoomScaleNormal="140" workbookViewId="0">
      <selection activeCell="A38" sqref="A38"/>
    </sheetView>
  </sheetViews>
  <sheetFormatPr defaultRowHeight="14.25" x14ac:dyDescent="0.45"/>
  <cols>
    <col min="4" max="4" width="9.06640625" style="24"/>
    <col min="5" max="5" width="20.796875" customWidth="1"/>
    <col min="6" max="6" width="25.59765625" customWidth="1"/>
  </cols>
  <sheetData>
    <row r="1" spans="1:7" ht="28.5" x14ac:dyDescent="0.45">
      <c r="C1" s="66" t="s">
        <v>7893</v>
      </c>
      <c r="D1" s="65" t="s">
        <v>7892</v>
      </c>
      <c r="F1" s="64" t="s">
        <v>7891</v>
      </c>
      <c r="G1" s="64">
        <v>26.533100000000001</v>
      </c>
    </row>
    <row r="2" spans="1:7" x14ac:dyDescent="0.45">
      <c r="A2" s="58" t="str">
        <f>VLOOKUP(B2,[1]тикеры!A:B,2,0)</f>
        <v>GAZP</v>
      </c>
      <c r="B2" s="61" t="s">
        <v>5835</v>
      </c>
      <c r="C2" s="63">
        <v>254284.32</v>
      </c>
      <c r="D2" s="24">
        <f t="shared" ref="D2:D33" si="0">C2*$G$1</f>
        <v>6746951.2909920001</v>
      </c>
    </row>
    <row r="3" spans="1:7" x14ac:dyDescent="0.45">
      <c r="A3" s="58" t="str">
        <f>VLOOKUP(B3,[1]тикеры!A:B,2,0)</f>
        <v>ROSN</v>
      </c>
      <c r="B3" s="60" t="s">
        <v>5600</v>
      </c>
      <c r="C3" s="63">
        <v>82946.880000000005</v>
      </c>
      <c r="D3" s="24">
        <f t="shared" si="0"/>
        <v>2200837.861728</v>
      </c>
    </row>
    <row r="4" spans="1:7" x14ac:dyDescent="0.45">
      <c r="A4" s="58" t="str">
        <f>VLOOKUP(B4,[1]тикеры!A:B,2,0)</f>
        <v>LKOH</v>
      </c>
      <c r="B4" s="61" t="s">
        <v>6700</v>
      </c>
      <c r="C4" s="63">
        <v>67703.399999999994</v>
      </c>
      <c r="D4" s="24">
        <f t="shared" si="0"/>
        <v>1796381.0825399999</v>
      </c>
    </row>
    <row r="5" spans="1:7" x14ac:dyDescent="0.45">
      <c r="A5" s="58" t="str">
        <f>VLOOKUP(B5,[1]тикеры!A:B,2,0)</f>
        <v>SBER</v>
      </c>
      <c r="B5" s="60" t="s">
        <v>5569</v>
      </c>
      <c r="C5" s="63">
        <v>62571.65</v>
      </c>
      <c r="D5" s="24">
        <f t="shared" si="0"/>
        <v>1660219.8466150002</v>
      </c>
    </row>
    <row r="6" spans="1:7" x14ac:dyDescent="0.45">
      <c r="A6" s="58" t="str">
        <f>VLOOKUP(B6,[1]тикеры!A:B,2,0)</f>
        <v>IRAO</v>
      </c>
      <c r="B6" s="61" t="s">
        <v>5824</v>
      </c>
      <c r="C6" s="63">
        <v>48192.52</v>
      </c>
      <c r="D6" s="24">
        <f t="shared" si="0"/>
        <v>1278696.9524119999</v>
      </c>
    </row>
    <row r="7" spans="1:7" x14ac:dyDescent="0.45">
      <c r="A7" s="58" t="str">
        <f>VLOOKUP(B7,[1]тикеры!A:B,2,0)</f>
        <v>SNGS</v>
      </c>
      <c r="B7" s="60" t="s">
        <v>5723</v>
      </c>
      <c r="C7" s="63">
        <v>43019.68</v>
      </c>
      <c r="D7" s="24">
        <f t="shared" si="0"/>
        <v>1141445.471408</v>
      </c>
    </row>
    <row r="8" spans="1:7" x14ac:dyDescent="0.45">
      <c r="A8" s="58" t="str">
        <f>VLOOKUP(B8,[1]тикеры!A:B,2,0)</f>
        <v>TNBP</v>
      </c>
      <c r="B8" s="61" t="s">
        <v>7890</v>
      </c>
      <c r="C8" s="63">
        <v>35655.32</v>
      </c>
      <c r="D8" s="24">
        <f t="shared" si="0"/>
        <v>946046.17109199998</v>
      </c>
    </row>
    <row r="9" spans="1:7" x14ac:dyDescent="0.45">
      <c r="A9" s="58" t="str">
        <f>VLOOKUP(B9,[1]тикеры!A:B,2,0)</f>
        <v>GMKN</v>
      </c>
      <c r="B9" s="60" t="s">
        <v>5644</v>
      </c>
      <c r="C9" s="63">
        <v>31611.84</v>
      </c>
      <c r="D9" s="24">
        <f t="shared" si="0"/>
        <v>838760.11190400005</v>
      </c>
    </row>
    <row r="10" spans="1:7" x14ac:dyDescent="0.45">
      <c r="A10" s="58" t="str">
        <f>VLOOKUP(B10,[1]тикеры!A:B,2,0)</f>
        <v>SIBN</v>
      </c>
      <c r="B10" s="61" t="s">
        <v>7889</v>
      </c>
      <c r="C10" s="63">
        <v>21144.83</v>
      </c>
      <c r="D10" s="24">
        <f t="shared" si="0"/>
        <v>561037.88887300005</v>
      </c>
    </row>
    <row r="11" spans="1:7" x14ac:dyDescent="0.45">
      <c r="A11" s="58" t="str">
        <f>VLOOKUP(B11,[1]тикеры!A:B,2,0)</f>
        <v>MTSS</v>
      </c>
      <c r="B11" s="60" t="s">
        <v>5790</v>
      </c>
      <c r="C11" s="63">
        <v>18819.07</v>
      </c>
      <c r="D11" s="24">
        <f t="shared" si="0"/>
        <v>499328.26621700003</v>
      </c>
    </row>
    <row r="12" spans="1:7" x14ac:dyDescent="0.45">
      <c r="A12" s="58" t="str">
        <f>VLOOKUP(B12,[1]тикеры!A:B,2,0)</f>
        <v>NVTK</v>
      </c>
      <c r="B12" s="61" t="s">
        <v>7888</v>
      </c>
      <c r="C12" s="63">
        <v>16793.28</v>
      </c>
      <c r="D12" s="24">
        <f t="shared" si="0"/>
        <v>445577.77756799996</v>
      </c>
    </row>
    <row r="13" spans="1:7" x14ac:dyDescent="0.45">
      <c r="A13" s="58" t="e">
        <f>VLOOKUP(B13,[1]тикеры!A:B,2,0)</f>
        <v>#N/A</v>
      </c>
      <c r="B13" s="60" t="s">
        <v>7339</v>
      </c>
      <c r="C13" s="63">
        <v>15384.31</v>
      </c>
      <c r="D13" s="24">
        <f t="shared" si="0"/>
        <v>408193.43566100002</v>
      </c>
    </row>
    <row r="14" spans="1:7" x14ac:dyDescent="0.45">
      <c r="A14" s="58" t="str">
        <f>VLOOKUP(B14,[1]тикеры!A:B,2,0)</f>
        <v>NLMK</v>
      </c>
      <c r="B14" s="61" t="s">
        <v>5596</v>
      </c>
      <c r="C14" s="63">
        <v>14659.44</v>
      </c>
      <c r="D14" s="24">
        <f t="shared" si="0"/>
        <v>388960.38746400003</v>
      </c>
    </row>
    <row r="15" spans="1:7" x14ac:dyDescent="0.45">
      <c r="A15" s="58" t="str">
        <f>VLOOKUP(B15,[1]тикеры!A:B,2,0)</f>
        <v>AFKS</v>
      </c>
      <c r="B15" s="60" t="s">
        <v>5665</v>
      </c>
      <c r="C15" s="63">
        <v>12641.5</v>
      </c>
      <c r="D15" s="24">
        <f t="shared" si="0"/>
        <v>335418.18365000002</v>
      </c>
    </row>
    <row r="16" spans="1:7" x14ac:dyDescent="0.45">
      <c r="A16" s="58" t="str">
        <f>VLOOKUP(B16,[1]тикеры!A:B,2,0)</f>
        <v>CHMF</v>
      </c>
      <c r="B16" s="61" t="s">
        <v>5735</v>
      </c>
      <c r="C16" s="63">
        <v>11555.4</v>
      </c>
      <c r="D16" s="24">
        <f t="shared" si="0"/>
        <v>306600.58374000003</v>
      </c>
    </row>
    <row r="17" spans="1:4" x14ac:dyDescent="0.45">
      <c r="A17" s="58" t="str">
        <f>VLOOKUP(B17,[1]тикеры!A:B,2,0)</f>
        <v>TATN</v>
      </c>
      <c r="B17" s="60" t="s">
        <v>5715</v>
      </c>
      <c r="C17" s="63">
        <v>9474.92</v>
      </c>
      <c r="D17" s="24">
        <f t="shared" si="0"/>
        <v>251398.99985200001</v>
      </c>
    </row>
    <row r="18" spans="1:4" x14ac:dyDescent="0.45">
      <c r="A18" s="58" t="str">
        <f>VLOOKUP(B18,[1]тикеры!A:B,2,0)</f>
        <v>PLZL</v>
      </c>
      <c r="B18" s="61" t="s">
        <v>7887</v>
      </c>
      <c r="C18" s="63">
        <v>9469.2099999999991</v>
      </c>
      <c r="D18" s="24">
        <f t="shared" si="0"/>
        <v>251247.49585099999</v>
      </c>
    </row>
    <row r="19" spans="1:4" x14ac:dyDescent="0.45">
      <c r="A19" s="58" t="str">
        <f>VLOOKUP(B19,[1]тикеры!A:B,2,0)</f>
        <v>MAGN</v>
      </c>
      <c r="B19" s="60" t="s">
        <v>5610</v>
      </c>
      <c r="C19" s="63">
        <v>9202.7000000000007</v>
      </c>
      <c r="D19" s="24">
        <f t="shared" si="0"/>
        <v>244176.15937000004</v>
      </c>
    </row>
    <row r="20" spans="1:4" x14ac:dyDescent="0.45">
      <c r="A20" s="58" t="s">
        <v>653</v>
      </c>
      <c r="B20" s="61" t="s">
        <v>7886</v>
      </c>
      <c r="C20" s="63">
        <v>7882.32</v>
      </c>
      <c r="D20" s="24">
        <f t="shared" si="0"/>
        <v>209142.384792</v>
      </c>
    </row>
    <row r="21" spans="1:4" ht="19.149999999999999" x14ac:dyDescent="0.45">
      <c r="A21" s="58" t="str">
        <f>VLOOKUP(B21,[1]тикеры!A:B,2,0)</f>
        <v>TRMK</v>
      </c>
      <c r="B21" s="60" t="s">
        <v>5543</v>
      </c>
      <c r="C21" s="63">
        <v>7649.79</v>
      </c>
      <c r="D21" s="24">
        <f t="shared" si="0"/>
        <v>202972.64304900001</v>
      </c>
    </row>
    <row r="22" spans="1:4" x14ac:dyDescent="0.45">
      <c r="A22" s="58" t="e">
        <f>VLOOKUP(B22,[1]тикеры!A:B,2,0)</f>
        <v>#N/A</v>
      </c>
      <c r="B22" s="61" t="s">
        <v>5579</v>
      </c>
      <c r="C22" s="63">
        <v>7228.73</v>
      </c>
      <c r="D22" s="24">
        <f t="shared" si="0"/>
        <v>191800.61596299999</v>
      </c>
    </row>
    <row r="23" spans="1:4" x14ac:dyDescent="0.45">
      <c r="A23" s="58" t="e">
        <f>VLOOKUP(B23,[1]тикеры!A:B,2,0)</f>
        <v>#N/A</v>
      </c>
      <c r="B23" s="60" t="s">
        <v>7885</v>
      </c>
      <c r="C23" s="63">
        <v>7155.13</v>
      </c>
      <c r="D23" s="24">
        <f t="shared" si="0"/>
        <v>189847.77980300001</v>
      </c>
    </row>
    <row r="24" spans="1:4" x14ac:dyDescent="0.45">
      <c r="A24" s="58" t="str">
        <f>VLOOKUP(B24,[1]тикеры!A:B,2,0)</f>
        <v>USBN</v>
      </c>
      <c r="B24" s="61" t="s">
        <v>5656</v>
      </c>
      <c r="C24" s="63">
        <v>6533.89</v>
      </c>
      <c r="D24" s="24">
        <f t="shared" si="0"/>
        <v>173364.35675900002</v>
      </c>
    </row>
    <row r="25" spans="1:4" x14ac:dyDescent="0.45">
      <c r="A25" s="58" t="str">
        <f>VLOOKUP(B25,[1]тикеры!A:B,2,0)</f>
        <v>RTKM</v>
      </c>
      <c r="B25" s="60" t="s">
        <v>5747</v>
      </c>
      <c r="C25" s="63">
        <v>5759.13</v>
      </c>
      <c r="D25" s="24">
        <f t="shared" si="0"/>
        <v>152807.57220300002</v>
      </c>
    </row>
    <row r="26" spans="1:4" x14ac:dyDescent="0.45">
      <c r="A26" s="58" t="e">
        <f>VLOOKUP(B26,[1]тикеры!A:B,2,0)</f>
        <v>#N/A</v>
      </c>
      <c r="B26" s="61" t="s">
        <v>7884</v>
      </c>
      <c r="C26" s="63">
        <v>5750</v>
      </c>
      <c r="D26" s="24">
        <f t="shared" si="0"/>
        <v>152565.32500000001</v>
      </c>
    </row>
    <row r="27" spans="1:4" x14ac:dyDescent="0.45">
      <c r="A27" s="58" t="str">
        <f>VLOOKUP(B27,[1]тикеры!A:B,2,0)</f>
        <v>MSNG</v>
      </c>
      <c r="B27" s="60" t="s">
        <v>5785</v>
      </c>
      <c r="C27" s="63">
        <v>5690.73</v>
      </c>
      <c r="D27" s="24">
        <f t="shared" si="0"/>
        <v>150992.708163</v>
      </c>
    </row>
    <row r="28" spans="1:4" x14ac:dyDescent="0.45">
      <c r="A28" s="58" t="str">
        <f>VLOOKUP(B28,[1]тикеры!A:B,2,0)</f>
        <v>OGKA</v>
      </c>
      <c r="B28" s="61" t="s">
        <v>5589</v>
      </c>
      <c r="C28" s="63">
        <v>5045.96</v>
      </c>
      <c r="D28" s="24">
        <f t="shared" si="0"/>
        <v>133884.96127600002</v>
      </c>
    </row>
    <row r="29" spans="1:4" x14ac:dyDescent="0.45">
      <c r="A29" s="58" t="e">
        <f>VLOOKUP(B29,[1]тикеры!A:B,2,0)</f>
        <v>#N/A</v>
      </c>
      <c r="B29" s="60" t="s">
        <v>7883</v>
      </c>
      <c r="C29" s="63">
        <v>4943.97</v>
      </c>
      <c r="D29" s="24">
        <f t="shared" si="0"/>
        <v>131178.85040700002</v>
      </c>
    </row>
    <row r="30" spans="1:4" x14ac:dyDescent="0.45">
      <c r="A30" s="58" t="e">
        <f>VLOOKUP(B30,[1]тикеры!A:B,2,0)</f>
        <v>#N/A</v>
      </c>
      <c r="B30" s="61" t="s">
        <v>7882</v>
      </c>
      <c r="C30" s="63">
        <v>4577.63</v>
      </c>
      <c r="D30" s="24">
        <f t="shared" si="0"/>
        <v>121458.71455300001</v>
      </c>
    </row>
    <row r="31" spans="1:4" x14ac:dyDescent="0.45">
      <c r="A31" s="58" t="e">
        <f>VLOOKUP(B31,[1]тикеры!A:B,2,0)</f>
        <v>#N/A</v>
      </c>
      <c r="B31" s="60" t="s">
        <v>7881</v>
      </c>
      <c r="C31" s="63">
        <v>4481.1899999999996</v>
      </c>
      <c r="D31" s="24">
        <f t="shared" si="0"/>
        <v>118899.86238899999</v>
      </c>
    </row>
    <row r="32" spans="1:4" x14ac:dyDescent="0.45">
      <c r="A32" s="58" t="str">
        <f>VLOOKUP(B32,[1]тикеры!A:B,2,0)</f>
        <v>OGKC</v>
      </c>
      <c r="B32" s="61" t="s">
        <v>5586</v>
      </c>
      <c r="C32" s="63">
        <v>4266.54</v>
      </c>
      <c r="D32" s="24">
        <f t="shared" si="0"/>
        <v>113204.53247400001</v>
      </c>
    </row>
    <row r="33" spans="1:4" x14ac:dyDescent="0.45">
      <c r="A33" s="58" t="str">
        <f>VLOOKUP(B33,[1]тикеры!A:B,2,0)</f>
        <v>OGKB</v>
      </c>
      <c r="B33" s="60" t="s">
        <v>5588</v>
      </c>
      <c r="C33" s="63">
        <v>4032.05</v>
      </c>
      <c r="D33" s="24">
        <f t="shared" si="0"/>
        <v>106982.78585500001</v>
      </c>
    </row>
    <row r="34" spans="1:4" x14ac:dyDescent="0.45">
      <c r="A34" s="58" t="str">
        <f>VLOOKUP(B34,[1]тикеры!A:B,2,0)</f>
        <v>IRGZ</v>
      </c>
      <c r="B34" s="61" t="s">
        <v>5822</v>
      </c>
      <c r="C34" s="63">
        <v>4006.31</v>
      </c>
      <c r="D34" s="24">
        <f t="shared" ref="D34:D65" si="1">C34*$G$1</f>
        <v>106299.823861</v>
      </c>
    </row>
    <row r="35" spans="1:4" x14ac:dyDescent="0.45">
      <c r="A35" s="58" t="e">
        <f>VLOOKUP(B35,[1]тикеры!A:B,2,0)</f>
        <v>#N/A</v>
      </c>
      <c r="B35" s="60" t="s">
        <v>7880</v>
      </c>
      <c r="C35" s="63">
        <v>3844.84</v>
      </c>
      <c r="D35" s="24">
        <f t="shared" si="1"/>
        <v>102015.524204</v>
      </c>
    </row>
    <row r="36" spans="1:4" x14ac:dyDescent="0.45">
      <c r="A36" s="58" t="str">
        <f>VLOOKUP(B36,[1]тикеры!A:B,2,0)</f>
        <v>MTLR</v>
      </c>
      <c r="B36" s="61" t="s">
        <v>5792</v>
      </c>
      <c r="C36" s="63">
        <v>3788.06</v>
      </c>
      <c r="D36" s="24">
        <f t="shared" si="1"/>
        <v>100508.97478600001</v>
      </c>
    </row>
    <row r="37" spans="1:4" x14ac:dyDescent="0.45">
      <c r="A37" s="58" t="e">
        <f>VLOOKUP(B37,[1]тикеры!A:B,2,0)</f>
        <v>#N/A</v>
      </c>
      <c r="B37" s="60" t="s">
        <v>5585</v>
      </c>
      <c r="C37" s="63">
        <v>3687.31</v>
      </c>
      <c r="D37" s="24">
        <f t="shared" si="1"/>
        <v>97835.764961000008</v>
      </c>
    </row>
    <row r="38" spans="1:4" x14ac:dyDescent="0.45">
      <c r="A38" s="58" t="s">
        <v>14</v>
      </c>
      <c r="B38" s="61" t="s">
        <v>7879</v>
      </c>
      <c r="C38" s="63">
        <v>3389.37</v>
      </c>
      <c r="D38" s="24">
        <f t="shared" si="1"/>
        <v>89930.493147000001</v>
      </c>
    </row>
    <row r="39" spans="1:4" x14ac:dyDescent="0.45">
      <c r="A39" s="58" t="str">
        <f>VLOOKUP(B39,[1]тикеры!A:B,2,0)</f>
        <v>URKA</v>
      </c>
      <c r="B39" s="60" t="s">
        <v>5702</v>
      </c>
      <c r="C39" s="63">
        <v>3356.54</v>
      </c>
      <c r="D39" s="24">
        <f t="shared" si="1"/>
        <v>89059.411474000008</v>
      </c>
    </row>
    <row r="40" spans="1:4" x14ac:dyDescent="0.45">
      <c r="A40" s="58" t="str">
        <f>VLOOKUP(B40,[1]тикеры!A:B,2,0)</f>
        <v>MSRS</v>
      </c>
      <c r="B40" s="61" t="s">
        <v>5677</v>
      </c>
      <c r="C40" s="63">
        <v>3350.56</v>
      </c>
      <c r="D40" s="24">
        <f t="shared" si="1"/>
        <v>88900.743536000009</v>
      </c>
    </row>
    <row r="41" spans="1:4" x14ac:dyDescent="0.45">
      <c r="A41" s="58" t="e">
        <f>VLOOKUP(B41,[1]тикеры!A:B,2,0)</f>
        <v>#N/A</v>
      </c>
      <c r="B41" s="60" t="s">
        <v>7878</v>
      </c>
      <c r="C41" s="63">
        <v>3218.14</v>
      </c>
      <c r="D41" s="24">
        <f t="shared" si="1"/>
        <v>85387.230433999997</v>
      </c>
    </row>
    <row r="42" spans="1:4" x14ac:dyDescent="0.45">
      <c r="A42" s="58" t="str">
        <f>VLOOKUP(B42,[1]тикеры!A:B,2,0)</f>
        <v>AFLT</v>
      </c>
      <c r="B42" s="61" t="s">
        <v>5850</v>
      </c>
      <c r="C42" s="63">
        <v>3120.5</v>
      </c>
      <c r="D42" s="24">
        <f t="shared" si="1"/>
        <v>82796.538549999997</v>
      </c>
    </row>
    <row r="43" spans="1:4" x14ac:dyDescent="0.45">
      <c r="A43" s="58" t="e">
        <f>VLOOKUP(B43,[1]тикеры!A:B,2,0)</f>
        <v>#N/A</v>
      </c>
      <c r="B43" s="60" t="s">
        <v>6616</v>
      </c>
      <c r="C43" s="63">
        <v>2734.98</v>
      </c>
      <c r="D43" s="24">
        <f t="shared" si="1"/>
        <v>72567.49783800001</v>
      </c>
    </row>
    <row r="44" spans="1:4" x14ac:dyDescent="0.45">
      <c r="A44" s="58" t="str">
        <f>VLOOKUP(B44,[1]тикеры!A:B,2,0)</f>
        <v>MGNT</v>
      </c>
      <c r="B44" s="61" t="s">
        <v>5794</v>
      </c>
      <c r="C44" s="63">
        <v>2659.32</v>
      </c>
      <c r="D44" s="24">
        <f t="shared" si="1"/>
        <v>70560.003492000003</v>
      </c>
    </row>
    <row r="45" spans="1:4" x14ac:dyDescent="0.45">
      <c r="A45" s="58" t="e">
        <f>VLOOKUP(B45,[1]тикеры!A:B,2,0)</f>
        <v>#N/A</v>
      </c>
      <c r="B45" s="60" t="s">
        <v>6512</v>
      </c>
      <c r="C45" s="63">
        <v>2610.27</v>
      </c>
      <c r="D45" s="24">
        <f t="shared" si="1"/>
        <v>69258.554937000008</v>
      </c>
    </row>
    <row r="46" spans="1:4" x14ac:dyDescent="0.45">
      <c r="A46" s="58" t="e">
        <f>VLOOKUP(B46,[1]тикеры!A:B,2,0)</f>
        <v>#N/A</v>
      </c>
      <c r="B46" s="61" t="s">
        <v>7877</v>
      </c>
      <c r="C46" s="63">
        <v>2597.4299999999998</v>
      </c>
      <c r="D46" s="24">
        <f t="shared" si="1"/>
        <v>68917.869932999994</v>
      </c>
    </row>
    <row r="47" spans="1:4" x14ac:dyDescent="0.45">
      <c r="A47" s="58" t="s">
        <v>11</v>
      </c>
      <c r="B47" s="60" t="s">
        <v>5652</v>
      </c>
      <c r="C47" s="63">
        <v>2492.9899999999998</v>
      </c>
      <c r="D47" s="24">
        <f t="shared" si="1"/>
        <v>66146.752968999994</v>
      </c>
    </row>
    <row r="48" spans="1:4" x14ac:dyDescent="0.45">
      <c r="A48" s="58" t="e">
        <f>VLOOKUP(B48,[1]тикеры!A:B,2,0)</f>
        <v>#N/A</v>
      </c>
      <c r="B48" s="61" t="s">
        <v>7876</v>
      </c>
      <c r="C48" s="63">
        <v>2423.5100000000002</v>
      </c>
      <c r="D48" s="24">
        <f t="shared" si="1"/>
        <v>64303.233181000011</v>
      </c>
    </row>
    <row r="49" spans="1:4" ht="19.149999999999999" x14ac:dyDescent="0.45">
      <c r="A49" s="58" t="e">
        <f>VLOOKUP(B49,[1]тикеры!A:B,2,0)</f>
        <v>#N/A</v>
      </c>
      <c r="B49" s="60" t="s">
        <v>7875</v>
      </c>
      <c r="C49" s="63">
        <v>2295.46</v>
      </c>
      <c r="D49" s="24">
        <f t="shared" si="1"/>
        <v>60905.669726</v>
      </c>
    </row>
    <row r="50" spans="1:4" x14ac:dyDescent="0.45">
      <c r="A50" s="58" t="e">
        <f>VLOOKUP(B50,[1]тикеры!A:B,2,0)</f>
        <v>#N/A</v>
      </c>
      <c r="B50" s="61" t="s">
        <v>6603</v>
      </c>
      <c r="C50" s="63">
        <v>2286.09</v>
      </c>
      <c r="D50" s="24">
        <f t="shared" si="1"/>
        <v>60657.054579000003</v>
      </c>
    </row>
    <row r="51" spans="1:4" x14ac:dyDescent="0.45">
      <c r="A51" s="58" t="e">
        <f>VLOOKUP(B51,[1]тикеры!A:B,2,0)</f>
        <v>#N/A</v>
      </c>
      <c r="B51" s="60" t="s">
        <v>6541</v>
      </c>
      <c r="C51" s="63">
        <v>2283.11</v>
      </c>
      <c r="D51" s="24">
        <f t="shared" si="1"/>
        <v>60577.985941000006</v>
      </c>
    </row>
    <row r="52" spans="1:4" x14ac:dyDescent="0.45">
      <c r="A52" s="58" t="e">
        <f>VLOOKUP(B52,[1]тикеры!A:B,2,0)</f>
        <v>#N/A</v>
      </c>
      <c r="B52" s="61" t="s">
        <v>6494</v>
      </c>
      <c r="C52" s="63">
        <v>2269.06</v>
      </c>
      <c r="D52" s="24">
        <f t="shared" si="1"/>
        <v>60205.195886000001</v>
      </c>
    </row>
    <row r="53" spans="1:4" x14ac:dyDescent="0.45">
      <c r="A53" s="58" t="e">
        <f>VLOOKUP(B53,[1]тикеры!A:B,2,0)</f>
        <v>#N/A</v>
      </c>
      <c r="B53" s="60" t="s">
        <v>6545</v>
      </c>
      <c r="C53" s="63">
        <v>2263.59</v>
      </c>
      <c r="D53" s="24">
        <f t="shared" si="1"/>
        <v>60060.059829000005</v>
      </c>
    </row>
    <row r="54" spans="1:4" x14ac:dyDescent="0.45">
      <c r="A54" s="58" t="str">
        <f>VLOOKUP(B54,[1]тикеры!A:B,2,0)</f>
        <v>OPIN</v>
      </c>
      <c r="B54" s="61" t="s">
        <v>5763</v>
      </c>
      <c r="C54" s="63">
        <v>2262.23</v>
      </c>
      <c r="D54" s="24">
        <f t="shared" si="1"/>
        <v>60023.974813000001</v>
      </c>
    </row>
    <row r="55" spans="1:4" x14ac:dyDescent="0.45">
      <c r="A55" s="58" t="str">
        <f>VLOOKUP(B55,[1]тикеры!A:B,2,0)</f>
        <v>MGTS</v>
      </c>
      <c r="B55" s="60" t="s">
        <v>5608</v>
      </c>
      <c r="C55" s="63">
        <v>2151.77</v>
      </c>
      <c r="D55" s="24">
        <f t="shared" si="1"/>
        <v>57093.128586999999</v>
      </c>
    </row>
    <row r="56" spans="1:4" x14ac:dyDescent="0.45">
      <c r="A56" s="58" t="e">
        <f>VLOOKUP(B56,[1]тикеры!A:B,2,0)</f>
        <v>#N/A</v>
      </c>
      <c r="B56" s="61" t="s">
        <v>6516</v>
      </c>
      <c r="C56" s="63">
        <v>2114.44</v>
      </c>
      <c r="D56" s="24">
        <f t="shared" si="1"/>
        <v>56102.647964000003</v>
      </c>
    </row>
    <row r="57" spans="1:4" x14ac:dyDescent="0.45">
      <c r="A57" s="58" t="str">
        <f>VLOOKUP(B57,[1]тикеры!A:B,2,0)</f>
        <v>HALS</v>
      </c>
      <c r="B57" s="60" t="s">
        <v>5731</v>
      </c>
      <c r="C57" s="63">
        <v>2095.56</v>
      </c>
      <c r="D57" s="24">
        <f t="shared" si="1"/>
        <v>55601.703035999999</v>
      </c>
    </row>
    <row r="58" spans="1:4" x14ac:dyDescent="0.45">
      <c r="A58" s="58" t="e">
        <f>VLOOKUP(B58,[1]тикеры!A:B,2,0)</f>
        <v>#N/A</v>
      </c>
      <c r="B58" s="61" t="s">
        <v>7874</v>
      </c>
      <c r="C58" s="63">
        <v>2088.71</v>
      </c>
      <c r="D58" s="24">
        <f t="shared" si="1"/>
        <v>55419.951301000001</v>
      </c>
    </row>
    <row r="59" spans="1:4" x14ac:dyDescent="0.45">
      <c r="A59" s="58" t="str">
        <f>VLOOKUP(B59,[1]тикеры!A:B,2,0)</f>
        <v>AVAZ</v>
      </c>
      <c r="B59" s="60" t="s">
        <v>7873</v>
      </c>
      <c r="C59" s="63">
        <v>1998.62</v>
      </c>
      <c r="D59" s="24">
        <f t="shared" si="1"/>
        <v>53029.584322000002</v>
      </c>
    </row>
    <row r="60" spans="1:4" x14ac:dyDescent="0.45">
      <c r="A60" s="58" t="str">
        <f>VLOOKUP(B60,[1]тикеры!A:B,2,0)</f>
        <v>SCON</v>
      </c>
      <c r="B60" s="61" t="s">
        <v>7872</v>
      </c>
      <c r="C60" s="63">
        <v>1944.74</v>
      </c>
      <c r="D60" s="24">
        <f t="shared" si="1"/>
        <v>51599.980894</v>
      </c>
    </row>
    <row r="61" spans="1:4" x14ac:dyDescent="0.45">
      <c r="A61" s="58" t="str">
        <f>VLOOKUP(B61,[1]тикеры!A:B,2,0)</f>
        <v>BEGY</v>
      </c>
      <c r="B61" s="60" t="s">
        <v>5846</v>
      </c>
      <c r="C61" s="63">
        <v>1846.95</v>
      </c>
      <c r="D61" s="24">
        <f t="shared" si="1"/>
        <v>49005.309045000002</v>
      </c>
    </row>
    <row r="62" spans="1:4" x14ac:dyDescent="0.45">
      <c r="A62" s="58" t="e">
        <f>VLOOKUP(B62,[1]тикеры!A:B,2,0)</f>
        <v>#N/A</v>
      </c>
      <c r="B62" s="61" t="s">
        <v>7871</v>
      </c>
      <c r="C62" s="63">
        <v>1818.67</v>
      </c>
      <c r="D62" s="24">
        <f t="shared" si="1"/>
        <v>48254.952977000001</v>
      </c>
    </row>
    <row r="63" spans="1:4" x14ac:dyDescent="0.45">
      <c r="A63" s="58" t="e">
        <f>VLOOKUP(B63,[1]тикеры!A:B,2,0)</f>
        <v>#N/A</v>
      </c>
      <c r="B63" s="60" t="s">
        <v>6409</v>
      </c>
      <c r="C63" s="63">
        <v>1760.8</v>
      </c>
      <c r="D63" s="24">
        <f t="shared" si="1"/>
        <v>46719.482479999999</v>
      </c>
    </row>
    <row r="64" spans="1:4" x14ac:dyDescent="0.45">
      <c r="A64" s="58" t="e">
        <f>VLOOKUP(B64,[1]тикеры!A:B,2,0)</f>
        <v>#N/A</v>
      </c>
      <c r="B64" s="61" t="s">
        <v>7870</v>
      </c>
      <c r="C64" s="63">
        <v>1701.31</v>
      </c>
      <c r="D64" s="24">
        <f t="shared" si="1"/>
        <v>45141.028360999997</v>
      </c>
    </row>
    <row r="65" spans="1:4" x14ac:dyDescent="0.45">
      <c r="A65" s="58" t="str">
        <f>VLOOKUP(B65,[1]тикеры!A:B,2,0)</f>
        <v>KZBE</v>
      </c>
      <c r="B65" s="60" t="s">
        <v>5802</v>
      </c>
      <c r="C65" s="63">
        <v>1690.57</v>
      </c>
      <c r="D65" s="24">
        <f t="shared" si="1"/>
        <v>44856.062867000001</v>
      </c>
    </row>
    <row r="66" spans="1:4" x14ac:dyDescent="0.45">
      <c r="A66" s="58" t="e">
        <f>VLOOKUP(B66,[1]тикеры!A:B,2,0)</f>
        <v>#N/A</v>
      </c>
      <c r="B66" s="61" t="s">
        <v>6564</v>
      </c>
      <c r="C66" s="63">
        <v>1560.19</v>
      </c>
      <c r="D66" s="24">
        <f t="shared" ref="D66:D97" si="2">C66*$G$1</f>
        <v>41396.677289000007</v>
      </c>
    </row>
    <row r="67" spans="1:4" x14ac:dyDescent="0.45">
      <c r="A67" s="58" t="e">
        <f>VLOOKUP(B67,[1]тикеры!A:B,2,0)</f>
        <v>#N/A</v>
      </c>
      <c r="B67" s="60" t="s">
        <v>7869</v>
      </c>
      <c r="C67" s="63">
        <v>1546.25</v>
      </c>
      <c r="D67" s="24">
        <f t="shared" si="2"/>
        <v>41026.805874999998</v>
      </c>
    </row>
    <row r="68" spans="1:4" x14ac:dyDescent="0.45">
      <c r="A68" s="58" t="e">
        <f>VLOOKUP(B68,[1]тикеры!A:B,2,0)</f>
        <v>#N/A</v>
      </c>
      <c r="B68" s="61" t="s">
        <v>7868</v>
      </c>
      <c r="C68" s="63">
        <v>1540.91</v>
      </c>
      <c r="D68" s="24">
        <f t="shared" si="2"/>
        <v>40885.119121000003</v>
      </c>
    </row>
    <row r="69" spans="1:4" x14ac:dyDescent="0.45">
      <c r="A69" s="58" t="e">
        <f>VLOOKUP(B69,[1]тикеры!A:B,2,0)</f>
        <v>#N/A</v>
      </c>
      <c r="B69" s="60" t="s">
        <v>7867</v>
      </c>
      <c r="C69" s="63">
        <v>1523.71</v>
      </c>
      <c r="D69" s="24">
        <f t="shared" si="2"/>
        <v>40428.749801000005</v>
      </c>
    </row>
    <row r="70" spans="1:4" x14ac:dyDescent="0.45">
      <c r="A70" s="58" t="str">
        <f>VLOOKUP(B70,[1]тикеры!A:B,2,0)</f>
        <v>KMAZ</v>
      </c>
      <c r="B70" s="61" t="s">
        <v>7866</v>
      </c>
      <c r="C70" s="63">
        <v>1495.5</v>
      </c>
      <c r="D70" s="24">
        <f t="shared" si="2"/>
        <v>39680.251049999999</v>
      </c>
    </row>
    <row r="71" spans="1:4" x14ac:dyDescent="0.45">
      <c r="A71" s="58" t="str">
        <f>VLOOKUP(B71,[1]тикеры!A:B,2,0)</f>
        <v>TGKI</v>
      </c>
      <c r="B71" s="60" t="s">
        <v>5552</v>
      </c>
      <c r="C71" s="63">
        <v>1455.78</v>
      </c>
      <c r="D71" s="24">
        <f t="shared" si="2"/>
        <v>38626.356317999998</v>
      </c>
    </row>
    <row r="72" spans="1:4" x14ac:dyDescent="0.45">
      <c r="A72" s="58" t="str">
        <f>VLOOKUP(B72,[1]тикеры!A:B,2,0)</f>
        <v>TGKD</v>
      </c>
      <c r="B72" s="61" t="s">
        <v>5555</v>
      </c>
      <c r="C72" s="63">
        <v>1445.6</v>
      </c>
      <c r="D72" s="24">
        <f t="shared" si="2"/>
        <v>38356.249360000002</v>
      </c>
    </row>
    <row r="73" spans="1:4" x14ac:dyDescent="0.45">
      <c r="A73" s="58" t="e">
        <f>VLOOKUP(B73,[1]тикеры!A:B,2,0)</f>
        <v>#N/A</v>
      </c>
      <c r="B73" s="60" t="s">
        <v>6462</v>
      </c>
      <c r="C73" s="63">
        <v>1401.61</v>
      </c>
      <c r="D73" s="24">
        <f t="shared" si="2"/>
        <v>37189.058291000001</v>
      </c>
    </row>
    <row r="74" spans="1:4" x14ac:dyDescent="0.45">
      <c r="A74" s="58" t="e">
        <f>VLOOKUP(B74,[1]тикеры!A:B,2,0)</f>
        <v>#N/A</v>
      </c>
      <c r="B74" s="61" t="s">
        <v>7865</v>
      </c>
      <c r="C74" s="63">
        <v>1389.26</v>
      </c>
      <c r="D74" s="24">
        <f t="shared" si="2"/>
        <v>36861.374506</v>
      </c>
    </row>
    <row r="75" spans="1:4" ht="19.149999999999999" x14ac:dyDescent="0.45">
      <c r="A75" s="58" t="e">
        <f>VLOOKUP(B75,[1]тикеры!A:B,2,0)</f>
        <v>#N/A</v>
      </c>
      <c r="B75" s="60" t="s">
        <v>7864</v>
      </c>
      <c r="C75" s="63">
        <v>1375.4</v>
      </c>
      <c r="D75" s="24">
        <f t="shared" si="2"/>
        <v>36493.625740000003</v>
      </c>
    </row>
    <row r="76" spans="1:4" x14ac:dyDescent="0.45">
      <c r="A76" s="58" t="e">
        <f>VLOOKUP(B76,[1]тикеры!A:B,2,0)</f>
        <v>#N/A</v>
      </c>
      <c r="B76" s="61" t="s">
        <v>6532</v>
      </c>
      <c r="C76" s="63">
        <v>1367.59</v>
      </c>
      <c r="D76" s="24">
        <f t="shared" si="2"/>
        <v>36286.402228999999</v>
      </c>
    </row>
    <row r="77" spans="1:4" x14ac:dyDescent="0.45">
      <c r="A77" s="58" t="str">
        <f>VLOOKUP(B77,[1]тикеры!A:B,2,0)</f>
        <v>GAZA</v>
      </c>
      <c r="B77" s="60" t="s">
        <v>5637</v>
      </c>
      <c r="C77" s="63">
        <v>1339.45</v>
      </c>
      <c r="D77" s="24">
        <f t="shared" si="2"/>
        <v>35539.760795000002</v>
      </c>
    </row>
    <row r="78" spans="1:4" x14ac:dyDescent="0.45">
      <c r="A78" s="58" t="str">
        <f>VLOOKUP(B78,[1]тикеры!A:B,2,0)</f>
        <v>AKRN</v>
      </c>
      <c r="B78" s="61" t="s">
        <v>5643</v>
      </c>
      <c r="C78" s="63">
        <v>1312.02</v>
      </c>
      <c r="D78" s="24">
        <f t="shared" si="2"/>
        <v>34811.957862000003</v>
      </c>
    </row>
    <row r="79" spans="1:4" x14ac:dyDescent="0.45">
      <c r="A79" s="58" t="e">
        <f>VLOOKUP(B79,[1]тикеры!A:B,2,0)</f>
        <v>#N/A</v>
      </c>
      <c r="B79" s="60" t="s">
        <v>7863</v>
      </c>
      <c r="C79" s="63">
        <v>1303.25</v>
      </c>
      <c r="D79" s="24">
        <f t="shared" si="2"/>
        <v>34579.262575000001</v>
      </c>
    </row>
    <row r="80" spans="1:4" x14ac:dyDescent="0.45">
      <c r="A80" s="58" t="str">
        <f>VLOOKUP(B80,[1]тикеры!A:B,2,0)</f>
        <v>KRSG</v>
      </c>
      <c r="B80" s="61" t="s">
        <v>5807</v>
      </c>
      <c r="C80" s="63">
        <v>1297.1500000000001</v>
      </c>
      <c r="D80" s="24">
        <f t="shared" si="2"/>
        <v>34417.410665000003</v>
      </c>
    </row>
    <row r="81" spans="1:4" x14ac:dyDescent="0.45">
      <c r="A81" s="58" t="str">
        <f>VLOOKUP(B81,[1]тикеры!A:B,2,0)</f>
        <v>LSNG</v>
      </c>
      <c r="B81" s="60" t="s">
        <v>5797</v>
      </c>
      <c r="C81" s="63">
        <v>1251.6099999999999</v>
      </c>
      <c r="D81" s="24">
        <f t="shared" si="2"/>
        <v>33209.093290999997</v>
      </c>
    </row>
    <row r="82" spans="1:4" x14ac:dyDescent="0.45">
      <c r="A82" s="58" t="str">
        <f>VLOOKUP(B82,[1]тикеры!A:B,2,0)</f>
        <v>VZRZ</v>
      </c>
      <c r="B82" s="61" t="s">
        <v>5662</v>
      </c>
      <c r="C82" s="63">
        <v>1251.19</v>
      </c>
      <c r="D82" s="24">
        <f t="shared" si="2"/>
        <v>33197.949389000001</v>
      </c>
    </row>
    <row r="83" spans="1:4" x14ac:dyDescent="0.45">
      <c r="A83" s="58" t="e">
        <f>VLOOKUP(B83,[1]тикеры!A:B,2,0)</f>
        <v>#N/A</v>
      </c>
      <c r="B83" s="60" t="s">
        <v>7862</v>
      </c>
      <c r="C83" s="63">
        <v>1245.68</v>
      </c>
      <c r="D83" s="24">
        <f t="shared" si="2"/>
        <v>33051.752008000003</v>
      </c>
    </row>
    <row r="84" spans="1:4" x14ac:dyDescent="0.45">
      <c r="A84" s="58" t="str">
        <f>VLOOKUP(B84,[1]тикеры!A:B,2,0)</f>
        <v>TGKF</v>
      </c>
      <c r="B84" s="61" t="s">
        <v>5553</v>
      </c>
      <c r="C84" s="63">
        <v>1180.22</v>
      </c>
      <c r="D84" s="24">
        <f t="shared" si="2"/>
        <v>31314.895282000001</v>
      </c>
    </row>
    <row r="85" spans="1:4" x14ac:dyDescent="0.45">
      <c r="A85" s="58" t="e">
        <f>VLOOKUP(B85,[1]тикеры!A:B,2,0)</f>
        <v>#N/A</v>
      </c>
      <c r="B85" s="60" t="s">
        <v>7861</v>
      </c>
      <c r="C85" s="63">
        <v>1177.57</v>
      </c>
      <c r="D85" s="24">
        <f t="shared" si="2"/>
        <v>31244.582567000001</v>
      </c>
    </row>
    <row r="86" spans="1:4" x14ac:dyDescent="0.45">
      <c r="A86" s="58" t="e">
        <f>VLOOKUP(B86,[1]тикеры!A:B,2,0)</f>
        <v>#N/A</v>
      </c>
      <c r="B86" s="61" t="s">
        <v>6379</v>
      </c>
      <c r="C86" s="63">
        <v>1175.01</v>
      </c>
      <c r="D86" s="24">
        <f t="shared" si="2"/>
        <v>31176.657831</v>
      </c>
    </row>
    <row r="87" spans="1:4" x14ac:dyDescent="0.45">
      <c r="A87" s="58" t="e">
        <f>VLOOKUP(B87,[1]тикеры!A:B,2,0)</f>
        <v>#N/A</v>
      </c>
      <c r="B87" s="60" t="s">
        <v>6371</v>
      </c>
      <c r="C87" s="63">
        <v>1165.55</v>
      </c>
      <c r="D87" s="24">
        <f t="shared" si="2"/>
        <v>30925.654705000001</v>
      </c>
    </row>
    <row r="88" spans="1:4" x14ac:dyDescent="0.45">
      <c r="A88" s="58" t="str">
        <f>VLOOKUP(B88,[1]тикеры!A:B,2,0)</f>
        <v>SNOS</v>
      </c>
      <c r="B88" s="61" t="s">
        <v>6397</v>
      </c>
      <c r="C88" s="63">
        <v>1133.3399999999999</v>
      </c>
      <c r="D88" s="24">
        <f t="shared" si="2"/>
        <v>30071.023553999999</v>
      </c>
    </row>
    <row r="89" spans="1:4" x14ac:dyDescent="0.45">
      <c r="A89" s="58" t="e">
        <f>VLOOKUP(B89,[1]тикеры!A:B,2,0)</f>
        <v>#N/A</v>
      </c>
      <c r="B89" s="60" t="s">
        <v>7860</v>
      </c>
      <c r="C89" s="63">
        <v>1052.54</v>
      </c>
      <c r="D89" s="24">
        <f t="shared" si="2"/>
        <v>27927.149074000001</v>
      </c>
    </row>
    <row r="90" spans="1:4" x14ac:dyDescent="0.45">
      <c r="A90" s="58" t="e">
        <f>VLOOKUP(B90,[1]тикеры!A:B,2,0)</f>
        <v>#N/A</v>
      </c>
      <c r="B90" s="61" t="s">
        <v>7859</v>
      </c>
      <c r="C90" s="63">
        <v>1032.17</v>
      </c>
      <c r="D90" s="24">
        <f t="shared" si="2"/>
        <v>27386.669827000002</v>
      </c>
    </row>
    <row r="91" spans="1:4" ht="19.149999999999999" x14ac:dyDescent="0.45">
      <c r="A91" s="58" t="e">
        <f>VLOOKUP(B91,[1]тикеры!A:B,2,0)</f>
        <v>#N/A</v>
      </c>
      <c r="B91" s="60" t="s">
        <v>7858</v>
      </c>
      <c r="C91" s="63">
        <v>1025.92</v>
      </c>
      <c r="D91" s="24">
        <f t="shared" si="2"/>
        <v>27220.837952000002</v>
      </c>
    </row>
    <row r="92" spans="1:4" x14ac:dyDescent="0.45">
      <c r="A92" s="58" t="str">
        <f>VLOOKUP(B92,[1]тикеры!A:B,2,0)</f>
        <v>KZOS</v>
      </c>
      <c r="B92" s="61" t="s">
        <v>5818</v>
      </c>
      <c r="C92" s="63">
        <v>1008.59</v>
      </c>
      <c r="D92" s="24">
        <f t="shared" si="2"/>
        <v>26761.019329000002</v>
      </c>
    </row>
    <row r="93" spans="1:4" x14ac:dyDescent="0.45">
      <c r="A93" s="58" t="e">
        <f>VLOOKUP(B93,[1]тикеры!A:B,2,0)</f>
        <v>#N/A</v>
      </c>
      <c r="B93" s="60" t="s">
        <v>7857</v>
      </c>
      <c r="C93" s="59">
        <v>997.5</v>
      </c>
      <c r="D93" s="24">
        <f t="shared" si="2"/>
        <v>26466.767250000001</v>
      </c>
    </row>
    <row r="94" spans="1:4" x14ac:dyDescent="0.45">
      <c r="A94" s="58" t="e">
        <f>VLOOKUP(B94,[1]тикеры!A:B,2,0)</f>
        <v>#N/A</v>
      </c>
      <c r="B94" s="61" t="s">
        <v>7856</v>
      </c>
      <c r="C94" s="59">
        <v>988.72</v>
      </c>
      <c r="D94" s="24">
        <f t="shared" si="2"/>
        <v>26233.806632000003</v>
      </c>
    </row>
    <row r="95" spans="1:4" x14ac:dyDescent="0.45">
      <c r="A95" s="58" t="e">
        <f>VLOOKUP(B95,[1]тикеры!A:B,2,0)</f>
        <v>#N/A</v>
      </c>
      <c r="B95" s="60" t="s">
        <v>6484</v>
      </c>
      <c r="C95" s="59">
        <v>977.46</v>
      </c>
      <c r="D95" s="24">
        <f t="shared" si="2"/>
        <v>25935.043926000002</v>
      </c>
    </row>
    <row r="96" spans="1:4" x14ac:dyDescent="0.45">
      <c r="A96" s="58" t="str">
        <f>VLOOKUP(B96,[1]тикеры!A:B,2,0)</f>
        <v>NKNC</v>
      </c>
      <c r="B96" s="61" t="s">
        <v>5766</v>
      </c>
      <c r="C96" s="59">
        <v>971.62</v>
      </c>
      <c r="D96" s="24">
        <f t="shared" si="2"/>
        <v>25780.090622</v>
      </c>
    </row>
    <row r="97" spans="1:4" x14ac:dyDescent="0.45">
      <c r="A97" s="58" t="str">
        <f>VLOOKUP(B97,[1]тикеры!A:B,2,0)</f>
        <v>TGKE</v>
      </c>
      <c r="B97" s="60" t="s">
        <v>5554</v>
      </c>
      <c r="C97" s="59">
        <v>926.55</v>
      </c>
      <c r="D97" s="24">
        <f t="shared" si="2"/>
        <v>24584.243804999998</v>
      </c>
    </row>
    <row r="98" spans="1:4" x14ac:dyDescent="0.45">
      <c r="A98" s="58" t="e">
        <f>VLOOKUP(B98,[1]тикеры!A:B,2,0)</f>
        <v>#N/A</v>
      </c>
      <c r="B98" s="61" t="s">
        <v>7855</v>
      </c>
      <c r="C98" s="59">
        <v>921.52</v>
      </c>
      <c r="D98" s="24">
        <f t="shared" ref="D98:D103" si="3">C98*$G$1</f>
        <v>24450.782311999999</v>
      </c>
    </row>
    <row r="99" spans="1:4" x14ac:dyDescent="0.45">
      <c r="A99" s="58" t="str">
        <f>VLOOKUP(B99,[1]тикеры!A:B,2,0)</f>
        <v>MNPZ</v>
      </c>
      <c r="B99" s="60" t="s">
        <v>5788</v>
      </c>
      <c r="C99" s="59">
        <v>886.87</v>
      </c>
      <c r="D99" s="24">
        <f t="shared" si="3"/>
        <v>23531.410397</v>
      </c>
    </row>
    <row r="100" spans="1:4" x14ac:dyDescent="0.45">
      <c r="A100" s="58" t="e">
        <f>VLOOKUP(B100,[1]тикеры!A:B,2,0)</f>
        <v>#N/A</v>
      </c>
      <c r="B100" s="61" t="s">
        <v>5541</v>
      </c>
      <c r="C100" s="59">
        <v>882.03</v>
      </c>
      <c r="D100" s="24">
        <f t="shared" si="3"/>
        <v>23402.990193000001</v>
      </c>
    </row>
    <row r="101" spans="1:4" ht="19.149999999999999" x14ac:dyDescent="0.45">
      <c r="A101" s="58" t="e">
        <f>VLOOKUP(B101,[1]тикеры!A:B,2,0)</f>
        <v>#N/A</v>
      </c>
      <c r="B101" s="60" t="s">
        <v>5595</v>
      </c>
      <c r="C101" s="59">
        <v>866.69</v>
      </c>
      <c r="D101" s="24">
        <f t="shared" si="3"/>
        <v>22995.972439000001</v>
      </c>
    </row>
    <row r="102" spans="1:4" x14ac:dyDescent="0.45">
      <c r="A102" s="58"/>
      <c r="B102" s="57" t="s">
        <v>7854</v>
      </c>
      <c r="C102" s="62">
        <v>665949.5</v>
      </c>
      <c r="D102" s="24">
        <f t="shared" si="3"/>
        <v>17669704.67845</v>
      </c>
    </row>
    <row r="103" spans="1:4" x14ac:dyDescent="0.45">
      <c r="A103" s="56"/>
      <c r="B103" s="55" t="s">
        <v>7853</v>
      </c>
      <c r="C103" s="62">
        <v>971751.12</v>
      </c>
      <c r="D103" s="24">
        <f t="shared" si="3"/>
        <v>25783569.642072</v>
      </c>
    </row>
    <row r="104" spans="1:4" x14ac:dyDescent="0.45">
      <c r="A104" s="58"/>
      <c r="B104" s="61"/>
      <c r="C104" s="59"/>
    </row>
    <row r="105" spans="1:4" x14ac:dyDescent="0.45">
      <c r="A105" s="56"/>
      <c r="B105" s="60"/>
      <c r="C105" s="59"/>
    </row>
    <row r="106" spans="1:4" x14ac:dyDescent="0.45">
      <c r="A106" s="58"/>
      <c r="B106" s="61"/>
      <c r="C106" s="59"/>
    </row>
    <row r="107" spans="1:4" x14ac:dyDescent="0.45">
      <c r="A107" s="56"/>
      <c r="B107" s="60"/>
      <c r="C107" s="59"/>
    </row>
    <row r="108" spans="1:4" x14ac:dyDescent="0.45">
      <c r="A108" s="58"/>
      <c r="B108" s="61"/>
      <c r="C108" s="59"/>
    </row>
    <row r="109" spans="1:4" x14ac:dyDescent="0.45">
      <c r="A109" s="56"/>
      <c r="B109" s="60"/>
      <c r="C109" s="59"/>
    </row>
    <row r="110" spans="1:4" x14ac:dyDescent="0.45">
      <c r="A110" s="58"/>
      <c r="B110" s="61"/>
      <c r="C110" s="59"/>
    </row>
    <row r="111" spans="1:4" x14ac:dyDescent="0.45">
      <c r="A111" s="56"/>
      <c r="B111" s="60"/>
      <c r="C111" s="59"/>
    </row>
    <row r="112" spans="1:4" x14ac:dyDescent="0.45">
      <c r="A112" s="58"/>
      <c r="B112" s="61"/>
      <c r="C112" s="59"/>
    </row>
    <row r="113" spans="1:3" x14ac:dyDescent="0.45">
      <c r="A113" s="56"/>
      <c r="B113" s="60"/>
      <c r="C113" s="59"/>
    </row>
    <row r="114" spans="1:3" x14ac:dyDescent="0.45">
      <c r="A114" s="58"/>
      <c r="B114" s="61"/>
      <c r="C114" s="59"/>
    </row>
    <row r="115" spans="1:3" x14ac:dyDescent="0.45">
      <c r="A115" s="56"/>
      <c r="B115" s="60"/>
      <c r="C115" s="59"/>
    </row>
    <row r="116" spans="1:3" x14ac:dyDescent="0.45">
      <c r="A116" s="58"/>
      <c r="B116" s="61"/>
      <c r="C116" s="59"/>
    </row>
    <row r="117" spans="1:3" x14ac:dyDescent="0.45">
      <c r="A117" s="56"/>
      <c r="B117" s="60"/>
      <c r="C117" s="59"/>
    </row>
    <row r="118" spans="1:3" x14ac:dyDescent="0.45">
      <c r="A118" s="58"/>
      <c r="B118" s="61"/>
      <c r="C118" s="59"/>
    </row>
    <row r="119" spans="1:3" x14ac:dyDescent="0.45">
      <c r="A119" s="56"/>
      <c r="B119" s="60"/>
      <c r="C119" s="59"/>
    </row>
    <row r="120" spans="1:3" x14ac:dyDescent="0.45">
      <c r="A120" s="58"/>
      <c r="B120" s="61"/>
      <c r="C120" s="59"/>
    </row>
    <row r="121" spans="1:3" x14ac:dyDescent="0.45">
      <c r="A121" s="56"/>
      <c r="B121" s="60"/>
      <c r="C121" s="59"/>
    </row>
    <row r="122" spans="1:3" x14ac:dyDescent="0.45">
      <c r="A122" s="58"/>
      <c r="B122" s="61"/>
      <c r="C122" s="59"/>
    </row>
    <row r="123" spans="1:3" x14ac:dyDescent="0.45">
      <c r="A123" s="56"/>
      <c r="B123" s="60"/>
      <c r="C123" s="59"/>
    </row>
    <row r="124" spans="1:3" x14ac:dyDescent="0.45">
      <c r="A124" s="58"/>
      <c r="B124" s="61"/>
      <c r="C124" s="59"/>
    </row>
    <row r="125" spans="1:3" x14ac:dyDescent="0.45">
      <c r="A125" s="56"/>
      <c r="B125" s="60"/>
      <c r="C125" s="59"/>
    </row>
    <row r="126" spans="1:3" x14ac:dyDescent="0.45">
      <c r="A126" s="58"/>
      <c r="B126" s="61"/>
      <c r="C126" s="59"/>
    </row>
    <row r="127" spans="1:3" x14ac:dyDescent="0.45">
      <c r="A127" s="56"/>
      <c r="B127" s="60"/>
      <c r="C127" s="59"/>
    </row>
    <row r="128" spans="1:3" x14ac:dyDescent="0.45">
      <c r="A128" s="58"/>
      <c r="B128" s="61"/>
      <c r="C128" s="59"/>
    </row>
    <row r="129" spans="1:3" x14ac:dyDescent="0.45">
      <c r="A129" s="56"/>
      <c r="B129" s="60"/>
      <c r="C129" s="59"/>
    </row>
    <row r="130" spans="1:3" x14ac:dyDescent="0.45">
      <c r="A130" s="58"/>
      <c r="B130" s="61"/>
      <c r="C130" s="59"/>
    </row>
    <row r="131" spans="1:3" x14ac:dyDescent="0.45">
      <c r="A131" s="56"/>
      <c r="B131" s="60"/>
      <c r="C131" s="59"/>
    </row>
    <row r="132" spans="1:3" x14ac:dyDescent="0.45">
      <c r="A132" s="58"/>
      <c r="B132" s="61"/>
      <c r="C132" s="59"/>
    </row>
    <row r="133" spans="1:3" x14ac:dyDescent="0.45">
      <c r="A133" s="56"/>
      <c r="B133" s="60"/>
      <c r="C133" s="59"/>
    </row>
    <row r="134" spans="1:3" x14ac:dyDescent="0.45">
      <c r="A134" s="58"/>
      <c r="B134" s="61"/>
      <c r="C134" s="59"/>
    </row>
    <row r="135" spans="1:3" x14ac:dyDescent="0.45">
      <c r="A135" s="56"/>
      <c r="B135" s="60"/>
      <c r="C135" s="59"/>
    </row>
    <row r="136" spans="1:3" x14ac:dyDescent="0.45">
      <c r="A136" s="58"/>
      <c r="B136" s="61"/>
      <c r="C136" s="59"/>
    </row>
    <row r="137" spans="1:3" x14ac:dyDescent="0.45">
      <c r="A137" s="56"/>
      <c r="B137" s="60"/>
      <c r="C137" s="59"/>
    </row>
    <row r="138" spans="1:3" x14ac:dyDescent="0.45">
      <c r="A138" s="58"/>
      <c r="B138" s="61"/>
      <c r="C138" s="59"/>
    </row>
    <row r="139" spans="1:3" x14ac:dyDescent="0.45">
      <c r="A139" s="56"/>
      <c r="B139" s="60"/>
      <c r="C139" s="59"/>
    </row>
    <row r="140" spans="1:3" x14ac:dyDescent="0.45">
      <c r="A140" s="58"/>
      <c r="B140" s="61"/>
      <c r="C140" s="59"/>
    </row>
    <row r="141" spans="1:3" x14ac:dyDescent="0.45">
      <c r="A141" s="56"/>
      <c r="B141" s="60"/>
      <c r="C141" s="59"/>
    </row>
    <row r="142" spans="1:3" x14ac:dyDescent="0.45">
      <c r="A142" s="58"/>
      <c r="B142" s="61"/>
      <c r="C142" s="59"/>
    </row>
    <row r="143" spans="1:3" x14ac:dyDescent="0.45">
      <c r="A143" s="56"/>
      <c r="B143" s="60"/>
      <c r="C143" s="59"/>
    </row>
    <row r="144" spans="1:3" x14ac:dyDescent="0.45">
      <c r="A144" s="58"/>
      <c r="B144" s="61"/>
      <c r="C144" s="59"/>
    </row>
    <row r="145" spans="1:3" x14ac:dyDescent="0.45">
      <c r="A145" s="56"/>
      <c r="B145" s="60"/>
      <c r="C145" s="59"/>
    </row>
    <row r="146" spans="1:3" x14ac:dyDescent="0.45">
      <c r="A146" s="58"/>
      <c r="B146" s="61"/>
      <c r="C146" s="59"/>
    </row>
    <row r="147" spans="1:3" x14ac:dyDescent="0.45">
      <c r="A147" s="56"/>
      <c r="B147" s="60"/>
      <c r="C147" s="59"/>
    </row>
    <row r="148" spans="1:3" x14ac:dyDescent="0.45">
      <c r="A148" s="58"/>
      <c r="B148" s="61"/>
      <c r="C148" s="59"/>
    </row>
    <row r="149" spans="1:3" x14ac:dyDescent="0.45">
      <c r="A149" s="56"/>
      <c r="B149" s="60"/>
      <c r="C149" s="59"/>
    </row>
    <row r="150" spans="1:3" x14ac:dyDescent="0.45">
      <c r="A150" s="58"/>
      <c r="B150" s="61"/>
      <c r="C150" s="59"/>
    </row>
    <row r="151" spans="1:3" x14ac:dyDescent="0.45">
      <c r="A151" s="56"/>
      <c r="B151" s="60"/>
      <c r="C151" s="59"/>
    </row>
    <row r="152" spans="1:3" x14ac:dyDescent="0.45">
      <c r="A152" s="58"/>
      <c r="B152" s="61"/>
      <c r="C152" s="59"/>
    </row>
    <row r="153" spans="1:3" x14ac:dyDescent="0.45">
      <c r="A153" s="56"/>
      <c r="B153" s="60"/>
      <c r="C153" s="59"/>
    </row>
    <row r="154" spans="1:3" x14ac:dyDescent="0.45">
      <c r="A154" s="58"/>
      <c r="B154" s="61"/>
      <c r="C154" s="59"/>
    </row>
    <row r="155" spans="1:3" x14ac:dyDescent="0.45">
      <c r="A155" s="56"/>
      <c r="B155" s="60"/>
      <c r="C155" s="59"/>
    </row>
    <row r="156" spans="1:3" x14ac:dyDescent="0.45">
      <c r="A156" s="58"/>
      <c r="B156" s="61"/>
      <c r="C156" s="59"/>
    </row>
    <row r="157" spans="1:3" x14ac:dyDescent="0.45">
      <c r="A157" s="56"/>
      <c r="B157" s="60"/>
      <c r="C157" s="59"/>
    </row>
    <row r="158" spans="1:3" x14ac:dyDescent="0.45">
      <c r="A158" s="58"/>
      <c r="B158" s="61"/>
      <c r="C158" s="59"/>
    </row>
    <row r="159" spans="1:3" x14ac:dyDescent="0.45">
      <c r="A159" s="56"/>
      <c r="B159" s="60"/>
      <c r="C159" s="59"/>
    </row>
    <row r="160" spans="1:3" x14ac:dyDescent="0.45">
      <c r="A160" s="58"/>
      <c r="B160" s="61"/>
      <c r="C160" s="59"/>
    </row>
    <row r="161" spans="1:3" x14ac:dyDescent="0.45">
      <c r="A161" s="56"/>
      <c r="B161" s="60"/>
      <c r="C161" s="59"/>
    </row>
    <row r="162" spans="1:3" x14ac:dyDescent="0.45">
      <c r="A162" s="58"/>
      <c r="B162" s="61"/>
      <c r="C162" s="59"/>
    </row>
    <row r="163" spans="1:3" x14ac:dyDescent="0.45">
      <c r="A163" s="56"/>
      <c r="B163" s="60"/>
      <c r="C163" s="59"/>
    </row>
    <row r="164" spans="1:3" x14ac:dyDescent="0.45">
      <c r="A164" s="58"/>
      <c r="B164" s="61"/>
      <c r="C164" s="59"/>
    </row>
    <row r="165" spans="1:3" x14ac:dyDescent="0.45">
      <c r="A165" s="56"/>
      <c r="B165" s="60"/>
      <c r="C165" s="59"/>
    </row>
    <row r="166" spans="1:3" x14ac:dyDescent="0.45">
      <c r="A166" s="58"/>
      <c r="B166" s="61"/>
      <c r="C166" s="59"/>
    </row>
    <row r="167" spans="1:3" x14ac:dyDescent="0.45">
      <c r="A167" s="56"/>
      <c r="B167" s="60"/>
      <c r="C167" s="59"/>
    </row>
    <row r="168" spans="1:3" x14ac:dyDescent="0.45">
      <c r="A168" s="58"/>
      <c r="B168" s="61"/>
      <c r="C168" s="59"/>
    </row>
    <row r="169" spans="1:3" x14ac:dyDescent="0.45">
      <c r="A169" s="56"/>
      <c r="B169" s="60"/>
      <c r="C169" s="59"/>
    </row>
    <row r="170" spans="1:3" x14ac:dyDescent="0.45">
      <c r="A170" s="58"/>
      <c r="B170" s="61"/>
      <c r="C170" s="59"/>
    </row>
    <row r="171" spans="1:3" x14ac:dyDescent="0.45">
      <c r="A171" s="56"/>
      <c r="B171" s="60"/>
      <c r="C171" s="59"/>
    </row>
    <row r="172" spans="1:3" x14ac:dyDescent="0.45">
      <c r="A172" s="58"/>
      <c r="B172" s="61"/>
      <c r="C172" s="59"/>
    </row>
    <row r="173" spans="1:3" x14ac:dyDescent="0.45">
      <c r="A173" s="56"/>
      <c r="B173" s="60"/>
      <c r="C173" s="59"/>
    </row>
    <row r="174" spans="1:3" x14ac:dyDescent="0.45">
      <c r="A174" s="58"/>
      <c r="B174" s="61"/>
      <c r="C174" s="59"/>
    </row>
    <row r="175" spans="1:3" x14ac:dyDescent="0.45">
      <c r="A175" s="56"/>
      <c r="B175" s="60"/>
      <c r="C175" s="59"/>
    </row>
    <row r="176" spans="1:3" x14ac:dyDescent="0.45">
      <c r="A176" s="58"/>
      <c r="B176" s="61"/>
      <c r="C176" s="59"/>
    </row>
    <row r="177" spans="1:3" x14ac:dyDescent="0.45">
      <c r="A177" s="56"/>
      <c r="B177" s="60"/>
      <c r="C177" s="59"/>
    </row>
    <row r="178" spans="1:3" x14ac:dyDescent="0.45">
      <c r="A178" s="58"/>
      <c r="B178" s="61"/>
      <c r="C178" s="59"/>
    </row>
    <row r="179" spans="1:3" x14ac:dyDescent="0.45">
      <c r="A179" s="56"/>
      <c r="B179" s="60"/>
      <c r="C179" s="59"/>
    </row>
    <row r="180" spans="1:3" x14ac:dyDescent="0.45">
      <c r="A180" s="58"/>
      <c r="B180" s="61"/>
      <c r="C180" s="59"/>
    </row>
    <row r="181" spans="1:3" x14ac:dyDescent="0.45">
      <c r="A181" s="56"/>
      <c r="B181" s="60"/>
      <c r="C181" s="59"/>
    </row>
    <row r="182" spans="1:3" x14ac:dyDescent="0.45">
      <c r="A182" s="58"/>
      <c r="B182" s="61"/>
      <c r="C182" s="59"/>
    </row>
    <row r="183" spans="1:3" x14ac:dyDescent="0.45">
      <c r="A183" s="56"/>
      <c r="B183" s="60"/>
      <c r="C183" s="59"/>
    </row>
    <row r="184" spans="1:3" x14ac:dyDescent="0.45">
      <c r="A184" s="58"/>
      <c r="B184" s="61"/>
      <c r="C184" s="59"/>
    </row>
    <row r="185" spans="1:3" x14ac:dyDescent="0.45">
      <c r="A185" s="56"/>
      <c r="B185" s="60"/>
      <c r="C185" s="59"/>
    </row>
    <row r="186" spans="1:3" x14ac:dyDescent="0.45">
      <c r="A186" s="58"/>
      <c r="B186" s="61"/>
      <c r="C186" s="59"/>
    </row>
    <row r="187" spans="1:3" x14ac:dyDescent="0.45">
      <c r="A187" s="56"/>
      <c r="B187" s="60"/>
      <c r="C187" s="59"/>
    </row>
    <row r="188" spans="1:3" x14ac:dyDescent="0.45">
      <c r="A188" s="58"/>
      <c r="B188" s="61"/>
      <c r="C188" s="59"/>
    </row>
    <row r="189" spans="1:3" x14ac:dyDescent="0.45">
      <c r="A189" s="56"/>
      <c r="B189" s="60"/>
      <c r="C189" s="59"/>
    </row>
    <row r="190" spans="1:3" x14ac:dyDescent="0.45">
      <c r="A190" s="58"/>
      <c r="B190" s="61"/>
      <c r="C190" s="59"/>
    </row>
    <row r="191" spans="1:3" x14ac:dyDescent="0.45">
      <c r="A191" s="56"/>
      <c r="B191" s="60"/>
      <c r="C191" s="59"/>
    </row>
    <row r="192" spans="1:3" x14ac:dyDescent="0.45">
      <c r="A192" s="58"/>
      <c r="B192" s="61"/>
      <c r="C192" s="59"/>
    </row>
    <row r="193" spans="1:3" x14ac:dyDescent="0.45">
      <c r="A193" s="56"/>
      <c r="B193" s="60"/>
      <c r="C193" s="59"/>
    </row>
    <row r="194" spans="1:3" x14ac:dyDescent="0.45">
      <c r="A194" s="58"/>
      <c r="B194" s="61"/>
      <c r="C194" s="59"/>
    </row>
    <row r="195" spans="1:3" x14ac:dyDescent="0.45">
      <c r="A195" s="56"/>
      <c r="B195" s="60"/>
      <c r="C195" s="59"/>
    </row>
    <row r="196" spans="1:3" x14ac:dyDescent="0.45">
      <c r="A196" s="58"/>
      <c r="B196" s="61"/>
      <c r="C196" s="59"/>
    </row>
    <row r="197" spans="1:3" x14ac:dyDescent="0.45">
      <c r="A197" s="56"/>
      <c r="B197" s="60"/>
      <c r="C197" s="59"/>
    </row>
    <row r="198" spans="1:3" x14ac:dyDescent="0.45">
      <c r="A198" s="58"/>
      <c r="B198" s="61"/>
      <c r="C198" s="59"/>
    </row>
    <row r="199" spans="1:3" x14ac:dyDescent="0.45">
      <c r="A199" s="56"/>
      <c r="B199" s="60"/>
      <c r="C199" s="59"/>
    </row>
    <row r="200" spans="1:3" x14ac:dyDescent="0.45">
      <c r="A200" s="58"/>
      <c r="B200" s="61"/>
      <c r="C200" s="59"/>
    </row>
    <row r="201" spans="1:3" x14ac:dyDescent="0.45">
      <c r="A201" s="56"/>
      <c r="B201" s="60"/>
      <c r="C201" s="59"/>
    </row>
    <row r="202" spans="1:3" x14ac:dyDescent="0.45">
      <c r="A202" s="58"/>
      <c r="B202" s="61"/>
      <c r="C202" s="59"/>
    </row>
    <row r="203" spans="1:3" x14ac:dyDescent="0.45">
      <c r="A203" s="56"/>
      <c r="B203" s="60"/>
      <c r="C203" s="59"/>
    </row>
    <row r="204" spans="1:3" x14ac:dyDescent="0.45">
      <c r="A204" s="58"/>
      <c r="B204" s="57"/>
      <c r="C204" s="54"/>
    </row>
    <row r="205" spans="1:3" x14ac:dyDescent="0.45">
      <c r="A205" s="56"/>
      <c r="B205" s="55"/>
      <c r="C205" s="54"/>
    </row>
    <row r="206" spans="1:3" ht="17.649999999999999" x14ac:dyDescent="0.5">
      <c r="A206" s="53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6"/>
  <sheetViews>
    <sheetView topLeftCell="A42" zoomScale="140" zoomScaleNormal="140" workbookViewId="0">
      <selection activeCell="A42" sqref="A42"/>
    </sheetView>
  </sheetViews>
  <sheetFormatPr defaultRowHeight="14.25" x14ac:dyDescent="0.45"/>
  <cols>
    <col min="4" max="4" width="9.06640625" style="24"/>
    <col min="6" max="6" width="16.73046875" customWidth="1"/>
  </cols>
  <sheetData>
    <row r="1" spans="1:7" ht="28.5" x14ac:dyDescent="0.45">
      <c r="C1" s="66" t="s">
        <v>7893</v>
      </c>
      <c r="D1" s="65" t="s">
        <v>7892</v>
      </c>
      <c r="F1" s="64" t="s">
        <v>7898</v>
      </c>
      <c r="G1" s="67">
        <v>26.011299999999999</v>
      </c>
    </row>
    <row r="2" spans="1:7" x14ac:dyDescent="0.45">
      <c r="A2" s="58" t="str">
        <f>VLOOKUP(B2,[1]тикеры!A:B,2,0)</f>
        <v>GAZP</v>
      </c>
      <c r="B2" s="61" t="s">
        <v>5835</v>
      </c>
      <c r="C2" s="63">
        <v>246539.2</v>
      </c>
      <c r="D2" s="24">
        <f t="shared" ref="D2:D33" si="0">C2*$G$1</f>
        <v>6412805.09296</v>
      </c>
    </row>
    <row r="3" spans="1:7" x14ac:dyDescent="0.45">
      <c r="A3" s="58" t="str">
        <f>VLOOKUP(B3,[1]тикеры!A:B,2,0)</f>
        <v>ROSN</v>
      </c>
      <c r="B3" s="60" t="s">
        <v>5600</v>
      </c>
      <c r="C3" s="63">
        <v>88058.83</v>
      </c>
      <c r="D3" s="24">
        <f t="shared" si="0"/>
        <v>2290524.644779</v>
      </c>
    </row>
    <row r="4" spans="1:7" x14ac:dyDescent="0.45">
      <c r="A4" s="58" t="str">
        <f>VLOOKUP(B4,[1]тикеры!A:B,2,0)</f>
        <v>LKOH</v>
      </c>
      <c r="B4" s="61" t="s">
        <v>6700</v>
      </c>
      <c r="C4" s="63">
        <v>73189.16</v>
      </c>
      <c r="D4" s="24">
        <f t="shared" si="0"/>
        <v>1903745.1975080001</v>
      </c>
    </row>
    <row r="5" spans="1:7" x14ac:dyDescent="0.45">
      <c r="A5" s="58" t="str">
        <f>VLOOKUP(B5,[1]тикеры!A:B,2,0)</f>
        <v>SBER</v>
      </c>
      <c r="B5" s="60" t="s">
        <v>5569</v>
      </c>
      <c r="C5" s="63">
        <v>67543.16</v>
      </c>
      <c r="D5" s="24">
        <f t="shared" si="0"/>
        <v>1756885.3977079999</v>
      </c>
    </row>
    <row r="6" spans="1:7" x14ac:dyDescent="0.45">
      <c r="A6" s="58" t="str">
        <f>VLOOKUP(B6,[1]тикеры!A:B,2,0)</f>
        <v>IRAO</v>
      </c>
      <c r="B6" s="61" t="s">
        <v>5824</v>
      </c>
      <c r="C6" s="63">
        <v>55504.89</v>
      </c>
      <c r="D6" s="24">
        <f t="shared" si="0"/>
        <v>1443754.3452569998</v>
      </c>
    </row>
    <row r="7" spans="1:7" x14ac:dyDescent="0.45">
      <c r="A7" s="58" t="str">
        <f>VLOOKUP(B7,[1]тикеры!A:B,2,0)</f>
        <v>SNGS</v>
      </c>
      <c r="B7" s="60" t="s">
        <v>5723</v>
      </c>
      <c r="C7" s="63">
        <v>44898.45</v>
      </c>
      <c r="D7" s="24">
        <f t="shared" si="0"/>
        <v>1167867.0524849999</v>
      </c>
    </row>
    <row r="8" spans="1:7" x14ac:dyDescent="0.45">
      <c r="A8" s="58" t="str">
        <f>VLOOKUP(B8,[1]тикеры!A:B,2,0)</f>
        <v>GMKN</v>
      </c>
      <c r="B8" s="61" t="s">
        <v>5644</v>
      </c>
      <c r="C8" s="63">
        <v>35348.379999999997</v>
      </c>
      <c r="D8" s="24">
        <f t="shared" si="0"/>
        <v>919457.31669399992</v>
      </c>
    </row>
    <row r="9" spans="1:7" x14ac:dyDescent="0.45">
      <c r="A9" s="58" t="str">
        <f>VLOOKUP(B9,[1]тикеры!A:B,2,0)</f>
        <v>TNBP</v>
      </c>
      <c r="B9" s="60" t="s">
        <v>7890</v>
      </c>
      <c r="C9" s="63">
        <v>35100.68</v>
      </c>
      <c r="D9" s="24">
        <f t="shared" si="0"/>
        <v>913014.31768400001</v>
      </c>
    </row>
    <row r="10" spans="1:7" x14ac:dyDescent="0.45">
      <c r="A10" s="58" t="e">
        <f>VLOOKUP(B10,[1]тикеры!A:B,2,0)</f>
        <v>#N/A</v>
      </c>
      <c r="B10" s="61" t="s">
        <v>7339</v>
      </c>
      <c r="C10" s="63">
        <v>20492.86</v>
      </c>
      <c r="D10" s="24">
        <f t="shared" si="0"/>
        <v>533045.92931799998</v>
      </c>
    </row>
    <row r="11" spans="1:7" x14ac:dyDescent="0.45">
      <c r="A11" s="58" t="str">
        <f>VLOOKUP(B11,[1]тикеры!A:B,2,0)</f>
        <v>SIBN</v>
      </c>
      <c r="B11" s="60" t="s">
        <v>7889</v>
      </c>
      <c r="C11" s="63">
        <v>19735.68</v>
      </c>
      <c r="D11" s="24">
        <f t="shared" si="0"/>
        <v>513350.69318399997</v>
      </c>
    </row>
    <row r="12" spans="1:7" x14ac:dyDescent="0.45">
      <c r="A12" s="58" t="str">
        <f>VLOOKUP(B12,[1]тикеры!A:B,2,0)</f>
        <v>MTSS</v>
      </c>
      <c r="B12" s="61" t="s">
        <v>5790</v>
      </c>
      <c r="C12" s="63">
        <v>19485.57</v>
      </c>
      <c r="D12" s="24">
        <f t="shared" si="0"/>
        <v>506845.00694099994</v>
      </c>
    </row>
    <row r="13" spans="1:7" x14ac:dyDescent="0.45">
      <c r="A13" s="58" t="str">
        <f>VLOOKUP(B13,[1]тикеры!A:B,2,0)</f>
        <v>NVTK</v>
      </c>
      <c r="B13" s="60" t="s">
        <v>7888</v>
      </c>
      <c r="C13" s="63">
        <v>17503.419999999998</v>
      </c>
      <c r="D13" s="24">
        <f t="shared" si="0"/>
        <v>455286.70864599996</v>
      </c>
    </row>
    <row r="14" spans="1:7" x14ac:dyDescent="0.45">
      <c r="A14" s="58" t="str">
        <f>VLOOKUP(B14,[1]тикеры!A:B,2,0)</f>
        <v>NLMK</v>
      </c>
      <c r="B14" s="61" t="s">
        <v>5596</v>
      </c>
      <c r="C14" s="63">
        <v>17385.16</v>
      </c>
      <c r="D14" s="24">
        <f t="shared" si="0"/>
        <v>452210.61230799998</v>
      </c>
    </row>
    <row r="15" spans="1:7" x14ac:dyDescent="0.45">
      <c r="A15" s="58" t="str">
        <f>VLOOKUP(B15,[1]тикеры!A:B,2,0)</f>
        <v>CHMF</v>
      </c>
      <c r="B15" s="60" t="s">
        <v>5735</v>
      </c>
      <c r="C15" s="63">
        <v>13909.32</v>
      </c>
      <c r="D15" s="24">
        <f t="shared" si="0"/>
        <v>361799.49531599996</v>
      </c>
    </row>
    <row r="16" spans="1:7" x14ac:dyDescent="0.45">
      <c r="A16" s="58" t="str">
        <f>VLOOKUP(B16,[1]тикеры!A:B,2,0)</f>
        <v>AFKS</v>
      </c>
      <c r="B16" s="61" t="s">
        <v>5665</v>
      </c>
      <c r="C16" s="63">
        <v>12238.47</v>
      </c>
      <c r="D16" s="24">
        <f t="shared" si="0"/>
        <v>318338.51471099997</v>
      </c>
    </row>
    <row r="17" spans="1:4" x14ac:dyDescent="0.45">
      <c r="A17" s="58" t="str">
        <f>VLOOKUP(B17,[1]тикеры!A:B,2,0)</f>
        <v>MAGN</v>
      </c>
      <c r="B17" s="60" t="s">
        <v>5610</v>
      </c>
      <c r="C17" s="63">
        <v>11152.57</v>
      </c>
      <c r="D17" s="24">
        <f t="shared" si="0"/>
        <v>290092.844041</v>
      </c>
    </row>
    <row r="18" spans="1:4" x14ac:dyDescent="0.45">
      <c r="A18" s="58" t="str">
        <f>VLOOKUP(B18,[1]тикеры!A:B,2,0)</f>
        <v>TATN</v>
      </c>
      <c r="B18" s="61" t="s">
        <v>5715</v>
      </c>
      <c r="C18" s="63">
        <v>10209.209999999999</v>
      </c>
      <c r="D18" s="24">
        <f t="shared" si="0"/>
        <v>265554.82407299994</v>
      </c>
    </row>
    <row r="19" spans="1:4" x14ac:dyDescent="0.45">
      <c r="A19" s="58" t="str">
        <f>VLOOKUP(B19,[1]тикеры!A:B,2,0)</f>
        <v>PLZL</v>
      </c>
      <c r="B19" s="60" t="s">
        <v>7887</v>
      </c>
      <c r="C19" s="63">
        <v>9194.24</v>
      </c>
      <c r="D19" s="24">
        <f t="shared" si="0"/>
        <v>239154.13491199998</v>
      </c>
    </row>
    <row r="20" spans="1:4" x14ac:dyDescent="0.45">
      <c r="A20" s="58" t="e">
        <f>VLOOKUP(B20,[1]тикеры!A:B,2,0)</f>
        <v>#N/A</v>
      </c>
      <c r="B20" s="61" t="s">
        <v>5579</v>
      </c>
      <c r="C20" s="63">
        <v>7891.12</v>
      </c>
      <c r="D20" s="24">
        <f t="shared" si="0"/>
        <v>205258.28965599998</v>
      </c>
    </row>
    <row r="21" spans="1:4" x14ac:dyDescent="0.45">
      <c r="A21" s="58" t="str">
        <f>VLOOKUP(B21,[1]тикеры!A:B,2,0)</f>
        <v>USBN</v>
      </c>
      <c r="B21" s="60" t="s">
        <v>5656</v>
      </c>
      <c r="C21" s="63">
        <v>7552.03</v>
      </c>
      <c r="D21" s="24">
        <f t="shared" si="0"/>
        <v>196438.11793899999</v>
      </c>
    </row>
    <row r="22" spans="1:4" ht="19.149999999999999" x14ac:dyDescent="0.45">
      <c r="A22" s="58" t="str">
        <f>VLOOKUP(B22,[1]тикеры!A:B,2,0)</f>
        <v>TRMK</v>
      </c>
      <c r="B22" s="61" t="s">
        <v>5543</v>
      </c>
      <c r="C22" s="63">
        <v>7146.29</v>
      </c>
      <c r="D22" s="24">
        <f t="shared" si="0"/>
        <v>185884.29307699998</v>
      </c>
    </row>
    <row r="23" spans="1:4" x14ac:dyDescent="0.45">
      <c r="A23" s="58" t="e">
        <f>VLOOKUP(B23,[1]тикеры!A:B,2,0)</f>
        <v>#N/A</v>
      </c>
      <c r="B23" s="60" t="s">
        <v>7885</v>
      </c>
      <c r="C23" s="63">
        <v>7131.36</v>
      </c>
      <c r="D23" s="24">
        <f t="shared" si="0"/>
        <v>185495.94436799997</v>
      </c>
    </row>
    <row r="24" spans="1:4" x14ac:dyDescent="0.45">
      <c r="A24" s="58" t="e">
        <f>VLOOKUP(B24,[1]тикеры!A:B,2,0)</f>
        <v>#N/A</v>
      </c>
      <c r="B24" s="61" t="s">
        <v>7884</v>
      </c>
      <c r="C24" s="63">
        <v>7000</v>
      </c>
      <c r="D24" s="24">
        <f t="shared" si="0"/>
        <v>182079.09999999998</v>
      </c>
    </row>
    <row r="25" spans="1:4" x14ac:dyDescent="0.45">
      <c r="A25" s="58" t="str">
        <f>VLOOKUP(B25,[1]тикеры!A:B,2,0)</f>
        <v>MSNG</v>
      </c>
      <c r="B25" s="60" t="s">
        <v>5785</v>
      </c>
      <c r="C25" s="63">
        <v>6949.32</v>
      </c>
      <c r="D25" s="24">
        <f t="shared" si="0"/>
        <v>180760.84731599997</v>
      </c>
    </row>
    <row r="26" spans="1:4" x14ac:dyDescent="0.45">
      <c r="A26" s="58" t="s">
        <v>653</v>
      </c>
      <c r="B26" s="61" t="s">
        <v>7886</v>
      </c>
      <c r="C26" s="63">
        <v>6670.62</v>
      </c>
      <c r="D26" s="24">
        <f t="shared" si="0"/>
        <v>173511.49800599998</v>
      </c>
    </row>
    <row r="27" spans="1:4" x14ac:dyDescent="0.45">
      <c r="A27" s="58" t="str">
        <f>VLOOKUP(B27,[1]тикеры!A:B,2,0)</f>
        <v>OGKA</v>
      </c>
      <c r="B27" s="60" t="s">
        <v>5589</v>
      </c>
      <c r="C27" s="63">
        <v>6531.67</v>
      </c>
      <c r="D27" s="24">
        <f t="shared" si="0"/>
        <v>169897.22787099998</v>
      </c>
    </row>
    <row r="28" spans="1:4" x14ac:dyDescent="0.45">
      <c r="A28" s="58" t="str">
        <f>VLOOKUP(B28,[1]тикеры!A:B,2,0)</f>
        <v>RTKM</v>
      </c>
      <c r="B28" s="61" t="s">
        <v>5747</v>
      </c>
      <c r="C28" s="63">
        <v>6261.88</v>
      </c>
      <c r="D28" s="24">
        <f t="shared" si="0"/>
        <v>162879.63924399999</v>
      </c>
    </row>
    <row r="29" spans="1:4" x14ac:dyDescent="0.45">
      <c r="A29" s="58" t="e">
        <f>VLOOKUP(B29,[1]тикеры!A:B,2,0)</f>
        <v>#N/A</v>
      </c>
      <c r="B29" s="60" t="s">
        <v>7883</v>
      </c>
      <c r="C29" s="63">
        <v>5770.21</v>
      </c>
      <c r="D29" s="24">
        <f t="shared" si="0"/>
        <v>150090.66337299999</v>
      </c>
    </row>
    <row r="30" spans="1:4" x14ac:dyDescent="0.45">
      <c r="A30" s="58" t="str">
        <f>VLOOKUP(B30,[1]тикеры!A:B,2,0)</f>
        <v>IRGZ</v>
      </c>
      <c r="B30" s="61" t="s">
        <v>5822</v>
      </c>
      <c r="C30" s="63">
        <v>5358.45</v>
      </c>
      <c r="D30" s="24">
        <f t="shared" si="0"/>
        <v>139380.250485</v>
      </c>
    </row>
    <row r="31" spans="1:4" x14ac:dyDescent="0.45">
      <c r="A31" s="58" t="str">
        <f>VLOOKUP(B31,[1]тикеры!A:B,2,0)</f>
        <v>OGKC</v>
      </c>
      <c r="B31" s="60" t="s">
        <v>5586</v>
      </c>
      <c r="C31" s="63">
        <v>4963.7</v>
      </c>
      <c r="D31" s="24">
        <f t="shared" si="0"/>
        <v>129112.28980999999</v>
      </c>
    </row>
    <row r="32" spans="1:4" x14ac:dyDescent="0.45">
      <c r="A32" s="58" t="str">
        <f>VLOOKUP(B32,[1]тикеры!A:B,2,0)</f>
        <v>PHST</v>
      </c>
      <c r="B32" s="61" t="s">
        <v>5698</v>
      </c>
      <c r="C32" s="63">
        <v>4962.17</v>
      </c>
      <c r="D32" s="24">
        <f t="shared" si="0"/>
        <v>129072.49252099999</v>
      </c>
    </row>
    <row r="33" spans="1:4" x14ac:dyDescent="0.45">
      <c r="A33" s="58" t="e">
        <f>VLOOKUP(B33,[1]тикеры!A:B,2,0)</f>
        <v>#N/A</v>
      </c>
      <c r="B33" s="60" t="s">
        <v>7880</v>
      </c>
      <c r="C33" s="63">
        <v>4880.18</v>
      </c>
      <c r="D33" s="24">
        <f t="shared" si="0"/>
        <v>126939.826034</v>
      </c>
    </row>
    <row r="34" spans="1:4" x14ac:dyDescent="0.45">
      <c r="A34" s="58" t="str">
        <f>VLOOKUP(B34,[1]тикеры!A:B,2,0)</f>
        <v>MTLR</v>
      </c>
      <c r="B34" s="61" t="s">
        <v>5792</v>
      </c>
      <c r="C34" s="63">
        <v>4525.79</v>
      </c>
      <c r="D34" s="24">
        <f t="shared" ref="D34:D65" si="1">C34*$G$1</f>
        <v>117721.68142699999</v>
      </c>
    </row>
    <row r="35" spans="1:4" x14ac:dyDescent="0.45">
      <c r="A35" s="58" t="e">
        <f>VLOOKUP(B35,[1]тикеры!A:B,2,0)</f>
        <v>#N/A</v>
      </c>
      <c r="B35" s="60" t="s">
        <v>7882</v>
      </c>
      <c r="C35" s="63">
        <v>4482.41</v>
      </c>
      <c r="D35" s="24">
        <f t="shared" si="1"/>
        <v>116593.31123299999</v>
      </c>
    </row>
    <row r="36" spans="1:4" x14ac:dyDescent="0.45">
      <c r="A36" s="58" t="e">
        <f>VLOOKUP(B36,[1]тикеры!A:B,2,0)</f>
        <v>#N/A</v>
      </c>
      <c r="B36" s="61" t="s">
        <v>7881</v>
      </c>
      <c r="C36" s="63">
        <v>4371.8100000000004</v>
      </c>
      <c r="D36" s="24">
        <f t="shared" si="1"/>
        <v>113716.46145300001</v>
      </c>
    </row>
    <row r="37" spans="1:4" x14ac:dyDescent="0.45">
      <c r="A37" s="58" t="e">
        <f>VLOOKUP(B37,[1]тикеры!A:B,2,0)</f>
        <v>#N/A</v>
      </c>
      <c r="B37" s="60" t="s">
        <v>5585</v>
      </c>
      <c r="C37" s="63">
        <v>4332.17</v>
      </c>
      <c r="D37" s="24">
        <f t="shared" si="1"/>
        <v>112685.373521</v>
      </c>
    </row>
    <row r="38" spans="1:4" x14ac:dyDescent="0.45">
      <c r="A38" s="58" t="str">
        <f>VLOOKUP(B38,[1]тикеры!A:B,2,0)</f>
        <v>OGKB</v>
      </c>
      <c r="B38" s="61" t="s">
        <v>5588</v>
      </c>
      <c r="C38" s="63">
        <v>4325.21</v>
      </c>
      <c r="D38" s="24">
        <f t="shared" si="1"/>
        <v>112504.334873</v>
      </c>
    </row>
    <row r="39" spans="1:4" x14ac:dyDescent="0.45">
      <c r="A39" s="58" t="str">
        <f>VLOOKUP(B39,[1]тикеры!A:B,2,0)</f>
        <v>TGKA</v>
      </c>
      <c r="B39" s="60" t="s">
        <v>5561</v>
      </c>
      <c r="C39" s="63">
        <v>4260.6899999999996</v>
      </c>
      <c r="D39" s="24">
        <f t="shared" si="1"/>
        <v>110826.08579699998</v>
      </c>
    </row>
    <row r="40" spans="1:4" x14ac:dyDescent="0.45">
      <c r="A40" s="58" t="str">
        <f>VLOOKUP(B40,[1]тикеры!A:B,2,0)</f>
        <v>URKA</v>
      </c>
      <c r="B40" s="61" t="s">
        <v>5702</v>
      </c>
      <c r="C40" s="63">
        <v>3760.17</v>
      </c>
      <c r="D40" s="24">
        <f t="shared" si="1"/>
        <v>97806.909920999999</v>
      </c>
    </row>
    <row r="41" spans="1:4" x14ac:dyDescent="0.45">
      <c r="A41" s="58" t="str">
        <f>VLOOKUP(B41,[1]тикеры!A:B,2,0)</f>
        <v>MSRS</v>
      </c>
      <c r="B41" s="60" t="s">
        <v>5677</v>
      </c>
      <c r="C41" s="63">
        <v>3702.11</v>
      </c>
      <c r="D41" s="24">
        <f t="shared" si="1"/>
        <v>96296.693843000001</v>
      </c>
    </row>
    <row r="42" spans="1:4" x14ac:dyDescent="0.45">
      <c r="A42" s="58" t="s">
        <v>14</v>
      </c>
      <c r="B42" s="61" t="s">
        <v>7879</v>
      </c>
      <c r="C42" s="63">
        <v>3699.85</v>
      </c>
      <c r="D42" s="24">
        <f t="shared" si="1"/>
        <v>96237.90830499999</v>
      </c>
    </row>
    <row r="43" spans="1:4" x14ac:dyDescent="0.45">
      <c r="A43" s="58" t="e">
        <f>VLOOKUP(B43,[1]тикеры!A:B,2,0)</f>
        <v>#N/A</v>
      </c>
      <c r="B43" s="60" t="s">
        <v>6512</v>
      </c>
      <c r="C43" s="63">
        <v>3364.35</v>
      </c>
      <c r="D43" s="24">
        <f t="shared" si="1"/>
        <v>87511.117155</v>
      </c>
    </row>
    <row r="44" spans="1:4" x14ac:dyDescent="0.45">
      <c r="A44" s="58" t="e">
        <f>VLOOKUP(B44,[1]тикеры!A:B,2,0)</f>
        <v>#N/A</v>
      </c>
      <c r="B44" s="61" t="s">
        <v>7878</v>
      </c>
      <c r="C44" s="63">
        <v>3350.86</v>
      </c>
      <c r="D44" s="24">
        <f t="shared" si="1"/>
        <v>87160.224717999998</v>
      </c>
    </row>
    <row r="45" spans="1:4" x14ac:dyDescent="0.45">
      <c r="A45" s="58" t="str">
        <f>VLOOKUP(B45,[1]тикеры!A:B,2,0)</f>
        <v>AFLT</v>
      </c>
      <c r="B45" s="60" t="s">
        <v>5850</v>
      </c>
      <c r="C45" s="63">
        <v>3158.51</v>
      </c>
      <c r="D45" s="24">
        <f t="shared" si="1"/>
        <v>82156.951163000005</v>
      </c>
    </row>
    <row r="46" spans="1:4" x14ac:dyDescent="0.45">
      <c r="A46" s="58" t="str">
        <f>VLOOKUP(B46,[1]тикеры!A:B,2,0)</f>
        <v>MGNT</v>
      </c>
      <c r="B46" s="61" t="s">
        <v>5794</v>
      </c>
      <c r="C46" s="63">
        <v>3114.33</v>
      </c>
      <c r="D46" s="24">
        <f t="shared" si="1"/>
        <v>81007.771928999995</v>
      </c>
    </row>
    <row r="47" spans="1:4" x14ac:dyDescent="0.45">
      <c r="A47" s="58" t="e">
        <f>VLOOKUP(B47,[1]тикеры!A:B,2,0)</f>
        <v>#N/A</v>
      </c>
      <c r="B47" s="60" t="s">
        <v>6616</v>
      </c>
      <c r="C47" s="63">
        <v>3098.61</v>
      </c>
      <c r="D47" s="24">
        <f t="shared" si="1"/>
        <v>80598.874293000001</v>
      </c>
    </row>
    <row r="48" spans="1:4" x14ac:dyDescent="0.45">
      <c r="A48" s="58" t="e">
        <f>VLOOKUP(B48,[1]тикеры!A:B,2,0)</f>
        <v>#N/A</v>
      </c>
      <c r="B48" s="61" t="s">
        <v>7876</v>
      </c>
      <c r="C48" s="63">
        <v>3020.71</v>
      </c>
      <c r="D48" s="24">
        <f t="shared" si="1"/>
        <v>78572.594022999998</v>
      </c>
    </row>
    <row r="49" spans="1:4" x14ac:dyDescent="0.45">
      <c r="A49" s="58" t="e">
        <f>VLOOKUP(B49,[1]тикеры!A:B,2,0)</f>
        <v>#N/A</v>
      </c>
      <c r="B49" s="60" t="s">
        <v>6516</v>
      </c>
      <c r="C49" s="63">
        <v>3012.38</v>
      </c>
      <c r="D49" s="24">
        <f t="shared" si="1"/>
        <v>78355.919893999991</v>
      </c>
    </row>
    <row r="50" spans="1:4" x14ac:dyDescent="0.45">
      <c r="A50" s="58" t="e">
        <f>VLOOKUP(B50,[1]тикеры!A:B,2,0)</f>
        <v>#N/A</v>
      </c>
      <c r="B50" s="61" t="s">
        <v>6545</v>
      </c>
      <c r="C50" s="63">
        <v>2942.31</v>
      </c>
      <c r="D50" s="24">
        <f t="shared" si="1"/>
        <v>76533.308102999988</v>
      </c>
    </row>
    <row r="51" spans="1:4" x14ac:dyDescent="0.45">
      <c r="A51" s="58" t="str">
        <f>VLOOKUP(B51,[1]тикеры!A:B,2,0)</f>
        <v>AVAZ</v>
      </c>
      <c r="B51" s="60" t="s">
        <v>7873</v>
      </c>
      <c r="C51" s="63">
        <v>2821.84</v>
      </c>
      <c r="D51" s="24">
        <f t="shared" si="1"/>
        <v>73399.726792000001</v>
      </c>
    </row>
    <row r="52" spans="1:4" x14ac:dyDescent="0.45">
      <c r="A52" s="58" t="str">
        <f>VLOOKUP(B52,[1]тикеры!A:B,2,0)</f>
        <v>OPIN</v>
      </c>
      <c r="B52" s="61" t="s">
        <v>5763</v>
      </c>
      <c r="C52" s="63">
        <v>2545</v>
      </c>
      <c r="D52" s="24">
        <f t="shared" si="1"/>
        <v>66198.758499999996</v>
      </c>
    </row>
    <row r="53" spans="1:4" x14ac:dyDescent="0.45">
      <c r="A53" s="58" t="e">
        <f>VLOOKUP(B53,[1]тикеры!A:B,2,0)</f>
        <v>#N/A</v>
      </c>
      <c r="B53" s="60" t="s">
        <v>7877</v>
      </c>
      <c r="C53" s="63">
        <v>2540.9699999999998</v>
      </c>
      <c r="D53" s="24">
        <f t="shared" si="1"/>
        <v>66093.932960999984</v>
      </c>
    </row>
    <row r="54" spans="1:4" x14ac:dyDescent="0.45">
      <c r="A54" s="58" t="e">
        <f>VLOOKUP(B54,[1]тикеры!A:B,2,0)</f>
        <v>#N/A</v>
      </c>
      <c r="B54" s="61" t="s">
        <v>6494</v>
      </c>
      <c r="C54" s="63">
        <v>2496.3200000000002</v>
      </c>
      <c r="D54" s="24">
        <f t="shared" si="1"/>
        <v>64932.528416000001</v>
      </c>
    </row>
    <row r="55" spans="1:4" x14ac:dyDescent="0.45">
      <c r="A55" s="58" t="s">
        <v>11</v>
      </c>
      <c r="B55" s="60" t="s">
        <v>5652</v>
      </c>
      <c r="C55" s="63">
        <v>2383.7800000000002</v>
      </c>
      <c r="D55" s="24">
        <f t="shared" si="1"/>
        <v>62005.216714000002</v>
      </c>
    </row>
    <row r="56" spans="1:4" ht="19.149999999999999" x14ac:dyDescent="0.45">
      <c r="A56" s="58" t="e">
        <f>VLOOKUP(B56,[1]тикеры!A:B,2,0)</f>
        <v>#N/A</v>
      </c>
      <c r="B56" s="61" t="s">
        <v>7875</v>
      </c>
      <c r="C56" s="63">
        <v>2322.23</v>
      </c>
      <c r="D56" s="24">
        <f t="shared" si="1"/>
        <v>60404.221199</v>
      </c>
    </row>
    <row r="57" spans="1:4" x14ac:dyDescent="0.45">
      <c r="A57" s="58" t="e">
        <f>VLOOKUP(B57,[1]тикеры!A:B,2,0)</f>
        <v>#N/A</v>
      </c>
      <c r="B57" s="60" t="s">
        <v>6541</v>
      </c>
      <c r="C57" s="63">
        <v>2299.94</v>
      </c>
      <c r="D57" s="24">
        <f t="shared" si="1"/>
        <v>59824.429321999996</v>
      </c>
    </row>
    <row r="58" spans="1:4" x14ac:dyDescent="0.45">
      <c r="A58" s="58" t="str">
        <f>VLOOKUP(B58,[1]тикеры!A:B,2,0)</f>
        <v>PMTL</v>
      </c>
      <c r="B58" s="61" t="s">
        <v>5756</v>
      </c>
      <c r="C58" s="63">
        <v>2251.65</v>
      </c>
      <c r="D58" s="24">
        <f t="shared" si="1"/>
        <v>58568.343645000001</v>
      </c>
    </row>
    <row r="59" spans="1:4" x14ac:dyDescent="0.45">
      <c r="A59" s="58" t="str">
        <f>VLOOKUP(B59,[1]тикеры!A:B,2,0)</f>
        <v>BEGY</v>
      </c>
      <c r="B59" s="60" t="s">
        <v>5846</v>
      </c>
      <c r="C59" s="63">
        <v>2189.6</v>
      </c>
      <c r="D59" s="24">
        <f t="shared" si="1"/>
        <v>56954.342479999992</v>
      </c>
    </row>
    <row r="60" spans="1:4" x14ac:dyDescent="0.45">
      <c r="A60" s="58" t="str">
        <f>VLOOKUP(B60,[1]тикеры!A:B,2,0)</f>
        <v>KZBE</v>
      </c>
      <c r="B60" s="61" t="s">
        <v>5802</v>
      </c>
      <c r="C60" s="63">
        <v>2143.21</v>
      </c>
      <c r="D60" s="24">
        <f t="shared" si="1"/>
        <v>55747.678272999998</v>
      </c>
    </row>
    <row r="61" spans="1:4" x14ac:dyDescent="0.45">
      <c r="A61" s="58" t="str">
        <f>VLOOKUP(B61,[1]тикеры!A:B,2,0)</f>
        <v>SCON</v>
      </c>
      <c r="B61" s="60" t="s">
        <v>7872</v>
      </c>
      <c r="C61" s="63">
        <v>2141.59</v>
      </c>
      <c r="D61" s="24">
        <f t="shared" si="1"/>
        <v>55705.539967000004</v>
      </c>
    </row>
    <row r="62" spans="1:4" x14ac:dyDescent="0.45">
      <c r="A62" s="58" t="e">
        <f>VLOOKUP(B62,[1]тикеры!A:B,2,0)</f>
        <v>#N/A</v>
      </c>
      <c r="B62" s="61" t="s">
        <v>6603</v>
      </c>
      <c r="C62" s="63">
        <v>2112.67</v>
      </c>
      <c r="D62" s="24">
        <f t="shared" si="1"/>
        <v>54953.293170999998</v>
      </c>
    </row>
    <row r="63" spans="1:4" x14ac:dyDescent="0.45">
      <c r="A63" s="58" t="str">
        <f>VLOOKUP(B63,[1]тикеры!A:B,2,0)</f>
        <v>MGTS</v>
      </c>
      <c r="B63" s="60" t="s">
        <v>5608</v>
      </c>
      <c r="C63" s="63">
        <v>2040.18</v>
      </c>
      <c r="D63" s="24">
        <f t="shared" si="1"/>
        <v>53067.734034000001</v>
      </c>
    </row>
    <row r="64" spans="1:4" x14ac:dyDescent="0.45">
      <c r="A64" s="58" t="e">
        <f>VLOOKUP(B64,[1]тикеры!A:B,2,0)</f>
        <v>#N/A</v>
      </c>
      <c r="B64" s="61" t="s">
        <v>6409</v>
      </c>
      <c r="C64" s="63">
        <v>1972.09</v>
      </c>
      <c r="D64" s="24">
        <f t="shared" si="1"/>
        <v>51296.624616999994</v>
      </c>
    </row>
    <row r="65" spans="1:4" x14ac:dyDescent="0.45">
      <c r="A65" s="58" t="str">
        <f>VLOOKUP(B65,[1]тикеры!A:B,2,0)</f>
        <v>TGKI</v>
      </c>
      <c r="B65" s="60" t="s">
        <v>5552</v>
      </c>
      <c r="C65" s="63">
        <v>1966.92</v>
      </c>
      <c r="D65" s="24">
        <f t="shared" si="1"/>
        <v>51162.146196000002</v>
      </c>
    </row>
    <row r="66" spans="1:4" x14ac:dyDescent="0.45">
      <c r="A66" s="58" t="str">
        <f>VLOOKUP(B66,[1]тикеры!A:B,2,0)</f>
        <v>HALS</v>
      </c>
      <c r="B66" s="61" t="s">
        <v>5731</v>
      </c>
      <c r="C66" s="63">
        <v>1955.65</v>
      </c>
      <c r="D66" s="24">
        <f t="shared" ref="D66:D97" si="2">C66*$G$1</f>
        <v>50868.998845000002</v>
      </c>
    </row>
    <row r="67" spans="1:4" x14ac:dyDescent="0.45">
      <c r="A67" s="58" t="str">
        <f>VLOOKUP(B67,[1]тикеры!A:B,2,0)</f>
        <v>KMAZ</v>
      </c>
      <c r="B67" s="60" t="s">
        <v>7866</v>
      </c>
      <c r="C67" s="63">
        <v>1917.53</v>
      </c>
      <c r="D67" s="24">
        <f t="shared" si="2"/>
        <v>49877.448088999998</v>
      </c>
    </row>
    <row r="68" spans="1:4" x14ac:dyDescent="0.45">
      <c r="A68" s="58" t="e">
        <f>VLOOKUP(B68,[1]тикеры!A:B,2,0)</f>
        <v>#N/A</v>
      </c>
      <c r="B68" s="61" t="s">
        <v>7874</v>
      </c>
      <c r="C68" s="63">
        <v>1899.67</v>
      </c>
      <c r="D68" s="24">
        <f t="shared" si="2"/>
        <v>49412.886270999996</v>
      </c>
    </row>
    <row r="69" spans="1:4" x14ac:dyDescent="0.45">
      <c r="A69" s="58" t="e">
        <f>VLOOKUP(B69,[1]тикеры!A:B,2,0)</f>
        <v>#N/A</v>
      </c>
      <c r="B69" s="60" t="s">
        <v>7871</v>
      </c>
      <c r="C69" s="63">
        <v>1889.53</v>
      </c>
      <c r="D69" s="24">
        <f t="shared" si="2"/>
        <v>49149.131688999994</v>
      </c>
    </row>
    <row r="70" spans="1:4" x14ac:dyDescent="0.45">
      <c r="A70" s="58" t="e">
        <f>VLOOKUP(B70,[1]тикеры!A:B,2,0)</f>
        <v>#N/A</v>
      </c>
      <c r="B70" s="61" t="s">
        <v>7867</v>
      </c>
      <c r="C70" s="63">
        <v>1752.08</v>
      </c>
      <c r="D70" s="24">
        <f t="shared" si="2"/>
        <v>45573.878503999993</v>
      </c>
    </row>
    <row r="71" spans="1:4" x14ac:dyDescent="0.45">
      <c r="A71" s="58" t="str">
        <f>VLOOKUP(B71,[1]тикеры!A:B,2,0)</f>
        <v>TGKD</v>
      </c>
      <c r="B71" s="60" t="s">
        <v>5555</v>
      </c>
      <c r="C71" s="63">
        <v>1726.37</v>
      </c>
      <c r="D71" s="24">
        <f t="shared" si="2"/>
        <v>44905.127980999998</v>
      </c>
    </row>
    <row r="72" spans="1:4" x14ac:dyDescent="0.45">
      <c r="A72" s="58" t="str">
        <f>VLOOKUP(B72,[1]тикеры!A:B,2,0)</f>
        <v>KRSG</v>
      </c>
      <c r="B72" s="61" t="s">
        <v>5807</v>
      </c>
      <c r="C72" s="63">
        <v>1653.08</v>
      </c>
      <c r="D72" s="24">
        <f t="shared" si="2"/>
        <v>42998.759803999994</v>
      </c>
    </row>
    <row r="73" spans="1:4" x14ac:dyDescent="0.45">
      <c r="A73" s="58" t="e">
        <f>VLOOKUP(B73,[1]тикеры!A:B,2,0)</f>
        <v>#N/A</v>
      </c>
      <c r="B73" s="60" t="s">
        <v>7869</v>
      </c>
      <c r="C73" s="63">
        <v>1648.1</v>
      </c>
      <c r="D73" s="24">
        <f t="shared" si="2"/>
        <v>42869.223529999996</v>
      </c>
    </row>
    <row r="74" spans="1:4" x14ac:dyDescent="0.45">
      <c r="A74" s="58" t="e">
        <f>VLOOKUP(B74,[1]тикеры!A:B,2,0)</f>
        <v>#N/A</v>
      </c>
      <c r="B74" s="61" t="s">
        <v>7897</v>
      </c>
      <c r="C74" s="63">
        <v>1608.68</v>
      </c>
      <c r="D74" s="24">
        <f t="shared" si="2"/>
        <v>41843.858084</v>
      </c>
    </row>
    <row r="75" spans="1:4" x14ac:dyDescent="0.45">
      <c r="A75" s="58" t="e">
        <f>VLOOKUP(B75,[1]тикеры!A:B,2,0)</f>
        <v>#N/A</v>
      </c>
      <c r="B75" s="60" t="s">
        <v>7896</v>
      </c>
      <c r="C75" s="63">
        <v>1599.45</v>
      </c>
      <c r="D75" s="24">
        <f t="shared" si="2"/>
        <v>41603.773784999998</v>
      </c>
    </row>
    <row r="76" spans="1:4" x14ac:dyDescent="0.45">
      <c r="A76" s="58" t="e">
        <f>VLOOKUP(B76,[1]тикеры!A:B,2,0)</f>
        <v>#N/A</v>
      </c>
      <c r="B76" s="61" t="s">
        <v>7862</v>
      </c>
      <c r="C76" s="63">
        <v>1590.07</v>
      </c>
      <c r="D76" s="24">
        <f t="shared" si="2"/>
        <v>41359.787790999995</v>
      </c>
    </row>
    <row r="77" spans="1:4" x14ac:dyDescent="0.45">
      <c r="A77" s="58" t="e">
        <f>VLOOKUP(B77,[1]тикеры!A:B,2,0)</f>
        <v>#N/A</v>
      </c>
      <c r="B77" s="60" t="s">
        <v>5558</v>
      </c>
      <c r="C77" s="63">
        <v>1584.83</v>
      </c>
      <c r="D77" s="24">
        <f t="shared" si="2"/>
        <v>41223.488578999997</v>
      </c>
    </row>
    <row r="78" spans="1:4" x14ac:dyDescent="0.45">
      <c r="A78" s="58" t="e">
        <f>VLOOKUP(B78,[1]тикеры!A:B,2,0)</f>
        <v>#N/A</v>
      </c>
      <c r="B78" s="61" t="s">
        <v>7868</v>
      </c>
      <c r="C78" s="63">
        <v>1579.73</v>
      </c>
      <c r="D78" s="24">
        <f t="shared" si="2"/>
        <v>41090.830948999996</v>
      </c>
    </row>
    <row r="79" spans="1:4" x14ac:dyDescent="0.45">
      <c r="A79" s="58" t="str">
        <f>VLOOKUP(B79,[1]тикеры!A:B,2,0)</f>
        <v>GAZA</v>
      </c>
      <c r="B79" s="60" t="s">
        <v>5637</v>
      </c>
      <c r="C79" s="63">
        <v>1575.82</v>
      </c>
      <c r="D79" s="24">
        <f t="shared" si="2"/>
        <v>40989.126765999994</v>
      </c>
    </row>
    <row r="80" spans="1:4" x14ac:dyDescent="0.45">
      <c r="A80" s="58" t="e">
        <f>VLOOKUP(B80,[1]тикеры!A:B,2,0)</f>
        <v>#N/A</v>
      </c>
      <c r="B80" s="61" t="s">
        <v>6379</v>
      </c>
      <c r="C80" s="63">
        <v>1525.55</v>
      </c>
      <c r="D80" s="24">
        <f t="shared" si="2"/>
        <v>39681.538714999995</v>
      </c>
    </row>
    <row r="81" spans="1:4" x14ac:dyDescent="0.45">
      <c r="A81" s="58" t="e">
        <f>VLOOKUP(B81,[1]тикеры!A:B,2,0)</f>
        <v>#N/A</v>
      </c>
      <c r="B81" s="60" t="s">
        <v>6564</v>
      </c>
      <c r="C81" s="63">
        <v>1521.93</v>
      </c>
      <c r="D81" s="24">
        <f t="shared" si="2"/>
        <v>39587.377808999998</v>
      </c>
    </row>
    <row r="82" spans="1:4" x14ac:dyDescent="0.45">
      <c r="A82" s="58" t="e">
        <f>VLOOKUP(B82,[1]тикеры!A:B,2,0)</f>
        <v>#N/A</v>
      </c>
      <c r="B82" s="61" t="s">
        <v>6532</v>
      </c>
      <c r="C82" s="63">
        <v>1506.71</v>
      </c>
      <c r="D82" s="24">
        <f t="shared" si="2"/>
        <v>39191.485822999995</v>
      </c>
    </row>
    <row r="83" spans="1:4" x14ac:dyDescent="0.45">
      <c r="A83" s="58" t="e">
        <f>VLOOKUP(B83,[1]тикеры!A:B,2,0)</f>
        <v>#N/A</v>
      </c>
      <c r="B83" s="60" t="s">
        <v>6371</v>
      </c>
      <c r="C83" s="63">
        <v>1468.97</v>
      </c>
      <c r="D83" s="24">
        <f t="shared" si="2"/>
        <v>38209.819361000002</v>
      </c>
    </row>
    <row r="84" spans="1:4" x14ac:dyDescent="0.45">
      <c r="A84" s="58" t="e">
        <f>VLOOKUP(B84,[1]тикеры!A:B,2,0)</f>
        <v>#N/A</v>
      </c>
      <c r="B84" s="61" t="s">
        <v>7895</v>
      </c>
      <c r="C84" s="63">
        <v>1465.87</v>
      </c>
      <c r="D84" s="24">
        <f t="shared" si="2"/>
        <v>38129.184330999997</v>
      </c>
    </row>
    <row r="85" spans="1:4" x14ac:dyDescent="0.45">
      <c r="A85" s="58" t="e">
        <f>VLOOKUP(B85,[1]тикеры!A:B,2,0)</f>
        <v>#N/A</v>
      </c>
      <c r="B85" s="60" t="s">
        <v>7870</v>
      </c>
      <c r="C85" s="63">
        <v>1404.25</v>
      </c>
      <c r="D85" s="24">
        <f t="shared" si="2"/>
        <v>36526.368024999996</v>
      </c>
    </row>
    <row r="86" spans="1:4" x14ac:dyDescent="0.45">
      <c r="A86" s="58" t="e">
        <f>VLOOKUP(B86,[1]тикеры!A:B,2,0)</f>
        <v>#N/A</v>
      </c>
      <c r="B86" s="61" t="s">
        <v>7861</v>
      </c>
      <c r="C86" s="63">
        <v>1391.8</v>
      </c>
      <c r="D86" s="24">
        <f t="shared" si="2"/>
        <v>36202.527339999993</v>
      </c>
    </row>
    <row r="87" spans="1:4" x14ac:dyDescent="0.45">
      <c r="A87" s="58" t="e">
        <f>VLOOKUP(B87,[1]тикеры!A:B,2,0)</f>
        <v>#N/A</v>
      </c>
      <c r="B87" s="60" t="s">
        <v>6462</v>
      </c>
      <c r="C87" s="63">
        <v>1381.45</v>
      </c>
      <c r="D87" s="24">
        <f t="shared" si="2"/>
        <v>35933.310384999997</v>
      </c>
    </row>
    <row r="88" spans="1:4" x14ac:dyDescent="0.45">
      <c r="A88" s="58" t="str">
        <f>VLOOKUP(B88,[1]тикеры!A:B,2,0)</f>
        <v>TGKF</v>
      </c>
      <c r="B88" s="61" t="s">
        <v>5553</v>
      </c>
      <c r="C88" s="63">
        <v>1360.45</v>
      </c>
      <c r="D88" s="24">
        <f t="shared" si="2"/>
        <v>35387.073084999996</v>
      </c>
    </row>
    <row r="89" spans="1:4" x14ac:dyDescent="0.45">
      <c r="A89" s="58" t="str">
        <f>VLOOKUP(B89,[1]тикеры!A:B,2,0)</f>
        <v>TGKE</v>
      </c>
      <c r="B89" s="60" t="s">
        <v>5554</v>
      </c>
      <c r="C89" s="63">
        <v>1335.88</v>
      </c>
      <c r="D89" s="24">
        <f t="shared" si="2"/>
        <v>34747.975444000003</v>
      </c>
    </row>
    <row r="90" spans="1:4" x14ac:dyDescent="0.45">
      <c r="A90" s="58" t="str">
        <f>VLOOKUP(B90,[1]тикеры!A:B,2,0)</f>
        <v>SNOS</v>
      </c>
      <c r="B90" s="61" t="s">
        <v>6397</v>
      </c>
      <c r="C90" s="63">
        <v>1335.66</v>
      </c>
      <c r="D90" s="24">
        <f t="shared" si="2"/>
        <v>34742.252957999997</v>
      </c>
    </row>
    <row r="91" spans="1:4" x14ac:dyDescent="0.45">
      <c r="A91" s="58" t="e">
        <f>VLOOKUP(B91,[1]тикеры!A:B,2,0)</f>
        <v>#N/A</v>
      </c>
      <c r="B91" s="60" t="s">
        <v>7865</v>
      </c>
      <c r="C91" s="63">
        <v>1270.18</v>
      </c>
      <c r="D91" s="24">
        <f t="shared" si="2"/>
        <v>33039.033034</v>
      </c>
    </row>
    <row r="92" spans="1:4" ht="19.149999999999999" x14ac:dyDescent="0.45">
      <c r="A92" s="58" t="str">
        <f>VLOOKUP(B92,[1]тикеры!A:B,2,0)</f>
        <v>MSSV</v>
      </c>
      <c r="B92" s="61" t="s">
        <v>5605</v>
      </c>
      <c r="C92" s="63">
        <v>1215.94</v>
      </c>
      <c r="D92" s="24">
        <f t="shared" si="2"/>
        <v>31628.180121999998</v>
      </c>
    </row>
    <row r="93" spans="1:4" x14ac:dyDescent="0.45">
      <c r="A93" s="58" t="str">
        <f>VLOOKUP(B93,[1]тикеры!A:B,2,0)</f>
        <v>LSNG</v>
      </c>
      <c r="B93" s="60" t="s">
        <v>5797</v>
      </c>
      <c r="C93" s="63">
        <v>1209.77</v>
      </c>
      <c r="D93" s="24">
        <f t="shared" si="2"/>
        <v>31467.690400999996</v>
      </c>
    </row>
    <row r="94" spans="1:4" x14ac:dyDescent="0.45">
      <c r="A94" s="58" t="str">
        <f>VLOOKUP(B94,[1]тикеры!A:B,2,0)</f>
        <v>VZRZ</v>
      </c>
      <c r="B94" s="61" t="s">
        <v>5662</v>
      </c>
      <c r="C94" s="63">
        <v>1203.28</v>
      </c>
      <c r="D94" s="24">
        <f t="shared" si="2"/>
        <v>31298.877063999997</v>
      </c>
    </row>
    <row r="95" spans="1:4" x14ac:dyDescent="0.45">
      <c r="A95" s="58" t="str">
        <f>VLOOKUP(B95,[1]тикеры!A:B,2,0)</f>
        <v>AKRN</v>
      </c>
      <c r="B95" s="60" t="s">
        <v>5643</v>
      </c>
      <c r="C95" s="63">
        <v>1190.3399999999999</v>
      </c>
      <c r="D95" s="24">
        <f t="shared" si="2"/>
        <v>30962.290841999995</v>
      </c>
    </row>
    <row r="96" spans="1:4" x14ac:dyDescent="0.45">
      <c r="A96" s="58" t="e">
        <f>VLOOKUP(B96,[1]тикеры!A:B,2,0)</f>
        <v>#N/A</v>
      </c>
      <c r="B96" s="61" t="s">
        <v>7863</v>
      </c>
      <c r="C96" s="63">
        <v>1170.8900000000001</v>
      </c>
      <c r="D96" s="24">
        <f t="shared" si="2"/>
        <v>30456.371057</v>
      </c>
    </row>
    <row r="97" spans="1:4" ht="19.149999999999999" x14ac:dyDescent="0.45">
      <c r="A97" s="58" t="e">
        <f>VLOOKUP(B97,[1]тикеры!A:B,2,0)</f>
        <v>#N/A</v>
      </c>
      <c r="B97" s="60" t="s">
        <v>7864</v>
      </c>
      <c r="C97" s="63">
        <v>1170.1199999999999</v>
      </c>
      <c r="D97" s="24">
        <f t="shared" si="2"/>
        <v>30436.342355999994</v>
      </c>
    </row>
    <row r="98" spans="1:4" x14ac:dyDescent="0.45">
      <c r="A98" s="58" t="e">
        <f>VLOOKUP(B98,[1]тикеры!A:B,2,0)</f>
        <v>#N/A</v>
      </c>
      <c r="B98" s="61" t="s">
        <v>7856</v>
      </c>
      <c r="C98" s="63">
        <v>1119.49</v>
      </c>
      <c r="D98" s="24">
        <f t="shared" ref="D98:D103" si="3">C98*$G$1</f>
        <v>29119.390237</v>
      </c>
    </row>
    <row r="99" spans="1:4" ht="19.149999999999999" x14ac:dyDescent="0.45">
      <c r="A99" s="58" t="e">
        <f>VLOOKUP(B99,[1]тикеры!A:B,2,0)</f>
        <v>#N/A</v>
      </c>
      <c r="B99" s="60" t="s">
        <v>5595</v>
      </c>
      <c r="C99" s="63">
        <v>1068.92</v>
      </c>
      <c r="D99" s="24">
        <f t="shared" si="3"/>
        <v>27803.998796</v>
      </c>
    </row>
    <row r="100" spans="1:4" x14ac:dyDescent="0.45">
      <c r="A100" s="58" t="str">
        <f>VLOOKUP(B100,[1]тикеры!A:B,2,0)</f>
        <v>KZOS</v>
      </c>
      <c r="B100" s="61" t="s">
        <v>5818</v>
      </c>
      <c r="C100" s="63">
        <v>1053.22</v>
      </c>
      <c r="D100" s="24">
        <f t="shared" si="3"/>
        <v>27395.621385999999</v>
      </c>
    </row>
    <row r="101" spans="1:4" x14ac:dyDescent="0.45">
      <c r="A101" s="58" t="e">
        <f>VLOOKUP(B101,[1]тикеры!A:B,2,0)</f>
        <v>#N/A</v>
      </c>
      <c r="B101" s="60" t="s">
        <v>7894</v>
      </c>
      <c r="C101" s="63">
        <v>1042.5</v>
      </c>
      <c r="D101" s="24">
        <f t="shared" si="3"/>
        <v>27116.78025</v>
      </c>
    </row>
    <row r="102" spans="1:4" x14ac:dyDescent="0.45">
      <c r="A102" s="58"/>
      <c r="B102" s="57" t="s">
        <v>7854</v>
      </c>
      <c r="C102" s="62">
        <v>686411.27</v>
      </c>
      <c r="D102" s="24">
        <f t="shared" si="3"/>
        <v>17854449.467351001</v>
      </c>
    </row>
    <row r="103" spans="1:4" x14ac:dyDescent="0.45">
      <c r="A103" s="56"/>
      <c r="B103" s="55" t="s">
        <v>7853</v>
      </c>
      <c r="C103" s="62">
        <v>1035702.28</v>
      </c>
      <c r="D103" s="24">
        <f t="shared" si="3"/>
        <v>26939962.715764001</v>
      </c>
    </row>
    <row r="104" spans="1:4" x14ac:dyDescent="0.45">
      <c r="A104" s="58"/>
      <c r="B104" s="61"/>
      <c r="C104" s="59"/>
    </row>
    <row r="105" spans="1:4" x14ac:dyDescent="0.45">
      <c r="A105" s="56"/>
      <c r="B105" s="60"/>
      <c r="C105" s="59"/>
    </row>
    <row r="106" spans="1:4" x14ac:dyDescent="0.45">
      <c r="A106" s="58"/>
      <c r="B106" s="61"/>
      <c r="C106" s="59"/>
    </row>
    <row r="107" spans="1:4" x14ac:dyDescent="0.45">
      <c r="A107" s="56"/>
      <c r="B107" s="60"/>
      <c r="C107" s="59"/>
    </row>
    <row r="108" spans="1:4" x14ac:dyDescent="0.45">
      <c r="A108" s="58"/>
      <c r="B108" s="61"/>
      <c r="C108" s="59"/>
    </row>
    <row r="109" spans="1:4" x14ac:dyDescent="0.45">
      <c r="A109" s="56"/>
      <c r="B109" s="60"/>
      <c r="C109" s="59"/>
    </row>
    <row r="110" spans="1:4" x14ac:dyDescent="0.45">
      <c r="A110" s="58"/>
      <c r="B110" s="61"/>
      <c r="C110" s="59"/>
    </row>
    <row r="111" spans="1:4" x14ac:dyDescent="0.45">
      <c r="A111" s="56"/>
      <c r="B111" s="60"/>
      <c r="C111" s="59"/>
    </row>
    <row r="112" spans="1:4" x14ac:dyDescent="0.45">
      <c r="A112" s="58"/>
      <c r="B112" s="61"/>
      <c r="C112" s="59"/>
    </row>
    <row r="113" spans="1:3" x14ac:dyDescent="0.45">
      <c r="A113" s="56"/>
      <c r="B113" s="60"/>
      <c r="C113" s="59"/>
    </row>
    <row r="114" spans="1:3" x14ac:dyDescent="0.45">
      <c r="A114" s="58"/>
      <c r="B114" s="61"/>
      <c r="C114" s="59"/>
    </row>
    <row r="115" spans="1:3" x14ac:dyDescent="0.45">
      <c r="A115" s="56"/>
      <c r="B115" s="60"/>
      <c r="C115" s="59"/>
    </row>
    <row r="116" spans="1:3" x14ac:dyDescent="0.45">
      <c r="A116" s="58"/>
      <c r="B116" s="61"/>
      <c r="C116" s="59"/>
    </row>
    <row r="117" spans="1:3" x14ac:dyDescent="0.45">
      <c r="A117" s="56"/>
      <c r="B117" s="60"/>
      <c r="C117" s="59"/>
    </row>
    <row r="118" spans="1:3" x14ac:dyDescent="0.45">
      <c r="A118" s="58"/>
      <c r="B118" s="61"/>
      <c r="C118" s="59"/>
    </row>
    <row r="119" spans="1:3" x14ac:dyDescent="0.45">
      <c r="A119" s="56"/>
      <c r="B119" s="60"/>
      <c r="C119" s="59"/>
    </row>
    <row r="120" spans="1:3" x14ac:dyDescent="0.45">
      <c r="A120" s="58"/>
      <c r="B120" s="61"/>
      <c r="C120" s="59"/>
    </row>
    <row r="121" spans="1:3" x14ac:dyDescent="0.45">
      <c r="A121" s="56"/>
      <c r="B121" s="60"/>
      <c r="C121" s="59"/>
    </row>
    <row r="122" spans="1:3" x14ac:dyDescent="0.45">
      <c r="A122" s="58"/>
      <c r="B122" s="61"/>
      <c r="C122" s="59"/>
    </row>
    <row r="123" spans="1:3" x14ac:dyDescent="0.45">
      <c r="A123" s="56"/>
      <c r="B123" s="60"/>
      <c r="C123" s="59"/>
    </row>
    <row r="124" spans="1:3" x14ac:dyDescent="0.45">
      <c r="A124" s="58"/>
      <c r="B124" s="61"/>
      <c r="C124" s="59"/>
    </row>
    <row r="125" spans="1:3" x14ac:dyDescent="0.45">
      <c r="A125" s="56"/>
      <c r="B125" s="60"/>
      <c r="C125" s="59"/>
    </row>
    <row r="126" spans="1:3" x14ac:dyDescent="0.45">
      <c r="A126" s="58"/>
      <c r="B126" s="61"/>
      <c r="C126" s="59"/>
    </row>
    <row r="127" spans="1:3" x14ac:dyDescent="0.45">
      <c r="A127" s="56"/>
      <c r="B127" s="60"/>
      <c r="C127" s="59"/>
    </row>
    <row r="128" spans="1:3" x14ac:dyDescent="0.45">
      <c r="A128" s="58"/>
      <c r="B128" s="61"/>
      <c r="C128" s="59"/>
    </row>
    <row r="129" spans="1:3" x14ac:dyDescent="0.45">
      <c r="A129" s="56"/>
      <c r="B129" s="60"/>
      <c r="C129" s="59"/>
    </row>
    <row r="130" spans="1:3" x14ac:dyDescent="0.45">
      <c r="A130" s="58"/>
      <c r="B130" s="61"/>
      <c r="C130" s="59"/>
    </row>
    <row r="131" spans="1:3" x14ac:dyDescent="0.45">
      <c r="A131" s="56"/>
      <c r="B131" s="60"/>
      <c r="C131" s="59"/>
    </row>
    <row r="132" spans="1:3" x14ac:dyDescent="0.45">
      <c r="A132" s="58"/>
      <c r="B132" s="61"/>
      <c r="C132" s="59"/>
    </row>
    <row r="133" spans="1:3" x14ac:dyDescent="0.45">
      <c r="A133" s="56"/>
      <c r="B133" s="60"/>
      <c r="C133" s="59"/>
    </row>
    <row r="134" spans="1:3" x14ac:dyDescent="0.45">
      <c r="A134" s="58"/>
      <c r="B134" s="61"/>
      <c r="C134" s="59"/>
    </row>
    <row r="135" spans="1:3" x14ac:dyDescent="0.45">
      <c r="A135" s="56"/>
      <c r="B135" s="60"/>
      <c r="C135" s="59"/>
    </row>
    <row r="136" spans="1:3" x14ac:dyDescent="0.45">
      <c r="A136" s="58"/>
      <c r="B136" s="61"/>
      <c r="C136" s="59"/>
    </row>
    <row r="137" spans="1:3" x14ac:dyDescent="0.45">
      <c r="A137" s="56"/>
      <c r="B137" s="60"/>
      <c r="C137" s="59"/>
    </row>
    <row r="138" spans="1:3" x14ac:dyDescent="0.45">
      <c r="A138" s="58"/>
      <c r="B138" s="61"/>
      <c r="C138" s="59"/>
    </row>
    <row r="139" spans="1:3" x14ac:dyDescent="0.45">
      <c r="A139" s="56"/>
      <c r="B139" s="60"/>
      <c r="C139" s="59"/>
    </row>
    <row r="140" spans="1:3" x14ac:dyDescent="0.45">
      <c r="A140" s="58"/>
      <c r="B140" s="61"/>
      <c r="C140" s="59"/>
    </row>
    <row r="141" spans="1:3" x14ac:dyDescent="0.45">
      <c r="A141" s="56"/>
      <c r="B141" s="60"/>
      <c r="C141" s="59"/>
    </row>
    <row r="142" spans="1:3" x14ac:dyDescent="0.45">
      <c r="A142" s="58"/>
      <c r="B142" s="61"/>
      <c r="C142" s="59"/>
    </row>
    <row r="143" spans="1:3" x14ac:dyDescent="0.45">
      <c r="A143" s="56"/>
      <c r="B143" s="60"/>
      <c r="C143" s="59"/>
    </row>
    <row r="144" spans="1:3" x14ac:dyDescent="0.45">
      <c r="A144" s="58"/>
      <c r="B144" s="61"/>
      <c r="C144" s="59"/>
    </row>
    <row r="145" spans="1:3" x14ac:dyDescent="0.45">
      <c r="A145" s="56"/>
      <c r="B145" s="60"/>
      <c r="C145" s="59"/>
    </row>
    <row r="146" spans="1:3" x14ac:dyDescent="0.45">
      <c r="A146" s="58"/>
      <c r="B146" s="61"/>
      <c r="C146" s="59"/>
    </row>
    <row r="147" spans="1:3" x14ac:dyDescent="0.45">
      <c r="A147" s="56"/>
      <c r="B147" s="60"/>
      <c r="C147" s="59"/>
    </row>
    <row r="148" spans="1:3" x14ac:dyDescent="0.45">
      <c r="A148" s="58"/>
      <c r="B148" s="61"/>
      <c r="C148" s="59"/>
    </row>
    <row r="149" spans="1:3" x14ac:dyDescent="0.45">
      <c r="A149" s="56"/>
      <c r="B149" s="60"/>
      <c r="C149" s="59"/>
    </row>
    <row r="150" spans="1:3" x14ac:dyDescent="0.45">
      <c r="A150" s="58"/>
      <c r="B150" s="61"/>
      <c r="C150" s="59"/>
    </row>
    <row r="151" spans="1:3" x14ac:dyDescent="0.45">
      <c r="A151" s="56"/>
      <c r="B151" s="60"/>
      <c r="C151" s="59"/>
    </row>
    <row r="152" spans="1:3" x14ac:dyDescent="0.45">
      <c r="A152" s="58"/>
      <c r="B152" s="61"/>
      <c r="C152" s="59"/>
    </row>
    <row r="153" spans="1:3" x14ac:dyDescent="0.45">
      <c r="A153" s="56"/>
      <c r="B153" s="60"/>
      <c r="C153" s="59"/>
    </row>
    <row r="154" spans="1:3" x14ac:dyDescent="0.45">
      <c r="A154" s="58"/>
      <c r="B154" s="61"/>
      <c r="C154" s="59"/>
    </row>
    <row r="155" spans="1:3" x14ac:dyDescent="0.45">
      <c r="A155" s="56"/>
      <c r="B155" s="60"/>
      <c r="C155" s="59"/>
    </row>
    <row r="156" spans="1:3" x14ac:dyDescent="0.45">
      <c r="A156" s="58"/>
      <c r="B156" s="61"/>
      <c r="C156" s="59"/>
    </row>
    <row r="157" spans="1:3" x14ac:dyDescent="0.45">
      <c r="A157" s="56"/>
      <c r="B157" s="60"/>
      <c r="C157" s="59"/>
    </row>
    <row r="158" spans="1:3" x14ac:dyDescent="0.45">
      <c r="A158" s="58"/>
      <c r="B158" s="61"/>
      <c r="C158" s="59"/>
    </row>
    <row r="159" spans="1:3" x14ac:dyDescent="0.45">
      <c r="A159" s="56"/>
      <c r="B159" s="60"/>
      <c r="C159" s="59"/>
    </row>
    <row r="160" spans="1:3" x14ac:dyDescent="0.45">
      <c r="A160" s="58"/>
      <c r="B160" s="61"/>
      <c r="C160" s="59"/>
    </row>
    <row r="161" spans="1:3" x14ac:dyDescent="0.45">
      <c r="A161" s="56"/>
      <c r="B161" s="60"/>
      <c r="C161" s="59"/>
    </row>
    <row r="162" spans="1:3" x14ac:dyDescent="0.45">
      <c r="A162" s="58"/>
      <c r="B162" s="61"/>
      <c r="C162" s="59"/>
    </row>
    <row r="163" spans="1:3" x14ac:dyDescent="0.45">
      <c r="A163" s="56"/>
      <c r="B163" s="60"/>
      <c r="C163" s="59"/>
    </row>
    <row r="164" spans="1:3" x14ac:dyDescent="0.45">
      <c r="A164" s="58"/>
      <c r="B164" s="61"/>
      <c r="C164" s="59"/>
    </row>
    <row r="165" spans="1:3" x14ac:dyDescent="0.45">
      <c r="A165" s="56"/>
      <c r="B165" s="60"/>
      <c r="C165" s="59"/>
    </row>
    <row r="166" spans="1:3" x14ac:dyDescent="0.45">
      <c r="A166" s="58"/>
      <c r="B166" s="61"/>
      <c r="C166" s="59"/>
    </row>
    <row r="167" spans="1:3" x14ac:dyDescent="0.45">
      <c r="A167" s="56"/>
      <c r="B167" s="60"/>
      <c r="C167" s="59"/>
    </row>
    <row r="168" spans="1:3" x14ac:dyDescent="0.45">
      <c r="A168" s="58"/>
      <c r="B168" s="61"/>
      <c r="C168" s="59"/>
    </row>
    <row r="169" spans="1:3" x14ac:dyDescent="0.45">
      <c r="A169" s="56"/>
      <c r="B169" s="60"/>
      <c r="C169" s="59"/>
    </row>
    <row r="170" spans="1:3" x14ac:dyDescent="0.45">
      <c r="A170" s="58"/>
      <c r="B170" s="61"/>
      <c r="C170" s="59"/>
    </row>
    <row r="171" spans="1:3" x14ac:dyDescent="0.45">
      <c r="A171" s="56"/>
      <c r="B171" s="60"/>
      <c r="C171" s="59"/>
    </row>
    <row r="172" spans="1:3" x14ac:dyDescent="0.45">
      <c r="A172" s="58"/>
      <c r="B172" s="61"/>
      <c r="C172" s="59"/>
    </row>
    <row r="173" spans="1:3" x14ac:dyDescent="0.45">
      <c r="A173" s="56"/>
      <c r="B173" s="60"/>
      <c r="C173" s="59"/>
    </row>
    <row r="174" spans="1:3" x14ac:dyDescent="0.45">
      <c r="A174" s="58"/>
      <c r="B174" s="61"/>
      <c r="C174" s="59"/>
    </row>
    <row r="175" spans="1:3" x14ac:dyDescent="0.45">
      <c r="A175" s="56"/>
      <c r="B175" s="60"/>
      <c r="C175" s="59"/>
    </row>
    <row r="176" spans="1:3" x14ac:dyDescent="0.45">
      <c r="A176" s="58"/>
      <c r="B176" s="61"/>
      <c r="C176" s="59"/>
    </row>
    <row r="177" spans="1:3" x14ac:dyDescent="0.45">
      <c r="A177" s="56"/>
      <c r="B177" s="60"/>
      <c r="C177" s="59"/>
    </row>
    <row r="178" spans="1:3" x14ac:dyDescent="0.45">
      <c r="A178" s="58"/>
      <c r="B178" s="61"/>
      <c r="C178" s="59"/>
    </row>
    <row r="179" spans="1:3" x14ac:dyDescent="0.45">
      <c r="A179" s="56"/>
      <c r="B179" s="60"/>
      <c r="C179" s="59"/>
    </row>
    <row r="180" spans="1:3" x14ac:dyDescent="0.45">
      <c r="A180" s="58"/>
      <c r="B180" s="61"/>
      <c r="C180" s="59"/>
    </row>
    <row r="181" spans="1:3" x14ac:dyDescent="0.45">
      <c r="A181" s="56"/>
      <c r="B181" s="60"/>
      <c r="C181" s="59"/>
    </row>
    <row r="182" spans="1:3" x14ac:dyDescent="0.45">
      <c r="A182" s="58"/>
      <c r="B182" s="61"/>
      <c r="C182" s="59"/>
    </row>
    <row r="183" spans="1:3" x14ac:dyDescent="0.45">
      <c r="A183" s="56"/>
      <c r="B183" s="60"/>
      <c r="C183" s="59"/>
    </row>
    <row r="184" spans="1:3" x14ac:dyDescent="0.45">
      <c r="A184" s="58"/>
      <c r="B184" s="61"/>
      <c r="C184" s="59"/>
    </row>
    <row r="185" spans="1:3" x14ac:dyDescent="0.45">
      <c r="A185" s="56"/>
      <c r="B185" s="60"/>
      <c r="C185" s="59"/>
    </row>
    <row r="186" spans="1:3" x14ac:dyDescent="0.45">
      <c r="A186" s="58"/>
      <c r="B186" s="61"/>
      <c r="C186" s="59"/>
    </row>
    <row r="187" spans="1:3" x14ac:dyDescent="0.45">
      <c r="A187" s="56"/>
      <c r="B187" s="60"/>
      <c r="C187" s="59"/>
    </row>
    <row r="188" spans="1:3" x14ac:dyDescent="0.45">
      <c r="A188" s="58"/>
      <c r="B188" s="61"/>
      <c r="C188" s="59"/>
    </row>
    <row r="189" spans="1:3" x14ac:dyDescent="0.45">
      <c r="A189" s="56"/>
      <c r="B189" s="60"/>
      <c r="C189" s="59"/>
    </row>
    <row r="190" spans="1:3" x14ac:dyDescent="0.45">
      <c r="A190" s="58"/>
      <c r="B190" s="61"/>
      <c r="C190" s="59"/>
    </row>
    <row r="191" spans="1:3" x14ac:dyDescent="0.45">
      <c r="A191" s="56"/>
      <c r="B191" s="60"/>
      <c r="C191" s="59"/>
    </row>
    <row r="192" spans="1:3" x14ac:dyDescent="0.45">
      <c r="A192" s="58"/>
      <c r="B192" s="61"/>
      <c r="C192" s="59"/>
    </row>
    <row r="193" spans="1:3" x14ac:dyDescent="0.45">
      <c r="A193" s="56"/>
      <c r="B193" s="60"/>
      <c r="C193" s="59"/>
    </row>
    <row r="194" spans="1:3" x14ac:dyDescent="0.45">
      <c r="A194" s="58"/>
      <c r="B194" s="61"/>
      <c r="C194" s="59"/>
    </row>
    <row r="195" spans="1:3" x14ac:dyDescent="0.45">
      <c r="A195" s="56"/>
      <c r="B195" s="60"/>
      <c r="C195" s="59"/>
    </row>
    <row r="196" spans="1:3" x14ac:dyDescent="0.45">
      <c r="A196" s="58"/>
      <c r="B196" s="61"/>
      <c r="C196" s="59"/>
    </row>
    <row r="197" spans="1:3" x14ac:dyDescent="0.45">
      <c r="A197" s="56"/>
      <c r="B197" s="60"/>
      <c r="C197" s="59"/>
    </row>
    <row r="198" spans="1:3" x14ac:dyDescent="0.45">
      <c r="A198" s="58"/>
      <c r="B198" s="61"/>
      <c r="C198" s="59"/>
    </row>
    <row r="199" spans="1:3" x14ac:dyDescent="0.45">
      <c r="A199" s="56"/>
      <c r="B199" s="60"/>
      <c r="C199" s="59"/>
    </row>
    <row r="200" spans="1:3" x14ac:dyDescent="0.45">
      <c r="A200" s="58"/>
      <c r="B200" s="61"/>
      <c r="C200" s="59"/>
    </row>
    <row r="201" spans="1:3" x14ac:dyDescent="0.45">
      <c r="A201" s="56"/>
      <c r="B201" s="60"/>
      <c r="C201" s="59"/>
    </row>
    <row r="202" spans="1:3" x14ac:dyDescent="0.45">
      <c r="A202" s="58"/>
      <c r="B202" s="61"/>
      <c r="C202" s="59"/>
    </row>
    <row r="203" spans="1:3" x14ac:dyDescent="0.45">
      <c r="A203" s="56"/>
      <c r="B203" s="60"/>
      <c r="C203" s="59"/>
    </row>
    <row r="204" spans="1:3" x14ac:dyDescent="0.45">
      <c r="A204" s="58"/>
      <c r="B204" s="57"/>
      <c r="C204" s="54"/>
    </row>
    <row r="205" spans="1:3" x14ac:dyDescent="0.45">
      <c r="A205" s="56"/>
      <c r="B205" s="55"/>
      <c r="C205" s="54"/>
    </row>
    <row r="206" spans="1:3" ht="17.649999999999999" x14ac:dyDescent="0.5">
      <c r="A206" s="53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5"/>
  <sheetViews>
    <sheetView topLeftCell="A31" zoomScale="130" zoomScaleNormal="130" workbookViewId="0">
      <selection activeCell="A41" sqref="A41"/>
    </sheetView>
  </sheetViews>
  <sheetFormatPr defaultRowHeight="14.25" x14ac:dyDescent="0.45"/>
  <cols>
    <col min="4" max="4" width="9.06640625" style="24"/>
    <col min="6" max="6" width="17.86328125" customWidth="1"/>
  </cols>
  <sheetData>
    <row r="1" spans="1:7" ht="28.5" x14ac:dyDescent="0.45">
      <c r="C1" s="66" t="s">
        <v>7893</v>
      </c>
      <c r="D1" s="65" t="s">
        <v>7892</v>
      </c>
      <c r="F1" s="64" t="s">
        <v>7906</v>
      </c>
      <c r="G1" s="67">
        <v>25.816199999999998</v>
      </c>
    </row>
    <row r="2" spans="1:7" x14ac:dyDescent="0.45">
      <c r="A2" s="58" t="str">
        <f>VLOOKUP(B2,[1]тикеры!A:B,2,0)</f>
        <v>GAZP</v>
      </c>
      <c r="B2" s="61" t="s">
        <v>5835</v>
      </c>
      <c r="C2" s="63">
        <v>247861.68</v>
      </c>
      <c r="D2" s="24">
        <f t="shared" ref="D2:D33" si="0">C2*$G$1</f>
        <v>6398846.7032159995</v>
      </c>
    </row>
    <row r="3" spans="1:7" x14ac:dyDescent="0.45">
      <c r="A3" s="58" t="str">
        <f>VLOOKUP(B3,[1]тикеры!A:B,2,0)</f>
        <v>SBER</v>
      </c>
      <c r="B3" s="60" t="s">
        <v>5569</v>
      </c>
      <c r="C3" s="63">
        <v>83973.23</v>
      </c>
      <c r="D3" s="24">
        <f t="shared" si="0"/>
        <v>2167869.7003259999</v>
      </c>
    </row>
    <row r="4" spans="1:7" x14ac:dyDescent="0.45">
      <c r="A4" s="58" t="str">
        <f>VLOOKUP(B4,[1]тикеры!A:B,2,0)</f>
        <v>ROSN</v>
      </c>
      <c r="B4" s="61" t="s">
        <v>5600</v>
      </c>
      <c r="C4" s="63">
        <v>83725.600000000006</v>
      </c>
      <c r="D4" s="24">
        <f t="shared" si="0"/>
        <v>2161476.8347200002</v>
      </c>
    </row>
    <row r="5" spans="1:7" x14ac:dyDescent="0.45">
      <c r="A5" s="58" t="str">
        <f>VLOOKUP(B5,[1]тикеры!A:B,2,0)</f>
        <v>LKOH</v>
      </c>
      <c r="B5" s="60" t="s">
        <v>6700</v>
      </c>
      <c r="C5" s="63">
        <v>65238.2</v>
      </c>
      <c r="D5" s="24">
        <f t="shared" si="0"/>
        <v>1684202.4188399999</v>
      </c>
    </row>
    <row r="6" spans="1:7" x14ac:dyDescent="0.45">
      <c r="A6" s="58" t="s">
        <v>18</v>
      </c>
      <c r="B6" s="61" t="s">
        <v>7905</v>
      </c>
      <c r="C6" s="63">
        <v>55611.58</v>
      </c>
      <c r="D6" s="24">
        <f t="shared" si="0"/>
        <v>1435679.671596</v>
      </c>
    </row>
    <row r="7" spans="1:7" x14ac:dyDescent="0.45">
      <c r="A7" s="58" t="str">
        <f>VLOOKUP(B7,[1]тикеры!A:B,2,0)</f>
        <v>GMKN</v>
      </c>
      <c r="B7" s="60" t="s">
        <v>5644</v>
      </c>
      <c r="C7" s="63">
        <v>39841.199999999997</v>
      </c>
      <c r="D7" s="24">
        <f t="shared" si="0"/>
        <v>1028548.3874399998</v>
      </c>
    </row>
    <row r="8" spans="1:7" x14ac:dyDescent="0.45">
      <c r="A8" s="58" t="str">
        <f>VLOOKUP(B8,[1]тикеры!A:B,2,0)</f>
        <v>SNGS</v>
      </c>
      <c r="B8" s="61" t="s">
        <v>5723</v>
      </c>
      <c r="C8" s="63">
        <v>39119.96</v>
      </c>
      <c r="D8" s="24">
        <f t="shared" si="0"/>
        <v>1009928.7113519999</v>
      </c>
    </row>
    <row r="9" spans="1:7" x14ac:dyDescent="0.45">
      <c r="A9" s="58" t="str">
        <f>VLOOKUP(B9,[1]тикеры!A:B,2,0)</f>
        <v>VTBR</v>
      </c>
      <c r="B9" s="60" t="s">
        <v>5654</v>
      </c>
      <c r="C9" s="63">
        <v>37783.230000000003</v>
      </c>
      <c r="D9" s="24">
        <f t="shared" si="0"/>
        <v>975419.42232600006</v>
      </c>
    </row>
    <row r="10" spans="1:7" x14ac:dyDescent="0.45">
      <c r="A10" s="58" t="str">
        <f>VLOOKUP(B10,[1]тикеры!A:B,2,0)</f>
        <v>TNBP</v>
      </c>
      <c r="B10" s="61" t="s">
        <v>7890</v>
      </c>
      <c r="C10" s="63">
        <v>34704.51</v>
      </c>
      <c r="D10" s="24">
        <f t="shared" si="0"/>
        <v>895938.571062</v>
      </c>
    </row>
    <row r="11" spans="1:7" x14ac:dyDescent="0.45">
      <c r="A11" s="58" t="e">
        <f>VLOOKUP(B11,[1]тикеры!A:B,2,0)</f>
        <v>#N/A</v>
      </c>
      <c r="B11" s="60" t="s">
        <v>7339</v>
      </c>
      <c r="C11" s="63">
        <v>21310.35</v>
      </c>
      <c r="D11" s="24">
        <f t="shared" si="0"/>
        <v>550152.25766999996</v>
      </c>
    </row>
    <row r="12" spans="1:7" x14ac:dyDescent="0.45">
      <c r="A12" s="58" t="str">
        <f>VLOOKUP(B12,[1]тикеры!A:B,2,0)</f>
        <v>MTSS</v>
      </c>
      <c r="B12" s="61" t="s">
        <v>7904</v>
      </c>
      <c r="C12" s="63">
        <v>19574.46</v>
      </c>
      <c r="D12" s="24">
        <f t="shared" si="0"/>
        <v>505338.17425199994</v>
      </c>
    </row>
    <row r="13" spans="1:7" x14ac:dyDescent="0.45">
      <c r="A13" s="58" t="str">
        <f>VLOOKUP(B13,[1]тикеры!A:B,2,0)</f>
        <v>SIBN</v>
      </c>
      <c r="B13" s="60" t="s">
        <v>7889</v>
      </c>
      <c r="C13" s="63">
        <v>19202.259999999998</v>
      </c>
      <c r="D13" s="24">
        <f t="shared" si="0"/>
        <v>495729.38461199991</v>
      </c>
    </row>
    <row r="14" spans="1:7" x14ac:dyDescent="0.45">
      <c r="A14" s="58" t="str">
        <f>VLOOKUP(B14,[1]тикеры!A:B,2,0)</f>
        <v>NLMK</v>
      </c>
      <c r="B14" s="61" t="s">
        <v>5596</v>
      </c>
      <c r="C14" s="63">
        <v>17726.560000000001</v>
      </c>
      <c r="D14" s="24">
        <f t="shared" si="0"/>
        <v>457632.41827199998</v>
      </c>
    </row>
    <row r="15" spans="1:7" x14ac:dyDescent="0.45">
      <c r="A15" s="58" t="str">
        <f>VLOOKUP(B15,[1]тикеры!A:B,2,0)</f>
        <v>NVTK</v>
      </c>
      <c r="B15" s="60" t="s">
        <v>7888</v>
      </c>
      <c r="C15" s="63">
        <v>16242.91</v>
      </c>
      <c r="D15" s="24">
        <f t="shared" si="0"/>
        <v>419330.21314199996</v>
      </c>
    </row>
    <row r="16" spans="1:7" x14ac:dyDescent="0.45">
      <c r="A16" s="58" t="str">
        <f>VLOOKUP(B16,[1]тикеры!A:B,2,0)</f>
        <v>CHMF</v>
      </c>
      <c r="B16" s="61" t="s">
        <v>5735</v>
      </c>
      <c r="C16" s="63">
        <v>13956.66</v>
      </c>
      <c r="D16" s="24">
        <f t="shared" si="0"/>
        <v>360307.92589199997</v>
      </c>
    </row>
    <row r="17" spans="1:4" x14ac:dyDescent="0.45">
      <c r="A17" s="58" t="str">
        <f>VLOOKUP(B17,[1]тикеры!A:B,2,0)</f>
        <v>MAGN</v>
      </c>
      <c r="B17" s="60" t="s">
        <v>5610</v>
      </c>
      <c r="C17" s="63">
        <v>12080.22</v>
      </c>
      <c r="D17" s="24">
        <f t="shared" si="0"/>
        <v>311865.37556399999</v>
      </c>
    </row>
    <row r="18" spans="1:4" x14ac:dyDescent="0.45">
      <c r="A18" s="58" t="str">
        <f>VLOOKUP(B18,[1]тикеры!A:B,2,0)</f>
        <v>AFKS</v>
      </c>
      <c r="B18" s="61" t="s">
        <v>5665</v>
      </c>
      <c r="C18" s="63">
        <v>11502.8</v>
      </c>
      <c r="D18" s="24">
        <f t="shared" si="0"/>
        <v>296958.58535999997</v>
      </c>
    </row>
    <row r="19" spans="1:4" x14ac:dyDescent="0.45">
      <c r="A19" s="58" t="str">
        <f>VLOOKUP(B19,[1]тикеры!A:B,2,0)</f>
        <v>PIKK</v>
      </c>
      <c r="B19" s="60" t="s">
        <v>5633</v>
      </c>
      <c r="C19" s="63">
        <v>11452.14</v>
      </c>
      <c r="D19" s="24">
        <f t="shared" si="0"/>
        <v>295650.73666799994</v>
      </c>
    </row>
    <row r="20" spans="1:4" x14ac:dyDescent="0.45">
      <c r="A20" s="58" t="str">
        <f>VLOOKUP(B20,[1]тикеры!A:B,2,0)</f>
        <v>TATN</v>
      </c>
      <c r="B20" s="61" t="s">
        <v>5715</v>
      </c>
      <c r="C20" s="63">
        <v>9891.26</v>
      </c>
      <c r="D20" s="24">
        <f t="shared" si="0"/>
        <v>255354.74641199998</v>
      </c>
    </row>
    <row r="21" spans="1:4" x14ac:dyDescent="0.45">
      <c r="A21" s="58" t="str">
        <f>VLOOKUP(B21,[1]тикеры!A:B,2,0)</f>
        <v>OGKC</v>
      </c>
      <c r="B21" s="60" t="s">
        <v>5586</v>
      </c>
      <c r="C21" s="63">
        <v>8096.7</v>
      </c>
      <c r="D21" s="24">
        <f t="shared" si="0"/>
        <v>209026.02653999999</v>
      </c>
    </row>
    <row r="22" spans="1:4" x14ac:dyDescent="0.45">
      <c r="A22" s="58" t="str">
        <f>VLOOKUP(B22,[1]тикеры!A:B,2,0)</f>
        <v>PLZL</v>
      </c>
      <c r="B22" s="61" t="s">
        <v>7887</v>
      </c>
      <c r="C22" s="63">
        <v>8082.62</v>
      </c>
      <c r="D22" s="24">
        <f t="shared" si="0"/>
        <v>208662.53444399999</v>
      </c>
    </row>
    <row r="23" spans="1:4" ht="19.149999999999999" x14ac:dyDescent="0.45">
      <c r="A23" s="58" t="str">
        <f>VLOOKUP(B23,[1]тикеры!A:B,2,0)</f>
        <v>TRMK</v>
      </c>
      <c r="B23" s="60" t="s">
        <v>5543</v>
      </c>
      <c r="C23" s="63">
        <v>7900.66</v>
      </c>
      <c r="D23" s="24">
        <f t="shared" si="0"/>
        <v>203965.01869199998</v>
      </c>
    </row>
    <row r="24" spans="1:4" x14ac:dyDescent="0.45">
      <c r="A24" s="58" t="e">
        <f>VLOOKUP(B24,[1]тикеры!A:B,2,0)</f>
        <v>#N/A</v>
      </c>
      <c r="B24" s="61" t="s">
        <v>5579</v>
      </c>
      <c r="C24" s="63">
        <v>7697.76</v>
      </c>
      <c r="D24" s="24">
        <f t="shared" si="0"/>
        <v>198726.911712</v>
      </c>
    </row>
    <row r="25" spans="1:4" x14ac:dyDescent="0.45">
      <c r="A25" s="58" t="e">
        <f>VLOOKUP(B25,[1]тикеры!A:B,2,0)</f>
        <v>#N/A</v>
      </c>
      <c r="B25" s="60" t="s">
        <v>7884</v>
      </c>
      <c r="C25" s="63">
        <v>7250</v>
      </c>
      <c r="D25" s="24">
        <f t="shared" si="0"/>
        <v>187167.44999999998</v>
      </c>
    </row>
    <row r="26" spans="1:4" x14ac:dyDescent="0.45">
      <c r="A26" s="58" t="s">
        <v>653</v>
      </c>
      <c r="B26" s="61" t="s">
        <v>7886</v>
      </c>
      <c r="C26" s="63">
        <v>7078.3</v>
      </c>
      <c r="D26" s="24">
        <f t="shared" si="0"/>
        <v>182734.80846</v>
      </c>
    </row>
    <row r="27" spans="1:4" x14ac:dyDescent="0.45">
      <c r="A27" s="58" t="str">
        <f>VLOOKUP(B27,[1]тикеры!A:B,2,0)</f>
        <v>RTKM</v>
      </c>
      <c r="B27" s="60" t="s">
        <v>5747</v>
      </c>
      <c r="C27" s="63">
        <v>6959.05</v>
      </c>
      <c r="D27" s="24">
        <f t="shared" si="0"/>
        <v>179656.22660999998</v>
      </c>
    </row>
    <row r="28" spans="1:4" x14ac:dyDescent="0.45">
      <c r="A28" s="58" t="str">
        <f>VLOOKUP(B28,[1]тикеры!A:B,2,0)</f>
        <v>MSNG</v>
      </c>
      <c r="B28" s="61" t="s">
        <v>5785</v>
      </c>
      <c r="C28" s="63">
        <v>6695.1</v>
      </c>
      <c r="D28" s="24">
        <f t="shared" si="0"/>
        <v>172842.04061999999</v>
      </c>
    </row>
    <row r="29" spans="1:4" x14ac:dyDescent="0.45">
      <c r="A29" s="58" t="str">
        <f>VLOOKUP(B29,[1]тикеры!A:B,2,0)</f>
        <v>USBN</v>
      </c>
      <c r="B29" s="60" t="s">
        <v>5656</v>
      </c>
      <c r="C29" s="63">
        <v>6125.57</v>
      </c>
      <c r="D29" s="24">
        <f t="shared" si="0"/>
        <v>158138.94023399998</v>
      </c>
    </row>
    <row r="30" spans="1:4" x14ac:dyDescent="0.45">
      <c r="A30" s="58" t="str">
        <f>VLOOKUP(B30,[1]тикеры!A:B,2,0)</f>
        <v>URKA</v>
      </c>
      <c r="B30" s="61" t="s">
        <v>5702</v>
      </c>
      <c r="C30" s="63">
        <v>6054.51</v>
      </c>
      <c r="D30" s="24">
        <f t="shared" si="0"/>
        <v>156304.441062</v>
      </c>
    </row>
    <row r="31" spans="1:4" x14ac:dyDescent="0.45">
      <c r="A31" s="58" t="e">
        <f>VLOOKUP(B31,[1]тикеры!A:B,2,0)</f>
        <v>#N/A</v>
      </c>
      <c r="B31" s="60" t="s">
        <v>7883</v>
      </c>
      <c r="C31" s="63">
        <v>5527.2</v>
      </c>
      <c r="D31" s="24">
        <f t="shared" si="0"/>
        <v>142691.30064</v>
      </c>
    </row>
    <row r="32" spans="1:4" x14ac:dyDescent="0.45">
      <c r="A32" s="58" t="e">
        <f>VLOOKUP(B32,[1]тикеры!A:B,2,0)</f>
        <v>#N/A</v>
      </c>
      <c r="B32" s="61" t="s">
        <v>7880</v>
      </c>
      <c r="C32" s="63">
        <v>5482.61</v>
      </c>
      <c r="D32" s="24">
        <f t="shared" si="0"/>
        <v>141540.15628199998</v>
      </c>
    </row>
    <row r="33" spans="1:4" x14ac:dyDescent="0.45">
      <c r="A33" s="58" t="e">
        <f>VLOOKUP(B33,[1]тикеры!A:B,2,0)</f>
        <v>#N/A</v>
      </c>
      <c r="B33" s="60" t="s">
        <v>7885</v>
      </c>
      <c r="C33" s="63">
        <v>5229.66</v>
      </c>
      <c r="D33" s="24">
        <f t="shared" si="0"/>
        <v>135009.948492</v>
      </c>
    </row>
    <row r="34" spans="1:4" x14ac:dyDescent="0.45">
      <c r="A34" s="58" t="str">
        <f>VLOOKUP(B34,[1]тикеры!A:B,2,0)</f>
        <v>MTLR</v>
      </c>
      <c r="B34" s="61" t="s">
        <v>5792</v>
      </c>
      <c r="C34" s="63">
        <v>5099.32</v>
      </c>
      <c r="D34" s="24">
        <f t="shared" ref="D34:D65" si="1">C34*$G$1</f>
        <v>131645.064984</v>
      </c>
    </row>
    <row r="35" spans="1:4" x14ac:dyDescent="0.45">
      <c r="A35" s="58" t="e">
        <f>VLOOKUP(B35,[1]тикеры!A:B,2,0)</f>
        <v>#N/A</v>
      </c>
      <c r="B35" s="60" t="s">
        <v>7881</v>
      </c>
      <c r="C35" s="63">
        <v>5034.67</v>
      </c>
      <c r="D35" s="24">
        <f t="shared" si="1"/>
        <v>129976.04765399999</v>
      </c>
    </row>
    <row r="36" spans="1:4" x14ac:dyDescent="0.45">
      <c r="A36" s="58" t="str">
        <f>VLOOKUP(B36,[1]тикеры!A:B,2,0)</f>
        <v>IRGZ</v>
      </c>
      <c r="B36" s="61" t="s">
        <v>5822</v>
      </c>
      <c r="C36" s="63">
        <v>4909.8100000000004</v>
      </c>
      <c r="D36" s="24">
        <f t="shared" si="1"/>
        <v>126752.63692200001</v>
      </c>
    </row>
    <row r="37" spans="1:4" x14ac:dyDescent="0.45">
      <c r="A37" s="58" t="str">
        <f>VLOOKUP(B37,[1]тикеры!A:B,2,0)</f>
        <v>OGKB</v>
      </c>
      <c r="B37" s="60" t="s">
        <v>5588</v>
      </c>
      <c r="C37" s="63">
        <v>4236.9399999999996</v>
      </c>
      <c r="D37" s="24">
        <f t="shared" si="1"/>
        <v>109381.69042799999</v>
      </c>
    </row>
    <row r="38" spans="1:4" x14ac:dyDescent="0.45">
      <c r="A38" s="58" t="str">
        <f>VLOOKUP(B38,[1]тикеры!A:B,2,0)</f>
        <v>TGKA</v>
      </c>
      <c r="B38" s="61" t="s">
        <v>5561</v>
      </c>
      <c r="C38" s="63">
        <v>4153.8500000000004</v>
      </c>
      <c r="D38" s="24">
        <f t="shared" si="1"/>
        <v>107236.62237</v>
      </c>
    </row>
    <row r="39" spans="1:4" x14ac:dyDescent="0.45">
      <c r="A39" s="58" t="str">
        <f>VLOOKUP(B39,[1]тикеры!A:B,2,0)</f>
        <v>AVAZ</v>
      </c>
      <c r="B39" s="60" t="s">
        <v>7873</v>
      </c>
      <c r="C39" s="63">
        <v>4058.66</v>
      </c>
      <c r="D39" s="24">
        <f t="shared" si="1"/>
        <v>104779.178292</v>
      </c>
    </row>
    <row r="40" spans="1:4" x14ac:dyDescent="0.45">
      <c r="A40" s="58" t="e">
        <f>VLOOKUP(B40,[1]тикеры!A:B,2,0)</f>
        <v>#N/A</v>
      </c>
      <c r="B40" s="61" t="s">
        <v>7878</v>
      </c>
      <c r="C40" s="63">
        <v>4050.36</v>
      </c>
      <c r="D40" s="24">
        <f t="shared" si="1"/>
        <v>104564.903832</v>
      </c>
    </row>
    <row r="41" spans="1:4" x14ac:dyDescent="0.45">
      <c r="A41" s="58" t="s">
        <v>14</v>
      </c>
      <c r="B41" s="60" t="s">
        <v>7879</v>
      </c>
      <c r="C41" s="63">
        <v>3493.45</v>
      </c>
      <c r="D41" s="24">
        <f t="shared" si="1"/>
        <v>90187.603889999984</v>
      </c>
    </row>
    <row r="42" spans="1:4" x14ac:dyDescent="0.45">
      <c r="A42" s="58" t="e">
        <f>VLOOKUP(B42,[1]тикеры!A:B,2,0)</f>
        <v>#N/A</v>
      </c>
      <c r="B42" s="61" t="s">
        <v>7882</v>
      </c>
      <c r="C42" s="63">
        <v>3332.4</v>
      </c>
      <c r="D42" s="24">
        <f t="shared" si="1"/>
        <v>86029.904880000002</v>
      </c>
    </row>
    <row r="43" spans="1:4" x14ac:dyDescent="0.45">
      <c r="A43" s="58" t="e">
        <f>VLOOKUP(B43,[1]тикеры!A:B,2,0)</f>
        <v>#N/A</v>
      </c>
      <c r="B43" s="60" t="s">
        <v>6545</v>
      </c>
      <c r="C43" s="63">
        <v>3234</v>
      </c>
      <c r="D43" s="24">
        <f t="shared" si="1"/>
        <v>83489.590799999991</v>
      </c>
    </row>
    <row r="44" spans="1:4" x14ac:dyDescent="0.45">
      <c r="A44" s="58" t="e">
        <f>VLOOKUP(B44,[1]тикеры!A:B,2,0)</f>
        <v>#N/A</v>
      </c>
      <c r="B44" s="61" t="s">
        <v>6512</v>
      </c>
      <c r="C44" s="63">
        <v>3171</v>
      </c>
      <c r="D44" s="24">
        <f t="shared" si="1"/>
        <v>81863.170199999993</v>
      </c>
    </row>
    <row r="45" spans="1:4" x14ac:dyDescent="0.45">
      <c r="A45" s="58" t="str">
        <f>VLOOKUP(B45,[1]тикеры!A:B,2,0)</f>
        <v>MGNT</v>
      </c>
      <c r="B45" s="60" t="s">
        <v>5794</v>
      </c>
      <c r="C45" s="63">
        <v>3164.4</v>
      </c>
      <c r="D45" s="24">
        <f t="shared" si="1"/>
        <v>81692.783280000003</v>
      </c>
    </row>
    <row r="46" spans="1:4" x14ac:dyDescent="0.45">
      <c r="A46" s="58" t="str">
        <f>VLOOKUP(B46,[1]тикеры!A:B,2,0)</f>
        <v>KMAZ</v>
      </c>
      <c r="B46" s="61" t="s">
        <v>7866</v>
      </c>
      <c r="C46" s="63">
        <v>3142.99</v>
      </c>
      <c r="D46" s="24">
        <f t="shared" si="1"/>
        <v>81140.058437999993</v>
      </c>
    </row>
    <row r="47" spans="1:4" x14ac:dyDescent="0.45">
      <c r="A47" s="58" t="str">
        <f>VLOOKUP(B47,[1]тикеры!A:B,2,0)</f>
        <v>AFLT</v>
      </c>
      <c r="B47" s="60" t="s">
        <v>5850</v>
      </c>
      <c r="C47" s="63">
        <v>3131.94</v>
      </c>
      <c r="D47" s="24">
        <f t="shared" si="1"/>
        <v>80854.789428000004</v>
      </c>
    </row>
    <row r="48" spans="1:4" x14ac:dyDescent="0.45">
      <c r="A48" s="58" t="str">
        <f>VLOOKUP(B48,[1]тикеры!A:B,2,0)</f>
        <v>MSRS</v>
      </c>
      <c r="B48" s="61" t="s">
        <v>5677</v>
      </c>
      <c r="C48" s="63">
        <v>3107.43</v>
      </c>
      <c r="D48" s="24">
        <f t="shared" si="1"/>
        <v>80222.034365999993</v>
      </c>
    </row>
    <row r="49" spans="1:4" x14ac:dyDescent="0.45">
      <c r="A49" s="58" t="str">
        <f>VLOOKUP(B49,[1]тикеры!A:B,2,0)</f>
        <v>PHST</v>
      </c>
      <c r="B49" s="60" t="s">
        <v>5698</v>
      </c>
      <c r="C49" s="63">
        <v>2972.39</v>
      </c>
      <c r="D49" s="24">
        <f t="shared" si="1"/>
        <v>76735.814717999994</v>
      </c>
    </row>
    <row r="50" spans="1:4" x14ac:dyDescent="0.45">
      <c r="A50" s="58" t="e">
        <f>VLOOKUP(B50,[1]тикеры!A:B,2,0)</f>
        <v>#N/A</v>
      </c>
      <c r="B50" s="61" t="s">
        <v>7877</v>
      </c>
      <c r="C50" s="63">
        <v>2964.46</v>
      </c>
      <c r="D50" s="24">
        <f t="shared" si="1"/>
        <v>76531.092252000002</v>
      </c>
    </row>
    <row r="51" spans="1:4" x14ac:dyDescent="0.45">
      <c r="A51" s="58" t="str">
        <f>VLOOKUP(B51,[1]тикеры!A:B,2,0)</f>
        <v>OPIN</v>
      </c>
      <c r="B51" s="60" t="s">
        <v>5763</v>
      </c>
      <c r="C51" s="63">
        <v>2878.6</v>
      </c>
      <c r="D51" s="24">
        <f t="shared" si="1"/>
        <v>74314.513319999998</v>
      </c>
    </row>
    <row r="52" spans="1:4" x14ac:dyDescent="0.45">
      <c r="A52" s="58" t="e">
        <f>VLOOKUP(B52,[1]тикеры!A:B,2,0)</f>
        <v>#N/A</v>
      </c>
      <c r="B52" s="61" t="s">
        <v>6494</v>
      </c>
      <c r="C52" s="63">
        <v>2745.96</v>
      </c>
      <c r="D52" s="24">
        <f t="shared" si="1"/>
        <v>70890.252551999991</v>
      </c>
    </row>
    <row r="53" spans="1:4" x14ac:dyDescent="0.45">
      <c r="A53" s="58" t="e">
        <f>VLOOKUP(B53,[1]тикеры!A:B,2,0)</f>
        <v>#N/A</v>
      </c>
      <c r="B53" s="60" t="s">
        <v>7876</v>
      </c>
      <c r="C53" s="63">
        <v>2742.24</v>
      </c>
      <c r="D53" s="24">
        <f t="shared" si="1"/>
        <v>70794.216287999996</v>
      </c>
    </row>
    <row r="54" spans="1:4" x14ac:dyDescent="0.45">
      <c r="A54" s="58" t="str">
        <f>VLOOKUP(B54,[1]тикеры!A:B,2,0)</f>
        <v>GAZA</v>
      </c>
      <c r="B54" s="61" t="s">
        <v>5637</v>
      </c>
      <c r="C54" s="63">
        <v>2546.54</v>
      </c>
      <c r="D54" s="24">
        <f t="shared" si="1"/>
        <v>65741.985948000001</v>
      </c>
    </row>
    <row r="55" spans="1:4" x14ac:dyDescent="0.45">
      <c r="A55" s="58" t="e">
        <f>VLOOKUP(B55,[1]тикеры!A:B,2,0)</f>
        <v>#N/A</v>
      </c>
      <c r="B55" s="60" t="s">
        <v>6409</v>
      </c>
      <c r="C55" s="63">
        <v>2504.2800000000002</v>
      </c>
      <c r="D55" s="24">
        <f t="shared" si="1"/>
        <v>64650.993336</v>
      </c>
    </row>
    <row r="56" spans="1:4" x14ac:dyDescent="0.45">
      <c r="A56" s="58" t="e">
        <f>VLOOKUP(B56,[1]тикеры!A:B,2,0)</f>
        <v>#N/A</v>
      </c>
      <c r="B56" s="61" t="s">
        <v>7903</v>
      </c>
      <c r="C56" s="63">
        <v>2425</v>
      </c>
      <c r="D56" s="24">
        <f t="shared" si="1"/>
        <v>62604.284999999996</v>
      </c>
    </row>
    <row r="57" spans="1:4" x14ac:dyDescent="0.45">
      <c r="A57" s="58" t="str">
        <f>VLOOKUP(B57,[1]тикеры!A:B,2,0)</f>
        <v>MGTS</v>
      </c>
      <c r="B57" s="60" t="s">
        <v>5608</v>
      </c>
      <c r="C57" s="63">
        <v>2394.88</v>
      </c>
      <c r="D57" s="24">
        <f t="shared" si="1"/>
        <v>61826.701055999998</v>
      </c>
    </row>
    <row r="58" spans="1:4" x14ac:dyDescent="0.45">
      <c r="A58" s="58" t="e">
        <f>VLOOKUP(B58,[1]тикеры!A:B,2,0)</f>
        <v>#N/A</v>
      </c>
      <c r="B58" s="61" t="s">
        <v>6541</v>
      </c>
      <c r="C58" s="63">
        <v>2337.34</v>
      </c>
      <c r="D58" s="24">
        <f t="shared" si="1"/>
        <v>60341.236907999999</v>
      </c>
    </row>
    <row r="59" spans="1:4" x14ac:dyDescent="0.45">
      <c r="A59" s="58" t="e">
        <f>VLOOKUP(B59,[1]тикеры!A:B,2,0)</f>
        <v>#N/A</v>
      </c>
      <c r="B59" s="60" t="s">
        <v>6616</v>
      </c>
      <c r="C59" s="63">
        <v>2180</v>
      </c>
      <c r="D59" s="24">
        <f t="shared" si="1"/>
        <v>56279.315999999999</v>
      </c>
    </row>
    <row r="60" spans="1:4" x14ac:dyDescent="0.45">
      <c r="A60" s="58" t="str">
        <f>VLOOKUP(B60,[1]тикеры!A:B,2,0)</f>
        <v>BEGY</v>
      </c>
      <c r="B60" s="61" t="s">
        <v>5846</v>
      </c>
      <c r="C60" s="63">
        <v>2142.6799999999998</v>
      </c>
      <c r="D60" s="24">
        <f t="shared" si="1"/>
        <v>55315.855415999991</v>
      </c>
    </row>
    <row r="61" spans="1:4" x14ac:dyDescent="0.45">
      <c r="A61" s="58" t="e">
        <f>VLOOKUP(B61,[1]тикеры!A:B,2,0)</f>
        <v>#N/A</v>
      </c>
      <c r="B61" s="60" t="s">
        <v>7902</v>
      </c>
      <c r="C61" s="63">
        <v>2131.0500000000002</v>
      </c>
      <c r="D61" s="24">
        <f t="shared" si="1"/>
        <v>55015.613010000001</v>
      </c>
    </row>
    <row r="62" spans="1:4" ht="19.149999999999999" x14ac:dyDescent="0.45">
      <c r="A62" s="58" t="e">
        <f>VLOOKUP(B62,[1]тикеры!A:B,2,0)</f>
        <v>#N/A</v>
      </c>
      <c r="B62" s="61" t="s">
        <v>7875</v>
      </c>
      <c r="C62" s="63">
        <v>2104.58</v>
      </c>
      <c r="D62" s="24">
        <f t="shared" si="1"/>
        <v>54332.258195999995</v>
      </c>
    </row>
    <row r="63" spans="1:4" x14ac:dyDescent="0.45">
      <c r="A63" s="58" t="str">
        <f>VLOOKUP(B63,[1]тикеры!A:B,2,0)</f>
        <v>KZBE</v>
      </c>
      <c r="B63" s="60" t="s">
        <v>5802</v>
      </c>
      <c r="C63" s="63">
        <v>2091.27</v>
      </c>
      <c r="D63" s="24">
        <f t="shared" si="1"/>
        <v>53988.644573999998</v>
      </c>
    </row>
    <row r="64" spans="1:4" x14ac:dyDescent="0.45">
      <c r="A64" s="58" t="e">
        <f>VLOOKUP(B64,[1]тикеры!A:B,2,0)</f>
        <v>#N/A</v>
      </c>
      <c r="B64" s="61" t="s">
        <v>7867</v>
      </c>
      <c r="C64" s="63">
        <v>2048.81</v>
      </c>
      <c r="D64" s="24">
        <f t="shared" si="1"/>
        <v>52892.488721999995</v>
      </c>
    </row>
    <row r="65" spans="1:4" x14ac:dyDescent="0.45">
      <c r="A65" s="58" t="s">
        <v>11</v>
      </c>
      <c r="B65" s="60" t="s">
        <v>5652</v>
      </c>
      <c r="C65" s="63">
        <v>2042.04</v>
      </c>
      <c r="D65" s="24">
        <f t="shared" si="1"/>
        <v>52717.713047999998</v>
      </c>
    </row>
    <row r="66" spans="1:4" x14ac:dyDescent="0.45">
      <c r="A66" s="58" t="e">
        <f>VLOOKUP(B66,[1]тикеры!A:B,2,0)</f>
        <v>#N/A</v>
      </c>
      <c r="B66" s="61" t="s">
        <v>6379</v>
      </c>
      <c r="C66" s="63">
        <v>2038.57</v>
      </c>
      <c r="D66" s="24">
        <f t="shared" ref="D66:D97" si="2">C66*$G$1</f>
        <v>52628.130833999996</v>
      </c>
    </row>
    <row r="67" spans="1:4" x14ac:dyDescent="0.45">
      <c r="A67" s="58" t="str">
        <f>VLOOKUP(B67,[1]тикеры!A:B,2,0)</f>
        <v>HALS</v>
      </c>
      <c r="B67" s="60" t="s">
        <v>5731</v>
      </c>
      <c r="C67" s="63">
        <v>1984.11</v>
      </c>
      <c r="D67" s="24">
        <f t="shared" si="2"/>
        <v>51222.180581999994</v>
      </c>
    </row>
    <row r="68" spans="1:4" x14ac:dyDescent="0.45">
      <c r="A68" s="58" t="e">
        <f>VLOOKUP(B68,[1]тикеры!A:B,2,0)</f>
        <v>#N/A</v>
      </c>
      <c r="B68" s="61" t="s">
        <v>7897</v>
      </c>
      <c r="C68" s="63">
        <v>1975.95</v>
      </c>
      <c r="D68" s="24">
        <f t="shared" si="2"/>
        <v>51011.520389999998</v>
      </c>
    </row>
    <row r="69" spans="1:4" x14ac:dyDescent="0.45">
      <c r="A69" s="58" t="e">
        <f>VLOOKUP(B69,[1]тикеры!A:B,2,0)</f>
        <v>#N/A</v>
      </c>
      <c r="B69" s="60" t="s">
        <v>6603</v>
      </c>
      <c r="C69" s="63">
        <v>1967</v>
      </c>
      <c r="D69" s="24">
        <f t="shared" si="2"/>
        <v>50780.465399999994</v>
      </c>
    </row>
    <row r="70" spans="1:4" x14ac:dyDescent="0.45">
      <c r="A70" s="58" t="str">
        <f>VLOOKUP(B70,[1]тикеры!A:B,2,0)</f>
        <v>SCON</v>
      </c>
      <c r="B70" s="61" t="s">
        <v>7872</v>
      </c>
      <c r="C70" s="63">
        <v>1961.25</v>
      </c>
      <c r="D70" s="24">
        <f t="shared" si="2"/>
        <v>50632.022249999995</v>
      </c>
    </row>
    <row r="71" spans="1:4" x14ac:dyDescent="0.45">
      <c r="A71" s="58" t="e">
        <f>VLOOKUP(B71,[1]тикеры!A:B,2,0)</f>
        <v>#N/A</v>
      </c>
      <c r="B71" s="60" t="s">
        <v>6516</v>
      </c>
      <c r="C71" s="63">
        <v>1950.23</v>
      </c>
      <c r="D71" s="24">
        <f t="shared" si="2"/>
        <v>50347.527726</v>
      </c>
    </row>
    <row r="72" spans="1:4" x14ac:dyDescent="0.45">
      <c r="A72" s="58" t="e">
        <f>VLOOKUP(B72,[1]тикеры!A:B,2,0)</f>
        <v>#N/A</v>
      </c>
      <c r="B72" s="61" t="s">
        <v>7871</v>
      </c>
      <c r="C72" s="63">
        <v>1936.77</v>
      </c>
      <c r="D72" s="24">
        <f t="shared" si="2"/>
        <v>50000.041674</v>
      </c>
    </row>
    <row r="73" spans="1:4" x14ac:dyDescent="0.45">
      <c r="A73" s="58" t="str">
        <f>VLOOKUP(B73,[1]тикеры!A:B,2,0)</f>
        <v>PMTL</v>
      </c>
      <c r="B73" s="60" t="s">
        <v>5756</v>
      </c>
      <c r="C73" s="63">
        <v>1744.46</v>
      </c>
      <c r="D73" s="24">
        <f t="shared" si="2"/>
        <v>45035.328251999999</v>
      </c>
    </row>
    <row r="74" spans="1:4" x14ac:dyDescent="0.45">
      <c r="A74" s="58" t="str">
        <f>VLOOKUP(B74,[1]тикеры!A:B,2,0)</f>
        <v>TGKI</v>
      </c>
      <c r="B74" s="61" t="s">
        <v>5552</v>
      </c>
      <c r="C74" s="63">
        <v>1709.38</v>
      </c>
      <c r="D74" s="24">
        <f t="shared" si="2"/>
        <v>44129.695956000003</v>
      </c>
    </row>
    <row r="75" spans="1:4" x14ac:dyDescent="0.45">
      <c r="A75" s="58" t="e">
        <f>VLOOKUP(B75,[1]тикеры!A:B,2,0)</f>
        <v>#N/A</v>
      </c>
      <c r="B75" s="60" t="s">
        <v>7869</v>
      </c>
      <c r="C75" s="63">
        <v>1698.22</v>
      </c>
      <c r="D75" s="24">
        <f t="shared" si="2"/>
        <v>43841.587163999997</v>
      </c>
    </row>
    <row r="76" spans="1:4" x14ac:dyDescent="0.45">
      <c r="A76" s="58" t="e">
        <f>VLOOKUP(B76,[1]тикеры!A:B,2,0)</f>
        <v>#N/A</v>
      </c>
      <c r="B76" s="61" t="s">
        <v>7868</v>
      </c>
      <c r="C76" s="63">
        <v>1674.78</v>
      </c>
      <c r="D76" s="24">
        <f t="shared" si="2"/>
        <v>43236.455435999997</v>
      </c>
    </row>
    <row r="77" spans="1:4" x14ac:dyDescent="0.45">
      <c r="A77" s="58" t="str">
        <f>VLOOKUP(B77,[1]тикеры!A:B,2,0)</f>
        <v>KRSG</v>
      </c>
      <c r="B77" s="60" t="s">
        <v>5807</v>
      </c>
      <c r="C77" s="63">
        <v>1662.2</v>
      </c>
      <c r="D77" s="24">
        <f t="shared" si="2"/>
        <v>42911.687639999996</v>
      </c>
    </row>
    <row r="78" spans="1:4" x14ac:dyDescent="0.45">
      <c r="A78" s="58" t="e">
        <f>VLOOKUP(B78,[1]тикеры!A:B,2,0)</f>
        <v>#N/A</v>
      </c>
      <c r="B78" s="61" t="s">
        <v>7901</v>
      </c>
      <c r="C78" s="63">
        <v>1643.22</v>
      </c>
      <c r="D78" s="24">
        <f t="shared" si="2"/>
        <v>42421.696164000001</v>
      </c>
    </row>
    <row r="79" spans="1:4" x14ac:dyDescent="0.45">
      <c r="A79" s="58" t="e">
        <f>VLOOKUP(B79,[1]тикеры!A:B,2,0)</f>
        <v>#N/A</v>
      </c>
      <c r="B79" s="60" t="s">
        <v>6371</v>
      </c>
      <c r="C79" s="63">
        <v>1584.94</v>
      </c>
      <c r="D79" s="24">
        <f t="shared" si="2"/>
        <v>40917.128027999999</v>
      </c>
    </row>
    <row r="80" spans="1:4" x14ac:dyDescent="0.45">
      <c r="A80" s="58" t="str">
        <f>VLOOKUP(B80,[1]тикеры!A:B,2,0)</f>
        <v>TGKE</v>
      </c>
      <c r="B80" s="61" t="s">
        <v>5554</v>
      </c>
      <c r="C80" s="63">
        <v>1574.72</v>
      </c>
      <c r="D80" s="24">
        <f t="shared" si="2"/>
        <v>40653.286463999997</v>
      </c>
    </row>
    <row r="81" spans="1:4" x14ac:dyDescent="0.45">
      <c r="A81" s="58" t="str">
        <f>VLOOKUP(B81,[1]тикеры!A:B,2,0)</f>
        <v>TGKD</v>
      </c>
      <c r="B81" s="60" t="s">
        <v>5555</v>
      </c>
      <c r="C81" s="63">
        <v>1492.96</v>
      </c>
      <c r="D81" s="24">
        <f t="shared" si="2"/>
        <v>38542.553952000002</v>
      </c>
    </row>
    <row r="82" spans="1:4" x14ac:dyDescent="0.45">
      <c r="A82" s="58" t="e">
        <f>VLOOKUP(B82,[1]тикеры!A:B,2,0)</f>
        <v>#N/A</v>
      </c>
      <c r="B82" s="61" t="s">
        <v>6462</v>
      </c>
      <c r="C82" s="63">
        <v>1488.97</v>
      </c>
      <c r="D82" s="24">
        <f t="shared" si="2"/>
        <v>38439.547313999996</v>
      </c>
    </row>
    <row r="83" spans="1:4" x14ac:dyDescent="0.45">
      <c r="A83" s="58" t="e">
        <f>VLOOKUP(B83,[1]тикеры!A:B,2,0)</f>
        <v>#N/A</v>
      </c>
      <c r="B83" s="60" t="s">
        <v>5558</v>
      </c>
      <c r="C83" s="63">
        <v>1488.61</v>
      </c>
      <c r="D83" s="24">
        <f t="shared" si="2"/>
        <v>38430.253481999993</v>
      </c>
    </row>
    <row r="84" spans="1:4" x14ac:dyDescent="0.45">
      <c r="A84" s="58" t="str">
        <f>VLOOKUP(B84,[1]тикеры!A:B,2,0)</f>
        <v>FESH</v>
      </c>
      <c r="B84" s="61" t="s">
        <v>7900</v>
      </c>
      <c r="C84" s="63">
        <v>1458.69</v>
      </c>
      <c r="D84" s="24">
        <f t="shared" si="2"/>
        <v>37657.832777999996</v>
      </c>
    </row>
    <row r="85" spans="1:4" x14ac:dyDescent="0.45">
      <c r="A85" s="58" t="str">
        <f>VLOOKUP(B85,[1]тикеры!A:B,2,0)</f>
        <v>TGKF</v>
      </c>
      <c r="B85" s="60" t="s">
        <v>5553</v>
      </c>
      <c r="C85" s="63">
        <v>1431.35</v>
      </c>
      <c r="D85" s="24">
        <f t="shared" si="2"/>
        <v>36952.017869999996</v>
      </c>
    </row>
    <row r="86" spans="1:4" x14ac:dyDescent="0.45">
      <c r="A86" s="58" t="e">
        <f>VLOOKUP(B86,[1]тикеры!A:B,2,0)</f>
        <v>#N/A</v>
      </c>
      <c r="B86" s="61" t="s">
        <v>7861</v>
      </c>
      <c r="C86" s="63">
        <v>1420.21</v>
      </c>
      <c r="D86" s="24">
        <f t="shared" si="2"/>
        <v>36664.425402000001</v>
      </c>
    </row>
    <row r="87" spans="1:4" ht="19.149999999999999" x14ac:dyDescent="0.45">
      <c r="A87" s="58" t="e">
        <f>VLOOKUP(B87,[1]тикеры!A:B,2,0)</f>
        <v>#N/A</v>
      </c>
      <c r="B87" s="60" t="s">
        <v>5595</v>
      </c>
      <c r="C87" s="63">
        <v>1405.97</v>
      </c>
      <c r="D87" s="24">
        <f t="shared" si="2"/>
        <v>36296.802713999998</v>
      </c>
    </row>
    <row r="88" spans="1:4" x14ac:dyDescent="0.45">
      <c r="A88" s="58" t="str">
        <f>VLOOKUP(B88,[1]тикеры!A:B,2,0)</f>
        <v>SNOS</v>
      </c>
      <c r="B88" s="61" t="s">
        <v>6397</v>
      </c>
      <c r="C88" s="63">
        <v>1386.68</v>
      </c>
      <c r="D88" s="24">
        <f t="shared" si="2"/>
        <v>35798.808215999998</v>
      </c>
    </row>
    <row r="89" spans="1:4" x14ac:dyDescent="0.45">
      <c r="A89" s="58" t="e">
        <f>VLOOKUP(B89,[1]тикеры!A:B,2,0)</f>
        <v>#N/A</v>
      </c>
      <c r="B89" s="60" t="s">
        <v>7863</v>
      </c>
      <c r="C89" s="63">
        <v>1375.52</v>
      </c>
      <c r="D89" s="24">
        <f t="shared" si="2"/>
        <v>35510.699423999999</v>
      </c>
    </row>
    <row r="90" spans="1:4" x14ac:dyDescent="0.45">
      <c r="A90" s="58" t="e">
        <f>VLOOKUP(B90,[1]тикеры!A:B,2,0)</f>
        <v>#N/A</v>
      </c>
      <c r="B90" s="61" t="s">
        <v>6532</v>
      </c>
      <c r="C90" s="63">
        <v>1336.87</v>
      </c>
      <c r="D90" s="24">
        <f t="shared" si="2"/>
        <v>34512.903293999996</v>
      </c>
    </row>
    <row r="91" spans="1:4" x14ac:dyDescent="0.45">
      <c r="A91" s="58" t="e">
        <f>VLOOKUP(B91,[1]тикеры!A:B,2,0)</f>
        <v>#N/A</v>
      </c>
      <c r="B91" s="60" t="s">
        <v>7862</v>
      </c>
      <c r="C91" s="63">
        <v>1307.81</v>
      </c>
      <c r="D91" s="24">
        <f t="shared" si="2"/>
        <v>33762.684521999996</v>
      </c>
    </row>
    <row r="92" spans="1:4" x14ac:dyDescent="0.45">
      <c r="A92" s="58" t="e">
        <f>VLOOKUP(B92,[1]тикеры!A:B,2,0)</f>
        <v>#N/A</v>
      </c>
      <c r="B92" s="61" t="s">
        <v>6564</v>
      </c>
      <c r="C92" s="63">
        <v>1264.28</v>
      </c>
      <c r="D92" s="24">
        <f t="shared" si="2"/>
        <v>32638.905335999996</v>
      </c>
    </row>
    <row r="93" spans="1:4" x14ac:dyDescent="0.45">
      <c r="A93" s="58" t="str">
        <f>VLOOKUP(B93,[1]тикеры!A:B,2,0)</f>
        <v>VZRZ</v>
      </c>
      <c r="B93" s="60" t="s">
        <v>5662</v>
      </c>
      <c r="C93" s="63">
        <v>1255.3</v>
      </c>
      <c r="D93" s="24">
        <f t="shared" si="2"/>
        <v>32407.075859999997</v>
      </c>
    </row>
    <row r="94" spans="1:4" x14ac:dyDescent="0.45">
      <c r="A94" s="58" t="str">
        <f>VLOOKUP(B94,[1]тикеры!A:B,2,0)</f>
        <v>SITR</v>
      </c>
      <c r="B94" s="61" t="s">
        <v>7899</v>
      </c>
      <c r="C94" s="63">
        <v>1231.58</v>
      </c>
      <c r="D94" s="24">
        <f t="shared" si="2"/>
        <v>31794.715595999995</v>
      </c>
    </row>
    <row r="95" spans="1:4" x14ac:dyDescent="0.45">
      <c r="A95" s="58" t="e">
        <f>VLOOKUP(B95,[1]тикеры!A:B,2,0)</f>
        <v>#N/A</v>
      </c>
      <c r="B95" s="60" t="s">
        <v>7865</v>
      </c>
      <c r="C95" s="63">
        <v>1202.99</v>
      </c>
      <c r="D95" s="24">
        <f t="shared" si="2"/>
        <v>31056.630438</v>
      </c>
    </row>
    <row r="96" spans="1:4" x14ac:dyDescent="0.45">
      <c r="A96" s="58" t="e">
        <f>VLOOKUP(B96,[1]тикеры!A:B,2,0)</f>
        <v>#N/A</v>
      </c>
      <c r="B96" s="61" t="s">
        <v>7856</v>
      </c>
      <c r="C96" s="63">
        <v>1156.6199999999999</v>
      </c>
      <c r="D96" s="24">
        <f t="shared" si="2"/>
        <v>29859.533243999995</v>
      </c>
    </row>
    <row r="97" spans="1:4" x14ac:dyDescent="0.45">
      <c r="A97" s="58" t="str">
        <f>VLOOKUP(B97,[1]тикеры!A:B,2,0)</f>
        <v>AKRN</v>
      </c>
      <c r="B97" s="60" t="s">
        <v>5643</v>
      </c>
      <c r="C97" s="63">
        <v>1120.6600000000001</v>
      </c>
      <c r="D97" s="24">
        <f t="shared" si="2"/>
        <v>28931.182692000002</v>
      </c>
    </row>
    <row r="98" spans="1:4" x14ac:dyDescent="0.45">
      <c r="A98" s="58" t="str">
        <f>VLOOKUP(B98,[1]тикеры!A:B,2,0)</f>
        <v>LSNG</v>
      </c>
      <c r="B98" s="61" t="s">
        <v>5797</v>
      </c>
      <c r="C98" s="63">
        <v>1106.97</v>
      </c>
      <c r="D98" s="24">
        <f t="shared" ref="D98:D101" si="3">C98*$G$1</f>
        <v>28577.758913999998</v>
      </c>
    </row>
    <row r="99" spans="1:4" ht="19.149999999999999" x14ac:dyDescent="0.45">
      <c r="A99" s="58" t="e">
        <f>VLOOKUP(B99,[1]тикеры!A:B,2,0)</f>
        <v>#N/A</v>
      </c>
      <c r="B99" s="60" t="s">
        <v>7864</v>
      </c>
      <c r="C99" s="63">
        <v>1073.3399999999999</v>
      </c>
      <c r="D99" s="24">
        <f t="shared" si="3"/>
        <v>27709.560107999998</v>
      </c>
    </row>
    <row r="100" spans="1:4" x14ac:dyDescent="0.45">
      <c r="A100" s="58" t="e">
        <f>VLOOKUP(B100,[1]тикеры!A:B,2,0)</f>
        <v>#N/A</v>
      </c>
      <c r="B100" s="61" t="s">
        <v>7894</v>
      </c>
      <c r="C100" s="63">
        <v>1047.31</v>
      </c>
      <c r="D100" s="24">
        <f t="shared" si="3"/>
        <v>27037.564421999996</v>
      </c>
    </row>
    <row r="101" spans="1:4" x14ac:dyDescent="0.45">
      <c r="A101" s="58" t="e">
        <f>VLOOKUP(B101,[1]тикеры!A:B,2,0)</f>
        <v>#N/A</v>
      </c>
      <c r="B101" s="60" t="s">
        <v>6484</v>
      </c>
      <c r="C101" s="63">
        <v>1027.42</v>
      </c>
      <c r="D101" s="24">
        <f t="shared" si="3"/>
        <v>26524.080204000002</v>
      </c>
    </row>
    <row r="102" spans="1:4" x14ac:dyDescent="0.45">
      <c r="A102" s="56"/>
      <c r="B102" s="60"/>
      <c r="C102" s="59"/>
    </row>
    <row r="103" spans="1:4" x14ac:dyDescent="0.45">
      <c r="A103" s="58"/>
      <c r="B103" s="61"/>
      <c r="C103" s="59"/>
    </row>
    <row r="104" spans="1:4" x14ac:dyDescent="0.45">
      <c r="A104" s="56"/>
      <c r="B104" s="60"/>
      <c r="C104" s="59"/>
    </row>
    <row r="105" spans="1:4" x14ac:dyDescent="0.45">
      <c r="A105" s="58"/>
      <c r="B105" s="61"/>
      <c r="C105" s="59"/>
    </row>
    <row r="106" spans="1:4" x14ac:dyDescent="0.45">
      <c r="A106" s="56"/>
      <c r="B106" s="60"/>
      <c r="C106" s="59"/>
    </row>
    <row r="107" spans="1:4" x14ac:dyDescent="0.45">
      <c r="A107" s="58"/>
      <c r="B107" s="61"/>
      <c r="C107" s="59"/>
    </row>
    <row r="108" spans="1:4" x14ac:dyDescent="0.45">
      <c r="A108" s="56"/>
      <c r="B108" s="60"/>
      <c r="C108" s="59"/>
    </row>
    <row r="109" spans="1:4" x14ac:dyDescent="0.45">
      <c r="A109" s="58"/>
      <c r="B109" s="61"/>
      <c r="C109" s="59"/>
    </row>
    <row r="110" spans="1:4" x14ac:dyDescent="0.45">
      <c r="A110" s="56"/>
      <c r="B110" s="60"/>
      <c r="C110" s="59"/>
    </row>
    <row r="111" spans="1:4" x14ac:dyDescent="0.45">
      <c r="A111" s="58"/>
      <c r="B111" s="61"/>
      <c r="C111" s="59"/>
    </row>
    <row r="112" spans="1:4" x14ac:dyDescent="0.45">
      <c r="A112" s="56"/>
      <c r="B112" s="60"/>
      <c r="C112" s="59"/>
    </row>
    <row r="113" spans="1:3" x14ac:dyDescent="0.45">
      <c r="A113" s="58"/>
      <c r="B113" s="61"/>
      <c r="C113" s="59"/>
    </row>
    <row r="114" spans="1:3" x14ac:dyDescent="0.45">
      <c r="A114" s="56"/>
      <c r="B114" s="60"/>
      <c r="C114" s="59"/>
    </row>
    <row r="115" spans="1:3" x14ac:dyDescent="0.45">
      <c r="A115" s="58"/>
      <c r="B115" s="61"/>
      <c r="C115" s="59"/>
    </row>
    <row r="116" spans="1:3" x14ac:dyDescent="0.45">
      <c r="A116" s="56"/>
      <c r="B116" s="60"/>
      <c r="C116" s="59"/>
    </row>
    <row r="117" spans="1:3" x14ac:dyDescent="0.45">
      <c r="A117" s="58"/>
      <c r="B117" s="61"/>
      <c r="C117" s="59"/>
    </row>
    <row r="118" spans="1:3" x14ac:dyDescent="0.45">
      <c r="A118" s="56"/>
      <c r="B118" s="60"/>
      <c r="C118" s="59"/>
    </row>
    <row r="119" spans="1:3" x14ac:dyDescent="0.45">
      <c r="A119" s="58"/>
      <c r="B119" s="61"/>
      <c r="C119" s="59"/>
    </row>
    <row r="120" spans="1:3" x14ac:dyDescent="0.45">
      <c r="A120" s="56"/>
      <c r="B120" s="60"/>
      <c r="C120" s="59"/>
    </row>
    <row r="121" spans="1:3" x14ac:dyDescent="0.45">
      <c r="A121" s="58"/>
      <c r="B121" s="61"/>
      <c r="C121" s="59"/>
    </row>
    <row r="122" spans="1:3" x14ac:dyDescent="0.45">
      <c r="A122" s="56"/>
      <c r="B122" s="60"/>
      <c r="C122" s="59"/>
    </row>
    <row r="123" spans="1:3" x14ac:dyDescent="0.45">
      <c r="A123" s="58"/>
      <c r="B123" s="61"/>
      <c r="C123" s="59"/>
    </row>
    <row r="124" spans="1:3" x14ac:dyDescent="0.45">
      <c r="A124" s="56"/>
      <c r="B124" s="60"/>
      <c r="C124" s="59"/>
    </row>
    <row r="125" spans="1:3" x14ac:dyDescent="0.45">
      <c r="A125" s="58"/>
      <c r="B125" s="61"/>
      <c r="C125" s="59"/>
    </row>
    <row r="126" spans="1:3" x14ac:dyDescent="0.45">
      <c r="A126" s="56"/>
      <c r="B126" s="60"/>
      <c r="C126" s="59"/>
    </row>
    <row r="127" spans="1:3" x14ac:dyDescent="0.45">
      <c r="A127" s="58"/>
      <c r="B127" s="61"/>
      <c r="C127" s="59"/>
    </row>
    <row r="128" spans="1:3" x14ac:dyDescent="0.45">
      <c r="A128" s="56"/>
      <c r="B128" s="60"/>
      <c r="C128" s="59"/>
    </row>
    <row r="129" spans="1:3" x14ac:dyDescent="0.45">
      <c r="A129" s="58"/>
      <c r="B129" s="61"/>
      <c r="C129" s="59"/>
    </row>
    <row r="130" spans="1:3" x14ac:dyDescent="0.45">
      <c r="A130" s="56"/>
      <c r="B130" s="60"/>
      <c r="C130" s="59"/>
    </row>
    <row r="131" spans="1:3" x14ac:dyDescent="0.45">
      <c r="A131" s="58"/>
      <c r="B131" s="61"/>
      <c r="C131" s="59"/>
    </row>
    <row r="132" spans="1:3" x14ac:dyDescent="0.45">
      <c r="A132" s="56"/>
      <c r="B132" s="60"/>
      <c r="C132" s="59"/>
    </row>
    <row r="133" spans="1:3" x14ac:dyDescent="0.45">
      <c r="A133" s="58"/>
      <c r="B133" s="61"/>
      <c r="C133" s="59"/>
    </row>
    <row r="134" spans="1:3" x14ac:dyDescent="0.45">
      <c r="A134" s="56"/>
      <c r="B134" s="60"/>
      <c r="C134" s="59"/>
    </row>
    <row r="135" spans="1:3" x14ac:dyDescent="0.45">
      <c r="A135" s="58"/>
      <c r="B135" s="61"/>
      <c r="C135" s="59"/>
    </row>
    <row r="136" spans="1:3" x14ac:dyDescent="0.45">
      <c r="A136" s="56"/>
      <c r="B136" s="60"/>
      <c r="C136" s="59"/>
    </row>
    <row r="137" spans="1:3" x14ac:dyDescent="0.45">
      <c r="A137" s="58"/>
      <c r="B137" s="61"/>
      <c r="C137" s="59"/>
    </row>
    <row r="138" spans="1:3" x14ac:dyDescent="0.45">
      <c r="A138" s="56"/>
      <c r="B138" s="60"/>
      <c r="C138" s="59"/>
    </row>
    <row r="139" spans="1:3" x14ac:dyDescent="0.45">
      <c r="A139" s="58"/>
      <c r="B139" s="61"/>
      <c r="C139" s="59"/>
    </row>
    <row r="140" spans="1:3" x14ac:dyDescent="0.45">
      <c r="A140" s="56"/>
      <c r="B140" s="60"/>
      <c r="C140" s="59"/>
    </row>
    <row r="141" spans="1:3" x14ac:dyDescent="0.45">
      <c r="A141" s="58"/>
      <c r="B141" s="61"/>
      <c r="C141" s="59"/>
    </row>
    <row r="142" spans="1:3" x14ac:dyDescent="0.45">
      <c r="A142" s="56"/>
      <c r="B142" s="60"/>
      <c r="C142" s="59"/>
    </row>
    <row r="143" spans="1:3" x14ac:dyDescent="0.45">
      <c r="A143" s="58"/>
      <c r="B143" s="61"/>
      <c r="C143" s="59"/>
    </row>
    <row r="144" spans="1:3" x14ac:dyDescent="0.45">
      <c r="A144" s="56"/>
      <c r="B144" s="60"/>
      <c r="C144" s="59"/>
    </row>
    <row r="145" spans="1:3" x14ac:dyDescent="0.45">
      <c r="A145" s="58"/>
      <c r="B145" s="61"/>
      <c r="C145" s="59"/>
    </row>
    <row r="146" spans="1:3" x14ac:dyDescent="0.45">
      <c r="A146" s="56"/>
      <c r="B146" s="60"/>
      <c r="C146" s="59"/>
    </row>
    <row r="147" spans="1:3" x14ac:dyDescent="0.45">
      <c r="A147" s="58"/>
      <c r="B147" s="61"/>
      <c r="C147" s="59"/>
    </row>
    <row r="148" spans="1:3" x14ac:dyDescent="0.45">
      <c r="A148" s="56"/>
      <c r="B148" s="60"/>
      <c r="C148" s="59"/>
    </row>
    <row r="149" spans="1:3" x14ac:dyDescent="0.45">
      <c r="A149" s="58"/>
      <c r="B149" s="61"/>
      <c r="C149" s="59"/>
    </row>
    <row r="150" spans="1:3" x14ac:dyDescent="0.45">
      <c r="A150" s="56"/>
      <c r="B150" s="60"/>
      <c r="C150" s="59"/>
    </row>
    <row r="151" spans="1:3" x14ac:dyDescent="0.45">
      <c r="A151" s="58"/>
      <c r="B151" s="61"/>
      <c r="C151" s="59"/>
    </row>
    <row r="152" spans="1:3" x14ac:dyDescent="0.45">
      <c r="A152" s="56"/>
      <c r="B152" s="60"/>
      <c r="C152" s="59"/>
    </row>
    <row r="153" spans="1:3" x14ac:dyDescent="0.45">
      <c r="A153" s="58"/>
      <c r="B153" s="61"/>
      <c r="C153" s="59"/>
    </row>
    <row r="154" spans="1:3" x14ac:dyDescent="0.45">
      <c r="A154" s="56"/>
      <c r="B154" s="60"/>
      <c r="C154" s="59"/>
    </row>
    <row r="155" spans="1:3" x14ac:dyDescent="0.45">
      <c r="A155" s="58"/>
      <c r="B155" s="61"/>
      <c r="C155" s="59"/>
    </row>
    <row r="156" spans="1:3" x14ac:dyDescent="0.45">
      <c r="A156" s="56"/>
      <c r="B156" s="60"/>
      <c r="C156" s="59"/>
    </row>
    <row r="157" spans="1:3" x14ac:dyDescent="0.45">
      <c r="A157" s="58"/>
      <c r="B157" s="61"/>
      <c r="C157" s="59"/>
    </row>
    <row r="158" spans="1:3" x14ac:dyDescent="0.45">
      <c r="A158" s="56"/>
      <c r="B158" s="60"/>
      <c r="C158" s="59"/>
    </row>
    <row r="159" spans="1:3" x14ac:dyDescent="0.45">
      <c r="A159" s="58"/>
      <c r="B159" s="61"/>
      <c r="C159" s="59"/>
    </row>
    <row r="160" spans="1:3" x14ac:dyDescent="0.45">
      <c r="A160" s="56"/>
      <c r="B160" s="60"/>
      <c r="C160" s="59"/>
    </row>
    <row r="161" spans="1:3" x14ac:dyDescent="0.45">
      <c r="A161" s="58"/>
      <c r="B161" s="61"/>
      <c r="C161" s="59"/>
    </row>
    <row r="162" spans="1:3" x14ac:dyDescent="0.45">
      <c r="A162" s="56"/>
      <c r="B162" s="60"/>
      <c r="C162" s="59"/>
    </row>
    <row r="163" spans="1:3" x14ac:dyDescent="0.45">
      <c r="A163" s="58"/>
      <c r="B163" s="61"/>
      <c r="C163" s="59"/>
    </row>
    <row r="164" spans="1:3" x14ac:dyDescent="0.45">
      <c r="A164" s="56"/>
      <c r="B164" s="60"/>
      <c r="C164" s="59"/>
    </row>
    <row r="165" spans="1:3" x14ac:dyDescent="0.45">
      <c r="A165" s="58"/>
      <c r="B165" s="61"/>
      <c r="C165" s="59"/>
    </row>
    <row r="166" spans="1:3" x14ac:dyDescent="0.45">
      <c r="A166" s="56"/>
      <c r="B166" s="60"/>
      <c r="C166" s="59"/>
    </row>
    <row r="167" spans="1:3" x14ac:dyDescent="0.45">
      <c r="A167" s="58"/>
      <c r="B167" s="61"/>
      <c r="C167" s="59"/>
    </row>
    <row r="168" spans="1:3" x14ac:dyDescent="0.45">
      <c r="A168" s="56"/>
      <c r="B168" s="60"/>
      <c r="C168" s="59"/>
    </row>
    <row r="169" spans="1:3" x14ac:dyDescent="0.45">
      <c r="A169" s="58"/>
      <c r="B169" s="61"/>
      <c r="C169" s="59"/>
    </row>
    <row r="170" spans="1:3" x14ac:dyDescent="0.45">
      <c r="A170" s="56"/>
      <c r="B170" s="60"/>
      <c r="C170" s="59"/>
    </row>
    <row r="171" spans="1:3" x14ac:dyDescent="0.45">
      <c r="A171" s="58"/>
      <c r="B171" s="61"/>
      <c r="C171" s="59"/>
    </row>
    <row r="172" spans="1:3" x14ac:dyDescent="0.45">
      <c r="A172" s="56"/>
      <c r="B172" s="60"/>
      <c r="C172" s="59"/>
    </row>
    <row r="173" spans="1:3" x14ac:dyDescent="0.45">
      <c r="A173" s="58"/>
      <c r="B173" s="61"/>
      <c r="C173" s="59"/>
    </row>
    <row r="174" spans="1:3" x14ac:dyDescent="0.45">
      <c r="A174" s="56"/>
      <c r="B174" s="60"/>
      <c r="C174" s="59"/>
    </row>
    <row r="175" spans="1:3" x14ac:dyDescent="0.45">
      <c r="A175" s="58"/>
      <c r="B175" s="61"/>
      <c r="C175" s="59"/>
    </row>
    <row r="176" spans="1:3" x14ac:dyDescent="0.45">
      <c r="A176" s="56"/>
      <c r="B176" s="60"/>
      <c r="C176" s="59"/>
    </row>
    <row r="177" spans="1:3" x14ac:dyDescent="0.45">
      <c r="A177" s="58"/>
      <c r="B177" s="61"/>
      <c r="C177" s="59"/>
    </row>
    <row r="178" spans="1:3" x14ac:dyDescent="0.45">
      <c r="A178" s="56"/>
      <c r="B178" s="60"/>
      <c r="C178" s="59"/>
    </row>
    <row r="179" spans="1:3" x14ac:dyDescent="0.45">
      <c r="A179" s="58"/>
      <c r="B179" s="61"/>
      <c r="C179" s="59"/>
    </row>
    <row r="180" spans="1:3" x14ac:dyDescent="0.45">
      <c r="A180" s="56"/>
      <c r="B180" s="60"/>
      <c r="C180" s="59"/>
    </row>
    <row r="181" spans="1:3" x14ac:dyDescent="0.45">
      <c r="A181" s="58"/>
      <c r="B181" s="61"/>
      <c r="C181" s="59"/>
    </row>
    <row r="182" spans="1:3" x14ac:dyDescent="0.45">
      <c r="A182" s="56"/>
      <c r="B182" s="60"/>
      <c r="C182" s="59"/>
    </row>
    <row r="183" spans="1:3" x14ac:dyDescent="0.45">
      <c r="A183" s="58"/>
      <c r="B183" s="61"/>
      <c r="C183" s="59"/>
    </row>
    <row r="184" spans="1:3" x14ac:dyDescent="0.45">
      <c r="A184" s="56"/>
      <c r="B184" s="60"/>
      <c r="C184" s="59"/>
    </row>
    <row r="185" spans="1:3" x14ac:dyDescent="0.45">
      <c r="A185" s="58"/>
      <c r="B185" s="61"/>
      <c r="C185" s="59"/>
    </row>
    <row r="186" spans="1:3" x14ac:dyDescent="0.45">
      <c r="A186" s="56"/>
      <c r="B186" s="60"/>
      <c r="C186" s="59"/>
    </row>
    <row r="187" spans="1:3" x14ac:dyDescent="0.45">
      <c r="A187" s="58"/>
      <c r="B187" s="61"/>
      <c r="C187" s="59"/>
    </row>
    <row r="188" spans="1:3" x14ac:dyDescent="0.45">
      <c r="A188" s="56"/>
      <c r="B188" s="60"/>
      <c r="C188" s="59"/>
    </row>
    <row r="189" spans="1:3" x14ac:dyDescent="0.45">
      <c r="A189" s="58"/>
      <c r="B189" s="61"/>
      <c r="C189" s="59"/>
    </row>
    <row r="190" spans="1:3" x14ac:dyDescent="0.45">
      <c r="A190" s="56"/>
      <c r="B190" s="60"/>
      <c r="C190" s="59"/>
    </row>
    <row r="191" spans="1:3" x14ac:dyDescent="0.45">
      <c r="A191" s="58"/>
      <c r="B191" s="61"/>
      <c r="C191" s="59"/>
    </row>
    <row r="192" spans="1:3" x14ac:dyDescent="0.45">
      <c r="A192" s="56"/>
      <c r="B192" s="60"/>
      <c r="C192" s="59"/>
    </row>
    <row r="193" spans="1:3" x14ac:dyDescent="0.45">
      <c r="A193" s="58"/>
      <c r="B193" s="57"/>
      <c r="C193" s="54"/>
    </row>
    <row r="194" spans="1:3" x14ac:dyDescent="0.45">
      <c r="A194" s="56"/>
      <c r="B194" s="55"/>
      <c r="C194" s="54"/>
    </row>
    <row r="195" spans="1:3" ht="17.649999999999999" x14ac:dyDescent="0.5">
      <c r="A195" s="53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J16" sqref="J16"/>
    </sheetView>
  </sheetViews>
  <sheetFormatPr defaultRowHeight="14.25" x14ac:dyDescent="0.45"/>
  <cols>
    <col min="3" max="3" width="9.6640625" bestFit="1" customWidth="1"/>
  </cols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5</v>
      </c>
      <c r="B2" t="s">
        <v>59</v>
      </c>
      <c r="C2" s="1">
        <v>41442</v>
      </c>
      <c r="D2" s="4">
        <v>0</v>
      </c>
      <c r="E2">
        <v>262.38</v>
      </c>
      <c r="F2">
        <v>9110</v>
      </c>
    </row>
    <row r="3" spans="1:6" x14ac:dyDescent="0.45">
      <c r="A3" t="s">
        <v>5</v>
      </c>
      <c r="B3" t="s">
        <v>59</v>
      </c>
      <c r="C3" s="1">
        <v>41449</v>
      </c>
      <c r="D3" s="4">
        <v>0</v>
      </c>
      <c r="E3">
        <v>224.9</v>
      </c>
      <c r="F3">
        <v>57150</v>
      </c>
    </row>
    <row r="4" spans="1:6" x14ac:dyDescent="0.45">
      <c r="A4" t="s">
        <v>5</v>
      </c>
      <c r="B4" t="s">
        <v>59</v>
      </c>
      <c r="C4" s="1">
        <v>41456</v>
      </c>
      <c r="D4" s="4">
        <v>0</v>
      </c>
      <c r="E4">
        <v>242.5</v>
      </c>
      <c r="F4">
        <v>73322</v>
      </c>
    </row>
    <row r="5" spans="1:6" x14ac:dyDescent="0.45">
      <c r="A5" t="s">
        <v>5</v>
      </c>
      <c r="B5" t="s">
        <v>59</v>
      </c>
      <c r="C5" s="1">
        <v>41463</v>
      </c>
      <c r="D5" s="4">
        <v>0</v>
      </c>
      <c r="E5">
        <v>251.62</v>
      </c>
      <c r="F5">
        <v>171256</v>
      </c>
    </row>
    <row r="6" spans="1:6" x14ac:dyDescent="0.45">
      <c r="A6" t="s">
        <v>5</v>
      </c>
      <c r="B6" t="s">
        <v>59</v>
      </c>
      <c r="C6" s="1">
        <v>41470</v>
      </c>
      <c r="D6" s="4">
        <v>0</v>
      </c>
      <c r="E6">
        <v>303.45</v>
      </c>
      <c r="F6">
        <v>58718</v>
      </c>
    </row>
    <row r="7" spans="1:6" x14ac:dyDescent="0.45">
      <c r="A7" t="s">
        <v>5</v>
      </c>
      <c r="B7" t="s">
        <v>59</v>
      </c>
      <c r="C7" s="1">
        <v>41477</v>
      </c>
      <c r="D7" s="4">
        <v>0</v>
      </c>
      <c r="E7">
        <v>317.14999999999998</v>
      </c>
      <c r="F7">
        <v>66593</v>
      </c>
    </row>
    <row r="8" spans="1:6" x14ac:dyDescent="0.45">
      <c r="A8" t="s">
        <v>5</v>
      </c>
      <c r="B8" t="s">
        <v>59</v>
      </c>
      <c r="C8" s="1">
        <v>41484</v>
      </c>
      <c r="D8" s="4">
        <v>0</v>
      </c>
      <c r="E8">
        <v>336.09</v>
      </c>
      <c r="F8">
        <v>122397</v>
      </c>
    </row>
    <row r="9" spans="1:6" x14ac:dyDescent="0.45">
      <c r="A9" t="s">
        <v>5</v>
      </c>
      <c r="B9" t="s">
        <v>59</v>
      </c>
      <c r="C9" s="1">
        <v>41491</v>
      </c>
      <c r="D9" s="4">
        <v>0</v>
      </c>
      <c r="E9">
        <v>367.06</v>
      </c>
      <c r="F9">
        <v>18531</v>
      </c>
    </row>
    <row r="10" spans="1:6" x14ac:dyDescent="0.45">
      <c r="A10" t="s">
        <v>5</v>
      </c>
      <c r="B10" t="s">
        <v>59</v>
      </c>
      <c r="C10" s="1">
        <v>41498</v>
      </c>
      <c r="D10" s="4">
        <v>0</v>
      </c>
      <c r="E10">
        <v>397.89</v>
      </c>
      <c r="F10">
        <v>27656</v>
      </c>
    </row>
    <row r="11" spans="1:6" x14ac:dyDescent="0.45">
      <c r="A11" t="s">
        <v>5</v>
      </c>
      <c r="B11" t="s">
        <v>59</v>
      </c>
      <c r="C11" s="1">
        <v>41505</v>
      </c>
      <c r="D11" s="4">
        <v>0</v>
      </c>
      <c r="E11">
        <v>413.87</v>
      </c>
      <c r="F11">
        <v>30479</v>
      </c>
    </row>
    <row r="12" spans="1:6" x14ac:dyDescent="0.45">
      <c r="A12" t="s">
        <v>5</v>
      </c>
      <c r="B12" t="s">
        <v>59</v>
      </c>
      <c r="C12" s="1">
        <v>41512</v>
      </c>
      <c r="D12" s="4">
        <v>0</v>
      </c>
      <c r="E12">
        <v>392.5</v>
      </c>
      <c r="F12">
        <v>76189</v>
      </c>
    </row>
    <row r="13" spans="1:6" x14ac:dyDescent="0.45">
      <c r="A13" t="s">
        <v>5</v>
      </c>
      <c r="B13" t="s">
        <v>59</v>
      </c>
      <c r="C13" s="1">
        <v>41519</v>
      </c>
      <c r="D13" s="4">
        <v>0</v>
      </c>
      <c r="E13">
        <v>398</v>
      </c>
      <c r="F13">
        <v>42299</v>
      </c>
    </row>
    <row r="14" spans="1:6" x14ac:dyDescent="0.45">
      <c r="A14" t="s">
        <v>5</v>
      </c>
      <c r="B14" t="s">
        <v>59</v>
      </c>
      <c r="C14" s="1">
        <v>41526</v>
      </c>
      <c r="D14" s="4">
        <v>0</v>
      </c>
      <c r="E14">
        <v>363</v>
      </c>
      <c r="F14">
        <v>21166</v>
      </c>
    </row>
    <row r="15" spans="1:6" x14ac:dyDescent="0.45">
      <c r="A15" t="s">
        <v>5</v>
      </c>
      <c r="B15" t="s">
        <v>59</v>
      </c>
      <c r="C15" s="1">
        <v>41533</v>
      </c>
      <c r="D15" s="4">
        <v>0</v>
      </c>
      <c r="E15">
        <v>348.16</v>
      </c>
      <c r="F15">
        <v>192150</v>
      </c>
    </row>
    <row r="16" spans="1:6" x14ac:dyDescent="0.45">
      <c r="A16" t="s">
        <v>5</v>
      </c>
      <c r="B16" t="s">
        <v>59</v>
      </c>
      <c r="C16" s="1">
        <v>41540</v>
      </c>
      <c r="D16" s="4">
        <v>0</v>
      </c>
      <c r="E16">
        <v>350.99</v>
      </c>
      <c r="F16">
        <v>112184</v>
      </c>
    </row>
    <row r="17" spans="1:6" x14ac:dyDescent="0.45">
      <c r="A17" t="s">
        <v>5</v>
      </c>
      <c r="B17" t="s">
        <v>59</v>
      </c>
      <c r="C17" s="1">
        <v>41547</v>
      </c>
      <c r="D17" s="4">
        <v>0</v>
      </c>
      <c r="E17">
        <v>326</v>
      </c>
      <c r="F17">
        <v>136790</v>
      </c>
    </row>
    <row r="18" spans="1:6" x14ac:dyDescent="0.45">
      <c r="A18" t="s">
        <v>5</v>
      </c>
      <c r="B18" t="s">
        <v>59</v>
      </c>
      <c r="C18" s="1">
        <v>41554</v>
      </c>
      <c r="D18" s="4">
        <v>0</v>
      </c>
      <c r="E18">
        <v>301.99</v>
      </c>
      <c r="F18">
        <v>142723</v>
      </c>
    </row>
    <row r="19" spans="1:6" x14ac:dyDescent="0.45">
      <c r="A19" t="s">
        <v>5</v>
      </c>
      <c r="B19" t="s">
        <v>59</v>
      </c>
      <c r="C19" s="1">
        <v>41561</v>
      </c>
      <c r="D19" s="4">
        <v>0</v>
      </c>
      <c r="E19">
        <v>308.52</v>
      </c>
      <c r="F19">
        <v>474544</v>
      </c>
    </row>
    <row r="20" spans="1:6" x14ac:dyDescent="0.45">
      <c r="A20" t="s">
        <v>5</v>
      </c>
      <c r="B20" t="s">
        <v>59</v>
      </c>
      <c r="C20" s="1">
        <v>41568</v>
      </c>
      <c r="D20" s="4">
        <v>0</v>
      </c>
      <c r="E20">
        <v>312.92</v>
      </c>
      <c r="F20">
        <v>134578</v>
      </c>
    </row>
    <row r="21" spans="1:6" x14ac:dyDescent="0.45">
      <c r="A21" t="s">
        <v>5</v>
      </c>
      <c r="B21" t="s">
        <v>59</v>
      </c>
      <c r="C21" s="1">
        <v>41575</v>
      </c>
      <c r="D21" s="4">
        <v>0</v>
      </c>
      <c r="E21">
        <v>293.8</v>
      </c>
      <c r="F21">
        <v>107964</v>
      </c>
    </row>
    <row r="22" spans="1:6" x14ac:dyDescent="0.45">
      <c r="A22" t="s">
        <v>5</v>
      </c>
      <c r="B22" t="s">
        <v>59</v>
      </c>
      <c r="C22" s="1">
        <v>41582</v>
      </c>
      <c r="D22" s="4">
        <v>0</v>
      </c>
      <c r="E22">
        <v>294</v>
      </c>
      <c r="F22">
        <v>154018</v>
      </c>
    </row>
    <row r="23" spans="1:6" x14ac:dyDescent="0.45">
      <c r="A23" t="s">
        <v>5</v>
      </c>
      <c r="B23" t="s">
        <v>59</v>
      </c>
      <c r="C23" s="1">
        <v>41589</v>
      </c>
      <c r="D23" s="4">
        <v>0</v>
      </c>
      <c r="E23">
        <v>296.55</v>
      </c>
      <c r="F23">
        <v>235192</v>
      </c>
    </row>
    <row r="24" spans="1:6" x14ac:dyDescent="0.45">
      <c r="A24" t="s">
        <v>5</v>
      </c>
      <c r="B24" t="s">
        <v>59</v>
      </c>
      <c r="C24" s="1">
        <v>41596</v>
      </c>
      <c r="D24" s="4">
        <v>0</v>
      </c>
      <c r="E24">
        <v>280.77</v>
      </c>
      <c r="F24">
        <v>157113</v>
      </c>
    </row>
    <row r="25" spans="1:6" x14ac:dyDescent="0.45">
      <c r="A25" t="s">
        <v>5</v>
      </c>
      <c r="B25" t="s">
        <v>59</v>
      </c>
      <c r="C25" s="1">
        <v>41603</v>
      </c>
      <c r="D25" s="4">
        <v>0</v>
      </c>
      <c r="E25">
        <v>291.02999999999997</v>
      </c>
      <c r="F25">
        <v>176554</v>
      </c>
    </row>
    <row r="26" spans="1:6" x14ac:dyDescent="0.45">
      <c r="A26" t="s">
        <v>5</v>
      </c>
      <c r="B26" t="s">
        <v>59</v>
      </c>
      <c r="C26" s="1">
        <v>41610</v>
      </c>
      <c r="D26" s="4">
        <v>0</v>
      </c>
      <c r="E26">
        <v>267.04000000000002</v>
      </c>
      <c r="F26">
        <v>338870</v>
      </c>
    </row>
    <row r="27" spans="1:6" x14ac:dyDescent="0.45">
      <c r="A27" t="s">
        <v>5</v>
      </c>
      <c r="B27" t="s">
        <v>59</v>
      </c>
      <c r="C27" s="1">
        <v>41617</v>
      </c>
      <c r="D27" s="4">
        <v>0</v>
      </c>
      <c r="E27">
        <v>263.61</v>
      </c>
      <c r="F27">
        <v>189213</v>
      </c>
    </row>
    <row r="28" spans="1:6" x14ac:dyDescent="0.45">
      <c r="A28" t="s">
        <v>5</v>
      </c>
      <c r="B28" t="s">
        <v>59</v>
      </c>
      <c r="C28" s="1">
        <v>41624</v>
      </c>
      <c r="D28" s="4">
        <v>0</v>
      </c>
      <c r="E28">
        <v>261</v>
      </c>
      <c r="F28">
        <v>495333</v>
      </c>
    </row>
    <row r="29" spans="1:6" x14ac:dyDescent="0.45">
      <c r="A29" t="s">
        <v>5</v>
      </c>
      <c r="B29" t="s">
        <v>59</v>
      </c>
      <c r="C29" s="1">
        <v>41631</v>
      </c>
      <c r="D29" s="4">
        <v>0</v>
      </c>
      <c r="E29">
        <v>306</v>
      </c>
      <c r="F29">
        <v>356694</v>
      </c>
    </row>
    <row r="30" spans="1:6" x14ac:dyDescent="0.45">
      <c r="A30" t="s">
        <v>5</v>
      </c>
      <c r="B30" t="s">
        <v>59</v>
      </c>
      <c r="C30" s="1">
        <v>41638</v>
      </c>
      <c r="D30" s="4">
        <v>0</v>
      </c>
      <c r="E30">
        <v>309.26</v>
      </c>
      <c r="F30">
        <v>65184</v>
      </c>
    </row>
    <row r="31" spans="1:6" x14ac:dyDescent="0.45">
      <c r="A31" t="s">
        <v>5</v>
      </c>
      <c r="B31" t="s">
        <v>59</v>
      </c>
      <c r="C31" s="1">
        <v>41645</v>
      </c>
      <c r="D31" s="4">
        <v>0</v>
      </c>
      <c r="E31">
        <v>294.98</v>
      </c>
      <c r="F31">
        <v>167364</v>
      </c>
    </row>
    <row r="32" spans="1:6" x14ac:dyDescent="0.45">
      <c r="A32" t="s">
        <v>5</v>
      </c>
      <c r="B32" t="s">
        <v>59</v>
      </c>
      <c r="C32" s="1">
        <v>41652</v>
      </c>
      <c r="D32" s="4">
        <v>0</v>
      </c>
      <c r="E32">
        <v>298.10000000000002</v>
      </c>
      <c r="F32">
        <v>351452</v>
      </c>
    </row>
    <row r="33" spans="1:6" x14ac:dyDescent="0.45">
      <c r="A33" t="s">
        <v>5</v>
      </c>
      <c r="B33" t="s">
        <v>59</v>
      </c>
      <c r="C33" s="1">
        <v>41659</v>
      </c>
      <c r="D33" s="4">
        <v>0</v>
      </c>
      <c r="E33">
        <v>339.15</v>
      </c>
      <c r="F33">
        <v>299547</v>
      </c>
    </row>
    <row r="34" spans="1:6" x14ac:dyDescent="0.45">
      <c r="A34" t="s">
        <v>5</v>
      </c>
      <c r="B34" t="s">
        <v>59</v>
      </c>
      <c r="C34" s="1">
        <v>41666</v>
      </c>
      <c r="D34" s="4">
        <v>0</v>
      </c>
      <c r="E34">
        <v>333.85</v>
      </c>
      <c r="F34">
        <v>310947</v>
      </c>
    </row>
    <row r="35" spans="1:6" x14ac:dyDescent="0.45">
      <c r="A35" t="s">
        <v>5</v>
      </c>
      <c r="B35" t="s">
        <v>59</v>
      </c>
      <c r="C35" s="1">
        <v>41673</v>
      </c>
      <c r="D35" s="4">
        <v>0</v>
      </c>
      <c r="E35">
        <v>338.37</v>
      </c>
      <c r="F35">
        <v>138406</v>
      </c>
    </row>
    <row r="36" spans="1:6" x14ac:dyDescent="0.45">
      <c r="A36" t="s">
        <v>5</v>
      </c>
      <c r="B36" t="s">
        <v>59</v>
      </c>
      <c r="C36" s="1">
        <v>41680</v>
      </c>
      <c r="D36" s="4">
        <v>0</v>
      </c>
      <c r="E36">
        <v>385.99</v>
      </c>
      <c r="F36">
        <v>169409</v>
      </c>
    </row>
    <row r="37" spans="1:6" x14ac:dyDescent="0.45">
      <c r="A37" t="s">
        <v>5</v>
      </c>
      <c r="B37" t="s">
        <v>59</v>
      </c>
      <c r="C37" s="1">
        <v>41687</v>
      </c>
      <c r="D37" s="4">
        <v>0</v>
      </c>
      <c r="E37">
        <v>388.13</v>
      </c>
      <c r="F37">
        <v>199459</v>
      </c>
    </row>
    <row r="38" spans="1:6" x14ac:dyDescent="0.45">
      <c r="A38" t="s">
        <v>5</v>
      </c>
      <c r="B38" t="s">
        <v>59</v>
      </c>
      <c r="C38" s="1">
        <v>41694</v>
      </c>
      <c r="D38" s="4">
        <v>0</v>
      </c>
      <c r="E38">
        <v>381.22</v>
      </c>
      <c r="F38">
        <v>62108</v>
      </c>
    </row>
    <row r="39" spans="1:6" x14ac:dyDescent="0.45">
      <c r="A39" t="s">
        <v>5</v>
      </c>
      <c r="B39" t="s">
        <v>59</v>
      </c>
      <c r="C39" s="1">
        <v>41701</v>
      </c>
      <c r="D39" s="4">
        <v>0</v>
      </c>
      <c r="E39">
        <v>347.72</v>
      </c>
      <c r="F39">
        <v>288332</v>
      </c>
    </row>
    <row r="40" spans="1:6" x14ac:dyDescent="0.45">
      <c r="A40" t="s">
        <v>5</v>
      </c>
      <c r="B40" t="s">
        <v>59</v>
      </c>
      <c r="C40" s="1">
        <v>41708</v>
      </c>
      <c r="D40" s="4">
        <v>0</v>
      </c>
      <c r="E40">
        <v>346.11</v>
      </c>
      <c r="F40">
        <v>118854</v>
      </c>
    </row>
    <row r="41" spans="1:6" x14ac:dyDescent="0.45">
      <c r="A41" t="s">
        <v>5</v>
      </c>
      <c r="B41" t="s">
        <v>59</v>
      </c>
      <c r="C41" s="1">
        <v>41715</v>
      </c>
      <c r="D41" s="4">
        <v>0</v>
      </c>
      <c r="E41">
        <v>377.85</v>
      </c>
      <c r="F41">
        <v>288731</v>
      </c>
    </row>
    <row r="42" spans="1:6" x14ac:dyDescent="0.45">
      <c r="A42" t="s">
        <v>5</v>
      </c>
      <c r="B42" t="s">
        <v>59</v>
      </c>
      <c r="C42" s="1">
        <v>41722</v>
      </c>
      <c r="D42" s="4">
        <v>0</v>
      </c>
      <c r="E42">
        <v>360</v>
      </c>
      <c r="F42">
        <v>124726</v>
      </c>
    </row>
    <row r="43" spans="1:6" x14ac:dyDescent="0.45">
      <c r="A43" t="s">
        <v>5</v>
      </c>
      <c r="B43" t="s">
        <v>59</v>
      </c>
      <c r="C43" s="1">
        <v>41729</v>
      </c>
      <c r="D43" s="4">
        <v>0</v>
      </c>
      <c r="E43">
        <v>366.6</v>
      </c>
      <c r="F43">
        <v>90409</v>
      </c>
    </row>
    <row r="44" spans="1:6" x14ac:dyDescent="0.45">
      <c r="A44" t="s">
        <v>5</v>
      </c>
      <c r="B44" t="s">
        <v>59</v>
      </c>
      <c r="C44" s="1">
        <v>41736</v>
      </c>
      <c r="D44" s="4">
        <v>0</v>
      </c>
      <c r="E44">
        <v>369.85</v>
      </c>
      <c r="F44">
        <v>89767</v>
      </c>
    </row>
    <row r="45" spans="1:6" x14ac:dyDescent="0.45">
      <c r="A45" t="s">
        <v>5</v>
      </c>
      <c r="B45" t="s">
        <v>59</v>
      </c>
      <c r="C45" s="1">
        <v>41743</v>
      </c>
      <c r="D45" s="4">
        <v>0</v>
      </c>
      <c r="E45">
        <v>377.11</v>
      </c>
      <c r="F45">
        <v>58321</v>
      </c>
    </row>
    <row r="46" spans="1:6" x14ac:dyDescent="0.45">
      <c r="A46" t="s">
        <v>5</v>
      </c>
      <c r="B46" t="s">
        <v>59</v>
      </c>
      <c r="C46" s="1">
        <v>41750</v>
      </c>
      <c r="D46" s="4">
        <v>0</v>
      </c>
      <c r="E46">
        <v>350.98</v>
      </c>
      <c r="F46">
        <v>74285</v>
      </c>
    </row>
    <row r="47" spans="1:6" x14ac:dyDescent="0.45">
      <c r="A47" t="s">
        <v>5</v>
      </c>
      <c r="B47" t="s">
        <v>59</v>
      </c>
      <c r="C47" s="1">
        <v>41757</v>
      </c>
      <c r="D47" s="4">
        <v>0</v>
      </c>
      <c r="E47">
        <v>334.96</v>
      </c>
      <c r="F47">
        <v>48537</v>
      </c>
    </row>
    <row r="48" spans="1:6" x14ac:dyDescent="0.45">
      <c r="A48" t="s">
        <v>5</v>
      </c>
      <c r="B48" t="s">
        <v>59</v>
      </c>
      <c r="C48" s="1">
        <v>41764</v>
      </c>
      <c r="D48" s="4">
        <v>0</v>
      </c>
      <c r="E48">
        <v>346.12</v>
      </c>
      <c r="F48">
        <v>34937</v>
      </c>
    </row>
    <row r="49" spans="1:6" x14ac:dyDescent="0.45">
      <c r="A49" t="s">
        <v>5</v>
      </c>
      <c r="B49" t="s">
        <v>59</v>
      </c>
      <c r="C49" s="1">
        <v>41771</v>
      </c>
      <c r="D49" s="4">
        <v>0</v>
      </c>
      <c r="E49">
        <v>327.99</v>
      </c>
      <c r="F49">
        <v>90611</v>
      </c>
    </row>
    <row r="50" spans="1:6" x14ac:dyDescent="0.45">
      <c r="A50" t="s">
        <v>5</v>
      </c>
      <c r="B50" t="s">
        <v>59</v>
      </c>
      <c r="C50" s="1">
        <v>41778</v>
      </c>
      <c r="D50" s="4">
        <v>0</v>
      </c>
      <c r="E50">
        <v>295.99</v>
      </c>
      <c r="F50">
        <v>297369</v>
      </c>
    </row>
    <row r="51" spans="1:6" x14ac:dyDescent="0.45">
      <c r="A51" t="s">
        <v>5</v>
      </c>
      <c r="B51" t="s">
        <v>59</v>
      </c>
      <c r="C51" s="1">
        <v>41785</v>
      </c>
      <c r="D51" s="4">
        <v>0</v>
      </c>
      <c r="E51">
        <v>309.02</v>
      </c>
      <c r="F51">
        <v>178646</v>
      </c>
    </row>
    <row r="52" spans="1:6" x14ac:dyDescent="0.45">
      <c r="A52" t="s">
        <v>5</v>
      </c>
      <c r="B52" t="s">
        <v>59</v>
      </c>
      <c r="C52" s="1">
        <v>41792</v>
      </c>
      <c r="D52" s="4">
        <v>0</v>
      </c>
      <c r="E52">
        <v>315.33</v>
      </c>
      <c r="F52">
        <v>126642</v>
      </c>
    </row>
    <row r="53" spans="1:6" x14ac:dyDescent="0.45">
      <c r="A53" t="s">
        <v>5</v>
      </c>
      <c r="B53" t="s">
        <v>59</v>
      </c>
      <c r="C53" s="1">
        <v>41799</v>
      </c>
      <c r="D53" s="4">
        <v>0</v>
      </c>
      <c r="E53">
        <v>314.58999999999997</v>
      </c>
      <c r="F53">
        <v>79683</v>
      </c>
    </row>
    <row r="54" spans="1:6" x14ac:dyDescent="0.45">
      <c r="A54" t="s">
        <v>5</v>
      </c>
      <c r="B54" t="s">
        <v>59</v>
      </c>
      <c r="C54" s="1">
        <v>41806</v>
      </c>
      <c r="D54" s="4">
        <v>0</v>
      </c>
      <c r="E54">
        <v>327.91</v>
      </c>
      <c r="F54">
        <v>412687</v>
      </c>
    </row>
    <row r="55" spans="1:6" x14ac:dyDescent="0.45">
      <c r="A55" t="s">
        <v>5</v>
      </c>
      <c r="B55" t="s">
        <v>59</v>
      </c>
      <c r="C55" s="1">
        <v>41813</v>
      </c>
      <c r="D55" s="4">
        <v>0</v>
      </c>
      <c r="E55">
        <v>324.19</v>
      </c>
      <c r="F55">
        <v>114135</v>
      </c>
    </row>
    <row r="56" spans="1:6" x14ac:dyDescent="0.45">
      <c r="A56" t="s">
        <v>5</v>
      </c>
      <c r="B56" t="s">
        <v>59</v>
      </c>
      <c r="C56" s="1">
        <v>41820</v>
      </c>
      <c r="D56" s="4">
        <v>0</v>
      </c>
      <c r="E56">
        <v>342.98</v>
      </c>
      <c r="F56">
        <v>161986</v>
      </c>
    </row>
    <row r="57" spans="1:6" x14ac:dyDescent="0.45">
      <c r="A57" t="s">
        <v>5</v>
      </c>
      <c r="B57" t="s">
        <v>59</v>
      </c>
      <c r="C57" s="1">
        <v>41827</v>
      </c>
      <c r="D57" s="4">
        <v>0</v>
      </c>
      <c r="E57">
        <v>331</v>
      </c>
      <c r="F57">
        <v>74878</v>
      </c>
    </row>
    <row r="58" spans="1:6" x14ac:dyDescent="0.45">
      <c r="A58" t="s">
        <v>5</v>
      </c>
      <c r="B58" t="s">
        <v>59</v>
      </c>
      <c r="C58" s="1">
        <v>41834</v>
      </c>
      <c r="D58" s="4">
        <v>0</v>
      </c>
      <c r="E58">
        <v>319</v>
      </c>
      <c r="F58">
        <v>74318</v>
      </c>
    </row>
    <row r="59" spans="1:6" x14ac:dyDescent="0.45">
      <c r="A59" t="s">
        <v>5</v>
      </c>
      <c r="B59" t="s">
        <v>59</v>
      </c>
      <c r="C59" s="1">
        <v>41841</v>
      </c>
      <c r="D59" s="4">
        <v>0</v>
      </c>
      <c r="E59">
        <v>316.75</v>
      </c>
      <c r="F59">
        <v>60394</v>
      </c>
    </row>
    <row r="60" spans="1:6" x14ac:dyDescent="0.45">
      <c r="A60" t="s">
        <v>5</v>
      </c>
      <c r="B60" t="s">
        <v>59</v>
      </c>
      <c r="C60" s="1">
        <v>41848</v>
      </c>
      <c r="D60" s="4">
        <v>0</v>
      </c>
      <c r="E60">
        <v>306.75</v>
      </c>
      <c r="F60">
        <v>89880</v>
      </c>
    </row>
    <row r="61" spans="1:6" x14ac:dyDescent="0.45">
      <c r="A61" t="s">
        <v>5</v>
      </c>
      <c r="B61" t="s">
        <v>59</v>
      </c>
      <c r="C61" s="1">
        <v>41855</v>
      </c>
      <c r="D61" s="4">
        <v>0</v>
      </c>
      <c r="E61">
        <v>327</v>
      </c>
      <c r="F61">
        <v>100915</v>
      </c>
    </row>
    <row r="62" spans="1:6" x14ac:dyDescent="0.45">
      <c r="A62" t="s">
        <v>5</v>
      </c>
      <c r="B62" t="s">
        <v>59</v>
      </c>
      <c r="C62" s="1">
        <v>41862</v>
      </c>
      <c r="D62" s="4">
        <v>0</v>
      </c>
      <c r="E62">
        <v>333</v>
      </c>
      <c r="F62">
        <v>100095</v>
      </c>
    </row>
    <row r="63" spans="1:6" x14ac:dyDescent="0.45">
      <c r="A63" t="s">
        <v>5</v>
      </c>
      <c r="B63" t="s">
        <v>59</v>
      </c>
      <c r="C63" s="1">
        <v>41869</v>
      </c>
      <c r="D63" s="4">
        <v>0</v>
      </c>
      <c r="E63">
        <v>315.56</v>
      </c>
      <c r="F63">
        <v>108431</v>
      </c>
    </row>
    <row r="64" spans="1:6" x14ac:dyDescent="0.45">
      <c r="A64" t="s">
        <v>5</v>
      </c>
      <c r="B64" t="s">
        <v>59</v>
      </c>
      <c r="C64" s="1">
        <v>41876</v>
      </c>
      <c r="D64" s="4">
        <v>0</v>
      </c>
      <c r="E64">
        <v>326.89</v>
      </c>
      <c r="F64">
        <v>174151</v>
      </c>
    </row>
    <row r="65" spans="1:6" x14ac:dyDescent="0.45">
      <c r="A65" t="s">
        <v>5</v>
      </c>
      <c r="B65" t="s">
        <v>59</v>
      </c>
      <c r="C65" s="1">
        <v>41883</v>
      </c>
      <c r="D65" s="4">
        <v>0</v>
      </c>
      <c r="E65">
        <v>317</v>
      </c>
      <c r="F65">
        <v>215311</v>
      </c>
    </row>
    <row r="66" spans="1:6" x14ac:dyDescent="0.45">
      <c r="A66" t="s">
        <v>5</v>
      </c>
      <c r="B66" t="s">
        <v>59</v>
      </c>
      <c r="C66" s="1">
        <v>41890</v>
      </c>
      <c r="D66" s="4">
        <v>0</v>
      </c>
      <c r="E66">
        <v>312.2</v>
      </c>
      <c r="F66">
        <v>274059</v>
      </c>
    </row>
    <row r="67" spans="1:6" x14ac:dyDescent="0.45">
      <c r="A67" t="s">
        <v>5</v>
      </c>
      <c r="B67" t="s">
        <v>59</v>
      </c>
      <c r="C67" s="1">
        <v>41897</v>
      </c>
      <c r="D67" s="4">
        <v>0</v>
      </c>
      <c r="E67">
        <v>303.5</v>
      </c>
      <c r="F67">
        <v>506092</v>
      </c>
    </row>
    <row r="68" spans="1:6" x14ac:dyDescent="0.45">
      <c r="A68" t="s">
        <v>5</v>
      </c>
      <c r="B68" t="s">
        <v>59</v>
      </c>
      <c r="C68" s="1">
        <v>41904</v>
      </c>
      <c r="D68" s="4">
        <v>0</v>
      </c>
      <c r="E68">
        <v>306.41000000000003</v>
      </c>
      <c r="F68">
        <v>238938</v>
      </c>
    </row>
    <row r="69" spans="1:6" x14ac:dyDescent="0.45">
      <c r="A69" t="s">
        <v>5</v>
      </c>
      <c r="B69" t="s">
        <v>59</v>
      </c>
      <c r="C69" s="1">
        <v>41911</v>
      </c>
      <c r="D69" s="4">
        <v>0</v>
      </c>
      <c r="E69">
        <v>309</v>
      </c>
      <c r="F69">
        <v>346973</v>
      </c>
    </row>
    <row r="70" spans="1:6" x14ac:dyDescent="0.45">
      <c r="A70" t="s">
        <v>5</v>
      </c>
      <c r="B70" t="s">
        <v>59</v>
      </c>
      <c r="C70" s="1">
        <v>41918</v>
      </c>
      <c r="D70" s="4">
        <v>0</v>
      </c>
      <c r="E70">
        <v>306.5</v>
      </c>
      <c r="F70">
        <v>113759</v>
      </c>
    </row>
    <row r="71" spans="1:6" x14ac:dyDescent="0.45">
      <c r="A71" t="s">
        <v>5</v>
      </c>
      <c r="B71" t="s">
        <v>59</v>
      </c>
      <c r="C71" s="1">
        <v>41925</v>
      </c>
      <c r="D71" s="4">
        <v>0</v>
      </c>
      <c r="E71">
        <v>319.5</v>
      </c>
      <c r="F71">
        <v>210374</v>
      </c>
    </row>
    <row r="72" spans="1:6" x14ac:dyDescent="0.45">
      <c r="A72" t="s">
        <v>5</v>
      </c>
      <c r="B72" t="s">
        <v>59</v>
      </c>
      <c r="C72" s="1">
        <v>41932</v>
      </c>
      <c r="D72" s="4">
        <v>0</v>
      </c>
      <c r="E72">
        <v>315</v>
      </c>
      <c r="F72">
        <v>165840</v>
      </c>
    </row>
    <row r="73" spans="1:6" x14ac:dyDescent="0.45">
      <c r="A73" t="s">
        <v>5</v>
      </c>
      <c r="B73" t="s">
        <v>59</v>
      </c>
      <c r="C73" s="1">
        <v>41939</v>
      </c>
      <c r="D73" s="4">
        <v>0</v>
      </c>
      <c r="E73">
        <v>360</v>
      </c>
      <c r="F73">
        <v>1170674</v>
      </c>
    </row>
    <row r="74" spans="1:6" x14ac:dyDescent="0.45">
      <c r="A74" t="s">
        <v>5</v>
      </c>
      <c r="B74" t="s">
        <v>59</v>
      </c>
      <c r="C74" s="1">
        <v>41946</v>
      </c>
      <c r="D74" s="4">
        <v>0</v>
      </c>
      <c r="E74">
        <v>401</v>
      </c>
      <c r="F74">
        <v>237942</v>
      </c>
    </row>
    <row r="75" spans="1:6" x14ac:dyDescent="0.45">
      <c r="A75" t="s">
        <v>5</v>
      </c>
      <c r="B75" t="s">
        <v>59</v>
      </c>
      <c r="C75" s="1">
        <v>41953</v>
      </c>
      <c r="D75" s="4">
        <v>0</v>
      </c>
      <c r="E75">
        <v>377</v>
      </c>
      <c r="F75">
        <v>84100</v>
      </c>
    </row>
    <row r="76" spans="1:6" x14ac:dyDescent="0.45">
      <c r="A76" t="s">
        <v>5</v>
      </c>
      <c r="B76" t="s">
        <v>59</v>
      </c>
      <c r="C76" s="1">
        <v>41960</v>
      </c>
      <c r="D76" s="4">
        <v>0</v>
      </c>
      <c r="E76">
        <v>405.5</v>
      </c>
      <c r="F76">
        <v>99727</v>
      </c>
    </row>
    <row r="77" spans="1:6" x14ac:dyDescent="0.45">
      <c r="A77" t="s">
        <v>5</v>
      </c>
      <c r="B77" t="s">
        <v>59</v>
      </c>
      <c r="C77" s="1">
        <v>41967</v>
      </c>
      <c r="D77" s="4">
        <v>0</v>
      </c>
      <c r="E77">
        <v>461</v>
      </c>
      <c r="F77">
        <v>170601</v>
      </c>
    </row>
    <row r="78" spans="1:6" x14ac:dyDescent="0.45">
      <c r="A78" t="s">
        <v>5</v>
      </c>
      <c r="B78" t="s">
        <v>59</v>
      </c>
      <c r="C78" s="1">
        <v>41974</v>
      </c>
      <c r="D78" s="4">
        <v>0</v>
      </c>
      <c r="E78">
        <v>496.5</v>
      </c>
      <c r="F78">
        <v>239833</v>
      </c>
    </row>
    <row r="79" spans="1:6" x14ac:dyDescent="0.45">
      <c r="A79" t="s">
        <v>5</v>
      </c>
      <c r="B79" t="s">
        <v>59</v>
      </c>
      <c r="C79" s="1">
        <v>41981</v>
      </c>
      <c r="D79" s="4">
        <v>0</v>
      </c>
      <c r="E79">
        <v>528</v>
      </c>
      <c r="F79">
        <v>138242</v>
      </c>
    </row>
    <row r="80" spans="1:6" x14ac:dyDescent="0.45">
      <c r="A80" t="s">
        <v>5</v>
      </c>
      <c r="B80" t="s">
        <v>59</v>
      </c>
      <c r="C80" s="1">
        <v>41988</v>
      </c>
      <c r="D80" s="4">
        <v>0</v>
      </c>
      <c r="E80">
        <v>675</v>
      </c>
      <c r="F80">
        <v>199823</v>
      </c>
    </row>
    <row r="81" spans="1:6" x14ac:dyDescent="0.45">
      <c r="A81" t="s">
        <v>5</v>
      </c>
      <c r="B81" t="s">
        <v>59</v>
      </c>
      <c r="C81" s="1">
        <v>41995</v>
      </c>
      <c r="D81" s="4">
        <v>0</v>
      </c>
      <c r="E81">
        <v>480</v>
      </c>
      <c r="F81">
        <v>254353</v>
      </c>
    </row>
    <row r="82" spans="1:6" x14ac:dyDescent="0.45">
      <c r="A82" t="s">
        <v>5</v>
      </c>
      <c r="B82" t="s">
        <v>59</v>
      </c>
      <c r="C82" s="1">
        <v>42002</v>
      </c>
      <c r="D82" s="4">
        <v>0</v>
      </c>
      <c r="E82">
        <v>510</v>
      </c>
      <c r="F82">
        <v>44107</v>
      </c>
    </row>
    <row r="83" spans="1:6" x14ac:dyDescent="0.45">
      <c r="A83" t="s">
        <v>5</v>
      </c>
      <c r="B83" t="s">
        <v>59</v>
      </c>
      <c r="C83" s="1">
        <v>42009</v>
      </c>
      <c r="D83" s="4">
        <v>0</v>
      </c>
      <c r="E83">
        <v>541</v>
      </c>
      <c r="F83">
        <v>42661</v>
      </c>
    </row>
    <row r="84" spans="1:6" x14ac:dyDescent="0.45">
      <c r="A84" t="s">
        <v>5</v>
      </c>
      <c r="B84" t="s">
        <v>59</v>
      </c>
      <c r="C84" s="1">
        <v>42016</v>
      </c>
      <c r="D84" s="4">
        <v>0</v>
      </c>
      <c r="E84">
        <v>588.5</v>
      </c>
      <c r="F84">
        <v>101694</v>
      </c>
    </row>
    <row r="85" spans="1:6" x14ac:dyDescent="0.45">
      <c r="A85" t="s">
        <v>5</v>
      </c>
      <c r="B85" t="s">
        <v>59</v>
      </c>
      <c r="C85" s="1">
        <v>42023</v>
      </c>
      <c r="D85" s="4">
        <v>0</v>
      </c>
      <c r="E85">
        <v>587</v>
      </c>
      <c r="F85">
        <v>150793</v>
      </c>
    </row>
    <row r="86" spans="1:6" x14ac:dyDescent="0.45">
      <c r="A86" t="s">
        <v>5</v>
      </c>
      <c r="B86" t="s">
        <v>59</v>
      </c>
      <c r="C86" s="1">
        <v>42030</v>
      </c>
      <c r="D86" s="4">
        <v>0</v>
      </c>
      <c r="E86">
        <v>638</v>
      </c>
      <c r="F86">
        <v>118361</v>
      </c>
    </row>
    <row r="87" spans="1:6" x14ac:dyDescent="0.45">
      <c r="A87" t="s">
        <v>5</v>
      </c>
      <c r="B87" t="s">
        <v>59</v>
      </c>
      <c r="C87" s="1">
        <v>42037</v>
      </c>
      <c r="D87" s="4">
        <v>0</v>
      </c>
      <c r="E87">
        <v>619</v>
      </c>
      <c r="F87">
        <v>178249</v>
      </c>
    </row>
    <row r="88" spans="1:6" x14ac:dyDescent="0.45">
      <c r="A88" t="s">
        <v>5</v>
      </c>
      <c r="B88" t="s">
        <v>59</v>
      </c>
      <c r="C88" s="1">
        <v>42044</v>
      </c>
      <c r="D88" s="4">
        <v>0</v>
      </c>
      <c r="E88">
        <v>583</v>
      </c>
      <c r="F88">
        <v>334002</v>
      </c>
    </row>
    <row r="89" spans="1:6" x14ac:dyDescent="0.45">
      <c r="A89" t="s">
        <v>5</v>
      </c>
      <c r="B89" t="s">
        <v>59</v>
      </c>
      <c r="C89" s="1">
        <v>42051</v>
      </c>
      <c r="D89" s="4">
        <v>0</v>
      </c>
      <c r="E89">
        <v>570</v>
      </c>
      <c r="F89">
        <v>90770</v>
      </c>
    </row>
    <row r="90" spans="1:6" x14ac:dyDescent="0.45">
      <c r="A90" t="s">
        <v>5</v>
      </c>
      <c r="B90" t="s">
        <v>59</v>
      </c>
      <c r="C90" s="1">
        <v>42058</v>
      </c>
      <c r="D90" s="4">
        <v>0</v>
      </c>
      <c r="E90">
        <v>541.5</v>
      </c>
      <c r="F90">
        <v>60603</v>
      </c>
    </row>
    <row r="91" spans="1:6" x14ac:dyDescent="0.45">
      <c r="A91" t="s">
        <v>5</v>
      </c>
      <c r="B91" t="s">
        <v>59</v>
      </c>
      <c r="C91" s="1">
        <v>42065</v>
      </c>
      <c r="D91" s="4">
        <v>0</v>
      </c>
      <c r="E91">
        <v>497</v>
      </c>
      <c r="F91">
        <v>135004</v>
      </c>
    </row>
    <row r="92" spans="1:6" x14ac:dyDescent="0.45">
      <c r="A92" t="s">
        <v>5</v>
      </c>
      <c r="B92" t="s">
        <v>59</v>
      </c>
      <c r="C92" s="1">
        <v>42072</v>
      </c>
      <c r="D92" s="4">
        <v>0</v>
      </c>
      <c r="E92">
        <v>470</v>
      </c>
      <c r="F92">
        <v>85870</v>
      </c>
    </row>
    <row r="93" spans="1:6" x14ac:dyDescent="0.45">
      <c r="A93" t="s">
        <v>5</v>
      </c>
      <c r="B93" t="s">
        <v>59</v>
      </c>
      <c r="C93" s="1">
        <v>42079</v>
      </c>
      <c r="D93" s="4">
        <v>0</v>
      </c>
      <c r="E93">
        <v>484</v>
      </c>
      <c r="F93">
        <v>109484</v>
      </c>
    </row>
    <row r="94" spans="1:6" x14ac:dyDescent="0.45">
      <c r="A94" t="s">
        <v>5</v>
      </c>
      <c r="B94" t="s">
        <v>59</v>
      </c>
      <c r="C94" s="1">
        <v>42086</v>
      </c>
      <c r="D94" s="4">
        <v>0</v>
      </c>
      <c r="E94">
        <v>480.5</v>
      </c>
      <c r="F94">
        <v>76064</v>
      </c>
    </row>
    <row r="95" spans="1:6" x14ac:dyDescent="0.45">
      <c r="A95" t="s">
        <v>5</v>
      </c>
      <c r="B95" t="s">
        <v>59</v>
      </c>
      <c r="C95" s="1">
        <v>42093</v>
      </c>
      <c r="D95" s="4">
        <v>0</v>
      </c>
      <c r="E95">
        <v>484</v>
      </c>
      <c r="F95">
        <v>64869</v>
      </c>
    </row>
    <row r="96" spans="1:6" x14ac:dyDescent="0.45">
      <c r="A96" t="s">
        <v>5</v>
      </c>
      <c r="B96" t="s">
        <v>59</v>
      </c>
      <c r="C96" s="1">
        <v>42100</v>
      </c>
      <c r="D96" s="4">
        <v>0</v>
      </c>
      <c r="E96">
        <v>441</v>
      </c>
      <c r="F96">
        <v>79751</v>
      </c>
    </row>
    <row r="97" spans="1:6" x14ac:dyDescent="0.45">
      <c r="A97" t="s">
        <v>5</v>
      </c>
      <c r="B97" t="s">
        <v>59</v>
      </c>
      <c r="C97" s="1">
        <v>42107</v>
      </c>
      <c r="D97" s="4">
        <v>0</v>
      </c>
      <c r="E97">
        <v>443.5</v>
      </c>
      <c r="F97">
        <v>274443</v>
      </c>
    </row>
    <row r="98" spans="1:6" x14ac:dyDescent="0.45">
      <c r="A98" t="s">
        <v>5</v>
      </c>
      <c r="B98" t="s">
        <v>59</v>
      </c>
      <c r="C98" s="1">
        <v>42114</v>
      </c>
      <c r="D98" s="4">
        <v>0</v>
      </c>
      <c r="E98">
        <v>429</v>
      </c>
      <c r="F98">
        <v>96884</v>
      </c>
    </row>
    <row r="99" spans="1:6" x14ac:dyDescent="0.45">
      <c r="A99" t="s">
        <v>5</v>
      </c>
      <c r="B99" t="s">
        <v>59</v>
      </c>
      <c r="C99" s="1">
        <v>42128</v>
      </c>
      <c r="D99" s="4">
        <v>0</v>
      </c>
      <c r="E99">
        <v>445.5</v>
      </c>
      <c r="F99">
        <v>259993</v>
      </c>
    </row>
    <row r="100" spans="1:6" x14ac:dyDescent="0.45">
      <c r="A100" t="s">
        <v>5</v>
      </c>
      <c r="B100" t="s">
        <v>59</v>
      </c>
      <c r="C100" s="1">
        <v>42135</v>
      </c>
      <c r="D100" s="4">
        <v>0</v>
      </c>
      <c r="E100">
        <v>432.5</v>
      </c>
      <c r="F100">
        <v>158148</v>
      </c>
    </row>
    <row r="101" spans="1:6" x14ac:dyDescent="0.45">
      <c r="A101" t="s">
        <v>5</v>
      </c>
      <c r="B101" t="s">
        <v>59</v>
      </c>
      <c r="C101" s="1">
        <v>42142</v>
      </c>
      <c r="D101" s="4">
        <v>0</v>
      </c>
      <c r="E101">
        <v>433</v>
      </c>
      <c r="F101">
        <v>142622</v>
      </c>
    </row>
    <row r="102" spans="1:6" x14ac:dyDescent="0.45">
      <c r="A102" t="s">
        <v>5</v>
      </c>
      <c r="B102" t="s">
        <v>59</v>
      </c>
      <c r="C102" s="1">
        <v>42149</v>
      </c>
      <c r="D102" s="4">
        <v>0</v>
      </c>
      <c r="E102">
        <v>438.5</v>
      </c>
      <c r="F102">
        <v>162681</v>
      </c>
    </row>
    <row r="103" spans="1:6" x14ac:dyDescent="0.45">
      <c r="A103" t="s">
        <v>5</v>
      </c>
      <c r="B103" t="s">
        <v>59</v>
      </c>
      <c r="C103" s="1">
        <v>42156</v>
      </c>
      <c r="D103" s="4">
        <v>0</v>
      </c>
      <c r="E103">
        <v>460.5</v>
      </c>
      <c r="F103">
        <v>142962</v>
      </c>
    </row>
    <row r="104" spans="1:6" x14ac:dyDescent="0.45">
      <c r="A104" t="s">
        <v>5</v>
      </c>
      <c r="B104" t="s">
        <v>59</v>
      </c>
      <c r="C104" s="1">
        <v>42163</v>
      </c>
      <c r="D104" s="4">
        <v>0</v>
      </c>
      <c r="E104">
        <v>458</v>
      </c>
      <c r="F104">
        <v>43023</v>
      </c>
    </row>
    <row r="105" spans="1:6" x14ac:dyDescent="0.45">
      <c r="A105" t="s">
        <v>5</v>
      </c>
      <c r="B105" t="s">
        <v>59</v>
      </c>
      <c r="C105" s="1">
        <v>42170</v>
      </c>
      <c r="D105" s="4">
        <v>0</v>
      </c>
      <c r="E105">
        <v>482</v>
      </c>
      <c r="F105">
        <v>82019</v>
      </c>
    </row>
    <row r="106" spans="1:6" x14ac:dyDescent="0.45">
      <c r="A106" t="s">
        <v>5</v>
      </c>
      <c r="B106" t="s">
        <v>59</v>
      </c>
      <c r="C106" s="1">
        <v>42177</v>
      </c>
      <c r="D106" s="4">
        <v>0</v>
      </c>
      <c r="E106">
        <v>464</v>
      </c>
      <c r="F106">
        <v>51028</v>
      </c>
    </row>
    <row r="107" spans="1:6" x14ac:dyDescent="0.45">
      <c r="A107" t="s">
        <v>5</v>
      </c>
      <c r="B107" t="s">
        <v>59</v>
      </c>
      <c r="C107" s="1">
        <v>42184</v>
      </c>
      <c r="D107" s="4">
        <v>0</v>
      </c>
      <c r="E107">
        <v>451</v>
      </c>
      <c r="F107">
        <v>60325</v>
      </c>
    </row>
    <row r="108" spans="1:6" x14ac:dyDescent="0.45">
      <c r="A108" t="s">
        <v>5</v>
      </c>
      <c r="B108" t="s">
        <v>59</v>
      </c>
      <c r="C108" s="1">
        <v>42191</v>
      </c>
      <c r="D108" s="4">
        <v>0</v>
      </c>
      <c r="E108">
        <v>436</v>
      </c>
      <c r="F108">
        <v>123953</v>
      </c>
    </row>
    <row r="109" spans="1:6" x14ac:dyDescent="0.45">
      <c r="A109" t="s">
        <v>5</v>
      </c>
      <c r="B109" t="s">
        <v>59</v>
      </c>
      <c r="C109" s="1">
        <v>42198</v>
      </c>
      <c r="D109" s="4">
        <v>0</v>
      </c>
      <c r="E109">
        <v>428</v>
      </c>
      <c r="F109">
        <v>111681</v>
      </c>
    </row>
    <row r="110" spans="1:6" x14ac:dyDescent="0.45">
      <c r="A110" t="s">
        <v>5</v>
      </c>
      <c r="B110" t="s">
        <v>59</v>
      </c>
      <c r="C110" s="1">
        <v>42205</v>
      </c>
      <c r="D110" s="4">
        <v>0</v>
      </c>
      <c r="E110">
        <v>410</v>
      </c>
      <c r="F110">
        <v>145983</v>
      </c>
    </row>
    <row r="111" spans="1:6" x14ac:dyDescent="0.45">
      <c r="A111" t="s">
        <v>5</v>
      </c>
      <c r="B111" t="s">
        <v>59</v>
      </c>
      <c r="C111" s="1">
        <v>42212</v>
      </c>
      <c r="D111" s="4">
        <v>0</v>
      </c>
      <c r="E111">
        <v>434.5</v>
      </c>
      <c r="F111">
        <v>234180</v>
      </c>
    </row>
    <row r="112" spans="1:6" x14ac:dyDescent="0.45">
      <c r="A112" t="s">
        <v>5</v>
      </c>
      <c r="B112" t="s">
        <v>59</v>
      </c>
      <c r="C112" s="1">
        <v>42219</v>
      </c>
      <c r="D112" s="4">
        <v>0</v>
      </c>
      <c r="E112">
        <v>437.5</v>
      </c>
      <c r="F112">
        <v>111140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H21" sqref="H21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6</v>
      </c>
      <c r="B2" t="s">
        <v>59</v>
      </c>
      <c r="C2" s="1">
        <v>41792</v>
      </c>
      <c r="D2" s="4">
        <v>0</v>
      </c>
      <c r="E2">
        <v>1163</v>
      </c>
      <c r="F2">
        <v>68008</v>
      </c>
    </row>
    <row r="3" spans="1:6" x14ac:dyDescent="0.45">
      <c r="A3" t="s">
        <v>6</v>
      </c>
      <c r="B3" t="s">
        <v>59</v>
      </c>
      <c r="C3" s="1">
        <v>41799</v>
      </c>
      <c r="D3" s="4">
        <v>0</v>
      </c>
      <c r="E3">
        <v>1179.9000000000001</v>
      </c>
      <c r="F3">
        <v>19348</v>
      </c>
    </row>
    <row r="4" spans="1:6" x14ac:dyDescent="0.45">
      <c r="A4" t="s">
        <v>6</v>
      </c>
      <c r="B4" t="s">
        <v>59</v>
      </c>
      <c r="C4" s="1">
        <v>41806</v>
      </c>
      <c r="D4" s="4">
        <v>0</v>
      </c>
      <c r="E4">
        <v>1175</v>
      </c>
      <c r="F4">
        <v>27974</v>
      </c>
    </row>
    <row r="5" spans="1:6" x14ac:dyDescent="0.45">
      <c r="A5" t="s">
        <v>6</v>
      </c>
      <c r="B5" t="s">
        <v>59</v>
      </c>
      <c r="C5" s="1">
        <v>41813</v>
      </c>
      <c r="D5" s="4">
        <v>0</v>
      </c>
      <c r="E5">
        <v>1185</v>
      </c>
      <c r="F5">
        <v>25465</v>
      </c>
    </row>
    <row r="6" spans="1:6" x14ac:dyDescent="0.45">
      <c r="A6" t="s">
        <v>6</v>
      </c>
      <c r="B6" t="s">
        <v>59</v>
      </c>
      <c r="C6" s="1">
        <v>41820</v>
      </c>
      <c r="D6" s="4">
        <v>0</v>
      </c>
      <c r="E6">
        <v>1186</v>
      </c>
      <c r="F6">
        <v>72953</v>
      </c>
    </row>
    <row r="7" spans="1:6" x14ac:dyDescent="0.45">
      <c r="A7" t="s">
        <v>6</v>
      </c>
      <c r="B7" t="s">
        <v>59</v>
      </c>
      <c r="C7" s="1">
        <v>41827</v>
      </c>
      <c r="D7" s="4">
        <v>0</v>
      </c>
      <c r="E7">
        <v>1099.3</v>
      </c>
      <c r="F7">
        <v>112119</v>
      </c>
    </row>
    <row r="8" spans="1:6" x14ac:dyDescent="0.45">
      <c r="A8" t="s">
        <v>6</v>
      </c>
      <c r="B8" t="s">
        <v>59</v>
      </c>
      <c r="C8" s="1">
        <v>41834</v>
      </c>
      <c r="D8" s="4">
        <v>0</v>
      </c>
      <c r="E8">
        <v>1072.3</v>
      </c>
      <c r="F8">
        <v>30686</v>
      </c>
    </row>
    <row r="9" spans="1:6" x14ac:dyDescent="0.45">
      <c r="A9" t="s">
        <v>6</v>
      </c>
      <c r="B9" t="s">
        <v>59</v>
      </c>
      <c r="C9" s="1">
        <v>41841</v>
      </c>
      <c r="D9" s="4">
        <v>0</v>
      </c>
      <c r="E9">
        <v>1075.0999999999999</v>
      </c>
      <c r="F9">
        <v>34420</v>
      </c>
    </row>
    <row r="10" spans="1:6" x14ac:dyDescent="0.45">
      <c r="A10" t="s">
        <v>6</v>
      </c>
      <c r="B10" t="s">
        <v>59</v>
      </c>
      <c r="C10" s="1">
        <v>41848</v>
      </c>
      <c r="D10" s="4">
        <v>0</v>
      </c>
      <c r="E10">
        <v>1062.2</v>
      </c>
      <c r="F10">
        <v>30368</v>
      </c>
    </row>
    <row r="11" spans="1:6" x14ac:dyDescent="0.45">
      <c r="A11" t="s">
        <v>6</v>
      </c>
      <c r="B11" t="s">
        <v>59</v>
      </c>
      <c r="C11" s="1">
        <v>41855</v>
      </c>
      <c r="D11" s="4">
        <v>0</v>
      </c>
      <c r="E11">
        <v>1033.5</v>
      </c>
      <c r="F11">
        <v>22075</v>
      </c>
    </row>
    <row r="12" spans="1:6" x14ac:dyDescent="0.45">
      <c r="A12" t="s">
        <v>6</v>
      </c>
      <c r="B12" t="s">
        <v>59</v>
      </c>
      <c r="C12" s="1">
        <v>41862</v>
      </c>
      <c r="D12" s="4">
        <v>0</v>
      </c>
      <c r="E12">
        <v>1041</v>
      </c>
      <c r="F12">
        <v>38369</v>
      </c>
    </row>
    <row r="13" spans="1:6" x14ac:dyDescent="0.45">
      <c r="A13" t="s">
        <v>6</v>
      </c>
      <c r="B13" t="s">
        <v>59</v>
      </c>
      <c r="C13" s="1">
        <v>41869</v>
      </c>
      <c r="D13" s="4">
        <v>0</v>
      </c>
      <c r="E13">
        <v>1050</v>
      </c>
      <c r="F13">
        <v>56814</v>
      </c>
    </row>
    <row r="14" spans="1:6" x14ac:dyDescent="0.45">
      <c r="A14" t="s">
        <v>6</v>
      </c>
      <c r="B14" t="s">
        <v>59</v>
      </c>
      <c r="C14" s="1">
        <v>41876</v>
      </c>
      <c r="D14" s="4">
        <v>0</v>
      </c>
      <c r="E14">
        <v>1050</v>
      </c>
      <c r="F14">
        <v>23805</v>
      </c>
    </row>
    <row r="15" spans="1:6" x14ac:dyDescent="0.45">
      <c r="A15" t="s">
        <v>6</v>
      </c>
      <c r="B15" t="s">
        <v>59</v>
      </c>
      <c r="C15" s="1">
        <v>41883</v>
      </c>
      <c r="D15" s="4">
        <v>0</v>
      </c>
      <c r="E15">
        <v>1159.5999999999999</v>
      </c>
      <c r="F15">
        <v>80622</v>
      </c>
    </row>
    <row r="16" spans="1:6" x14ac:dyDescent="0.45">
      <c r="A16" t="s">
        <v>6</v>
      </c>
      <c r="B16" t="s">
        <v>59</v>
      </c>
      <c r="C16" s="1">
        <v>41890</v>
      </c>
      <c r="D16" s="4">
        <v>0</v>
      </c>
      <c r="E16">
        <v>1173.7</v>
      </c>
      <c r="F16">
        <v>25775</v>
      </c>
    </row>
    <row r="17" spans="1:6" x14ac:dyDescent="0.45">
      <c r="A17" t="s">
        <v>6</v>
      </c>
      <c r="B17" t="s">
        <v>59</v>
      </c>
      <c r="C17" s="1">
        <v>41897</v>
      </c>
      <c r="D17" s="4">
        <v>0</v>
      </c>
      <c r="E17">
        <v>1148.5</v>
      </c>
      <c r="F17">
        <v>126322</v>
      </c>
    </row>
    <row r="18" spans="1:6" x14ac:dyDescent="0.45">
      <c r="A18" t="s">
        <v>6</v>
      </c>
      <c r="B18" t="s">
        <v>59</v>
      </c>
      <c r="C18" s="1">
        <v>41904</v>
      </c>
      <c r="D18" s="4">
        <v>0</v>
      </c>
      <c r="E18">
        <v>1162</v>
      </c>
      <c r="F18">
        <v>58910</v>
      </c>
    </row>
    <row r="19" spans="1:6" x14ac:dyDescent="0.45">
      <c r="A19" t="s">
        <v>6</v>
      </c>
      <c r="B19" t="s">
        <v>59</v>
      </c>
      <c r="C19" s="1">
        <v>41911</v>
      </c>
      <c r="D19" s="4">
        <v>0</v>
      </c>
      <c r="E19">
        <v>1078</v>
      </c>
      <c r="F19">
        <v>62466</v>
      </c>
    </row>
    <row r="20" spans="1:6" x14ac:dyDescent="0.45">
      <c r="A20" t="s">
        <v>6</v>
      </c>
      <c r="B20" t="s">
        <v>59</v>
      </c>
      <c r="C20" s="1">
        <v>41918</v>
      </c>
      <c r="D20" s="4">
        <v>0</v>
      </c>
      <c r="E20">
        <v>1011</v>
      </c>
      <c r="F20">
        <v>32110</v>
      </c>
    </row>
    <row r="21" spans="1:6" x14ac:dyDescent="0.45">
      <c r="A21" t="s">
        <v>6</v>
      </c>
      <c r="B21" t="s">
        <v>59</v>
      </c>
      <c r="C21" s="1">
        <v>41925</v>
      </c>
      <c r="D21" s="4">
        <v>0</v>
      </c>
      <c r="E21">
        <v>1077</v>
      </c>
      <c r="F21">
        <v>83626</v>
      </c>
    </row>
    <row r="22" spans="1:6" x14ac:dyDescent="0.45">
      <c r="A22" t="s">
        <v>6</v>
      </c>
      <c r="B22" t="s">
        <v>59</v>
      </c>
      <c r="C22" s="1">
        <v>41932</v>
      </c>
      <c r="D22" s="4">
        <v>0</v>
      </c>
      <c r="E22">
        <v>1142</v>
      </c>
      <c r="F22">
        <v>79719</v>
      </c>
    </row>
    <row r="23" spans="1:6" x14ac:dyDescent="0.45">
      <c r="A23" t="s">
        <v>6</v>
      </c>
      <c r="B23" t="s">
        <v>59</v>
      </c>
      <c r="C23" s="1">
        <v>41939</v>
      </c>
      <c r="D23" s="4">
        <v>0</v>
      </c>
      <c r="E23">
        <v>1213</v>
      </c>
      <c r="F23">
        <v>94098</v>
      </c>
    </row>
    <row r="24" spans="1:6" x14ac:dyDescent="0.45">
      <c r="A24" t="s">
        <v>6</v>
      </c>
      <c r="B24" t="s">
        <v>59</v>
      </c>
      <c r="C24" s="1">
        <v>41946</v>
      </c>
      <c r="D24" s="4">
        <v>0</v>
      </c>
      <c r="E24">
        <v>1233</v>
      </c>
      <c r="F24">
        <v>38373</v>
      </c>
    </row>
    <row r="25" spans="1:6" x14ac:dyDescent="0.45">
      <c r="A25" t="s">
        <v>6</v>
      </c>
      <c r="B25" t="s">
        <v>59</v>
      </c>
      <c r="C25" s="1">
        <v>41953</v>
      </c>
      <c r="D25" s="4">
        <v>0</v>
      </c>
      <c r="E25">
        <v>1224</v>
      </c>
      <c r="F25">
        <v>39124</v>
      </c>
    </row>
    <row r="26" spans="1:6" x14ac:dyDescent="0.45">
      <c r="A26" t="s">
        <v>6</v>
      </c>
      <c r="B26" t="s">
        <v>59</v>
      </c>
      <c r="C26" s="1">
        <v>41960</v>
      </c>
      <c r="D26" s="4">
        <v>0</v>
      </c>
      <c r="E26">
        <v>1226</v>
      </c>
      <c r="F26">
        <v>23347</v>
      </c>
    </row>
    <row r="27" spans="1:6" x14ac:dyDescent="0.45">
      <c r="A27" t="s">
        <v>6</v>
      </c>
      <c r="B27" t="s">
        <v>59</v>
      </c>
      <c r="C27" s="1">
        <v>41967</v>
      </c>
      <c r="D27" s="4">
        <v>0</v>
      </c>
      <c r="E27">
        <v>1238</v>
      </c>
      <c r="F27">
        <v>47046</v>
      </c>
    </row>
    <row r="28" spans="1:6" x14ac:dyDescent="0.45">
      <c r="A28" t="s">
        <v>6</v>
      </c>
      <c r="B28" t="s">
        <v>59</v>
      </c>
      <c r="C28" s="1">
        <v>41974</v>
      </c>
      <c r="D28" s="4">
        <v>0</v>
      </c>
      <c r="E28">
        <v>1149</v>
      </c>
      <c r="F28">
        <v>110798</v>
      </c>
    </row>
    <row r="29" spans="1:6" x14ac:dyDescent="0.45">
      <c r="A29" t="s">
        <v>6</v>
      </c>
      <c r="B29" t="s">
        <v>59</v>
      </c>
      <c r="C29" s="1">
        <v>41981</v>
      </c>
      <c r="D29" s="4">
        <v>0</v>
      </c>
      <c r="E29">
        <v>1133</v>
      </c>
      <c r="F29">
        <v>131924</v>
      </c>
    </row>
    <row r="30" spans="1:6" x14ac:dyDescent="0.45">
      <c r="A30" t="s">
        <v>6</v>
      </c>
      <c r="B30" t="s">
        <v>59</v>
      </c>
      <c r="C30" s="1">
        <v>41988</v>
      </c>
      <c r="D30" s="4">
        <v>0</v>
      </c>
      <c r="E30">
        <v>1063</v>
      </c>
      <c r="F30">
        <v>133510</v>
      </c>
    </row>
    <row r="31" spans="1:6" x14ac:dyDescent="0.45">
      <c r="A31" t="s">
        <v>6</v>
      </c>
      <c r="B31" t="s">
        <v>59</v>
      </c>
      <c r="C31" s="1">
        <v>41995</v>
      </c>
      <c r="D31" s="4">
        <v>0</v>
      </c>
      <c r="E31">
        <v>991</v>
      </c>
      <c r="F31">
        <v>138984</v>
      </c>
    </row>
    <row r="32" spans="1:6" x14ac:dyDescent="0.45">
      <c r="A32" t="s">
        <v>6</v>
      </c>
      <c r="B32" t="s">
        <v>59</v>
      </c>
      <c r="C32" s="1">
        <v>42002</v>
      </c>
      <c r="D32" s="4">
        <v>0</v>
      </c>
      <c r="E32">
        <v>1025</v>
      </c>
      <c r="F32">
        <v>48788</v>
      </c>
    </row>
    <row r="33" spans="1:6" x14ac:dyDescent="0.45">
      <c r="A33" t="s">
        <v>6</v>
      </c>
      <c r="B33" t="s">
        <v>59</v>
      </c>
      <c r="C33" s="1">
        <v>42009</v>
      </c>
      <c r="D33" s="4">
        <v>0</v>
      </c>
      <c r="E33">
        <v>1098</v>
      </c>
      <c r="F33">
        <v>21862</v>
      </c>
    </row>
    <row r="34" spans="1:6" x14ac:dyDescent="0.45">
      <c r="A34" t="s">
        <v>6</v>
      </c>
      <c r="B34" t="s">
        <v>59</v>
      </c>
      <c r="C34" s="1">
        <v>42016</v>
      </c>
      <c r="D34" s="4">
        <v>0</v>
      </c>
      <c r="E34">
        <v>1165</v>
      </c>
      <c r="F34">
        <v>140222</v>
      </c>
    </row>
    <row r="35" spans="1:6" x14ac:dyDescent="0.45">
      <c r="A35" t="s">
        <v>6</v>
      </c>
      <c r="B35" t="s">
        <v>59</v>
      </c>
      <c r="C35" s="1">
        <v>42023</v>
      </c>
      <c r="D35" s="4">
        <v>0</v>
      </c>
      <c r="E35">
        <v>1117</v>
      </c>
      <c r="F35">
        <v>222733</v>
      </c>
    </row>
    <row r="36" spans="1:6" x14ac:dyDescent="0.45">
      <c r="A36" t="s">
        <v>6</v>
      </c>
      <c r="B36" t="s">
        <v>59</v>
      </c>
      <c r="C36" s="1">
        <v>42030</v>
      </c>
      <c r="D36" s="4">
        <v>0</v>
      </c>
      <c r="E36">
        <v>1075</v>
      </c>
      <c r="F36">
        <v>231626</v>
      </c>
    </row>
    <row r="37" spans="1:6" x14ac:dyDescent="0.45">
      <c r="A37" t="s">
        <v>6</v>
      </c>
      <c r="B37" t="s">
        <v>59</v>
      </c>
      <c r="C37" s="1">
        <v>42037</v>
      </c>
      <c r="D37" s="4">
        <v>0</v>
      </c>
      <c r="E37">
        <v>1084</v>
      </c>
      <c r="F37">
        <v>230831</v>
      </c>
    </row>
    <row r="38" spans="1:6" x14ac:dyDescent="0.45">
      <c r="A38" t="s">
        <v>6</v>
      </c>
      <c r="B38" t="s">
        <v>59</v>
      </c>
      <c r="C38" s="1">
        <v>42044</v>
      </c>
      <c r="D38" s="4">
        <v>0</v>
      </c>
      <c r="E38">
        <v>1115</v>
      </c>
      <c r="F38">
        <v>305000</v>
      </c>
    </row>
    <row r="39" spans="1:6" x14ac:dyDescent="0.45">
      <c r="A39" t="s">
        <v>6</v>
      </c>
      <c r="B39" t="s">
        <v>59</v>
      </c>
      <c r="C39" s="1">
        <v>42051</v>
      </c>
      <c r="D39" s="4">
        <v>0</v>
      </c>
      <c r="E39">
        <v>1053</v>
      </c>
      <c r="F39">
        <v>386989</v>
      </c>
    </row>
    <row r="40" spans="1:6" x14ac:dyDescent="0.45">
      <c r="A40" t="s">
        <v>6</v>
      </c>
      <c r="B40" t="s">
        <v>59</v>
      </c>
      <c r="C40" s="1">
        <v>42058</v>
      </c>
      <c r="D40" s="4">
        <v>0</v>
      </c>
      <c r="E40">
        <v>1016</v>
      </c>
      <c r="F40">
        <v>253935</v>
      </c>
    </row>
    <row r="41" spans="1:6" x14ac:dyDescent="0.45">
      <c r="A41" t="s">
        <v>6</v>
      </c>
      <c r="B41" t="s">
        <v>59</v>
      </c>
      <c r="C41" s="1">
        <v>42065</v>
      </c>
      <c r="D41" s="4">
        <v>0</v>
      </c>
      <c r="E41">
        <v>932</v>
      </c>
      <c r="F41">
        <v>926788</v>
      </c>
    </row>
    <row r="42" spans="1:6" x14ac:dyDescent="0.45">
      <c r="A42" t="s">
        <v>6</v>
      </c>
      <c r="B42" t="s">
        <v>59</v>
      </c>
      <c r="C42" s="1">
        <v>42072</v>
      </c>
      <c r="D42" s="4">
        <v>0</v>
      </c>
      <c r="E42">
        <v>880</v>
      </c>
      <c r="F42">
        <v>256020</v>
      </c>
    </row>
    <row r="43" spans="1:6" x14ac:dyDescent="0.45">
      <c r="A43" t="s">
        <v>6</v>
      </c>
      <c r="B43" t="s">
        <v>59</v>
      </c>
      <c r="C43" s="1">
        <v>42079</v>
      </c>
      <c r="D43" s="4">
        <v>0</v>
      </c>
      <c r="E43">
        <v>866</v>
      </c>
      <c r="F43">
        <v>188897</v>
      </c>
    </row>
    <row r="44" spans="1:6" x14ac:dyDescent="0.45">
      <c r="A44" t="s">
        <v>6</v>
      </c>
      <c r="B44" t="s">
        <v>59</v>
      </c>
      <c r="C44" s="1">
        <v>42086</v>
      </c>
      <c r="D44" s="4">
        <v>0</v>
      </c>
      <c r="E44">
        <v>883</v>
      </c>
      <c r="F44">
        <v>186410</v>
      </c>
    </row>
    <row r="45" spans="1:6" x14ac:dyDescent="0.45">
      <c r="A45" t="s">
        <v>6</v>
      </c>
      <c r="B45" t="s">
        <v>59</v>
      </c>
      <c r="C45" s="1">
        <v>42093</v>
      </c>
      <c r="D45" s="4">
        <v>0</v>
      </c>
      <c r="E45">
        <v>940</v>
      </c>
      <c r="F45">
        <v>209844</v>
      </c>
    </row>
    <row r="46" spans="1:6" x14ac:dyDescent="0.45">
      <c r="A46" t="s">
        <v>6</v>
      </c>
      <c r="B46" t="s">
        <v>59</v>
      </c>
      <c r="C46" s="1">
        <v>42100</v>
      </c>
      <c r="D46" s="4">
        <v>0</v>
      </c>
      <c r="E46">
        <v>940</v>
      </c>
      <c r="F46">
        <v>216117</v>
      </c>
    </row>
    <row r="47" spans="1:6" x14ac:dyDescent="0.45">
      <c r="A47" t="s">
        <v>6</v>
      </c>
      <c r="B47" t="s">
        <v>59</v>
      </c>
      <c r="C47" s="1">
        <v>42107</v>
      </c>
      <c r="D47" s="4">
        <v>0</v>
      </c>
      <c r="E47">
        <v>1053</v>
      </c>
      <c r="F47">
        <v>502985</v>
      </c>
    </row>
    <row r="48" spans="1:6" x14ac:dyDescent="0.45">
      <c r="A48" t="s">
        <v>6</v>
      </c>
      <c r="B48" t="s">
        <v>59</v>
      </c>
      <c r="C48" s="1">
        <v>42114</v>
      </c>
      <c r="D48" s="4">
        <v>0</v>
      </c>
      <c r="E48">
        <v>1052</v>
      </c>
      <c r="F48">
        <v>259213</v>
      </c>
    </row>
    <row r="49" spans="1:6" x14ac:dyDescent="0.45">
      <c r="A49" t="s">
        <v>6</v>
      </c>
      <c r="B49" t="s">
        <v>59</v>
      </c>
      <c r="C49" s="1">
        <v>42121</v>
      </c>
      <c r="D49" s="4">
        <v>0</v>
      </c>
      <c r="E49">
        <v>1001</v>
      </c>
      <c r="F49">
        <v>207937</v>
      </c>
    </row>
    <row r="50" spans="1:6" x14ac:dyDescent="0.45">
      <c r="A50" t="s">
        <v>6</v>
      </c>
      <c r="B50" t="s">
        <v>59</v>
      </c>
      <c r="C50" s="1">
        <v>42128</v>
      </c>
      <c r="D50" s="4">
        <v>0</v>
      </c>
      <c r="E50">
        <v>979</v>
      </c>
      <c r="F50">
        <v>236943</v>
      </c>
    </row>
    <row r="51" spans="1:6" x14ac:dyDescent="0.45">
      <c r="A51" t="s">
        <v>6</v>
      </c>
      <c r="B51" t="s">
        <v>59</v>
      </c>
      <c r="C51" s="1">
        <v>42135</v>
      </c>
      <c r="D51" s="4">
        <v>0</v>
      </c>
      <c r="E51">
        <v>950</v>
      </c>
      <c r="F51">
        <v>180566</v>
      </c>
    </row>
    <row r="52" spans="1:6" x14ac:dyDescent="0.45">
      <c r="A52" t="s">
        <v>6</v>
      </c>
      <c r="B52" t="s">
        <v>59</v>
      </c>
      <c r="C52" s="1">
        <v>42142</v>
      </c>
      <c r="D52" s="4">
        <v>0</v>
      </c>
      <c r="E52">
        <v>928</v>
      </c>
      <c r="F52">
        <v>162712</v>
      </c>
    </row>
    <row r="53" spans="1:6" x14ac:dyDescent="0.45">
      <c r="A53" t="s">
        <v>6</v>
      </c>
      <c r="B53" t="s">
        <v>59</v>
      </c>
      <c r="C53" s="1">
        <v>42149</v>
      </c>
      <c r="D53" s="4">
        <v>0</v>
      </c>
      <c r="E53">
        <v>941</v>
      </c>
      <c r="F53">
        <v>122490</v>
      </c>
    </row>
    <row r="54" spans="1:6" x14ac:dyDescent="0.45">
      <c r="A54" t="s">
        <v>6</v>
      </c>
      <c r="B54" t="s">
        <v>59</v>
      </c>
      <c r="C54" s="1">
        <v>42156</v>
      </c>
      <c r="D54" s="4">
        <v>0</v>
      </c>
      <c r="E54">
        <v>976</v>
      </c>
      <c r="F54">
        <v>165200</v>
      </c>
    </row>
    <row r="55" spans="1:6" x14ac:dyDescent="0.45">
      <c r="A55" t="s">
        <v>6</v>
      </c>
      <c r="B55" t="s">
        <v>59</v>
      </c>
      <c r="C55" s="1">
        <v>42163</v>
      </c>
      <c r="D55" s="4">
        <v>0</v>
      </c>
      <c r="E55">
        <v>950</v>
      </c>
      <c r="F55">
        <v>114971</v>
      </c>
    </row>
    <row r="56" spans="1:6" x14ac:dyDescent="0.45">
      <c r="A56" t="s">
        <v>6</v>
      </c>
      <c r="B56" t="s">
        <v>59</v>
      </c>
      <c r="C56" s="1">
        <v>42170</v>
      </c>
      <c r="D56" s="4">
        <v>0</v>
      </c>
      <c r="E56">
        <v>910</v>
      </c>
      <c r="F56">
        <v>120377</v>
      </c>
    </row>
    <row r="57" spans="1:6" x14ac:dyDescent="0.45">
      <c r="A57" t="s">
        <v>6</v>
      </c>
      <c r="B57" t="s">
        <v>59</v>
      </c>
      <c r="C57" s="1">
        <v>42177</v>
      </c>
      <c r="D57" s="4">
        <v>0</v>
      </c>
      <c r="E57">
        <v>855</v>
      </c>
      <c r="F57">
        <v>237349</v>
      </c>
    </row>
    <row r="58" spans="1:6" x14ac:dyDescent="0.45">
      <c r="A58" t="s">
        <v>6</v>
      </c>
      <c r="B58" t="s">
        <v>59</v>
      </c>
      <c r="C58" s="1">
        <v>42184</v>
      </c>
      <c r="D58" s="4">
        <v>0</v>
      </c>
      <c r="E58">
        <v>857</v>
      </c>
      <c r="F58">
        <v>152840</v>
      </c>
    </row>
    <row r="59" spans="1:6" x14ac:dyDescent="0.45">
      <c r="A59" t="s">
        <v>6</v>
      </c>
      <c r="B59" t="s">
        <v>59</v>
      </c>
      <c r="C59" s="1">
        <v>42191</v>
      </c>
      <c r="D59" s="4">
        <v>0</v>
      </c>
      <c r="E59">
        <v>845</v>
      </c>
      <c r="F59">
        <v>301244</v>
      </c>
    </row>
    <row r="60" spans="1:6" x14ac:dyDescent="0.45">
      <c r="A60" t="s">
        <v>6</v>
      </c>
      <c r="B60" t="s">
        <v>59</v>
      </c>
      <c r="C60" s="1">
        <v>42198</v>
      </c>
      <c r="D60" s="4">
        <v>0</v>
      </c>
      <c r="E60">
        <v>900</v>
      </c>
      <c r="F60">
        <v>159271</v>
      </c>
    </row>
    <row r="61" spans="1:6" x14ac:dyDescent="0.45">
      <c r="A61" t="s">
        <v>6</v>
      </c>
      <c r="B61" t="s">
        <v>59</v>
      </c>
      <c r="C61" s="1">
        <v>42205</v>
      </c>
      <c r="D61" s="4">
        <v>0</v>
      </c>
      <c r="E61">
        <v>867</v>
      </c>
      <c r="F61">
        <v>127141</v>
      </c>
    </row>
    <row r="62" spans="1:6" x14ac:dyDescent="0.45">
      <c r="A62" t="s">
        <v>6</v>
      </c>
      <c r="B62" t="s">
        <v>59</v>
      </c>
      <c r="C62" s="1">
        <v>42212</v>
      </c>
      <c r="D62" s="4">
        <v>0</v>
      </c>
      <c r="E62">
        <v>882</v>
      </c>
      <c r="F62">
        <v>283469</v>
      </c>
    </row>
    <row r="63" spans="1:6" x14ac:dyDescent="0.45">
      <c r="A63" t="s">
        <v>6</v>
      </c>
      <c r="B63" t="s">
        <v>59</v>
      </c>
      <c r="C63" s="1">
        <v>42219</v>
      </c>
      <c r="D63" s="4">
        <v>0</v>
      </c>
      <c r="E63">
        <v>861</v>
      </c>
      <c r="F63">
        <v>173967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"/>
  <sheetViews>
    <sheetView workbookViewId="0">
      <selection activeCell="H22" sqref="H2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7</v>
      </c>
      <c r="B2" t="s">
        <v>59</v>
      </c>
      <c r="C2" s="1">
        <v>40875</v>
      </c>
      <c r="D2" s="4">
        <v>0</v>
      </c>
      <c r="E2">
        <v>45.863999999999997</v>
      </c>
      <c r="F2">
        <v>2006200</v>
      </c>
    </row>
    <row r="3" spans="1:6" x14ac:dyDescent="0.45">
      <c r="A3" t="s">
        <v>7</v>
      </c>
      <c r="B3" t="s">
        <v>59</v>
      </c>
      <c r="C3" s="1">
        <v>40882</v>
      </c>
      <c r="D3" s="4">
        <v>0</v>
      </c>
      <c r="E3">
        <v>34.39</v>
      </c>
      <c r="F3">
        <v>3658700</v>
      </c>
    </row>
    <row r="4" spans="1:6" x14ac:dyDescent="0.45">
      <c r="A4" t="s">
        <v>7</v>
      </c>
      <c r="B4" t="s">
        <v>59</v>
      </c>
      <c r="C4" s="1">
        <v>40889</v>
      </c>
      <c r="D4" s="4">
        <v>0</v>
      </c>
      <c r="E4">
        <v>32.198</v>
      </c>
      <c r="F4">
        <v>1487000</v>
      </c>
    </row>
    <row r="5" spans="1:6" x14ac:dyDescent="0.45">
      <c r="A5" t="s">
        <v>7</v>
      </c>
      <c r="B5" t="s">
        <v>59</v>
      </c>
      <c r="C5" s="1">
        <v>40896</v>
      </c>
      <c r="D5" s="4">
        <v>0</v>
      </c>
      <c r="E5">
        <v>30.300999999999998</v>
      </c>
      <c r="F5">
        <v>777600</v>
      </c>
    </row>
    <row r="6" spans="1:6" x14ac:dyDescent="0.45">
      <c r="A6" t="s">
        <v>7</v>
      </c>
      <c r="B6" t="s">
        <v>59</v>
      </c>
      <c r="C6" s="1">
        <v>40903</v>
      </c>
      <c r="D6" s="4">
        <v>0</v>
      </c>
      <c r="E6">
        <v>31</v>
      </c>
      <c r="F6">
        <v>1772400</v>
      </c>
    </row>
    <row r="7" spans="1:6" x14ac:dyDescent="0.45">
      <c r="A7" t="s">
        <v>7</v>
      </c>
      <c r="B7" t="s">
        <v>59</v>
      </c>
      <c r="C7" s="1">
        <v>40910</v>
      </c>
      <c r="D7" s="4">
        <v>0</v>
      </c>
      <c r="E7">
        <v>30.093</v>
      </c>
      <c r="F7">
        <v>543500</v>
      </c>
    </row>
    <row r="8" spans="1:6" x14ac:dyDescent="0.45">
      <c r="A8" t="s">
        <v>7</v>
      </c>
      <c r="B8" t="s">
        <v>59</v>
      </c>
      <c r="C8" s="1">
        <v>40917</v>
      </c>
      <c r="D8" s="4">
        <v>0</v>
      </c>
      <c r="E8">
        <v>30.4</v>
      </c>
      <c r="F8">
        <v>572000</v>
      </c>
    </row>
    <row r="9" spans="1:6" x14ac:dyDescent="0.45">
      <c r="A9" t="s">
        <v>7</v>
      </c>
      <c r="B9" t="s">
        <v>59</v>
      </c>
      <c r="C9" s="1">
        <v>40924</v>
      </c>
      <c r="D9" s="4">
        <v>0</v>
      </c>
      <c r="E9">
        <v>30.2</v>
      </c>
      <c r="F9">
        <v>2797100</v>
      </c>
    </row>
    <row r="10" spans="1:6" x14ac:dyDescent="0.45">
      <c r="A10" t="s">
        <v>7</v>
      </c>
      <c r="B10" t="s">
        <v>59</v>
      </c>
      <c r="C10" s="1">
        <v>40931</v>
      </c>
      <c r="D10" s="4">
        <v>0</v>
      </c>
      <c r="E10">
        <v>29.92</v>
      </c>
      <c r="F10">
        <v>1290500</v>
      </c>
    </row>
    <row r="11" spans="1:6" x14ac:dyDescent="0.45">
      <c r="A11" t="s">
        <v>7</v>
      </c>
      <c r="B11" t="s">
        <v>59</v>
      </c>
      <c r="C11" s="1">
        <v>40938</v>
      </c>
      <c r="D11" s="4">
        <v>0</v>
      </c>
      <c r="E11">
        <v>31.85</v>
      </c>
      <c r="F11">
        <v>5459300</v>
      </c>
    </row>
    <row r="12" spans="1:6" x14ac:dyDescent="0.45">
      <c r="A12" t="s">
        <v>7</v>
      </c>
      <c r="B12" t="s">
        <v>59</v>
      </c>
      <c r="C12" s="1">
        <v>40945</v>
      </c>
      <c r="D12" s="4">
        <v>0</v>
      </c>
      <c r="E12">
        <v>32.200000000000003</v>
      </c>
      <c r="F12">
        <v>11103700</v>
      </c>
    </row>
    <row r="13" spans="1:6" x14ac:dyDescent="0.45">
      <c r="A13" t="s">
        <v>7</v>
      </c>
      <c r="B13" t="s">
        <v>59</v>
      </c>
      <c r="C13" s="1">
        <v>40952</v>
      </c>
      <c r="D13" s="4">
        <v>0</v>
      </c>
      <c r="E13">
        <v>33.250999999999998</v>
      </c>
      <c r="F13">
        <v>3499200</v>
      </c>
    </row>
    <row r="14" spans="1:6" x14ac:dyDescent="0.45">
      <c r="A14" t="s">
        <v>7</v>
      </c>
      <c r="B14" t="s">
        <v>59</v>
      </c>
      <c r="C14" s="1">
        <v>40959</v>
      </c>
      <c r="D14" s="4">
        <v>0</v>
      </c>
      <c r="E14">
        <v>32.9</v>
      </c>
      <c r="F14">
        <v>1248200</v>
      </c>
    </row>
    <row r="15" spans="1:6" x14ac:dyDescent="0.45">
      <c r="A15" t="s">
        <v>7</v>
      </c>
      <c r="B15" t="s">
        <v>59</v>
      </c>
      <c r="C15" s="1">
        <v>40966</v>
      </c>
      <c r="D15" s="4">
        <v>0</v>
      </c>
      <c r="E15">
        <v>32.5</v>
      </c>
      <c r="F15">
        <v>4364400</v>
      </c>
    </row>
    <row r="16" spans="1:6" x14ac:dyDescent="0.45">
      <c r="A16" t="s">
        <v>7</v>
      </c>
      <c r="B16" t="s">
        <v>59</v>
      </c>
      <c r="C16" s="1">
        <v>40973</v>
      </c>
      <c r="D16" s="4">
        <v>0</v>
      </c>
      <c r="E16">
        <v>31.715</v>
      </c>
      <c r="F16">
        <v>1355100</v>
      </c>
    </row>
    <row r="17" spans="1:6" x14ac:dyDescent="0.45">
      <c r="A17" t="s">
        <v>7</v>
      </c>
      <c r="B17" t="s">
        <v>59</v>
      </c>
      <c r="C17" s="1">
        <v>40980</v>
      </c>
      <c r="D17" s="4">
        <v>0</v>
      </c>
      <c r="E17">
        <v>32</v>
      </c>
      <c r="F17">
        <v>4846000</v>
      </c>
    </row>
    <row r="18" spans="1:6" x14ac:dyDescent="0.45">
      <c r="A18" t="s">
        <v>7</v>
      </c>
      <c r="B18" t="s">
        <v>59</v>
      </c>
      <c r="C18" s="1">
        <v>40987</v>
      </c>
      <c r="D18" s="4">
        <v>0</v>
      </c>
      <c r="E18">
        <v>31.85</v>
      </c>
      <c r="F18">
        <v>3710600</v>
      </c>
    </row>
    <row r="19" spans="1:6" x14ac:dyDescent="0.45">
      <c r="A19" t="s">
        <v>7</v>
      </c>
      <c r="B19" t="s">
        <v>59</v>
      </c>
      <c r="C19" s="1">
        <v>40994</v>
      </c>
      <c r="D19" s="4">
        <v>0</v>
      </c>
      <c r="E19">
        <v>31.094999999999999</v>
      </c>
      <c r="F19">
        <v>1199600</v>
      </c>
    </row>
    <row r="20" spans="1:6" x14ac:dyDescent="0.45">
      <c r="A20" t="s">
        <v>7</v>
      </c>
      <c r="B20" t="s">
        <v>59</v>
      </c>
      <c r="C20" s="1">
        <v>41001</v>
      </c>
      <c r="D20" s="4">
        <v>0</v>
      </c>
      <c r="E20">
        <v>29.9</v>
      </c>
      <c r="F20">
        <v>1848500</v>
      </c>
    </row>
    <row r="21" spans="1:6" x14ac:dyDescent="0.45">
      <c r="A21" t="s">
        <v>7</v>
      </c>
      <c r="B21" t="s">
        <v>59</v>
      </c>
      <c r="C21" s="1">
        <v>41008</v>
      </c>
      <c r="D21" s="4">
        <v>0</v>
      </c>
      <c r="E21">
        <v>30.039000000000001</v>
      </c>
      <c r="F21">
        <v>2339900</v>
      </c>
    </row>
    <row r="22" spans="1:6" x14ac:dyDescent="0.45">
      <c r="A22" t="s">
        <v>7</v>
      </c>
      <c r="B22" t="s">
        <v>59</v>
      </c>
      <c r="C22" s="1">
        <v>41015</v>
      </c>
      <c r="D22" s="4">
        <v>0</v>
      </c>
      <c r="E22">
        <v>29.9</v>
      </c>
      <c r="F22">
        <v>2516400</v>
      </c>
    </row>
    <row r="23" spans="1:6" x14ac:dyDescent="0.45">
      <c r="A23" t="s">
        <v>7</v>
      </c>
      <c r="B23" t="s">
        <v>59</v>
      </c>
      <c r="C23" s="1">
        <v>41022</v>
      </c>
      <c r="D23" s="4">
        <v>0</v>
      </c>
      <c r="E23">
        <v>29.998000000000001</v>
      </c>
      <c r="F23">
        <v>2354000</v>
      </c>
    </row>
    <row r="24" spans="1:6" x14ac:dyDescent="0.45">
      <c r="A24" t="s">
        <v>7</v>
      </c>
      <c r="B24" t="s">
        <v>59</v>
      </c>
      <c r="C24" s="1">
        <v>41029</v>
      </c>
      <c r="D24" s="4">
        <v>0</v>
      </c>
      <c r="E24">
        <v>27.696999999999999</v>
      </c>
      <c r="F24">
        <v>1434500</v>
      </c>
    </row>
    <row r="25" spans="1:6" x14ac:dyDescent="0.45">
      <c r="A25" t="s">
        <v>7</v>
      </c>
      <c r="B25" t="s">
        <v>59</v>
      </c>
      <c r="C25" s="1">
        <v>41036</v>
      </c>
      <c r="D25" s="4">
        <v>0</v>
      </c>
      <c r="E25">
        <v>26.7</v>
      </c>
      <c r="F25">
        <v>532000</v>
      </c>
    </row>
    <row r="26" spans="1:6" x14ac:dyDescent="0.45">
      <c r="A26" t="s">
        <v>7</v>
      </c>
      <c r="B26" t="s">
        <v>59</v>
      </c>
      <c r="C26" s="1">
        <v>41043</v>
      </c>
      <c r="D26" s="4">
        <v>0</v>
      </c>
      <c r="E26">
        <v>22.99</v>
      </c>
      <c r="F26">
        <v>1764600</v>
      </c>
    </row>
    <row r="27" spans="1:6" x14ac:dyDescent="0.45">
      <c r="A27" t="s">
        <v>7</v>
      </c>
      <c r="B27" t="s">
        <v>59</v>
      </c>
      <c r="C27" s="1">
        <v>41050</v>
      </c>
      <c r="D27" s="4">
        <v>0</v>
      </c>
      <c r="E27">
        <v>22.4</v>
      </c>
      <c r="F27">
        <v>1167400</v>
      </c>
    </row>
    <row r="28" spans="1:6" x14ac:dyDescent="0.45">
      <c r="A28" t="s">
        <v>7</v>
      </c>
      <c r="B28" t="s">
        <v>59</v>
      </c>
      <c r="C28" s="1">
        <v>41057</v>
      </c>
      <c r="D28" s="4">
        <v>0</v>
      </c>
      <c r="E28">
        <v>22.995000000000001</v>
      </c>
      <c r="F28">
        <v>2118800</v>
      </c>
    </row>
    <row r="29" spans="1:6" x14ac:dyDescent="0.45">
      <c r="A29" t="s">
        <v>7</v>
      </c>
      <c r="B29" t="s">
        <v>59</v>
      </c>
      <c r="C29" s="1">
        <v>41064</v>
      </c>
      <c r="D29" s="4">
        <v>0</v>
      </c>
      <c r="E29">
        <v>25.099</v>
      </c>
      <c r="F29">
        <v>3048400</v>
      </c>
    </row>
    <row r="30" spans="1:6" x14ac:dyDescent="0.45">
      <c r="A30" t="s">
        <v>7</v>
      </c>
      <c r="B30" t="s">
        <v>59</v>
      </c>
      <c r="C30" s="1">
        <v>41071</v>
      </c>
      <c r="D30" s="4">
        <v>0</v>
      </c>
      <c r="E30">
        <v>25.972999999999999</v>
      </c>
      <c r="F30">
        <v>3326100</v>
      </c>
    </row>
    <row r="31" spans="1:6" x14ac:dyDescent="0.45">
      <c r="A31" t="s">
        <v>7</v>
      </c>
      <c r="B31" t="s">
        <v>59</v>
      </c>
      <c r="C31" s="1">
        <v>41078</v>
      </c>
      <c r="D31" s="4">
        <v>0</v>
      </c>
      <c r="E31">
        <v>24.7</v>
      </c>
      <c r="F31">
        <v>5642900</v>
      </c>
    </row>
    <row r="32" spans="1:6" x14ac:dyDescent="0.45">
      <c r="A32" t="s">
        <v>7</v>
      </c>
      <c r="B32" t="s">
        <v>59</v>
      </c>
      <c r="C32" s="1">
        <v>41085</v>
      </c>
      <c r="D32" s="4">
        <v>0</v>
      </c>
      <c r="E32">
        <v>24.3</v>
      </c>
      <c r="F32">
        <v>3075200</v>
      </c>
    </row>
    <row r="33" spans="1:6" x14ac:dyDescent="0.45">
      <c r="A33" t="s">
        <v>7</v>
      </c>
      <c r="B33" t="s">
        <v>59</v>
      </c>
      <c r="C33" s="1">
        <v>41092</v>
      </c>
      <c r="D33" s="4">
        <v>0</v>
      </c>
      <c r="E33">
        <v>24.725000000000001</v>
      </c>
      <c r="F33">
        <v>4637900</v>
      </c>
    </row>
    <row r="34" spans="1:6" x14ac:dyDescent="0.45">
      <c r="A34" t="s">
        <v>7</v>
      </c>
      <c r="B34" t="s">
        <v>59</v>
      </c>
      <c r="C34" s="1">
        <v>41099</v>
      </c>
      <c r="D34" s="4">
        <v>0</v>
      </c>
      <c r="E34">
        <v>24.8</v>
      </c>
      <c r="F34">
        <v>983800</v>
      </c>
    </row>
    <row r="35" spans="1:6" x14ac:dyDescent="0.45">
      <c r="A35" t="s">
        <v>7</v>
      </c>
      <c r="B35" t="s">
        <v>59</v>
      </c>
      <c r="C35" s="1">
        <v>41106</v>
      </c>
      <c r="D35" s="4">
        <v>0</v>
      </c>
      <c r="E35">
        <v>24.6</v>
      </c>
      <c r="F35">
        <v>1686500</v>
      </c>
    </row>
    <row r="36" spans="1:6" x14ac:dyDescent="0.45">
      <c r="A36" t="s">
        <v>7</v>
      </c>
      <c r="B36" t="s">
        <v>59</v>
      </c>
      <c r="C36" s="1">
        <v>41113</v>
      </c>
      <c r="D36" s="4">
        <v>0</v>
      </c>
      <c r="E36">
        <v>25.4</v>
      </c>
      <c r="F36">
        <v>2614200</v>
      </c>
    </row>
    <row r="37" spans="1:6" x14ac:dyDescent="0.45">
      <c r="A37" t="s">
        <v>7</v>
      </c>
      <c r="B37" t="s">
        <v>59</v>
      </c>
      <c r="C37" s="1">
        <v>41120</v>
      </c>
      <c r="D37" s="4">
        <v>0</v>
      </c>
      <c r="E37">
        <v>25.25</v>
      </c>
      <c r="F37">
        <v>3117000</v>
      </c>
    </row>
    <row r="38" spans="1:6" x14ac:dyDescent="0.45">
      <c r="A38" t="s">
        <v>7</v>
      </c>
      <c r="B38" t="s">
        <v>59</v>
      </c>
      <c r="C38" s="1">
        <v>41127</v>
      </c>
      <c r="D38" s="4">
        <v>0</v>
      </c>
      <c r="E38">
        <v>24.9</v>
      </c>
      <c r="F38">
        <v>206900</v>
      </c>
    </row>
    <row r="39" spans="1:6" x14ac:dyDescent="0.45">
      <c r="A39" t="s">
        <v>7</v>
      </c>
      <c r="B39" t="s">
        <v>59</v>
      </c>
      <c r="C39" s="1">
        <v>41134</v>
      </c>
      <c r="D39" s="4">
        <v>0</v>
      </c>
      <c r="E39">
        <v>24.939</v>
      </c>
      <c r="F39">
        <v>548900</v>
      </c>
    </row>
    <row r="40" spans="1:6" x14ac:dyDescent="0.45">
      <c r="A40" t="s">
        <v>7</v>
      </c>
      <c r="B40" t="s">
        <v>59</v>
      </c>
      <c r="C40" s="1">
        <v>41141</v>
      </c>
      <c r="D40" s="4">
        <v>0</v>
      </c>
      <c r="E40">
        <v>24.606999999999999</v>
      </c>
      <c r="F40">
        <v>272600</v>
      </c>
    </row>
    <row r="41" spans="1:6" x14ac:dyDescent="0.45">
      <c r="A41" t="s">
        <v>7</v>
      </c>
      <c r="B41" t="s">
        <v>59</v>
      </c>
      <c r="C41" s="1">
        <v>41148</v>
      </c>
      <c r="D41" s="4">
        <v>0</v>
      </c>
      <c r="E41">
        <v>24.47</v>
      </c>
      <c r="F41">
        <v>425400</v>
      </c>
    </row>
    <row r="42" spans="1:6" x14ac:dyDescent="0.45">
      <c r="A42" t="s">
        <v>7</v>
      </c>
      <c r="B42" t="s">
        <v>59</v>
      </c>
      <c r="C42" s="1">
        <v>41155</v>
      </c>
      <c r="D42" s="4">
        <v>0</v>
      </c>
      <c r="E42">
        <v>24.853000000000002</v>
      </c>
      <c r="F42">
        <v>342800</v>
      </c>
    </row>
    <row r="43" spans="1:6" x14ac:dyDescent="0.45">
      <c r="A43" t="s">
        <v>7</v>
      </c>
      <c r="B43" t="s">
        <v>59</v>
      </c>
      <c r="C43" s="1">
        <v>41162</v>
      </c>
      <c r="D43" s="4">
        <v>0</v>
      </c>
      <c r="E43">
        <v>24.675000000000001</v>
      </c>
      <c r="F43">
        <v>1455600</v>
      </c>
    </row>
    <row r="44" spans="1:6" x14ac:dyDescent="0.45">
      <c r="A44" t="s">
        <v>7</v>
      </c>
      <c r="B44" t="s">
        <v>59</v>
      </c>
      <c r="C44" s="1">
        <v>41169</v>
      </c>
      <c r="D44" s="4">
        <v>0</v>
      </c>
      <c r="E44">
        <v>24.363</v>
      </c>
      <c r="F44">
        <v>1804300</v>
      </c>
    </row>
    <row r="45" spans="1:6" x14ac:dyDescent="0.45">
      <c r="A45" t="s">
        <v>7</v>
      </c>
      <c r="B45" t="s">
        <v>59</v>
      </c>
      <c r="C45" s="1">
        <v>41176</v>
      </c>
      <c r="D45" s="4">
        <v>0</v>
      </c>
      <c r="E45">
        <v>24.146000000000001</v>
      </c>
      <c r="F45">
        <v>646700</v>
      </c>
    </row>
    <row r="46" spans="1:6" x14ac:dyDescent="0.45">
      <c r="A46" t="s">
        <v>7</v>
      </c>
      <c r="B46" t="s">
        <v>59</v>
      </c>
      <c r="C46" s="1">
        <v>41183</v>
      </c>
      <c r="D46" s="4">
        <v>0</v>
      </c>
      <c r="E46">
        <v>24.3</v>
      </c>
      <c r="F46">
        <v>1880600</v>
      </c>
    </row>
    <row r="47" spans="1:6" x14ac:dyDescent="0.45">
      <c r="A47" t="s">
        <v>7</v>
      </c>
      <c r="B47" t="s">
        <v>59</v>
      </c>
      <c r="C47" s="1">
        <v>41190</v>
      </c>
      <c r="D47" s="4">
        <v>0</v>
      </c>
      <c r="E47">
        <v>24.548999999999999</v>
      </c>
      <c r="F47">
        <v>2219800</v>
      </c>
    </row>
    <row r="48" spans="1:6" x14ac:dyDescent="0.45">
      <c r="A48" t="s">
        <v>7</v>
      </c>
      <c r="B48" t="s">
        <v>59</v>
      </c>
      <c r="C48" s="1">
        <v>41197</v>
      </c>
      <c r="D48" s="4">
        <v>0</v>
      </c>
      <c r="E48">
        <v>22.771999999999998</v>
      </c>
      <c r="F48">
        <v>7703100</v>
      </c>
    </row>
    <row r="49" spans="1:6" x14ac:dyDescent="0.45">
      <c r="A49" t="s">
        <v>7</v>
      </c>
      <c r="B49" t="s">
        <v>59</v>
      </c>
      <c r="C49" s="1">
        <v>41204</v>
      </c>
      <c r="D49" s="4">
        <v>0</v>
      </c>
      <c r="E49">
        <v>22.771000000000001</v>
      </c>
      <c r="F49">
        <v>2789000</v>
      </c>
    </row>
    <row r="50" spans="1:6" x14ac:dyDescent="0.45">
      <c r="A50" t="s">
        <v>7</v>
      </c>
      <c r="B50" t="s">
        <v>59</v>
      </c>
      <c r="C50" s="1">
        <v>41211</v>
      </c>
      <c r="D50" s="4">
        <v>0</v>
      </c>
      <c r="E50">
        <v>23.298999999999999</v>
      </c>
      <c r="F50">
        <v>4054300</v>
      </c>
    </row>
    <row r="51" spans="1:6" x14ac:dyDescent="0.45">
      <c r="A51" t="s">
        <v>7</v>
      </c>
      <c r="B51" t="s">
        <v>59</v>
      </c>
      <c r="C51" s="1">
        <v>41218</v>
      </c>
      <c r="D51" s="4">
        <v>0</v>
      </c>
      <c r="E51">
        <v>23.05</v>
      </c>
      <c r="F51">
        <v>4014700</v>
      </c>
    </row>
    <row r="52" spans="1:6" x14ac:dyDescent="0.45">
      <c r="A52" t="s">
        <v>7</v>
      </c>
      <c r="B52" t="s">
        <v>59</v>
      </c>
      <c r="C52" s="1">
        <v>41225</v>
      </c>
      <c r="D52" s="4">
        <v>0</v>
      </c>
      <c r="E52">
        <v>23.094999999999999</v>
      </c>
      <c r="F52">
        <v>3189500</v>
      </c>
    </row>
    <row r="53" spans="1:6" x14ac:dyDescent="0.45">
      <c r="A53" t="s">
        <v>7</v>
      </c>
      <c r="B53" t="s">
        <v>59</v>
      </c>
      <c r="C53" s="1">
        <v>41232</v>
      </c>
      <c r="D53" s="4">
        <v>0</v>
      </c>
      <c r="E53">
        <v>23.15</v>
      </c>
      <c r="F53">
        <v>3223700</v>
      </c>
    </row>
    <row r="54" spans="1:6" x14ac:dyDescent="0.45">
      <c r="A54" t="s">
        <v>7</v>
      </c>
      <c r="B54" t="s">
        <v>59</v>
      </c>
      <c r="C54" s="1">
        <v>41239</v>
      </c>
      <c r="D54" s="4">
        <v>0</v>
      </c>
      <c r="E54">
        <v>23.1</v>
      </c>
      <c r="F54">
        <v>2309000</v>
      </c>
    </row>
    <row r="55" spans="1:6" x14ac:dyDescent="0.45">
      <c r="A55" t="s">
        <v>7</v>
      </c>
      <c r="B55" t="s">
        <v>59</v>
      </c>
      <c r="C55" s="1">
        <v>41246</v>
      </c>
      <c r="D55" s="4">
        <v>0</v>
      </c>
      <c r="E55">
        <v>25.166</v>
      </c>
      <c r="F55">
        <v>24698900</v>
      </c>
    </row>
    <row r="56" spans="1:6" x14ac:dyDescent="0.45">
      <c r="A56" t="s">
        <v>7</v>
      </c>
      <c r="B56" t="s">
        <v>59</v>
      </c>
      <c r="C56" s="1">
        <v>41253</v>
      </c>
      <c r="D56" s="4">
        <v>0</v>
      </c>
      <c r="E56">
        <v>25.966999999999999</v>
      </c>
      <c r="F56">
        <v>6429900</v>
      </c>
    </row>
    <row r="57" spans="1:6" x14ac:dyDescent="0.45">
      <c r="A57" t="s">
        <v>7</v>
      </c>
      <c r="B57" t="s">
        <v>59</v>
      </c>
      <c r="C57" s="1">
        <v>41260</v>
      </c>
      <c r="D57" s="4">
        <v>0</v>
      </c>
      <c r="E57">
        <v>28</v>
      </c>
      <c r="F57">
        <v>8858700</v>
      </c>
    </row>
    <row r="58" spans="1:6" x14ac:dyDescent="0.45">
      <c r="A58" t="s">
        <v>7</v>
      </c>
      <c r="B58" t="s">
        <v>59</v>
      </c>
      <c r="C58" s="1">
        <v>41267</v>
      </c>
      <c r="D58" s="4">
        <v>0</v>
      </c>
      <c r="E58">
        <v>30</v>
      </c>
      <c r="F58">
        <v>7569900</v>
      </c>
    </row>
    <row r="59" spans="1:6" x14ac:dyDescent="0.45">
      <c r="A59" t="s">
        <v>7</v>
      </c>
      <c r="B59" t="s">
        <v>59</v>
      </c>
      <c r="C59" s="1">
        <v>41281</v>
      </c>
      <c r="D59" s="4">
        <v>0</v>
      </c>
      <c r="E59">
        <v>29.55</v>
      </c>
      <c r="F59">
        <v>5525700</v>
      </c>
    </row>
    <row r="60" spans="1:6" x14ac:dyDescent="0.45">
      <c r="A60" t="s">
        <v>7</v>
      </c>
      <c r="B60" t="s">
        <v>59</v>
      </c>
      <c r="C60" s="1">
        <v>41288</v>
      </c>
      <c r="D60" s="4">
        <v>0</v>
      </c>
      <c r="E60">
        <v>29.7</v>
      </c>
      <c r="F60">
        <v>1064000</v>
      </c>
    </row>
    <row r="61" spans="1:6" x14ac:dyDescent="0.45">
      <c r="A61" t="s">
        <v>7</v>
      </c>
      <c r="B61" t="s">
        <v>59</v>
      </c>
      <c r="C61" s="1">
        <v>41295</v>
      </c>
      <c r="D61" s="4">
        <v>0</v>
      </c>
      <c r="E61">
        <v>29.478999999999999</v>
      </c>
      <c r="F61">
        <v>1719400</v>
      </c>
    </row>
    <row r="62" spans="1:6" x14ac:dyDescent="0.45">
      <c r="A62" t="s">
        <v>7</v>
      </c>
      <c r="B62" t="s">
        <v>59</v>
      </c>
      <c r="C62" s="1">
        <v>41302</v>
      </c>
      <c r="D62" s="4">
        <v>0</v>
      </c>
      <c r="E62">
        <v>29.77</v>
      </c>
      <c r="F62">
        <v>2246800</v>
      </c>
    </row>
    <row r="63" spans="1:6" x14ac:dyDescent="0.45">
      <c r="A63" t="s">
        <v>7</v>
      </c>
      <c r="B63" t="s">
        <v>59</v>
      </c>
      <c r="C63" s="1">
        <v>41309</v>
      </c>
      <c r="D63" s="4">
        <v>0</v>
      </c>
      <c r="E63">
        <v>30.5</v>
      </c>
      <c r="F63">
        <v>3485300</v>
      </c>
    </row>
    <row r="64" spans="1:6" x14ac:dyDescent="0.45">
      <c r="A64" t="s">
        <v>7</v>
      </c>
      <c r="B64" t="s">
        <v>59</v>
      </c>
      <c r="C64" s="1">
        <v>41316</v>
      </c>
      <c r="D64" s="4">
        <v>0</v>
      </c>
      <c r="E64">
        <v>31.52</v>
      </c>
      <c r="F64">
        <v>3914600</v>
      </c>
    </row>
    <row r="65" spans="1:6" x14ac:dyDescent="0.45">
      <c r="A65" t="s">
        <v>7</v>
      </c>
      <c r="B65" t="s">
        <v>59</v>
      </c>
      <c r="C65" s="1">
        <v>41323</v>
      </c>
      <c r="D65" s="4">
        <v>0</v>
      </c>
      <c r="E65">
        <v>35</v>
      </c>
      <c r="F65">
        <v>6640300</v>
      </c>
    </row>
    <row r="66" spans="1:6" x14ac:dyDescent="0.45">
      <c r="A66" t="s">
        <v>7</v>
      </c>
      <c r="B66" t="s">
        <v>59</v>
      </c>
      <c r="C66" s="1">
        <v>41330</v>
      </c>
      <c r="D66" s="4">
        <v>0</v>
      </c>
      <c r="E66">
        <v>32.85</v>
      </c>
      <c r="F66">
        <v>4108200</v>
      </c>
    </row>
    <row r="67" spans="1:6" x14ac:dyDescent="0.45">
      <c r="A67" t="s">
        <v>7</v>
      </c>
      <c r="B67" t="s">
        <v>59</v>
      </c>
      <c r="C67" s="1">
        <v>41337</v>
      </c>
      <c r="D67" s="4">
        <v>0</v>
      </c>
      <c r="E67">
        <v>33</v>
      </c>
      <c r="F67">
        <v>2470600</v>
      </c>
    </row>
    <row r="68" spans="1:6" x14ac:dyDescent="0.45">
      <c r="A68" t="s">
        <v>7</v>
      </c>
      <c r="B68" t="s">
        <v>59</v>
      </c>
      <c r="C68" s="1">
        <v>41344</v>
      </c>
      <c r="D68" s="4">
        <v>0</v>
      </c>
      <c r="E68">
        <v>32.799999999999997</v>
      </c>
      <c r="F68">
        <v>9977800</v>
      </c>
    </row>
    <row r="69" spans="1:6" x14ac:dyDescent="0.45">
      <c r="A69" t="s">
        <v>7</v>
      </c>
      <c r="B69" t="s">
        <v>59</v>
      </c>
      <c r="C69" s="1">
        <v>41351</v>
      </c>
      <c r="D69" s="4">
        <v>0</v>
      </c>
      <c r="E69">
        <v>31.85</v>
      </c>
      <c r="F69">
        <v>1715100</v>
      </c>
    </row>
    <row r="70" spans="1:6" x14ac:dyDescent="0.45">
      <c r="A70" t="s">
        <v>7</v>
      </c>
      <c r="B70" t="s">
        <v>59</v>
      </c>
      <c r="C70" s="1">
        <v>41358</v>
      </c>
      <c r="D70" s="4">
        <v>0</v>
      </c>
      <c r="E70">
        <v>31.666</v>
      </c>
      <c r="F70">
        <v>2559700</v>
      </c>
    </row>
    <row r="71" spans="1:6" x14ac:dyDescent="0.45">
      <c r="A71" t="s">
        <v>7</v>
      </c>
      <c r="B71" t="s">
        <v>59</v>
      </c>
      <c r="C71" s="1">
        <v>41365</v>
      </c>
      <c r="D71" s="4">
        <v>0</v>
      </c>
      <c r="E71">
        <v>32.9</v>
      </c>
      <c r="F71">
        <v>4095300</v>
      </c>
    </row>
    <row r="72" spans="1:6" x14ac:dyDescent="0.45">
      <c r="A72" t="s">
        <v>7</v>
      </c>
      <c r="B72" t="s">
        <v>59</v>
      </c>
      <c r="C72" s="1">
        <v>41372</v>
      </c>
      <c r="D72" s="4">
        <v>0</v>
      </c>
      <c r="E72">
        <v>32.21</v>
      </c>
      <c r="F72">
        <v>1473700</v>
      </c>
    </row>
    <row r="73" spans="1:6" x14ac:dyDescent="0.45">
      <c r="A73" t="s">
        <v>7</v>
      </c>
      <c r="B73" t="s">
        <v>59</v>
      </c>
      <c r="C73" s="1">
        <v>41379</v>
      </c>
      <c r="D73" s="4">
        <v>0</v>
      </c>
      <c r="E73">
        <v>31.6</v>
      </c>
      <c r="F73">
        <v>4112200</v>
      </c>
    </row>
    <row r="74" spans="1:6" x14ac:dyDescent="0.45">
      <c r="A74" t="s">
        <v>7</v>
      </c>
      <c r="B74" t="s">
        <v>59</v>
      </c>
      <c r="C74" s="1">
        <v>41386</v>
      </c>
      <c r="D74" s="4">
        <v>0</v>
      </c>
      <c r="E74">
        <v>32.997999999999998</v>
      </c>
      <c r="F74">
        <v>2253400</v>
      </c>
    </row>
    <row r="75" spans="1:6" x14ac:dyDescent="0.45">
      <c r="A75" t="s">
        <v>7</v>
      </c>
      <c r="B75" t="s">
        <v>59</v>
      </c>
      <c r="C75" s="1">
        <v>41393</v>
      </c>
      <c r="D75" s="4">
        <v>0</v>
      </c>
      <c r="E75">
        <v>31.446999999999999</v>
      </c>
      <c r="F75">
        <v>867000</v>
      </c>
    </row>
    <row r="76" spans="1:6" x14ac:dyDescent="0.45">
      <c r="A76" t="s">
        <v>7</v>
      </c>
      <c r="B76" t="s">
        <v>59</v>
      </c>
      <c r="C76" s="1">
        <v>41400</v>
      </c>
      <c r="D76" s="4">
        <v>0</v>
      </c>
      <c r="E76">
        <v>31.55</v>
      </c>
      <c r="F76">
        <v>619800</v>
      </c>
    </row>
    <row r="77" spans="1:6" x14ac:dyDescent="0.45">
      <c r="A77" t="s">
        <v>7</v>
      </c>
      <c r="B77" t="s">
        <v>59</v>
      </c>
      <c r="C77" s="1">
        <v>41407</v>
      </c>
      <c r="D77" s="4">
        <v>0</v>
      </c>
      <c r="E77">
        <v>31.995999999999999</v>
      </c>
      <c r="F77">
        <v>45285800</v>
      </c>
    </row>
    <row r="78" spans="1:6" x14ac:dyDescent="0.45">
      <c r="A78" t="s">
        <v>7</v>
      </c>
      <c r="B78" t="s">
        <v>59</v>
      </c>
      <c r="C78" s="1">
        <v>41414</v>
      </c>
      <c r="D78" s="4">
        <v>0</v>
      </c>
      <c r="E78">
        <v>31.6</v>
      </c>
      <c r="F78">
        <v>28222800</v>
      </c>
    </row>
    <row r="79" spans="1:6" x14ac:dyDescent="0.45">
      <c r="A79" t="s">
        <v>7</v>
      </c>
      <c r="B79" t="s">
        <v>59</v>
      </c>
      <c r="C79" s="1">
        <v>41421</v>
      </c>
      <c r="D79" s="4">
        <v>0</v>
      </c>
      <c r="E79">
        <v>32.15</v>
      </c>
      <c r="F79">
        <v>10804700</v>
      </c>
    </row>
    <row r="80" spans="1:6" x14ac:dyDescent="0.45">
      <c r="A80" t="s">
        <v>7</v>
      </c>
      <c r="B80" t="s">
        <v>59</v>
      </c>
      <c r="C80" s="1">
        <v>41428</v>
      </c>
      <c r="D80" s="4">
        <v>0</v>
      </c>
      <c r="E80">
        <v>33.85</v>
      </c>
      <c r="F80">
        <v>6702400</v>
      </c>
    </row>
    <row r="81" spans="1:6" x14ac:dyDescent="0.45">
      <c r="A81" t="s">
        <v>7</v>
      </c>
      <c r="B81" t="s">
        <v>59</v>
      </c>
      <c r="C81" s="1">
        <v>41435</v>
      </c>
      <c r="D81" s="4">
        <v>0</v>
      </c>
      <c r="E81">
        <v>33.348999999999997</v>
      </c>
      <c r="F81">
        <v>11736300</v>
      </c>
    </row>
    <row r="82" spans="1:6" x14ac:dyDescent="0.45">
      <c r="A82" t="s">
        <v>7</v>
      </c>
      <c r="B82" t="s">
        <v>59</v>
      </c>
      <c r="C82" s="1">
        <v>41442</v>
      </c>
      <c r="D82" s="4">
        <v>0</v>
      </c>
      <c r="E82">
        <v>33.055</v>
      </c>
      <c r="F82">
        <v>2660100</v>
      </c>
    </row>
    <row r="83" spans="1:6" x14ac:dyDescent="0.45">
      <c r="A83" t="s">
        <v>7</v>
      </c>
      <c r="B83" t="s">
        <v>59</v>
      </c>
      <c r="C83" s="1">
        <v>41449</v>
      </c>
      <c r="D83" s="4">
        <v>0</v>
      </c>
      <c r="E83">
        <v>34</v>
      </c>
      <c r="F83">
        <v>4678500</v>
      </c>
    </row>
    <row r="84" spans="1:6" x14ac:dyDescent="0.45">
      <c r="A84" t="s">
        <v>7</v>
      </c>
      <c r="B84" t="s">
        <v>59</v>
      </c>
      <c r="C84" s="1">
        <v>41456</v>
      </c>
      <c r="D84" s="4">
        <v>0</v>
      </c>
      <c r="E84">
        <v>34.009</v>
      </c>
      <c r="F84">
        <v>1997600</v>
      </c>
    </row>
    <row r="85" spans="1:6" x14ac:dyDescent="0.45">
      <c r="A85" t="s">
        <v>7</v>
      </c>
      <c r="B85" t="s">
        <v>59</v>
      </c>
      <c r="C85" s="1">
        <v>41463</v>
      </c>
      <c r="D85" s="4">
        <v>0</v>
      </c>
      <c r="E85">
        <v>33.796999999999997</v>
      </c>
      <c r="F85">
        <v>2674500</v>
      </c>
    </row>
    <row r="86" spans="1:6" x14ac:dyDescent="0.45">
      <c r="A86" t="s">
        <v>7</v>
      </c>
      <c r="B86" t="s">
        <v>59</v>
      </c>
      <c r="C86" s="1">
        <v>41470</v>
      </c>
      <c r="D86" s="4">
        <v>0</v>
      </c>
      <c r="E86">
        <v>33.241</v>
      </c>
      <c r="F86">
        <v>632400</v>
      </c>
    </row>
    <row r="87" spans="1:6" x14ac:dyDescent="0.45">
      <c r="A87" t="s">
        <v>7</v>
      </c>
      <c r="B87" t="s">
        <v>59</v>
      </c>
      <c r="C87" s="1">
        <v>41477</v>
      </c>
      <c r="D87" s="4">
        <v>0</v>
      </c>
      <c r="E87">
        <v>33.167000000000002</v>
      </c>
      <c r="F87">
        <v>2410700</v>
      </c>
    </row>
    <row r="88" spans="1:6" x14ac:dyDescent="0.45">
      <c r="A88" t="s">
        <v>7</v>
      </c>
      <c r="B88" t="s">
        <v>59</v>
      </c>
      <c r="C88" s="1">
        <v>41484</v>
      </c>
      <c r="D88" s="4">
        <v>0</v>
      </c>
      <c r="E88">
        <v>33.045000000000002</v>
      </c>
      <c r="F88">
        <v>981500</v>
      </c>
    </row>
    <row r="89" spans="1:6" x14ac:dyDescent="0.45">
      <c r="A89" t="s">
        <v>7</v>
      </c>
      <c r="B89" t="s">
        <v>59</v>
      </c>
      <c r="C89" s="1">
        <v>41491</v>
      </c>
      <c r="D89" s="4">
        <v>0</v>
      </c>
      <c r="E89">
        <v>33.098999999999997</v>
      </c>
      <c r="F89">
        <v>10968900</v>
      </c>
    </row>
    <row r="90" spans="1:6" x14ac:dyDescent="0.45">
      <c r="A90" t="s">
        <v>7</v>
      </c>
      <c r="B90" t="s">
        <v>59</v>
      </c>
      <c r="C90" s="1">
        <v>41498</v>
      </c>
      <c r="D90" s="4">
        <v>0</v>
      </c>
      <c r="E90">
        <v>33</v>
      </c>
      <c r="F90">
        <v>11281400</v>
      </c>
    </row>
    <row r="91" spans="1:6" x14ac:dyDescent="0.45">
      <c r="A91" t="s">
        <v>7</v>
      </c>
      <c r="B91" t="s">
        <v>59</v>
      </c>
      <c r="C91" s="1">
        <v>41505</v>
      </c>
      <c r="D91" s="4">
        <v>0</v>
      </c>
      <c r="E91">
        <v>33.600999999999999</v>
      </c>
      <c r="F91">
        <v>6140800</v>
      </c>
    </row>
    <row r="92" spans="1:6" x14ac:dyDescent="0.45">
      <c r="A92" t="s">
        <v>7</v>
      </c>
      <c r="B92" t="s">
        <v>59</v>
      </c>
      <c r="C92" s="1">
        <v>41512</v>
      </c>
      <c r="D92" s="4">
        <v>0</v>
      </c>
      <c r="E92">
        <v>33.049999999999997</v>
      </c>
      <c r="F92">
        <v>997700</v>
      </c>
    </row>
    <row r="93" spans="1:6" x14ac:dyDescent="0.45">
      <c r="A93" t="s">
        <v>7</v>
      </c>
      <c r="B93" t="s">
        <v>59</v>
      </c>
      <c r="C93" s="1">
        <v>41519</v>
      </c>
      <c r="D93" s="4">
        <v>0</v>
      </c>
      <c r="E93">
        <v>33.061</v>
      </c>
      <c r="F93">
        <v>2662900</v>
      </c>
    </row>
    <row r="94" spans="1:6" x14ac:dyDescent="0.45">
      <c r="A94" t="s">
        <v>7</v>
      </c>
      <c r="B94" t="s">
        <v>59</v>
      </c>
      <c r="C94" s="1">
        <v>41526</v>
      </c>
      <c r="D94" s="4">
        <v>0</v>
      </c>
      <c r="E94">
        <v>32.677999999999997</v>
      </c>
      <c r="F94">
        <v>1938400</v>
      </c>
    </row>
    <row r="95" spans="1:6" x14ac:dyDescent="0.45">
      <c r="A95" t="s">
        <v>7</v>
      </c>
      <c r="B95" t="s">
        <v>59</v>
      </c>
      <c r="C95" s="1">
        <v>41533</v>
      </c>
      <c r="D95" s="4">
        <v>0</v>
      </c>
      <c r="E95">
        <v>34.51</v>
      </c>
      <c r="F95">
        <v>48626700</v>
      </c>
    </row>
    <row r="96" spans="1:6" x14ac:dyDescent="0.45">
      <c r="A96" t="s">
        <v>7</v>
      </c>
      <c r="B96" t="s">
        <v>59</v>
      </c>
      <c r="C96" s="1">
        <v>41540</v>
      </c>
      <c r="D96" s="4">
        <v>0</v>
      </c>
      <c r="E96">
        <v>36.799999999999997</v>
      </c>
      <c r="F96">
        <v>4395600</v>
      </c>
    </row>
    <row r="97" spans="1:6" x14ac:dyDescent="0.45">
      <c r="A97" t="s">
        <v>7</v>
      </c>
      <c r="B97" t="s">
        <v>59</v>
      </c>
      <c r="C97" s="1">
        <v>41547</v>
      </c>
      <c r="D97" s="4">
        <v>0</v>
      </c>
      <c r="E97">
        <v>38.700000000000003</v>
      </c>
      <c r="F97">
        <v>6390000</v>
      </c>
    </row>
    <row r="98" spans="1:6" x14ac:dyDescent="0.45">
      <c r="A98" t="s">
        <v>7</v>
      </c>
      <c r="B98" t="s">
        <v>59</v>
      </c>
      <c r="C98" s="1">
        <v>41554</v>
      </c>
      <c r="D98" s="4">
        <v>0</v>
      </c>
      <c r="E98">
        <v>34.75</v>
      </c>
      <c r="F98">
        <v>6872400</v>
      </c>
    </row>
    <row r="99" spans="1:6" x14ac:dyDescent="0.45">
      <c r="A99" t="s">
        <v>7</v>
      </c>
      <c r="B99" t="s">
        <v>59</v>
      </c>
      <c r="C99" s="1">
        <v>41561</v>
      </c>
      <c r="D99" s="4">
        <v>0</v>
      </c>
      <c r="E99">
        <v>35.244</v>
      </c>
      <c r="F99">
        <v>4462000</v>
      </c>
    </row>
    <row r="100" spans="1:6" x14ac:dyDescent="0.45">
      <c r="A100" t="s">
        <v>7</v>
      </c>
      <c r="B100" t="s">
        <v>59</v>
      </c>
      <c r="C100" s="1">
        <v>41568</v>
      </c>
      <c r="D100" s="4">
        <v>0</v>
      </c>
      <c r="E100">
        <v>34.950000000000003</v>
      </c>
      <c r="F100">
        <v>4502800</v>
      </c>
    </row>
    <row r="101" spans="1:6" x14ac:dyDescent="0.45">
      <c r="A101" t="s">
        <v>7</v>
      </c>
      <c r="B101" t="s">
        <v>59</v>
      </c>
      <c r="C101" s="1">
        <v>41575</v>
      </c>
      <c r="D101" s="4">
        <v>0</v>
      </c>
      <c r="E101">
        <v>35.951000000000001</v>
      </c>
      <c r="F101">
        <v>107395600</v>
      </c>
    </row>
    <row r="102" spans="1:6" x14ac:dyDescent="0.45">
      <c r="A102" t="s">
        <v>7</v>
      </c>
      <c r="B102" t="s">
        <v>59</v>
      </c>
      <c r="C102" s="1">
        <v>41582</v>
      </c>
      <c r="D102" s="4">
        <v>0</v>
      </c>
      <c r="E102">
        <v>36.1</v>
      </c>
      <c r="F102">
        <v>14765100</v>
      </c>
    </row>
    <row r="103" spans="1:6" x14ac:dyDescent="0.45">
      <c r="A103" t="s">
        <v>7</v>
      </c>
      <c r="B103" t="s">
        <v>59</v>
      </c>
      <c r="C103" s="1">
        <v>41589</v>
      </c>
      <c r="D103" s="4">
        <v>0</v>
      </c>
      <c r="E103">
        <v>35.360999999999997</v>
      </c>
      <c r="F103">
        <v>15211400</v>
      </c>
    </row>
    <row r="104" spans="1:6" x14ac:dyDescent="0.45">
      <c r="A104" t="s">
        <v>7</v>
      </c>
      <c r="B104" t="s">
        <v>59</v>
      </c>
      <c r="C104" s="1">
        <v>41596</v>
      </c>
      <c r="D104" s="4">
        <v>0</v>
      </c>
      <c r="E104">
        <v>35.380000000000003</v>
      </c>
      <c r="F104">
        <v>9607900</v>
      </c>
    </row>
    <row r="105" spans="1:6" x14ac:dyDescent="0.45">
      <c r="A105" t="s">
        <v>7</v>
      </c>
      <c r="B105" t="s">
        <v>59</v>
      </c>
      <c r="C105" s="1">
        <v>41603</v>
      </c>
      <c r="D105" s="4">
        <v>0</v>
      </c>
      <c r="E105">
        <v>34.914000000000001</v>
      </c>
      <c r="F105">
        <v>6799000</v>
      </c>
    </row>
    <row r="106" spans="1:6" x14ac:dyDescent="0.45">
      <c r="A106" t="s">
        <v>7</v>
      </c>
      <c r="B106" t="s">
        <v>59</v>
      </c>
      <c r="C106" s="1">
        <v>41610</v>
      </c>
      <c r="D106" s="4">
        <v>0</v>
      </c>
      <c r="E106">
        <v>35.445</v>
      </c>
      <c r="F106">
        <v>6597600</v>
      </c>
    </row>
    <row r="107" spans="1:6" x14ac:dyDescent="0.45">
      <c r="A107" t="s">
        <v>7</v>
      </c>
      <c r="B107" t="s">
        <v>59</v>
      </c>
      <c r="C107" s="1">
        <v>41617</v>
      </c>
      <c r="D107" s="4">
        <v>0</v>
      </c>
      <c r="E107">
        <v>32.9</v>
      </c>
      <c r="F107">
        <v>8080300</v>
      </c>
    </row>
    <row r="108" spans="1:6" x14ac:dyDescent="0.45">
      <c r="A108" t="s">
        <v>7</v>
      </c>
      <c r="B108" t="s">
        <v>59</v>
      </c>
      <c r="C108" s="1">
        <v>41624</v>
      </c>
      <c r="D108" s="4">
        <v>0</v>
      </c>
      <c r="E108">
        <v>34.630000000000003</v>
      </c>
      <c r="F108">
        <v>8379200</v>
      </c>
    </row>
    <row r="109" spans="1:6" x14ac:dyDescent="0.45">
      <c r="A109" t="s">
        <v>7</v>
      </c>
      <c r="B109" t="s">
        <v>59</v>
      </c>
      <c r="C109" s="1">
        <v>41631</v>
      </c>
      <c r="D109" s="4">
        <v>0</v>
      </c>
      <c r="E109">
        <v>34.799999999999997</v>
      </c>
      <c r="F109">
        <v>6527700</v>
      </c>
    </row>
    <row r="110" spans="1:6" x14ac:dyDescent="0.45">
      <c r="A110" t="s">
        <v>7</v>
      </c>
      <c r="B110" t="s">
        <v>59</v>
      </c>
      <c r="C110" s="1">
        <v>41638</v>
      </c>
      <c r="D110" s="4">
        <v>0</v>
      </c>
      <c r="E110">
        <v>35.67</v>
      </c>
      <c r="F110">
        <v>2256800</v>
      </c>
    </row>
    <row r="111" spans="1:6" x14ac:dyDescent="0.45">
      <c r="A111" t="s">
        <v>7</v>
      </c>
      <c r="B111" t="s">
        <v>59</v>
      </c>
      <c r="C111" s="1">
        <v>41645</v>
      </c>
      <c r="D111" s="4">
        <v>0</v>
      </c>
      <c r="E111">
        <v>33.200000000000003</v>
      </c>
      <c r="F111">
        <v>7520300</v>
      </c>
    </row>
    <row r="112" spans="1:6" x14ac:dyDescent="0.45">
      <c r="A112" t="s">
        <v>7</v>
      </c>
      <c r="B112" t="s">
        <v>59</v>
      </c>
      <c r="C112" s="1">
        <v>41652</v>
      </c>
      <c r="D112" s="4">
        <v>0</v>
      </c>
      <c r="E112">
        <v>32.03</v>
      </c>
      <c r="F112">
        <v>17141100</v>
      </c>
    </row>
    <row r="113" spans="1:6" x14ac:dyDescent="0.45">
      <c r="A113" t="s">
        <v>7</v>
      </c>
      <c r="B113" t="s">
        <v>59</v>
      </c>
      <c r="C113" s="1">
        <v>41659</v>
      </c>
      <c r="D113" s="4">
        <v>0</v>
      </c>
      <c r="E113">
        <v>35.67</v>
      </c>
      <c r="F113">
        <v>20186900</v>
      </c>
    </row>
    <row r="114" spans="1:6" x14ac:dyDescent="0.45">
      <c r="A114" t="s">
        <v>7</v>
      </c>
      <c r="B114" t="s">
        <v>59</v>
      </c>
      <c r="C114" s="1">
        <v>41666</v>
      </c>
      <c r="D114" s="4">
        <v>0</v>
      </c>
      <c r="E114">
        <v>36.5</v>
      </c>
      <c r="F114">
        <v>17397900</v>
      </c>
    </row>
    <row r="115" spans="1:6" x14ac:dyDescent="0.45">
      <c r="A115" t="s">
        <v>7</v>
      </c>
      <c r="B115" t="s">
        <v>59</v>
      </c>
      <c r="C115" s="1">
        <v>41673</v>
      </c>
      <c r="D115" s="4">
        <v>0</v>
      </c>
      <c r="E115">
        <v>36.570999999999998</v>
      </c>
      <c r="F115">
        <v>13014200</v>
      </c>
    </row>
    <row r="116" spans="1:6" x14ac:dyDescent="0.45">
      <c r="A116" t="s">
        <v>7</v>
      </c>
      <c r="B116" t="s">
        <v>59</v>
      </c>
      <c r="C116" s="1">
        <v>41680</v>
      </c>
      <c r="D116" s="4">
        <v>0</v>
      </c>
      <c r="E116">
        <v>36.200000000000003</v>
      </c>
      <c r="F116">
        <v>8664800</v>
      </c>
    </row>
    <row r="117" spans="1:6" x14ac:dyDescent="0.45">
      <c r="A117" t="s">
        <v>7</v>
      </c>
      <c r="B117" t="s">
        <v>59</v>
      </c>
      <c r="C117" s="1">
        <v>41687</v>
      </c>
      <c r="D117" s="4">
        <v>0</v>
      </c>
      <c r="E117">
        <v>36.976999999999997</v>
      </c>
      <c r="F117">
        <v>15027400</v>
      </c>
    </row>
    <row r="118" spans="1:6" x14ac:dyDescent="0.45">
      <c r="A118" t="s">
        <v>7</v>
      </c>
      <c r="B118" t="s">
        <v>59</v>
      </c>
      <c r="C118" s="1">
        <v>41694</v>
      </c>
      <c r="D118" s="4">
        <v>0</v>
      </c>
      <c r="E118">
        <v>38.729999999999997</v>
      </c>
      <c r="F118">
        <v>17073100</v>
      </c>
    </row>
    <row r="119" spans="1:6" x14ac:dyDescent="0.45">
      <c r="A119" t="s">
        <v>7</v>
      </c>
      <c r="B119" t="s">
        <v>59</v>
      </c>
      <c r="C119" s="1">
        <v>41701</v>
      </c>
      <c r="D119" s="4">
        <v>0</v>
      </c>
      <c r="E119">
        <v>36.801000000000002</v>
      </c>
      <c r="F119">
        <v>23990500</v>
      </c>
    </row>
    <row r="120" spans="1:6" x14ac:dyDescent="0.45">
      <c r="A120" t="s">
        <v>7</v>
      </c>
      <c r="B120" t="s">
        <v>59</v>
      </c>
      <c r="C120" s="1">
        <v>41708</v>
      </c>
      <c r="D120" s="4">
        <v>0</v>
      </c>
      <c r="E120">
        <v>33.637</v>
      </c>
      <c r="F120">
        <v>21325300</v>
      </c>
    </row>
    <row r="121" spans="1:6" x14ac:dyDescent="0.45">
      <c r="A121" t="s">
        <v>7</v>
      </c>
      <c r="B121" t="s">
        <v>59</v>
      </c>
      <c r="C121" s="1">
        <v>41715</v>
      </c>
      <c r="D121" s="4">
        <v>0</v>
      </c>
      <c r="E121">
        <v>34.270000000000003</v>
      </c>
      <c r="F121">
        <v>16388400</v>
      </c>
    </row>
    <row r="122" spans="1:6" x14ac:dyDescent="0.45">
      <c r="A122" t="s">
        <v>7</v>
      </c>
      <c r="B122" t="s">
        <v>59</v>
      </c>
      <c r="C122" s="1">
        <v>41722</v>
      </c>
      <c r="D122" s="4">
        <v>0</v>
      </c>
      <c r="E122">
        <v>34.76</v>
      </c>
      <c r="F122">
        <v>15673400</v>
      </c>
    </row>
    <row r="123" spans="1:6" x14ac:dyDescent="0.45">
      <c r="A123" t="s">
        <v>7</v>
      </c>
      <c r="B123" t="s">
        <v>59</v>
      </c>
      <c r="C123" s="1">
        <v>41729</v>
      </c>
      <c r="D123" s="4">
        <v>0</v>
      </c>
      <c r="E123">
        <v>38.299999999999997</v>
      </c>
      <c r="F123">
        <v>19781300</v>
      </c>
    </row>
    <row r="124" spans="1:6" x14ac:dyDescent="0.45">
      <c r="A124" t="s">
        <v>7</v>
      </c>
      <c r="B124" t="s">
        <v>59</v>
      </c>
      <c r="C124" s="1">
        <v>41736</v>
      </c>
      <c r="D124" s="4">
        <v>0</v>
      </c>
      <c r="E124">
        <v>38.32</v>
      </c>
      <c r="F124">
        <v>14908500</v>
      </c>
    </row>
    <row r="125" spans="1:6" x14ac:dyDescent="0.45">
      <c r="A125" t="s">
        <v>7</v>
      </c>
      <c r="B125" t="s">
        <v>59</v>
      </c>
      <c r="C125" s="1">
        <v>41743</v>
      </c>
      <c r="D125" s="4">
        <v>0</v>
      </c>
      <c r="E125">
        <v>36.753</v>
      </c>
      <c r="F125">
        <v>9943400</v>
      </c>
    </row>
    <row r="126" spans="1:6" x14ac:dyDescent="0.45">
      <c r="A126" t="s">
        <v>7</v>
      </c>
      <c r="B126" t="s">
        <v>59</v>
      </c>
      <c r="C126" s="1">
        <v>41750</v>
      </c>
      <c r="D126" s="4">
        <v>0</v>
      </c>
      <c r="E126">
        <v>35.75</v>
      </c>
      <c r="F126">
        <v>12412600</v>
      </c>
    </row>
    <row r="127" spans="1:6" x14ac:dyDescent="0.45">
      <c r="A127" t="s">
        <v>7</v>
      </c>
      <c r="B127" t="s">
        <v>59</v>
      </c>
      <c r="C127" s="1">
        <v>41757</v>
      </c>
      <c r="D127" s="4">
        <v>0</v>
      </c>
      <c r="E127">
        <v>36</v>
      </c>
      <c r="F127">
        <v>15914800</v>
      </c>
    </row>
    <row r="128" spans="1:6" x14ac:dyDescent="0.45">
      <c r="A128" t="s">
        <v>7</v>
      </c>
      <c r="B128" t="s">
        <v>59</v>
      </c>
      <c r="C128" s="1">
        <v>41764</v>
      </c>
      <c r="D128" s="4">
        <v>0</v>
      </c>
      <c r="E128">
        <v>37.03</v>
      </c>
      <c r="F128">
        <v>11414300</v>
      </c>
    </row>
    <row r="129" spans="1:6" x14ac:dyDescent="0.45">
      <c r="A129" t="s">
        <v>7</v>
      </c>
      <c r="B129" t="s">
        <v>59</v>
      </c>
      <c r="C129" s="1">
        <v>41771</v>
      </c>
      <c r="D129" s="4">
        <v>0</v>
      </c>
      <c r="E129">
        <v>40.6</v>
      </c>
      <c r="F129">
        <v>45885500</v>
      </c>
    </row>
    <row r="130" spans="1:6" x14ac:dyDescent="0.45">
      <c r="A130" t="s">
        <v>7</v>
      </c>
      <c r="B130" t="s">
        <v>59</v>
      </c>
      <c r="C130" s="1">
        <v>41778</v>
      </c>
      <c r="D130" s="4">
        <v>0</v>
      </c>
      <c r="E130">
        <v>39.5</v>
      </c>
      <c r="F130">
        <v>39390800</v>
      </c>
    </row>
    <row r="131" spans="1:6" x14ac:dyDescent="0.45">
      <c r="A131" t="s">
        <v>7</v>
      </c>
      <c r="B131" t="s">
        <v>59</v>
      </c>
      <c r="C131" s="1">
        <v>41785</v>
      </c>
      <c r="D131" s="4">
        <v>0</v>
      </c>
      <c r="E131">
        <v>41.3</v>
      </c>
      <c r="F131">
        <v>134377900</v>
      </c>
    </row>
    <row r="132" spans="1:6" x14ac:dyDescent="0.45">
      <c r="A132" t="s">
        <v>7</v>
      </c>
      <c r="B132" t="s">
        <v>59</v>
      </c>
      <c r="C132" s="1">
        <v>41792</v>
      </c>
      <c r="D132" s="4">
        <v>0</v>
      </c>
      <c r="E132">
        <v>41.451999999999998</v>
      </c>
      <c r="F132">
        <v>54256700</v>
      </c>
    </row>
    <row r="133" spans="1:6" x14ac:dyDescent="0.45">
      <c r="A133" t="s">
        <v>7</v>
      </c>
      <c r="B133" t="s">
        <v>59</v>
      </c>
      <c r="C133" s="1">
        <v>41799</v>
      </c>
      <c r="D133" s="4">
        <v>0</v>
      </c>
      <c r="E133">
        <v>40.299999999999997</v>
      </c>
      <c r="F133">
        <v>17848500</v>
      </c>
    </row>
    <row r="134" spans="1:6" x14ac:dyDescent="0.45">
      <c r="A134" t="s">
        <v>7</v>
      </c>
      <c r="B134" t="s">
        <v>59</v>
      </c>
      <c r="C134" s="1">
        <v>41806</v>
      </c>
      <c r="D134" s="4">
        <v>0</v>
      </c>
      <c r="E134">
        <v>41</v>
      </c>
      <c r="F134">
        <v>38174500</v>
      </c>
    </row>
    <row r="135" spans="1:6" x14ac:dyDescent="0.45">
      <c r="A135" t="s">
        <v>7</v>
      </c>
      <c r="B135" t="s">
        <v>59</v>
      </c>
      <c r="C135" s="1">
        <v>41813</v>
      </c>
      <c r="D135" s="4">
        <v>0</v>
      </c>
      <c r="E135">
        <v>42</v>
      </c>
      <c r="F135">
        <v>44626800</v>
      </c>
    </row>
    <row r="136" spans="1:6" x14ac:dyDescent="0.45">
      <c r="A136" t="s">
        <v>7</v>
      </c>
      <c r="B136" t="s">
        <v>59</v>
      </c>
      <c r="C136" s="1">
        <v>41820</v>
      </c>
      <c r="D136" s="4">
        <v>0</v>
      </c>
      <c r="E136">
        <v>45</v>
      </c>
      <c r="F136">
        <v>27145000</v>
      </c>
    </row>
    <row r="137" spans="1:6" x14ac:dyDescent="0.45">
      <c r="A137" t="s">
        <v>7</v>
      </c>
      <c r="B137" t="s">
        <v>59</v>
      </c>
      <c r="C137" s="1">
        <v>41827</v>
      </c>
      <c r="D137" s="4">
        <v>0</v>
      </c>
      <c r="E137">
        <v>44.701999999999998</v>
      </c>
      <c r="F137">
        <v>20830200</v>
      </c>
    </row>
    <row r="138" spans="1:6" x14ac:dyDescent="0.45">
      <c r="A138" t="s">
        <v>7</v>
      </c>
      <c r="B138" t="s">
        <v>59</v>
      </c>
      <c r="C138" s="1">
        <v>41834</v>
      </c>
      <c r="D138" s="4">
        <v>0</v>
      </c>
      <c r="E138">
        <v>46.210999999999999</v>
      </c>
      <c r="F138">
        <v>24734700</v>
      </c>
    </row>
    <row r="139" spans="1:6" x14ac:dyDescent="0.45">
      <c r="A139" t="s">
        <v>7</v>
      </c>
      <c r="B139" t="s">
        <v>59</v>
      </c>
      <c r="C139" s="1">
        <v>41841</v>
      </c>
      <c r="D139" s="4">
        <v>0</v>
      </c>
      <c r="E139">
        <v>44.5</v>
      </c>
      <c r="F139">
        <v>20700900</v>
      </c>
    </row>
    <row r="140" spans="1:6" x14ac:dyDescent="0.45">
      <c r="A140" t="s">
        <v>7</v>
      </c>
      <c r="B140" t="s">
        <v>59</v>
      </c>
      <c r="C140" s="1">
        <v>41848</v>
      </c>
      <c r="D140" s="4">
        <v>0</v>
      </c>
      <c r="E140">
        <v>44</v>
      </c>
      <c r="F140">
        <v>20434300</v>
      </c>
    </row>
    <row r="141" spans="1:6" x14ac:dyDescent="0.45">
      <c r="A141" t="s">
        <v>7</v>
      </c>
      <c r="B141" t="s">
        <v>59</v>
      </c>
      <c r="C141" s="1">
        <v>41855</v>
      </c>
      <c r="D141" s="4">
        <v>0</v>
      </c>
      <c r="E141">
        <v>43.3</v>
      </c>
      <c r="F141">
        <v>24563300</v>
      </c>
    </row>
    <row r="142" spans="1:6" x14ac:dyDescent="0.45">
      <c r="A142" t="s">
        <v>7</v>
      </c>
      <c r="B142" t="s">
        <v>59</v>
      </c>
      <c r="C142" s="1">
        <v>41862</v>
      </c>
      <c r="D142" s="4">
        <v>0</v>
      </c>
      <c r="E142">
        <v>44</v>
      </c>
      <c r="F142">
        <v>15527700</v>
      </c>
    </row>
    <row r="143" spans="1:6" x14ac:dyDescent="0.45">
      <c r="A143" t="s">
        <v>7</v>
      </c>
      <c r="B143" t="s">
        <v>59</v>
      </c>
      <c r="C143" s="1">
        <v>41869</v>
      </c>
      <c r="D143" s="4">
        <v>0</v>
      </c>
      <c r="E143">
        <v>43.4</v>
      </c>
      <c r="F143">
        <v>10343300</v>
      </c>
    </row>
    <row r="144" spans="1:6" x14ac:dyDescent="0.45">
      <c r="A144" t="s">
        <v>7</v>
      </c>
      <c r="B144" t="s">
        <v>59</v>
      </c>
      <c r="C144" s="1">
        <v>41876</v>
      </c>
      <c r="D144" s="4">
        <v>0</v>
      </c>
      <c r="E144">
        <v>42.5</v>
      </c>
      <c r="F144">
        <v>13604300</v>
      </c>
    </row>
    <row r="145" spans="1:6" x14ac:dyDescent="0.45">
      <c r="A145" t="s">
        <v>7</v>
      </c>
      <c r="B145" t="s">
        <v>59</v>
      </c>
      <c r="C145" s="1">
        <v>41883</v>
      </c>
      <c r="D145" s="4">
        <v>0</v>
      </c>
      <c r="E145">
        <v>41.59</v>
      </c>
      <c r="F145">
        <v>32176300</v>
      </c>
    </row>
    <row r="146" spans="1:6" x14ac:dyDescent="0.45">
      <c r="A146" t="s">
        <v>7</v>
      </c>
      <c r="B146" t="s">
        <v>59</v>
      </c>
      <c r="C146" s="1">
        <v>41890</v>
      </c>
      <c r="D146" s="4">
        <v>0</v>
      </c>
      <c r="E146">
        <v>36.798999999999999</v>
      </c>
      <c r="F146">
        <v>29671700</v>
      </c>
    </row>
    <row r="147" spans="1:6" x14ac:dyDescent="0.45">
      <c r="A147" t="s">
        <v>7</v>
      </c>
      <c r="B147" t="s">
        <v>59</v>
      </c>
      <c r="C147" s="1">
        <v>41897</v>
      </c>
      <c r="D147" s="4">
        <v>0</v>
      </c>
      <c r="E147">
        <v>38.450000000000003</v>
      </c>
      <c r="F147">
        <v>46909300</v>
      </c>
    </row>
    <row r="148" spans="1:6" x14ac:dyDescent="0.45">
      <c r="A148" t="s">
        <v>7</v>
      </c>
      <c r="B148" t="s">
        <v>59</v>
      </c>
      <c r="C148" s="1">
        <v>41904</v>
      </c>
      <c r="D148" s="4">
        <v>0</v>
      </c>
      <c r="E148">
        <v>36.453000000000003</v>
      </c>
      <c r="F148">
        <v>20912400</v>
      </c>
    </row>
    <row r="149" spans="1:6" x14ac:dyDescent="0.45">
      <c r="A149" t="s">
        <v>7</v>
      </c>
      <c r="B149" t="s">
        <v>59</v>
      </c>
      <c r="C149" s="1">
        <v>41911</v>
      </c>
      <c r="D149" s="4">
        <v>0</v>
      </c>
      <c r="E149">
        <v>36.4</v>
      </c>
      <c r="F149">
        <v>20419000</v>
      </c>
    </row>
    <row r="150" spans="1:6" x14ac:dyDescent="0.45">
      <c r="A150" t="s">
        <v>7</v>
      </c>
      <c r="B150" t="s">
        <v>59</v>
      </c>
      <c r="C150" s="1">
        <v>41918</v>
      </c>
      <c r="D150" s="4">
        <v>0</v>
      </c>
      <c r="E150">
        <v>39.5</v>
      </c>
      <c r="F150">
        <v>27611500</v>
      </c>
    </row>
    <row r="151" spans="1:6" x14ac:dyDescent="0.45">
      <c r="A151" t="s">
        <v>7</v>
      </c>
      <c r="B151" t="s">
        <v>59</v>
      </c>
      <c r="C151" s="1">
        <v>41925</v>
      </c>
      <c r="D151" s="4">
        <v>0</v>
      </c>
      <c r="E151">
        <v>39.17</v>
      </c>
      <c r="F151">
        <v>26233200</v>
      </c>
    </row>
    <row r="152" spans="1:6" x14ac:dyDescent="0.45">
      <c r="A152" t="s">
        <v>7</v>
      </c>
      <c r="B152" t="s">
        <v>59</v>
      </c>
      <c r="C152" s="1">
        <v>41932</v>
      </c>
      <c r="D152" s="4">
        <v>0</v>
      </c>
      <c r="E152">
        <v>38.33</v>
      </c>
      <c r="F152">
        <v>14627900</v>
      </c>
    </row>
    <row r="153" spans="1:6" x14ac:dyDescent="0.45">
      <c r="A153" t="s">
        <v>7</v>
      </c>
      <c r="B153" t="s">
        <v>59</v>
      </c>
      <c r="C153" s="1">
        <v>41939</v>
      </c>
      <c r="D153" s="4">
        <v>0</v>
      </c>
      <c r="E153">
        <v>38.5</v>
      </c>
      <c r="F153">
        <v>18859300</v>
      </c>
    </row>
    <row r="154" spans="1:6" x14ac:dyDescent="0.45">
      <c r="A154" t="s">
        <v>7</v>
      </c>
      <c r="B154" t="s">
        <v>59</v>
      </c>
      <c r="C154" s="1">
        <v>41946</v>
      </c>
      <c r="D154" s="4">
        <v>0</v>
      </c>
      <c r="E154">
        <v>39.520000000000003</v>
      </c>
      <c r="F154">
        <v>14431100</v>
      </c>
    </row>
    <row r="155" spans="1:6" x14ac:dyDescent="0.45">
      <c r="A155" t="s">
        <v>7</v>
      </c>
      <c r="B155" t="s">
        <v>59</v>
      </c>
      <c r="C155" s="1">
        <v>41953</v>
      </c>
      <c r="D155" s="4">
        <v>0</v>
      </c>
      <c r="E155">
        <v>42.94</v>
      </c>
      <c r="F155">
        <v>32664300</v>
      </c>
    </row>
    <row r="156" spans="1:6" x14ac:dyDescent="0.45">
      <c r="A156" t="s">
        <v>7</v>
      </c>
      <c r="B156" t="s">
        <v>59</v>
      </c>
      <c r="C156" s="1">
        <v>41960</v>
      </c>
      <c r="D156" s="4">
        <v>0</v>
      </c>
      <c r="E156">
        <v>45.5</v>
      </c>
      <c r="F156">
        <v>21740900</v>
      </c>
    </row>
    <row r="157" spans="1:6" x14ac:dyDescent="0.45">
      <c r="A157" t="s">
        <v>7</v>
      </c>
      <c r="B157" t="s">
        <v>59</v>
      </c>
      <c r="C157" s="1">
        <v>41967</v>
      </c>
      <c r="D157" s="4">
        <v>0</v>
      </c>
      <c r="E157">
        <v>47.49</v>
      </c>
      <c r="F157">
        <v>17468200</v>
      </c>
    </row>
    <row r="158" spans="1:6" x14ac:dyDescent="0.45">
      <c r="A158" t="s">
        <v>7</v>
      </c>
      <c r="B158" t="s">
        <v>59</v>
      </c>
      <c r="C158" s="1">
        <v>41974</v>
      </c>
      <c r="D158" s="4">
        <v>0</v>
      </c>
      <c r="E158">
        <v>51.95</v>
      </c>
      <c r="F158">
        <v>39869900</v>
      </c>
    </row>
    <row r="159" spans="1:6" x14ac:dyDescent="0.45">
      <c r="A159" t="s">
        <v>7</v>
      </c>
      <c r="B159" t="s">
        <v>59</v>
      </c>
      <c r="C159" s="1">
        <v>41981</v>
      </c>
      <c r="D159" s="4">
        <v>0</v>
      </c>
      <c r="E159">
        <v>51.89</v>
      </c>
      <c r="F159">
        <v>32195900</v>
      </c>
    </row>
    <row r="160" spans="1:6" x14ac:dyDescent="0.45">
      <c r="A160" t="s">
        <v>7</v>
      </c>
      <c r="B160" t="s">
        <v>59</v>
      </c>
      <c r="C160" s="1">
        <v>41988</v>
      </c>
      <c r="D160" s="4">
        <v>0</v>
      </c>
      <c r="E160">
        <v>55.86</v>
      </c>
      <c r="F160">
        <v>48319000</v>
      </c>
    </row>
    <row r="161" spans="1:6" x14ac:dyDescent="0.45">
      <c r="A161" t="s">
        <v>7</v>
      </c>
      <c r="B161" t="s">
        <v>59</v>
      </c>
      <c r="C161" s="1">
        <v>41995</v>
      </c>
      <c r="D161" s="4">
        <v>0</v>
      </c>
      <c r="E161">
        <v>58.72</v>
      </c>
      <c r="F161">
        <v>40045600</v>
      </c>
    </row>
    <row r="162" spans="1:6" x14ac:dyDescent="0.45">
      <c r="A162" t="s">
        <v>7</v>
      </c>
      <c r="B162" t="s">
        <v>59</v>
      </c>
      <c r="C162" s="1">
        <v>42002</v>
      </c>
      <c r="D162" s="4">
        <v>0</v>
      </c>
      <c r="E162">
        <v>63</v>
      </c>
      <c r="F162">
        <v>11163900</v>
      </c>
    </row>
    <row r="163" spans="1:6" x14ac:dyDescent="0.45">
      <c r="A163" t="s">
        <v>7</v>
      </c>
      <c r="B163" t="s">
        <v>59</v>
      </c>
      <c r="C163" s="1">
        <v>42009</v>
      </c>
      <c r="D163" s="4">
        <v>0</v>
      </c>
      <c r="E163">
        <v>61.91</v>
      </c>
      <c r="F163">
        <v>20187500</v>
      </c>
    </row>
    <row r="164" spans="1:6" x14ac:dyDescent="0.45">
      <c r="A164" t="s">
        <v>7</v>
      </c>
      <c r="B164" t="s">
        <v>59</v>
      </c>
      <c r="C164" s="1">
        <v>42016</v>
      </c>
      <c r="D164" s="4">
        <v>0</v>
      </c>
      <c r="E164">
        <v>69.55</v>
      </c>
      <c r="F164">
        <v>24779100</v>
      </c>
    </row>
    <row r="165" spans="1:6" x14ac:dyDescent="0.45">
      <c r="A165" t="s">
        <v>7</v>
      </c>
      <c r="B165" t="s">
        <v>59</v>
      </c>
      <c r="C165" s="1">
        <v>42023</v>
      </c>
      <c r="D165" s="4">
        <v>0</v>
      </c>
      <c r="E165">
        <v>76</v>
      </c>
      <c r="F165">
        <v>24367000</v>
      </c>
    </row>
    <row r="166" spans="1:6" x14ac:dyDescent="0.45">
      <c r="A166" t="s">
        <v>7</v>
      </c>
      <c r="B166" t="s">
        <v>59</v>
      </c>
      <c r="C166" s="1">
        <v>42030</v>
      </c>
      <c r="D166" s="4">
        <v>0</v>
      </c>
      <c r="E166">
        <v>78.489999999999995</v>
      </c>
      <c r="F166">
        <v>36356100</v>
      </c>
    </row>
    <row r="167" spans="1:6" x14ac:dyDescent="0.45">
      <c r="A167" t="s">
        <v>7</v>
      </c>
      <c r="B167" t="s">
        <v>59</v>
      </c>
      <c r="C167" s="1">
        <v>42037</v>
      </c>
      <c r="D167" s="4">
        <v>0</v>
      </c>
      <c r="E167">
        <v>79</v>
      </c>
      <c r="F167">
        <v>33653200</v>
      </c>
    </row>
    <row r="168" spans="1:6" x14ac:dyDescent="0.45">
      <c r="A168" t="s">
        <v>7</v>
      </c>
      <c r="B168" t="s">
        <v>59</v>
      </c>
      <c r="C168" s="1">
        <v>42044</v>
      </c>
      <c r="D168" s="4">
        <v>0</v>
      </c>
      <c r="E168">
        <v>73.349999999999994</v>
      </c>
      <c r="F168">
        <v>34429600</v>
      </c>
    </row>
    <row r="169" spans="1:6" x14ac:dyDescent="0.45">
      <c r="A169" t="s">
        <v>7</v>
      </c>
      <c r="B169" t="s">
        <v>59</v>
      </c>
      <c r="C169" s="1">
        <v>42051</v>
      </c>
      <c r="D169" s="4">
        <v>0</v>
      </c>
      <c r="E169">
        <v>75.7</v>
      </c>
      <c r="F169">
        <v>23714000</v>
      </c>
    </row>
    <row r="170" spans="1:6" x14ac:dyDescent="0.45">
      <c r="A170" t="s">
        <v>7</v>
      </c>
      <c r="B170" t="s">
        <v>59</v>
      </c>
      <c r="C170" s="1">
        <v>42058</v>
      </c>
      <c r="D170" s="4">
        <v>0</v>
      </c>
      <c r="E170">
        <v>68.5</v>
      </c>
      <c r="F170">
        <v>20940000</v>
      </c>
    </row>
    <row r="171" spans="1:6" x14ac:dyDescent="0.45">
      <c r="A171" t="s">
        <v>7</v>
      </c>
      <c r="B171" t="s">
        <v>59</v>
      </c>
      <c r="C171" s="1">
        <v>42065</v>
      </c>
      <c r="D171" s="4">
        <v>0</v>
      </c>
      <c r="E171">
        <v>74.5</v>
      </c>
      <c r="F171">
        <v>39098600</v>
      </c>
    </row>
    <row r="172" spans="1:6" x14ac:dyDescent="0.45">
      <c r="A172" t="s">
        <v>7</v>
      </c>
      <c r="B172" t="s">
        <v>59</v>
      </c>
      <c r="C172" s="1">
        <v>42072</v>
      </c>
      <c r="D172" s="4">
        <v>0</v>
      </c>
      <c r="E172">
        <v>76.12</v>
      </c>
      <c r="F172">
        <v>26746800</v>
      </c>
    </row>
    <row r="173" spans="1:6" x14ac:dyDescent="0.45">
      <c r="A173" t="s">
        <v>7</v>
      </c>
      <c r="B173" t="s">
        <v>59</v>
      </c>
      <c r="C173" s="1">
        <v>42079</v>
      </c>
      <c r="D173" s="4">
        <v>0</v>
      </c>
      <c r="E173">
        <v>78</v>
      </c>
      <c r="F173">
        <v>155323500</v>
      </c>
    </row>
    <row r="174" spans="1:6" x14ac:dyDescent="0.45">
      <c r="A174" t="s">
        <v>7</v>
      </c>
      <c r="B174" t="s">
        <v>59</v>
      </c>
      <c r="C174" s="1">
        <v>42086</v>
      </c>
      <c r="D174" s="4">
        <v>0</v>
      </c>
      <c r="E174">
        <v>70.23</v>
      </c>
      <c r="F174">
        <v>48701500</v>
      </c>
    </row>
    <row r="175" spans="1:6" x14ac:dyDescent="0.45">
      <c r="A175" t="s">
        <v>7</v>
      </c>
      <c r="B175" t="s">
        <v>59</v>
      </c>
      <c r="C175" s="1">
        <v>42093</v>
      </c>
      <c r="D175" s="4">
        <v>0</v>
      </c>
      <c r="E175">
        <v>72.41</v>
      </c>
      <c r="F175">
        <v>21701900</v>
      </c>
    </row>
    <row r="176" spans="1:6" x14ac:dyDescent="0.45">
      <c r="A176" t="s">
        <v>7</v>
      </c>
      <c r="B176" t="s">
        <v>59</v>
      </c>
      <c r="C176" s="1">
        <v>42100</v>
      </c>
      <c r="D176" s="4">
        <v>0</v>
      </c>
      <c r="E176">
        <v>65.2</v>
      </c>
      <c r="F176">
        <v>31417600</v>
      </c>
    </row>
    <row r="177" spans="1:6" x14ac:dyDescent="0.45">
      <c r="A177" t="s">
        <v>7</v>
      </c>
      <c r="B177" t="s">
        <v>59</v>
      </c>
      <c r="C177" s="1">
        <v>42107</v>
      </c>
      <c r="D177" s="4">
        <v>0</v>
      </c>
      <c r="E177">
        <v>63.8</v>
      </c>
      <c r="F177">
        <v>42191300</v>
      </c>
    </row>
    <row r="178" spans="1:6" x14ac:dyDescent="0.45">
      <c r="A178" t="s">
        <v>7</v>
      </c>
      <c r="B178" t="s">
        <v>59</v>
      </c>
      <c r="C178" s="1">
        <v>42114</v>
      </c>
      <c r="D178" s="4">
        <v>0</v>
      </c>
      <c r="E178">
        <v>66.25</v>
      </c>
      <c r="F178">
        <v>47466500</v>
      </c>
    </row>
    <row r="179" spans="1:6" x14ac:dyDescent="0.45">
      <c r="A179" t="s">
        <v>7</v>
      </c>
      <c r="B179" t="s">
        <v>59</v>
      </c>
      <c r="C179" s="1">
        <v>42121</v>
      </c>
      <c r="D179" s="4">
        <v>0</v>
      </c>
      <c r="E179">
        <v>68.39</v>
      </c>
      <c r="F179">
        <v>23745700</v>
      </c>
    </row>
    <row r="180" spans="1:6" x14ac:dyDescent="0.45">
      <c r="A180" t="s">
        <v>7</v>
      </c>
      <c r="B180" t="s">
        <v>59</v>
      </c>
      <c r="C180" s="1">
        <v>42128</v>
      </c>
      <c r="D180" s="4">
        <v>0</v>
      </c>
      <c r="E180">
        <v>68.13</v>
      </c>
      <c r="F180">
        <v>24922600</v>
      </c>
    </row>
    <row r="181" spans="1:6" x14ac:dyDescent="0.45">
      <c r="A181" t="s">
        <v>7</v>
      </c>
      <c r="B181" t="s">
        <v>59</v>
      </c>
      <c r="C181" s="1">
        <v>42135</v>
      </c>
      <c r="D181" s="4">
        <v>0</v>
      </c>
      <c r="E181">
        <v>66.7</v>
      </c>
      <c r="F181">
        <v>15628500</v>
      </c>
    </row>
    <row r="182" spans="1:6" x14ac:dyDescent="0.45">
      <c r="A182" t="s">
        <v>7</v>
      </c>
      <c r="B182" t="s">
        <v>59</v>
      </c>
      <c r="C182" s="1">
        <v>42142</v>
      </c>
      <c r="D182" s="4">
        <v>0</v>
      </c>
      <c r="E182">
        <v>67</v>
      </c>
      <c r="F182">
        <v>21144000</v>
      </c>
    </row>
    <row r="183" spans="1:6" x14ac:dyDescent="0.45">
      <c r="A183" t="s">
        <v>7</v>
      </c>
      <c r="B183" t="s">
        <v>59</v>
      </c>
      <c r="C183" s="1">
        <v>42149</v>
      </c>
      <c r="D183" s="4">
        <v>0</v>
      </c>
      <c r="E183">
        <v>63.25</v>
      </c>
      <c r="F183">
        <v>29205400</v>
      </c>
    </row>
    <row r="184" spans="1:6" x14ac:dyDescent="0.45">
      <c r="A184" t="s">
        <v>7</v>
      </c>
      <c r="B184" t="s">
        <v>59</v>
      </c>
      <c r="C184" s="1">
        <v>42156</v>
      </c>
      <c r="D184" s="4">
        <v>0</v>
      </c>
      <c r="E184">
        <v>62.94</v>
      </c>
      <c r="F184">
        <v>41770400</v>
      </c>
    </row>
    <row r="185" spans="1:6" x14ac:dyDescent="0.45">
      <c r="A185" t="s">
        <v>7</v>
      </c>
      <c r="B185" t="s">
        <v>59</v>
      </c>
      <c r="C185" s="1">
        <v>42163</v>
      </c>
      <c r="D185" s="4">
        <v>0</v>
      </c>
      <c r="E185">
        <v>62.01</v>
      </c>
      <c r="F185">
        <v>15583800</v>
      </c>
    </row>
    <row r="186" spans="1:6" x14ac:dyDescent="0.45">
      <c r="A186" t="s">
        <v>7</v>
      </c>
      <c r="B186" t="s">
        <v>59</v>
      </c>
      <c r="C186" s="1">
        <v>42170</v>
      </c>
      <c r="D186" s="4">
        <v>0</v>
      </c>
      <c r="E186">
        <v>62.49</v>
      </c>
      <c r="F186">
        <v>19420500</v>
      </c>
    </row>
    <row r="187" spans="1:6" x14ac:dyDescent="0.45">
      <c r="A187" t="s">
        <v>7</v>
      </c>
      <c r="B187" t="s">
        <v>59</v>
      </c>
      <c r="C187" s="1">
        <v>42177</v>
      </c>
      <c r="D187" s="4">
        <v>0</v>
      </c>
      <c r="E187">
        <v>63.45</v>
      </c>
      <c r="F187">
        <v>17381800</v>
      </c>
    </row>
    <row r="188" spans="1:6" x14ac:dyDescent="0.45">
      <c r="A188" t="s">
        <v>7</v>
      </c>
      <c r="B188" t="s">
        <v>59</v>
      </c>
      <c r="C188" s="1">
        <v>42184</v>
      </c>
      <c r="D188" s="4">
        <v>0</v>
      </c>
      <c r="E188">
        <v>64.099999999999994</v>
      </c>
      <c r="F188">
        <v>25829200</v>
      </c>
    </row>
    <row r="189" spans="1:6" x14ac:dyDescent="0.45">
      <c r="A189" t="s">
        <v>7</v>
      </c>
      <c r="B189" t="s">
        <v>59</v>
      </c>
      <c r="C189" s="1">
        <v>42191</v>
      </c>
      <c r="D189" s="4">
        <v>0</v>
      </c>
      <c r="E189">
        <v>72.3</v>
      </c>
      <c r="F189">
        <v>57446900</v>
      </c>
    </row>
    <row r="190" spans="1:6" x14ac:dyDescent="0.45">
      <c r="A190" t="s">
        <v>7</v>
      </c>
      <c r="B190" t="s">
        <v>59</v>
      </c>
      <c r="C190" s="1">
        <v>42198</v>
      </c>
      <c r="D190" s="4">
        <v>0</v>
      </c>
      <c r="E190">
        <v>71.099999999999994</v>
      </c>
      <c r="F190">
        <v>33789200</v>
      </c>
    </row>
    <row r="191" spans="1:6" x14ac:dyDescent="0.45">
      <c r="A191" t="s">
        <v>7</v>
      </c>
      <c r="B191" t="s">
        <v>59</v>
      </c>
      <c r="C191" s="1">
        <v>42205</v>
      </c>
      <c r="D191" s="4">
        <v>0</v>
      </c>
      <c r="E191">
        <v>66.7</v>
      </c>
      <c r="F191">
        <v>47090400</v>
      </c>
    </row>
    <row r="192" spans="1:6" x14ac:dyDescent="0.45">
      <c r="A192" t="s">
        <v>7</v>
      </c>
      <c r="B192" t="s">
        <v>59</v>
      </c>
      <c r="C192" s="1">
        <v>42212</v>
      </c>
      <c r="D192" s="4">
        <v>0</v>
      </c>
      <c r="E192">
        <v>71.2</v>
      </c>
      <c r="F192">
        <v>31347700</v>
      </c>
    </row>
    <row r="193" spans="1:6" x14ac:dyDescent="0.45">
      <c r="A193" t="s">
        <v>7</v>
      </c>
      <c r="B193" t="s">
        <v>59</v>
      </c>
      <c r="C193" s="1">
        <v>42219</v>
      </c>
      <c r="D193" s="4">
        <v>0</v>
      </c>
      <c r="E193">
        <v>72.959999999999994</v>
      </c>
      <c r="F193">
        <v>23640900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"/>
  <sheetViews>
    <sheetView workbookViewId="0">
      <selection activeCell="I11" sqref="I10:I11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8</v>
      </c>
      <c r="B2" t="s">
        <v>59</v>
      </c>
      <c r="C2" s="1">
        <v>39006</v>
      </c>
      <c r="D2" s="4">
        <v>0</v>
      </c>
      <c r="E2">
        <v>834.93</v>
      </c>
      <c r="F2">
        <v>18</v>
      </c>
    </row>
    <row r="3" spans="1:6" x14ac:dyDescent="0.45">
      <c r="A3" t="s">
        <v>8</v>
      </c>
      <c r="B3" t="s">
        <v>59</v>
      </c>
      <c r="C3" s="1">
        <v>39013</v>
      </c>
      <c r="D3" s="4">
        <v>0</v>
      </c>
      <c r="E3">
        <v>750</v>
      </c>
      <c r="F3">
        <v>7312</v>
      </c>
    </row>
    <row r="4" spans="1:6" x14ac:dyDescent="0.45">
      <c r="A4" t="s">
        <v>8</v>
      </c>
      <c r="B4" t="s">
        <v>59</v>
      </c>
      <c r="C4" s="1">
        <v>39020</v>
      </c>
      <c r="D4" s="4">
        <v>0</v>
      </c>
      <c r="E4">
        <v>734.99</v>
      </c>
      <c r="F4">
        <v>2333</v>
      </c>
    </row>
    <row r="5" spans="1:6" x14ac:dyDescent="0.45">
      <c r="A5" t="s">
        <v>8</v>
      </c>
      <c r="B5" t="s">
        <v>59</v>
      </c>
      <c r="C5" s="1">
        <v>39027</v>
      </c>
      <c r="D5" s="4">
        <v>0</v>
      </c>
      <c r="E5">
        <v>720</v>
      </c>
      <c r="F5">
        <v>7840</v>
      </c>
    </row>
    <row r="6" spans="1:6" x14ac:dyDescent="0.45">
      <c r="A6" t="s">
        <v>8</v>
      </c>
      <c r="B6" t="s">
        <v>59</v>
      </c>
      <c r="C6" s="1">
        <v>39034</v>
      </c>
      <c r="D6" s="4">
        <v>0</v>
      </c>
      <c r="E6">
        <v>718.99</v>
      </c>
      <c r="F6">
        <v>12014</v>
      </c>
    </row>
    <row r="7" spans="1:6" x14ac:dyDescent="0.45">
      <c r="A7" t="s">
        <v>8</v>
      </c>
      <c r="B7" t="s">
        <v>59</v>
      </c>
      <c r="C7" s="1">
        <v>39041</v>
      </c>
      <c r="D7" s="4">
        <v>0</v>
      </c>
      <c r="E7">
        <v>711.5</v>
      </c>
      <c r="F7">
        <v>9114</v>
      </c>
    </row>
    <row r="8" spans="1:6" x14ac:dyDescent="0.45">
      <c r="A8" t="s">
        <v>8</v>
      </c>
      <c r="B8" t="s">
        <v>59</v>
      </c>
      <c r="C8" s="1">
        <v>39048</v>
      </c>
      <c r="D8" s="4">
        <v>0</v>
      </c>
      <c r="E8">
        <v>732</v>
      </c>
      <c r="F8">
        <v>5576</v>
      </c>
    </row>
    <row r="9" spans="1:6" x14ac:dyDescent="0.45">
      <c r="A9" t="s">
        <v>8</v>
      </c>
      <c r="B9" t="s">
        <v>59</v>
      </c>
      <c r="C9" s="1">
        <v>39055</v>
      </c>
      <c r="D9" s="4">
        <v>0</v>
      </c>
      <c r="E9">
        <v>760</v>
      </c>
      <c r="F9">
        <v>17920</v>
      </c>
    </row>
    <row r="10" spans="1:6" x14ac:dyDescent="0.45">
      <c r="A10" t="s">
        <v>8</v>
      </c>
      <c r="B10" t="s">
        <v>59</v>
      </c>
      <c r="C10" s="1">
        <v>39062</v>
      </c>
      <c r="D10" s="4">
        <v>0</v>
      </c>
      <c r="E10">
        <v>764.99</v>
      </c>
      <c r="F10">
        <v>3499</v>
      </c>
    </row>
    <row r="11" spans="1:6" x14ac:dyDescent="0.45">
      <c r="A11" t="s">
        <v>8</v>
      </c>
      <c r="B11" t="s">
        <v>59</v>
      </c>
      <c r="C11" s="1">
        <v>39069</v>
      </c>
      <c r="D11" s="4">
        <v>0</v>
      </c>
      <c r="E11">
        <v>735</v>
      </c>
      <c r="F11">
        <v>8892</v>
      </c>
    </row>
    <row r="12" spans="1:6" x14ac:dyDescent="0.45">
      <c r="A12" t="s">
        <v>8</v>
      </c>
      <c r="B12" t="s">
        <v>59</v>
      </c>
      <c r="C12" s="1">
        <v>39076</v>
      </c>
      <c r="D12" s="4">
        <v>0</v>
      </c>
      <c r="E12">
        <v>770</v>
      </c>
      <c r="F12">
        <v>9224</v>
      </c>
    </row>
    <row r="13" spans="1:6" x14ac:dyDescent="0.45">
      <c r="A13" t="s">
        <v>8</v>
      </c>
      <c r="B13" t="s">
        <v>59</v>
      </c>
      <c r="C13" s="1">
        <v>39090</v>
      </c>
      <c r="D13" s="4">
        <v>0</v>
      </c>
      <c r="E13">
        <v>752</v>
      </c>
      <c r="F13">
        <v>4111</v>
      </c>
    </row>
    <row r="14" spans="1:6" x14ac:dyDescent="0.45">
      <c r="A14" t="s">
        <v>8</v>
      </c>
      <c r="B14" t="s">
        <v>59</v>
      </c>
      <c r="C14" s="1">
        <v>39097</v>
      </c>
      <c r="D14" s="4">
        <v>0</v>
      </c>
      <c r="E14">
        <v>748</v>
      </c>
      <c r="F14">
        <v>26172</v>
      </c>
    </row>
    <row r="15" spans="1:6" x14ac:dyDescent="0.45">
      <c r="A15" t="s">
        <v>8</v>
      </c>
      <c r="B15" t="s">
        <v>59</v>
      </c>
      <c r="C15" s="1">
        <v>39104</v>
      </c>
      <c r="D15" s="4">
        <v>0</v>
      </c>
      <c r="E15">
        <v>749.9</v>
      </c>
      <c r="F15">
        <v>7127</v>
      </c>
    </row>
    <row r="16" spans="1:6" x14ac:dyDescent="0.45">
      <c r="A16" t="s">
        <v>8</v>
      </c>
      <c r="B16" t="s">
        <v>59</v>
      </c>
      <c r="C16" s="1">
        <v>39111</v>
      </c>
      <c r="D16" s="4">
        <v>0</v>
      </c>
      <c r="E16">
        <v>732</v>
      </c>
      <c r="F16">
        <v>21658</v>
      </c>
    </row>
    <row r="17" spans="1:6" x14ac:dyDescent="0.45">
      <c r="A17" t="s">
        <v>8</v>
      </c>
      <c r="B17" t="s">
        <v>59</v>
      </c>
      <c r="C17" s="1">
        <v>39118</v>
      </c>
      <c r="D17" s="4">
        <v>0</v>
      </c>
      <c r="E17">
        <v>722</v>
      </c>
      <c r="F17">
        <v>8410</v>
      </c>
    </row>
    <row r="18" spans="1:6" x14ac:dyDescent="0.45">
      <c r="A18" t="s">
        <v>8</v>
      </c>
      <c r="B18" t="s">
        <v>59</v>
      </c>
      <c r="C18" s="1">
        <v>39125</v>
      </c>
      <c r="D18" s="4">
        <v>0</v>
      </c>
      <c r="E18">
        <v>713.6</v>
      </c>
      <c r="F18">
        <v>14430</v>
      </c>
    </row>
    <row r="19" spans="1:6" x14ac:dyDescent="0.45">
      <c r="A19" t="s">
        <v>8</v>
      </c>
      <c r="B19" t="s">
        <v>59</v>
      </c>
      <c r="C19" s="1">
        <v>39132</v>
      </c>
      <c r="D19" s="4">
        <v>0</v>
      </c>
      <c r="E19">
        <v>701</v>
      </c>
      <c r="F19">
        <v>16016</v>
      </c>
    </row>
    <row r="20" spans="1:6" x14ac:dyDescent="0.45">
      <c r="A20" t="s">
        <v>8</v>
      </c>
      <c r="B20" t="s">
        <v>59</v>
      </c>
      <c r="C20" s="1">
        <v>39139</v>
      </c>
      <c r="D20" s="4">
        <v>0</v>
      </c>
      <c r="E20">
        <v>674.9</v>
      </c>
      <c r="F20">
        <v>8598</v>
      </c>
    </row>
    <row r="21" spans="1:6" x14ac:dyDescent="0.45">
      <c r="A21" t="s">
        <v>8</v>
      </c>
      <c r="B21" t="s">
        <v>59</v>
      </c>
      <c r="C21" s="1">
        <v>39146</v>
      </c>
      <c r="D21" s="4">
        <v>0</v>
      </c>
      <c r="E21">
        <v>660</v>
      </c>
      <c r="F21">
        <v>8765</v>
      </c>
    </row>
    <row r="22" spans="1:6" x14ac:dyDescent="0.45">
      <c r="A22" t="s">
        <v>8</v>
      </c>
      <c r="B22" t="s">
        <v>59</v>
      </c>
      <c r="C22" s="1">
        <v>39153</v>
      </c>
      <c r="D22" s="4">
        <v>0</v>
      </c>
      <c r="E22">
        <v>650</v>
      </c>
      <c r="F22">
        <v>13413</v>
      </c>
    </row>
    <row r="23" spans="1:6" x14ac:dyDescent="0.45">
      <c r="A23" t="s">
        <v>8</v>
      </c>
      <c r="B23" t="s">
        <v>59</v>
      </c>
      <c r="C23" s="1">
        <v>39160</v>
      </c>
      <c r="D23" s="4">
        <v>0</v>
      </c>
      <c r="E23">
        <v>651.79999999999995</v>
      </c>
      <c r="F23">
        <v>5594</v>
      </c>
    </row>
    <row r="24" spans="1:6" x14ac:dyDescent="0.45">
      <c r="A24" t="s">
        <v>8</v>
      </c>
      <c r="B24" t="s">
        <v>59</v>
      </c>
      <c r="C24" s="1">
        <v>39167</v>
      </c>
      <c r="D24" s="4">
        <v>0</v>
      </c>
      <c r="E24">
        <v>649.5</v>
      </c>
      <c r="F24">
        <v>17707</v>
      </c>
    </row>
    <row r="25" spans="1:6" x14ac:dyDescent="0.45">
      <c r="A25" t="s">
        <v>8</v>
      </c>
      <c r="B25" t="s">
        <v>59</v>
      </c>
      <c r="C25" s="1">
        <v>39174</v>
      </c>
      <c r="D25" s="4">
        <v>0</v>
      </c>
      <c r="E25">
        <v>637</v>
      </c>
      <c r="F25">
        <v>20493</v>
      </c>
    </row>
    <row r="26" spans="1:6" x14ac:dyDescent="0.45">
      <c r="A26" t="s">
        <v>8</v>
      </c>
      <c r="B26" t="s">
        <v>59</v>
      </c>
      <c r="C26" s="1">
        <v>39181</v>
      </c>
      <c r="D26" s="4">
        <v>0</v>
      </c>
      <c r="E26">
        <v>643</v>
      </c>
      <c r="F26">
        <v>10059</v>
      </c>
    </row>
    <row r="27" spans="1:6" x14ac:dyDescent="0.45">
      <c r="A27" t="s">
        <v>8</v>
      </c>
      <c r="B27" t="s">
        <v>59</v>
      </c>
      <c r="C27" s="1">
        <v>39188</v>
      </c>
      <c r="D27" s="4">
        <v>0</v>
      </c>
      <c r="E27">
        <v>620.01</v>
      </c>
      <c r="F27">
        <v>12023</v>
      </c>
    </row>
    <row r="28" spans="1:6" x14ac:dyDescent="0.45">
      <c r="A28" t="s">
        <v>8</v>
      </c>
      <c r="B28" t="s">
        <v>59</v>
      </c>
      <c r="C28" s="1">
        <v>39195</v>
      </c>
      <c r="D28" s="4">
        <v>0</v>
      </c>
      <c r="E28">
        <v>605</v>
      </c>
      <c r="F28">
        <v>21028</v>
      </c>
    </row>
    <row r="29" spans="1:6" x14ac:dyDescent="0.45">
      <c r="A29" t="s">
        <v>8</v>
      </c>
      <c r="B29" t="s">
        <v>59</v>
      </c>
      <c r="C29" s="1">
        <v>39202</v>
      </c>
      <c r="D29" s="4">
        <v>0</v>
      </c>
      <c r="E29">
        <v>609</v>
      </c>
      <c r="F29">
        <v>5248</v>
      </c>
    </row>
    <row r="30" spans="1:6" x14ac:dyDescent="0.45">
      <c r="A30" t="s">
        <v>8</v>
      </c>
      <c r="B30" t="s">
        <v>59</v>
      </c>
      <c r="C30" s="1">
        <v>39209</v>
      </c>
      <c r="D30" s="4">
        <v>0</v>
      </c>
      <c r="E30">
        <v>619.89</v>
      </c>
      <c r="F30">
        <v>9879</v>
      </c>
    </row>
    <row r="31" spans="1:6" x14ac:dyDescent="0.45">
      <c r="A31" t="s">
        <v>8</v>
      </c>
      <c r="B31" t="s">
        <v>59</v>
      </c>
      <c r="C31" s="1">
        <v>39216</v>
      </c>
      <c r="D31" s="4">
        <v>0</v>
      </c>
      <c r="E31">
        <v>603.88</v>
      </c>
      <c r="F31">
        <v>9106</v>
      </c>
    </row>
    <row r="32" spans="1:6" x14ac:dyDescent="0.45">
      <c r="A32" t="s">
        <v>8</v>
      </c>
      <c r="B32" t="s">
        <v>59</v>
      </c>
      <c r="C32" s="1">
        <v>39223</v>
      </c>
      <c r="D32" s="4">
        <v>0</v>
      </c>
      <c r="E32">
        <v>597</v>
      </c>
      <c r="F32">
        <v>12737</v>
      </c>
    </row>
    <row r="33" spans="1:6" x14ac:dyDescent="0.45">
      <c r="A33" t="s">
        <v>8</v>
      </c>
      <c r="B33" t="s">
        <v>59</v>
      </c>
      <c r="C33" s="1">
        <v>39230</v>
      </c>
      <c r="D33" s="4">
        <v>0</v>
      </c>
      <c r="E33">
        <v>600</v>
      </c>
      <c r="F33">
        <v>7990</v>
      </c>
    </row>
    <row r="34" spans="1:6" x14ac:dyDescent="0.45">
      <c r="A34" t="s">
        <v>8</v>
      </c>
      <c r="B34" t="s">
        <v>59</v>
      </c>
      <c r="C34" s="1">
        <v>39237</v>
      </c>
      <c r="D34" s="4">
        <v>0</v>
      </c>
      <c r="E34">
        <v>596</v>
      </c>
      <c r="F34">
        <v>3626</v>
      </c>
    </row>
    <row r="35" spans="1:6" x14ac:dyDescent="0.45">
      <c r="A35" t="s">
        <v>8</v>
      </c>
      <c r="B35" t="s">
        <v>59</v>
      </c>
      <c r="C35" s="1">
        <v>39244</v>
      </c>
      <c r="D35" s="4">
        <v>0</v>
      </c>
      <c r="E35">
        <v>597</v>
      </c>
      <c r="F35">
        <v>1110</v>
      </c>
    </row>
    <row r="36" spans="1:6" x14ac:dyDescent="0.45">
      <c r="A36" t="s">
        <v>8</v>
      </c>
      <c r="B36" t="s">
        <v>59</v>
      </c>
      <c r="C36" s="1">
        <v>39251</v>
      </c>
      <c r="D36" s="4">
        <v>0</v>
      </c>
      <c r="E36">
        <v>594</v>
      </c>
      <c r="F36">
        <v>16232</v>
      </c>
    </row>
    <row r="37" spans="1:6" x14ac:dyDescent="0.45">
      <c r="A37" t="s">
        <v>8</v>
      </c>
      <c r="B37" t="s">
        <v>59</v>
      </c>
      <c r="C37" s="1">
        <v>39258</v>
      </c>
      <c r="D37" s="4">
        <v>0</v>
      </c>
      <c r="E37">
        <v>606</v>
      </c>
      <c r="F37">
        <v>16222</v>
      </c>
    </row>
    <row r="38" spans="1:6" x14ac:dyDescent="0.45">
      <c r="A38" t="s">
        <v>8</v>
      </c>
      <c r="B38" t="s">
        <v>59</v>
      </c>
      <c r="C38" s="1">
        <v>39265</v>
      </c>
      <c r="D38" s="4">
        <v>0</v>
      </c>
      <c r="E38">
        <v>645</v>
      </c>
      <c r="F38">
        <v>19250</v>
      </c>
    </row>
    <row r="39" spans="1:6" x14ac:dyDescent="0.45">
      <c r="A39" t="s">
        <v>8</v>
      </c>
      <c r="B39" t="s">
        <v>59</v>
      </c>
      <c r="C39" s="1">
        <v>39272</v>
      </c>
      <c r="D39" s="4">
        <v>0</v>
      </c>
      <c r="E39">
        <v>655</v>
      </c>
      <c r="F39">
        <v>17706</v>
      </c>
    </row>
    <row r="40" spans="1:6" x14ac:dyDescent="0.45">
      <c r="A40" t="s">
        <v>8</v>
      </c>
      <c r="B40" t="s">
        <v>59</v>
      </c>
      <c r="C40" s="1">
        <v>39279</v>
      </c>
      <c r="D40" s="4">
        <v>0</v>
      </c>
      <c r="E40">
        <v>644.99</v>
      </c>
      <c r="F40">
        <v>19045</v>
      </c>
    </row>
    <row r="41" spans="1:6" x14ac:dyDescent="0.45">
      <c r="A41" t="s">
        <v>8</v>
      </c>
      <c r="B41" t="s">
        <v>59</v>
      </c>
      <c r="C41" s="1">
        <v>39286</v>
      </c>
      <c r="D41" s="4">
        <v>0</v>
      </c>
      <c r="E41">
        <v>630</v>
      </c>
      <c r="F41">
        <v>12290</v>
      </c>
    </row>
    <row r="42" spans="1:6" x14ac:dyDescent="0.45">
      <c r="A42" t="s">
        <v>8</v>
      </c>
      <c r="B42" t="s">
        <v>59</v>
      </c>
      <c r="C42" s="1">
        <v>39293</v>
      </c>
      <c r="D42" s="4">
        <v>0</v>
      </c>
      <c r="E42">
        <v>626</v>
      </c>
      <c r="F42">
        <v>2062</v>
      </c>
    </row>
    <row r="43" spans="1:6" x14ac:dyDescent="0.45">
      <c r="A43" t="s">
        <v>8</v>
      </c>
      <c r="B43" t="s">
        <v>59</v>
      </c>
      <c r="C43" s="1">
        <v>39300</v>
      </c>
      <c r="D43" s="4">
        <v>0</v>
      </c>
      <c r="E43">
        <v>619</v>
      </c>
      <c r="F43">
        <v>17874</v>
      </c>
    </row>
    <row r="44" spans="1:6" x14ac:dyDescent="0.45">
      <c r="A44" t="s">
        <v>8</v>
      </c>
      <c r="B44" t="s">
        <v>59</v>
      </c>
      <c r="C44" s="1">
        <v>39307</v>
      </c>
      <c r="D44" s="4">
        <v>0</v>
      </c>
      <c r="E44">
        <v>611.98</v>
      </c>
      <c r="F44">
        <v>8779</v>
      </c>
    </row>
    <row r="45" spans="1:6" x14ac:dyDescent="0.45">
      <c r="A45" t="s">
        <v>8</v>
      </c>
      <c r="B45" t="s">
        <v>59</v>
      </c>
      <c r="C45" s="1">
        <v>39314</v>
      </c>
      <c r="D45" s="4">
        <v>0</v>
      </c>
      <c r="E45">
        <v>600</v>
      </c>
      <c r="F45">
        <v>8378</v>
      </c>
    </row>
    <row r="46" spans="1:6" x14ac:dyDescent="0.45">
      <c r="A46" t="s">
        <v>8</v>
      </c>
      <c r="B46" t="s">
        <v>59</v>
      </c>
      <c r="C46" s="1">
        <v>39321</v>
      </c>
      <c r="D46" s="4">
        <v>0</v>
      </c>
      <c r="E46">
        <v>619.99</v>
      </c>
      <c r="F46">
        <v>2376</v>
      </c>
    </row>
    <row r="47" spans="1:6" x14ac:dyDescent="0.45">
      <c r="A47" t="s">
        <v>8</v>
      </c>
      <c r="B47" t="s">
        <v>59</v>
      </c>
      <c r="C47" s="1">
        <v>39328</v>
      </c>
      <c r="D47" s="4">
        <v>0</v>
      </c>
      <c r="E47">
        <v>601.02</v>
      </c>
      <c r="F47">
        <v>1936</v>
      </c>
    </row>
    <row r="48" spans="1:6" x14ac:dyDescent="0.45">
      <c r="A48" t="s">
        <v>8</v>
      </c>
      <c r="B48" t="s">
        <v>59</v>
      </c>
      <c r="C48" s="1">
        <v>39335</v>
      </c>
      <c r="D48" s="4">
        <v>0</v>
      </c>
      <c r="E48">
        <v>599.99</v>
      </c>
      <c r="F48">
        <v>7831</v>
      </c>
    </row>
    <row r="49" spans="1:6" x14ac:dyDescent="0.45">
      <c r="A49" t="s">
        <v>8</v>
      </c>
      <c r="B49" t="s">
        <v>59</v>
      </c>
      <c r="C49" s="1">
        <v>39342</v>
      </c>
      <c r="D49" s="4">
        <v>0</v>
      </c>
      <c r="E49">
        <v>602.99</v>
      </c>
      <c r="F49">
        <v>3339</v>
      </c>
    </row>
    <row r="50" spans="1:6" x14ac:dyDescent="0.45">
      <c r="A50" t="s">
        <v>8</v>
      </c>
      <c r="B50" t="s">
        <v>59</v>
      </c>
      <c r="C50" s="1">
        <v>39349</v>
      </c>
      <c r="D50" s="4">
        <v>0</v>
      </c>
      <c r="E50">
        <v>660</v>
      </c>
      <c r="F50">
        <v>10455</v>
      </c>
    </row>
    <row r="51" spans="1:6" x14ac:dyDescent="0.45">
      <c r="A51" t="s">
        <v>8</v>
      </c>
      <c r="B51" t="s">
        <v>59</v>
      </c>
      <c r="C51" s="1">
        <v>39356</v>
      </c>
      <c r="D51" s="4">
        <v>0</v>
      </c>
      <c r="E51">
        <v>610</v>
      </c>
      <c r="F51">
        <v>6249</v>
      </c>
    </row>
    <row r="52" spans="1:6" x14ac:dyDescent="0.45">
      <c r="A52" t="s">
        <v>8</v>
      </c>
      <c r="B52" t="s">
        <v>59</v>
      </c>
      <c r="C52" s="1">
        <v>39363</v>
      </c>
      <c r="D52" s="4">
        <v>0</v>
      </c>
      <c r="E52">
        <v>785</v>
      </c>
      <c r="F52">
        <v>218789</v>
      </c>
    </row>
    <row r="53" spans="1:6" x14ac:dyDescent="0.45">
      <c r="A53" t="s">
        <v>8</v>
      </c>
      <c r="B53" t="s">
        <v>59</v>
      </c>
      <c r="C53" s="1">
        <v>39370</v>
      </c>
      <c r="D53" s="4">
        <v>0</v>
      </c>
      <c r="E53">
        <v>810</v>
      </c>
      <c r="F53">
        <v>123001</v>
      </c>
    </row>
    <row r="54" spans="1:6" x14ac:dyDescent="0.45">
      <c r="A54" t="s">
        <v>8</v>
      </c>
      <c r="B54" t="s">
        <v>59</v>
      </c>
      <c r="C54" s="1">
        <v>39377</v>
      </c>
      <c r="D54" s="4">
        <v>0</v>
      </c>
      <c r="E54">
        <v>905.46</v>
      </c>
      <c r="F54">
        <v>87500</v>
      </c>
    </row>
    <row r="55" spans="1:6" x14ac:dyDescent="0.45">
      <c r="A55" t="s">
        <v>8</v>
      </c>
      <c r="B55" t="s">
        <v>59</v>
      </c>
      <c r="C55" s="1">
        <v>39384</v>
      </c>
      <c r="D55" s="4">
        <v>0</v>
      </c>
      <c r="E55">
        <v>896</v>
      </c>
      <c r="F55">
        <v>26966</v>
      </c>
    </row>
    <row r="56" spans="1:6" x14ac:dyDescent="0.45">
      <c r="A56" t="s">
        <v>8</v>
      </c>
      <c r="B56" t="s">
        <v>59</v>
      </c>
      <c r="C56" s="1">
        <v>39391</v>
      </c>
      <c r="D56" s="4">
        <v>0</v>
      </c>
      <c r="E56">
        <v>912</v>
      </c>
      <c r="F56">
        <v>32333</v>
      </c>
    </row>
    <row r="57" spans="1:6" x14ac:dyDescent="0.45">
      <c r="A57" t="s">
        <v>8</v>
      </c>
      <c r="B57" t="s">
        <v>59</v>
      </c>
      <c r="C57" s="1">
        <v>39398</v>
      </c>
      <c r="D57" s="4">
        <v>0</v>
      </c>
      <c r="E57">
        <v>1000</v>
      </c>
      <c r="F57">
        <v>90559</v>
      </c>
    </row>
    <row r="58" spans="1:6" x14ac:dyDescent="0.45">
      <c r="A58" t="s">
        <v>8</v>
      </c>
      <c r="B58" t="s">
        <v>59</v>
      </c>
      <c r="C58" s="1">
        <v>39405</v>
      </c>
      <c r="D58" s="4">
        <v>0</v>
      </c>
      <c r="E58">
        <v>931.05</v>
      </c>
      <c r="F58">
        <v>45699</v>
      </c>
    </row>
    <row r="59" spans="1:6" x14ac:dyDescent="0.45">
      <c r="A59" t="s">
        <v>8</v>
      </c>
      <c r="B59" t="s">
        <v>59</v>
      </c>
      <c r="C59" s="1">
        <v>39412</v>
      </c>
      <c r="D59" s="4">
        <v>0</v>
      </c>
      <c r="E59">
        <v>1018</v>
      </c>
      <c r="F59">
        <v>74172</v>
      </c>
    </row>
    <row r="60" spans="1:6" x14ac:dyDescent="0.45">
      <c r="A60" t="s">
        <v>8</v>
      </c>
      <c r="B60" t="s">
        <v>59</v>
      </c>
      <c r="C60" s="1">
        <v>39419</v>
      </c>
      <c r="D60" s="4">
        <v>0</v>
      </c>
      <c r="E60">
        <v>1046.49</v>
      </c>
      <c r="F60">
        <v>26251</v>
      </c>
    </row>
    <row r="61" spans="1:6" x14ac:dyDescent="0.45">
      <c r="A61" t="s">
        <v>8</v>
      </c>
      <c r="B61" t="s">
        <v>59</v>
      </c>
      <c r="C61" s="1">
        <v>39426</v>
      </c>
      <c r="D61" s="4">
        <v>0</v>
      </c>
      <c r="E61">
        <v>1100</v>
      </c>
      <c r="F61">
        <v>20102</v>
      </c>
    </row>
    <row r="62" spans="1:6" x14ac:dyDescent="0.45">
      <c r="A62" t="s">
        <v>8</v>
      </c>
      <c r="B62" t="s">
        <v>59</v>
      </c>
      <c r="C62" s="1">
        <v>39433</v>
      </c>
      <c r="D62" s="4">
        <v>0</v>
      </c>
      <c r="E62">
        <v>1160</v>
      </c>
      <c r="F62">
        <v>37693</v>
      </c>
    </row>
    <row r="63" spans="1:6" x14ac:dyDescent="0.45">
      <c r="A63" t="s">
        <v>8</v>
      </c>
      <c r="B63" t="s">
        <v>59</v>
      </c>
      <c r="C63" s="1">
        <v>39440</v>
      </c>
      <c r="D63" s="4">
        <v>0</v>
      </c>
      <c r="E63">
        <v>1234.9000000000001</v>
      </c>
      <c r="F63">
        <v>36140</v>
      </c>
    </row>
    <row r="64" spans="1:6" x14ac:dyDescent="0.45">
      <c r="A64" t="s">
        <v>8</v>
      </c>
      <c r="B64" t="s">
        <v>59</v>
      </c>
      <c r="C64" s="1">
        <v>39454</v>
      </c>
      <c r="D64" s="4">
        <v>0</v>
      </c>
      <c r="E64">
        <v>1600</v>
      </c>
      <c r="F64">
        <v>89607</v>
      </c>
    </row>
    <row r="65" spans="1:6" x14ac:dyDescent="0.45">
      <c r="A65" t="s">
        <v>8</v>
      </c>
      <c r="B65" t="s">
        <v>59</v>
      </c>
      <c r="C65" s="1">
        <v>39461</v>
      </c>
      <c r="D65" s="4">
        <v>0</v>
      </c>
      <c r="E65">
        <v>1438</v>
      </c>
      <c r="F65">
        <v>40740</v>
      </c>
    </row>
    <row r="66" spans="1:6" x14ac:dyDescent="0.45">
      <c r="A66" t="s">
        <v>8</v>
      </c>
      <c r="B66" t="s">
        <v>59</v>
      </c>
      <c r="C66" s="1">
        <v>39468</v>
      </c>
      <c r="D66" s="4">
        <v>0</v>
      </c>
      <c r="E66">
        <v>1503</v>
      </c>
      <c r="F66">
        <v>45890</v>
      </c>
    </row>
    <row r="67" spans="1:6" x14ac:dyDescent="0.45">
      <c r="A67" t="s">
        <v>8</v>
      </c>
      <c r="B67" t="s">
        <v>59</v>
      </c>
      <c r="C67" s="1">
        <v>39475</v>
      </c>
      <c r="D67" s="4">
        <v>0</v>
      </c>
      <c r="E67">
        <v>1570</v>
      </c>
      <c r="F67">
        <v>41887</v>
      </c>
    </row>
    <row r="68" spans="1:6" x14ac:dyDescent="0.45">
      <c r="A68" t="s">
        <v>8</v>
      </c>
      <c r="B68" t="s">
        <v>59</v>
      </c>
      <c r="C68" s="1">
        <v>39482</v>
      </c>
      <c r="D68" s="4">
        <v>0</v>
      </c>
      <c r="E68">
        <v>1612</v>
      </c>
      <c r="F68">
        <v>43572</v>
      </c>
    </row>
    <row r="69" spans="1:6" x14ac:dyDescent="0.45">
      <c r="A69" t="s">
        <v>8</v>
      </c>
      <c r="B69" t="s">
        <v>59</v>
      </c>
      <c r="C69" s="1">
        <v>39489</v>
      </c>
      <c r="D69" s="4">
        <v>0</v>
      </c>
      <c r="E69">
        <v>1899.89</v>
      </c>
      <c r="F69">
        <v>63207</v>
      </c>
    </row>
    <row r="70" spans="1:6" x14ac:dyDescent="0.45">
      <c r="A70" t="s">
        <v>8</v>
      </c>
      <c r="B70" t="s">
        <v>59</v>
      </c>
      <c r="C70" s="1">
        <v>39496</v>
      </c>
      <c r="D70" s="4">
        <v>0</v>
      </c>
      <c r="E70">
        <v>1887</v>
      </c>
      <c r="F70">
        <v>33991</v>
      </c>
    </row>
    <row r="71" spans="1:6" x14ac:dyDescent="0.45">
      <c r="A71" t="s">
        <v>8</v>
      </c>
      <c r="B71" t="s">
        <v>59</v>
      </c>
      <c r="C71" s="1">
        <v>39503</v>
      </c>
      <c r="D71" s="4">
        <v>0</v>
      </c>
      <c r="E71">
        <v>2080</v>
      </c>
      <c r="F71">
        <v>76275</v>
      </c>
    </row>
    <row r="72" spans="1:6" x14ac:dyDescent="0.45">
      <c r="A72" t="s">
        <v>8</v>
      </c>
      <c r="B72" t="s">
        <v>59</v>
      </c>
      <c r="C72" s="1">
        <v>39510</v>
      </c>
      <c r="D72" s="4">
        <v>0</v>
      </c>
      <c r="E72">
        <v>1794.98</v>
      </c>
      <c r="F72">
        <v>87975</v>
      </c>
    </row>
    <row r="73" spans="1:6" x14ac:dyDescent="0.45">
      <c r="A73" t="s">
        <v>8</v>
      </c>
      <c r="B73" t="s">
        <v>59</v>
      </c>
      <c r="C73" s="1">
        <v>39517</v>
      </c>
      <c r="D73" s="4">
        <v>0</v>
      </c>
      <c r="E73">
        <v>1775</v>
      </c>
      <c r="F73">
        <v>45861</v>
      </c>
    </row>
    <row r="74" spans="1:6" x14ac:dyDescent="0.45">
      <c r="A74" t="s">
        <v>8</v>
      </c>
      <c r="B74" t="s">
        <v>59</v>
      </c>
      <c r="C74" s="1">
        <v>39524</v>
      </c>
      <c r="D74" s="4">
        <v>0</v>
      </c>
      <c r="E74">
        <v>1680</v>
      </c>
      <c r="F74">
        <v>33253</v>
      </c>
    </row>
    <row r="75" spans="1:6" x14ac:dyDescent="0.45">
      <c r="A75" t="s">
        <v>8</v>
      </c>
      <c r="B75" t="s">
        <v>59</v>
      </c>
      <c r="C75" s="1">
        <v>39531</v>
      </c>
      <c r="D75" s="4">
        <v>0</v>
      </c>
      <c r="E75">
        <v>1820</v>
      </c>
      <c r="F75">
        <v>36816</v>
      </c>
    </row>
    <row r="76" spans="1:6" x14ac:dyDescent="0.45">
      <c r="A76" t="s">
        <v>8</v>
      </c>
      <c r="B76" t="s">
        <v>59</v>
      </c>
      <c r="C76" s="1">
        <v>39538</v>
      </c>
      <c r="D76" s="4">
        <v>0</v>
      </c>
      <c r="E76">
        <v>1930</v>
      </c>
      <c r="F76">
        <v>38700</v>
      </c>
    </row>
    <row r="77" spans="1:6" x14ac:dyDescent="0.45">
      <c r="A77" t="s">
        <v>8</v>
      </c>
      <c r="B77" t="s">
        <v>59</v>
      </c>
      <c r="C77" s="1">
        <v>39545</v>
      </c>
      <c r="D77" s="4">
        <v>0</v>
      </c>
      <c r="E77">
        <v>1836.2</v>
      </c>
      <c r="F77">
        <v>27036</v>
      </c>
    </row>
    <row r="78" spans="1:6" x14ac:dyDescent="0.45">
      <c r="A78" t="s">
        <v>8</v>
      </c>
      <c r="B78" t="s">
        <v>59</v>
      </c>
      <c r="C78" s="1">
        <v>39552</v>
      </c>
      <c r="D78" s="4">
        <v>0</v>
      </c>
      <c r="E78">
        <v>2084.9899999999998</v>
      </c>
      <c r="F78">
        <v>95666</v>
      </c>
    </row>
    <row r="79" spans="1:6" x14ac:dyDescent="0.45">
      <c r="A79" t="s">
        <v>8</v>
      </c>
      <c r="B79" t="s">
        <v>59</v>
      </c>
      <c r="C79" s="1">
        <v>39559</v>
      </c>
      <c r="D79" s="4">
        <v>0</v>
      </c>
      <c r="E79">
        <v>2196.9699999999998</v>
      </c>
      <c r="F79">
        <v>72093</v>
      </c>
    </row>
    <row r="80" spans="1:6" x14ac:dyDescent="0.45">
      <c r="A80" t="s">
        <v>8</v>
      </c>
      <c r="B80" t="s">
        <v>59</v>
      </c>
      <c r="C80" s="1">
        <v>39566</v>
      </c>
      <c r="D80" s="4">
        <v>0</v>
      </c>
      <c r="E80">
        <v>2394.9899999999998</v>
      </c>
      <c r="F80">
        <v>91107</v>
      </c>
    </row>
    <row r="81" spans="1:6" x14ac:dyDescent="0.45">
      <c r="A81" t="s">
        <v>8</v>
      </c>
      <c r="B81" t="s">
        <v>59</v>
      </c>
      <c r="C81" s="1">
        <v>39573</v>
      </c>
      <c r="D81" s="4">
        <v>0</v>
      </c>
      <c r="E81">
        <v>2589</v>
      </c>
      <c r="F81">
        <v>53319</v>
      </c>
    </row>
    <row r="82" spans="1:6" x14ac:dyDescent="0.45">
      <c r="A82" t="s">
        <v>8</v>
      </c>
      <c r="B82" t="s">
        <v>59</v>
      </c>
      <c r="C82" s="1">
        <v>39580</v>
      </c>
      <c r="D82" s="4">
        <v>0</v>
      </c>
      <c r="E82">
        <v>2580</v>
      </c>
      <c r="F82">
        <v>60187</v>
      </c>
    </row>
    <row r="83" spans="1:6" x14ac:dyDescent="0.45">
      <c r="A83" t="s">
        <v>8</v>
      </c>
      <c r="B83" t="s">
        <v>59</v>
      </c>
      <c r="C83" s="1">
        <v>39587</v>
      </c>
      <c r="D83" s="4">
        <v>0</v>
      </c>
      <c r="E83">
        <v>2460</v>
      </c>
      <c r="F83">
        <v>34835</v>
      </c>
    </row>
    <row r="84" spans="1:6" x14ac:dyDescent="0.45">
      <c r="A84" t="s">
        <v>8</v>
      </c>
      <c r="B84" t="s">
        <v>59</v>
      </c>
      <c r="C84" s="1">
        <v>39594</v>
      </c>
      <c r="D84" s="4">
        <v>0</v>
      </c>
      <c r="E84">
        <v>2630</v>
      </c>
      <c r="F84">
        <v>36859</v>
      </c>
    </row>
    <row r="85" spans="1:6" x14ac:dyDescent="0.45">
      <c r="A85" t="s">
        <v>8</v>
      </c>
      <c r="B85" t="s">
        <v>59</v>
      </c>
      <c r="C85" s="1">
        <v>39601</v>
      </c>
      <c r="D85" s="4">
        <v>0</v>
      </c>
      <c r="E85">
        <v>2809</v>
      </c>
      <c r="F85">
        <v>101895</v>
      </c>
    </row>
    <row r="86" spans="1:6" x14ac:dyDescent="0.45">
      <c r="A86" t="s">
        <v>8</v>
      </c>
      <c r="B86" t="s">
        <v>59</v>
      </c>
      <c r="C86" s="1">
        <v>39608</v>
      </c>
      <c r="D86" s="4">
        <v>0</v>
      </c>
      <c r="E86">
        <v>2830</v>
      </c>
      <c r="F86">
        <v>23203</v>
      </c>
    </row>
    <row r="87" spans="1:6" x14ac:dyDescent="0.45">
      <c r="A87" t="s">
        <v>8</v>
      </c>
      <c r="B87" t="s">
        <v>59</v>
      </c>
      <c r="C87" s="1">
        <v>39615</v>
      </c>
      <c r="D87" s="4">
        <v>0</v>
      </c>
      <c r="E87">
        <v>2780</v>
      </c>
      <c r="F87">
        <v>64593</v>
      </c>
    </row>
    <row r="88" spans="1:6" x14ac:dyDescent="0.45">
      <c r="A88" t="s">
        <v>8</v>
      </c>
      <c r="B88" t="s">
        <v>59</v>
      </c>
      <c r="C88" s="1">
        <v>39622</v>
      </c>
      <c r="D88" s="4">
        <v>0</v>
      </c>
      <c r="E88">
        <v>2695</v>
      </c>
      <c r="F88">
        <v>43500</v>
      </c>
    </row>
    <row r="89" spans="1:6" x14ac:dyDescent="0.45">
      <c r="A89" t="s">
        <v>8</v>
      </c>
      <c r="B89" t="s">
        <v>59</v>
      </c>
      <c r="C89" s="1">
        <v>39629</v>
      </c>
      <c r="D89" s="4">
        <v>0</v>
      </c>
      <c r="E89">
        <v>2977.87</v>
      </c>
      <c r="F89">
        <v>255272</v>
      </c>
    </row>
    <row r="90" spans="1:6" x14ac:dyDescent="0.45">
      <c r="A90" t="s">
        <v>8</v>
      </c>
      <c r="B90" t="s">
        <v>59</v>
      </c>
      <c r="C90" s="1">
        <v>39636</v>
      </c>
      <c r="D90" s="4">
        <v>0</v>
      </c>
      <c r="E90">
        <v>2882</v>
      </c>
      <c r="F90">
        <v>137692</v>
      </c>
    </row>
    <row r="91" spans="1:6" x14ac:dyDescent="0.45">
      <c r="A91" t="s">
        <v>8</v>
      </c>
      <c r="B91" t="s">
        <v>59</v>
      </c>
      <c r="C91" s="1">
        <v>39643</v>
      </c>
      <c r="D91" s="4">
        <v>0</v>
      </c>
      <c r="E91">
        <v>2785</v>
      </c>
      <c r="F91">
        <v>64803</v>
      </c>
    </row>
    <row r="92" spans="1:6" x14ac:dyDescent="0.45">
      <c r="A92" t="s">
        <v>8</v>
      </c>
      <c r="B92" t="s">
        <v>59</v>
      </c>
      <c r="C92" s="1">
        <v>39650</v>
      </c>
      <c r="D92" s="4">
        <v>0</v>
      </c>
      <c r="E92">
        <v>2320.0300000000002</v>
      </c>
      <c r="F92">
        <v>156394</v>
      </c>
    </row>
    <row r="93" spans="1:6" x14ac:dyDescent="0.45">
      <c r="A93" t="s">
        <v>8</v>
      </c>
      <c r="B93" t="s">
        <v>59</v>
      </c>
      <c r="C93" s="1">
        <v>39657</v>
      </c>
      <c r="D93" s="4">
        <v>0</v>
      </c>
      <c r="E93">
        <v>2228</v>
      </c>
      <c r="F93">
        <v>96557</v>
      </c>
    </row>
    <row r="94" spans="1:6" x14ac:dyDescent="0.45">
      <c r="A94" t="s">
        <v>8</v>
      </c>
      <c r="B94" t="s">
        <v>59</v>
      </c>
      <c r="C94" s="1">
        <v>39664</v>
      </c>
      <c r="D94" s="4">
        <v>0</v>
      </c>
      <c r="E94">
        <v>2037</v>
      </c>
      <c r="F94">
        <v>66478</v>
      </c>
    </row>
    <row r="95" spans="1:6" x14ac:dyDescent="0.45">
      <c r="A95" t="s">
        <v>8</v>
      </c>
      <c r="B95" t="s">
        <v>59</v>
      </c>
      <c r="C95" s="1">
        <v>39671</v>
      </c>
      <c r="D95" s="4">
        <v>0</v>
      </c>
      <c r="E95">
        <v>2064</v>
      </c>
      <c r="F95">
        <v>44795</v>
      </c>
    </row>
    <row r="96" spans="1:6" x14ac:dyDescent="0.45">
      <c r="A96" t="s">
        <v>8</v>
      </c>
      <c r="B96" t="s">
        <v>59</v>
      </c>
      <c r="C96" s="1">
        <v>39678</v>
      </c>
      <c r="D96" s="4">
        <v>0</v>
      </c>
      <c r="E96">
        <v>1862.19</v>
      </c>
      <c r="F96">
        <v>24218</v>
      </c>
    </row>
    <row r="97" spans="1:6" x14ac:dyDescent="0.45">
      <c r="A97" t="s">
        <v>8</v>
      </c>
      <c r="B97" t="s">
        <v>59</v>
      </c>
      <c r="C97" s="1">
        <v>39685</v>
      </c>
      <c r="D97" s="4">
        <v>0</v>
      </c>
      <c r="E97">
        <v>1731</v>
      </c>
      <c r="F97">
        <v>41417</v>
      </c>
    </row>
    <row r="98" spans="1:6" x14ac:dyDescent="0.45">
      <c r="A98" t="s">
        <v>8</v>
      </c>
      <c r="B98" t="s">
        <v>59</v>
      </c>
      <c r="C98" s="1">
        <v>39692</v>
      </c>
      <c r="D98" s="4">
        <v>0</v>
      </c>
      <c r="E98">
        <v>1529</v>
      </c>
      <c r="F98">
        <v>60163</v>
      </c>
    </row>
    <row r="99" spans="1:6" x14ac:dyDescent="0.45">
      <c r="A99" t="s">
        <v>8</v>
      </c>
      <c r="B99" t="s">
        <v>59</v>
      </c>
      <c r="C99" s="1">
        <v>39699</v>
      </c>
      <c r="D99" s="4">
        <v>0</v>
      </c>
      <c r="E99">
        <v>1318.01</v>
      </c>
      <c r="F99">
        <v>39011</v>
      </c>
    </row>
    <row r="100" spans="1:6" x14ac:dyDescent="0.45">
      <c r="A100" t="s">
        <v>8</v>
      </c>
      <c r="B100" t="s">
        <v>59</v>
      </c>
      <c r="C100" s="1">
        <v>39706</v>
      </c>
      <c r="D100" s="4">
        <v>0</v>
      </c>
      <c r="E100">
        <v>1350.01</v>
      </c>
      <c r="F100">
        <v>25831</v>
      </c>
    </row>
    <row r="101" spans="1:6" x14ac:dyDescent="0.45">
      <c r="A101" t="s">
        <v>8</v>
      </c>
      <c r="B101" t="s">
        <v>59</v>
      </c>
      <c r="C101" s="1">
        <v>39713</v>
      </c>
      <c r="D101" s="4">
        <v>0</v>
      </c>
      <c r="E101">
        <v>1080</v>
      </c>
      <c r="F101">
        <v>27994</v>
      </c>
    </row>
    <row r="102" spans="1:6" x14ac:dyDescent="0.45">
      <c r="A102" t="s">
        <v>8</v>
      </c>
      <c r="B102" t="s">
        <v>59</v>
      </c>
      <c r="C102" s="1">
        <v>39720</v>
      </c>
      <c r="D102" s="4">
        <v>0</v>
      </c>
      <c r="E102">
        <v>910.99</v>
      </c>
      <c r="F102">
        <v>56899</v>
      </c>
    </row>
    <row r="103" spans="1:6" x14ac:dyDescent="0.45">
      <c r="A103" t="s">
        <v>8</v>
      </c>
      <c r="B103" t="s">
        <v>59</v>
      </c>
      <c r="C103" s="1">
        <v>39727</v>
      </c>
      <c r="D103" s="4">
        <v>0</v>
      </c>
      <c r="E103">
        <v>703.1</v>
      </c>
      <c r="F103">
        <v>33715</v>
      </c>
    </row>
    <row r="104" spans="1:6" x14ac:dyDescent="0.45">
      <c r="A104" t="s">
        <v>8</v>
      </c>
      <c r="B104" t="s">
        <v>59</v>
      </c>
      <c r="C104" s="1">
        <v>39734</v>
      </c>
      <c r="D104" s="4">
        <v>0</v>
      </c>
      <c r="E104">
        <v>522.99</v>
      </c>
      <c r="F104">
        <v>34988</v>
      </c>
    </row>
    <row r="105" spans="1:6" x14ac:dyDescent="0.45">
      <c r="A105" t="s">
        <v>8</v>
      </c>
      <c r="B105" t="s">
        <v>59</v>
      </c>
      <c r="C105" s="1">
        <v>39741</v>
      </c>
      <c r="D105" s="4">
        <v>0</v>
      </c>
      <c r="E105">
        <v>436.8</v>
      </c>
      <c r="F105">
        <v>25497</v>
      </c>
    </row>
    <row r="106" spans="1:6" x14ac:dyDescent="0.45">
      <c r="A106" t="s">
        <v>8</v>
      </c>
      <c r="B106" t="s">
        <v>59</v>
      </c>
      <c r="C106" s="1">
        <v>39748</v>
      </c>
      <c r="D106" s="4">
        <v>0</v>
      </c>
      <c r="E106">
        <v>514.98</v>
      </c>
      <c r="F106">
        <v>85054</v>
      </c>
    </row>
    <row r="107" spans="1:6" x14ac:dyDescent="0.45">
      <c r="A107" t="s">
        <v>8</v>
      </c>
      <c r="B107" t="s">
        <v>59</v>
      </c>
      <c r="C107" s="1">
        <v>39755</v>
      </c>
      <c r="D107" s="4">
        <v>0</v>
      </c>
      <c r="E107">
        <v>449.98</v>
      </c>
      <c r="F107">
        <v>38384</v>
      </c>
    </row>
    <row r="108" spans="1:6" x14ac:dyDescent="0.45">
      <c r="A108" t="s">
        <v>8</v>
      </c>
      <c r="B108" t="s">
        <v>59</v>
      </c>
      <c r="C108" s="1">
        <v>39762</v>
      </c>
      <c r="D108" s="4">
        <v>0</v>
      </c>
      <c r="E108">
        <v>328</v>
      </c>
      <c r="F108">
        <v>70437</v>
      </c>
    </row>
    <row r="109" spans="1:6" x14ac:dyDescent="0.45">
      <c r="A109" t="s">
        <v>8</v>
      </c>
      <c r="B109" t="s">
        <v>59</v>
      </c>
      <c r="C109" s="1">
        <v>39769</v>
      </c>
      <c r="D109" s="4">
        <v>0</v>
      </c>
      <c r="E109">
        <v>221</v>
      </c>
      <c r="F109">
        <v>81065</v>
      </c>
    </row>
    <row r="110" spans="1:6" x14ac:dyDescent="0.45">
      <c r="A110" t="s">
        <v>8</v>
      </c>
      <c r="B110" t="s">
        <v>59</v>
      </c>
      <c r="C110" s="1">
        <v>39776</v>
      </c>
      <c r="D110" s="4">
        <v>0</v>
      </c>
      <c r="E110">
        <v>302.7</v>
      </c>
      <c r="F110">
        <v>177788</v>
      </c>
    </row>
    <row r="111" spans="1:6" x14ac:dyDescent="0.45">
      <c r="A111" t="s">
        <v>8</v>
      </c>
      <c r="B111" t="s">
        <v>59</v>
      </c>
      <c r="C111" s="1">
        <v>39783</v>
      </c>
      <c r="D111" s="4">
        <v>0</v>
      </c>
      <c r="E111">
        <v>259.95</v>
      </c>
      <c r="F111">
        <v>157390</v>
      </c>
    </row>
    <row r="112" spans="1:6" x14ac:dyDescent="0.45">
      <c r="A112" t="s">
        <v>8</v>
      </c>
      <c r="B112" t="s">
        <v>59</v>
      </c>
      <c r="C112" s="1">
        <v>39790</v>
      </c>
      <c r="D112" s="4">
        <v>0</v>
      </c>
      <c r="E112">
        <v>332</v>
      </c>
      <c r="F112">
        <v>304666</v>
      </c>
    </row>
    <row r="113" spans="1:6" x14ac:dyDescent="0.45">
      <c r="A113" t="s">
        <v>8</v>
      </c>
      <c r="B113" t="s">
        <v>59</v>
      </c>
      <c r="C113" s="1">
        <v>39797</v>
      </c>
      <c r="D113" s="4">
        <v>0</v>
      </c>
      <c r="E113">
        <v>329.93</v>
      </c>
      <c r="F113">
        <v>109894</v>
      </c>
    </row>
    <row r="114" spans="1:6" x14ac:dyDescent="0.45">
      <c r="A114" t="s">
        <v>8</v>
      </c>
      <c r="B114" t="s">
        <v>59</v>
      </c>
      <c r="C114" s="1">
        <v>39804</v>
      </c>
      <c r="D114" s="4">
        <v>0</v>
      </c>
      <c r="E114">
        <v>312.58</v>
      </c>
      <c r="F114">
        <v>130540</v>
      </c>
    </row>
    <row r="115" spans="1:6" x14ac:dyDescent="0.45">
      <c r="A115" t="s">
        <v>8</v>
      </c>
      <c r="B115" t="s">
        <v>59</v>
      </c>
      <c r="C115" s="1">
        <v>39811</v>
      </c>
      <c r="D115" s="4">
        <v>0</v>
      </c>
      <c r="E115">
        <v>300</v>
      </c>
      <c r="F115">
        <v>50281</v>
      </c>
    </row>
    <row r="116" spans="1:6" x14ac:dyDescent="0.45">
      <c r="A116" t="s">
        <v>8</v>
      </c>
      <c r="B116" t="s">
        <v>59</v>
      </c>
      <c r="C116" s="1">
        <v>39818</v>
      </c>
      <c r="D116" s="4">
        <v>0</v>
      </c>
      <c r="E116">
        <v>312</v>
      </c>
      <c r="F116">
        <v>14946</v>
      </c>
    </row>
    <row r="117" spans="1:6" x14ac:dyDescent="0.45">
      <c r="A117" t="s">
        <v>8</v>
      </c>
      <c r="B117" t="s">
        <v>59</v>
      </c>
      <c r="C117" s="1">
        <v>39825</v>
      </c>
      <c r="D117" s="4">
        <v>0</v>
      </c>
      <c r="E117">
        <v>334.39</v>
      </c>
      <c r="F117">
        <v>213318</v>
      </c>
    </row>
    <row r="118" spans="1:6" x14ac:dyDescent="0.45">
      <c r="A118" t="s">
        <v>8</v>
      </c>
      <c r="B118" t="s">
        <v>59</v>
      </c>
      <c r="C118" s="1">
        <v>39832</v>
      </c>
      <c r="D118" s="4">
        <v>0</v>
      </c>
      <c r="E118">
        <v>285.20999999999998</v>
      </c>
      <c r="F118">
        <v>65328</v>
      </c>
    </row>
    <row r="119" spans="1:6" x14ac:dyDescent="0.45">
      <c r="A119" t="s">
        <v>8</v>
      </c>
      <c r="B119" t="s">
        <v>59</v>
      </c>
      <c r="C119" s="1">
        <v>39839</v>
      </c>
      <c r="D119" s="4">
        <v>0</v>
      </c>
      <c r="E119">
        <v>356.5</v>
      </c>
      <c r="F119">
        <v>225422</v>
      </c>
    </row>
    <row r="120" spans="1:6" x14ac:dyDescent="0.45">
      <c r="A120" t="s">
        <v>8</v>
      </c>
      <c r="B120" t="s">
        <v>59</v>
      </c>
      <c r="C120" s="1">
        <v>39846</v>
      </c>
      <c r="D120" s="4">
        <v>0</v>
      </c>
      <c r="E120">
        <v>403.75</v>
      </c>
      <c r="F120">
        <v>352515</v>
      </c>
    </row>
    <row r="121" spans="1:6" x14ac:dyDescent="0.45">
      <c r="A121" t="s">
        <v>8</v>
      </c>
      <c r="B121" t="s">
        <v>59</v>
      </c>
      <c r="C121" s="1">
        <v>39853</v>
      </c>
      <c r="D121" s="4">
        <v>0</v>
      </c>
      <c r="E121">
        <v>475</v>
      </c>
      <c r="F121">
        <v>376409</v>
      </c>
    </row>
    <row r="122" spans="1:6" x14ac:dyDescent="0.45">
      <c r="A122" t="s">
        <v>8</v>
      </c>
      <c r="B122" t="s">
        <v>59</v>
      </c>
      <c r="C122" s="1">
        <v>39860</v>
      </c>
      <c r="D122" s="4">
        <v>0</v>
      </c>
      <c r="E122">
        <v>474.99</v>
      </c>
      <c r="F122">
        <v>343731</v>
      </c>
    </row>
    <row r="123" spans="1:6" x14ac:dyDescent="0.45">
      <c r="A123" t="s">
        <v>8</v>
      </c>
      <c r="B123" t="s">
        <v>59</v>
      </c>
      <c r="C123" s="1">
        <v>39867</v>
      </c>
      <c r="D123" s="4">
        <v>0</v>
      </c>
      <c r="E123">
        <v>494</v>
      </c>
      <c r="F123">
        <v>75389</v>
      </c>
    </row>
    <row r="124" spans="1:6" x14ac:dyDescent="0.45">
      <c r="A124" t="s">
        <v>8</v>
      </c>
      <c r="B124" t="s">
        <v>59</v>
      </c>
      <c r="C124" s="1">
        <v>39874</v>
      </c>
      <c r="D124" s="4">
        <v>0</v>
      </c>
      <c r="E124">
        <v>519</v>
      </c>
      <c r="F124">
        <v>179063</v>
      </c>
    </row>
    <row r="125" spans="1:6" x14ac:dyDescent="0.45">
      <c r="A125" t="s">
        <v>8</v>
      </c>
      <c r="B125" t="s">
        <v>59</v>
      </c>
      <c r="C125" s="1">
        <v>39881</v>
      </c>
      <c r="D125" s="4">
        <v>0</v>
      </c>
      <c r="E125">
        <v>569.97</v>
      </c>
      <c r="F125">
        <v>263030</v>
      </c>
    </row>
    <row r="126" spans="1:6" x14ac:dyDescent="0.45">
      <c r="A126" t="s">
        <v>8</v>
      </c>
      <c r="B126" t="s">
        <v>59</v>
      </c>
      <c r="C126" s="1">
        <v>39888</v>
      </c>
      <c r="D126" s="4">
        <v>0</v>
      </c>
      <c r="E126">
        <v>553.96</v>
      </c>
      <c r="F126">
        <v>93472</v>
      </c>
    </row>
    <row r="127" spans="1:6" x14ac:dyDescent="0.45">
      <c r="A127" t="s">
        <v>8</v>
      </c>
      <c r="B127" t="s">
        <v>59</v>
      </c>
      <c r="C127" s="1">
        <v>39895</v>
      </c>
      <c r="D127" s="4">
        <v>0</v>
      </c>
      <c r="E127">
        <v>565.49</v>
      </c>
      <c r="F127">
        <v>199234</v>
      </c>
    </row>
    <row r="128" spans="1:6" x14ac:dyDescent="0.45">
      <c r="A128" t="s">
        <v>8</v>
      </c>
      <c r="B128" t="s">
        <v>59</v>
      </c>
      <c r="C128" s="1">
        <v>39902</v>
      </c>
      <c r="D128" s="4">
        <v>0</v>
      </c>
      <c r="E128">
        <v>568.9</v>
      </c>
      <c r="F128">
        <v>154849</v>
      </c>
    </row>
    <row r="129" spans="1:6" x14ac:dyDescent="0.45">
      <c r="A129" t="s">
        <v>8</v>
      </c>
      <c r="B129" t="s">
        <v>59</v>
      </c>
      <c r="C129" s="1">
        <v>39909</v>
      </c>
      <c r="D129" s="4">
        <v>0</v>
      </c>
      <c r="E129">
        <v>561.01</v>
      </c>
      <c r="F129">
        <v>246842</v>
      </c>
    </row>
    <row r="130" spans="1:6" x14ac:dyDescent="0.45">
      <c r="A130" t="s">
        <v>8</v>
      </c>
      <c r="B130" t="s">
        <v>59</v>
      </c>
      <c r="C130" s="1">
        <v>39916</v>
      </c>
      <c r="D130" s="4">
        <v>0</v>
      </c>
      <c r="E130">
        <v>557.95000000000005</v>
      </c>
      <c r="F130">
        <v>329613</v>
      </c>
    </row>
    <row r="131" spans="1:6" x14ac:dyDescent="0.45">
      <c r="A131" t="s">
        <v>8</v>
      </c>
      <c r="B131" t="s">
        <v>59</v>
      </c>
      <c r="C131" s="1">
        <v>39923</v>
      </c>
      <c r="D131" s="4">
        <v>0</v>
      </c>
      <c r="E131">
        <v>596.95000000000005</v>
      </c>
      <c r="F131">
        <v>360728</v>
      </c>
    </row>
    <row r="132" spans="1:6" x14ac:dyDescent="0.45">
      <c r="A132" t="s">
        <v>8</v>
      </c>
      <c r="B132" t="s">
        <v>59</v>
      </c>
      <c r="C132" s="1">
        <v>39930</v>
      </c>
      <c r="D132" s="4">
        <v>0</v>
      </c>
      <c r="E132">
        <v>619</v>
      </c>
      <c r="F132">
        <v>318726</v>
      </c>
    </row>
    <row r="133" spans="1:6" x14ac:dyDescent="0.45">
      <c r="A133" t="s">
        <v>8</v>
      </c>
      <c r="B133" t="s">
        <v>59</v>
      </c>
      <c r="C133" s="1">
        <v>39937</v>
      </c>
      <c r="D133" s="4">
        <v>0</v>
      </c>
      <c r="E133">
        <v>665</v>
      </c>
      <c r="F133">
        <v>426056</v>
      </c>
    </row>
    <row r="134" spans="1:6" x14ac:dyDescent="0.45">
      <c r="A134" t="s">
        <v>8</v>
      </c>
      <c r="B134" t="s">
        <v>59</v>
      </c>
      <c r="C134" s="1">
        <v>39944</v>
      </c>
      <c r="D134" s="4">
        <v>0</v>
      </c>
      <c r="E134">
        <v>740.1</v>
      </c>
      <c r="F134">
        <v>415590</v>
      </c>
    </row>
    <row r="135" spans="1:6" x14ac:dyDescent="0.45">
      <c r="A135" t="s">
        <v>8</v>
      </c>
      <c r="B135" t="s">
        <v>59</v>
      </c>
      <c r="C135" s="1">
        <v>39951</v>
      </c>
      <c r="D135" s="4">
        <v>0</v>
      </c>
      <c r="E135">
        <v>771</v>
      </c>
      <c r="F135">
        <v>173620</v>
      </c>
    </row>
    <row r="136" spans="1:6" x14ac:dyDescent="0.45">
      <c r="A136" t="s">
        <v>8</v>
      </c>
      <c r="B136" t="s">
        <v>59</v>
      </c>
      <c r="C136" s="1">
        <v>39958</v>
      </c>
      <c r="D136" s="4">
        <v>0</v>
      </c>
      <c r="E136">
        <v>845</v>
      </c>
      <c r="F136">
        <v>170083</v>
      </c>
    </row>
    <row r="137" spans="1:6" x14ac:dyDescent="0.45">
      <c r="A137" t="s">
        <v>8</v>
      </c>
      <c r="B137" t="s">
        <v>59</v>
      </c>
      <c r="C137" s="1">
        <v>39965</v>
      </c>
      <c r="D137" s="4">
        <v>0</v>
      </c>
      <c r="E137">
        <v>889.48</v>
      </c>
      <c r="F137">
        <v>163773</v>
      </c>
    </row>
    <row r="138" spans="1:6" x14ac:dyDescent="0.45">
      <c r="A138" t="s">
        <v>8</v>
      </c>
      <c r="B138" t="s">
        <v>59</v>
      </c>
      <c r="C138" s="1">
        <v>39972</v>
      </c>
      <c r="D138" s="4">
        <v>0</v>
      </c>
      <c r="E138">
        <v>864.99</v>
      </c>
      <c r="F138">
        <v>43561</v>
      </c>
    </row>
    <row r="139" spans="1:6" x14ac:dyDescent="0.45">
      <c r="A139" t="s">
        <v>8</v>
      </c>
      <c r="B139" t="s">
        <v>59</v>
      </c>
      <c r="C139" s="1">
        <v>39979</v>
      </c>
      <c r="D139" s="4">
        <v>0</v>
      </c>
      <c r="E139">
        <v>755.12</v>
      </c>
      <c r="F139">
        <v>122012</v>
      </c>
    </row>
    <row r="140" spans="1:6" x14ac:dyDescent="0.45">
      <c r="A140" t="s">
        <v>8</v>
      </c>
      <c r="B140" t="s">
        <v>59</v>
      </c>
      <c r="C140" s="1">
        <v>39986</v>
      </c>
      <c r="D140" s="4">
        <v>0</v>
      </c>
      <c r="E140">
        <v>714.09</v>
      </c>
      <c r="F140">
        <v>109448</v>
      </c>
    </row>
    <row r="141" spans="1:6" x14ac:dyDescent="0.45">
      <c r="A141" t="s">
        <v>8</v>
      </c>
      <c r="B141" t="s">
        <v>59</v>
      </c>
      <c r="C141" s="1">
        <v>39993</v>
      </c>
      <c r="D141" s="4">
        <v>0</v>
      </c>
      <c r="E141">
        <v>724.98</v>
      </c>
      <c r="F141">
        <v>33170</v>
      </c>
    </row>
    <row r="142" spans="1:6" x14ac:dyDescent="0.45">
      <c r="A142" t="s">
        <v>8</v>
      </c>
      <c r="B142" t="s">
        <v>59</v>
      </c>
      <c r="C142" s="1">
        <v>40000</v>
      </c>
      <c r="D142" s="4">
        <v>0</v>
      </c>
      <c r="E142">
        <v>654.99</v>
      </c>
      <c r="F142">
        <v>86031</v>
      </c>
    </row>
    <row r="143" spans="1:6" x14ac:dyDescent="0.45">
      <c r="A143" t="s">
        <v>8</v>
      </c>
      <c r="B143" t="s">
        <v>59</v>
      </c>
      <c r="C143" s="1">
        <v>40007</v>
      </c>
      <c r="D143" s="4">
        <v>0</v>
      </c>
      <c r="E143">
        <v>650.5</v>
      </c>
      <c r="F143">
        <v>90775</v>
      </c>
    </row>
    <row r="144" spans="1:6" x14ac:dyDescent="0.45">
      <c r="A144" t="s">
        <v>8</v>
      </c>
      <c r="B144" t="s">
        <v>59</v>
      </c>
      <c r="C144" s="1">
        <v>40014</v>
      </c>
      <c r="D144" s="4">
        <v>0</v>
      </c>
      <c r="E144">
        <v>764.29</v>
      </c>
      <c r="F144">
        <v>144545</v>
      </c>
    </row>
    <row r="145" spans="1:6" x14ac:dyDescent="0.45">
      <c r="A145" t="s">
        <v>8</v>
      </c>
      <c r="B145" t="s">
        <v>59</v>
      </c>
      <c r="C145" s="1">
        <v>40021</v>
      </c>
      <c r="D145" s="4">
        <v>0</v>
      </c>
      <c r="E145">
        <v>798.99</v>
      </c>
      <c r="F145">
        <v>98802</v>
      </c>
    </row>
    <row r="146" spans="1:6" x14ac:dyDescent="0.45">
      <c r="A146" t="s">
        <v>8</v>
      </c>
      <c r="B146" t="s">
        <v>59</v>
      </c>
      <c r="C146" s="1">
        <v>40028</v>
      </c>
      <c r="D146" s="4">
        <v>0</v>
      </c>
      <c r="E146">
        <v>819.89</v>
      </c>
      <c r="F146">
        <v>57926</v>
      </c>
    </row>
    <row r="147" spans="1:6" x14ac:dyDescent="0.45">
      <c r="A147" t="s">
        <v>8</v>
      </c>
      <c r="B147" t="s">
        <v>59</v>
      </c>
      <c r="C147" s="1">
        <v>40035</v>
      </c>
      <c r="D147" s="4">
        <v>0</v>
      </c>
      <c r="E147">
        <v>811.89</v>
      </c>
      <c r="F147">
        <v>77982</v>
      </c>
    </row>
    <row r="148" spans="1:6" x14ac:dyDescent="0.45">
      <c r="A148" t="s">
        <v>8</v>
      </c>
      <c r="B148" t="s">
        <v>59</v>
      </c>
      <c r="C148" s="1">
        <v>40042</v>
      </c>
      <c r="D148" s="4">
        <v>0</v>
      </c>
      <c r="E148">
        <v>789.97</v>
      </c>
      <c r="F148">
        <v>83610</v>
      </c>
    </row>
    <row r="149" spans="1:6" x14ac:dyDescent="0.45">
      <c r="A149" t="s">
        <v>8</v>
      </c>
      <c r="B149" t="s">
        <v>59</v>
      </c>
      <c r="C149" s="1">
        <v>40049</v>
      </c>
      <c r="D149" s="4">
        <v>0</v>
      </c>
      <c r="E149">
        <v>784.46</v>
      </c>
      <c r="F149">
        <v>85472</v>
      </c>
    </row>
    <row r="150" spans="1:6" x14ac:dyDescent="0.45">
      <c r="A150" t="s">
        <v>8</v>
      </c>
      <c r="B150" t="s">
        <v>59</v>
      </c>
      <c r="C150" s="1">
        <v>40056</v>
      </c>
      <c r="D150" s="4">
        <v>0</v>
      </c>
      <c r="E150">
        <v>747.99</v>
      </c>
      <c r="F150">
        <v>89801</v>
      </c>
    </row>
    <row r="151" spans="1:6" x14ac:dyDescent="0.45">
      <c r="A151" t="s">
        <v>8</v>
      </c>
      <c r="B151" t="s">
        <v>59</v>
      </c>
      <c r="C151" s="1">
        <v>40063</v>
      </c>
      <c r="D151" s="4">
        <v>0</v>
      </c>
      <c r="E151">
        <v>786</v>
      </c>
      <c r="F151">
        <v>153963</v>
      </c>
    </row>
    <row r="152" spans="1:6" x14ac:dyDescent="0.45">
      <c r="A152" t="s">
        <v>8</v>
      </c>
      <c r="B152" t="s">
        <v>59</v>
      </c>
      <c r="C152" s="1">
        <v>40070</v>
      </c>
      <c r="D152" s="4">
        <v>0</v>
      </c>
      <c r="E152">
        <v>814</v>
      </c>
      <c r="F152">
        <v>132429</v>
      </c>
    </row>
    <row r="153" spans="1:6" x14ac:dyDescent="0.45">
      <c r="A153" t="s">
        <v>8</v>
      </c>
      <c r="B153" t="s">
        <v>59</v>
      </c>
      <c r="C153" s="1">
        <v>40077</v>
      </c>
      <c r="D153" s="4">
        <v>0</v>
      </c>
      <c r="E153">
        <v>830.1</v>
      </c>
      <c r="F153">
        <v>122254</v>
      </c>
    </row>
    <row r="154" spans="1:6" x14ac:dyDescent="0.45">
      <c r="A154" t="s">
        <v>8</v>
      </c>
      <c r="B154" t="s">
        <v>59</v>
      </c>
      <c r="C154" s="1">
        <v>40084</v>
      </c>
      <c r="D154" s="4">
        <v>0</v>
      </c>
      <c r="E154">
        <v>799.99</v>
      </c>
      <c r="F154">
        <v>98030</v>
      </c>
    </row>
    <row r="155" spans="1:6" x14ac:dyDescent="0.45">
      <c r="A155" t="s">
        <v>8</v>
      </c>
      <c r="B155" t="s">
        <v>59</v>
      </c>
      <c r="C155" s="1">
        <v>40091</v>
      </c>
      <c r="D155" s="4">
        <v>0</v>
      </c>
      <c r="E155">
        <v>825</v>
      </c>
      <c r="F155">
        <v>76007</v>
      </c>
    </row>
    <row r="156" spans="1:6" x14ac:dyDescent="0.45">
      <c r="A156" t="s">
        <v>8</v>
      </c>
      <c r="B156" t="s">
        <v>59</v>
      </c>
      <c r="C156" s="1">
        <v>40098</v>
      </c>
      <c r="D156" s="4">
        <v>0</v>
      </c>
      <c r="E156">
        <v>810.12</v>
      </c>
      <c r="F156">
        <v>228025</v>
      </c>
    </row>
    <row r="157" spans="1:6" x14ac:dyDescent="0.45">
      <c r="A157" t="s">
        <v>8</v>
      </c>
      <c r="B157" t="s">
        <v>59</v>
      </c>
      <c r="C157" s="1">
        <v>40105</v>
      </c>
      <c r="D157" s="4">
        <v>0</v>
      </c>
      <c r="E157">
        <v>994</v>
      </c>
      <c r="F157">
        <v>456123</v>
      </c>
    </row>
    <row r="158" spans="1:6" x14ac:dyDescent="0.45">
      <c r="A158" t="s">
        <v>8</v>
      </c>
      <c r="B158" t="s">
        <v>59</v>
      </c>
      <c r="C158" s="1">
        <v>40112</v>
      </c>
      <c r="D158" s="4">
        <v>0</v>
      </c>
      <c r="E158">
        <v>858.99</v>
      </c>
      <c r="F158">
        <v>363988</v>
      </c>
    </row>
    <row r="159" spans="1:6" x14ac:dyDescent="0.45">
      <c r="A159" t="s">
        <v>8</v>
      </c>
      <c r="B159" t="s">
        <v>59</v>
      </c>
      <c r="C159" s="1">
        <v>40119</v>
      </c>
      <c r="D159" s="4">
        <v>0</v>
      </c>
      <c r="E159">
        <v>874.9</v>
      </c>
      <c r="F159">
        <v>107140</v>
      </c>
    </row>
    <row r="160" spans="1:6" x14ac:dyDescent="0.45">
      <c r="A160" t="s">
        <v>8</v>
      </c>
      <c r="B160" t="s">
        <v>59</v>
      </c>
      <c r="C160" s="1">
        <v>40126</v>
      </c>
      <c r="D160" s="4">
        <v>0</v>
      </c>
      <c r="E160">
        <v>870</v>
      </c>
      <c r="F160">
        <v>153041</v>
      </c>
    </row>
    <row r="161" spans="1:6" x14ac:dyDescent="0.45">
      <c r="A161" t="s">
        <v>8</v>
      </c>
      <c r="B161" t="s">
        <v>59</v>
      </c>
      <c r="C161" s="1">
        <v>40133</v>
      </c>
      <c r="D161" s="4">
        <v>0</v>
      </c>
      <c r="E161">
        <v>894</v>
      </c>
      <c r="F161">
        <v>123677</v>
      </c>
    </row>
    <row r="162" spans="1:6" x14ac:dyDescent="0.45">
      <c r="A162" t="s">
        <v>8</v>
      </c>
      <c r="B162" t="s">
        <v>59</v>
      </c>
      <c r="C162" s="1">
        <v>40140</v>
      </c>
      <c r="D162" s="4">
        <v>0</v>
      </c>
      <c r="E162">
        <v>846.03</v>
      </c>
      <c r="F162">
        <v>136917</v>
      </c>
    </row>
    <row r="163" spans="1:6" x14ac:dyDescent="0.45">
      <c r="A163" t="s">
        <v>8</v>
      </c>
      <c r="B163" t="s">
        <v>59</v>
      </c>
      <c r="C163" s="1">
        <v>40147</v>
      </c>
      <c r="D163" s="4">
        <v>0</v>
      </c>
      <c r="E163">
        <v>890</v>
      </c>
      <c r="F163">
        <v>209746</v>
      </c>
    </row>
    <row r="164" spans="1:6" x14ac:dyDescent="0.45">
      <c r="A164" t="s">
        <v>8</v>
      </c>
      <c r="B164" t="s">
        <v>59</v>
      </c>
      <c r="C164" s="1">
        <v>40154</v>
      </c>
      <c r="D164" s="4">
        <v>0</v>
      </c>
      <c r="E164">
        <v>867.63</v>
      </c>
      <c r="F164">
        <v>69398</v>
      </c>
    </row>
    <row r="165" spans="1:6" x14ac:dyDescent="0.45">
      <c r="A165" t="s">
        <v>8</v>
      </c>
      <c r="B165" t="s">
        <v>59</v>
      </c>
      <c r="C165" s="1">
        <v>40161</v>
      </c>
      <c r="D165" s="4">
        <v>0</v>
      </c>
      <c r="E165">
        <v>864</v>
      </c>
      <c r="F165">
        <v>66797</v>
      </c>
    </row>
    <row r="166" spans="1:6" x14ac:dyDescent="0.45">
      <c r="A166" t="s">
        <v>8</v>
      </c>
      <c r="B166" t="s">
        <v>59</v>
      </c>
      <c r="C166" s="1">
        <v>40168</v>
      </c>
      <c r="D166" s="4">
        <v>0</v>
      </c>
      <c r="E166">
        <v>824.32</v>
      </c>
      <c r="F166">
        <v>55827</v>
      </c>
    </row>
    <row r="167" spans="1:6" x14ac:dyDescent="0.45">
      <c r="A167" t="s">
        <v>8</v>
      </c>
      <c r="B167" t="s">
        <v>59</v>
      </c>
      <c r="C167" s="1">
        <v>40175</v>
      </c>
      <c r="D167" s="4">
        <v>0</v>
      </c>
      <c r="E167">
        <v>860</v>
      </c>
      <c r="F167">
        <v>37898</v>
      </c>
    </row>
    <row r="168" spans="1:6" x14ac:dyDescent="0.45">
      <c r="A168" t="s">
        <v>8</v>
      </c>
      <c r="B168" t="s">
        <v>59</v>
      </c>
      <c r="C168" s="1">
        <v>40189</v>
      </c>
      <c r="D168" s="4">
        <v>0</v>
      </c>
      <c r="E168">
        <v>976</v>
      </c>
      <c r="F168">
        <v>308611</v>
      </c>
    </row>
    <row r="169" spans="1:6" x14ac:dyDescent="0.45">
      <c r="A169" t="s">
        <v>8</v>
      </c>
      <c r="B169" t="s">
        <v>59</v>
      </c>
      <c r="C169" s="1">
        <v>40196</v>
      </c>
      <c r="D169" s="4">
        <v>0</v>
      </c>
      <c r="E169">
        <v>977.55</v>
      </c>
      <c r="F169">
        <v>295104</v>
      </c>
    </row>
    <row r="170" spans="1:6" x14ac:dyDescent="0.45">
      <c r="A170" t="s">
        <v>8</v>
      </c>
      <c r="B170" t="s">
        <v>59</v>
      </c>
      <c r="C170" s="1">
        <v>40203</v>
      </c>
      <c r="D170" s="4">
        <v>0</v>
      </c>
      <c r="E170">
        <v>977</v>
      </c>
      <c r="F170">
        <v>180956</v>
      </c>
    </row>
    <row r="171" spans="1:6" x14ac:dyDescent="0.45">
      <c r="A171" t="s">
        <v>8</v>
      </c>
      <c r="B171" t="s">
        <v>59</v>
      </c>
      <c r="C171" s="1">
        <v>40210</v>
      </c>
      <c r="D171" s="4">
        <v>0</v>
      </c>
      <c r="E171">
        <v>967.21</v>
      </c>
      <c r="F171">
        <v>212725</v>
      </c>
    </row>
    <row r="172" spans="1:6" x14ac:dyDescent="0.45">
      <c r="A172" t="s">
        <v>8</v>
      </c>
      <c r="B172" t="s">
        <v>59</v>
      </c>
      <c r="C172" s="1">
        <v>40217</v>
      </c>
      <c r="D172" s="4">
        <v>0</v>
      </c>
      <c r="E172">
        <v>967.8</v>
      </c>
      <c r="F172">
        <v>96109</v>
      </c>
    </row>
    <row r="173" spans="1:6" x14ac:dyDescent="0.45">
      <c r="A173" t="s">
        <v>8</v>
      </c>
      <c r="B173" t="s">
        <v>59</v>
      </c>
      <c r="C173" s="1">
        <v>40224</v>
      </c>
      <c r="D173" s="4">
        <v>0</v>
      </c>
      <c r="E173">
        <v>1011.01</v>
      </c>
      <c r="F173">
        <v>135740</v>
      </c>
    </row>
    <row r="174" spans="1:6" x14ac:dyDescent="0.45">
      <c r="A174" t="s">
        <v>8</v>
      </c>
      <c r="B174" t="s">
        <v>59</v>
      </c>
      <c r="C174" s="1">
        <v>40231</v>
      </c>
      <c r="D174" s="4">
        <v>0</v>
      </c>
      <c r="E174">
        <v>1098.99</v>
      </c>
      <c r="F174">
        <v>82884</v>
      </c>
    </row>
    <row r="175" spans="1:6" x14ac:dyDescent="0.45">
      <c r="A175" t="s">
        <v>8</v>
      </c>
      <c r="B175" t="s">
        <v>59</v>
      </c>
      <c r="C175" s="1">
        <v>40238</v>
      </c>
      <c r="D175" s="4">
        <v>0</v>
      </c>
      <c r="E175">
        <v>1113</v>
      </c>
      <c r="F175">
        <v>166557</v>
      </c>
    </row>
    <row r="176" spans="1:6" x14ac:dyDescent="0.45">
      <c r="A176" t="s">
        <v>8</v>
      </c>
      <c r="B176" t="s">
        <v>59</v>
      </c>
      <c r="C176" s="1">
        <v>40245</v>
      </c>
      <c r="D176" s="4">
        <v>0</v>
      </c>
      <c r="E176">
        <v>1150.42</v>
      </c>
      <c r="F176">
        <v>90828</v>
      </c>
    </row>
    <row r="177" spans="1:6" x14ac:dyDescent="0.45">
      <c r="A177" t="s">
        <v>8</v>
      </c>
      <c r="B177" t="s">
        <v>59</v>
      </c>
      <c r="C177" s="1">
        <v>40252</v>
      </c>
      <c r="D177" s="4">
        <v>0</v>
      </c>
      <c r="E177">
        <v>1110</v>
      </c>
      <c r="F177">
        <v>90869</v>
      </c>
    </row>
    <row r="178" spans="1:6" x14ac:dyDescent="0.45">
      <c r="A178" t="s">
        <v>8</v>
      </c>
      <c r="B178" t="s">
        <v>59</v>
      </c>
      <c r="C178" s="1">
        <v>40259</v>
      </c>
      <c r="D178" s="4">
        <v>0</v>
      </c>
      <c r="E178">
        <v>1088</v>
      </c>
      <c r="F178">
        <v>70310</v>
      </c>
    </row>
    <row r="179" spans="1:6" x14ac:dyDescent="0.45">
      <c r="A179" t="s">
        <v>8</v>
      </c>
      <c r="B179" t="s">
        <v>59</v>
      </c>
      <c r="C179" s="1">
        <v>40266</v>
      </c>
      <c r="D179" s="4">
        <v>0</v>
      </c>
      <c r="E179">
        <v>1086</v>
      </c>
      <c r="F179">
        <v>143064</v>
      </c>
    </row>
    <row r="180" spans="1:6" x14ac:dyDescent="0.45">
      <c r="A180" t="s">
        <v>8</v>
      </c>
      <c r="B180" t="s">
        <v>59</v>
      </c>
      <c r="C180" s="1">
        <v>40273</v>
      </c>
      <c r="D180" s="4">
        <v>0</v>
      </c>
      <c r="E180">
        <v>1153.2</v>
      </c>
      <c r="F180">
        <v>402616</v>
      </c>
    </row>
    <row r="181" spans="1:6" x14ac:dyDescent="0.45">
      <c r="A181" t="s">
        <v>8</v>
      </c>
      <c r="B181" t="s">
        <v>59</v>
      </c>
      <c r="C181" s="1">
        <v>40280</v>
      </c>
      <c r="D181" s="4">
        <v>0</v>
      </c>
      <c r="E181">
        <v>1054.01</v>
      </c>
      <c r="F181">
        <v>209725</v>
      </c>
    </row>
    <row r="182" spans="1:6" x14ac:dyDescent="0.45">
      <c r="A182" t="s">
        <v>8</v>
      </c>
      <c r="B182" t="s">
        <v>59</v>
      </c>
      <c r="C182" s="1">
        <v>40287</v>
      </c>
      <c r="D182" s="4">
        <v>0</v>
      </c>
      <c r="E182">
        <v>999.99</v>
      </c>
      <c r="F182">
        <v>130217</v>
      </c>
    </row>
    <row r="183" spans="1:6" x14ac:dyDescent="0.45">
      <c r="A183" t="s">
        <v>8</v>
      </c>
      <c r="B183" t="s">
        <v>59</v>
      </c>
      <c r="C183" s="1">
        <v>40294</v>
      </c>
      <c r="D183" s="4">
        <v>0</v>
      </c>
      <c r="E183">
        <v>974.95</v>
      </c>
      <c r="F183">
        <v>89380</v>
      </c>
    </row>
    <row r="184" spans="1:6" x14ac:dyDescent="0.45">
      <c r="A184" t="s">
        <v>8</v>
      </c>
      <c r="B184" t="s">
        <v>59</v>
      </c>
      <c r="C184" s="1">
        <v>40301</v>
      </c>
      <c r="D184" s="4">
        <v>0</v>
      </c>
      <c r="E184">
        <v>815</v>
      </c>
      <c r="F184">
        <v>158210</v>
      </c>
    </row>
    <row r="185" spans="1:6" x14ac:dyDescent="0.45">
      <c r="A185" t="s">
        <v>8</v>
      </c>
      <c r="B185" t="s">
        <v>59</v>
      </c>
      <c r="C185" s="1">
        <v>40308</v>
      </c>
      <c r="D185" s="4">
        <v>0</v>
      </c>
      <c r="E185">
        <v>839</v>
      </c>
      <c r="F185">
        <v>144333</v>
      </c>
    </row>
    <row r="186" spans="1:6" x14ac:dyDescent="0.45">
      <c r="A186" t="s">
        <v>8</v>
      </c>
      <c r="B186" t="s">
        <v>59</v>
      </c>
      <c r="C186" s="1">
        <v>40315</v>
      </c>
      <c r="D186" s="4">
        <v>0</v>
      </c>
      <c r="E186">
        <v>752.09</v>
      </c>
      <c r="F186">
        <v>246336</v>
      </c>
    </row>
    <row r="187" spans="1:6" x14ac:dyDescent="0.45">
      <c r="A187" t="s">
        <v>8</v>
      </c>
      <c r="B187" t="s">
        <v>59</v>
      </c>
      <c r="C187" s="1">
        <v>40322</v>
      </c>
      <c r="D187" s="4">
        <v>0</v>
      </c>
      <c r="E187">
        <v>786</v>
      </c>
      <c r="F187">
        <v>147034</v>
      </c>
    </row>
    <row r="188" spans="1:6" x14ac:dyDescent="0.45">
      <c r="A188" t="s">
        <v>8</v>
      </c>
      <c r="B188" t="s">
        <v>59</v>
      </c>
      <c r="C188" s="1">
        <v>40329</v>
      </c>
      <c r="D188" s="4">
        <v>0</v>
      </c>
      <c r="E188">
        <v>797</v>
      </c>
      <c r="F188">
        <v>241953</v>
      </c>
    </row>
    <row r="189" spans="1:6" x14ac:dyDescent="0.45">
      <c r="A189" t="s">
        <v>8</v>
      </c>
      <c r="B189" t="s">
        <v>59</v>
      </c>
      <c r="C189" s="1">
        <v>40336</v>
      </c>
      <c r="D189" s="4">
        <v>0</v>
      </c>
      <c r="E189">
        <v>777</v>
      </c>
      <c r="F189">
        <v>93581</v>
      </c>
    </row>
    <row r="190" spans="1:6" x14ac:dyDescent="0.45">
      <c r="A190" t="s">
        <v>8</v>
      </c>
      <c r="B190" t="s">
        <v>59</v>
      </c>
      <c r="C190" s="1">
        <v>40343</v>
      </c>
      <c r="D190" s="4">
        <v>0</v>
      </c>
      <c r="E190">
        <v>828</v>
      </c>
      <c r="F190">
        <v>145629</v>
      </c>
    </row>
    <row r="191" spans="1:6" x14ac:dyDescent="0.45">
      <c r="A191" t="s">
        <v>8</v>
      </c>
      <c r="B191" t="s">
        <v>59</v>
      </c>
      <c r="C191" s="1">
        <v>40350</v>
      </c>
      <c r="D191" s="4">
        <v>0</v>
      </c>
      <c r="E191">
        <v>807</v>
      </c>
      <c r="F191">
        <v>141083</v>
      </c>
    </row>
    <row r="192" spans="1:6" x14ac:dyDescent="0.45">
      <c r="A192" t="s">
        <v>8</v>
      </c>
      <c r="B192" t="s">
        <v>59</v>
      </c>
      <c r="C192" s="1">
        <v>40357</v>
      </c>
      <c r="D192" s="4">
        <v>0</v>
      </c>
      <c r="E192">
        <v>768.01</v>
      </c>
      <c r="F192">
        <v>128184</v>
      </c>
    </row>
    <row r="193" spans="1:6" x14ac:dyDescent="0.45">
      <c r="A193" t="s">
        <v>8</v>
      </c>
      <c r="B193" t="s">
        <v>59</v>
      </c>
      <c r="C193" s="1">
        <v>40364</v>
      </c>
      <c r="D193" s="4">
        <v>0</v>
      </c>
      <c r="E193">
        <v>784.97</v>
      </c>
      <c r="F193">
        <v>44810</v>
      </c>
    </row>
    <row r="194" spans="1:6" x14ac:dyDescent="0.45">
      <c r="A194" t="s">
        <v>8</v>
      </c>
      <c r="B194" t="s">
        <v>59</v>
      </c>
      <c r="C194" s="1">
        <v>40371</v>
      </c>
      <c r="D194" s="4">
        <v>0</v>
      </c>
      <c r="E194">
        <v>775</v>
      </c>
      <c r="F194">
        <v>115704</v>
      </c>
    </row>
    <row r="195" spans="1:6" x14ac:dyDescent="0.45">
      <c r="A195" t="s">
        <v>8</v>
      </c>
      <c r="B195" t="s">
        <v>59</v>
      </c>
      <c r="C195" s="1">
        <v>40378</v>
      </c>
      <c r="D195" s="4">
        <v>0</v>
      </c>
      <c r="E195">
        <v>802.89</v>
      </c>
      <c r="F195">
        <v>122984</v>
      </c>
    </row>
    <row r="196" spans="1:6" x14ac:dyDescent="0.45">
      <c r="A196" t="s">
        <v>8</v>
      </c>
      <c r="B196" t="s">
        <v>59</v>
      </c>
      <c r="C196" s="1">
        <v>40385</v>
      </c>
      <c r="D196" s="4">
        <v>0</v>
      </c>
      <c r="E196">
        <v>809.88</v>
      </c>
      <c r="F196">
        <v>148352</v>
      </c>
    </row>
    <row r="197" spans="1:6" x14ac:dyDescent="0.45">
      <c r="A197" t="s">
        <v>8</v>
      </c>
      <c r="B197" t="s">
        <v>59</v>
      </c>
      <c r="C197" s="1">
        <v>40392</v>
      </c>
      <c r="D197" s="4">
        <v>0</v>
      </c>
      <c r="E197">
        <v>866.01</v>
      </c>
      <c r="F197">
        <v>216600</v>
      </c>
    </row>
    <row r="198" spans="1:6" x14ac:dyDescent="0.45">
      <c r="A198" t="s">
        <v>8</v>
      </c>
      <c r="B198" t="s">
        <v>59</v>
      </c>
      <c r="C198" s="1">
        <v>40399</v>
      </c>
      <c r="D198" s="4">
        <v>0</v>
      </c>
      <c r="E198">
        <v>902</v>
      </c>
      <c r="F198">
        <v>467037</v>
      </c>
    </row>
    <row r="199" spans="1:6" x14ac:dyDescent="0.45">
      <c r="A199" t="s">
        <v>8</v>
      </c>
      <c r="B199" t="s">
        <v>59</v>
      </c>
      <c r="C199" s="1">
        <v>40406</v>
      </c>
      <c r="D199" s="4">
        <v>0</v>
      </c>
      <c r="E199">
        <v>940</v>
      </c>
      <c r="F199">
        <v>221304</v>
      </c>
    </row>
    <row r="200" spans="1:6" x14ac:dyDescent="0.45">
      <c r="A200" t="s">
        <v>8</v>
      </c>
      <c r="B200" t="s">
        <v>59</v>
      </c>
      <c r="C200" s="1">
        <v>40413</v>
      </c>
      <c r="D200" s="4">
        <v>0</v>
      </c>
      <c r="E200">
        <v>913.79</v>
      </c>
      <c r="F200">
        <v>74302</v>
      </c>
    </row>
    <row r="201" spans="1:6" x14ac:dyDescent="0.45">
      <c r="A201" t="s">
        <v>8</v>
      </c>
      <c r="B201" t="s">
        <v>59</v>
      </c>
      <c r="C201" s="1">
        <v>40420</v>
      </c>
      <c r="D201" s="4">
        <v>0</v>
      </c>
      <c r="E201">
        <v>908.9</v>
      </c>
      <c r="F201">
        <v>93612</v>
      </c>
    </row>
    <row r="202" spans="1:6" x14ac:dyDescent="0.45">
      <c r="A202" t="s">
        <v>8</v>
      </c>
      <c r="B202" t="s">
        <v>59</v>
      </c>
      <c r="C202" s="1">
        <v>40427</v>
      </c>
      <c r="D202" s="4">
        <v>0</v>
      </c>
      <c r="E202">
        <v>927.5</v>
      </c>
      <c r="F202">
        <v>82319</v>
      </c>
    </row>
    <row r="203" spans="1:6" x14ac:dyDescent="0.45">
      <c r="A203" t="s">
        <v>8</v>
      </c>
      <c r="B203" t="s">
        <v>59</v>
      </c>
      <c r="C203" s="1">
        <v>40434</v>
      </c>
      <c r="D203" s="4">
        <v>0</v>
      </c>
      <c r="E203">
        <v>905.1</v>
      </c>
      <c r="F203">
        <v>76324</v>
      </c>
    </row>
    <row r="204" spans="1:6" x14ac:dyDescent="0.45">
      <c r="A204" t="s">
        <v>8</v>
      </c>
      <c r="B204" t="s">
        <v>59</v>
      </c>
      <c r="C204" s="1">
        <v>40441</v>
      </c>
      <c r="D204" s="4">
        <v>0</v>
      </c>
      <c r="E204">
        <v>896.29</v>
      </c>
      <c r="F204">
        <v>32638</v>
      </c>
    </row>
    <row r="205" spans="1:6" x14ac:dyDescent="0.45">
      <c r="A205" t="s">
        <v>8</v>
      </c>
      <c r="B205" t="s">
        <v>59</v>
      </c>
      <c r="C205" s="1">
        <v>40448</v>
      </c>
      <c r="D205" s="4">
        <v>0</v>
      </c>
      <c r="E205">
        <v>925</v>
      </c>
      <c r="F205">
        <v>155689</v>
      </c>
    </row>
    <row r="206" spans="1:6" x14ac:dyDescent="0.45">
      <c r="A206" t="s">
        <v>8</v>
      </c>
      <c r="B206" t="s">
        <v>59</v>
      </c>
      <c r="C206" s="1">
        <v>40455</v>
      </c>
      <c r="D206" s="4">
        <v>0</v>
      </c>
      <c r="E206">
        <v>904</v>
      </c>
      <c r="F206">
        <v>154958</v>
      </c>
    </row>
    <row r="207" spans="1:6" x14ac:dyDescent="0.45">
      <c r="A207" t="s">
        <v>8</v>
      </c>
      <c r="B207" t="s">
        <v>59</v>
      </c>
      <c r="C207" s="1">
        <v>40462</v>
      </c>
      <c r="D207" s="4">
        <v>0</v>
      </c>
      <c r="E207">
        <v>914.5</v>
      </c>
      <c r="F207">
        <v>114949</v>
      </c>
    </row>
    <row r="208" spans="1:6" x14ac:dyDescent="0.45">
      <c r="A208" t="s">
        <v>8</v>
      </c>
      <c r="B208" t="s">
        <v>59</v>
      </c>
      <c r="C208" s="1">
        <v>40469</v>
      </c>
      <c r="D208" s="4">
        <v>0</v>
      </c>
      <c r="E208">
        <v>936</v>
      </c>
      <c r="F208">
        <v>177759</v>
      </c>
    </row>
    <row r="209" spans="1:6" x14ac:dyDescent="0.45">
      <c r="A209" t="s">
        <v>8</v>
      </c>
      <c r="B209" t="s">
        <v>59</v>
      </c>
      <c r="C209" s="1">
        <v>40476</v>
      </c>
      <c r="D209" s="4">
        <v>0</v>
      </c>
      <c r="E209">
        <v>896.32</v>
      </c>
      <c r="F209">
        <v>193532</v>
      </c>
    </row>
    <row r="210" spans="1:6" x14ac:dyDescent="0.45">
      <c r="A210" t="s">
        <v>8</v>
      </c>
      <c r="B210" t="s">
        <v>59</v>
      </c>
      <c r="C210" s="1">
        <v>40483</v>
      </c>
      <c r="D210" s="4">
        <v>0</v>
      </c>
      <c r="E210">
        <v>925</v>
      </c>
      <c r="F210">
        <v>236930</v>
      </c>
    </row>
    <row r="211" spans="1:6" x14ac:dyDescent="0.45">
      <c r="A211" t="s">
        <v>8</v>
      </c>
      <c r="B211" t="s">
        <v>59</v>
      </c>
      <c r="C211" s="1">
        <v>40490</v>
      </c>
      <c r="D211" s="4">
        <v>0</v>
      </c>
      <c r="E211">
        <v>915.01</v>
      </c>
      <c r="F211">
        <v>221539</v>
      </c>
    </row>
    <row r="212" spans="1:6" x14ac:dyDescent="0.45">
      <c r="A212" t="s">
        <v>8</v>
      </c>
      <c r="B212" t="s">
        <v>59</v>
      </c>
      <c r="C212" s="1">
        <v>40497</v>
      </c>
      <c r="D212" s="4">
        <v>0</v>
      </c>
      <c r="E212">
        <v>933</v>
      </c>
      <c r="F212">
        <v>140092</v>
      </c>
    </row>
    <row r="213" spans="1:6" x14ac:dyDescent="0.45">
      <c r="A213" t="s">
        <v>8</v>
      </c>
      <c r="B213" t="s">
        <v>59</v>
      </c>
      <c r="C213" s="1">
        <v>40504</v>
      </c>
      <c r="D213" s="4">
        <v>0</v>
      </c>
      <c r="E213">
        <v>930.01</v>
      </c>
      <c r="F213">
        <v>113191</v>
      </c>
    </row>
    <row r="214" spans="1:6" x14ac:dyDescent="0.45">
      <c r="A214" t="s">
        <v>8</v>
      </c>
      <c r="B214" t="s">
        <v>59</v>
      </c>
      <c r="C214" s="1">
        <v>40511</v>
      </c>
      <c r="D214" s="4">
        <v>0</v>
      </c>
      <c r="E214">
        <v>979.98</v>
      </c>
      <c r="F214">
        <v>386054</v>
      </c>
    </row>
    <row r="215" spans="1:6" x14ac:dyDescent="0.45">
      <c r="A215" t="s">
        <v>8</v>
      </c>
      <c r="B215" t="s">
        <v>59</v>
      </c>
      <c r="C215" s="1">
        <v>40518</v>
      </c>
      <c r="D215" s="4">
        <v>0</v>
      </c>
      <c r="E215">
        <v>997.5</v>
      </c>
      <c r="F215">
        <v>213173</v>
      </c>
    </row>
    <row r="216" spans="1:6" x14ac:dyDescent="0.45">
      <c r="A216" t="s">
        <v>8</v>
      </c>
      <c r="B216" t="s">
        <v>59</v>
      </c>
      <c r="C216" s="1">
        <v>40525</v>
      </c>
      <c r="D216" s="4">
        <v>0</v>
      </c>
      <c r="E216">
        <v>1115.99</v>
      </c>
      <c r="F216">
        <v>535362</v>
      </c>
    </row>
    <row r="217" spans="1:6" x14ac:dyDescent="0.45">
      <c r="A217" t="s">
        <v>8</v>
      </c>
      <c r="B217" t="s">
        <v>59</v>
      </c>
      <c r="C217" s="1">
        <v>40532</v>
      </c>
      <c r="D217" s="4">
        <v>0</v>
      </c>
      <c r="E217">
        <v>1108.1400000000001</v>
      </c>
      <c r="F217">
        <v>174476</v>
      </c>
    </row>
    <row r="218" spans="1:6" x14ac:dyDescent="0.45">
      <c r="A218" t="s">
        <v>8</v>
      </c>
      <c r="B218" t="s">
        <v>59</v>
      </c>
      <c r="C218" s="1">
        <v>40539</v>
      </c>
      <c r="D218" s="4">
        <v>0</v>
      </c>
      <c r="E218">
        <v>1136.01</v>
      </c>
      <c r="F218">
        <v>155280</v>
      </c>
    </row>
    <row r="219" spans="1:6" x14ac:dyDescent="0.45">
      <c r="A219" t="s">
        <v>8</v>
      </c>
      <c r="B219" t="s">
        <v>59</v>
      </c>
      <c r="C219" s="1">
        <v>40553</v>
      </c>
      <c r="D219" s="4">
        <v>0</v>
      </c>
      <c r="E219">
        <v>1220</v>
      </c>
      <c r="F219">
        <v>364172</v>
      </c>
    </row>
    <row r="220" spans="1:6" x14ac:dyDescent="0.45">
      <c r="A220" t="s">
        <v>8</v>
      </c>
      <c r="B220" t="s">
        <v>59</v>
      </c>
      <c r="C220" s="1">
        <v>40560</v>
      </c>
      <c r="D220" s="4">
        <v>0</v>
      </c>
      <c r="E220">
        <v>1349.71</v>
      </c>
      <c r="F220">
        <v>698624</v>
      </c>
    </row>
    <row r="221" spans="1:6" x14ac:dyDescent="0.45">
      <c r="A221" t="s">
        <v>8</v>
      </c>
      <c r="B221" t="s">
        <v>59</v>
      </c>
      <c r="C221" s="1">
        <v>40567</v>
      </c>
      <c r="D221" s="4">
        <v>0</v>
      </c>
      <c r="E221">
        <v>1383.05</v>
      </c>
      <c r="F221">
        <v>446469</v>
      </c>
    </row>
    <row r="222" spans="1:6" x14ac:dyDescent="0.45">
      <c r="A222" t="s">
        <v>8</v>
      </c>
      <c r="B222" t="s">
        <v>59</v>
      </c>
      <c r="C222" s="1">
        <v>40574</v>
      </c>
      <c r="D222" s="4">
        <v>0</v>
      </c>
      <c r="E222">
        <v>1353</v>
      </c>
      <c r="F222">
        <v>197972</v>
      </c>
    </row>
    <row r="223" spans="1:6" x14ac:dyDescent="0.45">
      <c r="A223" t="s">
        <v>8</v>
      </c>
      <c r="B223" t="s">
        <v>59</v>
      </c>
      <c r="C223" s="1">
        <v>40581</v>
      </c>
      <c r="D223" s="4">
        <v>0</v>
      </c>
      <c r="E223">
        <v>1269.97</v>
      </c>
      <c r="F223">
        <v>227648</v>
      </c>
    </row>
    <row r="224" spans="1:6" x14ac:dyDescent="0.45">
      <c r="A224" t="s">
        <v>8</v>
      </c>
      <c r="B224" t="s">
        <v>59</v>
      </c>
      <c r="C224" s="1">
        <v>40588</v>
      </c>
      <c r="D224" s="4">
        <v>0</v>
      </c>
      <c r="E224">
        <v>1314.09</v>
      </c>
      <c r="F224">
        <v>357278</v>
      </c>
    </row>
    <row r="225" spans="1:6" x14ac:dyDescent="0.45">
      <c r="A225" t="s">
        <v>8</v>
      </c>
      <c r="B225" t="s">
        <v>59</v>
      </c>
      <c r="C225" s="1">
        <v>40595</v>
      </c>
      <c r="D225" s="4">
        <v>0</v>
      </c>
      <c r="E225">
        <v>1344.98</v>
      </c>
      <c r="F225">
        <v>106869</v>
      </c>
    </row>
    <row r="226" spans="1:6" x14ac:dyDescent="0.45">
      <c r="A226" t="s">
        <v>8</v>
      </c>
      <c r="B226" t="s">
        <v>59</v>
      </c>
      <c r="C226" s="1">
        <v>40602</v>
      </c>
      <c r="D226" s="4">
        <v>0</v>
      </c>
      <c r="E226">
        <v>1324.5</v>
      </c>
      <c r="F226">
        <v>176149</v>
      </c>
    </row>
    <row r="227" spans="1:6" x14ac:dyDescent="0.45">
      <c r="A227" t="s">
        <v>8</v>
      </c>
      <c r="B227" t="s">
        <v>59</v>
      </c>
      <c r="C227" s="1">
        <v>40609</v>
      </c>
      <c r="D227" s="4">
        <v>0</v>
      </c>
      <c r="E227">
        <v>1230</v>
      </c>
      <c r="F227">
        <v>50432</v>
      </c>
    </row>
    <row r="228" spans="1:6" x14ac:dyDescent="0.45">
      <c r="A228" t="s">
        <v>8</v>
      </c>
      <c r="B228" t="s">
        <v>59</v>
      </c>
      <c r="C228" s="1">
        <v>40616</v>
      </c>
      <c r="D228" s="4">
        <v>0</v>
      </c>
      <c r="E228">
        <v>1265</v>
      </c>
      <c r="F228">
        <v>372045</v>
      </c>
    </row>
    <row r="229" spans="1:6" x14ac:dyDescent="0.45">
      <c r="A229" t="s">
        <v>8</v>
      </c>
      <c r="B229" t="s">
        <v>59</v>
      </c>
      <c r="C229" s="1">
        <v>40623</v>
      </c>
      <c r="D229" s="4">
        <v>0</v>
      </c>
      <c r="E229">
        <v>1232.2</v>
      </c>
      <c r="F229">
        <v>234190</v>
      </c>
    </row>
    <row r="230" spans="1:6" x14ac:dyDescent="0.45">
      <c r="A230" t="s">
        <v>8</v>
      </c>
      <c r="B230" t="s">
        <v>59</v>
      </c>
      <c r="C230" s="1">
        <v>40630</v>
      </c>
      <c r="D230" s="4">
        <v>0</v>
      </c>
      <c r="E230">
        <v>1246</v>
      </c>
      <c r="F230">
        <v>315717</v>
      </c>
    </row>
    <row r="231" spans="1:6" x14ac:dyDescent="0.45">
      <c r="A231" t="s">
        <v>8</v>
      </c>
      <c r="B231" t="s">
        <v>59</v>
      </c>
      <c r="C231" s="1">
        <v>40637</v>
      </c>
      <c r="D231" s="4">
        <v>0</v>
      </c>
      <c r="E231">
        <v>1247</v>
      </c>
      <c r="F231">
        <v>231673</v>
      </c>
    </row>
    <row r="232" spans="1:6" x14ac:dyDescent="0.45">
      <c r="A232" t="s">
        <v>8</v>
      </c>
      <c r="B232" t="s">
        <v>59</v>
      </c>
      <c r="C232" s="1">
        <v>40644</v>
      </c>
      <c r="D232" s="4">
        <v>0</v>
      </c>
      <c r="E232">
        <v>1245</v>
      </c>
      <c r="F232">
        <v>302187</v>
      </c>
    </row>
    <row r="233" spans="1:6" x14ac:dyDescent="0.45">
      <c r="A233" t="s">
        <v>8</v>
      </c>
      <c r="B233" t="s">
        <v>59</v>
      </c>
      <c r="C233" s="1">
        <v>40651</v>
      </c>
      <c r="D233" s="4">
        <v>0</v>
      </c>
      <c r="E233">
        <v>1299</v>
      </c>
      <c r="F233">
        <v>455741</v>
      </c>
    </row>
    <row r="234" spans="1:6" x14ac:dyDescent="0.45">
      <c r="A234" t="s">
        <v>8</v>
      </c>
      <c r="B234" t="s">
        <v>59</v>
      </c>
      <c r="C234" s="1">
        <v>40658</v>
      </c>
      <c r="D234" s="4">
        <v>0</v>
      </c>
      <c r="E234">
        <v>1290</v>
      </c>
      <c r="F234">
        <v>393156</v>
      </c>
    </row>
    <row r="235" spans="1:6" x14ac:dyDescent="0.45">
      <c r="A235" t="s">
        <v>8</v>
      </c>
      <c r="B235" t="s">
        <v>59</v>
      </c>
      <c r="C235" s="1">
        <v>40665</v>
      </c>
      <c r="D235" s="4">
        <v>0</v>
      </c>
      <c r="E235">
        <v>1250</v>
      </c>
      <c r="F235">
        <v>341817</v>
      </c>
    </row>
    <row r="236" spans="1:6" x14ac:dyDescent="0.45">
      <c r="A236" t="s">
        <v>8</v>
      </c>
      <c r="B236" t="s">
        <v>59</v>
      </c>
      <c r="C236" s="1">
        <v>40672</v>
      </c>
      <c r="D236" s="4">
        <v>0</v>
      </c>
      <c r="E236">
        <v>1235</v>
      </c>
      <c r="F236">
        <v>134984</v>
      </c>
    </row>
    <row r="237" spans="1:6" x14ac:dyDescent="0.45">
      <c r="A237" t="s">
        <v>8</v>
      </c>
      <c r="B237" t="s">
        <v>59</v>
      </c>
      <c r="C237" s="1">
        <v>40679</v>
      </c>
      <c r="D237" s="4">
        <v>0</v>
      </c>
      <c r="E237">
        <v>1222</v>
      </c>
      <c r="F237">
        <v>258971</v>
      </c>
    </row>
    <row r="238" spans="1:6" x14ac:dyDescent="0.45">
      <c r="A238" t="s">
        <v>8</v>
      </c>
      <c r="B238" t="s">
        <v>59</v>
      </c>
      <c r="C238" s="1">
        <v>40686</v>
      </c>
      <c r="D238" s="4">
        <v>0</v>
      </c>
      <c r="E238">
        <v>1185.0999999999999</v>
      </c>
      <c r="F238">
        <v>166849</v>
      </c>
    </row>
    <row r="239" spans="1:6" x14ac:dyDescent="0.45">
      <c r="A239" t="s">
        <v>8</v>
      </c>
      <c r="B239" t="s">
        <v>59</v>
      </c>
      <c r="C239" s="1">
        <v>40693</v>
      </c>
      <c r="D239" s="4">
        <v>0</v>
      </c>
      <c r="E239">
        <v>1195</v>
      </c>
      <c r="F239">
        <v>65687</v>
      </c>
    </row>
    <row r="240" spans="1:6" x14ac:dyDescent="0.45">
      <c r="A240" t="s">
        <v>8</v>
      </c>
      <c r="B240" t="s">
        <v>59</v>
      </c>
      <c r="C240" s="1">
        <v>40700</v>
      </c>
      <c r="D240" s="4">
        <v>0</v>
      </c>
      <c r="E240">
        <v>1282</v>
      </c>
      <c r="F240">
        <v>173420</v>
      </c>
    </row>
    <row r="241" spans="1:6" x14ac:dyDescent="0.45">
      <c r="A241" t="s">
        <v>8</v>
      </c>
      <c r="B241" t="s">
        <v>59</v>
      </c>
      <c r="C241" s="1">
        <v>40707</v>
      </c>
      <c r="D241" s="4">
        <v>0</v>
      </c>
      <c r="E241">
        <v>1280</v>
      </c>
      <c r="F241">
        <v>119245</v>
      </c>
    </row>
    <row r="242" spans="1:6" x14ac:dyDescent="0.45">
      <c r="A242" t="s">
        <v>8</v>
      </c>
      <c r="B242" t="s">
        <v>59</v>
      </c>
      <c r="C242" s="1">
        <v>40714</v>
      </c>
      <c r="D242" s="4">
        <v>0</v>
      </c>
      <c r="E242">
        <v>1296.5</v>
      </c>
      <c r="F242">
        <v>146575</v>
      </c>
    </row>
    <row r="243" spans="1:6" x14ac:dyDescent="0.45">
      <c r="A243" t="s">
        <v>8</v>
      </c>
      <c r="B243" t="s">
        <v>59</v>
      </c>
      <c r="C243" s="1">
        <v>40721</v>
      </c>
      <c r="D243" s="4">
        <v>0</v>
      </c>
      <c r="E243">
        <v>1339.2</v>
      </c>
      <c r="F243">
        <v>189681</v>
      </c>
    </row>
    <row r="244" spans="1:6" x14ac:dyDescent="0.45">
      <c r="A244" t="s">
        <v>8</v>
      </c>
      <c r="B244" t="s">
        <v>59</v>
      </c>
      <c r="C244" s="1">
        <v>40728</v>
      </c>
      <c r="D244" s="4">
        <v>0</v>
      </c>
      <c r="E244">
        <v>1355.4</v>
      </c>
      <c r="F244">
        <v>185875</v>
      </c>
    </row>
    <row r="245" spans="1:6" x14ac:dyDescent="0.45">
      <c r="A245" t="s">
        <v>8</v>
      </c>
      <c r="B245" t="s">
        <v>59</v>
      </c>
      <c r="C245" s="1">
        <v>40735</v>
      </c>
      <c r="D245" s="4">
        <v>0</v>
      </c>
      <c r="E245">
        <v>1495.9</v>
      </c>
      <c r="F245">
        <v>243114</v>
      </c>
    </row>
    <row r="246" spans="1:6" x14ac:dyDescent="0.45">
      <c r="A246" t="s">
        <v>8</v>
      </c>
      <c r="B246" t="s">
        <v>59</v>
      </c>
      <c r="C246" s="1">
        <v>40742</v>
      </c>
      <c r="D246" s="4">
        <v>0</v>
      </c>
      <c r="E246">
        <v>1480</v>
      </c>
      <c r="F246">
        <v>131251</v>
      </c>
    </row>
    <row r="247" spans="1:6" x14ac:dyDescent="0.45">
      <c r="A247" t="s">
        <v>8</v>
      </c>
      <c r="B247" t="s">
        <v>59</v>
      </c>
      <c r="C247" s="1">
        <v>40749</v>
      </c>
      <c r="D247" s="4">
        <v>0</v>
      </c>
      <c r="E247">
        <v>1529</v>
      </c>
      <c r="F247">
        <v>73752</v>
      </c>
    </row>
    <row r="248" spans="1:6" x14ac:dyDescent="0.45">
      <c r="A248" t="s">
        <v>8</v>
      </c>
      <c r="B248" t="s">
        <v>59</v>
      </c>
      <c r="C248" s="1">
        <v>40756</v>
      </c>
      <c r="D248" s="4">
        <v>0</v>
      </c>
      <c r="E248">
        <v>1259.9000000000001</v>
      </c>
      <c r="F248">
        <v>197129</v>
      </c>
    </row>
    <row r="249" spans="1:6" x14ac:dyDescent="0.45">
      <c r="A249" t="s">
        <v>8</v>
      </c>
      <c r="B249" t="s">
        <v>59</v>
      </c>
      <c r="C249" s="1">
        <v>40763</v>
      </c>
      <c r="D249" s="4">
        <v>0</v>
      </c>
      <c r="E249">
        <v>1199</v>
      </c>
      <c r="F249">
        <v>259541</v>
      </c>
    </row>
    <row r="250" spans="1:6" x14ac:dyDescent="0.45">
      <c r="A250" t="s">
        <v>8</v>
      </c>
      <c r="B250" t="s">
        <v>59</v>
      </c>
      <c r="C250" s="1">
        <v>40770</v>
      </c>
      <c r="D250" s="4">
        <v>0</v>
      </c>
      <c r="E250">
        <v>1166.9000000000001</v>
      </c>
      <c r="F250">
        <v>150909</v>
      </c>
    </row>
    <row r="251" spans="1:6" x14ac:dyDescent="0.45">
      <c r="A251" t="s">
        <v>8</v>
      </c>
      <c r="B251" t="s">
        <v>59</v>
      </c>
      <c r="C251" s="1">
        <v>40777</v>
      </c>
      <c r="D251" s="4">
        <v>0</v>
      </c>
      <c r="E251">
        <v>1342</v>
      </c>
      <c r="F251">
        <v>168970</v>
      </c>
    </row>
    <row r="252" spans="1:6" x14ac:dyDescent="0.45">
      <c r="A252" t="s">
        <v>8</v>
      </c>
      <c r="B252" t="s">
        <v>59</v>
      </c>
      <c r="C252" s="1">
        <v>40784</v>
      </c>
      <c r="D252" s="4">
        <v>0</v>
      </c>
      <c r="E252">
        <v>1338</v>
      </c>
      <c r="F252">
        <v>163286</v>
      </c>
    </row>
    <row r="253" spans="1:6" x14ac:dyDescent="0.45">
      <c r="A253" t="s">
        <v>8</v>
      </c>
      <c r="B253" t="s">
        <v>59</v>
      </c>
      <c r="C253" s="1">
        <v>40791</v>
      </c>
      <c r="D253" s="4">
        <v>0</v>
      </c>
      <c r="E253">
        <v>1365</v>
      </c>
      <c r="F253">
        <v>141243</v>
      </c>
    </row>
    <row r="254" spans="1:6" x14ac:dyDescent="0.45">
      <c r="A254" t="s">
        <v>8</v>
      </c>
      <c r="B254" t="s">
        <v>59</v>
      </c>
      <c r="C254" s="1">
        <v>40798</v>
      </c>
      <c r="D254" s="4">
        <v>0</v>
      </c>
      <c r="E254">
        <v>1335</v>
      </c>
      <c r="F254">
        <v>163849</v>
      </c>
    </row>
    <row r="255" spans="1:6" x14ac:dyDescent="0.45">
      <c r="A255" t="s">
        <v>8</v>
      </c>
      <c r="B255" t="s">
        <v>59</v>
      </c>
      <c r="C255" s="1">
        <v>40805</v>
      </c>
      <c r="D255" s="4">
        <v>0</v>
      </c>
      <c r="E255">
        <v>1150</v>
      </c>
      <c r="F255">
        <v>202573</v>
      </c>
    </row>
    <row r="256" spans="1:6" x14ac:dyDescent="0.45">
      <c r="A256" t="s">
        <v>8</v>
      </c>
      <c r="B256" t="s">
        <v>59</v>
      </c>
      <c r="C256" s="1">
        <v>40812</v>
      </c>
      <c r="D256" s="4">
        <v>0</v>
      </c>
      <c r="E256">
        <v>1130</v>
      </c>
      <c r="F256">
        <v>146071</v>
      </c>
    </row>
    <row r="257" spans="1:6" x14ac:dyDescent="0.45">
      <c r="A257" t="s">
        <v>8</v>
      </c>
      <c r="B257" t="s">
        <v>59</v>
      </c>
      <c r="C257" s="1">
        <v>40819</v>
      </c>
      <c r="D257" s="4">
        <v>0</v>
      </c>
      <c r="E257">
        <v>1128</v>
      </c>
      <c r="F257">
        <v>179311</v>
      </c>
    </row>
    <row r="258" spans="1:6" x14ac:dyDescent="0.45">
      <c r="A258" t="s">
        <v>8</v>
      </c>
      <c r="B258" t="s">
        <v>59</v>
      </c>
      <c r="C258" s="1">
        <v>40826</v>
      </c>
      <c r="D258" s="4">
        <v>0</v>
      </c>
      <c r="E258">
        <v>1192</v>
      </c>
      <c r="F258">
        <v>149485</v>
      </c>
    </row>
    <row r="259" spans="1:6" x14ac:dyDescent="0.45">
      <c r="A259" t="s">
        <v>8</v>
      </c>
      <c r="B259" t="s">
        <v>59</v>
      </c>
      <c r="C259" s="1">
        <v>40833</v>
      </c>
      <c r="D259" s="4">
        <v>0</v>
      </c>
      <c r="E259">
        <v>1214.7</v>
      </c>
      <c r="F259">
        <v>107042</v>
      </c>
    </row>
    <row r="260" spans="1:6" x14ac:dyDescent="0.45">
      <c r="A260" t="s">
        <v>8</v>
      </c>
      <c r="B260" t="s">
        <v>59</v>
      </c>
      <c r="C260" s="1">
        <v>40840</v>
      </c>
      <c r="D260" s="4">
        <v>0</v>
      </c>
      <c r="E260">
        <v>1260</v>
      </c>
      <c r="F260">
        <v>146502</v>
      </c>
    </row>
    <row r="261" spans="1:6" x14ac:dyDescent="0.45">
      <c r="A261" t="s">
        <v>8</v>
      </c>
      <c r="B261" t="s">
        <v>59</v>
      </c>
      <c r="C261" s="1">
        <v>40847</v>
      </c>
      <c r="D261" s="4">
        <v>0</v>
      </c>
      <c r="E261">
        <v>1233</v>
      </c>
      <c r="F261">
        <v>56296</v>
      </c>
    </row>
    <row r="262" spans="1:6" x14ac:dyDescent="0.45">
      <c r="A262" t="s">
        <v>8</v>
      </c>
      <c r="B262" t="s">
        <v>59</v>
      </c>
      <c r="C262" s="1">
        <v>40854</v>
      </c>
      <c r="D262" s="4">
        <v>0</v>
      </c>
      <c r="E262">
        <v>1259.2</v>
      </c>
      <c r="F262">
        <v>92298</v>
      </c>
    </row>
    <row r="263" spans="1:6" x14ac:dyDescent="0.45">
      <c r="A263" t="s">
        <v>8</v>
      </c>
      <c r="B263" t="s">
        <v>59</v>
      </c>
      <c r="C263" s="1">
        <v>40861</v>
      </c>
      <c r="D263" s="4">
        <v>0</v>
      </c>
      <c r="E263">
        <v>1374.1</v>
      </c>
      <c r="F263">
        <v>288562</v>
      </c>
    </row>
    <row r="264" spans="1:6" x14ac:dyDescent="0.45">
      <c r="A264" t="s">
        <v>8</v>
      </c>
      <c r="B264" t="s">
        <v>59</v>
      </c>
      <c r="C264" s="1">
        <v>40868</v>
      </c>
      <c r="D264" s="4">
        <v>0</v>
      </c>
      <c r="E264">
        <v>1481.9</v>
      </c>
      <c r="F264">
        <v>210523</v>
      </c>
    </row>
    <row r="265" spans="1:6" x14ac:dyDescent="0.45">
      <c r="A265" t="s">
        <v>8</v>
      </c>
      <c r="B265" t="s">
        <v>59</v>
      </c>
      <c r="C265" s="1">
        <v>40875</v>
      </c>
      <c r="D265" s="4">
        <v>0</v>
      </c>
      <c r="E265">
        <v>1430</v>
      </c>
      <c r="F265">
        <v>183354</v>
      </c>
    </row>
    <row r="266" spans="1:6" x14ac:dyDescent="0.45">
      <c r="A266" t="s">
        <v>8</v>
      </c>
      <c r="B266" t="s">
        <v>59</v>
      </c>
      <c r="C266" s="1">
        <v>40882</v>
      </c>
      <c r="D266" s="4">
        <v>0</v>
      </c>
      <c r="E266">
        <v>1345</v>
      </c>
      <c r="F266">
        <v>156281</v>
      </c>
    </row>
    <row r="267" spans="1:6" x14ac:dyDescent="0.45">
      <c r="A267" t="s">
        <v>8</v>
      </c>
      <c r="B267" t="s">
        <v>59</v>
      </c>
      <c r="C267" s="1">
        <v>40889</v>
      </c>
      <c r="D267" s="4">
        <v>0</v>
      </c>
      <c r="E267">
        <v>1269</v>
      </c>
      <c r="F267">
        <v>129948</v>
      </c>
    </row>
    <row r="268" spans="1:6" x14ac:dyDescent="0.45">
      <c r="A268" t="s">
        <v>8</v>
      </c>
      <c r="B268" t="s">
        <v>59</v>
      </c>
      <c r="C268" s="1">
        <v>40896</v>
      </c>
      <c r="D268" s="4">
        <v>0</v>
      </c>
      <c r="E268">
        <v>1349</v>
      </c>
      <c r="F268">
        <v>119532</v>
      </c>
    </row>
    <row r="269" spans="1:6" x14ac:dyDescent="0.45">
      <c r="A269" t="s">
        <v>8</v>
      </c>
      <c r="B269" t="s">
        <v>59</v>
      </c>
      <c r="C269" s="1">
        <v>40903</v>
      </c>
      <c r="D269" s="4">
        <v>0</v>
      </c>
      <c r="E269">
        <v>1331.5</v>
      </c>
      <c r="F269">
        <v>57119</v>
      </c>
    </row>
    <row r="270" spans="1:6" x14ac:dyDescent="0.45">
      <c r="A270" t="s">
        <v>8</v>
      </c>
      <c r="B270" t="s">
        <v>59</v>
      </c>
      <c r="C270" s="1">
        <v>40910</v>
      </c>
      <c r="D270" s="4">
        <v>0</v>
      </c>
      <c r="E270">
        <v>1325.8</v>
      </c>
      <c r="F270">
        <v>30716</v>
      </c>
    </row>
    <row r="271" spans="1:6" x14ac:dyDescent="0.45">
      <c r="A271" t="s">
        <v>8</v>
      </c>
      <c r="B271" t="s">
        <v>59</v>
      </c>
      <c r="C271" s="1">
        <v>40917</v>
      </c>
      <c r="D271" s="4">
        <v>0</v>
      </c>
      <c r="E271">
        <v>1329.9</v>
      </c>
      <c r="F271">
        <v>119036</v>
      </c>
    </row>
    <row r="272" spans="1:6" x14ac:dyDescent="0.45">
      <c r="A272" t="s">
        <v>8</v>
      </c>
      <c r="B272" t="s">
        <v>59</v>
      </c>
      <c r="C272" s="1">
        <v>40924</v>
      </c>
      <c r="D272" s="4">
        <v>0</v>
      </c>
      <c r="E272">
        <v>1379</v>
      </c>
      <c r="F272">
        <v>95700</v>
      </c>
    </row>
    <row r="273" spans="1:6" x14ac:dyDescent="0.45">
      <c r="A273" t="s">
        <v>8</v>
      </c>
      <c r="B273" t="s">
        <v>59</v>
      </c>
      <c r="C273" s="1">
        <v>40931</v>
      </c>
      <c r="D273" s="4">
        <v>0</v>
      </c>
      <c r="E273">
        <v>1386</v>
      </c>
      <c r="F273">
        <v>126648</v>
      </c>
    </row>
    <row r="274" spans="1:6" x14ac:dyDescent="0.45">
      <c r="A274" t="s">
        <v>8</v>
      </c>
      <c r="B274" t="s">
        <v>59</v>
      </c>
      <c r="C274" s="1">
        <v>40938</v>
      </c>
      <c r="D274" s="4">
        <v>0</v>
      </c>
      <c r="E274">
        <v>1425</v>
      </c>
      <c r="F274">
        <v>121844</v>
      </c>
    </row>
    <row r="275" spans="1:6" x14ac:dyDescent="0.45">
      <c r="A275" t="s">
        <v>8</v>
      </c>
      <c r="B275" t="s">
        <v>59</v>
      </c>
      <c r="C275" s="1">
        <v>40945</v>
      </c>
      <c r="D275" s="4">
        <v>0</v>
      </c>
      <c r="E275">
        <v>1383</v>
      </c>
      <c r="F275">
        <v>97070</v>
      </c>
    </row>
    <row r="276" spans="1:6" x14ac:dyDescent="0.45">
      <c r="A276" t="s">
        <v>8</v>
      </c>
      <c r="B276" t="s">
        <v>59</v>
      </c>
      <c r="C276" s="1">
        <v>40952</v>
      </c>
      <c r="D276" s="4">
        <v>0</v>
      </c>
      <c r="E276">
        <v>1398.6</v>
      </c>
      <c r="F276">
        <v>104889</v>
      </c>
    </row>
    <row r="277" spans="1:6" x14ac:dyDescent="0.45">
      <c r="A277" t="s">
        <v>8</v>
      </c>
      <c r="B277" t="s">
        <v>59</v>
      </c>
      <c r="C277" s="1">
        <v>40959</v>
      </c>
      <c r="D277" s="4">
        <v>0</v>
      </c>
      <c r="E277">
        <v>1388.9</v>
      </c>
      <c r="F277">
        <v>52583</v>
      </c>
    </row>
    <row r="278" spans="1:6" x14ac:dyDescent="0.45">
      <c r="A278" t="s">
        <v>8</v>
      </c>
      <c r="B278" t="s">
        <v>59</v>
      </c>
      <c r="C278" s="1">
        <v>40966</v>
      </c>
      <c r="D278" s="4">
        <v>0</v>
      </c>
      <c r="E278">
        <v>1348.9</v>
      </c>
      <c r="F278">
        <v>94639</v>
      </c>
    </row>
    <row r="279" spans="1:6" x14ac:dyDescent="0.45">
      <c r="A279" t="s">
        <v>8</v>
      </c>
      <c r="B279" t="s">
        <v>59</v>
      </c>
      <c r="C279" s="1">
        <v>40973</v>
      </c>
      <c r="D279" s="4">
        <v>0</v>
      </c>
      <c r="E279">
        <v>1318.8</v>
      </c>
      <c r="F279">
        <v>66626</v>
      </c>
    </row>
    <row r="280" spans="1:6" x14ac:dyDescent="0.45">
      <c r="A280" t="s">
        <v>8</v>
      </c>
      <c r="B280" t="s">
        <v>59</v>
      </c>
      <c r="C280" s="1">
        <v>40980</v>
      </c>
      <c r="D280" s="4">
        <v>0</v>
      </c>
      <c r="E280">
        <v>1277</v>
      </c>
      <c r="F280">
        <v>196905</v>
      </c>
    </row>
    <row r="281" spans="1:6" x14ac:dyDescent="0.45">
      <c r="A281" t="s">
        <v>8</v>
      </c>
      <c r="B281" t="s">
        <v>59</v>
      </c>
      <c r="C281" s="1">
        <v>40987</v>
      </c>
      <c r="D281" s="4">
        <v>0</v>
      </c>
      <c r="E281">
        <v>1230.4000000000001</v>
      </c>
      <c r="F281">
        <v>93035</v>
      </c>
    </row>
    <row r="282" spans="1:6" x14ac:dyDescent="0.45">
      <c r="A282" t="s">
        <v>8</v>
      </c>
      <c r="B282" t="s">
        <v>59</v>
      </c>
      <c r="C282" s="1">
        <v>40994</v>
      </c>
      <c r="D282" s="4">
        <v>0</v>
      </c>
      <c r="E282">
        <v>1239.9000000000001</v>
      </c>
      <c r="F282">
        <v>86960</v>
      </c>
    </row>
    <row r="283" spans="1:6" x14ac:dyDescent="0.45">
      <c r="A283" t="s">
        <v>8</v>
      </c>
      <c r="B283" t="s">
        <v>59</v>
      </c>
      <c r="C283" s="1">
        <v>41001</v>
      </c>
      <c r="D283" s="4">
        <v>0</v>
      </c>
      <c r="E283">
        <v>1311</v>
      </c>
      <c r="F283">
        <v>151730</v>
      </c>
    </row>
    <row r="284" spans="1:6" x14ac:dyDescent="0.45">
      <c r="A284" t="s">
        <v>8</v>
      </c>
      <c r="B284" t="s">
        <v>59</v>
      </c>
      <c r="C284" s="1">
        <v>41008</v>
      </c>
      <c r="D284" s="4">
        <v>0</v>
      </c>
      <c r="E284">
        <v>1376.5</v>
      </c>
      <c r="F284">
        <v>128254</v>
      </c>
    </row>
    <row r="285" spans="1:6" x14ac:dyDescent="0.45">
      <c r="A285" t="s">
        <v>8</v>
      </c>
      <c r="B285" t="s">
        <v>59</v>
      </c>
      <c r="C285" s="1">
        <v>41015</v>
      </c>
      <c r="D285" s="4">
        <v>0</v>
      </c>
      <c r="E285">
        <v>1380</v>
      </c>
      <c r="F285">
        <v>144234</v>
      </c>
    </row>
    <row r="286" spans="1:6" x14ac:dyDescent="0.45">
      <c r="A286" t="s">
        <v>8</v>
      </c>
      <c r="B286" t="s">
        <v>59</v>
      </c>
      <c r="C286" s="1">
        <v>41022</v>
      </c>
      <c r="D286" s="4">
        <v>0</v>
      </c>
      <c r="E286">
        <v>1335.1</v>
      </c>
      <c r="F286">
        <v>81572</v>
      </c>
    </row>
    <row r="287" spans="1:6" x14ac:dyDescent="0.45">
      <c r="A287" t="s">
        <v>8</v>
      </c>
      <c r="B287" t="s">
        <v>59</v>
      </c>
      <c r="C287" s="1">
        <v>41029</v>
      </c>
      <c r="D287" s="4">
        <v>0</v>
      </c>
      <c r="E287">
        <v>1189</v>
      </c>
      <c r="F287">
        <v>94212</v>
      </c>
    </row>
    <row r="288" spans="1:6" x14ac:dyDescent="0.45">
      <c r="A288" t="s">
        <v>8</v>
      </c>
      <c r="B288" t="s">
        <v>59</v>
      </c>
      <c r="C288" s="1">
        <v>41036</v>
      </c>
      <c r="D288" s="4">
        <v>0</v>
      </c>
      <c r="E288">
        <v>1177.9000000000001</v>
      </c>
      <c r="F288">
        <v>69983</v>
      </c>
    </row>
    <row r="289" spans="1:6" x14ac:dyDescent="0.45">
      <c r="A289" t="s">
        <v>8</v>
      </c>
      <c r="B289" t="s">
        <v>59</v>
      </c>
      <c r="C289" s="1">
        <v>41043</v>
      </c>
      <c r="D289" s="4">
        <v>0</v>
      </c>
      <c r="E289">
        <v>1080.3</v>
      </c>
      <c r="F289">
        <v>91210</v>
      </c>
    </row>
    <row r="290" spans="1:6" x14ac:dyDescent="0.45">
      <c r="A290" t="s">
        <v>8</v>
      </c>
      <c r="B290" t="s">
        <v>59</v>
      </c>
      <c r="C290" s="1">
        <v>41050</v>
      </c>
      <c r="D290" s="4">
        <v>0</v>
      </c>
      <c r="E290">
        <v>1089.9000000000001</v>
      </c>
      <c r="F290">
        <v>152666</v>
      </c>
    </row>
    <row r="291" spans="1:6" x14ac:dyDescent="0.45">
      <c r="A291" t="s">
        <v>8</v>
      </c>
      <c r="B291" t="s">
        <v>59</v>
      </c>
      <c r="C291" s="1">
        <v>41057</v>
      </c>
      <c r="D291" s="4">
        <v>0</v>
      </c>
      <c r="E291">
        <v>1070</v>
      </c>
      <c r="F291">
        <v>202305</v>
      </c>
    </row>
    <row r="292" spans="1:6" x14ac:dyDescent="0.45">
      <c r="A292" t="s">
        <v>8</v>
      </c>
      <c r="B292" t="s">
        <v>59</v>
      </c>
      <c r="C292" s="1">
        <v>41064</v>
      </c>
      <c r="D292" s="4">
        <v>0</v>
      </c>
      <c r="E292">
        <v>1131</v>
      </c>
      <c r="F292">
        <v>65512</v>
      </c>
    </row>
    <row r="293" spans="1:6" x14ac:dyDescent="0.45">
      <c r="A293" t="s">
        <v>8</v>
      </c>
      <c r="B293" t="s">
        <v>59</v>
      </c>
      <c r="C293" s="1">
        <v>41071</v>
      </c>
      <c r="D293" s="4">
        <v>0</v>
      </c>
      <c r="E293">
        <v>1164</v>
      </c>
      <c r="F293">
        <v>88666</v>
      </c>
    </row>
    <row r="294" spans="1:6" x14ac:dyDescent="0.45">
      <c r="A294" t="s">
        <v>8</v>
      </c>
      <c r="B294" t="s">
        <v>59</v>
      </c>
      <c r="C294" s="1">
        <v>41078</v>
      </c>
      <c r="D294" s="4">
        <v>0</v>
      </c>
      <c r="E294">
        <v>1118.5999999999999</v>
      </c>
      <c r="F294">
        <v>92561</v>
      </c>
    </row>
    <row r="295" spans="1:6" x14ac:dyDescent="0.45">
      <c r="A295" t="s">
        <v>8</v>
      </c>
      <c r="B295" t="s">
        <v>59</v>
      </c>
      <c r="C295" s="1">
        <v>41085</v>
      </c>
      <c r="D295" s="4">
        <v>0</v>
      </c>
      <c r="E295">
        <v>1165.8</v>
      </c>
      <c r="F295">
        <v>37673</v>
      </c>
    </row>
    <row r="296" spans="1:6" x14ac:dyDescent="0.45">
      <c r="A296" t="s">
        <v>8</v>
      </c>
      <c r="B296" t="s">
        <v>59</v>
      </c>
      <c r="C296" s="1">
        <v>41092</v>
      </c>
      <c r="D296" s="4">
        <v>0</v>
      </c>
      <c r="E296">
        <v>1215.5</v>
      </c>
      <c r="F296">
        <v>145716</v>
      </c>
    </row>
    <row r="297" spans="1:6" x14ac:dyDescent="0.45">
      <c r="A297" t="s">
        <v>8</v>
      </c>
      <c r="B297" t="s">
        <v>59</v>
      </c>
      <c r="C297" s="1">
        <v>41099</v>
      </c>
      <c r="D297" s="4">
        <v>0</v>
      </c>
      <c r="E297">
        <v>1284</v>
      </c>
      <c r="F297">
        <v>170196</v>
      </c>
    </row>
    <row r="298" spans="1:6" x14ac:dyDescent="0.45">
      <c r="A298" t="s">
        <v>8</v>
      </c>
      <c r="B298" t="s">
        <v>59</v>
      </c>
      <c r="C298" s="1">
        <v>41106</v>
      </c>
      <c r="D298" s="4">
        <v>0</v>
      </c>
      <c r="E298">
        <v>1328.9</v>
      </c>
      <c r="F298">
        <v>86099</v>
      </c>
    </row>
    <row r="299" spans="1:6" x14ac:dyDescent="0.45">
      <c r="A299" t="s">
        <v>8</v>
      </c>
      <c r="B299" t="s">
        <v>59</v>
      </c>
      <c r="C299" s="1">
        <v>41113</v>
      </c>
      <c r="D299" s="4">
        <v>0</v>
      </c>
      <c r="E299">
        <v>1388</v>
      </c>
      <c r="F299">
        <v>152054</v>
      </c>
    </row>
    <row r="300" spans="1:6" x14ac:dyDescent="0.45">
      <c r="A300" t="s">
        <v>8</v>
      </c>
      <c r="B300" t="s">
        <v>59</v>
      </c>
      <c r="C300" s="1">
        <v>41120</v>
      </c>
      <c r="D300" s="4">
        <v>0</v>
      </c>
      <c r="E300">
        <v>1397.1</v>
      </c>
      <c r="F300">
        <v>150023</v>
      </c>
    </row>
    <row r="301" spans="1:6" x14ac:dyDescent="0.45">
      <c r="A301" t="s">
        <v>8</v>
      </c>
      <c r="B301" t="s">
        <v>59</v>
      </c>
      <c r="C301" s="1">
        <v>41127</v>
      </c>
      <c r="D301" s="4">
        <v>0</v>
      </c>
      <c r="E301">
        <v>1356.1</v>
      </c>
      <c r="F301">
        <v>75096</v>
      </c>
    </row>
    <row r="302" spans="1:6" x14ac:dyDescent="0.45">
      <c r="A302" t="s">
        <v>8</v>
      </c>
      <c r="B302" t="s">
        <v>59</v>
      </c>
      <c r="C302" s="1">
        <v>41134</v>
      </c>
      <c r="D302" s="4">
        <v>0</v>
      </c>
      <c r="E302">
        <v>1393</v>
      </c>
      <c r="F302">
        <v>38335</v>
      </c>
    </row>
    <row r="303" spans="1:6" x14ac:dyDescent="0.45">
      <c r="A303" t="s">
        <v>8</v>
      </c>
      <c r="B303" t="s">
        <v>59</v>
      </c>
      <c r="C303" s="1">
        <v>41141</v>
      </c>
      <c r="D303" s="4">
        <v>0</v>
      </c>
      <c r="E303">
        <v>1403.1</v>
      </c>
      <c r="F303">
        <v>69410</v>
      </c>
    </row>
    <row r="304" spans="1:6" x14ac:dyDescent="0.45">
      <c r="A304" t="s">
        <v>8</v>
      </c>
      <c r="B304" t="s">
        <v>59</v>
      </c>
      <c r="C304" s="1">
        <v>41148</v>
      </c>
      <c r="D304" s="4">
        <v>0</v>
      </c>
      <c r="E304">
        <v>1412.5</v>
      </c>
      <c r="F304">
        <v>76471</v>
      </c>
    </row>
    <row r="305" spans="1:6" x14ac:dyDescent="0.45">
      <c r="A305" t="s">
        <v>8</v>
      </c>
      <c r="B305" t="s">
        <v>59</v>
      </c>
      <c r="C305" s="1">
        <v>41155</v>
      </c>
      <c r="D305" s="4">
        <v>0</v>
      </c>
      <c r="E305">
        <v>1478</v>
      </c>
      <c r="F305">
        <v>104568</v>
      </c>
    </row>
    <row r="306" spans="1:6" x14ac:dyDescent="0.45">
      <c r="A306" t="s">
        <v>8</v>
      </c>
      <c r="B306" t="s">
        <v>59</v>
      </c>
      <c r="C306" s="1">
        <v>41162</v>
      </c>
      <c r="D306" s="4">
        <v>0</v>
      </c>
      <c r="E306">
        <v>1500</v>
      </c>
      <c r="F306">
        <v>72330</v>
      </c>
    </row>
    <row r="307" spans="1:6" x14ac:dyDescent="0.45">
      <c r="A307" t="s">
        <v>8</v>
      </c>
      <c r="B307" t="s">
        <v>59</v>
      </c>
      <c r="C307" s="1">
        <v>41169</v>
      </c>
      <c r="D307" s="4">
        <v>0</v>
      </c>
      <c r="E307">
        <v>1450</v>
      </c>
      <c r="F307">
        <v>47433</v>
      </c>
    </row>
    <row r="308" spans="1:6" x14ac:dyDescent="0.45">
      <c r="A308" t="s">
        <v>8</v>
      </c>
      <c r="B308" t="s">
        <v>59</v>
      </c>
      <c r="C308" s="1">
        <v>41176</v>
      </c>
      <c r="D308" s="4">
        <v>0</v>
      </c>
      <c r="E308">
        <v>1387</v>
      </c>
      <c r="F308">
        <v>40502</v>
      </c>
    </row>
    <row r="309" spans="1:6" x14ac:dyDescent="0.45">
      <c r="A309" t="s">
        <v>8</v>
      </c>
      <c r="B309" t="s">
        <v>59</v>
      </c>
      <c r="C309" s="1">
        <v>41183</v>
      </c>
      <c r="D309" s="4">
        <v>0</v>
      </c>
      <c r="E309">
        <v>1423</v>
      </c>
      <c r="F309">
        <v>35919</v>
      </c>
    </row>
    <row r="310" spans="1:6" x14ac:dyDescent="0.45">
      <c r="A310" t="s">
        <v>8</v>
      </c>
      <c r="B310" t="s">
        <v>59</v>
      </c>
      <c r="C310" s="1">
        <v>41190</v>
      </c>
      <c r="D310" s="4">
        <v>0</v>
      </c>
      <c r="E310">
        <v>1352.9</v>
      </c>
      <c r="F310">
        <v>43299</v>
      </c>
    </row>
    <row r="311" spans="1:6" x14ac:dyDescent="0.45">
      <c r="A311" t="s">
        <v>8</v>
      </c>
      <c r="B311" t="s">
        <v>59</v>
      </c>
      <c r="C311" s="1">
        <v>41197</v>
      </c>
      <c r="D311" s="4">
        <v>0</v>
      </c>
      <c r="E311">
        <v>1311.3</v>
      </c>
      <c r="F311">
        <v>74752</v>
      </c>
    </row>
    <row r="312" spans="1:6" x14ac:dyDescent="0.45">
      <c r="A312" t="s">
        <v>8</v>
      </c>
      <c r="B312" t="s">
        <v>59</v>
      </c>
      <c r="C312" s="1">
        <v>41204</v>
      </c>
      <c r="D312" s="4">
        <v>0</v>
      </c>
      <c r="E312">
        <v>1253.9000000000001</v>
      </c>
      <c r="F312">
        <v>72080</v>
      </c>
    </row>
    <row r="313" spans="1:6" x14ac:dyDescent="0.45">
      <c r="A313" t="s">
        <v>8</v>
      </c>
      <c r="B313" t="s">
        <v>59</v>
      </c>
      <c r="C313" s="1">
        <v>41211</v>
      </c>
      <c r="D313" s="4">
        <v>0</v>
      </c>
      <c r="E313">
        <v>1279.8</v>
      </c>
      <c r="F313">
        <v>63272</v>
      </c>
    </row>
    <row r="314" spans="1:6" x14ac:dyDescent="0.45">
      <c r="A314" t="s">
        <v>8</v>
      </c>
      <c r="B314" t="s">
        <v>59</v>
      </c>
      <c r="C314" s="1">
        <v>41218</v>
      </c>
      <c r="D314" s="4">
        <v>0</v>
      </c>
      <c r="E314">
        <v>1260</v>
      </c>
      <c r="F314">
        <v>93194</v>
      </c>
    </row>
    <row r="315" spans="1:6" x14ac:dyDescent="0.45">
      <c r="A315" t="s">
        <v>8</v>
      </c>
      <c r="B315" t="s">
        <v>59</v>
      </c>
      <c r="C315" s="1">
        <v>41225</v>
      </c>
      <c r="D315" s="4">
        <v>0</v>
      </c>
      <c r="E315">
        <v>1221.7</v>
      </c>
      <c r="F315">
        <v>75070</v>
      </c>
    </row>
    <row r="316" spans="1:6" x14ac:dyDescent="0.45">
      <c r="A316" t="s">
        <v>8</v>
      </c>
      <c r="B316" t="s">
        <v>59</v>
      </c>
      <c r="C316" s="1">
        <v>41232</v>
      </c>
      <c r="D316" s="4">
        <v>0</v>
      </c>
      <c r="E316">
        <v>1240.0999999999999</v>
      </c>
      <c r="F316">
        <v>90072</v>
      </c>
    </row>
    <row r="317" spans="1:6" x14ac:dyDescent="0.45">
      <c r="A317" t="s">
        <v>8</v>
      </c>
      <c r="B317" t="s">
        <v>59</v>
      </c>
      <c r="C317" s="1">
        <v>41239</v>
      </c>
      <c r="D317" s="4">
        <v>0</v>
      </c>
      <c r="E317">
        <v>1284.9000000000001</v>
      </c>
      <c r="F317">
        <v>75495</v>
      </c>
    </row>
    <row r="318" spans="1:6" x14ac:dyDescent="0.45">
      <c r="A318" t="s">
        <v>8</v>
      </c>
      <c r="B318" t="s">
        <v>59</v>
      </c>
      <c r="C318" s="1">
        <v>41246</v>
      </c>
      <c r="D318" s="4">
        <v>0</v>
      </c>
      <c r="E318">
        <v>1339.6</v>
      </c>
      <c r="F318">
        <v>75780</v>
      </c>
    </row>
    <row r="319" spans="1:6" x14ac:dyDescent="0.45">
      <c r="A319" t="s">
        <v>8</v>
      </c>
      <c r="B319" t="s">
        <v>59</v>
      </c>
      <c r="C319" s="1">
        <v>41253</v>
      </c>
      <c r="D319" s="4">
        <v>0</v>
      </c>
      <c r="E319">
        <v>1355</v>
      </c>
      <c r="F319">
        <v>63009</v>
      </c>
    </row>
    <row r="320" spans="1:6" x14ac:dyDescent="0.45">
      <c r="A320" t="s">
        <v>8</v>
      </c>
      <c r="B320" t="s">
        <v>59</v>
      </c>
      <c r="C320" s="1">
        <v>41260</v>
      </c>
      <c r="D320" s="4">
        <v>0</v>
      </c>
      <c r="E320">
        <v>1386.7</v>
      </c>
      <c r="F320">
        <v>61060</v>
      </c>
    </row>
    <row r="321" spans="1:6" x14ac:dyDescent="0.45">
      <c r="A321" t="s">
        <v>8</v>
      </c>
      <c r="B321" t="s">
        <v>59</v>
      </c>
      <c r="C321" s="1">
        <v>41267</v>
      </c>
      <c r="D321" s="4">
        <v>0</v>
      </c>
      <c r="E321">
        <v>1396.5</v>
      </c>
      <c r="F321">
        <v>61019</v>
      </c>
    </row>
    <row r="322" spans="1:6" x14ac:dyDescent="0.45">
      <c r="A322" t="s">
        <v>8</v>
      </c>
      <c r="B322" t="s">
        <v>59</v>
      </c>
      <c r="C322" s="1">
        <v>41281</v>
      </c>
      <c r="D322" s="4">
        <v>0</v>
      </c>
      <c r="E322">
        <v>1478.5</v>
      </c>
      <c r="F322">
        <v>85568</v>
      </c>
    </row>
    <row r="323" spans="1:6" x14ac:dyDescent="0.45">
      <c r="A323" t="s">
        <v>8</v>
      </c>
      <c r="B323" t="s">
        <v>59</v>
      </c>
      <c r="C323" s="1">
        <v>41288</v>
      </c>
      <c r="D323" s="4">
        <v>0</v>
      </c>
      <c r="E323">
        <v>1525</v>
      </c>
      <c r="F323">
        <v>183951</v>
      </c>
    </row>
    <row r="324" spans="1:6" x14ac:dyDescent="0.45">
      <c r="A324" t="s">
        <v>8</v>
      </c>
      <c r="B324" t="s">
        <v>59</v>
      </c>
      <c r="C324" s="1">
        <v>41295</v>
      </c>
      <c r="D324" s="4">
        <v>0</v>
      </c>
      <c r="E324">
        <v>1489</v>
      </c>
      <c r="F324">
        <v>87498</v>
      </c>
    </row>
    <row r="325" spans="1:6" x14ac:dyDescent="0.45">
      <c r="A325" t="s">
        <v>8</v>
      </c>
      <c r="B325" t="s">
        <v>59</v>
      </c>
      <c r="C325" s="1">
        <v>41302</v>
      </c>
      <c r="D325" s="4">
        <v>0</v>
      </c>
      <c r="E325">
        <v>1425.8</v>
      </c>
      <c r="F325">
        <v>85845</v>
      </c>
    </row>
    <row r="326" spans="1:6" x14ac:dyDescent="0.45">
      <c r="A326" t="s">
        <v>8</v>
      </c>
      <c r="B326" t="s">
        <v>59</v>
      </c>
      <c r="C326" s="1">
        <v>41309</v>
      </c>
      <c r="D326" s="4">
        <v>0</v>
      </c>
      <c r="E326">
        <v>1435.8</v>
      </c>
      <c r="F326">
        <v>73698</v>
      </c>
    </row>
    <row r="327" spans="1:6" x14ac:dyDescent="0.45">
      <c r="A327" t="s">
        <v>8</v>
      </c>
      <c r="B327" t="s">
        <v>59</v>
      </c>
      <c r="C327" s="1">
        <v>41316</v>
      </c>
      <c r="D327" s="4">
        <v>0</v>
      </c>
      <c r="E327">
        <v>1430</v>
      </c>
      <c r="F327">
        <v>50126</v>
      </c>
    </row>
    <row r="328" spans="1:6" x14ac:dyDescent="0.45">
      <c r="A328" t="s">
        <v>8</v>
      </c>
      <c r="B328" t="s">
        <v>59</v>
      </c>
      <c r="C328" s="1">
        <v>41323</v>
      </c>
      <c r="D328" s="4">
        <v>0</v>
      </c>
      <c r="E328">
        <v>1427.1</v>
      </c>
      <c r="F328">
        <v>88471</v>
      </c>
    </row>
    <row r="329" spans="1:6" x14ac:dyDescent="0.45">
      <c r="A329" t="s">
        <v>8</v>
      </c>
      <c r="B329" t="s">
        <v>59</v>
      </c>
      <c r="C329" s="1">
        <v>41330</v>
      </c>
      <c r="D329" s="4">
        <v>0</v>
      </c>
      <c r="E329">
        <v>1425</v>
      </c>
      <c r="F329">
        <v>67223</v>
      </c>
    </row>
    <row r="330" spans="1:6" x14ac:dyDescent="0.45">
      <c r="A330" t="s">
        <v>8</v>
      </c>
      <c r="B330" t="s">
        <v>59</v>
      </c>
      <c r="C330" s="1">
        <v>41337</v>
      </c>
      <c r="D330" s="4">
        <v>0</v>
      </c>
      <c r="E330">
        <v>1433.7</v>
      </c>
      <c r="F330">
        <v>75677</v>
      </c>
    </row>
    <row r="331" spans="1:6" x14ac:dyDescent="0.45">
      <c r="A331" t="s">
        <v>8</v>
      </c>
      <c r="B331" t="s">
        <v>59</v>
      </c>
      <c r="C331" s="1">
        <v>41344</v>
      </c>
      <c r="D331" s="4">
        <v>0</v>
      </c>
      <c r="E331">
        <v>1415.5</v>
      </c>
      <c r="F331">
        <v>100010</v>
      </c>
    </row>
    <row r="332" spans="1:6" x14ac:dyDescent="0.45">
      <c r="A332" t="s">
        <v>8</v>
      </c>
      <c r="B332" t="s">
        <v>59</v>
      </c>
      <c r="C332" s="1">
        <v>41351</v>
      </c>
      <c r="D332" s="4">
        <v>0</v>
      </c>
      <c r="E332">
        <v>1350.8</v>
      </c>
      <c r="F332">
        <v>76586</v>
      </c>
    </row>
    <row r="333" spans="1:6" x14ac:dyDescent="0.45">
      <c r="A333" t="s">
        <v>8</v>
      </c>
      <c r="B333" t="s">
        <v>59</v>
      </c>
      <c r="C333" s="1">
        <v>41358</v>
      </c>
      <c r="D333" s="4">
        <v>0</v>
      </c>
      <c r="E333">
        <v>1325</v>
      </c>
      <c r="F333">
        <v>58758</v>
      </c>
    </row>
    <row r="334" spans="1:6" x14ac:dyDescent="0.45">
      <c r="A334" t="s">
        <v>8</v>
      </c>
      <c r="B334" t="s">
        <v>59</v>
      </c>
      <c r="C334" s="1">
        <v>41365</v>
      </c>
      <c r="D334" s="4">
        <v>0</v>
      </c>
      <c r="E334">
        <v>1315</v>
      </c>
      <c r="F334">
        <v>99464</v>
      </c>
    </row>
    <row r="335" spans="1:6" x14ac:dyDescent="0.45">
      <c r="A335" t="s">
        <v>8</v>
      </c>
      <c r="B335" t="s">
        <v>59</v>
      </c>
      <c r="C335" s="1">
        <v>41372</v>
      </c>
      <c r="D335" s="4">
        <v>0</v>
      </c>
      <c r="E335">
        <v>1269.4000000000001</v>
      </c>
      <c r="F335">
        <v>58364</v>
      </c>
    </row>
    <row r="336" spans="1:6" x14ac:dyDescent="0.45">
      <c r="A336" t="s">
        <v>8</v>
      </c>
      <c r="B336" t="s">
        <v>59</v>
      </c>
      <c r="C336" s="1">
        <v>41379</v>
      </c>
      <c r="D336" s="4">
        <v>0</v>
      </c>
      <c r="E336">
        <v>1159.9000000000001</v>
      </c>
      <c r="F336">
        <v>96987</v>
      </c>
    </row>
    <row r="337" spans="1:6" x14ac:dyDescent="0.45">
      <c r="A337" t="s">
        <v>8</v>
      </c>
      <c r="B337" t="s">
        <v>59</v>
      </c>
      <c r="C337" s="1">
        <v>41386</v>
      </c>
      <c r="D337" s="4">
        <v>0</v>
      </c>
      <c r="E337">
        <v>1208</v>
      </c>
      <c r="F337">
        <v>85749</v>
      </c>
    </row>
    <row r="338" spans="1:6" x14ac:dyDescent="0.45">
      <c r="A338" t="s">
        <v>8</v>
      </c>
      <c r="B338" t="s">
        <v>59</v>
      </c>
      <c r="C338" s="1">
        <v>41393</v>
      </c>
      <c r="D338" s="4">
        <v>0</v>
      </c>
      <c r="E338">
        <v>1240</v>
      </c>
      <c r="F338">
        <v>36147</v>
      </c>
    </row>
    <row r="339" spans="1:6" x14ac:dyDescent="0.45">
      <c r="A339" t="s">
        <v>8</v>
      </c>
      <c r="B339" t="s">
        <v>59</v>
      </c>
      <c r="C339" s="1">
        <v>41400</v>
      </c>
      <c r="D339" s="4">
        <v>0</v>
      </c>
      <c r="E339">
        <v>1268.8</v>
      </c>
      <c r="F339">
        <v>69726</v>
      </c>
    </row>
    <row r="340" spans="1:6" x14ac:dyDescent="0.45">
      <c r="A340" t="s">
        <v>8</v>
      </c>
      <c r="B340" t="s">
        <v>59</v>
      </c>
      <c r="C340" s="1">
        <v>41407</v>
      </c>
      <c r="D340" s="4">
        <v>0</v>
      </c>
      <c r="E340">
        <v>1268.8</v>
      </c>
      <c r="F340">
        <v>102053</v>
      </c>
    </row>
    <row r="341" spans="1:6" x14ac:dyDescent="0.45">
      <c r="A341" t="s">
        <v>8</v>
      </c>
      <c r="B341" t="s">
        <v>59</v>
      </c>
      <c r="C341" s="1">
        <v>41414</v>
      </c>
      <c r="D341" s="4">
        <v>0</v>
      </c>
      <c r="E341">
        <v>1299.9000000000001</v>
      </c>
      <c r="F341">
        <v>73149</v>
      </c>
    </row>
    <row r="342" spans="1:6" x14ac:dyDescent="0.45">
      <c r="A342" t="s">
        <v>8</v>
      </c>
      <c r="B342" t="s">
        <v>59</v>
      </c>
      <c r="C342" s="1">
        <v>41421</v>
      </c>
      <c r="D342" s="4">
        <v>0</v>
      </c>
      <c r="E342">
        <v>1308.8</v>
      </c>
      <c r="F342">
        <v>72490</v>
      </c>
    </row>
    <row r="343" spans="1:6" x14ac:dyDescent="0.45">
      <c r="A343" t="s">
        <v>8</v>
      </c>
      <c r="B343" t="s">
        <v>59</v>
      </c>
      <c r="C343" s="1">
        <v>41428</v>
      </c>
      <c r="D343" s="4">
        <v>0</v>
      </c>
      <c r="E343">
        <v>1335</v>
      </c>
      <c r="F343">
        <v>45012</v>
      </c>
    </row>
    <row r="344" spans="1:6" x14ac:dyDescent="0.45">
      <c r="A344" t="s">
        <v>8</v>
      </c>
      <c r="B344" t="s">
        <v>59</v>
      </c>
      <c r="C344" s="1">
        <v>41435</v>
      </c>
      <c r="D344" s="4">
        <v>0</v>
      </c>
      <c r="E344">
        <v>1285.9000000000001</v>
      </c>
      <c r="F344">
        <v>32305</v>
      </c>
    </row>
    <row r="345" spans="1:6" x14ac:dyDescent="0.45">
      <c r="A345" t="s">
        <v>8</v>
      </c>
      <c r="B345" t="s">
        <v>59</v>
      </c>
      <c r="C345" s="1">
        <v>41442</v>
      </c>
      <c r="D345" s="4">
        <v>0</v>
      </c>
      <c r="E345">
        <v>1235.0999999999999</v>
      </c>
      <c r="F345">
        <v>47676</v>
      </c>
    </row>
    <row r="346" spans="1:6" x14ac:dyDescent="0.45">
      <c r="A346" t="s">
        <v>8</v>
      </c>
      <c r="B346" t="s">
        <v>59</v>
      </c>
      <c r="C346" s="1">
        <v>41449</v>
      </c>
      <c r="D346" s="4">
        <v>0</v>
      </c>
      <c r="E346">
        <v>1245.8</v>
      </c>
      <c r="F346">
        <v>43143</v>
      </c>
    </row>
    <row r="347" spans="1:6" x14ac:dyDescent="0.45">
      <c r="A347" t="s">
        <v>8</v>
      </c>
      <c r="B347" t="s">
        <v>59</v>
      </c>
      <c r="C347" s="1">
        <v>41456</v>
      </c>
      <c r="D347" s="4">
        <v>0</v>
      </c>
      <c r="E347">
        <v>1235</v>
      </c>
      <c r="F347">
        <v>29959</v>
      </c>
    </row>
    <row r="348" spans="1:6" x14ac:dyDescent="0.45">
      <c r="A348" t="s">
        <v>8</v>
      </c>
      <c r="B348" t="s">
        <v>59</v>
      </c>
      <c r="C348" s="1">
        <v>41463</v>
      </c>
      <c r="D348" s="4">
        <v>0</v>
      </c>
      <c r="E348">
        <v>1228</v>
      </c>
      <c r="F348">
        <v>81801</v>
      </c>
    </row>
    <row r="349" spans="1:6" x14ac:dyDescent="0.45">
      <c r="A349" t="s">
        <v>8</v>
      </c>
      <c r="B349" t="s">
        <v>59</v>
      </c>
      <c r="C349" s="1">
        <v>41470</v>
      </c>
      <c r="D349" s="4">
        <v>0</v>
      </c>
      <c r="E349">
        <v>1234.9000000000001</v>
      </c>
      <c r="F349">
        <v>50260</v>
      </c>
    </row>
    <row r="350" spans="1:6" x14ac:dyDescent="0.45">
      <c r="A350" t="s">
        <v>8</v>
      </c>
      <c r="B350" t="s">
        <v>59</v>
      </c>
      <c r="C350" s="1">
        <v>41477</v>
      </c>
      <c r="D350" s="4">
        <v>0</v>
      </c>
      <c r="E350">
        <v>1208.9000000000001</v>
      </c>
      <c r="F350">
        <v>27733</v>
      </c>
    </row>
    <row r="351" spans="1:6" x14ac:dyDescent="0.45">
      <c r="A351" t="s">
        <v>8</v>
      </c>
      <c r="B351" t="s">
        <v>59</v>
      </c>
      <c r="C351" s="1">
        <v>41484</v>
      </c>
      <c r="D351" s="4">
        <v>0</v>
      </c>
      <c r="E351">
        <v>1104</v>
      </c>
      <c r="F351">
        <v>213326</v>
      </c>
    </row>
    <row r="352" spans="1:6" x14ac:dyDescent="0.45">
      <c r="A352" t="s">
        <v>8</v>
      </c>
      <c r="B352" t="s">
        <v>59</v>
      </c>
      <c r="C352" s="1">
        <v>41491</v>
      </c>
      <c r="D352" s="4">
        <v>0</v>
      </c>
      <c r="E352">
        <v>1036.2</v>
      </c>
      <c r="F352">
        <v>111227</v>
      </c>
    </row>
    <row r="353" spans="1:6" x14ac:dyDescent="0.45">
      <c r="A353" t="s">
        <v>8</v>
      </c>
      <c r="B353" t="s">
        <v>59</v>
      </c>
      <c r="C353" s="1">
        <v>41498</v>
      </c>
      <c r="D353" s="4">
        <v>0</v>
      </c>
      <c r="E353">
        <v>1010</v>
      </c>
      <c r="F353">
        <v>70737</v>
      </c>
    </row>
    <row r="354" spans="1:6" x14ac:dyDescent="0.45">
      <c r="A354" t="s">
        <v>8</v>
      </c>
      <c r="B354" t="s">
        <v>59</v>
      </c>
      <c r="C354" s="1">
        <v>41505</v>
      </c>
      <c r="D354" s="4">
        <v>0</v>
      </c>
      <c r="E354">
        <v>1012</v>
      </c>
      <c r="F354">
        <v>96638</v>
      </c>
    </row>
    <row r="355" spans="1:6" x14ac:dyDescent="0.45">
      <c r="A355" t="s">
        <v>8</v>
      </c>
      <c r="B355" t="s">
        <v>59</v>
      </c>
      <c r="C355" s="1">
        <v>41512</v>
      </c>
      <c r="D355" s="4">
        <v>0</v>
      </c>
      <c r="E355">
        <v>1012.8</v>
      </c>
      <c r="F355">
        <v>72813</v>
      </c>
    </row>
    <row r="356" spans="1:6" x14ac:dyDescent="0.45">
      <c r="A356" t="s">
        <v>8</v>
      </c>
      <c r="B356" t="s">
        <v>59</v>
      </c>
      <c r="C356" s="1">
        <v>41519</v>
      </c>
      <c r="D356" s="4">
        <v>0</v>
      </c>
      <c r="E356">
        <v>1019.8</v>
      </c>
      <c r="F356">
        <v>31518</v>
      </c>
    </row>
    <row r="357" spans="1:6" x14ac:dyDescent="0.45">
      <c r="A357" t="s">
        <v>8</v>
      </c>
      <c r="B357" t="s">
        <v>59</v>
      </c>
      <c r="C357" s="1">
        <v>41526</v>
      </c>
      <c r="D357" s="4">
        <v>0</v>
      </c>
      <c r="E357">
        <v>1042.2</v>
      </c>
      <c r="F357">
        <v>67695</v>
      </c>
    </row>
    <row r="358" spans="1:6" x14ac:dyDescent="0.45">
      <c r="A358" t="s">
        <v>8</v>
      </c>
      <c r="B358" t="s">
        <v>59</v>
      </c>
      <c r="C358" s="1">
        <v>41533</v>
      </c>
      <c r="D358" s="4">
        <v>0</v>
      </c>
      <c r="E358">
        <v>1021.7</v>
      </c>
      <c r="F358">
        <v>50157</v>
      </c>
    </row>
    <row r="359" spans="1:6" x14ac:dyDescent="0.45">
      <c r="A359" t="s">
        <v>8</v>
      </c>
      <c r="B359" t="s">
        <v>59</v>
      </c>
      <c r="C359" s="1">
        <v>41540</v>
      </c>
      <c r="D359" s="4">
        <v>0</v>
      </c>
      <c r="E359">
        <v>1019.5</v>
      </c>
      <c r="F359">
        <v>53766</v>
      </c>
    </row>
    <row r="360" spans="1:6" x14ac:dyDescent="0.45">
      <c r="A360" t="s">
        <v>8</v>
      </c>
      <c r="B360" t="s">
        <v>59</v>
      </c>
      <c r="C360" s="1">
        <v>41547</v>
      </c>
      <c r="D360" s="4">
        <v>0</v>
      </c>
      <c r="E360">
        <v>982.9</v>
      </c>
      <c r="F360">
        <v>66147</v>
      </c>
    </row>
    <row r="361" spans="1:6" x14ac:dyDescent="0.45">
      <c r="A361" t="s">
        <v>8</v>
      </c>
      <c r="B361" t="s">
        <v>59</v>
      </c>
      <c r="C361" s="1">
        <v>41554</v>
      </c>
      <c r="D361" s="4">
        <v>0</v>
      </c>
      <c r="E361">
        <v>978.8</v>
      </c>
      <c r="F361">
        <v>100227</v>
      </c>
    </row>
    <row r="362" spans="1:6" x14ac:dyDescent="0.45">
      <c r="A362" t="s">
        <v>8</v>
      </c>
      <c r="B362" t="s">
        <v>59</v>
      </c>
      <c r="C362" s="1">
        <v>41561</v>
      </c>
      <c r="D362" s="4">
        <v>0</v>
      </c>
      <c r="E362">
        <v>967.3</v>
      </c>
      <c r="F362">
        <v>39342</v>
      </c>
    </row>
    <row r="363" spans="1:6" x14ac:dyDescent="0.45">
      <c r="A363" t="s">
        <v>8</v>
      </c>
      <c r="B363" t="s">
        <v>59</v>
      </c>
      <c r="C363" s="1">
        <v>41568</v>
      </c>
      <c r="D363" s="4">
        <v>0</v>
      </c>
      <c r="E363">
        <v>927.5</v>
      </c>
      <c r="F363">
        <v>88687</v>
      </c>
    </row>
    <row r="364" spans="1:6" x14ac:dyDescent="0.45">
      <c r="A364" t="s">
        <v>8</v>
      </c>
      <c r="B364" t="s">
        <v>59</v>
      </c>
      <c r="C364" s="1">
        <v>41575</v>
      </c>
      <c r="D364" s="4">
        <v>0</v>
      </c>
      <c r="E364">
        <v>970</v>
      </c>
      <c r="F364">
        <v>65195</v>
      </c>
    </row>
    <row r="365" spans="1:6" x14ac:dyDescent="0.45">
      <c r="A365" t="s">
        <v>8</v>
      </c>
      <c r="B365" t="s">
        <v>59</v>
      </c>
      <c r="C365" s="1">
        <v>41582</v>
      </c>
      <c r="D365" s="4">
        <v>0</v>
      </c>
      <c r="E365">
        <v>994.2</v>
      </c>
      <c r="F365">
        <v>78340</v>
      </c>
    </row>
    <row r="366" spans="1:6" x14ac:dyDescent="0.45">
      <c r="A366" t="s">
        <v>8</v>
      </c>
      <c r="B366" t="s">
        <v>59</v>
      </c>
      <c r="C366" s="1">
        <v>41589</v>
      </c>
      <c r="D366" s="4">
        <v>0</v>
      </c>
      <c r="E366">
        <v>974.9</v>
      </c>
      <c r="F366">
        <v>54390</v>
      </c>
    </row>
    <row r="367" spans="1:6" x14ac:dyDescent="0.45">
      <c r="A367" t="s">
        <v>8</v>
      </c>
      <c r="B367" t="s">
        <v>59</v>
      </c>
      <c r="C367" s="1">
        <v>41596</v>
      </c>
      <c r="D367" s="4">
        <v>0</v>
      </c>
      <c r="E367">
        <v>967.8</v>
      </c>
      <c r="F367">
        <v>53285</v>
      </c>
    </row>
    <row r="368" spans="1:6" x14ac:dyDescent="0.45">
      <c r="A368" t="s">
        <v>8</v>
      </c>
      <c r="B368" t="s">
        <v>59</v>
      </c>
      <c r="C368" s="1">
        <v>41603</v>
      </c>
      <c r="D368" s="4">
        <v>0</v>
      </c>
      <c r="E368">
        <v>979.6</v>
      </c>
      <c r="F368">
        <v>51997</v>
      </c>
    </row>
    <row r="369" spans="1:6" x14ac:dyDescent="0.45">
      <c r="A369" t="s">
        <v>8</v>
      </c>
      <c r="B369" t="s">
        <v>59</v>
      </c>
      <c r="C369" s="1">
        <v>41610</v>
      </c>
      <c r="D369" s="4">
        <v>0</v>
      </c>
      <c r="E369">
        <v>963.4</v>
      </c>
      <c r="F369">
        <v>30959</v>
      </c>
    </row>
    <row r="370" spans="1:6" x14ac:dyDescent="0.45">
      <c r="A370" t="s">
        <v>8</v>
      </c>
      <c r="B370" t="s">
        <v>59</v>
      </c>
      <c r="C370" s="1">
        <v>41617</v>
      </c>
      <c r="D370" s="4">
        <v>0</v>
      </c>
      <c r="E370">
        <v>990.8</v>
      </c>
      <c r="F370">
        <v>35813</v>
      </c>
    </row>
    <row r="371" spans="1:6" x14ac:dyDescent="0.45">
      <c r="A371" t="s">
        <v>8</v>
      </c>
      <c r="B371" t="s">
        <v>59</v>
      </c>
      <c r="C371" s="1">
        <v>41624</v>
      </c>
      <c r="D371" s="4">
        <v>0</v>
      </c>
      <c r="E371">
        <v>1111.3</v>
      </c>
      <c r="F371">
        <v>170883</v>
      </c>
    </row>
    <row r="372" spans="1:6" x14ac:dyDescent="0.45">
      <c r="A372" t="s">
        <v>8</v>
      </c>
      <c r="B372" t="s">
        <v>59</v>
      </c>
      <c r="C372" s="1">
        <v>41631</v>
      </c>
      <c r="D372" s="4">
        <v>0</v>
      </c>
      <c r="E372">
        <v>1123.7</v>
      </c>
      <c r="F372">
        <v>80233</v>
      </c>
    </row>
    <row r="373" spans="1:6" x14ac:dyDescent="0.45">
      <c r="A373" t="s">
        <v>8</v>
      </c>
      <c r="B373" t="s">
        <v>59</v>
      </c>
      <c r="C373" s="1">
        <v>41638</v>
      </c>
      <c r="D373" s="4">
        <v>0</v>
      </c>
      <c r="E373">
        <v>1124</v>
      </c>
      <c r="F373">
        <v>5288</v>
      </c>
    </row>
    <row r="374" spans="1:6" x14ac:dyDescent="0.45">
      <c r="A374" t="s">
        <v>8</v>
      </c>
      <c r="B374" t="s">
        <v>59</v>
      </c>
      <c r="C374" s="1">
        <v>41645</v>
      </c>
      <c r="D374" s="4">
        <v>0</v>
      </c>
      <c r="E374">
        <v>1112</v>
      </c>
      <c r="F374">
        <v>37236</v>
      </c>
    </row>
    <row r="375" spans="1:6" x14ac:dyDescent="0.45">
      <c r="A375" t="s">
        <v>8</v>
      </c>
      <c r="B375" t="s">
        <v>59</v>
      </c>
      <c r="C375" s="1">
        <v>41652</v>
      </c>
      <c r="D375" s="4">
        <v>0</v>
      </c>
      <c r="E375">
        <v>1106.5999999999999</v>
      </c>
      <c r="F375">
        <v>70377</v>
      </c>
    </row>
    <row r="376" spans="1:6" x14ac:dyDescent="0.45">
      <c r="A376" t="s">
        <v>8</v>
      </c>
      <c r="B376" t="s">
        <v>59</v>
      </c>
      <c r="C376" s="1">
        <v>41659</v>
      </c>
      <c r="D376" s="4">
        <v>0</v>
      </c>
      <c r="E376">
        <v>1146</v>
      </c>
      <c r="F376">
        <v>79939</v>
      </c>
    </row>
    <row r="377" spans="1:6" x14ac:dyDescent="0.45">
      <c r="A377" t="s">
        <v>8</v>
      </c>
      <c r="B377" t="s">
        <v>59</v>
      </c>
      <c r="C377" s="1">
        <v>41666</v>
      </c>
      <c r="D377" s="4">
        <v>0</v>
      </c>
      <c r="E377">
        <v>1167.7</v>
      </c>
      <c r="F377">
        <v>74119</v>
      </c>
    </row>
    <row r="378" spans="1:6" x14ac:dyDescent="0.45">
      <c r="A378" t="s">
        <v>8</v>
      </c>
      <c r="B378" t="s">
        <v>59</v>
      </c>
      <c r="C378" s="1">
        <v>41673</v>
      </c>
      <c r="D378" s="4">
        <v>0</v>
      </c>
      <c r="E378">
        <v>1172.8</v>
      </c>
      <c r="F378">
        <v>45013</v>
      </c>
    </row>
    <row r="379" spans="1:6" x14ac:dyDescent="0.45">
      <c r="A379" t="s">
        <v>8</v>
      </c>
      <c r="B379" t="s">
        <v>59</v>
      </c>
      <c r="C379" s="1">
        <v>41680</v>
      </c>
      <c r="D379" s="4">
        <v>0</v>
      </c>
      <c r="E379">
        <v>1161.9000000000001</v>
      </c>
      <c r="F379">
        <v>17494</v>
      </c>
    </row>
    <row r="380" spans="1:6" x14ac:dyDescent="0.45">
      <c r="A380" t="s">
        <v>8</v>
      </c>
      <c r="B380" t="s">
        <v>59</v>
      </c>
      <c r="C380" s="1">
        <v>41687</v>
      </c>
      <c r="D380" s="4">
        <v>0</v>
      </c>
      <c r="E380">
        <v>1159.9000000000001</v>
      </c>
      <c r="F380">
        <v>48853</v>
      </c>
    </row>
    <row r="381" spans="1:6" x14ac:dyDescent="0.45">
      <c r="A381" t="s">
        <v>8</v>
      </c>
      <c r="B381" t="s">
        <v>59</v>
      </c>
      <c r="C381" s="1">
        <v>41694</v>
      </c>
      <c r="D381" s="4">
        <v>0</v>
      </c>
      <c r="E381">
        <v>1150</v>
      </c>
      <c r="F381">
        <v>38435</v>
      </c>
    </row>
    <row r="382" spans="1:6" x14ac:dyDescent="0.45">
      <c r="A382" t="s">
        <v>8</v>
      </c>
      <c r="B382" t="s">
        <v>59</v>
      </c>
      <c r="C382" s="1">
        <v>41701</v>
      </c>
      <c r="D382" s="4">
        <v>0</v>
      </c>
      <c r="E382">
        <v>1080</v>
      </c>
      <c r="F382">
        <v>108893</v>
      </c>
    </row>
    <row r="383" spans="1:6" x14ac:dyDescent="0.45">
      <c r="A383" t="s">
        <v>8</v>
      </c>
      <c r="B383" t="s">
        <v>59</v>
      </c>
      <c r="C383" s="1">
        <v>41708</v>
      </c>
      <c r="D383" s="4">
        <v>0</v>
      </c>
      <c r="E383">
        <v>990.4</v>
      </c>
      <c r="F383">
        <v>67467</v>
      </c>
    </row>
    <row r="384" spans="1:6" x14ac:dyDescent="0.45">
      <c r="A384" t="s">
        <v>8</v>
      </c>
      <c r="B384" t="s">
        <v>59</v>
      </c>
      <c r="C384" s="1">
        <v>41715</v>
      </c>
      <c r="D384" s="4">
        <v>0</v>
      </c>
      <c r="E384">
        <v>1051.9000000000001</v>
      </c>
      <c r="F384">
        <v>82055</v>
      </c>
    </row>
    <row r="385" spans="1:6" x14ac:dyDescent="0.45">
      <c r="A385" t="s">
        <v>8</v>
      </c>
      <c r="B385" t="s">
        <v>59</v>
      </c>
      <c r="C385" s="1">
        <v>41722</v>
      </c>
      <c r="D385" s="4">
        <v>0</v>
      </c>
      <c r="E385">
        <v>1049.9000000000001</v>
      </c>
      <c r="F385">
        <v>46701</v>
      </c>
    </row>
    <row r="386" spans="1:6" x14ac:dyDescent="0.45">
      <c r="A386" t="s">
        <v>8</v>
      </c>
      <c r="B386" t="s">
        <v>59</v>
      </c>
      <c r="C386" s="1">
        <v>41729</v>
      </c>
      <c r="D386" s="4">
        <v>0</v>
      </c>
      <c r="E386">
        <v>1057.9000000000001</v>
      </c>
      <c r="F386">
        <v>35793</v>
      </c>
    </row>
    <row r="387" spans="1:6" x14ac:dyDescent="0.45">
      <c r="A387" t="s">
        <v>8</v>
      </c>
      <c r="B387" t="s">
        <v>59</v>
      </c>
      <c r="C387" s="1">
        <v>41736</v>
      </c>
      <c r="D387" s="4">
        <v>0</v>
      </c>
      <c r="E387">
        <v>1063</v>
      </c>
      <c r="F387">
        <v>98182</v>
      </c>
    </row>
    <row r="388" spans="1:6" x14ac:dyDescent="0.45">
      <c r="A388" t="s">
        <v>8</v>
      </c>
      <c r="B388" t="s">
        <v>59</v>
      </c>
      <c r="C388" s="1">
        <v>41743</v>
      </c>
      <c r="D388" s="4">
        <v>0</v>
      </c>
      <c r="E388">
        <v>1132.2</v>
      </c>
      <c r="F388">
        <v>60228</v>
      </c>
    </row>
    <row r="389" spans="1:6" x14ac:dyDescent="0.45">
      <c r="A389" t="s">
        <v>8</v>
      </c>
      <c r="B389" t="s">
        <v>59</v>
      </c>
      <c r="C389" s="1">
        <v>41750</v>
      </c>
      <c r="D389" s="4">
        <v>0</v>
      </c>
      <c r="E389">
        <v>1101.4000000000001</v>
      </c>
      <c r="F389">
        <v>45146</v>
      </c>
    </row>
    <row r="390" spans="1:6" x14ac:dyDescent="0.45">
      <c r="A390" t="s">
        <v>8</v>
      </c>
      <c r="B390" t="s">
        <v>59</v>
      </c>
      <c r="C390" s="1">
        <v>41757</v>
      </c>
      <c r="D390" s="4">
        <v>0</v>
      </c>
      <c r="E390">
        <v>1192.9000000000001</v>
      </c>
      <c r="F390">
        <v>115826</v>
      </c>
    </row>
    <row r="391" spans="1:6" x14ac:dyDescent="0.45">
      <c r="A391" t="s">
        <v>8</v>
      </c>
      <c r="B391" t="s">
        <v>59</v>
      </c>
      <c r="C391" s="1">
        <v>41764</v>
      </c>
      <c r="D391" s="4">
        <v>0</v>
      </c>
      <c r="E391">
        <v>1222</v>
      </c>
      <c r="F391">
        <v>37436</v>
      </c>
    </row>
    <row r="392" spans="1:6" x14ac:dyDescent="0.45">
      <c r="A392" t="s">
        <v>8</v>
      </c>
      <c r="B392" t="s">
        <v>59</v>
      </c>
      <c r="C392" s="1">
        <v>41771</v>
      </c>
      <c r="D392" s="4">
        <v>0</v>
      </c>
      <c r="E392">
        <v>1210</v>
      </c>
      <c r="F392">
        <v>42048</v>
      </c>
    </row>
    <row r="393" spans="1:6" x14ac:dyDescent="0.45">
      <c r="A393" t="s">
        <v>8</v>
      </c>
      <c r="B393" t="s">
        <v>59</v>
      </c>
      <c r="C393" s="1">
        <v>41778</v>
      </c>
      <c r="D393" s="4">
        <v>0</v>
      </c>
      <c r="E393">
        <v>1350.4</v>
      </c>
      <c r="F393">
        <v>103570</v>
      </c>
    </row>
    <row r="394" spans="1:6" x14ac:dyDescent="0.45">
      <c r="A394" t="s">
        <v>8</v>
      </c>
      <c r="B394" t="s">
        <v>59</v>
      </c>
      <c r="C394" s="1">
        <v>41785</v>
      </c>
      <c r="D394" s="4">
        <v>0</v>
      </c>
      <c r="E394">
        <v>1360</v>
      </c>
      <c r="F394">
        <v>68314</v>
      </c>
    </row>
    <row r="395" spans="1:6" x14ac:dyDescent="0.45">
      <c r="A395" t="s">
        <v>8</v>
      </c>
      <c r="B395" t="s">
        <v>59</v>
      </c>
      <c r="C395" s="1">
        <v>41792</v>
      </c>
      <c r="D395" s="4">
        <v>0</v>
      </c>
      <c r="E395">
        <v>1234</v>
      </c>
      <c r="F395">
        <v>217165</v>
      </c>
    </row>
    <row r="396" spans="1:6" x14ac:dyDescent="0.45">
      <c r="A396" t="s">
        <v>8</v>
      </c>
      <c r="B396" t="s">
        <v>59</v>
      </c>
      <c r="C396" s="1">
        <v>41799</v>
      </c>
      <c r="D396" s="4">
        <v>0</v>
      </c>
      <c r="E396">
        <v>1165</v>
      </c>
      <c r="F396">
        <v>71411</v>
      </c>
    </row>
    <row r="397" spans="1:6" x14ac:dyDescent="0.45">
      <c r="A397" t="s">
        <v>8</v>
      </c>
      <c r="B397" t="s">
        <v>59</v>
      </c>
      <c r="C397" s="1">
        <v>41806</v>
      </c>
      <c r="D397" s="4">
        <v>0</v>
      </c>
      <c r="E397">
        <v>1135.5999999999999</v>
      </c>
      <c r="F397">
        <v>76304</v>
      </c>
    </row>
    <row r="398" spans="1:6" x14ac:dyDescent="0.45">
      <c r="A398" t="s">
        <v>8</v>
      </c>
      <c r="B398" t="s">
        <v>59</v>
      </c>
      <c r="C398" s="1">
        <v>41813</v>
      </c>
      <c r="D398" s="4">
        <v>0</v>
      </c>
      <c r="E398">
        <v>1215</v>
      </c>
      <c r="F398">
        <v>80337</v>
      </c>
    </row>
    <row r="399" spans="1:6" x14ac:dyDescent="0.45">
      <c r="A399" t="s">
        <v>8</v>
      </c>
      <c r="B399" t="s">
        <v>59</v>
      </c>
      <c r="C399" s="1">
        <v>41820</v>
      </c>
      <c r="D399" s="4">
        <v>0</v>
      </c>
      <c r="E399">
        <v>1215.7</v>
      </c>
      <c r="F399">
        <v>85099</v>
      </c>
    </row>
    <row r="400" spans="1:6" x14ac:dyDescent="0.45">
      <c r="A400" t="s">
        <v>8</v>
      </c>
      <c r="B400" t="s">
        <v>59</v>
      </c>
      <c r="C400" s="1">
        <v>41827</v>
      </c>
      <c r="D400" s="4">
        <v>0</v>
      </c>
      <c r="E400">
        <v>1223</v>
      </c>
      <c r="F400">
        <v>51967</v>
      </c>
    </row>
    <row r="401" spans="1:6" x14ac:dyDescent="0.45">
      <c r="A401" t="s">
        <v>8</v>
      </c>
      <c r="B401" t="s">
        <v>59</v>
      </c>
      <c r="C401" s="1">
        <v>41834</v>
      </c>
      <c r="D401" s="4">
        <v>0</v>
      </c>
      <c r="E401">
        <v>1189.3</v>
      </c>
      <c r="F401">
        <v>86479</v>
      </c>
    </row>
    <row r="402" spans="1:6" x14ac:dyDescent="0.45">
      <c r="A402" t="s">
        <v>8</v>
      </c>
      <c r="B402" t="s">
        <v>59</v>
      </c>
      <c r="C402" s="1">
        <v>41841</v>
      </c>
      <c r="D402" s="4">
        <v>0</v>
      </c>
      <c r="E402">
        <v>1159.5</v>
      </c>
      <c r="F402">
        <v>38440</v>
      </c>
    </row>
    <row r="403" spans="1:6" x14ac:dyDescent="0.45">
      <c r="A403" t="s">
        <v>8</v>
      </c>
      <c r="B403" t="s">
        <v>59</v>
      </c>
      <c r="C403" s="1">
        <v>41848</v>
      </c>
      <c r="D403" s="4">
        <v>0</v>
      </c>
      <c r="E403">
        <v>1149.5</v>
      </c>
      <c r="F403">
        <v>26869</v>
      </c>
    </row>
    <row r="404" spans="1:6" x14ac:dyDescent="0.45">
      <c r="A404" t="s">
        <v>8</v>
      </c>
      <c r="B404" t="s">
        <v>59</v>
      </c>
      <c r="C404" s="1">
        <v>41855</v>
      </c>
      <c r="D404" s="4">
        <v>0</v>
      </c>
      <c r="E404">
        <v>1132.9000000000001</v>
      </c>
      <c r="F404">
        <v>44726</v>
      </c>
    </row>
    <row r="405" spans="1:6" x14ac:dyDescent="0.45">
      <c r="A405" t="s">
        <v>8</v>
      </c>
      <c r="B405" t="s">
        <v>59</v>
      </c>
      <c r="C405" s="1">
        <v>41862</v>
      </c>
      <c r="D405" s="4">
        <v>0</v>
      </c>
      <c r="E405">
        <v>1180</v>
      </c>
      <c r="F405">
        <v>18675</v>
      </c>
    </row>
    <row r="406" spans="1:6" x14ac:dyDescent="0.45">
      <c r="A406" t="s">
        <v>8</v>
      </c>
      <c r="B406" t="s">
        <v>59</v>
      </c>
      <c r="C406" s="1">
        <v>41869</v>
      </c>
      <c r="D406" s="4">
        <v>0</v>
      </c>
      <c r="E406">
        <v>1241</v>
      </c>
      <c r="F406">
        <v>65282</v>
      </c>
    </row>
    <row r="407" spans="1:6" x14ac:dyDescent="0.45">
      <c r="A407" t="s">
        <v>8</v>
      </c>
      <c r="B407" t="s">
        <v>59</v>
      </c>
      <c r="C407" s="1">
        <v>41876</v>
      </c>
      <c r="D407" s="4">
        <v>0</v>
      </c>
      <c r="E407">
        <v>1144.0999999999999</v>
      </c>
      <c r="F407">
        <v>32359</v>
      </c>
    </row>
    <row r="408" spans="1:6" x14ac:dyDescent="0.45">
      <c r="A408" t="s">
        <v>8</v>
      </c>
      <c r="B408" t="s">
        <v>59</v>
      </c>
      <c r="C408" s="1">
        <v>41883</v>
      </c>
      <c r="D408" s="4">
        <v>0</v>
      </c>
      <c r="E408">
        <v>1217.2</v>
      </c>
      <c r="F408">
        <v>41639</v>
      </c>
    </row>
    <row r="409" spans="1:6" x14ac:dyDescent="0.45">
      <c r="A409" t="s">
        <v>8</v>
      </c>
      <c r="B409" t="s">
        <v>59</v>
      </c>
      <c r="C409" s="1">
        <v>41890</v>
      </c>
      <c r="D409" s="4">
        <v>0</v>
      </c>
      <c r="E409">
        <v>1191.5999999999999</v>
      </c>
      <c r="F409">
        <v>57080</v>
      </c>
    </row>
    <row r="410" spans="1:6" x14ac:dyDescent="0.45">
      <c r="A410" t="s">
        <v>8</v>
      </c>
      <c r="B410" t="s">
        <v>59</v>
      </c>
      <c r="C410" s="1">
        <v>41897</v>
      </c>
      <c r="D410" s="4">
        <v>0</v>
      </c>
      <c r="E410">
        <v>1230</v>
      </c>
      <c r="F410">
        <v>89231</v>
      </c>
    </row>
    <row r="411" spans="1:6" x14ac:dyDescent="0.45">
      <c r="A411" t="s">
        <v>8</v>
      </c>
      <c r="B411" t="s">
        <v>59</v>
      </c>
      <c r="C411" s="1">
        <v>41904</v>
      </c>
      <c r="D411" s="4">
        <v>0</v>
      </c>
      <c r="E411">
        <v>1234.4000000000001</v>
      </c>
      <c r="F411">
        <v>67473</v>
      </c>
    </row>
    <row r="412" spans="1:6" x14ac:dyDescent="0.45">
      <c r="A412" t="s">
        <v>8</v>
      </c>
      <c r="B412" t="s">
        <v>59</v>
      </c>
      <c r="C412" s="1">
        <v>41911</v>
      </c>
      <c r="D412" s="4">
        <v>0</v>
      </c>
      <c r="E412">
        <v>1251</v>
      </c>
      <c r="F412">
        <v>48117</v>
      </c>
    </row>
    <row r="413" spans="1:6" x14ac:dyDescent="0.45">
      <c r="A413" t="s">
        <v>8</v>
      </c>
      <c r="B413" t="s">
        <v>59</v>
      </c>
      <c r="C413" s="1">
        <v>41918</v>
      </c>
      <c r="D413" s="4">
        <v>0</v>
      </c>
      <c r="E413">
        <v>1245</v>
      </c>
      <c r="F413">
        <v>86444</v>
      </c>
    </row>
    <row r="414" spans="1:6" x14ac:dyDescent="0.45">
      <c r="A414" t="s">
        <v>8</v>
      </c>
      <c r="B414" t="s">
        <v>59</v>
      </c>
      <c r="C414" s="1">
        <v>41925</v>
      </c>
      <c r="D414" s="4">
        <v>0</v>
      </c>
      <c r="E414">
        <v>1275</v>
      </c>
      <c r="F414">
        <v>26475</v>
      </c>
    </row>
    <row r="415" spans="1:6" x14ac:dyDescent="0.45">
      <c r="A415" t="s">
        <v>8</v>
      </c>
      <c r="B415" t="s">
        <v>59</v>
      </c>
      <c r="C415" s="1">
        <v>41932</v>
      </c>
      <c r="D415" s="4">
        <v>0</v>
      </c>
      <c r="E415">
        <v>1282</v>
      </c>
      <c r="F415">
        <v>69744</v>
      </c>
    </row>
    <row r="416" spans="1:6" x14ac:dyDescent="0.45">
      <c r="A416" t="s">
        <v>8</v>
      </c>
      <c r="B416" t="s">
        <v>59</v>
      </c>
      <c r="C416" s="1">
        <v>41939</v>
      </c>
      <c r="D416" s="4">
        <v>0</v>
      </c>
      <c r="E416">
        <v>1344</v>
      </c>
      <c r="F416">
        <v>61414</v>
      </c>
    </row>
    <row r="417" spans="1:6" x14ac:dyDescent="0.45">
      <c r="A417" t="s">
        <v>8</v>
      </c>
      <c r="B417" t="s">
        <v>59</v>
      </c>
      <c r="C417" s="1">
        <v>41946</v>
      </c>
      <c r="D417" s="4">
        <v>0</v>
      </c>
      <c r="E417">
        <v>1379</v>
      </c>
      <c r="F417">
        <v>67660</v>
      </c>
    </row>
    <row r="418" spans="1:6" x14ac:dyDescent="0.45">
      <c r="A418" t="s">
        <v>8</v>
      </c>
      <c r="B418" t="s">
        <v>59</v>
      </c>
      <c r="C418" s="1">
        <v>41953</v>
      </c>
      <c r="D418" s="4">
        <v>0</v>
      </c>
      <c r="E418">
        <v>1366</v>
      </c>
      <c r="F418">
        <v>65054</v>
      </c>
    </row>
    <row r="419" spans="1:6" x14ac:dyDescent="0.45">
      <c r="A419" t="s">
        <v>8</v>
      </c>
      <c r="B419" t="s">
        <v>59</v>
      </c>
      <c r="C419" s="1">
        <v>41960</v>
      </c>
      <c r="D419" s="4">
        <v>0</v>
      </c>
      <c r="E419">
        <v>1435</v>
      </c>
      <c r="F419">
        <v>46996</v>
      </c>
    </row>
    <row r="420" spans="1:6" x14ac:dyDescent="0.45">
      <c r="A420" t="s">
        <v>8</v>
      </c>
      <c r="B420" t="s">
        <v>59</v>
      </c>
      <c r="C420" s="1">
        <v>41967</v>
      </c>
      <c r="D420" s="4">
        <v>0</v>
      </c>
      <c r="E420">
        <v>1480</v>
      </c>
      <c r="F420">
        <v>51705</v>
      </c>
    </row>
    <row r="421" spans="1:6" x14ac:dyDescent="0.45">
      <c r="A421" t="s">
        <v>8</v>
      </c>
      <c r="B421" t="s">
        <v>59</v>
      </c>
      <c r="C421" s="1">
        <v>41974</v>
      </c>
      <c r="D421" s="4">
        <v>0</v>
      </c>
      <c r="E421">
        <v>1730</v>
      </c>
      <c r="F421">
        <v>252432</v>
      </c>
    </row>
    <row r="422" spans="1:6" x14ac:dyDescent="0.45">
      <c r="A422" t="s">
        <v>8</v>
      </c>
      <c r="B422" t="s">
        <v>59</v>
      </c>
      <c r="C422" s="1">
        <v>41981</v>
      </c>
      <c r="D422" s="4">
        <v>0</v>
      </c>
      <c r="E422">
        <v>1820</v>
      </c>
      <c r="F422">
        <v>137079</v>
      </c>
    </row>
    <row r="423" spans="1:6" x14ac:dyDescent="0.45">
      <c r="A423" t="s">
        <v>8</v>
      </c>
      <c r="B423" t="s">
        <v>59</v>
      </c>
      <c r="C423" s="1">
        <v>41988</v>
      </c>
      <c r="D423" s="4">
        <v>0</v>
      </c>
      <c r="E423">
        <v>1944</v>
      </c>
      <c r="F423">
        <v>159462</v>
      </c>
    </row>
    <row r="424" spans="1:6" x14ac:dyDescent="0.45">
      <c r="A424" t="s">
        <v>8</v>
      </c>
      <c r="B424" t="s">
        <v>59</v>
      </c>
      <c r="C424" s="1">
        <v>41995</v>
      </c>
      <c r="D424" s="4">
        <v>0</v>
      </c>
      <c r="E424">
        <v>1816</v>
      </c>
      <c r="F424">
        <v>55470</v>
      </c>
    </row>
    <row r="425" spans="1:6" x14ac:dyDescent="0.45">
      <c r="A425" t="s">
        <v>8</v>
      </c>
      <c r="B425" t="s">
        <v>59</v>
      </c>
      <c r="C425" s="1">
        <v>42002</v>
      </c>
      <c r="D425" s="4">
        <v>0</v>
      </c>
      <c r="E425">
        <v>1799</v>
      </c>
      <c r="F425">
        <v>28618</v>
      </c>
    </row>
    <row r="426" spans="1:6" x14ac:dyDescent="0.45">
      <c r="A426" t="s">
        <v>8</v>
      </c>
      <c r="B426" t="s">
        <v>59</v>
      </c>
      <c r="C426" s="1">
        <v>42009</v>
      </c>
      <c r="D426" s="4">
        <v>0</v>
      </c>
      <c r="E426">
        <v>1856</v>
      </c>
      <c r="F426">
        <v>13039</v>
      </c>
    </row>
    <row r="427" spans="1:6" x14ac:dyDescent="0.45">
      <c r="A427" t="s">
        <v>8</v>
      </c>
      <c r="B427" t="s">
        <v>59</v>
      </c>
      <c r="C427" s="1">
        <v>42016</v>
      </c>
      <c r="D427" s="4">
        <v>0</v>
      </c>
      <c r="E427">
        <v>2061</v>
      </c>
      <c r="F427">
        <v>30886</v>
      </c>
    </row>
    <row r="428" spans="1:6" x14ac:dyDescent="0.45">
      <c r="A428" t="s">
        <v>8</v>
      </c>
      <c r="B428" t="s">
        <v>59</v>
      </c>
      <c r="C428" s="1">
        <v>42023</v>
      </c>
      <c r="D428" s="4">
        <v>0</v>
      </c>
      <c r="E428">
        <v>2258</v>
      </c>
      <c r="F428">
        <v>62676</v>
      </c>
    </row>
    <row r="429" spans="1:6" x14ac:dyDescent="0.45">
      <c r="A429" t="s">
        <v>8</v>
      </c>
      <c r="B429" t="s">
        <v>59</v>
      </c>
      <c r="C429" s="1">
        <v>42030</v>
      </c>
      <c r="D429" s="4">
        <v>0</v>
      </c>
      <c r="E429">
        <v>2378</v>
      </c>
      <c r="F429">
        <v>52675</v>
      </c>
    </row>
    <row r="430" spans="1:6" x14ac:dyDescent="0.45">
      <c r="A430" t="s">
        <v>8</v>
      </c>
      <c r="B430" t="s">
        <v>59</v>
      </c>
      <c r="C430" s="1">
        <v>42037</v>
      </c>
      <c r="D430" s="4">
        <v>0</v>
      </c>
      <c r="E430">
        <v>2306</v>
      </c>
      <c r="F430">
        <v>159352</v>
      </c>
    </row>
    <row r="431" spans="1:6" x14ac:dyDescent="0.45">
      <c r="A431" t="s">
        <v>8</v>
      </c>
      <c r="B431" t="s">
        <v>59</v>
      </c>
      <c r="C431" s="1">
        <v>42044</v>
      </c>
      <c r="D431" s="4">
        <v>0</v>
      </c>
      <c r="E431">
        <v>2477</v>
      </c>
      <c r="F431">
        <v>166435</v>
      </c>
    </row>
    <row r="432" spans="1:6" x14ac:dyDescent="0.45">
      <c r="A432" t="s">
        <v>8</v>
      </c>
      <c r="B432" t="s">
        <v>59</v>
      </c>
      <c r="C432" s="1">
        <v>42051</v>
      </c>
      <c r="D432" s="4">
        <v>0</v>
      </c>
      <c r="E432">
        <v>2530</v>
      </c>
      <c r="F432">
        <v>76309</v>
      </c>
    </row>
    <row r="433" spans="1:6" x14ac:dyDescent="0.45">
      <c r="A433" t="s">
        <v>8</v>
      </c>
      <c r="B433" t="s">
        <v>59</v>
      </c>
      <c r="C433" s="1">
        <v>42058</v>
      </c>
      <c r="D433" s="4">
        <v>0</v>
      </c>
      <c r="E433">
        <v>2435</v>
      </c>
      <c r="F433">
        <v>19637</v>
      </c>
    </row>
    <row r="434" spans="1:6" x14ac:dyDescent="0.45">
      <c r="A434" t="s">
        <v>8</v>
      </c>
      <c r="B434" t="s">
        <v>59</v>
      </c>
      <c r="C434" s="1">
        <v>42065</v>
      </c>
      <c r="D434" s="4">
        <v>0</v>
      </c>
      <c r="E434">
        <v>2512</v>
      </c>
      <c r="F434">
        <v>85509</v>
      </c>
    </row>
    <row r="435" spans="1:6" x14ac:dyDescent="0.45">
      <c r="A435" t="s">
        <v>8</v>
      </c>
      <c r="B435" t="s">
        <v>59</v>
      </c>
      <c r="C435" s="1">
        <v>42072</v>
      </c>
      <c r="D435" s="4">
        <v>0</v>
      </c>
      <c r="E435">
        <v>2445</v>
      </c>
      <c r="F435">
        <v>46239</v>
      </c>
    </row>
    <row r="436" spans="1:6" x14ac:dyDescent="0.45">
      <c r="A436" t="s">
        <v>8</v>
      </c>
      <c r="B436" t="s">
        <v>59</v>
      </c>
      <c r="C436" s="1">
        <v>42079</v>
      </c>
      <c r="D436" s="4">
        <v>0</v>
      </c>
      <c r="E436">
        <v>2300</v>
      </c>
      <c r="F436">
        <v>191628</v>
      </c>
    </row>
    <row r="437" spans="1:6" x14ac:dyDescent="0.45">
      <c r="A437" t="s">
        <v>8</v>
      </c>
      <c r="B437" t="s">
        <v>59</v>
      </c>
      <c r="C437" s="1">
        <v>42086</v>
      </c>
      <c r="D437" s="4">
        <v>0</v>
      </c>
      <c r="E437">
        <v>2193</v>
      </c>
      <c r="F437">
        <v>56580</v>
      </c>
    </row>
    <row r="438" spans="1:6" x14ac:dyDescent="0.45">
      <c r="A438" t="s">
        <v>8</v>
      </c>
      <c r="B438" t="s">
        <v>59</v>
      </c>
      <c r="C438" s="1">
        <v>42093</v>
      </c>
      <c r="D438" s="4">
        <v>0</v>
      </c>
      <c r="E438">
        <v>2325</v>
      </c>
      <c r="F438">
        <v>19165</v>
      </c>
    </row>
    <row r="439" spans="1:6" x14ac:dyDescent="0.45">
      <c r="A439" t="s">
        <v>8</v>
      </c>
      <c r="B439" t="s">
        <v>59</v>
      </c>
      <c r="C439" s="1">
        <v>42100</v>
      </c>
      <c r="D439" s="4">
        <v>0</v>
      </c>
      <c r="E439">
        <v>2250</v>
      </c>
      <c r="F439">
        <v>46828</v>
      </c>
    </row>
    <row r="440" spans="1:6" x14ac:dyDescent="0.45">
      <c r="A440" t="s">
        <v>8</v>
      </c>
      <c r="B440" t="s">
        <v>59</v>
      </c>
      <c r="C440" s="1">
        <v>42107</v>
      </c>
      <c r="D440" s="4">
        <v>0</v>
      </c>
      <c r="E440">
        <v>2145</v>
      </c>
      <c r="F440">
        <v>94341</v>
      </c>
    </row>
    <row r="441" spans="1:6" x14ac:dyDescent="0.45">
      <c r="A441" t="s">
        <v>8</v>
      </c>
      <c r="B441" t="s">
        <v>59</v>
      </c>
      <c r="C441" s="1">
        <v>42114</v>
      </c>
      <c r="D441" s="4">
        <v>0</v>
      </c>
      <c r="E441">
        <v>2225</v>
      </c>
      <c r="F441">
        <v>158291</v>
      </c>
    </row>
    <row r="442" spans="1:6" x14ac:dyDescent="0.45">
      <c r="A442" t="s">
        <v>8</v>
      </c>
      <c r="B442" t="s">
        <v>59</v>
      </c>
      <c r="C442" s="1">
        <v>42121</v>
      </c>
      <c r="D442" s="4">
        <v>0</v>
      </c>
      <c r="E442">
        <v>2262</v>
      </c>
      <c r="F442">
        <v>21915</v>
      </c>
    </row>
    <row r="443" spans="1:6" x14ac:dyDescent="0.45">
      <c r="A443" t="s">
        <v>8</v>
      </c>
      <c r="B443" t="s">
        <v>59</v>
      </c>
      <c r="C443" s="1">
        <v>42128</v>
      </c>
      <c r="D443" s="4">
        <v>0</v>
      </c>
      <c r="E443">
        <v>2336</v>
      </c>
      <c r="F443">
        <v>17715</v>
      </c>
    </row>
    <row r="444" spans="1:6" x14ac:dyDescent="0.45">
      <c r="A444" t="s">
        <v>8</v>
      </c>
      <c r="B444" t="s">
        <v>59</v>
      </c>
      <c r="C444" s="1">
        <v>42135</v>
      </c>
      <c r="D444" s="4">
        <v>0</v>
      </c>
      <c r="E444">
        <v>2257</v>
      </c>
      <c r="F444">
        <v>18214</v>
      </c>
    </row>
    <row r="445" spans="1:6" x14ac:dyDescent="0.45">
      <c r="A445" t="s">
        <v>8</v>
      </c>
      <c r="B445" t="s">
        <v>59</v>
      </c>
      <c r="C445" s="1">
        <v>42142</v>
      </c>
      <c r="D445" s="4">
        <v>0</v>
      </c>
      <c r="E445">
        <v>2262</v>
      </c>
      <c r="F445">
        <v>12193</v>
      </c>
    </row>
    <row r="446" spans="1:6" x14ac:dyDescent="0.45">
      <c r="A446" t="s">
        <v>8</v>
      </c>
      <c r="B446" t="s">
        <v>59</v>
      </c>
      <c r="C446" s="1">
        <v>42149</v>
      </c>
      <c r="D446" s="4">
        <v>0</v>
      </c>
      <c r="E446">
        <v>2216</v>
      </c>
      <c r="F446">
        <v>52832</v>
      </c>
    </row>
    <row r="447" spans="1:6" x14ac:dyDescent="0.45">
      <c r="A447" t="s">
        <v>8</v>
      </c>
      <c r="B447" t="s">
        <v>59</v>
      </c>
      <c r="C447" s="1">
        <v>42156</v>
      </c>
      <c r="D447" s="4">
        <v>0</v>
      </c>
      <c r="E447">
        <v>2262</v>
      </c>
      <c r="F447">
        <v>40331</v>
      </c>
    </row>
    <row r="448" spans="1:6" x14ac:dyDescent="0.45">
      <c r="A448" t="s">
        <v>8</v>
      </c>
      <c r="B448" t="s">
        <v>59</v>
      </c>
      <c r="C448" s="1">
        <v>42163</v>
      </c>
      <c r="D448" s="4">
        <v>0</v>
      </c>
      <c r="E448">
        <v>2150</v>
      </c>
      <c r="F448">
        <v>16265</v>
      </c>
    </row>
    <row r="449" spans="1:6" x14ac:dyDescent="0.45">
      <c r="A449" t="s">
        <v>8</v>
      </c>
      <c r="B449" t="s">
        <v>59</v>
      </c>
      <c r="C449" s="1">
        <v>42170</v>
      </c>
      <c r="D449" s="4">
        <v>0</v>
      </c>
      <c r="E449">
        <v>2220</v>
      </c>
      <c r="F449">
        <v>27292</v>
      </c>
    </row>
    <row r="450" spans="1:6" x14ac:dyDescent="0.45">
      <c r="A450" t="s">
        <v>8</v>
      </c>
      <c r="B450" t="s">
        <v>59</v>
      </c>
      <c r="C450" s="1">
        <v>42177</v>
      </c>
      <c r="D450" s="4">
        <v>0</v>
      </c>
      <c r="E450">
        <v>2270</v>
      </c>
      <c r="F450">
        <v>21313</v>
      </c>
    </row>
    <row r="451" spans="1:6" x14ac:dyDescent="0.45">
      <c r="A451" t="s">
        <v>8</v>
      </c>
      <c r="B451" t="s">
        <v>59</v>
      </c>
      <c r="C451" s="1">
        <v>42184</v>
      </c>
      <c r="D451" s="4">
        <v>0</v>
      </c>
      <c r="E451">
        <v>2280</v>
      </c>
      <c r="F451">
        <v>18727</v>
      </c>
    </row>
    <row r="452" spans="1:6" x14ac:dyDescent="0.45">
      <c r="A452" t="s">
        <v>8</v>
      </c>
      <c r="B452" t="s">
        <v>59</v>
      </c>
      <c r="C452" s="1">
        <v>42191</v>
      </c>
      <c r="D452" s="4">
        <v>0</v>
      </c>
      <c r="E452">
        <v>2359</v>
      </c>
      <c r="F452">
        <v>28212</v>
      </c>
    </row>
    <row r="453" spans="1:6" x14ac:dyDescent="0.45">
      <c r="A453" t="s">
        <v>8</v>
      </c>
      <c r="B453" t="s">
        <v>59</v>
      </c>
      <c r="C453" s="1">
        <v>42198</v>
      </c>
      <c r="D453" s="4">
        <v>0</v>
      </c>
      <c r="E453">
        <v>2589</v>
      </c>
      <c r="F453">
        <v>42181</v>
      </c>
    </row>
    <row r="454" spans="1:6" x14ac:dyDescent="0.45">
      <c r="A454" t="s">
        <v>8</v>
      </c>
      <c r="B454" t="s">
        <v>59</v>
      </c>
      <c r="C454" s="1">
        <v>42205</v>
      </c>
      <c r="D454" s="4">
        <v>0</v>
      </c>
      <c r="E454">
        <v>2583</v>
      </c>
      <c r="F454">
        <v>24725</v>
      </c>
    </row>
    <row r="455" spans="1:6" x14ac:dyDescent="0.45">
      <c r="A455" t="s">
        <v>8</v>
      </c>
      <c r="B455" t="s">
        <v>59</v>
      </c>
      <c r="C455" s="1">
        <v>42212</v>
      </c>
      <c r="D455" s="4">
        <v>0</v>
      </c>
      <c r="E455">
        <v>2556</v>
      </c>
      <c r="F455">
        <v>33284</v>
      </c>
    </row>
    <row r="456" spans="1:6" x14ac:dyDescent="0.45">
      <c r="A456" t="s">
        <v>8</v>
      </c>
      <c r="B456" t="s">
        <v>59</v>
      </c>
      <c r="C456" s="1">
        <v>42219</v>
      </c>
      <c r="D456" s="4">
        <v>0</v>
      </c>
      <c r="E456">
        <v>2581</v>
      </c>
      <c r="F456">
        <v>37632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activeCell="J8" sqref="J8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9</v>
      </c>
      <c r="B2" t="s">
        <v>59</v>
      </c>
      <c r="C2" s="1">
        <v>37263</v>
      </c>
      <c r="D2" s="4">
        <v>0</v>
      </c>
      <c r="E2">
        <v>12.03</v>
      </c>
      <c r="F2">
        <v>639013</v>
      </c>
    </row>
    <row r="3" spans="1:6" x14ac:dyDescent="0.45">
      <c r="A3" t="s">
        <v>9</v>
      </c>
      <c r="B3" t="s">
        <v>59</v>
      </c>
      <c r="C3" s="1">
        <v>37270</v>
      </c>
      <c r="D3" s="4">
        <v>0</v>
      </c>
      <c r="E3">
        <v>12</v>
      </c>
      <c r="F3">
        <v>349245</v>
      </c>
    </row>
    <row r="4" spans="1:6" x14ac:dyDescent="0.45">
      <c r="A4" t="s">
        <v>9</v>
      </c>
      <c r="B4" t="s">
        <v>59</v>
      </c>
      <c r="C4" s="1">
        <v>37277</v>
      </c>
      <c r="D4" s="4">
        <v>0</v>
      </c>
      <c r="E4">
        <v>10.7</v>
      </c>
      <c r="F4">
        <v>199652</v>
      </c>
    </row>
    <row r="5" spans="1:6" x14ac:dyDescent="0.45">
      <c r="A5" t="s">
        <v>9</v>
      </c>
      <c r="B5" t="s">
        <v>59</v>
      </c>
      <c r="C5" s="1">
        <v>37284</v>
      </c>
      <c r="D5" s="4">
        <v>0</v>
      </c>
      <c r="E5">
        <v>10.64</v>
      </c>
      <c r="F5">
        <v>92754</v>
      </c>
    </row>
    <row r="6" spans="1:6" x14ac:dyDescent="0.45">
      <c r="A6" t="s">
        <v>9</v>
      </c>
      <c r="B6" t="s">
        <v>59</v>
      </c>
      <c r="C6" s="1">
        <v>37291</v>
      </c>
      <c r="D6" s="4">
        <v>0</v>
      </c>
      <c r="E6">
        <v>11</v>
      </c>
      <c r="F6">
        <v>181522</v>
      </c>
    </row>
    <row r="7" spans="1:6" x14ac:dyDescent="0.45">
      <c r="A7" t="s">
        <v>9</v>
      </c>
      <c r="B7" t="s">
        <v>59</v>
      </c>
      <c r="C7" s="1">
        <v>37298</v>
      </c>
      <c r="D7" s="4">
        <v>0</v>
      </c>
      <c r="E7">
        <v>10.8</v>
      </c>
      <c r="F7">
        <v>145017</v>
      </c>
    </row>
    <row r="8" spans="1:6" x14ac:dyDescent="0.45">
      <c r="A8" t="s">
        <v>9</v>
      </c>
      <c r="B8" t="s">
        <v>59</v>
      </c>
      <c r="C8" s="1">
        <v>37305</v>
      </c>
      <c r="D8" s="4">
        <v>0</v>
      </c>
      <c r="E8">
        <v>11.1</v>
      </c>
      <c r="F8">
        <v>248726</v>
      </c>
    </row>
    <row r="9" spans="1:6" x14ac:dyDescent="0.45">
      <c r="A9" t="s">
        <v>9</v>
      </c>
      <c r="B9" t="s">
        <v>59</v>
      </c>
      <c r="C9" s="1">
        <v>37312</v>
      </c>
      <c r="D9" s="4">
        <v>0</v>
      </c>
      <c r="E9">
        <v>11.41</v>
      </c>
      <c r="F9">
        <v>234629</v>
      </c>
    </row>
    <row r="10" spans="1:6" x14ac:dyDescent="0.45">
      <c r="A10" t="s">
        <v>9</v>
      </c>
      <c r="B10" t="s">
        <v>59</v>
      </c>
      <c r="C10" s="1">
        <v>37319</v>
      </c>
      <c r="D10" s="4">
        <v>0</v>
      </c>
      <c r="E10">
        <v>12.95</v>
      </c>
      <c r="F10">
        <v>989624</v>
      </c>
    </row>
    <row r="11" spans="1:6" x14ac:dyDescent="0.45">
      <c r="A11" t="s">
        <v>9</v>
      </c>
      <c r="B11" t="s">
        <v>59</v>
      </c>
      <c r="C11" s="1">
        <v>37326</v>
      </c>
      <c r="D11" s="4">
        <v>0</v>
      </c>
      <c r="E11">
        <v>12.04</v>
      </c>
      <c r="F11">
        <v>597423</v>
      </c>
    </row>
    <row r="12" spans="1:6" x14ac:dyDescent="0.45">
      <c r="A12" t="s">
        <v>9</v>
      </c>
      <c r="B12" t="s">
        <v>59</v>
      </c>
      <c r="C12" s="1">
        <v>37333</v>
      </c>
      <c r="D12" s="4">
        <v>0</v>
      </c>
      <c r="E12">
        <v>12.13</v>
      </c>
      <c r="F12">
        <v>463383</v>
      </c>
    </row>
    <row r="13" spans="1:6" x14ac:dyDescent="0.45">
      <c r="A13" t="s">
        <v>9</v>
      </c>
      <c r="B13" t="s">
        <v>59</v>
      </c>
      <c r="C13" s="1">
        <v>37340</v>
      </c>
      <c r="D13" s="4">
        <v>0</v>
      </c>
      <c r="E13">
        <v>12.22</v>
      </c>
      <c r="F13">
        <v>482017</v>
      </c>
    </row>
    <row r="14" spans="1:6" x14ac:dyDescent="0.45">
      <c r="A14" t="s">
        <v>9</v>
      </c>
      <c r="B14" t="s">
        <v>59</v>
      </c>
      <c r="C14" s="1">
        <v>37347</v>
      </c>
      <c r="D14" s="4">
        <v>0</v>
      </c>
      <c r="E14">
        <v>12.26</v>
      </c>
      <c r="F14">
        <v>1090803</v>
      </c>
    </row>
    <row r="15" spans="1:6" x14ac:dyDescent="0.45">
      <c r="A15" t="s">
        <v>9</v>
      </c>
      <c r="B15" t="s">
        <v>59</v>
      </c>
      <c r="C15" s="1">
        <v>37354</v>
      </c>
      <c r="D15" s="4">
        <v>0</v>
      </c>
      <c r="E15">
        <v>12.17</v>
      </c>
      <c r="F15">
        <v>799849</v>
      </c>
    </row>
    <row r="16" spans="1:6" x14ac:dyDescent="0.45">
      <c r="A16" t="s">
        <v>9</v>
      </c>
      <c r="B16" t="s">
        <v>59</v>
      </c>
      <c r="C16" s="1">
        <v>37361</v>
      </c>
      <c r="D16" s="4">
        <v>0</v>
      </c>
      <c r="E16">
        <v>11.85</v>
      </c>
      <c r="F16">
        <v>679118</v>
      </c>
    </row>
    <row r="17" spans="1:6" x14ac:dyDescent="0.45">
      <c r="A17" t="s">
        <v>9</v>
      </c>
      <c r="B17" t="s">
        <v>59</v>
      </c>
      <c r="C17" s="1">
        <v>37368</v>
      </c>
      <c r="D17" s="4">
        <v>0</v>
      </c>
      <c r="E17">
        <v>11.55</v>
      </c>
      <c r="F17">
        <v>730561</v>
      </c>
    </row>
    <row r="18" spans="1:6" x14ac:dyDescent="0.45">
      <c r="A18" t="s">
        <v>9</v>
      </c>
      <c r="B18" t="s">
        <v>59</v>
      </c>
      <c r="C18" s="1">
        <v>37375</v>
      </c>
      <c r="D18" s="4">
        <v>0</v>
      </c>
      <c r="E18">
        <v>11.45</v>
      </c>
      <c r="F18">
        <v>83898</v>
      </c>
    </row>
    <row r="19" spans="1:6" x14ac:dyDescent="0.45">
      <c r="A19" t="s">
        <v>9</v>
      </c>
      <c r="B19" t="s">
        <v>59</v>
      </c>
      <c r="C19" s="1">
        <v>37382</v>
      </c>
      <c r="D19" s="4">
        <v>0</v>
      </c>
      <c r="E19">
        <v>11.58</v>
      </c>
      <c r="F19">
        <v>199912</v>
      </c>
    </row>
    <row r="20" spans="1:6" x14ac:dyDescent="0.45">
      <c r="A20" t="s">
        <v>9</v>
      </c>
      <c r="B20" t="s">
        <v>59</v>
      </c>
      <c r="C20" s="1">
        <v>37389</v>
      </c>
      <c r="D20" s="4">
        <v>0</v>
      </c>
      <c r="E20">
        <v>11.6</v>
      </c>
      <c r="F20">
        <v>611185</v>
      </c>
    </row>
    <row r="21" spans="1:6" x14ac:dyDescent="0.45">
      <c r="A21" t="s">
        <v>9</v>
      </c>
      <c r="B21" t="s">
        <v>59</v>
      </c>
      <c r="C21" s="1">
        <v>37396</v>
      </c>
      <c r="D21" s="4">
        <v>0</v>
      </c>
      <c r="E21">
        <v>10.8</v>
      </c>
      <c r="F21">
        <v>553608</v>
      </c>
    </row>
    <row r="22" spans="1:6" x14ac:dyDescent="0.45">
      <c r="A22" t="s">
        <v>9</v>
      </c>
      <c r="B22" t="s">
        <v>59</v>
      </c>
      <c r="C22" s="1">
        <v>37403</v>
      </c>
      <c r="D22" s="4">
        <v>0</v>
      </c>
      <c r="E22">
        <v>10.220000000000001</v>
      </c>
      <c r="F22">
        <v>460830</v>
      </c>
    </row>
    <row r="23" spans="1:6" x14ac:dyDescent="0.45">
      <c r="A23" t="s">
        <v>9</v>
      </c>
      <c r="B23" t="s">
        <v>59</v>
      </c>
      <c r="C23" s="1">
        <v>37410</v>
      </c>
      <c r="D23" s="4">
        <v>0</v>
      </c>
      <c r="E23">
        <v>10.37</v>
      </c>
      <c r="F23">
        <v>182306</v>
      </c>
    </row>
    <row r="24" spans="1:6" x14ac:dyDescent="0.45">
      <c r="A24" t="s">
        <v>9</v>
      </c>
      <c r="B24" t="s">
        <v>59</v>
      </c>
      <c r="C24" s="1">
        <v>37417</v>
      </c>
      <c r="D24" s="4">
        <v>0</v>
      </c>
      <c r="E24">
        <v>10.199999999999999</v>
      </c>
      <c r="F24">
        <v>86524</v>
      </c>
    </row>
    <row r="25" spans="1:6" x14ac:dyDescent="0.45">
      <c r="A25" t="s">
        <v>9</v>
      </c>
      <c r="B25" t="s">
        <v>59</v>
      </c>
      <c r="C25" s="1">
        <v>37424</v>
      </c>
      <c r="D25" s="4">
        <v>0</v>
      </c>
      <c r="E25">
        <v>9.4</v>
      </c>
      <c r="F25">
        <v>140270</v>
      </c>
    </row>
    <row r="26" spans="1:6" x14ac:dyDescent="0.45">
      <c r="A26" t="s">
        <v>9</v>
      </c>
      <c r="B26" t="s">
        <v>59</v>
      </c>
      <c r="C26" s="1">
        <v>37431</v>
      </c>
      <c r="D26" s="4">
        <v>0</v>
      </c>
      <c r="E26">
        <v>8.8000000000000007</v>
      </c>
      <c r="F26">
        <v>181854</v>
      </c>
    </row>
    <row r="27" spans="1:6" x14ac:dyDescent="0.45">
      <c r="A27" t="s">
        <v>9</v>
      </c>
      <c r="B27" t="s">
        <v>59</v>
      </c>
      <c r="C27" s="1">
        <v>37438</v>
      </c>
      <c r="D27" s="4">
        <v>0</v>
      </c>
      <c r="E27">
        <v>9.15</v>
      </c>
      <c r="F27">
        <v>113380</v>
      </c>
    </row>
    <row r="28" spans="1:6" x14ac:dyDescent="0.45">
      <c r="A28" t="s">
        <v>9</v>
      </c>
      <c r="B28" t="s">
        <v>59</v>
      </c>
      <c r="C28" s="1">
        <v>37445</v>
      </c>
      <c r="D28" s="4">
        <v>0</v>
      </c>
      <c r="E28">
        <v>9</v>
      </c>
      <c r="F28">
        <v>59571</v>
      </c>
    </row>
    <row r="29" spans="1:6" x14ac:dyDescent="0.45">
      <c r="A29" t="s">
        <v>9</v>
      </c>
      <c r="B29" t="s">
        <v>59</v>
      </c>
      <c r="C29" s="1">
        <v>37452</v>
      </c>
      <c r="D29" s="4">
        <v>0</v>
      </c>
      <c r="E29">
        <v>9.24</v>
      </c>
      <c r="F29">
        <v>161427</v>
      </c>
    </row>
    <row r="30" spans="1:6" x14ac:dyDescent="0.45">
      <c r="A30" t="s">
        <v>9</v>
      </c>
      <c r="B30" t="s">
        <v>59</v>
      </c>
      <c r="C30" s="1">
        <v>37459</v>
      </c>
      <c r="D30" s="4">
        <v>0</v>
      </c>
      <c r="E30">
        <v>8.65</v>
      </c>
      <c r="F30">
        <v>94169</v>
      </c>
    </row>
    <row r="31" spans="1:6" x14ac:dyDescent="0.45">
      <c r="A31" t="s">
        <v>9</v>
      </c>
      <c r="B31" t="s">
        <v>59</v>
      </c>
      <c r="C31" s="1">
        <v>37466</v>
      </c>
      <c r="D31" s="4">
        <v>0</v>
      </c>
      <c r="E31">
        <v>8.98</v>
      </c>
      <c r="F31">
        <v>37912</v>
      </c>
    </row>
    <row r="32" spans="1:6" x14ac:dyDescent="0.45">
      <c r="A32" t="s">
        <v>9</v>
      </c>
      <c r="B32" t="s">
        <v>59</v>
      </c>
      <c r="C32" s="1">
        <v>37473</v>
      </c>
      <c r="D32" s="4">
        <v>0</v>
      </c>
      <c r="E32">
        <v>8.5500000000000007</v>
      </c>
      <c r="F32">
        <v>76429</v>
      </c>
    </row>
    <row r="33" spans="1:6" x14ac:dyDescent="0.45">
      <c r="A33" t="s">
        <v>9</v>
      </c>
      <c r="B33" t="s">
        <v>59</v>
      </c>
      <c r="C33" s="1">
        <v>37480</v>
      </c>
      <c r="D33" s="4">
        <v>0</v>
      </c>
      <c r="E33">
        <v>8.9</v>
      </c>
      <c r="F33">
        <v>53076</v>
      </c>
    </row>
    <row r="34" spans="1:6" x14ac:dyDescent="0.45">
      <c r="A34" t="s">
        <v>9</v>
      </c>
      <c r="B34" t="s">
        <v>59</v>
      </c>
      <c r="C34" s="1">
        <v>37487</v>
      </c>
      <c r="D34" s="4">
        <v>0</v>
      </c>
      <c r="E34">
        <v>9.3800000000000008</v>
      </c>
      <c r="F34">
        <v>271545</v>
      </c>
    </row>
    <row r="35" spans="1:6" x14ac:dyDescent="0.45">
      <c r="A35" t="s">
        <v>9</v>
      </c>
      <c r="B35" t="s">
        <v>59</v>
      </c>
      <c r="C35" s="1">
        <v>37494</v>
      </c>
      <c r="D35" s="4">
        <v>0</v>
      </c>
      <c r="E35">
        <v>9.0299999999999994</v>
      </c>
      <c r="F35">
        <v>116675</v>
      </c>
    </row>
    <row r="36" spans="1:6" x14ac:dyDescent="0.45">
      <c r="A36" t="s">
        <v>9</v>
      </c>
      <c r="B36" t="s">
        <v>59</v>
      </c>
      <c r="C36" s="1">
        <v>37501</v>
      </c>
      <c r="D36" s="4">
        <v>0</v>
      </c>
      <c r="E36">
        <v>9.1999999999999993</v>
      </c>
      <c r="F36">
        <v>63988</v>
      </c>
    </row>
    <row r="37" spans="1:6" x14ac:dyDescent="0.45">
      <c r="A37" t="s">
        <v>9</v>
      </c>
      <c r="B37" t="s">
        <v>59</v>
      </c>
      <c r="C37" s="1">
        <v>37508</v>
      </c>
      <c r="D37" s="4">
        <v>0</v>
      </c>
      <c r="E37">
        <v>8.9700000000000006</v>
      </c>
      <c r="F37">
        <v>80594</v>
      </c>
    </row>
    <row r="38" spans="1:6" x14ac:dyDescent="0.45">
      <c r="A38" t="s">
        <v>9</v>
      </c>
      <c r="B38" t="s">
        <v>59</v>
      </c>
      <c r="C38" s="1">
        <v>37515</v>
      </c>
      <c r="D38" s="4">
        <v>0</v>
      </c>
      <c r="E38">
        <v>8.9700000000000006</v>
      </c>
      <c r="F38">
        <v>42774</v>
      </c>
    </row>
    <row r="39" spans="1:6" x14ac:dyDescent="0.45">
      <c r="A39" t="s">
        <v>9</v>
      </c>
      <c r="B39" t="s">
        <v>59</v>
      </c>
      <c r="C39" s="1">
        <v>37522</v>
      </c>
      <c r="D39" s="4">
        <v>0</v>
      </c>
      <c r="E39">
        <v>8.99</v>
      </c>
      <c r="F39">
        <v>83102</v>
      </c>
    </row>
    <row r="40" spans="1:6" x14ac:dyDescent="0.45">
      <c r="A40" t="s">
        <v>9</v>
      </c>
      <c r="B40" t="s">
        <v>59</v>
      </c>
      <c r="C40" s="1">
        <v>37529</v>
      </c>
      <c r="D40" s="4">
        <v>0</v>
      </c>
      <c r="E40">
        <v>9.02</v>
      </c>
      <c r="F40">
        <v>183046</v>
      </c>
    </row>
    <row r="41" spans="1:6" x14ac:dyDescent="0.45">
      <c r="A41" t="s">
        <v>9</v>
      </c>
      <c r="B41" t="s">
        <v>59</v>
      </c>
      <c r="C41" s="1">
        <v>37536</v>
      </c>
      <c r="D41" s="4">
        <v>0</v>
      </c>
      <c r="E41">
        <v>8.9600000000000009</v>
      </c>
      <c r="F41">
        <v>78003</v>
      </c>
    </row>
    <row r="42" spans="1:6" x14ac:dyDescent="0.45">
      <c r="A42" t="s">
        <v>9</v>
      </c>
      <c r="B42" t="s">
        <v>59</v>
      </c>
      <c r="C42" s="1">
        <v>37543</v>
      </c>
      <c r="D42" s="4">
        <v>0</v>
      </c>
      <c r="E42">
        <v>9.0399999999999991</v>
      </c>
      <c r="F42">
        <v>70332</v>
      </c>
    </row>
    <row r="43" spans="1:6" x14ac:dyDescent="0.45">
      <c r="A43" t="s">
        <v>9</v>
      </c>
      <c r="B43" t="s">
        <v>59</v>
      </c>
      <c r="C43" s="1">
        <v>37550</v>
      </c>
      <c r="D43" s="4">
        <v>0</v>
      </c>
      <c r="E43">
        <v>9.91</v>
      </c>
      <c r="F43">
        <v>235918</v>
      </c>
    </row>
    <row r="44" spans="1:6" x14ac:dyDescent="0.45">
      <c r="A44" t="s">
        <v>9</v>
      </c>
      <c r="B44" t="s">
        <v>59</v>
      </c>
      <c r="C44" s="1">
        <v>37557</v>
      </c>
      <c r="D44" s="4">
        <v>0</v>
      </c>
      <c r="E44">
        <v>10.1</v>
      </c>
      <c r="F44">
        <v>667567</v>
      </c>
    </row>
    <row r="45" spans="1:6" x14ac:dyDescent="0.45">
      <c r="A45" t="s">
        <v>9</v>
      </c>
      <c r="B45" t="s">
        <v>59</v>
      </c>
      <c r="C45" s="1">
        <v>37564</v>
      </c>
      <c r="D45" s="4">
        <v>0</v>
      </c>
      <c r="E45">
        <v>9.85</v>
      </c>
      <c r="F45">
        <v>130609</v>
      </c>
    </row>
    <row r="46" spans="1:6" x14ac:dyDescent="0.45">
      <c r="A46" t="s">
        <v>9</v>
      </c>
      <c r="B46" t="s">
        <v>59</v>
      </c>
      <c r="C46" s="1">
        <v>37571</v>
      </c>
      <c r="D46" s="4">
        <v>0</v>
      </c>
      <c r="E46">
        <v>10</v>
      </c>
      <c r="F46">
        <v>264150</v>
      </c>
    </row>
    <row r="47" spans="1:6" x14ac:dyDescent="0.45">
      <c r="A47" t="s">
        <v>9</v>
      </c>
      <c r="B47" t="s">
        <v>59</v>
      </c>
      <c r="C47" s="1">
        <v>37578</v>
      </c>
      <c r="D47" s="4">
        <v>0</v>
      </c>
      <c r="E47">
        <v>10.57</v>
      </c>
      <c r="F47">
        <v>368539</v>
      </c>
    </row>
    <row r="48" spans="1:6" x14ac:dyDescent="0.45">
      <c r="A48" t="s">
        <v>9</v>
      </c>
      <c r="B48" t="s">
        <v>59</v>
      </c>
      <c r="C48" s="1">
        <v>37585</v>
      </c>
      <c r="D48" s="4">
        <v>0</v>
      </c>
      <c r="E48">
        <v>10.7</v>
      </c>
      <c r="F48">
        <v>613153</v>
      </c>
    </row>
    <row r="49" spans="1:6" x14ac:dyDescent="0.45">
      <c r="A49" t="s">
        <v>9</v>
      </c>
      <c r="B49" t="s">
        <v>59</v>
      </c>
      <c r="C49" s="1">
        <v>37592</v>
      </c>
      <c r="D49" s="4">
        <v>0</v>
      </c>
      <c r="E49">
        <v>10.25</v>
      </c>
      <c r="F49">
        <v>203079</v>
      </c>
    </row>
    <row r="50" spans="1:6" x14ac:dyDescent="0.45">
      <c r="A50" t="s">
        <v>9</v>
      </c>
      <c r="B50" t="s">
        <v>59</v>
      </c>
      <c r="C50" s="1">
        <v>37599</v>
      </c>
      <c r="D50" s="4">
        <v>0</v>
      </c>
      <c r="E50">
        <v>10.39</v>
      </c>
      <c r="F50">
        <v>230683</v>
      </c>
    </row>
    <row r="51" spans="1:6" x14ac:dyDescent="0.45">
      <c r="A51" t="s">
        <v>9</v>
      </c>
      <c r="B51" t="s">
        <v>59</v>
      </c>
      <c r="C51" s="1">
        <v>37606</v>
      </c>
      <c r="D51" s="4">
        <v>0</v>
      </c>
      <c r="E51">
        <v>10.9</v>
      </c>
      <c r="F51">
        <v>720168</v>
      </c>
    </row>
    <row r="52" spans="1:6" x14ac:dyDescent="0.45">
      <c r="A52" t="s">
        <v>9</v>
      </c>
      <c r="B52" t="s">
        <v>59</v>
      </c>
      <c r="C52" s="1">
        <v>37613</v>
      </c>
      <c r="D52" s="4">
        <v>0</v>
      </c>
      <c r="E52">
        <v>10.99</v>
      </c>
      <c r="F52">
        <v>768336</v>
      </c>
    </row>
    <row r="53" spans="1:6" x14ac:dyDescent="0.45">
      <c r="A53" t="s">
        <v>9</v>
      </c>
      <c r="B53" t="s">
        <v>59</v>
      </c>
      <c r="C53" s="1">
        <v>37620</v>
      </c>
      <c r="D53" s="4">
        <v>0</v>
      </c>
      <c r="E53">
        <v>10.9</v>
      </c>
      <c r="F53">
        <v>247075</v>
      </c>
    </row>
    <row r="54" spans="1:6" x14ac:dyDescent="0.45">
      <c r="A54" t="s">
        <v>9</v>
      </c>
      <c r="B54" t="s">
        <v>59</v>
      </c>
      <c r="C54" s="1">
        <v>37627</v>
      </c>
      <c r="D54" s="4">
        <v>0</v>
      </c>
      <c r="E54">
        <v>11.27</v>
      </c>
      <c r="F54">
        <v>230691</v>
      </c>
    </row>
    <row r="55" spans="1:6" x14ac:dyDescent="0.45">
      <c r="A55" t="s">
        <v>9</v>
      </c>
      <c r="B55" t="s">
        <v>59</v>
      </c>
      <c r="C55" s="1">
        <v>37634</v>
      </c>
      <c r="D55" s="4">
        <v>0</v>
      </c>
      <c r="E55">
        <v>10.95</v>
      </c>
      <c r="F55">
        <v>279426</v>
      </c>
    </row>
    <row r="56" spans="1:6" x14ac:dyDescent="0.45">
      <c r="A56" t="s">
        <v>9</v>
      </c>
      <c r="B56" t="s">
        <v>59</v>
      </c>
      <c r="C56" s="1">
        <v>37641</v>
      </c>
      <c r="D56" s="4">
        <v>0</v>
      </c>
      <c r="E56">
        <v>10.8</v>
      </c>
      <c r="F56">
        <v>216775</v>
      </c>
    </row>
    <row r="57" spans="1:6" x14ac:dyDescent="0.45">
      <c r="A57" t="s">
        <v>9</v>
      </c>
      <c r="B57" t="s">
        <v>59</v>
      </c>
      <c r="C57" s="1">
        <v>37648</v>
      </c>
      <c r="D57" s="4">
        <v>0</v>
      </c>
      <c r="E57">
        <v>10.97</v>
      </c>
      <c r="F57">
        <v>324410</v>
      </c>
    </row>
    <row r="58" spans="1:6" x14ac:dyDescent="0.45">
      <c r="A58" t="s">
        <v>9</v>
      </c>
      <c r="B58" t="s">
        <v>59</v>
      </c>
      <c r="C58" s="1">
        <v>37655</v>
      </c>
      <c r="D58" s="4">
        <v>0</v>
      </c>
      <c r="E58">
        <v>10.97</v>
      </c>
      <c r="F58">
        <v>577998</v>
      </c>
    </row>
    <row r="59" spans="1:6" x14ac:dyDescent="0.45">
      <c r="A59" t="s">
        <v>9</v>
      </c>
      <c r="B59" t="s">
        <v>59</v>
      </c>
      <c r="C59" s="1">
        <v>37662</v>
      </c>
      <c r="D59" s="4">
        <v>0</v>
      </c>
      <c r="E59">
        <v>10.9</v>
      </c>
      <c r="F59">
        <v>289050</v>
      </c>
    </row>
    <row r="60" spans="1:6" x14ac:dyDescent="0.45">
      <c r="A60" t="s">
        <v>9</v>
      </c>
      <c r="B60" t="s">
        <v>59</v>
      </c>
      <c r="C60" s="1">
        <v>37669</v>
      </c>
      <c r="D60" s="4">
        <v>0</v>
      </c>
      <c r="E60">
        <v>11.1</v>
      </c>
      <c r="F60">
        <v>441435</v>
      </c>
    </row>
    <row r="61" spans="1:6" x14ac:dyDescent="0.45">
      <c r="A61" t="s">
        <v>9</v>
      </c>
      <c r="B61" t="s">
        <v>59</v>
      </c>
      <c r="C61" s="1">
        <v>37676</v>
      </c>
      <c r="D61" s="4">
        <v>0</v>
      </c>
      <c r="E61">
        <v>11.16</v>
      </c>
      <c r="F61">
        <v>222944</v>
      </c>
    </row>
    <row r="62" spans="1:6" x14ac:dyDescent="0.45">
      <c r="A62" t="s">
        <v>9</v>
      </c>
      <c r="B62" t="s">
        <v>59</v>
      </c>
      <c r="C62" s="1">
        <v>37683</v>
      </c>
      <c r="D62" s="4">
        <v>0</v>
      </c>
      <c r="E62">
        <v>11.5</v>
      </c>
      <c r="F62">
        <v>1011497</v>
      </c>
    </row>
    <row r="63" spans="1:6" x14ac:dyDescent="0.45">
      <c r="A63" t="s">
        <v>9</v>
      </c>
      <c r="B63" t="s">
        <v>59</v>
      </c>
      <c r="C63" s="1">
        <v>37690</v>
      </c>
      <c r="D63" s="4">
        <v>0</v>
      </c>
      <c r="E63">
        <v>11</v>
      </c>
      <c r="F63">
        <v>590410</v>
      </c>
    </row>
    <row r="64" spans="1:6" x14ac:dyDescent="0.45">
      <c r="A64" t="s">
        <v>9</v>
      </c>
      <c r="B64" t="s">
        <v>59</v>
      </c>
      <c r="C64" s="1">
        <v>37697</v>
      </c>
      <c r="D64" s="4">
        <v>0</v>
      </c>
      <c r="E64">
        <v>10.95</v>
      </c>
      <c r="F64">
        <v>255221</v>
      </c>
    </row>
    <row r="65" spans="1:6" x14ac:dyDescent="0.45">
      <c r="A65" t="s">
        <v>9</v>
      </c>
      <c r="B65" t="s">
        <v>59</v>
      </c>
      <c r="C65" s="1">
        <v>37704</v>
      </c>
      <c r="D65" s="4">
        <v>0</v>
      </c>
      <c r="E65">
        <v>10.75</v>
      </c>
      <c r="F65">
        <v>233915</v>
      </c>
    </row>
    <row r="66" spans="1:6" x14ac:dyDescent="0.45">
      <c r="A66" t="s">
        <v>9</v>
      </c>
      <c r="B66" t="s">
        <v>59</v>
      </c>
      <c r="C66" s="1">
        <v>37711</v>
      </c>
      <c r="D66" s="4">
        <v>0</v>
      </c>
      <c r="E66">
        <v>11.15</v>
      </c>
      <c r="F66">
        <v>374673</v>
      </c>
    </row>
    <row r="67" spans="1:6" x14ac:dyDescent="0.45">
      <c r="A67" t="s">
        <v>9</v>
      </c>
      <c r="B67" t="s">
        <v>59</v>
      </c>
      <c r="C67" s="1">
        <v>37718</v>
      </c>
      <c r="D67" s="4">
        <v>0</v>
      </c>
      <c r="E67">
        <v>11.01</v>
      </c>
      <c r="F67">
        <v>355697</v>
      </c>
    </row>
    <row r="68" spans="1:6" x14ac:dyDescent="0.45">
      <c r="A68" t="s">
        <v>9</v>
      </c>
      <c r="B68" t="s">
        <v>59</v>
      </c>
      <c r="C68" s="1">
        <v>37725</v>
      </c>
      <c r="D68" s="4">
        <v>0</v>
      </c>
      <c r="E68">
        <v>11</v>
      </c>
      <c r="F68">
        <v>741264</v>
      </c>
    </row>
    <row r="69" spans="1:6" x14ac:dyDescent="0.45">
      <c r="A69" t="s">
        <v>9</v>
      </c>
      <c r="B69" t="s">
        <v>59</v>
      </c>
      <c r="C69" s="1">
        <v>37732</v>
      </c>
      <c r="D69" s="4">
        <v>0</v>
      </c>
      <c r="E69">
        <v>11</v>
      </c>
      <c r="F69">
        <v>533994</v>
      </c>
    </row>
    <row r="70" spans="1:6" x14ac:dyDescent="0.45">
      <c r="A70" t="s">
        <v>9</v>
      </c>
      <c r="B70" t="s">
        <v>59</v>
      </c>
      <c r="C70" s="1">
        <v>37739</v>
      </c>
      <c r="D70" s="4">
        <v>0</v>
      </c>
      <c r="E70">
        <v>10.5</v>
      </c>
      <c r="F70">
        <v>209286</v>
      </c>
    </row>
    <row r="71" spans="1:6" x14ac:dyDescent="0.45">
      <c r="A71" t="s">
        <v>9</v>
      </c>
      <c r="B71" t="s">
        <v>59</v>
      </c>
      <c r="C71" s="1">
        <v>37746</v>
      </c>
      <c r="D71" s="4">
        <v>0</v>
      </c>
      <c r="E71">
        <v>10.15</v>
      </c>
      <c r="F71">
        <v>222213</v>
      </c>
    </row>
    <row r="72" spans="1:6" x14ac:dyDescent="0.45">
      <c r="A72" t="s">
        <v>9</v>
      </c>
      <c r="B72" t="s">
        <v>59</v>
      </c>
      <c r="C72" s="1">
        <v>37753</v>
      </c>
      <c r="D72" s="4">
        <v>0</v>
      </c>
      <c r="E72">
        <v>10.45</v>
      </c>
      <c r="F72">
        <v>400440</v>
      </c>
    </row>
    <row r="73" spans="1:6" x14ac:dyDescent="0.45">
      <c r="A73" t="s">
        <v>9</v>
      </c>
      <c r="B73" t="s">
        <v>59</v>
      </c>
      <c r="C73" s="1">
        <v>37760</v>
      </c>
      <c r="D73" s="4">
        <v>0</v>
      </c>
      <c r="E73">
        <v>10.47</v>
      </c>
      <c r="F73">
        <v>395876</v>
      </c>
    </row>
    <row r="74" spans="1:6" x14ac:dyDescent="0.45">
      <c r="A74" t="s">
        <v>9</v>
      </c>
      <c r="B74" t="s">
        <v>59</v>
      </c>
      <c r="C74" s="1">
        <v>37767</v>
      </c>
      <c r="D74" s="4">
        <v>0</v>
      </c>
      <c r="E74">
        <v>11.9</v>
      </c>
      <c r="F74">
        <v>1714643</v>
      </c>
    </row>
    <row r="75" spans="1:6" x14ac:dyDescent="0.45">
      <c r="A75" t="s">
        <v>9</v>
      </c>
      <c r="B75" t="s">
        <v>59</v>
      </c>
      <c r="C75" s="1">
        <v>37774</v>
      </c>
      <c r="D75" s="4">
        <v>0</v>
      </c>
      <c r="E75">
        <v>11.45</v>
      </c>
      <c r="F75">
        <v>875175</v>
      </c>
    </row>
    <row r="76" spans="1:6" x14ac:dyDescent="0.45">
      <c r="A76" t="s">
        <v>9</v>
      </c>
      <c r="B76" t="s">
        <v>59</v>
      </c>
      <c r="C76" s="1">
        <v>37781</v>
      </c>
      <c r="D76" s="4">
        <v>0</v>
      </c>
      <c r="E76">
        <v>11.25</v>
      </c>
      <c r="F76">
        <v>180590</v>
      </c>
    </row>
    <row r="77" spans="1:6" x14ac:dyDescent="0.45">
      <c r="A77" t="s">
        <v>9</v>
      </c>
      <c r="B77" t="s">
        <v>59</v>
      </c>
      <c r="C77" s="1">
        <v>37788</v>
      </c>
      <c r="D77" s="4">
        <v>0</v>
      </c>
      <c r="E77">
        <v>11.25</v>
      </c>
      <c r="F77">
        <v>643275</v>
      </c>
    </row>
    <row r="78" spans="1:6" x14ac:dyDescent="0.45">
      <c r="A78" t="s">
        <v>9</v>
      </c>
      <c r="B78" t="s">
        <v>59</v>
      </c>
      <c r="C78" s="1">
        <v>37795</v>
      </c>
      <c r="D78" s="4">
        <v>0</v>
      </c>
      <c r="E78">
        <v>11.1</v>
      </c>
      <c r="F78">
        <v>336199</v>
      </c>
    </row>
    <row r="79" spans="1:6" x14ac:dyDescent="0.45">
      <c r="A79" t="s">
        <v>9</v>
      </c>
      <c r="B79" t="s">
        <v>59</v>
      </c>
      <c r="C79" s="1">
        <v>37802</v>
      </c>
      <c r="D79" s="4">
        <v>0</v>
      </c>
      <c r="E79">
        <v>10.99</v>
      </c>
      <c r="F79">
        <v>255241</v>
      </c>
    </row>
    <row r="80" spans="1:6" x14ac:dyDescent="0.45">
      <c r="A80" t="s">
        <v>9</v>
      </c>
      <c r="B80" t="s">
        <v>59</v>
      </c>
      <c r="C80" s="1">
        <v>37809</v>
      </c>
      <c r="D80" s="4">
        <v>0</v>
      </c>
      <c r="E80">
        <v>10.96</v>
      </c>
      <c r="F80">
        <v>508040</v>
      </c>
    </row>
    <row r="81" spans="1:6" x14ac:dyDescent="0.45">
      <c r="A81" t="s">
        <v>9</v>
      </c>
      <c r="B81" t="s">
        <v>59</v>
      </c>
      <c r="C81" s="1">
        <v>37816</v>
      </c>
      <c r="D81" s="4">
        <v>0</v>
      </c>
      <c r="E81">
        <v>10.9</v>
      </c>
      <c r="F81">
        <v>745374</v>
      </c>
    </row>
    <row r="82" spans="1:6" x14ac:dyDescent="0.45">
      <c r="A82" t="s">
        <v>9</v>
      </c>
      <c r="B82" t="s">
        <v>59</v>
      </c>
      <c r="C82" s="1">
        <v>37823</v>
      </c>
      <c r="D82" s="4">
        <v>0</v>
      </c>
      <c r="E82">
        <v>10.9</v>
      </c>
      <c r="F82">
        <v>491838</v>
      </c>
    </row>
    <row r="83" spans="1:6" x14ac:dyDescent="0.45">
      <c r="A83" t="s">
        <v>9</v>
      </c>
      <c r="B83" t="s">
        <v>59</v>
      </c>
      <c r="C83" s="1">
        <v>37830</v>
      </c>
      <c r="D83" s="4">
        <v>0</v>
      </c>
      <c r="E83">
        <v>10.9</v>
      </c>
      <c r="F83">
        <v>447688</v>
      </c>
    </row>
    <row r="84" spans="1:6" x14ac:dyDescent="0.45">
      <c r="A84" t="s">
        <v>9</v>
      </c>
      <c r="B84" t="s">
        <v>59</v>
      </c>
      <c r="C84" s="1">
        <v>37837</v>
      </c>
      <c r="D84" s="4">
        <v>0</v>
      </c>
      <c r="E84">
        <v>11.01</v>
      </c>
      <c r="F84">
        <v>348917</v>
      </c>
    </row>
    <row r="85" spans="1:6" x14ac:dyDescent="0.45">
      <c r="A85" t="s">
        <v>9</v>
      </c>
      <c r="B85" t="s">
        <v>59</v>
      </c>
      <c r="C85" s="1">
        <v>37844</v>
      </c>
      <c r="D85" s="4">
        <v>0</v>
      </c>
      <c r="E85">
        <v>11.55</v>
      </c>
      <c r="F85">
        <v>394949</v>
      </c>
    </row>
    <row r="86" spans="1:6" x14ac:dyDescent="0.45">
      <c r="A86" t="s">
        <v>9</v>
      </c>
      <c r="B86" t="s">
        <v>59</v>
      </c>
      <c r="C86" s="1">
        <v>37851</v>
      </c>
      <c r="D86" s="4">
        <v>0</v>
      </c>
      <c r="E86">
        <v>12.29</v>
      </c>
      <c r="F86">
        <v>853120</v>
      </c>
    </row>
    <row r="87" spans="1:6" x14ac:dyDescent="0.45">
      <c r="A87" t="s">
        <v>9</v>
      </c>
      <c r="B87" t="s">
        <v>59</v>
      </c>
      <c r="C87" s="1">
        <v>37858</v>
      </c>
      <c r="D87" s="4">
        <v>0</v>
      </c>
      <c r="E87">
        <v>13.8</v>
      </c>
      <c r="F87">
        <v>1248251</v>
      </c>
    </row>
    <row r="88" spans="1:6" x14ac:dyDescent="0.45">
      <c r="A88" t="s">
        <v>9</v>
      </c>
      <c r="B88" t="s">
        <v>59</v>
      </c>
      <c r="C88" s="1">
        <v>37865</v>
      </c>
      <c r="D88" s="4">
        <v>0</v>
      </c>
      <c r="E88">
        <v>15.99</v>
      </c>
      <c r="F88">
        <v>2832573</v>
      </c>
    </row>
    <row r="89" spans="1:6" x14ac:dyDescent="0.45">
      <c r="A89" t="s">
        <v>9</v>
      </c>
      <c r="B89" t="s">
        <v>59</v>
      </c>
      <c r="C89" s="1">
        <v>37872</v>
      </c>
      <c r="D89" s="4">
        <v>0</v>
      </c>
      <c r="E89">
        <v>14.93</v>
      </c>
      <c r="F89">
        <v>1124053</v>
      </c>
    </row>
    <row r="90" spans="1:6" x14ac:dyDescent="0.45">
      <c r="A90" t="s">
        <v>9</v>
      </c>
      <c r="B90" t="s">
        <v>59</v>
      </c>
      <c r="C90" s="1">
        <v>37879</v>
      </c>
      <c r="D90" s="4">
        <v>0</v>
      </c>
      <c r="E90">
        <v>14.8</v>
      </c>
      <c r="F90">
        <v>713848</v>
      </c>
    </row>
    <row r="91" spans="1:6" x14ac:dyDescent="0.45">
      <c r="A91" t="s">
        <v>9</v>
      </c>
      <c r="B91" t="s">
        <v>59</v>
      </c>
      <c r="C91" s="1">
        <v>37886</v>
      </c>
      <c r="D91" s="4">
        <v>0</v>
      </c>
      <c r="E91">
        <v>15</v>
      </c>
      <c r="F91">
        <v>837204</v>
      </c>
    </row>
    <row r="92" spans="1:6" x14ac:dyDescent="0.45">
      <c r="A92" t="s">
        <v>9</v>
      </c>
      <c r="B92" t="s">
        <v>59</v>
      </c>
      <c r="C92" s="1">
        <v>37893</v>
      </c>
      <c r="D92" s="4">
        <v>0</v>
      </c>
      <c r="E92">
        <v>15.3</v>
      </c>
      <c r="F92">
        <v>673295</v>
      </c>
    </row>
    <row r="93" spans="1:6" x14ac:dyDescent="0.45">
      <c r="A93" t="s">
        <v>9</v>
      </c>
      <c r="B93" t="s">
        <v>59</v>
      </c>
      <c r="C93" s="1">
        <v>37900</v>
      </c>
      <c r="D93" s="4">
        <v>0</v>
      </c>
      <c r="E93">
        <v>17.350000000000001</v>
      </c>
      <c r="F93">
        <v>1834317</v>
      </c>
    </row>
    <row r="94" spans="1:6" x14ac:dyDescent="0.45">
      <c r="A94" t="s">
        <v>9</v>
      </c>
      <c r="B94" t="s">
        <v>59</v>
      </c>
      <c r="C94" s="1">
        <v>37907</v>
      </c>
      <c r="D94" s="4">
        <v>0</v>
      </c>
      <c r="E94">
        <v>19.3</v>
      </c>
      <c r="F94">
        <v>2047640</v>
      </c>
    </row>
    <row r="95" spans="1:6" x14ac:dyDescent="0.45">
      <c r="A95" t="s">
        <v>9</v>
      </c>
      <c r="B95" t="s">
        <v>59</v>
      </c>
      <c r="C95" s="1">
        <v>37914</v>
      </c>
      <c r="D95" s="4">
        <v>0</v>
      </c>
      <c r="E95">
        <v>17.8</v>
      </c>
      <c r="F95">
        <v>1057273</v>
      </c>
    </row>
    <row r="96" spans="1:6" x14ac:dyDescent="0.45">
      <c r="A96" t="s">
        <v>9</v>
      </c>
      <c r="B96" t="s">
        <v>59</v>
      </c>
      <c r="C96" s="1">
        <v>37921</v>
      </c>
      <c r="D96" s="4">
        <v>0</v>
      </c>
      <c r="E96">
        <v>15.62</v>
      </c>
      <c r="F96">
        <v>828394</v>
      </c>
    </row>
    <row r="97" spans="1:6" x14ac:dyDescent="0.45">
      <c r="A97" t="s">
        <v>9</v>
      </c>
      <c r="B97" t="s">
        <v>59</v>
      </c>
      <c r="C97" s="1">
        <v>37928</v>
      </c>
      <c r="D97" s="4">
        <v>0</v>
      </c>
      <c r="E97">
        <v>16.739999999999998</v>
      </c>
      <c r="F97">
        <v>296304</v>
      </c>
    </row>
    <row r="98" spans="1:6" x14ac:dyDescent="0.45">
      <c r="A98" t="s">
        <v>9</v>
      </c>
      <c r="B98" t="s">
        <v>59</v>
      </c>
      <c r="C98" s="1">
        <v>37935</v>
      </c>
      <c r="D98" s="4">
        <v>0</v>
      </c>
      <c r="E98">
        <v>16</v>
      </c>
      <c r="F98">
        <v>324766</v>
      </c>
    </row>
    <row r="99" spans="1:6" x14ac:dyDescent="0.45">
      <c r="A99" t="s">
        <v>9</v>
      </c>
      <c r="B99" t="s">
        <v>59</v>
      </c>
      <c r="C99" s="1">
        <v>37942</v>
      </c>
      <c r="D99" s="4">
        <v>0</v>
      </c>
      <c r="E99">
        <v>15.3</v>
      </c>
      <c r="F99">
        <v>180397</v>
      </c>
    </row>
    <row r="100" spans="1:6" x14ac:dyDescent="0.45">
      <c r="A100" t="s">
        <v>9</v>
      </c>
      <c r="B100" t="s">
        <v>59</v>
      </c>
      <c r="C100" s="1">
        <v>37949</v>
      </c>
      <c r="D100" s="4">
        <v>0</v>
      </c>
      <c r="E100">
        <v>16.2</v>
      </c>
      <c r="F100">
        <v>460382</v>
      </c>
    </row>
    <row r="101" spans="1:6" x14ac:dyDescent="0.45">
      <c r="A101" t="s">
        <v>9</v>
      </c>
      <c r="B101" t="s">
        <v>59</v>
      </c>
      <c r="C101" s="1">
        <v>37956</v>
      </c>
      <c r="D101" s="4">
        <v>0</v>
      </c>
      <c r="E101">
        <v>17.29</v>
      </c>
      <c r="F101">
        <v>906739</v>
      </c>
    </row>
    <row r="102" spans="1:6" x14ac:dyDescent="0.45">
      <c r="A102" t="s">
        <v>9</v>
      </c>
      <c r="B102" t="s">
        <v>59</v>
      </c>
      <c r="C102" s="1">
        <v>37963</v>
      </c>
      <c r="D102" s="4">
        <v>0</v>
      </c>
      <c r="E102">
        <v>17.920000000000002</v>
      </c>
      <c r="F102">
        <v>1045552</v>
      </c>
    </row>
    <row r="103" spans="1:6" x14ac:dyDescent="0.45">
      <c r="A103" t="s">
        <v>9</v>
      </c>
      <c r="B103" t="s">
        <v>59</v>
      </c>
      <c r="C103" s="1">
        <v>37970</v>
      </c>
      <c r="D103" s="4">
        <v>0</v>
      </c>
      <c r="E103">
        <v>20</v>
      </c>
      <c r="F103">
        <v>1539857</v>
      </c>
    </row>
    <row r="104" spans="1:6" x14ac:dyDescent="0.45">
      <c r="A104" t="s">
        <v>9</v>
      </c>
      <c r="B104" t="s">
        <v>59</v>
      </c>
      <c r="C104" s="1">
        <v>37977</v>
      </c>
      <c r="D104" s="4">
        <v>0</v>
      </c>
      <c r="E104">
        <v>20.09</v>
      </c>
      <c r="F104">
        <v>620788</v>
      </c>
    </row>
    <row r="105" spans="1:6" x14ac:dyDescent="0.45">
      <c r="A105" t="s">
        <v>9</v>
      </c>
      <c r="B105" t="s">
        <v>59</v>
      </c>
      <c r="C105" s="1">
        <v>37984</v>
      </c>
      <c r="D105" s="4">
        <v>0</v>
      </c>
      <c r="E105">
        <v>19.899999999999999</v>
      </c>
      <c r="F105">
        <v>109971</v>
      </c>
    </row>
    <row r="106" spans="1:6" x14ac:dyDescent="0.45">
      <c r="A106" t="s">
        <v>9</v>
      </c>
      <c r="B106" t="s">
        <v>59</v>
      </c>
      <c r="C106" s="1">
        <v>37991</v>
      </c>
      <c r="D106" s="4">
        <v>0</v>
      </c>
      <c r="E106">
        <v>21.5</v>
      </c>
      <c r="F106">
        <v>443269</v>
      </c>
    </row>
    <row r="107" spans="1:6" x14ac:dyDescent="0.45">
      <c r="A107" t="s">
        <v>9</v>
      </c>
      <c r="B107" t="s">
        <v>59</v>
      </c>
      <c r="C107" s="1">
        <v>37998</v>
      </c>
      <c r="D107" s="4">
        <v>0</v>
      </c>
      <c r="E107">
        <v>22.3</v>
      </c>
      <c r="F107">
        <v>610409</v>
      </c>
    </row>
    <row r="108" spans="1:6" x14ac:dyDescent="0.45">
      <c r="A108" t="s">
        <v>9</v>
      </c>
      <c r="B108" t="s">
        <v>59</v>
      </c>
      <c r="C108" s="1">
        <v>38005</v>
      </c>
      <c r="D108" s="4">
        <v>0</v>
      </c>
      <c r="E108">
        <v>23.28</v>
      </c>
      <c r="F108">
        <v>502395</v>
      </c>
    </row>
    <row r="109" spans="1:6" x14ac:dyDescent="0.45">
      <c r="A109" t="s">
        <v>9</v>
      </c>
      <c r="B109" t="s">
        <v>59</v>
      </c>
      <c r="C109" s="1">
        <v>38012</v>
      </c>
      <c r="D109" s="4">
        <v>0</v>
      </c>
      <c r="E109">
        <v>24</v>
      </c>
      <c r="F109">
        <v>857578</v>
      </c>
    </row>
    <row r="110" spans="1:6" x14ac:dyDescent="0.45">
      <c r="A110" t="s">
        <v>9</v>
      </c>
      <c r="B110" t="s">
        <v>59</v>
      </c>
      <c r="C110" s="1">
        <v>38019</v>
      </c>
      <c r="D110" s="4">
        <v>0</v>
      </c>
      <c r="E110">
        <v>23.75</v>
      </c>
      <c r="F110">
        <v>553323</v>
      </c>
    </row>
    <row r="111" spans="1:6" x14ac:dyDescent="0.45">
      <c r="A111" t="s">
        <v>9</v>
      </c>
      <c r="B111" t="s">
        <v>59</v>
      </c>
      <c r="C111" s="1">
        <v>38026</v>
      </c>
      <c r="D111" s="4">
        <v>0</v>
      </c>
      <c r="E111">
        <v>23.74</v>
      </c>
      <c r="F111">
        <v>362881</v>
      </c>
    </row>
    <row r="112" spans="1:6" x14ac:dyDescent="0.45">
      <c r="A112" t="s">
        <v>9</v>
      </c>
      <c r="B112" t="s">
        <v>59</v>
      </c>
      <c r="C112" s="1">
        <v>38033</v>
      </c>
      <c r="D112" s="4">
        <v>0</v>
      </c>
      <c r="E112">
        <v>25.39</v>
      </c>
      <c r="F112">
        <v>811041</v>
      </c>
    </row>
    <row r="113" spans="1:6" x14ac:dyDescent="0.45">
      <c r="A113" t="s">
        <v>9</v>
      </c>
      <c r="B113" t="s">
        <v>59</v>
      </c>
      <c r="C113" s="1">
        <v>38040</v>
      </c>
      <c r="D113" s="4">
        <v>0</v>
      </c>
      <c r="E113">
        <v>26.15</v>
      </c>
      <c r="F113">
        <v>695946</v>
      </c>
    </row>
    <row r="114" spans="1:6" x14ac:dyDescent="0.45">
      <c r="A114" t="s">
        <v>9</v>
      </c>
      <c r="B114" t="s">
        <v>59</v>
      </c>
      <c r="C114" s="1">
        <v>38047</v>
      </c>
      <c r="D114" s="4">
        <v>0</v>
      </c>
      <c r="E114">
        <v>26.44</v>
      </c>
      <c r="F114">
        <v>979687</v>
      </c>
    </row>
    <row r="115" spans="1:6" x14ac:dyDescent="0.45">
      <c r="A115" t="s">
        <v>9</v>
      </c>
      <c r="B115" t="s">
        <v>59</v>
      </c>
      <c r="C115" s="1">
        <v>38054</v>
      </c>
      <c r="D115" s="4">
        <v>0</v>
      </c>
      <c r="E115">
        <v>26.11</v>
      </c>
      <c r="F115">
        <v>354925</v>
      </c>
    </row>
    <row r="116" spans="1:6" x14ac:dyDescent="0.45">
      <c r="A116" t="s">
        <v>9</v>
      </c>
      <c r="B116" t="s">
        <v>59</v>
      </c>
      <c r="C116" s="1">
        <v>38061</v>
      </c>
      <c r="D116" s="4">
        <v>0</v>
      </c>
      <c r="E116">
        <v>26.29</v>
      </c>
      <c r="F116">
        <v>472906</v>
      </c>
    </row>
    <row r="117" spans="1:6" x14ac:dyDescent="0.45">
      <c r="A117" t="s">
        <v>9</v>
      </c>
      <c r="B117" t="s">
        <v>59</v>
      </c>
      <c r="C117" s="1">
        <v>38068</v>
      </c>
      <c r="D117" s="4">
        <v>0</v>
      </c>
      <c r="E117">
        <v>26.4</v>
      </c>
      <c r="F117">
        <v>944041</v>
      </c>
    </row>
    <row r="118" spans="1:6" x14ac:dyDescent="0.45">
      <c r="A118" t="s">
        <v>9</v>
      </c>
      <c r="B118" t="s">
        <v>59</v>
      </c>
      <c r="C118" s="1">
        <v>38075</v>
      </c>
      <c r="D118" s="4">
        <v>0</v>
      </c>
      <c r="E118">
        <v>27.3</v>
      </c>
      <c r="F118">
        <v>801297</v>
      </c>
    </row>
    <row r="119" spans="1:6" x14ac:dyDescent="0.45">
      <c r="A119" t="s">
        <v>9</v>
      </c>
      <c r="B119" t="s">
        <v>59</v>
      </c>
      <c r="C119" s="1">
        <v>38082</v>
      </c>
      <c r="D119" s="4">
        <v>0</v>
      </c>
      <c r="E119">
        <v>29</v>
      </c>
      <c r="F119">
        <v>1037068</v>
      </c>
    </row>
    <row r="120" spans="1:6" x14ac:dyDescent="0.45">
      <c r="A120" t="s">
        <v>9</v>
      </c>
      <c r="B120" t="s">
        <v>59</v>
      </c>
      <c r="C120" s="1">
        <v>38089</v>
      </c>
      <c r="D120" s="4">
        <v>0</v>
      </c>
      <c r="E120">
        <v>28.7</v>
      </c>
      <c r="F120">
        <v>801532</v>
      </c>
    </row>
    <row r="121" spans="1:6" x14ac:dyDescent="0.45">
      <c r="A121" t="s">
        <v>9</v>
      </c>
      <c r="B121" t="s">
        <v>59</v>
      </c>
      <c r="C121" s="1">
        <v>38096</v>
      </c>
      <c r="D121" s="4">
        <v>0</v>
      </c>
      <c r="E121">
        <v>29.07</v>
      </c>
      <c r="F121">
        <v>1312890</v>
      </c>
    </row>
    <row r="122" spans="1:6" x14ac:dyDescent="0.45">
      <c r="A122" t="s">
        <v>9</v>
      </c>
      <c r="B122" t="s">
        <v>59</v>
      </c>
      <c r="C122" s="1">
        <v>38103</v>
      </c>
      <c r="D122" s="4">
        <v>0</v>
      </c>
      <c r="E122">
        <v>28.7</v>
      </c>
      <c r="F122">
        <v>256056</v>
      </c>
    </row>
    <row r="123" spans="1:6" x14ac:dyDescent="0.45">
      <c r="A123" t="s">
        <v>9</v>
      </c>
      <c r="B123" t="s">
        <v>59</v>
      </c>
      <c r="C123" s="1">
        <v>38110</v>
      </c>
      <c r="D123" s="4">
        <v>0</v>
      </c>
      <c r="E123">
        <v>29.9</v>
      </c>
      <c r="F123">
        <v>284224</v>
      </c>
    </row>
    <row r="124" spans="1:6" x14ac:dyDescent="0.45">
      <c r="A124" t="s">
        <v>9</v>
      </c>
      <c r="B124" t="s">
        <v>59</v>
      </c>
      <c r="C124" s="1">
        <v>38117</v>
      </c>
      <c r="D124" s="4">
        <v>0</v>
      </c>
      <c r="E124">
        <v>29.43</v>
      </c>
      <c r="F124">
        <v>157962</v>
      </c>
    </row>
    <row r="125" spans="1:6" x14ac:dyDescent="0.45">
      <c r="A125" t="s">
        <v>9</v>
      </c>
      <c r="B125" t="s">
        <v>59</v>
      </c>
      <c r="C125" s="1">
        <v>38124</v>
      </c>
      <c r="D125" s="4">
        <v>0</v>
      </c>
      <c r="E125">
        <v>30</v>
      </c>
      <c r="F125">
        <v>334661</v>
      </c>
    </row>
    <row r="126" spans="1:6" x14ac:dyDescent="0.45">
      <c r="A126" t="s">
        <v>9</v>
      </c>
      <c r="B126" t="s">
        <v>59</v>
      </c>
      <c r="C126" s="1">
        <v>38131</v>
      </c>
      <c r="D126" s="4">
        <v>0</v>
      </c>
      <c r="E126">
        <v>29.44</v>
      </c>
      <c r="F126">
        <v>285765</v>
      </c>
    </row>
    <row r="127" spans="1:6" x14ac:dyDescent="0.45">
      <c r="A127" t="s">
        <v>9</v>
      </c>
      <c r="B127" t="s">
        <v>59</v>
      </c>
      <c r="C127" s="1">
        <v>38138</v>
      </c>
      <c r="D127" s="4">
        <v>0</v>
      </c>
      <c r="E127">
        <v>29.55</v>
      </c>
      <c r="F127">
        <v>246755</v>
      </c>
    </row>
    <row r="128" spans="1:6" x14ac:dyDescent="0.45">
      <c r="A128" t="s">
        <v>9</v>
      </c>
      <c r="B128" t="s">
        <v>59</v>
      </c>
      <c r="C128" s="1">
        <v>38145</v>
      </c>
      <c r="D128" s="4">
        <v>0</v>
      </c>
      <c r="E128">
        <v>29.77</v>
      </c>
      <c r="F128">
        <v>50431</v>
      </c>
    </row>
    <row r="129" spans="1:6" x14ac:dyDescent="0.45">
      <c r="A129" t="s">
        <v>9</v>
      </c>
      <c r="B129" t="s">
        <v>59</v>
      </c>
      <c r="C129" s="1">
        <v>38152</v>
      </c>
      <c r="D129" s="4">
        <v>0</v>
      </c>
      <c r="E129">
        <v>29.6</v>
      </c>
      <c r="F129">
        <v>107267</v>
      </c>
    </row>
    <row r="130" spans="1:6" x14ac:dyDescent="0.45">
      <c r="A130" t="s">
        <v>9</v>
      </c>
      <c r="B130" t="s">
        <v>59</v>
      </c>
      <c r="C130" s="1">
        <v>38159</v>
      </c>
      <c r="D130" s="4">
        <v>0</v>
      </c>
      <c r="E130">
        <v>29.5</v>
      </c>
      <c r="F130">
        <v>321114</v>
      </c>
    </row>
    <row r="131" spans="1:6" x14ac:dyDescent="0.45">
      <c r="A131" t="s">
        <v>9</v>
      </c>
      <c r="B131" t="s">
        <v>59</v>
      </c>
      <c r="C131" s="1">
        <v>38166</v>
      </c>
      <c r="D131" s="4">
        <v>0</v>
      </c>
      <c r="E131">
        <v>29.4</v>
      </c>
      <c r="F131">
        <v>216821</v>
      </c>
    </row>
    <row r="132" spans="1:6" x14ac:dyDescent="0.45">
      <c r="A132" t="s">
        <v>9</v>
      </c>
      <c r="B132" t="s">
        <v>59</v>
      </c>
      <c r="C132" s="1">
        <v>38173</v>
      </c>
      <c r="D132" s="4">
        <v>0</v>
      </c>
      <c r="E132">
        <v>29.3</v>
      </c>
      <c r="F132">
        <v>177978</v>
      </c>
    </row>
    <row r="133" spans="1:6" x14ac:dyDescent="0.45">
      <c r="A133" t="s">
        <v>9</v>
      </c>
      <c r="B133" t="s">
        <v>59</v>
      </c>
      <c r="C133" s="1">
        <v>38180</v>
      </c>
      <c r="D133" s="4">
        <v>0</v>
      </c>
      <c r="E133">
        <v>29.6</v>
      </c>
      <c r="F133">
        <v>22255</v>
      </c>
    </row>
    <row r="134" spans="1:6" x14ac:dyDescent="0.45">
      <c r="A134" t="s">
        <v>9</v>
      </c>
      <c r="B134" t="s">
        <v>59</v>
      </c>
      <c r="C134" s="1">
        <v>38187</v>
      </c>
      <c r="D134" s="4">
        <v>0</v>
      </c>
      <c r="E134">
        <v>29.51</v>
      </c>
      <c r="F134">
        <v>40050</v>
      </c>
    </row>
    <row r="135" spans="1:6" x14ac:dyDescent="0.45">
      <c r="A135" t="s">
        <v>9</v>
      </c>
      <c r="B135" t="s">
        <v>59</v>
      </c>
      <c r="C135" s="1">
        <v>38194</v>
      </c>
      <c r="D135" s="4">
        <v>0</v>
      </c>
      <c r="E135">
        <v>29.45</v>
      </c>
      <c r="F135">
        <v>178507</v>
      </c>
    </row>
    <row r="136" spans="1:6" x14ac:dyDescent="0.45">
      <c r="A136" t="s">
        <v>9</v>
      </c>
      <c r="B136" t="s">
        <v>59</v>
      </c>
      <c r="C136" s="1">
        <v>38201</v>
      </c>
      <c r="D136" s="4">
        <v>0</v>
      </c>
      <c r="E136">
        <v>29.2</v>
      </c>
      <c r="F136">
        <v>142356</v>
      </c>
    </row>
    <row r="137" spans="1:6" x14ac:dyDescent="0.45">
      <c r="A137" t="s">
        <v>9</v>
      </c>
      <c r="B137" t="s">
        <v>59</v>
      </c>
      <c r="C137" s="1">
        <v>38208</v>
      </c>
      <c r="D137" s="4">
        <v>0</v>
      </c>
      <c r="E137">
        <v>33</v>
      </c>
      <c r="F137">
        <v>1053899</v>
      </c>
    </row>
    <row r="138" spans="1:6" x14ac:dyDescent="0.45">
      <c r="A138" t="s">
        <v>9</v>
      </c>
      <c r="B138" t="s">
        <v>59</v>
      </c>
      <c r="C138" s="1">
        <v>38215</v>
      </c>
      <c r="D138" s="4">
        <v>0</v>
      </c>
      <c r="E138">
        <v>29.86</v>
      </c>
      <c r="F138">
        <v>358533</v>
      </c>
    </row>
    <row r="139" spans="1:6" x14ac:dyDescent="0.45">
      <c r="A139" t="s">
        <v>9</v>
      </c>
      <c r="B139" t="s">
        <v>59</v>
      </c>
      <c r="C139" s="1">
        <v>38222</v>
      </c>
      <c r="D139" s="4">
        <v>0</v>
      </c>
      <c r="E139">
        <v>29.95</v>
      </c>
      <c r="F139">
        <v>286399</v>
      </c>
    </row>
    <row r="140" spans="1:6" x14ac:dyDescent="0.45">
      <c r="A140" t="s">
        <v>9</v>
      </c>
      <c r="B140" t="s">
        <v>59</v>
      </c>
      <c r="C140" s="1">
        <v>38229</v>
      </c>
      <c r="D140" s="4">
        <v>0</v>
      </c>
      <c r="E140">
        <v>30.39</v>
      </c>
      <c r="F140">
        <v>484961</v>
      </c>
    </row>
    <row r="141" spans="1:6" x14ac:dyDescent="0.45">
      <c r="A141" t="s">
        <v>9</v>
      </c>
      <c r="B141" t="s">
        <v>59</v>
      </c>
      <c r="C141" s="1">
        <v>38236</v>
      </c>
      <c r="D141" s="4">
        <v>0</v>
      </c>
      <c r="E141">
        <v>30</v>
      </c>
      <c r="F141">
        <v>253741</v>
      </c>
    </row>
    <row r="142" spans="1:6" x14ac:dyDescent="0.45">
      <c r="A142" t="s">
        <v>9</v>
      </c>
      <c r="B142" t="s">
        <v>59</v>
      </c>
      <c r="C142" s="1">
        <v>38243</v>
      </c>
      <c r="D142" s="4">
        <v>0</v>
      </c>
      <c r="E142">
        <v>29.5</v>
      </c>
      <c r="F142">
        <v>112253</v>
      </c>
    </row>
    <row r="143" spans="1:6" x14ac:dyDescent="0.45">
      <c r="A143" t="s">
        <v>9</v>
      </c>
      <c r="B143" t="s">
        <v>59</v>
      </c>
      <c r="C143" s="1">
        <v>38250</v>
      </c>
      <c r="D143" s="4">
        <v>0</v>
      </c>
      <c r="E143">
        <v>30.05</v>
      </c>
      <c r="F143">
        <v>291423</v>
      </c>
    </row>
    <row r="144" spans="1:6" x14ac:dyDescent="0.45">
      <c r="A144" t="s">
        <v>9</v>
      </c>
      <c r="B144" t="s">
        <v>59</v>
      </c>
      <c r="C144" s="1">
        <v>38257</v>
      </c>
      <c r="D144" s="4">
        <v>0</v>
      </c>
      <c r="E144">
        <v>30</v>
      </c>
      <c r="F144">
        <v>163810</v>
      </c>
    </row>
    <row r="145" spans="1:6" x14ac:dyDescent="0.45">
      <c r="A145" t="s">
        <v>9</v>
      </c>
      <c r="B145" t="s">
        <v>59</v>
      </c>
      <c r="C145" s="1">
        <v>38264</v>
      </c>
      <c r="D145" s="4">
        <v>0</v>
      </c>
      <c r="E145">
        <v>31</v>
      </c>
      <c r="F145">
        <v>1950466</v>
      </c>
    </row>
    <row r="146" spans="1:6" x14ac:dyDescent="0.45">
      <c r="A146" t="s">
        <v>9</v>
      </c>
      <c r="B146" t="s">
        <v>59</v>
      </c>
      <c r="C146" s="1">
        <v>38271</v>
      </c>
      <c r="D146" s="4">
        <v>0</v>
      </c>
      <c r="E146">
        <v>31.25</v>
      </c>
      <c r="F146">
        <v>1257946</v>
      </c>
    </row>
    <row r="147" spans="1:6" x14ac:dyDescent="0.45">
      <c r="A147" t="s">
        <v>9</v>
      </c>
      <c r="B147" t="s">
        <v>59</v>
      </c>
      <c r="C147" s="1">
        <v>38278</v>
      </c>
      <c r="D147" s="4">
        <v>0</v>
      </c>
      <c r="E147">
        <v>34.520000000000003</v>
      </c>
      <c r="F147">
        <v>1282427</v>
      </c>
    </row>
    <row r="148" spans="1:6" x14ac:dyDescent="0.45">
      <c r="A148" t="s">
        <v>9</v>
      </c>
      <c r="B148" t="s">
        <v>59</v>
      </c>
      <c r="C148" s="1">
        <v>38285</v>
      </c>
      <c r="D148" s="4">
        <v>0</v>
      </c>
      <c r="E148">
        <v>33.5</v>
      </c>
      <c r="F148">
        <v>927644</v>
      </c>
    </row>
    <row r="149" spans="1:6" x14ac:dyDescent="0.45">
      <c r="A149" t="s">
        <v>9</v>
      </c>
      <c r="B149" t="s">
        <v>59</v>
      </c>
      <c r="C149" s="1">
        <v>38292</v>
      </c>
      <c r="D149" s="4">
        <v>0</v>
      </c>
      <c r="E149">
        <v>33.89</v>
      </c>
      <c r="F149">
        <v>1209083</v>
      </c>
    </row>
    <row r="150" spans="1:6" x14ac:dyDescent="0.45">
      <c r="A150" t="s">
        <v>9</v>
      </c>
      <c r="B150" t="s">
        <v>59</v>
      </c>
      <c r="C150" s="1">
        <v>38299</v>
      </c>
      <c r="D150" s="4">
        <v>0</v>
      </c>
      <c r="E150">
        <v>34.01</v>
      </c>
      <c r="F150">
        <v>845892</v>
      </c>
    </row>
    <row r="151" spans="1:6" x14ac:dyDescent="0.45">
      <c r="A151" t="s">
        <v>9</v>
      </c>
      <c r="B151" t="s">
        <v>59</v>
      </c>
      <c r="C151" s="1">
        <v>38306</v>
      </c>
      <c r="D151" s="4">
        <v>0</v>
      </c>
      <c r="E151">
        <v>37.5</v>
      </c>
      <c r="F151">
        <v>1939120</v>
      </c>
    </row>
    <row r="152" spans="1:6" x14ac:dyDescent="0.45">
      <c r="A152" t="s">
        <v>9</v>
      </c>
      <c r="B152" t="s">
        <v>59</v>
      </c>
      <c r="C152" s="1">
        <v>38313</v>
      </c>
      <c r="D152" s="4">
        <v>0</v>
      </c>
      <c r="E152">
        <v>35.479999999999997</v>
      </c>
      <c r="F152">
        <v>289961</v>
      </c>
    </row>
    <row r="153" spans="1:6" x14ac:dyDescent="0.45">
      <c r="A153" t="s">
        <v>9</v>
      </c>
      <c r="B153" t="s">
        <v>59</v>
      </c>
      <c r="C153" s="1">
        <v>38320</v>
      </c>
      <c r="D153" s="4">
        <v>0</v>
      </c>
      <c r="E153">
        <v>32.299999999999997</v>
      </c>
      <c r="F153">
        <v>355182</v>
      </c>
    </row>
    <row r="154" spans="1:6" x14ac:dyDescent="0.45">
      <c r="A154" t="s">
        <v>9</v>
      </c>
      <c r="B154" t="s">
        <v>59</v>
      </c>
      <c r="C154" s="1">
        <v>38327</v>
      </c>
      <c r="D154" s="4">
        <v>0</v>
      </c>
      <c r="E154">
        <v>29.89</v>
      </c>
      <c r="F154">
        <v>334792</v>
      </c>
    </row>
    <row r="155" spans="1:6" x14ac:dyDescent="0.45">
      <c r="A155" t="s">
        <v>9</v>
      </c>
      <c r="B155" t="s">
        <v>59</v>
      </c>
      <c r="C155" s="1">
        <v>38334</v>
      </c>
      <c r="D155" s="4">
        <v>0</v>
      </c>
      <c r="E155">
        <v>28.4</v>
      </c>
      <c r="F155">
        <v>93338</v>
      </c>
    </row>
    <row r="156" spans="1:6" x14ac:dyDescent="0.45">
      <c r="A156" t="s">
        <v>9</v>
      </c>
      <c r="B156" t="s">
        <v>59</v>
      </c>
      <c r="C156" s="1">
        <v>38341</v>
      </c>
      <c r="D156" s="4">
        <v>0</v>
      </c>
      <c r="E156">
        <v>32.200000000000003</v>
      </c>
      <c r="F156">
        <v>408971</v>
      </c>
    </row>
    <row r="157" spans="1:6" x14ac:dyDescent="0.45">
      <c r="A157" t="s">
        <v>9</v>
      </c>
      <c r="B157" t="s">
        <v>59</v>
      </c>
      <c r="C157" s="1">
        <v>38348</v>
      </c>
      <c r="D157" s="4">
        <v>0</v>
      </c>
      <c r="E157">
        <v>35.340000000000003</v>
      </c>
      <c r="F157">
        <v>342803</v>
      </c>
    </row>
    <row r="158" spans="1:6" x14ac:dyDescent="0.45">
      <c r="A158" t="s">
        <v>9</v>
      </c>
      <c r="B158" t="s">
        <v>59</v>
      </c>
      <c r="C158" s="1">
        <v>38362</v>
      </c>
      <c r="D158" s="4">
        <v>0</v>
      </c>
      <c r="E158">
        <v>34.22</v>
      </c>
      <c r="F158">
        <v>210701</v>
      </c>
    </row>
    <row r="159" spans="1:6" x14ac:dyDescent="0.45">
      <c r="A159" t="s">
        <v>9</v>
      </c>
      <c r="B159" t="s">
        <v>59</v>
      </c>
      <c r="C159" s="1">
        <v>38369</v>
      </c>
      <c r="D159" s="4">
        <v>0</v>
      </c>
      <c r="E159">
        <v>33.549999999999997</v>
      </c>
      <c r="F159">
        <v>111750</v>
      </c>
    </row>
    <row r="160" spans="1:6" x14ac:dyDescent="0.45">
      <c r="A160" t="s">
        <v>9</v>
      </c>
      <c r="B160" t="s">
        <v>59</v>
      </c>
      <c r="C160" s="1">
        <v>38376</v>
      </c>
      <c r="D160" s="4">
        <v>0</v>
      </c>
      <c r="E160">
        <v>34.79</v>
      </c>
      <c r="F160">
        <v>294005</v>
      </c>
    </row>
    <row r="161" spans="1:6" x14ac:dyDescent="0.45">
      <c r="A161" t="s">
        <v>9</v>
      </c>
      <c r="B161" t="s">
        <v>59</v>
      </c>
      <c r="C161" s="1">
        <v>38383</v>
      </c>
      <c r="D161" s="4">
        <v>0</v>
      </c>
      <c r="E161">
        <v>45.3</v>
      </c>
      <c r="F161">
        <v>2898088</v>
      </c>
    </row>
    <row r="162" spans="1:6" x14ac:dyDescent="0.45">
      <c r="A162" t="s">
        <v>9</v>
      </c>
      <c r="B162" t="s">
        <v>59</v>
      </c>
      <c r="C162" s="1">
        <v>38390</v>
      </c>
      <c r="D162" s="4">
        <v>0</v>
      </c>
      <c r="E162">
        <v>38.799999999999997</v>
      </c>
      <c r="F162">
        <v>911830</v>
      </c>
    </row>
    <row r="163" spans="1:6" x14ac:dyDescent="0.45">
      <c r="A163" t="s">
        <v>9</v>
      </c>
      <c r="B163" t="s">
        <v>59</v>
      </c>
      <c r="C163" s="1">
        <v>38397</v>
      </c>
      <c r="D163" s="4">
        <v>0</v>
      </c>
      <c r="E163">
        <v>40.450000000000003</v>
      </c>
      <c r="F163">
        <v>280324</v>
      </c>
    </row>
    <row r="164" spans="1:6" x14ac:dyDescent="0.45">
      <c r="A164" t="s">
        <v>9</v>
      </c>
      <c r="B164" t="s">
        <v>59</v>
      </c>
      <c r="C164" s="1">
        <v>38404</v>
      </c>
      <c r="D164" s="4">
        <v>0</v>
      </c>
      <c r="E164">
        <v>40.5</v>
      </c>
      <c r="F164">
        <v>431863</v>
      </c>
    </row>
    <row r="165" spans="1:6" x14ac:dyDescent="0.45">
      <c r="A165" t="s">
        <v>9</v>
      </c>
      <c r="B165" t="s">
        <v>59</v>
      </c>
      <c r="C165" s="1">
        <v>38411</v>
      </c>
      <c r="D165" s="4">
        <v>0</v>
      </c>
      <c r="E165">
        <v>41.6</v>
      </c>
      <c r="F165">
        <v>298012</v>
      </c>
    </row>
    <row r="166" spans="1:6" x14ac:dyDescent="0.45">
      <c r="A166" t="s">
        <v>9</v>
      </c>
      <c r="B166" t="s">
        <v>59</v>
      </c>
      <c r="C166" s="1">
        <v>38418</v>
      </c>
      <c r="D166" s="4">
        <v>0</v>
      </c>
      <c r="E166">
        <v>40</v>
      </c>
      <c r="F166">
        <v>200124</v>
      </c>
    </row>
    <row r="167" spans="1:6" x14ac:dyDescent="0.45">
      <c r="A167" t="s">
        <v>9</v>
      </c>
      <c r="B167" t="s">
        <v>59</v>
      </c>
      <c r="C167" s="1">
        <v>38425</v>
      </c>
      <c r="D167" s="4">
        <v>0</v>
      </c>
      <c r="E167">
        <v>41.2</v>
      </c>
      <c r="F167">
        <v>354122</v>
      </c>
    </row>
    <row r="168" spans="1:6" x14ac:dyDescent="0.45">
      <c r="A168" t="s">
        <v>9</v>
      </c>
      <c r="B168" t="s">
        <v>59</v>
      </c>
      <c r="C168" s="1">
        <v>38432</v>
      </c>
      <c r="D168" s="4">
        <v>0</v>
      </c>
      <c r="E168">
        <v>45.5</v>
      </c>
      <c r="F168">
        <v>624554</v>
      </c>
    </row>
    <row r="169" spans="1:6" x14ac:dyDescent="0.45">
      <c r="A169" t="s">
        <v>9</v>
      </c>
      <c r="B169" t="s">
        <v>59</v>
      </c>
      <c r="C169" s="1">
        <v>38439</v>
      </c>
      <c r="D169" s="4">
        <v>0</v>
      </c>
      <c r="E169">
        <v>43.4</v>
      </c>
      <c r="F169">
        <v>310009</v>
      </c>
    </row>
    <row r="170" spans="1:6" x14ac:dyDescent="0.45">
      <c r="A170" t="s">
        <v>9</v>
      </c>
      <c r="B170" t="s">
        <v>59</v>
      </c>
      <c r="C170" s="1">
        <v>38446</v>
      </c>
      <c r="D170" s="4">
        <v>0</v>
      </c>
      <c r="E170">
        <v>43.5</v>
      </c>
      <c r="F170">
        <v>236688</v>
      </c>
    </row>
    <row r="171" spans="1:6" x14ac:dyDescent="0.45">
      <c r="A171" t="s">
        <v>9</v>
      </c>
      <c r="B171" t="s">
        <v>59</v>
      </c>
      <c r="C171" s="1">
        <v>38453</v>
      </c>
      <c r="D171" s="4">
        <v>0</v>
      </c>
      <c r="E171">
        <v>42.8</v>
      </c>
      <c r="F171">
        <v>127653</v>
      </c>
    </row>
    <row r="172" spans="1:6" x14ac:dyDescent="0.45">
      <c r="A172" t="s">
        <v>9</v>
      </c>
      <c r="B172" t="s">
        <v>59</v>
      </c>
      <c r="C172" s="1">
        <v>38460</v>
      </c>
      <c r="D172" s="4">
        <v>0</v>
      </c>
      <c r="E172">
        <v>42.59</v>
      </c>
      <c r="F172">
        <v>168597</v>
      </c>
    </row>
    <row r="173" spans="1:6" x14ac:dyDescent="0.45">
      <c r="A173" t="s">
        <v>9</v>
      </c>
      <c r="B173" t="s">
        <v>59</v>
      </c>
      <c r="C173" s="1">
        <v>38467</v>
      </c>
      <c r="D173" s="4">
        <v>0</v>
      </c>
      <c r="E173">
        <v>41.35</v>
      </c>
      <c r="F173">
        <v>127756</v>
      </c>
    </row>
    <row r="174" spans="1:6" x14ac:dyDescent="0.45">
      <c r="A174" t="s">
        <v>9</v>
      </c>
      <c r="B174" t="s">
        <v>59</v>
      </c>
      <c r="C174" s="1">
        <v>38474</v>
      </c>
      <c r="D174" s="4">
        <v>0</v>
      </c>
      <c r="E174">
        <v>41.64</v>
      </c>
      <c r="F174">
        <v>94149</v>
      </c>
    </row>
    <row r="175" spans="1:6" x14ac:dyDescent="0.45">
      <c r="A175" t="s">
        <v>9</v>
      </c>
      <c r="B175" t="s">
        <v>59</v>
      </c>
      <c r="C175" s="1">
        <v>38481</v>
      </c>
      <c r="D175" s="4">
        <v>0</v>
      </c>
      <c r="E175">
        <v>42.29</v>
      </c>
      <c r="F175">
        <v>187182</v>
      </c>
    </row>
    <row r="176" spans="1:6" x14ac:dyDescent="0.45">
      <c r="A176" t="s">
        <v>9</v>
      </c>
      <c r="B176" t="s">
        <v>59</v>
      </c>
      <c r="C176" s="1">
        <v>38488</v>
      </c>
      <c r="D176" s="4">
        <v>0</v>
      </c>
      <c r="E176">
        <v>41.6</v>
      </c>
      <c r="F176">
        <v>163469</v>
      </c>
    </row>
    <row r="177" spans="1:6" x14ac:dyDescent="0.45">
      <c r="A177" t="s">
        <v>9</v>
      </c>
      <c r="B177" t="s">
        <v>59</v>
      </c>
      <c r="C177" s="1">
        <v>38495</v>
      </c>
      <c r="D177" s="4">
        <v>0</v>
      </c>
      <c r="E177">
        <v>42.7</v>
      </c>
      <c r="F177">
        <v>119714</v>
      </c>
    </row>
    <row r="178" spans="1:6" x14ac:dyDescent="0.45">
      <c r="A178" t="s">
        <v>9</v>
      </c>
      <c r="B178" t="s">
        <v>59</v>
      </c>
      <c r="C178" s="1">
        <v>38502</v>
      </c>
      <c r="D178" s="4">
        <v>0</v>
      </c>
      <c r="E178">
        <v>41.95</v>
      </c>
      <c r="F178">
        <v>113159</v>
      </c>
    </row>
    <row r="179" spans="1:6" x14ac:dyDescent="0.45">
      <c r="A179" t="s">
        <v>9</v>
      </c>
      <c r="B179" t="s">
        <v>59</v>
      </c>
      <c r="C179" s="1">
        <v>38509</v>
      </c>
      <c r="D179" s="4">
        <v>0</v>
      </c>
      <c r="E179">
        <v>41.85</v>
      </c>
      <c r="F179">
        <v>89659</v>
      </c>
    </row>
    <row r="180" spans="1:6" x14ac:dyDescent="0.45">
      <c r="A180" t="s">
        <v>9</v>
      </c>
      <c r="B180" t="s">
        <v>59</v>
      </c>
      <c r="C180" s="1">
        <v>38516</v>
      </c>
      <c r="D180" s="4">
        <v>0</v>
      </c>
      <c r="E180">
        <v>42.5</v>
      </c>
      <c r="F180">
        <v>153993</v>
      </c>
    </row>
    <row r="181" spans="1:6" x14ac:dyDescent="0.45">
      <c r="A181" t="s">
        <v>9</v>
      </c>
      <c r="B181" t="s">
        <v>59</v>
      </c>
      <c r="C181" s="1">
        <v>38523</v>
      </c>
      <c r="D181" s="4">
        <v>0</v>
      </c>
      <c r="E181">
        <v>42.33</v>
      </c>
      <c r="F181">
        <v>26284</v>
      </c>
    </row>
    <row r="182" spans="1:6" x14ac:dyDescent="0.45">
      <c r="A182" t="s">
        <v>9</v>
      </c>
      <c r="B182" t="s">
        <v>59</v>
      </c>
      <c r="C182" s="1">
        <v>38530</v>
      </c>
      <c r="D182" s="4">
        <v>0</v>
      </c>
      <c r="E182">
        <v>42.51</v>
      </c>
      <c r="F182">
        <v>108505</v>
      </c>
    </row>
    <row r="183" spans="1:6" x14ac:dyDescent="0.45">
      <c r="A183" t="s">
        <v>9</v>
      </c>
      <c r="B183" t="s">
        <v>59</v>
      </c>
      <c r="C183" s="1">
        <v>38537</v>
      </c>
      <c r="D183" s="4">
        <v>0</v>
      </c>
      <c r="E183">
        <v>43.1</v>
      </c>
      <c r="F183">
        <v>192048</v>
      </c>
    </row>
    <row r="184" spans="1:6" x14ac:dyDescent="0.45">
      <c r="A184" t="s">
        <v>9</v>
      </c>
      <c r="B184" t="s">
        <v>59</v>
      </c>
      <c r="C184" s="1">
        <v>38544</v>
      </c>
      <c r="D184" s="4">
        <v>0</v>
      </c>
      <c r="E184">
        <v>44</v>
      </c>
      <c r="F184">
        <v>350747</v>
      </c>
    </row>
    <row r="185" spans="1:6" x14ac:dyDescent="0.45">
      <c r="A185" t="s">
        <v>9</v>
      </c>
      <c r="B185" t="s">
        <v>59</v>
      </c>
      <c r="C185" s="1">
        <v>38551</v>
      </c>
      <c r="D185" s="4">
        <v>0</v>
      </c>
      <c r="E185">
        <v>43.2</v>
      </c>
      <c r="F185">
        <v>90864</v>
      </c>
    </row>
    <row r="186" spans="1:6" x14ac:dyDescent="0.45">
      <c r="A186" t="s">
        <v>9</v>
      </c>
      <c r="B186" t="s">
        <v>59</v>
      </c>
      <c r="C186" s="1">
        <v>38558</v>
      </c>
      <c r="D186" s="4">
        <v>0</v>
      </c>
      <c r="E186">
        <v>42.29</v>
      </c>
      <c r="F186">
        <v>162041</v>
      </c>
    </row>
    <row r="187" spans="1:6" x14ac:dyDescent="0.45">
      <c r="A187" t="s">
        <v>9</v>
      </c>
      <c r="B187" t="s">
        <v>59</v>
      </c>
      <c r="C187" s="1">
        <v>38565</v>
      </c>
      <c r="D187" s="4">
        <v>0</v>
      </c>
      <c r="E187">
        <v>42.38</v>
      </c>
      <c r="F187">
        <v>182388</v>
      </c>
    </row>
    <row r="188" spans="1:6" x14ac:dyDescent="0.45">
      <c r="A188" t="s">
        <v>9</v>
      </c>
      <c r="B188" t="s">
        <v>59</v>
      </c>
      <c r="C188" s="1">
        <v>38572</v>
      </c>
      <c r="D188" s="4">
        <v>0</v>
      </c>
      <c r="E188">
        <v>41.77</v>
      </c>
      <c r="F188">
        <v>208304</v>
      </c>
    </row>
    <row r="189" spans="1:6" x14ac:dyDescent="0.45">
      <c r="A189" t="s">
        <v>9</v>
      </c>
      <c r="B189" t="s">
        <v>59</v>
      </c>
      <c r="C189" s="1">
        <v>38579</v>
      </c>
      <c r="D189" s="4">
        <v>0</v>
      </c>
      <c r="E189">
        <v>42.09</v>
      </c>
      <c r="F189">
        <v>681744</v>
      </c>
    </row>
    <row r="190" spans="1:6" x14ac:dyDescent="0.45">
      <c r="A190" t="s">
        <v>9</v>
      </c>
      <c r="B190" t="s">
        <v>59</v>
      </c>
      <c r="C190" s="1">
        <v>38586</v>
      </c>
      <c r="D190" s="4">
        <v>0</v>
      </c>
      <c r="E190">
        <v>41.75</v>
      </c>
      <c r="F190">
        <v>192034</v>
      </c>
    </row>
    <row r="191" spans="1:6" x14ac:dyDescent="0.45">
      <c r="A191" t="s">
        <v>9</v>
      </c>
      <c r="B191" t="s">
        <v>59</v>
      </c>
      <c r="C191" s="1">
        <v>38593</v>
      </c>
      <c r="D191" s="4">
        <v>0</v>
      </c>
      <c r="E191">
        <v>41.49</v>
      </c>
      <c r="F191">
        <v>140516</v>
      </c>
    </row>
    <row r="192" spans="1:6" x14ac:dyDescent="0.45">
      <c r="A192" t="s">
        <v>9</v>
      </c>
      <c r="B192" t="s">
        <v>59</v>
      </c>
      <c r="C192" s="1">
        <v>38600</v>
      </c>
      <c r="D192" s="4">
        <v>0</v>
      </c>
      <c r="E192">
        <v>39.700000000000003</v>
      </c>
      <c r="F192">
        <v>470747</v>
      </c>
    </row>
    <row r="193" spans="1:6" x14ac:dyDescent="0.45">
      <c r="A193" t="s">
        <v>9</v>
      </c>
      <c r="B193" t="s">
        <v>59</v>
      </c>
      <c r="C193" s="1">
        <v>38607</v>
      </c>
      <c r="D193" s="4">
        <v>0</v>
      </c>
      <c r="E193">
        <v>38.75</v>
      </c>
      <c r="F193">
        <v>154949</v>
      </c>
    </row>
    <row r="194" spans="1:6" x14ac:dyDescent="0.45">
      <c r="A194" t="s">
        <v>9</v>
      </c>
      <c r="B194" t="s">
        <v>59</v>
      </c>
      <c r="C194" s="1">
        <v>38614</v>
      </c>
      <c r="D194" s="4">
        <v>0</v>
      </c>
      <c r="E194">
        <v>40.15</v>
      </c>
      <c r="F194">
        <v>540379</v>
      </c>
    </row>
    <row r="195" spans="1:6" x14ac:dyDescent="0.45">
      <c r="A195" t="s">
        <v>9</v>
      </c>
      <c r="B195" t="s">
        <v>59</v>
      </c>
      <c r="C195" s="1">
        <v>38621</v>
      </c>
      <c r="D195" s="4">
        <v>0</v>
      </c>
      <c r="E195">
        <v>40.799999999999997</v>
      </c>
      <c r="F195">
        <v>459736</v>
      </c>
    </row>
    <row r="196" spans="1:6" x14ac:dyDescent="0.45">
      <c r="A196" t="s">
        <v>9</v>
      </c>
      <c r="B196" t="s">
        <v>59</v>
      </c>
      <c r="C196" s="1">
        <v>38628</v>
      </c>
      <c r="D196" s="4">
        <v>0</v>
      </c>
      <c r="E196">
        <v>39.799999999999997</v>
      </c>
      <c r="F196">
        <v>542775</v>
      </c>
    </row>
    <row r="197" spans="1:6" x14ac:dyDescent="0.45">
      <c r="A197" t="s">
        <v>9</v>
      </c>
      <c r="B197" t="s">
        <v>59</v>
      </c>
      <c r="C197" s="1">
        <v>38635</v>
      </c>
      <c r="D197" s="4">
        <v>0</v>
      </c>
      <c r="E197">
        <v>38.200000000000003</v>
      </c>
      <c r="F197">
        <v>214712</v>
      </c>
    </row>
    <row r="198" spans="1:6" x14ac:dyDescent="0.45">
      <c r="A198" t="s">
        <v>9</v>
      </c>
      <c r="B198" t="s">
        <v>59</v>
      </c>
      <c r="C198" s="1">
        <v>38642</v>
      </c>
      <c r="D198" s="4">
        <v>0</v>
      </c>
      <c r="E198">
        <v>37.04</v>
      </c>
      <c r="F198">
        <v>251348</v>
      </c>
    </row>
    <row r="199" spans="1:6" x14ac:dyDescent="0.45">
      <c r="A199" t="s">
        <v>9</v>
      </c>
      <c r="B199" t="s">
        <v>59</v>
      </c>
      <c r="C199" s="1">
        <v>38649</v>
      </c>
      <c r="D199" s="4">
        <v>0</v>
      </c>
      <c r="E199">
        <v>36.049999999999997</v>
      </c>
      <c r="F199">
        <v>155356</v>
      </c>
    </row>
    <row r="200" spans="1:6" x14ac:dyDescent="0.45">
      <c r="A200" t="s">
        <v>9</v>
      </c>
      <c r="B200" t="s">
        <v>59</v>
      </c>
      <c r="C200" s="1">
        <v>38656</v>
      </c>
      <c r="D200" s="4">
        <v>0</v>
      </c>
      <c r="E200">
        <v>38.83</v>
      </c>
      <c r="F200">
        <v>324972</v>
      </c>
    </row>
    <row r="201" spans="1:6" x14ac:dyDescent="0.45">
      <c r="A201" t="s">
        <v>9</v>
      </c>
      <c r="B201" t="s">
        <v>59</v>
      </c>
      <c r="C201" s="1">
        <v>38663</v>
      </c>
      <c r="D201" s="4">
        <v>0</v>
      </c>
      <c r="E201">
        <v>38.39</v>
      </c>
      <c r="F201">
        <v>497910</v>
      </c>
    </row>
    <row r="202" spans="1:6" x14ac:dyDescent="0.45">
      <c r="A202" t="s">
        <v>9</v>
      </c>
      <c r="B202" t="s">
        <v>59</v>
      </c>
      <c r="C202" s="1">
        <v>38670</v>
      </c>
      <c r="D202" s="4">
        <v>0</v>
      </c>
      <c r="E202">
        <v>37.979999999999997</v>
      </c>
      <c r="F202">
        <v>246933</v>
      </c>
    </row>
    <row r="203" spans="1:6" x14ac:dyDescent="0.45">
      <c r="A203" t="s">
        <v>9</v>
      </c>
      <c r="B203" t="s">
        <v>59</v>
      </c>
      <c r="C203" s="1">
        <v>38677</v>
      </c>
      <c r="D203" s="4">
        <v>0</v>
      </c>
      <c r="E203">
        <v>37.15</v>
      </c>
      <c r="F203">
        <v>266826</v>
      </c>
    </row>
    <row r="204" spans="1:6" x14ac:dyDescent="0.45">
      <c r="A204" t="s">
        <v>9</v>
      </c>
      <c r="B204" t="s">
        <v>59</v>
      </c>
      <c r="C204" s="1">
        <v>38684</v>
      </c>
      <c r="D204" s="4">
        <v>0</v>
      </c>
      <c r="E204">
        <v>37.9</v>
      </c>
      <c r="F204">
        <v>356855</v>
      </c>
    </row>
    <row r="205" spans="1:6" x14ac:dyDescent="0.45">
      <c r="A205" t="s">
        <v>9</v>
      </c>
      <c r="B205" t="s">
        <v>59</v>
      </c>
      <c r="C205" s="1">
        <v>38691</v>
      </c>
      <c r="D205" s="4">
        <v>0</v>
      </c>
      <c r="E205">
        <v>42.05</v>
      </c>
      <c r="F205">
        <v>2543675</v>
      </c>
    </row>
    <row r="206" spans="1:6" x14ac:dyDescent="0.45">
      <c r="A206" t="s">
        <v>9</v>
      </c>
      <c r="B206" t="s">
        <v>59</v>
      </c>
      <c r="C206" s="1">
        <v>38698</v>
      </c>
      <c r="D206" s="4">
        <v>0</v>
      </c>
      <c r="E206">
        <v>41.19</v>
      </c>
      <c r="F206">
        <v>337540</v>
      </c>
    </row>
    <row r="207" spans="1:6" x14ac:dyDescent="0.45">
      <c r="A207" t="s">
        <v>9</v>
      </c>
      <c r="B207" t="s">
        <v>59</v>
      </c>
      <c r="C207" s="1">
        <v>38705</v>
      </c>
      <c r="D207" s="4">
        <v>0</v>
      </c>
      <c r="E207">
        <v>39.700000000000003</v>
      </c>
      <c r="F207">
        <v>367851</v>
      </c>
    </row>
    <row r="208" spans="1:6" x14ac:dyDescent="0.45">
      <c r="A208" t="s">
        <v>9</v>
      </c>
      <c r="B208" t="s">
        <v>59</v>
      </c>
      <c r="C208" s="1">
        <v>38712</v>
      </c>
      <c r="D208" s="4">
        <v>0</v>
      </c>
      <c r="E208">
        <v>40</v>
      </c>
      <c r="F208">
        <v>307897</v>
      </c>
    </row>
    <row r="209" spans="1:6" x14ac:dyDescent="0.45">
      <c r="A209" t="s">
        <v>9</v>
      </c>
      <c r="B209" t="s">
        <v>59</v>
      </c>
      <c r="C209" s="1">
        <v>38726</v>
      </c>
      <c r="D209" s="4">
        <v>0</v>
      </c>
      <c r="E209">
        <v>46.1</v>
      </c>
      <c r="F209">
        <v>4428977</v>
      </c>
    </row>
    <row r="210" spans="1:6" x14ac:dyDescent="0.45">
      <c r="A210" t="s">
        <v>9</v>
      </c>
      <c r="B210" t="s">
        <v>59</v>
      </c>
      <c r="C210" s="1">
        <v>38733</v>
      </c>
      <c r="D210" s="4">
        <v>0</v>
      </c>
      <c r="E210">
        <v>45.45</v>
      </c>
      <c r="F210">
        <v>1789049</v>
      </c>
    </row>
    <row r="211" spans="1:6" x14ac:dyDescent="0.45">
      <c r="A211" t="s">
        <v>9</v>
      </c>
      <c r="B211" t="s">
        <v>59</v>
      </c>
      <c r="C211" s="1">
        <v>38740</v>
      </c>
      <c r="D211" s="4">
        <v>0</v>
      </c>
      <c r="E211">
        <v>44.41</v>
      </c>
      <c r="F211">
        <v>713620</v>
      </c>
    </row>
    <row r="212" spans="1:6" x14ac:dyDescent="0.45">
      <c r="A212" t="s">
        <v>9</v>
      </c>
      <c r="B212" t="s">
        <v>59</v>
      </c>
      <c r="C212" s="1">
        <v>38747</v>
      </c>
      <c r="D212" s="4">
        <v>0</v>
      </c>
      <c r="E212">
        <v>44.75</v>
      </c>
      <c r="F212">
        <v>460803</v>
      </c>
    </row>
    <row r="213" spans="1:6" x14ac:dyDescent="0.45">
      <c r="A213" t="s">
        <v>9</v>
      </c>
      <c r="B213" t="s">
        <v>59</v>
      </c>
      <c r="C213" s="1">
        <v>38754</v>
      </c>
      <c r="D213" s="4">
        <v>0</v>
      </c>
      <c r="E213">
        <v>52.52</v>
      </c>
      <c r="F213">
        <v>3695144</v>
      </c>
    </row>
    <row r="214" spans="1:6" x14ac:dyDescent="0.45">
      <c r="A214" t="s">
        <v>9</v>
      </c>
      <c r="B214" t="s">
        <v>59</v>
      </c>
      <c r="C214" s="1">
        <v>38761</v>
      </c>
      <c r="D214" s="4">
        <v>0</v>
      </c>
      <c r="E214">
        <v>52.5</v>
      </c>
      <c r="F214">
        <v>865540</v>
      </c>
    </row>
    <row r="215" spans="1:6" x14ac:dyDescent="0.45">
      <c r="A215" t="s">
        <v>9</v>
      </c>
      <c r="B215" t="s">
        <v>59</v>
      </c>
      <c r="C215" s="1">
        <v>38768</v>
      </c>
      <c r="D215" s="4">
        <v>0</v>
      </c>
      <c r="E215">
        <v>55.5</v>
      </c>
      <c r="F215">
        <v>987234</v>
      </c>
    </row>
    <row r="216" spans="1:6" x14ac:dyDescent="0.45">
      <c r="A216" t="s">
        <v>9</v>
      </c>
      <c r="B216" t="s">
        <v>59</v>
      </c>
      <c r="C216" s="1">
        <v>38775</v>
      </c>
      <c r="D216" s="4">
        <v>0</v>
      </c>
      <c r="E216">
        <v>54.59</v>
      </c>
      <c r="F216">
        <v>1549909</v>
      </c>
    </row>
    <row r="217" spans="1:6" x14ac:dyDescent="0.45">
      <c r="A217" t="s">
        <v>9</v>
      </c>
      <c r="B217" t="s">
        <v>59</v>
      </c>
      <c r="C217" s="1">
        <v>38782</v>
      </c>
      <c r="D217" s="4">
        <v>0</v>
      </c>
      <c r="E217">
        <v>66.989999999999995</v>
      </c>
      <c r="F217">
        <v>2913630</v>
      </c>
    </row>
    <row r="218" spans="1:6" x14ac:dyDescent="0.45">
      <c r="A218" t="s">
        <v>9</v>
      </c>
      <c r="B218" t="s">
        <v>59</v>
      </c>
      <c r="C218" s="1">
        <v>38789</v>
      </c>
      <c r="D218" s="4">
        <v>0</v>
      </c>
      <c r="E218">
        <v>59.18</v>
      </c>
      <c r="F218">
        <v>2665086</v>
      </c>
    </row>
    <row r="219" spans="1:6" x14ac:dyDescent="0.45">
      <c r="A219" t="s">
        <v>9</v>
      </c>
      <c r="B219" t="s">
        <v>59</v>
      </c>
      <c r="C219" s="1">
        <v>38796</v>
      </c>
      <c r="D219" s="4">
        <v>0</v>
      </c>
      <c r="E219">
        <v>63.1</v>
      </c>
      <c r="F219">
        <v>1734743</v>
      </c>
    </row>
    <row r="220" spans="1:6" x14ac:dyDescent="0.45">
      <c r="A220" t="s">
        <v>9</v>
      </c>
      <c r="B220" t="s">
        <v>59</v>
      </c>
      <c r="C220" s="1">
        <v>38803</v>
      </c>
      <c r="D220" s="4">
        <v>0</v>
      </c>
      <c r="E220">
        <v>59.67</v>
      </c>
      <c r="F220">
        <v>1833673</v>
      </c>
    </row>
    <row r="221" spans="1:6" x14ac:dyDescent="0.45">
      <c r="A221" t="s">
        <v>9</v>
      </c>
      <c r="B221" t="s">
        <v>59</v>
      </c>
      <c r="C221" s="1">
        <v>38810</v>
      </c>
      <c r="D221" s="4">
        <v>0</v>
      </c>
      <c r="E221">
        <v>59.4</v>
      </c>
      <c r="F221">
        <v>1451924</v>
      </c>
    </row>
    <row r="222" spans="1:6" x14ac:dyDescent="0.45">
      <c r="A222" t="s">
        <v>9</v>
      </c>
      <c r="B222" t="s">
        <v>59</v>
      </c>
      <c r="C222" s="1">
        <v>38817</v>
      </c>
      <c r="D222" s="4">
        <v>0</v>
      </c>
      <c r="E222">
        <v>59.98</v>
      </c>
      <c r="F222">
        <v>1375771</v>
      </c>
    </row>
    <row r="223" spans="1:6" x14ac:dyDescent="0.45">
      <c r="A223" t="s">
        <v>9</v>
      </c>
      <c r="B223" t="s">
        <v>59</v>
      </c>
      <c r="C223" s="1">
        <v>38824</v>
      </c>
      <c r="D223" s="4">
        <v>0</v>
      </c>
      <c r="E223">
        <v>63.5</v>
      </c>
      <c r="F223">
        <v>2823447</v>
      </c>
    </row>
    <row r="224" spans="1:6" x14ac:dyDescent="0.45">
      <c r="A224" t="s">
        <v>9</v>
      </c>
      <c r="B224" t="s">
        <v>59</v>
      </c>
      <c r="C224" s="1">
        <v>38831</v>
      </c>
      <c r="D224" s="4">
        <v>0</v>
      </c>
      <c r="E224">
        <v>59.22</v>
      </c>
      <c r="F224">
        <v>1855725</v>
      </c>
    </row>
    <row r="225" spans="1:6" x14ac:dyDescent="0.45">
      <c r="A225" t="s">
        <v>9</v>
      </c>
      <c r="B225" t="s">
        <v>59</v>
      </c>
      <c r="C225" s="1">
        <v>38838</v>
      </c>
      <c r="D225" s="4">
        <v>0</v>
      </c>
      <c r="E225">
        <v>59.2</v>
      </c>
      <c r="F225">
        <v>846174</v>
      </c>
    </row>
    <row r="226" spans="1:6" x14ac:dyDescent="0.45">
      <c r="A226" t="s">
        <v>9</v>
      </c>
      <c r="B226" t="s">
        <v>59</v>
      </c>
      <c r="C226" s="1">
        <v>38845</v>
      </c>
      <c r="D226" s="4">
        <v>0</v>
      </c>
      <c r="E226">
        <v>57.45</v>
      </c>
      <c r="F226">
        <v>380101</v>
      </c>
    </row>
    <row r="227" spans="1:6" x14ac:dyDescent="0.45">
      <c r="A227" t="s">
        <v>9</v>
      </c>
      <c r="B227" t="s">
        <v>59</v>
      </c>
      <c r="C227" s="1">
        <v>38852</v>
      </c>
      <c r="D227" s="4">
        <v>0</v>
      </c>
      <c r="E227">
        <v>54</v>
      </c>
      <c r="F227">
        <v>792928</v>
      </c>
    </row>
    <row r="228" spans="1:6" x14ac:dyDescent="0.45">
      <c r="A228" t="s">
        <v>9</v>
      </c>
      <c r="B228" t="s">
        <v>59</v>
      </c>
      <c r="C228" s="1">
        <v>38859</v>
      </c>
      <c r="D228" s="4">
        <v>0</v>
      </c>
      <c r="E228">
        <v>48.5</v>
      </c>
      <c r="F228">
        <v>1837952</v>
      </c>
    </row>
    <row r="229" spans="1:6" x14ac:dyDescent="0.45">
      <c r="A229" t="s">
        <v>9</v>
      </c>
      <c r="B229" t="s">
        <v>59</v>
      </c>
      <c r="C229" s="1">
        <v>38866</v>
      </c>
      <c r="D229" s="4">
        <v>0</v>
      </c>
      <c r="E229">
        <v>48.21</v>
      </c>
      <c r="F229">
        <v>1829825</v>
      </c>
    </row>
    <row r="230" spans="1:6" x14ac:dyDescent="0.45">
      <c r="A230" t="s">
        <v>9</v>
      </c>
      <c r="B230" t="s">
        <v>59</v>
      </c>
      <c r="C230" s="1">
        <v>38873</v>
      </c>
      <c r="D230" s="4">
        <v>0</v>
      </c>
      <c r="E230">
        <v>44.9</v>
      </c>
      <c r="F230">
        <v>2663934</v>
      </c>
    </row>
    <row r="231" spans="1:6" x14ac:dyDescent="0.45">
      <c r="A231" t="s">
        <v>9</v>
      </c>
      <c r="B231" t="s">
        <v>59</v>
      </c>
      <c r="C231" s="1">
        <v>38880</v>
      </c>
      <c r="D231" s="4">
        <v>0</v>
      </c>
      <c r="E231">
        <v>44.99</v>
      </c>
      <c r="F231">
        <v>2034221</v>
      </c>
    </row>
    <row r="232" spans="1:6" x14ac:dyDescent="0.45">
      <c r="A232" t="s">
        <v>9</v>
      </c>
      <c r="B232" t="s">
        <v>59</v>
      </c>
      <c r="C232" s="1">
        <v>38887</v>
      </c>
      <c r="D232" s="4">
        <v>0</v>
      </c>
      <c r="E232">
        <v>45.94</v>
      </c>
      <c r="F232">
        <v>2293151</v>
      </c>
    </row>
    <row r="233" spans="1:6" x14ac:dyDescent="0.45">
      <c r="A233" t="s">
        <v>9</v>
      </c>
      <c r="B233" t="s">
        <v>59</v>
      </c>
      <c r="C233" s="1">
        <v>38894</v>
      </c>
      <c r="D233" s="4">
        <v>0</v>
      </c>
      <c r="E233">
        <v>47.85</v>
      </c>
      <c r="F233">
        <v>1816746</v>
      </c>
    </row>
    <row r="234" spans="1:6" x14ac:dyDescent="0.45">
      <c r="A234" t="s">
        <v>9</v>
      </c>
      <c r="B234" t="s">
        <v>59</v>
      </c>
      <c r="C234" s="1">
        <v>38901</v>
      </c>
      <c r="D234" s="4">
        <v>0</v>
      </c>
      <c r="E234">
        <v>49.6</v>
      </c>
      <c r="F234">
        <v>2386780</v>
      </c>
    </row>
    <row r="235" spans="1:6" x14ac:dyDescent="0.45">
      <c r="A235" t="s">
        <v>9</v>
      </c>
      <c r="B235" t="s">
        <v>59</v>
      </c>
      <c r="C235" s="1">
        <v>38908</v>
      </c>
      <c r="D235" s="4">
        <v>0</v>
      </c>
      <c r="E235">
        <v>46.3</v>
      </c>
      <c r="F235">
        <v>2172170</v>
      </c>
    </row>
    <row r="236" spans="1:6" x14ac:dyDescent="0.45">
      <c r="A236" t="s">
        <v>9</v>
      </c>
      <c r="B236" t="s">
        <v>59</v>
      </c>
      <c r="C236" s="1">
        <v>38915</v>
      </c>
      <c r="D236" s="4">
        <v>0</v>
      </c>
      <c r="E236">
        <v>48.64</v>
      </c>
      <c r="F236">
        <v>2327981</v>
      </c>
    </row>
    <row r="237" spans="1:6" x14ac:dyDescent="0.45">
      <c r="A237" t="s">
        <v>9</v>
      </c>
      <c r="B237" t="s">
        <v>59</v>
      </c>
      <c r="C237" s="1">
        <v>38922</v>
      </c>
      <c r="D237" s="4">
        <v>0</v>
      </c>
      <c r="E237">
        <v>49.97</v>
      </c>
      <c r="F237">
        <v>2165084</v>
      </c>
    </row>
    <row r="238" spans="1:6" x14ac:dyDescent="0.45">
      <c r="A238" t="s">
        <v>9</v>
      </c>
      <c r="B238" t="s">
        <v>59</v>
      </c>
      <c r="C238" s="1">
        <v>38929</v>
      </c>
      <c r="D238" s="4">
        <v>0</v>
      </c>
      <c r="E238">
        <v>50.13</v>
      </c>
      <c r="F238">
        <v>2374254</v>
      </c>
    </row>
    <row r="239" spans="1:6" x14ac:dyDescent="0.45">
      <c r="A239" t="s">
        <v>9</v>
      </c>
      <c r="B239" t="s">
        <v>59</v>
      </c>
      <c r="C239" s="1">
        <v>38936</v>
      </c>
      <c r="D239" s="4">
        <v>0</v>
      </c>
      <c r="E239">
        <v>51.49</v>
      </c>
      <c r="F239">
        <v>2589300</v>
      </c>
    </row>
    <row r="240" spans="1:6" x14ac:dyDescent="0.45">
      <c r="A240" t="s">
        <v>9</v>
      </c>
      <c r="B240" t="s">
        <v>59</v>
      </c>
      <c r="C240" s="1">
        <v>38943</v>
      </c>
      <c r="D240" s="4">
        <v>0</v>
      </c>
      <c r="E240">
        <v>54.6</v>
      </c>
      <c r="F240">
        <v>4120179</v>
      </c>
    </row>
    <row r="241" spans="1:6" x14ac:dyDescent="0.45">
      <c r="A241" t="s">
        <v>9</v>
      </c>
      <c r="B241" t="s">
        <v>59</v>
      </c>
      <c r="C241" s="1">
        <v>38950</v>
      </c>
      <c r="D241" s="4">
        <v>0</v>
      </c>
      <c r="E241">
        <v>57.9</v>
      </c>
      <c r="F241">
        <v>2634399</v>
      </c>
    </row>
    <row r="242" spans="1:6" x14ac:dyDescent="0.45">
      <c r="A242" t="s">
        <v>9</v>
      </c>
      <c r="B242" t="s">
        <v>59</v>
      </c>
      <c r="C242" s="1">
        <v>38957</v>
      </c>
      <c r="D242" s="4">
        <v>0</v>
      </c>
      <c r="E242">
        <v>60.29</v>
      </c>
      <c r="F242">
        <v>2538810</v>
      </c>
    </row>
    <row r="243" spans="1:6" x14ac:dyDescent="0.45">
      <c r="A243" t="s">
        <v>9</v>
      </c>
      <c r="B243" t="s">
        <v>59</v>
      </c>
      <c r="C243" s="1">
        <v>38964</v>
      </c>
      <c r="D243" s="4">
        <v>0</v>
      </c>
      <c r="E243">
        <v>60.01</v>
      </c>
      <c r="F243">
        <v>2280840</v>
      </c>
    </row>
    <row r="244" spans="1:6" x14ac:dyDescent="0.45">
      <c r="A244" t="s">
        <v>9</v>
      </c>
      <c r="B244" t="s">
        <v>59</v>
      </c>
      <c r="C244" s="1">
        <v>38971</v>
      </c>
      <c r="D244" s="4">
        <v>0</v>
      </c>
      <c r="E244">
        <v>64.430000000000007</v>
      </c>
      <c r="F244">
        <v>2575150</v>
      </c>
    </row>
    <row r="245" spans="1:6" x14ac:dyDescent="0.45">
      <c r="A245" t="s">
        <v>9</v>
      </c>
      <c r="B245" t="s">
        <v>59</v>
      </c>
      <c r="C245" s="1">
        <v>38978</v>
      </c>
      <c r="D245" s="4">
        <v>0</v>
      </c>
      <c r="E245">
        <v>60.8</v>
      </c>
      <c r="F245">
        <v>1308826</v>
      </c>
    </row>
    <row r="246" spans="1:6" x14ac:dyDescent="0.45">
      <c r="A246" t="s">
        <v>9</v>
      </c>
      <c r="B246" t="s">
        <v>59</v>
      </c>
      <c r="C246" s="1">
        <v>38985</v>
      </c>
      <c r="D246" s="4">
        <v>0</v>
      </c>
      <c r="E246">
        <v>61.61</v>
      </c>
      <c r="F246">
        <v>412600</v>
      </c>
    </row>
    <row r="247" spans="1:6" x14ac:dyDescent="0.45">
      <c r="A247" t="s">
        <v>9</v>
      </c>
      <c r="B247" t="s">
        <v>59</v>
      </c>
      <c r="C247" s="1">
        <v>38992</v>
      </c>
      <c r="D247" s="4">
        <v>0</v>
      </c>
      <c r="E247">
        <v>60.74</v>
      </c>
      <c r="F247">
        <v>1346516</v>
      </c>
    </row>
    <row r="248" spans="1:6" x14ac:dyDescent="0.45">
      <c r="A248" t="s">
        <v>9</v>
      </c>
      <c r="B248" t="s">
        <v>59</v>
      </c>
      <c r="C248" s="1">
        <v>38999</v>
      </c>
      <c r="D248" s="4">
        <v>0</v>
      </c>
      <c r="E248">
        <v>64</v>
      </c>
      <c r="F248">
        <v>2125424</v>
      </c>
    </row>
    <row r="249" spans="1:6" x14ac:dyDescent="0.45">
      <c r="A249" t="s">
        <v>9</v>
      </c>
      <c r="B249" t="s">
        <v>59</v>
      </c>
      <c r="C249" s="1">
        <v>39006</v>
      </c>
      <c r="D249" s="4">
        <v>0</v>
      </c>
      <c r="E249">
        <v>62.6</v>
      </c>
      <c r="F249">
        <v>2072744</v>
      </c>
    </row>
    <row r="250" spans="1:6" x14ac:dyDescent="0.45">
      <c r="A250" t="s">
        <v>9</v>
      </c>
      <c r="B250" t="s">
        <v>59</v>
      </c>
      <c r="C250" s="1">
        <v>39013</v>
      </c>
      <c r="D250" s="4">
        <v>0</v>
      </c>
      <c r="E250">
        <v>61.5</v>
      </c>
      <c r="F250">
        <v>2101625</v>
      </c>
    </row>
    <row r="251" spans="1:6" x14ac:dyDescent="0.45">
      <c r="A251" t="s">
        <v>9</v>
      </c>
      <c r="B251" t="s">
        <v>59</v>
      </c>
      <c r="C251" s="1">
        <v>39020</v>
      </c>
      <c r="D251" s="4">
        <v>0</v>
      </c>
      <c r="E251">
        <v>60.87</v>
      </c>
      <c r="F251">
        <v>1862808</v>
      </c>
    </row>
    <row r="252" spans="1:6" x14ac:dyDescent="0.45">
      <c r="A252" t="s">
        <v>9</v>
      </c>
      <c r="B252" t="s">
        <v>59</v>
      </c>
      <c r="C252" s="1">
        <v>39027</v>
      </c>
      <c r="D252" s="4">
        <v>0</v>
      </c>
      <c r="E252">
        <v>60.12</v>
      </c>
      <c r="F252">
        <v>1369729</v>
      </c>
    </row>
    <row r="253" spans="1:6" x14ac:dyDescent="0.45">
      <c r="A253" t="s">
        <v>9</v>
      </c>
      <c r="B253" t="s">
        <v>59</v>
      </c>
      <c r="C253" s="1">
        <v>39034</v>
      </c>
      <c r="D253" s="4">
        <v>0</v>
      </c>
      <c r="E253">
        <v>60.38</v>
      </c>
      <c r="F253">
        <v>1742804</v>
      </c>
    </row>
    <row r="254" spans="1:6" x14ac:dyDescent="0.45">
      <c r="A254" t="s">
        <v>9</v>
      </c>
      <c r="B254" t="s">
        <v>59</v>
      </c>
      <c r="C254" s="1">
        <v>39041</v>
      </c>
      <c r="D254" s="4">
        <v>0</v>
      </c>
      <c r="E254">
        <v>60.45</v>
      </c>
      <c r="F254">
        <v>1342574</v>
      </c>
    </row>
    <row r="255" spans="1:6" x14ac:dyDescent="0.45">
      <c r="A255" t="s">
        <v>9</v>
      </c>
      <c r="B255" t="s">
        <v>59</v>
      </c>
      <c r="C255" s="1">
        <v>39048</v>
      </c>
      <c r="D255" s="4">
        <v>0</v>
      </c>
      <c r="E255">
        <v>59.37</v>
      </c>
      <c r="F255">
        <v>1579150</v>
      </c>
    </row>
    <row r="256" spans="1:6" x14ac:dyDescent="0.45">
      <c r="A256" t="s">
        <v>9</v>
      </c>
      <c r="B256" t="s">
        <v>59</v>
      </c>
      <c r="C256" s="1">
        <v>39055</v>
      </c>
      <c r="D256" s="4">
        <v>0</v>
      </c>
      <c r="E256">
        <v>58.1</v>
      </c>
      <c r="F256">
        <v>2739039</v>
      </c>
    </row>
    <row r="257" spans="1:6" x14ac:dyDescent="0.45">
      <c r="A257" t="s">
        <v>9</v>
      </c>
      <c r="B257" t="s">
        <v>59</v>
      </c>
      <c r="C257" s="1">
        <v>39062</v>
      </c>
      <c r="D257" s="4">
        <v>0</v>
      </c>
      <c r="E257">
        <v>58.35</v>
      </c>
      <c r="F257">
        <v>1906958</v>
      </c>
    </row>
    <row r="258" spans="1:6" x14ac:dyDescent="0.45">
      <c r="A258" t="s">
        <v>9</v>
      </c>
      <c r="B258" t="s">
        <v>59</v>
      </c>
      <c r="C258" s="1">
        <v>39069</v>
      </c>
      <c r="D258" s="4">
        <v>0</v>
      </c>
      <c r="E258">
        <v>57.23</v>
      </c>
      <c r="F258">
        <v>1606444</v>
      </c>
    </row>
    <row r="259" spans="1:6" x14ac:dyDescent="0.45">
      <c r="A259" t="s">
        <v>9</v>
      </c>
      <c r="B259" t="s">
        <v>59</v>
      </c>
      <c r="C259" s="1">
        <v>39076</v>
      </c>
      <c r="D259" s="4">
        <v>0</v>
      </c>
      <c r="E259">
        <v>57.29</v>
      </c>
      <c r="F259">
        <v>517588</v>
      </c>
    </row>
    <row r="260" spans="1:6" x14ac:dyDescent="0.45">
      <c r="A260" t="s">
        <v>9</v>
      </c>
      <c r="B260" t="s">
        <v>59</v>
      </c>
      <c r="C260" s="1">
        <v>39090</v>
      </c>
      <c r="D260" s="4">
        <v>0</v>
      </c>
      <c r="E260">
        <v>60.39</v>
      </c>
      <c r="F260">
        <v>1856486</v>
      </c>
    </row>
    <row r="261" spans="1:6" x14ac:dyDescent="0.45">
      <c r="A261" t="s">
        <v>9</v>
      </c>
      <c r="B261" t="s">
        <v>59</v>
      </c>
      <c r="C261" s="1">
        <v>39097</v>
      </c>
      <c r="D261" s="4">
        <v>0</v>
      </c>
      <c r="E261">
        <v>65.62</v>
      </c>
      <c r="F261">
        <v>4957760</v>
      </c>
    </row>
    <row r="262" spans="1:6" x14ac:dyDescent="0.45">
      <c r="A262" t="s">
        <v>9</v>
      </c>
      <c r="B262" t="s">
        <v>59</v>
      </c>
      <c r="C262" s="1">
        <v>39104</v>
      </c>
      <c r="D262" s="4">
        <v>0</v>
      </c>
      <c r="E262">
        <v>74.81</v>
      </c>
      <c r="F262">
        <v>2515057</v>
      </c>
    </row>
    <row r="263" spans="1:6" x14ac:dyDescent="0.45">
      <c r="A263" t="s">
        <v>9</v>
      </c>
      <c r="B263" t="s">
        <v>59</v>
      </c>
      <c r="C263" s="1">
        <v>39111</v>
      </c>
      <c r="D263" s="4">
        <v>0</v>
      </c>
      <c r="E263">
        <v>74.900000000000006</v>
      </c>
      <c r="F263">
        <v>1161376</v>
      </c>
    </row>
    <row r="264" spans="1:6" x14ac:dyDescent="0.45">
      <c r="A264" t="s">
        <v>9</v>
      </c>
      <c r="B264" t="s">
        <v>59</v>
      </c>
      <c r="C264" s="1">
        <v>39118</v>
      </c>
      <c r="D264" s="4">
        <v>0</v>
      </c>
      <c r="E264">
        <v>71.510000000000005</v>
      </c>
      <c r="F264">
        <v>1305990</v>
      </c>
    </row>
    <row r="265" spans="1:6" x14ac:dyDescent="0.45">
      <c r="A265" t="s">
        <v>9</v>
      </c>
      <c r="B265" t="s">
        <v>59</v>
      </c>
      <c r="C265" s="1">
        <v>39125</v>
      </c>
      <c r="D265" s="4">
        <v>0</v>
      </c>
      <c r="E265">
        <v>71.75</v>
      </c>
      <c r="F265">
        <v>1480476</v>
      </c>
    </row>
    <row r="266" spans="1:6" x14ac:dyDescent="0.45">
      <c r="A266" t="s">
        <v>9</v>
      </c>
      <c r="B266" t="s">
        <v>59</v>
      </c>
      <c r="C266" s="1">
        <v>39132</v>
      </c>
      <c r="D266" s="4">
        <v>0</v>
      </c>
      <c r="E266">
        <v>73.55</v>
      </c>
      <c r="F266">
        <v>1173165</v>
      </c>
    </row>
    <row r="267" spans="1:6" x14ac:dyDescent="0.45">
      <c r="A267" t="s">
        <v>9</v>
      </c>
      <c r="B267" t="s">
        <v>59</v>
      </c>
      <c r="C267" s="1">
        <v>39139</v>
      </c>
      <c r="D267" s="4">
        <v>0</v>
      </c>
      <c r="E267">
        <v>70</v>
      </c>
      <c r="F267">
        <v>1889372</v>
      </c>
    </row>
    <row r="268" spans="1:6" x14ac:dyDescent="0.45">
      <c r="A268" t="s">
        <v>9</v>
      </c>
      <c r="B268" t="s">
        <v>59</v>
      </c>
      <c r="C268" s="1">
        <v>39146</v>
      </c>
      <c r="D268" s="4">
        <v>0</v>
      </c>
      <c r="E268">
        <v>71.849999999999994</v>
      </c>
      <c r="F268">
        <v>1312392</v>
      </c>
    </row>
    <row r="269" spans="1:6" x14ac:dyDescent="0.45">
      <c r="A269" t="s">
        <v>9</v>
      </c>
      <c r="B269" t="s">
        <v>59</v>
      </c>
      <c r="C269" s="1">
        <v>39153</v>
      </c>
      <c r="D269" s="4">
        <v>0</v>
      </c>
      <c r="E269">
        <v>78.989999999999995</v>
      </c>
      <c r="F269">
        <v>3805813</v>
      </c>
    </row>
    <row r="270" spans="1:6" x14ac:dyDescent="0.45">
      <c r="A270" t="s">
        <v>9</v>
      </c>
      <c r="B270" t="s">
        <v>59</v>
      </c>
      <c r="C270" s="1">
        <v>39160</v>
      </c>
      <c r="D270" s="4">
        <v>0</v>
      </c>
      <c r="E270">
        <v>76.3</v>
      </c>
      <c r="F270">
        <v>1165232</v>
      </c>
    </row>
    <row r="271" spans="1:6" x14ac:dyDescent="0.45">
      <c r="A271" t="s">
        <v>9</v>
      </c>
      <c r="B271" t="s">
        <v>59</v>
      </c>
      <c r="C271" s="1">
        <v>39167</v>
      </c>
      <c r="D271" s="4">
        <v>0</v>
      </c>
      <c r="E271">
        <v>74</v>
      </c>
      <c r="F271">
        <v>986107</v>
      </c>
    </row>
    <row r="272" spans="1:6" x14ac:dyDescent="0.45">
      <c r="A272" t="s">
        <v>9</v>
      </c>
      <c r="B272" t="s">
        <v>59</v>
      </c>
      <c r="C272" s="1">
        <v>39174</v>
      </c>
      <c r="D272" s="4">
        <v>0</v>
      </c>
      <c r="E272">
        <v>75.39</v>
      </c>
      <c r="F272">
        <v>2742587</v>
      </c>
    </row>
    <row r="273" spans="1:6" x14ac:dyDescent="0.45">
      <c r="A273" t="s">
        <v>9</v>
      </c>
      <c r="B273" t="s">
        <v>59</v>
      </c>
      <c r="C273" s="1">
        <v>39181</v>
      </c>
      <c r="D273" s="4">
        <v>0</v>
      </c>
      <c r="E273">
        <v>77.069999999999993</v>
      </c>
      <c r="F273">
        <v>1642641</v>
      </c>
    </row>
    <row r="274" spans="1:6" x14ac:dyDescent="0.45">
      <c r="A274" t="s">
        <v>9</v>
      </c>
      <c r="B274" t="s">
        <v>59</v>
      </c>
      <c r="C274" s="1">
        <v>39188</v>
      </c>
      <c r="D274" s="4">
        <v>0</v>
      </c>
      <c r="E274">
        <v>75.849999999999994</v>
      </c>
      <c r="F274">
        <v>1497976</v>
      </c>
    </row>
    <row r="275" spans="1:6" x14ac:dyDescent="0.45">
      <c r="A275" t="s">
        <v>9</v>
      </c>
      <c r="B275" t="s">
        <v>59</v>
      </c>
      <c r="C275" s="1">
        <v>39195</v>
      </c>
      <c r="D275" s="4">
        <v>0</v>
      </c>
      <c r="E275">
        <v>74.45</v>
      </c>
      <c r="F275">
        <v>1550161</v>
      </c>
    </row>
    <row r="276" spans="1:6" x14ac:dyDescent="0.45">
      <c r="A276" t="s">
        <v>9</v>
      </c>
      <c r="B276" t="s">
        <v>59</v>
      </c>
      <c r="C276" s="1">
        <v>39202</v>
      </c>
      <c r="D276" s="4">
        <v>0</v>
      </c>
      <c r="E276">
        <v>74.25</v>
      </c>
      <c r="F276">
        <v>546358</v>
      </c>
    </row>
    <row r="277" spans="1:6" x14ac:dyDescent="0.45">
      <c r="A277" t="s">
        <v>9</v>
      </c>
      <c r="B277" t="s">
        <v>59</v>
      </c>
      <c r="C277" s="1">
        <v>39209</v>
      </c>
      <c r="D277" s="4">
        <v>0</v>
      </c>
      <c r="E277">
        <v>70.010000000000005</v>
      </c>
      <c r="F277">
        <v>2111157</v>
      </c>
    </row>
    <row r="278" spans="1:6" x14ac:dyDescent="0.45">
      <c r="A278" t="s">
        <v>9</v>
      </c>
      <c r="B278" t="s">
        <v>59</v>
      </c>
      <c r="C278" s="1">
        <v>39216</v>
      </c>
      <c r="D278" s="4">
        <v>0</v>
      </c>
      <c r="E278">
        <v>69.790000000000006</v>
      </c>
      <c r="F278">
        <v>1871792</v>
      </c>
    </row>
    <row r="279" spans="1:6" x14ac:dyDescent="0.45">
      <c r="A279" t="s">
        <v>9</v>
      </c>
      <c r="B279" t="s">
        <v>59</v>
      </c>
      <c r="C279" s="1">
        <v>39223</v>
      </c>
      <c r="D279" s="4">
        <v>0</v>
      </c>
      <c r="E279">
        <v>68.25</v>
      </c>
      <c r="F279">
        <v>1660187</v>
      </c>
    </row>
    <row r="280" spans="1:6" x14ac:dyDescent="0.45">
      <c r="A280" t="s">
        <v>9</v>
      </c>
      <c r="B280" t="s">
        <v>59</v>
      </c>
      <c r="C280" s="1">
        <v>39230</v>
      </c>
      <c r="D280" s="4">
        <v>0</v>
      </c>
      <c r="E280">
        <v>66</v>
      </c>
      <c r="F280">
        <v>788287</v>
      </c>
    </row>
    <row r="281" spans="1:6" x14ac:dyDescent="0.45">
      <c r="A281" t="s">
        <v>9</v>
      </c>
      <c r="B281" t="s">
        <v>59</v>
      </c>
      <c r="C281" s="1">
        <v>39237</v>
      </c>
      <c r="D281" s="4">
        <v>0</v>
      </c>
      <c r="E281">
        <v>64.88</v>
      </c>
      <c r="F281">
        <v>762483</v>
      </c>
    </row>
    <row r="282" spans="1:6" x14ac:dyDescent="0.45">
      <c r="A282" t="s">
        <v>9</v>
      </c>
      <c r="B282" t="s">
        <v>59</v>
      </c>
      <c r="C282" s="1">
        <v>39244</v>
      </c>
      <c r="D282" s="4">
        <v>0</v>
      </c>
      <c r="E282">
        <v>64.97</v>
      </c>
      <c r="F282">
        <v>876140</v>
      </c>
    </row>
    <row r="283" spans="1:6" x14ac:dyDescent="0.45">
      <c r="A283" t="s">
        <v>9</v>
      </c>
      <c r="B283" t="s">
        <v>59</v>
      </c>
      <c r="C283" s="1">
        <v>39251</v>
      </c>
      <c r="D283" s="4">
        <v>0</v>
      </c>
      <c r="E283">
        <v>71.8</v>
      </c>
      <c r="F283">
        <v>7330344</v>
      </c>
    </row>
    <row r="284" spans="1:6" x14ac:dyDescent="0.45">
      <c r="A284" t="s">
        <v>9</v>
      </c>
      <c r="B284" t="s">
        <v>59</v>
      </c>
      <c r="C284" s="1">
        <v>39258</v>
      </c>
      <c r="D284" s="4">
        <v>0</v>
      </c>
      <c r="E284">
        <v>73.89</v>
      </c>
      <c r="F284">
        <v>2126685</v>
      </c>
    </row>
    <row r="285" spans="1:6" x14ac:dyDescent="0.45">
      <c r="A285" t="s">
        <v>9</v>
      </c>
      <c r="B285" t="s">
        <v>59</v>
      </c>
      <c r="C285" s="1">
        <v>39265</v>
      </c>
      <c r="D285" s="4">
        <v>0</v>
      </c>
      <c r="E285">
        <v>77.2</v>
      </c>
      <c r="F285">
        <v>1513669</v>
      </c>
    </row>
    <row r="286" spans="1:6" x14ac:dyDescent="0.45">
      <c r="A286" t="s">
        <v>9</v>
      </c>
      <c r="B286" t="s">
        <v>59</v>
      </c>
      <c r="C286" s="1">
        <v>39272</v>
      </c>
      <c r="D286" s="4">
        <v>0</v>
      </c>
      <c r="E286">
        <v>76</v>
      </c>
      <c r="F286">
        <v>1697084</v>
      </c>
    </row>
    <row r="287" spans="1:6" x14ac:dyDescent="0.45">
      <c r="A287" t="s">
        <v>9</v>
      </c>
      <c r="B287" t="s">
        <v>59</v>
      </c>
      <c r="C287" s="1">
        <v>39279</v>
      </c>
      <c r="D287" s="4">
        <v>0</v>
      </c>
      <c r="E287">
        <v>75.400000000000006</v>
      </c>
      <c r="F287">
        <v>643308</v>
      </c>
    </row>
    <row r="288" spans="1:6" x14ac:dyDescent="0.45">
      <c r="A288" t="s">
        <v>9</v>
      </c>
      <c r="B288" t="s">
        <v>59</v>
      </c>
      <c r="C288" s="1">
        <v>39286</v>
      </c>
      <c r="D288" s="4">
        <v>0</v>
      </c>
      <c r="E288">
        <v>69.900000000000006</v>
      </c>
      <c r="F288">
        <v>647852</v>
      </c>
    </row>
    <row r="289" spans="1:6" x14ac:dyDescent="0.45">
      <c r="A289" t="s">
        <v>9</v>
      </c>
      <c r="B289" t="s">
        <v>59</v>
      </c>
      <c r="C289" s="1">
        <v>39293</v>
      </c>
      <c r="D289" s="4">
        <v>0</v>
      </c>
      <c r="E289">
        <v>69</v>
      </c>
      <c r="F289">
        <v>1263877</v>
      </c>
    </row>
    <row r="290" spans="1:6" x14ac:dyDescent="0.45">
      <c r="A290" t="s">
        <v>9</v>
      </c>
      <c r="B290" t="s">
        <v>59</v>
      </c>
      <c r="C290" s="1">
        <v>39300</v>
      </c>
      <c r="D290" s="4">
        <v>0</v>
      </c>
      <c r="E290">
        <v>70.09</v>
      </c>
      <c r="F290">
        <v>1254776</v>
      </c>
    </row>
    <row r="291" spans="1:6" x14ac:dyDescent="0.45">
      <c r="A291" t="s">
        <v>9</v>
      </c>
      <c r="B291" t="s">
        <v>59</v>
      </c>
      <c r="C291" s="1">
        <v>39307</v>
      </c>
      <c r="D291" s="4">
        <v>0</v>
      </c>
      <c r="E291">
        <v>68.95</v>
      </c>
      <c r="F291">
        <v>751944</v>
      </c>
    </row>
    <row r="292" spans="1:6" x14ac:dyDescent="0.45">
      <c r="A292" t="s">
        <v>9</v>
      </c>
      <c r="B292" t="s">
        <v>59</v>
      </c>
      <c r="C292" s="1">
        <v>39314</v>
      </c>
      <c r="D292" s="4">
        <v>0</v>
      </c>
      <c r="E292">
        <v>70</v>
      </c>
      <c r="F292">
        <v>682119</v>
      </c>
    </row>
    <row r="293" spans="1:6" x14ac:dyDescent="0.45">
      <c r="A293" t="s">
        <v>9</v>
      </c>
      <c r="B293" t="s">
        <v>59</v>
      </c>
      <c r="C293" s="1">
        <v>39321</v>
      </c>
      <c r="D293" s="4">
        <v>0</v>
      </c>
      <c r="E293">
        <v>69.81</v>
      </c>
      <c r="F293">
        <v>528019</v>
      </c>
    </row>
    <row r="294" spans="1:6" x14ac:dyDescent="0.45">
      <c r="A294" t="s">
        <v>9</v>
      </c>
      <c r="B294" t="s">
        <v>59</v>
      </c>
      <c r="C294" s="1">
        <v>39328</v>
      </c>
      <c r="D294" s="4">
        <v>0</v>
      </c>
      <c r="E294">
        <v>70.05</v>
      </c>
      <c r="F294">
        <v>396228</v>
      </c>
    </row>
    <row r="295" spans="1:6" x14ac:dyDescent="0.45">
      <c r="A295" t="s">
        <v>9</v>
      </c>
      <c r="B295" t="s">
        <v>59</v>
      </c>
      <c r="C295" s="1">
        <v>39335</v>
      </c>
      <c r="D295" s="4">
        <v>0</v>
      </c>
      <c r="E295">
        <v>71.16</v>
      </c>
      <c r="F295">
        <v>384220</v>
      </c>
    </row>
    <row r="296" spans="1:6" x14ac:dyDescent="0.45">
      <c r="A296" t="s">
        <v>9</v>
      </c>
      <c r="B296" t="s">
        <v>59</v>
      </c>
      <c r="C296" s="1">
        <v>39342</v>
      </c>
      <c r="D296" s="4">
        <v>0</v>
      </c>
      <c r="E296">
        <v>74.8</v>
      </c>
      <c r="F296">
        <v>1341184</v>
      </c>
    </row>
    <row r="297" spans="1:6" x14ac:dyDescent="0.45">
      <c r="A297" t="s">
        <v>9</v>
      </c>
      <c r="B297" t="s">
        <v>59</v>
      </c>
      <c r="C297" s="1">
        <v>39349</v>
      </c>
      <c r="D297" s="4">
        <v>0</v>
      </c>
      <c r="E297">
        <v>77.3</v>
      </c>
      <c r="F297">
        <v>1561035</v>
      </c>
    </row>
    <row r="298" spans="1:6" x14ac:dyDescent="0.45">
      <c r="A298" t="s">
        <v>9</v>
      </c>
      <c r="B298" t="s">
        <v>59</v>
      </c>
      <c r="C298" s="1">
        <v>39356</v>
      </c>
      <c r="D298" s="4">
        <v>0</v>
      </c>
      <c r="E298">
        <v>77.7</v>
      </c>
      <c r="F298">
        <v>1205415</v>
      </c>
    </row>
    <row r="299" spans="1:6" x14ac:dyDescent="0.45">
      <c r="A299" t="s">
        <v>9</v>
      </c>
      <c r="B299" t="s">
        <v>59</v>
      </c>
      <c r="C299" s="1">
        <v>39363</v>
      </c>
      <c r="D299" s="4">
        <v>0</v>
      </c>
      <c r="E299">
        <v>81.150000000000006</v>
      </c>
      <c r="F299">
        <v>2244536</v>
      </c>
    </row>
    <row r="300" spans="1:6" x14ac:dyDescent="0.45">
      <c r="A300" t="s">
        <v>9</v>
      </c>
      <c r="B300" t="s">
        <v>59</v>
      </c>
      <c r="C300" s="1">
        <v>39370</v>
      </c>
      <c r="D300" s="4">
        <v>0</v>
      </c>
      <c r="E300">
        <v>82.01</v>
      </c>
      <c r="F300">
        <v>3014449</v>
      </c>
    </row>
    <row r="301" spans="1:6" x14ac:dyDescent="0.45">
      <c r="A301" t="s">
        <v>9</v>
      </c>
      <c r="B301" t="s">
        <v>59</v>
      </c>
      <c r="C301" s="1">
        <v>39377</v>
      </c>
      <c r="D301" s="4">
        <v>0</v>
      </c>
      <c r="E301">
        <v>84.71</v>
      </c>
      <c r="F301">
        <v>1025880</v>
      </c>
    </row>
    <row r="302" spans="1:6" x14ac:dyDescent="0.45">
      <c r="A302" t="s">
        <v>9</v>
      </c>
      <c r="B302" t="s">
        <v>59</v>
      </c>
      <c r="C302" s="1">
        <v>39384</v>
      </c>
      <c r="D302" s="4">
        <v>0</v>
      </c>
      <c r="E302">
        <v>85.95</v>
      </c>
      <c r="F302">
        <v>2278330</v>
      </c>
    </row>
    <row r="303" spans="1:6" x14ac:dyDescent="0.45">
      <c r="A303" t="s">
        <v>9</v>
      </c>
      <c r="B303" t="s">
        <v>59</v>
      </c>
      <c r="C303" s="1">
        <v>39391</v>
      </c>
      <c r="D303" s="4">
        <v>0</v>
      </c>
      <c r="E303">
        <v>87</v>
      </c>
      <c r="F303">
        <v>1211436</v>
      </c>
    </row>
    <row r="304" spans="1:6" x14ac:dyDescent="0.45">
      <c r="A304" t="s">
        <v>9</v>
      </c>
      <c r="B304" t="s">
        <v>59</v>
      </c>
      <c r="C304" s="1">
        <v>39398</v>
      </c>
      <c r="D304" s="4">
        <v>0</v>
      </c>
      <c r="E304">
        <v>86.85</v>
      </c>
      <c r="F304">
        <v>1011446</v>
      </c>
    </row>
    <row r="305" spans="1:6" x14ac:dyDescent="0.45">
      <c r="A305" t="s">
        <v>9</v>
      </c>
      <c r="B305" t="s">
        <v>59</v>
      </c>
      <c r="C305" s="1">
        <v>39405</v>
      </c>
      <c r="D305" s="4">
        <v>0</v>
      </c>
      <c r="E305">
        <v>87.3</v>
      </c>
      <c r="F305">
        <v>738701</v>
      </c>
    </row>
    <row r="306" spans="1:6" x14ac:dyDescent="0.45">
      <c r="A306" t="s">
        <v>9</v>
      </c>
      <c r="B306" t="s">
        <v>59</v>
      </c>
      <c r="C306" s="1">
        <v>39412</v>
      </c>
      <c r="D306" s="4">
        <v>0</v>
      </c>
      <c r="E306">
        <v>87.05</v>
      </c>
      <c r="F306">
        <v>525200</v>
      </c>
    </row>
    <row r="307" spans="1:6" x14ac:dyDescent="0.45">
      <c r="A307" t="s">
        <v>9</v>
      </c>
      <c r="B307" t="s">
        <v>59</v>
      </c>
      <c r="C307" s="1">
        <v>39419</v>
      </c>
      <c r="D307" s="4">
        <v>0</v>
      </c>
      <c r="E307">
        <v>86.69</v>
      </c>
      <c r="F307">
        <v>1151395</v>
      </c>
    </row>
    <row r="308" spans="1:6" x14ac:dyDescent="0.45">
      <c r="A308" t="s">
        <v>9</v>
      </c>
      <c r="B308" t="s">
        <v>59</v>
      </c>
      <c r="C308" s="1">
        <v>39426</v>
      </c>
      <c r="D308" s="4">
        <v>0</v>
      </c>
      <c r="E308">
        <v>86.9</v>
      </c>
      <c r="F308">
        <v>1288092</v>
      </c>
    </row>
    <row r="309" spans="1:6" x14ac:dyDescent="0.45">
      <c r="A309" t="s">
        <v>9</v>
      </c>
      <c r="B309" t="s">
        <v>59</v>
      </c>
      <c r="C309" s="1">
        <v>39433</v>
      </c>
      <c r="D309" s="4">
        <v>0</v>
      </c>
      <c r="E309">
        <v>88.69</v>
      </c>
      <c r="F309">
        <v>933703</v>
      </c>
    </row>
    <row r="310" spans="1:6" x14ac:dyDescent="0.45">
      <c r="A310" t="s">
        <v>9</v>
      </c>
      <c r="B310" t="s">
        <v>59</v>
      </c>
      <c r="C310" s="1">
        <v>39440</v>
      </c>
      <c r="D310" s="4">
        <v>0</v>
      </c>
      <c r="E310">
        <v>92.9</v>
      </c>
      <c r="F310">
        <v>2810841</v>
      </c>
    </row>
    <row r="311" spans="1:6" x14ac:dyDescent="0.45">
      <c r="A311" t="s">
        <v>9</v>
      </c>
      <c r="B311" t="s">
        <v>59</v>
      </c>
      <c r="C311" s="1">
        <v>39454</v>
      </c>
      <c r="D311" s="4">
        <v>0</v>
      </c>
      <c r="E311">
        <v>95.76</v>
      </c>
      <c r="F311">
        <v>1066843</v>
      </c>
    </row>
    <row r="312" spans="1:6" x14ac:dyDescent="0.45">
      <c r="A312" t="s">
        <v>9</v>
      </c>
      <c r="B312" t="s">
        <v>59</v>
      </c>
      <c r="C312" s="1">
        <v>39461</v>
      </c>
      <c r="D312" s="4">
        <v>0</v>
      </c>
      <c r="E312">
        <v>93.87</v>
      </c>
      <c r="F312">
        <v>4685088</v>
      </c>
    </row>
    <row r="313" spans="1:6" x14ac:dyDescent="0.45">
      <c r="A313" t="s">
        <v>9</v>
      </c>
      <c r="B313" t="s">
        <v>59</v>
      </c>
      <c r="C313" s="1">
        <v>39468</v>
      </c>
      <c r="D313" s="4">
        <v>0</v>
      </c>
      <c r="E313">
        <v>92.7</v>
      </c>
      <c r="F313">
        <v>1711140</v>
      </c>
    </row>
    <row r="314" spans="1:6" x14ac:dyDescent="0.45">
      <c r="A314" t="s">
        <v>9</v>
      </c>
      <c r="B314" t="s">
        <v>59</v>
      </c>
      <c r="C314" s="1">
        <v>39475</v>
      </c>
      <c r="D314" s="4">
        <v>0</v>
      </c>
      <c r="E314">
        <v>93.47</v>
      </c>
      <c r="F314">
        <v>2283006</v>
      </c>
    </row>
    <row r="315" spans="1:6" x14ac:dyDescent="0.45">
      <c r="A315" t="s">
        <v>9</v>
      </c>
      <c r="B315" t="s">
        <v>59</v>
      </c>
      <c r="C315" s="1">
        <v>39482</v>
      </c>
      <c r="D315" s="4">
        <v>0</v>
      </c>
      <c r="E315">
        <v>98.58</v>
      </c>
      <c r="F315">
        <v>3026092</v>
      </c>
    </row>
    <row r="316" spans="1:6" x14ac:dyDescent="0.45">
      <c r="A316" t="s">
        <v>9</v>
      </c>
      <c r="B316" t="s">
        <v>59</v>
      </c>
      <c r="C316" s="1">
        <v>39489</v>
      </c>
      <c r="D316" s="4">
        <v>0</v>
      </c>
      <c r="E316">
        <v>106.77</v>
      </c>
      <c r="F316">
        <v>3161093</v>
      </c>
    </row>
    <row r="317" spans="1:6" x14ac:dyDescent="0.45">
      <c r="A317" t="s">
        <v>9</v>
      </c>
      <c r="B317" t="s">
        <v>59</v>
      </c>
      <c r="C317" s="1">
        <v>39496</v>
      </c>
      <c r="D317" s="4">
        <v>0</v>
      </c>
      <c r="E317">
        <v>107.6</v>
      </c>
      <c r="F317">
        <v>1579839</v>
      </c>
    </row>
    <row r="318" spans="1:6" x14ac:dyDescent="0.45">
      <c r="A318" t="s">
        <v>9</v>
      </c>
      <c r="B318" t="s">
        <v>59</v>
      </c>
      <c r="C318" s="1">
        <v>39503</v>
      </c>
      <c r="D318" s="4">
        <v>0</v>
      </c>
      <c r="E318">
        <v>105.56</v>
      </c>
      <c r="F318">
        <v>1078817</v>
      </c>
    </row>
    <row r="319" spans="1:6" x14ac:dyDescent="0.45">
      <c r="A319" t="s">
        <v>9</v>
      </c>
      <c r="B319" t="s">
        <v>59</v>
      </c>
      <c r="C319" s="1">
        <v>39510</v>
      </c>
      <c r="D319" s="4">
        <v>0</v>
      </c>
      <c r="E319">
        <v>102.49</v>
      </c>
      <c r="F319">
        <v>1236885</v>
      </c>
    </row>
    <row r="320" spans="1:6" x14ac:dyDescent="0.45">
      <c r="A320" t="s">
        <v>9</v>
      </c>
      <c r="B320" t="s">
        <v>59</v>
      </c>
      <c r="C320" s="1">
        <v>39517</v>
      </c>
      <c r="D320" s="4">
        <v>0</v>
      </c>
      <c r="E320">
        <v>103.01</v>
      </c>
      <c r="F320">
        <v>791117</v>
      </c>
    </row>
    <row r="321" spans="1:6" x14ac:dyDescent="0.45">
      <c r="A321" t="s">
        <v>9</v>
      </c>
      <c r="B321" t="s">
        <v>59</v>
      </c>
      <c r="C321" s="1">
        <v>39524</v>
      </c>
      <c r="D321" s="4">
        <v>0</v>
      </c>
      <c r="E321">
        <v>94.76</v>
      </c>
      <c r="F321">
        <v>1084666</v>
      </c>
    </row>
    <row r="322" spans="1:6" x14ac:dyDescent="0.45">
      <c r="A322" t="s">
        <v>9</v>
      </c>
      <c r="B322" t="s">
        <v>59</v>
      </c>
      <c r="C322" s="1">
        <v>39531</v>
      </c>
      <c r="D322" s="4">
        <v>0</v>
      </c>
      <c r="E322">
        <v>99.41</v>
      </c>
      <c r="F322">
        <v>1402778</v>
      </c>
    </row>
    <row r="323" spans="1:6" x14ac:dyDescent="0.45">
      <c r="A323" t="s">
        <v>9</v>
      </c>
      <c r="B323" t="s">
        <v>59</v>
      </c>
      <c r="C323" s="1">
        <v>39538</v>
      </c>
      <c r="D323" s="4">
        <v>0</v>
      </c>
      <c r="E323">
        <v>100.93</v>
      </c>
      <c r="F323">
        <v>1247428</v>
      </c>
    </row>
    <row r="324" spans="1:6" x14ac:dyDescent="0.45">
      <c r="A324" t="s">
        <v>9</v>
      </c>
      <c r="B324" t="s">
        <v>59</v>
      </c>
      <c r="C324" s="1">
        <v>39545</v>
      </c>
      <c r="D324" s="4">
        <v>0</v>
      </c>
      <c r="E324">
        <v>100.37</v>
      </c>
      <c r="F324">
        <v>1174928</v>
      </c>
    </row>
    <row r="325" spans="1:6" x14ac:dyDescent="0.45">
      <c r="A325" t="s">
        <v>9</v>
      </c>
      <c r="B325" t="s">
        <v>59</v>
      </c>
      <c r="C325" s="1">
        <v>39552</v>
      </c>
      <c r="D325" s="4">
        <v>0</v>
      </c>
      <c r="E325">
        <v>103.25</v>
      </c>
      <c r="F325">
        <v>1853123</v>
      </c>
    </row>
    <row r="326" spans="1:6" x14ac:dyDescent="0.45">
      <c r="A326" t="s">
        <v>9</v>
      </c>
      <c r="B326" t="s">
        <v>59</v>
      </c>
      <c r="C326" s="1">
        <v>39559</v>
      </c>
      <c r="D326" s="4">
        <v>0</v>
      </c>
      <c r="E326">
        <v>101.65</v>
      </c>
      <c r="F326">
        <v>985055</v>
      </c>
    </row>
    <row r="327" spans="1:6" x14ac:dyDescent="0.45">
      <c r="A327" t="s">
        <v>9</v>
      </c>
      <c r="B327" t="s">
        <v>59</v>
      </c>
      <c r="C327" s="1">
        <v>39566</v>
      </c>
      <c r="D327" s="4">
        <v>0</v>
      </c>
      <c r="E327">
        <v>102.7</v>
      </c>
      <c r="F327">
        <v>536527</v>
      </c>
    </row>
    <row r="328" spans="1:6" x14ac:dyDescent="0.45">
      <c r="A328" t="s">
        <v>9</v>
      </c>
      <c r="B328" t="s">
        <v>59</v>
      </c>
      <c r="C328" s="1">
        <v>39573</v>
      </c>
      <c r="D328" s="4">
        <v>0</v>
      </c>
      <c r="E328">
        <v>100.27</v>
      </c>
      <c r="F328">
        <v>951093</v>
      </c>
    </row>
    <row r="329" spans="1:6" x14ac:dyDescent="0.45">
      <c r="A329" t="s">
        <v>9</v>
      </c>
      <c r="B329" t="s">
        <v>59</v>
      </c>
      <c r="C329" s="1">
        <v>39580</v>
      </c>
      <c r="D329" s="4">
        <v>0</v>
      </c>
      <c r="E329">
        <v>99.91</v>
      </c>
      <c r="F329">
        <v>1456651</v>
      </c>
    </row>
    <row r="330" spans="1:6" x14ac:dyDescent="0.45">
      <c r="A330" t="s">
        <v>9</v>
      </c>
      <c r="B330" t="s">
        <v>59</v>
      </c>
      <c r="C330" s="1">
        <v>39587</v>
      </c>
      <c r="D330" s="4">
        <v>0</v>
      </c>
      <c r="E330">
        <v>97.5</v>
      </c>
      <c r="F330">
        <v>1716039</v>
      </c>
    </row>
    <row r="331" spans="1:6" x14ac:dyDescent="0.45">
      <c r="A331" t="s">
        <v>9</v>
      </c>
      <c r="B331" t="s">
        <v>59</v>
      </c>
      <c r="C331" s="1">
        <v>39594</v>
      </c>
      <c r="D331" s="4">
        <v>0</v>
      </c>
      <c r="E331">
        <v>95.61</v>
      </c>
      <c r="F331">
        <v>549682</v>
      </c>
    </row>
    <row r="332" spans="1:6" x14ac:dyDescent="0.45">
      <c r="A332" t="s">
        <v>9</v>
      </c>
      <c r="B332" t="s">
        <v>59</v>
      </c>
      <c r="C332" s="1">
        <v>39601</v>
      </c>
      <c r="D332" s="4">
        <v>0</v>
      </c>
      <c r="E332">
        <v>91.9</v>
      </c>
      <c r="F332">
        <v>1533506</v>
      </c>
    </row>
    <row r="333" spans="1:6" x14ac:dyDescent="0.45">
      <c r="A333" t="s">
        <v>9</v>
      </c>
      <c r="B333" t="s">
        <v>59</v>
      </c>
      <c r="C333" s="1">
        <v>39608</v>
      </c>
      <c r="D333" s="4">
        <v>0</v>
      </c>
      <c r="E333">
        <v>92</v>
      </c>
      <c r="F333">
        <v>641056</v>
      </c>
    </row>
    <row r="334" spans="1:6" x14ac:dyDescent="0.45">
      <c r="A334" t="s">
        <v>9</v>
      </c>
      <c r="B334" t="s">
        <v>59</v>
      </c>
      <c r="C334" s="1">
        <v>39615</v>
      </c>
      <c r="D334" s="4">
        <v>0</v>
      </c>
      <c r="E334">
        <v>92.4</v>
      </c>
      <c r="F334">
        <v>1589863</v>
      </c>
    </row>
    <row r="335" spans="1:6" x14ac:dyDescent="0.45">
      <c r="A335" t="s">
        <v>9</v>
      </c>
      <c r="B335" t="s">
        <v>59</v>
      </c>
      <c r="C335" s="1">
        <v>39622</v>
      </c>
      <c r="D335" s="4">
        <v>0</v>
      </c>
      <c r="E335">
        <v>80</v>
      </c>
      <c r="F335">
        <v>2191020</v>
      </c>
    </row>
    <row r="336" spans="1:6" x14ac:dyDescent="0.45">
      <c r="A336" t="s">
        <v>9</v>
      </c>
      <c r="B336" t="s">
        <v>59</v>
      </c>
      <c r="C336" s="1">
        <v>39629</v>
      </c>
      <c r="D336" s="4">
        <v>0</v>
      </c>
      <c r="E336">
        <v>75</v>
      </c>
      <c r="F336">
        <v>1712970</v>
      </c>
    </row>
    <row r="337" spans="1:6" x14ac:dyDescent="0.45">
      <c r="A337" t="s">
        <v>9</v>
      </c>
      <c r="B337" t="s">
        <v>59</v>
      </c>
      <c r="C337" s="1">
        <v>39636</v>
      </c>
      <c r="D337" s="4">
        <v>0</v>
      </c>
      <c r="E337">
        <v>74</v>
      </c>
      <c r="F337">
        <v>2158274</v>
      </c>
    </row>
    <row r="338" spans="1:6" x14ac:dyDescent="0.45">
      <c r="A338" t="s">
        <v>9</v>
      </c>
      <c r="B338" t="s">
        <v>59</v>
      </c>
      <c r="C338" s="1">
        <v>39643</v>
      </c>
      <c r="D338" s="4">
        <v>0</v>
      </c>
      <c r="E338">
        <v>74.459999999999994</v>
      </c>
      <c r="F338">
        <v>1129378</v>
      </c>
    </row>
    <row r="339" spans="1:6" x14ac:dyDescent="0.45">
      <c r="A339" t="s">
        <v>9</v>
      </c>
      <c r="B339" t="s">
        <v>59</v>
      </c>
      <c r="C339" s="1">
        <v>39650</v>
      </c>
      <c r="D339" s="4">
        <v>0</v>
      </c>
      <c r="E339">
        <v>71.55</v>
      </c>
      <c r="F339">
        <v>1492363</v>
      </c>
    </row>
    <row r="340" spans="1:6" x14ac:dyDescent="0.45">
      <c r="A340" t="s">
        <v>9</v>
      </c>
      <c r="B340" t="s">
        <v>59</v>
      </c>
      <c r="C340" s="1">
        <v>39657</v>
      </c>
      <c r="D340" s="4">
        <v>0</v>
      </c>
      <c r="E340">
        <v>71.5</v>
      </c>
      <c r="F340">
        <v>1319478</v>
      </c>
    </row>
    <row r="341" spans="1:6" x14ac:dyDescent="0.45">
      <c r="A341" t="s">
        <v>9</v>
      </c>
      <c r="B341" t="s">
        <v>59</v>
      </c>
      <c r="C341" s="1">
        <v>39664</v>
      </c>
      <c r="D341" s="4">
        <v>0</v>
      </c>
      <c r="E341">
        <v>71.5</v>
      </c>
      <c r="F341">
        <v>869678</v>
      </c>
    </row>
    <row r="342" spans="1:6" x14ac:dyDescent="0.45">
      <c r="A342" t="s">
        <v>9</v>
      </c>
      <c r="B342" t="s">
        <v>59</v>
      </c>
      <c r="C342" s="1">
        <v>39671</v>
      </c>
      <c r="D342" s="4">
        <v>0</v>
      </c>
      <c r="E342">
        <v>75</v>
      </c>
      <c r="F342">
        <v>466380</v>
      </c>
    </row>
    <row r="343" spans="1:6" x14ac:dyDescent="0.45">
      <c r="A343" t="s">
        <v>9</v>
      </c>
      <c r="B343" t="s">
        <v>59</v>
      </c>
      <c r="C343" s="1">
        <v>39678</v>
      </c>
      <c r="D343" s="4">
        <v>0</v>
      </c>
      <c r="E343">
        <v>72.45</v>
      </c>
      <c r="F343">
        <v>603361</v>
      </c>
    </row>
    <row r="344" spans="1:6" x14ac:dyDescent="0.45">
      <c r="A344" t="s">
        <v>9</v>
      </c>
      <c r="B344" t="s">
        <v>59</v>
      </c>
      <c r="C344" s="1">
        <v>39685</v>
      </c>
      <c r="D344" s="4">
        <v>0</v>
      </c>
      <c r="E344">
        <v>68.7</v>
      </c>
      <c r="F344">
        <v>527859</v>
      </c>
    </row>
    <row r="345" spans="1:6" x14ac:dyDescent="0.45">
      <c r="A345" t="s">
        <v>9</v>
      </c>
      <c r="B345" t="s">
        <v>59</v>
      </c>
      <c r="C345" s="1">
        <v>39692</v>
      </c>
      <c r="D345" s="4">
        <v>0</v>
      </c>
      <c r="E345">
        <v>69.760000000000005</v>
      </c>
      <c r="F345">
        <v>583168</v>
      </c>
    </row>
    <row r="346" spans="1:6" x14ac:dyDescent="0.45">
      <c r="A346" t="s">
        <v>9</v>
      </c>
      <c r="B346" t="s">
        <v>59</v>
      </c>
      <c r="C346" s="1">
        <v>39699</v>
      </c>
      <c r="D346" s="4">
        <v>0</v>
      </c>
      <c r="E346">
        <v>65.27</v>
      </c>
      <c r="F346">
        <v>806987</v>
      </c>
    </row>
    <row r="347" spans="1:6" x14ac:dyDescent="0.45">
      <c r="A347" t="s">
        <v>9</v>
      </c>
      <c r="B347" t="s">
        <v>59</v>
      </c>
      <c r="C347" s="1">
        <v>39706</v>
      </c>
      <c r="D347" s="4">
        <v>0</v>
      </c>
      <c r="E347">
        <v>67.290000000000006</v>
      </c>
      <c r="F347">
        <v>468545</v>
      </c>
    </row>
    <row r="348" spans="1:6" x14ac:dyDescent="0.45">
      <c r="A348" t="s">
        <v>9</v>
      </c>
      <c r="B348" t="s">
        <v>59</v>
      </c>
      <c r="C348" s="1">
        <v>39713</v>
      </c>
      <c r="D348" s="4">
        <v>0</v>
      </c>
      <c r="E348">
        <v>67</v>
      </c>
      <c r="F348">
        <v>472730</v>
      </c>
    </row>
    <row r="349" spans="1:6" x14ac:dyDescent="0.45">
      <c r="A349" t="s">
        <v>9</v>
      </c>
      <c r="B349" t="s">
        <v>59</v>
      </c>
      <c r="C349" s="1">
        <v>39720</v>
      </c>
      <c r="D349" s="4">
        <v>0</v>
      </c>
      <c r="E349">
        <v>63</v>
      </c>
      <c r="F349">
        <v>330240</v>
      </c>
    </row>
    <row r="350" spans="1:6" x14ac:dyDescent="0.45">
      <c r="A350" t="s">
        <v>9</v>
      </c>
      <c r="B350" t="s">
        <v>59</v>
      </c>
      <c r="C350" s="1">
        <v>39727</v>
      </c>
      <c r="D350" s="4">
        <v>0</v>
      </c>
      <c r="E350">
        <v>63.4</v>
      </c>
      <c r="F350">
        <v>713105</v>
      </c>
    </row>
    <row r="351" spans="1:6" x14ac:dyDescent="0.45">
      <c r="A351" t="s">
        <v>9</v>
      </c>
      <c r="B351" t="s">
        <v>59</v>
      </c>
      <c r="C351" s="1">
        <v>39734</v>
      </c>
      <c r="D351" s="4">
        <v>0</v>
      </c>
      <c r="E351">
        <v>63.9</v>
      </c>
      <c r="F351">
        <v>2405883</v>
      </c>
    </row>
    <row r="352" spans="1:6" x14ac:dyDescent="0.45">
      <c r="A352" t="s">
        <v>9</v>
      </c>
      <c r="B352" t="s">
        <v>59</v>
      </c>
      <c r="C352" s="1">
        <v>39741</v>
      </c>
      <c r="D352" s="4">
        <v>0</v>
      </c>
      <c r="E352">
        <v>60.5</v>
      </c>
      <c r="F352">
        <v>805261</v>
      </c>
    </row>
    <row r="353" spans="1:6" x14ac:dyDescent="0.45">
      <c r="A353" t="s">
        <v>9</v>
      </c>
      <c r="B353" t="s">
        <v>59</v>
      </c>
      <c r="C353" s="1">
        <v>39748</v>
      </c>
      <c r="D353" s="4">
        <v>0</v>
      </c>
      <c r="E353">
        <v>59.8</v>
      </c>
      <c r="F353">
        <v>914033</v>
      </c>
    </row>
    <row r="354" spans="1:6" x14ac:dyDescent="0.45">
      <c r="A354" t="s">
        <v>9</v>
      </c>
      <c r="B354" t="s">
        <v>59</v>
      </c>
      <c r="C354" s="1">
        <v>39755</v>
      </c>
      <c r="D354" s="4">
        <v>0</v>
      </c>
      <c r="E354">
        <v>57.28</v>
      </c>
      <c r="F354">
        <v>248496</v>
      </c>
    </row>
    <row r="355" spans="1:6" x14ac:dyDescent="0.45">
      <c r="A355" t="s">
        <v>9</v>
      </c>
      <c r="B355" t="s">
        <v>59</v>
      </c>
      <c r="C355" s="1">
        <v>39762</v>
      </c>
      <c r="D355" s="4">
        <v>0</v>
      </c>
      <c r="E355">
        <v>53</v>
      </c>
      <c r="F355">
        <v>422981</v>
      </c>
    </row>
    <row r="356" spans="1:6" x14ac:dyDescent="0.45">
      <c r="A356" t="s">
        <v>9</v>
      </c>
      <c r="B356" t="s">
        <v>59</v>
      </c>
      <c r="C356" s="1">
        <v>39769</v>
      </c>
      <c r="D356" s="4">
        <v>0</v>
      </c>
      <c r="E356">
        <v>50.5</v>
      </c>
      <c r="F356">
        <v>1239317</v>
      </c>
    </row>
    <row r="357" spans="1:6" x14ac:dyDescent="0.45">
      <c r="A357" t="s">
        <v>9</v>
      </c>
      <c r="B357" t="s">
        <v>59</v>
      </c>
      <c r="C357" s="1">
        <v>39776</v>
      </c>
      <c r="D357" s="4">
        <v>0</v>
      </c>
      <c r="E357">
        <v>50.09</v>
      </c>
      <c r="F357">
        <v>994709</v>
      </c>
    </row>
    <row r="358" spans="1:6" x14ac:dyDescent="0.45">
      <c r="A358" t="s">
        <v>9</v>
      </c>
      <c r="B358" t="s">
        <v>59</v>
      </c>
      <c r="C358" s="1">
        <v>39783</v>
      </c>
      <c r="D358" s="4">
        <v>0</v>
      </c>
      <c r="E358">
        <v>44.4</v>
      </c>
      <c r="F358">
        <v>1112247</v>
      </c>
    </row>
    <row r="359" spans="1:6" x14ac:dyDescent="0.45">
      <c r="A359" t="s">
        <v>9</v>
      </c>
      <c r="B359" t="s">
        <v>59</v>
      </c>
      <c r="C359" s="1">
        <v>39790</v>
      </c>
      <c r="D359" s="4">
        <v>0</v>
      </c>
      <c r="E359">
        <v>42.51</v>
      </c>
      <c r="F359">
        <v>675979</v>
      </c>
    </row>
    <row r="360" spans="1:6" x14ac:dyDescent="0.45">
      <c r="A360" t="s">
        <v>9</v>
      </c>
      <c r="B360" t="s">
        <v>59</v>
      </c>
      <c r="C360" s="1">
        <v>39797</v>
      </c>
      <c r="D360" s="4">
        <v>0</v>
      </c>
      <c r="E360">
        <v>30.68</v>
      </c>
      <c r="F360">
        <v>2198055</v>
      </c>
    </row>
    <row r="361" spans="1:6" x14ac:dyDescent="0.45">
      <c r="A361" t="s">
        <v>9</v>
      </c>
      <c r="B361" t="s">
        <v>59</v>
      </c>
      <c r="C361" s="1">
        <v>39804</v>
      </c>
      <c r="D361" s="4">
        <v>0</v>
      </c>
      <c r="E361">
        <v>28.79</v>
      </c>
      <c r="F361">
        <v>2705176</v>
      </c>
    </row>
    <row r="362" spans="1:6" x14ac:dyDescent="0.45">
      <c r="A362" t="s">
        <v>9</v>
      </c>
      <c r="B362" t="s">
        <v>59</v>
      </c>
      <c r="C362" s="1">
        <v>39811</v>
      </c>
      <c r="D362" s="4">
        <v>0</v>
      </c>
      <c r="E362">
        <v>27.39</v>
      </c>
      <c r="F362">
        <v>878256</v>
      </c>
    </row>
    <row r="363" spans="1:6" x14ac:dyDescent="0.45">
      <c r="A363" t="s">
        <v>9</v>
      </c>
      <c r="B363" t="s">
        <v>59</v>
      </c>
      <c r="C363" s="1">
        <v>39818</v>
      </c>
      <c r="D363" s="4">
        <v>0</v>
      </c>
      <c r="E363">
        <v>27.94</v>
      </c>
      <c r="F363">
        <v>90020</v>
      </c>
    </row>
    <row r="364" spans="1:6" x14ac:dyDescent="0.45">
      <c r="A364" t="s">
        <v>9</v>
      </c>
      <c r="B364" t="s">
        <v>59</v>
      </c>
      <c r="C364" s="1">
        <v>39825</v>
      </c>
      <c r="D364" s="4">
        <v>0</v>
      </c>
      <c r="E364">
        <v>26.79</v>
      </c>
      <c r="F364">
        <v>1444270</v>
      </c>
    </row>
    <row r="365" spans="1:6" x14ac:dyDescent="0.45">
      <c r="A365" t="s">
        <v>9</v>
      </c>
      <c r="B365" t="s">
        <v>59</v>
      </c>
      <c r="C365" s="1">
        <v>39832</v>
      </c>
      <c r="D365" s="4">
        <v>0</v>
      </c>
      <c r="E365">
        <v>20.2</v>
      </c>
      <c r="F365">
        <v>805082</v>
      </c>
    </row>
    <row r="366" spans="1:6" x14ac:dyDescent="0.45">
      <c r="A366" t="s">
        <v>9</v>
      </c>
      <c r="B366" t="s">
        <v>59</v>
      </c>
      <c r="C366" s="1">
        <v>39839</v>
      </c>
      <c r="D366" s="4">
        <v>0</v>
      </c>
      <c r="E366">
        <v>23.3</v>
      </c>
      <c r="F366">
        <v>4529945</v>
      </c>
    </row>
    <row r="367" spans="1:6" x14ac:dyDescent="0.45">
      <c r="A367" t="s">
        <v>9</v>
      </c>
      <c r="B367" t="s">
        <v>59</v>
      </c>
      <c r="C367" s="1">
        <v>39846</v>
      </c>
      <c r="D367" s="4">
        <v>0</v>
      </c>
      <c r="E367">
        <v>24.1</v>
      </c>
      <c r="F367">
        <v>2663149</v>
      </c>
    </row>
    <row r="368" spans="1:6" x14ac:dyDescent="0.45">
      <c r="A368" t="s">
        <v>9</v>
      </c>
      <c r="B368" t="s">
        <v>59</v>
      </c>
      <c r="C368" s="1">
        <v>39853</v>
      </c>
      <c r="D368" s="4">
        <v>0</v>
      </c>
      <c r="E368">
        <v>25.7</v>
      </c>
      <c r="F368">
        <v>1843060</v>
      </c>
    </row>
    <row r="369" spans="1:6" x14ac:dyDescent="0.45">
      <c r="A369" t="s">
        <v>9</v>
      </c>
      <c r="B369" t="s">
        <v>59</v>
      </c>
      <c r="C369" s="1">
        <v>39860</v>
      </c>
      <c r="D369" s="4">
        <v>0</v>
      </c>
      <c r="E369">
        <v>25.81</v>
      </c>
      <c r="F369">
        <v>2569797</v>
      </c>
    </row>
    <row r="370" spans="1:6" x14ac:dyDescent="0.45">
      <c r="A370" t="s">
        <v>9</v>
      </c>
      <c r="B370" t="s">
        <v>59</v>
      </c>
      <c r="C370" s="1">
        <v>39867</v>
      </c>
      <c r="D370" s="4">
        <v>0</v>
      </c>
      <c r="E370">
        <v>26.56</v>
      </c>
      <c r="F370">
        <v>476554</v>
      </c>
    </row>
    <row r="371" spans="1:6" x14ac:dyDescent="0.45">
      <c r="A371" t="s">
        <v>9</v>
      </c>
      <c r="B371" t="s">
        <v>59</v>
      </c>
      <c r="C371" s="1">
        <v>39874</v>
      </c>
      <c r="D371" s="4">
        <v>0</v>
      </c>
      <c r="E371">
        <v>29.89</v>
      </c>
      <c r="F371">
        <v>4132941</v>
      </c>
    </row>
    <row r="372" spans="1:6" x14ac:dyDescent="0.45">
      <c r="A372" t="s">
        <v>9</v>
      </c>
      <c r="B372" t="s">
        <v>59</v>
      </c>
      <c r="C372" s="1">
        <v>39881</v>
      </c>
      <c r="D372" s="4">
        <v>0</v>
      </c>
      <c r="E372">
        <v>31.12</v>
      </c>
      <c r="F372">
        <v>3497865</v>
      </c>
    </row>
    <row r="373" spans="1:6" x14ac:dyDescent="0.45">
      <c r="A373" t="s">
        <v>9</v>
      </c>
      <c r="B373" t="s">
        <v>59</v>
      </c>
      <c r="C373" s="1">
        <v>39888</v>
      </c>
      <c r="D373" s="4">
        <v>0</v>
      </c>
      <c r="E373">
        <v>32.049999999999997</v>
      </c>
      <c r="F373">
        <v>2710740</v>
      </c>
    </row>
    <row r="374" spans="1:6" x14ac:dyDescent="0.45">
      <c r="A374" t="s">
        <v>9</v>
      </c>
      <c r="B374" t="s">
        <v>59</v>
      </c>
      <c r="C374" s="1">
        <v>39895</v>
      </c>
      <c r="D374" s="4">
        <v>0</v>
      </c>
      <c r="E374">
        <v>35.700000000000003</v>
      </c>
      <c r="F374">
        <v>27709308</v>
      </c>
    </row>
    <row r="375" spans="1:6" x14ac:dyDescent="0.45">
      <c r="A375" t="s">
        <v>9</v>
      </c>
      <c r="B375" t="s">
        <v>59</v>
      </c>
      <c r="C375" s="1">
        <v>39902</v>
      </c>
      <c r="D375" s="4">
        <v>0</v>
      </c>
      <c r="E375">
        <v>37.29</v>
      </c>
      <c r="F375">
        <v>14675031</v>
      </c>
    </row>
    <row r="376" spans="1:6" x14ac:dyDescent="0.45">
      <c r="A376" t="s">
        <v>9</v>
      </c>
      <c r="B376" t="s">
        <v>59</v>
      </c>
      <c r="C376" s="1">
        <v>39909</v>
      </c>
      <c r="D376" s="4">
        <v>0</v>
      </c>
      <c r="E376">
        <v>36.21</v>
      </c>
      <c r="F376">
        <v>1812862</v>
      </c>
    </row>
    <row r="377" spans="1:6" x14ac:dyDescent="0.45">
      <c r="A377" t="s">
        <v>9</v>
      </c>
      <c r="B377" t="s">
        <v>59</v>
      </c>
      <c r="C377" s="1">
        <v>39916</v>
      </c>
      <c r="D377" s="4">
        <v>0</v>
      </c>
      <c r="E377">
        <v>35.159999999999997</v>
      </c>
      <c r="F377">
        <v>1241138</v>
      </c>
    </row>
    <row r="378" spans="1:6" x14ac:dyDescent="0.45">
      <c r="A378" t="s">
        <v>9</v>
      </c>
      <c r="B378" t="s">
        <v>59</v>
      </c>
      <c r="C378" s="1">
        <v>39923</v>
      </c>
      <c r="D378" s="4">
        <v>0</v>
      </c>
      <c r="E378">
        <v>33.5</v>
      </c>
      <c r="F378">
        <v>915314</v>
      </c>
    </row>
    <row r="379" spans="1:6" x14ac:dyDescent="0.45">
      <c r="A379" t="s">
        <v>9</v>
      </c>
      <c r="B379" t="s">
        <v>59</v>
      </c>
      <c r="C379" s="1">
        <v>39930</v>
      </c>
      <c r="D379" s="4">
        <v>0</v>
      </c>
      <c r="E379">
        <v>33.96</v>
      </c>
      <c r="F379">
        <v>778479</v>
      </c>
    </row>
    <row r="380" spans="1:6" x14ac:dyDescent="0.45">
      <c r="A380" t="s">
        <v>9</v>
      </c>
      <c r="B380" t="s">
        <v>59</v>
      </c>
      <c r="C380" s="1">
        <v>39937</v>
      </c>
      <c r="D380" s="4">
        <v>0</v>
      </c>
      <c r="E380">
        <v>35.49</v>
      </c>
      <c r="F380">
        <v>3569355</v>
      </c>
    </row>
    <row r="381" spans="1:6" x14ac:dyDescent="0.45">
      <c r="A381" t="s">
        <v>9</v>
      </c>
      <c r="B381" t="s">
        <v>59</v>
      </c>
      <c r="C381" s="1">
        <v>39944</v>
      </c>
      <c r="D381" s="4">
        <v>0</v>
      </c>
      <c r="E381">
        <v>33.979999999999997</v>
      </c>
      <c r="F381">
        <v>2969679</v>
      </c>
    </row>
    <row r="382" spans="1:6" x14ac:dyDescent="0.45">
      <c r="A382" t="s">
        <v>9</v>
      </c>
      <c r="B382" t="s">
        <v>59</v>
      </c>
      <c r="C382" s="1">
        <v>39951</v>
      </c>
      <c r="D382" s="4">
        <v>0</v>
      </c>
      <c r="E382">
        <v>34.340000000000003</v>
      </c>
      <c r="F382">
        <v>1704966</v>
      </c>
    </row>
    <row r="383" spans="1:6" x14ac:dyDescent="0.45">
      <c r="A383" t="s">
        <v>9</v>
      </c>
      <c r="B383" t="s">
        <v>59</v>
      </c>
      <c r="C383" s="1">
        <v>39958</v>
      </c>
      <c r="D383" s="4">
        <v>0</v>
      </c>
      <c r="E383">
        <v>35.15</v>
      </c>
      <c r="F383">
        <v>2088546</v>
      </c>
    </row>
    <row r="384" spans="1:6" x14ac:dyDescent="0.45">
      <c r="A384" t="s">
        <v>9</v>
      </c>
      <c r="B384" t="s">
        <v>59</v>
      </c>
      <c r="C384" s="1">
        <v>39965</v>
      </c>
      <c r="D384" s="4">
        <v>0</v>
      </c>
      <c r="E384">
        <v>37.299999999999997</v>
      </c>
      <c r="F384">
        <v>7088581</v>
      </c>
    </row>
    <row r="385" spans="1:6" x14ac:dyDescent="0.45">
      <c r="A385" t="s">
        <v>9</v>
      </c>
      <c r="B385" t="s">
        <v>59</v>
      </c>
      <c r="C385" s="1">
        <v>39972</v>
      </c>
      <c r="D385" s="4">
        <v>0</v>
      </c>
      <c r="E385">
        <v>36.659999999999997</v>
      </c>
      <c r="F385">
        <v>1613377</v>
      </c>
    </row>
    <row r="386" spans="1:6" x14ac:dyDescent="0.45">
      <c r="A386" t="s">
        <v>9</v>
      </c>
      <c r="B386" t="s">
        <v>59</v>
      </c>
      <c r="C386" s="1">
        <v>39979</v>
      </c>
      <c r="D386" s="4">
        <v>0</v>
      </c>
      <c r="E386">
        <v>35.25</v>
      </c>
      <c r="F386">
        <v>1799547</v>
      </c>
    </row>
    <row r="387" spans="1:6" x14ac:dyDescent="0.45">
      <c r="A387" t="s">
        <v>9</v>
      </c>
      <c r="B387" t="s">
        <v>59</v>
      </c>
      <c r="C387" s="1">
        <v>39986</v>
      </c>
      <c r="D387" s="4">
        <v>0</v>
      </c>
      <c r="E387">
        <v>32.700000000000003</v>
      </c>
      <c r="F387">
        <v>2172313</v>
      </c>
    </row>
    <row r="388" spans="1:6" x14ac:dyDescent="0.45">
      <c r="A388" t="s">
        <v>9</v>
      </c>
      <c r="B388" t="s">
        <v>59</v>
      </c>
      <c r="C388" s="1">
        <v>39993</v>
      </c>
      <c r="D388" s="4">
        <v>0</v>
      </c>
      <c r="E388">
        <v>33.090000000000003</v>
      </c>
      <c r="F388">
        <v>1413819</v>
      </c>
    </row>
    <row r="389" spans="1:6" x14ac:dyDescent="0.45">
      <c r="A389" t="s">
        <v>9</v>
      </c>
      <c r="B389" t="s">
        <v>59</v>
      </c>
      <c r="C389" s="1">
        <v>40000</v>
      </c>
      <c r="D389" s="4">
        <v>0</v>
      </c>
      <c r="E389">
        <v>29.55</v>
      </c>
      <c r="F389">
        <v>660213</v>
      </c>
    </row>
    <row r="390" spans="1:6" x14ac:dyDescent="0.45">
      <c r="A390" t="s">
        <v>9</v>
      </c>
      <c r="B390" t="s">
        <v>59</v>
      </c>
      <c r="C390" s="1">
        <v>40007</v>
      </c>
      <c r="D390" s="4">
        <v>0</v>
      </c>
      <c r="E390">
        <v>30.16</v>
      </c>
      <c r="F390">
        <v>1668616</v>
      </c>
    </row>
    <row r="391" spans="1:6" x14ac:dyDescent="0.45">
      <c r="A391" t="s">
        <v>9</v>
      </c>
      <c r="B391" t="s">
        <v>59</v>
      </c>
      <c r="C391" s="1">
        <v>40014</v>
      </c>
      <c r="D391" s="4">
        <v>0</v>
      </c>
      <c r="E391">
        <v>31.54</v>
      </c>
      <c r="F391">
        <v>804485</v>
      </c>
    </row>
    <row r="392" spans="1:6" x14ac:dyDescent="0.45">
      <c r="A392" t="s">
        <v>9</v>
      </c>
      <c r="B392" t="s">
        <v>59</v>
      </c>
      <c r="C392" s="1">
        <v>40021</v>
      </c>
      <c r="D392" s="4">
        <v>0</v>
      </c>
      <c r="E392">
        <v>31.43</v>
      </c>
      <c r="F392">
        <v>895264</v>
      </c>
    </row>
    <row r="393" spans="1:6" x14ac:dyDescent="0.45">
      <c r="A393" t="s">
        <v>9</v>
      </c>
      <c r="B393" t="s">
        <v>59</v>
      </c>
      <c r="C393" s="1">
        <v>40028</v>
      </c>
      <c r="D393" s="4">
        <v>0</v>
      </c>
      <c r="E393">
        <v>33.19</v>
      </c>
      <c r="F393">
        <v>899748</v>
      </c>
    </row>
    <row r="394" spans="1:6" x14ac:dyDescent="0.45">
      <c r="A394" t="s">
        <v>9</v>
      </c>
      <c r="B394" t="s">
        <v>59</v>
      </c>
      <c r="C394" s="1">
        <v>40035</v>
      </c>
      <c r="D394" s="4">
        <v>0</v>
      </c>
      <c r="E394">
        <v>33.29</v>
      </c>
      <c r="F394">
        <v>915790</v>
      </c>
    </row>
    <row r="395" spans="1:6" x14ac:dyDescent="0.45">
      <c r="A395" t="s">
        <v>9</v>
      </c>
      <c r="B395" t="s">
        <v>59</v>
      </c>
      <c r="C395" s="1">
        <v>40042</v>
      </c>
      <c r="D395" s="4">
        <v>0</v>
      </c>
      <c r="E395">
        <v>33.090000000000003</v>
      </c>
      <c r="F395">
        <v>582718</v>
      </c>
    </row>
    <row r="396" spans="1:6" x14ac:dyDescent="0.45">
      <c r="A396" t="s">
        <v>9</v>
      </c>
      <c r="B396" t="s">
        <v>59</v>
      </c>
      <c r="C396" s="1">
        <v>40049</v>
      </c>
      <c r="D396" s="4">
        <v>0</v>
      </c>
      <c r="E396">
        <v>32.869999999999997</v>
      </c>
      <c r="F396">
        <v>1105250</v>
      </c>
    </row>
    <row r="397" spans="1:6" x14ac:dyDescent="0.45">
      <c r="A397" t="s">
        <v>9</v>
      </c>
      <c r="B397" t="s">
        <v>59</v>
      </c>
      <c r="C397" s="1">
        <v>40056</v>
      </c>
      <c r="D397" s="4">
        <v>0</v>
      </c>
      <c r="E397">
        <v>36.229999999999997</v>
      </c>
      <c r="F397">
        <v>3253450</v>
      </c>
    </row>
    <row r="398" spans="1:6" x14ac:dyDescent="0.45">
      <c r="A398" t="s">
        <v>9</v>
      </c>
      <c r="B398" t="s">
        <v>59</v>
      </c>
      <c r="C398" s="1">
        <v>40063</v>
      </c>
      <c r="D398" s="4">
        <v>0</v>
      </c>
      <c r="E398">
        <v>37.51</v>
      </c>
      <c r="F398">
        <v>2982750</v>
      </c>
    </row>
    <row r="399" spans="1:6" x14ac:dyDescent="0.45">
      <c r="A399" t="s">
        <v>9</v>
      </c>
      <c r="B399" t="s">
        <v>59</v>
      </c>
      <c r="C399" s="1">
        <v>40070</v>
      </c>
      <c r="D399" s="4">
        <v>0</v>
      </c>
      <c r="E399">
        <v>40.18</v>
      </c>
      <c r="F399">
        <v>4348291</v>
      </c>
    </row>
    <row r="400" spans="1:6" x14ac:dyDescent="0.45">
      <c r="A400" t="s">
        <v>9</v>
      </c>
      <c r="B400" t="s">
        <v>59</v>
      </c>
      <c r="C400" s="1">
        <v>40077</v>
      </c>
      <c r="D400" s="4">
        <v>0</v>
      </c>
      <c r="E400">
        <v>42.49</v>
      </c>
      <c r="F400">
        <v>3269862</v>
      </c>
    </row>
    <row r="401" spans="1:6" x14ac:dyDescent="0.45">
      <c r="A401" t="s">
        <v>9</v>
      </c>
      <c r="B401" t="s">
        <v>59</v>
      </c>
      <c r="C401" s="1">
        <v>40084</v>
      </c>
      <c r="D401" s="4">
        <v>0</v>
      </c>
      <c r="E401">
        <v>44.01</v>
      </c>
      <c r="F401">
        <v>5399964</v>
      </c>
    </row>
    <row r="402" spans="1:6" x14ac:dyDescent="0.45">
      <c r="A402" t="s">
        <v>9</v>
      </c>
      <c r="B402" t="s">
        <v>59</v>
      </c>
      <c r="C402" s="1">
        <v>40091</v>
      </c>
      <c r="D402" s="4">
        <v>0</v>
      </c>
      <c r="E402">
        <v>43.3</v>
      </c>
      <c r="F402">
        <v>1659493</v>
      </c>
    </row>
    <row r="403" spans="1:6" x14ac:dyDescent="0.45">
      <c r="A403" t="s">
        <v>9</v>
      </c>
      <c r="B403" t="s">
        <v>59</v>
      </c>
      <c r="C403" s="1">
        <v>40098</v>
      </c>
      <c r="D403" s="4">
        <v>0</v>
      </c>
      <c r="E403">
        <v>42.85</v>
      </c>
      <c r="F403">
        <v>2909250</v>
      </c>
    </row>
    <row r="404" spans="1:6" x14ac:dyDescent="0.45">
      <c r="A404" t="s">
        <v>9</v>
      </c>
      <c r="B404" t="s">
        <v>59</v>
      </c>
      <c r="C404" s="1">
        <v>40105</v>
      </c>
      <c r="D404" s="4">
        <v>0</v>
      </c>
      <c r="E404">
        <v>45.2</v>
      </c>
      <c r="F404">
        <v>1762104</v>
      </c>
    </row>
    <row r="405" spans="1:6" x14ac:dyDescent="0.45">
      <c r="A405" t="s">
        <v>9</v>
      </c>
      <c r="B405" t="s">
        <v>59</v>
      </c>
      <c r="C405" s="1">
        <v>40112</v>
      </c>
      <c r="D405" s="4">
        <v>0</v>
      </c>
      <c r="E405">
        <v>39.880000000000003</v>
      </c>
      <c r="F405">
        <v>1827648</v>
      </c>
    </row>
    <row r="406" spans="1:6" x14ac:dyDescent="0.45">
      <c r="A406" t="s">
        <v>9</v>
      </c>
      <c r="B406" t="s">
        <v>59</v>
      </c>
      <c r="C406" s="1">
        <v>40119</v>
      </c>
      <c r="D406" s="4">
        <v>0</v>
      </c>
      <c r="E406">
        <v>40.89</v>
      </c>
      <c r="F406">
        <v>792460</v>
      </c>
    </row>
    <row r="407" spans="1:6" x14ac:dyDescent="0.45">
      <c r="A407" t="s">
        <v>9</v>
      </c>
      <c r="B407" t="s">
        <v>59</v>
      </c>
      <c r="C407" s="1">
        <v>40126</v>
      </c>
      <c r="D407" s="4">
        <v>0</v>
      </c>
      <c r="E407">
        <v>42.97</v>
      </c>
      <c r="F407">
        <v>1091627</v>
      </c>
    </row>
    <row r="408" spans="1:6" x14ac:dyDescent="0.45">
      <c r="A408" t="s">
        <v>9</v>
      </c>
      <c r="B408" t="s">
        <v>59</v>
      </c>
      <c r="C408" s="1">
        <v>40133</v>
      </c>
      <c r="D408" s="4">
        <v>0</v>
      </c>
      <c r="E408">
        <v>46.01</v>
      </c>
      <c r="F408">
        <v>2339142</v>
      </c>
    </row>
    <row r="409" spans="1:6" x14ac:dyDescent="0.45">
      <c r="A409" t="s">
        <v>9</v>
      </c>
      <c r="B409" t="s">
        <v>59</v>
      </c>
      <c r="C409" s="1">
        <v>40140</v>
      </c>
      <c r="D409" s="4">
        <v>0</v>
      </c>
      <c r="E409">
        <v>43.95</v>
      </c>
      <c r="F409">
        <v>2530204</v>
      </c>
    </row>
    <row r="410" spans="1:6" x14ac:dyDescent="0.45">
      <c r="A410" t="s">
        <v>9</v>
      </c>
      <c r="B410" t="s">
        <v>59</v>
      </c>
      <c r="C410" s="1">
        <v>40147</v>
      </c>
      <c r="D410" s="4">
        <v>0</v>
      </c>
      <c r="E410">
        <v>44.64</v>
      </c>
      <c r="F410">
        <v>600750</v>
      </c>
    </row>
    <row r="411" spans="1:6" x14ac:dyDescent="0.45">
      <c r="A411" t="s">
        <v>9</v>
      </c>
      <c r="B411" t="s">
        <v>59</v>
      </c>
      <c r="C411" s="1">
        <v>40154</v>
      </c>
      <c r="D411" s="4">
        <v>0</v>
      </c>
      <c r="E411">
        <v>45.16</v>
      </c>
      <c r="F411">
        <v>796416</v>
      </c>
    </row>
    <row r="412" spans="1:6" x14ac:dyDescent="0.45">
      <c r="A412" t="s">
        <v>9</v>
      </c>
      <c r="B412" t="s">
        <v>59</v>
      </c>
      <c r="C412" s="1">
        <v>40161</v>
      </c>
      <c r="D412" s="4">
        <v>0</v>
      </c>
      <c r="E412">
        <v>47.09</v>
      </c>
      <c r="F412">
        <v>8259854</v>
      </c>
    </row>
    <row r="413" spans="1:6" x14ac:dyDescent="0.45">
      <c r="A413" t="s">
        <v>9</v>
      </c>
      <c r="B413" t="s">
        <v>59</v>
      </c>
      <c r="C413" s="1">
        <v>40168</v>
      </c>
      <c r="D413" s="4">
        <v>0</v>
      </c>
      <c r="E413">
        <v>49.48</v>
      </c>
      <c r="F413">
        <v>6512367</v>
      </c>
    </row>
    <row r="414" spans="1:6" x14ac:dyDescent="0.45">
      <c r="A414" t="s">
        <v>9</v>
      </c>
      <c r="B414" t="s">
        <v>59</v>
      </c>
      <c r="C414" s="1">
        <v>40175</v>
      </c>
      <c r="D414" s="4">
        <v>0</v>
      </c>
      <c r="E414">
        <v>52.5</v>
      </c>
      <c r="F414">
        <v>1581162</v>
      </c>
    </row>
    <row r="415" spans="1:6" x14ac:dyDescent="0.45">
      <c r="A415" t="s">
        <v>9</v>
      </c>
      <c r="B415" t="s">
        <v>59</v>
      </c>
      <c r="C415" s="1">
        <v>40189</v>
      </c>
      <c r="D415" s="4">
        <v>0</v>
      </c>
      <c r="E415">
        <v>54.65</v>
      </c>
      <c r="F415">
        <v>4793146</v>
      </c>
    </row>
    <row r="416" spans="1:6" x14ac:dyDescent="0.45">
      <c r="A416" t="s">
        <v>9</v>
      </c>
      <c r="B416" t="s">
        <v>59</v>
      </c>
      <c r="C416" s="1">
        <v>40196</v>
      </c>
      <c r="D416" s="4">
        <v>0</v>
      </c>
      <c r="E416">
        <v>52.14</v>
      </c>
      <c r="F416">
        <v>3107161</v>
      </c>
    </row>
    <row r="417" spans="1:6" x14ac:dyDescent="0.45">
      <c r="A417" t="s">
        <v>9</v>
      </c>
      <c r="B417" t="s">
        <v>59</v>
      </c>
      <c r="C417" s="1">
        <v>40203</v>
      </c>
      <c r="D417" s="4">
        <v>0</v>
      </c>
      <c r="E417">
        <v>56.48</v>
      </c>
      <c r="F417">
        <v>2822812</v>
      </c>
    </row>
    <row r="418" spans="1:6" x14ac:dyDescent="0.45">
      <c r="A418" t="s">
        <v>9</v>
      </c>
      <c r="B418" t="s">
        <v>59</v>
      </c>
      <c r="C418" s="1">
        <v>40210</v>
      </c>
      <c r="D418" s="4">
        <v>0</v>
      </c>
      <c r="E418">
        <v>52.51</v>
      </c>
      <c r="F418">
        <v>4583703</v>
      </c>
    </row>
    <row r="419" spans="1:6" x14ac:dyDescent="0.45">
      <c r="A419" t="s">
        <v>9</v>
      </c>
      <c r="B419" t="s">
        <v>59</v>
      </c>
      <c r="C419" s="1">
        <v>40217</v>
      </c>
      <c r="D419" s="4">
        <v>0</v>
      </c>
      <c r="E419">
        <v>50.38</v>
      </c>
      <c r="F419">
        <v>1777411</v>
      </c>
    </row>
    <row r="420" spans="1:6" x14ac:dyDescent="0.45">
      <c r="A420" t="s">
        <v>9</v>
      </c>
      <c r="B420" t="s">
        <v>59</v>
      </c>
      <c r="C420" s="1">
        <v>40224</v>
      </c>
      <c r="D420" s="4">
        <v>0</v>
      </c>
      <c r="E420">
        <v>55</v>
      </c>
      <c r="F420">
        <v>2650020</v>
      </c>
    </row>
    <row r="421" spans="1:6" x14ac:dyDescent="0.45">
      <c r="A421" t="s">
        <v>9</v>
      </c>
      <c r="B421" t="s">
        <v>59</v>
      </c>
      <c r="C421" s="1">
        <v>40231</v>
      </c>
      <c r="D421" s="4">
        <v>0</v>
      </c>
      <c r="E421">
        <v>55.5</v>
      </c>
      <c r="F421">
        <v>2850086</v>
      </c>
    </row>
    <row r="422" spans="1:6" x14ac:dyDescent="0.45">
      <c r="A422" t="s">
        <v>9</v>
      </c>
      <c r="B422" t="s">
        <v>59</v>
      </c>
      <c r="C422" s="1">
        <v>40238</v>
      </c>
      <c r="D422" s="4">
        <v>0</v>
      </c>
      <c r="E422">
        <v>55.05</v>
      </c>
      <c r="F422">
        <v>2714557</v>
      </c>
    </row>
    <row r="423" spans="1:6" x14ac:dyDescent="0.45">
      <c r="A423" t="s">
        <v>9</v>
      </c>
      <c r="B423" t="s">
        <v>59</v>
      </c>
      <c r="C423" s="1">
        <v>40245</v>
      </c>
      <c r="D423" s="4">
        <v>0</v>
      </c>
      <c r="E423">
        <v>55.55</v>
      </c>
      <c r="F423">
        <v>5462820</v>
      </c>
    </row>
    <row r="424" spans="1:6" x14ac:dyDescent="0.45">
      <c r="A424" t="s">
        <v>9</v>
      </c>
      <c r="B424" t="s">
        <v>59</v>
      </c>
      <c r="C424" s="1">
        <v>40252</v>
      </c>
      <c r="D424" s="4">
        <v>0</v>
      </c>
      <c r="E424">
        <v>60.3</v>
      </c>
      <c r="F424">
        <v>9232834</v>
      </c>
    </row>
    <row r="425" spans="1:6" x14ac:dyDescent="0.45">
      <c r="A425" t="s">
        <v>9</v>
      </c>
      <c r="B425" t="s">
        <v>59</v>
      </c>
      <c r="C425" s="1">
        <v>40259</v>
      </c>
      <c r="D425" s="4">
        <v>0</v>
      </c>
      <c r="E425">
        <v>63.99</v>
      </c>
      <c r="F425">
        <v>11667105</v>
      </c>
    </row>
    <row r="426" spans="1:6" x14ac:dyDescent="0.45">
      <c r="A426" t="s">
        <v>9</v>
      </c>
      <c r="B426" t="s">
        <v>59</v>
      </c>
      <c r="C426" s="1">
        <v>40266</v>
      </c>
      <c r="D426" s="4">
        <v>0</v>
      </c>
      <c r="E426">
        <v>68.849999999999994</v>
      </c>
      <c r="F426">
        <v>7302011</v>
      </c>
    </row>
    <row r="427" spans="1:6" x14ac:dyDescent="0.45">
      <c r="A427" t="s">
        <v>9</v>
      </c>
      <c r="B427" t="s">
        <v>59</v>
      </c>
      <c r="C427" s="1">
        <v>40273</v>
      </c>
      <c r="D427" s="4">
        <v>0</v>
      </c>
      <c r="E427">
        <v>67.67</v>
      </c>
      <c r="F427">
        <v>6877684</v>
      </c>
    </row>
    <row r="428" spans="1:6" x14ac:dyDescent="0.45">
      <c r="A428" t="s">
        <v>9</v>
      </c>
      <c r="B428" t="s">
        <v>59</v>
      </c>
      <c r="C428" s="1">
        <v>40280</v>
      </c>
      <c r="D428" s="4">
        <v>0</v>
      </c>
      <c r="E428">
        <v>65</v>
      </c>
      <c r="F428">
        <v>3354646</v>
      </c>
    </row>
    <row r="429" spans="1:6" x14ac:dyDescent="0.45">
      <c r="A429" t="s">
        <v>9</v>
      </c>
      <c r="B429" t="s">
        <v>59</v>
      </c>
      <c r="C429" s="1">
        <v>40287</v>
      </c>
      <c r="D429" s="4">
        <v>0</v>
      </c>
      <c r="E429">
        <v>62.99</v>
      </c>
      <c r="F429">
        <v>6349277</v>
      </c>
    </row>
    <row r="430" spans="1:6" x14ac:dyDescent="0.45">
      <c r="A430" t="s">
        <v>9</v>
      </c>
      <c r="B430" t="s">
        <v>59</v>
      </c>
      <c r="C430" s="1">
        <v>40294</v>
      </c>
      <c r="D430" s="4">
        <v>0</v>
      </c>
      <c r="E430">
        <v>62.17</v>
      </c>
      <c r="F430">
        <v>5246961</v>
      </c>
    </row>
    <row r="431" spans="1:6" x14ac:dyDescent="0.45">
      <c r="A431" t="s">
        <v>9</v>
      </c>
      <c r="B431" t="s">
        <v>59</v>
      </c>
      <c r="C431" s="1">
        <v>40301</v>
      </c>
      <c r="D431" s="4">
        <v>0</v>
      </c>
      <c r="E431">
        <v>54.37</v>
      </c>
      <c r="F431">
        <v>4573953</v>
      </c>
    </row>
    <row r="432" spans="1:6" x14ac:dyDescent="0.45">
      <c r="A432" t="s">
        <v>9</v>
      </c>
      <c r="B432" t="s">
        <v>59</v>
      </c>
      <c r="C432" s="1">
        <v>40308</v>
      </c>
      <c r="D432" s="4">
        <v>0</v>
      </c>
      <c r="E432">
        <v>58.7</v>
      </c>
      <c r="F432">
        <v>3580826</v>
      </c>
    </row>
    <row r="433" spans="1:6" x14ac:dyDescent="0.45">
      <c r="A433" t="s">
        <v>9</v>
      </c>
      <c r="B433" t="s">
        <v>59</v>
      </c>
      <c r="C433" s="1">
        <v>40315</v>
      </c>
      <c r="D433" s="4">
        <v>0</v>
      </c>
      <c r="E433">
        <v>56.45</v>
      </c>
      <c r="F433">
        <v>3177779</v>
      </c>
    </row>
    <row r="434" spans="1:6" x14ac:dyDescent="0.45">
      <c r="A434" t="s">
        <v>9</v>
      </c>
      <c r="B434" t="s">
        <v>59</v>
      </c>
      <c r="C434" s="1">
        <v>40322</v>
      </c>
      <c r="D434" s="4">
        <v>0</v>
      </c>
      <c r="E434">
        <v>56.17</v>
      </c>
      <c r="F434">
        <v>2399416</v>
      </c>
    </row>
    <row r="435" spans="1:6" x14ac:dyDescent="0.45">
      <c r="A435" t="s">
        <v>9</v>
      </c>
      <c r="B435" t="s">
        <v>59</v>
      </c>
      <c r="C435" s="1">
        <v>40329</v>
      </c>
      <c r="D435" s="4">
        <v>0</v>
      </c>
      <c r="E435">
        <v>60.2</v>
      </c>
      <c r="F435">
        <v>2753912</v>
      </c>
    </row>
    <row r="436" spans="1:6" x14ac:dyDescent="0.45">
      <c r="A436" t="s">
        <v>9</v>
      </c>
      <c r="B436" t="s">
        <v>59</v>
      </c>
      <c r="C436" s="1">
        <v>40336</v>
      </c>
      <c r="D436" s="4">
        <v>0</v>
      </c>
      <c r="E436">
        <v>59.16</v>
      </c>
      <c r="F436">
        <v>1874896</v>
      </c>
    </row>
    <row r="437" spans="1:6" x14ac:dyDescent="0.45">
      <c r="A437" t="s">
        <v>9</v>
      </c>
      <c r="B437" t="s">
        <v>59</v>
      </c>
      <c r="C437" s="1">
        <v>40343</v>
      </c>
      <c r="D437" s="4">
        <v>0</v>
      </c>
      <c r="E437">
        <v>62.4</v>
      </c>
      <c r="F437">
        <v>1851659</v>
      </c>
    </row>
    <row r="438" spans="1:6" x14ac:dyDescent="0.45">
      <c r="A438" t="s">
        <v>9</v>
      </c>
      <c r="B438" t="s">
        <v>59</v>
      </c>
      <c r="C438" s="1">
        <v>40350</v>
      </c>
      <c r="D438" s="4">
        <v>0</v>
      </c>
      <c r="E438">
        <v>59.69</v>
      </c>
      <c r="F438">
        <v>2834124</v>
      </c>
    </row>
    <row r="439" spans="1:6" x14ac:dyDescent="0.45">
      <c r="A439" t="s">
        <v>9</v>
      </c>
      <c r="B439" t="s">
        <v>59</v>
      </c>
      <c r="C439" s="1">
        <v>40357</v>
      </c>
      <c r="D439" s="4">
        <v>0</v>
      </c>
      <c r="E439">
        <v>55.69</v>
      </c>
      <c r="F439">
        <v>2005504</v>
      </c>
    </row>
    <row r="440" spans="1:6" x14ac:dyDescent="0.45">
      <c r="A440" t="s">
        <v>9</v>
      </c>
      <c r="B440" t="s">
        <v>59</v>
      </c>
      <c r="C440" s="1">
        <v>40364</v>
      </c>
      <c r="D440" s="4">
        <v>0</v>
      </c>
      <c r="E440">
        <v>61.22</v>
      </c>
      <c r="F440">
        <v>1861567</v>
      </c>
    </row>
    <row r="441" spans="1:6" x14ac:dyDescent="0.45">
      <c r="A441" t="s">
        <v>9</v>
      </c>
      <c r="B441" t="s">
        <v>59</v>
      </c>
      <c r="C441" s="1">
        <v>40371</v>
      </c>
      <c r="D441" s="4">
        <v>0</v>
      </c>
      <c r="E441">
        <v>62.39</v>
      </c>
      <c r="F441">
        <v>2516155</v>
      </c>
    </row>
    <row r="442" spans="1:6" x14ac:dyDescent="0.45">
      <c r="A442" t="s">
        <v>9</v>
      </c>
      <c r="B442" t="s">
        <v>59</v>
      </c>
      <c r="C442" s="1">
        <v>40378</v>
      </c>
      <c r="D442" s="4">
        <v>0</v>
      </c>
      <c r="E442">
        <v>61.75</v>
      </c>
      <c r="F442">
        <v>2564600</v>
      </c>
    </row>
    <row r="443" spans="1:6" x14ac:dyDescent="0.45">
      <c r="A443" t="s">
        <v>9</v>
      </c>
      <c r="B443" t="s">
        <v>59</v>
      </c>
      <c r="C443" s="1">
        <v>40385</v>
      </c>
      <c r="D443" s="4">
        <v>0</v>
      </c>
      <c r="E443">
        <v>60.68</v>
      </c>
      <c r="F443">
        <v>3628284</v>
      </c>
    </row>
    <row r="444" spans="1:6" x14ac:dyDescent="0.45">
      <c r="A444" t="s">
        <v>9</v>
      </c>
      <c r="B444" t="s">
        <v>59</v>
      </c>
      <c r="C444" s="1">
        <v>40392</v>
      </c>
      <c r="D444" s="4">
        <v>0</v>
      </c>
      <c r="E444">
        <v>62.47</v>
      </c>
      <c r="F444">
        <v>5132015</v>
      </c>
    </row>
    <row r="445" spans="1:6" x14ac:dyDescent="0.45">
      <c r="A445" t="s">
        <v>9</v>
      </c>
      <c r="B445" t="s">
        <v>59</v>
      </c>
      <c r="C445" s="1">
        <v>40399</v>
      </c>
      <c r="D445" s="4">
        <v>0</v>
      </c>
      <c r="E445">
        <v>60.5</v>
      </c>
      <c r="F445">
        <v>2214833</v>
      </c>
    </row>
    <row r="446" spans="1:6" x14ac:dyDescent="0.45">
      <c r="A446" t="s">
        <v>9</v>
      </c>
      <c r="B446" t="s">
        <v>59</v>
      </c>
      <c r="C446" s="1">
        <v>40406</v>
      </c>
      <c r="D446" s="4">
        <v>0</v>
      </c>
      <c r="E446">
        <v>60.47</v>
      </c>
      <c r="F446">
        <v>1993825</v>
      </c>
    </row>
    <row r="447" spans="1:6" x14ac:dyDescent="0.45">
      <c r="A447" t="s">
        <v>9</v>
      </c>
      <c r="B447" t="s">
        <v>59</v>
      </c>
      <c r="C447" s="1">
        <v>40413</v>
      </c>
      <c r="D447" s="4">
        <v>0</v>
      </c>
      <c r="E447">
        <v>61.38</v>
      </c>
      <c r="F447">
        <v>2162461</v>
      </c>
    </row>
    <row r="448" spans="1:6" x14ac:dyDescent="0.45">
      <c r="A448" t="s">
        <v>9</v>
      </c>
      <c r="B448" t="s">
        <v>59</v>
      </c>
      <c r="C448" s="1">
        <v>40420</v>
      </c>
      <c r="D448" s="4">
        <v>0</v>
      </c>
      <c r="E448">
        <v>63</v>
      </c>
      <c r="F448">
        <v>2595936</v>
      </c>
    </row>
    <row r="449" spans="1:6" x14ac:dyDescent="0.45">
      <c r="A449" t="s">
        <v>9</v>
      </c>
      <c r="B449" t="s">
        <v>59</v>
      </c>
      <c r="C449" s="1">
        <v>40427</v>
      </c>
      <c r="D449" s="4">
        <v>0</v>
      </c>
      <c r="E449">
        <v>63.62</v>
      </c>
      <c r="F449">
        <v>2351166</v>
      </c>
    </row>
    <row r="450" spans="1:6" x14ac:dyDescent="0.45">
      <c r="A450" t="s">
        <v>9</v>
      </c>
      <c r="B450" t="s">
        <v>59</v>
      </c>
      <c r="C450" s="1">
        <v>40434</v>
      </c>
      <c r="D450" s="4">
        <v>0</v>
      </c>
      <c r="E450">
        <v>67.989999999999995</v>
      </c>
      <c r="F450">
        <v>8737161</v>
      </c>
    </row>
    <row r="451" spans="1:6" x14ac:dyDescent="0.45">
      <c r="A451" t="s">
        <v>9</v>
      </c>
      <c r="B451" t="s">
        <v>59</v>
      </c>
      <c r="C451" s="1">
        <v>40441</v>
      </c>
      <c r="D451" s="4">
        <v>0</v>
      </c>
      <c r="E451">
        <v>65.92</v>
      </c>
      <c r="F451">
        <v>4016265</v>
      </c>
    </row>
    <row r="452" spans="1:6" x14ac:dyDescent="0.45">
      <c r="A452" t="s">
        <v>9</v>
      </c>
      <c r="B452" t="s">
        <v>59</v>
      </c>
      <c r="C452" s="1">
        <v>40448</v>
      </c>
      <c r="D452" s="4">
        <v>0</v>
      </c>
      <c r="E452">
        <v>66.97</v>
      </c>
      <c r="F452">
        <v>2916271</v>
      </c>
    </row>
    <row r="453" spans="1:6" x14ac:dyDescent="0.45">
      <c r="A453" t="s">
        <v>9</v>
      </c>
      <c r="B453" t="s">
        <v>59</v>
      </c>
      <c r="C453" s="1">
        <v>40455</v>
      </c>
      <c r="D453" s="4">
        <v>0</v>
      </c>
      <c r="E453">
        <v>66</v>
      </c>
      <c r="F453">
        <v>4519702</v>
      </c>
    </row>
    <row r="454" spans="1:6" x14ac:dyDescent="0.45">
      <c r="A454" t="s">
        <v>9</v>
      </c>
      <c r="B454" t="s">
        <v>59</v>
      </c>
      <c r="C454" s="1">
        <v>40462</v>
      </c>
      <c r="D454" s="4">
        <v>0</v>
      </c>
      <c r="E454">
        <v>69.98</v>
      </c>
      <c r="F454">
        <v>5793097</v>
      </c>
    </row>
    <row r="455" spans="1:6" x14ac:dyDescent="0.45">
      <c r="A455" t="s">
        <v>9</v>
      </c>
      <c r="B455" t="s">
        <v>59</v>
      </c>
      <c r="C455" s="1">
        <v>40469</v>
      </c>
      <c r="D455" s="4">
        <v>0</v>
      </c>
      <c r="E455">
        <v>74.3</v>
      </c>
      <c r="F455">
        <v>7474663</v>
      </c>
    </row>
    <row r="456" spans="1:6" x14ac:dyDescent="0.45">
      <c r="A456" t="s">
        <v>9</v>
      </c>
      <c r="B456" t="s">
        <v>59</v>
      </c>
      <c r="C456" s="1">
        <v>40476</v>
      </c>
      <c r="D456" s="4">
        <v>0</v>
      </c>
      <c r="E456">
        <v>76.8</v>
      </c>
      <c r="F456">
        <v>4656089</v>
      </c>
    </row>
    <row r="457" spans="1:6" x14ac:dyDescent="0.45">
      <c r="A457" t="s">
        <v>9</v>
      </c>
      <c r="B457" t="s">
        <v>59</v>
      </c>
      <c r="C457" s="1">
        <v>40483</v>
      </c>
      <c r="D457" s="4">
        <v>0</v>
      </c>
      <c r="E457">
        <v>76.760000000000005</v>
      </c>
      <c r="F457">
        <v>1885202</v>
      </c>
    </row>
    <row r="458" spans="1:6" x14ac:dyDescent="0.45">
      <c r="A458" t="s">
        <v>9</v>
      </c>
      <c r="B458" t="s">
        <v>59</v>
      </c>
      <c r="C458" s="1">
        <v>40490</v>
      </c>
      <c r="D458" s="4">
        <v>0</v>
      </c>
      <c r="E458">
        <v>75.2</v>
      </c>
      <c r="F458">
        <v>3508237</v>
      </c>
    </row>
    <row r="459" spans="1:6" x14ac:dyDescent="0.45">
      <c r="A459" t="s">
        <v>9</v>
      </c>
      <c r="B459" t="s">
        <v>59</v>
      </c>
      <c r="C459" s="1">
        <v>40497</v>
      </c>
      <c r="D459" s="4">
        <v>0</v>
      </c>
      <c r="E459">
        <v>79.099999999999994</v>
      </c>
      <c r="F459">
        <v>7890272</v>
      </c>
    </row>
    <row r="460" spans="1:6" x14ac:dyDescent="0.45">
      <c r="A460" t="s">
        <v>9</v>
      </c>
      <c r="B460" t="s">
        <v>59</v>
      </c>
      <c r="C460" s="1">
        <v>40504</v>
      </c>
      <c r="D460" s="4">
        <v>0</v>
      </c>
      <c r="E460">
        <v>81.5</v>
      </c>
      <c r="F460">
        <v>4936782</v>
      </c>
    </row>
    <row r="461" spans="1:6" x14ac:dyDescent="0.45">
      <c r="A461" t="s">
        <v>9</v>
      </c>
      <c r="B461" t="s">
        <v>59</v>
      </c>
      <c r="C461" s="1">
        <v>40511</v>
      </c>
      <c r="D461" s="4">
        <v>0</v>
      </c>
      <c r="E461">
        <v>82.39</v>
      </c>
      <c r="F461">
        <v>3921432</v>
      </c>
    </row>
    <row r="462" spans="1:6" x14ac:dyDescent="0.45">
      <c r="A462" t="s">
        <v>9</v>
      </c>
      <c r="B462" t="s">
        <v>59</v>
      </c>
      <c r="C462" s="1">
        <v>40518</v>
      </c>
      <c r="D462" s="4">
        <v>0</v>
      </c>
      <c r="E462">
        <v>80.7</v>
      </c>
      <c r="F462">
        <v>6291370</v>
      </c>
    </row>
    <row r="463" spans="1:6" x14ac:dyDescent="0.45">
      <c r="A463" t="s">
        <v>9</v>
      </c>
      <c r="B463" t="s">
        <v>59</v>
      </c>
      <c r="C463" s="1">
        <v>40525</v>
      </c>
      <c r="D463" s="4">
        <v>0</v>
      </c>
      <c r="E463">
        <v>80.75</v>
      </c>
      <c r="F463">
        <v>3371438</v>
      </c>
    </row>
    <row r="464" spans="1:6" x14ac:dyDescent="0.45">
      <c r="A464" t="s">
        <v>9</v>
      </c>
      <c r="B464" t="s">
        <v>59</v>
      </c>
      <c r="C464" s="1">
        <v>40532</v>
      </c>
      <c r="D464" s="4">
        <v>0</v>
      </c>
      <c r="E464">
        <v>80.150000000000006</v>
      </c>
      <c r="F464">
        <v>3568379</v>
      </c>
    </row>
    <row r="465" spans="1:6" x14ac:dyDescent="0.45">
      <c r="A465" t="s">
        <v>9</v>
      </c>
      <c r="B465" t="s">
        <v>59</v>
      </c>
      <c r="C465" s="1">
        <v>40539</v>
      </c>
      <c r="D465" s="4">
        <v>0</v>
      </c>
      <c r="E465">
        <v>79.989999999999995</v>
      </c>
      <c r="F465">
        <v>2929071</v>
      </c>
    </row>
    <row r="466" spans="1:6" x14ac:dyDescent="0.45">
      <c r="A466" t="s">
        <v>9</v>
      </c>
      <c r="B466" t="s">
        <v>59</v>
      </c>
      <c r="C466" s="1">
        <v>40553</v>
      </c>
      <c r="D466" s="4">
        <v>0</v>
      </c>
      <c r="E466">
        <v>81.790000000000006</v>
      </c>
      <c r="F466">
        <v>3211159</v>
      </c>
    </row>
    <row r="467" spans="1:6" x14ac:dyDescent="0.45">
      <c r="A467" t="s">
        <v>9</v>
      </c>
      <c r="B467" t="s">
        <v>59</v>
      </c>
      <c r="C467" s="1">
        <v>40560</v>
      </c>
      <c r="D467" s="4">
        <v>0</v>
      </c>
      <c r="E467">
        <v>79.5</v>
      </c>
      <c r="F467">
        <v>4497234</v>
      </c>
    </row>
    <row r="468" spans="1:6" x14ac:dyDescent="0.45">
      <c r="A468" t="s">
        <v>9</v>
      </c>
      <c r="B468" t="s">
        <v>59</v>
      </c>
      <c r="C468" s="1">
        <v>40567</v>
      </c>
      <c r="D468" s="4">
        <v>0</v>
      </c>
      <c r="E468">
        <v>76.599999999999994</v>
      </c>
      <c r="F468">
        <v>4611210</v>
      </c>
    </row>
    <row r="469" spans="1:6" x14ac:dyDescent="0.45">
      <c r="A469" t="s">
        <v>9</v>
      </c>
      <c r="B469" t="s">
        <v>59</v>
      </c>
      <c r="C469" s="1">
        <v>40574</v>
      </c>
      <c r="D469" s="4">
        <v>0</v>
      </c>
      <c r="E469">
        <v>78</v>
      </c>
      <c r="F469">
        <v>4781065</v>
      </c>
    </row>
    <row r="470" spans="1:6" x14ac:dyDescent="0.45">
      <c r="A470" t="s">
        <v>9</v>
      </c>
      <c r="B470" t="s">
        <v>59</v>
      </c>
      <c r="C470" s="1">
        <v>40581</v>
      </c>
      <c r="D470" s="4">
        <v>0</v>
      </c>
      <c r="E470">
        <v>73.8</v>
      </c>
      <c r="F470">
        <v>2639095</v>
      </c>
    </row>
    <row r="471" spans="1:6" x14ac:dyDescent="0.45">
      <c r="A471" t="s">
        <v>9</v>
      </c>
      <c r="B471" t="s">
        <v>59</v>
      </c>
      <c r="C471" s="1">
        <v>40588</v>
      </c>
      <c r="D471" s="4">
        <v>0</v>
      </c>
      <c r="E471">
        <v>72.7</v>
      </c>
      <c r="F471">
        <v>3431101</v>
      </c>
    </row>
    <row r="472" spans="1:6" x14ac:dyDescent="0.45">
      <c r="A472" t="s">
        <v>9</v>
      </c>
      <c r="B472" t="s">
        <v>59</v>
      </c>
      <c r="C472" s="1">
        <v>40595</v>
      </c>
      <c r="D472" s="4">
        <v>0</v>
      </c>
      <c r="E472">
        <v>71.25</v>
      </c>
      <c r="F472">
        <v>6791691</v>
      </c>
    </row>
    <row r="473" spans="1:6" x14ac:dyDescent="0.45">
      <c r="A473" t="s">
        <v>9</v>
      </c>
      <c r="B473" t="s">
        <v>59</v>
      </c>
      <c r="C473" s="1">
        <v>40602</v>
      </c>
      <c r="D473" s="4">
        <v>0</v>
      </c>
      <c r="E473">
        <v>74.62</v>
      </c>
      <c r="F473">
        <v>10139922</v>
      </c>
    </row>
    <row r="474" spans="1:6" x14ac:dyDescent="0.45">
      <c r="A474" t="s">
        <v>9</v>
      </c>
      <c r="B474" t="s">
        <v>59</v>
      </c>
      <c r="C474" s="1">
        <v>40609</v>
      </c>
      <c r="D474" s="4">
        <v>0</v>
      </c>
      <c r="E474">
        <v>74.13</v>
      </c>
      <c r="F474">
        <v>6282000</v>
      </c>
    </row>
    <row r="475" spans="1:6" x14ac:dyDescent="0.45">
      <c r="A475" t="s">
        <v>9</v>
      </c>
      <c r="B475" t="s">
        <v>59</v>
      </c>
      <c r="C475" s="1">
        <v>40616</v>
      </c>
      <c r="D475" s="4">
        <v>0</v>
      </c>
      <c r="E475">
        <v>74.8</v>
      </c>
      <c r="F475">
        <v>13979500</v>
      </c>
    </row>
    <row r="476" spans="1:6" x14ac:dyDescent="0.45">
      <c r="A476" t="s">
        <v>9</v>
      </c>
      <c r="B476" t="s">
        <v>59</v>
      </c>
      <c r="C476" s="1">
        <v>40623</v>
      </c>
      <c r="D476" s="4">
        <v>0</v>
      </c>
      <c r="E476">
        <v>73.3</v>
      </c>
      <c r="F476">
        <v>9166200</v>
      </c>
    </row>
    <row r="477" spans="1:6" x14ac:dyDescent="0.45">
      <c r="A477" t="s">
        <v>9</v>
      </c>
      <c r="B477" t="s">
        <v>59</v>
      </c>
      <c r="C477" s="1">
        <v>40630</v>
      </c>
      <c r="D477" s="4">
        <v>0</v>
      </c>
      <c r="E477">
        <v>72.56</v>
      </c>
      <c r="F477">
        <v>8188900</v>
      </c>
    </row>
    <row r="478" spans="1:6" x14ac:dyDescent="0.45">
      <c r="A478" t="s">
        <v>9</v>
      </c>
      <c r="B478" t="s">
        <v>59</v>
      </c>
      <c r="C478" s="1">
        <v>40637</v>
      </c>
      <c r="D478" s="4">
        <v>0</v>
      </c>
      <c r="E478">
        <v>73.02</v>
      </c>
      <c r="F478">
        <v>4324200</v>
      </c>
    </row>
    <row r="479" spans="1:6" x14ac:dyDescent="0.45">
      <c r="A479" t="s">
        <v>9</v>
      </c>
      <c r="B479" t="s">
        <v>59</v>
      </c>
      <c r="C479" s="1">
        <v>40644</v>
      </c>
      <c r="D479" s="4">
        <v>0</v>
      </c>
      <c r="E479">
        <v>72.5</v>
      </c>
      <c r="F479">
        <v>3768700</v>
      </c>
    </row>
    <row r="480" spans="1:6" x14ac:dyDescent="0.45">
      <c r="A480" t="s">
        <v>9</v>
      </c>
      <c r="B480" t="s">
        <v>59</v>
      </c>
      <c r="C480" s="1">
        <v>40651</v>
      </c>
      <c r="D480" s="4">
        <v>0</v>
      </c>
      <c r="E480">
        <v>70.14</v>
      </c>
      <c r="F480">
        <v>7567200</v>
      </c>
    </row>
    <row r="481" spans="1:6" x14ac:dyDescent="0.45">
      <c r="A481" t="s">
        <v>9</v>
      </c>
      <c r="B481" t="s">
        <v>59</v>
      </c>
      <c r="C481" s="1">
        <v>40658</v>
      </c>
      <c r="D481" s="4">
        <v>0</v>
      </c>
      <c r="E481">
        <v>68.52</v>
      </c>
      <c r="F481">
        <v>6125000</v>
      </c>
    </row>
    <row r="482" spans="1:6" x14ac:dyDescent="0.45">
      <c r="A482" t="s">
        <v>9</v>
      </c>
      <c r="B482" t="s">
        <v>59</v>
      </c>
      <c r="C482" s="1">
        <v>40665</v>
      </c>
      <c r="D482" s="4">
        <v>0</v>
      </c>
      <c r="E482">
        <v>67</v>
      </c>
      <c r="F482">
        <v>3776800</v>
      </c>
    </row>
    <row r="483" spans="1:6" x14ac:dyDescent="0.45">
      <c r="A483" t="s">
        <v>9</v>
      </c>
      <c r="B483" t="s">
        <v>59</v>
      </c>
      <c r="C483" s="1">
        <v>40672</v>
      </c>
      <c r="D483" s="4">
        <v>0</v>
      </c>
      <c r="E483">
        <v>68.3</v>
      </c>
      <c r="F483">
        <v>3151800</v>
      </c>
    </row>
    <row r="484" spans="1:6" x14ac:dyDescent="0.45">
      <c r="A484" t="s">
        <v>9</v>
      </c>
      <c r="B484" t="s">
        <v>59</v>
      </c>
      <c r="C484" s="1">
        <v>40679</v>
      </c>
      <c r="D484" s="4">
        <v>0</v>
      </c>
      <c r="E484">
        <v>68.73</v>
      </c>
      <c r="F484">
        <v>3681400</v>
      </c>
    </row>
    <row r="485" spans="1:6" x14ac:dyDescent="0.45">
      <c r="A485" t="s">
        <v>9</v>
      </c>
      <c r="B485" t="s">
        <v>59</v>
      </c>
      <c r="C485" s="1">
        <v>40686</v>
      </c>
      <c r="D485" s="4">
        <v>0</v>
      </c>
      <c r="E485">
        <v>70.099999999999994</v>
      </c>
      <c r="F485">
        <v>3508300</v>
      </c>
    </row>
    <row r="486" spans="1:6" x14ac:dyDescent="0.45">
      <c r="A486" t="s">
        <v>9</v>
      </c>
      <c r="B486" t="s">
        <v>59</v>
      </c>
      <c r="C486" s="1">
        <v>40693</v>
      </c>
      <c r="D486" s="4">
        <v>0</v>
      </c>
      <c r="E486">
        <v>71</v>
      </c>
      <c r="F486">
        <v>6597700</v>
      </c>
    </row>
    <row r="487" spans="1:6" x14ac:dyDescent="0.45">
      <c r="A487" t="s">
        <v>9</v>
      </c>
      <c r="B487" t="s">
        <v>59</v>
      </c>
      <c r="C487" s="1">
        <v>40700</v>
      </c>
      <c r="D487" s="4">
        <v>0</v>
      </c>
      <c r="E487">
        <v>71.52</v>
      </c>
      <c r="F487">
        <v>4237500</v>
      </c>
    </row>
    <row r="488" spans="1:6" x14ac:dyDescent="0.45">
      <c r="A488" t="s">
        <v>9</v>
      </c>
      <c r="B488" t="s">
        <v>59</v>
      </c>
      <c r="C488" s="1">
        <v>40707</v>
      </c>
      <c r="D488" s="4">
        <v>0</v>
      </c>
      <c r="E488">
        <v>69.67</v>
      </c>
      <c r="F488">
        <v>3320400</v>
      </c>
    </row>
    <row r="489" spans="1:6" x14ac:dyDescent="0.45">
      <c r="A489" t="s">
        <v>9</v>
      </c>
      <c r="B489" t="s">
        <v>59</v>
      </c>
      <c r="C489" s="1">
        <v>40714</v>
      </c>
      <c r="D489" s="4">
        <v>0</v>
      </c>
      <c r="E489">
        <v>68.88</v>
      </c>
      <c r="F489">
        <v>3000800</v>
      </c>
    </row>
    <row r="490" spans="1:6" x14ac:dyDescent="0.45">
      <c r="A490" t="s">
        <v>9</v>
      </c>
      <c r="B490" t="s">
        <v>59</v>
      </c>
      <c r="C490" s="1">
        <v>40721</v>
      </c>
      <c r="D490" s="4">
        <v>0</v>
      </c>
      <c r="E490">
        <v>69.25</v>
      </c>
      <c r="F490">
        <v>3154300</v>
      </c>
    </row>
    <row r="491" spans="1:6" x14ac:dyDescent="0.45">
      <c r="A491" t="s">
        <v>9</v>
      </c>
      <c r="B491" t="s">
        <v>59</v>
      </c>
      <c r="C491" s="1">
        <v>40728</v>
      </c>
      <c r="D491" s="4">
        <v>0</v>
      </c>
      <c r="E491">
        <v>71.75</v>
      </c>
      <c r="F491">
        <v>3562400</v>
      </c>
    </row>
    <row r="492" spans="1:6" x14ac:dyDescent="0.45">
      <c r="A492" t="s">
        <v>9</v>
      </c>
      <c r="B492" t="s">
        <v>59</v>
      </c>
      <c r="C492" s="1">
        <v>40735</v>
      </c>
      <c r="D492" s="4">
        <v>0</v>
      </c>
      <c r="E492">
        <v>69.489999999999995</v>
      </c>
      <c r="F492">
        <v>1432400</v>
      </c>
    </row>
    <row r="493" spans="1:6" x14ac:dyDescent="0.45">
      <c r="A493" t="s">
        <v>9</v>
      </c>
      <c r="B493" t="s">
        <v>59</v>
      </c>
      <c r="C493" s="1">
        <v>40742</v>
      </c>
      <c r="D493" s="4">
        <v>0</v>
      </c>
      <c r="E493">
        <v>70.02</v>
      </c>
      <c r="F493">
        <v>1977400</v>
      </c>
    </row>
    <row r="494" spans="1:6" x14ac:dyDescent="0.45">
      <c r="A494" t="s">
        <v>9</v>
      </c>
      <c r="B494" t="s">
        <v>59</v>
      </c>
      <c r="C494" s="1">
        <v>40749</v>
      </c>
      <c r="D494" s="4">
        <v>0</v>
      </c>
      <c r="E494">
        <v>70.08</v>
      </c>
      <c r="F494">
        <v>3028900</v>
      </c>
    </row>
    <row r="495" spans="1:6" x14ac:dyDescent="0.45">
      <c r="A495" t="s">
        <v>9</v>
      </c>
      <c r="B495" t="s">
        <v>59</v>
      </c>
      <c r="C495" s="1">
        <v>40756</v>
      </c>
      <c r="D495" s="4">
        <v>0</v>
      </c>
      <c r="E495">
        <v>64.5</v>
      </c>
      <c r="F495">
        <v>5349700</v>
      </c>
    </row>
    <row r="496" spans="1:6" x14ac:dyDescent="0.45">
      <c r="A496" t="s">
        <v>9</v>
      </c>
      <c r="B496" t="s">
        <v>59</v>
      </c>
      <c r="C496" s="1">
        <v>40763</v>
      </c>
      <c r="D496" s="4">
        <v>0</v>
      </c>
      <c r="E496">
        <v>57.99</v>
      </c>
      <c r="F496">
        <v>5341000</v>
      </c>
    </row>
    <row r="497" spans="1:6" x14ac:dyDescent="0.45">
      <c r="A497" t="s">
        <v>9</v>
      </c>
      <c r="B497" t="s">
        <v>59</v>
      </c>
      <c r="C497" s="1">
        <v>40770</v>
      </c>
      <c r="D497" s="4">
        <v>0</v>
      </c>
      <c r="E497">
        <v>53.29</v>
      </c>
      <c r="F497">
        <v>3996800</v>
      </c>
    </row>
    <row r="498" spans="1:6" x14ac:dyDescent="0.45">
      <c r="A498" t="s">
        <v>9</v>
      </c>
      <c r="B498" t="s">
        <v>59</v>
      </c>
      <c r="C498" s="1">
        <v>40777</v>
      </c>
      <c r="D498" s="4">
        <v>0</v>
      </c>
      <c r="E498">
        <v>49.57</v>
      </c>
      <c r="F498">
        <v>12175100</v>
      </c>
    </row>
    <row r="499" spans="1:6" x14ac:dyDescent="0.45">
      <c r="A499" t="s">
        <v>9</v>
      </c>
      <c r="B499" t="s">
        <v>59</v>
      </c>
      <c r="C499" s="1">
        <v>40784</v>
      </c>
      <c r="D499" s="4">
        <v>0</v>
      </c>
      <c r="E499">
        <v>57.17</v>
      </c>
      <c r="F499">
        <v>18249500</v>
      </c>
    </row>
    <row r="500" spans="1:6" x14ac:dyDescent="0.45">
      <c r="A500" t="s">
        <v>9</v>
      </c>
      <c r="B500" t="s">
        <v>59</v>
      </c>
      <c r="C500" s="1">
        <v>40791</v>
      </c>
      <c r="D500" s="4">
        <v>0</v>
      </c>
      <c r="E500">
        <v>59</v>
      </c>
      <c r="F500">
        <v>7073300</v>
      </c>
    </row>
    <row r="501" spans="1:6" x14ac:dyDescent="0.45">
      <c r="A501" t="s">
        <v>9</v>
      </c>
      <c r="B501" t="s">
        <v>59</v>
      </c>
      <c r="C501" s="1">
        <v>40798</v>
      </c>
      <c r="D501" s="4">
        <v>0</v>
      </c>
      <c r="E501">
        <v>57.5</v>
      </c>
      <c r="F501">
        <v>5408100</v>
      </c>
    </row>
    <row r="502" spans="1:6" x14ac:dyDescent="0.45">
      <c r="A502" t="s">
        <v>9</v>
      </c>
      <c r="B502" t="s">
        <v>59</v>
      </c>
      <c r="C502" s="1">
        <v>40805</v>
      </c>
      <c r="D502" s="4">
        <v>0</v>
      </c>
      <c r="E502">
        <v>48.92</v>
      </c>
      <c r="F502">
        <v>4985300</v>
      </c>
    </row>
    <row r="503" spans="1:6" x14ac:dyDescent="0.45">
      <c r="A503" t="s">
        <v>9</v>
      </c>
      <c r="B503" t="s">
        <v>59</v>
      </c>
      <c r="C503" s="1">
        <v>40812</v>
      </c>
      <c r="D503" s="4">
        <v>0</v>
      </c>
      <c r="E503">
        <v>52.25</v>
      </c>
      <c r="F503">
        <v>16927800</v>
      </c>
    </row>
    <row r="504" spans="1:6" x14ac:dyDescent="0.45">
      <c r="A504" t="s">
        <v>9</v>
      </c>
      <c r="B504" t="s">
        <v>59</v>
      </c>
      <c r="C504" s="1">
        <v>40819</v>
      </c>
      <c r="D504" s="4">
        <v>0</v>
      </c>
      <c r="E504">
        <v>50.77</v>
      </c>
      <c r="F504">
        <v>8350100</v>
      </c>
    </row>
    <row r="505" spans="1:6" x14ac:dyDescent="0.45">
      <c r="A505" t="s">
        <v>9</v>
      </c>
      <c r="B505" t="s">
        <v>59</v>
      </c>
      <c r="C505" s="1">
        <v>40826</v>
      </c>
      <c r="D505" s="4">
        <v>0</v>
      </c>
      <c r="E505">
        <v>52.73</v>
      </c>
      <c r="F505">
        <v>6475300</v>
      </c>
    </row>
    <row r="506" spans="1:6" x14ac:dyDescent="0.45">
      <c r="A506" t="s">
        <v>9</v>
      </c>
      <c r="B506" t="s">
        <v>59</v>
      </c>
      <c r="C506" s="1">
        <v>40833</v>
      </c>
      <c r="D506" s="4">
        <v>0</v>
      </c>
      <c r="E506">
        <v>51.12</v>
      </c>
      <c r="F506">
        <v>5136000</v>
      </c>
    </row>
    <row r="507" spans="1:6" x14ac:dyDescent="0.45">
      <c r="A507" t="s">
        <v>9</v>
      </c>
      <c r="B507" t="s">
        <v>59</v>
      </c>
      <c r="C507" s="1">
        <v>40840</v>
      </c>
      <c r="D507" s="4">
        <v>0</v>
      </c>
      <c r="E507">
        <v>57.19</v>
      </c>
      <c r="F507">
        <v>16898700</v>
      </c>
    </row>
    <row r="508" spans="1:6" x14ac:dyDescent="0.45">
      <c r="A508" t="s">
        <v>9</v>
      </c>
      <c r="B508" t="s">
        <v>59</v>
      </c>
      <c r="C508" s="1">
        <v>40847</v>
      </c>
      <c r="D508" s="4">
        <v>0</v>
      </c>
      <c r="E508">
        <v>52.27</v>
      </c>
      <c r="F508">
        <v>11185400</v>
      </c>
    </row>
    <row r="509" spans="1:6" x14ac:dyDescent="0.45">
      <c r="A509" t="s">
        <v>9</v>
      </c>
      <c r="B509" t="s">
        <v>59</v>
      </c>
      <c r="C509" s="1">
        <v>40854</v>
      </c>
      <c r="D509" s="4">
        <v>0</v>
      </c>
      <c r="E509">
        <v>51.62</v>
      </c>
      <c r="F509">
        <v>6347200</v>
      </c>
    </row>
    <row r="510" spans="1:6" x14ac:dyDescent="0.45">
      <c r="A510" t="s">
        <v>9</v>
      </c>
      <c r="B510" t="s">
        <v>59</v>
      </c>
      <c r="C510" s="1">
        <v>40861</v>
      </c>
      <c r="D510" s="4">
        <v>0</v>
      </c>
      <c r="E510">
        <v>50.74</v>
      </c>
      <c r="F510">
        <v>5839000</v>
      </c>
    </row>
    <row r="511" spans="1:6" x14ac:dyDescent="0.45">
      <c r="A511" t="s">
        <v>9</v>
      </c>
      <c r="B511" t="s">
        <v>59</v>
      </c>
      <c r="C511" s="1">
        <v>40868</v>
      </c>
      <c r="D511" s="4">
        <v>0</v>
      </c>
      <c r="E511">
        <v>49.75</v>
      </c>
      <c r="F511">
        <v>14409600</v>
      </c>
    </row>
    <row r="512" spans="1:6" x14ac:dyDescent="0.45">
      <c r="A512" t="s">
        <v>9</v>
      </c>
      <c r="B512" t="s">
        <v>59</v>
      </c>
      <c r="C512" s="1">
        <v>40875</v>
      </c>
      <c r="D512" s="4">
        <v>0</v>
      </c>
      <c r="E512">
        <v>50.58</v>
      </c>
      <c r="F512">
        <v>8377500</v>
      </c>
    </row>
    <row r="513" spans="1:6" x14ac:dyDescent="0.45">
      <c r="A513" t="s">
        <v>9</v>
      </c>
      <c r="B513" t="s">
        <v>59</v>
      </c>
      <c r="C513" s="1">
        <v>40882</v>
      </c>
      <c r="D513" s="4">
        <v>0</v>
      </c>
      <c r="E513">
        <v>47.14</v>
      </c>
      <c r="F513">
        <v>6321300</v>
      </c>
    </row>
    <row r="514" spans="1:6" x14ac:dyDescent="0.45">
      <c r="A514" t="s">
        <v>9</v>
      </c>
      <c r="B514" t="s">
        <v>59</v>
      </c>
      <c r="C514" s="1">
        <v>40889</v>
      </c>
      <c r="D514" s="4">
        <v>0</v>
      </c>
      <c r="E514">
        <v>44.95</v>
      </c>
      <c r="F514">
        <v>4645800</v>
      </c>
    </row>
    <row r="515" spans="1:6" x14ac:dyDescent="0.45">
      <c r="A515" t="s">
        <v>9</v>
      </c>
      <c r="B515" t="s">
        <v>59</v>
      </c>
      <c r="C515" s="1">
        <v>40896</v>
      </c>
      <c r="D515" s="4">
        <v>0</v>
      </c>
      <c r="E515">
        <v>44</v>
      </c>
      <c r="F515">
        <v>4904500</v>
      </c>
    </row>
    <row r="516" spans="1:6" x14ac:dyDescent="0.45">
      <c r="A516" t="s">
        <v>9</v>
      </c>
      <c r="B516" t="s">
        <v>59</v>
      </c>
      <c r="C516" s="1">
        <v>40903</v>
      </c>
      <c r="D516" s="4">
        <v>0</v>
      </c>
      <c r="E516">
        <v>50.22</v>
      </c>
      <c r="F516">
        <v>15263100</v>
      </c>
    </row>
    <row r="517" spans="1:6" x14ac:dyDescent="0.45">
      <c r="A517" t="s">
        <v>9</v>
      </c>
      <c r="B517" t="s">
        <v>59</v>
      </c>
      <c r="C517" s="1">
        <v>40910</v>
      </c>
      <c r="D517" s="4">
        <v>0</v>
      </c>
      <c r="E517">
        <v>50.51</v>
      </c>
      <c r="F517">
        <v>3738500</v>
      </c>
    </row>
    <row r="518" spans="1:6" x14ac:dyDescent="0.45">
      <c r="A518" t="s">
        <v>9</v>
      </c>
      <c r="B518" t="s">
        <v>59</v>
      </c>
      <c r="C518" s="1">
        <v>40917</v>
      </c>
      <c r="D518" s="4">
        <v>0</v>
      </c>
      <c r="E518">
        <v>50.19</v>
      </c>
      <c r="F518">
        <v>3123000</v>
      </c>
    </row>
    <row r="519" spans="1:6" x14ac:dyDescent="0.45">
      <c r="A519" t="s">
        <v>9</v>
      </c>
      <c r="B519" t="s">
        <v>59</v>
      </c>
      <c r="C519" s="1">
        <v>40924</v>
      </c>
      <c r="D519" s="4">
        <v>0</v>
      </c>
      <c r="E519">
        <v>50.15</v>
      </c>
      <c r="F519">
        <v>2472100</v>
      </c>
    </row>
    <row r="520" spans="1:6" x14ac:dyDescent="0.45">
      <c r="A520" t="s">
        <v>9</v>
      </c>
      <c r="B520" t="s">
        <v>59</v>
      </c>
      <c r="C520" s="1">
        <v>40931</v>
      </c>
      <c r="D520" s="4">
        <v>0</v>
      </c>
      <c r="E520">
        <v>50.1</v>
      </c>
      <c r="F520">
        <v>3888800</v>
      </c>
    </row>
    <row r="521" spans="1:6" x14ac:dyDescent="0.45">
      <c r="A521" t="s">
        <v>9</v>
      </c>
      <c r="B521" t="s">
        <v>59</v>
      </c>
      <c r="C521" s="1">
        <v>40938</v>
      </c>
      <c r="D521" s="4">
        <v>0</v>
      </c>
      <c r="E521">
        <v>51.15</v>
      </c>
      <c r="F521">
        <v>17465100</v>
      </c>
    </row>
    <row r="522" spans="1:6" x14ac:dyDescent="0.45">
      <c r="A522" t="s">
        <v>9</v>
      </c>
      <c r="B522" t="s">
        <v>59</v>
      </c>
      <c r="C522" s="1">
        <v>40945</v>
      </c>
      <c r="D522" s="4">
        <v>0</v>
      </c>
      <c r="E522">
        <v>50.45</v>
      </c>
      <c r="F522">
        <v>11845800</v>
      </c>
    </row>
    <row r="523" spans="1:6" x14ac:dyDescent="0.45">
      <c r="A523" t="s">
        <v>9</v>
      </c>
      <c r="B523" t="s">
        <v>59</v>
      </c>
      <c r="C523" s="1">
        <v>40952</v>
      </c>
      <c r="D523" s="4">
        <v>0</v>
      </c>
      <c r="E523">
        <v>55.45</v>
      </c>
      <c r="F523">
        <v>23820900</v>
      </c>
    </row>
    <row r="524" spans="1:6" x14ac:dyDescent="0.45">
      <c r="A524" t="s">
        <v>9</v>
      </c>
      <c r="B524" t="s">
        <v>59</v>
      </c>
      <c r="C524" s="1">
        <v>40959</v>
      </c>
      <c r="D524" s="4">
        <v>0</v>
      </c>
      <c r="E524">
        <v>52.68</v>
      </c>
      <c r="F524">
        <v>16346300</v>
      </c>
    </row>
    <row r="525" spans="1:6" x14ac:dyDescent="0.45">
      <c r="A525" t="s">
        <v>9</v>
      </c>
      <c r="B525" t="s">
        <v>59</v>
      </c>
      <c r="C525" s="1">
        <v>40966</v>
      </c>
      <c r="D525" s="4">
        <v>0</v>
      </c>
      <c r="E525">
        <v>50.3</v>
      </c>
      <c r="F525">
        <v>17853800</v>
      </c>
    </row>
    <row r="526" spans="1:6" x14ac:dyDescent="0.45">
      <c r="A526" t="s">
        <v>9</v>
      </c>
      <c r="B526" t="s">
        <v>59</v>
      </c>
      <c r="C526" s="1">
        <v>40973</v>
      </c>
      <c r="D526" s="4">
        <v>0</v>
      </c>
      <c r="E526">
        <v>50.23</v>
      </c>
      <c r="F526">
        <v>4023100</v>
      </c>
    </row>
    <row r="527" spans="1:6" x14ac:dyDescent="0.45">
      <c r="A527" t="s">
        <v>9</v>
      </c>
      <c r="B527" t="s">
        <v>59</v>
      </c>
      <c r="C527" s="1">
        <v>40980</v>
      </c>
      <c r="D527" s="4">
        <v>0</v>
      </c>
      <c r="E527">
        <v>49.5</v>
      </c>
      <c r="F527">
        <v>7043600</v>
      </c>
    </row>
    <row r="528" spans="1:6" x14ac:dyDescent="0.45">
      <c r="A528" t="s">
        <v>9</v>
      </c>
      <c r="B528" t="s">
        <v>59</v>
      </c>
      <c r="C528" s="1">
        <v>40987</v>
      </c>
      <c r="D528" s="4">
        <v>0</v>
      </c>
      <c r="E528">
        <v>47.96</v>
      </c>
      <c r="F528">
        <v>12281800</v>
      </c>
    </row>
    <row r="529" spans="1:6" x14ac:dyDescent="0.45">
      <c r="A529" t="s">
        <v>9</v>
      </c>
      <c r="B529" t="s">
        <v>59</v>
      </c>
      <c r="C529" s="1">
        <v>40994</v>
      </c>
      <c r="D529" s="4">
        <v>0</v>
      </c>
      <c r="E529">
        <v>47.58</v>
      </c>
      <c r="F529">
        <v>12822400</v>
      </c>
    </row>
    <row r="530" spans="1:6" x14ac:dyDescent="0.45">
      <c r="A530" t="s">
        <v>9</v>
      </c>
      <c r="B530" t="s">
        <v>59</v>
      </c>
      <c r="C530" s="1">
        <v>41001</v>
      </c>
      <c r="D530" s="4">
        <v>0</v>
      </c>
      <c r="E530">
        <v>46.52</v>
      </c>
      <c r="F530">
        <v>3255200</v>
      </c>
    </row>
    <row r="531" spans="1:6" x14ac:dyDescent="0.45">
      <c r="A531" t="s">
        <v>9</v>
      </c>
      <c r="B531" t="s">
        <v>59</v>
      </c>
      <c r="C531" s="1">
        <v>41008</v>
      </c>
      <c r="D531" s="4">
        <v>0</v>
      </c>
      <c r="E531">
        <v>49.5</v>
      </c>
      <c r="F531">
        <v>8101600</v>
      </c>
    </row>
    <row r="532" spans="1:6" x14ac:dyDescent="0.45">
      <c r="A532" t="s">
        <v>9</v>
      </c>
      <c r="B532" t="s">
        <v>59</v>
      </c>
      <c r="C532" s="1">
        <v>41015</v>
      </c>
      <c r="D532" s="4">
        <v>0</v>
      </c>
      <c r="E532">
        <v>48.6</v>
      </c>
      <c r="F532">
        <v>5964700</v>
      </c>
    </row>
    <row r="533" spans="1:6" x14ac:dyDescent="0.45">
      <c r="A533" t="s">
        <v>9</v>
      </c>
      <c r="B533" t="s">
        <v>59</v>
      </c>
      <c r="C533" s="1">
        <v>41022</v>
      </c>
      <c r="D533" s="4">
        <v>0</v>
      </c>
      <c r="E533">
        <v>48.8</v>
      </c>
      <c r="F533">
        <v>7731100</v>
      </c>
    </row>
    <row r="534" spans="1:6" x14ac:dyDescent="0.45">
      <c r="A534" t="s">
        <v>9</v>
      </c>
      <c r="B534" t="s">
        <v>59</v>
      </c>
      <c r="C534" s="1">
        <v>41029</v>
      </c>
      <c r="D534" s="4">
        <v>0</v>
      </c>
      <c r="E534">
        <v>47.01</v>
      </c>
      <c r="F534">
        <v>2736300</v>
      </c>
    </row>
    <row r="535" spans="1:6" x14ac:dyDescent="0.45">
      <c r="A535" t="s">
        <v>9</v>
      </c>
      <c r="B535" t="s">
        <v>59</v>
      </c>
      <c r="C535" s="1">
        <v>41036</v>
      </c>
      <c r="D535" s="4">
        <v>0</v>
      </c>
      <c r="E535">
        <v>45.2</v>
      </c>
      <c r="F535">
        <v>4318500</v>
      </c>
    </row>
    <row r="536" spans="1:6" x14ac:dyDescent="0.45">
      <c r="A536" t="s">
        <v>9</v>
      </c>
      <c r="B536" t="s">
        <v>59</v>
      </c>
      <c r="C536" s="1">
        <v>41043</v>
      </c>
      <c r="D536" s="4">
        <v>0</v>
      </c>
      <c r="E536">
        <v>39.93</v>
      </c>
      <c r="F536">
        <v>6819400</v>
      </c>
    </row>
    <row r="537" spans="1:6" x14ac:dyDescent="0.45">
      <c r="A537" t="s">
        <v>9</v>
      </c>
      <c r="B537" t="s">
        <v>59</v>
      </c>
      <c r="C537" s="1">
        <v>41050</v>
      </c>
      <c r="D537" s="4">
        <v>0</v>
      </c>
      <c r="E537">
        <v>40.9</v>
      </c>
      <c r="F537">
        <v>3906000</v>
      </c>
    </row>
    <row r="538" spans="1:6" x14ac:dyDescent="0.45">
      <c r="A538" t="s">
        <v>9</v>
      </c>
      <c r="B538" t="s">
        <v>59</v>
      </c>
      <c r="C538" s="1">
        <v>41057</v>
      </c>
      <c r="D538" s="4">
        <v>0</v>
      </c>
      <c r="E538">
        <v>41.95</v>
      </c>
      <c r="F538">
        <v>11711300</v>
      </c>
    </row>
    <row r="539" spans="1:6" x14ac:dyDescent="0.45">
      <c r="A539" t="s">
        <v>9</v>
      </c>
      <c r="B539" t="s">
        <v>59</v>
      </c>
      <c r="C539" s="1">
        <v>41064</v>
      </c>
      <c r="D539" s="4">
        <v>0</v>
      </c>
      <c r="E539">
        <v>44.51</v>
      </c>
      <c r="F539">
        <v>7480100</v>
      </c>
    </row>
    <row r="540" spans="1:6" x14ac:dyDescent="0.45">
      <c r="A540" t="s">
        <v>9</v>
      </c>
      <c r="B540" t="s">
        <v>59</v>
      </c>
      <c r="C540" s="1">
        <v>41071</v>
      </c>
      <c r="D540" s="4">
        <v>0</v>
      </c>
      <c r="E540">
        <v>44.53</v>
      </c>
      <c r="F540">
        <v>2589700</v>
      </c>
    </row>
    <row r="541" spans="1:6" x14ac:dyDescent="0.45">
      <c r="A541" t="s">
        <v>9</v>
      </c>
      <c r="B541" t="s">
        <v>59</v>
      </c>
      <c r="C541" s="1">
        <v>41078</v>
      </c>
      <c r="D541" s="4">
        <v>0</v>
      </c>
      <c r="E541">
        <v>42.5</v>
      </c>
      <c r="F541">
        <v>3470500</v>
      </c>
    </row>
    <row r="542" spans="1:6" x14ac:dyDescent="0.45">
      <c r="A542" t="s">
        <v>9</v>
      </c>
      <c r="B542" t="s">
        <v>59</v>
      </c>
      <c r="C542" s="1">
        <v>41085</v>
      </c>
      <c r="D542" s="4">
        <v>0</v>
      </c>
      <c r="E542">
        <v>43.41</v>
      </c>
      <c r="F542">
        <v>4175800</v>
      </c>
    </row>
    <row r="543" spans="1:6" x14ac:dyDescent="0.45">
      <c r="A543" t="s">
        <v>9</v>
      </c>
      <c r="B543" t="s">
        <v>59</v>
      </c>
      <c r="C543" s="1">
        <v>41092</v>
      </c>
      <c r="D543" s="4">
        <v>0</v>
      </c>
      <c r="E543">
        <v>43</v>
      </c>
      <c r="F543">
        <v>4301500</v>
      </c>
    </row>
    <row r="544" spans="1:6" x14ac:dyDescent="0.45">
      <c r="A544" t="s">
        <v>9</v>
      </c>
      <c r="B544" t="s">
        <v>59</v>
      </c>
      <c r="C544" s="1">
        <v>41099</v>
      </c>
      <c r="D544" s="4">
        <v>0</v>
      </c>
      <c r="E544">
        <v>43.65</v>
      </c>
      <c r="F544">
        <v>1962200</v>
      </c>
    </row>
    <row r="545" spans="1:6" x14ac:dyDescent="0.45">
      <c r="A545" t="s">
        <v>9</v>
      </c>
      <c r="B545" t="s">
        <v>59</v>
      </c>
      <c r="C545" s="1">
        <v>41106</v>
      </c>
      <c r="D545" s="4">
        <v>0</v>
      </c>
      <c r="E545">
        <v>43.35</v>
      </c>
      <c r="F545">
        <v>3344300</v>
      </c>
    </row>
    <row r="546" spans="1:6" x14ac:dyDescent="0.45">
      <c r="A546" t="s">
        <v>9</v>
      </c>
      <c r="B546" t="s">
        <v>59</v>
      </c>
      <c r="C546" s="1">
        <v>41113</v>
      </c>
      <c r="D546" s="4">
        <v>0</v>
      </c>
      <c r="E546">
        <v>42.19</v>
      </c>
      <c r="F546">
        <v>4997200</v>
      </c>
    </row>
    <row r="547" spans="1:6" x14ac:dyDescent="0.45">
      <c r="A547" t="s">
        <v>9</v>
      </c>
      <c r="B547" t="s">
        <v>59</v>
      </c>
      <c r="C547" s="1">
        <v>41120</v>
      </c>
      <c r="D547" s="4">
        <v>0</v>
      </c>
      <c r="E547">
        <v>41.55</v>
      </c>
      <c r="F547">
        <v>4918600</v>
      </c>
    </row>
    <row r="548" spans="1:6" x14ac:dyDescent="0.45">
      <c r="A548" t="s">
        <v>9</v>
      </c>
      <c r="B548" t="s">
        <v>59</v>
      </c>
      <c r="C548" s="1">
        <v>41127</v>
      </c>
      <c r="D548" s="4">
        <v>0</v>
      </c>
      <c r="E548">
        <v>41.76</v>
      </c>
      <c r="F548">
        <v>3692500</v>
      </c>
    </row>
    <row r="549" spans="1:6" x14ac:dyDescent="0.45">
      <c r="A549" t="s">
        <v>9</v>
      </c>
      <c r="B549" t="s">
        <v>59</v>
      </c>
      <c r="C549" s="1">
        <v>41134</v>
      </c>
      <c r="D549" s="4">
        <v>0</v>
      </c>
      <c r="E549">
        <v>43.67</v>
      </c>
      <c r="F549">
        <v>9231200</v>
      </c>
    </row>
    <row r="550" spans="1:6" x14ac:dyDescent="0.45">
      <c r="A550" t="s">
        <v>9</v>
      </c>
      <c r="B550" t="s">
        <v>59</v>
      </c>
      <c r="C550" s="1">
        <v>41141</v>
      </c>
      <c r="D550" s="4">
        <v>0</v>
      </c>
      <c r="E550">
        <v>43</v>
      </c>
      <c r="F550">
        <v>3853100</v>
      </c>
    </row>
    <row r="551" spans="1:6" x14ac:dyDescent="0.45">
      <c r="A551" t="s">
        <v>9</v>
      </c>
      <c r="B551" t="s">
        <v>59</v>
      </c>
      <c r="C551" s="1">
        <v>41148</v>
      </c>
      <c r="D551" s="4">
        <v>0</v>
      </c>
      <c r="E551">
        <v>42.6</v>
      </c>
      <c r="F551">
        <v>4481500</v>
      </c>
    </row>
    <row r="552" spans="1:6" x14ac:dyDescent="0.45">
      <c r="A552" t="s">
        <v>9</v>
      </c>
      <c r="B552" t="s">
        <v>59</v>
      </c>
      <c r="C552" s="1">
        <v>41155</v>
      </c>
      <c r="D552" s="4">
        <v>0</v>
      </c>
      <c r="E552">
        <v>43.3</v>
      </c>
      <c r="F552">
        <v>3634300</v>
      </c>
    </row>
    <row r="553" spans="1:6" x14ac:dyDescent="0.45">
      <c r="A553" t="s">
        <v>9</v>
      </c>
      <c r="B553" t="s">
        <v>59</v>
      </c>
      <c r="C553" s="1">
        <v>41162</v>
      </c>
      <c r="D553" s="4">
        <v>0</v>
      </c>
      <c r="E553">
        <v>45</v>
      </c>
      <c r="F553">
        <v>6895900</v>
      </c>
    </row>
    <row r="554" spans="1:6" x14ac:dyDescent="0.45">
      <c r="A554" t="s">
        <v>9</v>
      </c>
      <c r="B554" t="s">
        <v>59</v>
      </c>
      <c r="C554" s="1">
        <v>41169</v>
      </c>
      <c r="D554" s="4">
        <v>0</v>
      </c>
      <c r="E554">
        <v>43.99</v>
      </c>
      <c r="F554">
        <v>5243400</v>
      </c>
    </row>
    <row r="555" spans="1:6" x14ac:dyDescent="0.45">
      <c r="A555" t="s">
        <v>9</v>
      </c>
      <c r="B555" t="s">
        <v>59</v>
      </c>
      <c r="C555" s="1">
        <v>41176</v>
      </c>
      <c r="D555" s="4">
        <v>0</v>
      </c>
      <c r="E555">
        <v>43.45</v>
      </c>
      <c r="F555">
        <v>4132000</v>
      </c>
    </row>
    <row r="556" spans="1:6" x14ac:dyDescent="0.45">
      <c r="A556" t="s">
        <v>9</v>
      </c>
      <c r="B556" t="s">
        <v>59</v>
      </c>
      <c r="C556" s="1">
        <v>41183</v>
      </c>
      <c r="D556" s="4">
        <v>0</v>
      </c>
      <c r="E556">
        <v>43.44</v>
      </c>
      <c r="F556">
        <v>12897300</v>
      </c>
    </row>
    <row r="557" spans="1:6" x14ac:dyDescent="0.45">
      <c r="A557" t="s">
        <v>9</v>
      </c>
      <c r="B557" t="s">
        <v>59</v>
      </c>
      <c r="C557" s="1">
        <v>41190</v>
      </c>
      <c r="D557" s="4">
        <v>0</v>
      </c>
      <c r="E557">
        <v>43.1</v>
      </c>
      <c r="F557">
        <v>5775300</v>
      </c>
    </row>
    <row r="558" spans="1:6" x14ac:dyDescent="0.45">
      <c r="A558" t="s">
        <v>9</v>
      </c>
      <c r="B558" t="s">
        <v>59</v>
      </c>
      <c r="C558" s="1">
        <v>41197</v>
      </c>
      <c r="D558" s="4">
        <v>0</v>
      </c>
      <c r="E558">
        <v>42.25</v>
      </c>
      <c r="F558">
        <v>4802700</v>
      </c>
    </row>
    <row r="559" spans="1:6" x14ac:dyDescent="0.45">
      <c r="A559" t="s">
        <v>9</v>
      </c>
      <c r="B559" t="s">
        <v>59</v>
      </c>
      <c r="C559" s="1">
        <v>41204</v>
      </c>
      <c r="D559" s="4">
        <v>0</v>
      </c>
      <c r="E559">
        <v>39.56</v>
      </c>
      <c r="F559">
        <v>10818500</v>
      </c>
    </row>
    <row r="560" spans="1:6" x14ac:dyDescent="0.45">
      <c r="A560" t="s">
        <v>9</v>
      </c>
      <c r="B560" t="s">
        <v>59</v>
      </c>
      <c r="C560" s="1">
        <v>41211</v>
      </c>
      <c r="D560" s="4">
        <v>0</v>
      </c>
      <c r="E560">
        <v>40.5</v>
      </c>
      <c r="F560">
        <v>5786800</v>
      </c>
    </row>
    <row r="561" spans="1:6" x14ac:dyDescent="0.45">
      <c r="A561" t="s">
        <v>9</v>
      </c>
      <c r="B561" t="s">
        <v>59</v>
      </c>
      <c r="C561" s="1">
        <v>41218</v>
      </c>
      <c r="D561" s="4">
        <v>0</v>
      </c>
      <c r="E561">
        <v>40.700000000000003</v>
      </c>
      <c r="F561">
        <v>13048000</v>
      </c>
    </row>
    <row r="562" spans="1:6" x14ac:dyDescent="0.45">
      <c r="A562" t="s">
        <v>9</v>
      </c>
      <c r="B562" t="s">
        <v>59</v>
      </c>
      <c r="C562" s="1">
        <v>41225</v>
      </c>
      <c r="D562" s="4">
        <v>0</v>
      </c>
      <c r="E562">
        <v>42.39</v>
      </c>
      <c r="F562">
        <v>5616900</v>
      </c>
    </row>
    <row r="563" spans="1:6" x14ac:dyDescent="0.45">
      <c r="A563" t="s">
        <v>9</v>
      </c>
      <c r="B563" t="s">
        <v>59</v>
      </c>
      <c r="C563" s="1">
        <v>41232</v>
      </c>
      <c r="D563" s="4">
        <v>0</v>
      </c>
      <c r="E563">
        <v>42.89</v>
      </c>
      <c r="F563">
        <v>4909700</v>
      </c>
    </row>
    <row r="564" spans="1:6" x14ac:dyDescent="0.45">
      <c r="A564" t="s">
        <v>9</v>
      </c>
      <c r="B564" t="s">
        <v>59</v>
      </c>
      <c r="C564" s="1">
        <v>41239</v>
      </c>
      <c r="D564" s="4">
        <v>0</v>
      </c>
      <c r="E564">
        <v>42.86</v>
      </c>
      <c r="F564">
        <v>4969700</v>
      </c>
    </row>
    <row r="565" spans="1:6" x14ac:dyDescent="0.45">
      <c r="A565" t="s">
        <v>9</v>
      </c>
      <c r="B565" t="s">
        <v>59</v>
      </c>
      <c r="C565" s="1">
        <v>41246</v>
      </c>
      <c r="D565" s="4">
        <v>0</v>
      </c>
      <c r="E565">
        <v>42.9</v>
      </c>
      <c r="F565">
        <v>7034400</v>
      </c>
    </row>
    <row r="566" spans="1:6" x14ac:dyDescent="0.45">
      <c r="A566" t="s">
        <v>9</v>
      </c>
      <c r="B566" t="s">
        <v>59</v>
      </c>
      <c r="C566" s="1">
        <v>41253</v>
      </c>
      <c r="D566" s="4">
        <v>0</v>
      </c>
      <c r="E566">
        <v>43.57</v>
      </c>
      <c r="F566">
        <v>9124200</v>
      </c>
    </row>
    <row r="567" spans="1:6" x14ac:dyDescent="0.45">
      <c r="A567" t="s">
        <v>9</v>
      </c>
      <c r="B567" t="s">
        <v>59</v>
      </c>
      <c r="C567" s="1">
        <v>41260</v>
      </c>
      <c r="D567" s="4">
        <v>0</v>
      </c>
      <c r="E567">
        <v>42.99</v>
      </c>
      <c r="F567">
        <v>10069500</v>
      </c>
    </row>
    <row r="568" spans="1:6" x14ac:dyDescent="0.45">
      <c r="A568" t="s">
        <v>9</v>
      </c>
      <c r="B568" t="s">
        <v>59</v>
      </c>
      <c r="C568" s="1">
        <v>41267</v>
      </c>
      <c r="D568" s="4">
        <v>0</v>
      </c>
      <c r="E568">
        <v>44.99</v>
      </c>
      <c r="F568">
        <v>18816200</v>
      </c>
    </row>
    <row r="569" spans="1:6" x14ac:dyDescent="0.45">
      <c r="A569" t="s">
        <v>9</v>
      </c>
      <c r="B569" t="s">
        <v>59</v>
      </c>
      <c r="C569" s="1">
        <v>41281</v>
      </c>
      <c r="D569" s="4">
        <v>0</v>
      </c>
      <c r="E569">
        <v>48</v>
      </c>
      <c r="F569">
        <v>14451000</v>
      </c>
    </row>
    <row r="570" spans="1:6" x14ac:dyDescent="0.45">
      <c r="A570" t="s">
        <v>9</v>
      </c>
      <c r="B570" t="s">
        <v>59</v>
      </c>
      <c r="C570" s="1">
        <v>41288</v>
      </c>
      <c r="D570" s="4">
        <v>0</v>
      </c>
      <c r="E570">
        <v>49.88</v>
      </c>
      <c r="F570">
        <v>23420700</v>
      </c>
    </row>
    <row r="571" spans="1:6" x14ac:dyDescent="0.45">
      <c r="A571" t="s">
        <v>9</v>
      </c>
      <c r="B571" t="s">
        <v>59</v>
      </c>
      <c r="C571" s="1">
        <v>41295</v>
      </c>
      <c r="D571" s="4">
        <v>0</v>
      </c>
      <c r="E571">
        <v>53.3</v>
      </c>
      <c r="F571">
        <v>14765400</v>
      </c>
    </row>
    <row r="572" spans="1:6" x14ac:dyDescent="0.45">
      <c r="A572" t="s">
        <v>9</v>
      </c>
      <c r="B572" t="s">
        <v>59</v>
      </c>
      <c r="C572" s="1">
        <v>41302</v>
      </c>
      <c r="D572" s="4">
        <v>0</v>
      </c>
      <c r="E572">
        <v>53.8</v>
      </c>
      <c r="F572">
        <v>17130000</v>
      </c>
    </row>
    <row r="573" spans="1:6" x14ac:dyDescent="0.45">
      <c r="A573" t="s">
        <v>9</v>
      </c>
      <c r="B573" t="s">
        <v>59</v>
      </c>
      <c r="C573" s="1">
        <v>41309</v>
      </c>
      <c r="D573" s="4">
        <v>0</v>
      </c>
      <c r="E573">
        <v>55.9</v>
      </c>
      <c r="F573">
        <v>17991200</v>
      </c>
    </row>
    <row r="574" spans="1:6" x14ac:dyDescent="0.45">
      <c r="A574" t="s">
        <v>9</v>
      </c>
      <c r="B574" t="s">
        <v>59</v>
      </c>
      <c r="C574" s="1">
        <v>41316</v>
      </c>
      <c r="D574" s="4">
        <v>0</v>
      </c>
      <c r="E574">
        <v>58.7</v>
      </c>
      <c r="F574">
        <v>15517700</v>
      </c>
    </row>
    <row r="575" spans="1:6" x14ac:dyDescent="0.45">
      <c r="A575" t="s">
        <v>9</v>
      </c>
      <c r="B575" t="s">
        <v>59</v>
      </c>
      <c r="C575" s="1">
        <v>41323</v>
      </c>
      <c r="D575" s="4">
        <v>0</v>
      </c>
      <c r="E575">
        <v>55.3</v>
      </c>
      <c r="F575">
        <v>9588800</v>
      </c>
    </row>
    <row r="576" spans="1:6" x14ac:dyDescent="0.45">
      <c r="A576" t="s">
        <v>9</v>
      </c>
      <c r="B576" t="s">
        <v>59</v>
      </c>
      <c r="C576" s="1">
        <v>41330</v>
      </c>
      <c r="D576" s="4">
        <v>0</v>
      </c>
      <c r="E576">
        <v>52.42</v>
      </c>
      <c r="F576">
        <v>7082500</v>
      </c>
    </row>
    <row r="577" spans="1:6" x14ac:dyDescent="0.45">
      <c r="A577" t="s">
        <v>9</v>
      </c>
      <c r="B577" t="s">
        <v>59</v>
      </c>
      <c r="C577" s="1">
        <v>41337</v>
      </c>
      <c r="D577" s="4">
        <v>0</v>
      </c>
      <c r="E577">
        <v>56.1</v>
      </c>
      <c r="F577">
        <v>9578900</v>
      </c>
    </row>
    <row r="578" spans="1:6" x14ac:dyDescent="0.45">
      <c r="A578" t="s">
        <v>9</v>
      </c>
      <c r="B578" t="s">
        <v>59</v>
      </c>
      <c r="C578" s="1">
        <v>41344</v>
      </c>
      <c r="D578" s="4">
        <v>0</v>
      </c>
      <c r="E578">
        <v>54.39</v>
      </c>
      <c r="F578">
        <v>12785400</v>
      </c>
    </row>
    <row r="579" spans="1:6" x14ac:dyDescent="0.45">
      <c r="A579" t="s">
        <v>9</v>
      </c>
      <c r="B579" t="s">
        <v>59</v>
      </c>
      <c r="C579" s="1">
        <v>41351</v>
      </c>
      <c r="D579" s="4">
        <v>0</v>
      </c>
      <c r="E579">
        <v>52.5</v>
      </c>
      <c r="F579">
        <v>5345100</v>
      </c>
    </row>
    <row r="580" spans="1:6" x14ac:dyDescent="0.45">
      <c r="A580" t="s">
        <v>9</v>
      </c>
      <c r="B580" t="s">
        <v>59</v>
      </c>
      <c r="C580" s="1">
        <v>41358</v>
      </c>
      <c r="D580" s="4">
        <v>0</v>
      </c>
      <c r="E580">
        <v>52.99</v>
      </c>
      <c r="F580">
        <v>10180600</v>
      </c>
    </row>
    <row r="581" spans="1:6" x14ac:dyDescent="0.45">
      <c r="A581" t="s">
        <v>9</v>
      </c>
      <c r="B581" t="s">
        <v>59</v>
      </c>
      <c r="C581" s="1">
        <v>41365</v>
      </c>
      <c r="D581" s="4">
        <v>0</v>
      </c>
      <c r="E581">
        <v>54.8</v>
      </c>
      <c r="F581">
        <v>10537500</v>
      </c>
    </row>
    <row r="582" spans="1:6" x14ac:dyDescent="0.45">
      <c r="A582" t="s">
        <v>9</v>
      </c>
      <c r="B582" t="s">
        <v>59</v>
      </c>
      <c r="C582" s="1">
        <v>41372</v>
      </c>
      <c r="D582" s="4">
        <v>0</v>
      </c>
      <c r="E582">
        <v>52.3</v>
      </c>
      <c r="F582">
        <v>7732500</v>
      </c>
    </row>
    <row r="583" spans="1:6" x14ac:dyDescent="0.45">
      <c r="A583" t="s">
        <v>9</v>
      </c>
      <c r="B583" t="s">
        <v>59</v>
      </c>
      <c r="C583" s="1">
        <v>41379</v>
      </c>
      <c r="D583" s="4">
        <v>0</v>
      </c>
      <c r="E583">
        <v>52.51</v>
      </c>
      <c r="F583">
        <v>7638400</v>
      </c>
    </row>
    <row r="584" spans="1:6" x14ac:dyDescent="0.45">
      <c r="A584" t="s">
        <v>9</v>
      </c>
      <c r="B584" t="s">
        <v>59</v>
      </c>
      <c r="C584" s="1">
        <v>41386</v>
      </c>
      <c r="D584" s="4">
        <v>0</v>
      </c>
      <c r="E584">
        <v>52.7</v>
      </c>
      <c r="F584">
        <v>6691900</v>
      </c>
    </row>
    <row r="585" spans="1:6" x14ac:dyDescent="0.45">
      <c r="A585" t="s">
        <v>9</v>
      </c>
      <c r="B585" t="s">
        <v>59</v>
      </c>
      <c r="C585" s="1">
        <v>41393</v>
      </c>
      <c r="D585" s="4">
        <v>0</v>
      </c>
      <c r="E585">
        <v>53</v>
      </c>
      <c r="F585">
        <v>3461000</v>
      </c>
    </row>
    <row r="586" spans="1:6" x14ac:dyDescent="0.45">
      <c r="A586" t="s">
        <v>9</v>
      </c>
      <c r="B586" t="s">
        <v>59</v>
      </c>
      <c r="C586" s="1">
        <v>41400</v>
      </c>
      <c r="D586" s="4">
        <v>0</v>
      </c>
      <c r="E586">
        <v>51.7</v>
      </c>
      <c r="F586">
        <v>3781600</v>
      </c>
    </row>
    <row r="587" spans="1:6" x14ac:dyDescent="0.45">
      <c r="A587" t="s">
        <v>9</v>
      </c>
      <c r="B587" t="s">
        <v>59</v>
      </c>
      <c r="C587" s="1">
        <v>41407</v>
      </c>
      <c r="D587" s="4">
        <v>0</v>
      </c>
      <c r="E587">
        <v>50.22</v>
      </c>
      <c r="F587">
        <v>6039500</v>
      </c>
    </row>
    <row r="588" spans="1:6" x14ac:dyDescent="0.45">
      <c r="A588" t="s">
        <v>9</v>
      </c>
      <c r="B588" t="s">
        <v>59</v>
      </c>
      <c r="C588" s="1">
        <v>41414</v>
      </c>
      <c r="D588" s="4">
        <v>0</v>
      </c>
      <c r="E588">
        <v>50.1</v>
      </c>
      <c r="F588">
        <v>9040900</v>
      </c>
    </row>
    <row r="589" spans="1:6" x14ac:dyDescent="0.45">
      <c r="A589" t="s">
        <v>9</v>
      </c>
      <c r="B589" t="s">
        <v>59</v>
      </c>
      <c r="C589" s="1">
        <v>41421</v>
      </c>
      <c r="D589" s="4">
        <v>0</v>
      </c>
      <c r="E589">
        <v>52.3</v>
      </c>
      <c r="F589">
        <v>8153600</v>
      </c>
    </row>
    <row r="590" spans="1:6" x14ac:dyDescent="0.45">
      <c r="A590" t="s">
        <v>9</v>
      </c>
      <c r="B590" t="s">
        <v>59</v>
      </c>
      <c r="C590" s="1">
        <v>41428</v>
      </c>
      <c r="D590" s="4">
        <v>0</v>
      </c>
      <c r="E590">
        <v>53.47</v>
      </c>
      <c r="F590">
        <v>7347700</v>
      </c>
    </row>
    <row r="591" spans="1:6" x14ac:dyDescent="0.45">
      <c r="A591" t="s">
        <v>9</v>
      </c>
      <c r="B591" t="s">
        <v>59</v>
      </c>
      <c r="C591" s="1">
        <v>41435</v>
      </c>
      <c r="D591" s="4">
        <v>0</v>
      </c>
      <c r="E591">
        <v>53.46</v>
      </c>
      <c r="F591">
        <v>6858900</v>
      </c>
    </row>
    <row r="592" spans="1:6" x14ac:dyDescent="0.45">
      <c r="A592" t="s">
        <v>9</v>
      </c>
      <c r="B592" t="s">
        <v>59</v>
      </c>
      <c r="C592" s="1">
        <v>41442</v>
      </c>
      <c r="D592" s="4">
        <v>0</v>
      </c>
      <c r="E592">
        <v>54.35</v>
      </c>
      <c r="F592">
        <v>5760100</v>
      </c>
    </row>
    <row r="593" spans="1:6" x14ac:dyDescent="0.45">
      <c r="A593" t="s">
        <v>9</v>
      </c>
      <c r="B593" t="s">
        <v>59</v>
      </c>
      <c r="C593" s="1">
        <v>41449</v>
      </c>
      <c r="D593" s="4">
        <v>0</v>
      </c>
      <c r="E593">
        <v>56.7</v>
      </c>
      <c r="F593">
        <v>7550800</v>
      </c>
    </row>
    <row r="594" spans="1:6" x14ac:dyDescent="0.45">
      <c r="A594" t="s">
        <v>9</v>
      </c>
      <c r="B594" t="s">
        <v>59</v>
      </c>
      <c r="C594" s="1">
        <v>41456</v>
      </c>
      <c r="D594" s="4">
        <v>0</v>
      </c>
      <c r="E594">
        <v>58.05</v>
      </c>
      <c r="F594">
        <v>10960000</v>
      </c>
    </row>
    <row r="595" spans="1:6" x14ac:dyDescent="0.45">
      <c r="A595" t="s">
        <v>9</v>
      </c>
      <c r="B595" t="s">
        <v>59</v>
      </c>
      <c r="C595" s="1">
        <v>41463</v>
      </c>
      <c r="D595" s="4">
        <v>0</v>
      </c>
      <c r="E595">
        <v>57.9</v>
      </c>
      <c r="F595">
        <v>6062700</v>
      </c>
    </row>
    <row r="596" spans="1:6" x14ac:dyDescent="0.45">
      <c r="A596" t="s">
        <v>9</v>
      </c>
      <c r="B596" t="s">
        <v>59</v>
      </c>
      <c r="C596" s="1">
        <v>41470</v>
      </c>
      <c r="D596" s="4">
        <v>0</v>
      </c>
      <c r="E596">
        <v>57.03</v>
      </c>
      <c r="F596">
        <v>5789000</v>
      </c>
    </row>
    <row r="597" spans="1:6" x14ac:dyDescent="0.45">
      <c r="A597" t="s">
        <v>9</v>
      </c>
      <c r="B597" t="s">
        <v>59</v>
      </c>
      <c r="C597" s="1">
        <v>41477</v>
      </c>
      <c r="D597" s="4">
        <v>0</v>
      </c>
      <c r="E597">
        <v>55.11</v>
      </c>
      <c r="F597">
        <v>5068200</v>
      </c>
    </row>
    <row r="598" spans="1:6" x14ac:dyDescent="0.45">
      <c r="A598" t="s">
        <v>9</v>
      </c>
      <c r="B598" t="s">
        <v>59</v>
      </c>
      <c r="C598" s="1">
        <v>41484</v>
      </c>
      <c r="D598" s="4">
        <v>0</v>
      </c>
      <c r="E598">
        <v>57.01</v>
      </c>
      <c r="F598">
        <v>6155300</v>
      </c>
    </row>
    <row r="599" spans="1:6" x14ac:dyDescent="0.45">
      <c r="A599" t="s">
        <v>9</v>
      </c>
      <c r="B599" t="s">
        <v>59</v>
      </c>
      <c r="C599" s="1">
        <v>41491</v>
      </c>
      <c r="D599" s="4">
        <v>0</v>
      </c>
      <c r="E599">
        <v>55.96</v>
      </c>
      <c r="F599">
        <v>4013400</v>
      </c>
    </row>
    <row r="600" spans="1:6" x14ac:dyDescent="0.45">
      <c r="A600" t="s">
        <v>9</v>
      </c>
      <c r="B600" t="s">
        <v>59</v>
      </c>
      <c r="C600" s="1">
        <v>41498</v>
      </c>
      <c r="D600" s="4">
        <v>0</v>
      </c>
      <c r="E600">
        <v>53.91</v>
      </c>
      <c r="F600">
        <v>3133000</v>
      </c>
    </row>
    <row r="601" spans="1:6" x14ac:dyDescent="0.45">
      <c r="A601" t="s">
        <v>9</v>
      </c>
      <c r="B601" t="s">
        <v>59</v>
      </c>
      <c r="C601" s="1">
        <v>41505</v>
      </c>
      <c r="D601" s="4">
        <v>0</v>
      </c>
      <c r="E601">
        <v>54</v>
      </c>
      <c r="F601">
        <v>6373100</v>
      </c>
    </row>
    <row r="602" spans="1:6" x14ac:dyDescent="0.45">
      <c r="A602" t="s">
        <v>9</v>
      </c>
      <c r="B602" t="s">
        <v>59</v>
      </c>
      <c r="C602" s="1">
        <v>41512</v>
      </c>
      <c r="D602" s="4">
        <v>0</v>
      </c>
      <c r="E602">
        <v>48.82</v>
      </c>
      <c r="F602">
        <v>11611000</v>
      </c>
    </row>
    <row r="603" spans="1:6" x14ac:dyDescent="0.45">
      <c r="A603" t="s">
        <v>9</v>
      </c>
      <c r="B603" t="s">
        <v>59</v>
      </c>
      <c r="C603" s="1">
        <v>41519</v>
      </c>
      <c r="D603" s="4">
        <v>0</v>
      </c>
      <c r="E603">
        <v>49.47</v>
      </c>
      <c r="F603">
        <v>13086400</v>
      </c>
    </row>
    <row r="604" spans="1:6" x14ac:dyDescent="0.45">
      <c r="A604" t="s">
        <v>9</v>
      </c>
      <c r="B604" t="s">
        <v>59</v>
      </c>
      <c r="C604" s="1">
        <v>41526</v>
      </c>
      <c r="D604" s="4">
        <v>0</v>
      </c>
      <c r="E604">
        <v>51.24</v>
      </c>
      <c r="F604">
        <v>7698200</v>
      </c>
    </row>
    <row r="605" spans="1:6" x14ac:dyDescent="0.45">
      <c r="A605" t="s">
        <v>9</v>
      </c>
      <c r="B605" t="s">
        <v>59</v>
      </c>
      <c r="C605" s="1">
        <v>41533</v>
      </c>
      <c r="D605" s="4">
        <v>0</v>
      </c>
      <c r="E605">
        <v>54.97</v>
      </c>
      <c r="F605">
        <v>12600100</v>
      </c>
    </row>
    <row r="606" spans="1:6" x14ac:dyDescent="0.45">
      <c r="A606" t="s">
        <v>9</v>
      </c>
      <c r="B606" t="s">
        <v>59</v>
      </c>
      <c r="C606" s="1">
        <v>41540</v>
      </c>
      <c r="D606" s="4">
        <v>0</v>
      </c>
      <c r="E606">
        <v>54.64</v>
      </c>
      <c r="F606">
        <v>7515900</v>
      </c>
    </row>
    <row r="607" spans="1:6" x14ac:dyDescent="0.45">
      <c r="A607" t="s">
        <v>9</v>
      </c>
      <c r="B607" t="s">
        <v>59</v>
      </c>
      <c r="C607" s="1">
        <v>41547</v>
      </c>
      <c r="D607" s="4">
        <v>0</v>
      </c>
      <c r="E607">
        <v>55.2</v>
      </c>
      <c r="F607">
        <v>4905600</v>
      </c>
    </row>
    <row r="608" spans="1:6" x14ac:dyDescent="0.45">
      <c r="A608" t="s">
        <v>9</v>
      </c>
      <c r="B608" t="s">
        <v>59</v>
      </c>
      <c r="C608" s="1">
        <v>41554</v>
      </c>
      <c r="D608" s="4">
        <v>0</v>
      </c>
      <c r="E608">
        <v>55.05</v>
      </c>
      <c r="F608">
        <v>11297600</v>
      </c>
    </row>
    <row r="609" spans="1:6" x14ac:dyDescent="0.45">
      <c r="A609" t="s">
        <v>9</v>
      </c>
      <c r="B609" t="s">
        <v>59</v>
      </c>
      <c r="C609" s="1">
        <v>41561</v>
      </c>
      <c r="D609" s="4">
        <v>0</v>
      </c>
      <c r="E609">
        <v>55.41</v>
      </c>
      <c r="F609">
        <v>13622300</v>
      </c>
    </row>
    <row r="610" spans="1:6" x14ac:dyDescent="0.45">
      <c r="A610" t="s">
        <v>9</v>
      </c>
      <c r="B610" t="s">
        <v>59</v>
      </c>
      <c r="C610" s="1">
        <v>41568</v>
      </c>
      <c r="D610" s="4">
        <v>0</v>
      </c>
      <c r="E610">
        <v>57.02</v>
      </c>
      <c r="F610">
        <v>15171700</v>
      </c>
    </row>
    <row r="611" spans="1:6" x14ac:dyDescent="0.45">
      <c r="A611" t="s">
        <v>9</v>
      </c>
      <c r="B611" t="s">
        <v>59</v>
      </c>
      <c r="C611" s="1">
        <v>41575</v>
      </c>
      <c r="D611" s="4">
        <v>0</v>
      </c>
      <c r="E611">
        <v>57.38</v>
      </c>
      <c r="F611">
        <v>14533200</v>
      </c>
    </row>
    <row r="612" spans="1:6" x14ac:dyDescent="0.45">
      <c r="A612" t="s">
        <v>9</v>
      </c>
      <c r="B612" t="s">
        <v>59</v>
      </c>
      <c r="C612" s="1">
        <v>41582</v>
      </c>
      <c r="D612" s="4">
        <v>0</v>
      </c>
      <c r="E612">
        <v>57.1</v>
      </c>
      <c r="F612">
        <v>5435700</v>
      </c>
    </row>
    <row r="613" spans="1:6" x14ac:dyDescent="0.45">
      <c r="A613" t="s">
        <v>9</v>
      </c>
      <c r="B613" t="s">
        <v>59</v>
      </c>
      <c r="C613" s="1">
        <v>41589</v>
      </c>
      <c r="D613" s="4">
        <v>0</v>
      </c>
      <c r="E613">
        <v>59.88</v>
      </c>
      <c r="F613">
        <v>8100900</v>
      </c>
    </row>
    <row r="614" spans="1:6" x14ac:dyDescent="0.45">
      <c r="A614" t="s">
        <v>9</v>
      </c>
      <c r="B614" t="s">
        <v>59</v>
      </c>
      <c r="C614" s="1">
        <v>41596</v>
      </c>
      <c r="D614" s="4">
        <v>0</v>
      </c>
      <c r="E614">
        <v>58.29</v>
      </c>
      <c r="F614">
        <v>5976700</v>
      </c>
    </row>
    <row r="615" spans="1:6" x14ac:dyDescent="0.45">
      <c r="A615" t="s">
        <v>9</v>
      </c>
      <c r="B615" t="s">
        <v>59</v>
      </c>
      <c r="C615" s="1">
        <v>41603</v>
      </c>
      <c r="D615" s="4">
        <v>0</v>
      </c>
      <c r="E615">
        <v>60.42</v>
      </c>
      <c r="F615">
        <v>8757500</v>
      </c>
    </row>
    <row r="616" spans="1:6" x14ac:dyDescent="0.45">
      <c r="A616" t="s">
        <v>9</v>
      </c>
      <c r="B616" t="s">
        <v>59</v>
      </c>
      <c r="C616" s="1">
        <v>41610</v>
      </c>
      <c r="D616" s="4">
        <v>0</v>
      </c>
      <c r="E616">
        <v>68.8</v>
      </c>
      <c r="F616">
        <v>28714400</v>
      </c>
    </row>
    <row r="617" spans="1:6" x14ac:dyDescent="0.45">
      <c r="A617" t="s">
        <v>9</v>
      </c>
      <c r="B617" t="s">
        <v>59</v>
      </c>
      <c r="C617" s="1">
        <v>41617</v>
      </c>
      <c r="D617" s="4">
        <v>0</v>
      </c>
      <c r="E617">
        <v>76.75</v>
      </c>
      <c r="F617">
        <v>25371200</v>
      </c>
    </row>
    <row r="618" spans="1:6" x14ac:dyDescent="0.45">
      <c r="A618" t="s">
        <v>9</v>
      </c>
      <c r="B618" t="s">
        <v>59</v>
      </c>
      <c r="C618" s="1">
        <v>41624</v>
      </c>
      <c r="D618" s="4">
        <v>0</v>
      </c>
      <c r="E618">
        <v>79.23</v>
      </c>
      <c r="F618">
        <v>28295200</v>
      </c>
    </row>
    <row r="619" spans="1:6" x14ac:dyDescent="0.45">
      <c r="A619" t="s">
        <v>9</v>
      </c>
      <c r="B619" t="s">
        <v>59</v>
      </c>
      <c r="C619" s="1">
        <v>41631</v>
      </c>
      <c r="D619" s="4">
        <v>0</v>
      </c>
      <c r="E619">
        <v>82.5</v>
      </c>
      <c r="F619">
        <v>25411700</v>
      </c>
    </row>
    <row r="620" spans="1:6" x14ac:dyDescent="0.45">
      <c r="A620" t="s">
        <v>9</v>
      </c>
      <c r="B620" t="s">
        <v>59</v>
      </c>
      <c r="C620" s="1">
        <v>41638</v>
      </c>
      <c r="D620" s="4">
        <v>0</v>
      </c>
      <c r="E620">
        <v>83.7</v>
      </c>
      <c r="F620">
        <v>5163800</v>
      </c>
    </row>
    <row r="621" spans="1:6" x14ac:dyDescent="0.45">
      <c r="A621" t="s">
        <v>9</v>
      </c>
      <c r="B621" t="s">
        <v>59</v>
      </c>
      <c r="C621" s="1">
        <v>41645</v>
      </c>
      <c r="D621" s="4">
        <v>0</v>
      </c>
      <c r="E621">
        <v>82.83</v>
      </c>
      <c r="F621">
        <v>11229300</v>
      </c>
    </row>
    <row r="622" spans="1:6" x14ac:dyDescent="0.45">
      <c r="A622" t="s">
        <v>9</v>
      </c>
      <c r="B622" t="s">
        <v>59</v>
      </c>
      <c r="C622" s="1">
        <v>41652</v>
      </c>
      <c r="D622" s="4">
        <v>0</v>
      </c>
      <c r="E622">
        <v>84.25</v>
      </c>
      <c r="F622">
        <v>28243800</v>
      </c>
    </row>
    <row r="623" spans="1:6" x14ac:dyDescent="0.45">
      <c r="A623" t="s">
        <v>9</v>
      </c>
      <c r="B623" t="s">
        <v>59</v>
      </c>
      <c r="C623" s="1">
        <v>41659</v>
      </c>
      <c r="D623" s="4">
        <v>0</v>
      </c>
      <c r="E623">
        <v>78.7</v>
      </c>
      <c r="F623">
        <v>30490500</v>
      </c>
    </row>
    <row r="624" spans="1:6" x14ac:dyDescent="0.45">
      <c r="A624" t="s">
        <v>9</v>
      </c>
      <c r="B624" t="s">
        <v>59</v>
      </c>
      <c r="C624" s="1">
        <v>41666</v>
      </c>
      <c r="D624" s="4">
        <v>0</v>
      </c>
      <c r="E624">
        <v>83</v>
      </c>
      <c r="F624">
        <v>16917400</v>
      </c>
    </row>
    <row r="625" spans="1:6" x14ac:dyDescent="0.45">
      <c r="A625" t="s">
        <v>9</v>
      </c>
      <c r="B625" t="s">
        <v>59</v>
      </c>
      <c r="C625" s="1">
        <v>41673</v>
      </c>
      <c r="D625" s="4">
        <v>0</v>
      </c>
      <c r="E625">
        <v>79.5</v>
      </c>
      <c r="F625">
        <v>26733400</v>
      </c>
    </row>
    <row r="626" spans="1:6" x14ac:dyDescent="0.45">
      <c r="A626" t="s">
        <v>9</v>
      </c>
      <c r="B626" t="s">
        <v>59</v>
      </c>
      <c r="C626" s="1">
        <v>41680</v>
      </c>
      <c r="D626" s="4">
        <v>0</v>
      </c>
      <c r="E626">
        <v>80.28</v>
      </c>
      <c r="F626">
        <v>16498400</v>
      </c>
    </row>
    <row r="627" spans="1:6" x14ac:dyDescent="0.45">
      <c r="A627" t="s">
        <v>9</v>
      </c>
      <c r="B627" t="s">
        <v>59</v>
      </c>
      <c r="C627" s="1">
        <v>41687</v>
      </c>
      <c r="D627" s="4">
        <v>0</v>
      </c>
      <c r="E627">
        <v>77.88</v>
      </c>
      <c r="F627">
        <v>9075800</v>
      </c>
    </row>
    <row r="628" spans="1:6" x14ac:dyDescent="0.45">
      <c r="A628" t="s">
        <v>9</v>
      </c>
      <c r="B628" t="s">
        <v>59</v>
      </c>
      <c r="C628" s="1">
        <v>41694</v>
      </c>
      <c r="D628" s="4">
        <v>0</v>
      </c>
      <c r="E628">
        <v>70.61</v>
      </c>
      <c r="F628">
        <v>16567400</v>
      </c>
    </row>
    <row r="629" spans="1:6" x14ac:dyDescent="0.45">
      <c r="A629" t="s">
        <v>9</v>
      </c>
      <c r="B629" t="s">
        <v>59</v>
      </c>
      <c r="C629" s="1">
        <v>41701</v>
      </c>
      <c r="D629" s="4">
        <v>0</v>
      </c>
      <c r="E629">
        <v>61.08</v>
      </c>
      <c r="F629">
        <v>41241800</v>
      </c>
    </row>
    <row r="630" spans="1:6" x14ac:dyDescent="0.45">
      <c r="A630" t="s">
        <v>9</v>
      </c>
      <c r="B630" t="s">
        <v>59</v>
      </c>
      <c r="C630" s="1">
        <v>41708</v>
      </c>
      <c r="D630" s="4">
        <v>0</v>
      </c>
      <c r="E630">
        <v>47.29</v>
      </c>
      <c r="F630">
        <v>44197200</v>
      </c>
    </row>
    <row r="631" spans="1:6" x14ac:dyDescent="0.45">
      <c r="A631" t="s">
        <v>9</v>
      </c>
      <c r="B631" t="s">
        <v>59</v>
      </c>
      <c r="C631" s="1">
        <v>41715</v>
      </c>
      <c r="D631" s="4">
        <v>0</v>
      </c>
      <c r="E631">
        <v>55.15</v>
      </c>
      <c r="F631">
        <v>130623100</v>
      </c>
    </row>
    <row r="632" spans="1:6" x14ac:dyDescent="0.45">
      <c r="A632" t="s">
        <v>9</v>
      </c>
      <c r="B632" t="s">
        <v>59</v>
      </c>
      <c r="C632" s="1">
        <v>41722</v>
      </c>
      <c r="D632" s="4">
        <v>0</v>
      </c>
      <c r="E632">
        <v>53.85</v>
      </c>
      <c r="F632">
        <v>46694800</v>
      </c>
    </row>
    <row r="633" spans="1:6" x14ac:dyDescent="0.45">
      <c r="A633" t="s">
        <v>9</v>
      </c>
      <c r="B633" t="s">
        <v>59</v>
      </c>
      <c r="C633" s="1">
        <v>41729</v>
      </c>
      <c r="D633" s="4">
        <v>0</v>
      </c>
      <c r="E633">
        <v>56.02</v>
      </c>
      <c r="F633">
        <v>21700300</v>
      </c>
    </row>
    <row r="634" spans="1:6" x14ac:dyDescent="0.45">
      <c r="A634" t="s">
        <v>9</v>
      </c>
      <c r="B634" t="s">
        <v>59</v>
      </c>
      <c r="C634" s="1">
        <v>41736</v>
      </c>
      <c r="D634" s="4">
        <v>0</v>
      </c>
      <c r="E634">
        <v>53.4</v>
      </c>
      <c r="F634">
        <v>23028800</v>
      </c>
    </row>
    <row r="635" spans="1:6" x14ac:dyDescent="0.45">
      <c r="A635" t="s">
        <v>9</v>
      </c>
      <c r="B635" t="s">
        <v>59</v>
      </c>
      <c r="C635" s="1">
        <v>41743</v>
      </c>
      <c r="D635" s="4">
        <v>0</v>
      </c>
      <c r="E635">
        <v>53.75</v>
      </c>
      <c r="F635">
        <v>21347800</v>
      </c>
    </row>
    <row r="636" spans="1:6" x14ac:dyDescent="0.45">
      <c r="A636" t="s">
        <v>9</v>
      </c>
      <c r="B636" t="s">
        <v>59</v>
      </c>
      <c r="C636" s="1">
        <v>41750</v>
      </c>
      <c r="D636" s="4">
        <v>0</v>
      </c>
      <c r="E636">
        <v>49.25</v>
      </c>
      <c r="F636">
        <v>15630400</v>
      </c>
    </row>
    <row r="637" spans="1:6" x14ac:dyDescent="0.45">
      <c r="A637" t="s">
        <v>9</v>
      </c>
      <c r="B637" t="s">
        <v>59</v>
      </c>
      <c r="C637" s="1">
        <v>41757</v>
      </c>
      <c r="D637" s="4">
        <v>0</v>
      </c>
      <c r="E637">
        <v>50.35</v>
      </c>
      <c r="F637">
        <v>15099600</v>
      </c>
    </row>
    <row r="638" spans="1:6" x14ac:dyDescent="0.45">
      <c r="A638" t="s">
        <v>9</v>
      </c>
      <c r="B638" t="s">
        <v>59</v>
      </c>
      <c r="C638" s="1">
        <v>41764</v>
      </c>
      <c r="D638" s="4">
        <v>0</v>
      </c>
      <c r="E638">
        <v>51.49</v>
      </c>
      <c r="F638">
        <v>20302400</v>
      </c>
    </row>
    <row r="639" spans="1:6" x14ac:dyDescent="0.45">
      <c r="A639" t="s">
        <v>9</v>
      </c>
      <c r="B639" t="s">
        <v>59</v>
      </c>
      <c r="C639" s="1">
        <v>41771</v>
      </c>
      <c r="D639" s="4">
        <v>0</v>
      </c>
      <c r="E639">
        <v>52.65</v>
      </c>
      <c r="F639">
        <v>19274300</v>
      </c>
    </row>
    <row r="640" spans="1:6" x14ac:dyDescent="0.45">
      <c r="A640" t="s">
        <v>9</v>
      </c>
      <c r="B640" t="s">
        <v>59</v>
      </c>
      <c r="C640" s="1">
        <v>41778</v>
      </c>
      <c r="D640" s="4">
        <v>0</v>
      </c>
      <c r="E640">
        <v>53.89</v>
      </c>
      <c r="F640">
        <v>18688800</v>
      </c>
    </row>
    <row r="641" spans="1:6" x14ac:dyDescent="0.45">
      <c r="A641" t="s">
        <v>9</v>
      </c>
      <c r="B641" t="s">
        <v>59</v>
      </c>
      <c r="C641" s="1">
        <v>41785</v>
      </c>
      <c r="D641" s="4">
        <v>0</v>
      </c>
      <c r="E641">
        <v>55.15</v>
      </c>
      <c r="F641">
        <v>20002500</v>
      </c>
    </row>
    <row r="642" spans="1:6" x14ac:dyDescent="0.45">
      <c r="A642" t="s">
        <v>9</v>
      </c>
      <c r="B642" t="s">
        <v>59</v>
      </c>
      <c r="C642" s="1">
        <v>41792</v>
      </c>
      <c r="D642" s="4">
        <v>0</v>
      </c>
      <c r="E642">
        <v>57.59</v>
      </c>
      <c r="F642">
        <v>21061000</v>
      </c>
    </row>
    <row r="643" spans="1:6" x14ac:dyDescent="0.45">
      <c r="A643" t="s">
        <v>9</v>
      </c>
      <c r="B643" t="s">
        <v>59</v>
      </c>
      <c r="C643" s="1">
        <v>41799</v>
      </c>
      <c r="D643" s="4">
        <v>0</v>
      </c>
      <c r="E643">
        <v>58.74</v>
      </c>
      <c r="F643">
        <v>8232700</v>
      </c>
    </row>
    <row r="644" spans="1:6" x14ac:dyDescent="0.45">
      <c r="A644" t="s">
        <v>9</v>
      </c>
      <c r="B644" t="s">
        <v>59</v>
      </c>
      <c r="C644" s="1">
        <v>41806</v>
      </c>
      <c r="D644" s="4">
        <v>0</v>
      </c>
      <c r="E644">
        <v>55.68</v>
      </c>
      <c r="F644">
        <v>15710600</v>
      </c>
    </row>
    <row r="645" spans="1:6" x14ac:dyDescent="0.45">
      <c r="A645" t="s">
        <v>9</v>
      </c>
      <c r="B645" t="s">
        <v>59</v>
      </c>
      <c r="C645" s="1">
        <v>41813</v>
      </c>
      <c r="D645" s="4">
        <v>0</v>
      </c>
      <c r="E645">
        <v>55.6</v>
      </c>
      <c r="F645">
        <v>13606400</v>
      </c>
    </row>
    <row r="646" spans="1:6" x14ac:dyDescent="0.45">
      <c r="A646" t="s">
        <v>9</v>
      </c>
      <c r="B646" t="s">
        <v>59</v>
      </c>
      <c r="C646" s="1">
        <v>41820</v>
      </c>
      <c r="D646" s="4">
        <v>0</v>
      </c>
      <c r="E646">
        <v>57.3</v>
      </c>
      <c r="F646">
        <v>14659300</v>
      </c>
    </row>
    <row r="647" spans="1:6" x14ac:dyDescent="0.45">
      <c r="A647" t="s">
        <v>9</v>
      </c>
      <c r="B647" t="s">
        <v>59</v>
      </c>
      <c r="C647" s="1">
        <v>41827</v>
      </c>
      <c r="D647" s="4">
        <v>0</v>
      </c>
      <c r="E647">
        <v>59.1</v>
      </c>
      <c r="F647">
        <v>22517600</v>
      </c>
    </row>
    <row r="648" spans="1:6" x14ac:dyDescent="0.45">
      <c r="A648" t="s">
        <v>9</v>
      </c>
      <c r="B648" t="s">
        <v>59</v>
      </c>
      <c r="C648" s="1">
        <v>41834</v>
      </c>
      <c r="D648" s="4">
        <v>0</v>
      </c>
      <c r="E648">
        <v>54.4</v>
      </c>
      <c r="F648">
        <v>13725400</v>
      </c>
    </row>
    <row r="649" spans="1:6" x14ac:dyDescent="0.45">
      <c r="A649" t="s">
        <v>9</v>
      </c>
      <c r="B649" t="s">
        <v>59</v>
      </c>
      <c r="C649" s="1">
        <v>41841</v>
      </c>
      <c r="D649" s="4">
        <v>0</v>
      </c>
      <c r="E649">
        <v>52.28</v>
      </c>
      <c r="F649">
        <v>15526000</v>
      </c>
    </row>
    <row r="650" spans="1:6" x14ac:dyDescent="0.45">
      <c r="A650" t="s">
        <v>9</v>
      </c>
      <c r="B650" t="s">
        <v>59</v>
      </c>
      <c r="C650" s="1">
        <v>41848</v>
      </c>
      <c r="D650" s="4">
        <v>0</v>
      </c>
      <c r="E650">
        <v>49.53</v>
      </c>
      <c r="F650">
        <v>16768500</v>
      </c>
    </row>
    <row r="651" spans="1:6" x14ac:dyDescent="0.45">
      <c r="A651" t="s">
        <v>9</v>
      </c>
      <c r="B651" t="s">
        <v>59</v>
      </c>
      <c r="C651" s="1">
        <v>41855</v>
      </c>
      <c r="D651" s="4">
        <v>0</v>
      </c>
      <c r="E651">
        <v>44.71</v>
      </c>
      <c r="F651">
        <v>45865100</v>
      </c>
    </row>
    <row r="652" spans="1:6" x14ac:dyDescent="0.45">
      <c r="A652" t="s">
        <v>9</v>
      </c>
      <c r="B652" t="s">
        <v>59</v>
      </c>
      <c r="C652" s="1">
        <v>41862</v>
      </c>
      <c r="D652" s="4">
        <v>0</v>
      </c>
      <c r="E652">
        <v>48.6</v>
      </c>
      <c r="F652">
        <v>34153000</v>
      </c>
    </row>
    <row r="653" spans="1:6" x14ac:dyDescent="0.45">
      <c r="A653" t="s">
        <v>9</v>
      </c>
      <c r="B653" t="s">
        <v>59</v>
      </c>
      <c r="C653" s="1">
        <v>41869</v>
      </c>
      <c r="D653" s="4">
        <v>0</v>
      </c>
      <c r="E653">
        <v>48.88</v>
      </c>
      <c r="F653">
        <v>16665400</v>
      </c>
    </row>
    <row r="654" spans="1:6" x14ac:dyDescent="0.45">
      <c r="A654" t="s">
        <v>9</v>
      </c>
      <c r="B654" t="s">
        <v>59</v>
      </c>
      <c r="C654" s="1">
        <v>41876</v>
      </c>
      <c r="D654" s="4">
        <v>0</v>
      </c>
      <c r="E654">
        <v>46.73</v>
      </c>
      <c r="F654">
        <v>15248300</v>
      </c>
    </row>
    <row r="655" spans="1:6" x14ac:dyDescent="0.45">
      <c r="A655" t="s">
        <v>9</v>
      </c>
      <c r="B655" t="s">
        <v>59</v>
      </c>
      <c r="C655" s="1">
        <v>41883</v>
      </c>
      <c r="D655" s="4">
        <v>0</v>
      </c>
      <c r="E655">
        <v>47.8</v>
      </c>
      <c r="F655">
        <v>24415700</v>
      </c>
    </row>
    <row r="656" spans="1:6" x14ac:dyDescent="0.45">
      <c r="A656" t="s">
        <v>9</v>
      </c>
      <c r="B656" t="s">
        <v>59</v>
      </c>
      <c r="C656" s="1">
        <v>41890</v>
      </c>
      <c r="D656" s="4">
        <v>0</v>
      </c>
      <c r="E656">
        <v>46.25</v>
      </c>
      <c r="F656">
        <v>13646600</v>
      </c>
    </row>
    <row r="657" spans="1:6" x14ac:dyDescent="0.45">
      <c r="A657" t="s">
        <v>9</v>
      </c>
      <c r="B657" t="s">
        <v>59</v>
      </c>
      <c r="C657" s="1">
        <v>41897</v>
      </c>
      <c r="D657" s="4">
        <v>0</v>
      </c>
      <c r="E657">
        <v>45.8</v>
      </c>
      <c r="F657">
        <v>14078800</v>
      </c>
    </row>
    <row r="658" spans="1:6" x14ac:dyDescent="0.45">
      <c r="A658" t="s">
        <v>9</v>
      </c>
      <c r="B658" t="s">
        <v>59</v>
      </c>
      <c r="C658" s="1">
        <v>41904</v>
      </c>
      <c r="D658" s="4">
        <v>0</v>
      </c>
      <c r="E658">
        <v>43.6</v>
      </c>
      <c r="F658">
        <v>14344400</v>
      </c>
    </row>
    <row r="659" spans="1:6" x14ac:dyDescent="0.45">
      <c r="A659" t="s">
        <v>9</v>
      </c>
      <c r="B659" t="s">
        <v>59</v>
      </c>
      <c r="C659" s="1">
        <v>41911</v>
      </c>
      <c r="D659" s="4">
        <v>0</v>
      </c>
      <c r="E659">
        <v>42.25</v>
      </c>
      <c r="F659">
        <v>12330900</v>
      </c>
    </row>
    <row r="660" spans="1:6" x14ac:dyDescent="0.45">
      <c r="A660" t="s">
        <v>9</v>
      </c>
      <c r="B660" t="s">
        <v>59</v>
      </c>
      <c r="C660" s="1">
        <v>41918</v>
      </c>
      <c r="D660" s="4">
        <v>0</v>
      </c>
      <c r="E660">
        <v>40.130000000000003</v>
      </c>
      <c r="F660">
        <v>16594700</v>
      </c>
    </row>
    <row r="661" spans="1:6" x14ac:dyDescent="0.45">
      <c r="A661" t="s">
        <v>9</v>
      </c>
      <c r="B661" t="s">
        <v>59</v>
      </c>
      <c r="C661" s="1">
        <v>41925</v>
      </c>
      <c r="D661" s="4">
        <v>0</v>
      </c>
      <c r="E661">
        <v>40.479999999999997</v>
      </c>
      <c r="F661">
        <v>15752700</v>
      </c>
    </row>
    <row r="662" spans="1:6" x14ac:dyDescent="0.45">
      <c r="A662" t="s">
        <v>9</v>
      </c>
      <c r="B662" t="s">
        <v>59</v>
      </c>
      <c r="C662" s="1">
        <v>41932</v>
      </c>
      <c r="D662" s="4">
        <v>0</v>
      </c>
      <c r="E662">
        <v>37.299999999999997</v>
      </c>
      <c r="F662">
        <v>16671000</v>
      </c>
    </row>
    <row r="663" spans="1:6" x14ac:dyDescent="0.45">
      <c r="A663" t="s">
        <v>9</v>
      </c>
      <c r="B663" t="s">
        <v>59</v>
      </c>
      <c r="C663" s="1">
        <v>41939</v>
      </c>
      <c r="D663" s="4">
        <v>0</v>
      </c>
      <c r="E663">
        <v>38.200000000000003</v>
      </c>
      <c r="F663">
        <v>18763600</v>
      </c>
    </row>
    <row r="664" spans="1:6" x14ac:dyDescent="0.45">
      <c r="A664" t="s">
        <v>9</v>
      </c>
      <c r="B664" t="s">
        <v>59</v>
      </c>
      <c r="C664" s="1">
        <v>41946</v>
      </c>
      <c r="D664" s="4">
        <v>0</v>
      </c>
      <c r="E664">
        <v>41.31</v>
      </c>
      <c r="F664">
        <v>29063000</v>
      </c>
    </row>
    <row r="665" spans="1:6" x14ac:dyDescent="0.45">
      <c r="A665" t="s">
        <v>9</v>
      </c>
      <c r="B665" t="s">
        <v>59</v>
      </c>
      <c r="C665" s="1">
        <v>41953</v>
      </c>
      <c r="D665" s="4">
        <v>0</v>
      </c>
      <c r="E665">
        <v>41.5</v>
      </c>
      <c r="F665">
        <v>41359200</v>
      </c>
    </row>
    <row r="666" spans="1:6" x14ac:dyDescent="0.45">
      <c r="A666" t="s">
        <v>9</v>
      </c>
      <c r="B666" t="s">
        <v>59</v>
      </c>
      <c r="C666" s="1">
        <v>41960</v>
      </c>
      <c r="D666" s="4">
        <v>0</v>
      </c>
      <c r="E666">
        <v>42.9</v>
      </c>
      <c r="F666">
        <v>24841900</v>
      </c>
    </row>
    <row r="667" spans="1:6" x14ac:dyDescent="0.45">
      <c r="A667" t="s">
        <v>9</v>
      </c>
      <c r="B667" t="s">
        <v>59</v>
      </c>
      <c r="C667" s="1">
        <v>41967</v>
      </c>
      <c r="D667" s="4">
        <v>0</v>
      </c>
      <c r="E667">
        <v>41.78</v>
      </c>
      <c r="F667">
        <v>20251100</v>
      </c>
    </row>
    <row r="668" spans="1:6" x14ac:dyDescent="0.45">
      <c r="A668" t="s">
        <v>9</v>
      </c>
      <c r="B668" t="s">
        <v>59</v>
      </c>
      <c r="C668" s="1">
        <v>41974</v>
      </c>
      <c r="D668" s="4">
        <v>0</v>
      </c>
      <c r="E668">
        <v>38.17</v>
      </c>
      <c r="F668">
        <v>29037100</v>
      </c>
    </row>
    <row r="669" spans="1:6" x14ac:dyDescent="0.45">
      <c r="A669" t="s">
        <v>9</v>
      </c>
      <c r="B669" t="s">
        <v>59</v>
      </c>
      <c r="C669" s="1">
        <v>41981</v>
      </c>
      <c r="D669" s="4">
        <v>0</v>
      </c>
      <c r="E669">
        <v>37.29</v>
      </c>
      <c r="F669">
        <v>31129000</v>
      </c>
    </row>
    <row r="670" spans="1:6" x14ac:dyDescent="0.45">
      <c r="A670" t="s">
        <v>9</v>
      </c>
      <c r="B670" t="s">
        <v>59</v>
      </c>
      <c r="C670" s="1">
        <v>41988</v>
      </c>
      <c r="D670" s="4">
        <v>0</v>
      </c>
      <c r="E670">
        <v>32.5</v>
      </c>
      <c r="F670">
        <v>62909400</v>
      </c>
    </row>
    <row r="671" spans="1:6" x14ac:dyDescent="0.45">
      <c r="A671" t="s">
        <v>9</v>
      </c>
      <c r="B671" t="s">
        <v>59</v>
      </c>
      <c r="C671" s="1">
        <v>41995</v>
      </c>
      <c r="D671" s="4">
        <v>0</v>
      </c>
      <c r="E671">
        <v>33.57</v>
      </c>
      <c r="F671">
        <v>27710500</v>
      </c>
    </row>
    <row r="672" spans="1:6" x14ac:dyDescent="0.45">
      <c r="A672" t="s">
        <v>9</v>
      </c>
      <c r="B672" t="s">
        <v>59</v>
      </c>
      <c r="C672" s="1">
        <v>42002</v>
      </c>
      <c r="D672" s="4">
        <v>0</v>
      </c>
      <c r="E672">
        <v>32.229999999999997</v>
      </c>
      <c r="F672">
        <v>5163700</v>
      </c>
    </row>
    <row r="673" spans="1:6" x14ac:dyDescent="0.45">
      <c r="A673" t="s">
        <v>9</v>
      </c>
      <c r="B673" t="s">
        <v>59</v>
      </c>
      <c r="C673" s="1">
        <v>42009</v>
      </c>
      <c r="D673" s="4">
        <v>0</v>
      </c>
      <c r="E673">
        <v>34</v>
      </c>
      <c r="F673">
        <v>9409000</v>
      </c>
    </row>
    <row r="674" spans="1:6" x14ac:dyDescent="0.45">
      <c r="A674" t="s">
        <v>9</v>
      </c>
      <c r="B674" t="s">
        <v>59</v>
      </c>
      <c r="C674" s="1">
        <v>42016</v>
      </c>
      <c r="D674" s="4">
        <v>0</v>
      </c>
      <c r="E674">
        <v>36.049999999999997</v>
      </c>
      <c r="F674">
        <v>17953200</v>
      </c>
    </row>
    <row r="675" spans="1:6" x14ac:dyDescent="0.45">
      <c r="A675" t="s">
        <v>9</v>
      </c>
      <c r="B675" t="s">
        <v>59</v>
      </c>
      <c r="C675" s="1">
        <v>42023</v>
      </c>
      <c r="D675" s="4">
        <v>0</v>
      </c>
      <c r="E675">
        <v>40.15</v>
      </c>
      <c r="F675">
        <v>25316200</v>
      </c>
    </row>
    <row r="676" spans="1:6" x14ac:dyDescent="0.45">
      <c r="A676" t="s">
        <v>9</v>
      </c>
      <c r="B676" t="s">
        <v>59</v>
      </c>
      <c r="C676" s="1">
        <v>42030</v>
      </c>
      <c r="D676" s="4">
        <v>0</v>
      </c>
      <c r="E676">
        <v>38.25</v>
      </c>
      <c r="F676">
        <v>19924500</v>
      </c>
    </row>
    <row r="677" spans="1:6" x14ac:dyDescent="0.45">
      <c r="A677" t="s">
        <v>9</v>
      </c>
      <c r="B677" t="s">
        <v>59</v>
      </c>
      <c r="C677" s="1">
        <v>42037</v>
      </c>
      <c r="D677" s="4">
        <v>0</v>
      </c>
      <c r="E677">
        <v>38</v>
      </c>
      <c r="F677">
        <v>17532000</v>
      </c>
    </row>
    <row r="678" spans="1:6" x14ac:dyDescent="0.45">
      <c r="A678" t="s">
        <v>9</v>
      </c>
      <c r="B678" t="s">
        <v>59</v>
      </c>
      <c r="C678" s="1">
        <v>42044</v>
      </c>
      <c r="D678" s="4">
        <v>0</v>
      </c>
      <c r="E678">
        <v>40.4</v>
      </c>
      <c r="F678">
        <v>31444300</v>
      </c>
    </row>
    <row r="679" spans="1:6" x14ac:dyDescent="0.45">
      <c r="A679" t="s">
        <v>9</v>
      </c>
      <c r="B679" t="s">
        <v>59</v>
      </c>
      <c r="C679" s="1">
        <v>42051</v>
      </c>
      <c r="D679" s="4">
        <v>0</v>
      </c>
      <c r="E679">
        <v>40</v>
      </c>
      <c r="F679">
        <v>22988700</v>
      </c>
    </row>
    <row r="680" spans="1:6" x14ac:dyDescent="0.45">
      <c r="A680" t="s">
        <v>9</v>
      </c>
      <c r="B680" t="s">
        <v>59</v>
      </c>
      <c r="C680" s="1">
        <v>42058</v>
      </c>
      <c r="D680" s="4">
        <v>0</v>
      </c>
      <c r="E680">
        <v>39.19</v>
      </c>
      <c r="F680">
        <v>13958400</v>
      </c>
    </row>
    <row r="681" spans="1:6" x14ac:dyDescent="0.45">
      <c r="A681" t="s">
        <v>9</v>
      </c>
      <c r="B681" t="s">
        <v>59</v>
      </c>
      <c r="C681" s="1">
        <v>42065</v>
      </c>
      <c r="D681" s="4">
        <v>0</v>
      </c>
      <c r="E681">
        <v>38.96</v>
      </c>
      <c r="F681">
        <v>15560000</v>
      </c>
    </row>
    <row r="682" spans="1:6" x14ac:dyDescent="0.45">
      <c r="A682" t="s">
        <v>9</v>
      </c>
      <c r="B682" t="s">
        <v>59</v>
      </c>
      <c r="C682" s="1">
        <v>42072</v>
      </c>
      <c r="D682" s="4">
        <v>0</v>
      </c>
      <c r="E682">
        <v>37.18</v>
      </c>
      <c r="F682">
        <v>15116600</v>
      </c>
    </row>
    <row r="683" spans="1:6" x14ac:dyDescent="0.45">
      <c r="A683" t="s">
        <v>9</v>
      </c>
      <c r="B683" t="s">
        <v>59</v>
      </c>
      <c r="C683" s="1">
        <v>42079</v>
      </c>
      <c r="D683" s="4">
        <v>0</v>
      </c>
      <c r="E683">
        <v>33.5</v>
      </c>
      <c r="F683">
        <v>20538300</v>
      </c>
    </row>
    <row r="684" spans="1:6" x14ac:dyDescent="0.45">
      <c r="A684" t="s">
        <v>9</v>
      </c>
      <c r="B684" t="s">
        <v>59</v>
      </c>
      <c r="C684" s="1">
        <v>42086</v>
      </c>
      <c r="D684" s="4">
        <v>0</v>
      </c>
      <c r="E684">
        <v>32.700000000000003</v>
      </c>
      <c r="F684">
        <v>21621300</v>
      </c>
    </row>
    <row r="685" spans="1:6" x14ac:dyDescent="0.45">
      <c r="A685" t="s">
        <v>9</v>
      </c>
      <c r="B685" t="s">
        <v>59</v>
      </c>
      <c r="C685" s="1">
        <v>42093</v>
      </c>
      <c r="D685" s="4">
        <v>0</v>
      </c>
      <c r="E685">
        <v>35.76</v>
      </c>
      <c r="F685">
        <v>27421600</v>
      </c>
    </row>
    <row r="686" spans="1:6" x14ac:dyDescent="0.45">
      <c r="A686" t="s">
        <v>9</v>
      </c>
      <c r="B686" t="s">
        <v>59</v>
      </c>
      <c r="C686" s="1">
        <v>42100</v>
      </c>
      <c r="D686" s="4">
        <v>0</v>
      </c>
      <c r="E686">
        <v>38</v>
      </c>
      <c r="F686">
        <v>35271500</v>
      </c>
    </row>
    <row r="687" spans="1:6" x14ac:dyDescent="0.45">
      <c r="A687" t="s">
        <v>9</v>
      </c>
      <c r="B687" t="s">
        <v>59</v>
      </c>
      <c r="C687" s="1">
        <v>42107</v>
      </c>
      <c r="D687" s="4">
        <v>0</v>
      </c>
      <c r="E687">
        <v>38.28</v>
      </c>
      <c r="F687">
        <v>40034200</v>
      </c>
    </row>
    <row r="688" spans="1:6" x14ac:dyDescent="0.45">
      <c r="A688" t="s">
        <v>9</v>
      </c>
      <c r="B688" t="s">
        <v>59</v>
      </c>
      <c r="C688" s="1">
        <v>42114</v>
      </c>
      <c r="D688" s="4">
        <v>0</v>
      </c>
      <c r="E688">
        <v>39.200000000000003</v>
      </c>
      <c r="F688">
        <v>26199100</v>
      </c>
    </row>
    <row r="689" spans="1:6" x14ac:dyDescent="0.45">
      <c r="A689" t="s">
        <v>9</v>
      </c>
      <c r="B689" t="s">
        <v>59</v>
      </c>
      <c r="C689" s="1">
        <v>42121</v>
      </c>
      <c r="D689" s="4">
        <v>0</v>
      </c>
      <c r="E689">
        <v>38.15</v>
      </c>
      <c r="F689">
        <v>14558800</v>
      </c>
    </row>
    <row r="690" spans="1:6" x14ac:dyDescent="0.45">
      <c r="A690" t="s">
        <v>9</v>
      </c>
      <c r="B690" t="s">
        <v>59</v>
      </c>
      <c r="C690" s="1">
        <v>42128</v>
      </c>
      <c r="D690" s="4">
        <v>0</v>
      </c>
      <c r="E690">
        <v>40.700000000000003</v>
      </c>
      <c r="F690">
        <v>23708500</v>
      </c>
    </row>
    <row r="691" spans="1:6" x14ac:dyDescent="0.45">
      <c r="A691" t="s">
        <v>9</v>
      </c>
      <c r="B691" t="s">
        <v>59</v>
      </c>
      <c r="C691" s="1">
        <v>42135</v>
      </c>
      <c r="D691" s="4">
        <v>0</v>
      </c>
      <c r="E691">
        <v>40.61</v>
      </c>
      <c r="F691">
        <v>24588800</v>
      </c>
    </row>
    <row r="692" spans="1:6" x14ac:dyDescent="0.45">
      <c r="A692" t="s">
        <v>9</v>
      </c>
      <c r="B692" t="s">
        <v>59</v>
      </c>
      <c r="C692" s="1">
        <v>42142</v>
      </c>
      <c r="D692" s="4">
        <v>0</v>
      </c>
      <c r="E692">
        <v>41.2</v>
      </c>
      <c r="F692">
        <v>15647600</v>
      </c>
    </row>
    <row r="693" spans="1:6" x14ac:dyDescent="0.45">
      <c r="A693" t="s">
        <v>9</v>
      </c>
      <c r="B693" t="s">
        <v>59</v>
      </c>
      <c r="C693" s="1">
        <v>42149</v>
      </c>
      <c r="D693" s="4">
        <v>0</v>
      </c>
      <c r="E693">
        <v>41.1</v>
      </c>
      <c r="F693">
        <v>11612900</v>
      </c>
    </row>
    <row r="694" spans="1:6" x14ac:dyDescent="0.45">
      <c r="A694" t="s">
        <v>9</v>
      </c>
      <c r="B694" t="s">
        <v>59</v>
      </c>
      <c r="C694" s="1">
        <v>42156</v>
      </c>
      <c r="D694" s="4">
        <v>0</v>
      </c>
      <c r="E694">
        <v>39.799999999999997</v>
      </c>
      <c r="F694">
        <v>10559700</v>
      </c>
    </row>
    <row r="695" spans="1:6" x14ac:dyDescent="0.45">
      <c r="A695" t="s">
        <v>9</v>
      </c>
      <c r="B695" t="s">
        <v>59</v>
      </c>
      <c r="C695" s="1">
        <v>42163</v>
      </c>
      <c r="D695" s="4">
        <v>0</v>
      </c>
      <c r="E695">
        <v>39.78</v>
      </c>
      <c r="F695">
        <v>9656100</v>
      </c>
    </row>
    <row r="696" spans="1:6" x14ac:dyDescent="0.45">
      <c r="A696" t="s">
        <v>9</v>
      </c>
      <c r="B696" t="s">
        <v>59</v>
      </c>
      <c r="C696" s="1">
        <v>42170</v>
      </c>
      <c r="D696" s="4">
        <v>0</v>
      </c>
      <c r="E696">
        <v>37.9</v>
      </c>
      <c r="F696">
        <v>10517400</v>
      </c>
    </row>
    <row r="697" spans="1:6" x14ac:dyDescent="0.45">
      <c r="A697" t="s">
        <v>9</v>
      </c>
      <c r="B697" t="s">
        <v>59</v>
      </c>
      <c r="C697" s="1">
        <v>42177</v>
      </c>
      <c r="D697" s="4">
        <v>0</v>
      </c>
      <c r="E697">
        <v>39.159999999999997</v>
      </c>
      <c r="F697">
        <v>6813600</v>
      </c>
    </row>
    <row r="698" spans="1:6" x14ac:dyDescent="0.45">
      <c r="A698" t="s">
        <v>9</v>
      </c>
      <c r="B698" t="s">
        <v>59</v>
      </c>
      <c r="C698" s="1">
        <v>42184</v>
      </c>
      <c r="D698" s="4">
        <v>0</v>
      </c>
      <c r="E698">
        <v>37.049999999999997</v>
      </c>
      <c r="F698">
        <v>8435900</v>
      </c>
    </row>
    <row r="699" spans="1:6" x14ac:dyDescent="0.45">
      <c r="A699" t="s">
        <v>9</v>
      </c>
      <c r="B699" t="s">
        <v>59</v>
      </c>
      <c r="C699" s="1">
        <v>42191</v>
      </c>
      <c r="D699" s="4">
        <v>0</v>
      </c>
      <c r="E699">
        <v>38.07</v>
      </c>
      <c r="F699">
        <v>11511200</v>
      </c>
    </row>
    <row r="700" spans="1:6" x14ac:dyDescent="0.45">
      <c r="A700" t="s">
        <v>9</v>
      </c>
      <c r="B700" t="s">
        <v>59</v>
      </c>
      <c r="C700" s="1">
        <v>42198</v>
      </c>
      <c r="D700" s="4">
        <v>0</v>
      </c>
      <c r="E700">
        <v>39.549999999999997</v>
      </c>
      <c r="F700">
        <v>8621200</v>
      </c>
    </row>
    <row r="701" spans="1:6" x14ac:dyDescent="0.45">
      <c r="A701" t="s">
        <v>9</v>
      </c>
      <c r="B701" t="s">
        <v>59</v>
      </c>
      <c r="C701" s="1">
        <v>42205</v>
      </c>
      <c r="D701" s="4">
        <v>0</v>
      </c>
      <c r="E701">
        <v>39.130000000000003</v>
      </c>
      <c r="F701">
        <v>8094300</v>
      </c>
    </row>
    <row r="702" spans="1:6" x14ac:dyDescent="0.45">
      <c r="A702" t="s">
        <v>9</v>
      </c>
      <c r="B702" t="s">
        <v>59</v>
      </c>
      <c r="C702" s="1">
        <v>42212</v>
      </c>
      <c r="D702" s="4">
        <v>0</v>
      </c>
      <c r="E702">
        <v>39.35</v>
      </c>
      <c r="F702">
        <v>10937200</v>
      </c>
    </row>
    <row r="703" spans="1:6" x14ac:dyDescent="0.45">
      <c r="A703" t="s">
        <v>9</v>
      </c>
      <c r="B703" t="s">
        <v>59</v>
      </c>
      <c r="C703" s="1">
        <v>42219</v>
      </c>
      <c r="D703" s="4">
        <v>0</v>
      </c>
      <c r="E703">
        <v>40.61</v>
      </c>
      <c r="F703">
        <v>11768100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4"/>
  <sheetViews>
    <sheetView workbookViewId="0">
      <selection activeCell="J13" sqref="J13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10</v>
      </c>
      <c r="B2" t="s">
        <v>59</v>
      </c>
      <c r="C2" s="1">
        <v>39524</v>
      </c>
      <c r="D2" s="4">
        <v>0</v>
      </c>
      <c r="E2">
        <v>119</v>
      </c>
      <c r="F2">
        <v>1050</v>
      </c>
    </row>
    <row r="3" spans="1:6" x14ac:dyDescent="0.45">
      <c r="A3" t="s">
        <v>10</v>
      </c>
      <c r="B3" t="s">
        <v>59</v>
      </c>
      <c r="C3" s="1">
        <v>39531</v>
      </c>
      <c r="D3" s="4">
        <v>0</v>
      </c>
      <c r="E3">
        <v>114</v>
      </c>
      <c r="F3">
        <v>21445</v>
      </c>
    </row>
    <row r="4" spans="1:6" x14ac:dyDescent="0.45">
      <c r="A4" t="s">
        <v>10</v>
      </c>
      <c r="B4" t="s">
        <v>59</v>
      </c>
      <c r="C4" s="1">
        <v>39538</v>
      </c>
      <c r="D4" s="4">
        <v>0</v>
      </c>
      <c r="E4">
        <v>112.01</v>
      </c>
      <c r="F4">
        <v>3237</v>
      </c>
    </row>
    <row r="5" spans="1:6" x14ac:dyDescent="0.45">
      <c r="A5" t="s">
        <v>10</v>
      </c>
      <c r="B5" t="s">
        <v>59</v>
      </c>
      <c r="C5" s="1">
        <v>39545</v>
      </c>
      <c r="D5" s="4">
        <v>0</v>
      </c>
      <c r="E5">
        <v>114</v>
      </c>
      <c r="F5">
        <v>4500</v>
      </c>
    </row>
    <row r="6" spans="1:6" x14ac:dyDescent="0.45">
      <c r="A6" t="s">
        <v>10</v>
      </c>
      <c r="B6" t="s">
        <v>59</v>
      </c>
      <c r="C6" s="1">
        <v>39552</v>
      </c>
      <c r="D6" s="4">
        <v>0</v>
      </c>
      <c r="E6">
        <v>122</v>
      </c>
      <c r="F6">
        <v>22596</v>
      </c>
    </row>
    <row r="7" spans="1:6" x14ac:dyDescent="0.45">
      <c r="A7" t="s">
        <v>10</v>
      </c>
      <c r="B7" t="s">
        <v>59</v>
      </c>
      <c r="C7" s="1">
        <v>39559</v>
      </c>
      <c r="D7" s="4">
        <v>0</v>
      </c>
      <c r="E7">
        <v>132</v>
      </c>
      <c r="F7">
        <v>27190</v>
      </c>
    </row>
    <row r="8" spans="1:6" x14ac:dyDescent="0.45">
      <c r="A8" t="s">
        <v>10</v>
      </c>
      <c r="B8" t="s">
        <v>59</v>
      </c>
      <c r="C8" s="1">
        <v>39566</v>
      </c>
      <c r="D8" s="4">
        <v>0</v>
      </c>
      <c r="E8">
        <v>138</v>
      </c>
      <c r="F8">
        <v>10777</v>
      </c>
    </row>
    <row r="9" spans="1:6" x14ac:dyDescent="0.45">
      <c r="A9" t="s">
        <v>10</v>
      </c>
      <c r="B9" t="s">
        <v>59</v>
      </c>
      <c r="C9" s="1">
        <v>39573</v>
      </c>
      <c r="D9" s="4">
        <v>0</v>
      </c>
      <c r="E9">
        <v>142.5</v>
      </c>
      <c r="F9">
        <v>5004</v>
      </c>
    </row>
    <row r="10" spans="1:6" x14ac:dyDescent="0.45">
      <c r="A10" t="s">
        <v>10</v>
      </c>
      <c r="B10" t="s">
        <v>59</v>
      </c>
      <c r="C10" s="1">
        <v>39580</v>
      </c>
      <c r="D10" s="4">
        <v>0</v>
      </c>
      <c r="E10">
        <v>141.69999999999999</v>
      </c>
      <c r="F10">
        <v>2534</v>
      </c>
    </row>
    <row r="11" spans="1:6" x14ac:dyDescent="0.45">
      <c r="A11" t="s">
        <v>10</v>
      </c>
      <c r="B11" t="s">
        <v>59</v>
      </c>
      <c r="C11" s="1">
        <v>39587</v>
      </c>
      <c r="D11" s="4">
        <v>0</v>
      </c>
      <c r="E11">
        <v>142.5</v>
      </c>
      <c r="F11">
        <v>9799</v>
      </c>
    </row>
    <row r="12" spans="1:6" x14ac:dyDescent="0.45">
      <c r="A12" t="s">
        <v>10</v>
      </c>
      <c r="B12" t="s">
        <v>59</v>
      </c>
      <c r="C12" s="1">
        <v>39594</v>
      </c>
      <c r="D12" s="4">
        <v>0</v>
      </c>
      <c r="E12">
        <v>148.5</v>
      </c>
      <c r="F12">
        <v>13716</v>
      </c>
    </row>
    <row r="13" spans="1:6" x14ac:dyDescent="0.45">
      <c r="A13" t="s">
        <v>10</v>
      </c>
      <c r="B13" t="s">
        <v>59</v>
      </c>
      <c r="C13" s="1">
        <v>39601</v>
      </c>
      <c r="D13" s="4">
        <v>0</v>
      </c>
      <c r="E13">
        <v>174.15</v>
      </c>
      <c r="F13">
        <v>32461</v>
      </c>
    </row>
    <row r="14" spans="1:6" x14ac:dyDescent="0.45">
      <c r="A14" t="s">
        <v>10</v>
      </c>
      <c r="B14" t="s">
        <v>59</v>
      </c>
      <c r="C14" s="1">
        <v>39608</v>
      </c>
      <c r="D14" s="4">
        <v>0</v>
      </c>
      <c r="E14">
        <v>172</v>
      </c>
      <c r="F14">
        <v>13459</v>
      </c>
    </row>
    <row r="15" spans="1:6" x14ac:dyDescent="0.45">
      <c r="A15" t="s">
        <v>10</v>
      </c>
      <c r="B15" t="s">
        <v>59</v>
      </c>
      <c r="C15" s="1">
        <v>39615</v>
      </c>
      <c r="D15" s="4">
        <v>0</v>
      </c>
      <c r="E15">
        <v>169</v>
      </c>
      <c r="F15">
        <v>7572</v>
      </c>
    </row>
    <row r="16" spans="1:6" x14ac:dyDescent="0.45">
      <c r="A16" t="s">
        <v>10</v>
      </c>
      <c r="B16" t="s">
        <v>59</v>
      </c>
      <c r="C16" s="1">
        <v>39622</v>
      </c>
      <c r="D16" s="4">
        <v>0</v>
      </c>
      <c r="E16">
        <v>170.6</v>
      </c>
      <c r="F16">
        <v>8653</v>
      </c>
    </row>
    <row r="17" spans="1:6" x14ac:dyDescent="0.45">
      <c r="A17" t="s">
        <v>10</v>
      </c>
      <c r="B17" t="s">
        <v>59</v>
      </c>
      <c r="C17" s="1">
        <v>39629</v>
      </c>
      <c r="D17" s="4">
        <v>0</v>
      </c>
      <c r="E17">
        <v>161.5</v>
      </c>
      <c r="F17">
        <v>6498</v>
      </c>
    </row>
    <row r="18" spans="1:6" x14ac:dyDescent="0.45">
      <c r="A18" t="s">
        <v>10</v>
      </c>
      <c r="B18" t="s">
        <v>59</v>
      </c>
      <c r="C18" s="1">
        <v>39636</v>
      </c>
      <c r="D18" s="4">
        <v>0</v>
      </c>
      <c r="E18">
        <v>157.05000000000001</v>
      </c>
      <c r="F18">
        <v>32695</v>
      </c>
    </row>
    <row r="19" spans="1:6" x14ac:dyDescent="0.45">
      <c r="A19" t="s">
        <v>10</v>
      </c>
      <c r="B19" t="s">
        <v>59</v>
      </c>
      <c r="C19" s="1">
        <v>39643</v>
      </c>
      <c r="D19" s="4">
        <v>0</v>
      </c>
      <c r="E19">
        <v>137</v>
      </c>
      <c r="F19">
        <v>10689</v>
      </c>
    </row>
    <row r="20" spans="1:6" x14ac:dyDescent="0.45">
      <c r="A20" t="s">
        <v>10</v>
      </c>
      <c r="B20" t="s">
        <v>59</v>
      </c>
      <c r="C20" s="1">
        <v>39650</v>
      </c>
      <c r="D20" s="4">
        <v>0</v>
      </c>
      <c r="E20">
        <v>135</v>
      </c>
      <c r="F20">
        <v>38748</v>
      </c>
    </row>
    <row r="21" spans="1:6" x14ac:dyDescent="0.45">
      <c r="A21" t="s">
        <v>10</v>
      </c>
      <c r="B21" t="s">
        <v>59</v>
      </c>
      <c r="C21" s="1">
        <v>39657</v>
      </c>
      <c r="D21" s="4">
        <v>0</v>
      </c>
      <c r="E21">
        <v>136.80000000000001</v>
      </c>
      <c r="F21">
        <v>5215</v>
      </c>
    </row>
    <row r="22" spans="1:6" x14ac:dyDescent="0.45">
      <c r="A22" t="s">
        <v>10</v>
      </c>
      <c r="B22" t="s">
        <v>59</v>
      </c>
      <c r="C22" s="1">
        <v>39664</v>
      </c>
      <c r="D22" s="4">
        <v>0</v>
      </c>
      <c r="E22">
        <v>117.02</v>
      </c>
      <c r="F22">
        <v>7583</v>
      </c>
    </row>
    <row r="23" spans="1:6" x14ac:dyDescent="0.45">
      <c r="A23" t="s">
        <v>10</v>
      </c>
      <c r="B23" t="s">
        <v>59</v>
      </c>
      <c r="C23" s="1">
        <v>39671</v>
      </c>
      <c r="D23" s="4">
        <v>0</v>
      </c>
      <c r="E23">
        <v>139.5</v>
      </c>
      <c r="F23">
        <v>4798</v>
      </c>
    </row>
    <row r="24" spans="1:6" x14ac:dyDescent="0.45">
      <c r="A24" t="s">
        <v>10</v>
      </c>
      <c r="B24" t="s">
        <v>59</v>
      </c>
      <c r="C24" s="1">
        <v>39678</v>
      </c>
      <c r="D24" s="4">
        <v>0</v>
      </c>
      <c r="E24">
        <v>137</v>
      </c>
      <c r="F24">
        <v>5268</v>
      </c>
    </row>
    <row r="25" spans="1:6" x14ac:dyDescent="0.45">
      <c r="A25" t="s">
        <v>10</v>
      </c>
      <c r="B25" t="s">
        <v>59</v>
      </c>
      <c r="C25" s="1">
        <v>39685</v>
      </c>
      <c r="D25" s="4">
        <v>0</v>
      </c>
      <c r="E25">
        <v>133</v>
      </c>
      <c r="F25">
        <v>9264</v>
      </c>
    </row>
    <row r="26" spans="1:6" x14ac:dyDescent="0.45">
      <c r="A26" t="s">
        <v>10</v>
      </c>
      <c r="B26" t="s">
        <v>59</v>
      </c>
      <c r="C26" s="1">
        <v>39692</v>
      </c>
      <c r="D26" s="4">
        <v>0</v>
      </c>
      <c r="E26">
        <v>130.01</v>
      </c>
      <c r="F26">
        <v>6714</v>
      </c>
    </row>
    <row r="27" spans="1:6" x14ac:dyDescent="0.45">
      <c r="A27" t="s">
        <v>10</v>
      </c>
      <c r="B27" t="s">
        <v>59</v>
      </c>
      <c r="C27" s="1">
        <v>39699</v>
      </c>
      <c r="D27" s="4">
        <v>0</v>
      </c>
      <c r="E27">
        <v>114.5</v>
      </c>
      <c r="F27">
        <v>27771</v>
      </c>
    </row>
    <row r="28" spans="1:6" x14ac:dyDescent="0.45">
      <c r="A28" t="s">
        <v>10</v>
      </c>
      <c r="B28" t="s">
        <v>59</v>
      </c>
      <c r="C28" s="1">
        <v>39706</v>
      </c>
      <c r="D28" s="4">
        <v>0</v>
      </c>
      <c r="E28">
        <v>119</v>
      </c>
      <c r="F28">
        <v>6303</v>
      </c>
    </row>
    <row r="29" spans="1:6" x14ac:dyDescent="0.45">
      <c r="A29" t="s">
        <v>10</v>
      </c>
      <c r="B29" t="s">
        <v>59</v>
      </c>
      <c r="C29" s="1">
        <v>39713</v>
      </c>
      <c r="D29" s="4">
        <v>0</v>
      </c>
      <c r="E29">
        <v>110</v>
      </c>
      <c r="F29">
        <v>22851</v>
      </c>
    </row>
    <row r="30" spans="1:6" x14ac:dyDescent="0.45">
      <c r="A30" t="s">
        <v>10</v>
      </c>
      <c r="B30" t="s">
        <v>59</v>
      </c>
      <c r="C30" s="1">
        <v>39720</v>
      </c>
      <c r="D30" s="4">
        <v>0</v>
      </c>
      <c r="E30">
        <v>98</v>
      </c>
      <c r="F30">
        <v>11474</v>
      </c>
    </row>
    <row r="31" spans="1:6" x14ac:dyDescent="0.45">
      <c r="A31" t="s">
        <v>10</v>
      </c>
      <c r="B31" t="s">
        <v>59</v>
      </c>
      <c r="C31" s="1">
        <v>39727</v>
      </c>
      <c r="D31" s="4">
        <v>0</v>
      </c>
      <c r="E31">
        <v>80</v>
      </c>
      <c r="F31">
        <v>11547</v>
      </c>
    </row>
    <row r="32" spans="1:6" x14ac:dyDescent="0.45">
      <c r="A32" t="s">
        <v>10</v>
      </c>
      <c r="B32" t="s">
        <v>59</v>
      </c>
      <c r="C32" s="1">
        <v>39734</v>
      </c>
      <c r="D32" s="4">
        <v>0</v>
      </c>
      <c r="E32">
        <v>60</v>
      </c>
      <c r="F32">
        <v>45931</v>
      </c>
    </row>
    <row r="33" spans="1:6" x14ac:dyDescent="0.45">
      <c r="A33" t="s">
        <v>10</v>
      </c>
      <c r="B33" t="s">
        <v>59</v>
      </c>
      <c r="C33" s="1">
        <v>39741</v>
      </c>
      <c r="D33" s="4">
        <v>0</v>
      </c>
      <c r="E33">
        <v>40.11</v>
      </c>
      <c r="F33">
        <v>58594</v>
      </c>
    </row>
    <row r="34" spans="1:6" x14ac:dyDescent="0.45">
      <c r="A34" t="s">
        <v>10</v>
      </c>
      <c r="B34" t="s">
        <v>59</v>
      </c>
      <c r="C34" s="1">
        <v>39748</v>
      </c>
      <c r="D34" s="4">
        <v>0</v>
      </c>
      <c r="E34">
        <v>33</v>
      </c>
      <c r="F34">
        <v>73474</v>
      </c>
    </row>
    <row r="35" spans="1:6" x14ac:dyDescent="0.45">
      <c r="A35" t="s">
        <v>10</v>
      </c>
      <c r="B35" t="s">
        <v>59</v>
      </c>
      <c r="C35" s="1">
        <v>39755</v>
      </c>
      <c r="D35" s="4">
        <v>0</v>
      </c>
      <c r="E35">
        <v>33</v>
      </c>
      <c r="F35">
        <v>10292</v>
      </c>
    </row>
    <row r="36" spans="1:6" x14ac:dyDescent="0.45">
      <c r="A36" t="s">
        <v>10</v>
      </c>
      <c r="B36" t="s">
        <v>59</v>
      </c>
      <c r="C36" s="1">
        <v>39762</v>
      </c>
      <c r="D36" s="4">
        <v>0</v>
      </c>
      <c r="E36">
        <v>33</v>
      </c>
      <c r="F36">
        <v>21442</v>
      </c>
    </row>
    <row r="37" spans="1:6" x14ac:dyDescent="0.45">
      <c r="A37" t="s">
        <v>10</v>
      </c>
      <c r="B37" t="s">
        <v>59</v>
      </c>
      <c r="C37" s="1">
        <v>39769</v>
      </c>
      <c r="D37" s="4">
        <v>0</v>
      </c>
      <c r="E37">
        <v>30.05</v>
      </c>
      <c r="F37">
        <v>11819</v>
      </c>
    </row>
    <row r="38" spans="1:6" x14ac:dyDescent="0.45">
      <c r="A38" t="s">
        <v>10</v>
      </c>
      <c r="B38" t="s">
        <v>59</v>
      </c>
      <c r="C38" s="1">
        <v>39776</v>
      </c>
      <c r="D38" s="4">
        <v>0</v>
      </c>
      <c r="E38">
        <v>36</v>
      </c>
      <c r="F38">
        <v>113605</v>
      </c>
    </row>
    <row r="39" spans="1:6" x14ac:dyDescent="0.45">
      <c r="A39" t="s">
        <v>10</v>
      </c>
      <c r="B39" t="s">
        <v>59</v>
      </c>
      <c r="C39" s="1">
        <v>39783</v>
      </c>
      <c r="D39" s="4">
        <v>0</v>
      </c>
      <c r="E39">
        <v>34</v>
      </c>
      <c r="F39">
        <v>10586</v>
      </c>
    </row>
    <row r="40" spans="1:6" x14ac:dyDescent="0.45">
      <c r="A40" t="s">
        <v>10</v>
      </c>
      <c r="B40" t="s">
        <v>59</v>
      </c>
      <c r="C40" s="1">
        <v>39790</v>
      </c>
      <c r="D40" s="4">
        <v>0</v>
      </c>
      <c r="E40">
        <v>34</v>
      </c>
      <c r="F40">
        <v>20063</v>
      </c>
    </row>
    <row r="41" spans="1:6" x14ac:dyDescent="0.45">
      <c r="A41" t="s">
        <v>10</v>
      </c>
      <c r="B41" t="s">
        <v>59</v>
      </c>
      <c r="C41" s="1">
        <v>39797</v>
      </c>
      <c r="D41" s="4">
        <v>0</v>
      </c>
      <c r="E41">
        <v>32</v>
      </c>
      <c r="F41">
        <v>1447</v>
      </c>
    </row>
    <row r="42" spans="1:6" x14ac:dyDescent="0.45">
      <c r="A42" t="s">
        <v>10</v>
      </c>
      <c r="B42" t="s">
        <v>59</v>
      </c>
      <c r="C42" s="1">
        <v>39804</v>
      </c>
      <c r="D42" s="4">
        <v>0</v>
      </c>
      <c r="E42">
        <v>33.25</v>
      </c>
      <c r="F42">
        <v>38093</v>
      </c>
    </row>
    <row r="43" spans="1:6" x14ac:dyDescent="0.45">
      <c r="A43" t="s">
        <v>10</v>
      </c>
      <c r="B43" t="s">
        <v>59</v>
      </c>
      <c r="C43" s="1">
        <v>39811</v>
      </c>
      <c r="D43" s="4">
        <v>0</v>
      </c>
      <c r="E43">
        <v>33.159999999999997</v>
      </c>
      <c r="F43">
        <v>559</v>
      </c>
    </row>
    <row r="44" spans="1:6" x14ac:dyDescent="0.45">
      <c r="A44" t="s">
        <v>10</v>
      </c>
      <c r="B44" t="s">
        <v>59</v>
      </c>
      <c r="C44" s="1">
        <v>39818</v>
      </c>
      <c r="D44" s="4">
        <v>0</v>
      </c>
      <c r="E44">
        <v>34.979999999999997</v>
      </c>
      <c r="F44">
        <v>1</v>
      </c>
    </row>
    <row r="45" spans="1:6" x14ac:dyDescent="0.45">
      <c r="A45" t="s">
        <v>10</v>
      </c>
      <c r="B45" t="s">
        <v>59</v>
      </c>
      <c r="C45" s="1">
        <v>39825</v>
      </c>
      <c r="D45" s="4">
        <v>0</v>
      </c>
      <c r="E45">
        <v>28</v>
      </c>
      <c r="F45">
        <v>71540</v>
      </c>
    </row>
    <row r="46" spans="1:6" x14ac:dyDescent="0.45">
      <c r="A46" t="s">
        <v>10</v>
      </c>
      <c r="B46" t="s">
        <v>59</v>
      </c>
      <c r="C46" s="1">
        <v>39832</v>
      </c>
      <c r="D46" s="4">
        <v>0</v>
      </c>
      <c r="E46">
        <v>27.05</v>
      </c>
      <c r="F46">
        <v>4020</v>
      </c>
    </row>
    <row r="47" spans="1:6" x14ac:dyDescent="0.45">
      <c r="A47" t="s">
        <v>10</v>
      </c>
      <c r="B47" t="s">
        <v>59</v>
      </c>
      <c r="C47" s="1">
        <v>39839</v>
      </c>
      <c r="D47" s="4">
        <v>0</v>
      </c>
      <c r="E47">
        <v>25</v>
      </c>
      <c r="F47">
        <v>34624</v>
      </c>
    </row>
    <row r="48" spans="1:6" x14ac:dyDescent="0.45">
      <c r="A48" t="s">
        <v>10</v>
      </c>
      <c r="B48" t="s">
        <v>59</v>
      </c>
      <c r="C48" s="1">
        <v>39846</v>
      </c>
      <c r="D48" s="4">
        <v>0</v>
      </c>
      <c r="E48">
        <v>26.48</v>
      </c>
      <c r="F48">
        <v>87688</v>
      </c>
    </row>
    <row r="49" spans="1:6" x14ac:dyDescent="0.45">
      <c r="A49" t="s">
        <v>10</v>
      </c>
      <c r="B49" t="s">
        <v>59</v>
      </c>
      <c r="C49" s="1">
        <v>39853</v>
      </c>
      <c r="D49" s="4">
        <v>0</v>
      </c>
      <c r="E49">
        <v>24.5</v>
      </c>
      <c r="F49">
        <v>96582</v>
      </c>
    </row>
    <row r="50" spans="1:6" x14ac:dyDescent="0.45">
      <c r="A50" t="s">
        <v>10</v>
      </c>
      <c r="B50" t="s">
        <v>59</v>
      </c>
      <c r="C50" s="1">
        <v>39860</v>
      </c>
      <c r="D50" s="4">
        <v>0</v>
      </c>
      <c r="E50">
        <v>25.1</v>
      </c>
      <c r="F50">
        <v>38104</v>
      </c>
    </row>
    <row r="51" spans="1:6" x14ac:dyDescent="0.45">
      <c r="A51" t="s">
        <v>10</v>
      </c>
      <c r="B51" t="s">
        <v>59</v>
      </c>
      <c r="C51" s="1">
        <v>39867</v>
      </c>
      <c r="D51" s="4">
        <v>0</v>
      </c>
      <c r="E51">
        <v>25.1</v>
      </c>
      <c r="F51">
        <v>5785</v>
      </c>
    </row>
    <row r="52" spans="1:6" x14ac:dyDescent="0.45">
      <c r="A52" t="s">
        <v>10</v>
      </c>
      <c r="B52" t="s">
        <v>59</v>
      </c>
      <c r="C52" s="1">
        <v>39874</v>
      </c>
      <c r="D52" s="4">
        <v>0</v>
      </c>
      <c r="E52">
        <v>25</v>
      </c>
      <c r="F52">
        <v>43875</v>
      </c>
    </row>
    <row r="53" spans="1:6" x14ac:dyDescent="0.45">
      <c r="A53" t="s">
        <v>10</v>
      </c>
      <c r="B53" t="s">
        <v>59</v>
      </c>
      <c r="C53" s="1">
        <v>39881</v>
      </c>
      <c r="D53" s="4">
        <v>0</v>
      </c>
      <c r="E53">
        <v>24.96</v>
      </c>
      <c r="F53">
        <v>5185</v>
      </c>
    </row>
    <row r="54" spans="1:6" x14ac:dyDescent="0.45">
      <c r="A54" t="s">
        <v>10</v>
      </c>
      <c r="B54" t="s">
        <v>59</v>
      </c>
      <c r="C54" s="1">
        <v>39888</v>
      </c>
      <c r="D54" s="4">
        <v>0</v>
      </c>
      <c r="E54">
        <v>24.5</v>
      </c>
      <c r="F54">
        <v>64642</v>
      </c>
    </row>
    <row r="55" spans="1:6" x14ac:dyDescent="0.45">
      <c r="A55" t="s">
        <v>10</v>
      </c>
      <c r="B55" t="s">
        <v>59</v>
      </c>
      <c r="C55" s="1">
        <v>39895</v>
      </c>
      <c r="D55" s="4">
        <v>0</v>
      </c>
      <c r="E55">
        <v>26.2</v>
      </c>
      <c r="F55">
        <v>1970444</v>
      </c>
    </row>
    <row r="56" spans="1:6" x14ac:dyDescent="0.45">
      <c r="A56" t="s">
        <v>10</v>
      </c>
      <c r="B56" t="s">
        <v>59</v>
      </c>
      <c r="C56" s="1">
        <v>39902</v>
      </c>
      <c r="D56" s="4">
        <v>0</v>
      </c>
      <c r="E56">
        <v>26</v>
      </c>
      <c r="F56">
        <v>164928</v>
      </c>
    </row>
    <row r="57" spans="1:6" x14ac:dyDescent="0.45">
      <c r="A57" t="s">
        <v>10</v>
      </c>
      <c r="B57" t="s">
        <v>59</v>
      </c>
      <c r="C57" s="1">
        <v>39909</v>
      </c>
      <c r="D57" s="4">
        <v>0</v>
      </c>
      <c r="E57">
        <v>28</v>
      </c>
      <c r="F57">
        <v>788048</v>
      </c>
    </row>
    <row r="58" spans="1:6" x14ac:dyDescent="0.45">
      <c r="A58" t="s">
        <v>10</v>
      </c>
      <c r="B58" t="s">
        <v>59</v>
      </c>
      <c r="C58" s="1">
        <v>39916</v>
      </c>
      <c r="D58" s="4">
        <v>0</v>
      </c>
      <c r="E58">
        <v>28</v>
      </c>
      <c r="F58">
        <v>658813</v>
      </c>
    </row>
    <row r="59" spans="1:6" x14ac:dyDescent="0.45">
      <c r="A59" t="s">
        <v>10</v>
      </c>
      <c r="B59" t="s">
        <v>59</v>
      </c>
      <c r="C59" s="1">
        <v>39923</v>
      </c>
      <c r="D59" s="4">
        <v>0</v>
      </c>
      <c r="E59">
        <v>29.4</v>
      </c>
      <c r="F59">
        <v>1056392</v>
      </c>
    </row>
    <row r="60" spans="1:6" x14ac:dyDescent="0.45">
      <c r="A60" t="s">
        <v>10</v>
      </c>
      <c r="B60" t="s">
        <v>59</v>
      </c>
      <c r="C60" s="1">
        <v>39930</v>
      </c>
      <c r="D60" s="4">
        <v>0</v>
      </c>
      <c r="E60">
        <v>29.12</v>
      </c>
      <c r="F60">
        <v>168902</v>
      </c>
    </row>
    <row r="61" spans="1:6" x14ac:dyDescent="0.45">
      <c r="A61" t="s">
        <v>10</v>
      </c>
      <c r="B61" t="s">
        <v>59</v>
      </c>
      <c r="C61" s="1">
        <v>39937</v>
      </c>
      <c r="D61" s="4">
        <v>0</v>
      </c>
      <c r="E61">
        <v>37.75</v>
      </c>
      <c r="F61">
        <v>2801251</v>
      </c>
    </row>
    <row r="62" spans="1:6" x14ac:dyDescent="0.45">
      <c r="A62" t="s">
        <v>10</v>
      </c>
      <c r="B62" t="s">
        <v>59</v>
      </c>
      <c r="C62" s="1">
        <v>39944</v>
      </c>
      <c r="D62" s="4">
        <v>0</v>
      </c>
      <c r="E62">
        <v>40</v>
      </c>
      <c r="F62">
        <v>430333</v>
      </c>
    </row>
    <row r="63" spans="1:6" x14ac:dyDescent="0.45">
      <c r="A63" t="s">
        <v>10</v>
      </c>
      <c r="B63" t="s">
        <v>59</v>
      </c>
      <c r="C63" s="1">
        <v>39951</v>
      </c>
      <c r="D63" s="4">
        <v>0</v>
      </c>
      <c r="E63">
        <v>41.4</v>
      </c>
      <c r="F63">
        <v>226351</v>
      </c>
    </row>
    <row r="64" spans="1:6" x14ac:dyDescent="0.45">
      <c r="A64" t="s">
        <v>10</v>
      </c>
      <c r="B64" t="s">
        <v>59</v>
      </c>
      <c r="C64" s="1">
        <v>39958</v>
      </c>
      <c r="D64" s="4">
        <v>0</v>
      </c>
      <c r="E64">
        <v>41.98</v>
      </c>
      <c r="F64">
        <v>280572</v>
      </c>
    </row>
    <row r="65" spans="1:6" x14ac:dyDescent="0.45">
      <c r="A65" t="s">
        <v>10</v>
      </c>
      <c r="B65" t="s">
        <v>59</v>
      </c>
      <c r="C65" s="1">
        <v>39965</v>
      </c>
      <c r="D65" s="4">
        <v>0</v>
      </c>
      <c r="E65">
        <v>42.9</v>
      </c>
      <c r="F65">
        <v>468471</v>
      </c>
    </row>
    <row r="66" spans="1:6" x14ac:dyDescent="0.45">
      <c r="A66" t="s">
        <v>10</v>
      </c>
      <c r="B66" t="s">
        <v>59</v>
      </c>
      <c r="C66" s="1">
        <v>39972</v>
      </c>
      <c r="D66" s="4">
        <v>0</v>
      </c>
      <c r="E66">
        <v>45</v>
      </c>
      <c r="F66">
        <v>71134</v>
      </c>
    </row>
    <row r="67" spans="1:6" x14ac:dyDescent="0.45">
      <c r="A67" t="s">
        <v>10</v>
      </c>
      <c r="B67" t="s">
        <v>59</v>
      </c>
      <c r="C67" s="1">
        <v>39979</v>
      </c>
      <c r="D67" s="4">
        <v>0</v>
      </c>
      <c r="E67">
        <v>38.99</v>
      </c>
      <c r="F67">
        <v>151441</v>
      </c>
    </row>
    <row r="68" spans="1:6" x14ac:dyDescent="0.45">
      <c r="A68" t="s">
        <v>10</v>
      </c>
      <c r="B68" t="s">
        <v>59</v>
      </c>
      <c r="C68" s="1">
        <v>39986</v>
      </c>
      <c r="D68" s="4">
        <v>0</v>
      </c>
      <c r="E68">
        <v>39.340000000000003</v>
      </c>
      <c r="F68">
        <v>113944</v>
      </c>
    </row>
    <row r="69" spans="1:6" x14ac:dyDescent="0.45">
      <c r="A69" t="s">
        <v>10</v>
      </c>
      <c r="B69" t="s">
        <v>59</v>
      </c>
      <c r="C69" s="1">
        <v>39993</v>
      </c>
      <c r="D69" s="4">
        <v>0</v>
      </c>
      <c r="E69">
        <v>39.520000000000003</v>
      </c>
      <c r="F69">
        <v>18713</v>
      </c>
    </row>
    <row r="70" spans="1:6" x14ac:dyDescent="0.45">
      <c r="A70" t="s">
        <v>10</v>
      </c>
      <c r="B70" t="s">
        <v>59</v>
      </c>
      <c r="C70" s="1">
        <v>40000</v>
      </c>
      <c r="D70" s="4">
        <v>0</v>
      </c>
      <c r="E70">
        <v>38.979999999999997</v>
      </c>
      <c r="F70">
        <v>51148</v>
      </c>
    </row>
    <row r="71" spans="1:6" x14ac:dyDescent="0.45">
      <c r="A71" t="s">
        <v>10</v>
      </c>
      <c r="B71" t="s">
        <v>59</v>
      </c>
      <c r="C71" s="1">
        <v>40007</v>
      </c>
      <c r="D71" s="4">
        <v>0</v>
      </c>
      <c r="E71">
        <v>41.77</v>
      </c>
      <c r="F71">
        <v>43865</v>
      </c>
    </row>
    <row r="72" spans="1:6" x14ac:dyDescent="0.45">
      <c r="A72" t="s">
        <v>10</v>
      </c>
      <c r="B72" t="s">
        <v>59</v>
      </c>
      <c r="C72" s="1">
        <v>40014</v>
      </c>
      <c r="D72" s="4">
        <v>0</v>
      </c>
      <c r="E72">
        <v>44.77</v>
      </c>
      <c r="F72">
        <v>28476</v>
      </c>
    </row>
    <row r="73" spans="1:6" x14ac:dyDescent="0.45">
      <c r="A73" t="s">
        <v>10</v>
      </c>
      <c r="B73" t="s">
        <v>59</v>
      </c>
      <c r="C73" s="1">
        <v>40021</v>
      </c>
      <c r="D73" s="4">
        <v>0</v>
      </c>
      <c r="E73">
        <v>43.49</v>
      </c>
      <c r="F73">
        <v>48307</v>
      </c>
    </row>
    <row r="74" spans="1:6" x14ac:dyDescent="0.45">
      <c r="A74" t="s">
        <v>10</v>
      </c>
      <c r="B74" t="s">
        <v>59</v>
      </c>
      <c r="C74" s="1">
        <v>40028</v>
      </c>
      <c r="D74" s="4">
        <v>0</v>
      </c>
      <c r="E74">
        <v>57.49</v>
      </c>
      <c r="F74">
        <v>66919</v>
      </c>
    </row>
    <row r="75" spans="1:6" x14ac:dyDescent="0.45">
      <c r="A75" t="s">
        <v>10</v>
      </c>
      <c r="B75" t="s">
        <v>59</v>
      </c>
      <c r="C75" s="1">
        <v>40035</v>
      </c>
      <c r="D75" s="4">
        <v>0</v>
      </c>
      <c r="E75">
        <v>56.5</v>
      </c>
      <c r="F75">
        <v>105201</v>
      </c>
    </row>
    <row r="76" spans="1:6" x14ac:dyDescent="0.45">
      <c r="A76" t="s">
        <v>10</v>
      </c>
      <c r="B76" t="s">
        <v>59</v>
      </c>
      <c r="C76" s="1">
        <v>40042</v>
      </c>
      <c r="D76" s="4">
        <v>0</v>
      </c>
      <c r="E76">
        <v>57.97</v>
      </c>
      <c r="F76">
        <v>12301</v>
      </c>
    </row>
    <row r="77" spans="1:6" x14ac:dyDescent="0.45">
      <c r="A77" t="s">
        <v>10</v>
      </c>
      <c r="B77" t="s">
        <v>59</v>
      </c>
      <c r="C77" s="1">
        <v>40049</v>
      </c>
      <c r="D77" s="4">
        <v>0</v>
      </c>
      <c r="E77">
        <v>60</v>
      </c>
      <c r="F77">
        <v>41964</v>
      </c>
    </row>
    <row r="78" spans="1:6" x14ac:dyDescent="0.45">
      <c r="A78" t="s">
        <v>10</v>
      </c>
      <c r="B78" t="s">
        <v>59</v>
      </c>
      <c r="C78" s="1">
        <v>40056</v>
      </c>
      <c r="D78" s="4">
        <v>0</v>
      </c>
      <c r="E78">
        <v>71.989999999999995</v>
      </c>
      <c r="F78">
        <v>37333</v>
      </c>
    </row>
    <row r="79" spans="1:6" x14ac:dyDescent="0.45">
      <c r="A79" t="s">
        <v>10</v>
      </c>
      <c r="B79" t="s">
        <v>59</v>
      </c>
      <c r="C79" s="1">
        <v>40063</v>
      </c>
      <c r="D79" s="4">
        <v>0</v>
      </c>
      <c r="E79">
        <v>76.77</v>
      </c>
      <c r="F79">
        <v>28565</v>
      </c>
    </row>
    <row r="80" spans="1:6" x14ac:dyDescent="0.45">
      <c r="A80" t="s">
        <v>10</v>
      </c>
      <c r="B80" t="s">
        <v>59</v>
      </c>
      <c r="C80" s="1">
        <v>40070</v>
      </c>
      <c r="D80" s="4">
        <v>0</v>
      </c>
      <c r="E80">
        <v>74.73</v>
      </c>
      <c r="F80">
        <v>38553</v>
      </c>
    </row>
    <row r="81" spans="1:6" x14ac:dyDescent="0.45">
      <c r="A81" t="s">
        <v>10</v>
      </c>
      <c r="B81" t="s">
        <v>59</v>
      </c>
      <c r="C81" s="1">
        <v>40077</v>
      </c>
      <c r="D81" s="4">
        <v>0</v>
      </c>
      <c r="E81">
        <v>73.349999999999994</v>
      </c>
      <c r="F81">
        <v>40354</v>
      </c>
    </row>
    <row r="82" spans="1:6" x14ac:dyDescent="0.45">
      <c r="A82" t="s">
        <v>10</v>
      </c>
      <c r="B82" t="s">
        <v>59</v>
      </c>
      <c r="C82" s="1">
        <v>40084</v>
      </c>
      <c r="D82" s="4">
        <v>0</v>
      </c>
      <c r="E82">
        <v>74.69</v>
      </c>
      <c r="F82">
        <v>55814</v>
      </c>
    </row>
    <row r="83" spans="1:6" x14ac:dyDescent="0.45">
      <c r="A83" t="s">
        <v>10</v>
      </c>
      <c r="B83" t="s">
        <v>59</v>
      </c>
      <c r="C83" s="1">
        <v>40091</v>
      </c>
      <c r="D83" s="4">
        <v>0</v>
      </c>
      <c r="E83">
        <v>78.989999999999995</v>
      </c>
      <c r="F83">
        <v>109374</v>
      </c>
    </row>
    <row r="84" spans="1:6" x14ac:dyDescent="0.45">
      <c r="A84" t="s">
        <v>10</v>
      </c>
      <c r="B84" t="s">
        <v>59</v>
      </c>
      <c r="C84" s="1">
        <v>40098</v>
      </c>
      <c r="D84" s="4">
        <v>0</v>
      </c>
      <c r="E84">
        <v>83.79</v>
      </c>
      <c r="F84">
        <v>1020212</v>
      </c>
    </row>
    <row r="85" spans="1:6" x14ac:dyDescent="0.45">
      <c r="A85" t="s">
        <v>10</v>
      </c>
      <c r="B85" t="s">
        <v>59</v>
      </c>
      <c r="C85" s="1">
        <v>40105</v>
      </c>
      <c r="D85" s="4">
        <v>0</v>
      </c>
      <c r="E85">
        <v>85.92</v>
      </c>
      <c r="F85">
        <v>561966</v>
      </c>
    </row>
    <row r="86" spans="1:6" x14ac:dyDescent="0.45">
      <c r="A86" t="s">
        <v>10</v>
      </c>
      <c r="B86" t="s">
        <v>59</v>
      </c>
      <c r="C86" s="1">
        <v>40112</v>
      </c>
      <c r="D86" s="4">
        <v>0</v>
      </c>
      <c r="E86">
        <v>84.5</v>
      </c>
      <c r="F86">
        <v>300503</v>
      </c>
    </row>
    <row r="87" spans="1:6" x14ac:dyDescent="0.45">
      <c r="A87" t="s">
        <v>10</v>
      </c>
      <c r="B87" t="s">
        <v>59</v>
      </c>
      <c r="C87" s="1">
        <v>40119</v>
      </c>
      <c r="D87" s="4">
        <v>0</v>
      </c>
      <c r="E87">
        <v>84.5</v>
      </c>
      <c r="F87">
        <v>68570</v>
      </c>
    </row>
    <row r="88" spans="1:6" x14ac:dyDescent="0.45">
      <c r="A88" t="s">
        <v>10</v>
      </c>
      <c r="B88" t="s">
        <v>59</v>
      </c>
      <c r="C88" s="1">
        <v>40126</v>
      </c>
      <c r="D88" s="4">
        <v>0</v>
      </c>
      <c r="E88">
        <v>86</v>
      </c>
      <c r="F88">
        <v>71946</v>
      </c>
    </row>
    <row r="89" spans="1:6" x14ac:dyDescent="0.45">
      <c r="A89" t="s">
        <v>10</v>
      </c>
      <c r="B89" t="s">
        <v>59</v>
      </c>
      <c r="C89" s="1">
        <v>40133</v>
      </c>
      <c r="D89" s="4">
        <v>0</v>
      </c>
      <c r="E89">
        <v>88.43</v>
      </c>
      <c r="F89">
        <v>620300</v>
      </c>
    </row>
    <row r="90" spans="1:6" x14ac:dyDescent="0.45">
      <c r="A90" t="s">
        <v>10</v>
      </c>
      <c r="B90" t="s">
        <v>59</v>
      </c>
      <c r="C90" s="1">
        <v>40140</v>
      </c>
      <c r="D90" s="4">
        <v>0</v>
      </c>
      <c r="E90">
        <v>85.5</v>
      </c>
      <c r="F90">
        <v>76102</v>
      </c>
    </row>
    <row r="91" spans="1:6" x14ac:dyDescent="0.45">
      <c r="A91" t="s">
        <v>10</v>
      </c>
      <c r="B91" t="s">
        <v>59</v>
      </c>
      <c r="C91" s="1">
        <v>40147</v>
      </c>
      <c r="D91" s="4">
        <v>0</v>
      </c>
      <c r="E91">
        <v>86</v>
      </c>
      <c r="F91">
        <v>108111</v>
      </c>
    </row>
    <row r="92" spans="1:6" x14ac:dyDescent="0.45">
      <c r="A92" t="s">
        <v>10</v>
      </c>
      <c r="B92" t="s">
        <v>59</v>
      </c>
      <c r="C92" s="1">
        <v>40154</v>
      </c>
      <c r="D92" s="4">
        <v>0</v>
      </c>
      <c r="E92">
        <v>85.77</v>
      </c>
      <c r="F92">
        <v>92050</v>
      </c>
    </row>
    <row r="93" spans="1:6" x14ac:dyDescent="0.45">
      <c r="A93" t="s">
        <v>10</v>
      </c>
      <c r="B93" t="s">
        <v>59</v>
      </c>
      <c r="C93" s="1">
        <v>40161</v>
      </c>
      <c r="D93" s="4">
        <v>0</v>
      </c>
      <c r="E93">
        <v>87</v>
      </c>
      <c r="F93">
        <v>558920</v>
      </c>
    </row>
    <row r="94" spans="1:6" x14ac:dyDescent="0.45">
      <c r="A94" t="s">
        <v>10</v>
      </c>
      <c r="B94" t="s">
        <v>59</v>
      </c>
      <c r="C94" s="1">
        <v>40168</v>
      </c>
      <c r="D94" s="4">
        <v>0</v>
      </c>
      <c r="E94">
        <v>84</v>
      </c>
      <c r="F94">
        <v>177626</v>
      </c>
    </row>
    <row r="95" spans="1:6" x14ac:dyDescent="0.45">
      <c r="A95" t="s">
        <v>10</v>
      </c>
      <c r="B95" t="s">
        <v>59</v>
      </c>
      <c r="C95" s="1">
        <v>40175</v>
      </c>
      <c r="D95" s="4">
        <v>0</v>
      </c>
      <c r="E95">
        <v>83.97</v>
      </c>
      <c r="F95">
        <v>21265</v>
      </c>
    </row>
    <row r="96" spans="1:6" x14ac:dyDescent="0.45">
      <c r="A96" t="s">
        <v>10</v>
      </c>
      <c r="B96" t="s">
        <v>59</v>
      </c>
      <c r="C96" s="1">
        <v>40189</v>
      </c>
      <c r="D96" s="4">
        <v>0</v>
      </c>
      <c r="E96">
        <v>95.89</v>
      </c>
      <c r="F96">
        <v>708041</v>
      </c>
    </row>
    <row r="97" spans="1:6" x14ac:dyDescent="0.45">
      <c r="A97" t="s">
        <v>10</v>
      </c>
      <c r="B97" t="s">
        <v>59</v>
      </c>
      <c r="C97" s="1">
        <v>40196</v>
      </c>
      <c r="D97" s="4">
        <v>0</v>
      </c>
      <c r="E97">
        <v>96</v>
      </c>
      <c r="F97">
        <v>304284</v>
      </c>
    </row>
    <row r="98" spans="1:6" x14ac:dyDescent="0.45">
      <c r="A98" t="s">
        <v>10</v>
      </c>
      <c r="B98" t="s">
        <v>59</v>
      </c>
      <c r="C98" s="1">
        <v>40203</v>
      </c>
      <c r="D98" s="4">
        <v>0</v>
      </c>
      <c r="E98">
        <v>102.73</v>
      </c>
      <c r="F98">
        <v>175751</v>
      </c>
    </row>
    <row r="99" spans="1:6" x14ac:dyDescent="0.45">
      <c r="A99" t="s">
        <v>10</v>
      </c>
      <c r="B99" t="s">
        <v>59</v>
      </c>
      <c r="C99" s="1">
        <v>40210</v>
      </c>
      <c r="D99" s="4">
        <v>0</v>
      </c>
      <c r="E99">
        <v>99.92</v>
      </c>
      <c r="F99">
        <v>152731</v>
      </c>
    </row>
    <row r="100" spans="1:6" x14ac:dyDescent="0.45">
      <c r="A100" t="s">
        <v>10</v>
      </c>
      <c r="B100" t="s">
        <v>59</v>
      </c>
      <c r="C100" s="1">
        <v>40217</v>
      </c>
      <c r="D100" s="4">
        <v>0</v>
      </c>
      <c r="E100">
        <v>94.3</v>
      </c>
      <c r="F100">
        <v>133664</v>
      </c>
    </row>
    <row r="101" spans="1:6" x14ac:dyDescent="0.45">
      <c r="A101" t="s">
        <v>10</v>
      </c>
      <c r="B101" t="s">
        <v>59</v>
      </c>
      <c r="C101" s="1">
        <v>40224</v>
      </c>
      <c r="D101" s="4">
        <v>0</v>
      </c>
      <c r="E101">
        <v>99.7</v>
      </c>
      <c r="F101">
        <v>181753</v>
      </c>
    </row>
    <row r="102" spans="1:6" x14ac:dyDescent="0.45">
      <c r="A102" t="s">
        <v>10</v>
      </c>
      <c r="B102" t="s">
        <v>59</v>
      </c>
      <c r="C102" s="1">
        <v>40231</v>
      </c>
      <c r="D102" s="4">
        <v>0</v>
      </c>
      <c r="E102">
        <v>102.74</v>
      </c>
      <c r="F102">
        <v>217995</v>
      </c>
    </row>
    <row r="103" spans="1:6" x14ac:dyDescent="0.45">
      <c r="A103" t="s">
        <v>10</v>
      </c>
      <c r="B103" t="s">
        <v>59</v>
      </c>
      <c r="C103" s="1">
        <v>40238</v>
      </c>
      <c r="D103" s="4">
        <v>0</v>
      </c>
      <c r="E103">
        <v>105.55</v>
      </c>
      <c r="F103">
        <v>381359</v>
      </c>
    </row>
    <row r="104" spans="1:6" x14ac:dyDescent="0.45">
      <c r="A104" t="s">
        <v>10</v>
      </c>
      <c r="B104" t="s">
        <v>59</v>
      </c>
      <c r="C104" s="1">
        <v>40245</v>
      </c>
      <c r="D104" s="4">
        <v>0</v>
      </c>
      <c r="E104">
        <v>104.99</v>
      </c>
      <c r="F104">
        <v>105959</v>
      </c>
    </row>
    <row r="105" spans="1:6" x14ac:dyDescent="0.45">
      <c r="A105" t="s">
        <v>10</v>
      </c>
      <c r="B105" t="s">
        <v>59</v>
      </c>
      <c r="C105" s="1">
        <v>40252</v>
      </c>
      <c r="D105" s="4">
        <v>0</v>
      </c>
      <c r="E105">
        <v>103.56</v>
      </c>
      <c r="F105">
        <v>49052</v>
      </c>
    </row>
    <row r="106" spans="1:6" x14ac:dyDescent="0.45">
      <c r="A106" t="s">
        <v>10</v>
      </c>
      <c r="B106" t="s">
        <v>59</v>
      </c>
      <c r="C106" s="1">
        <v>40259</v>
      </c>
      <c r="D106" s="4">
        <v>0</v>
      </c>
      <c r="E106">
        <v>103.7</v>
      </c>
      <c r="F106">
        <v>61287</v>
      </c>
    </row>
    <row r="107" spans="1:6" x14ac:dyDescent="0.45">
      <c r="A107" t="s">
        <v>10</v>
      </c>
      <c r="B107" t="s">
        <v>59</v>
      </c>
      <c r="C107" s="1">
        <v>40266</v>
      </c>
      <c r="D107" s="4">
        <v>0</v>
      </c>
      <c r="E107">
        <v>104.29</v>
      </c>
      <c r="F107">
        <v>72021</v>
      </c>
    </row>
    <row r="108" spans="1:6" x14ac:dyDescent="0.45">
      <c r="A108" t="s">
        <v>10</v>
      </c>
      <c r="B108" t="s">
        <v>59</v>
      </c>
      <c r="C108" s="1">
        <v>40273</v>
      </c>
      <c r="D108" s="4">
        <v>0</v>
      </c>
      <c r="E108">
        <v>114.78</v>
      </c>
      <c r="F108">
        <v>458940</v>
      </c>
    </row>
    <row r="109" spans="1:6" x14ac:dyDescent="0.45">
      <c r="A109" t="s">
        <v>10</v>
      </c>
      <c r="B109" t="s">
        <v>59</v>
      </c>
      <c r="C109" s="1">
        <v>40280</v>
      </c>
      <c r="D109" s="4">
        <v>0</v>
      </c>
      <c r="E109">
        <v>119.39</v>
      </c>
      <c r="F109">
        <v>186972</v>
      </c>
    </row>
    <row r="110" spans="1:6" x14ac:dyDescent="0.45">
      <c r="A110" t="s">
        <v>10</v>
      </c>
      <c r="B110" t="s">
        <v>59</v>
      </c>
      <c r="C110" s="1">
        <v>40287</v>
      </c>
      <c r="D110" s="4">
        <v>0</v>
      </c>
      <c r="E110">
        <v>115</v>
      </c>
      <c r="F110">
        <v>102841</v>
      </c>
    </row>
    <row r="111" spans="1:6" x14ac:dyDescent="0.45">
      <c r="A111" t="s">
        <v>10</v>
      </c>
      <c r="B111" t="s">
        <v>59</v>
      </c>
      <c r="C111" s="1">
        <v>40294</v>
      </c>
      <c r="D111" s="4">
        <v>0</v>
      </c>
      <c r="E111">
        <v>112.68</v>
      </c>
      <c r="F111">
        <v>88505</v>
      </c>
    </row>
    <row r="112" spans="1:6" x14ac:dyDescent="0.45">
      <c r="A112" t="s">
        <v>10</v>
      </c>
      <c r="B112" t="s">
        <v>59</v>
      </c>
      <c r="C112" s="1">
        <v>40301</v>
      </c>
      <c r="D112" s="4">
        <v>0</v>
      </c>
      <c r="E112">
        <v>94.49</v>
      </c>
      <c r="F112">
        <v>218223</v>
      </c>
    </row>
    <row r="113" spans="1:6" x14ac:dyDescent="0.45">
      <c r="A113" t="s">
        <v>10</v>
      </c>
      <c r="B113" t="s">
        <v>59</v>
      </c>
      <c r="C113" s="1">
        <v>40308</v>
      </c>
      <c r="D113" s="4">
        <v>0</v>
      </c>
      <c r="E113">
        <v>98.5</v>
      </c>
      <c r="F113">
        <v>89543</v>
      </c>
    </row>
    <row r="114" spans="1:6" x14ac:dyDescent="0.45">
      <c r="A114" t="s">
        <v>10</v>
      </c>
      <c r="B114" t="s">
        <v>59</v>
      </c>
      <c r="C114" s="1">
        <v>40315</v>
      </c>
      <c r="D114" s="4">
        <v>0</v>
      </c>
      <c r="E114">
        <v>84.41</v>
      </c>
      <c r="F114">
        <v>1174668</v>
      </c>
    </row>
    <row r="115" spans="1:6" x14ac:dyDescent="0.45">
      <c r="A115" t="s">
        <v>10</v>
      </c>
      <c r="B115" t="s">
        <v>59</v>
      </c>
      <c r="C115" s="1">
        <v>40322</v>
      </c>
      <c r="D115" s="4">
        <v>0</v>
      </c>
      <c r="E115">
        <v>92</v>
      </c>
      <c r="F115">
        <v>251168</v>
      </c>
    </row>
    <row r="116" spans="1:6" x14ac:dyDescent="0.45">
      <c r="A116" t="s">
        <v>10</v>
      </c>
      <c r="B116" t="s">
        <v>59</v>
      </c>
      <c r="C116" s="1">
        <v>40329</v>
      </c>
      <c r="D116" s="4">
        <v>0</v>
      </c>
      <c r="E116">
        <v>91.99</v>
      </c>
      <c r="F116">
        <v>723094</v>
      </c>
    </row>
    <row r="117" spans="1:6" x14ac:dyDescent="0.45">
      <c r="A117" t="s">
        <v>10</v>
      </c>
      <c r="B117" t="s">
        <v>59</v>
      </c>
      <c r="C117" s="1">
        <v>40336</v>
      </c>
      <c r="D117" s="4">
        <v>0</v>
      </c>
      <c r="E117">
        <v>88.8</v>
      </c>
      <c r="F117">
        <v>105054</v>
      </c>
    </row>
    <row r="118" spans="1:6" x14ac:dyDescent="0.45">
      <c r="A118" t="s">
        <v>10</v>
      </c>
      <c r="B118" t="s">
        <v>59</v>
      </c>
      <c r="C118" s="1">
        <v>40343</v>
      </c>
      <c r="D118" s="4">
        <v>0</v>
      </c>
      <c r="E118">
        <v>90.45</v>
      </c>
      <c r="F118">
        <v>35237</v>
      </c>
    </row>
    <row r="119" spans="1:6" x14ac:dyDescent="0.45">
      <c r="A119" t="s">
        <v>10</v>
      </c>
      <c r="B119" t="s">
        <v>59</v>
      </c>
      <c r="C119" s="1">
        <v>40350</v>
      </c>
      <c r="D119" s="4">
        <v>0</v>
      </c>
      <c r="E119">
        <v>88.74</v>
      </c>
      <c r="F119">
        <v>205748</v>
      </c>
    </row>
    <row r="120" spans="1:6" x14ac:dyDescent="0.45">
      <c r="A120" t="s">
        <v>10</v>
      </c>
      <c r="B120" t="s">
        <v>59</v>
      </c>
      <c r="C120" s="1">
        <v>40357</v>
      </c>
      <c r="D120" s="4">
        <v>0</v>
      </c>
      <c r="E120">
        <v>78.959999999999994</v>
      </c>
      <c r="F120">
        <v>252467</v>
      </c>
    </row>
    <row r="121" spans="1:6" x14ac:dyDescent="0.45">
      <c r="A121" t="s">
        <v>10</v>
      </c>
      <c r="B121" t="s">
        <v>59</v>
      </c>
      <c r="C121" s="1">
        <v>40364</v>
      </c>
      <c r="D121" s="4">
        <v>0</v>
      </c>
      <c r="E121">
        <v>89.23</v>
      </c>
      <c r="F121">
        <v>163790</v>
      </c>
    </row>
    <row r="122" spans="1:6" x14ac:dyDescent="0.45">
      <c r="A122" t="s">
        <v>10</v>
      </c>
      <c r="B122" t="s">
        <v>59</v>
      </c>
      <c r="C122" s="1">
        <v>40371</v>
      </c>
      <c r="D122" s="4">
        <v>0</v>
      </c>
      <c r="E122">
        <v>90.43</v>
      </c>
      <c r="F122">
        <v>62776</v>
      </c>
    </row>
    <row r="123" spans="1:6" x14ac:dyDescent="0.45">
      <c r="A123" t="s">
        <v>10</v>
      </c>
      <c r="B123" t="s">
        <v>59</v>
      </c>
      <c r="C123" s="1">
        <v>40378</v>
      </c>
      <c r="D123" s="4">
        <v>0</v>
      </c>
      <c r="E123">
        <v>91.58</v>
      </c>
      <c r="F123">
        <v>172785</v>
      </c>
    </row>
    <row r="124" spans="1:6" x14ac:dyDescent="0.45">
      <c r="A124" t="s">
        <v>10</v>
      </c>
      <c r="B124" t="s">
        <v>59</v>
      </c>
      <c r="C124" s="1">
        <v>40385</v>
      </c>
      <c r="D124" s="4">
        <v>0</v>
      </c>
      <c r="E124">
        <v>98.29</v>
      </c>
      <c r="F124">
        <v>328198</v>
      </c>
    </row>
    <row r="125" spans="1:6" x14ac:dyDescent="0.45">
      <c r="A125" t="s">
        <v>10</v>
      </c>
      <c r="B125" t="s">
        <v>59</v>
      </c>
      <c r="C125" s="1">
        <v>40392</v>
      </c>
      <c r="D125" s="4">
        <v>0</v>
      </c>
      <c r="E125">
        <v>103.48</v>
      </c>
      <c r="F125">
        <v>276584</v>
      </c>
    </row>
    <row r="126" spans="1:6" x14ac:dyDescent="0.45">
      <c r="A126" t="s">
        <v>10</v>
      </c>
      <c r="B126" t="s">
        <v>59</v>
      </c>
      <c r="C126" s="1">
        <v>40399</v>
      </c>
      <c r="D126" s="4">
        <v>0</v>
      </c>
      <c r="E126">
        <v>107.75</v>
      </c>
      <c r="F126">
        <v>245938</v>
      </c>
    </row>
    <row r="127" spans="1:6" x14ac:dyDescent="0.45">
      <c r="A127" t="s">
        <v>10</v>
      </c>
      <c r="B127" t="s">
        <v>59</v>
      </c>
      <c r="C127" s="1">
        <v>40406</v>
      </c>
      <c r="D127" s="4">
        <v>0</v>
      </c>
      <c r="E127">
        <v>101.01</v>
      </c>
      <c r="F127">
        <v>196970</v>
      </c>
    </row>
    <row r="128" spans="1:6" x14ac:dyDescent="0.45">
      <c r="A128" t="s">
        <v>10</v>
      </c>
      <c r="B128" t="s">
        <v>59</v>
      </c>
      <c r="C128" s="1">
        <v>40413</v>
      </c>
      <c r="D128" s="4">
        <v>0</v>
      </c>
      <c r="E128">
        <v>100.92</v>
      </c>
      <c r="F128">
        <v>102937</v>
      </c>
    </row>
    <row r="129" spans="1:6" x14ac:dyDescent="0.45">
      <c r="A129" t="s">
        <v>10</v>
      </c>
      <c r="B129" t="s">
        <v>59</v>
      </c>
      <c r="C129" s="1">
        <v>40420</v>
      </c>
      <c r="D129" s="4">
        <v>0</v>
      </c>
      <c r="E129">
        <v>103.69</v>
      </c>
      <c r="F129">
        <v>66265</v>
      </c>
    </row>
    <row r="130" spans="1:6" x14ac:dyDescent="0.45">
      <c r="A130" t="s">
        <v>10</v>
      </c>
      <c r="B130" t="s">
        <v>59</v>
      </c>
      <c r="C130" s="1">
        <v>40427</v>
      </c>
      <c r="D130" s="4">
        <v>0</v>
      </c>
      <c r="E130">
        <v>105.97</v>
      </c>
      <c r="F130">
        <v>96446</v>
      </c>
    </row>
    <row r="131" spans="1:6" x14ac:dyDescent="0.45">
      <c r="A131" t="s">
        <v>10</v>
      </c>
      <c r="B131" t="s">
        <v>59</v>
      </c>
      <c r="C131" s="1">
        <v>40434</v>
      </c>
      <c r="D131" s="4">
        <v>0</v>
      </c>
      <c r="E131">
        <v>114.83</v>
      </c>
      <c r="F131">
        <v>345354</v>
      </c>
    </row>
    <row r="132" spans="1:6" x14ac:dyDescent="0.45">
      <c r="A132" t="s">
        <v>10</v>
      </c>
      <c r="B132" t="s">
        <v>59</v>
      </c>
      <c r="C132" s="1">
        <v>40441</v>
      </c>
      <c r="D132" s="4">
        <v>0</v>
      </c>
      <c r="E132">
        <v>126.86</v>
      </c>
      <c r="F132">
        <v>319469</v>
      </c>
    </row>
    <row r="133" spans="1:6" x14ac:dyDescent="0.45">
      <c r="A133" t="s">
        <v>10</v>
      </c>
      <c r="B133" t="s">
        <v>59</v>
      </c>
      <c r="C133" s="1">
        <v>40448</v>
      </c>
      <c r="D133" s="4">
        <v>0</v>
      </c>
      <c r="E133">
        <v>133.28</v>
      </c>
      <c r="F133">
        <v>220043</v>
      </c>
    </row>
    <row r="134" spans="1:6" x14ac:dyDescent="0.45">
      <c r="A134" t="s">
        <v>10</v>
      </c>
      <c r="B134" t="s">
        <v>59</v>
      </c>
      <c r="C134" s="1">
        <v>40455</v>
      </c>
      <c r="D134" s="4">
        <v>0</v>
      </c>
      <c r="E134">
        <v>127.22</v>
      </c>
      <c r="F134">
        <v>195957</v>
      </c>
    </row>
    <row r="135" spans="1:6" x14ac:dyDescent="0.45">
      <c r="A135" t="s">
        <v>10</v>
      </c>
      <c r="B135" t="s">
        <v>59</v>
      </c>
      <c r="C135" s="1">
        <v>40462</v>
      </c>
      <c r="D135" s="4">
        <v>0</v>
      </c>
      <c r="E135">
        <v>132.85</v>
      </c>
      <c r="F135">
        <v>368204</v>
      </c>
    </row>
    <row r="136" spans="1:6" x14ac:dyDescent="0.45">
      <c r="A136" t="s">
        <v>10</v>
      </c>
      <c r="B136" t="s">
        <v>59</v>
      </c>
      <c r="C136" s="1">
        <v>40469</v>
      </c>
      <c r="D136" s="4">
        <v>0</v>
      </c>
      <c r="E136">
        <v>139</v>
      </c>
      <c r="F136">
        <v>225386</v>
      </c>
    </row>
    <row r="137" spans="1:6" x14ac:dyDescent="0.45">
      <c r="A137" t="s">
        <v>10</v>
      </c>
      <c r="B137" t="s">
        <v>59</v>
      </c>
      <c r="C137" s="1">
        <v>40476</v>
      </c>
      <c r="D137" s="4">
        <v>0</v>
      </c>
      <c r="E137">
        <v>147.25</v>
      </c>
      <c r="F137">
        <v>259588</v>
      </c>
    </row>
    <row r="138" spans="1:6" x14ac:dyDescent="0.45">
      <c r="A138" t="s">
        <v>10</v>
      </c>
      <c r="B138" t="s">
        <v>59</v>
      </c>
      <c r="C138" s="1">
        <v>40483</v>
      </c>
      <c r="D138" s="4">
        <v>0</v>
      </c>
      <c r="E138">
        <v>147.04</v>
      </c>
      <c r="F138">
        <v>94830</v>
      </c>
    </row>
    <row r="139" spans="1:6" x14ac:dyDescent="0.45">
      <c r="A139" t="s">
        <v>10</v>
      </c>
      <c r="B139" t="s">
        <v>59</v>
      </c>
      <c r="C139" s="1">
        <v>40490</v>
      </c>
      <c r="D139" s="4">
        <v>0</v>
      </c>
      <c r="E139">
        <v>158.5</v>
      </c>
      <c r="F139">
        <v>299278</v>
      </c>
    </row>
    <row r="140" spans="1:6" x14ac:dyDescent="0.45">
      <c r="A140" t="s">
        <v>10</v>
      </c>
      <c r="B140" t="s">
        <v>59</v>
      </c>
      <c r="C140" s="1">
        <v>40497</v>
      </c>
      <c r="D140" s="4">
        <v>0</v>
      </c>
      <c r="E140">
        <v>149.58000000000001</v>
      </c>
      <c r="F140">
        <v>190111</v>
      </c>
    </row>
    <row r="141" spans="1:6" x14ac:dyDescent="0.45">
      <c r="A141" t="s">
        <v>10</v>
      </c>
      <c r="B141" t="s">
        <v>59</v>
      </c>
      <c r="C141" s="1">
        <v>40504</v>
      </c>
      <c r="D141" s="4">
        <v>0</v>
      </c>
      <c r="E141">
        <v>152.44</v>
      </c>
      <c r="F141">
        <v>105080</v>
      </c>
    </row>
    <row r="142" spans="1:6" x14ac:dyDescent="0.45">
      <c r="A142" t="s">
        <v>10</v>
      </c>
      <c r="B142" t="s">
        <v>59</v>
      </c>
      <c r="C142" s="1">
        <v>40511</v>
      </c>
      <c r="D142" s="4">
        <v>0</v>
      </c>
      <c r="E142">
        <v>154.41</v>
      </c>
      <c r="F142">
        <v>121905</v>
      </c>
    </row>
    <row r="143" spans="1:6" x14ac:dyDescent="0.45">
      <c r="A143" t="s">
        <v>10</v>
      </c>
      <c r="B143" t="s">
        <v>59</v>
      </c>
      <c r="C143" s="1">
        <v>40518</v>
      </c>
      <c r="D143" s="4">
        <v>0</v>
      </c>
      <c r="E143">
        <v>153.03</v>
      </c>
      <c r="F143">
        <v>48760</v>
      </c>
    </row>
    <row r="144" spans="1:6" x14ac:dyDescent="0.45">
      <c r="A144" t="s">
        <v>10</v>
      </c>
      <c r="B144" t="s">
        <v>59</v>
      </c>
      <c r="C144" s="1">
        <v>40525</v>
      </c>
      <c r="D144" s="4">
        <v>0</v>
      </c>
      <c r="E144">
        <v>166.5</v>
      </c>
      <c r="F144">
        <v>232525</v>
      </c>
    </row>
    <row r="145" spans="1:6" x14ac:dyDescent="0.45">
      <c r="A145" t="s">
        <v>10</v>
      </c>
      <c r="B145" t="s">
        <v>59</v>
      </c>
      <c r="C145" s="1">
        <v>40532</v>
      </c>
      <c r="D145" s="4">
        <v>0</v>
      </c>
      <c r="E145">
        <v>171.3</v>
      </c>
      <c r="F145">
        <v>145794</v>
      </c>
    </row>
    <row r="146" spans="1:6" x14ac:dyDescent="0.45">
      <c r="A146" t="s">
        <v>10</v>
      </c>
      <c r="B146" t="s">
        <v>59</v>
      </c>
      <c r="C146" s="1">
        <v>40539</v>
      </c>
      <c r="D146" s="4">
        <v>0</v>
      </c>
      <c r="E146">
        <v>170</v>
      </c>
      <c r="F146">
        <v>55386</v>
      </c>
    </row>
    <row r="147" spans="1:6" x14ac:dyDescent="0.45">
      <c r="A147" t="s">
        <v>10</v>
      </c>
      <c r="B147" t="s">
        <v>59</v>
      </c>
      <c r="C147" s="1">
        <v>40553</v>
      </c>
      <c r="D147" s="4">
        <v>0</v>
      </c>
      <c r="E147">
        <v>175.79</v>
      </c>
      <c r="F147">
        <v>494478</v>
      </c>
    </row>
    <row r="148" spans="1:6" x14ac:dyDescent="0.45">
      <c r="A148" t="s">
        <v>10</v>
      </c>
      <c r="B148" t="s">
        <v>59</v>
      </c>
      <c r="C148" s="1">
        <v>40560</v>
      </c>
      <c r="D148" s="4">
        <v>0</v>
      </c>
      <c r="E148">
        <v>178</v>
      </c>
      <c r="F148">
        <v>148804</v>
      </c>
    </row>
    <row r="149" spans="1:6" x14ac:dyDescent="0.45">
      <c r="A149" t="s">
        <v>10</v>
      </c>
      <c r="B149" t="s">
        <v>59</v>
      </c>
      <c r="C149" s="1">
        <v>40567</v>
      </c>
      <c r="D149" s="4">
        <v>0</v>
      </c>
      <c r="E149">
        <v>175</v>
      </c>
      <c r="F149">
        <v>77888</v>
      </c>
    </row>
    <row r="150" spans="1:6" x14ac:dyDescent="0.45">
      <c r="A150" t="s">
        <v>10</v>
      </c>
      <c r="B150" t="s">
        <v>59</v>
      </c>
      <c r="C150" s="1">
        <v>40574</v>
      </c>
      <c r="D150" s="4">
        <v>0</v>
      </c>
      <c r="E150">
        <v>175.83</v>
      </c>
      <c r="F150">
        <v>204603</v>
      </c>
    </row>
    <row r="151" spans="1:6" x14ac:dyDescent="0.45">
      <c r="A151" t="s">
        <v>10</v>
      </c>
      <c r="B151" t="s">
        <v>59</v>
      </c>
      <c r="C151" s="1">
        <v>40581</v>
      </c>
      <c r="D151" s="4">
        <v>0</v>
      </c>
      <c r="E151">
        <v>174.72</v>
      </c>
      <c r="F151">
        <v>54700</v>
      </c>
    </row>
    <row r="152" spans="1:6" x14ac:dyDescent="0.45">
      <c r="A152" t="s">
        <v>10</v>
      </c>
      <c r="B152" t="s">
        <v>59</v>
      </c>
      <c r="C152" s="1">
        <v>40588</v>
      </c>
      <c r="D152" s="4">
        <v>0</v>
      </c>
      <c r="E152">
        <v>169.97</v>
      </c>
      <c r="F152">
        <v>176305</v>
      </c>
    </row>
    <row r="153" spans="1:6" x14ac:dyDescent="0.45">
      <c r="A153" t="s">
        <v>10</v>
      </c>
      <c r="B153" t="s">
        <v>59</v>
      </c>
      <c r="C153" s="1">
        <v>40595</v>
      </c>
      <c r="D153" s="4">
        <v>0</v>
      </c>
      <c r="E153">
        <v>162.69999999999999</v>
      </c>
      <c r="F153">
        <v>31405</v>
      </c>
    </row>
    <row r="154" spans="1:6" x14ac:dyDescent="0.45">
      <c r="A154" t="s">
        <v>10</v>
      </c>
      <c r="B154" t="s">
        <v>59</v>
      </c>
      <c r="C154" s="1">
        <v>40602</v>
      </c>
      <c r="D154" s="4">
        <v>0</v>
      </c>
      <c r="E154">
        <v>167.97</v>
      </c>
      <c r="F154">
        <v>79537</v>
      </c>
    </row>
    <row r="155" spans="1:6" x14ac:dyDescent="0.45">
      <c r="A155" t="s">
        <v>10</v>
      </c>
      <c r="B155" t="s">
        <v>59</v>
      </c>
      <c r="C155" s="1">
        <v>40609</v>
      </c>
      <c r="D155" s="4">
        <v>0</v>
      </c>
      <c r="E155">
        <v>162</v>
      </c>
      <c r="F155">
        <v>72190</v>
      </c>
    </row>
    <row r="156" spans="1:6" x14ac:dyDescent="0.45">
      <c r="A156" t="s">
        <v>10</v>
      </c>
      <c r="B156" t="s">
        <v>59</v>
      </c>
      <c r="C156" s="1">
        <v>40616</v>
      </c>
      <c r="D156" s="4">
        <v>0</v>
      </c>
      <c r="E156">
        <v>148.5</v>
      </c>
      <c r="F156">
        <v>103370</v>
      </c>
    </row>
    <row r="157" spans="1:6" x14ac:dyDescent="0.45">
      <c r="A157" t="s">
        <v>10</v>
      </c>
      <c r="B157" t="s">
        <v>59</v>
      </c>
      <c r="C157" s="1">
        <v>40623</v>
      </c>
      <c r="D157" s="4">
        <v>0</v>
      </c>
      <c r="E157">
        <v>152.9</v>
      </c>
      <c r="F157">
        <v>222390</v>
      </c>
    </row>
    <row r="158" spans="1:6" x14ac:dyDescent="0.45">
      <c r="A158" t="s">
        <v>10</v>
      </c>
      <c r="B158" t="s">
        <v>59</v>
      </c>
      <c r="C158" s="1">
        <v>40630</v>
      </c>
      <c r="D158" s="4">
        <v>0</v>
      </c>
      <c r="E158">
        <v>146.69999999999999</v>
      </c>
      <c r="F158">
        <v>124090</v>
      </c>
    </row>
    <row r="159" spans="1:6" x14ac:dyDescent="0.45">
      <c r="A159" t="s">
        <v>10</v>
      </c>
      <c r="B159" t="s">
        <v>59</v>
      </c>
      <c r="C159" s="1">
        <v>40637</v>
      </c>
      <c r="D159" s="4">
        <v>0</v>
      </c>
      <c r="E159">
        <v>155.77000000000001</v>
      </c>
      <c r="F159">
        <v>251160</v>
      </c>
    </row>
    <row r="160" spans="1:6" x14ac:dyDescent="0.45">
      <c r="A160" t="s">
        <v>10</v>
      </c>
      <c r="B160" t="s">
        <v>59</v>
      </c>
      <c r="C160" s="1">
        <v>40644</v>
      </c>
      <c r="D160" s="4">
        <v>0</v>
      </c>
      <c r="E160">
        <v>147.52000000000001</v>
      </c>
      <c r="F160">
        <v>118670</v>
      </c>
    </row>
    <row r="161" spans="1:6" x14ac:dyDescent="0.45">
      <c r="A161" t="s">
        <v>10</v>
      </c>
      <c r="B161" t="s">
        <v>59</v>
      </c>
      <c r="C161" s="1">
        <v>40651</v>
      </c>
      <c r="D161" s="4">
        <v>0</v>
      </c>
      <c r="E161">
        <v>145</v>
      </c>
      <c r="F161">
        <v>84610</v>
      </c>
    </row>
    <row r="162" spans="1:6" x14ac:dyDescent="0.45">
      <c r="A162" t="s">
        <v>10</v>
      </c>
      <c r="B162" t="s">
        <v>59</v>
      </c>
      <c r="C162" s="1">
        <v>40658</v>
      </c>
      <c r="D162" s="4">
        <v>0</v>
      </c>
      <c r="E162">
        <v>142.06</v>
      </c>
      <c r="F162">
        <v>117240</v>
      </c>
    </row>
    <row r="163" spans="1:6" x14ac:dyDescent="0.45">
      <c r="A163" t="s">
        <v>10</v>
      </c>
      <c r="B163" t="s">
        <v>59</v>
      </c>
      <c r="C163" s="1">
        <v>40665</v>
      </c>
      <c r="D163" s="4">
        <v>0</v>
      </c>
      <c r="E163">
        <v>140</v>
      </c>
      <c r="F163">
        <v>24110</v>
      </c>
    </row>
    <row r="164" spans="1:6" x14ac:dyDescent="0.45">
      <c r="A164" t="s">
        <v>10</v>
      </c>
      <c r="B164" t="s">
        <v>59</v>
      </c>
      <c r="C164" s="1">
        <v>40672</v>
      </c>
      <c r="D164" s="4">
        <v>0</v>
      </c>
      <c r="E164">
        <v>139.28</v>
      </c>
      <c r="F164">
        <v>37220</v>
      </c>
    </row>
    <row r="165" spans="1:6" x14ac:dyDescent="0.45">
      <c r="A165" t="s">
        <v>10</v>
      </c>
      <c r="B165" t="s">
        <v>59</v>
      </c>
      <c r="C165" s="1">
        <v>40679</v>
      </c>
      <c r="D165" s="4">
        <v>0</v>
      </c>
      <c r="E165">
        <v>137.44999999999999</v>
      </c>
      <c r="F165">
        <v>96520</v>
      </c>
    </row>
    <row r="166" spans="1:6" x14ac:dyDescent="0.45">
      <c r="A166" t="s">
        <v>10</v>
      </c>
      <c r="B166" t="s">
        <v>59</v>
      </c>
      <c r="C166" s="1">
        <v>40686</v>
      </c>
      <c r="D166" s="4">
        <v>0</v>
      </c>
      <c r="E166">
        <v>130.99</v>
      </c>
      <c r="F166">
        <v>149500</v>
      </c>
    </row>
    <row r="167" spans="1:6" x14ac:dyDescent="0.45">
      <c r="A167" t="s">
        <v>10</v>
      </c>
      <c r="B167" t="s">
        <v>59</v>
      </c>
      <c r="C167" s="1">
        <v>40693</v>
      </c>
      <c r="D167" s="4">
        <v>0</v>
      </c>
      <c r="E167">
        <v>130.77000000000001</v>
      </c>
      <c r="F167">
        <v>178410</v>
      </c>
    </row>
    <row r="168" spans="1:6" x14ac:dyDescent="0.45">
      <c r="A168" t="s">
        <v>10</v>
      </c>
      <c r="B168" t="s">
        <v>59</v>
      </c>
      <c r="C168" s="1">
        <v>40700</v>
      </c>
      <c r="D168" s="4">
        <v>0</v>
      </c>
      <c r="E168">
        <v>148.9</v>
      </c>
      <c r="F168">
        <v>608930</v>
      </c>
    </row>
    <row r="169" spans="1:6" x14ac:dyDescent="0.45">
      <c r="A169" t="s">
        <v>10</v>
      </c>
      <c r="B169" t="s">
        <v>59</v>
      </c>
      <c r="C169" s="1">
        <v>40707</v>
      </c>
      <c r="D169" s="4">
        <v>0</v>
      </c>
      <c r="E169">
        <v>144.66999999999999</v>
      </c>
      <c r="F169">
        <v>196070</v>
      </c>
    </row>
    <row r="170" spans="1:6" x14ac:dyDescent="0.45">
      <c r="A170" t="s">
        <v>10</v>
      </c>
      <c r="B170" t="s">
        <v>59</v>
      </c>
      <c r="C170" s="1">
        <v>40714</v>
      </c>
      <c r="D170" s="4">
        <v>0</v>
      </c>
      <c r="E170">
        <v>143.99</v>
      </c>
      <c r="F170">
        <v>131180</v>
      </c>
    </row>
    <row r="171" spans="1:6" x14ac:dyDescent="0.45">
      <c r="A171" t="s">
        <v>10</v>
      </c>
      <c r="B171" t="s">
        <v>59</v>
      </c>
      <c r="C171" s="1">
        <v>40721</v>
      </c>
      <c r="D171" s="4">
        <v>0</v>
      </c>
      <c r="E171">
        <v>140.15</v>
      </c>
      <c r="F171">
        <v>99760</v>
      </c>
    </row>
    <row r="172" spans="1:6" x14ac:dyDescent="0.45">
      <c r="A172" t="s">
        <v>10</v>
      </c>
      <c r="B172" t="s">
        <v>59</v>
      </c>
      <c r="C172" s="1">
        <v>40728</v>
      </c>
      <c r="D172" s="4">
        <v>0</v>
      </c>
      <c r="E172">
        <v>142.6</v>
      </c>
      <c r="F172">
        <v>127530</v>
      </c>
    </row>
    <row r="173" spans="1:6" x14ac:dyDescent="0.45">
      <c r="A173" t="s">
        <v>10</v>
      </c>
      <c r="B173" t="s">
        <v>59</v>
      </c>
      <c r="C173" s="1">
        <v>40735</v>
      </c>
      <c r="D173" s="4">
        <v>0</v>
      </c>
      <c r="E173">
        <v>140.94</v>
      </c>
      <c r="F173">
        <v>111000</v>
      </c>
    </row>
    <row r="174" spans="1:6" x14ac:dyDescent="0.45">
      <c r="A174" t="s">
        <v>10</v>
      </c>
      <c r="B174" t="s">
        <v>59</v>
      </c>
      <c r="C174" s="1">
        <v>40742</v>
      </c>
      <c r="D174" s="4">
        <v>0</v>
      </c>
      <c r="E174">
        <v>141.69999999999999</v>
      </c>
      <c r="F174">
        <v>75860</v>
      </c>
    </row>
    <row r="175" spans="1:6" x14ac:dyDescent="0.45">
      <c r="A175" t="s">
        <v>10</v>
      </c>
      <c r="B175" t="s">
        <v>59</v>
      </c>
      <c r="C175" s="1">
        <v>40749</v>
      </c>
      <c r="D175" s="4">
        <v>0</v>
      </c>
      <c r="E175">
        <v>137.93</v>
      </c>
      <c r="F175">
        <v>54350</v>
      </c>
    </row>
    <row r="176" spans="1:6" x14ac:dyDescent="0.45">
      <c r="A176" t="s">
        <v>10</v>
      </c>
      <c r="B176" t="s">
        <v>59</v>
      </c>
      <c r="C176" s="1">
        <v>40756</v>
      </c>
      <c r="D176" s="4">
        <v>0</v>
      </c>
      <c r="E176">
        <v>134.54</v>
      </c>
      <c r="F176">
        <v>110610</v>
      </c>
    </row>
    <row r="177" spans="1:6" x14ac:dyDescent="0.45">
      <c r="A177" t="s">
        <v>10</v>
      </c>
      <c r="B177" t="s">
        <v>59</v>
      </c>
      <c r="C177" s="1">
        <v>40763</v>
      </c>
      <c r="D177" s="4">
        <v>0</v>
      </c>
      <c r="E177">
        <v>119.8</v>
      </c>
      <c r="F177">
        <v>316230</v>
      </c>
    </row>
    <row r="178" spans="1:6" x14ac:dyDescent="0.45">
      <c r="A178" t="s">
        <v>10</v>
      </c>
      <c r="B178" t="s">
        <v>59</v>
      </c>
      <c r="C178" s="1">
        <v>40770</v>
      </c>
      <c r="D178" s="4">
        <v>0</v>
      </c>
      <c r="E178">
        <v>108.4</v>
      </c>
      <c r="F178">
        <v>194420</v>
      </c>
    </row>
    <row r="179" spans="1:6" x14ac:dyDescent="0.45">
      <c r="A179" t="s">
        <v>10</v>
      </c>
      <c r="B179" t="s">
        <v>59</v>
      </c>
      <c r="C179" s="1">
        <v>40777</v>
      </c>
      <c r="D179" s="4">
        <v>0</v>
      </c>
      <c r="E179">
        <v>114.52</v>
      </c>
      <c r="F179">
        <v>106090</v>
      </c>
    </row>
    <row r="180" spans="1:6" x14ac:dyDescent="0.45">
      <c r="A180" t="s">
        <v>10</v>
      </c>
      <c r="B180" t="s">
        <v>59</v>
      </c>
      <c r="C180" s="1">
        <v>40784</v>
      </c>
      <c r="D180" s="4">
        <v>0</v>
      </c>
      <c r="E180">
        <v>116.5</v>
      </c>
      <c r="F180">
        <v>71990</v>
      </c>
    </row>
    <row r="181" spans="1:6" x14ac:dyDescent="0.45">
      <c r="A181" t="s">
        <v>10</v>
      </c>
      <c r="B181" t="s">
        <v>59</v>
      </c>
      <c r="C181" s="1">
        <v>40791</v>
      </c>
      <c r="D181" s="4">
        <v>0</v>
      </c>
      <c r="E181">
        <v>114.94</v>
      </c>
      <c r="F181">
        <v>318960</v>
      </c>
    </row>
    <row r="182" spans="1:6" x14ac:dyDescent="0.45">
      <c r="A182" t="s">
        <v>10</v>
      </c>
      <c r="B182" t="s">
        <v>59</v>
      </c>
      <c r="C182" s="1">
        <v>40798</v>
      </c>
      <c r="D182" s="4">
        <v>0</v>
      </c>
      <c r="E182">
        <v>106.42</v>
      </c>
      <c r="F182">
        <v>212120</v>
      </c>
    </row>
    <row r="183" spans="1:6" x14ac:dyDescent="0.45">
      <c r="A183" t="s">
        <v>10</v>
      </c>
      <c r="B183" t="s">
        <v>59</v>
      </c>
      <c r="C183" s="1">
        <v>40805</v>
      </c>
      <c r="D183" s="4">
        <v>0</v>
      </c>
      <c r="E183">
        <v>83</v>
      </c>
      <c r="F183">
        <v>267650</v>
      </c>
    </row>
    <row r="184" spans="1:6" x14ac:dyDescent="0.45">
      <c r="A184" t="s">
        <v>10</v>
      </c>
      <c r="B184" t="s">
        <v>59</v>
      </c>
      <c r="C184" s="1">
        <v>40812</v>
      </c>
      <c r="D184" s="4">
        <v>0</v>
      </c>
      <c r="E184">
        <v>84</v>
      </c>
      <c r="F184">
        <v>113700</v>
      </c>
    </row>
    <row r="185" spans="1:6" x14ac:dyDescent="0.45">
      <c r="A185" t="s">
        <v>10</v>
      </c>
      <c r="B185" t="s">
        <v>59</v>
      </c>
      <c r="C185" s="1">
        <v>40819</v>
      </c>
      <c r="D185" s="4">
        <v>0</v>
      </c>
      <c r="E185">
        <v>69.099999999999994</v>
      </c>
      <c r="F185">
        <v>496660</v>
      </c>
    </row>
    <row r="186" spans="1:6" x14ac:dyDescent="0.45">
      <c r="A186" t="s">
        <v>10</v>
      </c>
      <c r="B186" t="s">
        <v>59</v>
      </c>
      <c r="C186" s="1">
        <v>40826</v>
      </c>
      <c r="D186" s="4">
        <v>0</v>
      </c>
      <c r="E186">
        <v>91.38</v>
      </c>
      <c r="F186">
        <v>791890</v>
      </c>
    </row>
    <row r="187" spans="1:6" x14ac:dyDescent="0.45">
      <c r="A187" t="s">
        <v>10</v>
      </c>
      <c r="B187" t="s">
        <v>59</v>
      </c>
      <c r="C187" s="1">
        <v>40833</v>
      </c>
      <c r="D187" s="4">
        <v>0</v>
      </c>
      <c r="E187">
        <v>90.38</v>
      </c>
      <c r="F187">
        <v>307960</v>
      </c>
    </row>
    <row r="188" spans="1:6" x14ac:dyDescent="0.45">
      <c r="A188" t="s">
        <v>10</v>
      </c>
      <c r="B188" t="s">
        <v>59</v>
      </c>
      <c r="C188" s="1">
        <v>40840</v>
      </c>
      <c r="D188" s="4">
        <v>0</v>
      </c>
      <c r="E188">
        <v>100.31</v>
      </c>
      <c r="F188">
        <v>526480</v>
      </c>
    </row>
    <row r="189" spans="1:6" x14ac:dyDescent="0.45">
      <c r="A189" t="s">
        <v>10</v>
      </c>
      <c r="B189" t="s">
        <v>59</v>
      </c>
      <c r="C189" s="1">
        <v>40847</v>
      </c>
      <c r="D189" s="4">
        <v>0</v>
      </c>
      <c r="E189">
        <v>100.45</v>
      </c>
      <c r="F189">
        <v>219710</v>
      </c>
    </row>
    <row r="190" spans="1:6" x14ac:dyDescent="0.45">
      <c r="A190" t="s">
        <v>10</v>
      </c>
      <c r="B190" t="s">
        <v>59</v>
      </c>
      <c r="C190" s="1">
        <v>40854</v>
      </c>
      <c r="D190" s="4">
        <v>0</v>
      </c>
      <c r="E190">
        <v>95.9</v>
      </c>
      <c r="F190">
        <v>350350</v>
      </c>
    </row>
    <row r="191" spans="1:6" x14ac:dyDescent="0.45">
      <c r="A191" t="s">
        <v>10</v>
      </c>
      <c r="B191" t="s">
        <v>59</v>
      </c>
      <c r="C191" s="1">
        <v>40861</v>
      </c>
      <c r="D191" s="4">
        <v>0</v>
      </c>
      <c r="E191">
        <v>89</v>
      </c>
      <c r="F191">
        <v>518240</v>
      </c>
    </row>
    <row r="192" spans="1:6" x14ac:dyDescent="0.45">
      <c r="A192" t="s">
        <v>10</v>
      </c>
      <c r="B192" t="s">
        <v>59</v>
      </c>
      <c r="C192" s="1">
        <v>40868</v>
      </c>
      <c r="D192" s="4">
        <v>0</v>
      </c>
      <c r="E192">
        <v>78.25</v>
      </c>
      <c r="F192">
        <v>801120</v>
      </c>
    </row>
    <row r="193" spans="1:6" x14ac:dyDescent="0.45">
      <c r="A193" t="s">
        <v>10</v>
      </c>
      <c r="B193" t="s">
        <v>59</v>
      </c>
      <c r="C193" s="1">
        <v>40875</v>
      </c>
      <c r="D193" s="4">
        <v>0</v>
      </c>
      <c r="E193">
        <v>83.59</v>
      </c>
      <c r="F193">
        <v>1687900</v>
      </c>
    </row>
    <row r="194" spans="1:6" x14ac:dyDescent="0.45">
      <c r="A194" t="s">
        <v>10</v>
      </c>
      <c r="B194" t="s">
        <v>59</v>
      </c>
      <c r="C194" s="1">
        <v>40882</v>
      </c>
      <c r="D194" s="4">
        <v>0</v>
      </c>
      <c r="E194">
        <v>71.599999999999994</v>
      </c>
      <c r="F194">
        <v>1066320</v>
      </c>
    </row>
    <row r="195" spans="1:6" x14ac:dyDescent="0.45">
      <c r="A195" t="s">
        <v>10</v>
      </c>
      <c r="B195" t="s">
        <v>59</v>
      </c>
      <c r="C195" s="1">
        <v>40889</v>
      </c>
      <c r="D195" s="4">
        <v>0</v>
      </c>
      <c r="E195">
        <v>70</v>
      </c>
      <c r="F195">
        <v>1062510</v>
      </c>
    </row>
    <row r="196" spans="1:6" x14ac:dyDescent="0.45">
      <c r="A196" t="s">
        <v>10</v>
      </c>
      <c r="B196" t="s">
        <v>59</v>
      </c>
      <c r="C196" s="1">
        <v>40896</v>
      </c>
      <c r="D196" s="4">
        <v>0</v>
      </c>
      <c r="E196">
        <v>75.260000000000005</v>
      </c>
      <c r="F196">
        <v>660700</v>
      </c>
    </row>
    <row r="197" spans="1:6" x14ac:dyDescent="0.45">
      <c r="A197" t="s">
        <v>10</v>
      </c>
      <c r="B197" t="s">
        <v>59</v>
      </c>
      <c r="C197" s="1">
        <v>40903</v>
      </c>
      <c r="D197" s="4">
        <v>0</v>
      </c>
      <c r="E197">
        <v>72.5</v>
      </c>
      <c r="F197">
        <v>233930</v>
      </c>
    </row>
    <row r="198" spans="1:6" x14ac:dyDescent="0.45">
      <c r="A198" t="s">
        <v>10</v>
      </c>
      <c r="B198" t="s">
        <v>59</v>
      </c>
      <c r="C198" s="1">
        <v>40910</v>
      </c>
      <c r="D198" s="4">
        <v>0</v>
      </c>
      <c r="E198">
        <v>73.989999999999995</v>
      </c>
      <c r="F198">
        <v>83170</v>
      </c>
    </row>
    <row r="199" spans="1:6" x14ac:dyDescent="0.45">
      <c r="A199" t="s">
        <v>10</v>
      </c>
      <c r="B199" t="s">
        <v>59</v>
      </c>
      <c r="C199" s="1">
        <v>40917</v>
      </c>
      <c r="D199" s="4">
        <v>0</v>
      </c>
      <c r="E199">
        <v>77.05</v>
      </c>
      <c r="F199">
        <v>506860</v>
      </c>
    </row>
    <row r="200" spans="1:6" x14ac:dyDescent="0.45">
      <c r="A200" t="s">
        <v>10</v>
      </c>
      <c r="B200" t="s">
        <v>59</v>
      </c>
      <c r="C200" s="1">
        <v>40924</v>
      </c>
      <c r="D200" s="4">
        <v>0</v>
      </c>
      <c r="E200">
        <v>87.75</v>
      </c>
      <c r="F200">
        <v>903150</v>
      </c>
    </row>
    <row r="201" spans="1:6" x14ac:dyDescent="0.45">
      <c r="A201" t="s">
        <v>10</v>
      </c>
      <c r="B201" t="s">
        <v>59</v>
      </c>
      <c r="C201" s="1">
        <v>40931</v>
      </c>
      <c r="D201" s="4">
        <v>0</v>
      </c>
      <c r="E201">
        <v>90.75</v>
      </c>
      <c r="F201">
        <v>580200</v>
      </c>
    </row>
    <row r="202" spans="1:6" x14ac:dyDescent="0.45">
      <c r="A202" t="s">
        <v>10</v>
      </c>
      <c r="B202" t="s">
        <v>59</v>
      </c>
      <c r="C202" s="1">
        <v>40938</v>
      </c>
      <c r="D202" s="4">
        <v>0</v>
      </c>
      <c r="E202">
        <v>91.9</v>
      </c>
      <c r="F202">
        <v>661630</v>
      </c>
    </row>
    <row r="203" spans="1:6" x14ac:dyDescent="0.45">
      <c r="A203" t="s">
        <v>10</v>
      </c>
      <c r="B203" t="s">
        <v>59</v>
      </c>
      <c r="C203" s="1">
        <v>40945</v>
      </c>
      <c r="D203" s="4">
        <v>0</v>
      </c>
      <c r="E203">
        <v>87.2</v>
      </c>
      <c r="F203">
        <v>338100</v>
      </c>
    </row>
    <row r="204" spans="1:6" x14ac:dyDescent="0.45">
      <c r="A204" t="s">
        <v>10</v>
      </c>
      <c r="B204" t="s">
        <v>59</v>
      </c>
      <c r="C204" s="1">
        <v>40952</v>
      </c>
      <c r="D204" s="4">
        <v>0</v>
      </c>
      <c r="E204">
        <v>87</v>
      </c>
      <c r="F204">
        <v>704740</v>
      </c>
    </row>
    <row r="205" spans="1:6" x14ac:dyDescent="0.45">
      <c r="A205" t="s">
        <v>10</v>
      </c>
      <c r="B205" t="s">
        <v>59</v>
      </c>
      <c r="C205" s="1">
        <v>40959</v>
      </c>
      <c r="D205" s="4">
        <v>0</v>
      </c>
      <c r="E205">
        <v>88.42</v>
      </c>
      <c r="F205">
        <v>279300</v>
      </c>
    </row>
    <row r="206" spans="1:6" x14ac:dyDescent="0.45">
      <c r="A206" t="s">
        <v>10</v>
      </c>
      <c r="B206" t="s">
        <v>59</v>
      </c>
      <c r="C206" s="1">
        <v>40966</v>
      </c>
      <c r="D206" s="4">
        <v>0</v>
      </c>
      <c r="E206">
        <v>86.58</v>
      </c>
      <c r="F206">
        <v>215240</v>
      </c>
    </row>
    <row r="207" spans="1:6" x14ac:dyDescent="0.45">
      <c r="A207" t="s">
        <v>10</v>
      </c>
      <c r="B207" t="s">
        <v>59</v>
      </c>
      <c r="C207" s="1">
        <v>40973</v>
      </c>
      <c r="D207" s="4">
        <v>0</v>
      </c>
      <c r="E207">
        <v>86.27</v>
      </c>
      <c r="F207">
        <v>412340</v>
      </c>
    </row>
    <row r="208" spans="1:6" x14ac:dyDescent="0.45">
      <c r="A208" t="s">
        <v>10</v>
      </c>
      <c r="B208" t="s">
        <v>59</v>
      </c>
      <c r="C208" s="1">
        <v>40980</v>
      </c>
      <c r="D208" s="4">
        <v>0</v>
      </c>
      <c r="E208">
        <v>79.5</v>
      </c>
      <c r="F208">
        <v>866750</v>
      </c>
    </row>
    <row r="209" spans="1:6" x14ac:dyDescent="0.45">
      <c r="A209" t="s">
        <v>10</v>
      </c>
      <c r="B209" t="s">
        <v>59</v>
      </c>
      <c r="C209" s="1">
        <v>40987</v>
      </c>
      <c r="D209" s="4">
        <v>0</v>
      </c>
      <c r="E209">
        <v>77.849999999999994</v>
      </c>
      <c r="F209">
        <v>429700</v>
      </c>
    </row>
    <row r="210" spans="1:6" x14ac:dyDescent="0.45">
      <c r="A210" t="s">
        <v>10</v>
      </c>
      <c r="B210" t="s">
        <v>59</v>
      </c>
      <c r="C210" s="1">
        <v>40994</v>
      </c>
      <c r="D210" s="4">
        <v>0</v>
      </c>
      <c r="E210">
        <v>78.88</v>
      </c>
      <c r="F210">
        <v>983100</v>
      </c>
    </row>
    <row r="211" spans="1:6" x14ac:dyDescent="0.45">
      <c r="A211" t="s">
        <v>10</v>
      </c>
      <c r="B211" t="s">
        <v>59</v>
      </c>
      <c r="C211" s="1">
        <v>41001</v>
      </c>
      <c r="D211" s="4">
        <v>0</v>
      </c>
      <c r="E211">
        <v>72.75</v>
      </c>
      <c r="F211">
        <v>484490</v>
      </c>
    </row>
    <row r="212" spans="1:6" x14ac:dyDescent="0.45">
      <c r="A212" t="s">
        <v>10</v>
      </c>
      <c r="B212" t="s">
        <v>59</v>
      </c>
      <c r="C212" s="1">
        <v>41008</v>
      </c>
      <c r="D212" s="4">
        <v>0</v>
      </c>
      <c r="E212">
        <v>71.14</v>
      </c>
      <c r="F212">
        <v>391650</v>
      </c>
    </row>
    <row r="213" spans="1:6" x14ac:dyDescent="0.45">
      <c r="A213" t="s">
        <v>10</v>
      </c>
      <c r="B213" t="s">
        <v>59</v>
      </c>
      <c r="C213" s="1">
        <v>41015</v>
      </c>
      <c r="D213" s="4">
        <v>0</v>
      </c>
      <c r="E213">
        <v>70.900000000000006</v>
      </c>
      <c r="F213">
        <v>560700</v>
      </c>
    </row>
    <row r="214" spans="1:6" x14ac:dyDescent="0.45">
      <c r="A214" t="s">
        <v>10</v>
      </c>
      <c r="B214" t="s">
        <v>59</v>
      </c>
      <c r="C214" s="1">
        <v>41022</v>
      </c>
      <c r="D214" s="4">
        <v>0</v>
      </c>
      <c r="E214">
        <v>70.099999999999994</v>
      </c>
      <c r="F214">
        <v>391050</v>
      </c>
    </row>
    <row r="215" spans="1:6" x14ac:dyDescent="0.45">
      <c r="A215" t="s">
        <v>10</v>
      </c>
      <c r="B215" t="s">
        <v>59</v>
      </c>
      <c r="C215" s="1">
        <v>41029</v>
      </c>
      <c r="D215" s="4">
        <v>0</v>
      </c>
      <c r="E215">
        <v>67.81</v>
      </c>
      <c r="F215">
        <v>132400</v>
      </c>
    </row>
    <row r="216" spans="1:6" x14ac:dyDescent="0.45">
      <c r="A216" t="s">
        <v>10</v>
      </c>
      <c r="B216" t="s">
        <v>59</v>
      </c>
      <c r="C216" s="1">
        <v>41036</v>
      </c>
      <c r="D216" s="4">
        <v>0</v>
      </c>
      <c r="E216">
        <v>66.790000000000006</v>
      </c>
      <c r="F216">
        <v>133790</v>
      </c>
    </row>
    <row r="217" spans="1:6" x14ac:dyDescent="0.45">
      <c r="A217" t="s">
        <v>10</v>
      </c>
      <c r="B217" t="s">
        <v>59</v>
      </c>
      <c r="C217" s="1">
        <v>41043</v>
      </c>
      <c r="D217" s="4">
        <v>0</v>
      </c>
      <c r="E217">
        <v>56.98</v>
      </c>
      <c r="F217">
        <v>315180</v>
      </c>
    </row>
    <row r="218" spans="1:6" x14ac:dyDescent="0.45">
      <c r="A218" t="s">
        <v>10</v>
      </c>
      <c r="B218" t="s">
        <v>59</v>
      </c>
      <c r="C218" s="1">
        <v>41050</v>
      </c>
      <c r="D218" s="4">
        <v>0</v>
      </c>
      <c r="E218">
        <v>53.97</v>
      </c>
      <c r="F218">
        <v>233450</v>
      </c>
    </row>
    <row r="219" spans="1:6" x14ac:dyDescent="0.45">
      <c r="A219" t="s">
        <v>10</v>
      </c>
      <c r="B219" t="s">
        <v>59</v>
      </c>
      <c r="C219" s="1">
        <v>41057</v>
      </c>
      <c r="D219" s="4">
        <v>0</v>
      </c>
      <c r="E219">
        <v>54</v>
      </c>
      <c r="F219">
        <v>200010</v>
      </c>
    </row>
    <row r="220" spans="1:6" x14ac:dyDescent="0.45">
      <c r="A220" t="s">
        <v>10</v>
      </c>
      <c r="B220" t="s">
        <v>59</v>
      </c>
      <c r="C220" s="1">
        <v>41064</v>
      </c>
      <c r="D220" s="4">
        <v>0</v>
      </c>
      <c r="E220">
        <v>57</v>
      </c>
      <c r="F220">
        <v>517020</v>
      </c>
    </row>
    <row r="221" spans="1:6" x14ac:dyDescent="0.45">
      <c r="A221" t="s">
        <v>10</v>
      </c>
      <c r="B221" t="s">
        <v>59</v>
      </c>
      <c r="C221" s="1">
        <v>41071</v>
      </c>
      <c r="D221" s="4">
        <v>0</v>
      </c>
      <c r="E221">
        <v>56.96</v>
      </c>
      <c r="F221">
        <v>151330</v>
      </c>
    </row>
    <row r="222" spans="1:6" x14ac:dyDescent="0.45">
      <c r="A222" t="s">
        <v>10</v>
      </c>
      <c r="B222" t="s">
        <v>59</v>
      </c>
      <c r="C222" s="1">
        <v>41078</v>
      </c>
      <c r="D222" s="4">
        <v>0</v>
      </c>
      <c r="E222">
        <v>57</v>
      </c>
      <c r="F222">
        <v>401500</v>
      </c>
    </row>
    <row r="223" spans="1:6" x14ac:dyDescent="0.45">
      <c r="A223" t="s">
        <v>10</v>
      </c>
      <c r="B223" t="s">
        <v>59</v>
      </c>
      <c r="C223" s="1">
        <v>41085</v>
      </c>
      <c r="D223" s="4">
        <v>0</v>
      </c>
      <c r="E223">
        <v>55.33</v>
      </c>
      <c r="F223">
        <v>226040</v>
      </c>
    </row>
    <row r="224" spans="1:6" x14ac:dyDescent="0.45">
      <c r="A224" t="s">
        <v>10</v>
      </c>
      <c r="B224" t="s">
        <v>59</v>
      </c>
      <c r="C224" s="1">
        <v>41092</v>
      </c>
      <c r="D224" s="4">
        <v>0</v>
      </c>
      <c r="E224">
        <v>59.49</v>
      </c>
      <c r="F224">
        <v>251720</v>
      </c>
    </row>
    <row r="225" spans="1:6" x14ac:dyDescent="0.45">
      <c r="A225" t="s">
        <v>10</v>
      </c>
      <c r="B225" t="s">
        <v>59</v>
      </c>
      <c r="C225" s="1">
        <v>41099</v>
      </c>
      <c r="D225" s="4">
        <v>0</v>
      </c>
      <c r="E225">
        <v>59.64</v>
      </c>
      <c r="F225">
        <v>130950</v>
      </c>
    </row>
    <row r="226" spans="1:6" x14ac:dyDescent="0.45">
      <c r="A226" t="s">
        <v>10</v>
      </c>
      <c r="B226" t="s">
        <v>59</v>
      </c>
      <c r="C226" s="1">
        <v>41106</v>
      </c>
      <c r="D226" s="4">
        <v>0</v>
      </c>
      <c r="E226">
        <v>59.43</v>
      </c>
      <c r="F226">
        <v>242330</v>
      </c>
    </row>
    <row r="227" spans="1:6" x14ac:dyDescent="0.45">
      <c r="A227" t="s">
        <v>10</v>
      </c>
      <c r="B227" t="s">
        <v>59</v>
      </c>
      <c r="C227" s="1">
        <v>41113</v>
      </c>
      <c r="D227" s="4">
        <v>0</v>
      </c>
      <c r="E227">
        <v>57.14</v>
      </c>
      <c r="F227">
        <v>385510</v>
      </c>
    </row>
    <row r="228" spans="1:6" x14ac:dyDescent="0.45">
      <c r="A228" t="s">
        <v>10</v>
      </c>
      <c r="B228" t="s">
        <v>59</v>
      </c>
      <c r="C228" s="1">
        <v>41120</v>
      </c>
      <c r="D228" s="4">
        <v>0</v>
      </c>
      <c r="E228">
        <v>55.74</v>
      </c>
      <c r="F228">
        <v>486680</v>
      </c>
    </row>
    <row r="229" spans="1:6" x14ac:dyDescent="0.45">
      <c r="A229" t="s">
        <v>10</v>
      </c>
      <c r="B229" t="s">
        <v>59</v>
      </c>
      <c r="C229" s="1">
        <v>41127</v>
      </c>
      <c r="D229" s="4">
        <v>0</v>
      </c>
      <c r="E229">
        <v>57</v>
      </c>
      <c r="F229">
        <v>680010</v>
      </c>
    </row>
    <row r="230" spans="1:6" x14ac:dyDescent="0.45">
      <c r="A230" t="s">
        <v>10</v>
      </c>
      <c r="B230" t="s">
        <v>59</v>
      </c>
      <c r="C230" s="1">
        <v>41134</v>
      </c>
      <c r="D230" s="4">
        <v>0</v>
      </c>
      <c r="E230">
        <v>60.01</v>
      </c>
      <c r="F230">
        <v>334630</v>
      </c>
    </row>
    <row r="231" spans="1:6" x14ac:dyDescent="0.45">
      <c r="A231" t="s">
        <v>10</v>
      </c>
      <c r="B231" t="s">
        <v>59</v>
      </c>
      <c r="C231" s="1">
        <v>41141</v>
      </c>
      <c r="D231" s="4">
        <v>0</v>
      </c>
      <c r="E231">
        <v>64.209999999999994</v>
      </c>
      <c r="F231">
        <v>396070</v>
      </c>
    </row>
    <row r="232" spans="1:6" x14ac:dyDescent="0.45">
      <c r="A232" t="s">
        <v>10</v>
      </c>
      <c r="B232" t="s">
        <v>59</v>
      </c>
      <c r="C232" s="1">
        <v>41148</v>
      </c>
      <c r="D232" s="4">
        <v>0</v>
      </c>
      <c r="E232">
        <v>63.64</v>
      </c>
      <c r="F232">
        <v>380250</v>
      </c>
    </row>
    <row r="233" spans="1:6" x14ac:dyDescent="0.45">
      <c r="A233" t="s">
        <v>10</v>
      </c>
      <c r="B233" t="s">
        <v>59</v>
      </c>
      <c r="C233" s="1">
        <v>41155</v>
      </c>
      <c r="D233" s="4">
        <v>0</v>
      </c>
      <c r="E233">
        <v>63.11</v>
      </c>
      <c r="F233">
        <v>284880</v>
      </c>
    </row>
    <row r="234" spans="1:6" x14ac:dyDescent="0.45">
      <c r="A234" t="s">
        <v>10</v>
      </c>
      <c r="B234" t="s">
        <v>59</v>
      </c>
      <c r="C234" s="1">
        <v>41162</v>
      </c>
      <c r="D234" s="4">
        <v>0</v>
      </c>
      <c r="E234">
        <v>66.31</v>
      </c>
      <c r="F234">
        <v>232500</v>
      </c>
    </row>
    <row r="235" spans="1:6" x14ac:dyDescent="0.45">
      <c r="A235" t="s">
        <v>10</v>
      </c>
      <c r="B235" t="s">
        <v>59</v>
      </c>
      <c r="C235" s="1">
        <v>41169</v>
      </c>
      <c r="D235" s="4">
        <v>0</v>
      </c>
      <c r="E235">
        <v>65.510000000000005</v>
      </c>
      <c r="F235">
        <v>135430</v>
      </c>
    </row>
    <row r="236" spans="1:6" x14ac:dyDescent="0.45">
      <c r="A236" t="s">
        <v>10</v>
      </c>
      <c r="B236" t="s">
        <v>59</v>
      </c>
      <c r="C236" s="1">
        <v>41176</v>
      </c>
      <c r="D236" s="4">
        <v>0</v>
      </c>
      <c r="E236">
        <v>63.57</v>
      </c>
      <c r="F236">
        <v>153460</v>
      </c>
    </row>
    <row r="237" spans="1:6" x14ac:dyDescent="0.45">
      <c r="A237" t="s">
        <v>10</v>
      </c>
      <c r="B237" t="s">
        <v>59</v>
      </c>
      <c r="C237" s="1">
        <v>41183</v>
      </c>
      <c r="D237" s="4">
        <v>0</v>
      </c>
      <c r="E237">
        <v>68.41</v>
      </c>
      <c r="F237">
        <v>401270</v>
      </c>
    </row>
    <row r="238" spans="1:6" x14ac:dyDescent="0.45">
      <c r="A238" t="s">
        <v>10</v>
      </c>
      <c r="B238" t="s">
        <v>59</v>
      </c>
      <c r="C238" s="1">
        <v>41190</v>
      </c>
      <c r="D238" s="4">
        <v>0</v>
      </c>
      <c r="E238">
        <v>64</v>
      </c>
      <c r="F238">
        <v>409910</v>
      </c>
    </row>
    <row r="239" spans="1:6" x14ac:dyDescent="0.45">
      <c r="A239" t="s">
        <v>10</v>
      </c>
      <c r="B239" t="s">
        <v>59</v>
      </c>
      <c r="C239" s="1">
        <v>41197</v>
      </c>
      <c r="D239" s="4">
        <v>0</v>
      </c>
      <c r="E239">
        <v>63.4</v>
      </c>
      <c r="F239">
        <v>146820</v>
      </c>
    </row>
    <row r="240" spans="1:6" x14ac:dyDescent="0.45">
      <c r="A240" t="s">
        <v>10</v>
      </c>
      <c r="B240" t="s">
        <v>59</v>
      </c>
      <c r="C240" s="1">
        <v>41204</v>
      </c>
      <c r="D240" s="4">
        <v>0</v>
      </c>
      <c r="E240">
        <v>60.79</v>
      </c>
      <c r="F240">
        <v>119140</v>
      </c>
    </row>
    <row r="241" spans="1:6" x14ac:dyDescent="0.45">
      <c r="A241" t="s">
        <v>10</v>
      </c>
      <c r="B241" t="s">
        <v>59</v>
      </c>
      <c r="C241" s="1">
        <v>41211</v>
      </c>
      <c r="D241" s="4">
        <v>0</v>
      </c>
      <c r="E241">
        <v>56.85</v>
      </c>
      <c r="F241">
        <v>181510</v>
      </c>
    </row>
    <row r="242" spans="1:6" x14ac:dyDescent="0.45">
      <c r="A242" t="s">
        <v>10</v>
      </c>
      <c r="B242" t="s">
        <v>59</v>
      </c>
      <c r="C242" s="1">
        <v>41218</v>
      </c>
      <c r="D242" s="4">
        <v>0</v>
      </c>
      <c r="E242">
        <v>55.35</v>
      </c>
      <c r="F242">
        <v>63400</v>
      </c>
    </row>
    <row r="243" spans="1:6" x14ac:dyDescent="0.45">
      <c r="A243" t="s">
        <v>10</v>
      </c>
      <c r="B243" t="s">
        <v>59</v>
      </c>
      <c r="C243" s="1">
        <v>41225</v>
      </c>
      <c r="D243" s="4">
        <v>0</v>
      </c>
      <c r="E243">
        <v>53.01</v>
      </c>
      <c r="F243">
        <v>177150</v>
      </c>
    </row>
    <row r="244" spans="1:6" x14ac:dyDescent="0.45">
      <c r="A244" t="s">
        <v>10</v>
      </c>
      <c r="B244" t="s">
        <v>59</v>
      </c>
      <c r="C244" s="1">
        <v>41232</v>
      </c>
      <c r="D244" s="4">
        <v>0</v>
      </c>
      <c r="E244">
        <v>55.4</v>
      </c>
      <c r="F244">
        <v>96260</v>
      </c>
    </row>
    <row r="245" spans="1:6" x14ac:dyDescent="0.45">
      <c r="A245" t="s">
        <v>10</v>
      </c>
      <c r="B245" t="s">
        <v>59</v>
      </c>
      <c r="C245" s="1">
        <v>41239</v>
      </c>
      <c r="D245" s="4">
        <v>0</v>
      </c>
      <c r="E245">
        <v>52.88</v>
      </c>
      <c r="F245">
        <v>105910</v>
      </c>
    </row>
    <row r="246" spans="1:6" x14ac:dyDescent="0.45">
      <c r="A246" t="s">
        <v>10</v>
      </c>
      <c r="B246" t="s">
        <v>59</v>
      </c>
      <c r="C246" s="1">
        <v>41246</v>
      </c>
      <c r="D246" s="4">
        <v>0</v>
      </c>
      <c r="E246">
        <v>51.5</v>
      </c>
      <c r="F246">
        <v>249430</v>
      </c>
    </row>
    <row r="247" spans="1:6" x14ac:dyDescent="0.45">
      <c r="A247" t="s">
        <v>10</v>
      </c>
      <c r="B247" t="s">
        <v>59</v>
      </c>
      <c r="C247" s="1">
        <v>41253</v>
      </c>
      <c r="D247" s="4">
        <v>0</v>
      </c>
      <c r="E247">
        <v>52.16</v>
      </c>
      <c r="F247">
        <v>238490</v>
      </c>
    </row>
    <row r="248" spans="1:6" x14ac:dyDescent="0.45">
      <c r="A248" t="s">
        <v>10</v>
      </c>
      <c r="B248" t="s">
        <v>59</v>
      </c>
      <c r="C248" s="1">
        <v>41260</v>
      </c>
      <c r="D248" s="4">
        <v>0</v>
      </c>
      <c r="E248">
        <v>50.5</v>
      </c>
      <c r="F248">
        <v>111180</v>
      </c>
    </row>
    <row r="249" spans="1:6" x14ac:dyDescent="0.45">
      <c r="A249" t="s">
        <v>10</v>
      </c>
      <c r="B249" t="s">
        <v>59</v>
      </c>
      <c r="C249" s="1">
        <v>41267</v>
      </c>
      <c r="D249" s="4">
        <v>0</v>
      </c>
      <c r="E249">
        <v>49.81</v>
      </c>
      <c r="F249">
        <v>257400</v>
      </c>
    </row>
    <row r="250" spans="1:6" x14ac:dyDescent="0.45">
      <c r="A250" t="s">
        <v>10</v>
      </c>
      <c r="B250" t="s">
        <v>59</v>
      </c>
      <c r="C250" s="1">
        <v>41281</v>
      </c>
      <c r="D250" s="4">
        <v>0</v>
      </c>
      <c r="E250">
        <v>50.25</v>
      </c>
      <c r="F250">
        <v>200740</v>
      </c>
    </row>
    <row r="251" spans="1:6" x14ac:dyDescent="0.45">
      <c r="A251" t="s">
        <v>10</v>
      </c>
      <c r="B251" t="s">
        <v>59</v>
      </c>
      <c r="C251" s="1">
        <v>41288</v>
      </c>
      <c r="D251" s="4">
        <v>0</v>
      </c>
      <c r="E251">
        <v>49.79</v>
      </c>
      <c r="F251">
        <v>986640</v>
      </c>
    </row>
    <row r="252" spans="1:6" x14ac:dyDescent="0.45">
      <c r="A252" t="s">
        <v>10</v>
      </c>
      <c r="B252" t="s">
        <v>59</v>
      </c>
      <c r="C252" s="1">
        <v>41295</v>
      </c>
      <c r="D252" s="4">
        <v>0</v>
      </c>
      <c r="E252">
        <v>54.9</v>
      </c>
      <c r="F252">
        <v>1069920</v>
      </c>
    </row>
    <row r="253" spans="1:6" x14ac:dyDescent="0.45">
      <c r="A253" t="s">
        <v>10</v>
      </c>
      <c r="B253" t="s">
        <v>59</v>
      </c>
      <c r="C253" s="1">
        <v>41302</v>
      </c>
      <c r="D253" s="4">
        <v>0</v>
      </c>
      <c r="E253">
        <v>51.89</v>
      </c>
      <c r="F253">
        <v>273880</v>
      </c>
    </row>
    <row r="254" spans="1:6" x14ac:dyDescent="0.45">
      <c r="A254" t="s">
        <v>10</v>
      </c>
      <c r="B254" t="s">
        <v>59</v>
      </c>
      <c r="C254" s="1">
        <v>41309</v>
      </c>
      <c r="D254" s="4">
        <v>0</v>
      </c>
      <c r="E254">
        <v>49.9</v>
      </c>
      <c r="F254">
        <v>315590</v>
      </c>
    </row>
    <row r="255" spans="1:6" x14ac:dyDescent="0.45">
      <c r="A255" t="s">
        <v>10</v>
      </c>
      <c r="B255" t="s">
        <v>59</v>
      </c>
      <c r="C255" s="1">
        <v>41316</v>
      </c>
      <c r="D255" s="4">
        <v>0</v>
      </c>
      <c r="E255">
        <v>49.84</v>
      </c>
      <c r="F255">
        <v>281500</v>
      </c>
    </row>
    <row r="256" spans="1:6" x14ac:dyDescent="0.45">
      <c r="A256" t="s">
        <v>10</v>
      </c>
      <c r="B256" t="s">
        <v>59</v>
      </c>
      <c r="C256" s="1">
        <v>41323</v>
      </c>
      <c r="D256" s="4">
        <v>0</v>
      </c>
      <c r="E256">
        <v>49.44</v>
      </c>
      <c r="F256">
        <v>106860</v>
      </c>
    </row>
    <row r="257" spans="1:6" x14ac:dyDescent="0.45">
      <c r="A257" t="s">
        <v>10</v>
      </c>
      <c r="B257" t="s">
        <v>59</v>
      </c>
      <c r="C257" s="1">
        <v>41330</v>
      </c>
      <c r="D257" s="4">
        <v>0</v>
      </c>
      <c r="E257">
        <v>46.49</v>
      </c>
      <c r="F257">
        <v>132950</v>
      </c>
    </row>
    <row r="258" spans="1:6" x14ac:dyDescent="0.45">
      <c r="A258" t="s">
        <v>10</v>
      </c>
      <c r="B258" t="s">
        <v>59</v>
      </c>
      <c r="C258" s="1">
        <v>41337</v>
      </c>
      <c r="D258" s="4">
        <v>0</v>
      </c>
      <c r="E258">
        <v>45.35</v>
      </c>
      <c r="F258">
        <v>157730</v>
      </c>
    </row>
    <row r="259" spans="1:6" x14ac:dyDescent="0.45">
      <c r="A259" t="s">
        <v>10</v>
      </c>
      <c r="B259" t="s">
        <v>59</v>
      </c>
      <c r="C259" s="1">
        <v>41344</v>
      </c>
      <c r="D259" s="4">
        <v>0</v>
      </c>
      <c r="E259">
        <v>42.58</v>
      </c>
      <c r="F259">
        <v>242060</v>
      </c>
    </row>
    <row r="260" spans="1:6" x14ac:dyDescent="0.45">
      <c r="A260" t="s">
        <v>10</v>
      </c>
      <c r="B260" t="s">
        <v>59</v>
      </c>
      <c r="C260" s="1">
        <v>41351</v>
      </c>
      <c r="D260" s="4">
        <v>0</v>
      </c>
      <c r="E260">
        <v>38.729999999999997</v>
      </c>
      <c r="F260">
        <v>316180</v>
      </c>
    </row>
    <row r="261" spans="1:6" x14ac:dyDescent="0.45">
      <c r="A261" t="s">
        <v>10</v>
      </c>
      <c r="B261" t="s">
        <v>59</v>
      </c>
      <c r="C261" s="1">
        <v>41358</v>
      </c>
      <c r="D261" s="4">
        <v>0</v>
      </c>
      <c r="E261">
        <v>36.549999999999997</v>
      </c>
      <c r="F261">
        <v>301040</v>
      </c>
    </row>
    <row r="262" spans="1:6" x14ac:dyDescent="0.45">
      <c r="A262" t="s">
        <v>10</v>
      </c>
      <c r="B262" t="s">
        <v>59</v>
      </c>
      <c r="C262" s="1">
        <v>41365</v>
      </c>
      <c r="D262" s="4">
        <v>0</v>
      </c>
      <c r="E262">
        <v>35.85</v>
      </c>
      <c r="F262">
        <v>154250</v>
      </c>
    </row>
    <row r="263" spans="1:6" x14ac:dyDescent="0.45">
      <c r="A263" t="s">
        <v>10</v>
      </c>
      <c r="B263" t="s">
        <v>59</v>
      </c>
      <c r="C263" s="1">
        <v>41372</v>
      </c>
      <c r="D263" s="4">
        <v>0</v>
      </c>
      <c r="E263">
        <v>30.28</v>
      </c>
      <c r="F263">
        <v>411030</v>
      </c>
    </row>
    <row r="264" spans="1:6" x14ac:dyDescent="0.45">
      <c r="A264" t="s">
        <v>10</v>
      </c>
      <c r="B264" t="s">
        <v>59</v>
      </c>
      <c r="C264" s="1">
        <v>41379</v>
      </c>
      <c r="D264" s="4">
        <v>0</v>
      </c>
      <c r="E264">
        <v>34.159999999999997</v>
      </c>
      <c r="F264">
        <v>311560</v>
      </c>
    </row>
    <row r="265" spans="1:6" x14ac:dyDescent="0.45">
      <c r="A265" t="s">
        <v>10</v>
      </c>
      <c r="B265" t="s">
        <v>59</v>
      </c>
      <c r="C265" s="1">
        <v>41386</v>
      </c>
      <c r="D265" s="4">
        <v>0</v>
      </c>
      <c r="E265">
        <v>37.31</v>
      </c>
      <c r="F265">
        <v>356040</v>
      </c>
    </row>
    <row r="266" spans="1:6" x14ac:dyDescent="0.45">
      <c r="A266" t="s">
        <v>10</v>
      </c>
      <c r="B266" t="s">
        <v>59</v>
      </c>
      <c r="C266" s="1">
        <v>41393</v>
      </c>
      <c r="D266" s="4">
        <v>0</v>
      </c>
      <c r="E266">
        <v>39.22</v>
      </c>
      <c r="F266">
        <v>118920</v>
      </c>
    </row>
    <row r="267" spans="1:6" x14ac:dyDescent="0.45">
      <c r="A267" t="s">
        <v>10</v>
      </c>
      <c r="B267" t="s">
        <v>59</v>
      </c>
      <c r="C267" s="1">
        <v>41400</v>
      </c>
      <c r="D267" s="4">
        <v>0</v>
      </c>
      <c r="E267">
        <v>40.85</v>
      </c>
      <c r="F267">
        <v>233880</v>
      </c>
    </row>
    <row r="268" spans="1:6" x14ac:dyDescent="0.45">
      <c r="A268" t="s">
        <v>10</v>
      </c>
      <c r="B268" t="s">
        <v>59</v>
      </c>
      <c r="C268" s="1">
        <v>41407</v>
      </c>
      <c r="D268" s="4">
        <v>0</v>
      </c>
      <c r="E268">
        <v>39.07</v>
      </c>
      <c r="F268">
        <v>166230</v>
      </c>
    </row>
    <row r="269" spans="1:6" x14ac:dyDescent="0.45">
      <c r="A269" t="s">
        <v>10</v>
      </c>
      <c r="B269" t="s">
        <v>59</v>
      </c>
      <c r="C269" s="1">
        <v>41414</v>
      </c>
      <c r="D269" s="4">
        <v>0</v>
      </c>
      <c r="E269">
        <v>37.29</v>
      </c>
      <c r="F269">
        <v>142890</v>
      </c>
    </row>
    <row r="270" spans="1:6" x14ac:dyDescent="0.45">
      <c r="A270" t="s">
        <v>10</v>
      </c>
      <c r="B270" t="s">
        <v>59</v>
      </c>
      <c r="C270" s="1">
        <v>41421</v>
      </c>
      <c r="D270" s="4">
        <v>0</v>
      </c>
      <c r="E270">
        <v>39.4</v>
      </c>
      <c r="F270">
        <v>87190</v>
      </c>
    </row>
    <row r="271" spans="1:6" x14ac:dyDescent="0.45">
      <c r="A271" t="s">
        <v>10</v>
      </c>
      <c r="B271" t="s">
        <v>59</v>
      </c>
      <c r="C271" s="1">
        <v>41428</v>
      </c>
      <c r="D271" s="4">
        <v>0</v>
      </c>
      <c r="E271">
        <v>42.9</v>
      </c>
      <c r="F271">
        <v>267770</v>
      </c>
    </row>
    <row r="272" spans="1:6" x14ac:dyDescent="0.45">
      <c r="A272" t="s">
        <v>10</v>
      </c>
      <c r="B272" t="s">
        <v>59</v>
      </c>
      <c r="C272" s="1">
        <v>41435</v>
      </c>
      <c r="D272" s="4">
        <v>0</v>
      </c>
      <c r="E272">
        <v>39.75</v>
      </c>
      <c r="F272">
        <v>305490</v>
      </c>
    </row>
    <row r="273" spans="1:6" x14ac:dyDescent="0.45">
      <c r="A273" t="s">
        <v>10</v>
      </c>
      <c r="B273" t="s">
        <v>59</v>
      </c>
      <c r="C273" s="1">
        <v>41442</v>
      </c>
      <c r="D273" s="4">
        <v>0</v>
      </c>
      <c r="E273">
        <v>41.65</v>
      </c>
      <c r="F273">
        <v>355310</v>
      </c>
    </row>
    <row r="274" spans="1:6" x14ac:dyDescent="0.45">
      <c r="A274" t="s">
        <v>10</v>
      </c>
      <c r="B274" t="s">
        <v>59</v>
      </c>
      <c r="C274" s="1">
        <v>41449</v>
      </c>
      <c r="D274" s="4">
        <v>0</v>
      </c>
      <c r="E274">
        <v>40</v>
      </c>
      <c r="F274">
        <v>102290</v>
      </c>
    </row>
    <row r="275" spans="1:6" x14ac:dyDescent="0.45">
      <c r="A275" t="s">
        <v>10</v>
      </c>
      <c r="B275" t="s">
        <v>59</v>
      </c>
      <c r="C275" s="1">
        <v>41456</v>
      </c>
      <c r="D275" s="4">
        <v>0</v>
      </c>
      <c r="E275">
        <v>43.04</v>
      </c>
      <c r="F275">
        <v>270250</v>
      </c>
    </row>
    <row r="276" spans="1:6" x14ac:dyDescent="0.45">
      <c r="A276" t="s">
        <v>10</v>
      </c>
      <c r="B276" t="s">
        <v>59</v>
      </c>
      <c r="C276" s="1">
        <v>41463</v>
      </c>
      <c r="D276" s="4">
        <v>0</v>
      </c>
      <c r="E276">
        <v>44.63</v>
      </c>
      <c r="F276">
        <v>117930</v>
      </c>
    </row>
    <row r="277" spans="1:6" x14ac:dyDescent="0.45">
      <c r="A277" t="s">
        <v>10</v>
      </c>
      <c r="B277" t="s">
        <v>59</v>
      </c>
      <c r="C277" s="1">
        <v>41470</v>
      </c>
      <c r="D277" s="4">
        <v>0</v>
      </c>
      <c r="E277">
        <v>46.29</v>
      </c>
      <c r="F277">
        <v>146680</v>
      </c>
    </row>
    <row r="278" spans="1:6" x14ac:dyDescent="0.45">
      <c r="A278" t="s">
        <v>10</v>
      </c>
      <c r="B278" t="s">
        <v>59</v>
      </c>
      <c r="C278" s="1">
        <v>41477</v>
      </c>
      <c r="D278" s="4">
        <v>0</v>
      </c>
      <c r="E278">
        <v>46.5</v>
      </c>
      <c r="F278">
        <v>580350</v>
      </c>
    </row>
    <row r="279" spans="1:6" x14ac:dyDescent="0.45">
      <c r="A279" t="s">
        <v>10</v>
      </c>
      <c r="B279" t="s">
        <v>59</v>
      </c>
      <c r="C279" s="1">
        <v>41484</v>
      </c>
      <c r="D279" s="4">
        <v>0</v>
      </c>
      <c r="E279">
        <v>45</v>
      </c>
      <c r="F279">
        <v>79610</v>
      </c>
    </row>
    <row r="280" spans="1:6" x14ac:dyDescent="0.45">
      <c r="A280" t="s">
        <v>10</v>
      </c>
      <c r="B280" t="s">
        <v>59</v>
      </c>
      <c r="C280" s="1">
        <v>41491</v>
      </c>
      <c r="D280" s="4">
        <v>0</v>
      </c>
      <c r="E280">
        <v>43.12</v>
      </c>
      <c r="F280">
        <v>65620</v>
      </c>
    </row>
    <row r="281" spans="1:6" x14ac:dyDescent="0.45">
      <c r="A281" t="s">
        <v>10</v>
      </c>
      <c r="B281" t="s">
        <v>59</v>
      </c>
      <c r="C281" s="1">
        <v>41498</v>
      </c>
      <c r="D281" s="4">
        <v>0</v>
      </c>
      <c r="E281">
        <v>42.71</v>
      </c>
      <c r="F281">
        <v>154840</v>
      </c>
    </row>
    <row r="282" spans="1:6" x14ac:dyDescent="0.45">
      <c r="A282" t="s">
        <v>10</v>
      </c>
      <c r="B282" t="s">
        <v>59</v>
      </c>
      <c r="C282" s="1">
        <v>41505</v>
      </c>
      <c r="D282" s="4">
        <v>0</v>
      </c>
      <c r="E282">
        <v>41.87</v>
      </c>
      <c r="F282">
        <v>158170</v>
      </c>
    </row>
    <row r="283" spans="1:6" x14ac:dyDescent="0.45">
      <c r="A283" t="s">
        <v>10</v>
      </c>
      <c r="B283" t="s">
        <v>59</v>
      </c>
      <c r="C283" s="1">
        <v>41512</v>
      </c>
      <c r="D283" s="4">
        <v>0</v>
      </c>
      <c r="E283">
        <v>40.58</v>
      </c>
      <c r="F283">
        <v>143590</v>
      </c>
    </row>
    <row r="284" spans="1:6" x14ac:dyDescent="0.45">
      <c r="A284" t="s">
        <v>10</v>
      </c>
      <c r="B284" t="s">
        <v>59</v>
      </c>
      <c r="C284" s="1">
        <v>41519</v>
      </c>
      <c r="D284" s="4">
        <v>0</v>
      </c>
      <c r="E284">
        <v>39.99</v>
      </c>
      <c r="F284">
        <v>310190</v>
      </c>
    </row>
    <row r="285" spans="1:6" x14ac:dyDescent="0.45">
      <c r="A285" t="s">
        <v>10</v>
      </c>
      <c r="B285" t="s">
        <v>59</v>
      </c>
      <c r="C285" s="1">
        <v>41526</v>
      </c>
      <c r="D285" s="4">
        <v>0</v>
      </c>
      <c r="E285">
        <v>39.869999999999997</v>
      </c>
      <c r="F285">
        <v>216560</v>
      </c>
    </row>
    <row r="286" spans="1:6" x14ac:dyDescent="0.45">
      <c r="A286" t="s">
        <v>10</v>
      </c>
      <c r="B286" t="s">
        <v>59</v>
      </c>
      <c r="C286" s="1">
        <v>41533</v>
      </c>
      <c r="D286" s="4">
        <v>0</v>
      </c>
      <c r="E286">
        <v>43.5</v>
      </c>
      <c r="F286">
        <v>428470</v>
      </c>
    </row>
    <row r="287" spans="1:6" x14ac:dyDescent="0.45">
      <c r="A287" t="s">
        <v>10</v>
      </c>
      <c r="B287" t="s">
        <v>59</v>
      </c>
      <c r="C287" s="1">
        <v>41540</v>
      </c>
      <c r="D287" s="4">
        <v>0</v>
      </c>
      <c r="E287">
        <v>44</v>
      </c>
      <c r="F287">
        <v>393870</v>
      </c>
    </row>
    <row r="288" spans="1:6" x14ac:dyDescent="0.45">
      <c r="A288" t="s">
        <v>10</v>
      </c>
      <c r="B288" t="s">
        <v>59</v>
      </c>
      <c r="C288" s="1">
        <v>41547</v>
      </c>
      <c r="D288" s="4">
        <v>0</v>
      </c>
      <c r="E288">
        <v>44.2</v>
      </c>
      <c r="F288">
        <v>366120</v>
      </c>
    </row>
    <row r="289" spans="1:6" x14ac:dyDescent="0.45">
      <c r="A289" t="s">
        <v>10</v>
      </c>
      <c r="B289" t="s">
        <v>59</v>
      </c>
      <c r="C289" s="1">
        <v>41554</v>
      </c>
      <c r="D289" s="4">
        <v>0</v>
      </c>
      <c r="E289">
        <v>46.24</v>
      </c>
      <c r="F289">
        <v>332740</v>
      </c>
    </row>
    <row r="290" spans="1:6" x14ac:dyDescent="0.45">
      <c r="A290" t="s">
        <v>10</v>
      </c>
      <c r="B290" t="s">
        <v>59</v>
      </c>
      <c r="C290" s="1">
        <v>41561</v>
      </c>
      <c r="D290" s="4">
        <v>0</v>
      </c>
      <c r="E290">
        <v>45.91</v>
      </c>
      <c r="F290">
        <v>376960</v>
      </c>
    </row>
    <row r="291" spans="1:6" x14ac:dyDescent="0.45">
      <c r="A291" t="s">
        <v>10</v>
      </c>
      <c r="B291" t="s">
        <v>59</v>
      </c>
      <c r="C291" s="1">
        <v>41568</v>
      </c>
      <c r="D291" s="4">
        <v>0</v>
      </c>
      <c r="E291">
        <v>48.1</v>
      </c>
      <c r="F291">
        <v>353130</v>
      </c>
    </row>
    <row r="292" spans="1:6" x14ac:dyDescent="0.45">
      <c r="A292" t="s">
        <v>10</v>
      </c>
      <c r="B292" t="s">
        <v>59</v>
      </c>
      <c r="C292" s="1">
        <v>41575</v>
      </c>
      <c r="D292" s="4">
        <v>0</v>
      </c>
      <c r="E292">
        <v>47.35</v>
      </c>
      <c r="F292">
        <v>230430</v>
      </c>
    </row>
    <row r="293" spans="1:6" x14ac:dyDescent="0.45">
      <c r="A293" t="s">
        <v>10</v>
      </c>
      <c r="B293" t="s">
        <v>59</v>
      </c>
      <c r="C293" s="1">
        <v>41582</v>
      </c>
      <c r="D293" s="4">
        <v>0</v>
      </c>
      <c r="E293">
        <v>46.14</v>
      </c>
      <c r="F293">
        <v>157900</v>
      </c>
    </row>
    <row r="294" spans="1:6" x14ac:dyDescent="0.45">
      <c r="A294" t="s">
        <v>10</v>
      </c>
      <c r="B294" t="s">
        <v>59</v>
      </c>
      <c r="C294" s="1">
        <v>41589</v>
      </c>
      <c r="D294" s="4">
        <v>0</v>
      </c>
      <c r="E294">
        <v>45.68</v>
      </c>
      <c r="F294">
        <v>161390</v>
      </c>
    </row>
    <row r="295" spans="1:6" x14ac:dyDescent="0.45">
      <c r="A295" t="s">
        <v>10</v>
      </c>
      <c r="B295" t="s">
        <v>59</v>
      </c>
      <c r="C295" s="1">
        <v>41596</v>
      </c>
      <c r="D295" s="4">
        <v>0</v>
      </c>
      <c r="E295">
        <v>45.34</v>
      </c>
      <c r="F295">
        <v>339780</v>
      </c>
    </row>
    <row r="296" spans="1:6" x14ac:dyDescent="0.45">
      <c r="A296" t="s">
        <v>10</v>
      </c>
      <c r="B296" t="s">
        <v>59</v>
      </c>
      <c r="C296" s="1">
        <v>41603</v>
      </c>
      <c r="D296" s="4">
        <v>0</v>
      </c>
      <c r="E296">
        <v>45.45</v>
      </c>
      <c r="F296">
        <v>543820</v>
      </c>
    </row>
    <row r="297" spans="1:6" x14ac:dyDescent="0.45">
      <c r="A297" t="s">
        <v>10</v>
      </c>
      <c r="B297" t="s">
        <v>59</v>
      </c>
      <c r="C297" s="1">
        <v>41610</v>
      </c>
      <c r="D297" s="4">
        <v>0</v>
      </c>
      <c r="E297">
        <v>41.3</v>
      </c>
      <c r="F297">
        <v>201010</v>
      </c>
    </row>
    <row r="298" spans="1:6" x14ac:dyDescent="0.45">
      <c r="A298" t="s">
        <v>10</v>
      </c>
      <c r="B298" t="s">
        <v>59</v>
      </c>
      <c r="C298" s="1">
        <v>41617</v>
      </c>
      <c r="D298" s="4">
        <v>0</v>
      </c>
      <c r="E298">
        <v>42.24</v>
      </c>
      <c r="F298">
        <v>180970</v>
      </c>
    </row>
    <row r="299" spans="1:6" x14ac:dyDescent="0.45">
      <c r="A299" t="s">
        <v>10</v>
      </c>
      <c r="B299" t="s">
        <v>59</v>
      </c>
      <c r="C299" s="1">
        <v>41624</v>
      </c>
      <c r="D299" s="4">
        <v>0</v>
      </c>
      <c r="E299">
        <v>41.72</v>
      </c>
      <c r="F299">
        <v>507700</v>
      </c>
    </row>
    <row r="300" spans="1:6" x14ac:dyDescent="0.45">
      <c r="A300" t="s">
        <v>10</v>
      </c>
      <c r="B300" t="s">
        <v>59</v>
      </c>
      <c r="C300" s="1">
        <v>41631</v>
      </c>
      <c r="D300" s="4">
        <v>0</v>
      </c>
      <c r="E300">
        <v>41.6</v>
      </c>
      <c r="F300">
        <v>154880</v>
      </c>
    </row>
    <row r="301" spans="1:6" x14ac:dyDescent="0.45">
      <c r="A301" t="s">
        <v>10</v>
      </c>
      <c r="B301" t="s">
        <v>59</v>
      </c>
      <c r="C301" s="1">
        <v>41638</v>
      </c>
      <c r="D301" s="4">
        <v>0</v>
      </c>
      <c r="E301">
        <v>42</v>
      </c>
      <c r="F301">
        <v>11520</v>
      </c>
    </row>
    <row r="302" spans="1:6" x14ac:dyDescent="0.45">
      <c r="A302" t="s">
        <v>10</v>
      </c>
      <c r="B302" t="s">
        <v>59</v>
      </c>
      <c r="C302" s="1">
        <v>41645</v>
      </c>
      <c r="D302" s="4">
        <v>0</v>
      </c>
      <c r="E302">
        <v>41.19</v>
      </c>
      <c r="F302">
        <v>237170</v>
      </c>
    </row>
    <row r="303" spans="1:6" x14ac:dyDescent="0.45">
      <c r="A303" t="s">
        <v>10</v>
      </c>
      <c r="B303" t="s">
        <v>59</v>
      </c>
      <c r="C303" s="1">
        <v>41652</v>
      </c>
      <c r="D303" s="4">
        <v>0</v>
      </c>
      <c r="E303">
        <v>43</v>
      </c>
      <c r="F303">
        <v>304160</v>
      </c>
    </row>
    <row r="304" spans="1:6" x14ac:dyDescent="0.45">
      <c r="A304" t="s">
        <v>10</v>
      </c>
      <c r="B304" t="s">
        <v>59</v>
      </c>
      <c r="C304" s="1">
        <v>41659</v>
      </c>
      <c r="D304" s="4">
        <v>0</v>
      </c>
      <c r="E304">
        <v>40.68</v>
      </c>
      <c r="F304">
        <v>165370</v>
      </c>
    </row>
    <row r="305" spans="1:6" x14ac:dyDescent="0.45">
      <c r="A305" t="s">
        <v>10</v>
      </c>
      <c r="B305" t="s">
        <v>59</v>
      </c>
      <c r="C305" s="1">
        <v>41666</v>
      </c>
      <c r="D305" s="4">
        <v>0</v>
      </c>
      <c r="E305">
        <v>39.270000000000003</v>
      </c>
      <c r="F305">
        <v>348960</v>
      </c>
    </row>
    <row r="306" spans="1:6" x14ac:dyDescent="0.45">
      <c r="A306" t="s">
        <v>10</v>
      </c>
      <c r="B306" t="s">
        <v>59</v>
      </c>
      <c r="C306" s="1">
        <v>41673</v>
      </c>
      <c r="D306" s="4">
        <v>0</v>
      </c>
      <c r="E306">
        <v>38.65</v>
      </c>
      <c r="F306">
        <v>231200</v>
      </c>
    </row>
    <row r="307" spans="1:6" x14ac:dyDescent="0.45">
      <c r="A307" t="s">
        <v>10</v>
      </c>
      <c r="B307" t="s">
        <v>59</v>
      </c>
      <c r="C307" s="1">
        <v>41680</v>
      </c>
      <c r="D307" s="4">
        <v>0</v>
      </c>
      <c r="E307">
        <v>38.590000000000003</v>
      </c>
      <c r="F307">
        <v>190830</v>
      </c>
    </row>
    <row r="308" spans="1:6" x14ac:dyDescent="0.45">
      <c r="A308" t="s">
        <v>10</v>
      </c>
      <c r="B308" t="s">
        <v>59</v>
      </c>
      <c r="C308" s="1">
        <v>41687</v>
      </c>
      <c r="D308" s="4">
        <v>0</v>
      </c>
      <c r="E308">
        <v>37.97</v>
      </c>
      <c r="F308">
        <v>712930</v>
      </c>
    </row>
    <row r="309" spans="1:6" x14ac:dyDescent="0.45">
      <c r="A309" t="s">
        <v>10</v>
      </c>
      <c r="B309" t="s">
        <v>59</v>
      </c>
      <c r="C309" s="1">
        <v>41694</v>
      </c>
      <c r="D309" s="4">
        <v>0</v>
      </c>
      <c r="E309">
        <v>35.81</v>
      </c>
      <c r="F309">
        <v>460240</v>
      </c>
    </row>
    <row r="310" spans="1:6" x14ac:dyDescent="0.45">
      <c r="A310" t="s">
        <v>10</v>
      </c>
      <c r="B310" t="s">
        <v>59</v>
      </c>
      <c r="C310" s="1">
        <v>41701</v>
      </c>
      <c r="D310" s="4">
        <v>0</v>
      </c>
      <c r="E310">
        <v>30.79</v>
      </c>
      <c r="F310">
        <v>1690550</v>
      </c>
    </row>
    <row r="311" spans="1:6" x14ac:dyDescent="0.45">
      <c r="A311" t="s">
        <v>10</v>
      </c>
      <c r="B311" t="s">
        <v>59</v>
      </c>
      <c r="C311" s="1">
        <v>41708</v>
      </c>
      <c r="D311" s="4">
        <v>0</v>
      </c>
      <c r="E311">
        <v>27.78</v>
      </c>
      <c r="F311">
        <v>291760</v>
      </c>
    </row>
    <row r="312" spans="1:6" x14ac:dyDescent="0.45">
      <c r="A312" t="s">
        <v>10</v>
      </c>
      <c r="B312" t="s">
        <v>59</v>
      </c>
      <c r="C312" s="1">
        <v>41715</v>
      </c>
      <c r="D312" s="4">
        <v>0</v>
      </c>
      <c r="E312">
        <v>29.73</v>
      </c>
      <c r="F312">
        <v>274500</v>
      </c>
    </row>
    <row r="313" spans="1:6" x14ac:dyDescent="0.45">
      <c r="A313" t="s">
        <v>10</v>
      </c>
      <c r="B313" t="s">
        <v>59</v>
      </c>
      <c r="C313" s="1">
        <v>41722</v>
      </c>
      <c r="D313" s="4">
        <v>0</v>
      </c>
      <c r="E313">
        <v>33.67</v>
      </c>
      <c r="F313">
        <v>793010</v>
      </c>
    </row>
    <row r="314" spans="1:6" x14ac:dyDescent="0.45">
      <c r="A314" t="s">
        <v>10</v>
      </c>
      <c r="B314" t="s">
        <v>59</v>
      </c>
      <c r="C314" s="1">
        <v>41729</v>
      </c>
      <c r="D314" s="4">
        <v>0</v>
      </c>
      <c r="E314">
        <v>35.200000000000003</v>
      </c>
      <c r="F314">
        <v>285990</v>
      </c>
    </row>
    <row r="315" spans="1:6" x14ac:dyDescent="0.45">
      <c r="A315" t="s">
        <v>10</v>
      </c>
      <c r="B315" t="s">
        <v>59</v>
      </c>
      <c r="C315" s="1">
        <v>41736</v>
      </c>
      <c r="D315" s="4">
        <v>0</v>
      </c>
      <c r="E315">
        <v>33.46</v>
      </c>
      <c r="F315">
        <v>169380</v>
      </c>
    </row>
    <row r="316" spans="1:6" x14ac:dyDescent="0.45">
      <c r="A316" t="s">
        <v>10</v>
      </c>
      <c r="B316" t="s">
        <v>59</v>
      </c>
      <c r="C316" s="1">
        <v>41743</v>
      </c>
      <c r="D316" s="4">
        <v>0</v>
      </c>
      <c r="E316">
        <v>32.44</v>
      </c>
      <c r="F316">
        <v>238740</v>
      </c>
    </row>
    <row r="317" spans="1:6" x14ac:dyDescent="0.45">
      <c r="A317" t="s">
        <v>10</v>
      </c>
      <c r="B317" t="s">
        <v>59</v>
      </c>
      <c r="C317" s="1">
        <v>41750</v>
      </c>
      <c r="D317" s="4">
        <v>0</v>
      </c>
      <c r="E317">
        <v>30</v>
      </c>
      <c r="F317">
        <v>131030</v>
      </c>
    </row>
    <row r="318" spans="1:6" x14ac:dyDescent="0.45">
      <c r="A318" t="s">
        <v>10</v>
      </c>
      <c r="B318" t="s">
        <v>59</v>
      </c>
      <c r="C318" s="1">
        <v>41757</v>
      </c>
      <c r="D318" s="4">
        <v>0</v>
      </c>
      <c r="E318">
        <v>31.2</v>
      </c>
      <c r="F318">
        <v>215720</v>
      </c>
    </row>
    <row r="319" spans="1:6" x14ac:dyDescent="0.45">
      <c r="A319" t="s">
        <v>10</v>
      </c>
      <c r="B319" t="s">
        <v>59</v>
      </c>
      <c r="C319" s="1">
        <v>41764</v>
      </c>
      <c r="D319" s="4">
        <v>0</v>
      </c>
      <c r="E319">
        <v>31.2</v>
      </c>
      <c r="F319">
        <v>136310</v>
      </c>
    </row>
    <row r="320" spans="1:6" x14ac:dyDescent="0.45">
      <c r="A320" t="s">
        <v>10</v>
      </c>
      <c r="B320" t="s">
        <v>59</v>
      </c>
      <c r="C320" s="1">
        <v>41771</v>
      </c>
      <c r="D320" s="4">
        <v>0</v>
      </c>
      <c r="E320">
        <v>32.1</v>
      </c>
      <c r="F320">
        <v>176960</v>
      </c>
    </row>
    <row r="321" spans="1:6" x14ac:dyDescent="0.45">
      <c r="A321" t="s">
        <v>10</v>
      </c>
      <c r="B321" t="s">
        <v>59</v>
      </c>
      <c r="C321" s="1">
        <v>41778</v>
      </c>
      <c r="D321" s="4">
        <v>0</v>
      </c>
      <c r="E321">
        <v>35.1</v>
      </c>
      <c r="F321">
        <v>714970</v>
      </c>
    </row>
    <row r="322" spans="1:6" x14ac:dyDescent="0.45">
      <c r="A322" t="s">
        <v>10</v>
      </c>
      <c r="B322" t="s">
        <v>59</v>
      </c>
      <c r="C322" s="1">
        <v>41785</v>
      </c>
      <c r="D322" s="4">
        <v>0</v>
      </c>
      <c r="E322">
        <v>34.49</v>
      </c>
      <c r="F322">
        <v>290310</v>
      </c>
    </row>
    <row r="323" spans="1:6" x14ac:dyDescent="0.45">
      <c r="A323" t="s">
        <v>10</v>
      </c>
      <c r="B323" t="s">
        <v>59</v>
      </c>
      <c r="C323" s="1">
        <v>41792</v>
      </c>
      <c r="D323" s="4">
        <v>0</v>
      </c>
      <c r="E323">
        <v>38.799999999999997</v>
      </c>
      <c r="F323">
        <v>289300</v>
      </c>
    </row>
    <row r="324" spans="1:6" x14ac:dyDescent="0.45">
      <c r="A324" t="s">
        <v>10</v>
      </c>
      <c r="B324" t="s">
        <v>59</v>
      </c>
      <c r="C324" s="1">
        <v>41799</v>
      </c>
      <c r="D324" s="4">
        <v>0</v>
      </c>
      <c r="E324">
        <v>39.49</v>
      </c>
      <c r="F324">
        <v>204090</v>
      </c>
    </row>
    <row r="325" spans="1:6" x14ac:dyDescent="0.45">
      <c r="A325" t="s">
        <v>10</v>
      </c>
      <c r="B325" t="s">
        <v>59</v>
      </c>
      <c r="C325" s="1">
        <v>41806</v>
      </c>
      <c r="D325" s="4">
        <v>0</v>
      </c>
      <c r="E325">
        <v>40.11</v>
      </c>
      <c r="F325">
        <v>258810</v>
      </c>
    </row>
    <row r="326" spans="1:6" x14ac:dyDescent="0.45">
      <c r="A326" t="s">
        <v>10</v>
      </c>
      <c r="B326" t="s">
        <v>59</v>
      </c>
      <c r="C326" s="1">
        <v>41813</v>
      </c>
      <c r="D326" s="4">
        <v>0</v>
      </c>
      <c r="E326">
        <v>38.01</v>
      </c>
      <c r="F326">
        <v>107520</v>
      </c>
    </row>
    <row r="327" spans="1:6" x14ac:dyDescent="0.45">
      <c r="A327" t="s">
        <v>10</v>
      </c>
      <c r="B327" t="s">
        <v>59</v>
      </c>
      <c r="C327" s="1">
        <v>41820</v>
      </c>
      <c r="D327" s="4">
        <v>0</v>
      </c>
      <c r="E327">
        <v>39.35</v>
      </c>
      <c r="F327">
        <v>92040</v>
      </c>
    </row>
    <row r="328" spans="1:6" x14ac:dyDescent="0.45">
      <c r="A328" t="s">
        <v>10</v>
      </c>
      <c r="B328" t="s">
        <v>59</v>
      </c>
      <c r="C328" s="1">
        <v>41827</v>
      </c>
      <c r="D328" s="4">
        <v>0</v>
      </c>
      <c r="E328">
        <v>37.950000000000003</v>
      </c>
      <c r="F328">
        <v>41990</v>
      </c>
    </row>
    <row r="329" spans="1:6" x14ac:dyDescent="0.45">
      <c r="A329" t="s">
        <v>10</v>
      </c>
      <c r="B329" t="s">
        <v>59</v>
      </c>
      <c r="C329" s="1">
        <v>41834</v>
      </c>
      <c r="D329" s="4">
        <v>0</v>
      </c>
      <c r="E329">
        <v>33.630000000000003</v>
      </c>
      <c r="F329">
        <v>249260</v>
      </c>
    </row>
    <row r="330" spans="1:6" x14ac:dyDescent="0.45">
      <c r="A330" t="s">
        <v>10</v>
      </c>
      <c r="B330" t="s">
        <v>59</v>
      </c>
      <c r="C330" s="1">
        <v>41841</v>
      </c>
      <c r="D330" s="4">
        <v>0</v>
      </c>
      <c r="E330">
        <v>34.01</v>
      </c>
      <c r="F330">
        <v>306250</v>
      </c>
    </row>
    <row r="331" spans="1:6" x14ac:dyDescent="0.45">
      <c r="A331" t="s">
        <v>10</v>
      </c>
      <c r="B331" t="s">
        <v>59</v>
      </c>
      <c r="C331" s="1">
        <v>41848</v>
      </c>
      <c r="D331" s="4">
        <v>0</v>
      </c>
      <c r="E331">
        <v>35</v>
      </c>
      <c r="F331">
        <v>253600</v>
      </c>
    </row>
    <row r="332" spans="1:6" x14ac:dyDescent="0.45">
      <c r="A332" t="s">
        <v>10</v>
      </c>
      <c r="B332" t="s">
        <v>59</v>
      </c>
      <c r="C332" s="1">
        <v>41855</v>
      </c>
      <c r="D332" s="4">
        <v>0</v>
      </c>
      <c r="E332">
        <v>33.15</v>
      </c>
      <c r="F332">
        <v>264270</v>
      </c>
    </row>
    <row r="333" spans="1:6" x14ac:dyDescent="0.45">
      <c r="A333" t="s">
        <v>10</v>
      </c>
      <c r="B333" t="s">
        <v>59</v>
      </c>
      <c r="C333" s="1">
        <v>41862</v>
      </c>
      <c r="D333" s="4">
        <v>0</v>
      </c>
      <c r="E333">
        <v>33.979999999999997</v>
      </c>
      <c r="F333">
        <v>167110</v>
      </c>
    </row>
    <row r="334" spans="1:6" x14ac:dyDescent="0.45">
      <c r="A334" t="s">
        <v>10</v>
      </c>
      <c r="B334" t="s">
        <v>59</v>
      </c>
      <c r="C334" s="1">
        <v>41869</v>
      </c>
      <c r="D334" s="4">
        <v>0</v>
      </c>
      <c r="E334">
        <v>34.93</v>
      </c>
      <c r="F334">
        <v>196950</v>
      </c>
    </row>
    <row r="335" spans="1:6" x14ac:dyDescent="0.45">
      <c r="A335" t="s">
        <v>10</v>
      </c>
      <c r="B335" t="s">
        <v>59</v>
      </c>
      <c r="C335" s="1">
        <v>41876</v>
      </c>
      <c r="D335" s="4">
        <v>0</v>
      </c>
      <c r="E335">
        <v>33.590000000000003</v>
      </c>
      <c r="F335">
        <v>86000</v>
      </c>
    </row>
    <row r="336" spans="1:6" x14ac:dyDescent="0.45">
      <c r="A336" t="s">
        <v>10</v>
      </c>
      <c r="B336" t="s">
        <v>59</v>
      </c>
      <c r="C336" s="1">
        <v>41883</v>
      </c>
      <c r="D336" s="4">
        <v>0</v>
      </c>
      <c r="E336">
        <v>34.01</v>
      </c>
      <c r="F336">
        <v>136010</v>
      </c>
    </row>
    <row r="337" spans="1:6" x14ac:dyDescent="0.45">
      <c r="A337" t="s">
        <v>10</v>
      </c>
      <c r="B337" t="s">
        <v>59</v>
      </c>
      <c r="C337" s="1">
        <v>41890</v>
      </c>
      <c r="D337" s="4">
        <v>0</v>
      </c>
      <c r="E337">
        <v>32.56</v>
      </c>
      <c r="F337">
        <v>381480</v>
      </c>
    </row>
    <row r="338" spans="1:6" x14ac:dyDescent="0.45">
      <c r="A338" t="s">
        <v>10</v>
      </c>
      <c r="B338" t="s">
        <v>59</v>
      </c>
      <c r="C338" s="1">
        <v>41897</v>
      </c>
      <c r="D338" s="4">
        <v>0</v>
      </c>
      <c r="E338">
        <v>31.12</v>
      </c>
      <c r="F338">
        <v>305510</v>
      </c>
    </row>
    <row r="339" spans="1:6" x14ac:dyDescent="0.45">
      <c r="A339" t="s">
        <v>10</v>
      </c>
      <c r="B339" t="s">
        <v>59</v>
      </c>
      <c r="C339" s="1">
        <v>41904</v>
      </c>
      <c r="D339" s="4">
        <v>0</v>
      </c>
      <c r="E339">
        <v>33.1</v>
      </c>
      <c r="F339">
        <v>341610</v>
      </c>
    </row>
    <row r="340" spans="1:6" x14ac:dyDescent="0.45">
      <c r="A340" t="s">
        <v>10</v>
      </c>
      <c r="B340" t="s">
        <v>59</v>
      </c>
      <c r="C340" s="1">
        <v>41911</v>
      </c>
      <c r="D340" s="4">
        <v>0</v>
      </c>
      <c r="E340">
        <v>30.55</v>
      </c>
      <c r="F340">
        <v>221430</v>
      </c>
    </row>
    <row r="341" spans="1:6" x14ac:dyDescent="0.45">
      <c r="A341" t="s">
        <v>10</v>
      </c>
      <c r="B341" t="s">
        <v>59</v>
      </c>
      <c r="C341" s="1">
        <v>41918</v>
      </c>
      <c r="D341" s="4">
        <v>0</v>
      </c>
      <c r="E341">
        <v>30.45</v>
      </c>
      <c r="F341">
        <v>363810</v>
      </c>
    </row>
    <row r="342" spans="1:6" x14ac:dyDescent="0.45">
      <c r="A342" t="s">
        <v>10</v>
      </c>
      <c r="B342" t="s">
        <v>59</v>
      </c>
      <c r="C342" s="1">
        <v>41925</v>
      </c>
      <c r="D342" s="4">
        <v>0</v>
      </c>
      <c r="E342">
        <v>31.05</v>
      </c>
      <c r="F342">
        <v>187290</v>
      </c>
    </row>
    <row r="343" spans="1:6" x14ac:dyDescent="0.45">
      <c r="A343" t="s">
        <v>10</v>
      </c>
      <c r="B343" t="s">
        <v>59</v>
      </c>
      <c r="C343" s="1">
        <v>41932</v>
      </c>
      <c r="D343" s="4">
        <v>0</v>
      </c>
      <c r="E343">
        <v>31.1</v>
      </c>
      <c r="F343">
        <v>116700</v>
      </c>
    </row>
    <row r="344" spans="1:6" x14ac:dyDescent="0.45">
      <c r="A344" t="s">
        <v>10</v>
      </c>
      <c r="B344" t="s">
        <v>59</v>
      </c>
      <c r="C344" s="1">
        <v>41939</v>
      </c>
      <c r="D344" s="4">
        <v>0</v>
      </c>
      <c r="E344">
        <v>32.700000000000003</v>
      </c>
      <c r="F344">
        <v>134070</v>
      </c>
    </row>
    <row r="345" spans="1:6" x14ac:dyDescent="0.45">
      <c r="A345" t="s">
        <v>10</v>
      </c>
      <c r="B345" t="s">
        <v>59</v>
      </c>
      <c r="C345" s="1">
        <v>41946</v>
      </c>
      <c r="D345" s="4">
        <v>0</v>
      </c>
      <c r="E345">
        <v>32.799999999999997</v>
      </c>
      <c r="F345">
        <v>140370</v>
      </c>
    </row>
    <row r="346" spans="1:6" x14ac:dyDescent="0.45">
      <c r="A346" t="s">
        <v>10</v>
      </c>
      <c r="B346" t="s">
        <v>59</v>
      </c>
      <c r="C346" s="1">
        <v>41953</v>
      </c>
      <c r="D346" s="4">
        <v>0</v>
      </c>
      <c r="E346">
        <v>34</v>
      </c>
      <c r="F346">
        <v>236770</v>
      </c>
    </row>
    <row r="347" spans="1:6" x14ac:dyDescent="0.45">
      <c r="A347" t="s">
        <v>10</v>
      </c>
      <c r="B347" t="s">
        <v>59</v>
      </c>
      <c r="C347" s="1">
        <v>41960</v>
      </c>
      <c r="D347" s="4">
        <v>0</v>
      </c>
      <c r="E347">
        <v>34.799999999999997</v>
      </c>
      <c r="F347">
        <v>111950</v>
      </c>
    </row>
    <row r="348" spans="1:6" x14ac:dyDescent="0.45">
      <c r="A348" t="s">
        <v>10</v>
      </c>
      <c r="B348" t="s">
        <v>59</v>
      </c>
      <c r="C348" s="1">
        <v>41967</v>
      </c>
      <c r="D348" s="4">
        <v>0</v>
      </c>
      <c r="E348">
        <v>33.049999999999997</v>
      </c>
      <c r="F348">
        <v>166780</v>
      </c>
    </row>
    <row r="349" spans="1:6" x14ac:dyDescent="0.45">
      <c r="A349" t="s">
        <v>10</v>
      </c>
      <c r="B349" t="s">
        <v>59</v>
      </c>
      <c r="C349" s="1">
        <v>41974</v>
      </c>
      <c r="D349" s="4">
        <v>0</v>
      </c>
      <c r="E349">
        <v>32.700000000000003</v>
      </c>
      <c r="F349">
        <v>260880</v>
      </c>
    </row>
    <row r="350" spans="1:6" x14ac:dyDescent="0.45">
      <c r="A350" t="s">
        <v>10</v>
      </c>
      <c r="B350" t="s">
        <v>59</v>
      </c>
      <c r="C350" s="1">
        <v>41981</v>
      </c>
      <c r="D350" s="4">
        <v>0</v>
      </c>
      <c r="E350">
        <v>28.1</v>
      </c>
      <c r="F350">
        <v>366440</v>
      </c>
    </row>
    <row r="351" spans="1:6" x14ac:dyDescent="0.45">
      <c r="A351" t="s">
        <v>10</v>
      </c>
      <c r="B351" t="s">
        <v>59</v>
      </c>
      <c r="C351" s="1">
        <v>41988</v>
      </c>
      <c r="D351" s="4">
        <v>0</v>
      </c>
      <c r="E351">
        <v>25.75</v>
      </c>
      <c r="F351">
        <v>735960</v>
      </c>
    </row>
    <row r="352" spans="1:6" x14ac:dyDescent="0.45">
      <c r="A352" t="s">
        <v>10</v>
      </c>
      <c r="B352" t="s">
        <v>59</v>
      </c>
      <c r="C352" s="1">
        <v>41995</v>
      </c>
      <c r="D352" s="4">
        <v>0</v>
      </c>
      <c r="E352">
        <v>24.05</v>
      </c>
      <c r="F352">
        <v>254020</v>
      </c>
    </row>
    <row r="353" spans="1:6" x14ac:dyDescent="0.45">
      <c r="A353" t="s">
        <v>10</v>
      </c>
      <c r="B353" t="s">
        <v>59</v>
      </c>
      <c r="C353" s="1">
        <v>42002</v>
      </c>
      <c r="D353" s="4">
        <v>0</v>
      </c>
      <c r="E353">
        <v>24.45</v>
      </c>
      <c r="F353">
        <v>42430</v>
      </c>
    </row>
    <row r="354" spans="1:6" x14ac:dyDescent="0.45">
      <c r="A354" t="s">
        <v>10</v>
      </c>
      <c r="B354" t="s">
        <v>59</v>
      </c>
      <c r="C354" s="1">
        <v>42009</v>
      </c>
      <c r="D354" s="4">
        <v>0</v>
      </c>
      <c r="E354">
        <v>26.15</v>
      </c>
      <c r="F354">
        <v>68760</v>
      </c>
    </row>
    <row r="355" spans="1:6" x14ac:dyDescent="0.45">
      <c r="A355" t="s">
        <v>10</v>
      </c>
      <c r="B355" t="s">
        <v>59</v>
      </c>
      <c r="C355" s="1">
        <v>42016</v>
      </c>
      <c r="D355" s="4">
        <v>0</v>
      </c>
      <c r="E355">
        <v>24.85</v>
      </c>
      <c r="F355">
        <v>283400</v>
      </c>
    </row>
    <row r="356" spans="1:6" x14ac:dyDescent="0.45">
      <c r="A356" t="s">
        <v>10</v>
      </c>
      <c r="B356" t="s">
        <v>59</v>
      </c>
      <c r="C356" s="1">
        <v>42023</v>
      </c>
      <c r="D356" s="4">
        <v>0</v>
      </c>
      <c r="E356">
        <v>26.25</v>
      </c>
      <c r="F356">
        <v>559030</v>
      </c>
    </row>
    <row r="357" spans="1:6" x14ac:dyDescent="0.45">
      <c r="A357" t="s">
        <v>10</v>
      </c>
      <c r="B357" t="s">
        <v>59</v>
      </c>
      <c r="C357" s="1">
        <v>42030</v>
      </c>
      <c r="D357" s="4">
        <v>0</v>
      </c>
      <c r="E357">
        <v>26.1</v>
      </c>
      <c r="F357">
        <v>339130</v>
      </c>
    </row>
    <row r="358" spans="1:6" x14ac:dyDescent="0.45">
      <c r="A358" t="s">
        <v>10</v>
      </c>
      <c r="B358" t="s">
        <v>59</v>
      </c>
      <c r="C358" s="1">
        <v>42037</v>
      </c>
      <c r="D358" s="4">
        <v>0</v>
      </c>
      <c r="E358">
        <v>25.2</v>
      </c>
      <c r="F358">
        <v>510220</v>
      </c>
    </row>
    <row r="359" spans="1:6" x14ac:dyDescent="0.45">
      <c r="A359" t="s">
        <v>10</v>
      </c>
      <c r="B359" t="s">
        <v>59</v>
      </c>
      <c r="C359" s="1">
        <v>42044</v>
      </c>
      <c r="D359" s="4">
        <v>0</v>
      </c>
      <c r="E359">
        <v>28.75</v>
      </c>
      <c r="F359">
        <v>1501780</v>
      </c>
    </row>
    <row r="360" spans="1:6" x14ac:dyDescent="0.45">
      <c r="A360" t="s">
        <v>10</v>
      </c>
      <c r="B360" t="s">
        <v>59</v>
      </c>
      <c r="C360" s="1">
        <v>42051</v>
      </c>
      <c r="D360" s="4">
        <v>0</v>
      </c>
      <c r="E360">
        <v>32.4</v>
      </c>
      <c r="F360">
        <v>767400</v>
      </c>
    </row>
    <row r="361" spans="1:6" x14ac:dyDescent="0.45">
      <c r="A361" t="s">
        <v>10</v>
      </c>
      <c r="B361" t="s">
        <v>59</v>
      </c>
      <c r="C361" s="1">
        <v>42058</v>
      </c>
      <c r="D361" s="4">
        <v>0</v>
      </c>
      <c r="E361">
        <v>33.25</v>
      </c>
      <c r="F361">
        <v>369110</v>
      </c>
    </row>
    <row r="362" spans="1:6" x14ac:dyDescent="0.45">
      <c r="A362" t="s">
        <v>10</v>
      </c>
      <c r="B362" t="s">
        <v>59</v>
      </c>
      <c r="C362" s="1">
        <v>42065</v>
      </c>
      <c r="D362" s="4">
        <v>0</v>
      </c>
      <c r="E362">
        <v>34.85</v>
      </c>
      <c r="F362">
        <v>462400</v>
      </c>
    </row>
    <row r="363" spans="1:6" x14ac:dyDescent="0.45">
      <c r="A363" t="s">
        <v>10</v>
      </c>
      <c r="B363" t="s">
        <v>59</v>
      </c>
      <c r="C363" s="1">
        <v>42072</v>
      </c>
      <c r="D363" s="4">
        <v>0</v>
      </c>
      <c r="E363">
        <v>32.950000000000003</v>
      </c>
      <c r="F363">
        <v>246900</v>
      </c>
    </row>
    <row r="364" spans="1:6" x14ac:dyDescent="0.45">
      <c r="A364" t="s">
        <v>10</v>
      </c>
      <c r="B364" t="s">
        <v>59</v>
      </c>
      <c r="C364" s="1">
        <v>42079</v>
      </c>
      <c r="D364" s="4">
        <v>0</v>
      </c>
      <c r="E364">
        <v>31.15</v>
      </c>
      <c r="F364">
        <v>319200</v>
      </c>
    </row>
    <row r="365" spans="1:6" x14ac:dyDescent="0.45">
      <c r="A365" t="s">
        <v>10</v>
      </c>
      <c r="B365" t="s">
        <v>59</v>
      </c>
      <c r="C365" s="1">
        <v>42086</v>
      </c>
      <c r="D365" s="4">
        <v>0</v>
      </c>
      <c r="E365">
        <v>31.8</v>
      </c>
      <c r="F365">
        <v>313130</v>
      </c>
    </row>
    <row r="366" spans="1:6" x14ac:dyDescent="0.45">
      <c r="A366" t="s">
        <v>10</v>
      </c>
      <c r="B366" t="s">
        <v>59</v>
      </c>
      <c r="C366" s="1">
        <v>42093</v>
      </c>
      <c r="D366" s="4">
        <v>0</v>
      </c>
      <c r="E366">
        <v>32.200000000000003</v>
      </c>
      <c r="F366">
        <v>290010</v>
      </c>
    </row>
    <row r="367" spans="1:6" x14ac:dyDescent="0.45">
      <c r="A367" t="s">
        <v>10</v>
      </c>
      <c r="B367" t="s">
        <v>59</v>
      </c>
      <c r="C367" s="1">
        <v>42100</v>
      </c>
      <c r="D367" s="4">
        <v>0</v>
      </c>
      <c r="E367">
        <v>32.75</v>
      </c>
      <c r="F367">
        <v>234780</v>
      </c>
    </row>
    <row r="368" spans="1:6" x14ac:dyDescent="0.45">
      <c r="A368" t="s">
        <v>10</v>
      </c>
      <c r="B368" t="s">
        <v>59</v>
      </c>
      <c r="C368" s="1">
        <v>42107</v>
      </c>
      <c r="D368" s="4">
        <v>0</v>
      </c>
      <c r="E368">
        <v>35.4</v>
      </c>
      <c r="F368">
        <v>764300</v>
      </c>
    </row>
    <row r="369" spans="1:6" x14ac:dyDescent="0.45">
      <c r="A369" t="s">
        <v>10</v>
      </c>
      <c r="B369" t="s">
        <v>59</v>
      </c>
      <c r="C369" s="1">
        <v>42114</v>
      </c>
      <c r="D369" s="4">
        <v>0</v>
      </c>
      <c r="E369">
        <v>35.6</v>
      </c>
      <c r="F369">
        <v>234830</v>
      </c>
    </row>
    <row r="370" spans="1:6" x14ac:dyDescent="0.45">
      <c r="A370" t="s">
        <v>10</v>
      </c>
      <c r="B370" t="s">
        <v>59</v>
      </c>
      <c r="C370" s="1">
        <v>42121</v>
      </c>
      <c r="D370" s="4">
        <v>0</v>
      </c>
      <c r="E370">
        <v>36.950000000000003</v>
      </c>
      <c r="F370">
        <v>302720</v>
      </c>
    </row>
    <row r="371" spans="1:6" x14ac:dyDescent="0.45">
      <c r="A371" t="s">
        <v>10</v>
      </c>
      <c r="B371" t="s">
        <v>59</v>
      </c>
      <c r="C371" s="1">
        <v>42128</v>
      </c>
      <c r="D371" s="4">
        <v>0</v>
      </c>
      <c r="E371">
        <v>38.6</v>
      </c>
      <c r="F371">
        <v>232940</v>
      </c>
    </row>
    <row r="372" spans="1:6" x14ac:dyDescent="0.45">
      <c r="A372" t="s">
        <v>10</v>
      </c>
      <c r="B372" t="s">
        <v>59</v>
      </c>
      <c r="C372" s="1">
        <v>42135</v>
      </c>
      <c r="D372" s="4">
        <v>0</v>
      </c>
      <c r="E372">
        <v>38.4</v>
      </c>
      <c r="F372">
        <v>107700</v>
      </c>
    </row>
    <row r="373" spans="1:6" x14ac:dyDescent="0.45">
      <c r="A373" t="s">
        <v>10</v>
      </c>
      <c r="B373" t="s">
        <v>59</v>
      </c>
      <c r="C373" s="1">
        <v>42142</v>
      </c>
      <c r="D373" s="4">
        <v>0</v>
      </c>
      <c r="E373">
        <v>40.700000000000003</v>
      </c>
      <c r="F373">
        <v>452740</v>
      </c>
    </row>
    <row r="374" spans="1:6" x14ac:dyDescent="0.45">
      <c r="A374" t="s">
        <v>10</v>
      </c>
      <c r="B374" t="s">
        <v>59</v>
      </c>
      <c r="C374" s="1">
        <v>42149</v>
      </c>
      <c r="D374" s="4">
        <v>0</v>
      </c>
      <c r="E374">
        <v>39.85</v>
      </c>
      <c r="F374">
        <v>74360</v>
      </c>
    </row>
    <row r="375" spans="1:6" x14ac:dyDescent="0.45">
      <c r="A375" t="s">
        <v>10</v>
      </c>
      <c r="B375" t="s">
        <v>59</v>
      </c>
      <c r="C375" s="1">
        <v>42156</v>
      </c>
      <c r="D375" s="4">
        <v>0</v>
      </c>
      <c r="E375">
        <v>38.450000000000003</v>
      </c>
      <c r="F375">
        <v>86260</v>
      </c>
    </row>
    <row r="376" spans="1:6" x14ac:dyDescent="0.45">
      <c r="A376" t="s">
        <v>10</v>
      </c>
      <c r="B376" t="s">
        <v>59</v>
      </c>
      <c r="C376" s="1">
        <v>42163</v>
      </c>
      <c r="D376" s="4">
        <v>0</v>
      </c>
      <c r="E376">
        <v>38.35</v>
      </c>
      <c r="F376">
        <v>20910</v>
      </c>
    </row>
    <row r="377" spans="1:6" x14ac:dyDescent="0.45">
      <c r="A377" t="s">
        <v>10</v>
      </c>
      <c r="B377" t="s">
        <v>59</v>
      </c>
      <c r="C377" s="1">
        <v>42170</v>
      </c>
      <c r="D377" s="4">
        <v>0</v>
      </c>
      <c r="E377">
        <v>38.5</v>
      </c>
      <c r="F377">
        <v>64500</v>
      </c>
    </row>
    <row r="378" spans="1:6" x14ac:dyDescent="0.45">
      <c r="A378" t="s">
        <v>10</v>
      </c>
      <c r="B378" t="s">
        <v>59</v>
      </c>
      <c r="C378" s="1">
        <v>42177</v>
      </c>
      <c r="D378" s="4">
        <v>0</v>
      </c>
      <c r="E378">
        <v>39.1</v>
      </c>
      <c r="F378">
        <v>127140</v>
      </c>
    </row>
    <row r="379" spans="1:6" x14ac:dyDescent="0.45">
      <c r="A379" t="s">
        <v>10</v>
      </c>
      <c r="B379" t="s">
        <v>59</v>
      </c>
      <c r="C379" s="1">
        <v>42184</v>
      </c>
      <c r="D379" s="4">
        <v>0</v>
      </c>
      <c r="E379">
        <v>38.15</v>
      </c>
      <c r="F379">
        <v>282330</v>
      </c>
    </row>
    <row r="380" spans="1:6" x14ac:dyDescent="0.45">
      <c r="A380" t="s">
        <v>10</v>
      </c>
      <c r="B380" t="s">
        <v>59</v>
      </c>
      <c r="C380" s="1">
        <v>42191</v>
      </c>
      <c r="D380" s="4">
        <v>0</v>
      </c>
      <c r="E380">
        <v>37.549999999999997</v>
      </c>
      <c r="F380">
        <v>142120</v>
      </c>
    </row>
    <row r="381" spans="1:6" x14ac:dyDescent="0.45">
      <c r="A381" t="s">
        <v>10</v>
      </c>
      <c r="B381" t="s">
        <v>59</v>
      </c>
      <c r="C381" s="1">
        <v>42198</v>
      </c>
      <c r="D381" s="4">
        <v>0</v>
      </c>
      <c r="E381">
        <v>41</v>
      </c>
      <c r="F381">
        <v>334960</v>
      </c>
    </row>
    <row r="382" spans="1:6" x14ac:dyDescent="0.45">
      <c r="A382" t="s">
        <v>10</v>
      </c>
      <c r="B382" t="s">
        <v>59</v>
      </c>
      <c r="C382" s="1">
        <v>42205</v>
      </c>
      <c r="D382" s="4">
        <v>0</v>
      </c>
      <c r="E382">
        <v>40</v>
      </c>
      <c r="F382">
        <v>225630</v>
      </c>
    </row>
    <row r="383" spans="1:6" x14ac:dyDescent="0.45">
      <c r="A383" t="s">
        <v>10</v>
      </c>
      <c r="B383" t="s">
        <v>59</v>
      </c>
      <c r="C383" s="1">
        <v>42212</v>
      </c>
      <c r="D383" s="4">
        <v>0</v>
      </c>
      <c r="E383">
        <v>39</v>
      </c>
      <c r="F383">
        <v>159320</v>
      </c>
    </row>
    <row r="384" spans="1:6" x14ac:dyDescent="0.45">
      <c r="A384" t="s">
        <v>10</v>
      </c>
      <c r="B384" t="s">
        <v>59</v>
      </c>
      <c r="C384" s="1">
        <v>42219</v>
      </c>
      <c r="D384" s="4">
        <v>0</v>
      </c>
      <c r="E384">
        <v>40.1</v>
      </c>
      <c r="F384">
        <v>277440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4"/>
  <sheetViews>
    <sheetView workbookViewId="0">
      <selection activeCell="J16" sqref="J16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11</v>
      </c>
      <c r="B2" t="s">
        <v>59</v>
      </c>
      <c r="C2" s="1">
        <v>40861</v>
      </c>
      <c r="D2" s="4">
        <v>0</v>
      </c>
      <c r="E2">
        <v>1562.5</v>
      </c>
      <c r="F2">
        <v>4218</v>
      </c>
    </row>
    <row r="3" spans="1:6" x14ac:dyDescent="0.45">
      <c r="A3" t="s">
        <v>11</v>
      </c>
      <c r="B3" t="s">
        <v>59</v>
      </c>
      <c r="C3" s="1">
        <v>40868</v>
      </c>
      <c r="D3" s="4">
        <v>0</v>
      </c>
      <c r="E3">
        <v>1460</v>
      </c>
      <c r="F3">
        <v>13414</v>
      </c>
    </row>
    <row r="4" spans="1:6" x14ac:dyDescent="0.45">
      <c r="A4" t="s">
        <v>11</v>
      </c>
      <c r="B4" t="s">
        <v>59</v>
      </c>
      <c r="C4" s="1">
        <v>40875</v>
      </c>
      <c r="D4" s="4">
        <v>0</v>
      </c>
      <c r="E4">
        <v>1475</v>
      </c>
      <c r="F4">
        <v>59314</v>
      </c>
    </row>
    <row r="5" spans="1:6" x14ac:dyDescent="0.45">
      <c r="A5" t="s">
        <v>11</v>
      </c>
      <c r="B5" t="s">
        <v>59</v>
      </c>
      <c r="C5" s="1">
        <v>40882</v>
      </c>
      <c r="D5" s="4">
        <v>0</v>
      </c>
      <c r="E5">
        <v>1425</v>
      </c>
      <c r="F5">
        <v>81288</v>
      </c>
    </row>
    <row r="6" spans="1:6" x14ac:dyDescent="0.45">
      <c r="A6" t="s">
        <v>11</v>
      </c>
      <c r="B6" t="s">
        <v>59</v>
      </c>
      <c r="C6" s="1">
        <v>40889</v>
      </c>
      <c r="D6" s="4">
        <v>0</v>
      </c>
      <c r="E6">
        <v>1410</v>
      </c>
      <c r="F6">
        <v>69836</v>
      </c>
    </row>
    <row r="7" spans="1:6" x14ac:dyDescent="0.45">
      <c r="A7" t="s">
        <v>11</v>
      </c>
      <c r="B7" t="s">
        <v>59</v>
      </c>
      <c r="C7" s="1">
        <v>40896</v>
      </c>
      <c r="D7" s="4">
        <v>0</v>
      </c>
      <c r="E7">
        <v>1400</v>
      </c>
      <c r="F7">
        <v>65106</v>
      </c>
    </row>
    <row r="8" spans="1:6" x14ac:dyDescent="0.45">
      <c r="A8" t="s">
        <v>11</v>
      </c>
      <c r="B8" t="s">
        <v>59</v>
      </c>
      <c r="C8" s="1">
        <v>40903</v>
      </c>
      <c r="D8" s="4">
        <v>0</v>
      </c>
      <c r="E8">
        <v>1341.8</v>
      </c>
      <c r="F8">
        <v>37471</v>
      </c>
    </row>
    <row r="9" spans="1:6" x14ac:dyDescent="0.45">
      <c r="A9" t="s">
        <v>11</v>
      </c>
      <c r="B9" t="s">
        <v>59</v>
      </c>
      <c r="C9" s="1">
        <v>40910</v>
      </c>
      <c r="D9" s="4">
        <v>0</v>
      </c>
      <c r="E9">
        <v>1380</v>
      </c>
      <c r="F9">
        <v>10062</v>
      </c>
    </row>
    <row r="10" spans="1:6" x14ac:dyDescent="0.45">
      <c r="A10" t="s">
        <v>11</v>
      </c>
      <c r="B10" t="s">
        <v>59</v>
      </c>
      <c r="C10" s="1">
        <v>40917</v>
      </c>
      <c r="D10" s="4">
        <v>0</v>
      </c>
      <c r="E10">
        <v>1389</v>
      </c>
      <c r="F10">
        <v>38240</v>
      </c>
    </row>
    <row r="11" spans="1:6" x14ac:dyDescent="0.45">
      <c r="A11" t="s">
        <v>11</v>
      </c>
      <c r="B11" t="s">
        <v>59</v>
      </c>
      <c r="C11" s="1">
        <v>40924</v>
      </c>
      <c r="D11" s="4">
        <v>0</v>
      </c>
      <c r="E11">
        <v>1489.2</v>
      </c>
      <c r="F11">
        <v>74592</v>
      </c>
    </row>
    <row r="12" spans="1:6" x14ac:dyDescent="0.45">
      <c r="A12" t="s">
        <v>11</v>
      </c>
      <c r="B12" t="s">
        <v>59</v>
      </c>
      <c r="C12" s="1">
        <v>40931</v>
      </c>
      <c r="D12" s="4">
        <v>0</v>
      </c>
      <c r="E12">
        <v>1505</v>
      </c>
      <c r="F12">
        <v>133153</v>
      </c>
    </row>
    <row r="13" spans="1:6" x14ac:dyDescent="0.45">
      <c r="A13" t="s">
        <v>11</v>
      </c>
      <c r="B13" t="s">
        <v>59</v>
      </c>
      <c r="C13" s="1">
        <v>40938</v>
      </c>
      <c r="D13" s="4">
        <v>0</v>
      </c>
      <c r="E13">
        <v>1550</v>
      </c>
      <c r="F13">
        <v>47377</v>
      </c>
    </row>
    <row r="14" spans="1:6" x14ac:dyDescent="0.45">
      <c r="A14" t="s">
        <v>11</v>
      </c>
      <c r="B14" t="s">
        <v>59</v>
      </c>
      <c r="C14" s="1">
        <v>40945</v>
      </c>
      <c r="D14" s="4">
        <v>0</v>
      </c>
      <c r="E14">
        <v>1704</v>
      </c>
      <c r="F14">
        <v>219459</v>
      </c>
    </row>
    <row r="15" spans="1:6" x14ac:dyDescent="0.45">
      <c r="A15" t="s">
        <v>11</v>
      </c>
      <c r="B15" t="s">
        <v>59</v>
      </c>
      <c r="C15" s="1">
        <v>40952</v>
      </c>
      <c r="D15" s="4">
        <v>0</v>
      </c>
      <c r="E15">
        <v>1730</v>
      </c>
      <c r="F15">
        <v>182663</v>
      </c>
    </row>
    <row r="16" spans="1:6" x14ac:dyDescent="0.45">
      <c r="A16" t="s">
        <v>11</v>
      </c>
      <c r="B16" t="s">
        <v>59</v>
      </c>
      <c r="C16" s="1">
        <v>40959</v>
      </c>
      <c r="D16" s="4">
        <v>0</v>
      </c>
      <c r="E16">
        <v>1726</v>
      </c>
      <c r="F16">
        <v>62421</v>
      </c>
    </row>
    <row r="17" spans="1:6" x14ac:dyDescent="0.45">
      <c r="A17" t="s">
        <v>11</v>
      </c>
      <c r="B17" t="s">
        <v>59</v>
      </c>
      <c r="C17" s="1">
        <v>40966</v>
      </c>
      <c r="D17" s="4">
        <v>0</v>
      </c>
      <c r="E17">
        <v>1877.9</v>
      </c>
      <c r="F17">
        <v>148283</v>
      </c>
    </row>
    <row r="18" spans="1:6" x14ac:dyDescent="0.45">
      <c r="A18" t="s">
        <v>11</v>
      </c>
      <c r="B18" t="s">
        <v>59</v>
      </c>
      <c r="C18" s="1">
        <v>40973</v>
      </c>
      <c r="D18" s="4">
        <v>0</v>
      </c>
      <c r="E18">
        <v>1830</v>
      </c>
      <c r="F18">
        <v>53372</v>
      </c>
    </row>
    <row r="19" spans="1:6" x14ac:dyDescent="0.45">
      <c r="A19" t="s">
        <v>11</v>
      </c>
      <c r="B19" t="s">
        <v>59</v>
      </c>
      <c r="C19" s="1">
        <v>40980</v>
      </c>
      <c r="D19" s="4">
        <v>0</v>
      </c>
      <c r="E19">
        <v>1760</v>
      </c>
      <c r="F19">
        <v>150039</v>
      </c>
    </row>
    <row r="20" spans="1:6" x14ac:dyDescent="0.45">
      <c r="A20" t="s">
        <v>11</v>
      </c>
      <c r="B20" t="s">
        <v>59</v>
      </c>
      <c r="C20" s="1">
        <v>40987</v>
      </c>
      <c r="D20" s="4">
        <v>0</v>
      </c>
      <c r="E20">
        <v>1720</v>
      </c>
      <c r="F20">
        <v>64168</v>
      </c>
    </row>
    <row r="21" spans="1:6" x14ac:dyDescent="0.45">
      <c r="A21" t="s">
        <v>11</v>
      </c>
      <c r="B21" t="s">
        <v>59</v>
      </c>
      <c r="C21" s="1">
        <v>40994</v>
      </c>
      <c r="D21" s="4">
        <v>0</v>
      </c>
      <c r="E21">
        <v>1700</v>
      </c>
      <c r="F21">
        <v>51676</v>
      </c>
    </row>
    <row r="22" spans="1:6" x14ac:dyDescent="0.45">
      <c r="A22" t="s">
        <v>11</v>
      </c>
      <c r="B22" t="s">
        <v>59</v>
      </c>
      <c r="C22" s="1">
        <v>41001</v>
      </c>
      <c r="D22" s="4">
        <v>0</v>
      </c>
      <c r="E22">
        <v>1700</v>
      </c>
      <c r="F22">
        <v>12539</v>
      </c>
    </row>
    <row r="23" spans="1:6" x14ac:dyDescent="0.45">
      <c r="A23" t="s">
        <v>11</v>
      </c>
      <c r="B23" t="s">
        <v>59</v>
      </c>
      <c r="C23" s="1">
        <v>41008</v>
      </c>
      <c r="D23" s="4">
        <v>0</v>
      </c>
      <c r="E23">
        <v>1685</v>
      </c>
      <c r="F23">
        <v>63841</v>
      </c>
    </row>
    <row r="24" spans="1:6" x14ac:dyDescent="0.45">
      <c r="A24" t="s">
        <v>11</v>
      </c>
      <c r="B24" t="s">
        <v>59</v>
      </c>
      <c r="C24" s="1">
        <v>41015</v>
      </c>
      <c r="D24" s="4">
        <v>0</v>
      </c>
      <c r="E24">
        <v>1700</v>
      </c>
      <c r="F24">
        <v>100868</v>
      </c>
    </row>
    <row r="25" spans="1:6" x14ac:dyDescent="0.45">
      <c r="A25" t="s">
        <v>11</v>
      </c>
      <c r="B25" t="s">
        <v>59</v>
      </c>
      <c r="C25" s="1">
        <v>41022</v>
      </c>
      <c r="D25" s="4">
        <v>0</v>
      </c>
      <c r="E25">
        <v>1630.5</v>
      </c>
      <c r="F25">
        <v>46442</v>
      </c>
    </row>
    <row r="26" spans="1:6" x14ac:dyDescent="0.45">
      <c r="A26" t="s">
        <v>11</v>
      </c>
      <c r="B26" t="s">
        <v>59</v>
      </c>
      <c r="C26" s="1">
        <v>41029</v>
      </c>
      <c r="D26" s="4">
        <v>0</v>
      </c>
      <c r="E26">
        <v>1580.1</v>
      </c>
      <c r="F26">
        <v>18147</v>
      </c>
    </row>
    <row r="27" spans="1:6" x14ac:dyDescent="0.45">
      <c r="A27" t="s">
        <v>11</v>
      </c>
      <c r="B27" t="s">
        <v>59</v>
      </c>
      <c r="C27" s="1">
        <v>41036</v>
      </c>
      <c r="D27" s="4">
        <v>0</v>
      </c>
      <c r="E27">
        <v>1585</v>
      </c>
      <c r="F27">
        <v>11373</v>
      </c>
    </row>
    <row r="28" spans="1:6" x14ac:dyDescent="0.45">
      <c r="A28" t="s">
        <v>11</v>
      </c>
      <c r="B28" t="s">
        <v>59</v>
      </c>
      <c r="C28" s="1">
        <v>41043</v>
      </c>
      <c r="D28" s="4">
        <v>0</v>
      </c>
      <c r="E28">
        <v>1490</v>
      </c>
      <c r="F28">
        <v>29777</v>
      </c>
    </row>
    <row r="29" spans="1:6" x14ac:dyDescent="0.45">
      <c r="A29" t="s">
        <v>11</v>
      </c>
      <c r="B29" t="s">
        <v>59</v>
      </c>
      <c r="C29" s="1">
        <v>41050</v>
      </c>
      <c r="D29" s="4">
        <v>0</v>
      </c>
      <c r="E29">
        <v>1629.9</v>
      </c>
      <c r="F29">
        <v>17666</v>
      </c>
    </row>
    <row r="30" spans="1:6" x14ac:dyDescent="0.45">
      <c r="A30" t="s">
        <v>11</v>
      </c>
      <c r="B30" t="s">
        <v>59</v>
      </c>
      <c r="C30" s="1">
        <v>41057</v>
      </c>
      <c r="D30" s="4">
        <v>0</v>
      </c>
      <c r="E30">
        <v>1565</v>
      </c>
      <c r="F30">
        <v>63747</v>
      </c>
    </row>
    <row r="31" spans="1:6" x14ac:dyDescent="0.45">
      <c r="A31" t="s">
        <v>11</v>
      </c>
      <c r="B31" t="s">
        <v>59</v>
      </c>
      <c r="C31" s="1">
        <v>41064</v>
      </c>
      <c r="D31" s="4">
        <v>0</v>
      </c>
      <c r="E31">
        <v>1719.9</v>
      </c>
      <c r="F31">
        <v>92740</v>
      </c>
    </row>
    <row r="32" spans="1:6" x14ac:dyDescent="0.45">
      <c r="A32" t="s">
        <v>11</v>
      </c>
      <c r="B32" t="s">
        <v>59</v>
      </c>
      <c r="C32" s="1">
        <v>41071</v>
      </c>
      <c r="D32" s="4">
        <v>0</v>
      </c>
      <c r="E32">
        <v>1635</v>
      </c>
      <c r="F32">
        <v>21510</v>
      </c>
    </row>
    <row r="33" spans="1:6" x14ac:dyDescent="0.45">
      <c r="A33" t="s">
        <v>11</v>
      </c>
      <c r="B33" t="s">
        <v>59</v>
      </c>
      <c r="C33" s="1">
        <v>41078</v>
      </c>
      <c r="D33" s="4">
        <v>0</v>
      </c>
      <c r="E33">
        <v>1571.3</v>
      </c>
      <c r="F33">
        <v>44200</v>
      </c>
    </row>
    <row r="34" spans="1:6" x14ac:dyDescent="0.45">
      <c r="A34" t="s">
        <v>11</v>
      </c>
      <c r="B34" t="s">
        <v>59</v>
      </c>
      <c r="C34" s="1">
        <v>41085</v>
      </c>
      <c r="D34" s="4">
        <v>0</v>
      </c>
      <c r="E34">
        <v>1548</v>
      </c>
      <c r="F34">
        <v>116426</v>
      </c>
    </row>
    <row r="35" spans="1:6" x14ac:dyDescent="0.45">
      <c r="A35" t="s">
        <v>11</v>
      </c>
      <c r="B35" t="s">
        <v>59</v>
      </c>
      <c r="C35" s="1">
        <v>41092</v>
      </c>
      <c r="D35" s="4">
        <v>0</v>
      </c>
      <c r="E35">
        <v>1555</v>
      </c>
      <c r="F35">
        <v>21047</v>
      </c>
    </row>
    <row r="36" spans="1:6" x14ac:dyDescent="0.45">
      <c r="A36" t="s">
        <v>11</v>
      </c>
      <c r="B36" t="s">
        <v>59</v>
      </c>
      <c r="C36" s="1">
        <v>41099</v>
      </c>
      <c r="D36" s="4">
        <v>0</v>
      </c>
      <c r="E36">
        <v>1597</v>
      </c>
      <c r="F36">
        <v>33367</v>
      </c>
    </row>
    <row r="37" spans="1:6" x14ac:dyDescent="0.45">
      <c r="A37" t="s">
        <v>11</v>
      </c>
      <c r="B37" t="s">
        <v>59</v>
      </c>
      <c r="C37" s="1">
        <v>41106</v>
      </c>
      <c r="D37" s="4">
        <v>0</v>
      </c>
      <c r="E37">
        <v>1587.9</v>
      </c>
      <c r="F37">
        <v>18091</v>
      </c>
    </row>
    <row r="38" spans="1:6" x14ac:dyDescent="0.45">
      <c r="A38" t="s">
        <v>11</v>
      </c>
      <c r="B38" t="s">
        <v>59</v>
      </c>
      <c r="C38" s="1">
        <v>41113</v>
      </c>
      <c r="D38" s="4">
        <v>0</v>
      </c>
      <c r="E38">
        <v>1624.4</v>
      </c>
      <c r="F38">
        <v>11515</v>
      </c>
    </row>
    <row r="39" spans="1:6" x14ac:dyDescent="0.45">
      <c r="A39" t="s">
        <v>11</v>
      </c>
      <c r="B39" t="s">
        <v>59</v>
      </c>
      <c r="C39" s="1">
        <v>41120</v>
      </c>
      <c r="D39" s="4">
        <v>0</v>
      </c>
      <c r="E39">
        <v>1665</v>
      </c>
      <c r="F39">
        <v>9755</v>
      </c>
    </row>
    <row r="40" spans="1:6" x14ac:dyDescent="0.45">
      <c r="A40" t="s">
        <v>11</v>
      </c>
      <c r="B40" t="s">
        <v>59</v>
      </c>
      <c r="C40" s="1">
        <v>41127</v>
      </c>
      <c r="D40" s="4">
        <v>0</v>
      </c>
      <c r="E40">
        <v>1660</v>
      </c>
      <c r="F40">
        <v>13779</v>
      </c>
    </row>
    <row r="41" spans="1:6" x14ac:dyDescent="0.45">
      <c r="A41" t="s">
        <v>11</v>
      </c>
      <c r="B41" t="s">
        <v>59</v>
      </c>
      <c r="C41" s="1">
        <v>41134</v>
      </c>
      <c r="D41" s="4">
        <v>0</v>
      </c>
      <c r="E41">
        <v>1656.8</v>
      </c>
      <c r="F41">
        <v>12285</v>
      </c>
    </row>
    <row r="42" spans="1:6" x14ac:dyDescent="0.45">
      <c r="A42" t="s">
        <v>11</v>
      </c>
      <c r="B42" t="s">
        <v>59</v>
      </c>
      <c r="C42" s="1">
        <v>41141</v>
      </c>
      <c r="D42" s="4">
        <v>0</v>
      </c>
      <c r="E42">
        <v>1604.9</v>
      </c>
      <c r="F42">
        <v>5971</v>
      </c>
    </row>
    <row r="43" spans="1:6" x14ac:dyDescent="0.45">
      <c r="A43" t="s">
        <v>11</v>
      </c>
      <c r="B43" t="s">
        <v>59</v>
      </c>
      <c r="C43" s="1">
        <v>41148</v>
      </c>
      <c r="D43" s="4">
        <v>0</v>
      </c>
      <c r="E43">
        <v>1646.1</v>
      </c>
      <c r="F43">
        <v>13958</v>
      </c>
    </row>
    <row r="44" spans="1:6" x14ac:dyDescent="0.45">
      <c r="A44" t="s">
        <v>11</v>
      </c>
      <c r="B44" t="s">
        <v>59</v>
      </c>
      <c r="C44" s="1">
        <v>41155</v>
      </c>
      <c r="D44" s="4">
        <v>0</v>
      </c>
      <c r="E44">
        <v>1860</v>
      </c>
      <c r="F44">
        <v>49798</v>
      </c>
    </row>
    <row r="45" spans="1:6" x14ac:dyDescent="0.45">
      <c r="A45" t="s">
        <v>11</v>
      </c>
      <c r="B45" t="s">
        <v>59</v>
      </c>
      <c r="C45" s="1">
        <v>41162</v>
      </c>
      <c r="D45" s="4">
        <v>0</v>
      </c>
      <c r="E45">
        <v>1940</v>
      </c>
      <c r="F45">
        <v>67834</v>
      </c>
    </row>
    <row r="46" spans="1:6" x14ac:dyDescent="0.45">
      <c r="A46" t="s">
        <v>11</v>
      </c>
      <c r="B46" t="s">
        <v>59</v>
      </c>
      <c r="C46" s="1">
        <v>41169</v>
      </c>
      <c r="D46" s="4">
        <v>0</v>
      </c>
      <c r="E46">
        <v>1918.2</v>
      </c>
      <c r="F46">
        <v>37075</v>
      </c>
    </row>
    <row r="47" spans="1:6" x14ac:dyDescent="0.45">
      <c r="A47" t="s">
        <v>11</v>
      </c>
      <c r="B47" t="s">
        <v>59</v>
      </c>
      <c r="C47" s="1">
        <v>41176</v>
      </c>
      <c r="D47" s="4">
        <v>0</v>
      </c>
      <c r="E47">
        <v>1880</v>
      </c>
      <c r="F47">
        <v>59031</v>
      </c>
    </row>
    <row r="48" spans="1:6" x14ac:dyDescent="0.45">
      <c r="A48" t="s">
        <v>11</v>
      </c>
      <c r="B48" t="s">
        <v>59</v>
      </c>
      <c r="C48" s="1">
        <v>41183</v>
      </c>
      <c r="D48" s="4">
        <v>0</v>
      </c>
      <c r="E48">
        <v>1877.8</v>
      </c>
      <c r="F48">
        <v>55341</v>
      </c>
    </row>
    <row r="49" spans="1:6" x14ac:dyDescent="0.45">
      <c r="A49" t="s">
        <v>11</v>
      </c>
      <c r="B49" t="s">
        <v>59</v>
      </c>
      <c r="C49" s="1">
        <v>41190</v>
      </c>
      <c r="D49" s="4">
        <v>0</v>
      </c>
      <c r="E49">
        <v>1812</v>
      </c>
      <c r="F49">
        <v>116837</v>
      </c>
    </row>
    <row r="50" spans="1:6" x14ac:dyDescent="0.45">
      <c r="A50" t="s">
        <v>11</v>
      </c>
      <c r="B50" t="s">
        <v>59</v>
      </c>
      <c r="C50" s="1">
        <v>41197</v>
      </c>
      <c r="D50" s="4">
        <v>0</v>
      </c>
      <c r="E50">
        <v>1810</v>
      </c>
      <c r="F50">
        <v>65493</v>
      </c>
    </row>
    <row r="51" spans="1:6" x14ac:dyDescent="0.45">
      <c r="A51" t="s">
        <v>11</v>
      </c>
      <c r="B51" t="s">
        <v>59</v>
      </c>
      <c r="C51" s="1">
        <v>41204</v>
      </c>
      <c r="D51" s="4">
        <v>0</v>
      </c>
      <c r="E51">
        <v>1790</v>
      </c>
      <c r="F51">
        <v>28714</v>
      </c>
    </row>
    <row r="52" spans="1:6" x14ac:dyDescent="0.45">
      <c r="A52" t="s">
        <v>11</v>
      </c>
      <c r="B52" t="s">
        <v>59</v>
      </c>
      <c r="C52" s="1">
        <v>41211</v>
      </c>
      <c r="D52" s="4">
        <v>0</v>
      </c>
      <c r="E52">
        <v>1840</v>
      </c>
      <c r="F52">
        <v>26179</v>
      </c>
    </row>
    <row r="53" spans="1:6" x14ac:dyDescent="0.45">
      <c r="A53" t="s">
        <v>11</v>
      </c>
      <c r="B53" t="s">
        <v>59</v>
      </c>
      <c r="C53" s="1">
        <v>41218</v>
      </c>
      <c r="D53" s="4">
        <v>0</v>
      </c>
      <c r="E53">
        <v>1806.9</v>
      </c>
      <c r="F53">
        <v>19059</v>
      </c>
    </row>
    <row r="54" spans="1:6" x14ac:dyDescent="0.45">
      <c r="A54" t="s">
        <v>11</v>
      </c>
      <c r="B54" t="s">
        <v>59</v>
      </c>
      <c r="C54" s="1">
        <v>41225</v>
      </c>
      <c r="D54" s="4">
        <v>0</v>
      </c>
      <c r="E54">
        <v>1785.6</v>
      </c>
      <c r="F54">
        <v>68320</v>
      </c>
    </row>
    <row r="55" spans="1:6" x14ac:dyDescent="0.45">
      <c r="A55" t="s">
        <v>11</v>
      </c>
      <c r="B55" t="s">
        <v>59</v>
      </c>
      <c r="C55" s="1">
        <v>41232</v>
      </c>
      <c r="D55" s="4">
        <v>0</v>
      </c>
      <c r="E55">
        <v>1790</v>
      </c>
      <c r="F55">
        <v>73476</v>
      </c>
    </row>
    <row r="56" spans="1:6" x14ac:dyDescent="0.45">
      <c r="A56" t="s">
        <v>11</v>
      </c>
      <c r="B56" t="s">
        <v>59</v>
      </c>
      <c r="C56" s="1">
        <v>41239</v>
      </c>
      <c r="D56" s="4">
        <v>0</v>
      </c>
      <c r="E56">
        <v>1740</v>
      </c>
      <c r="F56">
        <v>35627</v>
      </c>
    </row>
    <row r="57" spans="1:6" x14ac:dyDescent="0.45">
      <c r="A57" t="s">
        <v>11</v>
      </c>
      <c r="B57" t="s">
        <v>59</v>
      </c>
      <c r="C57" s="1">
        <v>41246</v>
      </c>
      <c r="D57" s="4">
        <v>0</v>
      </c>
      <c r="E57">
        <v>1745</v>
      </c>
      <c r="F57">
        <v>11087</v>
      </c>
    </row>
    <row r="58" spans="1:6" x14ac:dyDescent="0.45">
      <c r="A58" t="s">
        <v>11</v>
      </c>
      <c r="B58" t="s">
        <v>59</v>
      </c>
      <c r="C58" s="1">
        <v>41253</v>
      </c>
      <c r="D58" s="4">
        <v>0</v>
      </c>
      <c r="E58">
        <v>1749.9</v>
      </c>
      <c r="F58">
        <v>30153</v>
      </c>
    </row>
    <row r="59" spans="1:6" x14ac:dyDescent="0.45">
      <c r="A59" t="s">
        <v>11</v>
      </c>
      <c r="B59" t="s">
        <v>59</v>
      </c>
      <c r="C59" s="1">
        <v>41260</v>
      </c>
      <c r="D59" s="4">
        <v>0</v>
      </c>
      <c r="E59">
        <v>1803.9</v>
      </c>
      <c r="F59">
        <v>77809</v>
      </c>
    </row>
    <row r="60" spans="1:6" x14ac:dyDescent="0.45">
      <c r="A60" t="s">
        <v>11</v>
      </c>
      <c r="B60" t="s">
        <v>59</v>
      </c>
      <c r="C60" s="1">
        <v>41267</v>
      </c>
      <c r="D60" s="4">
        <v>0</v>
      </c>
      <c r="E60">
        <v>1760.1</v>
      </c>
      <c r="F60">
        <v>12779</v>
      </c>
    </row>
    <row r="61" spans="1:6" x14ac:dyDescent="0.45">
      <c r="A61" t="s">
        <v>11</v>
      </c>
      <c r="B61" t="s">
        <v>59</v>
      </c>
      <c r="C61" s="1">
        <v>41281</v>
      </c>
      <c r="D61" s="4">
        <v>0</v>
      </c>
      <c r="E61">
        <v>1795</v>
      </c>
      <c r="F61">
        <v>55593</v>
      </c>
    </row>
    <row r="62" spans="1:6" x14ac:dyDescent="0.45">
      <c r="A62" t="s">
        <v>11</v>
      </c>
      <c r="B62" t="s">
        <v>59</v>
      </c>
      <c r="C62" s="1">
        <v>41288</v>
      </c>
      <c r="D62" s="4">
        <v>0</v>
      </c>
      <c r="E62">
        <v>1860</v>
      </c>
      <c r="F62">
        <v>68177</v>
      </c>
    </row>
    <row r="63" spans="1:6" x14ac:dyDescent="0.45">
      <c r="A63" t="s">
        <v>11</v>
      </c>
      <c r="B63" t="s">
        <v>59</v>
      </c>
      <c r="C63" s="1">
        <v>41295</v>
      </c>
      <c r="D63" s="4">
        <v>0</v>
      </c>
      <c r="E63">
        <v>1865</v>
      </c>
      <c r="F63">
        <v>75309</v>
      </c>
    </row>
    <row r="64" spans="1:6" x14ac:dyDescent="0.45">
      <c r="A64" t="s">
        <v>11</v>
      </c>
      <c r="B64" t="s">
        <v>59</v>
      </c>
      <c r="C64" s="1">
        <v>41302</v>
      </c>
      <c r="D64" s="4">
        <v>0</v>
      </c>
      <c r="E64">
        <v>1964.9</v>
      </c>
      <c r="F64">
        <v>126851</v>
      </c>
    </row>
    <row r="65" spans="1:6" x14ac:dyDescent="0.45">
      <c r="A65" t="s">
        <v>11</v>
      </c>
      <c r="B65" t="s">
        <v>59</v>
      </c>
      <c r="C65" s="1">
        <v>41309</v>
      </c>
      <c r="D65" s="4">
        <v>0</v>
      </c>
      <c r="E65">
        <v>1997.5</v>
      </c>
      <c r="F65">
        <v>64852</v>
      </c>
    </row>
    <row r="66" spans="1:6" x14ac:dyDescent="0.45">
      <c r="A66" t="s">
        <v>11</v>
      </c>
      <c r="B66" t="s">
        <v>59</v>
      </c>
      <c r="C66" s="1">
        <v>41316</v>
      </c>
      <c r="D66" s="4">
        <v>0</v>
      </c>
      <c r="E66">
        <v>1990.4</v>
      </c>
      <c r="F66">
        <v>15105</v>
      </c>
    </row>
    <row r="67" spans="1:6" x14ac:dyDescent="0.45">
      <c r="A67" t="s">
        <v>11</v>
      </c>
      <c r="B67" t="s">
        <v>59</v>
      </c>
      <c r="C67" s="1">
        <v>41323</v>
      </c>
      <c r="D67" s="4">
        <v>0</v>
      </c>
      <c r="E67">
        <v>2013.4</v>
      </c>
      <c r="F67">
        <v>23557</v>
      </c>
    </row>
    <row r="68" spans="1:6" x14ac:dyDescent="0.45">
      <c r="A68" t="s">
        <v>11</v>
      </c>
      <c r="B68" t="s">
        <v>59</v>
      </c>
      <c r="C68" s="1">
        <v>41330</v>
      </c>
      <c r="D68" s="4">
        <v>0</v>
      </c>
      <c r="E68">
        <v>2011.9</v>
      </c>
      <c r="F68">
        <v>14312</v>
      </c>
    </row>
    <row r="69" spans="1:6" x14ac:dyDescent="0.45">
      <c r="A69" t="s">
        <v>11</v>
      </c>
      <c r="B69" t="s">
        <v>59</v>
      </c>
      <c r="C69" s="1">
        <v>41337</v>
      </c>
      <c r="D69" s="4">
        <v>0</v>
      </c>
      <c r="E69">
        <v>2010</v>
      </c>
      <c r="F69">
        <v>44411</v>
      </c>
    </row>
    <row r="70" spans="1:6" x14ac:dyDescent="0.45">
      <c r="A70" t="s">
        <v>11</v>
      </c>
      <c r="B70" t="s">
        <v>59</v>
      </c>
      <c r="C70" s="1">
        <v>41344</v>
      </c>
      <c r="D70" s="4">
        <v>0</v>
      </c>
      <c r="E70">
        <v>2075</v>
      </c>
      <c r="F70">
        <v>91908</v>
      </c>
    </row>
    <row r="71" spans="1:6" x14ac:dyDescent="0.45">
      <c r="A71" t="s">
        <v>11</v>
      </c>
      <c r="B71" t="s">
        <v>59</v>
      </c>
      <c r="C71" s="1">
        <v>41351</v>
      </c>
      <c r="D71" s="4">
        <v>0</v>
      </c>
      <c r="E71">
        <v>1920</v>
      </c>
      <c r="F71">
        <v>39302</v>
      </c>
    </row>
    <row r="72" spans="1:6" x14ac:dyDescent="0.45">
      <c r="A72" t="s">
        <v>11</v>
      </c>
      <c r="B72" t="s">
        <v>59</v>
      </c>
      <c r="C72" s="1">
        <v>41358</v>
      </c>
      <c r="D72" s="4">
        <v>0</v>
      </c>
      <c r="E72">
        <v>1919.8</v>
      </c>
      <c r="F72">
        <v>48180</v>
      </c>
    </row>
    <row r="73" spans="1:6" x14ac:dyDescent="0.45">
      <c r="A73" t="s">
        <v>11</v>
      </c>
      <c r="B73" t="s">
        <v>59</v>
      </c>
      <c r="C73" s="1">
        <v>41365</v>
      </c>
      <c r="D73" s="4">
        <v>0</v>
      </c>
      <c r="E73">
        <v>1920</v>
      </c>
      <c r="F73">
        <v>18505</v>
      </c>
    </row>
    <row r="74" spans="1:6" x14ac:dyDescent="0.45">
      <c r="A74" t="s">
        <v>11</v>
      </c>
      <c r="B74" t="s">
        <v>59</v>
      </c>
      <c r="C74" s="1">
        <v>41372</v>
      </c>
      <c r="D74" s="4">
        <v>0</v>
      </c>
      <c r="E74">
        <v>1955</v>
      </c>
      <c r="F74">
        <v>23024</v>
      </c>
    </row>
    <row r="75" spans="1:6" x14ac:dyDescent="0.45">
      <c r="A75" t="s">
        <v>11</v>
      </c>
      <c r="B75" t="s">
        <v>59</v>
      </c>
      <c r="C75" s="1">
        <v>41379</v>
      </c>
      <c r="D75" s="4">
        <v>0</v>
      </c>
      <c r="E75">
        <v>1922.4</v>
      </c>
      <c r="F75">
        <v>44453</v>
      </c>
    </row>
    <row r="76" spans="1:6" x14ac:dyDescent="0.45">
      <c r="A76" t="s">
        <v>11</v>
      </c>
      <c r="B76" t="s">
        <v>59</v>
      </c>
      <c r="C76" s="1">
        <v>41386</v>
      </c>
      <c r="D76" s="4">
        <v>0</v>
      </c>
      <c r="E76">
        <v>1995</v>
      </c>
      <c r="F76">
        <v>34045</v>
      </c>
    </row>
    <row r="77" spans="1:6" x14ac:dyDescent="0.45">
      <c r="A77" t="s">
        <v>11</v>
      </c>
      <c r="B77" t="s">
        <v>59</v>
      </c>
      <c r="C77" s="1">
        <v>41393</v>
      </c>
      <c r="D77" s="4">
        <v>0</v>
      </c>
      <c r="E77">
        <v>1840</v>
      </c>
      <c r="F77">
        <v>44148</v>
      </c>
    </row>
    <row r="78" spans="1:6" x14ac:dyDescent="0.45">
      <c r="A78" t="s">
        <v>11</v>
      </c>
      <c r="B78" t="s">
        <v>59</v>
      </c>
      <c r="C78" s="1">
        <v>41400</v>
      </c>
      <c r="D78" s="4">
        <v>0</v>
      </c>
      <c r="E78">
        <v>1880</v>
      </c>
      <c r="F78">
        <v>41023</v>
      </c>
    </row>
    <row r="79" spans="1:6" x14ac:dyDescent="0.45">
      <c r="A79" t="s">
        <v>11</v>
      </c>
      <c r="B79" t="s">
        <v>59</v>
      </c>
      <c r="C79" s="1">
        <v>41407</v>
      </c>
      <c r="D79" s="4">
        <v>0</v>
      </c>
      <c r="E79">
        <v>2010</v>
      </c>
      <c r="F79">
        <v>90654</v>
      </c>
    </row>
    <row r="80" spans="1:6" x14ac:dyDescent="0.45">
      <c r="A80" t="s">
        <v>11</v>
      </c>
      <c r="B80" t="s">
        <v>59</v>
      </c>
      <c r="C80" s="1">
        <v>41414</v>
      </c>
      <c r="D80" s="4">
        <v>0</v>
      </c>
      <c r="E80">
        <v>2028.1</v>
      </c>
      <c r="F80">
        <v>80935</v>
      </c>
    </row>
    <row r="81" spans="1:6" x14ac:dyDescent="0.45">
      <c r="A81" t="s">
        <v>11</v>
      </c>
      <c r="B81" t="s">
        <v>59</v>
      </c>
      <c r="C81" s="1">
        <v>41421</v>
      </c>
      <c r="D81" s="4">
        <v>0</v>
      </c>
      <c r="E81">
        <v>2001</v>
      </c>
      <c r="F81">
        <v>24522</v>
      </c>
    </row>
    <row r="82" spans="1:6" x14ac:dyDescent="0.45">
      <c r="A82" t="s">
        <v>11</v>
      </c>
      <c r="B82" t="s">
        <v>59</v>
      </c>
      <c r="C82" s="1">
        <v>41428</v>
      </c>
      <c r="D82" s="4">
        <v>0</v>
      </c>
      <c r="E82">
        <v>1999.5</v>
      </c>
      <c r="F82">
        <v>35161</v>
      </c>
    </row>
    <row r="83" spans="1:6" x14ac:dyDescent="0.45">
      <c r="A83" t="s">
        <v>11</v>
      </c>
      <c r="B83" t="s">
        <v>59</v>
      </c>
      <c r="C83" s="1">
        <v>41435</v>
      </c>
      <c r="D83" s="4">
        <v>0</v>
      </c>
      <c r="E83">
        <v>1903</v>
      </c>
      <c r="F83">
        <v>27244</v>
      </c>
    </row>
    <row r="84" spans="1:6" x14ac:dyDescent="0.45">
      <c r="A84" t="s">
        <v>11</v>
      </c>
      <c r="B84" t="s">
        <v>59</v>
      </c>
      <c r="C84" s="1">
        <v>41442</v>
      </c>
      <c r="D84" s="4">
        <v>0</v>
      </c>
      <c r="E84">
        <v>1981</v>
      </c>
      <c r="F84">
        <v>106017</v>
      </c>
    </row>
    <row r="85" spans="1:6" x14ac:dyDescent="0.45">
      <c r="A85" t="s">
        <v>11</v>
      </c>
      <c r="B85" t="s">
        <v>59</v>
      </c>
      <c r="C85" s="1">
        <v>41449</v>
      </c>
      <c r="D85" s="4">
        <v>0</v>
      </c>
      <c r="E85">
        <v>1834</v>
      </c>
      <c r="F85">
        <v>95341</v>
      </c>
    </row>
    <row r="86" spans="1:6" x14ac:dyDescent="0.45">
      <c r="A86" t="s">
        <v>11</v>
      </c>
      <c r="B86" t="s">
        <v>59</v>
      </c>
      <c r="C86" s="1">
        <v>41456</v>
      </c>
      <c r="D86" s="4">
        <v>0</v>
      </c>
      <c r="E86">
        <v>1897</v>
      </c>
      <c r="F86">
        <v>49830</v>
      </c>
    </row>
    <row r="87" spans="1:6" x14ac:dyDescent="0.45">
      <c r="A87" t="s">
        <v>11</v>
      </c>
      <c r="B87" t="s">
        <v>59</v>
      </c>
      <c r="C87" s="1">
        <v>41463</v>
      </c>
      <c r="D87" s="4">
        <v>0</v>
      </c>
      <c r="E87">
        <v>2015</v>
      </c>
      <c r="F87">
        <v>59039</v>
      </c>
    </row>
    <row r="88" spans="1:6" x14ac:dyDescent="0.45">
      <c r="A88" t="s">
        <v>11</v>
      </c>
      <c r="B88" t="s">
        <v>59</v>
      </c>
      <c r="C88" s="1">
        <v>41470</v>
      </c>
      <c r="D88" s="4">
        <v>0</v>
      </c>
      <c r="E88">
        <v>1993.9</v>
      </c>
      <c r="F88">
        <v>65193</v>
      </c>
    </row>
    <row r="89" spans="1:6" x14ac:dyDescent="0.45">
      <c r="A89" t="s">
        <v>11</v>
      </c>
      <c r="B89" t="s">
        <v>59</v>
      </c>
      <c r="C89" s="1">
        <v>41477</v>
      </c>
      <c r="D89" s="4">
        <v>0</v>
      </c>
      <c r="E89">
        <v>1992.1</v>
      </c>
      <c r="F89">
        <v>21239</v>
      </c>
    </row>
    <row r="90" spans="1:6" x14ac:dyDescent="0.45">
      <c r="A90" t="s">
        <v>11</v>
      </c>
      <c r="B90" t="s">
        <v>59</v>
      </c>
      <c r="C90" s="1">
        <v>41484</v>
      </c>
      <c r="D90" s="4">
        <v>0</v>
      </c>
      <c r="E90">
        <v>1999</v>
      </c>
      <c r="F90">
        <v>30319</v>
      </c>
    </row>
    <row r="91" spans="1:6" x14ac:dyDescent="0.45">
      <c r="A91" t="s">
        <v>11</v>
      </c>
      <c r="B91" t="s">
        <v>59</v>
      </c>
      <c r="C91" s="1">
        <v>41491</v>
      </c>
      <c r="D91" s="4">
        <v>0</v>
      </c>
      <c r="E91">
        <v>1939</v>
      </c>
      <c r="F91">
        <v>31250</v>
      </c>
    </row>
    <row r="92" spans="1:6" x14ac:dyDescent="0.45">
      <c r="A92" t="s">
        <v>11</v>
      </c>
      <c r="B92" t="s">
        <v>59</v>
      </c>
      <c r="C92" s="1">
        <v>41498</v>
      </c>
      <c r="D92" s="4">
        <v>0</v>
      </c>
      <c r="E92">
        <v>1939</v>
      </c>
      <c r="F92">
        <v>35418</v>
      </c>
    </row>
    <row r="93" spans="1:6" x14ac:dyDescent="0.45">
      <c r="A93" t="s">
        <v>11</v>
      </c>
      <c r="B93" t="s">
        <v>59</v>
      </c>
      <c r="C93" s="1">
        <v>41505</v>
      </c>
      <c r="D93" s="4">
        <v>0</v>
      </c>
      <c r="E93">
        <v>1920.1</v>
      </c>
      <c r="F93">
        <v>58409</v>
      </c>
    </row>
    <row r="94" spans="1:6" x14ac:dyDescent="0.45">
      <c r="A94" t="s">
        <v>11</v>
      </c>
      <c r="B94" t="s">
        <v>59</v>
      </c>
      <c r="C94" s="1">
        <v>41512</v>
      </c>
      <c r="D94" s="4">
        <v>0</v>
      </c>
      <c r="E94">
        <v>1906</v>
      </c>
      <c r="F94">
        <v>67248</v>
      </c>
    </row>
    <row r="95" spans="1:6" x14ac:dyDescent="0.45">
      <c r="A95" t="s">
        <v>11</v>
      </c>
      <c r="B95" t="s">
        <v>59</v>
      </c>
      <c r="C95" s="1">
        <v>41519</v>
      </c>
      <c r="D95" s="4">
        <v>0</v>
      </c>
      <c r="E95">
        <v>1914</v>
      </c>
      <c r="F95">
        <v>96676</v>
      </c>
    </row>
    <row r="96" spans="1:6" x14ac:dyDescent="0.45">
      <c r="A96" t="s">
        <v>11</v>
      </c>
      <c r="B96" t="s">
        <v>59</v>
      </c>
      <c r="C96" s="1">
        <v>41526</v>
      </c>
      <c r="D96" s="4">
        <v>0</v>
      </c>
      <c r="E96">
        <v>1915</v>
      </c>
      <c r="F96">
        <v>219477</v>
      </c>
    </row>
    <row r="97" spans="1:6" x14ac:dyDescent="0.45">
      <c r="A97" t="s">
        <v>11</v>
      </c>
      <c r="B97" t="s">
        <v>59</v>
      </c>
      <c r="C97" s="1">
        <v>41533</v>
      </c>
      <c r="D97" s="4">
        <v>0</v>
      </c>
      <c r="E97">
        <v>1891.4</v>
      </c>
      <c r="F97">
        <v>94202</v>
      </c>
    </row>
    <row r="98" spans="1:6" x14ac:dyDescent="0.45">
      <c r="A98" t="s">
        <v>11</v>
      </c>
      <c r="B98" t="s">
        <v>59</v>
      </c>
      <c r="C98" s="1">
        <v>41540</v>
      </c>
      <c r="D98" s="4">
        <v>0</v>
      </c>
      <c r="E98">
        <v>1875</v>
      </c>
      <c r="F98">
        <v>46919</v>
      </c>
    </row>
    <row r="99" spans="1:6" x14ac:dyDescent="0.45">
      <c r="A99" t="s">
        <v>11</v>
      </c>
      <c r="B99" t="s">
        <v>59</v>
      </c>
      <c r="C99" s="1">
        <v>41547</v>
      </c>
      <c r="D99" s="4">
        <v>0</v>
      </c>
      <c r="E99">
        <v>1900</v>
      </c>
      <c r="F99">
        <v>71622</v>
      </c>
    </row>
    <row r="100" spans="1:6" x14ac:dyDescent="0.45">
      <c r="A100" t="s">
        <v>11</v>
      </c>
      <c r="B100" t="s">
        <v>59</v>
      </c>
      <c r="C100" s="1">
        <v>41554</v>
      </c>
      <c r="D100" s="4">
        <v>0</v>
      </c>
      <c r="E100">
        <v>1905</v>
      </c>
      <c r="F100">
        <v>49434</v>
      </c>
    </row>
    <row r="101" spans="1:6" x14ac:dyDescent="0.45">
      <c r="A101" t="s">
        <v>11</v>
      </c>
      <c r="B101" t="s">
        <v>59</v>
      </c>
      <c r="C101" s="1">
        <v>41561</v>
      </c>
      <c r="D101" s="4">
        <v>0</v>
      </c>
      <c r="E101">
        <v>1905.2</v>
      </c>
      <c r="F101">
        <v>68437</v>
      </c>
    </row>
    <row r="102" spans="1:6" x14ac:dyDescent="0.45">
      <c r="A102" t="s">
        <v>11</v>
      </c>
      <c r="B102" t="s">
        <v>59</v>
      </c>
      <c r="C102" s="1">
        <v>41568</v>
      </c>
      <c r="D102" s="4">
        <v>0</v>
      </c>
      <c r="E102">
        <v>1905</v>
      </c>
      <c r="F102">
        <v>51458</v>
      </c>
    </row>
    <row r="103" spans="1:6" x14ac:dyDescent="0.45">
      <c r="A103" t="s">
        <v>11</v>
      </c>
      <c r="B103" t="s">
        <v>59</v>
      </c>
      <c r="C103" s="1">
        <v>41575</v>
      </c>
      <c r="D103" s="4">
        <v>0</v>
      </c>
      <c r="E103">
        <v>1783.6</v>
      </c>
      <c r="F103">
        <v>201631</v>
      </c>
    </row>
    <row r="104" spans="1:6" x14ac:dyDescent="0.45">
      <c r="A104" t="s">
        <v>11</v>
      </c>
      <c r="B104" t="s">
        <v>59</v>
      </c>
      <c r="C104" s="1">
        <v>41582</v>
      </c>
      <c r="D104" s="4">
        <v>0</v>
      </c>
      <c r="E104">
        <v>1791</v>
      </c>
      <c r="F104">
        <v>53876</v>
      </c>
    </row>
    <row r="105" spans="1:6" x14ac:dyDescent="0.45">
      <c r="A105" t="s">
        <v>11</v>
      </c>
      <c r="B105" t="s">
        <v>59</v>
      </c>
      <c r="C105" s="1">
        <v>41589</v>
      </c>
      <c r="D105" s="4">
        <v>0</v>
      </c>
      <c r="E105">
        <v>1901.1</v>
      </c>
      <c r="F105">
        <v>137144</v>
      </c>
    </row>
    <row r="106" spans="1:6" x14ac:dyDescent="0.45">
      <c r="A106" t="s">
        <v>11</v>
      </c>
      <c r="B106" t="s">
        <v>59</v>
      </c>
      <c r="C106" s="1">
        <v>41596</v>
      </c>
      <c r="D106" s="4">
        <v>0</v>
      </c>
      <c r="E106">
        <v>1919.4</v>
      </c>
      <c r="F106">
        <v>99531</v>
      </c>
    </row>
    <row r="107" spans="1:6" x14ac:dyDescent="0.45">
      <c r="A107" t="s">
        <v>11</v>
      </c>
      <c r="B107" t="s">
        <v>59</v>
      </c>
      <c r="C107" s="1">
        <v>41603</v>
      </c>
      <c r="D107" s="4">
        <v>0</v>
      </c>
      <c r="E107">
        <v>1908.7</v>
      </c>
      <c r="F107">
        <v>169471</v>
      </c>
    </row>
    <row r="108" spans="1:6" x14ac:dyDescent="0.45">
      <c r="A108" t="s">
        <v>11</v>
      </c>
      <c r="B108" t="s">
        <v>59</v>
      </c>
      <c r="C108" s="1">
        <v>41610</v>
      </c>
      <c r="D108" s="4">
        <v>0</v>
      </c>
      <c r="E108">
        <v>1887.3</v>
      </c>
      <c r="F108">
        <v>102577</v>
      </c>
    </row>
    <row r="109" spans="1:6" x14ac:dyDescent="0.45">
      <c r="A109" t="s">
        <v>11</v>
      </c>
      <c r="B109" t="s">
        <v>59</v>
      </c>
      <c r="C109" s="1">
        <v>41617</v>
      </c>
      <c r="D109" s="4">
        <v>0</v>
      </c>
      <c r="E109">
        <v>1906</v>
      </c>
      <c r="F109">
        <v>74301</v>
      </c>
    </row>
    <row r="110" spans="1:6" x14ac:dyDescent="0.45">
      <c r="A110" t="s">
        <v>11</v>
      </c>
      <c r="B110" t="s">
        <v>59</v>
      </c>
      <c r="C110" s="1">
        <v>41624</v>
      </c>
      <c r="D110" s="4">
        <v>0</v>
      </c>
      <c r="E110">
        <v>2001.1</v>
      </c>
      <c r="F110">
        <v>432399</v>
      </c>
    </row>
    <row r="111" spans="1:6" x14ac:dyDescent="0.45">
      <c r="A111" t="s">
        <v>11</v>
      </c>
      <c r="B111" t="s">
        <v>59</v>
      </c>
      <c r="C111" s="1">
        <v>41631</v>
      </c>
      <c r="D111" s="4">
        <v>0</v>
      </c>
      <c r="E111">
        <v>1985.2</v>
      </c>
      <c r="F111">
        <v>69624</v>
      </c>
    </row>
    <row r="112" spans="1:6" x14ac:dyDescent="0.45">
      <c r="A112" t="s">
        <v>11</v>
      </c>
      <c r="B112" t="s">
        <v>59</v>
      </c>
      <c r="C112" s="1">
        <v>41638</v>
      </c>
      <c r="D112" s="4">
        <v>0</v>
      </c>
      <c r="E112">
        <v>2000</v>
      </c>
      <c r="F112">
        <v>6916</v>
      </c>
    </row>
    <row r="113" spans="1:6" x14ac:dyDescent="0.45">
      <c r="A113" t="s">
        <v>11</v>
      </c>
      <c r="B113" t="s">
        <v>59</v>
      </c>
      <c r="C113" s="1">
        <v>41645</v>
      </c>
      <c r="D113" s="4">
        <v>0</v>
      </c>
      <c r="E113">
        <v>2017.9</v>
      </c>
      <c r="F113">
        <v>32469</v>
      </c>
    </row>
    <row r="114" spans="1:6" x14ac:dyDescent="0.45">
      <c r="A114" t="s">
        <v>11</v>
      </c>
      <c r="B114" t="s">
        <v>59</v>
      </c>
      <c r="C114" s="1">
        <v>41652</v>
      </c>
      <c r="D114" s="4">
        <v>0</v>
      </c>
      <c r="E114">
        <v>2192.9</v>
      </c>
      <c r="F114">
        <v>302999</v>
      </c>
    </row>
    <row r="115" spans="1:6" x14ac:dyDescent="0.45">
      <c r="A115" t="s">
        <v>11</v>
      </c>
      <c r="B115" t="s">
        <v>59</v>
      </c>
      <c r="C115" s="1">
        <v>41659</v>
      </c>
      <c r="D115" s="4">
        <v>0</v>
      </c>
      <c r="E115">
        <v>2022</v>
      </c>
      <c r="F115">
        <v>416376</v>
      </c>
    </row>
    <row r="116" spans="1:6" x14ac:dyDescent="0.45">
      <c r="A116" t="s">
        <v>11</v>
      </c>
      <c r="B116" t="s">
        <v>59</v>
      </c>
      <c r="C116" s="1">
        <v>41666</v>
      </c>
      <c r="D116" s="4">
        <v>0</v>
      </c>
      <c r="E116">
        <v>1975</v>
      </c>
      <c r="F116">
        <v>264874</v>
      </c>
    </row>
    <row r="117" spans="1:6" x14ac:dyDescent="0.45">
      <c r="A117" t="s">
        <v>11</v>
      </c>
      <c r="B117" t="s">
        <v>59</v>
      </c>
      <c r="C117" s="1">
        <v>41673</v>
      </c>
      <c r="D117" s="4">
        <v>0</v>
      </c>
      <c r="E117">
        <v>2079.1999999999998</v>
      </c>
      <c r="F117">
        <v>99397</v>
      </c>
    </row>
    <row r="118" spans="1:6" x14ac:dyDescent="0.45">
      <c r="A118" t="s">
        <v>11</v>
      </c>
      <c r="B118" t="s">
        <v>59</v>
      </c>
      <c r="C118" s="1">
        <v>41680</v>
      </c>
      <c r="D118" s="4">
        <v>0</v>
      </c>
      <c r="E118">
        <v>2178.6999999999998</v>
      </c>
      <c r="F118">
        <v>139976</v>
      </c>
    </row>
    <row r="119" spans="1:6" x14ac:dyDescent="0.45">
      <c r="A119" t="s">
        <v>11</v>
      </c>
      <c r="B119" t="s">
        <v>59</v>
      </c>
      <c r="C119" s="1">
        <v>41687</v>
      </c>
      <c r="D119" s="4">
        <v>0</v>
      </c>
      <c r="E119">
        <v>2190</v>
      </c>
      <c r="F119">
        <v>134415</v>
      </c>
    </row>
    <row r="120" spans="1:6" x14ac:dyDescent="0.45">
      <c r="A120" t="s">
        <v>11</v>
      </c>
      <c r="B120" t="s">
        <v>59</v>
      </c>
      <c r="C120" s="1">
        <v>41694</v>
      </c>
      <c r="D120" s="4">
        <v>0</v>
      </c>
      <c r="E120">
        <v>2010</v>
      </c>
      <c r="F120">
        <v>248716</v>
      </c>
    </row>
    <row r="121" spans="1:6" x14ac:dyDescent="0.45">
      <c r="A121" t="s">
        <v>11</v>
      </c>
      <c r="B121" t="s">
        <v>59</v>
      </c>
      <c r="C121" s="1">
        <v>41701</v>
      </c>
      <c r="D121" s="4">
        <v>0</v>
      </c>
      <c r="E121">
        <v>1900.1</v>
      </c>
      <c r="F121">
        <v>221252</v>
      </c>
    </row>
    <row r="122" spans="1:6" x14ac:dyDescent="0.45">
      <c r="A122" t="s">
        <v>11</v>
      </c>
      <c r="B122" t="s">
        <v>59</v>
      </c>
      <c r="C122" s="1">
        <v>41708</v>
      </c>
      <c r="D122" s="4">
        <v>0</v>
      </c>
      <c r="E122">
        <v>1840.2</v>
      </c>
      <c r="F122">
        <v>66091</v>
      </c>
    </row>
    <row r="123" spans="1:6" x14ac:dyDescent="0.45">
      <c r="A123" t="s">
        <v>11</v>
      </c>
      <c r="B123" t="s">
        <v>59</v>
      </c>
      <c r="C123" s="1">
        <v>41715</v>
      </c>
      <c r="D123" s="4">
        <v>0</v>
      </c>
      <c r="E123">
        <v>1870.9</v>
      </c>
      <c r="F123">
        <v>108536</v>
      </c>
    </row>
    <row r="124" spans="1:6" x14ac:dyDescent="0.45">
      <c r="A124" t="s">
        <v>11</v>
      </c>
      <c r="B124" t="s">
        <v>59</v>
      </c>
      <c r="C124" s="1">
        <v>41722</v>
      </c>
      <c r="D124" s="4">
        <v>0</v>
      </c>
      <c r="E124">
        <v>1911</v>
      </c>
      <c r="F124">
        <v>94624</v>
      </c>
    </row>
    <row r="125" spans="1:6" x14ac:dyDescent="0.45">
      <c r="A125" t="s">
        <v>11</v>
      </c>
      <c r="B125" t="s">
        <v>59</v>
      </c>
      <c r="C125" s="1">
        <v>41729</v>
      </c>
      <c r="D125" s="4">
        <v>0</v>
      </c>
      <c r="E125">
        <v>1970</v>
      </c>
      <c r="F125">
        <v>141622</v>
      </c>
    </row>
    <row r="126" spans="1:6" x14ac:dyDescent="0.45">
      <c r="A126" t="s">
        <v>11</v>
      </c>
      <c r="B126" t="s">
        <v>59</v>
      </c>
      <c r="C126" s="1">
        <v>41736</v>
      </c>
      <c r="D126" s="4">
        <v>0</v>
      </c>
      <c r="E126">
        <v>2029.5</v>
      </c>
      <c r="F126">
        <v>92150</v>
      </c>
    </row>
    <row r="127" spans="1:6" x14ac:dyDescent="0.45">
      <c r="A127" t="s">
        <v>11</v>
      </c>
      <c r="B127" t="s">
        <v>59</v>
      </c>
      <c r="C127" s="1">
        <v>41743</v>
      </c>
      <c r="D127" s="4">
        <v>0</v>
      </c>
      <c r="E127">
        <v>2089.9</v>
      </c>
      <c r="F127">
        <v>81025</v>
      </c>
    </row>
    <row r="128" spans="1:6" x14ac:dyDescent="0.45">
      <c r="A128" t="s">
        <v>11</v>
      </c>
      <c r="B128" t="s">
        <v>59</v>
      </c>
      <c r="C128" s="1">
        <v>41750</v>
      </c>
      <c r="D128" s="4">
        <v>0</v>
      </c>
      <c r="E128">
        <v>2119.8000000000002</v>
      </c>
      <c r="F128">
        <v>14200</v>
      </c>
    </row>
    <row r="129" spans="1:6" x14ac:dyDescent="0.45">
      <c r="A129" t="s">
        <v>11</v>
      </c>
      <c r="B129" t="s">
        <v>59</v>
      </c>
      <c r="C129" s="1">
        <v>41764</v>
      </c>
      <c r="D129" s="4">
        <v>0</v>
      </c>
      <c r="E129">
        <v>2255</v>
      </c>
      <c r="F129">
        <v>55383</v>
      </c>
    </row>
    <row r="130" spans="1:6" x14ac:dyDescent="0.45">
      <c r="A130" t="s">
        <v>11</v>
      </c>
      <c r="B130" t="s">
        <v>59</v>
      </c>
      <c r="C130" s="1">
        <v>41771</v>
      </c>
      <c r="D130" s="4">
        <v>0</v>
      </c>
      <c r="E130">
        <v>2200</v>
      </c>
      <c r="F130">
        <v>90644</v>
      </c>
    </row>
    <row r="131" spans="1:6" x14ac:dyDescent="0.45">
      <c r="A131" t="s">
        <v>11</v>
      </c>
      <c r="B131" t="s">
        <v>59</v>
      </c>
      <c r="C131" s="1">
        <v>41778</v>
      </c>
      <c r="D131" s="4">
        <v>0</v>
      </c>
      <c r="E131">
        <v>2264.4</v>
      </c>
      <c r="F131">
        <v>31653</v>
      </c>
    </row>
    <row r="132" spans="1:6" x14ac:dyDescent="0.45">
      <c r="A132" t="s">
        <v>11</v>
      </c>
      <c r="B132" t="s">
        <v>59</v>
      </c>
      <c r="C132" s="1">
        <v>41785</v>
      </c>
      <c r="D132" s="4">
        <v>0</v>
      </c>
      <c r="E132">
        <v>2255.5</v>
      </c>
      <c r="F132">
        <v>60188</v>
      </c>
    </row>
    <row r="133" spans="1:6" x14ac:dyDescent="0.45">
      <c r="A133" t="s">
        <v>11</v>
      </c>
      <c r="B133" t="s">
        <v>59</v>
      </c>
      <c r="C133" s="1">
        <v>41792</v>
      </c>
      <c r="D133" s="4">
        <v>0</v>
      </c>
      <c r="E133">
        <v>2393.1999999999998</v>
      </c>
      <c r="F133">
        <v>117605</v>
      </c>
    </row>
    <row r="134" spans="1:6" x14ac:dyDescent="0.45">
      <c r="A134" t="s">
        <v>11</v>
      </c>
      <c r="B134" t="s">
        <v>59</v>
      </c>
      <c r="C134" s="1">
        <v>41799</v>
      </c>
      <c r="D134" s="4">
        <v>0</v>
      </c>
      <c r="E134">
        <v>2424.1</v>
      </c>
      <c r="F134">
        <v>64913</v>
      </c>
    </row>
    <row r="135" spans="1:6" x14ac:dyDescent="0.45">
      <c r="A135" t="s">
        <v>11</v>
      </c>
      <c r="B135" t="s">
        <v>59</v>
      </c>
      <c r="C135" s="1">
        <v>41806</v>
      </c>
      <c r="D135" s="4">
        <v>0</v>
      </c>
      <c r="E135">
        <v>2365</v>
      </c>
      <c r="F135">
        <v>283454</v>
      </c>
    </row>
    <row r="136" spans="1:6" x14ac:dyDescent="0.45">
      <c r="A136" t="s">
        <v>11</v>
      </c>
      <c r="B136" t="s">
        <v>59</v>
      </c>
      <c r="C136" s="1">
        <v>41813</v>
      </c>
      <c r="D136" s="4">
        <v>0</v>
      </c>
      <c r="E136">
        <v>2404.9</v>
      </c>
      <c r="F136">
        <v>125378</v>
      </c>
    </row>
    <row r="137" spans="1:6" x14ac:dyDescent="0.45">
      <c r="A137" t="s">
        <v>11</v>
      </c>
      <c r="B137" t="s">
        <v>59</v>
      </c>
      <c r="C137" s="1">
        <v>41820</v>
      </c>
      <c r="D137" s="4">
        <v>0</v>
      </c>
      <c r="E137">
        <v>2470</v>
      </c>
      <c r="F137">
        <v>104487</v>
      </c>
    </row>
    <row r="138" spans="1:6" x14ac:dyDescent="0.45">
      <c r="A138" t="s">
        <v>11</v>
      </c>
      <c r="B138" t="s">
        <v>59</v>
      </c>
      <c r="C138" s="1">
        <v>41827</v>
      </c>
      <c r="D138" s="4">
        <v>0</v>
      </c>
      <c r="E138">
        <v>2517</v>
      </c>
      <c r="F138">
        <v>151488</v>
      </c>
    </row>
    <row r="139" spans="1:6" x14ac:dyDescent="0.45">
      <c r="A139" t="s">
        <v>11</v>
      </c>
      <c r="B139" t="s">
        <v>59</v>
      </c>
      <c r="C139" s="1">
        <v>41834</v>
      </c>
      <c r="D139" s="4">
        <v>0</v>
      </c>
      <c r="E139">
        <v>2135</v>
      </c>
      <c r="F139">
        <v>261671</v>
      </c>
    </row>
    <row r="140" spans="1:6" x14ac:dyDescent="0.45">
      <c r="A140" t="s">
        <v>11</v>
      </c>
      <c r="B140" t="s">
        <v>59</v>
      </c>
      <c r="C140" s="1">
        <v>41841</v>
      </c>
      <c r="D140" s="4">
        <v>0</v>
      </c>
      <c r="E140">
        <v>2028.2</v>
      </c>
      <c r="F140">
        <v>532726</v>
      </c>
    </row>
    <row r="141" spans="1:6" x14ac:dyDescent="0.45">
      <c r="A141" t="s">
        <v>11</v>
      </c>
      <c r="B141" t="s">
        <v>59</v>
      </c>
      <c r="C141" s="1">
        <v>41848</v>
      </c>
      <c r="D141" s="4">
        <v>0</v>
      </c>
      <c r="E141">
        <v>1990.9</v>
      </c>
      <c r="F141">
        <v>348318</v>
      </c>
    </row>
    <row r="142" spans="1:6" x14ac:dyDescent="0.45">
      <c r="A142" t="s">
        <v>11</v>
      </c>
      <c r="B142" t="s">
        <v>59</v>
      </c>
      <c r="C142" s="1">
        <v>41855</v>
      </c>
      <c r="D142" s="4">
        <v>0</v>
      </c>
      <c r="E142">
        <v>1884.9</v>
      </c>
      <c r="F142">
        <v>123568</v>
      </c>
    </row>
    <row r="143" spans="1:6" x14ac:dyDescent="0.45">
      <c r="A143" t="s">
        <v>11</v>
      </c>
      <c r="B143" t="s">
        <v>59</v>
      </c>
      <c r="C143" s="1">
        <v>41862</v>
      </c>
      <c r="D143" s="4">
        <v>0</v>
      </c>
      <c r="E143">
        <v>2080</v>
      </c>
      <c r="F143">
        <v>158778</v>
      </c>
    </row>
    <row r="144" spans="1:6" x14ac:dyDescent="0.45">
      <c r="A144" t="s">
        <v>11</v>
      </c>
      <c r="B144" t="s">
        <v>59</v>
      </c>
      <c r="C144" s="1">
        <v>41869</v>
      </c>
      <c r="D144" s="4">
        <v>0</v>
      </c>
      <c r="E144">
        <v>2040</v>
      </c>
      <c r="F144">
        <v>186687</v>
      </c>
    </row>
    <row r="145" spans="1:6" x14ac:dyDescent="0.45">
      <c r="A145" t="s">
        <v>11</v>
      </c>
      <c r="B145" t="s">
        <v>59</v>
      </c>
      <c r="C145" s="1">
        <v>41876</v>
      </c>
      <c r="D145" s="4">
        <v>0</v>
      </c>
      <c r="E145">
        <v>1943.8</v>
      </c>
      <c r="F145">
        <v>203846</v>
      </c>
    </row>
    <row r="146" spans="1:6" x14ac:dyDescent="0.45">
      <c r="A146" t="s">
        <v>11</v>
      </c>
      <c r="B146" t="s">
        <v>59</v>
      </c>
      <c r="C146" s="1">
        <v>41883</v>
      </c>
      <c r="D146" s="4">
        <v>0</v>
      </c>
      <c r="E146">
        <v>1861</v>
      </c>
      <c r="F146">
        <v>92488</v>
      </c>
    </row>
    <row r="147" spans="1:6" x14ac:dyDescent="0.45">
      <c r="A147" t="s">
        <v>11</v>
      </c>
      <c r="B147" t="s">
        <v>59</v>
      </c>
      <c r="C147" s="1">
        <v>41890</v>
      </c>
      <c r="D147" s="4">
        <v>0</v>
      </c>
      <c r="E147">
        <v>1890.6</v>
      </c>
      <c r="F147">
        <v>174825</v>
      </c>
    </row>
    <row r="148" spans="1:6" x14ac:dyDescent="0.45">
      <c r="A148" t="s">
        <v>11</v>
      </c>
      <c r="B148" t="s">
        <v>59</v>
      </c>
      <c r="C148" s="1">
        <v>41897</v>
      </c>
      <c r="D148" s="4">
        <v>0</v>
      </c>
      <c r="E148">
        <v>1403</v>
      </c>
      <c r="F148">
        <v>1185352</v>
      </c>
    </row>
    <row r="149" spans="1:6" x14ac:dyDescent="0.45">
      <c r="A149" t="s">
        <v>11</v>
      </c>
      <c r="B149" t="s">
        <v>59</v>
      </c>
      <c r="C149" s="1">
        <v>41904</v>
      </c>
      <c r="D149" s="4">
        <v>0</v>
      </c>
      <c r="E149">
        <v>1263</v>
      </c>
      <c r="F149">
        <v>821213</v>
      </c>
    </row>
    <row r="150" spans="1:6" x14ac:dyDescent="0.45">
      <c r="A150" t="s">
        <v>11</v>
      </c>
      <c r="B150" t="s">
        <v>59</v>
      </c>
      <c r="C150" s="1">
        <v>41911</v>
      </c>
      <c r="D150" s="4">
        <v>0</v>
      </c>
      <c r="E150">
        <v>1228</v>
      </c>
      <c r="F150">
        <v>406942</v>
      </c>
    </row>
    <row r="151" spans="1:6" x14ac:dyDescent="0.45">
      <c r="A151" t="s">
        <v>11</v>
      </c>
      <c r="B151" t="s">
        <v>59</v>
      </c>
      <c r="C151" s="1">
        <v>41918</v>
      </c>
      <c r="D151" s="4">
        <v>0</v>
      </c>
      <c r="E151">
        <v>1070</v>
      </c>
      <c r="F151">
        <v>197335</v>
      </c>
    </row>
    <row r="152" spans="1:6" x14ac:dyDescent="0.45">
      <c r="A152" t="s">
        <v>11</v>
      </c>
      <c r="B152" t="s">
        <v>59</v>
      </c>
      <c r="C152" s="1">
        <v>41925</v>
      </c>
      <c r="D152" s="4">
        <v>0</v>
      </c>
      <c r="E152">
        <v>980</v>
      </c>
      <c r="F152">
        <v>297896</v>
      </c>
    </row>
    <row r="153" spans="1:6" x14ac:dyDescent="0.45">
      <c r="A153" t="s">
        <v>11</v>
      </c>
      <c r="B153" t="s">
        <v>59</v>
      </c>
      <c r="C153" s="1">
        <v>41932</v>
      </c>
      <c r="D153" s="4">
        <v>0</v>
      </c>
      <c r="E153">
        <v>945</v>
      </c>
      <c r="F153">
        <v>215182</v>
      </c>
    </row>
    <row r="154" spans="1:6" x14ac:dyDescent="0.45">
      <c r="A154" t="s">
        <v>11</v>
      </c>
      <c r="B154" t="s">
        <v>59</v>
      </c>
      <c r="C154" s="1">
        <v>41939</v>
      </c>
      <c r="D154" s="4">
        <v>0</v>
      </c>
      <c r="E154">
        <v>1326</v>
      </c>
      <c r="F154">
        <v>931000</v>
      </c>
    </row>
    <row r="155" spans="1:6" x14ac:dyDescent="0.45">
      <c r="A155" t="s">
        <v>11</v>
      </c>
      <c r="B155" t="s">
        <v>59</v>
      </c>
      <c r="C155" s="1">
        <v>41946</v>
      </c>
      <c r="D155" s="4">
        <v>0</v>
      </c>
      <c r="E155">
        <v>1260</v>
      </c>
      <c r="F155">
        <v>362620</v>
      </c>
    </row>
    <row r="156" spans="1:6" x14ac:dyDescent="0.45">
      <c r="A156" t="s">
        <v>11</v>
      </c>
      <c r="B156" t="s">
        <v>59</v>
      </c>
      <c r="C156" s="1">
        <v>41953</v>
      </c>
      <c r="D156" s="4">
        <v>0</v>
      </c>
      <c r="E156">
        <v>1317</v>
      </c>
      <c r="F156">
        <v>277616</v>
      </c>
    </row>
    <row r="157" spans="1:6" x14ac:dyDescent="0.45">
      <c r="A157" t="s">
        <v>11</v>
      </c>
      <c r="B157" t="s">
        <v>59</v>
      </c>
      <c r="C157" s="1">
        <v>41960</v>
      </c>
      <c r="D157" s="4">
        <v>0</v>
      </c>
      <c r="E157">
        <v>1403</v>
      </c>
      <c r="F157">
        <v>244926</v>
      </c>
    </row>
    <row r="158" spans="1:6" x14ac:dyDescent="0.45">
      <c r="A158" t="s">
        <v>11</v>
      </c>
      <c r="B158" t="s">
        <v>59</v>
      </c>
      <c r="C158" s="1">
        <v>41967</v>
      </c>
      <c r="D158" s="4">
        <v>0</v>
      </c>
      <c r="E158">
        <v>1255</v>
      </c>
      <c r="F158">
        <v>162100</v>
      </c>
    </row>
    <row r="159" spans="1:6" x14ac:dyDescent="0.45">
      <c r="A159" t="s">
        <v>11</v>
      </c>
      <c r="B159" t="s">
        <v>59</v>
      </c>
      <c r="C159" s="1">
        <v>41974</v>
      </c>
      <c r="D159" s="4">
        <v>0</v>
      </c>
      <c r="E159">
        <v>1244</v>
      </c>
      <c r="F159">
        <v>277175</v>
      </c>
    </row>
    <row r="160" spans="1:6" x14ac:dyDescent="0.45">
      <c r="A160" t="s">
        <v>11</v>
      </c>
      <c r="B160" t="s">
        <v>59</v>
      </c>
      <c r="C160" s="1">
        <v>41981</v>
      </c>
      <c r="D160" s="4">
        <v>0</v>
      </c>
      <c r="E160">
        <v>1425</v>
      </c>
      <c r="F160">
        <v>639055</v>
      </c>
    </row>
    <row r="161" spans="1:6" x14ac:dyDescent="0.45">
      <c r="A161" t="s">
        <v>11</v>
      </c>
      <c r="B161" t="s">
        <v>59</v>
      </c>
      <c r="C161" s="1">
        <v>41988</v>
      </c>
      <c r="D161" s="4">
        <v>0</v>
      </c>
      <c r="E161">
        <v>1273</v>
      </c>
      <c r="F161">
        <v>823488</v>
      </c>
    </row>
    <row r="162" spans="1:6" x14ac:dyDescent="0.45">
      <c r="A162" t="s">
        <v>11</v>
      </c>
      <c r="B162" t="s">
        <v>59</v>
      </c>
      <c r="C162" s="1">
        <v>41995</v>
      </c>
      <c r="D162" s="4">
        <v>0</v>
      </c>
      <c r="E162">
        <v>1265</v>
      </c>
      <c r="F162">
        <v>169122</v>
      </c>
    </row>
    <row r="163" spans="1:6" x14ac:dyDescent="0.45">
      <c r="A163" t="s">
        <v>11</v>
      </c>
      <c r="B163" t="s">
        <v>59</v>
      </c>
      <c r="C163" s="1">
        <v>42002</v>
      </c>
      <c r="D163" s="4">
        <v>0</v>
      </c>
      <c r="E163">
        <v>1250</v>
      </c>
      <c r="F163">
        <v>101012</v>
      </c>
    </row>
    <row r="164" spans="1:6" x14ac:dyDescent="0.45">
      <c r="A164" t="s">
        <v>11</v>
      </c>
      <c r="B164" t="s">
        <v>59</v>
      </c>
      <c r="C164" s="1">
        <v>42009</v>
      </c>
      <c r="D164" s="4">
        <v>0</v>
      </c>
      <c r="E164">
        <v>1291</v>
      </c>
      <c r="F164">
        <v>117693</v>
      </c>
    </row>
    <row r="165" spans="1:6" x14ac:dyDescent="0.45">
      <c r="A165" t="s">
        <v>11</v>
      </c>
      <c r="B165" t="s">
        <v>59</v>
      </c>
      <c r="C165" s="1">
        <v>42016</v>
      </c>
      <c r="D165" s="4">
        <v>0</v>
      </c>
      <c r="E165">
        <v>1320</v>
      </c>
      <c r="F165">
        <v>235475</v>
      </c>
    </row>
    <row r="166" spans="1:6" x14ac:dyDescent="0.45">
      <c r="A166" t="s">
        <v>11</v>
      </c>
      <c r="B166" t="s">
        <v>59</v>
      </c>
      <c r="C166" s="1">
        <v>42023</v>
      </c>
      <c r="D166" s="4">
        <v>0</v>
      </c>
      <c r="E166">
        <v>1550</v>
      </c>
      <c r="F166">
        <v>532691</v>
      </c>
    </row>
    <row r="167" spans="1:6" x14ac:dyDescent="0.45">
      <c r="A167" t="s">
        <v>11</v>
      </c>
      <c r="B167" t="s">
        <v>59</v>
      </c>
      <c r="C167" s="1">
        <v>42030</v>
      </c>
      <c r="D167" s="4">
        <v>0</v>
      </c>
      <c r="E167">
        <v>1497</v>
      </c>
      <c r="F167">
        <v>371328</v>
      </c>
    </row>
    <row r="168" spans="1:6" x14ac:dyDescent="0.45">
      <c r="A168" t="s">
        <v>11</v>
      </c>
      <c r="B168" t="s">
        <v>59</v>
      </c>
      <c r="C168" s="1">
        <v>42037</v>
      </c>
      <c r="D168" s="4">
        <v>0</v>
      </c>
      <c r="E168">
        <v>1648</v>
      </c>
      <c r="F168">
        <v>537534</v>
      </c>
    </row>
    <row r="169" spans="1:6" x14ac:dyDescent="0.45">
      <c r="A169" t="s">
        <v>11</v>
      </c>
      <c r="B169" t="s">
        <v>59</v>
      </c>
      <c r="C169" s="1">
        <v>42044</v>
      </c>
      <c r="D169" s="4">
        <v>0</v>
      </c>
      <c r="E169">
        <v>1778</v>
      </c>
      <c r="F169">
        <v>341925</v>
      </c>
    </row>
    <row r="170" spans="1:6" x14ac:dyDescent="0.45">
      <c r="A170" t="s">
        <v>11</v>
      </c>
      <c r="B170" t="s">
        <v>59</v>
      </c>
      <c r="C170" s="1">
        <v>42051</v>
      </c>
      <c r="D170" s="4">
        <v>0</v>
      </c>
      <c r="E170">
        <v>1655</v>
      </c>
      <c r="F170">
        <v>293570</v>
      </c>
    </row>
    <row r="171" spans="1:6" x14ac:dyDescent="0.45">
      <c r="A171" t="s">
        <v>11</v>
      </c>
      <c r="B171" t="s">
        <v>59</v>
      </c>
      <c r="C171" s="1">
        <v>42058</v>
      </c>
      <c r="D171" s="4">
        <v>0</v>
      </c>
      <c r="E171">
        <v>1670</v>
      </c>
      <c r="F171">
        <v>144035</v>
      </c>
    </row>
    <row r="172" spans="1:6" x14ac:dyDescent="0.45">
      <c r="A172" t="s">
        <v>11</v>
      </c>
      <c r="B172" t="s">
        <v>59</v>
      </c>
      <c r="C172" s="1">
        <v>42065</v>
      </c>
      <c r="D172" s="4">
        <v>0</v>
      </c>
      <c r="E172">
        <v>1795</v>
      </c>
      <c r="F172">
        <v>327418</v>
      </c>
    </row>
    <row r="173" spans="1:6" x14ac:dyDescent="0.45">
      <c r="A173" t="s">
        <v>11</v>
      </c>
      <c r="B173" t="s">
        <v>59</v>
      </c>
      <c r="C173" s="1">
        <v>42072</v>
      </c>
      <c r="D173" s="4">
        <v>0</v>
      </c>
      <c r="E173">
        <v>1753</v>
      </c>
      <c r="F173">
        <v>219905</v>
      </c>
    </row>
    <row r="174" spans="1:6" x14ac:dyDescent="0.45">
      <c r="A174" t="s">
        <v>11</v>
      </c>
      <c r="B174" t="s">
        <v>59</v>
      </c>
      <c r="C174" s="1">
        <v>42079</v>
      </c>
      <c r="D174" s="4">
        <v>0</v>
      </c>
      <c r="E174">
        <v>1912</v>
      </c>
      <c r="F174">
        <v>808774</v>
      </c>
    </row>
    <row r="175" spans="1:6" x14ac:dyDescent="0.45">
      <c r="A175" t="s">
        <v>11</v>
      </c>
      <c r="B175" t="s">
        <v>59</v>
      </c>
      <c r="C175" s="1">
        <v>42086</v>
      </c>
      <c r="D175" s="4">
        <v>0</v>
      </c>
      <c r="E175">
        <v>1890</v>
      </c>
      <c r="F175">
        <v>443326</v>
      </c>
    </row>
    <row r="176" spans="1:6" x14ac:dyDescent="0.45">
      <c r="A176" t="s">
        <v>11</v>
      </c>
      <c r="B176" t="s">
        <v>59</v>
      </c>
      <c r="C176" s="1">
        <v>42093</v>
      </c>
      <c r="D176" s="4">
        <v>0</v>
      </c>
      <c r="E176">
        <v>1864</v>
      </c>
      <c r="F176">
        <v>274721</v>
      </c>
    </row>
    <row r="177" spans="1:6" x14ac:dyDescent="0.45">
      <c r="A177" t="s">
        <v>11</v>
      </c>
      <c r="B177" t="s">
        <v>59</v>
      </c>
      <c r="C177" s="1">
        <v>42100</v>
      </c>
      <c r="D177" s="4">
        <v>0</v>
      </c>
      <c r="E177">
        <v>1923</v>
      </c>
      <c r="F177">
        <v>258285</v>
      </c>
    </row>
    <row r="178" spans="1:6" x14ac:dyDescent="0.45">
      <c r="A178" t="s">
        <v>11</v>
      </c>
      <c r="B178" t="s">
        <v>59</v>
      </c>
      <c r="C178" s="1">
        <v>42107</v>
      </c>
      <c r="D178" s="4">
        <v>0</v>
      </c>
      <c r="E178">
        <v>2117</v>
      </c>
      <c r="F178">
        <v>210395</v>
      </c>
    </row>
    <row r="179" spans="1:6" x14ac:dyDescent="0.45">
      <c r="A179" t="s">
        <v>11</v>
      </c>
      <c r="B179" t="s">
        <v>59</v>
      </c>
      <c r="C179" s="1">
        <v>42114</v>
      </c>
      <c r="D179" s="4">
        <v>0</v>
      </c>
      <c r="E179">
        <v>2132</v>
      </c>
      <c r="F179">
        <v>257512</v>
      </c>
    </row>
    <row r="180" spans="1:6" x14ac:dyDescent="0.45">
      <c r="A180" t="s">
        <v>11</v>
      </c>
      <c r="B180" t="s">
        <v>59</v>
      </c>
      <c r="C180" s="1">
        <v>42121</v>
      </c>
      <c r="D180" s="4">
        <v>0</v>
      </c>
      <c r="E180">
        <v>2147</v>
      </c>
      <c r="F180">
        <v>140952</v>
      </c>
    </row>
    <row r="181" spans="1:6" x14ac:dyDescent="0.45">
      <c r="A181" t="s">
        <v>11</v>
      </c>
      <c r="B181" t="s">
        <v>59</v>
      </c>
      <c r="C181" s="1">
        <v>42128</v>
      </c>
      <c r="D181" s="4">
        <v>0</v>
      </c>
      <c r="E181">
        <v>2244</v>
      </c>
      <c r="F181">
        <v>177271</v>
      </c>
    </row>
    <row r="182" spans="1:6" x14ac:dyDescent="0.45">
      <c r="A182" t="s">
        <v>11</v>
      </c>
      <c r="B182" t="s">
        <v>59</v>
      </c>
      <c r="C182" s="1">
        <v>42135</v>
      </c>
      <c r="D182" s="4">
        <v>0</v>
      </c>
      <c r="E182">
        <v>2148</v>
      </c>
      <c r="F182">
        <v>54629</v>
      </c>
    </row>
    <row r="183" spans="1:6" x14ac:dyDescent="0.45">
      <c r="A183" t="s">
        <v>11</v>
      </c>
      <c r="B183" t="s">
        <v>59</v>
      </c>
      <c r="C183" s="1">
        <v>42142</v>
      </c>
      <c r="D183" s="4">
        <v>0</v>
      </c>
      <c r="E183">
        <v>2034</v>
      </c>
      <c r="F183">
        <v>119520</v>
      </c>
    </row>
    <row r="184" spans="1:6" x14ac:dyDescent="0.45">
      <c r="A184" t="s">
        <v>11</v>
      </c>
      <c r="B184" t="s">
        <v>59</v>
      </c>
      <c r="C184" s="1">
        <v>42149</v>
      </c>
      <c r="D184" s="4">
        <v>0</v>
      </c>
      <c r="E184">
        <v>2000</v>
      </c>
      <c r="F184">
        <v>64920</v>
      </c>
    </row>
    <row r="185" spans="1:6" x14ac:dyDescent="0.45">
      <c r="A185" t="s">
        <v>11</v>
      </c>
      <c r="B185" t="s">
        <v>59</v>
      </c>
      <c r="C185" s="1">
        <v>42156</v>
      </c>
      <c r="D185" s="4">
        <v>0</v>
      </c>
      <c r="E185">
        <v>1965</v>
      </c>
      <c r="F185">
        <v>71279</v>
      </c>
    </row>
    <row r="186" spans="1:6" x14ac:dyDescent="0.45">
      <c r="A186" t="s">
        <v>11</v>
      </c>
      <c r="B186" t="s">
        <v>59</v>
      </c>
      <c r="C186" s="1">
        <v>42163</v>
      </c>
      <c r="D186" s="4">
        <v>0</v>
      </c>
      <c r="E186">
        <v>1887</v>
      </c>
      <c r="F186">
        <v>64793</v>
      </c>
    </row>
    <row r="187" spans="1:6" x14ac:dyDescent="0.45">
      <c r="A187" t="s">
        <v>11</v>
      </c>
      <c r="B187" t="s">
        <v>59</v>
      </c>
      <c r="C187" s="1">
        <v>42170</v>
      </c>
      <c r="D187" s="4">
        <v>0</v>
      </c>
      <c r="E187">
        <v>1926</v>
      </c>
      <c r="F187">
        <v>168719</v>
      </c>
    </row>
    <row r="188" spans="1:6" x14ac:dyDescent="0.45">
      <c r="A188" t="s">
        <v>11</v>
      </c>
      <c r="B188" t="s">
        <v>59</v>
      </c>
      <c r="C188" s="1">
        <v>42177</v>
      </c>
      <c r="D188" s="4">
        <v>0</v>
      </c>
      <c r="E188">
        <v>1890</v>
      </c>
      <c r="F188">
        <v>38292</v>
      </c>
    </row>
    <row r="189" spans="1:6" x14ac:dyDescent="0.45">
      <c r="A189" t="s">
        <v>11</v>
      </c>
      <c r="B189" t="s">
        <v>59</v>
      </c>
      <c r="C189" s="1">
        <v>42184</v>
      </c>
      <c r="D189" s="4">
        <v>0</v>
      </c>
      <c r="E189">
        <v>1901</v>
      </c>
      <c r="F189">
        <v>31029</v>
      </c>
    </row>
    <row r="190" spans="1:6" x14ac:dyDescent="0.45">
      <c r="A190" t="s">
        <v>11</v>
      </c>
      <c r="B190" t="s">
        <v>59</v>
      </c>
      <c r="C190" s="1">
        <v>42191</v>
      </c>
      <c r="D190" s="4">
        <v>0</v>
      </c>
      <c r="E190">
        <v>1875</v>
      </c>
      <c r="F190">
        <v>147517</v>
      </c>
    </row>
    <row r="191" spans="1:6" x14ac:dyDescent="0.45">
      <c r="A191" t="s">
        <v>11</v>
      </c>
      <c r="B191" t="s">
        <v>59</v>
      </c>
      <c r="C191" s="1">
        <v>42198</v>
      </c>
      <c r="D191" s="4">
        <v>0</v>
      </c>
      <c r="E191">
        <v>1881</v>
      </c>
      <c r="F191">
        <v>117760</v>
      </c>
    </row>
    <row r="192" spans="1:6" x14ac:dyDescent="0.45">
      <c r="A192" t="s">
        <v>11</v>
      </c>
      <c r="B192" t="s">
        <v>59</v>
      </c>
      <c r="C192" s="1">
        <v>42205</v>
      </c>
      <c r="D192" s="4">
        <v>0</v>
      </c>
      <c r="E192">
        <v>1895</v>
      </c>
      <c r="F192">
        <v>85228</v>
      </c>
    </row>
    <row r="193" spans="1:6" x14ac:dyDescent="0.45">
      <c r="A193" t="s">
        <v>11</v>
      </c>
      <c r="B193" t="s">
        <v>59</v>
      </c>
      <c r="C193" s="1">
        <v>42212</v>
      </c>
      <c r="D193" s="4">
        <v>0</v>
      </c>
      <c r="E193">
        <v>1900</v>
      </c>
      <c r="F193">
        <v>47948</v>
      </c>
    </row>
    <row r="194" spans="1:6" x14ac:dyDescent="0.45">
      <c r="A194" t="s">
        <v>11</v>
      </c>
      <c r="B194" t="s">
        <v>59</v>
      </c>
      <c r="C194" s="1">
        <v>42219</v>
      </c>
      <c r="D194" s="4">
        <v>0</v>
      </c>
      <c r="E194">
        <v>1902</v>
      </c>
      <c r="F194">
        <v>59466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4"/>
  <sheetViews>
    <sheetView workbookViewId="0">
      <selection activeCell="J15" sqref="J1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12</v>
      </c>
      <c r="B2" t="s">
        <v>59</v>
      </c>
      <c r="C2" s="1">
        <v>40861</v>
      </c>
      <c r="D2" s="4">
        <v>0</v>
      </c>
      <c r="E2">
        <v>1325</v>
      </c>
      <c r="F2">
        <v>7397</v>
      </c>
    </row>
    <row r="3" spans="1:6" x14ac:dyDescent="0.45">
      <c r="A3" t="s">
        <v>12</v>
      </c>
      <c r="B3" t="s">
        <v>59</v>
      </c>
      <c r="C3" s="1">
        <v>40868</v>
      </c>
      <c r="D3" s="4">
        <v>0</v>
      </c>
      <c r="E3">
        <v>1241.3</v>
      </c>
      <c r="F3">
        <v>15714</v>
      </c>
    </row>
    <row r="4" spans="1:6" x14ac:dyDescent="0.45">
      <c r="A4" t="s">
        <v>12</v>
      </c>
      <c r="B4" t="s">
        <v>59</v>
      </c>
      <c r="C4" s="1">
        <v>40875</v>
      </c>
      <c r="D4" s="4">
        <v>0</v>
      </c>
      <c r="E4">
        <v>1208.5</v>
      </c>
      <c r="F4">
        <v>39195</v>
      </c>
    </row>
    <row r="5" spans="1:6" x14ac:dyDescent="0.45">
      <c r="A5" t="s">
        <v>12</v>
      </c>
      <c r="B5" t="s">
        <v>59</v>
      </c>
      <c r="C5" s="1">
        <v>40882</v>
      </c>
      <c r="D5" s="4">
        <v>0</v>
      </c>
      <c r="E5">
        <v>1161</v>
      </c>
      <c r="F5">
        <v>29877</v>
      </c>
    </row>
    <row r="6" spans="1:6" x14ac:dyDescent="0.45">
      <c r="A6" t="s">
        <v>12</v>
      </c>
      <c r="B6" t="s">
        <v>59</v>
      </c>
      <c r="C6" s="1">
        <v>40889</v>
      </c>
      <c r="D6" s="4">
        <v>0</v>
      </c>
      <c r="E6">
        <v>1097.5</v>
      </c>
      <c r="F6">
        <v>51362</v>
      </c>
    </row>
    <row r="7" spans="1:6" x14ac:dyDescent="0.45">
      <c r="A7" t="s">
        <v>12</v>
      </c>
      <c r="B7" t="s">
        <v>59</v>
      </c>
      <c r="C7" s="1">
        <v>40896</v>
      </c>
      <c r="D7" s="4">
        <v>0</v>
      </c>
      <c r="E7">
        <v>1059.5</v>
      </c>
      <c r="F7">
        <v>59801</v>
      </c>
    </row>
    <row r="8" spans="1:6" x14ac:dyDescent="0.45">
      <c r="A8" t="s">
        <v>12</v>
      </c>
      <c r="B8" t="s">
        <v>59</v>
      </c>
      <c r="C8" s="1">
        <v>40903</v>
      </c>
      <c r="D8" s="4">
        <v>0</v>
      </c>
      <c r="E8">
        <v>1071</v>
      </c>
      <c r="F8">
        <v>59130</v>
      </c>
    </row>
    <row r="9" spans="1:6" x14ac:dyDescent="0.45">
      <c r="A9" t="s">
        <v>12</v>
      </c>
      <c r="B9" t="s">
        <v>59</v>
      </c>
      <c r="C9" s="1">
        <v>40910</v>
      </c>
      <c r="D9" s="4">
        <v>0</v>
      </c>
      <c r="E9">
        <v>1132.5999999999999</v>
      </c>
      <c r="F9">
        <v>10863</v>
      </c>
    </row>
    <row r="10" spans="1:6" x14ac:dyDescent="0.45">
      <c r="A10" t="s">
        <v>12</v>
      </c>
      <c r="B10" t="s">
        <v>59</v>
      </c>
      <c r="C10" s="1">
        <v>40917</v>
      </c>
      <c r="D10" s="4">
        <v>0</v>
      </c>
      <c r="E10">
        <v>1154.9000000000001</v>
      </c>
      <c r="F10">
        <v>67114</v>
      </c>
    </row>
    <row r="11" spans="1:6" x14ac:dyDescent="0.45">
      <c r="A11" t="s">
        <v>12</v>
      </c>
      <c r="B11" t="s">
        <v>59</v>
      </c>
      <c r="C11" s="1">
        <v>40924</v>
      </c>
      <c r="D11" s="4">
        <v>0</v>
      </c>
      <c r="E11">
        <v>1225</v>
      </c>
      <c r="F11">
        <v>60196</v>
      </c>
    </row>
    <row r="12" spans="1:6" x14ac:dyDescent="0.45">
      <c r="A12" t="s">
        <v>12</v>
      </c>
      <c r="B12" t="s">
        <v>59</v>
      </c>
      <c r="C12" s="1">
        <v>40931</v>
      </c>
      <c r="D12" s="4">
        <v>0</v>
      </c>
      <c r="E12">
        <v>1180</v>
      </c>
      <c r="F12">
        <v>101578</v>
      </c>
    </row>
    <row r="13" spans="1:6" x14ac:dyDescent="0.45">
      <c r="A13" t="s">
        <v>12</v>
      </c>
      <c r="B13" t="s">
        <v>59</v>
      </c>
      <c r="C13" s="1">
        <v>40938</v>
      </c>
      <c r="D13" s="4">
        <v>0</v>
      </c>
      <c r="E13">
        <v>1225</v>
      </c>
      <c r="F13">
        <v>59906</v>
      </c>
    </row>
    <row r="14" spans="1:6" x14ac:dyDescent="0.45">
      <c r="A14" t="s">
        <v>12</v>
      </c>
      <c r="B14" t="s">
        <v>59</v>
      </c>
      <c r="C14" s="1">
        <v>40945</v>
      </c>
      <c r="D14" s="4">
        <v>0</v>
      </c>
      <c r="E14">
        <v>1256</v>
      </c>
      <c r="F14">
        <v>96936</v>
      </c>
    </row>
    <row r="15" spans="1:6" x14ac:dyDescent="0.45">
      <c r="A15" t="s">
        <v>12</v>
      </c>
      <c r="B15" t="s">
        <v>59</v>
      </c>
      <c r="C15" s="1">
        <v>40952</v>
      </c>
      <c r="D15" s="4">
        <v>0</v>
      </c>
      <c r="E15">
        <v>1307.9000000000001</v>
      </c>
      <c r="F15">
        <v>133631</v>
      </c>
    </row>
    <row r="16" spans="1:6" x14ac:dyDescent="0.45">
      <c r="A16" t="s">
        <v>12</v>
      </c>
      <c r="B16" t="s">
        <v>59</v>
      </c>
      <c r="C16" s="1">
        <v>40959</v>
      </c>
      <c r="D16" s="4">
        <v>0</v>
      </c>
      <c r="E16">
        <v>1332.9</v>
      </c>
      <c r="F16">
        <v>97181</v>
      </c>
    </row>
    <row r="17" spans="1:6" x14ac:dyDescent="0.45">
      <c r="A17" t="s">
        <v>12</v>
      </c>
      <c r="B17" t="s">
        <v>59</v>
      </c>
      <c r="C17" s="1">
        <v>40966</v>
      </c>
      <c r="D17" s="4">
        <v>0</v>
      </c>
      <c r="E17">
        <v>1359.5</v>
      </c>
      <c r="F17">
        <v>127199</v>
      </c>
    </row>
    <row r="18" spans="1:6" x14ac:dyDescent="0.45">
      <c r="A18" t="s">
        <v>12</v>
      </c>
      <c r="B18" t="s">
        <v>59</v>
      </c>
      <c r="C18" s="1">
        <v>40973</v>
      </c>
      <c r="D18" s="4">
        <v>0</v>
      </c>
      <c r="E18">
        <v>1375.9</v>
      </c>
      <c r="F18">
        <v>95850</v>
      </c>
    </row>
    <row r="19" spans="1:6" x14ac:dyDescent="0.45">
      <c r="A19" t="s">
        <v>12</v>
      </c>
      <c r="B19" t="s">
        <v>59</v>
      </c>
      <c r="C19" s="1">
        <v>40980</v>
      </c>
      <c r="D19" s="4">
        <v>0</v>
      </c>
      <c r="E19">
        <v>1370</v>
      </c>
      <c r="F19">
        <v>278322</v>
      </c>
    </row>
    <row r="20" spans="1:6" x14ac:dyDescent="0.45">
      <c r="A20" t="s">
        <v>12</v>
      </c>
      <c r="B20" t="s">
        <v>59</v>
      </c>
      <c r="C20" s="1">
        <v>40987</v>
      </c>
      <c r="D20" s="4">
        <v>0</v>
      </c>
      <c r="E20">
        <v>1317.6</v>
      </c>
      <c r="F20">
        <v>170783</v>
      </c>
    </row>
    <row r="21" spans="1:6" x14ac:dyDescent="0.45">
      <c r="A21" t="s">
        <v>12</v>
      </c>
      <c r="B21" t="s">
        <v>59</v>
      </c>
      <c r="C21" s="1">
        <v>40994</v>
      </c>
      <c r="D21" s="4">
        <v>0</v>
      </c>
      <c r="E21">
        <v>1280</v>
      </c>
      <c r="F21">
        <v>170468</v>
      </c>
    </row>
    <row r="22" spans="1:6" x14ac:dyDescent="0.45">
      <c r="A22" t="s">
        <v>12</v>
      </c>
      <c r="B22" t="s">
        <v>59</v>
      </c>
      <c r="C22" s="1">
        <v>41001</v>
      </c>
      <c r="D22" s="4">
        <v>0</v>
      </c>
      <c r="E22">
        <v>1259</v>
      </c>
      <c r="F22">
        <v>127779</v>
      </c>
    </row>
    <row r="23" spans="1:6" x14ac:dyDescent="0.45">
      <c r="A23" t="s">
        <v>12</v>
      </c>
      <c r="B23" t="s">
        <v>59</v>
      </c>
      <c r="C23" s="1">
        <v>41008</v>
      </c>
      <c r="D23" s="4">
        <v>0</v>
      </c>
      <c r="E23">
        <v>1280</v>
      </c>
      <c r="F23">
        <v>137371</v>
      </c>
    </row>
    <row r="24" spans="1:6" x14ac:dyDescent="0.45">
      <c r="A24" t="s">
        <v>12</v>
      </c>
      <c r="B24" t="s">
        <v>59</v>
      </c>
      <c r="C24" s="1">
        <v>41015</v>
      </c>
      <c r="D24" s="4">
        <v>0</v>
      </c>
      <c r="E24">
        <v>1302.9000000000001</v>
      </c>
      <c r="F24">
        <v>114650</v>
      </c>
    </row>
    <row r="25" spans="1:6" x14ac:dyDescent="0.45">
      <c r="A25" t="s">
        <v>12</v>
      </c>
      <c r="B25" t="s">
        <v>59</v>
      </c>
      <c r="C25" s="1">
        <v>41022</v>
      </c>
      <c r="D25" s="4">
        <v>0</v>
      </c>
      <c r="E25">
        <v>1219</v>
      </c>
      <c r="F25">
        <v>229444</v>
      </c>
    </row>
    <row r="26" spans="1:6" x14ac:dyDescent="0.45">
      <c r="A26" t="s">
        <v>12</v>
      </c>
      <c r="B26" t="s">
        <v>59</v>
      </c>
      <c r="C26" s="1">
        <v>41029</v>
      </c>
      <c r="D26" s="4">
        <v>0</v>
      </c>
      <c r="E26">
        <v>1177.7</v>
      </c>
      <c r="F26">
        <v>48503</v>
      </c>
    </row>
    <row r="27" spans="1:6" x14ac:dyDescent="0.45">
      <c r="A27" t="s">
        <v>12</v>
      </c>
      <c r="B27" t="s">
        <v>59</v>
      </c>
      <c r="C27" s="1">
        <v>41036</v>
      </c>
      <c r="D27" s="4">
        <v>0</v>
      </c>
      <c r="E27">
        <v>1180</v>
      </c>
      <c r="F27">
        <v>28387</v>
      </c>
    </row>
    <row r="28" spans="1:6" x14ac:dyDescent="0.45">
      <c r="A28" t="s">
        <v>12</v>
      </c>
      <c r="B28" t="s">
        <v>59</v>
      </c>
      <c r="C28" s="1">
        <v>41043</v>
      </c>
      <c r="D28" s="4">
        <v>0</v>
      </c>
      <c r="E28">
        <v>1021.4</v>
      </c>
      <c r="F28">
        <v>115383</v>
      </c>
    </row>
    <row r="29" spans="1:6" x14ac:dyDescent="0.45">
      <c r="A29" t="s">
        <v>12</v>
      </c>
      <c r="B29" t="s">
        <v>59</v>
      </c>
      <c r="C29" s="1">
        <v>41050</v>
      </c>
      <c r="D29" s="4">
        <v>0</v>
      </c>
      <c r="E29">
        <v>1070.9000000000001</v>
      </c>
      <c r="F29">
        <v>53501</v>
      </c>
    </row>
    <row r="30" spans="1:6" x14ac:dyDescent="0.45">
      <c r="A30" t="s">
        <v>12</v>
      </c>
      <c r="B30" t="s">
        <v>59</v>
      </c>
      <c r="C30" s="1">
        <v>41057</v>
      </c>
      <c r="D30" s="4">
        <v>0</v>
      </c>
      <c r="E30">
        <v>1070</v>
      </c>
      <c r="F30">
        <v>34173</v>
      </c>
    </row>
    <row r="31" spans="1:6" x14ac:dyDescent="0.45">
      <c r="A31" t="s">
        <v>12</v>
      </c>
      <c r="B31" t="s">
        <v>59</v>
      </c>
      <c r="C31" s="1">
        <v>41064</v>
      </c>
      <c r="D31" s="4">
        <v>0</v>
      </c>
      <c r="E31">
        <v>1110</v>
      </c>
      <c r="F31">
        <v>52397</v>
      </c>
    </row>
    <row r="32" spans="1:6" x14ac:dyDescent="0.45">
      <c r="A32" t="s">
        <v>12</v>
      </c>
      <c r="B32" t="s">
        <v>59</v>
      </c>
      <c r="C32" s="1">
        <v>41071</v>
      </c>
      <c r="D32" s="4">
        <v>0</v>
      </c>
      <c r="E32">
        <v>1165</v>
      </c>
      <c r="F32">
        <v>31174</v>
      </c>
    </row>
    <row r="33" spans="1:6" x14ac:dyDescent="0.45">
      <c r="A33" t="s">
        <v>12</v>
      </c>
      <c r="B33" t="s">
        <v>59</v>
      </c>
      <c r="C33" s="1">
        <v>41078</v>
      </c>
      <c r="D33" s="4">
        <v>0</v>
      </c>
      <c r="E33">
        <v>1160</v>
      </c>
      <c r="F33">
        <v>54423</v>
      </c>
    </row>
    <row r="34" spans="1:6" x14ac:dyDescent="0.45">
      <c r="A34" t="s">
        <v>12</v>
      </c>
      <c r="B34" t="s">
        <v>59</v>
      </c>
      <c r="C34" s="1">
        <v>41085</v>
      </c>
      <c r="D34" s="4">
        <v>0</v>
      </c>
      <c r="E34">
        <v>1175</v>
      </c>
      <c r="F34">
        <v>34808</v>
      </c>
    </row>
    <row r="35" spans="1:6" x14ac:dyDescent="0.45">
      <c r="A35" t="s">
        <v>12</v>
      </c>
      <c r="B35" t="s">
        <v>59</v>
      </c>
      <c r="C35" s="1">
        <v>41092</v>
      </c>
      <c r="D35" s="4">
        <v>0</v>
      </c>
      <c r="E35">
        <v>1195.0999999999999</v>
      </c>
      <c r="F35">
        <v>47576</v>
      </c>
    </row>
    <row r="36" spans="1:6" x14ac:dyDescent="0.45">
      <c r="A36" t="s">
        <v>12</v>
      </c>
      <c r="B36" t="s">
        <v>59</v>
      </c>
      <c r="C36" s="1">
        <v>41099</v>
      </c>
      <c r="D36" s="4">
        <v>0</v>
      </c>
      <c r="E36">
        <v>1189.9000000000001</v>
      </c>
      <c r="F36">
        <v>70867</v>
      </c>
    </row>
    <row r="37" spans="1:6" x14ac:dyDescent="0.45">
      <c r="A37" t="s">
        <v>12</v>
      </c>
      <c r="B37" t="s">
        <v>59</v>
      </c>
      <c r="C37" s="1">
        <v>41106</v>
      </c>
      <c r="D37" s="4">
        <v>0</v>
      </c>
      <c r="E37">
        <v>1170</v>
      </c>
      <c r="F37">
        <v>78423</v>
      </c>
    </row>
    <row r="38" spans="1:6" x14ac:dyDescent="0.45">
      <c r="A38" t="s">
        <v>12</v>
      </c>
      <c r="B38" t="s">
        <v>59</v>
      </c>
      <c r="C38" s="1">
        <v>41113</v>
      </c>
      <c r="D38" s="4">
        <v>0</v>
      </c>
      <c r="E38">
        <v>1137</v>
      </c>
      <c r="F38">
        <v>93133</v>
      </c>
    </row>
    <row r="39" spans="1:6" x14ac:dyDescent="0.45">
      <c r="A39" t="s">
        <v>12</v>
      </c>
      <c r="B39" t="s">
        <v>59</v>
      </c>
      <c r="C39" s="1">
        <v>41120</v>
      </c>
      <c r="D39" s="4">
        <v>0</v>
      </c>
      <c r="E39">
        <v>1126.8</v>
      </c>
      <c r="F39">
        <v>67175</v>
      </c>
    </row>
    <row r="40" spans="1:6" x14ac:dyDescent="0.45">
      <c r="A40" t="s">
        <v>12</v>
      </c>
      <c r="B40" t="s">
        <v>59</v>
      </c>
      <c r="C40" s="1">
        <v>41127</v>
      </c>
      <c r="D40" s="4">
        <v>0</v>
      </c>
      <c r="E40">
        <v>1154.9000000000001</v>
      </c>
      <c r="F40">
        <v>43020</v>
      </c>
    </row>
    <row r="41" spans="1:6" x14ac:dyDescent="0.45">
      <c r="A41" t="s">
        <v>12</v>
      </c>
      <c r="B41" t="s">
        <v>59</v>
      </c>
      <c r="C41" s="1">
        <v>41134</v>
      </c>
      <c r="D41" s="4">
        <v>0</v>
      </c>
      <c r="E41">
        <v>1154.4000000000001</v>
      </c>
      <c r="F41">
        <v>32457</v>
      </c>
    </row>
    <row r="42" spans="1:6" x14ac:dyDescent="0.45">
      <c r="A42" t="s">
        <v>12</v>
      </c>
      <c r="B42" t="s">
        <v>59</v>
      </c>
      <c r="C42" s="1">
        <v>41141</v>
      </c>
      <c r="D42" s="4">
        <v>0</v>
      </c>
      <c r="E42">
        <v>1173</v>
      </c>
      <c r="F42">
        <v>43311</v>
      </c>
    </row>
    <row r="43" spans="1:6" x14ac:dyDescent="0.45">
      <c r="A43" t="s">
        <v>12</v>
      </c>
      <c r="B43" t="s">
        <v>59</v>
      </c>
      <c r="C43" s="1">
        <v>41148</v>
      </c>
      <c r="D43" s="4">
        <v>0</v>
      </c>
      <c r="E43">
        <v>1219.5999999999999</v>
      </c>
      <c r="F43">
        <v>93044</v>
      </c>
    </row>
    <row r="44" spans="1:6" x14ac:dyDescent="0.45">
      <c r="A44" t="s">
        <v>12</v>
      </c>
      <c r="B44" t="s">
        <v>59</v>
      </c>
      <c r="C44" s="1">
        <v>41155</v>
      </c>
      <c r="D44" s="4">
        <v>0</v>
      </c>
      <c r="E44">
        <v>1309.4000000000001</v>
      </c>
      <c r="F44">
        <v>147184</v>
      </c>
    </row>
    <row r="45" spans="1:6" x14ac:dyDescent="0.45">
      <c r="A45" t="s">
        <v>12</v>
      </c>
      <c r="B45" t="s">
        <v>59</v>
      </c>
      <c r="C45" s="1">
        <v>41162</v>
      </c>
      <c r="D45" s="4">
        <v>0</v>
      </c>
      <c r="E45">
        <v>1335</v>
      </c>
      <c r="F45">
        <v>127607</v>
      </c>
    </row>
    <row r="46" spans="1:6" x14ac:dyDescent="0.45">
      <c r="A46" t="s">
        <v>12</v>
      </c>
      <c r="B46" t="s">
        <v>59</v>
      </c>
      <c r="C46" s="1">
        <v>41169</v>
      </c>
      <c r="D46" s="4">
        <v>0</v>
      </c>
      <c r="E46">
        <v>1310.0999999999999</v>
      </c>
      <c r="F46">
        <v>97938</v>
      </c>
    </row>
    <row r="47" spans="1:6" x14ac:dyDescent="0.45">
      <c r="A47" t="s">
        <v>12</v>
      </c>
      <c r="B47" t="s">
        <v>59</v>
      </c>
      <c r="C47" s="1">
        <v>41176</v>
      </c>
      <c r="D47" s="4">
        <v>0</v>
      </c>
      <c r="E47">
        <v>1279.9000000000001</v>
      </c>
      <c r="F47">
        <v>83974</v>
      </c>
    </row>
    <row r="48" spans="1:6" x14ac:dyDescent="0.45">
      <c r="A48" t="s">
        <v>12</v>
      </c>
      <c r="B48" t="s">
        <v>59</v>
      </c>
      <c r="C48" s="1">
        <v>41183</v>
      </c>
      <c r="D48" s="4">
        <v>0</v>
      </c>
      <c r="E48">
        <v>1368</v>
      </c>
      <c r="F48">
        <v>85674</v>
      </c>
    </row>
    <row r="49" spans="1:6" x14ac:dyDescent="0.45">
      <c r="A49" t="s">
        <v>12</v>
      </c>
      <c r="B49" t="s">
        <v>59</v>
      </c>
      <c r="C49" s="1">
        <v>41190</v>
      </c>
      <c r="D49" s="4">
        <v>0</v>
      </c>
      <c r="E49">
        <v>1314</v>
      </c>
      <c r="F49">
        <v>61727</v>
      </c>
    </row>
    <row r="50" spans="1:6" x14ac:dyDescent="0.45">
      <c r="A50" t="s">
        <v>12</v>
      </c>
      <c r="B50" t="s">
        <v>59</v>
      </c>
      <c r="C50" s="1">
        <v>41197</v>
      </c>
      <c r="D50" s="4">
        <v>0</v>
      </c>
      <c r="E50">
        <v>1297</v>
      </c>
      <c r="F50">
        <v>78321</v>
      </c>
    </row>
    <row r="51" spans="1:6" x14ac:dyDescent="0.45">
      <c r="A51" t="s">
        <v>12</v>
      </c>
      <c r="B51" t="s">
        <v>59</v>
      </c>
      <c r="C51" s="1">
        <v>41204</v>
      </c>
      <c r="D51" s="4">
        <v>0</v>
      </c>
      <c r="E51">
        <v>1280</v>
      </c>
      <c r="F51">
        <v>39614</v>
      </c>
    </row>
    <row r="52" spans="1:6" x14ac:dyDescent="0.45">
      <c r="A52" t="s">
        <v>12</v>
      </c>
      <c r="B52" t="s">
        <v>59</v>
      </c>
      <c r="C52" s="1">
        <v>41211</v>
      </c>
      <c r="D52" s="4">
        <v>0</v>
      </c>
      <c r="E52">
        <v>1315</v>
      </c>
      <c r="F52">
        <v>64306</v>
      </c>
    </row>
    <row r="53" spans="1:6" x14ac:dyDescent="0.45">
      <c r="A53" t="s">
        <v>12</v>
      </c>
      <c r="B53" t="s">
        <v>59</v>
      </c>
      <c r="C53" s="1">
        <v>41218</v>
      </c>
      <c r="D53" s="4">
        <v>0</v>
      </c>
      <c r="E53">
        <v>1270</v>
      </c>
      <c r="F53">
        <v>52219</v>
      </c>
    </row>
    <row r="54" spans="1:6" x14ac:dyDescent="0.45">
      <c r="A54" t="s">
        <v>12</v>
      </c>
      <c r="B54" t="s">
        <v>59</v>
      </c>
      <c r="C54" s="1">
        <v>41225</v>
      </c>
      <c r="D54" s="4">
        <v>0</v>
      </c>
      <c r="E54">
        <v>1310</v>
      </c>
      <c r="F54">
        <v>50352</v>
      </c>
    </row>
    <row r="55" spans="1:6" x14ac:dyDescent="0.45">
      <c r="A55" t="s">
        <v>12</v>
      </c>
      <c r="B55" t="s">
        <v>59</v>
      </c>
      <c r="C55" s="1">
        <v>41232</v>
      </c>
      <c r="D55" s="4">
        <v>0</v>
      </c>
      <c r="E55">
        <v>1310</v>
      </c>
      <c r="F55">
        <v>77069</v>
      </c>
    </row>
    <row r="56" spans="1:6" x14ac:dyDescent="0.45">
      <c r="A56" t="s">
        <v>12</v>
      </c>
      <c r="B56" t="s">
        <v>59</v>
      </c>
      <c r="C56" s="1">
        <v>41239</v>
      </c>
      <c r="D56" s="4">
        <v>0</v>
      </c>
      <c r="E56">
        <v>1328</v>
      </c>
      <c r="F56">
        <v>65238</v>
      </c>
    </row>
    <row r="57" spans="1:6" x14ac:dyDescent="0.45">
      <c r="A57" t="s">
        <v>12</v>
      </c>
      <c r="B57" t="s">
        <v>59</v>
      </c>
      <c r="C57" s="1">
        <v>41246</v>
      </c>
      <c r="D57" s="4">
        <v>0</v>
      </c>
      <c r="E57">
        <v>1320</v>
      </c>
      <c r="F57">
        <v>91737</v>
      </c>
    </row>
    <row r="58" spans="1:6" x14ac:dyDescent="0.45">
      <c r="A58" t="s">
        <v>12</v>
      </c>
      <c r="B58" t="s">
        <v>59</v>
      </c>
      <c r="C58" s="1">
        <v>41253</v>
      </c>
      <c r="D58" s="4">
        <v>0</v>
      </c>
      <c r="E58">
        <v>1329</v>
      </c>
      <c r="F58">
        <v>36844</v>
      </c>
    </row>
    <row r="59" spans="1:6" x14ac:dyDescent="0.45">
      <c r="A59" t="s">
        <v>12</v>
      </c>
      <c r="B59" t="s">
        <v>59</v>
      </c>
      <c r="C59" s="1">
        <v>41260</v>
      </c>
      <c r="D59" s="4">
        <v>0</v>
      </c>
      <c r="E59">
        <v>1336.4</v>
      </c>
      <c r="F59">
        <v>190424</v>
      </c>
    </row>
    <row r="60" spans="1:6" x14ac:dyDescent="0.45">
      <c r="A60" t="s">
        <v>12</v>
      </c>
      <c r="B60" t="s">
        <v>59</v>
      </c>
      <c r="C60" s="1">
        <v>41267</v>
      </c>
      <c r="D60" s="4">
        <v>0</v>
      </c>
      <c r="E60">
        <v>1332.2</v>
      </c>
      <c r="F60">
        <v>23313</v>
      </c>
    </row>
    <row r="61" spans="1:6" x14ac:dyDescent="0.45">
      <c r="A61" t="s">
        <v>12</v>
      </c>
      <c r="B61" t="s">
        <v>59</v>
      </c>
      <c r="C61" s="1">
        <v>41281</v>
      </c>
      <c r="D61" s="4">
        <v>0</v>
      </c>
      <c r="E61">
        <v>1355</v>
      </c>
      <c r="F61">
        <v>50837</v>
      </c>
    </row>
    <row r="62" spans="1:6" x14ac:dyDescent="0.45">
      <c r="A62" t="s">
        <v>12</v>
      </c>
      <c r="B62" t="s">
        <v>59</v>
      </c>
      <c r="C62" s="1">
        <v>41288</v>
      </c>
      <c r="D62" s="4">
        <v>0</v>
      </c>
      <c r="E62">
        <v>1362</v>
      </c>
      <c r="F62">
        <v>54012</v>
      </c>
    </row>
    <row r="63" spans="1:6" x14ac:dyDescent="0.45">
      <c r="A63" t="s">
        <v>12</v>
      </c>
      <c r="B63" t="s">
        <v>59</v>
      </c>
      <c r="C63" s="1">
        <v>41295</v>
      </c>
      <c r="D63" s="4">
        <v>0</v>
      </c>
      <c r="E63">
        <v>1365.3</v>
      </c>
      <c r="F63">
        <v>95670</v>
      </c>
    </row>
    <row r="64" spans="1:6" x14ac:dyDescent="0.45">
      <c r="A64" t="s">
        <v>12</v>
      </c>
      <c r="B64" t="s">
        <v>59</v>
      </c>
      <c r="C64" s="1">
        <v>41302</v>
      </c>
      <c r="D64" s="4">
        <v>0</v>
      </c>
      <c r="E64">
        <v>1435.1</v>
      </c>
      <c r="F64">
        <v>126567</v>
      </c>
    </row>
    <row r="65" spans="1:6" x14ac:dyDescent="0.45">
      <c r="A65" t="s">
        <v>12</v>
      </c>
      <c r="B65" t="s">
        <v>59</v>
      </c>
      <c r="C65" s="1">
        <v>41309</v>
      </c>
      <c r="D65" s="4">
        <v>0</v>
      </c>
      <c r="E65">
        <v>1413.6</v>
      </c>
      <c r="F65">
        <v>83588</v>
      </c>
    </row>
    <row r="66" spans="1:6" x14ac:dyDescent="0.45">
      <c r="A66" t="s">
        <v>12</v>
      </c>
      <c r="B66" t="s">
        <v>59</v>
      </c>
      <c r="C66" s="1">
        <v>41316</v>
      </c>
      <c r="D66" s="4">
        <v>0</v>
      </c>
      <c r="E66">
        <v>1417</v>
      </c>
      <c r="F66">
        <v>45911</v>
      </c>
    </row>
    <row r="67" spans="1:6" x14ac:dyDescent="0.45">
      <c r="A67" t="s">
        <v>12</v>
      </c>
      <c r="B67" t="s">
        <v>59</v>
      </c>
      <c r="C67" s="1">
        <v>41323</v>
      </c>
      <c r="D67" s="4">
        <v>0</v>
      </c>
      <c r="E67">
        <v>1391.8</v>
      </c>
      <c r="F67">
        <v>66018</v>
      </c>
    </row>
    <row r="68" spans="1:6" x14ac:dyDescent="0.45">
      <c r="A68" t="s">
        <v>12</v>
      </c>
      <c r="B68" t="s">
        <v>59</v>
      </c>
      <c r="C68" s="1">
        <v>41330</v>
      </c>
      <c r="D68" s="4">
        <v>0</v>
      </c>
      <c r="E68">
        <v>1381.2</v>
      </c>
      <c r="F68">
        <v>34456</v>
      </c>
    </row>
    <row r="69" spans="1:6" x14ac:dyDescent="0.45">
      <c r="A69" t="s">
        <v>12</v>
      </c>
      <c r="B69" t="s">
        <v>59</v>
      </c>
      <c r="C69" s="1">
        <v>41337</v>
      </c>
      <c r="D69" s="4">
        <v>0</v>
      </c>
      <c r="E69">
        <v>1410</v>
      </c>
      <c r="F69">
        <v>38422</v>
      </c>
    </row>
    <row r="70" spans="1:6" x14ac:dyDescent="0.45">
      <c r="A70" t="s">
        <v>12</v>
      </c>
      <c r="B70" t="s">
        <v>59</v>
      </c>
      <c r="C70" s="1">
        <v>41344</v>
      </c>
      <c r="D70" s="4">
        <v>0</v>
      </c>
      <c r="E70">
        <v>1422.3</v>
      </c>
      <c r="F70">
        <v>97851</v>
      </c>
    </row>
    <row r="71" spans="1:6" x14ac:dyDescent="0.45">
      <c r="A71" t="s">
        <v>12</v>
      </c>
      <c r="B71" t="s">
        <v>59</v>
      </c>
      <c r="C71" s="1">
        <v>41351</v>
      </c>
      <c r="D71" s="4">
        <v>0</v>
      </c>
      <c r="E71">
        <v>1349.4</v>
      </c>
      <c r="F71">
        <v>84822</v>
      </c>
    </row>
    <row r="72" spans="1:6" x14ac:dyDescent="0.45">
      <c r="A72" t="s">
        <v>12</v>
      </c>
      <c r="B72" t="s">
        <v>59</v>
      </c>
      <c r="C72" s="1">
        <v>41358</v>
      </c>
      <c r="D72" s="4">
        <v>0</v>
      </c>
      <c r="E72">
        <v>1310</v>
      </c>
      <c r="F72">
        <v>91363</v>
      </c>
    </row>
    <row r="73" spans="1:6" x14ac:dyDescent="0.45">
      <c r="A73" t="s">
        <v>12</v>
      </c>
      <c r="B73" t="s">
        <v>59</v>
      </c>
      <c r="C73" s="1">
        <v>41365</v>
      </c>
      <c r="D73" s="4">
        <v>0</v>
      </c>
      <c r="E73">
        <v>1300</v>
      </c>
      <c r="F73">
        <v>59153</v>
      </c>
    </row>
    <row r="74" spans="1:6" x14ac:dyDescent="0.45">
      <c r="A74" t="s">
        <v>12</v>
      </c>
      <c r="B74" t="s">
        <v>59</v>
      </c>
      <c r="C74" s="1">
        <v>41372</v>
      </c>
      <c r="D74" s="4">
        <v>0</v>
      </c>
      <c r="E74">
        <v>1275.8</v>
      </c>
      <c r="F74">
        <v>84142</v>
      </c>
    </row>
    <row r="75" spans="1:6" x14ac:dyDescent="0.45">
      <c r="A75" t="s">
        <v>12</v>
      </c>
      <c r="B75" t="s">
        <v>59</v>
      </c>
      <c r="C75" s="1">
        <v>41379</v>
      </c>
      <c r="D75" s="4">
        <v>0</v>
      </c>
      <c r="E75">
        <v>1260</v>
      </c>
      <c r="F75">
        <v>80280</v>
      </c>
    </row>
    <row r="76" spans="1:6" x14ac:dyDescent="0.45">
      <c r="A76" t="s">
        <v>12</v>
      </c>
      <c r="B76" t="s">
        <v>59</v>
      </c>
      <c r="C76" s="1">
        <v>41386</v>
      </c>
      <c r="D76" s="4">
        <v>0</v>
      </c>
      <c r="E76">
        <v>1268</v>
      </c>
      <c r="F76">
        <v>46553</v>
      </c>
    </row>
    <row r="77" spans="1:6" x14ac:dyDescent="0.45">
      <c r="A77" t="s">
        <v>12</v>
      </c>
      <c r="B77" t="s">
        <v>59</v>
      </c>
      <c r="C77" s="1">
        <v>41393</v>
      </c>
      <c r="D77" s="4">
        <v>0</v>
      </c>
      <c r="E77">
        <v>1043.2</v>
      </c>
      <c r="F77">
        <v>88210</v>
      </c>
    </row>
    <row r="78" spans="1:6" x14ac:dyDescent="0.45">
      <c r="A78" t="s">
        <v>12</v>
      </c>
      <c r="B78" t="s">
        <v>59</v>
      </c>
      <c r="C78" s="1">
        <v>41400</v>
      </c>
      <c r="D78" s="4">
        <v>0</v>
      </c>
      <c r="E78">
        <v>1016.8</v>
      </c>
      <c r="F78">
        <v>118986</v>
      </c>
    </row>
    <row r="79" spans="1:6" x14ac:dyDescent="0.45">
      <c r="A79" t="s">
        <v>12</v>
      </c>
      <c r="B79" t="s">
        <v>59</v>
      </c>
      <c r="C79" s="1">
        <v>41407</v>
      </c>
      <c r="D79" s="4">
        <v>0</v>
      </c>
      <c r="E79">
        <v>1040</v>
      </c>
      <c r="F79">
        <v>108185</v>
      </c>
    </row>
    <row r="80" spans="1:6" x14ac:dyDescent="0.45">
      <c r="A80" t="s">
        <v>12</v>
      </c>
      <c r="B80" t="s">
        <v>59</v>
      </c>
      <c r="C80" s="1">
        <v>41414</v>
      </c>
      <c r="D80" s="4">
        <v>0</v>
      </c>
      <c r="E80">
        <v>1020</v>
      </c>
      <c r="F80">
        <v>198252</v>
      </c>
    </row>
    <row r="81" spans="1:6" x14ac:dyDescent="0.45">
      <c r="A81" t="s">
        <v>12</v>
      </c>
      <c r="B81" t="s">
        <v>59</v>
      </c>
      <c r="C81" s="1">
        <v>41421</v>
      </c>
      <c r="D81" s="4">
        <v>0</v>
      </c>
      <c r="E81">
        <v>1047.3</v>
      </c>
      <c r="F81">
        <v>94722</v>
      </c>
    </row>
    <row r="82" spans="1:6" x14ac:dyDescent="0.45">
      <c r="A82" t="s">
        <v>12</v>
      </c>
      <c r="B82" t="s">
        <v>59</v>
      </c>
      <c r="C82" s="1">
        <v>41428</v>
      </c>
      <c r="D82" s="4">
        <v>0</v>
      </c>
      <c r="E82">
        <v>1039.9000000000001</v>
      </c>
      <c r="F82">
        <v>109384</v>
      </c>
    </row>
    <row r="83" spans="1:6" x14ac:dyDescent="0.45">
      <c r="A83" t="s">
        <v>12</v>
      </c>
      <c r="B83" t="s">
        <v>59</v>
      </c>
      <c r="C83" s="1">
        <v>41435</v>
      </c>
      <c r="D83" s="4">
        <v>0</v>
      </c>
      <c r="E83">
        <v>1018.6</v>
      </c>
      <c r="F83">
        <v>56282</v>
      </c>
    </row>
    <row r="84" spans="1:6" x14ac:dyDescent="0.45">
      <c r="A84" t="s">
        <v>12</v>
      </c>
      <c r="B84" t="s">
        <v>59</v>
      </c>
      <c r="C84" s="1">
        <v>41442</v>
      </c>
      <c r="D84" s="4">
        <v>0</v>
      </c>
      <c r="E84">
        <v>1035.3</v>
      </c>
      <c r="F84">
        <v>110513</v>
      </c>
    </row>
    <row r="85" spans="1:6" x14ac:dyDescent="0.45">
      <c r="A85" t="s">
        <v>12</v>
      </c>
      <c r="B85" t="s">
        <v>59</v>
      </c>
      <c r="C85" s="1">
        <v>41449</v>
      </c>
      <c r="D85" s="4">
        <v>0</v>
      </c>
      <c r="E85">
        <v>892</v>
      </c>
      <c r="F85">
        <v>219975</v>
      </c>
    </row>
    <row r="86" spans="1:6" x14ac:dyDescent="0.45">
      <c r="A86" t="s">
        <v>12</v>
      </c>
      <c r="B86" t="s">
        <v>59</v>
      </c>
      <c r="C86" s="1">
        <v>41456</v>
      </c>
      <c r="D86" s="4">
        <v>0</v>
      </c>
      <c r="E86">
        <v>992.3</v>
      </c>
      <c r="F86">
        <v>159972</v>
      </c>
    </row>
    <row r="87" spans="1:6" x14ac:dyDescent="0.45">
      <c r="A87" t="s">
        <v>12</v>
      </c>
      <c r="B87" t="s">
        <v>59</v>
      </c>
      <c r="C87" s="1">
        <v>41463</v>
      </c>
      <c r="D87" s="4">
        <v>0</v>
      </c>
      <c r="E87">
        <v>1052</v>
      </c>
      <c r="F87">
        <v>80160</v>
      </c>
    </row>
    <row r="88" spans="1:6" x14ac:dyDescent="0.45">
      <c r="A88" t="s">
        <v>12</v>
      </c>
      <c r="B88" t="s">
        <v>59</v>
      </c>
      <c r="C88" s="1">
        <v>41470</v>
      </c>
      <c r="D88" s="4">
        <v>0</v>
      </c>
      <c r="E88">
        <v>1080</v>
      </c>
      <c r="F88">
        <v>64540</v>
      </c>
    </row>
    <row r="89" spans="1:6" x14ac:dyDescent="0.45">
      <c r="A89" t="s">
        <v>12</v>
      </c>
      <c r="B89" t="s">
        <v>59</v>
      </c>
      <c r="C89" s="1">
        <v>41477</v>
      </c>
      <c r="D89" s="4">
        <v>0</v>
      </c>
      <c r="E89">
        <v>1079.3</v>
      </c>
      <c r="F89">
        <v>44002</v>
      </c>
    </row>
    <row r="90" spans="1:6" x14ac:dyDescent="0.45">
      <c r="A90" t="s">
        <v>12</v>
      </c>
      <c r="B90" t="s">
        <v>59</v>
      </c>
      <c r="C90" s="1">
        <v>41484</v>
      </c>
      <c r="D90" s="4">
        <v>0</v>
      </c>
      <c r="E90">
        <v>1079.0999999999999</v>
      </c>
      <c r="F90">
        <v>97612</v>
      </c>
    </row>
    <row r="91" spans="1:6" x14ac:dyDescent="0.45">
      <c r="A91" t="s">
        <v>12</v>
      </c>
      <c r="B91" t="s">
        <v>59</v>
      </c>
      <c r="C91" s="1">
        <v>41491</v>
      </c>
      <c r="D91" s="4">
        <v>0</v>
      </c>
      <c r="E91">
        <v>1079.9000000000001</v>
      </c>
      <c r="F91">
        <v>29816</v>
      </c>
    </row>
    <row r="92" spans="1:6" x14ac:dyDescent="0.45">
      <c r="A92" t="s">
        <v>12</v>
      </c>
      <c r="B92" t="s">
        <v>59</v>
      </c>
      <c r="C92" s="1">
        <v>41498</v>
      </c>
      <c r="D92" s="4">
        <v>0</v>
      </c>
      <c r="E92">
        <v>1073</v>
      </c>
      <c r="F92">
        <v>34069</v>
      </c>
    </row>
    <row r="93" spans="1:6" x14ac:dyDescent="0.45">
      <c r="A93" t="s">
        <v>12</v>
      </c>
      <c r="B93" t="s">
        <v>59</v>
      </c>
      <c r="C93" s="1">
        <v>41505</v>
      </c>
      <c r="D93" s="4">
        <v>0</v>
      </c>
      <c r="E93">
        <v>1187</v>
      </c>
      <c r="F93">
        <v>67224</v>
      </c>
    </row>
    <row r="94" spans="1:6" x14ac:dyDescent="0.45">
      <c r="A94" t="s">
        <v>12</v>
      </c>
      <c r="B94" t="s">
        <v>59</v>
      </c>
      <c r="C94" s="1">
        <v>41512</v>
      </c>
      <c r="D94" s="4">
        <v>0</v>
      </c>
      <c r="E94">
        <v>1209.7</v>
      </c>
      <c r="F94">
        <v>84287</v>
      </c>
    </row>
    <row r="95" spans="1:6" x14ac:dyDescent="0.45">
      <c r="A95" t="s">
        <v>12</v>
      </c>
      <c r="B95" t="s">
        <v>59</v>
      </c>
      <c r="C95" s="1">
        <v>41519</v>
      </c>
      <c r="D95" s="4">
        <v>0</v>
      </c>
      <c r="E95">
        <v>1223.5999999999999</v>
      </c>
      <c r="F95">
        <v>57661</v>
      </c>
    </row>
    <row r="96" spans="1:6" x14ac:dyDescent="0.45">
      <c r="A96" t="s">
        <v>12</v>
      </c>
      <c r="B96" t="s">
        <v>59</v>
      </c>
      <c r="C96" s="1">
        <v>41526</v>
      </c>
      <c r="D96" s="4">
        <v>0</v>
      </c>
      <c r="E96">
        <v>1223.0999999999999</v>
      </c>
      <c r="F96">
        <v>66068</v>
      </c>
    </row>
    <row r="97" spans="1:6" x14ac:dyDescent="0.45">
      <c r="A97" t="s">
        <v>12</v>
      </c>
      <c r="B97" t="s">
        <v>59</v>
      </c>
      <c r="C97" s="1">
        <v>41533</v>
      </c>
      <c r="D97" s="4">
        <v>0</v>
      </c>
      <c r="E97">
        <v>1225</v>
      </c>
      <c r="F97">
        <v>125277</v>
      </c>
    </row>
    <row r="98" spans="1:6" x14ac:dyDescent="0.45">
      <c r="A98" t="s">
        <v>12</v>
      </c>
      <c r="B98" t="s">
        <v>59</v>
      </c>
      <c r="C98" s="1">
        <v>41540</v>
      </c>
      <c r="D98" s="4">
        <v>0</v>
      </c>
      <c r="E98">
        <v>1268</v>
      </c>
      <c r="F98">
        <v>58010</v>
      </c>
    </row>
    <row r="99" spans="1:6" x14ac:dyDescent="0.45">
      <c r="A99" t="s">
        <v>12</v>
      </c>
      <c r="B99" t="s">
        <v>59</v>
      </c>
      <c r="C99" s="1">
        <v>41547</v>
      </c>
      <c r="D99" s="4">
        <v>0</v>
      </c>
      <c r="E99">
        <v>1314.5</v>
      </c>
      <c r="F99">
        <v>95174</v>
      </c>
    </row>
    <row r="100" spans="1:6" x14ac:dyDescent="0.45">
      <c r="A100" t="s">
        <v>12</v>
      </c>
      <c r="B100" t="s">
        <v>59</v>
      </c>
      <c r="C100" s="1">
        <v>41554</v>
      </c>
      <c r="D100" s="4">
        <v>0</v>
      </c>
      <c r="E100">
        <v>1350</v>
      </c>
      <c r="F100">
        <v>65333</v>
      </c>
    </row>
    <row r="101" spans="1:6" x14ac:dyDescent="0.45">
      <c r="A101" t="s">
        <v>12</v>
      </c>
      <c r="B101" t="s">
        <v>59</v>
      </c>
      <c r="C101" s="1">
        <v>41561</v>
      </c>
      <c r="D101" s="4">
        <v>0</v>
      </c>
      <c r="E101">
        <v>1385</v>
      </c>
      <c r="F101">
        <v>88147</v>
      </c>
    </row>
    <row r="102" spans="1:6" x14ac:dyDescent="0.45">
      <c r="A102" t="s">
        <v>12</v>
      </c>
      <c r="B102" t="s">
        <v>59</v>
      </c>
      <c r="C102" s="1">
        <v>41568</v>
      </c>
      <c r="D102" s="4">
        <v>0</v>
      </c>
      <c r="E102">
        <v>1414.6</v>
      </c>
      <c r="F102">
        <v>64788</v>
      </c>
    </row>
    <row r="103" spans="1:6" x14ac:dyDescent="0.45">
      <c r="A103" t="s">
        <v>12</v>
      </c>
      <c r="B103" t="s">
        <v>59</v>
      </c>
      <c r="C103" s="1">
        <v>41575</v>
      </c>
      <c r="D103" s="4">
        <v>0</v>
      </c>
      <c r="E103">
        <v>1283</v>
      </c>
      <c r="F103">
        <v>272016</v>
      </c>
    </row>
    <row r="104" spans="1:6" x14ac:dyDescent="0.45">
      <c r="A104" t="s">
        <v>12</v>
      </c>
      <c r="B104" t="s">
        <v>59</v>
      </c>
      <c r="C104" s="1">
        <v>41582</v>
      </c>
      <c r="D104" s="4">
        <v>0</v>
      </c>
      <c r="E104">
        <v>1227</v>
      </c>
      <c r="F104">
        <v>88251</v>
      </c>
    </row>
    <row r="105" spans="1:6" x14ac:dyDescent="0.45">
      <c r="A105" t="s">
        <v>12</v>
      </c>
      <c r="B105" t="s">
        <v>59</v>
      </c>
      <c r="C105" s="1">
        <v>41589</v>
      </c>
      <c r="D105" s="4">
        <v>0</v>
      </c>
      <c r="E105">
        <v>1253.9000000000001</v>
      </c>
      <c r="F105">
        <v>104855</v>
      </c>
    </row>
    <row r="106" spans="1:6" x14ac:dyDescent="0.45">
      <c r="A106" t="s">
        <v>12</v>
      </c>
      <c r="B106" t="s">
        <v>59</v>
      </c>
      <c r="C106" s="1">
        <v>41596</v>
      </c>
      <c r="D106" s="4">
        <v>0</v>
      </c>
      <c r="E106">
        <v>1343.8</v>
      </c>
      <c r="F106">
        <v>101541</v>
      </c>
    </row>
    <row r="107" spans="1:6" x14ac:dyDescent="0.45">
      <c r="A107" t="s">
        <v>12</v>
      </c>
      <c r="B107" t="s">
        <v>59</v>
      </c>
      <c r="C107" s="1">
        <v>41603</v>
      </c>
      <c r="D107" s="4">
        <v>0</v>
      </c>
      <c r="E107">
        <v>1352</v>
      </c>
      <c r="F107">
        <v>297586</v>
      </c>
    </row>
    <row r="108" spans="1:6" x14ac:dyDescent="0.45">
      <c r="A108" t="s">
        <v>12</v>
      </c>
      <c r="B108" t="s">
        <v>59</v>
      </c>
      <c r="C108" s="1">
        <v>41610</v>
      </c>
      <c r="D108" s="4">
        <v>0</v>
      </c>
      <c r="E108">
        <v>1315.1</v>
      </c>
      <c r="F108">
        <v>133424</v>
      </c>
    </row>
    <row r="109" spans="1:6" x14ac:dyDescent="0.45">
      <c r="A109" t="s">
        <v>12</v>
      </c>
      <c r="B109" t="s">
        <v>59</v>
      </c>
      <c r="C109" s="1">
        <v>41617</v>
      </c>
      <c r="D109" s="4">
        <v>0</v>
      </c>
      <c r="E109">
        <v>1392</v>
      </c>
      <c r="F109">
        <v>97192</v>
      </c>
    </row>
    <row r="110" spans="1:6" x14ac:dyDescent="0.45">
      <c r="A110" t="s">
        <v>12</v>
      </c>
      <c r="B110" t="s">
        <v>59</v>
      </c>
      <c r="C110" s="1">
        <v>41624</v>
      </c>
      <c r="D110" s="4">
        <v>0</v>
      </c>
      <c r="E110">
        <v>1390.1</v>
      </c>
      <c r="F110">
        <v>163654</v>
      </c>
    </row>
    <row r="111" spans="1:6" x14ac:dyDescent="0.45">
      <c r="A111" t="s">
        <v>12</v>
      </c>
      <c r="B111" t="s">
        <v>59</v>
      </c>
      <c r="C111" s="1">
        <v>41631</v>
      </c>
      <c r="D111" s="4">
        <v>0</v>
      </c>
      <c r="E111">
        <v>1415</v>
      </c>
      <c r="F111">
        <v>77057</v>
      </c>
    </row>
    <row r="112" spans="1:6" x14ac:dyDescent="0.45">
      <c r="A112" t="s">
        <v>12</v>
      </c>
      <c r="B112" t="s">
        <v>59</v>
      </c>
      <c r="C112" s="1">
        <v>41638</v>
      </c>
      <c r="D112" s="4">
        <v>0</v>
      </c>
      <c r="E112">
        <v>1430.1</v>
      </c>
      <c r="F112">
        <v>22115</v>
      </c>
    </row>
    <row r="113" spans="1:6" x14ac:dyDescent="0.45">
      <c r="A113" t="s">
        <v>12</v>
      </c>
      <c r="B113" t="s">
        <v>59</v>
      </c>
      <c r="C113" s="1">
        <v>41645</v>
      </c>
      <c r="D113" s="4">
        <v>0</v>
      </c>
      <c r="E113">
        <v>1433.8</v>
      </c>
      <c r="F113">
        <v>82622</v>
      </c>
    </row>
    <row r="114" spans="1:6" x14ac:dyDescent="0.45">
      <c r="A114" t="s">
        <v>12</v>
      </c>
      <c r="B114" t="s">
        <v>59</v>
      </c>
      <c r="C114" s="1">
        <v>41652</v>
      </c>
      <c r="D114" s="4">
        <v>0</v>
      </c>
      <c r="E114">
        <v>1450</v>
      </c>
      <c r="F114">
        <v>167519</v>
      </c>
    </row>
    <row r="115" spans="1:6" x14ac:dyDescent="0.45">
      <c r="A115" t="s">
        <v>12</v>
      </c>
      <c r="B115" t="s">
        <v>59</v>
      </c>
      <c r="C115" s="1">
        <v>41659</v>
      </c>
      <c r="D115" s="4">
        <v>0</v>
      </c>
      <c r="E115">
        <v>1440</v>
      </c>
      <c r="F115">
        <v>137604</v>
      </c>
    </row>
    <row r="116" spans="1:6" x14ac:dyDescent="0.45">
      <c r="A116" t="s">
        <v>12</v>
      </c>
      <c r="B116" t="s">
        <v>59</v>
      </c>
      <c r="C116" s="1">
        <v>41666</v>
      </c>
      <c r="D116" s="4">
        <v>0</v>
      </c>
      <c r="E116">
        <v>1453</v>
      </c>
      <c r="F116">
        <v>146357</v>
      </c>
    </row>
    <row r="117" spans="1:6" x14ac:dyDescent="0.45">
      <c r="A117" t="s">
        <v>12</v>
      </c>
      <c r="B117" t="s">
        <v>59</v>
      </c>
      <c r="C117" s="1">
        <v>41673</v>
      </c>
      <c r="D117" s="4">
        <v>0</v>
      </c>
      <c r="E117">
        <v>1473.4</v>
      </c>
      <c r="F117">
        <v>55777</v>
      </c>
    </row>
    <row r="118" spans="1:6" x14ac:dyDescent="0.45">
      <c r="A118" t="s">
        <v>12</v>
      </c>
      <c r="B118" t="s">
        <v>59</v>
      </c>
      <c r="C118" s="1">
        <v>41680</v>
      </c>
      <c r="D118" s="4">
        <v>0</v>
      </c>
      <c r="E118">
        <v>1468.8</v>
      </c>
      <c r="F118">
        <v>46594</v>
      </c>
    </row>
    <row r="119" spans="1:6" x14ac:dyDescent="0.45">
      <c r="A119" t="s">
        <v>12</v>
      </c>
      <c r="B119" t="s">
        <v>59</v>
      </c>
      <c r="C119" s="1">
        <v>41687</v>
      </c>
      <c r="D119" s="4">
        <v>0</v>
      </c>
      <c r="E119">
        <v>1446.8</v>
      </c>
      <c r="F119">
        <v>74797</v>
      </c>
    </row>
    <row r="120" spans="1:6" x14ac:dyDescent="0.45">
      <c r="A120" t="s">
        <v>12</v>
      </c>
      <c r="B120" t="s">
        <v>59</v>
      </c>
      <c r="C120" s="1">
        <v>41694</v>
      </c>
      <c r="D120" s="4">
        <v>0</v>
      </c>
      <c r="E120">
        <v>1412</v>
      </c>
      <c r="F120">
        <v>105271</v>
      </c>
    </row>
    <row r="121" spans="1:6" x14ac:dyDescent="0.45">
      <c r="A121" t="s">
        <v>12</v>
      </c>
      <c r="B121" t="s">
        <v>59</v>
      </c>
      <c r="C121" s="1">
        <v>41701</v>
      </c>
      <c r="D121" s="4">
        <v>0</v>
      </c>
      <c r="E121">
        <v>1350</v>
      </c>
      <c r="F121">
        <v>156511</v>
      </c>
    </row>
    <row r="122" spans="1:6" x14ac:dyDescent="0.45">
      <c r="A122" t="s">
        <v>12</v>
      </c>
      <c r="B122" t="s">
        <v>59</v>
      </c>
      <c r="C122" s="1">
        <v>41708</v>
      </c>
      <c r="D122" s="4">
        <v>0</v>
      </c>
      <c r="E122">
        <v>1251.4000000000001</v>
      </c>
      <c r="F122">
        <v>83536</v>
      </c>
    </row>
    <row r="123" spans="1:6" x14ac:dyDescent="0.45">
      <c r="A123" t="s">
        <v>12</v>
      </c>
      <c r="B123" t="s">
        <v>59</v>
      </c>
      <c r="C123" s="1">
        <v>41715</v>
      </c>
      <c r="D123" s="4">
        <v>0</v>
      </c>
      <c r="E123">
        <v>1400</v>
      </c>
      <c r="F123">
        <v>152393</v>
      </c>
    </row>
    <row r="124" spans="1:6" x14ac:dyDescent="0.45">
      <c r="A124" t="s">
        <v>12</v>
      </c>
      <c r="B124" t="s">
        <v>59</v>
      </c>
      <c r="C124" s="1">
        <v>41722</v>
      </c>
      <c r="D124" s="4">
        <v>0</v>
      </c>
      <c r="E124">
        <v>1401.6</v>
      </c>
      <c r="F124">
        <v>59732</v>
      </c>
    </row>
    <row r="125" spans="1:6" x14ac:dyDescent="0.45">
      <c r="A125" t="s">
        <v>12</v>
      </c>
      <c r="B125" t="s">
        <v>59</v>
      </c>
      <c r="C125" s="1">
        <v>41729</v>
      </c>
      <c r="D125" s="4">
        <v>0</v>
      </c>
      <c r="E125">
        <v>1474.9</v>
      </c>
      <c r="F125">
        <v>135733</v>
      </c>
    </row>
    <row r="126" spans="1:6" x14ac:dyDescent="0.45">
      <c r="A126" t="s">
        <v>12</v>
      </c>
      <c r="B126" t="s">
        <v>59</v>
      </c>
      <c r="C126" s="1">
        <v>41736</v>
      </c>
      <c r="D126" s="4">
        <v>0</v>
      </c>
      <c r="E126">
        <v>1482</v>
      </c>
      <c r="F126">
        <v>152208</v>
      </c>
    </row>
    <row r="127" spans="1:6" x14ac:dyDescent="0.45">
      <c r="A127" t="s">
        <v>12</v>
      </c>
      <c r="B127" t="s">
        <v>59</v>
      </c>
      <c r="C127" s="1">
        <v>41743</v>
      </c>
      <c r="D127" s="4">
        <v>0</v>
      </c>
      <c r="E127">
        <v>1539</v>
      </c>
      <c r="F127">
        <v>84767</v>
      </c>
    </row>
    <row r="128" spans="1:6" x14ac:dyDescent="0.45">
      <c r="A128" t="s">
        <v>12</v>
      </c>
      <c r="B128" t="s">
        <v>59</v>
      </c>
      <c r="C128" s="1">
        <v>41750</v>
      </c>
      <c r="D128" s="4">
        <v>0</v>
      </c>
      <c r="E128">
        <v>1551.4</v>
      </c>
      <c r="F128">
        <v>13019</v>
      </c>
    </row>
    <row r="129" spans="1:6" x14ac:dyDescent="0.45">
      <c r="A129" t="s">
        <v>12</v>
      </c>
      <c r="B129" t="s">
        <v>59</v>
      </c>
      <c r="C129" s="1">
        <v>41764</v>
      </c>
      <c r="D129" s="4">
        <v>0</v>
      </c>
      <c r="E129">
        <v>1545</v>
      </c>
      <c r="F129">
        <v>93257</v>
      </c>
    </row>
    <row r="130" spans="1:6" x14ac:dyDescent="0.45">
      <c r="A130" t="s">
        <v>12</v>
      </c>
      <c r="B130" t="s">
        <v>59</v>
      </c>
      <c r="C130" s="1">
        <v>41771</v>
      </c>
      <c r="D130" s="4">
        <v>0</v>
      </c>
      <c r="E130">
        <v>1534.7</v>
      </c>
      <c r="F130">
        <v>89961</v>
      </c>
    </row>
    <row r="131" spans="1:6" x14ac:dyDescent="0.45">
      <c r="A131" t="s">
        <v>12</v>
      </c>
      <c r="B131" t="s">
        <v>59</v>
      </c>
      <c r="C131" s="1">
        <v>41778</v>
      </c>
      <c r="D131" s="4">
        <v>0</v>
      </c>
      <c r="E131">
        <v>1554.5</v>
      </c>
      <c r="F131">
        <v>115161</v>
      </c>
    </row>
    <row r="132" spans="1:6" x14ac:dyDescent="0.45">
      <c r="A132" t="s">
        <v>12</v>
      </c>
      <c r="B132" t="s">
        <v>59</v>
      </c>
      <c r="C132" s="1">
        <v>41785</v>
      </c>
      <c r="D132" s="4">
        <v>0</v>
      </c>
      <c r="E132">
        <v>1680</v>
      </c>
      <c r="F132">
        <v>110916</v>
      </c>
    </row>
    <row r="133" spans="1:6" x14ac:dyDescent="0.45">
      <c r="A133" t="s">
        <v>12</v>
      </c>
      <c r="B133" t="s">
        <v>59</v>
      </c>
      <c r="C133" s="1">
        <v>41792</v>
      </c>
      <c r="D133" s="4">
        <v>0</v>
      </c>
      <c r="E133">
        <v>1817.9</v>
      </c>
      <c r="F133">
        <v>141802</v>
      </c>
    </row>
    <row r="134" spans="1:6" x14ac:dyDescent="0.45">
      <c r="A134" t="s">
        <v>12</v>
      </c>
      <c r="B134" t="s">
        <v>59</v>
      </c>
      <c r="C134" s="1">
        <v>41799</v>
      </c>
      <c r="D134" s="4">
        <v>0</v>
      </c>
      <c r="E134">
        <v>1833.2</v>
      </c>
      <c r="F134">
        <v>61088</v>
      </c>
    </row>
    <row r="135" spans="1:6" x14ac:dyDescent="0.45">
      <c r="A135" t="s">
        <v>12</v>
      </c>
      <c r="B135" t="s">
        <v>59</v>
      </c>
      <c r="C135" s="1">
        <v>41806</v>
      </c>
      <c r="D135" s="4">
        <v>0</v>
      </c>
      <c r="E135">
        <v>1654</v>
      </c>
      <c r="F135">
        <v>316246</v>
      </c>
    </row>
    <row r="136" spans="1:6" x14ac:dyDescent="0.45">
      <c r="A136" t="s">
        <v>12</v>
      </c>
      <c r="B136" t="s">
        <v>59</v>
      </c>
      <c r="C136" s="1">
        <v>41813</v>
      </c>
      <c r="D136" s="4">
        <v>0</v>
      </c>
      <c r="E136">
        <v>1651.1</v>
      </c>
      <c r="F136">
        <v>136953</v>
      </c>
    </row>
    <row r="137" spans="1:6" x14ac:dyDescent="0.45">
      <c r="A137" t="s">
        <v>12</v>
      </c>
      <c r="B137" t="s">
        <v>59</v>
      </c>
      <c r="C137" s="1">
        <v>41820</v>
      </c>
      <c r="D137" s="4">
        <v>0</v>
      </c>
      <c r="E137">
        <v>1709</v>
      </c>
      <c r="F137">
        <v>115302</v>
      </c>
    </row>
    <row r="138" spans="1:6" x14ac:dyDescent="0.45">
      <c r="A138" t="s">
        <v>12</v>
      </c>
      <c r="B138" t="s">
        <v>59</v>
      </c>
      <c r="C138" s="1">
        <v>41827</v>
      </c>
      <c r="D138" s="4">
        <v>0</v>
      </c>
      <c r="E138">
        <v>1830</v>
      </c>
      <c r="F138">
        <v>132329</v>
      </c>
    </row>
    <row r="139" spans="1:6" x14ac:dyDescent="0.45">
      <c r="A139" t="s">
        <v>12</v>
      </c>
      <c r="B139" t="s">
        <v>59</v>
      </c>
      <c r="C139" s="1">
        <v>41834</v>
      </c>
      <c r="D139" s="4">
        <v>0</v>
      </c>
      <c r="E139">
        <v>1660</v>
      </c>
      <c r="F139">
        <v>238750</v>
      </c>
    </row>
    <row r="140" spans="1:6" x14ac:dyDescent="0.45">
      <c r="A140" t="s">
        <v>12</v>
      </c>
      <c r="B140" t="s">
        <v>59</v>
      </c>
      <c r="C140" s="1">
        <v>41841</v>
      </c>
      <c r="D140" s="4">
        <v>0</v>
      </c>
      <c r="E140">
        <v>1540</v>
      </c>
      <c r="F140">
        <v>185820</v>
      </c>
    </row>
    <row r="141" spans="1:6" x14ac:dyDescent="0.45">
      <c r="A141" t="s">
        <v>12</v>
      </c>
      <c r="B141" t="s">
        <v>59</v>
      </c>
      <c r="C141" s="1">
        <v>41848</v>
      </c>
      <c r="D141" s="4">
        <v>0</v>
      </c>
      <c r="E141">
        <v>1465</v>
      </c>
      <c r="F141">
        <v>172336</v>
      </c>
    </row>
    <row r="142" spans="1:6" x14ac:dyDescent="0.45">
      <c r="A142" t="s">
        <v>12</v>
      </c>
      <c r="B142" t="s">
        <v>59</v>
      </c>
      <c r="C142" s="1">
        <v>41855</v>
      </c>
      <c r="D142" s="4">
        <v>0</v>
      </c>
      <c r="E142">
        <v>1414.9</v>
      </c>
      <c r="F142">
        <v>142169</v>
      </c>
    </row>
    <row r="143" spans="1:6" x14ac:dyDescent="0.45">
      <c r="A143" t="s">
        <v>12</v>
      </c>
      <c r="B143" t="s">
        <v>59</v>
      </c>
      <c r="C143" s="1">
        <v>41862</v>
      </c>
      <c r="D143" s="4">
        <v>0</v>
      </c>
      <c r="E143">
        <v>1541</v>
      </c>
      <c r="F143">
        <v>53598</v>
      </c>
    </row>
    <row r="144" spans="1:6" x14ac:dyDescent="0.45">
      <c r="A144" t="s">
        <v>12</v>
      </c>
      <c r="B144" t="s">
        <v>59</v>
      </c>
      <c r="C144" s="1">
        <v>41869</v>
      </c>
      <c r="D144" s="4">
        <v>0</v>
      </c>
      <c r="E144">
        <v>1548.2</v>
      </c>
      <c r="F144">
        <v>83899</v>
      </c>
    </row>
    <row r="145" spans="1:6" x14ac:dyDescent="0.45">
      <c r="A145" t="s">
        <v>12</v>
      </c>
      <c r="B145" t="s">
        <v>59</v>
      </c>
      <c r="C145" s="1">
        <v>41876</v>
      </c>
      <c r="D145" s="4">
        <v>0</v>
      </c>
      <c r="E145">
        <v>1430.8</v>
      </c>
      <c r="F145">
        <v>85877</v>
      </c>
    </row>
    <row r="146" spans="1:6" x14ac:dyDescent="0.45">
      <c r="A146" t="s">
        <v>12</v>
      </c>
      <c r="B146" t="s">
        <v>59</v>
      </c>
      <c r="C146" s="1">
        <v>41883</v>
      </c>
      <c r="D146" s="4">
        <v>0</v>
      </c>
      <c r="E146">
        <v>1345</v>
      </c>
      <c r="F146">
        <v>147093</v>
      </c>
    </row>
    <row r="147" spans="1:6" x14ac:dyDescent="0.45">
      <c r="A147" t="s">
        <v>12</v>
      </c>
      <c r="B147" t="s">
        <v>59</v>
      </c>
      <c r="C147" s="1">
        <v>41890</v>
      </c>
      <c r="D147" s="4">
        <v>0</v>
      </c>
      <c r="E147">
        <v>1361.1</v>
      </c>
      <c r="F147">
        <v>207013</v>
      </c>
    </row>
    <row r="148" spans="1:6" x14ac:dyDescent="0.45">
      <c r="A148" t="s">
        <v>12</v>
      </c>
      <c r="B148" t="s">
        <v>59</v>
      </c>
      <c r="C148" s="1">
        <v>41897</v>
      </c>
      <c r="D148" s="4">
        <v>0</v>
      </c>
      <c r="E148">
        <v>977</v>
      </c>
      <c r="F148">
        <v>878281</v>
      </c>
    </row>
    <row r="149" spans="1:6" x14ac:dyDescent="0.45">
      <c r="A149" t="s">
        <v>12</v>
      </c>
      <c r="B149" t="s">
        <v>59</v>
      </c>
      <c r="C149" s="1">
        <v>41904</v>
      </c>
      <c r="D149" s="4">
        <v>0</v>
      </c>
      <c r="E149">
        <v>808</v>
      </c>
      <c r="F149">
        <v>475513</v>
      </c>
    </row>
    <row r="150" spans="1:6" x14ac:dyDescent="0.45">
      <c r="A150" t="s">
        <v>12</v>
      </c>
      <c r="B150" t="s">
        <v>59</v>
      </c>
      <c r="C150" s="1">
        <v>41911</v>
      </c>
      <c r="D150" s="4">
        <v>0</v>
      </c>
      <c r="E150">
        <v>800</v>
      </c>
      <c r="F150">
        <v>477811</v>
      </c>
    </row>
    <row r="151" spans="1:6" x14ac:dyDescent="0.45">
      <c r="A151" t="s">
        <v>12</v>
      </c>
      <c r="B151" t="s">
        <v>59</v>
      </c>
      <c r="C151" s="1">
        <v>41918</v>
      </c>
      <c r="D151" s="4">
        <v>0</v>
      </c>
      <c r="E151">
        <v>735</v>
      </c>
      <c r="F151">
        <v>156384</v>
      </c>
    </row>
    <row r="152" spans="1:6" x14ac:dyDescent="0.45">
      <c r="A152" t="s">
        <v>12</v>
      </c>
      <c r="B152" t="s">
        <v>59</v>
      </c>
      <c r="C152" s="1">
        <v>41925</v>
      </c>
      <c r="D152" s="4">
        <v>0</v>
      </c>
      <c r="E152">
        <v>724</v>
      </c>
      <c r="F152">
        <v>154771</v>
      </c>
    </row>
    <row r="153" spans="1:6" x14ac:dyDescent="0.45">
      <c r="A153" t="s">
        <v>12</v>
      </c>
      <c r="B153" t="s">
        <v>59</v>
      </c>
      <c r="C153" s="1">
        <v>41932</v>
      </c>
      <c r="D153" s="4">
        <v>0</v>
      </c>
      <c r="E153">
        <v>683</v>
      </c>
      <c r="F153">
        <v>178169</v>
      </c>
    </row>
    <row r="154" spans="1:6" x14ac:dyDescent="0.45">
      <c r="A154" t="s">
        <v>12</v>
      </c>
      <c r="B154" t="s">
        <v>59</v>
      </c>
      <c r="C154" s="1">
        <v>41939</v>
      </c>
      <c r="D154" s="4">
        <v>0</v>
      </c>
      <c r="E154">
        <v>917</v>
      </c>
      <c r="F154">
        <v>633671</v>
      </c>
    </row>
    <row r="155" spans="1:6" x14ac:dyDescent="0.45">
      <c r="A155" t="s">
        <v>12</v>
      </c>
      <c r="B155" t="s">
        <v>59</v>
      </c>
      <c r="C155" s="1">
        <v>41946</v>
      </c>
      <c r="D155" s="4">
        <v>0</v>
      </c>
      <c r="E155">
        <v>887</v>
      </c>
      <c r="F155">
        <v>315371</v>
      </c>
    </row>
    <row r="156" spans="1:6" x14ac:dyDescent="0.45">
      <c r="A156" t="s">
        <v>12</v>
      </c>
      <c r="B156" t="s">
        <v>59</v>
      </c>
      <c r="C156" s="1">
        <v>41953</v>
      </c>
      <c r="D156" s="4">
        <v>0</v>
      </c>
      <c r="E156">
        <v>928</v>
      </c>
      <c r="F156">
        <v>213947</v>
      </c>
    </row>
    <row r="157" spans="1:6" x14ac:dyDescent="0.45">
      <c r="A157" t="s">
        <v>12</v>
      </c>
      <c r="B157" t="s">
        <v>59</v>
      </c>
      <c r="C157" s="1">
        <v>41960</v>
      </c>
      <c r="D157" s="4">
        <v>0</v>
      </c>
      <c r="E157">
        <v>941</v>
      </c>
      <c r="F157">
        <v>146529</v>
      </c>
    </row>
    <row r="158" spans="1:6" x14ac:dyDescent="0.45">
      <c r="A158" t="s">
        <v>12</v>
      </c>
      <c r="B158" t="s">
        <v>59</v>
      </c>
      <c r="C158" s="1">
        <v>41967</v>
      </c>
      <c r="D158" s="4">
        <v>0</v>
      </c>
      <c r="E158">
        <v>850</v>
      </c>
      <c r="F158">
        <v>204561</v>
      </c>
    </row>
    <row r="159" spans="1:6" x14ac:dyDescent="0.45">
      <c r="A159" t="s">
        <v>12</v>
      </c>
      <c r="B159" t="s">
        <v>59</v>
      </c>
      <c r="C159" s="1">
        <v>41974</v>
      </c>
      <c r="D159" s="4">
        <v>0</v>
      </c>
      <c r="E159">
        <v>838</v>
      </c>
      <c r="F159">
        <v>198274</v>
      </c>
    </row>
    <row r="160" spans="1:6" x14ac:dyDescent="0.45">
      <c r="A160" t="s">
        <v>12</v>
      </c>
      <c r="B160" t="s">
        <v>59</v>
      </c>
      <c r="C160" s="1">
        <v>41981</v>
      </c>
      <c r="D160" s="4">
        <v>0</v>
      </c>
      <c r="E160">
        <v>997</v>
      </c>
      <c r="F160">
        <v>477612</v>
      </c>
    </row>
    <row r="161" spans="1:6" x14ac:dyDescent="0.45">
      <c r="A161" t="s">
        <v>12</v>
      </c>
      <c r="B161" t="s">
        <v>59</v>
      </c>
      <c r="C161" s="1">
        <v>41988</v>
      </c>
      <c r="D161" s="4">
        <v>0</v>
      </c>
      <c r="E161">
        <v>900</v>
      </c>
      <c r="F161">
        <v>709549</v>
      </c>
    </row>
    <row r="162" spans="1:6" x14ac:dyDescent="0.45">
      <c r="A162" t="s">
        <v>12</v>
      </c>
      <c r="B162" t="s">
        <v>59</v>
      </c>
      <c r="C162" s="1">
        <v>41995</v>
      </c>
      <c r="D162" s="4">
        <v>0</v>
      </c>
      <c r="E162">
        <v>940</v>
      </c>
      <c r="F162">
        <v>480872</v>
      </c>
    </row>
    <row r="163" spans="1:6" x14ac:dyDescent="0.45">
      <c r="A163" t="s">
        <v>12</v>
      </c>
      <c r="B163" t="s">
        <v>59</v>
      </c>
      <c r="C163" s="1">
        <v>42002</v>
      </c>
      <c r="D163" s="4">
        <v>0</v>
      </c>
      <c r="E163">
        <v>922</v>
      </c>
      <c r="F163">
        <v>131180</v>
      </c>
    </row>
    <row r="164" spans="1:6" x14ac:dyDescent="0.45">
      <c r="A164" t="s">
        <v>12</v>
      </c>
      <c r="B164" t="s">
        <v>59</v>
      </c>
      <c r="C164" s="1">
        <v>42009</v>
      </c>
      <c r="D164" s="4">
        <v>0</v>
      </c>
      <c r="E164">
        <v>938</v>
      </c>
      <c r="F164">
        <v>147405</v>
      </c>
    </row>
    <row r="165" spans="1:6" x14ac:dyDescent="0.45">
      <c r="A165" t="s">
        <v>12</v>
      </c>
      <c r="B165" t="s">
        <v>59</v>
      </c>
      <c r="C165" s="1">
        <v>42016</v>
      </c>
      <c r="D165" s="4">
        <v>0</v>
      </c>
      <c r="E165">
        <v>986</v>
      </c>
      <c r="F165">
        <v>354903</v>
      </c>
    </row>
    <row r="166" spans="1:6" x14ac:dyDescent="0.45">
      <c r="A166" t="s">
        <v>12</v>
      </c>
      <c r="B166" t="s">
        <v>59</v>
      </c>
      <c r="C166" s="1">
        <v>42023</v>
      </c>
      <c r="D166" s="4">
        <v>0</v>
      </c>
      <c r="E166">
        <v>1152</v>
      </c>
      <c r="F166">
        <v>563206</v>
      </c>
    </row>
    <row r="167" spans="1:6" x14ac:dyDescent="0.45">
      <c r="A167" t="s">
        <v>12</v>
      </c>
      <c r="B167" t="s">
        <v>59</v>
      </c>
      <c r="C167" s="1">
        <v>42030</v>
      </c>
      <c r="D167" s="4">
        <v>0</v>
      </c>
      <c r="E167">
        <v>1238</v>
      </c>
      <c r="F167">
        <v>435583</v>
      </c>
    </row>
    <row r="168" spans="1:6" x14ac:dyDescent="0.45">
      <c r="A168" t="s">
        <v>12</v>
      </c>
      <c r="B168" t="s">
        <v>59</v>
      </c>
      <c r="C168" s="1">
        <v>42037</v>
      </c>
      <c r="D168" s="4">
        <v>0</v>
      </c>
      <c r="E168">
        <v>1255</v>
      </c>
      <c r="F168">
        <v>548320</v>
      </c>
    </row>
    <row r="169" spans="1:6" x14ac:dyDescent="0.45">
      <c r="A169" t="s">
        <v>12</v>
      </c>
      <c r="B169" t="s">
        <v>59</v>
      </c>
      <c r="C169" s="1">
        <v>42044</v>
      </c>
      <c r="D169" s="4">
        <v>0</v>
      </c>
      <c r="E169">
        <v>1296</v>
      </c>
      <c r="F169">
        <v>291471</v>
      </c>
    </row>
    <row r="170" spans="1:6" x14ac:dyDescent="0.45">
      <c r="A170" t="s">
        <v>12</v>
      </c>
      <c r="B170" t="s">
        <v>59</v>
      </c>
      <c r="C170" s="1">
        <v>42051</v>
      </c>
      <c r="D170" s="4">
        <v>0</v>
      </c>
      <c r="E170">
        <v>1240</v>
      </c>
      <c r="F170">
        <v>126104</v>
      </c>
    </row>
    <row r="171" spans="1:6" x14ac:dyDescent="0.45">
      <c r="A171" t="s">
        <v>12</v>
      </c>
      <c r="B171" t="s">
        <v>59</v>
      </c>
      <c r="C171" s="1">
        <v>42058</v>
      </c>
      <c r="D171" s="4">
        <v>0</v>
      </c>
      <c r="E171">
        <v>1245</v>
      </c>
      <c r="F171">
        <v>121448</v>
      </c>
    </row>
    <row r="172" spans="1:6" x14ac:dyDescent="0.45">
      <c r="A172" t="s">
        <v>12</v>
      </c>
      <c r="B172" t="s">
        <v>59</v>
      </c>
      <c r="C172" s="1">
        <v>42065</v>
      </c>
      <c r="D172" s="4">
        <v>0</v>
      </c>
      <c r="E172">
        <v>1294</v>
      </c>
      <c r="F172">
        <v>164196</v>
      </c>
    </row>
    <row r="173" spans="1:6" x14ac:dyDescent="0.45">
      <c r="A173" t="s">
        <v>12</v>
      </c>
      <c r="B173" t="s">
        <v>59</v>
      </c>
      <c r="C173" s="1">
        <v>42072</v>
      </c>
      <c r="D173" s="4">
        <v>0</v>
      </c>
      <c r="E173">
        <v>1240</v>
      </c>
      <c r="F173">
        <v>215523</v>
      </c>
    </row>
    <row r="174" spans="1:6" x14ac:dyDescent="0.45">
      <c r="A174" t="s">
        <v>12</v>
      </c>
      <c r="B174" t="s">
        <v>59</v>
      </c>
      <c r="C174" s="1">
        <v>42079</v>
      </c>
      <c r="D174" s="4">
        <v>0</v>
      </c>
      <c r="E174">
        <v>1383</v>
      </c>
      <c r="F174">
        <v>370629</v>
      </c>
    </row>
    <row r="175" spans="1:6" x14ac:dyDescent="0.45">
      <c r="A175" t="s">
        <v>12</v>
      </c>
      <c r="B175" t="s">
        <v>59</v>
      </c>
      <c r="C175" s="1">
        <v>42086</v>
      </c>
      <c r="D175" s="4">
        <v>0</v>
      </c>
      <c r="E175">
        <v>1316</v>
      </c>
      <c r="F175">
        <v>328834</v>
      </c>
    </row>
    <row r="176" spans="1:6" x14ac:dyDescent="0.45">
      <c r="A176" t="s">
        <v>12</v>
      </c>
      <c r="B176" t="s">
        <v>59</v>
      </c>
      <c r="C176" s="1">
        <v>42093</v>
      </c>
      <c r="D176" s="4">
        <v>0</v>
      </c>
      <c r="E176">
        <v>1313</v>
      </c>
      <c r="F176">
        <v>176784</v>
      </c>
    </row>
    <row r="177" spans="1:6" x14ac:dyDescent="0.45">
      <c r="A177" t="s">
        <v>12</v>
      </c>
      <c r="B177" t="s">
        <v>59</v>
      </c>
      <c r="C177" s="1">
        <v>42100</v>
      </c>
      <c r="D177" s="4">
        <v>0</v>
      </c>
      <c r="E177">
        <v>1342</v>
      </c>
      <c r="F177">
        <v>227285</v>
      </c>
    </row>
    <row r="178" spans="1:6" x14ac:dyDescent="0.45">
      <c r="A178" t="s">
        <v>12</v>
      </c>
      <c r="B178" t="s">
        <v>59</v>
      </c>
      <c r="C178" s="1">
        <v>42107</v>
      </c>
      <c r="D178" s="4">
        <v>0</v>
      </c>
      <c r="E178">
        <v>1440</v>
      </c>
      <c r="F178">
        <v>301201</v>
      </c>
    </row>
    <row r="179" spans="1:6" x14ac:dyDescent="0.45">
      <c r="A179" t="s">
        <v>12</v>
      </c>
      <c r="B179" t="s">
        <v>59</v>
      </c>
      <c r="C179" s="1">
        <v>42114</v>
      </c>
      <c r="D179" s="4">
        <v>0</v>
      </c>
      <c r="E179">
        <v>1532</v>
      </c>
      <c r="F179">
        <v>350076</v>
      </c>
    </row>
    <row r="180" spans="1:6" x14ac:dyDescent="0.45">
      <c r="A180" t="s">
        <v>12</v>
      </c>
      <c r="B180" t="s">
        <v>59</v>
      </c>
      <c r="C180" s="1">
        <v>42121</v>
      </c>
      <c r="D180" s="4">
        <v>0</v>
      </c>
      <c r="E180">
        <v>1708</v>
      </c>
      <c r="F180">
        <v>175675</v>
      </c>
    </row>
    <row r="181" spans="1:6" x14ac:dyDescent="0.45">
      <c r="A181" t="s">
        <v>12</v>
      </c>
      <c r="B181" t="s">
        <v>59</v>
      </c>
      <c r="C181" s="1">
        <v>42128</v>
      </c>
      <c r="D181" s="4">
        <v>0</v>
      </c>
      <c r="E181">
        <v>1669</v>
      </c>
      <c r="F181">
        <v>195454</v>
      </c>
    </row>
    <row r="182" spans="1:6" x14ac:dyDescent="0.45">
      <c r="A182" t="s">
        <v>12</v>
      </c>
      <c r="B182" t="s">
        <v>59</v>
      </c>
      <c r="C182" s="1">
        <v>42135</v>
      </c>
      <c r="D182" s="4">
        <v>0</v>
      </c>
      <c r="E182">
        <v>1590</v>
      </c>
      <c r="F182">
        <v>38111</v>
      </c>
    </row>
    <row r="183" spans="1:6" x14ac:dyDescent="0.45">
      <c r="A183" t="s">
        <v>12</v>
      </c>
      <c r="B183" t="s">
        <v>59</v>
      </c>
      <c r="C183" s="1">
        <v>42142</v>
      </c>
      <c r="D183" s="4">
        <v>0</v>
      </c>
      <c r="E183">
        <v>1496</v>
      </c>
      <c r="F183">
        <v>103282</v>
      </c>
    </row>
    <row r="184" spans="1:6" x14ac:dyDescent="0.45">
      <c r="A184" t="s">
        <v>12</v>
      </c>
      <c r="B184" t="s">
        <v>59</v>
      </c>
      <c r="C184" s="1">
        <v>42149</v>
      </c>
      <c r="D184" s="4">
        <v>0</v>
      </c>
      <c r="E184">
        <v>1513</v>
      </c>
      <c r="F184">
        <v>46994</v>
      </c>
    </row>
    <row r="185" spans="1:6" x14ac:dyDescent="0.45">
      <c r="A185" t="s">
        <v>12</v>
      </c>
      <c r="B185" t="s">
        <v>59</v>
      </c>
      <c r="C185" s="1">
        <v>42156</v>
      </c>
      <c r="D185" s="4">
        <v>0</v>
      </c>
      <c r="E185">
        <v>1510</v>
      </c>
      <c r="F185">
        <v>68921</v>
      </c>
    </row>
    <row r="186" spans="1:6" x14ac:dyDescent="0.45">
      <c r="A186" t="s">
        <v>12</v>
      </c>
      <c r="B186" t="s">
        <v>59</v>
      </c>
      <c r="C186" s="1">
        <v>42163</v>
      </c>
      <c r="D186" s="4">
        <v>0</v>
      </c>
      <c r="E186">
        <v>1434</v>
      </c>
      <c r="F186">
        <v>57724</v>
      </c>
    </row>
    <row r="187" spans="1:6" x14ac:dyDescent="0.45">
      <c r="A187" t="s">
        <v>12</v>
      </c>
      <c r="B187" t="s">
        <v>59</v>
      </c>
      <c r="C187" s="1">
        <v>42170</v>
      </c>
      <c r="D187" s="4">
        <v>0</v>
      </c>
      <c r="E187">
        <v>1445</v>
      </c>
      <c r="F187">
        <v>118997</v>
      </c>
    </row>
    <row r="188" spans="1:6" x14ac:dyDescent="0.45">
      <c r="A188" t="s">
        <v>12</v>
      </c>
      <c r="B188" t="s">
        <v>59</v>
      </c>
      <c r="C188" s="1">
        <v>42177</v>
      </c>
      <c r="D188" s="4">
        <v>0</v>
      </c>
      <c r="E188">
        <v>1415</v>
      </c>
      <c r="F188">
        <v>100015</v>
      </c>
    </row>
    <row r="189" spans="1:6" x14ac:dyDescent="0.45">
      <c r="A189" t="s">
        <v>12</v>
      </c>
      <c r="B189" t="s">
        <v>59</v>
      </c>
      <c r="C189" s="1">
        <v>42184</v>
      </c>
      <c r="D189" s="4">
        <v>0</v>
      </c>
      <c r="E189">
        <v>1395</v>
      </c>
      <c r="F189">
        <v>73692</v>
      </c>
    </row>
    <row r="190" spans="1:6" x14ac:dyDescent="0.45">
      <c r="A190" t="s">
        <v>12</v>
      </c>
      <c r="B190" t="s">
        <v>59</v>
      </c>
      <c r="C190" s="1">
        <v>42191</v>
      </c>
      <c r="D190" s="4">
        <v>0</v>
      </c>
      <c r="E190">
        <v>1358</v>
      </c>
      <c r="F190">
        <v>104121</v>
      </c>
    </row>
    <row r="191" spans="1:6" x14ac:dyDescent="0.45">
      <c r="A191" t="s">
        <v>12</v>
      </c>
      <c r="B191" t="s">
        <v>59</v>
      </c>
      <c r="C191" s="1">
        <v>42198</v>
      </c>
      <c r="D191" s="4">
        <v>0</v>
      </c>
      <c r="E191">
        <v>1297</v>
      </c>
      <c r="F191">
        <v>243950</v>
      </c>
    </row>
    <row r="192" spans="1:6" x14ac:dyDescent="0.45">
      <c r="A192" t="s">
        <v>12</v>
      </c>
      <c r="B192" t="s">
        <v>59</v>
      </c>
      <c r="C192" s="1">
        <v>42205</v>
      </c>
      <c r="D192" s="4">
        <v>0</v>
      </c>
      <c r="E192">
        <v>1315</v>
      </c>
      <c r="F192">
        <v>141189</v>
      </c>
    </row>
    <row r="193" spans="1:6" x14ac:dyDescent="0.45">
      <c r="A193" t="s">
        <v>12</v>
      </c>
      <c r="B193" t="s">
        <v>59</v>
      </c>
      <c r="C193" s="1">
        <v>42212</v>
      </c>
      <c r="D193" s="4">
        <v>0</v>
      </c>
      <c r="E193">
        <v>1342</v>
      </c>
      <c r="F193">
        <v>108553</v>
      </c>
    </row>
    <row r="194" spans="1:6" x14ac:dyDescent="0.45">
      <c r="A194" t="s">
        <v>12</v>
      </c>
      <c r="B194" t="s">
        <v>59</v>
      </c>
      <c r="C194" s="1">
        <v>42219</v>
      </c>
      <c r="D194" s="4">
        <v>0</v>
      </c>
      <c r="E194">
        <v>1363</v>
      </c>
      <c r="F194">
        <v>63022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"/>
  <sheetViews>
    <sheetView workbookViewId="0">
      <selection activeCell="I19" sqref="I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14</v>
      </c>
      <c r="B2" t="s">
        <v>59</v>
      </c>
      <c r="C2" s="1">
        <v>38411</v>
      </c>
      <c r="D2" s="4">
        <v>0</v>
      </c>
      <c r="E2">
        <v>3050</v>
      </c>
      <c r="F2">
        <v>156</v>
      </c>
    </row>
    <row r="3" spans="1:6" x14ac:dyDescent="0.45">
      <c r="A3" t="s">
        <v>14</v>
      </c>
      <c r="B3" t="s">
        <v>59</v>
      </c>
      <c r="C3" s="1">
        <v>38418</v>
      </c>
      <c r="D3" s="4">
        <v>0</v>
      </c>
      <c r="E3">
        <v>3275</v>
      </c>
      <c r="F3">
        <v>14</v>
      </c>
    </row>
    <row r="4" spans="1:6" x14ac:dyDescent="0.45">
      <c r="A4" t="s">
        <v>14</v>
      </c>
      <c r="B4" t="s">
        <v>59</v>
      </c>
      <c r="C4" s="1">
        <v>38425</v>
      </c>
      <c r="D4" s="4">
        <v>0</v>
      </c>
      <c r="E4">
        <v>3300</v>
      </c>
      <c r="F4">
        <v>30</v>
      </c>
    </row>
    <row r="5" spans="1:6" x14ac:dyDescent="0.45">
      <c r="A5" t="s">
        <v>14</v>
      </c>
      <c r="B5" t="s">
        <v>59</v>
      </c>
      <c r="C5" s="1">
        <v>38432</v>
      </c>
      <c r="D5" s="4">
        <v>0</v>
      </c>
      <c r="E5">
        <v>3249.99</v>
      </c>
      <c r="F5">
        <v>54</v>
      </c>
    </row>
    <row r="6" spans="1:6" x14ac:dyDescent="0.45">
      <c r="A6" t="s">
        <v>14</v>
      </c>
      <c r="B6" t="s">
        <v>59</v>
      </c>
      <c r="C6" s="1">
        <v>38439</v>
      </c>
      <c r="D6" s="4">
        <v>0</v>
      </c>
      <c r="E6">
        <v>3110</v>
      </c>
      <c r="F6">
        <v>52</v>
      </c>
    </row>
    <row r="7" spans="1:6" x14ac:dyDescent="0.45">
      <c r="A7" t="s">
        <v>14</v>
      </c>
      <c r="B7" t="s">
        <v>59</v>
      </c>
      <c r="C7" s="1">
        <v>38446</v>
      </c>
      <c r="D7" s="4">
        <v>0</v>
      </c>
      <c r="E7">
        <v>3250</v>
      </c>
      <c r="F7">
        <v>129</v>
      </c>
    </row>
    <row r="8" spans="1:6" x14ac:dyDescent="0.45">
      <c r="A8" t="s">
        <v>14</v>
      </c>
      <c r="B8" t="s">
        <v>59</v>
      </c>
      <c r="C8" s="1">
        <v>38453</v>
      </c>
      <c r="D8" s="4">
        <v>0</v>
      </c>
      <c r="E8">
        <v>3345</v>
      </c>
      <c r="F8">
        <v>106</v>
      </c>
    </row>
    <row r="9" spans="1:6" x14ac:dyDescent="0.45">
      <c r="A9" t="s">
        <v>14</v>
      </c>
      <c r="B9" t="s">
        <v>59</v>
      </c>
      <c r="C9" s="1">
        <v>38467</v>
      </c>
      <c r="D9" s="4">
        <v>0</v>
      </c>
      <c r="E9">
        <v>2811</v>
      </c>
      <c r="F9">
        <v>60</v>
      </c>
    </row>
    <row r="10" spans="1:6" x14ac:dyDescent="0.45">
      <c r="A10" t="s">
        <v>14</v>
      </c>
      <c r="B10" t="s">
        <v>59</v>
      </c>
      <c r="C10" s="1">
        <v>38474</v>
      </c>
      <c r="D10" s="4">
        <v>0</v>
      </c>
      <c r="E10">
        <v>2970</v>
      </c>
      <c r="F10">
        <v>14</v>
      </c>
    </row>
    <row r="11" spans="1:6" x14ac:dyDescent="0.45">
      <c r="A11" t="s">
        <v>14</v>
      </c>
      <c r="B11" t="s">
        <v>59</v>
      </c>
      <c r="C11" s="1">
        <v>38481</v>
      </c>
      <c r="D11" s="4">
        <v>0</v>
      </c>
      <c r="E11">
        <v>3100</v>
      </c>
      <c r="F11">
        <v>2</v>
      </c>
    </row>
    <row r="12" spans="1:6" x14ac:dyDescent="0.45">
      <c r="A12" t="s">
        <v>14</v>
      </c>
      <c r="B12" t="s">
        <v>59</v>
      </c>
      <c r="C12" s="1">
        <v>38502</v>
      </c>
      <c r="D12" s="4">
        <v>0</v>
      </c>
      <c r="E12">
        <v>3000</v>
      </c>
      <c r="F12">
        <v>1</v>
      </c>
    </row>
    <row r="13" spans="1:6" x14ac:dyDescent="0.45">
      <c r="A13" t="s">
        <v>14</v>
      </c>
      <c r="B13" t="s">
        <v>59</v>
      </c>
      <c r="C13" s="1">
        <v>38509</v>
      </c>
      <c r="D13" s="4">
        <v>0</v>
      </c>
      <c r="E13">
        <v>3000</v>
      </c>
      <c r="F13">
        <v>2</v>
      </c>
    </row>
    <row r="14" spans="1:6" x14ac:dyDescent="0.45">
      <c r="A14" t="s">
        <v>14</v>
      </c>
      <c r="B14" t="s">
        <v>59</v>
      </c>
      <c r="C14" s="1">
        <v>38523</v>
      </c>
      <c r="D14" s="4">
        <v>0</v>
      </c>
      <c r="E14">
        <v>3200</v>
      </c>
      <c r="F14">
        <v>1443</v>
      </c>
    </row>
    <row r="15" spans="1:6" x14ac:dyDescent="0.45">
      <c r="A15" t="s">
        <v>14</v>
      </c>
      <c r="B15" t="s">
        <v>59</v>
      </c>
      <c r="C15" s="1">
        <v>38530</v>
      </c>
      <c r="D15" s="4">
        <v>0</v>
      </c>
      <c r="E15">
        <v>3300</v>
      </c>
      <c r="F15">
        <v>652</v>
      </c>
    </row>
    <row r="16" spans="1:6" x14ac:dyDescent="0.45">
      <c r="A16" t="s">
        <v>14</v>
      </c>
      <c r="B16" t="s">
        <v>59</v>
      </c>
      <c r="C16" s="1">
        <v>38537</v>
      </c>
      <c r="D16" s="4">
        <v>0</v>
      </c>
      <c r="E16">
        <v>3560</v>
      </c>
      <c r="F16">
        <v>655</v>
      </c>
    </row>
    <row r="17" spans="1:6" x14ac:dyDescent="0.45">
      <c r="A17" t="s">
        <v>14</v>
      </c>
      <c r="B17" t="s">
        <v>59</v>
      </c>
      <c r="C17" s="1">
        <v>38544</v>
      </c>
      <c r="D17" s="4">
        <v>0</v>
      </c>
      <c r="E17">
        <v>3570</v>
      </c>
      <c r="F17">
        <v>127</v>
      </c>
    </row>
    <row r="18" spans="1:6" x14ac:dyDescent="0.45">
      <c r="A18" t="s">
        <v>14</v>
      </c>
      <c r="B18" t="s">
        <v>59</v>
      </c>
      <c r="C18" s="1">
        <v>38551</v>
      </c>
      <c r="D18" s="4">
        <v>0</v>
      </c>
      <c r="E18">
        <v>3996</v>
      </c>
      <c r="F18">
        <v>341</v>
      </c>
    </row>
    <row r="19" spans="1:6" x14ac:dyDescent="0.45">
      <c r="A19" t="s">
        <v>14</v>
      </c>
      <c r="B19" t="s">
        <v>59</v>
      </c>
      <c r="C19" s="1">
        <v>38558</v>
      </c>
      <c r="D19" s="4">
        <v>0</v>
      </c>
      <c r="E19">
        <v>3790</v>
      </c>
      <c r="F19">
        <v>1662</v>
      </c>
    </row>
    <row r="20" spans="1:6" x14ac:dyDescent="0.45">
      <c r="A20" t="s">
        <v>14</v>
      </c>
      <c r="B20" t="s">
        <v>59</v>
      </c>
      <c r="C20" s="1">
        <v>38565</v>
      </c>
      <c r="D20" s="4">
        <v>0</v>
      </c>
      <c r="E20">
        <v>4290</v>
      </c>
      <c r="F20">
        <v>2719</v>
      </c>
    </row>
    <row r="21" spans="1:6" x14ac:dyDescent="0.45">
      <c r="A21" t="s">
        <v>14</v>
      </c>
      <c r="B21" t="s">
        <v>59</v>
      </c>
      <c r="C21" s="1">
        <v>38572</v>
      </c>
      <c r="D21" s="4">
        <v>0</v>
      </c>
      <c r="E21">
        <v>4100</v>
      </c>
      <c r="F21">
        <v>1776</v>
      </c>
    </row>
    <row r="22" spans="1:6" x14ac:dyDescent="0.45">
      <c r="A22" t="s">
        <v>14</v>
      </c>
      <c r="B22" t="s">
        <v>59</v>
      </c>
      <c r="C22" s="1">
        <v>38579</v>
      </c>
      <c r="D22" s="4">
        <v>0</v>
      </c>
      <c r="E22">
        <v>4195</v>
      </c>
      <c r="F22">
        <v>1749</v>
      </c>
    </row>
    <row r="23" spans="1:6" x14ac:dyDescent="0.45">
      <c r="A23" t="s">
        <v>14</v>
      </c>
      <c r="B23" t="s">
        <v>59</v>
      </c>
      <c r="C23" s="1">
        <v>38586</v>
      </c>
      <c r="D23" s="4">
        <v>0</v>
      </c>
      <c r="E23">
        <v>4400</v>
      </c>
      <c r="F23">
        <v>5127</v>
      </c>
    </row>
    <row r="24" spans="1:6" x14ac:dyDescent="0.45">
      <c r="A24" t="s">
        <v>14</v>
      </c>
      <c r="B24" t="s">
        <v>59</v>
      </c>
      <c r="C24" s="1">
        <v>38593</v>
      </c>
      <c r="D24" s="4">
        <v>0</v>
      </c>
      <c r="E24">
        <v>4341</v>
      </c>
      <c r="F24">
        <v>3182</v>
      </c>
    </row>
    <row r="25" spans="1:6" x14ac:dyDescent="0.45">
      <c r="A25" t="s">
        <v>14</v>
      </c>
      <c r="B25" t="s">
        <v>59</v>
      </c>
      <c r="C25" s="1">
        <v>38600</v>
      </c>
      <c r="D25" s="4">
        <v>0</v>
      </c>
      <c r="E25">
        <v>4400</v>
      </c>
      <c r="F25">
        <v>723</v>
      </c>
    </row>
    <row r="26" spans="1:6" x14ac:dyDescent="0.45">
      <c r="A26" t="s">
        <v>14</v>
      </c>
      <c r="B26" t="s">
        <v>59</v>
      </c>
      <c r="C26" s="1">
        <v>38607</v>
      </c>
      <c r="D26" s="4">
        <v>0</v>
      </c>
      <c r="E26">
        <v>4400</v>
      </c>
      <c r="F26">
        <v>681</v>
      </c>
    </row>
    <row r="27" spans="1:6" x14ac:dyDescent="0.45">
      <c r="A27" t="s">
        <v>14</v>
      </c>
      <c r="B27" t="s">
        <v>59</v>
      </c>
      <c r="C27" s="1">
        <v>38614</v>
      </c>
      <c r="D27" s="4">
        <v>0</v>
      </c>
      <c r="E27">
        <v>4330</v>
      </c>
      <c r="F27">
        <v>462</v>
      </c>
    </row>
    <row r="28" spans="1:6" x14ac:dyDescent="0.45">
      <c r="A28" t="s">
        <v>14</v>
      </c>
      <c r="B28" t="s">
        <v>59</v>
      </c>
      <c r="C28" s="1">
        <v>38621</v>
      </c>
      <c r="D28" s="4">
        <v>0</v>
      </c>
      <c r="E28">
        <v>4899</v>
      </c>
      <c r="F28">
        <v>856</v>
      </c>
    </row>
    <row r="29" spans="1:6" x14ac:dyDescent="0.45">
      <c r="A29" t="s">
        <v>14</v>
      </c>
      <c r="B29" t="s">
        <v>59</v>
      </c>
      <c r="C29" s="1">
        <v>38628</v>
      </c>
      <c r="D29" s="4">
        <v>0</v>
      </c>
      <c r="E29">
        <v>4600</v>
      </c>
      <c r="F29">
        <v>1121</v>
      </c>
    </row>
    <row r="30" spans="1:6" x14ac:dyDescent="0.45">
      <c r="A30" t="s">
        <v>14</v>
      </c>
      <c r="B30" t="s">
        <v>59</v>
      </c>
      <c r="C30" s="1">
        <v>38635</v>
      </c>
      <c r="D30" s="4">
        <v>0</v>
      </c>
      <c r="E30">
        <v>4460</v>
      </c>
      <c r="F30">
        <v>2817</v>
      </c>
    </row>
    <row r="31" spans="1:6" x14ac:dyDescent="0.45">
      <c r="A31" t="s">
        <v>14</v>
      </c>
      <c r="B31" t="s">
        <v>59</v>
      </c>
      <c r="C31" s="1">
        <v>38740</v>
      </c>
      <c r="D31" s="4">
        <v>0</v>
      </c>
      <c r="E31">
        <v>5525</v>
      </c>
      <c r="F31">
        <v>2772</v>
      </c>
    </row>
    <row r="32" spans="1:6" x14ac:dyDescent="0.45">
      <c r="A32" t="s">
        <v>14</v>
      </c>
      <c r="B32" t="s">
        <v>59</v>
      </c>
      <c r="C32" s="1">
        <v>38747</v>
      </c>
      <c r="D32" s="4">
        <v>0</v>
      </c>
      <c r="E32">
        <v>5341.01</v>
      </c>
      <c r="F32">
        <v>5006</v>
      </c>
    </row>
    <row r="33" spans="1:6" x14ac:dyDescent="0.45">
      <c r="A33" t="s">
        <v>14</v>
      </c>
      <c r="B33" t="s">
        <v>59</v>
      </c>
      <c r="C33" s="1">
        <v>38754</v>
      </c>
      <c r="D33" s="4">
        <v>0</v>
      </c>
      <c r="E33">
        <v>5400</v>
      </c>
      <c r="F33">
        <v>4781</v>
      </c>
    </row>
    <row r="34" spans="1:6" x14ac:dyDescent="0.45">
      <c r="A34" t="s">
        <v>14</v>
      </c>
      <c r="B34" t="s">
        <v>59</v>
      </c>
      <c r="C34" s="1">
        <v>38761</v>
      </c>
      <c r="D34" s="4">
        <v>0</v>
      </c>
      <c r="E34">
        <v>6600</v>
      </c>
      <c r="F34">
        <v>16157</v>
      </c>
    </row>
    <row r="35" spans="1:6" x14ac:dyDescent="0.45">
      <c r="A35" t="s">
        <v>14</v>
      </c>
      <c r="B35" t="s">
        <v>59</v>
      </c>
      <c r="C35" s="1">
        <v>38768</v>
      </c>
      <c r="D35" s="4">
        <v>0</v>
      </c>
      <c r="E35">
        <v>6285</v>
      </c>
      <c r="F35">
        <v>5941</v>
      </c>
    </row>
    <row r="36" spans="1:6" x14ac:dyDescent="0.45">
      <c r="A36" t="s">
        <v>14</v>
      </c>
      <c r="B36" t="s">
        <v>59</v>
      </c>
      <c r="C36" s="1">
        <v>38775</v>
      </c>
      <c r="D36" s="4">
        <v>0</v>
      </c>
      <c r="E36">
        <v>5899</v>
      </c>
      <c r="F36">
        <v>9363</v>
      </c>
    </row>
    <row r="37" spans="1:6" x14ac:dyDescent="0.45">
      <c r="A37" t="s">
        <v>14</v>
      </c>
      <c r="B37" t="s">
        <v>59</v>
      </c>
      <c r="C37" s="1">
        <v>38782</v>
      </c>
      <c r="D37" s="4">
        <v>0</v>
      </c>
      <c r="E37">
        <v>5555</v>
      </c>
      <c r="F37">
        <v>2051</v>
      </c>
    </row>
    <row r="38" spans="1:6" x14ac:dyDescent="0.45">
      <c r="A38" t="s">
        <v>14</v>
      </c>
      <c r="B38" t="s">
        <v>59</v>
      </c>
      <c r="C38" s="1">
        <v>38789</v>
      </c>
      <c r="D38" s="4">
        <v>0</v>
      </c>
      <c r="E38">
        <v>5930</v>
      </c>
      <c r="F38">
        <v>3092</v>
      </c>
    </row>
    <row r="39" spans="1:6" x14ac:dyDescent="0.45">
      <c r="A39" t="s">
        <v>14</v>
      </c>
      <c r="B39" t="s">
        <v>59</v>
      </c>
      <c r="C39" s="1">
        <v>38796</v>
      </c>
      <c r="D39" s="4">
        <v>0</v>
      </c>
      <c r="E39">
        <v>5900</v>
      </c>
      <c r="F39">
        <v>4366</v>
      </c>
    </row>
    <row r="40" spans="1:6" x14ac:dyDescent="0.45">
      <c r="A40" t="s">
        <v>14</v>
      </c>
      <c r="B40" t="s">
        <v>59</v>
      </c>
      <c r="C40" s="1">
        <v>38803</v>
      </c>
      <c r="D40" s="4">
        <v>0</v>
      </c>
      <c r="E40">
        <v>6375</v>
      </c>
      <c r="F40">
        <v>4629</v>
      </c>
    </row>
    <row r="41" spans="1:6" x14ac:dyDescent="0.45">
      <c r="A41" t="s">
        <v>14</v>
      </c>
      <c r="B41" t="s">
        <v>59</v>
      </c>
      <c r="C41" s="1">
        <v>38810</v>
      </c>
      <c r="D41" s="4">
        <v>0</v>
      </c>
      <c r="E41">
        <v>6415</v>
      </c>
      <c r="F41">
        <v>2599</v>
      </c>
    </row>
    <row r="42" spans="1:6" x14ac:dyDescent="0.45">
      <c r="A42" t="s">
        <v>14</v>
      </c>
      <c r="B42" t="s">
        <v>59</v>
      </c>
      <c r="C42" s="1">
        <v>38817</v>
      </c>
      <c r="D42" s="4">
        <v>0</v>
      </c>
      <c r="E42">
        <v>6875</v>
      </c>
      <c r="F42">
        <v>4970</v>
      </c>
    </row>
    <row r="43" spans="1:6" x14ac:dyDescent="0.45">
      <c r="A43" t="s">
        <v>14</v>
      </c>
      <c r="B43" t="s">
        <v>59</v>
      </c>
      <c r="C43" s="1">
        <v>38824</v>
      </c>
      <c r="D43" s="4">
        <v>0</v>
      </c>
      <c r="E43">
        <v>6989</v>
      </c>
      <c r="F43">
        <v>4497</v>
      </c>
    </row>
    <row r="44" spans="1:6" x14ac:dyDescent="0.45">
      <c r="A44" t="s">
        <v>14</v>
      </c>
      <c r="B44" t="s">
        <v>59</v>
      </c>
      <c r="C44" s="1">
        <v>38831</v>
      </c>
      <c r="D44" s="4">
        <v>0</v>
      </c>
      <c r="E44">
        <v>6550</v>
      </c>
      <c r="F44">
        <v>2755</v>
      </c>
    </row>
    <row r="45" spans="1:6" x14ac:dyDescent="0.45">
      <c r="A45" t="s">
        <v>14</v>
      </c>
      <c r="B45" t="s">
        <v>59</v>
      </c>
      <c r="C45" s="1">
        <v>38838</v>
      </c>
      <c r="D45" s="4">
        <v>0</v>
      </c>
      <c r="E45">
        <v>6500</v>
      </c>
      <c r="F45">
        <v>2748</v>
      </c>
    </row>
    <row r="46" spans="1:6" x14ac:dyDescent="0.45">
      <c r="A46" t="s">
        <v>14</v>
      </c>
      <c r="B46" t="s">
        <v>59</v>
      </c>
      <c r="C46" s="1">
        <v>38845</v>
      </c>
      <c r="D46" s="4">
        <v>0</v>
      </c>
      <c r="E46">
        <v>6770</v>
      </c>
      <c r="F46">
        <v>6128</v>
      </c>
    </row>
    <row r="47" spans="1:6" x14ac:dyDescent="0.45">
      <c r="A47" t="s">
        <v>14</v>
      </c>
      <c r="B47" t="s">
        <v>59</v>
      </c>
      <c r="C47" s="1">
        <v>38852</v>
      </c>
      <c r="D47" s="4">
        <v>0</v>
      </c>
      <c r="E47">
        <v>6493.97</v>
      </c>
      <c r="F47">
        <v>10773</v>
      </c>
    </row>
    <row r="48" spans="1:6" x14ac:dyDescent="0.45">
      <c r="A48" t="s">
        <v>14</v>
      </c>
      <c r="B48" t="s">
        <v>59</v>
      </c>
      <c r="C48" s="1">
        <v>38859</v>
      </c>
      <c r="D48" s="4">
        <v>0</v>
      </c>
      <c r="E48">
        <v>5850</v>
      </c>
      <c r="F48">
        <v>22494</v>
      </c>
    </row>
    <row r="49" spans="1:6" x14ac:dyDescent="0.45">
      <c r="A49" t="s">
        <v>14</v>
      </c>
      <c r="B49" t="s">
        <v>59</v>
      </c>
      <c r="C49" s="1">
        <v>38866</v>
      </c>
      <c r="D49" s="4">
        <v>0</v>
      </c>
      <c r="E49">
        <v>5800</v>
      </c>
      <c r="F49">
        <v>4784</v>
      </c>
    </row>
    <row r="50" spans="1:6" x14ac:dyDescent="0.45">
      <c r="A50" t="s">
        <v>14</v>
      </c>
      <c r="B50" t="s">
        <v>59</v>
      </c>
      <c r="C50" s="1">
        <v>38873</v>
      </c>
      <c r="D50" s="4">
        <v>0</v>
      </c>
      <c r="E50">
        <v>5337</v>
      </c>
      <c r="F50">
        <v>3866</v>
      </c>
    </row>
    <row r="51" spans="1:6" x14ac:dyDescent="0.45">
      <c r="A51" t="s">
        <v>14</v>
      </c>
      <c r="B51" t="s">
        <v>59</v>
      </c>
      <c r="C51" s="1">
        <v>38880</v>
      </c>
      <c r="D51" s="4">
        <v>0</v>
      </c>
      <c r="E51">
        <v>5400</v>
      </c>
      <c r="F51">
        <v>14078</v>
      </c>
    </row>
    <row r="52" spans="1:6" x14ac:dyDescent="0.45">
      <c r="A52" t="s">
        <v>14</v>
      </c>
      <c r="B52" t="s">
        <v>59</v>
      </c>
      <c r="C52" s="1">
        <v>38887</v>
      </c>
      <c r="D52" s="4">
        <v>0</v>
      </c>
      <c r="E52">
        <v>5297</v>
      </c>
      <c r="F52">
        <v>4652</v>
      </c>
    </row>
    <row r="53" spans="1:6" x14ac:dyDescent="0.45">
      <c r="A53" t="s">
        <v>14</v>
      </c>
      <c r="B53" t="s">
        <v>59</v>
      </c>
      <c r="C53" s="1">
        <v>38894</v>
      </c>
      <c r="D53" s="4">
        <v>0</v>
      </c>
      <c r="E53">
        <v>5170.0200000000004</v>
      </c>
      <c r="F53">
        <v>7686</v>
      </c>
    </row>
    <row r="54" spans="1:6" x14ac:dyDescent="0.45">
      <c r="A54" t="s">
        <v>14</v>
      </c>
      <c r="B54" t="s">
        <v>59</v>
      </c>
      <c r="C54" s="1">
        <v>38901</v>
      </c>
      <c r="D54" s="4">
        <v>0</v>
      </c>
      <c r="E54">
        <v>5078.9799999999996</v>
      </c>
      <c r="F54">
        <v>6090</v>
      </c>
    </row>
    <row r="55" spans="1:6" x14ac:dyDescent="0.45">
      <c r="A55" t="s">
        <v>14</v>
      </c>
      <c r="B55" t="s">
        <v>59</v>
      </c>
      <c r="C55" s="1">
        <v>38908</v>
      </c>
      <c r="D55" s="4">
        <v>0</v>
      </c>
      <c r="E55">
        <v>5100</v>
      </c>
      <c r="F55">
        <v>5447</v>
      </c>
    </row>
    <row r="56" spans="1:6" x14ac:dyDescent="0.45">
      <c r="A56" t="s">
        <v>14</v>
      </c>
      <c r="B56" t="s">
        <v>59</v>
      </c>
      <c r="C56" s="1">
        <v>38915</v>
      </c>
      <c r="D56" s="4">
        <v>0</v>
      </c>
      <c r="E56">
        <v>5750</v>
      </c>
      <c r="F56">
        <v>6433</v>
      </c>
    </row>
    <row r="57" spans="1:6" x14ac:dyDescent="0.45">
      <c r="A57" t="s">
        <v>14</v>
      </c>
      <c r="B57" t="s">
        <v>59</v>
      </c>
      <c r="C57" s="1">
        <v>38922</v>
      </c>
      <c r="D57" s="4">
        <v>0</v>
      </c>
      <c r="E57">
        <v>5690</v>
      </c>
      <c r="F57">
        <v>3363</v>
      </c>
    </row>
    <row r="58" spans="1:6" x14ac:dyDescent="0.45">
      <c r="A58" t="s">
        <v>14</v>
      </c>
      <c r="B58" t="s">
        <v>59</v>
      </c>
      <c r="C58" s="1">
        <v>38929</v>
      </c>
      <c r="D58" s="4">
        <v>0</v>
      </c>
      <c r="E58">
        <v>6065.11</v>
      </c>
      <c r="F58">
        <v>5800</v>
      </c>
    </row>
    <row r="59" spans="1:6" x14ac:dyDescent="0.45">
      <c r="A59" t="s">
        <v>14</v>
      </c>
      <c r="B59" t="s">
        <v>59</v>
      </c>
      <c r="C59" s="1">
        <v>38936</v>
      </c>
      <c r="D59" s="4">
        <v>0</v>
      </c>
      <c r="E59">
        <v>5930</v>
      </c>
      <c r="F59">
        <v>2559</v>
      </c>
    </row>
    <row r="60" spans="1:6" x14ac:dyDescent="0.45">
      <c r="A60" t="s">
        <v>14</v>
      </c>
      <c r="B60" t="s">
        <v>59</v>
      </c>
      <c r="C60" s="1">
        <v>38943</v>
      </c>
      <c r="D60" s="4">
        <v>0</v>
      </c>
      <c r="E60">
        <v>5990</v>
      </c>
      <c r="F60">
        <v>3532</v>
      </c>
    </row>
    <row r="61" spans="1:6" x14ac:dyDescent="0.45">
      <c r="A61" t="s">
        <v>14</v>
      </c>
      <c r="B61" t="s">
        <v>59</v>
      </c>
      <c r="C61" s="1">
        <v>38950</v>
      </c>
      <c r="D61" s="4">
        <v>0</v>
      </c>
      <c r="E61">
        <v>6010</v>
      </c>
      <c r="F61">
        <v>4501</v>
      </c>
    </row>
    <row r="62" spans="1:6" x14ac:dyDescent="0.45">
      <c r="A62" t="s">
        <v>14</v>
      </c>
      <c r="B62" t="s">
        <v>59</v>
      </c>
      <c r="C62" s="1">
        <v>38957</v>
      </c>
      <c r="D62" s="4">
        <v>0</v>
      </c>
      <c r="E62">
        <v>6019</v>
      </c>
      <c r="F62">
        <v>4080</v>
      </c>
    </row>
    <row r="63" spans="1:6" x14ac:dyDescent="0.45">
      <c r="A63" t="s">
        <v>14</v>
      </c>
      <c r="B63" t="s">
        <v>59</v>
      </c>
      <c r="C63" s="1">
        <v>38964</v>
      </c>
      <c r="D63" s="4">
        <v>0</v>
      </c>
      <c r="E63">
        <v>6359.99</v>
      </c>
      <c r="F63">
        <v>13323</v>
      </c>
    </row>
    <row r="64" spans="1:6" x14ac:dyDescent="0.45">
      <c r="A64" t="s">
        <v>14</v>
      </c>
      <c r="B64" t="s">
        <v>59</v>
      </c>
      <c r="C64" s="1">
        <v>38971</v>
      </c>
      <c r="D64" s="4">
        <v>0</v>
      </c>
      <c r="E64">
        <v>6575</v>
      </c>
      <c r="F64">
        <v>7370</v>
      </c>
    </row>
    <row r="65" spans="1:6" x14ac:dyDescent="0.45">
      <c r="A65" t="s">
        <v>14</v>
      </c>
      <c r="B65" t="s">
        <v>59</v>
      </c>
      <c r="C65" s="1">
        <v>38978</v>
      </c>
      <c r="D65" s="4">
        <v>0</v>
      </c>
      <c r="E65">
        <v>6850</v>
      </c>
      <c r="F65">
        <v>16961</v>
      </c>
    </row>
    <row r="66" spans="1:6" x14ac:dyDescent="0.45">
      <c r="A66" t="s">
        <v>14</v>
      </c>
      <c r="B66" t="s">
        <v>59</v>
      </c>
      <c r="C66" s="1">
        <v>38985</v>
      </c>
      <c r="D66" s="4">
        <v>0</v>
      </c>
      <c r="E66">
        <v>6669.9</v>
      </c>
      <c r="F66">
        <v>2735</v>
      </c>
    </row>
    <row r="67" spans="1:6" x14ac:dyDescent="0.45">
      <c r="A67" t="s">
        <v>14</v>
      </c>
      <c r="B67" t="s">
        <v>59</v>
      </c>
      <c r="C67" s="1">
        <v>38992</v>
      </c>
      <c r="D67" s="4">
        <v>0</v>
      </c>
      <c r="E67">
        <v>6449</v>
      </c>
      <c r="F67">
        <v>7356</v>
      </c>
    </row>
    <row r="68" spans="1:6" x14ac:dyDescent="0.45">
      <c r="A68" t="s">
        <v>14</v>
      </c>
      <c r="B68" t="s">
        <v>59</v>
      </c>
      <c r="C68" s="1">
        <v>38999</v>
      </c>
      <c r="D68" s="4">
        <v>0</v>
      </c>
      <c r="E68">
        <v>6389.8</v>
      </c>
      <c r="F68">
        <v>2761</v>
      </c>
    </row>
    <row r="69" spans="1:6" x14ac:dyDescent="0.45">
      <c r="A69" t="s">
        <v>14</v>
      </c>
      <c r="B69" t="s">
        <v>59</v>
      </c>
      <c r="C69" s="1">
        <v>39006</v>
      </c>
      <c r="D69" s="4">
        <v>0</v>
      </c>
      <c r="E69">
        <v>6589.91</v>
      </c>
      <c r="F69">
        <v>4126</v>
      </c>
    </row>
    <row r="70" spans="1:6" x14ac:dyDescent="0.45">
      <c r="A70" t="s">
        <v>14</v>
      </c>
      <c r="B70" t="s">
        <v>59</v>
      </c>
      <c r="C70" s="1">
        <v>39013</v>
      </c>
      <c r="D70" s="4">
        <v>0</v>
      </c>
      <c r="E70">
        <v>6310</v>
      </c>
      <c r="F70">
        <v>4787</v>
      </c>
    </row>
    <row r="71" spans="1:6" x14ac:dyDescent="0.45">
      <c r="A71" t="s">
        <v>14</v>
      </c>
      <c r="B71" t="s">
        <v>59</v>
      </c>
      <c r="C71" s="1">
        <v>39020</v>
      </c>
      <c r="D71" s="4">
        <v>0</v>
      </c>
      <c r="E71">
        <v>5997.97</v>
      </c>
      <c r="F71">
        <v>20363</v>
      </c>
    </row>
    <row r="72" spans="1:6" x14ac:dyDescent="0.45">
      <c r="A72" t="s">
        <v>14</v>
      </c>
      <c r="B72" t="s">
        <v>59</v>
      </c>
      <c r="C72" s="1">
        <v>39027</v>
      </c>
      <c r="D72" s="4">
        <v>0</v>
      </c>
      <c r="E72">
        <v>6725</v>
      </c>
      <c r="F72">
        <v>24481</v>
      </c>
    </row>
    <row r="73" spans="1:6" x14ac:dyDescent="0.45">
      <c r="A73" t="s">
        <v>14</v>
      </c>
      <c r="B73" t="s">
        <v>59</v>
      </c>
      <c r="C73" s="1">
        <v>39034</v>
      </c>
      <c r="D73" s="4">
        <v>0</v>
      </c>
      <c r="E73">
        <v>6739</v>
      </c>
      <c r="F73">
        <v>14064</v>
      </c>
    </row>
    <row r="74" spans="1:6" x14ac:dyDescent="0.45">
      <c r="A74" t="s">
        <v>14</v>
      </c>
      <c r="B74" t="s">
        <v>59</v>
      </c>
      <c r="C74" s="1">
        <v>39041</v>
      </c>
      <c r="D74" s="4">
        <v>0</v>
      </c>
      <c r="E74">
        <v>6750</v>
      </c>
      <c r="F74">
        <v>3907</v>
      </c>
    </row>
    <row r="75" spans="1:6" x14ac:dyDescent="0.45">
      <c r="A75" t="s">
        <v>14</v>
      </c>
      <c r="B75" t="s">
        <v>59</v>
      </c>
      <c r="C75" s="1">
        <v>39048</v>
      </c>
      <c r="D75" s="4">
        <v>0</v>
      </c>
      <c r="E75">
        <v>6700</v>
      </c>
      <c r="F75">
        <v>4970</v>
      </c>
    </row>
    <row r="76" spans="1:6" x14ac:dyDescent="0.45">
      <c r="A76" t="s">
        <v>14</v>
      </c>
      <c r="B76" t="s">
        <v>59</v>
      </c>
      <c r="C76" s="1">
        <v>39055</v>
      </c>
      <c r="D76" s="4">
        <v>0</v>
      </c>
      <c r="E76">
        <v>7010</v>
      </c>
      <c r="F76">
        <v>14520</v>
      </c>
    </row>
    <row r="77" spans="1:6" x14ac:dyDescent="0.45">
      <c r="A77" t="s">
        <v>14</v>
      </c>
      <c r="B77" t="s">
        <v>59</v>
      </c>
      <c r="C77" s="1">
        <v>39062</v>
      </c>
      <c r="D77" s="4">
        <v>0</v>
      </c>
      <c r="E77">
        <v>7050</v>
      </c>
      <c r="F77">
        <v>5564</v>
      </c>
    </row>
    <row r="78" spans="1:6" x14ac:dyDescent="0.45">
      <c r="A78" t="s">
        <v>14</v>
      </c>
      <c r="B78" t="s">
        <v>59</v>
      </c>
      <c r="C78" s="1">
        <v>39069</v>
      </c>
      <c r="D78" s="4">
        <v>0</v>
      </c>
      <c r="E78">
        <v>7500</v>
      </c>
      <c r="F78">
        <v>41036</v>
      </c>
    </row>
    <row r="79" spans="1:6" x14ac:dyDescent="0.45">
      <c r="A79" t="s">
        <v>14</v>
      </c>
      <c r="B79" t="s">
        <v>59</v>
      </c>
      <c r="C79" s="1">
        <v>39076</v>
      </c>
      <c r="D79" s="4">
        <v>0</v>
      </c>
      <c r="E79">
        <v>7735.21</v>
      </c>
      <c r="F79">
        <v>6377</v>
      </c>
    </row>
    <row r="80" spans="1:6" x14ac:dyDescent="0.45">
      <c r="A80" t="s">
        <v>14</v>
      </c>
      <c r="B80" t="s">
        <v>59</v>
      </c>
      <c r="C80" s="1">
        <v>39090</v>
      </c>
      <c r="D80" s="4">
        <v>0</v>
      </c>
      <c r="E80">
        <v>7777</v>
      </c>
      <c r="F80">
        <v>2542</v>
      </c>
    </row>
    <row r="81" spans="1:6" x14ac:dyDescent="0.45">
      <c r="A81" t="s">
        <v>14</v>
      </c>
      <c r="B81" t="s">
        <v>59</v>
      </c>
      <c r="C81" s="1">
        <v>39097</v>
      </c>
      <c r="D81" s="4">
        <v>0</v>
      </c>
      <c r="E81">
        <v>7830</v>
      </c>
      <c r="F81">
        <v>15874</v>
      </c>
    </row>
    <row r="82" spans="1:6" x14ac:dyDescent="0.45">
      <c r="A82" t="s">
        <v>14</v>
      </c>
      <c r="B82" t="s">
        <v>59</v>
      </c>
      <c r="C82" s="1">
        <v>39104</v>
      </c>
      <c r="D82" s="4">
        <v>0</v>
      </c>
      <c r="E82">
        <v>7870</v>
      </c>
      <c r="F82">
        <v>15360</v>
      </c>
    </row>
    <row r="83" spans="1:6" x14ac:dyDescent="0.45">
      <c r="A83" t="s">
        <v>14</v>
      </c>
      <c r="B83" t="s">
        <v>59</v>
      </c>
      <c r="C83" s="1">
        <v>39111</v>
      </c>
      <c r="D83" s="4">
        <v>0</v>
      </c>
      <c r="E83">
        <v>7900</v>
      </c>
      <c r="F83">
        <v>3446</v>
      </c>
    </row>
    <row r="84" spans="1:6" x14ac:dyDescent="0.45">
      <c r="A84" t="s">
        <v>14</v>
      </c>
      <c r="B84" t="s">
        <v>59</v>
      </c>
      <c r="C84" s="1">
        <v>39118</v>
      </c>
      <c r="D84" s="4">
        <v>0</v>
      </c>
      <c r="E84">
        <v>8000</v>
      </c>
      <c r="F84">
        <v>10301</v>
      </c>
    </row>
    <row r="85" spans="1:6" x14ac:dyDescent="0.45">
      <c r="A85" t="s">
        <v>14</v>
      </c>
      <c r="B85" t="s">
        <v>59</v>
      </c>
      <c r="C85" s="1">
        <v>39125</v>
      </c>
      <c r="D85" s="4">
        <v>0</v>
      </c>
      <c r="E85">
        <v>8000</v>
      </c>
      <c r="F85">
        <v>2992</v>
      </c>
    </row>
    <row r="86" spans="1:6" x14ac:dyDescent="0.45">
      <c r="A86" t="s">
        <v>14</v>
      </c>
      <c r="B86" t="s">
        <v>59</v>
      </c>
      <c r="C86" s="1">
        <v>39132</v>
      </c>
      <c r="D86" s="4">
        <v>0</v>
      </c>
      <c r="E86">
        <v>8450</v>
      </c>
      <c r="F86">
        <v>15638</v>
      </c>
    </row>
    <row r="87" spans="1:6" x14ac:dyDescent="0.45">
      <c r="A87" t="s">
        <v>14</v>
      </c>
      <c r="B87" t="s">
        <v>59</v>
      </c>
      <c r="C87" s="1">
        <v>39139</v>
      </c>
      <c r="D87" s="4">
        <v>0</v>
      </c>
      <c r="E87">
        <v>8652</v>
      </c>
      <c r="F87">
        <v>10781</v>
      </c>
    </row>
    <row r="88" spans="1:6" x14ac:dyDescent="0.45">
      <c r="A88" t="s">
        <v>14</v>
      </c>
      <c r="B88" t="s">
        <v>59</v>
      </c>
      <c r="C88" s="1">
        <v>39146</v>
      </c>
      <c r="D88" s="4">
        <v>0</v>
      </c>
      <c r="E88">
        <v>7900</v>
      </c>
      <c r="F88">
        <v>11956</v>
      </c>
    </row>
    <row r="89" spans="1:6" x14ac:dyDescent="0.45">
      <c r="A89" t="s">
        <v>14</v>
      </c>
      <c r="B89" t="s">
        <v>59</v>
      </c>
      <c r="C89" s="1">
        <v>39153</v>
      </c>
      <c r="D89" s="4">
        <v>0</v>
      </c>
      <c r="E89">
        <v>7970</v>
      </c>
      <c r="F89">
        <v>7945</v>
      </c>
    </row>
    <row r="90" spans="1:6" x14ac:dyDescent="0.45">
      <c r="A90" t="s">
        <v>14</v>
      </c>
      <c r="B90" t="s">
        <v>59</v>
      </c>
      <c r="C90" s="1">
        <v>39160</v>
      </c>
      <c r="D90" s="4">
        <v>0</v>
      </c>
      <c r="E90">
        <v>8235</v>
      </c>
      <c r="F90">
        <v>7638</v>
      </c>
    </row>
    <row r="91" spans="1:6" x14ac:dyDescent="0.45">
      <c r="A91" t="s">
        <v>14</v>
      </c>
      <c r="B91" t="s">
        <v>59</v>
      </c>
      <c r="C91" s="1">
        <v>39167</v>
      </c>
      <c r="D91" s="4">
        <v>0</v>
      </c>
      <c r="E91">
        <v>8349.99</v>
      </c>
      <c r="F91">
        <v>3409</v>
      </c>
    </row>
    <row r="92" spans="1:6" x14ac:dyDescent="0.45">
      <c r="A92" t="s">
        <v>14</v>
      </c>
      <c r="B92" t="s">
        <v>59</v>
      </c>
      <c r="C92" s="1">
        <v>39174</v>
      </c>
      <c r="D92" s="4">
        <v>0</v>
      </c>
      <c r="E92">
        <v>8300</v>
      </c>
      <c r="F92">
        <v>1436</v>
      </c>
    </row>
    <row r="93" spans="1:6" x14ac:dyDescent="0.45">
      <c r="A93" t="s">
        <v>14</v>
      </c>
      <c r="B93" t="s">
        <v>59</v>
      </c>
      <c r="C93" s="1">
        <v>39181</v>
      </c>
      <c r="D93" s="4">
        <v>0</v>
      </c>
      <c r="E93">
        <v>8195</v>
      </c>
      <c r="F93">
        <v>9097</v>
      </c>
    </row>
    <row r="94" spans="1:6" x14ac:dyDescent="0.45">
      <c r="A94" t="s">
        <v>14</v>
      </c>
      <c r="B94" t="s">
        <v>59</v>
      </c>
      <c r="C94" s="1">
        <v>39188</v>
      </c>
      <c r="D94" s="4">
        <v>0</v>
      </c>
      <c r="E94">
        <v>7930</v>
      </c>
      <c r="F94">
        <v>3163</v>
      </c>
    </row>
    <row r="95" spans="1:6" x14ac:dyDescent="0.45">
      <c r="A95" t="s">
        <v>14</v>
      </c>
      <c r="B95" t="s">
        <v>59</v>
      </c>
      <c r="C95" s="1">
        <v>39195</v>
      </c>
      <c r="D95" s="4">
        <v>0</v>
      </c>
      <c r="E95">
        <v>7750</v>
      </c>
      <c r="F95">
        <v>3441</v>
      </c>
    </row>
    <row r="96" spans="1:6" x14ac:dyDescent="0.45">
      <c r="A96" t="s">
        <v>14</v>
      </c>
      <c r="B96" t="s">
        <v>59</v>
      </c>
      <c r="C96" s="1">
        <v>39202</v>
      </c>
      <c r="D96" s="4">
        <v>0</v>
      </c>
      <c r="E96">
        <v>7700</v>
      </c>
      <c r="F96">
        <v>931</v>
      </c>
    </row>
    <row r="97" spans="1:6" x14ac:dyDescent="0.45">
      <c r="A97" t="s">
        <v>14</v>
      </c>
      <c r="B97" t="s">
        <v>59</v>
      </c>
      <c r="C97" s="1">
        <v>39209</v>
      </c>
      <c r="D97" s="4">
        <v>0</v>
      </c>
      <c r="E97">
        <v>7715</v>
      </c>
      <c r="F97">
        <v>5833</v>
      </c>
    </row>
    <row r="98" spans="1:6" x14ac:dyDescent="0.45">
      <c r="A98" t="s">
        <v>14</v>
      </c>
      <c r="B98" t="s">
        <v>59</v>
      </c>
      <c r="C98" s="1">
        <v>39216</v>
      </c>
      <c r="D98" s="4">
        <v>0</v>
      </c>
      <c r="E98">
        <v>7840</v>
      </c>
      <c r="F98">
        <v>4416</v>
      </c>
    </row>
    <row r="99" spans="1:6" x14ac:dyDescent="0.45">
      <c r="A99" t="s">
        <v>14</v>
      </c>
      <c r="B99" t="s">
        <v>59</v>
      </c>
      <c r="C99" s="1">
        <v>39223</v>
      </c>
      <c r="D99" s="4">
        <v>0</v>
      </c>
      <c r="E99">
        <v>7797</v>
      </c>
      <c r="F99">
        <v>3162</v>
      </c>
    </row>
    <row r="100" spans="1:6" x14ac:dyDescent="0.45">
      <c r="A100" t="s">
        <v>14</v>
      </c>
      <c r="B100" t="s">
        <v>59</v>
      </c>
      <c r="C100" s="1">
        <v>39230</v>
      </c>
      <c r="D100" s="4">
        <v>0</v>
      </c>
      <c r="E100">
        <v>7539</v>
      </c>
      <c r="F100">
        <v>1405</v>
      </c>
    </row>
    <row r="101" spans="1:6" x14ac:dyDescent="0.45">
      <c r="A101" t="s">
        <v>14</v>
      </c>
      <c r="B101" t="s">
        <v>59</v>
      </c>
      <c r="C101" s="1">
        <v>39237</v>
      </c>
      <c r="D101" s="4">
        <v>0</v>
      </c>
      <c r="E101">
        <v>7480</v>
      </c>
      <c r="F101">
        <v>1612</v>
      </c>
    </row>
    <row r="102" spans="1:6" x14ac:dyDescent="0.45">
      <c r="A102" t="s">
        <v>14</v>
      </c>
      <c r="B102" t="s">
        <v>59</v>
      </c>
      <c r="C102" s="1">
        <v>39244</v>
      </c>
      <c r="D102" s="4">
        <v>0</v>
      </c>
      <c r="E102">
        <v>7700</v>
      </c>
      <c r="F102">
        <v>2284</v>
      </c>
    </row>
    <row r="103" spans="1:6" x14ac:dyDescent="0.45">
      <c r="A103" t="s">
        <v>14</v>
      </c>
      <c r="B103" t="s">
        <v>59</v>
      </c>
      <c r="C103" s="1">
        <v>39251</v>
      </c>
      <c r="D103" s="4">
        <v>0</v>
      </c>
      <c r="E103">
        <v>7775</v>
      </c>
      <c r="F103">
        <v>2268</v>
      </c>
    </row>
    <row r="104" spans="1:6" x14ac:dyDescent="0.45">
      <c r="A104" t="s">
        <v>14</v>
      </c>
      <c r="B104" t="s">
        <v>59</v>
      </c>
      <c r="C104" s="1">
        <v>39258</v>
      </c>
      <c r="D104" s="4">
        <v>0</v>
      </c>
      <c r="E104">
        <v>7810</v>
      </c>
      <c r="F104">
        <v>2612</v>
      </c>
    </row>
    <row r="105" spans="1:6" x14ac:dyDescent="0.45">
      <c r="A105" t="s">
        <v>14</v>
      </c>
      <c r="B105" t="s">
        <v>59</v>
      </c>
      <c r="C105" s="1">
        <v>39265</v>
      </c>
      <c r="D105" s="4">
        <v>0</v>
      </c>
      <c r="E105">
        <v>7950</v>
      </c>
      <c r="F105">
        <v>8352</v>
      </c>
    </row>
    <row r="106" spans="1:6" x14ac:dyDescent="0.45">
      <c r="A106" t="s">
        <v>14</v>
      </c>
      <c r="B106" t="s">
        <v>59</v>
      </c>
      <c r="C106" s="1">
        <v>39272</v>
      </c>
      <c r="D106" s="4">
        <v>0</v>
      </c>
      <c r="E106">
        <v>7970</v>
      </c>
      <c r="F106">
        <v>3577</v>
      </c>
    </row>
    <row r="107" spans="1:6" x14ac:dyDescent="0.45">
      <c r="A107" t="s">
        <v>14</v>
      </c>
      <c r="B107" t="s">
        <v>59</v>
      </c>
      <c r="C107" s="1">
        <v>39279</v>
      </c>
      <c r="D107" s="4">
        <v>0</v>
      </c>
      <c r="E107">
        <v>7949</v>
      </c>
      <c r="F107">
        <v>4175</v>
      </c>
    </row>
    <row r="108" spans="1:6" x14ac:dyDescent="0.45">
      <c r="A108" t="s">
        <v>14</v>
      </c>
      <c r="B108" t="s">
        <v>59</v>
      </c>
      <c r="C108" s="1">
        <v>39286</v>
      </c>
      <c r="D108" s="4">
        <v>0</v>
      </c>
      <c r="E108">
        <v>7561</v>
      </c>
      <c r="F108">
        <v>3101</v>
      </c>
    </row>
    <row r="109" spans="1:6" x14ac:dyDescent="0.45">
      <c r="A109" t="s">
        <v>14</v>
      </c>
      <c r="B109" t="s">
        <v>59</v>
      </c>
      <c r="C109" s="1">
        <v>39293</v>
      </c>
      <c r="D109" s="4">
        <v>0</v>
      </c>
      <c r="E109">
        <v>7600</v>
      </c>
      <c r="F109">
        <v>1973</v>
      </c>
    </row>
    <row r="110" spans="1:6" x14ac:dyDescent="0.45">
      <c r="A110" t="s">
        <v>14</v>
      </c>
      <c r="B110" t="s">
        <v>59</v>
      </c>
      <c r="C110" s="1">
        <v>39300</v>
      </c>
      <c r="D110" s="4">
        <v>0</v>
      </c>
      <c r="E110">
        <v>7116</v>
      </c>
      <c r="F110">
        <v>1432</v>
      </c>
    </row>
    <row r="111" spans="1:6" x14ac:dyDescent="0.45">
      <c r="A111" t="s">
        <v>14</v>
      </c>
      <c r="B111" t="s">
        <v>59</v>
      </c>
      <c r="C111" s="1">
        <v>39307</v>
      </c>
      <c r="D111" s="4">
        <v>0</v>
      </c>
      <c r="E111">
        <v>7170</v>
      </c>
      <c r="F111">
        <v>3576</v>
      </c>
    </row>
    <row r="112" spans="1:6" x14ac:dyDescent="0.45">
      <c r="A112" t="s">
        <v>14</v>
      </c>
      <c r="B112" t="s">
        <v>59</v>
      </c>
      <c r="C112" s="1">
        <v>39314</v>
      </c>
      <c r="D112" s="4">
        <v>0</v>
      </c>
      <c r="E112">
        <v>7115</v>
      </c>
      <c r="F112">
        <v>1186</v>
      </c>
    </row>
    <row r="113" spans="1:6" x14ac:dyDescent="0.45">
      <c r="A113" t="s">
        <v>14</v>
      </c>
      <c r="B113" t="s">
        <v>59</v>
      </c>
      <c r="C113" s="1">
        <v>39321</v>
      </c>
      <c r="D113" s="4">
        <v>0</v>
      </c>
      <c r="E113">
        <v>7320</v>
      </c>
      <c r="F113">
        <v>809</v>
      </c>
    </row>
    <row r="114" spans="1:6" x14ac:dyDescent="0.45">
      <c r="A114" t="s">
        <v>14</v>
      </c>
      <c r="B114" t="s">
        <v>59</v>
      </c>
      <c r="C114" s="1">
        <v>39328</v>
      </c>
      <c r="D114" s="4">
        <v>0</v>
      </c>
      <c r="E114">
        <v>7365</v>
      </c>
      <c r="F114">
        <v>4814</v>
      </c>
    </row>
    <row r="115" spans="1:6" x14ac:dyDescent="0.45">
      <c r="A115" t="s">
        <v>14</v>
      </c>
      <c r="B115" t="s">
        <v>59</v>
      </c>
      <c r="C115" s="1">
        <v>39335</v>
      </c>
      <c r="D115" s="4">
        <v>0</v>
      </c>
      <c r="E115">
        <v>7355</v>
      </c>
      <c r="F115">
        <v>7096</v>
      </c>
    </row>
    <row r="116" spans="1:6" x14ac:dyDescent="0.45">
      <c r="A116" t="s">
        <v>14</v>
      </c>
      <c r="B116" t="s">
        <v>59</v>
      </c>
      <c r="C116" s="1">
        <v>39342</v>
      </c>
      <c r="D116" s="4">
        <v>0</v>
      </c>
      <c r="E116">
        <v>7250</v>
      </c>
      <c r="F116">
        <v>7770</v>
      </c>
    </row>
    <row r="117" spans="1:6" x14ac:dyDescent="0.45">
      <c r="A117" t="s">
        <v>14</v>
      </c>
      <c r="B117" t="s">
        <v>59</v>
      </c>
      <c r="C117" s="1">
        <v>39349</v>
      </c>
      <c r="D117" s="4">
        <v>0</v>
      </c>
      <c r="E117">
        <v>7777</v>
      </c>
      <c r="F117">
        <v>4190</v>
      </c>
    </row>
    <row r="118" spans="1:6" x14ac:dyDescent="0.45">
      <c r="A118" t="s">
        <v>14</v>
      </c>
      <c r="B118" t="s">
        <v>59</v>
      </c>
      <c r="C118" s="1">
        <v>39356</v>
      </c>
      <c r="D118" s="4">
        <v>0</v>
      </c>
      <c r="E118">
        <v>7300</v>
      </c>
      <c r="F118">
        <v>1039</v>
      </c>
    </row>
    <row r="119" spans="1:6" x14ac:dyDescent="0.45">
      <c r="A119" t="s">
        <v>14</v>
      </c>
      <c r="B119" t="s">
        <v>59</v>
      </c>
      <c r="C119" s="1">
        <v>39363</v>
      </c>
      <c r="D119" s="4">
        <v>0</v>
      </c>
      <c r="E119">
        <v>7401</v>
      </c>
      <c r="F119">
        <v>3204</v>
      </c>
    </row>
    <row r="120" spans="1:6" x14ac:dyDescent="0.45">
      <c r="A120" t="s">
        <v>14</v>
      </c>
      <c r="B120" t="s">
        <v>59</v>
      </c>
      <c r="C120" s="1">
        <v>39370</v>
      </c>
      <c r="D120" s="4">
        <v>0</v>
      </c>
      <c r="E120">
        <v>7491</v>
      </c>
      <c r="F120">
        <v>7343</v>
      </c>
    </row>
    <row r="121" spans="1:6" x14ac:dyDescent="0.45">
      <c r="A121" t="s">
        <v>14</v>
      </c>
      <c r="B121" t="s">
        <v>59</v>
      </c>
      <c r="C121" s="1">
        <v>39377</v>
      </c>
      <c r="D121" s="4">
        <v>0</v>
      </c>
      <c r="E121">
        <v>7690</v>
      </c>
      <c r="F121">
        <v>3128</v>
      </c>
    </row>
    <row r="122" spans="1:6" x14ac:dyDescent="0.45">
      <c r="A122" t="s">
        <v>14</v>
      </c>
      <c r="B122" t="s">
        <v>59</v>
      </c>
      <c r="C122" s="1">
        <v>39384</v>
      </c>
      <c r="D122" s="4">
        <v>0</v>
      </c>
      <c r="E122">
        <v>7900</v>
      </c>
      <c r="F122">
        <v>6365</v>
      </c>
    </row>
    <row r="123" spans="1:6" x14ac:dyDescent="0.45">
      <c r="A123" t="s">
        <v>14</v>
      </c>
      <c r="B123" t="s">
        <v>59</v>
      </c>
      <c r="C123" s="1">
        <v>39391</v>
      </c>
      <c r="D123" s="4">
        <v>0</v>
      </c>
      <c r="E123">
        <v>7800</v>
      </c>
      <c r="F123">
        <v>2089</v>
      </c>
    </row>
    <row r="124" spans="1:6" x14ac:dyDescent="0.45">
      <c r="A124" t="s">
        <v>14</v>
      </c>
      <c r="B124" t="s">
        <v>59</v>
      </c>
      <c r="C124" s="1">
        <v>39398</v>
      </c>
      <c r="D124" s="4">
        <v>0</v>
      </c>
      <c r="E124">
        <v>7850</v>
      </c>
      <c r="F124">
        <v>3032</v>
      </c>
    </row>
    <row r="125" spans="1:6" x14ac:dyDescent="0.45">
      <c r="A125" t="s">
        <v>14</v>
      </c>
      <c r="B125" t="s">
        <v>59</v>
      </c>
      <c r="C125" s="1">
        <v>39405</v>
      </c>
      <c r="D125" s="4">
        <v>0</v>
      </c>
      <c r="E125">
        <v>7700</v>
      </c>
      <c r="F125">
        <v>9014</v>
      </c>
    </row>
    <row r="126" spans="1:6" x14ac:dyDescent="0.45">
      <c r="A126" t="s">
        <v>14</v>
      </c>
      <c r="B126" t="s">
        <v>59</v>
      </c>
      <c r="C126" s="1">
        <v>39412</v>
      </c>
      <c r="D126" s="4">
        <v>0</v>
      </c>
      <c r="E126">
        <v>7935</v>
      </c>
      <c r="F126">
        <v>1317</v>
      </c>
    </row>
    <row r="127" spans="1:6" x14ac:dyDescent="0.45">
      <c r="A127" t="s">
        <v>14</v>
      </c>
      <c r="B127" t="s">
        <v>59</v>
      </c>
      <c r="C127" s="1">
        <v>39419</v>
      </c>
      <c r="D127" s="4">
        <v>0</v>
      </c>
      <c r="E127">
        <v>7700</v>
      </c>
      <c r="F127">
        <v>2706</v>
      </c>
    </row>
    <row r="128" spans="1:6" x14ac:dyDescent="0.45">
      <c r="A128" t="s">
        <v>14</v>
      </c>
      <c r="B128" t="s">
        <v>59</v>
      </c>
      <c r="C128" s="1">
        <v>39426</v>
      </c>
      <c r="D128" s="4">
        <v>0</v>
      </c>
      <c r="E128">
        <v>7549.99</v>
      </c>
      <c r="F128">
        <v>3240</v>
      </c>
    </row>
    <row r="129" spans="1:6" x14ac:dyDescent="0.45">
      <c r="A129" t="s">
        <v>14</v>
      </c>
      <c r="B129" t="s">
        <v>59</v>
      </c>
      <c r="C129" s="1">
        <v>39433</v>
      </c>
      <c r="D129" s="4">
        <v>0</v>
      </c>
      <c r="E129">
        <v>7671</v>
      </c>
      <c r="F129">
        <v>7805</v>
      </c>
    </row>
    <row r="130" spans="1:6" x14ac:dyDescent="0.45">
      <c r="A130" t="s">
        <v>14</v>
      </c>
      <c r="B130" t="s">
        <v>59</v>
      </c>
      <c r="C130" s="1">
        <v>39440</v>
      </c>
      <c r="D130" s="4">
        <v>0</v>
      </c>
      <c r="E130">
        <v>7950</v>
      </c>
      <c r="F130">
        <v>12530</v>
      </c>
    </row>
    <row r="131" spans="1:6" x14ac:dyDescent="0.45">
      <c r="A131" t="s">
        <v>14</v>
      </c>
      <c r="B131" t="s">
        <v>59</v>
      </c>
      <c r="C131" s="1">
        <v>39454</v>
      </c>
      <c r="D131" s="4">
        <v>0</v>
      </c>
      <c r="E131">
        <v>7635</v>
      </c>
      <c r="F131">
        <v>1111</v>
      </c>
    </row>
    <row r="132" spans="1:6" x14ac:dyDescent="0.45">
      <c r="A132" t="s">
        <v>14</v>
      </c>
      <c r="B132" t="s">
        <v>59</v>
      </c>
      <c r="C132" s="1">
        <v>39461</v>
      </c>
      <c r="D132" s="4">
        <v>0</v>
      </c>
      <c r="E132">
        <v>7500</v>
      </c>
      <c r="F132">
        <v>3971</v>
      </c>
    </row>
    <row r="133" spans="1:6" x14ac:dyDescent="0.45">
      <c r="A133" t="s">
        <v>14</v>
      </c>
      <c r="B133" t="s">
        <v>59</v>
      </c>
      <c r="C133" s="1">
        <v>39468</v>
      </c>
      <c r="D133" s="4">
        <v>0</v>
      </c>
      <c r="E133">
        <v>6350</v>
      </c>
      <c r="F133">
        <v>8148</v>
      </c>
    </row>
    <row r="134" spans="1:6" x14ac:dyDescent="0.45">
      <c r="A134" t="s">
        <v>14</v>
      </c>
      <c r="B134" t="s">
        <v>59</v>
      </c>
      <c r="C134" s="1">
        <v>39475</v>
      </c>
      <c r="D134" s="4">
        <v>0</v>
      </c>
      <c r="E134">
        <v>6200.56</v>
      </c>
      <c r="F134">
        <v>8145</v>
      </c>
    </row>
    <row r="135" spans="1:6" x14ac:dyDescent="0.45">
      <c r="A135" t="s">
        <v>14</v>
      </c>
      <c r="B135" t="s">
        <v>59</v>
      </c>
      <c r="C135" s="1">
        <v>39482</v>
      </c>
      <c r="D135" s="4">
        <v>0</v>
      </c>
      <c r="E135">
        <v>6201</v>
      </c>
      <c r="F135">
        <v>14043</v>
      </c>
    </row>
    <row r="136" spans="1:6" x14ac:dyDescent="0.45">
      <c r="A136" t="s">
        <v>14</v>
      </c>
      <c r="B136" t="s">
        <v>59</v>
      </c>
      <c r="C136" s="1">
        <v>39489</v>
      </c>
      <c r="D136" s="4">
        <v>0</v>
      </c>
      <c r="E136">
        <v>6230</v>
      </c>
      <c r="F136">
        <v>4345</v>
      </c>
    </row>
    <row r="137" spans="1:6" x14ac:dyDescent="0.45">
      <c r="A137" t="s">
        <v>14</v>
      </c>
      <c r="B137" t="s">
        <v>59</v>
      </c>
      <c r="C137" s="1">
        <v>39496</v>
      </c>
      <c r="D137" s="4">
        <v>0</v>
      </c>
      <c r="E137">
        <v>6350</v>
      </c>
      <c r="F137">
        <v>8180</v>
      </c>
    </row>
    <row r="138" spans="1:6" x14ac:dyDescent="0.45">
      <c r="A138" t="s">
        <v>14</v>
      </c>
      <c r="B138" t="s">
        <v>59</v>
      </c>
      <c r="C138" s="1">
        <v>39503</v>
      </c>
      <c r="D138" s="4">
        <v>0</v>
      </c>
      <c r="E138">
        <v>6160</v>
      </c>
      <c r="F138">
        <v>3121</v>
      </c>
    </row>
    <row r="139" spans="1:6" x14ac:dyDescent="0.45">
      <c r="A139" t="s">
        <v>14</v>
      </c>
      <c r="B139" t="s">
        <v>59</v>
      </c>
      <c r="C139" s="1">
        <v>39510</v>
      </c>
      <c r="D139" s="4">
        <v>0</v>
      </c>
      <c r="E139">
        <v>6249</v>
      </c>
      <c r="F139">
        <v>5973</v>
      </c>
    </row>
    <row r="140" spans="1:6" x14ac:dyDescent="0.45">
      <c r="A140" t="s">
        <v>14</v>
      </c>
      <c r="B140" t="s">
        <v>59</v>
      </c>
      <c r="C140" s="1">
        <v>39517</v>
      </c>
      <c r="D140" s="4">
        <v>0</v>
      </c>
      <c r="E140">
        <v>5900</v>
      </c>
      <c r="F140">
        <v>4040</v>
      </c>
    </row>
    <row r="141" spans="1:6" x14ac:dyDescent="0.45">
      <c r="A141" t="s">
        <v>14</v>
      </c>
      <c r="B141" t="s">
        <v>59</v>
      </c>
      <c r="C141" s="1">
        <v>39524</v>
      </c>
      <c r="D141" s="4">
        <v>0</v>
      </c>
      <c r="E141">
        <v>5700</v>
      </c>
      <c r="F141">
        <v>1896</v>
      </c>
    </row>
    <row r="142" spans="1:6" x14ac:dyDescent="0.45">
      <c r="A142" t="s">
        <v>14</v>
      </c>
      <c r="B142" t="s">
        <v>59</v>
      </c>
      <c r="C142" s="1">
        <v>39531</v>
      </c>
      <c r="D142" s="4">
        <v>0</v>
      </c>
      <c r="E142">
        <v>5307.02</v>
      </c>
      <c r="F142">
        <v>3930</v>
      </c>
    </row>
    <row r="143" spans="1:6" x14ac:dyDescent="0.45">
      <c r="A143" t="s">
        <v>14</v>
      </c>
      <c r="B143" t="s">
        <v>59</v>
      </c>
      <c r="C143" s="1">
        <v>39538</v>
      </c>
      <c r="D143" s="4">
        <v>0</v>
      </c>
      <c r="E143">
        <v>5255</v>
      </c>
      <c r="F143">
        <v>3125</v>
      </c>
    </row>
    <row r="144" spans="1:6" x14ac:dyDescent="0.45">
      <c r="A144" t="s">
        <v>14</v>
      </c>
      <c r="B144" t="s">
        <v>59</v>
      </c>
      <c r="C144" s="1">
        <v>39545</v>
      </c>
      <c r="D144" s="4">
        <v>0</v>
      </c>
      <c r="E144">
        <v>5250</v>
      </c>
      <c r="F144">
        <v>2287</v>
      </c>
    </row>
    <row r="145" spans="1:6" x14ac:dyDescent="0.45">
      <c r="A145" t="s">
        <v>14</v>
      </c>
      <c r="B145" t="s">
        <v>59</v>
      </c>
      <c r="C145" s="1">
        <v>39552</v>
      </c>
      <c r="D145" s="4">
        <v>0</v>
      </c>
      <c r="E145">
        <v>5321</v>
      </c>
      <c r="F145">
        <v>3185</v>
      </c>
    </row>
    <row r="146" spans="1:6" x14ac:dyDescent="0.45">
      <c r="A146" t="s">
        <v>14</v>
      </c>
      <c r="B146" t="s">
        <v>59</v>
      </c>
      <c r="C146" s="1">
        <v>39559</v>
      </c>
      <c r="D146" s="4">
        <v>0</v>
      </c>
      <c r="E146">
        <v>5200.5</v>
      </c>
      <c r="F146">
        <v>2468</v>
      </c>
    </row>
    <row r="147" spans="1:6" x14ac:dyDescent="0.45">
      <c r="A147" t="s">
        <v>14</v>
      </c>
      <c r="B147" t="s">
        <v>59</v>
      </c>
      <c r="C147" s="1">
        <v>39566</v>
      </c>
      <c r="D147" s="4">
        <v>0</v>
      </c>
      <c r="E147">
        <v>5219.99</v>
      </c>
      <c r="F147">
        <v>1217</v>
      </c>
    </row>
    <row r="148" spans="1:6" x14ac:dyDescent="0.45">
      <c r="A148" t="s">
        <v>14</v>
      </c>
      <c r="B148" t="s">
        <v>59</v>
      </c>
      <c r="C148" s="1">
        <v>39573</v>
      </c>
      <c r="D148" s="4">
        <v>0</v>
      </c>
      <c r="E148">
        <v>5165</v>
      </c>
      <c r="F148">
        <v>2800</v>
      </c>
    </row>
    <row r="149" spans="1:6" x14ac:dyDescent="0.45">
      <c r="A149" t="s">
        <v>14</v>
      </c>
      <c r="B149" t="s">
        <v>59</v>
      </c>
      <c r="C149" s="1">
        <v>39580</v>
      </c>
      <c r="D149" s="4">
        <v>0</v>
      </c>
      <c r="E149">
        <v>5209</v>
      </c>
      <c r="F149">
        <v>9388</v>
      </c>
    </row>
    <row r="150" spans="1:6" x14ac:dyDescent="0.45">
      <c r="A150" t="s">
        <v>14</v>
      </c>
      <c r="B150" t="s">
        <v>59</v>
      </c>
      <c r="C150" s="1">
        <v>39587</v>
      </c>
      <c r="D150" s="4">
        <v>0</v>
      </c>
      <c r="E150">
        <v>5071</v>
      </c>
      <c r="F150">
        <v>7667</v>
      </c>
    </row>
    <row r="151" spans="1:6" x14ac:dyDescent="0.45">
      <c r="A151" t="s">
        <v>14</v>
      </c>
      <c r="B151" t="s">
        <v>59</v>
      </c>
      <c r="C151" s="1">
        <v>39594</v>
      </c>
      <c r="D151" s="4">
        <v>0</v>
      </c>
      <c r="E151">
        <v>4988</v>
      </c>
      <c r="F151">
        <v>4096</v>
      </c>
    </row>
    <row r="152" spans="1:6" x14ac:dyDescent="0.45">
      <c r="A152" t="s">
        <v>14</v>
      </c>
      <c r="B152" t="s">
        <v>59</v>
      </c>
      <c r="C152" s="1">
        <v>39601</v>
      </c>
      <c r="D152" s="4">
        <v>0</v>
      </c>
      <c r="E152">
        <v>4694.99</v>
      </c>
      <c r="F152">
        <v>7926</v>
      </c>
    </row>
    <row r="153" spans="1:6" x14ac:dyDescent="0.45">
      <c r="A153" t="s">
        <v>14</v>
      </c>
      <c r="B153" t="s">
        <v>59</v>
      </c>
      <c r="C153" s="1">
        <v>39608</v>
      </c>
      <c r="D153" s="4">
        <v>0</v>
      </c>
      <c r="E153">
        <v>4799.2</v>
      </c>
      <c r="F153">
        <v>2399</v>
      </c>
    </row>
    <row r="154" spans="1:6" x14ac:dyDescent="0.45">
      <c r="A154" t="s">
        <v>14</v>
      </c>
      <c r="B154" t="s">
        <v>59</v>
      </c>
      <c r="C154" s="1">
        <v>39615</v>
      </c>
      <c r="D154" s="4">
        <v>0</v>
      </c>
      <c r="E154">
        <v>4688.88</v>
      </c>
      <c r="F154">
        <v>3797</v>
      </c>
    </row>
    <row r="155" spans="1:6" x14ac:dyDescent="0.45">
      <c r="A155" t="s">
        <v>14</v>
      </c>
      <c r="B155" t="s">
        <v>59</v>
      </c>
      <c r="C155" s="1">
        <v>39622</v>
      </c>
      <c r="D155" s="4">
        <v>0</v>
      </c>
      <c r="E155">
        <v>3999.99</v>
      </c>
      <c r="F155">
        <v>12429</v>
      </c>
    </row>
    <row r="156" spans="1:6" x14ac:dyDescent="0.45">
      <c r="A156" t="s">
        <v>14</v>
      </c>
      <c r="B156" t="s">
        <v>59</v>
      </c>
      <c r="C156" s="1">
        <v>39629</v>
      </c>
      <c r="D156" s="4">
        <v>0</v>
      </c>
      <c r="E156">
        <v>3415</v>
      </c>
      <c r="F156">
        <v>19424</v>
      </c>
    </row>
    <row r="157" spans="1:6" x14ac:dyDescent="0.45">
      <c r="A157" t="s">
        <v>14</v>
      </c>
      <c r="B157" t="s">
        <v>59</v>
      </c>
      <c r="C157" s="1">
        <v>39636</v>
      </c>
      <c r="D157" s="4">
        <v>0</v>
      </c>
      <c r="E157">
        <v>3234</v>
      </c>
      <c r="F157">
        <v>11117</v>
      </c>
    </row>
    <row r="158" spans="1:6" x14ac:dyDescent="0.45">
      <c r="A158" t="s">
        <v>14</v>
      </c>
      <c r="B158" t="s">
        <v>59</v>
      </c>
      <c r="C158" s="1">
        <v>39643</v>
      </c>
      <c r="D158" s="4">
        <v>0</v>
      </c>
      <c r="E158">
        <v>3420</v>
      </c>
      <c r="F158">
        <v>18927</v>
      </c>
    </row>
    <row r="159" spans="1:6" x14ac:dyDescent="0.45">
      <c r="A159" t="s">
        <v>14</v>
      </c>
      <c r="B159" t="s">
        <v>59</v>
      </c>
      <c r="C159" s="1">
        <v>39650</v>
      </c>
      <c r="D159" s="4">
        <v>0</v>
      </c>
      <c r="E159">
        <v>3181</v>
      </c>
      <c r="F159">
        <v>19240</v>
      </c>
    </row>
    <row r="160" spans="1:6" x14ac:dyDescent="0.45">
      <c r="A160" t="s">
        <v>14</v>
      </c>
      <c r="B160" t="s">
        <v>59</v>
      </c>
      <c r="C160" s="1">
        <v>39657</v>
      </c>
      <c r="D160" s="4">
        <v>0</v>
      </c>
      <c r="E160">
        <v>3260</v>
      </c>
      <c r="F160">
        <v>8068</v>
      </c>
    </row>
    <row r="161" spans="1:6" x14ac:dyDescent="0.45">
      <c r="A161" t="s">
        <v>14</v>
      </c>
      <c r="B161" t="s">
        <v>59</v>
      </c>
      <c r="C161" s="1">
        <v>39664</v>
      </c>
      <c r="D161" s="4">
        <v>0</v>
      </c>
      <c r="E161">
        <v>3199</v>
      </c>
      <c r="F161">
        <v>18658</v>
      </c>
    </row>
    <row r="162" spans="1:6" x14ac:dyDescent="0.45">
      <c r="A162" t="s">
        <v>14</v>
      </c>
      <c r="B162" t="s">
        <v>59</v>
      </c>
      <c r="C162" s="1">
        <v>39671</v>
      </c>
      <c r="D162" s="4">
        <v>0</v>
      </c>
      <c r="E162">
        <v>3323</v>
      </c>
      <c r="F162">
        <v>12360</v>
      </c>
    </row>
    <row r="163" spans="1:6" x14ac:dyDescent="0.45">
      <c r="A163" t="s">
        <v>14</v>
      </c>
      <c r="B163" t="s">
        <v>59</v>
      </c>
      <c r="C163" s="1">
        <v>39678</v>
      </c>
      <c r="D163" s="4">
        <v>0</v>
      </c>
      <c r="E163">
        <v>3422</v>
      </c>
      <c r="F163">
        <v>14127</v>
      </c>
    </row>
    <row r="164" spans="1:6" x14ac:dyDescent="0.45">
      <c r="A164" t="s">
        <v>14</v>
      </c>
      <c r="B164" t="s">
        <v>59</v>
      </c>
      <c r="C164" s="1">
        <v>39685</v>
      </c>
      <c r="D164" s="4">
        <v>0</v>
      </c>
      <c r="E164">
        <v>3353</v>
      </c>
      <c r="F164">
        <v>19583</v>
      </c>
    </row>
    <row r="165" spans="1:6" x14ac:dyDescent="0.45">
      <c r="A165" t="s">
        <v>14</v>
      </c>
      <c r="B165" t="s">
        <v>59</v>
      </c>
      <c r="C165" s="1">
        <v>39692</v>
      </c>
      <c r="D165" s="4">
        <v>0</v>
      </c>
      <c r="E165">
        <v>3342.41</v>
      </c>
      <c r="F165">
        <v>17254</v>
      </c>
    </row>
    <row r="166" spans="1:6" x14ac:dyDescent="0.45">
      <c r="A166" t="s">
        <v>14</v>
      </c>
      <c r="B166" t="s">
        <v>59</v>
      </c>
      <c r="C166" s="1">
        <v>39699</v>
      </c>
      <c r="D166" s="4">
        <v>0</v>
      </c>
      <c r="E166">
        <v>3118.88</v>
      </c>
      <c r="F166">
        <v>23708</v>
      </c>
    </row>
    <row r="167" spans="1:6" x14ac:dyDescent="0.45">
      <c r="A167" t="s">
        <v>14</v>
      </c>
      <c r="B167" t="s">
        <v>59</v>
      </c>
      <c r="C167" s="1">
        <v>39706</v>
      </c>
      <c r="D167" s="4">
        <v>0</v>
      </c>
      <c r="E167">
        <v>2950.01</v>
      </c>
      <c r="F167">
        <v>3683</v>
      </c>
    </row>
    <row r="168" spans="1:6" x14ac:dyDescent="0.45">
      <c r="A168" t="s">
        <v>14</v>
      </c>
      <c r="B168" t="s">
        <v>59</v>
      </c>
      <c r="C168" s="1">
        <v>39713</v>
      </c>
      <c r="D168" s="4">
        <v>0</v>
      </c>
      <c r="E168">
        <v>2800</v>
      </c>
      <c r="F168">
        <v>11011</v>
      </c>
    </row>
    <row r="169" spans="1:6" x14ac:dyDescent="0.45">
      <c r="A169" t="s">
        <v>14</v>
      </c>
      <c r="B169" t="s">
        <v>59</v>
      </c>
      <c r="C169" s="1">
        <v>39720</v>
      </c>
      <c r="D169" s="4">
        <v>0</v>
      </c>
      <c r="E169">
        <v>2665</v>
      </c>
      <c r="F169">
        <v>25485</v>
      </c>
    </row>
    <row r="170" spans="1:6" x14ac:dyDescent="0.45">
      <c r="A170" t="s">
        <v>14</v>
      </c>
      <c r="B170" t="s">
        <v>59</v>
      </c>
      <c r="C170" s="1">
        <v>39727</v>
      </c>
      <c r="D170" s="4">
        <v>0</v>
      </c>
      <c r="E170">
        <v>2460</v>
      </c>
      <c r="F170">
        <v>12647</v>
      </c>
    </row>
    <row r="171" spans="1:6" x14ac:dyDescent="0.45">
      <c r="A171" t="s">
        <v>14</v>
      </c>
      <c r="B171" t="s">
        <v>59</v>
      </c>
      <c r="C171" s="1">
        <v>39734</v>
      </c>
      <c r="D171" s="4">
        <v>0</v>
      </c>
      <c r="E171">
        <v>2001</v>
      </c>
      <c r="F171">
        <v>30747</v>
      </c>
    </row>
    <row r="172" spans="1:6" x14ac:dyDescent="0.45">
      <c r="A172" t="s">
        <v>14</v>
      </c>
      <c r="B172" t="s">
        <v>59</v>
      </c>
      <c r="C172" s="1">
        <v>39741</v>
      </c>
      <c r="D172" s="4">
        <v>0</v>
      </c>
      <c r="E172">
        <v>1796.99</v>
      </c>
      <c r="F172">
        <v>11448</v>
      </c>
    </row>
    <row r="173" spans="1:6" x14ac:dyDescent="0.45">
      <c r="A173" t="s">
        <v>14</v>
      </c>
      <c r="B173" t="s">
        <v>59</v>
      </c>
      <c r="C173" s="1">
        <v>39748</v>
      </c>
      <c r="D173" s="4">
        <v>0</v>
      </c>
      <c r="E173">
        <v>1640</v>
      </c>
      <c r="F173">
        <v>2197</v>
      </c>
    </row>
    <row r="174" spans="1:6" x14ac:dyDescent="0.45">
      <c r="A174" t="s">
        <v>14</v>
      </c>
      <c r="B174" t="s">
        <v>59</v>
      </c>
      <c r="C174" s="1">
        <v>39755</v>
      </c>
      <c r="D174" s="4">
        <v>0</v>
      </c>
      <c r="E174">
        <v>1510</v>
      </c>
      <c r="F174">
        <v>5437</v>
      </c>
    </row>
    <row r="175" spans="1:6" x14ac:dyDescent="0.45">
      <c r="A175" t="s">
        <v>14</v>
      </c>
      <c r="B175" t="s">
        <v>59</v>
      </c>
      <c r="C175" s="1">
        <v>39762</v>
      </c>
      <c r="D175" s="4">
        <v>0</v>
      </c>
      <c r="E175">
        <v>1400</v>
      </c>
      <c r="F175">
        <v>2709</v>
      </c>
    </row>
    <row r="176" spans="1:6" x14ac:dyDescent="0.45">
      <c r="A176" t="s">
        <v>14</v>
      </c>
      <c r="B176" t="s">
        <v>59</v>
      </c>
      <c r="C176" s="1">
        <v>39769</v>
      </c>
      <c r="D176" s="4">
        <v>0</v>
      </c>
      <c r="E176">
        <v>1000</v>
      </c>
      <c r="F176">
        <v>2489</v>
      </c>
    </row>
    <row r="177" spans="1:6" x14ac:dyDescent="0.45">
      <c r="A177" t="s">
        <v>14</v>
      </c>
      <c r="B177" t="s">
        <v>59</v>
      </c>
      <c r="C177" s="1">
        <v>39776</v>
      </c>
      <c r="D177" s="4">
        <v>0</v>
      </c>
      <c r="E177">
        <v>1000</v>
      </c>
      <c r="F177">
        <v>6308</v>
      </c>
    </row>
    <row r="178" spans="1:6" x14ac:dyDescent="0.45">
      <c r="A178" t="s">
        <v>14</v>
      </c>
      <c r="B178" t="s">
        <v>59</v>
      </c>
      <c r="C178" s="1">
        <v>39783</v>
      </c>
      <c r="D178" s="4">
        <v>0</v>
      </c>
      <c r="E178">
        <v>999.99</v>
      </c>
      <c r="F178">
        <v>3727</v>
      </c>
    </row>
    <row r="179" spans="1:6" x14ac:dyDescent="0.45">
      <c r="A179" t="s">
        <v>14</v>
      </c>
      <c r="B179" t="s">
        <v>59</v>
      </c>
      <c r="C179" s="1">
        <v>39790</v>
      </c>
      <c r="D179" s="4">
        <v>0</v>
      </c>
      <c r="E179">
        <v>939</v>
      </c>
      <c r="F179">
        <v>22136</v>
      </c>
    </row>
    <row r="180" spans="1:6" x14ac:dyDescent="0.45">
      <c r="A180" t="s">
        <v>14</v>
      </c>
      <c r="B180" t="s">
        <v>59</v>
      </c>
      <c r="C180" s="1">
        <v>39797</v>
      </c>
      <c r="D180" s="4">
        <v>0</v>
      </c>
      <c r="E180">
        <v>839.5</v>
      </c>
      <c r="F180">
        <v>14383</v>
      </c>
    </row>
    <row r="181" spans="1:6" x14ac:dyDescent="0.45">
      <c r="A181" t="s">
        <v>14</v>
      </c>
      <c r="B181" t="s">
        <v>59</v>
      </c>
      <c r="C181" s="1">
        <v>39804</v>
      </c>
      <c r="D181" s="4">
        <v>0</v>
      </c>
      <c r="E181">
        <v>897.05</v>
      </c>
      <c r="F181">
        <v>4197</v>
      </c>
    </row>
    <row r="182" spans="1:6" x14ac:dyDescent="0.45">
      <c r="A182" t="s">
        <v>14</v>
      </c>
      <c r="B182" t="s">
        <v>59</v>
      </c>
      <c r="C182" s="1">
        <v>39811</v>
      </c>
      <c r="D182" s="4">
        <v>0</v>
      </c>
      <c r="E182">
        <v>917</v>
      </c>
      <c r="F182">
        <v>1616</v>
      </c>
    </row>
    <row r="183" spans="1:6" x14ac:dyDescent="0.45">
      <c r="A183" t="s">
        <v>14</v>
      </c>
      <c r="B183" t="s">
        <v>59</v>
      </c>
      <c r="C183" s="1">
        <v>39818</v>
      </c>
      <c r="D183" s="4">
        <v>0</v>
      </c>
      <c r="E183">
        <v>920</v>
      </c>
      <c r="F183">
        <v>1035</v>
      </c>
    </row>
    <row r="184" spans="1:6" x14ac:dyDescent="0.45">
      <c r="A184" t="s">
        <v>14</v>
      </c>
      <c r="B184" t="s">
        <v>59</v>
      </c>
      <c r="C184" s="1">
        <v>39825</v>
      </c>
      <c r="D184" s="4">
        <v>0</v>
      </c>
      <c r="E184">
        <v>924.73</v>
      </c>
      <c r="F184">
        <v>9317</v>
      </c>
    </row>
    <row r="185" spans="1:6" x14ac:dyDescent="0.45">
      <c r="A185" t="s">
        <v>14</v>
      </c>
      <c r="B185" t="s">
        <v>59</v>
      </c>
      <c r="C185" s="1">
        <v>39832</v>
      </c>
      <c r="D185" s="4">
        <v>0</v>
      </c>
      <c r="E185">
        <v>817.89</v>
      </c>
      <c r="F185">
        <v>4348</v>
      </c>
    </row>
    <row r="186" spans="1:6" x14ac:dyDescent="0.45">
      <c r="A186" t="s">
        <v>14</v>
      </c>
      <c r="B186" t="s">
        <v>59</v>
      </c>
      <c r="C186" s="1">
        <v>39839</v>
      </c>
      <c r="D186" s="4">
        <v>0</v>
      </c>
      <c r="E186">
        <v>865</v>
      </c>
      <c r="F186">
        <v>3489</v>
      </c>
    </row>
    <row r="187" spans="1:6" x14ac:dyDescent="0.45">
      <c r="A187" t="s">
        <v>14</v>
      </c>
      <c r="B187" t="s">
        <v>59</v>
      </c>
      <c r="C187" s="1">
        <v>39846</v>
      </c>
      <c r="D187" s="4">
        <v>0</v>
      </c>
      <c r="E187">
        <v>884.99</v>
      </c>
      <c r="F187">
        <v>9044</v>
      </c>
    </row>
    <row r="188" spans="1:6" x14ac:dyDescent="0.45">
      <c r="A188" t="s">
        <v>14</v>
      </c>
      <c r="B188" t="s">
        <v>59</v>
      </c>
      <c r="C188" s="1">
        <v>39853</v>
      </c>
      <c r="D188" s="4">
        <v>0</v>
      </c>
      <c r="E188">
        <v>905</v>
      </c>
      <c r="F188">
        <v>16598</v>
      </c>
    </row>
    <row r="189" spans="1:6" x14ac:dyDescent="0.45">
      <c r="A189" t="s">
        <v>14</v>
      </c>
      <c r="B189" t="s">
        <v>59</v>
      </c>
      <c r="C189" s="1">
        <v>39860</v>
      </c>
      <c r="D189" s="4">
        <v>0</v>
      </c>
      <c r="E189">
        <v>761.99</v>
      </c>
      <c r="F189">
        <v>36040</v>
      </c>
    </row>
    <row r="190" spans="1:6" x14ac:dyDescent="0.45">
      <c r="A190" t="s">
        <v>14</v>
      </c>
      <c r="B190" t="s">
        <v>59</v>
      </c>
      <c r="C190" s="1">
        <v>39867</v>
      </c>
      <c r="D190" s="4">
        <v>0</v>
      </c>
      <c r="E190">
        <v>675</v>
      </c>
      <c r="F190">
        <v>29912</v>
      </c>
    </row>
    <row r="191" spans="1:6" x14ac:dyDescent="0.45">
      <c r="A191" t="s">
        <v>14</v>
      </c>
      <c r="B191" t="s">
        <v>59</v>
      </c>
      <c r="C191" s="1">
        <v>39874</v>
      </c>
      <c r="D191" s="4">
        <v>0</v>
      </c>
      <c r="E191">
        <v>638</v>
      </c>
      <c r="F191">
        <v>25749</v>
      </c>
    </row>
    <row r="192" spans="1:6" x14ac:dyDescent="0.45">
      <c r="A192" t="s">
        <v>14</v>
      </c>
      <c r="B192" t="s">
        <v>59</v>
      </c>
      <c r="C192" s="1">
        <v>39881</v>
      </c>
      <c r="D192" s="4">
        <v>0</v>
      </c>
      <c r="E192">
        <v>665</v>
      </c>
      <c r="F192">
        <v>39562</v>
      </c>
    </row>
    <row r="193" spans="1:6" x14ac:dyDescent="0.45">
      <c r="A193" t="s">
        <v>14</v>
      </c>
      <c r="B193" t="s">
        <v>59</v>
      </c>
      <c r="C193" s="1">
        <v>39888</v>
      </c>
      <c r="D193" s="4">
        <v>0</v>
      </c>
      <c r="E193">
        <v>670</v>
      </c>
      <c r="F193">
        <v>29061</v>
      </c>
    </row>
    <row r="194" spans="1:6" x14ac:dyDescent="0.45">
      <c r="A194" t="s">
        <v>14</v>
      </c>
      <c r="B194" t="s">
        <v>59</v>
      </c>
      <c r="C194" s="1">
        <v>39895</v>
      </c>
      <c r="D194" s="4">
        <v>0</v>
      </c>
      <c r="E194">
        <v>773</v>
      </c>
      <c r="F194">
        <v>80540</v>
      </c>
    </row>
    <row r="195" spans="1:6" x14ac:dyDescent="0.45">
      <c r="A195" t="s">
        <v>14</v>
      </c>
      <c r="B195" t="s">
        <v>59</v>
      </c>
      <c r="C195" s="1">
        <v>39902</v>
      </c>
      <c r="D195" s="4">
        <v>0</v>
      </c>
      <c r="E195">
        <v>757</v>
      </c>
      <c r="F195">
        <v>18967</v>
      </c>
    </row>
    <row r="196" spans="1:6" x14ac:dyDescent="0.45">
      <c r="A196" t="s">
        <v>14</v>
      </c>
      <c r="B196" t="s">
        <v>59</v>
      </c>
      <c r="C196" s="1">
        <v>39909</v>
      </c>
      <c r="D196" s="4">
        <v>0</v>
      </c>
      <c r="E196">
        <v>869.7</v>
      </c>
      <c r="F196">
        <v>41602</v>
      </c>
    </row>
    <row r="197" spans="1:6" x14ac:dyDescent="0.45">
      <c r="A197" t="s">
        <v>14</v>
      </c>
      <c r="B197" t="s">
        <v>59</v>
      </c>
      <c r="C197" s="1">
        <v>39916</v>
      </c>
      <c r="D197" s="4">
        <v>0</v>
      </c>
      <c r="E197">
        <v>1098.5</v>
      </c>
      <c r="F197">
        <v>170921</v>
      </c>
    </row>
    <row r="198" spans="1:6" x14ac:dyDescent="0.45">
      <c r="A198" t="s">
        <v>14</v>
      </c>
      <c r="B198" t="s">
        <v>59</v>
      </c>
      <c r="C198" s="1">
        <v>39923</v>
      </c>
      <c r="D198" s="4">
        <v>0</v>
      </c>
      <c r="E198">
        <v>1186</v>
      </c>
      <c r="F198">
        <v>237286</v>
      </c>
    </row>
    <row r="199" spans="1:6" x14ac:dyDescent="0.45">
      <c r="A199" t="s">
        <v>14</v>
      </c>
      <c r="B199" t="s">
        <v>59</v>
      </c>
      <c r="C199" s="1">
        <v>39930</v>
      </c>
      <c r="D199" s="4">
        <v>0</v>
      </c>
      <c r="E199">
        <v>1237.58</v>
      </c>
      <c r="F199">
        <v>84857</v>
      </c>
    </row>
    <row r="200" spans="1:6" x14ac:dyDescent="0.45">
      <c r="A200" t="s">
        <v>14</v>
      </c>
      <c r="B200" t="s">
        <v>59</v>
      </c>
      <c r="C200" s="1">
        <v>39937</v>
      </c>
      <c r="D200" s="4">
        <v>0</v>
      </c>
      <c r="E200">
        <v>1330</v>
      </c>
      <c r="F200">
        <v>162222</v>
      </c>
    </row>
    <row r="201" spans="1:6" x14ac:dyDescent="0.45">
      <c r="A201" t="s">
        <v>14</v>
      </c>
      <c r="B201" t="s">
        <v>59</v>
      </c>
      <c r="C201" s="1">
        <v>39944</v>
      </c>
      <c r="D201" s="4">
        <v>0</v>
      </c>
      <c r="E201">
        <v>1422.05</v>
      </c>
      <c r="F201">
        <v>144957</v>
      </c>
    </row>
    <row r="202" spans="1:6" x14ac:dyDescent="0.45">
      <c r="A202" t="s">
        <v>14</v>
      </c>
      <c r="B202" t="s">
        <v>59</v>
      </c>
      <c r="C202" s="1">
        <v>39951</v>
      </c>
      <c r="D202" s="4">
        <v>0</v>
      </c>
      <c r="E202">
        <v>1612</v>
      </c>
      <c r="F202">
        <v>80841</v>
      </c>
    </row>
    <row r="203" spans="1:6" x14ac:dyDescent="0.45">
      <c r="A203" t="s">
        <v>14</v>
      </c>
      <c r="B203" t="s">
        <v>59</v>
      </c>
      <c r="C203" s="1">
        <v>39958</v>
      </c>
      <c r="D203" s="4">
        <v>0</v>
      </c>
      <c r="E203">
        <v>1715</v>
      </c>
      <c r="F203">
        <v>53903</v>
      </c>
    </row>
    <row r="204" spans="1:6" x14ac:dyDescent="0.45">
      <c r="A204" t="s">
        <v>14</v>
      </c>
      <c r="B204" t="s">
        <v>59</v>
      </c>
      <c r="C204" s="1">
        <v>39965</v>
      </c>
      <c r="D204" s="4">
        <v>0</v>
      </c>
      <c r="E204">
        <v>1884</v>
      </c>
      <c r="F204">
        <v>83619</v>
      </c>
    </row>
    <row r="205" spans="1:6" x14ac:dyDescent="0.45">
      <c r="A205" t="s">
        <v>14</v>
      </c>
      <c r="B205" t="s">
        <v>59</v>
      </c>
      <c r="C205" s="1">
        <v>39972</v>
      </c>
      <c r="D205" s="4">
        <v>0</v>
      </c>
      <c r="E205">
        <v>2477</v>
      </c>
      <c r="F205">
        <v>112591</v>
      </c>
    </row>
    <row r="206" spans="1:6" x14ac:dyDescent="0.45">
      <c r="A206" t="s">
        <v>14</v>
      </c>
      <c r="B206" t="s">
        <v>59</v>
      </c>
      <c r="C206" s="1">
        <v>39979</v>
      </c>
      <c r="D206" s="4">
        <v>0</v>
      </c>
      <c r="E206">
        <v>2251</v>
      </c>
      <c r="F206">
        <v>92615</v>
      </c>
    </row>
    <row r="207" spans="1:6" x14ac:dyDescent="0.45">
      <c r="A207" t="s">
        <v>14</v>
      </c>
      <c r="B207" t="s">
        <v>59</v>
      </c>
      <c r="C207" s="1">
        <v>39986</v>
      </c>
      <c r="D207" s="4">
        <v>0</v>
      </c>
      <c r="E207">
        <v>2070.0100000000002</v>
      </c>
      <c r="F207">
        <v>51398</v>
      </c>
    </row>
    <row r="208" spans="1:6" x14ac:dyDescent="0.45">
      <c r="A208" t="s">
        <v>14</v>
      </c>
      <c r="B208" t="s">
        <v>59</v>
      </c>
      <c r="C208" s="1">
        <v>39993</v>
      </c>
      <c r="D208" s="4">
        <v>0</v>
      </c>
      <c r="E208">
        <v>2080</v>
      </c>
      <c r="F208">
        <v>17445</v>
      </c>
    </row>
    <row r="209" spans="1:6" x14ac:dyDescent="0.45">
      <c r="A209" t="s">
        <v>14</v>
      </c>
      <c r="B209" t="s">
        <v>59</v>
      </c>
      <c r="C209" s="1">
        <v>40000</v>
      </c>
      <c r="D209" s="4">
        <v>0</v>
      </c>
      <c r="E209">
        <v>1989</v>
      </c>
      <c r="F209">
        <v>53434</v>
      </c>
    </row>
    <row r="210" spans="1:6" x14ac:dyDescent="0.45">
      <c r="A210" t="s">
        <v>14</v>
      </c>
      <c r="B210" t="s">
        <v>59</v>
      </c>
      <c r="C210" s="1">
        <v>40007</v>
      </c>
      <c r="D210" s="4">
        <v>0</v>
      </c>
      <c r="E210">
        <v>2063</v>
      </c>
      <c r="F210">
        <v>54999</v>
      </c>
    </row>
    <row r="211" spans="1:6" x14ac:dyDescent="0.45">
      <c r="A211" t="s">
        <v>14</v>
      </c>
      <c r="B211" t="s">
        <v>59</v>
      </c>
      <c r="C211" s="1">
        <v>40014</v>
      </c>
      <c r="D211" s="4">
        <v>0</v>
      </c>
      <c r="E211">
        <v>2100</v>
      </c>
      <c r="F211">
        <v>27596</v>
      </c>
    </row>
    <row r="212" spans="1:6" x14ac:dyDescent="0.45">
      <c r="A212" t="s">
        <v>14</v>
      </c>
      <c r="B212" t="s">
        <v>59</v>
      </c>
      <c r="C212" s="1">
        <v>40021</v>
      </c>
      <c r="D212" s="4">
        <v>0</v>
      </c>
      <c r="E212">
        <v>2075</v>
      </c>
      <c r="F212">
        <v>22514</v>
      </c>
    </row>
    <row r="213" spans="1:6" x14ac:dyDescent="0.45">
      <c r="A213" t="s">
        <v>14</v>
      </c>
      <c r="B213" t="s">
        <v>59</v>
      </c>
      <c r="C213" s="1">
        <v>40028</v>
      </c>
      <c r="D213" s="4">
        <v>0</v>
      </c>
      <c r="E213">
        <v>2185.14</v>
      </c>
      <c r="F213">
        <v>54785</v>
      </c>
    </row>
    <row r="214" spans="1:6" x14ac:dyDescent="0.45">
      <c r="A214" t="s">
        <v>14</v>
      </c>
      <c r="B214" t="s">
        <v>59</v>
      </c>
      <c r="C214" s="1">
        <v>40035</v>
      </c>
      <c r="D214" s="4">
        <v>0</v>
      </c>
      <c r="E214">
        <v>2116</v>
      </c>
      <c r="F214">
        <v>39837</v>
      </c>
    </row>
    <row r="215" spans="1:6" x14ac:dyDescent="0.45">
      <c r="A215" t="s">
        <v>14</v>
      </c>
      <c r="B215" t="s">
        <v>59</v>
      </c>
      <c r="C215" s="1">
        <v>40042</v>
      </c>
      <c r="D215" s="4">
        <v>0</v>
      </c>
      <c r="E215">
        <v>2090</v>
      </c>
      <c r="F215">
        <v>13336</v>
      </c>
    </row>
    <row r="216" spans="1:6" x14ac:dyDescent="0.45">
      <c r="A216" t="s">
        <v>14</v>
      </c>
      <c r="B216" t="s">
        <v>59</v>
      </c>
      <c r="C216" s="1">
        <v>40049</v>
      </c>
      <c r="D216" s="4">
        <v>0</v>
      </c>
      <c r="E216">
        <v>2024.89</v>
      </c>
      <c r="F216">
        <v>35645</v>
      </c>
    </row>
    <row r="217" spans="1:6" x14ac:dyDescent="0.45">
      <c r="A217" t="s">
        <v>14</v>
      </c>
      <c r="B217" t="s">
        <v>59</v>
      </c>
      <c r="C217" s="1">
        <v>40056</v>
      </c>
      <c r="D217" s="4">
        <v>0</v>
      </c>
      <c r="E217">
        <v>1949.97</v>
      </c>
      <c r="F217">
        <v>35529</v>
      </c>
    </row>
    <row r="218" spans="1:6" x14ac:dyDescent="0.45">
      <c r="A218" t="s">
        <v>14</v>
      </c>
      <c r="B218" t="s">
        <v>59</v>
      </c>
      <c r="C218" s="1">
        <v>40063</v>
      </c>
      <c r="D218" s="4">
        <v>0</v>
      </c>
      <c r="E218">
        <v>2046</v>
      </c>
      <c r="F218">
        <v>43610</v>
      </c>
    </row>
    <row r="219" spans="1:6" x14ac:dyDescent="0.45">
      <c r="A219" t="s">
        <v>14</v>
      </c>
      <c r="B219" t="s">
        <v>59</v>
      </c>
      <c r="C219" s="1">
        <v>40070</v>
      </c>
      <c r="D219" s="4">
        <v>0</v>
      </c>
      <c r="E219">
        <v>2068</v>
      </c>
      <c r="F219">
        <v>49889</v>
      </c>
    </row>
    <row r="220" spans="1:6" x14ac:dyDescent="0.45">
      <c r="A220" t="s">
        <v>14</v>
      </c>
      <c r="B220" t="s">
        <v>59</v>
      </c>
      <c r="C220" s="1">
        <v>40077</v>
      </c>
      <c r="D220" s="4">
        <v>0</v>
      </c>
      <c r="E220">
        <v>2175</v>
      </c>
      <c r="F220">
        <v>80426</v>
      </c>
    </row>
    <row r="221" spans="1:6" x14ac:dyDescent="0.45">
      <c r="A221" t="s">
        <v>14</v>
      </c>
      <c r="B221" t="s">
        <v>59</v>
      </c>
      <c r="C221" s="1">
        <v>40084</v>
      </c>
      <c r="D221" s="4">
        <v>0</v>
      </c>
      <c r="E221">
        <v>2090.0300000000002</v>
      </c>
      <c r="F221">
        <v>32810</v>
      </c>
    </row>
    <row r="222" spans="1:6" x14ac:dyDescent="0.45">
      <c r="A222" t="s">
        <v>14</v>
      </c>
      <c r="B222" t="s">
        <v>59</v>
      </c>
      <c r="C222" s="1">
        <v>40091</v>
      </c>
      <c r="D222" s="4">
        <v>0</v>
      </c>
      <c r="E222">
        <v>2323.9899999999998</v>
      </c>
      <c r="F222">
        <v>78621</v>
      </c>
    </row>
    <row r="223" spans="1:6" x14ac:dyDescent="0.45">
      <c r="A223" t="s">
        <v>14</v>
      </c>
      <c r="B223" t="s">
        <v>59</v>
      </c>
      <c r="C223" s="1">
        <v>40098</v>
      </c>
      <c r="D223" s="4">
        <v>0</v>
      </c>
      <c r="E223">
        <v>2300</v>
      </c>
      <c r="F223">
        <v>51104</v>
      </c>
    </row>
    <row r="224" spans="1:6" x14ac:dyDescent="0.45">
      <c r="A224" t="s">
        <v>14</v>
      </c>
      <c r="B224" t="s">
        <v>59</v>
      </c>
      <c r="C224" s="1">
        <v>40105</v>
      </c>
      <c r="D224" s="4">
        <v>0</v>
      </c>
      <c r="E224">
        <v>2274.9899999999998</v>
      </c>
      <c r="F224">
        <v>32720</v>
      </c>
    </row>
    <row r="225" spans="1:6" x14ac:dyDescent="0.45">
      <c r="A225" t="s">
        <v>14</v>
      </c>
      <c r="B225" t="s">
        <v>59</v>
      </c>
      <c r="C225" s="1">
        <v>40112</v>
      </c>
      <c r="D225" s="4">
        <v>0</v>
      </c>
      <c r="E225">
        <v>2007</v>
      </c>
      <c r="F225">
        <v>62545</v>
      </c>
    </row>
    <row r="226" spans="1:6" x14ac:dyDescent="0.45">
      <c r="A226" t="s">
        <v>14</v>
      </c>
      <c r="B226" t="s">
        <v>59</v>
      </c>
      <c r="C226" s="1">
        <v>40119</v>
      </c>
      <c r="D226" s="4">
        <v>0</v>
      </c>
      <c r="E226">
        <v>2060.6799999999998</v>
      </c>
      <c r="F226">
        <v>10669</v>
      </c>
    </row>
    <row r="227" spans="1:6" x14ac:dyDescent="0.45">
      <c r="A227" t="s">
        <v>14</v>
      </c>
      <c r="B227" t="s">
        <v>59</v>
      </c>
      <c r="C227" s="1">
        <v>40126</v>
      </c>
      <c r="D227" s="4">
        <v>0</v>
      </c>
      <c r="E227">
        <v>2100</v>
      </c>
      <c r="F227">
        <v>35070</v>
      </c>
    </row>
    <row r="228" spans="1:6" x14ac:dyDescent="0.45">
      <c r="A228" t="s">
        <v>14</v>
      </c>
      <c r="B228" t="s">
        <v>59</v>
      </c>
      <c r="C228" s="1">
        <v>40133</v>
      </c>
      <c r="D228" s="4">
        <v>0</v>
      </c>
      <c r="E228">
        <v>2074.96</v>
      </c>
      <c r="F228">
        <v>57808</v>
      </c>
    </row>
    <row r="229" spans="1:6" x14ac:dyDescent="0.45">
      <c r="A229" t="s">
        <v>14</v>
      </c>
      <c r="B229" t="s">
        <v>59</v>
      </c>
      <c r="C229" s="1">
        <v>40140</v>
      </c>
      <c r="D229" s="4">
        <v>0</v>
      </c>
      <c r="E229">
        <v>1995</v>
      </c>
      <c r="F229">
        <v>39156</v>
      </c>
    </row>
    <row r="230" spans="1:6" x14ac:dyDescent="0.45">
      <c r="A230" t="s">
        <v>14</v>
      </c>
      <c r="B230" t="s">
        <v>59</v>
      </c>
      <c r="C230" s="1">
        <v>40147</v>
      </c>
      <c r="D230" s="4">
        <v>0</v>
      </c>
      <c r="E230">
        <v>1968.94</v>
      </c>
      <c r="F230">
        <v>32643</v>
      </c>
    </row>
    <row r="231" spans="1:6" x14ac:dyDescent="0.45">
      <c r="A231" t="s">
        <v>14</v>
      </c>
      <c r="B231" t="s">
        <v>59</v>
      </c>
      <c r="C231" s="1">
        <v>40154</v>
      </c>
      <c r="D231" s="4">
        <v>0</v>
      </c>
      <c r="E231">
        <v>2056.04</v>
      </c>
      <c r="F231">
        <v>32251</v>
      </c>
    </row>
    <row r="232" spans="1:6" x14ac:dyDescent="0.45">
      <c r="A232" t="s">
        <v>14</v>
      </c>
      <c r="B232" t="s">
        <v>59</v>
      </c>
      <c r="C232" s="1">
        <v>40161</v>
      </c>
      <c r="D232" s="4">
        <v>0</v>
      </c>
      <c r="E232">
        <v>2100</v>
      </c>
      <c r="F232">
        <v>33061</v>
      </c>
    </row>
    <row r="233" spans="1:6" x14ac:dyDescent="0.45">
      <c r="A233" t="s">
        <v>14</v>
      </c>
      <c r="B233" t="s">
        <v>59</v>
      </c>
      <c r="C233" s="1">
        <v>40168</v>
      </c>
      <c r="D233" s="4">
        <v>0</v>
      </c>
      <c r="E233">
        <v>1998</v>
      </c>
      <c r="F233">
        <v>21626</v>
      </c>
    </row>
    <row r="234" spans="1:6" x14ac:dyDescent="0.45">
      <c r="A234" t="s">
        <v>14</v>
      </c>
      <c r="B234" t="s">
        <v>59</v>
      </c>
      <c r="C234" s="1">
        <v>40175</v>
      </c>
      <c r="D234" s="4">
        <v>0</v>
      </c>
      <c r="E234">
        <v>2101.0100000000002</v>
      </c>
      <c r="F234">
        <v>21996</v>
      </c>
    </row>
    <row r="235" spans="1:6" x14ac:dyDescent="0.45">
      <c r="A235" t="s">
        <v>14</v>
      </c>
      <c r="B235" t="s">
        <v>59</v>
      </c>
      <c r="C235" s="1">
        <v>40189</v>
      </c>
      <c r="D235" s="4">
        <v>0</v>
      </c>
      <c r="E235">
        <v>2600</v>
      </c>
      <c r="F235">
        <v>127998</v>
      </c>
    </row>
    <row r="236" spans="1:6" x14ac:dyDescent="0.45">
      <c r="A236" t="s">
        <v>14</v>
      </c>
      <c r="B236" t="s">
        <v>59</v>
      </c>
      <c r="C236" s="1">
        <v>40196</v>
      </c>
      <c r="D236" s="4">
        <v>0</v>
      </c>
      <c r="E236">
        <v>2390</v>
      </c>
      <c r="F236">
        <v>94057</v>
      </c>
    </row>
    <row r="237" spans="1:6" x14ac:dyDescent="0.45">
      <c r="A237" t="s">
        <v>14</v>
      </c>
      <c r="B237" t="s">
        <v>59</v>
      </c>
      <c r="C237" s="1">
        <v>40203</v>
      </c>
      <c r="D237" s="4">
        <v>0</v>
      </c>
      <c r="E237">
        <v>2465</v>
      </c>
      <c r="F237">
        <v>78067</v>
      </c>
    </row>
    <row r="238" spans="1:6" x14ac:dyDescent="0.45">
      <c r="A238" t="s">
        <v>14</v>
      </c>
      <c r="B238" t="s">
        <v>59</v>
      </c>
      <c r="C238" s="1">
        <v>40210</v>
      </c>
      <c r="D238" s="4">
        <v>0</v>
      </c>
      <c r="E238">
        <v>2494</v>
      </c>
      <c r="F238">
        <v>83580</v>
      </c>
    </row>
    <row r="239" spans="1:6" x14ac:dyDescent="0.45">
      <c r="A239" t="s">
        <v>14</v>
      </c>
      <c r="B239" t="s">
        <v>59</v>
      </c>
      <c r="C239" s="1">
        <v>40217</v>
      </c>
      <c r="D239" s="4">
        <v>0</v>
      </c>
      <c r="E239">
        <v>2782.04</v>
      </c>
      <c r="F239">
        <v>109197</v>
      </c>
    </row>
    <row r="240" spans="1:6" x14ac:dyDescent="0.45">
      <c r="A240" t="s">
        <v>14</v>
      </c>
      <c r="B240" t="s">
        <v>59</v>
      </c>
      <c r="C240" s="1">
        <v>40224</v>
      </c>
      <c r="D240" s="4">
        <v>0</v>
      </c>
      <c r="E240">
        <v>3380</v>
      </c>
      <c r="F240">
        <v>140813</v>
      </c>
    </row>
    <row r="241" spans="1:6" x14ac:dyDescent="0.45">
      <c r="A241" t="s">
        <v>14</v>
      </c>
      <c r="B241" t="s">
        <v>59</v>
      </c>
      <c r="C241" s="1">
        <v>40231</v>
      </c>
      <c r="D241" s="4">
        <v>0</v>
      </c>
      <c r="E241">
        <v>3525.98</v>
      </c>
      <c r="F241">
        <v>46006</v>
      </c>
    </row>
    <row r="242" spans="1:6" x14ac:dyDescent="0.45">
      <c r="A242" t="s">
        <v>14</v>
      </c>
      <c r="B242" t="s">
        <v>59</v>
      </c>
      <c r="C242" s="1">
        <v>40238</v>
      </c>
      <c r="D242" s="4">
        <v>0</v>
      </c>
      <c r="E242">
        <v>3597.74</v>
      </c>
      <c r="F242">
        <v>42823</v>
      </c>
    </row>
    <row r="243" spans="1:6" x14ac:dyDescent="0.45">
      <c r="A243" t="s">
        <v>14</v>
      </c>
      <c r="B243" t="s">
        <v>59</v>
      </c>
      <c r="C243" s="1">
        <v>40245</v>
      </c>
      <c r="D243" s="4">
        <v>0</v>
      </c>
      <c r="E243">
        <v>3507</v>
      </c>
      <c r="F243">
        <v>13848</v>
      </c>
    </row>
    <row r="244" spans="1:6" x14ac:dyDescent="0.45">
      <c r="A244" t="s">
        <v>14</v>
      </c>
      <c r="B244" t="s">
        <v>59</v>
      </c>
      <c r="C244" s="1">
        <v>40252</v>
      </c>
      <c r="D244" s="4">
        <v>0</v>
      </c>
      <c r="E244">
        <v>3349.94</v>
      </c>
      <c r="F244">
        <v>20655</v>
      </c>
    </row>
    <row r="245" spans="1:6" x14ac:dyDescent="0.45">
      <c r="A245" t="s">
        <v>14</v>
      </c>
      <c r="B245" t="s">
        <v>59</v>
      </c>
      <c r="C245" s="1">
        <v>40259</v>
      </c>
      <c r="D245" s="4">
        <v>0</v>
      </c>
      <c r="E245">
        <v>3327</v>
      </c>
      <c r="F245">
        <v>11259</v>
      </c>
    </row>
    <row r="246" spans="1:6" x14ac:dyDescent="0.45">
      <c r="A246" t="s">
        <v>14</v>
      </c>
      <c r="B246" t="s">
        <v>59</v>
      </c>
      <c r="C246" s="1">
        <v>40266</v>
      </c>
      <c r="D246" s="4">
        <v>0</v>
      </c>
      <c r="E246">
        <v>3629.69</v>
      </c>
      <c r="F246">
        <v>32429</v>
      </c>
    </row>
    <row r="247" spans="1:6" x14ac:dyDescent="0.45">
      <c r="A247" t="s">
        <v>14</v>
      </c>
      <c r="B247" t="s">
        <v>59</v>
      </c>
      <c r="C247" s="1">
        <v>40273</v>
      </c>
      <c r="D247" s="4">
        <v>0</v>
      </c>
      <c r="E247">
        <v>3470.01</v>
      </c>
      <c r="F247">
        <v>29125</v>
      </c>
    </row>
    <row r="248" spans="1:6" x14ac:dyDescent="0.45">
      <c r="A248" t="s">
        <v>14</v>
      </c>
      <c r="B248" t="s">
        <v>59</v>
      </c>
      <c r="C248" s="1">
        <v>40280</v>
      </c>
      <c r="D248" s="4">
        <v>0</v>
      </c>
      <c r="E248">
        <v>3452</v>
      </c>
      <c r="F248">
        <v>21358</v>
      </c>
    </row>
    <row r="249" spans="1:6" x14ac:dyDescent="0.45">
      <c r="A249" t="s">
        <v>14</v>
      </c>
      <c r="B249" t="s">
        <v>59</v>
      </c>
      <c r="C249" s="1">
        <v>40287</v>
      </c>
      <c r="D249" s="4">
        <v>0</v>
      </c>
      <c r="E249">
        <v>3489.98</v>
      </c>
      <c r="F249">
        <v>16877</v>
      </c>
    </row>
    <row r="250" spans="1:6" x14ac:dyDescent="0.45">
      <c r="A250" t="s">
        <v>14</v>
      </c>
      <c r="B250" t="s">
        <v>59</v>
      </c>
      <c r="C250" s="1">
        <v>40294</v>
      </c>
      <c r="D250" s="4">
        <v>0</v>
      </c>
      <c r="E250">
        <v>3919.94</v>
      </c>
      <c r="F250">
        <v>49082</v>
      </c>
    </row>
    <row r="251" spans="1:6" x14ac:dyDescent="0.45">
      <c r="A251" t="s">
        <v>14</v>
      </c>
      <c r="B251" t="s">
        <v>59</v>
      </c>
      <c r="C251" s="1">
        <v>40301</v>
      </c>
      <c r="D251" s="4">
        <v>0</v>
      </c>
      <c r="E251">
        <v>3101</v>
      </c>
      <c r="F251">
        <v>20151</v>
      </c>
    </row>
    <row r="252" spans="1:6" x14ac:dyDescent="0.45">
      <c r="A252" t="s">
        <v>14</v>
      </c>
      <c r="B252" t="s">
        <v>59</v>
      </c>
      <c r="C252" s="1">
        <v>40308</v>
      </c>
      <c r="D252" s="4">
        <v>0</v>
      </c>
      <c r="E252">
        <v>3270</v>
      </c>
      <c r="F252">
        <v>37889</v>
      </c>
    </row>
    <row r="253" spans="1:6" x14ac:dyDescent="0.45">
      <c r="A253" t="s">
        <v>14</v>
      </c>
      <c r="B253" t="s">
        <v>59</v>
      </c>
      <c r="C253" s="1">
        <v>40315</v>
      </c>
      <c r="D253" s="4">
        <v>0</v>
      </c>
      <c r="E253">
        <v>3200</v>
      </c>
      <c r="F253">
        <v>24065</v>
      </c>
    </row>
    <row r="254" spans="1:6" x14ac:dyDescent="0.45">
      <c r="A254" t="s">
        <v>14</v>
      </c>
      <c r="B254" t="s">
        <v>59</v>
      </c>
      <c r="C254" s="1">
        <v>40322</v>
      </c>
      <c r="D254" s="4">
        <v>0</v>
      </c>
      <c r="E254">
        <v>3207</v>
      </c>
      <c r="F254">
        <v>19040</v>
      </c>
    </row>
    <row r="255" spans="1:6" x14ac:dyDescent="0.45">
      <c r="A255" t="s">
        <v>14</v>
      </c>
      <c r="B255" t="s">
        <v>59</v>
      </c>
      <c r="C255" s="1">
        <v>40329</v>
      </c>
      <c r="D255" s="4">
        <v>0</v>
      </c>
      <c r="E255">
        <v>2900</v>
      </c>
      <c r="F255">
        <v>20127</v>
      </c>
    </row>
    <row r="256" spans="1:6" x14ac:dyDescent="0.45">
      <c r="A256" t="s">
        <v>14</v>
      </c>
      <c r="B256" t="s">
        <v>59</v>
      </c>
      <c r="C256" s="1">
        <v>40336</v>
      </c>
      <c r="D256" s="4">
        <v>0</v>
      </c>
      <c r="E256">
        <v>3000.87</v>
      </c>
      <c r="F256">
        <v>12791</v>
      </c>
    </row>
    <row r="257" spans="1:6" x14ac:dyDescent="0.45">
      <c r="A257" t="s">
        <v>14</v>
      </c>
      <c r="B257" t="s">
        <v>59</v>
      </c>
      <c r="C257" s="1">
        <v>40343</v>
      </c>
      <c r="D257" s="4">
        <v>0</v>
      </c>
      <c r="E257">
        <v>2950</v>
      </c>
      <c r="F257">
        <v>16822</v>
      </c>
    </row>
    <row r="258" spans="1:6" x14ac:dyDescent="0.45">
      <c r="A258" t="s">
        <v>14</v>
      </c>
      <c r="B258" t="s">
        <v>59</v>
      </c>
      <c r="C258" s="1">
        <v>40350</v>
      </c>
      <c r="D258" s="4">
        <v>0</v>
      </c>
      <c r="E258">
        <v>3030.3</v>
      </c>
      <c r="F258">
        <v>14256</v>
      </c>
    </row>
    <row r="259" spans="1:6" x14ac:dyDescent="0.45">
      <c r="A259" t="s">
        <v>14</v>
      </c>
      <c r="B259" t="s">
        <v>59</v>
      </c>
      <c r="C259" s="1">
        <v>40357</v>
      </c>
      <c r="D259" s="4">
        <v>0</v>
      </c>
      <c r="E259">
        <v>2800</v>
      </c>
      <c r="F259">
        <v>6862</v>
      </c>
    </row>
    <row r="260" spans="1:6" x14ac:dyDescent="0.45">
      <c r="A260" t="s">
        <v>14</v>
      </c>
      <c r="B260" t="s">
        <v>59</v>
      </c>
      <c r="C260" s="1">
        <v>40364</v>
      </c>
      <c r="D260" s="4">
        <v>0</v>
      </c>
      <c r="E260">
        <v>2900</v>
      </c>
      <c r="F260">
        <v>6735</v>
      </c>
    </row>
    <row r="261" spans="1:6" x14ac:dyDescent="0.45">
      <c r="A261" t="s">
        <v>14</v>
      </c>
      <c r="B261" t="s">
        <v>59</v>
      </c>
      <c r="C261" s="1">
        <v>40371</v>
      </c>
      <c r="D261" s="4">
        <v>0</v>
      </c>
      <c r="E261">
        <v>2860</v>
      </c>
      <c r="F261">
        <v>7980</v>
      </c>
    </row>
    <row r="262" spans="1:6" x14ac:dyDescent="0.45">
      <c r="A262" t="s">
        <v>14</v>
      </c>
      <c r="B262" t="s">
        <v>59</v>
      </c>
      <c r="C262" s="1">
        <v>40378</v>
      </c>
      <c r="D262" s="4">
        <v>0</v>
      </c>
      <c r="E262">
        <v>2999</v>
      </c>
      <c r="F262">
        <v>13021</v>
      </c>
    </row>
    <row r="263" spans="1:6" x14ac:dyDescent="0.45">
      <c r="A263" t="s">
        <v>14</v>
      </c>
      <c r="B263" t="s">
        <v>59</v>
      </c>
      <c r="C263" s="1">
        <v>40385</v>
      </c>
      <c r="D263" s="4">
        <v>0</v>
      </c>
      <c r="E263">
        <v>3005</v>
      </c>
      <c r="F263">
        <v>32895</v>
      </c>
    </row>
    <row r="264" spans="1:6" x14ac:dyDescent="0.45">
      <c r="A264" t="s">
        <v>14</v>
      </c>
      <c r="B264" t="s">
        <v>59</v>
      </c>
      <c r="C264" s="1">
        <v>40392</v>
      </c>
      <c r="D264" s="4">
        <v>0</v>
      </c>
      <c r="E264">
        <v>2990.01</v>
      </c>
      <c r="F264">
        <v>21757</v>
      </c>
    </row>
    <row r="265" spans="1:6" x14ac:dyDescent="0.45">
      <c r="A265" t="s">
        <v>14</v>
      </c>
      <c r="B265" t="s">
        <v>59</v>
      </c>
      <c r="C265" s="1">
        <v>40399</v>
      </c>
      <c r="D265" s="4">
        <v>0</v>
      </c>
      <c r="E265">
        <v>2935</v>
      </c>
      <c r="F265">
        <v>5864</v>
      </c>
    </row>
    <row r="266" spans="1:6" x14ac:dyDescent="0.45">
      <c r="A266" t="s">
        <v>14</v>
      </c>
      <c r="B266" t="s">
        <v>59</v>
      </c>
      <c r="C266" s="1">
        <v>40406</v>
      </c>
      <c r="D266" s="4">
        <v>0</v>
      </c>
      <c r="E266">
        <v>2967.74</v>
      </c>
      <c r="F266">
        <v>21254</v>
      </c>
    </row>
    <row r="267" spans="1:6" x14ac:dyDescent="0.45">
      <c r="A267" t="s">
        <v>14</v>
      </c>
      <c r="B267" t="s">
        <v>59</v>
      </c>
      <c r="C267" s="1">
        <v>40413</v>
      </c>
      <c r="D267" s="4">
        <v>0</v>
      </c>
      <c r="E267">
        <v>2920</v>
      </c>
      <c r="F267">
        <v>6212</v>
      </c>
    </row>
    <row r="268" spans="1:6" x14ac:dyDescent="0.45">
      <c r="A268" t="s">
        <v>14</v>
      </c>
      <c r="B268" t="s">
        <v>59</v>
      </c>
      <c r="C268" s="1">
        <v>40420</v>
      </c>
      <c r="D268" s="4">
        <v>0</v>
      </c>
      <c r="E268">
        <v>2898</v>
      </c>
      <c r="F268">
        <v>15784</v>
      </c>
    </row>
    <row r="269" spans="1:6" x14ac:dyDescent="0.45">
      <c r="A269" t="s">
        <v>14</v>
      </c>
      <c r="B269" t="s">
        <v>59</v>
      </c>
      <c r="C269" s="1">
        <v>40427</v>
      </c>
      <c r="D269" s="4">
        <v>0</v>
      </c>
      <c r="E269">
        <v>2964</v>
      </c>
      <c r="F269">
        <v>30886</v>
      </c>
    </row>
    <row r="270" spans="1:6" x14ac:dyDescent="0.45">
      <c r="A270" t="s">
        <v>14</v>
      </c>
      <c r="B270" t="s">
        <v>59</v>
      </c>
      <c r="C270" s="1">
        <v>40434</v>
      </c>
      <c r="D270" s="4">
        <v>0</v>
      </c>
      <c r="E270">
        <v>2879.96</v>
      </c>
      <c r="F270">
        <v>13936</v>
      </c>
    </row>
    <row r="271" spans="1:6" x14ac:dyDescent="0.45">
      <c r="A271" t="s">
        <v>14</v>
      </c>
      <c r="B271" t="s">
        <v>59</v>
      </c>
      <c r="C271" s="1">
        <v>40441</v>
      </c>
      <c r="D271" s="4">
        <v>0</v>
      </c>
      <c r="E271">
        <v>2878.44</v>
      </c>
      <c r="F271">
        <v>9060</v>
      </c>
    </row>
    <row r="272" spans="1:6" x14ac:dyDescent="0.45">
      <c r="A272" t="s">
        <v>14</v>
      </c>
      <c r="B272" t="s">
        <v>59</v>
      </c>
      <c r="C272" s="1">
        <v>40448</v>
      </c>
      <c r="D272" s="4">
        <v>0</v>
      </c>
      <c r="E272">
        <v>2845.88</v>
      </c>
      <c r="F272">
        <v>17440</v>
      </c>
    </row>
    <row r="273" spans="1:6" x14ac:dyDescent="0.45">
      <c r="A273" t="s">
        <v>14</v>
      </c>
      <c r="B273" t="s">
        <v>59</v>
      </c>
      <c r="C273" s="1">
        <v>40455</v>
      </c>
      <c r="D273" s="4">
        <v>0</v>
      </c>
      <c r="E273">
        <v>2837</v>
      </c>
      <c r="F273">
        <v>20609</v>
      </c>
    </row>
    <row r="274" spans="1:6" x14ac:dyDescent="0.45">
      <c r="A274" t="s">
        <v>14</v>
      </c>
      <c r="B274" t="s">
        <v>59</v>
      </c>
      <c r="C274" s="1">
        <v>40462</v>
      </c>
      <c r="D274" s="4">
        <v>0</v>
      </c>
      <c r="E274">
        <v>2859</v>
      </c>
      <c r="F274">
        <v>15566</v>
      </c>
    </row>
    <row r="275" spans="1:6" x14ac:dyDescent="0.45">
      <c r="A275" t="s">
        <v>14</v>
      </c>
      <c r="B275" t="s">
        <v>59</v>
      </c>
      <c r="C275" s="1">
        <v>40469</v>
      </c>
      <c r="D275" s="4">
        <v>0</v>
      </c>
      <c r="E275">
        <v>2890.01</v>
      </c>
      <c r="F275">
        <v>67276</v>
      </c>
    </row>
    <row r="276" spans="1:6" x14ac:dyDescent="0.45">
      <c r="A276" t="s">
        <v>14</v>
      </c>
      <c r="B276" t="s">
        <v>59</v>
      </c>
      <c r="C276" s="1">
        <v>40476</v>
      </c>
      <c r="D276" s="4">
        <v>0</v>
      </c>
      <c r="E276">
        <v>2960.01</v>
      </c>
      <c r="F276">
        <v>14397</v>
      </c>
    </row>
    <row r="277" spans="1:6" x14ac:dyDescent="0.45">
      <c r="A277" t="s">
        <v>14</v>
      </c>
      <c r="B277" t="s">
        <v>59</v>
      </c>
      <c r="C277" s="1">
        <v>40483</v>
      </c>
      <c r="D277" s="4">
        <v>0</v>
      </c>
      <c r="E277">
        <v>2979</v>
      </c>
      <c r="F277">
        <v>6824</v>
      </c>
    </row>
    <row r="278" spans="1:6" x14ac:dyDescent="0.45">
      <c r="A278" t="s">
        <v>14</v>
      </c>
      <c r="B278" t="s">
        <v>59</v>
      </c>
      <c r="C278" s="1">
        <v>40490</v>
      </c>
      <c r="D278" s="4">
        <v>0</v>
      </c>
      <c r="E278">
        <v>2939.9</v>
      </c>
      <c r="F278">
        <v>24454</v>
      </c>
    </row>
    <row r="279" spans="1:6" x14ac:dyDescent="0.45">
      <c r="A279" t="s">
        <v>14</v>
      </c>
      <c r="B279" t="s">
        <v>59</v>
      </c>
      <c r="C279" s="1">
        <v>40497</v>
      </c>
      <c r="D279" s="4">
        <v>0</v>
      </c>
      <c r="E279">
        <v>3029.87</v>
      </c>
      <c r="F279">
        <v>45556</v>
      </c>
    </row>
    <row r="280" spans="1:6" x14ac:dyDescent="0.45">
      <c r="A280" t="s">
        <v>14</v>
      </c>
      <c r="B280" t="s">
        <v>59</v>
      </c>
      <c r="C280" s="1">
        <v>40504</v>
      </c>
      <c r="D280" s="4">
        <v>0</v>
      </c>
      <c r="E280">
        <v>3123.69</v>
      </c>
      <c r="F280">
        <v>110695</v>
      </c>
    </row>
    <row r="281" spans="1:6" x14ac:dyDescent="0.45">
      <c r="A281" t="s">
        <v>14</v>
      </c>
      <c r="B281" t="s">
        <v>59</v>
      </c>
      <c r="C281" s="1">
        <v>40511</v>
      </c>
      <c r="D281" s="4">
        <v>0</v>
      </c>
      <c r="E281">
        <v>3280</v>
      </c>
      <c r="F281">
        <v>85396</v>
      </c>
    </row>
    <row r="282" spans="1:6" x14ac:dyDescent="0.45">
      <c r="A282" t="s">
        <v>14</v>
      </c>
      <c r="B282" t="s">
        <v>59</v>
      </c>
      <c r="C282" s="1">
        <v>40518</v>
      </c>
      <c r="D282" s="4">
        <v>0</v>
      </c>
      <c r="E282">
        <v>3675</v>
      </c>
      <c r="F282">
        <v>112388</v>
      </c>
    </row>
    <row r="283" spans="1:6" x14ac:dyDescent="0.45">
      <c r="A283" t="s">
        <v>14</v>
      </c>
      <c r="B283" t="s">
        <v>59</v>
      </c>
      <c r="C283" s="1">
        <v>40525</v>
      </c>
      <c r="D283" s="4">
        <v>0</v>
      </c>
      <c r="E283">
        <v>3642.34</v>
      </c>
      <c r="F283">
        <v>78603</v>
      </c>
    </row>
    <row r="284" spans="1:6" x14ac:dyDescent="0.45">
      <c r="A284" t="s">
        <v>14</v>
      </c>
      <c r="B284" t="s">
        <v>59</v>
      </c>
      <c r="C284" s="1">
        <v>40532</v>
      </c>
      <c r="D284" s="4">
        <v>0</v>
      </c>
      <c r="E284">
        <v>3598.99</v>
      </c>
      <c r="F284">
        <v>44854</v>
      </c>
    </row>
    <row r="285" spans="1:6" x14ac:dyDescent="0.45">
      <c r="A285" t="s">
        <v>14</v>
      </c>
      <c r="B285" t="s">
        <v>59</v>
      </c>
      <c r="C285" s="1">
        <v>40539</v>
      </c>
      <c r="D285" s="4">
        <v>0</v>
      </c>
      <c r="E285">
        <v>3585</v>
      </c>
      <c r="F285">
        <v>31849</v>
      </c>
    </row>
    <row r="286" spans="1:6" x14ac:dyDescent="0.45">
      <c r="A286" t="s">
        <v>14</v>
      </c>
      <c r="B286" t="s">
        <v>59</v>
      </c>
      <c r="C286" s="1">
        <v>40553</v>
      </c>
      <c r="D286" s="4">
        <v>0</v>
      </c>
      <c r="E286">
        <v>3725</v>
      </c>
      <c r="F286">
        <v>39046</v>
      </c>
    </row>
    <row r="287" spans="1:6" x14ac:dyDescent="0.45">
      <c r="A287" t="s">
        <v>14</v>
      </c>
      <c r="B287" t="s">
        <v>59</v>
      </c>
      <c r="C287" s="1">
        <v>40560</v>
      </c>
      <c r="D287" s="4">
        <v>0</v>
      </c>
      <c r="E287">
        <v>3675</v>
      </c>
      <c r="F287">
        <v>23068</v>
      </c>
    </row>
    <row r="288" spans="1:6" x14ac:dyDescent="0.45">
      <c r="A288" t="s">
        <v>14</v>
      </c>
      <c r="B288" t="s">
        <v>59</v>
      </c>
      <c r="C288" s="1">
        <v>40567</v>
      </c>
      <c r="D288" s="4">
        <v>0</v>
      </c>
      <c r="E288">
        <v>3510</v>
      </c>
      <c r="F288">
        <v>33031</v>
      </c>
    </row>
    <row r="289" spans="1:6" x14ac:dyDescent="0.45">
      <c r="A289" t="s">
        <v>14</v>
      </c>
      <c r="B289" t="s">
        <v>59</v>
      </c>
      <c r="C289" s="1">
        <v>40574</v>
      </c>
      <c r="D289" s="4">
        <v>0</v>
      </c>
      <c r="E289">
        <v>3591</v>
      </c>
      <c r="F289">
        <v>39346</v>
      </c>
    </row>
    <row r="290" spans="1:6" x14ac:dyDescent="0.45">
      <c r="A290" t="s">
        <v>14</v>
      </c>
      <c r="B290" t="s">
        <v>59</v>
      </c>
      <c r="C290" s="1">
        <v>40581</v>
      </c>
      <c r="D290" s="4">
        <v>0</v>
      </c>
      <c r="E290">
        <v>3499.99</v>
      </c>
      <c r="F290">
        <v>36522</v>
      </c>
    </row>
    <row r="291" spans="1:6" x14ac:dyDescent="0.45">
      <c r="A291" t="s">
        <v>14</v>
      </c>
      <c r="B291" t="s">
        <v>59</v>
      </c>
      <c r="C291" s="1">
        <v>40588</v>
      </c>
      <c r="D291" s="4">
        <v>0</v>
      </c>
      <c r="E291">
        <v>3484.2</v>
      </c>
      <c r="F291">
        <v>37664</v>
      </c>
    </row>
    <row r="292" spans="1:6" x14ac:dyDescent="0.45">
      <c r="A292" t="s">
        <v>14</v>
      </c>
      <c r="B292" t="s">
        <v>59</v>
      </c>
      <c r="C292" s="1">
        <v>40595</v>
      </c>
      <c r="D292" s="4">
        <v>0</v>
      </c>
      <c r="E292">
        <v>3425</v>
      </c>
      <c r="F292">
        <v>14625</v>
      </c>
    </row>
    <row r="293" spans="1:6" x14ac:dyDescent="0.45">
      <c r="A293" t="s">
        <v>14</v>
      </c>
      <c r="B293" t="s">
        <v>59</v>
      </c>
      <c r="C293" s="1">
        <v>40602</v>
      </c>
      <c r="D293" s="4">
        <v>0</v>
      </c>
      <c r="E293">
        <v>3332.5</v>
      </c>
      <c r="F293">
        <v>37423</v>
      </c>
    </row>
    <row r="294" spans="1:6" x14ac:dyDescent="0.45">
      <c r="A294" t="s">
        <v>14</v>
      </c>
      <c r="B294" t="s">
        <v>59</v>
      </c>
      <c r="C294" s="1">
        <v>40609</v>
      </c>
      <c r="D294" s="4">
        <v>0</v>
      </c>
      <c r="E294">
        <v>3342</v>
      </c>
      <c r="F294">
        <v>17551</v>
      </c>
    </row>
    <row r="295" spans="1:6" x14ac:dyDescent="0.45">
      <c r="A295" t="s">
        <v>14</v>
      </c>
      <c r="B295" t="s">
        <v>59</v>
      </c>
      <c r="C295" s="1">
        <v>40616</v>
      </c>
      <c r="D295" s="4">
        <v>0</v>
      </c>
      <c r="E295">
        <v>3260</v>
      </c>
      <c r="F295">
        <v>25186</v>
      </c>
    </row>
    <row r="296" spans="1:6" x14ac:dyDescent="0.45">
      <c r="A296" t="s">
        <v>14</v>
      </c>
      <c r="B296" t="s">
        <v>59</v>
      </c>
      <c r="C296" s="1">
        <v>40623</v>
      </c>
      <c r="D296" s="4">
        <v>0</v>
      </c>
      <c r="E296">
        <v>3328</v>
      </c>
      <c r="F296">
        <v>18967</v>
      </c>
    </row>
    <row r="297" spans="1:6" x14ac:dyDescent="0.45">
      <c r="A297" t="s">
        <v>14</v>
      </c>
      <c r="B297" t="s">
        <v>59</v>
      </c>
      <c r="C297" s="1">
        <v>40630</v>
      </c>
      <c r="D297" s="4">
        <v>0</v>
      </c>
      <c r="E297">
        <v>3500</v>
      </c>
      <c r="F297">
        <v>57929</v>
      </c>
    </row>
    <row r="298" spans="1:6" x14ac:dyDescent="0.45">
      <c r="A298" t="s">
        <v>14</v>
      </c>
      <c r="B298" t="s">
        <v>59</v>
      </c>
      <c r="C298" s="1">
        <v>40637</v>
      </c>
      <c r="D298" s="4">
        <v>0</v>
      </c>
      <c r="E298">
        <v>3442</v>
      </c>
      <c r="F298">
        <v>16576</v>
      </c>
    </row>
    <row r="299" spans="1:6" x14ac:dyDescent="0.45">
      <c r="A299" t="s">
        <v>14</v>
      </c>
      <c r="B299" t="s">
        <v>59</v>
      </c>
      <c r="C299" s="1">
        <v>40644</v>
      </c>
      <c r="D299" s="4">
        <v>0</v>
      </c>
      <c r="E299">
        <v>3430</v>
      </c>
      <c r="F299">
        <v>36110</v>
      </c>
    </row>
    <row r="300" spans="1:6" x14ac:dyDescent="0.45">
      <c r="A300" t="s">
        <v>14</v>
      </c>
      <c r="B300" t="s">
        <v>59</v>
      </c>
      <c r="C300" s="1">
        <v>40651</v>
      </c>
      <c r="D300" s="4">
        <v>0</v>
      </c>
      <c r="E300">
        <v>3539.6</v>
      </c>
      <c r="F300">
        <v>35886</v>
      </c>
    </row>
    <row r="301" spans="1:6" x14ac:dyDescent="0.45">
      <c r="A301" t="s">
        <v>14</v>
      </c>
      <c r="B301" t="s">
        <v>59</v>
      </c>
      <c r="C301" s="1">
        <v>40658</v>
      </c>
      <c r="D301" s="4">
        <v>0</v>
      </c>
      <c r="E301">
        <v>3475</v>
      </c>
      <c r="F301">
        <v>38911</v>
      </c>
    </row>
    <row r="302" spans="1:6" x14ac:dyDescent="0.45">
      <c r="A302" t="s">
        <v>14</v>
      </c>
      <c r="B302" t="s">
        <v>59</v>
      </c>
      <c r="C302" s="1">
        <v>40665</v>
      </c>
      <c r="D302" s="4">
        <v>0</v>
      </c>
      <c r="E302">
        <v>3351</v>
      </c>
      <c r="F302">
        <v>42919</v>
      </c>
    </row>
    <row r="303" spans="1:6" x14ac:dyDescent="0.45">
      <c r="A303" t="s">
        <v>14</v>
      </c>
      <c r="B303" t="s">
        <v>59</v>
      </c>
      <c r="C303" s="1">
        <v>40672</v>
      </c>
      <c r="D303" s="4">
        <v>0</v>
      </c>
      <c r="E303">
        <v>3440</v>
      </c>
      <c r="F303">
        <v>29113</v>
      </c>
    </row>
    <row r="304" spans="1:6" x14ac:dyDescent="0.45">
      <c r="A304" t="s">
        <v>14</v>
      </c>
      <c r="B304" t="s">
        <v>59</v>
      </c>
      <c r="C304" s="1">
        <v>40679</v>
      </c>
      <c r="D304" s="4">
        <v>0</v>
      </c>
      <c r="E304">
        <v>3749.9</v>
      </c>
      <c r="F304">
        <v>64580</v>
      </c>
    </row>
    <row r="305" spans="1:6" x14ac:dyDescent="0.45">
      <c r="A305" t="s">
        <v>14</v>
      </c>
      <c r="B305" t="s">
        <v>59</v>
      </c>
      <c r="C305" s="1">
        <v>40686</v>
      </c>
      <c r="D305" s="4">
        <v>0</v>
      </c>
      <c r="E305">
        <v>4030</v>
      </c>
      <c r="F305">
        <v>81921</v>
      </c>
    </row>
    <row r="306" spans="1:6" x14ac:dyDescent="0.45">
      <c r="A306" t="s">
        <v>14</v>
      </c>
      <c r="B306" t="s">
        <v>59</v>
      </c>
      <c r="C306" s="1">
        <v>40693</v>
      </c>
      <c r="D306" s="4">
        <v>0</v>
      </c>
      <c r="E306">
        <v>4100</v>
      </c>
      <c r="F306">
        <v>62171</v>
      </c>
    </row>
    <row r="307" spans="1:6" x14ac:dyDescent="0.45">
      <c r="A307" t="s">
        <v>14</v>
      </c>
      <c r="B307" t="s">
        <v>59</v>
      </c>
      <c r="C307" s="1">
        <v>40700</v>
      </c>
      <c r="D307" s="4">
        <v>0</v>
      </c>
      <c r="E307">
        <v>4070.1</v>
      </c>
      <c r="F307">
        <v>60399</v>
      </c>
    </row>
    <row r="308" spans="1:6" x14ac:dyDescent="0.45">
      <c r="A308" t="s">
        <v>14</v>
      </c>
      <c r="B308" t="s">
        <v>59</v>
      </c>
      <c r="C308" s="1">
        <v>40707</v>
      </c>
      <c r="D308" s="4">
        <v>0</v>
      </c>
      <c r="E308">
        <v>4200</v>
      </c>
      <c r="F308">
        <v>33069</v>
      </c>
    </row>
    <row r="309" spans="1:6" x14ac:dyDescent="0.45">
      <c r="A309" t="s">
        <v>14</v>
      </c>
      <c r="B309" t="s">
        <v>59</v>
      </c>
      <c r="C309" s="1">
        <v>40714</v>
      </c>
      <c r="D309" s="4">
        <v>0</v>
      </c>
      <c r="E309">
        <v>4604.1000000000004</v>
      </c>
      <c r="F309">
        <v>57879</v>
      </c>
    </row>
    <row r="310" spans="1:6" x14ac:dyDescent="0.45">
      <c r="A310" t="s">
        <v>14</v>
      </c>
      <c r="B310" t="s">
        <v>59</v>
      </c>
      <c r="C310" s="1">
        <v>40721</v>
      </c>
      <c r="D310" s="4">
        <v>0</v>
      </c>
      <c r="E310">
        <v>4224.8</v>
      </c>
      <c r="F310">
        <v>36234</v>
      </c>
    </row>
    <row r="311" spans="1:6" x14ac:dyDescent="0.45">
      <c r="A311" t="s">
        <v>14</v>
      </c>
      <c r="B311" t="s">
        <v>59</v>
      </c>
      <c r="C311" s="1">
        <v>40728</v>
      </c>
      <c r="D311" s="4">
        <v>0</v>
      </c>
      <c r="E311">
        <v>4769.8999999999996</v>
      </c>
      <c r="F311">
        <v>41313</v>
      </c>
    </row>
    <row r="312" spans="1:6" x14ac:dyDescent="0.45">
      <c r="A312" t="s">
        <v>14</v>
      </c>
      <c r="B312" t="s">
        <v>59</v>
      </c>
      <c r="C312" s="1">
        <v>40735</v>
      </c>
      <c r="D312" s="4">
        <v>0</v>
      </c>
      <c r="E312">
        <v>5055</v>
      </c>
      <c r="F312">
        <v>45858</v>
      </c>
    </row>
    <row r="313" spans="1:6" x14ac:dyDescent="0.45">
      <c r="A313" t="s">
        <v>14</v>
      </c>
      <c r="B313" t="s">
        <v>59</v>
      </c>
      <c r="C313" s="1">
        <v>40742</v>
      </c>
      <c r="D313" s="4">
        <v>0</v>
      </c>
      <c r="E313">
        <v>4811.8</v>
      </c>
      <c r="F313">
        <v>15964</v>
      </c>
    </row>
    <row r="314" spans="1:6" x14ac:dyDescent="0.45">
      <c r="A314" t="s">
        <v>14</v>
      </c>
      <c r="B314" t="s">
        <v>59</v>
      </c>
      <c r="C314" s="1">
        <v>40749</v>
      </c>
      <c r="D314" s="4">
        <v>0</v>
      </c>
      <c r="E314">
        <v>4825</v>
      </c>
      <c r="F314">
        <v>9364</v>
      </c>
    </row>
    <row r="315" spans="1:6" x14ac:dyDescent="0.45">
      <c r="A315" t="s">
        <v>14</v>
      </c>
      <c r="B315" t="s">
        <v>59</v>
      </c>
      <c r="C315" s="1">
        <v>40756</v>
      </c>
      <c r="D315" s="4">
        <v>0</v>
      </c>
      <c r="E315">
        <v>4545</v>
      </c>
      <c r="F315">
        <v>20043</v>
      </c>
    </row>
    <row r="316" spans="1:6" x14ac:dyDescent="0.45">
      <c r="A316" t="s">
        <v>14</v>
      </c>
      <c r="B316" t="s">
        <v>59</v>
      </c>
      <c r="C316" s="1">
        <v>40763</v>
      </c>
      <c r="D316" s="4">
        <v>0</v>
      </c>
      <c r="E316">
        <v>4198.2</v>
      </c>
      <c r="F316">
        <v>31355</v>
      </c>
    </row>
    <row r="317" spans="1:6" x14ac:dyDescent="0.45">
      <c r="A317" t="s">
        <v>14</v>
      </c>
      <c r="B317" t="s">
        <v>59</v>
      </c>
      <c r="C317" s="1">
        <v>40770</v>
      </c>
      <c r="D317" s="4">
        <v>0</v>
      </c>
      <c r="E317">
        <v>4000</v>
      </c>
      <c r="F317">
        <v>20957</v>
      </c>
    </row>
    <row r="318" spans="1:6" x14ac:dyDescent="0.45">
      <c r="A318" t="s">
        <v>14</v>
      </c>
      <c r="B318" t="s">
        <v>59</v>
      </c>
      <c r="C318" s="1">
        <v>40777</v>
      </c>
      <c r="D318" s="4">
        <v>0</v>
      </c>
      <c r="E318">
        <v>4400</v>
      </c>
      <c r="F318">
        <v>19341</v>
      </c>
    </row>
    <row r="319" spans="1:6" x14ac:dyDescent="0.45">
      <c r="A319" t="s">
        <v>14</v>
      </c>
      <c r="B319" t="s">
        <v>59</v>
      </c>
      <c r="C319" s="1">
        <v>40784</v>
      </c>
      <c r="D319" s="4">
        <v>0</v>
      </c>
      <c r="E319">
        <v>4844</v>
      </c>
      <c r="F319">
        <v>30496</v>
      </c>
    </row>
    <row r="320" spans="1:6" x14ac:dyDescent="0.45">
      <c r="A320" t="s">
        <v>14</v>
      </c>
      <c r="B320" t="s">
        <v>59</v>
      </c>
      <c r="C320" s="1">
        <v>40791</v>
      </c>
      <c r="D320" s="4">
        <v>0</v>
      </c>
      <c r="E320">
        <v>4552.2</v>
      </c>
      <c r="F320">
        <v>10147</v>
      </c>
    </row>
    <row r="321" spans="1:6" x14ac:dyDescent="0.45">
      <c r="A321" t="s">
        <v>14</v>
      </c>
      <c r="B321" t="s">
        <v>59</v>
      </c>
      <c r="C321" s="1">
        <v>40798</v>
      </c>
      <c r="D321" s="4">
        <v>0</v>
      </c>
      <c r="E321">
        <v>4715</v>
      </c>
      <c r="F321">
        <v>12368</v>
      </c>
    </row>
    <row r="322" spans="1:6" x14ac:dyDescent="0.45">
      <c r="A322" t="s">
        <v>14</v>
      </c>
      <c r="B322" t="s">
        <v>59</v>
      </c>
      <c r="C322" s="1">
        <v>40805</v>
      </c>
      <c r="D322" s="4">
        <v>0</v>
      </c>
      <c r="E322">
        <v>4420</v>
      </c>
      <c r="F322">
        <v>24784</v>
      </c>
    </row>
    <row r="323" spans="1:6" x14ac:dyDescent="0.45">
      <c r="A323" t="s">
        <v>14</v>
      </c>
      <c r="B323" t="s">
        <v>59</v>
      </c>
      <c r="C323" s="1">
        <v>40812</v>
      </c>
      <c r="D323" s="4">
        <v>0</v>
      </c>
      <c r="E323">
        <v>4650.5</v>
      </c>
      <c r="F323">
        <v>34100</v>
      </c>
    </row>
    <row r="324" spans="1:6" x14ac:dyDescent="0.45">
      <c r="A324" t="s">
        <v>14</v>
      </c>
      <c r="B324" t="s">
        <v>59</v>
      </c>
      <c r="C324" s="1">
        <v>40819</v>
      </c>
      <c r="D324" s="4">
        <v>0</v>
      </c>
      <c r="E324">
        <v>4339.2</v>
      </c>
      <c r="F324">
        <v>20056</v>
      </c>
    </row>
    <row r="325" spans="1:6" x14ac:dyDescent="0.45">
      <c r="A325" t="s">
        <v>14</v>
      </c>
      <c r="B325" t="s">
        <v>59</v>
      </c>
      <c r="C325" s="1">
        <v>40826</v>
      </c>
      <c r="D325" s="4">
        <v>0</v>
      </c>
      <c r="E325">
        <v>4554.1000000000004</v>
      </c>
      <c r="F325">
        <v>28048</v>
      </c>
    </row>
    <row r="326" spans="1:6" x14ac:dyDescent="0.45">
      <c r="A326" t="s">
        <v>14</v>
      </c>
      <c r="B326" t="s">
        <v>59</v>
      </c>
      <c r="C326" s="1">
        <v>40833</v>
      </c>
      <c r="D326" s="4">
        <v>0</v>
      </c>
      <c r="E326">
        <v>4524</v>
      </c>
      <c r="F326">
        <v>29685</v>
      </c>
    </row>
    <row r="327" spans="1:6" x14ac:dyDescent="0.45">
      <c r="A327" t="s">
        <v>14</v>
      </c>
      <c r="B327" t="s">
        <v>59</v>
      </c>
      <c r="C327" s="1">
        <v>40840</v>
      </c>
      <c r="D327" s="4">
        <v>0</v>
      </c>
      <c r="E327">
        <v>4507</v>
      </c>
      <c r="F327">
        <v>4813</v>
      </c>
    </row>
    <row r="328" spans="1:6" x14ac:dyDescent="0.45">
      <c r="A328" t="s">
        <v>14</v>
      </c>
      <c r="B328" t="s">
        <v>59</v>
      </c>
      <c r="C328" s="1">
        <v>40847</v>
      </c>
      <c r="D328" s="4">
        <v>0</v>
      </c>
      <c r="E328">
        <v>4331</v>
      </c>
      <c r="F328">
        <v>8209</v>
      </c>
    </row>
    <row r="329" spans="1:6" x14ac:dyDescent="0.45">
      <c r="A329" t="s">
        <v>14</v>
      </c>
      <c r="B329" t="s">
        <v>59</v>
      </c>
      <c r="C329" s="1">
        <v>40854</v>
      </c>
      <c r="D329" s="4">
        <v>0</v>
      </c>
      <c r="E329">
        <v>4379.8999999999996</v>
      </c>
      <c r="F329">
        <v>12230</v>
      </c>
    </row>
    <row r="330" spans="1:6" x14ac:dyDescent="0.45">
      <c r="A330" t="s">
        <v>14</v>
      </c>
      <c r="B330" t="s">
        <v>59</v>
      </c>
      <c r="C330" s="1">
        <v>40861</v>
      </c>
      <c r="D330" s="4">
        <v>0</v>
      </c>
      <c r="E330">
        <v>4903.8</v>
      </c>
      <c r="F330">
        <v>53406</v>
      </c>
    </row>
    <row r="331" spans="1:6" x14ac:dyDescent="0.45">
      <c r="A331" t="s">
        <v>14</v>
      </c>
      <c r="B331" t="s">
        <v>59</v>
      </c>
      <c r="C331" s="1">
        <v>40868</v>
      </c>
      <c r="D331" s="4">
        <v>0</v>
      </c>
      <c r="E331">
        <v>4900</v>
      </c>
      <c r="F331">
        <v>10325</v>
      </c>
    </row>
    <row r="332" spans="1:6" x14ac:dyDescent="0.45">
      <c r="A332" t="s">
        <v>14</v>
      </c>
      <c r="B332" t="s">
        <v>59</v>
      </c>
      <c r="C332" s="1">
        <v>40875</v>
      </c>
      <c r="D332" s="4">
        <v>0</v>
      </c>
      <c r="E332">
        <v>5816.2</v>
      </c>
      <c r="F332">
        <v>47508</v>
      </c>
    </row>
    <row r="333" spans="1:6" x14ac:dyDescent="0.45">
      <c r="A333" t="s">
        <v>14</v>
      </c>
      <c r="B333" t="s">
        <v>59</v>
      </c>
      <c r="C333" s="1">
        <v>40882</v>
      </c>
      <c r="D333" s="4">
        <v>0</v>
      </c>
      <c r="E333">
        <v>5669.7</v>
      </c>
      <c r="F333">
        <v>13380</v>
      </c>
    </row>
    <row r="334" spans="1:6" x14ac:dyDescent="0.45">
      <c r="A334" t="s">
        <v>14</v>
      </c>
      <c r="B334" t="s">
        <v>59</v>
      </c>
      <c r="C334" s="1">
        <v>40889</v>
      </c>
      <c r="D334" s="4">
        <v>0</v>
      </c>
      <c r="E334">
        <v>5670</v>
      </c>
      <c r="F334">
        <v>13963</v>
      </c>
    </row>
    <row r="335" spans="1:6" x14ac:dyDescent="0.45">
      <c r="A335" t="s">
        <v>14</v>
      </c>
      <c r="B335" t="s">
        <v>59</v>
      </c>
      <c r="C335" s="1">
        <v>40896</v>
      </c>
      <c r="D335" s="4">
        <v>0</v>
      </c>
      <c r="E335">
        <v>5590</v>
      </c>
      <c r="F335">
        <v>4472</v>
      </c>
    </row>
    <row r="336" spans="1:6" x14ac:dyDescent="0.45">
      <c r="A336" t="s">
        <v>14</v>
      </c>
      <c r="B336" t="s">
        <v>59</v>
      </c>
      <c r="C336" s="1">
        <v>40903</v>
      </c>
      <c r="D336" s="4">
        <v>0</v>
      </c>
      <c r="E336">
        <v>5280</v>
      </c>
      <c r="F336">
        <v>2116</v>
      </c>
    </row>
    <row r="337" spans="1:6" x14ac:dyDescent="0.45">
      <c r="A337" t="s">
        <v>14</v>
      </c>
      <c r="B337" t="s">
        <v>59</v>
      </c>
      <c r="C337" s="1">
        <v>40910</v>
      </c>
      <c r="D337" s="4">
        <v>0</v>
      </c>
      <c r="E337">
        <v>5346</v>
      </c>
      <c r="F337">
        <v>1233</v>
      </c>
    </row>
    <row r="338" spans="1:6" x14ac:dyDescent="0.45">
      <c r="A338" t="s">
        <v>14</v>
      </c>
      <c r="B338" t="s">
        <v>59</v>
      </c>
      <c r="C338" s="1">
        <v>40917</v>
      </c>
      <c r="D338" s="4">
        <v>0</v>
      </c>
      <c r="E338">
        <v>5630.1</v>
      </c>
      <c r="F338">
        <v>2832</v>
      </c>
    </row>
    <row r="339" spans="1:6" x14ac:dyDescent="0.45">
      <c r="A339" t="s">
        <v>14</v>
      </c>
      <c r="B339" t="s">
        <v>59</v>
      </c>
      <c r="C339" s="1">
        <v>40924</v>
      </c>
      <c r="D339" s="4">
        <v>0</v>
      </c>
      <c r="E339">
        <v>5800</v>
      </c>
      <c r="F339">
        <v>14960</v>
      </c>
    </row>
    <row r="340" spans="1:6" x14ac:dyDescent="0.45">
      <c r="A340" t="s">
        <v>14</v>
      </c>
      <c r="B340" t="s">
        <v>59</v>
      </c>
      <c r="C340" s="1">
        <v>40931</v>
      </c>
      <c r="D340" s="4">
        <v>0</v>
      </c>
      <c r="E340">
        <v>5634.6</v>
      </c>
      <c r="F340">
        <v>7682</v>
      </c>
    </row>
    <row r="341" spans="1:6" x14ac:dyDescent="0.45">
      <c r="A341" t="s">
        <v>14</v>
      </c>
      <c r="B341" t="s">
        <v>59</v>
      </c>
      <c r="C341" s="1">
        <v>40938</v>
      </c>
      <c r="D341" s="4">
        <v>0</v>
      </c>
      <c r="E341">
        <v>5887.1</v>
      </c>
      <c r="F341">
        <v>10552</v>
      </c>
    </row>
    <row r="342" spans="1:6" x14ac:dyDescent="0.45">
      <c r="A342" t="s">
        <v>14</v>
      </c>
      <c r="B342" t="s">
        <v>59</v>
      </c>
      <c r="C342" s="1">
        <v>40945</v>
      </c>
      <c r="D342" s="4">
        <v>0</v>
      </c>
      <c r="E342">
        <v>5450</v>
      </c>
      <c r="F342">
        <v>7485</v>
      </c>
    </row>
    <row r="343" spans="1:6" x14ac:dyDescent="0.45">
      <c r="A343" t="s">
        <v>14</v>
      </c>
      <c r="B343" t="s">
        <v>59</v>
      </c>
      <c r="C343" s="1">
        <v>40952</v>
      </c>
      <c r="D343" s="4">
        <v>0</v>
      </c>
      <c r="E343">
        <v>5600</v>
      </c>
      <c r="F343">
        <v>4566</v>
      </c>
    </row>
    <row r="344" spans="1:6" x14ac:dyDescent="0.45">
      <c r="A344" t="s">
        <v>14</v>
      </c>
      <c r="B344" t="s">
        <v>59</v>
      </c>
      <c r="C344" s="1">
        <v>40959</v>
      </c>
      <c r="D344" s="4">
        <v>0</v>
      </c>
      <c r="E344">
        <v>5568.4</v>
      </c>
      <c r="F344">
        <v>2549</v>
      </c>
    </row>
    <row r="345" spans="1:6" x14ac:dyDescent="0.45">
      <c r="A345" t="s">
        <v>14</v>
      </c>
      <c r="B345" t="s">
        <v>59</v>
      </c>
      <c r="C345" s="1">
        <v>40966</v>
      </c>
      <c r="D345" s="4">
        <v>0</v>
      </c>
      <c r="E345">
        <v>5450</v>
      </c>
      <c r="F345">
        <v>3781</v>
      </c>
    </row>
    <row r="346" spans="1:6" x14ac:dyDescent="0.45">
      <c r="A346" t="s">
        <v>14</v>
      </c>
      <c r="B346" t="s">
        <v>59</v>
      </c>
      <c r="C346" s="1">
        <v>40973</v>
      </c>
      <c r="D346" s="4">
        <v>0</v>
      </c>
      <c r="E346">
        <v>5315</v>
      </c>
      <c r="F346">
        <v>1624</v>
      </c>
    </row>
    <row r="347" spans="1:6" x14ac:dyDescent="0.45">
      <c r="A347" t="s">
        <v>14</v>
      </c>
      <c r="B347" t="s">
        <v>59</v>
      </c>
      <c r="C347" s="1">
        <v>40980</v>
      </c>
      <c r="D347" s="4">
        <v>0</v>
      </c>
      <c r="E347">
        <v>5460</v>
      </c>
      <c r="F347">
        <v>13803</v>
      </c>
    </row>
    <row r="348" spans="1:6" x14ac:dyDescent="0.45">
      <c r="A348" t="s">
        <v>14</v>
      </c>
      <c r="B348" t="s">
        <v>59</v>
      </c>
      <c r="C348" s="1">
        <v>40987</v>
      </c>
      <c r="D348" s="4">
        <v>0</v>
      </c>
      <c r="E348">
        <v>5200</v>
      </c>
      <c r="F348">
        <v>3796</v>
      </c>
    </row>
    <row r="349" spans="1:6" x14ac:dyDescent="0.45">
      <c r="A349" t="s">
        <v>14</v>
      </c>
      <c r="B349" t="s">
        <v>59</v>
      </c>
      <c r="C349" s="1">
        <v>40994</v>
      </c>
      <c r="D349" s="4">
        <v>0</v>
      </c>
      <c r="E349">
        <v>5485.5</v>
      </c>
      <c r="F349">
        <v>7441</v>
      </c>
    </row>
    <row r="350" spans="1:6" x14ac:dyDescent="0.45">
      <c r="A350" t="s">
        <v>14</v>
      </c>
      <c r="B350" t="s">
        <v>59</v>
      </c>
      <c r="C350" s="1">
        <v>41001</v>
      </c>
      <c r="D350" s="4">
        <v>0</v>
      </c>
      <c r="E350">
        <v>5234.5</v>
      </c>
      <c r="F350">
        <v>4387</v>
      </c>
    </row>
    <row r="351" spans="1:6" x14ac:dyDescent="0.45">
      <c r="A351" t="s">
        <v>14</v>
      </c>
      <c r="B351" t="s">
        <v>59</v>
      </c>
      <c r="C351" s="1">
        <v>41008</v>
      </c>
      <c r="D351" s="4">
        <v>0</v>
      </c>
      <c r="E351">
        <v>5150</v>
      </c>
      <c r="F351">
        <v>1898</v>
      </c>
    </row>
    <row r="352" spans="1:6" x14ac:dyDescent="0.45">
      <c r="A352" t="s">
        <v>14</v>
      </c>
      <c r="B352" t="s">
        <v>59</v>
      </c>
      <c r="C352" s="1">
        <v>41015</v>
      </c>
      <c r="D352" s="4">
        <v>0</v>
      </c>
      <c r="E352">
        <v>5100.5</v>
      </c>
      <c r="F352">
        <v>2003</v>
      </c>
    </row>
    <row r="353" spans="1:6" x14ac:dyDescent="0.45">
      <c r="A353" t="s">
        <v>14</v>
      </c>
      <c r="B353" t="s">
        <v>59</v>
      </c>
      <c r="C353" s="1">
        <v>41022</v>
      </c>
      <c r="D353" s="4">
        <v>0</v>
      </c>
      <c r="E353">
        <v>4923.1000000000004</v>
      </c>
      <c r="F353">
        <v>11253</v>
      </c>
    </row>
    <row r="354" spans="1:6" x14ac:dyDescent="0.45">
      <c r="A354" t="s">
        <v>14</v>
      </c>
      <c r="B354" t="s">
        <v>59</v>
      </c>
      <c r="C354" s="1">
        <v>41029</v>
      </c>
      <c r="D354" s="4">
        <v>0</v>
      </c>
      <c r="E354">
        <v>5089.8999999999996</v>
      </c>
      <c r="F354">
        <v>6993</v>
      </c>
    </row>
    <row r="355" spans="1:6" x14ac:dyDescent="0.45">
      <c r="A355" t="s">
        <v>14</v>
      </c>
      <c r="B355" t="s">
        <v>59</v>
      </c>
      <c r="C355" s="1">
        <v>41036</v>
      </c>
      <c r="D355" s="4">
        <v>0</v>
      </c>
      <c r="E355">
        <v>5150</v>
      </c>
      <c r="F355">
        <v>13457</v>
      </c>
    </row>
    <row r="356" spans="1:6" x14ac:dyDescent="0.45">
      <c r="A356" t="s">
        <v>14</v>
      </c>
      <c r="B356" t="s">
        <v>59</v>
      </c>
      <c r="C356" s="1">
        <v>41043</v>
      </c>
      <c r="D356" s="4">
        <v>0</v>
      </c>
      <c r="E356">
        <v>4718.8999999999996</v>
      </c>
      <c r="F356">
        <v>8067</v>
      </c>
    </row>
    <row r="357" spans="1:6" x14ac:dyDescent="0.45">
      <c r="A357" t="s">
        <v>14</v>
      </c>
      <c r="B357" t="s">
        <v>59</v>
      </c>
      <c r="C357" s="1">
        <v>41050</v>
      </c>
      <c r="D357" s="4">
        <v>0</v>
      </c>
      <c r="E357">
        <v>4681</v>
      </c>
      <c r="F357">
        <v>11919</v>
      </c>
    </row>
    <row r="358" spans="1:6" x14ac:dyDescent="0.45">
      <c r="A358" t="s">
        <v>14</v>
      </c>
      <c r="B358" t="s">
        <v>59</v>
      </c>
      <c r="C358" s="1">
        <v>41057</v>
      </c>
      <c r="D358" s="4">
        <v>0</v>
      </c>
      <c r="E358">
        <v>4740</v>
      </c>
      <c r="F358">
        <v>13997</v>
      </c>
    </row>
    <row r="359" spans="1:6" x14ac:dyDescent="0.45">
      <c r="A359" t="s">
        <v>14</v>
      </c>
      <c r="B359" t="s">
        <v>59</v>
      </c>
      <c r="C359" s="1">
        <v>41064</v>
      </c>
      <c r="D359" s="4">
        <v>0</v>
      </c>
      <c r="E359">
        <v>4849.8999999999996</v>
      </c>
      <c r="F359">
        <v>10186</v>
      </c>
    </row>
    <row r="360" spans="1:6" x14ac:dyDescent="0.45">
      <c r="A360" t="s">
        <v>14</v>
      </c>
      <c r="B360" t="s">
        <v>59</v>
      </c>
      <c r="C360" s="1">
        <v>41071</v>
      </c>
      <c r="D360" s="4">
        <v>0</v>
      </c>
      <c r="E360">
        <v>4755.1000000000004</v>
      </c>
      <c r="F360">
        <v>17929</v>
      </c>
    </row>
    <row r="361" spans="1:6" x14ac:dyDescent="0.45">
      <c r="A361" t="s">
        <v>14</v>
      </c>
      <c r="B361" t="s">
        <v>59</v>
      </c>
      <c r="C361" s="1">
        <v>41078</v>
      </c>
      <c r="D361" s="4">
        <v>0</v>
      </c>
      <c r="E361">
        <v>4817</v>
      </c>
      <c r="F361">
        <v>4546</v>
      </c>
    </row>
    <row r="362" spans="1:6" x14ac:dyDescent="0.45">
      <c r="A362" t="s">
        <v>14</v>
      </c>
      <c r="B362" t="s">
        <v>59</v>
      </c>
      <c r="C362" s="1">
        <v>41085</v>
      </c>
      <c r="D362" s="4">
        <v>0</v>
      </c>
      <c r="E362">
        <v>4973</v>
      </c>
      <c r="F362">
        <v>4672</v>
      </c>
    </row>
    <row r="363" spans="1:6" x14ac:dyDescent="0.45">
      <c r="A363" t="s">
        <v>14</v>
      </c>
      <c r="B363" t="s">
        <v>59</v>
      </c>
      <c r="C363" s="1">
        <v>41092</v>
      </c>
      <c r="D363" s="4">
        <v>0</v>
      </c>
      <c r="E363">
        <v>4844.3</v>
      </c>
      <c r="F363">
        <v>16398</v>
      </c>
    </row>
    <row r="364" spans="1:6" x14ac:dyDescent="0.45">
      <c r="A364" t="s">
        <v>14</v>
      </c>
      <c r="B364" t="s">
        <v>59</v>
      </c>
      <c r="C364" s="1">
        <v>41099</v>
      </c>
      <c r="D364" s="4">
        <v>0</v>
      </c>
      <c r="E364">
        <v>4935</v>
      </c>
      <c r="F364">
        <v>1389</v>
      </c>
    </row>
    <row r="365" spans="1:6" x14ac:dyDescent="0.45">
      <c r="A365" t="s">
        <v>14</v>
      </c>
      <c r="B365" t="s">
        <v>59</v>
      </c>
      <c r="C365" s="1">
        <v>41106</v>
      </c>
      <c r="D365" s="4">
        <v>0</v>
      </c>
      <c r="E365">
        <v>4795</v>
      </c>
      <c r="F365">
        <v>940</v>
      </c>
    </row>
    <row r="366" spans="1:6" x14ac:dyDescent="0.45">
      <c r="A366" t="s">
        <v>14</v>
      </c>
      <c r="B366" t="s">
        <v>59</v>
      </c>
      <c r="C366" s="1">
        <v>41113</v>
      </c>
      <c r="D366" s="4">
        <v>0</v>
      </c>
      <c r="E366">
        <v>4784.6000000000004</v>
      </c>
      <c r="F366">
        <v>1125</v>
      </c>
    </row>
    <row r="367" spans="1:6" x14ac:dyDescent="0.45">
      <c r="A367" t="s">
        <v>14</v>
      </c>
      <c r="B367" t="s">
        <v>59</v>
      </c>
      <c r="C367" s="1">
        <v>41120</v>
      </c>
      <c r="D367" s="4">
        <v>0</v>
      </c>
      <c r="E367">
        <v>4696.6000000000004</v>
      </c>
      <c r="F367">
        <v>1481</v>
      </c>
    </row>
    <row r="368" spans="1:6" x14ac:dyDescent="0.45">
      <c r="A368" t="s">
        <v>14</v>
      </c>
      <c r="B368" t="s">
        <v>59</v>
      </c>
      <c r="C368" s="1">
        <v>41127</v>
      </c>
      <c r="D368" s="4">
        <v>0</v>
      </c>
      <c r="E368">
        <v>4950</v>
      </c>
      <c r="F368">
        <v>45233</v>
      </c>
    </row>
    <row r="369" spans="1:6" x14ac:dyDescent="0.45">
      <c r="A369" t="s">
        <v>14</v>
      </c>
      <c r="B369" t="s">
        <v>59</v>
      </c>
      <c r="C369" s="1">
        <v>41134</v>
      </c>
      <c r="D369" s="4">
        <v>0</v>
      </c>
      <c r="E369">
        <v>5175</v>
      </c>
      <c r="F369">
        <v>4933</v>
      </c>
    </row>
    <row r="370" spans="1:6" x14ac:dyDescent="0.45">
      <c r="A370" t="s">
        <v>14</v>
      </c>
      <c r="B370" t="s">
        <v>59</v>
      </c>
      <c r="C370" s="1">
        <v>41141</v>
      </c>
      <c r="D370" s="4">
        <v>0</v>
      </c>
      <c r="E370">
        <v>4978.3</v>
      </c>
      <c r="F370">
        <v>7076</v>
      </c>
    </row>
    <row r="371" spans="1:6" x14ac:dyDescent="0.45">
      <c r="A371" t="s">
        <v>14</v>
      </c>
      <c r="B371" t="s">
        <v>59</v>
      </c>
      <c r="C371" s="1">
        <v>41148</v>
      </c>
      <c r="D371" s="4">
        <v>0</v>
      </c>
      <c r="E371">
        <v>5201</v>
      </c>
      <c r="F371">
        <v>8128</v>
      </c>
    </row>
    <row r="372" spans="1:6" x14ac:dyDescent="0.45">
      <c r="A372" t="s">
        <v>14</v>
      </c>
      <c r="B372" t="s">
        <v>59</v>
      </c>
      <c r="C372" s="1">
        <v>41155</v>
      </c>
      <c r="D372" s="4">
        <v>0</v>
      </c>
      <c r="E372">
        <v>5500</v>
      </c>
      <c r="F372">
        <v>5984</v>
      </c>
    </row>
    <row r="373" spans="1:6" x14ac:dyDescent="0.45">
      <c r="A373" t="s">
        <v>14</v>
      </c>
      <c r="B373" t="s">
        <v>59</v>
      </c>
      <c r="C373" s="1">
        <v>41162</v>
      </c>
      <c r="D373" s="4">
        <v>0</v>
      </c>
      <c r="E373">
        <v>5627</v>
      </c>
      <c r="F373">
        <v>4799</v>
      </c>
    </row>
    <row r="374" spans="1:6" x14ac:dyDescent="0.45">
      <c r="A374" t="s">
        <v>14</v>
      </c>
      <c r="B374" t="s">
        <v>59</v>
      </c>
      <c r="C374" s="1">
        <v>41169</v>
      </c>
      <c r="D374" s="4">
        <v>0</v>
      </c>
      <c r="E374">
        <v>5280</v>
      </c>
      <c r="F374">
        <v>3640</v>
      </c>
    </row>
    <row r="375" spans="1:6" x14ac:dyDescent="0.45">
      <c r="A375" t="s">
        <v>14</v>
      </c>
      <c r="B375" t="s">
        <v>59</v>
      </c>
      <c r="C375" s="1">
        <v>41176</v>
      </c>
      <c r="D375" s="4">
        <v>0</v>
      </c>
      <c r="E375">
        <v>5300</v>
      </c>
      <c r="F375">
        <v>2599</v>
      </c>
    </row>
    <row r="376" spans="1:6" x14ac:dyDescent="0.45">
      <c r="A376" t="s">
        <v>14</v>
      </c>
      <c r="B376" t="s">
        <v>59</v>
      </c>
      <c r="C376" s="1">
        <v>41183</v>
      </c>
      <c r="D376" s="4">
        <v>0</v>
      </c>
      <c r="E376">
        <v>5250</v>
      </c>
      <c r="F376">
        <v>1913</v>
      </c>
    </row>
    <row r="377" spans="1:6" x14ac:dyDescent="0.45">
      <c r="A377" t="s">
        <v>14</v>
      </c>
      <c r="B377" t="s">
        <v>59</v>
      </c>
      <c r="C377" s="1">
        <v>41190</v>
      </c>
      <c r="D377" s="4">
        <v>0</v>
      </c>
      <c r="E377">
        <v>4992</v>
      </c>
      <c r="F377">
        <v>1451</v>
      </c>
    </row>
    <row r="378" spans="1:6" x14ac:dyDescent="0.45">
      <c r="A378" t="s">
        <v>14</v>
      </c>
      <c r="B378" t="s">
        <v>59</v>
      </c>
      <c r="C378" s="1">
        <v>41197</v>
      </c>
      <c r="D378" s="4">
        <v>0</v>
      </c>
      <c r="E378">
        <v>4925</v>
      </c>
      <c r="F378">
        <v>3440</v>
      </c>
    </row>
    <row r="379" spans="1:6" x14ac:dyDescent="0.45">
      <c r="A379" t="s">
        <v>14</v>
      </c>
      <c r="B379" t="s">
        <v>59</v>
      </c>
      <c r="C379" s="1">
        <v>41204</v>
      </c>
      <c r="D379" s="4">
        <v>0</v>
      </c>
      <c r="E379">
        <v>4820</v>
      </c>
      <c r="F379">
        <v>1841</v>
      </c>
    </row>
    <row r="380" spans="1:6" x14ac:dyDescent="0.45">
      <c r="A380" t="s">
        <v>14</v>
      </c>
      <c r="B380" t="s">
        <v>59</v>
      </c>
      <c r="C380" s="1">
        <v>41211</v>
      </c>
      <c r="D380" s="4">
        <v>0</v>
      </c>
      <c r="E380">
        <v>4998</v>
      </c>
      <c r="F380">
        <v>2693</v>
      </c>
    </row>
    <row r="381" spans="1:6" x14ac:dyDescent="0.45">
      <c r="A381" t="s">
        <v>14</v>
      </c>
      <c r="B381" t="s">
        <v>59</v>
      </c>
      <c r="C381" s="1">
        <v>41218</v>
      </c>
      <c r="D381" s="4">
        <v>0</v>
      </c>
      <c r="E381">
        <v>4957</v>
      </c>
      <c r="F381">
        <v>2633</v>
      </c>
    </row>
    <row r="382" spans="1:6" x14ac:dyDescent="0.45">
      <c r="A382" t="s">
        <v>14</v>
      </c>
      <c r="B382" t="s">
        <v>59</v>
      </c>
      <c r="C382" s="1">
        <v>41225</v>
      </c>
      <c r="D382" s="4">
        <v>0</v>
      </c>
      <c r="E382">
        <v>5074.8999999999996</v>
      </c>
      <c r="F382">
        <v>5492</v>
      </c>
    </row>
    <row r="383" spans="1:6" x14ac:dyDescent="0.45">
      <c r="A383" t="s">
        <v>14</v>
      </c>
      <c r="B383" t="s">
        <v>59</v>
      </c>
      <c r="C383" s="1">
        <v>41232</v>
      </c>
      <c r="D383" s="4">
        <v>0</v>
      </c>
      <c r="E383">
        <v>5070</v>
      </c>
      <c r="F383">
        <v>3114</v>
      </c>
    </row>
    <row r="384" spans="1:6" x14ac:dyDescent="0.45">
      <c r="A384" t="s">
        <v>14</v>
      </c>
      <c r="B384" t="s">
        <v>59</v>
      </c>
      <c r="C384" s="1">
        <v>41239</v>
      </c>
      <c r="D384" s="4">
        <v>0</v>
      </c>
      <c r="E384">
        <v>5384.8</v>
      </c>
      <c r="F384">
        <v>17843</v>
      </c>
    </row>
    <row r="385" spans="1:6" x14ac:dyDescent="0.45">
      <c r="A385" t="s">
        <v>14</v>
      </c>
      <c r="B385" t="s">
        <v>59</v>
      </c>
      <c r="C385" s="1">
        <v>41246</v>
      </c>
      <c r="D385" s="4">
        <v>0</v>
      </c>
      <c r="E385">
        <v>5333.3</v>
      </c>
      <c r="F385">
        <v>3164</v>
      </c>
    </row>
    <row r="386" spans="1:6" x14ac:dyDescent="0.45">
      <c r="A386" t="s">
        <v>14</v>
      </c>
      <c r="B386" t="s">
        <v>59</v>
      </c>
      <c r="C386" s="1">
        <v>41253</v>
      </c>
      <c r="D386" s="4">
        <v>0</v>
      </c>
      <c r="E386">
        <v>5589.1</v>
      </c>
      <c r="F386">
        <v>8810</v>
      </c>
    </row>
    <row r="387" spans="1:6" x14ac:dyDescent="0.45">
      <c r="A387" t="s">
        <v>14</v>
      </c>
      <c r="B387" t="s">
        <v>59</v>
      </c>
      <c r="C387" s="1">
        <v>41260</v>
      </c>
      <c r="D387" s="4">
        <v>0</v>
      </c>
      <c r="E387">
        <v>5900</v>
      </c>
      <c r="F387">
        <v>12217</v>
      </c>
    </row>
    <row r="388" spans="1:6" x14ac:dyDescent="0.45">
      <c r="A388" t="s">
        <v>14</v>
      </c>
      <c r="B388" t="s">
        <v>59</v>
      </c>
      <c r="C388" s="1">
        <v>41267</v>
      </c>
      <c r="D388" s="4">
        <v>0</v>
      </c>
      <c r="E388">
        <v>6399</v>
      </c>
      <c r="F388">
        <v>77565</v>
      </c>
    </row>
    <row r="389" spans="1:6" x14ac:dyDescent="0.45">
      <c r="A389" t="s">
        <v>14</v>
      </c>
      <c r="B389" t="s">
        <v>59</v>
      </c>
      <c r="C389" s="1">
        <v>41281</v>
      </c>
      <c r="D389" s="4">
        <v>0</v>
      </c>
      <c r="E389">
        <v>6199.9</v>
      </c>
      <c r="F389">
        <v>1264</v>
      </c>
    </row>
    <row r="390" spans="1:6" x14ac:dyDescent="0.45">
      <c r="A390" t="s">
        <v>14</v>
      </c>
      <c r="B390" t="s">
        <v>59</v>
      </c>
      <c r="C390" s="1">
        <v>41288</v>
      </c>
      <c r="D390" s="4">
        <v>0</v>
      </c>
      <c r="E390">
        <v>6101.9</v>
      </c>
      <c r="F390">
        <v>3417</v>
      </c>
    </row>
    <row r="391" spans="1:6" x14ac:dyDescent="0.45">
      <c r="A391" t="s">
        <v>14</v>
      </c>
      <c r="B391" t="s">
        <v>59</v>
      </c>
      <c r="C391" s="1">
        <v>41295</v>
      </c>
      <c r="D391" s="4">
        <v>0</v>
      </c>
      <c r="E391">
        <v>5780</v>
      </c>
      <c r="F391">
        <v>4018</v>
      </c>
    </row>
    <row r="392" spans="1:6" x14ac:dyDescent="0.45">
      <c r="A392" t="s">
        <v>14</v>
      </c>
      <c r="B392" t="s">
        <v>59</v>
      </c>
      <c r="C392" s="1">
        <v>41302</v>
      </c>
      <c r="D392" s="4">
        <v>0</v>
      </c>
      <c r="E392">
        <v>5850</v>
      </c>
      <c r="F392">
        <v>4357</v>
      </c>
    </row>
    <row r="393" spans="1:6" x14ac:dyDescent="0.45">
      <c r="A393" t="s">
        <v>14</v>
      </c>
      <c r="B393" t="s">
        <v>59</v>
      </c>
      <c r="C393" s="1">
        <v>41309</v>
      </c>
      <c r="D393" s="4">
        <v>0</v>
      </c>
      <c r="E393">
        <v>5905.1</v>
      </c>
      <c r="F393">
        <v>3313</v>
      </c>
    </row>
    <row r="394" spans="1:6" x14ac:dyDescent="0.45">
      <c r="A394" t="s">
        <v>14</v>
      </c>
      <c r="B394" t="s">
        <v>59</v>
      </c>
      <c r="C394" s="1">
        <v>41316</v>
      </c>
      <c r="D394" s="4">
        <v>0</v>
      </c>
      <c r="E394">
        <v>6029.8</v>
      </c>
      <c r="F394">
        <v>4120</v>
      </c>
    </row>
    <row r="395" spans="1:6" x14ac:dyDescent="0.45">
      <c r="A395" t="s">
        <v>14</v>
      </c>
      <c r="B395" t="s">
        <v>59</v>
      </c>
      <c r="C395" s="1">
        <v>41323</v>
      </c>
      <c r="D395" s="4">
        <v>0</v>
      </c>
      <c r="E395">
        <v>5700</v>
      </c>
      <c r="F395">
        <v>2893</v>
      </c>
    </row>
    <row r="396" spans="1:6" x14ac:dyDescent="0.45">
      <c r="A396" t="s">
        <v>14</v>
      </c>
      <c r="B396" t="s">
        <v>59</v>
      </c>
      <c r="C396" s="1">
        <v>41330</v>
      </c>
      <c r="D396" s="4">
        <v>0</v>
      </c>
      <c r="E396">
        <v>5350</v>
      </c>
      <c r="F396">
        <v>2713</v>
      </c>
    </row>
    <row r="397" spans="1:6" x14ac:dyDescent="0.45">
      <c r="A397" t="s">
        <v>14</v>
      </c>
      <c r="B397" t="s">
        <v>59</v>
      </c>
      <c r="C397" s="1">
        <v>41337</v>
      </c>
      <c r="D397" s="4">
        <v>0</v>
      </c>
      <c r="E397">
        <v>5658.4</v>
      </c>
      <c r="F397">
        <v>2877</v>
      </c>
    </row>
    <row r="398" spans="1:6" x14ac:dyDescent="0.45">
      <c r="A398" t="s">
        <v>14</v>
      </c>
      <c r="B398" t="s">
        <v>59</v>
      </c>
      <c r="C398" s="1">
        <v>41344</v>
      </c>
      <c r="D398" s="4">
        <v>0</v>
      </c>
      <c r="E398">
        <v>5715</v>
      </c>
      <c r="F398">
        <v>3773</v>
      </c>
    </row>
    <row r="399" spans="1:6" x14ac:dyDescent="0.45">
      <c r="A399" t="s">
        <v>14</v>
      </c>
      <c r="B399" t="s">
        <v>59</v>
      </c>
      <c r="C399" s="1">
        <v>41351</v>
      </c>
      <c r="D399" s="4">
        <v>0</v>
      </c>
      <c r="E399">
        <v>5539.9</v>
      </c>
      <c r="F399">
        <v>3547</v>
      </c>
    </row>
    <row r="400" spans="1:6" x14ac:dyDescent="0.45">
      <c r="A400" t="s">
        <v>14</v>
      </c>
      <c r="B400" t="s">
        <v>59</v>
      </c>
      <c r="C400" s="1">
        <v>41358</v>
      </c>
      <c r="D400" s="4">
        <v>0</v>
      </c>
      <c r="E400">
        <v>5600</v>
      </c>
      <c r="F400">
        <v>2005</v>
      </c>
    </row>
    <row r="401" spans="1:6" x14ac:dyDescent="0.45">
      <c r="A401" t="s">
        <v>14</v>
      </c>
      <c r="B401" t="s">
        <v>59</v>
      </c>
      <c r="C401" s="1">
        <v>41365</v>
      </c>
      <c r="D401" s="4">
        <v>0</v>
      </c>
      <c r="E401">
        <v>5845</v>
      </c>
      <c r="F401">
        <v>2391</v>
      </c>
    </row>
    <row r="402" spans="1:6" x14ac:dyDescent="0.45">
      <c r="A402" t="s">
        <v>14</v>
      </c>
      <c r="B402" t="s">
        <v>59</v>
      </c>
      <c r="C402" s="1">
        <v>41372</v>
      </c>
      <c r="D402" s="4">
        <v>0</v>
      </c>
      <c r="E402">
        <v>5800</v>
      </c>
      <c r="F402">
        <v>5181</v>
      </c>
    </row>
    <row r="403" spans="1:6" x14ac:dyDescent="0.45">
      <c r="A403" t="s">
        <v>14</v>
      </c>
      <c r="B403" t="s">
        <v>59</v>
      </c>
      <c r="C403" s="1">
        <v>41379</v>
      </c>
      <c r="D403" s="4">
        <v>0</v>
      </c>
      <c r="E403">
        <v>5500</v>
      </c>
      <c r="F403">
        <v>5188</v>
      </c>
    </row>
    <row r="404" spans="1:6" x14ac:dyDescent="0.45">
      <c r="A404" t="s">
        <v>14</v>
      </c>
      <c r="B404" t="s">
        <v>59</v>
      </c>
      <c r="C404" s="1">
        <v>41386</v>
      </c>
      <c r="D404" s="4">
        <v>0</v>
      </c>
      <c r="E404">
        <v>5755</v>
      </c>
      <c r="F404">
        <v>2503</v>
      </c>
    </row>
    <row r="405" spans="1:6" x14ac:dyDescent="0.45">
      <c r="A405" t="s">
        <v>14</v>
      </c>
      <c r="B405" t="s">
        <v>59</v>
      </c>
      <c r="C405" s="1">
        <v>41393</v>
      </c>
      <c r="D405" s="4">
        <v>0</v>
      </c>
      <c r="E405">
        <v>5780</v>
      </c>
      <c r="F405">
        <v>1937</v>
      </c>
    </row>
    <row r="406" spans="1:6" x14ac:dyDescent="0.45">
      <c r="A406" t="s">
        <v>14</v>
      </c>
      <c r="B406" t="s">
        <v>59</v>
      </c>
      <c r="C406" s="1">
        <v>41400</v>
      </c>
      <c r="D406" s="4">
        <v>0</v>
      </c>
      <c r="E406">
        <v>5700</v>
      </c>
      <c r="F406">
        <v>1113</v>
      </c>
    </row>
    <row r="407" spans="1:6" x14ac:dyDescent="0.45">
      <c r="A407" t="s">
        <v>14</v>
      </c>
      <c r="B407" t="s">
        <v>59</v>
      </c>
      <c r="C407" s="1">
        <v>41407</v>
      </c>
      <c r="D407" s="4">
        <v>0</v>
      </c>
      <c r="E407">
        <v>5700</v>
      </c>
      <c r="F407">
        <v>1868</v>
      </c>
    </row>
    <row r="408" spans="1:6" x14ac:dyDescent="0.45">
      <c r="A408" t="s">
        <v>14</v>
      </c>
      <c r="B408" t="s">
        <v>59</v>
      </c>
      <c r="C408" s="1">
        <v>41414</v>
      </c>
      <c r="D408" s="4">
        <v>0</v>
      </c>
      <c r="E408">
        <v>5800.4</v>
      </c>
      <c r="F408">
        <v>3408</v>
      </c>
    </row>
    <row r="409" spans="1:6" x14ac:dyDescent="0.45">
      <c r="A409" t="s">
        <v>14</v>
      </c>
      <c r="B409" t="s">
        <v>59</v>
      </c>
      <c r="C409" s="1">
        <v>41421</v>
      </c>
      <c r="D409" s="4">
        <v>0</v>
      </c>
      <c r="E409">
        <v>5750.8</v>
      </c>
      <c r="F409">
        <v>1205</v>
      </c>
    </row>
    <row r="410" spans="1:6" x14ac:dyDescent="0.45">
      <c r="A410" t="s">
        <v>14</v>
      </c>
      <c r="B410" t="s">
        <v>59</v>
      </c>
      <c r="C410" s="1">
        <v>41428</v>
      </c>
      <c r="D410" s="4">
        <v>0</v>
      </c>
      <c r="E410">
        <v>5820</v>
      </c>
      <c r="F410">
        <v>1772</v>
      </c>
    </row>
    <row r="411" spans="1:6" x14ac:dyDescent="0.45">
      <c r="A411" t="s">
        <v>14</v>
      </c>
      <c r="B411" t="s">
        <v>59</v>
      </c>
      <c r="C411" s="1">
        <v>41435</v>
      </c>
      <c r="D411" s="4">
        <v>0</v>
      </c>
      <c r="E411">
        <v>5630</v>
      </c>
      <c r="F411">
        <v>1661</v>
      </c>
    </row>
    <row r="412" spans="1:6" x14ac:dyDescent="0.45">
      <c r="A412" t="s">
        <v>14</v>
      </c>
      <c r="B412" t="s">
        <v>59</v>
      </c>
      <c r="C412" s="1">
        <v>41442</v>
      </c>
      <c r="D412" s="4">
        <v>0</v>
      </c>
      <c r="E412">
        <v>5585</v>
      </c>
      <c r="F412">
        <v>6712</v>
      </c>
    </row>
    <row r="413" spans="1:6" x14ac:dyDescent="0.45">
      <c r="A413" t="s">
        <v>14</v>
      </c>
      <c r="B413" t="s">
        <v>59</v>
      </c>
      <c r="C413" s="1">
        <v>41449</v>
      </c>
      <c r="D413" s="4">
        <v>0</v>
      </c>
      <c r="E413">
        <v>5869.8</v>
      </c>
      <c r="F413">
        <v>1230</v>
      </c>
    </row>
    <row r="414" spans="1:6" x14ac:dyDescent="0.45">
      <c r="A414" t="s">
        <v>14</v>
      </c>
      <c r="B414" t="s">
        <v>59</v>
      </c>
      <c r="C414" s="1">
        <v>41456</v>
      </c>
      <c r="D414" s="4">
        <v>0</v>
      </c>
      <c r="E414">
        <v>5805.7</v>
      </c>
      <c r="F414">
        <v>2640</v>
      </c>
    </row>
    <row r="415" spans="1:6" x14ac:dyDescent="0.45">
      <c r="A415" t="s">
        <v>14</v>
      </c>
      <c r="B415" t="s">
        <v>59</v>
      </c>
      <c r="C415" s="1">
        <v>41463</v>
      </c>
      <c r="D415" s="4">
        <v>0</v>
      </c>
      <c r="E415">
        <v>5829.8</v>
      </c>
      <c r="F415">
        <v>3709</v>
      </c>
    </row>
    <row r="416" spans="1:6" x14ac:dyDescent="0.45">
      <c r="A416" t="s">
        <v>14</v>
      </c>
      <c r="B416" t="s">
        <v>59</v>
      </c>
      <c r="C416" s="1">
        <v>41470</v>
      </c>
      <c r="D416" s="4">
        <v>0</v>
      </c>
      <c r="E416">
        <v>5788.7</v>
      </c>
      <c r="F416">
        <v>4142</v>
      </c>
    </row>
    <row r="417" spans="1:6" x14ac:dyDescent="0.45">
      <c r="A417" t="s">
        <v>14</v>
      </c>
      <c r="B417" t="s">
        <v>59</v>
      </c>
      <c r="C417" s="1">
        <v>41477</v>
      </c>
      <c r="D417" s="4">
        <v>0</v>
      </c>
      <c r="E417">
        <v>5849.8</v>
      </c>
      <c r="F417">
        <v>1985</v>
      </c>
    </row>
    <row r="418" spans="1:6" x14ac:dyDescent="0.45">
      <c r="A418" t="s">
        <v>14</v>
      </c>
      <c r="B418" t="s">
        <v>59</v>
      </c>
      <c r="C418" s="1">
        <v>41484</v>
      </c>
      <c r="D418" s="4">
        <v>0</v>
      </c>
      <c r="E418">
        <v>5927.7</v>
      </c>
      <c r="F418">
        <v>3021</v>
      </c>
    </row>
    <row r="419" spans="1:6" x14ac:dyDescent="0.45">
      <c r="A419" t="s">
        <v>14</v>
      </c>
      <c r="B419" t="s">
        <v>59</v>
      </c>
      <c r="C419" s="1">
        <v>41491</v>
      </c>
      <c r="D419" s="4">
        <v>0</v>
      </c>
      <c r="E419">
        <v>5807</v>
      </c>
      <c r="F419">
        <v>549</v>
      </c>
    </row>
    <row r="420" spans="1:6" x14ac:dyDescent="0.45">
      <c r="A420" t="s">
        <v>14</v>
      </c>
      <c r="B420" t="s">
        <v>59</v>
      </c>
      <c r="C420" s="1">
        <v>41498</v>
      </c>
      <c r="D420" s="4">
        <v>0</v>
      </c>
      <c r="E420">
        <v>5720.2</v>
      </c>
      <c r="F420">
        <v>1279</v>
      </c>
    </row>
    <row r="421" spans="1:6" x14ac:dyDescent="0.45">
      <c r="A421" t="s">
        <v>14</v>
      </c>
      <c r="B421" t="s">
        <v>59</v>
      </c>
      <c r="C421" s="1">
        <v>41505</v>
      </c>
      <c r="D421" s="4">
        <v>0</v>
      </c>
      <c r="E421">
        <v>5724</v>
      </c>
      <c r="F421">
        <v>4651</v>
      </c>
    </row>
    <row r="422" spans="1:6" x14ac:dyDescent="0.45">
      <c r="A422" t="s">
        <v>14</v>
      </c>
      <c r="B422" t="s">
        <v>59</v>
      </c>
      <c r="C422" s="1">
        <v>41512</v>
      </c>
      <c r="D422" s="4">
        <v>0</v>
      </c>
      <c r="E422">
        <v>5701.6</v>
      </c>
      <c r="F422">
        <v>2748</v>
      </c>
    </row>
    <row r="423" spans="1:6" x14ac:dyDescent="0.45">
      <c r="A423" t="s">
        <v>14</v>
      </c>
      <c r="B423" t="s">
        <v>59</v>
      </c>
      <c r="C423" s="1">
        <v>41519</v>
      </c>
      <c r="D423" s="4">
        <v>0</v>
      </c>
      <c r="E423">
        <v>5779.8</v>
      </c>
      <c r="F423">
        <v>2011</v>
      </c>
    </row>
    <row r="424" spans="1:6" x14ac:dyDescent="0.45">
      <c r="A424" t="s">
        <v>14</v>
      </c>
      <c r="B424" t="s">
        <v>59</v>
      </c>
      <c r="C424" s="1">
        <v>41526</v>
      </c>
      <c r="D424" s="4">
        <v>0</v>
      </c>
      <c r="E424">
        <v>5858.5</v>
      </c>
      <c r="F424">
        <v>1598</v>
      </c>
    </row>
    <row r="425" spans="1:6" x14ac:dyDescent="0.45">
      <c r="A425" t="s">
        <v>14</v>
      </c>
      <c r="B425" t="s">
        <v>59</v>
      </c>
      <c r="C425" s="1">
        <v>41533</v>
      </c>
      <c r="D425" s="4">
        <v>0</v>
      </c>
      <c r="E425">
        <v>5977.6</v>
      </c>
      <c r="F425">
        <v>6089</v>
      </c>
    </row>
    <row r="426" spans="1:6" x14ac:dyDescent="0.45">
      <c r="A426" t="s">
        <v>14</v>
      </c>
      <c r="B426" t="s">
        <v>59</v>
      </c>
      <c r="C426" s="1">
        <v>41540</v>
      </c>
      <c r="D426" s="4">
        <v>0</v>
      </c>
      <c r="E426">
        <v>5675</v>
      </c>
      <c r="F426">
        <v>2426</v>
      </c>
    </row>
    <row r="427" spans="1:6" x14ac:dyDescent="0.45">
      <c r="A427" t="s">
        <v>14</v>
      </c>
      <c r="B427" t="s">
        <v>59</v>
      </c>
      <c r="C427" s="1">
        <v>41547</v>
      </c>
      <c r="D427" s="4">
        <v>0</v>
      </c>
      <c r="E427">
        <v>5834.2</v>
      </c>
      <c r="F427">
        <v>1164</v>
      </c>
    </row>
    <row r="428" spans="1:6" x14ac:dyDescent="0.45">
      <c r="A428" t="s">
        <v>14</v>
      </c>
      <c r="B428" t="s">
        <v>59</v>
      </c>
      <c r="C428" s="1">
        <v>41554</v>
      </c>
      <c r="D428" s="4">
        <v>0</v>
      </c>
      <c r="E428">
        <v>5849.7</v>
      </c>
      <c r="F428">
        <v>931</v>
      </c>
    </row>
    <row r="429" spans="1:6" x14ac:dyDescent="0.45">
      <c r="A429" t="s">
        <v>14</v>
      </c>
      <c r="B429" t="s">
        <v>59</v>
      </c>
      <c r="C429" s="1">
        <v>41561</v>
      </c>
      <c r="D429" s="4">
        <v>0</v>
      </c>
      <c r="E429">
        <v>5889.4</v>
      </c>
      <c r="F429">
        <v>2094</v>
      </c>
    </row>
    <row r="430" spans="1:6" x14ac:dyDescent="0.45">
      <c r="A430" t="s">
        <v>14</v>
      </c>
      <c r="B430" t="s">
        <v>59</v>
      </c>
      <c r="C430" s="1">
        <v>41568</v>
      </c>
      <c r="D430" s="4">
        <v>0</v>
      </c>
      <c r="E430">
        <v>5756</v>
      </c>
      <c r="F430">
        <v>2750</v>
      </c>
    </row>
    <row r="431" spans="1:6" x14ac:dyDescent="0.45">
      <c r="A431" t="s">
        <v>14</v>
      </c>
      <c r="B431" t="s">
        <v>59</v>
      </c>
      <c r="C431" s="1">
        <v>41575</v>
      </c>
      <c r="D431" s="4">
        <v>0</v>
      </c>
      <c r="E431">
        <v>6200</v>
      </c>
      <c r="F431">
        <v>4496</v>
      </c>
    </row>
    <row r="432" spans="1:6" x14ac:dyDescent="0.45">
      <c r="A432" t="s">
        <v>14</v>
      </c>
      <c r="B432" t="s">
        <v>59</v>
      </c>
      <c r="C432" s="1">
        <v>41582</v>
      </c>
      <c r="D432" s="4">
        <v>0</v>
      </c>
      <c r="E432">
        <v>7010</v>
      </c>
      <c r="F432">
        <v>11877</v>
      </c>
    </row>
    <row r="433" spans="1:6" x14ac:dyDescent="0.45">
      <c r="A433" t="s">
        <v>14</v>
      </c>
      <c r="B433" t="s">
        <v>59</v>
      </c>
      <c r="C433" s="1">
        <v>41589</v>
      </c>
      <c r="D433" s="4">
        <v>0</v>
      </c>
      <c r="E433">
        <v>7157</v>
      </c>
      <c r="F433">
        <v>4869</v>
      </c>
    </row>
    <row r="434" spans="1:6" x14ac:dyDescent="0.45">
      <c r="A434" t="s">
        <v>14</v>
      </c>
      <c r="B434" t="s">
        <v>59</v>
      </c>
      <c r="C434" s="1">
        <v>41596</v>
      </c>
      <c r="D434" s="4">
        <v>0</v>
      </c>
      <c r="E434">
        <v>7535</v>
      </c>
      <c r="F434">
        <v>29541</v>
      </c>
    </row>
    <row r="435" spans="1:6" x14ac:dyDescent="0.45">
      <c r="A435" t="s">
        <v>14</v>
      </c>
      <c r="B435" t="s">
        <v>59</v>
      </c>
      <c r="C435" s="1">
        <v>41603</v>
      </c>
      <c r="D435" s="4">
        <v>0</v>
      </c>
      <c r="E435">
        <v>7860</v>
      </c>
      <c r="F435">
        <v>14632</v>
      </c>
    </row>
    <row r="436" spans="1:6" x14ac:dyDescent="0.45">
      <c r="A436" t="s">
        <v>14</v>
      </c>
      <c r="B436" t="s">
        <v>59</v>
      </c>
      <c r="C436" s="1">
        <v>41610</v>
      </c>
      <c r="D436" s="4">
        <v>0</v>
      </c>
      <c r="E436">
        <v>7710</v>
      </c>
      <c r="F436">
        <v>12384</v>
      </c>
    </row>
    <row r="437" spans="1:6" x14ac:dyDescent="0.45">
      <c r="A437" t="s">
        <v>14</v>
      </c>
      <c r="B437" t="s">
        <v>59</v>
      </c>
      <c r="C437" s="1">
        <v>41617</v>
      </c>
      <c r="D437" s="4">
        <v>0</v>
      </c>
      <c r="E437">
        <v>7800</v>
      </c>
      <c r="F437">
        <v>8152</v>
      </c>
    </row>
    <row r="438" spans="1:6" x14ac:dyDescent="0.45">
      <c r="A438" t="s">
        <v>14</v>
      </c>
      <c r="B438" t="s">
        <v>59</v>
      </c>
      <c r="C438" s="1">
        <v>41624</v>
      </c>
      <c r="D438" s="4">
        <v>0</v>
      </c>
      <c r="E438">
        <v>7650.8</v>
      </c>
      <c r="F438">
        <v>8626</v>
      </c>
    </row>
    <row r="439" spans="1:6" x14ac:dyDescent="0.45">
      <c r="A439" t="s">
        <v>14</v>
      </c>
      <c r="B439" t="s">
        <v>59</v>
      </c>
      <c r="C439" s="1">
        <v>41631</v>
      </c>
      <c r="D439" s="4">
        <v>0</v>
      </c>
      <c r="E439">
        <v>7666.1</v>
      </c>
      <c r="F439">
        <v>7638</v>
      </c>
    </row>
    <row r="440" spans="1:6" x14ac:dyDescent="0.45">
      <c r="A440" t="s">
        <v>14</v>
      </c>
      <c r="B440" t="s">
        <v>59</v>
      </c>
      <c r="C440" s="1">
        <v>41638</v>
      </c>
      <c r="D440" s="4">
        <v>0</v>
      </c>
      <c r="E440">
        <v>7560</v>
      </c>
      <c r="F440">
        <v>233</v>
      </c>
    </row>
    <row r="441" spans="1:6" x14ac:dyDescent="0.45">
      <c r="A441" t="s">
        <v>14</v>
      </c>
      <c r="B441" t="s">
        <v>59</v>
      </c>
      <c r="C441" s="1">
        <v>41645</v>
      </c>
      <c r="D441" s="4">
        <v>0</v>
      </c>
      <c r="E441">
        <v>7696.1</v>
      </c>
      <c r="F441">
        <v>2236</v>
      </c>
    </row>
    <row r="442" spans="1:6" x14ac:dyDescent="0.45">
      <c r="A442" t="s">
        <v>14</v>
      </c>
      <c r="B442" t="s">
        <v>59</v>
      </c>
      <c r="C442" s="1">
        <v>41652</v>
      </c>
      <c r="D442" s="4">
        <v>0</v>
      </c>
      <c r="E442">
        <v>7440</v>
      </c>
      <c r="F442">
        <v>5645</v>
      </c>
    </row>
    <row r="443" spans="1:6" x14ac:dyDescent="0.45">
      <c r="A443" t="s">
        <v>14</v>
      </c>
      <c r="B443" t="s">
        <v>59</v>
      </c>
      <c r="C443" s="1">
        <v>41659</v>
      </c>
      <c r="D443" s="4">
        <v>0</v>
      </c>
      <c r="E443">
        <v>7960</v>
      </c>
      <c r="F443">
        <v>14290</v>
      </c>
    </row>
    <row r="444" spans="1:6" x14ac:dyDescent="0.45">
      <c r="A444" t="s">
        <v>14</v>
      </c>
      <c r="B444" t="s">
        <v>59</v>
      </c>
      <c r="C444" s="1">
        <v>41666</v>
      </c>
      <c r="D444" s="4">
        <v>0</v>
      </c>
      <c r="E444">
        <v>7810</v>
      </c>
      <c r="F444">
        <v>4565</v>
      </c>
    </row>
    <row r="445" spans="1:6" x14ac:dyDescent="0.45">
      <c r="A445" t="s">
        <v>14</v>
      </c>
      <c r="B445" t="s">
        <v>59</v>
      </c>
      <c r="C445" s="1">
        <v>41673</v>
      </c>
      <c r="D445" s="4">
        <v>0</v>
      </c>
      <c r="E445">
        <v>8360.5</v>
      </c>
      <c r="F445">
        <v>11701</v>
      </c>
    </row>
    <row r="446" spans="1:6" x14ac:dyDescent="0.45">
      <c r="A446" t="s">
        <v>14</v>
      </c>
      <c r="B446" t="s">
        <v>59</v>
      </c>
      <c r="C446" s="1">
        <v>41680</v>
      </c>
      <c r="D446" s="4">
        <v>0</v>
      </c>
      <c r="E446">
        <v>8025</v>
      </c>
      <c r="F446">
        <v>2423</v>
      </c>
    </row>
    <row r="447" spans="1:6" x14ac:dyDescent="0.45">
      <c r="A447" t="s">
        <v>14</v>
      </c>
      <c r="B447" t="s">
        <v>59</v>
      </c>
      <c r="C447" s="1">
        <v>41687</v>
      </c>
      <c r="D447" s="4">
        <v>0</v>
      </c>
      <c r="E447">
        <v>8200</v>
      </c>
      <c r="F447">
        <v>9545</v>
      </c>
    </row>
    <row r="448" spans="1:6" x14ac:dyDescent="0.45">
      <c r="A448" t="s">
        <v>14</v>
      </c>
      <c r="B448" t="s">
        <v>59</v>
      </c>
      <c r="C448" s="1">
        <v>41694</v>
      </c>
      <c r="D448" s="4">
        <v>0</v>
      </c>
      <c r="E448">
        <v>8750</v>
      </c>
      <c r="F448">
        <v>32347</v>
      </c>
    </row>
    <row r="449" spans="1:6" x14ac:dyDescent="0.45">
      <c r="A449" t="s">
        <v>14</v>
      </c>
      <c r="B449" t="s">
        <v>59</v>
      </c>
      <c r="C449" s="1">
        <v>41701</v>
      </c>
      <c r="D449" s="4">
        <v>0</v>
      </c>
      <c r="E449">
        <v>6765</v>
      </c>
      <c r="F449">
        <v>7069</v>
      </c>
    </row>
    <row r="450" spans="1:6" x14ac:dyDescent="0.45">
      <c r="A450" t="s">
        <v>14</v>
      </c>
      <c r="B450" t="s">
        <v>59</v>
      </c>
      <c r="C450" s="1">
        <v>41708</v>
      </c>
      <c r="D450" s="4">
        <v>0</v>
      </c>
      <c r="E450">
        <v>6599.1</v>
      </c>
      <c r="F450">
        <v>2731</v>
      </c>
    </row>
    <row r="451" spans="1:6" x14ac:dyDescent="0.45">
      <c r="A451" t="s">
        <v>14</v>
      </c>
      <c r="B451" t="s">
        <v>59</v>
      </c>
      <c r="C451" s="1">
        <v>41715</v>
      </c>
      <c r="D451" s="4">
        <v>0</v>
      </c>
      <c r="E451">
        <v>6759.1</v>
      </c>
      <c r="F451">
        <v>4309</v>
      </c>
    </row>
    <row r="452" spans="1:6" x14ac:dyDescent="0.45">
      <c r="A452" t="s">
        <v>14</v>
      </c>
      <c r="B452" t="s">
        <v>59</v>
      </c>
      <c r="C452" s="1">
        <v>41722</v>
      </c>
      <c r="D452" s="4">
        <v>0</v>
      </c>
      <c r="E452">
        <v>6872.2</v>
      </c>
      <c r="F452">
        <v>1117</v>
      </c>
    </row>
    <row r="453" spans="1:6" x14ac:dyDescent="0.45">
      <c r="A453" t="s">
        <v>14</v>
      </c>
      <c r="B453" t="s">
        <v>59</v>
      </c>
      <c r="C453" s="1">
        <v>41729</v>
      </c>
      <c r="D453" s="4">
        <v>0</v>
      </c>
      <c r="E453">
        <v>6917.7</v>
      </c>
      <c r="F453">
        <v>607</v>
      </c>
    </row>
    <row r="454" spans="1:6" x14ac:dyDescent="0.45">
      <c r="A454" t="s">
        <v>14</v>
      </c>
      <c r="B454" t="s">
        <v>59</v>
      </c>
      <c r="C454" s="1">
        <v>41736</v>
      </c>
      <c r="D454" s="4">
        <v>0</v>
      </c>
      <c r="E454">
        <v>7700</v>
      </c>
      <c r="F454">
        <v>1916</v>
      </c>
    </row>
    <row r="455" spans="1:6" x14ac:dyDescent="0.45">
      <c r="A455" t="s">
        <v>14</v>
      </c>
      <c r="B455" t="s">
        <v>59</v>
      </c>
      <c r="C455" s="1">
        <v>41743</v>
      </c>
      <c r="D455" s="4">
        <v>0</v>
      </c>
      <c r="E455">
        <v>7293.9</v>
      </c>
      <c r="F455">
        <v>443</v>
      </c>
    </row>
    <row r="456" spans="1:6" x14ac:dyDescent="0.45">
      <c r="A456" t="s">
        <v>14</v>
      </c>
      <c r="B456" t="s">
        <v>59</v>
      </c>
      <c r="C456" s="1">
        <v>41750</v>
      </c>
      <c r="D456" s="4">
        <v>0</v>
      </c>
      <c r="E456">
        <v>7150.2</v>
      </c>
      <c r="F456">
        <v>948</v>
      </c>
    </row>
    <row r="457" spans="1:6" x14ac:dyDescent="0.45">
      <c r="A457" t="s">
        <v>14</v>
      </c>
      <c r="B457" t="s">
        <v>59</v>
      </c>
      <c r="C457" s="1">
        <v>41757</v>
      </c>
      <c r="D457" s="4">
        <v>0</v>
      </c>
      <c r="E457">
        <v>7599.9</v>
      </c>
      <c r="F457">
        <v>1493</v>
      </c>
    </row>
    <row r="458" spans="1:6" x14ac:dyDescent="0.45">
      <c r="A458" t="s">
        <v>14</v>
      </c>
      <c r="B458" t="s">
        <v>59</v>
      </c>
      <c r="C458" s="1">
        <v>41764</v>
      </c>
      <c r="D458" s="4">
        <v>0</v>
      </c>
      <c r="E458">
        <v>8179</v>
      </c>
      <c r="F458">
        <v>1626</v>
      </c>
    </row>
    <row r="459" spans="1:6" x14ac:dyDescent="0.45">
      <c r="A459" t="s">
        <v>14</v>
      </c>
      <c r="B459" t="s">
        <v>59</v>
      </c>
      <c r="C459" s="1">
        <v>41771</v>
      </c>
      <c r="D459" s="4">
        <v>0</v>
      </c>
      <c r="E459">
        <v>8500</v>
      </c>
      <c r="F459">
        <v>2704</v>
      </c>
    </row>
    <row r="460" spans="1:6" x14ac:dyDescent="0.45">
      <c r="A460" t="s">
        <v>14</v>
      </c>
      <c r="B460" t="s">
        <v>59</v>
      </c>
      <c r="C460" s="1">
        <v>41778</v>
      </c>
      <c r="D460" s="4">
        <v>0</v>
      </c>
      <c r="E460">
        <v>8234.9</v>
      </c>
      <c r="F460">
        <v>6135</v>
      </c>
    </row>
    <row r="461" spans="1:6" x14ac:dyDescent="0.45">
      <c r="A461" t="s">
        <v>14</v>
      </c>
      <c r="B461" t="s">
        <v>59</v>
      </c>
      <c r="C461" s="1">
        <v>41785</v>
      </c>
      <c r="D461" s="4">
        <v>0</v>
      </c>
      <c r="E461">
        <v>8100</v>
      </c>
      <c r="F461">
        <v>250</v>
      </c>
    </row>
    <row r="462" spans="1:6" x14ac:dyDescent="0.45">
      <c r="A462" t="s">
        <v>14</v>
      </c>
      <c r="B462" t="s">
        <v>59</v>
      </c>
      <c r="C462" s="1">
        <v>41792</v>
      </c>
      <c r="D462" s="4">
        <v>0</v>
      </c>
      <c r="E462">
        <v>8250</v>
      </c>
      <c r="F462">
        <v>1179</v>
      </c>
    </row>
    <row r="463" spans="1:6" x14ac:dyDescent="0.45">
      <c r="A463" t="s">
        <v>14</v>
      </c>
      <c r="B463" t="s">
        <v>59</v>
      </c>
      <c r="C463" s="1">
        <v>41799</v>
      </c>
      <c r="D463" s="4">
        <v>0</v>
      </c>
      <c r="E463">
        <v>8015.3</v>
      </c>
      <c r="F463">
        <v>957</v>
      </c>
    </row>
    <row r="464" spans="1:6" x14ac:dyDescent="0.45">
      <c r="A464" t="s">
        <v>14</v>
      </c>
      <c r="B464" t="s">
        <v>59</v>
      </c>
      <c r="C464" s="1">
        <v>41806</v>
      </c>
      <c r="D464" s="4">
        <v>0</v>
      </c>
      <c r="E464">
        <v>7081</v>
      </c>
      <c r="F464">
        <v>3273</v>
      </c>
    </row>
    <row r="465" spans="1:6" x14ac:dyDescent="0.45">
      <c r="A465" t="s">
        <v>14</v>
      </c>
      <c r="B465" t="s">
        <v>59</v>
      </c>
      <c r="C465" s="1">
        <v>41813</v>
      </c>
      <c r="D465" s="4">
        <v>0</v>
      </c>
      <c r="E465">
        <v>7469.3</v>
      </c>
      <c r="F465">
        <v>3288</v>
      </c>
    </row>
    <row r="466" spans="1:6" x14ac:dyDescent="0.45">
      <c r="A466" t="s">
        <v>14</v>
      </c>
      <c r="B466" t="s">
        <v>59</v>
      </c>
      <c r="C466" s="1">
        <v>41820</v>
      </c>
      <c r="D466" s="4">
        <v>0</v>
      </c>
      <c r="E466">
        <v>7800</v>
      </c>
      <c r="F466">
        <v>896</v>
      </c>
    </row>
    <row r="467" spans="1:6" x14ac:dyDescent="0.45">
      <c r="A467" t="s">
        <v>14</v>
      </c>
      <c r="B467" t="s">
        <v>59</v>
      </c>
      <c r="C467" s="1">
        <v>41827</v>
      </c>
      <c r="D467" s="4">
        <v>0</v>
      </c>
      <c r="E467">
        <v>7999</v>
      </c>
      <c r="F467">
        <v>5129</v>
      </c>
    </row>
    <row r="468" spans="1:6" x14ac:dyDescent="0.45">
      <c r="A468" t="s">
        <v>14</v>
      </c>
      <c r="B468" t="s">
        <v>59</v>
      </c>
      <c r="C468" s="1">
        <v>41834</v>
      </c>
      <c r="D468" s="4">
        <v>0</v>
      </c>
      <c r="E468">
        <v>7756.7</v>
      </c>
      <c r="F468">
        <v>943</v>
      </c>
    </row>
    <row r="469" spans="1:6" x14ac:dyDescent="0.45">
      <c r="A469" t="s">
        <v>14</v>
      </c>
      <c r="B469" t="s">
        <v>59</v>
      </c>
      <c r="C469" s="1">
        <v>41841</v>
      </c>
      <c r="D469" s="4">
        <v>0</v>
      </c>
      <c r="E469">
        <v>7421.5</v>
      </c>
      <c r="F469">
        <v>577</v>
      </c>
    </row>
    <row r="470" spans="1:6" x14ac:dyDescent="0.45">
      <c r="A470" t="s">
        <v>14</v>
      </c>
      <c r="B470" t="s">
        <v>59</v>
      </c>
      <c r="C470" s="1">
        <v>41848</v>
      </c>
      <c r="D470" s="4">
        <v>0</v>
      </c>
      <c r="E470">
        <v>7489.8</v>
      </c>
      <c r="F470">
        <v>695</v>
      </c>
    </row>
    <row r="471" spans="1:6" x14ac:dyDescent="0.45">
      <c r="A471" t="s">
        <v>14</v>
      </c>
      <c r="B471" t="s">
        <v>59</v>
      </c>
      <c r="C471" s="1">
        <v>41855</v>
      </c>
      <c r="D471" s="4">
        <v>0</v>
      </c>
      <c r="E471">
        <v>7006.3</v>
      </c>
      <c r="F471">
        <v>1264</v>
      </c>
    </row>
    <row r="472" spans="1:6" x14ac:dyDescent="0.45">
      <c r="A472" t="s">
        <v>14</v>
      </c>
      <c r="B472" t="s">
        <v>59</v>
      </c>
      <c r="C472" s="1">
        <v>41862</v>
      </c>
      <c r="D472" s="4">
        <v>0</v>
      </c>
      <c r="E472">
        <v>7350</v>
      </c>
      <c r="F472">
        <v>490</v>
      </c>
    </row>
    <row r="473" spans="1:6" x14ac:dyDescent="0.45">
      <c r="A473" t="s">
        <v>14</v>
      </c>
      <c r="B473" t="s">
        <v>59</v>
      </c>
      <c r="C473" s="1">
        <v>41869</v>
      </c>
      <c r="D473" s="4">
        <v>0</v>
      </c>
      <c r="E473">
        <v>7582.5</v>
      </c>
      <c r="F473">
        <v>969</v>
      </c>
    </row>
    <row r="474" spans="1:6" x14ac:dyDescent="0.45">
      <c r="A474" t="s">
        <v>14</v>
      </c>
      <c r="B474" t="s">
        <v>59</v>
      </c>
      <c r="C474" s="1">
        <v>41876</v>
      </c>
      <c r="D474" s="4">
        <v>0</v>
      </c>
      <c r="E474">
        <v>7550</v>
      </c>
      <c r="F474">
        <v>327</v>
      </c>
    </row>
    <row r="475" spans="1:6" x14ac:dyDescent="0.45">
      <c r="A475" t="s">
        <v>14</v>
      </c>
      <c r="B475" t="s">
        <v>59</v>
      </c>
      <c r="C475" s="1">
        <v>41883</v>
      </c>
      <c r="D475" s="4">
        <v>0</v>
      </c>
      <c r="E475">
        <v>7430</v>
      </c>
      <c r="F475">
        <v>235</v>
      </c>
    </row>
    <row r="476" spans="1:6" x14ac:dyDescent="0.45">
      <c r="A476" t="s">
        <v>14</v>
      </c>
      <c r="B476" t="s">
        <v>59</v>
      </c>
      <c r="C476" s="1">
        <v>41890</v>
      </c>
      <c r="D476" s="4">
        <v>0</v>
      </c>
      <c r="E476">
        <v>7546.5</v>
      </c>
      <c r="F476">
        <v>853</v>
      </c>
    </row>
    <row r="477" spans="1:6" x14ac:dyDescent="0.45">
      <c r="A477" t="s">
        <v>14</v>
      </c>
      <c r="B477" t="s">
        <v>59</v>
      </c>
      <c r="C477" s="1">
        <v>41897</v>
      </c>
      <c r="D477" s="4">
        <v>0</v>
      </c>
      <c r="E477">
        <v>7079.6</v>
      </c>
      <c r="F477">
        <v>1482</v>
      </c>
    </row>
    <row r="478" spans="1:6" x14ac:dyDescent="0.45">
      <c r="A478" t="s">
        <v>14</v>
      </c>
      <c r="B478" t="s">
        <v>59</v>
      </c>
      <c r="C478" s="1">
        <v>41904</v>
      </c>
      <c r="D478" s="4">
        <v>0</v>
      </c>
      <c r="E478">
        <v>7200</v>
      </c>
      <c r="F478">
        <v>363</v>
      </c>
    </row>
    <row r="479" spans="1:6" x14ac:dyDescent="0.45">
      <c r="A479" t="s">
        <v>14</v>
      </c>
      <c r="B479" t="s">
        <v>59</v>
      </c>
      <c r="C479" s="1">
        <v>41911</v>
      </c>
      <c r="D479" s="4">
        <v>0</v>
      </c>
      <c r="E479">
        <v>6710</v>
      </c>
      <c r="F479">
        <v>929</v>
      </c>
    </row>
    <row r="480" spans="1:6" x14ac:dyDescent="0.45">
      <c r="A480" t="s">
        <v>14</v>
      </c>
      <c r="B480" t="s">
        <v>59</v>
      </c>
      <c r="C480" s="1">
        <v>41918</v>
      </c>
      <c r="D480" s="4">
        <v>0</v>
      </c>
      <c r="E480">
        <v>5850</v>
      </c>
      <c r="F480">
        <v>2814</v>
      </c>
    </row>
    <row r="481" spans="1:6" x14ac:dyDescent="0.45">
      <c r="A481" t="s">
        <v>14</v>
      </c>
      <c r="B481" t="s">
        <v>59</v>
      </c>
      <c r="C481" s="1">
        <v>41925</v>
      </c>
      <c r="D481" s="4">
        <v>0</v>
      </c>
      <c r="E481">
        <v>6500</v>
      </c>
      <c r="F481">
        <v>15090</v>
      </c>
    </row>
    <row r="482" spans="1:6" x14ac:dyDescent="0.45">
      <c r="A482" t="s">
        <v>14</v>
      </c>
      <c r="B482" t="s">
        <v>59</v>
      </c>
      <c r="C482" s="1">
        <v>41932</v>
      </c>
      <c r="D482" s="4">
        <v>0</v>
      </c>
      <c r="E482">
        <v>6360</v>
      </c>
      <c r="F482">
        <v>714</v>
      </c>
    </row>
    <row r="483" spans="1:6" x14ac:dyDescent="0.45">
      <c r="A483" t="s">
        <v>14</v>
      </c>
      <c r="B483" t="s">
        <v>59</v>
      </c>
      <c r="C483" s="1">
        <v>41939</v>
      </c>
      <c r="D483" s="4">
        <v>0</v>
      </c>
      <c r="E483">
        <v>6740</v>
      </c>
      <c r="F483">
        <v>1736</v>
      </c>
    </row>
    <row r="484" spans="1:6" x14ac:dyDescent="0.45">
      <c r="A484" t="s">
        <v>14</v>
      </c>
      <c r="B484" t="s">
        <v>59</v>
      </c>
      <c r="C484" s="1">
        <v>41946</v>
      </c>
      <c r="D484" s="4">
        <v>0</v>
      </c>
      <c r="E484">
        <v>7070</v>
      </c>
      <c r="F484">
        <v>1052</v>
      </c>
    </row>
    <row r="485" spans="1:6" x14ac:dyDescent="0.45">
      <c r="A485" t="s">
        <v>14</v>
      </c>
      <c r="B485" t="s">
        <v>59</v>
      </c>
      <c r="C485" s="1">
        <v>41953</v>
      </c>
      <c r="D485" s="4">
        <v>0</v>
      </c>
      <c r="E485">
        <v>6970</v>
      </c>
      <c r="F485">
        <v>473</v>
      </c>
    </row>
    <row r="486" spans="1:6" x14ac:dyDescent="0.45">
      <c r="A486" t="s">
        <v>14</v>
      </c>
      <c r="B486" t="s">
        <v>59</v>
      </c>
      <c r="C486" s="1">
        <v>41960</v>
      </c>
      <c r="D486" s="4">
        <v>0</v>
      </c>
      <c r="E486">
        <v>6850</v>
      </c>
      <c r="F486">
        <v>5149</v>
      </c>
    </row>
    <row r="487" spans="1:6" x14ac:dyDescent="0.45">
      <c r="A487" t="s">
        <v>14</v>
      </c>
      <c r="B487" t="s">
        <v>59</v>
      </c>
      <c r="C487" s="1">
        <v>41967</v>
      </c>
      <c r="D487" s="4">
        <v>0</v>
      </c>
      <c r="E487">
        <v>7000</v>
      </c>
      <c r="F487">
        <v>799</v>
      </c>
    </row>
    <row r="488" spans="1:6" x14ac:dyDescent="0.45">
      <c r="A488" t="s">
        <v>14</v>
      </c>
      <c r="B488" t="s">
        <v>59</v>
      </c>
      <c r="C488" s="1">
        <v>41974</v>
      </c>
      <c r="D488" s="4">
        <v>0</v>
      </c>
      <c r="E488">
        <v>7620</v>
      </c>
      <c r="F488">
        <v>3523</v>
      </c>
    </row>
    <row r="489" spans="1:6" x14ac:dyDescent="0.45">
      <c r="A489" t="s">
        <v>14</v>
      </c>
      <c r="B489" t="s">
        <v>59</v>
      </c>
      <c r="C489" s="1">
        <v>41981</v>
      </c>
      <c r="D489" s="4">
        <v>0</v>
      </c>
      <c r="E489">
        <v>7610</v>
      </c>
      <c r="F489">
        <v>12925</v>
      </c>
    </row>
    <row r="490" spans="1:6" x14ac:dyDescent="0.45">
      <c r="A490" t="s">
        <v>14</v>
      </c>
      <c r="B490" t="s">
        <v>59</v>
      </c>
      <c r="C490" s="1">
        <v>41988</v>
      </c>
      <c r="D490" s="4">
        <v>0</v>
      </c>
      <c r="E490">
        <v>7770</v>
      </c>
      <c r="F490">
        <v>5236</v>
      </c>
    </row>
    <row r="491" spans="1:6" x14ac:dyDescent="0.45">
      <c r="A491" t="s">
        <v>14</v>
      </c>
      <c r="B491" t="s">
        <v>59</v>
      </c>
      <c r="C491" s="1">
        <v>41995</v>
      </c>
      <c r="D491" s="4">
        <v>0</v>
      </c>
      <c r="E491">
        <v>8270</v>
      </c>
      <c r="F491">
        <v>3577</v>
      </c>
    </row>
    <row r="492" spans="1:6" x14ac:dyDescent="0.45">
      <c r="A492" t="s">
        <v>14</v>
      </c>
      <c r="B492" t="s">
        <v>59</v>
      </c>
      <c r="C492" s="1">
        <v>42002</v>
      </c>
      <c r="D492" s="4">
        <v>0</v>
      </c>
      <c r="E492">
        <v>8340</v>
      </c>
      <c r="F492">
        <v>36</v>
      </c>
    </row>
    <row r="493" spans="1:6" x14ac:dyDescent="0.45">
      <c r="A493" t="s">
        <v>14</v>
      </c>
      <c r="B493" t="s">
        <v>59</v>
      </c>
      <c r="C493" s="1">
        <v>42009</v>
      </c>
      <c r="D493" s="4">
        <v>0</v>
      </c>
      <c r="E493">
        <v>8690</v>
      </c>
      <c r="F493">
        <v>286</v>
      </c>
    </row>
    <row r="494" spans="1:6" x14ac:dyDescent="0.45">
      <c r="A494" t="s">
        <v>14</v>
      </c>
      <c r="B494" t="s">
        <v>59</v>
      </c>
      <c r="C494" s="1">
        <v>42016</v>
      </c>
      <c r="D494" s="4">
        <v>0</v>
      </c>
      <c r="E494">
        <v>9330</v>
      </c>
      <c r="F494">
        <v>6591</v>
      </c>
    </row>
    <row r="495" spans="1:6" x14ac:dyDescent="0.45">
      <c r="A495" t="s">
        <v>14</v>
      </c>
      <c r="B495" t="s">
        <v>59</v>
      </c>
      <c r="C495" s="1">
        <v>42023</v>
      </c>
      <c r="D495" s="4">
        <v>0</v>
      </c>
      <c r="E495">
        <v>9990</v>
      </c>
      <c r="F495">
        <v>1491</v>
      </c>
    </row>
    <row r="496" spans="1:6" x14ac:dyDescent="0.45">
      <c r="A496" t="s">
        <v>14</v>
      </c>
      <c r="B496" t="s">
        <v>59</v>
      </c>
      <c r="C496" s="1">
        <v>42030</v>
      </c>
      <c r="D496" s="4">
        <v>0</v>
      </c>
      <c r="E496">
        <v>10200</v>
      </c>
      <c r="F496">
        <v>1454</v>
      </c>
    </row>
    <row r="497" spans="1:6" x14ac:dyDescent="0.45">
      <c r="A497" t="s">
        <v>14</v>
      </c>
      <c r="B497" t="s">
        <v>59</v>
      </c>
      <c r="C497" s="1">
        <v>42037</v>
      </c>
      <c r="D497" s="4">
        <v>0</v>
      </c>
      <c r="E497">
        <v>9800</v>
      </c>
      <c r="F497">
        <v>2886</v>
      </c>
    </row>
    <row r="498" spans="1:6" x14ac:dyDescent="0.45">
      <c r="A498" t="s">
        <v>14</v>
      </c>
      <c r="B498" t="s">
        <v>59</v>
      </c>
      <c r="C498" s="1">
        <v>42044</v>
      </c>
      <c r="D498" s="4">
        <v>0</v>
      </c>
      <c r="E498">
        <v>10060</v>
      </c>
      <c r="F498">
        <v>1536</v>
      </c>
    </row>
    <row r="499" spans="1:6" x14ac:dyDescent="0.45">
      <c r="A499" t="s">
        <v>14</v>
      </c>
      <c r="B499" t="s">
        <v>59</v>
      </c>
      <c r="C499" s="1">
        <v>42051</v>
      </c>
      <c r="D499" s="4">
        <v>0</v>
      </c>
      <c r="E499">
        <v>9940</v>
      </c>
      <c r="F499">
        <v>383</v>
      </c>
    </row>
    <row r="500" spans="1:6" x14ac:dyDescent="0.45">
      <c r="A500" t="s">
        <v>14</v>
      </c>
      <c r="B500" t="s">
        <v>59</v>
      </c>
      <c r="C500" s="1">
        <v>42058</v>
      </c>
      <c r="D500" s="4">
        <v>0</v>
      </c>
      <c r="E500">
        <v>9780</v>
      </c>
      <c r="F500">
        <v>833</v>
      </c>
    </row>
    <row r="501" spans="1:6" x14ac:dyDescent="0.45">
      <c r="A501" t="s">
        <v>14</v>
      </c>
      <c r="B501" t="s">
        <v>59</v>
      </c>
      <c r="C501" s="1">
        <v>42065</v>
      </c>
      <c r="D501" s="4">
        <v>0</v>
      </c>
      <c r="E501">
        <v>9900</v>
      </c>
      <c r="F501">
        <v>727</v>
      </c>
    </row>
    <row r="502" spans="1:6" x14ac:dyDescent="0.45">
      <c r="A502" t="s">
        <v>14</v>
      </c>
      <c r="B502" t="s">
        <v>59</v>
      </c>
      <c r="C502" s="1">
        <v>42072</v>
      </c>
      <c r="D502" s="4">
        <v>0</v>
      </c>
      <c r="E502">
        <v>9650</v>
      </c>
      <c r="F502">
        <v>795</v>
      </c>
    </row>
    <row r="503" spans="1:6" x14ac:dyDescent="0.45">
      <c r="A503" t="s">
        <v>14</v>
      </c>
      <c r="B503" t="s">
        <v>59</v>
      </c>
      <c r="C503" s="1">
        <v>42079</v>
      </c>
      <c r="D503" s="4">
        <v>0</v>
      </c>
      <c r="E503">
        <v>9250</v>
      </c>
      <c r="F503">
        <v>1711</v>
      </c>
    </row>
    <row r="504" spans="1:6" x14ac:dyDescent="0.45">
      <c r="A504" t="s">
        <v>14</v>
      </c>
      <c r="B504" t="s">
        <v>59</v>
      </c>
      <c r="C504" s="1">
        <v>42086</v>
      </c>
      <c r="D504" s="4">
        <v>0</v>
      </c>
      <c r="E504">
        <v>8500</v>
      </c>
      <c r="F504">
        <v>373</v>
      </c>
    </row>
    <row r="505" spans="1:6" x14ac:dyDescent="0.45">
      <c r="A505" t="s">
        <v>14</v>
      </c>
      <c r="B505" t="s">
        <v>59</v>
      </c>
      <c r="C505" s="1">
        <v>42093</v>
      </c>
      <c r="D505" s="4">
        <v>0</v>
      </c>
      <c r="E505">
        <v>8950</v>
      </c>
      <c r="F505">
        <v>651</v>
      </c>
    </row>
    <row r="506" spans="1:6" x14ac:dyDescent="0.45">
      <c r="A506" t="s">
        <v>14</v>
      </c>
      <c r="B506" t="s">
        <v>59</v>
      </c>
      <c r="C506" s="1">
        <v>42100</v>
      </c>
      <c r="D506" s="4">
        <v>0</v>
      </c>
      <c r="E506">
        <v>8900</v>
      </c>
      <c r="F506">
        <v>1980</v>
      </c>
    </row>
    <row r="507" spans="1:6" x14ac:dyDescent="0.45">
      <c r="A507" t="s">
        <v>14</v>
      </c>
      <c r="B507" t="s">
        <v>59</v>
      </c>
      <c r="C507" s="1">
        <v>42107</v>
      </c>
      <c r="D507" s="4">
        <v>0</v>
      </c>
      <c r="E507">
        <v>9150</v>
      </c>
      <c r="F507">
        <v>1086</v>
      </c>
    </row>
    <row r="508" spans="1:6" x14ac:dyDescent="0.45">
      <c r="A508" t="s">
        <v>14</v>
      </c>
      <c r="B508" t="s">
        <v>59</v>
      </c>
      <c r="C508" s="1">
        <v>42114</v>
      </c>
      <c r="D508" s="4">
        <v>0</v>
      </c>
      <c r="E508">
        <v>9500</v>
      </c>
      <c r="F508">
        <v>1421</v>
      </c>
    </row>
    <row r="509" spans="1:6" x14ac:dyDescent="0.45">
      <c r="A509" t="s">
        <v>14</v>
      </c>
      <c r="B509" t="s">
        <v>59</v>
      </c>
      <c r="C509" s="1">
        <v>42121</v>
      </c>
      <c r="D509" s="4">
        <v>0</v>
      </c>
      <c r="E509">
        <v>9270</v>
      </c>
      <c r="F509">
        <v>319</v>
      </c>
    </row>
    <row r="510" spans="1:6" x14ac:dyDescent="0.45">
      <c r="A510" t="s">
        <v>14</v>
      </c>
      <c r="B510" t="s">
        <v>59</v>
      </c>
      <c r="C510" s="1">
        <v>42128</v>
      </c>
      <c r="D510" s="4">
        <v>0</v>
      </c>
      <c r="E510">
        <v>9950</v>
      </c>
      <c r="F510">
        <v>554</v>
      </c>
    </row>
    <row r="511" spans="1:6" x14ac:dyDescent="0.45">
      <c r="A511" t="s">
        <v>14</v>
      </c>
      <c r="B511" t="s">
        <v>59</v>
      </c>
      <c r="C511" s="1">
        <v>42135</v>
      </c>
      <c r="D511" s="4">
        <v>0</v>
      </c>
      <c r="E511">
        <v>9790</v>
      </c>
      <c r="F511">
        <v>618</v>
      </c>
    </row>
    <row r="512" spans="1:6" x14ac:dyDescent="0.45">
      <c r="A512" t="s">
        <v>14</v>
      </c>
      <c r="B512" t="s">
        <v>59</v>
      </c>
      <c r="C512" s="1">
        <v>42142</v>
      </c>
      <c r="D512" s="4">
        <v>0</v>
      </c>
      <c r="E512">
        <v>10050</v>
      </c>
      <c r="F512">
        <v>1730</v>
      </c>
    </row>
    <row r="513" spans="1:6" x14ac:dyDescent="0.45">
      <c r="A513" t="s">
        <v>14</v>
      </c>
      <c r="B513" t="s">
        <v>59</v>
      </c>
      <c r="C513" s="1">
        <v>42149</v>
      </c>
      <c r="D513" s="4">
        <v>0</v>
      </c>
      <c r="E513">
        <v>9010</v>
      </c>
      <c r="F513">
        <v>3278</v>
      </c>
    </row>
    <row r="514" spans="1:6" x14ac:dyDescent="0.45">
      <c r="A514" t="s">
        <v>14</v>
      </c>
      <c r="B514" t="s">
        <v>59</v>
      </c>
      <c r="C514" s="1">
        <v>42156</v>
      </c>
      <c r="D514" s="4">
        <v>0</v>
      </c>
      <c r="E514">
        <v>8900</v>
      </c>
      <c r="F514">
        <v>855</v>
      </c>
    </row>
    <row r="515" spans="1:6" x14ac:dyDescent="0.45">
      <c r="A515" t="s">
        <v>14</v>
      </c>
      <c r="B515" t="s">
        <v>59</v>
      </c>
      <c r="C515" s="1">
        <v>42163</v>
      </c>
      <c r="D515" s="4">
        <v>0</v>
      </c>
      <c r="E515">
        <v>8880</v>
      </c>
      <c r="F515">
        <v>572</v>
      </c>
    </row>
    <row r="516" spans="1:6" x14ac:dyDescent="0.45">
      <c r="A516" t="s">
        <v>14</v>
      </c>
      <c r="B516" t="s">
        <v>59</v>
      </c>
      <c r="C516" s="1">
        <v>42170</v>
      </c>
      <c r="D516" s="4">
        <v>0</v>
      </c>
      <c r="E516">
        <v>9190</v>
      </c>
      <c r="F516">
        <v>950</v>
      </c>
    </row>
    <row r="517" spans="1:6" x14ac:dyDescent="0.45">
      <c r="A517" t="s">
        <v>14</v>
      </c>
      <c r="B517" t="s">
        <v>59</v>
      </c>
      <c r="C517" s="1">
        <v>42177</v>
      </c>
      <c r="D517" s="4">
        <v>0</v>
      </c>
      <c r="E517">
        <v>9000</v>
      </c>
      <c r="F517">
        <v>1888</v>
      </c>
    </row>
    <row r="518" spans="1:6" x14ac:dyDescent="0.45">
      <c r="A518" t="s">
        <v>14</v>
      </c>
      <c r="B518" t="s">
        <v>59</v>
      </c>
      <c r="C518" s="1">
        <v>42184</v>
      </c>
      <c r="D518" s="4">
        <v>0</v>
      </c>
      <c r="E518">
        <v>8900</v>
      </c>
      <c r="F518">
        <v>2710</v>
      </c>
    </row>
    <row r="519" spans="1:6" x14ac:dyDescent="0.45">
      <c r="A519" t="s">
        <v>14</v>
      </c>
      <c r="B519" t="s">
        <v>59</v>
      </c>
      <c r="C519" s="1">
        <v>42191</v>
      </c>
      <c r="D519" s="4">
        <v>0</v>
      </c>
      <c r="E519">
        <v>8850</v>
      </c>
      <c r="F519">
        <v>181</v>
      </c>
    </row>
    <row r="520" spans="1:6" x14ac:dyDescent="0.45">
      <c r="A520" t="s">
        <v>14</v>
      </c>
      <c r="B520" t="s">
        <v>59</v>
      </c>
      <c r="C520" s="1">
        <v>42198</v>
      </c>
      <c r="D520" s="4">
        <v>0</v>
      </c>
      <c r="E520">
        <v>8950</v>
      </c>
      <c r="F520">
        <v>271</v>
      </c>
    </row>
    <row r="521" spans="1:6" x14ac:dyDescent="0.45">
      <c r="A521" t="s">
        <v>14</v>
      </c>
      <c r="B521" t="s">
        <v>59</v>
      </c>
      <c r="C521" s="1">
        <v>42205</v>
      </c>
      <c r="D521" s="4">
        <v>0</v>
      </c>
      <c r="E521">
        <v>9060</v>
      </c>
      <c r="F521">
        <v>947</v>
      </c>
    </row>
    <row r="522" spans="1:6" x14ac:dyDescent="0.45">
      <c r="A522" t="s">
        <v>14</v>
      </c>
      <c r="B522" t="s">
        <v>59</v>
      </c>
      <c r="C522" s="1">
        <v>42212</v>
      </c>
      <c r="D522" s="4">
        <v>0</v>
      </c>
      <c r="E522">
        <v>9150</v>
      </c>
      <c r="F522">
        <v>305</v>
      </c>
    </row>
    <row r="523" spans="1:6" x14ac:dyDescent="0.45">
      <c r="A523" t="s">
        <v>14</v>
      </c>
      <c r="B523" t="s">
        <v>59</v>
      </c>
      <c r="C523" s="1">
        <v>42219</v>
      </c>
      <c r="D523" s="4">
        <v>0</v>
      </c>
      <c r="E523">
        <v>9030</v>
      </c>
      <c r="F523">
        <v>382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5"/>
  <sheetViews>
    <sheetView workbookViewId="0">
      <selection activeCell="J15" sqref="J1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13</v>
      </c>
      <c r="B2" t="s">
        <v>59</v>
      </c>
      <c r="C2" s="1">
        <v>39230</v>
      </c>
      <c r="D2" s="4">
        <v>0</v>
      </c>
      <c r="E2">
        <v>0.1452</v>
      </c>
      <c r="F2">
        <v>21306512000</v>
      </c>
    </row>
    <row r="3" spans="1:6" x14ac:dyDescent="0.45">
      <c r="A3" t="s">
        <v>13</v>
      </c>
      <c r="B3" t="s">
        <v>59</v>
      </c>
      <c r="C3" s="1">
        <v>39237</v>
      </c>
      <c r="D3" s="4">
        <v>0</v>
      </c>
      <c r="E3">
        <v>0.1426</v>
      </c>
      <c r="F3">
        <v>11457752000</v>
      </c>
    </row>
    <row r="4" spans="1:6" x14ac:dyDescent="0.45">
      <c r="A4" t="s">
        <v>13</v>
      </c>
      <c r="B4" t="s">
        <v>59</v>
      </c>
      <c r="C4" s="1">
        <v>39244</v>
      </c>
      <c r="D4" s="4">
        <v>0</v>
      </c>
      <c r="E4">
        <v>0.14449999999999999</v>
      </c>
      <c r="F4">
        <v>9253769000</v>
      </c>
    </row>
    <row r="5" spans="1:6" x14ac:dyDescent="0.45">
      <c r="A5" t="s">
        <v>13</v>
      </c>
      <c r="B5" t="s">
        <v>59</v>
      </c>
      <c r="C5" s="1">
        <v>39251</v>
      </c>
      <c r="D5" s="4">
        <v>0</v>
      </c>
      <c r="E5">
        <v>0.1431</v>
      </c>
      <c r="F5">
        <v>7025540000</v>
      </c>
    </row>
    <row r="6" spans="1:6" x14ac:dyDescent="0.45">
      <c r="A6" t="s">
        <v>13</v>
      </c>
      <c r="B6" t="s">
        <v>59</v>
      </c>
      <c r="C6" s="1">
        <v>39258</v>
      </c>
      <c r="D6" s="4">
        <v>0</v>
      </c>
      <c r="E6">
        <v>0.1409</v>
      </c>
      <c r="F6">
        <v>7145530000</v>
      </c>
    </row>
    <row r="7" spans="1:6" x14ac:dyDescent="0.45">
      <c r="A7" t="s">
        <v>13</v>
      </c>
      <c r="B7" t="s">
        <v>59</v>
      </c>
      <c r="C7" s="1">
        <v>39265</v>
      </c>
      <c r="D7" s="4">
        <v>0</v>
      </c>
      <c r="E7">
        <v>0.14019999999999999</v>
      </c>
      <c r="F7">
        <v>17735306000</v>
      </c>
    </row>
    <row r="8" spans="1:6" x14ac:dyDescent="0.45">
      <c r="A8" t="s">
        <v>13</v>
      </c>
      <c r="B8" t="s">
        <v>59</v>
      </c>
      <c r="C8" s="1">
        <v>39272</v>
      </c>
      <c r="D8" s="4">
        <v>0</v>
      </c>
      <c r="E8">
        <v>0.14069999999999999</v>
      </c>
      <c r="F8">
        <v>14012680000</v>
      </c>
    </row>
    <row r="9" spans="1:6" x14ac:dyDescent="0.45">
      <c r="A9" t="s">
        <v>13</v>
      </c>
      <c r="B9" t="s">
        <v>59</v>
      </c>
      <c r="C9" s="1">
        <v>39279</v>
      </c>
      <c r="D9" s="4">
        <v>0</v>
      </c>
      <c r="E9">
        <v>0.1396</v>
      </c>
      <c r="F9">
        <v>13760289000</v>
      </c>
    </row>
    <row r="10" spans="1:6" x14ac:dyDescent="0.45">
      <c r="A10" t="s">
        <v>13</v>
      </c>
      <c r="B10" t="s">
        <v>59</v>
      </c>
      <c r="C10" s="1">
        <v>39286</v>
      </c>
      <c r="D10" s="4">
        <v>0</v>
      </c>
      <c r="E10">
        <v>0.13639999999999999</v>
      </c>
      <c r="F10">
        <v>12999654000</v>
      </c>
    </row>
    <row r="11" spans="1:6" x14ac:dyDescent="0.45">
      <c r="A11" t="s">
        <v>13</v>
      </c>
      <c r="B11" t="s">
        <v>59</v>
      </c>
      <c r="C11" s="1">
        <v>39293</v>
      </c>
      <c r="D11" s="4">
        <v>0</v>
      </c>
      <c r="E11">
        <v>0.13689999999999999</v>
      </c>
      <c r="F11">
        <v>19871914000</v>
      </c>
    </row>
    <row r="12" spans="1:6" x14ac:dyDescent="0.45">
      <c r="A12" t="s">
        <v>13</v>
      </c>
      <c r="B12" t="s">
        <v>59</v>
      </c>
      <c r="C12" s="1">
        <v>39300</v>
      </c>
      <c r="D12" s="4">
        <v>0</v>
      </c>
      <c r="E12">
        <v>0.12770000000000001</v>
      </c>
      <c r="F12">
        <v>31934821000</v>
      </c>
    </row>
    <row r="13" spans="1:6" x14ac:dyDescent="0.45">
      <c r="A13" t="s">
        <v>13</v>
      </c>
      <c r="B13" t="s">
        <v>59</v>
      </c>
      <c r="C13" s="1">
        <v>39307</v>
      </c>
      <c r="D13" s="4">
        <v>0</v>
      </c>
      <c r="E13">
        <v>0.11799999999999999</v>
      </c>
      <c r="F13">
        <v>33285782000</v>
      </c>
    </row>
    <row r="14" spans="1:6" x14ac:dyDescent="0.45">
      <c r="A14" t="s">
        <v>13</v>
      </c>
      <c r="B14" t="s">
        <v>59</v>
      </c>
      <c r="C14" s="1">
        <v>39314</v>
      </c>
      <c r="D14" s="4">
        <v>0</v>
      </c>
      <c r="E14">
        <v>0.1197</v>
      </c>
      <c r="F14">
        <v>61363346000</v>
      </c>
    </row>
    <row r="15" spans="1:6" x14ac:dyDescent="0.45">
      <c r="A15" t="s">
        <v>13</v>
      </c>
      <c r="B15" t="s">
        <v>59</v>
      </c>
      <c r="C15" s="1">
        <v>39321</v>
      </c>
      <c r="D15" s="4">
        <v>0</v>
      </c>
      <c r="E15">
        <v>0.12</v>
      </c>
      <c r="F15">
        <v>28016692000</v>
      </c>
    </row>
    <row r="16" spans="1:6" x14ac:dyDescent="0.45">
      <c r="A16" t="s">
        <v>13</v>
      </c>
      <c r="B16" t="s">
        <v>59</v>
      </c>
      <c r="C16" s="1">
        <v>39328</v>
      </c>
      <c r="D16" s="4">
        <v>0</v>
      </c>
      <c r="E16">
        <v>0.1139</v>
      </c>
      <c r="F16">
        <v>20730954000</v>
      </c>
    </row>
    <row r="17" spans="1:6" x14ac:dyDescent="0.45">
      <c r="A17" t="s">
        <v>13</v>
      </c>
      <c r="B17" t="s">
        <v>59</v>
      </c>
      <c r="C17" s="1">
        <v>39335</v>
      </c>
      <c r="D17" s="4">
        <v>0</v>
      </c>
      <c r="E17">
        <v>0.1076</v>
      </c>
      <c r="F17">
        <v>55667549000</v>
      </c>
    </row>
    <row r="18" spans="1:6" x14ac:dyDescent="0.45">
      <c r="A18" t="s">
        <v>13</v>
      </c>
      <c r="B18" t="s">
        <v>59</v>
      </c>
      <c r="C18" s="1">
        <v>39342</v>
      </c>
      <c r="D18" s="4">
        <v>0</v>
      </c>
      <c r="E18">
        <v>0.12130000000000001</v>
      </c>
      <c r="F18" s="5">
        <v>126515000000</v>
      </c>
    </row>
    <row r="19" spans="1:6" x14ac:dyDescent="0.45">
      <c r="A19" t="s">
        <v>13</v>
      </c>
      <c r="B19" t="s">
        <v>59</v>
      </c>
      <c r="C19" s="1">
        <v>39349</v>
      </c>
      <c r="D19" s="4">
        <v>0</v>
      </c>
      <c r="E19">
        <v>0.1149</v>
      </c>
      <c r="F19" s="5">
        <v>164451000000</v>
      </c>
    </row>
    <row r="20" spans="1:6" x14ac:dyDescent="0.45">
      <c r="A20" t="s">
        <v>13</v>
      </c>
      <c r="B20" t="s">
        <v>59</v>
      </c>
      <c r="C20" s="1">
        <v>39356</v>
      </c>
      <c r="D20" s="4">
        <v>0</v>
      </c>
      <c r="E20">
        <v>0.1168</v>
      </c>
      <c r="F20">
        <v>95732251000</v>
      </c>
    </row>
    <row r="21" spans="1:6" x14ac:dyDescent="0.45">
      <c r="A21" t="s">
        <v>13</v>
      </c>
      <c r="B21" t="s">
        <v>59</v>
      </c>
      <c r="C21" s="1">
        <v>39363</v>
      </c>
      <c r="D21" s="4">
        <v>0</v>
      </c>
      <c r="E21">
        <v>0.11799999999999999</v>
      </c>
      <c r="F21">
        <v>77170857000</v>
      </c>
    </row>
    <row r="22" spans="1:6" x14ac:dyDescent="0.45">
      <c r="A22" t="s">
        <v>13</v>
      </c>
      <c r="B22" t="s">
        <v>59</v>
      </c>
      <c r="C22" s="1">
        <v>39370</v>
      </c>
      <c r="D22" s="4">
        <v>0</v>
      </c>
      <c r="E22">
        <v>0.11609999999999999</v>
      </c>
      <c r="F22">
        <v>99234164000</v>
      </c>
    </row>
    <row r="23" spans="1:6" x14ac:dyDescent="0.45">
      <c r="A23" t="s">
        <v>13</v>
      </c>
      <c r="B23" t="s">
        <v>59</v>
      </c>
      <c r="C23" s="1">
        <v>39377</v>
      </c>
      <c r="D23" s="4">
        <v>0</v>
      </c>
      <c r="E23">
        <v>0.1182</v>
      </c>
      <c r="F23">
        <v>51771799000</v>
      </c>
    </row>
    <row r="24" spans="1:6" x14ac:dyDescent="0.45">
      <c r="A24" t="s">
        <v>13</v>
      </c>
      <c r="B24" t="s">
        <v>59</v>
      </c>
      <c r="C24" s="1">
        <v>39384</v>
      </c>
      <c r="D24" s="4">
        <v>0</v>
      </c>
      <c r="E24">
        <v>0.1192</v>
      </c>
      <c r="F24">
        <v>54423519000</v>
      </c>
    </row>
    <row r="25" spans="1:6" x14ac:dyDescent="0.45">
      <c r="A25" t="s">
        <v>13</v>
      </c>
      <c r="B25" t="s">
        <v>59</v>
      </c>
      <c r="C25" s="1">
        <v>39391</v>
      </c>
      <c r="D25" s="4">
        <v>0</v>
      </c>
      <c r="E25">
        <v>0.11700000000000001</v>
      </c>
      <c r="F25">
        <v>50824615000</v>
      </c>
    </row>
    <row r="26" spans="1:6" x14ac:dyDescent="0.45">
      <c r="A26" t="s">
        <v>13</v>
      </c>
      <c r="B26" t="s">
        <v>59</v>
      </c>
      <c r="C26" s="1">
        <v>39398</v>
      </c>
      <c r="D26" s="4">
        <v>0</v>
      </c>
      <c r="E26">
        <v>0.1128</v>
      </c>
      <c r="F26">
        <v>60409462000</v>
      </c>
    </row>
    <row r="27" spans="1:6" x14ac:dyDescent="0.45">
      <c r="A27" t="s">
        <v>13</v>
      </c>
      <c r="B27" t="s">
        <v>59</v>
      </c>
      <c r="C27" s="1">
        <v>39405</v>
      </c>
      <c r="D27" s="4">
        <v>0</v>
      </c>
      <c r="E27">
        <v>0.1087</v>
      </c>
      <c r="F27">
        <v>67871272000</v>
      </c>
    </row>
    <row r="28" spans="1:6" x14ac:dyDescent="0.45">
      <c r="A28" t="s">
        <v>13</v>
      </c>
      <c r="B28" t="s">
        <v>59</v>
      </c>
      <c r="C28" s="1">
        <v>39412</v>
      </c>
      <c r="D28" s="4">
        <v>0</v>
      </c>
      <c r="E28">
        <v>0.1125</v>
      </c>
      <c r="F28">
        <v>58908735000</v>
      </c>
    </row>
    <row r="29" spans="1:6" x14ac:dyDescent="0.45">
      <c r="A29" t="s">
        <v>13</v>
      </c>
      <c r="B29" t="s">
        <v>59</v>
      </c>
      <c r="C29" s="1">
        <v>39419</v>
      </c>
      <c r="D29" s="4">
        <v>0</v>
      </c>
      <c r="E29">
        <v>0.11799999999999999</v>
      </c>
      <c r="F29">
        <v>92732825000</v>
      </c>
    </row>
    <row r="30" spans="1:6" x14ac:dyDescent="0.45">
      <c r="A30" t="s">
        <v>13</v>
      </c>
      <c r="B30" t="s">
        <v>59</v>
      </c>
      <c r="C30" s="1">
        <v>39426</v>
      </c>
      <c r="D30" s="4">
        <v>0</v>
      </c>
      <c r="E30">
        <v>0.1215</v>
      </c>
      <c r="F30" s="5">
        <v>169537000000</v>
      </c>
    </row>
    <row r="31" spans="1:6" x14ac:dyDescent="0.45">
      <c r="A31" t="s">
        <v>13</v>
      </c>
      <c r="B31" t="s">
        <v>59</v>
      </c>
      <c r="C31" s="1">
        <v>39433</v>
      </c>
      <c r="D31" s="4">
        <v>0</v>
      </c>
      <c r="E31">
        <v>0.1285</v>
      </c>
      <c r="F31" s="5">
        <v>173628000000</v>
      </c>
    </row>
    <row r="32" spans="1:6" x14ac:dyDescent="0.45">
      <c r="A32" t="s">
        <v>13</v>
      </c>
      <c r="B32" t="s">
        <v>59</v>
      </c>
      <c r="C32" s="1">
        <v>39440</v>
      </c>
      <c r="D32" s="4">
        <v>0</v>
      </c>
      <c r="E32">
        <v>0.12590000000000001</v>
      </c>
      <c r="F32" s="5">
        <v>173383000000</v>
      </c>
    </row>
    <row r="33" spans="1:6" x14ac:dyDescent="0.45">
      <c r="A33" t="s">
        <v>13</v>
      </c>
      <c r="B33" t="s">
        <v>59</v>
      </c>
      <c r="C33" s="1">
        <v>39454</v>
      </c>
      <c r="D33" s="4">
        <v>0</v>
      </c>
      <c r="E33">
        <v>0.12180000000000001</v>
      </c>
      <c r="F33">
        <v>59857208000</v>
      </c>
    </row>
    <row r="34" spans="1:6" x14ac:dyDescent="0.45">
      <c r="A34" t="s">
        <v>13</v>
      </c>
      <c r="B34" t="s">
        <v>59</v>
      </c>
      <c r="C34" s="1">
        <v>39461</v>
      </c>
      <c r="D34" s="4">
        <v>0</v>
      </c>
      <c r="E34">
        <v>0.11210000000000001</v>
      </c>
      <c r="F34" s="5">
        <v>108042000000</v>
      </c>
    </row>
    <row r="35" spans="1:6" x14ac:dyDescent="0.45">
      <c r="A35" t="s">
        <v>13</v>
      </c>
      <c r="B35" t="s">
        <v>59</v>
      </c>
      <c r="C35" s="1">
        <v>39468</v>
      </c>
      <c r="D35" s="4">
        <v>0</v>
      </c>
      <c r="E35">
        <v>0.104</v>
      </c>
      <c r="F35" s="5">
        <v>152282000000</v>
      </c>
    </row>
    <row r="36" spans="1:6" x14ac:dyDescent="0.45">
      <c r="A36" t="s">
        <v>13</v>
      </c>
      <c r="B36" t="s">
        <v>59</v>
      </c>
      <c r="C36" s="1">
        <v>39475</v>
      </c>
      <c r="D36" s="4">
        <v>0</v>
      </c>
      <c r="E36">
        <v>0.1002</v>
      </c>
      <c r="F36" s="5">
        <v>110035000000</v>
      </c>
    </row>
    <row r="37" spans="1:6" x14ac:dyDescent="0.45">
      <c r="A37" t="s">
        <v>13</v>
      </c>
      <c r="B37" t="s">
        <v>59</v>
      </c>
      <c r="C37" s="1">
        <v>39482</v>
      </c>
      <c r="D37" s="4">
        <v>0</v>
      </c>
      <c r="E37">
        <v>9.3100000000000002E-2</v>
      </c>
      <c r="F37" s="5">
        <v>111749000000</v>
      </c>
    </row>
    <row r="38" spans="1:6" x14ac:dyDescent="0.45">
      <c r="A38" t="s">
        <v>13</v>
      </c>
      <c r="B38" t="s">
        <v>59</v>
      </c>
      <c r="C38" s="1">
        <v>39489</v>
      </c>
      <c r="D38" s="4">
        <v>0</v>
      </c>
      <c r="E38">
        <v>9.9000000000000005E-2</v>
      </c>
      <c r="F38" s="5">
        <v>142451000000</v>
      </c>
    </row>
    <row r="39" spans="1:6" x14ac:dyDescent="0.45">
      <c r="A39" t="s">
        <v>13</v>
      </c>
      <c r="B39" t="s">
        <v>59</v>
      </c>
      <c r="C39" s="1">
        <v>39496</v>
      </c>
      <c r="D39" s="4">
        <v>0</v>
      </c>
      <c r="E39">
        <v>9.8100000000000007E-2</v>
      </c>
      <c r="F39">
        <v>90221235000</v>
      </c>
    </row>
    <row r="40" spans="1:6" x14ac:dyDescent="0.45">
      <c r="A40" t="s">
        <v>13</v>
      </c>
      <c r="B40" t="s">
        <v>59</v>
      </c>
      <c r="C40" s="1">
        <v>39503</v>
      </c>
      <c r="D40" s="4">
        <v>0</v>
      </c>
      <c r="E40">
        <v>9.0800000000000006E-2</v>
      </c>
      <c r="F40">
        <v>93096223000</v>
      </c>
    </row>
    <row r="41" spans="1:6" x14ac:dyDescent="0.45">
      <c r="A41" t="s">
        <v>13</v>
      </c>
      <c r="B41" t="s">
        <v>59</v>
      </c>
      <c r="C41" s="1">
        <v>39510</v>
      </c>
      <c r="D41" s="4">
        <v>0</v>
      </c>
      <c r="E41">
        <v>8.1600000000000006E-2</v>
      </c>
      <c r="F41" s="5">
        <v>151222000000</v>
      </c>
    </row>
    <row r="42" spans="1:6" x14ac:dyDescent="0.45">
      <c r="A42" t="s">
        <v>13</v>
      </c>
      <c r="B42" t="s">
        <v>59</v>
      </c>
      <c r="C42" s="1">
        <v>39517</v>
      </c>
      <c r="D42" s="4">
        <v>0</v>
      </c>
      <c r="E42">
        <v>8.48E-2</v>
      </c>
      <c r="F42" s="5">
        <v>208246000000</v>
      </c>
    </row>
    <row r="43" spans="1:6" x14ac:dyDescent="0.45">
      <c r="A43" t="s">
        <v>13</v>
      </c>
      <c r="B43" t="s">
        <v>59</v>
      </c>
      <c r="C43" s="1">
        <v>39524</v>
      </c>
      <c r="D43" s="4">
        <v>0</v>
      </c>
      <c r="E43">
        <v>8.3299999999999999E-2</v>
      </c>
      <c r="F43" s="5">
        <v>260679000000</v>
      </c>
    </row>
    <row r="44" spans="1:6" x14ac:dyDescent="0.45">
      <c r="A44" t="s">
        <v>13</v>
      </c>
      <c r="B44" t="s">
        <v>59</v>
      </c>
      <c r="C44" s="1">
        <v>39531</v>
      </c>
      <c r="D44" s="4">
        <v>0</v>
      </c>
      <c r="E44">
        <v>8.5000000000000006E-2</v>
      </c>
      <c r="F44" s="5">
        <v>241492000000</v>
      </c>
    </row>
    <row r="45" spans="1:6" x14ac:dyDescent="0.45">
      <c r="A45" t="s">
        <v>13</v>
      </c>
      <c r="B45" t="s">
        <v>59</v>
      </c>
      <c r="C45" s="1">
        <v>39538</v>
      </c>
      <c r="D45" s="4">
        <v>0</v>
      </c>
      <c r="E45">
        <v>8.8599999999999998E-2</v>
      </c>
      <c r="F45" s="5">
        <v>312402000000</v>
      </c>
    </row>
    <row r="46" spans="1:6" x14ac:dyDescent="0.45">
      <c r="A46" t="s">
        <v>13</v>
      </c>
      <c r="B46" t="s">
        <v>59</v>
      </c>
      <c r="C46" s="1">
        <v>39545</v>
      </c>
      <c r="D46" s="4">
        <v>0</v>
      </c>
      <c r="E46">
        <v>8.7099999999999997E-2</v>
      </c>
      <c r="F46" s="5">
        <v>243929000000</v>
      </c>
    </row>
    <row r="47" spans="1:6" x14ac:dyDescent="0.45">
      <c r="A47" t="s">
        <v>13</v>
      </c>
      <c r="B47" t="s">
        <v>59</v>
      </c>
      <c r="C47" s="1">
        <v>39552</v>
      </c>
      <c r="D47" s="4">
        <v>0</v>
      </c>
      <c r="E47">
        <v>9.0700000000000003E-2</v>
      </c>
      <c r="F47" s="5">
        <v>224858000000</v>
      </c>
    </row>
    <row r="48" spans="1:6" x14ac:dyDescent="0.45">
      <c r="A48" t="s">
        <v>13</v>
      </c>
      <c r="B48" t="s">
        <v>59</v>
      </c>
      <c r="C48" s="1">
        <v>39559</v>
      </c>
      <c r="D48" s="4">
        <v>0</v>
      </c>
      <c r="E48">
        <v>8.9200000000000002E-2</v>
      </c>
      <c r="F48" s="5">
        <v>136335000000</v>
      </c>
    </row>
    <row r="49" spans="1:6" x14ac:dyDescent="0.45">
      <c r="A49" t="s">
        <v>13</v>
      </c>
      <c r="B49" t="s">
        <v>59</v>
      </c>
      <c r="C49" s="1">
        <v>39566</v>
      </c>
      <c r="D49" s="4">
        <v>0</v>
      </c>
      <c r="E49">
        <v>9.11E-2</v>
      </c>
      <c r="F49">
        <v>84665346000</v>
      </c>
    </row>
    <row r="50" spans="1:6" x14ac:dyDescent="0.45">
      <c r="A50" t="s">
        <v>13</v>
      </c>
      <c r="B50" t="s">
        <v>59</v>
      </c>
      <c r="C50" s="1">
        <v>39573</v>
      </c>
      <c r="D50" s="4">
        <v>0</v>
      </c>
      <c r="E50">
        <v>9.3200000000000005E-2</v>
      </c>
      <c r="F50" s="5">
        <v>191438000000</v>
      </c>
    </row>
    <row r="51" spans="1:6" x14ac:dyDescent="0.45">
      <c r="A51" t="s">
        <v>13</v>
      </c>
      <c r="B51" t="s">
        <v>59</v>
      </c>
      <c r="C51" s="1">
        <v>39580</v>
      </c>
      <c r="D51" s="4">
        <v>0</v>
      </c>
      <c r="E51">
        <v>9.9599999999999994E-2</v>
      </c>
      <c r="F51" s="5">
        <v>251537000000</v>
      </c>
    </row>
    <row r="52" spans="1:6" x14ac:dyDescent="0.45">
      <c r="A52" t="s">
        <v>13</v>
      </c>
      <c r="B52" t="s">
        <v>59</v>
      </c>
      <c r="C52" s="1">
        <v>39587</v>
      </c>
      <c r="D52" s="4">
        <v>0</v>
      </c>
      <c r="E52">
        <v>9.8400000000000001E-2</v>
      </c>
      <c r="F52" s="5">
        <v>256303000000</v>
      </c>
    </row>
    <row r="53" spans="1:6" x14ac:dyDescent="0.45">
      <c r="A53" t="s">
        <v>13</v>
      </c>
      <c r="B53" t="s">
        <v>59</v>
      </c>
      <c r="C53" s="1">
        <v>39594</v>
      </c>
      <c r="D53" s="4">
        <v>0</v>
      </c>
      <c r="E53">
        <v>9.7299999999999998E-2</v>
      </c>
      <c r="F53">
        <v>96082661000</v>
      </c>
    </row>
    <row r="54" spans="1:6" x14ac:dyDescent="0.45">
      <c r="A54" t="s">
        <v>13</v>
      </c>
      <c r="B54" t="s">
        <v>59</v>
      </c>
      <c r="C54" s="1">
        <v>39601</v>
      </c>
      <c r="D54" s="4">
        <v>0</v>
      </c>
      <c r="E54">
        <v>8.5999999999999993E-2</v>
      </c>
      <c r="F54" s="5">
        <v>190524000000</v>
      </c>
    </row>
    <row r="55" spans="1:6" x14ac:dyDescent="0.45">
      <c r="A55" t="s">
        <v>13</v>
      </c>
      <c r="B55" t="s">
        <v>59</v>
      </c>
      <c r="C55" s="1">
        <v>39608</v>
      </c>
      <c r="D55" s="4">
        <v>0</v>
      </c>
      <c r="E55">
        <v>8.48E-2</v>
      </c>
      <c r="F55">
        <v>75619986000</v>
      </c>
    </row>
    <row r="56" spans="1:6" x14ac:dyDescent="0.45">
      <c r="A56" t="s">
        <v>13</v>
      </c>
      <c r="B56" t="s">
        <v>59</v>
      </c>
      <c r="C56" s="1">
        <v>39615</v>
      </c>
      <c r="D56" s="4">
        <v>0</v>
      </c>
      <c r="E56">
        <v>8.5099999999999995E-2</v>
      </c>
      <c r="F56" s="5">
        <v>104665000000</v>
      </c>
    </row>
    <row r="57" spans="1:6" x14ac:dyDescent="0.45">
      <c r="A57" t="s">
        <v>13</v>
      </c>
      <c r="B57" t="s">
        <v>59</v>
      </c>
      <c r="C57" s="1">
        <v>39622</v>
      </c>
      <c r="D57" s="4">
        <v>0</v>
      </c>
      <c r="E57">
        <v>8.2400000000000001E-2</v>
      </c>
      <c r="F57">
        <v>98523456000</v>
      </c>
    </row>
    <row r="58" spans="1:6" x14ac:dyDescent="0.45">
      <c r="A58" t="s">
        <v>13</v>
      </c>
      <c r="B58" t="s">
        <v>59</v>
      </c>
      <c r="C58" s="1">
        <v>39629</v>
      </c>
      <c r="D58" s="4">
        <v>0</v>
      </c>
      <c r="E58">
        <v>8.1500000000000003E-2</v>
      </c>
      <c r="F58">
        <v>94823411000</v>
      </c>
    </row>
    <row r="59" spans="1:6" x14ac:dyDescent="0.45">
      <c r="A59" t="s">
        <v>13</v>
      </c>
      <c r="B59" t="s">
        <v>59</v>
      </c>
      <c r="C59" s="1">
        <v>39636</v>
      </c>
      <c r="D59" s="4">
        <v>0</v>
      </c>
      <c r="E59">
        <v>8.0799999999999997E-2</v>
      </c>
      <c r="F59" s="5">
        <v>124099000000</v>
      </c>
    </row>
    <row r="60" spans="1:6" x14ac:dyDescent="0.45">
      <c r="A60" t="s">
        <v>13</v>
      </c>
      <c r="B60" t="s">
        <v>59</v>
      </c>
      <c r="C60" s="1">
        <v>39643</v>
      </c>
      <c r="D60" s="4">
        <v>0</v>
      </c>
      <c r="E60">
        <v>8.5699999999999998E-2</v>
      </c>
      <c r="F60" s="5">
        <v>165122000000</v>
      </c>
    </row>
    <row r="61" spans="1:6" x14ac:dyDescent="0.45">
      <c r="A61" t="s">
        <v>13</v>
      </c>
      <c r="B61" t="s">
        <v>59</v>
      </c>
      <c r="C61" s="1">
        <v>39650</v>
      </c>
      <c r="D61" s="4">
        <v>0</v>
      </c>
      <c r="E61">
        <v>8.3299999999999999E-2</v>
      </c>
      <c r="F61" s="5">
        <v>142149000000</v>
      </c>
    </row>
    <row r="62" spans="1:6" x14ac:dyDescent="0.45">
      <c r="A62" t="s">
        <v>13</v>
      </c>
      <c r="B62" t="s">
        <v>59</v>
      </c>
      <c r="C62" s="1">
        <v>39657</v>
      </c>
      <c r="D62" s="4">
        <v>0</v>
      </c>
      <c r="E62">
        <v>8.0199999999999994E-2</v>
      </c>
      <c r="F62" s="5">
        <v>112345000000</v>
      </c>
    </row>
    <row r="63" spans="1:6" x14ac:dyDescent="0.45">
      <c r="A63" t="s">
        <v>13</v>
      </c>
      <c r="B63" t="s">
        <v>59</v>
      </c>
      <c r="C63" s="1">
        <v>39664</v>
      </c>
      <c r="D63" s="4">
        <v>0</v>
      </c>
      <c r="E63">
        <v>7.5600000000000001E-2</v>
      </c>
      <c r="F63" s="5">
        <v>108345000000</v>
      </c>
    </row>
    <row r="64" spans="1:6" x14ac:dyDescent="0.45">
      <c r="A64" t="s">
        <v>13</v>
      </c>
      <c r="B64" t="s">
        <v>59</v>
      </c>
      <c r="C64" s="1">
        <v>39671</v>
      </c>
      <c r="D64" s="4">
        <v>0</v>
      </c>
      <c r="E64">
        <v>7.8799999999999995E-2</v>
      </c>
      <c r="F64" s="5">
        <v>115373000000</v>
      </c>
    </row>
    <row r="65" spans="1:6" x14ac:dyDescent="0.45">
      <c r="A65" t="s">
        <v>13</v>
      </c>
      <c r="B65" t="s">
        <v>59</v>
      </c>
      <c r="C65" s="1">
        <v>39678</v>
      </c>
      <c r="D65" s="4">
        <v>0</v>
      </c>
      <c r="E65">
        <v>7.3400000000000007E-2</v>
      </c>
      <c r="F65">
        <v>86048631000</v>
      </c>
    </row>
    <row r="66" spans="1:6" x14ac:dyDescent="0.45">
      <c r="A66" t="s">
        <v>13</v>
      </c>
      <c r="B66" t="s">
        <v>59</v>
      </c>
      <c r="C66" s="1">
        <v>39685</v>
      </c>
      <c r="D66" s="4">
        <v>0</v>
      </c>
      <c r="E66">
        <v>6.7599999999999993E-2</v>
      </c>
      <c r="F66" s="5">
        <v>162672000000</v>
      </c>
    </row>
    <row r="67" spans="1:6" x14ac:dyDescent="0.45">
      <c r="A67" t="s">
        <v>13</v>
      </c>
      <c r="B67" t="s">
        <v>59</v>
      </c>
      <c r="C67" s="1">
        <v>39692</v>
      </c>
      <c r="D67" s="4">
        <v>0</v>
      </c>
      <c r="E67">
        <v>5.96E-2</v>
      </c>
      <c r="F67" s="5">
        <v>187704000000</v>
      </c>
    </row>
    <row r="68" spans="1:6" x14ac:dyDescent="0.45">
      <c r="A68" t="s">
        <v>13</v>
      </c>
      <c r="B68" t="s">
        <v>59</v>
      </c>
      <c r="C68" s="1">
        <v>39699</v>
      </c>
      <c r="D68" s="4">
        <v>0</v>
      </c>
      <c r="E68">
        <v>5.0999999999999997E-2</v>
      </c>
      <c r="F68" s="5">
        <v>231048000000</v>
      </c>
    </row>
    <row r="69" spans="1:6" x14ac:dyDescent="0.45">
      <c r="A69" t="s">
        <v>13</v>
      </c>
      <c r="B69" t="s">
        <v>59</v>
      </c>
      <c r="C69" s="1">
        <v>39706</v>
      </c>
      <c r="D69" s="4">
        <v>0</v>
      </c>
      <c r="E69">
        <v>4.3499999999999997E-2</v>
      </c>
      <c r="F69" s="5">
        <v>190903000000</v>
      </c>
    </row>
    <row r="70" spans="1:6" x14ac:dyDescent="0.45">
      <c r="A70" t="s">
        <v>13</v>
      </c>
      <c r="B70" t="s">
        <v>59</v>
      </c>
      <c r="C70" s="1">
        <v>39713</v>
      </c>
      <c r="D70" s="4">
        <v>0</v>
      </c>
      <c r="E70">
        <v>5.2999999999999999E-2</v>
      </c>
      <c r="F70" s="5">
        <v>133158000000</v>
      </c>
    </row>
    <row r="71" spans="1:6" x14ac:dyDescent="0.45">
      <c r="A71" t="s">
        <v>13</v>
      </c>
      <c r="B71" t="s">
        <v>59</v>
      </c>
      <c r="C71" s="1">
        <v>39720</v>
      </c>
      <c r="D71" s="4">
        <v>0</v>
      </c>
      <c r="E71">
        <v>4.5699999999999998E-2</v>
      </c>
      <c r="F71" s="5">
        <v>133015000000</v>
      </c>
    </row>
    <row r="72" spans="1:6" x14ac:dyDescent="0.45">
      <c r="A72" t="s">
        <v>13</v>
      </c>
      <c r="B72" t="s">
        <v>59</v>
      </c>
      <c r="C72" s="1">
        <v>39727</v>
      </c>
      <c r="D72" s="4">
        <v>0</v>
      </c>
      <c r="E72">
        <v>3.2800000000000003E-2</v>
      </c>
      <c r="F72" s="5">
        <v>106898000000</v>
      </c>
    </row>
    <row r="73" spans="1:6" x14ac:dyDescent="0.45">
      <c r="A73" t="s">
        <v>13</v>
      </c>
      <c r="B73" t="s">
        <v>59</v>
      </c>
      <c r="C73" s="1">
        <v>39734</v>
      </c>
      <c r="D73" s="4">
        <v>0</v>
      </c>
      <c r="E73">
        <v>3.09E-2</v>
      </c>
      <c r="F73" s="5">
        <v>153177000000</v>
      </c>
    </row>
    <row r="74" spans="1:6" x14ac:dyDescent="0.45">
      <c r="A74" t="s">
        <v>13</v>
      </c>
      <c r="B74" t="s">
        <v>59</v>
      </c>
      <c r="C74" s="1">
        <v>39741</v>
      </c>
      <c r="D74" s="4">
        <v>0</v>
      </c>
      <c r="E74">
        <v>2.9899999999999999E-2</v>
      </c>
      <c r="F74" s="5">
        <v>104412000000</v>
      </c>
    </row>
    <row r="75" spans="1:6" x14ac:dyDescent="0.45">
      <c r="A75" t="s">
        <v>13</v>
      </c>
      <c r="B75" t="s">
        <v>59</v>
      </c>
      <c r="C75" s="1">
        <v>39748</v>
      </c>
      <c r="D75" s="4">
        <v>0</v>
      </c>
      <c r="E75">
        <v>4.2999999999999997E-2</v>
      </c>
      <c r="F75" s="5">
        <v>222259000000</v>
      </c>
    </row>
    <row r="76" spans="1:6" x14ac:dyDescent="0.45">
      <c r="A76" t="s">
        <v>13</v>
      </c>
      <c r="B76" t="s">
        <v>59</v>
      </c>
      <c r="C76" s="1">
        <v>39755</v>
      </c>
      <c r="D76" s="4">
        <v>0</v>
      </c>
      <c r="E76">
        <v>3.9800000000000002E-2</v>
      </c>
      <c r="F76">
        <v>95996290000</v>
      </c>
    </row>
    <row r="77" spans="1:6" x14ac:dyDescent="0.45">
      <c r="A77" t="s">
        <v>13</v>
      </c>
      <c r="B77" t="s">
        <v>59</v>
      </c>
      <c r="C77" s="1">
        <v>39762</v>
      </c>
      <c r="D77" s="4">
        <v>0</v>
      </c>
      <c r="E77">
        <v>3.2099999999999997E-2</v>
      </c>
      <c r="F77" s="5">
        <v>117539000000</v>
      </c>
    </row>
    <row r="78" spans="1:6" x14ac:dyDescent="0.45">
      <c r="A78" t="s">
        <v>13</v>
      </c>
      <c r="B78" t="s">
        <v>59</v>
      </c>
      <c r="C78" s="1">
        <v>39769</v>
      </c>
      <c r="D78" s="4">
        <v>0</v>
      </c>
      <c r="E78">
        <v>2.9899999999999999E-2</v>
      </c>
      <c r="F78" s="5">
        <v>122162000000</v>
      </c>
    </row>
    <row r="79" spans="1:6" x14ac:dyDescent="0.45">
      <c r="A79" t="s">
        <v>13</v>
      </c>
      <c r="B79" t="s">
        <v>59</v>
      </c>
      <c r="C79" s="1">
        <v>39776</v>
      </c>
      <c r="D79" s="4">
        <v>0</v>
      </c>
      <c r="E79">
        <v>3.1699999999999999E-2</v>
      </c>
      <c r="F79" s="5">
        <v>103167000000</v>
      </c>
    </row>
    <row r="80" spans="1:6" x14ac:dyDescent="0.45">
      <c r="A80" t="s">
        <v>13</v>
      </c>
      <c r="B80" t="s">
        <v>59</v>
      </c>
      <c r="C80" s="1">
        <v>39783</v>
      </c>
      <c r="D80" s="4">
        <v>0</v>
      </c>
      <c r="E80">
        <v>0.03</v>
      </c>
      <c r="F80">
        <v>58580542000</v>
      </c>
    </row>
    <row r="81" spans="1:6" x14ac:dyDescent="0.45">
      <c r="A81" t="s">
        <v>13</v>
      </c>
      <c r="B81" t="s">
        <v>59</v>
      </c>
      <c r="C81" s="1">
        <v>39790</v>
      </c>
      <c r="D81" s="4">
        <v>0</v>
      </c>
      <c r="E81">
        <v>3.39E-2</v>
      </c>
      <c r="F81">
        <v>92095236000</v>
      </c>
    </row>
    <row r="82" spans="1:6" x14ac:dyDescent="0.45">
      <c r="A82" t="s">
        <v>13</v>
      </c>
      <c r="B82" t="s">
        <v>59</v>
      </c>
      <c r="C82" s="1">
        <v>39797</v>
      </c>
      <c r="D82" s="4">
        <v>0</v>
      </c>
      <c r="E82">
        <v>3.2099999999999997E-2</v>
      </c>
      <c r="F82">
        <v>86197673000</v>
      </c>
    </row>
    <row r="83" spans="1:6" x14ac:dyDescent="0.45">
      <c r="A83" t="s">
        <v>13</v>
      </c>
      <c r="B83" t="s">
        <v>59</v>
      </c>
      <c r="C83" s="1">
        <v>39804</v>
      </c>
      <c r="D83" s="4">
        <v>0</v>
      </c>
      <c r="E83">
        <v>3.3599999999999998E-2</v>
      </c>
      <c r="F83">
        <v>60103959000</v>
      </c>
    </row>
    <row r="84" spans="1:6" x14ac:dyDescent="0.45">
      <c r="A84" t="s">
        <v>13</v>
      </c>
      <c r="B84" t="s">
        <v>59</v>
      </c>
      <c r="C84" s="1">
        <v>39811</v>
      </c>
      <c r="D84" s="4">
        <v>0</v>
      </c>
      <c r="E84">
        <v>3.3399999999999999E-2</v>
      </c>
      <c r="F84">
        <v>19805193000</v>
      </c>
    </row>
    <row r="85" spans="1:6" x14ac:dyDescent="0.45">
      <c r="A85" t="s">
        <v>13</v>
      </c>
      <c r="B85" t="s">
        <v>59</v>
      </c>
      <c r="C85" s="1">
        <v>39818</v>
      </c>
      <c r="D85" s="4">
        <v>0</v>
      </c>
      <c r="E85">
        <v>3.4000000000000002E-2</v>
      </c>
      <c r="F85">
        <v>10935338000</v>
      </c>
    </row>
    <row r="86" spans="1:6" x14ac:dyDescent="0.45">
      <c r="A86" t="s">
        <v>13</v>
      </c>
      <c r="B86" t="s">
        <v>59</v>
      </c>
      <c r="C86" s="1">
        <v>39825</v>
      </c>
      <c r="D86" s="4">
        <v>0</v>
      </c>
      <c r="E86">
        <v>3.0499999999999999E-2</v>
      </c>
      <c r="F86">
        <v>60054445000</v>
      </c>
    </row>
    <row r="87" spans="1:6" x14ac:dyDescent="0.45">
      <c r="A87" t="s">
        <v>13</v>
      </c>
      <c r="B87" t="s">
        <v>59</v>
      </c>
      <c r="C87" s="1">
        <v>39832</v>
      </c>
      <c r="D87" s="4">
        <v>0</v>
      </c>
      <c r="E87">
        <v>2.2100000000000002E-2</v>
      </c>
      <c r="F87" s="5">
        <v>129076000000</v>
      </c>
    </row>
    <row r="88" spans="1:6" x14ac:dyDescent="0.45">
      <c r="A88" t="s">
        <v>13</v>
      </c>
      <c r="B88" t="s">
        <v>59</v>
      </c>
      <c r="C88" s="1">
        <v>39839</v>
      </c>
      <c r="D88" s="4">
        <v>0</v>
      </c>
      <c r="E88">
        <v>2.1999999999999999E-2</v>
      </c>
      <c r="F88" s="5">
        <v>113297000000</v>
      </c>
    </row>
    <row r="89" spans="1:6" x14ac:dyDescent="0.45">
      <c r="A89" t="s">
        <v>13</v>
      </c>
      <c r="B89" t="s">
        <v>59</v>
      </c>
      <c r="C89" s="1">
        <v>39846</v>
      </c>
      <c r="D89" s="4">
        <v>0</v>
      </c>
      <c r="E89">
        <v>2.3300000000000001E-2</v>
      </c>
      <c r="F89">
        <v>92700960000</v>
      </c>
    </row>
    <row r="90" spans="1:6" x14ac:dyDescent="0.45">
      <c r="A90" t="s">
        <v>13</v>
      </c>
      <c r="B90" t="s">
        <v>59</v>
      </c>
      <c r="C90" s="1">
        <v>39853</v>
      </c>
      <c r="D90" s="4">
        <v>0</v>
      </c>
      <c r="E90">
        <v>2.5399999999999999E-2</v>
      </c>
      <c r="F90" s="5">
        <v>218532000000</v>
      </c>
    </row>
    <row r="91" spans="1:6" x14ac:dyDescent="0.45">
      <c r="A91" t="s">
        <v>13</v>
      </c>
      <c r="B91" t="s">
        <v>59</v>
      </c>
      <c r="C91" s="1">
        <v>39860</v>
      </c>
      <c r="D91" s="4">
        <v>0</v>
      </c>
      <c r="E91">
        <v>1.9900000000000001E-2</v>
      </c>
      <c r="F91" s="5">
        <v>169285000000</v>
      </c>
    </row>
    <row r="92" spans="1:6" x14ac:dyDescent="0.45">
      <c r="A92" t="s">
        <v>13</v>
      </c>
      <c r="B92" t="s">
        <v>59</v>
      </c>
      <c r="C92" s="1">
        <v>39867</v>
      </c>
      <c r="D92" s="4">
        <v>0</v>
      </c>
      <c r="E92">
        <v>1.9599999999999999E-2</v>
      </c>
      <c r="F92">
        <v>77655958000</v>
      </c>
    </row>
    <row r="93" spans="1:6" x14ac:dyDescent="0.45">
      <c r="A93" t="s">
        <v>13</v>
      </c>
      <c r="B93" t="s">
        <v>59</v>
      </c>
      <c r="C93" s="1">
        <v>39874</v>
      </c>
      <c r="D93" s="4">
        <v>0</v>
      </c>
      <c r="E93">
        <v>2.2100000000000002E-2</v>
      </c>
      <c r="F93" s="5">
        <v>211274000000</v>
      </c>
    </row>
    <row r="94" spans="1:6" x14ac:dyDescent="0.45">
      <c r="A94" t="s">
        <v>13</v>
      </c>
      <c r="B94" t="s">
        <v>59</v>
      </c>
      <c r="C94" s="1">
        <v>39881</v>
      </c>
      <c r="D94" s="4">
        <v>0</v>
      </c>
      <c r="E94">
        <v>2.5700000000000001E-2</v>
      </c>
      <c r="F94" s="5">
        <v>265108000000</v>
      </c>
    </row>
    <row r="95" spans="1:6" x14ac:dyDescent="0.45">
      <c r="A95" t="s">
        <v>13</v>
      </c>
      <c r="B95" t="s">
        <v>59</v>
      </c>
      <c r="C95" s="1">
        <v>39888</v>
      </c>
      <c r="D95" s="4">
        <v>0</v>
      </c>
      <c r="E95">
        <v>2.9499999999999998E-2</v>
      </c>
      <c r="F95" s="5">
        <v>403950000000</v>
      </c>
    </row>
    <row r="96" spans="1:6" x14ac:dyDescent="0.45">
      <c r="A96" t="s">
        <v>13</v>
      </c>
      <c r="B96" t="s">
        <v>59</v>
      </c>
      <c r="C96" s="1">
        <v>39895</v>
      </c>
      <c r="D96" s="4">
        <v>0</v>
      </c>
      <c r="E96">
        <v>3.0300000000000001E-2</v>
      </c>
      <c r="F96" s="5">
        <v>357368000000</v>
      </c>
    </row>
    <row r="97" spans="1:6" x14ac:dyDescent="0.45">
      <c r="A97" t="s">
        <v>13</v>
      </c>
      <c r="B97" t="s">
        <v>59</v>
      </c>
      <c r="C97" s="1">
        <v>39902</v>
      </c>
      <c r="D97" s="4">
        <v>0</v>
      </c>
      <c r="E97">
        <v>2.9899999999999999E-2</v>
      </c>
      <c r="F97" s="5">
        <v>202314000000</v>
      </c>
    </row>
    <row r="98" spans="1:6" x14ac:dyDescent="0.45">
      <c r="A98" t="s">
        <v>13</v>
      </c>
      <c r="B98" t="s">
        <v>59</v>
      </c>
      <c r="C98" s="1">
        <v>39909</v>
      </c>
      <c r="D98" s="4">
        <v>0</v>
      </c>
      <c r="E98">
        <v>3.1899999999999998E-2</v>
      </c>
      <c r="F98" s="5">
        <v>217942000000</v>
      </c>
    </row>
    <row r="99" spans="1:6" x14ac:dyDescent="0.45">
      <c r="A99" t="s">
        <v>13</v>
      </c>
      <c r="B99" t="s">
        <v>59</v>
      </c>
      <c r="C99" s="1">
        <v>39916</v>
      </c>
      <c r="D99" s="4">
        <v>0</v>
      </c>
      <c r="E99">
        <v>3.4799999999999998E-2</v>
      </c>
      <c r="F99" s="5">
        <v>334336000000</v>
      </c>
    </row>
    <row r="100" spans="1:6" x14ac:dyDescent="0.45">
      <c r="A100" t="s">
        <v>13</v>
      </c>
      <c r="B100" t="s">
        <v>59</v>
      </c>
      <c r="C100" s="1">
        <v>39923</v>
      </c>
      <c r="D100" s="4">
        <v>0</v>
      </c>
      <c r="E100">
        <v>3.2199999999999999E-2</v>
      </c>
      <c r="F100" s="5">
        <v>245103000000</v>
      </c>
    </row>
    <row r="101" spans="1:6" x14ac:dyDescent="0.45">
      <c r="A101" t="s">
        <v>13</v>
      </c>
      <c r="B101" t="s">
        <v>59</v>
      </c>
      <c r="C101" s="1">
        <v>39930</v>
      </c>
      <c r="D101" s="4">
        <v>0</v>
      </c>
      <c r="E101">
        <v>3.15E-2</v>
      </c>
      <c r="F101" s="5">
        <v>102064000000</v>
      </c>
    </row>
    <row r="102" spans="1:6" x14ac:dyDescent="0.45">
      <c r="A102" t="s">
        <v>13</v>
      </c>
      <c r="B102" t="s">
        <v>59</v>
      </c>
      <c r="C102" s="1">
        <v>39937</v>
      </c>
      <c r="D102" s="4">
        <v>0</v>
      </c>
      <c r="E102">
        <v>4.1799999999999997E-2</v>
      </c>
      <c r="F102" s="5">
        <v>412458000000</v>
      </c>
    </row>
    <row r="103" spans="1:6" x14ac:dyDescent="0.45">
      <c r="A103" t="s">
        <v>13</v>
      </c>
      <c r="B103" t="s">
        <v>59</v>
      </c>
      <c r="C103" s="1">
        <v>39944</v>
      </c>
      <c r="D103" s="4">
        <v>0</v>
      </c>
      <c r="E103">
        <v>4.1000000000000002E-2</v>
      </c>
      <c r="F103" s="5">
        <v>623972000000</v>
      </c>
    </row>
    <row r="104" spans="1:6" x14ac:dyDescent="0.45">
      <c r="A104" t="s">
        <v>13</v>
      </c>
      <c r="B104" t="s">
        <v>59</v>
      </c>
      <c r="C104" s="1">
        <v>39951</v>
      </c>
      <c r="D104" s="4">
        <v>0</v>
      </c>
      <c r="E104">
        <v>4.4200000000000003E-2</v>
      </c>
      <c r="F104" s="5">
        <v>497525000000</v>
      </c>
    </row>
    <row r="105" spans="1:6" x14ac:dyDescent="0.45">
      <c r="A105" t="s">
        <v>13</v>
      </c>
      <c r="B105" t="s">
        <v>59</v>
      </c>
      <c r="C105" s="1">
        <v>39958</v>
      </c>
      <c r="D105" s="4">
        <v>0</v>
      </c>
      <c r="E105">
        <v>4.4600000000000001E-2</v>
      </c>
      <c r="F105" s="5">
        <v>277199000000</v>
      </c>
    </row>
    <row r="106" spans="1:6" x14ac:dyDescent="0.45">
      <c r="A106" t="s">
        <v>13</v>
      </c>
      <c r="B106" t="s">
        <v>59</v>
      </c>
      <c r="C106" s="1">
        <v>39965</v>
      </c>
      <c r="D106" s="4">
        <v>0</v>
      </c>
      <c r="E106">
        <v>4.2999999999999997E-2</v>
      </c>
      <c r="F106" s="5">
        <v>657538000000</v>
      </c>
    </row>
    <row r="107" spans="1:6" x14ac:dyDescent="0.45">
      <c r="A107" t="s">
        <v>13</v>
      </c>
      <c r="B107" t="s">
        <v>59</v>
      </c>
      <c r="C107" s="1">
        <v>39972</v>
      </c>
      <c r="D107" s="4">
        <v>0</v>
      </c>
      <c r="E107">
        <v>4.1700000000000001E-2</v>
      </c>
      <c r="F107" s="5">
        <v>134761000000</v>
      </c>
    </row>
    <row r="108" spans="1:6" x14ac:dyDescent="0.45">
      <c r="A108" t="s">
        <v>13</v>
      </c>
      <c r="B108" t="s">
        <v>59</v>
      </c>
      <c r="C108" s="1">
        <v>39979</v>
      </c>
      <c r="D108" s="4">
        <v>0</v>
      </c>
      <c r="E108">
        <v>3.61E-2</v>
      </c>
      <c r="F108" s="5">
        <v>208014000000</v>
      </c>
    </row>
    <row r="109" spans="1:6" x14ac:dyDescent="0.45">
      <c r="A109" t="s">
        <v>13</v>
      </c>
      <c r="B109" t="s">
        <v>59</v>
      </c>
      <c r="C109" s="1">
        <v>39986</v>
      </c>
      <c r="D109" s="4">
        <v>0</v>
      </c>
      <c r="E109">
        <v>3.4299999999999997E-2</v>
      </c>
      <c r="F109" s="5">
        <v>370605000000</v>
      </c>
    </row>
    <row r="110" spans="1:6" x14ac:dyDescent="0.45">
      <c r="A110" t="s">
        <v>13</v>
      </c>
      <c r="B110" t="s">
        <v>59</v>
      </c>
      <c r="C110" s="1">
        <v>39993</v>
      </c>
      <c r="D110" s="4">
        <v>0</v>
      </c>
      <c r="E110">
        <v>3.6299999999999999E-2</v>
      </c>
      <c r="F110" s="5">
        <v>232878000000</v>
      </c>
    </row>
    <row r="111" spans="1:6" x14ac:dyDescent="0.45">
      <c r="A111" t="s">
        <v>13</v>
      </c>
      <c r="B111" t="s">
        <v>59</v>
      </c>
      <c r="C111" s="1">
        <v>40000</v>
      </c>
      <c r="D111" s="4">
        <v>0</v>
      </c>
      <c r="E111">
        <v>3.1199999999999999E-2</v>
      </c>
      <c r="F111" s="5">
        <v>179567000000</v>
      </c>
    </row>
    <row r="112" spans="1:6" x14ac:dyDescent="0.45">
      <c r="A112" t="s">
        <v>13</v>
      </c>
      <c r="B112" t="s">
        <v>59</v>
      </c>
      <c r="C112" s="1">
        <v>40007</v>
      </c>
      <c r="D112" s="4">
        <v>0</v>
      </c>
      <c r="E112">
        <v>3.6700000000000003E-2</v>
      </c>
      <c r="F112" s="5">
        <v>237019000000</v>
      </c>
    </row>
    <row r="113" spans="1:6" x14ac:dyDescent="0.45">
      <c r="A113" t="s">
        <v>13</v>
      </c>
      <c r="B113" t="s">
        <v>59</v>
      </c>
      <c r="C113" s="1">
        <v>40014</v>
      </c>
      <c r="D113" s="4">
        <v>0</v>
      </c>
      <c r="E113">
        <v>3.8100000000000002E-2</v>
      </c>
      <c r="F113" s="5">
        <v>230142000000</v>
      </c>
    </row>
    <row r="114" spans="1:6" x14ac:dyDescent="0.45">
      <c r="A114" t="s">
        <v>13</v>
      </c>
      <c r="B114" t="s">
        <v>59</v>
      </c>
      <c r="C114" s="1">
        <v>40021</v>
      </c>
      <c r="D114" s="4">
        <v>0</v>
      </c>
      <c r="E114">
        <v>4.2599999999999999E-2</v>
      </c>
      <c r="F114" s="5">
        <v>288889000000</v>
      </c>
    </row>
    <row r="115" spans="1:6" x14ac:dyDescent="0.45">
      <c r="A115" t="s">
        <v>13</v>
      </c>
      <c r="B115" t="s">
        <v>59</v>
      </c>
      <c r="C115" s="1">
        <v>40028</v>
      </c>
      <c r="D115" s="4">
        <v>0</v>
      </c>
      <c r="E115">
        <v>4.2999999999999997E-2</v>
      </c>
      <c r="F115" s="5">
        <v>313357000000</v>
      </c>
    </row>
    <row r="116" spans="1:6" x14ac:dyDescent="0.45">
      <c r="A116" t="s">
        <v>13</v>
      </c>
      <c r="B116" t="s">
        <v>59</v>
      </c>
      <c r="C116" s="1">
        <v>40035</v>
      </c>
      <c r="D116" s="4">
        <v>0</v>
      </c>
      <c r="E116">
        <v>4.2000000000000003E-2</v>
      </c>
      <c r="F116" s="5">
        <v>239740000000</v>
      </c>
    </row>
    <row r="117" spans="1:6" x14ac:dyDescent="0.45">
      <c r="A117" t="s">
        <v>13</v>
      </c>
      <c r="B117" t="s">
        <v>59</v>
      </c>
      <c r="C117" s="1">
        <v>40042</v>
      </c>
      <c r="D117" s="4">
        <v>0</v>
      </c>
      <c r="E117">
        <v>4.4400000000000002E-2</v>
      </c>
      <c r="F117" s="5">
        <v>302533000000</v>
      </c>
    </row>
    <row r="118" spans="1:6" x14ac:dyDescent="0.45">
      <c r="A118" t="s">
        <v>13</v>
      </c>
      <c r="B118" t="s">
        <v>59</v>
      </c>
      <c r="C118" s="1">
        <v>40049</v>
      </c>
      <c r="D118" s="4">
        <v>0</v>
      </c>
      <c r="E118">
        <v>4.3900000000000002E-2</v>
      </c>
      <c r="F118" s="5">
        <v>198771000000</v>
      </c>
    </row>
    <row r="119" spans="1:6" x14ac:dyDescent="0.45">
      <c r="A119" t="s">
        <v>13</v>
      </c>
      <c r="B119" t="s">
        <v>59</v>
      </c>
      <c r="C119" s="1">
        <v>40056</v>
      </c>
      <c r="D119" s="4">
        <v>0</v>
      </c>
      <c r="E119">
        <v>4.1700000000000001E-2</v>
      </c>
      <c r="F119" s="5">
        <v>145310000000</v>
      </c>
    </row>
    <row r="120" spans="1:6" x14ac:dyDescent="0.45">
      <c r="A120" t="s">
        <v>13</v>
      </c>
      <c r="B120" t="s">
        <v>59</v>
      </c>
      <c r="C120" s="1">
        <v>40063</v>
      </c>
      <c r="D120" s="4">
        <v>0</v>
      </c>
      <c r="E120">
        <v>4.6699999999999998E-2</v>
      </c>
      <c r="F120" s="5">
        <v>336035000000</v>
      </c>
    </row>
    <row r="121" spans="1:6" x14ac:dyDescent="0.45">
      <c r="A121" t="s">
        <v>13</v>
      </c>
      <c r="B121" t="s">
        <v>59</v>
      </c>
      <c r="C121" s="1">
        <v>40070</v>
      </c>
      <c r="D121" s="4">
        <v>0</v>
      </c>
      <c r="E121">
        <v>5.7099999999999998E-2</v>
      </c>
      <c r="F121" s="5">
        <v>696495000000</v>
      </c>
    </row>
    <row r="122" spans="1:6" x14ac:dyDescent="0.45">
      <c r="A122" t="s">
        <v>13</v>
      </c>
      <c r="B122" t="s">
        <v>59</v>
      </c>
      <c r="C122" s="1">
        <v>40077</v>
      </c>
      <c r="D122" s="4">
        <v>0</v>
      </c>
      <c r="E122">
        <v>5.4300000000000001E-2</v>
      </c>
      <c r="F122" s="5">
        <v>425323000000</v>
      </c>
    </row>
    <row r="123" spans="1:6" x14ac:dyDescent="0.45">
      <c r="A123" t="s">
        <v>13</v>
      </c>
      <c r="B123" t="s">
        <v>59</v>
      </c>
      <c r="C123" s="1">
        <v>40084</v>
      </c>
      <c r="D123" s="4">
        <v>0</v>
      </c>
      <c r="E123">
        <v>5.67E-2</v>
      </c>
      <c r="F123" s="5">
        <v>344077000000</v>
      </c>
    </row>
    <row r="124" spans="1:6" x14ac:dyDescent="0.45">
      <c r="A124" t="s">
        <v>13</v>
      </c>
      <c r="B124" t="s">
        <v>59</v>
      </c>
      <c r="C124" s="1">
        <v>40091</v>
      </c>
      <c r="D124" s="4">
        <v>0</v>
      </c>
      <c r="E124">
        <v>6.9500000000000006E-2</v>
      </c>
      <c r="F124" s="5">
        <v>566859000000</v>
      </c>
    </row>
    <row r="125" spans="1:6" x14ac:dyDescent="0.45">
      <c r="A125" t="s">
        <v>13</v>
      </c>
      <c r="B125" t="s">
        <v>59</v>
      </c>
      <c r="C125" s="1">
        <v>40098</v>
      </c>
      <c r="D125" s="4">
        <v>0</v>
      </c>
      <c r="E125">
        <v>6.3E-2</v>
      </c>
      <c r="F125" s="5">
        <v>458169000000</v>
      </c>
    </row>
    <row r="126" spans="1:6" x14ac:dyDescent="0.45">
      <c r="A126" t="s">
        <v>13</v>
      </c>
      <c r="B126" t="s">
        <v>59</v>
      </c>
      <c r="C126" s="1">
        <v>40105</v>
      </c>
      <c r="D126" s="4">
        <v>0</v>
      </c>
      <c r="E126">
        <v>6.3600000000000004E-2</v>
      </c>
      <c r="F126" s="5">
        <v>318273000000</v>
      </c>
    </row>
    <row r="127" spans="1:6" x14ac:dyDescent="0.45">
      <c r="A127" t="s">
        <v>13</v>
      </c>
      <c r="B127" t="s">
        <v>59</v>
      </c>
      <c r="C127" s="1">
        <v>40112</v>
      </c>
      <c r="D127" s="4">
        <v>0</v>
      </c>
      <c r="E127">
        <v>5.8200000000000002E-2</v>
      </c>
      <c r="F127" s="5">
        <v>349896000000</v>
      </c>
    </row>
    <row r="128" spans="1:6" x14ac:dyDescent="0.45">
      <c r="A128" t="s">
        <v>13</v>
      </c>
      <c r="B128" t="s">
        <v>59</v>
      </c>
      <c r="C128" s="1">
        <v>40119</v>
      </c>
      <c r="D128" s="4">
        <v>0</v>
      </c>
      <c r="E128">
        <v>5.79E-2</v>
      </c>
      <c r="F128" s="5">
        <v>280350000000</v>
      </c>
    </row>
    <row r="129" spans="1:6" x14ac:dyDescent="0.45">
      <c r="A129" t="s">
        <v>13</v>
      </c>
      <c r="B129" t="s">
        <v>59</v>
      </c>
      <c r="C129" s="1">
        <v>40126</v>
      </c>
      <c r="D129" s="4">
        <v>0</v>
      </c>
      <c r="E129">
        <v>6.3600000000000004E-2</v>
      </c>
      <c r="F129" s="5">
        <v>378013000000</v>
      </c>
    </row>
    <row r="130" spans="1:6" x14ac:dyDescent="0.45">
      <c r="A130" t="s">
        <v>13</v>
      </c>
      <c r="B130" t="s">
        <v>59</v>
      </c>
      <c r="C130" s="1">
        <v>40133</v>
      </c>
      <c r="D130" s="4">
        <v>0</v>
      </c>
      <c r="E130">
        <v>6.3399999999999998E-2</v>
      </c>
      <c r="F130" s="5">
        <v>313416000000</v>
      </c>
    </row>
    <row r="131" spans="1:6" x14ac:dyDescent="0.45">
      <c r="A131" t="s">
        <v>13</v>
      </c>
      <c r="B131" t="s">
        <v>59</v>
      </c>
      <c r="C131" s="1">
        <v>40140</v>
      </c>
      <c r="D131" s="4">
        <v>0</v>
      </c>
      <c r="E131">
        <v>6.25E-2</v>
      </c>
      <c r="F131" s="5">
        <v>244712000000</v>
      </c>
    </row>
    <row r="132" spans="1:6" x14ac:dyDescent="0.45">
      <c r="A132" t="s">
        <v>13</v>
      </c>
      <c r="B132" t="s">
        <v>59</v>
      </c>
      <c r="C132" s="1">
        <v>40147</v>
      </c>
      <c r="D132" s="4">
        <v>0</v>
      </c>
      <c r="E132">
        <v>6.6400000000000001E-2</v>
      </c>
      <c r="F132" s="5">
        <v>295969000000</v>
      </c>
    </row>
    <row r="133" spans="1:6" x14ac:dyDescent="0.45">
      <c r="A133" t="s">
        <v>13</v>
      </c>
      <c r="B133" t="s">
        <v>59</v>
      </c>
      <c r="C133" s="1">
        <v>40154</v>
      </c>
      <c r="D133" s="4">
        <v>0</v>
      </c>
      <c r="E133">
        <v>6.4899999999999999E-2</v>
      </c>
      <c r="F133" s="5">
        <v>197215000000</v>
      </c>
    </row>
    <row r="134" spans="1:6" x14ac:dyDescent="0.45">
      <c r="A134" t="s">
        <v>13</v>
      </c>
      <c r="B134" t="s">
        <v>59</v>
      </c>
      <c r="C134" s="1">
        <v>40161</v>
      </c>
      <c r="D134" s="4">
        <v>0</v>
      </c>
      <c r="E134">
        <v>7.0400000000000004E-2</v>
      </c>
      <c r="F134" s="5">
        <v>267970000000</v>
      </c>
    </row>
    <row r="135" spans="1:6" x14ac:dyDescent="0.45">
      <c r="A135" t="s">
        <v>13</v>
      </c>
      <c r="B135" t="s">
        <v>59</v>
      </c>
      <c r="C135" s="1">
        <v>40168</v>
      </c>
      <c r="D135" s="4">
        <v>0</v>
      </c>
      <c r="E135">
        <v>7.0400000000000004E-2</v>
      </c>
      <c r="F135" s="5">
        <v>167845000000</v>
      </c>
    </row>
    <row r="136" spans="1:6" x14ac:dyDescent="0.45">
      <c r="A136" t="s">
        <v>13</v>
      </c>
      <c r="B136" t="s">
        <v>59</v>
      </c>
      <c r="C136" s="1">
        <v>40175</v>
      </c>
      <c r="D136" s="4">
        <v>0</v>
      </c>
      <c r="E136">
        <v>6.9500000000000006E-2</v>
      </c>
      <c r="F136">
        <v>40933866000</v>
      </c>
    </row>
    <row r="137" spans="1:6" x14ac:dyDescent="0.45">
      <c r="A137" t="s">
        <v>13</v>
      </c>
      <c r="B137" t="s">
        <v>59</v>
      </c>
      <c r="C137" s="1">
        <v>40189</v>
      </c>
      <c r="D137" s="4">
        <v>0</v>
      </c>
      <c r="E137">
        <v>7.46E-2</v>
      </c>
      <c r="F137" s="5">
        <v>249492000000</v>
      </c>
    </row>
    <row r="138" spans="1:6" x14ac:dyDescent="0.45">
      <c r="A138" t="s">
        <v>13</v>
      </c>
      <c r="B138" t="s">
        <v>59</v>
      </c>
      <c r="C138" s="1">
        <v>40196</v>
      </c>
      <c r="D138" s="4">
        <v>0</v>
      </c>
      <c r="E138">
        <v>7.1199999999999999E-2</v>
      </c>
      <c r="F138" s="5">
        <v>260813000000</v>
      </c>
    </row>
    <row r="139" spans="1:6" x14ac:dyDescent="0.45">
      <c r="A139" t="s">
        <v>13</v>
      </c>
      <c r="B139" t="s">
        <v>59</v>
      </c>
      <c r="C139" s="1">
        <v>40203</v>
      </c>
      <c r="D139" s="4">
        <v>0</v>
      </c>
      <c r="E139">
        <v>7.5399999999999995E-2</v>
      </c>
      <c r="F139" s="5">
        <v>277778000000</v>
      </c>
    </row>
    <row r="140" spans="1:6" x14ac:dyDescent="0.45">
      <c r="A140" t="s">
        <v>13</v>
      </c>
      <c r="B140" t="s">
        <v>59</v>
      </c>
      <c r="C140" s="1">
        <v>40210</v>
      </c>
      <c r="D140" s="4">
        <v>0</v>
      </c>
      <c r="E140">
        <v>7.2099999999999997E-2</v>
      </c>
      <c r="F140" s="5">
        <v>280513000000</v>
      </c>
    </row>
    <row r="141" spans="1:6" x14ac:dyDescent="0.45">
      <c r="A141" t="s">
        <v>13</v>
      </c>
      <c r="B141" t="s">
        <v>59</v>
      </c>
      <c r="C141" s="1">
        <v>40217</v>
      </c>
      <c r="D141" s="4">
        <v>0</v>
      </c>
      <c r="E141">
        <v>7.0699999999999999E-2</v>
      </c>
      <c r="F141" s="5">
        <v>287307000000</v>
      </c>
    </row>
    <row r="142" spans="1:6" x14ac:dyDescent="0.45">
      <c r="A142" t="s">
        <v>13</v>
      </c>
      <c r="B142" t="s">
        <v>59</v>
      </c>
      <c r="C142" s="1">
        <v>40224</v>
      </c>
      <c r="D142" s="4">
        <v>0</v>
      </c>
      <c r="E142">
        <v>7.3999999999999996E-2</v>
      </c>
      <c r="F142" s="5">
        <v>155571000000</v>
      </c>
    </row>
    <row r="143" spans="1:6" x14ac:dyDescent="0.45">
      <c r="A143" t="s">
        <v>13</v>
      </c>
      <c r="B143" t="s">
        <v>59</v>
      </c>
      <c r="C143" s="1">
        <v>40231</v>
      </c>
      <c r="D143" s="4">
        <v>0</v>
      </c>
      <c r="E143">
        <v>7.3800000000000004E-2</v>
      </c>
      <c r="F143" s="5">
        <v>118327000000</v>
      </c>
    </row>
    <row r="144" spans="1:6" x14ac:dyDescent="0.45">
      <c r="A144" t="s">
        <v>13</v>
      </c>
      <c r="B144" t="s">
        <v>59</v>
      </c>
      <c r="C144" s="1">
        <v>40238</v>
      </c>
      <c r="D144" s="4">
        <v>0</v>
      </c>
      <c r="E144">
        <v>7.7799999999999994E-2</v>
      </c>
      <c r="F144" s="5">
        <v>220960000000</v>
      </c>
    </row>
    <row r="145" spans="1:6" x14ac:dyDescent="0.45">
      <c r="A145" t="s">
        <v>13</v>
      </c>
      <c r="B145" t="s">
        <v>59</v>
      </c>
      <c r="C145" s="1">
        <v>40245</v>
      </c>
      <c r="D145" s="4">
        <v>0</v>
      </c>
      <c r="E145">
        <v>7.9100000000000004E-2</v>
      </c>
      <c r="F145" s="5">
        <v>160803000000</v>
      </c>
    </row>
    <row r="146" spans="1:6" x14ac:dyDescent="0.45">
      <c r="A146" t="s">
        <v>13</v>
      </c>
      <c r="B146" t="s">
        <v>59</v>
      </c>
      <c r="C146" s="1">
        <v>40252</v>
      </c>
      <c r="D146" s="4">
        <v>0</v>
      </c>
      <c r="E146">
        <v>7.9000000000000001E-2</v>
      </c>
      <c r="F146" s="5">
        <v>165376000000</v>
      </c>
    </row>
    <row r="147" spans="1:6" x14ac:dyDescent="0.45">
      <c r="A147" t="s">
        <v>13</v>
      </c>
      <c r="B147" t="s">
        <v>59</v>
      </c>
      <c r="C147" s="1">
        <v>40259</v>
      </c>
      <c r="D147" s="4">
        <v>0</v>
      </c>
      <c r="E147">
        <v>7.8799999999999995E-2</v>
      </c>
      <c r="F147" s="5">
        <v>146754000000</v>
      </c>
    </row>
    <row r="148" spans="1:6" x14ac:dyDescent="0.45">
      <c r="A148" t="s">
        <v>13</v>
      </c>
      <c r="B148" t="s">
        <v>59</v>
      </c>
      <c r="C148" s="1">
        <v>40266</v>
      </c>
      <c r="D148" s="4">
        <v>0</v>
      </c>
      <c r="E148">
        <v>8.1100000000000005E-2</v>
      </c>
      <c r="F148" s="5">
        <v>157289000000</v>
      </c>
    </row>
    <row r="149" spans="1:6" x14ac:dyDescent="0.45">
      <c r="A149" t="s">
        <v>13</v>
      </c>
      <c r="B149" t="s">
        <v>59</v>
      </c>
      <c r="C149" s="1">
        <v>40273</v>
      </c>
      <c r="D149" s="4">
        <v>0</v>
      </c>
      <c r="E149">
        <v>8.3699999999999997E-2</v>
      </c>
      <c r="F149" s="5">
        <v>152043000000</v>
      </c>
    </row>
    <row r="150" spans="1:6" x14ac:dyDescent="0.45">
      <c r="A150" t="s">
        <v>13</v>
      </c>
      <c r="B150" t="s">
        <v>59</v>
      </c>
      <c r="C150" s="1">
        <v>40280</v>
      </c>
      <c r="D150" s="4">
        <v>0</v>
      </c>
      <c r="E150">
        <v>8.3900000000000002E-2</v>
      </c>
      <c r="F150" s="5">
        <v>116966000000</v>
      </c>
    </row>
    <row r="151" spans="1:6" x14ac:dyDescent="0.45">
      <c r="A151" t="s">
        <v>13</v>
      </c>
      <c r="B151" t="s">
        <v>59</v>
      </c>
      <c r="C151" s="1">
        <v>40287</v>
      </c>
      <c r="D151" s="4">
        <v>0</v>
      </c>
      <c r="E151">
        <v>7.8600000000000003E-2</v>
      </c>
      <c r="F151" s="5">
        <v>215381000000</v>
      </c>
    </row>
    <row r="152" spans="1:6" x14ac:dyDescent="0.45">
      <c r="A152" t="s">
        <v>13</v>
      </c>
      <c r="B152" t="s">
        <v>59</v>
      </c>
      <c r="C152" s="1">
        <v>40294</v>
      </c>
      <c r="D152" s="4">
        <v>0</v>
      </c>
      <c r="E152">
        <v>7.8799999999999995E-2</v>
      </c>
      <c r="F152" s="5">
        <v>144462000000</v>
      </c>
    </row>
    <row r="153" spans="1:6" x14ac:dyDescent="0.45">
      <c r="A153" t="s">
        <v>13</v>
      </c>
      <c r="B153" t="s">
        <v>59</v>
      </c>
      <c r="C153" s="1">
        <v>40301</v>
      </c>
      <c r="D153" s="4">
        <v>0</v>
      </c>
      <c r="E153">
        <v>6.7000000000000004E-2</v>
      </c>
      <c r="F153" s="5">
        <v>152590000000</v>
      </c>
    </row>
    <row r="154" spans="1:6" x14ac:dyDescent="0.45">
      <c r="A154" t="s">
        <v>13</v>
      </c>
      <c r="B154" t="s">
        <v>59</v>
      </c>
      <c r="C154" s="1">
        <v>40308</v>
      </c>
      <c r="D154" s="4">
        <v>0</v>
      </c>
      <c r="E154">
        <v>7.2800000000000004E-2</v>
      </c>
      <c r="F154" s="5">
        <v>193787000000</v>
      </c>
    </row>
    <row r="155" spans="1:6" x14ac:dyDescent="0.45">
      <c r="A155" t="s">
        <v>13</v>
      </c>
      <c r="B155" t="s">
        <v>59</v>
      </c>
      <c r="C155" s="1">
        <v>40315</v>
      </c>
      <c r="D155" s="4">
        <v>0</v>
      </c>
      <c r="E155">
        <v>6.9400000000000003E-2</v>
      </c>
      <c r="F155" s="5">
        <v>207029000000</v>
      </c>
    </row>
    <row r="156" spans="1:6" x14ac:dyDescent="0.45">
      <c r="A156" t="s">
        <v>13</v>
      </c>
      <c r="B156" t="s">
        <v>59</v>
      </c>
      <c r="C156" s="1">
        <v>40322</v>
      </c>
      <c r="D156" s="4">
        <v>0</v>
      </c>
      <c r="E156">
        <v>7.2400000000000006E-2</v>
      </c>
      <c r="F156" s="5">
        <v>201166000000</v>
      </c>
    </row>
    <row r="157" spans="1:6" x14ac:dyDescent="0.45">
      <c r="A157" t="s">
        <v>13</v>
      </c>
      <c r="B157" t="s">
        <v>59</v>
      </c>
      <c r="C157" s="1">
        <v>40329</v>
      </c>
      <c r="D157" s="4">
        <v>0</v>
      </c>
      <c r="E157">
        <v>7.4300000000000005E-2</v>
      </c>
      <c r="F157" s="5">
        <v>193759000000</v>
      </c>
    </row>
    <row r="158" spans="1:6" x14ac:dyDescent="0.45">
      <c r="A158" t="s">
        <v>13</v>
      </c>
      <c r="B158" t="s">
        <v>59</v>
      </c>
      <c r="C158" s="1">
        <v>40336</v>
      </c>
      <c r="D158" s="4">
        <v>0</v>
      </c>
      <c r="E158">
        <v>7.3400000000000007E-2</v>
      </c>
      <c r="F158" s="5">
        <v>186697000000</v>
      </c>
    </row>
    <row r="159" spans="1:6" x14ac:dyDescent="0.45">
      <c r="A159" t="s">
        <v>13</v>
      </c>
      <c r="B159" t="s">
        <v>59</v>
      </c>
      <c r="C159" s="1">
        <v>40343</v>
      </c>
      <c r="D159" s="4">
        <v>0</v>
      </c>
      <c r="E159">
        <v>7.8799999999999995E-2</v>
      </c>
      <c r="F159" s="5">
        <v>136329000000</v>
      </c>
    </row>
    <row r="160" spans="1:6" x14ac:dyDescent="0.45">
      <c r="A160" t="s">
        <v>13</v>
      </c>
      <c r="B160" t="s">
        <v>59</v>
      </c>
      <c r="C160" s="1">
        <v>40350</v>
      </c>
      <c r="D160" s="4">
        <v>0</v>
      </c>
      <c r="E160">
        <v>7.6999999999999999E-2</v>
      </c>
      <c r="F160" s="5">
        <v>140441000000</v>
      </c>
    </row>
    <row r="161" spans="1:6" x14ac:dyDescent="0.45">
      <c r="A161" t="s">
        <v>13</v>
      </c>
      <c r="B161" t="s">
        <v>59</v>
      </c>
      <c r="C161" s="1">
        <v>40357</v>
      </c>
      <c r="D161" s="4">
        <v>0</v>
      </c>
      <c r="E161">
        <v>7.3400000000000007E-2</v>
      </c>
      <c r="F161" s="5">
        <v>138503000000</v>
      </c>
    </row>
    <row r="162" spans="1:6" x14ac:dyDescent="0.45">
      <c r="A162" t="s">
        <v>13</v>
      </c>
      <c r="B162" t="s">
        <v>59</v>
      </c>
      <c r="C162" s="1">
        <v>40364</v>
      </c>
      <c r="D162" s="4">
        <v>0</v>
      </c>
      <c r="E162">
        <v>7.6899999999999996E-2</v>
      </c>
      <c r="F162" s="5">
        <v>123787000000</v>
      </c>
    </row>
    <row r="163" spans="1:6" x14ac:dyDescent="0.45">
      <c r="A163" t="s">
        <v>13</v>
      </c>
      <c r="B163" t="s">
        <v>59</v>
      </c>
      <c r="C163" s="1">
        <v>40371</v>
      </c>
      <c r="D163" s="4">
        <v>0</v>
      </c>
      <c r="E163">
        <v>7.6399999999999996E-2</v>
      </c>
      <c r="F163" s="5">
        <v>138659000000</v>
      </c>
    </row>
    <row r="164" spans="1:6" x14ac:dyDescent="0.45">
      <c r="A164" t="s">
        <v>13</v>
      </c>
      <c r="B164" t="s">
        <v>59</v>
      </c>
      <c r="C164" s="1">
        <v>40378</v>
      </c>
      <c r="D164" s="4">
        <v>0</v>
      </c>
      <c r="E164">
        <v>7.9699999999999993E-2</v>
      </c>
      <c r="F164" s="5">
        <v>111570000000</v>
      </c>
    </row>
    <row r="165" spans="1:6" x14ac:dyDescent="0.45">
      <c r="A165" t="s">
        <v>13</v>
      </c>
      <c r="B165" t="s">
        <v>59</v>
      </c>
      <c r="C165" s="1">
        <v>40385</v>
      </c>
      <c r="D165" s="4">
        <v>0</v>
      </c>
      <c r="E165">
        <v>8.14E-2</v>
      </c>
      <c r="F165" s="5">
        <v>132865000000</v>
      </c>
    </row>
    <row r="166" spans="1:6" x14ac:dyDescent="0.45">
      <c r="A166" t="s">
        <v>13</v>
      </c>
      <c r="B166" t="s">
        <v>59</v>
      </c>
      <c r="C166" s="1">
        <v>40392</v>
      </c>
      <c r="D166" s="4">
        <v>0</v>
      </c>
      <c r="E166">
        <v>8.2699999999999996E-2</v>
      </c>
      <c r="F166" s="5">
        <v>119255000000</v>
      </c>
    </row>
    <row r="167" spans="1:6" x14ac:dyDescent="0.45">
      <c r="A167" t="s">
        <v>13</v>
      </c>
      <c r="B167" t="s">
        <v>59</v>
      </c>
      <c r="C167" s="1">
        <v>40399</v>
      </c>
      <c r="D167" s="4">
        <v>0</v>
      </c>
      <c r="E167">
        <v>8.0399999999999999E-2</v>
      </c>
      <c r="F167">
        <v>98615743000</v>
      </c>
    </row>
    <row r="168" spans="1:6" x14ac:dyDescent="0.45">
      <c r="A168" t="s">
        <v>13</v>
      </c>
      <c r="B168" t="s">
        <v>59</v>
      </c>
      <c r="C168" s="1">
        <v>40406</v>
      </c>
      <c r="D168" s="4">
        <v>0</v>
      </c>
      <c r="E168">
        <v>8.0100000000000005E-2</v>
      </c>
      <c r="F168">
        <v>71190880000</v>
      </c>
    </row>
    <row r="169" spans="1:6" x14ac:dyDescent="0.45">
      <c r="A169" t="s">
        <v>13</v>
      </c>
      <c r="B169" t="s">
        <v>59</v>
      </c>
      <c r="C169" s="1">
        <v>40413</v>
      </c>
      <c r="D169" s="4">
        <v>0</v>
      </c>
      <c r="E169">
        <v>7.9500000000000001E-2</v>
      </c>
      <c r="F169">
        <v>96181941000</v>
      </c>
    </row>
    <row r="170" spans="1:6" x14ac:dyDescent="0.45">
      <c r="A170" t="s">
        <v>13</v>
      </c>
      <c r="B170" t="s">
        <v>59</v>
      </c>
      <c r="C170" s="1">
        <v>40420</v>
      </c>
      <c r="D170" s="4">
        <v>0</v>
      </c>
      <c r="E170">
        <v>8.4400000000000003E-2</v>
      </c>
      <c r="F170" s="5">
        <v>118370000000</v>
      </c>
    </row>
    <row r="171" spans="1:6" x14ac:dyDescent="0.45">
      <c r="A171" t="s">
        <v>13</v>
      </c>
      <c r="B171" t="s">
        <v>59</v>
      </c>
      <c r="C171" s="1">
        <v>40427</v>
      </c>
      <c r="D171" s="4">
        <v>0</v>
      </c>
      <c r="E171">
        <v>8.8599999999999998E-2</v>
      </c>
      <c r="F171" s="5">
        <v>127229000000</v>
      </c>
    </row>
    <row r="172" spans="1:6" x14ac:dyDescent="0.45">
      <c r="A172" t="s">
        <v>13</v>
      </c>
      <c r="B172" t="s">
        <v>59</v>
      </c>
      <c r="C172" s="1">
        <v>40434</v>
      </c>
      <c r="D172" s="4">
        <v>0</v>
      </c>
      <c r="E172">
        <v>8.72E-2</v>
      </c>
      <c r="F172" s="5">
        <v>154146000000</v>
      </c>
    </row>
    <row r="173" spans="1:6" x14ac:dyDescent="0.45">
      <c r="A173" t="s">
        <v>13</v>
      </c>
      <c r="B173" t="s">
        <v>59</v>
      </c>
      <c r="C173" s="1">
        <v>40441</v>
      </c>
      <c r="D173" s="4">
        <v>0</v>
      </c>
      <c r="E173">
        <v>8.7599999999999997E-2</v>
      </c>
      <c r="F173" s="5">
        <v>128231000000</v>
      </c>
    </row>
    <row r="174" spans="1:6" x14ac:dyDescent="0.45">
      <c r="A174" t="s">
        <v>13</v>
      </c>
      <c r="B174" t="s">
        <v>59</v>
      </c>
      <c r="C174" s="1">
        <v>40448</v>
      </c>
      <c r="D174" s="4">
        <v>0</v>
      </c>
      <c r="E174">
        <v>8.8999999999999996E-2</v>
      </c>
      <c r="F174" s="5">
        <v>162503000000</v>
      </c>
    </row>
    <row r="175" spans="1:6" x14ac:dyDescent="0.45">
      <c r="A175" t="s">
        <v>13</v>
      </c>
      <c r="B175" t="s">
        <v>59</v>
      </c>
      <c r="C175" s="1">
        <v>40455</v>
      </c>
      <c r="D175" s="4">
        <v>0</v>
      </c>
      <c r="E175">
        <v>9.0999999999999998E-2</v>
      </c>
      <c r="F175" s="5">
        <v>126225000000</v>
      </c>
    </row>
    <row r="176" spans="1:6" x14ac:dyDescent="0.45">
      <c r="A176" t="s">
        <v>13</v>
      </c>
      <c r="B176" t="s">
        <v>59</v>
      </c>
      <c r="C176" s="1">
        <v>40462</v>
      </c>
      <c r="D176" s="4">
        <v>0</v>
      </c>
      <c r="E176">
        <v>9.1600000000000001E-2</v>
      </c>
      <c r="F176">
        <v>98197487000</v>
      </c>
    </row>
    <row r="177" spans="1:6" x14ac:dyDescent="0.45">
      <c r="A177" t="s">
        <v>13</v>
      </c>
      <c r="B177" t="s">
        <v>59</v>
      </c>
      <c r="C177" s="1">
        <v>40469</v>
      </c>
      <c r="D177" s="4">
        <v>0</v>
      </c>
      <c r="E177">
        <v>0.1014</v>
      </c>
      <c r="F177" s="5">
        <v>212534000000</v>
      </c>
    </row>
    <row r="178" spans="1:6" x14ac:dyDescent="0.45">
      <c r="A178" t="s">
        <v>13</v>
      </c>
      <c r="B178" t="s">
        <v>59</v>
      </c>
      <c r="C178" s="1">
        <v>40476</v>
      </c>
      <c r="D178" s="4">
        <v>0</v>
      </c>
      <c r="E178">
        <v>0.1012</v>
      </c>
      <c r="F178" s="5">
        <v>170054000000</v>
      </c>
    </row>
    <row r="179" spans="1:6" x14ac:dyDescent="0.45">
      <c r="A179" t="s">
        <v>13</v>
      </c>
      <c r="B179" t="s">
        <v>59</v>
      </c>
      <c r="C179" s="1">
        <v>40483</v>
      </c>
      <c r="D179" s="4">
        <v>0</v>
      </c>
      <c r="E179">
        <v>0.10349999999999999</v>
      </c>
      <c r="F179">
        <v>67605443000</v>
      </c>
    </row>
    <row r="180" spans="1:6" x14ac:dyDescent="0.45">
      <c r="A180" t="s">
        <v>13</v>
      </c>
      <c r="B180" t="s">
        <v>59</v>
      </c>
      <c r="C180" s="1">
        <v>40490</v>
      </c>
      <c r="D180" s="4">
        <v>0</v>
      </c>
      <c r="E180">
        <v>0.1057</v>
      </c>
      <c r="F180" s="5">
        <v>168225000000</v>
      </c>
    </row>
    <row r="181" spans="1:6" x14ac:dyDescent="0.45">
      <c r="A181" t="s">
        <v>13</v>
      </c>
      <c r="B181" t="s">
        <v>59</v>
      </c>
      <c r="C181" s="1">
        <v>40497</v>
      </c>
      <c r="D181" s="4">
        <v>0</v>
      </c>
      <c r="E181">
        <v>0.1037</v>
      </c>
      <c r="F181" s="5">
        <v>128884000000</v>
      </c>
    </row>
    <row r="182" spans="1:6" x14ac:dyDescent="0.45">
      <c r="A182" t="s">
        <v>13</v>
      </c>
      <c r="B182" t="s">
        <v>59</v>
      </c>
      <c r="C182" s="1">
        <v>40504</v>
      </c>
      <c r="D182" s="4">
        <v>0</v>
      </c>
      <c r="E182">
        <v>0.1014</v>
      </c>
      <c r="F182" s="5">
        <v>138527000000</v>
      </c>
    </row>
    <row r="183" spans="1:6" x14ac:dyDescent="0.45">
      <c r="A183" t="s">
        <v>13</v>
      </c>
      <c r="B183" t="s">
        <v>59</v>
      </c>
      <c r="C183" s="1">
        <v>40511</v>
      </c>
      <c r="D183" s="4">
        <v>0</v>
      </c>
      <c r="E183">
        <v>0.10150000000000001</v>
      </c>
      <c r="F183" s="5">
        <v>139733000000</v>
      </c>
    </row>
    <row r="184" spans="1:6" x14ac:dyDescent="0.45">
      <c r="A184" t="s">
        <v>13</v>
      </c>
      <c r="B184" t="s">
        <v>59</v>
      </c>
      <c r="C184" s="1">
        <v>40518</v>
      </c>
      <c r="D184" s="4">
        <v>0</v>
      </c>
      <c r="E184">
        <v>0.10150000000000001</v>
      </c>
      <c r="F184" s="5">
        <v>147208000000</v>
      </c>
    </row>
    <row r="185" spans="1:6" x14ac:dyDescent="0.45">
      <c r="A185" t="s">
        <v>13</v>
      </c>
      <c r="B185" t="s">
        <v>59</v>
      </c>
      <c r="C185" s="1">
        <v>40525</v>
      </c>
      <c r="D185" s="4">
        <v>0</v>
      </c>
      <c r="E185">
        <v>0.1033</v>
      </c>
      <c r="F185">
        <v>96899921000</v>
      </c>
    </row>
    <row r="186" spans="1:6" x14ac:dyDescent="0.45">
      <c r="A186" t="s">
        <v>13</v>
      </c>
      <c r="B186" t="s">
        <v>59</v>
      </c>
      <c r="C186" s="1">
        <v>40532</v>
      </c>
      <c r="D186" s="4">
        <v>0</v>
      </c>
      <c r="E186">
        <v>0.1024</v>
      </c>
      <c r="F186">
        <v>60175495000</v>
      </c>
    </row>
    <row r="187" spans="1:6" x14ac:dyDescent="0.45">
      <c r="A187" t="s">
        <v>13</v>
      </c>
      <c r="B187" t="s">
        <v>59</v>
      </c>
      <c r="C187" s="1">
        <v>40539</v>
      </c>
      <c r="D187" s="4">
        <v>0</v>
      </c>
      <c r="E187">
        <v>0.10100000000000001</v>
      </c>
      <c r="F187">
        <v>36261279000</v>
      </c>
    </row>
    <row r="188" spans="1:6" x14ac:dyDescent="0.45">
      <c r="A188" t="s">
        <v>13</v>
      </c>
      <c r="B188" t="s">
        <v>59</v>
      </c>
      <c r="C188" s="1">
        <v>40553</v>
      </c>
      <c r="D188" s="4">
        <v>0</v>
      </c>
      <c r="E188">
        <v>0.1091</v>
      </c>
      <c r="F188" s="5">
        <v>113791000000</v>
      </c>
    </row>
    <row r="189" spans="1:6" x14ac:dyDescent="0.45">
      <c r="A189" t="s">
        <v>13</v>
      </c>
      <c r="B189" t="s">
        <v>59</v>
      </c>
      <c r="C189" s="1">
        <v>40560</v>
      </c>
      <c r="D189" s="4">
        <v>0</v>
      </c>
      <c r="E189">
        <v>0.111</v>
      </c>
      <c r="F189" s="5">
        <v>110310000000</v>
      </c>
    </row>
    <row r="190" spans="1:6" x14ac:dyDescent="0.45">
      <c r="A190" t="s">
        <v>13</v>
      </c>
      <c r="B190" t="s">
        <v>59</v>
      </c>
      <c r="C190" s="1">
        <v>40567</v>
      </c>
      <c r="D190" s="4">
        <v>0</v>
      </c>
      <c r="E190">
        <v>0.109</v>
      </c>
      <c r="F190">
        <v>93546048000</v>
      </c>
    </row>
    <row r="191" spans="1:6" x14ac:dyDescent="0.45">
      <c r="A191" t="s">
        <v>13</v>
      </c>
      <c r="B191" t="s">
        <v>59</v>
      </c>
      <c r="C191" s="1">
        <v>40574</v>
      </c>
      <c r="D191" s="4">
        <v>0</v>
      </c>
      <c r="E191">
        <v>0.1022</v>
      </c>
      <c r="F191" s="5">
        <v>182900000000</v>
      </c>
    </row>
    <row r="192" spans="1:6" x14ac:dyDescent="0.45">
      <c r="A192" t="s">
        <v>13</v>
      </c>
      <c r="B192" t="s">
        <v>59</v>
      </c>
      <c r="C192" s="1">
        <v>40581</v>
      </c>
      <c r="D192" s="4">
        <v>0</v>
      </c>
      <c r="E192">
        <v>9.4600000000000004E-2</v>
      </c>
      <c r="F192" s="5">
        <v>239787000000</v>
      </c>
    </row>
    <row r="193" spans="1:6" x14ac:dyDescent="0.45">
      <c r="A193" t="s">
        <v>13</v>
      </c>
      <c r="B193" t="s">
        <v>59</v>
      </c>
      <c r="C193" s="1">
        <v>40588</v>
      </c>
      <c r="D193" s="4">
        <v>0</v>
      </c>
      <c r="E193">
        <v>9.6000000000000002E-2</v>
      </c>
      <c r="F193" s="5">
        <v>206751000000</v>
      </c>
    </row>
    <row r="194" spans="1:6" x14ac:dyDescent="0.45">
      <c r="A194" t="s">
        <v>13</v>
      </c>
      <c r="B194" t="s">
        <v>59</v>
      </c>
      <c r="C194" s="1">
        <v>40595</v>
      </c>
      <c r="D194" s="4">
        <v>0</v>
      </c>
      <c r="E194">
        <v>9.8599999999999993E-2</v>
      </c>
      <c r="F194" s="5">
        <v>161688000000</v>
      </c>
    </row>
    <row r="195" spans="1:6" x14ac:dyDescent="0.45">
      <c r="A195" t="s">
        <v>13</v>
      </c>
      <c r="B195" t="s">
        <v>59</v>
      </c>
      <c r="C195" s="1">
        <v>40602</v>
      </c>
      <c r="D195" s="4">
        <v>0</v>
      </c>
      <c r="E195">
        <v>9.783E-2</v>
      </c>
      <c r="F195" s="5">
        <v>215281000000</v>
      </c>
    </row>
    <row r="196" spans="1:6" x14ac:dyDescent="0.45">
      <c r="A196" t="s">
        <v>13</v>
      </c>
      <c r="B196" t="s">
        <v>59</v>
      </c>
      <c r="C196" s="1">
        <v>40609</v>
      </c>
      <c r="D196" s="4">
        <v>0</v>
      </c>
      <c r="E196">
        <v>9.4280000000000003E-2</v>
      </c>
      <c r="F196">
        <v>98589940000</v>
      </c>
    </row>
    <row r="197" spans="1:6" x14ac:dyDescent="0.45">
      <c r="A197" t="s">
        <v>13</v>
      </c>
      <c r="B197" t="s">
        <v>59</v>
      </c>
      <c r="C197" s="1">
        <v>40616</v>
      </c>
      <c r="D197" s="4">
        <v>0</v>
      </c>
      <c r="E197">
        <v>9.3299999999999994E-2</v>
      </c>
      <c r="F197" s="5">
        <v>170362000000</v>
      </c>
    </row>
    <row r="198" spans="1:6" x14ac:dyDescent="0.45">
      <c r="A198" t="s">
        <v>13</v>
      </c>
      <c r="B198" t="s">
        <v>59</v>
      </c>
      <c r="C198" s="1">
        <v>40623</v>
      </c>
      <c r="D198" s="4">
        <v>0</v>
      </c>
      <c r="E198">
        <v>9.8150000000000001E-2</v>
      </c>
      <c r="F198" s="5">
        <v>136689000000</v>
      </c>
    </row>
    <row r="199" spans="1:6" x14ac:dyDescent="0.45">
      <c r="A199" t="s">
        <v>13</v>
      </c>
      <c r="B199" t="s">
        <v>59</v>
      </c>
      <c r="C199" s="1">
        <v>40630</v>
      </c>
      <c r="D199" s="4">
        <v>0</v>
      </c>
      <c r="E199">
        <v>0.10015</v>
      </c>
      <c r="F199" s="5">
        <v>109743000000</v>
      </c>
    </row>
    <row r="200" spans="1:6" x14ac:dyDescent="0.45">
      <c r="A200" t="s">
        <v>13</v>
      </c>
      <c r="B200" t="s">
        <v>59</v>
      </c>
      <c r="C200" s="1">
        <v>40637</v>
      </c>
      <c r="D200" s="4">
        <v>0</v>
      </c>
      <c r="E200">
        <v>9.8519999999999996E-2</v>
      </c>
      <c r="F200" s="5">
        <v>117314000000</v>
      </c>
    </row>
    <row r="201" spans="1:6" x14ac:dyDescent="0.45">
      <c r="A201" t="s">
        <v>13</v>
      </c>
      <c r="B201" t="s">
        <v>59</v>
      </c>
      <c r="C201" s="1">
        <v>40644</v>
      </c>
      <c r="D201" s="4">
        <v>0</v>
      </c>
      <c r="E201">
        <v>9.5170000000000005E-2</v>
      </c>
      <c r="F201" s="5">
        <v>120866000000</v>
      </c>
    </row>
    <row r="202" spans="1:6" x14ac:dyDescent="0.45">
      <c r="A202" t="s">
        <v>13</v>
      </c>
      <c r="B202" t="s">
        <v>59</v>
      </c>
      <c r="C202" s="1">
        <v>40651</v>
      </c>
      <c r="D202" s="4">
        <v>0</v>
      </c>
      <c r="E202">
        <v>9.4990000000000005E-2</v>
      </c>
      <c r="F202" s="5">
        <v>122994000000</v>
      </c>
    </row>
    <row r="203" spans="1:6" x14ac:dyDescent="0.45">
      <c r="A203" t="s">
        <v>13</v>
      </c>
      <c r="B203" t="s">
        <v>59</v>
      </c>
      <c r="C203" s="1">
        <v>40658</v>
      </c>
      <c r="D203" s="4">
        <v>0</v>
      </c>
      <c r="E203">
        <v>8.8599999999999998E-2</v>
      </c>
      <c r="F203" s="5">
        <v>138169000000</v>
      </c>
    </row>
    <row r="204" spans="1:6" x14ac:dyDescent="0.45">
      <c r="A204" t="s">
        <v>13</v>
      </c>
      <c r="B204" t="s">
        <v>59</v>
      </c>
      <c r="C204" s="1">
        <v>40665</v>
      </c>
      <c r="D204" s="4">
        <v>0</v>
      </c>
      <c r="E204">
        <v>8.6999999999999994E-2</v>
      </c>
      <c r="F204" s="5">
        <v>127757000000</v>
      </c>
    </row>
    <row r="205" spans="1:6" x14ac:dyDescent="0.45">
      <c r="A205" t="s">
        <v>13</v>
      </c>
      <c r="B205" t="s">
        <v>59</v>
      </c>
      <c r="C205" s="1">
        <v>40672</v>
      </c>
      <c r="D205" s="4">
        <v>0</v>
      </c>
      <c r="E205">
        <v>8.4000000000000005E-2</v>
      </c>
      <c r="F205" s="5">
        <v>109456000000</v>
      </c>
    </row>
    <row r="206" spans="1:6" x14ac:dyDescent="0.45">
      <c r="A206" t="s">
        <v>13</v>
      </c>
      <c r="B206" t="s">
        <v>59</v>
      </c>
      <c r="C206" s="1">
        <v>40679</v>
      </c>
      <c r="D206" s="4">
        <v>0</v>
      </c>
      <c r="E206">
        <v>8.2750000000000004E-2</v>
      </c>
      <c r="F206" s="5">
        <v>118752000000</v>
      </c>
    </row>
    <row r="207" spans="1:6" x14ac:dyDescent="0.45">
      <c r="A207" t="s">
        <v>13</v>
      </c>
      <c r="B207" t="s">
        <v>59</v>
      </c>
      <c r="C207" s="1">
        <v>40686</v>
      </c>
      <c r="D207" s="4">
        <v>0</v>
      </c>
      <c r="E207">
        <v>8.6900000000000005E-2</v>
      </c>
      <c r="F207" s="5">
        <v>112238000000</v>
      </c>
    </row>
    <row r="208" spans="1:6" x14ac:dyDescent="0.45">
      <c r="A208" t="s">
        <v>13</v>
      </c>
      <c r="B208" t="s">
        <v>59</v>
      </c>
      <c r="C208" s="1">
        <v>40693</v>
      </c>
      <c r="D208" s="4">
        <v>0</v>
      </c>
      <c r="E208">
        <v>8.4449999999999997E-2</v>
      </c>
      <c r="F208">
        <v>91142110000</v>
      </c>
    </row>
    <row r="209" spans="1:6" x14ac:dyDescent="0.45">
      <c r="A209" t="s">
        <v>13</v>
      </c>
      <c r="B209" t="s">
        <v>59</v>
      </c>
      <c r="C209" s="1">
        <v>40700</v>
      </c>
      <c r="D209" s="4">
        <v>0</v>
      </c>
      <c r="E209">
        <v>8.881E-2</v>
      </c>
      <c r="F209" s="5">
        <v>119416000000</v>
      </c>
    </row>
    <row r="210" spans="1:6" x14ac:dyDescent="0.45">
      <c r="A210" t="s">
        <v>13</v>
      </c>
      <c r="B210" t="s">
        <v>59</v>
      </c>
      <c r="C210" s="1">
        <v>40707</v>
      </c>
      <c r="D210" s="4">
        <v>0</v>
      </c>
      <c r="E210">
        <v>8.6610000000000006E-2</v>
      </c>
      <c r="F210" s="5">
        <v>100224000000</v>
      </c>
    </row>
    <row r="211" spans="1:6" x14ac:dyDescent="0.45">
      <c r="A211" t="s">
        <v>13</v>
      </c>
      <c r="B211" t="s">
        <v>59</v>
      </c>
      <c r="C211" s="1">
        <v>40714</v>
      </c>
      <c r="D211" s="4">
        <v>0</v>
      </c>
      <c r="E211">
        <v>8.2239999999999994E-2</v>
      </c>
      <c r="F211" s="5">
        <v>117233000000</v>
      </c>
    </row>
    <row r="212" spans="1:6" x14ac:dyDescent="0.45">
      <c r="A212" t="s">
        <v>13</v>
      </c>
      <c r="B212" t="s">
        <v>59</v>
      </c>
      <c r="C212" s="1">
        <v>40721</v>
      </c>
      <c r="D212" s="4">
        <v>0</v>
      </c>
      <c r="E212">
        <v>8.7770000000000001E-2</v>
      </c>
      <c r="F212" s="5">
        <v>155412000000</v>
      </c>
    </row>
    <row r="213" spans="1:6" x14ac:dyDescent="0.45">
      <c r="A213" t="s">
        <v>13</v>
      </c>
      <c r="B213" t="s">
        <v>59</v>
      </c>
      <c r="C213" s="1">
        <v>40728</v>
      </c>
      <c r="D213" s="4">
        <v>0</v>
      </c>
      <c r="E213">
        <v>8.2650000000000001E-2</v>
      </c>
      <c r="F213" s="5">
        <v>153682000000</v>
      </c>
    </row>
    <row r="214" spans="1:6" x14ac:dyDescent="0.45">
      <c r="A214" t="s">
        <v>13</v>
      </c>
      <c r="B214" t="s">
        <v>59</v>
      </c>
      <c r="C214" s="1">
        <v>40735</v>
      </c>
      <c r="D214" s="4">
        <v>0</v>
      </c>
      <c r="E214">
        <v>8.4570000000000006E-2</v>
      </c>
      <c r="F214" s="5">
        <v>167588000000</v>
      </c>
    </row>
    <row r="215" spans="1:6" x14ac:dyDescent="0.45">
      <c r="A215" t="s">
        <v>13</v>
      </c>
      <c r="B215" t="s">
        <v>59</v>
      </c>
      <c r="C215" s="1">
        <v>40742</v>
      </c>
      <c r="D215" s="4">
        <v>0</v>
      </c>
      <c r="E215">
        <v>8.6239999999999997E-2</v>
      </c>
      <c r="F215" s="5">
        <v>181422000000</v>
      </c>
    </row>
    <row r="216" spans="1:6" x14ac:dyDescent="0.45">
      <c r="A216" t="s">
        <v>13</v>
      </c>
      <c r="B216" t="s">
        <v>59</v>
      </c>
      <c r="C216" s="1">
        <v>40749</v>
      </c>
      <c r="D216" s="4">
        <v>0</v>
      </c>
      <c r="E216">
        <v>8.3229999999999998E-2</v>
      </c>
      <c r="F216" s="5">
        <v>128431000000</v>
      </c>
    </row>
    <row r="217" spans="1:6" x14ac:dyDescent="0.45">
      <c r="A217" t="s">
        <v>13</v>
      </c>
      <c r="B217" t="s">
        <v>59</v>
      </c>
      <c r="C217" s="1">
        <v>40756</v>
      </c>
      <c r="D217" s="4">
        <v>0</v>
      </c>
      <c r="E217">
        <v>8.0110000000000001E-2</v>
      </c>
      <c r="F217" s="5">
        <v>172519000000</v>
      </c>
    </row>
    <row r="218" spans="1:6" x14ac:dyDescent="0.45">
      <c r="A218" t="s">
        <v>13</v>
      </c>
      <c r="B218" t="s">
        <v>59</v>
      </c>
      <c r="C218" s="1">
        <v>40763</v>
      </c>
      <c r="D218" s="4">
        <v>0</v>
      </c>
      <c r="E218">
        <v>7.1999999999999995E-2</v>
      </c>
      <c r="F218" s="5">
        <v>311067000000</v>
      </c>
    </row>
    <row r="219" spans="1:6" x14ac:dyDescent="0.45">
      <c r="A219" t="s">
        <v>13</v>
      </c>
      <c r="B219" t="s">
        <v>59</v>
      </c>
      <c r="C219" s="1">
        <v>40770</v>
      </c>
      <c r="D219" s="4">
        <v>0</v>
      </c>
      <c r="E219">
        <v>6.8000000000000005E-2</v>
      </c>
      <c r="F219" s="5">
        <v>165457000000</v>
      </c>
    </row>
    <row r="220" spans="1:6" x14ac:dyDescent="0.45">
      <c r="A220" t="s">
        <v>13</v>
      </c>
      <c r="B220" t="s">
        <v>59</v>
      </c>
      <c r="C220" s="1">
        <v>40777</v>
      </c>
      <c r="D220" s="4">
        <v>0</v>
      </c>
      <c r="E220">
        <v>7.3069999999999996E-2</v>
      </c>
      <c r="F220" s="5">
        <v>224883000000</v>
      </c>
    </row>
    <row r="221" spans="1:6" x14ac:dyDescent="0.45">
      <c r="A221" t="s">
        <v>13</v>
      </c>
      <c r="B221" t="s">
        <v>59</v>
      </c>
      <c r="C221" s="1">
        <v>40784</v>
      </c>
      <c r="D221" s="4">
        <v>0</v>
      </c>
      <c r="E221">
        <v>7.4079999999999993E-2</v>
      </c>
      <c r="F221" s="5">
        <v>215970000000</v>
      </c>
    </row>
    <row r="222" spans="1:6" x14ac:dyDescent="0.45">
      <c r="A222" t="s">
        <v>13</v>
      </c>
      <c r="B222" t="s">
        <v>59</v>
      </c>
      <c r="C222" s="1">
        <v>40791</v>
      </c>
      <c r="D222" s="4">
        <v>0</v>
      </c>
      <c r="E222">
        <v>7.4620000000000006E-2</v>
      </c>
      <c r="F222" s="5">
        <v>190234000000</v>
      </c>
    </row>
    <row r="223" spans="1:6" x14ac:dyDescent="0.45">
      <c r="A223" t="s">
        <v>13</v>
      </c>
      <c r="B223" t="s">
        <v>59</v>
      </c>
      <c r="C223" s="1">
        <v>40798</v>
      </c>
      <c r="D223" s="4">
        <v>0</v>
      </c>
      <c r="E223">
        <v>7.6300000000000007E-2</v>
      </c>
      <c r="F223" s="5">
        <v>172124000000</v>
      </c>
    </row>
    <row r="224" spans="1:6" x14ac:dyDescent="0.45">
      <c r="A224" t="s">
        <v>13</v>
      </c>
      <c r="B224" t="s">
        <v>59</v>
      </c>
      <c r="C224" s="1">
        <v>40805</v>
      </c>
      <c r="D224" s="4">
        <v>0</v>
      </c>
      <c r="E224">
        <v>6.6000000000000003E-2</v>
      </c>
      <c r="F224" s="5">
        <v>173666000000</v>
      </c>
    </row>
    <row r="225" spans="1:6" x14ac:dyDescent="0.45">
      <c r="A225" t="s">
        <v>13</v>
      </c>
      <c r="B225" t="s">
        <v>59</v>
      </c>
      <c r="C225" s="1">
        <v>40812</v>
      </c>
      <c r="D225" s="4">
        <v>0</v>
      </c>
      <c r="E225">
        <v>6.6970000000000002E-2</v>
      </c>
      <c r="F225" s="5">
        <v>154775000000</v>
      </c>
    </row>
    <row r="226" spans="1:6" x14ac:dyDescent="0.45">
      <c r="A226" t="s">
        <v>13</v>
      </c>
      <c r="B226" t="s">
        <v>59</v>
      </c>
      <c r="C226" s="1">
        <v>40819</v>
      </c>
      <c r="D226" s="4">
        <v>0</v>
      </c>
      <c r="E226">
        <v>6.6250000000000003E-2</v>
      </c>
      <c r="F226" s="5">
        <v>172395000000</v>
      </c>
    </row>
    <row r="227" spans="1:6" x14ac:dyDescent="0.45">
      <c r="A227" t="s">
        <v>13</v>
      </c>
      <c r="B227" t="s">
        <v>59</v>
      </c>
      <c r="C227" s="1">
        <v>40826</v>
      </c>
      <c r="D227" s="4">
        <v>0</v>
      </c>
      <c r="E227">
        <v>6.7030000000000006E-2</v>
      </c>
      <c r="F227" s="5">
        <v>216973000000</v>
      </c>
    </row>
    <row r="228" spans="1:6" x14ac:dyDescent="0.45">
      <c r="A228" t="s">
        <v>13</v>
      </c>
      <c r="B228" t="s">
        <v>59</v>
      </c>
      <c r="C228" s="1">
        <v>40833</v>
      </c>
      <c r="D228" s="4">
        <v>0</v>
      </c>
      <c r="E228">
        <v>6.7830000000000001E-2</v>
      </c>
      <c r="F228" s="5">
        <v>219131000000</v>
      </c>
    </row>
    <row r="229" spans="1:6" x14ac:dyDescent="0.45">
      <c r="A229" t="s">
        <v>13</v>
      </c>
      <c r="B229" t="s">
        <v>59</v>
      </c>
      <c r="C229" s="1">
        <v>40840</v>
      </c>
      <c r="D229" s="4">
        <v>0</v>
      </c>
      <c r="E229">
        <v>7.4149999999999994E-2</v>
      </c>
      <c r="F229" s="5">
        <v>225238000000</v>
      </c>
    </row>
    <row r="230" spans="1:6" x14ac:dyDescent="0.45">
      <c r="A230" t="s">
        <v>13</v>
      </c>
      <c r="B230" t="s">
        <v>59</v>
      </c>
      <c r="C230" s="1">
        <v>40847</v>
      </c>
      <c r="D230" s="4">
        <v>0</v>
      </c>
      <c r="E230">
        <v>7.3359999999999995E-2</v>
      </c>
      <c r="F230" s="5">
        <v>130606000000</v>
      </c>
    </row>
    <row r="231" spans="1:6" x14ac:dyDescent="0.45">
      <c r="A231" t="s">
        <v>13</v>
      </c>
      <c r="B231" t="s">
        <v>59</v>
      </c>
      <c r="C231" s="1">
        <v>40854</v>
      </c>
      <c r="D231" s="4">
        <v>0</v>
      </c>
      <c r="E231">
        <v>7.2099999999999997E-2</v>
      </c>
      <c r="F231" s="5">
        <v>148122000000</v>
      </c>
    </row>
    <row r="232" spans="1:6" x14ac:dyDescent="0.45">
      <c r="A232" t="s">
        <v>13</v>
      </c>
      <c r="B232" t="s">
        <v>59</v>
      </c>
      <c r="C232" s="1">
        <v>40861</v>
      </c>
      <c r="D232" s="4">
        <v>0</v>
      </c>
      <c r="E232">
        <v>6.8000000000000005E-2</v>
      </c>
      <c r="F232" s="5">
        <v>144192000000</v>
      </c>
    </row>
    <row r="233" spans="1:6" x14ac:dyDescent="0.45">
      <c r="A233" t="s">
        <v>13</v>
      </c>
      <c r="B233" t="s">
        <v>59</v>
      </c>
      <c r="C233" s="1">
        <v>40868</v>
      </c>
      <c r="D233" s="4">
        <v>0</v>
      </c>
      <c r="E233">
        <v>6.207E-2</v>
      </c>
      <c r="F233" s="5">
        <v>167573000000</v>
      </c>
    </row>
    <row r="234" spans="1:6" x14ac:dyDescent="0.45">
      <c r="A234" t="s">
        <v>13</v>
      </c>
      <c r="B234" t="s">
        <v>59</v>
      </c>
      <c r="C234" s="1">
        <v>40875</v>
      </c>
      <c r="D234" s="4">
        <v>0</v>
      </c>
      <c r="E234">
        <v>7.0220000000000005E-2</v>
      </c>
      <c r="F234" s="5">
        <v>244630000000</v>
      </c>
    </row>
    <row r="235" spans="1:6" x14ac:dyDescent="0.45">
      <c r="A235" t="s">
        <v>13</v>
      </c>
      <c r="B235" t="s">
        <v>59</v>
      </c>
      <c r="C235" s="1">
        <v>40882</v>
      </c>
      <c r="D235" s="4">
        <v>0</v>
      </c>
      <c r="E235">
        <v>6.2979999999999994E-2</v>
      </c>
      <c r="F235" s="5">
        <v>229658000000</v>
      </c>
    </row>
    <row r="236" spans="1:6" x14ac:dyDescent="0.45">
      <c r="A236" t="s">
        <v>13</v>
      </c>
      <c r="B236" t="s">
        <v>59</v>
      </c>
      <c r="C236" s="1">
        <v>40889</v>
      </c>
      <c r="D236" s="4">
        <v>0</v>
      </c>
      <c r="E236">
        <v>6.2640000000000001E-2</v>
      </c>
      <c r="F236" s="5">
        <v>226543000000</v>
      </c>
    </row>
    <row r="237" spans="1:6" x14ac:dyDescent="0.45">
      <c r="A237" t="s">
        <v>13</v>
      </c>
      <c r="B237" t="s">
        <v>59</v>
      </c>
      <c r="C237" s="1">
        <v>40896</v>
      </c>
      <c r="D237" s="4">
        <v>0</v>
      </c>
      <c r="E237">
        <v>5.9520000000000003E-2</v>
      </c>
      <c r="F237" s="5">
        <v>143701000000</v>
      </c>
    </row>
    <row r="238" spans="1:6" x14ac:dyDescent="0.45">
      <c r="A238" t="s">
        <v>13</v>
      </c>
      <c r="B238" t="s">
        <v>59</v>
      </c>
      <c r="C238" s="1">
        <v>40903</v>
      </c>
      <c r="D238" s="4">
        <v>0</v>
      </c>
      <c r="E238">
        <v>5.8700000000000002E-2</v>
      </c>
      <c r="F238">
        <v>60537930000</v>
      </c>
    </row>
    <row r="239" spans="1:6" x14ac:dyDescent="0.45">
      <c r="A239" t="s">
        <v>13</v>
      </c>
      <c r="B239" t="s">
        <v>59</v>
      </c>
      <c r="C239" s="1">
        <v>40910</v>
      </c>
      <c r="D239" s="4">
        <v>0</v>
      </c>
      <c r="E239">
        <v>6.0380000000000003E-2</v>
      </c>
      <c r="F239">
        <v>60215570000</v>
      </c>
    </row>
    <row r="240" spans="1:6" x14ac:dyDescent="0.45">
      <c r="A240" t="s">
        <v>13</v>
      </c>
      <c r="B240" t="s">
        <v>59</v>
      </c>
      <c r="C240" s="1">
        <v>40917</v>
      </c>
      <c r="D240" s="4">
        <v>0</v>
      </c>
      <c r="E240">
        <v>6.4409999999999995E-2</v>
      </c>
      <c r="F240" s="5">
        <v>194800000000</v>
      </c>
    </row>
    <row r="241" spans="1:6" x14ac:dyDescent="0.45">
      <c r="A241" t="s">
        <v>13</v>
      </c>
      <c r="B241" t="s">
        <v>59</v>
      </c>
      <c r="C241" s="1">
        <v>40924</v>
      </c>
      <c r="D241" s="4">
        <v>0</v>
      </c>
      <c r="E241">
        <v>6.5009999999999998E-2</v>
      </c>
      <c r="F241" s="5">
        <v>158481000000</v>
      </c>
    </row>
    <row r="242" spans="1:6" x14ac:dyDescent="0.45">
      <c r="A242" t="s">
        <v>13</v>
      </c>
      <c r="B242" t="s">
        <v>59</v>
      </c>
      <c r="C242" s="1">
        <v>40931</v>
      </c>
      <c r="D242" s="4">
        <v>0</v>
      </c>
      <c r="E242">
        <v>7.0610000000000006E-2</v>
      </c>
      <c r="F242" s="5">
        <v>300739000000</v>
      </c>
    </row>
    <row r="243" spans="1:6" x14ac:dyDescent="0.45">
      <c r="A243" t="s">
        <v>13</v>
      </c>
      <c r="B243" t="s">
        <v>59</v>
      </c>
      <c r="C243" s="1">
        <v>40938</v>
      </c>
      <c r="D243" s="4">
        <v>0</v>
      </c>
      <c r="E243">
        <v>7.3069999999999996E-2</v>
      </c>
      <c r="F243" s="5">
        <v>307422000000</v>
      </c>
    </row>
    <row r="244" spans="1:6" x14ac:dyDescent="0.45">
      <c r="A244" t="s">
        <v>13</v>
      </c>
      <c r="B244" t="s">
        <v>59</v>
      </c>
      <c r="C244" s="1">
        <v>40945</v>
      </c>
      <c r="D244" s="4">
        <v>0</v>
      </c>
      <c r="E244">
        <v>6.7610000000000003E-2</v>
      </c>
      <c r="F244" s="5">
        <v>219998000000</v>
      </c>
    </row>
    <row r="245" spans="1:6" x14ac:dyDescent="0.45">
      <c r="A245" t="s">
        <v>13</v>
      </c>
      <c r="B245" t="s">
        <v>59</v>
      </c>
      <c r="C245" s="1">
        <v>40952</v>
      </c>
      <c r="D245" s="4">
        <v>0</v>
      </c>
      <c r="E245">
        <v>7.0989999999999998E-2</v>
      </c>
      <c r="F245" s="5">
        <v>213922000000</v>
      </c>
    </row>
    <row r="246" spans="1:6" x14ac:dyDescent="0.45">
      <c r="A246" t="s">
        <v>13</v>
      </c>
      <c r="B246" t="s">
        <v>59</v>
      </c>
      <c r="C246" s="1">
        <v>40959</v>
      </c>
      <c r="D246" s="4">
        <v>0</v>
      </c>
      <c r="E246">
        <v>7.2050000000000003E-2</v>
      </c>
      <c r="F246" s="5">
        <v>128962000000</v>
      </c>
    </row>
    <row r="247" spans="1:6" x14ac:dyDescent="0.45">
      <c r="A247" t="s">
        <v>13</v>
      </c>
      <c r="B247" t="s">
        <v>59</v>
      </c>
      <c r="C247" s="1">
        <v>40966</v>
      </c>
      <c r="D247" s="4">
        <v>0</v>
      </c>
      <c r="E247">
        <v>7.2840000000000002E-2</v>
      </c>
      <c r="F247" s="5">
        <v>209954000000</v>
      </c>
    </row>
    <row r="248" spans="1:6" x14ac:dyDescent="0.45">
      <c r="A248" t="s">
        <v>13</v>
      </c>
      <c r="B248" t="s">
        <v>59</v>
      </c>
      <c r="C248" s="1">
        <v>40973</v>
      </c>
      <c r="D248" s="4">
        <v>0</v>
      </c>
      <c r="E248">
        <v>7.22E-2</v>
      </c>
      <c r="F248" s="5">
        <v>142216000000</v>
      </c>
    </row>
    <row r="249" spans="1:6" x14ac:dyDescent="0.45">
      <c r="A249" t="s">
        <v>13</v>
      </c>
      <c r="B249" t="s">
        <v>59</v>
      </c>
      <c r="C249" s="1">
        <v>40980</v>
      </c>
      <c r="D249" s="4">
        <v>0</v>
      </c>
      <c r="E249">
        <v>7.3669999999999999E-2</v>
      </c>
      <c r="F249" s="5">
        <v>243187000000</v>
      </c>
    </row>
    <row r="250" spans="1:6" x14ac:dyDescent="0.45">
      <c r="A250" t="s">
        <v>13</v>
      </c>
      <c r="B250" t="s">
        <v>59</v>
      </c>
      <c r="C250" s="1">
        <v>40987</v>
      </c>
      <c r="D250" s="4">
        <v>0</v>
      </c>
      <c r="E250">
        <v>6.8379999999999996E-2</v>
      </c>
      <c r="F250" s="5">
        <v>157624000000</v>
      </c>
    </row>
    <row r="251" spans="1:6" x14ac:dyDescent="0.45">
      <c r="A251" t="s">
        <v>13</v>
      </c>
      <c r="B251" t="s">
        <v>59</v>
      </c>
      <c r="C251" s="1">
        <v>40994</v>
      </c>
      <c r="D251" s="4">
        <v>0</v>
      </c>
      <c r="E251">
        <v>6.6949999999999996E-2</v>
      </c>
      <c r="F251" s="5">
        <v>179208000000</v>
      </c>
    </row>
    <row r="252" spans="1:6" x14ac:dyDescent="0.45">
      <c r="A252" t="s">
        <v>13</v>
      </c>
      <c r="B252" t="s">
        <v>59</v>
      </c>
      <c r="C252" s="1">
        <v>41001</v>
      </c>
      <c r="D252" s="4">
        <v>0</v>
      </c>
      <c r="E252">
        <v>6.7070000000000005E-2</v>
      </c>
      <c r="F252" s="5">
        <v>173877000000</v>
      </c>
    </row>
    <row r="253" spans="1:6" x14ac:dyDescent="0.45">
      <c r="A253" t="s">
        <v>13</v>
      </c>
      <c r="B253" t="s">
        <v>59</v>
      </c>
      <c r="C253" s="1">
        <v>41008</v>
      </c>
      <c r="D253" s="4">
        <v>0</v>
      </c>
      <c r="E253">
        <v>6.5799999999999997E-2</v>
      </c>
      <c r="F253" s="5">
        <v>136036000000</v>
      </c>
    </row>
    <row r="254" spans="1:6" x14ac:dyDescent="0.45">
      <c r="A254" t="s">
        <v>13</v>
      </c>
      <c r="B254" t="s">
        <v>59</v>
      </c>
      <c r="C254" s="1">
        <v>41015</v>
      </c>
      <c r="D254" s="4">
        <v>0</v>
      </c>
      <c r="E254">
        <v>6.5710000000000005E-2</v>
      </c>
      <c r="F254" s="5">
        <v>126520000000</v>
      </c>
    </row>
    <row r="255" spans="1:6" x14ac:dyDescent="0.45">
      <c r="A255" t="s">
        <v>13</v>
      </c>
      <c r="B255" t="s">
        <v>59</v>
      </c>
      <c r="C255" s="1">
        <v>41022</v>
      </c>
      <c r="D255" s="4">
        <v>0</v>
      </c>
      <c r="E255">
        <v>6.3200000000000006E-2</v>
      </c>
      <c r="F255" s="5">
        <v>149321000000</v>
      </c>
    </row>
    <row r="256" spans="1:6" x14ac:dyDescent="0.45">
      <c r="A256" t="s">
        <v>13</v>
      </c>
      <c r="B256" t="s">
        <v>59</v>
      </c>
      <c r="C256" s="1">
        <v>41029</v>
      </c>
      <c r="D256" s="4">
        <v>0</v>
      </c>
      <c r="E256">
        <v>5.901E-2</v>
      </c>
      <c r="F256">
        <v>69691000000</v>
      </c>
    </row>
    <row r="257" spans="1:6" x14ac:dyDescent="0.45">
      <c r="A257" t="s">
        <v>13</v>
      </c>
      <c r="B257" t="s">
        <v>59</v>
      </c>
      <c r="C257" s="1">
        <v>41036</v>
      </c>
      <c r="D257" s="4">
        <v>0</v>
      </c>
      <c r="E257">
        <v>5.8889999999999998E-2</v>
      </c>
      <c r="F257">
        <v>86324190000</v>
      </c>
    </row>
    <row r="258" spans="1:6" x14ac:dyDescent="0.45">
      <c r="A258" t="s">
        <v>13</v>
      </c>
      <c r="B258" t="s">
        <v>59</v>
      </c>
      <c r="C258" s="1">
        <v>41043</v>
      </c>
      <c r="D258" s="4">
        <v>0</v>
      </c>
      <c r="E258">
        <v>5.4300000000000001E-2</v>
      </c>
      <c r="F258" s="5">
        <v>190541000000</v>
      </c>
    </row>
    <row r="259" spans="1:6" x14ac:dyDescent="0.45">
      <c r="A259" t="s">
        <v>13</v>
      </c>
      <c r="B259" t="s">
        <v>59</v>
      </c>
      <c r="C259" s="1">
        <v>41050</v>
      </c>
      <c r="D259" s="4">
        <v>0</v>
      </c>
      <c r="E259">
        <v>5.4100000000000002E-2</v>
      </c>
      <c r="F259" s="5">
        <v>129101000000</v>
      </c>
    </row>
    <row r="260" spans="1:6" x14ac:dyDescent="0.45">
      <c r="A260" t="s">
        <v>13</v>
      </c>
      <c r="B260" t="s">
        <v>59</v>
      </c>
      <c r="C260" s="1">
        <v>41057</v>
      </c>
      <c r="D260" s="4">
        <v>0</v>
      </c>
      <c r="E260">
        <v>5.1589999999999997E-2</v>
      </c>
      <c r="F260" s="5">
        <v>140558000000</v>
      </c>
    </row>
    <row r="261" spans="1:6" x14ac:dyDescent="0.45">
      <c r="A261" t="s">
        <v>13</v>
      </c>
      <c r="B261" t="s">
        <v>59</v>
      </c>
      <c r="C261" s="1">
        <v>41064</v>
      </c>
      <c r="D261" s="4">
        <v>0</v>
      </c>
      <c r="E261">
        <v>5.525E-2</v>
      </c>
      <c r="F261" s="5">
        <v>137674000000</v>
      </c>
    </row>
    <row r="262" spans="1:6" x14ac:dyDescent="0.45">
      <c r="A262" t="s">
        <v>13</v>
      </c>
      <c r="B262" t="s">
        <v>59</v>
      </c>
      <c r="C262" s="1">
        <v>41071</v>
      </c>
      <c r="D262" s="4">
        <v>0</v>
      </c>
      <c r="E262">
        <v>5.6500000000000002E-2</v>
      </c>
      <c r="F262">
        <v>62195420000</v>
      </c>
    </row>
    <row r="263" spans="1:6" x14ac:dyDescent="0.45">
      <c r="A263" t="s">
        <v>13</v>
      </c>
      <c r="B263" t="s">
        <v>59</v>
      </c>
      <c r="C263" s="1">
        <v>41078</v>
      </c>
      <c r="D263" s="4">
        <v>0</v>
      </c>
      <c r="E263">
        <v>5.5750000000000001E-2</v>
      </c>
      <c r="F263" s="5">
        <v>103837000000</v>
      </c>
    </row>
    <row r="264" spans="1:6" x14ac:dyDescent="0.45">
      <c r="A264" t="s">
        <v>13</v>
      </c>
      <c r="B264" t="s">
        <v>59</v>
      </c>
      <c r="C264" s="1">
        <v>41085</v>
      </c>
      <c r="D264" s="4">
        <v>0</v>
      </c>
      <c r="E264">
        <v>5.7070000000000003E-2</v>
      </c>
      <c r="F264" s="5">
        <v>114925000000</v>
      </c>
    </row>
    <row r="265" spans="1:6" x14ac:dyDescent="0.45">
      <c r="A265" t="s">
        <v>13</v>
      </c>
      <c r="B265" t="s">
        <v>59</v>
      </c>
      <c r="C265" s="1">
        <v>41092</v>
      </c>
      <c r="D265" s="4">
        <v>0</v>
      </c>
      <c r="E265">
        <v>5.6250000000000001E-2</v>
      </c>
      <c r="F265" s="5">
        <v>211676000000</v>
      </c>
    </row>
    <row r="266" spans="1:6" x14ac:dyDescent="0.45">
      <c r="A266" t="s">
        <v>13</v>
      </c>
      <c r="B266" t="s">
        <v>59</v>
      </c>
      <c r="C266" s="1">
        <v>41099</v>
      </c>
      <c r="D266" s="4">
        <v>0</v>
      </c>
      <c r="E266">
        <v>5.5599999999999997E-2</v>
      </c>
      <c r="F266" s="5">
        <v>166620000000</v>
      </c>
    </row>
    <row r="267" spans="1:6" x14ac:dyDescent="0.45">
      <c r="A267" t="s">
        <v>13</v>
      </c>
      <c r="B267" t="s">
        <v>59</v>
      </c>
      <c r="C267" s="1">
        <v>41106</v>
      </c>
      <c r="D267" s="4">
        <v>0</v>
      </c>
      <c r="E267">
        <v>5.3949999999999998E-2</v>
      </c>
      <c r="F267" s="5">
        <v>137607000000</v>
      </c>
    </row>
    <row r="268" spans="1:6" x14ac:dyDescent="0.45">
      <c r="A268" t="s">
        <v>13</v>
      </c>
      <c r="B268" t="s">
        <v>59</v>
      </c>
      <c r="C268" s="1">
        <v>41113</v>
      </c>
      <c r="D268" s="4">
        <v>0</v>
      </c>
      <c r="E268">
        <v>5.2400000000000002E-2</v>
      </c>
      <c r="F268" s="5">
        <v>193791000000</v>
      </c>
    </row>
    <row r="269" spans="1:6" x14ac:dyDescent="0.45">
      <c r="A269" t="s">
        <v>13</v>
      </c>
      <c r="B269" t="s">
        <v>59</v>
      </c>
      <c r="C269" s="1">
        <v>41120</v>
      </c>
      <c r="D269" s="4">
        <v>0</v>
      </c>
      <c r="E269">
        <v>5.4899999999999997E-2</v>
      </c>
      <c r="F269" s="5">
        <v>165797000000</v>
      </c>
    </row>
    <row r="270" spans="1:6" x14ac:dyDescent="0.45">
      <c r="A270" t="s">
        <v>13</v>
      </c>
      <c r="B270" t="s">
        <v>59</v>
      </c>
      <c r="C270" s="1">
        <v>41127</v>
      </c>
      <c r="D270" s="4">
        <v>0</v>
      </c>
      <c r="E270">
        <v>5.6610000000000001E-2</v>
      </c>
      <c r="F270" s="5">
        <v>195170000000</v>
      </c>
    </row>
    <row r="271" spans="1:6" x14ac:dyDescent="0.45">
      <c r="A271" t="s">
        <v>13</v>
      </c>
      <c r="B271" t="s">
        <v>59</v>
      </c>
      <c r="C271" s="1">
        <v>41134</v>
      </c>
      <c r="D271" s="4">
        <v>0</v>
      </c>
      <c r="E271">
        <v>5.586E-2</v>
      </c>
      <c r="F271" s="5">
        <v>127872000000</v>
      </c>
    </row>
    <row r="272" spans="1:6" x14ac:dyDescent="0.45">
      <c r="A272" t="s">
        <v>13</v>
      </c>
      <c r="B272" t="s">
        <v>59</v>
      </c>
      <c r="C272" s="1">
        <v>41141</v>
      </c>
      <c r="D272" s="4">
        <v>0</v>
      </c>
      <c r="E272">
        <v>5.5820000000000002E-2</v>
      </c>
      <c r="F272" s="5">
        <v>125771000000</v>
      </c>
    </row>
    <row r="273" spans="1:6" x14ac:dyDescent="0.45">
      <c r="A273" t="s">
        <v>13</v>
      </c>
      <c r="B273" t="s">
        <v>59</v>
      </c>
      <c r="C273" s="1">
        <v>41148</v>
      </c>
      <c r="D273" s="4">
        <v>0</v>
      </c>
      <c r="E273">
        <v>5.3400000000000003E-2</v>
      </c>
      <c r="F273" s="5">
        <v>134578000000</v>
      </c>
    </row>
    <row r="274" spans="1:6" x14ac:dyDescent="0.45">
      <c r="A274" t="s">
        <v>13</v>
      </c>
      <c r="B274" t="s">
        <v>59</v>
      </c>
      <c r="C274" s="1">
        <v>41155</v>
      </c>
      <c r="D274" s="4">
        <v>0</v>
      </c>
      <c r="E274">
        <v>5.6689999999999997E-2</v>
      </c>
      <c r="F274" s="5">
        <v>196722000000</v>
      </c>
    </row>
    <row r="275" spans="1:6" x14ac:dyDescent="0.45">
      <c r="A275" t="s">
        <v>13</v>
      </c>
      <c r="B275" t="s">
        <v>59</v>
      </c>
      <c r="C275" s="1">
        <v>41162</v>
      </c>
      <c r="D275" s="4">
        <v>0</v>
      </c>
      <c r="E275">
        <v>6.0100000000000001E-2</v>
      </c>
      <c r="F275" s="5">
        <v>220839000000</v>
      </c>
    </row>
    <row r="276" spans="1:6" x14ac:dyDescent="0.45">
      <c r="A276" t="s">
        <v>13</v>
      </c>
      <c r="B276" t="s">
        <v>59</v>
      </c>
      <c r="C276" s="1">
        <v>41169</v>
      </c>
      <c r="D276" s="4">
        <v>0</v>
      </c>
      <c r="E276">
        <v>5.6399999999999999E-2</v>
      </c>
      <c r="F276" s="5">
        <v>318495000000</v>
      </c>
    </row>
    <row r="277" spans="1:6" x14ac:dyDescent="0.45">
      <c r="A277" t="s">
        <v>13</v>
      </c>
      <c r="B277" t="s">
        <v>59</v>
      </c>
      <c r="C277" s="1">
        <v>41176</v>
      </c>
      <c r="D277" s="4">
        <v>0</v>
      </c>
      <c r="E277">
        <v>5.3069999999999999E-2</v>
      </c>
      <c r="F277" s="5">
        <v>208883000000</v>
      </c>
    </row>
    <row r="278" spans="1:6" x14ac:dyDescent="0.45">
      <c r="A278" t="s">
        <v>13</v>
      </c>
      <c r="B278" t="s">
        <v>59</v>
      </c>
      <c r="C278" s="1">
        <v>41183</v>
      </c>
      <c r="D278" s="4">
        <v>0</v>
      </c>
      <c r="E278">
        <v>5.4919999999999997E-2</v>
      </c>
      <c r="F278" s="5">
        <v>207615000000</v>
      </c>
    </row>
    <row r="279" spans="1:6" x14ac:dyDescent="0.45">
      <c r="A279" t="s">
        <v>13</v>
      </c>
      <c r="B279" t="s">
        <v>59</v>
      </c>
      <c r="C279" s="1">
        <v>41190</v>
      </c>
      <c r="D279" s="4">
        <v>0</v>
      </c>
      <c r="E279">
        <v>5.3900000000000003E-2</v>
      </c>
      <c r="F279" s="5">
        <v>105582000000</v>
      </c>
    </row>
    <row r="280" spans="1:6" x14ac:dyDescent="0.45">
      <c r="A280" t="s">
        <v>13</v>
      </c>
      <c r="B280" t="s">
        <v>59</v>
      </c>
      <c r="C280" s="1">
        <v>41197</v>
      </c>
      <c r="D280" s="4">
        <v>0</v>
      </c>
      <c r="E280">
        <v>5.407E-2</v>
      </c>
      <c r="F280" s="5">
        <v>135149000000</v>
      </c>
    </row>
    <row r="281" spans="1:6" x14ac:dyDescent="0.45">
      <c r="A281" t="s">
        <v>13</v>
      </c>
      <c r="B281" t="s">
        <v>59</v>
      </c>
      <c r="C281" s="1">
        <v>41204</v>
      </c>
      <c r="D281" s="4">
        <v>0</v>
      </c>
      <c r="E281">
        <v>5.57E-2</v>
      </c>
      <c r="F281" s="5">
        <v>160426000000</v>
      </c>
    </row>
    <row r="282" spans="1:6" x14ac:dyDescent="0.45">
      <c r="A282" t="s">
        <v>13</v>
      </c>
      <c r="B282" t="s">
        <v>59</v>
      </c>
      <c r="C282" s="1">
        <v>41211</v>
      </c>
      <c r="D282" s="4">
        <v>0</v>
      </c>
      <c r="E282">
        <v>5.4149999999999997E-2</v>
      </c>
      <c r="F282" s="5">
        <v>124014000000</v>
      </c>
    </row>
    <row r="283" spans="1:6" x14ac:dyDescent="0.45">
      <c r="A283" t="s">
        <v>13</v>
      </c>
      <c r="B283" t="s">
        <v>59</v>
      </c>
      <c r="C283" s="1">
        <v>41218</v>
      </c>
      <c r="D283" s="4">
        <v>0</v>
      </c>
      <c r="E283">
        <v>5.2720000000000003E-2</v>
      </c>
      <c r="F283" s="5">
        <v>116841000000</v>
      </c>
    </row>
    <row r="284" spans="1:6" x14ac:dyDescent="0.45">
      <c r="A284" t="s">
        <v>13</v>
      </c>
      <c r="B284" t="s">
        <v>59</v>
      </c>
      <c r="C284" s="1">
        <v>41225</v>
      </c>
      <c r="D284" s="4">
        <v>0</v>
      </c>
      <c r="E284">
        <v>5.1740000000000001E-2</v>
      </c>
      <c r="F284" s="5">
        <v>171087000000</v>
      </c>
    </row>
    <row r="285" spans="1:6" x14ac:dyDescent="0.45">
      <c r="A285" t="s">
        <v>13</v>
      </c>
      <c r="B285" t="s">
        <v>59</v>
      </c>
      <c r="C285" s="1">
        <v>41232</v>
      </c>
      <c r="D285" s="4">
        <v>0</v>
      </c>
      <c r="E285">
        <v>5.271E-2</v>
      </c>
      <c r="F285" s="5">
        <v>115747000000</v>
      </c>
    </row>
    <row r="286" spans="1:6" x14ac:dyDescent="0.45">
      <c r="A286" t="s">
        <v>13</v>
      </c>
      <c r="B286" t="s">
        <v>59</v>
      </c>
      <c r="C286" s="1">
        <v>41239</v>
      </c>
      <c r="D286" s="4">
        <v>0</v>
      </c>
      <c r="E286">
        <v>5.1929999999999997E-2</v>
      </c>
      <c r="F286" s="5">
        <v>113171000000</v>
      </c>
    </row>
    <row r="287" spans="1:6" x14ac:dyDescent="0.45">
      <c r="A287" t="s">
        <v>13</v>
      </c>
      <c r="B287" t="s">
        <v>59</v>
      </c>
      <c r="C287" s="1">
        <v>41246</v>
      </c>
      <c r="D287" s="4">
        <v>0</v>
      </c>
      <c r="E287">
        <v>5.2540000000000003E-2</v>
      </c>
      <c r="F287" s="5">
        <v>105930000000</v>
      </c>
    </row>
    <row r="288" spans="1:6" x14ac:dyDescent="0.45">
      <c r="A288" t="s">
        <v>13</v>
      </c>
      <c r="B288" t="s">
        <v>59</v>
      </c>
      <c r="C288" s="1">
        <v>41253</v>
      </c>
      <c r="D288" s="4">
        <v>0</v>
      </c>
      <c r="E288">
        <v>5.391E-2</v>
      </c>
      <c r="F288" s="5">
        <v>136165000000</v>
      </c>
    </row>
    <row r="289" spans="1:6" x14ac:dyDescent="0.45">
      <c r="A289" t="s">
        <v>13</v>
      </c>
      <c r="B289" t="s">
        <v>59</v>
      </c>
      <c r="C289" s="1">
        <v>41260</v>
      </c>
      <c r="D289" s="4">
        <v>0</v>
      </c>
      <c r="E289">
        <v>5.4359999999999999E-2</v>
      </c>
      <c r="F289" s="5">
        <v>121366000000</v>
      </c>
    </row>
    <row r="290" spans="1:6" x14ac:dyDescent="0.45">
      <c r="A290" t="s">
        <v>13</v>
      </c>
      <c r="B290" t="s">
        <v>59</v>
      </c>
      <c r="C290" s="1">
        <v>41267</v>
      </c>
      <c r="D290" s="4">
        <v>0</v>
      </c>
      <c r="E290">
        <v>5.3589999999999999E-2</v>
      </c>
      <c r="F290">
        <v>59323390000</v>
      </c>
    </row>
    <row r="291" spans="1:6" x14ac:dyDescent="0.45">
      <c r="A291" t="s">
        <v>13</v>
      </c>
      <c r="B291" t="s">
        <v>59</v>
      </c>
      <c r="C291" s="1">
        <v>41281</v>
      </c>
      <c r="D291" s="4">
        <v>0</v>
      </c>
      <c r="E291">
        <v>5.7540000000000001E-2</v>
      </c>
      <c r="F291" s="5">
        <v>140510000000</v>
      </c>
    </row>
    <row r="292" spans="1:6" x14ac:dyDescent="0.45">
      <c r="A292" t="s">
        <v>13</v>
      </c>
      <c r="B292" t="s">
        <v>59</v>
      </c>
      <c r="C292" s="1">
        <v>41288</v>
      </c>
      <c r="D292" s="4">
        <v>0</v>
      </c>
      <c r="E292">
        <v>5.8229999999999997E-2</v>
      </c>
      <c r="F292" s="5">
        <v>154784000000</v>
      </c>
    </row>
    <row r="293" spans="1:6" x14ac:dyDescent="0.45">
      <c r="A293" t="s">
        <v>13</v>
      </c>
      <c r="B293" t="s">
        <v>59</v>
      </c>
      <c r="C293" s="1">
        <v>41295</v>
      </c>
      <c r="D293" s="4">
        <v>0</v>
      </c>
      <c r="E293">
        <v>5.9139999999999998E-2</v>
      </c>
      <c r="F293" s="5">
        <v>169845000000</v>
      </c>
    </row>
    <row r="294" spans="1:6" x14ac:dyDescent="0.45">
      <c r="A294" t="s">
        <v>13</v>
      </c>
      <c r="B294" t="s">
        <v>59</v>
      </c>
      <c r="C294" s="1">
        <v>41302</v>
      </c>
      <c r="D294" s="4">
        <v>0</v>
      </c>
      <c r="E294">
        <v>5.6149999999999999E-2</v>
      </c>
      <c r="F294" s="5">
        <v>183306000000</v>
      </c>
    </row>
    <row r="295" spans="1:6" x14ac:dyDescent="0.45">
      <c r="A295" t="s">
        <v>13</v>
      </c>
      <c r="B295" t="s">
        <v>59</v>
      </c>
      <c r="C295" s="1">
        <v>41309</v>
      </c>
      <c r="D295" s="4">
        <v>0</v>
      </c>
      <c r="E295">
        <v>5.3629999999999997E-2</v>
      </c>
      <c r="F295" s="5">
        <v>167629000000</v>
      </c>
    </row>
    <row r="296" spans="1:6" x14ac:dyDescent="0.45">
      <c r="A296" t="s">
        <v>13</v>
      </c>
      <c r="B296" t="s">
        <v>59</v>
      </c>
      <c r="C296" s="1">
        <v>41316</v>
      </c>
      <c r="D296" s="4">
        <v>0</v>
      </c>
      <c r="E296">
        <v>5.5989999999999998E-2</v>
      </c>
      <c r="F296" s="5">
        <v>345144000000</v>
      </c>
    </row>
    <row r="297" spans="1:6" x14ac:dyDescent="0.45">
      <c r="A297" t="s">
        <v>13</v>
      </c>
      <c r="B297" t="s">
        <v>59</v>
      </c>
      <c r="C297" s="1">
        <v>41323</v>
      </c>
      <c r="D297" s="4">
        <v>0</v>
      </c>
      <c r="E297">
        <v>5.4350000000000002E-2</v>
      </c>
      <c r="F297" s="5">
        <v>198011000000</v>
      </c>
    </row>
    <row r="298" spans="1:6" x14ac:dyDescent="0.45">
      <c r="A298" t="s">
        <v>13</v>
      </c>
      <c r="B298" t="s">
        <v>59</v>
      </c>
      <c r="C298" s="1">
        <v>41330</v>
      </c>
      <c r="D298" s="4">
        <v>0</v>
      </c>
      <c r="E298">
        <v>5.5710000000000003E-2</v>
      </c>
      <c r="F298" s="5">
        <v>258654000000</v>
      </c>
    </row>
    <row r="299" spans="1:6" x14ac:dyDescent="0.45">
      <c r="A299" t="s">
        <v>13</v>
      </c>
      <c r="B299" t="s">
        <v>59</v>
      </c>
      <c r="C299" s="1">
        <v>41337</v>
      </c>
      <c r="D299" s="4">
        <v>0</v>
      </c>
      <c r="E299">
        <v>5.5809999999999998E-2</v>
      </c>
      <c r="F299">
        <v>72149290000</v>
      </c>
    </row>
    <row r="300" spans="1:6" x14ac:dyDescent="0.45">
      <c r="A300" t="s">
        <v>13</v>
      </c>
      <c r="B300" t="s">
        <v>59</v>
      </c>
      <c r="C300" s="1">
        <v>41344</v>
      </c>
      <c r="D300" s="4">
        <v>0</v>
      </c>
      <c r="E300">
        <v>5.5350000000000003E-2</v>
      </c>
      <c r="F300" s="5">
        <v>125440000000</v>
      </c>
    </row>
    <row r="301" spans="1:6" x14ac:dyDescent="0.45">
      <c r="A301" t="s">
        <v>13</v>
      </c>
      <c r="B301" t="s">
        <v>59</v>
      </c>
      <c r="C301" s="1">
        <v>41351</v>
      </c>
      <c r="D301" s="4">
        <v>0</v>
      </c>
      <c r="E301">
        <v>5.1200000000000002E-2</v>
      </c>
      <c r="F301" s="5">
        <v>220174000000</v>
      </c>
    </row>
    <row r="302" spans="1:6" x14ac:dyDescent="0.45">
      <c r="A302" t="s">
        <v>13</v>
      </c>
      <c r="B302" t="s">
        <v>59</v>
      </c>
      <c r="C302" s="1">
        <v>41358</v>
      </c>
      <c r="D302" s="4">
        <v>0</v>
      </c>
      <c r="E302">
        <v>4.9700000000000001E-2</v>
      </c>
      <c r="F302" s="5">
        <v>217934000000</v>
      </c>
    </row>
    <row r="303" spans="1:6" x14ac:dyDescent="0.45">
      <c r="A303" t="s">
        <v>13</v>
      </c>
      <c r="B303" t="s">
        <v>59</v>
      </c>
      <c r="C303" s="1">
        <v>41365</v>
      </c>
      <c r="D303" s="4">
        <v>0</v>
      </c>
      <c r="E303">
        <v>4.6800000000000001E-2</v>
      </c>
      <c r="F303" s="5">
        <v>194661000000</v>
      </c>
    </row>
    <row r="304" spans="1:6" x14ac:dyDescent="0.45">
      <c r="A304" t="s">
        <v>13</v>
      </c>
      <c r="B304" t="s">
        <v>59</v>
      </c>
      <c r="C304" s="1">
        <v>41372</v>
      </c>
      <c r="D304" s="4">
        <v>0</v>
      </c>
      <c r="E304">
        <v>4.7300000000000002E-2</v>
      </c>
      <c r="F304" s="5">
        <v>238718000000</v>
      </c>
    </row>
    <row r="305" spans="1:6" x14ac:dyDescent="0.45">
      <c r="A305" t="s">
        <v>13</v>
      </c>
      <c r="B305" t="s">
        <v>59</v>
      </c>
      <c r="C305" s="1">
        <v>41379</v>
      </c>
      <c r="D305" s="4">
        <v>0</v>
      </c>
      <c r="E305">
        <v>4.36E-2</v>
      </c>
      <c r="F305" s="5">
        <v>156592000000</v>
      </c>
    </row>
    <row r="306" spans="1:6" x14ac:dyDescent="0.45">
      <c r="A306" t="s">
        <v>13</v>
      </c>
      <c r="B306" t="s">
        <v>59</v>
      </c>
      <c r="C306" s="1">
        <v>41386</v>
      </c>
      <c r="D306" s="4">
        <v>0</v>
      </c>
      <c r="E306">
        <v>4.5289999999999997E-2</v>
      </c>
      <c r="F306" s="5">
        <v>348552000000</v>
      </c>
    </row>
    <row r="307" spans="1:6" x14ac:dyDescent="0.45">
      <c r="A307" t="s">
        <v>13</v>
      </c>
      <c r="B307" t="s">
        <v>59</v>
      </c>
      <c r="C307" s="1">
        <v>41393</v>
      </c>
      <c r="D307" s="4">
        <v>0</v>
      </c>
      <c r="E307">
        <v>4.8899999999999999E-2</v>
      </c>
      <c r="F307" s="5">
        <v>310450000000</v>
      </c>
    </row>
    <row r="308" spans="1:6" x14ac:dyDescent="0.45">
      <c r="A308" t="s">
        <v>13</v>
      </c>
      <c r="B308" t="s">
        <v>59</v>
      </c>
      <c r="C308" s="1">
        <v>41400</v>
      </c>
      <c r="D308" s="4">
        <v>0</v>
      </c>
      <c r="E308">
        <v>4.9610000000000001E-2</v>
      </c>
      <c r="F308" s="5">
        <v>133583000000</v>
      </c>
    </row>
    <row r="309" spans="1:6" x14ac:dyDescent="0.45">
      <c r="A309" t="s">
        <v>13</v>
      </c>
      <c r="B309" t="s">
        <v>59</v>
      </c>
      <c r="C309" s="1">
        <v>41407</v>
      </c>
      <c r="D309" s="4">
        <v>0</v>
      </c>
      <c r="E309">
        <v>4.4990000000000002E-2</v>
      </c>
      <c r="F309" s="5">
        <v>258965000000</v>
      </c>
    </row>
    <row r="310" spans="1:6" x14ac:dyDescent="0.45">
      <c r="A310" t="s">
        <v>13</v>
      </c>
      <c r="B310" t="s">
        <v>59</v>
      </c>
      <c r="C310" s="1">
        <v>41414</v>
      </c>
      <c r="D310" s="4">
        <v>0</v>
      </c>
      <c r="E310">
        <v>4.6859999999999999E-2</v>
      </c>
      <c r="F310" s="5">
        <v>256727000000</v>
      </c>
    </row>
    <row r="311" spans="1:6" x14ac:dyDescent="0.45">
      <c r="A311" t="s">
        <v>13</v>
      </c>
      <c r="B311" t="s">
        <v>59</v>
      </c>
      <c r="C311" s="1">
        <v>41421</v>
      </c>
      <c r="D311" s="4">
        <v>0</v>
      </c>
      <c r="E311">
        <v>4.5999999999999999E-2</v>
      </c>
      <c r="F311" s="5">
        <v>203429000000</v>
      </c>
    </row>
    <row r="312" spans="1:6" x14ac:dyDescent="0.45">
      <c r="A312" t="s">
        <v>13</v>
      </c>
      <c r="B312" t="s">
        <v>59</v>
      </c>
      <c r="C312" s="1">
        <v>41428</v>
      </c>
      <c r="D312" s="4">
        <v>0</v>
      </c>
      <c r="E312">
        <v>4.7660000000000001E-2</v>
      </c>
      <c r="F312" s="5">
        <v>266218000000</v>
      </c>
    </row>
    <row r="313" spans="1:6" x14ac:dyDescent="0.45">
      <c r="A313" t="s">
        <v>13</v>
      </c>
      <c r="B313" t="s">
        <v>59</v>
      </c>
      <c r="C313" s="1">
        <v>41435</v>
      </c>
      <c r="D313" s="4">
        <v>0</v>
      </c>
      <c r="E313">
        <v>4.7809999999999998E-2</v>
      </c>
      <c r="F313" s="5">
        <v>131975000000</v>
      </c>
    </row>
    <row r="314" spans="1:6" x14ac:dyDescent="0.45">
      <c r="A314" t="s">
        <v>13</v>
      </c>
      <c r="B314" t="s">
        <v>59</v>
      </c>
      <c r="C314" s="1">
        <v>41442</v>
      </c>
      <c r="D314" s="4">
        <v>0</v>
      </c>
      <c r="E314">
        <v>4.7910000000000001E-2</v>
      </c>
      <c r="F314" s="5">
        <v>172303000000</v>
      </c>
    </row>
    <row r="315" spans="1:6" x14ac:dyDescent="0.45">
      <c r="A315" t="s">
        <v>13</v>
      </c>
      <c r="B315" t="s">
        <v>59</v>
      </c>
      <c r="C315" s="1">
        <v>41449</v>
      </c>
      <c r="D315" s="4">
        <v>0</v>
      </c>
      <c r="E315">
        <v>4.7010000000000003E-2</v>
      </c>
      <c r="F315" s="5">
        <v>201316000000</v>
      </c>
    </row>
    <row r="316" spans="1:6" x14ac:dyDescent="0.45">
      <c r="A316" t="s">
        <v>13</v>
      </c>
      <c r="B316" t="s">
        <v>59</v>
      </c>
      <c r="C316" s="1">
        <v>41456</v>
      </c>
      <c r="D316" s="4">
        <v>0</v>
      </c>
      <c r="E316">
        <v>4.7480000000000001E-2</v>
      </c>
      <c r="F316" s="5">
        <v>116790000000</v>
      </c>
    </row>
    <row r="317" spans="1:6" x14ac:dyDescent="0.45">
      <c r="A317" t="s">
        <v>13</v>
      </c>
      <c r="B317" t="s">
        <v>59</v>
      </c>
      <c r="C317" s="1">
        <v>41463</v>
      </c>
      <c r="D317" s="4">
        <v>0</v>
      </c>
      <c r="E317">
        <v>4.7070000000000001E-2</v>
      </c>
      <c r="F317" s="5">
        <v>176484000000</v>
      </c>
    </row>
    <row r="318" spans="1:6" x14ac:dyDescent="0.45">
      <c r="A318" t="s">
        <v>13</v>
      </c>
      <c r="B318" t="s">
        <v>59</v>
      </c>
      <c r="C318" s="1">
        <v>41470</v>
      </c>
      <c r="D318" s="4">
        <v>0</v>
      </c>
      <c r="E318">
        <v>4.7E-2</v>
      </c>
      <c r="F318" s="5">
        <v>223649000000</v>
      </c>
    </row>
    <row r="319" spans="1:6" x14ac:dyDescent="0.45">
      <c r="A319" t="s">
        <v>13</v>
      </c>
      <c r="B319" t="s">
        <v>59</v>
      </c>
      <c r="C319" s="1">
        <v>41477</v>
      </c>
      <c r="D319" s="4">
        <v>0</v>
      </c>
      <c r="E319">
        <v>4.7E-2</v>
      </c>
      <c r="F319" s="5">
        <v>116734000000</v>
      </c>
    </row>
    <row r="320" spans="1:6" x14ac:dyDescent="0.45">
      <c r="A320" t="s">
        <v>13</v>
      </c>
      <c r="B320" t="s">
        <v>59</v>
      </c>
      <c r="C320" s="1">
        <v>41484</v>
      </c>
      <c r="D320" s="4">
        <v>0</v>
      </c>
      <c r="E320">
        <v>4.6710000000000002E-2</v>
      </c>
      <c r="F320">
        <v>94488680000</v>
      </c>
    </row>
    <row r="321" spans="1:6" x14ac:dyDescent="0.45">
      <c r="A321" t="s">
        <v>13</v>
      </c>
      <c r="B321" t="s">
        <v>59</v>
      </c>
      <c r="C321" s="1">
        <v>41491</v>
      </c>
      <c r="D321" s="4">
        <v>0</v>
      </c>
      <c r="E321">
        <v>4.5879999999999997E-2</v>
      </c>
      <c r="F321">
        <v>92581210000</v>
      </c>
    </row>
    <row r="322" spans="1:6" x14ac:dyDescent="0.45">
      <c r="A322" t="s">
        <v>13</v>
      </c>
      <c r="B322" t="s">
        <v>59</v>
      </c>
      <c r="C322" s="1">
        <v>41498</v>
      </c>
      <c r="D322" s="4">
        <v>0</v>
      </c>
      <c r="E322">
        <v>4.6989999999999997E-2</v>
      </c>
      <c r="F322" s="5">
        <v>107928000000</v>
      </c>
    </row>
    <row r="323" spans="1:6" x14ac:dyDescent="0.45">
      <c r="A323" t="s">
        <v>13</v>
      </c>
      <c r="B323" t="s">
        <v>59</v>
      </c>
      <c r="C323" s="1">
        <v>41505</v>
      </c>
      <c r="D323" s="4">
        <v>0</v>
      </c>
      <c r="E323">
        <v>4.5629999999999997E-2</v>
      </c>
      <c r="F323" s="5">
        <v>104599000000</v>
      </c>
    </row>
    <row r="324" spans="1:6" x14ac:dyDescent="0.45">
      <c r="A324" t="s">
        <v>13</v>
      </c>
      <c r="B324" t="s">
        <v>59</v>
      </c>
      <c r="C324" s="1">
        <v>41512</v>
      </c>
      <c r="D324" s="4">
        <v>0</v>
      </c>
      <c r="E324">
        <v>4.4499999999999998E-2</v>
      </c>
      <c r="F324">
        <v>78299530000</v>
      </c>
    </row>
    <row r="325" spans="1:6" x14ac:dyDescent="0.45">
      <c r="A325" t="s">
        <v>13</v>
      </c>
      <c r="B325" t="s">
        <v>59</v>
      </c>
      <c r="C325" s="1">
        <v>41519</v>
      </c>
      <c r="D325" s="4">
        <v>0</v>
      </c>
      <c r="E325">
        <v>4.4170000000000001E-2</v>
      </c>
      <c r="F325" s="5">
        <v>172811000000</v>
      </c>
    </row>
    <row r="326" spans="1:6" x14ac:dyDescent="0.45">
      <c r="A326" t="s">
        <v>13</v>
      </c>
      <c r="B326" t="s">
        <v>59</v>
      </c>
      <c r="C326" s="1">
        <v>41526</v>
      </c>
      <c r="D326" s="4">
        <v>0</v>
      </c>
      <c r="E326">
        <v>4.3779999999999999E-2</v>
      </c>
      <c r="F326" s="5">
        <v>191128000000</v>
      </c>
    </row>
    <row r="327" spans="1:6" x14ac:dyDescent="0.45">
      <c r="A327" t="s">
        <v>13</v>
      </c>
      <c r="B327" t="s">
        <v>59</v>
      </c>
      <c r="C327" s="1">
        <v>41533</v>
      </c>
      <c r="D327" s="4">
        <v>0</v>
      </c>
      <c r="E327">
        <v>4.3610000000000003E-2</v>
      </c>
      <c r="F327" s="5">
        <v>224054000000</v>
      </c>
    </row>
    <row r="328" spans="1:6" x14ac:dyDescent="0.45">
      <c r="A328" t="s">
        <v>13</v>
      </c>
      <c r="B328" t="s">
        <v>59</v>
      </c>
      <c r="C328" s="1">
        <v>41540</v>
      </c>
      <c r="D328" s="4">
        <v>0</v>
      </c>
      <c r="E328">
        <v>4.3090000000000003E-2</v>
      </c>
      <c r="F328" s="5">
        <v>145030000000</v>
      </c>
    </row>
    <row r="329" spans="1:6" x14ac:dyDescent="0.45">
      <c r="A329" t="s">
        <v>13</v>
      </c>
      <c r="B329" t="s">
        <v>59</v>
      </c>
      <c r="C329" s="1">
        <v>41547</v>
      </c>
      <c r="D329" s="4">
        <v>0</v>
      </c>
      <c r="E329">
        <v>4.2290000000000001E-2</v>
      </c>
      <c r="F329" s="5">
        <v>190312000000</v>
      </c>
    </row>
    <row r="330" spans="1:6" x14ac:dyDescent="0.45">
      <c r="A330" t="s">
        <v>13</v>
      </c>
      <c r="B330" t="s">
        <v>59</v>
      </c>
      <c r="C330" s="1">
        <v>41554</v>
      </c>
      <c r="D330" s="4">
        <v>0</v>
      </c>
      <c r="E330">
        <v>4.299E-2</v>
      </c>
      <c r="F330" s="5">
        <v>247191000000</v>
      </c>
    </row>
    <row r="331" spans="1:6" x14ac:dyDescent="0.45">
      <c r="A331" t="s">
        <v>13</v>
      </c>
      <c r="B331" t="s">
        <v>59</v>
      </c>
      <c r="C331" s="1">
        <v>41561</v>
      </c>
      <c r="D331" s="4">
        <v>0</v>
      </c>
      <c r="E331">
        <v>4.3369999999999999E-2</v>
      </c>
      <c r="F331" s="5">
        <v>244150000000</v>
      </c>
    </row>
    <row r="332" spans="1:6" x14ac:dyDescent="0.45">
      <c r="A332" t="s">
        <v>13</v>
      </c>
      <c r="B332" t="s">
        <v>59</v>
      </c>
      <c r="C332" s="1">
        <v>41568</v>
      </c>
      <c r="D332" s="4">
        <v>0</v>
      </c>
      <c r="E332">
        <v>4.258E-2</v>
      </c>
      <c r="F332" s="5">
        <v>171270000000</v>
      </c>
    </row>
    <row r="333" spans="1:6" x14ac:dyDescent="0.45">
      <c r="A333" t="s">
        <v>13</v>
      </c>
      <c r="B333" t="s">
        <v>59</v>
      </c>
      <c r="C333" s="1">
        <v>41575</v>
      </c>
      <c r="D333" s="4">
        <v>0</v>
      </c>
      <c r="E333">
        <v>4.4699999999999997E-2</v>
      </c>
      <c r="F333" s="5">
        <v>302795000000</v>
      </c>
    </row>
    <row r="334" spans="1:6" x14ac:dyDescent="0.45">
      <c r="A334" t="s">
        <v>13</v>
      </c>
      <c r="B334" t="s">
        <v>59</v>
      </c>
      <c r="C334" s="1">
        <v>41582</v>
      </c>
      <c r="D334" s="4">
        <v>0</v>
      </c>
      <c r="E334">
        <v>4.548E-2</v>
      </c>
      <c r="F334" s="5">
        <v>189755000000</v>
      </c>
    </row>
    <row r="335" spans="1:6" x14ac:dyDescent="0.45">
      <c r="A335" t="s">
        <v>13</v>
      </c>
      <c r="B335" t="s">
        <v>59</v>
      </c>
      <c r="C335" s="1">
        <v>41589</v>
      </c>
      <c r="D335" s="4">
        <v>0</v>
      </c>
      <c r="E335">
        <v>4.4999999999999998E-2</v>
      </c>
      <c r="F335" s="5">
        <v>271221000000</v>
      </c>
    </row>
    <row r="336" spans="1:6" x14ac:dyDescent="0.45">
      <c r="A336" t="s">
        <v>13</v>
      </c>
      <c r="B336" t="s">
        <v>59</v>
      </c>
      <c r="C336" s="1">
        <v>41596</v>
      </c>
      <c r="D336" s="4">
        <v>0</v>
      </c>
      <c r="E336">
        <v>4.6489999999999997E-2</v>
      </c>
      <c r="F336" s="5">
        <v>238603000000</v>
      </c>
    </row>
    <row r="337" spans="1:6" x14ac:dyDescent="0.45">
      <c r="A337" t="s">
        <v>13</v>
      </c>
      <c r="B337" t="s">
        <v>59</v>
      </c>
      <c r="C337" s="1">
        <v>41603</v>
      </c>
      <c r="D337" s="4">
        <v>0</v>
      </c>
      <c r="E337">
        <v>4.6280000000000002E-2</v>
      </c>
      <c r="F337" s="5">
        <v>363735000000</v>
      </c>
    </row>
    <row r="338" spans="1:6" x14ac:dyDescent="0.45">
      <c r="A338" t="s">
        <v>13</v>
      </c>
      <c r="B338" t="s">
        <v>59</v>
      </c>
      <c r="C338" s="1">
        <v>41610</v>
      </c>
      <c r="D338" s="4">
        <v>0</v>
      </c>
      <c r="E338">
        <v>4.5999999999999999E-2</v>
      </c>
      <c r="F338" s="5">
        <v>272616000000</v>
      </c>
    </row>
    <row r="339" spans="1:6" x14ac:dyDescent="0.45">
      <c r="A339" t="s">
        <v>13</v>
      </c>
      <c r="B339" t="s">
        <v>59</v>
      </c>
      <c r="C339" s="1">
        <v>41617</v>
      </c>
      <c r="D339" s="4">
        <v>0</v>
      </c>
      <c r="E339">
        <v>4.6269999999999999E-2</v>
      </c>
      <c r="F339" s="5">
        <v>223727000000</v>
      </c>
    </row>
    <row r="340" spans="1:6" x14ac:dyDescent="0.45">
      <c r="A340" t="s">
        <v>13</v>
      </c>
      <c r="B340" t="s">
        <v>59</v>
      </c>
      <c r="C340" s="1">
        <v>41624</v>
      </c>
      <c r="D340" s="4">
        <v>0</v>
      </c>
      <c r="E340">
        <v>4.8529999999999997E-2</v>
      </c>
      <c r="F340" s="5">
        <v>183822000000</v>
      </c>
    </row>
    <row r="341" spans="1:6" x14ac:dyDescent="0.45">
      <c r="A341" t="s">
        <v>13</v>
      </c>
      <c r="B341" t="s">
        <v>59</v>
      </c>
      <c r="C341" s="1">
        <v>41631</v>
      </c>
      <c r="D341" s="4">
        <v>0</v>
      </c>
      <c r="E341">
        <v>4.9270000000000001E-2</v>
      </c>
      <c r="F341" s="5">
        <v>145325000000</v>
      </c>
    </row>
    <row r="342" spans="1:6" x14ac:dyDescent="0.45">
      <c r="A342" t="s">
        <v>13</v>
      </c>
      <c r="B342" t="s">
        <v>59</v>
      </c>
      <c r="C342" s="1">
        <v>41638</v>
      </c>
      <c r="D342" s="4">
        <v>0</v>
      </c>
      <c r="E342">
        <v>4.9660000000000003E-2</v>
      </c>
      <c r="F342">
        <v>50375810000</v>
      </c>
    </row>
    <row r="343" spans="1:6" x14ac:dyDescent="0.45">
      <c r="A343" t="s">
        <v>13</v>
      </c>
      <c r="B343" t="s">
        <v>59</v>
      </c>
      <c r="C343" s="1">
        <v>41645</v>
      </c>
      <c r="D343" s="4">
        <v>0</v>
      </c>
      <c r="E343">
        <v>4.8460000000000003E-2</v>
      </c>
      <c r="F343">
        <v>56947580000</v>
      </c>
    </row>
    <row r="344" spans="1:6" x14ac:dyDescent="0.45">
      <c r="A344" t="s">
        <v>13</v>
      </c>
      <c r="B344" t="s">
        <v>59</v>
      </c>
      <c r="C344" s="1">
        <v>41652</v>
      </c>
      <c r="D344" s="4">
        <v>0</v>
      </c>
      <c r="E344">
        <v>4.8399999999999999E-2</v>
      </c>
      <c r="F344" s="5">
        <v>139312000000</v>
      </c>
    </row>
    <row r="345" spans="1:6" x14ac:dyDescent="0.45">
      <c r="A345" t="s">
        <v>13</v>
      </c>
      <c r="B345" t="s">
        <v>59</v>
      </c>
      <c r="C345" s="1">
        <v>41659</v>
      </c>
      <c r="D345" s="4">
        <v>0</v>
      </c>
      <c r="E345">
        <v>4.6960000000000002E-2</v>
      </c>
      <c r="F345" s="5">
        <v>153799000000</v>
      </c>
    </row>
    <row r="346" spans="1:6" x14ac:dyDescent="0.45">
      <c r="A346" t="s">
        <v>13</v>
      </c>
      <c r="B346" t="s">
        <v>59</v>
      </c>
      <c r="C346" s="1">
        <v>41666</v>
      </c>
      <c r="D346" s="4">
        <v>0</v>
      </c>
      <c r="E346">
        <v>4.5440000000000001E-2</v>
      </c>
      <c r="F346" s="5">
        <v>208046000000</v>
      </c>
    </row>
    <row r="347" spans="1:6" x14ac:dyDescent="0.45">
      <c r="A347" t="s">
        <v>13</v>
      </c>
      <c r="B347" t="s">
        <v>59</v>
      </c>
      <c r="C347" s="1">
        <v>41673</v>
      </c>
      <c r="D347" s="4">
        <v>0</v>
      </c>
      <c r="E347">
        <v>4.6030000000000001E-2</v>
      </c>
      <c r="F347" s="5">
        <v>123678000000</v>
      </c>
    </row>
    <row r="348" spans="1:6" x14ac:dyDescent="0.45">
      <c r="A348" t="s">
        <v>13</v>
      </c>
      <c r="B348" t="s">
        <v>59</v>
      </c>
      <c r="C348" s="1">
        <v>41680</v>
      </c>
      <c r="D348" s="4">
        <v>0</v>
      </c>
      <c r="E348">
        <v>4.5909999999999999E-2</v>
      </c>
      <c r="F348" s="5">
        <v>103593000000</v>
      </c>
    </row>
    <row r="349" spans="1:6" x14ac:dyDescent="0.45">
      <c r="A349" t="s">
        <v>13</v>
      </c>
      <c r="B349" t="s">
        <v>59</v>
      </c>
      <c r="C349" s="1">
        <v>41687</v>
      </c>
      <c r="D349" s="4">
        <v>0</v>
      </c>
      <c r="E349">
        <v>4.5319999999999999E-2</v>
      </c>
      <c r="F349" s="5">
        <v>119607000000</v>
      </c>
    </row>
    <row r="350" spans="1:6" x14ac:dyDescent="0.45">
      <c r="A350" t="s">
        <v>13</v>
      </c>
      <c r="B350" t="s">
        <v>59</v>
      </c>
      <c r="C350" s="1">
        <v>41694</v>
      </c>
      <c r="D350" s="4">
        <v>0</v>
      </c>
      <c r="E350">
        <v>4.2130000000000001E-2</v>
      </c>
      <c r="F350" s="5">
        <v>179215000000</v>
      </c>
    </row>
    <row r="351" spans="1:6" x14ac:dyDescent="0.45">
      <c r="A351" t="s">
        <v>13</v>
      </c>
      <c r="B351" t="s">
        <v>59</v>
      </c>
      <c r="C351" s="1">
        <v>41701</v>
      </c>
      <c r="D351" s="4">
        <v>0</v>
      </c>
      <c r="E351">
        <v>3.5099999999999999E-2</v>
      </c>
      <c r="F351" s="5">
        <v>457672000000</v>
      </c>
    </row>
    <row r="352" spans="1:6" x14ac:dyDescent="0.45">
      <c r="A352" t="s">
        <v>13</v>
      </c>
      <c r="B352" t="s">
        <v>59</v>
      </c>
      <c r="C352" s="1">
        <v>41708</v>
      </c>
      <c r="D352" s="4">
        <v>0</v>
      </c>
      <c r="E352">
        <v>3.2000000000000001E-2</v>
      </c>
      <c r="F352" s="5">
        <v>393288000000</v>
      </c>
    </row>
    <row r="353" spans="1:6" x14ac:dyDescent="0.45">
      <c r="A353" t="s">
        <v>13</v>
      </c>
      <c r="B353" t="s">
        <v>59</v>
      </c>
      <c r="C353" s="1">
        <v>41715</v>
      </c>
      <c r="D353" s="4">
        <v>0</v>
      </c>
      <c r="E353">
        <v>3.4049999999999997E-2</v>
      </c>
      <c r="F353" s="5">
        <v>418000000000</v>
      </c>
    </row>
    <row r="354" spans="1:6" x14ac:dyDescent="0.45">
      <c r="A354" t="s">
        <v>13</v>
      </c>
      <c r="B354" t="s">
        <v>59</v>
      </c>
      <c r="C354" s="1">
        <v>41722</v>
      </c>
      <c r="D354" s="4">
        <v>0</v>
      </c>
      <c r="E354">
        <v>3.8219999999999997E-2</v>
      </c>
      <c r="F354" s="5">
        <v>339220000000</v>
      </c>
    </row>
    <row r="355" spans="1:6" x14ac:dyDescent="0.45">
      <c r="A355" t="s">
        <v>13</v>
      </c>
      <c r="B355" t="s">
        <v>59</v>
      </c>
      <c r="C355" s="1">
        <v>41729</v>
      </c>
      <c r="D355" s="4">
        <v>0</v>
      </c>
      <c r="E355">
        <v>3.8899999999999997E-2</v>
      </c>
      <c r="F355" s="5">
        <v>514055000000</v>
      </c>
    </row>
    <row r="356" spans="1:6" x14ac:dyDescent="0.45">
      <c r="A356" t="s">
        <v>13</v>
      </c>
      <c r="B356" t="s">
        <v>59</v>
      </c>
      <c r="C356" s="1">
        <v>41736</v>
      </c>
      <c r="D356" s="4">
        <v>0</v>
      </c>
      <c r="E356">
        <v>3.968E-2</v>
      </c>
      <c r="F356" s="5">
        <v>387666000000</v>
      </c>
    </row>
    <row r="357" spans="1:6" x14ac:dyDescent="0.45">
      <c r="A357" t="s">
        <v>13</v>
      </c>
      <c r="B357" t="s">
        <v>59</v>
      </c>
      <c r="C357" s="1">
        <v>41743</v>
      </c>
      <c r="D357" s="4">
        <v>0</v>
      </c>
      <c r="E357">
        <v>3.891E-2</v>
      </c>
      <c r="F357" s="5">
        <v>301860000000</v>
      </c>
    </row>
    <row r="358" spans="1:6" x14ac:dyDescent="0.45">
      <c r="A358" t="s">
        <v>13</v>
      </c>
      <c r="B358" t="s">
        <v>59</v>
      </c>
      <c r="C358" s="1">
        <v>41750</v>
      </c>
      <c r="D358" s="4">
        <v>0</v>
      </c>
      <c r="E358">
        <v>3.7319999999999999E-2</v>
      </c>
      <c r="F358" s="5">
        <v>331194000000</v>
      </c>
    </row>
    <row r="359" spans="1:6" x14ac:dyDescent="0.45">
      <c r="A359" t="s">
        <v>13</v>
      </c>
      <c r="B359" t="s">
        <v>59</v>
      </c>
      <c r="C359" s="1">
        <v>41757</v>
      </c>
      <c r="D359" s="4">
        <v>0</v>
      </c>
      <c r="E359">
        <v>3.8600000000000002E-2</v>
      </c>
      <c r="F359" s="5">
        <v>160469000000</v>
      </c>
    </row>
    <row r="360" spans="1:6" x14ac:dyDescent="0.45">
      <c r="A360" t="s">
        <v>13</v>
      </c>
      <c r="B360" t="s">
        <v>59</v>
      </c>
      <c r="C360" s="1">
        <v>41764</v>
      </c>
      <c r="D360" s="4">
        <v>0</v>
      </c>
      <c r="E360">
        <v>4.2220000000000001E-2</v>
      </c>
      <c r="F360" s="5">
        <v>304684000000</v>
      </c>
    </row>
    <row r="361" spans="1:6" x14ac:dyDescent="0.45">
      <c r="A361" t="s">
        <v>13</v>
      </c>
      <c r="B361" t="s">
        <v>59</v>
      </c>
      <c r="C361" s="1">
        <v>41771</v>
      </c>
      <c r="D361" s="4">
        <v>0</v>
      </c>
      <c r="E361">
        <v>4.4990000000000002E-2</v>
      </c>
      <c r="F361" s="5">
        <v>404817000000</v>
      </c>
    </row>
    <row r="362" spans="1:6" x14ac:dyDescent="0.45">
      <c r="A362" t="s">
        <v>13</v>
      </c>
      <c r="B362" t="s">
        <v>59</v>
      </c>
      <c r="C362" s="1">
        <v>41778</v>
      </c>
      <c r="D362" s="4">
        <v>0</v>
      </c>
      <c r="E362">
        <v>4.7280000000000003E-2</v>
      </c>
      <c r="F362" s="5">
        <v>276563000000</v>
      </c>
    </row>
    <row r="363" spans="1:6" x14ac:dyDescent="0.45">
      <c r="A363" t="s">
        <v>13</v>
      </c>
      <c r="B363" t="s">
        <v>59</v>
      </c>
      <c r="C363" s="1">
        <v>41785</v>
      </c>
      <c r="D363" s="4">
        <v>0</v>
      </c>
      <c r="E363">
        <v>4.7899999999999998E-2</v>
      </c>
      <c r="F363" s="5">
        <v>331883000000</v>
      </c>
    </row>
    <row r="364" spans="1:6" x14ac:dyDescent="0.45">
      <c r="A364" t="s">
        <v>13</v>
      </c>
      <c r="B364" t="s">
        <v>59</v>
      </c>
      <c r="C364" s="1">
        <v>41792</v>
      </c>
      <c r="D364" s="4">
        <v>0</v>
      </c>
      <c r="E364">
        <v>4.6890000000000001E-2</v>
      </c>
      <c r="F364" s="5">
        <v>452934000000</v>
      </c>
    </row>
    <row r="365" spans="1:6" x14ac:dyDescent="0.45">
      <c r="A365" t="s">
        <v>13</v>
      </c>
      <c r="B365" t="s">
        <v>59</v>
      </c>
      <c r="C365" s="1">
        <v>41799</v>
      </c>
      <c r="D365" s="4">
        <v>0</v>
      </c>
      <c r="E365">
        <v>4.6980000000000001E-2</v>
      </c>
      <c r="F365" s="5">
        <v>107701000000</v>
      </c>
    </row>
    <row r="366" spans="1:6" x14ac:dyDescent="0.45">
      <c r="A366" t="s">
        <v>13</v>
      </c>
      <c r="B366" t="s">
        <v>59</v>
      </c>
      <c r="C366" s="1">
        <v>41806</v>
      </c>
      <c r="D366" s="4">
        <v>0</v>
      </c>
      <c r="E366">
        <v>4.4900000000000002E-2</v>
      </c>
      <c r="F366" s="5">
        <v>226734000000</v>
      </c>
    </row>
    <row r="367" spans="1:6" x14ac:dyDescent="0.45">
      <c r="A367" t="s">
        <v>13</v>
      </c>
      <c r="B367" t="s">
        <v>59</v>
      </c>
      <c r="C367" s="1">
        <v>41813</v>
      </c>
      <c r="D367" s="4">
        <v>0</v>
      </c>
      <c r="E367">
        <v>4.2130000000000001E-2</v>
      </c>
      <c r="F367" s="5">
        <v>383670000000</v>
      </c>
    </row>
    <row r="368" spans="1:6" x14ac:dyDescent="0.45">
      <c r="A368" t="s">
        <v>13</v>
      </c>
      <c r="B368" t="s">
        <v>59</v>
      </c>
      <c r="C368" s="1">
        <v>41820</v>
      </c>
      <c r="D368" s="4">
        <v>0</v>
      </c>
      <c r="E368">
        <v>4.0989999999999999E-2</v>
      </c>
      <c r="F368" s="5">
        <v>197955000000</v>
      </c>
    </row>
    <row r="369" spans="1:6" x14ac:dyDescent="0.45">
      <c r="A369" t="s">
        <v>13</v>
      </c>
      <c r="B369" t="s">
        <v>59</v>
      </c>
      <c r="C369" s="1">
        <v>41827</v>
      </c>
      <c r="D369" s="4">
        <v>0</v>
      </c>
      <c r="E369">
        <v>4.1640000000000003E-2</v>
      </c>
      <c r="F369" s="5">
        <v>265707000000</v>
      </c>
    </row>
    <row r="370" spans="1:6" x14ac:dyDescent="0.45">
      <c r="A370" t="s">
        <v>13</v>
      </c>
      <c r="B370" t="s">
        <v>59</v>
      </c>
      <c r="C370" s="1">
        <v>41834</v>
      </c>
      <c r="D370" s="4">
        <v>0</v>
      </c>
      <c r="E370">
        <v>4.0489999999999998E-2</v>
      </c>
      <c r="F370" s="5">
        <v>224913000000</v>
      </c>
    </row>
    <row r="371" spans="1:6" x14ac:dyDescent="0.45">
      <c r="A371" t="s">
        <v>13</v>
      </c>
      <c r="B371" t="s">
        <v>59</v>
      </c>
      <c r="C371" s="1">
        <v>41841</v>
      </c>
      <c r="D371" s="4">
        <v>0</v>
      </c>
      <c r="E371">
        <v>4.0379999999999999E-2</v>
      </c>
      <c r="F371" s="5">
        <v>259190000000</v>
      </c>
    </row>
    <row r="372" spans="1:6" x14ac:dyDescent="0.45">
      <c r="A372" t="s">
        <v>13</v>
      </c>
      <c r="B372" t="s">
        <v>59</v>
      </c>
      <c r="C372" s="1">
        <v>41848</v>
      </c>
      <c r="D372" s="4">
        <v>0</v>
      </c>
      <c r="E372">
        <v>0.04</v>
      </c>
      <c r="F372" s="5">
        <v>227671000000</v>
      </c>
    </row>
    <row r="373" spans="1:6" x14ac:dyDescent="0.45">
      <c r="A373" t="s">
        <v>13</v>
      </c>
      <c r="B373" t="s">
        <v>59</v>
      </c>
      <c r="C373" s="1">
        <v>41855</v>
      </c>
      <c r="D373" s="4">
        <v>0</v>
      </c>
      <c r="E373">
        <v>3.7539999999999997E-2</v>
      </c>
      <c r="F373" s="5">
        <v>239558000000</v>
      </c>
    </row>
    <row r="374" spans="1:6" x14ac:dyDescent="0.45">
      <c r="A374" t="s">
        <v>13</v>
      </c>
      <c r="B374" t="s">
        <v>59</v>
      </c>
      <c r="C374" s="1">
        <v>41862</v>
      </c>
      <c r="D374" s="4">
        <v>0</v>
      </c>
      <c r="E374">
        <v>3.9309999999999998E-2</v>
      </c>
      <c r="F374" s="5">
        <v>127092000000</v>
      </c>
    </row>
    <row r="375" spans="1:6" x14ac:dyDescent="0.45">
      <c r="A375" t="s">
        <v>13</v>
      </c>
      <c r="B375" t="s">
        <v>59</v>
      </c>
      <c r="C375" s="1">
        <v>41869</v>
      </c>
      <c r="D375" s="4">
        <v>0</v>
      </c>
      <c r="E375">
        <v>3.9269999999999999E-2</v>
      </c>
      <c r="F375" s="5">
        <v>127704000000</v>
      </c>
    </row>
    <row r="376" spans="1:6" x14ac:dyDescent="0.45">
      <c r="A376" t="s">
        <v>13</v>
      </c>
      <c r="B376" t="s">
        <v>59</v>
      </c>
      <c r="C376" s="1">
        <v>41876</v>
      </c>
      <c r="D376" s="4">
        <v>0</v>
      </c>
      <c r="E376">
        <v>3.8399999999999997E-2</v>
      </c>
      <c r="F376" s="5">
        <v>138967000000</v>
      </c>
    </row>
    <row r="377" spans="1:6" x14ac:dyDescent="0.45">
      <c r="A377" t="s">
        <v>13</v>
      </c>
      <c r="B377" t="s">
        <v>59</v>
      </c>
      <c r="C377" s="1">
        <v>41883</v>
      </c>
      <c r="D377" s="4">
        <v>0</v>
      </c>
      <c r="E377">
        <v>4.1489999999999999E-2</v>
      </c>
      <c r="F377" s="5">
        <v>183178000000</v>
      </c>
    </row>
    <row r="378" spans="1:6" x14ac:dyDescent="0.45">
      <c r="A378" t="s">
        <v>13</v>
      </c>
      <c r="B378" t="s">
        <v>59</v>
      </c>
      <c r="C378" s="1">
        <v>41890</v>
      </c>
      <c r="D378" s="4">
        <v>0</v>
      </c>
      <c r="E378">
        <v>3.9739999999999998E-2</v>
      </c>
      <c r="F378" s="5">
        <v>107202000000</v>
      </c>
    </row>
    <row r="379" spans="1:6" x14ac:dyDescent="0.45">
      <c r="A379" t="s">
        <v>13</v>
      </c>
      <c r="B379" t="s">
        <v>59</v>
      </c>
      <c r="C379" s="1">
        <v>41897</v>
      </c>
      <c r="D379" s="4">
        <v>0</v>
      </c>
      <c r="E379">
        <v>3.9989999999999998E-2</v>
      </c>
      <c r="F379" s="5">
        <v>117780000000</v>
      </c>
    </row>
    <row r="380" spans="1:6" x14ac:dyDescent="0.45">
      <c r="A380" t="s">
        <v>13</v>
      </c>
      <c r="B380" t="s">
        <v>59</v>
      </c>
      <c r="C380" s="1">
        <v>41904</v>
      </c>
      <c r="D380" s="4">
        <v>0</v>
      </c>
      <c r="E380">
        <v>4.0160000000000001E-2</v>
      </c>
      <c r="F380">
        <v>87471570000</v>
      </c>
    </row>
    <row r="381" spans="1:6" x14ac:dyDescent="0.45">
      <c r="A381" t="s">
        <v>13</v>
      </c>
      <c r="B381" t="s">
        <v>59</v>
      </c>
      <c r="C381" s="1">
        <v>41911</v>
      </c>
      <c r="D381" s="4">
        <v>0</v>
      </c>
      <c r="E381">
        <v>3.8800000000000001E-2</v>
      </c>
      <c r="F381" s="5">
        <v>100102000000</v>
      </c>
    </row>
    <row r="382" spans="1:6" x14ac:dyDescent="0.45">
      <c r="A382" t="s">
        <v>13</v>
      </c>
      <c r="B382" t="s">
        <v>59</v>
      </c>
      <c r="C382" s="1">
        <v>41918</v>
      </c>
      <c r="D382" s="4">
        <v>0</v>
      </c>
      <c r="E382">
        <v>3.8519999999999999E-2</v>
      </c>
      <c r="F382" s="5">
        <v>105050000000</v>
      </c>
    </row>
    <row r="383" spans="1:6" x14ac:dyDescent="0.45">
      <c r="A383" t="s">
        <v>13</v>
      </c>
      <c r="B383" t="s">
        <v>59</v>
      </c>
      <c r="C383" s="1">
        <v>41925</v>
      </c>
      <c r="D383" s="4">
        <v>0</v>
      </c>
      <c r="E383">
        <v>3.9510000000000003E-2</v>
      </c>
      <c r="F383" s="5">
        <v>114282000000</v>
      </c>
    </row>
    <row r="384" spans="1:6" x14ac:dyDescent="0.45">
      <c r="A384" t="s">
        <v>13</v>
      </c>
      <c r="B384" t="s">
        <v>59</v>
      </c>
      <c r="C384" s="1">
        <v>41932</v>
      </c>
      <c r="D384" s="4">
        <v>0</v>
      </c>
      <c r="E384">
        <v>3.8370000000000001E-2</v>
      </c>
      <c r="F384">
        <v>90706100000</v>
      </c>
    </row>
    <row r="385" spans="1:6" x14ac:dyDescent="0.45">
      <c r="A385" t="s">
        <v>13</v>
      </c>
      <c r="B385" t="s">
        <v>59</v>
      </c>
      <c r="C385" s="1">
        <v>41939</v>
      </c>
      <c r="D385" s="4">
        <v>0</v>
      </c>
      <c r="E385">
        <v>3.993E-2</v>
      </c>
      <c r="F385" s="5">
        <v>180102000000</v>
      </c>
    </row>
    <row r="386" spans="1:6" x14ac:dyDescent="0.45">
      <c r="A386" t="s">
        <v>13</v>
      </c>
      <c r="B386" t="s">
        <v>59</v>
      </c>
      <c r="C386" s="1">
        <v>41946</v>
      </c>
      <c r="D386" s="4">
        <v>0</v>
      </c>
      <c r="E386">
        <v>4.0320000000000002E-2</v>
      </c>
      <c r="F386" s="5">
        <v>148709000000</v>
      </c>
    </row>
    <row r="387" spans="1:6" x14ac:dyDescent="0.45">
      <c r="A387" t="s">
        <v>13</v>
      </c>
      <c r="B387" t="s">
        <v>59</v>
      </c>
      <c r="C387" s="1">
        <v>41953</v>
      </c>
      <c r="D387" s="4">
        <v>0</v>
      </c>
      <c r="E387">
        <v>4.3749999999999997E-2</v>
      </c>
      <c r="F387" s="5">
        <v>457260000000</v>
      </c>
    </row>
    <row r="388" spans="1:6" x14ac:dyDescent="0.45">
      <c r="A388" t="s">
        <v>13</v>
      </c>
      <c r="B388" t="s">
        <v>59</v>
      </c>
      <c r="C388" s="1">
        <v>41960</v>
      </c>
      <c r="D388" s="4">
        <v>0</v>
      </c>
      <c r="E388">
        <v>4.5260000000000002E-2</v>
      </c>
      <c r="F388" s="5">
        <v>169775000000</v>
      </c>
    </row>
    <row r="389" spans="1:6" x14ac:dyDescent="0.45">
      <c r="A389" t="s">
        <v>13</v>
      </c>
      <c r="B389" t="s">
        <v>59</v>
      </c>
      <c r="C389" s="1">
        <v>41967</v>
      </c>
      <c r="D389" s="4">
        <v>0</v>
      </c>
      <c r="E389">
        <v>4.6699999999999998E-2</v>
      </c>
      <c r="F389" s="5">
        <v>439702000000</v>
      </c>
    </row>
    <row r="390" spans="1:6" x14ac:dyDescent="0.45">
      <c r="A390" t="s">
        <v>13</v>
      </c>
      <c r="B390" t="s">
        <v>59</v>
      </c>
      <c r="C390" s="1">
        <v>41974</v>
      </c>
      <c r="D390" s="4">
        <v>0</v>
      </c>
      <c r="E390">
        <v>5.0999999999999997E-2</v>
      </c>
      <c r="F390" s="5">
        <v>422290000000</v>
      </c>
    </row>
    <row r="391" spans="1:6" x14ac:dyDescent="0.45">
      <c r="A391" t="s">
        <v>13</v>
      </c>
      <c r="B391" t="s">
        <v>59</v>
      </c>
      <c r="C391" s="1">
        <v>41981</v>
      </c>
      <c r="D391" s="4">
        <v>0</v>
      </c>
      <c r="E391">
        <v>5.7000000000000002E-2</v>
      </c>
      <c r="F391" s="5">
        <v>432238000000</v>
      </c>
    </row>
    <row r="392" spans="1:6" x14ac:dyDescent="0.45">
      <c r="A392" t="s">
        <v>13</v>
      </c>
      <c r="B392" t="s">
        <v>59</v>
      </c>
      <c r="C392" s="1">
        <v>41988</v>
      </c>
      <c r="D392" s="4">
        <v>0</v>
      </c>
      <c r="E392">
        <v>5.525E-2</v>
      </c>
      <c r="F392" s="5">
        <v>405738000000</v>
      </c>
    </row>
    <row r="393" spans="1:6" x14ac:dyDescent="0.45">
      <c r="A393" t="s">
        <v>13</v>
      </c>
      <c r="B393" t="s">
        <v>59</v>
      </c>
      <c r="C393" s="1">
        <v>41995</v>
      </c>
      <c r="D393" s="4">
        <v>0</v>
      </c>
      <c r="E393">
        <v>6.8949999999999997E-2</v>
      </c>
      <c r="F393" s="5">
        <v>478457000000</v>
      </c>
    </row>
    <row r="394" spans="1:6" x14ac:dyDescent="0.45">
      <c r="A394" t="s">
        <v>13</v>
      </c>
      <c r="B394" t="s">
        <v>59</v>
      </c>
      <c r="C394" s="1">
        <v>42002</v>
      </c>
      <c r="D394" s="4">
        <v>0</v>
      </c>
      <c r="E394">
        <v>6.7000000000000004E-2</v>
      </c>
      <c r="F394" s="5">
        <v>162883000000</v>
      </c>
    </row>
    <row r="395" spans="1:6" x14ac:dyDescent="0.45">
      <c r="A395" t="s">
        <v>13</v>
      </c>
      <c r="B395" t="s">
        <v>59</v>
      </c>
      <c r="C395" s="1">
        <v>42009</v>
      </c>
      <c r="D395" s="4">
        <v>0</v>
      </c>
      <c r="E395">
        <v>6.5310000000000007E-2</v>
      </c>
      <c r="F395">
        <v>63197360000</v>
      </c>
    </row>
    <row r="396" spans="1:6" x14ac:dyDescent="0.45">
      <c r="A396" t="s">
        <v>13</v>
      </c>
      <c r="B396" t="s">
        <v>59</v>
      </c>
      <c r="C396" s="1">
        <v>42016</v>
      </c>
      <c r="D396" s="4">
        <v>0</v>
      </c>
      <c r="E396">
        <v>6.522E-2</v>
      </c>
      <c r="F396" s="5">
        <v>127094000000</v>
      </c>
    </row>
    <row r="397" spans="1:6" x14ac:dyDescent="0.45">
      <c r="A397" t="s">
        <v>13</v>
      </c>
      <c r="B397" t="s">
        <v>59</v>
      </c>
      <c r="C397" s="1">
        <v>42023</v>
      </c>
      <c r="D397" s="4">
        <v>0</v>
      </c>
      <c r="E397">
        <v>6.3799999999999996E-2</v>
      </c>
      <c r="F397" s="5">
        <v>124207000000</v>
      </c>
    </row>
    <row r="398" spans="1:6" x14ac:dyDescent="0.45">
      <c r="A398" t="s">
        <v>13</v>
      </c>
      <c r="B398" t="s">
        <v>59</v>
      </c>
      <c r="C398" s="1">
        <v>42030</v>
      </c>
      <c r="D398" s="4">
        <v>0</v>
      </c>
      <c r="E398">
        <v>6.8940000000000001E-2</v>
      </c>
      <c r="F398" s="5">
        <v>157217000000</v>
      </c>
    </row>
    <row r="399" spans="1:6" x14ac:dyDescent="0.45">
      <c r="A399" t="s">
        <v>13</v>
      </c>
      <c r="B399" t="s">
        <v>59</v>
      </c>
      <c r="C399" s="1">
        <v>42037</v>
      </c>
      <c r="D399" s="4">
        <v>0</v>
      </c>
      <c r="E399">
        <v>6.8260000000000001E-2</v>
      </c>
      <c r="F399">
        <v>86067460000</v>
      </c>
    </row>
    <row r="400" spans="1:6" x14ac:dyDescent="0.45">
      <c r="A400" t="s">
        <v>13</v>
      </c>
      <c r="B400" t="s">
        <v>59</v>
      </c>
      <c r="C400" s="1">
        <v>42044</v>
      </c>
      <c r="D400" s="4">
        <v>0</v>
      </c>
      <c r="E400">
        <v>6.9400000000000003E-2</v>
      </c>
      <c r="F400" s="5">
        <v>111016000000</v>
      </c>
    </row>
    <row r="401" spans="1:6" x14ac:dyDescent="0.45">
      <c r="A401" t="s">
        <v>13</v>
      </c>
      <c r="B401" t="s">
        <v>59</v>
      </c>
      <c r="C401" s="1">
        <v>42051</v>
      </c>
      <c r="D401" s="4">
        <v>0</v>
      </c>
      <c r="E401">
        <v>6.6600000000000006E-2</v>
      </c>
      <c r="F401" s="5">
        <v>101724000000</v>
      </c>
    </row>
    <row r="402" spans="1:6" x14ac:dyDescent="0.45">
      <c r="A402" t="s">
        <v>13</v>
      </c>
      <c r="B402" t="s">
        <v>59</v>
      </c>
      <c r="C402" s="1">
        <v>42058</v>
      </c>
      <c r="D402" s="4">
        <v>0</v>
      </c>
      <c r="E402">
        <v>6.8000000000000005E-2</v>
      </c>
      <c r="F402" s="5">
        <v>136679000000</v>
      </c>
    </row>
    <row r="403" spans="1:6" x14ac:dyDescent="0.45">
      <c r="A403" t="s">
        <v>13</v>
      </c>
      <c r="B403" t="s">
        <v>59</v>
      </c>
      <c r="C403" s="1">
        <v>42065</v>
      </c>
      <c r="D403" s="4">
        <v>0</v>
      </c>
      <c r="E403">
        <v>6.472E-2</v>
      </c>
      <c r="F403">
        <v>77626670000</v>
      </c>
    </row>
    <row r="404" spans="1:6" x14ac:dyDescent="0.45">
      <c r="A404" t="s">
        <v>13</v>
      </c>
      <c r="B404" t="s">
        <v>59</v>
      </c>
      <c r="C404" s="1">
        <v>42072</v>
      </c>
      <c r="D404" s="4">
        <v>0</v>
      </c>
      <c r="E404">
        <v>6.3320000000000001E-2</v>
      </c>
      <c r="F404">
        <v>85904030000</v>
      </c>
    </row>
    <row r="405" spans="1:6" x14ac:dyDescent="0.45">
      <c r="A405" t="s">
        <v>13</v>
      </c>
      <c r="B405" t="s">
        <v>59</v>
      </c>
      <c r="C405" s="1">
        <v>42079</v>
      </c>
      <c r="D405" s="4">
        <v>0</v>
      </c>
      <c r="E405">
        <v>6.3399999999999998E-2</v>
      </c>
      <c r="F405">
        <v>92542590000</v>
      </c>
    </row>
    <row r="406" spans="1:6" x14ac:dyDescent="0.45">
      <c r="A406" t="s">
        <v>13</v>
      </c>
      <c r="B406" t="s">
        <v>59</v>
      </c>
      <c r="C406" s="1">
        <v>42086</v>
      </c>
      <c r="D406" s="4">
        <v>0</v>
      </c>
      <c r="E406">
        <v>5.9499999999999997E-2</v>
      </c>
      <c r="F406">
        <v>78068680000</v>
      </c>
    </row>
    <row r="407" spans="1:6" x14ac:dyDescent="0.45">
      <c r="A407" t="s">
        <v>13</v>
      </c>
      <c r="B407" t="s">
        <v>59</v>
      </c>
      <c r="C407" s="1">
        <v>42093</v>
      </c>
      <c r="D407" s="4">
        <v>0</v>
      </c>
      <c r="E407">
        <v>6.1620000000000001E-2</v>
      </c>
      <c r="F407">
        <v>96550570000</v>
      </c>
    </row>
    <row r="408" spans="1:6" x14ac:dyDescent="0.45">
      <c r="A408" t="s">
        <v>13</v>
      </c>
      <c r="B408" t="s">
        <v>59</v>
      </c>
      <c r="C408" s="1">
        <v>42100</v>
      </c>
      <c r="D408" s="4">
        <v>0</v>
      </c>
      <c r="E408">
        <v>5.8700000000000002E-2</v>
      </c>
      <c r="F408" s="5">
        <v>250166000000</v>
      </c>
    </row>
    <row r="409" spans="1:6" x14ac:dyDescent="0.45">
      <c r="A409" t="s">
        <v>13</v>
      </c>
      <c r="B409" t="s">
        <v>59</v>
      </c>
      <c r="C409" s="1">
        <v>42107</v>
      </c>
      <c r="D409" s="4">
        <v>0</v>
      </c>
      <c r="E409">
        <v>5.8049999999999997E-2</v>
      </c>
      <c r="F409">
        <v>97068340000</v>
      </c>
    </row>
    <row r="410" spans="1:6" x14ac:dyDescent="0.45">
      <c r="A410" t="s">
        <v>13</v>
      </c>
      <c r="B410" t="s">
        <v>59</v>
      </c>
      <c r="C410" s="1">
        <v>42114</v>
      </c>
      <c r="D410" s="4">
        <v>0</v>
      </c>
      <c r="E410">
        <v>5.9839999999999997E-2</v>
      </c>
      <c r="F410" s="5">
        <v>122646000000</v>
      </c>
    </row>
    <row r="411" spans="1:6" x14ac:dyDescent="0.45">
      <c r="A411" t="s">
        <v>13</v>
      </c>
      <c r="B411" t="s">
        <v>59</v>
      </c>
      <c r="C411" s="1">
        <v>42121</v>
      </c>
      <c r="D411" s="4">
        <v>0</v>
      </c>
      <c r="E411">
        <v>6.5500000000000003E-2</v>
      </c>
      <c r="F411" s="5">
        <v>150567000000</v>
      </c>
    </row>
    <row r="412" spans="1:6" x14ac:dyDescent="0.45">
      <c r="A412" t="s">
        <v>13</v>
      </c>
      <c r="B412" t="s">
        <v>59</v>
      </c>
      <c r="C412" s="1">
        <v>42128</v>
      </c>
      <c r="D412" s="4">
        <v>0</v>
      </c>
      <c r="E412">
        <v>6.7500000000000004E-2</v>
      </c>
      <c r="F412" s="5">
        <v>146729000000</v>
      </c>
    </row>
    <row r="413" spans="1:6" x14ac:dyDescent="0.45">
      <c r="A413" t="s">
        <v>13</v>
      </c>
      <c r="B413" t="s">
        <v>59</v>
      </c>
      <c r="C413" s="1">
        <v>42135</v>
      </c>
      <c r="D413" s="4">
        <v>0</v>
      </c>
      <c r="E413">
        <v>6.8430000000000005E-2</v>
      </c>
      <c r="F413" s="5">
        <v>221999000000</v>
      </c>
    </row>
    <row r="414" spans="1:6" x14ac:dyDescent="0.45">
      <c r="A414" t="s">
        <v>13</v>
      </c>
      <c r="B414" t="s">
        <v>59</v>
      </c>
      <c r="C414" s="1">
        <v>42142</v>
      </c>
      <c r="D414" s="4">
        <v>0</v>
      </c>
      <c r="E414">
        <v>7.7770000000000006E-2</v>
      </c>
      <c r="F414" s="5">
        <v>306341000000</v>
      </c>
    </row>
    <row r="415" spans="1:6" x14ac:dyDescent="0.45">
      <c r="A415" t="s">
        <v>13</v>
      </c>
      <c r="B415" t="s">
        <v>59</v>
      </c>
      <c r="C415" s="1">
        <v>42149</v>
      </c>
      <c r="D415" s="4">
        <v>0</v>
      </c>
      <c r="E415">
        <v>8.0250000000000002E-2</v>
      </c>
      <c r="F415" s="5">
        <v>370730000000</v>
      </c>
    </row>
    <row r="416" spans="1:6" x14ac:dyDescent="0.45">
      <c r="A416" t="s">
        <v>13</v>
      </c>
      <c r="B416" t="s">
        <v>59</v>
      </c>
      <c r="C416" s="1">
        <v>42156</v>
      </c>
      <c r="D416" s="4">
        <v>0</v>
      </c>
      <c r="E416">
        <v>8.1070000000000003E-2</v>
      </c>
      <c r="F416" s="5">
        <v>205422000000</v>
      </c>
    </row>
    <row r="417" spans="1:6" x14ac:dyDescent="0.45">
      <c r="A417" t="s">
        <v>13</v>
      </c>
      <c r="B417" t="s">
        <v>59</v>
      </c>
      <c r="C417" s="1">
        <v>42163</v>
      </c>
      <c r="D417" s="4">
        <v>0</v>
      </c>
      <c r="E417">
        <v>8.0399999999999999E-2</v>
      </c>
      <c r="F417" s="5">
        <v>185504000000</v>
      </c>
    </row>
    <row r="418" spans="1:6" x14ac:dyDescent="0.45">
      <c r="A418" t="s">
        <v>13</v>
      </c>
      <c r="B418" t="s">
        <v>59</v>
      </c>
      <c r="C418" s="1">
        <v>42170</v>
      </c>
      <c r="D418" s="4">
        <v>0</v>
      </c>
      <c r="E418">
        <v>8.0019999999999994E-2</v>
      </c>
      <c r="F418" s="5">
        <v>156994000000</v>
      </c>
    </row>
    <row r="419" spans="1:6" x14ac:dyDescent="0.45">
      <c r="A419" t="s">
        <v>13</v>
      </c>
      <c r="B419" t="s">
        <v>59</v>
      </c>
      <c r="C419" s="1">
        <v>42177</v>
      </c>
      <c r="D419" s="4">
        <v>0</v>
      </c>
      <c r="E419">
        <v>7.8E-2</v>
      </c>
      <c r="F419" s="5">
        <v>173308000000</v>
      </c>
    </row>
    <row r="420" spans="1:6" x14ac:dyDescent="0.45">
      <c r="A420" t="s">
        <v>13</v>
      </c>
      <c r="B420" t="s">
        <v>59</v>
      </c>
      <c r="C420" s="1">
        <v>42184</v>
      </c>
      <c r="D420" s="4">
        <v>0</v>
      </c>
      <c r="E420">
        <v>7.5840000000000005E-2</v>
      </c>
      <c r="F420">
        <v>98692550000</v>
      </c>
    </row>
    <row r="421" spans="1:6" x14ac:dyDescent="0.45">
      <c r="A421" t="s">
        <v>13</v>
      </c>
      <c r="B421" t="s">
        <v>59</v>
      </c>
      <c r="C421" s="1">
        <v>42191</v>
      </c>
      <c r="D421" s="4">
        <v>0</v>
      </c>
      <c r="E421">
        <v>7.5200000000000003E-2</v>
      </c>
      <c r="F421">
        <v>87682900000</v>
      </c>
    </row>
    <row r="422" spans="1:6" x14ac:dyDescent="0.45">
      <c r="A422" t="s">
        <v>13</v>
      </c>
      <c r="B422" t="s">
        <v>59</v>
      </c>
      <c r="C422" s="1">
        <v>42198</v>
      </c>
      <c r="D422" s="4">
        <v>0</v>
      </c>
      <c r="E422">
        <v>7.4010000000000006E-2</v>
      </c>
      <c r="F422">
        <v>69919900000</v>
      </c>
    </row>
    <row r="423" spans="1:6" x14ac:dyDescent="0.45">
      <c r="A423" t="s">
        <v>13</v>
      </c>
      <c r="B423" t="s">
        <v>59</v>
      </c>
      <c r="C423" s="1">
        <v>42205</v>
      </c>
      <c r="D423" s="4">
        <v>0</v>
      </c>
      <c r="E423">
        <v>7.1900000000000006E-2</v>
      </c>
      <c r="F423">
        <v>55221060000</v>
      </c>
    </row>
    <row r="424" spans="1:6" x14ac:dyDescent="0.45">
      <c r="A424" t="s">
        <v>13</v>
      </c>
      <c r="B424" t="s">
        <v>59</v>
      </c>
      <c r="C424" s="1">
        <v>42212</v>
      </c>
      <c r="D424" s="4">
        <v>0</v>
      </c>
      <c r="E424">
        <v>7.1999999999999995E-2</v>
      </c>
      <c r="F424">
        <v>79789250000</v>
      </c>
    </row>
    <row r="425" spans="1:6" x14ac:dyDescent="0.45">
      <c r="A425" t="s">
        <v>13</v>
      </c>
      <c r="B425" t="s">
        <v>59</v>
      </c>
      <c r="C425" s="1">
        <v>42219</v>
      </c>
      <c r="D425" s="4">
        <v>0</v>
      </c>
      <c r="E425">
        <v>7.0690000000000003E-2</v>
      </c>
      <c r="F425">
        <v>82407150000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activeCell="J10" sqref="J10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15</v>
      </c>
      <c r="B2" t="s">
        <v>59</v>
      </c>
      <c r="C2" s="1">
        <v>38740</v>
      </c>
      <c r="D2" s="4">
        <v>0</v>
      </c>
      <c r="E2">
        <v>228.75</v>
      </c>
      <c r="F2">
        <v>49821784</v>
      </c>
    </row>
    <row r="3" spans="1:6" x14ac:dyDescent="0.45">
      <c r="A3" t="s">
        <v>15</v>
      </c>
      <c r="B3" t="s">
        <v>59</v>
      </c>
      <c r="C3" s="1">
        <v>38747</v>
      </c>
      <c r="D3" s="4">
        <v>0</v>
      </c>
      <c r="E3">
        <v>221.01</v>
      </c>
      <c r="F3">
        <v>48295198</v>
      </c>
    </row>
    <row r="4" spans="1:6" x14ac:dyDescent="0.45">
      <c r="A4" t="s">
        <v>15</v>
      </c>
      <c r="B4" t="s">
        <v>59</v>
      </c>
      <c r="C4" s="1">
        <v>38754</v>
      </c>
      <c r="D4" s="4">
        <v>0</v>
      </c>
      <c r="E4">
        <v>222</v>
      </c>
      <c r="F4">
        <v>39732557</v>
      </c>
    </row>
    <row r="5" spans="1:6" x14ac:dyDescent="0.45">
      <c r="A5" t="s">
        <v>15</v>
      </c>
      <c r="B5" t="s">
        <v>59</v>
      </c>
      <c r="C5" s="1">
        <v>38761</v>
      </c>
      <c r="D5" s="4">
        <v>0</v>
      </c>
      <c r="E5">
        <v>226.5</v>
      </c>
      <c r="F5">
        <v>38942057</v>
      </c>
    </row>
    <row r="6" spans="1:6" x14ac:dyDescent="0.45">
      <c r="A6" t="s">
        <v>15</v>
      </c>
      <c r="B6" t="s">
        <v>59</v>
      </c>
      <c r="C6" s="1">
        <v>38768</v>
      </c>
      <c r="D6" s="4">
        <v>0</v>
      </c>
      <c r="E6">
        <v>227.38</v>
      </c>
      <c r="F6">
        <v>34064482</v>
      </c>
    </row>
    <row r="7" spans="1:6" x14ac:dyDescent="0.45">
      <c r="A7" t="s">
        <v>15</v>
      </c>
      <c r="B7" t="s">
        <v>59</v>
      </c>
      <c r="C7" s="1">
        <v>38775</v>
      </c>
      <c r="D7" s="4">
        <v>0</v>
      </c>
      <c r="E7">
        <v>228.9</v>
      </c>
      <c r="F7">
        <v>68450040</v>
      </c>
    </row>
    <row r="8" spans="1:6" x14ac:dyDescent="0.45">
      <c r="A8" t="s">
        <v>15</v>
      </c>
      <c r="B8" t="s">
        <v>59</v>
      </c>
      <c r="C8" s="1">
        <v>38782</v>
      </c>
      <c r="D8" s="4">
        <v>0</v>
      </c>
      <c r="E8">
        <v>217.11</v>
      </c>
      <c r="F8">
        <v>73320945</v>
      </c>
    </row>
    <row r="9" spans="1:6" x14ac:dyDescent="0.45">
      <c r="A9" t="s">
        <v>15</v>
      </c>
      <c r="B9" t="s">
        <v>59</v>
      </c>
      <c r="C9" s="1">
        <v>38789</v>
      </c>
      <c r="D9" s="4">
        <v>0</v>
      </c>
      <c r="E9">
        <v>229.3</v>
      </c>
      <c r="F9">
        <v>74243534</v>
      </c>
    </row>
    <row r="10" spans="1:6" x14ac:dyDescent="0.45">
      <c r="A10" t="s">
        <v>15</v>
      </c>
      <c r="B10" t="s">
        <v>59</v>
      </c>
      <c r="C10" s="1">
        <v>38796</v>
      </c>
      <c r="D10" s="4">
        <v>0</v>
      </c>
      <c r="E10">
        <v>229.9</v>
      </c>
      <c r="F10">
        <v>65203745</v>
      </c>
    </row>
    <row r="11" spans="1:6" x14ac:dyDescent="0.45">
      <c r="A11" t="s">
        <v>15</v>
      </c>
      <c r="B11" t="s">
        <v>59</v>
      </c>
      <c r="C11" s="1">
        <v>38803</v>
      </c>
      <c r="D11" s="4">
        <v>0</v>
      </c>
      <c r="E11">
        <v>230.15</v>
      </c>
      <c r="F11">
        <v>80350445</v>
      </c>
    </row>
    <row r="12" spans="1:6" x14ac:dyDescent="0.45">
      <c r="A12" t="s">
        <v>15</v>
      </c>
      <c r="B12" t="s">
        <v>59</v>
      </c>
      <c r="C12" s="1">
        <v>38810</v>
      </c>
      <c r="D12" s="4">
        <v>0</v>
      </c>
      <c r="E12">
        <v>250.29</v>
      </c>
      <c r="F12">
        <v>132303103</v>
      </c>
    </row>
    <row r="13" spans="1:6" x14ac:dyDescent="0.45">
      <c r="A13" t="s">
        <v>15</v>
      </c>
      <c r="B13" t="s">
        <v>59</v>
      </c>
      <c r="C13" s="1">
        <v>38817</v>
      </c>
      <c r="D13" s="4">
        <v>0</v>
      </c>
      <c r="E13">
        <v>267.89999999999998</v>
      </c>
      <c r="F13">
        <v>219536275</v>
      </c>
    </row>
    <row r="14" spans="1:6" x14ac:dyDescent="0.45">
      <c r="A14" t="s">
        <v>15</v>
      </c>
      <c r="B14" t="s">
        <v>59</v>
      </c>
      <c r="C14" s="1">
        <v>38824</v>
      </c>
      <c r="D14" s="4">
        <v>0</v>
      </c>
      <c r="E14">
        <v>280.19</v>
      </c>
      <c r="F14">
        <v>219437033</v>
      </c>
    </row>
    <row r="15" spans="1:6" x14ac:dyDescent="0.45">
      <c r="A15" t="s">
        <v>15</v>
      </c>
      <c r="B15" t="s">
        <v>59</v>
      </c>
      <c r="C15" s="1">
        <v>38831</v>
      </c>
      <c r="D15" s="4">
        <v>0</v>
      </c>
      <c r="E15">
        <v>310.25</v>
      </c>
      <c r="F15">
        <v>305394781</v>
      </c>
    </row>
    <row r="16" spans="1:6" x14ac:dyDescent="0.45">
      <c r="A16" t="s">
        <v>15</v>
      </c>
      <c r="B16" t="s">
        <v>59</v>
      </c>
      <c r="C16" s="1">
        <v>38838</v>
      </c>
      <c r="D16" s="4">
        <v>0</v>
      </c>
      <c r="E16">
        <v>350.25</v>
      </c>
      <c r="F16">
        <v>225009787</v>
      </c>
    </row>
    <row r="17" spans="1:6" x14ac:dyDescent="0.45">
      <c r="A17" t="s">
        <v>15</v>
      </c>
      <c r="B17" t="s">
        <v>59</v>
      </c>
      <c r="C17" s="1">
        <v>38845</v>
      </c>
      <c r="D17" s="4">
        <v>0</v>
      </c>
      <c r="E17">
        <v>320.2</v>
      </c>
      <c r="F17">
        <v>286616594</v>
      </c>
    </row>
    <row r="18" spans="1:6" x14ac:dyDescent="0.45">
      <c r="A18" t="s">
        <v>15</v>
      </c>
      <c r="B18" t="s">
        <v>59</v>
      </c>
      <c r="C18" s="1">
        <v>38852</v>
      </c>
      <c r="D18" s="4">
        <v>0</v>
      </c>
      <c r="E18">
        <v>273.5</v>
      </c>
      <c r="F18">
        <v>427294298</v>
      </c>
    </row>
    <row r="19" spans="1:6" x14ac:dyDescent="0.45">
      <c r="A19" t="s">
        <v>15</v>
      </c>
      <c r="B19" t="s">
        <v>59</v>
      </c>
      <c r="C19" s="1">
        <v>38859</v>
      </c>
      <c r="D19" s="4">
        <v>0</v>
      </c>
      <c r="E19">
        <v>291.3</v>
      </c>
      <c r="F19">
        <v>556891987</v>
      </c>
    </row>
    <row r="20" spans="1:6" x14ac:dyDescent="0.45">
      <c r="A20" t="s">
        <v>15</v>
      </c>
      <c r="B20" t="s">
        <v>59</v>
      </c>
      <c r="C20" s="1">
        <v>38866</v>
      </c>
      <c r="D20" s="4">
        <v>0</v>
      </c>
      <c r="E20">
        <v>298.89999999999998</v>
      </c>
      <c r="F20">
        <v>525280644</v>
      </c>
    </row>
    <row r="21" spans="1:6" x14ac:dyDescent="0.45">
      <c r="A21" t="s">
        <v>15</v>
      </c>
      <c r="B21" t="s">
        <v>59</v>
      </c>
      <c r="C21" s="1">
        <v>38873</v>
      </c>
      <c r="D21" s="4">
        <v>0</v>
      </c>
      <c r="E21">
        <v>255.67</v>
      </c>
      <c r="F21">
        <v>371014654</v>
      </c>
    </row>
    <row r="22" spans="1:6" x14ac:dyDescent="0.45">
      <c r="A22" t="s">
        <v>15</v>
      </c>
      <c r="B22" t="s">
        <v>59</v>
      </c>
      <c r="C22" s="1">
        <v>38880</v>
      </c>
      <c r="D22" s="4">
        <v>0</v>
      </c>
      <c r="E22">
        <v>258.17</v>
      </c>
      <c r="F22">
        <v>355973948</v>
      </c>
    </row>
    <row r="23" spans="1:6" x14ac:dyDescent="0.45">
      <c r="A23" t="s">
        <v>15</v>
      </c>
      <c r="B23" t="s">
        <v>59</v>
      </c>
      <c r="C23" s="1">
        <v>38887</v>
      </c>
      <c r="D23" s="4">
        <v>0</v>
      </c>
      <c r="E23">
        <v>260</v>
      </c>
      <c r="F23">
        <v>267312068</v>
      </c>
    </row>
    <row r="24" spans="1:6" x14ac:dyDescent="0.45">
      <c r="A24" t="s">
        <v>15</v>
      </c>
      <c r="B24" t="s">
        <v>59</v>
      </c>
      <c r="C24" s="1">
        <v>38894</v>
      </c>
      <c r="D24" s="4">
        <v>0</v>
      </c>
      <c r="E24">
        <v>281.83</v>
      </c>
      <c r="F24">
        <v>255740755</v>
      </c>
    </row>
    <row r="25" spans="1:6" x14ac:dyDescent="0.45">
      <c r="A25" t="s">
        <v>15</v>
      </c>
      <c r="B25" t="s">
        <v>59</v>
      </c>
      <c r="C25" s="1">
        <v>38901</v>
      </c>
      <c r="D25" s="4">
        <v>0</v>
      </c>
      <c r="E25">
        <v>277.85000000000002</v>
      </c>
      <c r="F25">
        <v>221041981</v>
      </c>
    </row>
    <row r="26" spans="1:6" x14ac:dyDescent="0.45">
      <c r="A26" t="s">
        <v>15</v>
      </c>
      <c r="B26" t="s">
        <v>59</v>
      </c>
      <c r="C26" s="1">
        <v>38908</v>
      </c>
      <c r="D26" s="4">
        <v>0</v>
      </c>
      <c r="E26">
        <v>265</v>
      </c>
      <c r="F26">
        <v>226479757</v>
      </c>
    </row>
    <row r="27" spans="1:6" x14ac:dyDescent="0.45">
      <c r="A27" t="s">
        <v>15</v>
      </c>
      <c r="B27" t="s">
        <v>59</v>
      </c>
      <c r="C27" s="1">
        <v>38915</v>
      </c>
      <c r="D27" s="4">
        <v>0</v>
      </c>
      <c r="E27">
        <v>266.88</v>
      </c>
      <c r="F27">
        <v>200815830</v>
      </c>
    </row>
    <row r="28" spans="1:6" x14ac:dyDescent="0.45">
      <c r="A28" t="s">
        <v>15</v>
      </c>
      <c r="B28" t="s">
        <v>59</v>
      </c>
      <c r="C28" s="1">
        <v>38922</v>
      </c>
      <c r="D28" s="4">
        <v>0</v>
      </c>
      <c r="E28">
        <v>279.55</v>
      </c>
      <c r="F28">
        <v>185894788</v>
      </c>
    </row>
    <row r="29" spans="1:6" x14ac:dyDescent="0.45">
      <c r="A29" t="s">
        <v>15</v>
      </c>
      <c r="B29" t="s">
        <v>59</v>
      </c>
      <c r="C29" s="1">
        <v>38929</v>
      </c>
      <c r="D29" s="4">
        <v>0</v>
      </c>
      <c r="E29">
        <v>290.99</v>
      </c>
      <c r="F29">
        <v>190518245</v>
      </c>
    </row>
    <row r="30" spans="1:6" x14ac:dyDescent="0.45">
      <c r="A30" t="s">
        <v>15</v>
      </c>
      <c r="B30" t="s">
        <v>59</v>
      </c>
      <c r="C30" s="1">
        <v>38936</v>
      </c>
      <c r="D30" s="4">
        <v>0</v>
      </c>
      <c r="E30">
        <v>313.45</v>
      </c>
      <c r="F30">
        <v>370653636</v>
      </c>
    </row>
    <row r="31" spans="1:6" x14ac:dyDescent="0.45">
      <c r="A31" t="s">
        <v>15</v>
      </c>
      <c r="B31" t="s">
        <v>59</v>
      </c>
      <c r="C31" s="1">
        <v>38943</v>
      </c>
      <c r="D31" s="4">
        <v>0</v>
      </c>
      <c r="E31">
        <v>292.39999999999998</v>
      </c>
      <c r="F31">
        <v>406806184</v>
      </c>
    </row>
    <row r="32" spans="1:6" x14ac:dyDescent="0.45">
      <c r="A32" t="s">
        <v>15</v>
      </c>
      <c r="B32" t="s">
        <v>59</v>
      </c>
      <c r="C32" s="1">
        <v>38950</v>
      </c>
      <c r="D32" s="4">
        <v>0</v>
      </c>
      <c r="E32">
        <v>313.29000000000002</v>
      </c>
      <c r="F32">
        <v>304782657</v>
      </c>
    </row>
    <row r="33" spans="1:6" x14ac:dyDescent="0.45">
      <c r="A33" t="s">
        <v>15</v>
      </c>
      <c r="B33" t="s">
        <v>59</v>
      </c>
      <c r="C33" s="1">
        <v>38957</v>
      </c>
      <c r="D33" s="4">
        <v>0</v>
      </c>
      <c r="E33">
        <v>309.19</v>
      </c>
      <c r="F33">
        <v>281889010</v>
      </c>
    </row>
    <row r="34" spans="1:6" x14ac:dyDescent="0.45">
      <c r="A34" t="s">
        <v>15</v>
      </c>
      <c r="B34" t="s">
        <v>59</v>
      </c>
      <c r="C34" s="1">
        <v>38964</v>
      </c>
      <c r="D34" s="4">
        <v>0</v>
      </c>
      <c r="E34">
        <v>298.01</v>
      </c>
      <c r="F34">
        <v>233905172</v>
      </c>
    </row>
    <row r="35" spans="1:6" x14ac:dyDescent="0.45">
      <c r="A35" t="s">
        <v>15</v>
      </c>
      <c r="B35" t="s">
        <v>59</v>
      </c>
      <c r="C35" s="1">
        <v>38971</v>
      </c>
      <c r="D35" s="4">
        <v>0</v>
      </c>
      <c r="E35">
        <v>291.75</v>
      </c>
      <c r="F35">
        <v>260832521</v>
      </c>
    </row>
    <row r="36" spans="1:6" x14ac:dyDescent="0.45">
      <c r="A36" t="s">
        <v>15</v>
      </c>
      <c r="B36" t="s">
        <v>59</v>
      </c>
      <c r="C36" s="1">
        <v>38978</v>
      </c>
      <c r="D36" s="4">
        <v>0</v>
      </c>
      <c r="E36">
        <v>272</v>
      </c>
      <c r="F36">
        <v>195360388</v>
      </c>
    </row>
    <row r="37" spans="1:6" x14ac:dyDescent="0.45">
      <c r="A37" t="s">
        <v>15</v>
      </c>
      <c r="B37" t="s">
        <v>59</v>
      </c>
      <c r="C37" s="1">
        <v>38985</v>
      </c>
      <c r="D37" s="4">
        <v>0</v>
      </c>
      <c r="E37">
        <v>288</v>
      </c>
      <c r="F37">
        <v>293835654</v>
      </c>
    </row>
    <row r="38" spans="1:6" x14ac:dyDescent="0.45">
      <c r="A38" t="s">
        <v>15</v>
      </c>
      <c r="B38" t="s">
        <v>59</v>
      </c>
      <c r="C38" s="1">
        <v>38992</v>
      </c>
      <c r="D38" s="4">
        <v>0</v>
      </c>
      <c r="E38">
        <v>293.2</v>
      </c>
      <c r="F38">
        <v>267535358</v>
      </c>
    </row>
    <row r="39" spans="1:6" x14ac:dyDescent="0.45">
      <c r="A39" t="s">
        <v>15</v>
      </c>
      <c r="B39" t="s">
        <v>59</v>
      </c>
      <c r="C39" s="1">
        <v>38999</v>
      </c>
      <c r="D39" s="4">
        <v>0</v>
      </c>
      <c r="E39">
        <v>298.25</v>
      </c>
      <c r="F39">
        <v>297600064</v>
      </c>
    </row>
    <row r="40" spans="1:6" x14ac:dyDescent="0.45">
      <c r="A40" t="s">
        <v>15</v>
      </c>
      <c r="B40" t="s">
        <v>59</v>
      </c>
      <c r="C40" s="1">
        <v>39006</v>
      </c>
      <c r="D40" s="4">
        <v>0</v>
      </c>
      <c r="E40">
        <v>297.2</v>
      </c>
      <c r="F40">
        <v>249082533</v>
      </c>
    </row>
    <row r="41" spans="1:6" x14ac:dyDescent="0.45">
      <c r="A41" t="s">
        <v>15</v>
      </c>
      <c r="B41" t="s">
        <v>59</v>
      </c>
      <c r="C41" s="1">
        <v>39013</v>
      </c>
      <c r="D41" s="4">
        <v>0</v>
      </c>
      <c r="E41">
        <v>286.13</v>
      </c>
      <c r="F41">
        <v>201710719</v>
      </c>
    </row>
    <row r="42" spans="1:6" x14ac:dyDescent="0.45">
      <c r="A42" t="s">
        <v>15</v>
      </c>
      <c r="B42" t="s">
        <v>59</v>
      </c>
      <c r="C42" s="1">
        <v>39020</v>
      </c>
      <c r="D42" s="4">
        <v>0</v>
      </c>
      <c r="E42">
        <v>291</v>
      </c>
      <c r="F42">
        <v>211360047</v>
      </c>
    </row>
    <row r="43" spans="1:6" x14ac:dyDescent="0.45">
      <c r="A43" t="s">
        <v>15</v>
      </c>
      <c r="B43" t="s">
        <v>59</v>
      </c>
      <c r="C43" s="1">
        <v>39027</v>
      </c>
      <c r="D43" s="4">
        <v>0</v>
      </c>
      <c r="E43">
        <v>291.99</v>
      </c>
      <c r="F43">
        <v>124460064</v>
      </c>
    </row>
    <row r="44" spans="1:6" x14ac:dyDescent="0.45">
      <c r="A44" t="s">
        <v>15</v>
      </c>
      <c r="B44" t="s">
        <v>59</v>
      </c>
      <c r="C44" s="1">
        <v>39034</v>
      </c>
      <c r="D44" s="4">
        <v>0</v>
      </c>
      <c r="E44">
        <v>288.02999999999997</v>
      </c>
      <c r="F44">
        <v>178335694</v>
      </c>
    </row>
    <row r="45" spans="1:6" x14ac:dyDescent="0.45">
      <c r="A45" t="s">
        <v>15</v>
      </c>
      <c r="B45" t="s">
        <v>59</v>
      </c>
      <c r="C45" s="1">
        <v>39041</v>
      </c>
      <c r="D45" s="4">
        <v>0</v>
      </c>
      <c r="E45">
        <v>289.99</v>
      </c>
      <c r="F45">
        <v>160306230</v>
      </c>
    </row>
    <row r="46" spans="1:6" x14ac:dyDescent="0.45">
      <c r="A46" t="s">
        <v>15</v>
      </c>
      <c r="B46" t="s">
        <v>59</v>
      </c>
      <c r="C46" s="1">
        <v>39048</v>
      </c>
      <c r="D46" s="4">
        <v>0</v>
      </c>
      <c r="E46">
        <v>303.49</v>
      </c>
      <c r="F46">
        <v>390530857</v>
      </c>
    </row>
    <row r="47" spans="1:6" x14ac:dyDescent="0.45">
      <c r="A47" t="s">
        <v>15</v>
      </c>
      <c r="B47" t="s">
        <v>59</v>
      </c>
      <c r="C47" s="1">
        <v>39055</v>
      </c>
      <c r="D47" s="4">
        <v>0</v>
      </c>
      <c r="E47">
        <v>305.7</v>
      </c>
      <c r="F47">
        <v>240683578</v>
      </c>
    </row>
    <row r="48" spans="1:6" x14ac:dyDescent="0.45">
      <c r="A48" t="s">
        <v>15</v>
      </c>
      <c r="B48" t="s">
        <v>59</v>
      </c>
      <c r="C48" s="1">
        <v>39062</v>
      </c>
      <c r="D48" s="4">
        <v>0</v>
      </c>
      <c r="E48">
        <v>304.7</v>
      </c>
      <c r="F48">
        <v>293380537</v>
      </c>
    </row>
    <row r="49" spans="1:6" x14ac:dyDescent="0.45">
      <c r="A49" t="s">
        <v>15</v>
      </c>
      <c r="B49" t="s">
        <v>59</v>
      </c>
      <c r="C49" s="1">
        <v>39069</v>
      </c>
      <c r="D49" s="4">
        <v>0</v>
      </c>
      <c r="E49">
        <v>303.60000000000002</v>
      </c>
      <c r="F49">
        <v>201997967</v>
      </c>
    </row>
    <row r="50" spans="1:6" x14ac:dyDescent="0.45">
      <c r="A50" t="s">
        <v>15</v>
      </c>
      <c r="B50" t="s">
        <v>59</v>
      </c>
      <c r="C50" s="1">
        <v>39076</v>
      </c>
      <c r="D50" s="4">
        <v>0</v>
      </c>
      <c r="E50">
        <v>302.56</v>
      </c>
      <c r="F50">
        <v>147315518</v>
      </c>
    </row>
    <row r="51" spans="1:6" x14ac:dyDescent="0.45">
      <c r="A51" t="s">
        <v>15</v>
      </c>
      <c r="B51" t="s">
        <v>59</v>
      </c>
      <c r="C51" s="1">
        <v>39090</v>
      </c>
      <c r="D51" s="4">
        <v>0</v>
      </c>
      <c r="E51">
        <v>287.5</v>
      </c>
      <c r="F51">
        <v>182464332</v>
      </c>
    </row>
    <row r="52" spans="1:6" x14ac:dyDescent="0.45">
      <c r="A52" t="s">
        <v>15</v>
      </c>
      <c r="B52" t="s">
        <v>59</v>
      </c>
      <c r="C52" s="1">
        <v>39097</v>
      </c>
      <c r="D52" s="4">
        <v>0</v>
      </c>
      <c r="E52">
        <v>285.44</v>
      </c>
      <c r="F52">
        <v>223922907</v>
      </c>
    </row>
    <row r="53" spans="1:6" x14ac:dyDescent="0.45">
      <c r="A53" t="s">
        <v>15</v>
      </c>
      <c r="B53" t="s">
        <v>59</v>
      </c>
      <c r="C53" s="1">
        <v>39104</v>
      </c>
      <c r="D53" s="4">
        <v>0</v>
      </c>
      <c r="E53">
        <v>286.8</v>
      </c>
      <c r="F53">
        <v>164916463</v>
      </c>
    </row>
    <row r="54" spans="1:6" x14ac:dyDescent="0.45">
      <c r="A54" t="s">
        <v>15</v>
      </c>
      <c r="B54" t="s">
        <v>59</v>
      </c>
      <c r="C54" s="1">
        <v>39111</v>
      </c>
      <c r="D54" s="4">
        <v>0</v>
      </c>
      <c r="E54">
        <v>289.05</v>
      </c>
      <c r="F54">
        <v>151940625</v>
      </c>
    </row>
    <row r="55" spans="1:6" x14ac:dyDescent="0.45">
      <c r="A55" t="s">
        <v>15</v>
      </c>
      <c r="B55" t="s">
        <v>59</v>
      </c>
      <c r="C55" s="1">
        <v>39118</v>
      </c>
      <c r="D55" s="4">
        <v>0</v>
      </c>
      <c r="E55">
        <v>278.47000000000003</v>
      </c>
      <c r="F55">
        <v>163132066</v>
      </c>
    </row>
    <row r="56" spans="1:6" x14ac:dyDescent="0.45">
      <c r="A56" t="s">
        <v>15</v>
      </c>
      <c r="B56" t="s">
        <v>59</v>
      </c>
      <c r="C56" s="1">
        <v>39125</v>
      </c>
      <c r="D56" s="4">
        <v>0</v>
      </c>
      <c r="E56">
        <v>282.5</v>
      </c>
      <c r="F56">
        <v>219278772</v>
      </c>
    </row>
    <row r="57" spans="1:6" x14ac:dyDescent="0.45">
      <c r="A57" t="s">
        <v>15</v>
      </c>
      <c r="B57" t="s">
        <v>59</v>
      </c>
      <c r="C57" s="1">
        <v>39132</v>
      </c>
      <c r="D57" s="4">
        <v>0</v>
      </c>
      <c r="E57">
        <v>282</v>
      </c>
      <c r="F57">
        <v>94485937</v>
      </c>
    </row>
    <row r="58" spans="1:6" x14ac:dyDescent="0.45">
      <c r="A58" t="s">
        <v>15</v>
      </c>
      <c r="B58" t="s">
        <v>59</v>
      </c>
      <c r="C58" s="1">
        <v>39139</v>
      </c>
      <c r="D58" s="4">
        <v>0</v>
      </c>
      <c r="E58">
        <v>260.89999999999998</v>
      </c>
      <c r="F58">
        <v>281498166</v>
      </c>
    </row>
    <row r="59" spans="1:6" x14ac:dyDescent="0.45">
      <c r="A59" t="s">
        <v>15</v>
      </c>
      <c r="B59" t="s">
        <v>59</v>
      </c>
      <c r="C59" s="1">
        <v>39146</v>
      </c>
      <c r="D59" s="4">
        <v>0</v>
      </c>
      <c r="E59">
        <v>264.83999999999997</v>
      </c>
      <c r="F59">
        <v>222221552</v>
      </c>
    </row>
    <row r="60" spans="1:6" x14ac:dyDescent="0.45">
      <c r="A60" t="s">
        <v>15</v>
      </c>
      <c r="B60" t="s">
        <v>59</v>
      </c>
      <c r="C60" s="1">
        <v>39153</v>
      </c>
      <c r="D60" s="4">
        <v>0</v>
      </c>
      <c r="E60">
        <v>254.6</v>
      </c>
      <c r="F60">
        <v>258251235</v>
      </c>
    </row>
    <row r="61" spans="1:6" x14ac:dyDescent="0.45">
      <c r="A61" t="s">
        <v>15</v>
      </c>
      <c r="B61" t="s">
        <v>59</v>
      </c>
      <c r="C61" s="1">
        <v>39160</v>
      </c>
      <c r="D61" s="4">
        <v>0</v>
      </c>
      <c r="E61">
        <v>269.2</v>
      </c>
      <c r="F61">
        <v>259639957</v>
      </c>
    </row>
    <row r="62" spans="1:6" x14ac:dyDescent="0.45">
      <c r="A62" t="s">
        <v>15</v>
      </c>
      <c r="B62" t="s">
        <v>59</v>
      </c>
      <c r="C62" s="1">
        <v>39167</v>
      </c>
      <c r="D62" s="4">
        <v>0</v>
      </c>
      <c r="E62">
        <v>270.98</v>
      </c>
      <c r="F62">
        <v>276122574</v>
      </c>
    </row>
    <row r="63" spans="1:6" x14ac:dyDescent="0.45">
      <c r="A63" t="s">
        <v>15</v>
      </c>
      <c r="B63" t="s">
        <v>59</v>
      </c>
      <c r="C63" s="1">
        <v>39174</v>
      </c>
      <c r="D63" s="4">
        <v>0</v>
      </c>
      <c r="E63">
        <v>267.89</v>
      </c>
      <c r="F63">
        <v>113554082</v>
      </c>
    </row>
    <row r="64" spans="1:6" x14ac:dyDescent="0.45">
      <c r="A64" t="s">
        <v>15</v>
      </c>
      <c r="B64" t="s">
        <v>59</v>
      </c>
      <c r="C64" s="1">
        <v>39181</v>
      </c>
      <c r="D64" s="4">
        <v>0</v>
      </c>
      <c r="E64">
        <v>271.89999999999998</v>
      </c>
      <c r="F64">
        <v>220769485</v>
      </c>
    </row>
    <row r="65" spans="1:6" x14ac:dyDescent="0.45">
      <c r="A65" t="s">
        <v>15</v>
      </c>
      <c r="B65" t="s">
        <v>59</v>
      </c>
      <c r="C65" s="1">
        <v>39188</v>
      </c>
      <c r="D65" s="4">
        <v>0</v>
      </c>
      <c r="E65">
        <v>260.3</v>
      </c>
      <c r="F65">
        <v>171455423</v>
      </c>
    </row>
    <row r="66" spans="1:6" x14ac:dyDescent="0.45">
      <c r="A66" t="s">
        <v>15</v>
      </c>
      <c r="B66" t="s">
        <v>59</v>
      </c>
      <c r="C66" s="1">
        <v>39195</v>
      </c>
      <c r="D66" s="4">
        <v>0</v>
      </c>
      <c r="E66">
        <v>257.49</v>
      </c>
      <c r="F66">
        <v>124308768</v>
      </c>
    </row>
    <row r="67" spans="1:6" x14ac:dyDescent="0.45">
      <c r="A67" t="s">
        <v>15</v>
      </c>
      <c r="B67" t="s">
        <v>59</v>
      </c>
      <c r="C67" s="1">
        <v>39202</v>
      </c>
      <c r="D67" s="4">
        <v>0</v>
      </c>
      <c r="E67">
        <v>253.82</v>
      </c>
      <c r="F67">
        <v>40105337</v>
      </c>
    </row>
    <row r="68" spans="1:6" x14ac:dyDescent="0.45">
      <c r="A68" t="s">
        <v>15</v>
      </c>
      <c r="B68" t="s">
        <v>59</v>
      </c>
      <c r="C68" s="1">
        <v>39209</v>
      </c>
      <c r="D68" s="4">
        <v>0</v>
      </c>
      <c r="E68">
        <v>243.48</v>
      </c>
      <c r="F68">
        <v>84619269</v>
      </c>
    </row>
    <row r="69" spans="1:6" x14ac:dyDescent="0.45">
      <c r="A69" t="s">
        <v>15</v>
      </c>
      <c r="B69" t="s">
        <v>59</v>
      </c>
      <c r="C69" s="1">
        <v>39216</v>
      </c>
      <c r="D69" s="4">
        <v>0</v>
      </c>
      <c r="E69">
        <v>248.7</v>
      </c>
      <c r="F69">
        <v>169674380</v>
      </c>
    </row>
    <row r="70" spans="1:6" x14ac:dyDescent="0.45">
      <c r="A70" t="s">
        <v>15</v>
      </c>
      <c r="B70" t="s">
        <v>59</v>
      </c>
      <c r="C70" s="1">
        <v>39223</v>
      </c>
      <c r="D70" s="4">
        <v>0</v>
      </c>
      <c r="E70">
        <v>238.5</v>
      </c>
      <c r="F70">
        <v>144939921</v>
      </c>
    </row>
    <row r="71" spans="1:6" x14ac:dyDescent="0.45">
      <c r="A71" t="s">
        <v>15</v>
      </c>
      <c r="B71" t="s">
        <v>59</v>
      </c>
      <c r="C71" s="1">
        <v>39230</v>
      </c>
      <c r="D71" s="4">
        <v>0</v>
      </c>
      <c r="E71">
        <v>244.8</v>
      </c>
      <c r="F71">
        <v>209206830</v>
      </c>
    </row>
    <row r="72" spans="1:6" x14ac:dyDescent="0.45">
      <c r="A72" t="s">
        <v>15</v>
      </c>
      <c r="B72" t="s">
        <v>59</v>
      </c>
      <c r="C72" s="1">
        <v>39237</v>
      </c>
      <c r="D72" s="4">
        <v>0</v>
      </c>
      <c r="E72">
        <v>243</v>
      </c>
      <c r="F72">
        <v>215955214</v>
      </c>
    </row>
    <row r="73" spans="1:6" x14ac:dyDescent="0.45">
      <c r="A73" t="s">
        <v>15</v>
      </c>
      <c r="B73" t="s">
        <v>59</v>
      </c>
      <c r="C73" s="1">
        <v>39244</v>
      </c>
      <c r="D73" s="4">
        <v>0</v>
      </c>
      <c r="E73">
        <v>265</v>
      </c>
      <c r="F73">
        <v>186085444</v>
      </c>
    </row>
    <row r="74" spans="1:6" x14ac:dyDescent="0.45">
      <c r="A74" t="s">
        <v>15</v>
      </c>
      <c r="B74" t="s">
        <v>59</v>
      </c>
      <c r="C74" s="1">
        <v>39251</v>
      </c>
      <c r="D74" s="4">
        <v>0</v>
      </c>
      <c r="E74">
        <v>262.95999999999998</v>
      </c>
      <c r="F74">
        <v>229724468</v>
      </c>
    </row>
    <row r="75" spans="1:6" x14ac:dyDescent="0.45">
      <c r="A75" t="s">
        <v>15</v>
      </c>
      <c r="B75" t="s">
        <v>59</v>
      </c>
      <c r="C75" s="1">
        <v>39258</v>
      </c>
      <c r="D75" s="4">
        <v>0</v>
      </c>
      <c r="E75">
        <v>267.74</v>
      </c>
      <c r="F75">
        <v>214914903</v>
      </c>
    </row>
    <row r="76" spans="1:6" x14ac:dyDescent="0.45">
      <c r="A76" t="s">
        <v>15</v>
      </c>
      <c r="B76" t="s">
        <v>59</v>
      </c>
      <c r="C76" s="1">
        <v>39265</v>
      </c>
      <c r="D76" s="4">
        <v>0</v>
      </c>
      <c r="E76">
        <v>274.8</v>
      </c>
      <c r="F76">
        <v>261535847</v>
      </c>
    </row>
    <row r="77" spans="1:6" x14ac:dyDescent="0.45">
      <c r="A77" t="s">
        <v>15</v>
      </c>
      <c r="B77" t="s">
        <v>59</v>
      </c>
      <c r="C77" s="1">
        <v>39272</v>
      </c>
      <c r="D77" s="4">
        <v>0</v>
      </c>
      <c r="E77">
        <v>287.67</v>
      </c>
      <c r="F77">
        <v>266210267</v>
      </c>
    </row>
    <row r="78" spans="1:6" x14ac:dyDescent="0.45">
      <c r="A78" t="s">
        <v>15</v>
      </c>
      <c r="B78" t="s">
        <v>59</v>
      </c>
      <c r="C78" s="1">
        <v>39279</v>
      </c>
      <c r="D78" s="4">
        <v>0</v>
      </c>
      <c r="E78">
        <v>291.27</v>
      </c>
      <c r="F78">
        <v>316962939</v>
      </c>
    </row>
    <row r="79" spans="1:6" x14ac:dyDescent="0.45">
      <c r="A79" t="s">
        <v>15</v>
      </c>
      <c r="B79" t="s">
        <v>59</v>
      </c>
      <c r="C79" s="1">
        <v>39286</v>
      </c>
      <c r="D79" s="4">
        <v>0</v>
      </c>
      <c r="E79">
        <v>268.39999999999998</v>
      </c>
      <c r="F79">
        <v>295171515</v>
      </c>
    </row>
    <row r="80" spans="1:6" x14ac:dyDescent="0.45">
      <c r="A80" t="s">
        <v>15</v>
      </c>
      <c r="B80" t="s">
        <v>59</v>
      </c>
      <c r="C80" s="1">
        <v>39293</v>
      </c>
      <c r="D80" s="4">
        <v>0</v>
      </c>
      <c r="E80">
        <v>277.39</v>
      </c>
      <c r="F80">
        <v>263539787</v>
      </c>
    </row>
    <row r="81" spans="1:6" x14ac:dyDescent="0.45">
      <c r="A81" t="s">
        <v>15</v>
      </c>
      <c r="B81" t="s">
        <v>59</v>
      </c>
      <c r="C81" s="1">
        <v>39300</v>
      </c>
      <c r="D81" s="4">
        <v>0</v>
      </c>
      <c r="E81">
        <v>266.13</v>
      </c>
      <c r="F81">
        <v>260514626</v>
      </c>
    </row>
    <row r="82" spans="1:6" x14ac:dyDescent="0.45">
      <c r="A82" t="s">
        <v>15</v>
      </c>
      <c r="B82" t="s">
        <v>59</v>
      </c>
      <c r="C82" s="1">
        <v>39307</v>
      </c>
      <c r="D82" s="4">
        <v>0</v>
      </c>
      <c r="E82">
        <v>263.99</v>
      </c>
      <c r="F82">
        <v>233643832</v>
      </c>
    </row>
    <row r="83" spans="1:6" x14ac:dyDescent="0.45">
      <c r="A83" t="s">
        <v>15</v>
      </c>
      <c r="B83" t="s">
        <v>59</v>
      </c>
      <c r="C83" s="1">
        <v>39314</v>
      </c>
      <c r="D83" s="4">
        <v>0</v>
      </c>
      <c r="E83">
        <v>262.19</v>
      </c>
      <c r="F83">
        <v>184816322</v>
      </c>
    </row>
    <row r="84" spans="1:6" x14ac:dyDescent="0.45">
      <c r="A84" t="s">
        <v>15</v>
      </c>
      <c r="B84" t="s">
        <v>59</v>
      </c>
      <c r="C84" s="1">
        <v>39321</v>
      </c>
      <c r="D84" s="4">
        <v>0</v>
      </c>
      <c r="E84">
        <v>265.8</v>
      </c>
      <c r="F84">
        <v>156818129</v>
      </c>
    </row>
    <row r="85" spans="1:6" x14ac:dyDescent="0.45">
      <c r="A85" t="s">
        <v>15</v>
      </c>
      <c r="B85" t="s">
        <v>59</v>
      </c>
      <c r="C85" s="1">
        <v>39328</v>
      </c>
      <c r="D85" s="4">
        <v>0</v>
      </c>
      <c r="E85">
        <v>262.02</v>
      </c>
      <c r="F85">
        <v>147265385</v>
      </c>
    </row>
    <row r="86" spans="1:6" x14ac:dyDescent="0.45">
      <c r="A86" t="s">
        <v>15</v>
      </c>
      <c r="B86" t="s">
        <v>59</v>
      </c>
      <c r="C86" s="1">
        <v>39335</v>
      </c>
      <c r="D86" s="4">
        <v>0</v>
      </c>
      <c r="E86">
        <v>268.19</v>
      </c>
      <c r="F86">
        <v>204936830</v>
      </c>
    </row>
    <row r="87" spans="1:6" x14ac:dyDescent="0.45">
      <c r="A87" t="s">
        <v>15</v>
      </c>
      <c r="B87" t="s">
        <v>59</v>
      </c>
      <c r="C87" s="1">
        <v>39342</v>
      </c>
      <c r="D87" s="4">
        <v>0</v>
      </c>
      <c r="E87">
        <v>272.25</v>
      </c>
      <c r="F87">
        <v>271509016</v>
      </c>
    </row>
    <row r="88" spans="1:6" x14ac:dyDescent="0.45">
      <c r="A88" t="s">
        <v>15</v>
      </c>
      <c r="B88" t="s">
        <v>59</v>
      </c>
      <c r="C88" s="1">
        <v>39349</v>
      </c>
      <c r="D88" s="4">
        <v>0</v>
      </c>
      <c r="E88">
        <v>274.2</v>
      </c>
      <c r="F88">
        <v>213742570</v>
      </c>
    </row>
    <row r="89" spans="1:6" x14ac:dyDescent="0.45">
      <c r="A89" t="s">
        <v>15</v>
      </c>
      <c r="B89" t="s">
        <v>59</v>
      </c>
      <c r="C89" s="1">
        <v>39356</v>
      </c>
      <c r="D89" s="4">
        <v>0</v>
      </c>
      <c r="E89">
        <v>289.5</v>
      </c>
      <c r="F89">
        <v>275916371</v>
      </c>
    </row>
    <row r="90" spans="1:6" x14ac:dyDescent="0.45">
      <c r="A90" t="s">
        <v>15</v>
      </c>
      <c r="B90" t="s">
        <v>59</v>
      </c>
      <c r="C90" s="1">
        <v>39363</v>
      </c>
      <c r="D90" s="4">
        <v>0</v>
      </c>
      <c r="E90">
        <v>293.39999999999998</v>
      </c>
      <c r="F90">
        <v>243454820</v>
      </c>
    </row>
    <row r="91" spans="1:6" x14ac:dyDescent="0.45">
      <c r="A91" t="s">
        <v>15</v>
      </c>
      <c r="B91" t="s">
        <v>59</v>
      </c>
      <c r="C91" s="1">
        <v>39370</v>
      </c>
      <c r="D91" s="4">
        <v>0</v>
      </c>
      <c r="E91">
        <v>289.25</v>
      </c>
      <c r="F91">
        <v>180201639</v>
      </c>
    </row>
    <row r="92" spans="1:6" x14ac:dyDescent="0.45">
      <c r="A92" t="s">
        <v>15</v>
      </c>
      <c r="B92" t="s">
        <v>59</v>
      </c>
      <c r="C92" s="1">
        <v>39377</v>
      </c>
      <c r="D92" s="4">
        <v>0</v>
      </c>
      <c r="E92">
        <v>295.02</v>
      </c>
      <c r="F92">
        <v>191131145</v>
      </c>
    </row>
    <row r="93" spans="1:6" x14ac:dyDescent="0.45">
      <c r="A93" t="s">
        <v>15</v>
      </c>
      <c r="B93" t="s">
        <v>59</v>
      </c>
      <c r="C93" s="1">
        <v>39384</v>
      </c>
      <c r="D93" s="4">
        <v>0</v>
      </c>
      <c r="E93">
        <v>307.92</v>
      </c>
      <c r="F93">
        <v>392264756</v>
      </c>
    </row>
    <row r="94" spans="1:6" x14ac:dyDescent="0.45">
      <c r="A94" t="s">
        <v>15</v>
      </c>
      <c r="B94" t="s">
        <v>59</v>
      </c>
      <c r="C94" s="1">
        <v>39391</v>
      </c>
      <c r="D94" s="4">
        <v>0</v>
      </c>
      <c r="E94">
        <v>320.93</v>
      </c>
      <c r="F94">
        <v>396195889</v>
      </c>
    </row>
    <row r="95" spans="1:6" x14ac:dyDescent="0.45">
      <c r="A95" t="s">
        <v>15</v>
      </c>
      <c r="B95" t="s">
        <v>59</v>
      </c>
      <c r="C95" s="1">
        <v>39398</v>
      </c>
      <c r="D95" s="4">
        <v>0</v>
      </c>
      <c r="E95">
        <v>313.2</v>
      </c>
      <c r="F95">
        <v>327368324</v>
      </c>
    </row>
    <row r="96" spans="1:6" x14ac:dyDescent="0.45">
      <c r="A96" t="s">
        <v>15</v>
      </c>
      <c r="B96" t="s">
        <v>59</v>
      </c>
      <c r="C96" s="1">
        <v>39405</v>
      </c>
      <c r="D96" s="4">
        <v>0</v>
      </c>
      <c r="E96">
        <v>306.8</v>
      </c>
      <c r="F96">
        <v>253558821</v>
      </c>
    </row>
    <row r="97" spans="1:6" x14ac:dyDescent="0.45">
      <c r="A97" t="s">
        <v>15</v>
      </c>
      <c r="B97" t="s">
        <v>59</v>
      </c>
      <c r="C97" s="1">
        <v>39412</v>
      </c>
      <c r="D97" s="4">
        <v>0</v>
      </c>
      <c r="E97">
        <v>323.39</v>
      </c>
      <c r="F97">
        <v>231973776</v>
      </c>
    </row>
    <row r="98" spans="1:6" x14ac:dyDescent="0.45">
      <c r="A98" t="s">
        <v>15</v>
      </c>
      <c r="B98" t="s">
        <v>59</v>
      </c>
      <c r="C98" s="1">
        <v>39419</v>
      </c>
      <c r="D98" s="4">
        <v>0</v>
      </c>
      <c r="E98">
        <v>347.7</v>
      </c>
      <c r="F98">
        <v>471825908</v>
      </c>
    </row>
    <row r="99" spans="1:6" x14ac:dyDescent="0.45">
      <c r="A99" t="s">
        <v>15</v>
      </c>
      <c r="B99" t="s">
        <v>59</v>
      </c>
      <c r="C99" s="1">
        <v>39426</v>
      </c>
      <c r="D99" s="4">
        <v>0</v>
      </c>
      <c r="E99">
        <v>342.7</v>
      </c>
      <c r="F99">
        <v>438702089</v>
      </c>
    </row>
    <row r="100" spans="1:6" x14ac:dyDescent="0.45">
      <c r="A100" t="s">
        <v>15</v>
      </c>
      <c r="B100" t="s">
        <v>59</v>
      </c>
      <c r="C100" s="1">
        <v>39433</v>
      </c>
      <c r="D100" s="4">
        <v>0</v>
      </c>
      <c r="E100">
        <v>354</v>
      </c>
      <c r="F100">
        <v>325925035</v>
      </c>
    </row>
    <row r="101" spans="1:6" x14ac:dyDescent="0.45">
      <c r="A101" t="s">
        <v>15</v>
      </c>
      <c r="B101" t="s">
        <v>59</v>
      </c>
      <c r="C101" s="1">
        <v>39440</v>
      </c>
      <c r="D101" s="4">
        <v>0</v>
      </c>
      <c r="E101">
        <v>342.88</v>
      </c>
      <c r="F101">
        <v>153813412</v>
      </c>
    </row>
    <row r="102" spans="1:6" x14ac:dyDescent="0.45">
      <c r="A102" t="s">
        <v>15</v>
      </c>
      <c r="B102" t="s">
        <v>59</v>
      </c>
      <c r="C102" s="1">
        <v>39454</v>
      </c>
      <c r="D102" s="4">
        <v>0</v>
      </c>
      <c r="E102">
        <v>355.91</v>
      </c>
      <c r="F102">
        <v>140604583</v>
      </c>
    </row>
    <row r="103" spans="1:6" x14ac:dyDescent="0.45">
      <c r="A103" t="s">
        <v>15</v>
      </c>
      <c r="B103" t="s">
        <v>59</v>
      </c>
      <c r="C103" s="1">
        <v>39461</v>
      </c>
      <c r="D103" s="4">
        <v>0</v>
      </c>
      <c r="E103">
        <v>327.05</v>
      </c>
      <c r="F103">
        <v>448164283</v>
      </c>
    </row>
    <row r="104" spans="1:6" x14ac:dyDescent="0.45">
      <c r="A104" t="s">
        <v>15</v>
      </c>
      <c r="B104" t="s">
        <v>59</v>
      </c>
      <c r="C104" s="1">
        <v>39468</v>
      </c>
      <c r="D104" s="4">
        <v>0</v>
      </c>
      <c r="E104">
        <v>316.23</v>
      </c>
      <c r="F104">
        <v>650711554</v>
      </c>
    </row>
    <row r="105" spans="1:6" x14ac:dyDescent="0.45">
      <c r="A105" t="s">
        <v>15</v>
      </c>
      <c r="B105" t="s">
        <v>59</v>
      </c>
      <c r="C105" s="1">
        <v>39475</v>
      </c>
      <c r="D105" s="4">
        <v>0</v>
      </c>
      <c r="E105">
        <v>305.2</v>
      </c>
      <c r="F105">
        <v>369315175</v>
      </c>
    </row>
    <row r="106" spans="1:6" x14ac:dyDescent="0.45">
      <c r="A106" t="s">
        <v>15</v>
      </c>
      <c r="B106" t="s">
        <v>59</v>
      </c>
      <c r="C106" s="1">
        <v>39482</v>
      </c>
      <c r="D106" s="4">
        <v>0</v>
      </c>
      <c r="E106">
        <v>286.31</v>
      </c>
      <c r="F106">
        <v>427184536</v>
      </c>
    </row>
    <row r="107" spans="1:6" x14ac:dyDescent="0.45">
      <c r="A107" t="s">
        <v>15</v>
      </c>
      <c r="B107" t="s">
        <v>59</v>
      </c>
      <c r="C107" s="1">
        <v>39489</v>
      </c>
      <c r="D107" s="4">
        <v>0</v>
      </c>
      <c r="E107">
        <v>305.5</v>
      </c>
      <c r="F107">
        <v>385637150</v>
      </c>
    </row>
    <row r="108" spans="1:6" x14ac:dyDescent="0.45">
      <c r="A108" t="s">
        <v>15</v>
      </c>
      <c r="B108" t="s">
        <v>59</v>
      </c>
      <c r="C108" s="1">
        <v>39496</v>
      </c>
      <c r="D108" s="4">
        <v>0</v>
      </c>
      <c r="E108">
        <v>317.05</v>
      </c>
      <c r="F108">
        <v>364414543</v>
      </c>
    </row>
    <row r="109" spans="1:6" x14ac:dyDescent="0.45">
      <c r="A109" t="s">
        <v>15</v>
      </c>
      <c r="B109" t="s">
        <v>59</v>
      </c>
      <c r="C109" s="1">
        <v>39503</v>
      </c>
      <c r="D109" s="4">
        <v>0</v>
      </c>
      <c r="E109">
        <v>304.95</v>
      </c>
      <c r="F109">
        <v>232760113</v>
      </c>
    </row>
    <row r="110" spans="1:6" x14ac:dyDescent="0.45">
      <c r="A110" t="s">
        <v>15</v>
      </c>
      <c r="B110" t="s">
        <v>59</v>
      </c>
      <c r="C110" s="1">
        <v>39510</v>
      </c>
      <c r="D110" s="4">
        <v>0</v>
      </c>
      <c r="E110">
        <v>298.67</v>
      </c>
      <c r="F110">
        <v>320703839</v>
      </c>
    </row>
    <row r="111" spans="1:6" x14ac:dyDescent="0.45">
      <c r="A111" t="s">
        <v>15</v>
      </c>
      <c r="B111" t="s">
        <v>59</v>
      </c>
      <c r="C111" s="1">
        <v>39517</v>
      </c>
      <c r="D111" s="4">
        <v>0</v>
      </c>
      <c r="E111">
        <v>303.97000000000003</v>
      </c>
      <c r="F111">
        <v>249987298</v>
      </c>
    </row>
    <row r="112" spans="1:6" x14ac:dyDescent="0.45">
      <c r="A112" t="s">
        <v>15</v>
      </c>
      <c r="B112" t="s">
        <v>59</v>
      </c>
      <c r="C112" s="1">
        <v>39524</v>
      </c>
      <c r="D112" s="4">
        <v>0</v>
      </c>
      <c r="E112">
        <v>288.64999999999998</v>
      </c>
      <c r="F112">
        <v>327477738</v>
      </c>
    </row>
    <row r="113" spans="1:6" x14ac:dyDescent="0.45">
      <c r="A113" t="s">
        <v>15</v>
      </c>
      <c r="B113" t="s">
        <v>59</v>
      </c>
      <c r="C113" s="1">
        <v>39531</v>
      </c>
      <c r="D113" s="4">
        <v>0</v>
      </c>
      <c r="E113">
        <v>298.82</v>
      </c>
      <c r="F113">
        <v>238327144</v>
      </c>
    </row>
    <row r="114" spans="1:6" x14ac:dyDescent="0.45">
      <c r="A114" t="s">
        <v>15</v>
      </c>
      <c r="B114" t="s">
        <v>59</v>
      </c>
      <c r="C114" s="1">
        <v>39538</v>
      </c>
      <c r="D114" s="4">
        <v>0</v>
      </c>
      <c r="E114">
        <v>297.81</v>
      </c>
      <c r="F114">
        <v>186573976</v>
      </c>
    </row>
    <row r="115" spans="1:6" x14ac:dyDescent="0.45">
      <c r="A115" t="s">
        <v>15</v>
      </c>
      <c r="B115" t="s">
        <v>59</v>
      </c>
      <c r="C115" s="1">
        <v>39545</v>
      </c>
      <c r="D115" s="4">
        <v>0</v>
      </c>
      <c r="E115">
        <v>307.2</v>
      </c>
      <c r="F115">
        <v>272180052</v>
      </c>
    </row>
    <row r="116" spans="1:6" x14ac:dyDescent="0.45">
      <c r="A116" t="s">
        <v>15</v>
      </c>
      <c r="B116" t="s">
        <v>59</v>
      </c>
      <c r="C116" s="1">
        <v>39552</v>
      </c>
      <c r="D116" s="4">
        <v>0</v>
      </c>
      <c r="E116">
        <v>317.33</v>
      </c>
      <c r="F116">
        <v>274840287</v>
      </c>
    </row>
    <row r="117" spans="1:6" x14ac:dyDescent="0.45">
      <c r="A117" t="s">
        <v>15</v>
      </c>
      <c r="B117" t="s">
        <v>59</v>
      </c>
      <c r="C117" s="1">
        <v>39559</v>
      </c>
      <c r="D117" s="4">
        <v>0</v>
      </c>
      <c r="E117">
        <v>314.27999999999997</v>
      </c>
      <c r="F117">
        <v>242339195</v>
      </c>
    </row>
    <row r="118" spans="1:6" x14ac:dyDescent="0.45">
      <c r="A118" t="s">
        <v>15</v>
      </c>
      <c r="B118" t="s">
        <v>59</v>
      </c>
      <c r="C118" s="1">
        <v>39566</v>
      </c>
      <c r="D118" s="4">
        <v>0</v>
      </c>
      <c r="E118">
        <v>316</v>
      </c>
      <c r="F118">
        <v>91309248</v>
      </c>
    </row>
    <row r="119" spans="1:6" x14ac:dyDescent="0.45">
      <c r="A119" t="s">
        <v>15</v>
      </c>
      <c r="B119" t="s">
        <v>59</v>
      </c>
      <c r="C119" s="1">
        <v>39573</v>
      </c>
      <c r="D119" s="4">
        <v>0</v>
      </c>
      <c r="E119">
        <v>349.31</v>
      </c>
      <c r="F119">
        <v>243328568</v>
      </c>
    </row>
    <row r="120" spans="1:6" x14ac:dyDescent="0.45">
      <c r="A120" t="s">
        <v>15</v>
      </c>
      <c r="B120" t="s">
        <v>59</v>
      </c>
      <c r="C120" s="1">
        <v>39580</v>
      </c>
      <c r="D120" s="4">
        <v>0</v>
      </c>
      <c r="E120">
        <v>365.26</v>
      </c>
      <c r="F120">
        <v>462991216</v>
      </c>
    </row>
    <row r="121" spans="1:6" x14ac:dyDescent="0.45">
      <c r="A121" t="s">
        <v>15</v>
      </c>
      <c r="B121" t="s">
        <v>59</v>
      </c>
      <c r="C121" s="1">
        <v>39587</v>
      </c>
      <c r="D121" s="4">
        <v>0</v>
      </c>
      <c r="E121">
        <v>363.57</v>
      </c>
      <c r="F121">
        <v>297410093</v>
      </c>
    </row>
    <row r="122" spans="1:6" x14ac:dyDescent="0.45">
      <c r="A122" t="s">
        <v>15</v>
      </c>
      <c r="B122" t="s">
        <v>59</v>
      </c>
      <c r="C122" s="1">
        <v>39594</v>
      </c>
      <c r="D122" s="4">
        <v>0</v>
      </c>
      <c r="E122">
        <v>360.09</v>
      </c>
      <c r="F122">
        <v>214475754</v>
      </c>
    </row>
    <row r="123" spans="1:6" x14ac:dyDescent="0.45">
      <c r="A123" t="s">
        <v>15</v>
      </c>
      <c r="B123" t="s">
        <v>59</v>
      </c>
      <c r="C123" s="1">
        <v>39601</v>
      </c>
      <c r="D123" s="4">
        <v>0</v>
      </c>
      <c r="E123">
        <v>336.14</v>
      </c>
      <c r="F123">
        <v>218604247</v>
      </c>
    </row>
    <row r="124" spans="1:6" x14ac:dyDescent="0.45">
      <c r="A124" t="s">
        <v>15</v>
      </c>
      <c r="B124" t="s">
        <v>59</v>
      </c>
      <c r="C124" s="1">
        <v>39608</v>
      </c>
      <c r="D124" s="4">
        <v>0</v>
      </c>
      <c r="E124">
        <v>343</v>
      </c>
      <c r="F124">
        <v>91135990</v>
      </c>
    </row>
    <row r="125" spans="1:6" x14ac:dyDescent="0.45">
      <c r="A125" t="s">
        <v>15</v>
      </c>
      <c r="B125" t="s">
        <v>59</v>
      </c>
      <c r="C125" s="1">
        <v>39615</v>
      </c>
      <c r="D125" s="4">
        <v>0</v>
      </c>
      <c r="E125">
        <v>346.51</v>
      </c>
      <c r="F125">
        <v>213418174</v>
      </c>
    </row>
    <row r="126" spans="1:6" x14ac:dyDescent="0.45">
      <c r="A126" t="s">
        <v>15</v>
      </c>
      <c r="B126" t="s">
        <v>59</v>
      </c>
      <c r="C126" s="1">
        <v>39622</v>
      </c>
      <c r="D126" s="4">
        <v>0</v>
      </c>
      <c r="E126">
        <v>340.98</v>
      </c>
      <c r="F126">
        <v>210707476</v>
      </c>
    </row>
    <row r="127" spans="1:6" x14ac:dyDescent="0.45">
      <c r="A127" t="s">
        <v>15</v>
      </c>
      <c r="B127" t="s">
        <v>59</v>
      </c>
      <c r="C127" s="1">
        <v>39629</v>
      </c>
      <c r="D127" s="4">
        <v>0</v>
      </c>
      <c r="E127">
        <v>318.7</v>
      </c>
      <c r="F127">
        <v>220455039</v>
      </c>
    </row>
    <row r="128" spans="1:6" x14ac:dyDescent="0.45">
      <c r="A128" t="s">
        <v>15</v>
      </c>
      <c r="B128" t="s">
        <v>59</v>
      </c>
      <c r="C128" s="1">
        <v>39636</v>
      </c>
      <c r="D128" s="4">
        <v>0</v>
      </c>
      <c r="E128">
        <v>305.10000000000002</v>
      </c>
      <c r="F128">
        <v>184196999</v>
      </c>
    </row>
    <row r="129" spans="1:6" x14ac:dyDescent="0.45">
      <c r="A129" t="s">
        <v>15</v>
      </c>
      <c r="B129" t="s">
        <v>59</v>
      </c>
      <c r="C129" s="1">
        <v>39643</v>
      </c>
      <c r="D129" s="4">
        <v>0</v>
      </c>
      <c r="E129">
        <v>296.5</v>
      </c>
      <c r="F129">
        <v>210261948</v>
      </c>
    </row>
    <row r="130" spans="1:6" x14ac:dyDescent="0.45">
      <c r="A130" t="s">
        <v>15</v>
      </c>
      <c r="B130" t="s">
        <v>59</v>
      </c>
      <c r="C130" s="1">
        <v>39650</v>
      </c>
      <c r="D130" s="4">
        <v>0</v>
      </c>
      <c r="E130">
        <v>269.31</v>
      </c>
      <c r="F130">
        <v>302566495</v>
      </c>
    </row>
    <row r="131" spans="1:6" x14ac:dyDescent="0.45">
      <c r="A131" t="s">
        <v>15</v>
      </c>
      <c r="B131" t="s">
        <v>59</v>
      </c>
      <c r="C131" s="1">
        <v>39657</v>
      </c>
      <c r="D131" s="4">
        <v>0</v>
      </c>
      <c r="E131">
        <v>273.22000000000003</v>
      </c>
      <c r="F131">
        <v>279209714</v>
      </c>
    </row>
    <row r="132" spans="1:6" x14ac:dyDescent="0.45">
      <c r="A132" t="s">
        <v>15</v>
      </c>
      <c r="B132" t="s">
        <v>59</v>
      </c>
      <c r="C132" s="1">
        <v>39664</v>
      </c>
      <c r="D132" s="4">
        <v>0</v>
      </c>
      <c r="E132">
        <v>243.4</v>
      </c>
      <c r="F132">
        <v>291467182</v>
      </c>
    </row>
    <row r="133" spans="1:6" x14ac:dyDescent="0.45">
      <c r="A133" t="s">
        <v>15</v>
      </c>
      <c r="B133" t="s">
        <v>59</v>
      </c>
      <c r="C133" s="1">
        <v>39671</v>
      </c>
      <c r="D133" s="4">
        <v>0</v>
      </c>
      <c r="E133">
        <v>267.14999999999998</v>
      </c>
      <c r="F133">
        <v>305009442</v>
      </c>
    </row>
    <row r="134" spans="1:6" x14ac:dyDescent="0.45">
      <c r="A134" t="s">
        <v>15</v>
      </c>
      <c r="B134" t="s">
        <v>59</v>
      </c>
      <c r="C134" s="1">
        <v>39678</v>
      </c>
      <c r="D134" s="4">
        <v>0</v>
      </c>
      <c r="E134">
        <v>240.49</v>
      </c>
      <c r="F134">
        <v>275009988</v>
      </c>
    </row>
    <row r="135" spans="1:6" x14ac:dyDescent="0.45">
      <c r="A135" t="s">
        <v>15</v>
      </c>
      <c r="B135" t="s">
        <v>59</v>
      </c>
      <c r="C135" s="1">
        <v>39685</v>
      </c>
      <c r="D135" s="4">
        <v>0</v>
      </c>
      <c r="E135">
        <v>242.34</v>
      </c>
      <c r="F135">
        <v>311797851</v>
      </c>
    </row>
    <row r="136" spans="1:6" x14ac:dyDescent="0.45">
      <c r="A136" t="s">
        <v>15</v>
      </c>
      <c r="B136" t="s">
        <v>59</v>
      </c>
      <c r="C136" s="1">
        <v>39692</v>
      </c>
      <c r="D136" s="4">
        <v>0</v>
      </c>
      <c r="E136">
        <v>220.9</v>
      </c>
      <c r="F136">
        <v>298601428</v>
      </c>
    </row>
    <row r="137" spans="1:6" x14ac:dyDescent="0.45">
      <c r="A137" t="s">
        <v>15</v>
      </c>
      <c r="B137" t="s">
        <v>59</v>
      </c>
      <c r="C137" s="1">
        <v>39699</v>
      </c>
      <c r="D137" s="4">
        <v>0</v>
      </c>
      <c r="E137">
        <v>210</v>
      </c>
      <c r="F137">
        <v>412937974</v>
      </c>
    </row>
    <row r="138" spans="1:6" x14ac:dyDescent="0.45">
      <c r="A138" t="s">
        <v>15</v>
      </c>
      <c r="B138" t="s">
        <v>59</v>
      </c>
      <c r="C138" s="1">
        <v>39706</v>
      </c>
      <c r="D138" s="4">
        <v>0</v>
      </c>
      <c r="E138">
        <v>215</v>
      </c>
      <c r="F138">
        <v>273929226</v>
      </c>
    </row>
    <row r="139" spans="1:6" x14ac:dyDescent="0.45">
      <c r="A139" t="s">
        <v>15</v>
      </c>
      <c r="B139" t="s">
        <v>59</v>
      </c>
      <c r="C139" s="1">
        <v>39713</v>
      </c>
      <c r="D139" s="4">
        <v>0</v>
      </c>
      <c r="E139">
        <v>206.12</v>
      </c>
      <c r="F139">
        <v>191949153</v>
      </c>
    </row>
    <row r="140" spans="1:6" x14ac:dyDescent="0.45">
      <c r="A140" t="s">
        <v>15</v>
      </c>
      <c r="B140" t="s">
        <v>59</v>
      </c>
      <c r="C140" s="1">
        <v>39720</v>
      </c>
      <c r="D140" s="4">
        <v>0</v>
      </c>
      <c r="E140">
        <v>180</v>
      </c>
      <c r="F140">
        <v>222860033</v>
      </c>
    </row>
    <row r="141" spans="1:6" x14ac:dyDescent="0.45">
      <c r="A141" t="s">
        <v>15</v>
      </c>
      <c r="B141" t="s">
        <v>59</v>
      </c>
      <c r="C141" s="1">
        <v>39727</v>
      </c>
      <c r="D141" s="4">
        <v>0</v>
      </c>
      <c r="E141">
        <v>128.5</v>
      </c>
      <c r="F141">
        <v>181913828</v>
      </c>
    </row>
    <row r="142" spans="1:6" x14ac:dyDescent="0.45">
      <c r="A142" t="s">
        <v>15</v>
      </c>
      <c r="B142" t="s">
        <v>59</v>
      </c>
      <c r="C142" s="1">
        <v>39734</v>
      </c>
      <c r="D142" s="4">
        <v>0</v>
      </c>
      <c r="E142">
        <v>103.35</v>
      </c>
      <c r="F142">
        <v>397961791</v>
      </c>
    </row>
    <row r="143" spans="1:6" x14ac:dyDescent="0.45">
      <c r="A143" t="s">
        <v>15</v>
      </c>
      <c r="B143" t="s">
        <v>59</v>
      </c>
      <c r="C143" s="1">
        <v>39741</v>
      </c>
      <c r="D143" s="4">
        <v>0</v>
      </c>
      <c r="E143">
        <v>86.6</v>
      </c>
      <c r="F143">
        <v>400856330</v>
      </c>
    </row>
    <row r="144" spans="1:6" x14ac:dyDescent="0.45">
      <c r="A144" t="s">
        <v>15</v>
      </c>
      <c r="B144" t="s">
        <v>59</v>
      </c>
      <c r="C144" s="1">
        <v>39748</v>
      </c>
      <c r="D144" s="4">
        <v>0</v>
      </c>
      <c r="E144">
        <v>140.32</v>
      </c>
      <c r="F144">
        <v>452204008</v>
      </c>
    </row>
    <row r="145" spans="1:6" x14ac:dyDescent="0.45">
      <c r="A145" t="s">
        <v>15</v>
      </c>
      <c r="B145" t="s">
        <v>59</v>
      </c>
      <c r="C145" s="1">
        <v>39755</v>
      </c>
      <c r="D145" s="4">
        <v>0</v>
      </c>
      <c r="E145">
        <v>132.78</v>
      </c>
      <c r="F145">
        <v>273407679</v>
      </c>
    </row>
    <row r="146" spans="1:6" x14ac:dyDescent="0.45">
      <c r="A146" t="s">
        <v>15</v>
      </c>
      <c r="B146" t="s">
        <v>59</v>
      </c>
      <c r="C146" s="1">
        <v>39762</v>
      </c>
      <c r="D146" s="4">
        <v>0</v>
      </c>
      <c r="E146">
        <v>107</v>
      </c>
      <c r="F146">
        <v>356315312</v>
      </c>
    </row>
    <row r="147" spans="1:6" x14ac:dyDescent="0.45">
      <c r="A147" t="s">
        <v>15</v>
      </c>
      <c r="B147" t="s">
        <v>59</v>
      </c>
      <c r="C147" s="1">
        <v>39769</v>
      </c>
      <c r="D147" s="4">
        <v>0</v>
      </c>
      <c r="E147">
        <v>91</v>
      </c>
      <c r="F147">
        <v>551407509</v>
      </c>
    </row>
    <row r="148" spans="1:6" x14ac:dyDescent="0.45">
      <c r="A148" t="s">
        <v>15</v>
      </c>
      <c r="B148" t="s">
        <v>59</v>
      </c>
      <c r="C148" s="1">
        <v>39776</v>
      </c>
      <c r="D148" s="4">
        <v>0</v>
      </c>
      <c r="E148">
        <v>118.36</v>
      </c>
      <c r="F148">
        <v>635138321</v>
      </c>
    </row>
    <row r="149" spans="1:6" x14ac:dyDescent="0.45">
      <c r="A149" t="s">
        <v>15</v>
      </c>
      <c r="B149" t="s">
        <v>59</v>
      </c>
      <c r="C149" s="1">
        <v>39783</v>
      </c>
      <c r="D149" s="4">
        <v>0</v>
      </c>
      <c r="E149">
        <v>105.5</v>
      </c>
      <c r="F149">
        <v>503920912</v>
      </c>
    </row>
    <row r="150" spans="1:6" x14ac:dyDescent="0.45">
      <c r="A150" t="s">
        <v>15</v>
      </c>
      <c r="B150" t="s">
        <v>59</v>
      </c>
      <c r="C150" s="1">
        <v>39790</v>
      </c>
      <c r="D150" s="4">
        <v>0</v>
      </c>
      <c r="E150">
        <v>115.26</v>
      </c>
      <c r="F150">
        <v>520621131</v>
      </c>
    </row>
    <row r="151" spans="1:6" x14ac:dyDescent="0.45">
      <c r="A151" t="s">
        <v>15</v>
      </c>
      <c r="B151" t="s">
        <v>59</v>
      </c>
      <c r="C151" s="1">
        <v>39797</v>
      </c>
      <c r="D151" s="4">
        <v>0</v>
      </c>
      <c r="E151">
        <v>105.1</v>
      </c>
      <c r="F151">
        <v>423637823</v>
      </c>
    </row>
    <row r="152" spans="1:6" x14ac:dyDescent="0.45">
      <c r="A152" t="s">
        <v>15</v>
      </c>
      <c r="B152" t="s">
        <v>59</v>
      </c>
      <c r="C152" s="1">
        <v>39804</v>
      </c>
      <c r="D152" s="4">
        <v>0</v>
      </c>
      <c r="E152">
        <v>102.6</v>
      </c>
      <c r="F152">
        <v>375196229</v>
      </c>
    </row>
    <row r="153" spans="1:6" x14ac:dyDescent="0.45">
      <c r="A153" t="s">
        <v>15</v>
      </c>
      <c r="B153" t="s">
        <v>59</v>
      </c>
      <c r="C153" s="1">
        <v>39811</v>
      </c>
      <c r="D153" s="4">
        <v>0</v>
      </c>
      <c r="E153">
        <v>107.63</v>
      </c>
      <c r="F153">
        <v>113839037</v>
      </c>
    </row>
    <row r="154" spans="1:6" x14ac:dyDescent="0.45">
      <c r="A154" t="s">
        <v>15</v>
      </c>
      <c r="B154" t="s">
        <v>59</v>
      </c>
      <c r="C154" s="1">
        <v>39818</v>
      </c>
      <c r="D154" s="4">
        <v>0</v>
      </c>
      <c r="E154">
        <v>111.58</v>
      </c>
      <c r="F154">
        <v>37468381</v>
      </c>
    </row>
    <row r="155" spans="1:6" x14ac:dyDescent="0.45">
      <c r="A155" t="s">
        <v>15</v>
      </c>
      <c r="B155" t="s">
        <v>59</v>
      </c>
      <c r="C155" s="1">
        <v>39825</v>
      </c>
      <c r="D155" s="4">
        <v>0</v>
      </c>
      <c r="E155">
        <v>107.9</v>
      </c>
      <c r="F155">
        <v>361227860</v>
      </c>
    </row>
    <row r="156" spans="1:6" x14ac:dyDescent="0.45">
      <c r="A156" t="s">
        <v>15</v>
      </c>
      <c r="B156" t="s">
        <v>59</v>
      </c>
      <c r="C156" s="1">
        <v>39832</v>
      </c>
      <c r="D156" s="4">
        <v>0</v>
      </c>
      <c r="E156">
        <v>101.49</v>
      </c>
      <c r="F156">
        <v>362719543</v>
      </c>
    </row>
    <row r="157" spans="1:6" x14ac:dyDescent="0.45">
      <c r="A157" t="s">
        <v>15</v>
      </c>
      <c r="B157" t="s">
        <v>59</v>
      </c>
      <c r="C157" s="1">
        <v>39839</v>
      </c>
      <c r="D157" s="4">
        <v>0</v>
      </c>
      <c r="E157">
        <v>114.7</v>
      </c>
      <c r="F157">
        <v>436398518</v>
      </c>
    </row>
    <row r="158" spans="1:6" x14ac:dyDescent="0.45">
      <c r="A158" t="s">
        <v>15</v>
      </c>
      <c r="B158" t="s">
        <v>59</v>
      </c>
      <c r="C158" s="1">
        <v>39846</v>
      </c>
      <c r="D158" s="4">
        <v>0</v>
      </c>
      <c r="E158">
        <v>117</v>
      </c>
      <c r="F158">
        <v>333787187</v>
      </c>
    </row>
    <row r="159" spans="1:6" x14ac:dyDescent="0.45">
      <c r="A159" t="s">
        <v>15</v>
      </c>
      <c r="B159" t="s">
        <v>59</v>
      </c>
      <c r="C159" s="1">
        <v>39853</v>
      </c>
      <c r="D159" s="4">
        <v>0</v>
      </c>
      <c r="E159">
        <v>126.51</v>
      </c>
      <c r="F159">
        <v>570676767</v>
      </c>
    </row>
    <row r="160" spans="1:6" x14ac:dyDescent="0.45">
      <c r="A160" t="s">
        <v>15</v>
      </c>
      <c r="B160" t="s">
        <v>59</v>
      </c>
      <c r="C160" s="1">
        <v>39860</v>
      </c>
      <c r="D160" s="4">
        <v>0</v>
      </c>
      <c r="E160">
        <v>111.65</v>
      </c>
      <c r="F160">
        <v>382415259</v>
      </c>
    </row>
    <row r="161" spans="1:6" x14ac:dyDescent="0.45">
      <c r="A161" t="s">
        <v>15</v>
      </c>
      <c r="B161" t="s">
        <v>59</v>
      </c>
      <c r="C161" s="1">
        <v>39867</v>
      </c>
      <c r="D161" s="4">
        <v>0</v>
      </c>
      <c r="E161">
        <v>116.5</v>
      </c>
      <c r="F161">
        <v>261385006</v>
      </c>
    </row>
    <row r="162" spans="1:6" x14ac:dyDescent="0.45">
      <c r="A162" t="s">
        <v>15</v>
      </c>
      <c r="B162" t="s">
        <v>59</v>
      </c>
      <c r="C162" s="1">
        <v>39874</v>
      </c>
      <c r="D162" s="4">
        <v>0</v>
      </c>
      <c r="E162">
        <v>112.7</v>
      </c>
      <c r="F162">
        <v>321395487</v>
      </c>
    </row>
    <row r="163" spans="1:6" x14ac:dyDescent="0.45">
      <c r="A163" t="s">
        <v>15</v>
      </c>
      <c r="B163" t="s">
        <v>59</v>
      </c>
      <c r="C163" s="1">
        <v>39881</v>
      </c>
      <c r="D163" s="4">
        <v>0</v>
      </c>
      <c r="E163">
        <v>127.3</v>
      </c>
      <c r="F163">
        <v>465542191</v>
      </c>
    </row>
    <row r="164" spans="1:6" x14ac:dyDescent="0.45">
      <c r="A164" t="s">
        <v>15</v>
      </c>
      <c r="B164" t="s">
        <v>59</v>
      </c>
      <c r="C164" s="1">
        <v>39888</v>
      </c>
      <c r="D164" s="4">
        <v>0</v>
      </c>
      <c r="E164">
        <v>125.99</v>
      </c>
      <c r="F164">
        <v>394007620</v>
      </c>
    </row>
    <row r="165" spans="1:6" x14ac:dyDescent="0.45">
      <c r="A165" t="s">
        <v>15</v>
      </c>
      <c r="B165" t="s">
        <v>59</v>
      </c>
      <c r="C165" s="1">
        <v>39895</v>
      </c>
      <c r="D165" s="4">
        <v>0</v>
      </c>
      <c r="E165">
        <v>133.27000000000001</v>
      </c>
      <c r="F165">
        <v>489671451</v>
      </c>
    </row>
    <row r="166" spans="1:6" x14ac:dyDescent="0.45">
      <c r="A166" t="s">
        <v>15</v>
      </c>
      <c r="B166" t="s">
        <v>59</v>
      </c>
      <c r="C166" s="1">
        <v>39902</v>
      </c>
      <c r="D166" s="4">
        <v>0</v>
      </c>
      <c r="E166">
        <v>137.85</v>
      </c>
      <c r="F166">
        <v>382914683</v>
      </c>
    </row>
    <row r="167" spans="1:6" x14ac:dyDescent="0.45">
      <c r="A167" t="s">
        <v>15</v>
      </c>
      <c r="B167" t="s">
        <v>59</v>
      </c>
      <c r="C167" s="1">
        <v>39909</v>
      </c>
      <c r="D167" s="4">
        <v>0</v>
      </c>
      <c r="E167">
        <v>147.78</v>
      </c>
      <c r="F167">
        <v>359932014</v>
      </c>
    </row>
    <row r="168" spans="1:6" x14ac:dyDescent="0.45">
      <c r="A168" t="s">
        <v>15</v>
      </c>
      <c r="B168" t="s">
        <v>59</v>
      </c>
      <c r="C168" s="1">
        <v>39916</v>
      </c>
      <c r="D168" s="4">
        <v>0</v>
      </c>
      <c r="E168">
        <v>143.51</v>
      </c>
      <c r="F168">
        <v>276354407</v>
      </c>
    </row>
    <row r="169" spans="1:6" x14ac:dyDescent="0.45">
      <c r="A169" t="s">
        <v>15</v>
      </c>
      <c r="B169" t="s">
        <v>59</v>
      </c>
      <c r="C169" s="1">
        <v>39923</v>
      </c>
      <c r="D169" s="4">
        <v>0</v>
      </c>
      <c r="E169">
        <v>150</v>
      </c>
      <c r="F169">
        <v>400538145</v>
      </c>
    </row>
    <row r="170" spans="1:6" x14ac:dyDescent="0.45">
      <c r="A170" t="s">
        <v>15</v>
      </c>
      <c r="B170" t="s">
        <v>59</v>
      </c>
      <c r="C170" s="1">
        <v>39930</v>
      </c>
      <c r="D170" s="4">
        <v>0</v>
      </c>
      <c r="E170">
        <v>147.82</v>
      </c>
      <c r="F170">
        <v>306591466</v>
      </c>
    </row>
    <row r="171" spans="1:6" x14ac:dyDescent="0.45">
      <c r="A171" t="s">
        <v>15</v>
      </c>
      <c r="B171" t="s">
        <v>59</v>
      </c>
      <c r="C171" s="1">
        <v>39937</v>
      </c>
      <c r="D171" s="4">
        <v>0</v>
      </c>
      <c r="E171">
        <v>173.3</v>
      </c>
      <c r="F171">
        <v>442951979</v>
      </c>
    </row>
    <row r="172" spans="1:6" x14ac:dyDescent="0.45">
      <c r="A172" t="s">
        <v>15</v>
      </c>
      <c r="B172" t="s">
        <v>59</v>
      </c>
      <c r="C172" s="1">
        <v>39944</v>
      </c>
      <c r="D172" s="4">
        <v>0</v>
      </c>
      <c r="E172">
        <v>166.24</v>
      </c>
      <c r="F172">
        <v>392979499</v>
      </c>
    </row>
    <row r="173" spans="1:6" x14ac:dyDescent="0.45">
      <c r="A173" t="s">
        <v>15</v>
      </c>
      <c r="B173" t="s">
        <v>59</v>
      </c>
      <c r="C173" s="1">
        <v>39951</v>
      </c>
      <c r="D173" s="4">
        <v>0</v>
      </c>
      <c r="E173">
        <v>174.17</v>
      </c>
      <c r="F173">
        <v>440204237</v>
      </c>
    </row>
    <row r="174" spans="1:6" x14ac:dyDescent="0.45">
      <c r="A174" t="s">
        <v>15</v>
      </c>
      <c r="B174" t="s">
        <v>59</v>
      </c>
      <c r="C174" s="1">
        <v>39958</v>
      </c>
      <c r="D174" s="4">
        <v>0</v>
      </c>
      <c r="E174">
        <v>178.1</v>
      </c>
      <c r="F174">
        <v>356996898</v>
      </c>
    </row>
    <row r="175" spans="1:6" x14ac:dyDescent="0.45">
      <c r="A175" t="s">
        <v>15</v>
      </c>
      <c r="B175" t="s">
        <v>59</v>
      </c>
      <c r="C175" s="1">
        <v>39965</v>
      </c>
      <c r="D175" s="4">
        <v>0</v>
      </c>
      <c r="E175">
        <v>182</v>
      </c>
      <c r="F175">
        <v>448816809</v>
      </c>
    </row>
    <row r="176" spans="1:6" x14ac:dyDescent="0.45">
      <c r="A176" t="s">
        <v>15</v>
      </c>
      <c r="B176" t="s">
        <v>59</v>
      </c>
      <c r="C176" s="1">
        <v>39972</v>
      </c>
      <c r="D176" s="4">
        <v>0</v>
      </c>
      <c r="E176">
        <v>183.47</v>
      </c>
      <c r="F176">
        <v>249591799</v>
      </c>
    </row>
    <row r="177" spans="1:6" x14ac:dyDescent="0.45">
      <c r="A177" t="s">
        <v>15</v>
      </c>
      <c r="B177" t="s">
        <v>59</v>
      </c>
      <c r="C177" s="1">
        <v>39979</v>
      </c>
      <c r="D177" s="4">
        <v>0</v>
      </c>
      <c r="E177">
        <v>162.52000000000001</v>
      </c>
      <c r="F177">
        <v>396255179</v>
      </c>
    </row>
    <row r="178" spans="1:6" x14ac:dyDescent="0.45">
      <c r="A178" t="s">
        <v>15</v>
      </c>
      <c r="B178" t="s">
        <v>59</v>
      </c>
      <c r="C178" s="1">
        <v>39986</v>
      </c>
      <c r="D178" s="4">
        <v>0</v>
      </c>
      <c r="E178">
        <v>150.69999999999999</v>
      </c>
      <c r="F178">
        <v>380628762</v>
      </c>
    </row>
    <row r="179" spans="1:6" x14ac:dyDescent="0.45">
      <c r="A179" t="s">
        <v>15</v>
      </c>
      <c r="B179" t="s">
        <v>59</v>
      </c>
      <c r="C179" s="1">
        <v>39993</v>
      </c>
      <c r="D179" s="4">
        <v>0</v>
      </c>
      <c r="E179">
        <v>154.69</v>
      </c>
      <c r="F179">
        <v>369100613</v>
      </c>
    </row>
    <row r="180" spans="1:6" x14ac:dyDescent="0.45">
      <c r="A180" t="s">
        <v>15</v>
      </c>
      <c r="B180" t="s">
        <v>59</v>
      </c>
      <c r="C180" s="1">
        <v>40000</v>
      </c>
      <c r="D180" s="4">
        <v>0</v>
      </c>
      <c r="E180">
        <v>134.18</v>
      </c>
      <c r="F180">
        <v>442300240</v>
      </c>
    </row>
    <row r="181" spans="1:6" x14ac:dyDescent="0.45">
      <c r="A181" t="s">
        <v>15</v>
      </c>
      <c r="B181" t="s">
        <v>59</v>
      </c>
      <c r="C181" s="1">
        <v>40007</v>
      </c>
      <c r="D181" s="4">
        <v>0</v>
      </c>
      <c r="E181">
        <v>152.85</v>
      </c>
      <c r="F181">
        <v>427390948</v>
      </c>
    </row>
    <row r="182" spans="1:6" x14ac:dyDescent="0.45">
      <c r="A182" t="s">
        <v>15</v>
      </c>
      <c r="B182" t="s">
        <v>59</v>
      </c>
      <c r="C182" s="1">
        <v>40014</v>
      </c>
      <c r="D182" s="4">
        <v>0</v>
      </c>
      <c r="E182">
        <v>162.38</v>
      </c>
      <c r="F182">
        <v>495813833</v>
      </c>
    </row>
    <row r="183" spans="1:6" x14ac:dyDescent="0.45">
      <c r="A183" t="s">
        <v>15</v>
      </c>
      <c r="B183" t="s">
        <v>59</v>
      </c>
      <c r="C183" s="1">
        <v>40021</v>
      </c>
      <c r="D183" s="4">
        <v>0</v>
      </c>
      <c r="E183">
        <v>162.52000000000001</v>
      </c>
      <c r="F183">
        <v>482100040</v>
      </c>
    </row>
    <row r="184" spans="1:6" x14ac:dyDescent="0.45">
      <c r="A184" t="s">
        <v>15</v>
      </c>
      <c r="B184" t="s">
        <v>59</v>
      </c>
      <c r="C184" s="1">
        <v>40028</v>
      </c>
      <c r="D184" s="4">
        <v>0</v>
      </c>
      <c r="E184">
        <v>173.8</v>
      </c>
      <c r="F184">
        <v>441018863</v>
      </c>
    </row>
    <row r="185" spans="1:6" x14ac:dyDescent="0.45">
      <c r="A185" t="s">
        <v>15</v>
      </c>
      <c r="B185" t="s">
        <v>59</v>
      </c>
      <c r="C185" s="1">
        <v>40035</v>
      </c>
      <c r="D185" s="4">
        <v>0</v>
      </c>
      <c r="E185">
        <v>160.66</v>
      </c>
      <c r="F185">
        <v>390641732</v>
      </c>
    </row>
    <row r="186" spans="1:6" x14ac:dyDescent="0.45">
      <c r="A186" t="s">
        <v>15</v>
      </c>
      <c r="B186" t="s">
        <v>59</v>
      </c>
      <c r="C186" s="1">
        <v>40042</v>
      </c>
      <c r="D186" s="4">
        <v>0</v>
      </c>
      <c r="E186">
        <v>167.1</v>
      </c>
      <c r="F186">
        <v>487345824</v>
      </c>
    </row>
    <row r="187" spans="1:6" x14ac:dyDescent="0.45">
      <c r="A187" t="s">
        <v>15</v>
      </c>
      <c r="B187" t="s">
        <v>59</v>
      </c>
      <c r="C187" s="1">
        <v>40049</v>
      </c>
      <c r="D187" s="4">
        <v>0</v>
      </c>
      <c r="E187">
        <v>167.3</v>
      </c>
      <c r="F187">
        <v>521381741</v>
      </c>
    </row>
    <row r="188" spans="1:6" x14ac:dyDescent="0.45">
      <c r="A188" t="s">
        <v>15</v>
      </c>
      <c r="B188" t="s">
        <v>59</v>
      </c>
      <c r="C188" s="1">
        <v>40056</v>
      </c>
      <c r="D188" s="4">
        <v>0</v>
      </c>
      <c r="E188">
        <v>157.51</v>
      </c>
      <c r="F188">
        <v>417484003</v>
      </c>
    </row>
    <row r="189" spans="1:6" x14ac:dyDescent="0.45">
      <c r="A189" t="s">
        <v>15</v>
      </c>
      <c r="B189" t="s">
        <v>59</v>
      </c>
      <c r="C189" s="1">
        <v>40063</v>
      </c>
      <c r="D189" s="4">
        <v>0</v>
      </c>
      <c r="E189">
        <v>173.95</v>
      </c>
      <c r="F189">
        <v>549846064</v>
      </c>
    </row>
    <row r="190" spans="1:6" x14ac:dyDescent="0.45">
      <c r="A190" t="s">
        <v>15</v>
      </c>
      <c r="B190" t="s">
        <v>59</v>
      </c>
      <c r="C190" s="1">
        <v>40070</v>
      </c>
      <c r="D190" s="4">
        <v>0</v>
      </c>
      <c r="E190">
        <v>182.45</v>
      </c>
      <c r="F190">
        <v>493006791</v>
      </c>
    </row>
    <row r="191" spans="1:6" x14ac:dyDescent="0.45">
      <c r="A191" t="s">
        <v>15</v>
      </c>
      <c r="B191" t="s">
        <v>59</v>
      </c>
      <c r="C191" s="1">
        <v>40077</v>
      </c>
      <c r="D191" s="4">
        <v>0</v>
      </c>
      <c r="E191">
        <v>177.8</v>
      </c>
      <c r="F191">
        <v>435982183</v>
      </c>
    </row>
    <row r="192" spans="1:6" x14ac:dyDescent="0.45">
      <c r="A192" t="s">
        <v>15</v>
      </c>
      <c r="B192" t="s">
        <v>59</v>
      </c>
      <c r="C192" s="1">
        <v>40084</v>
      </c>
      <c r="D192" s="4">
        <v>0</v>
      </c>
      <c r="E192">
        <v>171.01</v>
      </c>
      <c r="F192">
        <v>415911359</v>
      </c>
    </row>
    <row r="193" spans="1:6" x14ac:dyDescent="0.45">
      <c r="A193" t="s">
        <v>15</v>
      </c>
      <c r="B193" t="s">
        <v>59</v>
      </c>
      <c r="C193" s="1">
        <v>40091</v>
      </c>
      <c r="D193" s="4">
        <v>0</v>
      </c>
      <c r="E193">
        <v>181.61</v>
      </c>
      <c r="F193">
        <v>412127536</v>
      </c>
    </row>
    <row r="194" spans="1:6" x14ac:dyDescent="0.45">
      <c r="A194" t="s">
        <v>15</v>
      </c>
      <c r="B194" t="s">
        <v>59</v>
      </c>
      <c r="C194" s="1">
        <v>40098</v>
      </c>
      <c r="D194" s="4">
        <v>0</v>
      </c>
      <c r="E194">
        <v>191.5</v>
      </c>
      <c r="F194">
        <v>764548986</v>
      </c>
    </row>
    <row r="195" spans="1:6" x14ac:dyDescent="0.45">
      <c r="A195" t="s">
        <v>15</v>
      </c>
      <c r="B195" t="s">
        <v>59</v>
      </c>
      <c r="C195" s="1">
        <v>40105</v>
      </c>
      <c r="D195" s="4">
        <v>0</v>
      </c>
      <c r="E195">
        <v>193.5</v>
      </c>
      <c r="F195">
        <v>477623948</v>
      </c>
    </row>
    <row r="196" spans="1:6" x14ac:dyDescent="0.45">
      <c r="A196" t="s">
        <v>15</v>
      </c>
      <c r="B196" t="s">
        <v>59</v>
      </c>
      <c r="C196" s="1">
        <v>40112</v>
      </c>
      <c r="D196" s="4">
        <v>0</v>
      </c>
      <c r="E196">
        <v>175.9</v>
      </c>
      <c r="F196">
        <v>555272717</v>
      </c>
    </row>
    <row r="197" spans="1:6" x14ac:dyDescent="0.45">
      <c r="A197" t="s">
        <v>15</v>
      </c>
      <c r="B197" t="s">
        <v>59</v>
      </c>
      <c r="C197" s="1">
        <v>40119</v>
      </c>
      <c r="D197" s="4">
        <v>0</v>
      </c>
      <c r="E197">
        <v>174.95</v>
      </c>
      <c r="F197">
        <v>376120931</v>
      </c>
    </row>
    <row r="198" spans="1:6" x14ac:dyDescent="0.45">
      <c r="A198" t="s">
        <v>15</v>
      </c>
      <c r="B198" t="s">
        <v>59</v>
      </c>
      <c r="C198" s="1">
        <v>40126</v>
      </c>
      <c r="D198" s="4">
        <v>0</v>
      </c>
      <c r="E198">
        <v>178.9</v>
      </c>
      <c r="F198">
        <v>363307513</v>
      </c>
    </row>
    <row r="199" spans="1:6" x14ac:dyDescent="0.45">
      <c r="A199" t="s">
        <v>15</v>
      </c>
      <c r="B199" t="s">
        <v>59</v>
      </c>
      <c r="C199" s="1">
        <v>40133</v>
      </c>
      <c r="D199" s="4">
        <v>0</v>
      </c>
      <c r="E199">
        <v>177.99</v>
      </c>
      <c r="F199">
        <v>396678396</v>
      </c>
    </row>
    <row r="200" spans="1:6" x14ac:dyDescent="0.45">
      <c r="A200" t="s">
        <v>15</v>
      </c>
      <c r="B200" t="s">
        <v>59</v>
      </c>
      <c r="C200" s="1">
        <v>40140</v>
      </c>
      <c r="D200" s="4">
        <v>0</v>
      </c>
      <c r="E200">
        <v>169</v>
      </c>
      <c r="F200">
        <v>452390634</v>
      </c>
    </row>
    <row r="201" spans="1:6" x14ac:dyDescent="0.45">
      <c r="A201" t="s">
        <v>15</v>
      </c>
      <c r="B201" t="s">
        <v>59</v>
      </c>
      <c r="C201" s="1">
        <v>40147</v>
      </c>
      <c r="D201" s="4">
        <v>0</v>
      </c>
      <c r="E201">
        <v>168.55</v>
      </c>
      <c r="F201">
        <v>435661979</v>
      </c>
    </row>
    <row r="202" spans="1:6" x14ac:dyDescent="0.45">
      <c r="A202" t="s">
        <v>15</v>
      </c>
      <c r="B202" t="s">
        <v>59</v>
      </c>
      <c r="C202" s="1">
        <v>40154</v>
      </c>
      <c r="D202" s="4">
        <v>0</v>
      </c>
      <c r="E202">
        <v>166.11</v>
      </c>
      <c r="F202">
        <v>296537645</v>
      </c>
    </row>
    <row r="203" spans="1:6" x14ac:dyDescent="0.45">
      <c r="A203" t="s">
        <v>15</v>
      </c>
      <c r="B203" t="s">
        <v>59</v>
      </c>
      <c r="C203" s="1">
        <v>40161</v>
      </c>
      <c r="D203" s="4">
        <v>0</v>
      </c>
      <c r="E203">
        <v>181.6</v>
      </c>
      <c r="F203">
        <v>464752574</v>
      </c>
    </row>
    <row r="204" spans="1:6" x14ac:dyDescent="0.45">
      <c r="A204" t="s">
        <v>15</v>
      </c>
      <c r="B204" t="s">
        <v>59</v>
      </c>
      <c r="C204" s="1">
        <v>40168</v>
      </c>
      <c r="D204" s="4">
        <v>0</v>
      </c>
      <c r="E204">
        <v>182.2</v>
      </c>
      <c r="F204">
        <v>252001564</v>
      </c>
    </row>
    <row r="205" spans="1:6" x14ac:dyDescent="0.45">
      <c r="A205" t="s">
        <v>15</v>
      </c>
      <c r="B205" t="s">
        <v>59</v>
      </c>
      <c r="C205" s="1">
        <v>40175</v>
      </c>
      <c r="D205" s="4">
        <v>0</v>
      </c>
      <c r="E205">
        <v>183.09</v>
      </c>
      <c r="F205">
        <v>84614319</v>
      </c>
    </row>
    <row r="206" spans="1:6" x14ac:dyDescent="0.45">
      <c r="A206" t="s">
        <v>15</v>
      </c>
      <c r="B206" t="s">
        <v>59</v>
      </c>
      <c r="C206" s="1">
        <v>40189</v>
      </c>
      <c r="D206" s="4">
        <v>0</v>
      </c>
      <c r="E206">
        <v>187.86</v>
      </c>
      <c r="F206">
        <v>251892684</v>
      </c>
    </row>
    <row r="207" spans="1:6" x14ac:dyDescent="0.45">
      <c r="A207" t="s">
        <v>15</v>
      </c>
      <c r="B207" t="s">
        <v>59</v>
      </c>
      <c r="C207" s="1">
        <v>40196</v>
      </c>
      <c r="D207" s="4">
        <v>0</v>
      </c>
      <c r="E207">
        <v>181.5</v>
      </c>
      <c r="F207">
        <v>257392585</v>
      </c>
    </row>
    <row r="208" spans="1:6" x14ac:dyDescent="0.45">
      <c r="A208" t="s">
        <v>15</v>
      </c>
      <c r="B208" t="s">
        <v>59</v>
      </c>
      <c r="C208" s="1">
        <v>40203</v>
      </c>
      <c r="D208" s="4">
        <v>0</v>
      </c>
      <c r="E208">
        <v>186.44</v>
      </c>
      <c r="F208">
        <v>294910117</v>
      </c>
    </row>
    <row r="209" spans="1:6" x14ac:dyDescent="0.45">
      <c r="A209" t="s">
        <v>15</v>
      </c>
      <c r="B209" t="s">
        <v>59</v>
      </c>
      <c r="C209" s="1">
        <v>40210</v>
      </c>
      <c r="D209" s="4">
        <v>0</v>
      </c>
      <c r="E209">
        <v>182.31</v>
      </c>
      <c r="F209">
        <v>393394205</v>
      </c>
    </row>
    <row r="210" spans="1:6" x14ac:dyDescent="0.45">
      <c r="A210" t="s">
        <v>15</v>
      </c>
      <c r="B210" t="s">
        <v>59</v>
      </c>
      <c r="C210" s="1">
        <v>40217</v>
      </c>
      <c r="D210" s="4">
        <v>0</v>
      </c>
      <c r="E210">
        <v>163.04</v>
      </c>
      <c r="F210">
        <v>447860929</v>
      </c>
    </row>
    <row r="211" spans="1:6" x14ac:dyDescent="0.45">
      <c r="A211" t="s">
        <v>15</v>
      </c>
      <c r="B211" t="s">
        <v>59</v>
      </c>
      <c r="C211" s="1">
        <v>40224</v>
      </c>
      <c r="D211" s="4">
        <v>0</v>
      </c>
      <c r="E211">
        <v>171.83</v>
      </c>
      <c r="F211">
        <v>334140916</v>
      </c>
    </row>
    <row r="212" spans="1:6" x14ac:dyDescent="0.45">
      <c r="A212" t="s">
        <v>15</v>
      </c>
      <c r="B212" t="s">
        <v>59</v>
      </c>
      <c r="C212" s="1">
        <v>40231</v>
      </c>
      <c r="D212" s="4">
        <v>0</v>
      </c>
      <c r="E212">
        <v>167.61</v>
      </c>
      <c r="F212">
        <v>178865175</v>
      </c>
    </row>
    <row r="213" spans="1:6" x14ac:dyDescent="0.45">
      <c r="A213" t="s">
        <v>15</v>
      </c>
      <c r="B213" t="s">
        <v>59</v>
      </c>
      <c r="C213" s="1">
        <v>40238</v>
      </c>
      <c r="D213" s="4">
        <v>0</v>
      </c>
      <c r="E213">
        <v>176.8</v>
      </c>
      <c r="F213">
        <v>321545241</v>
      </c>
    </row>
    <row r="214" spans="1:6" x14ac:dyDescent="0.45">
      <c r="A214" t="s">
        <v>15</v>
      </c>
      <c r="B214" t="s">
        <v>59</v>
      </c>
      <c r="C214" s="1">
        <v>40245</v>
      </c>
      <c r="D214" s="4">
        <v>0</v>
      </c>
      <c r="E214">
        <v>172.71</v>
      </c>
      <c r="F214">
        <v>230801798</v>
      </c>
    </row>
    <row r="215" spans="1:6" x14ac:dyDescent="0.45">
      <c r="A215" t="s">
        <v>15</v>
      </c>
      <c r="B215" t="s">
        <v>59</v>
      </c>
      <c r="C215" s="1">
        <v>40252</v>
      </c>
      <c r="D215" s="4">
        <v>0</v>
      </c>
      <c r="E215">
        <v>167.06</v>
      </c>
      <c r="F215">
        <v>252191982</v>
      </c>
    </row>
    <row r="216" spans="1:6" x14ac:dyDescent="0.45">
      <c r="A216" t="s">
        <v>15</v>
      </c>
      <c r="B216" t="s">
        <v>59</v>
      </c>
      <c r="C216" s="1">
        <v>40259</v>
      </c>
      <c r="D216" s="4">
        <v>0</v>
      </c>
      <c r="E216">
        <v>161.1</v>
      </c>
      <c r="F216">
        <v>354844996</v>
      </c>
    </row>
    <row r="217" spans="1:6" x14ac:dyDescent="0.45">
      <c r="A217" t="s">
        <v>15</v>
      </c>
      <c r="B217" t="s">
        <v>59</v>
      </c>
      <c r="C217" s="1">
        <v>40266</v>
      </c>
      <c r="D217" s="4">
        <v>0</v>
      </c>
      <c r="E217">
        <v>175.34</v>
      </c>
      <c r="F217">
        <v>401842922</v>
      </c>
    </row>
    <row r="218" spans="1:6" x14ac:dyDescent="0.45">
      <c r="A218" t="s">
        <v>15</v>
      </c>
      <c r="B218" t="s">
        <v>59</v>
      </c>
      <c r="C218" s="1">
        <v>40273</v>
      </c>
      <c r="D218" s="4">
        <v>0</v>
      </c>
      <c r="E218">
        <v>175.15</v>
      </c>
      <c r="F218">
        <v>318810804</v>
      </c>
    </row>
    <row r="219" spans="1:6" x14ac:dyDescent="0.45">
      <c r="A219" t="s">
        <v>15</v>
      </c>
      <c r="B219" t="s">
        <v>59</v>
      </c>
      <c r="C219" s="1">
        <v>40280</v>
      </c>
      <c r="D219" s="4">
        <v>0</v>
      </c>
      <c r="E219">
        <v>179.99</v>
      </c>
      <c r="F219">
        <v>389771594</v>
      </c>
    </row>
    <row r="220" spans="1:6" x14ac:dyDescent="0.45">
      <c r="A220" t="s">
        <v>15</v>
      </c>
      <c r="B220" t="s">
        <v>59</v>
      </c>
      <c r="C220" s="1">
        <v>40287</v>
      </c>
      <c r="D220" s="4">
        <v>0</v>
      </c>
      <c r="E220">
        <v>175</v>
      </c>
      <c r="F220">
        <v>354174646</v>
      </c>
    </row>
    <row r="221" spans="1:6" x14ac:dyDescent="0.45">
      <c r="A221" t="s">
        <v>15</v>
      </c>
      <c r="B221" t="s">
        <v>59</v>
      </c>
      <c r="C221" s="1">
        <v>40294</v>
      </c>
      <c r="D221" s="4">
        <v>0</v>
      </c>
      <c r="E221">
        <v>170</v>
      </c>
      <c r="F221">
        <v>320036380</v>
      </c>
    </row>
    <row r="222" spans="1:6" x14ac:dyDescent="0.45">
      <c r="A222" t="s">
        <v>15</v>
      </c>
      <c r="B222" t="s">
        <v>59</v>
      </c>
      <c r="C222" s="1">
        <v>40301</v>
      </c>
      <c r="D222" s="4">
        <v>0</v>
      </c>
      <c r="E222">
        <v>155</v>
      </c>
      <c r="F222">
        <v>277035792</v>
      </c>
    </row>
    <row r="223" spans="1:6" x14ac:dyDescent="0.45">
      <c r="A223" t="s">
        <v>15</v>
      </c>
      <c r="B223" t="s">
        <v>59</v>
      </c>
      <c r="C223" s="1">
        <v>40308</v>
      </c>
      <c r="D223" s="4">
        <v>0</v>
      </c>
      <c r="E223">
        <v>159.86000000000001</v>
      </c>
      <c r="F223">
        <v>245374184</v>
      </c>
    </row>
    <row r="224" spans="1:6" x14ac:dyDescent="0.45">
      <c r="A224" t="s">
        <v>15</v>
      </c>
      <c r="B224" t="s">
        <v>59</v>
      </c>
      <c r="C224" s="1">
        <v>40315</v>
      </c>
      <c r="D224" s="4">
        <v>0</v>
      </c>
      <c r="E224">
        <v>150</v>
      </c>
      <c r="F224">
        <v>363507794</v>
      </c>
    </row>
    <row r="225" spans="1:6" x14ac:dyDescent="0.45">
      <c r="A225" t="s">
        <v>15</v>
      </c>
      <c r="B225" t="s">
        <v>59</v>
      </c>
      <c r="C225" s="1">
        <v>40322</v>
      </c>
      <c r="D225" s="4">
        <v>0</v>
      </c>
      <c r="E225">
        <v>157.88</v>
      </c>
      <c r="F225">
        <v>417621205</v>
      </c>
    </row>
    <row r="226" spans="1:6" x14ac:dyDescent="0.45">
      <c r="A226" t="s">
        <v>15</v>
      </c>
      <c r="B226" t="s">
        <v>59</v>
      </c>
      <c r="C226" s="1">
        <v>40329</v>
      </c>
      <c r="D226" s="4">
        <v>0</v>
      </c>
      <c r="E226">
        <v>163</v>
      </c>
      <c r="F226">
        <v>344482444</v>
      </c>
    </row>
    <row r="227" spans="1:6" x14ac:dyDescent="0.45">
      <c r="A227" t="s">
        <v>15</v>
      </c>
      <c r="B227" t="s">
        <v>59</v>
      </c>
      <c r="C227" s="1">
        <v>40336</v>
      </c>
      <c r="D227" s="4">
        <v>0</v>
      </c>
      <c r="E227">
        <v>156.44</v>
      </c>
      <c r="F227">
        <v>293181985</v>
      </c>
    </row>
    <row r="228" spans="1:6" x14ac:dyDescent="0.45">
      <c r="A228" t="s">
        <v>15</v>
      </c>
      <c r="B228" t="s">
        <v>59</v>
      </c>
      <c r="C228" s="1">
        <v>40343</v>
      </c>
      <c r="D228" s="4">
        <v>0</v>
      </c>
      <c r="E228">
        <v>159.4</v>
      </c>
      <c r="F228">
        <v>200988436</v>
      </c>
    </row>
    <row r="229" spans="1:6" x14ac:dyDescent="0.45">
      <c r="A229" t="s">
        <v>15</v>
      </c>
      <c r="B229" t="s">
        <v>59</v>
      </c>
      <c r="C229" s="1">
        <v>40350</v>
      </c>
      <c r="D229" s="4">
        <v>0</v>
      </c>
      <c r="E229">
        <v>152</v>
      </c>
      <c r="F229">
        <v>213236135</v>
      </c>
    </row>
    <row r="230" spans="1:6" x14ac:dyDescent="0.45">
      <c r="A230" t="s">
        <v>15</v>
      </c>
      <c r="B230" t="s">
        <v>59</v>
      </c>
      <c r="C230" s="1">
        <v>40357</v>
      </c>
      <c r="D230" s="4">
        <v>0</v>
      </c>
      <c r="E230">
        <v>148.25</v>
      </c>
      <c r="F230">
        <v>211324572</v>
      </c>
    </row>
    <row r="231" spans="1:6" x14ac:dyDescent="0.45">
      <c r="A231" t="s">
        <v>15</v>
      </c>
      <c r="B231" t="s">
        <v>59</v>
      </c>
      <c r="C231" s="1">
        <v>40364</v>
      </c>
      <c r="D231" s="4">
        <v>0</v>
      </c>
      <c r="E231">
        <v>154.19999999999999</v>
      </c>
      <c r="F231">
        <v>177104622</v>
      </c>
    </row>
    <row r="232" spans="1:6" x14ac:dyDescent="0.45">
      <c r="A232" t="s">
        <v>15</v>
      </c>
      <c r="B232" t="s">
        <v>59</v>
      </c>
      <c r="C232" s="1">
        <v>40371</v>
      </c>
      <c r="D232" s="4">
        <v>0</v>
      </c>
      <c r="E232">
        <v>155.19</v>
      </c>
      <c r="F232">
        <v>226590632</v>
      </c>
    </row>
    <row r="233" spans="1:6" x14ac:dyDescent="0.45">
      <c r="A233" t="s">
        <v>15</v>
      </c>
      <c r="B233" t="s">
        <v>59</v>
      </c>
      <c r="C233" s="1">
        <v>40378</v>
      </c>
      <c r="D233" s="4">
        <v>0</v>
      </c>
      <c r="E233">
        <v>160.9</v>
      </c>
      <c r="F233">
        <v>204158377</v>
      </c>
    </row>
    <row r="234" spans="1:6" x14ac:dyDescent="0.45">
      <c r="A234" t="s">
        <v>15</v>
      </c>
      <c r="B234" t="s">
        <v>59</v>
      </c>
      <c r="C234" s="1">
        <v>40385</v>
      </c>
      <c r="D234" s="4">
        <v>0</v>
      </c>
      <c r="E234">
        <v>162.85</v>
      </c>
      <c r="F234">
        <v>216069478</v>
      </c>
    </row>
    <row r="235" spans="1:6" x14ac:dyDescent="0.45">
      <c r="A235" t="s">
        <v>15</v>
      </c>
      <c r="B235" t="s">
        <v>59</v>
      </c>
      <c r="C235" s="1">
        <v>40392</v>
      </c>
      <c r="D235" s="4">
        <v>0</v>
      </c>
      <c r="E235">
        <v>166.88</v>
      </c>
      <c r="F235">
        <v>256774331</v>
      </c>
    </row>
    <row r="236" spans="1:6" x14ac:dyDescent="0.45">
      <c r="A236" t="s">
        <v>15</v>
      </c>
      <c r="B236" t="s">
        <v>59</v>
      </c>
      <c r="C236" s="1">
        <v>40399</v>
      </c>
      <c r="D236" s="4">
        <v>0</v>
      </c>
      <c r="E236">
        <v>161.26</v>
      </c>
      <c r="F236">
        <v>222113490</v>
      </c>
    </row>
    <row r="237" spans="1:6" x14ac:dyDescent="0.45">
      <c r="A237" t="s">
        <v>15</v>
      </c>
      <c r="B237" t="s">
        <v>59</v>
      </c>
      <c r="C237" s="1">
        <v>40406</v>
      </c>
      <c r="D237" s="4">
        <v>0</v>
      </c>
      <c r="E237">
        <v>158.72999999999999</v>
      </c>
      <c r="F237">
        <v>187224008</v>
      </c>
    </row>
    <row r="238" spans="1:6" x14ac:dyDescent="0.45">
      <c r="A238" t="s">
        <v>15</v>
      </c>
      <c r="B238" t="s">
        <v>59</v>
      </c>
      <c r="C238" s="1">
        <v>40413</v>
      </c>
      <c r="D238" s="4">
        <v>0</v>
      </c>
      <c r="E238">
        <v>158.56</v>
      </c>
      <c r="F238">
        <v>181726778</v>
      </c>
    </row>
    <row r="239" spans="1:6" x14ac:dyDescent="0.45">
      <c r="A239" t="s">
        <v>15</v>
      </c>
      <c r="B239" t="s">
        <v>59</v>
      </c>
      <c r="C239" s="1">
        <v>40420</v>
      </c>
      <c r="D239" s="4">
        <v>0</v>
      </c>
      <c r="E239">
        <v>163</v>
      </c>
      <c r="F239">
        <v>209789011</v>
      </c>
    </row>
    <row r="240" spans="1:6" x14ac:dyDescent="0.45">
      <c r="A240" t="s">
        <v>15</v>
      </c>
      <c r="B240" t="s">
        <v>59</v>
      </c>
      <c r="C240" s="1">
        <v>40427</v>
      </c>
      <c r="D240" s="4">
        <v>0</v>
      </c>
      <c r="E240">
        <v>164.4</v>
      </c>
      <c r="F240">
        <v>188475946</v>
      </c>
    </row>
    <row r="241" spans="1:6" x14ac:dyDescent="0.45">
      <c r="A241" t="s">
        <v>15</v>
      </c>
      <c r="B241" t="s">
        <v>59</v>
      </c>
      <c r="C241" s="1">
        <v>40434</v>
      </c>
      <c r="D241" s="4">
        <v>0</v>
      </c>
      <c r="E241">
        <v>162.18</v>
      </c>
      <c r="F241">
        <v>198427089</v>
      </c>
    </row>
    <row r="242" spans="1:6" x14ac:dyDescent="0.45">
      <c r="A242" t="s">
        <v>15</v>
      </c>
      <c r="B242" t="s">
        <v>59</v>
      </c>
      <c r="C242" s="1">
        <v>40441</v>
      </c>
      <c r="D242" s="4">
        <v>0</v>
      </c>
      <c r="E242">
        <v>157.97</v>
      </c>
      <c r="F242">
        <v>195301508</v>
      </c>
    </row>
    <row r="243" spans="1:6" x14ac:dyDescent="0.45">
      <c r="A243" t="s">
        <v>15</v>
      </c>
      <c r="B243" t="s">
        <v>59</v>
      </c>
      <c r="C243" s="1">
        <v>40448</v>
      </c>
      <c r="D243" s="4">
        <v>0</v>
      </c>
      <c r="E243">
        <v>160.54</v>
      </c>
      <c r="F243">
        <v>244743151</v>
      </c>
    </row>
    <row r="244" spans="1:6" x14ac:dyDescent="0.45">
      <c r="A244" t="s">
        <v>15</v>
      </c>
      <c r="B244" t="s">
        <v>59</v>
      </c>
      <c r="C244" s="1">
        <v>40455</v>
      </c>
      <c r="D244" s="4">
        <v>0</v>
      </c>
      <c r="E244">
        <v>163.35</v>
      </c>
      <c r="F244">
        <v>278143636</v>
      </c>
    </row>
    <row r="245" spans="1:6" x14ac:dyDescent="0.45">
      <c r="A245" t="s">
        <v>15</v>
      </c>
      <c r="B245" t="s">
        <v>59</v>
      </c>
      <c r="C245" s="1">
        <v>40462</v>
      </c>
      <c r="D245" s="4">
        <v>0</v>
      </c>
      <c r="E245">
        <v>161</v>
      </c>
      <c r="F245">
        <v>237086642</v>
      </c>
    </row>
    <row r="246" spans="1:6" x14ac:dyDescent="0.45">
      <c r="A246" t="s">
        <v>15</v>
      </c>
      <c r="B246" t="s">
        <v>59</v>
      </c>
      <c r="C246" s="1">
        <v>40469</v>
      </c>
      <c r="D246" s="4">
        <v>0</v>
      </c>
      <c r="E246">
        <v>168.49</v>
      </c>
      <c r="F246">
        <v>305362810</v>
      </c>
    </row>
    <row r="247" spans="1:6" x14ac:dyDescent="0.45">
      <c r="A247" t="s">
        <v>15</v>
      </c>
      <c r="B247" t="s">
        <v>59</v>
      </c>
      <c r="C247" s="1">
        <v>40476</v>
      </c>
      <c r="D247" s="4">
        <v>0</v>
      </c>
      <c r="E247">
        <v>168.89</v>
      </c>
      <c r="F247">
        <v>266512583</v>
      </c>
    </row>
    <row r="248" spans="1:6" x14ac:dyDescent="0.45">
      <c r="A248" t="s">
        <v>15</v>
      </c>
      <c r="B248" t="s">
        <v>59</v>
      </c>
      <c r="C248" s="1">
        <v>40483</v>
      </c>
      <c r="D248" s="4">
        <v>0</v>
      </c>
      <c r="E248">
        <v>170.19</v>
      </c>
      <c r="F248">
        <v>108549223</v>
      </c>
    </row>
    <row r="249" spans="1:6" x14ac:dyDescent="0.45">
      <c r="A249" t="s">
        <v>15</v>
      </c>
      <c r="B249" t="s">
        <v>59</v>
      </c>
      <c r="C249" s="1">
        <v>40490</v>
      </c>
      <c r="D249" s="4">
        <v>0</v>
      </c>
      <c r="E249">
        <v>171.69</v>
      </c>
      <c r="F249">
        <v>290939646</v>
      </c>
    </row>
    <row r="250" spans="1:6" x14ac:dyDescent="0.45">
      <c r="A250" t="s">
        <v>15</v>
      </c>
      <c r="B250" t="s">
        <v>59</v>
      </c>
      <c r="C250" s="1">
        <v>40497</v>
      </c>
      <c r="D250" s="4">
        <v>0</v>
      </c>
      <c r="E250">
        <v>172.2</v>
      </c>
      <c r="F250">
        <v>190400970</v>
      </c>
    </row>
    <row r="251" spans="1:6" x14ac:dyDescent="0.45">
      <c r="A251" t="s">
        <v>15</v>
      </c>
      <c r="B251" t="s">
        <v>59</v>
      </c>
      <c r="C251" s="1">
        <v>40504</v>
      </c>
      <c r="D251" s="4">
        <v>0</v>
      </c>
      <c r="E251">
        <v>174.49</v>
      </c>
      <c r="F251">
        <v>308187888</v>
      </c>
    </row>
    <row r="252" spans="1:6" x14ac:dyDescent="0.45">
      <c r="A252" t="s">
        <v>15</v>
      </c>
      <c r="B252" t="s">
        <v>59</v>
      </c>
      <c r="C252" s="1">
        <v>40511</v>
      </c>
      <c r="D252" s="4">
        <v>0</v>
      </c>
      <c r="E252">
        <v>190.7</v>
      </c>
      <c r="F252">
        <v>579196561</v>
      </c>
    </row>
    <row r="253" spans="1:6" x14ac:dyDescent="0.45">
      <c r="A253" t="s">
        <v>15</v>
      </c>
      <c r="B253" t="s">
        <v>59</v>
      </c>
      <c r="C253" s="1">
        <v>40518</v>
      </c>
      <c r="D253" s="4">
        <v>0</v>
      </c>
      <c r="E253">
        <v>192.87</v>
      </c>
      <c r="F253">
        <v>374519255</v>
      </c>
    </row>
    <row r="254" spans="1:6" x14ac:dyDescent="0.45">
      <c r="A254" t="s">
        <v>15</v>
      </c>
      <c r="B254" t="s">
        <v>59</v>
      </c>
      <c r="C254" s="1">
        <v>40525</v>
      </c>
      <c r="D254" s="4">
        <v>0</v>
      </c>
      <c r="E254">
        <v>194.11</v>
      </c>
      <c r="F254">
        <v>313218609</v>
      </c>
    </row>
    <row r="255" spans="1:6" x14ac:dyDescent="0.45">
      <c r="A255" t="s">
        <v>15</v>
      </c>
      <c r="B255" t="s">
        <v>59</v>
      </c>
      <c r="C255" s="1">
        <v>40532</v>
      </c>
      <c r="D255" s="4">
        <v>0</v>
      </c>
      <c r="E255">
        <v>195.32</v>
      </c>
      <c r="F255">
        <v>152404795</v>
      </c>
    </row>
    <row r="256" spans="1:6" x14ac:dyDescent="0.45">
      <c r="A256" t="s">
        <v>15</v>
      </c>
      <c r="B256" t="s">
        <v>59</v>
      </c>
      <c r="C256" s="1">
        <v>40539</v>
      </c>
      <c r="D256" s="4">
        <v>0</v>
      </c>
      <c r="E256">
        <v>193.5</v>
      </c>
      <c r="F256">
        <v>79232570</v>
      </c>
    </row>
    <row r="257" spans="1:6" x14ac:dyDescent="0.45">
      <c r="A257" t="s">
        <v>15</v>
      </c>
      <c r="B257" t="s">
        <v>59</v>
      </c>
      <c r="C257" s="1">
        <v>40553</v>
      </c>
      <c r="D257" s="4">
        <v>0</v>
      </c>
      <c r="E257">
        <v>195.92</v>
      </c>
      <c r="F257">
        <v>244013213</v>
      </c>
    </row>
    <row r="258" spans="1:6" x14ac:dyDescent="0.45">
      <c r="A258" t="s">
        <v>15</v>
      </c>
      <c r="B258" t="s">
        <v>59</v>
      </c>
      <c r="C258" s="1">
        <v>40560</v>
      </c>
      <c r="D258" s="4">
        <v>0</v>
      </c>
      <c r="E258">
        <v>192.71</v>
      </c>
      <c r="F258">
        <v>329615151</v>
      </c>
    </row>
    <row r="259" spans="1:6" x14ac:dyDescent="0.45">
      <c r="A259" t="s">
        <v>15</v>
      </c>
      <c r="B259" t="s">
        <v>59</v>
      </c>
      <c r="C259" s="1">
        <v>40567</v>
      </c>
      <c r="D259" s="4">
        <v>0</v>
      </c>
      <c r="E259">
        <v>199.7</v>
      </c>
      <c r="F259">
        <v>422670159</v>
      </c>
    </row>
    <row r="260" spans="1:6" x14ac:dyDescent="0.45">
      <c r="A260" t="s">
        <v>15</v>
      </c>
      <c r="B260" t="s">
        <v>59</v>
      </c>
      <c r="C260" s="1">
        <v>40574</v>
      </c>
      <c r="D260" s="4">
        <v>0</v>
      </c>
      <c r="E260">
        <v>213.3</v>
      </c>
      <c r="F260">
        <v>482232776</v>
      </c>
    </row>
    <row r="261" spans="1:6" x14ac:dyDescent="0.45">
      <c r="A261" t="s">
        <v>15</v>
      </c>
      <c r="B261" t="s">
        <v>59</v>
      </c>
      <c r="C261" s="1">
        <v>40581</v>
      </c>
      <c r="D261" s="4">
        <v>0</v>
      </c>
      <c r="E261">
        <v>208.5</v>
      </c>
      <c r="F261">
        <v>438199974</v>
      </c>
    </row>
    <row r="262" spans="1:6" x14ac:dyDescent="0.45">
      <c r="A262" t="s">
        <v>15</v>
      </c>
      <c r="B262" t="s">
        <v>59</v>
      </c>
      <c r="C262" s="1">
        <v>40588</v>
      </c>
      <c r="D262" s="4">
        <v>0</v>
      </c>
      <c r="E262">
        <v>195.5</v>
      </c>
      <c r="F262">
        <v>397238251</v>
      </c>
    </row>
    <row r="263" spans="1:6" x14ac:dyDescent="0.45">
      <c r="A263" t="s">
        <v>15</v>
      </c>
      <c r="B263" t="s">
        <v>59</v>
      </c>
      <c r="C263" s="1">
        <v>40595</v>
      </c>
      <c r="D263" s="4">
        <v>0</v>
      </c>
      <c r="E263">
        <v>209.3</v>
      </c>
      <c r="F263">
        <v>350568271</v>
      </c>
    </row>
    <row r="264" spans="1:6" x14ac:dyDescent="0.45">
      <c r="A264" t="s">
        <v>15</v>
      </c>
      <c r="B264" t="s">
        <v>59</v>
      </c>
      <c r="C264" s="1">
        <v>40602</v>
      </c>
      <c r="D264" s="4">
        <v>0</v>
      </c>
      <c r="E264">
        <v>214.12</v>
      </c>
      <c r="F264">
        <v>384701479</v>
      </c>
    </row>
    <row r="265" spans="1:6" x14ac:dyDescent="0.45">
      <c r="A265" t="s">
        <v>15</v>
      </c>
      <c r="B265" t="s">
        <v>59</v>
      </c>
      <c r="C265" s="1">
        <v>40609</v>
      </c>
      <c r="D265" s="4">
        <v>0</v>
      </c>
      <c r="E265">
        <v>209.1</v>
      </c>
      <c r="F265">
        <v>200938130</v>
      </c>
    </row>
    <row r="266" spans="1:6" x14ac:dyDescent="0.45">
      <c r="A266" t="s">
        <v>15</v>
      </c>
      <c r="B266" t="s">
        <v>59</v>
      </c>
      <c r="C266" s="1">
        <v>40616</v>
      </c>
      <c r="D266" s="4">
        <v>0</v>
      </c>
      <c r="E266">
        <v>224.1</v>
      </c>
      <c r="F266">
        <v>645431770</v>
      </c>
    </row>
    <row r="267" spans="1:6" x14ac:dyDescent="0.45">
      <c r="A267" t="s">
        <v>15</v>
      </c>
      <c r="B267" t="s">
        <v>59</v>
      </c>
      <c r="C267" s="1">
        <v>40623</v>
      </c>
      <c r="D267" s="4">
        <v>0</v>
      </c>
      <c r="E267">
        <v>222.81</v>
      </c>
      <c r="F267">
        <v>309244940</v>
      </c>
    </row>
    <row r="268" spans="1:6" x14ac:dyDescent="0.45">
      <c r="A268" t="s">
        <v>15</v>
      </c>
      <c r="B268" t="s">
        <v>59</v>
      </c>
      <c r="C268" s="1">
        <v>40630</v>
      </c>
      <c r="D268" s="4">
        <v>0</v>
      </c>
      <c r="E268">
        <v>235.1</v>
      </c>
      <c r="F268">
        <v>341356660</v>
      </c>
    </row>
    <row r="269" spans="1:6" x14ac:dyDescent="0.45">
      <c r="A269" t="s">
        <v>15</v>
      </c>
      <c r="B269" t="s">
        <v>59</v>
      </c>
      <c r="C269" s="1">
        <v>40637</v>
      </c>
      <c r="D269" s="4">
        <v>0</v>
      </c>
      <c r="E269">
        <v>243.2</v>
      </c>
      <c r="F269">
        <v>382499040</v>
      </c>
    </row>
    <row r="270" spans="1:6" x14ac:dyDescent="0.45">
      <c r="A270" t="s">
        <v>15</v>
      </c>
      <c r="B270" t="s">
        <v>59</v>
      </c>
      <c r="C270" s="1">
        <v>40644</v>
      </c>
      <c r="D270" s="4">
        <v>0</v>
      </c>
      <c r="E270">
        <v>227.6</v>
      </c>
      <c r="F270">
        <v>443319590</v>
      </c>
    </row>
    <row r="271" spans="1:6" x14ac:dyDescent="0.45">
      <c r="A271" t="s">
        <v>15</v>
      </c>
      <c r="B271" t="s">
        <v>59</v>
      </c>
      <c r="C271" s="1">
        <v>40651</v>
      </c>
      <c r="D271" s="4">
        <v>0</v>
      </c>
      <c r="E271">
        <v>236.89</v>
      </c>
      <c r="F271">
        <v>341583940</v>
      </c>
    </row>
    <row r="272" spans="1:6" x14ac:dyDescent="0.45">
      <c r="A272" t="s">
        <v>15</v>
      </c>
      <c r="B272" t="s">
        <v>59</v>
      </c>
      <c r="C272" s="1">
        <v>40658</v>
      </c>
      <c r="D272" s="4">
        <v>0</v>
      </c>
      <c r="E272">
        <v>231.78</v>
      </c>
      <c r="F272">
        <v>294470100</v>
      </c>
    </row>
    <row r="273" spans="1:6" x14ac:dyDescent="0.45">
      <c r="A273" t="s">
        <v>15</v>
      </c>
      <c r="B273" t="s">
        <v>59</v>
      </c>
      <c r="C273" s="1">
        <v>40665</v>
      </c>
      <c r="D273" s="4">
        <v>0</v>
      </c>
      <c r="E273">
        <v>211.68</v>
      </c>
      <c r="F273">
        <v>398044040</v>
      </c>
    </row>
    <row r="274" spans="1:6" x14ac:dyDescent="0.45">
      <c r="A274" t="s">
        <v>15</v>
      </c>
      <c r="B274" t="s">
        <v>59</v>
      </c>
      <c r="C274" s="1">
        <v>40672</v>
      </c>
      <c r="D274" s="4">
        <v>0</v>
      </c>
      <c r="E274">
        <v>201.08</v>
      </c>
      <c r="F274">
        <v>297017260</v>
      </c>
    </row>
    <row r="275" spans="1:6" x14ac:dyDescent="0.45">
      <c r="A275" t="s">
        <v>15</v>
      </c>
      <c r="B275" t="s">
        <v>59</v>
      </c>
      <c r="C275" s="1">
        <v>40679</v>
      </c>
      <c r="D275" s="4">
        <v>0</v>
      </c>
      <c r="E275">
        <v>196.9</v>
      </c>
      <c r="F275">
        <v>355868800</v>
      </c>
    </row>
    <row r="276" spans="1:6" x14ac:dyDescent="0.45">
      <c r="A276" t="s">
        <v>15</v>
      </c>
      <c r="B276" t="s">
        <v>59</v>
      </c>
      <c r="C276" s="1">
        <v>40686</v>
      </c>
      <c r="D276" s="4">
        <v>0</v>
      </c>
      <c r="E276">
        <v>201.82</v>
      </c>
      <c r="F276">
        <v>367093910</v>
      </c>
    </row>
    <row r="277" spans="1:6" x14ac:dyDescent="0.45">
      <c r="A277" t="s">
        <v>15</v>
      </c>
      <c r="B277" t="s">
        <v>59</v>
      </c>
      <c r="C277" s="1">
        <v>40693</v>
      </c>
      <c r="D277" s="4">
        <v>0</v>
      </c>
      <c r="E277">
        <v>196.55</v>
      </c>
      <c r="F277">
        <v>317187960</v>
      </c>
    </row>
    <row r="278" spans="1:6" x14ac:dyDescent="0.45">
      <c r="A278" t="s">
        <v>15</v>
      </c>
      <c r="B278" t="s">
        <v>59</v>
      </c>
      <c r="C278" s="1">
        <v>40700</v>
      </c>
      <c r="D278" s="4">
        <v>0</v>
      </c>
      <c r="E278">
        <v>209.21</v>
      </c>
      <c r="F278">
        <v>395268690</v>
      </c>
    </row>
    <row r="279" spans="1:6" x14ac:dyDescent="0.45">
      <c r="A279" t="s">
        <v>15</v>
      </c>
      <c r="B279" t="s">
        <v>59</v>
      </c>
      <c r="C279" s="1">
        <v>40707</v>
      </c>
      <c r="D279" s="4">
        <v>0</v>
      </c>
      <c r="E279">
        <v>200.8</v>
      </c>
      <c r="F279">
        <v>268936980</v>
      </c>
    </row>
    <row r="280" spans="1:6" x14ac:dyDescent="0.45">
      <c r="A280" t="s">
        <v>15</v>
      </c>
      <c r="B280" t="s">
        <v>59</v>
      </c>
      <c r="C280" s="1">
        <v>40714</v>
      </c>
      <c r="D280" s="4">
        <v>0</v>
      </c>
      <c r="E280">
        <v>199.22</v>
      </c>
      <c r="F280">
        <v>297091670</v>
      </c>
    </row>
    <row r="281" spans="1:6" x14ac:dyDescent="0.45">
      <c r="A281" t="s">
        <v>15</v>
      </c>
      <c r="B281" t="s">
        <v>59</v>
      </c>
      <c r="C281" s="1">
        <v>40721</v>
      </c>
      <c r="D281" s="4">
        <v>0</v>
      </c>
      <c r="E281">
        <v>205</v>
      </c>
      <c r="F281">
        <v>300088170</v>
      </c>
    </row>
    <row r="282" spans="1:6" x14ac:dyDescent="0.45">
      <c r="A282" t="s">
        <v>15</v>
      </c>
      <c r="B282" t="s">
        <v>59</v>
      </c>
      <c r="C282" s="1">
        <v>40728</v>
      </c>
      <c r="D282" s="4">
        <v>0</v>
      </c>
      <c r="E282">
        <v>205.44</v>
      </c>
      <c r="F282">
        <v>247953520</v>
      </c>
    </row>
    <row r="283" spans="1:6" x14ac:dyDescent="0.45">
      <c r="A283" t="s">
        <v>15</v>
      </c>
      <c r="B283" t="s">
        <v>59</v>
      </c>
      <c r="C283" s="1">
        <v>40735</v>
      </c>
      <c r="D283" s="4">
        <v>0</v>
      </c>
      <c r="E283">
        <v>201.6</v>
      </c>
      <c r="F283">
        <v>256771080</v>
      </c>
    </row>
    <row r="284" spans="1:6" x14ac:dyDescent="0.45">
      <c r="A284" t="s">
        <v>15</v>
      </c>
      <c r="B284" t="s">
        <v>59</v>
      </c>
      <c r="C284" s="1">
        <v>40742</v>
      </c>
      <c r="D284" s="4">
        <v>0</v>
      </c>
      <c r="E284">
        <v>202.7</v>
      </c>
      <c r="F284">
        <v>229080680</v>
      </c>
    </row>
    <row r="285" spans="1:6" x14ac:dyDescent="0.45">
      <c r="A285" t="s">
        <v>15</v>
      </c>
      <c r="B285" t="s">
        <v>59</v>
      </c>
      <c r="C285" s="1">
        <v>40749</v>
      </c>
      <c r="D285" s="4">
        <v>0</v>
      </c>
      <c r="E285">
        <v>199.44</v>
      </c>
      <c r="F285">
        <v>219866600</v>
      </c>
    </row>
    <row r="286" spans="1:6" x14ac:dyDescent="0.45">
      <c r="A286" t="s">
        <v>15</v>
      </c>
      <c r="B286" t="s">
        <v>59</v>
      </c>
      <c r="C286" s="1">
        <v>40756</v>
      </c>
      <c r="D286" s="4">
        <v>0</v>
      </c>
      <c r="E286">
        <v>181.8</v>
      </c>
      <c r="F286">
        <v>411295410</v>
      </c>
    </row>
    <row r="287" spans="1:6" x14ac:dyDescent="0.45">
      <c r="A287" t="s">
        <v>15</v>
      </c>
      <c r="B287" t="s">
        <v>59</v>
      </c>
      <c r="C287" s="1">
        <v>40763</v>
      </c>
      <c r="D287" s="4">
        <v>0</v>
      </c>
      <c r="E287">
        <v>169.5</v>
      </c>
      <c r="F287">
        <v>704287740</v>
      </c>
    </row>
    <row r="288" spans="1:6" x14ac:dyDescent="0.45">
      <c r="A288" t="s">
        <v>15</v>
      </c>
      <c r="B288" t="s">
        <v>59</v>
      </c>
      <c r="C288" s="1">
        <v>40770</v>
      </c>
      <c r="D288" s="4">
        <v>0</v>
      </c>
      <c r="E288">
        <v>169.56</v>
      </c>
      <c r="F288">
        <v>385653560</v>
      </c>
    </row>
    <row r="289" spans="1:6" x14ac:dyDescent="0.45">
      <c r="A289" t="s">
        <v>15</v>
      </c>
      <c r="B289" t="s">
        <v>59</v>
      </c>
      <c r="C289" s="1">
        <v>40777</v>
      </c>
      <c r="D289" s="4">
        <v>0</v>
      </c>
      <c r="E289">
        <v>172.8</v>
      </c>
      <c r="F289">
        <v>348180060</v>
      </c>
    </row>
    <row r="290" spans="1:6" x14ac:dyDescent="0.45">
      <c r="A290" t="s">
        <v>15</v>
      </c>
      <c r="B290" t="s">
        <v>59</v>
      </c>
      <c r="C290" s="1">
        <v>40784</v>
      </c>
      <c r="D290" s="4">
        <v>0</v>
      </c>
      <c r="E290">
        <v>171</v>
      </c>
      <c r="F290">
        <v>297280580</v>
      </c>
    </row>
    <row r="291" spans="1:6" x14ac:dyDescent="0.45">
      <c r="A291" t="s">
        <v>15</v>
      </c>
      <c r="B291" t="s">
        <v>59</v>
      </c>
      <c r="C291" s="1">
        <v>40791</v>
      </c>
      <c r="D291" s="4">
        <v>0</v>
      </c>
      <c r="E291">
        <v>168.79</v>
      </c>
      <c r="F291">
        <v>291950100</v>
      </c>
    </row>
    <row r="292" spans="1:6" x14ac:dyDescent="0.45">
      <c r="A292" t="s">
        <v>15</v>
      </c>
      <c r="B292" t="s">
        <v>59</v>
      </c>
      <c r="C292" s="1">
        <v>40798</v>
      </c>
      <c r="D292" s="4">
        <v>0</v>
      </c>
      <c r="E292">
        <v>164.5</v>
      </c>
      <c r="F292">
        <v>355867620</v>
      </c>
    </row>
    <row r="293" spans="1:6" x14ac:dyDescent="0.45">
      <c r="A293" t="s">
        <v>15</v>
      </c>
      <c r="B293" t="s">
        <v>59</v>
      </c>
      <c r="C293" s="1">
        <v>40805</v>
      </c>
      <c r="D293" s="4">
        <v>0</v>
      </c>
      <c r="E293">
        <v>151.25</v>
      </c>
      <c r="F293">
        <v>392066360</v>
      </c>
    </row>
    <row r="294" spans="1:6" x14ac:dyDescent="0.45">
      <c r="A294" t="s">
        <v>15</v>
      </c>
      <c r="B294" t="s">
        <v>59</v>
      </c>
      <c r="C294" s="1">
        <v>40812</v>
      </c>
      <c r="D294" s="4">
        <v>0</v>
      </c>
      <c r="E294">
        <v>155.9</v>
      </c>
      <c r="F294">
        <v>365598910</v>
      </c>
    </row>
    <row r="295" spans="1:6" x14ac:dyDescent="0.45">
      <c r="A295" t="s">
        <v>15</v>
      </c>
      <c r="B295" t="s">
        <v>59</v>
      </c>
      <c r="C295" s="1">
        <v>40819</v>
      </c>
      <c r="D295" s="4">
        <v>0</v>
      </c>
      <c r="E295">
        <v>151</v>
      </c>
      <c r="F295">
        <v>400163240</v>
      </c>
    </row>
    <row r="296" spans="1:6" x14ac:dyDescent="0.45">
      <c r="A296" t="s">
        <v>15</v>
      </c>
      <c r="B296" t="s">
        <v>59</v>
      </c>
      <c r="C296" s="1">
        <v>40826</v>
      </c>
      <c r="D296" s="4">
        <v>0</v>
      </c>
      <c r="E296">
        <v>162.86000000000001</v>
      </c>
      <c r="F296">
        <v>388437270</v>
      </c>
    </row>
    <row r="297" spans="1:6" x14ac:dyDescent="0.45">
      <c r="A297" t="s">
        <v>15</v>
      </c>
      <c r="B297" t="s">
        <v>59</v>
      </c>
      <c r="C297" s="1">
        <v>40833</v>
      </c>
      <c r="D297" s="4">
        <v>0</v>
      </c>
      <c r="E297">
        <v>166.01</v>
      </c>
      <c r="F297">
        <v>366561840</v>
      </c>
    </row>
    <row r="298" spans="1:6" x14ac:dyDescent="0.45">
      <c r="A298" t="s">
        <v>15</v>
      </c>
      <c r="B298" t="s">
        <v>59</v>
      </c>
      <c r="C298" s="1">
        <v>40840</v>
      </c>
      <c r="D298" s="4">
        <v>0</v>
      </c>
      <c r="E298">
        <v>185</v>
      </c>
      <c r="F298">
        <v>487011770</v>
      </c>
    </row>
    <row r="299" spans="1:6" x14ac:dyDescent="0.45">
      <c r="A299" t="s">
        <v>15</v>
      </c>
      <c r="B299" t="s">
        <v>59</v>
      </c>
      <c r="C299" s="1">
        <v>40847</v>
      </c>
      <c r="D299" s="4">
        <v>0</v>
      </c>
      <c r="E299">
        <v>183.23</v>
      </c>
      <c r="F299">
        <v>424028750</v>
      </c>
    </row>
    <row r="300" spans="1:6" x14ac:dyDescent="0.45">
      <c r="A300" t="s">
        <v>15</v>
      </c>
      <c r="B300" t="s">
        <v>59</v>
      </c>
      <c r="C300" s="1">
        <v>40854</v>
      </c>
      <c r="D300" s="4">
        <v>0</v>
      </c>
      <c r="E300">
        <v>183.5</v>
      </c>
      <c r="F300">
        <v>391425390</v>
      </c>
    </row>
    <row r="301" spans="1:6" x14ac:dyDescent="0.45">
      <c r="A301" t="s">
        <v>15</v>
      </c>
      <c r="B301" t="s">
        <v>59</v>
      </c>
      <c r="C301" s="1">
        <v>40861</v>
      </c>
      <c r="D301" s="4">
        <v>0</v>
      </c>
      <c r="E301">
        <v>180.01</v>
      </c>
      <c r="F301">
        <v>394167280</v>
      </c>
    </row>
    <row r="302" spans="1:6" x14ac:dyDescent="0.45">
      <c r="A302" t="s">
        <v>15</v>
      </c>
      <c r="B302" t="s">
        <v>59</v>
      </c>
      <c r="C302" s="1">
        <v>40868</v>
      </c>
      <c r="D302" s="4">
        <v>0</v>
      </c>
      <c r="E302">
        <v>166.28</v>
      </c>
      <c r="F302">
        <v>342441120</v>
      </c>
    </row>
    <row r="303" spans="1:6" x14ac:dyDescent="0.45">
      <c r="A303" t="s">
        <v>15</v>
      </c>
      <c r="B303" t="s">
        <v>59</v>
      </c>
      <c r="C303" s="1">
        <v>40875</v>
      </c>
      <c r="D303" s="4">
        <v>0</v>
      </c>
      <c r="E303">
        <v>183.52</v>
      </c>
      <c r="F303">
        <v>452397830</v>
      </c>
    </row>
    <row r="304" spans="1:6" x14ac:dyDescent="0.45">
      <c r="A304" t="s">
        <v>15</v>
      </c>
      <c r="B304" t="s">
        <v>59</v>
      </c>
      <c r="C304" s="1">
        <v>40882</v>
      </c>
      <c r="D304" s="4">
        <v>0</v>
      </c>
      <c r="E304">
        <v>170.45</v>
      </c>
      <c r="F304">
        <v>430001950</v>
      </c>
    </row>
    <row r="305" spans="1:6" x14ac:dyDescent="0.45">
      <c r="A305" t="s">
        <v>15</v>
      </c>
      <c r="B305" t="s">
        <v>59</v>
      </c>
      <c r="C305" s="1">
        <v>40889</v>
      </c>
      <c r="D305" s="4">
        <v>0</v>
      </c>
      <c r="E305">
        <v>169.51</v>
      </c>
      <c r="F305">
        <v>419393630</v>
      </c>
    </row>
    <row r="306" spans="1:6" x14ac:dyDescent="0.45">
      <c r="A306" t="s">
        <v>15</v>
      </c>
      <c r="B306" t="s">
        <v>59</v>
      </c>
      <c r="C306" s="1">
        <v>40896</v>
      </c>
      <c r="D306" s="4">
        <v>0</v>
      </c>
      <c r="E306">
        <v>169.71</v>
      </c>
      <c r="F306">
        <v>283376210</v>
      </c>
    </row>
    <row r="307" spans="1:6" x14ac:dyDescent="0.45">
      <c r="A307" t="s">
        <v>15</v>
      </c>
      <c r="B307" t="s">
        <v>59</v>
      </c>
      <c r="C307" s="1">
        <v>40903</v>
      </c>
      <c r="D307" s="4">
        <v>0</v>
      </c>
      <c r="E307">
        <v>171.36</v>
      </c>
      <c r="F307">
        <v>127230150</v>
      </c>
    </row>
    <row r="308" spans="1:6" x14ac:dyDescent="0.45">
      <c r="A308" t="s">
        <v>15</v>
      </c>
      <c r="B308" t="s">
        <v>59</v>
      </c>
      <c r="C308" s="1">
        <v>40910</v>
      </c>
      <c r="D308" s="4">
        <v>0</v>
      </c>
      <c r="E308">
        <v>176.2</v>
      </c>
      <c r="F308">
        <v>108353970</v>
      </c>
    </row>
    <row r="309" spans="1:6" x14ac:dyDescent="0.45">
      <c r="A309" t="s">
        <v>15</v>
      </c>
      <c r="B309" t="s">
        <v>59</v>
      </c>
      <c r="C309" s="1">
        <v>40917</v>
      </c>
      <c r="D309" s="4">
        <v>0</v>
      </c>
      <c r="E309">
        <v>178.84</v>
      </c>
      <c r="F309">
        <v>211973060</v>
      </c>
    </row>
    <row r="310" spans="1:6" x14ac:dyDescent="0.45">
      <c r="A310" t="s">
        <v>15</v>
      </c>
      <c r="B310" t="s">
        <v>59</v>
      </c>
      <c r="C310" s="1">
        <v>40924</v>
      </c>
      <c r="D310" s="4">
        <v>0</v>
      </c>
      <c r="E310">
        <v>183.48</v>
      </c>
      <c r="F310">
        <v>241254680</v>
      </c>
    </row>
    <row r="311" spans="1:6" x14ac:dyDescent="0.45">
      <c r="A311" t="s">
        <v>15</v>
      </c>
      <c r="B311" t="s">
        <v>59</v>
      </c>
      <c r="C311" s="1">
        <v>40931</v>
      </c>
      <c r="D311" s="4">
        <v>0</v>
      </c>
      <c r="E311">
        <v>182.5</v>
      </c>
      <c r="F311">
        <v>217405300</v>
      </c>
    </row>
    <row r="312" spans="1:6" x14ac:dyDescent="0.45">
      <c r="A312" t="s">
        <v>15</v>
      </c>
      <c r="B312" t="s">
        <v>59</v>
      </c>
      <c r="C312" s="1">
        <v>40938</v>
      </c>
      <c r="D312" s="4">
        <v>0</v>
      </c>
      <c r="E312">
        <v>189.7</v>
      </c>
      <c r="F312">
        <v>219564440</v>
      </c>
    </row>
    <row r="313" spans="1:6" x14ac:dyDescent="0.45">
      <c r="A313" t="s">
        <v>15</v>
      </c>
      <c r="B313" t="s">
        <v>59</v>
      </c>
      <c r="C313" s="1">
        <v>40945</v>
      </c>
      <c r="D313" s="4">
        <v>0</v>
      </c>
      <c r="E313">
        <v>188.16</v>
      </c>
      <c r="F313">
        <v>209059440</v>
      </c>
    </row>
    <row r="314" spans="1:6" x14ac:dyDescent="0.45">
      <c r="A314" t="s">
        <v>15</v>
      </c>
      <c r="B314" t="s">
        <v>59</v>
      </c>
      <c r="C314" s="1">
        <v>40952</v>
      </c>
      <c r="D314" s="4">
        <v>0</v>
      </c>
      <c r="E314">
        <v>189.7</v>
      </c>
      <c r="F314">
        <v>206298340</v>
      </c>
    </row>
    <row r="315" spans="1:6" x14ac:dyDescent="0.45">
      <c r="A315" t="s">
        <v>15</v>
      </c>
      <c r="B315" t="s">
        <v>59</v>
      </c>
      <c r="C315" s="1">
        <v>40959</v>
      </c>
      <c r="D315" s="4">
        <v>0</v>
      </c>
      <c r="E315">
        <v>193.85</v>
      </c>
      <c r="F315">
        <v>147592900</v>
      </c>
    </row>
    <row r="316" spans="1:6" x14ac:dyDescent="0.45">
      <c r="A316" t="s">
        <v>15</v>
      </c>
      <c r="B316" t="s">
        <v>59</v>
      </c>
      <c r="C316" s="1">
        <v>40966</v>
      </c>
      <c r="D316" s="4">
        <v>0</v>
      </c>
      <c r="E316">
        <v>195.85</v>
      </c>
      <c r="F316">
        <v>208171580</v>
      </c>
    </row>
    <row r="317" spans="1:6" x14ac:dyDescent="0.45">
      <c r="A317" t="s">
        <v>15</v>
      </c>
      <c r="B317" t="s">
        <v>59</v>
      </c>
      <c r="C317" s="1">
        <v>40973</v>
      </c>
      <c r="D317" s="4">
        <v>0</v>
      </c>
      <c r="E317">
        <v>197.53</v>
      </c>
      <c r="F317">
        <v>157615140</v>
      </c>
    </row>
    <row r="318" spans="1:6" x14ac:dyDescent="0.45">
      <c r="A318" t="s">
        <v>15</v>
      </c>
      <c r="B318" t="s">
        <v>59</v>
      </c>
      <c r="C318" s="1">
        <v>40980</v>
      </c>
      <c r="D318" s="4">
        <v>0</v>
      </c>
      <c r="E318">
        <v>197.01</v>
      </c>
      <c r="F318">
        <v>205650390</v>
      </c>
    </row>
    <row r="319" spans="1:6" x14ac:dyDescent="0.45">
      <c r="A319" t="s">
        <v>15</v>
      </c>
      <c r="B319" t="s">
        <v>59</v>
      </c>
      <c r="C319" s="1">
        <v>40987</v>
      </c>
      <c r="D319" s="4">
        <v>0</v>
      </c>
      <c r="E319">
        <v>182.28</v>
      </c>
      <c r="F319">
        <v>284803150</v>
      </c>
    </row>
    <row r="320" spans="1:6" x14ac:dyDescent="0.45">
      <c r="A320" t="s">
        <v>15</v>
      </c>
      <c r="B320" t="s">
        <v>59</v>
      </c>
      <c r="C320" s="1">
        <v>40994</v>
      </c>
      <c r="D320" s="4">
        <v>0</v>
      </c>
      <c r="E320">
        <v>181.3</v>
      </c>
      <c r="F320">
        <v>243101670</v>
      </c>
    </row>
    <row r="321" spans="1:6" x14ac:dyDescent="0.45">
      <c r="A321" t="s">
        <v>15</v>
      </c>
      <c r="B321" t="s">
        <v>59</v>
      </c>
      <c r="C321" s="1">
        <v>41001</v>
      </c>
      <c r="D321" s="4">
        <v>0</v>
      </c>
      <c r="E321">
        <v>178.07</v>
      </c>
      <c r="F321">
        <v>218479390</v>
      </c>
    </row>
    <row r="322" spans="1:6" x14ac:dyDescent="0.45">
      <c r="A322" t="s">
        <v>15</v>
      </c>
      <c r="B322" t="s">
        <v>59</v>
      </c>
      <c r="C322" s="1">
        <v>41008</v>
      </c>
      <c r="D322" s="4">
        <v>0</v>
      </c>
      <c r="E322">
        <v>177.97</v>
      </c>
      <c r="F322">
        <v>271406000</v>
      </c>
    </row>
    <row r="323" spans="1:6" x14ac:dyDescent="0.45">
      <c r="A323" t="s">
        <v>15</v>
      </c>
      <c r="B323" t="s">
        <v>59</v>
      </c>
      <c r="C323" s="1">
        <v>41015</v>
      </c>
      <c r="D323" s="4">
        <v>0</v>
      </c>
      <c r="E323">
        <v>170.93</v>
      </c>
      <c r="F323">
        <v>296075040</v>
      </c>
    </row>
    <row r="324" spans="1:6" x14ac:dyDescent="0.45">
      <c r="A324" t="s">
        <v>15</v>
      </c>
      <c r="B324" t="s">
        <v>59</v>
      </c>
      <c r="C324" s="1">
        <v>41022</v>
      </c>
      <c r="D324" s="4">
        <v>0</v>
      </c>
      <c r="E324">
        <v>169.27</v>
      </c>
      <c r="F324">
        <v>267435720</v>
      </c>
    </row>
    <row r="325" spans="1:6" x14ac:dyDescent="0.45">
      <c r="A325" t="s">
        <v>15</v>
      </c>
      <c r="B325" t="s">
        <v>59</v>
      </c>
      <c r="C325" s="1">
        <v>41029</v>
      </c>
      <c r="D325" s="4">
        <v>0</v>
      </c>
      <c r="E325">
        <v>164</v>
      </c>
      <c r="F325">
        <v>167659080</v>
      </c>
    </row>
    <row r="326" spans="1:6" x14ac:dyDescent="0.45">
      <c r="A326" t="s">
        <v>15</v>
      </c>
      <c r="B326" t="s">
        <v>59</v>
      </c>
      <c r="C326" s="1">
        <v>41036</v>
      </c>
      <c r="D326" s="4">
        <v>0</v>
      </c>
      <c r="E326">
        <v>158.02000000000001</v>
      </c>
      <c r="F326">
        <v>183147800</v>
      </c>
    </row>
    <row r="327" spans="1:6" x14ac:dyDescent="0.45">
      <c r="A327" t="s">
        <v>15</v>
      </c>
      <c r="B327" t="s">
        <v>59</v>
      </c>
      <c r="C327" s="1">
        <v>41043</v>
      </c>
      <c r="D327" s="4">
        <v>0</v>
      </c>
      <c r="E327">
        <v>139.58000000000001</v>
      </c>
      <c r="F327">
        <v>375866580</v>
      </c>
    </row>
    <row r="328" spans="1:6" x14ac:dyDescent="0.45">
      <c r="A328" t="s">
        <v>15</v>
      </c>
      <c r="B328" t="s">
        <v>59</v>
      </c>
      <c r="C328" s="1">
        <v>41050</v>
      </c>
      <c r="D328" s="4">
        <v>0</v>
      </c>
      <c r="E328">
        <v>143</v>
      </c>
      <c r="F328">
        <v>268093760</v>
      </c>
    </row>
    <row r="329" spans="1:6" x14ac:dyDescent="0.45">
      <c r="A329" t="s">
        <v>15</v>
      </c>
      <c r="B329" t="s">
        <v>59</v>
      </c>
      <c r="C329" s="1">
        <v>41057</v>
      </c>
      <c r="D329" s="4">
        <v>0</v>
      </c>
      <c r="E329">
        <v>148.65</v>
      </c>
      <c r="F329">
        <v>287715770</v>
      </c>
    </row>
    <row r="330" spans="1:6" x14ac:dyDescent="0.45">
      <c r="A330" t="s">
        <v>15</v>
      </c>
      <c r="B330" t="s">
        <v>59</v>
      </c>
      <c r="C330" s="1">
        <v>41064</v>
      </c>
      <c r="D330" s="4">
        <v>0</v>
      </c>
      <c r="E330">
        <v>152.13999999999999</v>
      </c>
      <c r="F330">
        <v>231708060</v>
      </c>
    </row>
    <row r="331" spans="1:6" x14ac:dyDescent="0.45">
      <c r="A331" t="s">
        <v>15</v>
      </c>
      <c r="B331" t="s">
        <v>59</v>
      </c>
      <c r="C331" s="1">
        <v>41071</v>
      </c>
      <c r="D331" s="4">
        <v>0</v>
      </c>
      <c r="E331">
        <v>156.19999999999999</v>
      </c>
      <c r="F331">
        <v>138831220</v>
      </c>
    </row>
    <row r="332" spans="1:6" x14ac:dyDescent="0.45">
      <c r="A332" t="s">
        <v>15</v>
      </c>
      <c r="B332" t="s">
        <v>59</v>
      </c>
      <c r="C332" s="1">
        <v>41078</v>
      </c>
      <c r="D332" s="4">
        <v>0</v>
      </c>
      <c r="E332">
        <v>154.9</v>
      </c>
      <c r="F332">
        <v>177193840</v>
      </c>
    </row>
    <row r="333" spans="1:6" x14ac:dyDescent="0.45">
      <c r="A333" t="s">
        <v>15</v>
      </c>
      <c r="B333" t="s">
        <v>59</v>
      </c>
      <c r="C333" s="1">
        <v>41085</v>
      </c>
      <c r="D333" s="4">
        <v>0</v>
      </c>
      <c r="E333">
        <v>153.76</v>
      </c>
      <c r="F333">
        <v>165805360</v>
      </c>
    </row>
    <row r="334" spans="1:6" x14ac:dyDescent="0.45">
      <c r="A334" t="s">
        <v>15</v>
      </c>
      <c r="B334" t="s">
        <v>59</v>
      </c>
      <c r="C334" s="1">
        <v>41092</v>
      </c>
      <c r="D334" s="4">
        <v>0</v>
      </c>
      <c r="E334">
        <v>155.41</v>
      </c>
      <c r="F334">
        <v>178715880</v>
      </c>
    </row>
    <row r="335" spans="1:6" x14ac:dyDescent="0.45">
      <c r="A335" t="s">
        <v>15</v>
      </c>
      <c r="B335" t="s">
        <v>59</v>
      </c>
      <c r="C335" s="1">
        <v>41099</v>
      </c>
      <c r="D335" s="4">
        <v>0</v>
      </c>
      <c r="E335">
        <v>153.33000000000001</v>
      </c>
      <c r="F335">
        <v>137773590</v>
      </c>
    </row>
    <row r="336" spans="1:6" x14ac:dyDescent="0.45">
      <c r="A336" t="s">
        <v>15</v>
      </c>
      <c r="B336" t="s">
        <v>59</v>
      </c>
      <c r="C336" s="1">
        <v>41106</v>
      </c>
      <c r="D336" s="4">
        <v>0</v>
      </c>
      <c r="E336">
        <v>153.01</v>
      </c>
      <c r="F336">
        <v>145263270</v>
      </c>
    </row>
    <row r="337" spans="1:6" x14ac:dyDescent="0.45">
      <c r="A337" t="s">
        <v>15</v>
      </c>
      <c r="B337" t="s">
        <v>59</v>
      </c>
      <c r="C337" s="1">
        <v>41113</v>
      </c>
      <c r="D337" s="4">
        <v>0</v>
      </c>
      <c r="E337">
        <v>152.35</v>
      </c>
      <c r="F337">
        <v>189089250</v>
      </c>
    </row>
    <row r="338" spans="1:6" x14ac:dyDescent="0.45">
      <c r="A338" t="s">
        <v>15</v>
      </c>
      <c r="B338" t="s">
        <v>59</v>
      </c>
      <c r="C338" s="1">
        <v>41120</v>
      </c>
      <c r="D338" s="4">
        <v>0</v>
      </c>
      <c r="E338">
        <v>151.1</v>
      </c>
      <c r="F338">
        <v>188855420</v>
      </c>
    </row>
    <row r="339" spans="1:6" x14ac:dyDescent="0.45">
      <c r="A339" t="s">
        <v>15</v>
      </c>
      <c r="B339" t="s">
        <v>59</v>
      </c>
      <c r="C339" s="1">
        <v>41127</v>
      </c>
      <c r="D339" s="4">
        <v>0</v>
      </c>
      <c r="E339">
        <v>153.85</v>
      </c>
      <c r="F339">
        <v>165805650</v>
      </c>
    </row>
    <row r="340" spans="1:6" x14ac:dyDescent="0.45">
      <c r="A340" t="s">
        <v>15</v>
      </c>
      <c r="B340" t="s">
        <v>59</v>
      </c>
      <c r="C340" s="1">
        <v>41134</v>
      </c>
      <c r="D340" s="4">
        <v>0</v>
      </c>
      <c r="E340">
        <v>156.83000000000001</v>
      </c>
      <c r="F340">
        <v>130789450</v>
      </c>
    </row>
    <row r="341" spans="1:6" x14ac:dyDescent="0.45">
      <c r="A341" t="s">
        <v>15</v>
      </c>
      <c r="B341" t="s">
        <v>59</v>
      </c>
      <c r="C341" s="1">
        <v>41141</v>
      </c>
      <c r="D341" s="4">
        <v>0</v>
      </c>
      <c r="E341">
        <v>156.81</v>
      </c>
      <c r="F341">
        <v>134581470</v>
      </c>
    </row>
    <row r="342" spans="1:6" x14ac:dyDescent="0.45">
      <c r="A342" t="s">
        <v>15</v>
      </c>
      <c r="B342" t="s">
        <v>59</v>
      </c>
      <c r="C342" s="1">
        <v>41148</v>
      </c>
      <c r="D342" s="4">
        <v>0</v>
      </c>
      <c r="E342">
        <v>157.4</v>
      </c>
      <c r="F342">
        <v>133568630</v>
      </c>
    </row>
    <row r="343" spans="1:6" x14ac:dyDescent="0.45">
      <c r="A343" t="s">
        <v>15</v>
      </c>
      <c r="B343" t="s">
        <v>59</v>
      </c>
      <c r="C343" s="1">
        <v>41155</v>
      </c>
      <c r="D343" s="4">
        <v>0</v>
      </c>
      <c r="E343">
        <v>163.24</v>
      </c>
      <c r="F343">
        <v>186451670</v>
      </c>
    </row>
    <row r="344" spans="1:6" x14ac:dyDescent="0.45">
      <c r="A344" t="s">
        <v>15</v>
      </c>
      <c r="B344" t="s">
        <v>59</v>
      </c>
      <c r="C344" s="1">
        <v>41162</v>
      </c>
      <c r="D344" s="4">
        <v>0</v>
      </c>
      <c r="E344">
        <v>169.52</v>
      </c>
      <c r="F344">
        <v>204248690</v>
      </c>
    </row>
    <row r="345" spans="1:6" x14ac:dyDescent="0.45">
      <c r="A345" t="s">
        <v>15</v>
      </c>
      <c r="B345" t="s">
        <v>59</v>
      </c>
      <c r="C345" s="1">
        <v>41169</v>
      </c>
      <c r="D345" s="4">
        <v>0</v>
      </c>
      <c r="E345">
        <v>163.80000000000001</v>
      </c>
      <c r="F345">
        <v>208149280</v>
      </c>
    </row>
    <row r="346" spans="1:6" x14ac:dyDescent="0.45">
      <c r="A346" t="s">
        <v>15</v>
      </c>
      <c r="B346" t="s">
        <v>59</v>
      </c>
      <c r="C346" s="1">
        <v>41176</v>
      </c>
      <c r="D346" s="4">
        <v>0</v>
      </c>
      <c r="E346">
        <v>157.75</v>
      </c>
      <c r="F346">
        <v>147706030</v>
      </c>
    </row>
    <row r="347" spans="1:6" x14ac:dyDescent="0.45">
      <c r="A347" t="s">
        <v>15</v>
      </c>
      <c r="B347" t="s">
        <v>59</v>
      </c>
      <c r="C347" s="1">
        <v>41183</v>
      </c>
      <c r="D347" s="4">
        <v>0</v>
      </c>
      <c r="E347">
        <v>159.07</v>
      </c>
      <c r="F347">
        <v>154457200</v>
      </c>
    </row>
    <row r="348" spans="1:6" x14ac:dyDescent="0.45">
      <c r="A348" t="s">
        <v>15</v>
      </c>
      <c r="B348" t="s">
        <v>59</v>
      </c>
      <c r="C348" s="1">
        <v>41190</v>
      </c>
      <c r="D348" s="4">
        <v>0</v>
      </c>
      <c r="E348">
        <v>152.36000000000001</v>
      </c>
      <c r="F348">
        <v>167113720</v>
      </c>
    </row>
    <row r="349" spans="1:6" x14ac:dyDescent="0.45">
      <c r="A349" t="s">
        <v>15</v>
      </c>
      <c r="B349" t="s">
        <v>59</v>
      </c>
      <c r="C349" s="1">
        <v>41197</v>
      </c>
      <c r="D349" s="4">
        <v>0</v>
      </c>
      <c r="E349">
        <v>154.68</v>
      </c>
      <c r="F349">
        <v>155533010</v>
      </c>
    </row>
    <row r="350" spans="1:6" x14ac:dyDescent="0.45">
      <c r="A350" t="s">
        <v>15</v>
      </c>
      <c r="B350" t="s">
        <v>59</v>
      </c>
      <c r="C350" s="1">
        <v>41204</v>
      </c>
      <c r="D350" s="4">
        <v>0</v>
      </c>
      <c r="E350">
        <v>151.56</v>
      </c>
      <c r="F350">
        <v>148712170</v>
      </c>
    </row>
    <row r="351" spans="1:6" x14ac:dyDescent="0.45">
      <c r="A351" t="s">
        <v>15</v>
      </c>
      <c r="B351" t="s">
        <v>59</v>
      </c>
      <c r="C351" s="1">
        <v>41211</v>
      </c>
      <c r="D351" s="4">
        <v>0</v>
      </c>
      <c r="E351">
        <v>146.03</v>
      </c>
      <c r="F351">
        <v>186591480</v>
      </c>
    </row>
    <row r="352" spans="1:6" x14ac:dyDescent="0.45">
      <c r="A352" t="s">
        <v>15</v>
      </c>
      <c r="B352" t="s">
        <v>59</v>
      </c>
      <c r="C352" s="1">
        <v>41218</v>
      </c>
      <c r="D352" s="4">
        <v>0</v>
      </c>
      <c r="E352">
        <v>145.6</v>
      </c>
      <c r="F352">
        <v>123278110</v>
      </c>
    </row>
    <row r="353" spans="1:6" x14ac:dyDescent="0.45">
      <c r="A353" t="s">
        <v>15</v>
      </c>
      <c r="B353" t="s">
        <v>59</v>
      </c>
      <c r="C353" s="1">
        <v>41225</v>
      </c>
      <c r="D353" s="4">
        <v>0</v>
      </c>
      <c r="E353">
        <v>140.19999999999999</v>
      </c>
      <c r="F353">
        <v>178502180</v>
      </c>
    </row>
    <row r="354" spans="1:6" x14ac:dyDescent="0.45">
      <c r="A354" t="s">
        <v>15</v>
      </c>
      <c r="B354" t="s">
        <v>59</v>
      </c>
      <c r="C354" s="1">
        <v>41232</v>
      </c>
      <c r="D354" s="4">
        <v>0</v>
      </c>
      <c r="E354">
        <v>141.63</v>
      </c>
      <c r="F354">
        <v>124529530</v>
      </c>
    </row>
    <row r="355" spans="1:6" x14ac:dyDescent="0.45">
      <c r="A355" t="s">
        <v>15</v>
      </c>
      <c r="B355" t="s">
        <v>59</v>
      </c>
      <c r="C355" s="1">
        <v>41239</v>
      </c>
      <c r="D355" s="4">
        <v>0</v>
      </c>
      <c r="E355">
        <v>138.66999999999999</v>
      </c>
      <c r="F355">
        <v>174624780</v>
      </c>
    </row>
    <row r="356" spans="1:6" x14ac:dyDescent="0.45">
      <c r="A356" t="s">
        <v>15</v>
      </c>
      <c r="B356" t="s">
        <v>59</v>
      </c>
      <c r="C356" s="1">
        <v>41246</v>
      </c>
      <c r="D356" s="4">
        <v>0</v>
      </c>
      <c r="E356">
        <v>139.5</v>
      </c>
      <c r="F356">
        <v>168576850</v>
      </c>
    </row>
    <row r="357" spans="1:6" x14ac:dyDescent="0.45">
      <c r="A357" t="s">
        <v>15</v>
      </c>
      <c r="B357" t="s">
        <v>59</v>
      </c>
      <c r="C357" s="1">
        <v>41253</v>
      </c>
      <c r="D357" s="4">
        <v>0</v>
      </c>
      <c r="E357">
        <v>139.41</v>
      </c>
      <c r="F357">
        <v>153539900</v>
      </c>
    </row>
    <row r="358" spans="1:6" x14ac:dyDescent="0.45">
      <c r="A358" t="s">
        <v>15</v>
      </c>
      <c r="B358" t="s">
        <v>59</v>
      </c>
      <c r="C358" s="1">
        <v>41260</v>
      </c>
      <c r="D358" s="4">
        <v>0</v>
      </c>
      <c r="E358">
        <v>144.35</v>
      </c>
      <c r="F358">
        <v>218601860</v>
      </c>
    </row>
    <row r="359" spans="1:6" x14ac:dyDescent="0.45">
      <c r="A359" t="s">
        <v>15</v>
      </c>
      <c r="B359" t="s">
        <v>59</v>
      </c>
      <c r="C359" s="1">
        <v>41267</v>
      </c>
      <c r="D359" s="4">
        <v>0</v>
      </c>
      <c r="E359">
        <v>143.69999999999999</v>
      </c>
      <c r="F359">
        <v>96301920</v>
      </c>
    </row>
    <row r="360" spans="1:6" x14ac:dyDescent="0.45">
      <c r="A360" t="s">
        <v>15</v>
      </c>
      <c r="B360" t="s">
        <v>59</v>
      </c>
      <c r="C360" s="1">
        <v>41281</v>
      </c>
      <c r="D360" s="4">
        <v>0</v>
      </c>
      <c r="E360">
        <v>147.97</v>
      </c>
      <c r="F360">
        <v>97022400</v>
      </c>
    </row>
    <row r="361" spans="1:6" x14ac:dyDescent="0.45">
      <c r="A361" t="s">
        <v>15</v>
      </c>
      <c r="B361" t="s">
        <v>59</v>
      </c>
      <c r="C361" s="1">
        <v>41288</v>
      </c>
      <c r="D361" s="4">
        <v>0</v>
      </c>
      <c r="E361">
        <v>148.41999999999999</v>
      </c>
      <c r="F361">
        <v>145422540</v>
      </c>
    </row>
    <row r="362" spans="1:6" x14ac:dyDescent="0.45">
      <c r="A362" t="s">
        <v>15</v>
      </c>
      <c r="B362" t="s">
        <v>59</v>
      </c>
      <c r="C362" s="1">
        <v>41295</v>
      </c>
      <c r="D362" s="4">
        <v>0</v>
      </c>
      <c r="E362">
        <v>146.4</v>
      </c>
      <c r="F362">
        <v>118139220</v>
      </c>
    </row>
    <row r="363" spans="1:6" x14ac:dyDescent="0.45">
      <c r="A363" t="s">
        <v>15</v>
      </c>
      <c r="B363" t="s">
        <v>59</v>
      </c>
      <c r="C363" s="1">
        <v>41302</v>
      </c>
      <c r="D363" s="4">
        <v>0</v>
      </c>
      <c r="E363">
        <v>142.28</v>
      </c>
      <c r="F363">
        <v>160280580</v>
      </c>
    </row>
    <row r="364" spans="1:6" x14ac:dyDescent="0.45">
      <c r="A364" t="s">
        <v>15</v>
      </c>
      <c r="B364" t="s">
        <v>59</v>
      </c>
      <c r="C364" s="1">
        <v>41309</v>
      </c>
      <c r="D364" s="4">
        <v>0</v>
      </c>
      <c r="E364">
        <v>137.68</v>
      </c>
      <c r="F364">
        <v>154140220</v>
      </c>
    </row>
    <row r="365" spans="1:6" x14ac:dyDescent="0.45">
      <c r="A365" t="s">
        <v>15</v>
      </c>
      <c r="B365" t="s">
        <v>59</v>
      </c>
      <c r="C365" s="1">
        <v>41316</v>
      </c>
      <c r="D365" s="4">
        <v>0</v>
      </c>
      <c r="E365">
        <v>133.99</v>
      </c>
      <c r="F365">
        <v>258620720</v>
      </c>
    </row>
    <row r="366" spans="1:6" x14ac:dyDescent="0.45">
      <c r="A366" t="s">
        <v>15</v>
      </c>
      <c r="B366" t="s">
        <v>59</v>
      </c>
      <c r="C366" s="1">
        <v>41323</v>
      </c>
      <c r="D366" s="4">
        <v>0</v>
      </c>
      <c r="E366">
        <v>136.81</v>
      </c>
      <c r="F366">
        <v>173011560</v>
      </c>
    </row>
    <row r="367" spans="1:6" x14ac:dyDescent="0.45">
      <c r="A367" t="s">
        <v>15</v>
      </c>
      <c r="B367" t="s">
        <v>59</v>
      </c>
      <c r="C367" s="1">
        <v>41330</v>
      </c>
      <c r="D367" s="4">
        <v>0</v>
      </c>
      <c r="E367">
        <v>134.75</v>
      </c>
      <c r="F367">
        <v>158693420</v>
      </c>
    </row>
    <row r="368" spans="1:6" x14ac:dyDescent="0.45">
      <c r="A368" t="s">
        <v>15</v>
      </c>
      <c r="B368" t="s">
        <v>59</v>
      </c>
      <c r="C368" s="1">
        <v>41337</v>
      </c>
      <c r="D368" s="4">
        <v>0</v>
      </c>
      <c r="E368">
        <v>133.72999999999999</v>
      </c>
      <c r="F368">
        <v>162836440</v>
      </c>
    </row>
    <row r="369" spans="1:6" x14ac:dyDescent="0.45">
      <c r="A369" t="s">
        <v>15</v>
      </c>
      <c r="B369" t="s">
        <v>59</v>
      </c>
      <c r="C369" s="1">
        <v>41344</v>
      </c>
      <c r="D369" s="4">
        <v>0</v>
      </c>
      <c r="E369">
        <v>144.5</v>
      </c>
      <c r="F369">
        <v>318816480</v>
      </c>
    </row>
    <row r="370" spans="1:6" x14ac:dyDescent="0.45">
      <c r="A370" t="s">
        <v>15</v>
      </c>
      <c r="B370" t="s">
        <v>59</v>
      </c>
      <c r="C370" s="1">
        <v>41351</v>
      </c>
      <c r="D370" s="4">
        <v>0</v>
      </c>
      <c r="E370">
        <v>140.18</v>
      </c>
      <c r="F370">
        <v>219877070</v>
      </c>
    </row>
    <row r="371" spans="1:6" x14ac:dyDescent="0.45">
      <c r="A371" t="s">
        <v>15</v>
      </c>
      <c r="B371" t="s">
        <v>59</v>
      </c>
      <c r="C371" s="1">
        <v>41358</v>
      </c>
      <c r="D371" s="4">
        <v>0</v>
      </c>
      <c r="E371">
        <v>134.08000000000001</v>
      </c>
      <c r="F371">
        <v>205905370</v>
      </c>
    </row>
    <row r="372" spans="1:6" x14ac:dyDescent="0.45">
      <c r="A372" t="s">
        <v>15</v>
      </c>
      <c r="B372" t="s">
        <v>59</v>
      </c>
      <c r="C372" s="1">
        <v>41365</v>
      </c>
      <c r="D372" s="4">
        <v>0</v>
      </c>
      <c r="E372">
        <v>130.5</v>
      </c>
      <c r="F372">
        <v>208010870</v>
      </c>
    </row>
    <row r="373" spans="1:6" x14ac:dyDescent="0.45">
      <c r="A373" t="s">
        <v>15</v>
      </c>
      <c r="B373" t="s">
        <v>59</v>
      </c>
      <c r="C373" s="1">
        <v>41372</v>
      </c>
      <c r="D373" s="4">
        <v>0</v>
      </c>
      <c r="E373">
        <v>126.7</v>
      </c>
      <c r="F373">
        <v>209088640</v>
      </c>
    </row>
    <row r="374" spans="1:6" x14ac:dyDescent="0.45">
      <c r="A374" t="s">
        <v>15</v>
      </c>
      <c r="B374" t="s">
        <v>59</v>
      </c>
      <c r="C374" s="1">
        <v>41379</v>
      </c>
      <c r="D374" s="4">
        <v>0</v>
      </c>
      <c r="E374">
        <v>120.11</v>
      </c>
      <c r="F374">
        <v>262827030</v>
      </c>
    </row>
    <row r="375" spans="1:6" x14ac:dyDescent="0.45">
      <c r="A375" t="s">
        <v>15</v>
      </c>
      <c r="B375" t="s">
        <v>59</v>
      </c>
      <c r="C375" s="1">
        <v>41386</v>
      </c>
      <c r="D375" s="4">
        <v>0</v>
      </c>
      <c r="E375">
        <v>122.82</v>
      </c>
      <c r="F375">
        <v>245417420</v>
      </c>
    </row>
    <row r="376" spans="1:6" x14ac:dyDescent="0.45">
      <c r="A376" t="s">
        <v>15</v>
      </c>
      <c r="B376" t="s">
        <v>59</v>
      </c>
      <c r="C376" s="1">
        <v>41393</v>
      </c>
      <c r="D376" s="4">
        <v>0</v>
      </c>
      <c r="E376">
        <v>128.69999999999999</v>
      </c>
      <c r="F376">
        <v>102188210</v>
      </c>
    </row>
    <row r="377" spans="1:6" x14ac:dyDescent="0.45">
      <c r="A377" t="s">
        <v>15</v>
      </c>
      <c r="B377" t="s">
        <v>59</v>
      </c>
      <c r="C377" s="1">
        <v>41400</v>
      </c>
      <c r="D377" s="4">
        <v>0</v>
      </c>
      <c r="E377">
        <v>132.88999999999999</v>
      </c>
      <c r="F377">
        <v>112203910</v>
      </c>
    </row>
    <row r="378" spans="1:6" x14ac:dyDescent="0.45">
      <c r="A378" t="s">
        <v>15</v>
      </c>
      <c r="B378" t="s">
        <v>59</v>
      </c>
      <c r="C378" s="1">
        <v>41407</v>
      </c>
      <c r="D378" s="4">
        <v>0</v>
      </c>
      <c r="E378">
        <v>125.49</v>
      </c>
      <c r="F378">
        <v>212407890</v>
      </c>
    </row>
    <row r="379" spans="1:6" x14ac:dyDescent="0.45">
      <c r="A379" t="s">
        <v>15</v>
      </c>
      <c r="B379" t="s">
        <v>59</v>
      </c>
      <c r="C379" s="1">
        <v>41414</v>
      </c>
      <c r="D379" s="4">
        <v>0</v>
      </c>
      <c r="E379">
        <v>120</v>
      </c>
      <c r="F379">
        <v>210156350</v>
      </c>
    </row>
    <row r="380" spans="1:6" x14ac:dyDescent="0.45">
      <c r="A380" t="s">
        <v>15</v>
      </c>
      <c r="B380" t="s">
        <v>59</v>
      </c>
      <c r="C380" s="1">
        <v>41421</v>
      </c>
      <c r="D380" s="4">
        <v>0</v>
      </c>
      <c r="E380">
        <v>123.4</v>
      </c>
      <c r="F380">
        <v>223324850</v>
      </c>
    </row>
    <row r="381" spans="1:6" x14ac:dyDescent="0.45">
      <c r="A381" t="s">
        <v>15</v>
      </c>
      <c r="B381" t="s">
        <v>59</v>
      </c>
      <c r="C381" s="1">
        <v>41428</v>
      </c>
      <c r="D381" s="4">
        <v>0</v>
      </c>
      <c r="E381">
        <v>117.25</v>
      </c>
      <c r="F381">
        <v>230029380</v>
      </c>
    </row>
    <row r="382" spans="1:6" x14ac:dyDescent="0.45">
      <c r="A382" t="s">
        <v>15</v>
      </c>
      <c r="B382" t="s">
        <v>59</v>
      </c>
      <c r="C382" s="1">
        <v>41435</v>
      </c>
      <c r="D382" s="4">
        <v>0</v>
      </c>
      <c r="E382">
        <v>109.8</v>
      </c>
      <c r="F382">
        <v>184222660</v>
      </c>
    </row>
    <row r="383" spans="1:6" x14ac:dyDescent="0.45">
      <c r="A383" t="s">
        <v>15</v>
      </c>
      <c r="B383" t="s">
        <v>59</v>
      </c>
      <c r="C383" s="1">
        <v>41442</v>
      </c>
      <c r="D383" s="4">
        <v>0</v>
      </c>
      <c r="E383">
        <v>109.6</v>
      </c>
      <c r="F383">
        <v>181465560</v>
      </c>
    </row>
    <row r="384" spans="1:6" x14ac:dyDescent="0.45">
      <c r="A384" t="s">
        <v>15</v>
      </c>
      <c r="B384" t="s">
        <v>59</v>
      </c>
      <c r="C384" s="1">
        <v>41449</v>
      </c>
      <c r="D384" s="4">
        <v>0</v>
      </c>
      <c r="E384">
        <v>109.1</v>
      </c>
      <c r="F384">
        <v>170880990</v>
      </c>
    </row>
    <row r="385" spans="1:6" x14ac:dyDescent="0.45">
      <c r="A385" t="s">
        <v>15</v>
      </c>
      <c r="B385" t="s">
        <v>59</v>
      </c>
      <c r="C385" s="1">
        <v>41456</v>
      </c>
      <c r="D385" s="4">
        <v>0</v>
      </c>
      <c r="E385">
        <v>113.57</v>
      </c>
      <c r="F385">
        <v>185228180</v>
      </c>
    </row>
    <row r="386" spans="1:6" x14ac:dyDescent="0.45">
      <c r="A386" t="s">
        <v>15</v>
      </c>
      <c r="B386" t="s">
        <v>59</v>
      </c>
      <c r="C386" s="1">
        <v>41463</v>
      </c>
      <c r="D386" s="4">
        <v>0</v>
      </c>
      <c r="E386">
        <v>121.85</v>
      </c>
      <c r="F386">
        <v>166271560</v>
      </c>
    </row>
    <row r="387" spans="1:6" x14ac:dyDescent="0.45">
      <c r="A387" t="s">
        <v>15</v>
      </c>
      <c r="B387" t="s">
        <v>59</v>
      </c>
      <c r="C387" s="1">
        <v>41470</v>
      </c>
      <c r="D387" s="4">
        <v>0</v>
      </c>
      <c r="E387">
        <v>129.53</v>
      </c>
      <c r="F387">
        <v>282270110</v>
      </c>
    </row>
    <row r="388" spans="1:6" x14ac:dyDescent="0.45">
      <c r="A388" t="s">
        <v>15</v>
      </c>
      <c r="B388" t="s">
        <v>59</v>
      </c>
      <c r="C388" s="1">
        <v>41477</v>
      </c>
      <c r="D388" s="4">
        <v>0</v>
      </c>
      <c r="E388">
        <v>128.84</v>
      </c>
      <c r="F388">
        <v>173336440</v>
      </c>
    </row>
    <row r="389" spans="1:6" x14ac:dyDescent="0.45">
      <c r="A389" t="s">
        <v>15</v>
      </c>
      <c r="B389" t="s">
        <v>59</v>
      </c>
      <c r="C389" s="1">
        <v>41484</v>
      </c>
      <c r="D389" s="4">
        <v>0</v>
      </c>
      <c r="E389">
        <v>128.44999999999999</v>
      </c>
      <c r="F389">
        <v>124837960</v>
      </c>
    </row>
    <row r="390" spans="1:6" x14ac:dyDescent="0.45">
      <c r="A390" t="s">
        <v>15</v>
      </c>
      <c r="B390" t="s">
        <v>59</v>
      </c>
      <c r="C390" s="1">
        <v>41491</v>
      </c>
      <c r="D390" s="4">
        <v>0</v>
      </c>
      <c r="E390">
        <v>128.24</v>
      </c>
      <c r="F390">
        <v>122059780</v>
      </c>
    </row>
    <row r="391" spans="1:6" x14ac:dyDescent="0.45">
      <c r="A391" t="s">
        <v>15</v>
      </c>
      <c r="B391" t="s">
        <v>59</v>
      </c>
      <c r="C391" s="1">
        <v>41498</v>
      </c>
      <c r="D391" s="4">
        <v>0</v>
      </c>
      <c r="E391">
        <v>130.79</v>
      </c>
      <c r="F391">
        <v>186056610</v>
      </c>
    </row>
    <row r="392" spans="1:6" x14ac:dyDescent="0.45">
      <c r="A392" t="s">
        <v>15</v>
      </c>
      <c r="B392" t="s">
        <v>59</v>
      </c>
      <c r="C392" s="1">
        <v>41505</v>
      </c>
      <c r="D392" s="4">
        <v>0</v>
      </c>
      <c r="E392">
        <v>133.1</v>
      </c>
      <c r="F392">
        <v>155328660</v>
      </c>
    </row>
    <row r="393" spans="1:6" x14ac:dyDescent="0.45">
      <c r="A393" t="s">
        <v>15</v>
      </c>
      <c r="B393" t="s">
        <v>59</v>
      </c>
      <c r="C393" s="1">
        <v>41512</v>
      </c>
      <c r="D393" s="4">
        <v>0</v>
      </c>
      <c r="E393">
        <v>131.9</v>
      </c>
      <c r="F393">
        <v>115770750</v>
      </c>
    </row>
    <row r="394" spans="1:6" x14ac:dyDescent="0.45">
      <c r="A394" t="s">
        <v>15</v>
      </c>
      <c r="B394" t="s">
        <v>59</v>
      </c>
      <c r="C394" s="1">
        <v>41519</v>
      </c>
      <c r="D394" s="4">
        <v>0</v>
      </c>
      <c r="E394">
        <v>141.97</v>
      </c>
      <c r="F394">
        <v>232660030</v>
      </c>
    </row>
    <row r="395" spans="1:6" x14ac:dyDescent="0.45">
      <c r="A395" t="s">
        <v>15</v>
      </c>
      <c r="B395" t="s">
        <v>59</v>
      </c>
      <c r="C395" s="1">
        <v>41526</v>
      </c>
      <c r="D395" s="4">
        <v>0</v>
      </c>
      <c r="E395">
        <v>142.35</v>
      </c>
      <c r="F395">
        <v>301987730</v>
      </c>
    </row>
    <row r="396" spans="1:6" x14ac:dyDescent="0.45">
      <c r="A396" t="s">
        <v>15</v>
      </c>
      <c r="B396" t="s">
        <v>59</v>
      </c>
      <c r="C396" s="1">
        <v>41533</v>
      </c>
      <c r="D396" s="4">
        <v>0</v>
      </c>
      <c r="E396">
        <v>147.71</v>
      </c>
      <c r="F396">
        <v>288272100</v>
      </c>
    </row>
    <row r="397" spans="1:6" x14ac:dyDescent="0.45">
      <c r="A397" t="s">
        <v>15</v>
      </c>
      <c r="B397" t="s">
        <v>59</v>
      </c>
      <c r="C397" s="1">
        <v>41540</v>
      </c>
      <c r="D397" s="4">
        <v>0</v>
      </c>
      <c r="E397">
        <v>145.07</v>
      </c>
      <c r="F397">
        <v>167650220</v>
      </c>
    </row>
    <row r="398" spans="1:6" x14ac:dyDescent="0.45">
      <c r="A398" t="s">
        <v>15</v>
      </c>
      <c r="B398" t="s">
        <v>59</v>
      </c>
      <c r="C398" s="1">
        <v>41547</v>
      </c>
      <c r="D398" s="4">
        <v>0</v>
      </c>
      <c r="E398">
        <v>144.85</v>
      </c>
      <c r="F398">
        <v>186708480</v>
      </c>
    </row>
    <row r="399" spans="1:6" x14ac:dyDescent="0.45">
      <c r="A399" t="s">
        <v>15</v>
      </c>
      <c r="B399" t="s">
        <v>59</v>
      </c>
      <c r="C399" s="1">
        <v>41554</v>
      </c>
      <c r="D399" s="4">
        <v>0</v>
      </c>
      <c r="E399">
        <v>153.22</v>
      </c>
      <c r="F399">
        <v>300802090</v>
      </c>
    </row>
    <row r="400" spans="1:6" x14ac:dyDescent="0.45">
      <c r="A400" t="s">
        <v>15</v>
      </c>
      <c r="B400" t="s">
        <v>59</v>
      </c>
      <c r="C400" s="1">
        <v>41561</v>
      </c>
      <c r="D400" s="4">
        <v>0</v>
      </c>
      <c r="E400">
        <v>157.1</v>
      </c>
      <c r="F400">
        <v>237784740</v>
      </c>
    </row>
    <row r="401" spans="1:6" x14ac:dyDescent="0.45">
      <c r="A401" t="s">
        <v>15</v>
      </c>
      <c r="B401" t="s">
        <v>59</v>
      </c>
      <c r="C401" s="1">
        <v>41568</v>
      </c>
      <c r="D401" s="4">
        <v>0</v>
      </c>
      <c r="E401">
        <v>150.08000000000001</v>
      </c>
      <c r="F401">
        <v>263434370</v>
      </c>
    </row>
    <row r="402" spans="1:6" x14ac:dyDescent="0.45">
      <c r="A402" t="s">
        <v>15</v>
      </c>
      <c r="B402" t="s">
        <v>59</v>
      </c>
      <c r="C402" s="1">
        <v>41575</v>
      </c>
      <c r="D402" s="4">
        <v>0</v>
      </c>
      <c r="E402">
        <v>150.44</v>
      </c>
      <c r="F402">
        <v>195973950</v>
      </c>
    </row>
    <row r="403" spans="1:6" x14ac:dyDescent="0.45">
      <c r="A403" t="s">
        <v>15</v>
      </c>
      <c r="B403" t="s">
        <v>59</v>
      </c>
      <c r="C403" s="1">
        <v>41582</v>
      </c>
      <c r="D403" s="4">
        <v>0</v>
      </c>
      <c r="E403">
        <v>147.55000000000001</v>
      </c>
      <c r="F403">
        <v>206866860</v>
      </c>
    </row>
    <row r="404" spans="1:6" x14ac:dyDescent="0.45">
      <c r="A404" t="s">
        <v>15</v>
      </c>
      <c r="B404" t="s">
        <v>59</v>
      </c>
      <c r="C404" s="1">
        <v>41589</v>
      </c>
      <c r="D404" s="4">
        <v>0</v>
      </c>
      <c r="E404">
        <v>147.13999999999999</v>
      </c>
      <c r="F404">
        <v>282014300</v>
      </c>
    </row>
    <row r="405" spans="1:6" x14ac:dyDescent="0.45">
      <c r="A405" t="s">
        <v>15</v>
      </c>
      <c r="B405" t="s">
        <v>59</v>
      </c>
      <c r="C405" s="1">
        <v>41596</v>
      </c>
      <c r="D405" s="4">
        <v>0</v>
      </c>
      <c r="E405">
        <v>149.59</v>
      </c>
      <c r="F405">
        <v>215392500</v>
      </c>
    </row>
    <row r="406" spans="1:6" x14ac:dyDescent="0.45">
      <c r="A406" t="s">
        <v>15</v>
      </c>
      <c r="B406" t="s">
        <v>59</v>
      </c>
      <c r="C406" s="1">
        <v>41603</v>
      </c>
      <c r="D406" s="4">
        <v>0</v>
      </c>
      <c r="E406">
        <v>143.1</v>
      </c>
      <c r="F406">
        <v>290337280</v>
      </c>
    </row>
    <row r="407" spans="1:6" x14ac:dyDescent="0.45">
      <c r="A407" t="s">
        <v>15</v>
      </c>
      <c r="B407" t="s">
        <v>59</v>
      </c>
      <c r="C407" s="1">
        <v>41610</v>
      </c>
      <c r="D407" s="4">
        <v>0</v>
      </c>
      <c r="E407">
        <v>137.47999999999999</v>
      </c>
      <c r="F407">
        <v>312087050</v>
      </c>
    </row>
    <row r="408" spans="1:6" x14ac:dyDescent="0.45">
      <c r="A408" t="s">
        <v>15</v>
      </c>
      <c r="B408" t="s">
        <v>59</v>
      </c>
      <c r="C408" s="1">
        <v>41617</v>
      </c>
      <c r="D408" s="4">
        <v>0</v>
      </c>
      <c r="E408">
        <v>133.38</v>
      </c>
      <c r="F408">
        <v>267197310</v>
      </c>
    </row>
    <row r="409" spans="1:6" x14ac:dyDescent="0.45">
      <c r="A409" t="s">
        <v>15</v>
      </c>
      <c r="B409" t="s">
        <v>59</v>
      </c>
      <c r="C409" s="1">
        <v>41624</v>
      </c>
      <c r="D409" s="4">
        <v>0</v>
      </c>
      <c r="E409">
        <v>141.5</v>
      </c>
      <c r="F409">
        <v>337745780</v>
      </c>
    </row>
    <row r="410" spans="1:6" x14ac:dyDescent="0.45">
      <c r="A410" t="s">
        <v>15</v>
      </c>
      <c r="B410" t="s">
        <v>59</v>
      </c>
      <c r="C410" s="1">
        <v>41631</v>
      </c>
      <c r="D410" s="4">
        <v>0</v>
      </c>
      <c r="E410">
        <v>139.01</v>
      </c>
      <c r="F410">
        <v>105446500</v>
      </c>
    </row>
    <row r="411" spans="1:6" x14ac:dyDescent="0.45">
      <c r="A411" t="s">
        <v>15</v>
      </c>
      <c r="B411" t="s">
        <v>59</v>
      </c>
      <c r="C411" s="1">
        <v>41638</v>
      </c>
      <c r="D411" s="4">
        <v>0</v>
      </c>
      <c r="E411">
        <v>138.75</v>
      </c>
      <c r="F411">
        <v>20118020</v>
      </c>
    </row>
    <row r="412" spans="1:6" x14ac:dyDescent="0.45">
      <c r="A412" t="s">
        <v>15</v>
      </c>
      <c r="B412" t="s">
        <v>59</v>
      </c>
      <c r="C412" s="1">
        <v>41645</v>
      </c>
      <c r="D412" s="4">
        <v>0</v>
      </c>
      <c r="E412">
        <v>139.69</v>
      </c>
      <c r="F412">
        <v>107092430</v>
      </c>
    </row>
    <row r="413" spans="1:6" x14ac:dyDescent="0.45">
      <c r="A413" t="s">
        <v>15</v>
      </c>
      <c r="B413" t="s">
        <v>59</v>
      </c>
      <c r="C413" s="1">
        <v>41652</v>
      </c>
      <c r="D413" s="4">
        <v>0</v>
      </c>
      <c r="E413">
        <v>137.22</v>
      </c>
      <c r="F413">
        <v>180505020</v>
      </c>
    </row>
    <row r="414" spans="1:6" x14ac:dyDescent="0.45">
      <c r="A414" t="s">
        <v>15</v>
      </c>
      <c r="B414" t="s">
        <v>59</v>
      </c>
      <c r="C414" s="1">
        <v>41659</v>
      </c>
      <c r="D414" s="4">
        <v>0</v>
      </c>
      <c r="E414">
        <v>146.72</v>
      </c>
      <c r="F414">
        <v>390770040</v>
      </c>
    </row>
    <row r="415" spans="1:6" x14ac:dyDescent="0.45">
      <c r="A415" t="s">
        <v>15</v>
      </c>
      <c r="B415" t="s">
        <v>59</v>
      </c>
      <c r="C415" s="1">
        <v>41666</v>
      </c>
      <c r="D415" s="4">
        <v>0</v>
      </c>
      <c r="E415">
        <v>145.16</v>
      </c>
      <c r="F415">
        <v>370119520</v>
      </c>
    </row>
    <row r="416" spans="1:6" x14ac:dyDescent="0.45">
      <c r="A416" t="s">
        <v>15</v>
      </c>
      <c r="B416" t="s">
        <v>59</v>
      </c>
      <c r="C416" s="1">
        <v>41673</v>
      </c>
      <c r="D416" s="4">
        <v>0</v>
      </c>
      <c r="E416">
        <v>146.41999999999999</v>
      </c>
      <c r="F416">
        <v>250235830</v>
      </c>
    </row>
    <row r="417" spans="1:6" x14ac:dyDescent="0.45">
      <c r="A417" t="s">
        <v>15</v>
      </c>
      <c r="B417" t="s">
        <v>59</v>
      </c>
      <c r="C417" s="1">
        <v>41680</v>
      </c>
      <c r="D417" s="4">
        <v>0</v>
      </c>
      <c r="E417">
        <v>148.84</v>
      </c>
      <c r="F417">
        <v>231276440</v>
      </c>
    </row>
    <row r="418" spans="1:6" x14ac:dyDescent="0.45">
      <c r="A418" t="s">
        <v>15</v>
      </c>
      <c r="B418" t="s">
        <v>59</v>
      </c>
      <c r="C418" s="1">
        <v>41687</v>
      </c>
      <c r="D418" s="4">
        <v>0</v>
      </c>
      <c r="E418">
        <v>149.16999999999999</v>
      </c>
      <c r="F418">
        <v>300785930</v>
      </c>
    </row>
    <row r="419" spans="1:6" x14ac:dyDescent="0.45">
      <c r="A419" t="s">
        <v>15</v>
      </c>
      <c r="B419" t="s">
        <v>59</v>
      </c>
      <c r="C419" s="1">
        <v>41694</v>
      </c>
      <c r="D419" s="4">
        <v>0</v>
      </c>
      <c r="E419">
        <v>139.19999999999999</v>
      </c>
      <c r="F419">
        <v>319907550</v>
      </c>
    </row>
    <row r="420" spans="1:6" x14ac:dyDescent="0.45">
      <c r="A420" t="s">
        <v>15</v>
      </c>
      <c r="B420" t="s">
        <v>59</v>
      </c>
      <c r="C420" s="1">
        <v>41701</v>
      </c>
      <c r="D420" s="4">
        <v>0</v>
      </c>
      <c r="E420">
        <v>124.01</v>
      </c>
      <c r="F420">
        <v>668496170</v>
      </c>
    </row>
    <row r="421" spans="1:6" x14ac:dyDescent="0.45">
      <c r="A421" t="s">
        <v>15</v>
      </c>
      <c r="B421" t="s">
        <v>59</v>
      </c>
      <c r="C421" s="1">
        <v>41708</v>
      </c>
      <c r="D421" s="4">
        <v>0</v>
      </c>
      <c r="E421">
        <v>118.6</v>
      </c>
      <c r="F421">
        <v>367824940</v>
      </c>
    </row>
    <row r="422" spans="1:6" x14ac:dyDescent="0.45">
      <c r="A422" t="s">
        <v>15</v>
      </c>
      <c r="B422" t="s">
        <v>59</v>
      </c>
      <c r="C422" s="1">
        <v>41715</v>
      </c>
      <c r="D422" s="4">
        <v>0</v>
      </c>
      <c r="E422">
        <v>124.71</v>
      </c>
      <c r="F422">
        <v>524315960</v>
      </c>
    </row>
    <row r="423" spans="1:6" x14ac:dyDescent="0.45">
      <c r="A423" t="s">
        <v>15</v>
      </c>
      <c r="B423" t="s">
        <v>59</v>
      </c>
      <c r="C423" s="1">
        <v>41722</v>
      </c>
      <c r="D423" s="4">
        <v>0</v>
      </c>
      <c r="E423">
        <v>132.94999999999999</v>
      </c>
      <c r="F423">
        <v>396068760</v>
      </c>
    </row>
    <row r="424" spans="1:6" x14ac:dyDescent="0.45">
      <c r="A424" t="s">
        <v>15</v>
      </c>
      <c r="B424" t="s">
        <v>59</v>
      </c>
      <c r="C424" s="1">
        <v>41729</v>
      </c>
      <c r="D424" s="4">
        <v>0</v>
      </c>
      <c r="E424">
        <v>137.47</v>
      </c>
      <c r="F424">
        <v>314940520</v>
      </c>
    </row>
    <row r="425" spans="1:6" x14ac:dyDescent="0.45">
      <c r="A425" t="s">
        <v>15</v>
      </c>
      <c r="B425" t="s">
        <v>59</v>
      </c>
      <c r="C425" s="1">
        <v>41736</v>
      </c>
      <c r="D425" s="4">
        <v>0</v>
      </c>
      <c r="E425">
        <v>134</v>
      </c>
      <c r="F425">
        <v>344687480</v>
      </c>
    </row>
    <row r="426" spans="1:6" x14ac:dyDescent="0.45">
      <c r="A426" t="s">
        <v>15</v>
      </c>
      <c r="B426" t="s">
        <v>59</v>
      </c>
      <c r="C426" s="1">
        <v>41743</v>
      </c>
      <c r="D426" s="4">
        <v>0</v>
      </c>
      <c r="E426">
        <v>133.9</v>
      </c>
      <c r="F426">
        <v>330344580</v>
      </c>
    </row>
    <row r="427" spans="1:6" x14ac:dyDescent="0.45">
      <c r="A427" t="s">
        <v>15</v>
      </c>
      <c r="B427" t="s">
        <v>59</v>
      </c>
      <c r="C427" s="1">
        <v>41750</v>
      </c>
      <c r="D427" s="4">
        <v>0</v>
      </c>
      <c r="E427">
        <v>125.4</v>
      </c>
      <c r="F427">
        <v>276059320</v>
      </c>
    </row>
    <row r="428" spans="1:6" x14ac:dyDescent="0.45">
      <c r="A428" t="s">
        <v>15</v>
      </c>
      <c r="B428" t="s">
        <v>59</v>
      </c>
      <c r="C428" s="1">
        <v>41757</v>
      </c>
      <c r="D428" s="4">
        <v>0</v>
      </c>
      <c r="E428">
        <v>127</v>
      </c>
      <c r="F428">
        <v>202124210</v>
      </c>
    </row>
    <row r="429" spans="1:6" x14ac:dyDescent="0.45">
      <c r="A429" t="s">
        <v>15</v>
      </c>
      <c r="B429" t="s">
        <v>59</v>
      </c>
      <c r="C429" s="1">
        <v>41764</v>
      </c>
      <c r="D429" s="4">
        <v>0</v>
      </c>
      <c r="E429">
        <v>135.63</v>
      </c>
      <c r="F429">
        <v>237820950</v>
      </c>
    </row>
    <row r="430" spans="1:6" x14ac:dyDescent="0.45">
      <c r="A430" t="s">
        <v>15</v>
      </c>
      <c r="B430" t="s">
        <v>59</v>
      </c>
      <c r="C430" s="1">
        <v>41771</v>
      </c>
      <c r="D430" s="4">
        <v>0</v>
      </c>
      <c r="E430">
        <v>144.29</v>
      </c>
      <c r="F430">
        <v>259743650</v>
      </c>
    </row>
    <row r="431" spans="1:6" x14ac:dyDescent="0.45">
      <c r="A431" t="s">
        <v>15</v>
      </c>
      <c r="B431" t="s">
        <v>59</v>
      </c>
      <c r="C431" s="1">
        <v>41778</v>
      </c>
      <c r="D431" s="4">
        <v>0</v>
      </c>
      <c r="E431">
        <v>144.30000000000001</v>
      </c>
      <c r="F431">
        <v>425288050</v>
      </c>
    </row>
    <row r="432" spans="1:6" x14ac:dyDescent="0.45">
      <c r="A432" t="s">
        <v>15</v>
      </c>
      <c r="B432" t="s">
        <v>59</v>
      </c>
      <c r="C432" s="1">
        <v>41785</v>
      </c>
      <c r="D432" s="4">
        <v>0</v>
      </c>
      <c r="E432">
        <v>141.69999999999999</v>
      </c>
      <c r="F432">
        <v>220702260</v>
      </c>
    </row>
    <row r="433" spans="1:6" x14ac:dyDescent="0.45">
      <c r="A433" t="s">
        <v>15</v>
      </c>
      <c r="B433" t="s">
        <v>59</v>
      </c>
      <c r="C433" s="1">
        <v>41792</v>
      </c>
      <c r="D433" s="4">
        <v>0</v>
      </c>
      <c r="E433">
        <v>143.97</v>
      </c>
      <c r="F433">
        <v>221246470</v>
      </c>
    </row>
    <row r="434" spans="1:6" x14ac:dyDescent="0.45">
      <c r="A434" t="s">
        <v>15</v>
      </c>
      <c r="B434" t="s">
        <v>59</v>
      </c>
      <c r="C434" s="1">
        <v>41799</v>
      </c>
      <c r="D434" s="4">
        <v>0</v>
      </c>
      <c r="E434">
        <v>146.4</v>
      </c>
      <c r="F434">
        <v>121187720</v>
      </c>
    </row>
    <row r="435" spans="1:6" x14ac:dyDescent="0.45">
      <c r="A435" t="s">
        <v>15</v>
      </c>
      <c r="B435" t="s">
        <v>59</v>
      </c>
      <c r="C435" s="1">
        <v>41806</v>
      </c>
      <c r="D435" s="4">
        <v>0</v>
      </c>
      <c r="E435">
        <v>145.6</v>
      </c>
      <c r="F435">
        <v>232851850</v>
      </c>
    </row>
    <row r="436" spans="1:6" x14ac:dyDescent="0.45">
      <c r="A436" t="s">
        <v>15</v>
      </c>
      <c r="B436" t="s">
        <v>59</v>
      </c>
      <c r="C436" s="1">
        <v>41813</v>
      </c>
      <c r="D436" s="4">
        <v>0</v>
      </c>
      <c r="E436">
        <v>149.38999999999999</v>
      </c>
      <c r="F436">
        <v>274757890</v>
      </c>
    </row>
    <row r="437" spans="1:6" x14ac:dyDescent="0.45">
      <c r="A437" t="s">
        <v>15</v>
      </c>
      <c r="B437" t="s">
        <v>59</v>
      </c>
      <c r="C437" s="1">
        <v>41820</v>
      </c>
      <c r="D437" s="4">
        <v>0</v>
      </c>
      <c r="E437">
        <v>149.13</v>
      </c>
      <c r="F437">
        <v>209926310</v>
      </c>
    </row>
    <row r="438" spans="1:6" x14ac:dyDescent="0.45">
      <c r="A438" t="s">
        <v>15</v>
      </c>
      <c r="B438" t="s">
        <v>59</v>
      </c>
      <c r="C438" s="1">
        <v>41827</v>
      </c>
      <c r="D438" s="4">
        <v>0</v>
      </c>
      <c r="E438">
        <v>148.15</v>
      </c>
      <c r="F438">
        <v>223032810</v>
      </c>
    </row>
    <row r="439" spans="1:6" x14ac:dyDescent="0.45">
      <c r="A439" t="s">
        <v>15</v>
      </c>
      <c r="B439" t="s">
        <v>59</v>
      </c>
      <c r="C439" s="1">
        <v>41834</v>
      </c>
      <c r="D439" s="4">
        <v>0</v>
      </c>
      <c r="E439">
        <v>139.26</v>
      </c>
      <c r="F439">
        <v>263987770</v>
      </c>
    </row>
    <row r="440" spans="1:6" x14ac:dyDescent="0.45">
      <c r="A440" t="s">
        <v>15</v>
      </c>
      <c r="B440" t="s">
        <v>59</v>
      </c>
      <c r="C440" s="1">
        <v>41841</v>
      </c>
      <c r="D440" s="4">
        <v>0</v>
      </c>
      <c r="E440">
        <v>135.12</v>
      </c>
      <c r="F440">
        <v>176600010</v>
      </c>
    </row>
    <row r="441" spans="1:6" x14ac:dyDescent="0.45">
      <c r="A441" t="s">
        <v>15</v>
      </c>
      <c r="B441" t="s">
        <v>59</v>
      </c>
      <c r="C441" s="1">
        <v>41848</v>
      </c>
      <c r="D441" s="4">
        <v>0</v>
      </c>
      <c r="E441">
        <v>131.5</v>
      </c>
      <c r="F441">
        <v>197224270</v>
      </c>
    </row>
    <row r="442" spans="1:6" x14ac:dyDescent="0.45">
      <c r="A442" t="s">
        <v>15</v>
      </c>
      <c r="B442" t="s">
        <v>59</v>
      </c>
      <c r="C442" s="1">
        <v>41855</v>
      </c>
      <c r="D442" s="4">
        <v>0</v>
      </c>
      <c r="E442">
        <v>126.55</v>
      </c>
      <c r="F442">
        <v>279705010</v>
      </c>
    </row>
    <row r="443" spans="1:6" x14ac:dyDescent="0.45">
      <c r="A443" t="s">
        <v>15</v>
      </c>
      <c r="B443" t="s">
        <v>59</v>
      </c>
      <c r="C443" s="1">
        <v>41862</v>
      </c>
      <c r="D443" s="4">
        <v>0</v>
      </c>
      <c r="E443">
        <v>132.66999999999999</v>
      </c>
      <c r="F443">
        <v>224568180</v>
      </c>
    </row>
    <row r="444" spans="1:6" x14ac:dyDescent="0.45">
      <c r="A444" t="s">
        <v>15</v>
      </c>
      <c r="B444" t="s">
        <v>59</v>
      </c>
      <c r="C444" s="1">
        <v>41869</v>
      </c>
      <c r="D444" s="4">
        <v>0</v>
      </c>
      <c r="E444">
        <v>135</v>
      </c>
      <c r="F444">
        <v>162748480</v>
      </c>
    </row>
    <row r="445" spans="1:6" x14ac:dyDescent="0.45">
      <c r="A445" t="s">
        <v>15</v>
      </c>
      <c r="B445" t="s">
        <v>59</v>
      </c>
      <c r="C445" s="1">
        <v>41876</v>
      </c>
      <c r="D445" s="4">
        <v>0</v>
      </c>
      <c r="E445">
        <v>131.94999999999999</v>
      </c>
      <c r="F445">
        <v>152072510</v>
      </c>
    </row>
    <row r="446" spans="1:6" x14ac:dyDescent="0.45">
      <c r="A446" t="s">
        <v>15</v>
      </c>
      <c r="B446" t="s">
        <v>59</v>
      </c>
      <c r="C446" s="1">
        <v>41883</v>
      </c>
      <c r="D446" s="4">
        <v>0</v>
      </c>
      <c r="E446">
        <v>139</v>
      </c>
      <c r="F446">
        <v>212106990</v>
      </c>
    </row>
    <row r="447" spans="1:6" x14ac:dyDescent="0.45">
      <c r="A447" t="s">
        <v>15</v>
      </c>
      <c r="B447" t="s">
        <v>59</v>
      </c>
      <c r="C447" s="1">
        <v>41890</v>
      </c>
      <c r="D447" s="4">
        <v>0</v>
      </c>
      <c r="E447">
        <v>137.56</v>
      </c>
      <c r="F447">
        <v>147845350</v>
      </c>
    </row>
    <row r="448" spans="1:6" x14ac:dyDescent="0.45">
      <c r="A448" t="s">
        <v>15</v>
      </c>
      <c r="B448" t="s">
        <v>59</v>
      </c>
      <c r="C448" s="1">
        <v>41897</v>
      </c>
      <c r="D448" s="4">
        <v>0</v>
      </c>
      <c r="E448">
        <v>135.99</v>
      </c>
      <c r="F448">
        <v>195182510</v>
      </c>
    </row>
    <row r="449" spans="1:6" x14ac:dyDescent="0.45">
      <c r="A449" t="s">
        <v>15</v>
      </c>
      <c r="B449" t="s">
        <v>59</v>
      </c>
      <c r="C449" s="1">
        <v>41904</v>
      </c>
      <c r="D449" s="4">
        <v>0</v>
      </c>
      <c r="E449">
        <v>137.11000000000001</v>
      </c>
      <c r="F449">
        <v>155017170</v>
      </c>
    </row>
    <row r="450" spans="1:6" x14ac:dyDescent="0.45">
      <c r="A450" t="s">
        <v>15</v>
      </c>
      <c r="B450" t="s">
        <v>59</v>
      </c>
      <c r="C450" s="1">
        <v>41911</v>
      </c>
      <c r="D450" s="4">
        <v>0</v>
      </c>
      <c r="E450">
        <v>135.80000000000001</v>
      </c>
      <c r="F450">
        <v>198814790</v>
      </c>
    </row>
    <row r="451" spans="1:6" x14ac:dyDescent="0.45">
      <c r="A451" t="s">
        <v>15</v>
      </c>
      <c r="B451" t="s">
        <v>59</v>
      </c>
      <c r="C451" s="1">
        <v>41918</v>
      </c>
      <c r="D451" s="4">
        <v>0</v>
      </c>
      <c r="E451">
        <v>133.21</v>
      </c>
      <c r="F451">
        <v>184758360</v>
      </c>
    </row>
    <row r="452" spans="1:6" x14ac:dyDescent="0.45">
      <c r="A452" t="s">
        <v>15</v>
      </c>
      <c r="B452" t="s">
        <v>59</v>
      </c>
      <c r="C452" s="1">
        <v>41925</v>
      </c>
      <c r="D452" s="4">
        <v>0</v>
      </c>
      <c r="E452">
        <v>134.6</v>
      </c>
      <c r="F452">
        <v>176919300</v>
      </c>
    </row>
    <row r="453" spans="1:6" x14ac:dyDescent="0.45">
      <c r="A453" t="s">
        <v>15</v>
      </c>
      <c r="B453" t="s">
        <v>59</v>
      </c>
      <c r="C453" s="1">
        <v>41932</v>
      </c>
      <c r="D453" s="4">
        <v>0</v>
      </c>
      <c r="E453">
        <v>133.99</v>
      </c>
      <c r="F453">
        <v>149901770</v>
      </c>
    </row>
    <row r="454" spans="1:6" x14ac:dyDescent="0.45">
      <c r="A454" t="s">
        <v>15</v>
      </c>
      <c r="B454" t="s">
        <v>59</v>
      </c>
      <c r="C454" s="1">
        <v>41939</v>
      </c>
      <c r="D454" s="4">
        <v>0</v>
      </c>
      <c r="E454">
        <v>141.5</v>
      </c>
      <c r="F454">
        <v>233817110</v>
      </c>
    </row>
    <row r="455" spans="1:6" x14ac:dyDescent="0.45">
      <c r="A455" t="s">
        <v>15</v>
      </c>
      <c r="B455" t="s">
        <v>59</v>
      </c>
      <c r="C455" s="1">
        <v>41946</v>
      </c>
      <c r="D455" s="4">
        <v>0</v>
      </c>
      <c r="E455">
        <v>144.5</v>
      </c>
      <c r="F455">
        <v>210010440</v>
      </c>
    </row>
    <row r="456" spans="1:6" x14ac:dyDescent="0.45">
      <c r="A456" t="s">
        <v>15</v>
      </c>
      <c r="B456" t="s">
        <v>59</v>
      </c>
      <c r="C456" s="1">
        <v>41953</v>
      </c>
      <c r="D456" s="4">
        <v>0</v>
      </c>
      <c r="E456">
        <v>142.49</v>
      </c>
      <c r="F456">
        <v>173114460</v>
      </c>
    </row>
    <row r="457" spans="1:6" x14ac:dyDescent="0.45">
      <c r="A457" t="s">
        <v>15</v>
      </c>
      <c r="B457" t="s">
        <v>59</v>
      </c>
      <c r="C457" s="1">
        <v>41960</v>
      </c>
      <c r="D457" s="4">
        <v>0</v>
      </c>
      <c r="E457">
        <v>145.01</v>
      </c>
      <c r="F457">
        <v>137688320</v>
      </c>
    </row>
    <row r="458" spans="1:6" x14ac:dyDescent="0.45">
      <c r="A458" t="s">
        <v>15</v>
      </c>
      <c r="B458" t="s">
        <v>59</v>
      </c>
      <c r="C458" s="1">
        <v>41967</v>
      </c>
      <c r="D458" s="4">
        <v>0</v>
      </c>
      <c r="E458">
        <v>142.86000000000001</v>
      </c>
      <c r="F458">
        <v>170541580</v>
      </c>
    </row>
    <row r="459" spans="1:6" x14ac:dyDescent="0.45">
      <c r="A459" t="s">
        <v>15</v>
      </c>
      <c r="B459" t="s">
        <v>59</v>
      </c>
      <c r="C459" s="1">
        <v>41974</v>
      </c>
      <c r="D459" s="4">
        <v>0</v>
      </c>
      <c r="E459">
        <v>140.5</v>
      </c>
      <c r="F459">
        <v>252293870</v>
      </c>
    </row>
    <row r="460" spans="1:6" x14ac:dyDescent="0.45">
      <c r="A460" t="s">
        <v>15</v>
      </c>
      <c r="B460" t="s">
        <v>59</v>
      </c>
      <c r="C460" s="1">
        <v>41981</v>
      </c>
      <c r="D460" s="4">
        <v>0</v>
      </c>
      <c r="E460">
        <v>134.49</v>
      </c>
      <c r="F460">
        <v>195264550</v>
      </c>
    </row>
    <row r="461" spans="1:6" x14ac:dyDescent="0.45">
      <c r="A461" t="s">
        <v>15</v>
      </c>
      <c r="B461" t="s">
        <v>59</v>
      </c>
      <c r="C461" s="1">
        <v>41988</v>
      </c>
      <c r="D461" s="4">
        <v>0</v>
      </c>
      <c r="E461">
        <v>138.69999999999999</v>
      </c>
      <c r="F461">
        <v>360705310</v>
      </c>
    </row>
    <row r="462" spans="1:6" x14ac:dyDescent="0.45">
      <c r="A462" t="s">
        <v>15</v>
      </c>
      <c r="B462" t="s">
        <v>59</v>
      </c>
      <c r="C462" s="1">
        <v>41995</v>
      </c>
      <c r="D462" s="4">
        <v>0</v>
      </c>
      <c r="E462">
        <v>134.6</v>
      </c>
      <c r="F462">
        <v>121737510</v>
      </c>
    </row>
    <row r="463" spans="1:6" x14ac:dyDescent="0.45">
      <c r="A463" t="s">
        <v>15</v>
      </c>
      <c r="B463" t="s">
        <v>59</v>
      </c>
      <c r="C463" s="1">
        <v>42002</v>
      </c>
      <c r="D463" s="4">
        <v>0</v>
      </c>
      <c r="E463">
        <v>130.31</v>
      </c>
      <c r="F463">
        <v>53130010</v>
      </c>
    </row>
    <row r="464" spans="1:6" x14ac:dyDescent="0.45">
      <c r="A464" t="s">
        <v>15</v>
      </c>
      <c r="B464" t="s">
        <v>59</v>
      </c>
      <c r="C464" s="1">
        <v>42009</v>
      </c>
      <c r="D464" s="4">
        <v>0</v>
      </c>
      <c r="E464">
        <v>141.69999999999999</v>
      </c>
      <c r="F464">
        <v>105525040</v>
      </c>
    </row>
    <row r="465" spans="1:6" x14ac:dyDescent="0.45">
      <c r="A465" t="s">
        <v>15</v>
      </c>
      <c r="B465" t="s">
        <v>59</v>
      </c>
      <c r="C465" s="1">
        <v>42016</v>
      </c>
      <c r="D465" s="4">
        <v>0</v>
      </c>
      <c r="E465">
        <v>149.6</v>
      </c>
      <c r="F465">
        <v>161491270</v>
      </c>
    </row>
    <row r="466" spans="1:6" x14ac:dyDescent="0.45">
      <c r="A466" t="s">
        <v>15</v>
      </c>
      <c r="B466" t="s">
        <v>59</v>
      </c>
      <c r="C466" s="1">
        <v>42023</v>
      </c>
      <c r="D466" s="4">
        <v>0</v>
      </c>
      <c r="E466">
        <v>152.83000000000001</v>
      </c>
      <c r="F466">
        <v>209121070</v>
      </c>
    </row>
    <row r="467" spans="1:6" x14ac:dyDescent="0.45">
      <c r="A467" t="s">
        <v>15</v>
      </c>
      <c r="B467" t="s">
        <v>59</v>
      </c>
      <c r="C467" s="1">
        <v>42030</v>
      </c>
      <c r="D467" s="4">
        <v>0</v>
      </c>
      <c r="E467">
        <v>143.82</v>
      </c>
      <c r="F467">
        <v>175554120</v>
      </c>
    </row>
    <row r="468" spans="1:6" x14ac:dyDescent="0.45">
      <c r="A468" t="s">
        <v>15</v>
      </c>
      <c r="B468" t="s">
        <v>59</v>
      </c>
      <c r="C468" s="1">
        <v>42037</v>
      </c>
      <c r="D468" s="4">
        <v>0</v>
      </c>
      <c r="E468">
        <v>151.6</v>
      </c>
      <c r="F468">
        <v>230300900</v>
      </c>
    </row>
    <row r="469" spans="1:6" x14ac:dyDescent="0.45">
      <c r="A469" t="s">
        <v>15</v>
      </c>
      <c r="B469" t="s">
        <v>59</v>
      </c>
      <c r="C469" s="1">
        <v>42044</v>
      </c>
      <c r="D469" s="4">
        <v>0</v>
      </c>
      <c r="E469">
        <v>162.4</v>
      </c>
      <c r="F469">
        <v>305772030</v>
      </c>
    </row>
    <row r="470" spans="1:6" x14ac:dyDescent="0.45">
      <c r="A470" t="s">
        <v>15</v>
      </c>
      <c r="B470" t="s">
        <v>59</v>
      </c>
      <c r="C470" s="1">
        <v>42051</v>
      </c>
      <c r="D470" s="4">
        <v>0</v>
      </c>
      <c r="E470">
        <v>158</v>
      </c>
      <c r="F470">
        <v>226987780</v>
      </c>
    </row>
    <row r="471" spans="1:6" x14ac:dyDescent="0.45">
      <c r="A471" t="s">
        <v>15</v>
      </c>
      <c r="B471" t="s">
        <v>59</v>
      </c>
      <c r="C471" s="1">
        <v>42058</v>
      </c>
      <c r="D471" s="4">
        <v>0</v>
      </c>
      <c r="E471">
        <v>152.94999999999999</v>
      </c>
      <c r="F471">
        <v>155233610</v>
      </c>
    </row>
    <row r="472" spans="1:6" x14ac:dyDescent="0.45">
      <c r="A472" t="s">
        <v>15</v>
      </c>
      <c r="B472" t="s">
        <v>59</v>
      </c>
      <c r="C472" s="1">
        <v>42065</v>
      </c>
      <c r="D472" s="4">
        <v>0</v>
      </c>
      <c r="E472">
        <v>152.12</v>
      </c>
      <c r="F472">
        <v>177757290</v>
      </c>
    </row>
    <row r="473" spans="1:6" x14ac:dyDescent="0.45">
      <c r="A473" t="s">
        <v>15</v>
      </c>
      <c r="B473" t="s">
        <v>59</v>
      </c>
      <c r="C473" s="1">
        <v>42072</v>
      </c>
      <c r="D473" s="4">
        <v>0</v>
      </c>
      <c r="E473">
        <v>141.80000000000001</v>
      </c>
      <c r="F473">
        <v>131977020</v>
      </c>
    </row>
    <row r="474" spans="1:6" x14ac:dyDescent="0.45">
      <c r="A474" t="s">
        <v>15</v>
      </c>
      <c r="B474" t="s">
        <v>59</v>
      </c>
      <c r="C474" s="1">
        <v>42079</v>
      </c>
      <c r="D474" s="4">
        <v>0</v>
      </c>
      <c r="E474">
        <v>136</v>
      </c>
      <c r="F474">
        <v>186300300</v>
      </c>
    </row>
    <row r="475" spans="1:6" x14ac:dyDescent="0.45">
      <c r="A475" t="s">
        <v>15</v>
      </c>
      <c r="B475" t="s">
        <v>59</v>
      </c>
      <c r="C475" s="1">
        <v>42086</v>
      </c>
      <c r="D475" s="4">
        <v>0</v>
      </c>
      <c r="E475">
        <v>134.88</v>
      </c>
      <c r="F475">
        <v>160109530</v>
      </c>
    </row>
    <row r="476" spans="1:6" x14ac:dyDescent="0.45">
      <c r="A476" t="s">
        <v>15</v>
      </c>
      <c r="B476" t="s">
        <v>59</v>
      </c>
      <c r="C476" s="1">
        <v>42093</v>
      </c>
      <c r="D476" s="4">
        <v>0</v>
      </c>
      <c r="E476">
        <v>143.94</v>
      </c>
      <c r="F476">
        <v>161744090</v>
      </c>
    </row>
    <row r="477" spans="1:6" x14ac:dyDescent="0.45">
      <c r="A477" t="s">
        <v>15</v>
      </c>
      <c r="B477" t="s">
        <v>59</v>
      </c>
      <c r="C477" s="1">
        <v>42100</v>
      </c>
      <c r="D477" s="4">
        <v>0</v>
      </c>
      <c r="E477">
        <v>148</v>
      </c>
      <c r="F477">
        <v>215680520</v>
      </c>
    </row>
    <row r="478" spans="1:6" x14ac:dyDescent="0.45">
      <c r="A478" t="s">
        <v>15</v>
      </c>
      <c r="B478" t="s">
        <v>59</v>
      </c>
      <c r="C478" s="1">
        <v>42107</v>
      </c>
      <c r="D478" s="4">
        <v>0</v>
      </c>
      <c r="E478">
        <v>149.30000000000001</v>
      </c>
      <c r="F478">
        <v>213578900</v>
      </c>
    </row>
    <row r="479" spans="1:6" x14ac:dyDescent="0.45">
      <c r="A479" t="s">
        <v>15</v>
      </c>
      <c r="B479" t="s">
        <v>59</v>
      </c>
      <c r="C479" s="1">
        <v>42114</v>
      </c>
      <c r="D479" s="4">
        <v>0</v>
      </c>
      <c r="E479">
        <v>153.88999999999999</v>
      </c>
      <c r="F479">
        <v>182631530</v>
      </c>
    </row>
    <row r="480" spans="1:6" x14ac:dyDescent="0.45">
      <c r="A480" t="s">
        <v>15</v>
      </c>
      <c r="B480" t="s">
        <v>59</v>
      </c>
      <c r="C480" s="1">
        <v>42121</v>
      </c>
      <c r="D480" s="4">
        <v>0</v>
      </c>
      <c r="E480">
        <v>153.5</v>
      </c>
      <c r="F480">
        <v>108772420</v>
      </c>
    </row>
    <row r="481" spans="1:6" x14ac:dyDescent="0.45">
      <c r="A481" t="s">
        <v>15</v>
      </c>
      <c r="B481" t="s">
        <v>59</v>
      </c>
      <c r="C481" s="1">
        <v>42128</v>
      </c>
      <c r="D481" s="4">
        <v>0</v>
      </c>
      <c r="E481">
        <v>155.52000000000001</v>
      </c>
      <c r="F481">
        <v>114893790</v>
      </c>
    </row>
    <row r="482" spans="1:6" x14ac:dyDescent="0.45">
      <c r="A482" t="s">
        <v>15</v>
      </c>
      <c r="B482" t="s">
        <v>59</v>
      </c>
      <c r="C482" s="1">
        <v>42135</v>
      </c>
      <c r="D482" s="4">
        <v>0</v>
      </c>
      <c r="E482">
        <v>152.97999999999999</v>
      </c>
      <c r="F482">
        <v>98988000</v>
      </c>
    </row>
    <row r="483" spans="1:6" x14ac:dyDescent="0.45">
      <c r="A483" t="s">
        <v>15</v>
      </c>
      <c r="B483" t="s">
        <v>59</v>
      </c>
      <c r="C483" s="1">
        <v>42142</v>
      </c>
      <c r="D483" s="4">
        <v>0</v>
      </c>
      <c r="E483">
        <v>148.80000000000001</v>
      </c>
      <c r="F483">
        <v>108600820</v>
      </c>
    </row>
    <row r="484" spans="1:6" x14ac:dyDescent="0.45">
      <c r="A484" t="s">
        <v>15</v>
      </c>
      <c r="B484" t="s">
        <v>59</v>
      </c>
      <c r="C484" s="1">
        <v>42149</v>
      </c>
      <c r="D484" s="4">
        <v>0</v>
      </c>
      <c r="E484">
        <v>139</v>
      </c>
      <c r="F484">
        <v>149399980</v>
      </c>
    </row>
    <row r="485" spans="1:6" x14ac:dyDescent="0.45">
      <c r="A485" t="s">
        <v>15</v>
      </c>
      <c r="B485" t="s">
        <v>59</v>
      </c>
      <c r="C485" s="1">
        <v>42156</v>
      </c>
      <c r="D485" s="4">
        <v>0</v>
      </c>
      <c r="E485">
        <v>142.4</v>
      </c>
      <c r="F485">
        <v>163170270</v>
      </c>
    </row>
    <row r="486" spans="1:6" x14ac:dyDescent="0.45">
      <c r="A486" t="s">
        <v>15</v>
      </c>
      <c r="B486" t="s">
        <v>59</v>
      </c>
      <c r="C486" s="1">
        <v>42163</v>
      </c>
      <c r="D486" s="4">
        <v>0</v>
      </c>
      <c r="E486">
        <v>145.4</v>
      </c>
      <c r="F486">
        <v>94504410</v>
      </c>
    </row>
    <row r="487" spans="1:6" x14ac:dyDescent="0.45">
      <c r="A487" t="s">
        <v>15</v>
      </c>
      <c r="B487" t="s">
        <v>59</v>
      </c>
      <c r="C487" s="1">
        <v>42170</v>
      </c>
      <c r="D487" s="4">
        <v>0</v>
      </c>
      <c r="E487">
        <v>147.15</v>
      </c>
      <c r="F487">
        <v>131311410</v>
      </c>
    </row>
    <row r="488" spans="1:6" x14ac:dyDescent="0.45">
      <c r="A488" t="s">
        <v>15</v>
      </c>
      <c r="B488" t="s">
        <v>59</v>
      </c>
      <c r="C488" s="1">
        <v>42177</v>
      </c>
      <c r="D488" s="4">
        <v>0</v>
      </c>
      <c r="E488">
        <v>145.18</v>
      </c>
      <c r="F488">
        <v>101856090</v>
      </c>
    </row>
    <row r="489" spans="1:6" x14ac:dyDescent="0.45">
      <c r="A489" t="s">
        <v>15</v>
      </c>
      <c r="B489" t="s">
        <v>59</v>
      </c>
      <c r="C489" s="1">
        <v>42184</v>
      </c>
      <c r="D489" s="4">
        <v>0</v>
      </c>
      <c r="E489">
        <v>144.33000000000001</v>
      </c>
      <c r="F489">
        <v>85863110</v>
      </c>
    </row>
    <row r="490" spans="1:6" x14ac:dyDescent="0.45">
      <c r="A490" t="s">
        <v>15</v>
      </c>
      <c r="B490" t="s">
        <v>59</v>
      </c>
      <c r="C490" s="1">
        <v>42191</v>
      </c>
      <c r="D490" s="4">
        <v>0</v>
      </c>
      <c r="E490">
        <v>143.9</v>
      </c>
      <c r="F490">
        <v>118985640</v>
      </c>
    </row>
    <row r="491" spans="1:6" x14ac:dyDescent="0.45">
      <c r="A491" t="s">
        <v>15</v>
      </c>
      <c r="B491" t="s">
        <v>59</v>
      </c>
      <c r="C491" s="1">
        <v>42198</v>
      </c>
      <c r="D491" s="4">
        <v>0</v>
      </c>
      <c r="E491">
        <v>143.6</v>
      </c>
      <c r="F491">
        <v>115716810</v>
      </c>
    </row>
    <row r="492" spans="1:6" x14ac:dyDescent="0.45">
      <c r="A492" t="s">
        <v>15</v>
      </c>
      <c r="B492" t="s">
        <v>59</v>
      </c>
      <c r="C492" s="1">
        <v>42205</v>
      </c>
      <c r="D492" s="4">
        <v>0</v>
      </c>
      <c r="E492">
        <v>136.41</v>
      </c>
      <c r="F492">
        <v>121468790</v>
      </c>
    </row>
    <row r="493" spans="1:6" x14ac:dyDescent="0.45">
      <c r="A493" t="s">
        <v>15</v>
      </c>
      <c r="B493" t="s">
        <v>59</v>
      </c>
      <c r="C493" s="1">
        <v>42212</v>
      </c>
      <c r="D493" s="4">
        <v>0</v>
      </c>
      <c r="E493">
        <v>142.5</v>
      </c>
      <c r="F493">
        <v>142923140</v>
      </c>
    </row>
    <row r="494" spans="1:6" x14ac:dyDescent="0.45">
      <c r="A494" t="s">
        <v>15</v>
      </c>
      <c r="B494" t="s">
        <v>59</v>
      </c>
      <c r="C494" s="1">
        <v>42219</v>
      </c>
      <c r="D494" s="4">
        <v>0</v>
      </c>
      <c r="E494">
        <v>141.55000000000001</v>
      </c>
      <c r="F494">
        <v>122538340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activeCell="I15" sqref="I1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16</v>
      </c>
      <c r="B2" t="s">
        <v>59</v>
      </c>
      <c r="C2" s="1">
        <v>37263</v>
      </c>
      <c r="D2" s="4">
        <v>0</v>
      </c>
      <c r="E2">
        <v>550.59</v>
      </c>
      <c r="F2">
        <v>109678</v>
      </c>
    </row>
    <row r="3" spans="1:6" x14ac:dyDescent="0.45">
      <c r="A3" t="s">
        <v>16</v>
      </c>
      <c r="B3" t="s">
        <v>59</v>
      </c>
      <c r="C3" s="1">
        <v>37270</v>
      </c>
      <c r="D3" s="4">
        <v>0</v>
      </c>
      <c r="E3">
        <v>505.1</v>
      </c>
      <c r="F3">
        <v>209936</v>
      </c>
    </row>
    <row r="4" spans="1:6" x14ac:dyDescent="0.45">
      <c r="A4" t="s">
        <v>16</v>
      </c>
      <c r="B4" t="s">
        <v>59</v>
      </c>
      <c r="C4" s="1">
        <v>37277</v>
      </c>
      <c r="D4" s="4">
        <v>0</v>
      </c>
      <c r="E4">
        <v>460.5</v>
      </c>
      <c r="F4">
        <v>342271</v>
      </c>
    </row>
    <row r="5" spans="1:6" x14ac:dyDescent="0.45">
      <c r="A5" t="s">
        <v>16</v>
      </c>
      <c r="B5" t="s">
        <v>59</v>
      </c>
      <c r="C5" s="1">
        <v>37284</v>
      </c>
      <c r="D5" s="4">
        <v>0</v>
      </c>
      <c r="E5">
        <v>505</v>
      </c>
      <c r="F5">
        <v>520732</v>
      </c>
    </row>
    <row r="6" spans="1:6" x14ac:dyDescent="0.45">
      <c r="A6" t="s">
        <v>16</v>
      </c>
      <c r="B6" t="s">
        <v>59</v>
      </c>
      <c r="C6" s="1">
        <v>37291</v>
      </c>
      <c r="D6" s="4">
        <v>0</v>
      </c>
      <c r="E6">
        <v>537</v>
      </c>
      <c r="F6">
        <v>539050</v>
      </c>
    </row>
    <row r="7" spans="1:6" x14ac:dyDescent="0.45">
      <c r="A7" t="s">
        <v>16</v>
      </c>
      <c r="B7" t="s">
        <v>59</v>
      </c>
      <c r="C7" s="1">
        <v>37298</v>
      </c>
      <c r="D7" s="4">
        <v>0</v>
      </c>
      <c r="E7">
        <v>536.5</v>
      </c>
      <c r="F7">
        <v>325818</v>
      </c>
    </row>
    <row r="8" spans="1:6" x14ac:dyDescent="0.45">
      <c r="A8" t="s">
        <v>16</v>
      </c>
      <c r="B8" t="s">
        <v>59</v>
      </c>
      <c r="C8" s="1">
        <v>37305</v>
      </c>
      <c r="D8" s="4">
        <v>0</v>
      </c>
      <c r="E8">
        <v>590</v>
      </c>
      <c r="F8">
        <v>460842</v>
      </c>
    </row>
    <row r="9" spans="1:6" x14ac:dyDescent="0.45">
      <c r="A9" t="s">
        <v>16</v>
      </c>
      <c r="B9" t="s">
        <v>59</v>
      </c>
      <c r="C9" s="1">
        <v>37312</v>
      </c>
      <c r="D9" s="4">
        <v>0</v>
      </c>
      <c r="E9">
        <v>619</v>
      </c>
      <c r="F9">
        <v>514013</v>
      </c>
    </row>
    <row r="10" spans="1:6" x14ac:dyDescent="0.45">
      <c r="A10" t="s">
        <v>16</v>
      </c>
      <c r="B10" t="s">
        <v>59</v>
      </c>
      <c r="C10" s="1">
        <v>37319</v>
      </c>
      <c r="D10" s="4">
        <v>0</v>
      </c>
      <c r="E10">
        <v>628</v>
      </c>
      <c r="F10">
        <v>289083</v>
      </c>
    </row>
    <row r="11" spans="1:6" x14ac:dyDescent="0.45">
      <c r="A11" t="s">
        <v>16</v>
      </c>
      <c r="B11" t="s">
        <v>59</v>
      </c>
      <c r="C11" s="1">
        <v>37326</v>
      </c>
      <c r="D11" s="4">
        <v>0</v>
      </c>
      <c r="E11">
        <v>655</v>
      </c>
      <c r="F11">
        <v>299101</v>
      </c>
    </row>
    <row r="12" spans="1:6" x14ac:dyDescent="0.45">
      <c r="A12" t="s">
        <v>16</v>
      </c>
      <c r="B12" t="s">
        <v>59</v>
      </c>
      <c r="C12" s="1">
        <v>37333</v>
      </c>
      <c r="D12" s="4">
        <v>0</v>
      </c>
      <c r="E12">
        <v>679</v>
      </c>
      <c r="F12">
        <v>289558</v>
      </c>
    </row>
    <row r="13" spans="1:6" x14ac:dyDescent="0.45">
      <c r="A13" t="s">
        <v>16</v>
      </c>
      <c r="B13" t="s">
        <v>59</v>
      </c>
      <c r="C13" s="1">
        <v>37340</v>
      </c>
      <c r="D13" s="4">
        <v>0</v>
      </c>
      <c r="E13">
        <v>678</v>
      </c>
      <c r="F13">
        <v>256903</v>
      </c>
    </row>
    <row r="14" spans="1:6" x14ac:dyDescent="0.45">
      <c r="A14" t="s">
        <v>16</v>
      </c>
      <c r="B14" t="s">
        <v>59</v>
      </c>
      <c r="C14" s="1">
        <v>37347</v>
      </c>
      <c r="D14" s="4">
        <v>0</v>
      </c>
      <c r="E14">
        <v>648.25</v>
      </c>
      <c r="F14">
        <v>263181</v>
      </c>
    </row>
    <row r="15" spans="1:6" x14ac:dyDescent="0.45">
      <c r="A15" t="s">
        <v>16</v>
      </c>
      <c r="B15" t="s">
        <v>59</v>
      </c>
      <c r="C15" s="1">
        <v>37354</v>
      </c>
      <c r="D15" s="4">
        <v>0</v>
      </c>
      <c r="E15">
        <v>674</v>
      </c>
      <c r="F15">
        <v>273994</v>
      </c>
    </row>
    <row r="16" spans="1:6" x14ac:dyDescent="0.45">
      <c r="A16" t="s">
        <v>16</v>
      </c>
      <c r="B16" t="s">
        <v>59</v>
      </c>
      <c r="C16" s="1">
        <v>37361</v>
      </c>
      <c r="D16" s="4">
        <v>0</v>
      </c>
      <c r="E16">
        <v>779.9</v>
      </c>
      <c r="F16">
        <v>645671</v>
      </c>
    </row>
    <row r="17" spans="1:6" x14ac:dyDescent="0.45">
      <c r="A17" t="s">
        <v>16</v>
      </c>
      <c r="B17" t="s">
        <v>59</v>
      </c>
      <c r="C17" s="1">
        <v>37368</v>
      </c>
      <c r="D17" s="4">
        <v>0</v>
      </c>
      <c r="E17">
        <v>740</v>
      </c>
      <c r="F17">
        <v>532868</v>
      </c>
    </row>
    <row r="18" spans="1:6" x14ac:dyDescent="0.45">
      <c r="A18" t="s">
        <v>16</v>
      </c>
      <c r="B18" t="s">
        <v>59</v>
      </c>
      <c r="C18" s="1">
        <v>37375</v>
      </c>
      <c r="D18" s="4">
        <v>0</v>
      </c>
      <c r="E18">
        <v>735</v>
      </c>
      <c r="F18">
        <v>111292</v>
      </c>
    </row>
    <row r="19" spans="1:6" x14ac:dyDescent="0.45">
      <c r="A19" t="s">
        <v>16</v>
      </c>
      <c r="B19" t="s">
        <v>59</v>
      </c>
      <c r="C19" s="1">
        <v>37382</v>
      </c>
      <c r="D19" s="4">
        <v>0</v>
      </c>
      <c r="E19">
        <v>717</v>
      </c>
      <c r="F19">
        <v>116489</v>
      </c>
    </row>
    <row r="20" spans="1:6" x14ac:dyDescent="0.45">
      <c r="A20" t="s">
        <v>16</v>
      </c>
      <c r="B20" t="s">
        <v>59</v>
      </c>
      <c r="C20" s="1">
        <v>37389</v>
      </c>
      <c r="D20" s="4">
        <v>0</v>
      </c>
      <c r="E20">
        <v>738.36</v>
      </c>
      <c r="F20">
        <v>603532</v>
      </c>
    </row>
    <row r="21" spans="1:6" x14ac:dyDescent="0.45">
      <c r="A21" t="s">
        <v>16</v>
      </c>
      <c r="B21" t="s">
        <v>59</v>
      </c>
      <c r="C21" s="1">
        <v>37396</v>
      </c>
      <c r="D21" s="4">
        <v>0</v>
      </c>
      <c r="E21">
        <v>723</v>
      </c>
      <c r="F21">
        <v>394356</v>
      </c>
    </row>
    <row r="22" spans="1:6" x14ac:dyDescent="0.45">
      <c r="A22" t="s">
        <v>16</v>
      </c>
      <c r="B22" t="s">
        <v>59</v>
      </c>
      <c r="C22" s="1">
        <v>37403</v>
      </c>
      <c r="D22" s="4">
        <v>0</v>
      </c>
      <c r="E22">
        <v>728</v>
      </c>
      <c r="F22">
        <v>381158</v>
      </c>
    </row>
    <row r="23" spans="1:6" x14ac:dyDescent="0.45">
      <c r="A23" t="s">
        <v>16</v>
      </c>
      <c r="B23" t="s">
        <v>59</v>
      </c>
      <c r="C23" s="1">
        <v>37410</v>
      </c>
      <c r="D23" s="4">
        <v>0</v>
      </c>
      <c r="E23">
        <v>720.01</v>
      </c>
      <c r="F23">
        <v>286324</v>
      </c>
    </row>
    <row r="24" spans="1:6" x14ac:dyDescent="0.45">
      <c r="A24" t="s">
        <v>16</v>
      </c>
      <c r="B24" t="s">
        <v>59</v>
      </c>
      <c r="C24" s="1">
        <v>37417</v>
      </c>
      <c r="D24" s="4">
        <v>0</v>
      </c>
      <c r="E24">
        <v>707</v>
      </c>
      <c r="F24">
        <v>169462</v>
      </c>
    </row>
    <row r="25" spans="1:6" x14ac:dyDescent="0.45">
      <c r="A25" t="s">
        <v>16</v>
      </c>
      <c r="B25" t="s">
        <v>59</v>
      </c>
      <c r="C25" s="1">
        <v>37424</v>
      </c>
      <c r="D25" s="4">
        <v>0</v>
      </c>
      <c r="E25">
        <v>607</v>
      </c>
      <c r="F25">
        <v>273355</v>
      </c>
    </row>
    <row r="26" spans="1:6" x14ac:dyDescent="0.45">
      <c r="A26" t="s">
        <v>16</v>
      </c>
      <c r="B26" t="s">
        <v>59</v>
      </c>
      <c r="C26" s="1">
        <v>37431</v>
      </c>
      <c r="D26" s="4">
        <v>0</v>
      </c>
      <c r="E26">
        <v>658</v>
      </c>
      <c r="F26">
        <v>301203</v>
      </c>
    </row>
    <row r="27" spans="1:6" x14ac:dyDescent="0.45">
      <c r="A27" t="s">
        <v>16</v>
      </c>
      <c r="B27" t="s">
        <v>59</v>
      </c>
      <c r="C27" s="1">
        <v>37438</v>
      </c>
      <c r="D27" s="4">
        <v>0</v>
      </c>
      <c r="E27">
        <v>692</v>
      </c>
      <c r="F27">
        <v>254553</v>
      </c>
    </row>
    <row r="28" spans="1:6" x14ac:dyDescent="0.45">
      <c r="A28" t="s">
        <v>16</v>
      </c>
      <c r="B28" t="s">
        <v>59</v>
      </c>
      <c r="C28" s="1">
        <v>37445</v>
      </c>
      <c r="D28" s="4">
        <v>0</v>
      </c>
      <c r="E28">
        <v>686</v>
      </c>
      <c r="F28">
        <v>251139</v>
      </c>
    </row>
    <row r="29" spans="1:6" x14ac:dyDescent="0.45">
      <c r="A29" t="s">
        <v>16</v>
      </c>
      <c r="B29" t="s">
        <v>59</v>
      </c>
      <c r="C29" s="1">
        <v>37452</v>
      </c>
      <c r="D29" s="4">
        <v>0</v>
      </c>
      <c r="E29">
        <v>721.91</v>
      </c>
      <c r="F29">
        <v>347803</v>
      </c>
    </row>
    <row r="30" spans="1:6" x14ac:dyDescent="0.45">
      <c r="A30" t="s">
        <v>16</v>
      </c>
      <c r="B30" t="s">
        <v>59</v>
      </c>
      <c r="C30" s="1">
        <v>37459</v>
      </c>
      <c r="D30" s="4">
        <v>0</v>
      </c>
      <c r="E30">
        <v>618.79999999999995</v>
      </c>
      <c r="F30">
        <v>360464</v>
      </c>
    </row>
    <row r="31" spans="1:6" x14ac:dyDescent="0.45">
      <c r="A31" t="s">
        <v>16</v>
      </c>
      <c r="B31" t="s">
        <v>59</v>
      </c>
      <c r="C31" s="1">
        <v>37466</v>
      </c>
      <c r="D31" s="4">
        <v>0</v>
      </c>
      <c r="E31">
        <v>640</v>
      </c>
      <c r="F31">
        <v>166364</v>
      </c>
    </row>
    <row r="32" spans="1:6" x14ac:dyDescent="0.45">
      <c r="A32" t="s">
        <v>16</v>
      </c>
      <c r="B32" t="s">
        <v>59</v>
      </c>
      <c r="C32" s="1">
        <v>37473</v>
      </c>
      <c r="D32" s="4">
        <v>0</v>
      </c>
      <c r="E32">
        <v>616.5</v>
      </c>
      <c r="F32">
        <v>202657</v>
      </c>
    </row>
    <row r="33" spans="1:6" x14ac:dyDescent="0.45">
      <c r="A33" t="s">
        <v>16</v>
      </c>
      <c r="B33" t="s">
        <v>59</v>
      </c>
      <c r="C33" s="1">
        <v>37480</v>
      </c>
      <c r="D33" s="4">
        <v>0</v>
      </c>
      <c r="E33">
        <v>623.9</v>
      </c>
      <c r="F33">
        <v>133028</v>
      </c>
    </row>
    <row r="34" spans="1:6" x14ac:dyDescent="0.45">
      <c r="A34" t="s">
        <v>16</v>
      </c>
      <c r="B34" t="s">
        <v>59</v>
      </c>
      <c r="C34" s="1">
        <v>37487</v>
      </c>
      <c r="D34" s="4">
        <v>0</v>
      </c>
      <c r="E34">
        <v>609</v>
      </c>
      <c r="F34">
        <v>218376</v>
      </c>
    </row>
    <row r="35" spans="1:6" x14ac:dyDescent="0.45">
      <c r="A35" t="s">
        <v>16</v>
      </c>
      <c r="B35" t="s">
        <v>59</v>
      </c>
      <c r="C35" s="1">
        <v>37494</v>
      </c>
      <c r="D35" s="4">
        <v>0</v>
      </c>
      <c r="E35">
        <v>600.9</v>
      </c>
      <c r="F35">
        <v>156860</v>
      </c>
    </row>
    <row r="36" spans="1:6" x14ac:dyDescent="0.45">
      <c r="A36" t="s">
        <v>16</v>
      </c>
      <c r="B36" t="s">
        <v>59</v>
      </c>
      <c r="C36" s="1">
        <v>37501</v>
      </c>
      <c r="D36" s="4">
        <v>0</v>
      </c>
      <c r="E36">
        <v>584</v>
      </c>
      <c r="F36">
        <v>127165</v>
      </c>
    </row>
    <row r="37" spans="1:6" x14ac:dyDescent="0.45">
      <c r="A37" t="s">
        <v>16</v>
      </c>
      <c r="B37" t="s">
        <v>59</v>
      </c>
      <c r="C37" s="1">
        <v>37508</v>
      </c>
      <c r="D37" s="4">
        <v>0</v>
      </c>
      <c r="E37">
        <v>611</v>
      </c>
      <c r="F37">
        <v>267534</v>
      </c>
    </row>
    <row r="38" spans="1:6" x14ac:dyDescent="0.45">
      <c r="A38" t="s">
        <v>16</v>
      </c>
      <c r="B38" t="s">
        <v>59</v>
      </c>
      <c r="C38" s="1">
        <v>37515</v>
      </c>
      <c r="D38" s="4">
        <v>0</v>
      </c>
      <c r="E38">
        <v>572</v>
      </c>
      <c r="F38">
        <v>153225</v>
      </c>
    </row>
    <row r="39" spans="1:6" x14ac:dyDescent="0.45">
      <c r="A39" t="s">
        <v>16</v>
      </c>
      <c r="B39" t="s">
        <v>59</v>
      </c>
      <c r="C39" s="1">
        <v>37522</v>
      </c>
      <c r="D39" s="4">
        <v>0</v>
      </c>
      <c r="E39">
        <v>540</v>
      </c>
      <c r="F39">
        <v>352926</v>
      </c>
    </row>
    <row r="40" spans="1:6" x14ac:dyDescent="0.45">
      <c r="A40" t="s">
        <v>16</v>
      </c>
      <c r="B40" t="s">
        <v>59</v>
      </c>
      <c r="C40" s="1">
        <v>37529</v>
      </c>
      <c r="D40" s="4">
        <v>0</v>
      </c>
      <c r="E40">
        <v>541.99</v>
      </c>
      <c r="F40">
        <v>454439</v>
      </c>
    </row>
    <row r="41" spans="1:6" x14ac:dyDescent="0.45">
      <c r="A41" t="s">
        <v>16</v>
      </c>
      <c r="B41" t="s">
        <v>59</v>
      </c>
      <c r="C41" s="1">
        <v>37536</v>
      </c>
      <c r="D41" s="4">
        <v>0</v>
      </c>
      <c r="E41">
        <v>549.5</v>
      </c>
      <c r="F41">
        <v>1247486</v>
      </c>
    </row>
    <row r="42" spans="1:6" x14ac:dyDescent="0.45">
      <c r="A42" t="s">
        <v>16</v>
      </c>
      <c r="B42" t="s">
        <v>59</v>
      </c>
      <c r="C42" s="1">
        <v>37543</v>
      </c>
      <c r="D42" s="4">
        <v>0</v>
      </c>
      <c r="E42">
        <v>597.77</v>
      </c>
      <c r="F42">
        <v>507057</v>
      </c>
    </row>
    <row r="43" spans="1:6" x14ac:dyDescent="0.45">
      <c r="A43" t="s">
        <v>16</v>
      </c>
      <c r="B43" t="s">
        <v>59</v>
      </c>
      <c r="C43" s="1">
        <v>37550</v>
      </c>
      <c r="D43" s="4">
        <v>0</v>
      </c>
      <c r="E43">
        <v>582.99</v>
      </c>
      <c r="F43">
        <v>529153</v>
      </c>
    </row>
    <row r="44" spans="1:6" x14ac:dyDescent="0.45">
      <c r="A44" t="s">
        <v>16</v>
      </c>
      <c r="B44" t="s">
        <v>59</v>
      </c>
      <c r="C44" s="1">
        <v>37557</v>
      </c>
      <c r="D44" s="4">
        <v>0</v>
      </c>
      <c r="E44">
        <v>640.01</v>
      </c>
      <c r="F44">
        <v>750184</v>
      </c>
    </row>
    <row r="45" spans="1:6" x14ac:dyDescent="0.45">
      <c r="A45" t="s">
        <v>16</v>
      </c>
      <c r="B45" t="s">
        <v>59</v>
      </c>
      <c r="C45" s="1">
        <v>37564</v>
      </c>
      <c r="D45" s="4">
        <v>0</v>
      </c>
      <c r="E45">
        <v>626.04999999999995</v>
      </c>
      <c r="F45">
        <v>266875</v>
      </c>
    </row>
    <row r="46" spans="1:6" x14ac:dyDescent="0.45">
      <c r="A46" t="s">
        <v>16</v>
      </c>
      <c r="B46" t="s">
        <v>59</v>
      </c>
      <c r="C46" s="1">
        <v>37571</v>
      </c>
      <c r="D46" s="4">
        <v>0</v>
      </c>
      <c r="E46">
        <v>658.9</v>
      </c>
      <c r="F46">
        <v>716396</v>
      </c>
    </row>
    <row r="47" spans="1:6" x14ac:dyDescent="0.45">
      <c r="A47" t="s">
        <v>16</v>
      </c>
      <c r="B47" t="s">
        <v>59</v>
      </c>
      <c r="C47" s="1">
        <v>37578</v>
      </c>
      <c r="D47" s="4">
        <v>0</v>
      </c>
      <c r="E47">
        <v>662</v>
      </c>
      <c r="F47">
        <v>648051</v>
      </c>
    </row>
    <row r="48" spans="1:6" x14ac:dyDescent="0.45">
      <c r="A48" t="s">
        <v>16</v>
      </c>
      <c r="B48" t="s">
        <v>59</v>
      </c>
      <c r="C48" s="1">
        <v>37585</v>
      </c>
      <c r="D48" s="4">
        <v>0</v>
      </c>
      <c r="E48">
        <v>660</v>
      </c>
      <c r="F48">
        <v>484151</v>
      </c>
    </row>
    <row r="49" spans="1:6" x14ac:dyDescent="0.45">
      <c r="A49" t="s">
        <v>16</v>
      </c>
      <c r="B49" t="s">
        <v>59</v>
      </c>
      <c r="C49" s="1">
        <v>37592</v>
      </c>
      <c r="D49" s="4">
        <v>0</v>
      </c>
      <c r="E49">
        <v>632.5</v>
      </c>
      <c r="F49">
        <v>327507</v>
      </c>
    </row>
    <row r="50" spans="1:6" x14ac:dyDescent="0.45">
      <c r="A50" t="s">
        <v>16</v>
      </c>
      <c r="B50" t="s">
        <v>59</v>
      </c>
      <c r="C50" s="1">
        <v>37599</v>
      </c>
      <c r="D50" s="4">
        <v>0</v>
      </c>
      <c r="E50">
        <v>611.89</v>
      </c>
      <c r="F50">
        <v>306131</v>
      </c>
    </row>
    <row r="51" spans="1:6" x14ac:dyDescent="0.45">
      <c r="A51" t="s">
        <v>16</v>
      </c>
      <c r="B51" t="s">
        <v>59</v>
      </c>
      <c r="C51" s="1">
        <v>37606</v>
      </c>
      <c r="D51" s="4">
        <v>0</v>
      </c>
      <c r="E51">
        <v>663</v>
      </c>
      <c r="F51">
        <v>823463</v>
      </c>
    </row>
    <row r="52" spans="1:6" x14ac:dyDescent="0.45">
      <c r="A52" t="s">
        <v>16</v>
      </c>
      <c r="B52" t="s">
        <v>59</v>
      </c>
      <c r="C52" s="1">
        <v>37613</v>
      </c>
      <c r="D52" s="4">
        <v>0</v>
      </c>
      <c r="E52">
        <v>664</v>
      </c>
      <c r="F52">
        <v>190147</v>
      </c>
    </row>
    <row r="53" spans="1:6" x14ac:dyDescent="0.45">
      <c r="A53" t="s">
        <v>16</v>
      </c>
      <c r="B53" t="s">
        <v>59</v>
      </c>
      <c r="C53" s="1">
        <v>37620</v>
      </c>
      <c r="D53" s="4">
        <v>0</v>
      </c>
      <c r="E53">
        <v>654.98</v>
      </c>
      <c r="F53">
        <v>129748</v>
      </c>
    </row>
    <row r="54" spans="1:6" x14ac:dyDescent="0.45">
      <c r="A54" t="s">
        <v>16</v>
      </c>
      <c r="B54" t="s">
        <v>59</v>
      </c>
      <c r="C54" s="1">
        <v>37627</v>
      </c>
      <c r="D54" s="4">
        <v>0</v>
      </c>
      <c r="E54">
        <v>723</v>
      </c>
      <c r="F54">
        <v>697691</v>
      </c>
    </row>
    <row r="55" spans="1:6" x14ac:dyDescent="0.45">
      <c r="A55" t="s">
        <v>16</v>
      </c>
      <c r="B55" t="s">
        <v>59</v>
      </c>
      <c r="C55" s="1">
        <v>37634</v>
      </c>
      <c r="D55" s="4">
        <v>0</v>
      </c>
      <c r="E55">
        <v>720</v>
      </c>
      <c r="F55">
        <v>736998</v>
      </c>
    </row>
    <row r="56" spans="1:6" x14ac:dyDescent="0.45">
      <c r="A56" t="s">
        <v>16</v>
      </c>
      <c r="B56" t="s">
        <v>59</v>
      </c>
      <c r="C56" s="1">
        <v>37641</v>
      </c>
      <c r="D56" s="4">
        <v>0</v>
      </c>
      <c r="E56">
        <v>734.38</v>
      </c>
      <c r="F56">
        <v>895830</v>
      </c>
    </row>
    <row r="57" spans="1:6" x14ac:dyDescent="0.45">
      <c r="A57" t="s">
        <v>16</v>
      </c>
      <c r="B57" t="s">
        <v>59</v>
      </c>
      <c r="C57" s="1">
        <v>37648</v>
      </c>
      <c r="D57" s="4">
        <v>0</v>
      </c>
      <c r="E57">
        <v>773</v>
      </c>
      <c r="F57">
        <v>651556</v>
      </c>
    </row>
    <row r="58" spans="1:6" x14ac:dyDescent="0.45">
      <c r="A58" t="s">
        <v>16</v>
      </c>
      <c r="B58" t="s">
        <v>59</v>
      </c>
      <c r="C58" s="1">
        <v>37655</v>
      </c>
      <c r="D58" s="4">
        <v>0</v>
      </c>
      <c r="E58">
        <v>786</v>
      </c>
      <c r="F58">
        <v>543485</v>
      </c>
    </row>
    <row r="59" spans="1:6" x14ac:dyDescent="0.45">
      <c r="A59" t="s">
        <v>16</v>
      </c>
      <c r="B59" t="s">
        <v>59</v>
      </c>
      <c r="C59" s="1">
        <v>37662</v>
      </c>
      <c r="D59" s="4">
        <v>0</v>
      </c>
      <c r="E59">
        <v>774</v>
      </c>
      <c r="F59">
        <v>432566</v>
      </c>
    </row>
    <row r="60" spans="1:6" x14ac:dyDescent="0.45">
      <c r="A60" t="s">
        <v>16</v>
      </c>
      <c r="B60" t="s">
        <v>59</v>
      </c>
      <c r="C60" s="1">
        <v>37669</v>
      </c>
      <c r="D60" s="4">
        <v>0</v>
      </c>
      <c r="E60">
        <v>776.1</v>
      </c>
      <c r="F60">
        <v>181161</v>
      </c>
    </row>
    <row r="61" spans="1:6" x14ac:dyDescent="0.45">
      <c r="A61" t="s">
        <v>16</v>
      </c>
      <c r="B61" t="s">
        <v>59</v>
      </c>
      <c r="C61" s="1">
        <v>37676</v>
      </c>
      <c r="D61" s="4">
        <v>0</v>
      </c>
      <c r="E61">
        <v>789.9</v>
      </c>
      <c r="F61">
        <v>239484</v>
      </c>
    </row>
    <row r="62" spans="1:6" x14ac:dyDescent="0.45">
      <c r="A62" t="s">
        <v>16</v>
      </c>
      <c r="B62" t="s">
        <v>59</v>
      </c>
      <c r="C62" s="1">
        <v>37683</v>
      </c>
      <c r="D62" s="4">
        <v>0</v>
      </c>
      <c r="E62">
        <v>822</v>
      </c>
      <c r="F62">
        <v>561588</v>
      </c>
    </row>
    <row r="63" spans="1:6" x14ac:dyDescent="0.45">
      <c r="A63" t="s">
        <v>16</v>
      </c>
      <c r="B63" t="s">
        <v>59</v>
      </c>
      <c r="C63" s="1">
        <v>37690</v>
      </c>
      <c r="D63" s="4">
        <v>0</v>
      </c>
      <c r="E63">
        <v>827</v>
      </c>
      <c r="F63">
        <v>384437</v>
      </c>
    </row>
    <row r="64" spans="1:6" x14ac:dyDescent="0.45">
      <c r="A64" t="s">
        <v>16</v>
      </c>
      <c r="B64" t="s">
        <v>59</v>
      </c>
      <c r="C64" s="1">
        <v>37697</v>
      </c>
      <c r="D64" s="4">
        <v>0</v>
      </c>
      <c r="E64">
        <v>812</v>
      </c>
      <c r="F64">
        <v>226639</v>
      </c>
    </row>
    <row r="65" spans="1:6" x14ac:dyDescent="0.45">
      <c r="A65" t="s">
        <v>16</v>
      </c>
      <c r="B65" t="s">
        <v>59</v>
      </c>
      <c r="C65" s="1">
        <v>37704</v>
      </c>
      <c r="D65" s="4">
        <v>0</v>
      </c>
      <c r="E65">
        <v>758.15</v>
      </c>
      <c r="F65">
        <v>387135</v>
      </c>
    </row>
    <row r="66" spans="1:6" x14ac:dyDescent="0.45">
      <c r="A66" t="s">
        <v>16</v>
      </c>
      <c r="B66" t="s">
        <v>59</v>
      </c>
      <c r="C66" s="1">
        <v>37711</v>
      </c>
      <c r="D66" s="4">
        <v>0</v>
      </c>
      <c r="E66">
        <v>744</v>
      </c>
      <c r="F66">
        <v>281647</v>
      </c>
    </row>
    <row r="67" spans="1:6" x14ac:dyDescent="0.45">
      <c r="A67" t="s">
        <v>16</v>
      </c>
      <c r="B67" t="s">
        <v>59</v>
      </c>
      <c r="C67" s="1">
        <v>37718</v>
      </c>
      <c r="D67" s="4">
        <v>0</v>
      </c>
      <c r="E67">
        <v>762</v>
      </c>
      <c r="F67">
        <v>495852</v>
      </c>
    </row>
    <row r="68" spans="1:6" x14ac:dyDescent="0.45">
      <c r="A68" t="s">
        <v>16</v>
      </c>
      <c r="B68" t="s">
        <v>59</v>
      </c>
      <c r="C68" s="1">
        <v>37725</v>
      </c>
      <c r="D68" s="4">
        <v>0</v>
      </c>
      <c r="E68">
        <v>762.95</v>
      </c>
      <c r="F68">
        <v>563006</v>
      </c>
    </row>
    <row r="69" spans="1:6" x14ac:dyDescent="0.45">
      <c r="A69" t="s">
        <v>16</v>
      </c>
      <c r="B69" t="s">
        <v>59</v>
      </c>
      <c r="C69" s="1">
        <v>37732</v>
      </c>
      <c r="D69" s="4">
        <v>0</v>
      </c>
      <c r="E69">
        <v>764</v>
      </c>
      <c r="F69">
        <v>616599</v>
      </c>
    </row>
    <row r="70" spans="1:6" x14ac:dyDescent="0.45">
      <c r="A70" t="s">
        <v>16</v>
      </c>
      <c r="B70" t="s">
        <v>59</v>
      </c>
      <c r="C70" s="1">
        <v>37739</v>
      </c>
      <c r="D70" s="4">
        <v>0</v>
      </c>
      <c r="E70">
        <v>715</v>
      </c>
      <c r="F70">
        <v>533532</v>
      </c>
    </row>
    <row r="71" spans="1:6" x14ac:dyDescent="0.45">
      <c r="A71" t="s">
        <v>16</v>
      </c>
      <c r="B71" t="s">
        <v>59</v>
      </c>
      <c r="C71" s="1">
        <v>37746</v>
      </c>
      <c r="D71" s="4">
        <v>0</v>
      </c>
      <c r="E71">
        <v>755.5</v>
      </c>
      <c r="F71">
        <v>457637</v>
      </c>
    </row>
    <row r="72" spans="1:6" x14ac:dyDescent="0.45">
      <c r="A72" t="s">
        <v>16</v>
      </c>
      <c r="B72" t="s">
        <v>59</v>
      </c>
      <c r="C72" s="1">
        <v>37753</v>
      </c>
      <c r="D72" s="4">
        <v>0</v>
      </c>
      <c r="E72">
        <v>808</v>
      </c>
      <c r="F72">
        <v>1139439</v>
      </c>
    </row>
    <row r="73" spans="1:6" x14ac:dyDescent="0.45">
      <c r="A73" t="s">
        <v>16</v>
      </c>
      <c r="B73" t="s">
        <v>59</v>
      </c>
      <c r="C73" s="1">
        <v>37760</v>
      </c>
      <c r="D73" s="4">
        <v>0</v>
      </c>
      <c r="E73">
        <v>779.9</v>
      </c>
      <c r="F73">
        <v>903019</v>
      </c>
    </row>
    <row r="74" spans="1:6" x14ac:dyDescent="0.45">
      <c r="A74" t="s">
        <v>16</v>
      </c>
      <c r="B74" t="s">
        <v>59</v>
      </c>
      <c r="C74" s="1">
        <v>37767</v>
      </c>
      <c r="D74" s="4">
        <v>0</v>
      </c>
      <c r="E74">
        <v>853</v>
      </c>
      <c r="F74">
        <v>1425502</v>
      </c>
    </row>
    <row r="75" spans="1:6" x14ac:dyDescent="0.45">
      <c r="A75" t="s">
        <v>16</v>
      </c>
      <c r="B75" t="s">
        <v>59</v>
      </c>
      <c r="C75" s="1">
        <v>37774</v>
      </c>
      <c r="D75" s="4">
        <v>0</v>
      </c>
      <c r="E75">
        <v>924</v>
      </c>
      <c r="F75">
        <v>2201403</v>
      </c>
    </row>
    <row r="76" spans="1:6" x14ac:dyDescent="0.45">
      <c r="A76" t="s">
        <v>16</v>
      </c>
      <c r="B76" t="s">
        <v>59</v>
      </c>
      <c r="C76" s="1">
        <v>37781</v>
      </c>
      <c r="D76" s="4">
        <v>0</v>
      </c>
      <c r="E76">
        <v>946.8</v>
      </c>
      <c r="F76">
        <v>736988</v>
      </c>
    </row>
    <row r="77" spans="1:6" x14ac:dyDescent="0.45">
      <c r="A77" t="s">
        <v>16</v>
      </c>
      <c r="B77" t="s">
        <v>59</v>
      </c>
      <c r="C77" s="1">
        <v>37788</v>
      </c>
      <c r="D77" s="4">
        <v>0</v>
      </c>
      <c r="E77">
        <v>1054.3900000000001</v>
      </c>
      <c r="F77">
        <v>1312114</v>
      </c>
    </row>
    <row r="78" spans="1:6" x14ac:dyDescent="0.45">
      <c r="A78" t="s">
        <v>16</v>
      </c>
      <c r="B78" t="s">
        <v>59</v>
      </c>
      <c r="C78" s="1">
        <v>37795</v>
      </c>
      <c r="D78" s="4">
        <v>0</v>
      </c>
      <c r="E78">
        <v>1035</v>
      </c>
      <c r="F78">
        <v>513647</v>
      </c>
    </row>
    <row r="79" spans="1:6" x14ac:dyDescent="0.45">
      <c r="A79" t="s">
        <v>16</v>
      </c>
      <c r="B79" t="s">
        <v>59</v>
      </c>
      <c r="C79" s="1">
        <v>37802</v>
      </c>
      <c r="D79" s="4">
        <v>0</v>
      </c>
      <c r="E79">
        <v>1048.52</v>
      </c>
      <c r="F79">
        <v>368014</v>
      </c>
    </row>
    <row r="80" spans="1:6" x14ac:dyDescent="0.45">
      <c r="A80" t="s">
        <v>16</v>
      </c>
      <c r="B80" t="s">
        <v>59</v>
      </c>
      <c r="C80" s="1">
        <v>37809</v>
      </c>
      <c r="D80" s="4">
        <v>0</v>
      </c>
      <c r="E80">
        <v>978.39</v>
      </c>
      <c r="F80">
        <v>469659</v>
      </c>
    </row>
    <row r="81" spans="1:6" x14ac:dyDescent="0.45">
      <c r="A81" t="s">
        <v>16</v>
      </c>
      <c r="B81" t="s">
        <v>59</v>
      </c>
      <c r="C81" s="1">
        <v>37816</v>
      </c>
      <c r="D81" s="4">
        <v>0</v>
      </c>
      <c r="E81">
        <v>940</v>
      </c>
      <c r="F81">
        <v>527138</v>
      </c>
    </row>
    <row r="82" spans="1:6" x14ac:dyDescent="0.45">
      <c r="A82" t="s">
        <v>16</v>
      </c>
      <c r="B82" t="s">
        <v>59</v>
      </c>
      <c r="C82" s="1">
        <v>37823</v>
      </c>
      <c r="D82" s="4">
        <v>0</v>
      </c>
      <c r="E82">
        <v>1085.03</v>
      </c>
      <c r="F82">
        <v>742282</v>
      </c>
    </row>
    <row r="83" spans="1:6" x14ac:dyDescent="0.45">
      <c r="A83" t="s">
        <v>16</v>
      </c>
      <c r="B83" t="s">
        <v>59</v>
      </c>
      <c r="C83" s="1">
        <v>37830</v>
      </c>
      <c r="D83" s="4">
        <v>0</v>
      </c>
      <c r="E83">
        <v>1129</v>
      </c>
      <c r="F83">
        <v>517118</v>
      </c>
    </row>
    <row r="84" spans="1:6" x14ac:dyDescent="0.45">
      <c r="A84" t="s">
        <v>16</v>
      </c>
      <c r="B84" t="s">
        <v>59</v>
      </c>
      <c r="C84" s="1">
        <v>37837</v>
      </c>
      <c r="D84" s="4">
        <v>0</v>
      </c>
      <c r="E84">
        <v>1140</v>
      </c>
      <c r="F84">
        <v>414891</v>
      </c>
    </row>
    <row r="85" spans="1:6" x14ac:dyDescent="0.45">
      <c r="A85" t="s">
        <v>16</v>
      </c>
      <c r="B85" t="s">
        <v>59</v>
      </c>
      <c r="C85" s="1">
        <v>37844</v>
      </c>
      <c r="D85" s="4">
        <v>0</v>
      </c>
      <c r="E85">
        <v>1184.7</v>
      </c>
      <c r="F85">
        <v>487764</v>
      </c>
    </row>
    <row r="86" spans="1:6" x14ac:dyDescent="0.45">
      <c r="A86" t="s">
        <v>16</v>
      </c>
      <c r="B86" t="s">
        <v>59</v>
      </c>
      <c r="C86" s="1">
        <v>37851</v>
      </c>
      <c r="D86" s="4">
        <v>0</v>
      </c>
      <c r="E86">
        <v>1222.8</v>
      </c>
      <c r="F86">
        <v>460011</v>
      </c>
    </row>
    <row r="87" spans="1:6" x14ac:dyDescent="0.45">
      <c r="A87" t="s">
        <v>16</v>
      </c>
      <c r="B87" t="s">
        <v>59</v>
      </c>
      <c r="C87" s="1">
        <v>37858</v>
      </c>
      <c r="D87" s="4">
        <v>0</v>
      </c>
      <c r="E87">
        <v>1204.79</v>
      </c>
      <c r="F87">
        <v>387875</v>
      </c>
    </row>
    <row r="88" spans="1:6" x14ac:dyDescent="0.45">
      <c r="A88" t="s">
        <v>16</v>
      </c>
      <c r="B88" t="s">
        <v>59</v>
      </c>
      <c r="C88" s="1">
        <v>37865</v>
      </c>
      <c r="D88" s="4">
        <v>0</v>
      </c>
      <c r="E88">
        <v>1247.99</v>
      </c>
      <c r="F88">
        <v>505295</v>
      </c>
    </row>
    <row r="89" spans="1:6" x14ac:dyDescent="0.45">
      <c r="A89" t="s">
        <v>16</v>
      </c>
      <c r="B89" t="s">
        <v>59</v>
      </c>
      <c r="C89" s="1">
        <v>37872</v>
      </c>
      <c r="D89" s="4">
        <v>0</v>
      </c>
      <c r="E89">
        <v>1329.69</v>
      </c>
      <c r="F89">
        <v>478077</v>
      </c>
    </row>
    <row r="90" spans="1:6" x14ac:dyDescent="0.45">
      <c r="A90" t="s">
        <v>16</v>
      </c>
      <c r="B90" t="s">
        <v>59</v>
      </c>
      <c r="C90" s="1">
        <v>37879</v>
      </c>
      <c r="D90" s="4">
        <v>0</v>
      </c>
      <c r="E90">
        <v>1476</v>
      </c>
      <c r="F90">
        <v>604950</v>
      </c>
    </row>
    <row r="91" spans="1:6" x14ac:dyDescent="0.45">
      <c r="A91" t="s">
        <v>16</v>
      </c>
      <c r="B91" t="s">
        <v>59</v>
      </c>
      <c r="C91" s="1">
        <v>37886</v>
      </c>
      <c r="D91" s="4">
        <v>0</v>
      </c>
      <c r="E91">
        <v>1467</v>
      </c>
      <c r="F91">
        <v>655492</v>
      </c>
    </row>
    <row r="92" spans="1:6" x14ac:dyDescent="0.45">
      <c r="A92" t="s">
        <v>16</v>
      </c>
      <c r="B92" t="s">
        <v>59</v>
      </c>
      <c r="C92" s="1">
        <v>37893</v>
      </c>
      <c r="D92" s="4">
        <v>0</v>
      </c>
      <c r="E92">
        <v>1537.9</v>
      </c>
      <c r="F92">
        <v>487535</v>
      </c>
    </row>
    <row r="93" spans="1:6" x14ac:dyDescent="0.45">
      <c r="A93" t="s">
        <v>16</v>
      </c>
      <c r="B93" t="s">
        <v>59</v>
      </c>
      <c r="C93" s="1">
        <v>37900</v>
      </c>
      <c r="D93" s="4">
        <v>0</v>
      </c>
      <c r="E93">
        <v>1780</v>
      </c>
      <c r="F93">
        <v>1439040</v>
      </c>
    </row>
    <row r="94" spans="1:6" x14ac:dyDescent="0.45">
      <c r="A94" t="s">
        <v>16</v>
      </c>
      <c r="B94" t="s">
        <v>59</v>
      </c>
      <c r="C94" s="1">
        <v>37907</v>
      </c>
      <c r="D94" s="4">
        <v>0</v>
      </c>
      <c r="E94">
        <v>1862.99</v>
      </c>
      <c r="F94">
        <v>1082416</v>
      </c>
    </row>
    <row r="95" spans="1:6" x14ac:dyDescent="0.45">
      <c r="A95" t="s">
        <v>16</v>
      </c>
      <c r="B95" t="s">
        <v>59</v>
      </c>
      <c r="C95" s="1">
        <v>37914</v>
      </c>
      <c r="D95" s="4">
        <v>0</v>
      </c>
      <c r="E95">
        <v>1754</v>
      </c>
      <c r="F95">
        <v>880513</v>
      </c>
    </row>
    <row r="96" spans="1:6" x14ac:dyDescent="0.45">
      <c r="A96" t="s">
        <v>16</v>
      </c>
      <c r="B96" t="s">
        <v>59</v>
      </c>
      <c r="C96" s="1">
        <v>37921</v>
      </c>
      <c r="D96" s="4">
        <v>0</v>
      </c>
      <c r="E96">
        <v>1578.5</v>
      </c>
      <c r="F96">
        <v>1036988</v>
      </c>
    </row>
    <row r="97" spans="1:6" x14ac:dyDescent="0.45">
      <c r="A97" t="s">
        <v>16</v>
      </c>
      <c r="B97" t="s">
        <v>59</v>
      </c>
      <c r="C97" s="1">
        <v>37928</v>
      </c>
      <c r="D97" s="4">
        <v>0</v>
      </c>
      <c r="E97">
        <v>1700</v>
      </c>
      <c r="F97">
        <v>640225</v>
      </c>
    </row>
    <row r="98" spans="1:6" x14ac:dyDescent="0.45">
      <c r="A98" t="s">
        <v>16</v>
      </c>
      <c r="B98" t="s">
        <v>59</v>
      </c>
      <c r="C98" s="1">
        <v>37935</v>
      </c>
      <c r="D98" s="4">
        <v>0</v>
      </c>
      <c r="E98">
        <v>1584.2</v>
      </c>
      <c r="F98">
        <v>585541</v>
      </c>
    </row>
    <row r="99" spans="1:6" x14ac:dyDescent="0.45">
      <c r="A99" t="s">
        <v>16</v>
      </c>
      <c r="B99" t="s">
        <v>59</v>
      </c>
      <c r="C99" s="1">
        <v>37942</v>
      </c>
      <c r="D99" s="4">
        <v>0</v>
      </c>
      <c r="E99">
        <v>1565</v>
      </c>
      <c r="F99">
        <v>772685</v>
      </c>
    </row>
    <row r="100" spans="1:6" x14ac:dyDescent="0.45">
      <c r="A100" t="s">
        <v>16</v>
      </c>
      <c r="B100" t="s">
        <v>59</v>
      </c>
      <c r="C100" s="1">
        <v>37949</v>
      </c>
      <c r="D100" s="4">
        <v>0</v>
      </c>
      <c r="E100">
        <v>1731</v>
      </c>
      <c r="F100">
        <v>866640</v>
      </c>
    </row>
    <row r="101" spans="1:6" x14ac:dyDescent="0.45">
      <c r="A101" t="s">
        <v>16</v>
      </c>
      <c r="B101" t="s">
        <v>59</v>
      </c>
      <c r="C101" s="1">
        <v>37956</v>
      </c>
      <c r="D101" s="4">
        <v>0</v>
      </c>
      <c r="E101">
        <v>1667</v>
      </c>
      <c r="F101">
        <v>1004425</v>
      </c>
    </row>
    <row r="102" spans="1:6" x14ac:dyDescent="0.45">
      <c r="A102" t="s">
        <v>16</v>
      </c>
      <c r="B102" t="s">
        <v>59</v>
      </c>
      <c r="C102" s="1">
        <v>37963</v>
      </c>
      <c r="D102" s="4">
        <v>0</v>
      </c>
      <c r="E102">
        <v>1774</v>
      </c>
      <c r="F102">
        <v>847595</v>
      </c>
    </row>
    <row r="103" spans="1:6" x14ac:dyDescent="0.45">
      <c r="A103" t="s">
        <v>16</v>
      </c>
      <c r="B103" t="s">
        <v>59</v>
      </c>
      <c r="C103" s="1">
        <v>37970</v>
      </c>
      <c r="D103" s="4">
        <v>0</v>
      </c>
      <c r="E103">
        <v>1897</v>
      </c>
      <c r="F103">
        <v>793062</v>
      </c>
    </row>
    <row r="104" spans="1:6" x14ac:dyDescent="0.45">
      <c r="A104" t="s">
        <v>16</v>
      </c>
      <c r="B104" t="s">
        <v>59</v>
      </c>
      <c r="C104" s="1">
        <v>37977</v>
      </c>
      <c r="D104" s="4">
        <v>0</v>
      </c>
      <c r="E104">
        <v>1890</v>
      </c>
      <c r="F104">
        <v>698992</v>
      </c>
    </row>
    <row r="105" spans="1:6" x14ac:dyDescent="0.45">
      <c r="A105" t="s">
        <v>16</v>
      </c>
      <c r="B105" t="s">
        <v>59</v>
      </c>
      <c r="C105" s="1">
        <v>37984</v>
      </c>
      <c r="D105" s="4">
        <v>0</v>
      </c>
      <c r="E105">
        <v>1900</v>
      </c>
      <c r="F105">
        <v>84297</v>
      </c>
    </row>
    <row r="106" spans="1:6" x14ac:dyDescent="0.45">
      <c r="A106" t="s">
        <v>16</v>
      </c>
      <c r="B106" t="s">
        <v>59</v>
      </c>
      <c r="C106" s="1">
        <v>37991</v>
      </c>
      <c r="D106" s="4">
        <v>0</v>
      </c>
      <c r="E106">
        <v>2064</v>
      </c>
      <c r="F106">
        <v>863635</v>
      </c>
    </row>
    <row r="107" spans="1:6" x14ac:dyDescent="0.45">
      <c r="A107" t="s">
        <v>16</v>
      </c>
      <c r="B107" t="s">
        <v>59</v>
      </c>
      <c r="C107" s="1">
        <v>37998</v>
      </c>
      <c r="D107" s="4">
        <v>0</v>
      </c>
      <c r="E107">
        <v>1913.9</v>
      </c>
      <c r="F107">
        <v>1165459</v>
      </c>
    </row>
    <row r="108" spans="1:6" x14ac:dyDescent="0.45">
      <c r="A108" t="s">
        <v>16</v>
      </c>
      <c r="B108" t="s">
        <v>59</v>
      </c>
      <c r="C108" s="1">
        <v>38005</v>
      </c>
      <c r="D108" s="4">
        <v>0</v>
      </c>
      <c r="E108">
        <v>2065</v>
      </c>
      <c r="F108">
        <v>1475792</v>
      </c>
    </row>
    <row r="109" spans="1:6" x14ac:dyDescent="0.45">
      <c r="A109" t="s">
        <v>16</v>
      </c>
      <c r="B109" t="s">
        <v>59</v>
      </c>
      <c r="C109" s="1">
        <v>38012</v>
      </c>
      <c r="D109" s="4">
        <v>0</v>
      </c>
      <c r="E109">
        <v>2058.8000000000002</v>
      </c>
      <c r="F109">
        <v>1468872</v>
      </c>
    </row>
    <row r="110" spans="1:6" x14ac:dyDescent="0.45">
      <c r="A110" t="s">
        <v>16</v>
      </c>
      <c r="B110" t="s">
        <v>59</v>
      </c>
      <c r="C110" s="1">
        <v>38019</v>
      </c>
      <c r="D110" s="4">
        <v>0</v>
      </c>
      <c r="E110">
        <v>2000</v>
      </c>
      <c r="F110">
        <v>1611918</v>
      </c>
    </row>
    <row r="111" spans="1:6" x14ac:dyDescent="0.45">
      <c r="A111" t="s">
        <v>16</v>
      </c>
      <c r="B111" t="s">
        <v>59</v>
      </c>
      <c r="C111" s="1">
        <v>38026</v>
      </c>
      <c r="D111" s="4">
        <v>0</v>
      </c>
      <c r="E111">
        <v>1985</v>
      </c>
      <c r="F111">
        <v>1476730</v>
      </c>
    </row>
    <row r="112" spans="1:6" x14ac:dyDescent="0.45">
      <c r="A112" t="s">
        <v>16</v>
      </c>
      <c r="B112" t="s">
        <v>59</v>
      </c>
      <c r="C112" s="1">
        <v>38033</v>
      </c>
      <c r="D112" s="4">
        <v>0</v>
      </c>
      <c r="E112">
        <v>2028</v>
      </c>
      <c r="F112">
        <v>1208263</v>
      </c>
    </row>
    <row r="113" spans="1:6" x14ac:dyDescent="0.45">
      <c r="A113" t="s">
        <v>16</v>
      </c>
      <c r="B113" t="s">
        <v>59</v>
      </c>
      <c r="C113" s="1">
        <v>38040</v>
      </c>
      <c r="D113" s="4">
        <v>0</v>
      </c>
      <c r="E113">
        <v>2037</v>
      </c>
      <c r="F113">
        <v>759064</v>
      </c>
    </row>
    <row r="114" spans="1:6" x14ac:dyDescent="0.45">
      <c r="A114" t="s">
        <v>16</v>
      </c>
      <c r="B114" t="s">
        <v>59</v>
      </c>
      <c r="C114" s="1">
        <v>38047</v>
      </c>
      <c r="D114" s="4">
        <v>0</v>
      </c>
      <c r="E114">
        <v>2081</v>
      </c>
      <c r="F114">
        <v>2050211</v>
      </c>
    </row>
    <row r="115" spans="1:6" x14ac:dyDescent="0.45">
      <c r="A115" t="s">
        <v>16</v>
      </c>
      <c r="B115" t="s">
        <v>59</v>
      </c>
      <c r="C115" s="1">
        <v>38054</v>
      </c>
      <c r="D115" s="4">
        <v>0</v>
      </c>
      <c r="E115">
        <v>2034</v>
      </c>
      <c r="F115">
        <v>1086187</v>
      </c>
    </row>
    <row r="116" spans="1:6" x14ac:dyDescent="0.45">
      <c r="A116" t="s">
        <v>16</v>
      </c>
      <c r="B116" t="s">
        <v>59</v>
      </c>
      <c r="C116" s="1">
        <v>38061</v>
      </c>
      <c r="D116" s="4">
        <v>0</v>
      </c>
      <c r="E116">
        <v>2135</v>
      </c>
      <c r="F116">
        <v>1595822</v>
      </c>
    </row>
    <row r="117" spans="1:6" x14ac:dyDescent="0.45">
      <c r="A117" t="s">
        <v>16</v>
      </c>
      <c r="B117" t="s">
        <v>59</v>
      </c>
      <c r="C117" s="1">
        <v>38068</v>
      </c>
      <c r="D117" s="4">
        <v>0</v>
      </c>
      <c r="E117">
        <v>2099</v>
      </c>
      <c r="F117">
        <v>1558777</v>
      </c>
    </row>
    <row r="118" spans="1:6" x14ac:dyDescent="0.45">
      <c r="A118" t="s">
        <v>16</v>
      </c>
      <c r="B118" t="s">
        <v>59</v>
      </c>
      <c r="C118" s="1">
        <v>38075</v>
      </c>
      <c r="D118" s="4">
        <v>0</v>
      </c>
      <c r="E118">
        <v>2272</v>
      </c>
      <c r="F118">
        <v>3014107</v>
      </c>
    </row>
    <row r="119" spans="1:6" x14ac:dyDescent="0.45">
      <c r="A119" t="s">
        <v>16</v>
      </c>
      <c r="B119" t="s">
        <v>59</v>
      </c>
      <c r="C119" s="1">
        <v>38082</v>
      </c>
      <c r="D119" s="4">
        <v>0</v>
      </c>
      <c r="E119">
        <v>2296.1999999999998</v>
      </c>
      <c r="F119">
        <v>1683451</v>
      </c>
    </row>
    <row r="120" spans="1:6" x14ac:dyDescent="0.45">
      <c r="A120" t="s">
        <v>16</v>
      </c>
      <c r="B120" t="s">
        <v>59</v>
      </c>
      <c r="C120" s="1">
        <v>38089</v>
      </c>
      <c r="D120" s="4">
        <v>0</v>
      </c>
      <c r="E120">
        <v>2121</v>
      </c>
      <c r="F120">
        <v>1384506</v>
      </c>
    </row>
    <row r="121" spans="1:6" x14ac:dyDescent="0.45">
      <c r="A121" t="s">
        <v>16</v>
      </c>
      <c r="B121" t="s">
        <v>59</v>
      </c>
      <c r="C121" s="1">
        <v>38096</v>
      </c>
      <c r="D121" s="4">
        <v>0</v>
      </c>
      <c r="E121">
        <v>1990.05</v>
      </c>
      <c r="F121">
        <v>1193909</v>
      </c>
    </row>
    <row r="122" spans="1:6" x14ac:dyDescent="0.45">
      <c r="A122" t="s">
        <v>16</v>
      </c>
      <c r="B122" t="s">
        <v>59</v>
      </c>
      <c r="C122" s="1">
        <v>38103</v>
      </c>
      <c r="D122" s="4">
        <v>0</v>
      </c>
      <c r="E122">
        <v>1750</v>
      </c>
      <c r="F122">
        <v>1731224</v>
      </c>
    </row>
    <row r="123" spans="1:6" x14ac:dyDescent="0.45">
      <c r="A123" t="s">
        <v>16</v>
      </c>
      <c r="B123" t="s">
        <v>59</v>
      </c>
      <c r="C123" s="1">
        <v>38110</v>
      </c>
      <c r="D123" s="4">
        <v>0</v>
      </c>
      <c r="E123">
        <v>1720</v>
      </c>
      <c r="F123">
        <v>528894</v>
      </c>
    </row>
    <row r="124" spans="1:6" x14ac:dyDescent="0.45">
      <c r="A124" t="s">
        <v>16</v>
      </c>
      <c r="B124" t="s">
        <v>59</v>
      </c>
      <c r="C124" s="1">
        <v>38117</v>
      </c>
      <c r="D124" s="4">
        <v>0</v>
      </c>
      <c r="E124">
        <v>1719</v>
      </c>
      <c r="F124">
        <v>956746</v>
      </c>
    </row>
    <row r="125" spans="1:6" x14ac:dyDescent="0.45">
      <c r="A125" t="s">
        <v>16</v>
      </c>
      <c r="B125" t="s">
        <v>59</v>
      </c>
      <c r="C125" s="1">
        <v>38124</v>
      </c>
      <c r="D125" s="4">
        <v>0</v>
      </c>
      <c r="E125">
        <v>1815</v>
      </c>
      <c r="F125">
        <v>1297900</v>
      </c>
    </row>
    <row r="126" spans="1:6" x14ac:dyDescent="0.45">
      <c r="A126" t="s">
        <v>16</v>
      </c>
      <c r="B126" t="s">
        <v>59</v>
      </c>
      <c r="C126" s="1">
        <v>38131</v>
      </c>
      <c r="D126" s="4">
        <v>0</v>
      </c>
      <c r="E126">
        <v>1606.95</v>
      </c>
      <c r="F126">
        <v>1378749</v>
      </c>
    </row>
    <row r="127" spans="1:6" x14ac:dyDescent="0.45">
      <c r="A127" t="s">
        <v>16</v>
      </c>
      <c r="B127" t="s">
        <v>59</v>
      </c>
      <c r="C127" s="1">
        <v>38138</v>
      </c>
      <c r="D127" s="4">
        <v>0</v>
      </c>
      <c r="E127">
        <v>1400</v>
      </c>
      <c r="F127">
        <v>1902845</v>
      </c>
    </row>
    <row r="128" spans="1:6" x14ac:dyDescent="0.45">
      <c r="A128" t="s">
        <v>16</v>
      </c>
      <c r="B128" t="s">
        <v>59</v>
      </c>
      <c r="C128" s="1">
        <v>38145</v>
      </c>
      <c r="D128" s="4">
        <v>0</v>
      </c>
      <c r="E128">
        <v>1581.5</v>
      </c>
      <c r="F128">
        <v>1791809</v>
      </c>
    </row>
    <row r="129" spans="1:6" x14ac:dyDescent="0.45">
      <c r="A129" t="s">
        <v>16</v>
      </c>
      <c r="B129" t="s">
        <v>59</v>
      </c>
      <c r="C129" s="1">
        <v>38152</v>
      </c>
      <c r="D129" s="4">
        <v>0</v>
      </c>
      <c r="E129">
        <v>1711</v>
      </c>
      <c r="F129">
        <v>1879458</v>
      </c>
    </row>
    <row r="130" spans="1:6" x14ac:dyDescent="0.45">
      <c r="A130" t="s">
        <v>16</v>
      </c>
      <c r="B130" t="s">
        <v>59</v>
      </c>
      <c r="C130" s="1">
        <v>38159</v>
      </c>
      <c r="D130" s="4">
        <v>0</v>
      </c>
      <c r="E130">
        <v>1666</v>
      </c>
      <c r="F130">
        <v>1440195</v>
      </c>
    </row>
    <row r="131" spans="1:6" x14ac:dyDescent="0.45">
      <c r="A131" t="s">
        <v>16</v>
      </c>
      <c r="B131" t="s">
        <v>59</v>
      </c>
      <c r="C131" s="1">
        <v>38166</v>
      </c>
      <c r="D131" s="4">
        <v>0</v>
      </c>
      <c r="E131">
        <v>1533</v>
      </c>
      <c r="F131">
        <v>1274425</v>
      </c>
    </row>
    <row r="132" spans="1:6" x14ac:dyDescent="0.45">
      <c r="A132" t="s">
        <v>16</v>
      </c>
      <c r="B132" t="s">
        <v>59</v>
      </c>
      <c r="C132" s="1">
        <v>38173</v>
      </c>
      <c r="D132" s="4">
        <v>0</v>
      </c>
      <c r="E132">
        <v>1602.89</v>
      </c>
      <c r="F132">
        <v>1080074</v>
      </c>
    </row>
    <row r="133" spans="1:6" x14ac:dyDescent="0.45">
      <c r="A133" t="s">
        <v>16</v>
      </c>
      <c r="B133" t="s">
        <v>59</v>
      </c>
      <c r="C133" s="1">
        <v>38180</v>
      </c>
      <c r="D133" s="4">
        <v>0</v>
      </c>
      <c r="E133">
        <v>1662</v>
      </c>
      <c r="F133">
        <v>799304</v>
      </c>
    </row>
    <row r="134" spans="1:6" x14ac:dyDescent="0.45">
      <c r="A134" t="s">
        <v>16</v>
      </c>
      <c r="B134" t="s">
        <v>59</v>
      </c>
      <c r="C134" s="1">
        <v>38187</v>
      </c>
      <c r="D134" s="4">
        <v>0</v>
      </c>
      <c r="E134">
        <v>1557.1</v>
      </c>
      <c r="F134">
        <v>1536748</v>
      </c>
    </row>
    <row r="135" spans="1:6" x14ac:dyDescent="0.45">
      <c r="A135" t="s">
        <v>16</v>
      </c>
      <c r="B135" t="s">
        <v>59</v>
      </c>
      <c r="C135" s="1">
        <v>38194</v>
      </c>
      <c r="D135" s="4">
        <v>0</v>
      </c>
      <c r="E135">
        <v>1490</v>
      </c>
      <c r="F135">
        <v>1499965</v>
      </c>
    </row>
    <row r="136" spans="1:6" x14ac:dyDescent="0.45">
      <c r="A136" t="s">
        <v>16</v>
      </c>
      <c r="B136" t="s">
        <v>59</v>
      </c>
      <c r="C136" s="1">
        <v>38201</v>
      </c>
      <c r="D136" s="4">
        <v>0</v>
      </c>
      <c r="E136">
        <v>1542</v>
      </c>
      <c r="F136">
        <v>1402535</v>
      </c>
    </row>
    <row r="137" spans="1:6" x14ac:dyDescent="0.45">
      <c r="A137" t="s">
        <v>16</v>
      </c>
      <c r="B137" t="s">
        <v>59</v>
      </c>
      <c r="C137" s="1">
        <v>38208</v>
      </c>
      <c r="D137" s="4">
        <v>0</v>
      </c>
      <c r="E137">
        <v>1586</v>
      </c>
      <c r="F137">
        <v>1099726</v>
      </c>
    </row>
    <row r="138" spans="1:6" x14ac:dyDescent="0.45">
      <c r="A138" t="s">
        <v>16</v>
      </c>
      <c r="B138" t="s">
        <v>59</v>
      </c>
      <c r="C138" s="1">
        <v>38215</v>
      </c>
      <c r="D138" s="4">
        <v>0</v>
      </c>
      <c r="E138">
        <v>1605</v>
      </c>
      <c r="F138">
        <v>1399896</v>
      </c>
    </row>
    <row r="139" spans="1:6" x14ac:dyDescent="0.45">
      <c r="A139" t="s">
        <v>16</v>
      </c>
      <c r="B139" t="s">
        <v>59</v>
      </c>
      <c r="C139" s="1">
        <v>38222</v>
      </c>
      <c r="D139" s="4">
        <v>0</v>
      </c>
      <c r="E139">
        <v>1593.99</v>
      </c>
      <c r="F139">
        <v>1020425</v>
      </c>
    </row>
    <row r="140" spans="1:6" x14ac:dyDescent="0.45">
      <c r="A140" t="s">
        <v>16</v>
      </c>
      <c r="B140" t="s">
        <v>59</v>
      </c>
      <c r="C140" s="1">
        <v>38229</v>
      </c>
      <c r="D140" s="4">
        <v>0</v>
      </c>
      <c r="E140">
        <v>1666</v>
      </c>
      <c r="F140">
        <v>1438972</v>
      </c>
    </row>
    <row r="141" spans="1:6" x14ac:dyDescent="0.45">
      <c r="A141" t="s">
        <v>16</v>
      </c>
      <c r="B141" t="s">
        <v>59</v>
      </c>
      <c r="C141" s="1">
        <v>38236</v>
      </c>
      <c r="D141" s="4">
        <v>0</v>
      </c>
      <c r="E141">
        <v>1672</v>
      </c>
      <c r="F141">
        <v>1361230</v>
      </c>
    </row>
    <row r="142" spans="1:6" x14ac:dyDescent="0.45">
      <c r="A142" t="s">
        <v>16</v>
      </c>
      <c r="B142" t="s">
        <v>59</v>
      </c>
      <c r="C142" s="1">
        <v>38243</v>
      </c>
      <c r="D142" s="4">
        <v>0</v>
      </c>
      <c r="E142">
        <v>1745.5</v>
      </c>
      <c r="F142">
        <v>2092760</v>
      </c>
    </row>
    <row r="143" spans="1:6" x14ac:dyDescent="0.45">
      <c r="A143" t="s">
        <v>16</v>
      </c>
      <c r="B143" t="s">
        <v>59</v>
      </c>
      <c r="C143" s="1">
        <v>38250</v>
      </c>
      <c r="D143" s="4">
        <v>0</v>
      </c>
      <c r="E143">
        <v>1735.07</v>
      </c>
      <c r="F143">
        <v>1422690</v>
      </c>
    </row>
    <row r="144" spans="1:6" x14ac:dyDescent="0.45">
      <c r="A144" t="s">
        <v>16</v>
      </c>
      <c r="B144" t="s">
        <v>59</v>
      </c>
      <c r="C144" s="1">
        <v>38257</v>
      </c>
      <c r="D144" s="4">
        <v>0</v>
      </c>
      <c r="E144">
        <v>1935</v>
      </c>
      <c r="F144">
        <v>3476398</v>
      </c>
    </row>
    <row r="145" spans="1:6" x14ac:dyDescent="0.45">
      <c r="A145" t="s">
        <v>16</v>
      </c>
      <c r="B145" t="s">
        <v>59</v>
      </c>
      <c r="C145" s="1">
        <v>38264</v>
      </c>
      <c r="D145" s="4">
        <v>0</v>
      </c>
      <c r="E145">
        <v>1989.05</v>
      </c>
      <c r="F145">
        <v>2480422</v>
      </c>
    </row>
    <row r="146" spans="1:6" x14ac:dyDescent="0.45">
      <c r="A146" t="s">
        <v>16</v>
      </c>
      <c r="B146" t="s">
        <v>59</v>
      </c>
      <c r="C146" s="1">
        <v>38271</v>
      </c>
      <c r="D146" s="4">
        <v>0</v>
      </c>
      <c r="E146">
        <v>1782</v>
      </c>
      <c r="F146">
        <v>3572881</v>
      </c>
    </row>
    <row r="147" spans="1:6" x14ac:dyDescent="0.45">
      <c r="A147" t="s">
        <v>16</v>
      </c>
      <c r="B147" t="s">
        <v>59</v>
      </c>
      <c r="C147" s="1">
        <v>38278</v>
      </c>
      <c r="D147" s="4">
        <v>0</v>
      </c>
      <c r="E147">
        <v>1840</v>
      </c>
      <c r="F147">
        <v>2781286</v>
      </c>
    </row>
    <row r="148" spans="1:6" x14ac:dyDescent="0.45">
      <c r="A148" t="s">
        <v>16</v>
      </c>
      <c r="B148" t="s">
        <v>59</v>
      </c>
      <c r="C148" s="1">
        <v>38285</v>
      </c>
      <c r="D148" s="4">
        <v>0</v>
      </c>
      <c r="E148">
        <v>1792</v>
      </c>
      <c r="F148">
        <v>2633607</v>
      </c>
    </row>
    <row r="149" spans="1:6" x14ac:dyDescent="0.45">
      <c r="A149" t="s">
        <v>16</v>
      </c>
      <c r="B149" t="s">
        <v>59</v>
      </c>
      <c r="C149" s="1">
        <v>38292</v>
      </c>
      <c r="D149" s="4">
        <v>0</v>
      </c>
      <c r="E149">
        <v>1832</v>
      </c>
      <c r="F149">
        <v>1758204</v>
      </c>
    </row>
    <row r="150" spans="1:6" x14ac:dyDescent="0.45">
      <c r="A150" t="s">
        <v>16</v>
      </c>
      <c r="B150" t="s">
        <v>59</v>
      </c>
      <c r="C150" s="1">
        <v>38299</v>
      </c>
      <c r="D150" s="4">
        <v>0</v>
      </c>
      <c r="E150">
        <v>1789.35</v>
      </c>
      <c r="F150">
        <v>1351321</v>
      </c>
    </row>
    <row r="151" spans="1:6" x14ac:dyDescent="0.45">
      <c r="A151" t="s">
        <v>16</v>
      </c>
      <c r="B151" t="s">
        <v>59</v>
      </c>
      <c r="C151" s="1">
        <v>38306</v>
      </c>
      <c r="D151" s="4">
        <v>0</v>
      </c>
      <c r="E151">
        <v>1692.98</v>
      </c>
      <c r="F151">
        <v>2247123</v>
      </c>
    </row>
    <row r="152" spans="1:6" x14ac:dyDescent="0.45">
      <c r="A152" t="s">
        <v>16</v>
      </c>
      <c r="B152" t="s">
        <v>59</v>
      </c>
      <c r="C152" s="1">
        <v>38313</v>
      </c>
      <c r="D152" s="4">
        <v>0</v>
      </c>
      <c r="E152">
        <v>1661.1</v>
      </c>
      <c r="F152">
        <v>2861753</v>
      </c>
    </row>
    <row r="153" spans="1:6" x14ac:dyDescent="0.45">
      <c r="A153" t="s">
        <v>16</v>
      </c>
      <c r="B153" t="s">
        <v>59</v>
      </c>
      <c r="C153" s="1">
        <v>38320</v>
      </c>
      <c r="D153" s="4">
        <v>0</v>
      </c>
      <c r="E153">
        <v>1522</v>
      </c>
      <c r="F153">
        <v>2582418</v>
      </c>
    </row>
    <row r="154" spans="1:6" x14ac:dyDescent="0.45">
      <c r="A154" t="s">
        <v>16</v>
      </c>
      <c r="B154" t="s">
        <v>59</v>
      </c>
      <c r="C154" s="1">
        <v>38327</v>
      </c>
      <c r="D154" s="4">
        <v>0</v>
      </c>
      <c r="E154">
        <v>1231</v>
      </c>
      <c r="F154">
        <v>3775723</v>
      </c>
    </row>
    <row r="155" spans="1:6" x14ac:dyDescent="0.45">
      <c r="A155" t="s">
        <v>16</v>
      </c>
      <c r="B155" t="s">
        <v>59</v>
      </c>
      <c r="C155" s="1">
        <v>38334</v>
      </c>
      <c r="D155" s="4">
        <v>0</v>
      </c>
      <c r="E155">
        <v>1279</v>
      </c>
      <c r="F155">
        <v>1982446</v>
      </c>
    </row>
    <row r="156" spans="1:6" x14ac:dyDescent="0.45">
      <c r="A156" t="s">
        <v>16</v>
      </c>
      <c r="B156" t="s">
        <v>59</v>
      </c>
      <c r="C156" s="1">
        <v>38341</v>
      </c>
      <c r="D156" s="4">
        <v>0</v>
      </c>
      <c r="E156">
        <v>1485.5</v>
      </c>
      <c r="F156">
        <v>2610087</v>
      </c>
    </row>
    <row r="157" spans="1:6" x14ac:dyDescent="0.45">
      <c r="A157" t="s">
        <v>16</v>
      </c>
      <c r="B157" t="s">
        <v>59</v>
      </c>
      <c r="C157" s="1">
        <v>38348</v>
      </c>
      <c r="D157" s="4">
        <v>0</v>
      </c>
      <c r="E157">
        <v>1507</v>
      </c>
      <c r="F157">
        <v>1394592</v>
      </c>
    </row>
    <row r="158" spans="1:6" x14ac:dyDescent="0.45">
      <c r="A158" t="s">
        <v>16</v>
      </c>
      <c r="B158" t="s">
        <v>59</v>
      </c>
      <c r="C158" s="1">
        <v>38362</v>
      </c>
      <c r="D158" s="4">
        <v>0</v>
      </c>
      <c r="E158">
        <v>1470.01</v>
      </c>
      <c r="F158">
        <v>1629716</v>
      </c>
    </row>
    <row r="159" spans="1:6" x14ac:dyDescent="0.45">
      <c r="A159" t="s">
        <v>16</v>
      </c>
      <c r="B159" t="s">
        <v>59</v>
      </c>
      <c r="C159" s="1">
        <v>38369</v>
      </c>
      <c r="D159" s="4">
        <v>0</v>
      </c>
      <c r="E159">
        <v>1481.5</v>
      </c>
      <c r="F159">
        <v>2790109</v>
      </c>
    </row>
    <row r="160" spans="1:6" x14ac:dyDescent="0.45">
      <c r="A160" t="s">
        <v>16</v>
      </c>
      <c r="B160" t="s">
        <v>59</v>
      </c>
      <c r="C160" s="1">
        <v>38376</v>
      </c>
      <c r="D160" s="4">
        <v>0</v>
      </c>
      <c r="E160">
        <v>1625</v>
      </c>
      <c r="F160">
        <v>3393318</v>
      </c>
    </row>
    <row r="161" spans="1:6" x14ac:dyDescent="0.45">
      <c r="A161" t="s">
        <v>16</v>
      </c>
      <c r="B161" t="s">
        <v>59</v>
      </c>
      <c r="C161" s="1">
        <v>38383</v>
      </c>
      <c r="D161" s="4">
        <v>0</v>
      </c>
      <c r="E161">
        <v>1636.63</v>
      </c>
      <c r="F161">
        <v>3543214</v>
      </c>
    </row>
    <row r="162" spans="1:6" x14ac:dyDescent="0.45">
      <c r="A162" t="s">
        <v>16</v>
      </c>
      <c r="B162" t="s">
        <v>59</v>
      </c>
      <c r="C162" s="1">
        <v>38390</v>
      </c>
      <c r="D162" s="4">
        <v>0</v>
      </c>
      <c r="E162">
        <v>1604</v>
      </c>
      <c r="F162">
        <v>2798592</v>
      </c>
    </row>
    <row r="163" spans="1:6" x14ac:dyDescent="0.45">
      <c r="A163" t="s">
        <v>16</v>
      </c>
      <c r="B163" t="s">
        <v>59</v>
      </c>
      <c r="C163" s="1">
        <v>38397</v>
      </c>
      <c r="D163" s="4">
        <v>0</v>
      </c>
      <c r="E163">
        <v>1638</v>
      </c>
      <c r="F163">
        <v>1762865</v>
      </c>
    </row>
    <row r="164" spans="1:6" x14ac:dyDescent="0.45">
      <c r="A164" t="s">
        <v>16</v>
      </c>
      <c r="B164" t="s">
        <v>59</v>
      </c>
      <c r="C164" s="1">
        <v>38404</v>
      </c>
      <c r="D164" s="4">
        <v>0</v>
      </c>
      <c r="E164">
        <v>1751.73</v>
      </c>
      <c r="F164">
        <v>2508475</v>
      </c>
    </row>
    <row r="165" spans="1:6" x14ac:dyDescent="0.45">
      <c r="A165" t="s">
        <v>16</v>
      </c>
      <c r="B165" t="s">
        <v>59</v>
      </c>
      <c r="C165" s="1">
        <v>38411</v>
      </c>
      <c r="D165" s="4">
        <v>0</v>
      </c>
      <c r="E165">
        <v>1777</v>
      </c>
      <c r="F165">
        <v>4377396</v>
      </c>
    </row>
    <row r="166" spans="1:6" x14ac:dyDescent="0.45">
      <c r="A166" t="s">
        <v>16</v>
      </c>
      <c r="B166" t="s">
        <v>59</v>
      </c>
      <c r="C166" s="1">
        <v>38418</v>
      </c>
      <c r="D166" s="4">
        <v>0</v>
      </c>
      <c r="E166">
        <v>1740</v>
      </c>
      <c r="F166">
        <v>2096713</v>
      </c>
    </row>
    <row r="167" spans="1:6" x14ac:dyDescent="0.45">
      <c r="A167" t="s">
        <v>16</v>
      </c>
      <c r="B167" t="s">
        <v>59</v>
      </c>
      <c r="C167" s="1">
        <v>38425</v>
      </c>
      <c r="D167" s="4">
        <v>0</v>
      </c>
      <c r="E167">
        <v>1630</v>
      </c>
      <c r="F167">
        <v>3403285</v>
      </c>
    </row>
    <row r="168" spans="1:6" x14ac:dyDescent="0.45">
      <c r="A168" t="s">
        <v>16</v>
      </c>
      <c r="B168" t="s">
        <v>59</v>
      </c>
      <c r="C168" s="1">
        <v>38432</v>
      </c>
      <c r="D168" s="4">
        <v>0</v>
      </c>
      <c r="E168">
        <v>1667</v>
      </c>
      <c r="F168">
        <v>4046803</v>
      </c>
    </row>
    <row r="169" spans="1:6" x14ac:dyDescent="0.45">
      <c r="A169" t="s">
        <v>16</v>
      </c>
      <c r="B169" t="s">
        <v>59</v>
      </c>
      <c r="C169" s="1">
        <v>38439</v>
      </c>
      <c r="D169" s="4">
        <v>0</v>
      </c>
      <c r="E169">
        <v>1666</v>
      </c>
      <c r="F169">
        <v>2155282</v>
      </c>
    </row>
    <row r="170" spans="1:6" x14ac:dyDescent="0.45">
      <c r="A170" t="s">
        <v>16</v>
      </c>
      <c r="B170" t="s">
        <v>59</v>
      </c>
      <c r="C170" s="1">
        <v>38446</v>
      </c>
      <c r="D170" s="4">
        <v>0</v>
      </c>
      <c r="E170">
        <v>1753</v>
      </c>
      <c r="F170">
        <v>4644710</v>
      </c>
    </row>
    <row r="171" spans="1:6" x14ac:dyDescent="0.45">
      <c r="A171" t="s">
        <v>16</v>
      </c>
      <c r="B171" t="s">
        <v>59</v>
      </c>
      <c r="C171" s="1">
        <v>38453</v>
      </c>
      <c r="D171" s="4">
        <v>0</v>
      </c>
      <c r="E171">
        <v>1605.5</v>
      </c>
      <c r="F171">
        <v>5458282</v>
      </c>
    </row>
    <row r="172" spans="1:6" x14ac:dyDescent="0.45">
      <c r="A172" t="s">
        <v>16</v>
      </c>
      <c r="B172" t="s">
        <v>59</v>
      </c>
      <c r="C172" s="1">
        <v>38460</v>
      </c>
      <c r="D172" s="4">
        <v>0</v>
      </c>
      <c r="E172">
        <v>1611</v>
      </c>
      <c r="F172">
        <v>4413290</v>
      </c>
    </row>
    <row r="173" spans="1:6" x14ac:dyDescent="0.45">
      <c r="A173" t="s">
        <v>16</v>
      </c>
      <c r="B173" t="s">
        <v>59</v>
      </c>
      <c r="C173" s="1">
        <v>38467</v>
      </c>
      <c r="D173" s="4">
        <v>0</v>
      </c>
      <c r="E173">
        <v>1558.87</v>
      </c>
      <c r="F173">
        <v>3052833</v>
      </c>
    </row>
    <row r="174" spans="1:6" x14ac:dyDescent="0.45">
      <c r="A174" t="s">
        <v>16</v>
      </c>
      <c r="B174" t="s">
        <v>59</v>
      </c>
      <c r="C174" s="1">
        <v>38474</v>
      </c>
      <c r="D174" s="4">
        <v>0</v>
      </c>
      <c r="E174">
        <v>1587.6</v>
      </c>
      <c r="F174">
        <v>1602911</v>
      </c>
    </row>
    <row r="175" spans="1:6" x14ac:dyDescent="0.45">
      <c r="A175" t="s">
        <v>16</v>
      </c>
      <c r="B175" t="s">
        <v>59</v>
      </c>
      <c r="C175" s="1">
        <v>38481</v>
      </c>
      <c r="D175" s="4">
        <v>0</v>
      </c>
      <c r="E175">
        <v>1544.02</v>
      </c>
      <c r="F175">
        <v>1950450</v>
      </c>
    </row>
    <row r="176" spans="1:6" x14ac:dyDescent="0.45">
      <c r="A176" t="s">
        <v>16</v>
      </c>
      <c r="B176" t="s">
        <v>59</v>
      </c>
      <c r="C176" s="1">
        <v>38488</v>
      </c>
      <c r="D176" s="4">
        <v>0</v>
      </c>
      <c r="E176">
        <v>1550.2</v>
      </c>
      <c r="F176">
        <v>3043699</v>
      </c>
    </row>
    <row r="177" spans="1:6" x14ac:dyDescent="0.45">
      <c r="A177" t="s">
        <v>16</v>
      </c>
      <c r="B177" t="s">
        <v>59</v>
      </c>
      <c r="C177" s="1">
        <v>38495</v>
      </c>
      <c r="D177" s="4">
        <v>0</v>
      </c>
      <c r="E177">
        <v>1629</v>
      </c>
      <c r="F177">
        <v>3088424</v>
      </c>
    </row>
    <row r="178" spans="1:6" x14ac:dyDescent="0.45">
      <c r="A178" t="s">
        <v>16</v>
      </c>
      <c r="B178" t="s">
        <v>59</v>
      </c>
      <c r="C178" s="1">
        <v>38502</v>
      </c>
      <c r="D178" s="4">
        <v>0</v>
      </c>
      <c r="E178">
        <v>1662.02</v>
      </c>
      <c r="F178">
        <v>3232020</v>
      </c>
    </row>
    <row r="179" spans="1:6" x14ac:dyDescent="0.45">
      <c r="A179" t="s">
        <v>16</v>
      </c>
      <c r="B179" t="s">
        <v>59</v>
      </c>
      <c r="C179" s="1">
        <v>38509</v>
      </c>
      <c r="D179" s="4">
        <v>0</v>
      </c>
      <c r="E179">
        <v>1633</v>
      </c>
      <c r="F179">
        <v>2407514</v>
      </c>
    </row>
    <row r="180" spans="1:6" x14ac:dyDescent="0.45">
      <c r="A180" t="s">
        <v>16</v>
      </c>
      <c r="B180" t="s">
        <v>59</v>
      </c>
      <c r="C180" s="1">
        <v>38516</v>
      </c>
      <c r="D180" s="4">
        <v>0</v>
      </c>
      <c r="E180">
        <v>1732.05</v>
      </c>
      <c r="F180">
        <v>3312742</v>
      </c>
    </row>
    <row r="181" spans="1:6" x14ac:dyDescent="0.45">
      <c r="A181" t="s">
        <v>16</v>
      </c>
      <c r="B181" t="s">
        <v>59</v>
      </c>
      <c r="C181" s="1">
        <v>38523</v>
      </c>
      <c r="D181" s="4">
        <v>0</v>
      </c>
      <c r="E181">
        <v>1734</v>
      </c>
      <c r="F181">
        <v>3321040</v>
      </c>
    </row>
    <row r="182" spans="1:6" x14ac:dyDescent="0.45">
      <c r="A182" t="s">
        <v>16</v>
      </c>
      <c r="B182" t="s">
        <v>59</v>
      </c>
      <c r="C182" s="1">
        <v>38530</v>
      </c>
      <c r="D182" s="4">
        <v>0</v>
      </c>
      <c r="E182">
        <v>1758</v>
      </c>
      <c r="F182">
        <v>4159491</v>
      </c>
    </row>
    <row r="183" spans="1:6" x14ac:dyDescent="0.45">
      <c r="A183" t="s">
        <v>16</v>
      </c>
      <c r="B183" t="s">
        <v>59</v>
      </c>
      <c r="C183" s="1">
        <v>38537</v>
      </c>
      <c r="D183" s="4">
        <v>0</v>
      </c>
      <c r="E183">
        <v>1844.88</v>
      </c>
      <c r="F183">
        <v>5455115</v>
      </c>
    </row>
    <row r="184" spans="1:6" x14ac:dyDescent="0.45">
      <c r="A184" t="s">
        <v>16</v>
      </c>
      <c r="B184" t="s">
        <v>59</v>
      </c>
      <c r="C184" s="1">
        <v>38544</v>
      </c>
      <c r="D184" s="4">
        <v>0</v>
      </c>
      <c r="E184">
        <v>1836</v>
      </c>
      <c r="F184">
        <v>2694965</v>
      </c>
    </row>
    <row r="185" spans="1:6" x14ac:dyDescent="0.45">
      <c r="A185" t="s">
        <v>16</v>
      </c>
      <c r="B185" t="s">
        <v>59</v>
      </c>
      <c r="C185" s="1">
        <v>38551</v>
      </c>
      <c r="D185" s="4">
        <v>0</v>
      </c>
      <c r="E185">
        <v>1925</v>
      </c>
      <c r="F185">
        <v>3063548</v>
      </c>
    </row>
    <row r="186" spans="1:6" x14ac:dyDescent="0.45">
      <c r="A186" t="s">
        <v>16</v>
      </c>
      <c r="B186" t="s">
        <v>59</v>
      </c>
      <c r="C186" s="1">
        <v>38558</v>
      </c>
      <c r="D186" s="4">
        <v>0</v>
      </c>
      <c r="E186">
        <v>1968.5</v>
      </c>
      <c r="F186">
        <v>2907463</v>
      </c>
    </row>
    <row r="187" spans="1:6" x14ac:dyDescent="0.45">
      <c r="A187" t="s">
        <v>16</v>
      </c>
      <c r="B187" t="s">
        <v>59</v>
      </c>
      <c r="C187" s="1">
        <v>38565</v>
      </c>
      <c r="D187" s="4">
        <v>0</v>
      </c>
      <c r="E187">
        <v>2006</v>
      </c>
      <c r="F187">
        <v>2803176</v>
      </c>
    </row>
    <row r="188" spans="1:6" x14ac:dyDescent="0.45">
      <c r="A188" t="s">
        <v>16</v>
      </c>
      <c r="B188" t="s">
        <v>59</v>
      </c>
      <c r="C188" s="1">
        <v>38572</v>
      </c>
      <c r="D188" s="4">
        <v>0</v>
      </c>
      <c r="E188">
        <v>1979</v>
      </c>
      <c r="F188">
        <v>2755900</v>
      </c>
    </row>
    <row r="189" spans="1:6" x14ac:dyDescent="0.45">
      <c r="A189" t="s">
        <v>16</v>
      </c>
      <c r="B189" t="s">
        <v>59</v>
      </c>
      <c r="C189" s="1">
        <v>38579</v>
      </c>
      <c r="D189" s="4">
        <v>0</v>
      </c>
      <c r="E189">
        <v>2032.01</v>
      </c>
      <c r="F189">
        <v>3314853</v>
      </c>
    </row>
    <row r="190" spans="1:6" x14ac:dyDescent="0.45">
      <c r="A190" t="s">
        <v>16</v>
      </c>
      <c r="B190" t="s">
        <v>59</v>
      </c>
      <c r="C190" s="1">
        <v>38586</v>
      </c>
      <c r="D190" s="4">
        <v>0</v>
      </c>
      <c r="E190">
        <v>2021</v>
      </c>
      <c r="F190">
        <v>2196376</v>
      </c>
    </row>
    <row r="191" spans="1:6" x14ac:dyDescent="0.45">
      <c r="A191" t="s">
        <v>16</v>
      </c>
      <c r="B191" t="s">
        <v>59</v>
      </c>
      <c r="C191" s="1">
        <v>38593</v>
      </c>
      <c r="D191" s="4">
        <v>0</v>
      </c>
      <c r="E191">
        <v>2143</v>
      </c>
      <c r="F191">
        <v>3149125</v>
      </c>
    </row>
    <row r="192" spans="1:6" x14ac:dyDescent="0.45">
      <c r="A192" t="s">
        <v>16</v>
      </c>
      <c r="B192" t="s">
        <v>59</v>
      </c>
      <c r="C192" s="1">
        <v>38600</v>
      </c>
      <c r="D192" s="4">
        <v>0</v>
      </c>
      <c r="E192">
        <v>2131.89</v>
      </c>
      <c r="F192">
        <v>4468222</v>
      </c>
    </row>
    <row r="193" spans="1:6" x14ac:dyDescent="0.45">
      <c r="A193" t="s">
        <v>16</v>
      </c>
      <c r="B193" t="s">
        <v>59</v>
      </c>
      <c r="C193" s="1">
        <v>38607</v>
      </c>
      <c r="D193" s="4">
        <v>0</v>
      </c>
      <c r="E193">
        <v>2090</v>
      </c>
      <c r="F193">
        <v>1862288</v>
      </c>
    </row>
    <row r="194" spans="1:6" x14ac:dyDescent="0.45">
      <c r="A194" t="s">
        <v>16</v>
      </c>
      <c r="B194" t="s">
        <v>59</v>
      </c>
      <c r="C194" s="1">
        <v>38614</v>
      </c>
      <c r="D194" s="4">
        <v>0</v>
      </c>
      <c r="E194">
        <v>2166.02</v>
      </c>
      <c r="F194">
        <v>3628755</v>
      </c>
    </row>
    <row r="195" spans="1:6" x14ac:dyDescent="0.45">
      <c r="A195" t="s">
        <v>16</v>
      </c>
      <c r="B195" t="s">
        <v>59</v>
      </c>
      <c r="C195" s="1">
        <v>38621</v>
      </c>
      <c r="D195" s="4">
        <v>0</v>
      </c>
      <c r="E195">
        <v>2260.0100000000002</v>
      </c>
      <c r="F195">
        <v>3255240</v>
      </c>
    </row>
    <row r="196" spans="1:6" x14ac:dyDescent="0.45">
      <c r="A196" t="s">
        <v>16</v>
      </c>
      <c r="B196" t="s">
        <v>59</v>
      </c>
      <c r="C196" s="1">
        <v>38628</v>
      </c>
      <c r="D196" s="4">
        <v>0</v>
      </c>
      <c r="E196">
        <v>2107</v>
      </c>
      <c r="F196">
        <v>3872111</v>
      </c>
    </row>
    <row r="197" spans="1:6" x14ac:dyDescent="0.45">
      <c r="A197" t="s">
        <v>16</v>
      </c>
      <c r="B197" t="s">
        <v>59</v>
      </c>
      <c r="C197" s="1">
        <v>38635</v>
      </c>
      <c r="D197" s="4">
        <v>0</v>
      </c>
      <c r="E197">
        <v>2024</v>
      </c>
      <c r="F197">
        <v>2933705</v>
      </c>
    </row>
    <row r="198" spans="1:6" x14ac:dyDescent="0.45">
      <c r="A198" t="s">
        <v>16</v>
      </c>
      <c r="B198" t="s">
        <v>59</v>
      </c>
      <c r="C198" s="1">
        <v>38642</v>
      </c>
      <c r="D198" s="4">
        <v>0</v>
      </c>
      <c r="E198">
        <v>1968</v>
      </c>
      <c r="F198">
        <v>2421621</v>
      </c>
    </row>
    <row r="199" spans="1:6" x14ac:dyDescent="0.45">
      <c r="A199" t="s">
        <v>16</v>
      </c>
      <c r="B199" t="s">
        <v>59</v>
      </c>
      <c r="C199" s="1">
        <v>38649</v>
      </c>
      <c r="D199" s="4">
        <v>0</v>
      </c>
      <c r="E199">
        <v>2016</v>
      </c>
      <c r="F199">
        <v>2046919</v>
      </c>
    </row>
    <row r="200" spans="1:6" x14ac:dyDescent="0.45">
      <c r="A200" t="s">
        <v>16</v>
      </c>
      <c r="B200" t="s">
        <v>59</v>
      </c>
      <c r="C200" s="1">
        <v>38656</v>
      </c>
      <c r="D200" s="4">
        <v>0</v>
      </c>
      <c r="E200">
        <v>2149</v>
      </c>
      <c r="F200">
        <v>2038674</v>
      </c>
    </row>
    <row r="201" spans="1:6" x14ac:dyDescent="0.45">
      <c r="A201" t="s">
        <v>16</v>
      </c>
      <c r="B201" t="s">
        <v>59</v>
      </c>
      <c r="C201" s="1">
        <v>38663</v>
      </c>
      <c r="D201" s="4">
        <v>0</v>
      </c>
      <c r="E201">
        <v>2191</v>
      </c>
      <c r="F201">
        <v>2222594</v>
      </c>
    </row>
    <row r="202" spans="1:6" x14ac:dyDescent="0.45">
      <c r="A202" t="s">
        <v>16</v>
      </c>
      <c r="B202" t="s">
        <v>59</v>
      </c>
      <c r="C202" s="1">
        <v>38670</v>
      </c>
      <c r="D202" s="4">
        <v>0</v>
      </c>
      <c r="E202">
        <v>2375.0500000000002</v>
      </c>
      <c r="F202">
        <v>2568637</v>
      </c>
    </row>
    <row r="203" spans="1:6" x14ac:dyDescent="0.45">
      <c r="A203" t="s">
        <v>16</v>
      </c>
      <c r="B203" t="s">
        <v>59</v>
      </c>
      <c r="C203" s="1">
        <v>38677</v>
      </c>
      <c r="D203" s="4">
        <v>0</v>
      </c>
      <c r="E203">
        <v>2483</v>
      </c>
      <c r="F203">
        <v>3587055</v>
      </c>
    </row>
    <row r="204" spans="1:6" x14ac:dyDescent="0.45">
      <c r="A204" t="s">
        <v>16</v>
      </c>
      <c r="B204" t="s">
        <v>59</v>
      </c>
      <c r="C204" s="1">
        <v>38684</v>
      </c>
      <c r="D204" s="4">
        <v>0</v>
      </c>
      <c r="E204">
        <v>2551</v>
      </c>
      <c r="F204">
        <v>4314743</v>
      </c>
    </row>
    <row r="205" spans="1:6" x14ac:dyDescent="0.45">
      <c r="A205" t="s">
        <v>16</v>
      </c>
      <c r="B205" t="s">
        <v>59</v>
      </c>
      <c r="C205" s="1">
        <v>38691</v>
      </c>
      <c r="D205" s="4">
        <v>0</v>
      </c>
      <c r="E205">
        <v>2480</v>
      </c>
      <c r="F205">
        <v>3302936</v>
      </c>
    </row>
    <row r="206" spans="1:6" x14ac:dyDescent="0.45">
      <c r="A206" t="s">
        <v>16</v>
      </c>
      <c r="B206" t="s">
        <v>59</v>
      </c>
      <c r="C206" s="1">
        <v>38698</v>
      </c>
      <c r="D206" s="4">
        <v>0</v>
      </c>
      <c r="E206">
        <v>2459</v>
      </c>
      <c r="F206">
        <v>2143170</v>
      </c>
    </row>
    <row r="207" spans="1:6" x14ac:dyDescent="0.45">
      <c r="A207" t="s">
        <v>16</v>
      </c>
      <c r="B207" t="s">
        <v>59</v>
      </c>
      <c r="C207" s="1">
        <v>38705</v>
      </c>
      <c r="D207" s="4">
        <v>0</v>
      </c>
      <c r="E207">
        <v>2579</v>
      </c>
      <c r="F207">
        <v>2561325</v>
      </c>
    </row>
    <row r="208" spans="1:6" x14ac:dyDescent="0.45">
      <c r="A208" t="s">
        <v>16</v>
      </c>
      <c r="B208" t="s">
        <v>59</v>
      </c>
      <c r="C208" s="1">
        <v>38712</v>
      </c>
      <c r="D208" s="4">
        <v>0</v>
      </c>
      <c r="E208">
        <v>2557.5300000000002</v>
      </c>
      <c r="F208">
        <v>1266392</v>
      </c>
    </row>
    <row r="209" spans="1:6" x14ac:dyDescent="0.45">
      <c r="A209" t="s">
        <v>16</v>
      </c>
      <c r="B209" t="s">
        <v>59</v>
      </c>
      <c r="C209" s="1">
        <v>38726</v>
      </c>
      <c r="D209" s="4">
        <v>0</v>
      </c>
      <c r="E209">
        <v>2150</v>
      </c>
      <c r="F209">
        <v>1890748</v>
      </c>
    </row>
    <row r="210" spans="1:6" x14ac:dyDescent="0.45">
      <c r="A210" t="s">
        <v>16</v>
      </c>
      <c r="B210" t="s">
        <v>59</v>
      </c>
      <c r="C210" s="1">
        <v>38733</v>
      </c>
      <c r="D210" s="4">
        <v>0</v>
      </c>
      <c r="E210">
        <v>2343</v>
      </c>
      <c r="F210">
        <v>3388685</v>
      </c>
    </row>
    <row r="211" spans="1:6" x14ac:dyDescent="0.45">
      <c r="A211" t="s">
        <v>16</v>
      </c>
      <c r="B211" t="s">
        <v>59</v>
      </c>
      <c r="C211" s="1">
        <v>38740</v>
      </c>
      <c r="D211" s="4">
        <v>0</v>
      </c>
      <c r="E211">
        <v>2534.89</v>
      </c>
      <c r="F211">
        <v>3694244</v>
      </c>
    </row>
    <row r="212" spans="1:6" x14ac:dyDescent="0.45">
      <c r="A212" t="s">
        <v>16</v>
      </c>
      <c r="B212" t="s">
        <v>59</v>
      </c>
      <c r="C212" s="1">
        <v>38747</v>
      </c>
      <c r="D212" s="4">
        <v>0</v>
      </c>
      <c r="E212">
        <v>2404.7800000000002</v>
      </c>
      <c r="F212">
        <v>2825895</v>
      </c>
    </row>
    <row r="213" spans="1:6" x14ac:dyDescent="0.45">
      <c r="A213" t="s">
        <v>16</v>
      </c>
      <c r="B213" t="s">
        <v>59</v>
      </c>
      <c r="C213" s="1">
        <v>38754</v>
      </c>
      <c r="D213" s="4">
        <v>0</v>
      </c>
      <c r="E213">
        <v>2455.5500000000002</v>
      </c>
      <c r="F213">
        <v>1961655</v>
      </c>
    </row>
    <row r="214" spans="1:6" x14ac:dyDescent="0.45">
      <c r="A214" t="s">
        <v>16</v>
      </c>
      <c r="B214" t="s">
        <v>59</v>
      </c>
      <c r="C214" s="1">
        <v>38761</v>
      </c>
      <c r="D214" s="4">
        <v>0</v>
      </c>
      <c r="E214">
        <v>2637</v>
      </c>
      <c r="F214">
        <v>2992322</v>
      </c>
    </row>
    <row r="215" spans="1:6" x14ac:dyDescent="0.45">
      <c r="A215" t="s">
        <v>16</v>
      </c>
      <c r="B215" t="s">
        <v>59</v>
      </c>
      <c r="C215" s="1">
        <v>38768</v>
      </c>
      <c r="D215" s="4">
        <v>0</v>
      </c>
      <c r="E215">
        <v>2671</v>
      </c>
      <c r="F215">
        <v>2548221</v>
      </c>
    </row>
    <row r="216" spans="1:6" x14ac:dyDescent="0.45">
      <c r="A216" t="s">
        <v>16</v>
      </c>
      <c r="B216" t="s">
        <v>59</v>
      </c>
      <c r="C216" s="1">
        <v>38775</v>
      </c>
      <c r="D216" s="4">
        <v>0</v>
      </c>
      <c r="E216">
        <v>2525</v>
      </c>
      <c r="F216">
        <v>2584618</v>
      </c>
    </row>
    <row r="217" spans="1:6" x14ac:dyDescent="0.45">
      <c r="A217" t="s">
        <v>16</v>
      </c>
      <c r="B217" t="s">
        <v>59</v>
      </c>
      <c r="C217" s="1">
        <v>38782</v>
      </c>
      <c r="D217" s="4">
        <v>0</v>
      </c>
      <c r="E217">
        <v>2330</v>
      </c>
      <c r="F217">
        <v>1483651</v>
      </c>
    </row>
    <row r="218" spans="1:6" x14ac:dyDescent="0.45">
      <c r="A218" t="s">
        <v>16</v>
      </c>
      <c r="B218" t="s">
        <v>59</v>
      </c>
      <c r="C218" s="1">
        <v>38789</v>
      </c>
      <c r="D218" s="4">
        <v>0</v>
      </c>
      <c r="E218">
        <v>2515</v>
      </c>
      <c r="F218">
        <v>1786716</v>
      </c>
    </row>
    <row r="219" spans="1:6" x14ac:dyDescent="0.45">
      <c r="A219" t="s">
        <v>16</v>
      </c>
      <c r="B219" t="s">
        <v>59</v>
      </c>
      <c r="C219" s="1">
        <v>38796</v>
      </c>
      <c r="D219" s="4">
        <v>0</v>
      </c>
      <c r="E219">
        <v>2528</v>
      </c>
      <c r="F219">
        <v>1305122</v>
      </c>
    </row>
    <row r="220" spans="1:6" x14ac:dyDescent="0.45">
      <c r="A220" t="s">
        <v>16</v>
      </c>
      <c r="B220" t="s">
        <v>59</v>
      </c>
      <c r="C220" s="1">
        <v>38803</v>
      </c>
      <c r="D220" s="4">
        <v>0</v>
      </c>
      <c r="E220">
        <v>2608.4899999999998</v>
      </c>
      <c r="F220">
        <v>2941810</v>
      </c>
    </row>
    <row r="221" spans="1:6" x14ac:dyDescent="0.45">
      <c r="A221" t="s">
        <v>16</v>
      </c>
      <c r="B221" t="s">
        <v>59</v>
      </c>
      <c r="C221" s="1">
        <v>38810</v>
      </c>
      <c r="D221" s="4">
        <v>0</v>
      </c>
      <c r="E221">
        <v>2850</v>
      </c>
      <c r="F221">
        <v>3127396</v>
      </c>
    </row>
    <row r="222" spans="1:6" x14ac:dyDescent="0.45">
      <c r="A222" t="s">
        <v>16</v>
      </c>
      <c r="B222" t="s">
        <v>59</v>
      </c>
      <c r="C222" s="1">
        <v>38817</v>
      </c>
      <c r="D222" s="4">
        <v>0</v>
      </c>
      <c r="E222">
        <v>3069</v>
      </c>
      <c r="F222">
        <v>6396772</v>
      </c>
    </row>
    <row r="223" spans="1:6" x14ac:dyDescent="0.45">
      <c r="A223" t="s">
        <v>16</v>
      </c>
      <c r="B223" t="s">
        <v>59</v>
      </c>
      <c r="C223" s="1">
        <v>38824</v>
      </c>
      <c r="D223" s="4">
        <v>0</v>
      </c>
      <c r="E223">
        <v>3261</v>
      </c>
      <c r="F223">
        <v>4382487</v>
      </c>
    </row>
    <row r="224" spans="1:6" x14ac:dyDescent="0.45">
      <c r="A224" t="s">
        <v>16</v>
      </c>
      <c r="B224" t="s">
        <v>59</v>
      </c>
      <c r="C224" s="1">
        <v>38831</v>
      </c>
      <c r="D224" s="4">
        <v>0</v>
      </c>
      <c r="E224">
        <v>3444</v>
      </c>
      <c r="F224">
        <v>5702699</v>
      </c>
    </row>
    <row r="225" spans="1:6" x14ac:dyDescent="0.45">
      <c r="A225" t="s">
        <v>16</v>
      </c>
      <c r="B225" t="s">
        <v>59</v>
      </c>
      <c r="C225" s="1">
        <v>38838</v>
      </c>
      <c r="D225" s="4">
        <v>0</v>
      </c>
      <c r="E225">
        <v>4005</v>
      </c>
      <c r="F225">
        <v>5323473</v>
      </c>
    </row>
    <row r="226" spans="1:6" x14ac:dyDescent="0.45">
      <c r="A226" t="s">
        <v>16</v>
      </c>
      <c r="B226" t="s">
        <v>59</v>
      </c>
      <c r="C226" s="1">
        <v>38845</v>
      </c>
      <c r="D226" s="4">
        <v>0</v>
      </c>
      <c r="E226">
        <v>3860</v>
      </c>
      <c r="F226">
        <v>4630528</v>
      </c>
    </row>
    <row r="227" spans="1:6" x14ac:dyDescent="0.45">
      <c r="A227" t="s">
        <v>16</v>
      </c>
      <c r="B227" t="s">
        <v>59</v>
      </c>
      <c r="C227" s="1">
        <v>38852</v>
      </c>
      <c r="D227" s="4">
        <v>0</v>
      </c>
      <c r="E227">
        <v>3280</v>
      </c>
      <c r="F227">
        <v>9008073</v>
      </c>
    </row>
    <row r="228" spans="1:6" x14ac:dyDescent="0.45">
      <c r="A228" t="s">
        <v>16</v>
      </c>
      <c r="B228" t="s">
        <v>59</v>
      </c>
      <c r="C228" s="1">
        <v>38859</v>
      </c>
      <c r="D228" s="4">
        <v>0</v>
      </c>
      <c r="E228">
        <v>3538</v>
      </c>
      <c r="F228">
        <v>7999337</v>
      </c>
    </row>
    <row r="229" spans="1:6" x14ac:dyDescent="0.45">
      <c r="A229" t="s">
        <v>16</v>
      </c>
      <c r="B229" t="s">
        <v>59</v>
      </c>
      <c r="C229" s="1">
        <v>38866</v>
      </c>
      <c r="D229" s="4">
        <v>0</v>
      </c>
      <c r="E229">
        <v>3376</v>
      </c>
      <c r="F229">
        <v>6081938</v>
      </c>
    </row>
    <row r="230" spans="1:6" x14ac:dyDescent="0.45">
      <c r="A230" t="s">
        <v>16</v>
      </c>
      <c r="B230" t="s">
        <v>59</v>
      </c>
      <c r="C230" s="1">
        <v>38873</v>
      </c>
      <c r="D230" s="4">
        <v>0</v>
      </c>
      <c r="E230">
        <v>2858</v>
      </c>
      <c r="F230">
        <v>3972418</v>
      </c>
    </row>
    <row r="231" spans="1:6" x14ac:dyDescent="0.45">
      <c r="A231" t="s">
        <v>16</v>
      </c>
      <c r="B231" t="s">
        <v>59</v>
      </c>
      <c r="C231" s="1">
        <v>38880</v>
      </c>
      <c r="D231" s="4">
        <v>0</v>
      </c>
      <c r="E231">
        <v>2806</v>
      </c>
      <c r="F231">
        <v>4672440</v>
      </c>
    </row>
    <row r="232" spans="1:6" x14ac:dyDescent="0.45">
      <c r="A232" t="s">
        <v>16</v>
      </c>
      <c r="B232" t="s">
        <v>59</v>
      </c>
      <c r="C232" s="1">
        <v>38887</v>
      </c>
      <c r="D232" s="4">
        <v>0</v>
      </c>
      <c r="E232">
        <v>2785</v>
      </c>
      <c r="F232">
        <v>3691458</v>
      </c>
    </row>
    <row r="233" spans="1:6" x14ac:dyDescent="0.45">
      <c r="A233" t="s">
        <v>16</v>
      </c>
      <c r="B233" t="s">
        <v>59</v>
      </c>
      <c r="C233" s="1">
        <v>38894</v>
      </c>
      <c r="D233" s="4">
        <v>0</v>
      </c>
      <c r="E233">
        <v>3495</v>
      </c>
      <c r="F233">
        <v>5844848</v>
      </c>
    </row>
    <row r="234" spans="1:6" x14ac:dyDescent="0.45">
      <c r="A234" t="s">
        <v>16</v>
      </c>
      <c r="B234" t="s">
        <v>59</v>
      </c>
      <c r="C234" s="1">
        <v>38901</v>
      </c>
      <c r="D234" s="4">
        <v>0</v>
      </c>
      <c r="E234">
        <v>3532</v>
      </c>
      <c r="F234">
        <v>4690821</v>
      </c>
    </row>
    <row r="235" spans="1:6" x14ac:dyDescent="0.45">
      <c r="A235" t="s">
        <v>16</v>
      </c>
      <c r="B235" t="s">
        <v>59</v>
      </c>
      <c r="C235" s="1">
        <v>38908</v>
      </c>
      <c r="D235" s="4">
        <v>0</v>
      </c>
      <c r="E235">
        <v>3444</v>
      </c>
      <c r="F235">
        <v>5112534</v>
      </c>
    </row>
    <row r="236" spans="1:6" x14ac:dyDescent="0.45">
      <c r="A236" t="s">
        <v>16</v>
      </c>
      <c r="B236" t="s">
        <v>59</v>
      </c>
      <c r="C236" s="1">
        <v>38915</v>
      </c>
      <c r="D236" s="4">
        <v>0</v>
      </c>
      <c r="E236">
        <v>3288</v>
      </c>
      <c r="F236">
        <v>3974745</v>
      </c>
    </row>
    <row r="237" spans="1:6" x14ac:dyDescent="0.45">
      <c r="A237" t="s">
        <v>16</v>
      </c>
      <c r="B237" t="s">
        <v>59</v>
      </c>
      <c r="C237" s="1">
        <v>38922</v>
      </c>
      <c r="D237" s="4">
        <v>0</v>
      </c>
      <c r="E237">
        <v>3681.95</v>
      </c>
      <c r="F237">
        <v>5061389</v>
      </c>
    </row>
    <row r="238" spans="1:6" x14ac:dyDescent="0.45">
      <c r="A238" t="s">
        <v>16</v>
      </c>
      <c r="B238" t="s">
        <v>59</v>
      </c>
      <c r="C238" s="1">
        <v>38929</v>
      </c>
      <c r="D238" s="4">
        <v>0</v>
      </c>
      <c r="E238">
        <v>3739</v>
      </c>
      <c r="F238">
        <v>5492326</v>
      </c>
    </row>
    <row r="239" spans="1:6" x14ac:dyDescent="0.45">
      <c r="A239" t="s">
        <v>16</v>
      </c>
      <c r="B239" t="s">
        <v>59</v>
      </c>
      <c r="C239" s="1">
        <v>38936</v>
      </c>
      <c r="D239" s="4">
        <v>0</v>
      </c>
      <c r="E239">
        <v>3760</v>
      </c>
      <c r="F239">
        <v>4064751</v>
      </c>
    </row>
    <row r="240" spans="1:6" x14ac:dyDescent="0.45">
      <c r="A240" t="s">
        <v>16</v>
      </c>
      <c r="B240" t="s">
        <v>59</v>
      </c>
      <c r="C240" s="1">
        <v>38943</v>
      </c>
      <c r="D240" s="4">
        <v>0</v>
      </c>
      <c r="E240">
        <v>3584</v>
      </c>
      <c r="F240">
        <v>6570383</v>
      </c>
    </row>
    <row r="241" spans="1:6" x14ac:dyDescent="0.45">
      <c r="A241" t="s">
        <v>16</v>
      </c>
      <c r="B241" t="s">
        <v>59</v>
      </c>
      <c r="C241" s="1">
        <v>38950</v>
      </c>
      <c r="D241" s="4">
        <v>0</v>
      </c>
      <c r="E241">
        <v>3609.93</v>
      </c>
      <c r="F241">
        <v>4304489</v>
      </c>
    </row>
    <row r="242" spans="1:6" x14ac:dyDescent="0.45">
      <c r="A242" t="s">
        <v>16</v>
      </c>
      <c r="B242" t="s">
        <v>59</v>
      </c>
      <c r="C242" s="1">
        <v>38957</v>
      </c>
      <c r="D242" s="4">
        <v>0</v>
      </c>
      <c r="E242">
        <v>3550.5</v>
      </c>
      <c r="F242">
        <v>3053274</v>
      </c>
    </row>
    <row r="243" spans="1:6" x14ac:dyDescent="0.45">
      <c r="A243" t="s">
        <v>16</v>
      </c>
      <c r="B243" t="s">
        <v>59</v>
      </c>
      <c r="C243" s="1">
        <v>38964</v>
      </c>
      <c r="D243" s="4">
        <v>0</v>
      </c>
      <c r="E243">
        <v>3366</v>
      </c>
      <c r="F243">
        <v>3503965</v>
      </c>
    </row>
    <row r="244" spans="1:6" x14ac:dyDescent="0.45">
      <c r="A244" t="s">
        <v>16</v>
      </c>
      <c r="B244" t="s">
        <v>59</v>
      </c>
      <c r="C244" s="1">
        <v>38971</v>
      </c>
      <c r="D244" s="4">
        <v>0</v>
      </c>
      <c r="E244">
        <v>3273</v>
      </c>
      <c r="F244">
        <v>4668549</v>
      </c>
    </row>
    <row r="245" spans="1:6" x14ac:dyDescent="0.45">
      <c r="A245" t="s">
        <v>16</v>
      </c>
      <c r="B245" t="s">
        <v>59</v>
      </c>
      <c r="C245" s="1">
        <v>38978</v>
      </c>
      <c r="D245" s="4">
        <v>0</v>
      </c>
      <c r="E245">
        <v>3087</v>
      </c>
      <c r="F245">
        <v>3833805</v>
      </c>
    </row>
    <row r="246" spans="1:6" x14ac:dyDescent="0.45">
      <c r="A246" t="s">
        <v>16</v>
      </c>
      <c r="B246" t="s">
        <v>59</v>
      </c>
      <c r="C246" s="1">
        <v>38985</v>
      </c>
      <c r="D246" s="4">
        <v>0</v>
      </c>
      <c r="E246">
        <v>3408</v>
      </c>
      <c r="F246">
        <v>6108025</v>
      </c>
    </row>
    <row r="247" spans="1:6" x14ac:dyDescent="0.45">
      <c r="A247" t="s">
        <v>16</v>
      </c>
      <c r="B247" t="s">
        <v>59</v>
      </c>
      <c r="C247" s="1">
        <v>38992</v>
      </c>
      <c r="D247" s="4">
        <v>0</v>
      </c>
      <c r="E247">
        <v>3425</v>
      </c>
      <c r="F247">
        <v>7261573</v>
      </c>
    </row>
    <row r="248" spans="1:6" x14ac:dyDescent="0.45">
      <c r="A248" t="s">
        <v>16</v>
      </c>
      <c r="B248" t="s">
        <v>59</v>
      </c>
      <c r="C248" s="1">
        <v>38999</v>
      </c>
      <c r="D248" s="4">
        <v>0</v>
      </c>
      <c r="E248">
        <v>3776</v>
      </c>
      <c r="F248">
        <v>7649735</v>
      </c>
    </row>
    <row r="249" spans="1:6" x14ac:dyDescent="0.45">
      <c r="A249" t="s">
        <v>16</v>
      </c>
      <c r="B249" t="s">
        <v>59</v>
      </c>
      <c r="C249" s="1">
        <v>39006</v>
      </c>
      <c r="D249" s="4">
        <v>0</v>
      </c>
      <c r="E249">
        <v>3798</v>
      </c>
      <c r="F249">
        <v>6288001</v>
      </c>
    </row>
    <row r="250" spans="1:6" x14ac:dyDescent="0.45">
      <c r="A250" t="s">
        <v>16</v>
      </c>
      <c r="B250" t="s">
        <v>59</v>
      </c>
      <c r="C250" s="1">
        <v>39013</v>
      </c>
      <c r="D250" s="4">
        <v>0</v>
      </c>
      <c r="E250">
        <v>3772</v>
      </c>
      <c r="F250">
        <v>4228528</v>
      </c>
    </row>
    <row r="251" spans="1:6" x14ac:dyDescent="0.45">
      <c r="A251" t="s">
        <v>16</v>
      </c>
      <c r="B251" t="s">
        <v>59</v>
      </c>
      <c r="C251" s="1">
        <v>39020</v>
      </c>
      <c r="D251" s="4">
        <v>0</v>
      </c>
      <c r="E251">
        <v>3818.97</v>
      </c>
      <c r="F251">
        <v>3762992</v>
      </c>
    </row>
    <row r="252" spans="1:6" x14ac:dyDescent="0.45">
      <c r="A252" t="s">
        <v>16</v>
      </c>
      <c r="B252" t="s">
        <v>59</v>
      </c>
      <c r="C252" s="1">
        <v>39027</v>
      </c>
      <c r="D252" s="4">
        <v>0</v>
      </c>
      <c r="E252">
        <v>3913.87</v>
      </c>
      <c r="F252">
        <v>2879013</v>
      </c>
    </row>
    <row r="253" spans="1:6" x14ac:dyDescent="0.45">
      <c r="A253" t="s">
        <v>16</v>
      </c>
      <c r="B253" t="s">
        <v>59</v>
      </c>
      <c r="C253" s="1">
        <v>39034</v>
      </c>
      <c r="D253" s="4">
        <v>0</v>
      </c>
      <c r="E253">
        <v>3740</v>
      </c>
      <c r="F253">
        <v>4910784</v>
      </c>
    </row>
    <row r="254" spans="1:6" x14ac:dyDescent="0.45">
      <c r="A254" t="s">
        <v>16</v>
      </c>
      <c r="B254" t="s">
        <v>59</v>
      </c>
      <c r="C254" s="1">
        <v>39041</v>
      </c>
      <c r="D254" s="4">
        <v>0</v>
      </c>
      <c r="E254">
        <v>3840.33</v>
      </c>
      <c r="F254">
        <v>3390325</v>
      </c>
    </row>
    <row r="255" spans="1:6" x14ac:dyDescent="0.45">
      <c r="A255" t="s">
        <v>16</v>
      </c>
      <c r="B255" t="s">
        <v>59</v>
      </c>
      <c r="C255" s="1">
        <v>39048</v>
      </c>
      <c r="D255" s="4">
        <v>0</v>
      </c>
      <c r="E255">
        <v>3980</v>
      </c>
      <c r="F255">
        <v>4381758</v>
      </c>
    </row>
    <row r="256" spans="1:6" x14ac:dyDescent="0.45">
      <c r="A256" t="s">
        <v>16</v>
      </c>
      <c r="B256" t="s">
        <v>59</v>
      </c>
      <c r="C256" s="1">
        <v>39055</v>
      </c>
      <c r="D256" s="4">
        <v>0</v>
      </c>
      <c r="E256">
        <v>4026</v>
      </c>
      <c r="F256">
        <v>2695432</v>
      </c>
    </row>
    <row r="257" spans="1:6" x14ac:dyDescent="0.45">
      <c r="A257" t="s">
        <v>16</v>
      </c>
      <c r="B257" t="s">
        <v>59</v>
      </c>
      <c r="C257" s="1">
        <v>39062</v>
      </c>
      <c r="D257" s="4">
        <v>0</v>
      </c>
      <c r="E257">
        <v>4108.96</v>
      </c>
      <c r="F257">
        <v>4499383</v>
      </c>
    </row>
    <row r="258" spans="1:6" x14ac:dyDescent="0.45">
      <c r="A258" t="s">
        <v>16</v>
      </c>
      <c r="B258" t="s">
        <v>59</v>
      </c>
      <c r="C258" s="1">
        <v>39069</v>
      </c>
      <c r="D258" s="4">
        <v>0</v>
      </c>
      <c r="E258">
        <v>3992</v>
      </c>
      <c r="F258">
        <v>2534706</v>
      </c>
    </row>
    <row r="259" spans="1:6" x14ac:dyDescent="0.45">
      <c r="A259" t="s">
        <v>16</v>
      </c>
      <c r="B259" t="s">
        <v>59</v>
      </c>
      <c r="C259" s="1">
        <v>39076</v>
      </c>
      <c r="D259" s="4">
        <v>0</v>
      </c>
      <c r="E259">
        <v>4087.74</v>
      </c>
      <c r="F259">
        <v>1381914</v>
      </c>
    </row>
    <row r="260" spans="1:6" x14ac:dyDescent="0.45">
      <c r="A260" t="s">
        <v>16</v>
      </c>
      <c r="B260" t="s">
        <v>59</v>
      </c>
      <c r="C260" s="1">
        <v>39090</v>
      </c>
      <c r="D260" s="4">
        <v>0</v>
      </c>
      <c r="E260">
        <v>3867.01</v>
      </c>
      <c r="F260">
        <v>3900368</v>
      </c>
    </row>
    <row r="261" spans="1:6" x14ac:dyDescent="0.45">
      <c r="A261" t="s">
        <v>16</v>
      </c>
      <c r="B261" t="s">
        <v>59</v>
      </c>
      <c r="C261" s="1">
        <v>39097</v>
      </c>
      <c r="D261" s="4">
        <v>0</v>
      </c>
      <c r="E261">
        <v>4228.99</v>
      </c>
      <c r="F261">
        <v>7405877</v>
      </c>
    </row>
    <row r="262" spans="1:6" x14ac:dyDescent="0.45">
      <c r="A262" t="s">
        <v>16</v>
      </c>
      <c r="B262" t="s">
        <v>59</v>
      </c>
      <c r="C262" s="1">
        <v>39104</v>
      </c>
      <c r="D262" s="4">
        <v>0</v>
      </c>
      <c r="E262">
        <v>4289.99</v>
      </c>
      <c r="F262">
        <v>4733302</v>
      </c>
    </row>
    <row r="263" spans="1:6" x14ac:dyDescent="0.45">
      <c r="A263" t="s">
        <v>16</v>
      </c>
      <c r="B263" t="s">
        <v>59</v>
      </c>
      <c r="C263" s="1">
        <v>39111</v>
      </c>
      <c r="D263" s="4">
        <v>0</v>
      </c>
      <c r="E263">
        <v>4684</v>
      </c>
      <c r="F263">
        <v>8053988</v>
      </c>
    </row>
    <row r="264" spans="1:6" x14ac:dyDescent="0.45">
      <c r="A264" t="s">
        <v>16</v>
      </c>
      <c r="B264" t="s">
        <v>59</v>
      </c>
      <c r="C264" s="1">
        <v>39118</v>
      </c>
      <c r="D264" s="4">
        <v>0</v>
      </c>
      <c r="E264">
        <v>4708.8999999999996</v>
      </c>
      <c r="F264">
        <v>6795078</v>
      </c>
    </row>
    <row r="265" spans="1:6" x14ac:dyDescent="0.45">
      <c r="A265" t="s">
        <v>16</v>
      </c>
      <c r="B265" t="s">
        <v>59</v>
      </c>
      <c r="C265" s="1">
        <v>39125</v>
      </c>
      <c r="D265" s="4">
        <v>0</v>
      </c>
      <c r="E265">
        <v>4800</v>
      </c>
      <c r="F265">
        <v>6709824</v>
      </c>
    </row>
    <row r="266" spans="1:6" x14ac:dyDescent="0.45">
      <c r="A266" t="s">
        <v>16</v>
      </c>
      <c r="B266" t="s">
        <v>59</v>
      </c>
      <c r="C266" s="1">
        <v>39132</v>
      </c>
      <c r="D266" s="4">
        <v>0</v>
      </c>
      <c r="E266">
        <v>4880</v>
      </c>
      <c r="F266">
        <v>3338257</v>
      </c>
    </row>
    <row r="267" spans="1:6" x14ac:dyDescent="0.45">
      <c r="A267" t="s">
        <v>16</v>
      </c>
      <c r="B267" t="s">
        <v>59</v>
      </c>
      <c r="C267" s="1">
        <v>39139</v>
      </c>
      <c r="D267" s="4">
        <v>0</v>
      </c>
      <c r="E267">
        <v>4430</v>
      </c>
      <c r="F267">
        <v>8301859</v>
      </c>
    </row>
    <row r="268" spans="1:6" x14ac:dyDescent="0.45">
      <c r="A268" t="s">
        <v>16</v>
      </c>
      <c r="B268" t="s">
        <v>59</v>
      </c>
      <c r="C268" s="1">
        <v>39146</v>
      </c>
      <c r="D268" s="4">
        <v>0</v>
      </c>
      <c r="E268">
        <v>4512.2</v>
      </c>
      <c r="F268">
        <v>5634257</v>
      </c>
    </row>
    <row r="269" spans="1:6" x14ac:dyDescent="0.45">
      <c r="A269" t="s">
        <v>16</v>
      </c>
      <c r="B269" t="s">
        <v>59</v>
      </c>
      <c r="C269" s="1">
        <v>39153</v>
      </c>
      <c r="D269" s="4">
        <v>0</v>
      </c>
      <c r="E269">
        <v>4617.8999999999996</v>
      </c>
      <c r="F269">
        <v>10450746</v>
      </c>
    </row>
    <row r="270" spans="1:6" x14ac:dyDescent="0.45">
      <c r="A270" t="s">
        <v>16</v>
      </c>
      <c r="B270" t="s">
        <v>59</v>
      </c>
      <c r="C270" s="1">
        <v>39160</v>
      </c>
      <c r="D270" s="4">
        <v>0</v>
      </c>
      <c r="E270">
        <v>4779.1000000000004</v>
      </c>
      <c r="F270">
        <v>6930875</v>
      </c>
    </row>
    <row r="271" spans="1:6" x14ac:dyDescent="0.45">
      <c r="A271" t="s">
        <v>16</v>
      </c>
      <c r="B271" t="s">
        <v>59</v>
      </c>
      <c r="C271" s="1">
        <v>39167</v>
      </c>
      <c r="D271" s="4">
        <v>0</v>
      </c>
      <c r="E271">
        <v>4825</v>
      </c>
      <c r="F271">
        <v>4631805</v>
      </c>
    </row>
    <row r="272" spans="1:6" x14ac:dyDescent="0.45">
      <c r="A272" t="s">
        <v>16</v>
      </c>
      <c r="B272" t="s">
        <v>59</v>
      </c>
      <c r="C272" s="1">
        <v>39174</v>
      </c>
      <c r="D272" s="4">
        <v>0</v>
      </c>
      <c r="E272">
        <v>5141</v>
      </c>
      <c r="F272">
        <v>6691713</v>
      </c>
    </row>
    <row r="273" spans="1:6" x14ac:dyDescent="0.45">
      <c r="A273" t="s">
        <v>16</v>
      </c>
      <c r="B273" t="s">
        <v>59</v>
      </c>
      <c r="C273" s="1">
        <v>39181</v>
      </c>
      <c r="D273" s="4">
        <v>0</v>
      </c>
      <c r="E273">
        <v>5270</v>
      </c>
      <c r="F273">
        <v>6971464</v>
      </c>
    </row>
    <row r="274" spans="1:6" x14ac:dyDescent="0.45">
      <c r="A274" t="s">
        <v>16</v>
      </c>
      <c r="B274" t="s">
        <v>59</v>
      </c>
      <c r="C274" s="1">
        <v>39188</v>
      </c>
      <c r="D274" s="4">
        <v>0</v>
      </c>
      <c r="E274">
        <v>5205</v>
      </c>
      <c r="F274">
        <v>6539708</v>
      </c>
    </row>
    <row r="275" spans="1:6" x14ac:dyDescent="0.45">
      <c r="A275" t="s">
        <v>16</v>
      </c>
      <c r="B275" t="s">
        <v>59</v>
      </c>
      <c r="C275" s="1">
        <v>39195</v>
      </c>
      <c r="D275" s="4">
        <v>0</v>
      </c>
      <c r="E275">
        <v>4946</v>
      </c>
      <c r="F275">
        <v>5449791</v>
      </c>
    </row>
    <row r="276" spans="1:6" x14ac:dyDescent="0.45">
      <c r="A276" t="s">
        <v>16</v>
      </c>
      <c r="B276" t="s">
        <v>59</v>
      </c>
      <c r="C276" s="1">
        <v>39202</v>
      </c>
      <c r="D276" s="4">
        <v>0</v>
      </c>
      <c r="E276">
        <v>5167</v>
      </c>
      <c r="F276">
        <v>3453900</v>
      </c>
    </row>
    <row r="277" spans="1:6" x14ac:dyDescent="0.45">
      <c r="A277" t="s">
        <v>16</v>
      </c>
      <c r="B277" t="s">
        <v>59</v>
      </c>
      <c r="C277" s="1">
        <v>39209</v>
      </c>
      <c r="D277" s="4">
        <v>0</v>
      </c>
      <c r="E277">
        <v>4970</v>
      </c>
      <c r="F277">
        <v>3880566</v>
      </c>
    </row>
    <row r="278" spans="1:6" x14ac:dyDescent="0.45">
      <c r="A278" t="s">
        <v>16</v>
      </c>
      <c r="B278" t="s">
        <v>59</v>
      </c>
      <c r="C278" s="1">
        <v>39216</v>
      </c>
      <c r="D278" s="4">
        <v>0</v>
      </c>
      <c r="E278">
        <v>4988.99</v>
      </c>
      <c r="F278">
        <v>5844005</v>
      </c>
    </row>
    <row r="279" spans="1:6" x14ac:dyDescent="0.45">
      <c r="A279" t="s">
        <v>16</v>
      </c>
      <c r="B279" t="s">
        <v>59</v>
      </c>
      <c r="C279" s="1">
        <v>39223</v>
      </c>
      <c r="D279" s="4">
        <v>0</v>
      </c>
      <c r="E279">
        <v>4725</v>
      </c>
      <c r="F279">
        <v>6362574</v>
      </c>
    </row>
    <row r="280" spans="1:6" x14ac:dyDescent="0.45">
      <c r="A280" t="s">
        <v>16</v>
      </c>
      <c r="B280" t="s">
        <v>59</v>
      </c>
      <c r="C280" s="1">
        <v>39230</v>
      </c>
      <c r="D280" s="4">
        <v>0</v>
      </c>
      <c r="E280">
        <v>5185</v>
      </c>
      <c r="F280">
        <v>9953539</v>
      </c>
    </row>
    <row r="281" spans="1:6" x14ac:dyDescent="0.45">
      <c r="A281" t="s">
        <v>16</v>
      </c>
      <c r="B281" t="s">
        <v>59</v>
      </c>
      <c r="C281" s="1">
        <v>39237</v>
      </c>
      <c r="D281" s="4">
        <v>0</v>
      </c>
      <c r="E281">
        <v>5028.03</v>
      </c>
      <c r="F281">
        <v>11439980</v>
      </c>
    </row>
    <row r="282" spans="1:6" x14ac:dyDescent="0.45">
      <c r="A282" t="s">
        <v>16</v>
      </c>
      <c r="B282" t="s">
        <v>59</v>
      </c>
      <c r="C282" s="1">
        <v>39244</v>
      </c>
      <c r="D282" s="4">
        <v>0</v>
      </c>
      <c r="E282">
        <v>5285</v>
      </c>
      <c r="F282">
        <v>4743861</v>
      </c>
    </row>
    <row r="283" spans="1:6" x14ac:dyDescent="0.45">
      <c r="A283" t="s">
        <v>16</v>
      </c>
      <c r="B283" t="s">
        <v>59</v>
      </c>
      <c r="C283" s="1">
        <v>39251</v>
      </c>
      <c r="D283" s="4">
        <v>0</v>
      </c>
      <c r="E283">
        <v>5348.02</v>
      </c>
      <c r="F283">
        <v>9251898</v>
      </c>
    </row>
    <row r="284" spans="1:6" x14ac:dyDescent="0.45">
      <c r="A284" t="s">
        <v>16</v>
      </c>
      <c r="B284" t="s">
        <v>59</v>
      </c>
      <c r="C284" s="1">
        <v>39258</v>
      </c>
      <c r="D284" s="4">
        <v>0</v>
      </c>
      <c r="E284">
        <v>5359</v>
      </c>
      <c r="F284">
        <v>6398037</v>
      </c>
    </row>
    <row r="285" spans="1:6" x14ac:dyDescent="0.45">
      <c r="A285" t="s">
        <v>16</v>
      </c>
      <c r="B285" t="s">
        <v>59</v>
      </c>
      <c r="C285" s="1">
        <v>39265</v>
      </c>
      <c r="D285" s="4">
        <v>0</v>
      </c>
      <c r="E285">
        <v>5660</v>
      </c>
      <c r="F285">
        <v>6788846</v>
      </c>
    </row>
    <row r="286" spans="1:6" x14ac:dyDescent="0.45">
      <c r="A286" t="s">
        <v>16</v>
      </c>
      <c r="B286" t="s">
        <v>59</v>
      </c>
      <c r="C286" s="1">
        <v>39272</v>
      </c>
      <c r="D286" s="4">
        <v>0</v>
      </c>
      <c r="E286">
        <v>5592</v>
      </c>
      <c r="F286">
        <v>7675809</v>
      </c>
    </row>
    <row r="287" spans="1:6" x14ac:dyDescent="0.45">
      <c r="A287" t="s">
        <v>16</v>
      </c>
      <c r="B287" t="s">
        <v>59</v>
      </c>
      <c r="C287" s="1">
        <v>39279</v>
      </c>
      <c r="D287" s="4">
        <v>0</v>
      </c>
      <c r="E287">
        <v>5569</v>
      </c>
      <c r="F287">
        <v>7205451</v>
      </c>
    </row>
    <row r="288" spans="1:6" x14ac:dyDescent="0.45">
      <c r="A288" t="s">
        <v>16</v>
      </c>
      <c r="B288" t="s">
        <v>59</v>
      </c>
      <c r="C288" s="1">
        <v>39286</v>
      </c>
      <c r="D288" s="4">
        <v>0</v>
      </c>
      <c r="E288">
        <v>5600</v>
      </c>
      <c r="F288">
        <v>11886464</v>
      </c>
    </row>
    <row r="289" spans="1:6" x14ac:dyDescent="0.45">
      <c r="A289" t="s">
        <v>16</v>
      </c>
      <c r="B289" t="s">
        <v>59</v>
      </c>
      <c r="C289" s="1">
        <v>39293</v>
      </c>
      <c r="D289" s="4">
        <v>0</v>
      </c>
      <c r="E289">
        <v>5522</v>
      </c>
      <c r="F289">
        <v>7539334</v>
      </c>
    </row>
    <row r="290" spans="1:6" x14ac:dyDescent="0.45">
      <c r="A290" t="s">
        <v>16</v>
      </c>
      <c r="B290" t="s">
        <v>59</v>
      </c>
      <c r="C290" s="1">
        <v>39300</v>
      </c>
      <c r="D290" s="4">
        <v>0</v>
      </c>
      <c r="E290">
        <v>5186</v>
      </c>
      <c r="F290">
        <v>5684897</v>
      </c>
    </row>
    <row r="291" spans="1:6" x14ac:dyDescent="0.45">
      <c r="A291" t="s">
        <v>16</v>
      </c>
      <c r="B291" t="s">
        <v>59</v>
      </c>
      <c r="C291" s="1">
        <v>39307</v>
      </c>
      <c r="D291" s="4">
        <v>0</v>
      </c>
      <c r="E291">
        <v>5182.18</v>
      </c>
      <c r="F291">
        <v>8631370</v>
      </c>
    </row>
    <row r="292" spans="1:6" x14ac:dyDescent="0.45">
      <c r="A292" t="s">
        <v>16</v>
      </c>
      <c r="B292" t="s">
        <v>59</v>
      </c>
      <c r="C292" s="1">
        <v>39314</v>
      </c>
      <c r="D292" s="4">
        <v>0</v>
      </c>
      <c r="E292">
        <v>5439.96</v>
      </c>
      <c r="F292">
        <v>6597699</v>
      </c>
    </row>
    <row r="293" spans="1:6" x14ac:dyDescent="0.45">
      <c r="A293" t="s">
        <v>16</v>
      </c>
      <c r="B293" t="s">
        <v>59</v>
      </c>
      <c r="C293" s="1">
        <v>39321</v>
      </c>
      <c r="D293" s="4">
        <v>0</v>
      </c>
      <c r="E293">
        <v>5715</v>
      </c>
      <c r="F293">
        <v>5508044</v>
      </c>
    </row>
    <row r="294" spans="1:6" x14ac:dyDescent="0.45">
      <c r="A294" t="s">
        <v>16</v>
      </c>
      <c r="B294" t="s">
        <v>59</v>
      </c>
      <c r="C294" s="1">
        <v>39328</v>
      </c>
      <c r="D294" s="4">
        <v>0</v>
      </c>
      <c r="E294">
        <v>5588</v>
      </c>
      <c r="F294">
        <v>5469664</v>
      </c>
    </row>
    <row r="295" spans="1:6" x14ac:dyDescent="0.45">
      <c r="A295" t="s">
        <v>16</v>
      </c>
      <c r="B295" t="s">
        <v>59</v>
      </c>
      <c r="C295" s="1">
        <v>39335</v>
      </c>
      <c r="D295" s="4">
        <v>0</v>
      </c>
      <c r="E295">
        <v>5653</v>
      </c>
      <c r="F295">
        <v>4146294</v>
      </c>
    </row>
    <row r="296" spans="1:6" x14ac:dyDescent="0.45">
      <c r="A296" t="s">
        <v>16</v>
      </c>
      <c r="B296" t="s">
        <v>59</v>
      </c>
      <c r="C296" s="1">
        <v>39342</v>
      </c>
      <c r="D296" s="4">
        <v>0</v>
      </c>
      <c r="E296">
        <v>6230</v>
      </c>
      <c r="F296">
        <v>9614418</v>
      </c>
    </row>
    <row r="297" spans="1:6" x14ac:dyDescent="0.45">
      <c r="A297" t="s">
        <v>16</v>
      </c>
      <c r="B297" t="s">
        <v>59</v>
      </c>
      <c r="C297" s="1">
        <v>39349</v>
      </c>
      <c r="D297" s="4">
        <v>0</v>
      </c>
      <c r="E297">
        <v>6363</v>
      </c>
      <c r="F297">
        <v>12393055</v>
      </c>
    </row>
    <row r="298" spans="1:6" x14ac:dyDescent="0.45">
      <c r="A298" t="s">
        <v>16</v>
      </c>
      <c r="B298" t="s">
        <v>59</v>
      </c>
      <c r="C298" s="1">
        <v>39356</v>
      </c>
      <c r="D298" s="4">
        <v>0</v>
      </c>
      <c r="E298">
        <v>6675.99</v>
      </c>
      <c r="F298">
        <v>11328023</v>
      </c>
    </row>
    <row r="299" spans="1:6" x14ac:dyDescent="0.45">
      <c r="A299" t="s">
        <v>16</v>
      </c>
      <c r="B299" t="s">
        <v>59</v>
      </c>
      <c r="C299" s="1">
        <v>39363</v>
      </c>
      <c r="D299" s="4">
        <v>0</v>
      </c>
      <c r="E299">
        <v>6937.18</v>
      </c>
      <c r="F299">
        <v>6609281</v>
      </c>
    </row>
    <row r="300" spans="1:6" x14ac:dyDescent="0.45">
      <c r="A300" t="s">
        <v>16</v>
      </c>
      <c r="B300" t="s">
        <v>59</v>
      </c>
      <c r="C300" s="1">
        <v>39370</v>
      </c>
      <c r="D300" s="4">
        <v>0</v>
      </c>
      <c r="E300">
        <v>6645</v>
      </c>
      <c r="F300">
        <v>5236616</v>
      </c>
    </row>
    <row r="301" spans="1:6" x14ac:dyDescent="0.45">
      <c r="A301" t="s">
        <v>16</v>
      </c>
      <c r="B301" t="s">
        <v>59</v>
      </c>
      <c r="C301" s="1">
        <v>39377</v>
      </c>
      <c r="D301" s="4">
        <v>0</v>
      </c>
      <c r="E301">
        <v>7206</v>
      </c>
      <c r="F301">
        <v>6743085</v>
      </c>
    </row>
    <row r="302" spans="1:6" x14ac:dyDescent="0.45">
      <c r="A302" t="s">
        <v>16</v>
      </c>
      <c r="B302" t="s">
        <v>59</v>
      </c>
      <c r="C302" s="1">
        <v>39384</v>
      </c>
      <c r="D302" s="4">
        <v>0</v>
      </c>
      <c r="E302">
        <v>7610</v>
      </c>
      <c r="F302">
        <v>9746097</v>
      </c>
    </row>
    <row r="303" spans="1:6" x14ac:dyDescent="0.45">
      <c r="A303" t="s">
        <v>16</v>
      </c>
      <c r="B303" t="s">
        <v>59</v>
      </c>
      <c r="C303" s="1">
        <v>39391</v>
      </c>
      <c r="D303" s="4">
        <v>0</v>
      </c>
      <c r="E303">
        <v>7620.5</v>
      </c>
      <c r="F303">
        <v>6302770</v>
      </c>
    </row>
    <row r="304" spans="1:6" x14ac:dyDescent="0.45">
      <c r="A304" t="s">
        <v>16</v>
      </c>
      <c r="B304" t="s">
        <v>59</v>
      </c>
      <c r="C304" s="1">
        <v>39398</v>
      </c>
      <c r="D304" s="4">
        <v>0</v>
      </c>
      <c r="E304">
        <v>6925</v>
      </c>
      <c r="F304">
        <v>7270595</v>
      </c>
    </row>
    <row r="305" spans="1:6" x14ac:dyDescent="0.45">
      <c r="A305" t="s">
        <v>16</v>
      </c>
      <c r="B305" t="s">
        <v>59</v>
      </c>
      <c r="C305" s="1">
        <v>39405</v>
      </c>
      <c r="D305" s="4">
        <v>0</v>
      </c>
      <c r="E305">
        <v>7085.1</v>
      </c>
      <c r="F305">
        <v>11164657</v>
      </c>
    </row>
    <row r="306" spans="1:6" x14ac:dyDescent="0.45">
      <c r="A306" t="s">
        <v>16</v>
      </c>
      <c r="B306" t="s">
        <v>59</v>
      </c>
      <c r="C306" s="1">
        <v>39412</v>
      </c>
      <c r="D306" s="4">
        <v>0</v>
      </c>
      <c r="E306">
        <v>6922.01</v>
      </c>
      <c r="F306">
        <v>7709885</v>
      </c>
    </row>
    <row r="307" spans="1:6" x14ac:dyDescent="0.45">
      <c r="A307" t="s">
        <v>16</v>
      </c>
      <c r="B307" t="s">
        <v>59</v>
      </c>
      <c r="C307" s="1">
        <v>39419</v>
      </c>
      <c r="D307" s="4">
        <v>0</v>
      </c>
      <c r="E307">
        <v>6808</v>
      </c>
      <c r="F307">
        <v>5649779</v>
      </c>
    </row>
    <row r="308" spans="1:6" x14ac:dyDescent="0.45">
      <c r="A308" t="s">
        <v>16</v>
      </c>
      <c r="B308" t="s">
        <v>59</v>
      </c>
      <c r="C308" s="1">
        <v>39426</v>
      </c>
      <c r="D308" s="4">
        <v>0</v>
      </c>
      <c r="E308">
        <v>6336</v>
      </c>
      <c r="F308">
        <v>5474628</v>
      </c>
    </row>
    <row r="309" spans="1:6" x14ac:dyDescent="0.45">
      <c r="A309" t="s">
        <v>16</v>
      </c>
      <c r="B309" t="s">
        <v>59</v>
      </c>
      <c r="C309" s="1">
        <v>39433</v>
      </c>
      <c r="D309" s="4">
        <v>0</v>
      </c>
      <c r="E309">
        <v>6597</v>
      </c>
      <c r="F309">
        <v>9520363</v>
      </c>
    </row>
    <row r="310" spans="1:6" x14ac:dyDescent="0.45">
      <c r="A310" t="s">
        <v>16</v>
      </c>
      <c r="B310" t="s">
        <v>59</v>
      </c>
      <c r="C310" s="1">
        <v>39440</v>
      </c>
      <c r="D310" s="4">
        <v>0</v>
      </c>
      <c r="E310">
        <v>6460</v>
      </c>
      <c r="F310">
        <v>2857672</v>
      </c>
    </row>
    <row r="311" spans="1:6" x14ac:dyDescent="0.45">
      <c r="A311" t="s">
        <v>16</v>
      </c>
      <c r="B311" t="s">
        <v>59</v>
      </c>
      <c r="C311" s="1">
        <v>39454</v>
      </c>
      <c r="D311" s="4">
        <v>0</v>
      </c>
      <c r="E311">
        <v>6460.2</v>
      </c>
      <c r="F311">
        <v>1687550</v>
      </c>
    </row>
    <row r="312" spans="1:6" x14ac:dyDescent="0.45">
      <c r="A312" t="s">
        <v>16</v>
      </c>
      <c r="B312" t="s">
        <v>59</v>
      </c>
      <c r="C312" s="1">
        <v>39461</v>
      </c>
      <c r="D312" s="4">
        <v>0</v>
      </c>
      <c r="E312">
        <v>5925</v>
      </c>
      <c r="F312">
        <v>7266227</v>
      </c>
    </row>
    <row r="313" spans="1:6" x14ac:dyDescent="0.45">
      <c r="A313" t="s">
        <v>16</v>
      </c>
      <c r="B313" t="s">
        <v>59</v>
      </c>
      <c r="C313" s="1">
        <v>39468</v>
      </c>
      <c r="D313" s="4">
        <v>0</v>
      </c>
      <c r="E313">
        <v>5958</v>
      </c>
      <c r="F313">
        <v>12475338</v>
      </c>
    </row>
    <row r="314" spans="1:6" x14ac:dyDescent="0.45">
      <c r="A314" t="s">
        <v>16</v>
      </c>
      <c r="B314" t="s">
        <v>59</v>
      </c>
      <c r="C314" s="1">
        <v>39475</v>
      </c>
      <c r="D314" s="4">
        <v>0</v>
      </c>
      <c r="E314">
        <v>6141</v>
      </c>
      <c r="F314">
        <v>10976321</v>
      </c>
    </row>
    <row r="315" spans="1:6" x14ac:dyDescent="0.45">
      <c r="A315" t="s">
        <v>16</v>
      </c>
      <c r="B315" t="s">
        <v>59</v>
      </c>
      <c r="C315" s="1">
        <v>39482</v>
      </c>
      <c r="D315" s="4">
        <v>0</v>
      </c>
      <c r="E315">
        <v>6485</v>
      </c>
      <c r="F315">
        <v>18395610</v>
      </c>
    </row>
    <row r="316" spans="1:6" x14ac:dyDescent="0.45">
      <c r="A316" t="s">
        <v>16</v>
      </c>
      <c r="B316" t="s">
        <v>59</v>
      </c>
      <c r="C316" s="1">
        <v>39489</v>
      </c>
      <c r="D316" s="4">
        <v>0</v>
      </c>
      <c r="E316">
        <v>6805</v>
      </c>
      <c r="F316">
        <v>11540540</v>
      </c>
    </row>
    <row r="317" spans="1:6" x14ac:dyDescent="0.45">
      <c r="A317" t="s">
        <v>16</v>
      </c>
      <c r="B317" t="s">
        <v>59</v>
      </c>
      <c r="C317" s="1">
        <v>39496</v>
      </c>
      <c r="D317" s="4">
        <v>0</v>
      </c>
      <c r="E317">
        <v>7354.95</v>
      </c>
      <c r="F317">
        <v>8809913</v>
      </c>
    </row>
    <row r="318" spans="1:6" x14ac:dyDescent="0.45">
      <c r="A318" t="s">
        <v>16</v>
      </c>
      <c r="B318" t="s">
        <v>59</v>
      </c>
      <c r="C318" s="1">
        <v>39503</v>
      </c>
      <c r="D318" s="4">
        <v>0</v>
      </c>
      <c r="E318">
        <v>6955</v>
      </c>
      <c r="F318">
        <v>5013961</v>
      </c>
    </row>
    <row r="319" spans="1:6" x14ac:dyDescent="0.45">
      <c r="A319" t="s">
        <v>16</v>
      </c>
      <c r="B319" t="s">
        <v>59</v>
      </c>
      <c r="C319" s="1">
        <v>39510</v>
      </c>
      <c r="D319" s="4">
        <v>0</v>
      </c>
      <c r="E319">
        <v>7121.01</v>
      </c>
      <c r="F319">
        <v>5985922</v>
      </c>
    </row>
    <row r="320" spans="1:6" x14ac:dyDescent="0.45">
      <c r="A320" t="s">
        <v>16</v>
      </c>
      <c r="B320" t="s">
        <v>59</v>
      </c>
      <c r="C320" s="1">
        <v>39517</v>
      </c>
      <c r="D320" s="4">
        <v>0</v>
      </c>
      <c r="E320">
        <v>6900</v>
      </c>
      <c r="F320">
        <v>3752778</v>
      </c>
    </row>
    <row r="321" spans="1:6" x14ac:dyDescent="0.45">
      <c r="A321" t="s">
        <v>16</v>
      </c>
      <c r="B321" t="s">
        <v>59</v>
      </c>
      <c r="C321" s="1">
        <v>39524</v>
      </c>
      <c r="D321" s="4">
        <v>0</v>
      </c>
      <c r="E321">
        <v>6474.09</v>
      </c>
      <c r="F321">
        <v>4872484</v>
      </c>
    </row>
    <row r="322" spans="1:6" x14ac:dyDescent="0.45">
      <c r="A322" t="s">
        <v>16</v>
      </c>
      <c r="B322" t="s">
        <v>59</v>
      </c>
      <c r="C322" s="1">
        <v>39531</v>
      </c>
      <c r="D322" s="4">
        <v>0</v>
      </c>
      <c r="E322">
        <v>6706.98</v>
      </c>
      <c r="F322">
        <v>2781032</v>
      </c>
    </row>
    <row r="323" spans="1:6" x14ac:dyDescent="0.45">
      <c r="A323" t="s">
        <v>16</v>
      </c>
      <c r="B323" t="s">
        <v>59</v>
      </c>
      <c r="C323" s="1">
        <v>39538</v>
      </c>
      <c r="D323" s="4">
        <v>0</v>
      </c>
      <c r="E323">
        <v>6390</v>
      </c>
      <c r="F323">
        <v>2108287</v>
      </c>
    </row>
    <row r="324" spans="1:6" x14ac:dyDescent="0.45">
      <c r="A324" t="s">
        <v>16</v>
      </c>
      <c r="B324" t="s">
        <v>59</v>
      </c>
      <c r="C324" s="1">
        <v>39545</v>
      </c>
      <c r="D324" s="4">
        <v>0</v>
      </c>
      <c r="E324">
        <v>6799</v>
      </c>
      <c r="F324">
        <v>6403233</v>
      </c>
    </row>
    <row r="325" spans="1:6" x14ac:dyDescent="0.45">
      <c r="A325" t="s">
        <v>16</v>
      </c>
      <c r="B325" t="s">
        <v>59</v>
      </c>
      <c r="C325" s="1">
        <v>39552</v>
      </c>
      <c r="D325" s="4">
        <v>0</v>
      </c>
      <c r="E325">
        <v>6902</v>
      </c>
      <c r="F325">
        <v>4689386</v>
      </c>
    </row>
    <row r="326" spans="1:6" x14ac:dyDescent="0.45">
      <c r="A326" t="s">
        <v>16</v>
      </c>
      <c r="B326" t="s">
        <v>59</v>
      </c>
      <c r="C326" s="1">
        <v>39559</v>
      </c>
      <c r="D326" s="4">
        <v>0</v>
      </c>
      <c r="E326">
        <v>6655</v>
      </c>
      <c r="F326">
        <v>3118104</v>
      </c>
    </row>
    <row r="327" spans="1:6" x14ac:dyDescent="0.45">
      <c r="A327" t="s">
        <v>16</v>
      </c>
      <c r="B327" t="s">
        <v>59</v>
      </c>
      <c r="C327" s="1">
        <v>39566</v>
      </c>
      <c r="D327" s="4">
        <v>0</v>
      </c>
      <c r="E327">
        <v>6559</v>
      </c>
      <c r="F327">
        <v>1751792</v>
      </c>
    </row>
    <row r="328" spans="1:6" x14ac:dyDescent="0.45">
      <c r="A328" t="s">
        <v>16</v>
      </c>
      <c r="B328" t="s">
        <v>59</v>
      </c>
      <c r="C328" s="1">
        <v>39573</v>
      </c>
      <c r="D328" s="4">
        <v>0</v>
      </c>
      <c r="E328">
        <v>6621</v>
      </c>
      <c r="F328">
        <v>2071236</v>
      </c>
    </row>
    <row r="329" spans="1:6" x14ac:dyDescent="0.45">
      <c r="A329" t="s">
        <v>16</v>
      </c>
      <c r="B329" t="s">
        <v>59</v>
      </c>
      <c r="C329" s="1">
        <v>39580</v>
      </c>
      <c r="D329" s="4">
        <v>0</v>
      </c>
      <c r="E329">
        <v>7095</v>
      </c>
      <c r="F329">
        <v>4936967</v>
      </c>
    </row>
    <row r="330" spans="1:6" x14ac:dyDescent="0.45">
      <c r="A330" t="s">
        <v>16</v>
      </c>
      <c r="B330" t="s">
        <v>59</v>
      </c>
      <c r="C330" s="1">
        <v>39587</v>
      </c>
      <c r="D330" s="4">
        <v>0</v>
      </c>
      <c r="E330">
        <v>7035</v>
      </c>
      <c r="F330">
        <v>6961328</v>
      </c>
    </row>
    <row r="331" spans="1:6" x14ac:dyDescent="0.45">
      <c r="A331" t="s">
        <v>16</v>
      </c>
      <c r="B331" t="s">
        <v>59</v>
      </c>
      <c r="C331" s="1">
        <v>39594</v>
      </c>
      <c r="D331" s="4">
        <v>0</v>
      </c>
      <c r="E331">
        <v>6980.03</v>
      </c>
      <c r="F331">
        <v>6640606</v>
      </c>
    </row>
    <row r="332" spans="1:6" x14ac:dyDescent="0.45">
      <c r="A332" t="s">
        <v>16</v>
      </c>
      <c r="B332" t="s">
        <v>59</v>
      </c>
      <c r="C332" s="1">
        <v>39601</v>
      </c>
      <c r="D332" s="4">
        <v>0</v>
      </c>
      <c r="E332">
        <v>6486.03</v>
      </c>
      <c r="F332">
        <v>5292508</v>
      </c>
    </row>
    <row r="333" spans="1:6" x14ac:dyDescent="0.45">
      <c r="A333" t="s">
        <v>16</v>
      </c>
      <c r="B333" t="s">
        <v>59</v>
      </c>
      <c r="C333" s="1">
        <v>39608</v>
      </c>
      <c r="D333" s="4">
        <v>0</v>
      </c>
      <c r="E333">
        <v>6369</v>
      </c>
      <c r="F333">
        <v>2612519</v>
      </c>
    </row>
    <row r="334" spans="1:6" x14ac:dyDescent="0.45">
      <c r="A334" t="s">
        <v>16</v>
      </c>
      <c r="B334" t="s">
        <v>59</v>
      </c>
      <c r="C334" s="1">
        <v>39615</v>
      </c>
      <c r="D334" s="4">
        <v>0</v>
      </c>
      <c r="E334">
        <v>6351.61</v>
      </c>
      <c r="F334">
        <v>3567249</v>
      </c>
    </row>
    <row r="335" spans="1:6" x14ac:dyDescent="0.45">
      <c r="A335" t="s">
        <v>16</v>
      </c>
      <c r="B335" t="s">
        <v>59</v>
      </c>
      <c r="C335" s="1">
        <v>39622</v>
      </c>
      <c r="D335" s="4">
        <v>0</v>
      </c>
      <c r="E335">
        <v>6033.55</v>
      </c>
      <c r="F335">
        <v>5446323</v>
      </c>
    </row>
    <row r="336" spans="1:6" x14ac:dyDescent="0.45">
      <c r="A336" t="s">
        <v>16</v>
      </c>
      <c r="B336" t="s">
        <v>59</v>
      </c>
      <c r="C336" s="1">
        <v>39629</v>
      </c>
      <c r="D336" s="4">
        <v>0</v>
      </c>
      <c r="E336">
        <v>5737.45</v>
      </c>
      <c r="F336">
        <v>6878624</v>
      </c>
    </row>
    <row r="337" spans="1:6" x14ac:dyDescent="0.45">
      <c r="A337" t="s">
        <v>16</v>
      </c>
      <c r="B337" t="s">
        <v>59</v>
      </c>
      <c r="C337" s="1">
        <v>39636</v>
      </c>
      <c r="D337" s="4">
        <v>0</v>
      </c>
      <c r="E337">
        <v>5159.99</v>
      </c>
      <c r="F337">
        <v>5320693</v>
      </c>
    </row>
    <row r="338" spans="1:6" x14ac:dyDescent="0.45">
      <c r="A338" t="s">
        <v>16</v>
      </c>
      <c r="B338" t="s">
        <v>59</v>
      </c>
      <c r="C338" s="1">
        <v>39643</v>
      </c>
      <c r="D338" s="4">
        <v>0</v>
      </c>
      <c r="E338">
        <v>5250</v>
      </c>
      <c r="F338">
        <v>7091313</v>
      </c>
    </row>
    <row r="339" spans="1:6" x14ac:dyDescent="0.45">
      <c r="A339" t="s">
        <v>16</v>
      </c>
      <c r="B339" t="s">
        <v>59</v>
      </c>
      <c r="C339" s="1">
        <v>39650</v>
      </c>
      <c r="D339" s="4">
        <v>0</v>
      </c>
      <c r="E339">
        <v>4736</v>
      </c>
      <c r="F339">
        <v>4871597</v>
      </c>
    </row>
    <row r="340" spans="1:6" x14ac:dyDescent="0.45">
      <c r="A340" t="s">
        <v>16</v>
      </c>
      <c r="B340" t="s">
        <v>59</v>
      </c>
      <c r="C340" s="1">
        <v>39657</v>
      </c>
      <c r="D340" s="4">
        <v>0</v>
      </c>
      <c r="E340">
        <v>5211</v>
      </c>
      <c r="F340">
        <v>11076783</v>
      </c>
    </row>
    <row r="341" spans="1:6" x14ac:dyDescent="0.45">
      <c r="A341" t="s">
        <v>16</v>
      </c>
      <c r="B341" t="s">
        <v>59</v>
      </c>
      <c r="C341" s="1">
        <v>39664</v>
      </c>
      <c r="D341" s="4">
        <v>0</v>
      </c>
      <c r="E341">
        <v>4535</v>
      </c>
      <c r="F341">
        <v>11201814</v>
      </c>
    </row>
    <row r="342" spans="1:6" x14ac:dyDescent="0.45">
      <c r="A342" t="s">
        <v>16</v>
      </c>
      <c r="B342" t="s">
        <v>59</v>
      </c>
      <c r="C342" s="1">
        <v>39671</v>
      </c>
      <c r="D342" s="4">
        <v>0</v>
      </c>
      <c r="E342">
        <v>4990</v>
      </c>
      <c r="F342">
        <v>7289703</v>
      </c>
    </row>
    <row r="343" spans="1:6" x14ac:dyDescent="0.45">
      <c r="A343" t="s">
        <v>16</v>
      </c>
      <c r="B343" t="s">
        <v>59</v>
      </c>
      <c r="C343" s="1">
        <v>39678</v>
      </c>
      <c r="D343" s="4">
        <v>0</v>
      </c>
      <c r="E343">
        <v>4855</v>
      </c>
      <c r="F343">
        <v>6057714</v>
      </c>
    </row>
    <row r="344" spans="1:6" x14ac:dyDescent="0.45">
      <c r="A344" t="s">
        <v>16</v>
      </c>
      <c r="B344" t="s">
        <v>59</v>
      </c>
      <c r="C344" s="1">
        <v>39685</v>
      </c>
      <c r="D344" s="4">
        <v>0</v>
      </c>
      <c r="E344">
        <v>4816</v>
      </c>
      <c r="F344">
        <v>5104818</v>
      </c>
    </row>
    <row r="345" spans="1:6" x14ac:dyDescent="0.45">
      <c r="A345" t="s">
        <v>16</v>
      </c>
      <c r="B345" t="s">
        <v>59</v>
      </c>
      <c r="C345" s="1">
        <v>39692</v>
      </c>
      <c r="D345" s="4">
        <v>0</v>
      </c>
      <c r="E345">
        <v>3825</v>
      </c>
      <c r="F345">
        <v>5392238</v>
      </c>
    </row>
    <row r="346" spans="1:6" x14ac:dyDescent="0.45">
      <c r="A346" t="s">
        <v>16</v>
      </c>
      <c r="B346" t="s">
        <v>59</v>
      </c>
      <c r="C346" s="1">
        <v>39699</v>
      </c>
      <c r="D346" s="4">
        <v>0</v>
      </c>
      <c r="E346">
        <v>3249.99</v>
      </c>
      <c r="F346">
        <v>8813100</v>
      </c>
    </row>
    <row r="347" spans="1:6" x14ac:dyDescent="0.45">
      <c r="A347" t="s">
        <v>16</v>
      </c>
      <c r="B347" t="s">
        <v>59</v>
      </c>
      <c r="C347" s="1">
        <v>39706</v>
      </c>
      <c r="D347" s="4">
        <v>0</v>
      </c>
      <c r="E347">
        <v>3310</v>
      </c>
      <c r="F347">
        <v>5306628</v>
      </c>
    </row>
    <row r="348" spans="1:6" x14ac:dyDescent="0.45">
      <c r="A348" t="s">
        <v>16</v>
      </c>
      <c r="B348" t="s">
        <v>59</v>
      </c>
      <c r="C348" s="1">
        <v>39713</v>
      </c>
      <c r="D348" s="4">
        <v>0</v>
      </c>
      <c r="E348">
        <v>3700</v>
      </c>
      <c r="F348">
        <v>2245532</v>
      </c>
    </row>
    <row r="349" spans="1:6" x14ac:dyDescent="0.45">
      <c r="A349" t="s">
        <v>16</v>
      </c>
      <c r="B349" t="s">
        <v>59</v>
      </c>
      <c r="C349" s="1">
        <v>39720</v>
      </c>
      <c r="D349" s="4">
        <v>0</v>
      </c>
      <c r="E349">
        <v>2699</v>
      </c>
      <c r="F349">
        <v>3821043</v>
      </c>
    </row>
    <row r="350" spans="1:6" x14ac:dyDescent="0.45">
      <c r="A350" t="s">
        <v>16</v>
      </c>
      <c r="B350" t="s">
        <v>59</v>
      </c>
      <c r="C350" s="1">
        <v>39727</v>
      </c>
      <c r="D350" s="4">
        <v>0</v>
      </c>
      <c r="E350">
        <v>1578</v>
      </c>
      <c r="F350">
        <v>3178327</v>
      </c>
    </row>
    <row r="351" spans="1:6" x14ac:dyDescent="0.45">
      <c r="A351" t="s">
        <v>16</v>
      </c>
      <c r="B351" t="s">
        <v>59</v>
      </c>
      <c r="C351" s="1">
        <v>39734</v>
      </c>
      <c r="D351" s="4">
        <v>0</v>
      </c>
      <c r="E351">
        <v>1805</v>
      </c>
      <c r="F351">
        <v>3469177</v>
      </c>
    </row>
    <row r="352" spans="1:6" x14ac:dyDescent="0.45">
      <c r="A352" t="s">
        <v>16</v>
      </c>
      <c r="B352" t="s">
        <v>59</v>
      </c>
      <c r="C352" s="1">
        <v>39741</v>
      </c>
      <c r="D352" s="4">
        <v>0</v>
      </c>
      <c r="E352">
        <v>1570</v>
      </c>
      <c r="F352">
        <v>4222159</v>
      </c>
    </row>
    <row r="353" spans="1:6" x14ac:dyDescent="0.45">
      <c r="A353" t="s">
        <v>16</v>
      </c>
      <c r="B353" t="s">
        <v>59</v>
      </c>
      <c r="C353" s="1">
        <v>39748</v>
      </c>
      <c r="D353" s="4">
        <v>0</v>
      </c>
      <c r="E353">
        <v>2820.15</v>
      </c>
      <c r="F353">
        <v>4434830</v>
      </c>
    </row>
    <row r="354" spans="1:6" x14ac:dyDescent="0.45">
      <c r="A354" t="s">
        <v>16</v>
      </c>
      <c r="B354" t="s">
        <v>59</v>
      </c>
      <c r="C354" s="1">
        <v>39755</v>
      </c>
      <c r="D354" s="4">
        <v>0</v>
      </c>
      <c r="E354">
        <v>2731.01</v>
      </c>
      <c r="F354">
        <v>2423376</v>
      </c>
    </row>
    <row r="355" spans="1:6" x14ac:dyDescent="0.45">
      <c r="A355" t="s">
        <v>16</v>
      </c>
      <c r="B355" t="s">
        <v>59</v>
      </c>
      <c r="C355" s="1">
        <v>39762</v>
      </c>
      <c r="D355" s="4">
        <v>0</v>
      </c>
      <c r="E355">
        <v>2172</v>
      </c>
      <c r="F355">
        <v>3310170</v>
      </c>
    </row>
    <row r="356" spans="1:6" x14ac:dyDescent="0.45">
      <c r="A356" t="s">
        <v>16</v>
      </c>
      <c r="B356" t="s">
        <v>59</v>
      </c>
      <c r="C356" s="1">
        <v>39769</v>
      </c>
      <c r="D356" s="4">
        <v>0</v>
      </c>
      <c r="E356">
        <v>1855.95</v>
      </c>
      <c r="F356">
        <v>5031855</v>
      </c>
    </row>
    <row r="357" spans="1:6" x14ac:dyDescent="0.45">
      <c r="A357" t="s">
        <v>16</v>
      </c>
      <c r="B357" t="s">
        <v>59</v>
      </c>
      <c r="C357" s="1">
        <v>39776</v>
      </c>
      <c r="D357" s="4">
        <v>0</v>
      </c>
      <c r="E357">
        <v>2020.54</v>
      </c>
      <c r="F357">
        <v>4070942</v>
      </c>
    </row>
    <row r="358" spans="1:6" x14ac:dyDescent="0.45">
      <c r="A358" t="s">
        <v>16</v>
      </c>
      <c r="B358" t="s">
        <v>59</v>
      </c>
      <c r="C358" s="1">
        <v>39783</v>
      </c>
      <c r="D358" s="4">
        <v>0</v>
      </c>
      <c r="E358">
        <v>1742.8</v>
      </c>
      <c r="F358">
        <v>2190128</v>
      </c>
    </row>
    <row r="359" spans="1:6" x14ac:dyDescent="0.45">
      <c r="A359" t="s">
        <v>16</v>
      </c>
      <c r="B359" t="s">
        <v>59</v>
      </c>
      <c r="C359" s="1">
        <v>39790</v>
      </c>
      <c r="D359" s="4">
        <v>0</v>
      </c>
      <c r="E359">
        <v>1918.9</v>
      </c>
      <c r="F359">
        <v>2956541</v>
      </c>
    </row>
    <row r="360" spans="1:6" x14ac:dyDescent="0.45">
      <c r="A360" t="s">
        <v>16</v>
      </c>
      <c r="B360" t="s">
        <v>59</v>
      </c>
      <c r="C360" s="1">
        <v>39797</v>
      </c>
      <c r="D360" s="4">
        <v>0</v>
      </c>
      <c r="E360">
        <v>1716</v>
      </c>
      <c r="F360">
        <v>2415355</v>
      </c>
    </row>
    <row r="361" spans="1:6" x14ac:dyDescent="0.45">
      <c r="A361" t="s">
        <v>16</v>
      </c>
      <c r="B361" t="s">
        <v>59</v>
      </c>
      <c r="C361" s="1">
        <v>39804</v>
      </c>
      <c r="D361" s="4">
        <v>0</v>
      </c>
      <c r="E361">
        <v>1901</v>
      </c>
      <c r="F361">
        <v>3463098</v>
      </c>
    </row>
    <row r="362" spans="1:6" x14ac:dyDescent="0.45">
      <c r="A362" t="s">
        <v>16</v>
      </c>
      <c r="B362" t="s">
        <v>59</v>
      </c>
      <c r="C362" s="1">
        <v>39811</v>
      </c>
      <c r="D362" s="4">
        <v>0</v>
      </c>
      <c r="E362">
        <v>1967.07</v>
      </c>
      <c r="F362">
        <v>911510</v>
      </c>
    </row>
    <row r="363" spans="1:6" x14ac:dyDescent="0.45">
      <c r="A363" t="s">
        <v>16</v>
      </c>
      <c r="B363" t="s">
        <v>59</v>
      </c>
      <c r="C363" s="1">
        <v>39818</v>
      </c>
      <c r="D363" s="4">
        <v>0</v>
      </c>
      <c r="E363">
        <v>1947.54</v>
      </c>
      <c r="F363">
        <v>197873</v>
      </c>
    </row>
    <row r="364" spans="1:6" x14ac:dyDescent="0.45">
      <c r="A364" t="s">
        <v>16</v>
      </c>
      <c r="B364" t="s">
        <v>59</v>
      </c>
      <c r="C364" s="1">
        <v>39825</v>
      </c>
      <c r="D364" s="4">
        <v>0</v>
      </c>
      <c r="E364">
        <v>1565</v>
      </c>
      <c r="F364">
        <v>3067865</v>
      </c>
    </row>
    <row r="365" spans="1:6" x14ac:dyDescent="0.45">
      <c r="A365" t="s">
        <v>16</v>
      </c>
      <c r="B365" t="s">
        <v>59</v>
      </c>
      <c r="C365" s="1">
        <v>39832</v>
      </c>
      <c r="D365" s="4">
        <v>0</v>
      </c>
      <c r="E365">
        <v>1220.01</v>
      </c>
      <c r="F365">
        <v>3942463</v>
      </c>
    </row>
    <row r="366" spans="1:6" x14ac:dyDescent="0.45">
      <c r="A366" t="s">
        <v>16</v>
      </c>
      <c r="B366" t="s">
        <v>59</v>
      </c>
      <c r="C366" s="1">
        <v>39839</v>
      </c>
      <c r="D366" s="4">
        <v>0</v>
      </c>
      <c r="E366">
        <v>1487.01</v>
      </c>
      <c r="F366">
        <v>6315107</v>
      </c>
    </row>
    <row r="367" spans="1:6" x14ac:dyDescent="0.45">
      <c r="A367" t="s">
        <v>16</v>
      </c>
      <c r="B367" t="s">
        <v>59</v>
      </c>
      <c r="C367" s="1">
        <v>39846</v>
      </c>
      <c r="D367" s="4">
        <v>0</v>
      </c>
      <c r="E367">
        <v>1583.89</v>
      </c>
      <c r="F367">
        <v>4349405</v>
      </c>
    </row>
    <row r="368" spans="1:6" x14ac:dyDescent="0.45">
      <c r="A368" t="s">
        <v>16</v>
      </c>
      <c r="B368" t="s">
        <v>59</v>
      </c>
      <c r="C368" s="1">
        <v>39853</v>
      </c>
      <c r="D368" s="4">
        <v>0</v>
      </c>
      <c r="E368">
        <v>2148.9899999999998</v>
      </c>
      <c r="F368">
        <v>11932656</v>
      </c>
    </row>
    <row r="369" spans="1:6" x14ac:dyDescent="0.45">
      <c r="A369" t="s">
        <v>16</v>
      </c>
      <c r="B369" t="s">
        <v>59</v>
      </c>
      <c r="C369" s="1">
        <v>39860</v>
      </c>
      <c r="D369" s="4">
        <v>0</v>
      </c>
      <c r="E369">
        <v>1628</v>
      </c>
      <c r="F369">
        <v>9095302</v>
      </c>
    </row>
    <row r="370" spans="1:6" x14ac:dyDescent="0.45">
      <c r="A370" t="s">
        <v>16</v>
      </c>
      <c r="B370" t="s">
        <v>59</v>
      </c>
      <c r="C370" s="1">
        <v>39867</v>
      </c>
      <c r="D370" s="4">
        <v>0</v>
      </c>
      <c r="E370">
        <v>1704.99</v>
      </c>
      <c r="F370">
        <v>6995793</v>
      </c>
    </row>
    <row r="371" spans="1:6" x14ac:dyDescent="0.45">
      <c r="A371" t="s">
        <v>16</v>
      </c>
      <c r="B371" t="s">
        <v>59</v>
      </c>
      <c r="C371" s="1">
        <v>39874</v>
      </c>
      <c r="D371" s="4">
        <v>0</v>
      </c>
      <c r="E371">
        <v>1715</v>
      </c>
      <c r="F371">
        <v>6104041</v>
      </c>
    </row>
    <row r="372" spans="1:6" x14ac:dyDescent="0.45">
      <c r="A372" t="s">
        <v>16</v>
      </c>
      <c r="B372" t="s">
        <v>59</v>
      </c>
      <c r="C372" s="1">
        <v>39881</v>
      </c>
      <c r="D372" s="4">
        <v>0</v>
      </c>
      <c r="E372">
        <v>1854</v>
      </c>
      <c r="F372">
        <v>7716341</v>
      </c>
    </row>
    <row r="373" spans="1:6" x14ac:dyDescent="0.45">
      <c r="A373" t="s">
        <v>16</v>
      </c>
      <c r="B373" t="s">
        <v>59</v>
      </c>
      <c r="C373" s="1">
        <v>39888</v>
      </c>
      <c r="D373" s="4">
        <v>0</v>
      </c>
      <c r="E373">
        <v>2362</v>
      </c>
      <c r="F373">
        <v>10204981</v>
      </c>
    </row>
    <row r="374" spans="1:6" x14ac:dyDescent="0.45">
      <c r="A374" t="s">
        <v>16</v>
      </c>
      <c r="B374" t="s">
        <v>59</v>
      </c>
      <c r="C374" s="1">
        <v>39895</v>
      </c>
      <c r="D374" s="4">
        <v>0</v>
      </c>
      <c r="E374">
        <v>2132.0100000000002</v>
      </c>
      <c r="F374">
        <v>9311219</v>
      </c>
    </row>
    <row r="375" spans="1:6" x14ac:dyDescent="0.45">
      <c r="A375" t="s">
        <v>16</v>
      </c>
      <c r="B375" t="s">
        <v>59</v>
      </c>
      <c r="C375" s="1">
        <v>39902</v>
      </c>
      <c r="D375" s="4">
        <v>0</v>
      </c>
      <c r="E375">
        <v>2287</v>
      </c>
      <c r="F375">
        <v>7010403</v>
      </c>
    </row>
    <row r="376" spans="1:6" x14ac:dyDescent="0.45">
      <c r="A376" t="s">
        <v>16</v>
      </c>
      <c r="B376" t="s">
        <v>59</v>
      </c>
      <c r="C376" s="1">
        <v>39909</v>
      </c>
      <c r="D376" s="4">
        <v>0</v>
      </c>
      <c r="E376">
        <v>2779.99</v>
      </c>
      <c r="F376">
        <v>7278064</v>
      </c>
    </row>
    <row r="377" spans="1:6" x14ac:dyDescent="0.45">
      <c r="A377" t="s">
        <v>16</v>
      </c>
      <c r="B377" t="s">
        <v>59</v>
      </c>
      <c r="C377" s="1">
        <v>39916</v>
      </c>
      <c r="D377" s="4">
        <v>0</v>
      </c>
      <c r="E377">
        <v>2650</v>
      </c>
      <c r="F377">
        <v>7740538</v>
      </c>
    </row>
    <row r="378" spans="1:6" x14ac:dyDescent="0.45">
      <c r="A378" t="s">
        <v>16</v>
      </c>
      <c r="B378" t="s">
        <v>59</v>
      </c>
      <c r="C378" s="1">
        <v>39923</v>
      </c>
      <c r="D378" s="4">
        <v>0</v>
      </c>
      <c r="E378">
        <v>2634</v>
      </c>
      <c r="F378">
        <v>6677351</v>
      </c>
    </row>
    <row r="379" spans="1:6" x14ac:dyDescent="0.45">
      <c r="A379" t="s">
        <v>16</v>
      </c>
      <c r="B379" t="s">
        <v>59</v>
      </c>
      <c r="C379" s="1">
        <v>39930</v>
      </c>
      <c r="D379" s="4">
        <v>0</v>
      </c>
      <c r="E379">
        <v>2775</v>
      </c>
      <c r="F379">
        <v>3853204</v>
      </c>
    </row>
    <row r="380" spans="1:6" x14ac:dyDescent="0.45">
      <c r="A380" t="s">
        <v>16</v>
      </c>
      <c r="B380" t="s">
        <v>59</v>
      </c>
      <c r="C380" s="1">
        <v>39937</v>
      </c>
      <c r="D380" s="4">
        <v>0</v>
      </c>
      <c r="E380">
        <v>3231.56</v>
      </c>
      <c r="F380">
        <v>5938520</v>
      </c>
    </row>
    <row r="381" spans="1:6" x14ac:dyDescent="0.45">
      <c r="A381" t="s">
        <v>16</v>
      </c>
      <c r="B381" t="s">
        <v>59</v>
      </c>
      <c r="C381" s="1">
        <v>39944</v>
      </c>
      <c r="D381" s="4">
        <v>0</v>
      </c>
      <c r="E381">
        <v>3140</v>
      </c>
      <c r="F381">
        <v>5041703</v>
      </c>
    </row>
    <row r="382" spans="1:6" x14ac:dyDescent="0.45">
      <c r="A382" t="s">
        <v>16</v>
      </c>
      <c r="B382" t="s">
        <v>59</v>
      </c>
      <c r="C382" s="1">
        <v>39951</v>
      </c>
      <c r="D382" s="4">
        <v>0</v>
      </c>
      <c r="E382">
        <v>3404.99</v>
      </c>
      <c r="F382">
        <v>6580791</v>
      </c>
    </row>
    <row r="383" spans="1:6" x14ac:dyDescent="0.45">
      <c r="A383" t="s">
        <v>16</v>
      </c>
      <c r="B383" t="s">
        <v>59</v>
      </c>
      <c r="C383" s="1">
        <v>39958</v>
      </c>
      <c r="D383" s="4">
        <v>0</v>
      </c>
      <c r="E383">
        <v>3480</v>
      </c>
      <c r="F383">
        <v>4360647</v>
      </c>
    </row>
    <row r="384" spans="1:6" x14ac:dyDescent="0.45">
      <c r="A384" t="s">
        <v>16</v>
      </c>
      <c r="B384" t="s">
        <v>59</v>
      </c>
      <c r="C384" s="1">
        <v>39965</v>
      </c>
      <c r="D384" s="4">
        <v>0</v>
      </c>
      <c r="E384">
        <v>3370</v>
      </c>
      <c r="F384">
        <v>5279995</v>
      </c>
    </row>
    <row r="385" spans="1:6" x14ac:dyDescent="0.45">
      <c r="A385" t="s">
        <v>16</v>
      </c>
      <c r="B385" t="s">
        <v>59</v>
      </c>
      <c r="C385" s="1">
        <v>39972</v>
      </c>
      <c r="D385" s="4">
        <v>0</v>
      </c>
      <c r="E385">
        <v>3495</v>
      </c>
      <c r="F385">
        <v>4083957</v>
      </c>
    </row>
    <row r="386" spans="1:6" x14ac:dyDescent="0.45">
      <c r="A386" t="s">
        <v>16</v>
      </c>
      <c r="B386" t="s">
        <v>59</v>
      </c>
      <c r="C386" s="1">
        <v>39979</v>
      </c>
      <c r="D386" s="4">
        <v>0</v>
      </c>
      <c r="E386">
        <v>2795.01</v>
      </c>
      <c r="F386">
        <v>6318902</v>
      </c>
    </row>
    <row r="387" spans="1:6" x14ac:dyDescent="0.45">
      <c r="A387" t="s">
        <v>16</v>
      </c>
      <c r="B387" t="s">
        <v>59</v>
      </c>
      <c r="C387" s="1">
        <v>39986</v>
      </c>
      <c r="D387" s="4">
        <v>0</v>
      </c>
      <c r="E387">
        <v>2779.2</v>
      </c>
      <c r="F387">
        <v>7304367</v>
      </c>
    </row>
    <row r="388" spans="1:6" x14ac:dyDescent="0.45">
      <c r="A388" t="s">
        <v>16</v>
      </c>
      <c r="B388" t="s">
        <v>59</v>
      </c>
      <c r="C388" s="1">
        <v>39993</v>
      </c>
      <c r="D388" s="4">
        <v>0</v>
      </c>
      <c r="E388">
        <v>2817</v>
      </c>
      <c r="F388">
        <v>6134009</v>
      </c>
    </row>
    <row r="389" spans="1:6" x14ac:dyDescent="0.45">
      <c r="A389" t="s">
        <v>16</v>
      </c>
      <c r="B389" t="s">
        <v>59</v>
      </c>
      <c r="C389" s="1">
        <v>40000</v>
      </c>
      <c r="D389" s="4">
        <v>0</v>
      </c>
      <c r="E389">
        <v>2488.9899999999998</v>
      </c>
      <c r="F389">
        <v>6769090</v>
      </c>
    </row>
    <row r="390" spans="1:6" x14ac:dyDescent="0.45">
      <c r="A390" t="s">
        <v>16</v>
      </c>
      <c r="B390" t="s">
        <v>59</v>
      </c>
      <c r="C390" s="1">
        <v>40007</v>
      </c>
      <c r="D390" s="4">
        <v>0</v>
      </c>
      <c r="E390">
        <v>2936.29</v>
      </c>
      <c r="F390">
        <v>8065365</v>
      </c>
    </row>
    <row r="391" spans="1:6" x14ac:dyDescent="0.45">
      <c r="A391" t="s">
        <v>16</v>
      </c>
      <c r="B391" t="s">
        <v>59</v>
      </c>
      <c r="C391" s="1">
        <v>40014</v>
      </c>
      <c r="D391" s="4">
        <v>0</v>
      </c>
      <c r="E391">
        <v>3127.02</v>
      </c>
      <c r="F391">
        <v>11234993</v>
      </c>
    </row>
    <row r="392" spans="1:6" x14ac:dyDescent="0.45">
      <c r="A392" t="s">
        <v>16</v>
      </c>
      <c r="B392" t="s">
        <v>59</v>
      </c>
      <c r="C392" s="1">
        <v>40021</v>
      </c>
      <c r="D392" s="4">
        <v>0</v>
      </c>
      <c r="E392">
        <v>3169.9</v>
      </c>
      <c r="F392">
        <v>10125693</v>
      </c>
    </row>
    <row r="393" spans="1:6" x14ac:dyDescent="0.45">
      <c r="A393" t="s">
        <v>16</v>
      </c>
      <c r="B393" t="s">
        <v>59</v>
      </c>
      <c r="C393" s="1">
        <v>40028</v>
      </c>
      <c r="D393" s="4">
        <v>0</v>
      </c>
      <c r="E393">
        <v>3450</v>
      </c>
      <c r="F393">
        <v>10072496</v>
      </c>
    </row>
    <row r="394" spans="1:6" x14ac:dyDescent="0.45">
      <c r="A394" t="s">
        <v>16</v>
      </c>
      <c r="B394" t="s">
        <v>59</v>
      </c>
      <c r="C394" s="1">
        <v>40035</v>
      </c>
      <c r="D394" s="4">
        <v>0</v>
      </c>
      <c r="E394">
        <v>3354.99</v>
      </c>
      <c r="F394">
        <v>7930502</v>
      </c>
    </row>
    <row r="395" spans="1:6" x14ac:dyDescent="0.45">
      <c r="A395" t="s">
        <v>16</v>
      </c>
      <c r="B395" t="s">
        <v>59</v>
      </c>
      <c r="C395" s="1">
        <v>40042</v>
      </c>
      <c r="D395" s="4">
        <v>0</v>
      </c>
      <c r="E395">
        <v>3447</v>
      </c>
      <c r="F395">
        <v>5392574</v>
      </c>
    </row>
    <row r="396" spans="1:6" x14ac:dyDescent="0.45">
      <c r="A396" t="s">
        <v>16</v>
      </c>
      <c r="B396" t="s">
        <v>59</v>
      </c>
      <c r="C396" s="1">
        <v>40049</v>
      </c>
      <c r="D396" s="4">
        <v>0</v>
      </c>
      <c r="E396">
        <v>3485.01</v>
      </c>
      <c r="F396">
        <v>5932194</v>
      </c>
    </row>
    <row r="397" spans="1:6" x14ac:dyDescent="0.45">
      <c r="A397" t="s">
        <v>16</v>
      </c>
      <c r="B397" t="s">
        <v>59</v>
      </c>
      <c r="C397" s="1">
        <v>40056</v>
      </c>
      <c r="D397" s="4">
        <v>0</v>
      </c>
      <c r="E397">
        <v>3259</v>
      </c>
      <c r="F397">
        <v>4420955</v>
      </c>
    </row>
    <row r="398" spans="1:6" x14ac:dyDescent="0.45">
      <c r="A398" t="s">
        <v>16</v>
      </c>
      <c r="B398" t="s">
        <v>59</v>
      </c>
      <c r="C398" s="1">
        <v>40063</v>
      </c>
      <c r="D398" s="4">
        <v>0</v>
      </c>
      <c r="E398">
        <v>3424.01</v>
      </c>
      <c r="F398">
        <v>4799572</v>
      </c>
    </row>
    <row r="399" spans="1:6" x14ac:dyDescent="0.45">
      <c r="A399" t="s">
        <v>16</v>
      </c>
      <c r="B399" t="s">
        <v>59</v>
      </c>
      <c r="C399" s="1">
        <v>40070</v>
      </c>
      <c r="D399" s="4">
        <v>0</v>
      </c>
      <c r="E399">
        <v>3720</v>
      </c>
      <c r="F399">
        <v>9560060</v>
      </c>
    </row>
    <row r="400" spans="1:6" x14ac:dyDescent="0.45">
      <c r="A400" t="s">
        <v>16</v>
      </c>
      <c r="B400" t="s">
        <v>59</v>
      </c>
      <c r="C400" s="1">
        <v>40077</v>
      </c>
      <c r="D400" s="4">
        <v>0</v>
      </c>
      <c r="E400">
        <v>3766.79</v>
      </c>
      <c r="F400">
        <v>8054175</v>
      </c>
    </row>
    <row r="401" spans="1:6" x14ac:dyDescent="0.45">
      <c r="A401" t="s">
        <v>16</v>
      </c>
      <c r="B401" t="s">
        <v>59</v>
      </c>
      <c r="C401" s="1">
        <v>40084</v>
      </c>
      <c r="D401" s="4">
        <v>0</v>
      </c>
      <c r="E401">
        <v>3583.05</v>
      </c>
      <c r="F401">
        <v>5039783</v>
      </c>
    </row>
    <row r="402" spans="1:6" x14ac:dyDescent="0.45">
      <c r="A402" t="s">
        <v>16</v>
      </c>
      <c r="B402" t="s">
        <v>59</v>
      </c>
      <c r="C402" s="1">
        <v>40091</v>
      </c>
      <c r="D402" s="4">
        <v>0</v>
      </c>
      <c r="E402">
        <v>3882</v>
      </c>
      <c r="F402">
        <v>5347813</v>
      </c>
    </row>
    <row r="403" spans="1:6" x14ac:dyDescent="0.45">
      <c r="A403" t="s">
        <v>16</v>
      </c>
      <c r="B403" t="s">
        <v>59</v>
      </c>
      <c r="C403" s="1">
        <v>40098</v>
      </c>
      <c r="D403" s="4">
        <v>0</v>
      </c>
      <c r="E403">
        <v>3923</v>
      </c>
      <c r="F403">
        <v>7529413</v>
      </c>
    </row>
    <row r="404" spans="1:6" x14ac:dyDescent="0.45">
      <c r="A404" t="s">
        <v>16</v>
      </c>
      <c r="B404" t="s">
        <v>59</v>
      </c>
      <c r="C404" s="1">
        <v>40105</v>
      </c>
      <c r="D404" s="4">
        <v>0</v>
      </c>
      <c r="E404">
        <v>4298</v>
      </c>
      <c r="F404">
        <v>7195104</v>
      </c>
    </row>
    <row r="405" spans="1:6" x14ac:dyDescent="0.45">
      <c r="A405" t="s">
        <v>16</v>
      </c>
      <c r="B405" t="s">
        <v>59</v>
      </c>
      <c r="C405" s="1">
        <v>40112</v>
      </c>
      <c r="D405" s="4">
        <v>0</v>
      </c>
      <c r="E405">
        <v>3861.1</v>
      </c>
      <c r="F405">
        <v>7305251</v>
      </c>
    </row>
    <row r="406" spans="1:6" x14ac:dyDescent="0.45">
      <c r="A406" t="s">
        <v>16</v>
      </c>
      <c r="B406" t="s">
        <v>59</v>
      </c>
      <c r="C406" s="1">
        <v>40119</v>
      </c>
      <c r="D406" s="4">
        <v>0</v>
      </c>
      <c r="E406">
        <v>3898.97</v>
      </c>
      <c r="F406">
        <v>3851807</v>
      </c>
    </row>
    <row r="407" spans="1:6" x14ac:dyDescent="0.45">
      <c r="A407" t="s">
        <v>16</v>
      </c>
      <c r="B407" t="s">
        <v>59</v>
      </c>
      <c r="C407" s="1">
        <v>40126</v>
      </c>
      <c r="D407" s="4">
        <v>0</v>
      </c>
      <c r="E407">
        <v>4070</v>
      </c>
      <c r="F407">
        <v>3993646</v>
      </c>
    </row>
    <row r="408" spans="1:6" x14ac:dyDescent="0.45">
      <c r="A408" t="s">
        <v>16</v>
      </c>
      <c r="B408" t="s">
        <v>59</v>
      </c>
      <c r="C408" s="1">
        <v>40133</v>
      </c>
      <c r="D408" s="4">
        <v>0</v>
      </c>
      <c r="E408">
        <v>4107</v>
      </c>
      <c r="F408">
        <v>4520888</v>
      </c>
    </row>
    <row r="409" spans="1:6" x14ac:dyDescent="0.45">
      <c r="A409" t="s">
        <v>16</v>
      </c>
      <c r="B409" t="s">
        <v>59</v>
      </c>
      <c r="C409" s="1">
        <v>40140</v>
      </c>
      <c r="D409" s="4">
        <v>0</v>
      </c>
      <c r="E409">
        <v>3980</v>
      </c>
      <c r="F409">
        <v>5693973</v>
      </c>
    </row>
    <row r="410" spans="1:6" x14ac:dyDescent="0.45">
      <c r="A410" t="s">
        <v>16</v>
      </c>
      <c r="B410" t="s">
        <v>59</v>
      </c>
      <c r="C410" s="1">
        <v>40147</v>
      </c>
      <c r="D410" s="4">
        <v>0</v>
      </c>
      <c r="E410">
        <v>4227.13</v>
      </c>
      <c r="F410">
        <v>4868880</v>
      </c>
    </row>
    <row r="411" spans="1:6" x14ac:dyDescent="0.45">
      <c r="A411" t="s">
        <v>16</v>
      </c>
      <c r="B411" t="s">
        <v>59</v>
      </c>
      <c r="C411" s="1">
        <v>40154</v>
      </c>
      <c r="D411" s="4">
        <v>0</v>
      </c>
      <c r="E411">
        <v>4061.2</v>
      </c>
      <c r="F411">
        <v>3532186</v>
      </c>
    </row>
    <row r="412" spans="1:6" x14ac:dyDescent="0.45">
      <c r="A412" t="s">
        <v>16</v>
      </c>
      <c r="B412" t="s">
        <v>59</v>
      </c>
      <c r="C412" s="1">
        <v>40161</v>
      </c>
      <c r="D412" s="4">
        <v>0</v>
      </c>
      <c r="E412">
        <v>4177.01</v>
      </c>
      <c r="F412">
        <v>3350414</v>
      </c>
    </row>
    <row r="413" spans="1:6" x14ac:dyDescent="0.45">
      <c r="A413" t="s">
        <v>16</v>
      </c>
      <c r="B413" t="s">
        <v>59</v>
      </c>
      <c r="C413" s="1">
        <v>40168</v>
      </c>
      <c r="D413" s="4">
        <v>0</v>
      </c>
      <c r="E413">
        <v>4165.07</v>
      </c>
      <c r="F413">
        <v>2452358</v>
      </c>
    </row>
    <row r="414" spans="1:6" x14ac:dyDescent="0.45">
      <c r="A414" t="s">
        <v>16</v>
      </c>
      <c r="B414" t="s">
        <v>59</v>
      </c>
      <c r="C414" s="1">
        <v>40175</v>
      </c>
      <c r="D414" s="4">
        <v>0</v>
      </c>
      <c r="E414">
        <v>4235.74</v>
      </c>
      <c r="F414">
        <v>875608</v>
      </c>
    </row>
    <row r="415" spans="1:6" x14ac:dyDescent="0.45">
      <c r="A415" t="s">
        <v>16</v>
      </c>
      <c r="B415" t="s">
        <v>59</v>
      </c>
      <c r="C415" s="1">
        <v>40189</v>
      </c>
      <c r="D415" s="4">
        <v>0</v>
      </c>
      <c r="E415">
        <v>4884.62</v>
      </c>
      <c r="F415">
        <v>4792070</v>
      </c>
    </row>
    <row r="416" spans="1:6" x14ac:dyDescent="0.45">
      <c r="A416" t="s">
        <v>16</v>
      </c>
      <c r="B416" t="s">
        <v>59</v>
      </c>
      <c r="C416" s="1">
        <v>40196</v>
      </c>
      <c r="D416" s="4">
        <v>0</v>
      </c>
      <c r="E416">
        <v>4809.1499999999996</v>
      </c>
      <c r="F416">
        <v>4912957</v>
      </c>
    </row>
    <row r="417" spans="1:6" x14ac:dyDescent="0.45">
      <c r="A417" t="s">
        <v>16</v>
      </c>
      <c r="B417" t="s">
        <v>59</v>
      </c>
      <c r="C417" s="1">
        <v>40203</v>
      </c>
      <c r="D417" s="4">
        <v>0</v>
      </c>
      <c r="E417">
        <v>4711.33</v>
      </c>
      <c r="F417">
        <v>5001820</v>
      </c>
    </row>
    <row r="418" spans="1:6" x14ac:dyDescent="0.45">
      <c r="A418" t="s">
        <v>16</v>
      </c>
      <c r="B418" t="s">
        <v>59</v>
      </c>
      <c r="C418" s="1">
        <v>40210</v>
      </c>
      <c r="D418" s="4">
        <v>0</v>
      </c>
      <c r="E418">
        <v>4484.99</v>
      </c>
      <c r="F418">
        <v>4711703</v>
      </c>
    </row>
    <row r="419" spans="1:6" x14ac:dyDescent="0.45">
      <c r="A419" t="s">
        <v>16</v>
      </c>
      <c r="B419" t="s">
        <v>59</v>
      </c>
      <c r="C419" s="1">
        <v>40217</v>
      </c>
      <c r="D419" s="4">
        <v>0</v>
      </c>
      <c r="E419">
        <v>4411</v>
      </c>
      <c r="F419">
        <v>4541519</v>
      </c>
    </row>
    <row r="420" spans="1:6" x14ac:dyDescent="0.45">
      <c r="A420" t="s">
        <v>16</v>
      </c>
      <c r="B420" t="s">
        <v>59</v>
      </c>
      <c r="C420" s="1">
        <v>40224</v>
      </c>
      <c r="D420" s="4">
        <v>0</v>
      </c>
      <c r="E420">
        <v>4710</v>
      </c>
      <c r="F420">
        <v>3456497</v>
      </c>
    </row>
    <row r="421" spans="1:6" x14ac:dyDescent="0.45">
      <c r="A421" t="s">
        <v>16</v>
      </c>
      <c r="B421" t="s">
        <v>59</v>
      </c>
      <c r="C421" s="1">
        <v>40231</v>
      </c>
      <c r="D421" s="4">
        <v>0</v>
      </c>
      <c r="E421">
        <v>4590</v>
      </c>
      <c r="F421">
        <v>2542111</v>
      </c>
    </row>
    <row r="422" spans="1:6" x14ac:dyDescent="0.45">
      <c r="A422" t="s">
        <v>16</v>
      </c>
      <c r="B422" t="s">
        <v>59</v>
      </c>
      <c r="C422" s="1">
        <v>40238</v>
      </c>
      <c r="D422" s="4">
        <v>0</v>
      </c>
      <c r="E422">
        <v>4933</v>
      </c>
      <c r="F422">
        <v>4403323</v>
      </c>
    </row>
    <row r="423" spans="1:6" x14ac:dyDescent="0.45">
      <c r="A423" t="s">
        <v>16</v>
      </c>
      <c r="B423" t="s">
        <v>59</v>
      </c>
      <c r="C423" s="1">
        <v>40245</v>
      </c>
      <c r="D423" s="4">
        <v>0</v>
      </c>
      <c r="E423">
        <v>4960</v>
      </c>
      <c r="F423">
        <v>2836909</v>
      </c>
    </row>
    <row r="424" spans="1:6" x14ac:dyDescent="0.45">
      <c r="A424" t="s">
        <v>16</v>
      </c>
      <c r="B424" t="s">
        <v>59</v>
      </c>
      <c r="C424" s="1">
        <v>40252</v>
      </c>
      <c r="D424" s="4">
        <v>0</v>
      </c>
      <c r="E424">
        <v>4987.75</v>
      </c>
      <c r="F424">
        <v>3532709</v>
      </c>
    </row>
    <row r="425" spans="1:6" x14ac:dyDescent="0.45">
      <c r="A425" t="s">
        <v>16</v>
      </c>
      <c r="B425" t="s">
        <v>59</v>
      </c>
      <c r="C425" s="1">
        <v>40259</v>
      </c>
      <c r="D425" s="4">
        <v>0</v>
      </c>
      <c r="E425">
        <v>5154</v>
      </c>
      <c r="F425">
        <v>3605578</v>
      </c>
    </row>
    <row r="426" spans="1:6" x14ac:dyDescent="0.45">
      <c r="A426" t="s">
        <v>16</v>
      </c>
      <c r="B426" t="s">
        <v>59</v>
      </c>
      <c r="C426" s="1">
        <v>40266</v>
      </c>
      <c r="D426" s="4">
        <v>0</v>
      </c>
      <c r="E426">
        <v>5628.3</v>
      </c>
      <c r="F426">
        <v>4969591</v>
      </c>
    </row>
    <row r="427" spans="1:6" x14ac:dyDescent="0.45">
      <c r="A427" t="s">
        <v>16</v>
      </c>
      <c r="B427" t="s">
        <v>59</v>
      </c>
      <c r="C427" s="1">
        <v>40273</v>
      </c>
      <c r="D427" s="4">
        <v>0</v>
      </c>
      <c r="E427">
        <v>5541</v>
      </c>
      <c r="F427">
        <v>3301127</v>
      </c>
    </row>
    <row r="428" spans="1:6" x14ac:dyDescent="0.45">
      <c r="A428" t="s">
        <v>16</v>
      </c>
      <c r="B428" t="s">
        <v>59</v>
      </c>
      <c r="C428" s="1">
        <v>40280</v>
      </c>
      <c r="D428" s="4">
        <v>0</v>
      </c>
      <c r="E428">
        <v>5641.83</v>
      </c>
      <c r="F428">
        <v>4158926</v>
      </c>
    </row>
    <row r="429" spans="1:6" x14ac:dyDescent="0.45">
      <c r="A429" t="s">
        <v>16</v>
      </c>
      <c r="B429" t="s">
        <v>59</v>
      </c>
      <c r="C429" s="1">
        <v>40287</v>
      </c>
      <c r="D429" s="4">
        <v>0</v>
      </c>
      <c r="E429">
        <v>5592</v>
      </c>
      <c r="F429">
        <v>4531126</v>
      </c>
    </row>
    <row r="430" spans="1:6" x14ac:dyDescent="0.45">
      <c r="A430" t="s">
        <v>16</v>
      </c>
      <c r="B430" t="s">
        <v>59</v>
      </c>
      <c r="C430" s="1">
        <v>40294</v>
      </c>
      <c r="D430" s="4">
        <v>0</v>
      </c>
      <c r="E430">
        <v>5652.9</v>
      </c>
      <c r="F430">
        <v>4596766</v>
      </c>
    </row>
    <row r="431" spans="1:6" x14ac:dyDescent="0.45">
      <c r="A431" t="s">
        <v>16</v>
      </c>
      <c r="B431" t="s">
        <v>59</v>
      </c>
      <c r="C431" s="1">
        <v>40301</v>
      </c>
      <c r="D431" s="4">
        <v>0</v>
      </c>
      <c r="E431">
        <v>4624.9399999999996</v>
      </c>
      <c r="F431">
        <v>6114097</v>
      </c>
    </row>
    <row r="432" spans="1:6" x14ac:dyDescent="0.45">
      <c r="A432" t="s">
        <v>16</v>
      </c>
      <c r="B432" t="s">
        <v>59</v>
      </c>
      <c r="C432" s="1">
        <v>40308</v>
      </c>
      <c r="D432" s="4">
        <v>0</v>
      </c>
      <c r="E432">
        <v>4975</v>
      </c>
      <c r="F432">
        <v>5971699</v>
      </c>
    </row>
    <row r="433" spans="1:6" x14ac:dyDescent="0.45">
      <c r="A433" t="s">
        <v>16</v>
      </c>
      <c r="B433" t="s">
        <v>59</v>
      </c>
      <c r="C433" s="1">
        <v>40315</v>
      </c>
      <c r="D433" s="4">
        <v>0</v>
      </c>
      <c r="E433">
        <v>4980</v>
      </c>
      <c r="F433">
        <v>7490019</v>
      </c>
    </row>
    <row r="434" spans="1:6" x14ac:dyDescent="0.45">
      <c r="A434" t="s">
        <v>16</v>
      </c>
      <c r="B434" t="s">
        <v>59</v>
      </c>
      <c r="C434" s="1">
        <v>40322</v>
      </c>
      <c r="D434" s="4">
        <v>0</v>
      </c>
      <c r="E434">
        <v>5033.93</v>
      </c>
      <c r="F434">
        <v>6232725</v>
      </c>
    </row>
    <row r="435" spans="1:6" x14ac:dyDescent="0.45">
      <c r="A435" t="s">
        <v>16</v>
      </c>
      <c r="B435" t="s">
        <v>59</v>
      </c>
      <c r="C435" s="1">
        <v>40329</v>
      </c>
      <c r="D435" s="4">
        <v>0</v>
      </c>
      <c r="E435">
        <v>4921</v>
      </c>
      <c r="F435">
        <v>5286177</v>
      </c>
    </row>
    <row r="436" spans="1:6" x14ac:dyDescent="0.45">
      <c r="A436" t="s">
        <v>16</v>
      </c>
      <c r="B436" t="s">
        <v>59</v>
      </c>
      <c r="C436" s="1">
        <v>40336</v>
      </c>
      <c r="D436" s="4">
        <v>0</v>
      </c>
      <c r="E436">
        <v>5003</v>
      </c>
      <c r="F436">
        <v>4265806</v>
      </c>
    </row>
    <row r="437" spans="1:6" x14ac:dyDescent="0.45">
      <c r="A437" t="s">
        <v>16</v>
      </c>
      <c r="B437" t="s">
        <v>59</v>
      </c>
      <c r="C437" s="1">
        <v>40343</v>
      </c>
      <c r="D437" s="4">
        <v>0</v>
      </c>
      <c r="E437">
        <v>4910.13</v>
      </c>
      <c r="F437">
        <v>2805083</v>
      </c>
    </row>
    <row r="438" spans="1:6" x14ac:dyDescent="0.45">
      <c r="A438" t="s">
        <v>16</v>
      </c>
      <c r="B438" t="s">
        <v>59</v>
      </c>
      <c r="C438" s="1">
        <v>40350</v>
      </c>
      <c r="D438" s="4">
        <v>0</v>
      </c>
      <c r="E438">
        <v>4800.04</v>
      </c>
      <c r="F438">
        <v>3111883</v>
      </c>
    </row>
    <row r="439" spans="1:6" x14ac:dyDescent="0.45">
      <c r="A439" t="s">
        <v>16</v>
      </c>
      <c r="B439" t="s">
        <v>59</v>
      </c>
      <c r="C439" s="1">
        <v>40357</v>
      </c>
      <c r="D439" s="4">
        <v>0</v>
      </c>
      <c r="E439">
        <v>4505</v>
      </c>
      <c r="F439">
        <v>3984500</v>
      </c>
    </row>
    <row r="440" spans="1:6" x14ac:dyDescent="0.45">
      <c r="A440" t="s">
        <v>16</v>
      </c>
      <c r="B440" t="s">
        <v>59</v>
      </c>
      <c r="C440" s="1">
        <v>40364</v>
      </c>
      <c r="D440" s="4">
        <v>0</v>
      </c>
      <c r="E440">
        <v>4815</v>
      </c>
      <c r="F440">
        <v>3715488</v>
      </c>
    </row>
    <row r="441" spans="1:6" x14ac:dyDescent="0.45">
      <c r="A441" t="s">
        <v>16</v>
      </c>
      <c r="B441" t="s">
        <v>59</v>
      </c>
      <c r="C441" s="1">
        <v>40371</v>
      </c>
      <c r="D441" s="4">
        <v>0</v>
      </c>
      <c r="E441">
        <v>4815</v>
      </c>
      <c r="F441">
        <v>3590755</v>
      </c>
    </row>
    <row r="442" spans="1:6" x14ac:dyDescent="0.45">
      <c r="A442" t="s">
        <v>16</v>
      </c>
      <c r="B442" t="s">
        <v>59</v>
      </c>
      <c r="C442" s="1">
        <v>40378</v>
      </c>
      <c r="D442" s="4">
        <v>0</v>
      </c>
      <c r="E442">
        <v>5073</v>
      </c>
      <c r="F442">
        <v>4024212</v>
      </c>
    </row>
    <row r="443" spans="1:6" x14ac:dyDescent="0.45">
      <c r="A443" t="s">
        <v>16</v>
      </c>
      <c r="B443" t="s">
        <v>59</v>
      </c>
      <c r="C443" s="1">
        <v>40385</v>
      </c>
      <c r="D443" s="4">
        <v>0</v>
      </c>
      <c r="E443">
        <v>4970</v>
      </c>
      <c r="F443">
        <v>4039922</v>
      </c>
    </row>
    <row r="444" spans="1:6" x14ac:dyDescent="0.45">
      <c r="A444" t="s">
        <v>16</v>
      </c>
      <c r="B444" t="s">
        <v>59</v>
      </c>
      <c r="C444" s="1">
        <v>40392</v>
      </c>
      <c r="D444" s="4">
        <v>0</v>
      </c>
      <c r="E444">
        <v>5025</v>
      </c>
      <c r="F444">
        <v>2836483</v>
      </c>
    </row>
    <row r="445" spans="1:6" x14ac:dyDescent="0.45">
      <c r="A445" t="s">
        <v>16</v>
      </c>
      <c r="B445" t="s">
        <v>59</v>
      </c>
      <c r="C445" s="1">
        <v>40399</v>
      </c>
      <c r="D445" s="4">
        <v>0</v>
      </c>
      <c r="E445">
        <v>5010</v>
      </c>
      <c r="F445">
        <v>3796461</v>
      </c>
    </row>
    <row r="446" spans="1:6" x14ac:dyDescent="0.45">
      <c r="A446" t="s">
        <v>16</v>
      </c>
      <c r="B446" t="s">
        <v>59</v>
      </c>
      <c r="C446" s="1">
        <v>40406</v>
      </c>
      <c r="D446" s="4">
        <v>0</v>
      </c>
      <c r="E446">
        <v>5170</v>
      </c>
      <c r="F446">
        <v>3356824</v>
      </c>
    </row>
    <row r="447" spans="1:6" x14ac:dyDescent="0.45">
      <c r="A447" t="s">
        <v>16</v>
      </c>
      <c r="B447" t="s">
        <v>59</v>
      </c>
      <c r="C447" s="1">
        <v>40413</v>
      </c>
      <c r="D447" s="4">
        <v>0</v>
      </c>
      <c r="E447">
        <v>5198</v>
      </c>
      <c r="F447">
        <v>2606424</v>
      </c>
    </row>
    <row r="448" spans="1:6" x14ac:dyDescent="0.45">
      <c r="A448" t="s">
        <v>16</v>
      </c>
      <c r="B448" t="s">
        <v>59</v>
      </c>
      <c r="C448" s="1">
        <v>40420</v>
      </c>
      <c r="D448" s="4">
        <v>0</v>
      </c>
      <c r="E448">
        <v>5268</v>
      </c>
      <c r="F448">
        <v>2762508</v>
      </c>
    </row>
    <row r="449" spans="1:6" x14ac:dyDescent="0.45">
      <c r="A449" t="s">
        <v>16</v>
      </c>
      <c r="B449" t="s">
        <v>59</v>
      </c>
      <c r="C449" s="1">
        <v>40427</v>
      </c>
      <c r="D449" s="4">
        <v>0</v>
      </c>
      <c r="E449">
        <v>5208.88</v>
      </c>
      <c r="F449">
        <v>2945803</v>
      </c>
    </row>
    <row r="450" spans="1:6" x14ac:dyDescent="0.45">
      <c r="A450" t="s">
        <v>16</v>
      </c>
      <c r="B450" t="s">
        <v>59</v>
      </c>
      <c r="C450" s="1">
        <v>40434</v>
      </c>
      <c r="D450" s="4">
        <v>0</v>
      </c>
      <c r="E450">
        <v>4945</v>
      </c>
      <c r="F450">
        <v>3532774</v>
      </c>
    </row>
    <row r="451" spans="1:6" x14ac:dyDescent="0.45">
      <c r="A451" t="s">
        <v>16</v>
      </c>
      <c r="B451" t="s">
        <v>59</v>
      </c>
      <c r="C451" s="1">
        <v>40441</v>
      </c>
      <c r="D451" s="4">
        <v>0</v>
      </c>
      <c r="E451">
        <v>5057.95</v>
      </c>
      <c r="F451">
        <v>2854701</v>
      </c>
    </row>
    <row r="452" spans="1:6" x14ac:dyDescent="0.45">
      <c r="A452" t="s">
        <v>16</v>
      </c>
      <c r="B452" t="s">
        <v>59</v>
      </c>
      <c r="C452" s="1">
        <v>40448</v>
      </c>
      <c r="D452" s="4">
        <v>0</v>
      </c>
      <c r="E452">
        <v>5254.7</v>
      </c>
      <c r="F452">
        <v>3243915</v>
      </c>
    </row>
    <row r="453" spans="1:6" x14ac:dyDescent="0.45">
      <c r="A453" t="s">
        <v>16</v>
      </c>
      <c r="B453" t="s">
        <v>59</v>
      </c>
      <c r="C453" s="1">
        <v>40455</v>
      </c>
      <c r="D453" s="4">
        <v>0</v>
      </c>
      <c r="E453">
        <v>5304.9</v>
      </c>
      <c r="F453">
        <v>3594742</v>
      </c>
    </row>
    <row r="454" spans="1:6" x14ac:dyDescent="0.45">
      <c r="A454" t="s">
        <v>16</v>
      </c>
      <c r="B454" t="s">
        <v>59</v>
      </c>
      <c r="C454" s="1">
        <v>40462</v>
      </c>
      <c r="D454" s="4">
        <v>0</v>
      </c>
      <c r="E454">
        <v>5492</v>
      </c>
      <c r="F454">
        <v>3118908</v>
      </c>
    </row>
    <row r="455" spans="1:6" x14ac:dyDescent="0.45">
      <c r="A455" t="s">
        <v>16</v>
      </c>
      <c r="B455" t="s">
        <v>59</v>
      </c>
      <c r="C455" s="1">
        <v>40469</v>
      </c>
      <c r="D455" s="4">
        <v>0</v>
      </c>
      <c r="E455">
        <v>5455.23</v>
      </c>
      <c r="F455">
        <v>2992179</v>
      </c>
    </row>
    <row r="456" spans="1:6" x14ac:dyDescent="0.45">
      <c r="A456" t="s">
        <v>16</v>
      </c>
      <c r="B456" t="s">
        <v>59</v>
      </c>
      <c r="C456" s="1">
        <v>40476</v>
      </c>
      <c r="D456" s="4">
        <v>0</v>
      </c>
      <c r="E456">
        <v>5584.3</v>
      </c>
      <c r="F456">
        <v>2851779</v>
      </c>
    </row>
    <row r="457" spans="1:6" x14ac:dyDescent="0.45">
      <c r="A457" t="s">
        <v>16</v>
      </c>
      <c r="B457" t="s">
        <v>59</v>
      </c>
      <c r="C457" s="1">
        <v>40483</v>
      </c>
      <c r="D457" s="4">
        <v>0</v>
      </c>
      <c r="E457">
        <v>5604.95</v>
      </c>
      <c r="F457">
        <v>1305049</v>
      </c>
    </row>
    <row r="458" spans="1:6" x14ac:dyDescent="0.45">
      <c r="A458" t="s">
        <v>16</v>
      </c>
      <c r="B458" t="s">
        <v>59</v>
      </c>
      <c r="C458" s="1">
        <v>40490</v>
      </c>
      <c r="D458" s="4">
        <v>0</v>
      </c>
      <c r="E458">
        <v>5860</v>
      </c>
      <c r="F458">
        <v>4375917</v>
      </c>
    </row>
    <row r="459" spans="1:6" x14ac:dyDescent="0.45">
      <c r="A459" t="s">
        <v>16</v>
      </c>
      <c r="B459" t="s">
        <v>59</v>
      </c>
      <c r="C459" s="1">
        <v>40497</v>
      </c>
      <c r="D459" s="4">
        <v>0</v>
      </c>
      <c r="E459">
        <v>5926.04</v>
      </c>
      <c r="F459">
        <v>3211091</v>
      </c>
    </row>
    <row r="460" spans="1:6" x14ac:dyDescent="0.45">
      <c r="A460" t="s">
        <v>16</v>
      </c>
      <c r="B460" t="s">
        <v>59</v>
      </c>
      <c r="C460" s="1">
        <v>40504</v>
      </c>
      <c r="D460" s="4">
        <v>0</v>
      </c>
      <c r="E460">
        <v>6045</v>
      </c>
      <c r="F460">
        <v>3957374</v>
      </c>
    </row>
    <row r="461" spans="1:6" x14ac:dyDescent="0.45">
      <c r="A461" t="s">
        <v>16</v>
      </c>
      <c r="B461" t="s">
        <v>59</v>
      </c>
      <c r="C461" s="1">
        <v>40511</v>
      </c>
      <c r="D461" s="4">
        <v>0</v>
      </c>
      <c r="E461">
        <v>6670</v>
      </c>
      <c r="F461">
        <v>4470533</v>
      </c>
    </row>
    <row r="462" spans="1:6" x14ac:dyDescent="0.45">
      <c r="A462" t="s">
        <v>16</v>
      </c>
      <c r="B462" t="s">
        <v>59</v>
      </c>
      <c r="C462" s="1">
        <v>40518</v>
      </c>
      <c r="D462" s="4">
        <v>0</v>
      </c>
      <c r="E462">
        <v>6698.88</v>
      </c>
      <c r="F462">
        <v>3720795</v>
      </c>
    </row>
    <row r="463" spans="1:6" x14ac:dyDescent="0.45">
      <c r="A463" t="s">
        <v>16</v>
      </c>
      <c r="B463" t="s">
        <v>59</v>
      </c>
      <c r="C463" s="1">
        <v>40525</v>
      </c>
      <c r="D463" s="4">
        <v>0</v>
      </c>
      <c r="E463">
        <v>6698</v>
      </c>
      <c r="F463">
        <v>4997443</v>
      </c>
    </row>
    <row r="464" spans="1:6" x14ac:dyDescent="0.45">
      <c r="A464" t="s">
        <v>16</v>
      </c>
      <c r="B464" t="s">
        <v>59</v>
      </c>
      <c r="C464" s="1">
        <v>40532</v>
      </c>
      <c r="D464" s="4">
        <v>0</v>
      </c>
      <c r="E464">
        <v>6812</v>
      </c>
      <c r="F464">
        <v>2136914</v>
      </c>
    </row>
    <row r="465" spans="1:6" x14ac:dyDescent="0.45">
      <c r="A465" t="s">
        <v>16</v>
      </c>
      <c r="B465" t="s">
        <v>59</v>
      </c>
      <c r="C465" s="1">
        <v>40539</v>
      </c>
      <c r="D465" s="4">
        <v>0</v>
      </c>
      <c r="E465">
        <v>7165</v>
      </c>
      <c r="F465">
        <v>1981740</v>
      </c>
    </row>
    <row r="466" spans="1:6" x14ac:dyDescent="0.45">
      <c r="A466" t="s">
        <v>16</v>
      </c>
      <c r="B466" t="s">
        <v>59</v>
      </c>
      <c r="C466" s="1">
        <v>40553</v>
      </c>
      <c r="D466" s="4">
        <v>0</v>
      </c>
      <c r="E466">
        <v>7400</v>
      </c>
      <c r="F466">
        <v>3389408</v>
      </c>
    </row>
    <row r="467" spans="1:6" x14ac:dyDescent="0.45">
      <c r="A467" t="s">
        <v>16</v>
      </c>
      <c r="B467" t="s">
        <v>59</v>
      </c>
      <c r="C467" s="1">
        <v>40560</v>
      </c>
      <c r="D467" s="4">
        <v>0</v>
      </c>
      <c r="E467">
        <v>7500</v>
      </c>
      <c r="F467">
        <v>2229709</v>
      </c>
    </row>
    <row r="468" spans="1:6" x14ac:dyDescent="0.45">
      <c r="A468" t="s">
        <v>16</v>
      </c>
      <c r="B468" t="s">
        <v>59</v>
      </c>
      <c r="C468" s="1">
        <v>40567</v>
      </c>
      <c r="D468" s="4">
        <v>0</v>
      </c>
      <c r="E468">
        <v>7700</v>
      </c>
      <c r="F468">
        <v>2667367</v>
      </c>
    </row>
    <row r="469" spans="1:6" x14ac:dyDescent="0.45">
      <c r="A469" t="s">
        <v>16</v>
      </c>
      <c r="B469" t="s">
        <v>59</v>
      </c>
      <c r="C469" s="1">
        <v>40574</v>
      </c>
      <c r="D469" s="4">
        <v>0</v>
      </c>
      <c r="E469">
        <v>7441</v>
      </c>
      <c r="F469">
        <v>2425566</v>
      </c>
    </row>
    <row r="470" spans="1:6" x14ac:dyDescent="0.45">
      <c r="A470" t="s">
        <v>16</v>
      </c>
      <c r="B470" t="s">
        <v>59</v>
      </c>
      <c r="C470" s="1">
        <v>40581</v>
      </c>
      <c r="D470" s="4">
        <v>0</v>
      </c>
      <c r="E470">
        <v>7148.27</v>
      </c>
      <c r="F470">
        <v>3248656</v>
      </c>
    </row>
    <row r="471" spans="1:6" x14ac:dyDescent="0.45">
      <c r="A471" t="s">
        <v>16</v>
      </c>
      <c r="B471" t="s">
        <v>59</v>
      </c>
      <c r="C471" s="1">
        <v>40588</v>
      </c>
      <c r="D471" s="4">
        <v>0</v>
      </c>
      <c r="E471">
        <v>6701.14</v>
      </c>
      <c r="F471">
        <v>2160320</v>
      </c>
    </row>
    <row r="472" spans="1:6" x14ac:dyDescent="0.45">
      <c r="A472" t="s">
        <v>16</v>
      </c>
      <c r="B472" t="s">
        <v>59</v>
      </c>
      <c r="C472" s="1">
        <v>40595</v>
      </c>
      <c r="D472" s="4">
        <v>0</v>
      </c>
      <c r="E472">
        <v>6857.76</v>
      </c>
      <c r="F472">
        <v>2443650</v>
      </c>
    </row>
    <row r="473" spans="1:6" x14ac:dyDescent="0.45">
      <c r="A473" t="s">
        <v>16</v>
      </c>
      <c r="B473" t="s">
        <v>59</v>
      </c>
      <c r="C473" s="1">
        <v>40602</v>
      </c>
      <c r="D473" s="4">
        <v>0</v>
      </c>
      <c r="E473">
        <v>7198</v>
      </c>
      <c r="F473">
        <v>3259158</v>
      </c>
    </row>
    <row r="474" spans="1:6" x14ac:dyDescent="0.45">
      <c r="A474" t="s">
        <v>16</v>
      </c>
      <c r="B474" t="s">
        <v>59</v>
      </c>
      <c r="C474" s="1">
        <v>40609</v>
      </c>
      <c r="D474" s="4">
        <v>0</v>
      </c>
      <c r="E474">
        <v>6766</v>
      </c>
      <c r="F474">
        <v>1911925</v>
      </c>
    </row>
    <row r="475" spans="1:6" x14ac:dyDescent="0.45">
      <c r="A475" t="s">
        <v>16</v>
      </c>
      <c r="B475" t="s">
        <v>59</v>
      </c>
      <c r="C475" s="1">
        <v>40616</v>
      </c>
      <c r="D475" s="4">
        <v>0</v>
      </c>
      <c r="E475">
        <v>7140</v>
      </c>
      <c r="F475">
        <v>3713075</v>
      </c>
    </row>
    <row r="476" spans="1:6" x14ac:dyDescent="0.45">
      <c r="A476" t="s">
        <v>16</v>
      </c>
      <c r="B476" t="s">
        <v>59</v>
      </c>
      <c r="C476" s="1">
        <v>40623</v>
      </c>
      <c r="D476" s="4">
        <v>0</v>
      </c>
      <c r="E476">
        <v>7495</v>
      </c>
      <c r="F476">
        <v>3092115</v>
      </c>
    </row>
    <row r="477" spans="1:6" x14ac:dyDescent="0.45">
      <c r="A477" t="s">
        <v>16</v>
      </c>
      <c r="B477" t="s">
        <v>59</v>
      </c>
      <c r="C477" s="1">
        <v>40630</v>
      </c>
      <c r="D477" s="4">
        <v>0</v>
      </c>
      <c r="E477">
        <v>7671</v>
      </c>
      <c r="F477">
        <v>2700170</v>
      </c>
    </row>
    <row r="478" spans="1:6" x14ac:dyDescent="0.45">
      <c r="A478" t="s">
        <v>16</v>
      </c>
      <c r="B478" t="s">
        <v>59</v>
      </c>
      <c r="C478" s="1">
        <v>40637</v>
      </c>
      <c r="D478" s="4">
        <v>0</v>
      </c>
      <c r="E478">
        <v>7609</v>
      </c>
      <c r="F478">
        <v>3216536</v>
      </c>
    </row>
    <row r="479" spans="1:6" x14ac:dyDescent="0.45">
      <c r="A479" t="s">
        <v>16</v>
      </c>
      <c r="B479" t="s">
        <v>59</v>
      </c>
      <c r="C479" s="1">
        <v>40644</v>
      </c>
      <c r="D479" s="4">
        <v>0</v>
      </c>
      <c r="E479">
        <v>7705</v>
      </c>
      <c r="F479">
        <v>2999313</v>
      </c>
    </row>
    <row r="480" spans="1:6" x14ac:dyDescent="0.45">
      <c r="A480" t="s">
        <v>16</v>
      </c>
      <c r="B480" t="s">
        <v>59</v>
      </c>
      <c r="C480" s="1">
        <v>40651</v>
      </c>
      <c r="D480" s="4">
        <v>0</v>
      </c>
      <c r="E480">
        <v>7700</v>
      </c>
      <c r="F480">
        <v>2814703</v>
      </c>
    </row>
    <row r="481" spans="1:6" x14ac:dyDescent="0.45">
      <c r="A481" t="s">
        <v>16</v>
      </c>
      <c r="B481" t="s">
        <v>59</v>
      </c>
      <c r="C481" s="1">
        <v>40658</v>
      </c>
      <c r="D481" s="4">
        <v>0</v>
      </c>
      <c r="E481">
        <v>7656</v>
      </c>
      <c r="F481">
        <v>2170563</v>
      </c>
    </row>
    <row r="482" spans="1:6" x14ac:dyDescent="0.45">
      <c r="A482" t="s">
        <v>16</v>
      </c>
      <c r="B482" t="s">
        <v>59</v>
      </c>
      <c r="C482" s="1">
        <v>40665</v>
      </c>
      <c r="D482" s="4">
        <v>0</v>
      </c>
      <c r="E482">
        <v>7228</v>
      </c>
      <c r="F482">
        <v>3080466</v>
      </c>
    </row>
    <row r="483" spans="1:6" x14ac:dyDescent="0.45">
      <c r="A483" t="s">
        <v>16</v>
      </c>
      <c r="B483" t="s">
        <v>59</v>
      </c>
      <c r="C483" s="1">
        <v>40672</v>
      </c>
      <c r="D483" s="4">
        <v>0</v>
      </c>
      <c r="E483">
        <v>7289</v>
      </c>
      <c r="F483">
        <v>2736435</v>
      </c>
    </row>
    <row r="484" spans="1:6" x14ac:dyDescent="0.45">
      <c r="A484" t="s">
        <v>16</v>
      </c>
      <c r="B484" t="s">
        <v>59</v>
      </c>
      <c r="C484" s="1">
        <v>40679</v>
      </c>
      <c r="D484" s="4">
        <v>0</v>
      </c>
      <c r="E484">
        <v>7010</v>
      </c>
      <c r="F484">
        <v>2759994</v>
      </c>
    </row>
    <row r="485" spans="1:6" x14ac:dyDescent="0.45">
      <c r="A485" t="s">
        <v>16</v>
      </c>
      <c r="B485" t="s">
        <v>59</v>
      </c>
      <c r="C485" s="1">
        <v>40686</v>
      </c>
      <c r="D485" s="4">
        <v>0</v>
      </c>
      <c r="E485">
        <v>7120</v>
      </c>
      <c r="F485">
        <v>2457227</v>
      </c>
    </row>
    <row r="486" spans="1:6" x14ac:dyDescent="0.45">
      <c r="A486" t="s">
        <v>16</v>
      </c>
      <c r="B486" t="s">
        <v>59</v>
      </c>
      <c r="C486" s="1">
        <v>40693</v>
      </c>
      <c r="D486" s="4">
        <v>0</v>
      </c>
      <c r="E486">
        <v>6909</v>
      </c>
      <c r="F486">
        <v>2402527</v>
      </c>
    </row>
    <row r="487" spans="1:6" x14ac:dyDescent="0.45">
      <c r="A487" t="s">
        <v>16</v>
      </c>
      <c r="B487" t="s">
        <v>59</v>
      </c>
      <c r="C487" s="1">
        <v>40700</v>
      </c>
      <c r="D487" s="4">
        <v>0</v>
      </c>
      <c r="E487">
        <v>7115</v>
      </c>
      <c r="F487">
        <v>2497334</v>
      </c>
    </row>
    <row r="488" spans="1:6" x14ac:dyDescent="0.45">
      <c r="A488" t="s">
        <v>16</v>
      </c>
      <c r="B488" t="s">
        <v>59</v>
      </c>
      <c r="C488" s="1">
        <v>40707</v>
      </c>
      <c r="D488" s="4">
        <v>0</v>
      </c>
      <c r="E488">
        <v>7020</v>
      </c>
      <c r="F488">
        <v>2400905</v>
      </c>
    </row>
    <row r="489" spans="1:6" x14ac:dyDescent="0.45">
      <c r="A489" t="s">
        <v>16</v>
      </c>
      <c r="B489" t="s">
        <v>59</v>
      </c>
      <c r="C489" s="1">
        <v>40714</v>
      </c>
      <c r="D489" s="4">
        <v>0</v>
      </c>
      <c r="E489">
        <v>7135</v>
      </c>
      <c r="F489">
        <v>2459802</v>
      </c>
    </row>
    <row r="490" spans="1:6" x14ac:dyDescent="0.45">
      <c r="A490" t="s">
        <v>16</v>
      </c>
      <c r="B490" t="s">
        <v>59</v>
      </c>
      <c r="C490" s="1">
        <v>40721</v>
      </c>
      <c r="D490" s="4">
        <v>0</v>
      </c>
      <c r="E490">
        <v>7353</v>
      </c>
      <c r="F490">
        <v>2348059</v>
      </c>
    </row>
    <row r="491" spans="1:6" x14ac:dyDescent="0.45">
      <c r="A491" t="s">
        <v>16</v>
      </c>
      <c r="B491" t="s">
        <v>59</v>
      </c>
      <c r="C491" s="1">
        <v>40728</v>
      </c>
      <c r="D491" s="4">
        <v>0</v>
      </c>
      <c r="E491">
        <v>7499</v>
      </c>
      <c r="F491">
        <v>1718155</v>
      </c>
    </row>
    <row r="492" spans="1:6" x14ac:dyDescent="0.45">
      <c r="A492" t="s">
        <v>16</v>
      </c>
      <c r="B492" t="s">
        <v>59</v>
      </c>
      <c r="C492" s="1">
        <v>40735</v>
      </c>
      <c r="D492" s="4">
        <v>0</v>
      </c>
      <c r="E492">
        <v>7550</v>
      </c>
      <c r="F492">
        <v>2402850</v>
      </c>
    </row>
    <row r="493" spans="1:6" x14ac:dyDescent="0.45">
      <c r="A493" t="s">
        <v>16</v>
      </c>
      <c r="B493" t="s">
        <v>59</v>
      </c>
      <c r="C493" s="1">
        <v>40742</v>
      </c>
      <c r="D493" s="4">
        <v>0</v>
      </c>
      <c r="E493">
        <v>7530</v>
      </c>
      <c r="F493">
        <v>1744075</v>
      </c>
    </row>
    <row r="494" spans="1:6" x14ac:dyDescent="0.45">
      <c r="A494" t="s">
        <v>16</v>
      </c>
      <c r="B494" t="s">
        <v>59</v>
      </c>
      <c r="C494" s="1">
        <v>40749</v>
      </c>
      <c r="D494" s="4">
        <v>0</v>
      </c>
      <c r="E494">
        <v>7401</v>
      </c>
      <c r="F494">
        <v>1421633</v>
      </c>
    </row>
    <row r="495" spans="1:6" x14ac:dyDescent="0.45">
      <c r="A495" t="s">
        <v>16</v>
      </c>
      <c r="B495" t="s">
        <v>59</v>
      </c>
      <c r="C495" s="1">
        <v>40756</v>
      </c>
      <c r="D495" s="4">
        <v>0</v>
      </c>
      <c r="E495">
        <v>7066</v>
      </c>
      <c r="F495">
        <v>2182198</v>
      </c>
    </row>
    <row r="496" spans="1:6" x14ac:dyDescent="0.45">
      <c r="A496" t="s">
        <v>16</v>
      </c>
      <c r="B496" t="s">
        <v>59</v>
      </c>
      <c r="C496" s="1">
        <v>40763</v>
      </c>
      <c r="D496" s="4">
        <v>0</v>
      </c>
      <c r="E496">
        <v>6730</v>
      </c>
      <c r="F496">
        <v>5691616</v>
      </c>
    </row>
    <row r="497" spans="1:6" x14ac:dyDescent="0.45">
      <c r="A497" t="s">
        <v>16</v>
      </c>
      <c r="B497" t="s">
        <v>59</v>
      </c>
      <c r="C497" s="1">
        <v>40770</v>
      </c>
      <c r="D497" s="4">
        <v>0</v>
      </c>
      <c r="E497">
        <v>6500</v>
      </c>
      <c r="F497">
        <v>2209214</v>
      </c>
    </row>
    <row r="498" spans="1:6" x14ac:dyDescent="0.45">
      <c r="A498" t="s">
        <v>16</v>
      </c>
      <c r="B498" t="s">
        <v>59</v>
      </c>
      <c r="C498" s="1">
        <v>40777</v>
      </c>
      <c r="D498" s="4">
        <v>0</v>
      </c>
      <c r="E498">
        <v>6830</v>
      </c>
      <c r="F498">
        <v>2196370</v>
      </c>
    </row>
    <row r="499" spans="1:6" x14ac:dyDescent="0.45">
      <c r="A499" t="s">
        <v>16</v>
      </c>
      <c r="B499" t="s">
        <v>59</v>
      </c>
      <c r="C499" s="1">
        <v>40784</v>
      </c>
      <c r="D499" s="4">
        <v>0</v>
      </c>
      <c r="E499">
        <v>7039</v>
      </c>
      <c r="F499">
        <v>2129743</v>
      </c>
    </row>
    <row r="500" spans="1:6" x14ac:dyDescent="0.45">
      <c r="A500" t="s">
        <v>16</v>
      </c>
      <c r="B500" t="s">
        <v>59</v>
      </c>
      <c r="C500" s="1">
        <v>40791</v>
      </c>
      <c r="D500" s="4">
        <v>0</v>
      </c>
      <c r="E500">
        <v>7402</v>
      </c>
      <c r="F500">
        <v>3664777</v>
      </c>
    </row>
    <row r="501" spans="1:6" x14ac:dyDescent="0.45">
      <c r="A501" t="s">
        <v>16</v>
      </c>
      <c r="B501" t="s">
        <v>59</v>
      </c>
      <c r="C501" s="1">
        <v>40798</v>
      </c>
      <c r="D501" s="4">
        <v>0</v>
      </c>
      <c r="E501">
        <v>7220</v>
      </c>
      <c r="F501">
        <v>3977881</v>
      </c>
    </row>
    <row r="502" spans="1:6" x14ac:dyDescent="0.45">
      <c r="A502" t="s">
        <v>16</v>
      </c>
      <c r="B502" t="s">
        <v>59</v>
      </c>
      <c r="C502" s="1">
        <v>40805</v>
      </c>
      <c r="D502" s="4">
        <v>0</v>
      </c>
      <c r="E502">
        <v>6363</v>
      </c>
      <c r="F502">
        <v>3970085</v>
      </c>
    </row>
    <row r="503" spans="1:6" x14ac:dyDescent="0.45">
      <c r="A503" t="s">
        <v>16</v>
      </c>
      <c r="B503" t="s">
        <v>59</v>
      </c>
      <c r="C503" s="1">
        <v>40812</v>
      </c>
      <c r="D503" s="4">
        <v>0</v>
      </c>
      <c r="E503">
        <v>7013</v>
      </c>
      <c r="F503">
        <v>5011713</v>
      </c>
    </row>
    <row r="504" spans="1:6" x14ac:dyDescent="0.45">
      <c r="A504" t="s">
        <v>16</v>
      </c>
      <c r="B504" t="s">
        <v>59</v>
      </c>
      <c r="C504" s="1">
        <v>40819</v>
      </c>
      <c r="D504" s="4">
        <v>0</v>
      </c>
      <c r="E504">
        <v>6400</v>
      </c>
      <c r="F504">
        <v>3335146</v>
      </c>
    </row>
    <row r="505" spans="1:6" x14ac:dyDescent="0.45">
      <c r="A505" t="s">
        <v>16</v>
      </c>
      <c r="B505" t="s">
        <v>59</v>
      </c>
      <c r="C505" s="1">
        <v>40826</v>
      </c>
      <c r="D505" s="4">
        <v>0</v>
      </c>
      <c r="E505">
        <v>6659</v>
      </c>
      <c r="F505">
        <v>3140686</v>
      </c>
    </row>
    <row r="506" spans="1:6" x14ac:dyDescent="0.45">
      <c r="A506" t="s">
        <v>16</v>
      </c>
      <c r="B506" t="s">
        <v>59</v>
      </c>
      <c r="C506" s="1">
        <v>40833</v>
      </c>
      <c r="D506" s="4">
        <v>0</v>
      </c>
      <c r="E506">
        <v>6580</v>
      </c>
      <c r="F506">
        <v>2506865</v>
      </c>
    </row>
    <row r="507" spans="1:6" x14ac:dyDescent="0.45">
      <c r="A507" t="s">
        <v>16</v>
      </c>
      <c r="B507" t="s">
        <v>59</v>
      </c>
      <c r="C507" s="1">
        <v>40840</v>
      </c>
      <c r="D507" s="4">
        <v>0</v>
      </c>
      <c r="E507">
        <v>6132</v>
      </c>
      <c r="F507">
        <v>2502305</v>
      </c>
    </row>
    <row r="508" spans="1:6" x14ac:dyDescent="0.45">
      <c r="A508" t="s">
        <v>16</v>
      </c>
      <c r="B508" t="s">
        <v>59</v>
      </c>
      <c r="C508" s="1">
        <v>40847</v>
      </c>
      <c r="D508" s="4">
        <v>0</v>
      </c>
      <c r="E508">
        <v>5888</v>
      </c>
      <c r="F508">
        <v>2357361</v>
      </c>
    </row>
    <row r="509" spans="1:6" x14ac:dyDescent="0.45">
      <c r="A509" t="s">
        <v>16</v>
      </c>
      <c r="B509" t="s">
        <v>59</v>
      </c>
      <c r="C509" s="1">
        <v>40854</v>
      </c>
      <c r="D509" s="4">
        <v>0</v>
      </c>
      <c r="E509">
        <v>5523</v>
      </c>
      <c r="F509">
        <v>2071280</v>
      </c>
    </row>
    <row r="510" spans="1:6" x14ac:dyDescent="0.45">
      <c r="A510" t="s">
        <v>16</v>
      </c>
      <c r="B510" t="s">
        <v>59</v>
      </c>
      <c r="C510" s="1">
        <v>40861</v>
      </c>
      <c r="D510" s="4">
        <v>0</v>
      </c>
      <c r="E510">
        <v>5296</v>
      </c>
      <c r="F510">
        <v>3714315</v>
      </c>
    </row>
    <row r="511" spans="1:6" x14ac:dyDescent="0.45">
      <c r="A511" t="s">
        <v>16</v>
      </c>
      <c r="B511" t="s">
        <v>59</v>
      </c>
      <c r="C511" s="1">
        <v>40868</v>
      </c>
      <c r="D511" s="4">
        <v>0</v>
      </c>
      <c r="E511">
        <v>5169</v>
      </c>
      <c r="F511">
        <v>2691545</v>
      </c>
    </row>
    <row r="512" spans="1:6" x14ac:dyDescent="0.45">
      <c r="A512" t="s">
        <v>16</v>
      </c>
      <c r="B512" t="s">
        <v>59</v>
      </c>
      <c r="C512" s="1">
        <v>40875</v>
      </c>
      <c r="D512" s="4">
        <v>0</v>
      </c>
      <c r="E512">
        <v>5415</v>
      </c>
      <c r="F512">
        <v>2983463</v>
      </c>
    </row>
    <row r="513" spans="1:6" x14ac:dyDescent="0.45">
      <c r="A513" t="s">
        <v>16</v>
      </c>
      <c r="B513" t="s">
        <v>59</v>
      </c>
      <c r="C513" s="1">
        <v>40882</v>
      </c>
      <c r="D513" s="4">
        <v>0</v>
      </c>
      <c r="E513">
        <v>5051</v>
      </c>
      <c r="F513">
        <v>2870389</v>
      </c>
    </row>
    <row r="514" spans="1:6" x14ac:dyDescent="0.45">
      <c r="A514" t="s">
        <v>16</v>
      </c>
      <c r="B514" t="s">
        <v>59</v>
      </c>
      <c r="C514" s="1">
        <v>40889</v>
      </c>
      <c r="D514" s="4">
        <v>0</v>
      </c>
      <c r="E514">
        <v>4990</v>
      </c>
      <c r="F514">
        <v>3308791</v>
      </c>
    </row>
    <row r="515" spans="1:6" x14ac:dyDescent="0.45">
      <c r="A515" t="s">
        <v>16</v>
      </c>
      <c r="B515" t="s">
        <v>59</v>
      </c>
      <c r="C515" s="1">
        <v>40896</v>
      </c>
      <c r="D515" s="4">
        <v>0</v>
      </c>
      <c r="E515">
        <v>4710</v>
      </c>
      <c r="F515">
        <v>1915112</v>
      </c>
    </row>
    <row r="516" spans="1:6" x14ac:dyDescent="0.45">
      <c r="A516" t="s">
        <v>16</v>
      </c>
      <c r="B516" t="s">
        <v>59</v>
      </c>
      <c r="C516" s="1">
        <v>40903</v>
      </c>
      <c r="D516" s="4">
        <v>0</v>
      </c>
      <c r="E516">
        <v>4929</v>
      </c>
      <c r="F516">
        <v>1009477</v>
      </c>
    </row>
    <row r="517" spans="1:6" x14ac:dyDescent="0.45">
      <c r="A517" t="s">
        <v>16</v>
      </c>
      <c r="B517" t="s">
        <v>59</v>
      </c>
      <c r="C517" s="1">
        <v>40910</v>
      </c>
      <c r="D517" s="4">
        <v>0</v>
      </c>
      <c r="E517">
        <v>4852</v>
      </c>
      <c r="F517">
        <v>775251</v>
      </c>
    </row>
    <row r="518" spans="1:6" x14ac:dyDescent="0.45">
      <c r="A518" t="s">
        <v>16</v>
      </c>
      <c r="B518" t="s">
        <v>59</v>
      </c>
      <c r="C518" s="1">
        <v>40917</v>
      </c>
      <c r="D518" s="4">
        <v>0</v>
      </c>
      <c r="E518">
        <v>5340</v>
      </c>
      <c r="F518">
        <v>2550342</v>
      </c>
    </row>
    <row r="519" spans="1:6" x14ac:dyDescent="0.45">
      <c r="A519" t="s">
        <v>16</v>
      </c>
      <c r="B519" t="s">
        <v>59</v>
      </c>
      <c r="C519" s="1">
        <v>40924</v>
      </c>
      <c r="D519" s="4">
        <v>0</v>
      </c>
      <c r="E519">
        <v>5451</v>
      </c>
      <c r="F519">
        <v>1660847</v>
      </c>
    </row>
    <row r="520" spans="1:6" x14ac:dyDescent="0.45">
      <c r="A520" t="s">
        <v>16</v>
      </c>
      <c r="B520" t="s">
        <v>59</v>
      </c>
      <c r="C520" s="1">
        <v>40931</v>
      </c>
      <c r="D520" s="4">
        <v>0</v>
      </c>
      <c r="E520">
        <v>5800</v>
      </c>
      <c r="F520">
        <v>2694180</v>
      </c>
    </row>
    <row r="521" spans="1:6" x14ac:dyDescent="0.45">
      <c r="A521" t="s">
        <v>16</v>
      </c>
      <c r="B521" t="s">
        <v>59</v>
      </c>
      <c r="C521" s="1">
        <v>40938</v>
      </c>
      <c r="D521" s="4">
        <v>0</v>
      </c>
      <c r="E521">
        <v>5852</v>
      </c>
      <c r="F521">
        <v>2309137</v>
      </c>
    </row>
    <row r="522" spans="1:6" x14ac:dyDescent="0.45">
      <c r="A522" t="s">
        <v>16</v>
      </c>
      <c r="B522" t="s">
        <v>59</v>
      </c>
      <c r="C522" s="1">
        <v>40945</v>
      </c>
      <c r="D522" s="4">
        <v>0</v>
      </c>
      <c r="E522">
        <v>5623</v>
      </c>
      <c r="F522">
        <v>2260443</v>
      </c>
    </row>
    <row r="523" spans="1:6" x14ac:dyDescent="0.45">
      <c r="A523" t="s">
        <v>16</v>
      </c>
      <c r="B523" t="s">
        <v>59</v>
      </c>
      <c r="C523" s="1">
        <v>40952</v>
      </c>
      <c r="D523" s="4">
        <v>0</v>
      </c>
      <c r="E523">
        <v>5656</v>
      </c>
      <c r="F523">
        <v>1730107</v>
      </c>
    </row>
    <row r="524" spans="1:6" x14ac:dyDescent="0.45">
      <c r="A524" t="s">
        <v>16</v>
      </c>
      <c r="B524" t="s">
        <v>59</v>
      </c>
      <c r="C524" s="1">
        <v>40959</v>
      </c>
      <c r="D524" s="4">
        <v>0</v>
      </c>
      <c r="E524">
        <v>5730</v>
      </c>
      <c r="F524">
        <v>1496374</v>
      </c>
    </row>
    <row r="525" spans="1:6" x14ac:dyDescent="0.45">
      <c r="A525" t="s">
        <v>16</v>
      </c>
      <c r="B525" t="s">
        <v>59</v>
      </c>
      <c r="C525" s="1">
        <v>40966</v>
      </c>
      <c r="D525" s="4">
        <v>0</v>
      </c>
      <c r="E525">
        <v>5880</v>
      </c>
      <c r="F525">
        <v>1971917</v>
      </c>
    </row>
    <row r="526" spans="1:6" x14ac:dyDescent="0.45">
      <c r="A526" t="s">
        <v>16</v>
      </c>
      <c r="B526" t="s">
        <v>59</v>
      </c>
      <c r="C526" s="1">
        <v>40973</v>
      </c>
      <c r="D526" s="4">
        <v>0</v>
      </c>
      <c r="E526">
        <v>5795</v>
      </c>
      <c r="F526">
        <v>1532404</v>
      </c>
    </row>
    <row r="527" spans="1:6" x14ac:dyDescent="0.45">
      <c r="A527" t="s">
        <v>16</v>
      </c>
      <c r="B527" t="s">
        <v>59</v>
      </c>
      <c r="C527" s="1">
        <v>40980</v>
      </c>
      <c r="D527" s="4">
        <v>0</v>
      </c>
      <c r="E527">
        <v>5808</v>
      </c>
      <c r="F527">
        <v>1790655</v>
      </c>
    </row>
    <row r="528" spans="1:6" x14ac:dyDescent="0.45">
      <c r="A528" t="s">
        <v>16</v>
      </c>
      <c r="B528" t="s">
        <v>59</v>
      </c>
      <c r="C528" s="1">
        <v>40987</v>
      </c>
      <c r="D528" s="4">
        <v>0</v>
      </c>
      <c r="E528">
        <v>5362</v>
      </c>
      <c r="F528">
        <v>2395469</v>
      </c>
    </row>
    <row r="529" spans="1:6" x14ac:dyDescent="0.45">
      <c r="A529" t="s">
        <v>16</v>
      </c>
      <c r="B529" t="s">
        <v>59</v>
      </c>
      <c r="C529" s="1">
        <v>40994</v>
      </c>
      <c r="D529" s="4">
        <v>0</v>
      </c>
      <c r="E529">
        <v>5400</v>
      </c>
      <c r="F529">
        <v>2309217</v>
      </c>
    </row>
    <row r="530" spans="1:6" x14ac:dyDescent="0.45">
      <c r="A530" t="s">
        <v>16</v>
      </c>
      <c r="B530" t="s">
        <v>59</v>
      </c>
      <c r="C530" s="1">
        <v>41001</v>
      </c>
      <c r="D530" s="4">
        <v>0</v>
      </c>
      <c r="E530">
        <v>5322</v>
      </c>
      <c r="F530">
        <v>1630926</v>
      </c>
    </row>
    <row r="531" spans="1:6" x14ac:dyDescent="0.45">
      <c r="A531" t="s">
        <v>16</v>
      </c>
      <c r="B531" t="s">
        <v>59</v>
      </c>
      <c r="C531" s="1">
        <v>41008</v>
      </c>
      <c r="D531" s="4">
        <v>0</v>
      </c>
      <c r="E531">
        <v>5235</v>
      </c>
      <c r="F531">
        <v>1441484</v>
      </c>
    </row>
    <row r="532" spans="1:6" x14ac:dyDescent="0.45">
      <c r="A532" t="s">
        <v>16</v>
      </c>
      <c r="B532" t="s">
        <v>59</v>
      </c>
      <c r="C532" s="1">
        <v>41015</v>
      </c>
      <c r="D532" s="4">
        <v>0</v>
      </c>
      <c r="E532">
        <v>5335</v>
      </c>
      <c r="F532">
        <v>1436531</v>
      </c>
    </row>
    <row r="533" spans="1:6" x14ac:dyDescent="0.45">
      <c r="A533" t="s">
        <v>16</v>
      </c>
      <c r="B533" t="s">
        <v>59</v>
      </c>
      <c r="C533" s="1">
        <v>41022</v>
      </c>
      <c r="D533" s="4">
        <v>0</v>
      </c>
      <c r="E533">
        <v>5208</v>
      </c>
      <c r="F533">
        <v>1438795</v>
      </c>
    </row>
    <row r="534" spans="1:6" x14ac:dyDescent="0.45">
      <c r="A534" t="s">
        <v>16</v>
      </c>
      <c r="B534" t="s">
        <v>59</v>
      </c>
      <c r="C534" s="1">
        <v>41029</v>
      </c>
      <c r="D534" s="4">
        <v>0</v>
      </c>
      <c r="E534">
        <v>4904</v>
      </c>
      <c r="F534">
        <v>761881</v>
      </c>
    </row>
    <row r="535" spans="1:6" x14ac:dyDescent="0.45">
      <c r="A535" t="s">
        <v>16</v>
      </c>
      <c r="B535" t="s">
        <v>59</v>
      </c>
      <c r="C535" s="1">
        <v>41036</v>
      </c>
      <c r="D535" s="4">
        <v>0</v>
      </c>
      <c r="E535">
        <v>5018</v>
      </c>
      <c r="F535">
        <v>933612</v>
      </c>
    </row>
    <row r="536" spans="1:6" x14ac:dyDescent="0.45">
      <c r="A536" t="s">
        <v>16</v>
      </c>
      <c r="B536" t="s">
        <v>59</v>
      </c>
      <c r="C536" s="1">
        <v>41043</v>
      </c>
      <c r="D536" s="4">
        <v>0</v>
      </c>
      <c r="E536">
        <v>4957</v>
      </c>
      <c r="F536">
        <v>1948338</v>
      </c>
    </row>
    <row r="537" spans="1:6" x14ac:dyDescent="0.45">
      <c r="A537" t="s">
        <v>16</v>
      </c>
      <c r="B537" t="s">
        <v>59</v>
      </c>
      <c r="C537" s="1">
        <v>41050</v>
      </c>
      <c r="D537" s="4">
        <v>0</v>
      </c>
      <c r="E537">
        <v>4778</v>
      </c>
      <c r="F537">
        <v>1290262</v>
      </c>
    </row>
    <row r="538" spans="1:6" x14ac:dyDescent="0.45">
      <c r="A538" t="s">
        <v>16</v>
      </c>
      <c r="B538" t="s">
        <v>59</v>
      </c>
      <c r="C538" s="1">
        <v>41057</v>
      </c>
      <c r="D538" s="4">
        <v>0</v>
      </c>
      <c r="E538">
        <v>4843</v>
      </c>
      <c r="F538">
        <v>1299054</v>
      </c>
    </row>
    <row r="539" spans="1:6" x14ac:dyDescent="0.45">
      <c r="A539" t="s">
        <v>16</v>
      </c>
      <c r="B539" t="s">
        <v>59</v>
      </c>
      <c r="C539" s="1">
        <v>41064</v>
      </c>
      <c r="D539" s="4">
        <v>0</v>
      </c>
      <c r="E539">
        <v>5057</v>
      </c>
      <c r="F539">
        <v>1453677</v>
      </c>
    </row>
    <row r="540" spans="1:6" x14ac:dyDescent="0.45">
      <c r="A540" t="s">
        <v>16</v>
      </c>
      <c r="B540" t="s">
        <v>59</v>
      </c>
      <c r="C540" s="1">
        <v>41071</v>
      </c>
      <c r="D540" s="4">
        <v>0</v>
      </c>
      <c r="E540">
        <v>5223</v>
      </c>
      <c r="F540">
        <v>783942</v>
      </c>
    </row>
    <row r="541" spans="1:6" x14ac:dyDescent="0.45">
      <c r="A541" t="s">
        <v>16</v>
      </c>
      <c r="B541" t="s">
        <v>59</v>
      </c>
      <c r="C541" s="1">
        <v>41078</v>
      </c>
      <c r="D541" s="4">
        <v>0</v>
      </c>
      <c r="E541">
        <v>5241</v>
      </c>
      <c r="F541">
        <v>1273532</v>
      </c>
    </row>
    <row r="542" spans="1:6" x14ac:dyDescent="0.45">
      <c r="A542" t="s">
        <v>16</v>
      </c>
      <c r="B542" t="s">
        <v>59</v>
      </c>
      <c r="C542" s="1">
        <v>41085</v>
      </c>
      <c r="D542" s="4">
        <v>0</v>
      </c>
      <c r="E542">
        <v>5376</v>
      </c>
      <c r="F542">
        <v>1593505</v>
      </c>
    </row>
    <row r="543" spans="1:6" x14ac:dyDescent="0.45">
      <c r="A543" t="s">
        <v>16</v>
      </c>
      <c r="B543" t="s">
        <v>59</v>
      </c>
      <c r="C543" s="1">
        <v>41092</v>
      </c>
      <c r="D543" s="4">
        <v>0</v>
      </c>
      <c r="E543">
        <v>5335</v>
      </c>
      <c r="F543">
        <v>1332154</v>
      </c>
    </row>
    <row r="544" spans="1:6" x14ac:dyDescent="0.45">
      <c r="A544" t="s">
        <v>16</v>
      </c>
      <c r="B544" t="s">
        <v>59</v>
      </c>
      <c r="C544" s="1">
        <v>41099</v>
      </c>
      <c r="D544" s="4">
        <v>0</v>
      </c>
      <c r="E544">
        <v>5297</v>
      </c>
      <c r="F544">
        <v>938619</v>
      </c>
    </row>
    <row r="545" spans="1:6" x14ac:dyDescent="0.45">
      <c r="A545" t="s">
        <v>16</v>
      </c>
      <c r="B545" t="s">
        <v>59</v>
      </c>
      <c r="C545" s="1">
        <v>41106</v>
      </c>
      <c r="D545" s="4">
        <v>0</v>
      </c>
      <c r="E545">
        <v>5095</v>
      </c>
      <c r="F545">
        <v>1041210</v>
      </c>
    </row>
    <row r="546" spans="1:6" x14ac:dyDescent="0.45">
      <c r="A546" t="s">
        <v>16</v>
      </c>
      <c r="B546" t="s">
        <v>59</v>
      </c>
      <c r="C546" s="1">
        <v>41113</v>
      </c>
      <c r="D546" s="4">
        <v>0</v>
      </c>
      <c r="E546">
        <v>5039</v>
      </c>
      <c r="F546">
        <v>1203813</v>
      </c>
    </row>
    <row r="547" spans="1:6" x14ac:dyDescent="0.45">
      <c r="A547" t="s">
        <v>16</v>
      </c>
      <c r="B547" t="s">
        <v>59</v>
      </c>
      <c r="C547" s="1">
        <v>41120</v>
      </c>
      <c r="D547" s="4">
        <v>0</v>
      </c>
      <c r="E547">
        <v>5095</v>
      </c>
      <c r="F547">
        <v>899060</v>
      </c>
    </row>
    <row r="548" spans="1:6" x14ac:dyDescent="0.45">
      <c r="A548" t="s">
        <v>16</v>
      </c>
      <c r="B548" t="s">
        <v>59</v>
      </c>
      <c r="C548" s="1">
        <v>41127</v>
      </c>
      <c r="D548" s="4">
        <v>0</v>
      </c>
      <c r="E548">
        <v>5070</v>
      </c>
      <c r="F548">
        <v>990702</v>
      </c>
    </row>
    <row r="549" spans="1:6" x14ac:dyDescent="0.45">
      <c r="A549" t="s">
        <v>16</v>
      </c>
      <c r="B549" t="s">
        <v>59</v>
      </c>
      <c r="C549" s="1">
        <v>41134</v>
      </c>
      <c r="D549" s="4">
        <v>0</v>
      </c>
      <c r="E549">
        <v>4991</v>
      </c>
      <c r="F549">
        <v>755238</v>
      </c>
    </row>
    <row r="550" spans="1:6" x14ac:dyDescent="0.45">
      <c r="A550" t="s">
        <v>16</v>
      </c>
      <c r="B550" t="s">
        <v>59</v>
      </c>
      <c r="C550" s="1">
        <v>41141</v>
      </c>
      <c r="D550" s="4">
        <v>0</v>
      </c>
      <c r="E550">
        <v>5039</v>
      </c>
      <c r="F550">
        <v>1129484</v>
      </c>
    </row>
    <row r="551" spans="1:6" x14ac:dyDescent="0.45">
      <c r="A551" t="s">
        <v>16</v>
      </c>
      <c r="B551" t="s">
        <v>59</v>
      </c>
      <c r="C551" s="1">
        <v>41148</v>
      </c>
      <c r="D551" s="4">
        <v>0</v>
      </c>
      <c r="E551">
        <v>4774</v>
      </c>
      <c r="F551">
        <v>1269298</v>
      </c>
    </row>
    <row r="552" spans="1:6" x14ac:dyDescent="0.45">
      <c r="A552" t="s">
        <v>16</v>
      </c>
      <c r="B552" t="s">
        <v>59</v>
      </c>
      <c r="C552" s="1">
        <v>41155</v>
      </c>
      <c r="D552" s="4">
        <v>0</v>
      </c>
      <c r="E552">
        <v>4945</v>
      </c>
      <c r="F552">
        <v>1657103</v>
      </c>
    </row>
    <row r="553" spans="1:6" x14ac:dyDescent="0.45">
      <c r="A553" t="s">
        <v>16</v>
      </c>
      <c r="B553" t="s">
        <v>59</v>
      </c>
      <c r="C553" s="1">
        <v>41162</v>
      </c>
      <c r="D553" s="4">
        <v>0</v>
      </c>
      <c r="E553">
        <v>5175</v>
      </c>
      <c r="F553">
        <v>2778340</v>
      </c>
    </row>
    <row r="554" spans="1:6" x14ac:dyDescent="0.45">
      <c r="A554" t="s">
        <v>16</v>
      </c>
      <c r="B554" t="s">
        <v>59</v>
      </c>
      <c r="C554" s="1">
        <v>41169</v>
      </c>
      <c r="D554" s="4">
        <v>0</v>
      </c>
      <c r="E554">
        <v>5026</v>
      </c>
      <c r="F554">
        <v>2190758</v>
      </c>
    </row>
    <row r="555" spans="1:6" x14ac:dyDescent="0.45">
      <c r="A555" t="s">
        <v>16</v>
      </c>
      <c r="B555" t="s">
        <v>59</v>
      </c>
      <c r="C555" s="1">
        <v>41176</v>
      </c>
      <c r="D555" s="4">
        <v>0</v>
      </c>
      <c r="E555">
        <v>4950</v>
      </c>
      <c r="F555">
        <v>1300419</v>
      </c>
    </row>
    <row r="556" spans="1:6" x14ac:dyDescent="0.45">
      <c r="A556" t="s">
        <v>16</v>
      </c>
      <c r="B556" t="s">
        <v>59</v>
      </c>
      <c r="C556" s="1">
        <v>41183</v>
      </c>
      <c r="D556" s="4">
        <v>0</v>
      </c>
      <c r="E556">
        <v>4969</v>
      </c>
      <c r="F556">
        <v>1233772</v>
      </c>
    </row>
    <row r="557" spans="1:6" x14ac:dyDescent="0.45">
      <c r="A557" t="s">
        <v>16</v>
      </c>
      <c r="B557" t="s">
        <v>59</v>
      </c>
      <c r="C557" s="1">
        <v>41190</v>
      </c>
      <c r="D557" s="4">
        <v>0</v>
      </c>
      <c r="E557">
        <v>4806</v>
      </c>
      <c r="F557">
        <v>1166076</v>
      </c>
    </row>
    <row r="558" spans="1:6" x14ac:dyDescent="0.45">
      <c r="A558" t="s">
        <v>16</v>
      </c>
      <c r="B558" t="s">
        <v>59</v>
      </c>
      <c r="C558" s="1">
        <v>41197</v>
      </c>
      <c r="D558" s="4">
        <v>0</v>
      </c>
      <c r="E558">
        <v>4804</v>
      </c>
      <c r="F558">
        <v>1113073</v>
      </c>
    </row>
    <row r="559" spans="1:6" x14ac:dyDescent="0.45">
      <c r="A559" t="s">
        <v>16</v>
      </c>
      <c r="B559" t="s">
        <v>59</v>
      </c>
      <c r="C559" s="1">
        <v>41204</v>
      </c>
      <c r="D559" s="4">
        <v>0</v>
      </c>
      <c r="E559">
        <v>4770</v>
      </c>
      <c r="F559">
        <v>1240987</v>
      </c>
    </row>
    <row r="560" spans="1:6" x14ac:dyDescent="0.45">
      <c r="A560" t="s">
        <v>16</v>
      </c>
      <c r="B560" t="s">
        <v>59</v>
      </c>
      <c r="C560" s="1">
        <v>41211</v>
      </c>
      <c r="D560" s="4">
        <v>0</v>
      </c>
      <c r="E560">
        <v>4871</v>
      </c>
      <c r="F560">
        <v>1196197</v>
      </c>
    </row>
    <row r="561" spans="1:6" x14ac:dyDescent="0.45">
      <c r="A561" t="s">
        <v>16</v>
      </c>
      <c r="B561" t="s">
        <v>59</v>
      </c>
      <c r="C561" s="1">
        <v>41218</v>
      </c>
      <c r="D561" s="4">
        <v>0</v>
      </c>
      <c r="E561">
        <v>4844</v>
      </c>
      <c r="F561">
        <v>965993</v>
      </c>
    </row>
    <row r="562" spans="1:6" x14ac:dyDescent="0.45">
      <c r="A562" t="s">
        <v>16</v>
      </c>
      <c r="B562" t="s">
        <v>59</v>
      </c>
      <c r="C562" s="1">
        <v>41225</v>
      </c>
      <c r="D562" s="4">
        <v>0</v>
      </c>
      <c r="E562">
        <v>4619</v>
      </c>
      <c r="F562">
        <v>1377028</v>
      </c>
    </row>
    <row r="563" spans="1:6" x14ac:dyDescent="0.45">
      <c r="A563" t="s">
        <v>16</v>
      </c>
      <c r="B563" t="s">
        <v>59</v>
      </c>
      <c r="C563" s="1">
        <v>41232</v>
      </c>
      <c r="D563" s="4">
        <v>0</v>
      </c>
      <c r="E563">
        <v>4681</v>
      </c>
      <c r="F563">
        <v>890154</v>
      </c>
    </row>
    <row r="564" spans="1:6" x14ac:dyDescent="0.45">
      <c r="A564" t="s">
        <v>16</v>
      </c>
      <c r="B564" t="s">
        <v>59</v>
      </c>
      <c r="C564" s="1">
        <v>41239</v>
      </c>
      <c r="D564" s="4">
        <v>0</v>
      </c>
      <c r="E564">
        <v>4811</v>
      </c>
      <c r="F564">
        <v>2445708</v>
      </c>
    </row>
    <row r="565" spans="1:6" x14ac:dyDescent="0.45">
      <c r="A565" t="s">
        <v>16</v>
      </c>
      <c r="B565" t="s">
        <v>59</v>
      </c>
      <c r="C565" s="1">
        <v>41246</v>
      </c>
      <c r="D565" s="4">
        <v>0</v>
      </c>
      <c r="E565">
        <v>5300</v>
      </c>
      <c r="F565">
        <v>3478932</v>
      </c>
    </row>
    <row r="566" spans="1:6" x14ac:dyDescent="0.45">
      <c r="A566" t="s">
        <v>16</v>
      </c>
      <c r="B566" t="s">
        <v>59</v>
      </c>
      <c r="C566" s="1">
        <v>41253</v>
      </c>
      <c r="D566" s="4">
        <v>0</v>
      </c>
      <c r="E566">
        <v>5372</v>
      </c>
      <c r="F566">
        <v>2374669</v>
      </c>
    </row>
    <row r="567" spans="1:6" x14ac:dyDescent="0.45">
      <c r="A567" t="s">
        <v>16</v>
      </c>
      <c r="B567" t="s">
        <v>59</v>
      </c>
      <c r="C567" s="1">
        <v>41260</v>
      </c>
      <c r="D567" s="4">
        <v>0</v>
      </c>
      <c r="E567">
        <v>5690</v>
      </c>
      <c r="F567">
        <v>2724135</v>
      </c>
    </row>
    <row r="568" spans="1:6" x14ac:dyDescent="0.45">
      <c r="A568" t="s">
        <v>16</v>
      </c>
      <c r="B568" t="s">
        <v>59</v>
      </c>
      <c r="C568" s="1">
        <v>41267</v>
      </c>
      <c r="D568" s="4">
        <v>0</v>
      </c>
      <c r="E568">
        <v>5603</v>
      </c>
      <c r="F568">
        <v>673857</v>
      </c>
    </row>
    <row r="569" spans="1:6" x14ac:dyDescent="0.45">
      <c r="A569" t="s">
        <v>16</v>
      </c>
      <c r="B569" t="s">
        <v>59</v>
      </c>
      <c r="C569" s="1">
        <v>41281</v>
      </c>
      <c r="D569" s="4">
        <v>0</v>
      </c>
      <c r="E569">
        <v>5930</v>
      </c>
      <c r="F569">
        <v>1220586</v>
      </c>
    </row>
    <row r="570" spans="1:6" x14ac:dyDescent="0.45">
      <c r="A570" t="s">
        <v>16</v>
      </c>
      <c r="B570" t="s">
        <v>59</v>
      </c>
      <c r="C570" s="1">
        <v>41288</v>
      </c>
      <c r="D570" s="4">
        <v>0</v>
      </c>
      <c r="E570">
        <v>6032</v>
      </c>
      <c r="F570">
        <v>1700975</v>
      </c>
    </row>
    <row r="571" spans="1:6" x14ac:dyDescent="0.45">
      <c r="A571" t="s">
        <v>16</v>
      </c>
      <c r="B571" t="s">
        <v>59</v>
      </c>
      <c r="C571" s="1">
        <v>41295</v>
      </c>
      <c r="D571" s="4">
        <v>0</v>
      </c>
      <c r="E571">
        <v>6060</v>
      </c>
      <c r="F571">
        <v>1400333</v>
      </c>
    </row>
    <row r="572" spans="1:6" x14ac:dyDescent="0.45">
      <c r="A572" t="s">
        <v>16</v>
      </c>
      <c r="B572" t="s">
        <v>59</v>
      </c>
      <c r="C572" s="1">
        <v>41302</v>
      </c>
      <c r="D572" s="4">
        <v>0</v>
      </c>
      <c r="E572">
        <v>5976</v>
      </c>
      <c r="F572">
        <v>1190357</v>
      </c>
    </row>
    <row r="573" spans="1:6" x14ac:dyDescent="0.45">
      <c r="A573" t="s">
        <v>16</v>
      </c>
      <c r="B573" t="s">
        <v>59</v>
      </c>
      <c r="C573" s="1">
        <v>41309</v>
      </c>
      <c r="D573" s="4">
        <v>0</v>
      </c>
      <c r="E573">
        <v>5871</v>
      </c>
      <c r="F573">
        <v>1005306</v>
      </c>
    </row>
    <row r="574" spans="1:6" x14ac:dyDescent="0.45">
      <c r="A574" t="s">
        <v>16</v>
      </c>
      <c r="B574" t="s">
        <v>59</v>
      </c>
      <c r="C574" s="1">
        <v>41316</v>
      </c>
      <c r="D574" s="4">
        <v>0</v>
      </c>
      <c r="E574">
        <v>5550</v>
      </c>
      <c r="F574">
        <v>1336487</v>
      </c>
    </row>
    <row r="575" spans="1:6" x14ac:dyDescent="0.45">
      <c r="A575" t="s">
        <v>16</v>
      </c>
      <c r="B575" t="s">
        <v>59</v>
      </c>
      <c r="C575" s="1">
        <v>41323</v>
      </c>
      <c r="D575" s="4">
        <v>0</v>
      </c>
      <c r="E575">
        <v>5496</v>
      </c>
      <c r="F575">
        <v>1793167</v>
      </c>
    </row>
    <row r="576" spans="1:6" x14ac:dyDescent="0.45">
      <c r="A576" t="s">
        <v>16</v>
      </c>
      <c r="B576" t="s">
        <v>59</v>
      </c>
      <c r="C576" s="1">
        <v>41330</v>
      </c>
      <c r="D576" s="4">
        <v>0</v>
      </c>
      <c r="E576">
        <v>5347</v>
      </c>
      <c r="F576">
        <v>1155024</v>
      </c>
    </row>
    <row r="577" spans="1:6" x14ac:dyDescent="0.45">
      <c r="A577" t="s">
        <v>16</v>
      </c>
      <c r="B577" t="s">
        <v>59</v>
      </c>
      <c r="C577" s="1">
        <v>41337</v>
      </c>
      <c r="D577" s="4">
        <v>0</v>
      </c>
      <c r="E577">
        <v>5465</v>
      </c>
      <c r="F577">
        <v>1090677</v>
      </c>
    </row>
    <row r="578" spans="1:6" x14ac:dyDescent="0.45">
      <c r="A578" t="s">
        <v>16</v>
      </c>
      <c r="B578" t="s">
        <v>59</v>
      </c>
      <c r="C578" s="1">
        <v>41344</v>
      </c>
      <c r="D578" s="4">
        <v>0</v>
      </c>
      <c r="E578">
        <v>5275</v>
      </c>
      <c r="F578">
        <v>1388660</v>
      </c>
    </row>
    <row r="579" spans="1:6" x14ac:dyDescent="0.45">
      <c r="A579" t="s">
        <v>16</v>
      </c>
      <c r="B579" t="s">
        <v>59</v>
      </c>
      <c r="C579" s="1">
        <v>41351</v>
      </c>
      <c r="D579" s="4">
        <v>0</v>
      </c>
      <c r="E579">
        <v>5159</v>
      </c>
      <c r="F579">
        <v>1480885</v>
      </c>
    </row>
    <row r="580" spans="1:6" x14ac:dyDescent="0.45">
      <c r="A580" t="s">
        <v>16</v>
      </c>
      <c r="B580" t="s">
        <v>59</v>
      </c>
      <c r="C580" s="1">
        <v>41358</v>
      </c>
      <c r="D580" s="4">
        <v>0</v>
      </c>
      <c r="E580">
        <v>5249</v>
      </c>
      <c r="F580">
        <v>1178233</v>
      </c>
    </row>
    <row r="581" spans="1:6" x14ac:dyDescent="0.45">
      <c r="A581" t="s">
        <v>16</v>
      </c>
      <c r="B581" t="s">
        <v>59</v>
      </c>
      <c r="C581" s="1">
        <v>41365</v>
      </c>
      <c r="D581" s="4">
        <v>0</v>
      </c>
      <c r="E581">
        <v>5223</v>
      </c>
      <c r="F581">
        <v>907496</v>
      </c>
    </row>
    <row r="582" spans="1:6" x14ac:dyDescent="0.45">
      <c r="A582" t="s">
        <v>16</v>
      </c>
      <c r="B582" t="s">
        <v>59</v>
      </c>
      <c r="C582" s="1">
        <v>41372</v>
      </c>
      <c r="D582" s="4">
        <v>0</v>
      </c>
      <c r="E582">
        <v>5159</v>
      </c>
      <c r="F582">
        <v>1051357</v>
      </c>
    </row>
    <row r="583" spans="1:6" x14ac:dyDescent="0.45">
      <c r="A583" t="s">
        <v>16</v>
      </c>
      <c r="B583" t="s">
        <v>59</v>
      </c>
      <c r="C583" s="1">
        <v>41379</v>
      </c>
      <c r="D583" s="4">
        <v>0</v>
      </c>
      <c r="E583">
        <v>4998</v>
      </c>
      <c r="F583">
        <v>1678793</v>
      </c>
    </row>
    <row r="584" spans="1:6" x14ac:dyDescent="0.45">
      <c r="A584" t="s">
        <v>16</v>
      </c>
      <c r="B584" t="s">
        <v>59</v>
      </c>
      <c r="C584" s="1">
        <v>41386</v>
      </c>
      <c r="D584" s="4">
        <v>0</v>
      </c>
      <c r="E584">
        <v>5237</v>
      </c>
      <c r="F584">
        <v>1628257</v>
      </c>
    </row>
    <row r="585" spans="1:6" x14ac:dyDescent="0.45">
      <c r="A585" t="s">
        <v>16</v>
      </c>
      <c r="B585" t="s">
        <v>59</v>
      </c>
      <c r="C585" s="1">
        <v>41393</v>
      </c>
      <c r="D585" s="4">
        <v>0</v>
      </c>
      <c r="E585">
        <v>4815</v>
      </c>
      <c r="F585">
        <v>1420363</v>
      </c>
    </row>
    <row r="586" spans="1:6" x14ac:dyDescent="0.45">
      <c r="A586" t="s">
        <v>16</v>
      </c>
      <c r="B586" t="s">
        <v>59</v>
      </c>
      <c r="C586" s="1">
        <v>41400</v>
      </c>
      <c r="D586" s="4">
        <v>0</v>
      </c>
      <c r="E586">
        <v>4929</v>
      </c>
      <c r="F586">
        <v>948855</v>
      </c>
    </row>
    <row r="587" spans="1:6" x14ac:dyDescent="0.45">
      <c r="A587" t="s">
        <v>16</v>
      </c>
      <c r="B587" t="s">
        <v>59</v>
      </c>
      <c r="C587" s="1">
        <v>41407</v>
      </c>
      <c r="D587" s="4">
        <v>0</v>
      </c>
      <c r="E587">
        <v>4662</v>
      </c>
      <c r="F587">
        <v>1378669</v>
      </c>
    </row>
    <row r="588" spans="1:6" x14ac:dyDescent="0.45">
      <c r="A588" t="s">
        <v>16</v>
      </c>
      <c r="B588" t="s">
        <v>59</v>
      </c>
      <c r="C588" s="1">
        <v>41414</v>
      </c>
      <c r="D588" s="4">
        <v>0</v>
      </c>
      <c r="E588">
        <v>4604</v>
      </c>
      <c r="F588">
        <v>1393706</v>
      </c>
    </row>
    <row r="589" spans="1:6" x14ac:dyDescent="0.45">
      <c r="A589" t="s">
        <v>16</v>
      </c>
      <c r="B589" t="s">
        <v>59</v>
      </c>
      <c r="C589" s="1">
        <v>41421</v>
      </c>
      <c r="D589" s="4">
        <v>0</v>
      </c>
      <c r="E589">
        <v>4645</v>
      </c>
      <c r="F589">
        <v>1018144</v>
      </c>
    </row>
    <row r="590" spans="1:6" x14ac:dyDescent="0.45">
      <c r="A590" t="s">
        <v>16</v>
      </c>
      <c r="B590" t="s">
        <v>59</v>
      </c>
      <c r="C590" s="1">
        <v>41428</v>
      </c>
      <c r="D590" s="4">
        <v>0</v>
      </c>
      <c r="E590">
        <v>4677</v>
      </c>
      <c r="F590">
        <v>1256956</v>
      </c>
    </row>
    <row r="591" spans="1:6" x14ac:dyDescent="0.45">
      <c r="A591" t="s">
        <v>16</v>
      </c>
      <c r="B591" t="s">
        <v>59</v>
      </c>
      <c r="C591" s="1">
        <v>41435</v>
      </c>
      <c r="D591" s="4">
        <v>0</v>
      </c>
      <c r="E591">
        <v>4590</v>
      </c>
      <c r="F591">
        <v>1324743</v>
      </c>
    </row>
    <row r="592" spans="1:6" x14ac:dyDescent="0.45">
      <c r="A592" t="s">
        <v>16</v>
      </c>
      <c r="B592" t="s">
        <v>59</v>
      </c>
      <c r="C592" s="1">
        <v>41442</v>
      </c>
      <c r="D592" s="4">
        <v>0</v>
      </c>
      <c r="E592">
        <v>4499</v>
      </c>
      <c r="F592">
        <v>1453554</v>
      </c>
    </row>
    <row r="593" spans="1:6" x14ac:dyDescent="0.45">
      <c r="A593" t="s">
        <v>16</v>
      </c>
      <c r="B593" t="s">
        <v>59</v>
      </c>
      <c r="C593" s="1">
        <v>41449</v>
      </c>
      <c r="D593" s="4">
        <v>0</v>
      </c>
      <c r="E593">
        <v>4756</v>
      </c>
      <c r="F593">
        <v>1120704</v>
      </c>
    </row>
    <row r="594" spans="1:6" x14ac:dyDescent="0.45">
      <c r="A594" t="s">
        <v>16</v>
      </c>
      <c r="B594" t="s">
        <v>59</v>
      </c>
      <c r="C594" s="1">
        <v>41456</v>
      </c>
      <c r="D594" s="4">
        <v>0</v>
      </c>
      <c r="E594">
        <v>4609</v>
      </c>
      <c r="F594">
        <v>901677</v>
      </c>
    </row>
    <row r="595" spans="1:6" x14ac:dyDescent="0.45">
      <c r="A595" t="s">
        <v>16</v>
      </c>
      <c r="B595" t="s">
        <v>59</v>
      </c>
      <c r="C595" s="1">
        <v>41463</v>
      </c>
      <c r="D595" s="4">
        <v>0</v>
      </c>
      <c r="E595">
        <v>4749</v>
      </c>
      <c r="F595">
        <v>956857</v>
      </c>
    </row>
    <row r="596" spans="1:6" x14ac:dyDescent="0.45">
      <c r="A596" t="s">
        <v>16</v>
      </c>
      <c r="B596" t="s">
        <v>59</v>
      </c>
      <c r="C596" s="1">
        <v>41470</v>
      </c>
      <c r="D596" s="4">
        <v>0</v>
      </c>
      <c r="E596">
        <v>4680</v>
      </c>
      <c r="F596">
        <v>1387830</v>
      </c>
    </row>
    <row r="597" spans="1:6" x14ac:dyDescent="0.45">
      <c r="A597" t="s">
        <v>16</v>
      </c>
      <c r="B597" t="s">
        <v>59</v>
      </c>
      <c r="C597" s="1">
        <v>41477</v>
      </c>
      <c r="D597" s="4">
        <v>0</v>
      </c>
      <c r="E597">
        <v>4610</v>
      </c>
      <c r="F597">
        <v>832383</v>
      </c>
    </row>
    <row r="598" spans="1:6" x14ac:dyDescent="0.45">
      <c r="A598" t="s">
        <v>16</v>
      </c>
      <c r="B598" t="s">
        <v>59</v>
      </c>
      <c r="C598" s="1">
        <v>41484</v>
      </c>
      <c r="D598" s="4">
        <v>0</v>
      </c>
      <c r="E598">
        <v>4425</v>
      </c>
      <c r="F598">
        <v>1172336</v>
      </c>
    </row>
    <row r="599" spans="1:6" x14ac:dyDescent="0.45">
      <c r="A599" t="s">
        <v>16</v>
      </c>
      <c r="B599" t="s">
        <v>59</v>
      </c>
      <c r="C599" s="1">
        <v>41491</v>
      </c>
      <c r="D599" s="4">
        <v>0</v>
      </c>
      <c r="E599">
        <v>4214</v>
      </c>
      <c r="F599">
        <v>2069951</v>
      </c>
    </row>
    <row r="600" spans="1:6" x14ac:dyDescent="0.45">
      <c r="A600" t="s">
        <v>16</v>
      </c>
      <c r="B600" t="s">
        <v>59</v>
      </c>
      <c r="C600" s="1">
        <v>41498</v>
      </c>
      <c r="D600" s="4">
        <v>0</v>
      </c>
      <c r="E600">
        <v>4311</v>
      </c>
      <c r="F600">
        <v>2080162</v>
      </c>
    </row>
    <row r="601" spans="1:6" x14ac:dyDescent="0.45">
      <c r="A601" t="s">
        <v>16</v>
      </c>
      <c r="B601" t="s">
        <v>59</v>
      </c>
      <c r="C601" s="1">
        <v>41505</v>
      </c>
      <c r="D601" s="4">
        <v>0</v>
      </c>
      <c r="E601">
        <v>4427</v>
      </c>
      <c r="F601">
        <v>1070768</v>
      </c>
    </row>
    <row r="602" spans="1:6" x14ac:dyDescent="0.45">
      <c r="A602" t="s">
        <v>16</v>
      </c>
      <c r="B602" t="s">
        <v>59</v>
      </c>
      <c r="C602" s="1">
        <v>41512</v>
      </c>
      <c r="D602" s="4">
        <v>0</v>
      </c>
      <c r="E602">
        <v>4370</v>
      </c>
      <c r="F602">
        <v>974540</v>
      </c>
    </row>
    <row r="603" spans="1:6" x14ac:dyDescent="0.45">
      <c r="A603" t="s">
        <v>16</v>
      </c>
      <c r="B603" t="s">
        <v>59</v>
      </c>
      <c r="C603" s="1">
        <v>41519</v>
      </c>
      <c r="D603" s="4">
        <v>0</v>
      </c>
      <c r="E603">
        <v>4650</v>
      </c>
      <c r="F603">
        <v>1481079</v>
      </c>
    </row>
    <row r="604" spans="1:6" x14ac:dyDescent="0.45">
      <c r="A604" t="s">
        <v>16</v>
      </c>
      <c r="B604" t="s">
        <v>59</v>
      </c>
      <c r="C604" s="1">
        <v>41526</v>
      </c>
      <c r="D604" s="4">
        <v>0</v>
      </c>
      <c r="E604">
        <v>4624</v>
      </c>
      <c r="F604">
        <v>2020375</v>
      </c>
    </row>
    <row r="605" spans="1:6" x14ac:dyDescent="0.45">
      <c r="A605" t="s">
        <v>16</v>
      </c>
      <c r="B605" t="s">
        <v>59</v>
      </c>
      <c r="C605" s="1">
        <v>41533</v>
      </c>
      <c r="D605" s="4">
        <v>0</v>
      </c>
      <c r="E605">
        <v>4834</v>
      </c>
      <c r="F605">
        <v>1905269</v>
      </c>
    </row>
    <row r="606" spans="1:6" x14ac:dyDescent="0.45">
      <c r="A606" t="s">
        <v>16</v>
      </c>
      <c r="B606" t="s">
        <v>59</v>
      </c>
      <c r="C606" s="1">
        <v>41540</v>
      </c>
      <c r="D606" s="4">
        <v>0</v>
      </c>
      <c r="E606">
        <v>4744</v>
      </c>
      <c r="F606">
        <v>1090072</v>
      </c>
    </row>
    <row r="607" spans="1:6" x14ac:dyDescent="0.45">
      <c r="A607" t="s">
        <v>16</v>
      </c>
      <c r="B607" t="s">
        <v>59</v>
      </c>
      <c r="C607" s="1">
        <v>41547</v>
      </c>
      <c r="D607" s="4">
        <v>0</v>
      </c>
      <c r="E607">
        <v>4774</v>
      </c>
      <c r="F607">
        <v>1626983</v>
      </c>
    </row>
    <row r="608" spans="1:6" x14ac:dyDescent="0.45">
      <c r="A608" t="s">
        <v>16</v>
      </c>
      <c r="B608" t="s">
        <v>59</v>
      </c>
      <c r="C608" s="1">
        <v>41554</v>
      </c>
      <c r="D608" s="4">
        <v>0</v>
      </c>
      <c r="E608">
        <v>4840</v>
      </c>
      <c r="F608">
        <v>1496406</v>
      </c>
    </row>
    <row r="609" spans="1:6" x14ac:dyDescent="0.45">
      <c r="A609" t="s">
        <v>16</v>
      </c>
      <c r="B609" t="s">
        <v>59</v>
      </c>
      <c r="C609" s="1">
        <v>41561</v>
      </c>
      <c r="D609" s="4">
        <v>0</v>
      </c>
      <c r="E609">
        <v>4852</v>
      </c>
      <c r="F609">
        <v>2214284</v>
      </c>
    </row>
    <row r="610" spans="1:6" x14ac:dyDescent="0.45">
      <c r="A610" t="s">
        <v>16</v>
      </c>
      <c r="B610" t="s">
        <v>59</v>
      </c>
      <c r="C610" s="1">
        <v>41568</v>
      </c>
      <c r="D610" s="4">
        <v>0</v>
      </c>
      <c r="E610">
        <v>5060</v>
      </c>
      <c r="F610">
        <v>2767097</v>
      </c>
    </row>
    <row r="611" spans="1:6" x14ac:dyDescent="0.45">
      <c r="A611" t="s">
        <v>16</v>
      </c>
      <c r="B611" t="s">
        <v>59</v>
      </c>
      <c r="C611" s="1">
        <v>41575</v>
      </c>
      <c r="D611" s="4">
        <v>0</v>
      </c>
      <c r="E611">
        <v>4920</v>
      </c>
      <c r="F611">
        <v>2214796</v>
      </c>
    </row>
    <row r="612" spans="1:6" x14ac:dyDescent="0.45">
      <c r="A612" t="s">
        <v>16</v>
      </c>
      <c r="B612" t="s">
        <v>59</v>
      </c>
      <c r="C612" s="1">
        <v>41582</v>
      </c>
      <c r="D612" s="4">
        <v>0</v>
      </c>
      <c r="E612">
        <v>4845</v>
      </c>
      <c r="F612">
        <v>1021046</v>
      </c>
    </row>
    <row r="613" spans="1:6" x14ac:dyDescent="0.45">
      <c r="A613" t="s">
        <v>16</v>
      </c>
      <c r="B613" t="s">
        <v>59</v>
      </c>
      <c r="C613" s="1">
        <v>41589</v>
      </c>
      <c r="D613" s="4">
        <v>0</v>
      </c>
      <c r="E613">
        <v>4778</v>
      </c>
      <c r="F613">
        <v>1729441</v>
      </c>
    </row>
    <row r="614" spans="1:6" x14ac:dyDescent="0.45">
      <c r="A614" t="s">
        <v>16</v>
      </c>
      <c r="B614" t="s">
        <v>59</v>
      </c>
      <c r="C614" s="1">
        <v>41596</v>
      </c>
      <c r="D614" s="4">
        <v>0</v>
      </c>
      <c r="E614">
        <v>4876</v>
      </c>
      <c r="F614">
        <v>1110317</v>
      </c>
    </row>
    <row r="615" spans="1:6" x14ac:dyDescent="0.45">
      <c r="A615" t="s">
        <v>16</v>
      </c>
      <c r="B615" t="s">
        <v>59</v>
      </c>
      <c r="C615" s="1">
        <v>41603</v>
      </c>
      <c r="D615" s="4">
        <v>0</v>
      </c>
      <c r="E615">
        <v>4984</v>
      </c>
      <c r="F615">
        <v>1351101</v>
      </c>
    </row>
    <row r="616" spans="1:6" x14ac:dyDescent="0.45">
      <c r="A616" t="s">
        <v>16</v>
      </c>
      <c r="B616" t="s">
        <v>59</v>
      </c>
      <c r="C616" s="1">
        <v>41610</v>
      </c>
      <c r="D616" s="4">
        <v>0</v>
      </c>
      <c r="E616">
        <v>5075</v>
      </c>
      <c r="F616">
        <v>1419412</v>
      </c>
    </row>
    <row r="617" spans="1:6" x14ac:dyDescent="0.45">
      <c r="A617" t="s">
        <v>16</v>
      </c>
      <c r="B617" t="s">
        <v>59</v>
      </c>
      <c r="C617" s="1">
        <v>41617</v>
      </c>
      <c r="D617" s="4">
        <v>0</v>
      </c>
      <c r="E617">
        <v>5091</v>
      </c>
      <c r="F617">
        <v>1485582</v>
      </c>
    </row>
    <row r="618" spans="1:6" x14ac:dyDescent="0.45">
      <c r="A618" t="s">
        <v>16</v>
      </c>
      <c r="B618" t="s">
        <v>59</v>
      </c>
      <c r="C618" s="1">
        <v>41624</v>
      </c>
      <c r="D618" s="4">
        <v>0</v>
      </c>
      <c r="E618">
        <v>5371</v>
      </c>
      <c r="F618">
        <v>1909559</v>
      </c>
    </row>
    <row r="619" spans="1:6" x14ac:dyDescent="0.45">
      <c r="A619" t="s">
        <v>16</v>
      </c>
      <c r="B619" t="s">
        <v>59</v>
      </c>
      <c r="C619" s="1">
        <v>41631</v>
      </c>
      <c r="D619" s="4">
        <v>0</v>
      </c>
      <c r="E619">
        <v>5406</v>
      </c>
      <c r="F619">
        <v>776381</v>
      </c>
    </row>
    <row r="620" spans="1:6" x14ac:dyDescent="0.45">
      <c r="A620" t="s">
        <v>16</v>
      </c>
      <c r="B620" t="s">
        <v>59</v>
      </c>
      <c r="C620" s="1">
        <v>41638</v>
      </c>
      <c r="D620" s="4">
        <v>0</v>
      </c>
      <c r="E620">
        <v>5399</v>
      </c>
      <c r="F620">
        <v>117112</v>
      </c>
    </row>
    <row r="621" spans="1:6" x14ac:dyDescent="0.45">
      <c r="A621" t="s">
        <v>16</v>
      </c>
      <c r="B621" t="s">
        <v>59</v>
      </c>
      <c r="C621" s="1">
        <v>41645</v>
      </c>
      <c r="D621" s="4">
        <v>0</v>
      </c>
      <c r="E621">
        <v>5215</v>
      </c>
      <c r="F621">
        <v>863856</v>
      </c>
    </row>
    <row r="622" spans="1:6" x14ac:dyDescent="0.45">
      <c r="A622" t="s">
        <v>16</v>
      </c>
      <c r="B622" t="s">
        <v>59</v>
      </c>
      <c r="C622" s="1">
        <v>41652</v>
      </c>
      <c r="D622" s="4">
        <v>0</v>
      </c>
      <c r="E622">
        <v>5528</v>
      </c>
      <c r="F622">
        <v>2126658</v>
      </c>
    </row>
    <row r="623" spans="1:6" x14ac:dyDescent="0.45">
      <c r="A623" t="s">
        <v>16</v>
      </c>
      <c r="B623" t="s">
        <v>59</v>
      </c>
      <c r="C623" s="1">
        <v>41659</v>
      </c>
      <c r="D623" s="4">
        <v>0</v>
      </c>
      <c r="E623">
        <v>5505</v>
      </c>
      <c r="F623">
        <v>1584047</v>
      </c>
    </row>
    <row r="624" spans="1:6" x14ac:dyDescent="0.45">
      <c r="A624" t="s">
        <v>16</v>
      </c>
      <c r="B624" t="s">
        <v>59</v>
      </c>
      <c r="C624" s="1">
        <v>41666</v>
      </c>
      <c r="D624" s="4">
        <v>0</v>
      </c>
      <c r="E624">
        <v>5378</v>
      </c>
      <c r="F624">
        <v>2390576</v>
      </c>
    </row>
    <row r="625" spans="1:6" x14ac:dyDescent="0.45">
      <c r="A625" t="s">
        <v>16</v>
      </c>
      <c r="B625" t="s">
        <v>59</v>
      </c>
      <c r="C625" s="1">
        <v>41673</v>
      </c>
      <c r="D625" s="4">
        <v>0</v>
      </c>
      <c r="E625">
        <v>5603</v>
      </c>
      <c r="F625">
        <v>1912611</v>
      </c>
    </row>
    <row r="626" spans="1:6" x14ac:dyDescent="0.45">
      <c r="A626" t="s">
        <v>16</v>
      </c>
      <c r="B626" t="s">
        <v>59</v>
      </c>
      <c r="C626" s="1">
        <v>41680</v>
      </c>
      <c r="D626" s="4">
        <v>0</v>
      </c>
      <c r="E626">
        <v>5694</v>
      </c>
      <c r="F626">
        <v>1445966</v>
      </c>
    </row>
    <row r="627" spans="1:6" x14ac:dyDescent="0.45">
      <c r="A627" t="s">
        <v>16</v>
      </c>
      <c r="B627" t="s">
        <v>59</v>
      </c>
      <c r="C627" s="1">
        <v>41687</v>
      </c>
      <c r="D627" s="4">
        <v>0</v>
      </c>
      <c r="E627">
        <v>5899</v>
      </c>
      <c r="F627">
        <v>1829224</v>
      </c>
    </row>
    <row r="628" spans="1:6" x14ac:dyDescent="0.45">
      <c r="A628" t="s">
        <v>16</v>
      </c>
      <c r="B628" t="s">
        <v>59</v>
      </c>
      <c r="C628" s="1">
        <v>41694</v>
      </c>
      <c r="D628" s="4">
        <v>0</v>
      </c>
      <c r="E628">
        <v>5980</v>
      </c>
      <c r="F628">
        <v>2155013</v>
      </c>
    </row>
    <row r="629" spans="1:6" x14ac:dyDescent="0.45">
      <c r="A629" t="s">
        <v>16</v>
      </c>
      <c r="B629" t="s">
        <v>59</v>
      </c>
      <c r="C629" s="1">
        <v>41701</v>
      </c>
      <c r="D629" s="4">
        <v>0</v>
      </c>
      <c r="E629">
        <v>6267</v>
      </c>
      <c r="F629">
        <v>4147251</v>
      </c>
    </row>
    <row r="630" spans="1:6" x14ac:dyDescent="0.45">
      <c r="A630" t="s">
        <v>16</v>
      </c>
      <c r="B630" t="s">
        <v>59</v>
      </c>
      <c r="C630" s="1">
        <v>41708</v>
      </c>
      <c r="D630" s="4">
        <v>0</v>
      </c>
      <c r="E630">
        <v>5768</v>
      </c>
      <c r="F630">
        <v>2502124</v>
      </c>
    </row>
    <row r="631" spans="1:6" x14ac:dyDescent="0.45">
      <c r="A631" t="s">
        <v>16</v>
      </c>
      <c r="B631" t="s">
        <v>59</v>
      </c>
      <c r="C631" s="1">
        <v>41715</v>
      </c>
      <c r="D631" s="4">
        <v>0</v>
      </c>
      <c r="E631">
        <v>5892</v>
      </c>
      <c r="F631">
        <v>2565014</v>
      </c>
    </row>
    <row r="632" spans="1:6" x14ac:dyDescent="0.45">
      <c r="A632" t="s">
        <v>16</v>
      </c>
      <c r="B632" t="s">
        <v>59</v>
      </c>
      <c r="C632" s="1">
        <v>41722</v>
      </c>
      <c r="D632" s="4">
        <v>0</v>
      </c>
      <c r="E632">
        <v>5816</v>
      </c>
      <c r="F632">
        <v>1696219</v>
      </c>
    </row>
    <row r="633" spans="1:6" x14ac:dyDescent="0.45">
      <c r="A633" t="s">
        <v>16</v>
      </c>
      <c r="B633" t="s">
        <v>59</v>
      </c>
      <c r="C633" s="1">
        <v>41729</v>
      </c>
      <c r="D633" s="4">
        <v>0</v>
      </c>
      <c r="E633">
        <v>6135</v>
      </c>
      <c r="F633">
        <v>1407317</v>
      </c>
    </row>
    <row r="634" spans="1:6" x14ac:dyDescent="0.45">
      <c r="A634" t="s">
        <v>16</v>
      </c>
      <c r="B634" t="s">
        <v>59</v>
      </c>
      <c r="C634" s="1">
        <v>41736</v>
      </c>
      <c r="D634" s="4">
        <v>0</v>
      </c>
      <c r="E634">
        <v>6471</v>
      </c>
      <c r="F634">
        <v>1938217</v>
      </c>
    </row>
    <row r="635" spans="1:6" x14ac:dyDescent="0.45">
      <c r="A635" t="s">
        <v>16</v>
      </c>
      <c r="B635" t="s">
        <v>59</v>
      </c>
      <c r="C635" s="1">
        <v>41743</v>
      </c>
      <c r="D635" s="4">
        <v>0</v>
      </c>
      <c r="E635">
        <v>6440</v>
      </c>
      <c r="F635">
        <v>1107521</v>
      </c>
    </row>
    <row r="636" spans="1:6" x14ac:dyDescent="0.45">
      <c r="A636" t="s">
        <v>16</v>
      </c>
      <c r="B636" t="s">
        <v>59</v>
      </c>
      <c r="C636" s="1">
        <v>41750</v>
      </c>
      <c r="D636" s="4">
        <v>0</v>
      </c>
      <c r="E636">
        <v>6491</v>
      </c>
      <c r="F636">
        <v>1181934</v>
      </c>
    </row>
    <row r="637" spans="1:6" x14ac:dyDescent="0.45">
      <c r="A637" t="s">
        <v>16</v>
      </c>
      <c r="B637" t="s">
        <v>59</v>
      </c>
      <c r="C637" s="1">
        <v>41757</v>
      </c>
      <c r="D637" s="4">
        <v>0</v>
      </c>
      <c r="E637">
        <v>6409</v>
      </c>
      <c r="F637">
        <v>706298</v>
      </c>
    </row>
    <row r="638" spans="1:6" x14ac:dyDescent="0.45">
      <c r="A638" t="s">
        <v>16</v>
      </c>
      <c r="B638" t="s">
        <v>59</v>
      </c>
      <c r="C638" s="1">
        <v>41764</v>
      </c>
      <c r="D638" s="4">
        <v>0</v>
      </c>
      <c r="E638">
        <v>6784</v>
      </c>
      <c r="F638">
        <v>1205445</v>
      </c>
    </row>
    <row r="639" spans="1:6" x14ac:dyDescent="0.45">
      <c r="A639" t="s">
        <v>16</v>
      </c>
      <c r="B639" t="s">
        <v>59</v>
      </c>
      <c r="C639" s="1">
        <v>41771</v>
      </c>
      <c r="D639" s="4">
        <v>0</v>
      </c>
      <c r="E639">
        <v>6625</v>
      </c>
      <c r="F639">
        <v>1290240</v>
      </c>
    </row>
    <row r="640" spans="1:6" x14ac:dyDescent="0.45">
      <c r="A640" t="s">
        <v>16</v>
      </c>
      <c r="B640" t="s">
        <v>59</v>
      </c>
      <c r="C640" s="1">
        <v>41778</v>
      </c>
      <c r="D640" s="4">
        <v>0</v>
      </c>
      <c r="E640">
        <v>6494</v>
      </c>
      <c r="F640">
        <v>895940</v>
      </c>
    </row>
    <row r="641" spans="1:6" x14ac:dyDescent="0.45">
      <c r="A641" t="s">
        <v>16</v>
      </c>
      <c r="B641" t="s">
        <v>59</v>
      </c>
      <c r="C641" s="1">
        <v>41785</v>
      </c>
      <c r="D641" s="4">
        <v>0</v>
      </c>
      <c r="E641">
        <v>6656</v>
      </c>
      <c r="F641">
        <v>927497</v>
      </c>
    </row>
    <row r="642" spans="1:6" x14ac:dyDescent="0.45">
      <c r="A642" t="s">
        <v>16</v>
      </c>
      <c r="B642" t="s">
        <v>59</v>
      </c>
      <c r="C642" s="1">
        <v>41792</v>
      </c>
      <c r="D642" s="4">
        <v>0</v>
      </c>
      <c r="E642">
        <v>6975</v>
      </c>
      <c r="F642">
        <v>1098797</v>
      </c>
    </row>
    <row r="643" spans="1:6" x14ac:dyDescent="0.45">
      <c r="A643" t="s">
        <v>16</v>
      </c>
      <c r="B643" t="s">
        <v>59</v>
      </c>
      <c r="C643" s="1">
        <v>41799</v>
      </c>
      <c r="D643" s="4">
        <v>0</v>
      </c>
      <c r="E643">
        <v>6940</v>
      </c>
      <c r="F643">
        <v>627854</v>
      </c>
    </row>
    <row r="644" spans="1:6" x14ac:dyDescent="0.45">
      <c r="A644" t="s">
        <v>16</v>
      </c>
      <c r="B644" t="s">
        <v>59</v>
      </c>
      <c r="C644" s="1">
        <v>41806</v>
      </c>
      <c r="D644" s="4">
        <v>0</v>
      </c>
      <c r="E644">
        <v>6865</v>
      </c>
      <c r="F644">
        <v>1449022</v>
      </c>
    </row>
    <row r="645" spans="1:6" x14ac:dyDescent="0.45">
      <c r="A645" t="s">
        <v>16</v>
      </c>
      <c r="B645" t="s">
        <v>59</v>
      </c>
      <c r="C645" s="1">
        <v>41813</v>
      </c>
      <c r="D645" s="4">
        <v>0</v>
      </c>
      <c r="E645">
        <v>6715</v>
      </c>
      <c r="F645">
        <v>927708</v>
      </c>
    </row>
    <row r="646" spans="1:6" x14ac:dyDescent="0.45">
      <c r="A646" t="s">
        <v>16</v>
      </c>
      <c r="B646" t="s">
        <v>59</v>
      </c>
      <c r="C646" s="1">
        <v>41820</v>
      </c>
      <c r="D646" s="4">
        <v>0</v>
      </c>
      <c r="E646">
        <v>6971</v>
      </c>
      <c r="F646">
        <v>880396</v>
      </c>
    </row>
    <row r="647" spans="1:6" x14ac:dyDescent="0.45">
      <c r="A647" t="s">
        <v>16</v>
      </c>
      <c r="B647" t="s">
        <v>59</v>
      </c>
      <c r="C647" s="1">
        <v>41827</v>
      </c>
      <c r="D647" s="4">
        <v>0</v>
      </c>
      <c r="E647">
        <v>7260</v>
      </c>
      <c r="F647">
        <v>1209317</v>
      </c>
    </row>
    <row r="648" spans="1:6" x14ac:dyDescent="0.45">
      <c r="A648" t="s">
        <v>16</v>
      </c>
      <c r="B648" t="s">
        <v>59</v>
      </c>
      <c r="C648" s="1">
        <v>41834</v>
      </c>
      <c r="D648" s="4">
        <v>0</v>
      </c>
      <c r="E648">
        <v>7010</v>
      </c>
      <c r="F648">
        <v>1223004</v>
      </c>
    </row>
    <row r="649" spans="1:6" x14ac:dyDescent="0.45">
      <c r="A649" t="s">
        <v>16</v>
      </c>
      <c r="B649" t="s">
        <v>59</v>
      </c>
      <c r="C649" s="1">
        <v>41841</v>
      </c>
      <c r="D649" s="4">
        <v>0</v>
      </c>
      <c r="E649">
        <v>7039</v>
      </c>
      <c r="F649">
        <v>1087005</v>
      </c>
    </row>
    <row r="650" spans="1:6" x14ac:dyDescent="0.45">
      <c r="A650" t="s">
        <v>16</v>
      </c>
      <c r="B650" t="s">
        <v>59</v>
      </c>
      <c r="C650" s="1">
        <v>41848</v>
      </c>
      <c r="D650" s="4">
        <v>0</v>
      </c>
      <c r="E650">
        <v>6953</v>
      </c>
      <c r="F650">
        <v>953082</v>
      </c>
    </row>
    <row r="651" spans="1:6" x14ac:dyDescent="0.45">
      <c r="A651" t="s">
        <v>16</v>
      </c>
      <c r="B651" t="s">
        <v>59</v>
      </c>
      <c r="C651" s="1">
        <v>41855</v>
      </c>
      <c r="D651" s="4">
        <v>0</v>
      </c>
      <c r="E651">
        <v>6883</v>
      </c>
      <c r="F651">
        <v>1078011</v>
      </c>
    </row>
    <row r="652" spans="1:6" x14ac:dyDescent="0.45">
      <c r="A652" t="s">
        <v>16</v>
      </c>
      <c r="B652" t="s">
        <v>59</v>
      </c>
      <c r="C652" s="1">
        <v>41862</v>
      </c>
      <c r="D652" s="4">
        <v>0</v>
      </c>
      <c r="E652">
        <v>7025</v>
      </c>
      <c r="F652">
        <v>865194</v>
      </c>
    </row>
    <row r="653" spans="1:6" x14ac:dyDescent="0.45">
      <c r="A653" t="s">
        <v>16</v>
      </c>
      <c r="B653" t="s">
        <v>59</v>
      </c>
      <c r="C653" s="1">
        <v>41869</v>
      </c>
      <c r="D653" s="4">
        <v>0</v>
      </c>
      <c r="E653">
        <v>7300</v>
      </c>
      <c r="F653">
        <v>976600</v>
      </c>
    </row>
    <row r="654" spans="1:6" x14ac:dyDescent="0.45">
      <c r="A654" t="s">
        <v>16</v>
      </c>
      <c r="B654" t="s">
        <v>59</v>
      </c>
      <c r="C654" s="1">
        <v>41876</v>
      </c>
      <c r="D654" s="4">
        <v>0</v>
      </c>
      <c r="E654">
        <v>7230</v>
      </c>
      <c r="F654">
        <v>778638</v>
      </c>
    </row>
    <row r="655" spans="1:6" x14ac:dyDescent="0.45">
      <c r="A655" t="s">
        <v>16</v>
      </c>
      <c r="B655" t="s">
        <v>59</v>
      </c>
      <c r="C655" s="1">
        <v>41883</v>
      </c>
      <c r="D655" s="4">
        <v>0</v>
      </c>
      <c r="E655">
        <v>7521</v>
      </c>
      <c r="F655">
        <v>1384998</v>
      </c>
    </row>
    <row r="656" spans="1:6" x14ac:dyDescent="0.45">
      <c r="A656" t="s">
        <v>16</v>
      </c>
      <c r="B656" t="s">
        <v>59</v>
      </c>
      <c r="C656" s="1">
        <v>41890</v>
      </c>
      <c r="D656" s="4">
        <v>0</v>
      </c>
      <c r="E656">
        <v>7400</v>
      </c>
      <c r="F656">
        <v>925651</v>
      </c>
    </row>
    <row r="657" spans="1:6" x14ac:dyDescent="0.45">
      <c r="A657" t="s">
        <v>16</v>
      </c>
      <c r="B657" t="s">
        <v>59</v>
      </c>
      <c r="C657" s="1">
        <v>41897</v>
      </c>
      <c r="D657" s="4">
        <v>0</v>
      </c>
      <c r="E657">
        <v>7485</v>
      </c>
      <c r="F657">
        <v>1252286</v>
      </c>
    </row>
    <row r="658" spans="1:6" x14ac:dyDescent="0.45">
      <c r="A658" t="s">
        <v>16</v>
      </c>
      <c r="B658" t="s">
        <v>59</v>
      </c>
      <c r="C658" s="1">
        <v>41904</v>
      </c>
      <c r="D658" s="4">
        <v>0</v>
      </c>
      <c r="E658">
        <v>7498</v>
      </c>
      <c r="F658">
        <v>1142316</v>
      </c>
    </row>
    <row r="659" spans="1:6" x14ac:dyDescent="0.45">
      <c r="A659" t="s">
        <v>16</v>
      </c>
      <c r="B659" t="s">
        <v>59</v>
      </c>
      <c r="C659" s="1">
        <v>41911</v>
      </c>
      <c r="D659" s="4">
        <v>0</v>
      </c>
      <c r="E659">
        <v>6937</v>
      </c>
      <c r="F659">
        <v>1426751</v>
      </c>
    </row>
    <row r="660" spans="1:6" x14ac:dyDescent="0.45">
      <c r="A660" t="s">
        <v>16</v>
      </c>
      <c r="B660" t="s">
        <v>59</v>
      </c>
      <c r="C660" s="1">
        <v>41918</v>
      </c>
      <c r="D660" s="4">
        <v>0</v>
      </c>
      <c r="E660">
        <v>6800</v>
      </c>
      <c r="F660">
        <v>1428228</v>
      </c>
    </row>
    <row r="661" spans="1:6" x14ac:dyDescent="0.45">
      <c r="A661" t="s">
        <v>16</v>
      </c>
      <c r="B661" t="s">
        <v>59</v>
      </c>
      <c r="C661" s="1">
        <v>41925</v>
      </c>
      <c r="D661" s="4">
        <v>0</v>
      </c>
      <c r="E661">
        <v>7115</v>
      </c>
      <c r="F661">
        <v>1430356</v>
      </c>
    </row>
    <row r="662" spans="1:6" x14ac:dyDescent="0.45">
      <c r="A662" t="s">
        <v>16</v>
      </c>
      <c r="B662" t="s">
        <v>59</v>
      </c>
      <c r="C662" s="1">
        <v>41932</v>
      </c>
      <c r="D662" s="4">
        <v>0</v>
      </c>
      <c r="E662">
        <v>7740</v>
      </c>
      <c r="F662">
        <v>2342847</v>
      </c>
    </row>
    <row r="663" spans="1:6" x14ac:dyDescent="0.45">
      <c r="A663" t="s">
        <v>16</v>
      </c>
      <c r="B663" t="s">
        <v>59</v>
      </c>
      <c r="C663" s="1">
        <v>41939</v>
      </c>
      <c r="D663" s="4">
        <v>0</v>
      </c>
      <c r="E663">
        <v>8033</v>
      </c>
      <c r="F663">
        <v>2041421</v>
      </c>
    </row>
    <row r="664" spans="1:6" x14ac:dyDescent="0.45">
      <c r="A664" t="s">
        <v>16</v>
      </c>
      <c r="B664" t="s">
        <v>59</v>
      </c>
      <c r="C664" s="1">
        <v>41946</v>
      </c>
      <c r="D664" s="4">
        <v>0</v>
      </c>
      <c r="E664">
        <v>8000</v>
      </c>
      <c r="F664">
        <v>1235206</v>
      </c>
    </row>
    <row r="665" spans="1:6" x14ac:dyDescent="0.45">
      <c r="A665" t="s">
        <v>16</v>
      </c>
      <c r="B665" t="s">
        <v>59</v>
      </c>
      <c r="C665" s="1">
        <v>41953</v>
      </c>
      <c r="D665" s="4">
        <v>0</v>
      </c>
      <c r="E665">
        <v>8152</v>
      </c>
      <c r="F665">
        <v>1086983</v>
      </c>
    </row>
    <row r="666" spans="1:6" x14ac:dyDescent="0.45">
      <c r="A666" t="s">
        <v>16</v>
      </c>
      <c r="B666" t="s">
        <v>59</v>
      </c>
      <c r="C666" s="1">
        <v>41960</v>
      </c>
      <c r="D666" s="4">
        <v>0</v>
      </c>
      <c r="E666">
        <v>8422</v>
      </c>
      <c r="F666">
        <v>1168759</v>
      </c>
    </row>
    <row r="667" spans="1:6" x14ac:dyDescent="0.45">
      <c r="A667" t="s">
        <v>16</v>
      </c>
      <c r="B667" t="s">
        <v>59</v>
      </c>
      <c r="C667" s="1">
        <v>41967</v>
      </c>
      <c r="D667" s="4">
        <v>0</v>
      </c>
      <c r="E667">
        <v>8820</v>
      </c>
      <c r="F667">
        <v>1243772</v>
      </c>
    </row>
    <row r="668" spans="1:6" x14ac:dyDescent="0.45">
      <c r="A668" t="s">
        <v>16</v>
      </c>
      <c r="B668" t="s">
        <v>59</v>
      </c>
      <c r="C668" s="1">
        <v>41974</v>
      </c>
      <c r="D668" s="4">
        <v>0</v>
      </c>
      <c r="E668">
        <v>9851</v>
      </c>
      <c r="F668">
        <v>2425017</v>
      </c>
    </row>
    <row r="669" spans="1:6" x14ac:dyDescent="0.45">
      <c r="A669" t="s">
        <v>16</v>
      </c>
      <c r="B669" t="s">
        <v>59</v>
      </c>
      <c r="C669" s="1">
        <v>41981</v>
      </c>
      <c r="D669" s="4">
        <v>0</v>
      </c>
      <c r="E669">
        <v>9470</v>
      </c>
      <c r="F669">
        <v>1453588</v>
      </c>
    </row>
    <row r="670" spans="1:6" x14ac:dyDescent="0.45">
      <c r="A670" t="s">
        <v>16</v>
      </c>
      <c r="B670" t="s">
        <v>59</v>
      </c>
      <c r="C670" s="1">
        <v>41988</v>
      </c>
      <c r="D670" s="4">
        <v>0</v>
      </c>
      <c r="E670">
        <v>8860</v>
      </c>
      <c r="F670">
        <v>2783561</v>
      </c>
    </row>
    <row r="671" spans="1:6" x14ac:dyDescent="0.45">
      <c r="A671" t="s">
        <v>16</v>
      </c>
      <c r="B671" t="s">
        <v>59</v>
      </c>
      <c r="C671" s="1">
        <v>41995</v>
      </c>
      <c r="D671" s="4">
        <v>0</v>
      </c>
      <c r="E671">
        <v>7990</v>
      </c>
      <c r="F671">
        <v>847787</v>
      </c>
    </row>
    <row r="672" spans="1:6" x14ac:dyDescent="0.45">
      <c r="A672" t="s">
        <v>16</v>
      </c>
      <c r="B672" t="s">
        <v>59</v>
      </c>
      <c r="C672" s="1">
        <v>42002</v>
      </c>
      <c r="D672" s="4">
        <v>0</v>
      </c>
      <c r="E672">
        <v>8080</v>
      </c>
      <c r="F672">
        <v>372864</v>
      </c>
    </row>
    <row r="673" spans="1:6" x14ac:dyDescent="0.45">
      <c r="A673" t="s">
        <v>16</v>
      </c>
      <c r="B673" t="s">
        <v>59</v>
      </c>
      <c r="C673" s="1">
        <v>42009</v>
      </c>
      <c r="D673" s="4">
        <v>0</v>
      </c>
      <c r="E673">
        <v>9740</v>
      </c>
      <c r="F673">
        <v>799853</v>
      </c>
    </row>
    <row r="674" spans="1:6" x14ac:dyDescent="0.45">
      <c r="A674" t="s">
        <v>16</v>
      </c>
      <c r="B674" t="s">
        <v>59</v>
      </c>
      <c r="C674" s="1">
        <v>42016</v>
      </c>
      <c r="D674" s="4">
        <v>0</v>
      </c>
      <c r="E674">
        <v>9561</v>
      </c>
      <c r="F674">
        <v>1122238</v>
      </c>
    </row>
    <row r="675" spans="1:6" x14ac:dyDescent="0.45">
      <c r="A675" t="s">
        <v>16</v>
      </c>
      <c r="B675" t="s">
        <v>59</v>
      </c>
      <c r="C675" s="1">
        <v>42023</v>
      </c>
      <c r="D675" s="4">
        <v>0</v>
      </c>
      <c r="E675">
        <v>10400</v>
      </c>
      <c r="F675">
        <v>1256467</v>
      </c>
    </row>
    <row r="676" spans="1:6" x14ac:dyDescent="0.45">
      <c r="A676" t="s">
        <v>16</v>
      </c>
      <c r="B676" t="s">
        <v>59</v>
      </c>
      <c r="C676" s="1">
        <v>42030</v>
      </c>
      <c r="D676" s="4">
        <v>0</v>
      </c>
      <c r="E676">
        <v>11610</v>
      </c>
      <c r="F676">
        <v>1396204</v>
      </c>
    </row>
    <row r="677" spans="1:6" x14ac:dyDescent="0.45">
      <c r="A677" t="s">
        <v>16</v>
      </c>
      <c r="B677" t="s">
        <v>59</v>
      </c>
      <c r="C677" s="1">
        <v>42037</v>
      </c>
      <c r="D677" s="4">
        <v>0</v>
      </c>
      <c r="E677">
        <v>11394</v>
      </c>
      <c r="F677">
        <v>1049364</v>
      </c>
    </row>
    <row r="678" spans="1:6" x14ac:dyDescent="0.45">
      <c r="A678" t="s">
        <v>16</v>
      </c>
      <c r="B678" t="s">
        <v>59</v>
      </c>
      <c r="C678" s="1">
        <v>42044</v>
      </c>
      <c r="D678" s="4">
        <v>0</v>
      </c>
      <c r="E678">
        <v>12106</v>
      </c>
      <c r="F678">
        <v>1323289</v>
      </c>
    </row>
    <row r="679" spans="1:6" x14ac:dyDescent="0.45">
      <c r="A679" t="s">
        <v>16</v>
      </c>
      <c r="B679" t="s">
        <v>59</v>
      </c>
      <c r="C679" s="1">
        <v>42051</v>
      </c>
      <c r="D679" s="4">
        <v>0</v>
      </c>
      <c r="E679">
        <v>11330</v>
      </c>
      <c r="F679">
        <v>923698</v>
      </c>
    </row>
    <row r="680" spans="1:6" x14ac:dyDescent="0.45">
      <c r="A680" t="s">
        <v>16</v>
      </c>
      <c r="B680" t="s">
        <v>59</v>
      </c>
      <c r="C680" s="1">
        <v>42058</v>
      </c>
      <c r="D680" s="4">
        <v>0</v>
      </c>
      <c r="E680">
        <v>11182</v>
      </c>
      <c r="F680">
        <v>590248</v>
      </c>
    </row>
    <row r="681" spans="1:6" x14ac:dyDescent="0.45">
      <c r="A681" t="s">
        <v>16</v>
      </c>
      <c r="B681" t="s">
        <v>59</v>
      </c>
      <c r="C681" s="1">
        <v>42065</v>
      </c>
      <c r="D681" s="4">
        <v>0</v>
      </c>
      <c r="E681">
        <v>10990</v>
      </c>
      <c r="F681">
        <v>814076</v>
      </c>
    </row>
    <row r="682" spans="1:6" x14ac:dyDescent="0.45">
      <c r="A682" t="s">
        <v>16</v>
      </c>
      <c r="B682" t="s">
        <v>59</v>
      </c>
      <c r="C682" s="1">
        <v>42072</v>
      </c>
      <c r="D682" s="4">
        <v>0</v>
      </c>
      <c r="E682">
        <v>10380</v>
      </c>
      <c r="F682">
        <v>835813</v>
      </c>
    </row>
    <row r="683" spans="1:6" x14ac:dyDescent="0.45">
      <c r="A683" t="s">
        <v>16</v>
      </c>
      <c r="B683" t="s">
        <v>59</v>
      </c>
      <c r="C683" s="1">
        <v>42079</v>
      </c>
      <c r="D683" s="4">
        <v>0</v>
      </c>
      <c r="E683">
        <v>10501</v>
      </c>
      <c r="F683">
        <v>973195</v>
      </c>
    </row>
    <row r="684" spans="1:6" x14ac:dyDescent="0.45">
      <c r="A684" t="s">
        <v>16</v>
      </c>
      <c r="B684" t="s">
        <v>59</v>
      </c>
      <c r="C684" s="1">
        <v>42086</v>
      </c>
      <c r="D684" s="4">
        <v>0</v>
      </c>
      <c r="E684">
        <v>9905</v>
      </c>
      <c r="F684">
        <v>811414</v>
      </c>
    </row>
    <row r="685" spans="1:6" x14ac:dyDescent="0.45">
      <c r="A685" t="s">
        <v>16</v>
      </c>
      <c r="B685" t="s">
        <v>59</v>
      </c>
      <c r="C685" s="1">
        <v>42093</v>
      </c>
      <c r="D685" s="4">
        <v>0</v>
      </c>
      <c r="E685">
        <v>10237</v>
      </c>
      <c r="F685">
        <v>1373396</v>
      </c>
    </row>
    <row r="686" spans="1:6" x14ac:dyDescent="0.45">
      <c r="A686" t="s">
        <v>16</v>
      </c>
      <c r="B686" t="s">
        <v>59</v>
      </c>
      <c r="C686" s="1">
        <v>42100</v>
      </c>
      <c r="D686" s="4">
        <v>0</v>
      </c>
      <c r="E686">
        <v>9936</v>
      </c>
      <c r="F686">
        <v>1426230</v>
      </c>
    </row>
    <row r="687" spans="1:6" x14ac:dyDescent="0.45">
      <c r="A687" t="s">
        <v>16</v>
      </c>
      <c r="B687" t="s">
        <v>59</v>
      </c>
      <c r="C687" s="1">
        <v>42107</v>
      </c>
      <c r="D687" s="4">
        <v>0</v>
      </c>
      <c r="E687">
        <v>9460</v>
      </c>
      <c r="F687">
        <v>2023599</v>
      </c>
    </row>
    <row r="688" spans="1:6" x14ac:dyDescent="0.45">
      <c r="A688" t="s">
        <v>16</v>
      </c>
      <c r="B688" t="s">
        <v>59</v>
      </c>
      <c r="C688" s="1">
        <v>42114</v>
      </c>
      <c r="D688" s="4">
        <v>0</v>
      </c>
      <c r="E688">
        <v>9719</v>
      </c>
      <c r="F688">
        <v>1557370</v>
      </c>
    </row>
    <row r="689" spans="1:6" x14ac:dyDescent="0.45">
      <c r="A689" t="s">
        <v>16</v>
      </c>
      <c r="B689" t="s">
        <v>59</v>
      </c>
      <c r="C689" s="1">
        <v>42121</v>
      </c>
      <c r="D689" s="4">
        <v>0</v>
      </c>
      <c r="E689">
        <v>9640</v>
      </c>
      <c r="F689">
        <v>687446</v>
      </c>
    </row>
    <row r="690" spans="1:6" x14ac:dyDescent="0.45">
      <c r="A690" t="s">
        <v>16</v>
      </c>
      <c r="B690" t="s">
        <v>59</v>
      </c>
      <c r="C690" s="1">
        <v>42128</v>
      </c>
      <c r="D690" s="4">
        <v>0</v>
      </c>
      <c r="E690">
        <v>10540</v>
      </c>
      <c r="F690">
        <v>1323520</v>
      </c>
    </row>
    <row r="691" spans="1:6" x14ac:dyDescent="0.45">
      <c r="A691" t="s">
        <v>16</v>
      </c>
      <c r="B691" t="s">
        <v>59</v>
      </c>
      <c r="C691" s="1">
        <v>42135</v>
      </c>
      <c r="D691" s="4">
        <v>0</v>
      </c>
      <c r="E691">
        <v>10288</v>
      </c>
      <c r="F691">
        <v>856789</v>
      </c>
    </row>
    <row r="692" spans="1:6" x14ac:dyDescent="0.45">
      <c r="A692" t="s">
        <v>16</v>
      </c>
      <c r="B692" t="s">
        <v>59</v>
      </c>
      <c r="C692" s="1">
        <v>42142</v>
      </c>
      <c r="D692" s="4">
        <v>0</v>
      </c>
      <c r="E692">
        <v>9534</v>
      </c>
      <c r="F692">
        <v>1275353</v>
      </c>
    </row>
    <row r="693" spans="1:6" x14ac:dyDescent="0.45">
      <c r="A693" t="s">
        <v>16</v>
      </c>
      <c r="B693" t="s">
        <v>59</v>
      </c>
      <c r="C693" s="1">
        <v>42149</v>
      </c>
      <c r="D693" s="4">
        <v>0</v>
      </c>
      <c r="E693">
        <v>9005</v>
      </c>
      <c r="F693">
        <v>968299</v>
      </c>
    </row>
    <row r="694" spans="1:6" x14ac:dyDescent="0.45">
      <c r="A694" t="s">
        <v>16</v>
      </c>
      <c r="B694" t="s">
        <v>59</v>
      </c>
      <c r="C694" s="1">
        <v>42156</v>
      </c>
      <c r="D694" s="4">
        <v>0</v>
      </c>
      <c r="E694">
        <v>9986</v>
      </c>
      <c r="F694">
        <v>1369812</v>
      </c>
    </row>
    <row r="695" spans="1:6" x14ac:dyDescent="0.45">
      <c r="A695" t="s">
        <v>16</v>
      </c>
      <c r="B695" t="s">
        <v>59</v>
      </c>
      <c r="C695" s="1">
        <v>42163</v>
      </c>
      <c r="D695" s="4">
        <v>0</v>
      </c>
      <c r="E695">
        <v>9655</v>
      </c>
      <c r="F695">
        <v>690238</v>
      </c>
    </row>
    <row r="696" spans="1:6" x14ac:dyDescent="0.45">
      <c r="A696" t="s">
        <v>16</v>
      </c>
      <c r="B696" t="s">
        <v>59</v>
      </c>
      <c r="C696" s="1">
        <v>42170</v>
      </c>
      <c r="D696" s="4">
        <v>0</v>
      </c>
      <c r="E696">
        <v>9685</v>
      </c>
      <c r="F696">
        <v>650125</v>
      </c>
    </row>
    <row r="697" spans="1:6" x14ac:dyDescent="0.45">
      <c r="A697" t="s">
        <v>16</v>
      </c>
      <c r="B697" t="s">
        <v>59</v>
      </c>
      <c r="C697" s="1">
        <v>42177</v>
      </c>
      <c r="D697" s="4">
        <v>0</v>
      </c>
      <c r="E697">
        <v>9575</v>
      </c>
      <c r="F697">
        <v>778665</v>
      </c>
    </row>
    <row r="698" spans="1:6" x14ac:dyDescent="0.45">
      <c r="A698" t="s">
        <v>16</v>
      </c>
      <c r="B698" t="s">
        <v>59</v>
      </c>
      <c r="C698" s="1">
        <v>42184</v>
      </c>
      <c r="D698" s="4">
        <v>0</v>
      </c>
      <c r="E698">
        <v>9263</v>
      </c>
      <c r="F698">
        <v>842573</v>
      </c>
    </row>
    <row r="699" spans="1:6" x14ac:dyDescent="0.45">
      <c r="A699" t="s">
        <v>16</v>
      </c>
      <c r="B699" t="s">
        <v>59</v>
      </c>
      <c r="C699" s="1">
        <v>42191</v>
      </c>
      <c r="D699" s="4">
        <v>0</v>
      </c>
      <c r="E699">
        <v>9147</v>
      </c>
      <c r="F699">
        <v>1082822</v>
      </c>
    </row>
    <row r="700" spans="1:6" x14ac:dyDescent="0.45">
      <c r="A700" t="s">
        <v>16</v>
      </c>
      <c r="B700" t="s">
        <v>59</v>
      </c>
      <c r="C700" s="1">
        <v>42198</v>
      </c>
      <c r="D700" s="4">
        <v>0</v>
      </c>
      <c r="E700">
        <v>9536</v>
      </c>
      <c r="F700">
        <v>863733</v>
      </c>
    </row>
    <row r="701" spans="1:6" x14ac:dyDescent="0.45">
      <c r="A701" t="s">
        <v>16</v>
      </c>
      <c r="B701" t="s">
        <v>59</v>
      </c>
      <c r="C701" s="1">
        <v>42205</v>
      </c>
      <c r="D701" s="4">
        <v>0</v>
      </c>
      <c r="E701">
        <v>9025</v>
      </c>
      <c r="F701">
        <v>905908</v>
      </c>
    </row>
    <row r="702" spans="1:6" x14ac:dyDescent="0.45">
      <c r="A702" t="s">
        <v>16</v>
      </c>
      <c r="B702" t="s">
        <v>59</v>
      </c>
      <c r="C702" s="1">
        <v>42212</v>
      </c>
      <c r="D702" s="4">
        <v>0</v>
      </c>
      <c r="E702">
        <v>9427</v>
      </c>
      <c r="F702">
        <v>1303845</v>
      </c>
    </row>
    <row r="703" spans="1:6" x14ac:dyDescent="0.45">
      <c r="A703" t="s">
        <v>16</v>
      </c>
      <c r="B703" t="s">
        <v>59</v>
      </c>
      <c r="C703" s="1">
        <v>42219</v>
      </c>
      <c r="D703" s="4">
        <v>0</v>
      </c>
      <c r="E703">
        <v>10150</v>
      </c>
      <c r="F703">
        <v>1233026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"/>
  <sheetViews>
    <sheetView workbookViewId="0">
      <selection sqref="A1:F420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17</v>
      </c>
      <c r="B2" t="s">
        <v>59</v>
      </c>
      <c r="C2" s="1">
        <v>39258</v>
      </c>
      <c r="D2" s="4">
        <v>0</v>
      </c>
      <c r="E2">
        <v>372</v>
      </c>
      <c r="F2">
        <v>311</v>
      </c>
    </row>
    <row r="3" spans="1:6" x14ac:dyDescent="0.45">
      <c r="A3" t="s">
        <v>17</v>
      </c>
      <c r="B3" t="s">
        <v>59</v>
      </c>
      <c r="C3" s="1">
        <v>39265</v>
      </c>
      <c r="D3" s="4">
        <v>0</v>
      </c>
      <c r="E3">
        <v>370</v>
      </c>
      <c r="F3">
        <v>2688</v>
      </c>
    </row>
    <row r="4" spans="1:6" x14ac:dyDescent="0.45">
      <c r="A4" t="s">
        <v>17</v>
      </c>
      <c r="B4" t="s">
        <v>59</v>
      </c>
      <c r="C4" s="1">
        <v>39272</v>
      </c>
      <c r="D4" s="4">
        <v>0</v>
      </c>
      <c r="E4">
        <v>380</v>
      </c>
      <c r="F4">
        <v>1440</v>
      </c>
    </row>
    <row r="5" spans="1:6" x14ac:dyDescent="0.45">
      <c r="A5" t="s">
        <v>17</v>
      </c>
      <c r="B5" t="s">
        <v>59</v>
      </c>
      <c r="C5" s="1">
        <v>39279</v>
      </c>
      <c r="D5" s="4">
        <v>0</v>
      </c>
      <c r="E5">
        <v>420</v>
      </c>
      <c r="F5">
        <v>360</v>
      </c>
    </row>
    <row r="6" spans="1:6" x14ac:dyDescent="0.45">
      <c r="A6" t="s">
        <v>17</v>
      </c>
      <c r="B6" t="s">
        <v>59</v>
      </c>
      <c r="C6" s="1">
        <v>39286</v>
      </c>
      <c r="D6" s="4">
        <v>0</v>
      </c>
      <c r="E6">
        <v>400</v>
      </c>
      <c r="F6">
        <v>6707</v>
      </c>
    </row>
    <row r="7" spans="1:6" x14ac:dyDescent="0.45">
      <c r="A7" t="s">
        <v>17</v>
      </c>
      <c r="B7" t="s">
        <v>59</v>
      </c>
      <c r="C7" s="1">
        <v>39293</v>
      </c>
      <c r="D7" s="4">
        <v>0</v>
      </c>
      <c r="E7">
        <v>381.02</v>
      </c>
      <c r="F7">
        <v>1874</v>
      </c>
    </row>
    <row r="8" spans="1:6" x14ac:dyDescent="0.45">
      <c r="A8" t="s">
        <v>17</v>
      </c>
      <c r="B8" t="s">
        <v>59</v>
      </c>
      <c r="C8" s="1">
        <v>39300</v>
      </c>
      <c r="D8" s="4">
        <v>0</v>
      </c>
      <c r="E8">
        <v>392</v>
      </c>
      <c r="F8">
        <v>968</v>
      </c>
    </row>
    <row r="9" spans="1:6" x14ac:dyDescent="0.45">
      <c r="A9" t="s">
        <v>17</v>
      </c>
      <c r="B9" t="s">
        <v>59</v>
      </c>
      <c r="C9" s="1">
        <v>39307</v>
      </c>
      <c r="D9" s="4">
        <v>0</v>
      </c>
      <c r="E9">
        <v>395</v>
      </c>
      <c r="F9">
        <v>1704</v>
      </c>
    </row>
    <row r="10" spans="1:6" x14ac:dyDescent="0.45">
      <c r="A10" t="s">
        <v>17</v>
      </c>
      <c r="B10" t="s">
        <v>59</v>
      </c>
      <c r="C10" s="1">
        <v>39314</v>
      </c>
      <c r="D10" s="4">
        <v>0</v>
      </c>
      <c r="E10">
        <v>390</v>
      </c>
      <c r="F10">
        <v>594</v>
      </c>
    </row>
    <row r="11" spans="1:6" x14ac:dyDescent="0.45">
      <c r="A11" t="s">
        <v>17</v>
      </c>
      <c r="B11" t="s">
        <v>59</v>
      </c>
      <c r="C11" s="1">
        <v>39321</v>
      </c>
      <c r="D11" s="4">
        <v>0</v>
      </c>
      <c r="E11">
        <v>382</v>
      </c>
      <c r="F11">
        <v>59</v>
      </c>
    </row>
    <row r="12" spans="1:6" x14ac:dyDescent="0.45">
      <c r="A12" t="s">
        <v>17</v>
      </c>
      <c r="B12" t="s">
        <v>59</v>
      </c>
      <c r="C12" s="1">
        <v>39328</v>
      </c>
      <c r="D12" s="4">
        <v>0</v>
      </c>
      <c r="E12">
        <v>380</v>
      </c>
      <c r="F12">
        <v>2234</v>
      </c>
    </row>
    <row r="13" spans="1:6" x14ac:dyDescent="0.45">
      <c r="A13" t="s">
        <v>17</v>
      </c>
      <c r="B13" t="s">
        <v>59</v>
      </c>
      <c r="C13" s="1">
        <v>39335</v>
      </c>
      <c r="D13" s="4">
        <v>0</v>
      </c>
      <c r="E13">
        <v>370</v>
      </c>
      <c r="F13">
        <v>1726</v>
      </c>
    </row>
    <row r="14" spans="1:6" x14ac:dyDescent="0.45">
      <c r="A14" t="s">
        <v>17</v>
      </c>
      <c r="B14" t="s">
        <v>59</v>
      </c>
      <c r="C14" s="1">
        <v>39342</v>
      </c>
      <c r="D14" s="4">
        <v>0</v>
      </c>
      <c r="E14">
        <v>366</v>
      </c>
      <c r="F14">
        <v>606</v>
      </c>
    </row>
    <row r="15" spans="1:6" x14ac:dyDescent="0.45">
      <c r="A15" t="s">
        <v>17</v>
      </c>
      <c r="B15" t="s">
        <v>59</v>
      </c>
      <c r="C15" s="1">
        <v>39349</v>
      </c>
      <c r="D15" s="4">
        <v>0</v>
      </c>
      <c r="E15">
        <v>359.9</v>
      </c>
      <c r="F15">
        <v>260</v>
      </c>
    </row>
    <row r="16" spans="1:6" x14ac:dyDescent="0.45">
      <c r="A16" t="s">
        <v>17</v>
      </c>
      <c r="B16" t="s">
        <v>59</v>
      </c>
      <c r="C16" s="1">
        <v>39356</v>
      </c>
      <c r="D16" s="4">
        <v>0</v>
      </c>
      <c r="E16">
        <v>375</v>
      </c>
      <c r="F16">
        <v>172</v>
      </c>
    </row>
    <row r="17" spans="1:6" x14ac:dyDescent="0.45">
      <c r="A17" t="s">
        <v>17</v>
      </c>
      <c r="B17" t="s">
        <v>59</v>
      </c>
      <c r="C17" s="1">
        <v>39363</v>
      </c>
      <c r="D17" s="4">
        <v>0</v>
      </c>
      <c r="E17">
        <v>352.08</v>
      </c>
      <c r="F17">
        <v>719</v>
      </c>
    </row>
    <row r="18" spans="1:6" x14ac:dyDescent="0.45">
      <c r="A18" t="s">
        <v>17</v>
      </c>
      <c r="B18" t="s">
        <v>59</v>
      </c>
      <c r="C18" s="1">
        <v>39370</v>
      </c>
      <c r="D18" s="4">
        <v>0</v>
      </c>
      <c r="E18">
        <v>352.74</v>
      </c>
      <c r="F18">
        <v>756</v>
      </c>
    </row>
    <row r="19" spans="1:6" x14ac:dyDescent="0.45">
      <c r="A19" t="s">
        <v>17</v>
      </c>
      <c r="B19" t="s">
        <v>59</v>
      </c>
      <c r="C19" s="1">
        <v>39377</v>
      </c>
      <c r="D19" s="4">
        <v>0</v>
      </c>
      <c r="E19">
        <v>357.95</v>
      </c>
      <c r="F19">
        <v>58403</v>
      </c>
    </row>
    <row r="20" spans="1:6" x14ac:dyDescent="0.45">
      <c r="A20" t="s">
        <v>17</v>
      </c>
      <c r="B20" t="s">
        <v>59</v>
      </c>
      <c r="C20" s="1">
        <v>39384</v>
      </c>
      <c r="D20" s="4">
        <v>0</v>
      </c>
      <c r="E20">
        <v>345</v>
      </c>
      <c r="F20">
        <v>57593</v>
      </c>
    </row>
    <row r="21" spans="1:6" x14ac:dyDescent="0.45">
      <c r="A21" t="s">
        <v>17</v>
      </c>
      <c r="B21" t="s">
        <v>59</v>
      </c>
      <c r="C21" s="1">
        <v>39391</v>
      </c>
      <c r="D21" s="4">
        <v>0</v>
      </c>
      <c r="E21">
        <v>350</v>
      </c>
      <c r="F21">
        <v>1942</v>
      </c>
    </row>
    <row r="22" spans="1:6" x14ac:dyDescent="0.45">
      <c r="A22" t="s">
        <v>17</v>
      </c>
      <c r="B22" t="s">
        <v>59</v>
      </c>
      <c r="C22" s="1">
        <v>39398</v>
      </c>
      <c r="D22" s="4">
        <v>0</v>
      </c>
      <c r="E22">
        <v>344</v>
      </c>
      <c r="F22">
        <v>4470</v>
      </c>
    </row>
    <row r="23" spans="1:6" x14ac:dyDescent="0.45">
      <c r="A23" t="s">
        <v>17</v>
      </c>
      <c r="B23" t="s">
        <v>59</v>
      </c>
      <c r="C23" s="1">
        <v>39405</v>
      </c>
      <c r="D23" s="4">
        <v>0</v>
      </c>
      <c r="E23">
        <v>335</v>
      </c>
      <c r="F23">
        <v>3709</v>
      </c>
    </row>
    <row r="24" spans="1:6" x14ac:dyDescent="0.45">
      <c r="A24" t="s">
        <v>17</v>
      </c>
      <c r="B24" t="s">
        <v>59</v>
      </c>
      <c r="C24" s="1">
        <v>39412</v>
      </c>
      <c r="D24" s="4">
        <v>0</v>
      </c>
      <c r="E24">
        <v>338</v>
      </c>
      <c r="F24">
        <v>5950</v>
      </c>
    </row>
    <row r="25" spans="1:6" x14ac:dyDescent="0.45">
      <c r="A25" t="s">
        <v>17</v>
      </c>
      <c r="B25" t="s">
        <v>59</v>
      </c>
      <c r="C25" s="1">
        <v>39419</v>
      </c>
      <c r="D25" s="4">
        <v>0</v>
      </c>
      <c r="E25">
        <v>368</v>
      </c>
      <c r="F25">
        <v>17169</v>
      </c>
    </row>
    <row r="26" spans="1:6" x14ac:dyDescent="0.45">
      <c r="A26" t="s">
        <v>17</v>
      </c>
      <c r="B26" t="s">
        <v>59</v>
      </c>
      <c r="C26" s="1">
        <v>39426</v>
      </c>
      <c r="D26" s="4">
        <v>0</v>
      </c>
      <c r="E26">
        <v>369.99</v>
      </c>
      <c r="F26">
        <v>10287</v>
      </c>
    </row>
    <row r="27" spans="1:6" x14ac:dyDescent="0.45">
      <c r="A27" t="s">
        <v>17</v>
      </c>
      <c r="B27" t="s">
        <v>59</v>
      </c>
      <c r="C27" s="1">
        <v>39433</v>
      </c>
      <c r="D27" s="4">
        <v>0</v>
      </c>
      <c r="E27">
        <v>362</v>
      </c>
      <c r="F27">
        <v>11228</v>
      </c>
    </row>
    <row r="28" spans="1:6" x14ac:dyDescent="0.45">
      <c r="A28" t="s">
        <v>17</v>
      </c>
      <c r="B28" t="s">
        <v>59</v>
      </c>
      <c r="C28" s="1">
        <v>39440</v>
      </c>
      <c r="D28" s="4">
        <v>0</v>
      </c>
      <c r="E28">
        <v>367</v>
      </c>
      <c r="F28">
        <v>12473</v>
      </c>
    </row>
    <row r="29" spans="1:6" x14ac:dyDescent="0.45">
      <c r="A29" t="s">
        <v>17</v>
      </c>
      <c r="B29" t="s">
        <v>59</v>
      </c>
      <c r="C29" s="1">
        <v>39454</v>
      </c>
      <c r="D29" s="4">
        <v>0</v>
      </c>
      <c r="E29">
        <v>380</v>
      </c>
      <c r="F29">
        <v>8305</v>
      </c>
    </row>
    <row r="30" spans="1:6" x14ac:dyDescent="0.45">
      <c r="A30" t="s">
        <v>17</v>
      </c>
      <c r="B30" t="s">
        <v>59</v>
      </c>
      <c r="C30" s="1">
        <v>39461</v>
      </c>
      <c r="D30" s="4">
        <v>0</v>
      </c>
      <c r="E30">
        <v>371.99</v>
      </c>
      <c r="F30">
        <v>98179</v>
      </c>
    </row>
    <row r="31" spans="1:6" x14ac:dyDescent="0.45">
      <c r="A31" t="s">
        <v>17</v>
      </c>
      <c r="B31" t="s">
        <v>59</v>
      </c>
      <c r="C31" s="1">
        <v>39468</v>
      </c>
      <c r="D31" s="4">
        <v>0</v>
      </c>
      <c r="E31">
        <v>370</v>
      </c>
      <c r="F31">
        <v>14247</v>
      </c>
    </row>
    <row r="32" spans="1:6" x14ac:dyDescent="0.45">
      <c r="A32" t="s">
        <v>17</v>
      </c>
      <c r="B32" t="s">
        <v>59</v>
      </c>
      <c r="C32" s="1">
        <v>39475</v>
      </c>
      <c r="D32" s="4">
        <v>0</v>
      </c>
      <c r="E32">
        <v>360</v>
      </c>
      <c r="F32">
        <v>17954</v>
      </c>
    </row>
    <row r="33" spans="1:6" x14ac:dyDescent="0.45">
      <c r="A33" t="s">
        <v>17</v>
      </c>
      <c r="B33" t="s">
        <v>59</v>
      </c>
      <c r="C33" s="1">
        <v>39482</v>
      </c>
      <c r="D33" s="4">
        <v>0</v>
      </c>
      <c r="E33">
        <v>363</v>
      </c>
      <c r="F33">
        <v>18846</v>
      </c>
    </row>
    <row r="34" spans="1:6" x14ac:dyDescent="0.45">
      <c r="A34" t="s">
        <v>17</v>
      </c>
      <c r="B34" t="s">
        <v>59</v>
      </c>
      <c r="C34" s="1">
        <v>39489</v>
      </c>
      <c r="D34" s="4">
        <v>0</v>
      </c>
      <c r="E34">
        <v>360.98</v>
      </c>
      <c r="F34">
        <v>4954</v>
      </c>
    </row>
    <row r="35" spans="1:6" x14ac:dyDescent="0.45">
      <c r="A35" t="s">
        <v>17</v>
      </c>
      <c r="B35" t="s">
        <v>59</v>
      </c>
      <c r="C35" s="1">
        <v>39496</v>
      </c>
      <c r="D35" s="4">
        <v>0</v>
      </c>
      <c r="E35">
        <v>355</v>
      </c>
      <c r="F35">
        <v>2528</v>
      </c>
    </row>
    <row r="36" spans="1:6" x14ac:dyDescent="0.45">
      <c r="A36" t="s">
        <v>17</v>
      </c>
      <c r="B36" t="s">
        <v>59</v>
      </c>
      <c r="C36" s="1">
        <v>39503</v>
      </c>
      <c r="D36" s="4">
        <v>0</v>
      </c>
      <c r="E36">
        <v>358</v>
      </c>
      <c r="F36">
        <v>2964</v>
      </c>
    </row>
    <row r="37" spans="1:6" x14ac:dyDescent="0.45">
      <c r="A37" t="s">
        <v>17</v>
      </c>
      <c r="B37" t="s">
        <v>59</v>
      </c>
      <c r="C37" s="1">
        <v>39510</v>
      </c>
      <c r="D37" s="4">
        <v>0</v>
      </c>
      <c r="E37">
        <v>349</v>
      </c>
      <c r="F37">
        <v>5138</v>
      </c>
    </row>
    <row r="38" spans="1:6" x14ac:dyDescent="0.45">
      <c r="A38" t="s">
        <v>17</v>
      </c>
      <c r="B38" t="s">
        <v>59</v>
      </c>
      <c r="C38" s="1">
        <v>39517</v>
      </c>
      <c r="D38" s="4">
        <v>0</v>
      </c>
      <c r="E38">
        <v>343</v>
      </c>
      <c r="F38">
        <v>2751</v>
      </c>
    </row>
    <row r="39" spans="1:6" x14ac:dyDescent="0.45">
      <c r="A39" t="s">
        <v>17</v>
      </c>
      <c r="B39" t="s">
        <v>59</v>
      </c>
      <c r="C39" s="1">
        <v>39524</v>
      </c>
      <c r="D39" s="4">
        <v>0</v>
      </c>
      <c r="E39">
        <v>332.6</v>
      </c>
      <c r="F39">
        <v>10820</v>
      </c>
    </row>
    <row r="40" spans="1:6" x14ac:dyDescent="0.45">
      <c r="A40" t="s">
        <v>17</v>
      </c>
      <c r="B40" t="s">
        <v>59</v>
      </c>
      <c r="C40" s="1">
        <v>39531</v>
      </c>
      <c r="D40" s="4">
        <v>0</v>
      </c>
      <c r="E40">
        <v>331</v>
      </c>
      <c r="F40">
        <v>2242</v>
      </c>
    </row>
    <row r="41" spans="1:6" x14ac:dyDescent="0.45">
      <c r="A41" t="s">
        <v>17</v>
      </c>
      <c r="B41" t="s">
        <v>59</v>
      </c>
      <c r="C41" s="1">
        <v>39538</v>
      </c>
      <c r="D41" s="4">
        <v>0</v>
      </c>
      <c r="E41">
        <v>330</v>
      </c>
      <c r="F41">
        <v>2381</v>
      </c>
    </row>
    <row r="42" spans="1:6" x14ac:dyDescent="0.45">
      <c r="A42" t="s">
        <v>17</v>
      </c>
      <c r="B42" t="s">
        <v>59</v>
      </c>
      <c r="C42" s="1">
        <v>39545</v>
      </c>
      <c r="D42" s="4">
        <v>0</v>
      </c>
      <c r="E42">
        <v>329.78</v>
      </c>
      <c r="F42">
        <v>5570</v>
      </c>
    </row>
    <row r="43" spans="1:6" x14ac:dyDescent="0.45">
      <c r="A43" t="s">
        <v>17</v>
      </c>
      <c r="B43" t="s">
        <v>59</v>
      </c>
      <c r="C43" s="1">
        <v>39552</v>
      </c>
      <c r="D43" s="4">
        <v>0</v>
      </c>
      <c r="E43">
        <v>337</v>
      </c>
      <c r="F43">
        <v>25868</v>
      </c>
    </row>
    <row r="44" spans="1:6" x14ac:dyDescent="0.45">
      <c r="A44" t="s">
        <v>17</v>
      </c>
      <c r="B44" t="s">
        <v>59</v>
      </c>
      <c r="C44" s="1">
        <v>39559</v>
      </c>
      <c r="D44" s="4">
        <v>0</v>
      </c>
      <c r="E44">
        <v>333</v>
      </c>
      <c r="F44">
        <v>106934</v>
      </c>
    </row>
    <row r="45" spans="1:6" x14ac:dyDescent="0.45">
      <c r="A45" t="s">
        <v>17</v>
      </c>
      <c r="B45" t="s">
        <v>59</v>
      </c>
      <c r="C45" s="1">
        <v>39566</v>
      </c>
      <c r="D45" s="4">
        <v>0</v>
      </c>
      <c r="E45">
        <v>335.1</v>
      </c>
      <c r="F45">
        <v>9647</v>
      </c>
    </row>
    <row r="46" spans="1:6" x14ac:dyDescent="0.45">
      <c r="A46" t="s">
        <v>17</v>
      </c>
      <c r="B46" t="s">
        <v>59</v>
      </c>
      <c r="C46" s="1">
        <v>39573</v>
      </c>
      <c r="D46" s="4">
        <v>0</v>
      </c>
      <c r="E46">
        <v>339.5</v>
      </c>
      <c r="F46">
        <v>39320</v>
      </c>
    </row>
    <row r="47" spans="1:6" x14ac:dyDescent="0.45">
      <c r="A47" t="s">
        <v>17</v>
      </c>
      <c r="B47" t="s">
        <v>59</v>
      </c>
      <c r="C47" s="1">
        <v>39580</v>
      </c>
      <c r="D47" s="4">
        <v>0</v>
      </c>
      <c r="E47">
        <v>348</v>
      </c>
      <c r="F47">
        <v>106658</v>
      </c>
    </row>
    <row r="48" spans="1:6" x14ac:dyDescent="0.45">
      <c r="A48" t="s">
        <v>17</v>
      </c>
      <c r="B48" t="s">
        <v>59</v>
      </c>
      <c r="C48" s="1">
        <v>39587</v>
      </c>
      <c r="D48" s="4">
        <v>0</v>
      </c>
      <c r="E48">
        <v>349.99</v>
      </c>
      <c r="F48">
        <v>21739</v>
      </c>
    </row>
    <row r="49" spans="1:6" x14ac:dyDescent="0.45">
      <c r="A49" t="s">
        <v>17</v>
      </c>
      <c r="B49" t="s">
        <v>59</v>
      </c>
      <c r="C49" s="1">
        <v>39594</v>
      </c>
      <c r="D49" s="4">
        <v>0</v>
      </c>
      <c r="E49">
        <v>352</v>
      </c>
      <c r="F49">
        <v>119325</v>
      </c>
    </row>
    <row r="50" spans="1:6" x14ac:dyDescent="0.45">
      <c r="A50" t="s">
        <v>17</v>
      </c>
      <c r="B50" t="s">
        <v>59</v>
      </c>
      <c r="C50" s="1">
        <v>39601</v>
      </c>
      <c r="D50" s="4">
        <v>0</v>
      </c>
      <c r="E50">
        <v>346.02</v>
      </c>
      <c r="F50">
        <v>104497</v>
      </c>
    </row>
    <row r="51" spans="1:6" x14ac:dyDescent="0.45">
      <c r="A51" t="s">
        <v>17</v>
      </c>
      <c r="B51" t="s">
        <v>59</v>
      </c>
      <c r="C51" s="1">
        <v>39608</v>
      </c>
      <c r="D51" s="4">
        <v>0</v>
      </c>
      <c r="E51">
        <v>353</v>
      </c>
      <c r="F51">
        <v>30374</v>
      </c>
    </row>
    <row r="52" spans="1:6" x14ac:dyDescent="0.45">
      <c r="A52" t="s">
        <v>17</v>
      </c>
      <c r="B52" t="s">
        <v>59</v>
      </c>
      <c r="C52" s="1">
        <v>39615</v>
      </c>
      <c r="D52" s="4">
        <v>0</v>
      </c>
      <c r="E52">
        <v>355</v>
      </c>
      <c r="F52">
        <v>66013</v>
      </c>
    </row>
    <row r="53" spans="1:6" x14ac:dyDescent="0.45">
      <c r="A53" t="s">
        <v>17</v>
      </c>
      <c r="B53" t="s">
        <v>59</v>
      </c>
      <c r="C53" s="1">
        <v>39622</v>
      </c>
      <c r="D53" s="4">
        <v>0</v>
      </c>
      <c r="E53">
        <v>341</v>
      </c>
      <c r="F53">
        <v>5031</v>
      </c>
    </row>
    <row r="54" spans="1:6" x14ac:dyDescent="0.45">
      <c r="A54" t="s">
        <v>17</v>
      </c>
      <c r="B54" t="s">
        <v>59</v>
      </c>
      <c r="C54" s="1">
        <v>39629</v>
      </c>
      <c r="D54" s="4">
        <v>0</v>
      </c>
      <c r="E54">
        <v>348</v>
      </c>
      <c r="F54">
        <v>12064</v>
      </c>
    </row>
    <row r="55" spans="1:6" x14ac:dyDescent="0.45">
      <c r="A55" t="s">
        <v>17</v>
      </c>
      <c r="B55" t="s">
        <v>59</v>
      </c>
      <c r="C55" s="1">
        <v>39636</v>
      </c>
      <c r="D55" s="4">
        <v>0</v>
      </c>
      <c r="E55">
        <v>348</v>
      </c>
      <c r="F55">
        <v>3077</v>
      </c>
    </row>
    <row r="56" spans="1:6" x14ac:dyDescent="0.45">
      <c r="A56" t="s">
        <v>17</v>
      </c>
      <c r="B56" t="s">
        <v>59</v>
      </c>
      <c r="C56" s="1">
        <v>39643</v>
      </c>
      <c r="D56" s="4">
        <v>0</v>
      </c>
      <c r="E56">
        <v>331</v>
      </c>
      <c r="F56">
        <v>3824</v>
      </c>
    </row>
    <row r="57" spans="1:6" x14ac:dyDescent="0.45">
      <c r="A57" t="s">
        <v>17</v>
      </c>
      <c r="B57" t="s">
        <v>59</v>
      </c>
      <c r="C57" s="1">
        <v>39650</v>
      </c>
      <c r="D57" s="4">
        <v>0</v>
      </c>
      <c r="E57">
        <v>320</v>
      </c>
      <c r="F57">
        <v>6648</v>
      </c>
    </row>
    <row r="58" spans="1:6" x14ac:dyDescent="0.45">
      <c r="A58" t="s">
        <v>17</v>
      </c>
      <c r="B58" t="s">
        <v>59</v>
      </c>
      <c r="C58" s="1">
        <v>39657</v>
      </c>
      <c r="D58" s="4">
        <v>0</v>
      </c>
      <c r="E58">
        <v>310</v>
      </c>
      <c r="F58">
        <v>6108</v>
      </c>
    </row>
    <row r="59" spans="1:6" x14ac:dyDescent="0.45">
      <c r="A59" t="s">
        <v>17</v>
      </c>
      <c r="B59" t="s">
        <v>59</v>
      </c>
      <c r="C59" s="1">
        <v>39664</v>
      </c>
      <c r="D59" s="4">
        <v>0</v>
      </c>
      <c r="E59">
        <v>280</v>
      </c>
      <c r="F59">
        <v>16282</v>
      </c>
    </row>
    <row r="60" spans="1:6" x14ac:dyDescent="0.45">
      <c r="A60" t="s">
        <v>17</v>
      </c>
      <c r="B60" t="s">
        <v>59</v>
      </c>
      <c r="C60" s="1">
        <v>39671</v>
      </c>
      <c r="D60" s="4">
        <v>0</v>
      </c>
      <c r="E60">
        <v>295</v>
      </c>
      <c r="F60">
        <v>2183</v>
      </c>
    </row>
    <row r="61" spans="1:6" x14ac:dyDescent="0.45">
      <c r="A61" t="s">
        <v>17</v>
      </c>
      <c r="B61" t="s">
        <v>59</v>
      </c>
      <c r="C61" s="1">
        <v>39678</v>
      </c>
      <c r="D61" s="4">
        <v>0</v>
      </c>
      <c r="E61">
        <v>289</v>
      </c>
      <c r="F61">
        <v>180</v>
      </c>
    </row>
    <row r="62" spans="1:6" x14ac:dyDescent="0.45">
      <c r="A62" t="s">
        <v>17</v>
      </c>
      <c r="B62" t="s">
        <v>59</v>
      </c>
      <c r="C62" s="1">
        <v>39685</v>
      </c>
      <c r="D62" s="4">
        <v>0</v>
      </c>
      <c r="E62">
        <v>261.01</v>
      </c>
      <c r="F62">
        <v>3036</v>
      </c>
    </row>
    <row r="63" spans="1:6" x14ac:dyDescent="0.45">
      <c r="A63" t="s">
        <v>17</v>
      </c>
      <c r="B63" t="s">
        <v>59</v>
      </c>
      <c r="C63" s="1">
        <v>39692</v>
      </c>
      <c r="D63" s="4">
        <v>0</v>
      </c>
      <c r="E63">
        <v>250</v>
      </c>
      <c r="F63">
        <v>827</v>
      </c>
    </row>
    <row r="64" spans="1:6" x14ac:dyDescent="0.45">
      <c r="A64" t="s">
        <v>17</v>
      </c>
      <c r="B64" t="s">
        <v>59</v>
      </c>
      <c r="C64" s="1">
        <v>39699</v>
      </c>
      <c r="D64" s="4">
        <v>0</v>
      </c>
      <c r="E64">
        <v>258</v>
      </c>
      <c r="F64">
        <v>1346</v>
      </c>
    </row>
    <row r="65" spans="1:6" x14ac:dyDescent="0.45">
      <c r="A65" t="s">
        <v>17</v>
      </c>
      <c r="B65" t="s">
        <v>59</v>
      </c>
      <c r="C65" s="1">
        <v>39706</v>
      </c>
      <c r="D65" s="4">
        <v>0</v>
      </c>
      <c r="E65">
        <v>215</v>
      </c>
      <c r="F65">
        <v>3308</v>
      </c>
    </row>
    <row r="66" spans="1:6" x14ac:dyDescent="0.45">
      <c r="A66" t="s">
        <v>17</v>
      </c>
      <c r="B66" t="s">
        <v>59</v>
      </c>
      <c r="C66" s="1">
        <v>39713</v>
      </c>
      <c r="D66" s="4">
        <v>0</v>
      </c>
      <c r="E66">
        <v>200</v>
      </c>
      <c r="F66">
        <v>8490</v>
      </c>
    </row>
    <row r="67" spans="1:6" x14ac:dyDescent="0.45">
      <c r="A67" t="s">
        <v>17</v>
      </c>
      <c r="B67" t="s">
        <v>59</v>
      </c>
      <c r="C67" s="1">
        <v>39720</v>
      </c>
      <c r="D67" s="4">
        <v>0</v>
      </c>
      <c r="E67">
        <v>203</v>
      </c>
      <c r="F67">
        <v>7912</v>
      </c>
    </row>
    <row r="68" spans="1:6" x14ac:dyDescent="0.45">
      <c r="A68" t="s">
        <v>17</v>
      </c>
      <c r="B68" t="s">
        <v>59</v>
      </c>
      <c r="C68" s="1">
        <v>39727</v>
      </c>
      <c r="D68" s="4">
        <v>0</v>
      </c>
      <c r="E68">
        <v>190</v>
      </c>
      <c r="F68">
        <v>146</v>
      </c>
    </row>
    <row r="69" spans="1:6" x14ac:dyDescent="0.45">
      <c r="A69" t="s">
        <v>17</v>
      </c>
      <c r="B69" t="s">
        <v>59</v>
      </c>
      <c r="C69" s="1">
        <v>39734</v>
      </c>
      <c r="D69" s="4">
        <v>0</v>
      </c>
      <c r="E69">
        <v>155.01</v>
      </c>
      <c r="F69">
        <v>2454</v>
      </c>
    </row>
    <row r="70" spans="1:6" x14ac:dyDescent="0.45">
      <c r="A70" t="s">
        <v>17</v>
      </c>
      <c r="B70" t="s">
        <v>59</v>
      </c>
      <c r="C70" s="1">
        <v>39741</v>
      </c>
      <c r="D70" s="4">
        <v>0</v>
      </c>
      <c r="E70">
        <v>170</v>
      </c>
      <c r="F70">
        <v>434</v>
      </c>
    </row>
    <row r="71" spans="1:6" x14ac:dyDescent="0.45">
      <c r="A71" t="s">
        <v>17</v>
      </c>
      <c r="B71" t="s">
        <v>59</v>
      </c>
      <c r="C71" s="1">
        <v>39748</v>
      </c>
      <c r="D71" s="4">
        <v>0</v>
      </c>
      <c r="E71">
        <v>140</v>
      </c>
      <c r="F71">
        <v>6200</v>
      </c>
    </row>
    <row r="72" spans="1:6" x14ac:dyDescent="0.45">
      <c r="A72" t="s">
        <v>17</v>
      </c>
      <c r="B72" t="s">
        <v>59</v>
      </c>
      <c r="C72" s="1">
        <v>39755</v>
      </c>
      <c r="D72" s="4">
        <v>0</v>
      </c>
      <c r="E72">
        <v>135</v>
      </c>
      <c r="F72">
        <v>109</v>
      </c>
    </row>
    <row r="73" spans="1:6" x14ac:dyDescent="0.45">
      <c r="A73" t="s">
        <v>17</v>
      </c>
      <c r="B73" t="s">
        <v>59</v>
      </c>
      <c r="C73" s="1">
        <v>39762</v>
      </c>
      <c r="D73" s="4">
        <v>0</v>
      </c>
      <c r="E73">
        <v>122.63</v>
      </c>
      <c r="F73">
        <v>415</v>
      </c>
    </row>
    <row r="74" spans="1:6" x14ac:dyDescent="0.45">
      <c r="A74" t="s">
        <v>17</v>
      </c>
      <c r="B74" t="s">
        <v>59</v>
      </c>
      <c r="C74" s="1">
        <v>39776</v>
      </c>
      <c r="D74" s="4">
        <v>0</v>
      </c>
      <c r="E74">
        <v>122.63</v>
      </c>
      <c r="F74">
        <v>174</v>
      </c>
    </row>
    <row r="75" spans="1:6" x14ac:dyDescent="0.45">
      <c r="A75" t="s">
        <v>17</v>
      </c>
      <c r="B75" t="s">
        <v>59</v>
      </c>
      <c r="C75" s="1">
        <v>39783</v>
      </c>
      <c r="D75" s="4">
        <v>0</v>
      </c>
      <c r="E75">
        <v>42.06</v>
      </c>
      <c r="F75">
        <v>793</v>
      </c>
    </row>
    <row r="76" spans="1:6" x14ac:dyDescent="0.45">
      <c r="A76" t="s">
        <v>17</v>
      </c>
      <c r="B76" t="s">
        <v>59</v>
      </c>
      <c r="C76" s="1">
        <v>39790</v>
      </c>
      <c r="D76" s="4">
        <v>0</v>
      </c>
      <c r="E76">
        <v>38.31</v>
      </c>
      <c r="F76">
        <v>71168</v>
      </c>
    </row>
    <row r="77" spans="1:6" x14ac:dyDescent="0.45">
      <c r="A77" t="s">
        <v>17</v>
      </c>
      <c r="B77" t="s">
        <v>59</v>
      </c>
      <c r="C77" s="1">
        <v>39797</v>
      </c>
      <c r="D77" s="4">
        <v>0</v>
      </c>
      <c r="E77">
        <v>49</v>
      </c>
      <c r="F77">
        <v>121830</v>
      </c>
    </row>
    <row r="78" spans="1:6" x14ac:dyDescent="0.45">
      <c r="A78" t="s">
        <v>17</v>
      </c>
      <c r="B78" t="s">
        <v>59</v>
      </c>
      <c r="C78" s="1">
        <v>39804</v>
      </c>
      <c r="D78" s="4">
        <v>0</v>
      </c>
      <c r="E78">
        <v>52</v>
      </c>
      <c r="F78">
        <v>40911</v>
      </c>
    </row>
    <row r="79" spans="1:6" x14ac:dyDescent="0.45">
      <c r="A79" t="s">
        <v>17</v>
      </c>
      <c r="B79" t="s">
        <v>59</v>
      </c>
      <c r="C79" s="1">
        <v>39811</v>
      </c>
      <c r="D79" s="4">
        <v>0</v>
      </c>
      <c r="E79">
        <v>52</v>
      </c>
      <c r="F79">
        <v>3446</v>
      </c>
    </row>
    <row r="80" spans="1:6" x14ac:dyDescent="0.45">
      <c r="A80" t="s">
        <v>17</v>
      </c>
      <c r="B80" t="s">
        <v>59</v>
      </c>
      <c r="C80" s="1">
        <v>39818</v>
      </c>
      <c r="D80" s="4">
        <v>0</v>
      </c>
      <c r="E80">
        <v>56</v>
      </c>
      <c r="F80">
        <v>8891</v>
      </c>
    </row>
    <row r="81" spans="1:6" x14ac:dyDescent="0.45">
      <c r="A81" t="s">
        <v>17</v>
      </c>
      <c r="B81" t="s">
        <v>59</v>
      </c>
      <c r="C81" s="1">
        <v>39825</v>
      </c>
      <c r="D81" s="4">
        <v>0</v>
      </c>
      <c r="E81">
        <v>57</v>
      </c>
      <c r="F81">
        <v>68138</v>
      </c>
    </row>
    <row r="82" spans="1:6" x14ac:dyDescent="0.45">
      <c r="A82" t="s">
        <v>17</v>
      </c>
      <c r="B82" t="s">
        <v>59</v>
      </c>
      <c r="C82" s="1">
        <v>39832</v>
      </c>
      <c r="D82" s="4">
        <v>0</v>
      </c>
      <c r="E82">
        <v>50</v>
      </c>
      <c r="F82">
        <v>18507</v>
      </c>
    </row>
    <row r="83" spans="1:6" x14ac:dyDescent="0.45">
      <c r="A83" t="s">
        <v>17</v>
      </c>
      <c r="B83" t="s">
        <v>59</v>
      </c>
      <c r="C83" s="1">
        <v>39839</v>
      </c>
      <c r="D83" s="4">
        <v>0</v>
      </c>
      <c r="E83">
        <v>55.2</v>
      </c>
      <c r="F83">
        <v>25053</v>
      </c>
    </row>
    <row r="84" spans="1:6" x14ac:dyDescent="0.45">
      <c r="A84" t="s">
        <v>17</v>
      </c>
      <c r="B84" t="s">
        <v>59</v>
      </c>
      <c r="C84" s="1">
        <v>39846</v>
      </c>
      <c r="D84" s="4">
        <v>0</v>
      </c>
      <c r="E84">
        <v>59.73</v>
      </c>
      <c r="F84">
        <v>317087</v>
      </c>
    </row>
    <row r="85" spans="1:6" x14ac:dyDescent="0.45">
      <c r="A85" t="s">
        <v>17</v>
      </c>
      <c r="B85" t="s">
        <v>59</v>
      </c>
      <c r="C85" s="1">
        <v>39853</v>
      </c>
      <c r="D85" s="4">
        <v>0</v>
      </c>
      <c r="E85">
        <v>66</v>
      </c>
      <c r="F85">
        <v>700858</v>
      </c>
    </row>
    <row r="86" spans="1:6" x14ac:dyDescent="0.45">
      <c r="A86" t="s">
        <v>17</v>
      </c>
      <c r="B86" t="s">
        <v>59</v>
      </c>
      <c r="C86" s="1">
        <v>39860</v>
      </c>
      <c r="D86" s="4">
        <v>0</v>
      </c>
      <c r="E86">
        <v>62.5</v>
      </c>
      <c r="F86">
        <v>14589</v>
      </c>
    </row>
    <row r="87" spans="1:6" x14ac:dyDescent="0.45">
      <c r="A87" t="s">
        <v>17</v>
      </c>
      <c r="B87" t="s">
        <v>59</v>
      </c>
      <c r="C87" s="1">
        <v>39867</v>
      </c>
      <c r="D87" s="4">
        <v>0</v>
      </c>
      <c r="E87">
        <v>62.77</v>
      </c>
      <c r="F87">
        <v>12418</v>
      </c>
    </row>
    <row r="88" spans="1:6" x14ac:dyDescent="0.45">
      <c r="A88" t="s">
        <v>17</v>
      </c>
      <c r="B88" t="s">
        <v>59</v>
      </c>
      <c r="C88" s="1">
        <v>39874</v>
      </c>
      <c r="D88" s="4">
        <v>0</v>
      </c>
      <c r="E88">
        <v>63.49</v>
      </c>
      <c r="F88">
        <v>2364</v>
      </c>
    </row>
    <row r="89" spans="1:6" x14ac:dyDescent="0.45">
      <c r="A89" t="s">
        <v>17</v>
      </c>
      <c r="B89" t="s">
        <v>59</v>
      </c>
      <c r="C89" s="1">
        <v>39881</v>
      </c>
      <c r="D89" s="4">
        <v>0</v>
      </c>
      <c r="E89">
        <v>64.989999999999995</v>
      </c>
      <c r="F89">
        <v>20681</v>
      </c>
    </row>
    <row r="90" spans="1:6" x14ac:dyDescent="0.45">
      <c r="A90" t="s">
        <v>17</v>
      </c>
      <c r="B90" t="s">
        <v>59</v>
      </c>
      <c r="C90" s="1">
        <v>39888</v>
      </c>
      <c r="D90" s="4">
        <v>0</v>
      </c>
      <c r="E90">
        <v>63</v>
      </c>
      <c r="F90">
        <v>109733</v>
      </c>
    </row>
    <row r="91" spans="1:6" x14ac:dyDescent="0.45">
      <c r="A91" t="s">
        <v>17</v>
      </c>
      <c r="B91" t="s">
        <v>59</v>
      </c>
      <c r="C91" s="1">
        <v>39895</v>
      </c>
      <c r="D91" s="4">
        <v>0</v>
      </c>
      <c r="E91">
        <v>62.75</v>
      </c>
      <c r="F91">
        <v>151674</v>
      </c>
    </row>
    <row r="92" spans="1:6" x14ac:dyDescent="0.45">
      <c r="A92" t="s">
        <v>17</v>
      </c>
      <c r="B92" t="s">
        <v>59</v>
      </c>
      <c r="C92" s="1">
        <v>39902</v>
      </c>
      <c r="D92" s="4">
        <v>0</v>
      </c>
      <c r="E92">
        <v>65.75</v>
      </c>
      <c r="F92">
        <v>144736</v>
      </c>
    </row>
    <row r="93" spans="1:6" x14ac:dyDescent="0.45">
      <c r="A93" t="s">
        <v>17</v>
      </c>
      <c r="B93" t="s">
        <v>59</v>
      </c>
      <c r="C93" s="1">
        <v>39909</v>
      </c>
      <c r="D93" s="4">
        <v>0</v>
      </c>
      <c r="E93">
        <v>70.510000000000005</v>
      </c>
      <c r="F93">
        <v>262125</v>
      </c>
    </row>
    <row r="94" spans="1:6" x14ac:dyDescent="0.45">
      <c r="A94" t="s">
        <v>17</v>
      </c>
      <c r="B94" t="s">
        <v>59</v>
      </c>
      <c r="C94" s="1">
        <v>39916</v>
      </c>
      <c r="D94" s="4">
        <v>0</v>
      </c>
      <c r="E94">
        <v>86</v>
      </c>
      <c r="F94">
        <v>1463252</v>
      </c>
    </row>
    <row r="95" spans="1:6" x14ac:dyDescent="0.45">
      <c r="A95" t="s">
        <v>17</v>
      </c>
      <c r="B95" t="s">
        <v>59</v>
      </c>
      <c r="C95" s="1">
        <v>39923</v>
      </c>
      <c r="D95" s="4">
        <v>0</v>
      </c>
      <c r="E95">
        <v>86.2</v>
      </c>
      <c r="F95">
        <v>619620</v>
      </c>
    </row>
    <row r="96" spans="1:6" x14ac:dyDescent="0.45">
      <c r="A96" t="s">
        <v>17</v>
      </c>
      <c r="B96" t="s">
        <v>59</v>
      </c>
      <c r="C96" s="1">
        <v>39930</v>
      </c>
      <c r="D96" s="4">
        <v>0</v>
      </c>
      <c r="E96">
        <v>115.99</v>
      </c>
      <c r="F96">
        <v>205411</v>
      </c>
    </row>
    <row r="97" spans="1:6" x14ac:dyDescent="0.45">
      <c r="A97" t="s">
        <v>17</v>
      </c>
      <c r="B97" t="s">
        <v>59</v>
      </c>
      <c r="C97" s="1">
        <v>39937</v>
      </c>
      <c r="D97" s="4">
        <v>0</v>
      </c>
      <c r="E97">
        <v>129.9</v>
      </c>
      <c r="F97">
        <v>1608849</v>
      </c>
    </row>
    <row r="98" spans="1:6" x14ac:dyDescent="0.45">
      <c r="A98" t="s">
        <v>17</v>
      </c>
      <c r="B98" t="s">
        <v>59</v>
      </c>
      <c r="C98" s="1">
        <v>39944</v>
      </c>
      <c r="D98" s="4">
        <v>0</v>
      </c>
      <c r="E98">
        <v>113</v>
      </c>
      <c r="F98">
        <v>78097</v>
      </c>
    </row>
    <row r="99" spans="1:6" x14ac:dyDescent="0.45">
      <c r="A99" t="s">
        <v>17</v>
      </c>
      <c r="B99" t="s">
        <v>59</v>
      </c>
      <c r="C99" s="1">
        <v>39951</v>
      </c>
      <c r="D99" s="4">
        <v>0</v>
      </c>
      <c r="E99">
        <v>124.5</v>
      </c>
      <c r="F99">
        <v>160040</v>
      </c>
    </row>
    <row r="100" spans="1:6" x14ac:dyDescent="0.45">
      <c r="A100" t="s">
        <v>17</v>
      </c>
      <c r="B100" t="s">
        <v>59</v>
      </c>
      <c r="C100" s="1">
        <v>39958</v>
      </c>
      <c r="D100" s="4">
        <v>0</v>
      </c>
      <c r="E100">
        <v>127.9</v>
      </c>
      <c r="F100">
        <v>179070</v>
      </c>
    </row>
    <row r="101" spans="1:6" x14ac:dyDescent="0.45">
      <c r="A101" t="s">
        <v>17</v>
      </c>
      <c r="B101" t="s">
        <v>59</v>
      </c>
      <c r="C101" s="1">
        <v>39965</v>
      </c>
      <c r="D101" s="4">
        <v>0</v>
      </c>
      <c r="E101">
        <v>129</v>
      </c>
      <c r="F101">
        <v>88857</v>
      </c>
    </row>
    <row r="102" spans="1:6" x14ac:dyDescent="0.45">
      <c r="A102" t="s">
        <v>17</v>
      </c>
      <c r="B102" t="s">
        <v>59</v>
      </c>
      <c r="C102" s="1">
        <v>39972</v>
      </c>
      <c r="D102" s="4">
        <v>0</v>
      </c>
      <c r="E102">
        <v>140.99</v>
      </c>
      <c r="F102">
        <v>107526</v>
      </c>
    </row>
    <row r="103" spans="1:6" x14ac:dyDescent="0.45">
      <c r="A103" t="s">
        <v>17</v>
      </c>
      <c r="B103" t="s">
        <v>59</v>
      </c>
      <c r="C103" s="1">
        <v>39979</v>
      </c>
      <c r="D103" s="4">
        <v>0</v>
      </c>
      <c r="E103">
        <v>125</v>
      </c>
      <c r="F103">
        <v>147047</v>
      </c>
    </row>
    <row r="104" spans="1:6" x14ac:dyDescent="0.45">
      <c r="A104" t="s">
        <v>17</v>
      </c>
      <c r="B104" t="s">
        <v>59</v>
      </c>
      <c r="C104" s="1">
        <v>39986</v>
      </c>
      <c r="D104" s="4">
        <v>0</v>
      </c>
      <c r="E104">
        <v>123.99</v>
      </c>
      <c r="F104">
        <v>78276</v>
      </c>
    </row>
    <row r="105" spans="1:6" x14ac:dyDescent="0.45">
      <c r="A105" t="s">
        <v>17</v>
      </c>
      <c r="B105" t="s">
        <v>59</v>
      </c>
      <c r="C105" s="1">
        <v>39993</v>
      </c>
      <c r="D105" s="4">
        <v>0</v>
      </c>
      <c r="E105">
        <v>121</v>
      </c>
      <c r="F105">
        <v>25699</v>
      </c>
    </row>
    <row r="106" spans="1:6" x14ac:dyDescent="0.45">
      <c r="A106" t="s">
        <v>17</v>
      </c>
      <c r="B106" t="s">
        <v>59</v>
      </c>
      <c r="C106" s="1">
        <v>40000</v>
      </c>
      <c r="D106" s="4">
        <v>0</v>
      </c>
      <c r="E106">
        <v>110</v>
      </c>
      <c r="F106">
        <v>13406</v>
      </c>
    </row>
    <row r="107" spans="1:6" x14ac:dyDescent="0.45">
      <c r="A107" t="s">
        <v>17</v>
      </c>
      <c r="B107" t="s">
        <v>59</v>
      </c>
      <c r="C107" s="1">
        <v>40007</v>
      </c>
      <c r="D107" s="4">
        <v>0</v>
      </c>
      <c r="E107">
        <v>109.6</v>
      </c>
      <c r="F107">
        <v>26165</v>
      </c>
    </row>
    <row r="108" spans="1:6" x14ac:dyDescent="0.45">
      <c r="A108" t="s">
        <v>17</v>
      </c>
      <c r="B108" t="s">
        <v>59</v>
      </c>
      <c r="C108" s="1">
        <v>40014</v>
      </c>
      <c r="D108" s="4">
        <v>0</v>
      </c>
      <c r="E108">
        <v>109</v>
      </c>
      <c r="F108">
        <v>109539</v>
      </c>
    </row>
    <row r="109" spans="1:6" x14ac:dyDescent="0.45">
      <c r="A109" t="s">
        <v>17</v>
      </c>
      <c r="B109" t="s">
        <v>59</v>
      </c>
      <c r="C109" s="1">
        <v>40021</v>
      </c>
      <c r="D109" s="4">
        <v>0</v>
      </c>
      <c r="E109">
        <v>113.6</v>
      </c>
      <c r="F109">
        <v>104863</v>
      </c>
    </row>
    <row r="110" spans="1:6" x14ac:dyDescent="0.45">
      <c r="A110" t="s">
        <v>17</v>
      </c>
      <c r="B110" t="s">
        <v>59</v>
      </c>
      <c r="C110" s="1">
        <v>40028</v>
      </c>
      <c r="D110" s="4">
        <v>0</v>
      </c>
      <c r="E110">
        <v>145</v>
      </c>
      <c r="F110">
        <v>388981</v>
      </c>
    </row>
    <row r="111" spans="1:6" x14ac:dyDescent="0.45">
      <c r="A111" t="s">
        <v>17</v>
      </c>
      <c r="B111" t="s">
        <v>59</v>
      </c>
      <c r="C111" s="1">
        <v>40035</v>
      </c>
      <c r="D111" s="4">
        <v>0</v>
      </c>
      <c r="E111">
        <v>146.99</v>
      </c>
      <c r="F111">
        <v>99910</v>
      </c>
    </row>
    <row r="112" spans="1:6" x14ac:dyDescent="0.45">
      <c r="A112" t="s">
        <v>17</v>
      </c>
      <c r="B112" t="s">
        <v>59</v>
      </c>
      <c r="C112" s="1">
        <v>40042</v>
      </c>
      <c r="D112" s="4">
        <v>0</v>
      </c>
      <c r="E112">
        <v>151.5</v>
      </c>
      <c r="F112">
        <v>91769</v>
      </c>
    </row>
    <row r="113" spans="1:6" x14ac:dyDescent="0.45">
      <c r="A113" t="s">
        <v>17</v>
      </c>
      <c r="B113" t="s">
        <v>59</v>
      </c>
      <c r="C113" s="1">
        <v>40049</v>
      </c>
      <c r="D113" s="4">
        <v>0</v>
      </c>
      <c r="E113">
        <v>155.1</v>
      </c>
      <c r="F113">
        <v>121372</v>
      </c>
    </row>
    <row r="114" spans="1:6" x14ac:dyDescent="0.45">
      <c r="A114" t="s">
        <v>17</v>
      </c>
      <c r="B114" t="s">
        <v>59</v>
      </c>
      <c r="C114" s="1">
        <v>40056</v>
      </c>
      <c r="D114" s="4">
        <v>0</v>
      </c>
      <c r="E114">
        <v>170</v>
      </c>
      <c r="F114">
        <v>61951</v>
      </c>
    </row>
    <row r="115" spans="1:6" x14ac:dyDescent="0.45">
      <c r="A115" t="s">
        <v>17</v>
      </c>
      <c r="B115" t="s">
        <v>59</v>
      </c>
      <c r="C115" s="1">
        <v>40063</v>
      </c>
      <c r="D115" s="4">
        <v>0</v>
      </c>
      <c r="E115">
        <v>200</v>
      </c>
      <c r="F115">
        <v>28352</v>
      </c>
    </row>
    <row r="116" spans="1:6" x14ac:dyDescent="0.45">
      <c r="A116" t="s">
        <v>17</v>
      </c>
      <c r="B116" t="s">
        <v>59</v>
      </c>
      <c r="C116" s="1">
        <v>40070</v>
      </c>
      <c r="D116" s="4">
        <v>0</v>
      </c>
      <c r="E116">
        <v>215</v>
      </c>
      <c r="F116">
        <v>140522</v>
      </c>
    </row>
    <row r="117" spans="1:6" x14ac:dyDescent="0.45">
      <c r="A117" t="s">
        <v>17</v>
      </c>
      <c r="B117" t="s">
        <v>59</v>
      </c>
      <c r="C117" s="1">
        <v>40077</v>
      </c>
      <c r="D117" s="4">
        <v>0</v>
      </c>
      <c r="E117">
        <v>228</v>
      </c>
      <c r="F117">
        <v>58870</v>
      </c>
    </row>
    <row r="118" spans="1:6" x14ac:dyDescent="0.45">
      <c r="A118" t="s">
        <v>17</v>
      </c>
      <c r="B118" t="s">
        <v>59</v>
      </c>
      <c r="C118" s="1">
        <v>40084</v>
      </c>
      <c r="D118" s="4">
        <v>0</v>
      </c>
      <c r="E118">
        <v>207.55</v>
      </c>
      <c r="F118">
        <v>48378</v>
      </c>
    </row>
    <row r="119" spans="1:6" x14ac:dyDescent="0.45">
      <c r="A119" t="s">
        <v>17</v>
      </c>
      <c r="B119" t="s">
        <v>59</v>
      </c>
      <c r="C119" s="1">
        <v>40091</v>
      </c>
      <c r="D119" s="4">
        <v>0</v>
      </c>
      <c r="E119">
        <v>216</v>
      </c>
      <c r="F119">
        <v>31713</v>
      </c>
    </row>
    <row r="120" spans="1:6" x14ac:dyDescent="0.45">
      <c r="A120" t="s">
        <v>17</v>
      </c>
      <c r="B120" t="s">
        <v>59</v>
      </c>
      <c r="C120" s="1">
        <v>40098</v>
      </c>
      <c r="D120" s="4">
        <v>0</v>
      </c>
      <c r="E120">
        <v>205.98</v>
      </c>
      <c r="F120">
        <v>26267</v>
      </c>
    </row>
    <row r="121" spans="1:6" x14ac:dyDescent="0.45">
      <c r="A121" t="s">
        <v>17</v>
      </c>
      <c r="B121" t="s">
        <v>59</v>
      </c>
      <c r="C121" s="1">
        <v>40105</v>
      </c>
      <c r="D121" s="4">
        <v>0</v>
      </c>
      <c r="E121">
        <v>199.99</v>
      </c>
      <c r="F121">
        <v>65448</v>
      </c>
    </row>
    <row r="122" spans="1:6" x14ac:dyDescent="0.45">
      <c r="A122" t="s">
        <v>17</v>
      </c>
      <c r="B122" t="s">
        <v>59</v>
      </c>
      <c r="C122" s="1">
        <v>40112</v>
      </c>
      <c r="D122" s="4">
        <v>0</v>
      </c>
      <c r="E122">
        <v>191.5</v>
      </c>
      <c r="F122">
        <v>269039</v>
      </c>
    </row>
    <row r="123" spans="1:6" x14ac:dyDescent="0.45">
      <c r="A123" t="s">
        <v>17</v>
      </c>
      <c r="B123" t="s">
        <v>59</v>
      </c>
      <c r="C123" s="1">
        <v>40119</v>
      </c>
      <c r="D123" s="4">
        <v>0</v>
      </c>
      <c r="E123">
        <v>189.45</v>
      </c>
      <c r="F123">
        <v>3697</v>
      </c>
    </row>
    <row r="124" spans="1:6" x14ac:dyDescent="0.45">
      <c r="A124" t="s">
        <v>17</v>
      </c>
      <c r="B124" t="s">
        <v>59</v>
      </c>
      <c r="C124" s="1">
        <v>40126</v>
      </c>
      <c r="D124" s="4">
        <v>0</v>
      </c>
      <c r="E124">
        <v>209.11</v>
      </c>
      <c r="F124">
        <v>205726</v>
      </c>
    </row>
    <row r="125" spans="1:6" x14ac:dyDescent="0.45">
      <c r="A125" t="s">
        <v>17</v>
      </c>
      <c r="B125" t="s">
        <v>59</v>
      </c>
      <c r="C125" s="1">
        <v>40133</v>
      </c>
      <c r="D125" s="4">
        <v>0</v>
      </c>
      <c r="E125">
        <v>225.8</v>
      </c>
      <c r="F125">
        <v>50531</v>
      </c>
    </row>
    <row r="126" spans="1:6" x14ac:dyDescent="0.45">
      <c r="A126" t="s">
        <v>17</v>
      </c>
      <c r="B126" t="s">
        <v>59</v>
      </c>
      <c r="C126" s="1">
        <v>40140</v>
      </c>
      <c r="D126" s="4">
        <v>0</v>
      </c>
      <c r="E126">
        <v>209</v>
      </c>
      <c r="F126">
        <v>24331</v>
      </c>
    </row>
    <row r="127" spans="1:6" x14ac:dyDescent="0.45">
      <c r="A127" t="s">
        <v>17</v>
      </c>
      <c r="B127" t="s">
        <v>59</v>
      </c>
      <c r="C127" s="1">
        <v>40147</v>
      </c>
      <c r="D127" s="4">
        <v>0</v>
      </c>
      <c r="E127">
        <v>224</v>
      </c>
      <c r="F127">
        <v>48203</v>
      </c>
    </row>
    <row r="128" spans="1:6" x14ac:dyDescent="0.45">
      <c r="A128" t="s">
        <v>17</v>
      </c>
      <c r="B128" t="s">
        <v>59</v>
      </c>
      <c r="C128" s="1">
        <v>40154</v>
      </c>
      <c r="D128" s="4">
        <v>0</v>
      </c>
      <c r="E128">
        <v>225.5</v>
      </c>
      <c r="F128">
        <v>33683</v>
      </c>
    </row>
    <row r="129" spans="1:6" x14ac:dyDescent="0.45">
      <c r="A129" t="s">
        <v>17</v>
      </c>
      <c r="B129" t="s">
        <v>59</v>
      </c>
      <c r="C129" s="1">
        <v>40161</v>
      </c>
      <c r="D129" s="4">
        <v>0</v>
      </c>
      <c r="E129">
        <v>234.98</v>
      </c>
      <c r="F129">
        <v>63544</v>
      </c>
    </row>
    <row r="130" spans="1:6" x14ac:dyDescent="0.45">
      <c r="A130" t="s">
        <v>17</v>
      </c>
      <c r="B130" t="s">
        <v>59</v>
      </c>
      <c r="C130" s="1">
        <v>40168</v>
      </c>
      <c r="D130" s="4">
        <v>0</v>
      </c>
      <c r="E130">
        <v>227</v>
      </c>
      <c r="F130">
        <v>46962</v>
      </c>
    </row>
    <row r="131" spans="1:6" x14ac:dyDescent="0.45">
      <c r="A131" t="s">
        <v>17</v>
      </c>
      <c r="B131" t="s">
        <v>59</v>
      </c>
      <c r="C131" s="1">
        <v>40175</v>
      </c>
      <c r="D131" s="4">
        <v>0</v>
      </c>
      <c r="E131">
        <v>218.81</v>
      </c>
      <c r="F131">
        <v>23771</v>
      </c>
    </row>
    <row r="132" spans="1:6" x14ac:dyDescent="0.45">
      <c r="A132" t="s">
        <v>17</v>
      </c>
      <c r="B132" t="s">
        <v>59</v>
      </c>
      <c r="C132" s="1">
        <v>40189</v>
      </c>
      <c r="D132" s="4">
        <v>0</v>
      </c>
      <c r="E132">
        <v>234.93</v>
      </c>
      <c r="F132">
        <v>112125</v>
      </c>
    </row>
    <row r="133" spans="1:6" x14ac:dyDescent="0.45">
      <c r="A133" t="s">
        <v>17</v>
      </c>
      <c r="B133" t="s">
        <v>59</v>
      </c>
      <c r="C133" s="1">
        <v>40196</v>
      </c>
      <c r="D133" s="4">
        <v>0</v>
      </c>
      <c r="E133">
        <v>246</v>
      </c>
      <c r="F133">
        <v>66232</v>
      </c>
    </row>
    <row r="134" spans="1:6" x14ac:dyDescent="0.45">
      <c r="A134" t="s">
        <v>17</v>
      </c>
      <c r="B134" t="s">
        <v>59</v>
      </c>
      <c r="C134" s="1">
        <v>40203</v>
      </c>
      <c r="D134" s="4">
        <v>0</v>
      </c>
      <c r="E134">
        <v>254</v>
      </c>
      <c r="F134">
        <v>35159</v>
      </c>
    </row>
    <row r="135" spans="1:6" x14ac:dyDescent="0.45">
      <c r="A135" t="s">
        <v>17</v>
      </c>
      <c r="B135" t="s">
        <v>59</v>
      </c>
      <c r="C135" s="1">
        <v>40210</v>
      </c>
      <c r="D135" s="4">
        <v>0</v>
      </c>
      <c r="E135">
        <v>239</v>
      </c>
      <c r="F135">
        <v>52616</v>
      </c>
    </row>
    <row r="136" spans="1:6" x14ac:dyDescent="0.45">
      <c r="A136" t="s">
        <v>17</v>
      </c>
      <c r="B136" t="s">
        <v>59</v>
      </c>
      <c r="C136" s="1">
        <v>40217</v>
      </c>
      <c r="D136" s="4">
        <v>0</v>
      </c>
      <c r="E136">
        <v>241.75</v>
      </c>
      <c r="F136">
        <v>67898</v>
      </c>
    </row>
    <row r="137" spans="1:6" x14ac:dyDescent="0.45">
      <c r="A137" t="s">
        <v>17</v>
      </c>
      <c r="B137" t="s">
        <v>59</v>
      </c>
      <c r="C137" s="1">
        <v>40224</v>
      </c>
      <c r="D137" s="4">
        <v>0</v>
      </c>
      <c r="E137">
        <v>260.52</v>
      </c>
      <c r="F137">
        <v>27447</v>
      </c>
    </row>
    <row r="138" spans="1:6" x14ac:dyDescent="0.45">
      <c r="A138" t="s">
        <v>17</v>
      </c>
      <c r="B138" t="s">
        <v>59</v>
      </c>
      <c r="C138" s="1">
        <v>40231</v>
      </c>
      <c r="D138" s="4">
        <v>0</v>
      </c>
      <c r="E138">
        <v>280.95</v>
      </c>
      <c r="F138">
        <v>18415</v>
      </c>
    </row>
    <row r="139" spans="1:6" x14ac:dyDescent="0.45">
      <c r="A139" t="s">
        <v>17</v>
      </c>
      <c r="B139" t="s">
        <v>59</v>
      </c>
      <c r="C139" s="1">
        <v>40238</v>
      </c>
      <c r="D139" s="4">
        <v>0</v>
      </c>
      <c r="E139">
        <v>282.39</v>
      </c>
      <c r="F139">
        <v>40817</v>
      </c>
    </row>
    <row r="140" spans="1:6" x14ac:dyDescent="0.45">
      <c r="A140" t="s">
        <v>17</v>
      </c>
      <c r="B140" t="s">
        <v>59</v>
      </c>
      <c r="C140" s="1">
        <v>40245</v>
      </c>
      <c r="D140" s="4">
        <v>0</v>
      </c>
      <c r="E140">
        <v>276</v>
      </c>
      <c r="F140">
        <v>23827</v>
      </c>
    </row>
    <row r="141" spans="1:6" x14ac:dyDescent="0.45">
      <c r="A141" t="s">
        <v>17</v>
      </c>
      <c r="B141" t="s">
        <v>59</v>
      </c>
      <c r="C141" s="1">
        <v>40252</v>
      </c>
      <c r="D141" s="4">
        <v>0</v>
      </c>
      <c r="E141">
        <v>276.01</v>
      </c>
      <c r="F141">
        <v>75370</v>
      </c>
    </row>
    <row r="142" spans="1:6" x14ac:dyDescent="0.45">
      <c r="A142" t="s">
        <v>17</v>
      </c>
      <c r="B142" t="s">
        <v>59</v>
      </c>
      <c r="C142" s="1">
        <v>40259</v>
      </c>
      <c r="D142" s="4">
        <v>0</v>
      </c>
      <c r="E142">
        <v>319</v>
      </c>
      <c r="F142">
        <v>130550</v>
      </c>
    </row>
    <row r="143" spans="1:6" x14ac:dyDescent="0.45">
      <c r="A143" t="s">
        <v>17</v>
      </c>
      <c r="B143" t="s">
        <v>59</v>
      </c>
      <c r="C143" s="1">
        <v>40266</v>
      </c>
      <c r="D143" s="4">
        <v>0</v>
      </c>
      <c r="E143">
        <v>323</v>
      </c>
      <c r="F143">
        <v>61005</v>
      </c>
    </row>
    <row r="144" spans="1:6" x14ac:dyDescent="0.45">
      <c r="A144" t="s">
        <v>17</v>
      </c>
      <c r="B144" t="s">
        <v>59</v>
      </c>
      <c r="C144" s="1">
        <v>40273</v>
      </c>
      <c r="D144" s="4">
        <v>0</v>
      </c>
      <c r="E144">
        <v>322.98</v>
      </c>
      <c r="F144">
        <v>47194</v>
      </c>
    </row>
    <row r="145" spans="1:6" x14ac:dyDescent="0.45">
      <c r="A145" t="s">
        <v>17</v>
      </c>
      <c r="B145" t="s">
        <v>59</v>
      </c>
      <c r="C145" s="1">
        <v>40280</v>
      </c>
      <c r="D145" s="4">
        <v>0</v>
      </c>
      <c r="E145">
        <v>349</v>
      </c>
      <c r="F145">
        <v>43522</v>
      </c>
    </row>
    <row r="146" spans="1:6" x14ac:dyDescent="0.45">
      <c r="A146" t="s">
        <v>17</v>
      </c>
      <c r="B146" t="s">
        <v>59</v>
      </c>
      <c r="C146" s="1">
        <v>40287</v>
      </c>
      <c r="D146" s="4">
        <v>0</v>
      </c>
      <c r="E146">
        <v>334.78</v>
      </c>
      <c r="F146">
        <v>32393</v>
      </c>
    </row>
    <row r="147" spans="1:6" x14ac:dyDescent="0.45">
      <c r="A147" t="s">
        <v>17</v>
      </c>
      <c r="B147" t="s">
        <v>59</v>
      </c>
      <c r="C147" s="1">
        <v>40294</v>
      </c>
      <c r="D147" s="4">
        <v>0</v>
      </c>
      <c r="E147">
        <v>311.02999999999997</v>
      </c>
      <c r="F147">
        <v>65919</v>
      </c>
    </row>
    <row r="148" spans="1:6" x14ac:dyDescent="0.45">
      <c r="A148" t="s">
        <v>17</v>
      </c>
      <c r="B148" t="s">
        <v>59</v>
      </c>
      <c r="C148" s="1">
        <v>40301</v>
      </c>
      <c r="D148" s="4">
        <v>0</v>
      </c>
      <c r="E148">
        <v>262</v>
      </c>
      <c r="F148">
        <v>83171</v>
      </c>
    </row>
    <row r="149" spans="1:6" x14ac:dyDescent="0.45">
      <c r="A149" t="s">
        <v>17</v>
      </c>
      <c r="B149" t="s">
        <v>59</v>
      </c>
      <c r="C149" s="1">
        <v>40308</v>
      </c>
      <c r="D149" s="4">
        <v>0</v>
      </c>
      <c r="E149">
        <v>263.25</v>
      </c>
      <c r="F149">
        <v>37025</v>
      </c>
    </row>
    <row r="150" spans="1:6" x14ac:dyDescent="0.45">
      <c r="A150" t="s">
        <v>17</v>
      </c>
      <c r="B150" t="s">
        <v>59</v>
      </c>
      <c r="C150" s="1">
        <v>40315</v>
      </c>
      <c r="D150" s="4">
        <v>0</v>
      </c>
      <c r="E150">
        <v>240.01</v>
      </c>
      <c r="F150">
        <v>188380</v>
      </c>
    </row>
    <row r="151" spans="1:6" x14ac:dyDescent="0.45">
      <c r="A151" t="s">
        <v>17</v>
      </c>
      <c r="B151" t="s">
        <v>59</v>
      </c>
      <c r="C151" s="1">
        <v>40322</v>
      </c>
      <c r="D151" s="4">
        <v>0</v>
      </c>
      <c r="E151">
        <v>263.39999999999998</v>
      </c>
      <c r="F151">
        <v>82843</v>
      </c>
    </row>
    <row r="152" spans="1:6" x14ac:dyDescent="0.45">
      <c r="A152" t="s">
        <v>17</v>
      </c>
      <c r="B152" t="s">
        <v>59</v>
      </c>
      <c r="C152" s="1">
        <v>40329</v>
      </c>
      <c r="D152" s="4">
        <v>0</v>
      </c>
      <c r="E152">
        <v>277.67</v>
      </c>
      <c r="F152">
        <v>77951</v>
      </c>
    </row>
    <row r="153" spans="1:6" x14ac:dyDescent="0.45">
      <c r="A153" t="s">
        <v>17</v>
      </c>
      <c r="B153" t="s">
        <v>59</v>
      </c>
      <c r="C153" s="1">
        <v>40336</v>
      </c>
      <c r="D153" s="4">
        <v>0</v>
      </c>
      <c r="E153">
        <v>272</v>
      </c>
      <c r="F153">
        <v>24532</v>
      </c>
    </row>
    <row r="154" spans="1:6" x14ac:dyDescent="0.45">
      <c r="A154" t="s">
        <v>17</v>
      </c>
      <c r="B154" t="s">
        <v>59</v>
      </c>
      <c r="C154" s="1">
        <v>40343</v>
      </c>
      <c r="D154" s="4">
        <v>0</v>
      </c>
      <c r="E154">
        <v>273</v>
      </c>
      <c r="F154">
        <v>51007</v>
      </c>
    </row>
    <row r="155" spans="1:6" x14ac:dyDescent="0.45">
      <c r="A155" t="s">
        <v>17</v>
      </c>
      <c r="B155" t="s">
        <v>59</v>
      </c>
      <c r="C155" s="1">
        <v>40350</v>
      </c>
      <c r="D155" s="4">
        <v>0</v>
      </c>
      <c r="E155">
        <v>277.01</v>
      </c>
      <c r="F155">
        <v>90152</v>
      </c>
    </row>
    <row r="156" spans="1:6" x14ac:dyDescent="0.45">
      <c r="A156" t="s">
        <v>17</v>
      </c>
      <c r="B156" t="s">
        <v>59</v>
      </c>
      <c r="C156" s="1">
        <v>40357</v>
      </c>
      <c r="D156" s="4">
        <v>0</v>
      </c>
      <c r="E156">
        <v>279</v>
      </c>
      <c r="F156">
        <v>34150</v>
      </c>
    </row>
    <row r="157" spans="1:6" x14ac:dyDescent="0.45">
      <c r="A157" t="s">
        <v>17</v>
      </c>
      <c r="B157" t="s">
        <v>59</v>
      </c>
      <c r="C157" s="1">
        <v>40364</v>
      </c>
      <c r="D157" s="4">
        <v>0</v>
      </c>
      <c r="E157">
        <v>272</v>
      </c>
      <c r="F157">
        <v>81343</v>
      </c>
    </row>
    <row r="158" spans="1:6" x14ac:dyDescent="0.45">
      <c r="A158" t="s">
        <v>17</v>
      </c>
      <c r="B158" t="s">
        <v>59</v>
      </c>
      <c r="C158" s="1">
        <v>40371</v>
      </c>
      <c r="D158" s="4">
        <v>0</v>
      </c>
      <c r="E158">
        <v>278.92</v>
      </c>
      <c r="F158">
        <v>40219</v>
      </c>
    </row>
    <row r="159" spans="1:6" x14ac:dyDescent="0.45">
      <c r="A159" t="s">
        <v>17</v>
      </c>
      <c r="B159" t="s">
        <v>59</v>
      </c>
      <c r="C159" s="1">
        <v>40378</v>
      </c>
      <c r="D159" s="4">
        <v>0</v>
      </c>
      <c r="E159">
        <v>287.43</v>
      </c>
      <c r="F159">
        <v>31119</v>
      </c>
    </row>
    <row r="160" spans="1:6" x14ac:dyDescent="0.45">
      <c r="A160" t="s">
        <v>17</v>
      </c>
      <c r="B160" t="s">
        <v>59</v>
      </c>
      <c r="C160" s="1">
        <v>40385</v>
      </c>
      <c r="D160" s="4">
        <v>0</v>
      </c>
      <c r="E160">
        <v>308.56</v>
      </c>
      <c r="F160">
        <v>126506</v>
      </c>
    </row>
    <row r="161" spans="1:6" x14ac:dyDescent="0.45">
      <c r="A161" t="s">
        <v>17</v>
      </c>
      <c r="B161" t="s">
        <v>59</v>
      </c>
      <c r="C161" s="1">
        <v>40392</v>
      </c>
      <c r="D161" s="4">
        <v>0</v>
      </c>
      <c r="E161">
        <v>318.89999999999998</v>
      </c>
      <c r="F161">
        <v>339408</v>
      </c>
    </row>
    <row r="162" spans="1:6" x14ac:dyDescent="0.45">
      <c r="A162" t="s">
        <v>17</v>
      </c>
      <c r="B162" t="s">
        <v>59</v>
      </c>
      <c r="C162" s="1">
        <v>40399</v>
      </c>
      <c r="D162" s="4">
        <v>0</v>
      </c>
      <c r="E162">
        <v>311.36</v>
      </c>
      <c r="F162">
        <v>63569</v>
      </c>
    </row>
    <row r="163" spans="1:6" x14ac:dyDescent="0.45">
      <c r="A163" t="s">
        <v>17</v>
      </c>
      <c r="B163" t="s">
        <v>59</v>
      </c>
      <c r="C163" s="1">
        <v>40406</v>
      </c>
      <c r="D163" s="4">
        <v>0</v>
      </c>
      <c r="E163">
        <v>311</v>
      </c>
      <c r="F163">
        <v>12812</v>
      </c>
    </row>
    <row r="164" spans="1:6" x14ac:dyDescent="0.45">
      <c r="A164" t="s">
        <v>17</v>
      </c>
      <c r="B164" t="s">
        <v>59</v>
      </c>
      <c r="C164" s="1">
        <v>40413</v>
      </c>
      <c r="D164" s="4">
        <v>0</v>
      </c>
      <c r="E164">
        <v>305.55</v>
      </c>
      <c r="F164">
        <v>16915</v>
      </c>
    </row>
    <row r="165" spans="1:6" x14ac:dyDescent="0.45">
      <c r="A165" t="s">
        <v>17</v>
      </c>
      <c r="B165" t="s">
        <v>59</v>
      </c>
      <c r="C165" s="1">
        <v>40420</v>
      </c>
      <c r="D165" s="4">
        <v>0</v>
      </c>
      <c r="E165">
        <v>317</v>
      </c>
      <c r="F165">
        <v>120033</v>
      </c>
    </row>
    <row r="166" spans="1:6" x14ac:dyDescent="0.45">
      <c r="A166" t="s">
        <v>17</v>
      </c>
      <c r="B166" t="s">
        <v>59</v>
      </c>
      <c r="C166" s="1">
        <v>40427</v>
      </c>
      <c r="D166" s="4">
        <v>0</v>
      </c>
      <c r="E166">
        <v>319</v>
      </c>
      <c r="F166">
        <v>18931</v>
      </c>
    </row>
    <row r="167" spans="1:6" x14ac:dyDescent="0.45">
      <c r="A167" t="s">
        <v>17</v>
      </c>
      <c r="B167" t="s">
        <v>59</v>
      </c>
      <c r="C167" s="1">
        <v>40434</v>
      </c>
      <c r="D167" s="4">
        <v>0</v>
      </c>
      <c r="E167">
        <v>318</v>
      </c>
      <c r="F167">
        <v>28348</v>
      </c>
    </row>
    <row r="168" spans="1:6" x14ac:dyDescent="0.45">
      <c r="A168" t="s">
        <v>17</v>
      </c>
      <c r="B168" t="s">
        <v>59</v>
      </c>
      <c r="C168" s="1">
        <v>40441</v>
      </c>
      <c r="D168" s="4">
        <v>0</v>
      </c>
      <c r="E168">
        <v>319</v>
      </c>
      <c r="F168">
        <v>34495</v>
      </c>
    </row>
    <row r="169" spans="1:6" x14ac:dyDescent="0.45">
      <c r="A169" t="s">
        <v>17</v>
      </c>
      <c r="B169" t="s">
        <v>59</v>
      </c>
      <c r="C169" s="1">
        <v>40448</v>
      </c>
      <c r="D169" s="4">
        <v>0</v>
      </c>
      <c r="E169">
        <v>321</v>
      </c>
      <c r="F169">
        <v>71971</v>
      </c>
    </row>
    <row r="170" spans="1:6" x14ac:dyDescent="0.45">
      <c r="A170" t="s">
        <v>17</v>
      </c>
      <c r="B170" t="s">
        <v>59</v>
      </c>
      <c r="C170" s="1">
        <v>40455</v>
      </c>
      <c r="D170" s="4">
        <v>0</v>
      </c>
      <c r="E170">
        <v>331.05</v>
      </c>
      <c r="F170">
        <v>14092</v>
      </c>
    </row>
    <row r="171" spans="1:6" x14ac:dyDescent="0.45">
      <c r="A171" t="s">
        <v>17</v>
      </c>
      <c r="B171" t="s">
        <v>59</v>
      </c>
      <c r="C171" s="1">
        <v>40462</v>
      </c>
      <c r="D171" s="4">
        <v>0</v>
      </c>
      <c r="E171">
        <v>365.68</v>
      </c>
      <c r="F171">
        <v>227435</v>
      </c>
    </row>
    <row r="172" spans="1:6" x14ac:dyDescent="0.45">
      <c r="A172" t="s">
        <v>17</v>
      </c>
      <c r="B172" t="s">
        <v>59</v>
      </c>
      <c r="C172" s="1">
        <v>40469</v>
      </c>
      <c r="D172" s="4">
        <v>0</v>
      </c>
      <c r="E172">
        <v>376.22</v>
      </c>
      <c r="F172">
        <v>49097</v>
      </c>
    </row>
    <row r="173" spans="1:6" x14ac:dyDescent="0.45">
      <c r="A173" t="s">
        <v>17</v>
      </c>
      <c r="B173" t="s">
        <v>59</v>
      </c>
      <c r="C173" s="1">
        <v>40476</v>
      </c>
      <c r="D173" s="4">
        <v>0</v>
      </c>
      <c r="E173">
        <v>401.9</v>
      </c>
      <c r="F173">
        <v>61214</v>
      </c>
    </row>
    <row r="174" spans="1:6" x14ac:dyDescent="0.45">
      <c r="A174" t="s">
        <v>17</v>
      </c>
      <c r="B174" t="s">
        <v>59</v>
      </c>
      <c r="C174" s="1">
        <v>40483</v>
      </c>
      <c r="D174" s="4">
        <v>0</v>
      </c>
      <c r="E174">
        <v>390.5</v>
      </c>
      <c r="F174">
        <v>24690</v>
      </c>
    </row>
    <row r="175" spans="1:6" x14ac:dyDescent="0.45">
      <c r="A175" t="s">
        <v>17</v>
      </c>
      <c r="B175" t="s">
        <v>59</v>
      </c>
      <c r="C175" s="1">
        <v>40490</v>
      </c>
      <c r="D175" s="4">
        <v>0</v>
      </c>
      <c r="E175">
        <v>382.7</v>
      </c>
      <c r="F175">
        <v>67734</v>
      </c>
    </row>
    <row r="176" spans="1:6" x14ac:dyDescent="0.45">
      <c r="A176" t="s">
        <v>17</v>
      </c>
      <c r="B176" t="s">
        <v>59</v>
      </c>
      <c r="C176" s="1">
        <v>40497</v>
      </c>
      <c r="D176" s="4">
        <v>0</v>
      </c>
      <c r="E176">
        <v>404.5</v>
      </c>
      <c r="F176">
        <v>35449</v>
      </c>
    </row>
    <row r="177" spans="1:6" x14ac:dyDescent="0.45">
      <c r="A177" t="s">
        <v>17</v>
      </c>
      <c r="B177" t="s">
        <v>59</v>
      </c>
      <c r="C177" s="1">
        <v>40504</v>
      </c>
      <c r="D177" s="4">
        <v>0</v>
      </c>
      <c r="E177">
        <v>408.79</v>
      </c>
      <c r="F177">
        <v>35440</v>
      </c>
    </row>
    <row r="178" spans="1:6" x14ac:dyDescent="0.45">
      <c r="A178" t="s">
        <v>17</v>
      </c>
      <c r="B178" t="s">
        <v>59</v>
      </c>
      <c r="C178" s="1">
        <v>40511</v>
      </c>
      <c r="D178" s="4">
        <v>0</v>
      </c>
      <c r="E178">
        <v>400</v>
      </c>
      <c r="F178">
        <v>164324</v>
      </c>
    </row>
    <row r="179" spans="1:6" x14ac:dyDescent="0.45">
      <c r="A179" t="s">
        <v>17</v>
      </c>
      <c r="B179" t="s">
        <v>59</v>
      </c>
      <c r="C179" s="1">
        <v>40518</v>
      </c>
      <c r="D179" s="4">
        <v>0</v>
      </c>
      <c r="E179">
        <v>405.88</v>
      </c>
      <c r="F179">
        <v>35760</v>
      </c>
    </row>
    <row r="180" spans="1:6" x14ac:dyDescent="0.45">
      <c r="A180" t="s">
        <v>17</v>
      </c>
      <c r="B180" t="s">
        <v>59</v>
      </c>
      <c r="C180" s="1">
        <v>40525</v>
      </c>
      <c r="D180" s="4">
        <v>0</v>
      </c>
      <c r="E180">
        <v>414.02</v>
      </c>
      <c r="F180">
        <v>80682</v>
      </c>
    </row>
    <row r="181" spans="1:6" x14ac:dyDescent="0.45">
      <c r="A181" t="s">
        <v>17</v>
      </c>
      <c r="B181" t="s">
        <v>59</v>
      </c>
      <c r="C181" s="1">
        <v>40532</v>
      </c>
      <c r="D181" s="4">
        <v>0</v>
      </c>
      <c r="E181">
        <v>400</v>
      </c>
      <c r="F181">
        <v>31180</v>
      </c>
    </row>
    <row r="182" spans="1:6" x14ac:dyDescent="0.45">
      <c r="A182" t="s">
        <v>17</v>
      </c>
      <c r="B182" t="s">
        <v>59</v>
      </c>
      <c r="C182" s="1">
        <v>40539</v>
      </c>
      <c r="D182" s="4">
        <v>0</v>
      </c>
      <c r="E182">
        <v>396.05</v>
      </c>
      <c r="F182">
        <v>68962</v>
      </c>
    </row>
    <row r="183" spans="1:6" x14ac:dyDescent="0.45">
      <c r="A183" t="s">
        <v>17</v>
      </c>
      <c r="B183" t="s">
        <v>59</v>
      </c>
      <c r="C183" s="1">
        <v>40553</v>
      </c>
      <c r="D183" s="4">
        <v>0</v>
      </c>
      <c r="E183">
        <v>381</v>
      </c>
      <c r="F183">
        <v>69648</v>
      </c>
    </row>
    <row r="184" spans="1:6" x14ac:dyDescent="0.45">
      <c r="A184" t="s">
        <v>17</v>
      </c>
      <c r="B184" t="s">
        <v>59</v>
      </c>
      <c r="C184" s="1">
        <v>40560</v>
      </c>
      <c r="D184" s="4">
        <v>0</v>
      </c>
      <c r="E184">
        <v>390.49</v>
      </c>
      <c r="F184">
        <v>140208</v>
      </c>
    </row>
    <row r="185" spans="1:6" x14ac:dyDescent="0.45">
      <c r="A185" t="s">
        <v>17</v>
      </c>
      <c r="B185" t="s">
        <v>59</v>
      </c>
      <c r="C185" s="1">
        <v>40567</v>
      </c>
      <c r="D185" s="4">
        <v>0</v>
      </c>
      <c r="E185">
        <v>434.98</v>
      </c>
      <c r="F185">
        <v>399679</v>
      </c>
    </row>
    <row r="186" spans="1:6" x14ac:dyDescent="0.45">
      <c r="A186" t="s">
        <v>17</v>
      </c>
      <c r="B186" t="s">
        <v>59</v>
      </c>
      <c r="C186" s="1">
        <v>40574</v>
      </c>
      <c r="D186" s="4">
        <v>0</v>
      </c>
      <c r="E186">
        <v>429</v>
      </c>
      <c r="F186">
        <v>397652</v>
      </c>
    </row>
    <row r="187" spans="1:6" x14ac:dyDescent="0.45">
      <c r="A187" t="s">
        <v>17</v>
      </c>
      <c r="B187" t="s">
        <v>59</v>
      </c>
      <c r="C187" s="1">
        <v>40581</v>
      </c>
      <c r="D187" s="4">
        <v>0</v>
      </c>
      <c r="E187">
        <v>403.5</v>
      </c>
      <c r="F187">
        <v>293666</v>
      </c>
    </row>
    <row r="188" spans="1:6" x14ac:dyDescent="0.45">
      <c r="A188" t="s">
        <v>17</v>
      </c>
      <c r="B188" t="s">
        <v>59</v>
      </c>
      <c r="C188" s="1">
        <v>40588</v>
      </c>
      <c r="D188" s="4">
        <v>0</v>
      </c>
      <c r="E188">
        <v>408</v>
      </c>
      <c r="F188">
        <v>131212</v>
      </c>
    </row>
    <row r="189" spans="1:6" x14ac:dyDescent="0.45">
      <c r="A189" t="s">
        <v>17</v>
      </c>
      <c r="B189" t="s">
        <v>59</v>
      </c>
      <c r="C189" s="1">
        <v>40595</v>
      </c>
      <c r="D189" s="4">
        <v>0</v>
      </c>
      <c r="E189">
        <v>420</v>
      </c>
      <c r="F189">
        <v>143637</v>
      </c>
    </row>
    <row r="190" spans="1:6" x14ac:dyDescent="0.45">
      <c r="A190" t="s">
        <v>17</v>
      </c>
      <c r="B190" t="s">
        <v>59</v>
      </c>
      <c r="C190" s="1">
        <v>40602</v>
      </c>
      <c r="D190" s="4">
        <v>0</v>
      </c>
      <c r="E190">
        <v>408.82</v>
      </c>
      <c r="F190">
        <v>99153</v>
      </c>
    </row>
    <row r="191" spans="1:6" x14ac:dyDescent="0.45">
      <c r="A191" t="s">
        <v>17</v>
      </c>
      <c r="B191" t="s">
        <v>59</v>
      </c>
      <c r="C191" s="1">
        <v>40609</v>
      </c>
      <c r="D191" s="4">
        <v>0</v>
      </c>
      <c r="E191">
        <v>400.99</v>
      </c>
      <c r="F191">
        <v>20260</v>
      </c>
    </row>
    <row r="192" spans="1:6" x14ac:dyDescent="0.45">
      <c r="A192" t="s">
        <v>17</v>
      </c>
      <c r="B192" t="s">
        <v>59</v>
      </c>
      <c r="C192" s="1">
        <v>40616</v>
      </c>
      <c r="D192" s="4">
        <v>0</v>
      </c>
      <c r="E192">
        <v>381</v>
      </c>
      <c r="F192">
        <v>138120</v>
      </c>
    </row>
    <row r="193" spans="1:6" x14ac:dyDescent="0.45">
      <c r="A193" t="s">
        <v>17</v>
      </c>
      <c r="B193" t="s">
        <v>59</v>
      </c>
      <c r="C193" s="1">
        <v>40623</v>
      </c>
      <c r="D193" s="4">
        <v>0</v>
      </c>
      <c r="E193">
        <v>403.97</v>
      </c>
      <c r="F193">
        <v>82500</v>
      </c>
    </row>
    <row r="194" spans="1:6" x14ac:dyDescent="0.45">
      <c r="A194" t="s">
        <v>17</v>
      </c>
      <c r="B194" t="s">
        <v>59</v>
      </c>
      <c r="C194" s="1">
        <v>40630</v>
      </c>
      <c r="D194" s="4">
        <v>0</v>
      </c>
      <c r="E194">
        <v>404</v>
      </c>
      <c r="F194">
        <v>47420</v>
      </c>
    </row>
    <row r="195" spans="1:6" x14ac:dyDescent="0.45">
      <c r="A195" t="s">
        <v>17</v>
      </c>
      <c r="B195" t="s">
        <v>59</v>
      </c>
      <c r="C195" s="1">
        <v>40637</v>
      </c>
      <c r="D195" s="4">
        <v>0</v>
      </c>
      <c r="E195">
        <v>394.99</v>
      </c>
      <c r="F195">
        <v>27380</v>
      </c>
    </row>
    <row r="196" spans="1:6" x14ac:dyDescent="0.45">
      <c r="A196" t="s">
        <v>17</v>
      </c>
      <c r="B196" t="s">
        <v>59</v>
      </c>
      <c r="C196" s="1">
        <v>40644</v>
      </c>
      <c r="D196" s="4">
        <v>0</v>
      </c>
      <c r="E196">
        <v>377</v>
      </c>
      <c r="F196">
        <v>20350</v>
      </c>
    </row>
    <row r="197" spans="1:6" x14ac:dyDescent="0.45">
      <c r="A197" t="s">
        <v>17</v>
      </c>
      <c r="B197" t="s">
        <v>59</v>
      </c>
      <c r="C197" s="1">
        <v>40651</v>
      </c>
      <c r="D197" s="4">
        <v>0</v>
      </c>
      <c r="E197">
        <v>379.99</v>
      </c>
      <c r="F197">
        <v>37630</v>
      </c>
    </row>
    <row r="198" spans="1:6" x14ac:dyDescent="0.45">
      <c r="A198" t="s">
        <v>17</v>
      </c>
      <c r="B198" t="s">
        <v>59</v>
      </c>
      <c r="C198" s="1">
        <v>40658</v>
      </c>
      <c r="D198" s="4">
        <v>0</v>
      </c>
      <c r="E198">
        <v>359.66</v>
      </c>
      <c r="F198">
        <v>25090</v>
      </c>
    </row>
    <row r="199" spans="1:6" x14ac:dyDescent="0.45">
      <c r="A199" t="s">
        <v>17</v>
      </c>
      <c r="B199" t="s">
        <v>59</v>
      </c>
      <c r="C199" s="1">
        <v>40665</v>
      </c>
      <c r="D199" s="4">
        <v>0</v>
      </c>
      <c r="E199">
        <v>346.51</v>
      </c>
      <c r="F199">
        <v>26750</v>
      </c>
    </row>
    <row r="200" spans="1:6" x14ac:dyDescent="0.45">
      <c r="A200" t="s">
        <v>17</v>
      </c>
      <c r="B200" t="s">
        <v>59</v>
      </c>
      <c r="C200" s="1">
        <v>40672</v>
      </c>
      <c r="D200" s="4">
        <v>0</v>
      </c>
      <c r="E200">
        <v>344.61</v>
      </c>
      <c r="F200">
        <v>9520</v>
      </c>
    </row>
    <row r="201" spans="1:6" x14ac:dyDescent="0.45">
      <c r="A201" t="s">
        <v>17</v>
      </c>
      <c r="B201" t="s">
        <v>59</v>
      </c>
      <c r="C201" s="1">
        <v>40679</v>
      </c>
      <c r="D201" s="4">
        <v>0</v>
      </c>
      <c r="E201">
        <v>365</v>
      </c>
      <c r="F201">
        <v>60420</v>
      </c>
    </row>
    <row r="202" spans="1:6" x14ac:dyDescent="0.45">
      <c r="A202" t="s">
        <v>17</v>
      </c>
      <c r="B202" t="s">
        <v>59</v>
      </c>
      <c r="C202" s="1">
        <v>40686</v>
      </c>
      <c r="D202" s="4">
        <v>0</v>
      </c>
      <c r="E202">
        <v>388.5</v>
      </c>
      <c r="F202">
        <v>111970</v>
      </c>
    </row>
    <row r="203" spans="1:6" x14ac:dyDescent="0.45">
      <c r="A203" t="s">
        <v>17</v>
      </c>
      <c r="B203" t="s">
        <v>59</v>
      </c>
      <c r="C203" s="1">
        <v>40693</v>
      </c>
      <c r="D203" s="4">
        <v>0</v>
      </c>
      <c r="E203">
        <v>391.5</v>
      </c>
      <c r="F203">
        <v>391550</v>
      </c>
    </row>
    <row r="204" spans="1:6" x14ac:dyDescent="0.45">
      <c r="A204" t="s">
        <v>17</v>
      </c>
      <c r="B204" t="s">
        <v>59</v>
      </c>
      <c r="C204" s="1">
        <v>40700</v>
      </c>
      <c r="D204" s="4">
        <v>0</v>
      </c>
      <c r="E204">
        <v>390</v>
      </c>
      <c r="F204">
        <v>120840</v>
      </c>
    </row>
    <row r="205" spans="1:6" x14ac:dyDescent="0.45">
      <c r="A205" t="s">
        <v>17</v>
      </c>
      <c r="B205" t="s">
        <v>59</v>
      </c>
      <c r="C205" s="1">
        <v>40707</v>
      </c>
      <c r="D205" s="4">
        <v>0</v>
      </c>
      <c r="E205">
        <v>383</v>
      </c>
      <c r="F205">
        <v>41540</v>
      </c>
    </row>
    <row r="206" spans="1:6" x14ac:dyDescent="0.45">
      <c r="A206" t="s">
        <v>17</v>
      </c>
      <c r="B206" t="s">
        <v>59</v>
      </c>
      <c r="C206" s="1">
        <v>40714</v>
      </c>
      <c r="D206" s="4">
        <v>0</v>
      </c>
      <c r="E206">
        <v>391</v>
      </c>
      <c r="F206">
        <v>122570</v>
      </c>
    </row>
    <row r="207" spans="1:6" x14ac:dyDescent="0.45">
      <c r="A207" t="s">
        <v>17</v>
      </c>
      <c r="B207" t="s">
        <v>59</v>
      </c>
      <c r="C207" s="1">
        <v>40721</v>
      </c>
      <c r="D207" s="4">
        <v>0</v>
      </c>
      <c r="E207">
        <v>381.99</v>
      </c>
      <c r="F207">
        <v>65840</v>
      </c>
    </row>
    <row r="208" spans="1:6" x14ac:dyDescent="0.45">
      <c r="A208" t="s">
        <v>17</v>
      </c>
      <c r="B208" t="s">
        <v>59</v>
      </c>
      <c r="C208" s="1">
        <v>40728</v>
      </c>
      <c r="D208" s="4">
        <v>0</v>
      </c>
      <c r="E208">
        <v>381.02</v>
      </c>
      <c r="F208">
        <v>66260</v>
      </c>
    </row>
    <row r="209" spans="1:6" x14ac:dyDescent="0.45">
      <c r="A209" t="s">
        <v>17</v>
      </c>
      <c r="B209" t="s">
        <v>59</v>
      </c>
      <c r="C209" s="1">
        <v>40735</v>
      </c>
      <c r="D209" s="4">
        <v>0</v>
      </c>
      <c r="E209">
        <v>388</v>
      </c>
      <c r="F209">
        <v>30430</v>
      </c>
    </row>
    <row r="210" spans="1:6" x14ac:dyDescent="0.45">
      <c r="A210" t="s">
        <v>17</v>
      </c>
      <c r="B210" t="s">
        <v>59</v>
      </c>
      <c r="C210" s="1">
        <v>40742</v>
      </c>
      <c r="D210" s="4">
        <v>0</v>
      </c>
      <c r="E210">
        <v>385</v>
      </c>
      <c r="F210">
        <v>38750</v>
      </c>
    </row>
    <row r="211" spans="1:6" x14ac:dyDescent="0.45">
      <c r="A211" t="s">
        <v>17</v>
      </c>
      <c r="B211" t="s">
        <v>59</v>
      </c>
      <c r="C211" s="1">
        <v>40749</v>
      </c>
      <c r="D211" s="4">
        <v>0</v>
      </c>
      <c r="E211">
        <v>377.59</v>
      </c>
      <c r="F211">
        <v>32590</v>
      </c>
    </row>
    <row r="212" spans="1:6" x14ac:dyDescent="0.45">
      <c r="A212" t="s">
        <v>17</v>
      </c>
      <c r="B212" t="s">
        <v>59</v>
      </c>
      <c r="C212" s="1">
        <v>40756</v>
      </c>
      <c r="D212" s="4">
        <v>0</v>
      </c>
      <c r="E212">
        <v>354.7</v>
      </c>
      <c r="F212">
        <v>41370</v>
      </c>
    </row>
    <row r="213" spans="1:6" x14ac:dyDescent="0.45">
      <c r="A213" t="s">
        <v>17</v>
      </c>
      <c r="B213" t="s">
        <v>59</v>
      </c>
      <c r="C213" s="1">
        <v>40763</v>
      </c>
      <c r="D213" s="4">
        <v>0</v>
      </c>
      <c r="E213">
        <v>280</v>
      </c>
      <c r="F213">
        <v>201260</v>
      </c>
    </row>
    <row r="214" spans="1:6" x14ac:dyDescent="0.45">
      <c r="A214" t="s">
        <v>17</v>
      </c>
      <c r="B214" t="s">
        <v>59</v>
      </c>
      <c r="C214" s="1">
        <v>40770</v>
      </c>
      <c r="D214" s="4">
        <v>0</v>
      </c>
      <c r="E214">
        <v>281</v>
      </c>
      <c r="F214">
        <v>176040</v>
      </c>
    </row>
    <row r="215" spans="1:6" x14ac:dyDescent="0.45">
      <c r="A215" t="s">
        <v>17</v>
      </c>
      <c r="B215" t="s">
        <v>59</v>
      </c>
      <c r="C215" s="1">
        <v>40777</v>
      </c>
      <c r="D215" s="4">
        <v>0</v>
      </c>
      <c r="E215">
        <v>273.10000000000002</v>
      </c>
      <c r="F215">
        <v>136580</v>
      </c>
    </row>
    <row r="216" spans="1:6" x14ac:dyDescent="0.45">
      <c r="A216" t="s">
        <v>17</v>
      </c>
      <c r="B216" t="s">
        <v>59</v>
      </c>
      <c r="C216" s="1">
        <v>40784</v>
      </c>
      <c r="D216" s="4">
        <v>0</v>
      </c>
      <c r="E216">
        <v>287.11</v>
      </c>
      <c r="F216">
        <v>83340</v>
      </c>
    </row>
    <row r="217" spans="1:6" x14ac:dyDescent="0.45">
      <c r="A217" t="s">
        <v>17</v>
      </c>
      <c r="B217" t="s">
        <v>59</v>
      </c>
      <c r="C217" s="1">
        <v>40791</v>
      </c>
      <c r="D217" s="4">
        <v>0</v>
      </c>
      <c r="E217">
        <v>297.8</v>
      </c>
      <c r="F217">
        <v>78010</v>
      </c>
    </row>
    <row r="218" spans="1:6" x14ac:dyDescent="0.45">
      <c r="A218" t="s">
        <v>17</v>
      </c>
      <c r="B218" t="s">
        <v>59</v>
      </c>
      <c r="C218" s="1">
        <v>40798</v>
      </c>
      <c r="D218" s="4">
        <v>0</v>
      </c>
      <c r="E218">
        <v>304</v>
      </c>
      <c r="F218">
        <v>91890</v>
      </c>
    </row>
    <row r="219" spans="1:6" x14ac:dyDescent="0.45">
      <c r="A219" t="s">
        <v>17</v>
      </c>
      <c r="B219" t="s">
        <v>59</v>
      </c>
      <c r="C219" s="1">
        <v>40805</v>
      </c>
      <c r="D219" s="4">
        <v>0</v>
      </c>
      <c r="E219">
        <v>269.97000000000003</v>
      </c>
      <c r="F219">
        <v>125280</v>
      </c>
    </row>
    <row r="220" spans="1:6" x14ac:dyDescent="0.45">
      <c r="A220" t="s">
        <v>17</v>
      </c>
      <c r="B220" t="s">
        <v>59</v>
      </c>
      <c r="C220" s="1">
        <v>40812</v>
      </c>
      <c r="D220" s="4">
        <v>0</v>
      </c>
      <c r="E220">
        <v>260</v>
      </c>
      <c r="F220">
        <v>229690</v>
      </c>
    </row>
    <row r="221" spans="1:6" x14ac:dyDescent="0.45">
      <c r="A221" t="s">
        <v>17</v>
      </c>
      <c r="B221" t="s">
        <v>59</v>
      </c>
      <c r="C221" s="1">
        <v>40819</v>
      </c>
      <c r="D221" s="4">
        <v>0</v>
      </c>
      <c r="E221">
        <v>227</v>
      </c>
      <c r="F221">
        <v>259970</v>
      </c>
    </row>
    <row r="222" spans="1:6" x14ac:dyDescent="0.45">
      <c r="A222" t="s">
        <v>17</v>
      </c>
      <c r="B222" t="s">
        <v>59</v>
      </c>
      <c r="C222" s="1">
        <v>40826</v>
      </c>
      <c r="D222" s="4">
        <v>0</v>
      </c>
      <c r="E222">
        <v>231</v>
      </c>
      <c r="F222">
        <v>242430</v>
      </c>
    </row>
    <row r="223" spans="1:6" x14ac:dyDescent="0.45">
      <c r="A223" t="s">
        <v>17</v>
      </c>
      <c r="B223" t="s">
        <v>59</v>
      </c>
      <c r="C223" s="1">
        <v>40833</v>
      </c>
      <c r="D223" s="4">
        <v>0</v>
      </c>
      <c r="E223">
        <v>274</v>
      </c>
      <c r="F223">
        <v>172090</v>
      </c>
    </row>
    <row r="224" spans="1:6" x14ac:dyDescent="0.45">
      <c r="A224" t="s">
        <v>17</v>
      </c>
      <c r="B224" t="s">
        <v>59</v>
      </c>
      <c r="C224" s="1">
        <v>40840</v>
      </c>
      <c r="D224" s="4">
        <v>0</v>
      </c>
      <c r="E224">
        <v>304.7</v>
      </c>
      <c r="F224">
        <v>172990</v>
      </c>
    </row>
    <row r="225" spans="1:6" x14ac:dyDescent="0.45">
      <c r="A225" t="s">
        <v>17</v>
      </c>
      <c r="B225" t="s">
        <v>59</v>
      </c>
      <c r="C225" s="1">
        <v>40847</v>
      </c>
      <c r="D225" s="4">
        <v>0</v>
      </c>
      <c r="E225">
        <v>302.12</v>
      </c>
      <c r="F225">
        <v>150950</v>
      </c>
    </row>
    <row r="226" spans="1:6" x14ac:dyDescent="0.45">
      <c r="A226" t="s">
        <v>17</v>
      </c>
      <c r="B226" t="s">
        <v>59</v>
      </c>
      <c r="C226" s="1">
        <v>40854</v>
      </c>
      <c r="D226" s="4">
        <v>0</v>
      </c>
      <c r="E226">
        <v>293.69</v>
      </c>
      <c r="F226">
        <v>25980</v>
      </c>
    </row>
    <row r="227" spans="1:6" x14ac:dyDescent="0.45">
      <c r="A227" t="s">
        <v>17</v>
      </c>
      <c r="B227" t="s">
        <v>59</v>
      </c>
      <c r="C227" s="1">
        <v>40861</v>
      </c>
      <c r="D227" s="4">
        <v>0</v>
      </c>
      <c r="E227">
        <v>309</v>
      </c>
      <c r="F227">
        <v>201630</v>
      </c>
    </row>
    <row r="228" spans="1:6" x14ac:dyDescent="0.45">
      <c r="A228" t="s">
        <v>17</v>
      </c>
      <c r="B228" t="s">
        <v>59</v>
      </c>
      <c r="C228" s="1">
        <v>40868</v>
      </c>
      <c r="D228" s="4">
        <v>0</v>
      </c>
      <c r="E228">
        <v>295</v>
      </c>
      <c r="F228">
        <v>71440</v>
      </c>
    </row>
    <row r="229" spans="1:6" x14ac:dyDescent="0.45">
      <c r="A229" t="s">
        <v>17</v>
      </c>
      <c r="B229" t="s">
        <v>59</v>
      </c>
      <c r="C229" s="1">
        <v>40875</v>
      </c>
      <c r="D229" s="4">
        <v>0</v>
      </c>
      <c r="E229">
        <v>320</v>
      </c>
      <c r="F229">
        <v>203310</v>
      </c>
    </row>
    <row r="230" spans="1:6" x14ac:dyDescent="0.45">
      <c r="A230" t="s">
        <v>17</v>
      </c>
      <c r="B230" t="s">
        <v>59</v>
      </c>
      <c r="C230" s="1">
        <v>40882</v>
      </c>
      <c r="D230" s="4">
        <v>0</v>
      </c>
      <c r="E230">
        <v>306.5</v>
      </c>
      <c r="F230">
        <v>82700</v>
      </c>
    </row>
    <row r="231" spans="1:6" x14ac:dyDescent="0.45">
      <c r="A231" t="s">
        <v>17</v>
      </c>
      <c r="B231" t="s">
        <v>59</v>
      </c>
      <c r="C231" s="1">
        <v>40889</v>
      </c>
      <c r="D231" s="4">
        <v>0</v>
      </c>
      <c r="E231">
        <v>292.5</v>
      </c>
      <c r="F231">
        <v>63590</v>
      </c>
    </row>
    <row r="232" spans="1:6" x14ac:dyDescent="0.45">
      <c r="A232" t="s">
        <v>17</v>
      </c>
      <c r="B232" t="s">
        <v>59</v>
      </c>
      <c r="C232" s="1">
        <v>40896</v>
      </c>
      <c r="D232" s="4">
        <v>0</v>
      </c>
      <c r="E232">
        <v>297</v>
      </c>
      <c r="F232">
        <v>58720</v>
      </c>
    </row>
    <row r="233" spans="1:6" x14ac:dyDescent="0.45">
      <c r="A233" t="s">
        <v>17</v>
      </c>
      <c r="B233" t="s">
        <v>59</v>
      </c>
      <c r="C233" s="1">
        <v>40903</v>
      </c>
      <c r="D233" s="4">
        <v>0</v>
      </c>
      <c r="E233">
        <v>293.98</v>
      </c>
      <c r="F233">
        <v>27220</v>
      </c>
    </row>
    <row r="234" spans="1:6" x14ac:dyDescent="0.45">
      <c r="A234" t="s">
        <v>17</v>
      </c>
      <c r="B234" t="s">
        <v>59</v>
      </c>
      <c r="C234" s="1">
        <v>40910</v>
      </c>
      <c r="D234" s="4">
        <v>0</v>
      </c>
      <c r="E234">
        <v>314.58999999999997</v>
      </c>
      <c r="F234">
        <v>33500</v>
      </c>
    </row>
    <row r="235" spans="1:6" x14ac:dyDescent="0.45">
      <c r="A235" t="s">
        <v>17</v>
      </c>
      <c r="B235" t="s">
        <v>59</v>
      </c>
      <c r="C235" s="1">
        <v>40917</v>
      </c>
      <c r="D235" s="4">
        <v>0</v>
      </c>
      <c r="E235">
        <v>312.24</v>
      </c>
      <c r="F235">
        <v>34840</v>
      </c>
    </row>
    <row r="236" spans="1:6" x14ac:dyDescent="0.45">
      <c r="A236" t="s">
        <v>17</v>
      </c>
      <c r="B236" t="s">
        <v>59</v>
      </c>
      <c r="C236" s="1">
        <v>40924</v>
      </c>
      <c r="D236" s="4">
        <v>0</v>
      </c>
      <c r="E236">
        <v>318</v>
      </c>
      <c r="F236">
        <v>44780</v>
      </c>
    </row>
    <row r="237" spans="1:6" x14ac:dyDescent="0.45">
      <c r="A237" t="s">
        <v>17</v>
      </c>
      <c r="B237" t="s">
        <v>59</v>
      </c>
      <c r="C237" s="1">
        <v>40931</v>
      </c>
      <c r="D237" s="4">
        <v>0</v>
      </c>
      <c r="E237">
        <v>325</v>
      </c>
      <c r="F237">
        <v>24070</v>
      </c>
    </row>
    <row r="238" spans="1:6" x14ac:dyDescent="0.45">
      <c r="A238" t="s">
        <v>17</v>
      </c>
      <c r="B238" t="s">
        <v>59</v>
      </c>
      <c r="C238" s="1">
        <v>40938</v>
      </c>
      <c r="D238" s="4">
        <v>0</v>
      </c>
      <c r="E238">
        <v>361.31</v>
      </c>
      <c r="F238">
        <v>106040</v>
      </c>
    </row>
    <row r="239" spans="1:6" x14ac:dyDescent="0.45">
      <c r="A239" t="s">
        <v>17</v>
      </c>
      <c r="B239" t="s">
        <v>59</v>
      </c>
      <c r="C239" s="1">
        <v>40945</v>
      </c>
      <c r="D239" s="4">
        <v>0</v>
      </c>
      <c r="E239">
        <v>380</v>
      </c>
      <c r="F239">
        <v>108220</v>
      </c>
    </row>
    <row r="240" spans="1:6" x14ac:dyDescent="0.45">
      <c r="A240" t="s">
        <v>17</v>
      </c>
      <c r="B240" t="s">
        <v>59</v>
      </c>
      <c r="C240" s="1">
        <v>40952</v>
      </c>
      <c r="D240" s="4">
        <v>0</v>
      </c>
      <c r="E240">
        <v>388.9</v>
      </c>
      <c r="F240">
        <v>49050</v>
      </c>
    </row>
    <row r="241" spans="1:6" x14ac:dyDescent="0.45">
      <c r="A241" t="s">
        <v>17</v>
      </c>
      <c r="B241" t="s">
        <v>59</v>
      </c>
      <c r="C241" s="1">
        <v>40959</v>
      </c>
      <c r="D241" s="4">
        <v>0</v>
      </c>
      <c r="E241">
        <v>399.99</v>
      </c>
      <c r="F241">
        <v>77190</v>
      </c>
    </row>
    <row r="242" spans="1:6" x14ac:dyDescent="0.45">
      <c r="A242" t="s">
        <v>17</v>
      </c>
      <c r="B242" t="s">
        <v>59</v>
      </c>
      <c r="C242" s="1">
        <v>40966</v>
      </c>
      <c r="D242" s="4">
        <v>0</v>
      </c>
      <c r="E242">
        <v>381</v>
      </c>
      <c r="F242">
        <v>19730</v>
      </c>
    </row>
    <row r="243" spans="1:6" x14ac:dyDescent="0.45">
      <c r="A243" t="s">
        <v>17</v>
      </c>
      <c r="B243" t="s">
        <v>59</v>
      </c>
      <c r="C243" s="1">
        <v>40973</v>
      </c>
      <c r="D243" s="4">
        <v>0</v>
      </c>
      <c r="E243">
        <v>385.72</v>
      </c>
      <c r="F243">
        <v>29560</v>
      </c>
    </row>
    <row r="244" spans="1:6" x14ac:dyDescent="0.45">
      <c r="A244" t="s">
        <v>17</v>
      </c>
      <c r="B244" t="s">
        <v>59</v>
      </c>
      <c r="C244" s="1">
        <v>40980</v>
      </c>
      <c r="D244" s="4">
        <v>0</v>
      </c>
      <c r="E244">
        <v>378.51</v>
      </c>
      <c r="F244">
        <v>21290</v>
      </c>
    </row>
    <row r="245" spans="1:6" x14ac:dyDescent="0.45">
      <c r="A245" t="s">
        <v>17</v>
      </c>
      <c r="B245" t="s">
        <v>59</v>
      </c>
      <c r="C245" s="1">
        <v>40987</v>
      </c>
      <c r="D245" s="4">
        <v>0</v>
      </c>
      <c r="E245">
        <v>368</v>
      </c>
      <c r="F245">
        <v>80500</v>
      </c>
    </row>
    <row r="246" spans="1:6" x14ac:dyDescent="0.45">
      <c r="A246" t="s">
        <v>17</v>
      </c>
      <c r="B246" t="s">
        <v>59</v>
      </c>
      <c r="C246" s="1">
        <v>40994</v>
      </c>
      <c r="D246" s="4">
        <v>0</v>
      </c>
      <c r="E246">
        <v>380</v>
      </c>
      <c r="F246">
        <v>49180</v>
      </c>
    </row>
    <row r="247" spans="1:6" x14ac:dyDescent="0.45">
      <c r="A247" t="s">
        <v>17</v>
      </c>
      <c r="B247" t="s">
        <v>59</v>
      </c>
      <c r="C247" s="1">
        <v>41001</v>
      </c>
      <c r="D247" s="4">
        <v>0</v>
      </c>
      <c r="E247">
        <v>375.85</v>
      </c>
      <c r="F247">
        <v>75450</v>
      </c>
    </row>
    <row r="248" spans="1:6" x14ac:dyDescent="0.45">
      <c r="A248" t="s">
        <v>17</v>
      </c>
      <c r="B248" t="s">
        <v>59</v>
      </c>
      <c r="C248" s="1">
        <v>41008</v>
      </c>
      <c r="D248" s="4">
        <v>0</v>
      </c>
      <c r="E248">
        <v>379.99</v>
      </c>
      <c r="F248">
        <v>20290</v>
      </c>
    </row>
    <row r="249" spans="1:6" x14ac:dyDescent="0.45">
      <c r="A249" t="s">
        <v>17</v>
      </c>
      <c r="B249" t="s">
        <v>59</v>
      </c>
      <c r="C249" s="1">
        <v>41015</v>
      </c>
      <c r="D249" s="4">
        <v>0</v>
      </c>
      <c r="E249">
        <v>368.2</v>
      </c>
      <c r="F249">
        <v>44150</v>
      </c>
    </row>
    <row r="250" spans="1:6" x14ac:dyDescent="0.45">
      <c r="A250" t="s">
        <v>17</v>
      </c>
      <c r="B250" t="s">
        <v>59</v>
      </c>
      <c r="C250" s="1">
        <v>41022</v>
      </c>
      <c r="D250" s="4">
        <v>0</v>
      </c>
      <c r="E250">
        <v>373.43</v>
      </c>
      <c r="F250">
        <v>120600</v>
      </c>
    </row>
    <row r="251" spans="1:6" x14ac:dyDescent="0.45">
      <c r="A251" t="s">
        <v>17</v>
      </c>
      <c r="B251" t="s">
        <v>59</v>
      </c>
      <c r="C251" s="1">
        <v>41029</v>
      </c>
      <c r="D251" s="4">
        <v>0</v>
      </c>
      <c r="E251">
        <v>334.8</v>
      </c>
      <c r="F251">
        <v>57270</v>
      </c>
    </row>
    <row r="252" spans="1:6" x14ac:dyDescent="0.45">
      <c r="A252" t="s">
        <v>17</v>
      </c>
      <c r="B252" t="s">
        <v>59</v>
      </c>
      <c r="C252" s="1">
        <v>41036</v>
      </c>
      <c r="D252" s="4">
        <v>0</v>
      </c>
      <c r="E252">
        <v>315</v>
      </c>
      <c r="F252">
        <v>160210</v>
      </c>
    </row>
    <row r="253" spans="1:6" x14ac:dyDescent="0.45">
      <c r="A253" t="s">
        <v>17</v>
      </c>
      <c r="B253" t="s">
        <v>59</v>
      </c>
      <c r="C253" s="1">
        <v>41043</v>
      </c>
      <c r="D253" s="4">
        <v>0</v>
      </c>
      <c r="E253">
        <v>293.97000000000003</v>
      </c>
      <c r="F253">
        <v>68120</v>
      </c>
    </row>
    <row r="254" spans="1:6" x14ac:dyDescent="0.45">
      <c r="A254" t="s">
        <v>17</v>
      </c>
      <c r="B254" t="s">
        <v>59</v>
      </c>
      <c r="C254" s="1">
        <v>41050</v>
      </c>
      <c r="D254" s="4">
        <v>0</v>
      </c>
      <c r="E254">
        <v>300</v>
      </c>
      <c r="F254">
        <v>41640</v>
      </c>
    </row>
    <row r="255" spans="1:6" x14ac:dyDescent="0.45">
      <c r="A255" t="s">
        <v>17</v>
      </c>
      <c r="B255" t="s">
        <v>59</v>
      </c>
      <c r="C255" s="1">
        <v>41057</v>
      </c>
      <c r="D255" s="4">
        <v>0</v>
      </c>
      <c r="E255">
        <v>299.89999999999998</v>
      </c>
      <c r="F255">
        <v>101030</v>
      </c>
    </row>
    <row r="256" spans="1:6" x14ac:dyDescent="0.45">
      <c r="A256" t="s">
        <v>17</v>
      </c>
      <c r="B256" t="s">
        <v>59</v>
      </c>
      <c r="C256" s="1">
        <v>41064</v>
      </c>
      <c r="D256" s="4">
        <v>0</v>
      </c>
      <c r="E256">
        <v>317.98</v>
      </c>
      <c r="F256">
        <v>92140</v>
      </c>
    </row>
    <row r="257" spans="1:6" x14ac:dyDescent="0.45">
      <c r="A257" t="s">
        <v>17</v>
      </c>
      <c r="B257" t="s">
        <v>59</v>
      </c>
      <c r="C257" s="1">
        <v>41071</v>
      </c>
      <c r="D257" s="4">
        <v>0</v>
      </c>
      <c r="E257">
        <v>334</v>
      </c>
      <c r="F257">
        <v>18820</v>
      </c>
    </row>
    <row r="258" spans="1:6" x14ac:dyDescent="0.45">
      <c r="A258" t="s">
        <v>17</v>
      </c>
      <c r="B258" t="s">
        <v>59</v>
      </c>
      <c r="C258" s="1">
        <v>41078</v>
      </c>
      <c r="D258" s="4">
        <v>0</v>
      </c>
      <c r="E258">
        <v>296.95</v>
      </c>
      <c r="F258">
        <v>32910</v>
      </c>
    </row>
    <row r="259" spans="1:6" x14ac:dyDescent="0.45">
      <c r="A259" t="s">
        <v>17</v>
      </c>
      <c r="B259" t="s">
        <v>59</v>
      </c>
      <c r="C259" s="1">
        <v>41085</v>
      </c>
      <c r="D259" s="4">
        <v>0</v>
      </c>
      <c r="E259">
        <v>316</v>
      </c>
      <c r="F259">
        <v>58770</v>
      </c>
    </row>
    <row r="260" spans="1:6" x14ac:dyDescent="0.45">
      <c r="A260" t="s">
        <v>17</v>
      </c>
      <c r="B260" t="s">
        <v>59</v>
      </c>
      <c r="C260" s="1">
        <v>41092</v>
      </c>
      <c r="D260" s="4">
        <v>0</v>
      </c>
      <c r="E260">
        <v>323.2</v>
      </c>
      <c r="F260">
        <v>80370</v>
      </c>
    </row>
    <row r="261" spans="1:6" x14ac:dyDescent="0.45">
      <c r="A261" t="s">
        <v>17</v>
      </c>
      <c r="B261" t="s">
        <v>59</v>
      </c>
      <c r="C261" s="1">
        <v>41099</v>
      </c>
      <c r="D261" s="4">
        <v>0</v>
      </c>
      <c r="E261">
        <v>330</v>
      </c>
      <c r="F261">
        <v>48730</v>
      </c>
    </row>
    <row r="262" spans="1:6" x14ac:dyDescent="0.45">
      <c r="A262" t="s">
        <v>17</v>
      </c>
      <c r="B262" t="s">
        <v>59</v>
      </c>
      <c r="C262" s="1">
        <v>41106</v>
      </c>
      <c r="D262" s="4">
        <v>0</v>
      </c>
      <c r="E262">
        <v>318.10000000000002</v>
      </c>
      <c r="F262">
        <v>108720</v>
      </c>
    </row>
    <row r="263" spans="1:6" x14ac:dyDescent="0.45">
      <c r="A263" t="s">
        <v>17</v>
      </c>
      <c r="B263" t="s">
        <v>59</v>
      </c>
      <c r="C263" s="1">
        <v>41113</v>
      </c>
      <c r="D263" s="4">
        <v>0</v>
      </c>
      <c r="E263">
        <v>340.01</v>
      </c>
      <c r="F263">
        <v>86790</v>
      </c>
    </row>
    <row r="264" spans="1:6" x14ac:dyDescent="0.45">
      <c r="A264" t="s">
        <v>17</v>
      </c>
      <c r="B264" t="s">
        <v>59</v>
      </c>
      <c r="C264" s="1">
        <v>41120</v>
      </c>
      <c r="D264" s="4">
        <v>0</v>
      </c>
      <c r="E264">
        <v>347.6</v>
      </c>
      <c r="F264">
        <v>60710</v>
      </c>
    </row>
    <row r="265" spans="1:6" x14ac:dyDescent="0.45">
      <c r="A265" t="s">
        <v>17</v>
      </c>
      <c r="B265" t="s">
        <v>59</v>
      </c>
      <c r="C265" s="1">
        <v>41127</v>
      </c>
      <c r="D265" s="4">
        <v>0</v>
      </c>
      <c r="E265">
        <v>363</v>
      </c>
      <c r="F265">
        <v>46610</v>
      </c>
    </row>
    <row r="266" spans="1:6" x14ac:dyDescent="0.45">
      <c r="A266" t="s">
        <v>17</v>
      </c>
      <c r="B266" t="s">
        <v>59</v>
      </c>
      <c r="C266" s="1">
        <v>41134</v>
      </c>
      <c r="D266" s="4">
        <v>0</v>
      </c>
      <c r="E266">
        <v>365.78</v>
      </c>
      <c r="F266">
        <v>58780</v>
      </c>
    </row>
    <row r="267" spans="1:6" x14ac:dyDescent="0.45">
      <c r="A267" t="s">
        <v>17</v>
      </c>
      <c r="B267" t="s">
        <v>59</v>
      </c>
      <c r="C267" s="1">
        <v>41141</v>
      </c>
      <c r="D267" s="4">
        <v>0</v>
      </c>
      <c r="E267">
        <v>362.99</v>
      </c>
      <c r="F267">
        <v>44250</v>
      </c>
    </row>
    <row r="268" spans="1:6" x14ac:dyDescent="0.45">
      <c r="A268" t="s">
        <v>17</v>
      </c>
      <c r="B268" t="s">
        <v>59</v>
      </c>
      <c r="C268" s="1">
        <v>41148</v>
      </c>
      <c r="D268" s="4">
        <v>0</v>
      </c>
      <c r="E268">
        <v>368</v>
      </c>
      <c r="F268">
        <v>41040</v>
      </c>
    </row>
    <row r="269" spans="1:6" x14ac:dyDescent="0.45">
      <c r="A269" t="s">
        <v>17</v>
      </c>
      <c r="B269" t="s">
        <v>59</v>
      </c>
      <c r="C269" s="1">
        <v>41155</v>
      </c>
      <c r="D269" s="4">
        <v>0</v>
      </c>
      <c r="E269">
        <v>364.5</v>
      </c>
      <c r="F269">
        <v>121940</v>
      </c>
    </row>
    <row r="270" spans="1:6" x14ac:dyDescent="0.45">
      <c r="A270" t="s">
        <v>17</v>
      </c>
      <c r="B270" t="s">
        <v>59</v>
      </c>
      <c r="C270" s="1">
        <v>41162</v>
      </c>
      <c r="D270" s="4">
        <v>0</v>
      </c>
      <c r="E270">
        <v>355</v>
      </c>
      <c r="F270">
        <v>131110</v>
      </c>
    </row>
    <row r="271" spans="1:6" x14ac:dyDescent="0.45">
      <c r="A271" t="s">
        <v>17</v>
      </c>
      <c r="B271" t="s">
        <v>59</v>
      </c>
      <c r="C271" s="1">
        <v>41169</v>
      </c>
      <c r="D271" s="4">
        <v>0</v>
      </c>
      <c r="E271">
        <v>342.5</v>
      </c>
      <c r="F271">
        <v>85550</v>
      </c>
    </row>
    <row r="272" spans="1:6" x14ac:dyDescent="0.45">
      <c r="A272" t="s">
        <v>17</v>
      </c>
      <c r="B272" t="s">
        <v>59</v>
      </c>
      <c r="C272" s="1">
        <v>41176</v>
      </c>
      <c r="D272" s="4">
        <v>0</v>
      </c>
      <c r="E272">
        <v>329.8</v>
      </c>
      <c r="F272">
        <v>69680</v>
      </c>
    </row>
    <row r="273" spans="1:6" x14ac:dyDescent="0.45">
      <c r="A273" t="s">
        <v>17</v>
      </c>
      <c r="B273" t="s">
        <v>59</v>
      </c>
      <c r="C273" s="1">
        <v>41183</v>
      </c>
      <c r="D273" s="4">
        <v>0</v>
      </c>
      <c r="E273">
        <v>343.5</v>
      </c>
      <c r="F273">
        <v>68260</v>
      </c>
    </row>
    <row r="274" spans="1:6" x14ac:dyDescent="0.45">
      <c r="A274" t="s">
        <v>17</v>
      </c>
      <c r="B274" t="s">
        <v>59</v>
      </c>
      <c r="C274" s="1">
        <v>41190</v>
      </c>
      <c r="D274" s="4">
        <v>0</v>
      </c>
      <c r="E274">
        <v>337</v>
      </c>
      <c r="F274">
        <v>46050</v>
      </c>
    </row>
    <row r="275" spans="1:6" x14ac:dyDescent="0.45">
      <c r="A275" t="s">
        <v>17</v>
      </c>
      <c r="B275" t="s">
        <v>59</v>
      </c>
      <c r="C275" s="1">
        <v>41197</v>
      </c>
      <c r="D275" s="4">
        <v>0</v>
      </c>
      <c r="E275">
        <v>341.28</v>
      </c>
      <c r="F275">
        <v>145850</v>
      </c>
    </row>
    <row r="276" spans="1:6" x14ac:dyDescent="0.45">
      <c r="A276" t="s">
        <v>17</v>
      </c>
      <c r="B276" t="s">
        <v>59</v>
      </c>
      <c r="C276" s="1">
        <v>41204</v>
      </c>
      <c r="D276" s="4">
        <v>0</v>
      </c>
      <c r="E276">
        <v>342.8</v>
      </c>
      <c r="F276">
        <v>38690</v>
      </c>
    </row>
    <row r="277" spans="1:6" x14ac:dyDescent="0.45">
      <c r="A277" t="s">
        <v>17</v>
      </c>
      <c r="B277" t="s">
        <v>59</v>
      </c>
      <c r="C277" s="1">
        <v>41211</v>
      </c>
      <c r="D277" s="4">
        <v>0</v>
      </c>
      <c r="E277">
        <v>325</v>
      </c>
      <c r="F277">
        <v>125380</v>
      </c>
    </row>
    <row r="278" spans="1:6" x14ac:dyDescent="0.45">
      <c r="A278" t="s">
        <v>17</v>
      </c>
      <c r="B278" t="s">
        <v>59</v>
      </c>
      <c r="C278" s="1">
        <v>41218</v>
      </c>
      <c r="D278" s="4">
        <v>0</v>
      </c>
      <c r="E278">
        <v>320.8</v>
      </c>
      <c r="F278">
        <v>18760</v>
      </c>
    </row>
    <row r="279" spans="1:6" x14ac:dyDescent="0.45">
      <c r="A279" t="s">
        <v>17</v>
      </c>
      <c r="B279" t="s">
        <v>59</v>
      </c>
      <c r="C279" s="1">
        <v>41225</v>
      </c>
      <c r="D279" s="4">
        <v>0</v>
      </c>
      <c r="E279">
        <v>320</v>
      </c>
      <c r="F279">
        <v>70390</v>
      </c>
    </row>
    <row r="280" spans="1:6" x14ac:dyDescent="0.45">
      <c r="A280" t="s">
        <v>17</v>
      </c>
      <c r="B280" t="s">
        <v>59</v>
      </c>
      <c r="C280" s="1">
        <v>41232</v>
      </c>
      <c r="D280" s="4">
        <v>0</v>
      </c>
      <c r="E280">
        <v>353.96</v>
      </c>
      <c r="F280">
        <v>46220</v>
      </c>
    </row>
    <row r="281" spans="1:6" x14ac:dyDescent="0.45">
      <c r="A281" t="s">
        <v>17</v>
      </c>
      <c r="B281" t="s">
        <v>59</v>
      </c>
      <c r="C281" s="1">
        <v>41239</v>
      </c>
      <c r="D281" s="4">
        <v>0</v>
      </c>
      <c r="E281">
        <v>341.78</v>
      </c>
      <c r="F281">
        <v>76230</v>
      </c>
    </row>
    <row r="282" spans="1:6" x14ac:dyDescent="0.45">
      <c r="A282" t="s">
        <v>17</v>
      </c>
      <c r="B282" t="s">
        <v>59</v>
      </c>
      <c r="C282" s="1">
        <v>41246</v>
      </c>
      <c r="D282" s="4">
        <v>0</v>
      </c>
      <c r="E282">
        <v>358.45</v>
      </c>
      <c r="F282">
        <v>122420</v>
      </c>
    </row>
    <row r="283" spans="1:6" x14ac:dyDescent="0.45">
      <c r="A283" t="s">
        <v>17</v>
      </c>
      <c r="B283" t="s">
        <v>59</v>
      </c>
      <c r="C283" s="1">
        <v>41253</v>
      </c>
      <c r="D283" s="4">
        <v>0</v>
      </c>
      <c r="E283">
        <v>377</v>
      </c>
      <c r="F283">
        <v>138290</v>
      </c>
    </row>
    <row r="284" spans="1:6" x14ac:dyDescent="0.45">
      <c r="A284" t="s">
        <v>17</v>
      </c>
      <c r="B284" t="s">
        <v>59</v>
      </c>
      <c r="C284" s="1">
        <v>41260</v>
      </c>
      <c r="D284" s="4">
        <v>0</v>
      </c>
      <c r="E284">
        <v>410</v>
      </c>
      <c r="F284">
        <v>274080</v>
      </c>
    </row>
    <row r="285" spans="1:6" x14ac:dyDescent="0.45">
      <c r="A285" t="s">
        <v>17</v>
      </c>
      <c r="B285" t="s">
        <v>59</v>
      </c>
      <c r="C285" s="1">
        <v>41267</v>
      </c>
      <c r="D285" s="4">
        <v>0</v>
      </c>
      <c r="E285">
        <v>407.99</v>
      </c>
      <c r="F285">
        <v>117100</v>
      </c>
    </row>
    <row r="286" spans="1:6" x14ac:dyDescent="0.45">
      <c r="A286" t="s">
        <v>17</v>
      </c>
      <c r="B286" t="s">
        <v>59</v>
      </c>
      <c r="C286" s="1">
        <v>41281</v>
      </c>
      <c r="D286" s="4">
        <v>0</v>
      </c>
      <c r="E286">
        <v>424</v>
      </c>
      <c r="F286">
        <v>69890</v>
      </c>
    </row>
    <row r="287" spans="1:6" x14ac:dyDescent="0.45">
      <c r="A287" t="s">
        <v>17</v>
      </c>
      <c r="B287" t="s">
        <v>59</v>
      </c>
      <c r="C287" s="1">
        <v>41288</v>
      </c>
      <c r="D287" s="4">
        <v>0</v>
      </c>
      <c r="E287">
        <v>456.61</v>
      </c>
      <c r="F287">
        <v>168370</v>
      </c>
    </row>
    <row r="288" spans="1:6" x14ac:dyDescent="0.45">
      <c r="A288" t="s">
        <v>17</v>
      </c>
      <c r="B288" t="s">
        <v>59</v>
      </c>
      <c r="C288" s="1">
        <v>41295</v>
      </c>
      <c r="D288" s="4">
        <v>0</v>
      </c>
      <c r="E288">
        <v>438.5</v>
      </c>
      <c r="F288">
        <v>164460</v>
      </c>
    </row>
    <row r="289" spans="1:6" x14ac:dyDescent="0.45">
      <c r="A289" t="s">
        <v>17</v>
      </c>
      <c r="B289" t="s">
        <v>59</v>
      </c>
      <c r="C289" s="1">
        <v>41302</v>
      </c>
      <c r="D289" s="4">
        <v>0</v>
      </c>
      <c r="E289">
        <v>435</v>
      </c>
      <c r="F289">
        <v>117870</v>
      </c>
    </row>
    <row r="290" spans="1:6" x14ac:dyDescent="0.45">
      <c r="A290" t="s">
        <v>17</v>
      </c>
      <c r="B290" t="s">
        <v>59</v>
      </c>
      <c r="C290" s="1">
        <v>41309</v>
      </c>
      <c r="D290" s="4">
        <v>0</v>
      </c>
      <c r="E290">
        <v>437.5</v>
      </c>
      <c r="F290">
        <v>47910</v>
      </c>
    </row>
    <row r="291" spans="1:6" x14ac:dyDescent="0.45">
      <c r="A291" t="s">
        <v>17</v>
      </c>
      <c r="B291" t="s">
        <v>59</v>
      </c>
      <c r="C291" s="1">
        <v>41316</v>
      </c>
      <c r="D291" s="4">
        <v>0</v>
      </c>
      <c r="E291">
        <v>453</v>
      </c>
      <c r="F291">
        <v>73180</v>
      </c>
    </row>
    <row r="292" spans="1:6" x14ac:dyDescent="0.45">
      <c r="A292" t="s">
        <v>17</v>
      </c>
      <c r="B292" t="s">
        <v>59</v>
      </c>
      <c r="C292" s="1">
        <v>41323</v>
      </c>
      <c r="D292" s="4">
        <v>0</v>
      </c>
      <c r="E292">
        <v>459.99</v>
      </c>
      <c r="F292">
        <v>137550</v>
      </c>
    </row>
    <row r="293" spans="1:6" x14ac:dyDescent="0.45">
      <c r="A293" t="s">
        <v>17</v>
      </c>
      <c r="B293" t="s">
        <v>59</v>
      </c>
      <c r="C293" s="1">
        <v>41330</v>
      </c>
      <c r="D293" s="4">
        <v>0</v>
      </c>
      <c r="E293">
        <v>440.22</v>
      </c>
      <c r="F293">
        <v>49320</v>
      </c>
    </row>
    <row r="294" spans="1:6" x14ac:dyDescent="0.45">
      <c r="A294" t="s">
        <v>17</v>
      </c>
      <c r="B294" t="s">
        <v>59</v>
      </c>
      <c r="C294" s="1">
        <v>41337</v>
      </c>
      <c r="D294" s="4">
        <v>0</v>
      </c>
      <c r="E294">
        <v>438</v>
      </c>
      <c r="F294">
        <v>97450</v>
      </c>
    </row>
    <row r="295" spans="1:6" x14ac:dyDescent="0.45">
      <c r="A295" t="s">
        <v>17</v>
      </c>
      <c r="B295" t="s">
        <v>59</v>
      </c>
      <c r="C295" s="1">
        <v>41344</v>
      </c>
      <c r="D295" s="4">
        <v>0</v>
      </c>
      <c r="E295">
        <v>440.14</v>
      </c>
      <c r="F295">
        <v>110800</v>
      </c>
    </row>
    <row r="296" spans="1:6" x14ac:dyDescent="0.45">
      <c r="A296" t="s">
        <v>17</v>
      </c>
      <c r="B296" t="s">
        <v>59</v>
      </c>
      <c r="C296" s="1">
        <v>41351</v>
      </c>
      <c r="D296" s="4">
        <v>0</v>
      </c>
      <c r="E296">
        <v>431.89</v>
      </c>
      <c r="F296">
        <v>95570</v>
      </c>
    </row>
    <row r="297" spans="1:6" x14ac:dyDescent="0.45">
      <c r="A297" t="s">
        <v>17</v>
      </c>
      <c r="B297" t="s">
        <v>59</v>
      </c>
      <c r="C297" s="1">
        <v>41358</v>
      </c>
      <c r="D297" s="4">
        <v>0</v>
      </c>
      <c r="E297">
        <v>419.98</v>
      </c>
      <c r="F297">
        <v>73100</v>
      </c>
    </row>
    <row r="298" spans="1:6" x14ac:dyDescent="0.45">
      <c r="A298" t="s">
        <v>17</v>
      </c>
      <c r="B298" t="s">
        <v>59</v>
      </c>
      <c r="C298" s="1">
        <v>41365</v>
      </c>
      <c r="D298" s="4">
        <v>0</v>
      </c>
      <c r="E298">
        <v>432.83</v>
      </c>
      <c r="F298">
        <v>62060</v>
      </c>
    </row>
    <row r="299" spans="1:6" x14ac:dyDescent="0.45">
      <c r="A299" t="s">
        <v>17</v>
      </c>
      <c r="B299" t="s">
        <v>59</v>
      </c>
      <c r="C299" s="1">
        <v>41372</v>
      </c>
      <c r="D299" s="4">
        <v>0</v>
      </c>
      <c r="E299">
        <v>397</v>
      </c>
      <c r="F299">
        <v>185080</v>
      </c>
    </row>
    <row r="300" spans="1:6" x14ac:dyDescent="0.45">
      <c r="A300" t="s">
        <v>17</v>
      </c>
      <c r="B300" t="s">
        <v>59</v>
      </c>
      <c r="C300" s="1">
        <v>41379</v>
      </c>
      <c r="D300" s="4">
        <v>0</v>
      </c>
      <c r="E300">
        <v>376.9</v>
      </c>
      <c r="F300">
        <v>109080</v>
      </c>
    </row>
    <row r="301" spans="1:6" x14ac:dyDescent="0.45">
      <c r="A301" t="s">
        <v>17</v>
      </c>
      <c r="B301" t="s">
        <v>59</v>
      </c>
      <c r="C301" s="1">
        <v>41386</v>
      </c>
      <c r="D301" s="4">
        <v>0</v>
      </c>
      <c r="E301">
        <v>394</v>
      </c>
      <c r="F301">
        <v>193880</v>
      </c>
    </row>
    <row r="302" spans="1:6" x14ac:dyDescent="0.45">
      <c r="A302" t="s">
        <v>17</v>
      </c>
      <c r="B302" t="s">
        <v>59</v>
      </c>
      <c r="C302" s="1">
        <v>41393</v>
      </c>
      <c r="D302" s="4">
        <v>0</v>
      </c>
      <c r="E302">
        <v>400.99</v>
      </c>
      <c r="F302">
        <v>59820</v>
      </c>
    </row>
    <row r="303" spans="1:6" x14ac:dyDescent="0.45">
      <c r="A303" t="s">
        <v>17</v>
      </c>
      <c r="B303" t="s">
        <v>59</v>
      </c>
      <c r="C303" s="1">
        <v>41400</v>
      </c>
      <c r="D303" s="4">
        <v>0</v>
      </c>
      <c r="E303">
        <v>445.5</v>
      </c>
      <c r="F303">
        <v>140650</v>
      </c>
    </row>
    <row r="304" spans="1:6" x14ac:dyDescent="0.45">
      <c r="A304" t="s">
        <v>17</v>
      </c>
      <c r="B304" t="s">
        <v>59</v>
      </c>
      <c r="C304" s="1">
        <v>41407</v>
      </c>
      <c r="D304" s="4">
        <v>0</v>
      </c>
      <c r="E304">
        <v>467</v>
      </c>
      <c r="F304">
        <v>190650</v>
      </c>
    </row>
    <row r="305" spans="1:6" x14ac:dyDescent="0.45">
      <c r="A305" t="s">
        <v>17</v>
      </c>
      <c r="B305" t="s">
        <v>59</v>
      </c>
      <c r="C305" s="1">
        <v>41414</v>
      </c>
      <c r="D305" s="4">
        <v>0</v>
      </c>
      <c r="E305">
        <v>454.1</v>
      </c>
      <c r="F305">
        <v>167990</v>
      </c>
    </row>
    <row r="306" spans="1:6" x14ac:dyDescent="0.45">
      <c r="A306" t="s">
        <v>17</v>
      </c>
      <c r="B306" t="s">
        <v>59</v>
      </c>
      <c r="C306" s="1">
        <v>41421</v>
      </c>
      <c r="D306" s="4">
        <v>0</v>
      </c>
      <c r="E306">
        <v>469.01</v>
      </c>
      <c r="F306">
        <v>52680</v>
      </c>
    </row>
    <row r="307" spans="1:6" x14ac:dyDescent="0.45">
      <c r="A307" t="s">
        <v>17</v>
      </c>
      <c r="B307" t="s">
        <v>59</v>
      </c>
      <c r="C307" s="1">
        <v>41428</v>
      </c>
      <c r="D307" s="4">
        <v>0</v>
      </c>
      <c r="E307">
        <v>477.44</v>
      </c>
      <c r="F307">
        <v>72760</v>
      </c>
    </row>
    <row r="308" spans="1:6" x14ac:dyDescent="0.45">
      <c r="A308" t="s">
        <v>17</v>
      </c>
      <c r="B308" t="s">
        <v>59</v>
      </c>
      <c r="C308" s="1">
        <v>41435</v>
      </c>
      <c r="D308" s="4">
        <v>0</v>
      </c>
      <c r="E308">
        <v>456.11</v>
      </c>
      <c r="F308">
        <v>79320</v>
      </c>
    </row>
    <row r="309" spans="1:6" x14ac:dyDescent="0.45">
      <c r="A309" t="s">
        <v>17</v>
      </c>
      <c r="B309" t="s">
        <v>59</v>
      </c>
      <c r="C309" s="1">
        <v>41442</v>
      </c>
      <c r="D309" s="4">
        <v>0</v>
      </c>
      <c r="E309">
        <v>445.5</v>
      </c>
      <c r="F309">
        <v>105350</v>
      </c>
    </row>
    <row r="310" spans="1:6" x14ac:dyDescent="0.45">
      <c r="A310" t="s">
        <v>17</v>
      </c>
      <c r="B310" t="s">
        <v>59</v>
      </c>
      <c r="C310" s="1">
        <v>41449</v>
      </c>
      <c r="D310" s="4">
        <v>0</v>
      </c>
      <c r="E310">
        <v>460</v>
      </c>
      <c r="F310">
        <v>173790</v>
      </c>
    </row>
    <row r="311" spans="1:6" x14ac:dyDescent="0.45">
      <c r="A311" t="s">
        <v>17</v>
      </c>
      <c r="B311" t="s">
        <v>59</v>
      </c>
      <c r="C311" s="1">
        <v>41456</v>
      </c>
      <c r="D311" s="4">
        <v>0</v>
      </c>
      <c r="E311">
        <v>466.62</v>
      </c>
      <c r="F311">
        <v>25450</v>
      </c>
    </row>
    <row r="312" spans="1:6" x14ac:dyDescent="0.45">
      <c r="A312" t="s">
        <v>17</v>
      </c>
      <c r="B312" t="s">
        <v>59</v>
      </c>
      <c r="C312" s="1">
        <v>41463</v>
      </c>
      <c r="D312" s="4">
        <v>0</v>
      </c>
      <c r="E312">
        <v>489.99</v>
      </c>
      <c r="F312">
        <v>86890</v>
      </c>
    </row>
    <row r="313" spans="1:6" x14ac:dyDescent="0.45">
      <c r="A313" t="s">
        <v>17</v>
      </c>
      <c r="B313" t="s">
        <v>59</v>
      </c>
      <c r="C313" s="1">
        <v>41470</v>
      </c>
      <c r="D313" s="4">
        <v>0</v>
      </c>
      <c r="E313">
        <v>483.3</v>
      </c>
      <c r="F313">
        <v>98030</v>
      </c>
    </row>
    <row r="314" spans="1:6" x14ac:dyDescent="0.45">
      <c r="A314" t="s">
        <v>17</v>
      </c>
      <c r="B314" t="s">
        <v>59</v>
      </c>
      <c r="C314" s="1">
        <v>41477</v>
      </c>
      <c r="D314" s="4">
        <v>0</v>
      </c>
      <c r="E314">
        <v>477.9</v>
      </c>
      <c r="F314">
        <v>51820</v>
      </c>
    </row>
    <row r="315" spans="1:6" x14ac:dyDescent="0.45">
      <c r="A315" t="s">
        <v>17</v>
      </c>
      <c r="B315" t="s">
        <v>59</v>
      </c>
      <c r="C315" s="1">
        <v>41484</v>
      </c>
      <c r="D315" s="4">
        <v>0</v>
      </c>
      <c r="E315">
        <v>470.38</v>
      </c>
      <c r="F315">
        <v>72800</v>
      </c>
    </row>
    <row r="316" spans="1:6" x14ac:dyDescent="0.45">
      <c r="A316" t="s">
        <v>17</v>
      </c>
      <c r="B316" t="s">
        <v>59</v>
      </c>
      <c r="C316" s="1">
        <v>41491</v>
      </c>
      <c r="D316" s="4">
        <v>0</v>
      </c>
      <c r="E316">
        <v>486</v>
      </c>
      <c r="F316">
        <v>29040</v>
      </c>
    </row>
    <row r="317" spans="1:6" x14ac:dyDescent="0.45">
      <c r="A317" t="s">
        <v>17</v>
      </c>
      <c r="B317" t="s">
        <v>59</v>
      </c>
      <c r="C317" s="1">
        <v>41498</v>
      </c>
      <c r="D317" s="4">
        <v>0</v>
      </c>
      <c r="E317">
        <v>463.55</v>
      </c>
      <c r="F317">
        <v>88650</v>
      </c>
    </row>
    <row r="318" spans="1:6" x14ac:dyDescent="0.45">
      <c r="A318" t="s">
        <v>17</v>
      </c>
      <c r="B318" t="s">
        <v>59</v>
      </c>
      <c r="C318" s="1">
        <v>41505</v>
      </c>
      <c r="D318" s="4">
        <v>0</v>
      </c>
      <c r="E318">
        <v>458</v>
      </c>
      <c r="F318">
        <v>58830</v>
      </c>
    </row>
    <row r="319" spans="1:6" x14ac:dyDescent="0.45">
      <c r="A319" t="s">
        <v>17</v>
      </c>
      <c r="B319" t="s">
        <v>59</v>
      </c>
      <c r="C319" s="1">
        <v>41512</v>
      </c>
      <c r="D319" s="4">
        <v>0</v>
      </c>
      <c r="E319">
        <v>434</v>
      </c>
      <c r="F319">
        <v>89650</v>
      </c>
    </row>
    <row r="320" spans="1:6" x14ac:dyDescent="0.45">
      <c r="A320" t="s">
        <v>17</v>
      </c>
      <c r="B320" t="s">
        <v>59</v>
      </c>
      <c r="C320" s="1">
        <v>41519</v>
      </c>
      <c r="D320" s="4">
        <v>0</v>
      </c>
      <c r="E320">
        <v>413.04</v>
      </c>
      <c r="F320">
        <v>255220</v>
      </c>
    </row>
    <row r="321" spans="1:6" x14ac:dyDescent="0.45">
      <c r="A321" t="s">
        <v>17</v>
      </c>
      <c r="B321" t="s">
        <v>59</v>
      </c>
      <c r="C321" s="1">
        <v>41526</v>
      </c>
      <c r="D321" s="4">
        <v>0</v>
      </c>
      <c r="E321">
        <v>420.02</v>
      </c>
      <c r="F321">
        <v>541400</v>
      </c>
    </row>
    <row r="322" spans="1:6" x14ac:dyDescent="0.45">
      <c r="A322" t="s">
        <v>17</v>
      </c>
      <c r="B322" t="s">
        <v>59</v>
      </c>
      <c r="C322" s="1">
        <v>41533</v>
      </c>
      <c r="D322" s="4">
        <v>0</v>
      </c>
      <c r="E322">
        <v>427</v>
      </c>
      <c r="F322">
        <v>283380</v>
      </c>
    </row>
    <row r="323" spans="1:6" x14ac:dyDescent="0.45">
      <c r="A323" t="s">
        <v>17</v>
      </c>
      <c r="B323" t="s">
        <v>59</v>
      </c>
      <c r="C323" s="1">
        <v>41540</v>
      </c>
      <c r="D323" s="4">
        <v>0</v>
      </c>
      <c r="E323">
        <v>434</v>
      </c>
      <c r="F323">
        <v>268010</v>
      </c>
    </row>
    <row r="324" spans="1:6" x14ac:dyDescent="0.45">
      <c r="A324" t="s">
        <v>17</v>
      </c>
      <c r="B324" t="s">
        <v>59</v>
      </c>
      <c r="C324" s="1">
        <v>41547</v>
      </c>
      <c r="D324" s="4">
        <v>0</v>
      </c>
      <c r="E324">
        <v>448.95</v>
      </c>
      <c r="F324">
        <v>149960</v>
      </c>
    </row>
    <row r="325" spans="1:6" x14ac:dyDescent="0.45">
      <c r="A325" t="s">
        <v>17</v>
      </c>
      <c r="B325" t="s">
        <v>59</v>
      </c>
      <c r="C325" s="1">
        <v>41554</v>
      </c>
      <c r="D325" s="4">
        <v>0</v>
      </c>
      <c r="E325">
        <v>437.85</v>
      </c>
      <c r="F325">
        <v>170340</v>
      </c>
    </row>
    <row r="326" spans="1:6" x14ac:dyDescent="0.45">
      <c r="A326" t="s">
        <v>17</v>
      </c>
      <c r="B326" t="s">
        <v>59</v>
      </c>
      <c r="C326" s="1">
        <v>41561</v>
      </c>
      <c r="D326" s="4">
        <v>0</v>
      </c>
      <c r="E326">
        <v>437.82</v>
      </c>
      <c r="F326">
        <v>145870</v>
      </c>
    </row>
    <row r="327" spans="1:6" x14ac:dyDescent="0.45">
      <c r="A327" t="s">
        <v>17</v>
      </c>
      <c r="B327" t="s">
        <v>59</v>
      </c>
      <c r="C327" s="1">
        <v>41568</v>
      </c>
      <c r="D327" s="4">
        <v>0</v>
      </c>
      <c r="E327">
        <v>418.12</v>
      </c>
      <c r="F327">
        <v>169540</v>
      </c>
    </row>
    <row r="328" spans="1:6" x14ac:dyDescent="0.45">
      <c r="A328" t="s">
        <v>17</v>
      </c>
      <c r="B328" t="s">
        <v>59</v>
      </c>
      <c r="C328" s="1">
        <v>41575</v>
      </c>
      <c r="D328" s="4">
        <v>0</v>
      </c>
      <c r="E328">
        <v>418</v>
      </c>
      <c r="F328">
        <v>88610</v>
      </c>
    </row>
    <row r="329" spans="1:6" x14ac:dyDescent="0.45">
      <c r="A329" t="s">
        <v>17</v>
      </c>
      <c r="B329" t="s">
        <v>59</v>
      </c>
      <c r="C329" s="1">
        <v>41582</v>
      </c>
      <c r="D329" s="4">
        <v>0</v>
      </c>
      <c r="E329">
        <v>428.89</v>
      </c>
      <c r="F329">
        <v>137320</v>
      </c>
    </row>
    <row r="330" spans="1:6" x14ac:dyDescent="0.45">
      <c r="A330" t="s">
        <v>17</v>
      </c>
      <c r="B330" t="s">
        <v>59</v>
      </c>
      <c r="C330" s="1">
        <v>41589</v>
      </c>
      <c r="D330" s="4">
        <v>0</v>
      </c>
      <c r="E330">
        <v>410</v>
      </c>
      <c r="F330">
        <v>431860</v>
      </c>
    </row>
    <row r="331" spans="1:6" x14ac:dyDescent="0.45">
      <c r="A331" t="s">
        <v>17</v>
      </c>
      <c r="B331" t="s">
        <v>59</v>
      </c>
      <c r="C331" s="1">
        <v>41596</v>
      </c>
      <c r="D331" s="4">
        <v>0</v>
      </c>
      <c r="E331">
        <v>426</v>
      </c>
      <c r="F331">
        <v>395620</v>
      </c>
    </row>
    <row r="332" spans="1:6" x14ac:dyDescent="0.45">
      <c r="A332" t="s">
        <v>17</v>
      </c>
      <c r="B332" t="s">
        <v>59</v>
      </c>
      <c r="C332" s="1">
        <v>41603</v>
      </c>
      <c r="D332" s="4">
        <v>0</v>
      </c>
      <c r="E332">
        <v>426.83</v>
      </c>
      <c r="F332">
        <v>284860</v>
      </c>
    </row>
    <row r="333" spans="1:6" x14ac:dyDescent="0.45">
      <c r="A333" t="s">
        <v>17</v>
      </c>
      <c r="B333" t="s">
        <v>59</v>
      </c>
      <c r="C333" s="1">
        <v>41610</v>
      </c>
      <c r="D333" s="4">
        <v>0</v>
      </c>
      <c r="E333">
        <v>419.98</v>
      </c>
      <c r="F333">
        <v>379750</v>
      </c>
    </row>
    <row r="334" spans="1:6" x14ac:dyDescent="0.45">
      <c r="A334" t="s">
        <v>17</v>
      </c>
      <c r="B334" t="s">
        <v>59</v>
      </c>
      <c r="C334" s="1">
        <v>41617</v>
      </c>
      <c r="D334" s="4">
        <v>0</v>
      </c>
      <c r="E334">
        <v>408</v>
      </c>
      <c r="F334">
        <v>269400</v>
      </c>
    </row>
    <row r="335" spans="1:6" x14ac:dyDescent="0.45">
      <c r="A335" t="s">
        <v>17</v>
      </c>
      <c r="B335" t="s">
        <v>59</v>
      </c>
      <c r="C335" s="1">
        <v>41624</v>
      </c>
      <c r="D335" s="4">
        <v>0</v>
      </c>
      <c r="E335">
        <v>414.85</v>
      </c>
      <c r="F335">
        <v>258630</v>
      </c>
    </row>
    <row r="336" spans="1:6" x14ac:dyDescent="0.45">
      <c r="A336" t="s">
        <v>17</v>
      </c>
      <c r="B336" t="s">
        <v>59</v>
      </c>
      <c r="C336" s="1">
        <v>41631</v>
      </c>
      <c r="D336" s="4">
        <v>0</v>
      </c>
      <c r="E336">
        <v>404</v>
      </c>
      <c r="F336">
        <v>338810</v>
      </c>
    </row>
    <row r="337" spans="1:6" x14ac:dyDescent="0.45">
      <c r="A337" t="s">
        <v>17</v>
      </c>
      <c r="B337" t="s">
        <v>59</v>
      </c>
      <c r="C337" s="1">
        <v>41638</v>
      </c>
      <c r="D337" s="4">
        <v>0</v>
      </c>
      <c r="E337">
        <v>410</v>
      </c>
      <c r="F337">
        <v>117890</v>
      </c>
    </row>
    <row r="338" spans="1:6" x14ac:dyDescent="0.45">
      <c r="A338" t="s">
        <v>17</v>
      </c>
      <c r="B338" t="s">
        <v>59</v>
      </c>
      <c r="C338" s="1">
        <v>41645</v>
      </c>
      <c r="D338" s="4">
        <v>0</v>
      </c>
      <c r="E338">
        <v>410</v>
      </c>
      <c r="F338">
        <v>125240</v>
      </c>
    </row>
    <row r="339" spans="1:6" x14ac:dyDescent="0.45">
      <c r="A339" t="s">
        <v>17</v>
      </c>
      <c r="B339" t="s">
        <v>59</v>
      </c>
      <c r="C339" s="1">
        <v>41652</v>
      </c>
      <c r="D339" s="4">
        <v>0</v>
      </c>
      <c r="E339">
        <v>394.45</v>
      </c>
      <c r="F339">
        <v>221120</v>
      </c>
    </row>
    <row r="340" spans="1:6" x14ac:dyDescent="0.45">
      <c r="A340" t="s">
        <v>17</v>
      </c>
      <c r="B340" t="s">
        <v>59</v>
      </c>
      <c r="C340" s="1">
        <v>41659</v>
      </c>
      <c r="D340" s="4">
        <v>0</v>
      </c>
      <c r="E340">
        <v>355.05</v>
      </c>
      <c r="F340">
        <v>395480</v>
      </c>
    </row>
    <row r="341" spans="1:6" x14ac:dyDescent="0.45">
      <c r="A341" t="s">
        <v>17</v>
      </c>
      <c r="B341" t="s">
        <v>59</v>
      </c>
      <c r="C341" s="1">
        <v>41666</v>
      </c>
      <c r="D341" s="4">
        <v>0</v>
      </c>
      <c r="E341">
        <v>331.83</v>
      </c>
      <c r="F341">
        <v>964800</v>
      </c>
    </row>
    <row r="342" spans="1:6" x14ac:dyDescent="0.45">
      <c r="A342" t="s">
        <v>17</v>
      </c>
      <c r="B342" t="s">
        <v>59</v>
      </c>
      <c r="C342" s="1">
        <v>41673</v>
      </c>
      <c r="D342" s="4">
        <v>0</v>
      </c>
      <c r="E342">
        <v>337.44</v>
      </c>
      <c r="F342">
        <v>811090</v>
      </c>
    </row>
    <row r="343" spans="1:6" x14ac:dyDescent="0.45">
      <c r="A343" t="s">
        <v>17</v>
      </c>
      <c r="B343" t="s">
        <v>59</v>
      </c>
      <c r="C343" s="1">
        <v>41680</v>
      </c>
      <c r="D343" s="4">
        <v>0</v>
      </c>
      <c r="E343">
        <v>329.99</v>
      </c>
      <c r="F343">
        <v>293260</v>
      </c>
    </row>
    <row r="344" spans="1:6" x14ac:dyDescent="0.45">
      <c r="A344" t="s">
        <v>17</v>
      </c>
      <c r="B344" t="s">
        <v>59</v>
      </c>
      <c r="C344" s="1">
        <v>41687</v>
      </c>
      <c r="D344" s="4">
        <v>0</v>
      </c>
      <c r="E344">
        <v>325</v>
      </c>
      <c r="F344">
        <v>937110</v>
      </c>
    </row>
    <row r="345" spans="1:6" x14ac:dyDescent="0.45">
      <c r="A345" t="s">
        <v>17</v>
      </c>
      <c r="B345" t="s">
        <v>59</v>
      </c>
      <c r="C345" s="1">
        <v>41694</v>
      </c>
      <c r="D345" s="4">
        <v>0</v>
      </c>
      <c r="E345">
        <v>299.01</v>
      </c>
      <c r="F345">
        <v>410380</v>
      </c>
    </row>
    <row r="346" spans="1:6" x14ac:dyDescent="0.45">
      <c r="A346" t="s">
        <v>17</v>
      </c>
      <c r="B346" t="s">
        <v>59</v>
      </c>
      <c r="C346" s="1">
        <v>41701</v>
      </c>
      <c r="D346" s="4">
        <v>0</v>
      </c>
      <c r="E346">
        <v>247.88</v>
      </c>
      <c r="F346">
        <v>751620</v>
      </c>
    </row>
    <row r="347" spans="1:6" x14ac:dyDescent="0.45">
      <c r="A347" t="s">
        <v>17</v>
      </c>
      <c r="B347" t="s">
        <v>59</v>
      </c>
      <c r="C347" s="1">
        <v>41708</v>
      </c>
      <c r="D347" s="4">
        <v>0</v>
      </c>
      <c r="E347">
        <v>208.9</v>
      </c>
      <c r="F347">
        <v>831060</v>
      </c>
    </row>
    <row r="348" spans="1:6" x14ac:dyDescent="0.45">
      <c r="A348" t="s">
        <v>17</v>
      </c>
      <c r="B348" t="s">
        <v>59</v>
      </c>
      <c r="C348" s="1">
        <v>41715</v>
      </c>
      <c r="D348" s="4">
        <v>0</v>
      </c>
      <c r="E348">
        <v>249.03</v>
      </c>
      <c r="F348">
        <v>544870</v>
      </c>
    </row>
    <row r="349" spans="1:6" x14ac:dyDescent="0.45">
      <c r="A349" t="s">
        <v>17</v>
      </c>
      <c r="B349" t="s">
        <v>59</v>
      </c>
      <c r="C349" s="1">
        <v>41722</v>
      </c>
      <c r="D349" s="4">
        <v>0</v>
      </c>
      <c r="E349">
        <v>277</v>
      </c>
      <c r="F349">
        <v>204910</v>
      </c>
    </row>
    <row r="350" spans="1:6" x14ac:dyDescent="0.45">
      <c r="A350" t="s">
        <v>17</v>
      </c>
      <c r="B350" t="s">
        <v>59</v>
      </c>
      <c r="C350" s="1">
        <v>41729</v>
      </c>
      <c r="D350" s="4">
        <v>0</v>
      </c>
      <c r="E350">
        <v>294</v>
      </c>
      <c r="F350">
        <v>447840</v>
      </c>
    </row>
    <row r="351" spans="1:6" x14ac:dyDescent="0.45">
      <c r="A351" t="s">
        <v>17</v>
      </c>
      <c r="B351" t="s">
        <v>59</v>
      </c>
      <c r="C351" s="1">
        <v>41736</v>
      </c>
      <c r="D351" s="4">
        <v>0</v>
      </c>
      <c r="E351">
        <v>339.84</v>
      </c>
      <c r="F351">
        <v>1161360</v>
      </c>
    </row>
    <row r="352" spans="1:6" x14ac:dyDescent="0.45">
      <c r="A352" t="s">
        <v>17</v>
      </c>
      <c r="B352" t="s">
        <v>59</v>
      </c>
      <c r="C352" s="1">
        <v>41743</v>
      </c>
      <c r="D352" s="4">
        <v>0</v>
      </c>
      <c r="E352">
        <v>343.49</v>
      </c>
      <c r="F352">
        <v>657490</v>
      </c>
    </row>
    <row r="353" spans="1:6" x14ac:dyDescent="0.45">
      <c r="A353" t="s">
        <v>17</v>
      </c>
      <c r="B353" t="s">
        <v>59</v>
      </c>
      <c r="C353" s="1">
        <v>41750</v>
      </c>
      <c r="D353" s="4">
        <v>0</v>
      </c>
      <c r="E353">
        <v>298</v>
      </c>
      <c r="F353">
        <v>414650</v>
      </c>
    </row>
    <row r="354" spans="1:6" x14ac:dyDescent="0.45">
      <c r="A354" t="s">
        <v>17</v>
      </c>
      <c r="B354" t="s">
        <v>59</v>
      </c>
      <c r="C354" s="1">
        <v>41757</v>
      </c>
      <c r="D354" s="4">
        <v>0</v>
      </c>
      <c r="E354">
        <v>286.99</v>
      </c>
      <c r="F354">
        <v>363570</v>
      </c>
    </row>
    <row r="355" spans="1:6" x14ac:dyDescent="0.45">
      <c r="A355" t="s">
        <v>17</v>
      </c>
      <c r="B355" t="s">
        <v>59</v>
      </c>
      <c r="C355" s="1">
        <v>41764</v>
      </c>
      <c r="D355" s="4">
        <v>0</v>
      </c>
      <c r="E355">
        <v>298.49</v>
      </c>
      <c r="F355">
        <v>264520</v>
      </c>
    </row>
    <row r="356" spans="1:6" x14ac:dyDescent="0.45">
      <c r="A356" t="s">
        <v>17</v>
      </c>
      <c r="B356" t="s">
        <v>59</v>
      </c>
      <c r="C356" s="1">
        <v>41771</v>
      </c>
      <c r="D356" s="4">
        <v>0</v>
      </c>
      <c r="E356">
        <v>320</v>
      </c>
      <c r="F356">
        <v>332620</v>
      </c>
    </row>
    <row r="357" spans="1:6" x14ac:dyDescent="0.45">
      <c r="A357" t="s">
        <v>17</v>
      </c>
      <c r="B357" t="s">
        <v>59</v>
      </c>
      <c r="C357" s="1">
        <v>41778</v>
      </c>
      <c r="D357" s="4">
        <v>0</v>
      </c>
      <c r="E357">
        <v>345</v>
      </c>
      <c r="F357">
        <v>601320</v>
      </c>
    </row>
    <row r="358" spans="1:6" x14ac:dyDescent="0.45">
      <c r="A358" t="s">
        <v>17</v>
      </c>
      <c r="B358" t="s">
        <v>59</v>
      </c>
      <c r="C358" s="1">
        <v>41785</v>
      </c>
      <c r="D358" s="4">
        <v>0</v>
      </c>
      <c r="E358">
        <v>379</v>
      </c>
      <c r="F358">
        <v>649250</v>
      </c>
    </row>
    <row r="359" spans="1:6" x14ac:dyDescent="0.45">
      <c r="A359" t="s">
        <v>17</v>
      </c>
      <c r="B359" t="s">
        <v>59</v>
      </c>
      <c r="C359" s="1">
        <v>41792</v>
      </c>
      <c r="D359" s="4">
        <v>0</v>
      </c>
      <c r="E359">
        <v>367</v>
      </c>
      <c r="F359">
        <v>486700</v>
      </c>
    </row>
    <row r="360" spans="1:6" x14ac:dyDescent="0.45">
      <c r="A360" t="s">
        <v>17</v>
      </c>
      <c r="B360" t="s">
        <v>59</v>
      </c>
      <c r="C360" s="1">
        <v>41799</v>
      </c>
      <c r="D360" s="4">
        <v>0</v>
      </c>
      <c r="E360">
        <v>379</v>
      </c>
      <c r="F360">
        <v>188950</v>
      </c>
    </row>
    <row r="361" spans="1:6" x14ac:dyDescent="0.45">
      <c r="A361" t="s">
        <v>17</v>
      </c>
      <c r="B361" t="s">
        <v>59</v>
      </c>
      <c r="C361" s="1">
        <v>41806</v>
      </c>
      <c r="D361" s="4">
        <v>0</v>
      </c>
      <c r="E361">
        <v>400</v>
      </c>
      <c r="F361">
        <v>551810</v>
      </c>
    </row>
    <row r="362" spans="1:6" x14ac:dyDescent="0.45">
      <c r="A362" t="s">
        <v>17</v>
      </c>
      <c r="B362" t="s">
        <v>59</v>
      </c>
      <c r="C362" s="1">
        <v>41813</v>
      </c>
      <c r="D362" s="4">
        <v>0</v>
      </c>
      <c r="E362">
        <v>410</v>
      </c>
      <c r="F362">
        <v>205190</v>
      </c>
    </row>
    <row r="363" spans="1:6" x14ac:dyDescent="0.45">
      <c r="A363" t="s">
        <v>17</v>
      </c>
      <c r="B363" t="s">
        <v>59</v>
      </c>
      <c r="C363" s="1">
        <v>41820</v>
      </c>
      <c r="D363" s="4">
        <v>0</v>
      </c>
      <c r="E363">
        <v>406.59</v>
      </c>
      <c r="F363">
        <v>231680</v>
      </c>
    </row>
    <row r="364" spans="1:6" x14ac:dyDescent="0.45">
      <c r="A364" t="s">
        <v>17</v>
      </c>
      <c r="B364" t="s">
        <v>59</v>
      </c>
      <c r="C364" s="1">
        <v>41827</v>
      </c>
      <c r="D364" s="4">
        <v>0</v>
      </c>
      <c r="E364">
        <v>418</v>
      </c>
      <c r="F364">
        <v>243950</v>
      </c>
    </row>
    <row r="365" spans="1:6" x14ac:dyDescent="0.45">
      <c r="A365" t="s">
        <v>17</v>
      </c>
      <c r="B365" t="s">
        <v>59</v>
      </c>
      <c r="C365" s="1">
        <v>41834</v>
      </c>
      <c r="D365" s="4">
        <v>0</v>
      </c>
      <c r="E365">
        <v>406.05</v>
      </c>
      <c r="F365">
        <v>260070</v>
      </c>
    </row>
    <row r="366" spans="1:6" x14ac:dyDescent="0.45">
      <c r="A366" t="s">
        <v>17</v>
      </c>
      <c r="B366" t="s">
        <v>59</v>
      </c>
      <c r="C366" s="1">
        <v>41841</v>
      </c>
      <c r="D366" s="4">
        <v>0</v>
      </c>
      <c r="E366">
        <v>402.09</v>
      </c>
      <c r="F366">
        <v>91810</v>
      </c>
    </row>
    <row r="367" spans="1:6" x14ac:dyDescent="0.45">
      <c r="A367" t="s">
        <v>17</v>
      </c>
      <c r="B367" t="s">
        <v>59</v>
      </c>
      <c r="C367" s="1">
        <v>41848</v>
      </c>
      <c r="D367" s="4">
        <v>0</v>
      </c>
      <c r="E367">
        <v>407.05</v>
      </c>
      <c r="F367">
        <v>300740</v>
      </c>
    </row>
    <row r="368" spans="1:6" x14ac:dyDescent="0.45">
      <c r="A368" t="s">
        <v>17</v>
      </c>
      <c r="B368" t="s">
        <v>59</v>
      </c>
      <c r="C368" s="1">
        <v>41855</v>
      </c>
      <c r="D368" s="4">
        <v>0</v>
      </c>
      <c r="E368">
        <v>407.5</v>
      </c>
      <c r="F368">
        <v>370850</v>
      </c>
    </row>
    <row r="369" spans="1:6" x14ac:dyDescent="0.45">
      <c r="A369" t="s">
        <v>17</v>
      </c>
      <c r="B369" t="s">
        <v>59</v>
      </c>
      <c r="C369" s="1">
        <v>41862</v>
      </c>
      <c r="D369" s="4">
        <v>0</v>
      </c>
      <c r="E369">
        <v>417</v>
      </c>
      <c r="F369">
        <v>264530</v>
      </c>
    </row>
    <row r="370" spans="1:6" x14ac:dyDescent="0.45">
      <c r="A370" t="s">
        <v>17</v>
      </c>
      <c r="B370" t="s">
        <v>59</v>
      </c>
      <c r="C370" s="1">
        <v>41869</v>
      </c>
      <c r="D370" s="4">
        <v>0</v>
      </c>
      <c r="E370">
        <v>419.65</v>
      </c>
      <c r="F370">
        <v>212130</v>
      </c>
    </row>
    <row r="371" spans="1:6" x14ac:dyDescent="0.45">
      <c r="A371" t="s">
        <v>17</v>
      </c>
      <c r="B371" t="s">
        <v>59</v>
      </c>
      <c r="C371" s="1">
        <v>41876</v>
      </c>
      <c r="D371" s="4">
        <v>0</v>
      </c>
      <c r="E371">
        <v>430.5</v>
      </c>
      <c r="F371">
        <v>356840</v>
      </c>
    </row>
    <row r="372" spans="1:6" x14ac:dyDescent="0.45">
      <c r="A372" t="s">
        <v>17</v>
      </c>
      <c r="B372" t="s">
        <v>59</v>
      </c>
      <c r="C372" s="1">
        <v>41883</v>
      </c>
      <c r="D372" s="4">
        <v>0</v>
      </c>
      <c r="E372">
        <v>419</v>
      </c>
      <c r="F372">
        <v>289140</v>
      </c>
    </row>
    <row r="373" spans="1:6" x14ac:dyDescent="0.45">
      <c r="A373" t="s">
        <v>17</v>
      </c>
      <c r="B373" t="s">
        <v>59</v>
      </c>
      <c r="C373" s="1">
        <v>41890</v>
      </c>
      <c r="D373" s="4">
        <v>0</v>
      </c>
      <c r="E373">
        <v>430</v>
      </c>
      <c r="F373">
        <v>276560</v>
      </c>
    </row>
    <row r="374" spans="1:6" x14ac:dyDescent="0.45">
      <c r="A374" t="s">
        <v>17</v>
      </c>
      <c r="B374" t="s">
        <v>59</v>
      </c>
      <c r="C374" s="1">
        <v>41897</v>
      </c>
      <c r="D374" s="4">
        <v>0</v>
      </c>
      <c r="E374">
        <v>420</v>
      </c>
      <c r="F374">
        <v>288490</v>
      </c>
    </row>
    <row r="375" spans="1:6" x14ac:dyDescent="0.45">
      <c r="A375" t="s">
        <v>17</v>
      </c>
      <c r="B375" t="s">
        <v>59</v>
      </c>
      <c r="C375" s="1">
        <v>41904</v>
      </c>
      <c r="D375" s="4">
        <v>0</v>
      </c>
      <c r="E375">
        <v>419</v>
      </c>
      <c r="F375">
        <v>163410</v>
      </c>
    </row>
    <row r="376" spans="1:6" x14ac:dyDescent="0.45">
      <c r="A376" t="s">
        <v>17</v>
      </c>
      <c r="B376" t="s">
        <v>59</v>
      </c>
      <c r="C376" s="1">
        <v>41911</v>
      </c>
      <c r="D376" s="4">
        <v>0</v>
      </c>
      <c r="E376">
        <v>418.9</v>
      </c>
      <c r="F376">
        <v>342510</v>
      </c>
    </row>
    <row r="377" spans="1:6" x14ac:dyDescent="0.45">
      <c r="A377" t="s">
        <v>17</v>
      </c>
      <c r="B377" t="s">
        <v>59</v>
      </c>
      <c r="C377" s="1">
        <v>41918</v>
      </c>
      <c r="D377" s="4">
        <v>0</v>
      </c>
      <c r="E377">
        <v>413</v>
      </c>
      <c r="F377">
        <v>330690</v>
      </c>
    </row>
    <row r="378" spans="1:6" x14ac:dyDescent="0.45">
      <c r="A378" t="s">
        <v>17</v>
      </c>
      <c r="B378" t="s">
        <v>59</v>
      </c>
      <c r="C378" s="1">
        <v>41925</v>
      </c>
      <c r="D378" s="4">
        <v>0</v>
      </c>
      <c r="E378">
        <v>413</v>
      </c>
      <c r="F378">
        <v>200800</v>
      </c>
    </row>
    <row r="379" spans="1:6" x14ac:dyDescent="0.45">
      <c r="A379" t="s">
        <v>17</v>
      </c>
      <c r="B379" t="s">
        <v>59</v>
      </c>
      <c r="C379" s="1">
        <v>41932</v>
      </c>
      <c r="D379" s="4">
        <v>0</v>
      </c>
      <c r="E379">
        <v>393</v>
      </c>
      <c r="F379">
        <v>162240</v>
      </c>
    </row>
    <row r="380" spans="1:6" x14ac:dyDescent="0.45">
      <c r="A380" t="s">
        <v>17</v>
      </c>
      <c r="B380" t="s">
        <v>59</v>
      </c>
      <c r="C380" s="1">
        <v>41939</v>
      </c>
      <c r="D380" s="4">
        <v>0</v>
      </c>
      <c r="E380">
        <v>411.6</v>
      </c>
      <c r="F380">
        <v>176120</v>
      </c>
    </row>
    <row r="381" spans="1:6" x14ac:dyDescent="0.45">
      <c r="A381" t="s">
        <v>17</v>
      </c>
      <c r="B381" t="s">
        <v>59</v>
      </c>
      <c r="C381" s="1">
        <v>41946</v>
      </c>
      <c r="D381" s="4">
        <v>0</v>
      </c>
      <c r="E381">
        <v>405</v>
      </c>
      <c r="F381">
        <v>105970</v>
      </c>
    </row>
    <row r="382" spans="1:6" x14ac:dyDescent="0.45">
      <c r="A382" t="s">
        <v>17</v>
      </c>
      <c r="B382" t="s">
        <v>59</v>
      </c>
      <c r="C382" s="1">
        <v>41953</v>
      </c>
      <c r="D382" s="4">
        <v>0</v>
      </c>
      <c r="E382">
        <v>416.1</v>
      </c>
      <c r="F382">
        <v>264040</v>
      </c>
    </row>
    <row r="383" spans="1:6" x14ac:dyDescent="0.45">
      <c r="A383" t="s">
        <v>17</v>
      </c>
      <c r="B383" t="s">
        <v>59</v>
      </c>
      <c r="C383" s="1">
        <v>41960</v>
      </c>
      <c r="D383" s="4">
        <v>0</v>
      </c>
      <c r="E383">
        <v>406.8</v>
      </c>
      <c r="F383">
        <v>351160</v>
      </c>
    </row>
    <row r="384" spans="1:6" x14ac:dyDescent="0.45">
      <c r="A384" t="s">
        <v>17</v>
      </c>
      <c r="B384" t="s">
        <v>59</v>
      </c>
      <c r="C384" s="1">
        <v>41967</v>
      </c>
      <c r="D384" s="4">
        <v>0</v>
      </c>
      <c r="E384">
        <v>440</v>
      </c>
      <c r="F384">
        <v>538660</v>
      </c>
    </row>
    <row r="385" spans="1:6" x14ac:dyDescent="0.45">
      <c r="A385" t="s">
        <v>17</v>
      </c>
      <c r="B385" t="s">
        <v>59</v>
      </c>
      <c r="C385" s="1">
        <v>41974</v>
      </c>
      <c r="D385" s="4">
        <v>0</v>
      </c>
      <c r="E385">
        <v>430</v>
      </c>
      <c r="F385">
        <v>342580</v>
      </c>
    </row>
    <row r="386" spans="1:6" x14ac:dyDescent="0.45">
      <c r="A386" t="s">
        <v>17</v>
      </c>
      <c r="B386" t="s">
        <v>59</v>
      </c>
      <c r="C386" s="1">
        <v>41981</v>
      </c>
      <c r="D386" s="4">
        <v>0</v>
      </c>
      <c r="E386">
        <v>401.8</v>
      </c>
      <c r="F386">
        <v>245760</v>
      </c>
    </row>
    <row r="387" spans="1:6" x14ac:dyDescent="0.45">
      <c r="A387" t="s">
        <v>17</v>
      </c>
      <c r="B387" t="s">
        <v>59</v>
      </c>
      <c r="C387" s="1">
        <v>41988</v>
      </c>
      <c r="D387" s="4">
        <v>0</v>
      </c>
      <c r="E387">
        <v>381</v>
      </c>
      <c r="F387">
        <v>1156210</v>
      </c>
    </row>
    <row r="388" spans="1:6" x14ac:dyDescent="0.45">
      <c r="A388" t="s">
        <v>17</v>
      </c>
      <c r="B388" t="s">
        <v>59</v>
      </c>
      <c r="C388" s="1">
        <v>41995</v>
      </c>
      <c r="D388" s="4">
        <v>0</v>
      </c>
      <c r="E388">
        <v>364.8</v>
      </c>
      <c r="F388">
        <v>201490</v>
      </c>
    </row>
    <row r="389" spans="1:6" x14ac:dyDescent="0.45">
      <c r="A389" t="s">
        <v>17</v>
      </c>
      <c r="B389" t="s">
        <v>59</v>
      </c>
      <c r="C389" s="1">
        <v>42002</v>
      </c>
      <c r="D389" s="4">
        <v>0</v>
      </c>
      <c r="E389">
        <v>359.7</v>
      </c>
      <c r="F389">
        <v>54180</v>
      </c>
    </row>
    <row r="390" spans="1:6" x14ac:dyDescent="0.45">
      <c r="A390" t="s">
        <v>17</v>
      </c>
      <c r="B390" t="s">
        <v>59</v>
      </c>
      <c r="C390" s="1">
        <v>42009</v>
      </c>
      <c r="D390" s="4">
        <v>0</v>
      </c>
      <c r="E390">
        <v>364.9</v>
      </c>
      <c r="F390">
        <v>42120</v>
      </c>
    </row>
    <row r="391" spans="1:6" x14ac:dyDescent="0.45">
      <c r="A391" t="s">
        <v>17</v>
      </c>
      <c r="B391" t="s">
        <v>59</v>
      </c>
      <c r="C391" s="1">
        <v>42016</v>
      </c>
      <c r="D391" s="4">
        <v>0</v>
      </c>
      <c r="E391">
        <v>375.1</v>
      </c>
      <c r="F391">
        <v>201080</v>
      </c>
    </row>
    <row r="392" spans="1:6" x14ac:dyDescent="0.45">
      <c r="A392" t="s">
        <v>17</v>
      </c>
      <c r="B392" t="s">
        <v>59</v>
      </c>
      <c r="C392" s="1">
        <v>42023</v>
      </c>
      <c r="D392" s="4">
        <v>0</v>
      </c>
      <c r="E392">
        <v>408</v>
      </c>
      <c r="F392">
        <v>207960</v>
      </c>
    </row>
    <row r="393" spans="1:6" x14ac:dyDescent="0.45">
      <c r="A393" t="s">
        <v>17</v>
      </c>
      <c r="B393" t="s">
        <v>59</v>
      </c>
      <c r="C393" s="1">
        <v>42030</v>
      </c>
      <c r="D393" s="4">
        <v>0</v>
      </c>
      <c r="E393">
        <v>385.4</v>
      </c>
      <c r="F393">
        <v>168760</v>
      </c>
    </row>
    <row r="394" spans="1:6" x14ac:dyDescent="0.45">
      <c r="A394" t="s">
        <v>17</v>
      </c>
      <c r="B394" t="s">
        <v>59</v>
      </c>
      <c r="C394" s="1">
        <v>42037</v>
      </c>
      <c r="D394" s="4">
        <v>0</v>
      </c>
      <c r="E394">
        <v>400</v>
      </c>
      <c r="F394">
        <v>404210</v>
      </c>
    </row>
    <row r="395" spans="1:6" x14ac:dyDescent="0.45">
      <c r="A395" t="s">
        <v>17</v>
      </c>
      <c r="B395" t="s">
        <v>59</v>
      </c>
      <c r="C395" s="1">
        <v>42044</v>
      </c>
      <c r="D395" s="4">
        <v>0</v>
      </c>
      <c r="E395">
        <v>480.5</v>
      </c>
      <c r="F395">
        <v>360290</v>
      </c>
    </row>
    <row r="396" spans="1:6" x14ac:dyDescent="0.45">
      <c r="A396" t="s">
        <v>17</v>
      </c>
      <c r="B396" t="s">
        <v>59</v>
      </c>
      <c r="C396" s="1">
        <v>42051</v>
      </c>
      <c r="D396" s="4">
        <v>0</v>
      </c>
      <c r="E396">
        <v>464.2</v>
      </c>
      <c r="F396">
        <v>379910</v>
      </c>
    </row>
    <row r="397" spans="1:6" x14ac:dyDescent="0.45">
      <c r="A397" t="s">
        <v>17</v>
      </c>
      <c r="B397" t="s">
        <v>59</v>
      </c>
      <c r="C397" s="1">
        <v>42058</v>
      </c>
      <c r="D397" s="4">
        <v>0</v>
      </c>
      <c r="E397">
        <v>475.9</v>
      </c>
      <c r="F397">
        <v>176770</v>
      </c>
    </row>
    <row r="398" spans="1:6" x14ac:dyDescent="0.45">
      <c r="A398" t="s">
        <v>17</v>
      </c>
      <c r="B398" t="s">
        <v>59</v>
      </c>
      <c r="C398" s="1">
        <v>42065</v>
      </c>
      <c r="D398" s="4">
        <v>0</v>
      </c>
      <c r="E398">
        <v>495</v>
      </c>
      <c r="F398">
        <v>208510</v>
      </c>
    </row>
    <row r="399" spans="1:6" x14ac:dyDescent="0.45">
      <c r="A399" t="s">
        <v>17</v>
      </c>
      <c r="B399" t="s">
        <v>59</v>
      </c>
      <c r="C399" s="1">
        <v>42072</v>
      </c>
      <c r="D399" s="4">
        <v>0</v>
      </c>
      <c r="E399">
        <v>487</v>
      </c>
      <c r="F399">
        <v>235280</v>
      </c>
    </row>
    <row r="400" spans="1:6" x14ac:dyDescent="0.45">
      <c r="A400" t="s">
        <v>17</v>
      </c>
      <c r="B400" t="s">
        <v>59</v>
      </c>
      <c r="C400" s="1">
        <v>42079</v>
      </c>
      <c r="D400" s="4">
        <v>0</v>
      </c>
      <c r="E400">
        <v>495</v>
      </c>
      <c r="F400">
        <v>338950</v>
      </c>
    </row>
    <row r="401" spans="1:6" x14ac:dyDescent="0.45">
      <c r="A401" t="s">
        <v>17</v>
      </c>
      <c r="B401" t="s">
        <v>59</v>
      </c>
      <c r="C401" s="1">
        <v>42086</v>
      </c>
      <c r="D401" s="4">
        <v>0</v>
      </c>
      <c r="E401">
        <v>475</v>
      </c>
      <c r="F401">
        <v>217090</v>
      </c>
    </row>
    <row r="402" spans="1:6" x14ac:dyDescent="0.45">
      <c r="A402" t="s">
        <v>17</v>
      </c>
      <c r="B402" t="s">
        <v>59</v>
      </c>
      <c r="C402" s="1">
        <v>42093</v>
      </c>
      <c r="D402" s="4">
        <v>0</v>
      </c>
      <c r="E402">
        <v>482.4</v>
      </c>
      <c r="F402">
        <v>142220</v>
      </c>
    </row>
    <row r="403" spans="1:6" x14ac:dyDescent="0.45">
      <c r="A403" t="s">
        <v>17</v>
      </c>
      <c r="B403" t="s">
        <v>59</v>
      </c>
      <c r="C403" s="1">
        <v>42100</v>
      </c>
      <c r="D403" s="4">
        <v>0</v>
      </c>
      <c r="E403">
        <v>487</v>
      </c>
      <c r="F403">
        <v>173040</v>
      </c>
    </row>
    <row r="404" spans="1:6" x14ac:dyDescent="0.45">
      <c r="A404" t="s">
        <v>17</v>
      </c>
      <c r="B404" t="s">
        <v>59</v>
      </c>
      <c r="C404" s="1">
        <v>42107</v>
      </c>
      <c r="D404" s="4">
        <v>0</v>
      </c>
      <c r="E404">
        <v>455.6</v>
      </c>
      <c r="F404">
        <v>339550</v>
      </c>
    </row>
    <row r="405" spans="1:6" x14ac:dyDescent="0.45">
      <c r="A405" t="s">
        <v>17</v>
      </c>
      <c r="B405" t="s">
        <v>59</v>
      </c>
      <c r="C405" s="1">
        <v>42114</v>
      </c>
      <c r="D405" s="4">
        <v>0</v>
      </c>
      <c r="E405">
        <v>454.1</v>
      </c>
      <c r="F405">
        <v>249610</v>
      </c>
    </row>
    <row r="406" spans="1:6" x14ac:dyDescent="0.45">
      <c r="A406" t="s">
        <v>17</v>
      </c>
      <c r="B406" t="s">
        <v>59</v>
      </c>
      <c r="C406" s="1">
        <v>42121</v>
      </c>
      <c r="D406" s="4">
        <v>0</v>
      </c>
      <c r="E406">
        <v>445</v>
      </c>
      <c r="F406">
        <v>225040</v>
      </c>
    </row>
    <row r="407" spans="1:6" x14ac:dyDescent="0.45">
      <c r="A407" t="s">
        <v>17</v>
      </c>
      <c r="B407" t="s">
        <v>59</v>
      </c>
      <c r="C407" s="1">
        <v>42128</v>
      </c>
      <c r="D407" s="4">
        <v>0</v>
      </c>
      <c r="E407">
        <v>400.5</v>
      </c>
      <c r="F407">
        <v>491260</v>
      </c>
    </row>
    <row r="408" spans="1:6" x14ac:dyDescent="0.45">
      <c r="A408" t="s">
        <v>17</v>
      </c>
      <c r="B408" t="s">
        <v>59</v>
      </c>
      <c r="C408" s="1">
        <v>42135</v>
      </c>
      <c r="D408" s="4">
        <v>0</v>
      </c>
      <c r="E408">
        <v>413</v>
      </c>
      <c r="F408">
        <v>303430</v>
      </c>
    </row>
    <row r="409" spans="1:6" x14ac:dyDescent="0.45">
      <c r="A409" t="s">
        <v>17</v>
      </c>
      <c r="B409" t="s">
        <v>59</v>
      </c>
      <c r="C409" s="1">
        <v>42142</v>
      </c>
      <c r="D409" s="4">
        <v>0</v>
      </c>
      <c r="E409">
        <v>407</v>
      </c>
      <c r="F409">
        <v>179290</v>
      </c>
    </row>
    <row r="410" spans="1:6" x14ac:dyDescent="0.45">
      <c r="A410" t="s">
        <v>17</v>
      </c>
      <c r="B410" t="s">
        <v>59</v>
      </c>
      <c r="C410" s="1">
        <v>42149</v>
      </c>
      <c r="D410" s="4">
        <v>0</v>
      </c>
      <c r="E410">
        <v>376</v>
      </c>
      <c r="F410">
        <v>547400</v>
      </c>
    </row>
    <row r="411" spans="1:6" x14ac:dyDescent="0.45">
      <c r="A411" t="s">
        <v>17</v>
      </c>
      <c r="B411" t="s">
        <v>59</v>
      </c>
      <c r="C411" s="1">
        <v>42156</v>
      </c>
      <c r="D411" s="4">
        <v>0</v>
      </c>
      <c r="E411">
        <v>365</v>
      </c>
      <c r="F411">
        <v>317000</v>
      </c>
    </row>
    <row r="412" spans="1:6" x14ac:dyDescent="0.45">
      <c r="A412" t="s">
        <v>17</v>
      </c>
      <c r="B412" t="s">
        <v>59</v>
      </c>
      <c r="C412" s="1">
        <v>42163</v>
      </c>
      <c r="D412" s="4">
        <v>0</v>
      </c>
      <c r="E412">
        <v>347</v>
      </c>
      <c r="F412">
        <v>230440</v>
      </c>
    </row>
    <row r="413" spans="1:6" x14ac:dyDescent="0.45">
      <c r="A413" t="s">
        <v>17</v>
      </c>
      <c r="B413" t="s">
        <v>59</v>
      </c>
      <c r="C413" s="1">
        <v>42170</v>
      </c>
      <c r="D413" s="4">
        <v>0</v>
      </c>
      <c r="E413">
        <v>347</v>
      </c>
      <c r="F413">
        <v>220740</v>
      </c>
    </row>
    <row r="414" spans="1:6" x14ac:dyDescent="0.45">
      <c r="A414" t="s">
        <v>17</v>
      </c>
      <c r="B414" t="s">
        <v>59</v>
      </c>
      <c r="C414" s="1">
        <v>42177</v>
      </c>
      <c r="D414" s="4">
        <v>0</v>
      </c>
      <c r="E414">
        <v>329</v>
      </c>
      <c r="F414">
        <v>775020</v>
      </c>
    </row>
    <row r="415" spans="1:6" x14ac:dyDescent="0.45">
      <c r="A415" t="s">
        <v>17</v>
      </c>
      <c r="B415" t="s">
        <v>59</v>
      </c>
      <c r="C415" s="1">
        <v>42184</v>
      </c>
      <c r="D415" s="4">
        <v>0</v>
      </c>
      <c r="E415">
        <v>328.5</v>
      </c>
      <c r="F415">
        <v>603700</v>
      </c>
    </row>
    <row r="416" spans="1:6" x14ac:dyDescent="0.45">
      <c r="A416" t="s">
        <v>17</v>
      </c>
      <c r="B416" t="s">
        <v>59</v>
      </c>
      <c r="C416" s="1">
        <v>42191</v>
      </c>
      <c r="D416" s="4">
        <v>0</v>
      </c>
      <c r="E416">
        <v>316</v>
      </c>
      <c r="F416">
        <v>287070</v>
      </c>
    </row>
    <row r="417" spans="1:6" x14ac:dyDescent="0.45">
      <c r="A417" t="s">
        <v>17</v>
      </c>
      <c r="B417" t="s">
        <v>59</v>
      </c>
      <c r="C417" s="1">
        <v>42198</v>
      </c>
      <c r="D417" s="4">
        <v>0</v>
      </c>
      <c r="E417">
        <v>329</v>
      </c>
      <c r="F417">
        <v>829980</v>
      </c>
    </row>
    <row r="418" spans="1:6" x14ac:dyDescent="0.45">
      <c r="A418" t="s">
        <v>17</v>
      </c>
      <c r="B418" t="s">
        <v>59</v>
      </c>
      <c r="C418" s="1">
        <v>42205</v>
      </c>
      <c r="D418" s="4">
        <v>0</v>
      </c>
      <c r="E418">
        <v>327</v>
      </c>
      <c r="F418">
        <v>327080</v>
      </c>
    </row>
    <row r="419" spans="1:6" x14ac:dyDescent="0.45">
      <c r="A419" t="s">
        <v>17</v>
      </c>
      <c r="B419" t="s">
        <v>59</v>
      </c>
      <c r="C419" s="1">
        <v>42212</v>
      </c>
      <c r="D419" s="4">
        <v>0</v>
      </c>
      <c r="E419">
        <v>332</v>
      </c>
      <c r="F419">
        <v>174220</v>
      </c>
    </row>
    <row r="420" spans="1:6" x14ac:dyDescent="0.45">
      <c r="A420" t="s">
        <v>17</v>
      </c>
      <c r="B420" t="s">
        <v>59</v>
      </c>
      <c r="C420" s="1">
        <v>42219</v>
      </c>
      <c r="D420" s="4">
        <v>0</v>
      </c>
      <c r="E420">
        <v>348</v>
      </c>
      <c r="F420">
        <v>563140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"/>
  <sheetViews>
    <sheetView workbookViewId="0">
      <selection activeCell="J18" sqref="J18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18</v>
      </c>
      <c r="B2" t="s">
        <v>59</v>
      </c>
      <c r="C2" s="1">
        <v>39643</v>
      </c>
      <c r="D2" s="4">
        <v>0</v>
      </c>
      <c r="E2">
        <v>2.0299999999999999E-2</v>
      </c>
      <c r="F2">
        <v>1702916000</v>
      </c>
    </row>
    <row r="3" spans="1:6" x14ac:dyDescent="0.45">
      <c r="A3" t="s">
        <v>18</v>
      </c>
      <c r="B3" t="s">
        <v>59</v>
      </c>
      <c r="C3" s="1">
        <v>39650</v>
      </c>
      <c r="D3" s="4">
        <v>0</v>
      </c>
      <c r="E3">
        <v>3.9199999999999999E-2</v>
      </c>
      <c r="F3">
        <v>5213244000</v>
      </c>
    </row>
    <row r="4" spans="1:6" x14ac:dyDescent="0.45">
      <c r="A4" t="s">
        <v>18</v>
      </c>
      <c r="B4" t="s">
        <v>59</v>
      </c>
      <c r="C4" s="1">
        <v>39657</v>
      </c>
      <c r="D4" s="4">
        <v>0</v>
      </c>
      <c r="E4">
        <v>6.4600000000000005E-2</v>
      </c>
      <c r="F4">
        <v>3577431000</v>
      </c>
    </row>
    <row r="5" spans="1:6" x14ac:dyDescent="0.45">
      <c r="A5" t="s">
        <v>18</v>
      </c>
      <c r="B5" t="s">
        <v>59</v>
      </c>
      <c r="C5" s="1">
        <v>39664</v>
      </c>
      <c r="D5" s="4">
        <v>0</v>
      </c>
      <c r="E5">
        <v>6.7500000000000004E-2</v>
      </c>
      <c r="F5">
        <v>3359961000</v>
      </c>
    </row>
    <row r="6" spans="1:6" x14ac:dyDescent="0.45">
      <c r="A6" t="s">
        <v>18</v>
      </c>
      <c r="B6" t="s">
        <v>59</v>
      </c>
      <c r="C6" s="1">
        <v>39671</v>
      </c>
      <c r="D6" s="4">
        <v>0</v>
      </c>
      <c r="E6">
        <v>4.4999999999999998E-2</v>
      </c>
      <c r="F6">
        <v>4674953000</v>
      </c>
    </row>
    <row r="7" spans="1:6" x14ac:dyDescent="0.45">
      <c r="A7" t="s">
        <v>18</v>
      </c>
      <c r="B7" t="s">
        <v>59</v>
      </c>
      <c r="C7" s="1">
        <v>39678</v>
      </c>
      <c r="D7" s="4">
        <v>0</v>
      </c>
      <c r="E7">
        <v>4.0500000000000001E-2</v>
      </c>
      <c r="F7">
        <v>4749440000</v>
      </c>
    </row>
    <row r="8" spans="1:6" x14ac:dyDescent="0.45">
      <c r="A8" t="s">
        <v>18</v>
      </c>
      <c r="B8" t="s">
        <v>59</v>
      </c>
      <c r="C8" s="1">
        <v>39685</v>
      </c>
      <c r="D8" s="4">
        <v>0</v>
      </c>
      <c r="E8">
        <v>3.78E-2</v>
      </c>
      <c r="F8">
        <v>3749639000</v>
      </c>
    </row>
    <row r="9" spans="1:6" x14ac:dyDescent="0.45">
      <c r="A9" t="s">
        <v>18</v>
      </c>
      <c r="B9" t="s">
        <v>59</v>
      </c>
      <c r="C9" s="1">
        <v>39692</v>
      </c>
      <c r="D9" s="4">
        <v>0</v>
      </c>
      <c r="E9">
        <v>3.2199999999999999E-2</v>
      </c>
      <c r="F9">
        <v>2962845000</v>
      </c>
    </row>
    <row r="10" spans="1:6" x14ac:dyDescent="0.45">
      <c r="A10" t="s">
        <v>18</v>
      </c>
      <c r="B10" t="s">
        <v>59</v>
      </c>
      <c r="C10" s="1">
        <v>39699</v>
      </c>
      <c r="D10" s="4">
        <v>0</v>
      </c>
      <c r="E10">
        <v>2.3E-2</v>
      </c>
      <c r="F10">
        <v>1403069000</v>
      </c>
    </row>
    <row r="11" spans="1:6" x14ac:dyDescent="0.45">
      <c r="A11" t="s">
        <v>18</v>
      </c>
      <c r="B11" t="s">
        <v>59</v>
      </c>
      <c r="C11" s="1">
        <v>39706</v>
      </c>
      <c r="D11" s="4">
        <v>0</v>
      </c>
      <c r="E11">
        <v>2.06E-2</v>
      </c>
      <c r="F11">
        <v>1134397000</v>
      </c>
    </row>
    <row r="12" spans="1:6" x14ac:dyDescent="0.45">
      <c r="A12" t="s">
        <v>18</v>
      </c>
      <c r="B12" t="s">
        <v>59</v>
      </c>
      <c r="C12" s="1">
        <v>39713</v>
      </c>
      <c r="D12" s="4">
        <v>0</v>
      </c>
      <c r="E12">
        <v>0.03</v>
      </c>
      <c r="F12">
        <v>4891778000</v>
      </c>
    </row>
    <row r="13" spans="1:6" x14ac:dyDescent="0.45">
      <c r="A13" t="s">
        <v>18</v>
      </c>
      <c r="B13" t="s">
        <v>59</v>
      </c>
      <c r="C13" s="1">
        <v>39720</v>
      </c>
      <c r="D13" s="4">
        <v>0</v>
      </c>
      <c r="E13">
        <v>2.87E-2</v>
      </c>
      <c r="F13">
        <v>2782644000</v>
      </c>
    </row>
    <row r="14" spans="1:6" x14ac:dyDescent="0.45">
      <c r="A14" t="s">
        <v>18</v>
      </c>
      <c r="B14" t="s">
        <v>59</v>
      </c>
      <c r="C14" s="1">
        <v>39727</v>
      </c>
      <c r="D14" s="4">
        <v>0</v>
      </c>
      <c r="E14">
        <v>1.9300000000000001E-2</v>
      </c>
      <c r="F14">
        <v>1174170000</v>
      </c>
    </row>
    <row r="15" spans="1:6" x14ac:dyDescent="0.45">
      <c r="A15" t="s">
        <v>18</v>
      </c>
      <c r="B15" t="s">
        <v>59</v>
      </c>
      <c r="C15" s="1">
        <v>39734</v>
      </c>
      <c r="D15" s="4">
        <v>0</v>
      </c>
      <c r="E15">
        <v>6.7999999999999996E-3</v>
      </c>
      <c r="F15">
        <v>16968187000</v>
      </c>
    </row>
    <row r="16" spans="1:6" x14ac:dyDescent="0.45">
      <c r="A16" t="s">
        <v>18</v>
      </c>
      <c r="B16" t="s">
        <v>59</v>
      </c>
      <c r="C16" s="1">
        <v>39741</v>
      </c>
      <c r="D16" s="4">
        <v>0</v>
      </c>
      <c r="E16">
        <v>5.4999999999999997E-3</v>
      </c>
      <c r="F16">
        <v>5013785000</v>
      </c>
    </row>
    <row r="17" spans="1:6" x14ac:dyDescent="0.45">
      <c r="A17" t="s">
        <v>18</v>
      </c>
      <c r="B17" t="s">
        <v>59</v>
      </c>
      <c r="C17" s="1">
        <v>39748</v>
      </c>
      <c r="D17" s="4">
        <v>0</v>
      </c>
      <c r="E17">
        <v>7.4999999999999997E-3</v>
      </c>
      <c r="F17">
        <v>16026915000</v>
      </c>
    </row>
    <row r="18" spans="1:6" x14ac:dyDescent="0.45">
      <c r="A18" t="s">
        <v>18</v>
      </c>
      <c r="B18" t="s">
        <v>59</v>
      </c>
      <c r="C18" s="1">
        <v>39755</v>
      </c>
      <c r="D18" s="4">
        <v>0</v>
      </c>
      <c r="E18">
        <v>7.0000000000000001E-3</v>
      </c>
      <c r="F18">
        <v>16596407000</v>
      </c>
    </row>
    <row r="19" spans="1:6" x14ac:dyDescent="0.45">
      <c r="A19" t="s">
        <v>18</v>
      </c>
      <c r="B19" t="s">
        <v>59</v>
      </c>
      <c r="C19" s="1">
        <v>39762</v>
      </c>
      <c r="D19" s="4">
        <v>0</v>
      </c>
      <c r="E19">
        <v>7.0000000000000001E-3</v>
      </c>
      <c r="F19">
        <v>15375804000</v>
      </c>
    </row>
    <row r="20" spans="1:6" x14ac:dyDescent="0.45">
      <c r="A20" t="s">
        <v>18</v>
      </c>
      <c r="B20" t="s">
        <v>59</v>
      </c>
      <c r="C20" s="1">
        <v>39769</v>
      </c>
      <c r="D20" s="4">
        <v>0</v>
      </c>
      <c r="E20">
        <v>6.3E-3</v>
      </c>
      <c r="F20">
        <v>8524516000</v>
      </c>
    </row>
    <row r="21" spans="1:6" x14ac:dyDescent="0.45">
      <c r="A21" t="s">
        <v>18</v>
      </c>
      <c r="B21" t="s">
        <v>59</v>
      </c>
      <c r="C21" s="1">
        <v>39776</v>
      </c>
      <c r="D21" s="4">
        <v>0</v>
      </c>
      <c r="E21">
        <v>7.1999999999999998E-3</v>
      </c>
      <c r="F21">
        <v>22935755000</v>
      </c>
    </row>
    <row r="22" spans="1:6" x14ac:dyDescent="0.45">
      <c r="A22" t="s">
        <v>18</v>
      </c>
      <c r="B22" t="s">
        <v>59</v>
      </c>
      <c r="C22" s="1">
        <v>39783</v>
      </c>
      <c r="D22" s="4">
        <v>0</v>
      </c>
      <c r="E22">
        <v>6.1000000000000004E-3</v>
      </c>
      <c r="F22">
        <v>8793671000</v>
      </c>
    </row>
    <row r="23" spans="1:6" x14ac:dyDescent="0.45">
      <c r="A23" t="s">
        <v>18</v>
      </c>
      <c r="B23" t="s">
        <v>59</v>
      </c>
      <c r="C23" s="1">
        <v>39790</v>
      </c>
      <c r="D23" s="4">
        <v>0</v>
      </c>
      <c r="E23">
        <v>5.7999999999999996E-3</v>
      </c>
      <c r="F23">
        <v>15356680000</v>
      </c>
    </row>
    <row r="24" spans="1:6" x14ac:dyDescent="0.45">
      <c r="A24" t="s">
        <v>18</v>
      </c>
      <c r="B24" t="s">
        <v>59</v>
      </c>
      <c r="C24" s="1">
        <v>39797</v>
      </c>
      <c r="D24" s="4">
        <v>0</v>
      </c>
      <c r="E24">
        <v>6.0000000000000001E-3</v>
      </c>
      <c r="F24">
        <v>7795290000</v>
      </c>
    </row>
    <row r="25" spans="1:6" x14ac:dyDescent="0.45">
      <c r="A25" t="s">
        <v>18</v>
      </c>
      <c r="B25" t="s">
        <v>59</v>
      </c>
      <c r="C25" s="1">
        <v>39804</v>
      </c>
      <c r="D25" s="4">
        <v>0</v>
      </c>
      <c r="E25">
        <v>6.4999999999999997E-3</v>
      </c>
      <c r="F25">
        <v>32805291000</v>
      </c>
    </row>
    <row r="26" spans="1:6" x14ac:dyDescent="0.45">
      <c r="A26" t="s">
        <v>18</v>
      </c>
      <c r="B26" t="s">
        <v>59</v>
      </c>
      <c r="C26" s="1">
        <v>39811</v>
      </c>
      <c r="D26" s="4">
        <v>0</v>
      </c>
      <c r="E26">
        <v>6.4000000000000003E-3</v>
      </c>
      <c r="F26">
        <v>2801096000</v>
      </c>
    </row>
    <row r="27" spans="1:6" x14ac:dyDescent="0.45">
      <c r="A27" t="s">
        <v>18</v>
      </c>
      <c r="B27" t="s">
        <v>59</v>
      </c>
      <c r="C27" s="1">
        <v>39818</v>
      </c>
      <c r="D27" s="4">
        <v>0</v>
      </c>
      <c r="E27">
        <v>6.4000000000000003E-3</v>
      </c>
      <c r="F27">
        <v>492442000</v>
      </c>
    </row>
    <row r="28" spans="1:6" x14ac:dyDescent="0.45">
      <c r="A28" t="s">
        <v>18</v>
      </c>
      <c r="B28" t="s">
        <v>59</v>
      </c>
      <c r="C28" s="1">
        <v>39825</v>
      </c>
      <c r="D28" s="4">
        <v>0</v>
      </c>
      <c r="E28">
        <v>6.0000000000000001E-3</v>
      </c>
      <c r="F28">
        <v>11479109000</v>
      </c>
    </row>
    <row r="29" spans="1:6" x14ac:dyDescent="0.45">
      <c r="A29" t="s">
        <v>18</v>
      </c>
      <c r="B29" t="s">
        <v>59</v>
      </c>
      <c r="C29" s="1">
        <v>39832</v>
      </c>
      <c r="D29" s="4">
        <v>0</v>
      </c>
      <c r="E29">
        <v>5.0000000000000001E-3</v>
      </c>
      <c r="F29">
        <v>8721226000</v>
      </c>
    </row>
    <row r="30" spans="1:6" x14ac:dyDescent="0.45">
      <c r="A30" t="s">
        <v>18</v>
      </c>
      <c r="B30" t="s">
        <v>59</v>
      </c>
      <c r="C30" s="1">
        <v>39839</v>
      </c>
      <c r="D30" s="4">
        <v>0</v>
      </c>
      <c r="E30">
        <v>5.8999999999999999E-3</v>
      </c>
      <c r="F30">
        <v>9058939000</v>
      </c>
    </row>
    <row r="31" spans="1:6" x14ac:dyDescent="0.45">
      <c r="A31" t="s">
        <v>18</v>
      </c>
      <c r="B31" t="s">
        <v>59</v>
      </c>
      <c r="C31" s="1">
        <v>39846</v>
      </c>
      <c r="D31" s="4">
        <v>0</v>
      </c>
      <c r="E31">
        <v>5.7999999999999996E-3</v>
      </c>
      <c r="F31">
        <v>4083429000</v>
      </c>
    </row>
    <row r="32" spans="1:6" x14ac:dyDescent="0.45">
      <c r="A32" t="s">
        <v>18</v>
      </c>
      <c r="B32" t="s">
        <v>59</v>
      </c>
      <c r="C32" s="1">
        <v>39853</v>
      </c>
      <c r="D32" s="4">
        <v>0</v>
      </c>
      <c r="E32">
        <v>6.4000000000000003E-3</v>
      </c>
      <c r="F32">
        <v>23230996000</v>
      </c>
    </row>
    <row r="33" spans="1:6" x14ac:dyDescent="0.45">
      <c r="A33" t="s">
        <v>18</v>
      </c>
      <c r="B33" t="s">
        <v>59</v>
      </c>
      <c r="C33" s="1">
        <v>39860</v>
      </c>
      <c r="D33" s="4">
        <v>0</v>
      </c>
      <c r="E33">
        <v>6.6E-3</v>
      </c>
      <c r="F33">
        <v>15024706000</v>
      </c>
    </row>
    <row r="34" spans="1:6" x14ac:dyDescent="0.45">
      <c r="A34" t="s">
        <v>18</v>
      </c>
      <c r="B34" t="s">
        <v>59</v>
      </c>
      <c r="C34" s="1">
        <v>39867</v>
      </c>
      <c r="D34" s="4">
        <v>0</v>
      </c>
      <c r="E34">
        <v>7.0000000000000001E-3</v>
      </c>
      <c r="F34">
        <v>13388629000</v>
      </c>
    </row>
    <row r="35" spans="1:6" x14ac:dyDescent="0.45">
      <c r="A35" t="s">
        <v>18</v>
      </c>
      <c r="B35" t="s">
        <v>59</v>
      </c>
      <c r="C35" s="1">
        <v>39874</v>
      </c>
      <c r="D35" s="4">
        <v>0</v>
      </c>
      <c r="E35">
        <v>7.4000000000000003E-3</v>
      </c>
      <c r="F35">
        <v>10979806000</v>
      </c>
    </row>
    <row r="36" spans="1:6" x14ac:dyDescent="0.45">
      <c r="A36" t="s">
        <v>18</v>
      </c>
      <c r="B36" t="s">
        <v>59</v>
      </c>
      <c r="C36" s="1">
        <v>39881</v>
      </c>
      <c r="D36" s="4">
        <v>0</v>
      </c>
      <c r="E36">
        <v>7.9000000000000008E-3</v>
      </c>
      <c r="F36">
        <v>9006590000</v>
      </c>
    </row>
    <row r="37" spans="1:6" x14ac:dyDescent="0.45">
      <c r="A37" t="s">
        <v>18</v>
      </c>
      <c r="B37" t="s">
        <v>59</v>
      </c>
      <c r="C37" s="1">
        <v>39888</v>
      </c>
      <c r="D37" s="4">
        <v>0</v>
      </c>
      <c r="E37">
        <v>9.4000000000000004E-3</v>
      </c>
      <c r="F37">
        <v>36923834000</v>
      </c>
    </row>
    <row r="38" spans="1:6" x14ac:dyDescent="0.45">
      <c r="A38" t="s">
        <v>18</v>
      </c>
      <c r="B38" t="s">
        <v>59</v>
      </c>
      <c r="C38" s="1">
        <v>39895</v>
      </c>
      <c r="D38" s="4">
        <v>0</v>
      </c>
      <c r="E38">
        <v>1.0500000000000001E-2</v>
      </c>
      <c r="F38">
        <v>26096847000</v>
      </c>
    </row>
    <row r="39" spans="1:6" x14ac:dyDescent="0.45">
      <c r="A39" t="s">
        <v>18</v>
      </c>
      <c r="B39" t="s">
        <v>59</v>
      </c>
      <c r="C39" s="1">
        <v>39902</v>
      </c>
      <c r="D39" s="4">
        <v>0</v>
      </c>
      <c r="E39">
        <v>9.4000000000000004E-3</v>
      </c>
      <c r="F39">
        <v>36792844000</v>
      </c>
    </row>
    <row r="40" spans="1:6" x14ac:dyDescent="0.45">
      <c r="A40" t="s">
        <v>18</v>
      </c>
      <c r="B40" t="s">
        <v>59</v>
      </c>
      <c r="C40" s="1">
        <v>39909</v>
      </c>
      <c r="D40" s="4">
        <v>0</v>
      </c>
      <c r="E40">
        <v>1.06E-2</v>
      </c>
      <c r="F40">
        <v>43485228000</v>
      </c>
    </row>
    <row r="41" spans="1:6" x14ac:dyDescent="0.45">
      <c r="A41" t="s">
        <v>18</v>
      </c>
      <c r="B41" t="s">
        <v>59</v>
      </c>
      <c r="C41" s="1">
        <v>39916</v>
      </c>
      <c r="D41" s="4">
        <v>0</v>
      </c>
      <c r="E41">
        <v>1.2699999999999999E-2</v>
      </c>
      <c r="F41">
        <v>44232301000</v>
      </c>
    </row>
    <row r="42" spans="1:6" x14ac:dyDescent="0.45">
      <c r="A42" t="s">
        <v>18</v>
      </c>
      <c r="B42" t="s">
        <v>59</v>
      </c>
      <c r="C42" s="1">
        <v>39923</v>
      </c>
      <c r="D42" s="4">
        <v>0</v>
      </c>
      <c r="E42">
        <v>1.18E-2</v>
      </c>
      <c r="F42">
        <v>22181700000</v>
      </c>
    </row>
    <row r="43" spans="1:6" x14ac:dyDescent="0.45">
      <c r="A43" t="s">
        <v>18</v>
      </c>
      <c r="B43" t="s">
        <v>59</v>
      </c>
      <c r="C43" s="1">
        <v>39930</v>
      </c>
      <c r="D43" s="4">
        <v>0</v>
      </c>
      <c r="E43">
        <v>1.15E-2</v>
      </c>
      <c r="F43">
        <v>9279447000</v>
      </c>
    </row>
    <row r="44" spans="1:6" x14ac:dyDescent="0.45">
      <c r="A44" t="s">
        <v>18</v>
      </c>
      <c r="B44" t="s">
        <v>59</v>
      </c>
      <c r="C44" s="1">
        <v>39937</v>
      </c>
      <c r="D44" s="4">
        <v>0</v>
      </c>
      <c r="E44">
        <v>1.15E-2</v>
      </c>
      <c r="F44">
        <v>17233829000</v>
      </c>
    </row>
    <row r="45" spans="1:6" x14ac:dyDescent="0.45">
      <c r="A45" t="s">
        <v>18</v>
      </c>
      <c r="B45" t="s">
        <v>59</v>
      </c>
      <c r="C45" s="1">
        <v>39944</v>
      </c>
      <c r="D45" s="4">
        <v>0</v>
      </c>
      <c r="E45">
        <v>1.15E-2</v>
      </c>
      <c r="F45">
        <v>17136045000</v>
      </c>
    </row>
    <row r="46" spans="1:6" x14ac:dyDescent="0.45">
      <c r="A46" t="s">
        <v>18</v>
      </c>
      <c r="B46" t="s">
        <v>59</v>
      </c>
      <c r="C46" s="1">
        <v>39951</v>
      </c>
      <c r="D46" s="4">
        <v>0</v>
      </c>
      <c r="E46">
        <v>1.5699999999999999E-2</v>
      </c>
      <c r="F46">
        <v>130989264000</v>
      </c>
    </row>
    <row r="47" spans="1:6" x14ac:dyDescent="0.45">
      <c r="A47" t="s">
        <v>18</v>
      </c>
      <c r="B47" t="s">
        <v>59</v>
      </c>
      <c r="C47" s="1">
        <v>39958</v>
      </c>
      <c r="D47" s="4">
        <v>0</v>
      </c>
      <c r="E47">
        <v>1.7500000000000002E-2</v>
      </c>
      <c r="F47">
        <v>54231262000</v>
      </c>
    </row>
    <row r="48" spans="1:6" x14ac:dyDescent="0.45">
      <c r="A48" t="s">
        <v>18</v>
      </c>
      <c r="B48" t="s">
        <v>59</v>
      </c>
      <c r="C48" s="1">
        <v>39965</v>
      </c>
      <c r="D48" s="4">
        <v>0</v>
      </c>
      <c r="E48">
        <v>2.5399999999999999E-2</v>
      </c>
      <c r="F48">
        <v>120703561000</v>
      </c>
    </row>
    <row r="49" spans="1:6" x14ac:dyDescent="0.45">
      <c r="A49" t="s">
        <v>18</v>
      </c>
      <c r="B49" t="s">
        <v>59</v>
      </c>
      <c r="C49" s="1">
        <v>39972</v>
      </c>
      <c r="D49" s="4">
        <v>0</v>
      </c>
      <c r="E49">
        <v>2.23E-2</v>
      </c>
      <c r="F49">
        <v>31985231000</v>
      </c>
    </row>
    <row r="50" spans="1:6" x14ac:dyDescent="0.45">
      <c r="A50" t="s">
        <v>18</v>
      </c>
      <c r="B50" t="s">
        <v>59</v>
      </c>
      <c r="C50" s="1">
        <v>39979</v>
      </c>
      <c r="D50" s="4">
        <v>0</v>
      </c>
      <c r="E50">
        <v>2.4400000000000002E-2</v>
      </c>
      <c r="F50">
        <v>36413679000</v>
      </c>
    </row>
    <row r="51" spans="1:6" x14ac:dyDescent="0.45">
      <c r="A51" t="s">
        <v>18</v>
      </c>
      <c r="B51" t="s">
        <v>59</v>
      </c>
      <c r="C51" s="1">
        <v>39986</v>
      </c>
      <c r="D51" s="4">
        <v>0</v>
      </c>
      <c r="E51">
        <v>2.3E-2</v>
      </c>
      <c r="F51">
        <v>33142662000</v>
      </c>
    </row>
    <row r="52" spans="1:6" x14ac:dyDescent="0.45">
      <c r="A52" t="s">
        <v>18</v>
      </c>
      <c r="B52" t="s">
        <v>59</v>
      </c>
      <c r="C52" s="1">
        <v>39993</v>
      </c>
      <c r="D52" s="4">
        <v>0</v>
      </c>
      <c r="E52">
        <v>2.2100000000000002E-2</v>
      </c>
      <c r="F52">
        <v>10371690000</v>
      </c>
    </row>
    <row r="53" spans="1:6" x14ac:dyDescent="0.45">
      <c r="A53" t="s">
        <v>18</v>
      </c>
      <c r="B53" t="s">
        <v>59</v>
      </c>
      <c r="C53" s="1">
        <v>40000</v>
      </c>
      <c r="D53" s="4">
        <v>0</v>
      </c>
      <c r="E53">
        <v>1.9699999999999999E-2</v>
      </c>
      <c r="F53">
        <v>8469091000</v>
      </c>
    </row>
    <row r="54" spans="1:6" x14ac:dyDescent="0.45">
      <c r="A54" t="s">
        <v>18</v>
      </c>
      <c r="B54" t="s">
        <v>59</v>
      </c>
      <c r="C54" s="1">
        <v>40007</v>
      </c>
      <c r="D54" s="4">
        <v>0</v>
      </c>
      <c r="E54">
        <v>2.1100000000000001E-2</v>
      </c>
      <c r="F54">
        <v>9359826000</v>
      </c>
    </row>
    <row r="55" spans="1:6" x14ac:dyDescent="0.45">
      <c r="A55" t="s">
        <v>18</v>
      </c>
      <c r="B55" t="s">
        <v>59</v>
      </c>
      <c r="C55" s="1">
        <v>40014</v>
      </c>
      <c r="D55" s="4">
        <v>0</v>
      </c>
      <c r="E55">
        <v>2.2599999999999999E-2</v>
      </c>
      <c r="F55">
        <v>16162999000</v>
      </c>
    </row>
    <row r="56" spans="1:6" x14ac:dyDescent="0.45">
      <c r="A56" t="s">
        <v>18</v>
      </c>
      <c r="B56" t="s">
        <v>59</v>
      </c>
      <c r="C56" s="1">
        <v>40021</v>
      </c>
      <c r="D56" s="4">
        <v>0</v>
      </c>
      <c r="E56">
        <v>2.3300000000000001E-2</v>
      </c>
      <c r="F56">
        <v>16343172000</v>
      </c>
    </row>
    <row r="57" spans="1:6" x14ac:dyDescent="0.45">
      <c r="A57" t="s">
        <v>18</v>
      </c>
      <c r="B57" t="s">
        <v>59</v>
      </c>
      <c r="C57" s="1">
        <v>40028</v>
      </c>
      <c r="D57" s="4">
        <v>0</v>
      </c>
      <c r="E57">
        <v>2.35E-2</v>
      </c>
      <c r="F57">
        <v>18744311000</v>
      </c>
    </row>
    <row r="58" spans="1:6" x14ac:dyDescent="0.45">
      <c r="A58" t="s">
        <v>18</v>
      </c>
      <c r="B58" t="s">
        <v>59</v>
      </c>
      <c r="C58" s="1">
        <v>40035</v>
      </c>
      <c r="D58" s="4">
        <v>0</v>
      </c>
      <c r="E58">
        <v>2.23E-2</v>
      </c>
      <c r="F58">
        <v>12753055000</v>
      </c>
    </row>
    <row r="59" spans="1:6" x14ac:dyDescent="0.45">
      <c r="A59" t="s">
        <v>18</v>
      </c>
      <c r="B59" t="s">
        <v>59</v>
      </c>
      <c r="C59" s="1">
        <v>40042</v>
      </c>
      <c r="D59" s="4">
        <v>0</v>
      </c>
      <c r="E59">
        <v>2.24E-2</v>
      </c>
      <c r="F59">
        <v>4619756000</v>
      </c>
    </row>
    <row r="60" spans="1:6" x14ac:dyDescent="0.45">
      <c r="A60" t="s">
        <v>18</v>
      </c>
      <c r="B60" t="s">
        <v>59</v>
      </c>
      <c r="C60" s="1">
        <v>40049</v>
      </c>
      <c r="D60" s="4">
        <v>0</v>
      </c>
      <c r="E60">
        <v>2.35E-2</v>
      </c>
      <c r="F60">
        <v>11698981000</v>
      </c>
    </row>
    <row r="61" spans="1:6" x14ac:dyDescent="0.45">
      <c r="A61" t="s">
        <v>18</v>
      </c>
      <c r="B61" t="s">
        <v>59</v>
      </c>
      <c r="C61" s="1">
        <v>40056</v>
      </c>
      <c r="D61" s="4">
        <v>0</v>
      </c>
      <c r="E61">
        <v>2.2700000000000001E-2</v>
      </c>
      <c r="F61">
        <v>18886662000</v>
      </c>
    </row>
    <row r="62" spans="1:6" x14ac:dyDescent="0.45">
      <c r="A62" t="s">
        <v>18</v>
      </c>
      <c r="B62" t="s">
        <v>59</v>
      </c>
      <c r="C62" s="1">
        <v>40063</v>
      </c>
      <c r="D62" s="4">
        <v>0</v>
      </c>
      <c r="E62">
        <v>2.46E-2</v>
      </c>
      <c r="F62">
        <v>24606162000</v>
      </c>
    </row>
    <row r="63" spans="1:6" x14ac:dyDescent="0.45">
      <c r="A63" t="s">
        <v>18</v>
      </c>
      <c r="B63" t="s">
        <v>59</v>
      </c>
      <c r="C63" s="1">
        <v>40070</v>
      </c>
      <c r="D63" s="4">
        <v>0</v>
      </c>
      <c r="E63">
        <v>2.6200000000000001E-2</v>
      </c>
      <c r="F63">
        <v>39575350000</v>
      </c>
    </row>
    <row r="64" spans="1:6" x14ac:dyDescent="0.45">
      <c r="A64" t="s">
        <v>18</v>
      </c>
      <c r="B64" t="s">
        <v>59</v>
      </c>
      <c r="C64" s="1">
        <v>40077</v>
      </c>
      <c r="D64" s="4">
        <v>0</v>
      </c>
      <c r="E64">
        <v>2.69E-2</v>
      </c>
      <c r="F64">
        <v>46807611000</v>
      </c>
    </row>
    <row r="65" spans="1:6" x14ac:dyDescent="0.45">
      <c r="A65" t="s">
        <v>18</v>
      </c>
      <c r="B65" t="s">
        <v>59</v>
      </c>
      <c r="C65" s="1">
        <v>40084</v>
      </c>
      <c r="D65" s="4">
        <v>0</v>
      </c>
      <c r="E65">
        <v>3.0499999999999999E-2</v>
      </c>
      <c r="F65">
        <v>35650585000</v>
      </c>
    </row>
    <row r="66" spans="1:6" x14ac:dyDescent="0.45">
      <c r="A66" t="s">
        <v>18</v>
      </c>
      <c r="B66" t="s">
        <v>59</v>
      </c>
      <c r="C66" s="1">
        <v>40091</v>
      </c>
      <c r="D66" s="4">
        <v>0</v>
      </c>
      <c r="E66">
        <v>3.0200000000000001E-2</v>
      </c>
      <c r="F66">
        <v>26035876000</v>
      </c>
    </row>
    <row r="67" spans="1:6" x14ac:dyDescent="0.45">
      <c r="A67" t="s">
        <v>18</v>
      </c>
      <c r="B67" t="s">
        <v>59</v>
      </c>
      <c r="C67" s="1">
        <v>40098</v>
      </c>
      <c r="D67" s="4">
        <v>0</v>
      </c>
      <c r="E67">
        <v>3.2099999999999997E-2</v>
      </c>
      <c r="F67">
        <v>63522983000</v>
      </c>
    </row>
    <row r="68" spans="1:6" x14ac:dyDescent="0.45">
      <c r="A68" t="s">
        <v>18</v>
      </c>
      <c r="B68" t="s">
        <v>59</v>
      </c>
      <c r="C68" s="1">
        <v>40105</v>
      </c>
      <c r="D68" s="4">
        <v>0</v>
      </c>
      <c r="E68">
        <v>3.1899999999999998E-2</v>
      </c>
      <c r="F68">
        <v>32856995000</v>
      </c>
    </row>
    <row r="69" spans="1:6" x14ac:dyDescent="0.45">
      <c r="A69" t="s">
        <v>18</v>
      </c>
      <c r="B69" t="s">
        <v>59</v>
      </c>
      <c r="C69" s="1">
        <v>40112</v>
      </c>
      <c r="D69" s="4">
        <v>0</v>
      </c>
      <c r="E69">
        <v>0.03</v>
      </c>
      <c r="F69">
        <v>27029679000</v>
      </c>
    </row>
    <row r="70" spans="1:6" x14ac:dyDescent="0.45">
      <c r="A70" t="s">
        <v>18</v>
      </c>
      <c r="B70" t="s">
        <v>59</v>
      </c>
      <c r="C70" s="1">
        <v>40119</v>
      </c>
      <c r="D70" s="4">
        <v>0</v>
      </c>
      <c r="E70">
        <v>2.9499999999999998E-2</v>
      </c>
      <c r="F70">
        <v>4166486000</v>
      </c>
    </row>
    <row r="71" spans="1:6" x14ac:dyDescent="0.45">
      <c r="A71" t="s">
        <v>18</v>
      </c>
      <c r="B71" t="s">
        <v>59</v>
      </c>
      <c r="C71" s="1">
        <v>40147</v>
      </c>
      <c r="D71" s="4">
        <v>0</v>
      </c>
      <c r="E71">
        <v>4.48E-2</v>
      </c>
      <c r="F71">
        <v>115462716000</v>
      </c>
    </row>
    <row r="72" spans="1:6" x14ac:dyDescent="0.45">
      <c r="A72" t="s">
        <v>18</v>
      </c>
      <c r="B72" t="s">
        <v>59</v>
      </c>
      <c r="C72" s="1">
        <v>40154</v>
      </c>
      <c r="D72" s="4">
        <v>0</v>
      </c>
      <c r="E72">
        <v>4.3999999999999997E-2</v>
      </c>
      <c r="F72">
        <v>42853830000</v>
      </c>
    </row>
    <row r="73" spans="1:6" x14ac:dyDescent="0.45">
      <c r="A73" t="s">
        <v>18</v>
      </c>
      <c r="B73" t="s">
        <v>59</v>
      </c>
      <c r="C73" s="1">
        <v>40161</v>
      </c>
      <c r="D73" s="4">
        <v>0</v>
      </c>
      <c r="E73">
        <v>4.7800000000000002E-2</v>
      </c>
      <c r="F73">
        <v>25448446000</v>
      </c>
    </row>
    <row r="74" spans="1:6" x14ac:dyDescent="0.45">
      <c r="A74" t="s">
        <v>18</v>
      </c>
      <c r="B74" t="s">
        <v>59</v>
      </c>
      <c r="C74" s="1">
        <v>40168</v>
      </c>
      <c r="D74" s="4">
        <v>0</v>
      </c>
      <c r="E74">
        <v>4.5999999999999999E-2</v>
      </c>
      <c r="F74">
        <v>12882892000</v>
      </c>
    </row>
    <row r="75" spans="1:6" x14ac:dyDescent="0.45">
      <c r="A75" t="s">
        <v>18</v>
      </c>
      <c r="B75" t="s">
        <v>59</v>
      </c>
      <c r="C75" s="1">
        <v>40175</v>
      </c>
      <c r="D75" s="4">
        <v>0</v>
      </c>
      <c r="E75">
        <v>4.8300000000000003E-2</v>
      </c>
      <c r="F75">
        <v>4328801000</v>
      </c>
    </row>
    <row r="76" spans="1:6" x14ac:dyDescent="0.45">
      <c r="A76" t="s">
        <v>18</v>
      </c>
      <c r="B76" t="s">
        <v>59</v>
      </c>
      <c r="C76" s="1">
        <v>40189</v>
      </c>
      <c r="D76" s="4">
        <v>0</v>
      </c>
      <c r="E76">
        <v>4.9000000000000002E-2</v>
      </c>
      <c r="F76">
        <v>20641042000</v>
      </c>
    </row>
    <row r="77" spans="1:6" x14ac:dyDescent="0.45">
      <c r="A77" t="s">
        <v>18</v>
      </c>
      <c r="B77" t="s">
        <v>59</v>
      </c>
      <c r="C77" s="1">
        <v>40196</v>
      </c>
      <c r="D77" s="4">
        <v>0</v>
      </c>
      <c r="E77">
        <v>4.2099999999999999E-2</v>
      </c>
      <c r="F77">
        <v>15950119000</v>
      </c>
    </row>
    <row r="78" spans="1:6" x14ac:dyDescent="0.45">
      <c r="A78" t="s">
        <v>18</v>
      </c>
      <c r="B78" t="s">
        <v>59</v>
      </c>
      <c r="C78" s="1">
        <v>40203</v>
      </c>
      <c r="D78" s="4">
        <v>0</v>
      </c>
      <c r="E78">
        <v>4.82E-2</v>
      </c>
      <c r="F78">
        <v>30748631000</v>
      </c>
    </row>
    <row r="79" spans="1:6" x14ac:dyDescent="0.45">
      <c r="A79" t="s">
        <v>18</v>
      </c>
      <c r="B79" t="s">
        <v>59</v>
      </c>
      <c r="C79" s="1">
        <v>40210</v>
      </c>
      <c r="D79" s="4">
        <v>0</v>
      </c>
      <c r="E79">
        <v>4.4499999999999998E-2</v>
      </c>
      <c r="F79">
        <v>20173138000</v>
      </c>
    </row>
    <row r="80" spans="1:6" x14ac:dyDescent="0.45">
      <c r="A80" t="s">
        <v>18</v>
      </c>
      <c r="B80" t="s">
        <v>59</v>
      </c>
      <c r="C80" s="1">
        <v>40217</v>
      </c>
      <c r="D80" s="4">
        <v>0</v>
      </c>
      <c r="E80">
        <v>4.07E-2</v>
      </c>
      <c r="F80">
        <v>41309451000</v>
      </c>
    </row>
    <row r="81" spans="1:6" x14ac:dyDescent="0.45">
      <c r="A81" t="s">
        <v>18</v>
      </c>
      <c r="B81" t="s">
        <v>59</v>
      </c>
      <c r="C81" s="1">
        <v>40224</v>
      </c>
      <c r="D81" s="4">
        <v>0</v>
      </c>
      <c r="E81">
        <v>4.07E-2</v>
      </c>
      <c r="F81">
        <v>23988288000</v>
      </c>
    </row>
    <row r="82" spans="1:6" x14ac:dyDescent="0.45">
      <c r="A82" t="s">
        <v>18</v>
      </c>
      <c r="B82" t="s">
        <v>59</v>
      </c>
      <c r="C82" s="1">
        <v>40231</v>
      </c>
      <c r="D82" s="4">
        <v>0</v>
      </c>
      <c r="E82">
        <v>4.0899999999999999E-2</v>
      </c>
      <c r="F82">
        <v>21426257000</v>
      </c>
    </row>
    <row r="83" spans="1:6" x14ac:dyDescent="0.45">
      <c r="A83" t="s">
        <v>18</v>
      </c>
      <c r="B83" t="s">
        <v>59</v>
      </c>
      <c r="C83" s="1">
        <v>40238</v>
      </c>
      <c r="D83" s="4">
        <v>0</v>
      </c>
      <c r="E83">
        <v>4.48E-2</v>
      </c>
      <c r="F83">
        <v>32389937000</v>
      </c>
    </row>
    <row r="84" spans="1:6" x14ac:dyDescent="0.45">
      <c r="A84" t="s">
        <v>18</v>
      </c>
      <c r="B84" t="s">
        <v>59</v>
      </c>
      <c r="C84" s="1">
        <v>40245</v>
      </c>
      <c r="D84" s="4">
        <v>0</v>
      </c>
      <c r="E84">
        <v>4.9599999999999998E-2</v>
      </c>
      <c r="F84">
        <v>37738090000</v>
      </c>
    </row>
    <row r="85" spans="1:6" x14ac:dyDescent="0.45">
      <c r="A85" t="s">
        <v>18</v>
      </c>
      <c r="B85" t="s">
        <v>59</v>
      </c>
      <c r="C85" s="1">
        <v>40252</v>
      </c>
      <c r="D85" s="4">
        <v>0</v>
      </c>
      <c r="E85">
        <v>5.2600000000000001E-2</v>
      </c>
      <c r="F85">
        <v>50324142000</v>
      </c>
    </row>
    <row r="86" spans="1:6" x14ac:dyDescent="0.45">
      <c r="A86" t="s">
        <v>18</v>
      </c>
      <c r="B86" t="s">
        <v>59</v>
      </c>
      <c r="C86" s="1">
        <v>40259</v>
      </c>
      <c r="D86" s="4">
        <v>0</v>
      </c>
      <c r="E86">
        <v>5.2699999999999997E-2</v>
      </c>
      <c r="F86">
        <v>19596317000</v>
      </c>
    </row>
    <row r="87" spans="1:6" x14ac:dyDescent="0.45">
      <c r="A87" t="s">
        <v>18</v>
      </c>
      <c r="B87" t="s">
        <v>59</v>
      </c>
      <c r="C87" s="1">
        <v>40266</v>
      </c>
      <c r="D87" s="4">
        <v>0</v>
      </c>
      <c r="E87">
        <v>6.0600000000000001E-2</v>
      </c>
      <c r="F87">
        <v>30336101000</v>
      </c>
    </row>
    <row r="88" spans="1:6" x14ac:dyDescent="0.45">
      <c r="A88" t="s">
        <v>18</v>
      </c>
      <c r="B88" t="s">
        <v>59</v>
      </c>
      <c r="C88" s="1">
        <v>40273</v>
      </c>
      <c r="D88" s="4">
        <v>0</v>
      </c>
      <c r="E88">
        <v>6.25E-2</v>
      </c>
      <c r="F88">
        <v>57182092000</v>
      </c>
    </row>
    <row r="89" spans="1:6" x14ac:dyDescent="0.45">
      <c r="A89" t="s">
        <v>18</v>
      </c>
      <c r="B89" t="s">
        <v>59</v>
      </c>
      <c r="C89" s="1">
        <v>40280</v>
      </c>
      <c r="D89" s="4">
        <v>0</v>
      </c>
      <c r="E89">
        <v>6.1400000000000003E-2</v>
      </c>
      <c r="F89">
        <v>72606094000</v>
      </c>
    </row>
    <row r="90" spans="1:6" x14ac:dyDescent="0.45">
      <c r="A90" t="s">
        <v>18</v>
      </c>
      <c r="B90" t="s">
        <v>59</v>
      </c>
      <c r="C90" s="1">
        <v>40287</v>
      </c>
      <c r="D90" s="4">
        <v>0</v>
      </c>
      <c r="E90">
        <v>6.0199999999999997E-2</v>
      </c>
      <c r="F90">
        <v>38297691000</v>
      </c>
    </row>
    <row r="91" spans="1:6" x14ac:dyDescent="0.45">
      <c r="A91" t="s">
        <v>18</v>
      </c>
      <c r="B91" t="s">
        <v>59</v>
      </c>
      <c r="C91" s="1">
        <v>40294</v>
      </c>
      <c r="D91" s="4">
        <v>0</v>
      </c>
      <c r="E91">
        <v>5.11E-2</v>
      </c>
      <c r="F91">
        <v>86408821000</v>
      </c>
    </row>
    <row r="92" spans="1:6" x14ac:dyDescent="0.45">
      <c r="A92" t="s">
        <v>18</v>
      </c>
      <c r="B92" t="s">
        <v>59</v>
      </c>
      <c r="C92" s="1">
        <v>40301</v>
      </c>
      <c r="D92" s="4">
        <v>0</v>
      </c>
      <c r="E92">
        <v>4.6100000000000002E-2</v>
      </c>
      <c r="F92">
        <v>32732234000</v>
      </c>
    </row>
    <row r="93" spans="1:6" x14ac:dyDescent="0.45">
      <c r="A93" t="s">
        <v>18</v>
      </c>
      <c r="B93" t="s">
        <v>59</v>
      </c>
      <c r="C93" s="1">
        <v>40308</v>
      </c>
      <c r="D93" s="4">
        <v>0</v>
      </c>
      <c r="E93">
        <v>5.0900000000000001E-2</v>
      </c>
      <c r="F93">
        <v>36192834000</v>
      </c>
    </row>
    <row r="94" spans="1:6" x14ac:dyDescent="0.45">
      <c r="A94" t="s">
        <v>18</v>
      </c>
      <c r="B94" t="s">
        <v>59</v>
      </c>
      <c r="C94" s="1">
        <v>40315</v>
      </c>
      <c r="D94" s="4">
        <v>0</v>
      </c>
      <c r="E94">
        <v>4.8899999999999999E-2</v>
      </c>
      <c r="F94">
        <v>40158493000</v>
      </c>
    </row>
    <row r="95" spans="1:6" x14ac:dyDescent="0.45">
      <c r="A95" t="s">
        <v>18</v>
      </c>
      <c r="B95" t="s">
        <v>59</v>
      </c>
      <c r="C95" s="1">
        <v>40322</v>
      </c>
      <c r="D95" s="4">
        <v>0</v>
      </c>
      <c r="E95">
        <v>4.8800000000000003E-2</v>
      </c>
      <c r="F95">
        <v>71811491000</v>
      </c>
    </row>
    <row r="96" spans="1:6" x14ac:dyDescent="0.45">
      <c r="A96" t="s">
        <v>18</v>
      </c>
      <c r="B96" t="s">
        <v>59</v>
      </c>
      <c r="C96" s="1">
        <v>40329</v>
      </c>
      <c r="D96" s="4">
        <v>0</v>
      </c>
      <c r="E96">
        <v>4.6199999999999998E-2</v>
      </c>
      <c r="F96">
        <v>29019285000</v>
      </c>
    </row>
    <row r="97" spans="1:6" x14ac:dyDescent="0.45">
      <c r="A97" t="s">
        <v>18</v>
      </c>
      <c r="B97" t="s">
        <v>59</v>
      </c>
      <c r="C97" s="1">
        <v>40336</v>
      </c>
      <c r="D97" s="4">
        <v>0</v>
      </c>
      <c r="E97">
        <v>4.5499999999999999E-2</v>
      </c>
      <c r="F97">
        <v>22737228000</v>
      </c>
    </row>
    <row r="98" spans="1:6" x14ac:dyDescent="0.45">
      <c r="A98" t="s">
        <v>18</v>
      </c>
      <c r="B98" t="s">
        <v>59</v>
      </c>
      <c r="C98" s="1">
        <v>40343</v>
      </c>
      <c r="D98" s="4">
        <v>0</v>
      </c>
      <c r="E98">
        <v>4.7399999999999998E-2</v>
      </c>
      <c r="F98">
        <v>18988252000</v>
      </c>
    </row>
    <row r="99" spans="1:6" x14ac:dyDescent="0.45">
      <c r="A99" t="s">
        <v>18</v>
      </c>
      <c r="B99" t="s">
        <v>59</v>
      </c>
      <c r="C99" s="1">
        <v>40350</v>
      </c>
      <c r="D99" s="4">
        <v>0</v>
      </c>
      <c r="E99">
        <v>4.7100000000000003E-2</v>
      </c>
      <c r="F99">
        <v>30369629000</v>
      </c>
    </row>
    <row r="100" spans="1:6" x14ac:dyDescent="0.45">
      <c r="A100" t="s">
        <v>18</v>
      </c>
      <c r="B100" t="s">
        <v>59</v>
      </c>
      <c r="C100" s="1">
        <v>40357</v>
      </c>
      <c r="D100" s="4">
        <v>0</v>
      </c>
      <c r="E100">
        <v>4.2999999999999997E-2</v>
      </c>
      <c r="F100">
        <v>19809173000</v>
      </c>
    </row>
    <row r="101" spans="1:6" x14ac:dyDescent="0.45">
      <c r="A101" t="s">
        <v>18</v>
      </c>
      <c r="B101" t="s">
        <v>59</v>
      </c>
      <c r="C101" s="1">
        <v>40364</v>
      </c>
      <c r="D101" s="4">
        <v>0</v>
      </c>
      <c r="E101">
        <v>4.3299999999999998E-2</v>
      </c>
      <c r="F101">
        <v>17238369000</v>
      </c>
    </row>
    <row r="102" spans="1:6" x14ac:dyDescent="0.45">
      <c r="A102" t="s">
        <v>18</v>
      </c>
      <c r="B102" t="s">
        <v>59</v>
      </c>
      <c r="C102" s="1">
        <v>40371</v>
      </c>
      <c r="D102" s="4">
        <v>0</v>
      </c>
      <c r="E102">
        <v>4.1599999999999998E-2</v>
      </c>
      <c r="F102">
        <v>24701689000</v>
      </c>
    </row>
    <row r="103" spans="1:6" x14ac:dyDescent="0.45">
      <c r="A103" t="s">
        <v>18</v>
      </c>
      <c r="B103" t="s">
        <v>59</v>
      </c>
      <c r="C103" s="1">
        <v>40378</v>
      </c>
      <c r="D103" s="4">
        <v>0</v>
      </c>
      <c r="E103">
        <v>4.19E-2</v>
      </c>
      <c r="F103">
        <v>23704427000</v>
      </c>
    </row>
    <row r="104" spans="1:6" x14ac:dyDescent="0.45">
      <c r="A104" t="s">
        <v>18</v>
      </c>
      <c r="B104" t="s">
        <v>59</v>
      </c>
      <c r="C104" s="1">
        <v>40385</v>
      </c>
      <c r="D104" s="4">
        <v>0</v>
      </c>
      <c r="E104">
        <v>4.2799999999999998E-2</v>
      </c>
      <c r="F104">
        <v>45264671000</v>
      </c>
    </row>
    <row r="105" spans="1:6" x14ac:dyDescent="0.45">
      <c r="A105" t="s">
        <v>18</v>
      </c>
      <c r="B105" t="s">
        <v>59</v>
      </c>
      <c r="C105" s="1">
        <v>40392</v>
      </c>
      <c r="D105" s="4">
        <v>0</v>
      </c>
      <c r="E105">
        <v>4.2000000000000003E-2</v>
      </c>
      <c r="F105">
        <v>25484727000</v>
      </c>
    </row>
    <row r="106" spans="1:6" x14ac:dyDescent="0.45">
      <c r="A106" t="s">
        <v>18</v>
      </c>
      <c r="B106" t="s">
        <v>59</v>
      </c>
      <c r="C106" s="1">
        <v>40399</v>
      </c>
      <c r="D106" s="4">
        <v>0</v>
      </c>
      <c r="E106">
        <v>4.1300000000000003E-2</v>
      </c>
      <c r="F106">
        <v>31103945000</v>
      </c>
    </row>
    <row r="107" spans="1:6" x14ac:dyDescent="0.45">
      <c r="A107" t="s">
        <v>18</v>
      </c>
      <c r="B107" t="s">
        <v>59</v>
      </c>
      <c r="C107" s="1">
        <v>40406</v>
      </c>
      <c r="D107" s="4">
        <v>0</v>
      </c>
      <c r="E107">
        <v>4.07E-2</v>
      </c>
      <c r="F107">
        <v>23522020000</v>
      </c>
    </row>
    <row r="108" spans="1:6" x14ac:dyDescent="0.45">
      <c r="A108" t="s">
        <v>18</v>
      </c>
      <c r="B108" t="s">
        <v>59</v>
      </c>
      <c r="C108" s="1">
        <v>40413</v>
      </c>
      <c r="D108" s="4">
        <v>0</v>
      </c>
      <c r="E108">
        <v>4.1099999999999998E-2</v>
      </c>
      <c r="F108">
        <v>26218562000</v>
      </c>
    </row>
    <row r="109" spans="1:6" x14ac:dyDescent="0.45">
      <c r="A109" t="s">
        <v>18</v>
      </c>
      <c r="B109" t="s">
        <v>59</v>
      </c>
      <c r="C109" s="1">
        <v>40420</v>
      </c>
      <c r="D109" s="4">
        <v>0</v>
      </c>
      <c r="E109">
        <v>4.19E-2</v>
      </c>
      <c r="F109">
        <v>15892939000</v>
      </c>
    </row>
    <row r="110" spans="1:6" x14ac:dyDescent="0.45">
      <c r="A110" t="s">
        <v>18</v>
      </c>
      <c r="B110" t="s">
        <v>59</v>
      </c>
      <c r="C110" s="1">
        <v>40427</v>
      </c>
      <c r="D110" s="4">
        <v>0</v>
      </c>
      <c r="E110">
        <v>4.9700000000000001E-2</v>
      </c>
      <c r="F110">
        <v>86105355000</v>
      </c>
    </row>
    <row r="111" spans="1:6" x14ac:dyDescent="0.45">
      <c r="A111" t="s">
        <v>18</v>
      </c>
      <c r="B111" t="s">
        <v>59</v>
      </c>
      <c r="C111" s="1">
        <v>40434</v>
      </c>
      <c r="D111" s="4">
        <v>0</v>
      </c>
      <c r="E111">
        <v>4.6100000000000002E-2</v>
      </c>
      <c r="F111">
        <v>49891535000</v>
      </c>
    </row>
    <row r="112" spans="1:6" x14ac:dyDescent="0.45">
      <c r="A112" t="s">
        <v>18</v>
      </c>
      <c r="B112" t="s">
        <v>59</v>
      </c>
      <c r="C112" s="1">
        <v>40441</v>
      </c>
      <c r="D112" s="4">
        <v>0</v>
      </c>
      <c r="E112">
        <v>4.8300000000000003E-2</v>
      </c>
      <c r="F112">
        <v>44977289000</v>
      </c>
    </row>
    <row r="113" spans="1:6" x14ac:dyDescent="0.45">
      <c r="A113" t="s">
        <v>18</v>
      </c>
      <c r="B113" t="s">
        <v>59</v>
      </c>
      <c r="C113" s="1">
        <v>40448</v>
      </c>
      <c r="D113" s="4">
        <v>0</v>
      </c>
      <c r="E113">
        <v>5.0099999999999999E-2</v>
      </c>
      <c r="F113">
        <v>65459032000</v>
      </c>
    </row>
    <row r="114" spans="1:6" x14ac:dyDescent="0.45">
      <c r="A114" t="s">
        <v>18</v>
      </c>
      <c r="B114" t="s">
        <v>59</v>
      </c>
      <c r="C114" s="1">
        <v>40455</v>
      </c>
      <c r="D114" s="4">
        <v>0</v>
      </c>
      <c r="E114">
        <v>4.8300000000000003E-2</v>
      </c>
      <c r="F114">
        <v>53422748000</v>
      </c>
    </row>
    <row r="115" spans="1:6" x14ac:dyDescent="0.45">
      <c r="A115" t="s">
        <v>18</v>
      </c>
      <c r="B115" t="s">
        <v>59</v>
      </c>
      <c r="C115" s="1">
        <v>40462</v>
      </c>
      <c r="D115" s="4">
        <v>0</v>
      </c>
      <c r="E115">
        <v>4.8300000000000003E-2</v>
      </c>
      <c r="F115">
        <v>44863989000</v>
      </c>
    </row>
    <row r="116" spans="1:6" x14ac:dyDescent="0.45">
      <c r="A116" t="s">
        <v>18</v>
      </c>
      <c r="B116" t="s">
        <v>59</v>
      </c>
      <c r="C116" s="1">
        <v>40469</v>
      </c>
      <c r="D116" s="4">
        <v>0</v>
      </c>
      <c r="E116">
        <v>4.8500000000000001E-2</v>
      </c>
      <c r="F116">
        <v>27895193000</v>
      </c>
    </row>
    <row r="117" spans="1:6" x14ac:dyDescent="0.45">
      <c r="A117" t="s">
        <v>18</v>
      </c>
      <c r="B117" t="s">
        <v>59</v>
      </c>
      <c r="C117" s="1">
        <v>40476</v>
      </c>
      <c r="D117" s="4">
        <v>0</v>
      </c>
      <c r="E117">
        <v>4.6300000000000001E-2</v>
      </c>
      <c r="F117">
        <v>21907084000</v>
      </c>
    </row>
    <row r="118" spans="1:6" x14ac:dyDescent="0.45">
      <c r="A118" t="s">
        <v>18</v>
      </c>
      <c r="B118" t="s">
        <v>59</v>
      </c>
      <c r="C118" s="1">
        <v>40483</v>
      </c>
      <c r="D118" s="4">
        <v>0</v>
      </c>
      <c r="E118">
        <v>4.6300000000000001E-2</v>
      </c>
      <c r="F118">
        <v>16084694000</v>
      </c>
    </row>
    <row r="119" spans="1:6" x14ac:dyDescent="0.45">
      <c r="A119" t="s">
        <v>18</v>
      </c>
      <c r="B119" t="s">
        <v>59</v>
      </c>
      <c r="C119" s="1">
        <v>40490</v>
      </c>
      <c r="D119" s="4">
        <v>0</v>
      </c>
      <c r="E119">
        <v>4.5699999999999998E-2</v>
      </c>
      <c r="F119">
        <v>47120266000</v>
      </c>
    </row>
    <row r="120" spans="1:6" x14ac:dyDescent="0.45">
      <c r="A120" t="s">
        <v>18</v>
      </c>
      <c r="B120" t="s">
        <v>59</v>
      </c>
      <c r="C120" s="1">
        <v>40497</v>
      </c>
      <c r="D120" s="4">
        <v>0</v>
      </c>
      <c r="E120">
        <v>4.5499999999999999E-2</v>
      </c>
      <c r="F120">
        <v>21967938000</v>
      </c>
    </row>
    <row r="121" spans="1:6" x14ac:dyDescent="0.45">
      <c r="A121" t="s">
        <v>18</v>
      </c>
      <c r="B121" t="s">
        <v>59</v>
      </c>
      <c r="C121" s="1">
        <v>40504</v>
      </c>
      <c r="D121" s="4">
        <v>0</v>
      </c>
      <c r="E121">
        <v>4.7899999999999998E-2</v>
      </c>
      <c r="F121">
        <v>59070593000</v>
      </c>
    </row>
    <row r="122" spans="1:6" x14ac:dyDescent="0.45">
      <c r="A122" t="s">
        <v>18</v>
      </c>
      <c r="B122" t="s">
        <v>59</v>
      </c>
      <c r="C122" s="1">
        <v>40511</v>
      </c>
      <c r="D122" s="4">
        <v>0</v>
      </c>
      <c r="E122">
        <v>4.7500000000000001E-2</v>
      </c>
      <c r="F122">
        <v>28631812000</v>
      </c>
    </row>
    <row r="123" spans="1:6" x14ac:dyDescent="0.45">
      <c r="A123" t="s">
        <v>18</v>
      </c>
      <c r="B123" t="s">
        <v>59</v>
      </c>
      <c r="C123" s="1">
        <v>40518</v>
      </c>
      <c r="D123" s="4">
        <v>0</v>
      </c>
      <c r="E123">
        <v>4.8000000000000001E-2</v>
      </c>
      <c r="F123">
        <v>26006909000</v>
      </c>
    </row>
    <row r="124" spans="1:6" x14ac:dyDescent="0.45">
      <c r="A124" t="s">
        <v>18</v>
      </c>
      <c r="B124" t="s">
        <v>59</v>
      </c>
      <c r="C124" s="1">
        <v>40525</v>
      </c>
      <c r="D124" s="4">
        <v>0</v>
      </c>
      <c r="E124">
        <v>4.8500000000000001E-2</v>
      </c>
      <c r="F124">
        <v>34358714000</v>
      </c>
    </row>
    <row r="125" spans="1:6" x14ac:dyDescent="0.45">
      <c r="A125" t="s">
        <v>18</v>
      </c>
      <c r="B125" t="s">
        <v>59</v>
      </c>
      <c r="C125" s="1">
        <v>40532</v>
      </c>
      <c r="D125" s="4">
        <v>0</v>
      </c>
      <c r="E125">
        <v>4.8399999999999999E-2</v>
      </c>
      <c r="F125">
        <v>22712494000</v>
      </c>
    </row>
    <row r="126" spans="1:6" x14ac:dyDescent="0.45">
      <c r="A126" t="s">
        <v>18</v>
      </c>
      <c r="B126" t="s">
        <v>59</v>
      </c>
      <c r="C126" s="1">
        <v>40539</v>
      </c>
      <c r="D126" s="4">
        <v>0</v>
      </c>
      <c r="E126">
        <v>4.8099999999999997E-2</v>
      </c>
      <c r="F126">
        <v>28787303000</v>
      </c>
    </row>
    <row r="127" spans="1:6" x14ac:dyDescent="0.45">
      <c r="A127" t="s">
        <v>18</v>
      </c>
      <c r="B127" t="s">
        <v>59</v>
      </c>
      <c r="C127" s="1">
        <v>40553</v>
      </c>
      <c r="D127" s="4">
        <v>0</v>
      </c>
      <c r="E127">
        <v>4.8800000000000003E-2</v>
      </c>
      <c r="F127">
        <v>29326231000</v>
      </c>
    </row>
    <row r="128" spans="1:6" x14ac:dyDescent="0.45">
      <c r="A128" t="s">
        <v>18</v>
      </c>
      <c r="B128" t="s">
        <v>59</v>
      </c>
      <c r="C128" s="1">
        <v>40560</v>
      </c>
      <c r="D128" s="4">
        <v>0</v>
      </c>
      <c r="E128">
        <v>4.7399999999999998E-2</v>
      </c>
      <c r="F128">
        <v>31822815000</v>
      </c>
    </row>
    <row r="129" spans="1:6" x14ac:dyDescent="0.45">
      <c r="A129" t="s">
        <v>18</v>
      </c>
      <c r="B129" t="s">
        <v>59</v>
      </c>
      <c r="C129" s="1">
        <v>40567</v>
      </c>
      <c r="D129" s="4">
        <v>0</v>
      </c>
      <c r="E129">
        <v>4.7399999999999998E-2</v>
      </c>
      <c r="F129">
        <v>23369924000</v>
      </c>
    </row>
    <row r="130" spans="1:6" x14ac:dyDescent="0.45">
      <c r="A130" t="s">
        <v>18</v>
      </c>
      <c r="B130" t="s">
        <v>59</v>
      </c>
      <c r="C130" s="1">
        <v>40574</v>
      </c>
      <c r="D130" s="4">
        <v>0</v>
      </c>
      <c r="E130">
        <v>4.6199999999999998E-2</v>
      </c>
      <c r="F130">
        <v>19794141000</v>
      </c>
    </row>
    <row r="131" spans="1:6" x14ac:dyDescent="0.45">
      <c r="A131" t="s">
        <v>18</v>
      </c>
      <c r="B131" t="s">
        <v>59</v>
      </c>
      <c r="C131" s="1">
        <v>40581</v>
      </c>
      <c r="D131" s="4">
        <v>0</v>
      </c>
      <c r="E131">
        <v>4.3499999999999997E-2</v>
      </c>
      <c r="F131">
        <v>30907211000</v>
      </c>
    </row>
    <row r="132" spans="1:6" x14ac:dyDescent="0.45">
      <c r="A132" t="s">
        <v>18</v>
      </c>
      <c r="B132" t="s">
        <v>59</v>
      </c>
      <c r="C132" s="1">
        <v>40588</v>
      </c>
      <c r="D132" s="4">
        <v>0</v>
      </c>
      <c r="E132">
        <v>4.36E-2</v>
      </c>
      <c r="F132">
        <v>32907411000</v>
      </c>
    </row>
    <row r="133" spans="1:6" x14ac:dyDescent="0.45">
      <c r="A133" t="s">
        <v>18</v>
      </c>
      <c r="B133" t="s">
        <v>59</v>
      </c>
      <c r="C133" s="1">
        <v>40595</v>
      </c>
      <c r="D133" s="4">
        <v>0</v>
      </c>
      <c r="E133">
        <v>4.2299999999999997E-2</v>
      </c>
      <c r="F133">
        <v>33883285000</v>
      </c>
    </row>
    <row r="134" spans="1:6" x14ac:dyDescent="0.45">
      <c r="A134" t="s">
        <v>18</v>
      </c>
      <c r="B134" t="s">
        <v>59</v>
      </c>
      <c r="C134" s="1">
        <v>40602</v>
      </c>
      <c r="D134" s="4">
        <v>0</v>
      </c>
      <c r="E134">
        <v>4.2459999999999998E-2</v>
      </c>
      <c r="F134">
        <v>33772599000</v>
      </c>
    </row>
    <row r="135" spans="1:6" x14ac:dyDescent="0.45">
      <c r="A135" t="s">
        <v>18</v>
      </c>
      <c r="B135" t="s">
        <v>59</v>
      </c>
      <c r="C135" s="1">
        <v>40609</v>
      </c>
      <c r="D135" s="4">
        <v>0</v>
      </c>
      <c r="E135">
        <v>4.1640000000000003E-2</v>
      </c>
      <c r="F135">
        <v>8436300000</v>
      </c>
    </row>
    <row r="136" spans="1:6" x14ac:dyDescent="0.45">
      <c r="A136" t="s">
        <v>18</v>
      </c>
      <c r="B136" t="s">
        <v>59</v>
      </c>
      <c r="C136" s="1">
        <v>40616</v>
      </c>
      <c r="D136" s="4">
        <v>0</v>
      </c>
      <c r="E136">
        <v>3.7999999999999999E-2</v>
      </c>
      <c r="F136">
        <v>39077200000</v>
      </c>
    </row>
    <row r="137" spans="1:6" x14ac:dyDescent="0.45">
      <c r="A137" t="s">
        <v>18</v>
      </c>
      <c r="B137" t="s">
        <v>59</v>
      </c>
      <c r="C137" s="1">
        <v>40623</v>
      </c>
      <c r="D137" s="4">
        <v>0</v>
      </c>
      <c r="E137">
        <v>4.215E-2</v>
      </c>
      <c r="F137">
        <v>43948800000</v>
      </c>
    </row>
    <row r="138" spans="1:6" x14ac:dyDescent="0.45">
      <c r="A138" t="s">
        <v>18</v>
      </c>
      <c r="B138" t="s">
        <v>59</v>
      </c>
      <c r="C138" s="1">
        <v>40630</v>
      </c>
      <c r="D138" s="4">
        <v>0</v>
      </c>
      <c r="E138">
        <v>4.19E-2</v>
      </c>
      <c r="F138">
        <v>24126800000</v>
      </c>
    </row>
    <row r="139" spans="1:6" x14ac:dyDescent="0.45">
      <c r="A139" t="s">
        <v>18</v>
      </c>
      <c r="B139" t="s">
        <v>59</v>
      </c>
      <c r="C139" s="1">
        <v>40637</v>
      </c>
      <c r="D139" s="4">
        <v>0</v>
      </c>
      <c r="E139">
        <v>4.1300000000000003E-2</v>
      </c>
      <c r="F139">
        <v>15939300000</v>
      </c>
    </row>
    <row r="140" spans="1:6" x14ac:dyDescent="0.45">
      <c r="A140" t="s">
        <v>18</v>
      </c>
      <c r="B140" t="s">
        <v>59</v>
      </c>
      <c r="C140" s="1">
        <v>40644</v>
      </c>
      <c r="D140" s="4">
        <v>0</v>
      </c>
      <c r="E140">
        <v>3.875E-2</v>
      </c>
      <c r="F140">
        <v>15278600000</v>
      </c>
    </row>
    <row r="141" spans="1:6" x14ac:dyDescent="0.45">
      <c r="A141" t="s">
        <v>18</v>
      </c>
      <c r="B141" t="s">
        <v>59</v>
      </c>
      <c r="C141" s="1">
        <v>40651</v>
      </c>
      <c r="D141" s="4">
        <v>0</v>
      </c>
      <c r="E141">
        <v>3.7470000000000003E-2</v>
      </c>
      <c r="F141">
        <v>24639500000</v>
      </c>
    </row>
    <row r="142" spans="1:6" x14ac:dyDescent="0.45">
      <c r="A142" t="s">
        <v>18</v>
      </c>
      <c r="B142" t="s">
        <v>59</v>
      </c>
      <c r="C142" s="1">
        <v>40658</v>
      </c>
      <c r="D142" s="4">
        <v>0</v>
      </c>
      <c r="E142">
        <v>3.526E-2</v>
      </c>
      <c r="F142">
        <v>21531500000</v>
      </c>
    </row>
    <row r="143" spans="1:6" x14ac:dyDescent="0.45">
      <c r="A143" t="s">
        <v>18</v>
      </c>
      <c r="B143" t="s">
        <v>59</v>
      </c>
      <c r="C143" s="1">
        <v>40665</v>
      </c>
      <c r="D143" s="4">
        <v>0</v>
      </c>
      <c r="E143">
        <v>3.6150000000000002E-2</v>
      </c>
      <c r="F143">
        <v>18274800000</v>
      </c>
    </row>
    <row r="144" spans="1:6" x14ac:dyDescent="0.45">
      <c r="A144" t="s">
        <v>18</v>
      </c>
      <c r="B144" t="s">
        <v>59</v>
      </c>
      <c r="C144" s="1">
        <v>40672</v>
      </c>
      <c r="D144" s="4">
        <v>0</v>
      </c>
      <c r="E144">
        <v>3.483E-2</v>
      </c>
      <c r="F144">
        <v>16431800000</v>
      </c>
    </row>
    <row r="145" spans="1:6" x14ac:dyDescent="0.45">
      <c r="A145" t="s">
        <v>18</v>
      </c>
      <c r="B145" t="s">
        <v>59</v>
      </c>
      <c r="C145" s="1">
        <v>40679</v>
      </c>
      <c r="D145" s="4">
        <v>0</v>
      </c>
      <c r="E145">
        <v>3.3799999999999997E-2</v>
      </c>
      <c r="F145">
        <v>16104000000</v>
      </c>
    </row>
    <row r="146" spans="1:6" x14ac:dyDescent="0.45">
      <c r="A146" t="s">
        <v>18</v>
      </c>
      <c r="B146" t="s">
        <v>59</v>
      </c>
      <c r="C146" s="1">
        <v>40686</v>
      </c>
      <c r="D146" s="4">
        <v>0</v>
      </c>
      <c r="E146">
        <v>3.2219999999999999E-2</v>
      </c>
      <c r="F146">
        <v>24819300000</v>
      </c>
    </row>
    <row r="147" spans="1:6" x14ac:dyDescent="0.45">
      <c r="A147" t="s">
        <v>18</v>
      </c>
      <c r="B147" t="s">
        <v>59</v>
      </c>
      <c r="C147" s="1">
        <v>40693</v>
      </c>
      <c r="D147" s="4">
        <v>0</v>
      </c>
      <c r="E147">
        <v>3.3890000000000003E-2</v>
      </c>
      <c r="F147">
        <v>49594100000</v>
      </c>
    </row>
    <row r="148" spans="1:6" x14ac:dyDescent="0.45">
      <c r="A148" t="s">
        <v>18</v>
      </c>
      <c r="B148" t="s">
        <v>59</v>
      </c>
      <c r="C148" s="1">
        <v>40700</v>
      </c>
      <c r="D148" s="4">
        <v>0</v>
      </c>
      <c r="E148">
        <v>3.6409999999999998E-2</v>
      </c>
      <c r="F148">
        <v>31436300000</v>
      </c>
    </row>
    <row r="149" spans="1:6" x14ac:dyDescent="0.45">
      <c r="A149" t="s">
        <v>18</v>
      </c>
      <c r="B149" t="s">
        <v>59</v>
      </c>
      <c r="C149" s="1">
        <v>40707</v>
      </c>
      <c r="D149" s="4">
        <v>0</v>
      </c>
      <c r="E149">
        <v>3.8600000000000002E-2</v>
      </c>
      <c r="F149">
        <v>42142000000</v>
      </c>
    </row>
    <row r="150" spans="1:6" x14ac:dyDescent="0.45">
      <c r="A150" t="s">
        <v>18</v>
      </c>
      <c r="B150" t="s">
        <v>59</v>
      </c>
      <c r="C150" s="1">
        <v>40714</v>
      </c>
      <c r="D150" s="4">
        <v>0</v>
      </c>
      <c r="E150">
        <v>3.6200000000000003E-2</v>
      </c>
      <c r="F150">
        <v>18480600000</v>
      </c>
    </row>
    <row r="151" spans="1:6" x14ac:dyDescent="0.45">
      <c r="A151" t="s">
        <v>18</v>
      </c>
      <c r="B151" t="s">
        <v>59</v>
      </c>
      <c r="C151" s="1">
        <v>40721</v>
      </c>
      <c r="D151" s="4">
        <v>0</v>
      </c>
      <c r="E151">
        <v>3.764E-2</v>
      </c>
      <c r="F151">
        <v>18145300000</v>
      </c>
    </row>
    <row r="152" spans="1:6" x14ac:dyDescent="0.45">
      <c r="A152" t="s">
        <v>18</v>
      </c>
      <c r="B152" t="s">
        <v>59</v>
      </c>
      <c r="C152" s="1">
        <v>40728</v>
      </c>
      <c r="D152" s="4">
        <v>0</v>
      </c>
      <c r="E152">
        <v>3.9149999999999997E-2</v>
      </c>
      <c r="F152">
        <v>27701900000</v>
      </c>
    </row>
    <row r="153" spans="1:6" x14ac:dyDescent="0.45">
      <c r="A153" t="s">
        <v>18</v>
      </c>
      <c r="B153" t="s">
        <v>59</v>
      </c>
      <c r="C153" s="1">
        <v>40735</v>
      </c>
      <c r="D153" s="4">
        <v>0</v>
      </c>
      <c r="E153">
        <v>3.85E-2</v>
      </c>
      <c r="F153">
        <v>16183500000</v>
      </c>
    </row>
    <row r="154" spans="1:6" x14ac:dyDescent="0.45">
      <c r="A154" t="s">
        <v>18</v>
      </c>
      <c r="B154" t="s">
        <v>59</v>
      </c>
      <c r="C154" s="1">
        <v>40742</v>
      </c>
      <c r="D154" s="4">
        <v>0</v>
      </c>
      <c r="E154">
        <v>3.8350000000000002E-2</v>
      </c>
      <c r="F154">
        <v>14994000000</v>
      </c>
    </row>
    <row r="155" spans="1:6" x14ac:dyDescent="0.45">
      <c r="A155" t="s">
        <v>18</v>
      </c>
      <c r="B155" t="s">
        <v>59</v>
      </c>
      <c r="C155" s="1">
        <v>40749</v>
      </c>
      <c r="D155" s="4">
        <v>0</v>
      </c>
      <c r="E155">
        <v>3.9870000000000003E-2</v>
      </c>
      <c r="F155">
        <v>29427700000</v>
      </c>
    </row>
    <row r="156" spans="1:6" x14ac:dyDescent="0.45">
      <c r="A156" t="s">
        <v>18</v>
      </c>
      <c r="B156" t="s">
        <v>59</v>
      </c>
      <c r="C156" s="1">
        <v>40756</v>
      </c>
      <c r="D156" s="4">
        <v>0</v>
      </c>
      <c r="E156">
        <v>3.7530000000000001E-2</v>
      </c>
      <c r="F156">
        <v>66231900000</v>
      </c>
    </row>
    <row r="157" spans="1:6" x14ac:dyDescent="0.45">
      <c r="A157" t="s">
        <v>18</v>
      </c>
      <c r="B157" t="s">
        <v>59</v>
      </c>
      <c r="C157" s="1">
        <v>40763</v>
      </c>
      <c r="D157" s="4">
        <v>0</v>
      </c>
      <c r="E157">
        <v>3.0300000000000001E-2</v>
      </c>
      <c r="F157">
        <v>98956800000</v>
      </c>
    </row>
    <row r="158" spans="1:6" x14ac:dyDescent="0.45">
      <c r="A158" t="s">
        <v>18</v>
      </c>
      <c r="B158" t="s">
        <v>59</v>
      </c>
      <c r="C158" s="1">
        <v>40770</v>
      </c>
      <c r="D158" s="4">
        <v>0</v>
      </c>
      <c r="E158">
        <v>3.2009999999999997E-2</v>
      </c>
      <c r="F158">
        <v>62296100000</v>
      </c>
    </row>
    <row r="159" spans="1:6" x14ac:dyDescent="0.45">
      <c r="A159" t="s">
        <v>18</v>
      </c>
      <c r="B159" t="s">
        <v>59</v>
      </c>
      <c r="C159" s="1">
        <v>40777</v>
      </c>
      <c r="D159" s="4">
        <v>0</v>
      </c>
      <c r="E159">
        <v>3.1E-2</v>
      </c>
      <c r="F159">
        <v>29347900000</v>
      </c>
    </row>
    <row r="160" spans="1:6" x14ac:dyDescent="0.45">
      <c r="A160" t="s">
        <v>18</v>
      </c>
      <c r="B160" t="s">
        <v>59</v>
      </c>
      <c r="C160" s="1">
        <v>40784</v>
      </c>
      <c r="D160" s="4">
        <v>0</v>
      </c>
      <c r="E160">
        <v>3.4729999999999997E-2</v>
      </c>
      <c r="F160">
        <v>43228100000</v>
      </c>
    </row>
    <row r="161" spans="1:6" x14ac:dyDescent="0.45">
      <c r="A161" t="s">
        <v>18</v>
      </c>
      <c r="B161" t="s">
        <v>59</v>
      </c>
      <c r="C161" s="1">
        <v>40791</v>
      </c>
      <c r="D161" s="4">
        <v>0</v>
      </c>
      <c r="E161">
        <v>3.4290000000000001E-2</v>
      </c>
      <c r="F161">
        <v>24770400000</v>
      </c>
    </row>
    <row r="162" spans="1:6" x14ac:dyDescent="0.45">
      <c r="A162" t="s">
        <v>18</v>
      </c>
      <c r="B162" t="s">
        <v>59</v>
      </c>
      <c r="C162" s="1">
        <v>40798</v>
      </c>
      <c r="D162" s="4">
        <v>0</v>
      </c>
      <c r="E162">
        <v>3.9800000000000002E-2</v>
      </c>
      <c r="F162">
        <v>65770500000</v>
      </c>
    </row>
    <row r="163" spans="1:6" x14ac:dyDescent="0.45">
      <c r="A163" t="s">
        <v>18</v>
      </c>
      <c r="B163" t="s">
        <v>59</v>
      </c>
      <c r="C163" s="1">
        <v>40805</v>
      </c>
      <c r="D163" s="4">
        <v>0</v>
      </c>
      <c r="E163">
        <v>3.209E-2</v>
      </c>
      <c r="F163">
        <v>65309600000</v>
      </c>
    </row>
    <row r="164" spans="1:6" x14ac:dyDescent="0.45">
      <c r="A164" t="s">
        <v>18</v>
      </c>
      <c r="B164" t="s">
        <v>59</v>
      </c>
      <c r="C164" s="1">
        <v>40812</v>
      </c>
      <c r="D164" s="4">
        <v>0</v>
      </c>
      <c r="E164">
        <v>3.3619999999999997E-2</v>
      </c>
      <c r="F164">
        <v>42788700000</v>
      </c>
    </row>
    <row r="165" spans="1:6" x14ac:dyDescent="0.45">
      <c r="A165" t="s">
        <v>18</v>
      </c>
      <c r="B165" t="s">
        <v>59</v>
      </c>
      <c r="C165" s="1">
        <v>40819</v>
      </c>
      <c r="D165" s="4">
        <v>0</v>
      </c>
      <c r="E165">
        <v>3.2980000000000002E-2</v>
      </c>
      <c r="F165">
        <v>47718700000</v>
      </c>
    </row>
    <row r="166" spans="1:6" x14ac:dyDescent="0.45">
      <c r="A166" t="s">
        <v>18</v>
      </c>
      <c r="B166" t="s">
        <v>59</v>
      </c>
      <c r="C166" s="1">
        <v>40826</v>
      </c>
      <c r="D166" s="4">
        <v>0</v>
      </c>
      <c r="E166">
        <v>3.5270000000000003E-2</v>
      </c>
      <c r="F166">
        <v>46163200000</v>
      </c>
    </row>
    <row r="167" spans="1:6" x14ac:dyDescent="0.45">
      <c r="A167" t="s">
        <v>18</v>
      </c>
      <c r="B167" t="s">
        <v>59</v>
      </c>
      <c r="C167" s="1">
        <v>40833</v>
      </c>
      <c r="D167" s="4">
        <v>0</v>
      </c>
      <c r="E167">
        <v>3.6769999999999997E-2</v>
      </c>
      <c r="F167">
        <v>47270300000</v>
      </c>
    </row>
    <row r="168" spans="1:6" x14ac:dyDescent="0.45">
      <c r="A168" t="s">
        <v>18</v>
      </c>
      <c r="B168" t="s">
        <v>59</v>
      </c>
      <c r="C168" s="1">
        <v>40840</v>
      </c>
      <c r="D168" s="4">
        <v>0</v>
      </c>
      <c r="E168">
        <v>3.73E-2</v>
      </c>
      <c r="F168">
        <v>33559000000</v>
      </c>
    </row>
    <row r="169" spans="1:6" x14ac:dyDescent="0.45">
      <c r="A169" t="s">
        <v>18</v>
      </c>
      <c r="B169" t="s">
        <v>59</v>
      </c>
      <c r="C169" s="1">
        <v>40847</v>
      </c>
      <c r="D169" s="4">
        <v>0</v>
      </c>
      <c r="E169">
        <v>3.6400000000000002E-2</v>
      </c>
      <c r="F169">
        <v>24631400000</v>
      </c>
    </row>
    <row r="170" spans="1:6" x14ac:dyDescent="0.45">
      <c r="A170" t="s">
        <v>18</v>
      </c>
      <c r="B170" t="s">
        <v>59</v>
      </c>
      <c r="C170" s="1">
        <v>40854</v>
      </c>
      <c r="D170" s="4">
        <v>0</v>
      </c>
      <c r="E170">
        <v>3.5819999999999998E-2</v>
      </c>
      <c r="F170">
        <v>27196600000</v>
      </c>
    </row>
    <row r="171" spans="1:6" x14ac:dyDescent="0.45">
      <c r="A171" t="s">
        <v>18</v>
      </c>
      <c r="B171" t="s">
        <v>59</v>
      </c>
      <c r="C171" s="1">
        <v>40861</v>
      </c>
      <c r="D171" s="4">
        <v>0</v>
      </c>
      <c r="E171">
        <v>3.4889999999999997E-2</v>
      </c>
      <c r="F171">
        <v>25260900000</v>
      </c>
    </row>
    <row r="172" spans="1:6" x14ac:dyDescent="0.45">
      <c r="A172" t="s">
        <v>18</v>
      </c>
      <c r="B172" t="s">
        <v>59</v>
      </c>
      <c r="C172" s="1">
        <v>40868</v>
      </c>
      <c r="D172" s="4">
        <v>0</v>
      </c>
      <c r="E172">
        <v>3.2469999999999999E-2</v>
      </c>
      <c r="F172">
        <v>22127800000</v>
      </c>
    </row>
    <row r="173" spans="1:6" x14ac:dyDescent="0.45">
      <c r="A173" t="s">
        <v>18</v>
      </c>
      <c r="B173" t="s">
        <v>59</v>
      </c>
      <c r="C173" s="1">
        <v>40875</v>
      </c>
      <c r="D173" s="4">
        <v>0</v>
      </c>
      <c r="E173">
        <v>3.5009999999999999E-2</v>
      </c>
      <c r="F173">
        <v>36593500000</v>
      </c>
    </row>
    <row r="174" spans="1:6" x14ac:dyDescent="0.45">
      <c r="A174" t="s">
        <v>18</v>
      </c>
      <c r="B174" t="s">
        <v>59</v>
      </c>
      <c r="C174" s="1">
        <v>40882</v>
      </c>
      <c r="D174" s="4">
        <v>0</v>
      </c>
      <c r="E174">
        <v>3.141E-2</v>
      </c>
      <c r="F174">
        <v>23097100000</v>
      </c>
    </row>
    <row r="175" spans="1:6" x14ac:dyDescent="0.45">
      <c r="A175" t="s">
        <v>18</v>
      </c>
      <c r="B175" t="s">
        <v>59</v>
      </c>
      <c r="C175" s="1">
        <v>40889</v>
      </c>
      <c r="D175" s="4">
        <v>0</v>
      </c>
      <c r="E175">
        <v>3.2399999999999998E-2</v>
      </c>
      <c r="F175">
        <v>60778800000</v>
      </c>
    </row>
    <row r="176" spans="1:6" x14ac:dyDescent="0.45">
      <c r="A176" t="s">
        <v>18</v>
      </c>
      <c r="B176" t="s">
        <v>59</v>
      </c>
      <c r="C176" s="1">
        <v>40896</v>
      </c>
      <c r="D176" s="4">
        <v>0</v>
      </c>
      <c r="E176">
        <v>3.1949999999999999E-2</v>
      </c>
      <c r="F176">
        <v>24637300000</v>
      </c>
    </row>
    <row r="177" spans="1:6" x14ac:dyDescent="0.45">
      <c r="A177" t="s">
        <v>18</v>
      </c>
      <c r="B177" t="s">
        <v>59</v>
      </c>
      <c r="C177" s="1">
        <v>40903</v>
      </c>
      <c r="D177" s="4">
        <v>0</v>
      </c>
      <c r="E177">
        <v>3.4880000000000001E-2</v>
      </c>
      <c r="F177">
        <v>54033400000</v>
      </c>
    </row>
    <row r="178" spans="1:6" x14ac:dyDescent="0.45">
      <c r="A178" t="s">
        <v>18</v>
      </c>
      <c r="B178" t="s">
        <v>59</v>
      </c>
      <c r="C178" s="1">
        <v>40910</v>
      </c>
      <c r="D178" s="4">
        <v>0</v>
      </c>
      <c r="E178">
        <v>3.4189999999999998E-2</v>
      </c>
      <c r="F178">
        <v>10097400000</v>
      </c>
    </row>
    <row r="179" spans="1:6" x14ac:dyDescent="0.45">
      <c r="A179" t="s">
        <v>18</v>
      </c>
      <c r="B179" t="s">
        <v>59</v>
      </c>
      <c r="C179" s="1">
        <v>40917</v>
      </c>
      <c r="D179" s="4">
        <v>0</v>
      </c>
      <c r="E179">
        <v>3.1800000000000002E-2</v>
      </c>
      <c r="F179">
        <v>19918000000</v>
      </c>
    </row>
    <row r="180" spans="1:6" x14ac:dyDescent="0.45">
      <c r="A180" t="s">
        <v>18</v>
      </c>
      <c r="B180" t="s">
        <v>59</v>
      </c>
      <c r="C180" s="1">
        <v>40924</v>
      </c>
      <c r="D180" s="4">
        <v>0</v>
      </c>
      <c r="E180">
        <v>3.2500000000000001E-2</v>
      </c>
      <c r="F180">
        <v>25442800000</v>
      </c>
    </row>
    <row r="181" spans="1:6" x14ac:dyDescent="0.45">
      <c r="A181" t="s">
        <v>18</v>
      </c>
      <c r="B181" t="s">
        <v>59</v>
      </c>
      <c r="C181" s="1">
        <v>40931</v>
      </c>
      <c r="D181" s="4">
        <v>0</v>
      </c>
      <c r="E181">
        <v>3.227E-2</v>
      </c>
      <c r="F181">
        <v>18323900000</v>
      </c>
    </row>
    <row r="182" spans="1:6" x14ac:dyDescent="0.45">
      <c r="A182" t="s">
        <v>18</v>
      </c>
      <c r="B182" t="s">
        <v>59</v>
      </c>
      <c r="C182" s="1">
        <v>40938</v>
      </c>
      <c r="D182" s="4">
        <v>0</v>
      </c>
      <c r="E182">
        <v>3.3910000000000003E-2</v>
      </c>
      <c r="F182">
        <v>56247600000</v>
      </c>
    </row>
    <row r="183" spans="1:6" x14ac:dyDescent="0.45">
      <c r="A183" t="s">
        <v>18</v>
      </c>
      <c r="B183" t="s">
        <v>59</v>
      </c>
      <c r="C183" s="1">
        <v>40945</v>
      </c>
      <c r="D183" s="4">
        <v>0</v>
      </c>
      <c r="E183">
        <v>3.5150000000000001E-2</v>
      </c>
      <c r="F183">
        <v>70601900000</v>
      </c>
    </row>
    <row r="184" spans="1:6" x14ac:dyDescent="0.45">
      <c r="A184" t="s">
        <v>18</v>
      </c>
      <c r="B184" t="s">
        <v>59</v>
      </c>
      <c r="C184" s="1">
        <v>40952</v>
      </c>
      <c r="D184" s="4">
        <v>0</v>
      </c>
      <c r="E184">
        <v>3.6630000000000003E-2</v>
      </c>
      <c r="F184">
        <v>39698900000</v>
      </c>
    </row>
    <row r="185" spans="1:6" x14ac:dyDescent="0.45">
      <c r="A185" t="s">
        <v>18</v>
      </c>
      <c r="B185" t="s">
        <v>59</v>
      </c>
      <c r="C185" s="1">
        <v>40959</v>
      </c>
      <c r="D185" s="4">
        <v>0</v>
      </c>
      <c r="E185">
        <v>3.5310000000000001E-2</v>
      </c>
      <c r="F185">
        <v>41165000000</v>
      </c>
    </row>
    <row r="186" spans="1:6" x14ac:dyDescent="0.45">
      <c r="A186" t="s">
        <v>18</v>
      </c>
      <c r="B186" t="s">
        <v>59</v>
      </c>
      <c r="C186" s="1">
        <v>40966</v>
      </c>
      <c r="D186" s="4">
        <v>0</v>
      </c>
      <c r="E186">
        <v>3.5049999999999998E-2</v>
      </c>
      <c r="F186">
        <v>51991900000</v>
      </c>
    </row>
    <row r="187" spans="1:6" x14ac:dyDescent="0.45">
      <c r="A187" t="s">
        <v>18</v>
      </c>
      <c r="B187" t="s">
        <v>59</v>
      </c>
      <c r="C187" s="1">
        <v>40973</v>
      </c>
      <c r="D187" s="4">
        <v>0</v>
      </c>
      <c r="E187">
        <v>3.4479999999999997E-2</v>
      </c>
      <c r="F187">
        <v>26406600000</v>
      </c>
    </row>
    <row r="188" spans="1:6" x14ac:dyDescent="0.45">
      <c r="A188" t="s">
        <v>18</v>
      </c>
      <c r="B188" t="s">
        <v>59</v>
      </c>
      <c r="C188" s="1">
        <v>40980</v>
      </c>
      <c r="D188" s="4">
        <v>0</v>
      </c>
      <c r="E188">
        <v>3.3520000000000001E-2</v>
      </c>
      <c r="F188">
        <v>79611300000</v>
      </c>
    </row>
    <row r="189" spans="1:6" x14ac:dyDescent="0.45">
      <c r="A189" t="s">
        <v>18</v>
      </c>
      <c r="B189" t="s">
        <v>59</v>
      </c>
      <c r="C189" s="1">
        <v>40987</v>
      </c>
      <c r="D189" s="4">
        <v>0</v>
      </c>
      <c r="E189">
        <v>3.143E-2</v>
      </c>
      <c r="F189">
        <v>77815500000</v>
      </c>
    </row>
    <row r="190" spans="1:6" x14ac:dyDescent="0.45">
      <c r="A190" t="s">
        <v>18</v>
      </c>
      <c r="B190" t="s">
        <v>59</v>
      </c>
      <c r="C190" s="1">
        <v>40994</v>
      </c>
      <c r="D190" s="4">
        <v>0</v>
      </c>
      <c r="E190">
        <v>3.0810000000000001E-2</v>
      </c>
      <c r="F190">
        <v>46271700000</v>
      </c>
    </row>
    <row r="191" spans="1:6" x14ac:dyDescent="0.45">
      <c r="A191" t="s">
        <v>18</v>
      </c>
      <c r="B191" t="s">
        <v>59</v>
      </c>
      <c r="C191" s="1">
        <v>41001</v>
      </c>
      <c r="D191" s="4">
        <v>0</v>
      </c>
      <c r="E191">
        <v>2.9739999999999999E-2</v>
      </c>
      <c r="F191">
        <v>58871000000</v>
      </c>
    </row>
    <row r="192" spans="1:6" x14ac:dyDescent="0.45">
      <c r="A192" t="s">
        <v>18</v>
      </c>
      <c r="B192" t="s">
        <v>59</v>
      </c>
      <c r="C192" s="1">
        <v>41008</v>
      </c>
      <c r="D192" s="4">
        <v>0</v>
      </c>
      <c r="E192">
        <v>2.9399999999999999E-2</v>
      </c>
      <c r="F192">
        <v>33456600000</v>
      </c>
    </row>
    <row r="193" spans="1:6" x14ac:dyDescent="0.45">
      <c r="A193" t="s">
        <v>18</v>
      </c>
      <c r="B193" t="s">
        <v>59</v>
      </c>
      <c r="C193" s="1">
        <v>41015</v>
      </c>
      <c r="D193" s="4">
        <v>0</v>
      </c>
      <c r="E193">
        <v>2.9399999999999999E-2</v>
      </c>
      <c r="F193">
        <v>40562200000</v>
      </c>
    </row>
    <row r="194" spans="1:6" x14ac:dyDescent="0.45">
      <c r="A194" t="s">
        <v>18</v>
      </c>
      <c r="B194" t="s">
        <v>59</v>
      </c>
      <c r="C194" s="1">
        <v>41022</v>
      </c>
      <c r="D194" s="4">
        <v>0</v>
      </c>
      <c r="E194">
        <v>2.7300000000000001E-2</v>
      </c>
      <c r="F194">
        <v>45703700000</v>
      </c>
    </row>
    <row r="195" spans="1:6" x14ac:dyDescent="0.45">
      <c r="A195" t="s">
        <v>18</v>
      </c>
      <c r="B195" t="s">
        <v>59</v>
      </c>
      <c r="C195" s="1">
        <v>41029</v>
      </c>
      <c r="D195" s="4">
        <v>0</v>
      </c>
      <c r="E195">
        <v>2.4649999999999998E-2</v>
      </c>
      <c r="F195">
        <v>52371700000</v>
      </c>
    </row>
    <row r="196" spans="1:6" x14ac:dyDescent="0.45">
      <c r="A196" t="s">
        <v>18</v>
      </c>
      <c r="B196" t="s">
        <v>59</v>
      </c>
      <c r="C196" s="1">
        <v>41036</v>
      </c>
      <c r="D196" s="4">
        <v>0</v>
      </c>
      <c r="E196">
        <v>2.615E-2</v>
      </c>
      <c r="F196">
        <v>43493500000</v>
      </c>
    </row>
    <row r="197" spans="1:6" x14ac:dyDescent="0.45">
      <c r="A197" t="s">
        <v>18</v>
      </c>
      <c r="B197" t="s">
        <v>59</v>
      </c>
      <c r="C197" s="1">
        <v>41043</v>
      </c>
      <c r="D197" s="4">
        <v>0</v>
      </c>
      <c r="E197">
        <v>2.5899999999999999E-2</v>
      </c>
      <c r="F197">
        <v>80353100000</v>
      </c>
    </row>
    <row r="198" spans="1:6" x14ac:dyDescent="0.45">
      <c r="A198" t="s">
        <v>18</v>
      </c>
      <c r="B198" t="s">
        <v>59</v>
      </c>
      <c r="C198" s="1">
        <v>41050</v>
      </c>
      <c r="D198" s="4">
        <v>0</v>
      </c>
      <c r="E198">
        <v>2.6890000000000001E-2</v>
      </c>
      <c r="F198">
        <v>64518900000</v>
      </c>
    </row>
    <row r="199" spans="1:6" x14ac:dyDescent="0.45">
      <c r="A199" t="s">
        <v>18</v>
      </c>
      <c r="B199" t="s">
        <v>59</v>
      </c>
      <c r="C199" s="1">
        <v>41057</v>
      </c>
      <c r="D199" s="4">
        <v>0</v>
      </c>
      <c r="E199">
        <v>2.7199999999999998E-2</v>
      </c>
      <c r="F199">
        <v>72003200000</v>
      </c>
    </row>
    <row r="200" spans="1:6" x14ac:dyDescent="0.45">
      <c r="A200" t="s">
        <v>18</v>
      </c>
      <c r="B200" t="s">
        <v>59</v>
      </c>
      <c r="C200" s="1">
        <v>41064</v>
      </c>
      <c r="D200" s="4">
        <v>0</v>
      </c>
      <c r="E200">
        <v>2.7470000000000001E-2</v>
      </c>
      <c r="F200">
        <v>46763000000</v>
      </c>
    </row>
    <row r="201" spans="1:6" x14ac:dyDescent="0.45">
      <c r="A201" t="s">
        <v>18</v>
      </c>
      <c r="B201" t="s">
        <v>59</v>
      </c>
      <c r="C201" s="1">
        <v>41071</v>
      </c>
      <c r="D201" s="4">
        <v>0</v>
      </c>
      <c r="E201">
        <v>2.7799999999999998E-2</v>
      </c>
      <c r="F201">
        <v>30725700000</v>
      </c>
    </row>
    <row r="202" spans="1:6" x14ac:dyDescent="0.45">
      <c r="A202" t="s">
        <v>18</v>
      </c>
      <c r="B202" t="s">
        <v>59</v>
      </c>
      <c r="C202" s="1">
        <v>41078</v>
      </c>
      <c r="D202" s="4">
        <v>0</v>
      </c>
      <c r="E202">
        <v>2.6669999999999999E-2</v>
      </c>
      <c r="F202">
        <v>42664400000</v>
      </c>
    </row>
    <row r="203" spans="1:6" x14ac:dyDescent="0.45">
      <c r="A203" t="s">
        <v>18</v>
      </c>
      <c r="B203" t="s">
        <v>59</v>
      </c>
      <c r="C203" s="1">
        <v>41085</v>
      </c>
      <c r="D203" s="4">
        <v>0</v>
      </c>
      <c r="E203">
        <v>2.8049999999999999E-2</v>
      </c>
      <c r="F203">
        <v>28838200000</v>
      </c>
    </row>
    <row r="204" spans="1:6" x14ac:dyDescent="0.45">
      <c r="A204" t="s">
        <v>18</v>
      </c>
      <c r="B204" t="s">
        <v>59</v>
      </c>
      <c r="C204" s="1">
        <v>41092</v>
      </c>
      <c r="D204" s="4">
        <v>0</v>
      </c>
      <c r="E204">
        <v>2.7779999999999999E-2</v>
      </c>
      <c r="F204">
        <v>38531800000</v>
      </c>
    </row>
    <row r="205" spans="1:6" x14ac:dyDescent="0.45">
      <c r="A205" t="s">
        <v>18</v>
      </c>
      <c r="B205" t="s">
        <v>59</v>
      </c>
      <c r="C205" s="1">
        <v>41099</v>
      </c>
      <c r="D205" s="4">
        <v>0</v>
      </c>
      <c r="E205">
        <v>2.64E-2</v>
      </c>
      <c r="F205">
        <v>33733700000</v>
      </c>
    </row>
    <row r="206" spans="1:6" x14ac:dyDescent="0.45">
      <c r="A206" t="s">
        <v>18</v>
      </c>
      <c r="B206" t="s">
        <v>59</v>
      </c>
      <c r="C206" s="1">
        <v>41106</v>
      </c>
      <c r="D206" s="4">
        <v>0</v>
      </c>
      <c r="E206">
        <v>2.69E-2</v>
      </c>
      <c r="F206">
        <v>18750300000</v>
      </c>
    </row>
    <row r="207" spans="1:6" x14ac:dyDescent="0.45">
      <c r="A207" t="s">
        <v>18</v>
      </c>
      <c r="B207" t="s">
        <v>59</v>
      </c>
      <c r="C207" s="1">
        <v>41113</v>
      </c>
      <c r="D207" s="4">
        <v>0</v>
      </c>
      <c r="E207">
        <v>2.6599999999999999E-2</v>
      </c>
      <c r="F207">
        <v>20531700000</v>
      </c>
    </row>
    <row r="208" spans="1:6" x14ac:dyDescent="0.45">
      <c r="A208" t="s">
        <v>18</v>
      </c>
      <c r="B208" t="s">
        <v>59</v>
      </c>
      <c r="C208" s="1">
        <v>41120</v>
      </c>
      <c r="D208" s="4">
        <v>0</v>
      </c>
      <c r="E208">
        <v>2.6800000000000001E-2</v>
      </c>
      <c r="F208">
        <v>20546400000</v>
      </c>
    </row>
    <row r="209" spans="1:6" x14ac:dyDescent="0.45">
      <c r="A209" t="s">
        <v>18</v>
      </c>
      <c r="B209" t="s">
        <v>59</v>
      </c>
      <c r="C209" s="1">
        <v>41127</v>
      </c>
      <c r="D209" s="4">
        <v>0</v>
      </c>
      <c r="E209">
        <v>2.6179999999999998E-2</v>
      </c>
      <c r="F209">
        <v>16338000000</v>
      </c>
    </row>
    <row r="210" spans="1:6" x14ac:dyDescent="0.45">
      <c r="A210" t="s">
        <v>18</v>
      </c>
      <c r="B210" t="s">
        <v>59</v>
      </c>
      <c r="C210" s="1">
        <v>41134</v>
      </c>
      <c r="D210" s="4">
        <v>0</v>
      </c>
      <c r="E210">
        <v>2.6200000000000001E-2</v>
      </c>
      <c r="F210">
        <v>14425600000</v>
      </c>
    </row>
    <row r="211" spans="1:6" x14ac:dyDescent="0.45">
      <c r="A211" t="s">
        <v>18</v>
      </c>
      <c r="B211" t="s">
        <v>59</v>
      </c>
      <c r="C211" s="1">
        <v>41141</v>
      </c>
      <c r="D211" s="4">
        <v>0</v>
      </c>
      <c r="E211">
        <v>2.64E-2</v>
      </c>
      <c r="F211">
        <v>19206200000</v>
      </c>
    </row>
    <row r="212" spans="1:6" x14ac:dyDescent="0.45">
      <c r="A212" t="s">
        <v>18</v>
      </c>
      <c r="B212" t="s">
        <v>59</v>
      </c>
      <c r="C212" s="1">
        <v>41148</v>
      </c>
      <c r="D212" s="4">
        <v>0</v>
      </c>
      <c r="E212">
        <v>2.5909999999999999E-2</v>
      </c>
      <c r="F212">
        <v>11237200000</v>
      </c>
    </row>
    <row r="213" spans="1:6" x14ac:dyDescent="0.45">
      <c r="A213" t="s">
        <v>18</v>
      </c>
      <c r="B213" t="s">
        <v>59</v>
      </c>
      <c r="C213" s="1">
        <v>41155</v>
      </c>
      <c r="D213" s="4">
        <v>0</v>
      </c>
      <c r="E213">
        <v>2.6849999999999999E-2</v>
      </c>
      <c r="F213">
        <v>41195800000</v>
      </c>
    </row>
    <row r="214" spans="1:6" x14ac:dyDescent="0.45">
      <c r="A214" t="s">
        <v>18</v>
      </c>
      <c r="B214" t="s">
        <v>59</v>
      </c>
      <c r="C214" s="1">
        <v>41162</v>
      </c>
      <c r="D214" s="4">
        <v>0</v>
      </c>
      <c r="E214">
        <v>2.8289999999999999E-2</v>
      </c>
      <c r="F214">
        <v>34308800000</v>
      </c>
    </row>
    <row r="215" spans="1:6" x14ac:dyDescent="0.45">
      <c r="A215" t="s">
        <v>18</v>
      </c>
      <c r="B215" t="s">
        <v>59</v>
      </c>
      <c r="C215" s="1">
        <v>41169</v>
      </c>
      <c r="D215" s="4">
        <v>0</v>
      </c>
      <c r="E215">
        <v>2.6919999999999999E-2</v>
      </c>
      <c r="F215">
        <v>39572000000</v>
      </c>
    </row>
    <row r="216" spans="1:6" x14ac:dyDescent="0.45">
      <c r="A216" t="s">
        <v>18</v>
      </c>
      <c r="B216" t="s">
        <v>59</v>
      </c>
      <c r="C216" s="1">
        <v>41176</v>
      </c>
      <c r="D216" s="4">
        <v>0</v>
      </c>
      <c r="E216">
        <v>2.6769999999999999E-2</v>
      </c>
      <c r="F216">
        <v>23581300000</v>
      </c>
    </row>
    <row r="217" spans="1:6" x14ac:dyDescent="0.45">
      <c r="A217" t="s">
        <v>18</v>
      </c>
      <c r="B217" t="s">
        <v>59</v>
      </c>
      <c r="C217" s="1">
        <v>41183</v>
      </c>
      <c r="D217" s="4">
        <v>0</v>
      </c>
      <c r="E217">
        <v>2.7660000000000001E-2</v>
      </c>
      <c r="F217">
        <v>24820400000</v>
      </c>
    </row>
    <row r="218" spans="1:6" x14ac:dyDescent="0.45">
      <c r="A218" t="s">
        <v>18</v>
      </c>
      <c r="B218" t="s">
        <v>59</v>
      </c>
      <c r="C218" s="1">
        <v>41190</v>
      </c>
      <c r="D218" s="4">
        <v>0</v>
      </c>
      <c r="E218">
        <v>2.6249999999999999E-2</v>
      </c>
      <c r="F218">
        <v>26852000000</v>
      </c>
    </row>
    <row r="219" spans="1:6" x14ac:dyDescent="0.45">
      <c r="A219" t="s">
        <v>18</v>
      </c>
      <c r="B219" t="s">
        <v>59</v>
      </c>
      <c r="C219" s="1">
        <v>41197</v>
      </c>
      <c r="D219" s="4">
        <v>0</v>
      </c>
      <c r="E219">
        <v>2.5700000000000001E-2</v>
      </c>
      <c r="F219">
        <v>26827300000</v>
      </c>
    </row>
    <row r="220" spans="1:6" x14ac:dyDescent="0.45">
      <c r="A220" t="s">
        <v>18</v>
      </c>
      <c r="B220" t="s">
        <v>59</v>
      </c>
      <c r="C220" s="1">
        <v>41204</v>
      </c>
      <c r="D220" s="4">
        <v>0</v>
      </c>
      <c r="E220">
        <v>2.5520000000000001E-2</v>
      </c>
      <c r="F220">
        <v>27053900000</v>
      </c>
    </row>
    <row r="221" spans="1:6" x14ac:dyDescent="0.45">
      <c r="A221" t="s">
        <v>18</v>
      </c>
      <c r="B221" t="s">
        <v>59</v>
      </c>
      <c r="C221" s="1">
        <v>41211</v>
      </c>
      <c r="D221" s="4">
        <v>0</v>
      </c>
      <c r="E221">
        <v>2.547E-2</v>
      </c>
      <c r="F221">
        <v>19193600000</v>
      </c>
    </row>
    <row r="222" spans="1:6" x14ac:dyDescent="0.45">
      <c r="A222" t="s">
        <v>18</v>
      </c>
      <c r="B222" t="s">
        <v>59</v>
      </c>
      <c r="C222" s="1">
        <v>41218</v>
      </c>
      <c r="D222" s="4">
        <v>0</v>
      </c>
      <c r="E222">
        <v>2.4680000000000001E-2</v>
      </c>
      <c r="F222">
        <v>20124000000</v>
      </c>
    </row>
    <row r="223" spans="1:6" x14ac:dyDescent="0.45">
      <c r="A223" t="s">
        <v>18</v>
      </c>
      <c r="B223" t="s">
        <v>59</v>
      </c>
      <c r="C223" s="1">
        <v>41225</v>
      </c>
      <c r="D223" s="4">
        <v>0</v>
      </c>
      <c r="E223">
        <v>2.4420000000000001E-2</v>
      </c>
      <c r="F223">
        <v>15468700000</v>
      </c>
    </row>
    <row r="224" spans="1:6" x14ac:dyDescent="0.45">
      <c r="A224" t="s">
        <v>18</v>
      </c>
      <c r="B224" t="s">
        <v>59</v>
      </c>
      <c r="C224" s="1">
        <v>41232</v>
      </c>
      <c r="D224" s="4">
        <v>0</v>
      </c>
      <c r="E224">
        <v>2.58E-2</v>
      </c>
      <c r="F224">
        <v>18410700000</v>
      </c>
    </row>
    <row r="225" spans="1:6" x14ac:dyDescent="0.45">
      <c r="A225" t="s">
        <v>18</v>
      </c>
      <c r="B225" t="s">
        <v>59</v>
      </c>
      <c r="C225" s="1">
        <v>41239</v>
      </c>
      <c r="D225" s="4">
        <v>0</v>
      </c>
      <c r="E225">
        <v>2.5080000000000002E-2</v>
      </c>
      <c r="F225">
        <v>17730800000</v>
      </c>
    </row>
    <row r="226" spans="1:6" x14ac:dyDescent="0.45">
      <c r="A226" t="s">
        <v>18</v>
      </c>
      <c r="B226" t="s">
        <v>59</v>
      </c>
      <c r="C226" s="1">
        <v>41246</v>
      </c>
      <c r="D226" s="4">
        <v>0</v>
      </c>
      <c r="E226">
        <v>2.4899999999999999E-2</v>
      </c>
      <c r="F226">
        <v>14044300000</v>
      </c>
    </row>
    <row r="227" spans="1:6" x14ac:dyDescent="0.45">
      <c r="A227" t="s">
        <v>18</v>
      </c>
      <c r="B227" t="s">
        <v>59</v>
      </c>
      <c r="C227" s="1">
        <v>41253</v>
      </c>
      <c r="D227" s="4">
        <v>0</v>
      </c>
      <c r="E227">
        <v>2.5700000000000001E-2</v>
      </c>
      <c r="F227">
        <v>14176200000</v>
      </c>
    </row>
    <row r="228" spans="1:6" x14ac:dyDescent="0.45">
      <c r="A228" t="s">
        <v>18</v>
      </c>
      <c r="B228" t="s">
        <v>59</v>
      </c>
      <c r="C228" s="1">
        <v>41260</v>
      </c>
      <c r="D228" s="4">
        <v>0</v>
      </c>
      <c r="E228">
        <v>2.5049999999999999E-2</v>
      </c>
      <c r="F228">
        <v>19558400000</v>
      </c>
    </row>
    <row r="229" spans="1:6" x14ac:dyDescent="0.45">
      <c r="A229" t="s">
        <v>18</v>
      </c>
      <c r="B229" t="s">
        <v>59</v>
      </c>
      <c r="C229" s="1">
        <v>41267</v>
      </c>
      <c r="D229" s="4">
        <v>0</v>
      </c>
      <c r="E229">
        <v>2.4830000000000001E-2</v>
      </c>
      <c r="F229">
        <v>22254300000</v>
      </c>
    </row>
    <row r="230" spans="1:6" x14ac:dyDescent="0.45">
      <c r="A230" t="s">
        <v>18</v>
      </c>
      <c r="B230" t="s">
        <v>59</v>
      </c>
      <c r="C230" s="1">
        <v>41281</v>
      </c>
      <c r="D230" s="4">
        <v>0</v>
      </c>
      <c r="E230">
        <v>2.4840000000000001E-2</v>
      </c>
      <c r="F230">
        <v>12955100000</v>
      </c>
    </row>
    <row r="231" spans="1:6" x14ac:dyDescent="0.45">
      <c r="A231" t="s">
        <v>18</v>
      </c>
      <c r="B231" t="s">
        <v>59</v>
      </c>
      <c r="C231" s="1">
        <v>41288</v>
      </c>
      <c r="D231" s="4">
        <v>0</v>
      </c>
      <c r="E231">
        <v>2.5530000000000001E-2</v>
      </c>
      <c r="F231">
        <v>29103600000</v>
      </c>
    </row>
    <row r="232" spans="1:6" x14ac:dyDescent="0.45">
      <c r="A232" t="s">
        <v>18</v>
      </c>
      <c r="B232" t="s">
        <v>59</v>
      </c>
      <c r="C232" s="1">
        <v>41295</v>
      </c>
      <c r="D232" s="4">
        <v>0</v>
      </c>
      <c r="E232">
        <v>2.495E-2</v>
      </c>
      <c r="F232">
        <v>21741300000</v>
      </c>
    </row>
    <row r="233" spans="1:6" x14ac:dyDescent="0.45">
      <c r="A233" t="s">
        <v>18</v>
      </c>
      <c r="B233" t="s">
        <v>59</v>
      </c>
      <c r="C233" s="1">
        <v>41302</v>
      </c>
      <c r="D233" s="4">
        <v>0</v>
      </c>
      <c r="E233">
        <v>2.4539999999999999E-2</v>
      </c>
      <c r="F233">
        <v>26841400000</v>
      </c>
    </row>
    <row r="234" spans="1:6" x14ac:dyDescent="0.45">
      <c r="A234" t="s">
        <v>18</v>
      </c>
      <c r="B234" t="s">
        <v>59</v>
      </c>
      <c r="C234" s="1">
        <v>41309</v>
      </c>
      <c r="D234" s="4">
        <v>0</v>
      </c>
      <c r="E234">
        <v>2.4510000000000001E-2</v>
      </c>
      <c r="F234">
        <v>26961800000</v>
      </c>
    </row>
    <row r="235" spans="1:6" x14ac:dyDescent="0.45">
      <c r="A235" t="s">
        <v>18</v>
      </c>
      <c r="B235" t="s">
        <v>59</v>
      </c>
      <c r="C235" s="1">
        <v>41316</v>
      </c>
      <c r="D235" s="4">
        <v>0</v>
      </c>
      <c r="E235">
        <v>2.3619999999999999E-2</v>
      </c>
      <c r="F235">
        <v>26068200000</v>
      </c>
    </row>
    <row r="236" spans="1:6" x14ac:dyDescent="0.45">
      <c r="A236" t="s">
        <v>18</v>
      </c>
      <c r="B236" t="s">
        <v>59</v>
      </c>
      <c r="C236" s="1">
        <v>41323</v>
      </c>
      <c r="D236" s="4">
        <v>0</v>
      </c>
      <c r="E236">
        <v>2.2800000000000001E-2</v>
      </c>
      <c r="F236">
        <v>32315500000</v>
      </c>
    </row>
    <row r="237" spans="1:6" x14ac:dyDescent="0.45">
      <c r="A237" t="s">
        <v>18</v>
      </c>
      <c r="B237" t="s">
        <v>59</v>
      </c>
      <c r="C237" s="1">
        <v>41330</v>
      </c>
      <c r="D237" s="4">
        <v>0</v>
      </c>
      <c r="E237">
        <v>2.104E-2</v>
      </c>
      <c r="F237">
        <v>32092600000</v>
      </c>
    </row>
    <row r="238" spans="1:6" x14ac:dyDescent="0.45">
      <c r="A238" t="s">
        <v>18</v>
      </c>
      <c r="B238" t="s">
        <v>59</v>
      </c>
      <c r="C238" s="1">
        <v>41337</v>
      </c>
      <c r="D238" s="4">
        <v>0</v>
      </c>
      <c r="E238">
        <v>2.0459999999999999E-2</v>
      </c>
      <c r="F238">
        <v>22856100000</v>
      </c>
    </row>
    <row r="239" spans="1:6" x14ac:dyDescent="0.45">
      <c r="A239" t="s">
        <v>18</v>
      </c>
      <c r="B239" t="s">
        <v>59</v>
      </c>
      <c r="C239" s="1">
        <v>41344</v>
      </c>
      <c r="D239" s="4">
        <v>0</v>
      </c>
      <c r="E239">
        <v>2.095E-2</v>
      </c>
      <c r="F239">
        <v>22092800000</v>
      </c>
    </row>
    <row r="240" spans="1:6" x14ac:dyDescent="0.45">
      <c r="A240" t="s">
        <v>18</v>
      </c>
      <c r="B240" t="s">
        <v>59</v>
      </c>
      <c r="C240" s="1">
        <v>41351</v>
      </c>
      <c r="D240" s="4">
        <v>0</v>
      </c>
      <c r="E240">
        <v>1.915E-2</v>
      </c>
      <c r="F240">
        <v>21489400000</v>
      </c>
    </row>
    <row r="241" spans="1:6" x14ac:dyDescent="0.45">
      <c r="A241" t="s">
        <v>18</v>
      </c>
      <c r="B241" t="s">
        <v>59</v>
      </c>
      <c r="C241" s="1">
        <v>41358</v>
      </c>
      <c r="D241" s="4">
        <v>0</v>
      </c>
      <c r="E241">
        <v>1.7899999999999999E-2</v>
      </c>
      <c r="F241">
        <v>31461400000</v>
      </c>
    </row>
    <row r="242" spans="1:6" x14ac:dyDescent="0.45">
      <c r="A242" t="s">
        <v>18</v>
      </c>
      <c r="B242" t="s">
        <v>59</v>
      </c>
      <c r="C242" s="1">
        <v>41365</v>
      </c>
      <c r="D242" s="4">
        <v>0</v>
      </c>
      <c r="E242">
        <v>1.536E-2</v>
      </c>
      <c r="F242">
        <v>35742700000</v>
      </c>
    </row>
    <row r="243" spans="1:6" x14ac:dyDescent="0.45">
      <c r="A243" t="s">
        <v>18</v>
      </c>
      <c r="B243" t="s">
        <v>59</v>
      </c>
      <c r="C243" s="1">
        <v>41372</v>
      </c>
      <c r="D243" s="4">
        <v>0</v>
      </c>
      <c r="E243">
        <v>1.304E-2</v>
      </c>
      <c r="F243">
        <v>46665400000</v>
      </c>
    </row>
    <row r="244" spans="1:6" x14ac:dyDescent="0.45">
      <c r="A244" t="s">
        <v>18</v>
      </c>
      <c r="B244" t="s">
        <v>59</v>
      </c>
      <c r="C244" s="1">
        <v>41379</v>
      </c>
      <c r="D244" s="4">
        <v>0</v>
      </c>
      <c r="E244">
        <v>1.1220000000000001E-2</v>
      </c>
      <c r="F244">
        <v>96952800000</v>
      </c>
    </row>
    <row r="245" spans="1:6" x14ac:dyDescent="0.45">
      <c r="A245" t="s">
        <v>18</v>
      </c>
      <c r="B245" t="s">
        <v>59</v>
      </c>
      <c r="C245" s="1">
        <v>41386</v>
      </c>
      <c r="D245" s="4">
        <v>0</v>
      </c>
      <c r="E245">
        <v>1.2449999999999999E-2</v>
      </c>
      <c r="F245">
        <v>75491300000</v>
      </c>
    </row>
    <row r="246" spans="1:6" x14ac:dyDescent="0.45">
      <c r="A246" t="s">
        <v>18</v>
      </c>
      <c r="B246" t="s">
        <v>59</v>
      </c>
      <c r="C246" s="1">
        <v>41393</v>
      </c>
      <c r="D246" s="4">
        <v>0</v>
      </c>
      <c r="E246">
        <v>1.4489999999999999E-2</v>
      </c>
      <c r="F246">
        <v>53359300000</v>
      </c>
    </row>
    <row r="247" spans="1:6" x14ac:dyDescent="0.45">
      <c r="A247" t="s">
        <v>18</v>
      </c>
      <c r="B247" t="s">
        <v>59</v>
      </c>
      <c r="C247" s="1">
        <v>41400</v>
      </c>
      <c r="D247" s="4">
        <v>0</v>
      </c>
      <c r="E247">
        <v>1.295E-2</v>
      </c>
      <c r="F247">
        <v>44690800000</v>
      </c>
    </row>
    <row r="248" spans="1:6" x14ac:dyDescent="0.45">
      <c r="A248" t="s">
        <v>18</v>
      </c>
      <c r="B248" t="s">
        <v>59</v>
      </c>
      <c r="C248" s="1">
        <v>41407</v>
      </c>
      <c r="D248" s="4">
        <v>0</v>
      </c>
      <c r="E248">
        <v>1.35E-2</v>
      </c>
      <c r="F248">
        <v>70818200000</v>
      </c>
    </row>
    <row r="249" spans="1:6" x14ac:dyDescent="0.45">
      <c r="A249" t="s">
        <v>18</v>
      </c>
      <c r="B249" t="s">
        <v>59</v>
      </c>
      <c r="C249" s="1">
        <v>41414</v>
      </c>
      <c r="D249" s="4">
        <v>0</v>
      </c>
      <c r="E249">
        <v>1.3650000000000001E-2</v>
      </c>
      <c r="F249">
        <v>76046100000</v>
      </c>
    </row>
    <row r="250" spans="1:6" x14ac:dyDescent="0.45">
      <c r="A250" t="s">
        <v>18</v>
      </c>
      <c r="B250" t="s">
        <v>59</v>
      </c>
      <c r="C250" s="1">
        <v>41421</v>
      </c>
      <c r="D250" s="4">
        <v>0</v>
      </c>
      <c r="E250">
        <v>1.324E-2</v>
      </c>
      <c r="F250">
        <v>48854900000</v>
      </c>
    </row>
    <row r="251" spans="1:6" x14ac:dyDescent="0.45">
      <c r="A251" t="s">
        <v>18</v>
      </c>
      <c r="B251" t="s">
        <v>59</v>
      </c>
      <c r="C251" s="1">
        <v>41428</v>
      </c>
      <c r="D251" s="4">
        <v>0</v>
      </c>
      <c r="E251">
        <v>1.1809999999999999E-2</v>
      </c>
      <c r="F251">
        <v>70065700000</v>
      </c>
    </row>
    <row r="252" spans="1:6" x14ac:dyDescent="0.45">
      <c r="A252" t="s">
        <v>18</v>
      </c>
      <c r="B252" t="s">
        <v>59</v>
      </c>
      <c r="C252" s="1">
        <v>41435</v>
      </c>
      <c r="D252" s="4">
        <v>0</v>
      </c>
      <c r="E252">
        <v>1.1900000000000001E-2</v>
      </c>
      <c r="F252">
        <v>48691000000</v>
      </c>
    </row>
    <row r="253" spans="1:6" x14ac:dyDescent="0.45">
      <c r="A253" t="s">
        <v>18</v>
      </c>
      <c r="B253" t="s">
        <v>59</v>
      </c>
      <c r="C253" s="1">
        <v>41442</v>
      </c>
      <c r="D253" s="4">
        <v>0</v>
      </c>
      <c r="E253">
        <v>1.235E-2</v>
      </c>
      <c r="F253">
        <v>50825500000</v>
      </c>
    </row>
    <row r="254" spans="1:6" x14ac:dyDescent="0.45">
      <c r="A254" t="s">
        <v>18</v>
      </c>
      <c r="B254" t="s">
        <v>59</v>
      </c>
      <c r="C254" s="1">
        <v>41449</v>
      </c>
      <c r="D254" s="4">
        <v>0</v>
      </c>
      <c r="E254">
        <v>1.3010000000000001E-2</v>
      </c>
      <c r="F254">
        <v>56849700000</v>
      </c>
    </row>
    <row r="255" spans="1:6" x14ac:dyDescent="0.45">
      <c r="A255" t="s">
        <v>18</v>
      </c>
      <c r="B255" t="s">
        <v>59</v>
      </c>
      <c r="C255" s="1">
        <v>41456</v>
      </c>
      <c r="D255" s="4">
        <v>0</v>
      </c>
      <c r="E255">
        <v>1.3050000000000001E-2</v>
      </c>
      <c r="F255">
        <v>26554500000</v>
      </c>
    </row>
    <row r="256" spans="1:6" x14ac:dyDescent="0.45">
      <c r="A256" t="s">
        <v>18</v>
      </c>
      <c r="B256" t="s">
        <v>59</v>
      </c>
      <c r="C256" s="1">
        <v>41463</v>
      </c>
      <c r="D256" s="4">
        <v>0</v>
      </c>
      <c r="E256">
        <v>1.332E-2</v>
      </c>
      <c r="F256">
        <v>26870600000</v>
      </c>
    </row>
    <row r="257" spans="1:6" x14ac:dyDescent="0.45">
      <c r="A257" t="s">
        <v>18</v>
      </c>
      <c r="B257" t="s">
        <v>59</v>
      </c>
      <c r="C257" s="1">
        <v>41470</v>
      </c>
      <c r="D257" s="4">
        <v>0</v>
      </c>
      <c r="E257">
        <v>1.3780000000000001E-2</v>
      </c>
      <c r="F257">
        <v>40454800000</v>
      </c>
    </row>
    <row r="258" spans="1:6" x14ac:dyDescent="0.45">
      <c r="A258" t="s">
        <v>18</v>
      </c>
      <c r="B258" t="s">
        <v>59</v>
      </c>
      <c r="C258" s="1">
        <v>41477</v>
      </c>
      <c r="D258" s="4">
        <v>0</v>
      </c>
      <c r="E258">
        <v>1.289E-2</v>
      </c>
      <c r="F258">
        <v>29030500000</v>
      </c>
    </row>
    <row r="259" spans="1:6" x14ac:dyDescent="0.45">
      <c r="A259" t="s">
        <v>18</v>
      </c>
      <c r="B259" t="s">
        <v>59</v>
      </c>
      <c r="C259" s="1">
        <v>41484</v>
      </c>
      <c r="D259" s="4">
        <v>0</v>
      </c>
      <c r="E259">
        <v>1.2959999999999999E-2</v>
      </c>
      <c r="F259">
        <v>29169500000</v>
      </c>
    </row>
    <row r="260" spans="1:6" x14ac:dyDescent="0.45">
      <c r="A260" t="s">
        <v>18</v>
      </c>
      <c r="B260" t="s">
        <v>59</v>
      </c>
      <c r="C260" s="1">
        <v>41491</v>
      </c>
      <c r="D260" s="4">
        <v>0</v>
      </c>
      <c r="E260">
        <v>1.26E-2</v>
      </c>
      <c r="F260">
        <v>21647200000</v>
      </c>
    </row>
    <row r="261" spans="1:6" x14ac:dyDescent="0.45">
      <c r="A261" t="s">
        <v>18</v>
      </c>
      <c r="B261" t="s">
        <v>59</v>
      </c>
      <c r="C261" s="1">
        <v>41498</v>
      </c>
      <c r="D261" s="4">
        <v>0</v>
      </c>
      <c r="E261">
        <v>1.255E-2</v>
      </c>
      <c r="F261">
        <v>22775600000</v>
      </c>
    </row>
    <row r="262" spans="1:6" x14ac:dyDescent="0.45">
      <c r="A262" t="s">
        <v>18</v>
      </c>
      <c r="B262" t="s">
        <v>59</v>
      </c>
      <c r="C262" s="1">
        <v>41505</v>
      </c>
      <c r="D262" s="4">
        <v>0</v>
      </c>
      <c r="E262">
        <v>1.2529999999999999E-2</v>
      </c>
      <c r="F262">
        <v>22488000000</v>
      </c>
    </row>
    <row r="263" spans="1:6" x14ac:dyDescent="0.45">
      <c r="A263" t="s">
        <v>18</v>
      </c>
      <c r="B263" t="s">
        <v>59</v>
      </c>
      <c r="C263" s="1">
        <v>41512</v>
      </c>
      <c r="D263" s="4">
        <v>0</v>
      </c>
      <c r="E263">
        <v>1.183E-2</v>
      </c>
      <c r="F263">
        <v>24967400000</v>
      </c>
    </row>
    <row r="264" spans="1:6" x14ac:dyDescent="0.45">
      <c r="A264" t="s">
        <v>18</v>
      </c>
      <c r="B264" t="s">
        <v>59</v>
      </c>
      <c r="C264" s="1">
        <v>41519</v>
      </c>
      <c r="D264" s="4">
        <v>0</v>
      </c>
      <c r="E264">
        <v>1.149E-2</v>
      </c>
      <c r="F264">
        <v>21365200000</v>
      </c>
    </row>
    <row r="265" spans="1:6" x14ac:dyDescent="0.45">
      <c r="A265" t="s">
        <v>18</v>
      </c>
      <c r="B265" t="s">
        <v>59</v>
      </c>
      <c r="C265" s="1">
        <v>41526</v>
      </c>
      <c r="D265" s="4">
        <v>0</v>
      </c>
      <c r="E265">
        <v>1.1599999999999999E-2</v>
      </c>
      <c r="F265">
        <v>43040300000</v>
      </c>
    </row>
    <row r="266" spans="1:6" x14ac:dyDescent="0.45">
      <c r="A266" t="s">
        <v>18</v>
      </c>
      <c r="B266" t="s">
        <v>59</v>
      </c>
      <c r="C266" s="1">
        <v>41533</v>
      </c>
      <c r="D266" s="4">
        <v>0</v>
      </c>
      <c r="E266">
        <v>1.189E-2</v>
      </c>
      <c r="F266">
        <v>29489100000</v>
      </c>
    </row>
    <row r="267" spans="1:6" x14ac:dyDescent="0.45">
      <c r="A267" t="s">
        <v>18</v>
      </c>
      <c r="B267" t="s">
        <v>59</v>
      </c>
      <c r="C267" s="1">
        <v>41540</v>
      </c>
      <c r="D267" s="4">
        <v>0</v>
      </c>
      <c r="E267">
        <v>1.1469999999999999E-2</v>
      </c>
      <c r="F267">
        <v>21600100000</v>
      </c>
    </row>
    <row r="268" spans="1:6" x14ac:dyDescent="0.45">
      <c r="A268" t="s">
        <v>18</v>
      </c>
      <c r="B268" t="s">
        <v>59</v>
      </c>
      <c r="C268" s="1">
        <v>41547</v>
      </c>
      <c r="D268" s="4">
        <v>0</v>
      </c>
      <c r="E268">
        <v>1.0500000000000001E-2</v>
      </c>
      <c r="F268">
        <v>30498200000</v>
      </c>
    </row>
    <row r="269" spans="1:6" x14ac:dyDescent="0.45">
      <c r="A269" t="s">
        <v>18</v>
      </c>
      <c r="B269" t="s">
        <v>59</v>
      </c>
      <c r="C269" s="1">
        <v>41554</v>
      </c>
      <c r="D269" s="4">
        <v>0</v>
      </c>
      <c r="E269">
        <v>1.0290000000000001E-2</v>
      </c>
      <c r="F269">
        <v>40996400000</v>
      </c>
    </row>
    <row r="270" spans="1:6" x14ac:dyDescent="0.45">
      <c r="A270" t="s">
        <v>18</v>
      </c>
      <c r="B270" t="s">
        <v>59</v>
      </c>
      <c r="C270" s="1">
        <v>41561</v>
      </c>
      <c r="D270" s="4">
        <v>0</v>
      </c>
      <c r="E270">
        <v>1.048E-2</v>
      </c>
      <c r="F270">
        <v>47831600000</v>
      </c>
    </row>
    <row r="271" spans="1:6" x14ac:dyDescent="0.45">
      <c r="A271" t="s">
        <v>18</v>
      </c>
      <c r="B271" t="s">
        <v>59</v>
      </c>
      <c r="C271" s="1">
        <v>41568</v>
      </c>
      <c r="D271" s="4">
        <v>0</v>
      </c>
      <c r="E271">
        <v>9.7300000000000008E-3</v>
      </c>
      <c r="F271">
        <v>76949800000</v>
      </c>
    </row>
    <row r="272" spans="1:6" x14ac:dyDescent="0.45">
      <c r="A272" t="s">
        <v>18</v>
      </c>
      <c r="B272" t="s">
        <v>59</v>
      </c>
      <c r="C272" s="1">
        <v>41575</v>
      </c>
      <c r="D272" s="4">
        <v>0</v>
      </c>
      <c r="E272">
        <v>9.3299999999999998E-3</v>
      </c>
      <c r="F272">
        <v>46760800000</v>
      </c>
    </row>
    <row r="273" spans="1:6" x14ac:dyDescent="0.45">
      <c r="A273" t="s">
        <v>18</v>
      </c>
      <c r="B273" t="s">
        <v>59</v>
      </c>
      <c r="C273" s="1">
        <v>41582</v>
      </c>
      <c r="D273" s="4">
        <v>0</v>
      </c>
      <c r="E273">
        <v>8.4100000000000008E-3</v>
      </c>
      <c r="F273">
        <v>70676200000</v>
      </c>
    </row>
    <row r="274" spans="1:6" x14ac:dyDescent="0.45">
      <c r="A274" t="s">
        <v>18</v>
      </c>
      <c r="B274" t="s">
        <v>59</v>
      </c>
      <c r="C274" s="1">
        <v>41589</v>
      </c>
      <c r="D274" s="4">
        <v>0</v>
      </c>
      <c r="E274">
        <v>8.1899999999999994E-3</v>
      </c>
      <c r="F274">
        <v>126671200000</v>
      </c>
    </row>
    <row r="275" spans="1:6" x14ac:dyDescent="0.45">
      <c r="A275" t="s">
        <v>18</v>
      </c>
      <c r="B275" t="s">
        <v>59</v>
      </c>
      <c r="C275" s="1">
        <v>41596</v>
      </c>
      <c r="D275" s="4">
        <v>0</v>
      </c>
      <c r="E275">
        <v>7.8799999999999999E-3</v>
      </c>
      <c r="F275">
        <v>123278800000</v>
      </c>
    </row>
    <row r="276" spans="1:6" x14ac:dyDescent="0.45">
      <c r="A276" t="s">
        <v>18</v>
      </c>
      <c r="B276" t="s">
        <v>59</v>
      </c>
      <c r="C276" s="1">
        <v>41603</v>
      </c>
      <c r="D276" s="4">
        <v>0</v>
      </c>
      <c r="E276">
        <v>7.79E-3</v>
      </c>
      <c r="F276">
        <v>388729100000</v>
      </c>
    </row>
    <row r="277" spans="1:6" x14ac:dyDescent="0.45">
      <c r="A277" t="s">
        <v>18</v>
      </c>
      <c r="B277" t="s">
        <v>59</v>
      </c>
      <c r="C277" s="1">
        <v>41610</v>
      </c>
      <c r="D277" s="4">
        <v>0</v>
      </c>
      <c r="E277">
        <v>9.1699999999999993E-3</v>
      </c>
      <c r="F277">
        <v>476511100000</v>
      </c>
    </row>
    <row r="278" spans="1:6" x14ac:dyDescent="0.45">
      <c r="A278" t="s">
        <v>18</v>
      </c>
      <c r="B278" t="s">
        <v>59</v>
      </c>
      <c r="C278" s="1">
        <v>41617</v>
      </c>
      <c r="D278" s="4">
        <v>0</v>
      </c>
      <c r="E278">
        <v>8.6400000000000001E-3</v>
      </c>
      <c r="F278">
        <v>220179500000</v>
      </c>
    </row>
    <row r="279" spans="1:6" x14ac:dyDescent="0.45">
      <c r="A279" t="s">
        <v>18</v>
      </c>
      <c r="B279" t="s">
        <v>59</v>
      </c>
      <c r="C279" s="1">
        <v>41624</v>
      </c>
      <c r="D279" s="4">
        <v>0</v>
      </c>
      <c r="E279">
        <v>0.01</v>
      </c>
      <c r="F279">
        <v>400457500000</v>
      </c>
    </row>
    <row r="280" spans="1:6" x14ac:dyDescent="0.45">
      <c r="A280" t="s">
        <v>18</v>
      </c>
      <c r="B280" t="s">
        <v>59</v>
      </c>
      <c r="C280" s="1">
        <v>41631</v>
      </c>
      <c r="D280" s="4">
        <v>0</v>
      </c>
      <c r="E280">
        <v>9.7599999999999996E-3</v>
      </c>
      <c r="F280">
        <v>133001900000</v>
      </c>
    </row>
    <row r="281" spans="1:6" x14ac:dyDescent="0.45">
      <c r="A281" t="s">
        <v>18</v>
      </c>
      <c r="B281" t="s">
        <v>59</v>
      </c>
      <c r="C281" s="1">
        <v>41638</v>
      </c>
      <c r="D281" s="4">
        <v>0</v>
      </c>
      <c r="E281">
        <v>0.01</v>
      </c>
      <c r="F281">
        <v>36751100000</v>
      </c>
    </row>
    <row r="282" spans="1:6" x14ac:dyDescent="0.45">
      <c r="A282" t="s">
        <v>18</v>
      </c>
      <c r="B282" t="s">
        <v>59</v>
      </c>
      <c r="C282" s="1">
        <v>41645</v>
      </c>
      <c r="D282" s="4">
        <v>0</v>
      </c>
      <c r="E282">
        <v>9.8899999999999995E-3</v>
      </c>
      <c r="F282">
        <v>55876000000</v>
      </c>
    </row>
    <row r="283" spans="1:6" x14ac:dyDescent="0.45">
      <c r="A283" t="s">
        <v>18</v>
      </c>
      <c r="B283" t="s">
        <v>59</v>
      </c>
      <c r="C283" s="1">
        <v>41652</v>
      </c>
      <c r="D283" s="4">
        <v>0</v>
      </c>
      <c r="E283">
        <v>1.0630000000000001E-2</v>
      </c>
      <c r="F283">
        <v>228876000000</v>
      </c>
    </row>
    <row r="284" spans="1:6" x14ac:dyDescent="0.45">
      <c r="A284" t="s">
        <v>18</v>
      </c>
      <c r="B284" t="s">
        <v>59</v>
      </c>
      <c r="C284" s="1">
        <v>41659</v>
      </c>
      <c r="D284" s="4">
        <v>0</v>
      </c>
      <c r="E284">
        <v>1.1390000000000001E-2</v>
      </c>
      <c r="F284">
        <v>484817300000</v>
      </c>
    </row>
    <row r="285" spans="1:6" x14ac:dyDescent="0.45">
      <c r="A285" t="s">
        <v>18</v>
      </c>
      <c r="B285" t="s">
        <v>59</v>
      </c>
      <c r="C285" s="1">
        <v>41666</v>
      </c>
      <c r="D285" s="4">
        <v>0</v>
      </c>
      <c r="E285">
        <v>1.0540000000000001E-2</v>
      </c>
      <c r="F285">
        <v>287069200000</v>
      </c>
    </row>
    <row r="286" spans="1:6" x14ac:dyDescent="0.45">
      <c r="A286" t="s">
        <v>18</v>
      </c>
      <c r="B286" t="s">
        <v>59</v>
      </c>
      <c r="C286" s="1">
        <v>41673</v>
      </c>
      <c r="D286" s="4">
        <v>0</v>
      </c>
      <c r="E286">
        <v>1.1429999999999999E-2</v>
      </c>
      <c r="F286">
        <v>242470900000</v>
      </c>
    </row>
    <row r="287" spans="1:6" x14ac:dyDescent="0.45">
      <c r="A287" t="s">
        <v>18</v>
      </c>
      <c r="B287" t="s">
        <v>59</v>
      </c>
      <c r="C287" s="1">
        <v>41680</v>
      </c>
      <c r="D287" s="4">
        <v>0</v>
      </c>
      <c r="E287">
        <v>1.1169999999999999E-2</v>
      </c>
      <c r="F287">
        <v>186462100000</v>
      </c>
    </row>
    <row r="288" spans="1:6" x14ac:dyDescent="0.45">
      <c r="A288" t="s">
        <v>18</v>
      </c>
      <c r="B288" t="s">
        <v>59</v>
      </c>
      <c r="C288" s="1">
        <v>41687</v>
      </c>
      <c r="D288" s="4">
        <v>0</v>
      </c>
      <c r="E288">
        <v>1.051E-2</v>
      </c>
      <c r="F288">
        <v>171134300000</v>
      </c>
    </row>
    <row r="289" spans="1:6" x14ac:dyDescent="0.45">
      <c r="A289" t="s">
        <v>18</v>
      </c>
      <c r="B289" t="s">
        <v>59</v>
      </c>
      <c r="C289" s="1">
        <v>41694</v>
      </c>
      <c r="D289" s="4">
        <v>0</v>
      </c>
      <c r="E289">
        <v>9.7999999999999997E-3</v>
      </c>
      <c r="F289">
        <v>203362500000</v>
      </c>
    </row>
    <row r="290" spans="1:6" x14ac:dyDescent="0.45">
      <c r="A290" t="s">
        <v>18</v>
      </c>
      <c r="B290" t="s">
        <v>59</v>
      </c>
      <c r="C290" s="1">
        <v>41701</v>
      </c>
      <c r="D290" s="4">
        <v>0</v>
      </c>
      <c r="E290">
        <v>8.6E-3</v>
      </c>
      <c r="F290">
        <v>247226300000</v>
      </c>
    </row>
    <row r="291" spans="1:6" x14ac:dyDescent="0.45">
      <c r="A291" t="s">
        <v>18</v>
      </c>
      <c r="B291" t="s">
        <v>59</v>
      </c>
      <c r="C291" s="1">
        <v>41708</v>
      </c>
      <c r="D291" s="4">
        <v>0</v>
      </c>
      <c r="E291">
        <v>6.7600000000000004E-3</v>
      </c>
      <c r="F291">
        <v>246981700000</v>
      </c>
    </row>
    <row r="292" spans="1:6" x14ac:dyDescent="0.45">
      <c r="A292" t="s">
        <v>18</v>
      </c>
      <c r="B292" t="s">
        <v>59</v>
      </c>
      <c r="C292" s="1">
        <v>41715</v>
      </c>
      <c r="D292" s="4">
        <v>0</v>
      </c>
      <c r="E292">
        <v>7.9600000000000001E-3</v>
      </c>
      <c r="F292">
        <v>403690800000</v>
      </c>
    </row>
    <row r="293" spans="1:6" x14ac:dyDescent="0.45">
      <c r="A293" t="s">
        <v>18</v>
      </c>
      <c r="B293" t="s">
        <v>59</v>
      </c>
      <c r="C293" s="1">
        <v>41722</v>
      </c>
      <c r="D293" s="4">
        <v>0</v>
      </c>
      <c r="E293">
        <v>7.79E-3</v>
      </c>
      <c r="F293">
        <v>200311800000</v>
      </c>
    </row>
    <row r="294" spans="1:6" x14ac:dyDescent="0.45">
      <c r="A294" t="s">
        <v>18</v>
      </c>
      <c r="B294" t="s">
        <v>59</v>
      </c>
      <c r="C294" s="1">
        <v>41729</v>
      </c>
      <c r="D294" s="4">
        <v>0</v>
      </c>
      <c r="E294">
        <v>8.0599999999999995E-3</v>
      </c>
      <c r="F294">
        <v>138810500000</v>
      </c>
    </row>
    <row r="295" spans="1:6" x14ac:dyDescent="0.45">
      <c r="A295" t="s">
        <v>18</v>
      </c>
      <c r="B295" t="s">
        <v>59</v>
      </c>
      <c r="C295" s="1">
        <v>41736</v>
      </c>
      <c r="D295" s="4">
        <v>0</v>
      </c>
      <c r="E295">
        <v>7.8399999999999997E-3</v>
      </c>
      <c r="F295">
        <v>100198500000</v>
      </c>
    </row>
    <row r="296" spans="1:6" x14ac:dyDescent="0.45">
      <c r="A296" t="s">
        <v>18</v>
      </c>
      <c r="B296" t="s">
        <v>59</v>
      </c>
      <c r="C296" s="1">
        <v>41743</v>
      </c>
      <c r="D296" s="4">
        <v>0</v>
      </c>
      <c r="E296">
        <v>7.8600000000000007E-3</v>
      </c>
      <c r="F296">
        <v>92263200000</v>
      </c>
    </row>
    <row r="297" spans="1:6" x14ac:dyDescent="0.45">
      <c r="A297" t="s">
        <v>18</v>
      </c>
      <c r="B297" t="s">
        <v>59</v>
      </c>
      <c r="C297" s="1">
        <v>41750</v>
      </c>
      <c r="D297" s="4">
        <v>0</v>
      </c>
      <c r="E297">
        <v>6.9800000000000001E-3</v>
      </c>
      <c r="F297">
        <v>80597000000</v>
      </c>
    </row>
    <row r="298" spans="1:6" x14ac:dyDescent="0.45">
      <c r="A298" t="s">
        <v>18</v>
      </c>
      <c r="B298" t="s">
        <v>59</v>
      </c>
      <c r="C298" s="1">
        <v>41757</v>
      </c>
      <c r="D298" s="4">
        <v>0</v>
      </c>
      <c r="E298">
        <v>7.2399999999999999E-3</v>
      </c>
      <c r="F298">
        <v>81425500000</v>
      </c>
    </row>
    <row r="299" spans="1:6" x14ac:dyDescent="0.45">
      <c r="A299" t="s">
        <v>18</v>
      </c>
      <c r="B299" t="s">
        <v>59</v>
      </c>
      <c r="C299" s="1">
        <v>41764</v>
      </c>
      <c r="D299" s="4">
        <v>0</v>
      </c>
      <c r="E299">
        <v>7.6400000000000001E-3</v>
      </c>
      <c r="F299">
        <v>95981900000</v>
      </c>
    </row>
    <row r="300" spans="1:6" x14ac:dyDescent="0.45">
      <c r="A300" t="s">
        <v>18</v>
      </c>
      <c r="B300" t="s">
        <v>59</v>
      </c>
      <c r="C300" s="1">
        <v>41771</v>
      </c>
      <c r="D300" s="4">
        <v>0</v>
      </c>
      <c r="E300">
        <v>7.8399999999999997E-3</v>
      </c>
      <c r="F300">
        <v>80574500000</v>
      </c>
    </row>
    <row r="301" spans="1:6" x14ac:dyDescent="0.45">
      <c r="A301" t="s">
        <v>18</v>
      </c>
      <c r="B301" t="s">
        <v>59</v>
      </c>
      <c r="C301" s="1">
        <v>41778</v>
      </c>
      <c r="D301" s="4">
        <v>0</v>
      </c>
      <c r="E301">
        <v>8.8500000000000002E-3</v>
      </c>
      <c r="F301">
        <v>159455200000</v>
      </c>
    </row>
    <row r="302" spans="1:6" x14ac:dyDescent="0.45">
      <c r="A302" t="s">
        <v>18</v>
      </c>
      <c r="B302" t="s">
        <v>59</v>
      </c>
      <c r="C302" s="1">
        <v>41785</v>
      </c>
      <c r="D302" s="4">
        <v>0</v>
      </c>
      <c r="E302">
        <v>9.5200000000000007E-3</v>
      </c>
      <c r="F302">
        <v>158323500000</v>
      </c>
    </row>
    <row r="303" spans="1:6" x14ac:dyDescent="0.45">
      <c r="A303" t="s">
        <v>18</v>
      </c>
      <c r="B303" t="s">
        <v>59</v>
      </c>
      <c r="C303" s="1">
        <v>41792</v>
      </c>
      <c r="D303" s="4">
        <v>0</v>
      </c>
      <c r="E303">
        <v>9.5499999999999995E-3</v>
      </c>
      <c r="F303">
        <v>93196100000</v>
      </c>
    </row>
    <row r="304" spans="1:6" x14ac:dyDescent="0.45">
      <c r="A304" t="s">
        <v>18</v>
      </c>
      <c r="B304" t="s">
        <v>59</v>
      </c>
      <c r="C304" s="1">
        <v>41799</v>
      </c>
      <c r="D304" s="4">
        <v>0</v>
      </c>
      <c r="E304">
        <v>9.4800000000000006E-3</v>
      </c>
      <c r="F304">
        <v>34477500000</v>
      </c>
    </row>
    <row r="305" spans="1:6" x14ac:dyDescent="0.45">
      <c r="A305" t="s">
        <v>18</v>
      </c>
      <c r="B305" t="s">
        <v>59</v>
      </c>
      <c r="C305" s="1">
        <v>41806</v>
      </c>
      <c r="D305" s="4">
        <v>0</v>
      </c>
      <c r="E305">
        <v>9.4699999999999993E-3</v>
      </c>
      <c r="F305">
        <v>80743200000</v>
      </c>
    </row>
    <row r="306" spans="1:6" x14ac:dyDescent="0.45">
      <c r="A306" t="s">
        <v>18</v>
      </c>
      <c r="B306" t="s">
        <v>59</v>
      </c>
      <c r="C306" s="1">
        <v>41813</v>
      </c>
      <c r="D306" s="4">
        <v>0</v>
      </c>
      <c r="E306">
        <v>9.4699999999999993E-3</v>
      </c>
      <c r="F306">
        <v>57383300000</v>
      </c>
    </row>
    <row r="307" spans="1:6" x14ac:dyDescent="0.45">
      <c r="A307" t="s">
        <v>18</v>
      </c>
      <c r="B307" t="s">
        <v>59</v>
      </c>
      <c r="C307" s="1">
        <v>41820</v>
      </c>
      <c r="D307" s="4">
        <v>0</v>
      </c>
      <c r="E307">
        <v>9.4999999999999998E-3</v>
      </c>
      <c r="F307">
        <v>45032000000</v>
      </c>
    </row>
    <row r="308" spans="1:6" x14ac:dyDescent="0.45">
      <c r="A308" t="s">
        <v>18</v>
      </c>
      <c r="B308" t="s">
        <v>59</v>
      </c>
      <c r="C308" s="1">
        <v>41827</v>
      </c>
      <c r="D308" s="4">
        <v>0</v>
      </c>
      <c r="E308">
        <v>9.4599999999999997E-3</v>
      </c>
      <c r="F308">
        <v>42637600000</v>
      </c>
    </row>
    <row r="309" spans="1:6" x14ac:dyDescent="0.45">
      <c r="A309" t="s">
        <v>18</v>
      </c>
      <c r="B309" t="s">
        <v>59</v>
      </c>
      <c r="C309" s="1">
        <v>41834</v>
      </c>
      <c r="D309" s="4">
        <v>0</v>
      </c>
      <c r="E309">
        <v>8.2799999999999992E-3</v>
      </c>
      <c r="F309">
        <v>90025400000</v>
      </c>
    </row>
    <row r="310" spans="1:6" x14ac:dyDescent="0.45">
      <c r="A310" t="s">
        <v>18</v>
      </c>
      <c r="B310" t="s">
        <v>59</v>
      </c>
      <c r="C310" s="1">
        <v>41841</v>
      </c>
      <c r="D310" s="4">
        <v>0</v>
      </c>
      <c r="E310">
        <v>8.3800000000000003E-3</v>
      </c>
      <c r="F310">
        <v>69065400000</v>
      </c>
    </row>
    <row r="311" spans="1:6" x14ac:dyDescent="0.45">
      <c r="A311" t="s">
        <v>18</v>
      </c>
      <c r="B311" t="s">
        <v>59</v>
      </c>
      <c r="C311" s="1">
        <v>41848</v>
      </c>
      <c r="D311" s="4">
        <v>0</v>
      </c>
      <c r="E311">
        <v>8.3999999999999995E-3</v>
      </c>
      <c r="F311">
        <v>51650300000</v>
      </c>
    </row>
    <row r="312" spans="1:6" x14ac:dyDescent="0.45">
      <c r="A312" t="s">
        <v>18</v>
      </c>
      <c r="B312" t="s">
        <v>59</v>
      </c>
      <c r="C312" s="1">
        <v>41855</v>
      </c>
      <c r="D312" s="4">
        <v>0</v>
      </c>
      <c r="E312">
        <v>8.2100000000000003E-3</v>
      </c>
      <c r="F312">
        <v>47699100000</v>
      </c>
    </row>
    <row r="313" spans="1:6" x14ac:dyDescent="0.45">
      <c r="A313" t="s">
        <v>18</v>
      </c>
      <c r="B313" t="s">
        <v>59</v>
      </c>
      <c r="C313" s="1">
        <v>41862</v>
      </c>
      <c r="D313" s="4">
        <v>0</v>
      </c>
      <c r="E313">
        <v>8.4399999999999996E-3</v>
      </c>
      <c r="F313">
        <v>31027900000</v>
      </c>
    </row>
    <row r="314" spans="1:6" x14ac:dyDescent="0.45">
      <c r="A314" t="s">
        <v>18</v>
      </c>
      <c r="B314" t="s">
        <v>59</v>
      </c>
      <c r="C314" s="1">
        <v>41869</v>
      </c>
      <c r="D314" s="4">
        <v>0</v>
      </c>
      <c r="E314">
        <v>9.1000000000000004E-3</v>
      </c>
      <c r="F314">
        <v>78334300000</v>
      </c>
    </row>
    <row r="315" spans="1:6" x14ac:dyDescent="0.45">
      <c r="A315" t="s">
        <v>18</v>
      </c>
      <c r="B315" t="s">
        <v>59</v>
      </c>
      <c r="C315" s="1">
        <v>41876</v>
      </c>
      <c r="D315" s="4">
        <v>0</v>
      </c>
      <c r="E315">
        <v>9.0399999999999994E-3</v>
      </c>
      <c r="F315">
        <v>65626500000</v>
      </c>
    </row>
    <row r="316" spans="1:6" x14ac:dyDescent="0.45">
      <c r="A316" t="s">
        <v>18</v>
      </c>
      <c r="B316" t="s">
        <v>59</v>
      </c>
      <c r="C316" s="1">
        <v>41883</v>
      </c>
      <c r="D316" s="4">
        <v>0</v>
      </c>
      <c r="E316">
        <v>9.1000000000000004E-3</v>
      </c>
      <c r="F316">
        <v>118469500000</v>
      </c>
    </row>
    <row r="317" spans="1:6" x14ac:dyDescent="0.45">
      <c r="A317" t="s">
        <v>18</v>
      </c>
      <c r="B317" t="s">
        <v>59</v>
      </c>
      <c r="C317" s="1">
        <v>41890</v>
      </c>
      <c r="D317" s="4">
        <v>0</v>
      </c>
      <c r="E317">
        <v>9.1999999999999998E-3</v>
      </c>
      <c r="F317">
        <v>80342300000</v>
      </c>
    </row>
    <row r="318" spans="1:6" x14ac:dyDescent="0.45">
      <c r="A318" t="s">
        <v>18</v>
      </c>
      <c r="B318" t="s">
        <v>59</v>
      </c>
      <c r="C318" s="1">
        <v>41897</v>
      </c>
      <c r="D318" s="4">
        <v>0</v>
      </c>
      <c r="E318">
        <v>9.2200000000000008E-3</v>
      </c>
      <c r="F318">
        <v>58517100000</v>
      </c>
    </row>
    <row r="319" spans="1:6" x14ac:dyDescent="0.45">
      <c r="A319" t="s">
        <v>18</v>
      </c>
      <c r="B319" t="s">
        <v>59</v>
      </c>
      <c r="C319" s="1">
        <v>41904</v>
      </c>
      <c r="D319" s="4">
        <v>0</v>
      </c>
      <c r="E319">
        <v>8.9999999999999993E-3</v>
      </c>
      <c r="F319">
        <v>52673300000</v>
      </c>
    </row>
    <row r="320" spans="1:6" x14ac:dyDescent="0.45">
      <c r="A320" t="s">
        <v>18</v>
      </c>
      <c r="B320" t="s">
        <v>59</v>
      </c>
      <c r="C320" s="1">
        <v>41911</v>
      </c>
      <c r="D320" s="4">
        <v>0</v>
      </c>
      <c r="E320">
        <v>8.8000000000000005E-3</v>
      </c>
      <c r="F320">
        <v>47544100000</v>
      </c>
    </row>
    <row r="321" spans="1:6" x14ac:dyDescent="0.45">
      <c r="A321" t="s">
        <v>18</v>
      </c>
      <c r="B321" t="s">
        <v>59</v>
      </c>
      <c r="C321" s="1">
        <v>41918</v>
      </c>
      <c r="D321" s="4">
        <v>0</v>
      </c>
      <c r="E321">
        <v>9.2700000000000005E-3</v>
      </c>
      <c r="F321">
        <v>50576900000</v>
      </c>
    </row>
    <row r="322" spans="1:6" x14ac:dyDescent="0.45">
      <c r="A322" t="s">
        <v>18</v>
      </c>
      <c r="B322" t="s">
        <v>59</v>
      </c>
      <c r="C322" s="1">
        <v>41925</v>
      </c>
      <c r="D322" s="4">
        <v>0</v>
      </c>
      <c r="E322">
        <v>9.4500000000000001E-3</v>
      </c>
      <c r="F322">
        <v>48841800000</v>
      </c>
    </row>
    <row r="323" spans="1:6" x14ac:dyDescent="0.45">
      <c r="A323" t="s">
        <v>18</v>
      </c>
      <c r="B323" t="s">
        <v>59</v>
      </c>
      <c r="C323" s="1">
        <v>41932</v>
      </c>
      <c r="D323" s="4">
        <v>0</v>
      </c>
      <c r="E323">
        <v>9.5700000000000004E-3</v>
      </c>
      <c r="F323">
        <v>51669300000</v>
      </c>
    </row>
    <row r="324" spans="1:6" x14ac:dyDescent="0.45">
      <c r="A324" t="s">
        <v>18</v>
      </c>
      <c r="B324" t="s">
        <v>59</v>
      </c>
      <c r="C324" s="1">
        <v>41939</v>
      </c>
      <c r="D324" s="4">
        <v>0</v>
      </c>
      <c r="E324">
        <v>9.5899999999999996E-3</v>
      </c>
      <c r="F324">
        <v>49068000000</v>
      </c>
    </row>
    <row r="325" spans="1:6" x14ac:dyDescent="0.45">
      <c r="A325" t="s">
        <v>18</v>
      </c>
      <c r="B325" t="s">
        <v>59</v>
      </c>
      <c r="C325" s="1">
        <v>41946</v>
      </c>
      <c r="D325" s="4">
        <v>0</v>
      </c>
      <c r="E325">
        <v>9.4199999999999996E-3</v>
      </c>
      <c r="F325">
        <v>34988800000</v>
      </c>
    </row>
    <row r="326" spans="1:6" x14ac:dyDescent="0.45">
      <c r="A326" t="s">
        <v>18</v>
      </c>
      <c r="B326" t="s">
        <v>59</v>
      </c>
      <c r="C326" s="1">
        <v>41953</v>
      </c>
      <c r="D326" s="4">
        <v>0</v>
      </c>
      <c r="E326">
        <v>9.3900000000000008E-3</v>
      </c>
      <c r="F326">
        <v>26346100000</v>
      </c>
    </row>
    <row r="327" spans="1:6" x14ac:dyDescent="0.45">
      <c r="A327" t="s">
        <v>18</v>
      </c>
      <c r="B327" t="s">
        <v>59</v>
      </c>
      <c r="C327" s="1">
        <v>41960</v>
      </c>
      <c r="D327" s="4">
        <v>0</v>
      </c>
      <c r="E327">
        <v>9.4900000000000002E-3</v>
      </c>
      <c r="F327">
        <v>26145000000</v>
      </c>
    </row>
    <row r="328" spans="1:6" x14ac:dyDescent="0.45">
      <c r="A328" t="s">
        <v>18</v>
      </c>
      <c r="B328" t="s">
        <v>59</v>
      </c>
      <c r="C328" s="1">
        <v>41967</v>
      </c>
      <c r="D328" s="4">
        <v>0</v>
      </c>
      <c r="E328">
        <v>8.9499999999999996E-3</v>
      </c>
      <c r="F328">
        <v>44347600000</v>
      </c>
    </row>
    <row r="329" spans="1:6" x14ac:dyDescent="0.45">
      <c r="A329" t="s">
        <v>18</v>
      </c>
      <c r="B329" t="s">
        <v>59</v>
      </c>
      <c r="C329" s="1">
        <v>41974</v>
      </c>
      <c r="D329" s="4">
        <v>0</v>
      </c>
      <c r="E329">
        <v>8.7299999999999999E-3</v>
      </c>
      <c r="F329">
        <v>46669400000</v>
      </c>
    </row>
    <row r="330" spans="1:6" x14ac:dyDescent="0.45">
      <c r="A330" t="s">
        <v>18</v>
      </c>
      <c r="B330" t="s">
        <v>59</v>
      </c>
      <c r="C330" s="1">
        <v>41981</v>
      </c>
      <c r="D330" s="4">
        <v>0</v>
      </c>
      <c r="E330">
        <v>7.79E-3</v>
      </c>
      <c r="F330">
        <v>58429200000</v>
      </c>
    </row>
    <row r="331" spans="1:6" x14ac:dyDescent="0.45">
      <c r="A331" t="s">
        <v>18</v>
      </c>
      <c r="B331" t="s">
        <v>59</v>
      </c>
      <c r="C331" s="1">
        <v>41988</v>
      </c>
      <c r="D331" s="4">
        <v>0</v>
      </c>
      <c r="E331">
        <v>7.1199999999999996E-3</v>
      </c>
      <c r="F331">
        <v>48760700000</v>
      </c>
    </row>
    <row r="332" spans="1:6" x14ac:dyDescent="0.45">
      <c r="A332" t="s">
        <v>18</v>
      </c>
      <c r="B332" t="s">
        <v>59</v>
      </c>
      <c r="C332" s="1">
        <v>42023</v>
      </c>
      <c r="D332" s="4">
        <v>0</v>
      </c>
      <c r="E332">
        <v>0.78890000000000005</v>
      </c>
      <c r="F332">
        <v>293070000</v>
      </c>
    </row>
    <row r="333" spans="1:6" x14ac:dyDescent="0.45">
      <c r="A333" t="s">
        <v>18</v>
      </c>
      <c r="B333" t="s">
        <v>59</v>
      </c>
      <c r="C333" s="1">
        <v>42030</v>
      </c>
      <c r="D333" s="4">
        <v>0</v>
      </c>
      <c r="E333">
        <v>0.72</v>
      </c>
      <c r="F333">
        <v>226067000</v>
      </c>
    </row>
    <row r="334" spans="1:6" x14ac:dyDescent="0.45">
      <c r="A334" t="s">
        <v>18</v>
      </c>
      <c r="B334" t="s">
        <v>59</v>
      </c>
      <c r="C334" s="1">
        <v>42037</v>
      </c>
      <c r="D334" s="4">
        <v>0</v>
      </c>
      <c r="E334">
        <v>0.74950000000000006</v>
      </c>
      <c r="F334">
        <v>164470000</v>
      </c>
    </row>
    <row r="335" spans="1:6" x14ac:dyDescent="0.45">
      <c r="A335" t="s">
        <v>18</v>
      </c>
      <c r="B335" t="s">
        <v>59</v>
      </c>
      <c r="C335" s="1">
        <v>42044</v>
      </c>
      <c r="D335" s="4">
        <v>0</v>
      </c>
      <c r="E335">
        <v>0.90010000000000001</v>
      </c>
      <c r="F335">
        <v>502418000</v>
      </c>
    </row>
    <row r="336" spans="1:6" x14ac:dyDescent="0.45">
      <c r="A336" t="s">
        <v>18</v>
      </c>
      <c r="B336" t="s">
        <v>59</v>
      </c>
      <c r="C336" s="1">
        <v>42051</v>
      </c>
      <c r="D336" s="4">
        <v>0</v>
      </c>
      <c r="E336">
        <v>0.88400000000000001</v>
      </c>
      <c r="F336">
        <v>480268000</v>
      </c>
    </row>
    <row r="337" spans="1:6" x14ac:dyDescent="0.45">
      <c r="A337" t="s">
        <v>18</v>
      </c>
      <c r="B337" t="s">
        <v>59</v>
      </c>
      <c r="C337" s="1">
        <v>42058</v>
      </c>
      <c r="D337" s="4">
        <v>0</v>
      </c>
      <c r="E337">
        <v>0.91879999999999995</v>
      </c>
      <c r="F337">
        <v>989435000</v>
      </c>
    </row>
    <row r="338" spans="1:6" x14ac:dyDescent="0.45">
      <c r="A338" t="s">
        <v>18</v>
      </c>
      <c r="B338" t="s">
        <v>59</v>
      </c>
      <c r="C338" s="1">
        <v>42065</v>
      </c>
      <c r="D338" s="4">
        <v>0</v>
      </c>
      <c r="E338">
        <v>0.96830000000000005</v>
      </c>
      <c r="F338">
        <v>712936000</v>
      </c>
    </row>
    <row r="339" spans="1:6" x14ac:dyDescent="0.45">
      <c r="A339" t="s">
        <v>18</v>
      </c>
      <c r="B339" t="s">
        <v>59</v>
      </c>
      <c r="C339" s="1">
        <v>42072</v>
      </c>
      <c r="D339" s="4">
        <v>0</v>
      </c>
      <c r="E339">
        <v>0.91069999999999995</v>
      </c>
      <c r="F339">
        <v>249410000</v>
      </c>
    </row>
    <row r="340" spans="1:6" x14ac:dyDescent="0.45">
      <c r="A340" t="s">
        <v>18</v>
      </c>
      <c r="B340" t="s">
        <v>59</v>
      </c>
      <c r="C340" s="1">
        <v>42079</v>
      </c>
      <c r="D340" s="4">
        <v>0</v>
      </c>
      <c r="E340">
        <v>0.83989999999999998</v>
      </c>
      <c r="F340">
        <v>411851000</v>
      </c>
    </row>
    <row r="341" spans="1:6" x14ac:dyDescent="0.45">
      <c r="A341" t="s">
        <v>18</v>
      </c>
      <c r="B341" t="s">
        <v>59</v>
      </c>
      <c r="C341" s="1">
        <v>42086</v>
      </c>
      <c r="D341" s="4">
        <v>0</v>
      </c>
      <c r="E341">
        <v>0.93100000000000005</v>
      </c>
      <c r="F341">
        <v>429403000</v>
      </c>
    </row>
    <row r="342" spans="1:6" x14ac:dyDescent="0.45">
      <c r="A342" t="s">
        <v>18</v>
      </c>
      <c r="B342" t="s">
        <v>59</v>
      </c>
      <c r="C342" s="1">
        <v>42093</v>
      </c>
      <c r="D342" s="4">
        <v>0</v>
      </c>
      <c r="E342">
        <v>1.105</v>
      </c>
      <c r="F342">
        <v>663907000</v>
      </c>
    </row>
    <row r="343" spans="1:6" x14ac:dyDescent="0.45">
      <c r="A343" t="s">
        <v>18</v>
      </c>
      <c r="B343" t="s">
        <v>59</v>
      </c>
      <c r="C343" s="1">
        <v>42100</v>
      </c>
      <c r="D343" s="4">
        <v>0</v>
      </c>
      <c r="E343">
        <v>1.1120000000000001</v>
      </c>
      <c r="F343">
        <v>684390000</v>
      </c>
    </row>
    <row r="344" spans="1:6" x14ac:dyDescent="0.45">
      <c r="A344" t="s">
        <v>18</v>
      </c>
      <c r="B344" t="s">
        <v>59</v>
      </c>
      <c r="C344" s="1">
        <v>42107</v>
      </c>
      <c r="D344" s="4">
        <v>0</v>
      </c>
      <c r="E344">
        <v>1.1488</v>
      </c>
      <c r="F344">
        <v>520976000</v>
      </c>
    </row>
    <row r="345" spans="1:6" x14ac:dyDescent="0.45">
      <c r="A345" t="s">
        <v>18</v>
      </c>
      <c r="B345" t="s">
        <v>59</v>
      </c>
      <c r="C345" s="1">
        <v>42114</v>
      </c>
      <c r="D345" s="4">
        <v>0</v>
      </c>
      <c r="E345">
        <v>1.1476999999999999</v>
      </c>
      <c r="F345">
        <v>167734000</v>
      </c>
    </row>
    <row r="346" spans="1:6" x14ac:dyDescent="0.45">
      <c r="A346" t="s">
        <v>18</v>
      </c>
      <c r="B346" t="s">
        <v>59</v>
      </c>
      <c r="C346" s="1">
        <v>42121</v>
      </c>
      <c r="D346" s="4">
        <v>0</v>
      </c>
      <c r="E346">
        <v>1.2098</v>
      </c>
      <c r="F346">
        <v>361314000</v>
      </c>
    </row>
    <row r="347" spans="1:6" x14ac:dyDescent="0.45">
      <c r="A347" t="s">
        <v>18</v>
      </c>
      <c r="B347" t="s">
        <v>59</v>
      </c>
      <c r="C347" s="1">
        <v>42128</v>
      </c>
      <c r="D347" s="4">
        <v>0</v>
      </c>
      <c r="E347">
        <v>1.2310000000000001</v>
      </c>
      <c r="F347">
        <v>415847000</v>
      </c>
    </row>
    <row r="348" spans="1:6" x14ac:dyDescent="0.45">
      <c r="A348" t="s">
        <v>18</v>
      </c>
      <c r="B348" t="s">
        <v>59</v>
      </c>
      <c r="C348" s="1">
        <v>42135</v>
      </c>
      <c r="D348" s="4">
        <v>0</v>
      </c>
      <c r="E348">
        <v>1.2310000000000001</v>
      </c>
      <c r="F348">
        <v>314917000</v>
      </c>
    </row>
    <row r="349" spans="1:6" x14ac:dyDescent="0.45">
      <c r="A349" t="s">
        <v>18</v>
      </c>
      <c r="B349" t="s">
        <v>59</v>
      </c>
      <c r="C349" s="1">
        <v>42142</v>
      </c>
      <c r="D349" s="4">
        <v>0</v>
      </c>
      <c r="E349">
        <v>1.198</v>
      </c>
      <c r="F349">
        <v>316159000</v>
      </c>
    </row>
    <row r="350" spans="1:6" x14ac:dyDescent="0.45">
      <c r="A350" t="s">
        <v>18</v>
      </c>
      <c r="B350" t="s">
        <v>59</v>
      </c>
      <c r="C350" s="1">
        <v>42149</v>
      </c>
      <c r="D350" s="4">
        <v>0</v>
      </c>
      <c r="E350">
        <v>1.2490000000000001</v>
      </c>
      <c r="F350">
        <v>338797000</v>
      </c>
    </row>
    <row r="351" spans="1:6" x14ac:dyDescent="0.45">
      <c r="A351" t="s">
        <v>18</v>
      </c>
      <c r="B351" t="s">
        <v>59</v>
      </c>
      <c r="C351" s="1">
        <v>42156</v>
      </c>
      <c r="D351" s="4">
        <v>0</v>
      </c>
      <c r="E351">
        <v>1.1519999999999999</v>
      </c>
      <c r="F351">
        <v>307368000</v>
      </c>
    </row>
    <row r="352" spans="1:6" x14ac:dyDescent="0.45">
      <c r="A352" t="s">
        <v>18</v>
      </c>
      <c r="B352" t="s">
        <v>59</v>
      </c>
      <c r="C352" s="1">
        <v>42163</v>
      </c>
      <c r="D352" s="4">
        <v>0</v>
      </c>
      <c r="E352">
        <v>1.1185</v>
      </c>
      <c r="F352">
        <v>335625000</v>
      </c>
    </row>
    <row r="353" spans="1:6" x14ac:dyDescent="0.45">
      <c r="A353" t="s">
        <v>18</v>
      </c>
      <c r="B353" t="s">
        <v>59</v>
      </c>
      <c r="C353" s="1">
        <v>42170</v>
      </c>
      <c r="D353" s="4">
        <v>0</v>
      </c>
      <c r="E353">
        <v>1.18</v>
      </c>
      <c r="F353">
        <v>434027000</v>
      </c>
    </row>
    <row r="354" spans="1:6" x14ac:dyDescent="0.45">
      <c r="A354" t="s">
        <v>18</v>
      </c>
      <c r="B354" t="s">
        <v>59</v>
      </c>
      <c r="C354" s="1">
        <v>42177</v>
      </c>
      <c r="D354" s="4">
        <v>0</v>
      </c>
      <c r="E354">
        <v>1.21</v>
      </c>
      <c r="F354">
        <v>143069000</v>
      </c>
    </row>
    <row r="355" spans="1:6" x14ac:dyDescent="0.45">
      <c r="A355" t="s">
        <v>18</v>
      </c>
      <c r="B355" t="s">
        <v>59</v>
      </c>
      <c r="C355" s="1">
        <v>42184</v>
      </c>
      <c r="D355" s="4">
        <v>0</v>
      </c>
      <c r="E355">
        <v>1.1950000000000001</v>
      </c>
      <c r="F355">
        <v>116732000</v>
      </c>
    </row>
    <row r="356" spans="1:6" x14ac:dyDescent="0.45">
      <c r="A356" t="s">
        <v>18</v>
      </c>
      <c r="B356" t="s">
        <v>59</v>
      </c>
      <c r="C356" s="1">
        <v>42191</v>
      </c>
      <c r="D356" s="4">
        <v>0</v>
      </c>
      <c r="E356">
        <v>1.1579999999999999</v>
      </c>
      <c r="F356">
        <v>236591000</v>
      </c>
    </row>
    <row r="357" spans="1:6" x14ac:dyDescent="0.45">
      <c r="A357" t="s">
        <v>18</v>
      </c>
      <c r="B357" t="s">
        <v>59</v>
      </c>
      <c r="C357" s="1">
        <v>42198</v>
      </c>
      <c r="D357" s="4">
        <v>0</v>
      </c>
      <c r="E357">
        <v>1.1955</v>
      </c>
      <c r="F357">
        <v>200343000</v>
      </c>
    </row>
    <row r="358" spans="1:6" x14ac:dyDescent="0.45">
      <c r="A358" t="s">
        <v>18</v>
      </c>
      <c r="B358" t="s">
        <v>59</v>
      </c>
      <c r="C358" s="1">
        <v>42205</v>
      </c>
      <c r="D358" s="4">
        <v>0</v>
      </c>
      <c r="E358">
        <v>1.157</v>
      </c>
      <c r="F358">
        <v>176321000</v>
      </c>
    </row>
    <row r="359" spans="1:6" x14ac:dyDescent="0.45">
      <c r="A359" t="s">
        <v>18</v>
      </c>
      <c r="B359" t="s">
        <v>59</v>
      </c>
      <c r="C359" s="1">
        <v>42212</v>
      </c>
      <c r="D359" s="4">
        <v>0</v>
      </c>
      <c r="E359">
        <v>1.1335</v>
      </c>
      <c r="F359">
        <v>258101000</v>
      </c>
    </row>
    <row r="360" spans="1:6" x14ac:dyDescent="0.45">
      <c r="A360" t="s">
        <v>18</v>
      </c>
      <c r="B360" t="s">
        <v>59</v>
      </c>
      <c r="C360" s="1">
        <v>42219</v>
      </c>
      <c r="D360" s="4">
        <v>0</v>
      </c>
      <c r="E360">
        <v>1.1274999999999999</v>
      </c>
      <c r="F360">
        <v>79022000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3"/>
  <sheetViews>
    <sheetView workbookViewId="0">
      <selection activeCell="K21" sqref="K21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19</v>
      </c>
      <c r="B2" t="s">
        <v>59</v>
      </c>
      <c r="C2" s="1">
        <v>38390</v>
      </c>
      <c r="D2" s="4">
        <v>0</v>
      </c>
      <c r="E2">
        <v>14.5</v>
      </c>
      <c r="F2">
        <v>18000</v>
      </c>
    </row>
    <row r="3" spans="1:6" x14ac:dyDescent="0.45">
      <c r="A3" t="s">
        <v>19</v>
      </c>
      <c r="B3" t="s">
        <v>59</v>
      </c>
      <c r="C3" s="1">
        <v>38397</v>
      </c>
      <c r="D3" s="4">
        <v>0</v>
      </c>
      <c r="E3">
        <v>16.98</v>
      </c>
      <c r="F3">
        <v>271500</v>
      </c>
    </row>
    <row r="4" spans="1:6" x14ac:dyDescent="0.45">
      <c r="A4" t="s">
        <v>19</v>
      </c>
      <c r="B4" t="s">
        <v>59</v>
      </c>
      <c r="C4" s="1">
        <v>38404</v>
      </c>
      <c r="D4" s="4">
        <v>0</v>
      </c>
      <c r="E4">
        <v>16.75</v>
      </c>
      <c r="F4">
        <v>56800</v>
      </c>
    </row>
    <row r="5" spans="1:6" x14ac:dyDescent="0.45">
      <c r="A5" t="s">
        <v>19</v>
      </c>
      <c r="B5" t="s">
        <v>59</v>
      </c>
      <c r="C5" s="1">
        <v>38411</v>
      </c>
      <c r="D5" s="4">
        <v>0</v>
      </c>
      <c r="E5">
        <v>16.5</v>
      </c>
      <c r="F5">
        <v>114700</v>
      </c>
    </row>
    <row r="6" spans="1:6" x14ac:dyDescent="0.45">
      <c r="A6" t="s">
        <v>19</v>
      </c>
      <c r="B6" t="s">
        <v>59</v>
      </c>
      <c r="C6" s="1">
        <v>38418</v>
      </c>
      <c r="D6" s="4">
        <v>0</v>
      </c>
      <c r="E6">
        <v>16.25</v>
      </c>
      <c r="F6">
        <v>39700</v>
      </c>
    </row>
    <row r="7" spans="1:6" x14ac:dyDescent="0.45">
      <c r="A7" t="s">
        <v>19</v>
      </c>
      <c r="B7" t="s">
        <v>59</v>
      </c>
      <c r="C7" s="1">
        <v>38425</v>
      </c>
      <c r="D7" s="4">
        <v>0</v>
      </c>
      <c r="E7">
        <v>16</v>
      </c>
      <c r="F7">
        <v>47500</v>
      </c>
    </row>
    <row r="8" spans="1:6" x14ac:dyDescent="0.45">
      <c r="A8" t="s">
        <v>19</v>
      </c>
      <c r="B8" t="s">
        <v>59</v>
      </c>
      <c r="C8" s="1">
        <v>38432</v>
      </c>
      <c r="D8" s="4">
        <v>0</v>
      </c>
      <c r="E8">
        <v>15.8</v>
      </c>
      <c r="F8">
        <v>109100</v>
      </c>
    </row>
    <row r="9" spans="1:6" x14ac:dyDescent="0.45">
      <c r="A9" t="s">
        <v>19</v>
      </c>
      <c r="B9" t="s">
        <v>59</v>
      </c>
      <c r="C9" s="1">
        <v>38439</v>
      </c>
      <c r="D9" s="4">
        <v>0</v>
      </c>
      <c r="E9">
        <v>16</v>
      </c>
      <c r="F9">
        <v>21100</v>
      </c>
    </row>
    <row r="10" spans="1:6" x14ac:dyDescent="0.45">
      <c r="A10" t="s">
        <v>19</v>
      </c>
      <c r="B10" t="s">
        <v>59</v>
      </c>
      <c r="C10" s="1">
        <v>38446</v>
      </c>
      <c r="D10" s="4">
        <v>0</v>
      </c>
      <c r="E10">
        <v>15.97</v>
      </c>
      <c r="F10">
        <v>61400</v>
      </c>
    </row>
    <row r="11" spans="1:6" x14ac:dyDescent="0.45">
      <c r="A11" t="s">
        <v>19</v>
      </c>
      <c r="B11" t="s">
        <v>59</v>
      </c>
      <c r="C11" s="1">
        <v>38453</v>
      </c>
      <c r="D11" s="4">
        <v>0</v>
      </c>
      <c r="E11">
        <v>15.8</v>
      </c>
      <c r="F11">
        <v>52900</v>
      </c>
    </row>
    <row r="12" spans="1:6" x14ac:dyDescent="0.45">
      <c r="A12" t="s">
        <v>19</v>
      </c>
      <c r="B12" t="s">
        <v>59</v>
      </c>
      <c r="C12" s="1">
        <v>38460</v>
      </c>
      <c r="D12" s="4">
        <v>0</v>
      </c>
      <c r="E12">
        <v>15.22</v>
      </c>
      <c r="F12">
        <v>14900</v>
      </c>
    </row>
    <row r="13" spans="1:6" x14ac:dyDescent="0.45">
      <c r="A13" t="s">
        <v>19</v>
      </c>
      <c r="B13" t="s">
        <v>59</v>
      </c>
      <c r="C13" s="1">
        <v>38467</v>
      </c>
      <c r="D13" s="4">
        <v>0</v>
      </c>
      <c r="E13">
        <v>15</v>
      </c>
      <c r="F13">
        <v>38900</v>
      </c>
    </row>
    <row r="14" spans="1:6" x14ac:dyDescent="0.45">
      <c r="A14" t="s">
        <v>19</v>
      </c>
      <c r="B14" t="s">
        <v>59</v>
      </c>
      <c r="C14" s="1">
        <v>38474</v>
      </c>
      <c r="D14" s="4">
        <v>0</v>
      </c>
      <c r="E14">
        <v>15.6</v>
      </c>
      <c r="F14">
        <v>28000</v>
      </c>
    </row>
    <row r="15" spans="1:6" x14ac:dyDescent="0.45">
      <c r="A15" t="s">
        <v>19</v>
      </c>
      <c r="B15" t="s">
        <v>59</v>
      </c>
      <c r="C15" s="1">
        <v>38481</v>
      </c>
      <c r="D15" s="4">
        <v>0</v>
      </c>
      <c r="E15">
        <v>14.16</v>
      </c>
      <c r="F15">
        <v>30200</v>
      </c>
    </row>
    <row r="16" spans="1:6" x14ac:dyDescent="0.45">
      <c r="A16" t="s">
        <v>19</v>
      </c>
      <c r="B16" t="s">
        <v>59</v>
      </c>
      <c r="C16" s="1">
        <v>38488</v>
      </c>
      <c r="D16" s="4">
        <v>0</v>
      </c>
      <c r="E16">
        <v>15.86</v>
      </c>
      <c r="F16">
        <v>108300</v>
      </c>
    </row>
    <row r="17" spans="1:6" x14ac:dyDescent="0.45">
      <c r="A17" t="s">
        <v>19</v>
      </c>
      <c r="B17" t="s">
        <v>59</v>
      </c>
      <c r="C17" s="1">
        <v>38495</v>
      </c>
      <c r="D17" s="4">
        <v>0</v>
      </c>
      <c r="E17">
        <v>14.51</v>
      </c>
      <c r="F17">
        <v>19800</v>
      </c>
    </row>
    <row r="18" spans="1:6" x14ac:dyDescent="0.45">
      <c r="A18" t="s">
        <v>19</v>
      </c>
      <c r="B18" t="s">
        <v>59</v>
      </c>
      <c r="C18" s="1">
        <v>38502</v>
      </c>
      <c r="D18" s="4">
        <v>0</v>
      </c>
      <c r="E18">
        <v>15.85</v>
      </c>
      <c r="F18">
        <v>1200</v>
      </c>
    </row>
    <row r="19" spans="1:6" x14ac:dyDescent="0.45">
      <c r="A19" t="s">
        <v>19</v>
      </c>
      <c r="B19" t="s">
        <v>59</v>
      </c>
      <c r="C19" s="1">
        <v>38509</v>
      </c>
      <c r="D19" s="4">
        <v>0</v>
      </c>
      <c r="E19">
        <v>15.49</v>
      </c>
      <c r="F19">
        <v>3200</v>
      </c>
    </row>
    <row r="20" spans="1:6" x14ac:dyDescent="0.45">
      <c r="A20" t="s">
        <v>19</v>
      </c>
      <c r="B20" t="s">
        <v>59</v>
      </c>
      <c r="C20" s="1">
        <v>38516</v>
      </c>
      <c r="D20" s="4">
        <v>0</v>
      </c>
      <c r="E20">
        <v>15.11</v>
      </c>
      <c r="F20">
        <v>3300</v>
      </c>
    </row>
    <row r="21" spans="1:6" x14ac:dyDescent="0.45">
      <c r="A21" t="s">
        <v>19</v>
      </c>
      <c r="B21" t="s">
        <v>59</v>
      </c>
      <c r="C21" s="1">
        <v>38523</v>
      </c>
      <c r="D21" s="4">
        <v>0</v>
      </c>
      <c r="E21">
        <v>15.39</v>
      </c>
      <c r="F21">
        <v>16600</v>
      </c>
    </row>
    <row r="22" spans="1:6" x14ac:dyDescent="0.45">
      <c r="A22" t="s">
        <v>19</v>
      </c>
      <c r="B22" t="s">
        <v>59</v>
      </c>
      <c r="C22" s="1">
        <v>38530</v>
      </c>
      <c r="D22" s="4">
        <v>0</v>
      </c>
      <c r="E22">
        <v>15.03</v>
      </c>
      <c r="F22">
        <v>129100</v>
      </c>
    </row>
    <row r="23" spans="1:6" x14ac:dyDescent="0.45">
      <c r="A23" t="s">
        <v>19</v>
      </c>
      <c r="B23" t="s">
        <v>59</v>
      </c>
      <c r="C23" s="1">
        <v>38537</v>
      </c>
      <c r="D23" s="4">
        <v>0</v>
      </c>
      <c r="E23">
        <v>15.66</v>
      </c>
      <c r="F23">
        <v>171000</v>
      </c>
    </row>
    <row r="24" spans="1:6" x14ac:dyDescent="0.45">
      <c r="A24" t="s">
        <v>19</v>
      </c>
      <c r="B24" t="s">
        <v>59</v>
      </c>
      <c r="C24" s="1">
        <v>38544</v>
      </c>
      <c r="D24" s="4">
        <v>0</v>
      </c>
      <c r="E24">
        <v>15.75</v>
      </c>
      <c r="F24">
        <v>90200</v>
      </c>
    </row>
    <row r="25" spans="1:6" x14ac:dyDescent="0.45">
      <c r="A25" t="s">
        <v>19</v>
      </c>
      <c r="B25" t="s">
        <v>59</v>
      </c>
      <c r="C25" s="1">
        <v>38551</v>
      </c>
      <c r="D25" s="4">
        <v>0</v>
      </c>
      <c r="E25">
        <v>17.5</v>
      </c>
      <c r="F25">
        <v>398000</v>
      </c>
    </row>
    <row r="26" spans="1:6" x14ac:dyDescent="0.45">
      <c r="A26" t="s">
        <v>19</v>
      </c>
      <c r="B26" t="s">
        <v>59</v>
      </c>
      <c r="C26" s="1">
        <v>38558</v>
      </c>
      <c r="D26" s="4">
        <v>0</v>
      </c>
      <c r="E26">
        <v>17.2</v>
      </c>
      <c r="F26">
        <v>69000</v>
      </c>
    </row>
    <row r="27" spans="1:6" x14ac:dyDescent="0.45">
      <c r="A27" t="s">
        <v>19</v>
      </c>
      <c r="B27" t="s">
        <v>59</v>
      </c>
      <c r="C27" s="1">
        <v>38565</v>
      </c>
      <c r="D27" s="4">
        <v>0</v>
      </c>
      <c r="E27">
        <v>17</v>
      </c>
      <c r="F27">
        <v>149900</v>
      </c>
    </row>
    <row r="28" spans="1:6" x14ac:dyDescent="0.45">
      <c r="A28" t="s">
        <v>19</v>
      </c>
      <c r="B28" t="s">
        <v>59</v>
      </c>
      <c r="C28" s="1">
        <v>38572</v>
      </c>
      <c r="D28" s="4">
        <v>0</v>
      </c>
      <c r="E28">
        <v>16.7</v>
      </c>
      <c r="F28">
        <v>38400</v>
      </c>
    </row>
    <row r="29" spans="1:6" x14ac:dyDescent="0.45">
      <c r="A29" t="s">
        <v>19</v>
      </c>
      <c r="B29" t="s">
        <v>59</v>
      </c>
      <c r="C29" s="1">
        <v>38579</v>
      </c>
      <c r="D29" s="4">
        <v>0</v>
      </c>
      <c r="E29">
        <v>17</v>
      </c>
      <c r="F29">
        <v>132800</v>
      </c>
    </row>
    <row r="30" spans="1:6" x14ac:dyDescent="0.45">
      <c r="A30" t="s">
        <v>19</v>
      </c>
      <c r="B30" t="s">
        <v>59</v>
      </c>
      <c r="C30" s="1">
        <v>38586</v>
      </c>
      <c r="D30" s="4">
        <v>0</v>
      </c>
      <c r="E30">
        <v>16.95</v>
      </c>
      <c r="F30">
        <v>240200</v>
      </c>
    </row>
    <row r="31" spans="1:6" x14ac:dyDescent="0.45">
      <c r="A31" t="s">
        <v>19</v>
      </c>
      <c r="B31" t="s">
        <v>59</v>
      </c>
      <c r="C31" s="1">
        <v>38593</v>
      </c>
      <c r="D31" s="4">
        <v>0</v>
      </c>
      <c r="E31">
        <v>16.75</v>
      </c>
      <c r="F31">
        <v>180200</v>
      </c>
    </row>
    <row r="32" spans="1:6" x14ac:dyDescent="0.45">
      <c r="A32" t="s">
        <v>19</v>
      </c>
      <c r="B32" t="s">
        <v>59</v>
      </c>
      <c r="C32" s="1">
        <v>38600</v>
      </c>
      <c r="D32" s="4">
        <v>0</v>
      </c>
      <c r="E32">
        <v>17</v>
      </c>
      <c r="F32">
        <v>25000</v>
      </c>
    </row>
    <row r="33" spans="1:6" x14ac:dyDescent="0.45">
      <c r="A33" t="s">
        <v>19</v>
      </c>
      <c r="B33" t="s">
        <v>59</v>
      </c>
      <c r="C33" s="1">
        <v>38607</v>
      </c>
      <c r="D33" s="4">
        <v>0</v>
      </c>
      <c r="E33">
        <v>16.989999999999998</v>
      </c>
      <c r="F33">
        <v>1058500</v>
      </c>
    </row>
    <row r="34" spans="1:6" x14ac:dyDescent="0.45">
      <c r="A34" t="s">
        <v>19</v>
      </c>
      <c r="B34" t="s">
        <v>59</v>
      </c>
      <c r="C34" s="1">
        <v>38614</v>
      </c>
      <c r="D34" s="4">
        <v>0</v>
      </c>
      <c r="E34">
        <v>18.600000000000001</v>
      </c>
      <c r="F34">
        <v>1028400</v>
      </c>
    </row>
    <row r="35" spans="1:6" x14ac:dyDescent="0.45">
      <c r="A35" t="s">
        <v>19</v>
      </c>
      <c r="B35" t="s">
        <v>59</v>
      </c>
      <c r="C35" s="1">
        <v>38621</v>
      </c>
      <c r="D35" s="4">
        <v>0</v>
      </c>
      <c r="E35">
        <v>20.66</v>
      </c>
      <c r="F35">
        <v>1310300</v>
      </c>
    </row>
    <row r="36" spans="1:6" x14ac:dyDescent="0.45">
      <c r="A36" t="s">
        <v>19</v>
      </c>
      <c r="B36" t="s">
        <v>59</v>
      </c>
      <c r="C36" s="1">
        <v>38628</v>
      </c>
      <c r="D36" s="4">
        <v>0</v>
      </c>
      <c r="E36">
        <v>19.399999999999999</v>
      </c>
      <c r="F36">
        <v>1050400</v>
      </c>
    </row>
    <row r="37" spans="1:6" x14ac:dyDescent="0.45">
      <c r="A37" t="s">
        <v>19</v>
      </c>
      <c r="B37" t="s">
        <v>59</v>
      </c>
      <c r="C37" s="1">
        <v>38635</v>
      </c>
      <c r="D37" s="4">
        <v>0</v>
      </c>
      <c r="E37">
        <v>18.5</v>
      </c>
      <c r="F37">
        <v>788000</v>
      </c>
    </row>
    <row r="38" spans="1:6" x14ac:dyDescent="0.45">
      <c r="A38" t="s">
        <v>19</v>
      </c>
      <c r="B38" t="s">
        <v>59</v>
      </c>
      <c r="C38" s="1">
        <v>38642</v>
      </c>
      <c r="D38" s="4">
        <v>0</v>
      </c>
      <c r="E38">
        <v>18.5</v>
      </c>
      <c r="F38">
        <v>288800</v>
      </c>
    </row>
    <row r="39" spans="1:6" x14ac:dyDescent="0.45">
      <c r="A39" t="s">
        <v>19</v>
      </c>
      <c r="B39" t="s">
        <v>59</v>
      </c>
      <c r="C39" s="1">
        <v>38649</v>
      </c>
      <c r="D39" s="4">
        <v>0</v>
      </c>
      <c r="E39">
        <v>18.899999999999999</v>
      </c>
      <c r="F39">
        <v>65200</v>
      </c>
    </row>
    <row r="40" spans="1:6" x14ac:dyDescent="0.45">
      <c r="A40" t="s">
        <v>19</v>
      </c>
      <c r="B40" t="s">
        <v>59</v>
      </c>
      <c r="C40" s="1">
        <v>38656</v>
      </c>
      <c r="D40" s="4">
        <v>0</v>
      </c>
      <c r="E40">
        <v>20.2</v>
      </c>
      <c r="F40">
        <v>126300</v>
      </c>
    </row>
    <row r="41" spans="1:6" x14ac:dyDescent="0.45">
      <c r="A41" t="s">
        <v>19</v>
      </c>
      <c r="B41" t="s">
        <v>59</v>
      </c>
      <c r="C41" s="1">
        <v>38663</v>
      </c>
      <c r="D41" s="4">
        <v>0</v>
      </c>
      <c r="E41">
        <v>20.75</v>
      </c>
      <c r="F41">
        <v>139000</v>
      </c>
    </row>
    <row r="42" spans="1:6" x14ac:dyDescent="0.45">
      <c r="A42" t="s">
        <v>19</v>
      </c>
      <c r="B42" t="s">
        <v>59</v>
      </c>
      <c r="C42" s="1">
        <v>38670</v>
      </c>
      <c r="D42" s="4">
        <v>0</v>
      </c>
      <c r="E42">
        <v>20.82</v>
      </c>
      <c r="F42">
        <v>62500</v>
      </c>
    </row>
    <row r="43" spans="1:6" x14ac:dyDescent="0.45">
      <c r="A43" t="s">
        <v>19</v>
      </c>
      <c r="B43" t="s">
        <v>59</v>
      </c>
      <c r="C43" s="1">
        <v>38677</v>
      </c>
      <c r="D43" s="4">
        <v>0</v>
      </c>
      <c r="E43">
        <v>21.7</v>
      </c>
      <c r="F43">
        <v>349000</v>
      </c>
    </row>
    <row r="44" spans="1:6" x14ac:dyDescent="0.45">
      <c r="A44" t="s">
        <v>19</v>
      </c>
      <c r="B44" t="s">
        <v>59</v>
      </c>
      <c r="C44" s="1">
        <v>38684</v>
      </c>
      <c r="D44" s="4">
        <v>0</v>
      </c>
      <c r="E44">
        <v>25</v>
      </c>
      <c r="F44">
        <v>786200</v>
      </c>
    </row>
    <row r="45" spans="1:6" x14ac:dyDescent="0.45">
      <c r="A45" t="s">
        <v>19</v>
      </c>
      <c r="B45" t="s">
        <v>59</v>
      </c>
      <c r="C45" s="1">
        <v>38691</v>
      </c>
      <c r="D45" s="4">
        <v>0</v>
      </c>
      <c r="E45">
        <v>25</v>
      </c>
      <c r="F45">
        <v>380700</v>
      </c>
    </row>
    <row r="46" spans="1:6" x14ac:dyDescent="0.45">
      <c r="A46" t="s">
        <v>19</v>
      </c>
      <c r="B46" t="s">
        <v>59</v>
      </c>
      <c r="C46" s="1">
        <v>38698</v>
      </c>
      <c r="D46" s="4">
        <v>0</v>
      </c>
      <c r="E46">
        <v>25</v>
      </c>
      <c r="F46">
        <v>290000</v>
      </c>
    </row>
    <row r="47" spans="1:6" x14ac:dyDescent="0.45">
      <c r="A47" t="s">
        <v>19</v>
      </c>
      <c r="B47" t="s">
        <v>59</v>
      </c>
      <c r="C47" s="1">
        <v>38705</v>
      </c>
      <c r="D47" s="4">
        <v>0</v>
      </c>
      <c r="E47">
        <v>25.6</v>
      </c>
      <c r="F47">
        <v>338900</v>
      </c>
    </row>
    <row r="48" spans="1:6" x14ac:dyDescent="0.45">
      <c r="A48" t="s">
        <v>19</v>
      </c>
      <c r="B48" t="s">
        <v>59</v>
      </c>
      <c r="C48" s="1">
        <v>38712</v>
      </c>
      <c r="D48" s="4">
        <v>0</v>
      </c>
      <c r="E48">
        <v>27.36</v>
      </c>
      <c r="F48">
        <v>113300</v>
      </c>
    </row>
    <row r="49" spans="1:6" x14ac:dyDescent="0.45">
      <c r="A49" t="s">
        <v>19</v>
      </c>
      <c r="B49" t="s">
        <v>59</v>
      </c>
      <c r="C49" s="1">
        <v>38726</v>
      </c>
      <c r="D49" s="4">
        <v>0</v>
      </c>
      <c r="E49">
        <v>27</v>
      </c>
      <c r="F49">
        <v>179100</v>
      </c>
    </row>
    <row r="50" spans="1:6" x14ac:dyDescent="0.45">
      <c r="A50" t="s">
        <v>19</v>
      </c>
      <c r="B50" t="s">
        <v>59</v>
      </c>
      <c r="C50" s="1">
        <v>38733</v>
      </c>
      <c r="D50" s="4">
        <v>0</v>
      </c>
      <c r="E50">
        <v>37</v>
      </c>
      <c r="F50">
        <v>2073500</v>
      </c>
    </row>
    <row r="51" spans="1:6" x14ac:dyDescent="0.45">
      <c r="A51" t="s">
        <v>19</v>
      </c>
      <c r="B51" t="s">
        <v>59</v>
      </c>
      <c r="C51" s="1">
        <v>38740</v>
      </c>
      <c r="D51" s="4">
        <v>0</v>
      </c>
      <c r="E51">
        <v>39.479999999999997</v>
      </c>
      <c r="F51">
        <v>1495400</v>
      </c>
    </row>
    <row r="52" spans="1:6" x14ac:dyDescent="0.45">
      <c r="A52" t="s">
        <v>19</v>
      </c>
      <c r="B52" t="s">
        <v>59</v>
      </c>
      <c r="C52" s="1">
        <v>38747</v>
      </c>
      <c r="D52" s="4">
        <v>0</v>
      </c>
      <c r="E52">
        <v>40.32</v>
      </c>
      <c r="F52">
        <v>661300</v>
      </c>
    </row>
    <row r="53" spans="1:6" x14ac:dyDescent="0.45">
      <c r="A53" t="s">
        <v>19</v>
      </c>
      <c r="B53" t="s">
        <v>59</v>
      </c>
      <c r="C53" s="1">
        <v>38754</v>
      </c>
      <c r="D53" s="4">
        <v>0</v>
      </c>
      <c r="E53">
        <v>56</v>
      </c>
      <c r="F53">
        <v>5867300</v>
      </c>
    </row>
    <row r="54" spans="1:6" x14ac:dyDescent="0.45">
      <c r="A54" t="s">
        <v>19</v>
      </c>
      <c r="B54" t="s">
        <v>59</v>
      </c>
      <c r="C54" s="1">
        <v>38761</v>
      </c>
      <c r="D54" s="4">
        <v>0</v>
      </c>
      <c r="E54">
        <v>56.5</v>
      </c>
      <c r="F54">
        <v>2020300</v>
      </c>
    </row>
    <row r="55" spans="1:6" x14ac:dyDescent="0.45">
      <c r="A55" t="s">
        <v>19</v>
      </c>
      <c r="B55" t="s">
        <v>59</v>
      </c>
      <c r="C55" s="1">
        <v>38768</v>
      </c>
      <c r="D55" s="4">
        <v>0</v>
      </c>
      <c r="E55">
        <v>57.3</v>
      </c>
      <c r="F55">
        <v>1091900</v>
      </c>
    </row>
    <row r="56" spans="1:6" x14ac:dyDescent="0.45">
      <c r="A56" t="s">
        <v>19</v>
      </c>
      <c r="B56" t="s">
        <v>59</v>
      </c>
      <c r="C56" s="1">
        <v>38775</v>
      </c>
      <c r="D56" s="4">
        <v>0</v>
      </c>
      <c r="E56">
        <v>52.56</v>
      </c>
      <c r="F56">
        <v>1033700</v>
      </c>
    </row>
    <row r="57" spans="1:6" x14ac:dyDescent="0.45">
      <c r="A57" t="s">
        <v>19</v>
      </c>
      <c r="B57" t="s">
        <v>59</v>
      </c>
      <c r="C57" s="1">
        <v>38782</v>
      </c>
      <c r="D57" s="4">
        <v>0</v>
      </c>
      <c r="E57">
        <v>49.6</v>
      </c>
      <c r="F57">
        <v>721200</v>
      </c>
    </row>
    <row r="58" spans="1:6" x14ac:dyDescent="0.45">
      <c r="A58" t="s">
        <v>19</v>
      </c>
      <c r="B58" t="s">
        <v>59</v>
      </c>
      <c r="C58" s="1">
        <v>38789</v>
      </c>
      <c r="D58" s="4">
        <v>0</v>
      </c>
      <c r="E58">
        <v>47.27</v>
      </c>
      <c r="F58">
        <v>562300</v>
      </c>
    </row>
    <row r="59" spans="1:6" x14ac:dyDescent="0.45">
      <c r="A59" t="s">
        <v>19</v>
      </c>
      <c r="B59" t="s">
        <v>59</v>
      </c>
      <c r="C59" s="1">
        <v>38796</v>
      </c>
      <c r="D59" s="4">
        <v>0</v>
      </c>
      <c r="E59">
        <v>42.5</v>
      </c>
      <c r="F59">
        <v>1350100</v>
      </c>
    </row>
    <row r="60" spans="1:6" x14ac:dyDescent="0.45">
      <c r="A60" t="s">
        <v>19</v>
      </c>
      <c r="B60" t="s">
        <v>59</v>
      </c>
      <c r="C60" s="1">
        <v>38803</v>
      </c>
      <c r="D60" s="4">
        <v>0</v>
      </c>
      <c r="E60">
        <v>41.72</v>
      </c>
      <c r="F60">
        <v>632600</v>
      </c>
    </row>
    <row r="61" spans="1:6" x14ac:dyDescent="0.45">
      <c r="A61" t="s">
        <v>19</v>
      </c>
      <c r="B61" t="s">
        <v>59</v>
      </c>
      <c r="C61" s="1">
        <v>38810</v>
      </c>
      <c r="D61" s="4">
        <v>0</v>
      </c>
      <c r="E61">
        <v>44</v>
      </c>
      <c r="F61">
        <v>1483100</v>
      </c>
    </row>
    <row r="62" spans="1:6" x14ac:dyDescent="0.45">
      <c r="A62" t="s">
        <v>19</v>
      </c>
      <c r="B62" t="s">
        <v>59</v>
      </c>
      <c r="C62" s="1">
        <v>38817</v>
      </c>
      <c r="D62" s="4">
        <v>0</v>
      </c>
      <c r="E62">
        <v>46.1</v>
      </c>
      <c r="F62">
        <v>1025500</v>
      </c>
    </row>
    <row r="63" spans="1:6" x14ac:dyDescent="0.45">
      <c r="A63" t="s">
        <v>19</v>
      </c>
      <c r="B63" t="s">
        <v>59</v>
      </c>
      <c r="C63" s="1">
        <v>38824</v>
      </c>
      <c r="D63" s="4">
        <v>0</v>
      </c>
      <c r="E63">
        <v>44.5</v>
      </c>
      <c r="F63">
        <v>415300</v>
      </c>
    </row>
    <row r="64" spans="1:6" x14ac:dyDescent="0.45">
      <c r="A64" t="s">
        <v>19</v>
      </c>
      <c r="B64" t="s">
        <v>59</v>
      </c>
      <c r="C64" s="1">
        <v>38831</v>
      </c>
      <c r="D64" s="4">
        <v>0</v>
      </c>
      <c r="E64">
        <v>41.100999999999999</v>
      </c>
      <c r="F64">
        <v>549600</v>
      </c>
    </row>
    <row r="65" spans="1:6" x14ac:dyDescent="0.45">
      <c r="A65" t="s">
        <v>19</v>
      </c>
      <c r="B65" t="s">
        <v>59</v>
      </c>
      <c r="C65" s="1">
        <v>38838</v>
      </c>
      <c r="D65" s="4">
        <v>0</v>
      </c>
      <c r="E65">
        <v>40.6</v>
      </c>
      <c r="F65">
        <v>200500</v>
      </c>
    </row>
    <row r="66" spans="1:6" x14ac:dyDescent="0.45">
      <c r="A66" t="s">
        <v>19</v>
      </c>
      <c r="B66" t="s">
        <v>59</v>
      </c>
      <c r="C66" s="1">
        <v>38845</v>
      </c>
      <c r="D66" s="4">
        <v>0</v>
      </c>
      <c r="E66">
        <v>39.44</v>
      </c>
      <c r="F66">
        <v>332800</v>
      </c>
    </row>
    <row r="67" spans="1:6" x14ac:dyDescent="0.45">
      <c r="A67" t="s">
        <v>19</v>
      </c>
      <c r="B67" t="s">
        <v>59</v>
      </c>
      <c r="C67" s="1">
        <v>38852</v>
      </c>
      <c r="D67" s="4">
        <v>0</v>
      </c>
      <c r="E67">
        <v>35.799999999999997</v>
      </c>
      <c r="F67">
        <v>408200</v>
      </c>
    </row>
    <row r="68" spans="1:6" x14ac:dyDescent="0.45">
      <c r="A68" t="s">
        <v>19</v>
      </c>
      <c r="B68" t="s">
        <v>59</v>
      </c>
      <c r="C68" s="1">
        <v>38859</v>
      </c>
      <c r="D68" s="4">
        <v>0</v>
      </c>
      <c r="E68">
        <v>35</v>
      </c>
      <c r="F68">
        <v>608200</v>
      </c>
    </row>
    <row r="69" spans="1:6" x14ac:dyDescent="0.45">
      <c r="A69" t="s">
        <v>19</v>
      </c>
      <c r="B69" t="s">
        <v>59</v>
      </c>
      <c r="C69" s="1">
        <v>38866</v>
      </c>
      <c r="D69" s="4">
        <v>0</v>
      </c>
      <c r="E69">
        <v>35.01</v>
      </c>
      <c r="F69">
        <v>299800</v>
      </c>
    </row>
    <row r="70" spans="1:6" x14ac:dyDescent="0.45">
      <c r="A70" t="s">
        <v>19</v>
      </c>
      <c r="B70" t="s">
        <v>59</v>
      </c>
      <c r="C70" s="1">
        <v>38873</v>
      </c>
      <c r="D70" s="4">
        <v>0</v>
      </c>
      <c r="E70">
        <v>35</v>
      </c>
      <c r="F70">
        <v>428900</v>
      </c>
    </row>
    <row r="71" spans="1:6" x14ac:dyDescent="0.45">
      <c r="A71" t="s">
        <v>19</v>
      </c>
      <c r="B71" t="s">
        <v>59</v>
      </c>
      <c r="C71" s="1">
        <v>38880</v>
      </c>
      <c r="D71" s="4">
        <v>0</v>
      </c>
      <c r="E71">
        <v>33.899000000000001</v>
      </c>
      <c r="F71">
        <v>256400</v>
      </c>
    </row>
    <row r="72" spans="1:6" x14ac:dyDescent="0.45">
      <c r="A72" t="s">
        <v>19</v>
      </c>
      <c r="B72" t="s">
        <v>59</v>
      </c>
      <c r="C72" s="1">
        <v>38887</v>
      </c>
      <c r="D72" s="4">
        <v>0</v>
      </c>
      <c r="E72">
        <v>33.549999999999997</v>
      </c>
      <c r="F72">
        <v>150800</v>
      </c>
    </row>
    <row r="73" spans="1:6" x14ac:dyDescent="0.45">
      <c r="A73" t="s">
        <v>19</v>
      </c>
      <c r="B73" t="s">
        <v>59</v>
      </c>
      <c r="C73" s="1">
        <v>38894</v>
      </c>
      <c r="D73" s="4">
        <v>0</v>
      </c>
      <c r="E73">
        <v>37.799999999999997</v>
      </c>
      <c r="F73">
        <v>445300</v>
      </c>
    </row>
    <row r="74" spans="1:6" x14ac:dyDescent="0.45">
      <c r="A74" t="s">
        <v>19</v>
      </c>
      <c r="B74" t="s">
        <v>59</v>
      </c>
      <c r="C74" s="1">
        <v>38901</v>
      </c>
      <c r="D74" s="4">
        <v>0</v>
      </c>
      <c r="E74">
        <v>34</v>
      </c>
      <c r="F74">
        <v>443500</v>
      </c>
    </row>
    <row r="75" spans="1:6" x14ac:dyDescent="0.45">
      <c r="A75" t="s">
        <v>19</v>
      </c>
      <c r="B75" t="s">
        <v>59</v>
      </c>
      <c r="C75" s="1">
        <v>38908</v>
      </c>
      <c r="D75" s="4">
        <v>0</v>
      </c>
      <c r="E75">
        <v>31.6</v>
      </c>
      <c r="F75">
        <v>117500</v>
      </c>
    </row>
    <row r="76" spans="1:6" x14ac:dyDescent="0.45">
      <c r="A76" t="s">
        <v>19</v>
      </c>
      <c r="B76" t="s">
        <v>59</v>
      </c>
      <c r="C76" s="1">
        <v>38915</v>
      </c>
      <c r="D76" s="4">
        <v>0</v>
      </c>
      <c r="E76">
        <v>32.554000000000002</v>
      </c>
      <c r="F76">
        <v>162100</v>
      </c>
    </row>
    <row r="77" spans="1:6" x14ac:dyDescent="0.45">
      <c r="A77" t="s">
        <v>19</v>
      </c>
      <c r="B77" t="s">
        <v>59</v>
      </c>
      <c r="C77" s="1">
        <v>38922</v>
      </c>
      <c r="D77" s="4">
        <v>0</v>
      </c>
      <c r="E77">
        <v>34.5</v>
      </c>
      <c r="F77">
        <v>1262700</v>
      </c>
    </row>
    <row r="78" spans="1:6" x14ac:dyDescent="0.45">
      <c r="A78" t="s">
        <v>19</v>
      </c>
      <c r="B78" t="s">
        <v>59</v>
      </c>
      <c r="C78" s="1">
        <v>38929</v>
      </c>
      <c r="D78" s="4">
        <v>0</v>
      </c>
      <c r="E78">
        <v>35.945</v>
      </c>
      <c r="F78">
        <v>671100</v>
      </c>
    </row>
    <row r="79" spans="1:6" x14ac:dyDescent="0.45">
      <c r="A79" t="s">
        <v>19</v>
      </c>
      <c r="B79" t="s">
        <v>59</v>
      </c>
      <c r="C79" s="1">
        <v>38936</v>
      </c>
      <c r="D79" s="4">
        <v>0</v>
      </c>
      <c r="E79">
        <v>35.85</v>
      </c>
      <c r="F79">
        <v>643200</v>
      </c>
    </row>
    <row r="80" spans="1:6" x14ac:dyDescent="0.45">
      <c r="A80" t="s">
        <v>19</v>
      </c>
      <c r="B80" t="s">
        <v>59</v>
      </c>
      <c r="C80" s="1">
        <v>38943</v>
      </c>
      <c r="D80" s="4">
        <v>0</v>
      </c>
      <c r="E80">
        <v>35.700000000000003</v>
      </c>
      <c r="F80">
        <v>613600</v>
      </c>
    </row>
    <row r="81" spans="1:6" x14ac:dyDescent="0.45">
      <c r="A81" t="s">
        <v>19</v>
      </c>
      <c r="B81" t="s">
        <v>59</v>
      </c>
      <c r="C81" s="1">
        <v>38950</v>
      </c>
      <c r="D81" s="4">
        <v>0</v>
      </c>
      <c r="E81">
        <v>35.799999999999997</v>
      </c>
      <c r="F81">
        <v>122800</v>
      </c>
    </row>
    <row r="82" spans="1:6" x14ac:dyDescent="0.45">
      <c r="A82" t="s">
        <v>19</v>
      </c>
      <c r="B82" t="s">
        <v>59</v>
      </c>
      <c r="C82" s="1">
        <v>38957</v>
      </c>
      <c r="D82" s="4">
        <v>0</v>
      </c>
      <c r="E82">
        <v>34</v>
      </c>
      <c r="F82">
        <v>284800</v>
      </c>
    </row>
    <row r="83" spans="1:6" x14ac:dyDescent="0.45">
      <c r="A83" t="s">
        <v>19</v>
      </c>
      <c r="B83" t="s">
        <v>59</v>
      </c>
      <c r="C83" s="1">
        <v>38964</v>
      </c>
      <c r="D83" s="4">
        <v>0</v>
      </c>
      <c r="E83">
        <v>33.5</v>
      </c>
      <c r="F83">
        <v>106900</v>
      </c>
    </row>
    <row r="84" spans="1:6" x14ac:dyDescent="0.45">
      <c r="A84" t="s">
        <v>19</v>
      </c>
      <c r="B84" t="s">
        <v>59</v>
      </c>
      <c r="C84" s="1">
        <v>38971</v>
      </c>
      <c r="D84" s="4">
        <v>0</v>
      </c>
      <c r="E84">
        <v>34.79</v>
      </c>
      <c r="F84">
        <v>856400</v>
      </c>
    </row>
    <row r="85" spans="1:6" x14ac:dyDescent="0.45">
      <c r="A85" t="s">
        <v>19</v>
      </c>
      <c r="B85" t="s">
        <v>59</v>
      </c>
      <c r="C85" s="1">
        <v>38978</v>
      </c>
      <c r="D85" s="4">
        <v>0</v>
      </c>
      <c r="E85">
        <v>36.75</v>
      </c>
      <c r="F85">
        <v>543100</v>
      </c>
    </row>
    <row r="86" spans="1:6" x14ac:dyDescent="0.45">
      <c r="A86" t="s">
        <v>19</v>
      </c>
      <c r="B86" t="s">
        <v>59</v>
      </c>
      <c r="C86" s="1">
        <v>38985</v>
      </c>
      <c r="D86" s="4">
        <v>0</v>
      </c>
      <c r="E86">
        <v>35.799999999999997</v>
      </c>
      <c r="F86">
        <v>347500</v>
      </c>
    </row>
    <row r="87" spans="1:6" x14ac:dyDescent="0.45">
      <c r="A87" t="s">
        <v>19</v>
      </c>
      <c r="B87" t="s">
        <v>59</v>
      </c>
      <c r="C87" s="1">
        <v>38992</v>
      </c>
      <c r="D87" s="4">
        <v>0</v>
      </c>
      <c r="E87">
        <v>37.200000000000003</v>
      </c>
      <c r="F87">
        <v>272700</v>
      </c>
    </row>
    <row r="88" spans="1:6" x14ac:dyDescent="0.45">
      <c r="A88" t="s">
        <v>19</v>
      </c>
      <c r="B88" t="s">
        <v>59</v>
      </c>
      <c r="C88" s="1">
        <v>38999</v>
      </c>
      <c r="D88" s="4">
        <v>0</v>
      </c>
      <c r="E88">
        <v>42.75</v>
      </c>
      <c r="F88">
        <v>851300</v>
      </c>
    </row>
    <row r="89" spans="1:6" x14ac:dyDescent="0.45">
      <c r="A89" t="s">
        <v>19</v>
      </c>
      <c r="B89" t="s">
        <v>59</v>
      </c>
      <c r="C89" s="1">
        <v>39006</v>
      </c>
      <c r="D89" s="4">
        <v>0</v>
      </c>
      <c r="E89">
        <v>43.2</v>
      </c>
      <c r="F89">
        <v>719200</v>
      </c>
    </row>
    <row r="90" spans="1:6" x14ac:dyDescent="0.45">
      <c r="A90" t="s">
        <v>19</v>
      </c>
      <c r="B90" t="s">
        <v>59</v>
      </c>
      <c r="C90" s="1">
        <v>39013</v>
      </c>
      <c r="D90" s="4">
        <v>0</v>
      </c>
      <c r="E90">
        <v>43.75</v>
      </c>
      <c r="F90">
        <v>266400</v>
      </c>
    </row>
    <row r="91" spans="1:6" x14ac:dyDescent="0.45">
      <c r="A91" t="s">
        <v>19</v>
      </c>
      <c r="B91" t="s">
        <v>59</v>
      </c>
      <c r="C91" s="1">
        <v>39020</v>
      </c>
      <c r="D91" s="4">
        <v>0</v>
      </c>
      <c r="E91">
        <v>45</v>
      </c>
      <c r="F91">
        <v>475200</v>
      </c>
    </row>
    <row r="92" spans="1:6" x14ac:dyDescent="0.45">
      <c r="A92" t="s">
        <v>19</v>
      </c>
      <c r="B92" t="s">
        <v>59</v>
      </c>
      <c r="C92" s="1">
        <v>39027</v>
      </c>
      <c r="D92" s="4">
        <v>0</v>
      </c>
      <c r="E92">
        <v>46.994999999999997</v>
      </c>
      <c r="F92">
        <v>217500</v>
      </c>
    </row>
    <row r="93" spans="1:6" x14ac:dyDescent="0.45">
      <c r="A93" t="s">
        <v>19</v>
      </c>
      <c r="B93" t="s">
        <v>59</v>
      </c>
      <c r="C93" s="1">
        <v>39034</v>
      </c>
      <c r="D93" s="4">
        <v>0</v>
      </c>
      <c r="E93">
        <v>48.2</v>
      </c>
      <c r="F93">
        <v>523100</v>
      </c>
    </row>
    <row r="94" spans="1:6" x14ac:dyDescent="0.45">
      <c r="A94" t="s">
        <v>19</v>
      </c>
      <c r="B94" t="s">
        <v>59</v>
      </c>
      <c r="C94" s="1">
        <v>39041</v>
      </c>
      <c r="D94" s="4">
        <v>0</v>
      </c>
      <c r="E94">
        <v>48.37</v>
      </c>
      <c r="F94">
        <v>170600</v>
      </c>
    </row>
    <row r="95" spans="1:6" x14ac:dyDescent="0.45">
      <c r="A95" t="s">
        <v>19</v>
      </c>
      <c r="B95" t="s">
        <v>59</v>
      </c>
      <c r="C95" s="1">
        <v>39048</v>
      </c>
      <c r="D95" s="4">
        <v>0</v>
      </c>
      <c r="E95">
        <v>49</v>
      </c>
      <c r="F95">
        <v>541000</v>
      </c>
    </row>
    <row r="96" spans="1:6" x14ac:dyDescent="0.45">
      <c r="A96" t="s">
        <v>19</v>
      </c>
      <c r="B96" t="s">
        <v>59</v>
      </c>
      <c r="C96" s="1">
        <v>39055</v>
      </c>
      <c r="D96" s="4">
        <v>0</v>
      </c>
      <c r="E96">
        <v>50.055</v>
      </c>
      <c r="F96">
        <v>365700</v>
      </c>
    </row>
    <row r="97" spans="1:6" x14ac:dyDescent="0.45">
      <c r="A97" t="s">
        <v>19</v>
      </c>
      <c r="B97" t="s">
        <v>59</v>
      </c>
      <c r="C97" s="1">
        <v>39062</v>
      </c>
      <c r="D97" s="4">
        <v>0</v>
      </c>
      <c r="E97">
        <v>49.76</v>
      </c>
      <c r="F97">
        <v>360100</v>
      </c>
    </row>
    <row r="98" spans="1:6" x14ac:dyDescent="0.45">
      <c r="A98" t="s">
        <v>19</v>
      </c>
      <c r="B98" t="s">
        <v>59</v>
      </c>
      <c r="C98" s="1">
        <v>39069</v>
      </c>
      <c r="D98" s="4">
        <v>0</v>
      </c>
      <c r="E98">
        <v>49.75</v>
      </c>
      <c r="F98">
        <v>265400</v>
      </c>
    </row>
    <row r="99" spans="1:6" x14ac:dyDescent="0.45">
      <c r="A99" t="s">
        <v>19</v>
      </c>
      <c r="B99" t="s">
        <v>59</v>
      </c>
      <c r="C99" s="1">
        <v>39076</v>
      </c>
      <c r="D99" s="4">
        <v>0</v>
      </c>
      <c r="E99">
        <v>51</v>
      </c>
      <c r="F99">
        <v>169600</v>
      </c>
    </row>
    <row r="100" spans="1:6" x14ac:dyDescent="0.45">
      <c r="A100" t="s">
        <v>19</v>
      </c>
      <c r="B100" t="s">
        <v>59</v>
      </c>
      <c r="C100" s="1">
        <v>39090</v>
      </c>
      <c r="D100" s="4">
        <v>0</v>
      </c>
      <c r="E100">
        <v>49.77</v>
      </c>
      <c r="F100">
        <v>106800</v>
      </c>
    </row>
    <row r="101" spans="1:6" x14ac:dyDescent="0.45">
      <c r="A101" t="s">
        <v>19</v>
      </c>
      <c r="B101" t="s">
        <v>59</v>
      </c>
      <c r="C101" s="1">
        <v>39097</v>
      </c>
      <c r="D101" s="4">
        <v>0</v>
      </c>
      <c r="E101">
        <v>51.744999999999997</v>
      </c>
      <c r="F101">
        <v>968500</v>
      </c>
    </row>
    <row r="102" spans="1:6" x14ac:dyDescent="0.45">
      <c r="A102" t="s">
        <v>19</v>
      </c>
      <c r="B102" t="s">
        <v>59</v>
      </c>
      <c r="C102" s="1">
        <v>39104</v>
      </c>
      <c r="D102" s="4">
        <v>0</v>
      </c>
      <c r="E102">
        <v>52.52</v>
      </c>
      <c r="F102">
        <v>607000</v>
      </c>
    </row>
    <row r="103" spans="1:6" x14ac:dyDescent="0.45">
      <c r="A103" t="s">
        <v>19</v>
      </c>
      <c r="B103" t="s">
        <v>59</v>
      </c>
      <c r="C103" s="1">
        <v>39111</v>
      </c>
      <c r="D103" s="4">
        <v>0</v>
      </c>
      <c r="E103">
        <v>50.500999999999998</v>
      </c>
      <c r="F103">
        <v>187500</v>
      </c>
    </row>
    <row r="104" spans="1:6" x14ac:dyDescent="0.45">
      <c r="A104" t="s">
        <v>19</v>
      </c>
      <c r="B104" t="s">
        <v>59</v>
      </c>
      <c r="C104" s="1">
        <v>39118</v>
      </c>
      <c r="D104" s="4">
        <v>0</v>
      </c>
      <c r="E104">
        <v>54.884</v>
      </c>
      <c r="F104">
        <v>651700</v>
      </c>
    </row>
    <row r="105" spans="1:6" x14ac:dyDescent="0.45">
      <c r="A105" t="s">
        <v>19</v>
      </c>
      <c r="B105" t="s">
        <v>59</v>
      </c>
      <c r="C105" s="1">
        <v>39125</v>
      </c>
      <c r="D105" s="4">
        <v>0</v>
      </c>
      <c r="E105">
        <v>58</v>
      </c>
      <c r="F105">
        <v>667000</v>
      </c>
    </row>
    <row r="106" spans="1:6" x14ac:dyDescent="0.45">
      <c r="A106" t="s">
        <v>19</v>
      </c>
      <c r="B106" t="s">
        <v>59</v>
      </c>
      <c r="C106" s="1">
        <v>39132</v>
      </c>
      <c r="D106" s="4">
        <v>0</v>
      </c>
      <c r="E106">
        <v>61.8</v>
      </c>
      <c r="F106">
        <v>729700</v>
      </c>
    </row>
    <row r="107" spans="1:6" x14ac:dyDescent="0.45">
      <c r="A107" t="s">
        <v>19</v>
      </c>
      <c r="B107" t="s">
        <v>59</v>
      </c>
      <c r="C107" s="1">
        <v>39139</v>
      </c>
      <c r="D107" s="4">
        <v>0</v>
      </c>
      <c r="E107">
        <v>56.25</v>
      </c>
      <c r="F107">
        <v>1078800</v>
      </c>
    </row>
    <row r="108" spans="1:6" x14ac:dyDescent="0.45">
      <c r="A108" t="s">
        <v>19</v>
      </c>
      <c r="B108" t="s">
        <v>59</v>
      </c>
      <c r="C108" s="1">
        <v>39146</v>
      </c>
      <c r="D108" s="4">
        <v>0</v>
      </c>
      <c r="E108">
        <v>60.48</v>
      </c>
      <c r="F108">
        <v>987300</v>
      </c>
    </row>
    <row r="109" spans="1:6" x14ac:dyDescent="0.45">
      <c r="A109" t="s">
        <v>19</v>
      </c>
      <c r="B109" t="s">
        <v>59</v>
      </c>
      <c r="C109" s="1">
        <v>39153</v>
      </c>
      <c r="D109" s="4">
        <v>0</v>
      </c>
      <c r="E109">
        <v>60.1</v>
      </c>
      <c r="F109">
        <v>568800</v>
      </c>
    </row>
    <row r="110" spans="1:6" x14ac:dyDescent="0.45">
      <c r="A110" t="s">
        <v>19</v>
      </c>
      <c r="B110" t="s">
        <v>59</v>
      </c>
      <c r="C110" s="1">
        <v>39160</v>
      </c>
      <c r="D110" s="4">
        <v>0</v>
      </c>
      <c r="E110">
        <v>60.51</v>
      </c>
      <c r="F110">
        <v>323700</v>
      </c>
    </row>
    <row r="111" spans="1:6" x14ac:dyDescent="0.45">
      <c r="A111" t="s">
        <v>19</v>
      </c>
      <c r="B111" t="s">
        <v>59</v>
      </c>
      <c r="C111" s="1">
        <v>39167</v>
      </c>
      <c r="D111" s="4">
        <v>0</v>
      </c>
      <c r="E111">
        <v>63.5</v>
      </c>
      <c r="F111">
        <v>883000</v>
      </c>
    </row>
    <row r="112" spans="1:6" x14ac:dyDescent="0.45">
      <c r="A112" t="s">
        <v>19</v>
      </c>
      <c r="B112" t="s">
        <v>59</v>
      </c>
      <c r="C112" s="1">
        <v>39174</v>
      </c>
      <c r="D112" s="4">
        <v>0</v>
      </c>
      <c r="E112">
        <v>66.010999999999996</v>
      </c>
      <c r="F112">
        <v>258300</v>
      </c>
    </row>
    <row r="113" spans="1:6" x14ac:dyDescent="0.45">
      <c r="A113" t="s">
        <v>19</v>
      </c>
      <c r="B113" t="s">
        <v>59</v>
      </c>
      <c r="C113" s="1">
        <v>39181</v>
      </c>
      <c r="D113" s="4">
        <v>0</v>
      </c>
      <c r="E113">
        <v>70</v>
      </c>
      <c r="F113">
        <v>405500</v>
      </c>
    </row>
    <row r="114" spans="1:6" x14ac:dyDescent="0.45">
      <c r="A114" t="s">
        <v>19</v>
      </c>
      <c r="B114" t="s">
        <v>59</v>
      </c>
      <c r="C114" s="1">
        <v>39188</v>
      </c>
      <c r="D114" s="4">
        <v>0</v>
      </c>
      <c r="E114">
        <v>70.98</v>
      </c>
      <c r="F114">
        <v>388600</v>
      </c>
    </row>
    <row r="115" spans="1:6" x14ac:dyDescent="0.45">
      <c r="A115" t="s">
        <v>19</v>
      </c>
      <c r="B115" t="s">
        <v>59</v>
      </c>
      <c r="C115" s="1">
        <v>39195</v>
      </c>
      <c r="D115" s="4">
        <v>0</v>
      </c>
      <c r="E115">
        <v>74.900000000000006</v>
      </c>
      <c r="F115">
        <v>454100</v>
      </c>
    </row>
    <row r="116" spans="1:6" x14ac:dyDescent="0.45">
      <c r="A116" t="s">
        <v>19</v>
      </c>
      <c r="B116" t="s">
        <v>59</v>
      </c>
      <c r="C116" s="1">
        <v>39202</v>
      </c>
      <c r="D116" s="4">
        <v>0</v>
      </c>
      <c r="E116">
        <v>79</v>
      </c>
      <c r="F116">
        <v>115400</v>
      </c>
    </row>
    <row r="117" spans="1:6" x14ac:dyDescent="0.45">
      <c r="A117" t="s">
        <v>19</v>
      </c>
      <c r="B117" t="s">
        <v>59</v>
      </c>
      <c r="C117" s="1">
        <v>39209</v>
      </c>
      <c r="D117" s="4">
        <v>0</v>
      </c>
      <c r="E117">
        <v>73.751999999999995</v>
      </c>
      <c r="F117">
        <v>77400</v>
      </c>
    </row>
    <row r="118" spans="1:6" x14ac:dyDescent="0.45">
      <c r="A118" t="s">
        <v>19</v>
      </c>
      <c r="B118" t="s">
        <v>59</v>
      </c>
      <c r="C118" s="1">
        <v>39216</v>
      </c>
      <c r="D118" s="4">
        <v>0</v>
      </c>
      <c r="E118">
        <v>79.400000000000006</v>
      </c>
      <c r="F118">
        <v>716300</v>
      </c>
    </row>
    <row r="119" spans="1:6" x14ac:dyDescent="0.45">
      <c r="A119" t="s">
        <v>19</v>
      </c>
      <c r="B119" t="s">
        <v>59</v>
      </c>
      <c r="C119" s="1">
        <v>39223</v>
      </c>
      <c r="D119" s="4">
        <v>0</v>
      </c>
      <c r="E119">
        <v>80.802999999999997</v>
      </c>
      <c r="F119">
        <v>456400</v>
      </c>
    </row>
    <row r="120" spans="1:6" x14ac:dyDescent="0.45">
      <c r="A120" t="s">
        <v>19</v>
      </c>
      <c r="B120" t="s">
        <v>59</v>
      </c>
      <c r="C120" s="1">
        <v>39230</v>
      </c>
      <c r="D120" s="4">
        <v>0</v>
      </c>
      <c r="E120">
        <v>83</v>
      </c>
      <c r="F120">
        <v>443500</v>
      </c>
    </row>
    <row r="121" spans="1:6" x14ac:dyDescent="0.45">
      <c r="A121" t="s">
        <v>19</v>
      </c>
      <c r="B121" t="s">
        <v>59</v>
      </c>
      <c r="C121" s="1">
        <v>39237</v>
      </c>
      <c r="D121" s="4">
        <v>0</v>
      </c>
      <c r="E121">
        <v>115.61199999999999</v>
      </c>
      <c r="F121">
        <v>2083400</v>
      </c>
    </row>
    <row r="122" spans="1:6" x14ac:dyDescent="0.45">
      <c r="A122" t="s">
        <v>19</v>
      </c>
      <c r="B122" t="s">
        <v>59</v>
      </c>
      <c r="C122" s="1">
        <v>39244</v>
      </c>
      <c r="D122" s="4">
        <v>0</v>
      </c>
      <c r="E122">
        <v>113</v>
      </c>
      <c r="F122">
        <v>1097300</v>
      </c>
    </row>
    <row r="123" spans="1:6" x14ac:dyDescent="0.45">
      <c r="A123" t="s">
        <v>19</v>
      </c>
      <c r="B123" t="s">
        <v>59</v>
      </c>
      <c r="C123" s="1">
        <v>39251</v>
      </c>
      <c r="D123" s="4">
        <v>0</v>
      </c>
      <c r="E123">
        <v>106.9</v>
      </c>
      <c r="F123">
        <v>1666100</v>
      </c>
    </row>
    <row r="124" spans="1:6" x14ac:dyDescent="0.45">
      <c r="A124" t="s">
        <v>19</v>
      </c>
      <c r="B124" t="s">
        <v>59</v>
      </c>
      <c r="C124" s="1">
        <v>39258</v>
      </c>
      <c r="D124" s="4">
        <v>0</v>
      </c>
      <c r="E124">
        <v>109.5</v>
      </c>
      <c r="F124">
        <v>1629600</v>
      </c>
    </row>
    <row r="125" spans="1:6" x14ac:dyDescent="0.45">
      <c r="A125" t="s">
        <v>19</v>
      </c>
      <c r="B125" t="s">
        <v>59</v>
      </c>
      <c r="C125" s="1">
        <v>39265</v>
      </c>
      <c r="D125" s="4">
        <v>0</v>
      </c>
      <c r="E125">
        <v>109.98</v>
      </c>
      <c r="F125">
        <v>608600</v>
      </c>
    </row>
    <row r="126" spans="1:6" x14ac:dyDescent="0.45">
      <c r="A126" t="s">
        <v>19</v>
      </c>
      <c r="B126" t="s">
        <v>59</v>
      </c>
      <c r="C126" s="1">
        <v>39272</v>
      </c>
      <c r="D126" s="4">
        <v>0</v>
      </c>
      <c r="E126">
        <v>118.5</v>
      </c>
      <c r="F126">
        <v>1332300</v>
      </c>
    </row>
    <row r="127" spans="1:6" x14ac:dyDescent="0.45">
      <c r="A127" t="s">
        <v>19</v>
      </c>
      <c r="B127" t="s">
        <v>59</v>
      </c>
      <c r="C127" s="1">
        <v>39279</v>
      </c>
      <c r="D127" s="4">
        <v>0</v>
      </c>
      <c r="E127">
        <v>120</v>
      </c>
      <c r="F127">
        <v>233500</v>
      </c>
    </row>
    <row r="128" spans="1:6" x14ac:dyDescent="0.45">
      <c r="A128" t="s">
        <v>19</v>
      </c>
      <c r="B128" t="s">
        <v>59</v>
      </c>
      <c r="C128" s="1">
        <v>39286</v>
      </c>
      <c r="D128" s="4">
        <v>0</v>
      </c>
      <c r="E128">
        <v>113</v>
      </c>
      <c r="F128">
        <v>814100</v>
      </c>
    </row>
    <row r="129" spans="1:6" x14ac:dyDescent="0.45">
      <c r="A129" t="s">
        <v>19</v>
      </c>
      <c r="B129" t="s">
        <v>59</v>
      </c>
      <c r="C129" s="1">
        <v>39293</v>
      </c>
      <c r="D129" s="4">
        <v>0</v>
      </c>
      <c r="E129">
        <v>119.7</v>
      </c>
      <c r="F129">
        <v>273500</v>
      </c>
    </row>
    <row r="130" spans="1:6" x14ac:dyDescent="0.45">
      <c r="A130" t="s">
        <v>19</v>
      </c>
      <c r="B130" t="s">
        <v>59</v>
      </c>
      <c r="C130" s="1">
        <v>39300</v>
      </c>
      <c r="D130" s="4">
        <v>0</v>
      </c>
      <c r="E130">
        <v>116</v>
      </c>
      <c r="F130">
        <v>185400</v>
      </c>
    </row>
    <row r="131" spans="1:6" x14ac:dyDescent="0.45">
      <c r="A131" t="s">
        <v>19</v>
      </c>
      <c r="B131" t="s">
        <v>59</v>
      </c>
      <c r="C131" s="1">
        <v>39307</v>
      </c>
      <c r="D131" s="4">
        <v>0</v>
      </c>
      <c r="E131">
        <v>114.7</v>
      </c>
      <c r="F131">
        <v>252300</v>
      </c>
    </row>
    <row r="132" spans="1:6" x14ac:dyDescent="0.45">
      <c r="A132" t="s">
        <v>19</v>
      </c>
      <c r="B132" t="s">
        <v>59</v>
      </c>
      <c r="C132" s="1">
        <v>39314</v>
      </c>
      <c r="D132" s="4">
        <v>0</v>
      </c>
      <c r="E132">
        <v>111.999</v>
      </c>
      <c r="F132">
        <v>402100</v>
      </c>
    </row>
    <row r="133" spans="1:6" x14ac:dyDescent="0.45">
      <c r="A133" t="s">
        <v>19</v>
      </c>
      <c r="B133" t="s">
        <v>59</v>
      </c>
      <c r="C133" s="1">
        <v>39321</v>
      </c>
      <c r="D133" s="4">
        <v>0</v>
      </c>
      <c r="E133">
        <v>114.999</v>
      </c>
      <c r="F133">
        <v>335700</v>
      </c>
    </row>
    <row r="134" spans="1:6" x14ac:dyDescent="0.45">
      <c r="A134" t="s">
        <v>19</v>
      </c>
      <c r="B134" t="s">
        <v>59</v>
      </c>
      <c r="C134" s="1">
        <v>39328</v>
      </c>
      <c r="D134" s="4">
        <v>0</v>
      </c>
      <c r="E134">
        <v>109.5</v>
      </c>
      <c r="F134">
        <v>444900</v>
      </c>
    </row>
    <row r="135" spans="1:6" x14ac:dyDescent="0.45">
      <c r="A135" t="s">
        <v>19</v>
      </c>
      <c r="B135" t="s">
        <v>59</v>
      </c>
      <c r="C135" s="1">
        <v>39335</v>
      </c>
      <c r="D135" s="4">
        <v>0</v>
      </c>
      <c r="E135">
        <v>106.998</v>
      </c>
      <c r="F135">
        <v>151300</v>
      </c>
    </row>
    <row r="136" spans="1:6" x14ac:dyDescent="0.45">
      <c r="A136" t="s">
        <v>19</v>
      </c>
      <c r="B136" t="s">
        <v>59</v>
      </c>
      <c r="C136" s="1">
        <v>39342</v>
      </c>
      <c r="D136" s="4">
        <v>0</v>
      </c>
      <c r="E136">
        <v>99.998999999999995</v>
      </c>
      <c r="F136">
        <v>1625100</v>
      </c>
    </row>
    <row r="137" spans="1:6" x14ac:dyDescent="0.45">
      <c r="A137" t="s">
        <v>19</v>
      </c>
      <c r="B137" t="s">
        <v>59</v>
      </c>
      <c r="C137" s="1">
        <v>39349</v>
      </c>
      <c r="D137" s="4">
        <v>0</v>
      </c>
      <c r="E137">
        <v>104</v>
      </c>
      <c r="F137">
        <v>1081800</v>
      </c>
    </row>
    <row r="138" spans="1:6" x14ac:dyDescent="0.45">
      <c r="A138" t="s">
        <v>19</v>
      </c>
      <c r="B138" t="s">
        <v>59</v>
      </c>
      <c r="C138" s="1">
        <v>39356</v>
      </c>
      <c r="D138" s="4">
        <v>0</v>
      </c>
      <c r="E138">
        <v>95.5</v>
      </c>
      <c r="F138">
        <v>841700</v>
      </c>
    </row>
    <row r="139" spans="1:6" x14ac:dyDescent="0.45">
      <c r="A139" t="s">
        <v>19</v>
      </c>
      <c r="B139" t="s">
        <v>59</v>
      </c>
      <c r="C139" s="1">
        <v>39363</v>
      </c>
      <c r="D139" s="4">
        <v>0</v>
      </c>
      <c r="E139">
        <v>95.5</v>
      </c>
      <c r="F139">
        <v>412800</v>
      </c>
    </row>
    <row r="140" spans="1:6" x14ac:dyDescent="0.45">
      <c r="A140" t="s">
        <v>19</v>
      </c>
      <c r="B140" t="s">
        <v>59</v>
      </c>
      <c r="C140" s="1">
        <v>39370</v>
      </c>
      <c r="D140" s="4">
        <v>0</v>
      </c>
      <c r="E140">
        <v>95.6</v>
      </c>
      <c r="F140">
        <v>200300</v>
      </c>
    </row>
    <row r="141" spans="1:6" x14ac:dyDescent="0.45">
      <c r="A141" t="s">
        <v>19</v>
      </c>
      <c r="B141" t="s">
        <v>59</v>
      </c>
      <c r="C141" s="1">
        <v>39377</v>
      </c>
      <c r="D141" s="4">
        <v>0</v>
      </c>
      <c r="E141">
        <v>100</v>
      </c>
      <c r="F141">
        <v>814200</v>
      </c>
    </row>
    <row r="142" spans="1:6" x14ac:dyDescent="0.45">
      <c r="A142" t="s">
        <v>19</v>
      </c>
      <c r="B142" t="s">
        <v>59</v>
      </c>
      <c r="C142" s="1">
        <v>39384</v>
      </c>
      <c r="D142" s="4">
        <v>0</v>
      </c>
      <c r="E142">
        <v>102.3</v>
      </c>
      <c r="F142">
        <v>435500</v>
      </c>
    </row>
    <row r="143" spans="1:6" x14ac:dyDescent="0.45">
      <c r="A143" t="s">
        <v>19</v>
      </c>
      <c r="B143" t="s">
        <v>59</v>
      </c>
      <c r="C143" s="1">
        <v>39391</v>
      </c>
      <c r="D143" s="4">
        <v>0</v>
      </c>
      <c r="E143">
        <v>99.7</v>
      </c>
      <c r="F143">
        <v>281700</v>
      </c>
    </row>
    <row r="144" spans="1:6" x14ac:dyDescent="0.45">
      <c r="A144" t="s">
        <v>19</v>
      </c>
      <c r="B144" t="s">
        <v>59</v>
      </c>
      <c r="C144" s="1">
        <v>39398</v>
      </c>
      <c r="D144" s="4">
        <v>0</v>
      </c>
      <c r="E144">
        <v>105.3</v>
      </c>
      <c r="F144">
        <v>841900</v>
      </c>
    </row>
    <row r="145" spans="1:6" x14ac:dyDescent="0.45">
      <c r="A145" t="s">
        <v>19</v>
      </c>
      <c r="B145" t="s">
        <v>59</v>
      </c>
      <c r="C145" s="1">
        <v>39405</v>
      </c>
      <c r="D145" s="4">
        <v>0</v>
      </c>
      <c r="E145">
        <v>107</v>
      </c>
      <c r="F145">
        <v>523500</v>
      </c>
    </row>
    <row r="146" spans="1:6" x14ac:dyDescent="0.45">
      <c r="A146" t="s">
        <v>19</v>
      </c>
      <c r="B146" t="s">
        <v>59</v>
      </c>
      <c r="C146" s="1">
        <v>39412</v>
      </c>
      <c r="D146" s="4">
        <v>0</v>
      </c>
      <c r="E146">
        <v>107.5</v>
      </c>
      <c r="F146">
        <v>325000</v>
      </c>
    </row>
    <row r="147" spans="1:6" x14ac:dyDescent="0.45">
      <c r="A147" t="s">
        <v>19</v>
      </c>
      <c r="B147" t="s">
        <v>59</v>
      </c>
      <c r="C147" s="1">
        <v>39419</v>
      </c>
      <c r="D147" s="4">
        <v>0</v>
      </c>
      <c r="E147">
        <v>112.5</v>
      </c>
      <c r="F147">
        <v>681300</v>
      </c>
    </row>
    <row r="148" spans="1:6" x14ac:dyDescent="0.45">
      <c r="A148" t="s">
        <v>19</v>
      </c>
      <c r="B148" t="s">
        <v>59</v>
      </c>
      <c r="C148" s="1">
        <v>39426</v>
      </c>
      <c r="D148" s="4">
        <v>0</v>
      </c>
      <c r="E148">
        <v>117.95</v>
      </c>
      <c r="F148">
        <v>338000</v>
      </c>
    </row>
    <row r="149" spans="1:6" x14ac:dyDescent="0.45">
      <c r="A149" t="s">
        <v>19</v>
      </c>
      <c r="B149" t="s">
        <v>59</v>
      </c>
      <c r="C149" s="1">
        <v>39433</v>
      </c>
      <c r="D149" s="4">
        <v>0</v>
      </c>
      <c r="E149">
        <v>135</v>
      </c>
      <c r="F149">
        <v>329300</v>
      </c>
    </row>
    <row r="150" spans="1:6" x14ac:dyDescent="0.45">
      <c r="A150" t="s">
        <v>19</v>
      </c>
      <c r="B150" t="s">
        <v>59</v>
      </c>
      <c r="C150" s="1">
        <v>39440</v>
      </c>
      <c r="D150" s="4">
        <v>0</v>
      </c>
      <c r="E150">
        <v>126.05</v>
      </c>
      <c r="F150">
        <v>1430500</v>
      </c>
    </row>
    <row r="151" spans="1:6" x14ac:dyDescent="0.45">
      <c r="A151" t="s">
        <v>19</v>
      </c>
      <c r="B151" t="s">
        <v>59</v>
      </c>
      <c r="C151" s="1">
        <v>39454</v>
      </c>
      <c r="D151" s="4">
        <v>0</v>
      </c>
      <c r="E151">
        <v>144.19</v>
      </c>
      <c r="F151">
        <v>673600</v>
      </c>
    </row>
    <row r="152" spans="1:6" x14ac:dyDescent="0.45">
      <c r="A152" t="s">
        <v>19</v>
      </c>
      <c r="B152" t="s">
        <v>59</v>
      </c>
      <c r="C152" s="1">
        <v>39461</v>
      </c>
      <c r="D152" s="4">
        <v>0</v>
      </c>
      <c r="E152">
        <v>154.1</v>
      </c>
      <c r="F152">
        <v>2493700</v>
      </c>
    </row>
    <row r="153" spans="1:6" x14ac:dyDescent="0.45">
      <c r="A153" t="s">
        <v>19</v>
      </c>
      <c r="B153" t="s">
        <v>59</v>
      </c>
      <c r="C153" s="1">
        <v>39468</v>
      </c>
      <c r="D153" s="4">
        <v>0</v>
      </c>
      <c r="E153">
        <v>146.50200000000001</v>
      </c>
      <c r="F153">
        <v>885400</v>
      </c>
    </row>
    <row r="154" spans="1:6" x14ac:dyDescent="0.45">
      <c r="A154" t="s">
        <v>19</v>
      </c>
      <c r="B154" t="s">
        <v>59</v>
      </c>
      <c r="C154" s="1">
        <v>39475</v>
      </c>
      <c r="D154" s="4">
        <v>0</v>
      </c>
      <c r="E154">
        <v>143.25</v>
      </c>
      <c r="F154">
        <v>329793</v>
      </c>
    </row>
    <row r="155" spans="1:6" x14ac:dyDescent="0.45">
      <c r="A155" t="s">
        <v>19</v>
      </c>
      <c r="B155" t="s">
        <v>59</v>
      </c>
      <c r="C155" s="1">
        <v>39482</v>
      </c>
      <c r="D155" s="4">
        <v>0</v>
      </c>
      <c r="E155">
        <v>136.33000000000001</v>
      </c>
      <c r="F155">
        <v>498985</v>
      </c>
    </row>
    <row r="156" spans="1:6" x14ac:dyDescent="0.45">
      <c r="A156" t="s">
        <v>19</v>
      </c>
      <c r="B156" t="s">
        <v>59</v>
      </c>
      <c r="C156" s="1">
        <v>39489</v>
      </c>
      <c r="D156" s="4">
        <v>0</v>
      </c>
      <c r="E156">
        <v>151.33000000000001</v>
      </c>
      <c r="F156">
        <v>710269</v>
      </c>
    </row>
    <row r="157" spans="1:6" x14ac:dyDescent="0.45">
      <c r="A157" t="s">
        <v>19</v>
      </c>
      <c r="B157" t="s">
        <v>59</v>
      </c>
      <c r="C157" s="1">
        <v>39496</v>
      </c>
      <c r="D157" s="4">
        <v>0</v>
      </c>
      <c r="E157">
        <v>148.80000000000001</v>
      </c>
      <c r="F157">
        <v>302520</v>
      </c>
    </row>
    <row r="158" spans="1:6" x14ac:dyDescent="0.45">
      <c r="A158" t="s">
        <v>19</v>
      </c>
      <c r="B158" t="s">
        <v>59</v>
      </c>
      <c r="C158" s="1">
        <v>39503</v>
      </c>
      <c r="D158" s="4">
        <v>0</v>
      </c>
      <c r="E158">
        <v>144</v>
      </c>
      <c r="F158">
        <v>145124</v>
      </c>
    </row>
    <row r="159" spans="1:6" x14ac:dyDescent="0.45">
      <c r="A159" t="s">
        <v>19</v>
      </c>
      <c r="B159" t="s">
        <v>59</v>
      </c>
      <c r="C159" s="1">
        <v>39510</v>
      </c>
      <c r="D159" s="4">
        <v>0</v>
      </c>
      <c r="E159">
        <v>145.69999999999999</v>
      </c>
      <c r="F159">
        <v>138835</v>
      </c>
    </row>
    <row r="160" spans="1:6" x14ac:dyDescent="0.45">
      <c r="A160" t="s">
        <v>19</v>
      </c>
      <c r="B160" t="s">
        <v>59</v>
      </c>
      <c r="C160" s="1">
        <v>39517</v>
      </c>
      <c r="D160" s="4">
        <v>0</v>
      </c>
      <c r="E160">
        <v>145</v>
      </c>
      <c r="F160">
        <v>116169</v>
      </c>
    </row>
    <row r="161" spans="1:6" x14ac:dyDescent="0.45">
      <c r="A161" t="s">
        <v>19</v>
      </c>
      <c r="B161" t="s">
        <v>59</v>
      </c>
      <c r="C161" s="1">
        <v>39524</v>
      </c>
      <c r="D161" s="4">
        <v>0</v>
      </c>
      <c r="E161">
        <v>136.72</v>
      </c>
      <c r="F161">
        <v>196993</v>
      </c>
    </row>
    <row r="162" spans="1:6" x14ac:dyDescent="0.45">
      <c r="A162" t="s">
        <v>19</v>
      </c>
      <c r="B162" t="s">
        <v>59</v>
      </c>
      <c r="C162" s="1">
        <v>39531</v>
      </c>
      <c r="D162" s="4">
        <v>0</v>
      </c>
      <c r="E162">
        <v>134.11000000000001</v>
      </c>
      <c r="F162">
        <v>90016</v>
      </c>
    </row>
    <row r="163" spans="1:6" x14ac:dyDescent="0.45">
      <c r="A163" t="s">
        <v>19</v>
      </c>
      <c r="B163" t="s">
        <v>59</v>
      </c>
      <c r="C163" s="1">
        <v>39538</v>
      </c>
      <c r="D163" s="4">
        <v>0</v>
      </c>
      <c r="E163">
        <v>139.80000000000001</v>
      </c>
      <c r="F163">
        <v>283951</v>
      </c>
    </row>
    <row r="164" spans="1:6" x14ac:dyDescent="0.45">
      <c r="A164" t="s">
        <v>19</v>
      </c>
      <c r="B164" t="s">
        <v>59</v>
      </c>
      <c r="C164" s="1">
        <v>39545</v>
      </c>
      <c r="D164" s="4">
        <v>0</v>
      </c>
      <c r="E164">
        <v>150.25</v>
      </c>
      <c r="F164">
        <v>316093</v>
      </c>
    </row>
    <row r="165" spans="1:6" x14ac:dyDescent="0.45">
      <c r="A165" t="s">
        <v>19</v>
      </c>
      <c r="B165" t="s">
        <v>59</v>
      </c>
      <c r="C165" s="1">
        <v>39552</v>
      </c>
      <c r="D165" s="4">
        <v>0</v>
      </c>
      <c r="E165">
        <v>155.38999999999999</v>
      </c>
      <c r="F165">
        <v>226560</v>
      </c>
    </row>
    <row r="166" spans="1:6" x14ac:dyDescent="0.45">
      <c r="A166" t="s">
        <v>19</v>
      </c>
      <c r="B166" t="s">
        <v>59</v>
      </c>
      <c r="C166" s="1">
        <v>39559</v>
      </c>
      <c r="D166" s="4">
        <v>0</v>
      </c>
      <c r="E166">
        <v>143.5</v>
      </c>
      <c r="F166">
        <v>199802</v>
      </c>
    </row>
    <row r="167" spans="1:6" x14ac:dyDescent="0.45">
      <c r="A167" t="s">
        <v>19</v>
      </c>
      <c r="B167" t="s">
        <v>59</v>
      </c>
      <c r="C167" s="1">
        <v>39566</v>
      </c>
      <c r="D167" s="4">
        <v>0</v>
      </c>
      <c r="E167">
        <v>139.5</v>
      </c>
      <c r="F167">
        <v>61521</v>
      </c>
    </row>
    <row r="168" spans="1:6" x14ac:dyDescent="0.45">
      <c r="A168" t="s">
        <v>19</v>
      </c>
      <c r="B168" t="s">
        <v>59</v>
      </c>
      <c r="C168" s="1">
        <v>39573</v>
      </c>
      <c r="D168" s="4">
        <v>0</v>
      </c>
      <c r="E168">
        <v>146.9</v>
      </c>
      <c r="F168">
        <v>161462</v>
      </c>
    </row>
    <row r="169" spans="1:6" x14ac:dyDescent="0.45">
      <c r="A169" t="s">
        <v>19</v>
      </c>
      <c r="B169" t="s">
        <v>59</v>
      </c>
      <c r="C169" s="1">
        <v>39580</v>
      </c>
      <c r="D169" s="4">
        <v>0</v>
      </c>
      <c r="E169">
        <v>143.69</v>
      </c>
      <c r="F169">
        <v>215867</v>
      </c>
    </row>
    <row r="170" spans="1:6" x14ac:dyDescent="0.45">
      <c r="A170" t="s">
        <v>19</v>
      </c>
      <c r="B170" t="s">
        <v>59</v>
      </c>
      <c r="C170" s="1">
        <v>39587</v>
      </c>
      <c r="D170" s="4">
        <v>0</v>
      </c>
      <c r="E170">
        <v>139.97999999999999</v>
      </c>
      <c r="F170">
        <v>188880</v>
      </c>
    </row>
    <row r="171" spans="1:6" x14ac:dyDescent="0.45">
      <c r="A171" t="s">
        <v>19</v>
      </c>
      <c r="B171" t="s">
        <v>59</v>
      </c>
      <c r="C171" s="1">
        <v>39594</v>
      </c>
      <c r="D171" s="4">
        <v>0</v>
      </c>
      <c r="E171">
        <v>142.30000000000001</v>
      </c>
      <c r="F171">
        <v>208223</v>
      </c>
    </row>
    <row r="172" spans="1:6" x14ac:dyDescent="0.45">
      <c r="A172" t="s">
        <v>19</v>
      </c>
      <c r="B172" t="s">
        <v>59</v>
      </c>
      <c r="C172" s="1">
        <v>39601</v>
      </c>
      <c r="D172" s="4">
        <v>0</v>
      </c>
      <c r="E172">
        <v>138.80000000000001</v>
      </c>
      <c r="F172">
        <v>327407</v>
      </c>
    </row>
    <row r="173" spans="1:6" x14ac:dyDescent="0.45">
      <c r="A173" t="s">
        <v>19</v>
      </c>
      <c r="B173" t="s">
        <v>59</v>
      </c>
      <c r="C173" s="1">
        <v>39608</v>
      </c>
      <c r="D173" s="4">
        <v>0</v>
      </c>
      <c r="E173">
        <v>139.44999999999999</v>
      </c>
      <c r="F173">
        <v>112471</v>
      </c>
    </row>
    <row r="174" spans="1:6" x14ac:dyDescent="0.45">
      <c r="A174" t="s">
        <v>19</v>
      </c>
      <c r="B174" t="s">
        <v>59</v>
      </c>
      <c r="C174" s="1">
        <v>39615</v>
      </c>
      <c r="D174" s="4">
        <v>0</v>
      </c>
      <c r="E174">
        <v>138.6</v>
      </c>
      <c r="F174">
        <v>69067</v>
      </c>
    </row>
    <row r="175" spans="1:6" x14ac:dyDescent="0.45">
      <c r="A175" t="s">
        <v>19</v>
      </c>
      <c r="B175" t="s">
        <v>59</v>
      </c>
      <c r="C175" s="1">
        <v>39622</v>
      </c>
      <c r="D175" s="4">
        <v>0</v>
      </c>
      <c r="E175">
        <v>126.8</v>
      </c>
      <c r="F175">
        <v>150095</v>
      </c>
    </row>
    <row r="176" spans="1:6" x14ac:dyDescent="0.45">
      <c r="A176" t="s">
        <v>19</v>
      </c>
      <c r="B176" t="s">
        <v>59</v>
      </c>
      <c r="C176" s="1">
        <v>39629</v>
      </c>
      <c r="D176" s="4">
        <v>0</v>
      </c>
      <c r="E176">
        <v>127.89</v>
      </c>
      <c r="F176">
        <v>101942</v>
      </c>
    </row>
    <row r="177" spans="1:6" x14ac:dyDescent="0.45">
      <c r="A177" t="s">
        <v>19</v>
      </c>
      <c r="B177" t="s">
        <v>59</v>
      </c>
      <c r="C177" s="1">
        <v>39636</v>
      </c>
      <c r="D177" s="4">
        <v>0</v>
      </c>
      <c r="E177">
        <v>124.31</v>
      </c>
      <c r="F177">
        <v>45167</v>
      </c>
    </row>
    <row r="178" spans="1:6" x14ac:dyDescent="0.45">
      <c r="A178" t="s">
        <v>19</v>
      </c>
      <c r="B178" t="s">
        <v>59</v>
      </c>
      <c r="C178" s="1">
        <v>39643</v>
      </c>
      <c r="D178" s="4">
        <v>0</v>
      </c>
      <c r="E178">
        <v>124</v>
      </c>
      <c r="F178">
        <v>51116</v>
      </c>
    </row>
    <row r="179" spans="1:6" x14ac:dyDescent="0.45">
      <c r="A179" t="s">
        <v>19</v>
      </c>
      <c r="B179" t="s">
        <v>59</v>
      </c>
      <c r="C179" s="1">
        <v>39650</v>
      </c>
      <c r="D179" s="4">
        <v>0</v>
      </c>
      <c r="E179">
        <v>144.94</v>
      </c>
      <c r="F179">
        <v>134556</v>
      </c>
    </row>
    <row r="180" spans="1:6" x14ac:dyDescent="0.45">
      <c r="A180" t="s">
        <v>19</v>
      </c>
      <c r="B180" t="s">
        <v>59</v>
      </c>
      <c r="C180" s="1">
        <v>39657</v>
      </c>
      <c r="D180" s="4">
        <v>0</v>
      </c>
      <c r="E180">
        <v>126.2</v>
      </c>
      <c r="F180">
        <v>214454</v>
      </c>
    </row>
    <row r="181" spans="1:6" x14ac:dyDescent="0.45">
      <c r="A181" t="s">
        <v>19</v>
      </c>
      <c r="B181" t="s">
        <v>59</v>
      </c>
      <c r="C181" s="1">
        <v>39664</v>
      </c>
      <c r="D181" s="4">
        <v>0</v>
      </c>
      <c r="E181">
        <v>122</v>
      </c>
      <c r="F181">
        <v>108292</v>
      </c>
    </row>
    <row r="182" spans="1:6" x14ac:dyDescent="0.45">
      <c r="A182" t="s">
        <v>19</v>
      </c>
      <c r="B182" t="s">
        <v>59</v>
      </c>
      <c r="C182" s="1">
        <v>39671</v>
      </c>
      <c r="D182" s="4">
        <v>0</v>
      </c>
      <c r="E182">
        <v>122</v>
      </c>
      <c r="F182">
        <v>48678</v>
      </c>
    </row>
    <row r="183" spans="1:6" x14ac:dyDescent="0.45">
      <c r="A183" t="s">
        <v>19</v>
      </c>
      <c r="B183" t="s">
        <v>59</v>
      </c>
      <c r="C183" s="1">
        <v>39678</v>
      </c>
      <c r="D183" s="4">
        <v>0</v>
      </c>
      <c r="E183">
        <v>108</v>
      </c>
      <c r="F183">
        <v>231464</v>
      </c>
    </row>
    <row r="184" spans="1:6" x14ac:dyDescent="0.45">
      <c r="A184" t="s">
        <v>19</v>
      </c>
      <c r="B184" t="s">
        <v>59</v>
      </c>
      <c r="C184" s="1">
        <v>39685</v>
      </c>
      <c r="D184" s="4">
        <v>0</v>
      </c>
      <c r="E184">
        <v>90.04</v>
      </c>
      <c r="F184">
        <v>103348</v>
      </c>
    </row>
    <row r="185" spans="1:6" x14ac:dyDescent="0.45">
      <c r="A185" t="s">
        <v>19</v>
      </c>
      <c r="B185" t="s">
        <v>59</v>
      </c>
      <c r="C185" s="1">
        <v>39692</v>
      </c>
      <c r="D185" s="4">
        <v>0</v>
      </c>
      <c r="E185">
        <v>78.8</v>
      </c>
      <c r="F185">
        <v>61013</v>
      </c>
    </row>
    <row r="186" spans="1:6" x14ac:dyDescent="0.45">
      <c r="A186" t="s">
        <v>19</v>
      </c>
      <c r="B186" t="s">
        <v>59</v>
      </c>
      <c r="C186" s="1">
        <v>39699</v>
      </c>
      <c r="D186" s="4">
        <v>0</v>
      </c>
      <c r="E186">
        <v>71.91</v>
      </c>
      <c r="F186">
        <v>118621</v>
      </c>
    </row>
    <row r="187" spans="1:6" x14ac:dyDescent="0.45">
      <c r="A187" t="s">
        <v>19</v>
      </c>
      <c r="B187" t="s">
        <v>59</v>
      </c>
      <c r="C187" s="1">
        <v>39706</v>
      </c>
      <c r="D187" s="4">
        <v>0</v>
      </c>
      <c r="E187">
        <v>65.5</v>
      </c>
      <c r="F187">
        <v>44059</v>
      </c>
    </row>
    <row r="188" spans="1:6" x14ac:dyDescent="0.45">
      <c r="A188" t="s">
        <v>19</v>
      </c>
      <c r="B188" t="s">
        <v>59</v>
      </c>
      <c r="C188" s="1">
        <v>39713</v>
      </c>
      <c r="D188" s="4">
        <v>0</v>
      </c>
      <c r="E188">
        <v>59</v>
      </c>
      <c r="F188">
        <v>96488</v>
      </c>
    </row>
    <row r="189" spans="1:6" x14ac:dyDescent="0.45">
      <c r="A189" t="s">
        <v>19</v>
      </c>
      <c r="B189" t="s">
        <v>59</v>
      </c>
      <c r="C189" s="1">
        <v>39720</v>
      </c>
      <c r="D189" s="4">
        <v>0</v>
      </c>
      <c r="E189">
        <v>52</v>
      </c>
      <c r="F189">
        <v>61916</v>
      </c>
    </row>
    <row r="190" spans="1:6" x14ac:dyDescent="0.45">
      <c r="A190" t="s">
        <v>19</v>
      </c>
      <c r="B190" t="s">
        <v>59</v>
      </c>
      <c r="C190" s="1">
        <v>39727</v>
      </c>
      <c r="D190" s="4">
        <v>0</v>
      </c>
      <c r="E190">
        <v>58.96</v>
      </c>
      <c r="F190">
        <v>176659</v>
      </c>
    </row>
    <row r="191" spans="1:6" x14ac:dyDescent="0.45">
      <c r="A191" t="s">
        <v>19</v>
      </c>
      <c r="B191" t="s">
        <v>59</v>
      </c>
      <c r="C191" s="1">
        <v>39734</v>
      </c>
      <c r="D191" s="4">
        <v>0</v>
      </c>
      <c r="E191">
        <v>41.51</v>
      </c>
      <c r="F191">
        <v>78828</v>
      </c>
    </row>
    <row r="192" spans="1:6" x14ac:dyDescent="0.45">
      <c r="A192" t="s">
        <v>19</v>
      </c>
      <c r="B192" t="s">
        <v>59</v>
      </c>
      <c r="C192" s="1">
        <v>39741</v>
      </c>
      <c r="D192" s="4">
        <v>0</v>
      </c>
      <c r="E192">
        <v>37</v>
      </c>
      <c r="F192">
        <v>45513</v>
      </c>
    </row>
    <row r="193" spans="1:6" x14ac:dyDescent="0.45">
      <c r="A193" t="s">
        <v>19</v>
      </c>
      <c r="B193" t="s">
        <v>59</v>
      </c>
      <c r="C193" s="1">
        <v>39748</v>
      </c>
      <c r="D193" s="4">
        <v>0</v>
      </c>
      <c r="E193">
        <v>45</v>
      </c>
      <c r="F193">
        <v>250868</v>
      </c>
    </row>
    <row r="194" spans="1:6" x14ac:dyDescent="0.45">
      <c r="A194" t="s">
        <v>19</v>
      </c>
      <c r="B194" t="s">
        <v>59</v>
      </c>
      <c r="C194" s="1">
        <v>39755</v>
      </c>
      <c r="D194" s="4">
        <v>0</v>
      </c>
      <c r="E194">
        <v>41.84</v>
      </c>
      <c r="F194">
        <v>101779</v>
      </c>
    </row>
    <row r="195" spans="1:6" x14ac:dyDescent="0.45">
      <c r="A195" t="s">
        <v>19</v>
      </c>
      <c r="B195" t="s">
        <v>59</v>
      </c>
      <c r="C195" s="1">
        <v>39762</v>
      </c>
      <c r="D195" s="4">
        <v>0</v>
      </c>
      <c r="E195">
        <v>37.29</v>
      </c>
      <c r="F195">
        <v>65891</v>
      </c>
    </row>
    <row r="196" spans="1:6" x14ac:dyDescent="0.45">
      <c r="A196" t="s">
        <v>19</v>
      </c>
      <c r="B196" t="s">
        <v>59</v>
      </c>
      <c r="C196" s="1">
        <v>39769</v>
      </c>
      <c r="D196" s="4">
        <v>0</v>
      </c>
      <c r="E196">
        <v>27.48</v>
      </c>
      <c r="F196">
        <v>86026</v>
      </c>
    </row>
    <row r="197" spans="1:6" x14ac:dyDescent="0.45">
      <c r="A197" t="s">
        <v>19</v>
      </c>
      <c r="B197" t="s">
        <v>59</v>
      </c>
      <c r="C197" s="1">
        <v>39776</v>
      </c>
      <c r="D197" s="4">
        <v>0</v>
      </c>
      <c r="E197">
        <v>29</v>
      </c>
      <c r="F197">
        <v>142943</v>
      </c>
    </row>
    <row r="198" spans="1:6" x14ac:dyDescent="0.45">
      <c r="A198" t="s">
        <v>19</v>
      </c>
      <c r="B198" t="s">
        <v>59</v>
      </c>
      <c r="C198" s="1">
        <v>39783</v>
      </c>
      <c r="D198" s="4">
        <v>0</v>
      </c>
      <c r="E198">
        <v>25.83</v>
      </c>
      <c r="F198">
        <v>100815</v>
      </c>
    </row>
    <row r="199" spans="1:6" x14ac:dyDescent="0.45">
      <c r="A199" t="s">
        <v>19</v>
      </c>
      <c r="B199" t="s">
        <v>59</v>
      </c>
      <c r="C199" s="1">
        <v>39790</v>
      </c>
      <c r="D199" s="4">
        <v>0</v>
      </c>
      <c r="E199">
        <v>29.68</v>
      </c>
      <c r="F199">
        <v>1728399</v>
      </c>
    </row>
    <row r="200" spans="1:6" x14ac:dyDescent="0.45">
      <c r="A200" t="s">
        <v>19</v>
      </c>
      <c r="B200" t="s">
        <v>59</v>
      </c>
      <c r="C200" s="1">
        <v>39797</v>
      </c>
      <c r="D200" s="4">
        <v>0</v>
      </c>
      <c r="E200">
        <v>24.2</v>
      </c>
      <c r="F200">
        <v>870799</v>
      </c>
    </row>
    <row r="201" spans="1:6" x14ac:dyDescent="0.45">
      <c r="A201" t="s">
        <v>19</v>
      </c>
      <c r="B201" t="s">
        <v>59</v>
      </c>
      <c r="C201" s="1">
        <v>39804</v>
      </c>
      <c r="D201" s="4">
        <v>0</v>
      </c>
      <c r="E201">
        <v>22.6</v>
      </c>
      <c r="F201">
        <v>613412</v>
      </c>
    </row>
    <row r="202" spans="1:6" x14ac:dyDescent="0.45">
      <c r="A202" t="s">
        <v>19</v>
      </c>
      <c r="B202" t="s">
        <v>59</v>
      </c>
      <c r="C202" s="1">
        <v>39811</v>
      </c>
      <c r="D202" s="4">
        <v>0</v>
      </c>
      <c r="E202">
        <v>22.42</v>
      </c>
      <c r="F202">
        <v>117101</v>
      </c>
    </row>
    <row r="203" spans="1:6" x14ac:dyDescent="0.45">
      <c r="A203" t="s">
        <v>19</v>
      </c>
      <c r="B203" t="s">
        <v>59</v>
      </c>
      <c r="C203" s="1">
        <v>39818</v>
      </c>
      <c r="D203" s="4">
        <v>0</v>
      </c>
      <c r="E203">
        <v>22.74</v>
      </c>
      <c r="F203">
        <v>20624</v>
      </c>
    </row>
    <row r="204" spans="1:6" x14ac:dyDescent="0.45">
      <c r="A204" t="s">
        <v>19</v>
      </c>
      <c r="B204" t="s">
        <v>59</v>
      </c>
      <c r="C204" s="1">
        <v>39825</v>
      </c>
      <c r="D204" s="4">
        <v>0</v>
      </c>
      <c r="E204">
        <v>19.600000000000001</v>
      </c>
      <c r="F204">
        <v>365657</v>
      </c>
    </row>
    <row r="205" spans="1:6" x14ac:dyDescent="0.45">
      <c r="A205" t="s">
        <v>19</v>
      </c>
      <c r="B205" t="s">
        <v>59</v>
      </c>
      <c r="C205" s="1">
        <v>39832</v>
      </c>
      <c r="D205" s="4">
        <v>0</v>
      </c>
      <c r="E205">
        <v>15.1</v>
      </c>
      <c r="F205">
        <v>617691</v>
      </c>
    </row>
    <row r="206" spans="1:6" x14ac:dyDescent="0.45">
      <c r="A206" t="s">
        <v>19</v>
      </c>
      <c r="B206" t="s">
        <v>59</v>
      </c>
      <c r="C206" s="1">
        <v>39839</v>
      </c>
      <c r="D206" s="4">
        <v>0</v>
      </c>
      <c r="E206">
        <v>13.77</v>
      </c>
      <c r="F206">
        <v>794288</v>
      </c>
    </row>
    <row r="207" spans="1:6" x14ac:dyDescent="0.45">
      <c r="A207" t="s">
        <v>19</v>
      </c>
      <c r="B207" t="s">
        <v>59</v>
      </c>
      <c r="C207" s="1">
        <v>39846</v>
      </c>
      <c r="D207" s="4">
        <v>0</v>
      </c>
      <c r="E207">
        <v>12.6</v>
      </c>
      <c r="F207">
        <v>724844</v>
      </c>
    </row>
    <row r="208" spans="1:6" x14ac:dyDescent="0.45">
      <c r="A208" t="s">
        <v>19</v>
      </c>
      <c r="B208" t="s">
        <v>59</v>
      </c>
      <c r="C208" s="1">
        <v>39853</v>
      </c>
      <c r="D208" s="4">
        <v>0</v>
      </c>
      <c r="E208">
        <v>20.29</v>
      </c>
      <c r="F208">
        <v>5141838</v>
      </c>
    </row>
    <row r="209" spans="1:6" x14ac:dyDescent="0.45">
      <c r="A209" t="s">
        <v>19</v>
      </c>
      <c r="B209" t="s">
        <v>59</v>
      </c>
      <c r="C209" s="1">
        <v>39860</v>
      </c>
      <c r="D209" s="4">
        <v>0</v>
      </c>
      <c r="E209">
        <v>17.25</v>
      </c>
      <c r="F209">
        <v>1496773</v>
      </c>
    </row>
    <row r="210" spans="1:6" x14ac:dyDescent="0.45">
      <c r="A210" t="s">
        <v>19</v>
      </c>
      <c r="B210" t="s">
        <v>59</v>
      </c>
      <c r="C210" s="1">
        <v>39867</v>
      </c>
      <c r="D210" s="4">
        <v>0</v>
      </c>
      <c r="E210">
        <v>17</v>
      </c>
      <c r="F210">
        <v>789657</v>
      </c>
    </row>
    <row r="211" spans="1:6" x14ac:dyDescent="0.45">
      <c r="A211" t="s">
        <v>19</v>
      </c>
      <c r="B211" t="s">
        <v>59</v>
      </c>
      <c r="C211" s="1">
        <v>39874</v>
      </c>
      <c r="D211" s="4">
        <v>0</v>
      </c>
      <c r="E211">
        <v>16.440000000000001</v>
      </c>
      <c r="F211">
        <v>700127</v>
      </c>
    </row>
    <row r="212" spans="1:6" x14ac:dyDescent="0.45">
      <c r="A212" t="s">
        <v>19</v>
      </c>
      <c r="B212" t="s">
        <v>59</v>
      </c>
      <c r="C212" s="1">
        <v>39881</v>
      </c>
      <c r="D212" s="4">
        <v>0</v>
      </c>
      <c r="E212">
        <v>16.850000000000001</v>
      </c>
      <c r="F212">
        <v>780652</v>
      </c>
    </row>
    <row r="213" spans="1:6" x14ac:dyDescent="0.45">
      <c r="A213" t="s">
        <v>19</v>
      </c>
      <c r="B213" t="s">
        <v>59</v>
      </c>
      <c r="C213" s="1">
        <v>39888</v>
      </c>
      <c r="D213" s="4">
        <v>0</v>
      </c>
      <c r="E213">
        <v>16.649999999999999</v>
      </c>
      <c r="F213">
        <v>1235599</v>
      </c>
    </row>
    <row r="214" spans="1:6" x14ac:dyDescent="0.45">
      <c r="A214" t="s">
        <v>19</v>
      </c>
      <c r="B214" t="s">
        <v>59</v>
      </c>
      <c r="C214" s="1">
        <v>39895</v>
      </c>
      <c r="D214" s="4">
        <v>0</v>
      </c>
      <c r="E214">
        <v>18.2</v>
      </c>
      <c r="F214">
        <v>3008173</v>
      </c>
    </row>
    <row r="215" spans="1:6" x14ac:dyDescent="0.45">
      <c r="A215" t="s">
        <v>19</v>
      </c>
      <c r="B215" t="s">
        <v>59</v>
      </c>
      <c r="C215" s="1">
        <v>39902</v>
      </c>
      <c r="D215" s="4">
        <v>0</v>
      </c>
      <c r="E215">
        <v>19.399999999999999</v>
      </c>
      <c r="F215">
        <v>4305516</v>
      </c>
    </row>
    <row r="216" spans="1:6" x14ac:dyDescent="0.45">
      <c r="A216" t="s">
        <v>19</v>
      </c>
      <c r="B216" t="s">
        <v>59</v>
      </c>
      <c r="C216" s="1">
        <v>39909</v>
      </c>
      <c r="D216" s="4">
        <v>0</v>
      </c>
      <c r="E216">
        <v>23.3</v>
      </c>
      <c r="F216">
        <v>2752116</v>
      </c>
    </row>
    <row r="217" spans="1:6" x14ac:dyDescent="0.45">
      <c r="A217" t="s">
        <v>19</v>
      </c>
      <c r="B217" t="s">
        <v>59</v>
      </c>
      <c r="C217" s="1">
        <v>39916</v>
      </c>
      <c r="D217" s="4">
        <v>0</v>
      </c>
      <c r="E217">
        <v>23.45</v>
      </c>
      <c r="F217">
        <v>2261732</v>
      </c>
    </row>
    <row r="218" spans="1:6" x14ac:dyDescent="0.45">
      <c r="A218" t="s">
        <v>19</v>
      </c>
      <c r="B218" t="s">
        <v>59</v>
      </c>
      <c r="C218" s="1">
        <v>39923</v>
      </c>
      <c r="D218" s="4">
        <v>0</v>
      </c>
      <c r="E218">
        <v>27.07</v>
      </c>
      <c r="F218">
        <v>6058329</v>
      </c>
    </row>
    <row r="219" spans="1:6" x14ac:dyDescent="0.45">
      <c r="A219" t="s">
        <v>19</v>
      </c>
      <c r="B219" t="s">
        <v>59</v>
      </c>
      <c r="C219" s="1">
        <v>39930</v>
      </c>
      <c r="D219" s="4">
        <v>0</v>
      </c>
      <c r="E219">
        <v>30.23</v>
      </c>
      <c r="F219">
        <v>3278596</v>
      </c>
    </row>
    <row r="220" spans="1:6" x14ac:dyDescent="0.45">
      <c r="A220" t="s">
        <v>19</v>
      </c>
      <c r="B220" t="s">
        <v>59</v>
      </c>
      <c r="C220" s="1">
        <v>39937</v>
      </c>
      <c r="D220" s="4">
        <v>0</v>
      </c>
      <c r="E220">
        <v>35.96</v>
      </c>
      <c r="F220">
        <v>3641452</v>
      </c>
    </row>
    <row r="221" spans="1:6" x14ac:dyDescent="0.45">
      <c r="A221" t="s">
        <v>19</v>
      </c>
      <c r="B221" t="s">
        <v>59</v>
      </c>
      <c r="C221" s="1">
        <v>39944</v>
      </c>
      <c r="D221" s="4">
        <v>0</v>
      </c>
      <c r="E221">
        <v>36.92</v>
      </c>
      <c r="F221">
        <v>1677332</v>
      </c>
    </row>
    <row r="222" spans="1:6" x14ac:dyDescent="0.45">
      <c r="A222" t="s">
        <v>19</v>
      </c>
      <c r="B222" t="s">
        <v>59</v>
      </c>
      <c r="C222" s="1">
        <v>39951</v>
      </c>
      <c r="D222" s="4">
        <v>0</v>
      </c>
      <c r="E222">
        <v>38.9</v>
      </c>
      <c r="F222">
        <v>1475557</v>
      </c>
    </row>
    <row r="223" spans="1:6" x14ac:dyDescent="0.45">
      <c r="A223" t="s">
        <v>19</v>
      </c>
      <c r="B223" t="s">
        <v>59</v>
      </c>
      <c r="C223" s="1">
        <v>39958</v>
      </c>
      <c r="D223" s="4">
        <v>0</v>
      </c>
      <c r="E223">
        <v>39.5</v>
      </c>
      <c r="F223">
        <v>1358331</v>
      </c>
    </row>
    <row r="224" spans="1:6" x14ac:dyDescent="0.45">
      <c r="A224" t="s">
        <v>19</v>
      </c>
      <c r="B224" t="s">
        <v>59</v>
      </c>
      <c r="C224" s="1">
        <v>39965</v>
      </c>
      <c r="D224" s="4">
        <v>0</v>
      </c>
      <c r="E224">
        <v>39.24</v>
      </c>
      <c r="F224">
        <v>2177430</v>
      </c>
    </row>
    <row r="225" spans="1:6" x14ac:dyDescent="0.45">
      <c r="A225" t="s">
        <v>19</v>
      </c>
      <c r="B225" t="s">
        <v>59</v>
      </c>
      <c r="C225" s="1">
        <v>39972</v>
      </c>
      <c r="D225" s="4">
        <v>0</v>
      </c>
      <c r="E225">
        <v>38.369999999999997</v>
      </c>
      <c r="F225">
        <v>1055405</v>
      </c>
    </row>
    <row r="226" spans="1:6" x14ac:dyDescent="0.45">
      <c r="A226" t="s">
        <v>19</v>
      </c>
      <c r="B226" t="s">
        <v>59</v>
      </c>
      <c r="C226" s="1">
        <v>39979</v>
      </c>
      <c r="D226" s="4">
        <v>0</v>
      </c>
      <c r="E226">
        <v>34</v>
      </c>
      <c r="F226">
        <v>952801</v>
      </c>
    </row>
    <row r="227" spans="1:6" x14ac:dyDescent="0.45">
      <c r="A227" t="s">
        <v>19</v>
      </c>
      <c r="B227" t="s">
        <v>59</v>
      </c>
      <c r="C227" s="1">
        <v>39986</v>
      </c>
      <c r="D227" s="4">
        <v>0</v>
      </c>
      <c r="E227">
        <v>30.29</v>
      </c>
      <c r="F227">
        <v>650928</v>
      </c>
    </row>
    <row r="228" spans="1:6" x14ac:dyDescent="0.45">
      <c r="A228" t="s">
        <v>19</v>
      </c>
      <c r="B228" t="s">
        <v>59</v>
      </c>
      <c r="C228" s="1">
        <v>39993</v>
      </c>
      <c r="D228" s="4">
        <v>0</v>
      </c>
      <c r="E228">
        <v>30.18</v>
      </c>
      <c r="F228">
        <v>499085</v>
      </c>
    </row>
    <row r="229" spans="1:6" x14ac:dyDescent="0.45">
      <c r="A229" t="s">
        <v>19</v>
      </c>
      <c r="B229" t="s">
        <v>59</v>
      </c>
      <c r="C229" s="1">
        <v>40000</v>
      </c>
      <c r="D229" s="4">
        <v>0</v>
      </c>
      <c r="E229">
        <v>28</v>
      </c>
      <c r="F229">
        <v>325631</v>
      </c>
    </row>
    <row r="230" spans="1:6" x14ac:dyDescent="0.45">
      <c r="A230" t="s">
        <v>19</v>
      </c>
      <c r="B230" t="s">
        <v>59</v>
      </c>
      <c r="C230" s="1">
        <v>40007</v>
      </c>
      <c r="D230" s="4">
        <v>0</v>
      </c>
      <c r="E230">
        <v>30.98</v>
      </c>
      <c r="F230">
        <v>558112</v>
      </c>
    </row>
    <row r="231" spans="1:6" x14ac:dyDescent="0.45">
      <c r="A231" t="s">
        <v>19</v>
      </c>
      <c r="B231" t="s">
        <v>59</v>
      </c>
      <c r="C231" s="1">
        <v>40014</v>
      </c>
      <c r="D231" s="4">
        <v>0</v>
      </c>
      <c r="E231">
        <v>31.7</v>
      </c>
      <c r="F231">
        <v>492531</v>
      </c>
    </row>
    <row r="232" spans="1:6" x14ac:dyDescent="0.45">
      <c r="A232" t="s">
        <v>19</v>
      </c>
      <c r="B232" t="s">
        <v>59</v>
      </c>
      <c r="C232" s="1">
        <v>40021</v>
      </c>
      <c r="D232" s="4">
        <v>0</v>
      </c>
      <c r="E232">
        <v>29.74</v>
      </c>
      <c r="F232">
        <v>502363</v>
      </c>
    </row>
    <row r="233" spans="1:6" x14ac:dyDescent="0.45">
      <c r="A233" t="s">
        <v>19</v>
      </c>
      <c r="B233" t="s">
        <v>59</v>
      </c>
      <c r="C233" s="1">
        <v>40028</v>
      </c>
      <c r="D233" s="4">
        <v>0</v>
      </c>
      <c r="E233">
        <v>32.6</v>
      </c>
      <c r="F233">
        <v>1230187</v>
      </c>
    </row>
    <row r="234" spans="1:6" x14ac:dyDescent="0.45">
      <c r="A234" t="s">
        <v>19</v>
      </c>
      <c r="B234" t="s">
        <v>59</v>
      </c>
      <c r="C234" s="1">
        <v>40035</v>
      </c>
      <c r="D234" s="4">
        <v>0</v>
      </c>
      <c r="E234">
        <v>34</v>
      </c>
      <c r="F234">
        <v>428543</v>
      </c>
    </row>
    <row r="235" spans="1:6" x14ac:dyDescent="0.45">
      <c r="A235" t="s">
        <v>19</v>
      </c>
      <c r="B235" t="s">
        <v>59</v>
      </c>
      <c r="C235" s="1">
        <v>40042</v>
      </c>
      <c r="D235" s="4">
        <v>0</v>
      </c>
      <c r="E235">
        <v>32.89</v>
      </c>
      <c r="F235">
        <v>767857</v>
      </c>
    </row>
    <row r="236" spans="1:6" x14ac:dyDescent="0.45">
      <c r="A236" t="s">
        <v>19</v>
      </c>
      <c r="B236" t="s">
        <v>59</v>
      </c>
      <c r="C236" s="1">
        <v>40049</v>
      </c>
      <c r="D236" s="4">
        <v>0</v>
      </c>
      <c r="E236">
        <v>36.06</v>
      </c>
      <c r="F236">
        <v>2070414</v>
      </c>
    </row>
    <row r="237" spans="1:6" x14ac:dyDescent="0.45">
      <c r="A237" t="s">
        <v>19</v>
      </c>
      <c r="B237" t="s">
        <v>59</v>
      </c>
      <c r="C237" s="1">
        <v>40056</v>
      </c>
      <c r="D237" s="4">
        <v>0</v>
      </c>
      <c r="E237">
        <v>36</v>
      </c>
      <c r="F237">
        <v>592369</v>
      </c>
    </row>
    <row r="238" spans="1:6" x14ac:dyDescent="0.45">
      <c r="A238" t="s">
        <v>19</v>
      </c>
      <c r="B238" t="s">
        <v>59</v>
      </c>
      <c r="C238" s="1">
        <v>40063</v>
      </c>
      <c r="D238" s="4">
        <v>0</v>
      </c>
      <c r="E238">
        <v>63</v>
      </c>
      <c r="F238">
        <v>4068908</v>
      </c>
    </row>
    <row r="239" spans="1:6" x14ac:dyDescent="0.45">
      <c r="A239" t="s">
        <v>19</v>
      </c>
      <c r="B239" t="s">
        <v>59</v>
      </c>
      <c r="C239" s="1">
        <v>40070</v>
      </c>
      <c r="D239" s="4">
        <v>0</v>
      </c>
      <c r="E239">
        <v>69.89</v>
      </c>
      <c r="F239">
        <v>21337549</v>
      </c>
    </row>
    <row r="240" spans="1:6" x14ac:dyDescent="0.45">
      <c r="A240" t="s">
        <v>19</v>
      </c>
      <c r="B240" t="s">
        <v>59</v>
      </c>
      <c r="C240" s="1">
        <v>40077</v>
      </c>
      <c r="D240" s="4">
        <v>0</v>
      </c>
      <c r="E240">
        <v>61.18</v>
      </c>
      <c r="F240">
        <v>2324832</v>
      </c>
    </row>
    <row r="241" spans="1:6" x14ac:dyDescent="0.45">
      <c r="A241" t="s">
        <v>19</v>
      </c>
      <c r="B241" t="s">
        <v>59</v>
      </c>
      <c r="C241" s="1">
        <v>40084</v>
      </c>
      <c r="D241" s="4">
        <v>0</v>
      </c>
      <c r="E241">
        <v>68.05</v>
      </c>
      <c r="F241">
        <v>6322040</v>
      </c>
    </row>
    <row r="242" spans="1:6" x14ac:dyDescent="0.45">
      <c r="A242" t="s">
        <v>19</v>
      </c>
      <c r="B242" t="s">
        <v>59</v>
      </c>
      <c r="C242" s="1">
        <v>40091</v>
      </c>
      <c r="D242" s="4">
        <v>0</v>
      </c>
      <c r="E242">
        <v>69.930000000000007</v>
      </c>
      <c r="F242">
        <v>3381604</v>
      </c>
    </row>
    <row r="243" spans="1:6" x14ac:dyDescent="0.45">
      <c r="A243" t="s">
        <v>19</v>
      </c>
      <c r="B243" t="s">
        <v>59</v>
      </c>
      <c r="C243" s="1">
        <v>40098</v>
      </c>
      <c r="D243" s="4">
        <v>0</v>
      </c>
      <c r="E243">
        <v>62.9</v>
      </c>
      <c r="F243">
        <v>1182223</v>
      </c>
    </row>
    <row r="244" spans="1:6" x14ac:dyDescent="0.45">
      <c r="A244" t="s">
        <v>19</v>
      </c>
      <c r="B244" t="s">
        <v>59</v>
      </c>
      <c r="C244" s="1">
        <v>40105</v>
      </c>
      <c r="D244" s="4">
        <v>0</v>
      </c>
      <c r="E244">
        <v>64.66</v>
      </c>
      <c r="F244">
        <v>1144107</v>
      </c>
    </row>
    <row r="245" spans="1:6" x14ac:dyDescent="0.45">
      <c r="A245" t="s">
        <v>19</v>
      </c>
      <c r="B245" t="s">
        <v>59</v>
      </c>
      <c r="C245" s="1">
        <v>40112</v>
      </c>
      <c r="D245" s="4">
        <v>0</v>
      </c>
      <c r="E245">
        <v>70.23</v>
      </c>
      <c r="F245">
        <v>6950495</v>
      </c>
    </row>
    <row r="246" spans="1:6" x14ac:dyDescent="0.45">
      <c r="A246" t="s">
        <v>19</v>
      </c>
      <c r="B246" t="s">
        <v>59</v>
      </c>
      <c r="C246" s="1">
        <v>40119</v>
      </c>
      <c r="D246" s="4">
        <v>0</v>
      </c>
      <c r="E246">
        <v>62.49</v>
      </c>
      <c r="F246">
        <v>2512109</v>
      </c>
    </row>
    <row r="247" spans="1:6" x14ac:dyDescent="0.45">
      <c r="A247" t="s">
        <v>19</v>
      </c>
      <c r="B247" t="s">
        <v>59</v>
      </c>
      <c r="C247" s="1">
        <v>40126</v>
      </c>
      <c r="D247" s="4">
        <v>0</v>
      </c>
      <c r="E247">
        <v>65.36</v>
      </c>
      <c r="F247">
        <v>2570900</v>
      </c>
    </row>
    <row r="248" spans="1:6" x14ac:dyDescent="0.45">
      <c r="A248" t="s">
        <v>19</v>
      </c>
      <c r="B248" t="s">
        <v>59</v>
      </c>
      <c r="C248" s="1">
        <v>40133</v>
      </c>
      <c r="D248" s="4">
        <v>0</v>
      </c>
      <c r="E248">
        <v>69.989999999999995</v>
      </c>
      <c r="F248">
        <v>4802301</v>
      </c>
    </row>
    <row r="249" spans="1:6" x14ac:dyDescent="0.45">
      <c r="A249" t="s">
        <v>19</v>
      </c>
      <c r="B249" t="s">
        <v>59</v>
      </c>
      <c r="C249" s="1">
        <v>40140</v>
      </c>
      <c r="D249" s="4">
        <v>0</v>
      </c>
      <c r="E249">
        <v>68.89</v>
      </c>
      <c r="F249">
        <v>2789959</v>
      </c>
    </row>
    <row r="250" spans="1:6" x14ac:dyDescent="0.45">
      <c r="A250" t="s">
        <v>19</v>
      </c>
      <c r="B250" t="s">
        <v>59</v>
      </c>
      <c r="C250" s="1">
        <v>40147</v>
      </c>
      <c r="D250" s="4">
        <v>0</v>
      </c>
      <c r="E250">
        <v>68.72</v>
      </c>
      <c r="F250">
        <v>872376</v>
      </c>
    </row>
    <row r="251" spans="1:6" x14ac:dyDescent="0.45">
      <c r="A251" t="s">
        <v>19</v>
      </c>
      <c r="B251" t="s">
        <v>59</v>
      </c>
      <c r="C251" s="1">
        <v>40154</v>
      </c>
      <c r="D251" s="4">
        <v>0</v>
      </c>
      <c r="E251">
        <v>67.56</v>
      </c>
      <c r="F251">
        <v>458243</v>
      </c>
    </row>
    <row r="252" spans="1:6" x14ac:dyDescent="0.45">
      <c r="A252" t="s">
        <v>19</v>
      </c>
      <c r="B252" t="s">
        <v>59</v>
      </c>
      <c r="C252" s="1">
        <v>40161</v>
      </c>
      <c r="D252" s="4">
        <v>0</v>
      </c>
      <c r="E252">
        <v>70.5</v>
      </c>
      <c r="F252">
        <v>1581131</v>
      </c>
    </row>
    <row r="253" spans="1:6" x14ac:dyDescent="0.45">
      <c r="A253" t="s">
        <v>19</v>
      </c>
      <c r="B253" t="s">
        <v>59</v>
      </c>
      <c r="C253" s="1">
        <v>40168</v>
      </c>
      <c r="D253" s="4">
        <v>0</v>
      </c>
      <c r="E253">
        <v>65.14</v>
      </c>
      <c r="F253">
        <v>613423</v>
      </c>
    </row>
    <row r="254" spans="1:6" x14ac:dyDescent="0.45">
      <c r="A254" t="s">
        <v>19</v>
      </c>
      <c r="B254" t="s">
        <v>59</v>
      </c>
      <c r="C254" s="1">
        <v>40175</v>
      </c>
      <c r="D254" s="4">
        <v>0</v>
      </c>
      <c r="E254">
        <v>64.52</v>
      </c>
      <c r="F254">
        <v>431786</v>
      </c>
    </row>
    <row r="255" spans="1:6" x14ac:dyDescent="0.45">
      <c r="A255" t="s">
        <v>19</v>
      </c>
      <c r="B255" t="s">
        <v>59</v>
      </c>
      <c r="C255" s="1">
        <v>40189</v>
      </c>
      <c r="D255" s="4">
        <v>0</v>
      </c>
      <c r="E255">
        <v>70.489999999999995</v>
      </c>
      <c r="F255">
        <v>3356268</v>
      </c>
    </row>
    <row r="256" spans="1:6" x14ac:dyDescent="0.45">
      <c r="A256" t="s">
        <v>19</v>
      </c>
      <c r="B256" t="s">
        <v>59</v>
      </c>
      <c r="C256" s="1">
        <v>40196</v>
      </c>
      <c r="D256" s="4">
        <v>0</v>
      </c>
      <c r="E256">
        <v>68</v>
      </c>
      <c r="F256">
        <v>682253</v>
      </c>
    </row>
    <row r="257" spans="1:6" x14ac:dyDescent="0.45">
      <c r="A257" t="s">
        <v>19</v>
      </c>
      <c r="B257" t="s">
        <v>59</v>
      </c>
      <c r="C257" s="1">
        <v>40203</v>
      </c>
      <c r="D257" s="4">
        <v>0</v>
      </c>
      <c r="E257">
        <v>70.47</v>
      </c>
      <c r="F257">
        <v>1236853</v>
      </c>
    </row>
    <row r="258" spans="1:6" x14ac:dyDescent="0.45">
      <c r="A258" t="s">
        <v>19</v>
      </c>
      <c r="B258" t="s">
        <v>59</v>
      </c>
      <c r="C258" s="1">
        <v>40210</v>
      </c>
      <c r="D258" s="4">
        <v>0</v>
      </c>
      <c r="E258">
        <v>70</v>
      </c>
      <c r="F258">
        <v>2804284</v>
      </c>
    </row>
    <row r="259" spans="1:6" x14ac:dyDescent="0.45">
      <c r="A259" t="s">
        <v>19</v>
      </c>
      <c r="B259" t="s">
        <v>59</v>
      </c>
      <c r="C259" s="1">
        <v>40217</v>
      </c>
      <c r="D259" s="4">
        <v>0</v>
      </c>
      <c r="E259">
        <v>75.39</v>
      </c>
      <c r="F259">
        <v>4068667</v>
      </c>
    </row>
    <row r="260" spans="1:6" x14ac:dyDescent="0.45">
      <c r="A260" t="s">
        <v>19</v>
      </c>
      <c r="B260" t="s">
        <v>59</v>
      </c>
      <c r="C260" s="1">
        <v>40224</v>
      </c>
      <c r="D260" s="4">
        <v>0</v>
      </c>
      <c r="E260">
        <v>75.7</v>
      </c>
      <c r="F260">
        <v>2490305</v>
      </c>
    </row>
    <row r="261" spans="1:6" x14ac:dyDescent="0.45">
      <c r="A261" t="s">
        <v>19</v>
      </c>
      <c r="B261" t="s">
        <v>59</v>
      </c>
      <c r="C261" s="1">
        <v>40231</v>
      </c>
      <c r="D261" s="4">
        <v>0</v>
      </c>
      <c r="E261">
        <v>76.900000000000006</v>
      </c>
      <c r="F261">
        <v>1139374</v>
      </c>
    </row>
    <row r="262" spans="1:6" x14ac:dyDescent="0.45">
      <c r="A262" t="s">
        <v>19</v>
      </c>
      <c r="B262" t="s">
        <v>59</v>
      </c>
      <c r="C262" s="1">
        <v>40238</v>
      </c>
      <c r="D262" s="4">
        <v>0</v>
      </c>
      <c r="E262">
        <v>81.22</v>
      </c>
      <c r="F262">
        <v>1159981</v>
      </c>
    </row>
    <row r="263" spans="1:6" x14ac:dyDescent="0.45">
      <c r="A263" t="s">
        <v>19</v>
      </c>
      <c r="B263" t="s">
        <v>59</v>
      </c>
      <c r="C263" s="1">
        <v>40245</v>
      </c>
      <c r="D263" s="4">
        <v>0</v>
      </c>
      <c r="E263">
        <v>78.81</v>
      </c>
      <c r="F263">
        <v>303345</v>
      </c>
    </row>
    <row r="264" spans="1:6" x14ac:dyDescent="0.45">
      <c r="A264" t="s">
        <v>19</v>
      </c>
      <c r="B264" t="s">
        <v>59</v>
      </c>
      <c r="C264" s="1">
        <v>40252</v>
      </c>
      <c r="D264" s="4">
        <v>0</v>
      </c>
      <c r="E264">
        <v>77.98</v>
      </c>
      <c r="F264">
        <v>867005</v>
      </c>
    </row>
    <row r="265" spans="1:6" x14ac:dyDescent="0.45">
      <c r="A265" t="s">
        <v>19</v>
      </c>
      <c r="B265" t="s">
        <v>59</v>
      </c>
      <c r="C265" s="1">
        <v>40259</v>
      </c>
      <c r="D265" s="4">
        <v>0</v>
      </c>
      <c r="E265">
        <v>74.86</v>
      </c>
      <c r="F265">
        <v>680611</v>
      </c>
    </row>
    <row r="266" spans="1:6" x14ac:dyDescent="0.45">
      <c r="A266" t="s">
        <v>19</v>
      </c>
      <c r="B266" t="s">
        <v>59</v>
      </c>
      <c r="C266" s="1">
        <v>40266</v>
      </c>
      <c r="D266" s="4">
        <v>0</v>
      </c>
      <c r="E266">
        <v>76.319999999999993</v>
      </c>
      <c r="F266">
        <v>494979</v>
      </c>
    </row>
    <row r="267" spans="1:6" x14ac:dyDescent="0.45">
      <c r="A267" t="s">
        <v>19</v>
      </c>
      <c r="B267" t="s">
        <v>59</v>
      </c>
      <c r="C267" s="1">
        <v>40273</v>
      </c>
      <c r="D267" s="4">
        <v>0</v>
      </c>
      <c r="E267">
        <v>75</v>
      </c>
      <c r="F267">
        <v>423888</v>
      </c>
    </row>
    <row r="268" spans="1:6" x14ac:dyDescent="0.45">
      <c r="A268" t="s">
        <v>19</v>
      </c>
      <c r="B268" t="s">
        <v>59</v>
      </c>
      <c r="C268" s="1">
        <v>40280</v>
      </c>
      <c r="D268" s="4">
        <v>0</v>
      </c>
      <c r="E268">
        <v>73.25</v>
      </c>
      <c r="F268">
        <v>311878</v>
      </c>
    </row>
    <row r="269" spans="1:6" x14ac:dyDescent="0.45">
      <c r="A269" t="s">
        <v>19</v>
      </c>
      <c r="B269" t="s">
        <v>59</v>
      </c>
      <c r="C269" s="1">
        <v>40287</v>
      </c>
      <c r="D269" s="4">
        <v>0</v>
      </c>
      <c r="E269">
        <v>73</v>
      </c>
      <c r="F269">
        <v>930763</v>
      </c>
    </row>
    <row r="270" spans="1:6" x14ac:dyDescent="0.45">
      <c r="A270" t="s">
        <v>19</v>
      </c>
      <c r="B270" t="s">
        <v>59</v>
      </c>
      <c r="C270" s="1">
        <v>40294</v>
      </c>
      <c r="D270" s="4">
        <v>0</v>
      </c>
      <c r="E270">
        <v>71.790000000000006</v>
      </c>
      <c r="F270">
        <v>610842</v>
      </c>
    </row>
    <row r="271" spans="1:6" x14ac:dyDescent="0.45">
      <c r="A271" t="s">
        <v>19</v>
      </c>
      <c r="B271" t="s">
        <v>59</v>
      </c>
      <c r="C271" s="1">
        <v>40301</v>
      </c>
      <c r="D271" s="4">
        <v>0</v>
      </c>
      <c r="E271">
        <v>63</v>
      </c>
      <c r="F271">
        <v>303854</v>
      </c>
    </row>
    <row r="272" spans="1:6" x14ac:dyDescent="0.45">
      <c r="A272" t="s">
        <v>19</v>
      </c>
      <c r="B272" t="s">
        <v>59</v>
      </c>
      <c r="C272" s="1">
        <v>40308</v>
      </c>
      <c r="D272" s="4">
        <v>0</v>
      </c>
      <c r="E272">
        <v>65.459999999999994</v>
      </c>
      <c r="F272">
        <v>238851</v>
      </c>
    </row>
    <row r="273" spans="1:6" x14ac:dyDescent="0.45">
      <c r="A273" t="s">
        <v>19</v>
      </c>
      <c r="B273" t="s">
        <v>59</v>
      </c>
      <c r="C273" s="1">
        <v>40315</v>
      </c>
      <c r="D273" s="4">
        <v>0</v>
      </c>
      <c r="E273">
        <v>66.400000000000006</v>
      </c>
      <c r="F273">
        <v>740389</v>
      </c>
    </row>
    <row r="274" spans="1:6" x14ac:dyDescent="0.45">
      <c r="A274" t="s">
        <v>19</v>
      </c>
      <c r="B274" t="s">
        <v>59</v>
      </c>
      <c r="C274" s="1">
        <v>40322</v>
      </c>
      <c r="D274" s="4">
        <v>0</v>
      </c>
      <c r="E274">
        <v>68.33</v>
      </c>
      <c r="F274">
        <v>562022</v>
      </c>
    </row>
    <row r="275" spans="1:6" x14ac:dyDescent="0.45">
      <c r="A275" t="s">
        <v>19</v>
      </c>
      <c r="B275" t="s">
        <v>59</v>
      </c>
      <c r="C275" s="1">
        <v>40329</v>
      </c>
      <c r="D275" s="4">
        <v>0</v>
      </c>
      <c r="E275">
        <v>70.45</v>
      </c>
      <c r="F275">
        <v>335147</v>
      </c>
    </row>
    <row r="276" spans="1:6" x14ac:dyDescent="0.45">
      <c r="A276" t="s">
        <v>19</v>
      </c>
      <c r="B276" t="s">
        <v>59</v>
      </c>
      <c r="C276" s="1">
        <v>40336</v>
      </c>
      <c r="D276" s="4">
        <v>0</v>
      </c>
      <c r="E276">
        <v>67.3</v>
      </c>
      <c r="F276">
        <v>255866</v>
      </c>
    </row>
    <row r="277" spans="1:6" x14ac:dyDescent="0.45">
      <c r="A277" t="s">
        <v>19</v>
      </c>
      <c r="B277" t="s">
        <v>59</v>
      </c>
      <c r="C277" s="1">
        <v>40343</v>
      </c>
      <c r="D277" s="4">
        <v>0</v>
      </c>
      <c r="E277">
        <v>68.45</v>
      </c>
      <c r="F277">
        <v>118830</v>
      </c>
    </row>
    <row r="278" spans="1:6" x14ac:dyDescent="0.45">
      <c r="A278" t="s">
        <v>19</v>
      </c>
      <c r="B278" t="s">
        <v>59</v>
      </c>
      <c r="C278" s="1">
        <v>40350</v>
      </c>
      <c r="D278" s="4">
        <v>0</v>
      </c>
      <c r="E278">
        <v>70.19</v>
      </c>
      <c r="F278">
        <v>474534</v>
      </c>
    </row>
    <row r="279" spans="1:6" x14ac:dyDescent="0.45">
      <c r="A279" t="s">
        <v>19</v>
      </c>
      <c r="B279" t="s">
        <v>59</v>
      </c>
      <c r="C279" s="1">
        <v>40357</v>
      </c>
      <c r="D279" s="4">
        <v>0</v>
      </c>
      <c r="E279">
        <v>64.900000000000006</v>
      </c>
      <c r="F279">
        <v>191611</v>
      </c>
    </row>
    <row r="280" spans="1:6" x14ac:dyDescent="0.45">
      <c r="A280" t="s">
        <v>19</v>
      </c>
      <c r="B280" t="s">
        <v>59</v>
      </c>
      <c r="C280" s="1">
        <v>40364</v>
      </c>
      <c r="D280" s="4">
        <v>0</v>
      </c>
      <c r="E280">
        <v>66.48</v>
      </c>
      <c r="F280">
        <v>130807</v>
      </c>
    </row>
    <row r="281" spans="1:6" x14ac:dyDescent="0.45">
      <c r="A281" t="s">
        <v>19</v>
      </c>
      <c r="B281" t="s">
        <v>59</v>
      </c>
      <c r="C281" s="1">
        <v>40371</v>
      </c>
      <c r="D281" s="4">
        <v>0</v>
      </c>
      <c r="E281">
        <v>65.59</v>
      </c>
      <c r="F281">
        <v>102820</v>
      </c>
    </row>
    <row r="282" spans="1:6" x14ac:dyDescent="0.45">
      <c r="A282" t="s">
        <v>19</v>
      </c>
      <c r="B282" t="s">
        <v>59</v>
      </c>
      <c r="C282" s="1">
        <v>40378</v>
      </c>
      <c r="D282" s="4">
        <v>0</v>
      </c>
      <c r="E282">
        <v>66.099999999999994</v>
      </c>
      <c r="F282">
        <v>264424</v>
      </c>
    </row>
    <row r="283" spans="1:6" x14ac:dyDescent="0.45">
      <c r="A283" t="s">
        <v>19</v>
      </c>
      <c r="B283" t="s">
        <v>59</v>
      </c>
      <c r="C283" s="1">
        <v>40385</v>
      </c>
      <c r="D283" s="4">
        <v>0</v>
      </c>
      <c r="E283">
        <v>66.61</v>
      </c>
      <c r="F283">
        <v>177428</v>
      </c>
    </row>
    <row r="284" spans="1:6" x14ac:dyDescent="0.45">
      <c r="A284" t="s">
        <v>19</v>
      </c>
      <c r="B284" t="s">
        <v>59</v>
      </c>
      <c r="C284" s="1">
        <v>40392</v>
      </c>
      <c r="D284" s="4">
        <v>0</v>
      </c>
      <c r="E284">
        <v>70</v>
      </c>
      <c r="F284">
        <v>573047</v>
      </c>
    </row>
    <row r="285" spans="1:6" x14ac:dyDescent="0.45">
      <c r="A285" t="s">
        <v>19</v>
      </c>
      <c r="B285" t="s">
        <v>59</v>
      </c>
      <c r="C285" s="1">
        <v>40399</v>
      </c>
      <c r="D285" s="4">
        <v>0</v>
      </c>
      <c r="E285">
        <v>69.02</v>
      </c>
      <c r="F285">
        <v>198957</v>
      </c>
    </row>
    <row r="286" spans="1:6" x14ac:dyDescent="0.45">
      <c r="A286" t="s">
        <v>19</v>
      </c>
      <c r="B286" t="s">
        <v>59</v>
      </c>
      <c r="C286" s="1">
        <v>40406</v>
      </c>
      <c r="D286" s="4">
        <v>0</v>
      </c>
      <c r="E286">
        <v>68.209999999999994</v>
      </c>
      <c r="F286">
        <v>75864</v>
      </c>
    </row>
    <row r="287" spans="1:6" x14ac:dyDescent="0.45">
      <c r="A287" t="s">
        <v>19</v>
      </c>
      <c r="B287" t="s">
        <v>59</v>
      </c>
      <c r="C287" s="1">
        <v>40413</v>
      </c>
      <c r="D287" s="4">
        <v>0</v>
      </c>
      <c r="E287">
        <v>70.709999999999994</v>
      </c>
      <c r="F287">
        <v>348983</v>
      </c>
    </row>
    <row r="288" spans="1:6" x14ac:dyDescent="0.45">
      <c r="A288" t="s">
        <v>19</v>
      </c>
      <c r="B288" t="s">
        <v>59</v>
      </c>
      <c r="C288" s="1">
        <v>40420</v>
      </c>
      <c r="D288" s="4">
        <v>0</v>
      </c>
      <c r="E288">
        <v>73.400000000000006</v>
      </c>
      <c r="F288">
        <v>491198</v>
      </c>
    </row>
    <row r="289" spans="1:6" x14ac:dyDescent="0.45">
      <c r="A289" t="s">
        <v>19</v>
      </c>
      <c r="B289" t="s">
        <v>59</v>
      </c>
      <c r="C289" s="1">
        <v>40427</v>
      </c>
      <c r="D289" s="4">
        <v>0</v>
      </c>
      <c r="E289">
        <v>74</v>
      </c>
      <c r="F289">
        <v>450194</v>
      </c>
    </row>
    <row r="290" spans="1:6" x14ac:dyDescent="0.45">
      <c r="A290" t="s">
        <v>19</v>
      </c>
      <c r="B290" t="s">
        <v>59</v>
      </c>
      <c r="C290" s="1">
        <v>40434</v>
      </c>
      <c r="D290" s="4">
        <v>0</v>
      </c>
      <c r="E290">
        <v>72.349999999999994</v>
      </c>
      <c r="F290">
        <v>847013</v>
      </c>
    </row>
    <row r="291" spans="1:6" x14ac:dyDescent="0.45">
      <c r="A291" t="s">
        <v>19</v>
      </c>
      <c r="B291" t="s">
        <v>59</v>
      </c>
      <c r="C291" s="1">
        <v>40441</v>
      </c>
      <c r="D291" s="4">
        <v>0</v>
      </c>
      <c r="E291">
        <v>71.75</v>
      </c>
      <c r="F291">
        <v>165240</v>
      </c>
    </row>
    <row r="292" spans="1:6" x14ac:dyDescent="0.45">
      <c r="A292" t="s">
        <v>19</v>
      </c>
      <c r="B292" t="s">
        <v>59</v>
      </c>
      <c r="C292" s="1">
        <v>40448</v>
      </c>
      <c r="D292" s="4">
        <v>0</v>
      </c>
      <c r="E292">
        <v>71.45</v>
      </c>
      <c r="F292">
        <v>137945</v>
      </c>
    </row>
    <row r="293" spans="1:6" x14ac:dyDescent="0.45">
      <c r="A293" t="s">
        <v>19</v>
      </c>
      <c r="B293" t="s">
        <v>59</v>
      </c>
      <c r="C293" s="1">
        <v>40455</v>
      </c>
      <c r="D293" s="4">
        <v>0</v>
      </c>
      <c r="E293">
        <v>74.17</v>
      </c>
      <c r="F293">
        <v>1420586</v>
      </c>
    </row>
    <row r="294" spans="1:6" x14ac:dyDescent="0.45">
      <c r="A294" t="s">
        <v>19</v>
      </c>
      <c r="B294" t="s">
        <v>59</v>
      </c>
      <c r="C294" s="1">
        <v>40462</v>
      </c>
      <c r="D294" s="4">
        <v>0</v>
      </c>
      <c r="E294">
        <v>71.819999999999993</v>
      </c>
      <c r="F294">
        <v>679736</v>
      </c>
    </row>
    <row r="295" spans="1:6" x14ac:dyDescent="0.45">
      <c r="A295" t="s">
        <v>19</v>
      </c>
      <c r="B295" t="s">
        <v>59</v>
      </c>
      <c r="C295" s="1">
        <v>40469</v>
      </c>
      <c r="D295" s="4">
        <v>0</v>
      </c>
      <c r="E295">
        <v>73.349999999999994</v>
      </c>
      <c r="F295">
        <v>961642</v>
      </c>
    </row>
    <row r="296" spans="1:6" x14ac:dyDescent="0.45">
      <c r="A296" t="s">
        <v>19</v>
      </c>
      <c r="B296" t="s">
        <v>59</v>
      </c>
      <c r="C296" s="1">
        <v>40476</v>
      </c>
      <c r="D296" s="4">
        <v>0</v>
      </c>
      <c r="E296">
        <v>72.150000000000006</v>
      </c>
      <c r="F296">
        <v>1025183</v>
      </c>
    </row>
    <row r="297" spans="1:6" x14ac:dyDescent="0.45">
      <c r="A297" t="s">
        <v>19</v>
      </c>
      <c r="B297" t="s">
        <v>59</v>
      </c>
      <c r="C297" s="1">
        <v>40483</v>
      </c>
      <c r="D297" s="4">
        <v>0</v>
      </c>
      <c r="E297">
        <v>71.75</v>
      </c>
      <c r="F297">
        <v>201360</v>
      </c>
    </row>
    <row r="298" spans="1:6" x14ac:dyDescent="0.45">
      <c r="A298" t="s">
        <v>19</v>
      </c>
      <c r="B298" t="s">
        <v>59</v>
      </c>
      <c r="C298" s="1">
        <v>40490</v>
      </c>
      <c r="D298" s="4">
        <v>0</v>
      </c>
      <c r="E298">
        <v>72.709999999999994</v>
      </c>
      <c r="F298">
        <v>883633</v>
      </c>
    </row>
    <row r="299" spans="1:6" x14ac:dyDescent="0.45">
      <c r="A299" t="s">
        <v>19</v>
      </c>
      <c r="B299" t="s">
        <v>59</v>
      </c>
      <c r="C299" s="1">
        <v>40497</v>
      </c>
      <c r="D299" s="4">
        <v>0</v>
      </c>
      <c r="E299">
        <v>72.5</v>
      </c>
      <c r="F299">
        <v>388692</v>
      </c>
    </row>
    <row r="300" spans="1:6" x14ac:dyDescent="0.45">
      <c r="A300" t="s">
        <v>19</v>
      </c>
      <c r="B300" t="s">
        <v>59</v>
      </c>
      <c r="C300" s="1">
        <v>40504</v>
      </c>
      <c r="D300" s="4">
        <v>0</v>
      </c>
      <c r="E300">
        <v>72.47</v>
      </c>
      <c r="F300">
        <v>453430</v>
      </c>
    </row>
    <row r="301" spans="1:6" x14ac:dyDescent="0.45">
      <c r="A301" t="s">
        <v>19</v>
      </c>
      <c r="B301" t="s">
        <v>59</v>
      </c>
      <c r="C301" s="1">
        <v>40511</v>
      </c>
      <c r="D301" s="4">
        <v>0</v>
      </c>
      <c r="E301">
        <v>72.989999999999995</v>
      </c>
      <c r="F301">
        <v>751053</v>
      </c>
    </row>
    <row r="302" spans="1:6" x14ac:dyDescent="0.45">
      <c r="A302" t="s">
        <v>19</v>
      </c>
      <c r="B302" t="s">
        <v>59</v>
      </c>
      <c r="C302" s="1">
        <v>40518</v>
      </c>
      <c r="D302" s="4">
        <v>0</v>
      </c>
      <c r="E302">
        <v>72.52</v>
      </c>
      <c r="F302">
        <v>515886</v>
      </c>
    </row>
    <row r="303" spans="1:6" x14ac:dyDescent="0.45">
      <c r="A303" t="s">
        <v>19</v>
      </c>
      <c r="B303" t="s">
        <v>59</v>
      </c>
      <c r="C303" s="1">
        <v>40525</v>
      </c>
      <c r="D303" s="4">
        <v>0</v>
      </c>
      <c r="E303">
        <v>72.69</v>
      </c>
      <c r="F303">
        <v>975295</v>
      </c>
    </row>
    <row r="304" spans="1:6" x14ac:dyDescent="0.45">
      <c r="A304" t="s">
        <v>19</v>
      </c>
      <c r="B304" t="s">
        <v>59</v>
      </c>
      <c r="C304" s="1">
        <v>40532</v>
      </c>
      <c r="D304" s="4">
        <v>0</v>
      </c>
      <c r="E304">
        <v>72.95</v>
      </c>
      <c r="F304">
        <v>823462</v>
      </c>
    </row>
    <row r="305" spans="1:6" x14ac:dyDescent="0.45">
      <c r="A305" t="s">
        <v>19</v>
      </c>
      <c r="B305" t="s">
        <v>59</v>
      </c>
      <c r="C305" s="1">
        <v>40539</v>
      </c>
      <c r="D305" s="4">
        <v>0</v>
      </c>
      <c r="E305">
        <v>72.290000000000006</v>
      </c>
      <c r="F305">
        <v>372890</v>
      </c>
    </row>
    <row r="306" spans="1:6" x14ac:dyDescent="0.45">
      <c r="A306" t="s">
        <v>19</v>
      </c>
      <c r="B306" t="s">
        <v>59</v>
      </c>
      <c r="C306" s="1">
        <v>40553</v>
      </c>
      <c r="D306" s="4">
        <v>0</v>
      </c>
      <c r="E306">
        <v>72.62</v>
      </c>
      <c r="F306">
        <v>426864</v>
      </c>
    </row>
    <row r="307" spans="1:6" x14ac:dyDescent="0.45">
      <c r="A307" t="s">
        <v>19</v>
      </c>
      <c r="B307" t="s">
        <v>59</v>
      </c>
      <c r="C307" s="1">
        <v>40560</v>
      </c>
      <c r="D307" s="4">
        <v>0</v>
      </c>
      <c r="E307">
        <v>80.239999999999995</v>
      </c>
      <c r="F307">
        <v>15369754</v>
      </c>
    </row>
    <row r="308" spans="1:6" x14ac:dyDescent="0.45">
      <c r="A308" t="s">
        <v>19</v>
      </c>
      <c r="B308" t="s">
        <v>59</v>
      </c>
      <c r="C308" s="1">
        <v>40567</v>
      </c>
      <c r="D308" s="4">
        <v>0</v>
      </c>
      <c r="E308">
        <v>80.33</v>
      </c>
      <c r="F308">
        <v>4150566</v>
      </c>
    </row>
    <row r="309" spans="1:6" x14ac:dyDescent="0.45">
      <c r="A309" t="s">
        <v>19</v>
      </c>
      <c r="B309" t="s">
        <v>59</v>
      </c>
      <c r="C309" s="1">
        <v>40574</v>
      </c>
      <c r="D309" s="4">
        <v>0</v>
      </c>
      <c r="E309">
        <v>81.349999999999994</v>
      </c>
      <c r="F309">
        <v>2204137</v>
      </c>
    </row>
    <row r="310" spans="1:6" x14ac:dyDescent="0.45">
      <c r="A310" t="s">
        <v>19</v>
      </c>
      <c r="B310" t="s">
        <v>59</v>
      </c>
      <c r="C310" s="1">
        <v>40581</v>
      </c>
      <c r="D310" s="4">
        <v>0</v>
      </c>
      <c r="E310">
        <v>80.37</v>
      </c>
      <c r="F310">
        <v>1320363</v>
      </c>
    </row>
    <row r="311" spans="1:6" x14ac:dyDescent="0.45">
      <c r="A311" t="s">
        <v>19</v>
      </c>
      <c r="B311" t="s">
        <v>59</v>
      </c>
      <c r="C311" s="1">
        <v>40588</v>
      </c>
      <c r="D311" s="4">
        <v>0</v>
      </c>
      <c r="E311">
        <v>82.57</v>
      </c>
      <c r="F311">
        <v>3586010</v>
      </c>
    </row>
    <row r="312" spans="1:6" x14ac:dyDescent="0.45">
      <c r="A312" t="s">
        <v>19</v>
      </c>
      <c r="B312" t="s">
        <v>59</v>
      </c>
      <c r="C312" s="1">
        <v>40595</v>
      </c>
      <c r="D312" s="4">
        <v>0</v>
      </c>
      <c r="E312">
        <v>81.209999999999994</v>
      </c>
      <c r="F312">
        <v>846914</v>
      </c>
    </row>
    <row r="313" spans="1:6" x14ac:dyDescent="0.45">
      <c r="A313" t="s">
        <v>19</v>
      </c>
      <c r="B313" t="s">
        <v>59</v>
      </c>
      <c r="C313" s="1">
        <v>40602</v>
      </c>
      <c r="D313" s="4">
        <v>0</v>
      </c>
      <c r="E313">
        <v>82.3</v>
      </c>
      <c r="F313">
        <v>457274</v>
      </c>
    </row>
    <row r="314" spans="1:6" x14ac:dyDescent="0.45">
      <c r="A314" t="s">
        <v>19</v>
      </c>
      <c r="B314" t="s">
        <v>59</v>
      </c>
      <c r="C314" s="1">
        <v>40609</v>
      </c>
      <c r="D314" s="4">
        <v>0</v>
      </c>
      <c r="E314">
        <v>80.59</v>
      </c>
      <c r="F314">
        <v>220200</v>
      </c>
    </row>
    <row r="315" spans="1:6" x14ac:dyDescent="0.45">
      <c r="A315" t="s">
        <v>19</v>
      </c>
      <c r="B315" t="s">
        <v>59</v>
      </c>
      <c r="C315" s="1">
        <v>40616</v>
      </c>
      <c r="D315" s="4">
        <v>0</v>
      </c>
      <c r="E315">
        <v>76.94</v>
      </c>
      <c r="F315">
        <v>1077800</v>
      </c>
    </row>
    <row r="316" spans="1:6" x14ac:dyDescent="0.45">
      <c r="A316" t="s">
        <v>19</v>
      </c>
      <c r="B316" t="s">
        <v>59</v>
      </c>
      <c r="C316" s="1">
        <v>40623</v>
      </c>
      <c r="D316" s="4">
        <v>0</v>
      </c>
      <c r="E316">
        <v>77.02</v>
      </c>
      <c r="F316">
        <v>495000</v>
      </c>
    </row>
    <row r="317" spans="1:6" x14ac:dyDescent="0.45">
      <c r="A317" t="s">
        <v>19</v>
      </c>
      <c r="B317" t="s">
        <v>59</v>
      </c>
      <c r="C317" s="1">
        <v>40630</v>
      </c>
      <c r="D317" s="4">
        <v>0</v>
      </c>
      <c r="E317">
        <v>76.459999999999994</v>
      </c>
      <c r="F317">
        <v>368000</v>
      </c>
    </row>
    <row r="318" spans="1:6" x14ac:dyDescent="0.45">
      <c r="A318" t="s">
        <v>19</v>
      </c>
      <c r="B318" t="s">
        <v>59</v>
      </c>
      <c r="C318" s="1">
        <v>40637</v>
      </c>
      <c r="D318" s="4">
        <v>0</v>
      </c>
      <c r="E318">
        <v>74.72</v>
      </c>
      <c r="F318">
        <v>691200</v>
      </c>
    </row>
    <row r="319" spans="1:6" x14ac:dyDescent="0.45">
      <c r="A319" t="s">
        <v>19</v>
      </c>
      <c r="B319" t="s">
        <v>59</v>
      </c>
      <c r="C319" s="1">
        <v>40644</v>
      </c>
      <c r="D319" s="4">
        <v>0</v>
      </c>
      <c r="E319">
        <v>73.010000000000005</v>
      </c>
      <c r="F319">
        <v>324100</v>
      </c>
    </row>
    <row r="320" spans="1:6" x14ac:dyDescent="0.45">
      <c r="A320" t="s">
        <v>19</v>
      </c>
      <c r="B320" t="s">
        <v>59</v>
      </c>
      <c r="C320" s="1">
        <v>40651</v>
      </c>
      <c r="D320" s="4">
        <v>0</v>
      </c>
      <c r="E320">
        <v>70.599999999999994</v>
      </c>
      <c r="F320">
        <v>361100</v>
      </c>
    </row>
    <row r="321" spans="1:6" x14ac:dyDescent="0.45">
      <c r="A321" t="s">
        <v>19</v>
      </c>
      <c r="B321" t="s">
        <v>59</v>
      </c>
      <c r="C321" s="1">
        <v>40658</v>
      </c>
      <c r="D321" s="4">
        <v>0</v>
      </c>
      <c r="E321">
        <v>66</v>
      </c>
      <c r="F321">
        <v>529300</v>
      </c>
    </row>
    <row r="322" spans="1:6" x14ac:dyDescent="0.45">
      <c r="A322" t="s">
        <v>19</v>
      </c>
      <c r="B322" t="s">
        <v>59</v>
      </c>
      <c r="C322" s="1">
        <v>40665</v>
      </c>
      <c r="D322" s="4">
        <v>0</v>
      </c>
      <c r="E322">
        <v>63</v>
      </c>
      <c r="F322">
        <v>626400</v>
      </c>
    </row>
    <row r="323" spans="1:6" x14ac:dyDescent="0.45">
      <c r="A323" t="s">
        <v>19</v>
      </c>
      <c r="B323" t="s">
        <v>59</v>
      </c>
      <c r="C323" s="1">
        <v>40672</v>
      </c>
      <c r="D323" s="4">
        <v>0</v>
      </c>
      <c r="E323">
        <v>59.87</v>
      </c>
      <c r="F323">
        <v>411700</v>
      </c>
    </row>
    <row r="324" spans="1:6" x14ac:dyDescent="0.45">
      <c r="A324" t="s">
        <v>19</v>
      </c>
      <c r="B324" t="s">
        <v>59</v>
      </c>
      <c r="C324" s="1">
        <v>40679</v>
      </c>
      <c r="D324" s="4">
        <v>0</v>
      </c>
      <c r="E324">
        <v>59.69</v>
      </c>
      <c r="F324">
        <v>549300</v>
      </c>
    </row>
    <row r="325" spans="1:6" x14ac:dyDescent="0.45">
      <c r="A325" t="s">
        <v>19</v>
      </c>
      <c r="B325" t="s">
        <v>59</v>
      </c>
      <c r="C325" s="1">
        <v>40686</v>
      </c>
      <c r="D325" s="4">
        <v>0</v>
      </c>
      <c r="E325">
        <v>62</v>
      </c>
      <c r="F325">
        <v>1322500</v>
      </c>
    </row>
    <row r="326" spans="1:6" x14ac:dyDescent="0.45">
      <c r="A326" t="s">
        <v>19</v>
      </c>
      <c r="B326" t="s">
        <v>59</v>
      </c>
      <c r="C326" s="1">
        <v>40693</v>
      </c>
      <c r="D326" s="4">
        <v>0</v>
      </c>
      <c r="E326">
        <v>62.16</v>
      </c>
      <c r="F326">
        <v>424000</v>
      </c>
    </row>
    <row r="327" spans="1:6" x14ac:dyDescent="0.45">
      <c r="A327" t="s">
        <v>19</v>
      </c>
      <c r="B327" t="s">
        <v>59</v>
      </c>
      <c r="C327" s="1">
        <v>40700</v>
      </c>
      <c r="D327" s="4">
        <v>0</v>
      </c>
      <c r="E327">
        <v>62.64</v>
      </c>
      <c r="F327">
        <v>251300</v>
      </c>
    </row>
    <row r="328" spans="1:6" x14ac:dyDescent="0.45">
      <c r="A328" t="s">
        <v>19</v>
      </c>
      <c r="B328" t="s">
        <v>59</v>
      </c>
      <c r="C328" s="1">
        <v>40707</v>
      </c>
      <c r="D328" s="4">
        <v>0</v>
      </c>
      <c r="E328">
        <v>62.4</v>
      </c>
      <c r="F328">
        <v>198600</v>
      </c>
    </row>
    <row r="329" spans="1:6" x14ac:dyDescent="0.45">
      <c r="A329" t="s">
        <v>19</v>
      </c>
      <c r="B329" t="s">
        <v>59</v>
      </c>
      <c r="C329" s="1">
        <v>40714</v>
      </c>
      <c r="D329" s="4">
        <v>0</v>
      </c>
      <c r="E329">
        <v>61.83</v>
      </c>
      <c r="F329">
        <v>214000</v>
      </c>
    </row>
    <row r="330" spans="1:6" x14ac:dyDescent="0.45">
      <c r="A330" t="s">
        <v>19</v>
      </c>
      <c r="B330" t="s">
        <v>59</v>
      </c>
      <c r="C330" s="1">
        <v>40721</v>
      </c>
      <c r="D330" s="4">
        <v>0</v>
      </c>
      <c r="E330">
        <v>62.68</v>
      </c>
      <c r="F330">
        <v>256100</v>
      </c>
    </row>
    <row r="331" spans="1:6" x14ac:dyDescent="0.45">
      <c r="A331" t="s">
        <v>19</v>
      </c>
      <c r="B331" t="s">
        <v>59</v>
      </c>
      <c r="C331" s="1">
        <v>40728</v>
      </c>
      <c r="D331" s="4">
        <v>0</v>
      </c>
      <c r="E331">
        <v>63.4</v>
      </c>
      <c r="F331">
        <v>367900</v>
      </c>
    </row>
    <row r="332" spans="1:6" x14ac:dyDescent="0.45">
      <c r="A332" t="s">
        <v>19</v>
      </c>
      <c r="B332" t="s">
        <v>59</v>
      </c>
      <c r="C332" s="1">
        <v>40735</v>
      </c>
      <c r="D332" s="4">
        <v>0</v>
      </c>
      <c r="E332">
        <v>62.43</v>
      </c>
      <c r="F332">
        <v>237100</v>
      </c>
    </row>
    <row r="333" spans="1:6" x14ac:dyDescent="0.45">
      <c r="A333" t="s">
        <v>19</v>
      </c>
      <c r="B333" t="s">
        <v>59</v>
      </c>
      <c r="C333" s="1">
        <v>40742</v>
      </c>
      <c r="D333" s="4">
        <v>0</v>
      </c>
      <c r="E333">
        <v>61.35</v>
      </c>
      <c r="F333">
        <v>551200</v>
      </c>
    </row>
    <row r="334" spans="1:6" x14ac:dyDescent="0.45">
      <c r="A334" t="s">
        <v>19</v>
      </c>
      <c r="B334" t="s">
        <v>59</v>
      </c>
      <c r="C334" s="1">
        <v>40749</v>
      </c>
      <c r="D334" s="4">
        <v>0</v>
      </c>
      <c r="E334">
        <v>59.7</v>
      </c>
      <c r="F334">
        <v>388100</v>
      </c>
    </row>
    <row r="335" spans="1:6" x14ac:dyDescent="0.45">
      <c r="A335" t="s">
        <v>19</v>
      </c>
      <c r="B335" t="s">
        <v>59</v>
      </c>
      <c r="C335" s="1">
        <v>40756</v>
      </c>
      <c r="D335" s="4">
        <v>0</v>
      </c>
      <c r="E335">
        <v>54.01</v>
      </c>
      <c r="F335">
        <v>408300</v>
      </c>
    </row>
    <row r="336" spans="1:6" x14ac:dyDescent="0.45">
      <c r="A336" t="s">
        <v>19</v>
      </c>
      <c r="B336" t="s">
        <v>59</v>
      </c>
      <c r="C336" s="1">
        <v>40763</v>
      </c>
      <c r="D336" s="4">
        <v>0</v>
      </c>
      <c r="E336">
        <v>45.7</v>
      </c>
      <c r="F336">
        <v>1040100</v>
      </c>
    </row>
    <row r="337" spans="1:6" x14ac:dyDescent="0.45">
      <c r="A337" t="s">
        <v>19</v>
      </c>
      <c r="B337" t="s">
        <v>59</v>
      </c>
      <c r="C337" s="1">
        <v>40770</v>
      </c>
      <c r="D337" s="4">
        <v>0</v>
      </c>
      <c r="E337">
        <v>41.97</v>
      </c>
      <c r="F337">
        <v>637400</v>
      </c>
    </row>
    <row r="338" spans="1:6" x14ac:dyDescent="0.45">
      <c r="A338" t="s">
        <v>19</v>
      </c>
      <c r="B338" t="s">
        <v>59</v>
      </c>
      <c r="C338" s="1">
        <v>40777</v>
      </c>
      <c r="D338" s="4">
        <v>0</v>
      </c>
      <c r="E338">
        <v>41.98</v>
      </c>
      <c r="F338">
        <v>350600</v>
      </c>
    </row>
    <row r="339" spans="1:6" x14ac:dyDescent="0.45">
      <c r="A339" t="s">
        <v>19</v>
      </c>
      <c r="B339" t="s">
        <v>59</v>
      </c>
      <c r="C339" s="1">
        <v>40784</v>
      </c>
      <c r="D339" s="4">
        <v>0</v>
      </c>
      <c r="E339">
        <v>46.63</v>
      </c>
      <c r="F339">
        <v>1925800</v>
      </c>
    </row>
    <row r="340" spans="1:6" x14ac:dyDescent="0.45">
      <c r="A340" t="s">
        <v>19</v>
      </c>
      <c r="B340" t="s">
        <v>59</v>
      </c>
      <c r="C340" s="1">
        <v>40791</v>
      </c>
      <c r="D340" s="4">
        <v>0</v>
      </c>
      <c r="E340">
        <v>47.1</v>
      </c>
      <c r="F340">
        <v>646700</v>
      </c>
    </row>
    <row r="341" spans="1:6" x14ac:dyDescent="0.45">
      <c r="A341" t="s">
        <v>19</v>
      </c>
      <c r="B341" t="s">
        <v>59</v>
      </c>
      <c r="C341" s="1">
        <v>40798</v>
      </c>
      <c r="D341" s="4">
        <v>0</v>
      </c>
      <c r="E341">
        <v>45.51</v>
      </c>
      <c r="F341">
        <v>510000</v>
      </c>
    </row>
    <row r="342" spans="1:6" x14ac:dyDescent="0.45">
      <c r="A342" t="s">
        <v>19</v>
      </c>
      <c r="B342" t="s">
        <v>59</v>
      </c>
      <c r="C342" s="1">
        <v>40805</v>
      </c>
      <c r="D342" s="4">
        <v>0</v>
      </c>
      <c r="E342">
        <v>42.29</v>
      </c>
      <c r="F342">
        <v>542000</v>
      </c>
    </row>
    <row r="343" spans="1:6" x14ac:dyDescent="0.45">
      <c r="A343" t="s">
        <v>19</v>
      </c>
      <c r="B343" t="s">
        <v>59</v>
      </c>
      <c r="C343" s="1">
        <v>40812</v>
      </c>
      <c r="D343" s="4">
        <v>0</v>
      </c>
      <c r="E343">
        <v>41</v>
      </c>
      <c r="F343">
        <v>404000</v>
      </c>
    </row>
    <row r="344" spans="1:6" x14ac:dyDescent="0.45">
      <c r="A344" t="s">
        <v>19</v>
      </c>
      <c r="B344" t="s">
        <v>59</v>
      </c>
      <c r="C344" s="1">
        <v>40819</v>
      </c>
      <c r="D344" s="4">
        <v>0</v>
      </c>
      <c r="E344">
        <v>42.78</v>
      </c>
      <c r="F344">
        <v>275600</v>
      </c>
    </row>
    <row r="345" spans="1:6" x14ac:dyDescent="0.45">
      <c r="A345" t="s">
        <v>19</v>
      </c>
      <c r="B345" t="s">
        <v>59</v>
      </c>
      <c r="C345" s="1">
        <v>40826</v>
      </c>
      <c r="D345" s="4">
        <v>0</v>
      </c>
      <c r="E345">
        <v>43.19</v>
      </c>
      <c r="F345">
        <v>578100</v>
      </c>
    </row>
    <row r="346" spans="1:6" x14ac:dyDescent="0.45">
      <c r="A346" t="s">
        <v>19</v>
      </c>
      <c r="B346" t="s">
        <v>59</v>
      </c>
      <c r="C346" s="1">
        <v>40833</v>
      </c>
      <c r="D346" s="4">
        <v>0</v>
      </c>
      <c r="E346">
        <v>42.49</v>
      </c>
      <c r="F346">
        <v>335500</v>
      </c>
    </row>
    <row r="347" spans="1:6" x14ac:dyDescent="0.45">
      <c r="A347" t="s">
        <v>19</v>
      </c>
      <c r="B347" t="s">
        <v>59</v>
      </c>
      <c r="C347" s="1">
        <v>40840</v>
      </c>
      <c r="D347" s="4">
        <v>0</v>
      </c>
      <c r="E347">
        <v>44.77</v>
      </c>
      <c r="F347">
        <v>1017200</v>
      </c>
    </row>
    <row r="348" spans="1:6" x14ac:dyDescent="0.45">
      <c r="A348" t="s">
        <v>19</v>
      </c>
      <c r="B348" t="s">
        <v>59</v>
      </c>
      <c r="C348" s="1">
        <v>40847</v>
      </c>
      <c r="D348" s="4">
        <v>0</v>
      </c>
      <c r="E348">
        <v>43.6</v>
      </c>
      <c r="F348">
        <v>364100</v>
      </c>
    </row>
    <row r="349" spans="1:6" x14ac:dyDescent="0.45">
      <c r="A349" t="s">
        <v>19</v>
      </c>
      <c r="B349" t="s">
        <v>59</v>
      </c>
      <c r="C349" s="1">
        <v>40854</v>
      </c>
      <c r="D349" s="4">
        <v>0</v>
      </c>
      <c r="E349">
        <v>42.55</v>
      </c>
      <c r="F349">
        <v>218900</v>
      </c>
    </row>
    <row r="350" spans="1:6" x14ac:dyDescent="0.45">
      <c r="A350" t="s">
        <v>19</v>
      </c>
      <c r="B350" t="s">
        <v>59</v>
      </c>
      <c r="C350" s="1">
        <v>40861</v>
      </c>
      <c r="D350" s="4">
        <v>0</v>
      </c>
      <c r="E350">
        <v>40.58</v>
      </c>
      <c r="F350">
        <v>380700</v>
      </c>
    </row>
    <row r="351" spans="1:6" x14ac:dyDescent="0.45">
      <c r="A351" t="s">
        <v>19</v>
      </c>
      <c r="B351" t="s">
        <v>59</v>
      </c>
      <c r="C351" s="1">
        <v>40868</v>
      </c>
      <c r="D351" s="4">
        <v>0</v>
      </c>
      <c r="E351">
        <v>40</v>
      </c>
      <c r="F351">
        <v>242200</v>
      </c>
    </row>
    <row r="352" spans="1:6" x14ac:dyDescent="0.45">
      <c r="A352" t="s">
        <v>19</v>
      </c>
      <c r="B352" t="s">
        <v>59</v>
      </c>
      <c r="C352" s="1">
        <v>40875</v>
      </c>
      <c r="D352" s="4">
        <v>0</v>
      </c>
      <c r="E352">
        <v>41.96</v>
      </c>
      <c r="F352">
        <v>782000</v>
      </c>
    </row>
    <row r="353" spans="1:6" x14ac:dyDescent="0.45">
      <c r="A353" t="s">
        <v>19</v>
      </c>
      <c r="B353" t="s">
        <v>59</v>
      </c>
      <c r="C353" s="1">
        <v>40882</v>
      </c>
      <c r="D353" s="4">
        <v>0</v>
      </c>
      <c r="E353">
        <v>39.89</v>
      </c>
      <c r="F353">
        <v>312400</v>
      </c>
    </row>
    <row r="354" spans="1:6" x14ac:dyDescent="0.45">
      <c r="A354" t="s">
        <v>19</v>
      </c>
      <c r="B354" t="s">
        <v>59</v>
      </c>
      <c r="C354" s="1">
        <v>40889</v>
      </c>
      <c r="D354" s="4">
        <v>0</v>
      </c>
      <c r="E354">
        <v>39.97</v>
      </c>
      <c r="F354">
        <v>167300</v>
      </c>
    </row>
    <row r="355" spans="1:6" x14ac:dyDescent="0.45">
      <c r="A355" t="s">
        <v>19</v>
      </c>
      <c r="B355" t="s">
        <v>59</v>
      </c>
      <c r="C355" s="1">
        <v>40896</v>
      </c>
      <c r="D355" s="4">
        <v>0</v>
      </c>
      <c r="E355">
        <v>37.33</v>
      </c>
      <c r="F355">
        <v>415200</v>
      </c>
    </row>
    <row r="356" spans="1:6" x14ac:dyDescent="0.45">
      <c r="A356" t="s">
        <v>19</v>
      </c>
      <c r="B356" t="s">
        <v>59</v>
      </c>
      <c r="C356" s="1">
        <v>40903</v>
      </c>
      <c r="D356" s="4">
        <v>0</v>
      </c>
      <c r="E356">
        <v>35.159999999999997</v>
      </c>
      <c r="F356">
        <v>403300</v>
      </c>
    </row>
    <row r="357" spans="1:6" x14ac:dyDescent="0.45">
      <c r="A357" t="s">
        <v>19</v>
      </c>
      <c r="B357" t="s">
        <v>59</v>
      </c>
      <c r="C357" s="1">
        <v>40910</v>
      </c>
      <c r="D357" s="4">
        <v>0</v>
      </c>
      <c r="E357">
        <v>36.799999999999997</v>
      </c>
      <c r="F357">
        <v>157100</v>
      </c>
    </row>
    <row r="358" spans="1:6" x14ac:dyDescent="0.45">
      <c r="A358" t="s">
        <v>19</v>
      </c>
      <c r="B358" t="s">
        <v>59</v>
      </c>
      <c r="C358" s="1">
        <v>40917</v>
      </c>
      <c r="D358" s="4">
        <v>0</v>
      </c>
      <c r="E358">
        <v>37.65</v>
      </c>
      <c r="F358">
        <v>699000</v>
      </c>
    </row>
    <row r="359" spans="1:6" x14ac:dyDescent="0.45">
      <c r="A359" t="s">
        <v>19</v>
      </c>
      <c r="B359" t="s">
        <v>59</v>
      </c>
      <c r="C359" s="1">
        <v>40924</v>
      </c>
      <c r="D359" s="4">
        <v>0</v>
      </c>
      <c r="E359">
        <v>39.200000000000003</v>
      </c>
      <c r="F359">
        <v>985900</v>
      </c>
    </row>
    <row r="360" spans="1:6" x14ac:dyDescent="0.45">
      <c r="A360" t="s">
        <v>19</v>
      </c>
      <c r="B360" t="s">
        <v>59</v>
      </c>
      <c r="C360" s="1">
        <v>40931</v>
      </c>
      <c r="D360" s="4">
        <v>0</v>
      </c>
      <c r="E360">
        <v>39.1</v>
      </c>
      <c r="F360">
        <v>173400</v>
      </c>
    </row>
    <row r="361" spans="1:6" x14ac:dyDescent="0.45">
      <c r="A361" t="s">
        <v>19</v>
      </c>
      <c r="B361" t="s">
        <v>59</v>
      </c>
      <c r="C361" s="1">
        <v>40938</v>
      </c>
      <c r="D361" s="4">
        <v>0</v>
      </c>
      <c r="E361">
        <v>42.85</v>
      </c>
      <c r="F361">
        <v>1773800</v>
      </c>
    </row>
    <row r="362" spans="1:6" x14ac:dyDescent="0.45">
      <c r="A362" t="s">
        <v>19</v>
      </c>
      <c r="B362" t="s">
        <v>59</v>
      </c>
      <c r="C362" s="1">
        <v>40945</v>
      </c>
      <c r="D362" s="4">
        <v>0</v>
      </c>
      <c r="E362">
        <v>42.45</v>
      </c>
      <c r="F362">
        <v>452800</v>
      </c>
    </row>
    <row r="363" spans="1:6" x14ac:dyDescent="0.45">
      <c r="A363" t="s">
        <v>19</v>
      </c>
      <c r="B363" t="s">
        <v>59</v>
      </c>
      <c r="C363" s="1">
        <v>40952</v>
      </c>
      <c r="D363" s="4">
        <v>0</v>
      </c>
      <c r="E363">
        <v>46.09</v>
      </c>
      <c r="F363">
        <v>8602500</v>
      </c>
    </row>
    <row r="364" spans="1:6" x14ac:dyDescent="0.45">
      <c r="A364" t="s">
        <v>19</v>
      </c>
      <c r="B364" t="s">
        <v>59</v>
      </c>
      <c r="C364" s="1">
        <v>40959</v>
      </c>
      <c r="D364" s="4">
        <v>0</v>
      </c>
      <c r="E364">
        <v>47.55</v>
      </c>
      <c r="F364">
        <v>1444100</v>
      </c>
    </row>
    <row r="365" spans="1:6" x14ac:dyDescent="0.45">
      <c r="A365" t="s">
        <v>19</v>
      </c>
      <c r="B365" t="s">
        <v>59</v>
      </c>
      <c r="C365" s="1">
        <v>40966</v>
      </c>
      <c r="D365" s="4">
        <v>0</v>
      </c>
      <c r="E365">
        <v>45.25</v>
      </c>
      <c r="F365">
        <v>623400</v>
      </c>
    </row>
    <row r="366" spans="1:6" x14ac:dyDescent="0.45">
      <c r="A366" t="s">
        <v>19</v>
      </c>
      <c r="B366" t="s">
        <v>59</v>
      </c>
      <c r="C366" s="1">
        <v>40973</v>
      </c>
      <c r="D366" s="4">
        <v>0</v>
      </c>
      <c r="E366">
        <v>44.67</v>
      </c>
      <c r="F366">
        <v>984500</v>
      </c>
    </row>
    <row r="367" spans="1:6" x14ac:dyDescent="0.45">
      <c r="A367" t="s">
        <v>19</v>
      </c>
      <c r="B367" t="s">
        <v>59</v>
      </c>
      <c r="C367" s="1">
        <v>40980</v>
      </c>
      <c r="D367" s="4">
        <v>0</v>
      </c>
      <c r="E367">
        <v>45.82</v>
      </c>
      <c r="F367">
        <v>1089400</v>
      </c>
    </row>
    <row r="368" spans="1:6" x14ac:dyDescent="0.45">
      <c r="A368" t="s">
        <v>19</v>
      </c>
      <c r="B368" t="s">
        <v>59</v>
      </c>
      <c r="C368" s="1">
        <v>40987</v>
      </c>
      <c r="D368" s="4">
        <v>0</v>
      </c>
      <c r="E368">
        <v>46.75</v>
      </c>
      <c r="F368">
        <v>3360900</v>
      </c>
    </row>
    <row r="369" spans="1:6" x14ac:dyDescent="0.45">
      <c r="A369" t="s">
        <v>19</v>
      </c>
      <c r="B369" t="s">
        <v>59</v>
      </c>
      <c r="C369" s="1">
        <v>40994</v>
      </c>
      <c r="D369" s="4">
        <v>0</v>
      </c>
      <c r="E369">
        <v>46.53</v>
      </c>
      <c r="F369">
        <v>1073700</v>
      </c>
    </row>
    <row r="370" spans="1:6" x14ac:dyDescent="0.45">
      <c r="A370" t="s">
        <v>19</v>
      </c>
      <c r="B370" t="s">
        <v>59</v>
      </c>
      <c r="C370" s="1">
        <v>41001</v>
      </c>
      <c r="D370" s="4">
        <v>0</v>
      </c>
      <c r="E370">
        <v>46.25</v>
      </c>
      <c r="F370">
        <v>346300</v>
      </c>
    </row>
    <row r="371" spans="1:6" x14ac:dyDescent="0.45">
      <c r="A371" t="s">
        <v>19</v>
      </c>
      <c r="B371" t="s">
        <v>59</v>
      </c>
      <c r="C371" s="1">
        <v>41008</v>
      </c>
      <c r="D371" s="4">
        <v>0</v>
      </c>
      <c r="E371">
        <v>47.9</v>
      </c>
      <c r="F371">
        <v>1126400</v>
      </c>
    </row>
    <row r="372" spans="1:6" x14ac:dyDescent="0.45">
      <c r="A372" t="s">
        <v>19</v>
      </c>
      <c r="B372" t="s">
        <v>59</v>
      </c>
      <c r="C372" s="1">
        <v>41015</v>
      </c>
      <c r="D372" s="4">
        <v>0</v>
      </c>
      <c r="E372">
        <v>48.24</v>
      </c>
      <c r="F372">
        <v>988300</v>
      </c>
    </row>
    <row r="373" spans="1:6" x14ac:dyDescent="0.45">
      <c r="A373" t="s">
        <v>19</v>
      </c>
      <c r="B373" t="s">
        <v>59</v>
      </c>
      <c r="C373" s="1">
        <v>41022</v>
      </c>
      <c r="D373" s="4">
        <v>0</v>
      </c>
      <c r="E373">
        <v>53.79</v>
      </c>
      <c r="F373">
        <v>3515400</v>
      </c>
    </row>
    <row r="374" spans="1:6" x14ac:dyDescent="0.45">
      <c r="A374" t="s">
        <v>19</v>
      </c>
      <c r="B374" t="s">
        <v>59</v>
      </c>
      <c r="C374" s="1">
        <v>41029</v>
      </c>
      <c r="D374" s="4">
        <v>0</v>
      </c>
      <c r="E374">
        <v>48.65</v>
      </c>
      <c r="F374">
        <v>1141200</v>
      </c>
    </row>
    <row r="375" spans="1:6" x14ac:dyDescent="0.45">
      <c r="A375" t="s">
        <v>19</v>
      </c>
      <c r="B375" t="s">
        <v>59</v>
      </c>
      <c r="C375" s="1">
        <v>41036</v>
      </c>
      <c r="D375" s="4">
        <v>0</v>
      </c>
      <c r="E375">
        <v>48.41</v>
      </c>
      <c r="F375">
        <v>340500</v>
      </c>
    </row>
    <row r="376" spans="1:6" x14ac:dyDescent="0.45">
      <c r="A376" t="s">
        <v>19</v>
      </c>
      <c r="B376" t="s">
        <v>59</v>
      </c>
      <c r="C376" s="1">
        <v>41043</v>
      </c>
      <c r="D376" s="4">
        <v>0</v>
      </c>
      <c r="E376">
        <v>47.11</v>
      </c>
      <c r="F376">
        <v>992900</v>
      </c>
    </row>
    <row r="377" spans="1:6" x14ac:dyDescent="0.45">
      <c r="A377" t="s">
        <v>19</v>
      </c>
      <c r="B377" t="s">
        <v>59</v>
      </c>
      <c r="C377" s="1">
        <v>41050</v>
      </c>
      <c r="D377" s="4">
        <v>0</v>
      </c>
      <c r="E377">
        <v>47.98</v>
      </c>
      <c r="F377">
        <v>341600</v>
      </c>
    </row>
    <row r="378" spans="1:6" x14ac:dyDescent="0.45">
      <c r="A378" t="s">
        <v>19</v>
      </c>
      <c r="B378" t="s">
        <v>59</v>
      </c>
      <c r="C378" s="1">
        <v>41057</v>
      </c>
      <c r="D378" s="4">
        <v>0</v>
      </c>
      <c r="E378">
        <v>43.19</v>
      </c>
      <c r="F378">
        <v>485600</v>
      </c>
    </row>
    <row r="379" spans="1:6" x14ac:dyDescent="0.45">
      <c r="A379" t="s">
        <v>19</v>
      </c>
      <c r="B379" t="s">
        <v>59</v>
      </c>
      <c r="C379" s="1">
        <v>41064</v>
      </c>
      <c r="D379" s="4">
        <v>0</v>
      </c>
      <c r="E379">
        <v>44.23</v>
      </c>
      <c r="F379">
        <v>427100</v>
      </c>
    </row>
    <row r="380" spans="1:6" x14ac:dyDescent="0.45">
      <c r="A380" t="s">
        <v>19</v>
      </c>
      <c r="B380" t="s">
        <v>59</v>
      </c>
      <c r="C380" s="1">
        <v>41071</v>
      </c>
      <c r="D380" s="4">
        <v>0</v>
      </c>
      <c r="E380">
        <v>44.7</v>
      </c>
      <c r="F380">
        <v>127700</v>
      </c>
    </row>
    <row r="381" spans="1:6" x14ac:dyDescent="0.45">
      <c r="A381" t="s">
        <v>19</v>
      </c>
      <c r="B381" t="s">
        <v>59</v>
      </c>
      <c r="C381" s="1">
        <v>41078</v>
      </c>
      <c r="D381" s="4">
        <v>0</v>
      </c>
      <c r="E381">
        <v>43.15</v>
      </c>
      <c r="F381">
        <v>139300</v>
      </c>
    </row>
    <row r="382" spans="1:6" x14ac:dyDescent="0.45">
      <c r="A382" t="s">
        <v>19</v>
      </c>
      <c r="B382" t="s">
        <v>59</v>
      </c>
      <c r="C382" s="1">
        <v>41085</v>
      </c>
      <c r="D382" s="4">
        <v>0</v>
      </c>
      <c r="E382">
        <v>45.19</v>
      </c>
      <c r="F382">
        <v>117000</v>
      </c>
    </row>
    <row r="383" spans="1:6" x14ac:dyDescent="0.45">
      <c r="A383" t="s">
        <v>19</v>
      </c>
      <c r="B383" t="s">
        <v>59</v>
      </c>
      <c r="C383" s="1">
        <v>41092</v>
      </c>
      <c r="D383" s="4">
        <v>0</v>
      </c>
      <c r="E383">
        <v>43.4</v>
      </c>
      <c r="F383">
        <v>353000</v>
      </c>
    </row>
    <row r="384" spans="1:6" x14ac:dyDescent="0.45">
      <c r="A384" t="s">
        <v>19</v>
      </c>
      <c r="B384" t="s">
        <v>59</v>
      </c>
      <c r="C384" s="1">
        <v>41099</v>
      </c>
      <c r="D384" s="4">
        <v>0</v>
      </c>
      <c r="E384">
        <v>43.15</v>
      </c>
      <c r="F384">
        <v>96200</v>
      </c>
    </row>
    <row r="385" spans="1:6" x14ac:dyDescent="0.45">
      <c r="A385" t="s">
        <v>19</v>
      </c>
      <c r="B385" t="s">
        <v>59</v>
      </c>
      <c r="C385" s="1">
        <v>41106</v>
      </c>
      <c r="D385" s="4">
        <v>0</v>
      </c>
      <c r="E385">
        <v>43.12</v>
      </c>
      <c r="F385">
        <v>159400</v>
      </c>
    </row>
    <row r="386" spans="1:6" x14ac:dyDescent="0.45">
      <c r="A386" t="s">
        <v>19</v>
      </c>
      <c r="B386" t="s">
        <v>59</v>
      </c>
      <c r="C386" s="1">
        <v>41113</v>
      </c>
      <c r="D386" s="4">
        <v>0</v>
      </c>
      <c r="E386">
        <v>42.26</v>
      </c>
      <c r="F386">
        <v>159100</v>
      </c>
    </row>
    <row r="387" spans="1:6" x14ac:dyDescent="0.45">
      <c r="A387" t="s">
        <v>19</v>
      </c>
      <c r="B387" t="s">
        <v>59</v>
      </c>
      <c r="C387" s="1">
        <v>41120</v>
      </c>
      <c r="D387" s="4">
        <v>0</v>
      </c>
      <c r="E387">
        <v>41.62</v>
      </c>
      <c r="F387">
        <v>200800</v>
      </c>
    </row>
    <row r="388" spans="1:6" x14ac:dyDescent="0.45">
      <c r="A388" t="s">
        <v>19</v>
      </c>
      <c r="B388" t="s">
        <v>59</v>
      </c>
      <c r="C388" s="1">
        <v>41127</v>
      </c>
      <c r="D388" s="4">
        <v>0</v>
      </c>
      <c r="E388">
        <v>41.31</v>
      </c>
      <c r="F388">
        <v>451700</v>
      </c>
    </row>
    <row r="389" spans="1:6" x14ac:dyDescent="0.45">
      <c r="A389" t="s">
        <v>19</v>
      </c>
      <c r="B389" t="s">
        <v>59</v>
      </c>
      <c r="C389" s="1">
        <v>41134</v>
      </c>
      <c r="D389" s="4">
        <v>0</v>
      </c>
      <c r="E389">
        <v>40.93</v>
      </c>
      <c r="F389">
        <v>255400</v>
      </c>
    </row>
    <row r="390" spans="1:6" x14ac:dyDescent="0.45">
      <c r="A390" t="s">
        <v>19</v>
      </c>
      <c r="B390" t="s">
        <v>59</v>
      </c>
      <c r="C390" s="1">
        <v>41141</v>
      </c>
      <c r="D390" s="4">
        <v>0</v>
      </c>
      <c r="E390">
        <v>40.5</v>
      </c>
      <c r="F390">
        <v>132900</v>
      </c>
    </row>
    <row r="391" spans="1:6" x14ac:dyDescent="0.45">
      <c r="A391" t="s">
        <v>19</v>
      </c>
      <c r="B391" t="s">
        <v>59</v>
      </c>
      <c r="C391" s="1">
        <v>41148</v>
      </c>
      <c r="D391" s="4">
        <v>0</v>
      </c>
      <c r="E391">
        <v>39.270000000000003</v>
      </c>
      <c r="F391">
        <v>201700</v>
      </c>
    </row>
    <row r="392" spans="1:6" x14ac:dyDescent="0.45">
      <c r="A392" t="s">
        <v>19</v>
      </c>
      <c r="B392" t="s">
        <v>59</v>
      </c>
      <c r="C392" s="1">
        <v>41155</v>
      </c>
      <c r="D392" s="4">
        <v>0</v>
      </c>
      <c r="E392">
        <v>39.25</v>
      </c>
      <c r="F392">
        <v>280600</v>
      </c>
    </row>
    <row r="393" spans="1:6" x14ac:dyDescent="0.45">
      <c r="A393" t="s">
        <v>19</v>
      </c>
      <c r="B393" t="s">
        <v>59</v>
      </c>
      <c r="C393" s="1">
        <v>41162</v>
      </c>
      <c r="D393" s="4">
        <v>0</v>
      </c>
      <c r="E393">
        <v>41.14</v>
      </c>
      <c r="F393">
        <v>910100</v>
      </c>
    </row>
    <row r="394" spans="1:6" x14ac:dyDescent="0.45">
      <c r="A394" t="s">
        <v>19</v>
      </c>
      <c r="B394" t="s">
        <v>59</v>
      </c>
      <c r="C394" s="1">
        <v>41169</v>
      </c>
      <c r="D394" s="4">
        <v>0</v>
      </c>
      <c r="E394">
        <v>39.35</v>
      </c>
      <c r="F394">
        <v>331600</v>
      </c>
    </row>
    <row r="395" spans="1:6" x14ac:dyDescent="0.45">
      <c r="A395" t="s">
        <v>19</v>
      </c>
      <c r="B395" t="s">
        <v>59</v>
      </c>
      <c r="C395" s="1">
        <v>41176</v>
      </c>
      <c r="D395" s="4">
        <v>0</v>
      </c>
      <c r="E395">
        <v>40.64</v>
      </c>
      <c r="F395">
        <v>1106500</v>
      </c>
    </row>
    <row r="396" spans="1:6" x14ac:dyDescent="0.45">
      <c r="A396" t="s">
        <v>19</v>
      </c>
      <c r="B396" t="s">
        <v>59</v>
      </c>
      <c r="C396" s="1">
        <v>41183</v>
      </c>
      <c r="D396" s="4">
        <v>0</v>
      </c>
      <c r="E396">
        <v>41.67</v>
      </c>
      <c r="F396">
        <v>516500</v>
      </c>
    </row>
    <row r="397" spans="1:6" x14ac:dyDescent="0.45">
      <c r="A397" t="s">
        <v>19</v>
      </c>
      <c r="B397" t="s">
        <v>59</v>
      </c>
      <c r="C397" s="1">
        <v>41190</v>
      </c>
      <c r="D397" s="4">
        <v>0</v>
      </c>
      <c r="E397">
        <v>40.06</v>
      </c>
      <c r="F397">
        <v>716900</v>
      </c>
    </row>
    <row r="398" spans="1:6" x14ac:dyDescent="0.45">
      <c r="A398" t="s">
        <v>19</v>
      </c>
      <c r="B398" t="s">
        <v>59</v>
      </c>
      <c r="C398" s="1">
        <v>41197</v>
      </c>
      <c r="D398" s="4">
        <v>0</v>
      </c>
      <c r="E398">
        <v>38.6</v>
      </c>
      <c r="F398">
        <v>1009500</v>
      </c>
    </row>
    <row r="399" spans="1:6" x14ac:dyDescent="0.45">
      <c r="A399" t="s">
        <v>19</v>
      </c>
      <c r="B399" t="s">
        <v>59</v>
      </c>
      <c r="C399" s="1">
        <v>41204</v>
      </c>
      <c r="D399" s="4">
        <v>0</v>
      </c>
      <c r="E399">
        <v>38.700000000000003</v>
      </c>
      <c r="F399">
        <v>366800</v>
      </c>
    </row>
    <row r="400" spans="1:6" x14ac:dyDescent="0.45">
      <c r="A400" t="s">
        <v>19</v>
      </c>
      <c r="B400" t="s">
        <v>59</v>
      </c>
      <c r="C400" s="1">
        <v>41211</v>
      </c>
      <c r="D400" s="4">
        <v>0</v>
      </c>
      <c r="E400">
        <v>39.08</v>
      </c>
      <c r="F400">
        <v>159100</v>
      </c>
    </row>
    <row r="401" spans="1:6" x14ac:dyDescent="0.45">
      <c r="A401" t="s">
        <v>19</v>
      </c>
      <c r="B401" t="s">
        <v>59</v>
      </c>
      <c r="C401" s="1">
        <v>41218</v>
      </c>
      <c r="D401" s="4">
        <v>0</v>
      </c>
      <c r="E401">
        <v>38.700000000000003</v>
      </c>
      <c r="F401">
        <v>432600</v>
      </c>
    </row>
    <row r="402" spans="1:6" x14ac:dyDescent="0.45">
      <c r="A402" t="s">
        <v>19</v>
      </c>
      <c r="B402" t="s">
        <v>59</v>
      </c>
      <c r="C402" s="1">
        <v>41225</v>
      </c>
      <c r="D402" s="4">
        <v>0</v>
      </c>
      <c r="E402">
        <v>37.36</v>
      </c>
      <c r="F402">
        <v>207400</v>
      </c>
    </row>
    <row r="403" spans="1:6" x14ac:dyDescent="0.45">
      <c r="A403" t="s">
        <v>19</v>
      </c>
      <c r="B403" t="s">
        <v>59</v>
      </c>
      <c r="C403" s="1">
        <v>41232</v>
      </c>
      <c r="D403" s="4">
        <v>0</v>
      </c>
      <c r="E403">
        <v>36</v>
      </c>
      <c r="F403">
        <v>514100</v>
      </c>
    </row>
    <row r="404" spans="1:6" x14ac:dyDescent="0.45">
      <c r="A404" t="s">
        <v>19</v>
      </c>
      <c r="B404" t="s">
        <v>59</v>
      </c>
      <c r="C404" s="1">
        <v>41239</v>
      </c>
      <c r="D404" s="4">
        <v>0</v>
      </c>
      <c r="E404">
        <v>35.549999999999997</v>
      </c>
      <c r="F404">
        <v>259700</v>
      </c>
    </row>
    <row r="405" spans="1:6" x14ac:dyDescent="0.45">
      <c r="A405" t="s">
        <v>19</v>
      </c>
      <c r="B405" t="s">
        <v>59</v>
      </c>
      <c r="C405" s="1">
        <v>41246</v>
      </c>
      <c r="D405" s="4">
        <v>0</v>
      </c>
      <c r="E405">
        <v>37.380000000000003</v>
      </c>
      <c r="F405">
        <v>423600</v>
      </c>
    </row>
    <row r="406" spans="1:6" x14ac:dyDescent="0.45">
      <c r="A406" t="s">
        <v>19</v>
      </c>
      <c r="B406" t="s">
        <v>59</v>
      </c>
      <c r="C406" s="1">
        <v>41253</v>
      </c>
      <c r="D406" s="4">
        <v>0</v>
      </c>
      <c r="E406">
        <v>37.21</v>
      </c>
      <c r="F406">
        <v>644900</v>
      </c>
    </row>
    <row r="407" spans="1:6" x14ac:dyDescent="0.45">
      <c r="A407" t="s">
        <v>19</v>
      </c>
      <c r="B407" t="s">
        <v>59</v>
      </c>
      <c r="C407" s="1">
        <v>41260</v>
      </c>
      <c r="D407" s="4">
        <v>0</v>
      </c>
      <c r="E407">
        <v>37.22</v>
      </c>
      <c r="F407">
        <v>255000</v>
      </c>
    </row>
    <row r="408" spans="1:6" x14ac:dyDescent="0.45">
      <c r="A408" t="s">
        <v>19</v>
      </c>
      <c r="B408" t="s">
        <v>59</v>
      </c>
      <c r="C408" s="1">
        <v>41267</v>
      </c>
      <c r="D408" s="4">
        <v>0</v>
      </c>
      <c r="E408">
        <v>37.47</v>
      </c>
      <c r="F408">
        <v>484800</v>
      </c>
    </row>
    <row r="409" spans="1:6" x14ac:dyDescent="0.45">
      <c r="A409" t="s">
        <v>19</v>
      </c>
      <c r="B409" t="s">
        <v>59</v>
      </c>
      <c r="C409" s="1">
        <v>41281</v>
      </c>
      <c r="D409" s="4">
        <v>0</v>
      </c>
      <c r="E409">
        <v>38.32</v>
      </c>
      <c r="F409">
        <v>278500</v>
      </c>
    </row>
    <row r="410" spans="1:6" x14ac:dyDescent="0.45">
      <c r="A410" t="s">
        <v>19</v>
      </c>
      <c r="B410" t="s">
        <v>59</v>
      </c>
      <c r="C410" s="1">
        <v>41288</v>
      </c>
      <c r="D410" s="4">
        <v>0</v>
      </c>
      <c r="E410">
        <v>40</v>
      </c>
      <c r="F410">
        <v>816200</v>
      </c>
    </row>
    <row r="411" spans="1:6" x14ac:dyDescent="0.45">
      <c r="A411" t="s">
        <v>19</v>
      </c>
      <c r="B411" t="s">
        <v>59</v>
      </c>
      <c r="C411" s="1">
        <v>41295</v>
      </c>
      <c r="D411" s="4">
        <v>0</v>
      </c>
      <c r="E411">
        <v>40.08</v>
      </c>
      <c r="F411">
        <v>682000</v>
      </c>
    </row>
    <row r="412" spans="1:6" x14ac:dyDescent="0.45">
      <c r="A412" t="s">
        <v>19</v>
      </c>
      <c r="B412" t="s">
        <v>59</v>
      </c>
      <c r="C412" s="1">
        <v>41302</v>
      </c>
      <c r="D412" s="4">
        <v>0</v>
      </c>
      <c r="E412">
        <v>38.4</v>
      </c>
      <c r="F412">
        <v>513000</v>
      </c>
    </row>
    <row r="413" spans="1:6" x14ac:dyDescent="0.45">
      <c r="A413" t="s">
        <v>19</v>
      </c>
      <c r="B413" t="s">
        <v>59</v>
      </c>
      <c r="C413" s="1">
        <v>41309</v>
      </c>
      <c r="D413" s="4">
        <v>0</v>
      </c>
      <c r="E413">
        <v>37.1</v>
      </c>
      <c r="F413">
        <v>468500</v>
      </c>
    </row>
    <row r="414" spans="1:6" x14ac:dyDescent="0.45">
      <c r="A414" t="s">
        <v>19</v>
      </c>
      <c r="B414" t="s">
        <v>59</v>
      </c>
      <c r="C414" s="1">
        <v>41316</v>
      </c>
      <c r="D414" s="4">
        <v>0</v>
      </c>
      <c r="E414">
        <v>38.97</v>
      </c>
      <c r="F414">
        <v>720200</v>
      </c>
    </row>
    <row r="415" spans="1:6" x14ac:dyDescent="0.45">
      <c r="A415" t="s">
        <v>19</v>
      </c>
      <c r="B415" t="s">
        <v>59</v>
      </c>
      <c r="C415" s="1">
        <v>41323</v>
      </c>
      <c r="D415" s="4">
        <v>0</v>
      </c>
      <c r="E415">
        <v>41.05</v>
      </c>
      <c r="F415">
        <v>1297200</v>
      </c>
    </row>
    <row r="416" spans="1:6" x14ac:dyDescent="0.45">
      <c r="A416" t="s">
        <v>19</v>
      </c>
      <c r="B416" t="s">
        <v>59</v>
      </c>
      <c r="C416" s="1">
        <v>41330</v>
      </c>
      <c r="D416" s="4">
        <v>0</v>
      </c>
      <c r="E416">
        <v>40.25</v>
      </c>
      <c r="F416">
        <v>245800</v>
      </c>
    </row>
    <row r="417" spans="1:6" x14ac:dyDescent="0.45">
      <c r="A417" t="s">
        <v>19</v>
      </c>
      <c r="B417" t="s">
        <v>59</v>
      </c>
      <c r="C417" s="1">
        <v>41337</v>
      </c>
      <c r="D417" s="4">
        <v>0</v>
      </c>
      <c r="E417">
        <v>39.85</v>
      </c>
      <c r="F417">
        <v>120800</v>
      </c>
    </row>
    <row r="418" spans="1:6" x14ac:dyDescent="0.45">
      <c r="A418" t="s">
        <v>19</v>
      </c>
      <c r="B418" t="s">
        <v>59</v>
      </c>
      <c r="C418" s="1">
        <v>41344</v>
      </c>
      <c r="D418" s="4">
        <v>0</v>
      </c>
      <c r="E418">
        <v>39.869999999999997</v>
      </c>
      <c r="F418">
        <v>99600</v>
      </c>
    </row>
    <row r="419" spans="1:6" x14ac:dyDescent="0.45">
      <c r="A419" t="s">
        <v>19</v>
      </c>
      <c r="B419" t="s">
        <v>59</v>
      </c>
      <c r="C419" s="1">
        <v>41351</v>
      </c>
      <c r="D419" s="4">
        <v>0</v>
      </c>
      <c r="E419">
        <v>39.200000000000003</v>
      </c>
      <c r="F419">
        <v>198100</v>
      </c>
    </row>
    <row r="420" spans="1:6" x14ac:dyDescent="0.45">
      <c r="A420" t="s">
        <v>19</v>
      </c>
      <c r="B420" t="s">
        <v>59</v>
      </c>
      <c r="C420" s="1">
        <v>41358</v>
      </c>
      <c r="D420" s="4">
        <v>0</v>
      </c>
      <c r="E420">
        <v>38.340000000000003</v>
      </c>
      <c r="F420">
        <v>346900</v>
      </c>
    </row>
    <row r="421" spans="1:6" x14ac:dyDescent="0.45">
      <c r="A421" t="s">
        <v>19</v>
      </c>
      <c r="B421" t="s">
        <v>59</v>
      </c>
      <c r="C421" s="1">
        <v>41365</v>
      </c>
      <c r="D421" s="4">
        <v>0</v>
      </c>
      <c r="E421">
        <v>38.19</v>
      </c>
      <c r="F421">
        <v>107400</v>
      </c>
    </row>
    <row r="422" spans="1:6" x14ac:dyDescent="0.45">
      <c r="A422" t="s">
        <v>19</v>
      </c>
      <c r="B422" t="s">
        <v>59</v>
      </c>
      <c r="C422" s="1">
        <v>41372</v>
      </c>
      <c r="D422" s="4">
        <v>0</v>
      </c>
      <c r="E422">
        <v>37.99</v>
      </c>
      <c r="F422">
        <v>421500</v>
      </c>
    </row>
    <row r="423" spans="1:6" x14ac:dyDescent="0.45">
      <c r="A423" t="s">
        <v>19</v>
      </c>
      <c r="B423" t="s">
        <v>59</v>
      </c>
      <c r="C423" s="1">
        <v>41379</v>
      </c>
      <c r="D423" s="4">
        <v>0</v>
      </c>
      <c r="E423">
        <v>32.99</v>
      </c>
      <c r="F423">
        <v>216800</v>
      </c>
    </row>
    <row r="424" spans="1:6" x14ac:dyDescent="0.45">
      <c r="A424" t="s">
        <v>19</v>
      </c>
      <c r="B424" t="s">
        <v>59</v>
      </c>
      <c r="C424" s="1">
        <v>41386</v>
      </c>
      <c r="D424" s="4">
        <v>0</v>
      </c>
      <c r="E424">
        <v>33.96</v>
      </c>
      <c r="F424">
        <v>159900</v>
      </c>
    </row>
    <row r="425" spans="1:6" x14ac:dyDescent="0.45">
      <c r="A425" t="s">
        <v>19</v>
      </c>
      <c r="B425" t="s">
        <v>59</v>
      </c>
      <c r="C425" s="1">
        <v>41393</v>
      </c>
      <c r="D425" s="4">
        <v>0</v>
      </c>
      <c r="E425">
        <v>34.51</v>
      </c>
      <c r="F425">
        <v>79500</v>
      </c>
    </row>
    <row r="426" spans="1:6" x14ac:dyDescent="0.45">
      <c r="A426" t="s">
        <v>19</v>
      </c>
      <c r="B426" t="s">
        <v>59</v>
      </c>
      <c r="C426" s="1">
        <v>41400</v>
      </c>
      <c r="D426" s="4">
        <v>0</v>
      </c>
      <c r="E426">
        <v>34.35</v>
      </c>
      <c r="F426">
        <v>83800</v>
      </c>
    </row>
    <row r="427" spans="1:6" x14ac:dyDescent="0.45">
      <c r="A427" t="s">
        <v>19</v>
      </c>
      <c r="B427" t="s">
        <v>59</v>
      </c>
      <c r="C427" s="1">
        <v>41407</v>
      </c>
      <c r="D427" s="4">
        <v>0</v>
      </c>
      <c r="E427">
        <v>32.799999999999997</v>
      </c>
      <c r="F427">
        <v>250600</v>
      </c>
    </row>
    <row r="428" spans="1:6" x14ac:dyDescent="0.45">
      <c r="A428" t="s">
        <v>19</v>
      </c>
      <c r="B428" t="s">
        <v>59</v>
      </c>
      <c r="C428" s="1">
        <v>41414</v>
      </c>
      <c r="D428" s="4">
        <v>0</v>
      </c>
      <c r="E428">
        <v>31.62</v>
      </c>
      <c r="F428">
        <v>343300</v>
      </c>
    </row>
    <row r="429" spans="1:6" x14ac:dyDescent="0.45">
      <c r="A429" t="s">
        <v>19</v>
      </c>
      <c r="B429" t="s">
        <v>59</v>
      </c>
      <c r="C429" s="1">
        <v>41421</v>
      </c>
      <c r="D429" s="4">
        <v>0</v>
      </c>
      <c r="E429">
        <v>30.21</v>
      </c>
      <c r="F429">
        <v>176500</v>
      </c>
    </row>
    <row r="430" spans="1:6" x14ac:dyDescent="0.45">
      <c r="A430" t="s">
        <v>19</v>
      </c>
      <c r="B430" t="s">
        <v>59</v>
      </c>
      <c r="C430" s="1">
        <v>41428</v>
      </c>
      <c r="D430" s="4">
        <v>0</v>
      </c>
      <c r="E430">
        <v>29.98</v>
      </c>
      <c r="F430">
        <v>206400</v>
      </c>
    </row>
    <row r="431" spans="1:6" x14ac:dyDescent="0.45">
      <c r="A431" t="s">
        <v>19</v>
      </c>
      <c r="B431" t="s">
        <v>59</v>
      </c>
      <c r="C431" s="1">
        <v>41435</v>
      </c>
      <c r="D431" s="4">
        <v>0</v>
      </c>
      <c r="E431">
        <v>27.58</v>
      </c>
      <c r="F431">
        <v>218700</v>
      </c>
    </row>
    <row r="432" spans="1:6" x14ac:dyDescent="0.45">
      <c r="A432" t="s">
        <v>19</v>
      </c>
      <c r="B432" t="s">
        <v>59</v>
      </c>
      <c r="C432" s="1">
        <v>41442</v>
      </c>
      <c r="D432" s="4">
        <v>0</v>
      </c>
      <c r="E432">
        <v>28.36</v>
      </c>
      <c r="F432">
        <v>355700</v>
      </c>
    </row>
    <row r="433" spans="1:6" x14ac:dyDescent="0.45">
      <c r="A433" t="s">
        <v>19</v>
      </c>
      <c r="B433" t="s">
        <v>59</v>
      </c>
      <c r="C433" s="1">
        <v>41449</v>
      </c>
      <c r="D433" s="4">
        <v>0</v>
      </c>
      <c r="E433">
        <v>36.26</v>
      </c>
      <c r="F433">
        <v>1279200</v>
      </c>
    </row>
    <row r="434" spans="1:6" x14ac:dyDescent="0.45">
      <c r="A434" t="s">
        <v>19</v>
      </c>
      <c r="B434" t="s">
        <v>59</v>
      </c>
      <c r="C434" s="1">
        <v>41456</v>
      </c>
      <c r="D434" s="4">
        <v>0</v>
      </c>
      <c r="E434">
        <v>43.7</v>
      </c>
      <c r="F434">
        <v>2238200</v>
      </c>
    </row>
    <row r="435" spans="1:6" x14ac:dyDescent="0.45">
      <c r="A435" t="s">
        <v>19</v>
      </c>
      <c r="B435" t="s">
        <v>59</v>
      </c>
      <c r="C435" s="1">
        <v>41463</v>
      </c>
      <c r="D435" s="4">
        <v>0</v>
      </c>
      <c r="E435">
        <v>42.42</v>
      </c>
      <c r="F435">
        <v>365700</v>
      </c>
    </row>
    <row r="436" spans="1:6" x14ac:dyDescent="0.45">
      <c r="A436" t="s">
        <v>19</v>
      </c>
      <c r="B436" t="s">
        <v>59</v>
      </c>
      <c r="C436" s="1">
        <v>41470</v>
      </c>
      <c r="D436" s="4">
        <v>0</v>
      </c>
      <c r="E436">
        <v>41.5</v>
      </c>
      <c r="F436">
        <v>438900</v>
      </c>
    </row>
    <row r="437" spans="1:6" x14ac:dyDescent="0.45">
      <c r="A437" t="s">
        <v>19</v>
      </c>
      <c r="B437" t="s">
        <v>59</v>
      </c>
      <c r="C437" s="1">
        <v>41477</v>
      </c>
      <c r="D437" s="4">
        <v>0</v>
      </c>
      <c r="E437">
        <v>42.98</v>
      </c>
      <c r="F437">
        <v>192600</v>
      </c>
    </row>
    <row r="438" spans="1:6" x14ac:dyDescent="0.45">
      <c r="A438" t="s">
        <v>19</v>
      </c>
      <c r="B438" t="s">
        <v>59</v>
      </c>
      <c r="C438" s="1">
        <v>41484</v>
      </c>
      <c r="D438" s="4">
        <v>0</v>
      </c>
      <c r="E438">
        <v>41.76</v>
      </c>
      <c r="F438">
        <v>73800</v>
      </c>
    </row>
    <row r="439" spans="1:6" x14ac:dyDescent="0.45">
      <c r="A439" t="s">
        <v>19</v>
      </c>
      <c r="B439" t="s">
        <v>59</v>
      </c>
      <c r="C439" s="1">
        <v>41491</v>
      </c>
      <c r="D439" s="4">
        <v>0</v>
      </c>
      <c r="E439">
        <v>42.9</v>
      </c>
      <c r="F439">
        <v>296700</v>
      </c>
    </row>
    <row r="440" spans="1:6" x14ac:dyDescent="0.45">
      <c r="A440" t="s">
        <v>19</v>
      </c>
      <c r="B440" t="s">
        <v>59</v>
      </c>
      <c r="C440" s="1">
        <v>41498</v>
      </c>
      <c r="D440" s="4">
        <v>0</v>
      </c>
      <c r="E440">
        <v>59.5</v>
      </c>
      <c r="F440">
        <v>2097800</v>
      </c>
    </row>
    <row r="441" spans="1:6" x14ac:dyDescent="0.45">
      <c r="A441" t="s">
        <v>19</v>
      </c>
      <c r="B441" t="s">
        <v>59</v>
      </c>
      <c r="C441" s="1">
        <v>41505</v>
      </c>
      <c r="D441" s="4">
        <v>0</v>
      </c>
      <c r="E441">
        <v>55.53</v>
      </c>
      <c r="F441">
        <v>1593800</v>
      </c>
    </row>
    <row r="442" spans="1:6" x14ac:dyDescent="0.45">
      <c r="A442" t="s">
        <v>19</v>
      </c>
      <c r="B442" t="s">
        <v>59</v>
      </c>
      <c r="C442" s="1">
        <v>41512</v>
      </c>
      <c r="D442" s="4">
        <v>0</v>
      </c>
      <c r="E442">
        <v>54</v>
      </c>
      <c r="F442">
        <v>396000</v>
      </c>
    </row>
    <row r="443" spans="1:6" x14ac:dyDescent="0.45">
      <c r="A443" t="s">
        <v>19</v>
      </c>
      <c r="B443" t="s">
        <v>59</v>
      </c>
      <c r="C443" s="1">
        <v>41519</v>
      </c>
      <c r="D443" s="4">
        <v>0</v>
      </c>
      <c r="E443">
        <v>61.88</v>
      </c>
      <c r="F443">
        <v>1168600</v>
      </c>
    </row>
    <row r="444" spans="1:6" x14ac:dyDescent="0.45">
      <c r="A444" t="s">
        <v>19</v>
      </c>
      <c r="B444" t="s">
        <v>59</v>
      </c>
      <c r="C444" s="1">
        <v>41526</v>
      </c>
      <c r="D444" s="4">
        <v>0</v>
      </c>
      <c r="E444">
        <v>62.52</v>
      </c>
      <c r="F444">
        <v>547300</v>
      </c>
    </row>
    <row r="445" spans="1:6" x14ac:dyDescent="0.45">
      <c r="A445" t="s">
        <v>19</v>
      </c>
      <c r="B445" t="s">
        <v>59</v>
      </c>
      <c r="C445" s="1">
        <v>41533</v>
      </c>
      <c r="D445" s="4">
        <v>0</v>
      </c>
      <c r="E445">
        <v>63.47</v>
      </c>
      <c r="F445">
        <v>207700</v>
      </c>
    </row>
    <row r="446" spans="1:6" x14ac:dyDescent="0.45">
      <c r="A446" t="s">
        <v>19</v>
      </c>
      <c r="B446" t="s">
        <v>59</v>
      </c>
      <c r="C446" s="1">
        <v>41540</v>
      </c>
      <c r="D446" s="4">
        <v>0</v>
      </c>
      <c r="E446">
        <v>62.99</v>
      </c>
      <c r="F446">
        <v>561900</v>
      </c>
    </row>
    <row r="447" spans="1:6" x14ac:dyDescent="0.45">
      <c r="A447" t="s">
        <v>19</v>
      </c>
      <c r="B447" t="s">
        <v>59</v>
      </c>
      <c r="C447" s="1">
        <v>41547</v>
      </c>
      <c r="D447" s="4">
        <v>0</v>
      </c>
      <c r="E447">
        <v>60.8</v>
      </c>
      <c r="F447">
        <v>79800</v>
      </c>
    </row>
    <row r="448" spans="1:6" x14ac:dyDescent="0.45">
      <c r="A448" t="s">
        <v>19</v>
      </c>
      <c r="B448" t="s">
        <v>59</v>
      </c>
      <c r="C448" s="1">
        <v>41554</v>
      </c>
      <c r="D448" s="4">
        <v>0</v>
      </c>
      <c r="E448">
        <v>58.48</v>
      </c>
      <c r="F448">
        <v>321600</v>
      </c>
    </row>
    <row r="449" spans="1:6" x14ac:dyDescent="0.45">
      <c r="A449" t="s">
        <v>19</v>
      </c>
      <c r="B449" t="s">
        <v>59</v>
      </c>
      <c r="C449" s="1">
        <v>41561</v>
      </c>
      <c r="D449" s="4">
        <v>0</v>
      </c>
      <c r="E449">
        <v>57.72</v>
      </c>
      <c r="F449">
        <v>100700</v>
      </c>
    </row>
    <row r="450" spans="1:6" x14ac:dyDescent="0.45">
      <c r="A450" t="s">
        <v>19</v>
      </c>
      <c r="B450" t="s">
        <v>59</v>
      </c>
      <c r="C450" s="1">
        <v>41568</v>
      </c>
      <c r="D450" s="4">
        <v>0</v>
      </c>
      <c r="E450">
        <v>56.7</v>
      </c>
      <c r="F450">
        <v>370500</v>
      </c>
    </row>
    <row r="451" spans="1:6" x14ac:dyDescent="0.45">
      <c r="A451" t="s">
        <v>19</v>
      </c>
      <c r="B451" t="s">
        <v>59</v>
      </c>
      <c r="C451" s="1">
        <v>41575</v>
      </c>
      <c r="D451" s="4">
        <v>0</v>
      </c>
      <c r="E451">
        <v>54.32</v>
      </c>
      <c r="F451">
        <v>184800</v>
      </c>
    </row>
    <row r="452" spans="1:6" x14ac:dyDescent="0.45">
      <c r="A452" t="s">
        <v>19</v>
      </c>
      <c r="B452" t="s">
        <v>59</v>
      </c>
      <c r="C452" s="1">
        <v>41582</v>
      </c>
      <c r="D452" s="4">
        <v>0</v>
      </c>
      <c r="E452">
        <v>52.06</v>
      </c>
      <c r="F452">
        <v>46000</v>
      </c>
    </row>
    <row r="453" spans="1:6" x14ac:dyDescent="0.45">
      <c r="A453" t="s">
        <v>19</v>
      </c>
      <c r="B453" t="s">
        <v>59</v>
      </c>
      <c r="C453" s="1">
        <v>41589</v>
      </c>
      <c r="D453" s="4">
        <v>0</v>
      </c>
      <c r="E453">
        <v>51.42</v>
      </c>
      <c r="F453">
        <v>166100</v>
      </c>
    </row>
    <row r="454" spans="1:6" x14ac:dyDescent="0.45">
      <c r="A454" t="s">
        <v>19</v>
      </c>
      <c r="B454" t="s">
        <v>59</v>
      </c>
      <c r="C454" s="1">
        <v>41596</v>
      </c>
      <c r="D454" s="4">
        <v>0</v>
      </c>
      <c r="E454">
        <v>49.73</v>
      </c>
      <c r="F454">
        <v>124200</v>
      </c>
    </row>
    <row r="455" spans="1:6" x14ac:dyDescent="0.45">
      <c r="A455" t="s">
        <v>19</v>
      </c>
      <c r="B455" t="s">
        <v>59</v>
      </c>
      <c r="C455" s="1">
        <v>41603</v>
      </c>
      <c r="D455" s="4">
        <v>0</v>
      </c>
      <c r="E455">
        <v>47.38</v>
      </c>
      <c r="F455">
        <v>573300</v>
      </c>
    </row>
    <row r="456" spans="1:6" x14ac:dyDescent="0.45">
      <c r="A456" t="s">
        <v>19</v>
      </c>
      <c r="B456" t="s">
        <v>59</v>
      </c>
      <c r="C456" s="1">
        <v>41610</v>
      </c>
      <c r="D456" s="4">
        <v>0</v>
      </c>
      <c r="E456">
        <v>51.1</v>
      </c>
      <c r="F456">
        <v>781900</v>
      </c>
    </row>
    <row r="457" spans="1:6" x14ac:dyDescent="0.45">
      <c r="A457" t="s">
        <v>19</v>
      </c>
      <c r="B457" t="s">
        <v>59</v>
      </c>
      <c r="C457" s="1">
        <v>41617</v>
      </c>
      <c r="D457" s="4">
        <v>0</v>
      </c>
      <c r="E457">
        <v>53.5</v>
      </c>
      <c r="F457">
        <v>158400</v>
      </c>
    </row>
    <row r="458" spans="1:6" x14ac:dyDescent="0.45">
      <c r="A458" t="s">
        <v>19</v>
      </c>
      <c r="B458" t="s">
        <v>59</v>
      </c>
      <c r="C458" s="1">
        <v>41624</v>
      </c>
      <c r="D458" s="4">
        <v>0</v>
      </c>
      <c r="E458">
        <v>50.45</v>
      </c>
      <c r="F458">
        <v>428900</v>
      </c>
    </row>
    <row r="459" spans="1:6" x14ac:dyDescent="0.45">
      <c r="A459" t="s">
        <v>19</v>
      </c>
      <c r="B459" t="s">
        <v>59</v>
      </c>
      <c r="C459" s="1">
        <v>41631</v>
      </c>
      <c r="D459" s="4">
        <v>0</v>
      </c>
      <c r="E459">
        <v>51.23</v>
      </c>
      <c r="F459">
        <v>281800</v>
      </c>
    </row>
    <row r="460" spans="1:6" x14ac:dyDescent="0.45">
      <c r="A460" t="s">
        <v>19</v>
      </c>
      <c r="B460" t="s">
        <v>59</v>
      </c>
      <c r="C460" s="1">
        <v>41638</v>
      </c>
      <c r="D460" s="4">
        <v>0</v>
      </c>
      <c r="E460">
        <v>51.72</v>
      </c>
      <c r="F460">
        <v>30900</v>
      </c>
    </row>
    <row r="461" spans="1:6" x14ac:dyDescent="0.45">
      <c r="A461" t="s">
        <v>19</v>
      </c>
      <c r="B461" t="s">
        <v>59</v>
      </c>
      <c r="C461" s="1">
        <v>41645</v>
      </c>
      <c r="D461" s="4">
        <v>0</v>
      </c>
      <c r="E461">
        <v>51.59</v>
      </c>
      <c r="F461">
        <v>63700</v>
      </c>
    </row>
    <row r="462" spans="1:6" x14ac:dyDescent="0.45">
      <c r="A462" t="s">
        <v>19</v>
      </c>
      <c r="B462" t="s">
        <v>59</v>
      </c>
      <c r="C462" s="1">
        <v>41652</v>
      </c>
      <c r="D462" s="4">
        <v>0</v>
      </c>
      <c r="E462">
        <v>51</v>
      </c>
      <c r="F462">
        <v>149100</v>
      </c>
    </row>
    <row r="463" spans="1:6" x14ac:dyDescent="0.45">
      <c r="A463" t="s">
        <v>19</v>
      </c>
      <c r="B463" t="s">
        <v>59</v>
      </c>
      <c r="C463" s="1">
        <v>41659</v>
      </c>
      <c r="D463" s="4">
        <v>0</v>
      </c>
      <c r="E463">
        <v>50.12</v>
      </c>
      <c r="F463">
        <v>422200</v>
      </c>
    </row>
    <row r="464" spans="1:6" x14ac:dyDescent="0.45">
      <c r="A464" t="s">
        <v>19</v>
      </c>
      <c r="B464" t="s">
        <v>59</v>
      </c>
      <c r="C464" s="1">
        <v>41666</v>
      </c>
      <c r="D464" s="4">
        <v>0</v>
      </c>
      <c r="E464">
        <v>46.48</v>
      </c>
      <c r="F464">
        <v>446300</v>
      </c>
    </row>
    <row r="465" spans="1:6" x14ac:dyDescent="0.45">
      <c r="A465" t="s">
        <v>19</v>
      </c>
      <c r="B465" t="s">
        <v>59</v>
      </c>
      <c r="C465" s="1">
        <v>41673</v>
      </c>
      <c r="D465" s="4">
        <v>0</v>
      </c>
      <c r="E465">
        <v>48</v>
      </c>
      <c r="F465">
        <v>490000</v>
      </c>
    </row>
    <row r="466" spans="1:6" x14ac:dyDescent="0.45">
      <c r="A466" t="s">
        <v>19</v>
      </c>
      <c r="B466" t="s">
        <v>59</v>
      </c>
      <c r="C466" s="1">
        <v>41680</v>
      </c>
      <c r="D466" s="4">
        <v>0</v>
      </c>
      <c r="E466">
        <v>47.91</v>
      </c>
      <c r="F466">
        <v>67600</v>
      </c>
    </row>
    <row r="467" spans="1:6" x14ac:dyDescent="0.45">
      <c r="A467" t="s">
        <v>19</v>
      </c>
      <c r="B467" t="s">
        <v>59</v>
      </c>
      <c r="C467" s="1">
        <v>41687</v>
      </c>
      <c r="D467" s="4">
        <v>0</v>
      </c>
      <c r="E467">
        <v>46.55</v>
      </c>
      <c r="F467">
        <v>69500</v>
      </c>
    </row>
    <row r="468" spans="1:6" x14ac:dyDescent="0.45">
      <c r="A468" t="s">
        <v>19</v>
      </c>
      <c r="B468" t="s">
        <v>59</v>
      </c>
      <c r="C468" s="1">
        <v>41694</v>
      </c>
      <c r="D468" s="4">
        <v>0</v>
      </c>
      <c r="E468">
        <v>44.83</v>
      </c>
      <c r="F468">
        <v>262200</v>
      </c>
    </row>
    <row r="469" spans="1:6" x14ac:dyDescent="0.45">
      <c r="A469" t="s">
        <v>19</v>
      </c>
      <c r="B469" t="s">
        <v>59</v>
      </c>
      <c r="C469" s="1">
        <v>41701</v>
      </c>
      <c r="D469" s="4">
        <v>0</v>
      </c>
      <c r="E469">
        <v>39.159999999999997</v>
      </c>
      <c r="F469">
        <v>619300</v>
      </c>
    </row>
    <row r="470" spans="1:6" x14ac:dyDescent="0.45">
      <c r="A470" t="s">
        <v>19</v>
      </c>
      <c r="B470" t="s">
        <v>59</v>
      </c>
      <c r="C470" s="1">
        <v>41708</v>
      </c>
      <c r="D470" s="4">
        <v>0</v>
      </c>
      <c r="E470">
        <v>31.96</v>
      </c>
      <c r="F470">
        <v>534300</v>
      </c>
    </row>
    <row r="471" spans="1:6" x14ac:dyDescent="0.45">
      <c r="A471" t="s">
        <v>19</v>
      </c>
      <c r="B471" t="s">
        <v>59</v>
      </c>
      <c r="C471" s="1">
        <v>41715</v>
      </c>
      <c r="D471" s="4">
        <v>0</v>
      </c>
      <c r="E471">
        <v>34.409999999999997</v>
      </c>
      <c r="F471">
        <v>386400</v>
      </c>
    </row>
    <row r="472" spans="1:6" x14ac:dyDescent="0.45">
      <c r="A472" t="s">
        <v>19</v>
      </c>
      <c r="B472" t="s">
        <v>59</v>
      </c>
      <c r="C472" s="1">
        <v>41722</v>
      </c>
      <c r="D472" s="4">
        <v>0</v>
      </c>
      <c r="E472">
        <v>36.659999999999997</v>
      </c>
      <c r="F472">
        <v>288900</v>
      </c>
    </row>
    <row r="473" spans="1:6" x14ac:dyDescent="0.45">
      <c r="A473" t="s">
        <v>19</v>
      </c>
      <c r="B473" t="s">
        <v>59</v>
      </c>
      <c r="C473" s="1">
        <v>41729</v>
      </c>
      <c r="D473" s="4">
        <v>0</v>
      </c>
      <c r="E473">
        <v>37.369999999999997</v>
      </c>
      <c r="F473">
        <v>56100</v>
      </c>
    </row>
    <row r="474" spans="1:6" x14ac:dyDescent="0.45">
      <c r="A474" t="s">
        <v>19</v>
      </c>
      <c r="B474" t="s">
        <v>59</v>
      </c>
      <c r="C474" s="1">
        <v>41736</v>
      </c>
      <c r="D474" s="4">
        <v>0</v>
      </c>
      <c r="E474">
        <v>36.369999999999997</v>
      </c>
      <c r="F474">
        <v>134500</v>
      </c>
    </row>
    <row r="475" spans="1:6" x14ac:dyDescent="0.45">
      <c r="A475" t="s">
        <v>19</v>
      </c>
      <c r="B475" t="s">
        <v>59</v>
      </c>
      <c r="C475" s="1">
        <v>41743</v>
      </c>
      <c r="D475" s="4">
        <v>0</v>
      </c>
      <c r="E475">
        <v>35.4</v>
      </c>
      <c r="F475">
        <v>173100</v>
      </c>
    </row>
    <row r="476" spans="1:6" x14ac:dyDescent="0.45">
      <c r="A476" t="s">
        <v>19</v>
      </c>
      <c r="B476" t="s">
        <v>59</v>
      </c>
      <c r="C476" s="1">
        <v>41750</v>
      </c>
      <c r="D476" s="4">
        <v>0</v>
      </c>
      <c r="E476">
        <v>33.25</v>
      </c>
      <c r="F476">
        <v>77000</v>
      </c>
    </row>
    <row r="477" spans="1:6" x14ac:dyDescent="0.45">
      <c r="A477" t="s">
        <v>19</v>
      </c>
      <c r="B477" t="s">
        <v>59</v>
      </c>
      <c r="C477" s="1">
        <v>41757</v>
      </c>
      <c r="D477" s="4">
        <v>0</v>
      </c>
      <c r="E477">
        <v>33.5</v>
      </c>
      <c r="F477">
        <v>50200</v>
      </c>
    </row>
    <row r="478" spans="1:6" x14ac:dyDescent="0.45">
      <c r="A478" t="s">
        <v>19</v>
      </c>
      <c r="B478" t="s">
        <v>59</v>
      </c>
      <c r="C478" s="1">
        <v>41764</v>
      </c>
      <c r="D478" s="4">
        <v>0</v>
      </c>
      <c r="E478">
        <v>35.96</v>
      </c>
      <c r="F478">
        <v>151000</v>
      </c>
    </row>
    <row r="479" spans="1:6" x14ac:dyDescent="0.45">
      <c r="A479" t="s">
        <v>19</v>
      </c>
      <c r="B479" t="s">
        <v>59</v>
      </c>
      <c r="C479" s="1">
        <v>41771</v>
      </c>
      <c r="D479" s="4">
        <v>0</v>
      </c>
      <c r="E479">
        <v>35.94</v>
      </c>
      <c r="F479">
        <v>174400</v>
      </c>
    </row>
    <row r="480" spans="1:6" x14ac:dyDescent="0.45">
      <c r="A480" t="s">
        <v>19</v>
      </c>
      <c r="B480" t="s">
        <v>59</v>
      </c>
      <c r="C480" s="1">
        <v>41778</v>
      </c>
      <c r="D480" s="4">
        <v>0</v>
      </c>
      <c r="E480">
        <v>35.659999999999997</v>
      </c>
      <c r="F480">
        <v>108000</v>
      </c>
    </row>
    <row r="481" spans="1:6" x14ac:dyDescent="0.45">
      <c r="A481" t="s">
        <v>19</v>
      </c>
      <c r="B481" t="s">
        <v>59</v>
      </c>
      <c r="C481" s="1">
        <v>41785</v>
      </c>
      <c r="D481" s="4">
        <v>0</v>
      </c>
      <c r="E481">
        <v>36.799999999999997</v>
      </c>
      <c r="F481">
        <v>285300</v>
      </c>
    </row>
    <row r="482" spans="1:6" x14ac:dyDescent="0.45">
      <c r="A482" t="s">
        <v>19</v>
      </c>
      <c r="B482" t="s">
        <v>59</v>
      </c>
      <c r="C482" s="1">
        <v>41792</v>
      </c>
      <c r="D482" s="4">
        <v>0</v>
      </c>
      <c r="E482">
        <v>37.369999999999997</v>
      </c>
      <c r="F482">
        <v>77300</v>
      </c>
    </row>
    <row r="483" spans="1:6" x14ac:dyDescent="0.45">
      <c r="A483" t="s">
        <v>19</v>
      </c>
      <c r="B483" t="s">
        <v>59</v>
      </c>
      <c r="C483" s="1">
        <v>41799</v>
      </c>
      <c r="D483" s="4">
        <v>0</v>
      </c>
      <c r="E483">
        <v>37</v>
      </c>
      <c r="F483">
        <v>40500</v>
      </c>
    </row>
    <row r="484" spans="1:6" x14ac:dyDescent="0.45">
      <c r="A484" t="s">
        <v>19</v>
      </c>
      <c r="B484" t="s">
        <v>59</v>
      </c>
      <c r="C484" s="1">
        <v>41806</v>
      </c>
      <c r="D484" s="4">
        <v>0</v>
      </c>
      <c r="E484">
        <v>37.090000000000003</v>
      </c>
      <c r="F484">
        <v>94800</v>
      </c>
    </row>
    <row r="485" spans="1:6" x14ac:dyDescent="0.45">
      <c r="A485" t="s">
        <v>19</v>
      </c>
      <c r="B485" t="s">
        <v>59</v>
      </c>
      <c r="C485" s="1">
        <v>41813</v>
      </c>
      <c r="D485" s="4">
        <v>0</v>
      </c>
      <c r="E485">
        <v>37.26</v>
      </c>
      <c r="F485">
        <v>62100</v>
      </c>
    </row>
    <row r="486" spans="1:6" x14ac:dyDescent="0.45">
      <c r="A486" t="s">
        <v>19</v>
      </c>
      <c r="B486" t="s">
        <v>59</v>
      </c>
      <c r="C486" s="1">
        <v>41820</v>
      </c>
      <c r="D486" s="4">
        <v>0</v>
      </c>
      <c r="E486">
        <v>37.11</v>
      </c>
      <c r="F486">
        <v>48100</v>
      </c>
    </row>
    <row r="487" spans="1:6" x14ac:dyDescent="0.45">
      <c r="A487" t="s">
        <v>19</v>
      </c>
      <c r="B487" t="s">
        <v>59</v>
      </c>
      <c r="C487" s="1">
        <v>41827</v>
      </c>
      <c r="D487" s="4">
        <v>0</v>
      </c>
      <c r="E487">
        <v>36.06</v>
      </c>
      <c r="F487">
        <v>354300</v>
      </c>
    </row>
    <row r="488" spans="1:6" x14ac:dyDescent="0.45">
      <c r="A488" t="s">
        <v>19</v>
      </c>
      <c r="B488" t="s">
        <v>59</v>
      </c>
      <c r="C488" s="1">
        <v>41834</v>
      </c>
      <c r="D488" s="4">
        <v>0</v>
      </c>
      <c r="E488">
        <v>33.950000000000003</v>
      </c>
      <c r="F488">
        <v>158100</v>
      </c>
    </row>
    <row r="489" spans="1:6" x14ac:dyDescent="0.45">
      <c r="A489" t="s">
        <v>19</v>
      </c>
      <c r="B489" t="s">
        <v>59</v>
      </c>
      <c r="C489" s="1">
        <v>41841</v>
      </c>
      <c r="D489" s="4">
        <v>0</v>
      </c>
      <c r="E489">
        <v>33.270000000000003</v>
      </c>
      <c r="F489">
        <v>218000</v>
      </c>
    </row>
    <row r="490" spans="1:6" x14ac:dyDescent="0.45">
      <c r="A490" t="s">
        <v>19</v>
      </c>
      <c r="B490" t="s">
        <v>59</v>
      </c>
      <c r="C490" s="1">
        <v>41848</v>
      </c>
      <c r="D490" s="4">
        <v>0</v>
      </c>
      <c r="E490">
        <v>32.93</v>
      </c>
      <c r="F490">
        <v>364700</v>
      </c>
    </row>
    <row r="491" spans="1:6" x14ac:dyDescent="0.45">
      <c r="A491" t="s">
        <v>19</v>
      </c>
      <c r="B491" t="s">
        <v>59</v>
      </c>
      <c r="C491" s="1">
        <v>41855</v>
      </c>
      <c r="D491" s="4">
        <v>0</v>
      </c>
      <c r="E491">
        <v>32.75</v>
      </c>
      <c r="F491">
        <v>140200</v>
      </c>
    </row>
    <row r="492" spans="1:6" x14ac:dyDescent="0.45">
      <c r="A492" t="s">
        <v>19</v>
      </c>
      <c r="B492" t="s">
        <v>59</v>
      </c>
      <c r="C492" s="1">
        <v>41862</v>
      </c>
      <c r="D492" s="4">
        <v>0</v>
      </c>
      <c r="E492">
        <v>32.049999999999997</v>
      </c>
      <c r="F492">
        <v>272500</v>
      </c>
    </row>
    <row r="493" spans="1:6" x14ac:dyDescent="0.45">
      <c r="A493" t="s">
        <v>19</v>
      </c>
      <c r="B493" t="s">
        <v>59</v>
      </c>
      <c r="C493" s="1">
        <v>41869</v>
      </c>
      <c r="D493" s="4">
        <v>0</v>
      </c>
      <c r="E493">
        <v>35.01</v>
      </c>
      <c r="F493">
        <v>3381200</v>
      </c>
    </row>
    <row r="494" spans="1:6" x14ac:dyDescent="0.45">
      <c r="A494" t="s">
        <v>19</v>
      </c>
      <c r="B494" t="s">
        <v>59</v>
      </c>
      <c r="C494" s="1">
        <v>41876</v>
      </c>
      <c r="D494" s="4">
        <v>0</v>
      </c>
      <c r="E494">
        <v>34.520000000000003</v>
      </c>
      <c r="F494">
        <v>755700</v>
      </c>
    </row>
    <row r="495" spans="1:6" x14ac:dyDescent="0.45">
      <c r="A495" t="s">
        <v>19</v>
      </c>
      <c r="B495" t="s">
        <v>59</v>
      </c>
      <c r="C495" s="1">
        <v>41883</v>
      </c>
      <c r="D495" s="4">
        <v>0</v>
      </c>
      <c r="E495">
        <v>34.5</v>
      </c>
      <c r="F495">
        <v>227000</v>
      </c>
    </row>
    <row r="496" spans="1:6" x14ac:dyDescent="0.45">
      <c r="A496" t="s">
        <v>19</v>
      </c>
      <c r="B496" t="s">
        <v>59</v>
      </c>
      <c r="C496" s="1">
        <v>41890</v>
      </c>
      <c r="D496" s="4">
        <v>0</v>
      </c>
      <c r="E496">
        <v>34.700000000000003</v>
      </c>
      <c r="F496">
        <v>294000</v>
      </c>
    </row>
    <row r="497" spans="1:6" x14ac:dyDescent="0.45">
      <c r="A497" t="s">
        <v>19</v>
      </c>
      <c r="B497" t="s">
        <v>59</v>
      </c>
      <c r="C497" s="1">
        <v>41897</v>
      </c>
      <c r="D497" s="4">
        <v>0</v>
      </c>
      <c r="E497">
        <v>33.39</v>
      </c>
      <c r="F497">
        <v>164700</v>
      </c>
    </row>
    <row r="498" spans="1:6" x14ac:dyDescent="0.45">
      <c r="A498" t="s">
        <v>19</v>
      </c>
      <c r="B498" t="s">
        <v>59</v>
      </c>
      <c r="C498" s="1">
        <v>41904</v>
      </c>
      <c r="D498" s="4">
        <v>0</v>
      </c>
      <c r="E498">
        <v>32.630000000000003</v>
      </c>
      <c r="F498">
        <v>165800</v>
      </c>
    </row>
    <row r="499" spans="1:6" x14ac:dyDescent="0.45">
      <c r="A499" t="s">
        <v>19</v>
      </c>
      <c r="B499" t="s">
        <v>59</v>
      </c>
      <c r="C499" s="1">
        <v>41911</v>
      </c>
      <c r="D499" s="4">
        <v>0</v>
      </c>
      <c r="E499">
        <v>33</v>
      </c>
      <c r="F499">
        <v>422000</v>
      </c>
    </row>
    <row r="500" spans="1:6" x14ac:dyDescent="0.45">
      <c r="A500" t="s">
        <v>19</v>
      </c>
      <c r="B500" t="s">
        <v>59</v>
      </c>
      <c r="C500" s="1">
        <v>41918</v>
      </c>
      <c r="D500" s="4">
        <v>0</v>
      </c>
      <c r="E500">
        <v>30.85</v>
      </c>
      <c r="F500">
        <v>404800</v>
      </c>
    </row>
    <row r="501" spans="1:6" x14ac:dyDescent="0.45">
      <c r="A501" t="s">
        <v>19</v>
      </c>
      <c r="B501" t="s">
        <v>59</v>
      </c>
      <c r="C501" s="1">
        <v>41925</v>
      </c>
      <c r="D501" s="4">
        <v>0</v>
      </c>
      <c r="E501">
        <v>30.45</v>
      </c>
      <c r="F501">
        <v>218700</v>
      </c>
    </row>
    <row r="502" spans="1:6" x14ac:dyDescent="0.45">
      <c r="A502" t="s">
        <v>19</v>
      </c>
      <c r="B502" t="s">
        <v>59</v>
      </c>
      <c r="C502" s="1">
        <v>41932</v>
      </c>
      <c r="D502" s="4">
        <v>0</v>
      </c>
      <c r="E502">
        <v>28.3</v>
      </c>
      <c r="F502">
        <v>355000</v>
      </c>
    </row>
    <row r="503" spans="1:6" x14ac:dyDescent="0.45">
      <c r="A503" t="s">
        <v>19</v>
      </c>
      <c r="B503" t="s">
        <v>59</v>
      </c>
      <c r="C503" s="1">
        <v>41939</v>
      </c>
      <c r="D503" s="4">
        <v>0</v>
      </c>
      <c r="E503">
        <v>28.15</v>
      </c>
      <c r="F503">
        <v>976400</v>
      </c>
    </row>
    <row r="504" spans="1:6" x14ac:dyDescent="0.45">
      <c r="A504" t="s">
        <v>19</v>
      </c>
      <c r="B504" t="s">
        <v>59</v>
      </c>
      <c r="C504" s="1">
        <v>41946</v>
      </c>
      <c r="D504" s="4">
        <v>0</v>
      </c>
      <c r="E504">
        <v>31.5</v>
      </c>
      <c r="F504">
        <v>738800</v>
      </c>
    </row>
    <row r="505" spans="1:6" x14ac:dyDescent="0.45">
      <c r="A505" t="s">
        <v>19</v>
      </c>
      <c r="B505" t="s">
        <v>59</v>
      </c>
      <c r="C505" s="1">
        <v>41953</v>
      </c>
      <c r="D505" s="4">
        <v>0</v>
      </c>
      <c r="E505">
        <v>30</v>
      </c>
      <c r="F505">
        <v>424900</v>
      </c>
    </row>
    <row r="506" spans="1:6" x14ac:dyDescent="0.45">
      <c r="A506" t="s">
        <v>19</v>
      </c>
      <c r="B506" t="s">
        <v>59</v>
      </c>
      <c r="C506" s="1">
        <v>41960</v>
      </c>
      <c r="D506" s="4">
        <v>0</v>
      </c>
      <c r="E506">
        <v>30</v>
      </c>
      <c r="F506">
        <v>379500</v>
      </c>
    </row>
    <row r="507" spans="1:6" x14ac:dyDescent="0.45">
      <c r="A507" t="s">
        <v>19</v>
      </c>
      <c r="B507" t="s">
        <v>59</v>
      </c>
      <c r="C507" s="1">
        <v>41967</v>
      </c>
      <c r="D507" s="4">
        <v>0</v>
      </c>
      <c r="E507">
        <v>29.75</v>
      </c>
      <c r="F507">
        <v>225000</v>
      </c>
    </row>
    <row r="508" spans="1:6" x14ac:dyDescent="0.45">
      <c r="A508" t="s">
        <v>19</v>
      </c>
      <c r="B508" t="s">
        <v>59</v>
      </c>
      <c r="C508" s="1">
        <v>41974</v>
      </c>
      <c r="D508" s="4">
        <v>0</v>
      </c>
      <c r="E508">
        <v>30.1</v>
      </c>
      <c r="F508">
        <v>715900</v>
      </c>
    </row>
    <row r="509" spans="1:6" x14ac:dyDescent="0.45">
      <c r="A509" t="s">
        <v>19</v>
      </c>
      <c r="B509" t="s">
        <v>59</v>
      </c>
      <c r="C509" s="1">
        <v>41981</v>
      </c>
      <c r="D509" s="4">
        <v>0</v>
      </c>
      <c r="E509">
        <v>27.85</v>
      </c>
      <c r="F509">
        <v>392900</v>
      </c>
    </row>
    <row r="510" spans="1:6" x14ac:dyDescent="0.45">
      <c r="A510" t="s">
        <v>19</v>
      </c>
      <c r="B510" t="s">
        <v>59</v>
      </c>
      <c r="C510" s="1">
        <v>41988</v>
      </c>
      <c r="D510" s="4">
        <v>0</v>
      </c>
      <c r="E510">
        <v>25.75</v>
      </c>
      <c r="F510">
        <v>985400</v>
      </c>
    </row>
    <row r="511" spans="1:6" x14ac:dyDescent="0.45">
      <c r="A511" t="s">
        <v>19</v>
      </c>
      <c r="B511" t="s">
        <v>59</v>
      </c>
      <c r="C511" s="1">
        <v>41995</v>
      </c>
      <c r="D511" s="4">
        <v>0</v>
      </c>
      <c r="E511">
        <v>26.2</v>
      </c>
      <c r="F511">
        <v>291300</v>
      </c>
    </row>
    <row r="512" spans="1:6" x14ac:dyDescent="0.45">
      <c r="A512" t="s">
        <v>19</v>
      </c>
      <c r="B512" t="s">
        <v>59</v>
      </c>
      <c r="C512" s="1">
        <v>42002</v>
      </c>
      <c r="D512" s="4">
        <v>0</v>
      </c>
      <c r="E512">
        <v>26.15</v>
      </c>
      <c r="F512">
        <v>175500</v>
      </c>
    </row>
    <row r="513" spans="1:6" x14ac:dyDescent="0.45">
      <c r="A513" t="s">
        <v>19</v>
      </c>
      <c r="B513" t="s">
        <v>59</v>
      </c>
      <c r="C513" s="1">
        <v>42009</v>
      </c>
      <c r="D513" s="4">
        <v>0</v>
      </c>
      <c r="E513">
        <v>28.75</v>
      </c>
      <c r="F513">
        <v>223600</v>
      </c>
    </row>
    <row r="514" spans="1:6" x14ac:dyDescent="0.45">
      <c r="A514" t="s">
        <v>19</v>
      </c>
      <c r="B514" t="s">
        <v>59</v>
      </c>
      <c r="C514" s="1">
        <v>42016</v>
      </c>
      <c r="D514" s="4">
        <v>0</v>
      </c>
      <c r="E514">
        <v>28.9</v>
      </c>
      <c r="F514">
        <v>118600</v>
      </c>
    </row>
    <row r="515" spans="1:6" x14ac:dyDescent="0.45">
      <c r="A515" t="s">
        <v>19</v>
      </c>
      <c r="B515" t="s">
        <v>59</v>
      </c>
      <c r="C515" s="1">
        <v>42023</v>
      </c>
      <c r="D515" s="4">
        <v>0</v>
      </c>
      <c r="E515">
        <v>29.05</v>
      </c>
      <c r="F515">
        <v>320900</v>
      </c>
    </row>
    <row r="516" spans="1:6" x14ac:dyDescent="0.45">
      <c r="A516" t="s">
        <v>19</v>
      </c>
      <c r="B516" t="s">
        <v>59</v>
      </c>
      <c r="C516" s="1">
        <v>42030</v>
      </c>
      <c r="D516" s="4">
        <v>0</v>
      </c>
      <c r="E516">
        <v>27.5</v>
      </c>
      <c r="F516">
        <v>263800</v>
      </c>
    </row>
    <row r="517" spans="1:6" x14ac:dyDescent="0.45">
      <c r="A517" t="s">
        <v>19</v>
      </c>
      <c r="B517" t="s">
        <v>59</v>
      </c>
      <c r="C517" s="1">
        <v>42037</v>
      </c>
      <c r="D517" s="4">
        <v>0</v>
      </c>
      <c r="E517">
        <v>31.75</v>
      </c>
      <c r="F517">
        <v>745600</v>
      </c>
    </row>
    <row r="518" spans="1:6" x14ac:dyDescent="0.45">
      <c r="A518" t="s">
        <v>19</v>
      </c>
      <c r="B518" t="s">
        <v>59</v>
      </c>
      <c r="C518" s="1">
        <v>42044</v>
      </c>
      <c r="D518" s="4">
        <v>0</v>
      </c>
      <c r="E518">
        <v>31.65</v>
      </c>
      <c r="F518">
        <v>509500</v>
      </c>
    </row>
    <row r="519" spans="1:6" x14ac:dyDescent="0.45">
      <c r="A519" t="s">
        <v>19</v>
      </c>
      <c r="B519" t="s">
        <v>59</v>
      </c>
      <c r="C519" s="1">
        <v>42051</v>
      </c>
      <c r="D519" s="4">
        <v>0</v>
      </c>
      <c r="E519">
        <v>32.1</v>
      </c>
      <c r="F519">
        <v>635400</v>
      </c>
    </row>
    <row r="520" spans="1:6" x14ac:dyDescent="0.45">
      <c r="A520" t="s">
        <v>19</v>
      </c>
      <c r="B520" t="s">
        <v>59</v>
      </c>
      <c r="C520" s="1">
        <v>42058</v>
      </c>
      <c r="D520" s="4">
        <v>0</v>
      </c>
      <c r="E520">
        <v>39.049999999999997</v>
      </c>
      <c r="F520">
        <v>9548400</v>
      </c>
    </row>
    <row r="521" spans="1:6" x14ac:dyDescent="0.45">
      <c r="A521" t="s">
        <v>19</v>
      </c>
      <c r="B521" t="s">
        <v>59</v>
      </c>
      <c r="C521" s="1">
        <v>42065</v>
      </c>
      <c r="D521" s="4">
        <v>0</v>
      </c>
      <c r="E521">
        <v>39.1</v>
      </c>
      <c r="F521">
        <v>3063900</v>
      </c>
    </row>
    <row r="522" spans="1:6" x14ac:dyDescent="0.45">
      <c r="A522" t="s">
        <v>19</v>
      </c>
      <c r="B522" t="s">
        <v>59</v>
      </c>
      <c r="C522" s="1">
        <v>42072</v>
      </c>
      <c r="D522" s="4">
        <v>0</v>
      </c>
      <c r="E522">
        <v>38.549999999999997</v>
      </c>
      <c r="F522">
        <v>930700</v>
      </c>
    </row>
    <row r="523" spans="1:6" x14ac:dyDescent="0.45">
      <c r="A523" t="s">
        <v>19</v>
      </c>
      <c r="B523" t="s">
        <v>59</v>
      </c>
      <c r="C523" s="1">
        <v>42079</v>
      </c>
      <c r="D523" s="4">
        <v>0</v>
      </c>
      <c r="E523">
        <v>36.5</v>
      </c>
      <c r="F523">
        <v>489500</v>
      </c>
    </row>
    <row r="524" spans="1:6" x14ac:dyDescent="0.45">
      <c r="A524" t="s">
        <v>19</v>
      </c>
      <c r="B524" t="s">
        <v>59</v>
      </c>
      <c r="C524" s="1">
        <v>42086</v>
      </c>
      <c r="D524" s="4">
        <v>0</v>
      </c>
      <c r="E524">
        <v>34.200000000000003</v>
      </c>
      <c r="F524">
        <v>634200</v>
      </c>
    </row>
    <row r="525" spans="1:6" x14ac:dyDescent="0.45">
      <c r="A525" t="s">
        <v>19</v>
      </c>
      <c r="B525" t="s">
        <v>59</v>
      </c>
      <c r="C525" s="1">
        <v>42093</v>
      </c>
      <c r="D525" s="4">
        <v>0</v>
      </c>
      <c r="E525">
        <v>34.549999999999997</v>
      </c>
      <c r="F525">
        <v>307200</v>
      </c>
    </row>
    <row r="526" spans="1:6" x14ac:dyDescent="0.45">
      <c r="A526" t="s">
        <v>19</v>
      </c>
      <c r="B526" t="s">
        <v>59</v>
      </c>
      <c r="C526" s="1">
        <v>42100</v>
      </c>
      <c r="D526" s="4">
        <v>0</v>
      </c>
      <c r="E526">
        <v>36.799999999999997</v>
      </c>
      <c r="F526">
        <v>3626600</v>
      </c>
    </row>
    <row r="527" spans="1:6" x14ac:dyDescent="0.45">
      <c r="A527" t="s">
        <v>19</v>
      </c>
      <c r="B527" t="s">
        <v>59</v>
      </c>
      <c r="C527" s="1">
        <v>42107</v>
      </c>
      <c r="D527" s="4">
        <v>0</v>
      </c>
      <c r="E527">
        <v>38.5</v>
      </c>
      <c r="F527">
        <v>1004100</v>
      </c>
    </row>
    <row r="528" spans="1:6" x14ac:dyDescent="0.45">
      <c r="A528" t="s">
        <v>19</v>
      </c>
      <c r="B528" t="s">
        <v>59</v>
      </c>
      <c r="C528" s="1">
        <v>42114</v>
      </c>
      <c r="D528" s="4">
        <v>0</v>
      </c>
      <c r="E528">
        <v>38.299999999999997</v>
      </c>
      <c r="F528">
        <v>307300</v>
      </c>
    </row>
    <row r="529" spans="1:6" x14ac:dyDescent="0.45">
      <c r="A529" t="s">
        <v>19</v>
      </c>
      <c r="B529" t="s">
        <v>59</v>
      </c>
      <c r="C529" s="1">
        <v>42121</v>
      </c>
      <c r="D529" s="4">
        <v>0</v>
      </c>
      <c r="E529">
        <v>37.950000000000003</v>
      </c>
      <c r="F529">
        <v>106800</v>
      </c>
    </row>
    <row r="530" spans="1:6" x14ac:dyDescent="0.45">
      <c r="A530" t="s">
        <v>19</v>
      </c>
      <c r="B530" t="s">
        <v>59</v>
      </c>
      <c r="C530" s="1">
        <v>42128</v>
      </c>
      <c r="D530" s="4">
        <v>0</v>
      </c>
      <c r="E530">
        <v>38</v>
      </c>
      <c r="F530">
        <v>145800</v>
      </c>
    </row>
    <row r="531" spans="1:6" x14ac:dyDescent="0.45">
      <c r="A531" t="s">
        <v>19</v>
      </c>
      <c r="B531" t="s">
        <v>59</v>
      </c>
      <c r="C531" s="1">
        <v>42135</v>
      </c>
      <c r="D531" s="4">
        <v>0</v>
      </c>
      <c r="E531">
        <v>37.5</v>
      </c>
      <c r="F531">
        <v>124200</v>
      </c>
    </row>
    <row r="532" spans="1:6" x14ac:dyDescent="0.45">
      <c r="A532" t="s">
        <v>19</v>
      </c>
      <c r="B532" t="s">
        <v>59</v>
      </c>
      <c r="C532" s="1">
        <v>42142</v>
      </c>
      <c r="D532" s="4">
        <v>0</v>
      </c>
      <c r="E532">
        <v>37.799999999999997</v>
      </c>
      <c r="F532">
        <v>207900</v>
      </c>
    </row>
    <row r="533" spans="1:6" x14ac:dyDescent="0.45">
      <c r="A533" t="s">
        <v>19</v>
      </c>
      <c r="B533" t="s">
        <v>59</v>
      </c>
      <c r="C533" s="1">
        <v>42149</v>
      </c>
      <c r="D533" s="4">
        <v>0</v>
      </c>
      <c r="E533">
        <v>37.65</v>
      </c>
      <c r="F533">
        <v>582900</v>
      </c>
    </row>
    <row r="534" spans="1:6" x14ac:dyDescent="0.45">
      <c r="A534" t="s">
        <v>19</v>
      </c>
      <c r="B534" t="s">
        <v>59</v>
      </c>
      <c r="C534" s="1">
        <v>42156</v>
      </c>
      <c r="D534" s="4">
        <v>0</v>
      </c>
      <c r="E534">
        <v>37.700000000000003</v>
      </c>
      <c r="F534">
        <v>209900</v>
      </c>
    </row>
    <row r="535" spans="1:6" x14ac:dyDescent="0.45">
      <c r="A535" t="s">
        <v>19</v>
      </c>
      <c r="B535" t="s">
        <v>59</v>
      </c>
      <c r="C535" s="1">
        <v>42163</v>
      </c>
      <c r="D535" s="4">
        <v>0</v>
      </c>
      <c r="E535">
        <v>37.5</v>
      </c>
      <c r="F535">
        <v>104100</v>
      </c>
    </row>
    <row r="536" spans="1:6" x14ac:dyDescent="0.45">
      <c r="A536" t="s">
        <v>19</v>
      </c>
      <c r="B536" t="s">
        <v>59</v>
      </c>
      <c r="C536" s="1">
        <v>42170</v>
      </c>
      <c r="D536" s="4">
        <v>0</v>
      </c>
      <c r="E536">
        <v>37.6</v>
      </c>
      <c r="F536">
        <v>545300</v>
      </c>
    </row>
    <row r="537" spans="1:6" x14ac:dyDescent="0.45">
      <c r="A537" t="s">
        <v>19</v>
      </c>
      <c r="B537" t="s">
        <v>59</v>
      </c>
      <c r="C537" s="1">
        <v>42177</v>
      </c>
      <c r="D537" s="4">
        <v>0</v>
      </c>
      <c r="E537">
        <v>37.450000000000003</v>
      </c>
      <c r="F537">
        <v>302000</v>
      </c>
    </row>
    <row r="538" spans="1:6" x14ac:dyDescent="0.45">
      <c r="A538" t="s">
        <v>19</v>
      </c>
      <c r="B538" t="s">
        <v>59</v>
      </c>
      <c r="C538" s="1">
        <v>42184</v>
      </c>
      <c r="D538" s="4">
        <v>0</v>
      </c>
      <c r="E538">
        <v>37.549999999999997</v>
      </c>
      <c r="F538">
        <v>802500</v>
      </c>
    </row>
    <row r="539" spans="1:6" x14ac:dyDescent="0.45">
      <c r="A539" t="s">
        <v>19</v>
      </c>
      <c r="B539" t="s">
        <v>59</v>
      </c>
      <c r="C539" s="1">
        <v>42191</v>
      </c>
      <c r="D539" s="4">
        <v>0</v>
      </c>
      <c r="E539">
        <v>37.200000000000003</v>
      </c>
      <c r="F539">
        <v>433900</v>
      </c>
    </row>
    <row r="540" spans="1:6" x14ac:dyDescent="0.45">
      <c r="A540" t="s">
        <v>19</v>
      </c>
      <c r="B540" t="s">
        <v>59</v>
      </c>
      <c r="C540" s="1">
        <v>42198</v>
      </c>
      <c r="D540" s="4">
        <v>0</v>
      </c>
      <c r="E540">
        <v>36.799999999999997</v>
      </c>
      <c r="F540">
        <v>291800</v>
      </c>
    </row>
    <row r="541" spans="1:6" x14ac:dyDescent="0.45">
      <c r="A541" t="s">
        <v>19</v>
      </c>
      <c r="B541" t="s">
        <v>59</v>
      </c>
      <c r="C541" s="1">
        <v>42205</v>
      </c>
      <c r="D541" s="4">
        <v>0</v>
      </c>
      <c r="E541">
        <v>36.25</v>
      </c>
      <c r="F541">
        <v>132400</v>
      </c>
    </row>
    <row r="542" spans="1:6" x14ac:dyDescent="0.45">
      <c r="A542" t="s">
        <v>19</v>
      </c>
      <c r="B542" t="s">
        <v>59</v>
      </c>
      <c r="C542" s="1">
        <v>42212</v>
      </c>
      <c r="D542" s="4">
        <v>0</v>
      </c>
      <c r="E542">
        <v>35.950000000000003</v>
      </c>
      <c r="F542">
        <v>241900</v>
      </c>
    </row>
    <row r="543" spans="1:6" x14ac:dyDescent="0.45">
      <c r="A543" t="s">
        <v>19</v>
      </c>
      <c r="B543" t="s">
        <v>59</v>
      </c>
      <c r="C543" s="1">
        <v>42219</v>
      </c>
      <c r="D543" s="4">
        <v>0</v>
      </c>
      <c r="E543">
        <v>36.5</v>
      </c>
      <c r="F543">
        <v>112200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M19" sqref="M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20</v>
      </c>
      <c r="B2" t="s">
        <v>59</v>
      </c>
      <c r="C2" s="1">
        <v>39412</v>
      </c>
      <c r="D2" s="4">
        <v>0</v>
      </c>
      <c r="E2">
        <v>1768</v>
      </c>
      <c r="F2">
        <v>10721</v>
      </c>
    </row>
    <row r="3" spans="1:6" x14ac:dyDescent="0.45">
      <c r="A3" t="s">
        <v>20</v>
      </c>
      <c r="B3" t="s">
        <v>59</v>
      </c>
      <c r="C3" s="1">
        <v>39440</v>
      </c>
      <c r="D3" s="4">
        <v>0</v>
      </c>
      <c r="E3">
        <v>1787</v>
      </c>
      <c r="F3">
        <v>600</v>
      </c>
    </row>
    <row r="4" spans="1:6" x14ac:dyDescent="0.45">
      <c r="A4" t="s">
        <v>20</v>
      </c>
      <c r="B4" t="s">
        <v>59</v>
      </c>
      <c r="C4" s="1">
        <v>39496</v>
      </c>
      <c r="D4" s="4">
        <v>0</v>
      </c>
      <c r="E4">
        <v>1650</v>
      </c>
      <c r="F4">
        <v>2802</v>
      </c>
    </row>
    <row r="5" spans="1:6" x14ac:dyDescent="0.45">
      <c r="A5" t="s">
        <v>20</v>
      </c>
      <c r="B5" t="s">
        <v>59</v>
      </c>
      <c r="C5" s="1">
        <v>39510</v>
      </c>
      <c r="D5" s="4">
        <v>0</v>
      </c>
      <c r="E5">
        <v>1800</v>
      </c>
      <c r="F5">
        <v>334</v>
      </c>
    </row>
    <row r="6" spans="1:6" x14ac:dyDescent="0.45">
      <c r="A6" t="s">
        <v>20</v>
      </c>
      <c r="B6" t="s">
        <v>59</v>
      </c>
      <c r="C6" s="1">
        <v>39517</v>
      </c>
      <c r="D6" s="4">
        <v>0</v>
      </c>
      <c r="E6">
        <v>2000</v>
      </c>
      <c r="F6">
        <v>254</v>
      </c>
    </row>
    <row r="7" spans="1:6" x14ac:dyDescent="0.45">
      <c r="A7" t="s">
        <v>20</v>
      </c>
      <c r="B7" t="s">
        <v>59</v>
      </c>
      <c r="C7" s="1">
        <v>39524</v>
      </c>
      <c r="D7" s="4">
        <v>0</v>
      </c>
      <c r="E7">
        <v>1712</v>
      </c>
      <c r="F7">
        <v>891</v>
      </c>
    </row>
    <row r="8" spans="1:6" x14ac:dyDescent="0.45">
      <c r="A8" t="s">
        <v>20</v>
      </c>
      <c r="B8" t="s">
        <v>59</v>
      </c>
      <c r="C8" s="1">
        <v>39531</v>
      </c>
      <c r="D8" s="4">
        <v>0</v>
      </c>
      <c r="E8">
        <v>1774</v>
      </c>
      <c r="F8">
        <v>476</v>
      </c>
    </row>
    <row r="9" spans="1:6" x14ac:dyDescent="0.45">
      <c r="A9" t="s">
        <v>20</v>
      </c>
      <c r="B9" t="s">
        <v>59</v>
      </c>
      <c r="C9" s="1">
        <v>39538</v>
      </c>
      <c r="D9" s="4">
        <v>0</v>
      </c>
      <c r="E9">
        <v>1700</v>
      </c>
      <c r="F9">
        <v>1</v>
      </c>
    </row>
    <row r="10" spans="1:6" x14ac:dyDescent="0.45">
      <c r="A10" t="s">
        <v>20</v>
      </c>
      <c r="B10" t="s">
        <v>59</v>
      </c>
      <c r="C10" s="1">
        <v>39545</v>
      </c>
      <c r="D10" s="4">
        <v>0</v>
      </c>
      <c r="E10">
        <v>1899</v>
      </c>
      <c r="F10">
        <v>29</v>
      </c>
    </row>
    <row r="11" spans="1:6" x14ac:dyDescent="0.45">
      <c r="A11" t="s">
        <v>20</v>
      </c>
      <c r="B11" t="s">
        <v>59</v>
      </c>
      <c r="C11" s="1">
        <v>39552</v>
      </c>
      <c r="D11" s="4">
        <v>0</v>
      </c>
      <c r="E11">
        <v>1800</v>
      </c>
      <c r="F11">
        <v>9</v>
      </c>
    </row>
    <row r="12" spans="1:6" x14ac:dyDescent="0.45">
      <c r="A12" t="s">
        <v>20</v>
      </c>
      <c r="B12" t="s">
        <v>59</v>
      </c>
      <c r="C12" s="1">
        <v>39559</v>
      </c>
      <c r="D12" s="4">
        <v>0</v>
      </c>
      <c r="E12">
        <v>1800</v>
      </c>
      <c r="F12">
        <v>381</v>
      </c>
    </row>
    <row r="13" spans="1:6" x14ac:dyDescent="0.45">
      <c r="A13" t="s">
        <v>20</v>
      </c>
      <c r="B13" t="s">
        <v>59</v>
      </c>
      <c r="C13" s="1">
        <v>39566</v>
      </c>
      <c r="D13" s="4">
        <v>0</v>
      </c>
      <c r="E13">
        <v>1750</v>
      </c>
      <c r="F13">
        <v>453</v>
      </c>
    </row>
    <row r="14" spans="1:6" x14ac:dyDescent="0.45">
      <c r="A14" t="s">
        <v>20</v>
      </c>
      <c r="B14" t="s">
        <v>59</v>
      </c>
      <c r="C14" s="1">
        <v>39573</v>
      </c>
      <c r="D14" s="4">
        <v>0</v>
      </c>
      <c r="E14">
        <v>1845</v>
      </c>
      <c r="F14">
        <v>19</v>
      </c>
    </row>
    <row r="15" spans="1:6" x14ac:dyDescent="0.45">
      <c r="A15" t="s">
        <v>20</v>
      </c>
      <c r="B15" t="s">
        <v>59</v>
      </c>
      <c r="C15" s="1">
        <v>39580</v>
      </c>
      <c r="D15" s="4">
        <v>0</v>
      </c>
      <c r="E15">
        <v>1920.01</v>
      </c>
      <c r="F15">
        <v>96</v>
      </c>
    </row>
    <row r="16" spans="1:6" x14ac:dyDescent="0.45">
      <c r="A16" t="s">
        <v>20</v>
      </c>
      <c r="B16" t="s">
        <v>59</v>
      </c>
      <c r="C16" s="1">
        <v>39587</v>
      </c>
      <c r="D16" s="4">
        <v>0</v>
      </c>
      <c r="E16">
        <v>1900</v>
      </c>
      <c r="F16">
        <v>63</v>
      </c>
    </row>
    <row r="17" spans="1:6" x14ac:dyDescent="0.45">
      <c r="A17" t="s">
        <v>20</v>
      </c>
      <c r="B17" t="s">
        <v>59</v>
      </c>
      <c r="C17" s="1">
        <v>39594</v>
      </c>
      <c r="D17" s="4">
        <v>0</v>
      </c>
      <c r="E17">
        <v>1900</v>
      </c>
      <c r="F17">
        <v>837</v>
      </c>
    </row>
    <row r="18" spans="1:6" x14ac:dyDescent="0.45">
      <c r="A18" t="s">
        <v>20</v>
      </c>
      <c r="B18" t="s">
        <v>59</v>
      </c>
      <c r="C18" s="1">
        <v>39601</v>
      </c>
      <c r="D18" s="4">
        <v>0</v>
      </c>
      <c r="E18">
        <v>1850</v>
      </c>
      <c r="F18">
        <v>504</v>
      </c>
    </row>
    <row r="19" spans="1:6" x14ac:dyDescent="0.45">
      <c r="A19" t="s">
        <v>20</v>
      </c>
      <c r="B19" t="s">
        <v>59</v>
      </c>
      <c r="C19" s="1">
        <v>39608</v>
      </c>
      <c r="D19" s="4">
        <v>0</v>
      </c>
      <c r="E19">
        <v>1700</v>
      </c>
      <c r="F19">
        <v>604</v>
      </c>
    </row>
    <row r="20" spans="1:6" x14ac:dyDescent="0.45">
      <c r="A20" t="s">
        <v>20</v>
      </c>
      <c r="B20" t="s">
        <v>59</v>
      </c>
      <c r="C20" s="1">
        <v>39615</v>
      </c>
      <c r="D20" s="4">
        <v>0</v>
      </c>
      <c r="E20">
        <v>1730</v>
      </c>
      <c r="F20">
        <v>313</v>
      </c>
    </row>
    <row r="21" spans="1:6" x14ac:dyDescent="0.45">
      <c r="A21" t="s">
        <v>20</v>
      </c>
      <c r="B21" t="s">
        <v>59</v>
      </c>
      <c r="C21" s="1">
        <v>39622</v>
      </c>
      <c r="D21" s="4">
        <v>0</v>
      </c>
      <c r="E21">
        <v>1650</v>
      </c>
      <c r="F21">
        <v>38</v>
      </c>
    </row>
    <row r="22" spans="1:6" x14ac:dyDescent="0.45">
      <c r="A22" t="s">
        <v>20</v>
      </c>
      <c r="B22" t="s">
        <v>59</v>
      </c>
      <c r="C22" s="1">
        <v>39629</v>
      </c>
      <c r="D22" s="4">
        <v>0</v>
      </c>
      <c r="E22">
        <v>1550</v>
      </c>
      <c r="F22">
        <v>219</v>
      </c>
    </row>
    <row r="23" spans="1:6" x14ac:dyDescent="0.45">
      <c r="A23" t="s">
        <v>20</v>
      </c>
      <c r="B23" t="s">
        <v>59</v>
      </c>
      <c r="C23" s="1">
        <v>39636</v>
      </c>
      <c r="D23" s="4">
        <v>0</v>
      </c>
      <c r="E23">
        <v>1490</v>
      </c>
      <c r="F23">
        <v>62</v>
      </c>
    </row>
    <row r="24" spans="1:6" x14ac:dyDescent="0.45">
      <c r="A24" t="s">
        <v>20</v>
      </c>
      <c r="B24" t="s">
        <v>59</v>
      </c>
      <c r="C24" s="1">
        <v>39643</v>
      </c>
      <c r="D24" s="4">
        <v>0</v>
      </c>
      <c r="E24">
        <v>1500</v>
      </c>
      <c r="F24">
        <v>230</v>
      </c>
    </row>
    <row r="25" spans="1:6" x14ac:dyDescent="0.45">
      <c r="A25" t="s">
        <v>20</v>
      </c>
      <c r="B25" t="s">
        <v>59</v>
      </c>
      <c r="C25" s="1">
        <v>39650</v>
      </c>
      <c r="D25" s="4">
        <v>0</v>
      </c>
      <c r="E25">
        <v>1370</v>
      </c>
      <c r="F25">
        <v>1475</v>
      </c>
    </row>
    <row r="26" spans="1:6" x14ac:dyDescent="0.45">
      <c r="A26" t="s">
        <v>20</v>
      </c>
      <c r="B26" t="s">
        <v>59</v>
      </c>
      <c r="C26" s="1">
        <v>39657</v>
      </c>
      <c r="D26" s="4">
        <v>0</v>
      </c>
      <c r="E26">
        <v>1538.96</v>
      </c>
      <c r="F26">
        <v>25</v>
      </c>
    </row>
    <row r="27" spans="1:6" x14ac:dyDescent="0.45">
      <c r="A27" t="s">
        <v>20</v>
      </c>
      <c r="B27" t="s">
        <v>59</v>
      </c>
      <c r="C27" s="1">
        <v>39664</v>
      </c>
      <c r="D27" s="4">
        <v>0</v>
      </c>
      <c r="E27">
        <v>1640</v>
      </c>
      <c r="F27">
        <v>10</v>
      </c>
    </row>
    <row r="28" spans="1:6" x14ac:dyDescent="0.45">
      <c r="A28" t="s">
        <v>20</v>
      </c>
      <c r="B28" t="s">
        <v>59</v>
      </c>
      <c r="C28" s="1">
        <v>39671</v>
      </c>
      <c r="D28" s="4">
        <v>0</v>
      </c>
      <c r="E28">
        <v>1499</v>
      </c>
      <c r="F28">
        <v>25</v>
      </c>
    </row>
    <row r="29" spans="1:6" x14ac:dyDescent="0.45">
      <c r="A29" t="s">
        <v>20</v>
      </c>
      <c r="B29" t="s">
        <v>59</v>
      </c>
      <c r="C29" s="1">
        <v>39678</v>
      </c>
      <c r="D29" s="4">
        <v>0</v>
      </c>
      <c r="E29">
        <v>1300</v>
      </c>
      <c r="F29">
        <v>1218</v>
      </c>
    </row>
    <row r="30" spans="1:6" x14ac:dyDescent="0.45">
      <c r="A30" t="s">
        <v>20</v>
      </c>
      <c r="B30" t="s">
        <v>59</v>
      </c>
      <c r="C30" s="1">
        <v>39685</v>
      </c>
      <c r="D30" s="4">
        <v>0</v>
      </c>
      <c r="E30">
        <v>1150</v>
      </c>
      <c r="F30">
        <v>4</v>
      </c>
    </row>
    <row r="31" spans="1:6" x14ac:dyDescent="0.45">
      <c r="A31" t="s">
        <v>20</v>
      </c>
      <c r="B31" t="s">
        <v>59</v>
      </c>
      <c r="C31" s="1">
        <v>39692</v>
      </c>
      <c r="D31" s="4">
        <v>0</v>
      </c>
      <c r="E31">
        <v>1400</v>
      </c>
      <c r="F31">
        <v>2</v>
      </c>
    </row>
    <row r="32" spans="1:6" x14ac:dyDescent="0.45">
      <c r="A32" t="s">
        <v>20</v>
      </c>
      <c r="B32" t="s">
        <v>59</v>
      </c>
      <c r="C32" s="1">
        <v>39699</v>
      </c>
      <c r="D32" s="4">
        <v>0</v>
      </c>
      <c r="E32">
        <v>1200</v>
      </c>
      <c r="F32">
        <v>37</v>
      </c>
    </row>
    <row r="33" spans="1:6" x14ac:dyDescent="0.45">
      <c r="A33" t="s">
        <v>20</v>
      </c>
      <c r="B33" t="s">
        <v>59</v>
      </c>
      <c r="C33" s="1">
        <v>39706</v>
      </c>
      <c r="D33" s="4">
        <v>0</v>
      </c>
      <c r="E33">
        <v>1015.31</v>
      </c>
      <c r="F33">
        <v>51</v>
      </c>
    </row>
    <row r="34" spans="1:6" x14ac:dyDescent="0.45">
      <c r="A34" t="s">
        <v>20</v>
      </c>
      <c r="B34" t="s">
        <v>59</v>
      </c>
      <c r="C34" s="1">
        <v>39713</v>
      </c>
      <c r="D34" s="4">
        <v>0</v>
      </c>
      <c r="E34">
        <v>1118.8800000000001</v>
      </c>
      <c r="F34">
        <v>11</v>
      </c>
    </row>
    <row r="35" spans="1:6" x14ac:dyDescent="0.45">
      <c r="A35" t="s">
        <v>20</v>
      </c>
      <c r="B35" t="s">
        <v>59</v>
      </c>
      <c r="C35" s="1">
        <v>39720</v>
      </c>
      <c r="D35" s="4">
        <v>0</v>
      </c>
      <c r="E35">
        <v>1118.8800000000001</v>
      </c>
      <c r="F35">
        <v>24</v>
      </c>
    </row>
    <row r="36" spans="1:6" x14ac:dyDescent="0.45">
      <c r="A36" t="s">
        <v>20</v>
      </c>
      <c r="B36" t="s">
        <v>59</v>
      </c>
      <c r="C36" s="1">
        <v>39727</v>
      </c>
      <c r="D36" s="4">
        <v>0</v>
      </c>
      <c r="E36">
        <v>839.16</v>
      </c>
      <c r="F36">
        <v>546</v>
      </c>
    </row>
    <row r="37" spans="1:6" x14ac:dyDescent="0.45">
      <c r="A37" t="s">
        <v>20</v>
      </c>
      <c r="B37" t="s">
        <v>59</v>
      </c>
      <c r="C37" s="1">
        <v>39734</v>
      </c>
      <c r="D37" s="4">
        <v>0</v>
      </c>
      <c r="E37">
        <v>797.68</v>
      </c>
      <c r="F37">
        <v>43</v>
      </c>
    </row>
    <row r="38" spans="1:6" x14ac:dyDescent="0.45">
      <c r="A38" t="s">
        <v>20</v>
      </c>
      <c r="B38" t="s">
        <v>59</v>
      </c>
      <c r="C38" s="1">
        <v>39748</v>
      </c>
      <c r="D38" s="4">
        <v>0</v>
      </c>
      <c r="E38">
        <v>797.68</v>
      </c>
      <c r="F38">
        <v>6</v>
      </c>
    </row>
    <row r="39" spans="1:6" x14ac:dyDescent="0.45">
      <c r="A39" t="s">
        <v>20</v>
      </c>
      <c r="B39" t="s">
        <v>59</v>
      </c>
      <c r="C39" s="1">
        <v>39755</v>
      </c>
      <c r="D39" s="4">
        <v>0</v>
      </c>
      <c r="E39">
        <v>800</v>
      </c>
      <c r="F39">
        <v>667</v>
      </c>
    </row>
    <row r="40" spans="1:6" x14ac:dyDescent="0.45">
      <c r="A40" t="s">
        <v>20</v>
      </c>
      <c r="B40" t="s">
        <v>59</v>
      </c>
      <c r="C40" s="1">
        <v>39762</v>
      </c>
      <c r="D40" s="4">
        <v>0</v>
      </c>
      <c r="E40">
        <v>396.41</v>
      </c>
      <c r="F40">
        <v>2021</v>
      </c>
    </row>
    <row r="41" spans="1:6" x14ac:dyDescent="0.45">
      <c r="A41" t="s">
        <v>20</v>
      </c>
      <c r="B41" t="s">
        <v>59</v>
      </c>
      <c r="C41" s="1">
        <v>39769</v>
      </c>
      <c r="D41" s="4">
        <v>0</v>
      </c>
      <c r="E41">
        <v>396.15</v>
      </c>
      <c r="F41">
        <v>246</v>
      </c>
    </row>
    <row r="42" spans="1:6" x14ac:dyDescent="0.45">
      <c r="A42" t="s">
        <v>20</v>
      </c>
      <c r="B42" t="s">
        <v>59</v>
      </c>
      <c r="C42" s="1">
        <v>39776</v>
      </c>
      <c r="D42" s="4">
        <v>0</v>
      </c>
      <c r="E42">
        <v>138</v>
      </c>
      <c r="F42">
        <v>8217</v>
      </c>
    </row>
    <row r="43" spans="1:6" x14ac:dyDescent="0.45">
      <c r="A43" t="s">
        <v>20</v>
      </c>
      <c r="B43" t="s">
        <v>59</v>
      </c>
      <c r="C43" s="1">
        <v>39783</v>
      </c>
      <c r="D43" s="4">
        <v>0</v>
      </c>
      <c r="E43">
        <v>110</v>
      </c>
      <c r="F43">
        <v>16007</v>
      </c>
    </row>
    <row r="44" spans="1:6" x14ac:dyDescent="0.45">
      <c r="A44" t="s">
        <v>20</v>
      </c>
      <c r="B44" t="s">
        <v>59</v>
      </c>
      <c r="C44" s="1">
        <v>39790</v>
      </c>
      <c r="D44" s="4">
        <v>0</v>
      </c>
      <c r="E44">
        <v>111</v>
      </c>
      <c r="F44">
        <v>1973</v>
      </c>
    </row>
    <row r="45" spans="1:6" x14ac:dyDescent="0.45">
      <c r="A45" t="s">
        <v>20</v>
      </c>
      <c r="B45" t="s">
        <v>59</v>
      </c>
      <c r="C45" s="1">
        <v>39797</v>
      </c>
      <c r="D45" s="4">
        <v>0</v>
      </c>
      <c r="E45">
        <v>130</v>
      </c>
      <c r="F45">
        <v>10473</v>
      </c>
    </row>
    <row r="46" spans="1:6" x14ac:dyDescent="0.45">
      <c r="A46" t="s">
        <v>20</v>
      </c>
      <c r="B46" t="s">
        <v>59</v>
      </c>
      <c r="C46" s="1">
        <v>39804</v>
      </c>
      <c r="D46" s="4">
        <v>0</v>
      </c>
      <c r="E46">
        <v>128</v>
      </c>
      <c r="F46">
        <v>4624</v>
      </c>
    </row>
    <row r="47" spans="1:6" x14ac:dyDescent="0.45">
      <c r="A47" t="s">
        <v>20</v>
      </c>
      <c r="B47" t="s">
        <v>59</v>
      </c>
      <c r="C47" s="1">
        <v>39811</v>
      </c>
      <c r="D47" s="4">
        <v>0</v>
      </c>
      <c r="E47">
        <v>122</v>
      </c>
      <c r="F47">
        <v>4553</v>
      </c>
    </row>
    <row r="48" spans="1:6" x14ac:dyDescent="0.45">
      <c r="A48" t="s">
        <v>20</v>
      </c>
      <c r="B48" t="s">
        <v>59</v>
      </c>
      <c r="C48" s="1">
        <v>39818</v>
      </c>
      <c r="D48" s="4">
        <v>0</v>
      </c>
      <c r="E48">
        <v>140.01</v>
      </c>
      <c r="F48">
        <v>266</v>
      </c>
    </row>
    <row r="49" spans="1:6" x14ac:dyDescent="0.45">
      <c r="A49" t="s">
        <v>20</v>
      </c>
      <c r="B49" t="s">
        <v>59</v>
      </c>
      <c r="C49" s="1">
        <v>39825</v>
      </c>
      <c r="D49" s="4">
        <v>0</v>
      </c>
      <c r="E49">
        <v>155</v>
      </c>
      <c r="F49">
        <v>4387</v>
      </c>
    </row>
    <row r="50" spans="1:6" x14ac:dyDescent="0.45">
      <c r="A50" t="s">
        <v>20</v>
      </c>
      <c r="B50" t="s">
        <v>59</v>
      </c>
      <c r="C50" s="1">
        <v>39832</v>
      </c>
      <c r="D50" s="4">
        <v>0</v>
      </c>
      <c r="E50">
        <v>130</v>
      </c>
      <c r="F50">
        <v>11607</v>
      </c>
    </row>
    <row r="51" spans="1:6" x14ac:dyDescent="0.45">
      <c r="A51" t="s">
        <v>20</v>
      </c>
      <c r="B51" t="s">
        <v>59</v>
      </c>
      <c r="C51" s="1">
        <v>39839</v>
      </c>
      <c r="D51" s="4">
        <v>0</v>
      </c>
      <c r="E51">
        <v>130</v>
      </c>
      <c r="F51">
        <v>1233</v>
      </c>
    </row>
    <row r="52" spans="1:6" x14ac:dyDescent="0.45">
      <c r="A52" t="s">
        <v>20</v>
      </c>
      <c r="B52" t="s">
        <v>59</v>
      </c>
      <c r="C52" s="1">
        <v>39846</v>
      </c>
      <c r="D52" s="4">
        <v>0</v>
      </c>
      <c r="E52">
        <v>117</v>
      </c>
      <c r="F52">
        <v>51375</v>
      </c>
    </row>
    <row r="53" spans="1:6" x14ac:dyDescent="0.45">
      <c r="A53" t="s">
        <v>20</v>
      </c>
      <c r="B53" t="s">
        <v>59</v>
      </c>
      <c r="C53" s="1">
        <v>39853</v>
      </c>
      <c r="D53" s="4">
        <v>0</v>
      </c>
      <c r="E53">
        <v>118.1</v>
      </c>
      <c r="F53">
        <v>25152</v>
      </c>
    </row>
    <row r="54" spans="1:6" x14ac:dyDescent="0.45">
      <c r="A54" t="s">
        <v>20</v>
      </c>
      <c r="B54" t="s">
        <v>59</v>
      </c>
      <c r="C54" s="1">
        <v>39860</v>
      </c>
      <c r="D54" s="4">
        <v>0</v>
      </c>
      <c r="E54">
        <v>110</v>
      </c>
      <c r="F54">
        <v>5257</v>
      </c>
    </row>
    <row r="55" spans="1:6" x14ac:dyDescent="0.45">
      <c r="A55" t="s">
        <v>20</v>
      </c>
      <c r="B55" t="s">
        <v>59</v>
      </c>
      <c r="C55" s="1">
        <v>39867</v>
      </c>
      <c r="D55" s="4">
        <v>0</v>
      </c>
      <c r="E55">
        <v>116</v>
      </c>
      <c r="F55">
        <v>4357</v>
      </c>
    </row>
    <row r="56" spans="1:6" x14ac:dyDescent="0.45">
      <c r="A56" t="s">
        <v>20</v>
      </c>
      <c r="B56" t="s">
        <v>59</v>
      </c>
      <c r="C56" s="1">
        <v>39874</v>
      </c>
      <c r="D56" s="4">
        <v>0</v>
      </c>
      <c r="E56">
        <v>112</v>
      </c>
      <c r="F56">
        <v>41051</v>
      </c>
    </row>
    <row r="57" spans="1:6" x14ac:dyDescent="0.45">
      <c r="A57" t="s">
        <v>20</v>
      </c>
      <c r="B57" t="s">
        <v>59</v>
      </c>
      <c r="C57" s="1">
        <v>39881</v>
      </c>
      <c r="D57" s="4">
        <v>0</v>
      </c>
      <c r="E57">
        <v>114</v>
      </c>
      <c r="F57">
        <v>16950</v>
      </c>
    </row>
    <row r="58" spans="1:6" x14ac:dyDescent="0.45">
      <c r="A58" t="s">
        <v>20</v>
      </c>
      <c r="B58" t="s">
        <v>59</v>
      </c>
      <c r="C58" s="1">
        <v>39888</v>
      </c>
      <c r="D58" s="4">
        <v>0</v>
      </c>
      <c r="E58">
        <v>134</v>
      </c>
      <c r="F58">
        <v>76938</v>
      </c>
    </row>
    <row r="59" spans="1:6" x14ac:dyDescent="0.45">
      <c r="A59" t="s">
        <v>20</v>
      </c>
      <c r="B59" t="s">
        <v>59</v>
      </c>
      <c r="C59" s="1">
        <v>39895</v>
      </c>
      <c r="D59" s="4">
        <v>0</v>
      </c>
      <c r="E59">
        <v>157.97999999999999</v>
      </c>
      <c r="F59">
        <v>106210</v>
      </c>
    </row>
    <row r="60" spans="1:6" x14ac:dyDescent="0.45">
      <c r="A60" t="s">
        <v>20</v>
      </c>
      <c r="B60" t="s">
        <v>59</v>
      </c>
      <c r="C60" s="1">
        <v>39902</v>
      </c>
      <c r="D60" s="4">
        <v>0</v>
      </c>
      <c r="E60">
        <v>155</v>
      </c>
      <c r="F60">
        <v>29492</v>
      </c>
    </row>
    <row r="61" spans="1:6" x14ac:dyDescent="0.45">
      <c r="A61" t="s">
        <v>20</v>
      </c>
      <c r="B61" t="s">
        <v>59</v>
      </c>
      <c r="C61" s="1">
        <v>39909</v>
      </c>
      <c r="D61" s="4">
        <v>0</v>
      </c>
      <c r="E61">
        <v>190.11</v>
      </c>
      <c r="F61">
        <v>72394</v>
      </c>
    </row>
    <row r="62" spans="1:6" x14ac:dyDescent="0.45">
      <c r="A62" t="s">
        <v>20</v>
      </c>
      <c r="B62" t="s">
        <v>59</v>
      </c>
      <c r="C62" s="1">
        <v>39916</v>
      </c>
      <c r="D62" s="4">
        <v>0</v>
      </c>
      <c r="E62">
        <v>299</v>
      </c>
      <c r="F62">
        <v>116978</v>
      </c>
    </row>
    <row r="63" spans="1:6" x14ac:dyDescent="0.45">
      <c r="A63" t="s">
        <v>20</v>
      </c>
      <c r="B63" t="s">
        <v>59</v>
      </c>
      <c r="C63" s="1">
        <v>39923</v>
      </c>
      <c r="D63" s="4">
        <v>0</v>
      </c>
      <c r="E63">
        <v>302.2</v>
      </c>
      <c r="F63">
        <v>55427</v>
      </c>
    </row>
    <row r="64" spans="1:6" x14ac:dyDescent="0.45">
      <c r="A64" t="s">
        <v>20</v>
      </c>
      <c r="B64" t="s">
        <v>59</v>
      </c>
      <c r="C64" s="1">
        <v>39930</v>
      </c>
      <c r="D64" s="4">
        <v>0</v>
      </c>
      <c r="E64">
        <v>313.06</v>
      </c>
      <c r="F64">
        <v>21608</v>
      </c>
    </row>
    <row r="65" spans="1:6" x14ac:dyDescent="0.45">
      <c r="A65" t="s">
        <v>20</v>
      </c>
      <c r="B65" t="s">
        <v>59</v>
      </c>
      <c r="C65" s="1">
        <v>39937</v>
      </c>
      <c r="D65" s="4">
        <v>0</v>
      </c>
      <c r="E65">
        <v>394.8</v>
      </c>
      <c r="F65">
        <v>28596</v>
      </c>
    </row>
    <row r="66" spans="1:6" x14ac:dyDescent="0.45">
      <c r="A66" t="s">
        <v>20</v>
      </c>
      <c r="B66" t="s">
        <v>59</v>
      </c>
      <c r="C66" s="1">
        <v>39944</v>
      </c>
      <c r="D66" s="4">
        <v>0</v>
      </c>
      <c r="E66">
        <v>390</v>
      </c>
      <c r="F66">
        <v>22413</v>
      </c>
    </row>
    <row r="67" spans="1:6" x14ac:dyDescent="0.45">
      <c r="A67" t="s">
        <v>20</v>
      </c>
      <c r="B67" t="s">
        <v>59</v>
      </c>
      <c r="C67" s="1">
        <v>39951</v>
      </c>
      <c r="D67" s="4">
        <v>0</v>
      </c>
      <c r="E67">
        <v>367.51</v>
      </c>
      <c r="F67">
        <v>16275</v>
      </c>
    </row>
    <row r="68" spans="1:6" x14ac:dyDescent="0.45">
      <c r="A68" t="s">
        <v>20</v>
      </c>
      <c r="B68" t="s">
        <v>59</v>
      </c>
      <c r="C68" s="1">
        <v>39958</v>
      </c>
      <c r="D68" s="4">
        <v>0</v>
      </c>
      <c r="E68">
        <v>368.94</v>
      </c>
      <c r="F68">
        <v>57113</v>
      </c>
    </row>
    <row r="69" spans="1:6" x14ac:dyDescent="0.45">
      <c r="A69" t="s">
        <v>20</v>
      </c>
      <c r="B69" t="s">
        <v>59</v>
      </c>
      <c r="C69" s="1">
        <v>39965</v>
      </c>
      <c r="D69" s="4">
        <v>0</v>
      </c>
      <c r="E69">
        <v>389.2</v>
      </c>
      <c r="F69">
        <v>49297</v>
      </c>
    </row>
    <row r="70" spans="1:6" x14ac:dyDescent="0.45">
      <c r="A70" t="s">
        <v>20</v>
      </c>
      <c r="B70" t="s">
        <v>59</v>
      </c>
      <c r="C70" s="1">
        <v>39972</v>
      </c>
      <c r="D70" s="4">
        <v>0</v>
      </c>
      <c r="E70">
        <v>386</v>
      </c>
      <c r="F70">
        <v>10495</v>
      </c>
    </row>
    <row r="71" spans="1:6" x14ac:dyDescent="0.45">
      <c r="A71" t="s">
        <v>20</v>
      </c>
      <c r="B71" t="s">
        <v>59</v>
      </c>
      <c r="C71" s="1">
        <v>39979</v>
      </c>
      <c r="D71" s="4">
        <v>0</v>
      </c>
      <c r="E71">
        <v>351</v>
      </c>
      <c r="F71">
        <v>6886</v>
      </c>
    </row>
    <row r="72" spans="1:6" x14ac:dyDescent="0.45">
      <c r="A72" t="s">
        <v>20</v>
      </c>
      <c r="B72" t="s">
        <v>59</v>
      </c>
      <c r="C72" s="1">
        <v>39986</v>
      </c>
      <c r="D72" s="4">
        <v>0</v>
      </c>
      <c r="E72">
        <v>315</v>
      </c>
      <c r="F72">
        <v>24731</v>
      </c>
    </row>
    <row r="73" spans="1:6" x14ac:dyDescent="0.45">
      <c r="A73" t="s">
        <v>20</v>
      </c>
      <c r="B73" t="s">
        <v>59</v>
      </c>
      <c r="C73" s="1">
        <v>39993</v>
      </c>
      <c r="D73" s="4">
        <v>0</v>
      </c>
      <c r="E73">
        <v>303.02999999999997</v>
      </c>
      <c r="F73">
        <v>5011</v>
      </c>
    </row>
    <row r="74" spans="1:6" x14ac:dyDescent="0.45">
      <c r="A74" t="s">
        <v>20</v>
      </c>
      <c r="B74" t="s">
        <v>59</v>
      </c>
      <c r="C74" s="1">
        <v>40000</v>
      </c>
      <c r="D74" s="4">
        <v>0</v>
      </c>
      <c r="E74">
        <v>278</v>
      </c>
      <c r="F74">
        <v>5884</v>
      </c>
    </row>
    <row r="75" spans="1:6" x14ac:dyDescent="0.45">
      <c r="A75" t="s">
        <v>20</v>
      </c>
      <c r="B75" t="s">
        <v>59</v>
      </c>
      <c r="C75" s="1">
        <v>40007</v>
      </c>
      <c r="D75" s="4">
        <v>0</v>
      </c>
      <c r="E75">
        <v>300</v>
      </c>
      <c r="F75">
        <v>4225</v>
      </c>
    </row>
    <row r="76" spans="1:6" x14ac:dyDescent="0.45">
      <c r="A76" t="s">
        <v>20</v>
      </c>
      <c r="B76" t="s">
        <v>59</v>
      </c>
      <c r="C76" s="1">
        <v>40014</v>
      </c>
      <c r="D76" s="4">
        <v>0</v>
      </c>
      <c r="E76">
        <v>310</v>
      </c>
      <c r="F76">
        <v>6795</v>
      </c>
    </row>
    <row r="77" spans="1:6" x14ac:dyDescent="0.45">
      <c r="A77" t="s">
        <v>20</v>
      </c>
      <c r="B77" t="s">
        <v>59</v>
      </c>
      <c r="C77" s="1">
        <v>40021</v>
      </c>
      <c r="D77" s="4">
        <v>0</v>
      </c>
      <c r="E77">
        <v>390</v>
      </c>
      <c r="F77">
        <v>34520</v>
      </c>
    </row>
    <row r="78" spans="1:6" x14ac:dyDescent="0.45">
      <c r="A78" t="s">
        <v>20</v>
      </c>
      <c r="B78" t="s">
        <v>59</v>
      </c>
      <c r="C78" s="1">
        <v>40028</v>
      </c>
      <c r="D78" s="4">
        <v>0</v>
      </c>
      <c r="E78">
        <v>405.02</v>
      </c>
      <c r="F78">
        <v>21777</v>
      </c>
    </row>
    <row r="79" spans="1:6" x14ac:dyDescent="0.45">
      <c r="A79" t="s">
        <v>20</v>
      </c>
      <c r="B79" t="s">
        <v>59</v>
      </c>
      <c r="C79" s="1">
        <v>40035</v>
      </c>
      <c r="D79" s="4">
        <v>0</v>
      </c>
      <c r="E79">
        <v>400.01</v>
      </c>
      <c r="F79">
        <v>6349</v>
      </c>
    </row>
    <row r="80" spans="1:6" x14ac:dyDescent="0.45">
      <c r="A80" t="s">
        <v>20</v>
      </c>
      <c r="B80" t="s">
        <v>59</v>
      </c>
      <c r="C80" s="1">
        <v>40042</v>
      </c>
      <c r="D80" s="4">
        <v>0</v>
      </c>
      <c r="E80">
        <v>406.97</v>
      </c>
      <c r="F80">
        <v>12378</v>
      </c>
    </row>
    <row r="81" spans="1:6" x14ac:dyDescent="0.45">
      <c r="A81" t="s">
        <v>20</v>
      </c>
      <c r="B81" t="s">
        <v>59</v>
      </c>
      <c r="C81" s="1">
        <v>40049</v>
      </c>
      <c r="D81" s="4">
        <v>0</v>
      </c>
      <c r="E81">
        <v>468</v>
      </c>
      <c r="F81">
        <v>30453</v>
      </c>
    </row>
    <row r="82" spans="1:6" x14ac:dyDescent="0.45">
      <c r="A82" t="s">
        <v>20</v>
      </c>
      <c r="B82" t="s">
        <v>59</v>
      </c>
      <c r="C82" s="1">
        <v>40056</v>
      </c>
      <c r="D82" s="4">
        <v>0</v>
      </c>
      <c r="E82">
        <v>435</v>
      </c>
      <c r="F82">
        <v>22114</v>
      </c>
    </row>
    <row r="83" spans="1:6" x14ac:dyDescent="0.45">
      <c r="A83" t="s">
        <v>20</v>
      </c>
      <c r="B83" t="s">
        <v>59</v>
      </c>
      <c r="C83" s="1">
        <v>40063</v>
      </c>
      <c r="D83" s="4">
        <v>0</v>
      </c>
      <c r="E83">
        <v>496.5</v>
      </c>
      <c r="F83">
        <v>57633</v>
      </c>
    </row>
    <row r="84" spans="1:6" x14ac:dyDescent="0.45">
      <c r="A84" t="s">
        <v>20</v>
      </c>
      <c r="B84" t="s">
        <v>59</v>
      </c>
      <c r="C84" s="1">
        <v>40070</v>
      </c>
      <c r="D84" s="4">
        <v>0</v>
      </c>
      <c r="E84">
        <v>625</v>
      </c>
      <c r="F84">
        <v>53613</v>
      </c>
    </row>
    <row r="85" spans="1:6" x14ac:dyDescent="0.45">
      <c r="A85" t="s">
        <v>20</v>
      </c>
      <c r="B85" t="s">
        <v>59</v>
      </c>
      <c r="C85" s="1">
        <v>40077</v>
      </c>
      <c r="D85" s="4">
        <v>0</v>
      </c>
      <c r="E85">
        <v>578</v>
      </c>
      <c r="F85">
        <v>55376</v>
      </c>
    </row>
    <row r="86" spans="1:6" x14ac:dyDescent="0.45">
      <c r="A86" t="s">
        <v>20</v>
      </c>
      <c r="B86" t="s">
        <v>59</v>
      </c>
      <c r="C86" s="1">
        <v>40084</v>
      </c>
      <c r="D86" s="4">
        <v>0</v>
      </c>
      <c r="E86">
        <v>573</v>
      </c>
      <c r="F86">
        <v>48469</v>
      </c>
    </row>
    <row r="87" spans="1:6" x14ac:dyDescent="0.45">
      <c r="A87" t="s">
        <v>20</v>
      </c>
      <c r="B87" t="s">
        <v>59</v>
      </c>
      <c r="C87" s="1">
        <v>40091</v>
      </c>
      <c r="D87" s="4">
        <v>0</v>
      </c>
      <c r="E87">
        <v>550</v>
      </c>
      <c r="F87">
        <v>289165</v>
      </c>
    </row>
    <row r="88" spans="1:6" x14ac:dyDescent="0.45">
      <c r="A88" t="s">
        <v>20</v>
      </c>
      <c r="B88" t="s">
        <v>59</v>
      </c>
      <c r="C88" s="1">
        <v>40098</v>
      </c>
      <c r="D88" s="4">
        <v>0</v>
      </c>
      <c r="E88">
        <v>556.99</v>
      </c>
      <c r="F88">
        <v>126879</v>
      </c>
    </row>
    <row r="89" spans="1:6" x14ac:dyDescent="0.45">
      <c r="A89" t="s">
        <v>20</v>
      </c>
      <c r="B89" t="s">
        <v>59</v>
      </c>
      <c r="C89" s="1">
        <v>40105</v>
      </c>
      <c r="D89" s="4">
        <v>0</v>
      </c>
      <c r="E89">
        <v>549.29999999999995</v>
      </c>
      <c r="F89">
        <v>97110</v>
      </c>
    </row>
    <row r="90" spans="1:6" x14ac:dyDescent="0.45">
      <c r="A90" t="s">
        <v>20</v>
      </c>
      <c r="B90" t="s">
        <v>59</v>
      </c>
      <c r="C90" s="1">
        <v>40112</v>
      </c>
      <c r="D90" s="4">
        <v>0</v>
      </c>
      <c r="E90">
        <v>505</v>
      </c>
      <c r="F90">
        <v>139710</v>
      </c>
    </row>
    <row r="91" spans="1:6" x14ac:dyDescent="0.45">
      <c r="A91" t="s">
        <v>20</v>
      </c>
      <c r="B91" t="s">
        <v>59</v>
      </c>
      <c r="C91" s="1">
        <v>40119</v>
      </c>
      <c r="D91" s="4">
        <v>0</v>
      </c>
      <c r="E91">
        <v>515.99</v>
      </c>
      <c r="F91">
        <v>8686</v>
      </c>
    </row>
    <row r="92" spans="1:6" x14ac:dyDescent="0.45">
      <c r="A92" t="s">
        <v>20</v>
      </c>
      <c r="B92" t="s">
        <v>59</v>
      </c>
      <c r="C92" s="1">
        <v>40126</v>
      </c>
      <c r="D92" s="4">
        <v>0</v>
      </c>
      <c r="E92">
        <v>512</v>
      </c>
      <c r="F92">
        <v>60114</v>
      </c>
    </row>
    <row r="93" spans="1:6" x14ac:dyDescent="0.45">
      <c r="A93" t="s">
        <v>20</v>
      </c>
      <c r="B93" t="s">
        <v>59</v>
      </c>
      <c r="C93" s="1">
        <v>40133</v>
      </c>
      <c r="D93" s="4">
        <v>0</v>
      </c>
      <c r="E93">
        <v>527.29999999999995</v>
      </c>
      <c r="F93">
        <v>87436</v>
      </c>
    </row>
    <row r="94" spans="1:6" x14ac:dyDescent="0.45">
      <c r="A94" t="s">
        <v>20</v>
      </c>
      <c r="B94" t="s">
        <v>59</v>
      </c>
      <c r="C94" s="1">
        <v>40140</v>
      </c>
      <c r="D94" s="4">
        <v>0</v>
      </c>
      <c r="E94">
        <v>521.79</v>
      </c>
      <c r="F94">
        <v>53375</v>
      </c>
    </row>
    <row r="95" spans="1:6" x14ac:dyDescent="0.45">
      <c r="A95" t="s">
        <v>20</v>
      </c>
      <c r="B95" t="s">
        <v>59</v>
      </c>
      <c r="C95" s="1">
        <v>40147</v>
      </c>
      <c r="D95" s="4">
        <v>0</v>
      </c>
      <c r="E95">
        <v>512.73</v>
      </c>
      <c r="F95">
        <v>40560</v>
      </c>
    </row>
    <row r="96" spans="1:6" x14ac:dyDescent="0.45">
      <c r="A96" t="s">
        <v>20</v>
      </c>
      <c r="B96" t="s">
        <v>59</v>
      </c>
      <c r="C96" s="1">
        <v>40154</v>
      </c>
      <c r="D96" s="4">
        <v>0</v>
      </c>
      <c r="E96">
        <v>506</v>
      </c>
      <c r="F96">
        <v>27047</v>
      </c>
    </row>
    <row r="97" spans="1:6" x14ac:dyDescent="0.45">
      <c r="A97" t="s">
        <v>20</v>
      </c>
      <c r="B97" t="s">
        <v>59</v>
      </c>
      <c r="C97" s="1">
        <v>40161</v>
      </c>
      <c r="D97" s="4">
        <v>0</v>
      </c>
      <c r="E97">
        <v>550</v>
      </c>
      <c r="F97">
        <v>64154</v>
      </c>
    </row>
    <row r="98" spans="1:6" x14ac:dyDescent="0.45">
      <c r="A98" t="s">
        <v>20</v>
      </c>
      <c r="B98" t="s">
        <v>59</v>
      </c>
      <c r="C98" s="1">
        <v>40168</v>
      </c>
      <c r="D98" s="4">
        <v>0</v>
      </c>
      <c r="E98">
        <v>565</v>
      </c>
      <c r="F98">
        <v>125398</v>
      </c>
    </row>
    <row r="99" spans="1:6" x14ac:dyDescent="0.45">
      <c r="A99" t="s">
        <v>20</v>
      </c>
      <c r="B99" t="s">
        <v>59</v>
      </c>
      <c r="C99" s="1">
        <v>40175</v>
      </c>
      <c r="D99" s="4">
        <v>0</v>
      </c>
      <c r="E99">
        <v>578</v>
      </c>
      <c r="F99">
        <v>15965</v>
      </c>
    </row>
    <row r="100" spans="1:6" x14ac:dyDescent="0.45">
      <c r="A100" t="s">
        <v>20</v>
      </c>
      <c r="B100" t="s">
        <v>59</v>
      </c>
      <c r="C100" s="1">
        <v>40189</v>
      </c>
      <c r="D100" s="4">
        <v>0</v>
      </c>
      <c r="E100">
        <v>628.98</v>
      </c>
      <c r="F100">
        <v>99530</v>
      </c>
    </row>
    <row r="101" spans="1:6" x14ac:dyDescent="0.45">
      <c r="A101" t="s">
        <v>20</v>
      </c>
      <c r="B101" t="s">
        <v>59</v>
      </c>
      <c r="C101" s="1">
        <v>40196</v>
      </c>
      <c r="D101" s="4">
        <v>0</v>
      </c>
      <c r="E101">
        <v>681</v>
      </c>
      <c r="F101">
        <v>140032</v>
      </c>
    </row>
    <row r="102" spans="1:6" x14ac:dyDescent="0.45">
      <c r="A102" t="s">
        <v>20</v>
      </c>
      <c r="B102" t="s">
        <v>59</v>
      </c>
      <c r="C102" s="1">
        <v>40203</v>
      </c>
      <c r="D102" s="4">
        <v>0</v>
      </c>
      <c r="E102">
        <v>739</v>
      </c>
      <c r="F102">
        <v>73361</v>
      </c>
    </row>
    <row r="103" spans="1:6" x14ac:dyDescent="0.45">
      <c r="A103" t="s">
        <v>20</v>
      </c>
      <c r="B103" t="s">
        <v>59</v>
      </c>
      <c r="C103" s="1">
        <v>40210</v>
      </c>
      <c r="D103" s="4">
        <v>0</v>
      </c>
      <c r="E103">
        <v>751</v>
      </c>
      <c r="F103">
        <v>112619</v>
      </c>
    </row>
    <row r="104" spans="1:6" x14ac:dyDescent="0.45">
      <c r="A104" t="s">
        <v>20</v>
      </c>
      <c r="B104" t="s">
        <v>59</v>
      </c>
      <c r="C104" s="1">
        <v>40217</v>
      </c>
      <c r="D104" s="4">
        <v>0</v>
      </c>
      <c r="E104">
        <v>810</v>
      </c>
      <c r="F104">
        <v>62696</v>
      </c>
    </row>
    <row r="105" spans="1:6" x14ac:dyDescent="0.45">
      <c r="A105" t="s">
        <v>20</v>
      </c>
      <c r="B105" t="s">
        <v>59</v>
      </c>
      <c r="C105" s="1">
        <v>40224</v>
      </c>
      <c r="D105" s="4">
        <v>0</v>
      </c>
      <c r="E105">
        <v>848</v>
      </c>
      <c r="F105">
        <v>95980</v>
      </c>
    </row>
    <row r="106" spans="1:6" x14ac:dyDescent="0.45">
      <c r="A106" t="s">
        <v>20</v>
      </c>
      <c r="B106" t="s">
        <v>59</v>
      </c>
      <c r="C106" s="1">
        <v>40231</v>
      </c>
      <c r="D106" s="4">
        <v>0</v>
      </c>
      <c r="E106">
        <v>930</v>
      </c>
      <c r="F106">
        <v>49917</v>
      </c>
    </row>
    <row r="107" spans="1:6" x14ac:dyDescent="0.45">
      <c r="A107" t="s">
        <v>20</v>
      </c>
      <c r="B107" t="s">
        <v>59</v>
      </c>
      <c r="C107" s="1">
        <v>40238</v>
      </c>
      <c r="D107" s="4">
        <v>0</v>
      </c>
      <c r="E107">
        <v>944</v>
      </c>
      <c r="F107">
        <v>24135</v>
      </c>
    </row>
    <row r="108" spans="1:6" x14ac:dyDescent="0.45">
      <c r="A108" t="s">
        <v>20</v>
      </c>
      <c r="B108" t="s">
        <v>59</v>
      </c>
      <c r="C108" s="1">
        <v>40245</v>
      </c>
      <c r="D108" s="4">
        <v>0</v>
      </c>
      <c r="E108">
        <v>964</v>
      </c>
      <c r="F108">
        <v>21571</v>
      </c>
    </row>
    <row r="109" spans="1:6" x14ac:dyDescent="0.45">
      <c r="A109" t="s">
        <v>20</v>
      </c>
      <c r="B109" t="s">
        <v>59</v>
      </c>
      <c r="C109" s="1">
        <v>40252</v>
      </c>
      <c r="D109" s="4">
        <v>0</v>
      </c>
      <c r="E109">
        <v>994.9</v>
      </c>
      <c r="F109">
        <v>32485</v>
      </c>
    </row>
    <row r="110" spans="1:6" x14ac:dyDescent="0.45">
      <c r="A110" t="s">
        <v>20</v>
      </c>
      <c r="B110" t="s">
        <v>59</v>
      </c>
      <c r="C110" s="1">
        <v>40259</v>
      </c>
      <c r="D110" s="4">
        <v>0</v>
      </c>
      <c r="E110">
        <v>1080</v>
      </c>
      <c r="F110">
        <v>44076</v>
      </c>
    </row>
    <row r="111" spans="1:6" x14ac:dyDescent="0.45">
      <c r="A111" t="s">
        <v>20</v>
      </c>
      <c r="B111" t="s">
        <v>59</v>
      </c>
      <c r="C111" s="1">
        <v>40266</v>
      </c>
      <c r="D111" s="4">
        <v>0</v>
      </c>
      <c r="E111">
        <v>1077</v>
      </c>
      <c r="F111">
        <v>55022</v>
      </c>
    </row>
    <row r="112" spans="1:6" x14ac:dyDescent="0.45">
      <c r="A112" t="s">
        <v>20</v>
      </c>
      <c r="B112" t="s">
        <v>59</v>
      </c>
      <c r="C112" s="1">
        <v>40273</v>
      </c>
      <c r="D112" s="4">
        <v>0</v>
      </c>
      <c r="E112">
        <v>1115</v>
      </c>
      <c r="F112">
        <v>116550</v>
      </c>
    </row>
    <row r="113" spans="1:6" x14ac:dyDescent="0.45">
      <c r="A113" t="s">
        <v>20</v>
      </c>
      <c r="B113" t="s">
        <v>59</v>
      </c>
      <c r="C113" s="1">
        <v>40280</v>
      </c>
      <c r="D113" s="4">
        <v>0</v>
      </c>
      <c r="E113">
        <v>1169</v>
      </c>
      <c r="F113">
        <v>69469</v>
      </c>
    </row>
    <row r="114" spans="1:6" x14ac:dyDescent="0.45">
      <c r="A114" t="s">
        <v>20</v>
      </c>
      <c r="B114" t="s">
        <v>59</v>
      </c>
      <c r="C114" s="1">
        <v>40287</v>
      </c>
      <c r="D114" s="4">
        <v>0</v>
      </c>
      <c r="E114">
        <v>1103</v>
      </c>
      <c r="F114">
        <v>113352</v>
      </c>
    </row>
    <row r="115" spans="1:6" x14ac:dyDescent="0.45">
      <c r="A115" t="s">
        <v>20</v>
      </c>
      <c r="B115" t="s">
        <v>59</v>
      </c>
      <c r="C115" s="1">
        <v>40294</v>
      </c>
      <c r="D115" s="4">
        <v>0</v>
      </c>
      <c r="E115">
        <v>1062</v>
      </c>
      <c r="F115">
        <v>51193</v>
      </c>
    </row>
    <row r="116" spans="1:6" x14ac:dyDescent="0.45">
      <c r="A116" t="s">
        <v>20</v>
      </c>
      <c r="B116" t="s">
        <v>59</v>
      </c>
      <c r="C116" s="1">
        <v>40301</v>
      </c>
      <c r="D116" s="4">
        <v>0</v>
      </c>
      <c r="E116">
        <v>874</v>
      </c>
      <c r="F116">
        <v>55979</v>
      </c>
    </row>
    <row r="117" spans="1:6" x14ac:dyDescent="0.45">
      <c r="A117" t="s">
        <v>20</v>
      </c>
      <c r="B117" t="s">
        <v>59</v>
      </c>
      <c r="C117" s="1">
        <v>40308</v>
      </c>
      <c r="D117" s="4">
        <v>0</v>
      </c>
      <c r="E117">
        <v>940.01</v>
      </c>
      <c r="F117">
        <v>36066</v>
      </c>
    </row>
    <row r="118" spans="1:6" x14ac:dyDescent="0.45">
      <c r="A118" t="s">
        <v>20</v>
      </c>
      <c r="B118" t="s">
        <v>59</v>
      </c>
      <c r="C118" s="1">
        <v>40315</v>
      </c>
      <c r="D118" s="4">
        <v>0</v>
      </c>
      <c r="E118">
        <v>867.99</v>
      </c>
      <c r="F118">
        <v>34879</v>
      </c>
    </row>
    <row r="119" spans="1:6" x14ac:dyDescent="0.45">
      <c r="A119" t="s">
        <v>20</v>
      </c>
      <c r="B119" t="s">
        <v>59</v>
      </c>
      <c r="C119" s="1">
        <v>40322</v>
      </c>
      <c r="D119" s="4">
        <v>0</v>
      </c>
      <c r="E119">
        <v>884.2</v>
      </c>
      <c r="F119">
        <v>45352</v>
      </c>
    </row>
    <row r="120" spans="1:6" x14ac:dyDescent="0.45">
      <c r="A120" t="s">
        <v>20</v>
      </c>
      <c r="B120" t="s">
        <v>59</v>
      </c>
      <c r="C120" s="1">
        <v>40329</v>
      </c>
      <c r="D120" s="4">
        <v>0</v>
      </c>
      <c r="E120">
        <v>886</v>
      </c>
      <c r="F120">
        <v>24075</v>
      </c>
    </row>
    <row r="121" spans="1:6" x14ac:dyDescent="0.45">
      <c r="A121" t="s">
        <v>20</v>
      </c>
      <c r="B121" t="s">
        <v>59</v>
      </c>
      <c r="C121" s="1">
        <v>40336</v>
      </c>
      <c r="D121" s="4">
        <v>0</v>
      </c>
      <c r="E121">
        <v>872.99</v>
      </c>
      <c r="F121">
        <v>18087</v>
      </c>
    </row>
    <row r="122" spans="1:6" x14ac:dyDescent="0.45">
      <c r="A122" t="s">
        <v>20</v>
      </c>
      <c r="B122" t="s">
        <v>59</v>
      </c>
      <c r="C122" s="1">
        <v>40343</v>
      </c>
      <c r="D122" s="4">
        <v>0</v>
      </c>
      <c r="E122">
        <v>835</v>
      </c>
      <c r="F122">
        <v>16688</v>
      </c>
    </row>
    <row r="123" spans="1:6" x14ac:dyDescent="0.45">
      <c r="A123" t="s">
        <v>20</v>
      </c>
      <c r="B123" t="s">
        <v>59</v>
      </c>
      <c r="C123" s="1">
        <v>40350</v>
      </c>
      <c r="D123" s="4">
        <v>0</v>
      </c>
      <c r="E123">
        <v>810</v>
      </c>
      <c r="F123">
        <v>38328</v>
      </c>
    </row>
    <row r="124" spans="1:6" x14ac:dyDescent="0.45">
      <c r="A124" t="s">
        <v>20</v>
      </c>
      <c r="B124" t="s">
        <v>59</v>
      </c>
      <c r="C124" s="1">
        <v>40357</v>
      </c>
      <c r="D124" s="4">
        <v>0</v>
      </c>
      <c r="E124">
        <v>759.23</v>
      </c>
      <c r="F124">
        <v>31286</v>
      </c>
    </row>
    <row r="125" spans="1:6" x14ac:dyDescent="0.45">
      <c r="A125" t="s">
        <v>20</v>
      </c>
      <c r="B125" t="s">
        <v>59</v>
      </c>
      <c r="C125" s="1">
        <v>40364</v>
      </c>
      <c r="D125" s="4">
        <v>0</v>
      </c>
      <c r="E125">
        <v>821.03</v>
      </c>
      <c r="F125">
        <v>25997</v>
      </c>
    </row>
    <row r="126" spans="1:6" x14ac:dyDescent="0.45">
      <c r="A126" t="s">
        <v>20</v>
      </c>
      <c r="B126" t="s">
        <v>59</v>
      </c>
      <c r="C126" s="1">
        <v>40371</v>
      </c>
      <c r="D126" s="4">
        <v>0</v>
      </c>
      <c r="E126">
        <v>845</v>
      </c>
      <c r="F126">
        <v>25931</v>
      </c>
    </row>
    <row r="127" spans="1:6" x14ac:dyDescent="0.45">
      <c r="A127" t="s">
        <v>20</v>
      </c>
      <c r="B127" t="s">
        <v>59</v>
      </c>
      <c r="C127" s="1">
        <v>40378</v>
      </c>
      <c r="D127" s="4">
        <v>0</v>
      </c>
      <c r="E127">
        <v>861</v>
      </c>
      <c r="F127">
        <v>20805</v>
      </c>
    </row>
    <row r="128" spans="1:6" x14ac:dyDescent="0.45">
      <c r="A128" t="s">
        <v>20</v>
      </c>
      <c r="B128" t="s">
        <v>59</v>
      </c>
      <c r="C128" s="1">
        <v>40385</v>
      </c>
      <c r="D128" s="4">
        <v>0</v>
      </c>
      <c r="E128">
        <v>849</v>
      </c>
      <c r="F128">
        <v>60660</v>
      </c>
    </row>
    <row r="129" spans="1:6" x14ac:dyDescent="0.45">
      <c r="A129" t="s">
        <v>20</v>
      </c>
      <c r="B129" t="s">
        <v>59</v>
      </c>
      <c r="C129" s="1">
        <v>40392</v>
      </c>
      <c r="D129" s="4">
        <v>0</v>
      </c>
      <c r="E129">
        <v>879.99</v>
      </c>
      <c r="F129">
        <v>54061</v>
      </c>
    </row>
    <row r="130" spans="1:6" x14ac:dyDescent="0.45">
      <c r="A130" t="s">
        <v>20</v>
      </c>
      <c r="B130" t="s">
        <v>59</v>
      </c>
      <c r="C130" s="1">
        <v>40399</v>
      </c>
      <c r="D130" s="4">
        <v>0</v>
      </c>
      <c r="E130">
        <v>837</v>
      </c>
      <c r="F130">
        <v>28159</v>
      </c>
    </row>
    <row r="131" spans="1:6" x14ac:dyDescent="0.45">
      <c r="A131" t="s">
        <v>20</v>
      </c>
      <c r="B131" t="s">
        <v>59</v>
      </c>
      <c r="C131" s="1">
        <v>40406</v>
      </c>
      <c r="D131" s="4">
        <v>0</v>
      </c>
      <c r="E131">
        <v>844</v>
      </c>
      <c r="F131">
        <v>35502</v>
      </c>
    </row>
    <row r="132" spans="1:6" x14ac:dyDescent="0.45">
      <c r="A132" t="s">
        <v>20</v>
      </c>
      <c r="B132" t="s">
        <v>59</v>
      </c>
      <c r="C132" s="1">
        <v>40413</v>
      </c>
      <c r="D132" s="4">
        <v>0</v>
      </c>
      <c r="E132">
        <v>845.9</v>
      </c>
      <c r="F132">
        <v>9522</v>
      </c>
    </row>
    <row r="133" spans="1:6" x14ac:dyDescent="0.45">
      <c r="A133" t="s">
        <v>20</v>
      </c>
      <c r="B133" t="s">
        <v>59</v>
      </c>
      <c r="C133" s="1">
        <v>40420</v>
      </c>
      <c r="D133" s="4">
        <v>0</v>
      </c>
      <c r="E133">
        <v>892.85</v>
      </c>
      <c r="F133">
        <v>24685</v>
      </c>
    </row>
    <row r="134" spans="1:6" x14ac:dyDescent="0.45">
      <c r="A134" t="s">
        <v>20</v>
      </c>
      <c r="B134" t="s">
        <v>59</v>
      </c>
      <c r="C134" s="1">
        <v>40427</v>
      </c>
      <c r="D134" s="4">
        <v>0</v>
      </c>
      <c r="E134">
        <v>882.02</v>
      </c>
      <c r="F134">
        <v>87049</v>
      </c>
    </row>
    <row r="135" spans="1:6" x14ac:dyDescent="0.45">
      <c r="A135" t="s">
        <v>20</v>
      </c>
      <c r="B135" t="s">
        <v>59</v>
      </c>
      <c r="C135" s="1">
        <v>40434</v>
      </c>
      <c r="D135" s="4">
        <v>0</v>
      </c>
      <c r="E135">
        <v>854.99</v>
      </c>
      <c r="F135">
        <v>45273</v>
      </c>
    </row>
    <row r="136" spans="1:6" x14ac:dyDescent="0.45">
      <c r="A136" t="s">
        <v>20</v>
      </c>
      <c r="B136" t="s">
        <v>59</v>
      </c>
      <c r="C136" s="1">
        <v>40441</v>
      </c>
      <c r="D136" s="4">
        <v>0</v>
      </c>
      <c r="E136">
        <v>835.69</v>
      </c>
      <c r="F136">
        <v>57471</v>
      </c>
    </row>
    <row r="137" spans="1:6" x14ac:dyDescent="0.45">
      <c r="A137" t="s">
        <v>20</v>
      </c>
      <c r="B137" t="s">
        <v>59</v>
      </c>
      <c r="C137" s="1">
        <v>40448</v>
      </c>
      <c r="D137" s="4">
        <v>0</v>
      </c>
      <c r="E137">
        <v>817</v>
      </c>
      <c r="F137">
        <v>65505</v>
      </c>
    </row>
    <row r="138" spans="1:6" x14ac:dyDescent="0.45">
      <c r="A138" t="s">
        <v>20</v>
      </c>
      <c r="B138" t="s">
        <v>59</v>
      </c>
      <c r="C138" s="1">
        <v>40455</v>
      </c>
      <c r="D138" s="4">
        <v>0</v>
      </c>
      <c r="E138">
        <v>806.02</v>
      </c>
      <c r="F138">
        <v>42559</v>
      </c>
    </row>
    <row r="139" spans="1:6" x14ac:dyDescent="0.45">
      <c r="A139" t="s">
        <v>20</v>
      </c>
      <c r="B139" t="s">
        <v>59</v>
      </c>
      <c r="C139" s="1">
        <v>40462</v>
      </c>
      <c r="D139" s="4">
        <v>0</v>
      </c>
      <c r="E139">
        <v>861</v>
      </c>
      <c r="F139">
        <v>52978</v>
      </c>
    </row>
    <row r="140" spans="1:6" x14ac:dyDescent="0.45">
      <c r="A140" t="s">
        <v>20</v>
      </c>
      <c r="B140" t="s">
        <v>59</v>
      </c>
      <c r="C140" s="1">
        <v>40469</v>
      </c>
      <c r="D140" s="4">
        <v>0</v>
      </c>
      <c r="E140">
        <v>832</v>
      </c>
      <c r="F140">
        <v>44831</v>
      </c>
    </row>
    <row r="141" spans="1:6" x14ac:dyDescent="0.45">
      <c r="A141" t="s">
        <v>20</v>
      </c>
      <c r="B141" t="s">
        <v>59</v>
      </c>
      <c r="C141" s="1">
        <v>40476</v>
      </c>
      <c r="D141" s="4">
        <v>0</v>
      </c>
      <c r="E141">
        <v>841.53</v>
      </c>
      <c r="F141">
        <v>23243</v>
      </c>
    </row>
    <row r="142" spans="1:6" x14ac:dyDescent="0.45">
      <c r="A142" t="s">
        <v>20</v>
      </c>
      <c r="B142" t="s">
        <v>59</v>
      </c>
      <c r="C142" s="1">
        <v>40483</v>
      </c>
      <c r="D142" s="4">
        <v>0</v>
      </c>
      <c r="E142">
        <v>859.81</v>
      </c>
      <c r="F142">
        <v>11660</v>
      </c>
    </row>
    <row r="143" spans="1:6" x14ac:dyDescent="0.45">
      <c r="A143" t="s">
        <v>20</v>
      </c>
      <c r="B143" t="s">
        <v>59</v>
      </c>
      <c r="C143" s="1">
        <v>40490</v>
      </c>
      <c r="D143" s="4">
        <v>0</v>
      </c>
      <c r="E143">
        <v>851.86</v>
      </c>
      <c r="F143">
        <v>31637</v>
      </c>
    </row>
    <row r="144" spans="1:6" x14ac:dyDescent="0.45">
      <c r="A144" t="s">
        <v>20</v>
      </c>
      <c r="B144" t="s">
        <v>59</v>
      </c>
      <c r="C144" s="1">
        <v>40497</v>
      </c>
      <c r="D144" s="4">
        <v>0</v>
      </c>
      <c r="E144">
        <v>858</v>
      </c>
      <c r="F144">
        <v>23130</v>
      </c>
    </row>
    <row r="145" spans="1:6" x14ac:dyDescent="0.45">
      <c r="A145" t="s">
        <v>20</v>
      </c>
      <c r="B145" t="s">
        <v>59</v>
      </c>
      <c r="C145" s="1">
        <v>40504</v>
      </c>
      <c r="D145" s="4">
        <v>0</v>
      </c>
      <c r="E145">
        <v>870</v>
      </c>
      <c r="F145">
        <v>159862</v>
      </c>
    </row>
    <row r="146" spans="1:6" x14ac:dyDescent="0.45">
      <c r="A146" t="s">
        <v>20</v>
      </c>
      <c r="B146" t="s">
        <v>59</v>
      </c>
      <c r="C146" s="1">
        <v>40511</v>
      </c>
      <c r="D146" s="4">
        <v>0</v>
      </c>
      <c r="E146">
        <v>988</v>
      </c>
      <c r="F146">
        <v>143709</v>
      </c>
    </row>
    <row r="147" spans="1:6" x14ac:dyDescent="0.45">
      <c r="A147" t="s">
        <v>20</v>
      </c>
      <c r="B147" t="s">
        <v>59</v>
      </c>
      <c r="C147" s="1">
        <v>40518</v>
      </c>
      <c r="D147" s="4">
        <v>0</v>
      </c>
      <c r="E147">
        <v>1010</v>
      </c>
      <c r="F147">
        <v>99892</v>
      </c>
    </row>
    <row r="148" spans="1:6" x14ac:dyDescent="0.45">
      <c r="A148" t="s">
        <v>20</v>
      </c>
      <c r="B148" t="s">
        <v>59</v>
      </c>
      <c r="C148" s="1">
        <v>40525</v>
      </c>
      <c r="D148" s="4">
        <v>0</v>
      </c>
      <c r="E148">
        <v>1022</v>
      </c>
      <c r="F148">
        <v>117519</v>
      </c>
    </row>
    <row r="149" spans="1:6" x14ac:dyDescent="0.45">
      <c r="A149" t="s">
        <v>20</v>
      </c>
      <c r="B149" t="s">
        <v>59</v>
      </c>
      <c r="C149" s="1">
        <v>40532</v>
      </c>
      <c r="D149" s="4">
        <v>0</v>
      </c>
      <c r="E149">
        <v>1015</v>
      </c>
      <c r="F149">
        <v>74530</v>
      </c>
    </row>
    <row r="150" spans="1:6" x14ac:dyDescent="0.45">
      <c r="A150" t="s">
        <v>20</v>
      </c>
      <c r="B150" t="s">
        <v>59</v>
      </c>
      <c r="C150" s="1">
        <v>40539</v>
      </c>
      <c r="D150" s="4">
        <v>0</v>
      </c>
      <c r="E150">
        <v>1028</v>
      </c>
      <c r="F150">
        <v>51840</v>
      </c>
    </row>
    <row r="151" spans="1:6" x14ac:dyDescent="0.45">
      <c r="A151" t="s">
        <v>20</v>
      </c>
      <c r="B151" t="s">
        <v>59</v>
      </c>
      <c r="C151" s="1">
        <v>40553</v>
      </c>
      <c r="D151" s="4">
        <v>0</v>
      </c>
      <c r="E151">
        <v>1126.98</v>
      </c>
      <c r="F151">
        <v>103449</v>
      </c>
    </row>
    <row r="152" spans="1:6" x14ac:dyDescent="0.45">
      <c r="A152" t="s">
        <v>20</v>
      </c>
      <c r="B152" t="s">
        <v>59</v>
      </c>
      <c r="C152" s="1">
        <v>40560</v>
      </c>
      <c r="D152" s="4">
        <v>0</v>
      </c>
      <c r="E152">
        <v>1123.8499999999999</v>
      </c>
      <c r="F152">
        <v>170497</v>
      </c>
    </row>
    <row r="153" spans="1:6" x14ac:dyDescent="0.45">
      <c r="A153" t="s">
        <v>20</v>
      </c>
      <c r="B153" t="s">
        <v>59</v>
      </c>
      <c r="C153" s="1">
        <v>40567</v>
      </c>
      <c r="D153" s="4">
        <v>0</v>
      </c>
      <c r="E153">
        <v>1075</v>
      </c>
      <c r="F153">
        <v>130513</v>
      </c>
    </row>
    <row r="154" spans="1:6" x14ac:dyDescent="0.45">
      <c r="A154" t="s">
        <v>20</v>
      </c>
      <c r="B154" t="s">
        <v>59</v>
      </c>
      <c r="C154" s="1">
        <v>40574</v>
      </c>
      <c r="D154" s="4">
        <v>0</v>
      </c>
      <c r="E154">
        <v>1129.99</v>
      </c>
      <c r="F154">
        <v>126921</v>
      </c>
    </row>
    <row r="155" spans="1:6" x14ac:dyDescent="0.45">
      <c r="A155" t="s">
        <v>20</v>
      </c>
      <c r="B155" t="s">
        <v>59</v>
      </c>
      <c r="C155" s="1">
        <v>40581</v>
      </c>
      <c r="D155" s="4">
        <v>0</v>
      </c>
      <c r="E155">
        <v>1120.05</v>
      </c>
      <c r="F155">
        <v>243442</v>
      </c>
    </row>
    <row r="156" spans="1:6" x14ac:dyDescent="0.45">
      <c r="A156" t="s">
        <v>20</v>
      </c>
      <c r="B156" t="s">
        <v>59</v>
      </c>
      <c r="C156" s="1">
        <v>40588</v>
      </c>
      <c r="D156" s="4">
        <v>0</v>
      </c>
      <c r="E156">
        <v>1210</v>
      </c>
      <c r="F156">
        <v>186454</v>
      </c>
    </row>
    <row r="157" spans="1:6" x14ac:dyDescent="0.45">
      <c r="A157" t="s">
        <v>20</v>
      </c>
      <c r="B157" t="s">
        <v>59</v>
      </c>
      <c r="C157" s="1">
        <v>40595</v>
      </c>
      <c r="D157" s="4">
        <v>0</v>
      </c>
      <c r="E157">
        <v>1188.9000000000001</v>
      </c>
      <c r="F157">
        <v>65733</v>
      </c>
    </row>
    <row r="158" spans="1:6" x14ac:dyDescent="0.45">
      <c r="A158" t="s">
        <v>20</v>
      </c>
      <c r="B158" t="s">
        <v>59</v>
      </c>
      <c r="C158" s="1">
        <v>40602</v>
      </c>
      <c r="D158" s="4">
        <v>0</v>
      </c>
      <c r="E158">
        <v>1210.0999999999999</v>
      </c>
      <c r="F158">
        <v>53312</v>
      </c>
    </row>
    <row r="159" spans="1:6" x14ac:dyDescent="0.45">
      <c r="A159" t="s">
        <v>20</v>
      </c>
      <c r="B159" t="s">
        <v>59</v>
      </c>
      <c r="C159" s="1">
        <v>40609</v>
      </c>
      <c r="D159" s="4">
        <v>0</v>
      </c>
      <c r="E159">
        <v>1170</v>
      </c>
      <c r="F159">
        <v>110153</v>
      </c>
    </row>
    <row r="160" spans="1:6" x14ac:dyDescent="0.45">
      <c r="A160" t="s">
        <v>20</v>
      </c>
      <c r="B160" t="s">
        <v>59</v>
      </c>
      <c r="C160" s="1">
        <v>40616</v>
      </c>
      <c r="D160" s="4">
        <v>0</v>
      </c>
      <c r="E160">
        <v>1095</v>
      </c>
      <c r="F160">
        <v>70495</v>
      </c>
    </row>
    <row r="161" spans="1:6" x14ac:dyDescent="0.45">
      <c r="A161" t="s">
        <v>20</v>
      </c>
      <c r="B161" t="s">
        <v>59</v>
      </c>
      <c r="C161" s="1">
        <v>40623</v>
      </c>
      <c r="D161" s="4">
        <v>0</v>
      </c>
      <c r="E161">
        <v>1150.0999999999999</v>
      </c>
      <c r="F161">
        <v>128993</v>
      </c>
    </row>
    <row r="162" spans="1:6" x14ac:dyDescent="0.45">
      <c r="A162" t="s">
        <v>20</v>
      </c>
      <c r="B162" t="s">
        <v>59</v>
      </c>
      <c r="C162" s="1">
        <v>40630</v>
      </c>
      <c r="D162" s="4">
        <v>0</v>
      </c>
      <c r="E162">
        <v>1190</v>
      </c>
      <c r="F162">
        <v>78046</v>
      </c>
    </row>
    <row r="163" spans="1:6" x14ac:dyDescent="0.45">
      <c r="A163" t="s">
        <v>20</v>
      </c>
      <c r="B163" t="s">
        <v>59</v>
      </c>
      <c r="C163" s="1">
        <v>40637</v>
      </c>
      <c r="D163" s="4">
        <v>0</v>
      </c>
      <c r="E163">
        <v>1167.5999999999999</v>
      </c>
      <c r="F163">
        <v>72457</v>
      </c>
    </row>
    <row r="164" spans="1:6" x14ac:dyDescent="0.45">
      <c r="A164" t="s">
        <v>20</v>
      </c>
      <c r="B164" t="s">
        <v>59</v>
      </c>
      <c r="C164" s="1">
        <v>40644</v>
      </c>
      <c r="D164" s="4">
        <v>0</v>
      </c>
      <c r="E164">
        <v>1123.7</v>
      </c>
      <c r="F164">
        <v>60018</v>
      </c>
    </row>
    <row r="165" spans="1:6" x14ac:dyDescent="0.45">
      <c r="A165" t="s">
        <v>20</v>
      </c>
      <c r="B165" t="s">
        <v>59</v>
      </c>
      <c r="C165" s="1">
        <v>40651</v>
      </c>
      <c r="D165" s="4">
        <v>0</v>
      </c>
      <c r="E165">
        <v>1108</v>
      </c>
      <c r="F165">
        <v>34690</v>
      </c>
    </row>
    <row r="166" spans="1:6" x14ac:dyDescent="0.45">
      <c r="A166" t="s">
        <v>20</v>
      </c>
      <c r="B166" t="s">
        <v>59</v>
      </c>
      <c r="C166" s="1">
        <v>40658</v>
      </c>
      <c r="D166" s="4">
        <v>0</v>
      </c>
      <c r="E166">
        <v>1090</v>
      </c>
      <c r="F166">
        <v>29204</v>
      </c>
    </row>
    <row r="167" spans="1:6" x14ac:dyDescent="0.45">
      <c r="A167" t="s">
        <v>20</v>
      </c>
      <c r="B167" t="s">
        <v>59</v>
      </c>
      <c r="C167" s="1">
        <v>40665</v>
      </c>
      <c r="D167" s="4">
        <v>0</v>
      </c>
      <c r="E167">
        <v>1040</v>
      </c>
      <c r="F167">
        <v>50131</v>
      </c>
    </row>
    <row r="168" spans="1:6" x14ac:dyDescent="0.45">
      <c r="A168" t="s">
        <v>20</v>
      </c>
      <c r="B168" t="s">
        <v>59</v>
      </c>
      <c r="C168" s="1">
        <v>40672</v>
      </c>
      <c r="D168" s="4">
        <v>0</v>
      </c>
      <c r="E168">
        <v>1011.1</v>
      </c>
      <c r="F168">
        <v>31627</v>
      </c>
    </row>
    <row r="169" spans="1:6" x14ac:dyDescent="0.45">
      <c r="A169" t="s">
        <v>20</v>
      </c>
      <c r="B169" t="s">
        <v>59</v>
      </c>
      <c r="C169" s="1">
        <v>40679</v>
      </c>
      <c r="D169" s="4">
        <v>0</v>
      </c>
      <c r="E169">
        <v>1024.9000000000001</v>
      </c>
      <c r="F169">
        <v>122821</v>
      </c>
    </row>
    <row r="170" spans="1:6" x14ac:dyDescent="0.45">
      <c r="A170" t="s">
        <v>20</v>
      </c>
      <c r="B170" t="s">
        <v>59</v>
      </c>
      <c r="C170" s="1">
        <v>40686</v>
      </c>
      <c r="D170" s="4">
        <v>0</v>
      </c>
      <c r="E170">
        <v>1030</v>
      </c>
      <c r="F170">
        <v>47350</v>
      </c>
    </row>
    <row r="171" spans="1:6" x14ac:dyDescent="0.45">
      <c r="A171" t="s">
        <v>20</v>
      </c>
      <c r="B171" t="s">
        <v>59</v>
      </c>
      <c r="C171" s="1">
        <v>40693</v>
      </c>
      <c r="D171" s="4">
        <v>0</v>
      </c>
      <c r="E171">
        <v>998.5</v>
      </c>
      <c r="F171">
        <v>91848</v>
      </c>
    </row>
    <row r="172" spans="1:6" x14ac:dyDescent="0.45">
      <c r="A172" t="s">
        <v>20</v>
      </c>
      <c r="B172" t="s">
        <v>59</v>
      </c>
      <c r="C172" s="1">
        <v>40700</v>
      </c>
      <c r="D172" s="4">
        <v>0</v>
      </c>
      <c r="E172">
        <v>979.9</v>
      </c>
      <c r="F172">
        <v>64560</v>
      </c>
    </row>
    <row r="173" spans="1:6" x14ac:dyDescent="0.45">
      <c r="A173" t="s">
        <v>20</v>
      </c>
      <c r="B173" t="s">
        <v>59</v>
      </c>
      <c r="C173" s="1">
        <v>40707</v>
      </c>
      <c r="D173" s="4">
        <v>0</v>
      </c>
      <c r="E173">
        <v>972.8</v>
      </c>
      <c r="F173">
        <v>25942</v>
      </c>
    </row>
    <row r="174" spans="1:6" x14ac:dyDescent="0.45">
      <c r="A174" t="s">
        <v>20</v>
      </c>
      <c r="B174" t="s">
        <v>59</v>
      </c>
      <c r="C174" s="1">
        <v>40714</v>
      </c>
      <c r="D174" s="4">
        <v>0</v>
      </c>
      <c r="E174">
        <v>950</v>
      </c>
      <c r="F174">
        <v>50127</v>
      </c>
    </row>
    <row r="175" spans="1:6" x14ac:dyDescent="0.45">
      <c r="A175" t="s">
        <v>20</v>
      </c>
      <c r="B175" t="s">
        <v>59</v>
      </c>
      <c r="C175" s="1">
        <v>40721</v>
      </c>
      <c r="D175" s="4">
        <v>0</v>
      </c>
      <c r="E175">
        <v>1028.0999999999999</v>
      </c>
      <c r="F175">
        <v>135449</v>
      </c>
    </row>
    <row r="176" spans="1:6" x14ac:dyDescent="0.45">
      <c r="A176" t="s">
        <v>20</v>
      </c>
      <c r="B176" t="s">
        <v>59</v>
      </c>
      <c r="C176" s="1">
        <v>40728</v>
      </c>
      <c r="D176" s="4">
        <v>0</v>
      </c>
      <c r="E176">
        <v>1023.5</v>
      </c>
      <c r="F176">
        <v>63729</v>
      </c>
    </row>
    <row r="177" spans="1:6" x14ac:dyDescent="0.45">
      <c r="A177" t="s">
        <v>20</v>
      </c>
      <c r="B177" t="s">
        <v>59</v>
      </c>
      <c r="C177" s="1">
        <v>40735</v>
      </c>
      <c r="D177" s="4">
        <v>0</v>
      </c>
      <c r="E177">
        <v>1017.1</v>
      </c>
      <c r="F177">
        <v>28064</v>
      </c>
    </row>
    <row r="178" spans="1:6" x14ac:dyDescent="0.45">
      <c r="A178" t="s">
        <v>20</v>
      </c>
      <c r="B178" t="s">
        <v>59</v>
      </c>
      <c r="C178" s="1">
        <v>40742</v>
      </c>
      <c r="D178" s="4">
        <v>0</v>
      </c>
      <c r="E178">
        <v>1013.4</v>
      </c>
      <c r="F178">
        <v>31782</v>
      </c>
    </row>
    <row r="179" spans="1:6" x14ac:dyDescent="0.45">
      <c r="A179" t="s">
        <v>20</v>
      </c>
      <c r="B179" t="s">
        <v>59</v>
      </c>
      <c r="C179" s="1">
        <v>40749</v>
      </c>
      <c r="D179" s="4">
        <v>0</v>
      </c>
      <c r="E179">
        <v>987.9</v>
      </c>
      <c r="F179">
        <v>19151</v>
      </c>
    </row>
    <row r="180" spans="1:6" x14ac:dyDescent="0.45">
      <c r="A180" t="s">
        <v>20</v>
      </c>
      <c r="B180" t="s">
        <v>59</v>
      </c>
      <c r="C180" s="1">
        <v>40756</v>
      </c>
      <c r="D180" s="4">
        <v>0</v>
      </c>
      <c r="E180">
        <v>950</v>
      </c>
      <c r="F180">
        <v>125313</v>
      </c>
    </row>
    <row r="181" spans="1:6" x14ac:dyDescent="0.45">
      <c r="A181" t="s">
        <v>20</v>
      </c>
      <c r="B181" t="s">
        <v>59</v>
      </c>
      <c r="C181" s="1">
        <v>40763</v>
      </c>
      <c r="D181" s="4">
        <v>0</v>
      </c>
      <c r="E181">
        <v>843.2</v>
      </c>
      <c r="F181">
        <v>186515</v>
      </c>
    </row>
    <row r="182" spans="1:6" x14ac:dyDescent="0.45">
      <c r="A182" t="s">
        <v>20</v>
      </c>
      <c r="B182" t="s">
        <v>59</v>
      </c>
      <c r="C182" s="1">
        <v>40770</v>
      </c>
      <c r="D182" s="4">
        <v>0</v>
      </c>
      <c r="E182">
        <v>745</v>
      </c>
      <c r="F182">
        <v>85239</v>
      </c>
    </row>
    <row r="183" spans="1:6" x14ac:dyDescent="0.45">
      <c r="A183" t="s">
        <v>20</v>
      </c>
      <c r="B183" t="s">
        <v>59</v>
      </c>
      <c r="C183" s="1">
        <v>40777</v>
      </c>
      <c r="D183" s="4">
        <v>0</v>
      </c>
      <c r="E183">
        <v>660</v>
      </c>
      <c r="F183">
        <v>114294</v>
      </c>
    </row>
    <row r="184" spans="1:6" x14ac:dyDescent="0.45">
      <c r="A184" t="s">
        <v>20</v>
      </c>
      <c r="B184" t="s">
        <v>59</v>
      </c>
      <c r="C184" s="1">
        <v>40784</v>
      </c>
      <c r="D184" s="4">
        <v>0</v>
      </c>
      <c r="E184">
        <v>724</v>
      </c>
      <c r="F184">
        <v>198883</v>
      </c>
    </row>
    <row r="185" spans="1:6" x14ac:dyDescent="0.45">
      <c r="A185" t="s">
        <v>20</v>
      </c>
      <c r="B185" t="s">
        <v>59</v>
      </c>
      <c r="C185" s="1">
        <v>40791</v>
      </c>
      <c r="D185" s="4">
        <v>0</v>
      </c>
      <c r="E185">
        <v>708.1</v>
      </c>
      <c r="F185">
        <v>73967</v>
      </c>
    </row>
    <row r="186" spans="1:6" x14ac:dyDescent="0.45">
      <c r="A186" t="s">
        <v>20</v>
      </c>
      <c r="B186" t="s">
        <v>59</v>
      </c>
      <c r="C186" s="1">
        <v>40798</v>
      </c>
      <c r="D186" s="4">
        <v>0</v>
      </c>
      <c r="E186">
        <v>659.1</v>
      </c>
      <c r="F186">
        <v>131986</v>
      </c>
    </row>
    <row r="187" spans="1:6" x14ac:dyDescent="0.45">
      <c r="A187" t="s">
        <v>20</v>
      </c>
      <c r="B187" t="s">
        <v>59</v>
      </c>
      <c r="C187" s="1">
        <v>40805</v>
      </c>
      <c r="D187" s="4">
        <v>0</v>
      </c>
      <c r="E187">
        <v>564.70000000000005</v>
      </c>
      <c r="F187">
        <v>146005</v>
      </c>
    </row>
    <row r="188" spans="1:6" x14ac:dyDescent="0.45">
      <c r="A188" t="s">
        <v>20</v>
      </c>
      <c r="B188" t="s">
        <v>59</v>
      </c>
      <c r="C188" s="1">
        <v>40812</v>
      </c>
      <c r="D188" s="4">
        <v>0</v>
      </c>
      <c r="E188">
        <v>520.5</v>
      </c>
      <c r="F188">
        <v>184295</v>
      </c>
    </row>
    <row r="189" spans="1:6" x14ac:dyDescent="0.45">
      <c r="A189" t="s">
        <v>20</v>
      </c>
      <c r="B189" t="s">
        <v>59</v>
      </c>
      <c r="C189" s="1">
        <v>40819</v>
      </c>
      <c r="D189" s="4">
        <v>0</v>
      </c>
      <c r="E189">
        <v>488</v>
      </c>
      <c r="F189">
        <v>135777</v>
      </c>
    </row>
    <row r="190" spans="1:6" x14ac:dyDescent="0.45">
      <c r="A190" t="s">
        <v>20</v>
      </c>
      <c r="B190" t="s">
        <v>59</v>
      </c>
      <c r="C190" s="1">
        <v>40826</v>
      </c>
      <c r="D190" s="4">
        <v>0</v>
      </c>
      <c r="E190">
        <v>510.1</v>
      </c>
      <c r="F190">
        <v>150236</v>
      </c>
    </row>
    <row r="191" spans="1:6" x14ac:dyDescent="0.45">
      <c r="A191" t="s">
        <v>20</v>
      </c>
      <c r="B191" t="s">
        <v>59</v>
      </c>
      <c r="C191" s="1">
        <v>40833</v>
      </c>
      <c r="D191" s="4">
        <v>0</v>
      </c>
      <c r="E191">
        <v>549.9</v>
      </c>
      <c r="F191">
        <v>214299</v>
      </c>
    </row>
    <row r="192" spans="1:6" x14ac:dyDescent="0.45">
      <c r="A192" t="s">
        <v>20</v>
      </c>
      <c r="B192" t="s">
        <v>59</v>
      </c>
      <c r="C192" s="1">
        <v>40840</v>
      </c>
      <c r="D192" s="4">
        <v>0</v>
      </c>
      <c r="E192">
        <v>615</v>
      </c>
      <c r="F192">
        <v>204214</v>
      </c>
    </row>
    <row r="193" spans="1:6" x14ac:dyDescent="0.45">
      <c r="A193" t="s">
        <v>20</v>
      </c>
      <c r="B193" t="s">
        <v>59</v>
      </c>
      <c r="C193" s="1">
        <v>40847</v>
      </c>
      <c r="D193" s="4">
        <v>0</v>
      </c>
      <c r="E193">
        <v>597</v>
      </c>
      <c r="F193">
        <v>53059</v>
      </c>
    </row>
    <row r="194" spans="1:6" x14ac:dyDescent="0.45">
      <c r="A194" t="s">
        <v>20</v>
      </c>
      <c r="B194" t="s">
        <v>59</v>
      </c>
      <c r="C194" s="1">
        <v>40854</v>
      </c>
      <c r="D194" s="4">
        <v>0</v>
      </c>
      <c r="E194">
        <v>595</v>
      </c>
      <c r="F194">
        <v>95148</v>
      </c>
    </row>
    <row r="195" spans="1:6" x14ac:dyDescent="0.45">
      <c r="A195" t="s">
        <v>20</v>
      </c>
      <c r="B195" t="s">
        <v>59</v>
      </c>
      <c r="C195" s="1">
        <v>40861</v>
      </c>
      <c r="D195" s="4">
        <v>0</v>
      </c>
      <c r="E195">
        <v>547.29999999999995</v>
      </c>
      <c r="F195">
        <v>52463</v>
      </c>
    </row>
    <row r="196" spans="1:6" x14ac:dyDescent="0.45">
      <c r="A196" t="s">
        <v>20</v>
      </c>
      <c r="B196" t="s">
        <v>59</v>
      </c>
      <c r="C196" s="1">
        <v>40868</v>
      </c>
      <c r="D196" s="4">
        <v>0</v>
      </c>
      <c r="E196">
        <v>518.5</v>
      </c>
      <c r="F196">
        <v>58542</v>
      </c>
    </row>
    <row r="197" spans="1:6" x14ac:dyDescent="0.45">
      <c r="A197" t="s">
        <v>20</v>
      </c>
      <c r="B197" t="s">
        <v>59</v>
      </c>
      <c r="C197" s="1">
        <v>40875</v>
      </c>
      <c r="D197" s="4">
        <v>0</v>
      </c>
      <c r="E197">
        <v>565</v>
      </c>
      <c r="F197">
        <v>225921</v>
      </c>
    </row>
    <row r="198" spans="1:6" x14ac:dyDescent="0.45">
      <c r="A198" t="s">
        <v>20</v>
      </c>
      <c r="B198" t="s">
        <v>59</v>
      </c>
      <c r="C198" s="1">
        <v>40882</v>
      </c>
      <c r="D198" s="4">
        <v>0</v>
      </c>
      <c r="E198">
        <v>508.9</v>
      </c>
      <c r="F198">
        <v>71041</v>
      </c>
    </row>
    <row r="199" spans="1:6" x14ac:dyDescent="0.45">
      <c r="A199" t="s">
        <v>20</v>
      </c>
      <c r="B199" t="s">
        <v>59</v>
      </c>
      <c r="C199" s="1">
        <v>40889</v>
      </c>
      <c r="D199" s="4">
        <v>0</v>
      </c>
      <c r="E199">
        <v>472</v>
      </c>
      <c r="F199">
        <v>127356</v>
      </c>
    </row>
    <row r="200" spans="1:6" x14ac:dyDescent="0.45">
      <c r="A200" t="s">
        <v>20</v>
      </c>
      <c r="B200" t="s">
        <v>59</v>
      </c>
      <c r="C200" s="1">
        <v>40896</v>
      </c>
      <c r="D200" s="4">
        <v>0</v>
      </c>
      <c r="E200">
        <v>464.2</v>
      </c>
      <c r="F200">
        <v>49451</v>
      </c>
    </row>
    <row r="201" spans="1:6" x14ac:dyDescent="0.45">
      <c r="A201" t="s">
        <v>20</v>
      </c>
      <c r="B201" t="s">
        <v>59</v>
      </c>
      <c r="C201" s="1">
        <v>40903</v>
      </c>
      <c r="D201" s="4">
        <v>0</v>
      </c>
      <c r="E201">
        <v>458.3</v>
      </c>
      <c r="F201">
        <v>138386</v>
      </c>
    </row>
    <row r="202" spans="1:6" x14ac:dyDescent="0.45">
      <c r="A202" t="s">
        <v>20</v>
      </c>
      <c r="B202" t="s">
        <v>59</v>
      </c>
      <c r="C202" s="1">
        <v>40910</v>
      </c>
      <c r="D202" s="4">
        <v>0</v>
      </c>
      <c r="E202">
        <v>476.5</v>
      </c>
      <c r="F202">
        <v>16380</v>
      </c>
    </row>
    <row r="203" spans="1:6" x14ac:dyDescent="0.45">
      <c r="A203" t="s">
        <v>20</v>
      </c>
      <c r="B203" t="s">
        <v>59</v>
      </c>
      <c r="C203" s="1">
        <v>40917</v>
      </c>
      <c r="D203" s="4">
        <v>0</v>
      </c>
      <c r="E203">
        <v>493</v>
      </c>
      <c r="F203">
        <v>53916</v>
      </c>
    </row>
    <row r="204" spans="1:6" x14ac:dyDescent="0.45">
      <c r="A204" t="s">
        <v>20</v>
      </c>
      <c r="B204" t="s">
        <v>59</v>
      </c>
      <c r="C204" s="1">
        <v>40924</v>
      </c>
      <c r="D204" s="4">
        <v>0</v>
      </c>
      <c r="E204">
        <v>537.70000000000005</v>
      </c>
      <c r="F204">
        <v>110974</v>
      </c>
    </row>
    <row r="205" spans="1:6" x14ac:dyDescent="0.45">
      <c r="A205" t="s">
        <v>20</v>
      </c>
      <c r="B205" t="s">
        <v>59</v>
      </c>
      <c r="C205" s="1">
        <v>40931</v>
      </c>
      <c r="D205" s="4">
        <v>0</v>
      </c>
      <c r="E205">
        <v>579.6</v>
      </c>
      <c r="F205">
        <v>106198</v>
      </c>
    </row>
    <row r="206" spans="1:6" x14ac:dyDescent="0.45">
      <c r="A206" t="s">
        <v>20</v>
      </c>
      <c r="B206" t="s">
        <v>59</v>
      </c>
      <c r="C206" s="1">
        <v>40938</v>
      </c>
      <c r="D206" s="4">
        <v>0</v>
      </c>
      <c r="E206">
        <v>619.5</v>
      </c>
      <c r="F206">
        <v>166165</v>
      </c>
    </row>
    <row r="207" spans="1:6" x14ac:dyDescent="0.45">
      <c r="A207" t="s">
        <v>20</v>
      </c>
      <c r="B207" t="s">
        <v>59</v>
      </c>
      <c r="C207" s="1">
        <v>40945</v>
      </c>
      <c r="D207" s="4">
        <v>0</v>
      </c>
      <c r="E207">
        <v>623.4</v>
      </c>
      <c r="F207">
        <v>75753</v>
      </c>
    </row>
    <row r="208" spans="1:6" x14ac:dyDescent="0.45">
      <c r="A208" t="s">
        <v>20</v>
      </c>
      <c r="B208" t="s">
        <v>59</v>
      </c>
      <c r="C208" s="1">
        <v>40952</v>
      </c>
      <c r="D208" s="4">
        <v>0</v>
      </c>
      <c r="E208">
        <v>677</v>
      </c>
      <c r="F208">
        <v>155834</v>
      </c>
    </row>
    <row r="209" spans="1:6" x14ac:dyDescent="0.45">
      <c r="A209" t="s">
        <v>20</v>
      </c>
      <c r="B209" t="s">
        <v>59</v>
      </c>
      <c r="C209" s="1">
        <v>40959</v>
      </c>
      <c r="D209" s="4">
        <v>0</v>
      </c>
      <c r="E209">
        <v>659</v>
      </c>
      <c r="F209">
        <v>66430</v>
      </c>
    </row>
    <row r="210" spans="1:6" x14ac:dyDescent="0.45">
      <c r="A210" t="s">
        <v>20</v>
      </c>
      <c r="B210" t="s">
        <v>59</v>
      </c>
      <c r="C210" s="1">
        <v>40966</v>
      </c>
      <c r="D210" s="4">
        <v>0</v>
      </c>
      <c r="E210">
        <v>652.9</v>
      </c>
      <c r="F210">
        <v>89947</v>
      </c>
    </row>
    <row r="211" spans="1:6" x14ac:dyDescent="0.45">
      <c r="A211" t="s">
        <v>20</v>
      </c>
      <c r="B211" t="s">
        <v>59</v>
      </c>
      <c r="C211" s="1">
        <v>40973</v>
      </c>
      <c r="D211" s="4">
        <v>0</v>
      </c>
      <c r="E211">
        <v>644.70000000000005</v>
      </c>
      <c r="F211">
        <v>96111</v>
      </c>
    </row>
    <row r="212" spans="1:6" x14ac:dyDescent="0.45">
      <c r="A212" t="s">
        <v>20</v>
      </c>
      <c r="B212" t="s">
        <v>59</v>
      </c>
      <c r="C212" s="1">
        <v>40980</v>
      </c>
      <c r="D212" s="4">
        <v>0</v>
      </c>
      <c r="E212">
        <v>710</v>
      </c>
      <c r="F212">
        <v>310014</v>
      </c>
    </row>
    <row r="213" spans="1:6" x14ac:dyDescent="0.45">
      <c r="A213" t="s">
        <v>20</v>
      </c>
      <c r="B213" t="s">
        <v>59</v>
      </c>
      <c r="C213" s="1">
        <v>40987</v>
      </c>
      <c r="D213" s="4">
        <v>0</v>
      </c>
      <c r="E213">
        <v>703.8</v>
      </c>
      <c r="F213">
        <v>273786</v>
      </c>
    </row>
    <row r="214" spans="1:6" x14ac:dyDescent="0.45">
      <c r="A214" t="s">
        <v>20</v>
      </c>
      <c r="B214" t="s">
        <v>59</v>
      </c>
      <c r="C214" s="1">
        <v>40994</v>
      </c>
      <c r="D214" s="4">
        <v>0</v>
      </c>
      <c r="E214">
        <v>711.9</v>
      </c>
      <c r="F214">
        <v>166968</v>
      </c>
    </row>
    <row r="215" spans="1:6" x14ac:dyDescent="0.45">
      <c r="A215" t="s">
        <v>20</v>
      </c>
      <c r="B215" t="s">
        <v>59</v>
      </c>
      <c r="C215" s="1">
        <v>41001</v>
      </c>
      <c r="D215" s="4">
        <v>0</v>
      </c>
      <c r="E215">
        <v>720</v>
      </c>
      <c r="F215">
        <v>264570</v>
      </c>
    </row>
    <row r="216" spans="1:6" x14ac:dyDescent="0.45">
      <c r="A216" t="s">
        <v>20</v>
      </c>
      <c r="B216" t="s">
        <v>59</v>
      </c>
      <c r="C216" s="1">
        <v>41008</v>
      </c>
      <c r="D216" s="4">
        <v>0</v>
      </c>
      <c r="E216">
        <v>688.6</v>
      </c>
      <c r="F216">
        <v>152698</v>
      </c>
    </row>
    <row r="217" spans="1:6" x14ac:dyDescent="0.45">
      <c r="A217" t="s">
        <v>20</v>
      </c>
      <c r="B217" t="s">
        <v>59</v>
      </c>
      <c r="C217" s="1">
        <v>41015</v>
      </c>
      <c r="D217" s="4">
        <v>0</v>
      </c>
      <c r="E217">
        <v>697</v>
      </c>
      <c r="F217">
        <v>102924</v>
      </c>
    </row>
    <row r="218" spans="1:6" x14ac:dyDescent="0.45">
      <c r="A218" t="s">
        <v>20</v>
      </c>
      <c r="B218" t="s">
        <v>59</v>
      </c>
      <c r="C218" s="1">
        <v>41022</v>
      </c>
      <c r="D218" s="4">
        <v>0</v>
      </c>
      <c r="E218">
        <v>675</v>
      </c>
      <c r="F218">
        <v>47869</v>
      </c>
    </row>
    <row r="219" spans="1:6" x14ac:dyDescent="0.45">
      <c r="A219" t="s">
        <v>20</v>
      </c>
      <c r="B219" t="s">
        <v>59</v>
      </c>
      <c r="C219" s="1">
        <v>41029</v>
      </c>
      <c r="D219" s="4">
        <v>0</v>
      </c>
      <c r="E219">
        <v>600</v>
      </c>
      <c r="F219">
        <v>128864</v>
      </c>
    </row>
    <row r="220" spans="1:6" x14ac:dyDescent="0.45">
      <c r="A220" t="s">
        <v>20</v>
      </c>
      <c r="B220" t="s">
        <v>59</v>
      </c>
      <c r="C220" s="1">
        <v>41036</v>
      </c>
      <c r="D220" s="4">
        <v>0</v>
      </c>
      <c r="E220">
        <v>562.1</v>
      </c>
      <c r="F220">
        <v>106480</v>
      </c>
    </row>
    <row r="221" spans="1:6" x14ac:dyDescent="0.45">
      <c r="A221" t="s">
        <v>20</v>
      </c>
      <c r="B221" t="s">
        <v>59</v>
      </c>
      <c r="C221" s="1">
        <v>41043</v>
      </c>
      <c r="D221" s="4">
        <v>0</v>
      </c>
      <c r="E221">
        <v>532.1</v>
      </c>
      <c r="F221">
        <v>59657</v>
      </c>
    </row>
    <row r="222" spans="1:6" x14ac:dyDescent="0.45">
      <c r="A222" t="s">
        <v>20</v>
      </c>
      <c r="B222" t="s">
        <v>59</v>
      </c>
      <c r="C222" s="1">
        <v>41050</v>
      </c>
      <c r="D222" s="4">
        <v>0</v>
      </c>
      <c r="E222">
        <v>533.79999999999995</v>
      </c>
      <c r="F222">
        <v>71595</v>
      </c>
    </row>
    <row r="223" spans="1:6" x14ac:dyDescent="0.45">
      <c r="A223" t="s">
        <v>20</v>
      </c>
      <c r="B223" t="s">
        <v>59</v>
      </c>
      <c r="C223" s="1">
        <v>41057</v>
      </c>
      <c r="D223" s="4">
        <v>0</v>
      </c>
      <c r="E223">
        <v>523.1</v>
      </c>
      <c r="F223">
        <v>89568</v>
      </c>
    </row>
    <row r="224" spans="1:6" x14ac:dyDescent="0.45">
      <c r="A224" t="s">
        <v>20</v>
      </c>
      <c r="B224" t="s">
        <v>59</v>
      </c>
      <c r="C224" s="1">
        <v>41064</v>
      </c>
      <c r="D224" s="4">
        <v>0</v>
      </c>
      <c r="E224">
        <v>575</v>
      </c>
      <c r="F224">
        <v>91353</v>
      </c>
    </row>
    <row r="225" spans="1:6" x14ac:dyDescent="0.45">
      <c r="A225" t="s">
        <v>20</v>
      </c>
      <c r="B225" t="s">
        <v>59</v>
      </c>
      <c r="C225" s="1">
        <v>41071</v>
      </c>
      <c r="D225" s="4">
        <v>0</v>
      </c>
      <c r="E225">
        <v>595</v>
      </c>
      <c r="F225">
        <v>53574</v>
      </c>
    </row>
    <row r="226" spans="1:6" x14ac:dyDescent="0.45">
      <c r="A226" t="s">
        <v>20</v>
      </c>
      <c r="B226" t="s">
        <v>59</v>
      </c>
      <c r="C226" s="1">
        <v>41078</v>
      </c>
      <c r="D226" s="4">
        <v>0</v>
      </c>
      <c r="E226">
        <v>574</v>
      </c>
      <c r="F226">
        <v>107508</v>
      </c>
    </row>
    <row r="227" spans="1:6" x14ac:dyDescent="0.45">
      <c r="A227" t="s">
        <v>20</v>
      </c>
      <c r="B227" t="s">
        <v>59</v>
      </c>
      <c r="C227" s="1">
        <v>41085</v>
      </c>
      <c r="D227" s="4">
        <v>0</v>
      </c>
      <c r="E227">
        <v>560</v>
      </c>
      <c r="F227">
        <v>76428</v>
      </c>
    </row>
    <row r="228" spans="1:6" x14ac:dyDescent="0.45">
      <c r="A228" t="s">
        <v>20</v>
      </c>
      <c r="B228" t="s">
        <v>59</v>
      </c>
      <c r="C228" s="1">
        <v>41092</v>
      </c>
      <c r="D228" s="4">
        <v>0</v>
      </c>
      <c r="E228">
        <v>561.4</v>
      </c>
      <c r="F228">
        <v>125463</v>
      </c>
    </row>
    <row r="229" spans="1:6" x14ac:dyDescent="0.45">
      <c r="A229" t="s">
        <v>20</v>
      </c>
      <c r="B229" t="s">
        <v>59</v>
      </c>
      <c r="C229" s="1">
        <v>41099</v>
      </c>
      <c r="D229" s="4">
        <v>0</v>
      </c>
      <c r="E229">
        <v>577.9</v>
      </c>
      <c r="F229">
        <v>116628</v>
      </c>
    </row>
    <row r="230" spans="1:6" x14ac:dyDescent="0.45">
      <c r="A230" t="s">
        <v>20</v>
      </c>
      <c r="B230" t="s">
        <v>59</v>
      </c>
      <c r="C230" s="1">
        <v>41106</v>
      </c>
      <c r="D230" s="4">
        <v>0</v>
      </c>
      <c r="E230">
        <v>580</v>
      </c>
      <c r="F230">
        <v>115513</v>
      </c>
    </row>
    <row r="231" spans="1:6" x14ac:dyDescent="0.45">
      <c r="A231" t="s">
        <v>20</v>
      </c>
      <c r="B231" t="s">
        <v>59</v>
      </c>
      <c r="C231" s="1">
        <v>41113</v>
      </c>
      <c r="D231" s="4">
        <v>0</v>
      </c>
      <c r="E231">
        <v>552.1</v>
      </c>
      <c r="F231">
        <v>64738</v>
      </c>
    </row>
    <row r="232" spans="1:6" x14ac:dyDescent="0.45">
      <c r="A232" t="s">
        <v>20</v>
      </c>
      <c r="B232" t="s">
        <v>59</v>
      </c>
      <c r="C232" s="1">
        <v>41120</v>
      </c>
      <c r="D232" s="4">
        <v>0</v>
      </c>
      <c r="E232">
        <v>567.20000000000005</v>
      </c>
      <c r="F232">
        <v>48538</v>
      </c>
    </row>
    <row r="233" spans="1:6" x14ac:dyDescent="0.45">
      <c r="A233" t="s">
        <v>20</v>
      </c>
      <c r="B233" t="s">
        <v>59</v>
      </c>
      <c r="C233" s="1">
        <v>41127</v>
      </c>
      <c r="D233" s="4">
        <v>0</v>
      </c>
      <c r="E233">
        <v>549</v>
      </c>
      <c r="F233">
        <v>114111</v>
      </c>
    </row>
    <row r="234" spans="1:6" x14ac:dyDescent="0.45">
      <c r="A234" t="s">
        <v>20</v>
      </c>
      <c r="B234" t="s">
        <v>59</v>
      </c>
      <c r="C234" s="1">
        <v>41134</v>
      </c>
      <c r="D234" s="4">
        <v>0</v>
      </c>
      <c r="E234">
        <v>562.6</v>
      </c>
      <c r="F234">
        <v>61266</v>
      </c>
    </row>
    <row r="235" spans="1:6" x14ac:dyDescent="0.45">
      <c r="A235" t="s">
        <v>20</v>
      </c>
      <c r="B235" t="s">
        <v>59</v>
      </c>
      <c r="C235" s="1">
        <v>41141</v>
      </c>
      <c r="D235" s="4">
        <v>0</v>
      </c>
      <c r="E235">
        <v>555.4</v>
      </c>
      <c r="F235">
        <v>39450</v>
      </c>
    </row>
    <row r="236" spans="1:6" x14ac:dyDescent="0.45">
      <c r="A236" t="s">
        <v>20</v>
      </c>
      <c r="B236" t="s">
        <v>59</v>
      </c>
      <c r="C236" s="1">
        <v>41148</v>
      </c>
      <c r="D236" s="4">
        <v>0</v>
      </c>
      <c r="E236">
        <v>553.70000000000005</v>
      </c>
      <c r="F236">
        <v>15543</v>
      </c>
    </row>
    <row r="237" spans="1:6" x14ac:dyDescent="0.45">
      <c r="A237" t="s">
        <v>20</v>
      </c>
      <c r="B237" t="s">
        <v>59</v>
      </c>
      <c r="C237" s="1">
        <v>41155</v>
      </c>
      <c r="D237" s="4">
        <v>0</v>
      </c>
      <c r="E237">
        <v>559.70000000000005</v>
      </c>
      <c r="F237">
        <v>24806</v>
      </c>
    </row>
    <row r="238" spans="1:6" x14ac:dyDescent="0.45">
      <c r="A238" t="s">
        <v>20</v>
      </c>
      <c r="B238" t="s">
        <v>59</v>
      </c>
      <c r="C238" s="1">
        <v>41162</v>
      </c>
      <c r="D238" s="4">
        <v>0</v>
      </c>
      <c r="E238">
        <v>619.9</v>
      </c>
      <c r="F238">
        <v>134627</v>
      </c>
    </row>
    <row r="239" spans="1:6" x14ac:dyDescent="0.45">
      <c r="A239" t="s">
        <v>20</v>
      </c>
      <c r="B239" t="s">
        <v>59</v>
      </c>
      <c r="C239" s="1">
        <v>41169</v>
      </c>
      <c r="D239" s="4">
        <v>0</v>
      </c>
      <c r="E239">
        <v>596.6</v>
      </c>
      <c r="F239">
        <v>93336</v>
      </c>
    </row>
    <row r="240" spans="1:6" x14ac:dyDescent="0.45">
      <c r="A240" t="s">
        <v>20</v>
      </c>
      <c r="B240" t="s">
        <v>59</v>
      </c>
      <c r="C240" s="1">
        <v>41176</v>
      </c>
      <c r="D240" s="4">
        <v>0</v>
      </c>
      <c r="E240">
        <v>565.9</v>
      </c>
      <c r="F240">
        <v>63727</v>
      </c>
    </row>
    <row r="241" spans="1:6" x14ac:dyDescent="0.45">
      <c r="A241" t="s">
        <v>20</v>
      </c>
      <c r="B241" t="s">
        <v>59</v>
      </c>
      <c r="C241" s="1">
        <v>41183</v>
      </c>
      <c r="D241" s="4">
        <v>0</v>
      </c>
      <c r="E241">
        <v>596.1</v>
      </c>
      <c r="F241">
        <v>48480</v>
      </c>
    </row>
    <row r="242" spans="1:6" x14ac:dyDescent="0.45">
      <c r="A242" t="s">
        <v>20</v>
      </c>
      <c r="B242" t="s">
        <v>59</v>
      </c>
      <c r="C242" s="1">
        <v>41190</v>
      </c>
      <c r="D242" s="4">
        <v>0</v>
      </c>
      <c r="E242">
        <v>568</v>
      </c>
      <c r="F242">
        <v>56329</v>
      </c>
    </row>
    <row r="243" spans="1:6" x14ac:dyDescent="0.45">
      <c r="A243" t="s">
        <v>20</v>
      </c>
      <c r="B243" t="s">
        <v>59</v>
      </c>
      <c r="C243" s="1">
        <v>41197</v>
      </c>
      <c r="D243" s="4">
        <v>0</v>
      </c>
      <c r="E243">
        <v>602</v>
      </c>
      <c r="F243">
        <v>72333</v>
      </c>
    </row>
    <row r="244" spans="1:6" x14ac:dyDescent="0.45">
      <c r="A244" t="s">
        <v>20</v>
      </c>
      <c r="B244" t="s">
        <v>59</v>
      </c>
      <c r="C244" s="1">
        <v>41204</v>
      </c>
      <c r="D244" s="4">
        <v>0</v>
      </c>
      <c r="E244">
        <v>626</v>
      </c>
      <c r="F244">
        <v>56434</v>
      </c>
    </row>
    <row r="245" spans="1:6" x14ac:dyDescent="0.45">
      <c r="A245" t="s">
        <v>20</v>
      </c>
      <c r="B245" t="s">
        <v>59</v>
      </c>
      <c r="C245" s="1">
        <v>41211</v>
      </c>
      <c r="D245" s="4">
        <v>0</v>
      </c>
      <c r="E245">
        <v>600</v>
      </c>
      <c r="F245">
        <v>31407</v>
      </c>
    </row>
    <row r="246" spans="1:6" x14ac:dyDescent="0.45">
      <c r="A246" t="s">
        <v>20</v>
      </c>
      <c r="B246" t="s">
        <v>59</v>
      </c>
      <c r="C246" s="1">
        <v>41218</v>
      </c>
      <c r="D246" s="4">
        <v>0</v>
      </c>
      <c r="E246">
        <v>597</v>
      </c>
      <c r="F246">
        <v>216764</v>
      </c>
    </row>
    <row r="247" spans="1:6" x14ac:dyDescent="0.45">
      <c r="A247" t="s">
        <v>20</v>
      </c>
      <c r="B247" t="s">
        <v>59</v>
      </c>
      <c r="C247" s="1">
        <v>41225</v>
      </c>
      <c r="D247" s="4">
        <v>0</v>
      </c>
      <c r="E247">
        <v>584.79999999999995</v>
      </c>
      <c r="F247">
        <v>21713</v>
      </c>
    </row>
    <row r="248" spans="1:6" x14ac:dyDescent="0.45">
      <c r="A248" t="s">
        <v>20</v>
      </c>
      <c r="B248" t="s">
        <v>59</v>
      </c>
      <c r="C248" s="1">
        <v>41232</v>
      </c>
      <c r="D248" s="4">
        <v>0</v>
      </c>
      <c r="E248">
        <v>605.5</v>
      </c>
      <c r="F248">
        <v>47281</v>
      </c>
    </row>
    <row r="249" spans="1:6" x14ac:dyDescent="0.45">
      <c r="A249" t="s">
        <v>20</v>
      </c>
      <c r="B249" t="s">
        <v>59</v>
      </c>
      <c r="C249" s="1">
        <v>41239</v>
      </c>
      <c r="D249" s="4">
        <v>0</v>
      </c>
      <c r="E249">
        <v>570</v>
      </c>
      <c r="F249">
        <v>39078</v>
      </c>
    </row>
    <row r="250" spans="1:6" x14ac:dyDescent="0.45">
      <c r="A250" t="s">
        <v>20</v>
      </c>
      <c r="B250" t="s">
        <v>59</v>
      </c>
      <c r="C250" s="1">
        <v>41246</v>
      </c>
      <c r="D250" s="4">
        <v>0</v>
      </c>
      <c r="E250">
        <v>566.5</v>
      </c>
      <c r="F250">
        <v>46991</v>
      </c>
    </row>
    <row r="251" spans="1:6" x14ac:dyDescent="0.45">
      <c r="A251" t="s">
        <v>20</v>
      </c>
      <c r="B251" t="s">
        <v>59</v>
      </c>
      <c r="C251" s="1">
        <v>41253</v>
      </c>
      <c r="D251" s="4">
        <v>0</v>
      </c>
      <c r="E251">
        <v>575</v>
      </c>
      <c r="F251">
        <v>65063</v>
      </c>
    </row>
    <row r="252" spans="1:6" x14ac:dyDescent="0.45">
      <c r="A252" t="s">
        <v>20</v>
      </c>
      <c r="B252" t="s">
        <v>59</v>
      </c>
      <c r="C252" s="1">
        <v>41260</v>
      </c>
      <c r="D252" s="4">
        <v>0</v>
      </c>
      <c r="E252">
        <v>565</v>
      </c>
      <c r="F252">
        <v>66141</v>
      </c>
    </row>
    <row r="253" spans="1:6" x14ac:dyDescent="0.45">
      <c r="A253" t="s">
        <v>20</v>
      </c>
      <c r="B253" t="s">
        <v>59</v>
      </c>
      <c r="C253" s="1">
        <v>41267</v>
      </c>
      <c r="D253" s="4">
        <v>0</v>
      </c>
      <c r="E253">
        <v>562.6</v>
      </c>
      <c r="F253">
        <v>44980</v>
      </c>
    </row>
    <row r="254" spans="1:6" x14ac:dyDescent="0.45">
      <c r="A254" t="s">
        <v>20</v>
      </c>
      <c r="B254" t="s">
        <v>59</v>
      </c>
      <c r="C254" s="1">
        <v>41281</v>
      </c>
      <c r="D254" s="4">
        <v>0</v>
      </c>
      <c r="E254">
        <v>596.20000000000005</v>
      </c>
      <c r="F254">
        <v>52094</v>
      </c>
    </row>
    <row r="255" spans="1:6" x14ac:dyDescent="0.45">
      <c r="A255" t="s">
        <v>20</v>
      </c>
      <c r="B255" t="s">
        <v>59</v>
      </c>
      <c r="C255" s="1">
        <v>41288</v>
      </c>
      <c r="D255" s="4">
        <v>0</v>
      </c>
      <c r="E255">
        <v>668</v>
      </c>
      <c r="F255">
        <v>130826</v>
      </c>
    </row>
    <row r="256" spans="1:6" x14ac:dyDescent="0.45">
      <c r="A256" t="s">
        <v>20</v>
      </c>
      <c r="B256" t="s">
        <v>59</v>
      </c>
      <c r="C256" s="1">
        <v>41295</v>
      </c>
      <c r="D256" s="4">
        <v>0</v>
      </c>
      <c r="E256">
        <v>652</v>
      </c>
      <c r="F256">
        <v>45986</v>
      </c>
    </row>
    <row r="257" spans="1:6" x14ac:dyDescent="0.45">
      <c r="A257" t="s">
        <v>20</v>
      </c>
      <c r="B257" t="s">
        <v>59</v>
      </c>
      <c r="C257" s="1">
        <v>41302</v>
      </c>
      <c r="D257" s="4">
        <v>0</v>
      </c>
      <c r="E257">
        <v>701.9</v>
      </c>
      <c r="F257">
        <v>135696</v>
      </c>
    </row>
    <row r="258" spans="1:6" x14ac:dyDescent="0.45">
      <c r="A258" t="s">
        <v>20</v>
      </c>
      <c r="B258" t="s">
        <v>59</v>
      </c>
      <c r="C258" s="1">
        <v>41309</v>
      </c>
      <c r="D258" s="4">
        <v>0</v>
      </c>
      <c r="E258">
        <v>677.5</v>
      </c>
      <c r="F258">
        <v>79243</v>
      </c>
    </row>
    <row r="259" spans="1:6" x14ac:dyDescent="0.45">
      <c r="A259" t="s">
        <v>20</v>
      </c>
      <c r="B259" t="s">
        <v>59</v>
      </c>
      <c r="C259" s="1">
        <v>41316</v>
      </c>
      <c r="D259" s="4">
        <v>0</v>
      </c>
      <c r="E259">
        <v>691.9</v>
      </c>
      <c r="F259">
        <v>103840</v>
      </c>
    </row>
    <row r="260" spans="1:6" x14ac:dyDescent="0.45">
      <c r="A260" t="s">
        <v>20</v>
      </c>
      <c r="B260" t="s">
        <v>59</v>
      </c>
      <c r="C260" s="1">
        <v>41323</v>
      </c>
      <c r="D260" s="4">
        <v>0</v>
      </c>
      <c r="E260">
        <v>653</v>
      </c>
      <c r="F260">
        <v>60714</v>
      </c>
    </row>
    <row r="261" spans="1:6" x14ac:dyDescent="0.45">
      <c r="A261" t="s">
        <v>20</v>
      </c>
      <c r="B261" t="s">
        <v>59</v>
      </c>
      <c r="C261" s="1">
        <v>41330</v>
      </c>
      <c r="D261" s="4">
        <v>0</v>
      </c>
      <c r="E261">
        <v>662.9</v>
      </c>
      <c r="F261">
        <v>37750</v>
      </c>
    </row>
    <row r="262" spans="1:6" x14ac:dyDescent="0.45">
      <c r="A262" t="s">
        <v>20</v>
      </c>
      <c r="B262" t="s">
        <v>59</v>
      </c>
      <c r="C262" s="1">
        <v>41337</v>
      </c>
      <c r="D262" s="4">
        <v>0</v>
      </c>
      <c r="E262">
        <v>651.29999999999995</v>
      </c>
      <c r="F262">
        <v>47936</v>
      </c>
    </row>
    <row r="263" spans="1:6" x14ac:dyDescent="0.45">
      <c r="A263" t="s">
        <v>20</v>
      </c>
      <c r="B263" t="s">
        <v>59</v>
      </c>
      <c r="C263" s="1">
        <v>41344</v>
      </c>
      <c r="D263" s="4">
        <v>0</v>
      </c>
      <c r="E263">
        <v>631.1</v>
      </c>
      <c r="F263">
        <v>51079</v>
      </c>
    </row>
    <row r="264" spans="1:6" x14ac:dyDescent="0.45">
      <c r="A264" t="s">
        <v>20</v>
      </c>
      <c r="B264" t="s">
        <v>59</v>
      </c>
      <c r="C264" s="1">
        <v>41351</v>
      </c>
      <c r="D264" s="4">
        <v>0</v>
      </c>
      <c r="E264">
        <v>594.79999999999995</v>
      </c>
      <c r="F264">
        <v>68466</v>
      </c>
    </row>
    <row r="265" spans="1:6" x14ac:dyDescent="0.45">
      <c r="A265" t="s">
        <v>20</v>
      </c>
      <c r="B265" t="s">
        <v>59</v>
      </c>
      <c r="C265" s="1">
        <v>41358</v>
      </c>
      <c r="D265" s="4">
        <v>0</v>
      </c>
      <c r="E265">
        <v>577</v>
      </c>
      <c r="F265">
        <v>55333</v>
      </c>
    </row>
    <row r="266" spans="1:6" x14ac:dyDescent="0.45">
      <c r="A266" t="s">
        <v>20</v>
      </c>
      <c r="B266" t="s">
        <v>59</v>
      </c>
      <c r="C266" s="1">
        <v>41365</v>
      </c>
      <c r="D266" s="4">
        <v>0</v>
      </c>
      <c r="E266">
        <v>581.9</v>
      </c>
      <c r="F266">
        <v>56560</v>
      </c>
    </row>
    <row r="267" spans="1:6" x14ac:dyDescent="0.45">
      <c r="A267" t="s">
        <v>20</v>
      </c>
      <c r="B267" t="s">
        <v>59</v>
      </c>
      <c r="C267" s="1">
        <v>41372</v>
      </c>
      <c r="D267" s="4">
        <v>0</v>
      </c>
      <c r="E267">
        <v>534.9</v>
      </c>
      <c r="F267">
        <v>50731</v>
      </c>
    </row>
    <row r="268" spans="1:6" x14ac:dyDescent="0.45">
      <c r="A268" t="s">
        <v>20</v>
      </c>
      <c r="B268" t="s">
        <v>59</v>
      </c>
      <c r="C268" s="1">
        <v>41379</v>
      </c>
      <c r="D268" s="4">
        <v>0</v>
      </c>
      <c r="E268">
        <v>520</v>
      </c>
      <c r="F268">
        <v>38771</v>
      </c>
    </row>
    <row r="269" spans="1:6" x14ac:dyDescent="0.45">
      <c r="A269" t="s">
        <v>20</v>
      </c>
      <c r="B269" t="s">
        <v>59</v>
      </c>
      <c r="C269" s="1">
        <v>41386</v>
      </c>
      <c r="D269" s="4">
        <v>0</v>
      </c>
      <c r="E269">
        <v>555.70000000000005</v>
      </c>
      <c r="F269">
        <v>65001</v>
      </c>
    </row>
    <row r="270" spans="1:6" x14ac:dyDescent="0.45">
      <c r="A270" t="s">
        <v>20</v>
      </c>
      <c r="B270" t="s">
        <v>59</v>
      </c>
      <c r="C270" s="1">
        <v>41393</v>
      </c>
      <c r="D270" s="4">
        <v>0</v>
      </c>
      <c r="E270">
        <v>575</v>
      </c>
      <c r="F270">
        <v>8992</v>
      </c>
    </row>
    <row r="271" spans="1:6" x14ac:dyDescent="0.45">
      <c r="A271" t="s">
        <v>20</v>
      </c>
      <c r="B271" t="s">
        <v>59</v>
      </c>
      <c r="C271" s="1">
        <v>41400</v>
      </c>
      <c r="D271" s="4">
        <v>0</v>
      </c>
      <c r="E271">
        <v>565.29999999999995</v>
      </c>
      <c r="F271">
        <v>25623</v>
      </c>
    </row>
    <row r="272" spans="1:6" x14ac:dyDescent="0.45">
      <c r="A272" t="s">
        <v>20</v>
      </c>
      <c r="B272" t="s">
        <v>59</v>
      </c>
      <c r="C272" s="1">
        <v>41407</v>
      </c>
      <c r="D272" s="4">
        <v>0</v>
      </c>
      <c r="E272">
        <v>554.20000000000005</v>
      </c>
      <c r="F272">
        <v>21099</v>
      </c>
    </row>
    <row r="273" spans="1:6" x14ac:dyDescent="0.45">
      <c r="A273" t="s">
        <v>20</v>
      </c>
      <c r="B273" t="s">
        <v>59</v>
      </c>
      <c r="C273" s="1">
        <v>41414</v>
      </c>
      <c r="D273" s="4">
        <v>0</v>
      </c>
      <c r="E273">
        <v>532</v>
      </c>
      <c r="F273">
        <v>79847</v>
      </c>
    </row>
    <row r="274" spans="1:6" x14ac:dyDescent="0.45">
      <c r="A274" t="s">
        <v>20</v>
      </c>
      <c r="B274" t="s">
        <v>59</v>
      </c>
      <c r="C274" s="1">
        <v>41421</v>
      </c>
      <c r="D274" s="4">
        <v>0</v>
      </c>
      <c r="E274">
        <v>524.5</v>
      </c>
      <c r="F274">
        <v>41790</v>
      </c>
    </row>
    <row r="275" spans="1:6" x14ac:dyDescent="0.45">
      <c r="A275" t="s">
        <v>20</v>
      </c>
      <c r="B275" t="s">
        <v>59</v>
      </c>
      <c r="C275" s="1">
        <v>41428</v>
      </c>
      <c r="D275" s="4">
        <v>0</v>
      </c>
      <c r="E275">
        <v>550</v>
      </c>
      <c r="F275">
        <v>25426</v>
      </c>
    </row>
    <row r="276" spans="1:6" x14ac:dyDescent="0.45">
      <c r="A276" t="s">
        <v>20</v>
      </c>
      <c r="B276" t="s">
        <v>59</v>
      </c>
      <c r="C276" s="1">
        <v>41435</v>
      </c>
      <c r="D276" s="4">
        <v>0</v>
      </c>
      <c r="E276">
        <v>531.1</v>
      </c>
      <c r="F276">
        <v>13696</v>
      </c>
    </row>
    <row r="277" spans="1:6" x14ac:dyDescent="0.45">
      <c r="A277" t="s">
        <v>20</v>
      </c>
      <c r="B277" t="s">
        <v>59</v>
      </c>
      <c r="C277" s="1">
        <v>41442</v>
      </c>
      <c r="D277" s="4">
        <v>0</v>
      </c>
      <c r="E277">
        <v>575</v>
      </c>
      <c r="F277">
        <v>118422</v>
      </c>
    </row>
    <row r="278" spans="1:6" x14ac:dyDescent="0.45">
      <c r="A278" t="s">
        <v>20</v>
      </c>
      <c r="B278" t="s">
        <v>59</v>
      </c>
      <c r="C278" s="1">
        <v>41449</v>
      </c>
      <c r="D278" s="4">
        <v>0</v>
      </c>
      <c r="E278">
        <v>550</v>
      </c>
      <c r="F278">
        <v>53974</v>
      </c>
    </row>
    <row r="279" spans="1:6" x14ac:dyDescent="0.45">
      <c r="A279" t="s">
        <v>20</v>
      </c>
      <c r="B279" t="s">
        <v>59</v>
      </c>
      <c r="C279" s="1">
        <v>41456</v>
      </c>
      <c r="D279" s="4">
        <v>0</v>
      </c>
      <c r="E279">
        <v>550</v>
      </c>
      <c r="F279">
        <v>55024</v>
      </c>
    </row>
    <row r="280" spans="1:6" x14ac:dyDescent="0.45">
      <c r="A280" t="s">
        <v>20</v>
      </c>
      <c r="B280" t="s">
        <v>59</v>
      </c>
      <c r="C280" s="1">
        <v>41463</v>
      </c>
      <c r="D280" s="4">
        <v>0</v>
      </c>
      <c r="E280">
        <v>590</v>
      </c>
      <c r="F280">
        <v>44548</v>
      </c>
    </row>
    <row r="281" spans="1:6" x14ac:dyDescent="0.45">
      <c r="A281" t="s">
        <v>20</v>
      </c>
      <c r="B281" t="s">
        <v>59</v>
      </c>
      <c r="C281" s="1">
        <v>41470</v>
      </c>
      <c r="D281" s="4">
        <v>0</v>
      </c>
      <c r="E281">
        <v>616.5</v>
      </c>
      <c r="F281">
        <v>73431</v>
      </c>
    </row>
    <row r="282" spans="1:6" x14ac:dyDescent="0.45">
      <c r="A282" t="s">
        <v>20</v>
      </c>
      <c r="B282" t="s">
        <v>59</v>
      </c>
      <c r="C282" s="1">
        <v>41477</v>
      </c>
      <c r="D282" s="4">
        <v>0</v>
      </c>
      <c r="E282">
        <v>623.70000000000005</v>
      </c>
      <c r="F282">
        <v>50264</v>
      </c>
    </row>
    <row r="283" spans="1:6" x14ac:dyDescent="0.45">
      <c r="A283" t="s">
        <v>20</v>
      </c>
      <c r="B283" t="s">
        <v>59</v>
      </c>
      <c r="C283" s="1">
        <v>41484</v>
      </c>
      <c r="D283" s="4">
        <v>0</v>
      </c>
      <c r="E283">
        <v>625.1</v>
      </c>
      <c r="F283">
        <v>56527</v>
      </c>
    </row>
    <row r="284" spans="1:6" x14ac:dyDescent="0.45">
      <c r="A284" t="s">
        <v>20</v>
      </c>
      <c r="B284" t="s">
        <v>59</v>
      </c>
      <c r="C284" s="1">
        <v>41491</v>
      </c>
      <c r="D284" s="4">
        <v>0</v>
      </c>
      <c r="E284">
        <v>633</v>
      </c>
      <c r="F284">
        <v>19706</v>
      </c>
    </row>
    <row r="285" spans="1:6" x14ac:dyDescent="0.45">
      <c r="A285" t="s">
        <v>20</v>
      </c>
      <c r="B285" t="s">
        <v>59</v>
      </c>
      <c r="C285" s="1">
        <v>41498</v>
      </c>
      <c r="D285" s="4">
        <v>0</v>
      </c>
      <c r="E285">
        <v>614</v>
      </c>
      <c r="F285">
        <v>12820</v>
      </c>
    </row>
    <row r="286" spans="1:6" x14ac:dyDescent="0.45">
      <c r="A286" t="s">
        <v>20</v>
      </c>
      <c r="B286" t="s">
        <v>59</v>
      </c>
      <c r="C286" s="1">
        <v>41505</v>
      </c>
      <c r="D286" s="4">
        <v>0</v>
      </c>
      <c r="E286">
        <v>612</v>
      </c>
      <c r="F286">
        <v>20443</v>
      </c>
    </row>
    <row r="287" spans="1:6" x14ac:dyDescent="0.45">
      <c r="A287" t="s">
        <v>20</v>
      </c>
      <c r="B287" t="s">
        <v>59</v>
      </c>
      <c r="C287" s="1">
        <v>41512</v>
      </c>
      <c r="D287" s="4">
        <v>0</v>
      </c>
      <c r="E287">
        <v>570</v>
      </c>
      <c r="F287">
        <v>20684</v>
      </c>
    </row>
    <row r="288" spans="1:6" x14ac:dyDescent="0.45">
      <c r="A288" t="s">
        <v>20</v>
      </c>
      <c r="B288" t="s">
        <v>59</v>
      </c>
      <c r="C288" s="1">
        <v>41519</v>
      </c>
      <c r="D288" s="4">
        <v>0</v>
      </c>
      <c r="E288">
        <v>580</v>
      </c>
      <c r="F288">
        <v>49235</v>
      </c>
    </row>
    <row r="289" spans="1:6" x14ac:dyDescent="0.45">
      <c r="A289" t="s">
        <v>20</v>
      </c>
      <c r="B289" t="s">
        <v>59</v>
      </c>
      <c r="C289" s="1">
        <v>41526</v>
      </c>
      <c r="D289" s="4">
        <v>0</v>
      </c>
      <c r="E289">
        <v>543</v>
      </c>
      <c r="F289">
        <v>65065</v>
      </c>
    </row>
    <row r="290" spans="1:6" x14ac:dyDescent="0.45">
      <c r="A290" t="s">
        <v>20</v>
      </c>
      <c r="B290" t="s">
        <v>59</v>
      </c>
      <c r="C290" s="1">
        <v>41533</v>
      </c>
      <c r="D290" s="4">
        <v>0</v>
      </c>
      <c r="E290">
        <v>568.79999999999995</v>
      </c>
      <c r="F290">
        <v>94740</v>
      </c>
    </row>
    <row r="291" spans="1:6" x14ac:dyDescent="0.45">
      <c r="A291" t="s">
        <v>20</v>
      </c>
      <c r="B291" t="s">
        <v>59</v>
      </c>
      <c r="C291" s="1">
        <v>41540</v>
      </c>
      <c r="D291" s="4">
        <v>0</v>
      </c>
      <c r="E291">
        <v>568.9</v>
      </c>
      <c r="F291">
        <v>36063</v>
      </c>
    </row>
    <row r="292" spans="1:6" x14ac:dyDescent="0.45">
      <c r="A292" t="s">
        <v>20</v>
      </c>
      <c r="B292" t="s">
        <v>59</v>
      </c>
      <c r="C292" s="1">
        <v>41547</v>
      </c>
      <c r="D292" s="4">
        <v>0</v>
      </c>
      <c r="E292">
        <v>553.29999999999995</v>
      </c>
      <c r="F292">
        <v>37251</v>
      </c>
    </row>
    <row r="293" spans="1:6" x14ac:dyDescent="0.45">
      <c r="A293" t="s">
        <v>20</v>
      </c>
      <c r="B293" t="s">
        <v>59</v>
      </c>
      <c r="C293" s="1">
        <v>41554</v>
      </c>
      <c r="D293" s="4">
        <v>0</v>
      </c>
      <c r="E293">
        <v>567.9</v>
      </c>
      <c r="F293">
        <v>36484</v>
      </c>
    </row>
    <row r="294" spans="1:6" x14ac:dyDescent="0.45">
      <c r="A294" t="s">
        <v>20</v>
      </c>
      <c r="B294" t="s">
        <v>59</v>
      </c>
      <c r="C294" s="1">
        <v>41561</v>
      </c>
      <c r="D294" s="4">
        <v>0</v>
      </c>
      <c r="E294">
        <v>625</v>
      </c>
      <c r="F294">
        <v>57480</v>
      </c>
    </row>
    <row r="295" spans="1:6" x14ac:dyDescent="0.45">
      <c r="A295" t="s">
        <v>20</v>
      </c>
      <c r="B295" t="s">
        <v>59</v>
      </c>
      <c r="C295" s="1">
        <v>41568</v>
      </c>
      <c r="D295" s="4">
        <v>0</v>
      </c>
      <c r="E295">
        <v>592</v>
      </c>
      <c r="F295">
        <v>44312</v>
      </c>
    </row>
    <row r="296" spans="1:6" x14ac:dyDescent="0.45">
      <c r="A296" t="s">
        <v>20</v>
      </c>
      <c r="B296" t="s">
        <v>59</v>
      </c>
      <c r="C296" s="1">
        <v>41575</v>
      </c>
      <c r="D296" s="4">
        <v>0</v>
      </c>
      <c r="E296">
        <v>581.6</v>
      </c>
      <c r="F296">
        <v>41241</v>
      </c>
    </row>
    <row r="297" spans="1:6" x14ac:dyDescent="0.45">
      <c r="A297" t="s">
        <v>20</v>
      </c>
      <c r="B297" t="s">
        <v>59</v>
      </c>
      <c r="C297" s="1">
        <v>41582</v>
      </c>
      <c r="D297" s="4">
        <v>0</v>
      </c>
      <c r="E297">
        <v>550</v>
      </c>
      <c r="F297">
        <v>73150</v>
      </c>
    </row>
    <row r="298" spans="1:6" x14ac:dyDescent="0.45">
      <c r="A298" t="s">
        <v>20</v>
      </c>
      <c r="B298" t="s">
        <v>59</v>
      </c>
      <c r="C298" s="1">
        <v>41589</v>
      </c>
      <c r="D298" s="4">
        <v>0</v>
      </c>
      <c r="E298">
        <v>560</v>
      </c>
      <c r="F298">
        <v>56126</v>
      </c>
    </row>
    <row r="299" spans="1:6" x14ac:dyDescent="0.45">
      <c r="A299" t="s">
        <v>20</v>
      </c>
      <c r="B299" t="s">
        <v>59</v>
      </c>
      <c r="C299" s="1">
        <v>41596</v>
      </c>
      <c r="D299" s="4">
        <v>0</v>
      </c>
      <c r="E299">
        <v>560</v>
      </c>
      <c r="F299">
        <v>43129</v>
      </c>
    </row>
    <row r="300" spans="1:6" x14ac:dyDescent="0.45">
      <c r="A300" t="s">
        <v>20</v>
      </c>
      <c r="B300" t="s">
        <v>59</v>
      </c>
      <c r="C300" s="1">
        <v>41603</v>
      </c>
      <c r="D300" s="4">
        <v>0</v>
      </c>
      <c r="E300">
        <v>573</v>
      </c>
      <c r="F300">
        <v>69960</v>
      </c>
    </row>
    <row r="301" spans="1:6" x14ac:dyDescent="0.45">
      <c r="A301" t="s">
        <v>20</v>
      </c>
      <c r="B301" t="s">
        <v>59</v>
      </c>
      <c r="C301" s="1">
        <v>41610</v>
      </c>
      <c r="D301" s="4">
        <v>0</v>
      </c>
      <c r="E301">
        <v>561</v>
      </c>
      <c r="F301">
        <v>63970</v>
      </c>
    </row>
    <row r="302" spans="1:6" x14ac:dyDescent="0.45">
      <c r="A302" t="s">
        <v>20</v>
      </c>
      <c r="B302" t="s">
        <v>59</v>
      </c>
      <c r="C302" s="1">
        <v>41617</v>
      </c>
      <c r="D302" s="4">
        <v>0</v>
      </c>
      <c r="E302">
        <v>568</v>
      </c>
      <c r="F302">
        <v>35091</v>
      </c>
    </row>
    <row r="303" spans="1:6" x14ac:dyDescent="0.45">
      <c r="A303" t="s">
        <v>20</v>
      </c>
      <c r="B303" t="s">
        <v>59</v>
      </c>
      <c r="C303" s="1">
        <v>41624</v>
      </c>
      <c r="D303" s="4">
        <v>0</v>
      </c>
      <c r="E303">
        <v>577.9</v>
      </c>
      <c r="F303">
        <v>64535</v>
      </c>
    </row>
    <row r="304" spans="1:6" x14ac:dyDescent="0.45">
      <c r="A304" t="s">
        <v>20</v>
      </c>
      <c r="B304" t="s">
        <v>59</v>
      </c>
      <c r="C304" s="1">
        <v>41631</v>
      </c>
      <c r="D304" s="4">
        <v>0</v>
      </c>
      <c r="E304">
        <v>606.70000000000005</v>
      </c>
      <c r="F304">
        <v>50462</v>
      </c>
    </row>
    <row r="305" spans="1:6" x14ac:dyDescent="0.45">
      <c r="A305" t="s">
        <v>20</v>
      </c>
      <c r="B305" t="s">
        <v>59</v>
      </c>
      <c r="C305" s="1">
        <v>41638</v>
      </c>
      <c r="D305" s="4">
        <v>0</v>
      </c>
      <c r="E305">
        <v>610.79999999999995</v>
      </c>
      <c r="F305">
        <v>2460</v>
      </c>
    </row>
    <row r="306" spans="1:6" x14ac:dyDescent="0.45">
      <c r="A306" t="s">
        <v>20</v>
      </c>
      <c r="B306" t="s">
        <v>59</v>
      </c>
      <c r="C306" s="1">
        <v>41645</v>
      </c>
      <c r="D306" s="4">
        <v>0</v>
      </c>
      <c r="E306">
        <v>590</v>
      </c>
      <c r="F306">
        <v>39694</v>
      </c>
    </row>
    <row r="307" spans="1:6" x14ac:dyDescent="0.45">
      <c r="A307" t="s">
        <v>20</v>
      </c>
      <c r="B307" t="s">
        <v>59</v>
      </c>
      <c r="C307" s="1">
        <v>41652</v>
      </c>
      <c r="D307" s="4">
        <v>0</v>
      </c>
      <c r="E307">
        <v>607</v>
      </c>
      <c r="F307">
        <v>87554</v>
      </c>
    </row>
    <row r="308" spans="1:6" x14ac:dyDescent="0.45">
      <c r="A308" t="s">
        <v>20</v>
      </c>
      <c r="B308" t="s">
        <v>59</v>
      </c>
      <c r="C308" s="1">
        <v>41659</v>
      </c>
      <c r="D308" s="4">
        <v>0</v>
      </c>
      <c r="E308">
        <v>596.5</v>
      </c>
      <c r="F308">
        <v>86481</v>
      </c>
    </row>
    <row r="309" spans="1:6" x14ac:dyDescent="0.45">
      <c r="A309" t="s">
        <v>20</v>
      </c>
      <c r="B309" t="s">
        <v>59</v>
      </c>
      <c r="C309" s="1">
        <v>41666</v>
      </c>
      <c r="D309" s="4">
        <v>0</v>
      </c>
      <c r="E309">
        <v>551</v>
      </c>
      <c r="F309">
        <v>144321</v>
      </c>
    </row>
    <row r="310" spans="1:6" x14ac:dyDescent="0.45">
      <c r="A310" t="s">
        <v>20</v>
      </c>
      <c r="B310" t="s">
        <v>59</v>
      </c>
      <c r="C310" s="1">
        <v>41673</v>
      </c>
      <c r="D310" s="4">
        <v>0</v>
      </c>
      <c r="E310">
        <v>569.79999999999995</v>
      </c>
      <c r="F310">
        <v>121208</v>
      </c>
    </row>
    <row r="311" spans="1:6" x14ac:dyDescent="0.45">
      <c r="A311" t="s">
        <v>20</v>
      </c>
      <c r="B311" t="s">
        <v>59</v>
      </c>
      <c r="C311" s="1">
        <v>41680</v>
      </c>
      <c r="D311" s="4">
        <v>0</v>
      </c>
      <c r="E311">
        <v>589</v>
      </c>
      <c r="F311">
        <v>112233</v>
      </c>
    </row>
    <row r="312" spans="1:6" x14ac:dyDescent="0.45">
      <c r="A312" t="s">
        <v>20</v>
      </c>
      <c r="B312" t="s">
        <v>59</v>
      </c>
      <c r="C312" s="1">
        <v>41687</v>
      </c>
      <c r="D312" s="4">
        <v>0</v>
      </c>
      <c r="E312">
        <v>591.70000000000005</v>
      </c>
      <c r="F312">
        <v>42828</v>
      </c>
    </row>
    <row r="313" spans="1:6" x14ac:dyDescent="0.45">
      <c r="A313" t="s">
        <v>20</v>
      </c>
      <c r="B313" t="s">
        <v>59</v>
      </c>
      <c r="C313" s="1">
        <v>41694</v>
      </c>
      <c r="D313" s="4">
        <v>0</v>
      </c>
      <c r="E313">
        <v>567.9</v>
      </c>
      <c r="F313">
        <v>14459</v>
      </c>
    </row>
    <row r="314" spans="1:6" x14ac:dyDescent="0.45">
      <c r="A314" t="s">
        <v>20</v>
      </c>
      <c r="B314" t="s">
        <v>59</v>
      </c>
      <c r="C314" s="1">
        <v>41701</v>
      </c>
      <c r="D314" s="4">
        <v>0</v>
      </c>
      <c r="E314">
        <v>470</v>
      </c>
      <c r="F314">
        <v>222796</v>
      </c>
    </row>
    <row r="315" spans="1:6" x14ac:dyDescent="0.45">
      <c r="A315" t="s">
        <v>20</v>
      </c>
      <c r="B315" t="s">
        <v>59</v>
      </c>
      <c r="C315" s="1">
        <v>41708</v>
      </c>
      <c r="D315" s="4">
        <v>0</v>
      </c>
      <c r="E315">
        <v>387.8</v>
      </c>
      <c r="F315">
        <v>168086</v>
      </c>
    </row>
    <row r="316" spans="1:6" x14ac:dyDescent="0.45">
      <c r="A316" t="s">
        <v>20</v>
      </c>
      <c r="B316" t="s">
        <v>59</v>
      </c>
      <c r="C316" s="1">
        <v>41715</v>
      </c>
      <c r="D316" s="4">
        <v>0</v>
      </c>
      <c r="E316">
        <v>449.8</v>
      </c>
      <c r="F316">
        <v>206582</v>
      </c>
    </row>
    <row r="317" spans="1:6" x14ac:dyDescent="0.45">
      <c r="A317" t="s">
        <v>20</v>
      </c>
      <c r="B317" t="s">
        <v>59</v>
      </c>
      <c r="C317" s="1">
        <v>41722</v>
      </c>
      <c r="D317" s="4">
        <v>0</v>
      </c>
      <c r="E317">
        <v>453.1</v>
      </c>
      <c r="F317">
        <v>74929</v>
      </c>
    </row>
    <row r="318" spans="1:6" x14ac:dyDescent="0.45">
      <c r="A318" t="s">
        <v>20</v>
      </c>
      <c r="B318" t="s">
        <v>59</v>
      </c>
      <c r="C318" s="1">
        <v>41729</v>
      </c>
      <c r="D318" s="4">
        <v>0</v>
      </c>
      <c r="E318">
        <v>458</v>
      </c>
      <c r="F318">
        <v>83938</v>
      </c>
    </row>
    <row r="319" spans="1:6" x14ac:dyDescent="0.45">
      <c r="A319" t="s">
        <v>20</v>
      </c>
      <c r="B319" t="s">
        <v>59</v>
      </c>
      <c r="C319" s="1">
        <v>41736</v>
      </c>
      <c r="D319" s="4">
        <v>0</v>
      </c>
      <c r="E319">
        <v>482.9</v>
      </c>
      <c r="F319">
        <v>153268</v>
      </c>
    </row>
    <row r="320" spans="1:6" x14ac:dyDescent="0.45">
      <c r="A320" t="s">
        <v>20</v>
      </c>
      <c r="B320" t="s">
        <v>59</v>
      </c>
      <c r="C320" s="1">
        <v>41743</v>
      </c>
      <c r="D320" s="4">
        <v>0</v>
      </c>
      <c r="E320">
        <v>517</v>
      </c>
      <c r="F320">
        <v>142092</v>
      </c>
    </row>
    <row r="321" spans="1:6" x14ac:dyDescent="0.45">
      <c r="A321" t="s">
        <v>20</v>
      </c>
      <c r="B321" t="s">
        <v>59</v>
      </c>
      <c r="C321" s="1">
        <v>41750</v>
      </c>
      <c r="D321" s="4">
        <v>0</v>
      </c>
      <c r="E321">
        <v>504</v>
      </c>
      <c r="F321">
        <v>163453</v>
      </c>
    </row>
    <row r="322" spans="1:6" x14ac:dyDescent="0.45">
      <c r="A322" t="s">
        <v>20</v>
      </c>
      <c r="B322" t="s">
        <v>59</v>
      </c>
      <c r="C322" s="1">
        <v>41757</v>
      </c>
      <c r="D322" s="4">
        <v>0</v>
      </c>
      <c r="E322">
        <v>489.4</v>
      </c>
      <c r="F322">
        <v>69303</v>
      </c>
    </row>
    <row r="323" spans="1:6" x14ac:dyDescent="0.45">
      <c r="A323" t="s">
        <v>20</v>
      </c>
      <c r="B323" t="s">
        <v>59</v>
      </c>
      <c r="C323" s="1">
        <v>41764</v>
      </c>
      <c r="D323" s="4">
        <v>0</v>
      </c>
      <c r="E323">
        <v>519</v>
      </c>
      <c r="F323">
        <v>37079</v>
      </c>
    </row>
    <row r="324" spans="1:6" x14ac:dyDescent="0.45">
      <c r="A324" t="s">
        <v>20</v>
      </c>
      <c r="B324" t="s">
        <v>59</v>
      </c>
      <c r="C324" s="1">
        <v>41771</v>
      </c>
      <c r="D324" s="4">
        <v>0</v>
      </c>
      <c r="E324">
        <v>524.29999999999995</v>
      </c>
      <c r="F324">
        <v>41646</v>
      </c>
    </row>
    <row r="325" spans="1:6" x14ac:dyDescent="0.45">
      <c r="A325" t="s">
        <v>20</v>
      </c>
      <c r="B325" t="s">
        <v>59</v>
      </c>
      <c r="C325" s="1">
        <v>41778</v>
      </c>
      <c r="D325" s="4">
        <v>0</v>
      </c>
      <c r="E325">
        <v>567.9</v>
      </c>
      <c r="F325">
        <v>55746</v>
      </c>
    </row>
    <row r="326" spans="1:6" x14ac:dyDescent="0.45">
      <c r="A326" t="s">
        <v>20</v>
      </c>
      <c r="B326" t="s">
        <v>59</v>
      </c>
      <c r="C326" s="1">
        <v>41785</v>
      </c>
      <c r="D326" s="4">
        <v>0</v>
      </c>
      <c r="E326">
        <v>595.9</v>
      </c>
      <c r="F326">
        <v>82796</v>
      </c>
    </row>
    <row r="327" spans="1:6" x14ac:dyDescent="0.45">
      <c r="A327" t="s">
        <v>20</v>
      </c>
      <c r="B327" t="s">
        <v>59</v>
      </c>
      <c r="C327" s="1">
        <v>41792</v>
      </c>
      <c r="D327" s="4">
        <v>0</v>
      </c>
      <c r="E327">
        <v>623.9</v>
      </c>
      <c r="F327">
        <v>64035</v>
      </c>
    </row>
    <row r="328" spans="1:6" x14ac:dyDescent="0.45">
      <c r="A328" t="s">
        <v>20</v>
      </c>
      <c r="B328" t="s">
        <v>59</v>
      </c>
      <c r="C328" s="1">
        <v>41799</v>
      </c>
      <c r="D328" s="4">
        <v>0</v>
      </c>
      <c r="E328">
        <v>629.5</v>
      </c>
      <c r="F328">
        <v>44614</v>
      </c>
    </row>
    <row r="329" spans="1:6" x14ac:dyDescent="0.45">
      <c r="A329" t="s">
        <v>20</v>
      </c>
      <c r="B329" t="s">
        <v>59</v>
      </c>
      <c r="C329" s="1">
        <v>41806</v>
      </c>
      <c r="D329" s="4">
        <v>0</v>
      </c>
      <c r="E329">
        <v>610</v>
      </c>
      <c r="F329">
        <v>106958</v>
      </c>
    </row>
    <row r="330" spans="1:6" x14ac:dyDescent="0.45">
      <c r="A330" t="s">
        <v>20</v>
      </c>
      <c r="B330" t="s">
        <v>59</v>
      </c>
      <c r="C330" s="1">
        <v>41813</v>
      </c>
      <c r="D330" s="4">
        <v>0</v>
      </c>
      <c r="E330">
        <v>621</v>
      </c>
      <c r="F330">
        <v>51677</v>
      </c>
    </row>
    <row r="331" spans="1:6" x14ac:dyDescent="0.45">
      <c r="A331" t="s">
        <v>20</v>
      </c>
      <c r="B331" t="s">
        <v>59</v>
      </c>
      <c r="C331" s="1">
        <v>41820</v>
      </c>
      <c r="D331" s="4">
        <v>0</v>
      </c>
      <c r="E331">
        <v>600</v>
      </c>
      <c r="F331">
        <v>57939</v>
      </c>
    </row>
    <row r="332" spans="1:6" x14ac:dyDescent="0.45">
      <c r="A332" t="s">
        <v>20</v>
      </c>
      <c r="B332" t="s">
        <v>59</v>
      </c>
      <c r="C332" s="1">
        <v>41827</v>
      </c>
      <c r="D332" s="4">
        <v>0</v>
      </c>
      <c r="E332">
        <v>600.29999999999995</v>
      </c>
      <c r="F332">
        <v>38698</v>
      </c>
    </row>
    <row r="333" spans="1:6" x14ac:dyDescent="0.45">
      <c r="A333" t="s">
        <v>20</v>
      </c>
      <c r="B333" t="s">
        <v>59</v>
      </c>
      <c r="C333" s="1">
        <v>41834</v>
      </c>
      <c r="D333" s="4">
        <v>0</v>
      </c>
      <c r="E333">
        <v>587.9</v>
      </c>
      <c r="F333">
        <v>21494</v>
      </c>
    </row>
    <row r="334" spans="1:6" x14ac:dyDescent="0.45">
      <c r="A334" t="s">
        <v>20</v>
      </c>
      <c r="B334" t="s">
        <v>59</v>
      </c>
      <c r="C334" s="1">
        <v>41841</v>
      </c>
      <c r="D334" s="4">
        <v>0</v>
      </c>
      <c r="E334">
        <v>580.29999999999995</v>
      </c>
      <c r="F334">
        <v>51063</v>
      </c>
    </row>
    <row r="335" spans="1:6" x14ac:dyDescent="0.45">
      <c r="A335" t="s">
        <v>20</v>
      </c>
      <c r="B335" t="s">
        <v>59</v>
      </c>
      <c r="C335" s="1">
        <v>41848</v>
      </c>
      <c r="D335" s="4">
        <v>0</v>
      </c>
      <c r="E335">
        <v>569.5</v>
      </c>
      <c r="F335">
        <v>21855</v>
      </c>
    </row>
    <row r="336" spans="1:6" x14ac:dyDescent="0.45">
      <c r="A336" t="s">
        <v>20</v>
      </c>
      <c r="B336" t="s">
        <v>59</v>
      </c>
      <c r="C336" s="1">
        <v>41855</v>
      </c>
      <c r="D336" s="4">
        <v>0</v>
      </c>
      <c r="E336">
        <v>568.29999999999995</v>
      </c>
      <c r="F336">
        <v>28552</v>
      </c>
    </row>
    <row r="337" spans="1:6" x14ac:dyDescent="0.45">
      <c r="A337" t="s">
        <v>20</v>
      </c>
      <c r="B337" t="s">
        <v>59</v>
      </c>
      <c r="C337" s="1">
        <v>41862</v>
      </c>
      <c r="D337" s="4">
        <v>0</v>
      </c>
      <c r="E337">
        <v>590.5</v>
      </c>
      <c r="F337">
        <v>16946</v>
      </c>
    </row>
    <row r="338" spans="1:6" x14ac:dyDescent="0.45">
      <c r="A338" t="s">
        <v>20</v>
      </c>
      <c r="B338" t="s">
        <v>59</v>
      </c>
      <c r="C338" s="1">
        <v>41869</v>
      </c>
      <c r="D338" s="4">
        <v>0</v>
      </c>
      <c r="E338">
        <v>602</v>
      </c>
      <c r="F338">
        <v>17430</v>
      </c>
    </row>
    <row r="339" spans="1:6" x14ac:dyDescent="0.45">
      <c r="A339" t="s">
        <v>20</v>
      </c>
      <c r="B339" t="s">
        <v>59</v>
      </c>
      <c r="C339" s="1">
        <v>41876</v>
      </c>
      <c r="D339" s="4">
        <v>0</v>
      </c>
      <c r="E339">
        <v>566.6</v>
      </c>
      <c r="F339">
        <v>31392</v>
      </c>
    </row>
    <row r="340" spans="1:6" x14ac:dyDescent="0.45">
      <c r="A340" t="s">
        <v>20</v>
      </c>
      <c r="B340" t="s">
        <v>59</v>
      </c>
      <c r="C340" s="1">
        <v>41883</v>
      </c>
      <c r="D340" s="4">
        <v>0</v>
      </c>
      <c r="E340">
        <v>612.9</v>
      </c>
      <c r="F340">
        <v>48341</v>
      </c>
    </row>
    <row r="341" spans="1:6" x14ac:dyDescent="0.45">
      <c r="A341" t="s">
        <v>20</v>
      </c>
      <c r="B341" t="s">
        <v>59</v>
      </c>
      <c r="C341" s="1">
        <v>41890</v>
      </c>
      <c r="D341" s="4">
        <v>0</v>
      </c>
      <c r="E341">
        <v>626.9</v>
      </c>
      <c r="F341">
        <v>74073</v>
      </c>
    </row>
    <row r="342" spans="1:6" x14ac:dyDescent="0.45">
      <c r="A342" t="s">
        <v>20</v>
      </c>
      <c r="B342" t="s">
        <v>59</v>
      </c>
      <c r="C342" s="1">
        <v>41897</v>
      </c>
      <c r="D342" s="4">
        <v>0</v>
      </c>
      <c r="E342">
        <v>626.29999999999995</v>
      </c>
      <c r="F342">
        <v>83641</v>
      </c>
    </row>
    <row r="343" spans="1:6" x14ac:dyDescent="0.45">
      <c r="A343" t="s">
        <v>20</v>
      </c>
      <c r="B343" t="s">
        <v>59</v>
      </c>
      <c r="C343" s="1">
        <v>41904</v>
      </c>
      <c r="D343" s="4">
        <v>0</v>
      </c>
      <c r="E343">
        <v>672.3</v>
      </c>
      <c r="F343">
        <v>108865</v>
      </c>
    </row>
    <row r="344" spans="1:6" x14ac:dyDescent="0.45">
      <c r="A344" t="s">
        <v>20</v>
      </c>
      <c r="B344" t="s">
        <v>59</v>
      </c>
      <c r="C344" s="1">
        <v>41911</v>
      </c>
      <c r="D344" s="4">
        <v>0</v>
      </c>
      <c r="E344">
        <v>625</v>
      </c>
      <c r="F344">
        <v>61926</v>
      </c>
    </row>
    <row r="345" spans="1:6" x14ac:dyDescent="0.45">
      <c r="A345" t="s">
        <v>20</v>
      </c>
      <c r="B345" t="s">
        <v>59</v>
      </c>
      <c r="C345" s="1">
        <v>41918</v>
      </c>
      <c r="D345" s="4">
        <v>0</v>
      </c>
      <c r="E345">
        <v>635</v>
      </c>
      <c r="F345">
        <v>38073</v>
      </c>
    </row>
    <row r="346" spans="1:6" x14ac:dyDescent="0.45">
      <c r="A346" t="s">
        <v>20</v>
      </c>
      <c r="B346" t="s">
        <v>59</v>
      </c>
      <c r="C346" s="1">
        <v>41925</v>
      </c>
      <c r="D346" s="4">
        <v>0</v>
      </c>
      <c r="E346">
        <v>599</v>
      </c>
      <c r="F346">
        <v>55743</v>
      </c>
    </row>
    <row r="347" spans="1:6" x14ac:dyDescent="0.45">
      <c r="A347" t="s">
        <v>20</v>
      </c>
      <c r="B347" t="s">
        <v>59</v>
      </c>
      <c r="C347" s="1">
        <v>41932</v>
      </c>
      <c r="D347" s="4">
        <v>0</v>
      </c>
      <c r="E347">
        <v>584</v>
      </c>
      <c r="F347">
        <v>28913</v>
      </c>
    </row>
    <row r="348" spans="1:6" x14ac:dyDescent="0.45">
      <c r="A348" t="s">
        <v>20</v>
      </c>
      <c r="B348" t="s">
        <v>59</v>
      </c>
      <c r="C348" s="1">
        <v>41939</v>
      </c>
      <c r="D348" s="4">
        <v>0</v>
      </c>
      <c r="E348">
        <v>614</v>
      </c>
      <c r="F348">
        <v>37286</v>
      </c>
    </row>
    <row r="349" spans="1:6" x14ac:dyDescent="0.45">
      <c r="A349" t="s">
        <v>20</v>
      </c>
      <c r="B349" t="s">
        <v>59</v>
      </c>
      <c r="C349" s="1">
        <v>41946</v>
      </c>
      <c r="D349" s="4">
        <v>0</v>
      </c>
      <c r="E349">
        <v>617</v>
      </c>
      <c r="F349">
        <v>68784</v>
      </c>
    </row>
    <row r="350" spans="1:6" x14ac:dyDescent="0.45">
      <c r="A350" t="s">
        <v>20</v>
      </c>
      <c r="B350" t="s">
        <v>59</v>
      </c>
      <c r="C350" s="1">
        <v>41953</v>
      </c>
      <c r="D350" s="4">
        <v>0</v>
      </c>
      <c r="E350">
        <v>617</v>
      </c>
      <c r="F350">
        <v>88145</v>
      </c>
    </row>
    <row r="351" spans="1:6" x14ac:dyDescent="0.45">
      <c r="A351" t="s">
        <v>20</v>
      </c>
      <c r="B351" t="s">
        <v>59</v>
      </c>
      <c r="C351" s="1">
        <v>41960</v>
      </c>
      <c r="D351" s="4">
        <v>0</v>
      </c>
      <c r="E351">
        <v>599</v>
      </c>
      <c r="F351">
        <v>37636</v>
      </c>
    </row>
    <row r="352" spans="1:6" x14ac:dyDescent="0.45">
      <c r="A352" t="s">
        <v>20</v>
      </c>
      <c r="B352" t="s">
        <v>59</v>
      </c>
      <c r="C352" s="1">
        <v>41967</v>
      </c>
      <c r="D352" s="4">
        <v>0</v>
      </c>
      <c r="E352">
        <v>565</v>
      </c>
      <c r="F352">
        <v>85947</v>
      </c>
    </row>
    <row r="353" spans="1:6" x14ac:dyDescent="0.45">
      <c r="A353" t="s">
        <v>20</v>
      </c>
      <c r="B353" t="s">
        <v>59</v>
      </c>
      <c r="C353" s="1">
        <v>41974</v>
      </c>
      <c r="D353" s="4">
        <v>0</v>
      </c>
      <c r="E353">
        <v>529</v>
      </c>
      <c r="F353">
        <v>38002</v>
      </c>
    </row>
    <row r="354" spans="1:6" x14ac:dyDescent="0.45">
      <c r="A354" t="s">
        <v>20</v>
      </c>
      <c r="B354" t="s">
        <v>59</v>
      </c>
      <c r="C354" s="1">
        <v>41981</v>
      </c>
      <c r="D354" s="4">
        <v>0</v>
      </c>
      <c r="E354">
        <v>522</v>
      </c>
      <c r="F354">
        <v>27356</v>
      </c>
    </row>
    <row r="355" spans="1:6" x14ac:dyDescent="0.45">
      <c r="A355" t="s">
        <v>20</v>
      </c>
      <c r="B355" t="s">
        <v>59</v>
      </c>
      <c r="C355" s="1">
        <v>41988</v>
      </c>
      <c r="D355" s="4">
        <v>0</v>
      </c>
      <c r="E355">
        <v>461</v>
      </c>
      <c r="F355">
        <v>60140</v>
      </c>
    </row>
    <row r="356" spans="1:6" x14ac:dyDescent="0.45">
      <c r="A356" t="s">
        <v>20</v>
      </c>
      <c r="B356" t="s">
        <v>59</v>
      </c>
      <c r="C356" s="1">
        <v>41995</v>
      </c>
      <c r="D356" s="4">
        <v>0</v>
      </c>
      <c r="E356">
        <v>447</v>
      </c>
      <c r="F356">
        <v>31403</v>
      </c>
    </row>
    <row r="357" spans="1:6" x14ac:dyDescent="0.45">
      <c r="A357" t="s">
        <v>20</v>
      </c>
      <c r="B357" t="s">
        <v>59</v>
      </c>
      <c r="C357" s="1">
        <v>42002</v>
      </c>
      <c r="D357" s="4">
        <v>0</v>
      </c>
      <c r="E357">
        <v>458</v>
      </c>
      <c r="F357">
        <v>7064</v>
      </c>
    </row>
    <row r="358" spans="1:6" x14ac:dyDescent="0.45">
      <c r="A358" t="s">
        <v>20</v>
      </c>
      <c r="B358" t="s">
        <v>59</v>
      </c>
      <c r="C358" s="1">
        <v>42009</v>
      </c>
      <c r="D358" s="4">
        <v>0</v>
      </c>
      <c r="E358">
        <v>489</v>
      </c>
      <c r="F358">
        <v>4329</v>
      </c>
    </row>
    <row r="359" spans="1:6" x14ac:dyDescent="0.45">
      <c r="A359" t="s">
        <v>20</v>
      </c>
      <c r="B359" t="s">
        <v>59</v>
      </c>
      <c r="C359" s="1">
        <v>42016</v>
      </c>
      <c r="D359" s="4">
        <v>0</v>
      </c>
      <c r="E359">
        <v>463</v>
      </c>
      <c r="F359">
        <v>18710</v>
      </c>
    </row>
    <row r="360" spans="1:6" x14ac:dyDescent="0.45">
      <c r="A360" t="s">
        <v>20</v>
      </c>
      <c r="B360" t="s">
        <v>59</v>
      </c>
      <c r="C360" s="1">
        <v>42023</v>
      </c>
      <c r="D360" s="4">
        <v>0</v>
      </c>
      <c r="E360">
        <v>485</v>
      </c>
      <c r="F360">
        <v>144712</v>
      </c>
    </row>
    <row r="361" spans="1:6" x14ac:dyDescent="0.45">
      <c r="A361" t="s">
        <v>20</v>
      </c>
      <c r="B361" t="s">
        <v>59</v>
      </c>
      <c r="C361" s="1">
        <v>42030</v>
      </c>
      <c r="D361" s="4">
        <v>0</v>
      </c>
      <c r="E361">
        <v>471</v>
      </c>
      <c r="F361">
        <v>101247</v>
      </c>
    </row>
    <row r="362" spans="1:6" x14ac:dyDescent="0.45">
      <c r="A362" t="s">
        <v>20</v>
      </c>
      <c r="B362" t="s">
        <v>59</v>
      </c>
      <c r="C362" s="1">
        <v>42037</v>
      </c>
      <c r="D362" s="4">
        <v>0</v>
      </c>
      <c r="E362">
        <v>481</v>
      </c>
      <c r="F362">
        <v>26245</v>
      </c>
    </row>
    <row r="363" spans="1:6" x14ac:dyDescent="0.45">
      <c r="A363" t="s">
        <v>20</v>
      </c>
      <c r="B363" t="s">
        <v>59</v>
      </c>
      <c r="C363" s="1">
        <v>42044</v>
      </c>
      <c r="D363" s="4">
        <v>0</v>
      </c>
      <c r="E363">
        <v>568</v>
      </c>
      <c r="F363">
        <v>111639</v>
      </c>
    </row>
    <row r="364" spans="1:6" x14ac:dyDescent="0.45">
      <c r="A364" t="s">
        <v>20</v>
      </c>
      <c r="B364" t="s">
        <v>59</v>
      </c>
      <c r="C364" s="1">
        <v>42051</v>
      </c>
      <c r="D364" s="4">
        <v>0</v>
      </c>
      <c r="E364">
        <v>572</v>
      </c>
      <c r="F364">
        <v>48124</v>
      </c>
    </row>
    <row r="365" spans="1:6" x14ac:dyDescent="0.45">
      <c r="A365" t="s">
        <v>20</v>
      </c>
      <c r="B365" t="s">
        <v>59</v>
      </c>
      <c r="C365" s="1">
        <v>42058</v>
      </c>
      <c r="D365" s="4">
        <v>0</v>
      </c>
      <c r="E365">
        <v>589</v>
      </c>
      <c r="F365">
        <v>105694</v>
      </c>
    </row>
    <row r="366" spans="1:6" x14ac:dyDescent="0.45">
      <c r="A366" t="s">
        <v>20</v>
      </c>
      <c r="B366" t="s">
        <v>59</v>
      </c>
      <c r="C366" s="1">
        <v>42065</v>
      </c>
      <c r="D366" s="4">
        <v>0</v>
      </c>
      <c r="E366">
        <v>619</v>
      </c>
      <c r="F366">
        <v>153062</v>
      </c>
    </row>
    <row r="367" spans="1:6" x14ac:dyDescent="0.45">
      <c r="A367" t="s">
        <v>20</v>
      </c>
      <c r="B367" t="s">
        <v>59</v>
      </c>
      <c r="C367" s="1">
        <v>42072</v>
      </c>
      <c r="D367" s="4">
        <v>0</v>
      </c>
      <c r="E367">
        <v>615</v>
      </c>
      <c r="F367">
        <v>116688</v>
      </c>
    </row>
    <row r="368" spans="1:6" x14ac:dyDescent="0.45">
      <c r="A368" t="s">
        <v>20</v>
      </c>
      <c r="B368" t="s">
        <v>59</v>
      </c>
      <c r="C368" s="1">
        <v>42079</v>
      </c>
      <c r="D368" s="4">
        <v>0</v>
      </c>
      <c r="E368">
        <v>668</v>
      </c>
      <c r="F368">
        <v>362532</v>
      </c>
    </row>
    <row r="369" spans="1:6" x14ac:dyDescent="0.45">
      <c r="A369" t="s">
        <v>20</v>
      </c>
      <c r="B369" t="s">
        <v>59</v>
      </c>
      <c r="C369" s="1">
        <v>42086</v>
      </c>
      <c r="D369" s="4">
        <v>0</v>
      </c>
      <c r="E369">
        <v>661</v>
      </c>
      <c r="F369">
        <v>251422</v>
      </c>
    </row>
    <row r="370" spans="1:6" x14ac:dyDescent="0.45">
      <c r="A370" t="s">
        <v>20</v>
      </c>
      <c r="B370" t="s">
        <v>59</v>
      </c>
      <c r="C370" s="1">
        <v>42093</v>
      </c>
      <c r="D370" s="4">
        <v>0</v>
      </c>
      <c r="E370">
        <v>650</v>
      </c>
      <c r="F370">
        <v>242854</v>
      </c>
    </row>
    <row r="371" spans="1:6" x14ac:dyDescent="0.45">
      <c r="A371" t="s">
        <v>20</v>
      </c>
      <c r="B371" t="s">
        <v>59</v>
      </c>
      <c r="C371" s="1">
        <v>42100</v>
      </c>
      <c r="D371" s="4">
        <v>0</v>
      </c>
      <c r="E371">
        <v>649</v>
      </c>
      <c r="F371">
        <v>177143</v>
      </c>
    </row>
    <row r="372" spans="1:6" x14ac:dyDescent="0.45">
      <c r="A372" t="s">
        <v>20</v>
      </c>
      <c r="B372" t="s">
        <v>59</v>
      </c>
      <c r="C372" s="1">
        <v>42107</v>
      </c>
      <c r="D372" s="4">
        <v>0</v>
      </c>
      <c r="E372">
        <v>613</v>
      </c>
      <c r="F372">
        <v>238323</v>
      </c>
    </row>
    <row r="373" spans="1:6" x14ac:dyDescent="0.45">
      <c r="A373" t="s">
        <v>20</v>
      </c>
      <c r="B373" t="s">
        <v>59</v>
      </c>
      <c r="C373" s="1">
        <v>42114</v>
      </c>
      <c r="D373" s="4">
        <v>0</v>
      </c>
      <c r="E373">
        <v>612</v>
      </c>
      <c r="F373">
        <v>317745</v>
      </c>
    </row>
    <row r="374" spans="1:6" x14ac:dyDescent="0.45">
      <c r="A374" t="s">
        <v>20</v>
      </c>
      <c r="B374" t="s">
        <v>59</v>
      </c>
      <c r="C374" s="1">
        <v>42121</v>
      </c>
      <c r="D374" s="4">
        <v>0</v>
      </c>
      <c r="E374">
        <v>613</v>
      </c>
      <c r="F374">
        <v>142036</v>
      </c>
    </row>
    <row r="375" spans="1:6" x14ac:dyDescent="0.45">
      <c r="A375" t="s">
        <v>20</v>
      </c>
      <c r="B375" t="s">
        <v>59</v>
      </c>
      <c r="C375" s="1">
        <v>42128</v>
      </c>
      <c r="D375" s="4">
        <v>0</v>
      </c>
      <c r="E375">
        <v>612</v>
      </c>
      <c r="F375">
        <v>72439</v>
      </c>
    </row>
    <row r="376" spans="1:6" x14ac:dyDescent="0.45">
      <c r="A376" t="s">
        <v>20</v>
      </c>
      <c r="B376" t="s">
        <v>59</v>
      </c>
      <c r="C376" s="1">
        <v>42135</v>
      </c>
      <c r="D376" s="4">
        <v>0</v>
      </c>
      <c r="E376">
        <v>610</v>
      </c>
      <c r="F376">
        <v>56565</v>
      </c>
    </row>
    <row r="377" spans="1:6" x14ac:dyDescent="0.45">
      <c r="A377" t="s">
        <v>20</v>
      </c>
      <c r="B377" t="s">
        <v>59</v>
      </c>
      <c r="C377" s="1">
        <v>42142</v>
      </c>
      <c r="D377" s="4">
        <v>0</v>
      </c>
      <c r="E377">
        <v>610</v>
      </c>
      <c r="F377">
        <v>75054</v>
      </c>
    </row>
    <row r="378" spans="1:6" x14ac:dyDescent="0.45">
      <c r="A378" t="s">
        <v>20</v>
      </c>
      <c r="B378" t="s">
        <v>59</v>
      </c>
      <c r="C378" s="1">
        <v>42149</v>
      </c>
      <c r="D378" s="4">
        <v>0</v>
      </c>
      <c r="E378">
        <v>616</v>
      </c>
      <c r="F378">
        <v>172415</v>
      </c>
    </row>
    <row r="379" spans="1:6" x14ac:dyDescent="0.45">
      <c r="A379" t="s">
        <v>20</v>
      </c>
      <c r="B379" t="s">
        <v>59</v>
      </c>
      <c r="C379" s="1">
        <v>42156</v>
      </c>
      <c r="D379" s="4">
        <v>0</v>
      </c>
      <c r="E379">
        <v>600</v>
      </c>
      <c r="F379">
        <v>192357</v>
      </c>
    </row>
    <row r="380" spans="1:6" x14ac:dyDescent="0.45">
      <c r="A380" t="s">
        <v>20</v>
      </c>
      <c r="B380" t="s">
        <v>59</v>
      </c>
      <c r="C380" s="1">
        <v>42163</v>
      </c>
      <c r="D380" s="4">
        <v>0</v>
      </c>
      <c r="E380">
        <v>614</v>
      </c>
      <c r="F380">
        <v>41608</v>
      </c>
    </row>
    <row r="381" spans="1:6" x14ac:dyDescent="0.45">
      <c r="A381" t="s">
        <v>20</v>
      </c>
      <c r="B381" t="s">
        <v>59</v>
      </c>
      <c r="C381" s="1">
        <v>42170</v>
      </c>
      <c r="D381" s="4">
        <v>0</v>
      </c>
      <c r="E381">
        <v>612</v>
      </c>
      <c r="F381">
        <v>137740</v>
      </c>
    </row>
    <row r="382" spans="1:6" x14ac:dyDescent="0.45">
      <c r="A382" t="s">
        <v>20</v>
      </c>
      <c r="B382" t="s">
        <v>59</v>
      </c>
      <c r="C382" s="1">
        <v>42177</v>
      </c>
      <c r="D382" s="4">
        <v>0</v>
      </c>
      <c r="E382">
        <v>602</v>
      </c>
      <c r="F382">
        <v>222840</v>
      </c>
    </row>
    <row r="383" spans="1:6" x14ac:dyDescent="0.45">
      <c r="A383" t="s">
        <v>20</v>
      </c>
      <c r="B383" t="s">
        <v>59</v>
      </c>
      <c r="C383" s="1">
        <v>42184</v>
      </c>
      <c r="D383" s="4">
        <v>0</v>
      </c>
      <c r="E383">
        <v>580</v>
      </c>
      <c r="F383">
        <v>56004</v>
      </c>
    </row>
    <row r="384" spans="1:6" x14ac:dyDescent="0.45">
      <c r="A384" t="s">
        <v>20</v>
      </c>
      <c r="B384" t="s">
        <v>59</v>
      </c>
      <c r="C384" s="1">
        <v>42191</v>
      </c>
      <c r="D384" s="4">
        <v>0</v>
      </c>
      <c r="E384">
        <v>568</v>
      </c>
      <c r="F384">
        <v>45060</v>
      </c>
    </row>
    <row r="385" spans="1:6" x14ac:dyDescent="0.45">
      <c r="A385" t="s">
        <v>20</v>
      </c>
      <c r="B385" t="s">
        <v>59</v>
      </c>
      <c r="C385" s="1">
        <v>42198</v>
      </c>
      <c r="D385" s="4">
        <v>0</v>
      </c>
      <c r="E385">
        <v>590</v>
      </c>
      <c r="F385">
        <v>24362</v>
      </c>
    </row>
    <row r="386" spans="1:6" x14ac:dyDescent="0.45">
      <c r="A386" t="s">
        <v>20</v>
      </c>
      <c r="B386" t="s">
        <v>59</v>
      </c>
      <c r="C386" s="1">
        <v>42205</v>
      </c>
      <c r="D386" s="4">
        <v>0</v>
      </c>
      <c r="E386">
        <v>585</v>
      </c>
      <c r="F386">
        <v>37870</v>
      </c>
    </row>
    <row r="387" spans="1:6" x14ac:dyDescent="0.45">
      <c r="A387" t="s">
        <v>20</v>
      </c>
      <c r="B387" t="s">
        <v>59</v>
      </c>
      <c r="C387" s="1">
        <v>42212</v>
      </c>
      <c r="D387" s="4">
        <v>0</v>
      </c>
      <c r="E387">
        <v>600</v>
      </c>
      <c r="F387">
        <v>61189</v>
      </c>
    </row>
    <row r="388" spans="1:6" x14ac:dyDescent="0.45">
      <c r="A388" t="s">
        <v>20</v>
      </c>
      <c r="B388" t="s">
        <v>59</v>
      </c>
      <c r="C388" s="1">
        <v>42219</v>
      </c>
      <c r="D388" s="4">
        <v>0</v>
      </c>
      <c r="E388">
        <v>591</v>
      </c>
      <c r="F388">
        <v>9289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activeCell="H13" sqref="H13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21</v>
      </c>
      <c r="B2" t="s">
        <v>59</v>
      </c>
      <c r="C2" s="1">
        <v>37263</v>
      </c>
      <c r="D2" s="4">
        <v>0</v>
      </c>
      <c r="E2">
        <v>428.01</v>
      </c>
      <c r="F2">
        <v>5206655</v>
      </c>
    </row>
    <row r="3" spans="1:6" x14ac:dyDescent="0.45">
      <c r="A3" t="s">
        <v>21</v>
      </c>
      <c r="B3" t="s">
        <v>59</v>
      </c>
      <c r="C3" s="1">
        <v>37270</v>
      </c>
      <c r="D3" s="4">
        <v>0</v>
      </c>
      <c r="E3">
        <v>450</v>
      </c>
      <c r="F3">
        <v>5646396</v>
      </c>
    </row>
    <row r="4" spans="1:6" x14ac:dyDescent="0.45">
      <c r="A4" t="s">
        <v>21</v>
      </c>
      <c r="B4" t="s">
        <v>59</v>
      </c>
      <c r="C4" s="1">
        <v>37277</v>
      </c>
      <c r="D4" s="4">
        <v>0</v>
      </c>
      <c r="E4">
        <v>426</v>
      </c>
      <c r="F4">
        <v>7488939</v>
      </c>
    </row>
    <row r="5" spans="1:6" x14ac:dyDescent="0.45">
      <c r="A5" t="s">
        <v>21</v>
      </c>
      <c r="B5" t="s">
        <v>59</v>
      </c>
      <c r="C5" s="1">
        <v>37284</v>
      </c>
      <c r="D5" s="4">
        <v>0</v>
      </c>
      <c r="E5">
        <v>428</v>
      </c>
      <c r="F5">
        <v>5737791</v>
      </c>
    </row>
    <row r="6" spans="1:6" x14ac:dyDescent="0.45">
      <c r="A6" t="s">
        <v>21</v>
      </c>
      <c r="B6" t="s">
        <v>59</v>
      </c>
      <c r="C6" s="1">
        <v>37291</v>
      </c>
      <c r="D6" s="4">
        <v>0</v>
      </c>
      <c r="E6">
        <v>438.7</v>
      </c>
      <c r="F6">
        <v>5111147</v>
      </c>
    </row>
    <row r="7" spans="1:6" x14ac:dyDescent="0.45">
      <c r="A7" t="s">
        <v>21</v>
      </c>
      <c r="B7" t="s">
        <v>59</v>
      </c>
      <c r="C7" s="1">
        <v>37298</v>
      </c>
      <c r="D7" s="4">
        <v>0</v>
      </c>
      <c r="E7">
        <v>405</v>
      </c>
      <c r="F7">
        <v>5774090</v>
      </c>
    </row>
    <row r="8" spans="1:6" x14ac:dyDescent="0.45">
      <c r="A8" t="s">
        <v>21</v>
      </c>
      <c r="B8" t="s">
        <v>59</v>
      </c>
      <c r="C8" s="1">
        <v>37305</v>
      </c>
      <c r="D8" s="4">
        <v>0</v>
      </c>
      <c r="E8">
        <v>400.6</v>
      </c>
      <c r="F8">
        <v>4386305</v>
      </c>
    </row>
    <row r="9" spans="1:6" x14ac:dyDescent="0.45">
      <c r="A9" t="s">
        <v>21</v>
      </c>
      <c r="B9" t="s">
        <v>59</v>
      </c>
      <c r="C9" s="1">
        <v>37312</v>
      </c>
      <c r="D9" s="4">
        <v>0</v>
      </c>
      <c r="E9">
        <v>394</v>
      </c>
      <c r="F9">
        <v>2948504</v>
      </c>
    </row>
    <row r="10" spans="1:6" x14ac:dyDescent="0.45">
      <c r="A10" t="s">
        <v>21</v>
      </c>
      <c r="B10" t="s">
        <v>59</v>
      </c>
      <c r="C10" s="1">
        <v>37319</v>
      </c>
      <c r="D10" s="4">
        <v>0</v>
      </c>
      <c r="E10">
        <v>413.45</v>
      </c>
      <c r="F10">
        <v>3612419</v>
      </c>
    </row>
    <row r="11" spans="1:6" x14ac:dyDescent="0.45">
      <c r="A11" t="s">
        <v>21</v>
      </c>
      <c r="B11" t="s">
        <v>59</v>
      </c>
      <c r="C11" s="1">
        <v>37326</v>
      </c>
      <c r="D11" s="4">
        <v>0</v>
      </c>
      <c r="E11">
        <v>420.99</v>
      </c>
      <c r="F11">
        <v>4701119</v>
      </c>
    </row>
    <row r="12" spans="1:6" x14ac:dyDescent="0.45">
      <c r="A12" t="s">
        <v>21</v>
      </c>
      <c r="B12" t="s">
        <v>59</v>
      </c>
      <c r="C12" s="1">
        <v>37333</v>
      </c>
      <c r="D12" s="4">
        <v>0</v>
      </c>
      <c r="E12">
        <v>427.5</v>
      </c>
      <c r="F12">
        <v>5418859</v>
      </c>
    </row>
    <row r="13" spans="1:6" x14ac:dyDescent="0.45">
      <c r="A13" t="s">
        <v>21</v>
      </c>
      <c r="B13" t="s">
        <v>59</v>
      </c>
      <c r="C13" s="1">
        <v>37340</v>
      </c>
      <c r="D13" s="4">
        <v>0</v>
      </c>
      <c r="E13">
        <v>454.5</v>
      </c>
      <c r="F13">
        <v>5520095</v>
      </c>
    </row>
    <row r="14" spans="1:6" x14ac:dyDescent="0.45">
      <c r="A14" t="s">
        <v>21</v>
      </c>
      <c r="B14" t="s">
        <v>59</v>
      </c>
      <c r="C14" s="1">
        <v>37347</v>
      </c>
      <c r="D14" s="4">
        <v>0</v>
      </c>
      <c r="E14">
        <v>449</v>
      </c>
      <c r="F14">
        <v>5029466</v>
      </c>
    </row>
    <row r="15" spans="1:6" x14ac:dyDescent="0.45">
      <c r="A15" t="s">
        <v>21</v>
      </c>
      <c r="B15" t="s">
        <v>59</v>
      </c>
      <c r="C15" s="1">
        <v>37354</v>
      </c>
      <c r="D15" s="4">
        <v>0</v>
      </c>
      <c r="E15">
        <v>479.8</v>
      </c>
      <c r="F15">
        <v>7769427</v>
      </c>
    </row>
    <row r="16" spans="1:6" x14ac:dyDescent="0.45">
      <c r="A16" t="s">
        <v>21</v>
      </c>
      <c r="B16" t="s">
        <v>59</v>
      </c>
      <c r="C16" s="1">
        <v>37361</v>
      </c>
      <c r="D16" s="4">
        <v>0</v>
      </c>
      <c r="E16">
        <v>540.70000000000005</v>
      </c>
      <c r="F16">
        <v>6215033</v>
      </c>
    </row>
    <row r="17" spans="1:6" x14ac:dyDescent="0.45">
      <c r="A17" t="s">
        <v>21</v>
      </c>
      <c r="B17" t="s">
        <v>59</v>
      </c>
      <c r="C17" s="1">
        <v>37368</v>
      </c>
      <c r="D17" s="4">
        <v>0</v>
      </c>
      <c r="E17">
        <v>560.38</v>
      </c>
      <c r="F17">
        <v>7287847</v>
      </c>
    </row>
    <row r="18" spans="1:6" x14ac:dyDescent="0.45">
      <c r="A18" t="s">
        <v>21</v>
      </c>
      <c r="B18" t="s">
        <v>59</v>
      </c>
      <c r="C18" s="1">
        <v>37375</v>
      </c>
      <c r="D18" s="4">
        <v>0</v>
      </c>
      <c r="E18">
        <v>556</v>
      </c>
      <c r="F18">
        <v>933408</v>
      </c>
    </row>
    <row r="19" spans="1:6" x14ac:dyDescent="0.45">
      <c r="A19" t="s">
        <v>21</v>
      </c>
      <c r="B19" t="s">
        <v>59</v>
      </c>
      <c r="C19" s="1">
        <v>37382</v>
      </c>
      <c r="D19" s="4">
        <v>0</v>
      </c>
      <c r="E19">
        <v>544</v>
      </c>
      <c r="F19">
        <v>1326685</v>
      </c>
    </row>
    <row r="20" spans="1:6" x14ac:dyDescent="0.45">
      <c r="A20" t="s">
        <v>21</v>
      </c>
      <c r="B20" t="s">
        <v>59</v>
      </c>
      <c r="C20" s="1">
        <v>37389</v>
      </c>
      <c r="D20" s="4">
        <v>0</v>
      </c>
      <c r="E20">
        <v>564</v>
      </c>
      <c r="F20">
        <v>4380358</v>
      </c>
    </row>
    <row r="21" spans="1:6" x14ac:dyDescent="0.45">
      <c r="A21" t="s">
        <v>21</v>
      </c>
      <c r="B21" t="s">
        <v>59</v>
      </c>
      <c r="C21" s="1">
        <v>37396</v>
      </c>
      <c r="D21" s="4">
        <v>0</v>
      </c>
      <c r="E21">
        <v>554.5</v>
      </c>
      <c r="F21">
        <v>4777671</v>
      </c>
    </row>
    <row r="22" spans="1:6" x14ac:dyDescent="0.45">
      <c r="A22" t="s">
        <v>21</v>
      </c>
      <c r="B22" t="s">
        <v>59</v>
      </c>
      <c r="C22" s="1">
        <v>37403</v>
      </c>
      <c r="D22" s="4">
        <v>0</v>
      </c>
      <c r="E22">
        <v>555</v>
      </c>
      <c r="F22">
        <v>5965839</v>
      </c>
    </row>
    <row r="23" spans="1:6" x14ac:dyDescent="0.45">
      <c r="A23" t="s">
        <v>21</v>
      </c>
      <c r="B23" t="s">
        <v>59</v>
      </c>
      <c r="C23" s="1">
        <v>37410</v>
      </c>
      <c r="D23" s="4">
        <v>0</v>
      </c>
      <c r="E23">
        <v>556.20000000000005</v>
      </c>
      <c r="F23">
        <v>2890589</v>
      </c>
    </row>
    <row r="24" spans="1:6" x14ac:dyDescent="0.45">
      <c r="A24" t="s">
        <v>21</v>
      </c>
      <c r="B24" t="s">
        <v>59</v>
      </c>
      <c r="C24" s="1">
        <v>37417</v>
      </c>
      <c r="D24" s="4">
        <v>0</v>
      </c>
      <c r="E24">
        <v>540.01</v>
      </c>
      <c r="F24">
        <v>1819911</v>
      </c>
    </row>
    <row r="25" spans="1:6" x14ac:dyDescent="0.45">
      <c r="A25" t="s">
        <v>21</v>
      </c>
      <c r="B25" t="s">
        <v>59</v>
      </c>
      <c r="C25" s="1">
        <v>37424</v>
      </c>
      <c r="D25" s="4">
        <v>0</v>
      </c>
      <c r="E25">
        <v>522</v>
      </c>
      <c r="F25">
        <v>3324824</v>
      </c>
    </row>
    <row r="26" spans="1:6" x14ac:dyDescent="0.45">
      <c r="A26" t="s">
        <v>21</v>
      </c>
      <c r="B26" t="s">
        <v>59</v>
      </c>
      <c r="C26" s="1">
        <v>37431</v>
      </c>
      <c r="D26" s="4">
        <v>0</v>
      </c>
      <c r="E26">
        <v>510</v>
      </c>
      <c r="F26">
        <v>3001869</v>
      </c>
    </row>
    <row r="27" spans="1:6" x14ac:dyDescent="0.45">
      <c r="A27" t="s">
        <v>21</v>
      </c>
      <c r="B27" t="s">
        <v>59</v>
      </c>
      <c r="C27" s="1">
        <v>37438</v>
      </c>
      <c r="D27" s="4">
        <v>0</v>
      </c>
      <c r="E27">
        <v>537.25</v>
      </c>
      <c r="F27">
        <v>2560714</v>
      </c>
    </row>
    <row r="28" spans="1:6" x14ac:dyDescent="0.45">
      <c r="A28" t="s">
        <v>21</v>
      </c>
      <c r="B28" t="s">
        <v>59</v>
      </c>
      <c r="C28" s="1">
        <v>37445</v>
      </c>
      <c r="D28" s="4">
        <v>0</v>
      </c>
      <c r="E28">
        <v>521.5</v>
      </c>
      <c r="F28">
        <v>2608533</v>
      </c>
    </row>
    <row r="29" spans="1:6" x14ac:dyDescent="0.45">
      <c r="A29" t="s">
        <v>21</v>
      </c>
      <c r="B29" t="s">
        <v>59</v>
      </c>
      <c r="C29" s="1">
        <v>37452</v>
      </c>
      <c r="D29" s="4">
        <v>0</v>
      </c>
      <c r="E29">
        <v>501.9</v>
      </c>
      <c r="F29">
        <v>2407180</v>
      </c>
    </row>
    <row r="30" spans="1:6" x14ac:dyDescent="0.45">
      <c r="A30" t="s">
        <v>21</v>
      </c>
      <c r="B30" t="s">
        <v>59</v>
      </c>
      <c r="C30" s="1">
        <v>37459</v>
      </c>
      <c r="D30" s="4">
        <v>0</v>
      </c>
      <c r="E30">
        <v>453.4</v>
      </c>
      <c r="F30">
        <v>3840418</v>
      </c>
    </row>
    <row r="31" spans="1:6" x14ac:dyDescent="0.45">
      <c r="A31" t="s">
        <v>21</v>
      </c>
      <c r="B31" t="s">
        <v>59</v>
      </c>
      <c r="C31" s="1">
        <v>37466</v>
      </c>
      <c r="D31" s="4">
        <v>0</v>
      </c>
      <c r="E31">
        <v>455</v>
      </c>
      <c r="F31">
        <v>3444904</v>
      </c>
    </row>
    <row r="32" spans="1:6" x14ac:dyDescent="0.45">
      <c r="A32" t="s">
        <v>21</v>
      </c>
      <c r="B32" t="s">
        <v>59</v>
      </c>
      <c r="C32" s="1">
        <v>37473</v>
      </c>
      <c r="D32" s="4">
        <v>0</v>
      </c>
      <c r="E32">
        <v>486</v>
      </c>
      <c r="F32">
        <v>3147487</v>
      </c>
    </row>
    <row r="33" spans="1:6" x14ac:dyDescent="0.45">
      <c r="A33" t="s">
        <v>21</v>
      </c>
      <c r="B33" t="s">
        <v>59</v>
      </c>
      <c r="C33" s="1">
        <v>37480</v>
      </c>
      <c r="D33" s="4">
        <v>0</v>
      </c>
      <c r="E33">
        <v>499</v>
      </c>
      <c r="F33">
        <v>1935683</v>
      </c>
    </row>
    <row r="34" spans="1:6" x14ac:dyDescent="0.45">
      <c r="A34" t="s">
        <v>21</v>
      </c>
      <c r="B34" t="s">
        <v>59</v>
      </c>
      <c r="C34" s="1">
        <v>37487</v>
      </c>
      <c r="D34" s="4">
        <v>0</v>
      </c>
      <c r="E34">
        <v>519</v>
      </c>
      <c r="F34">
        <v>4885124</v>
      </c>
    </row>
    <row r="35" spans="1:6" x14ac:dyDescent="0.45">
      <c r="A35" t="s">
        <v>21</v>
      </c>
      <c r="B35" t="s">
        <v>59</v>
      </c>
      <c r="C35" s="1">
        <v>37494</v>
      </c>
      <c r="D35" s="4">
        <v>0</v>
      </c>
      <c r="E35">
        <v>503.22</v>
      </c>
      <c r="F35">
        <v>3657398</v>
      </c>
    </row>
    <row r="36" spans="1:6" x14ac:dyDescent="0.45">
      <c r="A36" t="s">
        <v>21</v>
      </c>
      <c r="B36" t="s">
        <v>59</v>
      </c>
      <c r="C36" s="1">
        <v>37501</v>
      </c>
      <c r="D36" s="4">
        <v>0</v>
      </c>
      <c r="E36">
        <v>497.6</v>
      </c>
      <c r="F36">
        <v>2128246</v>
      </c>
    </row>
    <row r="37" spans="1:6" x14ac:dyDescent="0.45">
      <c r="A37" t="s">
        <v>21</v>
      </c>
      <c r="B37" t="s">
        <v>59</v>
      </c>
      <c r="C37" s="1">
        <v>37508</v>
      </c>
      <c r="D37" s="4">
        <v>0</v>
      </c>
      <c r="E37">
        <v>491.61</v>
      </c>
      <c r="F37">
        <v>2264568</v>
      </c>
    </row>
    <row r="38" spans="1:6" x14ac:dyDescent="0.45">
      <c r="A38" t="s">
        <v>21</v>
      </c>
      <c r="B38" t="s">
        <v>59</v>
      </c>
      <c r="C38" s="1">
        <v>37515</v>
      </c>
      <c r="D38" s="4">
        <v>0</v>
      </c>
      <c r="E38">
        <v>491.99</v>
      </c>
      <c r="F38">
        <v>3522927</v>
      </c>
    </row>
    <row r="39" spans="1:6" x14ac:dyDescent="0.45">
      <c r="A39" t="s">
        <v>21</v>
      </c>
      <c r="B39" t="s">
        <v>59</v>
      </c>
      <c r="C39" s="1">
        <v>37522</v>
      </c>
      <c r="D39" s="4">
        <v>0</v>
      </c>
      <c r="E39">
        <v>506</v>
      </c>
      <c r="F39">
        <v>2611350</v>
      </c>
    </row>
    <row r="40" spans="1:6" x14ac:dyDescent="0.45">
      <c r="A40" t="s">
        <v>21</v>
      </c>
      <c r="B40" t="s">
        <v>59</v>
      </c>
      <c r="C40" s="1">
        <v>37529</v>
      </c>
      <c r="D40" s="4">
        <v>0</v>
      </c>
      <c r="E40">
        <v>511</v>
      </c>
      <c r="F40">
        <v>2607092</v>
      </c>
    </row>
    <row r="41" spans="1:6" x14ac:dyDescent="0.45">
      <c r="A41" t="s">
        <v>21</v>
      </c>
      <c r="B41" t="s">
        <v>59</v>
      </c>
      <c r="C41" s="1">
        <v>37536</v>
      </c>
      <c r="D41" s="4">
        <v>0</v>
      </c>
      <c r="E41">
        <v>506.39</v>
      </c>
      <c r="F41">
        <v>3744497</v>
      </c>
    </row>
    <row r="42" spans="1:6" x14ac:dyDescent="0.45">
      <c r="A42" t="s">
        <v>21</v>
      </c>
      <c r="B42" t="s">
        <v>59</v>
      </c>
      <c r="C42" s="1">
        <v>37543</v>
      </c>
      <c r="D42" s="4">
        <v>0</v>
      </c>
      <c r="E42">
        <v>518</v>
      </c>
      <c r="F42">
        <v>1959009</v>
      </c>
    </row>
    <row r="43" spans="1:6" x14ac:dyDescent="0.45">
      <c r="A43" t="s">
        <v>21</v>
      </c>
      <c r="B43" t="s">
        <v>59</v>
      </c>
      <c r="C43" s="1">
        <v>37550</v>
      </c>
      <c r="D43" s="4">
        <v>0</v>
      </c>
      <c r="E43">
        <v>496.01</v>
      </c>
      <c r="F43">
        <v>2164422</v>
      </c>
    </row>
    <row r="44" spans="1:6" x14ac:dyDescent="0.45">
      <c r="A44" t="s">
        <v>21</v>
      </c>
      <c r="B44" t="s">
        <v>59</v>
      </c>
      <c r="C44" s="1">
        <v>37557</v>
      </c>
      <c r="D44" s="4">
        <v>0</v>
      </c>
      <c r="E44">
        <v>521</v>
      </c>
      <c r="F44">
        <v>2280631</v>
      </c>
    </row>
    <row r="45" spans="1:6" x14ac:dyDescent="0.45">
      <c r="A45" t="s">
        <v>21</v>
      </c>
      <c r="B45" t="s">
        <v>59</v>
      </c>
      <c r="C45" s="1">
        <v>37564</v>
      </c>
      <c r="D45" s="4">
        <v>0</v>
      </c>
      <c r="E45">
        <v>510.95</v>
      </c>
      <c r="F45">
        <v>1463044</v>
      </c>
    </row>
    <row r="46" spans="1:6" x14ac:dyDescent="0.45">
      <c r="A46" t="s">
        <v>21</v>
      </c>
      <c r="B46" t="s">
        <v>59</v>
      </c>
      <c r="C46" s="1">
        <v>37571</v>
      </c>
      <c r="D46" s="4">
        <v>0</v>
      </c>
      <c r="E46">
        <v>526</v>
      </c>
      <c r="F46">
        <v>3410335</v>
      </c>
    </row>
    <row r="47" spans="1:6" x14ac:dyDescent="0.45">
      <c r="A47" t="s">
        <v>21</v>
      </c>
      <c r="B47" t="s">
        <v>59</v>
      </c>
      <c r="C47" s="1">
        <v>37578</v>
      </c>
      <c r="D47" s="4">
        <v>0</v>
      </c>
      <c r="E47">
        <v>531.9</v>
      </c>
      <c r="F47">
        <v>11127757</v>
      </c>
    </row>
    <row r="48" spans="1:6" x14ac:dyDescent="0.45">
      <c r="A48" t="s">
        <v>21</v>
      </c>
      <c r="B48" t="s">
        <v>59</v>
      </c>
      <c r="C48" s="1">
        <v>37585</v>
      </c>
      <c r="D48" s="4">
        <v>0</v>
      </c>
      <c r="E48">
        <v>530.02</v>
      </c>
      <c r="F48">
        <v>2220507</v>
      </c>
    </row>
    <row r="49" spans="1:6" x14ac:dyDescent="0.45">
      <c r="A49" t="s">
        <v>21</v>
      </c>
      <c r="B49" t="s">
        <v>59</v>
      </c>
      <c r="C49" s="1">
        <v>37592</v>
      </c>
      <c r="D49" s="4">
        <v>0</v>
      </c>
      <c r="E49">
        <v>507.2</v>
      </c>
      <c r="F49">
        <v>3664267</v>
      </c>
    </row>
    <row r="50" spans="1:6" x14ac:dyDescent="0.45">
      <c r="A50" t="s">
        <v>21</v>
      </c>
      <c r="B50" t="s">
        <v>59</v>
      </c>
      <c r="C50" s="1">
        <v>37599</v>
      </c>
      <c r="D50" s="4">
        <v>0</v>
      </c>
      <c r="E50">
        <v>490.12</v>
      </c>
      <c r="F50">
        <v>1256609</v>
      </c>
    </row>
    <row r="51" spans="1:6" x14ac:dyDescent="0.45">
      <c r="A51" t="s">
        <v>21</v>
      </c>
      <c r="B51" t="s">
        <v>59</v>
      </c>
      <c r="C51" s="1">
        <v>37606</v>
      </c>
      <c r="D51" s="4">
        <v>0</v>
      </c>
      <c r="E51">
        <v>489.5</v>
      </c>
      <c r="F51">
        <v>1934159</v>
      </c>
    </row>
    <row r="52" spans="1:6" x14ac:dyDescent="0.45">
      <c r="A52" t="s">
        <v>21</v>
      </c>
      <c r="B52" t="s">
        <v>59</v>
      </c>
      <c r="C52" s="1">
        <v>37613</v>
      </c>
      <c r="D52" s="4">
        <v>0</v>
      </c>
      <c r="E52">
        <v>490.5</v>
      </c>
      <c r="F52">
        <v>920855</v>
      </c>
    </row>
    <row r="53" spans="1:6" x14ac:dyDescent="0.45">
      <c r="A53" t="s">
        <v>21</v>
      </c>
      <c r="B53" t="s">
        <v>59</v>
      </c>
      <c r="C53" s="1">
        <v>37620</v>
      </c>
      <c r="D53" s="4">
        <v>0</v>
      </c>
      <c r="E53">
        <v>494.2</v>
      </c>
      <c r="F53">
        <v>611085</v>
      </c>
    </row>
    <row r="54" spans="1:6" x14ac:dyDescent="0.45">
      <c r="A54" t="s">
        <v>21</v>
      </c>
      <c r="B54" t="s">
        <v>59</v>
      </c>
      <c r="C54" s="1">
        <v>37627</v>
      </c>
      <c r="D54" s="4">
        <v>0</v>
      </c>
      <c r="E54">
        <v>484.53</v>
      </c>
      <c r="F54">
        <v>1715824</v>
      </c>
    </row>
    <row r="55" spans="1:6" x14ac:dyDescent="0.45">
      <c r="A55" t="s">
        <v>21</v>
      </c>
      <c r="B55" t="s">
        <v>59</v>
      </c>
      <c r="C55" s="1">
        <v>37634</v>
      </c>
      <c r="D55" s="4">
        <v>0</v>
      </c>
      <c r="E55">
        <v>473</v>
      </c>
      <c r="F55">
        <v>1426366</v>
      </c>
    </row>
    <row r="56" spans="1:6" x14ac:dyDescent="0.45">
      <c r="A56" t="s">
        <v>21</v>
      </c>
      <c r="B56" t="s">
        <v>59</v>
      </c>
      <c r="C56" s="1">
        <v>37641</v>
      </c>
      <c r="D56" s="4">
        <v>0</v>
      </c>
      <c r="E56">
        <v>452.5</v>
      </c>
      <c r="F56">
        <v>2312815</v>
      </c>
    </row>
    <row r="57" spans="1:6" x14ac:dyDescent="0.45">
      <c r="A57" t="s">
        <v>21</v>
      </c>
      <c r="B57" t="s">
        <v>59</v>
      </c>
      <c r="C57" s="1">
        <v>37648</v>
      </c>
      <c r="D57" s="4">
        <v>0</v>
      </c>
      <c r="E57">
        <v>450.41</v>
      </c>
      <c r="F57">
        <v>2922216</v>
      </c>
    </row>
    <row r="58" spans="1:6" x14ac:dyDescent="0.45">
      <c r="A58" t="s">
        <v>21</v>
      </c>
      <c r="B58" t="s">
        <v>59</v>
      </c>
      <c r="C58" s="1">
        <v>37655</v>
      </c>
      <c r="D58" s="4">
        <v>0</v>
      </c>
      <c r="E58">
        <v>452.74</v>
      </c>
      <c r="F58">
        <v>2823576</v>
      </c>
    </row>
    <row r="59" spans="1:6" x14ac:dyDescent="0.45">
      <c r="A59" t="s">
        <v>21</v>
      </c>
      <c r="B59" t="s">
        <v>59</v>
      </c>
      <c r="C59" s="1">
        <v>37662</v>
      </c>
      <c r="D59" s="4">
        <v>0</v>
      </c>
      <c r="E59">
        <v>465.49</v>
      </c>
      <c r="F59">
        <v>4026202</v>
      </c>
    </row>
    <row r="60" spans="1:6" x14ac:dyDescent="0.45">
      <c r="A60" t="s">
        <v>21</v>
      </c>
      <c r="B60" t="s">
        <v>59</v>
      </c>
      <c r="C60" s="1">
        <v>37669</v>
      </c>
      <c r="D60" s="4">
        <v>0</v>
      </c>
      <c r="E60">
        <v>460</v>
      </c>
      <c r="F60">
        <v>6077141</v>
      </c>
    </row>
    <row r="61" spans="1:6" x14ac:dyDescent="0.45">
      <c r="A61" t="s">
        <v>21</v>
      </c>
      <c r="B61" t="s">
        <v>59</v>
      </c>
      <c r="C61" s="1">
        <v>37676</v>
      </c>
      <c r="D61" s="4">
        <v>0</v>
      </c>
      <c r="E61">
        <v>472.5</v>
      </c>
      <c r="F61">
        <v>2807298</v>
      </c>
    </row>
    <row r="62" spans="1:6" x14ac:dyDescent="0.45">
      <c r="A62" t="s">
        <v>21</v>
      </c>
      <c r="B62" t="s">
        <v>59</v>
      </c>
      <c r="C62" s="1">
        <v>37683</v>
      </c>
      <c r="D62" s="4">
        <v>0</v>
      </c>
      <c r="E62">
        <v>487</v>
      </c>
      <c r="F62">
        <v>4876162</v>
      </c>
    </row>
    <row r="63" spans="1:6" x14ac:dyDescent="0.45">
      <c r="A63" t="s">
        <v>21</v>
      </c>
      <c r="B63" t="s">
        <v>59</v>
      </c>
      <c r="C63" s="1">
        <v>37690</v>
      </c>
      <c r="D63" s="4">
        <v>0</v>
      </c>
      <c r="E63">
        <v>455.8</v>
      </c>
      <c r="F63">
        <v>3098250</v>
      </c>
    </row>
    <row r="64" spans="1:6" x14ac:dyDescent="0.45">
      <c r="A64" t="s">
        <v>21</v>
      </c>
      <c r="B64" t="s">
        <v>59</v>
      </c>
      <c r="C64" s="1">
        <v>37697</v>
      </c>
      <c r="D64" s="4">
        <v>0</v>
      </c>
      <c r="E64">
        <v>443</v>
      </c>
      <c r="F64">
        <v>3689416</v>
      </c>
    </row>
    <row r="65" spans="1:6" x14ac:dyDescent="0.45">
      <c r="A65" t="s">
        <v>21</v>
      </c>
      <c r="B65" t="s">
        <v>59</v>
      </c>
      <c r="C65" s="1">
        <v>37704</v>
      </c>
      <c r="D65" s="4">
        <v>0</v>
      </c>
      <c r="E65">
        <v>438.39</v>
      </c>
      <c r="F65">
        <v>3080893</v>
      </c>
    </row>
    <row r="66" spans="1:6" x14ac:dyDescent="0.45">
      <c r="A66" t="s">
        <v>21</v>
      </c>
      <c r="B66" t="s">
        <v>59</v>
      </c>
      <c r="C66" s="1">
        <v>37711</v>
      </c>
      <c r="D66" s="4">
        <v>0</v>
      </c>
      <c r="E66">
        <v>440</v>
      </c>
      <c r="F66">
        <v>5724139</v>
      </c>
    </row>
    <row r="67" spans="1:6" x14ac:dyDescent="0.45">
      <c r="A67" t="s">
        <v>21</v>
      </c>
      <c r="B67" t="s">
        <v>59</v>
      </c>
      <c r="C67" s="1">
        <v>37718</v>
      </c>
      <c r="D67" s="4">
        <v>0</v>
      </c>
      <c r="E67">
        <v>451.7</v>
      </c>
      <c r="F67">
        <v>4416066</v>
      </c>
    </row>
    <row r="68" spans="1:6" x14ac:dyDescent="0.45">
      <c r="A68" t="s">
        <v>21</v>
      </c>
      <c r="B68" t="s">
        <v>59</v>
      </c>
      <c r="C68" s="1">
        <v>37725</v>
      </c>
      <c r="D68" s="4">
        <v>0</v>
      </c>
      <c r="E68">
        <v>491.99</v>
      </c>
      <c r="F68">
        <v>8569044</v>
      </c>
    </row>
    <row r="69" spans="1:6" x14ac:dyDescent="0.45">
      <c r="A69" t="s">
        <v>21</v>
      </c>
      <c r="B69" t="s">
        <v>59</v>
      </c>
      <c r="C69" s="1">
        <v>37732</v>
      </c>
      <c r="D69" s="4">
        <v>0</v>
      </c>
      <c r="E69">
        <v>518</v>
      </c>
      <c r="F69">
        <v>12596504</v>
      </c>
    </row>
    <row r="70" spans="1:6" x14ac:dyDescent="0.45">
      <c r="A70" t="s">
        <v>21</v>
      </c>
      <c r="B70" t="s">
        <v>59</v>
      </c>
      <c r="C70" s="1">
        <v>37739</v>
      </c>
      <c r="D70" s="4">
        <v>0</v>
      </c>
      <c r="E70">
        <v>536.1</v>
      </c>
      <c r="F70">
        <v>5163469</v>
      </c>
    </row>
    <row r="71" spans="1:6" x14ac:dyDescent="0.45">
      <c r="A71" t="s">
        <v>21</v>
      </c>
      <c r="B71" t="s">
        <v>59</v>
      </c>
      <c r="C71" s="1">
        <v>37746</v>
      </c>
      <c r="D71" s="4">
        <v>0</v>
      </c>
      <c r="E71">
        <v>531</v>
      </c>
      <c r="F71">
        <v>2714427</v>
      </c>
    </row>
    <row r="72" spans="1:6" x14ac:dyDescent="0.45">
      <c r="A72" t="s">
        <v>21</v>
      </c>
      <c r="B72" t="s">
        <v>59</v>
      </c>
      <c r="C72" s="1">
        <v>37753</v>
      </c>
      <c r="D72" s="4">
        <v>0</v>
      </c>
      <c r="E72">
        <v>542</v>
      </c>
      <c r="F72">
        <v>6060247</v>
      </c>
    </row>
    <row r="73" spans="1:6" x14ac:dyDescent="0.45">
      <c r="A73" t="s">
        <v>21</v>
      </c>
      <c r="B73" t="s">
        <v>59</v>
      </c>
      <c r="C73" s="1">
        <v>37760</v>
      </c>
      <c r="D73" s="4">
        <v>0</v>
      </c>
      <c r="E73">
        <v>538.1</v>
      </c>
      <c r="F73">
        <v>7864540</v>
      </c>
    </row>
    <row r="74" spans="1:6" x14ac:dyDescent="0.45">
      <c r="A74" t="s">
        <v>21</v>
      </c>
      <c r="B74" t="s">
        <v>59</v>
      </c>
      <c r="C74" s="1">
        <v>37767</v>
      </c>
      <c r="D74" s="4">
        <v>0</v>
      </c>
      <c r="E74">
        <v>560</v>
      </c>
      <c r="F74">
        <v>9636894</v>
      </c>
    </row>
    <row r="75" spans="1:6" x14ac:dyDescent="0.45">
      <c r="A75" t="s">
        <v>21</v>
      </c>
      <c r="B75" t="s">
        <v>59</v>
      </c>
      <c r="C75" s="1">
        <v>37774</v>
      </c>
      <c r="D75" s="4">
        <v>0</v>
      </c>
      <c r="E75">
        <v>560</v>
      </c>
      <c r="F75">
        <v>6116998</v>
      </c>
    </row>
    <row r="76" spans="1:6" x14ac:dyDescent="0.45">
      <c r="A76" t="s">
        <v>21</v>
      </c>
      <c r="B76" t="s">
        <v>59</v>
      </c>
      <c r="C76" s="1">
        <v>37781</v>
      </c>
      <c r="D76" s="4">
        <v>0</v>
      </c>
      <c r="E76">
        <v>554.55999999999995</v>
      </c>
      <c r="F76">
        <v>3657553</v>
      </c>
    </row>
    <row r="77" spans="1:6" x14ac:dyDescent="0.45">
      <c r="A77" t="s">
        <v>21</v>
      </c>
      <c r="B77" t="s">
        <v>59</v>
      </c>
      <c r="C77" s="1">
        <v>37788</v>
      </c>
      <c r="D77" s="4">
        <v>0</v>
      </c>
      <c r="E77">
        <v>585.29999999999995</v>
      </c>
      <c r="F77">
        <v>7146493</v>
      </c>
    </row>
    <row r="78" spans="1:6" x14ac:dyDescent="0.45">
      <c r="A78" t="s">
        <v>21</v>
      </c>
      <c r="B78" t="s">
        <v>59</v>
      </c>
      <c r="C78" s="1">
        <v>37795</v>
      </c>
      <c r="D78" s="4">
        <v>0</v>
      </c>
      <c r="E78">
        <v>597.79999999999995</v>
      </c>
      <c r="F78">
        <v>4720361</v>
      </c>
    </row>
    <row r="79" spans="1:6" x14ac:dyDescent="0.45">
      <c r="A79" t="s">
        <v>21</v>
      </c>
      <c r="B79" t="s">
        <v>59</v>
      </c>
      <c r="C79" s="1">
        <v>37802</v>
      </c>
      <c r="D79" s="4">
        <v>0</v>
      </c>
      <c r="E79">
        <v>620</v>
      </c>
      <c r="F79">
        <v>6043827</v>
      </c>
    </row>
    <row r="80" spans="1:6" x14ac:dyDescent="0.45">
      <c r="A80" t="s">
        <v>21</v>
      </c>
      <c r="B80" t="s">
        <v>59</v>
      </c>
      <c r="C80" s="1">
        <v>37809</v>
      </c>
      <c r="D80" s="4">
        <v>0</v>
      </c>
      <c r="E80">
        <v>535.01</v>
      </c>
      <c r="F80">
        <v>9880640</v>
      </c>
    </row>
    <row r="81" spans="1:6" x14ac:dyDescent="0.45">
      <c r="A81" t="s">
        <v>21</v>
      </c>
      <c r="B81" t="s">
        <v>59</v>
      </c>
      <c r="C81" s="1">
        <v>37816</v>
      </c>
      <c r="D81" s="4">
        <v>0</v>
      </c>
      <c r="E81">
        <v>514.65</v>
      </c>
      <c r="F81">
        <v>9921275</v>
      </c>
    </row>
    <row r="82" spans="1:6" x14ac:dyDescent="0.45">
      <c r="A82" t="s">
        <v>21</v>
      </c>
      <c r="B82" t="s">
        <v>59</v>
      </c>
      <c r="C82" s="1">
        <v>37823</v>
      </c>
      <c r="D82" s="4">
        <v>0</v>
      </c>
      <c r="E82">
        <v>548</v>
      </c>
      <c r="F82">
        <v>5614672</v>
      </c>
    </row>
    <row r="83" spans="1:6" x14ac:dyDescent="0.45">
      <c r="A83" t="s">
        <v>21</v>
      </c>
      <c r="B83" t="s">
        <v>59</v>
      </c>
      <c r="C83" s="1">
        <v>37830</v>
      </c>
      <c r="D83" s="4">
        <v>0</v>
      </c>
      <c r="E83">
        <v>530.5</v>
      </c>
      <c r="F83">
        <v>3998111</v>
      </c>
    </row>
    <row r="84" spans="1:6" x14ac:dyDescent="0.45">
      <c r="A84" t="s">
        <v>21</v>
      </c>
      <c r="B84" t="s">
        <v>59</v>
      </c>
      <c r="C84" s="1">
        <v>37837</v>
      </c>
      <c r="D84" s="4">
        <v>0</v>
      </c>
      <c r="E84">
        <v>548</v>
      </c>
      <c r="F84">
        <v>3592630</v>
      </c>
    </row>
    <row r="85" spans="1:6" x14ac:dyDescent="0.45">
      <c r="A85" t="s">
        <v>21</v>
      </c>
      <c r="B85" t="s">
        <v>59</v>
      </c>
      <c r="C85" s="1">
        <v>37844</v>
      </c>
      <c r="D85" s="4">
        <v>0</v>
      </c>
      <c r="E85">
        <v>582.29999999999995</v>
      </c>
      <c r="F85">
        <v>4745363</v>
      </c>
    </row>
    <row r="86" spans="1:6" x14ac:dyDescent="0.45">
      <c r="A86" t="s">
        <v>21</v>
      </c>
      <c r="B86" t="s">
        <v>59</v>
      </c>
      <c r="C86" s="1">
        <v>37851</v>
      </c>
      <c r="D86" s="4">
        <v>0</v>
      </c>
      <c r="E86">
        <v>589</v>
      </c>
      <c r="F86">
        <v>5295029</v>
      </c>
    </row>
    <row r="87" spans="1:6" x14ac:dyDescent="0.45">
      <c r="A87" t="s">
        <v>21</v>
      </c>
      <c r="B87" t="s">
        <v>59</v>
      </c>
      <c r="C87" s="1">
        <v>37858</v>
      </c>
      <c r="D87" s="4">
        <v>0</v>
      </c>
      <c r="E87">
        <v>595.99</v>
      </c>
      <c r="F87">
        <v>4133873</v>
      </c>
    </row>
    <row r="88" spans="1:6" x14ac:dyDescent="0.45">
      <c r="A88" t="s">
        <v>21</v>
      </c>
      <c r="B88" t="s">
        <v>59</v>
      </c>
      <c r="C88" s="1">
        <v>37865</v>
      </c>
      <c r="D88" s="4">
        <v>0</v>
      </c>
      <c r="E88">
        <v>578</v>
      </c>
      <c r="F88">
        <v>8001446</v>
      </c>
    </row>
    <row r="89" spans="1:6" x14ac:dyDescent="0.45">
      <c r="A89" t="s">
        <v>21</v>
      </c>
      <c r="B89" t="s">
        <v>59</v>
      </c>
      <c r="C89" s="1">
        <v>37872</v>
      </c>
      <c r="D89" s="4">
        <v>0</v>
      </c>
      <c r="E89">
        <v>589.20000000000005</v>
      </c>
      <c r="F89">
        <v>5806624</v>
      </c>
    </row>
    <row r="90" spans="1:6" x14ac:dyDescent="0.45">
      <c r="A90" t="s">
        <v>21</v>
      </c>
      <c r="B90" t="s">
        <v>59</v>
      </c>
      <c r="C90" s="1">
        <v>37879</v>
      </c>
      <c r="D90" s="4">
        <v>0</v>
      </c>
      <c r="E90">
        <v>567</v>
      </c>
      <c r="F90">
        <v>5754054</v>
      </c>
    </row>
    <row r="91" spans="1:6" x14ac:dyDescent="0.45">
      <c r="A91" t="s">
        <v>21</v>
      </c>
      <c r="B91" t="s">
        <v>59</v>
      </c>
      <c r="C91" s="1">
        <v>37886</v>
      </c>
      <c r="D91" s="4">
        <v>0</v>
      </c>
      <c r="E91">
        <v>596</v>
      </c>
      <c r="F91">
        <v>6599000</v>
      </c>
    </row>
    <row r="92" spans="1:6" x14ac:dyDescent="0.45">
      <c r="A92" t="s">
        <v>21</v>
      </c>
      <c r="B92" t="s">
        <v>59</v>
      </c>
      <c r="C92" s="1">
        <v>37893</v>
      </c>
      <c r="D92" s="4">
        <v>0</v>
      </c>
      <c r="E92">
        <v>684.31</v>
      </c>
      <c r="F92">
        <v>12985592</v>
      </c>
    </row>
    <row r="93" spans="1:6" x14ac:dyDescent="0.45">
      <c r="A93" t="s">
        <v>21</v>
      </c>
      <c r="B93" t="s">
        <v>59</v>
      </c>
      <c r="C93" s="1">
        <v>37900</v>
      </c>
      <c r="D93" s="4">
        <v>0</v>
      </c>
      <c r="E93">
        <v>683</v>
      </c>
      <c r="F93">
        <v>14994074</v>
      </c>
    </row>
    <row r="94" spans="1:6" x14ac:dyDescent="0.45">
      <c r="A94" t="s">
        <v>21</v>
      </c>
      <c r="B94" t="s">
        <v>59</v>
      </c>
      <c r="C94" s="1">
        <v>37907</v>
      </c>
      <c r="D94" s="4">
        <v>0</v>
      </c>
      <c r="E94">
        <v>721</v>
      </c>
      <c r="F94">
        <v>11058468</v>
      </c>
    </row>
    <row r="95" spans="1:6" x14ac:dyDescent="0.45">
      <c r="A95" t="s">
        <v>21</v>
      </c>
      <c r="B95" t="s">
        <v>59</v>
      </c>
      <c r="C95" s="1">
        <v>37914</v>
      </c>
      <c r="D95" s="4">
        <v>0</v>
      </c>
      <c r="E95">
        <v>652.5</v>
      </c>
      <c r="F95">
        <v>11633512</v>
      </c>
    </row>
    <row r="96" spans="1:6" x14ac:dyDescent="0.45">
      <c r="A96" t="s">
        <v>21</v>
      </c>
      <c r="B96" t="s">
        <v>59</v>
      </c>
      <c r="C96" s="1">
        <v>37921</v>
      </c>
      <c r="D96" s="4">
        <v>0</v>
      </c>
      <c r="E96">
        <v>609.5</v>
      </c>
      <c r="F96">
        <v>15202704</v>
      </c>
    </row>
    <row r="97" spans="1:6" x14ac:dyDescent="0.45">
      <c r="A97" t="s">
        <v>21</v>
      </c>
      <c r="B97" t="s">
        <v>59</v>
      </c>
      <c r="C97" s="1">
        <v>37928</v>
      </c>
      <c r="D97" s="4">
        <v>0</v>
      </c>
      <c r="E97">
        <v>634.65</v>
      </c>
      <c r="F97">
        <v>8148072</v>
      </c>
    </row>
    <row r="98" spans="1:6" x14ac:dyDescent="0.45">
      <c r="A98" t="s">
        <v>21</v>
      </c>
      <c r="B98" t="s">
        <v>59</v>
      </c>
      <c r="C98" s="1">
        <v>37935</v>
      </c>
      <c r="D98" s="4">
        <v>0</v>
      </c>
      <c r="E98">
        <v>621.61</v>
      </c>
      <c r="F98">
        <v>6740564</v>
      </c>
    </row>
    <row r="99" spans="1:6" x14ac:dyDescent="0.45">
      <c r="A99" t="s">
        <v>21</v>
      </c>
      <c r="B99" t="s">
        <v>59</v>
      </c>
      <c r="C99" s="1">
        <v>37942</v>
      </c>
      <c r="D99" s="4">
        <v>0</v>
      </c>
      <c r="E99">
        <v>615</v>
      </c>
      <c r="F99">
        <v>9467224</v>
      </c>
    </row>
    <row r="100" spans="1:6" x14ac:dyDescent="0.45">
      <c r="A100" t="s">
        <v>21</v>
      </c>
      <c r="B100" t="s">
        <v>59</v>
      </c>
      <c r="C100" s="1">
        <v>37949</v>
      </c>
      <c r="D100" s="4">
        <v>0</v>
      </c>
      <c r="E100">
        <v>642.32000000000005</v>
      </c>
      <c r="F100">
        <v>8573308</v>
      </c>
    </row>
    <row r="101" spans="1:6" x14ac:dyDescent="0.45">
      <c r="A101" t="s">
        <v>21</v>
      </c>
      <c r="B101" t="s">
        <v>59</v>
      </c>
      <c r="C101" s="1">
        <v>37956</v>
      </c>
      <c r="D101" s="4">
        <v>0</v>
      </c>
      <c r="E101">
        <v>653</v>
      </c>
      <c r="F101">
        <v>7750397</v>
      </c>
    </row>
    <row r="102" spans="1:6" x14ac:dyDescent="0.45">
      <c r="A102" t="s">
        <v>21</v>
      </c>
      <c r="B102" t="s">
        <v>59</v>
      </c>
      <c r="C102" s="1">
        <v>37963</v>
      </c>
      <c r="D102" s="4">
        <v>0</v>
      </c>
      <c r="E102">
        <v>675</v>
      </c>
      <c r="F102">
        <v>8130237</v>
      </c>
    </row>
    <row r="103" spans="1:6" x14ac:dyDescent="0.45">
      <c r="A103" t="s">
        <v>21</v>
      </c>
      <c r="B103" t="s">
        <v>59</v>
      </c>
      <c r="C103" s="1">
        <v>37970</v>
      </c>
      <c r="D103" s="4">
        <v>0</v>
      </c>
      <c r="E103">
        <v>663.2</v>
      </c>
      <c r="F103">
        <v>6971996</v>
      </c>
    </row>
    <row r="104" spans="1:6" x14ac:dyDescent="0.45">
      <c r="A104" t="s">
        <v>21</v>
      </c>
      <c r="B104" t="s">
        <v>59</v>
      </c>
      <c r="C104" s="1">
        <v>37977</v>
      </c>
      <c r="D104" s="4">
        <v>0</v>
      </c>
      <c r="E104">
        <v>669.81</v>
      </c>
      <c r="F104">
        <v>4947763</v>
      </c>
    </row>
    <row r="105" spans="1:6" x14ac:dyDescent="0.45">
      <c r="A105" t="s">
        <v>21</v>
      </c>
      <c r="B105" t="s">
        <v>59</v>
      </c>
      <c r="C105" s="1">
        <v>37984</v>
      </c>
      <c r="D105" s="4">
        <v>0</v>
      </c>
      <c r="E105">
        <v>677</v>
      </c>
      <c r="F105">
        <v>804398</v>
      </c>
    </row>
    <row r="106" spans="1:6" x14ac:dyDescent="0.45">
      <c r="A106" t="s">
        <v>21</v>
      </c>
      <c r="B106" t="s">
        <v>59</v>
      </c>
      <c r="C106" s="1">
        <v>37991</v>
      </c>
      <c r="D106" s="4">
        <v>0</v>
      </c>
      <c r="E106">
        <v>714.89</v>
      </c>
      <c r="F106">
        <v>5450876</v>
      </c>
    </row>
    <row r="107" spans="1:6" x14ac:dyDescent="0.45">
      <c r="A107" t="s">
        <v>21</v>
      </c>
      <c r="B107" t="s">
        <v>59</v>
      </c>
      <c r="C107" s="1">
        <v>37998</v>
      </c>
      <c r="D107" s="4">
        <v>0</v>
      </c>
      <c r="E107">
        <v>691.8</v>
      </c>
      <c r="F107">
        <v>9371291</v>
      </c>
    </row>
    <row r="108" spans="1:6" x14ac:dyDescent="0.45">
      <c r="A108" t="s">
        <v>21</v>
      </c>
      <c r="B108" t="s">
        <v>59</v>
      </c>
      <c r="C108" s="1">
        <v>38005</v>
      </c>
      <c r="D108" s="4">
        <v>0</v>
      </c>
      <c r="E108">
        <v>742.9</v>
      </c>
      <c r="F108">
        <v>13562555</v>
      </c>
    </row>
    <row r="109" spans="1:6" x14ac:dyDescent="0.45">
      <c r="A109" t="s">
        <v>21</v>
      </c>
      <c r="B109" t="s">
        <v>59</v>
      </c>
      <c r="C109" s="1">
        <v>38012</v>
      </c>
      <c r="D109" s="4">
        <v>0</v>
      </c>
      <c r="E109">
        <v>736</v>
      </c>
      <c r="F109">
        <v>10340537</v>
      </c>
    </row>
    <row r="110" spans="1:6" x14ac:dyDescent="0.45">
      <c r="A110" t="s">
        <v>21</v>
      </c>
      <c r="B110" t="s">
        <v>59</v>
      </c>
      <c r="C110" s="1">
        <v>38019</v>
      </c>
      <c r="D110" s="4">
        <v>0</v>
      </c>
      <c r="E110">
        <v>726.97</v>
      </c>
      <c r="F110">
        <v>5922841</v>
      </c>
    </row>
    <row r="111" spans="1:6" x14ac:dyDescent="0.45">
      <c r="A111" t="s">
        <v>21</v>
      </c>
      <c r="B111" t="s">
        <v>59</v>
      </c>
      <c r="C111" s="1">
        <v>38026</v>
      </c>
      <c r="D111" s="4">
        <v>0</v>
      </c>
      <c r="E111">
        <v>751.6</v>
      </c>
      <c r="F111">
        <v>6354622</v>
      </c>
    </row>
    <row r="112" spans="1:6" x14ac:dyDescent="0.45">
      <c r="A112" t="s">
        <v>21</v>
      </c>
      <c r="B112" t="s">
        <v>59</v>
      </c>
      <c r="C112" s="1">
        <v>38033</v>
      </c>
      <c r="D112" s="4">
        <v>0</v>
      </c>
      <c r="E112">
        <v>765</v>
      </c>
      <c r="F112">
        <v>6792593</v>
      </c>
    </row>
    <row r="113" spans="1:6" x14ac:dyDescent="0.45">
      <c r="A113" t="s">
        <v>21</v>
      </c>
      <c r="B113" t="s">
        <v>59</v>
      </c>
      <c r="C113" s="1">
        <v>38040</v>
      </c>
      <c r="D113" s="4">
        <v>0</v>
      </c>
      <c r="E113">
        <v>801.8</v>
      </c>
      <c r="F113">
        <v>7603387</v>
      </c>
    </row>
    <row r="114" spans="1:6" x14ac:dyDescent="0.45">
      <c r="A114" t="s">
        <v>21</v>
      </c>
      <c r="B114" t="s">
        <v>59</v>
      </c>
      <c r="C114" s="1">
        <v>38047</v>
      </c>
      <c r="D114" s="4">
        <v>0</v>
      </c>
      <c r="E114">
        <v>837</v>
      </c>
      <c r="F114">
        <v>8610981</v>
      </c>
    </row>
    <row r="115" spans="1:6" x14ac:dyDescent="0.45">
      <c r="A115" t="s">
        <v>21</v>
      </c>
      <c r="B115" t="s">
        <v>59</v>
      </c>
      <c r="C115" s="1">
        <v>38054</v>
      </c>
      <c r="D115" s="4">
        <v>0</v>
      </c>
      <c r="E115">
        <v>816.3</v>
      </c>
      <c r="F115">
        <v>4743350</v>
      </c>
    </row>
    <row r="116" spans="1:6" x14ac:dyDescent="0.45">
      <c r="A116" t="s">
        <v>21</v>
      </c>
      <c r="B116" t="s">
        <v>59</v>
      </c>
      <c r="C116" s="1">
        <v>38061</v>
      </c>
      <c r="D116" s="4">
        <v>0</v>
      </c>
      <c r="E116">
        <v>868.05</v>
      </c>
      <c r="F116">
        <v>8976204</v>
      </c>
    </row>
    <row r="117" spans="1:6" x14ac:dyDescent="0.45">
      <c r="A117" t="s">
        <v>21</v>
      </c>
      <c r="B117" t="s">
        <v>59</v>
      </c>
      <c r="C117" s="1">
        <v>38068</v>
      </c>
      <c r="D117" s="4">
        <v>0</v>
      </c>
      <c r="E117">
        <v>836</v>
      </c>
      <c r="F117">
        <v>8984951</v>
      </c>
    </row>
    <row r="118" spans="1:6" x14ac:dyDescent="0.45">
      <c r="A118" t="s">
        <v>21</v>
      </c>
      <c r="B118" t="s">
        <v>59</v>
      </c>
      <c r="C118" s="1">
        <v>38075</v>
      </c>
      <c r="D118" s="4">
        <v>0</v>
      </c>
      <c r="E118">
        <v>893.3</v>
      </c>
      <c r="F118">
        <v>8676042</v>
      </c>
    </row>
    <row r="119" spans="1:6" x14ac:dyDescent="0.45">
      <c r="A119" t="s">
        <v>21</v>
      </c>
      <c r="B119" t="s">
        <v>59</v>
      </c>
      <c r="C119" s="1">
        <v>38082</v>
      </c>
      <c r="D119" s="4">
        <v>0</v>
      </c>
      <c r="E119">
        <v>939</v>
      </c>
      <c r="F119">
        <v>8424639</v>
      </c>
    </row>
    <row r="120" spans="1:6" x14ac:dyDescent="0.45">
      <c r="A120" t="s">
        <v>21</v>
      </c>
      <c r="B120" t="s">
        <v>59</v>
      </c>
      <c r="C120" s="1">
        <v>38089</v>
      </c>
      <c r="D120" s="4">
        <v>0</v>
      </c>
      <c r="E120">
        <v>871.5</v>
      </c>
      <c r="F120">
        <v>10255825</v>
      </c>
    </row>
    <row r="121" spans="1:6" x14ac:dyDescent="0.45">
      <c r="A121" t="s">
        <v>21</v>
      </c>
      <c r="B121" t="s">
        <v>59</v>
      </c>
      <c r="C121" s="1">
        <v>38096</v>
      </c>
      <c r="D121" s="4">
        <v>0</v>
      </c>
      <c r="E121">
        <v>818.5</v>
      </c>
      <c r="F121">
        <v>8453797</v>
      </c>
    </row>
    <row r="122" spans="1:6" x14ac:dyDescent="0.45">
      <c r="A122" t="s">
        <v>21</v>
      </c>
      <c r="B122" t="s">
        <v>59</v>
      </c>
      <c r="C122" s="1">
        <v>38103</v>
      </c>
      <c r="D122" s="4">
        <v>0</v>
      </c>
      <c r="E122">
        <v>793.77</v>
      </c>
      <c r="F122">
        <v>9978518</v>
      </c>
    </row>
    <row r="123" spans="1:6" x14ac:dyDescent="0.45">
      <c r="A123" t="s">
        <v>21</v>
      </c>
      <c r="B123" t="s">
        <v>59</v>
      </c>
      <c r="C123" s="1">
        <v>38110</v>
      </c>
      <c r="D123" s="4">
        <v>0</v>
      </c>
      <c r="E123">
        <v>821</v>
      </c>
      <c r="F123">
        <v>5036056</v>
      </c>
    </row>
    <row r="124" spans="1:6" x14ac:dyDescent="0.45">
      <c r="A124" t="s">
        <v>21</v>
      </c>
      <c r="B124" t="s">
        <v>59</v>
      </c>
      <c r="C124" s="1">
        <v>38117</v>
      </c>
      <c r="D124" s="4">
        <v>0</v>
      </c>
      <c r="E124">
        <v>785.1</v>
      </c>
      <c r="F124">
        <v>7610327</v>
      </c>
    </row>
    <row r="125" spans="1:6" x14ac:dyDescent="0.45">
      <c r="A125" t="s">
        <v>21</v>
      </c>
      <c r="B125" t="s">
        <v>59</v>
      </c>
      <c r="C125" s="1">
        <v>38124</v>
      </c>
      <c r="D125" s="4">
        <v>0</v>
      </c>
      <c r="E125">
        <v>836.61</v>
      </c>
      <c r="F125">
        <v>10263410</v>
      </c>
    </row>
    <row r="126" spans="1:6" x14ac:dyDescent="0.45">
      <c r="A126" t="s">
        <v>21</v>
      </c>
      <c r="B126" t="s">
        <v>59</v>
      </c>
      <c r="C126" s="1">
        <v>38131</v>
      </c>
      <c r="D126" s="4">
        <v>0</v>
      </c>
      <c r="E126">
        <v>797</v>
      </c>
      <c r="F126">
        <v>9287045</v>
      </c>
    </row>
    <row r="127" spans="1:6" x14ac:dyDescent="0.45">
      <c r="A127" t="s">
        <v>21</v>
      </c>
      <c r="B127" t="s">
        <v>59</v>
      </c>
      <c r="C127" s="1">
        <v>38138</v>
      </c>
      <c r="D127" s="4">
        <v>0</v>
      </c>
      <c r="E127">
        <v>785.3</v>
      </c>
      <c r="F127">
        <v>9182118</v>
      </c>
    </row>
    <row r="128" spans="1:6" x14ac:dyDescent="0.45">
      <c r="A128" t="s">
        <v>21</v>
      </c>
      <c r="B128" t="s">
        <v>59</v>
      </c>
      <c r="C128" s="1">
        <v>38145</v>
      </c>
      <c r="D128" s="4">
        <v>0</v>
      </c>
      <c r="E128">
        <v>766</v>
      </c>
      <c r="F128">
        <v>10086916</v>
      </c>
    </row>
    <row r="129" spans="1:6" x14ac:dyDescent="0.45">
      <c r="A129" t="s">
        <v>21</v>
      </c>
      <c r="B129" t="s">
        <v>59</v>
      </c>
      <c r="C129" s="1">
        <v>38152</v>
      </c>
      <c r="D129" s="4">
        <v>0</v>
      </c>
      <c r="E129">
        <v>808.7</v>
      </c>
      <c r="F129">
        <v>11720103</v>
      </c>
    </row>
    <row r="130" spans="1:6" x14ac:dyDescent="0.45">
      <c r="A130" t="s">
        <v>21</v>
      </c>
      <c r="B130" t="s">
        <v>59</v>
      </c>
      <c r="C130" s="1">
        <v>38159</v>
      </c>
      <c r="D130" s="4">
        <v>0</v>
      </c>
      <c r="E130">
        <v>793</v>
      </c>
      <c r="F130">
        <v>8402666</v>
      </c>
    </row>
    <row r="131" spans="1:6" x14ac:dyDescent="0.45">
      <c r="A131" t="s">
        <v>21</v>
      </c>
      <c r="B131" t="s">
        <v>59</v>
      </c>
      <c r="C131" s="1">
        <v>38166</v>
      </c>
      <c r="D131" s="4">
        <v>0</v>
      </c>
      <c r="E131">
        <v>757.5</v>
      </c>
      <c r="F131">
        <v>10096402</v>
      </c>
    </row>
    <row r="132" spans="1:6" x14ac:dyDescent="0.45">
      <c r="A132" t="s">
        <v>21</v>
      </c>
      <c r="B132" t="s">
        <v>59</v>
      </c>
      <c r="C132" s="1">
        <v>38173</v>
      </c>
      <c r="D132" s="4">
        <v>0</v>
      </c>
      <c r="E132">
        <v>754.49</v>
      </c>
      <c r="F132">
        <v>8517766</v>
      </c>
    </row>
    <row r="133" spans="1:6" x14ac:dyDescent="0.45">
      <c r="A133" t="s">
        <v>21</v>
      </c>
      <c r="B133" t="s">
        <v>59</v>
      </c>
      <c r="C133" s="1">
        <v>38180</v>
      </c>
      <c r="D133" s="4">
        <v>0</v>
      </c>
      <c r="E133">
        <v>812.5</v>
      </c>
      <c r="F133">
        <v>7053651</v>
      </c>
    </row>
    <row r="134" spans="1:6" x14ac:dyDescent="0.45">
      <c r="A134" t="s">
        <v>21</v>
      </c>
      <c r="B134" t="s">
        <v>59</v>
      </c>
      <c r="C134" s="1">
        <v>38187</v>
      </c>
      <c r="D134" s="4">
        <v>0</v>
      </c>
      <c r="E134">
        <v>810.2</v>
      </c>
      <c r="F134">
        <v>9850310</v>
      </c>
    </row>
    <row r="135" spans="1:6" x14ac:dyDescent="0.45">
      <c r="A135" t="s">
        <v>21</v>
      </c>
      <c r="B135" t="s">
        <v>59</v>
      </c>
      <c r="C135" s="1">
        <v>38194</v>
      </c>
      <c r="D135" s="4">
        <v>0</v>
      </c>
      <c r="E135">
        <v>796.49</v>
      </c>
      <c r="F135">
        <v>8460702</v>
      </c>
    </row>
    <row r="136" spans="1:6" x14ac:dyDescent="0.45">
      <c r="A136" t="s">
        <v>21</v>
      </c>
      <c r="B136" t="s">
        <v>59</v>
      </c>
      <c r="C136" s="1">
        <v>38201</v>
      </c>
      <c r="D136" s="4">
        <v>0</v>
      </c>
      <c r="E136">
        <v>779.53</v>
      </c>
      <c r="F136">
        <v>7103020</v>
      </c>
    </row>
    <row r="137" spans="1:6" x14ac:dyDescent="0.45">
      <c r="A137" t="s">
        <v>21</v>
      </c>
      <c r="B137" t="s">
        <v>59</v>
      </c>
      <c r="C137" s="1">
        <v>38208</v>
      </c>
      <c r="D137" s="4">
        <v>0</v>
      </c>
      <c r="E137">
        <v>818.03</v>
      </c>
      <c r="F137">
        <v>6548572</v>
      </c>
    </row>
    <row r="138" spans="1:6" x14ac:dyDescent="0.45">
      <c r="A138" t="s">
        <v>21</v>
      </c>
      <c r="B138" t="s">
        <v>59</v>
      </c>
      <c r="C138" s="1">
        <v>38215</v>
      </c>
      <c r="D138" s="4">
        <v>0</v>
      </c>
      <c r="E138">
        <v>799</v>
      </c>
      <c r="F138">
        <v>9637851</v>
      </c>
    </row>
    <row r="139" spans="1:6" x14ac:dyDescent="0.45">
      <c r="A139" t="s">
        <v>21</v>
      </c>
      <c r="B139" t="s">
        <v>59</v>
      </c>
      <c r="C139" s="1">
        <v>38222</v>
      </c>
      <c r="D139" s="4">
        <v>0</v>
      </c>
      <c r="E139">
        <v>858.51</v>
      </c>
      <c r="F139">
        <v>9129057</v>
      </c>
    </row>
    <row r="140" spans="1:6" x14ac:dyDescent="0.45">
      <c r="A140" t="s">
        <v>21</v>
      </c>
      <c r="B140" t="s">
        <v>59</v>
      </c>
      <c r="C140" s="1">
        <v>38229</v>
      </c>
      <c r="D140" s="4">
        <v>0</v>
      </c>
      <c r="E140">
        <v>865.2</v>
      </c>
      <c r="F140">
        <v>7204139</v>
      </c>
    </row>
    <row r="141" spans="1:6" x14ac:dyDescent="0.45">
      <c r="A141" t="s">
        <v>21</v>
      </c>
      <c r="B141" t="s">
        <v>59</v>
      </c>
      <c r="C141" s="1">
        <v>38236</v>
      </c>
      <c r="D141" s="4">
        <v>0</v>
      </c>
      <c r="E141">
        <v>866.03</v>
      </c>
      <c r="F141">
        <v>5404530</v>
      </c>
    </row>
    <row r="142" spans="1:6" x14ac:dyDescent="0.45">
      <c r="A142" t="s">
        <v>21</v>
      </c>
      <c r="B142" t="s">
        <v>59</v>
      </c>
      <c r="C142" s="1">
        <v>38243</v>
      </c>
      <c r="D142" s="4">
        <v>0</v>
      </c>
      <c r="E142">
        <v>870.7</v>
      </c>
      <c r="F142">
        <v>7056931</v>
      </c>
    </row>
    <row r="143" spans="1:6" x14ac:dyDescent="0.45">
      <c r="A143" t="s">
        <v>21</v>
      </c>
      <c r="B143" t="s">
        <v>59</v>
      </c>
      <c r="C143" s="1">
        <v>38250</v>
      </c>
      <c r="D143" s="4">
        <v>0</v>
      </c>
      <c r="E143">
        <v>916</v>
      </c>
      <c r="F143">
        <v>11432861</v>
      </c>
    </row>
    <row r="144" spans="1:6" x14ac:dyDescent="0.45">
      <c r="A144" t="s">
        <v>21</v>
      </c>
      <c r="B144" t="s">
        <v>59</v>
      </c>
      <c r="C144" s="1">
        <v>38257</v>
      </c>
      <c r="D144" s="4">
        <v>0</v>
      </c>
      <c r="E144">
        <v>928</v>
      </c>
      <c r="F144">
        <v>14243685</v>
      </c>
    </row>
    <row r="145" spans="1:6" x14ac:dyDescent="0.45">
      <c r="A145" t="s">
        <v>21</v>
      </c>
      <c r="B145" t="s">
        <v>59</v>
      </c>
      <c r="C145" s="1">
        <v>38264</v>
      </c>
      <c r="D145" s="4">
        <v>0</v>
      </c>
      <c r="E145">
        <v>947</v>
      </c>
      <c r="F145">
        <v>11695940</v>
      </c>
    </row>
    <row r="146" spans="1:6" x14ac:dyDescent="0.45">
      <c r="A146" t="s">
        <v>21</v>
      </c>
      <c r="B146" t="s">
        <v>59</v>
      </c>
      <c r="C146" s="1">
        <v>38271</v>
      </c>
      <c r="D146" s="4">
        <v>0</v>
      </c>
      <c r="E146">
        <v>919.65</v>
      </c>
      <c r="F146">
        <v>7452089</v>
      </c>
    </row>
    <row r="147" spans="1:6" x14ac:dyDescent="0.45">
      <c r="A147" t="s">
        <v>21</v>
      </c>
      <c r="B147" t="s">
        <v>59</v>
      </c>
      <c r="C147" s="1">
        <v>38278</v>
      </c>
      <c r="D147" s="4">
        <v>0</v>
      </c>
      <c r="E147">
        <v>906</v>
      </c>
      <c r="F147">
        <v>8214061</v>
      </c>
    </row>
    <row r="148" spans="1:6" x14ac:dyDescent="0.45">
      <c r="A148" t="s">
        <v>21</v>
      </c>
      <c r="B148" t="s">
        <v>59</v>
      </c>
      <c r="C148" s="1">
        <v>38285</v>
      </c>
      <c r="D148" s="4">
        <v>0</v>
      </c>
      <c r="E148">
        <v>897.01</v>
      </c>
      <c r="F148">
        <v>6062880</v>
      </c>
    </row>
    <row r="149" spans="1:6" x14ac:dyDescent="0.45">
      <c r="A149" t="s">
        <v>21</v>
      </c>
      <c r="B149" t="s">
        <v>59</v>
      </c>
      <c r="C149" s="1">
        <v>38292</v>
      </c>
      <c r="D149" s="4">
        <v>0</v>
      </c>
      <c r="E149">
        <v>927</v>
      </c>
      <c r="F149">
        <v>5668742</v>
      </c>
    </row>
    <row r="150" spans="1:6" x14ac:dyDescent="0.45">
      <c r="A150" t="s">
        <v>21</v>
      </c>
      <c r="B150" t="s">
        <v>59</v>
      </c>
      <c r="C150" s="1">
        <v>38299</v>
      </c>
      <c r="D150" s="4">
        <v>0</v>
      </c>
      <c r="E150">
        <v>926.69</v>
      </c>
      <c r="F150">
        <v>4504260</v>
      </c>
    </row>
    <row r="151" spans="1:6" x14ac:dyDescent="0.45">
      <c r="A151" t="s">
        <v>21</v>
      </c>
      <c r="B151" t="s">
        <v>59</v>
      </c>
      <c r="C151" s="1">
        <v>38306</v>
      </c>
      <c r="D151" s="4">
        <v>0</v>
      </c>
      <c r="E151">
        <v>920.47</v>
      </c>
      <c r="F151">
        <v>7297610</v>
      </c>
    </row>
    <row r="152" spans="1:6" x14ac:dyDescent="0.45">
      <c r="A152" t="s">
        <v>21</v>
      </c>
      <c r="B152" t="s">
        <v>59</v>
      </c>
      <c r="C152" s="1">
        <v>38313</v>
      </c>
      <c r="D152" s="4">
        <v>0</v>
      </c>
      <c r="E152">
        <v>889</v>
      </c>
      <c r="F152">
        <v>5820172</v>
      </c>
    </row>
    <row r="153" spans="1:6" x14ac:dyDescent="0.45">
      <c r="A153" t="s">
        <v>21</v>
      </c>
      <c r="B153" t="s">
        <v>59</v>
      </c>
      <c r="C153" s="1">
        <v>38320</v>
      </c>
      <c r="D153" s="4">
        <v>0</v>
      </c>
      <c r="E153">
        <v>827.5</v>
      </c>
      <c r="F153">
        <v>6180787</v>
      </c>
    </row>
    <row r="154" spans="1:6" x14ac:dyDescent="0.45">
      <c r="A154" t="s">
        <v>21</v>
      </c>
      <c r="B154" t="s">
        <v>59</v>
      </c>
      <c r="C154" s="1">
        <v>38327</v>
      </c>
      <c r="D154" s="4">
        <v>0</v>
      </c>
      <c r="E154">
        <v>751.5</v>
      </c>
      <c r="F154">
        <v>9676177</v>
      </c>
    </row>
    <row r="155" spans="1:6" x14ac:dyDescent="0.45">
      <c r="A155" t="s">
        <v>21</v>
      </c>
      <c r="B155" t="s">
        <v>59</v>
      </c>
      <c r="C155" s="1">
        <v>38334</v>
      </c>
      <c r="D155" s="4">
        <v>0</v>
      </c>
      <c r="E155">
        <v>746.3</v>
      </c>
      <c r="F155">
        <v>6164796</v>
      </c>
    </row>
    <row r="156" spans="1:6" x14ac:dyDescent="0.45">
      <c r="A156" t="s">
        <v>21</v>
      </c>
      <c r="B156" t="s">
        <v>59</v>
      </c>
      <c r="C156" s="1">
        <v>38341</v>
      </c>
      <c r="D156" s="4">
        <v>0</v>
      </c>
      <c r="E156">
        <v>824</v>
      </c>
      <c r="F156">
        <v>8567774</v>
      </c>
    </row>
    <row r="157" spans="1:6" x14ac:dyDescent="0.45">
      <c r="A157" t="s">
        <v>21</v>
      </c>
      <c r="B157" t="s">
        <v>59</v>
      </c>
      <c r="C157" s="1">
        <v>38348</v>
      </c>
      <c r="D157" s="4">
        <v>0</v>
      </c>
      <c r="E157">
        <v>833.02</v>
      </c>
      <c r="F157">
        <v>2747685</v>
      </c>
    </row>
    <row r="158" spans="1:6" x14ac:dyDescent="0.45">
      <c r="A158" t="s">
        <v>21</v>
      </c>
      <c r="B158" t="s">
        <v>59</v>
      </c>
      <c r="C158" s="1">
        <v>38362</v>
      </c>
      <c r="D158" s="4">
        <v>0</v>
      </c>
      <c r="E158">
        <v>836.5</v>
      </c>
      <c r="F158">
        <v>3369215</v>
      </c>
    </row>
    <row r="159" spans="1:6" x14ac:dyDescent="0.45">
      <c r="A159" t="s">
        <v>21</v>
      </c>
      <c r="B159" t="s">
        <v>59</v>
      </c>
      <c r="C159" s="1">
        <v>38369</v>
      </c>
      <c r="D159" s="4">
        <v>0</v>
      </c>
      <c r="E159">
        <v>810.94</v>
      </c>
      <c r="F159">
        <v>5863523</v>
      </c>
    </row>
    <row r="160" spans="1:6" x14ac:dyDescent="0.45">
      <c r="A160" t="s">
        <v>21</v>
      </c>
      <c r="B160" t="s">
        <v>59</v>
      </c>
      <c r="C160" s="1">
        <v>38376</v>
      </c>
      <c r="D160" s="4">
        <v>0</v>
      </c>
      <c r="E160">
        <v>850</v>
      </c>
      <c r="F160">
        <v>8051043</v>
      </c>
    </row>
    <row r="161" spans="1:6" x14ac:dyDescent="0.45">
      <c r="A161" t="s">
        <v>21</v>
      </c>
      <c r="B161" t="s">
        <v>59</v>
      </c>
      <c r="C161" s="1">
        <v>38383</v>
      </c>
      <c r="D161" s="4">
        <v>0</v>
      </c>
      <c r="E161">
        <v>884.5</v>
      </c>
      <c r="F161">
        <v>8916478</v>
      </c>
    </row>
    <row r="162" spans="1:6" x14ac:dyDescent="0.45">
      <c r="A162" t="s">
        <v>21</v>
      </c>
      <c r="B162" t="s">
        <v>59</v>
      </c>
      <c r="C162" s="1">
        <v>38390</v>
      </c>
      <c r="D162" s="4">
        <v>0</v>
      </c>
      <c r="E162">
        <v>875</v>
      </c>
      <c r="F162">
        <v>6529485</v>
      </c>
    </row>
    <row r="163" spans="1:6" x14ac:dyDescent="0.45">
      <c r="A163" t="s">
        <v>21</v>
      </c>
      <c r="B163" t="s">
        <v>59</v>
      </c>
      <c r="C163" s="1">
        <v>38397</v>
      </c>
      <c r="D163" s="4">
        <v>0</v>
      </c>
      <c r="E163">
        <v>911</v>
      </c>
      <c r="F163">
        <v>6534515</v>
      </c>
    </row>
    <row r="164" spans="1:6" x14ac:dyDescent="0.45">
      <c r="A164" t="s">
        <v>21</v>
      </c>
      <c r="B164" t="s">
        <v>59</v>
      </c>
      <c r="C164" s="1">
        <v>38404</v>
      </c>
      <c r="D164" s="4">
        <v>0</v>
      </c>
      <c r="E164">
        <v>956.5</v>
      </c>
      <c r="F164">
        <v>7477122</v>
      </c>
    </row>
    <row r="165" spans="1:6" x14ac:dyDescent="0.45">
      <c r="A165" t="s">
        <v>21</v>
      </c>
      <c r="B165" t="s">
        <v>59</v>
      </c>
      <c r="C165" s="1">
        <v>38411</v>
      </c>
      <c r="D165" s="4">
        <v>0</v>
      </c>
      <c r="E165">
        <v>954.7</v>
      </c>
      <c r="F165">
        <v>9074686</v>
      </c>
    </row>
    <row r="166" spans="1:6" x14ac:dyDescent="0.45">
      <c r="A166" t="s">
        <v>21</v>
      </c>
      <c r="B166" t="s">
        <v>59</v>
      </c>
      <c r="C166" s="1">
        <v>38418</v>
      </c>
      <c r="D166" s="4">
        <v>0</v>
      </c>
      <c r="E166">
        <v>949</v>
      </c>
      <c r="F166">
        <v>5469213</v>
      </c>
    </row>
    <row r="167" spans="1:6" x14ac:dyDescent="0.45">
      <c r="A167" t="s">
        <v>21</v>
      </c>
      <c r="B167" t="s">
        <v>59</v>
      </c>
      <c r="C167" s="1">
        <v>38425</v>
      </c>
      <c r="D167" s="4">
        <v>0</v>
      </c>
      <c r="E167">
        <v>920.05</v>
      </c>
      <c r="F167">
        <v>10188601</v>
      </c>
    </row>
    <row r="168" spans="1:6" x14ac:dyDescent="0.45">
      <c r="A168" t="s">
        <v>21</v>
      </c>
      <c r="B168" t="s">
        <v>59</v>
      </c>
      <c r="C168" s="1">
        <v>38432</v>
      </c>
      <c r="D168" s="4">
        <v>0</v>
      </c>
      <c r="E168">
        <v>938.42</v>
      </c>
      <c r="F168">
        <v>9262350</v>
      </c>
    </row>
    <row r="169" spans="1:6" x14ac:dyDescent="0.45">
      <c r="A169" t="s">
        <v>21</v>
      </c>
      <c r="B169" t="s">
        <v>59</v>
      </c>
      <c r="C169" s="1">
        <v>38439</v>
      </c>
      <c r="D169" s="4">
        <v>0</v>
      </c>
      <c r="E169">
        <v>971</v>
      </c>
      <c r="F169">
        <v>6447901</v>
      </c>
    </row>
    <row r="170" spans="1:6" x14ac:dyDescent="0.45">
      <c r="A170" t="s">
        <v>21</v>
      </c>
      <c r="B170" t="s">
        <v>59</v>
      </c>
      <c r="C170" s="1">
        <v>38446</v>
      </c>
      <c r="D170" s="4">
        <v>0</v>
      </c>
      <c r="E170">
        <v>1021.9</v>
      </c>
      <c r="F170">
        <v>12248711</v>
      </c>
    </row>
    <row r="171" spans="1:6" x14ac:dyDescent="0.45">
      <c r="A171" t="s">
        <v>21</v>
      </c>
      <c r="B171" t="s">
        <v>59</v>
      </c>
      <c r="C171" s="1">
        <v>38453</v>
      </c>
      <c r="D171" s="4">
        <v>0</v>
      </c>
      <c r="E171">
        <v>964.51</v>
      </c>
      <c r="F171">
        <v>12593808</v>
      </c>
    </row>
    <row r="172" spans="1:6" x14ac:dyDescent="0.45">
      <c r="A172" t="s">
        <v>21</v>
      </c>
      <c r="B172" t="s">
        <v>59</v>
      </c>
      <c r="C172" s="1">
        <v>38460</v>
      </c>
      <c r="D172" s="4">
        <v>0</v>
      </c>
      <c r="E172">
        <v>972</v>
      </c>
      <c r="F172">
        <v>9525311</v>
      </c>
    </row>
    <row r="173" spans="1:6" x14ac:dyDescent="0.45">
      <c r="A173" t="s">
        <v>21</v>
      </c>
      <c r="B173" t="s">
        <v>59</v>
      </c>
      <c r="C173" s="1">
        <v>38467</v>
      </c>
      <c r="D173" s="4">
        <v>0</v>
      </c>
      <c r="E173">
        <v>941.5</v>
      </c>
      <c r="F173">
        <v>8155537</v>
      </c>
    </row>
    <row r="174" spans="1:6" x14ac:dyDescent="0.45">
      <c r="A174" t="s">
        <v>21</v>
      </c>
      <c r="B174" t="s">
        <v>59</v>
      </c>
      <c r="C174" s="1">
        <v>38474</v>
      </c>
      <c r="D174" s="4">
        <v>0</v>
      </c>
      <c r="E174">
        <v>949</v>
      </c>
      <c r="F174">
        <v>4094667</v>
      </c>
    </row>
    <row r="175" spans="1:6" x14ac:dyDescent="0.45">
      <c r="A175" t="s">
        <v>21</v>
      </c>
      <c r="B175" t="s">
        <v>59</v>
      </c>
      <c r="C175" s="1">
        <v>38481</v>
      </c>
      <c r="D175" s="4">
        <v>0</v>
      </c>
      <c r="E175">
        <v>900.49</v>
      </c>
      <c r="F175">
        <v>6395583</v>
      </c>
    </row>
    <row r="176" spans="1:6" x14ac:dyDescent="0.45">
      <c r="A176" t="s">
        <v>21</v>
      </c>
      <c r="B176" t="s">
        <v>59</v>
      </c>
      <c r="C176" s="1">
        <v>38488</v>
      </c>
      <c r="D176" s="4">
        <v>0</v>
      </c>
      <c r="E176">
        <v>930.97</v>
      </c>
      <c r="F176">
        <v>8410236</v>
      </c>
    </row>
    <row r="177" spans="1:6" x14ac:dyDescent="0.45">
      <c r="A177" t="s">
        <v>21</v>
      </c>
      <c r="B177" t="s">
        <v>59</v>
      </c>
      <c r="C177" s="1">
        <v>38495</v>
      </c>
      <c r="D177" s="4">
        <v>0</v>
      </c>
      <c r="E177">
        <v>977.47</v>
      </c>
      <c r="F177">
        <v>10475657</v>
      </c>
    </row>
    <row r="178" spans="1:6" x14ac:dyDescent="0.45">
      <c r="A178" t="s">
        <v>21</v>
      </c>
      <c r="B178" t="s">
        <v>59</v>
      </c>
      <c r="C178" s="1">
        <v>38502</v>
      </c>
      <c r="D178" s="4">
        <v>0</v>
      </c>
      <c r="E178">
        <v>994</v>
      </c>
      <c r="F178">
        <v>9130251</v>
      </c>
    </row>
    <row r="179" spans="1:6" x14ac:dyDescent="0.45">
      <c r="A179" t="s">
        <v>21</v>
      </c>
      <c r="B179" t="s">
        <v>59</v>
      </c>
      <c r="C179" s="1">
        <v>38509</v>
      </c>
      <c r="D179" s="4">
        <v>0</v>
      </c>
      <c r="E179">
        <v>997.69</v>
      </c>
      <c r="F179">
        <v>8887557</v>
      </c>
    </row>
    <row r="180" spans="1:6" x14ac:dyDescent="0.45">
      <c r="A180" t="s">
        <v>21</v>
      </c>
      <c r="B180" t="s">
        <v>59</v>
      </c>
      <c r="C180" s="1">
        <v>38516</v>
      </c>
      <c r="D180" s="4">
        <v>0</v>
      </c>
      <c r="E180">
        <v>1005.5</v>
      </c>
      <c r="F180">
        <v>8297580</v>
      </c>
    </row>
    <row r="181" spans="1:6" x14ac:dyDescent="0.45">
      <c r="A181" t="s">
        <v>21</v>
      </c>
      <c r="B181" t="s">
        <v>59</v>
      </c>
      <c r="C181" s="1">
        <v>38523</v>
      </c>
      <c r="D181" s="4">
        <v>0</v>
      </c>
      <c r="E181">
        <v>1033.75</v>
      </c>
      <c r="F181">
        <v>9856419</v>
      </c>
    </row>
    <row r="182" spans="1:6" x14ac:dyDescent="0.45">
      <c r="A182" t="s">
        <v>21</v>
      </c>
      <c r="B182" t="s">
        <v>59</v>
      </c>
      <c r="C182" s="1">
        <v>38530</v>
      </c>
      <c r="D182" s="4">
        <v>0</v>
      </c>
      <c r="E182">
        <v>1074</v>
      </c>
      <c r="F182">
        <v>11956159</v>
      </c>
    </row>
    <row r="183" spans="1:6" x14ac:dyDescent="0.45">
      <c r="A183" t="s">
        <v>21</v>
      </c>
      <c r="B183" t="s">
        <v>59</v>
      </c>
      <c r="C183" s="1">
        <v>38537</v>
      </c>
      <c r="D183" s="4">
        <v>0</v>
      </c>
      <c r="E183">
        <v>1133.51</v>
      </c>
      <c r="F183">
        <v>16955368</v>
      </c>
    </row>
    <row r="184" spans="1:6" x14ac:dyDescent="0.45">
      <c r="A184" t="s">
        <v>21</v>
      </c>
      <c r="B184" t="s">
        <v>59</v>
      </c>
      <c r="C184" s="1">
        <v>38544</v>
      </c>
      <c r="D184" s="4">
        <v>0</v>
      </c>
      <c r="E184">
        <v>1118.4100000000001</v>
      </c>
      <c r="F184">
        <v>8290764</v>
      </c>
    </row>
    <row r="185" spans="1:6" x14ac:dyDescent="0.45">
      <c r="A185" t="s">
        <v>21</v>
      </c>
      <c r="B185" t="s">
        <v>59</v>
      </c>
      <c r="C185" s="1">
        <v>38551</v>
      </c>
      <c r="D185" s="4">
        <v>0</v>
      </c>
      <c r="E185">
        <v>1140.99</v>
      </c>
      <c r="F185">
        <v>11371797</v>
      </c>
    </row>
    <row r="186" spans="1:6" x14ac:dyDescent="0.45">
      <c r="A186" t="s">
        <v>21</v>
      </c>
      <c r="B186" t="s">
        <v>59</v>
      </c>
      <c r="C186" s="1">
        <v>38558</v>
      </c>
      <c r="D186" s="4">
        <v>0</v>
      </c>
      <c r="E186">
        <v>1184.9000000000001</v>
      </c>
      <c r="F186">
        <v>8444645</v>
      </c>
    </row>
    <row r="187" spans="1:6" x14ac:dyDescent="0.45">
      <c r="A187" t="s">
        <v>21</v>
      </c>
      <c r="B187" t="s">
        <v>59</v>
      </c>
      <c r="C187" s="1">
        <v>38565</v>
      </c>
      <c r="D187" s="4">
        <v>0</v>
      </c>
      <c r="E187">
        <v>1221.0999999999999</v>
      </c>
      <c r="F187">
        <v>9485887</v>
      </c>
    </row>
    <row r="188" spans="1:6" x14ac:dyDescent="0.45">
      <c r="A188" t="s">
        <v>21</v>
      </c>
      <c r="B188" t="s">
        <v>59</v>
      </c>
      <c r="C188" s="1">
        <v>38572</v>
      </c>
      <c r="D188" s="4">
        <v>0</v>
      </c>
      <c r="E188">
        <v>1217.7</v>
      </c>
      <c r="F188">
        <v>13632300</v>
      </c>
    </row>
    <row r="189" spans="1:6" x14ac:dyDescent="0.45">
      <c r="A189" t="s">
        <v>21</v>
      </c>
      <c r="B189" t="s">
        <v>59</v>
      </c>
      <c r="C189" s="1">
        <v>38579</v>
      </c>
      <c r="D189" s="4">
        <v>0</v>
      </c>
      <c r="E189">
        <v>1313</v>
      </c>
      <c r="F189">
        <v>14188695</v>
      </c>
    </row>
    <row r="190" spans="1:6" x14ac:dyDescent="0.45">
      <c r="A190" t="s">
        <v>21</v>
      </c>
      <c r="B190" t="s">
        <v>59</v>
      </c>
      <c r="C190" s="1">
        <v>38586</v>
      </c>
      <c r="D190" s="4">
        <v>0</v>
      </c>
      <c r="E190">
        <v>1356.5</v>
      </c>
      <c r="F190">
        <v>10130179</v>
      </c>
    </row>
    <row r="191" spans="1:6" x14ac:dyDescent="0.45">
      <c r="A191" t="s">
        <v>21</v>
      </c>
      <c r="B191" t="s">
        <v>59</v>
      </c>
      <c r="C191" s="1">
        <v>38593</v>
      </c>
      <c r="D191" s="4">
        <v>0</v>
      </c>
      <c r="E191">
        <v>1394.01</v>
      </c>
      <c r="F191">
        <v>12503432</v>
      </c>
    </row>
    <row r="192" spans="1:6" x14ac:dyDescent="0.45">
      <c r="A192" t="s">
        <v>21</v>
      </c>
      <c r="B192" t="s">
        <v>59</v>
      </c>
      <c r="C192" s="1">
        <v>38600</v>
      </c>
      <c r="D192" s="4">
        <v>0</v>
      </c>
      <c r="E192">
        <v>1363.98</v>
      </c>
      <c r="F192">
        <v>14300844</v>
      </c>
    </row>
    <row r="193" spans="1:6" x14ac:dyDescent="0.45">
      <c r="A193" t="s">
        <v>21</v>
      </c>
      <c r="B193" t="s">
        <v>59</v>
      </c>
      <c r="C193" s="1">
        <v>38607</v>
      </c>
      <c r="D193" s="4">
        <v>0</v>
      </c>
      <c r="E193">
        <v>1478</v>
      </c>
      <c r="F193">
        <v>13795874</v>
      </c>
    </row>
    <row r="194" spans="1:6" x14ac:dyDescent="0.45">
      <c r="A194" t="s">
        <v>21</v>
      </c>
      <c r="B194" t="s">
        <v>59</v>
      </c>
      <c r="C194" s="1">
        <v>38614</v>
      </c>
      <c r="D194" s="4">
        <v>0</v>
      </c>
      <c r="E194">
        <v>1610.88</v>
      </c>
      <c r="F194">
        <v>20722980</v>
      </c>
    </row>
    <row r="195" spans="1:6" x14ac:dyDescent="0.45">
      <c r="A195" t="s">
        <v>21</v>
      </c>
      <c r="B195" t="s">
        <v>59</v>
      </c>
      <c r="C195" s="1">
        <v>38621</v>
      </c>
      <c r="D195" s="4">
        <v>0</v>
      </c>
      <c r="E195">
        <v>1644</v>
      </c>
      <c r="F195">
        <v>13408706</v>
      </c>
    </row>
    <row r="196" spans="1:6" x14ac:dyDescent="0.45">
      <c r="A196" t="s">
        <v>21</v>
      </c>
      <c r="B196" t="s">
        <v>59</v>
      </c>
      <c r="C196" s="1">
        <v>38628</v>
      </c>
      <c r="D196" s="4">
        <v>0</v>
      </c>
      <c r="E196">
        <v>1532</v>
      </c>
      <c r="F196">
        <v>19329536</v>
      </c>
    </row>
    <row r="197" spans="1:6" x14ac:dyDescent="0.45">
      <c r="A197" t="s">
        <v>21</v>
      </c>
      <c r="B197" t="s">
        <v>59</v>
      </c>
      <c r="C197" s="1">
        <v>38635</v>
      </c>
      <c r="D197" s="4">
        <v>0</v>
      </c>
      <c r="E197">
        <v>1493</v>
      </c>
      <c r="F197">
        <v>22582008</v>
      </c>
    </row>
    <row r="198" spans="1:6" x14ac:dyDescent="0.45">
      <c r="A198" t="s">
        <v>21</v>
      </c>
      <c r="B198" t="s">
        <v>59</v>
      </c>
      <c r="C198" s="1">
        <v>38642</v>
      </c>
      <c r="D198" s="4">
        <v>0</v>
      </c>
      <c r="E198">
        <v>1476</v>
      </c>
      <c r="F198">
        <v>20892519</v>
      </c>
    </row>
    <row r="199" spans="1:6" x14ac:dyDescent="0.45">
      <c r="A199" t="s">
        <v>21</v>
      </c>
      <c r="B199" t="s">
        <v>59</v>
      </c>
      <c r="C199" s="1">
        <v>38649</v>
      </c>
      <c r="D199" s="4">
        <v>0</v>
      </c>
      <c r="E199">
        <v>1506</v>
      </c>
      <c r="F199">
        <v>19199302</v>
      </c>
    </row>
    <row r="200" spans="1:6" x14ac:dyDescent="0.45">
      <c r="A200" t="s">
        <v>21</v>
      </c>
      <c r="B200" t="s">
        <v>59</v>
      </c>
      <c r="C200" s="1">
        <v>38656</v>
      </c>
      <c r="D200" s="4">
        <v>0</v>
      </c>
      <c r="E200">
        <v>1630</v>
      </c>
      <c r="F200">
        <v>14205967</v>
      </c>
    </row>
    <row r="201" spans="1:6" x14ac:dyDescent="0.45">
      <c r="A201" t="s">
        <v>21</v>
      </c>
      <c r="B201" t="s">
        <v>59</v>
      </c>
      <c r="C201" s="1">
        <v>38663</v>
      </c>
      <c r="D201" s="4">
        <v>0</v>
      </c>
      <c r="E201">
        <v>1591</v>
      </c>
      <c r="F201">
        <v>16702368</v>
      </c>
    </row>
    <row r="202" spans="1:6" x14ac:dyDescent="0.45">
      <c r="A202" t="s">
        <v>21</v>
      </c>
      <c r="B202" t="s">
        <v>59</v>
      </c>
      <c r="C202" s="1">
        <v>38670</v>
      </c>
      <c r="D202" s="4">
        <v>0</v>
      </c>
      <c r="E202">
        <v>1615</v>
      </c>
      <c r="F202">
        <v>15719767</v>
      </c>
    </row>
    <row r="203" spans="1:6" x14ac:dyDescent="0.45">
      <c r="A203" t="s">
        <v>21</v>
      </c>
      <c r="B203" t="s">
        <v>59</v>
      </c>
      <c r="C203" s="1">
        <v>38677</v>
      </c>
      <c r="D203" s="4">
        <v>0</v>
      </c>
      <c r="E203">
        <v>1662</v>
      </c>
      <c r="F203">
        <v>12270710</v>
      </c>
    </row>
    <row r="204" spans="1:6" x14ac:dyDescent="0.45">
      <c r="A204" t="s">
        <v>21</v>
      </c>
      <c r="B204" t="s">
        <v>59</v>
      </c>
      <c r="C204" s="1">
        <v>38684</v>
      </c>
      <c r="D204" s="4">
        <v>0</v>
      </c>
      <c r="E204">
        <v>1703.9</v>
      </c>
      <c r="F204">
        <v>13415400</v>
      </c>
    </row>
    <row r="205" spans="1:6" x14ac:dyDescent="0.45">
      <c r="A205" t="s">
        <v>21</v>
      </c>
      <c r="B205" t="s">
        <v>59</v>
      </c>
      <c r="C205" s="1">
        <v>38691</v>
      </c>
      <c r="D205" s="4">
        <v>0</v>
      </c>
      <c r="E205">
        <v>1735.98</v>
      </c>
      <c r="F205">
        <v>11525195</v>
      </c>
    </row>
    <row r="206" spans="1:6" x14ac:dyDescent="0.45">
      <c r="A206" t="s">
        <v>21</v>
      </c>
      <c r="B206" t="s">
        <v>59</v>
      </c>
      <c r="C206" s="1">
        <v>38698</v>
      </c>
      <c r="D206" s="4">
        <v>0</v>
      </c>
      <c r="E206">
        <v>1752.6</v>
      </c>
      <c r="F206">
        <v>10504848</v>
      </c>
    </row>
    <row r="207" spans="1:6" x14ac:dyDescent="0.45">
      <c r="A207" t="s">
        <v>21</v>
      </c>
      <c r="B207" t="s">
        <v>59</v>
      </c>
      <c r="C207" s="1">
        <v>38705</v>
      </c>
      <c r="D207" s="4">
        <v>0</v>
      </c>
      <c r="E207">
        <v>1734</v>
      </c>
      <c r="F207">
        <v>5545832</v>
      </c>
    </row>
    <row r="208" spans="1:6" x14ac:dyDescent="0.45">
      <c r="A208" t="s">
        <v>21</v>
      </c>
      <c r="B208" t="s">
        <v>59</v>
      </c>
      <c r="C208" s="1">
        <v>38712</v>
      </c>
      <c r="D208" s="4">
        <v>0</v>
      </c>
      <c r="E208">
        <v>1704.52</v>
      </c>
      <c r="F208">
        <v>2941461</v>
      </c>
    </row>
    <row r="209" spans="1:6" x14ac:dyDescent="0.45">
      <c r="A209" t="s">
        <v>21</v>
      </c>
      <c r="B209" t="s">
        <v>59</v>
      </c>
      <c r="C209" s="1">
        <v>38726</v>
      </c>
      <c r="D209" s="4">
        <v>0</v>
      </c>
      <c r="E209">
        <v>1919.82</v>
      </c>
      <c r="F209">
        <v>11202830</v>
      </c>
    </row>
    <row r="210" spans="1:6" x14ac:dyDescent="0.45">
      <c r="A210" t="s">
        <v>21</v>
      </c>
      <c r="B210" t="s">
        <v>59</v>
      </c>
      <c r="C210" s="1">
        <v>38733</v>
      </c>
      <c r="D210" s="4">
        <v>0</v>
      </c>
      <c r="E210">
        <v>2188.0500000000002</v>
      </c>
      <c r="F210">
        <v>25128768</v>
      </c>
    </row>
    <row r="211" spans="1:6" x14ac:dyDescent="0.45">
      <c r="A211" t="s">
        <v>21</v>
      </c>
      <c r="B211" t="s">
        <v>59</v>
      </c>
      <c r="C211" s="1">
        <v>38740</v>
      </c>
      <c r="D211" s="4">
        <v>0</v>
      </c>
      <c r="E211">
        <v>2241</v>
      </c>
      <c r="F211">
        <v>18122026</v>
      </c>
    </row>
    <row r="212" spans="1:6" x14ac:dyDescent="0.45">
      <c r="A212" t="s">
        <v>21</v>
      </c>
      <c r="B212" t="s">
        <v>59</v>
      </c>
      <c r="C212" s="1">
        <v>38747</v>
      </c>
      <c r="D212" s="4">
        <v>0</v>
      </c>
      <c r="E212">
        <v>2112</v>
      </c>
      <c r="F212">
        <v>16887559</v>
      </c>
    </row>
    <row r="213" spans="1:6" x14ac:dyDescent="0.45">
      <c r="A213" t="s">
        <v>21</v>
      </c>
      <c r="B213" t="s">
        <v>59</v>
      </c>
      <c r="C213" s="1">
        <v>38754</v>
      </c>
      <c r="D213" s="4">
        <v>0</v>
      </c>
      <c r="E213">
        <v>2175.0300000000002</v>
      </c>
      <c r="F213">
        <v>14891038</v>
      </c>
    </row>
    <row r="214" spans="1:6" x14ac:dyDescent="0.45">
      <c r="A214" t="s">
        <v>21</v>
      </c>
      <c r="B214" t="s">
        <v>59</v>
      </c>
      <c r="C214" s="1">
        <v>38761</v>
      </c>
      <c r="D214" s="4">
        <v>0</v>
      </c>
      <c r="E214">
        <v>2230.02</v>
      </c>
      <c r="F214">
        <v>13782083</v>
      </c>
    </row>
    <row r="215" spans="1:6" x14ac:dyDescent="0.45">
      <c r="A215" t="s">
        <v>21</v>
      </c>
      <c r="B215" t="s">
        <v>59</v>
      </c>
      <c r="C215" s="1">
        <v>38768</v>
      </c>
      <c r="D215" s="4">
        <v>0</v>
      </c>
      <c r="E215">
        <v>2434</v>
      </c>
      <c r="F215">
        <v>11521570</v>
      </c>
    </row>
    <row r="216" spans="1:6" x14ac:dyDescent="0.45">
      <c r="A216" t="s">
        <v>21</v>
      </c>
      <c r="B216" t="s">
        <v>59</v>
      </c>
      <c r="C216" s="1">
        <v>38775</v>
      </c>
      <c r="D216" s="4">
        <v>0</v>
      </c>
      <c r="E216">
        <v>2320</v>
      </c>
      <c r="F216">
        <v>14037010</v>
      </c>
    </row>
    <row r="217" spans="1:6" x14ac:dyDescent="0.45">
      <c r="A217" t="s">
        <v>21</v>
      </c>
      <c r="B217" t="s">
        <v>59</v>
      </c>
      <c r="C217" s="1">
        <v>38782</v>
      </c>
      <c r="D217" s="4">
        <v>0</v>
      </c>
      <c r="E217">
        <v>2081.98</v>
      </c>
      <c r="F217">
        <v>13395055</v>
      </c>
    </row>
    <row r="218" spans="1:6" x14ac:dyDescent="0.45">
      <c r="A218" t="s">
        <v>21</v>
      </c>
      <c r="B218" t="s">
        <v>59</v>
      </c>
      <c r="C218" s="1">
        <v>38789</v>
      </c>
      <c r="D218" s="4">
        <v>0</v>
      </c>
      <c r="E218">
        <v>2215</v>
      </c>
      <c r="F218">
        <v>18255818</v>
      </c>
    </row>
    <row r="219" spans="1:6" x14ac:dyDescent="0.45">
      <c r="A219" t="s">
        <v>21</v>
      </c>
      <c r="B219" t="s">
        <v>59</v>
      </c>
      <c r="C219" s="1">
        <v>38796</v>
      </c>
      <c r="D219" s="4">
        <v>0</v>
      </c>
      <c r="E219">
        <v>2288</v>
      </c>
      <c r="F219">
        <v>13974888</v>
      </c>
    </row>
    <row r="220" spans="1:6" x14ac:dyDescent="0.45">
      <c r="A220" t="s">
        <v>21</v>
      </c>
      <c r="B220" t="s">
        <v>59</v>
      </c>
      <c r="C220" s="1">
        <v>38803</v>
      </c>
      <c r="D220" s="4">
        <v>0</v>
      </c>
      <c r="E220">
        <v>2306</v>
      </c>
      <c r="F220">
        <v>12289519</v>
      </c>
    </row>
    <row r="221" spans="1:6" x14ac:dyDescent="0.45">
      <c r="A221" t="s">
        <v>21</v>
      </c>
      <c r="B221" t="s">
        <v>59</v>
      </c>
      <c r="C221" s="1">
        <v>38810</v>
      </c>
      <c r="D221" s="4">
        <v>0</v>
      </c>
      <c r="E221">
        <v>2372.5</v>
      </c>
      <c r="F221">
        <v>11940786</v>
      </c>
    </row>
    <row r="222" spans="1:6" x14ac:dyDescent="0.45">
      <c r="A222" t="s">
        <v>21</v>
      </c>
      <c r="B222" t="s">
        <v>59</v>
      </c>
      <c r="C222" s="1">
        <v>38817</v>
      </c>
      <c r="D222" s="4">
        <v>0</v>
      </c>
      <c r="E222">
        <v>2446</v>
      </c>
      <c r="F222">
        <v>14971536</v>
      </c>
    </row>
    <row r="223" spans="1:6" x14ac:dyDescent="0.45">
      <c r="A223" t="s">
        <v>21</v>
      </c>
      <c r="B223" t="s">
        <v>59</v>
      </c>
      <c r="C223" s="1">
        <v>38824</v>
      </c>
      <c r="D223" s="4">
        <v>0</v>
      </c>
      <c r="E223">
        <v>2567.71</v>
      </c>
      <c r="F223">
        <v>14034329</v>
      </c>
    </row>
    <row r="224" spans="1:6" x14ac:dyDescent="0.45">
      <c r="A224" t="s">
        <v>21</v>
      </c>
      <c r="B224" t="s">
        <v>59</v>
      </c>
      <c r="C224" s="1">
        <v>38831</v>
      </c>
      <c r="D224" s="4">
        <v>0</v>
      </c>
      <c r="E224">
        <v>2481</v>
      </c>
      <c r="F224">
        <v>13441425</v>
      </c>
    </row>
    <row r="225" spans="1:6" x14ac:dyDescent="0.45">
      <c r="A225" t="s">
        <v>21</v>
      </c>
      <c r="B225" t="s">
        <v>59</v>
      </c>
      <c r="C225" s="1">
        <v>38838</v>
      </c>
      <c r="D225" s="4">
        <v>0</v>
      </c>
      <c r="E225">
        <v>2578</v>
      </c>
      <c r="F225">
        <v>9634159</v>
      </c>
    </row>
    <row r="226" spans="1:6" x14ac:dyDescent="0.45">
      <c r="A226" t="s">
        <v>21</v>
      </c>
      <c r="B226" t="s">
        <v>59</v>
      </c>
      <c r="C226" s="1">
        <v>38845</v>
      </c>
      <c r="D226" s="4">
        <v>0</v>
      </c>
      <c r="E226">
        <v>2410</v>
      </c>
      <c r="F226">
        <v>7225263</v>
      </c>
    </row>
    <row r="227" spans="1:6" x14ac:dyDescent="0.45">
      <c r="A227" t="s">
        <v>21</v>
      </c>
      <c r="B227" t="s">
        <v>59</v>
      </c>
      <c r="C227" s="1">
        <v>38852</v>
      </c>
      <c r="D227" s="4">
        <v>0</v>
      </c>
      <c r="E227">
        <v>2055</v>
      </c>
      <c r="F227">
        <v>15093430</v>
      </c>
    </row>
    <row r="228" spans="1:6" x14ac:dyDescent="0.45">
      <c r="A228" t="s">
        <v>21</v>
      </c>
      <c r="B228" t="s">
        <v>59</v>
      </c>
      <c r="C228" s="1">
        <v>38859</v>
      </c>
      <c r="D228" s="4">
        <v>0</v>
      </c>
      <c r="E228">
        <v>2260.1</v>
      </c>
      <c r="F228">
        <v>23311697</v>
      </c>
    </row>
    <row r="229" spans="1:6" x14ac:dyDescent="0.45">
      <c r="A229" t="s">
        <v>21</v>
      </c>
      <c r="B229" t="s">
        <v>59</v>
      </c>
      <c r="C229" s="1">
        <v>38866</v>
      </c>
      <c r="D229" s="4">
        <v>0</v>
      </c>
      <c r="E229">
        <v>2220</v>
      </c>
      <c r="F229">
        <v>15680165</v>
      </c>
    </row>
    <row r="230" spans="1:6" x14ac:dyDescent="0.45">
      <c r="A230" t="s">
        <v>21</v>
      </c>
      <c r="B230" t="s">
        <v>59</v>
      </c>
      <c r="C230" s="1">
        <v>38873</v>
      </c>
      <c r="D230" s="4">
        <v>0</v>
      </c>
      <c r="E230">
        <v>1879.88</v>
      </c>
      <c r="F230">
        <v>15948663</v>
      </c>
    </row>
    <row r="231" spans="1:6" x14ac:dyDescent="0.45">
      <c r="A231" t="s">
        <v>21</v>
      </c>
      <c r="B231" t="s">
        <v>59</v>
      </c>
      <c r="C231" s="1">
        <v>38880</v>
      </c>
      <c r="D231" s="4">
        <v>0</v>
      </c>
      <c r="E231">
        <v>1850</v>
      </c>
      <c r="F231">
        <v>16651284</v>
      </c>
    </row>
    <row r="232" spans="1:6" x14ac:dyDescent="0.45">
      <c r="A232" t="s">
        <v>21</v>
      </c>
      <c r="B232" t="s">
        <v>59</v>
      </c>
      <c r="C232" s="1">
        <v>38887</v>
      </c>
      <c r="D232" s="4">
        <v>0</v>
      </c>
      <c r="E232">
        <v>1893</v>
      </c>
      <c r="F232">
        <v>15824961</v>
      </c>
    </row>
    <row r="233" spans="1:6" x14ac:dyDescent="0.45">
      <c r="A233" t="s">
        <v>21</v>
      </c>
      <c r="B233" t="s">
        <v>59</v>
      </c>
      <c r="C233" s="1">
        <v>38894</v>
      </c>
      <c r="D233" s="4">
        <v>0</v>
      </c>
      <c r="E233">
        <v>2249</v>
      </c>
      <c r="F233">
        <v>28196016</v>
      </c>
    </row>
    <row r="234" spans="1:6" x14ac:dyDescent="0.45">
      <c r="A234" t="s">
        <v>21</v>
      </c>
      <c r="B234" t="s">
        <v>59</v>
      </c>
      <c r="C234" s="1">
        <v>38901</v>
      </c>
      <c r="D234" s="4">
        <v>0</v>
      </c>
      <c r="E234">
        <v>2267.02</v>
      </c>
      <c r="F234">
        <v>15729784</v>
      </c>
    </row>
    <row r="235" spans="1:6" x14ac:dyDescent="0.45">
      <c r="A235" t="s">
        <v>21</v>
      </c>
      <c r="B235" t="s">
        <v>59</v>
      </c>
      <c r="C235" s="1">
        <v>38908</v>
      </c>
      <c r="D235" s="4">
        <v>0</v>
      </c>
      <c r="E235">
        <v>2268</v>
      </c>
      <c r="F235">
        <v>23721921</v>
      </c>
    </row>
    <row r="236" spans="1:6" x14ac:dyDescent="0.45">
      <c r="A236" t="s">
        <v>21</v>
      </c>
      <c r="B236" t="s">
        <v>59</v>
      </c>
      <c r="C236" s="1">
        <v>38915</v>
      </c>
      <c r="D236" s="4">
        <v>0</v>
      </c>
      <c r="E236">
        <v>2231.1999999999998</v>
      </c>
      <c r="F236">
        <v>15472589</v>
      </c>
    </row>
    <row r="237" spans="1:6" x14ac:dyDescent="0.45">
      <c r="A237" t="s">
        <v>21</v>
      </c>
      <c r="B237" t="s">
        <v>59</v>
      </c>
      <c r="C237" s="1">
        <v>38922</v>
      </c>
      <c r="D237" s="4">
        <v>0</v>
      </c>
      <c r="E237">
        <v>2339.9699999999998</v>
      </c>
      <c r="F237">
        <v>11960491</v>
      </c>
    </row>
    <row r="238" spans="1:6" x14ac:dyDescent="0.45">
      <c r="A238" t="s">
        <v>21</v>
      </c>
      <c r="B238" t="s">
        <v>59</v>
      </c>
      <c r="C238" s="1">
        <v>38929</v>
      </c>
      <c r="D238" s="4">
        <v>0</v>
      </c>
      <c r="E238">
        <v>2450.0100000000002</v>
      </c>
      <c r="F238">
        <v>15825244</v>
      </c>
    </row>
    <row r="239" spans="1:6" x14ac:dyDescent="0.45">
      <c r="A239" t="s">
        <v>21</v>
      </c>
      <c r="B239" t="s">
        <v>59</v>
      </c>
      <c r="C239" s="1">
        <v>38936</v>
      </c>
      <c r="D239" s="4">
        <v>0</v>
      </c>
      <c r="E239">
        <v>2430</v>
      </c>
      <c r="F239">
        <v>14079624</v>
      </c>
    </row>
    <row r="240" spans="1:6" x14ac:dyDescent="0.45">
      <c r="A240" t="s">
        <v>21</v>
      </c>
      <c r="B240" t="s">
        <v>59</v>
      </c>
      <c r="C240" s="1">
        <v>38943</v>
      </c>
      <c r="D240" s="4">
        <v>0</v>
      </c>
      <c r="E240">
        <v>2214</v>
      </c>
      <c r="F240">
        <v>17033361</v>
      </c>
    </row>
    <row r="241" spans="1:6" x14ac:dyDescent="0.45">
      <c r="A241" t="s">
        <v>21</v>
      </c>
      <c r="B241" t="s">
        <v>59</v>
      </c>
      <c r="C241" s="1">
        <v>38950</v>
      </c>
      <c r="D241" s="4">
        <v>0</v>
      </c>
      <c r="E241">
        <v>2320</v>
      </c>
      <c r="F241">
        <v>11657767</v>
      </c>
    </row>
    <row r="242" spans="1:6" x14ac:dyDescent="0.45">
      <c r="A242" t="s">
        <v>21</v>
      </c>
      <c r="B242" t="s">
        <v>59</v>
      </c>
      <c r="C242" s="1">
        <v>38957</v>
      </c>
      <c r="D242" s="4">
        <v>0</v>
      </c>
      <c r="E242">
        <v>2241</v>
      </c>
      <c r="F242">
        <v>8181150</v>
      </c>
    </row>
    <row r="243" spans="1:6" x14ac:dyDescent="0.45">
      <c r="A243" t="s">
        <v>21</v>
      </c>
      <c r="B243" t="s">
        <v>59</v>
      </c>
      <c r="C243" s="1">
        <v>38964</v>
      </c>
      <c r="D243" s="4">
        <v>0</v>
      </c>
      <c r="E243">
        <v>2207</v>
      </c>
      <c r="F243">
        <v>12379752</v>
      </c>
    </row>
    <row r="244" spans="1:6" x14ac:dyDescent="0.45">
      <c r="A244" t="s">
        <v>21</v>
      </c>
      <c r="B244" t="s">
        <v>59</v>
      </c>
      <c r="C244" s="1">
        <v>38971</v>
      </c>
      <c r="D244" s="4">
        <v>0</v>
      </c>
      <c r="E244">
        <v>2082.5100000000002</v>
      </c>
      <c r="F244">
        <v>14675552</v>
      </c>
    </row>
    <row r="245" spans="1:6" x14ac:dyDescent="0.45">
      <c r="A245" t="s">
        <v>21</v>
      </c>
      <c r="B245" t="s">
        <v>59</v>
      </c>
      <c r="C245" s="1">
        <v>38978</v>
      </c>
      <c r="D245" s="4">
        <v>0</v>
      </c>
      <c r="E245">
        <v>1995</v>
      </c>
      <c r="F245">
        <v>12840091</v>
      </c>
    </row>
    <row r="246" spans="1:6" x14ac:dyDescent="0.45">
      <c r="A246" t="s">
        <v>21</v>
      </c>
      <c r="B246" t="s">
        <v>59</v>
      </c>
      <c r="C246" s="1">
        <v>38985</v>
      </c>
      <c r="D246" s="4">
        <v>0</v>
      </c>
      <c r="E246">
        <v>2028</v>
      </c>
      <c r="F246">
        <v>15137954</v>
      </c>
    </row>
    <row r="247" spans="1:6" x14ac:dyDescent="0.45">
      <c r="A247" t="s">
        <v>21</v>
      </c>
      <c r="B247" t="s">
        <v>59</v>
      </c>
      <c r="C247" s="1">
        <v>38992</v>
      </c>
      <c r="D247" s="4">
        <v>0</v>
      </c>
      <c r="E247">
        <v>2003</v>
      </c>
      <c r="F247">
        <v>17400913</v>
      </c>
    </row>
    <row r="248" spans="1:6" x14ac:dyDescent="0.45">
      <c r="A248" t="s">
        <v>21</v>
      </c>
      <c r="B248" t="s">
        <v>59</v>
      </c>
      <c r="C248" s="1">
        <v>38999</v>
      </c>
      <c r="D248" s="4">
        <v>0</v>
      </c>
      <c r="E248">
        <v>2093.8000000000002</v>
      </c>
      <c r="F248">
        <v>21885882</v>
      </c>
    </row>
    <row r="249" spans="1:6" x14ac:dyDescent="0.45">
      <c r="A249" t="s">
        <v>21</v>
      </c>
      <c r="B249" t="s">
        <v>59</v>
      </c>
      <c r="C249" s="1">
        <v>39006</v>
      </c>
      <c r="D249" s="4">
        <v>0</v>
      </c>
      <c r="E249">
        <v>2179</v>
      </c>
      <c r="F249">
        <v>23313839</v>
      </c>
    </row>
    <row r="250" spans="1:6" x14ac:dyDescent="0.45">
      <c r="A250" t="s">
        <v>21</v>
      </c>
      <c r="B250" t="s">
        <v>59</v>
      </c>
      <c r="C250" s="1">
        <v>39013</v>
      </c>
      <c r="D250" s="4">
        <v>0</v>
      </c>
      <c r="E250">
        <v>2198</v>
      </c>
      <c r="F250">
        <v>18243836</v>
      </c>
    </row>
    <row r="251" spans="1:6" x14ac:dyDescent="0.45">
      <c r="A251" t="s">
        <v>21</v>
      </c>
      <c r="B251" t="s">
        <v>59</v>
      </c>
      <c r="C251" s="1">
        <v>39020</v>
      </c>
      <c r="D251" s="4">
        <v>0</v>
      </c>
      <c r="E251">
        <v>2191.9</v>
      </c>
      <c r="F251">
        <v>15681708</v>
      </c>
    </row>
    <row r="252" spans="1:6" x14ac:dyDescent="0.45">
      <c r="A252" t="s">
        <v>21</v>
      </c>
      <c r="B252" t="s">
        <v>59</v>
      </c>
      <c r="C252" s="1">
        <v>39027</v>
      </c>
      <c r="D252" s="4">
        <v>0</v>
      </c>
      <c r="E252">
        <v>2300.14</v>
      </c>
      <c r="F252">
        <v>16106342</v>
      </c>
    </row>
    <row r="253" spans="1:6" x14ac:dyDescent="0.45">
      <c r="A253" t="s">
        <v>21</v>
      </c>
      <c r="B253" t="s">
        <v>59</v>
      </c>
      <c r="C253" s="1">
        <v>39034</v>
      </c>
      <c r="D253" s="4">
        <v>0</v>
      </c>
      <c r="E253">
        <v>2255</v>
      </c>
      <c r="F253">
        <v>14934637</v>
      </c>
    </row>
    <row r="254" spans="1:6" x14ac:dyDescent="0.45">
      <c r="A254" t="s">
        <v>21</v>
      </c>
      <c r="B254" t="s">
        <v>59</v>
      </c>
      <c r="C254" s="1">
        <v>39041</v>
      </c>
      <c r="D254" s="4">
        <v>0</v>
      </c>
      <c r="E254">
        <v>2268.16</v>
      </c>
      <c r="F254">
        <v>12459943</v>
      </c>
    </row>
    <row r="255" spans="1:6" x14ac:dyDescent="0.45">
      <c r="A255" t="s">
        <v>21</v>
      </c>
      <c r="B255" t="s">
        <v>59</v>
      </c>
      <c r="C255" s="1">
        <v>39048</v>
      </c>
      <c r="D255" s="4">
        <v>0</v>
      </c>
      <c r="E255">
        <v>2340</v>
      </c>
      <c r="F255">
        <v>15042704</v>
      </c>
    </row>
    <row r="256" spans="1:6" x14ac:dyDescent="0.45">
      <c r="A256" t="s">
        <v>21</v>
      </c>
      <c r="B256" t="s">
        <v>59</v>
      </c>
      <c r="C256" s="1">
        <v>39055</v>
      </c>
      <c r="D256" s="4">
        <v>0</v>
      </c>
      <c r="E256">
        <v>2373.91</v>
      </c>
      <c r="F256">
        <v>12869926</v>
      </c>
    </row>
    <row r="257" spans="1:6" x14ac:dyDescent="0.45">
      <c r="A257" t="s">
        <v>21</v>
      </c>
      <c r="B257" t="s">
        <v>59</v>
      </c>
      <c r="C257" s="1">
        <v>39062</v>
      </c>
      <c r="D257" s="4">
        <v>0</v>
      </c>
      <c r="E257">
        <v>2345</v>
      </c>
      <c r="F257">
        <v>10672170</v>
      </c>
    </row>
    <row r="258" spans="1:6" x14ac:dyDescent="0.45">
      <c r="A258" t="s">
        <v>21</v>
      </c>
      <c r="B258" t="s">
        <v>59</v>
      </c>
      <c r="C258" s="1">
        <v>39069</v>
      </c>
      <c r="D258" s="4">
        <v>0</v>
      </c>
      <c r="E258">
        <v>2258.5100000000002</v>
      </c>
      <c r="F258">
        <v>8017893</v>
      </c>
    </row>
    <row r="259" spans="1:6" x14ac:dyDescent="0.45">
      <c r="A259" t="s">
        <v>21</v>
      </c>
      <c r="B259" t="s">
        <v>59</v>
      </c>
      <c r="C259" s="1">
        <v>39076</v>
      </c>
      <c r="D259" s="4">
        <v>0</v>
      </c>
      <c r="E259">
        <v>2282.9299999999998</v>
      </c>
      <c r="F259">
        <v>3655241</v>
      </c>
    </row>
    <row r="260" spans="1:6" x14ac:dyDescent="0.45">
      <c r="A260" t="s">
        <v>21</v>
      </c>
      <c r="B260" t="s">
        <v>59</v>
      </c>
      <c r="C260" s="1">
        <v>39090</v>
      </c>
      <c r="D260" s="4">
        <v>0</v>
      </c>
      <c r="E260">
        <v>2090.6999999999998</v>
      </c>
      <c r="F260">
        <v>9862964</v>
      </c>
    </row>
    <row r="261" spans="1:6" x14ac:dyDescent="0.45">
      <c r="A261" t="s">
        <v>21</v>
      </c>
      <c r="B261" t="s">
        <v>59</v>
      </c>
      <c r="C261" s="1">
        <v>39097</v>
      </c>
      <c r="D261" s="4">
        <v>0</v>
      </c>
      <c r="E261">
        <v>2086</v>
      </c>
      <c r="F261">
        <v>16960083</v>
      </c>
    </row>
    <row r="262" spans="1:6" x14ac:dyDescent="0.45">
      <c r="A262" t="s">
        <v>21</v>
      </c>
      <c r="B262" t="s">
        <v>59</v>
      </c>
      <c r="C262" s="1">
        <v>39104</v>
      </c>
      <c r="D262" s="4">
        <v>0</v>
      </c>
      <c r="E262">
        <v>2130.5</v>
      </c>
      <c r="F262">
        <v>14578730</v>
      </c>
    </row>
    <row r="263" spans="1:6" x14ac:dyDescent="0.45">
      <c r="A263" t="s">
        <v>21</v>
      </c>
      <c r="B263" t="s">
        <v>59</v>
      </c>
      <c r="C263" s="1">
        <v>39111</v>
      </c>
      <c r="D263" s="4">
        <v>0</v>
      </c>
      <c r="E263">
        <v>2154</v>
      </c>
      <c r="F263">
        <v>13134844</v>
      </c>
    </row>
    <row r="264" spans="1:6" x14ac:dyDescent="0.45">
      <c r="A264" t="s">
        <v>21</v>
      </c>
      <c r="B264" t="s">
        <v>59</v>
      </c>
      <c r="C264" s="1">
        <v>39118</v>
      </c>
      <c r="D264" s="4">
        <v>0</v>
      </c>
      <c r="E264">
        <v>2153</v>
      </c>
      <c r="F264">
        <v>20788379</v>
      </c>
    </row>
    <row r="265" spans="1:6" x14ac:dyDescent="0.45">
      <c r="A265" t="s">
        <v>21</v>
      </c>
      <c r="B265" t="s">
        <v>59</v>
      </c>
      <c r="C265" s="1">
        <v>39125</v>
      </c>
      <c r="D265" s="4">
        <v>0</v>
      </c>
      <c r="E265">
        <v>2106.5</v>
      </c>
      <c r="F265">
        <v>12791905</v>
      </c>
    </row>
    <row r="266" spans="1:6" x14ac:dyDescent="0.45">
      <c r="A266" t="s">
        <v>21</v>
      </c>
      <c r="B266" t="s">
        <v>59</v>
      </c>
      <c r="C266" s="1">
        <v>39132</v>
      </c>
      <c r="D266" s="4">
        <v>0</v>
      </c>
      <c r="E266">
        <v>2123.9</v>
      </c>
      <c r="F266">
        <v>7272351</v>
      </c>
    </row>
    <row r="267" spans="1:6" x14ac:dyDescent="0.45">
      <c r="A267" t="s">
        <v>21</v>
      </c>
      <c r="B267" t="s">
        <v>59</v>
      </c>
      <c r="C267" s="1">
        <v>39139</v>
      </c>
      <c r="D267" s="4">
        <v>0</v>
      </c>
      <c r="E267">
        <v>2045.01</v>
      </c>
      <c r="F267">
        <v>27141290</v>
      </c>
    </row>
    <row r="268" spans="1:6" x14ac:dyDescent="0.45">
      <c r="A268" t="s">
        <v>21</v>
      </c>
      <c r="B268" t="s">
        <v>59</v>
      </c>
      <c r="C268" s="1">
        <v>39146</v>
      </c>
      <c r="D268" s="4">
        <v>0</v>
      </c>
      <c r="E268">
        <v>2100</v>
      </c>
      <c r="F268">
        <v>13523603</v>
      </c>
    </row>
    <row r="269" spans="1:6" x14ac:dyDescent="0.45">
      <c r="A269" t="s">
        <v>21</v>
      </c>
      <c r="B269" t="s">
        <v>59</v>
      </c>
      <c r="C269" s="1">
        <v>39153</v>
      </c>
      <c r="D269" s="4">
        <v>0</v>
      </c>
      <c r="E269">
        <v>2050.9499999999998</v>
      </c>
      <c r="F269">
        <v>16029727</v>
      </c>
    </row>
    <row r="270" spans="1:6" x14ac:dyDescent="0.45">
      <c r="A270" t="s">
        <v>21</v>
      </c>
      <c r="B270" t="s">
        <v>59</v>
      </c>
      <c r="C270" s="1">
        <v>39160</v>
      </c>
      <c r="D270" s="4">
        <v>0</v>
      </c>
      <c r="E270">
        <v>2182</v>
      </c>
      <c r="F270">
        <v>12214154</v>
      </c>
    </row>
    <row r="271" spans="1:6" x14ac:dyDescent="0.45">
      <c r="A271" t="s">
        <v>21</v>
      </c>
      <c r="B271" t="s">
        <v>59</v>
      </c>
      <c r="C271" s="1">
        <v>39167</v>
      </c>
      <c r="D271" s="4">
        <v>0</v>
      </c>
      <c r="E271">
        <v>2239</v>
      </c>
      <c r="F271">
        <v>13759852</v>
      </c>
    </row>
    <row r="272" spans="1:6" x14ac:dyDescent="0.45">
      <c r="A272" t="s">
        <v>21</v>
      </c>
      <c r="B272" t="s">
        <v>59</v>
      </c>
      <c r="C272" s="1">
        <v>39174</v>
      </c>
      <c r="D272" s="4">
        <v>0</v>
      </c>
      <c r="E272">
        <v>2183</v>
      </c>
      <c r="F272">
        <v>9863156</v>
      </c>
    </row>
    <row r="273" spans="1:6" x14ac:dyDescent="0.45">
      <c r="A273" t="s">
        <v>21</v>
      </c>
      <c r="B273" t="s">
        <v>59</v>
      </c>
      <c r="C273" s="1">
        <v>39181</v>
      </c>
      <c r="D273" s="4">
        <v>0</v>
      </c>
      <c r="E273">
        <v>2192</v>
      </c>
      <c r="F273">
        <v>9305118</v>
      </c>
    </row>
    <row r="274" spans="1:6" x14ac:dyDescent="0.45">
      <c r="A274" t="s">
        <v>21</v>
      </c>
      <c r="B274" t="s">
        <v>59</v>
      </c>
      <c r="C274" s="1">
        <v>39188</v>
      </c>
      <c r="D274" s="4">
        <v>0</v>
      </c>
      <c r="E274">
        <v>2164.69</v>
      </c>
      <c r="F274">
        <v>9366310</v>
      </c>
    </row>
    <row r="275" spans="1:6" x14ac:dyDescent="0.45">
      <c r="A275" t="s">
        <v>21</v>
      </c>
      <c r="B275" t="s">
        <v>59</v>
      </c>
      <c r="C275" s="1">
        <v>39195</v>
      </c>
      <c r="D275" s="4">
        <v>0</v>
      </c>
      <c r="E275">
        <v>2046.01</v>
      </c>
      <c r="F275">
        <v>13742715</v>
      </c>
    </row>
    <row r="276" spans="1:6" x14ac:dyDescent="0.45">
      <c r="A276" t="s">
        <v>21</v>
      </c>
      <c r="B276" t="s">
        <v>59</v>
      </c>
      <c r="C276" s="1">
        <v>39202</v>
      </c>
      <c r="D276" s="4">
        <v>0</v>
      </c>
      <c r="E276">
        <v>2013.5</v>
      </c>
      <c r="F276">
        <v>4809936</v>
      </c>
    </row>
    <row r="277" spans="1:6" x14ac:dyDescent="0.45">
      <c r="A277" t="s">
        <v>21</v>
      </c>
      <c r="B277" t="s">
        <v>59</v>
      </c>
      <c r="C277" s="1">
        <v>39209</v>
      </c>
      <c r="D277" s="4">
        <v>0</v>
      </c>
      <c r="E277">
        <v>1916</v>
      </c>
      <c r="F277">
        <v>6270176</v>
      </c>
    </row>
    <row r="278" spans="1:6" x14ac:dyDescent="0.45">
      <c r="A278" t="s">
        <v>21</v>
      </c>
      <c r="B278" t="s">
        <v>59</v>
      </c>
      <c r="C278" s="1">
        <v>39216</v>
      </c>
      <c r="D278" s="4">
        <v>0</v>
      </c>
      <c r="E278">
        <v>1969.99</v>
      </c>
      <c r="F278">
        <v>12003144</v>
      </c>
    </row>
    <row r="279" spans="1:6" x14ac:dyDescent="0.45">
      <c r="A279" t="s">
        <v>21</v>
      </c>
      <c r="B279" t="s">
        <v>59</v>
      </c>
      <c r="C279" s="1">
        <v>39223</v>
      </c>
      <c r="D279" s="4">
        <v>0</v>
      </c>
      <c r="E279">
        <v>1942.77</v>
      </c>
      <c r="F279">
        <v>13092340</v>
      </c>
    </row>
    <row r="280" spans="1:6" x14ac:dyDescent="0.45">
      <c r="A280" t="s">
        <v>21</v>
      </c>
      <c r="B280" t="s">
        <v>59</v>
      </c>
      <c r="C280" s="1">
        <v>39230</v>
      </c>
      <c r="D280" s="4">
        <v>0</v>
      </c>
      <c r="E280">
        <v>2011</v>
      </c>
      <c r="F280">
        <v>12551273</v>
      </c>
    </row>
    <row r="281" spans="1:6" x14ac:dyDescent="0.45">
      <c r="A281" t="s">
        <v>21</v>
      </c>
      <c r="B281" t="s">
        <v>59</v>
      </c>
      <c r="C281" s="1">
        <v>39237</v>
      </c>
      <c r="D281" s="4">
        <v>0</v>
      </c>
      <c r="E281">
        <v>1956.01</v>
      </c>
      <c r="F281">
        <v>10515900</v>
      </c>
    </row>
    <row r="282" spans="1:6" x14ac:dyDescent="0.45">
      <c r="A282" t="s">
        <v>21</v>
      </c>
      <c r="B282" t="s">
        <v>59</v>
      </c>
      <c r="C282" s="1">
        <v>39244</v>
      </c>
      <c r="D282" s="4">
        <v>0</v>
      </c>
      <c r="E282">
        <v>2033</v>
      </c>
      <c r="F282">
        <v>9560343</v>
      </c>
    </row>
    <row r="283" spans="1:6" x14ac:dyDescent="0.45">
      <c r="A283" t="s">
        <v>21</v>
      </c>
      <c r="B283" t="s">
        <v>59</v>
      </c>
      <c r="C283" s="1">
        <v>39251</v>
      </c>
      <c r="D283" s="4">
        <v>0</v>
      </c>
      <c r="E283">
        <v>2025</v>
      </c>
      <c r="F283">
        <v>11042104</v>
      </c>
    </row>
    <row r="284" spans="1:6" x14ac:dyDescent="0.45">
      <c r="A284" t="s">
        <v>21</v>
      </c>
      <c r="B284" t="s">
        <v>59</v>
      </c>
      <c r="C284" s="1">
        <v>39258</v>
      </c>
      <c r="D284" s="4">
        <v>0</v>
      </c>
      <c r="E284">
        <v>1969</v>
      </c>
      <c r="F284">
        <v>9440764</v>
      </c>
    </row>
    <row r="285" spans="1:6" x14ac:dyDescent="0.45">
      <c r="A285" t="s">
        <v>21</v>
      </c>
      <c r="B285" t="s">
        <v>59</v>
      </c>
      <c r="C285" s="1">
        <v>39265</v>
      </c>
      <c r="D285" s="4">
        <v>0</v>
      </c>
      <c r="E285">
        <v>2073</v>
      </c>
      <c r="F285">
        <v>11276506</v>
      </c>
    </row>
    <row r="286" spans="1:6" x14ac:dyDescent="0.45">
      <c r="A286" t="s">
        <v>21</v>
      </c>
      <c r="B286" t="s">
        <v>59</v>
      </c>
      <c r="C286" s="1">
        <v>39272</v>
      </c>
      <c r="D286" s="4">
        <v>0</v>
      </c>
      <c r="E286">
        <v>2145</v>
      </c>
      <c r="F286">
        <v>15029972</v>
      </c>
    </row>
    <row r="287" spans="1:6" x14ac:dyDescent="0.45">
      <c r="A287" t="s">
        <v>21</v>
      </c>
      <c r="B287" t="s">
        <v>59</v>
      </c>
      <c r="C287" s="1">
        <v>39279</v>
      </c>
      <c r="D287" s="4">
        <v>0</v>
      </c>
      <c r="E287">
        <v>2154.9899999999998</v>
      </c>
      <c r="F287">
        <v>15649251</v>
      </c>
    </row>
    <row r="288" spans="1:6" x14ac:dyDescent="0.45">
      <c r="A288" t="s">
        <v>21</v>
      </c>
      <c r="B288" t="s">
        <v>59</v>
      </c>
      <c r="C288" s="1">
        <v>39286</v>
      </c>
      <c r="D288" s="4">
        <v>0</v>
      </c>
      <c r="E288">
        <v>2030</v>
      </c>
      <c r="F288">
        <v>15535931</v>
      </c>
    </row>
    <row r="289" spans="1:6" x14ac:dyDescent="0.45">
      <c r="A289" t="s">
        <v>21</v>
      </c>
      <c r="B289" t="s">
        <v>59</v>
      </c>
      <c r="C289" s="1">
        <v>39293</v>
      </c>
      <c r="D289" s="4">
        <v>0</v>
      </c>
      <c r="E289">
        <v>2020.1</v>
      </c>
      <c r="F289">
        <v>12808121</v>
      </c>
    </row>
    <row r="290" spans="1:6" x14ac:dyDescent="0.45">
      <c r="A290" t="s">
        <v>21</v>
      </c>
      <c r="B290" t="s">
        <v>59</v>
      </c>
      <c r="C290" s="1">
        <v>39300</v>
      </c>
      <c r="D290" s="4">
        <v>0</v>
      </c>
      <c r="E290">
        <v>1913</v>
      </c>
      <c r="F290">
        <v>13442476</v>
      </c>
    </row>
    <row r="291" spans="1:6" x14ac:dyDescent="0.45">
      <c r="A291" t="s">
        <v>21</v>
      </c>
      <c r="B291" t="s">
        <v>59</v>
      </c>
      <c r="C291" s="1">
        <v>39307</v>
      </c>
      <c r="D291" s="4">
        <v>0</v>
      </c>
      <c r="E291">
        <v>1902</v>
      </c>
      <c r="F291">
        <v>13759039</v>
      </c>
    </row>
    <row r="292" spans="1:6" x14ac:dyDescent="0.45">
      <c r="A292" t="s">
        <v>21</v>
      </c>
      <c r="B292" t="s">
        <v>59</v>
      </c>
      <c r="C292" s="1">
        <v>39314</v>
      </c>
      <c r="D292" s="4">
        <v>0</v>
      </c>
      <c r="E292">
        <v>1891.99</v>
      </c>
      <c r="F292">
        <v>10719507</v>
      </c>
    </row>
    <row r="293" spans="1:6" x14ac:dyDescent="0.45">
      <c r="A293" t="s">
        <v>21</v>
      </c>
      <c r="B293" t="s">
        <v>59</v>
      </c>
      <c r="C293" s="1">
        <v>39321</v>
      </c>
      <c r="D293" s="4">
        <v>0</v>
      </c>
      <c r="E293">
        <v>1907</v>
      </c>
      <c r="F293">
        <v>8810815</v>
      </c>
    </row>
    <row r="294" spans="1:6" x14ac:dyDescent="0.45">
      <c r="A294" t="s">
        <v>21</v>
      </c>
      <c r="B294" t="s">
        <v>59</v>
      </c>
      <c r="C294" s="1">
        <v>39328</v>
      </c>
      <c r="D294" s="4">
        <v>0</v>
      </c>
      <c r="E294">
        <v>1905.1</v>
      </c>
      <c r="F294">
        <v>12842544</v>
      </c>
    </row>
    <row r="295" spans="1:6" x14ac:dyDescent="0.45">
      <c r="A295" t="s">
        <v>21</v>
      </c>
      <c r="B295" t="s">
        <v>59</v>
      </c>
      <c r="C295" s="1">
        <v>39335</v>
      </c>
      <c r="D295" s="4">
        <v>0</v>
      </c>
      <c r="E295">
        <v>1926</v>
      </c>
      <c r="F295">
        <v>12643836</v>
      </c>
    </row>
    <row r="296" spans="1:6" x14ac:dyDescent="0.45">
      <c r="A296" t="s">
        <v>21</v>
      </c>
      <c r="B296" t="s">
        <v>59</v>
      </c>
      <c r="C296" s="1">
        <v>39342</v>
      </c>
      <c r="D296" s="4">
        <v>0</v>
      </c>
      <c r="E296">
        <v>2021</v>
      </c>
      <c r="F296">
        <v>13059111</v>
      </c>
    </row>
    <row r="297" spans="1:6" x14ac:dyDescent="0.45">
      <c r="A297" t="s">
        <v>21</v>
      </c>
      <c r="B297" t="s">
        <v>59</v>
      </c>
      <c r="C297" s="1">
        <v>39349</v>
      </c>
      <c r="D297" s="4">
        <v>0</v>
      </c>
      <c r="E297">
        <v>2081.8000000000002</v>
      </c>
      <c r="F297">
        <v>12998186</v>
      </c>
    </row>
    <row r="298" spans="1:6" x14ac:dyDescent="0.45">
      <c r="A298" t="s">
        <v>21</v>
      </c>
      <c r="B298" t="s">
        <v>59</v>
      </c>
      <c r="C298" s="1">
        <v>39356</v>
      </c>
      <c r="D298" s="4">
        <v>0</v>
      </c>
      <c r="E298">
        <v>2173.04</v>
      </c>
      <c r="F298">
        <v>18190390</v>
      </c>
    </row>
    <row r="299" spans="1:6" x14ac:dyDescent="0.45">
      <c r="A299" t="s">
        <v>21</v>
      </c>
      <c r="B299" t="s">
        <v>59</v>
      </c>
      <c r="C299" s="1">
        <v>39363</v>
      </c>
      <c r="D299" s="4">
        <v>0</v>
      </c>
      <c r="E299">
        <v>2201.3200000000002</v>
      </c>
      <c r="F299">
        <v>15207933</v>
      </c>
    </row>
    <row r="300" spans="1:6" x14ac:dyDescent="0.45">
      <c r="A300" t="s">
        <v>21</v>
      </c>
      <c r="B300" t="s">
        <v>59</v>
      </c>
      <c r="C300" s="1">
        <v>39370</v>
      </c>
      <c r="D300" s="4">
        <v>0</v>
      </c>
      <c r="E300">
        <v>2132</v>
      </c>
      <c r="F300">
        <v>14765632</v>
      </c>
    </row>
    <row r="301" spans="1:6" x14ac:dyDescent="0.45">
      <c r="A301" t="s">
        <v>21</v>
      </c>
      <c r="B301" t="s">
        <v>59</v>
      </c>
      <c r="C301" s="1">
        <v>39377</v>
      </c>
      <c r="D301" s="4">
        <v>0</v>
      </c>
      <c r="E301">
        <v>2174</v>
      </c>
      <c r="F301">
        <v>12070374</v>
      </c>
    </row>
    <row r="302" spans="1:6" x14ac:dyDescent="0.45">
      <c r="A302" t="s">
        <v>21</v>
      </c>
      <c r="B302" t="s">
        <v>59</v>
      </c>
      <c r="C302" s="1">
        <v>39384</v>
      </c>
      <c r="D302" s="4">
        <v>0</v>
      </c>
      <c r="E302">
        <v>2255</v>
      </c>
      <c r="F302">
        <v>19818660</v>
      </c>
    </row>
    <row r="303" spans="1:6" x14ac:dyDescent="0.45">
      <c r="A303" t="s">
        <v>21</v>
      </c>
      <c r="B303" t="s">
        <v>59</v>
      </c>
      <c r="C303" s="1">
        <v>39391</v>
      </c>
      <c r="D303" s="4">
        <v>0</v>
      </c>
      <c r="E303">
        <v>2239</v>
      </c>
      <c r="F303">
        <v>16150686</v>
      </c>
    </row>
    <row r="304" spans="1:6" x14ac:dyDescent="0.45">
      <c r="A304" t="s">
        <v>21</v>
      </c>
      <c r="B304" t="s">
        <v>59</v>
      </c>
      <c r="C304" s="1">
        <v>39398</v>
      </c>
      <c r="D304" s="4">
        <v>0</v>
      </c>
      <c r="E304">
        <v>2116.5</v>
      </c>
      <c r="F304">
        <v>14526844</v>
      </c>
    </row>
    <row r="305" spans="1:6" x14ac:dyDescent="0.45">
      <c r="A305" t="s">
        <v>21</v>
      </c>
      <c r="B305" t="s">
        <v>59</v>
      </c>
      <c r="C305" s="1">
        <v>39405</v>
      </c>
      <c r="D305" s="4">
        <v>0</v>
      </c>
      <c r="E305">
        <v>2075.0100000000002</v>
      </c>
      <c r="F305">
        <v>14404912</v>
      </c>
    </row>
    <row r="306" spans="1:6" x14ac:dyDescent="0.45">
      <c r="A306" t="s">
        <v>21</v>
      </c>
      <c r="B306" t="s">
        <v>59</v>
      </c>
      <c r="C306" s="1">
        <v>39412</v>
      </c>
      <c r="D306" s="4">
        <v>0</v>
      </c>
      <c r="E306">
        <v>2115</v>
      </c>
      <c r="F306">
        <v>14193330</v>
      </c>
    </row>
    <row r="307" spans="1:6" x14ac:dyDescent="0.45">
      <c r="A307" t="s">
        <v>21</v>
      </c>
      <c r="B307" t="s">
        <v>59</v>
      </c>
      <c r="C307" s="1">
        <v>39419</v>
      </c>
      <c r="D307" s="4">
        <v>0</v>
      </c>
      <c r="E307">
        <v>2163</v>
      </c>
      <c r="F307">
        <v>13491177</v>
      </c>
    </row>
    <row r="308" spans="1:6" x14ac:dyDescent="0.45">
      <c r="A308" t="s">
        <v>21</v>
      </c>
      <c r="B308" t="s">
        <v>59</v>
      </c>
      <c r="C308" s="1">
        <v>39426</v>
      </c>
      <c r="D308" s="4">
        <v>0</v>
      </c>
      <c r="E308">
        <v>2144</v>
      </c>
      <c r="F308">
        <v>18044939</v>
      </c>
    </row>
    <row r="309" spans="1:6" x14ac:dyDescent="0.45">
      <c r="A309" t="s">
        <v>21</v>
      </c>
      <c r="B309" t="s">
        <v>59</v>
      </c>
      <c r="C309" s="1">
        <v>39433</v>
      </c>
      <c r="D309" s="4">
        <v>0</v>
      </c>
      <c r="E309">
        <v>2141</v>
      </c>
      <c r="F309">
        <v>11952280</v>
      </c>
    </row>
    <row r="310" spans="1:6" x14ac:dyDescent="0.45">
      <c r="A310" t="s">
        <v>21</v>
      </c>
      <c r="B310" t="s">
        <v>59</v>
      </c>
      <c r="C310" s="1">
        <v>39440</v>
      </c>
      <c r="D310" s="4">
        <v>0</v>
      </c>
      <c r="E310">
        <v>2067.1</v>
      </c>
      <c r="F310">
        <v>6791722</v>
      </c>
    </row>
    <row r="311" spans="1:6" x14ac:dyDescent="0.45">
      <c r="A311" t="s">
        <v>21</v>
      </c>
      <c r="B311" t="s">
        <v>59</v>
      </c>
      <c r="C311" s="1">
        <v>39454</v>
      </c>
      <c r="D311" s="4">
        <v>0</v>
      </c>
      <c r="E311">
        <v>2036</v>
      </c>
      <c r="F311">
        <v>5284865</v>
      </c>
    </row>
    <row r="312" spans="1:6" x14ac:dyDescent="0.45">
      <c r="A312" t="s">
        <v>21</v>
      </c>
      <c r="B312" t="s">
        <v>59</v>
      </c>
      <c r="C312" s="1">
        <v>39461</v>
      </c>
      <c r="D312" s="4">
        <v>0</v>
      </c>
      <c r="E312">
        <v>1870</v>
      </c>
      <c r="F312">
        <v>19680338</v>
      </c>
    </row>
    <row r="313" spans="1:6" x14ac:dyDescent="0.45">
      <c r="A313" t="s">
        <v>21</v>
      </c>
      <c r="B313" t="s">
        <v>59</v>
      </c>
      <c r="C313" s="1">
        <v>39468</v>
      </c>
      <c r="D313" s="4">
        <v>0</v>
      </c>
      <c r="E313">
        <v>1818</v>
      </c>
      <c r="F313">
        <v>27277609</v>
      </c>
    </row>
    <row r="314" spans="1:6" x14ac:dyDescent="0.45">
      <c r="A314" t="s">
        <v>21</v>
      </c>
      <c r="B314" t="s">
        <v>59</v>
      </c>
      <c r="C314" s="1">
        <v>39475</v>
      </c>
      <c r="D314" s="4">
        <v>0</v>
      </c>
      <c r="E314">
        <v>1739.99</v>
      </c>
      <c r="F314">
        <v>18593229</v>
      </c>
    </row>
    <row r="315" spans="1:6" x14ac:dyDescent="0.45">
      <c r="A315" t="s">
        <v>21</v>
      </c>
      <c r="B315" t="s">
        <v>59</v>
      </c>
      <c r="C315" s="1">
        <v>39482</v>
      </c>
      <c r="D315" s="4">
        <v>0</v>
      </c>
      <c r="E315">
        <v>1638</v>
      </c>
      <c r="F315">
        <v>21657034</v>
      </c>
    </row>
    <row r="316" spans="1:6" x14ac:dyDescent="0.45">
      <c r="A316" t="s">
        <v>21</v>
      </c>
      <c r="B316" t="s">
        <v>59</v>
      </c>
      <c r="C316" s="1">
        <v>39489</v>
      </c>
      <c r="D316" s="4">
        <v>0</v>
      </c>
      <c r="E316">
        <v>1754</v>
      </c>
      <c r="F316">
        <v>21234925</v>
      </c>
    </row>
    <row r="317" spans="1:6" x14ac:dyDescent="0.45">
      <c r="A317" t="s">
        <v>21</v>
      </c>
      <c r="B317" t="s">
        <v>59</v>
      </c>
      <c r="C317" s="1">
        <v>39496</v>
      </c>
      <c r="D317" s="4">
        <v>0</v>
      </c>
      <c r="E317">
        <v>1830.25</v>
      </c>
      <c r="F317">
        <v>18282136</v>
      </c>
    </row>
    <row r="318" spans="1:6" x14ac:dyDescent="0.45">
      <c r="A318" t="s">
        <v>21</v>
      </c>
      <c r="B318" t="s">
        <v>59</v>
      </c>
      <c r="C318" s="1">
        <v>39503</v>
      </c>
      <c r="D318" s="4">
        <v>0</v>
      </c>
      <c r="E318">
        <v>1786</v>
      </c>
      <c r="F318">
        <v>11919020</v>
      </c>
    </row>
    <row r="319" spans="1:6" x14ac:dyDescent="0.45">
      <c r="A319" t="s">
        <v>21</v>
      </c>
      <c r="B319" t="s">
        <v>59</v>
      </c>
      <c r="C319" s="1">
        <v>39510</v>
      </c>
      <c r="D319" s="4">
        <v>0</v>
      </c>
      <c r="E319">
        <v>1712.48</v>
      </c>
      <c r="F319">
        <v>15437205</v>
      </c>
    </row>
    <row r="320" spans="1:6" x14ac:dyDescent="0.45">
      <c r="A320" t="s">
        <v>21</v>
      </c>
      <c r="B320" t="s">
        <v>59</v>
      </c>
      <c r="C320" s="1">
        <v>39517</v>
      </c>
      <c r="D320" s="4">
        <v>0</v>
      </c>
      <c r="E320">
        <v>1813.89</v>
      </c>
      <c r="F320">
        <v>16723147</v>
      </c>
    </row>
    <row r="321" spans="1:6" x14ac:dyDescent="0.45">
      <c r="A321" t="s">
        <v>21</v>
      </c>
      <c r="B321" t="s">
        <v>59</v>
      </c>
      <c r="C321" s="1">
        <v>39524</v>
      </c>
      <c r="D321" s="4">
        <v>0</v>
      </c>
      <c r="E321">
        <v>1753</v>
      </c>
      <c r="F321">
        <v>17596303</v>
      </c>
    </row>
    <row r="322" spans="1:6" x14ac:dyDescent="0.45">
      <c r="A322" t="s">
        <v>21</v>
      </c>
      <c r="B322" t="s">
        <v>59</v>
      </c>
      <c r="C322" s="1">
        <v>39531</v>
      </c>
      <c r="D322" s="4">
        <v>0</v>
      </c>
      <c r="E322">
        <v>1978.32</v>
      </c>
      <c r="F322">
        <v>23833102</v>
      </c>
    </row>
    <row r="323" spans="1:6" x14ac:dyDescent="0.45">
      <c r="A323" t="s">
        <v>21</v>
      </c>
      <c r="B323" t="s">
        <v>59</v>
      </c>
      <c r="C323" s="1">
        <v>39538</v>
      </c>
      <c r="D323" s="4">
        <v>0</v>
      </c>
      <c r="E323">
        <v>1967</v>
      </c>
      <c r="F323">
        <v>18530272</v>
      </c>
    </row>
    <row r="324" spans="1:6" x14ac:dyDescent="0.45">
      <c r="A324" t="s">
        <v>21</v>
      </c>
      <c r="B324" t="s">
        <v>59</v>
      </c>
      <c r="C324" s="1">
        <v>39545</v>
      </c>
      <c r="D324" s="4">
        <v>0</v>
      </c>
      <c r="E324">
        <v>2025.3</v>
      </c>
      <c r="F324">
        <v>22897299</v>
      </c>
    </row>
    <row r="325" spans="1:6" x14ac:dyDescent="0.45">
      <c r="A325" t="s">
        <v>21</v>
      </c>
      <c r="B325" t="s">
        <v>59</v>
      </c>
      <c r="C325" s="1">
        <v>39552</v>
      </c>
      <c r="D325" s="4">
        <v>0</v>
      </c>
      <c r="E325">
        <v>2155.0100000000002</v>
      </c>
      <c r="F325">
        <v>24584725</v>
      </c>
    </row>
    <row r="326" spans="1:6" x14ac:dyDescent="0.45">
      <c r="A326" t="s">
        <v>21</v>
      </c>
      <c r="B326" t="s">
        <v>59</v>
      </c>
      <c r="C326" s="1">
        <v>39559</v>
      </c>
      <c r="D326" s="4">
        <v>0</v>
      </c>
      <c r="E326">
        <v>2127.3000000000002</v>
      </c>
      <c r="F326">
        <v>15304603</v>
      </c>
    </row>
    <row r="327" spans="1:6" x14ac:dyDescent="0.45">
      <c r="A327" t="s">
        <v>21</v>
      </c>
      <c r="B327" t="s">
        <v>59</v>
      </c>
      <c r="C327" s="1">
        <v>39566</v>
      </c>
      <c r="D327" s="4">
        <v>0</v>
      </c>
      <c r="E327">
        <v>2156</v>
      </c>
      <c r="F327">
        <v>7565568</v>
      </c>
    </row>
    <row r="328" spans="1:6" x14ac:dyDescent="0.45">
      <c r="A328" t="s">
        <v>21</v>
      </c>
      <c r="B328" t="s">
        <v>59</v>
      </c>
      <c r="C328" s="1">
        <v>39573</v>
      </c>
      <c r="D328" s="4">
        <v>0</v>
      </c>
      <c r="E328">
        <v>2387</v>
      </c>
      <c r="F328">
        <v>15268111</v>
      </c>
    </row>
    <row r="329" spans="1:6" x14ac:dyDescent="0.45">
      <c r="A329" t="s">
        <v>21</v>
      </c>
      <c r="B329" t="s">
        <v>59</v>
      </c>
      <c r="C329" s="1">
        <v>39580</v>
      </c>
      <c r="D329" s="4">
        <v>0</v>
      </c>
      <c r="E329">
        <v>2686</v>
      </c>
      <c r="F329">
        <v>30443782</v>
      </c>
    </row>
    <row r="330" spans="1:6" x14ac:dyDescent="0.45">
      <c r="A330" t="s">
        <v>21</v>
      </c>
      <c r="B330" t="s">
        <v>59</v>
      </c>
      <c r="C330" s="1">
        <v>39587</v>
      </c>
      <c r="D330" s="4">
        <v>0</v>
      </c>
      <c r="E330">
        <v>2547.1</v>
      </c>
      <c r="F330">
        <v>23950018</v>
      </c>
    </row>
    <row r="331" spans="1:6" x14ac:dyDescent="0.45">
      <c r="A331" t="s">
        <v>21</v>
      </c>
      <c r="B331" t="s">
        <v>59</v>
      </c>
      <c r="C331" s="1">
        <v>39594</v>
      </c>
      <c r="D331" s="4">
        <v>0</v>
      </c>
      <c r="E331">
        <v>2659.9</v>
      </c>
      <c r="F331">
        <v>33615569</v>
      </c>
    </row>
    <row r="332" spans="1:6" x14ac:dyDescent="0.45">
      <c r="A332" t="s">
        <v>21</v>
      </c>
      <c r="B332" t="s">
        <v>59</v>
      </c>
      <c r="C332" s="1">
        <v>39601</v>
      </c>
      <c r="D332" s="4">
        <v>0</v>
      </c>
      <c r="E332">
        <v>2414</v>
      </c>
      <c r="F332">
        <v>28678392</v>
      </c>
    </row>
    <row r="333" spans="1:6" x14ac:dyDescent="0.45">
      <c r="A333" t="s">
        <v>21</v>
      </c>
      <c r="B333" t="s">
        <v>59</v>
      </c>
      <c r="C333" s="1">
        <v>39608</v>
      </c>
      <c r="D333" s="4">
        <v>0</v>
      </c>
      <c r="E333">
        <v>2507</v>
      </c>
      <c r="F333">
        <v>12254221</v>
      </c>
    </row>
    <row r="334" spans="1:6" x14ac:dyDescent="0.45">
      <c r="A334" t="s">
        <v>21</v>
      </c>
      <c r="B334" t="s">
        <v>59</v>
      </c>
      <c r="C334" s="1">
        <v>39615</v>
      </c>
      <c r="D334" s="4">
        <v>0</v>
      </c>
      <c r="E334">
        <v>2419.35</v>
      </c>
      <c r="F334">
        <v>12267543</v>
      </c>
    </row>
    <row r="335" spans="1:6" x14ac:dyDescent="0.45">
      <c r="A335" t="s">
        <v>21</v>
      </c>
      <c r="B335" t="s">
        <v>59</v>
      </c>
      <c r="C335" s="1">
        <v>39622</v>
      </c>
      <c r="D335" s="4">
        <v>0</v>
      </c>
      <c r="E335">
        <v>2310</v>
      </c>
      <c r="F335">
        <v>17900864</v>
      </c>
    </row>
    <row r="336" spans="1:6" x14ac:dyDescent="0.45">
      <c r="A336" t="s">
        <v>21</v>
      </c>
      <c r="B336" t="s">
        <v>59</v>
      </c>
      <c r="C336" s="1">
        <v>39629</v>
      </c>
      <c r="D336" s="4">
        <v>0</v>
      </c>
      <c r="E336">
        <v>2223</v>
      </c>
      <c r="F336">
        <v>14752662</v>
      </c>
    </row>
    <row r="337" spans="1:6" x14ac:dyDescent="0.45">
      <c r="A337" t="s">
        <v>21</v>
      </c>
      <c r="B337" t="s">
        <v>59</v>
      </c>
      <c r="C337" s="1">
        <v>39636</v>
      </c>
      <c r="D337" s="4">
        <v>0</v>
      </c>
      <c r="E337">
        <v>2155.2199999999998</v>
      </c>
      <c r="F337">
        <v>15414058</v>
      </c>
    </row>
    <row r="338" spans="1:6" x14ac:dyDescent="0.45">
      <c r="A338" t="s">
        <v>21</v>
      </c>
      <c r="B338" t="s">
        <v>59</v>
      </c>
      <c r="C338" s="1">
        <v>39643</v>
      </c>
      <c r="D338" s="4">
        <v>0</v>
      </c>
      <c r="E338">
        <v>2170</v>
      </c>
      <c r="F338">
        <v>17953307</v>
      </c>
    </row>
    <row r="339" spans="1:6" x14ac:dyDescent="0.45">
      <c r="A339" t="s">
        <v>21</v>
      </c>
      <c r="B339" t="s">
        <v>59</v>
      </c>
      <c r="C339" s="1">
        <v>39650</v>
      </c>
      <c r="D339" s="4">
        <v>0</v>
      </c>
      <c r="E339">
        <v>1946</v>
      </c>
      <c r="F339">
        <v>14548427</v>
      </c>
    </row>
    <row r="340" spans="1:6" x14ac:dyDescent="0.45">
      <c r="A340" t="s">
        <v>21</v>
      </c>
      <c r="B340" t="s">
        <v>59</v>
      </c>
      <c r="C340" s="1">
        <v>39657</v>
      </c>
      <c r="D340" s="4">
        <v>0</v>
      </c>
      <c r="E340">
        <v>1945.99</v>
      </c>
      <c r="F340">
        <v>19808476</v>
      </c>
    </row>
    <row r="341" spans="1:6" x14ac:dyDescent="0.45">
      <c r="A341" t="s">
        <v>21</v>
      </c>
      <c r="B341" t="s">
        <v>59</v>
      </c>
      <c r="C341" s="1">
        <v>39664</v>
      </c>
      <c r="D341" s="4">
        <v>0</v>
      </c>
      <c r="E341">
        <v>1837</v>
      </c>
      <c r="F341">
        <v>18291687</v>
      </c>
    </row>
    <row r="342" spans="1:6" x14ac:dyDescent="0.45">
      <c r="A342" t="s">
        <v>21</v>
      </c>
      <c r="B342" t="s">
        <v>59</v>
      </c>
      <c r="C342" s="1">
        <v>39671</v>
      </c>
      <c r="D342" s="4">
        <v>0</v>
      </c>
      <c r="E342">
        <v>1902.1</v>
      </c>
      <c r="F342">
        <v>18576243</v>
      </c>
    </row>
    <row r="343" spans="1:6" x14ac:dyDescent="0.45">
      <c r="A343" t="s">
        <v>21</v>
      </c>
      <c r="B343" t="s">
        <v>59</v>
      </c>
      <c r="C343" s="1">
        <v>39678</v>
      </c>
      <c r="D343" s="4">
        <v>0</v>
      </c>
      <c r="E343">
        <v>1802</v>
      </c>
      <c r="F343">
        <v>18172993</v>
      </c>
    </row>
    <row r="344" spans="1:6" x14ac:dyDescent="0.45">
      <c r="A344" t="s">
        <v>21</v>
      </c>
      <c r="B344" t="s">
        <v>59</v>
      </c>
      <c r="C344" s="1">
        <v>39685</v>
      </c>
      <c r="D344" s="4">
        <v>0</v>
      </c>
      <c r="E344">
        <v>1832.3</v>
      </c>
      <c r="F344">
        <v>21068770</v>
      </c>
    </row>
    <row r="345" spans="1:6" x14ac:dyDescent="0.45">
      <c r="A345" t="s">
        <v>21</v>
      </c>
      <c r="B345" t="s">
        <v>59</v>
      </c>
      <c r="C345" s="1">
        <v>39692</v>
      </c>
      <c r="D345" s="4">
        <v>0</v>
      </c>
      <c r="E345">
        <v>1700</v>
      </c>
      <c r="F345">
        <v>21753005</v>
      </c>
    </row>
    <row r="346" spans="1:6" x14ac:dyDescent="0.45">
      <c r="A346" t="s">
        <v>21</v>
      </c>
      <c r="B346" t="s">
        <v>59</v>
      </c>
      <c r="C346" s="1">
        <v>39699</v>
      </c>
      <c r="D346" s="4">
        <v>0</v>
      </c>
      <c r="E346">
        <v>1691</v>
      </c>
      <c r="F346">
        <v>25783299</v>
      </c>
    </row>
    <row r="347" spans="1:6" x14ac:dyDescent="0.45">
      <c r="A347" t="s">
        <v>21</v>
      </c>
      <c r="B347" t="s">
        <v>59</v>
      </c>
      <c r="C347" s="1">
        <v>39706</v>
      </c>
      <c r="D347" s="4">
        <v>0</v>
      </c>
      <c r="E347">
        <v>1794</v>
      </c>
      <c r="F347">
        <v>13911268</v>
      </c>
    </row>
    <row r="348" spans="1:6" x14ac:dyDescent="0.45">
      <c r="A348" t="s">
        <v>21</v>
      </c>
      <c r="B348" t="s">
        <v>59</v>
      </c>
      <c r="C348" s="1">
        <v>39713</v>
      </c>
      <c r="D348" s="4">
        <v>0</v>
      </c>
      <c r="E348">
        <v>1563.07</v>
      </c>
      <c r="F348">
        <v>7635217</v>
      </c>
    </row>
    <row r="349" spans="1:6" x14ac:dyDescent="0.45">
      <c r="A349" t="s">
        <v>21</v>
      </c>
      <c r="B349" t="s">
        <v>59</v>
      </c>
      <c r="C349" s="1">
        <v>39720</v>
      </c>
      <c r="D349" s="4">
        <v>0</v>
      </c>
      <c r="E349">
        <v>1371</v>
      </c>
      <c r="F349">
        <v>9353349</v>
      </c>
    </row>
    <row r="350" spans="1:6" x14ac:dyDescent="0.45">
      <c r="A350" t="s">
        <v>21</v>
      </c>
      <c r="B350" t="s">
        <v>59</v>
      </c>
      <c r="C350" s="1">
        <v>39727</v>
      </c>
      <c r="D350" s="4">
        <v>0</v>
      </c>
      <c r="E350">
        <v>1136.22</v>
      </c>
      <c r="F350">
        <v>4549061</v>
      </c>
    </row>
    <row r="351" spans="1:6" x14ac:dyDescent="0.45">
      <c r="A351" t="s">
        <v>21</v>
      </c>
      <c r="B351" t="s">
        <v>59</v>
      </c>
      <c r="C351" s="1">
        <v>39734</v>
      </c>
      <c r="D351" s="4">
        <v>0</v>
      </c>
      <c r="E351">
        <v>826</v>
      </c>
      <c r="F351">
        <v>8953372</v>
      </c>
    </row>
    <row r="352" spans="1:6" x14ac:dyDescent="0.45">
      <c r="A352" t="s">
        <v>21</v>
      </c>
      <c r="B352" t="s">
        <v>59</v>
      </c>
      <c r="C352" s="1">
        <v>39741</v>
      </c>
      <c r="D352" s="4">
        <v>0</v>
      </c>
      <c r="E352">
        <v>740.22</v>
      </c>
      <c r="F352">
        <v>10342123</v>
      </c>
    </row>
    <row r="353" spans="1:6" x14ac:dyDescent="0.45">
      <c r="A353" t="s">
        <v>21</v>
      </c>
      <c r="B353" t="s">
        <v>59</v>
      </c>
      <c r="C353" s="1">
        <v>39748</v>
      </c>
      <c r="D353" s="4">
        <v>0</v>
      </c>
      <c r="E353">
        <v>1097.3800000000001</v>
      </c>
      <c r="F353">
        <v>10268575</v>
      </c>
    </row>
    <row r="354" spans="1:6" x14ac:dyDescent="0.45">
      <c r="A354" t="s">
        <v>21</v>
      </c>
      <c r="B354" t="s">
        <v>59</v>
      </c>
      <c r="C354" s="1">
        <v>39755</v>
      </c>
      <c r="D354" s="4">
        <v>0</v>
      </c>
      <c r="E354">
        <v>1063</v>
      </c>
      <c r="F354">
        <v>5950691</v>
      </c>
    </row>
    <row r="355" spans="1:6" x14ac:dyDescent="0.45">
      <c r="A355" t="s">
        <v>21</v>
      </c>
      <c r="B355" t="s">
        <v>59</v>
      </c>
      <c r="C355" s="1">
        <v>39762</v>
      </c>
      <c r="D355" s="4">
        <v>0</v>
      </c>
      <c r="E355">
        <v>848.97</v>
      </c>
      <c r="F355">
        <v>9201443</v>
      </c>
    </row>
    <row r="356" spans="1:6" x14ac:dyDescent="0.45">
      <c r="A356" t="s">
        <v>21</v>
      </c>
      <c r="B356" t="s">
        <v>59</v>
      </c>
      <c r="C356" s="1">
        <v>39769</v>
      </c>
      <c r="D356" s="4">
        <v>0</v>
      </c>
      <c r="E356">
        <v>777</v>
      </c>
      <c r="F356">
        <v>13865447</v>
      </c>
    </row>
    <row r="357" spans="1:6" x14ac:dyDescent="0.45">
      <c r="A357" t="s">
        <v>21</v>
      </c>
      <c r="B357" t="s">
        <v>59</v>
      </c>
      <c r="C357" s="1">
        <v>39776</v>
      </c>
      <c r="D357" s="4">
        <v>0</v>
      </c>
      <c r="E357">
        <v>879.79</v>
      </c>
      <c r="F357">
        <v>11495929</v>
      </c>
    </row>
    <row r="358" spans="1:6" x14ac:dyDescent="0.45">
      <c r="A358" t="s">
        <v>21</v>
      </c>
      <c r="B358" t="s">
        <v>59</v>
      </c>
      <c r="C358" s="1">
        <v>39783</v>
      </c>
      <c r="D358" s="4">
        <v>0</v>
      </c>
      <c r="E358">
        <v>818</v>
      </c>
      <c r="F358">
        <v>9678847</v>
      </c>
    </row>
    <row r="359" spans="1:6" x14ac:dyDescent="0.45">
      <c r="A359" t="s">
        <v>21</v>
      </c>
      <c r="B359" t="s">
        <v>59</v>
      </c>
      <c r="C359" s="1">
        <v>39790</v>
      </c>
      <c r="D359" s="4">
        <v>0</v>
      </c>
      <c r="E359">
        <v>993</v>
      </c>
      <c r="F359">
        <v>16197998</v>
      </c>
    </row>
    <row r="360" spans="1:6" x14ac:dyDescent="0.45">
      <c r="A360" t="s">
        <v>21</v>
      </c>
      <c r="B360" t="s">
        <v>59</v>
      </c>
      <c r="C360" s="1">
        <v>39797</v>
      </c>
      <c r="D360" s="4">
        <v>0</v>
      </c>
      <c r="E360">
        <v>950</v>
      </c>
      <c r="F360">
        <v>15275931</v>
      </c>
    </row>
    <row r="361" spans="1:6" x14ac:dyDescent="0.45">
      <c r="A361" t="s">
        <v>21</v>
      </c>
      <c r="B361" t="s">
        <v>59</v>
      </c>
      <c r="C361" s="1">
        <v>39804</v>
      </c>
      <c r="D361" s="4">
        <v>0</v>
      </c>
      <c r="E361">
        <v>950</v>
      </c>
      <c r="F361">
        <v>11386159</v>
      </c>
    </row>
    <row r="362" spans="1:6" x14ac:dyDescent="0.45">
      <c r="A362" t="s">
        <v>21</v>
      </c>
      <c r="B362" t="s">
        <v>59</v>
      </c>
      <c r="C362" s="1">
        <v>39811</v>
      </c>
      <c r="D362" s="4">
        <v>0</v>
      </c>
      <c r="E362">
        <v>961.6</v>
      </c>
      <c r="F362">
        <v>2845105</v>
      </c>
    </row>
    <row r="363" spans="1:6" x14ac:dyDescent="0.45">
      <c r="A363" t="s">
        <v>21</v>
      </c>
      <c r="B363" t="s">
        <v>59</v>
      </c>
      <c r="C363" s="1">
        <v>39818</v>
      </c>
      <c r="D363" s="4">
        <v>0</v>
      </c>
      <c r="E363">
        <v>1016.1</v>
      </c>
      <c r="F363">
        <v>976807</v>
      </c>
    </row>
    <row r="364" spans="1:6" x14ac:dyDescent="0.45">
      <c r="A364" t="s">
        <v>21</v>
      </c>
      <c r="B364" t="s">
        <v>59</v>
      </c>
      <c r="C364" s="1">
        <v>39825</v>
      </c>
      <c r="D364" s="4">
        <v>0</v>
      </c>
      <c r="E364">
        <v>1033.99</v>
      </c>
      <c r="F364">
        <v>18129414</v>
      </c>
    </row>
    <row r="365" spans="1:6" x14ac:dyDescent="0.45">
      <c r="A365" t="s">
        <v>21</v>
      </c>
      <c r="B365" t="s">
        <v>59</v>
      </c>
      <c r="C365" s="1">
        <v>39832</v>
      </c>
      <c r="D365" s="4">
        <v>0</v>
      </c>
      <c r="E365">
        <v>995.01</v>
      </c>
      <c r="F365">
        <v>15548684</v>
      </c>
    </row>
    <row r="366" spans="1:6" x14ac:dyDescent="0.45">
      <c r="A366" t="s">
        <v>21</v>
      </c>
      <c r="B366" t="s">
        <v>59</v>
      </c>
      <c r="C366" s="1">
        <v>39839</v>
      </c>
      <c r="D366" s="4">
        <v>0</v>
      </c>
      <c r="E366">
        <v>1166.98</v>
      </c>
      <c r="F366">
        <v>20496150</v>
      </c>
    </row>
    <row r="367" spans="1:6" x14ac:dyDescent="0.45">
      <c r="A367" t="s">
        <v>21</v>
      </c>
      <c r="B367" t="s">
        <v>59</v>
      </c>
      <c r="C367" s="1">
        <v>39846</v>
      </c>
      <c r="D367" s="4">
        <v>0</v>
      </c>
      <c r="E367">
        <v>1151</v>
      </c>
      <c r="F367">
        <v>12872490</v>
      </c>
    </row>
    <row r="368" spans="1:6" x14ac:dyDescent="0.45">
      <c r="A368" t="s">
        <v>21</v>
      </c>
      <c r="B368" t="s">
        <v>59</v>
      </c>
      <c r="C368" s="1">
        <v>39853</v>
      </c>
      <c r="D368" s="4">
        <v>0</v>
      </c>
      <c r="E368">
        <v>1271</v>
      </c>
      <c r="F368">
        <v>19649049</v>
      </c>
    </row>
    <row r="369" spans="1:6" x14ac:dyDescent="0.45">
      <c r="A369" t="s">
        <v>21</v>
      </c>
      <c r="B369" t="s">
        <v>59</v>
      </c>
      <c r="C369" s="1">
        <v>39860</v>
      </c>
      <c r="D369" s="4">
        <v>0</v>
      </c>
      <c r="E369">
        <v>1091</v>
      </c>
      <c r="F369">
        <v>16913983</v>
      </c>
    </row>
    <row r="370" spans="1:6" x14ac:dyDescent="0.45">
      <c r="A370" t="s">
        <v>21</v>
      </c>
      <c r="B370" t="s">
        <v>59</v>
      </c>
      <c r="C370" s="1">
        <v>39867</v>
      </c>
      <c r="D370" s="4">
        <v>0</v>
      </c>
      <c r="E370">
        <v>1152</v>
      </c>
      <c r="F370">
        <v>13196589</v>
      </c>
    </row>
    <row r="371" spans="1:6" x14ac:dyDescent="0.45">
      <c r="A371" t="s">
        <v>21</v>
      </c>
      <c r="B371" t="s">
        <v>59</v>
      </c>
      <c r="C371" s="1">
        <v>39874</v>
      </c>
      <c r="D371" s="4">
        <v>0</v>
      </c>
      <c r="E371">
        <v>1197.99</v>
      </c>
      <c r="F371">
        <v>14633605</v>
      </c>
    </row>
    <row r="372" spans="1:6" x14ac:dyDescent="0.45">
      <c r="A372" t="s">
        <v>21</v>
      </c>
      <c r="B372" t="s">
        <v>59</v>
      </c>
      <c r="C372" s="1">
        <v>39881</v>
      </c>
      <c r="D372" s="4">
        <v>0</v>
      </c>
      <c r="E372">
        <v>1338.2</v>
      </c>
      <c r="F372">
        <v>19147171</v>
      </c>
    </row>
    <row r="373" spans="1:6" x14ac:dyDescent="0.45">
      <c r="A373" t="s">
        <v>21</v>
      </c>
      <c r="B373" t="s">
        <v>59</v>
      </c>
      <c r="C373" s="1">
        <v>39888</v>
      </c>
      <c r="D373" s="4">
        <v>0</v>
      </c>
      <c r="E373">
        <v>1291.3800000000001</v>
      </c>
      <c r="F373">
        <v>20635320</v>
      </c>
    </row>
    <row r="374" spans="1:6" x14ac:dyDescent="0.45">
      <c r="A374" t="s">
        <v>21</v>
      </c>
      <c r="B374" t="s">
        <v>59</v>
      </c>
      <c r="C374" s="1">
        <v>39895</v>
      </c>
      <c r="D374" s="4">
        <v>0</v>
      </c>
      <c r="E374">
        <v>1402.11</v>
      </c>
      <c r="F374">
        <v>17510934</v>
      </c>
    </row>
    <row r="375" spans="1:6" x14ac:dyDescent="0.45">
      <c r="A375" t="s">
        <v>21</v>
      </c>
      <c r="B375" t="s">
        <v>59</v>
      </c>
      <c r="C375" s="1">
        <v>39902</v>
      </c>
      <c r="D375" s="4">
        <v>0</v>
      </c>
      <c r="E375">
        <v>1365.01</v>
      </c>
      <c r="F375">
        <v>13668472</v>
      </c>
    </row>
    <row r="376" spans="1:6" x14ac:dyDescent="0.45">
      <c r="A376" t="s">
        <v>21</v>
      </c>
      <c r="B376" t="s">
        <v>59</v>
      </c>
      <c r="C376" s="1">
        <v>39909</v>
      </c>
      <c r="D376" s="4">
        <v>0</v>
      </c>
      <c r="E376">
        <v>1667.01</v>
      </c>
      <c r="F376">
        <v>14448578</v>
      </c>
    </row>
    <row r="377" spans="1:6" x14ac:dyDescent="0.45">
      <c r="A377" t="s">
        <v>21</v>
      </c>
      <c r="B377" t="s">
        <v>59</v>
      </c>
      <c r="C377" s="1">
        <v>39916</v>
      </c>
      <c r="D377" s="4">
        <v>0</v>
      </c>
      <c r="E377">
        <v>1528</v>
      </c>
      <c r="F377">
        <v>13228582</v>
      </c>
    </row>
    <row r="378" spans="1:6" x14ac:dyDescent="0.45">
      <c r="A378" t="s">
        <v>21</v>
      </c>
      <c r="B378" t="s">
        <v>59</v>
      </c>
      <c r="C378" s="1">
        <v>39923</v>
      </c>
      <c r="D378" s="4">
        <v>0</v>
      </c>
      <c r="E378">
        <v>1497.99</v>
      </c>
      <c r="F378">
        <v>10924655</v>
      </c>
    </row>
    <row r="379" spans="1:6" x14ac:dyDescent="0.45">
      <c r="A379" t="s">
        <v>21</v>
      </c>
      <c r="B379" t="s">
        <v>59</v>
      </c>
      <c r="C379" s="1">
        <v>39930</v>
      </c>
      <c r="D379" s="4">
        <v>0</v>
      </c>
      <c r="E379">
        <v>1481.99</v>
      </c>
      <c r="F379">
        <v>7569880</v>
      </c>
    </row>
    <row r="380" spans="1:6" x14ac:dyDescent="0.45">
      <c r="A380" t="s">
        <v>21</v>
      </c>
      <c r="B380" t="s">
        <v>59</v>
      </c>
      <c r="C380" s="1">
        <v>39937</v>
      </c>
      <c r="D380" s="4">
        <v>0</v>
      </c>
      <c r="E380">
        <v>1631.51</v>
      </c>
      <c r="F380">
        <v>12177318</v>
      </c>
    </row>
    <row r="381" spans="1:6" x14ac:dyDescent="0.45">
      <c r="A381" t="s">
        <v>21</v>
      </c>
      <c r="B381" t="s">
        <v>59</v>
      </c>
      <c r="C381" s="1">
        <v>39944</v>
      </c>
      <c r="D381" s="4">
        <v>0</v>
      </c>
      <c r="E381">
        <v>1514.52</v>
      </c>
      <c r="F381">
        <v>11433555</v>
      </c>
    </row>
    <row r="382" spans="1:6" x14ac:dyDescent="0.45">
      <c r="A382" t="s">
        <v>21</v>
      </c>
      <c r="B382" t="s">
        <v>59</v>
      </c>
      <c r="C382" s="1">
        <v>39951</v>
      </c>
      <c r="D382" s="4">
        <v>0</v>
      </c>
      <c r="E382">
        <v>1553.03</v>
      </c>
      <c r="F382">
        <v>10495729</v>
      </c>
    </row>
    <row r="383" spans="1:6" x14ac:dyDescent="0.45">
      <c r="A383" t="s">
        <v>21</v>
      </c>
      <c r="B383" t="s">
        <v>59</v>
      </c>
      <c r="C383" s="1">
        <v>39958</v>
      </c>
      <c r="D383" s="4">
        <v>0</v>
      </c>
      <c r="E383">
        <v>1641.05</v>
      </c>
      <c r="F383">
        <v>9817052</v>
      </c>
    </row>
    <row r="384" spans="1:6" x14ac:dyDescent="0.45">
      <c r="A384" t="s">
        <v>21</v>
      </c>
      <c r="B384" t="s">
        <v>59</v>
      </c>
      <c r="C384" s="1">
        <v>39965</v>
      </c>
      <c r="D384" s="4">
        <v>0</v>
      </c>
      <c r="E384">
        <v>1691.02</v>
      </c>
      <c r="F384">
        <v>15654953</v>
      </c>
    </row>
    <row r="385" spans="1:6" x14ac:dyDescent="0.45">
      <c r="A385" t="s">
        <v>21</v>
      </c>
      <c r="B385" t="s">
        <v>59</v>
      </c>
      <c r="C385" s="1">
        <v>39972</v>
      </c>
      <c r="D385" s="4">
        <v>0</v>
      </c>
      <c r="E385">
        <v>1659</v>
      </c>
      <c r="F385">
        <v>8519634</v>
      </c>
    </row>
    <row r="386" spans="1:6" x14ac:dyDescent="0.45">
      <c r="A386" t="s">
        <v>21</v>
      </c>
      <c r="B386" t="s">
        <v>59</v>
      </c>
      <c r="C386" s="1">
        <v>39979</v>
      </c>
      <c r="D386" s="4">
        <v>0</v>
      </c>
      <c r="E386">
        <v>1473.02</v>
      </c>
      <c r="F386">
        <v>11553867</v>
      </c>
    </row>
    <row r="387" spans="1:6" x14ac:dyDescent="0.45">
      <c r="A387" t="s">
        <v>21</v>
      </c>
      <c r="B387" t="s">
        <v>59</v>
      </c>
      <c r="C387" s="1">
        <v>39986</v>
      </c>
      <c r="D387" s="4">
        <v>0</v>
      </c>
      <c r="E387">
        <v>1373.71</v>
      </c>
      <c r="F387">
        <v>12142647</v>
      </c>
    </row>
    <row r="388" spans="1:6" x14ac:dyDescent="0.45">
      <c r="A388" t="s">
        <v>21</v>
      </c>
      <c r="B388" t="s">
        <v>59</v>
      </c>
      <c r="C388" s="1">
        <v>39993</v>
      </c>
      <c r="D388" s="4">
        <v>0</v>
      </c>
      <c r="E388">
        <v>1378.99</v>
      </c>
      <c r="F388">
        <v>11634760</v>
      </c>
    </row>
    <row r="389" spans="1:6" x14ac:dyDescent="0.45">
      <c r="A389" t="s">
        <v>21</v>
      </c>
      <c r="B389" t="s">
        <v>59</v>
      </c>
      <c r="C389" s="1">
        <v>40000</v>
      </c>
      <c r="D389" s="4">
        <v>0</v>
      </c>
      <c r="E389">
        <v>1304.99</v>
      </c>
      <c r="F389">
        <v>11524923</v>
      </c>
    </row>
    <row r="390" spans="1:6" x14ac:dyDescent="0.45">
      <c r="A390" t="s">
        <v>21</v>
      </c>
      <c r="B390" t="s">
        <v>59</v>
      </c>
      <c r="C390" s="1">
        <v>40007</v>
      </c>
      <c r="D390" s="4">
        <v>0</v>
      </c>
      <c r="E390">
        <v>1475</v>
      </c>
      <c r="F390">
        <v>12109606</v>
      </c>
    </row>
    <row r="391" spans="1:6" x14ac:dyDescent="0.45">
      <c r="A391" t="s">
        <v>21</v>
      </c>
      <c r="B391" t="s">
        <v>59</v>
      </c>
      <c r="C391" s="1">
        <v>40014</v>
      </c>
      <c r="D391" s="4">
        <v>0</v>
      </c>
      <c r="E391">
        <v>1556.01</v>
      </c>
      <c r="F391">
        <v>11207710</v>
      </c>
    </row>
    <row r="392" spans="1:6" x14ac:dyDescent="0.45">
      <c r="A392" t="s">
        <v>21</v>
      </c>
      <c r="B392" t="s">
        <v>59</v>
      </c>
      <c r="C392" s="1">
        <v>40021</v>
      </c>
      <c r="D392" s="4">
        <v>0</v>
      </c>
      <c r="E392">
        <v>1570</v>
      </c>
      <c r="F392">
        <v>15456751</v>
      </c>
    </row>
    <row r="393" spans="1:6" x14ac:dyDescent="0.45">
      <c r="A393" t="s">
        <v>21</v>
      </c>
      <c r="B393" t="s">
        <v>59</v>
      </c>
      <c r="C393" s="1">
        <v>40028</v>
      </c>
      <c r="D393" s="4">
        <v>0</v>
      </c>
      <c r="E393">
        <v>1610</v>
      </c>
      <c r="F393">
        <v>14195376</v>
      </c>
    </row>
    <row r="394" spans="1:6" x14ac:dyDescent="0.45">
      <c r="A394" t="s">
        <v>21</v>
      </c>
      <c r="B394" t="s">
        <v>59</v>
      </c>
      <c r="C394" s="1">
        <v>40035</v>
      </c>
      <c r="D394" s="4">
        <v>0</v>
      </c>
      <c r="E394">
        <v>1498</v>
      </c>
      <c r="F394">
        <v>10137845</v>
      </c>
    </row>
    <row r="395" spans="1:6" x14ac:dyDescent="0.45">
      <c r="A395" t="s">
        <v>21</v>
      </c>
      <c r="B395" t="s">
        <v>59</v>
      </c>
      <c r="C395" s="1">
        <v>40042</v>
      </c>
      <c r="D395" s="4">
        <v>0</v>
      </c>
      <c r="E395">
        <v>1595</v>
      </c>
      <c r="F395">
        <v>13257943</v>
      </c>
    </row>
    <row r="396" spans="1:6" x14ac:dyDescent="0.45">
      <c r="A396" t="s">
        <v>21</v>
      </c>
      <c r="B396" t="s">
        <v>59</v>
      </c>
      <c r="C396" s="1">
        <v>40049</v>
      </c>
      <c r="D396" s="4">
        <v>0</v>
      </c>
      <c r="E396">
        <v>1602.01</v>
      </c>
      <c r="F396">
        <v>15885691</v>
      </c>
    </row>
    <row r="397" spans="1:6" x14ac:dyDescent="0.45">
      <c r="A397" t="s">
        <v>21</v>
      </c>
      <c r="B397" t="s">
        <v>59</v>
      </c>
      <c r="C397" s="1">
        <v>40056</v>
      </c>
      <c r="D397" s="4">
        <v>0</v>
      </c>
      <c r="E397">
        <v>1516</v>
      </c>
      <c r="F397">
        <v>11988026</v>
      </c>
    </row>
    <row r="398" spans="1:6" x14ac:dyDescent="0.45">
      <c r="A398" t="s">
        <v>21</v>
      </c>
      <c r="B398" t="s">
        <v>59</v>
      </c>
      <c r="C398" s="1">
        <v>40063</v>
      </c>
      <c r="D398" s="4">
        <v>0</v>
      </c>
      <c r="E398">
        <v>1666.5</v>
      </c>
      <c r="F398">
        <v>13523496</v>
      </c>
    </row>
    <row r="399" spans="1:6" x14ac:dyDescent="0.45">
      <c r="A399" t="s">
        <v>21</v>
      </c>
      <c r="B399" t="s">
        <v>59</v>
      </c>
      <c r="C399" s="1">
        <v>40070</v>
      </c>
      <c r="D399" s="4">
        <v>0</v>
      </c>
      <c r="E399">
        <v>1673.95</v>
      </c>
      <c r="F399">
        <v>12304522</v>
      </c>
    </row>
    <row r="400" spans="1:6" x14ac:dyDescent="0.45">
      <c r="A400" t="s">
        <v>21</v>
      </c>
      <c r="B400" t="s">
        <v>59</v>
      </c>
      <c r="C400" s="1">
        <v>40077</v>
      </c>
      <c r="D400" s="4">
        <v>0</v>
      </c>
      <c r="E400">
        <v>1599.28</v>
      </c>
      <c r="F400">
        <v>12737290</v>
      </c>
    </row>
    <row r="401" spans="1:6" x14ac:dyDescent="0.45">
      <c r="A401" t="s">
        <v>21</v>
      </c>
      <c r="B401" t="s">
        <v>59</v>
      </c>
      <c r="C401" s="1">
        <v>40084</v>
      </c>
      <c r="D401" s="4">
        <v>0</v>
      </c>
      <c r="E401">
        <v>1624.01</v>
      </c>
      <c r="F401">
        <v>12764120</v>
      </c>
    </row>
    <row r="402" spans="1:6" x14ac:dyDescent="0.45">
      <c r="A402" t="s">
        <v>21</v>
      </c>
      <c r="B402" t="s">
        <v>59</v>
      </c>
      <c r="C402" s="1">
        <v>40091</v>
      </c>
      <c r="D402" s="4">
        <v>0</v>
      </c>
      <c r="E402">
        <v>1906</v>
      </c>
      <c r="F402">
        <v>12620219</v>
      </c>
    </row>
    <row r="403" spans="1:6" x14ac:dyDescent="0.45">
      <c r="A403" t="s">
        <v>21</v>
      </c>
      <c r="B403" t="s">
        <v>59</v>
      </c>
      <c r="C403" s="1">
        <v>40098</v>
      </c>
      <c r="D403" s="4">
        <v>0</v>
      </c>
      <c r="E403">
        <v>1913.99</v>
      </c>
      <c r="F403">
        <v>14327721</v>
      </c>
    </row>
    <row r="404" spans="1:6" x14ac:dyDescent="0.45">
      <c r="A404" t="s">
        <v>21</v>
      </c>
      <c r="B404" t="s">
        <v>59</v>
      </c>
      <c r="C404" s="1">
        <v>40105</v>
      </c>
      <c r="D404" s="4">
        <v>0</v>
      </c>
      <c r="E404">
        <v>1902</v>
      </c>
      <c r="F404">
        <v>10549737</v>
      </c>
    </row>
    <row r="405" spans="1:6" x14ac:dyDescent="0.45">
      <c r="A405" t="s">
        <v>21</v>
      </c>
      <c r="B405" t="s">
        <v>59</v>
      </c>
      <c r="C405" s="1">
        <v>40112</v>
      </c>
      <c r="D405" s="4">
        <v>0</v>
      </c>
      <c r="E405">
        <v>1704.83</v>
      </c>
      <c r="F405">
        <v>13843042</v>
      </c>
    </row>
    <row r="406" spans="1:6" x14ac:dyDescent="0.45">
      <c r="A406" t="s">
        <v>21</v>
      </c>
      <c r="B406" t="s">
        <v>59</v>
      </c>
      <c r="C406" s="1">
        <v>40119</v>
      </c>
      <c r="D406" s="4">
        <v>0</v>
      </c>
      <c r="E406">
        <v>1655</v>
      </c>
      <c r="F406">
        <v>10438143</v>
      </c>
    </row>
    <row r="407" spans="1:6" x14ac:dyDescent="0.45">
      <c r="A407" t="s">
        <v>21</v>
      </c>
      <c r="B407" t="s">
        <v>59</v>
      </c>
      <c r="C407" s="1">
        <v>40126</v>
      </c>
      <c r="D407" s="4">
        <v>0</v>
      </c>
      <c r="E407">
        <v>1696</v>
      </c>
      <c r="F407">
        <v>10839104</v>
      </c>
    </row>
    <row r="408" spans="1:6" x14ac:dyDescent="0.45">
      <c r="A408" t="s">
        <v>21</v>
      </c>
      <c r="B408" t="s">
        <v>59</v>
      </c>
      <c r="C408" s="1">
        <v>40133</v>
      </c>
      <c r="D408" s="4">
        <v>0</v>
      </c>
      <c r="E408">
        <v>1755</v>
      </c>
      <c r="F408">
        <v>12234214</v>
      </c>
    </row>
    <row r="409" spans="1:6" x14ac:dyDescent="0.45">
      <c r="A409" t="s">
        <v>21</v>
      </c>
      <c r="B409" t="s">
        <v>59</v>
      </c>
      <c r="C409" s="1">
        <v>40140</v>
      </c>
      <c r="D409" s="4">
        <v>0</v>
      </c>
      <c r="E409">
        <v>1705</v>
      </c>
      <c r="F409">
        <v>15203754</v>
      </c>
    </row>
    <row r="410" spans="1:6" x14ac:dyDescent="0.45">
      <c r="A410" t="s">
        <v>21</v>
      </c>
      <c r="B410" t="s">
        <v>59</v>
      </c>
      <c r="C410" s="1">
        <v>40147</v>
      </c>
      <c r="D410" s="4">
        <v>0</v>
      </c>
      <c r="E410">
        <v>1727.83</v>
      </c>
      <c r="F410">
        <v>12442163</v>
      </c>
    </row>
    <row r="411" spans="1:6" x14ac:dyDescent="0.45">
      <c r="A411" t="s">
        <v>21</v>
      </c>
      <c r="B411" t="s">
        <v>59</v>
      </c>
      <c r="C411" s="1">
        <v>40154</v>
      </c>
      <c r="D411" s="4">
        <v>0</v>
      </c>
      <c r="E411">
        <v>1598.01</v>
      </c>
      <c r="F411">
        <v>14034481</v>
      </c>
    </row>
    <row r="412" spans="1:6" x14ac:dyDescent="0.45">
      <c r="A412" t="s">
        <v>21</v>
      </c>
      <c r="B412" t="s">
        <v>59</v>
      </c>
      <c r="C412" s="1">
        <v>40161</v>
      </c>
      <c r="D412" s="4">
        <v>0</v>
      </c>
      <c r="E412">
        <v>1663.09</v>
      </c>
      <c r="F412">
        <v>12107289</v>
      </c>
    </row>
    <row r="413" spans="1:6" x14ac:dyDescent="0.45">
      <c r="A413" t="s">
        <v>21</v>
      </c>
      <c r="B413" t="s">
        <v>59</v>
      </c>
      <c r="C413" s="1">
        <v>40168</v>
      </c>
      <c r="D413" s="4">
        <v>0</v>
      </c>
      <c r="E413">
        <v>1671</v>
      </c>
      <c r="F413">
        <v>6737134</v>
      </c>
    </row>
    <row r="414" spans="1:6" x14ac:dyDescent="0.45">
      <c r="A414" t="s">
        <v>21</v>
      </c>
      <c r="B414" t="s">
        <v>59</v>
      </c>
      <c r="C414" s="1">
        <v>40175</v>
      </c>
      <c r="D414" s="4">
        <v>0</v>
      </c>
      <c r="E414">
        <v>1693.38</v>
      </c>
      <c r="F414">
        <v>3146462</v>
      </c>
    </row>
    <row r="415" spans="1:6" x14ac:dyDescent="0.45">
      <c r="A415" t="s">
        <v>21</v>
      </c>
      <c r="B415" t="s">
        <v>59</v>
      </c>
      <c r="C415" s="1">
        <v>40189</v>
      </c>
      <c r="D415" s="4">
        <v>0</v>
      </c>
      <c r="E415">
        <v>1731.95</v>
      </c>
      <c r="F415">
        <v>9849464</v>
      </c>
    </row>
    <row r="416" spans="1:6" x14ac:dyDescent="0.45">
      <c r="A416" t="s">
        <v>21</v>
      </c>
      <c r="B416" t="s">
        <v>59</v>
      </c>
      <c r="C416" s="1">
        <v>40196</v>
      </c>
      <c r="D416" s="4">
        <v>0</v>
      </c>
      <c r="E416">
        <v>1675.99</v>
      </c>
      <c r="F416">
        <v>11571213</v>
      </c>
    </row>
    <row r="417" spans="1:6" x14ac:dyDescent="0.45">
      <c r="A417" t="s">
        <v>21</v>
      </c>
      <c r="B417" t="s">
        <v>59</v>
      </c>
      <c r="C417" s="1">
        <v>40203</v>
      </c>
      <c r="D417" s="4">
        <v>0</v>
      </c>
      <c r="E417">
        <v>1686.73</v>
      </c>
      <c r="F417">
        <v>12032963</v>
      </c>
    </row>
    <row r="418" spans="1:6" x14ac:dyDescent="0.45">
      <c r="A418" t="s">
        <v>21</v>
      </c>
      <c r="B418" t="s">
        <v>59</v>
      </c>
      <c r="C418" s="1">
        <v>40210</v>
      </c>
      <c r="D418" s="4">
        <v>0</v>
      </c>
      <c r="E418">
        <v>1617.04</v>
      </c>
      <c r="F418">
        <v>11319733</v>
      </c>
    </row>
    <row r="419" spans="1:6" x14ac:dyDescent="0.45">
      <c r="A419" t="s">
        <v>21</v>
      </c>
      <c r="B419" t="s">
        <v>59</v>
      </c>
      <c r="C419" s="1">
        <v>40217</v>
      </c>
      <c r="D419" s="4">
        <v>0</v>
      </c>
      <c r="E419">
        <v>1517</v>
      </c>
      <c r="F419">
        <v>12052579</v>
      </c>
    </row>
    <row r="420" spans="1:6" x14ac:dyDescent="0.45">
      <c r="A420" t="s">
        <v>21</v>
      </c>
      <c r="B420" t="s">
        <v>59</v>
      </c>
      <c r="C420" s="1">
        <v>40224</v>
      </c>
      <c r="D420" s="4">
        <v>0</v>
      </c>
      <c r="E420">
        <v>1589.88</v>
      </c>
      <c r="F420">
        <v>9649704</v>
      </c>
    </row>
    <row r="421" spans="1:6" x14ac:dyDescent="0.45">
      <c r="A421" t="s">
        <v>21</v>
      </c>
      <c r="B421" t="s">
        <v>59</v>
      </c>
      <c r="C421" s="1">
        <v>40231</v>
      </c>
      <c r="D421" s="4">
        <v>0</v>
      </c>
      <c r="E421">
        <v>1574</v>
      </c>
      <c r="F421">
        <v>5033789</v>
      </c>
    </row>
    <row r="422" spans="1:6" x14ac:dyDescent="0.45">
      <c r="A422" t="s">
        <v>21</v>
      </c>
      <c r="B422" t="s">
        <v>59</v>
      </c>
      <c r="C422" s="1">
        <v>40238</v>
      </c>
      <c r="D422" s="4">
        <v>0</v>
      </c>
      <c r="E422">
        <v>1641.86</v>
      </c>
      <c r="F422">
        <v>10692467</v>
      </c>
    </row>
    <row r="423" spans="1:6" x14ac:dyDescent="0.45">
      <c r="A423" t="s">
        <v>21</v>
      </c>
      <c r="B423" t="s">
        <v>59</v>
      </c>
      <c r="C423" s="1">
        <v>40245</v>
      </c>
      <c r="D423" s="4">
        <v>0</v>
      </c>
      <c r="E423">
        <v>1603.66</v>
      </c>
      <c r="F423">
        <v>9840816</v>
      </c>
    </row>
    <row r="424" spans="1:6" x14ac:dyDescent="0.45">
      <c r="A424" t="s">
        <v>21</v>
      </c>
      <c r="B424" t="s">
        <v>59</v>
      </c>
      <c r="C424" s="1">
        <v>40252</v>
      </c>
      <c r="D424" s="4">
        <v>0</v>
      </c>
      <c r="E424">
        <v>1688.25</v>
      </c>
      <c r="F424">
        <v>15861854</v>
      </c>
    </row>
    <row r="425" spans="1:6" x14ac:dyDescent="0.45">
      <c r="A425" t="s">
        <v>21</v>
      </c>
      <c r="B425" t="s">
        <v>59</v>
      </c>
      <c r="C425" s="1">
        <v>40259</v>
      </c>
      <c r="D425" s="4">
        <v>0</v>
      </c>
      <c r="E425">
        <v>1646</v>
      </c>
      <c r="F425">
        <v>15865736</v>
      </c>
    </row>
    <row r="426" spans="1:6" x14ac:dyDescent="0.45">
      <c r="A426" t="s">
        <v>21</v>
      </c>
      <c r="B426" t="s">
        <v>59</v>
      </c>
      <c r="C426" s="1">
        <v>40266</v>
      </c>
      <c r="D426" s="4">
        <v>0</v>
      </c>
      <c r="E426">
        <v>1701</v>
      </c>
      <c r="F426">
        <v>7867137</v>
      </c>
    </row>
    <row r="427" spans="1:6" x14ac:dyDescent="0.45">
      <c r="A427" t="s">
        <v>21</v>
      </c>
      <c r="B427" t="s">
        <v>59</v>
      </c>
      <c r="C427" s="1">
        <v>40273</v>
      </c>
      <c r="D427" s="4">
        <v>0</v>
      </c>
      <c r="E427">
        <v>1740.06</v>
      </c>
      <c r="F427">
        <v>10632562</v>
      </c>
    </row>
    <row r="428" spans="1:6" x14ac:dyDescent="0.45">
      <c r="A428" t="s">
        <v>21</v>
      </c>
      <c r="B428" t="s">
        <v>59</v>
      </c>
      <c r="C428" s="1">
        <v>40280</v>
      </c>
      <c r="D428" s="4">
        <v>0</v>
      </c>
      <c r="E428">
        <v>1730</v>
      </c>
      <c r="F428">
        <v>9782972</v>
      </c>
    </row>
    <row r="429" spans="1:6" x14ac:dyDescent="0.45">
      <c r="A429" t="s">
        <v>21</v>
      </c>
      <c r="B429" t="s">
        <v>59</v>
      </c>
      <c r="C429" s="1">
        <v>40287</v>
      </c>
      <c r="D429" s="4">
        <v>0</v>
      </c>
      <c r="E429">
        <v>1702.89</v>
      </c>
      <c r="F429">
        <v>10385945</v>
      </c>
    </row>
    <row r="430" spans="1:6" x14ac:dyDescent="0.45">
      <c r="A430" t="s">
        <v>21</v>
      </c>
      <c r="B430" t="s">
        <v>59</v>
      </c>
      <c r="C430" s="1">
        <v>40294</v>
      </c>
      <c r="D430" s="4">
        <v>0</v>
      </c>
      <c r="E430">
        <v>1670.48</v>
      </c>
      <c r="F430">
        <v>8833298</v>
      </c>
    </row>
    <row r="431" spans="1:6" x14ac:dyDescent="0.45">
      <c r="A431" t="s">
        <v>21</v>
      </c>
      <c r="B431" t="s">
        <v>59</v>
      </c>
      <c r="C431" s="1">
        <v>40301</v>
      </c>
      <c r="D431" s="4">
        <v>0</v>
      </c>
      <c r="E431">
        <v>1600.02</v>
      </c>
      <c r="F431">
        <v>8655541</v>
      </c>
    </row>
    <row r="432" spans="1:6" x14ac:dyDescent="0.45">
      <c r="A432" t="s">
        <v>21</v>
      </c>
      <c r="B432" t="s">
        <v>59</v>
      </c>
      <c r="C432" s="1">
        <v>40308</v>
      </c>
      <c r="D432" s="4">
        <v>0</v>
      </c>
      <c r="E432">
        <v>1589.96</v>
      </c>
      <c r="F432">
        <v>8273035</v>
      </c>
    </row>
    <row r="433" spans="1:6" x14ac:dyDescent="0.45">
      <c r="A433" t="s">
        <v>21</v>
      </c>
      <c r="B433" t="s">
        <v>59</v>
      </c>
      <c r="C433" s="1">
        <v>40315</v>
      </c>
      <c r="D433" s="4">
        <v>0</v>
      </c>
      <c r="E433">
        <v>1474.93</v>
      </c>
      <c r="F433">
        <v>12111554</v>
      </c>
    </row>
    <row r="434" spans="1:6" x14ac:dyDescent="0.45">
      <c r="A434" t="s">
        <v>21</v>
      </c>
      <c r="B434" t="s">
        <v>59</v>
      </c>
      <c r="C434" s="1">
        <v>40322</v>
      </c>
      <c r="D434" s="4">
        <v>0</v>
      </c>
      <c r="E434">
        <v>1476.78</v>
      </c>
      <c r="F434">
        <v>10081408</v>
      </c>
    </row>
    <row r="435" spans="1:6" x14ac:dyDescent="0.45">
      <c r="A435" t="s">
        <v>21</v>
      </c>
      <c r="B435" t="s">
        <v>59</v>
      </c>
      <c r="C435" s="1">
        <v>40329</v>
      </c>
      <c r="D435" s="4">
        <v>0</v>
      </c>
      <c r="E435">
        <v>1621.97</v>
      </c>
      <c r="F435">
        <v>12336613</v>
      </c>
    </row>
    <row r="436" spans="1:6" x14ac:dyDescent="0.45">
      <c r="A436" t="s">
        <v>21</v>
      </c>
      <c r="B436" t="s">
        <v>59</v>
      </c>
      <c r="C436" s="1">
        <v>40336</v>
      </c>
      <c r="D436" s="4">
        <v>0</v>
      </c>
      <c r="E436">
        <v>1680</v>
      </c>
      <c r="F436">
        <v>13473813</v>
      </c>
    </row>
    <row r="437" spans="1:6" x14ac:dyDescent="0.45">
      <c r="A437" t="s">
        <v>21</v>
      </c>
      <c r="B437" t="s">
        <v>59</v>
      </c>
      <c r="C437" s="1">
        <v>40343</v>
      </c>
      <c r="D437" s="4">
        <v>0</v>
      </c>
      <c r="E437">
        <v>1653.11</v>
      </c>
      <c r="F437">
        <v>10703773</v>
      </c>
    </row>
    <row r="438" spans="1:6" x14ac:dyDescent="0.45">
      <c r="A438" t="s">
        <v>21</v>
      </c>
      <c r="B438" t="s">
        <v>59</v>
      </c>
      <c r="C438" s="1">
        <v>40350</v>
      </c>
      <c r="D438" s="4">
        <v>0</v>
      </c>
      <c r="E438">
        <v>1701.34</v>
      </c>
      <c r="F438">
        <v>8328882</v>
      </c>
    </row>
    <row r="439" spans="1:6" x14ac:dyDescent="0.45">
      <c r="A439" t="s">
        <v>21</v>
      </c>
      <c r="B439" t="s">
        <v>59</v>
      </c>
      <c r="C439" s="1">
        <v>40357</v>
      </c>
      <c r="D439" s="4">
        <v>0</v>
      </c>
      <c r="E439">
        <v>1586.4</v>
      </c>
      <c r="F439">
        <v>9418112</v>
      </c>
    </row>
    <row r="440" spans="1:6" x14ac:dyDescent="0.45">
      <c r="A440" t="s">
        <v>21</v>
      </c>
      <c r="B440" t="s">
        <v>59</v>
      </c>
      <c r="C440" s="1">
        <v>40364</v>
      </c>
      <c r="D440" s="4">
        <v>0</v>
      </c>
      <c r="E440">
        <v>1591.94</v>
      </c>
      <c r="F440">
        <v>5939549</v>
      </c>
    </row>
    <row r="441" spans="1:6" x14ac:dyDescent="0.45">
      <c r="A441" t="s">
        <v>21</v>
      </c>
      <c r="B441" t="s">
        <v>59</v>
      </c>
      <c r="C441" s="1">
        <v>40371</v>
      </c>
      <c r="D441" s="4">
        <v>0</v>
      </c>
      <c r="E441">
        <v>1592</v>
      </c>
      <c r="F441">
        <v>6294788</v>
      </c>
    </row>
    <row r="442" spans="1:6" x14ac:dyDescent="0.45">
      <c r="A442" t="s">
        <v>21</v>
      </c>
      <c r="B442" t="s">
        <v>59</v>
      </c>
      <c r="C442" s="1">
        <v>40378</v>
      </c>
      <c r="D442" s="4">
        <v>0</v>
      </c>
      <c r="E442">
        <v>1680</v>
      </c>
      <c r="F442">
        <v>5955813</v>
      </c>
    </row>
    <row r="443" spans="1:6" x14ac:dyDescent="0.45">
      <c r="A443" t="s">
        <v>21</v>
      </c>
      <c r="B443" t="s">
        <v>59</v>
      </c>
      <c r="C443" s="1">
        <v>40385</v>
      </c>
      <c r="D443" s="4">
        <v>0</v>
      </c>
      <c r="E443">
        <v>1720</v>
      </c>
      <c r="F443">
        <v>10997176</v>
      </c>
    </row>
    <row r="444" spans="1:6" x14ac:dyDescent="0.45">
      <c r="A444" t="s">
        <v>21</v>
      </c>
      <c r="B444" t="s">
        <v>59</v>
      </c>
      <c r="C444" s="1">
        <v>40392</v>
      </c>
      <c r="D444" s="4">
        <v>0</v>
      </c>
      <c r="E444">
        <v>1696</v>
      </c>
      <c r="F444">
        <v>7375618</v>
      </c>
    </row>
    <row r="445" spans="1:6" x14ac:dyDescent="0.45">
      <c r="A445" t="s">
        <v>21</v>
      </c>
      <c r="B445" t="s">
        <v>59</v>
      </c>
      <c r="C445" s="1">
        <v>40399</v>
      </c>
      <c r="D445" s="4">
        <v>0</v>
      </c>
      <c r="E445">
        <v>1650.09</v>
      </c>
      <c r="F445">
        <v>6411333</v>
      </c>
    </row>
    <row r="446" spans="1:6" x14ac:dyDescent="0.45">
      <c r="A446" t="s">
        <v>21</v>
      </c>
      <c r="B446" t="s">
        <v>59</v>
      </c>
      <c r="C446" s="1">
        <v>40406</v>
      </c>
      <c r="D446" s="4">
        <v>0</v>
      </c>
      <c r="E446">
        <v>1645.87</v>
      </c>
      <c r="F446">
        <v>6084936</v>
      </c>
    </row>
    <row r="447" spans="1:6" x14ac:dyDescent="0.45">
      <c r="A447" t="s">
        <v>21</v>
      </c>
      <c r="B447" t="s">
        <v>59</v>
      </c>
      <c r="C447" s="1">
        <v>40413</v>
      </c>
      <c r="D447" s="4">
        <v>0</v>
      </c>
      <c r="E447">
        <v>1668</v>
      </c>
      <c r="F447">
        <v>4934363</v>
      </c>
    </row>
    <row r="448" spans="1:6" x14ac:dyDescent="0.45">
      <c r="A448" t="s">
        <v>21</v>
      </c>
      <c r="B448" t="s">
        <v>59</v>
      </c>
      <c r="C448" s="1">
        <v>40420</v>
      </c>
      <c r="D448" s="4">
        <v>0</v>
      </c>
      <c r="E448">
        <v>1674.01</v>
      </c>
      <c r="F448">
        <v>5988667</v>
      </c>
    </row>
    <row r="449" spans="1:6" x14ac:dyDescent="0.45">
      <c r="A449" t="s">
        <v>21</v>
      </c>
      <c r="B449" t="s">
        <v>59</v>
      </c>
      <c r="C449" s="1">
        <v>40427</v>
      </c>
      <c r="D449" s="4">
        <v>0</v>
      </c>
      <c r="E449">
        <v>1713</v>
      </c>
      <c r="F449">
        <v>5088530</v>
      </c>
    </row>
    <row r="450" spans="1:6" x14ac:dyDescent="0.45">
      <c r="A450" t="s">
        <v>21</v>
      </c>
      <c r="B450" t="s">
        <v>59</v>
      </c>
      <c r="C450" s="1">
        <v>40434</v>
      </c>
      <c r="D450" s="4">
        <v>0</v>
      </c>
      <c r="E450">
        <v>1702</v>
      </c>
      <c r="F450">
        <v>5880238</v>
      </c>
    </row>
    <row r="451" spans="1:6" x14ac:dyDescent="0.45">
      <c r="A451" t="s">
        <v>21</v>
      </c>
      <c r="B451" t="s">
        <v>59</v>
      </c>
      <c r="C451" s="1">
        <v>40441</v>
      </c>
      <c r="D451" s="4">
        <v>0</v>
      </c>
      <c r="E451">
        <v>1802</v>
      </c>
      <c r="F451">
        <v>11074939</v>
      </c>
    </row>
    <row r="452" spans="1:6" x14ac:dyDescent="0.45">
      <c r="A452" t="s">
        <v>21</v>
      </c>
      <c r="B452" t="s">
        <v>59</v>
      </c>
      <c r="C452" s="1">
        <v>40448</v>
      </c>
      <c r="D452" s="4">
        <v>0</v>
      </c>
      <c r="E452">
        <v>1749</v>
      </c>
      <c r="F452">
        <v>11985796</v>
      </c>
    </row>
    <row r="453" spans="1:6" x14ac:dyDescent="0.45">
      <c r="A453" t="s">
        <v>21</v>
      </c>
      <c r="B453" t="s">
        <v>59</v>
      </c>
      <c r="C453" s="1">
        <v>40455</v>
      </c>
      <c r="D453" s="4">
        <v>0</v>
      </c>
      <c r="E453">
        <v>1728.5</v>
      </c>
      <c r="F453">
        <v>7115428</v>
      </c>
    </row>
    <row r="454" spans="1:6" x14ac:dyDescent="0.45">
      <c r="A454" t="s">
        <v>21</v>
      </c>
      <c r="B454" t="s">
        <v>59</v>
      </c>
      <c r="C454" s="1">
        <v>40462</v>
      </c>
      <c r="D454" s="4">
        <v>0</v>
      </c>
      <c r="E454">
        <v>1785</v>
      </c>
      <c r="F454">
        <v>8261843</v>
      </c>
    </row>
    <row r="455" spans="1:6" x14ac:dyDescent="0.45">
      <c r="A455" t="s">
        <v>21</v>
      </c>
      <c r="B455" t="s">
        <v>59</v>
      </c>
      <c r="C455" s="1">
        <v>40469</v>
      </c>
      <c r="D455" s="4">
        <v>0</v>
      </c>
      <c r="E455">
        <v>1735</v>
      </c>
      <c r="F455">
        <v>7639392</v>
      </c>
    </row>
    <row r="456" spans="1:6" x14ac:dyDescent="0.45">
      <c r="A456" t="s">
        <v>21</v>
      </c>
      <c r="B456" t="s">
        <v>59</v>
      </c>
      <c r="C456" s="1">
        <v>40476</v>
      </c>
      <c r="D456" s="4">
        <v>0</v>
      </c>
      <c r="E456">
        <v>1734.13</v>
      </c>
      <c r="F456">
        <v>5739876</v>
      </c>
    </row>
    <row r="457" spans="1:6" x14ac:dyDescent="0.45">
      <c r="A457" t="s">
        <v>21</v>
      </c>
      <c r="B457" t="s">
        <v>59</v>
      </c>
      <c r="C457" s="1">
        <v>40483</v>
      </c>
      <c r="D457" s="4">
        <v>0</v>
      </c>
      <c r="E457">
        <v>1754.88</v>
      </c>
      <c r="F457">
        <v>3404462</v>
      </c>
    </row>
    <row r="458" spans="1:6" x14ac:dyDescent="0.45">
      <c r="A458" t="s">
        <v>21</v>
      </c>
      <c r="B458" t="s">
        <v>59</v>
      </c>
      <c r="C458" s="1">
        <v>40490</v>
      </c>
      <c r="D458" s="4">
        <v>0</v>
      </c>
      <c r="E458">
        <v>1731.1</v>
      </c>
      <c r="F458">
        <v>6663436</v>
      </c>
    </row>
    <row r="459" spans="1:6" x14ac:dyDescent="0.45">
      <c r="A459" t="s">
        <v>21</v>
      </c>
      <c r="B459" t="s">
        <v>59</v>
      </c>
      <c r="C459" s="1">
        <v>40497</v>
      </c>
      <c r="D459" s="4">
        <v>0</v>
      </c>
      <c r="E459">
        <v>1745.64</v>
      </c>
      <c r="F459">
        <v>6729319</v>
      </c>
    </row>
    <row r="460" spans="1:6" x14ac:dyDescent="0.45">
      <c r="A460" t="s">
        <v>21</v>
      </c>
      <c r="B460" t="s">
        <v>59</v>
      </c>
      <c r="C460" s="1">
        <v>40504</v>
      </c>
      <c r="D460" s="4">
        <v>0</v>
      </c>
      <c r="E460">
        <v>1713.35</v>
      </c>
      <c r="F460">
        <v>7976559</v>
      </c>
    </row>
    <row r="461" spans="1:6" x14ac:dyDescent="0.45">
      <c r="A461" t="s">
        <v>21</v>
      </c>
      <c r="B461" t="s">
        <v>59</v>
      </c>
      <c r="C461" s="1">
        <v>40511</v>
      </c>
      <c r="D461" s="4">
        <v>0</v>
      </c>
      <c r="E461">
        <v>1812</v>
      </c>
      <c r="F461">
        <v>12680153</v>
      </c>
    </row>
    <row r="462" spans="1:6" x14ac:dyDescent="0.45">
      <c r="A462" t="s">
        <v>21</v>
      </c>
      <c r="B462" t="s">
        <v>59</v>
      </c>
      <c r="C462" s="1">
        <v>40518</v>
      </c>
      <c r="D462" s="4">
        <v>0</v>
      </c>
      <c r="E462">
        <v>1770</v>
      </c>
      <c r="F462">
        <v>13035979</v>
      </c>
    </row>
    <row r="463" spans="1:6" x14ac:dyDescent="0.45">
      <c r="A463" t="s">
        <v>21</v>
      </c>
      <c r="B463" t="s">
        <v>59</v>
      </c>
      <c r="C463" s="1">
        <v>40525</v>
      </c>
      <c r="D463" s="4">
        <v>0</v>
      </c>
      <c r="E463">
        <v>1761.9</v>
      </c>
      <c r="F463">
        <v>9012938</v>
      </c>
    </row>
    <row r="464" spans="1:6" x14ac:dyDescent="0.45">
      <c r="A464" t="s">
        <v>21</v>
      </c>
      <c r="B464" t="s">
        <v>59</v>
      </c>
      <c r="C464" s="1">
        <v>40532</v>
      </c>
      <c r="D464" s="4">
        <v>0</v>
      </c>
      <c r="E464">
        <v>1752</v>
      </c>
      <c r="F464">
        <v>5569947</v>
      </c>
    </row>
    <row r="465" spans="1:6" x14ac:dyDescent="0.45">
      <c r="A465" t="s">
        <v>21</v>
      </c>
      <c r="B465" t="s">
        <v>59</v>
      </c>
      <c r="C465" s="1">
        <v>40539</v>
      </c>
      <c r="D465" s="4">
        <v>0</v>
      </c>
      <c r="E465">
        <v>1742</v>
      </c>
      <c r="F465">
        <v>2685113</v>
      </c>
    </row>
    <row r="466" spans="1:6" x14ac:dyDescent="0.45">
      <c r="A466" t="s">
        <v>21</v>
      </c>
      <c r="B466" t="s">
        <v>59</v>
      </c>
      <c r="C466" s="1">
        <v>40553</v>
      </c>
      <c r="D466" s="4">
        <v>0</v>
      </c>
      <c r="E466">
        <v>1893</v>
      </c>
      <c r="F466">
        <v>11630914</v>
      </c>
    </row>
    <row r="467" spans="1:6" x14ac:dyDescent="0.45">
      <c r="A467" t="s">
        <v>21</v>
      </c>
      <c r="B467" t="s">
        <v>59</v>
      </c>
      <c r="C467" s="1">
        <v>40560</v>
      </c>
      <c r="D467" s="4">
        <v>0</v>
      </c>
      <c r="E467">
        <v>1931</v>
      </c>
      <c r="F467">
        <v>10888861</v>
      </c>
    </row>
    <row r="468" spans="1:6" x14ac:dyDescent="0.45">
      <c r="A468" t="s">
        <v>21</v>
      </c>
      <c r="B468" t="s">
        <v>59</v>
      </c>
      <c r="C468" s="1">
        <v>40567</v>
      </c>
      <c r="D468" s="4">
        <v>0</v>
      </c>
      <c r="E468">
        <v>1849.05</v>
      </c>
      <c r="F468">
        <v>10900287</v>
      </c>
    </row>
    <row r="469" spans="1:6" x14ac:dyDescent="0.45">
      <c r="A469" t="s">
        <v>21</v>
      </c>
      <c r="B469" t="s">
        <v>59</v>
      </c>
      <c r="C469" s="1">
        <v>40574</v>
      </c>
      <c r="D469" s="4">
        <v>0</v>
      </c>
      <c r="E469">
        <v>1965</v>
      </c>
      <c r="F469">
        <v>13388130</v>
      </c>
    </row>
    <row r="470" spans="1:6" x14ac:dyDescent="0.45">
      <c r="A470" t="s">
        <v>21</v>
      </c>
      <c r="B470" t="s">
        <v>59</v>
      </c>
      <c r="C470" s="1">
        <v>40581</v>
      </c>
      <c r="D470" s="4">
        <v>0</v>
      </c>
      <c r="E470">
        <v>1932.86</v>
      </c>
      <c r="F470">
        <v>9619719</v>
      </c>
    </row>
    <row r="471" spans="1:6" x14ac:dyDescent="0.45">
      <c r="A471" t="s">
        <v>21</v>
      </c>
      <c r="B471" t="s">
        <v>59</v>
      </c>
      <c r="C471" s="1">
        <v>40588</v>
      </c>
      <c r="D471" s="4">
        <v>0</v>
      </c>
      <c r="E471">
        <v>1923.17</v>
      </c>
      <c r="F471">
        <v>6703062</v>
      </c>
    </row>
    <row r="472" spans="1:6" x14ac:dyDescent="0.45">
      <c r="A472" t="s">
        <v>21</v>
      </c>
      <c r="B472" t="s">
        <v>59</v>
      </c>
      <c r="C472" s="1">
        <v>40595</v>
      </c>
      <c r="D472" s="4">
        <v>0</v>
      </c>
      <c r="E472">
        <v>2006.01</v>
      </c>
      <c r="F472">
        <v>9998532</v>
      </c>
    </row>
    <row r="473" spans="1:6" x14ac:dyDescent="0.45">
      <c r="A473" t="s">
        <v>21</v>
      </c>
      <c r="B473" t="s">
        <v>59</v>
      </c>
      <c r="C473" s="1">
        <v>40602</v>
      </c>
      <c r="D473" s="4">
        <v>0</v>
      </c>
      <c r="E473">
        <v>2065.5</v>
      </c>
      <c r="F473">
        <v>10372779</v>
      </c>
    </row>
    <row r="474" spans="1:6" x14ac:dyDescent="0.45">
      <c r="A474" t="s">
        <v>21</v>
      </c>
      <c r="B474" t="s">
        <v>59</v>
      </c>
      <c r="C474" s="1">
        <v>40609</v>
      </c>
      <c r="D474" s="4">
        <v>0</v>
      </c>
      <c r="E474">
        <v>1991.5</v>
      </c>
      <c r="F474">
        <v>7389621</v>
      </c>
    </row>
    <row r="475" spans="1:6" x14ac:dyDescent="0.45">
      <c r="A475" t="s">
        <v>21</v>
      </c>
      <c r="B475" t="s">
        <v>59</v>
      </c>
      <c r="C475" s="1">
        <v>40616</v>
      </c>
      <c r="D475" s="4">
        <v>0</v>
      </c>
      <c r="E475">
        <v>2012</v>
      </c>
      <c r="F475">
        <v>13888952</v>
      </c>
    </row>
    <row r="476" spans="1:6" x14ac:dyDescent="0.45">
      <c r="A476" t="s">
        <v>21</v>
      </c>
      <c r="B476" t="s">
        <v>59</v>
      </c>
      <c r="C476" s="1">
        <v>40623</v>
      </c>
      <c r="D476" s="4">
        <v>0</v>
      </c>
      <c r="E476">
        <v>2046.3</v>
      </c>
      <c r="F476">
        <v>10475095</v>
      </c>
    </row>
    <row r="477" spans="1:6" x14ac:dyDescent="0.45">
      <c r="A477" t="s">
        <v>21</v>
      </c>
      <c r="B477" t="s">
        <v>59</v>
      </c>
      <c r="C477" s="1">
        <v>40630</v>
      </c>
      <c r="D477" s="4">
        <v>0</v>
      </c>
      <c r="E477">
        <v>2057</v>
      </c>
      <c r="F477">
        <v>10062959</v>
      </c>
    </row>
    <row r="478" spans="1:6" x14ac:dyDescent="0.45">
      <c r="A478" t="s">
        <v>21</v>
      </c>
      <c r="B478" t="s">
        <v>59</v>
      </c>
      <c r="C478" s="1">
        <v>40637</v>
      </c>
      <c r="D478" s="4">
        <v>0</v>
      </c>
      <c r="E478">
        <v>2047.1</v>
      </c>
      <c r="F478">
        <v>10964314</v>
      </c>
    </row>
    <row r="479" spans="1:6" x14ac:dyDescent="0.45">
      <c r="A479" t="s">
        <v>21</v>
      </c>
      <c r="B479" t="s">
        <v>59</v>
      </c>
      <c r="C479" s="1">
        <v>40644</v>
      </c>
      <c r="D479" s="4">
        <v>0</v>
      </c>
      <c r="E479">
        <v>1965</v>
      </c>
      <c r="F479">
        <v>9102812</v>
      </c>
    </row>
    <row r="480" spans="1:6" x14ac:dyDescent="0.45">
      <c r="A480" t="s">
        <v>21</v>
      </c>
      <c r="B480" t="s">
        <v>59</v>
      </c>
      <c r="C480" s="1">
        <v>40651</v>
      </c>
      <c r="D480" s="4">
        <v>0</v>
      </c>
      <c r="E480">
        <v>1954.1</v>
      </c>
      <c r="F480">
        <v>8394084</v>
      </c>
    </row>
    <row r="481" spans="1:6" x14ac:dyDescent="0.45">
      <c r="A481" t="s">
        <v>21</v>
      </c>
      <c r="B481" t="s">
        <v>59</v>
      </c>
      <c r="C481" s="1">
        <v>40658</v>
      </c>
      <c r="D481" s="4">
        <v>0</v>
      </c>
      <c r="E481">
        <v>1895.1</v>
      </c>
      <c r="F481">
        <v>7677379</v>
      </c>
    </row>
    <row r="482" spans="1:6" x14ac:dyDescent="0.45">
      <c r="A482" t="s">
        <v>21</v>
      </c>
      <c r="B482" t="s">
        <v>59</v>
      </c>
      <c r="C482" s="1">
        <v>40665</v>
      </c>
      <c r="D482" s="4">
        <v>0</v>
      </c>
      <c r="E482">
        <v>1863.5</v>
      </c>
      <c r="F482">
        <v>8731347</v>
      </c>
    </row>
    <row r="483" spans="1:6" x14ac:dyDescent="0.45">
      <c r="A483" t="s">
        <v>21</v>
      </c>
      <c r="B483" t="s">
        <v>59</v>
      </c>
      <c r="C483" s="1">
        <v>40672</v>
      </c>
      <c r="D483" s="4">
        <v>0</v>
      </c>
      <c r="E483">
        <v>1733.4</v>
      </c>
      <c r="F483">
        <v>10259152</v>
      </c>
    </row>
    <row r="484" spans="1:6" x14ac:dyDescent="0.45">
      <c r="A484" t="s">
        <v>21</v>
      </c>
      <c r="B484" t="s">
        <v>59</v>
      </c>
      <c r="C484" s="1">
        <v>40679</v>
      </c>
      <c r="D484" s="4">
        <v>0</v>
      </c>
      <c r="E484">
        <v>1711.2</v>
      </c>
      <c r="F484">
        <v>9311188</v>
      </c>
    </row>
    <row r="485" spans="1:6" x14ac:dyDescent="0.45">
      <c r="A485" t="s">
        <v>21</v>
      </c>
      <c r="B485" t="s">
        <v>59</v>
      </c>
      <c r="C485" s="1">
        <v>40686</v>
      </c>
      <c r="D485" s="4">
        <v>0</v>
      </c>
      <c r="E485">
        <v>1757.4</v>
      </c>
      <c r="F485">
        <v>8889176</v>
      </c>
    </row>
    <row r="486" spans="1:6" x14ac:dyDescent="0.45">
      <c r="A486" t="s">
        <v>21</v>
      </c>
      <c r="B486" t="s">
        <v>59</v>
      </c>
      <c r="C486" s="1">
        <v>40693</v>
      </c>
      <c r="D486" s="4">
        <v>0</v>
      </c>
      <c r="E486">
        <v>1744.5</v>
      </c>
      <c r="F486">
        <v>10898593</v>
      </c>
    </row>
    <row r="487" spans="1:6" x14ac:dyDescent="0.45">
      <c r="A487" t="s">
        <v>21</v>
      </c>
      <c r="B487" t="s">
        <v>59</v>
      </c>
      <c r="C487" s="1">
        <v>40700</v>
      </c>
      <c r="D487" s="4">
        <v>0</v>
      </c>
      <c r="E487">
        <v>1785.1</v>
      </c>
      <c r="F487">
        <v>9634710</v>
      </c>
    </row>
    <row r="488" spans="1:6" x14ac:dyDescent="0.45">
      <c r="A488" t="s">
        <v>21</v>
      </c>
      <c r="B488" t="s">
        <v>59</v>
      </c>
      <c r="C488" s="1">
        <v>40707</v>
      </c>
      <c r="D488" s="4">
        <v>0</v>
      </c>
      <c r="E488">
        <v>1740</v>
      </c>
      <c r="F488">
        <v>7340675</v>
      </c>
    </row>
    <row r="489" spans="1:6" x14ac:dyDescent="0.45">
      <c r="A489" t="s">
        <v>21</v>
      </c>
      <c r="B489" t="s">
        <v>59</v>
      </c>
      <c r="C489" s="1">
        <v>40714</v>
      </c>
      <c r="D489" s="4">
        <v>0</v>
      </c>
      <c r="E489">
        <v>1745.9</v>
      </c>
      <c r="F489">
        <v>7521764</v>
      </c>
    </row>
    <row r="490" spans="1:6" x14ac:dyDescent="0.45">
      <c r="A490" t="s">
        <v>21</v>
      </c>
      <c r="B490" t="s">
        <v>59</v>
      </c>
      <c r="C490" s="1">
        <v>40721</v>
      </c>
      <c r="D490" s="4">
        <v>0</v>
      </c>
      <c r="E490">
        <v>1793</v>
      </c>
      <c r="F490">
        <v>7619535</v>
      </c>
    </row>
    <row r="491" spans="1:6" x14ac:dyDescent="0.45">
      <c r="A491" t="s">
        <v>21</v>
      </c>
      <c r="B491" t="s">
        <v>59</v>
      </c>
      <c r="C491" s="1">
        <v>40728</v>
      </c>
      <c r="D491" s="4">
        <v>0</v>
      </c>
      <c r="E491">
        <v>1827.1</v>
      </c>
      <c r="F491">
        <v>7031747</v>
      </c>
    </row>
    <row r="492" spans="1:6" x14ac:dyDescent="0.45">
      <c r="A492" t="s">
        <v>21</v>
      </c>
      <c r="B492" t="s">
        <v>59</v>
      </c>
      <c r="C492" s="1">
        <v>40735</v>
      </c>
      <c r="D492" s="4">
        <v>0</v>
      </c>
      <c r="E492">
        <v>1838.1</v>
      </c>
      <c r="F492">
        <v>8996067</v>
      </c>
    </row>
    <row r="493" spans="1:6" x14ac:dyDescent="0.45">
      <c r="A493" t="s">
        <v>21</v>
      </c>
      <c r="B493" t="s">
        <v>59</v>
      </c>
      <c r="C493" s="1">
        <v>40742</v>
      </c>
      <c r="D493" s="4">
        <v>0</v>
      </c>
      <c r="E493">
        <v>1875</v>
      </c>
      <c r="F493">
        <v>7910385</v>
      </c>
    </row>
    <row r="494" spans="1:6" x14ac:dyDescent="0.45">
      <c r="A494" t="s">
        <v>21</v>
      </c>
      <c r="B494" t="s">
        <v>59</v>
      </c>
      <c r="C494" s="1">
        <v>40749</v>
      </c>
      <c r="D494" s="4">
        <v>0</v>
      </c>
      <c r="E494">
        <v>1848</v>
      </c>
      <c r="F494">
        <v>6556549</v>
      </c>
    </row>
    <row r="495" spans="1:6" x14ac:dyDescent="0.45">
      <c r="A495" t="s">
        <v>21</v>
      </c>
      <c r="B495" t="s">
        <v>59</v>
      </c>
      <c r="C495" s="1">
        <v>40756</v>
      </c>
      <c r="D495" s="4">
        <v>0</v>
      </c>
      <c r="E495">
        <v>1710.1</v>
      </c>
      <c r="F495">
        <v>12249073</v>
      </c>
    </row>
    <row r="496" spans="1:6" x14ac:dyDescent="0.45">
      <c r="A496" t="s">
        <v>21</v>
      </c>
      <c r="B496" t="s">
        <v>59</v>
      </c>
      <c r="C496" s="1">
        <v>40763</v>
      </c>
      <c r="D496" s="4">
        <v>0</v>
      </c>
      <c r="E496">
        <v>1619.7</v>
      </c>
      <c r="F496">
        <v>19692685</v>
      </c>
    </row>
    <row r="497" spans="1:6" x14ac:dyDescent="0.45">
      <c r="A497" t="s">
        <v>21</v>
      </c>
      <c r="B497" t="s">
        <v>59</v>
      </c>
      <c r="C497" s="1">
        <v>40770</v>
      </c>
      <c r="D497" s="4">
        <v>0</v>
      </c>
      <c r="E497">
        <v>1630</v>
      </c>
      <c r="F497">
        <v>11819651</v>
      </c>
    </row>
    <row r="498" spans="1:6" x14ac:dyDescent="0.45">
      <c r="A498" t="s">
        <v>21</v>
      </c>
      <c r="B498" t="s">
        <v>59</v>
      </c>
      <c r="C498" s="1">
        <v>40777</v>
      </c>
      <c r="D498" s="4">
        <v>0</v>
      </c>
      <c r="E498">
        <v>1680</v>
      </c>
      <c r="F498">
        <v>10852605</v>
      </c>
    </row>
    <row r="499" spans="1:6" x14ac:dyDescent="0.45">
      <c r="A499" t="s">
        <v>21</v>
      </c>
      <c r="B499" t="s">
        <v>59</v>
      </c>
      <c r="C499" s="1">
        <v>40784</v>
      </c>
      <c r="D499" s="4">
        <v>0</v>
      </c>
      <c r="E499">
        <v>1706.5</v>
      </c>
      <c r="F499">
        <v>10405577</v>
      </c>
    </row>
    <row r="500" spans="1:6" x14ac:dyDescent="0.45">
      <c r="A500" t="s">
        <v>21</v>
      </c>
      <c r="B500" t="s">
        <v>59</v>
      </c>
      <c r="C500" s="1">
        <v>40791</v>
      </c>
      <c r="D500" s="4">
        <v>0</v>
      </c>
      <c r="E500">
        <v>1727</v>
      </c>
      <c r="F500">
        <v>10249575</v>
      </c>
    </row>
    <row r="501" spans="1:6" x14ac:dyDescent="0.45">
      <c r="A501" t="s">
        <v>21</v>
      </c>
      <c r="B501" t="s">
        <v>59</v>
      </c>
      <c r="C501" s="1">
        <v>40798</v>
      </c>
      <c r="D501" s="4">
        <v>0</v>
      </c>
      <c r="E501">
        <v>1725.3</v>
      </c>
      <c r="F501">
        <v>13824468</v>
      </c>
    </row>
    <row r="502" spans="1:6" x14ac:dyDescent="0.45">
      <c r="A502" t="s">
        <v>21</v>
      </c>
      <c r="B502" t="s">
        <v>59</v>
      </c>
      <c r="C502" s="1">
        <v>40805</v>
      </c>
      <c r="D502" s="4">
        <v>0</v>
      </c>
      <c r="E502">
        <v>1537.1</v>
      </c>
      <c r="F502">
        <v>16914103</v>
      </c>
    </row>
    <row r="503" spans="1:6" x14ac:dyDescent="0.45">
      <c r="A503" t="s">
        <v>21</v>
      </c>
      <c r="B503" t="s">
        <v>59</v>
      </c>
      <c r="C503" s="1">
        <v>40812</v>
      </c>
      <c r="D503" s="4">
        <v>0</v>
      </c>
      <c r="E503">
        <v>1637.6</v>
      </c>
      <c r="F503">
        <v>15661439</v>
      </c>
    </row>
    <row r="504" spans="1:6" x14ac:dyDescent="0.45">
      <c r="A504" t="s">
        <v>21</v>
      </c>
      <c r="B504" t="s">
        <v>59</v>
      </c>
      <c r="C504" s="1">
        <v>40819</v>
      </c>
      <c r="D504" s="4">
        <v>0</v>
      </c>
      <c r="E504">
        <v>1618.7</v>
      </c>
      <c r="F504">
        <v>14410867</v>
      </c>
    </row>
    <row r="505" spans="1:6" x14ac:dyDescent="0.45">
      <c r="A505" t="s">
        <v>21</v>
      </c>
      <c r="B505" t="s">
        <v>59</v>
      </c>
      <c r="C505" s="1">
        <v>40826</v>
      </c>
      <c r="D505" s="4">
        <v>0</v>
      </c>
      <c r="E505">
        <v>1712</v>
      </c>
      <c r="F505">
        <v>12084432</v>
      </c>
    </row>
    <row r="506" spans="1:6" x14ac:dyDescent="0.45">
      <c r="A506" t="s">
        <v>21</v>
      </c>
      <c r="B506" t="s">
        <v>59</v>
      </c>
      <c r="C506" s="1">
        <v>40833</v>
      </c>
      <c r="D506" s="4">
        <v>0</v>
      </c>
      <c r="E506">
        <v>1746</v>
      </c>
      <c r="F506">
        <v>12573247</v>
      </c>
    </row>
    <row r="507" spans="1:6" x14ac:dyDescent="0.45">
      <c r="A507" t="s">
        <v>21</v>
      </c>
      <c r="B507" t="s">
        <v>59</v>
      </c>
      <c r="C507" s="1">
        <v>40840</v>
      </c>
      <c r="D507" s="4">
        <v>0</v>
      </c>
      <c r="E507">
        <v>1761</v>
      </c>
      <c r="F507">
        <v>12819035</v>
      </c>
    </row>
    <row r="508" spans="1:6" x14ac:dyDescent="0.45">
      <c r="A508" t="s">
        <v>21</v>
      </c>
      <c r="B508" t="s">
        <v>59</v>
      </c>
      <c r="C508" s="1">
        <v>40847</v>
      </c>
      <c r="D508" s="4">
        <v>0</v>
      </c>
      <c r="E508">
        <v>1766</v>
      </c>
      <c r="F508">
        <v>9155000</v>
      </c>
    </row>
    <row r="509" spans="1:6" x14ac:dyDescent="0.45">
      <c r="A509" t="s">
        <v>21</v>
      </c>
      <c r="B509" t="s">
        <v>59</v>
      </c>
      <c r="C509" s="1">
        <v>40854</v>
      </c>
      <c r="D509" s="4">
        <v>0</v>
      </c>
      <c r="E509">
        <v>1735.3</v>
      </c>
      <c r="F509">
        <v>12898631</v>
      </c>
    </row>
    <row r="510" spans="1:6" x14ac:dyDescent="0.45">
      <c r="A510" t="s">
        <v>21</v>
      </c>
      <c r="B510" t="s">
        <v>59</v>
      </c>
      <c r="C510" s="1">
        <v>40861</v>
      </c>
      <c r="D510" s="4">
        <v>0</v>
      </c>
      <c r="E510">
        <v>1713.9</v>
      </c>
      <c r="F510">
        <v>11440774</v>
      </c>
    </row>
    <row r="511" spans="1:6" x14ac:dyDescent="0.45">
      <c r="A511" t="s">
        <v>21</v>
      </c>
      <c r="B511" t="s">
        <v>59</v>
      </c>
      <c r="C511" s="1">
        <v>40868</v>
      </c>
      <c r="D511" s="4">
        <v>0</v>
      </c>
      <c r="E511">
        <v>1644.8</v>
      </c>
      <c r="F511">
        <v>10353531</v>
      </c>
    </row>
    <row r="512" spans="1:6" x14ac:dyDescent="0.45">
      <c r="A512" t="s">
        <v>21</v>
      </c>
      <c r="B512" t="s">
        <v>59</v>
      </c>
      <c r="C512" s="1">
        <v>40875</v>
      </c>
      <c r="D512" s="4">
        <v>0</v>
      </c>
      <c r="E512">
        <v>1705</v>
      </c>
      <c r="F512">
        <v>12077803</v>
      </c>
    </row>
    <row r="513" spans="1:6" x14ac:dyDescent="0.45">
      <c r="A513" t="s">
        <v>21</v>
      </c>
      <c r="B513" t="s">
        <v>59</v>
      </c>
      <c r="C513" s="1">
        <v>40882</v>
      </c>
      <c r="D513" s="4">
        <v>0</v>
      </c>
      <c r="E513">
        <v>1615</v>
      </c>
      <c r="F513">
        <v>12712675</v>
      </c>
    </row>
    <row r="514" spans="1:6" x14ac:dyDescent="0.45">
      <c r="A514" t="s">
        <v>21</v>
      </c>
      <c r="B514" t="s">
        <v>59</v>
      </c>
      <c r="C514" s="1">
        <v>40889</v>
      </c>
      <c r="D514" s="4">
        <v>0</v>
      </c>
      <c r="E514">
        <v>1602.7</v>
      </c>
      <c r="F514">
        <v>12770026</v>
      </c>
    </row>
    <row r="515" spans="1:6" x14ac:dyDescent="0.45">
      <c r="A515" t="s">
        <v>21</v>
      </c>
      <c r="B515" t="s">
        <v>59</v>
      </c>
      <c r="C515" s="1">
        <v>40896</v>
      </c>
      <c r="D515" s="4">
        <v>0</v>
      </c>
      <c r="E515">
        <v>1641.1</v>
      </c>
      <c r="F515">
        <v>7740956</v>
      </c>
    </row>
    <row r="516" spans="1:6" x14ac:dyDescent="0.45">
      <c r="A516" t="s">
        <v>21</v>
      </c>
      <c r="B516" t="s">
        <v>59</v>
      </c>
      <c r="C516" s="1">
        <v>40903</v>
      </c>
      <c r="D516" s="4">
        <v>0</v>
      </c>
      <c r="E516">
        <v>1701</v>
      </c>
      <c r="F516">
        <v>4767728</v>
      </c>
    </row>
    <row r="517" spans="1:6" x14ac:dyDescent="0.45">
      <c r="A517" t="s">
        <v>21</v>
      </c>
      <c r="B517" t="s">
        <v>59</v>
      </c>
      <c r="C517" s="1">
        <v>40910</v>
      </c>
      <c r="D517" s="4">
        <v>0</v>
      </c>
      <c r="E517">
        <v>1738.4</v>
      </c>
      <c r="F517">
        <v>3346909</v>
      </c>
    </row>
    <row r="518" spans="1:6" x14ac:dyDescent="0.45">
      <c r="A518" t="s">
        <v>21</v>
      </c>
      <c r="B518" t="s">
        <v>59</v>
      </c>
      <c r="C518" s="1">
        <v>40917</v>
      </c>
      <c r="D518" s="4">
        <v>0</v>
      </c>
      <c r="E518">
        <v>1751.2</v>
      </c>
      <c r="F518">
        <v>6736221</v>
      </c>
    </row>
    <row r="519" spans="1:6" x14ac:dyDescent="0.45">
      <c r="A519" t="s">
        <v>21</v>
      </c>
      <c r="B519" t="s">
        <v>59</v>
      </c>
      <c r="C519" s="1">
        <v>40924</v>
      </c>
      <c r="D519" s="4">
        <v>0</v>
      </c>
      <c r="E519">
        <v>1806</v>
      </c>
      <c r="F519">
        <v>7036565</v>
      </c>
    </row>
    <row r="520" spans="1:6" x14ac:dyDescent="0.45">
      <c r="A520" t="s">
        <v>21</v>
      </c>
      <c r="B520" t="s">
        <v>59</v>
      </c>
      <c r="C520" s="1">
        <v>40931</v>
      </c>
      <c r="D520" s="4">
        <v>0</v>
      </c>
      <c r="E520">
        <v>1765</v>
      </c>
      <c r="F520">
        <v>8169728</v>
      </c>
    </row>
    <row r="521" spans="1:6" x14ac:dyDescent="0.45">
      <c r="A521" t="s">
        <v>21</v>
      </c>
      <c r="B521" t="s">
        <v>59</v>
      </c>
      <c r="C521" s="1">
        <v>40938</v>
      </c>
      <c r="D521" s="4">
        <v>0</v>
      </c>
      <c r="E521">
        <v>1814.9</v>
      </c>
      <c r="F521">
        <v>8367667</v>
      </c>
    </row>
    <row r="522" spans="1:6" x14ac:dyDescent="0.45">
      <c r="A522" t="s">
        <v>21</v>
      </c>
      <c r="B522" t="s">
        <v>59</v>
      </c>
      <c r="C522" s="1">
        <v>40945</v>
      </c>
      <c r="D522" s="4">
        <v>0</v>
      </c>
      <c r="E522">
        <v>1810.6</v>
      </c>
      <c r="F522">
        <v>8221864</v>
      </c>
    </row>
    <row r="523" spans="1:6" x14ac:dyDescent="0.45">
      <c r="A523" t="s">
        <v>21</v>
      </c>
      <c r="B523" t="s">
        <v>59</v>
      </c>
      <c r="C523" s="1">
        <v>40952</v>
      </c>
      <c r="D523" s="4">
        <v>0</v>
      </c>
      <c r="E523">
        <v>1875.1</v>
      </c>
      <c r="F523">
        <v>7913787</v>
      </c>
    </row>
    <row r="524" spans="1:6" x14ac:dyDescent="0.45">
      <c r="A524" t="s">
        <v>21</v>
      </c>
      <c r="B524" t="s">
        <v>59</v>
      </c>
      <c r="C524" s="1">
        <v>40959</v>
      </c>
      <c r="D524" s="4">
        <v>0</v>
      </c>
      <c r="E524">
        <v>1872.1</v>
      </c>
      <c r="F524">
        <v>9945411</v>
      </c>
    </row>
    <row r="525" spans="1:6" x14ac:dyDescent="0.45">
      <c r="A525" t="s">
        <v>21</v>
      </c>
      <c r="B525" t="s">
        <v>59</v>
      </c>
      <c r="C525" s="1">
        <v>40966</v>
      </c>
      <c r="D525" s="4">
        <v>0</v>
      </c>
      <c r="E525">
        <v>1892</v>
      </c>
      <c r="F525">
        <v>11072840</v>
      </c>
    </row>
    <row r="526" spans="1:6" x14ac:dyDescent="0.45">
      <c r="A526" t="s">
        <v>21</v>
      </c>
      <c r="B526" t="s">
        <v>59</v>
      </c>
      <c r="C526" s="1">
        <v>40973</v>
      </c>
      <c r="D526" s="4">
        <v>0</v>
      </c>
      <c r="E526">
        <v>1883.1</v>
      </c>
      <c r="F526">
        <v>6941838</v>
      </c>
    </row>
    <row r="527" spans="1:6" x14ac:dyDescent="0.45">
      <c r="A527" t="s">
        <v>21</v>
      </c>
      <c r="B527" t="s">
        <v>59</v>
      </c>
      <c r="C527" s="1">
        <v>40980</v>
      </c>
      <c r="D527" s="4">
        <v>0</v>
      </c>
      <c r="E527">
        <v>1898.2</v>
      </c>
      <c r="F527">
        <v>11691899</v>
      </c>
    </row>
    <row r="528" spans="1:6" x14ac:dyDescent="0.45">
      <c r="A528" t="s">
        <v>21</v>
      </c>
      <c r="B528" t="s">
        <v>59</v>
      </c>
      <c r="C528" s="1">
        <v>40987</v>
      </c>
      <c r="D528" s="4">
        <v>0</v>
      </c>
      <c r="E528">
        <v>1834.7</v>
      </c>
      <c r="F528">
        <v>9540131</v>
      </c>
    </row>
    <row r="529" spans="1:6" x14ac:dyDescent="0.45">
      <c r="A529" t="s">
        <v>21</v>
      </c>
      <c r="B529" t="s">
        <v>59</v>
      </c>
      <c r="C529" s="1">
        <v>40994</v>
      </c>
      <c r="D529" s="4">
        <v>0</v>
      </c>
      <c r="E529">
        <v>1781.4</v>
      </c>
      <c r="F529">
        <v>9886569</v>
      </c>
    </row>
    <row r="530" spans="1:6" x14ac:dyDescent="0.45">
      <c r="A530" t="s">
        <v>21</v>
      </c>
      <c r="B530" t="s">
        <v>59</v>
      </c>
      <c r="C530" s="1">
        <v>41001</v>
      </c>
      <c r="D530" s="4">
        <v>0</v>
      </c>
      <c r="E530">
        <v>1771</v>
      </c>
      <c r="F530">
        <v>9392623</v>
      </c>
    </row>
    <row r="531" spans="1:6" x14ac:dyDescent="0.45">
      <c r="A531" t="s">
        <v>21</v>
      </c>
      <c r="B531" t="s">
        <v>59</v>
      </c>
      <c r="C531" s="1">
        <v>41008</v>
      </c>
      <c r="D531" s="4">
        <v>0</v>
      </c>
      <c r="E531">
        <v>1811</v>
      </c>
      <c r="F531">
        <v>11004772</v>
      </c>
    </row>
    <row r="532" spans="1:6" x14ac:dyDescent="0.45">
      <c r="A532" t="s">
        <v>21</v>
      </c>
      <c r="B532" t="s">
        <v>59</v>
      </c>
      <c r="C532" s="1">
        <v>41015</v>
      </c>
      <c r="D532" s="4">
        <v>0</v>
      </c>
      <c r="E532">
        <v>1812.7</v>
      </c>
      <c r="F532">
        <v>10714054</v>
      </c>
    </row>
    <row r="533" spans="1:6" x14ac:dyDescent="0.45">
      <c r="A533" t="s">
        <v>21</v>
      </c>
      <c r="B533" t="s">
        <v>59</v>
      </c>
      <c r="C533" s="1">
        <v>41022</v>
      </c>
      <c r="D533" s="4">
        <v>0</v>
      </c>
      <c r="E533">
        <v>1794.3</v>
      </c>
      <c r="F533">
        <v>8115038</v>
      </c>
    </row>
    <row r="534" spans="1:6" x14ac:dyDescent="0.45">
      <c r="A534" t="s">
        <v>21</v>
      </c>
      <c r="B534" t="s">
        <v>59</v>
      </c>
      <c r="C534" s="1">
        <v>41029</v>
      </c>
      <c r="D534" s="4">
        <v>0</v>
      </c>
      <c r="E534">
        <v>1712.2</v>
      </c>
      <c r="F534">
        <v>4892564</v>
      </c>
    </row>
    <row r="535" spans="1:6" x14ac:dyDescent="0.45">
      <c r="A535" t="s">
        <v>21</v>
      </c>
      <c r="B535" t="s">
        <v>59</v>
      </c>
      <c r="C535" s="1">
        <v>41036</v>
      </c>
      <c r="D535" s="4">
        <v>0</v>
      </c>
      <c r="E535">
        <v>1687</v>
      </c>
      <c r="F535">
        <v>6851490</v>
      </c>
    </row>
    <row r="536" spans="1:6" x14ac:dyDescent="0.45">
      <c r="A536" t="s">
        <v>21</v>
      </c>
      <c r="B536" t="s">
        <v>59</v>
      </c>
      <c r="C536" s="1">
        <v>41043</v>
      </c>
      <c r="D536" s="4">
        <v>0</v>
      </c>
      <c r="E536">
        <v>1593.7</v>
      </c>
      <c r="F536">
        <v>10464645</v>
      </c>
    </row>
    <row r="537" spans="1:6" x14ac:dyDescent="0.45">
      <c r="A537" t="s">
        <v>21</v>
      </c>
      <c r="B537" t="s">
        <v>59</v>
      </c>
      <c r="C537" s="1">
        <v>41050</v>
      </c>
      <c r="D537" s="4">
        <v>0</v>
      </c>
      <c r="E537">
        <v>1639.4</v>
      </c>
      <c r="F537">
        <v>8605773</v>
      </c>
    </row>
    <row r="538" spans="1:6" x14ac:dyDescent="0.45">
      <c r="A538" t="s">
        <v>21</v>
      </c>
      <c r="B538" t="s">
        <v>59</v>
      </c>
      <c r="C538" s="1">
        <v>41057</v>
      </c>
      <c r="D538" s="4">
        <v>0</v>
      </c>
      <c r="E538">
        <v>1741.9</v>
      </c>
      <c r="F538">
        <v>10047393</v>
      </c>
    </row>
    <row r="539" spans="1:6" x14ac:dyDescent="0.45">
      <c r="A539" t="s">
        <v>21</v>
      </c>
      <c r="B539" t="s">
        <v>59</v>
      </c>
      <c r="C539" s="1">
        <v>41064</v>
      </c>
      <c r="D539" s="4">
        <v>0</v>
      </c>
      <c r="E539">
        <v>1710.2</v>
      </c>
      <c r="F539">
        <v>13150313</v>
      </c>
    </row>
    <row r="540" spans="1:6" x14ac:dyDescent="0.45">
      <c r="A540" t="s">
        <v>21</v>
      </c>
      <c r="B540" t="s">
        <v>59</v>
      </c>
      <c r="C540" s="1">
        <v>41071</v>
      </c>
      <c r="D540" s="4">
        <v>0</v>
      </c>
      <c r="E540">
        <v>1737</v>
      </c>
      <c r="F540">
        <v>6139058</v>
      </c>
    </row>
    <row r="541" spans="1:6" x14ac:dyDescent="0.45">
      <c r="A541" t="s">
        <v>21</v>
      </c>
      <c r="B541" t="s">
        <v>59</v>
      </c>
      <c r="C541" s="1">
        <v>41078</v>
      </c>
      <c r="D541" s="4">
        <v>0</v>
      </c>
      <c r="E541">
        <v>1715</v>
      </c>
      <c r="F541">
        <v>8712451</v>
      </c>
    </row>
    <row r="542" spans="1:6" x14ac:dyDescent="0.45">
      <c r="A542" t="s">
        <v>21</v>
      </c>
      <c r="B542" t="s">
        <v>59</v>
      </c>
      <c r="C542" s="1">
        <v>41085</v>
      </c>
      <c r="D542" s="4">
        <v>0</v>
      </c>
      <c r="E542">
        <v>1801.7</v>
      </c>
      <c r="F542">
        <v>7730460</v>
      </c>
    </row>
    <row r="543" spans="1:6" x14ac:dyDescent="0.45">
      <c r="A543" t="s">
        <v>21</v>
      </c>
      <c r="B543" t="s">
        <v>59</v>
      </c>
      <c r="C543" s="1">
        <v>41092</v>
      </c>
      <c r="D543" s="4">
        <v>0</v>
      </c>
      <c r="E543">
        <v>1825.4</v>
      </c>
      <c r="F543">
        <v>7362188</v>
      </c>
    </row>
    <row r="544" spans="1:6" x14ac:dyDescent="0.45">
      <c r="A544" t="s">
        <v>21</v>
      </c>
      <c r="B544" t="s">
        <v>59</v>
      </c>
      <c r="C544" s="1">
        <v>41099</v>
      </c>
      <c r="D544" s="4">
        <v>0</v>
      </c>
      <c r="E544">
        <v>1818</v>
      </c>
      <c r="F544">
        <v>6397062</v>
      </c>
    </row>
    <row r="545" spans="1:6" x14ac:dyDescent="0.45">
      <c r="A545" t="s">
        <v>21</v>
      </c>
      <c r="B545" t="s">
        <v>59</v>
      </c>
      <c r="C545" s="1">
        <v>41106</v>
      </c>
      <c r="D545" s="4">
        <v>0</v>
      </c>
      <c r="E545">
        <v>1804.9</v>
      </c>
      <c r="F545">
        <v>6017618</v>
      </c>
    </row>
    <row r="546" spans="1:6" x14ac:dyDescent="0.45">
      <c r="A546" t="s">
        <v>21</v>
      </c>
      <c r="B546" t="s">
        <v>59</v>
      </c>
      <c r="C546" s="1">
        <v>41113</v>
      </c>
      <c r="D546" s="4">
        <v>0</v>
      </c>
      <c r="E546">
        <v>1816.6</v>
      </c>
      <c r="F546">
        <v>7518296</v>
      </c>
    </row>
    <row r="547" spans="1:6" x14ac:dyDescent="0.45">
      <c r="A547" t="s">
        <v>21</v>
      </c>
      <c r="B547" t="s">
        <v>59</v>
      </c>
      <c r="C547" s="1">
        <v>41120</v>
      </c>
      <c r="D547" s="4">
        <v>0</v>
      </c>
      <c r="E547">
        <v>1831.5</v>
      </c>
      <c r="F547">
        <v>6497814</v>
      </c>
    </row>
    <row r="548" spans="1:6" x14ac:dyDescent="0.45">
      <c r="A548" t="s">
        <v>21</v>
      </c>
      <c r="B548" t="s">
        <v>59</v>
      </c>
      <c r="C548" s="1">
        <v>41127</v>
      </c>
      <c r="D548" s="4">
        <v>0</v>
      </c>
      <c r="E548">
        <v>1859.3</v>
      </c>
      <c r="F548">
        <v>6052838</v>
      </c>
    </row>
    <row r="549" spans="1:6" x14ac:dyDescent="0.45">
      <c r="A549" t="s">
        <v>21</v>
      </c>
      <c r="B549" t="s">
        <v>59</v>
      </c>
      <c r="C549" s="1">
        <v>41134</v>
      </c>
      <c r="D549" s="4">
        <v>0</v>
      </c>
      <c r="E549">
        <v>1871.9</v>
      </c>
      <c r="F549">
        <v>5345726</v>
      </c>
    </row>
    <row r="550" spans="1:6" x14ac:dyDescent="0.45">
      <c r="A550" t="s">
        <v>21</v>
      </c>
      <c r="B550" t="s">
        <v>59</v>
      </c>
      <c r="C550" s="1">
        <v>41141</v>
      </c>
      <c r="D550" s="4">
        <v>0</v>
      </c>
      <c r="E550">
        <v>1885</v>
      </c>
      <c r="F550">
        <v>5905315</v>
      </c>
    </row>
    <row r="551" spans="1:6" x14ac:dyDescent="0.45">
      <c r="A551" t="s">
        <v>21</v>
      </c>
      <c r="B551" t="s">
        <v>59</v>
      </c>
      <c r="C551" s="1">
        <v>41148</v>
      </c>
      <c r="D551" s="4">
        <v>0</v>
      </c>
      <c r="E551">
        <v>1837.4</v>
      </c>
      <c r="F551">
        <v>6677481</v>
      </c>
    </row>
    <row r="552" spans="1:6" x14ac:dyDescent="0.45">
      <c r="A552" t="s">
        <v>21</v>
      </c>
      <c r="B552" t="s">
        <v>59</v>
      </c>
      <c r="C552" s="1">
        <v>41155</v>
      </c>
      <c r="D552" s="4">
        <v>0</v>
      </c>
      <c r="E552">
        <v>1926</v>
      </c>
      <c r="F552">
        <v>6076848</v>
      </c>
    </row>
    <row r="553" spans="1:6" x14ac:dyDescent="0.45">
      <c r="A553" t="s">
        <v>21</v>
      </c>
      <c r="B553" t="s">
        <v>59</v>
      </c>
      <c r="C553" s="1">
        <v>41162</v>
      </c>
      <c r="D553" s="4">
        <v>0</v>
      </c>
      <c r="E553">
        <v>2011.2</v>
      </c>
      <c r="F553">
        <v>6878774</v>
      </c>
    </row>
    <row r="554" spans="1:6" x14ac:dyDescent="0.45">
      <c r="A554" t="s">
        <v>21</v>
      </c>
      <c r="B554" t="s">
        <v>59</v>
      </c>
      <c r="C554" s="1">
        <v>41169</v>
      </c>
      <c r="D554" s="4">
        <v>0</v>
      </c>
      <c r="E554">
        <v>1943.5</v>
      </c>
      <c r="F554">
        <v>8310611</v>
      </c>
    </row>
    <row r="555" spans="1:6" x14ac:dyDescent="0.45">
      <c r="A555" t="s">
        <v>21</v>
      </c>
      <c r="B555" t="s">
        <v>59</v>
      </c>
      <c r="C555" s="1">
        <v>41176</v>
      </c>
      <c r="D555" s="4">
        <v>0</v>
      </c>
      <c r="E555">
        <v>1922.3</v>
      </c>
      <c r="F555">
        <v>5346663</v>
      </c>
    </row>
    <row r="556" spans="1:6" x14ac:dyDescent="0.45">
      <c r="A556" t="s">
        <v>21</v>
      </c>
      <c r="B556" t="s">
        <v>59</v>
      </c>
      <c r="C556" s="1">
        <v>41183</v>
      </c>
      <c r="D556" s="4">
        <v>0</v>
      </c>
      <c r="E556">
        <v>1935.2</v>
      </c>
      <c r="F556">
        <v>5205597</v>
      </c>
    </row>
    <row r="557" spans="1:6" x14ac:dyDescent="0.45">
      <c r="A557" t="s">
        <v>21</v>
      </c>
      <c r="B557" t="s">
        <v>59</v>
      </c>
      <c r="C557" s="1">
        <v>41190</v>
      </c>
      <c r="D557" s="4">
        <v>0</v>
      </c>
      <c r="E557">
        <v>1923</v>
      </c>
      <c r="F557">
        <v>4669358</v>
      </c>
    </row>
    <row r="558" spans="1:6" x14ac:dyDescent="0.45">
      <c r="A558" t="s">
        <v>21</v>
      </c>
      <c r="B558" t="s">
        <v>59</v>
      </c>
      <c r="C558" s="1">
        <v>41197</v>
      </c>
      <c r="D558" s="4">
        <v>0</v>
      </c>
      <c r="E558">
        <v>1970.2</v>
      </c>
      <c r="F558">
        <v>6073361</v>
      </c>
    </row>
    <row r="559" spans="1:6" x14ac:dyDescent="0.45">
      <c r="A559" t="s">
        <v>21</v>
      </c>
      <c r="B559" t="s">
        <v>59</v>
      </c>
      <c r="C559" s="1">
        <v>41204</v>
      </c>
      <c r="D559" s="4">
        <v>0</v>
      </c>
      <c r="E559">
        <v>1880.3</v>
      </c>
      <c r="F559">
        <v>7094837</v>
      </c>
    </row>
    <row r="560" spans="1:6" x14ac:dyDescent="0.45">
      <c r="A560" t="s">
        <v>21</v>
      </c>
      <c r="B560" t="s">
        <v>59</v>
      </c>
      <c r="C560" s="1">
        <v>41211</v>
      </c>
      <c r="D560" s="4">
        <v>0</v>
      </c>
      <c r="E560">
        <v>1944</v>
      </c>
      <c r="F560">
        <v>4498883</v>
      </c>
    </row>
    <row r="561" spans="1:6" x14ac:dyDescent="0.45">
      <c r="A561" t="s">
        <v>21</v>
      </c>
      <c r="B561" t="s">
        <v>59</v>
      </c>
      <c r="C561" s="1">
        <v>41218</v>
      </c>
      <c r="D561" s="4">
        <v>0</v>
      </c>
      <c r="E561">
        <v>1918.7</v>
      </c>
      <c r="F561">
        <v>4835504</v>
      </c>
    </row>
    <row r="562" spans="1:6" x14ac:dyDescent="0.45">
      <c r="A562" t="s">
        <v>21</v>
      </c>
      <c r="B562" t="s">
        <v>59</v>
      </c>
      <c r="C562" s="1">
        <v>41225</v>
      </c>
      <c r="D562" s="4">
        <v>0</v>
      </c>
      <c r="E562">
        <v>1885.5</v>
      </c>
      <c r="F562">
        <v>5718775</v>
      </c>
    </row>
    <row r="563" spans="1:6" x14ac:dyDescent="0.45">
      <c r="A563" t="s">
        <v>21</v>
      </c>
      <c r="B563" t="s">
        <v>59</v>
      </c>
      <c r="C563" s="1">
        <v>41232</v>
      </c>
      <c r="D563" s="4">
        <v>0</v>
      </c>
      <c r="E563">
        <v>1923.7</v>
      </c>
      <c r="F563">
        <v>4032724</v>
      </c>
    </row>
    <row r="564" spans="1:6" x14ac:dyDescent="0.45">
      <c r="A564" t="s">
        <v>21</v>
      </c>
      <c r="B564" t="s">
        <v>59</v>
      </c>
      <c r="C564" s="1">
        <v>41239</v>
      </c>
      <c r="D564" s="4">
        <v>0</v>
      </c>
      <c r="E564">
        <v>1939.4</v>
      </c>
      <c r="F564">
        <v>5146588</v>
      </c>
    </row>
    <row r="565" spans="1:6" x14ac:dyDescent="0.45">
      <c r="A565" t="s">
        <v>21</v>
      </c>
      <c r="B565" t="s">
        <v>59</v>
      </c>
      <c r="C565" s="1">
        <v>41246</v>
      </c>
      <c r="D565" s="4">
        <v>0</v>
      </c>
      <c r="E565">
        <v>1993.7</v>
      </c>
      <c r="F565">
        <v>4627678</v>
      </c>
    </row>
    <row r="566" spans="1:6" x14ac:dyDescent="0.45">
      <c r="A566" t="s">
        <v>21</v>
      </c>
      <c r="B566" t="s">
        <v>59</v>
      </c>
      <c r="C566" s="1">
        <v>41253</v>
      </c>
      <c r="D566" s="4">
        <v>0</v>
      </c>
      <c r="E566">
        <v>2003.6</v>
      </c>
      <c r="F566">
        <v>6218257</v>
      </c>
    </row>
    <row r="567" spans="1:6" x14ac:dyDescent="0.45">
      <c r="A567" t="s">
        <v>21</v>
      </c>
      <c r="B567" t="s">
        <v>59</v>
      </c>
      <c r="C567" s="1">
        <v>41260</v>
      </c>
      <c r="D567" s="4">
        <v>0</v>
      </c>
      <c r="E567">
        <v>2025</v>
      </c>
      <c r="F567">
        <v>5619083</v>
      </c>
    </row>
    <row r="568" spans="1:6" x14ac:dyDescent="0.45">
      <c r="A568" t="s">
        <v>21</v>
      </c>
      <c r="B568" t="s">
        <v>59</v>
      </c>
      <c r="C568" s="1">
        <v>41267</v>
      </c>
      <c r="D568" s="4">
        <v>0</v>
      </c>
      <c r="E568">
        <v>2000.2</v>
      </c>
      <c r="F568">
        <v>4495436</v>
      </c>
    </row>
    <row r="569" spans="1:6" x14ac:dyDescent="0.45">
      <c r="A569" t="s">
        <v>21</v>
      </c>
      <c r="B569" t="s">
        <v>59</v>
      </c>
      <c r="C569" s="1">
        <v>41281</v>
      </c>
      <c r="D569" s="4">
        <v>0</v>
      </c>
      <c r="E569">
        <v>2006.1</v>
      </c>
      <c r="F569">
        <v>3437078</v>
      </c>
    </row>
    <row r="570" spans="1:6" x14ac:dyDescent="0.45">
      <c r="A570" t="s">
        <v>21</v>
      </c>
      <c r="B570" t="s">
        <v>59</v>
      </c>
      <c r="C570" s="1">
        <v>41288</v>
      </c>
      <c r="D570" s="4">
        <v>0</v>
      </c>
      <c r="E570">
        <v>2017</v>
      </c>
      <c r="F570">
        <v>4025704</v>
      </c>
    </row>
    <row r="571" spans="1:6" x14ac:dyDescent="0.45">
      <c r="A571" t="s">
        <v>21</v>
      </c>
      <c r="B571" t="s">
        <v>59</v>
      </c>
      <c r="C571" s="1">
        <v>41295</v>
      </c>
      <c r="D571" s="4">
        <v>0</v>
      </c>
      <c r="E571">
        <v>2018.8</v>
      </c>
      <c r="F571">
        <v>3859639</v>
      </c>
    </row>
    <row r="572" spans="1:6" x14ac:dyDescent="0.45">
      <c r="A572" t="s">
        <v>21</v>
      </c>
      <c r="B572" t="s">
        <v>59</v>
      </c>
      <c r="C572" s="1">
        <v>41302</v>
      </c>
      <c r="D572" s="4">
        <v>0</v>
      </c>
      <c r="E572">
        <v>2014.5</v>
      </c>
      <c r="F572">
        <v>4187151</v>
      </c>
    </row>
    <row r="573" spans="1:6" x14ac:dyDescent="0.45">
      <c r="A573" t="s">
        <v>21</v>
      </c>
      <c r="B573" t="s">
        <v>59</v>
      </c>
      <c r="C573" s="1">
        <v>41309</v>
      </c>
      <c r="D573" s="4">
        <v>0</v>
      </c>
      <c r="E573">
        <v>1991.2</v>
      </c>
      <c r="F573">
        <v>3470418</v>
      </c>
    </row>
    <row r="574" spans="1:6" x14ac:dyDescent="0.45">
      <c r="A574" t="s">
        <v>21</v>
      </c>
      <c r="B574" t="s">
        <v>59</v>
      </c>
      <c r="C574" s="1">
        <v>41316</v>
      </c>
      <c r="D574" s="4">
        <v>0</v>
      </c>
      <c r="E574">
        <v>1999.6</v>
      </c>
      <c r="F574">
        <v>4120120</v>
      </c>
    </row>
    <row r="575" spans="1:6" x14ac:dyDescent="0.45">
      <c r="A575" t="s">
        <v>21</v>
      </c>
      <c r="B575" t="s">
        <v>59</v>
      </c>
      <c r="C575" s="1">
        <v>41323</v>
      </c>
      <c r="D575" s="4">
        <v>0</v>
      </c>
      <c r="E575">
        <v>1980</v>
      </c>
      <c r="F575">
        <v>3332109</v>
      </c>
    </row>
    <row r="576" spans="1:6" x14ac:dyDescent="0.45">
      <c r="A576" t="s">
        <v>21</v>
      </c>
      <c r="B576" t="s">
        <v>59</v>
      </c>
      <c r="C576" s="1">
        <v>41330</v>
      </c>
      <c r="D576" s="4">
        <v>0</v>
      </c>
      <c r="E576">
        <v>1958.6</v>
      </c>
      <c r="F576">
        <v>3698192</v>
      </c>
    </row>
    <row r="577" spans="1:6" x14ac:dyDescent="0.45">
      <c r="A577" t="s">
        <v>21</v>
      </c>
      <c r="B577" t="s">
        <v>59</v>
      </c>
      <c r="C577" s="1">
        <v>41337</v>
      </c>
      <c r="D577" s="4">
        <v>0</v>
      </c>
      <c r="E577">
        <v>2010</v>
      </c>
      <c r="F577">
        <v>3463284</v>
      </c>
    </row>
    <row r="578" spans="1:6" x14ac:dyDescent="0.45">
      <c r="A578" t="s">
        <v>21</v>
      </c>
      <c r="B578" t="s">
        <v>59</v>
      </c>
      <c r="C578" s="1">
        <v>41344</v>
      </c>
      <c r="D578" s="4">
        <v>0</v>
      </c>
      <c r="E578">
        <v>1994</v>
      </c>
      <c r="F578">
        <v>5830847</v>
      </c>
    </row>
    <row r="579" spans="1:6" x14ac:dyDescent="0.45">
      <c r="A579" t="s">
        <v>21</v>
      </c>
      <c r="B579" t="s">
        <v>59</v>
      </c>
      <c r="C579" s="1">
        <v>41351</v>
      </c>
      <c r="D579" s="4">
        <v>0</v>
      </c>
      <c r="E579">
        <v>1943</v>
      </c>
      <c r="F579">
        <v>5328719</v>
      </c>
    </row>
    <row r="580" spans="1:6" x14ac:dyDescent="0.45">
      <c r="A580" t="s">
        <v>21</v>
      </c>
      <c r="B580" t="s">
        <v>59</v>
      </c>
      <c r="C580" s="1">
        <v>41358</v>
      </c>
      <c r="D580" s="4">
        <v>0</v>
      </c>
      <c r="E580">
        <v>1998.5</v>
      </c>
      <c r="F580">
        <v>4004700</v>
      </c>
    </row>
    <row r="581" spans="1:6" x14ac:dyDescent="0.45">
      <c r="A581" t="s">
        <v>21</v>
      </c>
      <c r="B581" t="s">
        <v>59</v>
      </c>
      <c r="C581" s="1">
        <v>41365</v>
      </c>
      <c r="D581" s="4">
        <v>0</v>
      </c>
      <c r="E581">
        <v>1935.6</v>
      </c>
      <c r="F581">
        <v>3679156</v>
      </c>
    </row>
    <row r="582" spans="1:6" x14ac:dyDescent="0.45">
      <c r="A582" t="s">
        <v>21</v>
      </c>
      <c r="B582" t="s">
        <v>59</v>
      </c>
      <c r="C582" s="1">
        <v>41372</v>
      </c>
      <c r="D582" s="4">
        <v>0</v>
      </c>
      <c r="E582">
        <v>1929.4</v>
      </c>
      <c r="F582">
        <v>3995671</v>
      </c>
    </row>
    <row r="583" spans="1:6" x14ac:dyDescent="0.45">
      <c r="A583" t="s">
        <v>21</v>
      </c>
      <c r="B583" t="s">
        <v>59</v>
      </c>
      <c r="C583" s="1">
        <v>41379</v>
      </c>
      <c r="D583" s="4">
        <v>0</v>
      </c>
      <c r="E583">
        <v>1882</v>
      </c>
      <c r="F583">
        <v>4068920</v>
      </c>
    </row>
    <row r="584" spans="1:6" x14ac:dyDescent="0.45">
      <c r="A584" t="s">
        <v>21</v>
      </c>
      <c r="B584" t="s">
        <v>59</v>
      </c>
      <c r="C584" s="1">
        <v>41386</v>
      </c>
      <c r="D584" s="4">
        <v>0</v>
      </c>
      <c r="E584">
        <v>1950</v>
      </c>
      <c r="F584">
        <v>4940237</v>
      </c>
    </row>
    <row r="585" spans="1:6" x14ac:dyDescent="0.45">
      <c r="A585" t="s">
        <v>21</v>
      </c>
      <c r="B585" t="s">
        <v>59</v>
      </c>
      <c r="C585" s="1">
        <v>41393</v>
      </c>
      <c r="D585" s="4">
        <v>0</v>
      </c>
      <c r="E585">
        <v>2006</v>
      </c>
      <c r="F585">
        <v>2149764</v>
      </c>
    </row>
    <row r="586" spans="1:6" x14ac:dyDescent="0.45">
      <c r="A586" t="s">
        <v>21</v>
      </c>
      <c r="B586" t="s">
        <v>59</v>
      </c>
      <c r="C586" s="1">
        <v>41400</v>
      </c>
      <c r="D586" s="4">
        <v>0</v>
      </c>
      <c r="E586">
        <v>2039.7</v>
      </c>
      <c r="F586">
        <v>3349597</v>
      </c>
    </row>
    <row r="587" spans="1:6" x14ac:dyDescent="0.45">
      <c r="A587" t="s">
        <v>21</v>
      </c>
      <c r="B587" t="s">
        <v>59</v>
      </c>
      <c r="C587" s="1">
        <v>41407</v>
      </c>
      <c r="D587" s="4">
        <v>0</v>
      </c>
      <c r="E587">
        <v>2025.3</v>
      </c>
      <c r="F587">
        <v>3624136</v>
      </c>
    </row>
    <row r="588" spans="1:6" x14ac:dyDescent="0.45">
      <c r="A588" t="s">
        <v>21</v>
      </c>
      <c r="B588" t="s">
        <v>59</v>
      </c>
      <c r="C588" s="1">
        <v>41414</v>
      </c>
      <c r="D588" s="4">
        <v>0</v>
      </c>
      <c r="E588">
        <v>2009</v>
      </c>
      <c r="F588">
        <v>4413244</v>
      </c>
    </row>
    <row r="589" spans="1:6" x14ac:dyDescent="0.45">
      <c r="A589" t="s">
        <v>21</v>
      </c>
      <c r="B589" t="s">
        <v>59</v>
      </c>
      <c r="C589" s="1">
        <v>41421</v>
      </c>
      <c r="D589" s="4">
        <v>0</v>
      </c>
      <c r="E589">
        <v>1878</v>
      </c>
      <c r="F589">
        <v>5730503</v>
      </c>
    </row>
    <row r="590" spans="1:6" x14ac:dyDescent="0.45">
      <c r="A590" t="s">
        <v>21</v>
      </c>
      <c r="B590" t="s">
        <v>59</v>
      </c>
      <c r="C590" s="1">
        <v>41428</v>
      </c>
      <c r="D590" s="4">
        <v>0</v>
      </c>
      <c r="E590">
        <v>1918</v>
      </c>
      <c r="F590">
        <v>5986099</v>
      </c>
    </row>
    <row r="591" spans="1:6" x14ac:dyDescent="0.45">
      <c r="A591" t="s">
        <v>21</v>
      </c>
      <c r="B591" t="s">
        <v>59</v>
      </c>
      <c r="C591" s="1">
        <v>41435</v>
      </c>
      <c r="D591" s="4">
        <v>0</v>
      </c>
      <c r="E591">
        <v>1859</v>
      </c>
      <c r="F591">
        <v>5122844</v>
      </c>
    </row>
    <row r="592" spans="1:6" x14ac:dyDescent="0.45">
      <c r="A592" t="s">
        <v>21</v>
      </c>
      <c r="B592" t="s">
        <v>59</v>
      </c>
      <c r="C592" s="1">
        <v>41442</v>
      </c>
      <c r="D592" s="4">
        <v>0</v>
      </c>
      <c r="E592">
        <v>1798.3</v>
      </c>
      <c r="F592">
        <v>6555415</v>
      </c>
    </row>
    <row r="593" spans="1:6" x14ac:dyDescent="0.45">
      <c r="A593" t="s">
        <v>21</v>
      </c>
      <c r="B593" t="s">
        <v>59</v>
      </c>
      <c r="C593" s="1">
        <v>41449</v>
      </c>
      <c r="D593" s="4">
        <v>0</v>
      </c>
      <c r="E593">
        <v>1890.4</v>
      </c>
      <c r="F593">
        <v>6158425</v>
      </c>
    </row>
    <row r="594" spans="1:6" x14ac:dyDescent="0.45">
      <c r="A594" t="s">
        <v>21</v>
      </c>
      <c r="B594" t="s">
        <v>59</v>
      </c>
      <c r="C594" s="1">
        <v>41456</v>
      </c>
      <c r="D594" s="4">
        <v>0</v>
      </c>
      <c r="E594">
        <v>1914.8</v>
      </c>
      <c r="F594">
        <v>3239581</v>
      </c>
    </row>
    <row r="595" spans="1:6" x14ac:dyDescent="0.45">
      <c r="A595" t="s">
        <v>21</v>
      </c>
      <c r="B595" t="s">
        <v>59</v>
      </c>
      <c r="C595" s="1">
        <v>41463</v>
      </c>
      <c r="D595" s="4">
        <v>0</v>
      </c>
      <c r="E595">
        <v>1989.2</v>
      </c>
      <c r="F595">
        <v>4096870</v>
      </c>
    </row>
    <row r="596" spans="1:6" x14ac:dyDescent="0.45">
      <c r="A596" t="s">
        <v>21</v>
      </c>
      <c r="B596" t="s">
        <v>59</v>
      </c>
      <c r="C596" s="1">
        <v>41470</v>
      </c>
      <c r="D596" s="4">
        <v>0</v>
      </c>
      <c r="E596">
        <v>2019.6</v>
      </c>
      <c r="F596">
        <v>4990470</v>
      </c>
    </row>
    <row r="597" spans="1:6" x14ac:dyDescent="0.45">
      <c r="A597" t="s">
        <v>21</v>
      </c>
      <c r="B597" t="s">
        <v>59</v>
      </c>
      <c r="C597" s="1">
        <v>41477</v>
      </c>
      <c r="D597" s="4">
        <v>0</v>
      </c>
      <c r="E597">
        <v>1987</v>
      </c>
      <c r="F597">
        <v>3410225</v>
      </c>
    </row>
    <row r="598" spans="1:6" x14ac:dyDescent="0.45">
      <c r="A598" t="s">
        <v>21</v>
      </c>
      <c r="B598" t="s">
        <v>59</v>
      </c>
      <c r="C598" s="1">
        <v>41484</v>
      </c>
      <c r="D598" s="4">
        <v>0</v>
      </c>
      <c r="E598">
        <v>1957.1</v>
      </c>
      <c r="F598">
        <v>3688314</v>
      </c>
    </row>
    <row r="599" spans="1:6" x14ac:dyDescent="0.45">
      <c r="A599" t="s">
        <v>21</v>
      </c>
      <c r="B599" t="s">
        <v>59</v>
      </c>
      <c r="C599" s="1">
        <v>41491</v>
      </c>
      <c r="D599" s="4">
        <v>0</v>
      </c>
      <c r="E599">
        <v>1922</v>
      </c>
      <c r="F599">
        <v>4818039</v>
      </c>
    </row>
    <row r="600" spans="1:6" x14ac:dyDescent="0.45">
      <c r="A600" t="s">
        <v>21</v>
      </c>
      <c r="B600" t="s">
        <v>59</v>
      </c>
      <c r="C600" s="1">
        <v>41498</v>
      </c>
      <c r="D600" s="4">
        <v>0</v>
      </c>
      <c r="E600">
        <v>1917.5</v>
      </c>
      <c r="F600">
        <v>5479331</v>
      </c>
    </row>
    <row r="601" spans="1:6" x14ac:dyDescent="0.45">
      <c r="A601" t="s">
        <v>21</v>
      </c>
      <c r="B601" t="s">
        <v>59</v>
      </c>
      <c r="C601" s="1">
        <v>41505</v>
      </c>
      <c r="D601" s="4">
        <v>0</v>
      </c>
      <c r="E601">
        <v>1946</v>
      </c>
      <c r="F601">
        <v>4417469</v>
      </c>
    </row>
    <row r="602" spans="1:6" x14ac:dyDescent="0.45">
      <c r="A602" t="s">
        <v>21</v>
      </c>
      <c r="B602" t="s">
        <v>59</v>
      </c>
      <c r="C602" s="1">
        <v>41512</v>
      </c>
      <c r="D602" s="4">
        <v>0</v>
      </c>
      <c r="E602">
        <v>1924.5</v>
      </c>
      <c r="F602">
        <v>3892846</v>
      </c>
    </row>
    <row r="603" spans="1:6" x14ac:dyDescent="0.45">
      <c r="A603" t="s">
        <v>21</v>
      </c>
      <c r="B603" t="s">
        <v>59</v>
      </c>
      <c r="C603" s="1">
        <v>41519</v>
      </c>
      <c r="D603" s="4">
        <v>0</v>
      </c>
      <c r="E603">
        <v>2000.2</v>
      </c>
      <c r="F603">
        <v>4403620</v>
      </c>
    </row>
    <row r="604" spans="1:6" x14ac:dyDescent="0.45">
      <c r="A604" t="s">
        <v>21</v>
      </c>
      <c r="B604" t="s">
        <v>59</v>
      </c>
      <c r="C604" s="1">
        <v>41526</v>
      </c>
      <c r="D604" s="4">
        <v>0</v>
      </c>
      <c r="E604">
        <v>2006.6</v>
      </c>
      <c r="F604">
        <v>5658229</v>
      </c>
    </row>
    <row r="605" spans="1:6" x14ac:dyDescent="0.45">
      <c r="A605" t="s">
        <v>21</v>
      </c>
      <c r="B605" t="s">
        <v>59</v>
      </c>
      <c r="C605" s="1">
        <v>41533</v>
      </c>
      <c r="D605" s="4">
        <v>0</v>
      </c>
      <c r="E605">
        <v>2025</v>
      </c>
      <c r="F605">
        <v>7092866</v>
      </c>
    </row>
    <row r="606" spans="1:6" x14ac:dyDescent="0.45">
      <c r="A606" t="s">
        <v>21</v>
      </c>
      <c r="B606" t="s">
        <v>59</v>
      </c>
      <c r="C606" s="1">
        <v>41540</v>
      </c>
      <c r="D606" s="4">
        <v>0</v>
      </c>
      <c r="E606">
        <v>2083</v>
      </c>
      <c r="F606">
        <v>5963653</v>
      </c>
    </row>
    <row r="607" spans="1:6" x14ac:dyDescent="0.45">
      <c r="A607" t="s">
        <v>21</v>
      </c>
      <c r="B607" t="s">
        <v>59</v>
      </c>
      <c r="C607" s="1">
        <v>41547</v>
      </c>
      <c r="D607" s="4">
        <v>0</v>
      </c>
      <c r="E607">
        <v>2055</v>
      </c>
      <c r="F607">
        <v>4203217</v>
      </c>
    </row>
    <row r="608" spans="1:6" x14ac:dyDescent="0.45">
      <c r="A608" t="s">
        <v>21</v>
      </c>
      <c r="B608" t="s">
        <v>59</v>
      </c>
      <c r="C608" s="1">
        <v>41554</v>
      </c>
      <c r="D608" s="4">
        <v>0</v>
      </c>
      <c r="E608">
        <v>2119</v>
      </c>
      <c r="F608">
        <v>6452119</v>
      </c>
    </row>
    <row r="609" spans="1:6" x14ac:dyDescent="0.45">
      <c r="A609" t="s">
        <v>21</v>
      </c>
      <c r="B609" t="s">
        <v>59</v>
      </c>
      <c r="C609" s="1">
        <v>41561</v>
      </c>
      <c r="D609" s="4">
        <v>0</v>
      </c>
      <c r="E609">
        <v>2122.1</v>
      </c>
      <c r="F609">
        <v>4349797</v>
      </c>
    </row>
    <row r="610" spans="1:6" x14ac:dyDescent="0.45">
      <c r="A610" t="s">
        <v>21</v>
      </c>
      <c r="B610" t="s">
        <v>59</v>
      </c>
      <c r="C610" s="1">
        <v>41568</v>
      </c>
      <c r="D610" s="4">
        <v>0</v>
      </c>
      <c r="E610">
        <v>2094</v>
      </c>
      <c r="F610">
        <v>3740036</v>
      </c>
    </row>
    <row r="611" spans="1:6" x14ac:dyDescent="0.45">
      <c r="A611" t="s">
        <v>21</v>
      </c>
      <c r="B611" t="s">
        <v>59</v>
      </c>
      <c r="C611" s="1">
        <v>41575</v>
      </c>
      <c r="D611" s="4">
        <v>0</v>
      </c>
      <c r="E611">
        <v>2112</v>
      </c>
      <c r="F611">
        <v>3873587</v>
      </c>
    </row>
    <row r="612" spans="1:6" x14ac:dyDescent="0.45">
      <c r="A612" t="s">
        <v>21</v>
      </c>
      <c r="B612" t="s">
        <v>59</v>
      </c>
      <c r="C612" s="1">
        <v>41582</v>
      </c>
      <c r="D612" s="4">
        <v>0</v>
      </c>
      <c r="E612">
        <v>2064.1</v>
      </c>
      <c r="F612">
        <v>4038627</v>
      </c>
    </row>
    <row r="613" spans="1:6" x14ac:dyDescent="0.45">
      <c r="A613" t="s">
        <v>21</v>
      </c>
      <c r="B613" t="s">
        <v>59</v>
      </c>
      <c r="C613" s="1">
        <v>41589</v>
      </c>
      <c r="D613" s="4">
        <v>0</v>
      </c>
      <c r="E613">
        <v>2071</v>
      </c>
      <c r="F613">
        <v>4924303</v>
      </c>
    </row>
    <row r="614" spans="1:6" x14ac:dyDescent="0.45">
      <c r="A614" t="s">
        <v>21</v>
      </c>
      <c r="B614" t="s">
        <v>59</v>
      </c>
      <c r="C614" s="1">
        <v>41596</v>
      </c>
      <c r="D614" s="4">
        <v>0</v>
      </c>
      <c r="E614">
        <v>2084.3000000000002</v>
      </c>
      <c r="F614">
        <v>4119630</v>
      </c>
    </row>
    <row r="615" spans="1:6" x14ac:dyDescent="0.45">
      <c r="A615" t="s">
        <v>21</v>
      </c>
      <c r="B615" t="s">
        <v>59</v>
      </c>
      <c r="C615" s="1">
        <v>41603</v>
      </c>
      <c r="D615" s="4">
        <v>0</v>
      </c>
      <c r="E615">
        <v>2042.8</v>
      </c>
      <c r="F615">
        <v>6115557</v>
      </c>
    </row>
    <row r="616" spans="1:6" x14ac:dyDescent="0.45">
      <c r="A616" t="s">
        <v>21</v>
      </c>
      <c r="B616" t="s">
        <v>59</v>
      </c>
      <c r="C616" s="1">
        <v>41610</v>
      </c>
      <c r="D616" s="4">
        <v>0</v>
      </c>
      <c r="E616">
        <v>1970</v>
      </c>
      <c r="F616">
        <v>8019328</v>
      </c>
    </row>
    <row r="617" spans="1:6" x14ac:dyDescent="0.45">
      <c r="A617" t="s">
        <v>21</v>
      </c>
      <c r="B617" t="s">
        <v>59</v>
      </c>
      <c r="C617" s="1">
        <v>41617</v>
      </c>
      <c r="D617" s="4">
        <v>0</v>
      </c>
      <c r="E617">
        <v>1998.3</v>
      </c>
      <c r="F617">
        <v>6780495</v>
      </c>
    </row>
    <row r="618" spans="1:6" x14ac:dyDescent="0.45">
      <c r="A618" t="s">
        <v>21</v>
      </c>
      <c r="B618" t="s">
        <v>59</v>
      </c>
      <c r="C618" s="1">
        <v>41624</v>
      </c>
      <c r="D618" s="4">
        <v>0</v>
      </c>
      <c r="E618">
        <v>2033</v>
      </c>
      <c r="F618">
        <v>5717362</v>
      </c>
    </row>
    <row r="619" spans="1:6" x14ac:dyDescent="0.45">
      <c r="A619" t="s">
        <v>21</v>
      </c>
      <c r="B619" t="s">
        <v>59</v>
      </c>
      <c r="C619" s="1">
        <v>41631</v>
      </c>
      <c r="D619" s="4">
        <v>0</v>
      </c>
      <c r="E619">
        <v>2007.3</v>
      </c>
      <c r="F619">
        <v>2587865</v>
      </c>
    </row>
    <row r="620" spans="1:6" x14ac:dyDescent="0.45">
      <c r="A620" t="s">
        <v>21</v>
      </c>
      <c r="B620" t="s">
        <v>59</v>
      </c>
      <c r="C620" s="1">
        <v>41638</v>
      </c>
      <c r="D620" s="4">
        <v>0</v>
      </c>
      <c r="E620">
        <v>2039.7</v>
      </c>
      <c r="F620">
        <v>446198</v>
      </c>
    </row>
    <row r="621" spans="1:6" x14ac:dyDescent="0.45">
      <c r="A621" t="s">
        <v>21</v>
      </c>
      <c r="B621" t="s">
        <v>59</v>
      </c>
      <c r="C621" s="1">
        <v>41645</v>
      </c>
      <c r="D621" s="4">
        <v>0</v>
      </c>
      <c r="E621">
        <v>1991.6</v>
      </c>
      <c r="F621">
        <v>3748468</v>
      </c>
    </row>
    <row r="622" spans="1:6" x14ac:dyDescent="0.45">
      <c r="A622" t="s">
        <v>21</v>
      </c>
      <c r="B622" t="s">
        <v>59</v>
      </c>
      <c r="C622" s="1">
        <v>41652</v>
      </c>
      <c r="D622" s="4">
        <v>0</v>
      </c>
      <c r="E622">
        <v>1978.4</v>
      </c>
      <c r="F622">
        <v>5260525</v>
      </c>
    </row>
    <row r="623" spans="1:6" x14ac:dyDescent="0.45">
      <c r="A623" t="s">
        <v>21</v>
      </c>
      <c r="B623" t="s">
        <v>59</v>
      </c>
      <c r="C623" s="1">
        <v>41659</v>
      </c>
      <c r="D623" s="4">
        <v>0</v>
      </c>
      <c r="E623">
        <v>1956.9</v>
      </c>
      <c r="F623">
        <v>6264697</v>
      </c>
    </row>
    <row r="624" spans="1:6" x14ac:dyDescent="0.45">
      <c r="A624" t="s">
        <v>21</v>
      </c>
      <c r="B624" t="s">
        <v>59</v>
      </c>
      <c r="C624" s="1">
        <v>41666</v>
      </c>
      <c r="D624" s="4">
        <v>0</v>
      </c>
      <c r="E624">
        <v>1989</v>
      </c>
      <c r="F624">
        <v>8729462</v>
      </c>
    </row>
    <row r="625" spans="1:6" x14ac:dyDescent="0.45">
      <c r="A625" t="s">
        <v>21</v>
      </c>
      <c r="B625" t="s">
        <v>59</v>
      </c>
      <c r="C625" s="1">
        <v>41673</v>
      </c>
      <c r="D625" s="4">
        <v>0</v>
      </c>
      <c r="E625">
        <v>1975.1</v>
      </c>
      <c r="F625">
        <v>5339899</v>
      </c>
    </row>
    <row r="626" spans="1:6" x14ac:dyDescent="0.45">
      <c r="A626" t="s">
        <v>21</v>
      </c>
      <c r="B626" t="s">
        <v>59</v>
      </c>
      <c r="C626" s="1">
        <v>41680</v>
      </c>
      <c r="D626" s="4">
        <v>0</v>
      </c>
      <c r="E626">
        <v>2039.3</v>
      </c>
      <c r="F626">
        <v>5085847</v>
      </c>
    </row>
    <row r="627" spans="1:6" x14ac:dyDescent="0.45">
      <c r="A627" t="s">
        <v>21</v>
      </c>
      <c r="B627" t="s">
        <v>59</v>
      </c>
      <c r="C627" s="1">
        <v>41687</v>
      </c>
      <c r="D627" s="4">
        <v>0</v>
      </c>
      <c r="E627">
        <v>2030.9</v>
      </c>
      <c r="F627">
        <v>7813166</v>
      </c>
    </row>
    <row r="628" spans="1:6" x14ac:dyDescent="0.45">
      <c r="A628" t="s">
        <v>21</v>
      </c>
      <c r="B628" t="s">
        <v>59</v>
      </c>
      <c r="C628" s="1">
        <v>41694</v>
      </c>
      <c r="D628" s="4">
        <v>0</v>
      </c>
      <c r="E628">
        <v>1963</v>
      </c>
      <c r="F628">
        <v>6364988</v>
      </c>
    </row>
    <row r="629" spans="1:6" x14ac:dyDescent="0.45">
      <c r="A629" t="s">
        <v>21</v>
      </c>
      <c r="B629" t="s">
        <v>59</v>
      </c>
      <c r="C629" s="1">
        <v>41701</v>
      </c>
      <c r="D629" s="4">
        <v>0</v>
      </c>
      <c r="E629">
        <v>1959.5</v>
      </c>
      <c r="F629">
        <v>16806591</v>
      </c>
    </row>
    <row r="630" spans="1:6" x14ac:dyDescent="0.45">
      <c r="A630" t="s">
        <v>21</v>
      </c>
      <c r="B630" t="s">
        <v>59</v>
      </c>
      <c r="C630" s="1">
        <v>41708</v>
      </c>
      <c r="D630" s="4">
        <v>0</v>
      </c>
      <c r="E630">
        <v>1882</v>
      </c>
      <c r="F630">
        <v>10100304</v>
      </c>
    </row>
    <row r="631" spans="1:6" x14ac:dyDescent="0.45">
      <c r="A631" t="s">
        <v>21</v>
      </c>
      <c r="B631" t="s">
        <v>59</v>
      </c>
      <c r="C631" s="1">
        <v>41715</v>
      </c>
      <c r="D631" s="4">
        <v>0</v>
      </c>
      <c r="E631">
        <v>1910</v>
      </c>
      <c r="F631">
        <v>12769115</v>
      </c>
    </row>
    <row r="632" spans="1:6" x14ac:dyDescent="0.45">
      <c r="A632" t="s">
        <v>21</v>
      </c>
      <c r="B632" t="s">
        <v>59</v>
      </c>
      <c r="C632" s="1">
        <v>41722</v>
      </c>
      <c r="D632" s="4">
        <v>0</v>
      </c>
      <c r="E632">
        <v>1906</v>
      </c>
      <c r="F632">
        <v>6337108</v>
      </c>
    </row>
    <row r="633" spans="1:6" x14ac:dyDescent="0.45">
      <c r="A633" t="s">
        <v>21</v>
      </c>
      <c r="B633" t="s">
        <v>59</v>
      </c>
      <c r="C633" s="1">
        <v>41729</v>
      </c>
      <c r="D633" s="4">
        <v>0</v>
      </c>
      <c r="E633">
        <v>1966</v>
      </c>
      <c r="F633">
        <v>5463183</v>
      </c>
    </row>
    <row r="634" spans="1:6" x14ac:dyDescent="0.45">
      <c r="A634" t="s">
        <v>21</v>
      </c>
      <c r="B634" t="s">
        <v>59</v>
      </c>
      <c r="C634" s="1">
        <v>41736</v>
      </c>
      <c r="D634" s="4">
        <v>0</v>
      </c>
      <c r="E634">
        <v>1898.1</v>
      </c>
      <c r="F634">
        <v>7647826</v>
      </c>
    </row>
    <row r="635" spans="1:6" x14ac:dyDescent="0.45">
      <c r="A635" t="s">
        <v>21</v>
      </c>
      <c r="B635" t="s">
        <v>59</v>
      </c>
      <c r="C635" s="1">
        <v>41743</v>
      </c>
      <c r="D635" s="4">
        <v>0</v>
      </c>
      <c r="E635">
        <v>1899.9</v>
      </c>
      <c r="F635">
        <v>5354604</v>
      </c>
    </row>
    <row r="636" spans="1:6" x14ac:dyDescent="0.45">
      <c r="A636" t="s">
        <v>21</v>
      </c>
      <c r="B636" t="s">
        <v>59</v>
      </c>
      <c r="C636" s="1">
        <v>41750</v>
      </c>
      <c r="D636" s="4">
        <v>0</v>
      </c>
      <c r="E636">
        <v>1838</v>
      </c>
      <c r="F636">
        <v>5265754</v>
      </c>
    </row>
    <row r="637" spans="1:6" x14ac:dyDescent="0.45">
      <c r="A637" t="s">
        <v>21</v>
      </c>
      <c r="B637" t="s">
        <v>59</v>
      </c>
      <c r="C637" s="1">
        <v>41757</v>
      </c>
      <c r="D637" s="4">
        <v>0</v>
      </c>
      <c r="E637">
        <v>1884.1</v>
      </c>
      <c r="F637">
        <v>3433371</v>
      </c>
    </row>
    <row r="638" spans="1:6" x14ac:dyDescent="0.45">
      <c r="A638" t="s">
        <v>21</v>
      </c>
      <c r="B638" t="s">
        <v>59</v>
      </c>
      <c r="C638" s="1">
        <v>41764</v>
      </c>
      <c r="D638" s="4">
        <v>0</v>
      </c>
      <c r="E638">
        <v>1942.8</v>
      </c>
      <c r="F638">
        <v>4323454</v>
      </c>
    </row>
    <row r="639" spans="1:6" x14ac:dyDescent="0.45">
      <c r="A639" t="s">
        <v>21</v>
      </c>
      <c r="B639" t="s">
        <v>59</v>
      </c>
      <c r="C639" s="1">
        <v>41771</v>
      </c>
      <c r="D639" s="4">
        <v>0</v>
      </c>
      <c r="E639">
        <v>1919</v>
      </c>
      <c r="F639">
        <v>5490408</v>
      </c>
    </row>
    <row r="640" spans="1:6" x14ac:dyDescent="0.45">
      <c r="A640" t="s">
        <v>21</v>
      </c>
      <c r="B640" t="s">
        <v>59</v>
      </c>
      <c r="C640" s="1">
        <v>41778</v>
      </c>
      <c r="D640" s="4">
        <v>0</v>
      </c>
      <c r="E640">
        <v>1957</v>
      </c>
      <c r="F640">
        <v>6239563</v>
      </c>
    </row>
    <row r="641" spans="1:6" x14ac:dyDescent="0.45">
      <c r="A641" t="s">
        <v>21</v>
      </c>
      <c r="B641" t="s">
        <v>59</v>
      </c>
      <c r="C641" s="1">
        <v>41785</v>
      </c>
      <c r="D641" s="4">
        <v>0</v>
      </c>
      <c r="E641">
        <v>1968</v>
      </c>
      <c r="F641">
        <v>5133570</v>
      </c>
    </row>
    <row r="642" spans="1:6" x14ac:dyDescent="0.45">
      <c r="A642" t="s">
        <v>21</v>
      </c>
      <c r="B642" t="s">
        <v>59</v>
      </c>
      <c r="C642" s="1">
        <v>41792</v>
      </c>
      <c r="D642" s="4">
        <v>0</v>
      </c>
      <c r="E642">
        <v>2030.6</v>
      </c>
      <c r="F642">
        <v>5232089</v>
      </c>
    </row>
    <row r="643" spans="1:6" x14ac:dyDescent="0.45">
      <c r="A643" t="s">
        <v>21</v>
      </c>
      <c r="B643" t="s">
        <v>59</v>
      </c>
      <c r="C643" s="1">
        <v>41799</v>
      </c>
      <c r="D643" s="4">
        <v>0</v>
      </c>
      <c r="E643">
        <v>2097.9</v>
      </c>
      <c r="F643">
        <v>2811501</v>
      </c>
    </row>
    <row r="644" spans="1:6" x14ac:dyDescent="0.45">
      <c r="A644" t="s">
        <v>21</v>
      </c>
      <c r="B644" t="s">
        <v>59</v>
      </c>
      <c r="C644" s="1">
        <v>41806</v>
      </c>
      <c r="D644" s="4">
        <v>0</v>
      </c>
      <c r="E644">
        <v>2100</v>
      </c>
      <c r="F644">
        <v>8550479</v>
      </c>
    </row>
    <row r="645" spans="1:6" x14ac:dyDescent="0.45">
      <c r="A645" t="s">
        <v>21</v>
      </c>
      <c r="B645" t="s">
        <v>59</v>
      </c>
      <c r="C645" s="1">
        <v>41813</v>
      </c>
      <c r="D645" s="4">
        <v>0</v>
      </c>
      <c r="E645">
        <v>2021</v>
      </c>
      <c r="F645">
        <v>5974712</v>
      </c>
    </row>
    <row r="646" spans="1:6" x14ac:dyDescent="0.45">
      <c r="A646" t="s">
        <v>21</v>
      </c>
      <c r="B646" t="s">
        <v>59</v>
      </c>
      <c r="C646" s="1">
        <v>41820</v>
      </c>
      <c r="D646" s="4">
        <v>0</v>
      </c>
      <c r="E646">
        <v>2062.9</v>
      </c>
      <c r="F646">
        <v>4194945</v>
      </c>
    </row>
    <row r="647" spans="1:6" x14ac:dyDescent="0.45">
      <c r="A647" t="s">
        <v>21</v>
      </c>
      <c r="B647" t="s">
        <v>59</v>
      </c>
      <c r="C647" s="1">
        <v>41827</v>
      </c>
      <c r="D647" s="4">
        <v>0</v>
      </c>
      <c r="E647">
        <v>2105</v>
      </c>
      <c r="F647">
        <v>5577001</v>
      </c>
    </row>
    <row r="648" spans="1:6" x14ac:dyDescent="0.45">
      <c r="A648" t="s">
        <v>21</v>
      </c>
      <c r="B648" t="s">
        <v>59</v>
      </c>
      <c r="C648" s="1">
        <v>41834</v>
      </c>
      <c r="D648" s="4">
        <v>0</v>
      </c>
      <c r="E648">
        <v>1990</v>
      </c>
      <c r="F648">
        <v>7829502</v>
      </c>
    </row>
    <row r="649" spans="1:6" x14ac:dyDescent="0.45">
      <c r="A649" t="s">
        <v>21</v>
      </c>
      <c r="B649" t="s">
        <v>59</v>
      </c>
      <c r="C649" s="1">
        <v>41841</v>
      </c>
      <c r="D649" s="4">
        <v>0</v>
      </c>
      <c r="E649">
        <v>1976.7</v>
      </c>
      <c r="F649">
        <v>5563252</v>
      </c>
    </row>
    <row r="650" spans="1:6" x14ac:dyDescent="0.45">
      <c r="A650" t="s">
        <v>21</v>
      </c>
      <c r="B650" t="s">
        <v>59</v>
      </c>
      <c r="C650" s="1">
        <v>41848</v>
      </c>
      <c r="D650" s="4">
        <v>0</v>
      </c>
      <c r="E650">
        <v>1995.3</v>
      </c>
      <c r="F650">
        <v>5073077</v>
      </c>
    </row>
    <row r="651" spans="1:6" x14ac:dyDescent="0.45">
      <c r="A651" t="s">
        <v>21</v>
      </c>
      <c r="B651" t="s">
        <v>59</v>
      </c>
      <c r="C651" s="1">
        <v>41855</v>
      </c>
      <c r="D651" s="4">
        <v>0</v>
      </c>
      <c r="E651">
        <v>1928.3</v>
      </c>
      <c r="F651">
        <v>4903319</v>
      </c>
    </row>
    <row r="652" spans="1:6" x14ac:dyDescent="0.45">
      <c r="A652" t="s">
        <v>21</v>
      </c>
      <c r="B652" t="s">
        <v>59</v>
      </c>
      <c r="C652" s="1">
        <v>41862</v>
      </c>
      <c r="D652" s="4">
        <v>0</v>
      </c>
      <c r="E652">
        <v>2011.1</v>
      </c>
      <c r="F652">
        <v>4969165</v>
      </c>
    </row>
    <row r="653" spans="1:6" x14ac:dyDescent="0.45">
      <c r="A653" t="s">
        <v>21</v>
      </c>
      <c r="B653" t="s">
        <v>59</v>
      </c>
      <c r="C653" s="1">
        <v>41869</v>
      </c>
      <c r="D653" s="4">
        <v>0</v>
      </c>
      <c r="E653">
        <v>2085</v>
      </c>
      <c r="F653">
        <v>3592977</v>
      </c>
    </row>
    <row r="654" spans="1:6" x14ac:dyDescent="0.45">
      <c r="A654" t="s">
        <v>21</v>
      </c>
      <c r="B654" t="s">
        <v>59</v>
      </c>
      <c r="C654" s="1">
        <v>41876</v>
      </c>
      <c r="D654" s="4">
        <v>0</v>
      </c>
      <c r="E654">
        <v>2055</v>
      </c>
      <c r="F654">
        <v>3735587</v>
      </c>
    </row>
    <row r="655" spans="1:6" x14ac:dyDescent="0.45">
      <c r="A655" t="s">
        <v>21</v>
      </c>
      <c r="B655" t="s">
        <v>59</v>
      </c>
      <c r="C655" s="1">
        <v>41883</v>
      </c>
      <c r="D655" s="4">
        <v>0</v>
      </c>
      <c r="E655">
        <v>2163</v>
      </c>
      <c r="F655">
        <v>5628349</v>
      </c>
    </row>
    <row r="656" spans="1:6" x14ac:dyDescent="0.45">
      <c r="A656" t="s">
        <v>21</v>
      </c>
      <c r="B656" t="s">
        <v>59</v>
      </c>
      <c r="C656" s="1">
        <v>41890</v>
      </c>
      <c r="D656" s="4">
        <v>0</v>
      </c>
      <c r="E656">
        <v>2163.1</v>
      </c>
      <c r="F656">
        <v>4274050</v>
      </c>
    </row>
    <row r="657" spans="1:6" x14ac:dyDescent="0.45">
      <c r="A657" t="s">
        <v>21</v>
      </c>
      <c r="B657" t="s">
        <v>59</v>
      </c>
      <c r="C657" s="1">
        <v>41897</v>
      </c>
      <c r="D657" s="4">
        <v>0</v>
      </c>
      <c r="E657">
        <v>2071</v>
      </c>
      <c r="F657">
        <v>6828268</v>
      </c>
    </row>
    <row r="658" spans="1:6" x14ac:dyDescent="0.45">
      <c r="A658" t="s">
        <v>21</v>
      </c>
      <c r="B658" t="s">
        <v>59</v>
      </c>
      <c r="C658" s="1">
        <v>41904</v>
      </c>
      <c r="D658" s="4">
        <v>0</v>
      </c>
      <c r="E658">
        <v>2064.9</v>
      </c>
      <c r="F658">
        <v>5593577</v>
      </c>
    </row>
    <row r="659" spans="1:6" x14ac:dyDescent="0.45">
      <c r="A659" t="s">
        <v>21</v>
      </c>
      <c r="B659" t="s">
        <v>59</v>
      </c>
      <c r="C659" s="1">
        <v>41911</v>
      </c>
      <c r="D659" s="4">
        <v>0</v>
      </c>
      <c r="E659">
        <v>1990</v>
      </c>
      <c r="F659">
        <v>5946425</v>
      </c>
    </row>
    <row r="660" spans="1:6" x14ac:dyDescent="0.45">
      <c r="A660" t="s">
        <v>21</v>
      </c>
      <c r="B660" t="s">
        <v>59</v>
      </c>
      <c r="C660" s="1">
        <v>41918</v>
      </c>
      <c r="D660" s="4">
        <v>0</v>
      </c>
      <c r="E660">
        <v>1925.1</v>
      </c>
      <c r="F660">
        <v>5752824</v>
      </c>
    </row>
    <row r="661" spans="1:6" x14ac:dyDescent="0.45">
      <c r="A661" t="s">
        <v>21</v>
      </c>
      <c r="B661" t="s">
        <v>59</v>
      </c>
      <c r="C661" s="1">
        <v>41925</v>
      </c>
      <c r="D661" s="4">
        <v>0</v>
      </c>
      <c r="E661">
        <v>1986.6</v>
      </c>
      <c r="F661">
        <v>6963150</v>
      </c>
    </row>
    <row r="662" spans="1:6" x14ac:dyDescent="0.45">
      <c r="A662" t="s">
        <v>21</v>
      </c>
      <c r="B662" t="s">
        <v>59</v>
      </c>
      <c r="C662" s="1">
        <v>41932</v>
      </c>
      <c r="D662" s="4">
        <v>0</v>
      </c>
      <c r="E662">
        <v>1948.5</v>
      </c>
      <c r="F662">
        <v>6653830</v>
      </c>
    </row>
    <row r="663" spans="1:6" x14ac:dyDescent="0.45">
      <c r="A663" t="s">
        <v>21</v>
      </c>
      <c r="B663" t="s">
        <v>59</v>
      </c>
      <c r="C663" s="1">
        <v>41939</v>
      </c>
      <c r="D663" s="4">
        <v>0</v>
      </c>
      <c r="E663">
        <v>2120</v>
      </c>
      <c r="F663">
        <v>9118045</v>
      </c>
    </row>
    <row r="664" spans="1:6" x14ac:dyDescent="0.45">
      <c r="A664" t="s">
        <v>21</v>
      </c>
      <c r="B664" t="s">
        <v>59</v>
      </c>
      <c r="C664" s="1">
        <v>41946</v>
      </c>
      <c r="D664" s="4">
        <v>0</v>
      </c>
      <c r="E664">
        <v>2126.5</v>
      </c>
      <c r="F664">
        <v>6950957</v>
      </c>
    </row>
    <row r="665" spans="1:6" x14ac:dyDescent="0.45">
      <c r="A665" t="s">
        <v>21</v>
      </c>
      <c r="B665" t="s">
        <v>59</v>
      </c>
      <c r="C665" s="1">
        <v>41953</v>
      </c>
      <c r="D665" s="4">
        <v>0</v>
      </c>
      <c r="E665">
        <v>2084</v>
      </c>
      <c r="F665">
        <v>6252758</v>
      </c>
    </row>
    <row r="666" spans="1:6" x14ac:dyDescent="0.45">
      <c r="A666" t="s">
        <v>21</v>
      </c>
      <c r="B666" t="s">
        <v>59</v>
      </c>
      <c r="C666" s="1">
        <v>41960</v>
      </c>
      <c r="D666" s="4">
        <v>0</v>
      </c>
      <c r="E666">
        <v>2280.4</v>
      </c>
      <c r="F666">
        <v>6261507</v>
      </c>
    </row>
    <row r="667" spans="1:6" x14ac:dyDescent="0.45">
      <c r="A667" t="s">
        <v>21</v>
      </c>
      <c r="B667" t="s">
        <v>59</v>
      </c>
      <c r="C667" s="1">
        <v>41967</v>
      </c>
      <c r="D667" s="4">
        <v>0</v>
      </c>
      <c r="E667">
        <v>2291.6999999999998</v>
      </c>
      <c r="F667">
        <v>6927773</v>
      </c>
    </row>
    <row r="668" spans="1:6" x14ac:dyDescent="0.45">
      <c r="A668" t="s">
        <v>21</v>
      </c>
      <c r="B668" t="s">
        <v>59</v>
      </c>
      <c r="C668" s="1">
        <v>41974</v>
      </c>
      <c r="D668" s="4">
        <v>0</v>
      </c>
      <c r="E668">
        <v>2391.1</v>
      </c>
      <c r="F668">
        <v>11047828</v>
      </c>
    </row>
    <row r="669" spans="1:6" x14ac:dyDescent="0.45">
      <c r="A669" t="s">
        <v>21</v>
      </c>
      <c r="B669" t="s">
        <v>59</v>
      </c>
      <c r="C669" s="1">
        <v>41981</v>
      </c>
      <c r="D669" s="4">
        <v>0</v>
      </c>
      <c r="E669">
        <v>2292.3000000000002</v>
      </c>
      <c r="F669">
        <v>8703165</v>
      </c>
    </row>
    <row r="670" spans="1:6" x14ac:dyDescent="0.45">
      <c r="A670" t="s">
        <v>21</v>
      </c>
      <c r="B670" t="s">
        <v>59</v>
      </c>
      <c r="C670" s="1">
        <v>41988</v>
      </c>
      <c r="D670" s="4">
        <v>0</v>
      </c>
      <c r="E670">
        <v>2300</v>
      </c>
      <c r="F670">
        <v>12788809</v>
      </c>
    </row>
    <row r="671" spans="1:6" x14ac:dyDescent="0.45">
      <c r="A671" t="s">
        <v>21</v>
      </c>
      <c r="B671" t="s">
        <v>59</v>
      </c>
      <c r="C671" s="1">
        <v>41995</v>
      </c>
      <c r="D671" s="4">
        <v>0</v>
      </c>
      <c r="E671">
        <v>2264</v>
      </c>
      <c r="F671">
        <v>4684250</v>
      </c>
    </row>
    <row r="672" spans="1:6" x14ac:dyDescent="0.45">
      <c r="A672" t="s">
        <v>21</v>
      </c>
      <c r="B672" t="s">
        <v>59</v>
      </c>
      <c r="C672" s="1">
        <v>42002</v>
      </c>
      <c r="D672" s="4">
        <v>0</v>
      </c>
      <c r="E672">
        <v>2225</v>
      </c>
      <c r="F672">
        <v>2003391</v>
      </c>
    </row>
    <row r="673" spans="1:6" x14ac:dyDescent="0.45">
      <c r="A673" t="s">
        <v>21</v>
      </c>
      <c r="B673" t="s">
        <v>59</v>
      </c>
      <c r="C673" s="1">
        <v>42009</v>
      </c>
      <c r="D673" s="4">
        <v>0</v>
      </c>
      <c r="E673">
        <v>2461</v>
      </c>
      <c r="F673">
        <v>3682172</v>
      </c>
    </row>
    <row r="674" spans="1:6" x14ac:dyDescent="0.45">
      <c r="A674" t="s">
        <v>21</v>
      </c>
      <c r="B674" t="s">
        <v>59</v>
      </c>
      <c r="C674" s="1">
        <v>42016</v>
      </c>
      <c r="D674" s="4">
        <v>0</v>
      </c>
      <c r="E674">
        <v>2736</v>
      </c>
      <c r="F674">
        <v>5371391</v>
      </c>
    </row>
    <row r="675" spans="1:6" x14ac:dyDescent="0.45">
      <c r="A675" t="s">
        <v>21</v>
      </c>
      <c r="B675" t="s">
        <v>59</v>
      </c>
      <c r="C675" s="1">
        <v>42023</v>
      </c>
      <c r="D675" s="4">
        <v>0</v>
      </c>
      <c r="E675">
        <v>2849</v>
      </c>
      <c r="F675">
        <v>7564729</v>
      </c>
    </row>
    <row r="676" spans="1:6" x14ac:dyDescent="0.45">
      <c r="A676" t="s">
        <v>21</v>
      </c>
      <c r="B676" t="s">
        <v>59</v>
      </c>
      <c r="C676" s="1">
        <v>42030</v>
      </c>
      <c r="D676" s="4">
        <v>0</v>
      </c>
      <c r="E676">
        <v>2789.9</v>
      </c>
      <c r="F676">
        <v>6411437</v>
      </c>
    </row>
    <row r="677" spans="1:6" x14ac:dyDescent="0.45">
      <c r="A677" t="s">
        <v>21</v>
      </c>
      <c r="B677" t="s">
        <v>59</v>
      </c>
      <c r="C677" s="1">
        <v>42037</v>
      </c>
      <c r="D677" s="4">
        <v>0</v>
      </c>
      <c r="E677">
        <v>3120.1</v>
      </c>
      <c r="F677">
        <v>8413298</v>
      </c>
    </row>
    <row r="678" spans="1:6" x14ac:dyDescent="0.45">
      <c r="A678" t="s">
        <v>21</v>
      </c>
      <c r="B678" t="s">
        <v>59</v>
      </c>
      <c r="C678" s="1">
        <v>42044</v>
      </c>
      <c r="D678" s="4">
        <v>0</v>
      </c>
      <c r="E678">
        <v>3135</v>
      </c>
      <c r="F678">
        <v>8746435</v>
      </c>
    </row>
    <row r="679" spans="1:6" x14ac:dyDescent="0.45">
      <c r="A679" t="s">
        <v>21</v>
      </c>
      <c r="B679" t="s">
        <v>59</v>
      </c>
      <c r="C679" s="1">
        <v>42051</v>
      </c>
      <c r="D679" s="4">
        <v>0</v>
      </c>
      <c r="E679">
        <v>2990</v>
      </c>
      <c r="F679">
        <v>5028258</v>
      </c>
    </row>
    <row r="680" spans="1:6" x14ac:dyDescent="0.45">
      <c r="A680" t="s">
        <v>21</v>
      </c>
      <c r="B680" t="s">
        <v>59</v>
      </c>
      <c r="C680" s="1">
        <v>42058</v>
      </c>
      <c r="D680" s="4">
        <v>0</v>
      </c>
      <c r="E680">
        <v>2981.2</v>
      </c>
      <c r="F680">
        <v>4279353</v>
      </c>
    </row>
    <row r="681" spans="1:6" x14ac:dyDescent="0.45">
      <c r="A681" t="s">
        <v>21</v>
      </c>
      <c r="B681" t="s">
        <v>59</v>
      </c>
      <c r="C681" s="1">
        <v>42065</v>
      </c>
      <c r="D681" s="4">
        <v>0</v>
      </c>
      <c r="E681">
        <v>2800</v>
      </c>
      <c r="F681">
        <v>5286256</v>
      </c>
    </row>
    <row r="682" spans="1:6" x14ac:dyDescent="0.45">
      <c r="A682" t="s">
        <v>21</v>
      </c>
      <c r="B682" t="s">
        <v>59</v>
      </c>
      <c r="C682" s="1">
        <v>42072</v>
      </c>
      <c r="D682" s="4">
        <v>0</v>
      </c>
      <c r="E682">
        <v>2659</v>
      </c>
      <c r="F682">
        <v>4899968</v>
      </c>
    </row>
    <row r="683" spans="1:6" x14ac:dyDescent="0.45">
      <c r="A683" t="s">
        <v>21</v>
      </c>
      <c r="B683" t="s">
        <v>59</v>
      </c>
      <c r="C683" s="1">
        <v>42079</v>
      </c>
      <c r="D683" s="4">
        <v>0</v>
      </c>
      <c r="E683">
        <v>2710</v>
      </c>
      <c r="F683">
        <v>6313959</v>
      </c>
    </row>
    <row r="684" spans="1:6" x14ac:dyDescent="0.45">
      <c r="A684" t="s">
        <v>21</v>
      </c>
      <c r="B684" t="s">
        <v>59</v>
      </c>
      <c r="C684" s="1">
        <v>42086</v>
      </c>
      <c r="D684" s="4">
        <v>0</v>
      </c>
      <c r="E684">
        <v>2577</v>
      </c>
      <c r="F684">
        <v>5238702</v>
      </c>
    </row>
    <row r="685" spans="1:6" x14ac:dyDescent="0.45">
      <c r="A685" t="s">
        <v>21</v>
      </c>
      <c r="B685" t="s">
        <v>59</v>
      </c>
      <c r="C685" s="1">
        <v>42093</v>
      </c>
      <c r="D685" s="4">
        <v>0</v>
      </c>
      <c r="E685">
        <v>2824.8</v>
      </c>
      <c r="F685">
        <v>3886387</v>
      </c>
    </row>
    <row r="686" spans="1:6" x14ac:dyDescent="0.45">
      <c r="A686" t="s">
        <v>21</v>
      </c>
      <c r="B686" t="s">
        <v>59</v>
      </c>
      <c r="C686" s="1">
        <v>42100</v>
      </c>
      <c r="D686" s="4">
        <v>0</v>
      </c>
      <c r="E686">
        <v>2634.9</v>
      </c>
      <c r="F686">
        <v>5679010</v>
      </c>
    </row>
    <row r="687" spans="1:6" x14ac:dyDescent="0.45">
      <c r="A687" t="s">
        <v>21</v>
      </c>
      <c r="B687" t="s">
        <v>59</v>
      </c>
      <c r="C687" s="1">
        <v>42107</v>
      </c>
      <c r="D687" s="4">
        <v>0</v>
      </c>
      <c r="E687">
        <v>2576</v>
      </c>
      <c r="F687">
        <v>6528972</v>
      </c>
    </row>
    <row r="688" spans="1:6" x14ac:dyDescent="0.45">
      <c r="A688" t="s">
        <v>21</v>
      </c>
      <c r="B688" t="s">
        <v>59</v>
      </c>
      <c r="C688" s="1">
        <v>42114</v>
      </c>
      <c r="D688" s="4">
        <v>0</v>
      </c>
      <c r="E688">
        <v>2645</v>
      </c>
      <c r="F688">
        <v>6337626</v>
      </c>
    </row>
    <row r="689" spans="1:6" x14ac:dyDescent="0.45">
      <c r="A689" t="s">
        <v>21</v>
      </c>
      <c r="B689" t="s">
        <v>59</v>
      </c>
      <c r="C689" s="1">
        <v>42121</v>
      </c>
      <c r="D689" s="4">
        <v>0</v>
      </c>
      <c r="E689">
        <v>2645.6</v>
      </c>
      <c r="F689">
        <v>3684463</v>
      </c>
    </row>
    <row r="690" spans="1:6" x14ac:dyDescent="0.45">
      <c r="A690" t="s">
        <v>21</v>
      </c>
      <c r="B690" t="s">
        <v>59</v>
      </c>
      <c r="C690" s="1">
        <v>42128</v>
      </c>
      <c r="D690" s="4">
        <v>0</v>
      </c>
      <c r="E690">
        <v>2691.6</v>
      </c>
      <c r="F690">
        <v>3806785</v>
      </c>
    </row>
    <row r="691" spans="1:6" x14ac:dyDescent="0.45">
      <c r="A691" t="s">
        <v>21</v>
      </c>
      <c r="B691" t="s">
        <v>59</v>
      </c>
      <c r="C691" s="1">
        <v>42135</v>
      </c>
      <c r="D691" s="4">
        <v>0</v>
      </c>
      <c r="E691">
        <v>2595</v>
      </c>
      <c r="F691">
        <v>3500944</v>
      </c>
    </row>
    <row r="692" spans="1:6" x14ac:dyDescent="0.45">
      <c r="A692" t="s">
        <v>21</v>
      </c>
      <c r="B692" t="s">
        <v>59</v>
      </c>
      <c r="C692" s="1">
        <v>42142</v>
      </c>
      <c r="D692" s="4">
        <v>0</v>
      </c>
      <c r="E692">
        <v>2537</v>
      </c>
      <c r="F692">
        <v>4046929</v>
      </c>
    </row>
    <row r="693" spans="1:6" x14ac:dyDescent="0.45">
      <c r="A693" t="s">
        <v>21</v>
      </c>
      <c r="B693" t="s">
        <v>59</v>
      </c>
      <c r="C693" s="1">
        <v>42149</v>
      </c>
      <c r="D693" s="4">
        <v>0</v>
      </c>
      <c r="E693">
        <v>2461.3000000000002</v>
      </c>
      <c r="F693">
        <v>4805440</v>
      </c>
    </row>
    <row r="694" spans="1:6" x14ac:dyDescent="0.45">
      <c r="A694" t="s">
        <v>21</v>
      </c>
      <c r="B694" t="s">
        <v>59</v>
      </c>
      <c r="C694" s="1">
        <v>42156</v>
      </c>
      <c r="D694" s="4">
        <v>0</v>
      </c>
      <c r="E694">
        <v>2570</v>
      </c>
      <c r="F694">
        <v>5372466</v>
      </c>
    </row>
    <row r="695" spans="1:6" x14ac:dyDescent="0.45">
      <c r="A695" t="s">
        <v>21</v>
      </c>
      <c r="B695" t="s">
        <v>59</v>
      </c>
      <c r="C695" s="1">
        <v>42163</v>
      </c>
      <c r="D695" s="4">
        <v>0</v>
      </c>
      <c r="E695">
        <v>2506.9</v>
      </c>
      <c r="F695">
        <v>3947610</v>
      </c>
    </row>
    <row r="696" spans="1:6" x14ac:dyDescent="0.45">
      <c r="A696" t="s">
        <v>21</v>
      </c>
      <c r="B696" t="s">
        <v>59</v>
      </c>
      <c r="C696" s="1">
        <v>42170</v>
      </c>
      <c r="D696" s="4">
        <v>0</v>
      </c>
      <c r="E696">
        <v>2474.4</v>
      </c>
      <c r="F696">
        <v>4533330</v>
      </c>
    </row>
    <row r="697" spans="1:6" x14ac:dyDescent="0.45">
      <c r="A697" t="s">
        <v>21</v>
      </c>
      <c r="B697" t="s">
        <v>59</v>
      </c>
      <c r="C697" s="1">
        <v>42177</v>
      </c>
      <c r="D697" s="4">
        <v>0</v>
      </c>
      <c r="E697">
        <v>2401.6999999999998</v>
      </c>
      <c r="F697">
        <v>3385229</v>
      </c>
    </row>
    <row r="698" spans="1:6" x14ac:dyDescent="0.45">
      <c r="A698" t="s">
        <v>21</v>
      </c>
      <c r="B698" t="s">
        <v>59</v>
      </c>
      <c r="C698" s="1">
        <v>42184</v>
      </c>
      <c r="D698" s="4">
        <v>0</v>
      </c>
      <c r="E698">
        <v>2425.3000000000002</v>
      </c>
      <c r="F698">
        <v>3364367</v>
      </c>
    </row>
    <row r="699" spans="1:6" x14ac:dyDescent="0.45">
      <c r="A699" t="s">
        <v>21</v>
      </c>
      <c r="B699" t="s">
        <v>59</v>
      </c>
      <c r="C699" s="1">
        <v>42191</v>
      </c>
      <c r="D699" s="4">
        <v>0</v>
      </c>
      <c r="E699">
        <v>2465</v>
      </c>
      <c r="F699">
        <v>4418973</v>
      </c>
    </row>
    <row r="700" spans="1:6" x14ac:dyDescent="0.45">
      <c r="A700" t="s">
        <v>21</v>
      </c>
      <c r="B700" t="s">
        <v>59</v>
      </c>
      <c r="C700" s="1">
        <v>42198</v>
      </c>
      <c r="D700" s="4">
        <v>0</v>
      </c>
      <c r="E700">
        <v>2465.4</v>
      </c>
      <c r="F700">
        <v>4273119</v>
      </c>
    </row>
    <row r="701" spans="1:6" x14ac:dyDescent="0.45">
      <c r="A701" t="s">
        <v>21</v>
      </c>
      <c r="B701" t="s">
        <v>59</v>
      </c>
      <c r="C701" s="1">
        <v>42205</v>
      </c>
      <c r="D701" s="4">
        <v>0</v>
      </c>
      <c r="E701">
        <v>2468.9</v>
      </c>
      <c r="F701">
        <v>3642702</v>
      </c>
    </row>
    <row r="702" spans="1:6" x14ac:dyDescent="0.45">
      <c r="A702" t="s">
        <v>21</v>
      </c>
      <c r="B702" t="s">
        <v>59</v>
      </c>
      <c r="C702" s="1">
        <v>42212</v>
      </c>
      <c r="D702" s="4">
        <v>0</v>
      </c>
      <c r="E702">
        <v>2537.6</v>
      </c>
      <c r="F702">
        <v>5273697</v>
      </c>
    </row>
    <row r="703" spans="1:6" x14ac:dyDescent="0.45">
      <c r="A703" t="s">
        <v>21</v>
      </c>
      <c r="B703" t="s">
        <v>59</v>
      </c>
      <c r="C703" s="1">
        <v>42219</v>
      </c>
      <c r="D703" s="4">
        <v>0</v>
      </c>
      <c r="E703">
        <v>2497.4</v>
      </c>
      <c r="F703">
        <v>4719726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2"/>
  <sheetViews>
    <sheetView workbookViewId="0">
      <selection activeCell="I22" sqref="I2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22</v>
      </c>
      <c r="B2" t="s">
        <v>59</v>
      </c>
      <c r="C2" s="1">
        <v>39391</v>
      </c>
      <c r="D2" s="4">
        <v>0</v>
      </c>
      <c r="E2">
        <v>172</v>
      </c>
      <c r="F2">
        <v>513</v>
      </c>
    </row>
    <row r="3" spans="1:6" x14ac:dyDescent="0.45">
      <c r="A3" t="s">
        <v>22</v>
      </c>
      <c r="B3" t="s">
        <v>59</v>
      </c>
      <c r="C3" s="1">
        <v>39398</v>
      </c>
      <c r="D3" s="4">
        <v>0</v>
      </c>
      <c r="E3">
        <v>164</v>
      </c>
      <c r="F3">
        <v>4767</v>
      </c>
    </row>
    <row r="4" spans="1:6" x14ac:dyDescent="0.45">
      <c r="A4" t="s">
        <v>22</v>
      </c>
      <c r="B4" t="s">
        <v>59</v>
      </c>
      <c r="C4" s="1">
        <v>39405</v>
      </c>
      <c r="D4" s="4">
        <v>0</v>
      </c>
      <c r="E4">
        <v>148</v>
      </c>
      <c r="F4">
        <v>1228</v>
      </c>
    </row>
    <row r="5" spans="1:6" x14ac:dyDescent="0.45">
      <c r="A5" t="s">
        <v>22</v>
      </c>
      <c r="B5" t="s">
        <v>59</v>
      </c>
      <c r="C5" s="1">
        <v>39412</v>
      </c>
      <c r="D5" s="4">
        <v>0</v>
      </c>
      <c r="E5">
        <v>149</v>
      </c>
      <c r="F5">
        <v>342</v>
      </c>
    </row>
    <row r="6" spans="1:6" x14ac:dyDescent="0.45">
      <c r="A6" t="s">
        <v>22</v>
      </c>
      <c r="B6" t="s">
        <v>59</v>
      </c>
      <c r="C6" s="1">
        <v>39419</v>
      </c>
      <c r="D6" s="4">
        <v>0</v>
      </c>
      <c r="E6">
        <v>154</v>
      </c>
      <c r="F6">
        <v>12628</v>
      </c>
    </row>
    <row r="7" spans="1:6" x14ac:dyDescent="0.45">
      <c r="A7" t="s">
        <v>22</v>
      </c>
      <c r="B7" t="s">
        <v>59</v>
      </c>
      <c r="C7" s="1">
        <v>39426</v>
      </c>
      <c r="D7" s="4">
        <v>0</v>
      </c>
      <c r="E7">
        <v>161</v>
      </c>
      <c r="F7">
        <v>604</v>
      </c>
    </row>
    <row r="8" spans="1:6" x14ac:dyDescent="0.45">
      <c r="A8" t="s">
        <v>22</v>
      </c>
      <c r="B8" t="s">
        <v>59</v>
      </c>
      <c r="C8" s="1">
        <v>39433</v>
      </c>
      <c r="D8" s="4">
        <v>0</v>
      </c>
      <c r="E8">
        <v>169</v>
      </c>
      <c r="F8">
        <v>5485</v>
      </c>
    </row>
    <row r="9" spans="1:6" x14ac:dyDescent="0.45">
      <c r="A9" t="s">
        <v>22</v>
      </c>
      <c r="B9" t="s">
        <v>59</v>
      </c>
      <c r="C9" s="1">
        <v>39440</v>
      </c>
      <c r="D9" s="4">
        <v>0</v>
      </c>
      <c r="E9">
        <v>178.38</v>
      </c>
      <c r="F9">
        <v>3173</v>
      </c>
    </row>
    <row r="10" spans="1:6" x14ac:dyDescent="0.45">
      <c r="A10" t="s">
        <v>22</v>
      </c>
      <c r="B10" t="s">
        <v>59</v>
      </c>
      <c r="C10" s="1">
        <v>39454</v>
      </c>
      <c r="D10" s="4">
        <v>0</v>
      </c>
      <c r="E10">
        <v>193.5</v>
      </c>
      <c r="F10">
        <v>688</v>
      </c>
    </row>
    <row r="11" spans="1:6" x14ac:dyDescent="0.45">
      <c r="A11" t="s">
        <v>22</v>
      </c>
      <c r="B11" t="s">
        <v>59</v>
      </c>
      <c r="C11" s="1">
        <v>39461</v>
      </c>
      <c r="D11" s="4">
        <v>0</v>
      </c>
      <c r="E11">
        <v>194.95</v>
      </c>
      <c r="F11">
        <v>2067</v>
      </c>
    </row>
    <row r="12" spans="1:6" x14ac:dyDescent="0.45">
      <c r="A12" t="s">
        <v>22</v>
      </c>
      <c r="B12" t="s">
        <v>59</v>
      </c>
      <c r="C12" s="1">
        <v>39468</v>
      </c>
      <c r="D12" s="4">
        <v>0</v>
      </c>
      <c r="E12">
        <v>170</v>
      </c>
      <c r="F12">
        <v>5879</v>
      </c>
    </row>
    <row r="13" spans="1:6" x14ac:dyDescent="0.45">
      <c r="A13" t="s">
        <v>22</v>
      </c>
      <c r="B13" t="s">
        <v>59</v>
      </c>
      <c r="C13" s="1">
        <v>39475</v>
      </c>
      <c r="D13" s="4">
        <v>0</v>
      </c>
      <c r="E13">
        <v>161.74</v>
      </c>
      <c r="F13">
        <v>1189</v>
      </c>
    </row>
    <row r="14" spans="1:6" x14ac:dyDescent="0.45">
      <c r="A14" t="s">
        <v>22</v>
      </c>
      <c r="B14" t="s">
        <v>59</v>
      </c>
      <c r="C14" s="1">
        <v>39482</v>
      </c>
      <c r="D14" s="4">
        <v>0</v>
      </c>
      <c r="E14">
        <v>167</v>
      </c>
      <c r="F14">
        <v>27976</v>
      </c>
    </row>
    <row r="15" spans="1:6" x14ac:dyDescent="0.45">
      <c r="A15" t="s">
        <v>22</v>
      </c>
      <c r="B15" t="s">
        <v>59</v>
      </c>
      <c r="C15" s="1">
        <v>39489</v>
      </c>
      <c r="D15" s="4">
        <v>0</v>
      </c>
      <c r="E15">
        <v>170.01</v>
      </c>
      <c r="F15">
        <v>5187</v>
      </c>
    </row>
    <row r="16" spans="1:6" x14ac:dyDescent="0.45">
      <c r="A16" t="s">
        <v>22</v>
      </c>
      <c r="B16" t="s">
        <v>59</v>
      </c>
      <c r="C16" s="1">
        <v>39496</v>
      </c>
      <c r="D16" s="4">
        <v>0</v>
      </c>
      <c r="E16">
        <v>176</v>
      </c>
      <c r="F16">
        <v>15050</v>
      </c>
    </row>
    <row r="17" spans="1:6" x14ac:dyDescent="0.45">
      <c r="A17" t="s">
        <v>22</v>
      </c>
      <c r="B17" t="s">
        <v>59</v>
      </c>
      <c r="C17" s="1">
        <v>39503</v>
      </c>
      <c r="D17" s="4">
        <v>0</v>
      </c>
      <c r="E17">
        <v>172.02</v>
      </c>
      <c r="F17">
        <v>5264</v>
      </c>
    </row>
    <row r="18" spans="1:6" x14ac:dyDescent="0.45">
      <c r="A18" t="s">
        <v>22</v>
      </c>
      <c r="B18" t="s">
        <v>59</v>
      </c>
      <c r="C18" s="1">
        <v>39510</v>
      </c>
      <c r="D18" s="4">
        <v>0</v>
      </c>
      <c r="E18">
        <v>188</v>
      </c>
      <c r="F18">
        <v>7523</v>
      </c>
    </row>
    <row r="19" spans="1:6" x14ac:dyDescent="0.45">
      <c r="A19" t="s">
        <v>22</v>
      </c>
      <c r="B19" t="s">
        <v>59</v>
      </c>
      <c r="C19" s="1">
        <v>39517</v>
      </c>
      <c r="D19" s="4">
        <v>0</v>
      </c>
      <c r="E19">
        <v>192</v>
      </c>
      <c r="F19">
        <v>36694</v>
      </c>
    </row>
    <row r="20" spans="1:6" x14ac:dyDescent="0.45">
      <c r="A20" t="s">
        <v>22</v>
      </c>
      <c r="B20" t="s">
        <v>59</v>
      </c>
      <c r="C20" s="1">
        <v>39524</v>
      </c>
      <c r="D20" s="4">
        <v>0</v>
      </c>
      <c r="E20">
        <v>190</v>
      </c>
      <c r="F20">
        <v>3165</v>
      </c>
    </row>
    <row r="21" spans="1:6" x14ac:dyDescent="0.45">
      <c r="A21" t="s">
        <v>22</v>
      </c>
      <c r="B21" t="s">
        <v>59</v>
      </c>
      <c r="C21" s="1">
        <v>39531</v>
      </c>
      <c r="D21" s="4">
        <v>0</v>
      </c>
      <c r="E21">
        <v>177</v>
      </c>
      <c r="F21">
        <v>4245</v>
      </c>
    </row>
    <row r="22" spans="1:6" x14ac:dyDescent="0.45">
      <c r="A22" t="s">
        <v>22</v>
      </c>
      <c r="B22" t="s">
        <v>59</v>
      </c>
      <c r="C22" s="1">
        <v>39538</v>
      </c>
      <c r="D22" s="4">
        <v>0</v>
      </c>
      <c r="E22">
        <v>178</v>
      </c>
      <c r="F22">
        <v>930</v>
      </c>
    </row>
    <row r="23" spans="1:6" x14ac:dyDescent="0.45">
      <c r="A23" t="s">
        <v>22</v>
      </c>
      <c r="B23" t="s">
        <v>59</v>
      </c>
      <c r="C23" s="1">
        <v>39545</v>
      </c>
      <c r="D23" s="4">
        <v>0</v>
      </c>
      <c r="E23">
        <v>170</v>
      </c>
      <c r="F23">
        <v>196</v>
      </c>
    </row>
    <row r="24" spans="1:6" x14ac:dyDescent="0.45">
      <c r="A24" t="s">
        <v>22</v>
      </c>
      <c r="B24" t="s">
        <v>59</v>
      </c>
      <c r="C24" s="1">
        <v>39552</v>
      </c>
      <c r="D24" s="4">
        <v>0</v>
      </c>
      <c r="E24">
        <v>164.5</v>
      </c>
      <c r="F24">
        <v>7017</v>
      </c>
    </row>
    <row r="25" spans="1:6" x14ac:dyDescent="0.45">
      <c r="A25" t="s">
        <v>22</v>
      </c>
      <c r="B25" t="s">
        <v>59</v>
      </c>
      <c r="C25" s="1">
        <v>39559</v>
      </c>
      <c r="D25" s="4">
        <v>0</v>
      </c>
      <c r="E25">
        <v>178</v>
      </c>
      <c r="F25">
        <v>12979</v>
      </c>
    </row>
    <row r="26" spans="1:6" x14ac:dyDescent="0.45">
      <c r="A26" t="s">
        <v>22</v>
      </c>
      <c r="B26" t="s">
        <v>59</v>
      </c>
      <c r="C26" s="1">
        <v>39566</v>
      </c>
      <c r="D26" s="4">
        <v>0</v>
      </c>
      <c r="E26">
        <v>182.5</v>
      </c>
      <c r="F26">
        <v>8083</v>
      </c>
    </row>
    <row r="27" spans="1:6" x14ac:dyDescent="0.45">
      <c r="A27" t="s">
        <v>22</v>
      </c>
      <c r="B27" t="s">
        <v>59</v>
      </c>
      <c r="C27" s="1">
        <v>39573</v>
      </c>
      <c r="D27" s="4">
        <v>0</v>
      </c>
      <c r="E27">
        <v>186.5</v>
      </c>
      <c r="F27">
        <v>21367</v>
      </c>
    </row>
    <row r="28" spans="1:6" x14ac:dyDescent="0.45">
      <c r="A28" t="s">
        <v>22</v>
      </c>
      <c r="B28" t="s">
        <v>59</v>
      </c>
      <c r="C28" s="1">
        <v>39580</v>
      </c>
      <c r="D28" s="4">
        <v>0</v>
      </c>
      <c r="E28">
        <v>211.05</v>
      </c>
      <c r="F28">
        <v>20921</v>
      </c>
    </row>
    <row r="29" spans="1:6" x14ac:dyDescent="0.45">
      <c r="A29" t="s">
        <v>22</v>
      </c>
      <c r="B29" t="s">
        <v>59</v>
      </c>
      <c r="C29" s="1">
        <v>39587</v>
      </c>
      <c r="D29" s="4">
        <v>0</v>
      </c>
      <c r="E29">
        <v>200.01</v>
      </c>
      <c r="F29">
        <v>8719</v>
      </c>
    </row>
    <row r="30" spans="1:6" x14ac:dyDescent="0.45">
      <c r="A30" t="s">
        <v>22</v>
      </c>
      <c r="B30" t="s">
        <v>59</v>
      </c>
      <c r="C30" s="1">
        <v>39594</v>
      </c>
      <c r="D30" s="4">
        <v>0</v>
      </c>
      <c r="E30">
        <v>203</v>
      </c>
      <c r="F30">
        <v>9084</v>
      </c>
    </row>
    <row r="31" spans="1:6" x14ac:dyDescent="0.45">
      <c r="A31" t="s">
        <v>22</v>
      </c>
      <c r="B31" t="s">
        <v>59</v>
      </c>
      <c r="C31" s="1">
        <v>39601</v>
      </c>
      <c r="D31" s="4">
        <v>0</v>
      </c>
      <c r="E31">
        <v>206.85</v>
      </c>
      <c r="F31">
        <v>10466</v>
      </c>
    </row>
    <row r="32" spans="1:6" x14ac:dyDescent="0.45">
      <c r="A32" t="s">
        <v>22</v>
      </c>
      <c r="B32" t="s">
        <v>59</v>
      </c>
      <c r="C32" s="1">
        <v>39608</v>
      </c>
      <c r="D32" s="4">
        <v>0</v>
      </c>
      <c r="E32">
        <v>207</v>
      </c>
      <c r="F32">
        <v>13207</v>
      </c>
    </row>
    <row r="33" spans="1:6" x14ac:dyDescent="0.45">
      <c r="A33" t="s">
        <v>22</v>
      </c>
      <c r="B33" t="s">
        <v>59</v>
      </c>
      <c r="C33" s="1">
        <v>39615</v>
      </c>
      <c r="D33" s="4">
        <v>0</v>
      </c>
      <c r="E33">
        <v>203</v>
      </c>
      <c r="F33">
        <v>8854</v>
      </c>
    </row>
    <row r="34" spans="1:6" x14ac:dyDescent="0.45">
      <c r="A34" t="s">
        <v>22</v>
      </c>
      <c r="B34" t="s">
        <v>59</v>
      </c>
      <c r="C34" s="1">
        <v>39622</v>
      </c>
      <c r="D34" s="4">
        <v>0</v>
      </c>
      <c r="E34">
        <v>195.02</v>
      </c>
      <c r="F34">
        <v>16996</v>
      </c>
    </row>
    <row r="35" spans="1:6" x14ac:dyDescent="0.45">
      <c r="A35" t="s">
        <v>22</v>
      </c>
      <c r="B35" t="s">
        <v>59</v>
      </c>
      <c r="C35" s="1">
        <v>39629</v>
      </c>
      <c r="D35" s="4">
        <v>0</v>
      </c>
      <c r="E35">
        <v>182</v>
      </c>
      <c r="F35">
        <v>1134</v>
      </c>
    </row>
    <row r="36" spans="1:6" x14ac:dyDescent="0.45">
      <c r="A36" t="s">
        <v>22</v>
      </c>
      <c r="B36" t="s">
        <v>59</v>
      </c>
      <c r="C36" s="1">
        <v>39636</v>
      </c>
      <c r="D36" s="4">
        <v>0</v>
      </c>
      <c r="E36">
        <v>182</v>
      </c>
      <c r="F36">
        <v>10529</v>
      </c>
    </row>
    <row r="37" spans="1:6" x14ac:dyDescent="0.45">
      <c r="A37" t="s">
        <v>22</v>
      </c>
      <c r="B37" t="s">
        <v>59</v>
      </c>
      <c r="C37" s="1">
        <v>39643</v>
      </c>
      <c r="D37" s="4">
        <v>0</v>
      </c>
      <c r="E37">
        <v>180</v>
      </c>
      <c r="F37">
        <v>2066</v>
      </c>
    </row>
    <row r="38" spans="1:6" x14ac:dyDescent="0.45">
      <c r="A38" t="s">
        <v>22</v>
      </c>
      <c r="B38" t="s">
        <v>59</v>
      </c>
      <c r="C38" s="1">
        <v>39650</v>
      </c>
      <c r="D38" s="4">
        <v>0</v>
      </c>
      <c r="E38">
        <v>163</v>
      </c>
      <c r="F38">
        <v>3609</v>
      </c>
    </row>
    <row r="39" spans="1:6" x14ac:dyDescent="0.45">
      <c r="A39" t="s">
        <v>22</v>
      </c>
      <c r="B39" t="s">
        <v>59</v>
      </c>
      <c r="C39" s="1">
        <v>39657</v>
      </c>
      <c r="D39" s="4">
        <v>0</v>
      </c>
      <c r="E39">
        <v>160</v>
      </c>
      <c r="F39">
        <v>2407</v>
      </c>
    </row>
    <row r="40" spans="1:6" x14ac:dyDescent="0.45">
      <c r="A40" t="s">
        <v>22</v>
      </c>
      <c r="B40" t="s">
        <v>59</v>
      </c>
      <c r="C40" s="1">
        <v>39664</v>
      </c>
      <c r="D40" s="4">
        <v>0</v>
      </c>
      <c r="E40">
        <v>140.18</v>
      </c>
      <c r="F40">
        <v>2647</v>
      </c>
    </row>
    <row r="41" spans="1:6" x14ac:dyDescent="0.45">
      <c r="A41" t="s">
        <v>22</v>
      </c>
      <c r="B41" t="s">
        <v>59</v>
      </c>
      <c r="C41" s="1">
        <v>39671</v>
      </c>
      <c r="D41" s="4">
        <v>0</v>
      </c>
      <c r="E41">
        <v>150.99</v>
      </c>
      <c r="F41">
        <v>7795</v>
      </c>
    </row>
    <row r="42" spans="1:6" x14ac:dyDescent="0.45">
      <c r="A42" t="s">
        <v>22</v>
      </c>
      <c r="B42" t="s">
        <v>59</v>
      </c>
      <c r="C42" s="1">
        <v>39678</v>
      </c>
      <c r="D42" s="4">
        <v>0</v>
      </c>
      <c r="E42">
        <v>143.99</v>
      </c>
      <c r="F42">
        <v>2226</v>
      </c>
    </row>
    <row r="43" spans="1:6" x14ac:dyDescent="0.45">
      <c r="A43" t="s">
        <v>22</v>
      </c>
      <c r="B43" t="s">
        <v>59</v>
      </c>
      <c r="C43" s="1">
        <v>39685</v>
      </c>
      <c r="D43" s="4">
        <v>0</v>
      </c>
      <c r="E43">
        <v>138</v>
      </c>
      <c r="F43">
        <v>2224</v>
      </c>
    </row>
    <row r="44" spans="1:6" x14ac:dyDescent="0.45">
      <c r="A44" t="s">
        <v>22</v>
      </c>
      <c r="B44" t="s">
        <v>59</v>
      </c>
      <c r="C44" s="1">
        <v>39692</v>
      </c>
      <c r="D44" s="4">
        <v>0</v>
      </c>
      <c r="E44">
        <v>126.07</v>
      </c>
      <c r="F44">
        <v>5121</v>
      </c>
    </row>
    <row r="45" spans="1:6" x14ac:dyDescent="0.45">
      <c r="A45" t="s">
        <v>22</v>
      </c>
      <c r="B45" t="s">
        <v>59</v>
      </c>
      <c r="C45" s="1">
        <v>39699</v>
      </c>
      <c r="D45" s="4">
        <v>0</v>
      </c>
      <c r="E45">
        <v>105</v>
      </c>
      <c r="F45">
        <v>8036</v>
      </c>
    </row>
    <row r="46" spans="1:6" x14ac:dyDescent="0.45">
      <c r="A46" t="s">
        <v>22</v>
      </c>
      <c r="B46" t="s">
        <v>59</v>
      </c>
      <c r="C46" s="1">
        <v>39706</v>
      </c>
      <c r="D46" s="4">
        <v>0</v>
      </c>
      <c r="E46">
        <v>80</v>
      </c>
      <c r="F46">
        <v>20366</v>
      </c>
    </row>
    <row r="47" spans="1:6" x14ac:dyDescent="0.45">
      <c r="A47" t="s">
        <v>22</v>
      </c>
      <c r="B47" t="s">
        <v>59</v>
      </c>
      <c r="C47" s="1">
        <v>39713</v>
      </c>
      <c r="D47" s="4">
        <v>0</v>
      </c>
      <c r="E47">
        <v>78.92</v>
      </c>
      <c r="F47">
        <v>30313</v>
      </c>
    </row>
    <row r="48" spans="1:6" x14ac:dyDescent="0.45">
      <c r="A48" t="s">
        <v>22</v>
      </c>
      <c r="B48" t="s">
        <v>59</v>
      </c>
      <c r="C48" s="1">
        <v>39720</v>
      </c>
      <c r="D48" s="4">
        <v>0</v>
      </c>
      <c r="E48">
        <v>52.01</v>
      </c>
      <c r="F48">
        <v>32796</v>
      </c>
    </row>
    <row r="49" spans="1:6" x14ac:dyDescent="0.45">
      <c r="A49" t="s">
        <v>22</v>
      </c>
      <c r="B49" t="s">
        <v>59</v>
      </c>
      <c r="C49" s="1">
        <v>39727</v>
      </c>
      <c r="D49" s="4">
        <v>0</v>
      </c>
      <c r="E49">
        <v>52.5</v>
      </c>
      <c r="F49">
        <v>8153</v>
      </c>
    </row>
    <row r="50" spans="1:6" x14ac:dyDescent="0.45">
      <c r="A50" t="s">
        <v>22</v>
      </c>
      <c r="B50" t="s">
        <v>59</v>
      </c>
      <c r="C50" s="1">
        <v>39734</v>
      </c>
      <c r="D50" s="4">
        <v>0</v>
      </c>
      <c r="E50">
        <v>48</v>
      </c>
      <c r="F50">
        <v>32106</v>
      </c>
    </row>
    <row r="51" spans="1:6" x14ac:dyDescent="0.45">
      <c r="A51" t="s">
        <v>22</v>
      </c>
      <c r="B51" t="s">
        <v>59</v>
      </c>
      <c r="C51" s="1">
        <v>39741</v>
      </c>
      <c r="D51" s="4">
        <v>0</v>
      </c>
      <c r="E51">
        <v>24</v>
      </c>
      <c r="F51">
        <v>49987</v>
      </c>
    </row>
    <row r="52" spans="1:6" x14ac:dyDescent="0.45">
      <c r="A52" t="s">
        <v>22</v>
      </c>
      <c r="B52" t="s">
        <v>59</v>
      </c>
      <c r="C52" s="1">
        <v>39748</v>
      </c>
      <c r="D52" s="4">
        <v>0</v>
      </c>
      <c r="E52">
        <v>31.99</v>
      </c>
      <c r="F52">
        <v>186190</v>
      </c>
    </row>
    <row r="53" spans="1:6" x14ac:dyDescent="0.45">
      <c r="A53" t="s">
        <v>22</v>
      </c>
      <c r="B53" t="s">
        <v>59</v>
      </c>
      <c r="C53" s="1">
        <v>39755</v>
      </c>
      <c r="D53" s="4">
        <v>0</v>
      </c>
      <c r="E53">
        <v>28.49</v>
      </c>
      <c r="F53">
        <v>86099</v>
      </c>
    </row>
    <row r="54" spans="1:6" x14ac:dyDescent="0.45">
      <c r="A54" t="s">
        <v>22</v>
      </c>
      <c r="B54" t="s">
        <v>59</v>
      </c>
      <c r="C54" s="1">
        <v>39762</v>
      </c>
      <c r="D54" s="4">
        <v>0</v>
      </c>
      <c r="E54">
        <v>28.5</v>
      </c>
      <c r="F54">
        <v>421303</v>
      </c>
    </row>
    <row r="55" spans="1:6" x14ac:dyDescent="0.45">
      <c r="A55" t="s">
        <v>22</v>
      </c>
      <c r="B55" t="s">
        <v>59</v>
      </c>
      <c r="C55" s="1">
        <v>39769</v>
      </c>
      <c r="D55" s="4">
        <v>0</v>
      </c>
      <c r="E55">
        <v>23.05</v>
      </c>
      <c r="F55">
        <v>27713</v>
      </c>
    </row>
    <row r="56" spans="1:6" x14ac:dyDescent="0.45">
      <c r="A56" t="s">
        <v>22</v>
      </c>
      <c r="B56" t="s">
        <v>59</v>
      </c>
      <c r="C56" s="1">
        <v>39776</v>
      </c>
      <c r="D56" s="4">
        <v>0</v>
      </c>
      <c r="E56">
        <v>26</v>
      </c>
      <c r="F56">
        <v>15986</v>
      </c>
    </row>
    <row r="57" spans="1:6" x14ac:dyDescent="0.45">
      <c r="A57" t="s">
        <v>22</v>
      </c>
      <c r="B57" t="s">
        <v>59</v>
      </c>
      <c r="C57" s="1">
        <v>39783</v>
      </c>
      <c r="D57" s="4">
        <v>0</v>
      </c>
      <c r="E57">
        <v>24</v>
      </c>
      <c r="F57">
        <v>16201</v>
      </c>
    </row>
    <row r="58" spans="1:6" x14ac:dyDescent="0.45">
      <c r="A58" t="s">
        <v>22</v>
      </c>
      <c r="B58" t="s">
        <v>59</v>
      </c>
      <c r="C58" s="1">
        <v>39790</v>
      </c>
      <c r="D58" s="4">
        <v>0</v>
      </c>
      <c r="E58">
        <v>24.7</v>
      </c>
      <c r="F58">
        <v>34564</v>
      </c>
    </row>
    <row r="59" spans="1:6" x14ac:dyDescent="0.45">
      <c r="A59" t="s">
        <v>22</v>
      </c>
      <c r="B59" t="s">
        <v>59</v>
      </c>
      <c r="C59" s="1">
        <v>39797</v>
      </c>
      <c r="D59" s="4">
        <v>0</v>
      </c>
      <c r="E59">
        <v>23.8</v>
      </c>
      <c r="F59">
        <v>28199</v>
      </c>
    </row>
    <row r="60" spans="1:6" x14ac:dyDescent="0.45">
      <c r="A60" t="s">
        <v>22</v>
      </c>
      <c r="B60" t="s">
        <v>59</v>
      </c>
      <c r="C60" s="1">
        <v>39804</v>
      </c>
      <c r="D60" s="4">
        <v>0</v>
      </c>
      <c r="E60">
        <v>25.88</v>
      </c>
      <c r="F60">
        <v>22294</v>
      </c>
    </row>
    <row r="61" spans="1:6" x14ac:dyDescent="0.45">
      <c r="A61" t="s">
        <v>22</v>
      </c>
      <c r="B61" t="s">
        <v>59</v>
      </c>
      <c r="C61" s="1">
        <v>39811</v>
      </c>
      <c r="D61" s="4">
        <v>0</v>
      </c>
      <c r="E61">
        <v>25.5</v>
      </c>
      <c r="F61">
        <v>33313</v>
      </c>
    </row>
    <row r="62" spans="1:6" x14ac:dyDescent="0.45">
      <c r="A62" t="s">
        <v>22</v>
      </c>
      <c r="B62" t="s">
        <v>59</v>
      </c>
      <c r="C62" s="1">
        <v>39818</v>
      </c>
      <c r="D62" s="4">
        <v>0</v>
      </c>
      <c r="E62">
        <v>26.4</v>
      </c>
      <c r="F62">
        <v>44343</v>
      </c>
    </row>
    <row r="63" spans="1:6" x14ac:dyDescent="0.45">
      <c r="A63" t="s">
        <v>22</v>
      </c>
      <c r="B63" t="s">
        <v>59</v>
      </c>
      <c r="C63" s="1">
        <v>39825</v>
      </c>
      <c r="D63" s="4">
        <v>0</v>
      </c>
      <c r="E63">
        <v>27.99</v>
      </c>
      <c r="F63">
        <v>54830</v>
      </c>
    </row>
    <row r="64" spans="1:6" x14ac:dyDescent="0.45">
      <c r="A64" t="s">
        <v>22</v>
      </c>
      <c r="B64" t="s">
        <v>59</v>
      </c>
      <c r="C64" s="1">
        <v>39832</v>
      </c>
      <c r="D64" s="4">
        <v>0</v>
      </c>
      <c r="E64">
        <v>25.48</v>
      </c>
      <c r="F64">
        <v>26049</v>
      </c>
    </row>
    <row r="65" spans="1:6" x14ac:dyDescent="0.45">
      <c r="A65" t="s">
        <v>22</v>
      </c>
      <c r="B65" t="s">
        <v>59</v>
      </c>
      <c r="C65" s="1">
        <v>39839</v>
      </c>
      <c r="D65" s="4">
        <v>0</v>
      </c>
      <c r="E65">
        <v>25.3</v>
      </c>
      <c r="F65">
        <v>76466</v>
      </c>
    </row>
    <row r="66" spans="1:6" x14ac:dyDescent="0.45">
      <c r="A66" t="s">
        <v>22</v>
      </c>
      <c r="B66" t="s">
        <v>59</v>
      </c>
      <c r="C66" s="1">
        <v>39846</v>
      </c>
      <c r="D66" s="4">
        <v>0</v>
      </c>
      <c r="E66">
        <v>25.48</v>
      </c>
      <c r="F66">
        <v>163913</v>
      </c>
    </row>
    <row r="67" spans="1:6" x14ac:dyDescent="0.45">
      <c r="A67" t="s">
        <v>22</v>
      </c>
      <c r="B67" t="s">
        <v>59</v>
      </c>
      <c r="C67" s="1">
        <v>39853</v>
      </c>
      <c r="D67" s="4">
        <v>0</v>
      </c>
      <c r="E67">
        <v>26.2</v>
      </c>
      <c r="F67">
        <v>110282</v>
      </c>
    </row>
    <row r="68" spans="1:6" x14ac:dyDescent="0.45">
      <c r="A68" t="s">
        <v>22</v>
      </c>
      <c r="B68" t="s">
        <v>59</v>
      </c>
      <c r="C68" s="1">
        <v>39860</v>
      </c>
      <c r="D68" s="4">
        <v>0</v>
      </c>
      <c r="E68">
        <v>27.3</v>
      </c>
      <c r="F68">
        <v>77150</v>
      </c>
    </row>
    <row r="69" spans="1:6" x14ac:dyDescent="0.45">
      <c r="A69" t="s">
        <v>22</v>
      </c>
      <c r="B69" t="s">
        <v>59</v>
      </c>
      <c r="C69" s="1">
        <v>39867</v>
      </c>
      <c r="D69" s="4">
        <v>0</v>
      </c>
      <c r="E69">
        <v>27.85</v>
      </c>
      <c r="F69">
        <v>71589</v>
      </c>
    </row>
    <row r="70" spans="1:6" x14ac:dyDescent="0.45">
      <c r="A70" t="s">
        <v>22</v>
      </c>
      <c r="B70" t="s">
        <v>59</v>
      </c>
      <c r="C70" s="1">
        <v>39874</v>
      </c>
      <c r="D70" s="4">
        <v>0</v>
      </c>
      <c r="E70">
        <v>27.5</v>
      </c>
      <c r="F70">
        <v>25295</v>
      </c>
    </row>
    <row r="71" spans="1:6" x14ac:dyDescent="0.45">
      <c r="A71" t="s">
        <v>22</v>
      </c>
      <c r="B71" t="s">
        <v>59</v>
      </c>
      <c r="C71" s="1">
        <v>39881</v>
      </c>
      <c r="D71" s="4">
        <v>0</v>
      </c>
      <c r="E71">
        <v>27.8</v>
      </c>
      <c r="F71">
        <v>120471</v>
      </c>
    </row>
    <row r="72" spans="1:6" x14ac:dyDescent="0.45">
      <c r="A72" t="s">
        <v>22</v>
      </c>
      <c r="B72" t="s">
        <v>59</v>
      </c>
      <c r="C72" s="1">
        <v>39888</v>
      </c>
      <c r="D72" s="4">
        <v>0</v>
      </c>
      <c r="E72">
        <v>28</v>
      </c>
      <c r="F72">
        <v>146906</v>
      </c>
    </row>
    <row r="73" spans="1:6" x14ac:dyDescent="0.45">
      <c r="A73" t="s">
        <v>22</v>
      </c>
      <c r="B73" t="s">
        <v>59</v>
      </c>
      <c r="C73" s="1">
        <v>39895</v>
      </c>
      <c r="D73" s="4">
        <v>0</v>
      </c>
      <c r="E73">
        <v>28.76</v>
      </c>
      <c r="F73">
        <v>127964</v>
      </c>
    </row>
    <row r="74" spans="1:6" x14ac:dyDescent="0.45">
      <c r="A74" t="s">
        <v>22</v>
      </c>
      <c r="B74" t="s">
        <v>59</v>
      </c>
      <c r="C74" s="1">
        <v>39902</v>
      </c>
      <c r="D74" s="4">
        <v>0</v>
      </c>
      <c r="E74">
        <v>41.28</v>
      </c>
      <c r="F74">
        <v>277164</v>
      </c>
    </row>
    <row r="75" spans="1:6" x14ac:dyDescent="0.45">
      <c r="A75" t="s">
        <v>22</v>
      </c>
      <c r="B75" t="s">
        <v>59</v>
      </c>
      <c r="C75" s="1">
        <v>39909</v>
      </c>
      <c r="D75" s="4">
        <v>0</v>
      </c>
      <c r="E75">
        <v>62</v>
      </c>
      <c r="F75">
        <v>429718</v>
      </c>
    </row>
    <row r="76" spans="1:6" x14ac:dyDescent="0.45">
      <c r="A76" t="s">
        <v>22</v>
      </c>
      <c r="B76" t="s">
        <v>59</v>
      </c>
      <c r="C76" s="1">
        <v>39916</v>
      </c>
      <c r="D76" s="4">
        <v>0</v>
      </c>
      <c r="E76">
        <v>67.5</v>
      </c>
      <c r="F76">
        <v>427409</v>
      </c>
    </row>
    <row r="77" spans="1:6" x14ac:dyDescent="0.45">
      <c r="A77" t="s">
        <v>22</v>
      </c>
      <c r="B77" t="s">
        <v>59</v>
      </c>
      <c r="C77" s="1">
        <v>39923</v>
      </c>
      <c r="D77" s="4">
        <v>0</v>
      </c>
      <c r="E77">
        <v>60.75</v>
      </c>
      <c r="F77">
        <v>235277</v>
      </c>
    </row>
    <row r="78" spans="1:6" x14ac:dyDescent="0.45">
      <c r="A78" t="s">
        <v>22</v>
      </c>
      <c r="B78" t="s">
        <v>59</v>
      </c>
      <c r="C78" s="1">
        <v>39930</v>
      </c>
      <c r="D78" s="4">
        <v>0</v>
      </c>
      <c r="E78">
        <v>61</v>
      </c>
      <c r="F78">
        <v>339635</v>
      </c>
    </row>
    <row r="79" spans="1:6" x14ac:dyDescent="0.45">
      <c r="A79" t="s">
        <v>22</v>
      </c>
      <c r="B79" t="s">
        <v>59</v>
      </c>
      <c r="C79" s="1">
        <v>39937</v>
      </c>
      <c r="D79" s="4">
        <v>0</v>
      </c>
      <c r="E79">
        <v>76.989999999999995</v>
      </c>
      <c r="F79">
        <v>640380</v>
      </c>
    </row>
    <row r="80" spans="1:6" x14ac:dyDescent="0.45">
      <c r="A80" t="s">
        <v>22</v>
      </c>
      <c r="B80" t="s">
        <v>59</v>
      </c>
      <c r="C80" s="1">
        <v>39944</v>
      </c>
      <c r="D80" s="4">
        <v>0</v>
      </c>
      <c r="E80">
        <v>79</v>
      </c>
      <c r="F80">
        <v>540964</v>
      </c>
    </row>
    <row r="81" spans="1:6" x14ac:dyDescent="0.45">
      <c r="A81" t="s">
        <v>22</v>
      </c>
      <c r="B81" t="s">
        <v>59</v>
      </c>
      <c r="C81" s="1">
        <v>39951</v>
      </c>
      <c r="D81" s="4">
        <v>0</v>
      </c>
      <c r="E81">
        <v>72</v>
      </c>
      <c r="F81">
        <v>87182</v>
      </c>
    </row>
    <row r="82" spans="1:6" x14ac:dyDescent="0.45">
      <c r="A82" t="s">
        <v>22</v>
      </c>
      <c r="B82" t="s">
        <v>59</v>
      </c>
      <c r="C82" s="1">
        <v>39958</v>
      </c>
      <c r="D82" s="4">
        <v>0</v>
      </c>
      <c r="E82">
        <v>68.900000000000006</v>
      </c>
      <c r="F82">
        <v>554707</v>
      </c>
    </row>
    <row r="83" spans="1:6" x14ac:dyDescent="0.45">
      <c r="A83" t="s">
        <v>22</v>
      </c>
      <c r="B83" t="s">
        <v>59</v>
      </c>
      <c r="C83" s="1">
        <v>39965</v>
      </c>
      <c r="D83" s="4">
        <v>0</v>
      </c>
      <c r="E83">
        <v>72.400000000000006</v>
      </c>
      <c r="F83">
        <v>434071</v>
      </c>
    </row>
    <row r="84" spans="1:6" x14ac:dyDescent="0.45">
      <c r="A84" t="s">
        <v>22</v>
      </c>
      <c r="B84" t="s">
        <v>59</v>
      </c>
      <c r="C84" s="1">
        <v>39972</v>
      </c>
      <c r="D84" s="4">
        <v>0</v>
      </c>
      <c r="E84">
        <v>73.5</v>
      </c>
      <c r="F84">
        <v>47412</v>
      </c>
    </row>
    <row r="85" spans="1:6" x14ac:dyDescent="0.45">
      <c r="A85" t="s">
        <v>22</v>
      </c>
      <c r="B85" t="s">
        <v>59</v>
      </c>
      <c r="C85" s="1">
        <v>39979</v>
      </c>
      <c r="D85" s="4">
        <v>0</v>
      </c>
      <c r="E85">
        <v>73</v>
      </c>
      <c r="F85">
        <v>138625</v>
      </c>
    </row>
    <row r="86" spans="1:6" x14ac:dyDescent="0.45">
      <c r="A86" t="s">
        <v>22</v>
      </c>
      <c r="B86" t="s">
        <v>59</v>
      </c>
      <c r="C86" s="1">
        <v>39986</v>
      </c>
      <c r="D86" s="4">
        <v>0</v>
      </c>
      <c r="E86">
        <v>70.2</v>
      </c>
      <c r="F86">
        <v>220251</v>
      </c>
    </row>
    <row r="87" spans="1:6" x14ac:dyDescent="0.45">
      <c r="A87" t="s">
        <v>22</v>
      </c>
      <c r="B87" t="s">
        <v>59</v>
      </c>
      <c r="C87" s="1">
        <v>39993</v>
      </c>
      <c r="D87" s="4">
        <v>0</v>
      </c>
      <c r="E87">
        <v>68.22</v>
      </c>
      <c r="F87">
        <v>112072</v>
      </c>
    </row>
    <row r="88" spans="1:6" x14ac:dyDescent="0.45">
      <c r="A88" t="s">
        <v>22</v>
      </c>
      <c r="B88" t="s">
        <v>59</v>
      </c>
      <c r="C88" s="1">
        <v>40000</v>
      </c>
      <c r="D88" s="4">
        <v>0</v>
      </c>
      <c r="E88">
        <v>69.2</v>
      </c>
      <c r="F88">
        <v>69696</v>
      </c>
    </row>
    <row r="89" spans="1:6" x14ac:dyDescent="0.45">
      <c r="A89" t="s">
        <v>22</v>
      </c>
      <c r="B89" t="s">
        <v>59</v>
      </c>
      <c r="C89" s="1">
        <v>40007</v>
      </c>
      <c r="D89" s="4">
        <v>0</v>
      </c>
      <c r="E89">
        <v>70</v>
      </c>
      <c r="F89">
        <v>161679</v>
      </c>
    </row>
    <row r="90" spans="1:6" x14ac:dyDescent="0.45">
      <c r="A90" t="s">
        <v>22</v>
      </c>
      <c r="B90" t="s">
        <v>59</v>
      </c>
      <c r="C90" s="1">
        <v>40014</v>
      </c>
      <c r="D90" s="4">
        <v>0</v>
      </c>
      <c r="E90">
        <v>72.5</v>
      </c>
      <c r="F90">
        <v>249493</v>
      </c>
    </row>
    <row r="91" spans="1:6" x14ac:dyDescent="0.45">
      <c r="A91" t="s">
        <v>22</v>
      </c>
      <c r="B91" t="s">
        <v>59</v>
      </c>
      <c r="C91" s="1">
        <v>40021</v>
      </c>
      <c r="D91" s="4">
        <v>0</v>
      </c>
      <c r="E91">
        <v>79.77</v>
      </c>
      <c r="F91">
        <v>51226</v>
      </c>
    </row>
    <row r="92" spans="1:6" x14ac:dyDescent="0.45">
      <c r="A92" t="s">
        <v>22</v>
      </c>
      <c r="B92" t="s">
        <v>59</v>
      </c>
      <c r="C92" s="1">
        <v>40028</v>
      </c>
      <c r="D92" s="4">
        <v>0</v>
      </c>
      <c r="E92">
        <v>83.99</v>
      </c>
      <c r="F92">
        <v>178741</v>
      </c>
    </row>
    <row r="93" spans="1:6" x14ac:dyDescent="0.45">
      <c r="A93" t="s">
        <v>22</v>
      </c>
      <c r="B93" t="s">
        <v>59</v>
      </c>
      <c r="C93" s="1">
        <v>40035</v>
      </c>
      <c r="D93" s="4">
        <v>0</v>
      </c>
      <c r="E93">
        <v>86.76</v>
      </c>
      <c r="F93">
        <v>47867</v>
      </c>
    </row>
    <row r="94" spans="1:6" x14ac:dyDescent="0.45">
      <c r="A94" t="s">
        <v>22</v>
      </c>
      <c r="B94" t="s">
        <v>59</v>
      </c>
      <c r="C94" s="1">
        <v>40042</v>
      </c>
      <c r="D94" s="4">
        <v>0</v>
      </c>
      <c r="E94">
        <v>87</v>
      </c>
      <c r="F94">
        <v>61429</v>
      </c>
    </row>
    <row r="95" spans="1:6" x14ac:dyDescent="0.45">
      <c r="A95" t="s">
        <v>22</v>
      </c>
      <c r="B95" t="s">
        <v>59</v>
      </c>
      <c r="C95" s="1">
        <v>40049</v>
      </c>
      <c r="D95" s="4">
        <v>0</v>
      </c>
      <c r="E95">
        <v>94.15</v>
      </c>
      <c r="F95">
        <v>201758</v>
      </c>
    </row>
    <row r="96" spans="1:6" x14ac:dyDescent="0.45">
      <c r="A96" t="s">
        <v>22</v>
      </c>
      <c r="B96" t="s">
        <v>59</v>
      </c>
      <c r="C96" s="1">
        <v>40056</v>
      </c>
      <c r="D96" s="4">
        <v>0</v>
      </c>
      <c r="E96">
        <v>94.99</v>
      </c>
      <c r="F96">
        <v>147859</v>
      </c>
    </row>
    <row r="97" spans="1:6" x14ac:dyDescent="0.45">
      <c r="A97" t="s">
        <v>22</v>
      </c>
      <c r="B97" t="s">
        <v>59</v>
      </c>
      <c r="C97" s="1">
        <v>40063</v>
      </c>
      <c r="D97" s="4">
        <v>0</v>
      </c>
      <c r="E97">
        <v>95.8</v>
      </c>
      <c r="F97">
        <v>48256</v>
      </c>
    </row>
    <row r="98" spans="1:6" x14ac:dyDescent="0.45">
      <c r="A98" t="s">
        <v>22</v>
      </c>
      <c r="B98" t="s">
        <v>59</v>
      </c>
      <c r="C98" s="1">
        <v>40070</v>
      </c>
      <c r="D98" s="4">
        <v>0</v>
      </c>
      <c r="E98">
        <v>107.5</v>
      </c>
      <c r="F98">
        <v>167112</v>
      </c>
    </row>
    <row r="99" spans="1:6" x14ac:dyDescent="0.45">
      <c r="A99" t="s">
        <v>22</v>
      </c>
      <c r="B99" t="s">
        <v>59</v>
      </c>
      <c r="C99" s="1">
        <v>40077</v>
      </c>
      <c r="D99" s="4">
        <v>0</v>
      </c>
      <c r="E99">
        <v>117.5</v>
      </c>
      <c r="F99">
        <v>80244</v>
      </c>
    </row>
    <row r="100" spans="1:6" x14ac:dyDescent="0.45">
      <c r="A100" t="s">
        <v>22</v>
      </c>
      <c r="B100" t="s">
        <v>59</v>
      </c>
      <c r="C100" s="1">
        <v>40084</v>
      </c>
      <c r="D100" s="4">
        <v>0</v>
      </c>
      <c r="E100">
        <v>125.5</v>
      </c>
      <c r="F100">
        <v>140906</v>
      </c>
    </row>
    <row r="101" spans="1:6" x14ac:dyDescent="0.45">
      <c r="A101" t="s">
        <v>22</v>
      </c>
      <c r="B101" t="s">
        <v>59</v>
      </c>
      <c r="C101" s="1">
        <v>40091</v>
      </c>
      <c r="D101" s="4">
        <v>0</v>
      </c>
      <c r="E101">
        <v>131.58000000000001</v>
      </c>
      <c r="F101">
        <v>49523</v>
      </c>
    </row>
    <row r="102" spans="1:6" x14ac:dyDescent="0.45">
      <c r="A102" t="s">
        <v>22</v>
      </c>
      <c r="B102" t="s">
        <v>59</v>
      </c>
      <c r="C102" s="1">
        <v>40098</v>
      </c>
      <c r="D102" s="4">
        <v>0</v>
      </c>
      <c r="E102">
        <v>125</v>
      </c>
      <c r="F102">
        <v>29738</v>
      </c>
    </row>
    <row r="103" spans="1:6" x14ac:dyDescent="0.45">
      <c r="A103" t="s">
        <v>22</v>
      </c>
      <c r="B103" t="s">
        <v>59</v>
      </c>
      <c r="C103" s="1">
        <v>40105</v>
      </c>
      <c r="D103" s="4">
        <v>0</v>
      </c>
      <c r="E103">
        <v>121.33</v>
      </c>
      <c r="F103">
        <v>76621</v>
      </c>
    </row>
    <row r="104" spans="1:6" x14ac:dyDescent="0.45">
      <c r="A104" t="s">
        <v>22</v>
      </c>
      <c r="B104" t="s">
        <v>59</v>
      </c>
      <c r="C104" s="1">
        <v>40112</v>
      </c>
      <c r="D104" s="4">
        <v>0</v>
      </c>
      <c r="E104">
        <v>113.99</v>
      </c>
      <c r="F104">
        <v>37312</v>
      </c>
    </row>
    <row r="105" spans="1:6" x14ac:dyDescent="0.45">
      <c r="A105" t="s">
        <v>22</v>
      </c>
      <c r="B105" t="s">
        <v>59</v>
      </c>
      <c r="C105" s="1">
        <v>40119</v>
      </c>
      <c r="D105" s="4">
        <v>0</v>
      </c>
      <c r="E105">
        <v>108.95</v>
      </c>
      <c r="F105">
        <v>22176</v>
      </c>
    </row>
    <row r="106" spans="1:6" x14ac:dyDescent="0.45">
      <c r="A106" t="s">
        <v>22</v>
      </c>
      <c r="B106" t="s">
        <v>59</v>
      </c>
      <c r="C106" s="1">
        <v>40126</v>
      </c>
      <c r="D106" s="4">
        <v>0</v>
      </c>
      <c r="E106">
        <v>111.84</v>
      </c>
      <c r="F106">
        <v>125238</v>
      </c>
    </row>
    <row r="107" spans="1:6" x14ac:dyDescent="0.45">
      <c r="A107" t="s">
        <v>22</v>
      </c>
      <c r="B107" t="s">
        <v>59</v>
      </c>
      <c r="C107" s="1">
        <v>40133</v>
      </c>
      <c r="D107" s="4">
        <v>0</v>
      </c>
      <c r="E107">
        <v>107.5</v>
      </c>
      <c r="F107">
        <v>162091</v>
      </c>
    </row>
    <row r="108" spans="1:6" x14ac:dyDescent="0.45">
      <c r="A108" t="s">
        <v>22</v>
      </c>
      <c r="B108" t="s">
        <v>59</v>
      </c>
      <c r="C108" s="1">
        <v>40140</v>
      </c>
      <c r="D108" s="4">
        <v>0</v>
      </c>
      <c r="E108">
        <v>101</v>
      </c>
      <c r="F108">
        <v>55913</v>
      </c>
    </row>
    <row r="109" spans="1:6" x14ac:dyDescent="0.45">
      <c r="A109" t="s">
        <v>22</v>
      </c>
      <c r="B109" t="s">
        <v>59</v>
      </c>
      <c r="C109" s="1">
        <v>40147</v>
      </c>
      <c r="D109" s="4">
        <v>0</v>
      </c>
      <c r="E109">
        <v>114.01</v>
      </c>
      <c r="F109">
        <v>115323</v>
      </c>
    </row>
    <row r="110" spans="1:6" x14ac:dyDescent="0.45">
      <c r="A110" t="s">
        <v>22</v>
      </c>
      <c r="B110" t="s">
        <v>59</v>
      </c>
      <c r="C110" s="1">
        <v>40154</v>
      </c>
      <c r="D110" s="4">
        <v>0</v>
      </c>
      <c r="E110">
        <v>121</v>
      </c>
      <c r="F110">
        <v>178859</v>
      </c>
    </row>
    <row r="111" spans="1:6" x14ac:dyDescent="0.45">
      <c r="A111" t="s">
        <v>22</v>
      </c>
      <c r="B111" t="s">
        <v>59</v>
      </c>
      <c r="C111" s="1">
        <v>40161</v>
      </c>
      <c r="D111" s="4">
        <v>0</v>
      </c>
      <c r="E111">
        <v>122.49</v>
      </c>
      <c r="F111">
        <v>41363</v>
      </c>
    </row>
    <row r="112" spans="1:6" x14ac:dyDescent="0.45">
      <c r="A112" t="s">
        <v>22</v>
      </c>
      <c r="B112" t="s">
        <v>59</v>
      </c>
      <c r="C112" s="1">
        <v>40168</v>
      </c>
      <c r="D112" s="4">
        <v>0</v>
      </c>
      <c r="E112">
        <v>119.89</v>
      </c>
      <c r="F112">
        <v>91826</v>
      </c>
    </row>
    <row r="113" spans="1:6" x14ac:dyDescent="0.45">
      <c r="A113" t="s">
        <v>22</v>
      </c>
      <c r="B113" t="s">
        <v>59</v>
      </c>
      <c r="C113" s="1">
        <v>40175</v>
      </c>
      <c r="D113" s="4">
        <v>0</v>
      </c>
      <c r="E113">
        <v>116.99</v>
      </c>
      <c r="F113">
        <v>8370</v>
      </c>
    </row>
    <row r="114" spans="1:6" x14ac:dyDescent="0.45">
      <c r="A114" t="s">
        <v>22</v>
      </c>
      <c r="B114" t="s">
        <v>59</v>
      </c>
      <c r="C114" s="1">
        <v>40189</v>
      </c>
      <c r="D114" s="4">
        <v>0</v>
      </c>
      <c r="E114">
        <v>132.19999999999999</v>
      </c>
      <c r="F114">
        <v>46436</v>
      </c>
    </row>
    <row r="115" spans="1:6" x14ac:dyDescent="0.45">
      <c r="A115" t="s">
        <v>22</v>
      </c>
      <c r="B115" t="s">
        <v>59</v>
      </c>
      <c r="C115" s="1">
        <v>40196</v>
      </c>
      <c r="D115" s="4">
        <v>0</v>
      </c>
      <c r="E115">
        <v>157.55000000000001</v>
      </c>
      <c r="F115">
        <v>84574</v>
      </c>
    </row>
    <row r="116" spans="1:6" x14ac:dyDescent="0.45">
      <c r="A116" t="s">
        <v>22</v>
      </c>
      <c r="B116" t="s">
        <v>59</v>
      </c>
      <c r="C116" s="1">
        <v>40203</v>
      </c>
      <c r="D116" s="4">
        <v>0</v>
      </c>
      <c r="E116">
        <v>150.85</v>
      </c>
      <c r="F116">
        <v>38605</v>
      </c>
    </row>
    <row r="117" spans="1:6" x14ac:dyDescent="0.45">
      <c r="A117" t="s">
        <v>22</v>
      </c>
      <c r="B117" t="s">
        <v>59</v>
      </c>
      <c r="C117" s="1">
        <v>40210</v>
      </c>
      <c r="D117" s="4">
        <v>0</v>
      </c>
      <c r="E117">
        <v>151.09</v>
      </c>
      <c r="F117">
        <v>252160</v>
      </c>
    </row>
    <row r="118" spans="1:6" x14ac:dyDescent="0.45">
      <c r="A118" t="s">
        <v>22</v>
      </c>
      <c r="B118" t="s">
        <v>59</v>
      </c>
      <c r="C118" s="1">
        <v>40217</v>
      </c>
      <c r="D118" s="4">
        <v>0</v>
      </c>
      <c r="E118">
        <v>152.99</v>
      </c>
      <c r="F118">
        <v>102340</v>
      </c>
    </row>
    <row r="119" spans="1:6" x14ac:dyDescent="0.45">
      <c r="A119" t="s">
        <v>22</v>
      </c>
      <c r="B119" t="s">
        <v>59</v>
      </c>
      <c r="C119" s="1">
        <v>40224</v>
      </c>
      <c r="D119" s="4">
        <v>0</v>
      </c>
      <c r="E119">
        <v>166.5</v>
      </c>
      <c r="F119">
        <v>75750</v>
      </c>
    </row>
    <row r="120" spans="1:6" x14ac:dyDescent="0.45">
      <c r="A120" t="s">
        <v>22</v>
      </c>
      <c r="B120" t="s">
        <v>59</v>
      </c>
      <c r="C120" s="1">
        <v>40231</v>
      </c>
      <c r="D120" s="4">
        <v>0</v>
      </c>
      <c r="E120">
        <v>159.02000000000001</v>
      </c>
      <c r="F120">
        <v>651277</v>
      </c>
    </row>
    <row r="121" spans="1:6" x14ac:dyDescent="0.45">
      <c r="A121" t="s">
        <v>22</v>
      </c>
      <c r="B121" t="s">
        <v>59</v>
      </c>
      <c r="C121" s="1">
        <v>40238</v>
      </c>
      <c r="D121" s="4">
        <v>0</v>
      </c>
      <c r="E121">
        <v>152.5</v>
      </c>
      <c r="F121">
        <v>210058</v>
      </c>
    </row>
    <row r="122" spans="1:6" x14ac:dyDescent="0.45">
      <c r="A122" t="s">
        <v>22</v>
      </c>
      <c r="B122" t="s">
        <v>59</v>
      </c>
      <c r="C122" s="1">
        <v>40245</v>
      </c>
      <c r="D122" s="4">
        <v>0</v>
      </c>
      <c r="E122">
        <v>155.5</v>
      </c>
      <c r="F122">
        <v>158809</v>
      </c>
    </row>
    <row r="123" spans="1:6" x14ac:dyDescent="0.45">
      <c r="A123" t="s">
        <v>22</v>
      </c>
      <c r="B123" t="s">
        <v>59</v>
      </c>
      <c r="C123" s="1">
        <v>40252</v>
      </c>
      <c r="D123" s="4">
        <v>0</v>
      </c>
      <c r="E123">
        <v>157.94999999999999</v>
      </c>
      <c r="F123">
        <v>123124</v>
      </c>
    </row>
    <row r="124" spans="1:6" x14ac:dyDescent="0.45">
      <c r="A124" t="s">
        <v>22</v>
      </c>
      <c r="B124" t="s">
        <v>59</v>
      </c>
      <c r="C124" s="1">
        <v>40259</v>
      </c>
      <c r="D124" s="4">
        <v>0</v>
      </c>
      <c r="E124">
        <v>158</v>
      </c>
      <c r="F124">
        <v>109541</v>
      </c>
    </row>
    <row r="125" spans="1:6" x14ac:dyDescent="0.45">
      <c r="A125" t="s">
        <v>22</v>
      </c>
      <c r="B125" t="s">
        <v>59</v>
      </c>
      <c r="C125" s="1">
        <v>40266</v>
      </c>
      <c r="D125" s="4">
        <v>0</v>
      </c>
      <c r="E125">
        <v>162.5</v>
      </c>
      <c r="F125">
        <v>92188</v>
      </c>
    </row>
    <row r="126" spans="1:6" x14ac:dyDescent="0.45">
      <c r="A126" t="s">
        <v>22</v>
      </c>
      <c r="B126" t="s">
        <v>59</v>
      </c>
      <c r="C126" s="1">
        <v>40273</v>
      </c>
      <c r="D126" s="4">
        <v>0</v>
      </c>
      <c r="E126">
        <v>174.49</v>
      </c>
      <c r="F126">
        <v>301421</v>
      </c>
    </row>
    <row r="127" spans="1:6" x14ac:dyDescent="0.45">
      <c r="A127" t="s">
        <v>22</v>
      </c>
      <c r="B127" t="s">
        <v>59</v>
      </c>
      <c r="C127" s="1">
        <v>40280</v>
      </c>
      <c r="D127" s="4">
        <v>0</v>
      </c>
      <c r="E127">
        <v>177.72</v>
      </c>
      <c r="F127">
        <v>165973</v>
      </c>
    </row>
    <row r="128" spans="1:6" x14ac:dyDescent="0.45">
      <c r="A128" t="s">
        <v>22</v>
      </c>
      <c r="B128" t="s">
        <v>59</v>
      </c>
      <c r="C128" s="1">
        <v>40287</v>
      </c>
      <c r="D128" s="4">
        <v>0</v>
      </c>
      <c r="E128">
        <v>174</v>
      </c>
      <c r="F128">
        <v>115820</v>
      </c>
    </row>
    <row r="129" spans="1:6" x14ac:dyDescent="0.45">
      <c r="A129" t="s">
        <v>22</v>
      </c>
      <c r="B129" t="s">
        <v>59</v>
      </c>
      <c r="C129" s="1">
        <v>40294</v>
      </c>
      <c r="D129" s="4">
        <v>0</v>
      </c>
      <c r="E129">
        <v>167.76</v>
      </c>
      <c r="F129">
        <v>134110</v>
      </c>
    </row>
    <row r="130" spans="1:6" x14ac:dyDescent="0.45">
      <c r="A130" t="s">
        <v>22</v>
      </c>
      <c r="B130" t="s">
        <v>59</v>
      </c>
      <c r="C130" s="1">
        <v>40301</v>
      </c>
      <c r="D130" s="4">
        <v>0</v>
      </c>
      <c r="E130">
        <v>156.99</v>
      </c>
      <c r="F130">
        <v>27375</v>
      </c>
    </row>
    <row r="131" spans="1:6" x14ac:dyDescent="0.45">
      <c r="A131" t="s">
        <v>22</v>
      </c>
      <c r="B131" t="s">
        <v>59</v>
      </c>
      <c r="C131" s="1">
        <v>40308</v>
      </c>
      <c r="D131" s="4">
        <v>0</v>
      </c>
      <c r="E131">
        <v>158</v>
      </c>
      <c r="F131">
        <v>92669</v>
      </c>
    </row>
    <row r="132" spans="1:6" x14ac:dyDescent="0.45">
      <c r="A132" t="s">
        <v>22</v>
      </c>
      <c r="B132" t="s">
        <v>59</v>
      </c>
      <c r="C132" s="1">
        <v>40315</v>
      </c>
      <c r="D132" s="4">
        <v>0</v>
      </c>
      <c r="E132">
        <v>154</v>
      </c>
      <c r="F132">
        <v>73958</v>
      </c>
    </row>
    <row r="133" spans="1:6" x14ac:dyDescent="0.45">
      <c r="A133" t="s">
        <v>22</v>
      </c>
      <c r="B133" t="s">
        <v>59</v>
      </c>
      <c r="C133" s="1">
        <v>40322</v>
      </c>
      <c r="D133" s="4">
        <v>0</v>
      </c>
      <c r="E133">
        <v>147.5</v>
      </c>
      <c r="F133">
        <v>158556</v>
      </c>
    </row>
    <row r="134" spans="1:6" x14ac:dyDescent="0.45">
      <c r="A134" t="s">
        <v>22</v>
      </c>
      <c r="B134" t="s">
        <v>59</v>
      </c>
      <c r="C134" s="1">
        <v>40329</v>
      </c>
      <c r="D134" s="4">
        <v>0</v>
      </c>
      <c r="E134">
        <v>152</v>
      </c>
      <c r="F134">
        <v>135472</v>
      </c>
    </row>
    <row r="135" spans="1:6" x14ac:dyDescent="0.45">
      <c r="A135" t="s">
        <v>22</v>
      </c>
      <c r="B135" t="s">
        <v>59</v>
      </c>
      <c r="C135" s="1">
        <v>40336</v>
      </c>
      <c r="D135" s="4">
        <v>0</v>
      </c>
      <c r="E135">
        <v>152.99</v>
      </c>
      <c r="F135">
        <v>99945</v>
      </c>
    </row>
    <row r="136" spans="1:6" x14ac:dyDescent="0.45">
      <c r="A136" t="s">
        <v>22</v>
      </c>
      <c r="B136" t="s">
        <v>59</v>
      </c>
      <c r="C136" s="1">
        <v>40343</v>
      </c>
      <c r="D136" s="4">
        <v>0</v>
      </c>
      <c r="E136">
        <v>170</v>
      </c>
      <c r="F136">
        <v>221501</v>
      </c>
    </row>
    <row r="137" spans="1:6" x14ac:dyDescent="0.45">
      <c r="A137" t="s">
        <v>22</v>
      </c>
      <c r="B137" t="s">
        <v>59</v>
      </c>
      <c r="C137" s="1">
        <v>40350</v>
      </c>
      <c r="D137" s="4">
        <v>0</v>
      </c>
      <c r="E137">
        <v>190</v>
      </c>
      <c r="F137">
        <v>190922</v>
      </c>
    </row>
    <row r="138" spans="1:6" x14ac:dyDescent="0.45">
      <c r="A138" t="s">
        <v>22</v>
      </c>
      <c r="B138" t="s">
        <v>59</v>
      </c>
      <c r="C138" s="1">
        <v>40357</v>
      </c>
      <c r="D138" s="4">
        <v>0</v>
      </c>
      <c r="E138">
        <v>187.5</v>
      </c>
      <c r="F138">
        <v>154205</v>
      </c>
    </row>
    <row r="139" spans="1:6" x14ac:dyDescent="0.45">
      <c r="A139" t="s">
        <v>22</v>
      </c>
      <c r="B139" t="s">
        <v>59</v>
      </c>
      <c r="C139" s="1">
        <v>40364</v>
      </c>
      <c r="D139" s="4">
        <v>0</v>
      </c>
      <c r="E139">
        <v>185</v>
      </c>
      <c r="F139">
        <v>91592</v>
      </c>
    </row>
    <row r="140" spans="1:6" x14ac:dyDescent="0.45">
      <c r="A140" t="s">
        <v>22</v>
      </c>
      <c r="B140" t="s">
        <v>59</v>
      </c>
      <c r="C140" s="1">
        <v>40371</v>
      </c>
      <c r="D140" s="4">
        <v>0</v>
      </c>
      <c r="E140">
        <v>194.1</v>
      </c>
      <c r="F140">
        <v>67158</v>
      </c>
    </row>
    <row r="141" spans="1:6" x14ac:dyDescent="0.45">
      <c r="A141" t="s">
        <v>22</v>
      </c>
      <c r="B141" t="s">
        <v>59</v>
      </c>
      <c r="C141" s="1">
        <v>40378</v>
      </c>
      <c r="D141" s="4">
        <v>0</v>
      </c>
      <c r="E141">
        <v>199.5</v>
      </c>
      <c r="F141">
        <v>401878</v>
      </c>
    </row>
    <row r="142" spans="1:6" x14ac:dyDescent="0.45">
      <c r="A142" t="s">
        <v>22</v>
      </c>
      <c r="B142" t="s">
        <v>59</v>
      </c>
      <c r="C142" s="1">
        <v>40385</v>
      </c>
      <c r="D142" s="4">
        <v>0</v>
      </c>
      <c r="E142">
        <v>201</v>
      </c>
      <c r="F142">
        <v>48995</v>
      </c>
    </row>
    <row r="143" spans="1:6" x14ac:dyDescent="0.45">
      <c r="A143" t="s">
        <v>22</v>
      </c>
      <c r="B143" t="s">
        <v>59</v>
      </c>
      <c r="C143" s="1">
        <v>40392</v>
      </c>
      <c r="D143" s="4">
        <v>0</v>
      </c>
      <c r="E143">
        <v>192.5</v>
      </c>
      <c r="F143">
        <v>30352</v>
      </c>
    </row>
    <row r="144" spans="1:6" x14ac:dyDescent="0.45">
      <c r="A144" t="s">
        <v>22</v>
      </c>
      <c r="B144" t="s">
        <v>59</v>
      </c>
      <c r="C144" s="1">
        <v>40399</v>
      </c>
      <c r="D144" s="4">
        <v>0</v>
      </c>
      <c r="E144">
        <v>192.99</v>
      </c>
      <c r="F144">
        <v>33668</v>
      </c>
    </row>
    <row r="145" spans="1:6" x14ac:dyDescent="0.45">
      <c r="A145" t="s">
        <v>22</v>
      </c>
      <c r="B145" t="s">
        <v>59</v>
      </c>
      <c r="C145" s="1">
        <v>40406</v>
      </c>
      <c r="D145" s="4">
        <v>0</v>
      </c>
      <c r="E145">
        <v>193.65</v>
      </c>
      <c r="F145">
        <v>29960</v>
      </c>
    </row>
    <row r="146" spans="1:6" x14ac:dyDescent="0.45">
      <c r="A146" t="s">
        <v>22</v>
      </c>
      <c r="B146" t="s">
        <v>59</v>
      </c>
      <c r="C146" s="1">
        <v>40413</v>
      </c>
      <c r="D146" s="4">
        <v>0</v>
      </c>
      <c r="E146">
        <v>192.2</v>
      </c>
      <c r="F146">
        <v>27622</v>
      </c>
    </row>
    <row r="147" spans="1:6" x14ac:dyDescent="0.45">
      <c r="A147" t="s">
        <v>22</v>
      </c>
      <c r="B147" t="s">
        <v>59</v>
      </c>
      <c r="C147" s="1">
        <v>40420</v>
      </c>
      <c r="D147" s="4">
        <v>0</v>
      </c>
      <c r="E147">
        <v>189</v>
      </c>
      <c r="F147">
        <v>38636</v>
      </c>
    </row>
    <row r="148" spans="1:6" x14ac:dyDescent="0.45">
      <c r="A148" t="s">
        <v>22</v>
      </c>
      <c r="B148" t="s">
        <v>59</v>
      </c>
      <c r="C148" s="1">
        <v>40427</v>
      </c>
      <c r="D148" s="4">
        <v>0</v>
      </c>
      <c r="E148">
        <v>201</v>
      </c>
      <c r="F148">
        <v>571714</v>
      </c>
    </row>
    <row r="149" spans="1:6" x14ac:dyDescent="0.45">
      <c r="A149" t="s">
        <v>22</v>
      </c>
      <c r="B149" t="s">
        <v>59</v>
      </c>
      <c r="C149" s="1">
        <v>40434</v>
      </c>
      <c r="D149" s="4">
        <v>0</v>
      </c>
      <c r="E149">
        <v>201</v>
      </c>
      <c r="F149">
        <v>71644</v>
      </c>
    </row>
    <row r="150" spans="1:6" x14ac:dyDescent="0.45">
      <c r="A150" t="s">
        <v>22</v>
      </c>
      <c r="B150" t="s">
        <v>59</v>
      </c>
      <c r="C150" s="1">
        <v>40441</v>
      </c>
      <c r="D150" s="4">
        <v>0</v>
      </c>
      <c r="E150">
        <v>199.92</v>
      </c>
      <c r="F150">
        <v>128962</v>
      </c>
    </row>
    <row r="151" spans="1:6" x14ac:dyDescent="0.45">
      <c r="A151" t="s">
        <v>22</v>
      </c>
      <c r="B151" t="s">
        <v>59</v>
      </c>
      <c r="C151" s="1">
        <v>40448</v>
      </c>
      <c r="D151" s="4">
        <v>0</v>
      </c>
      <c r="E151">
        <v>194.38</v>
      </c>
      <c r="F151">
        <v>52470</v>
      </c>
    </row>
    <row r="152" spans="1:6" x14ac:dyDescent="0.45">
      <c r="A152" t="s">
        <v>22</v>
      </c>
      <c r="B152" t="s">
        <v>59</v>
      </c>
      <c r="C152" s="1">
        <v>40455</v>
      </c>
      <c r="D152" s="4">
        <v>0</v>
      </c>
      <c r="E152">
        <v>197.71</v>
      </c>
      <c r="F152">
        <v>406123</v>
      </c>
    </row>
    <row r="153" spans="1:6" x14ac:dyDescent="0.45">
      <c r="A153" t="s">
        <v>22</v>
      </c>
      <c r="B153" t="s">
        <v>59</v>
      </c>
      <c r="C153" s="1">
        <v>40462</v>
      </c>
      <c r="D153" s="4">
        <v>0</v>
      </c>
      <c r="E153">
        <v>211</v>
      </c>
      <c r="F153">
        <v>365304</v>
      </c>
    </row>
    <row r="154" spans="1:6" x14ac:dyDescent="0.45">
      <c r="A154" t="s">
        <v>22</v>
      </c>
      <c r="B154" t="s">
        <v>59</v>
      </c>
      <c r="C154" s="1">
        <v>40469</v>
      </c>
      <c r="D154" s="4">
        <v>0</v>
      </c>
      <c r="E154">
        <v>218.68</v>
      </c>
      <c r="F154">
        <v>282189</v>
      </c>
    </row>
    <row r="155" spans="1:6" x14ac:dyDescent="0.45">
      <c r="A155" t="s">
        <v>22</v>
      </c>
      <c r="B155" t="s">
        <v>59</v>
      </c>
      <c r="C155" s="1">
        <v>40476</v>
      </c>
      <c r="D155" s="4">
        <v>0</v>
      </c>
      <c r="E155">
        <v>237.47</v>
      </c>
      <c r="F155">
        <v>518313</v>
      </c>
    </row>
    <row r="156" spans="1:6" x14ac:dyDescent="0.45">
      <c r="A156" t="s">
        <v>22</v>
      </c>
      <c r="B156" t="s">
        <v>59</v>
      </c>
      <c r="C156" s="1">
        <v>40483</v>
      </c>
      <c r="D156" s="4">
        <v>0</v>
      </c>
      <c r="E156">
        <v>234.3</v>
      </c>
      <c r="F156">
        <v>29399</v>
      </c>
    </row>
    <row r="157" spans="1:6" x14ac:dyDescent="0.45">
      <c r="A157" t="s">
        <v>22</v>
      </c>
      <c r="B157" t="s">
        <v>59</v>
      </c>
      <c r="C157" s="1">
        <v>40490</v>
      </c>
      <c r="D157" s="4">
        <v>0</v>
      </c>
      <c r="E157">
        <v>225.96</v>
      </c>
      <c r="F157">
        <v>169276</v>
      </c>
    </row>
    <row r="158" spans="1:6" x14ac:dyDescent="0.45">
      <c r="A158" t="s">
        <v>22</v>
      </c>
      <c r="B158" t="s">
        <v>59</v>
      </c>
      <c r="C158" s="1">
        <v>40497</v>
      </c>
      <c r="D158" s="4">
        <v>0</v>
      </c>
      <c r="E158">
        <v>246.28</v>
      </c>
      <c r="F158">
        <v>266736</v>
      </c>
    </row>
    <row r="159" spans="1:6" x14ac:dyDescent="0.45">
      <c r="A159" t="s">
        <v>22</v>
      </c>
      <c r="B159" t="s">
        <v>59</v>
      </c>
      <c r="C159" s="1">
        <v>40504</v>
      </c>
      <c r="D159" s="4">
        <v>0</v>
      </c>
      <c r="E159">
        <v>258</v>
      </c>
      <c r="F159">
        <v>204681</v>
      </c>
    </row>
    <row r="160" spans="1:6" x14ac:dyDescent="0.45">
      <c r="A160" t="s">
        <v>22</v>
      </c>
      <c r="B160" t="s">
        <v>59</v>
      </c>
      <c r="C160" s="1">
        <v>40511</v>
      </c>
      <c r="D160" s="4">
        <v>0</v>
      </c>
      <c r="E160">
        <v>267.24</v>
      </c>
      <c r="F160">
        <v>276674</v>
      </c>
    </row>
    <row r="161" spans="1:6" x14ac:dyDescent="0.45">
      <c r="A161" t="s">
        <v>22</v>
      </c>
      <c r="B161" t="s">
        <v>59</v>
      </c>
      <c r="C161" s="1">
        <v>40518</v>
      </c>
      <c r="D161" s="4">
        <v>0</v>
      </c>
      <c r="E161">
        <v>281.5</v>
      </c>
      <c r="F161">
        <v>190077</v>
      </c>
    </row>
    <row r="162" spans="1:6" x14ac:dyDescent="0.45">
      <c r="A162" t="s">
        <v>22</v>
      </c>
      <c r="B162" t="s">
        <v>59</v>
      </c>
      <c r="C162" s="1">
        <v>40525</v>
      </c>
      <c r="D162" s="4">
        <v>0</v>
      </c>
      <c r="E162">
        <v>270</v>
      </c>
      <c r="F162">
        <v>249818</v>
      </c>
    </row>
    <row r="163" spans="1:6" x14ac:dyDescent="0.45">
      <c r="A163" t="s">
        <v>22</v>
      </c>
      <c r="B163" t="s">
        <v>59</v>
      </c>
      <c r="C163" s="1">
        <v>40532</v>
      </c>
      <c r="D163" s="4">
        <v>0</v>
      </c>
      <c r="E163">
        <v>267.5</v>
      </c>
      <c r="F163">
        <v>560795</v>
      </c>
    </row>
    <row r="164" spans="1:6" x14ac:dyDescent="0.45">
      <c r="A164" t="s">
        <v>22</v>
      </c>
      <c r="B164" t="s">
        <v>59</v>
      </c>
      <c r="C164" s="1">
        <v>40539</v>
      </c>
      <c r="D164" s="4">
        <v>0</v>
      </c>
      <c r="E164">
        <v>266.75</v>
      </c>
      <c r="F164">
        <v>452302</v>
      </c>
    </row>
    <row r="165" spans="1:6" x14ac:dyDescent="0.45">
      <c r="A165" t="s">
        <v>22</v>
      </c>
      <c r="B165" t="s">
        <v>59</v>
      </c>
      <c r="C165" s="1">
        <v>40553</v>
      </c>
      <c r="D165" s="4">
        <v>0</v>
      </c>
      <c r="E165">
        <v>261.75</v>
      </c>
      <c r="F165">
        <v>458196</v>
      </c>
    </row>
    <row r="166" spans="1:6" x14ac:dyDescent="0.45">
      <c r="A166" t="s">
        <v>22</v>
      </c>
      <c r="B166" t="s">
        <v>59</v>
      </c>
      <c r="C166" s="1">
        <v>40560</v>
      </c>
      <c r="D166" s="4">
        <v>0</v>
      </c>
      <c r="E166">
        <v>284.47000000000003</v>
      </c>
      <c r="F166">
        <v>639625</v>
      </c>
    </row>
    <row r="167" spans="1:6" x14ac:dyDescent="0.45">
      <c r="A167" t="s">
        <v>22</v>
      </c>
      <c r="B167" t="s">
        <v>59</v>
      </c>
      <c r="C167" s="1">
        <v>40567</v>
      </c>
      <c r="D167" s="4">
        <v>0</v>
      </c>
      <c r="E167">
        <v>274.5</v>
      </c>
      <c r="F167">
        <v>511545</v>
      </c>
    </row>
    <row r="168" spans="1:6" x14ac:dyDescent="0.45">
      <c r="A168" t="s">
        <v>22</v>
      </c>
      <c r="B168" t="s">
        <v>59</v>
      </c>
      <c r="C168" s="1">
        <v>40574</v>
      </c>
      <c r="D168" s="4">
        <v>0</v>
      </c>
      <c r="E168">
        <v>271</v>
      </c>
      <c r="F168">
        <v>80379</v>
      </c>
    </row>
    <row r="169" spans="1:6" x14ac:dyDescent="0.45">
      <c r="A169" t="s">
        <v>22</v>
      </c>
      <c r="B169" t="s">
        <v>59</v>
      </c>
      <c r="C169" s="1">
        <v>40581</v>
      </c>
      <c r="D169" s="4">
        <v>0</v>
      </c>
      <c r="E169">
        <v>266.5</v>
      </c>
      <c r="F169">
        <v>250909</v>
      </c>
    </row>
    <row r="170" spans="1:6" x14ac:dyDescent="0.45">
      <c r="A170" t="s">
        <v>22</v>
      </c>
      <c r="B170" t="s">
        <v>59</v>
      </c>
      <c r="C170" s="1">
        <v>40588</v>
      </c>
      <c r="D170" s="4">
        <v>0</v>
      </c>
      <c r="E170">
        <v>282.49</v>
      </c>
      <c r="F170">
        <v>355011</v>
      </c>
    </row>
    <row r="171" spans="1:6" x14ac:dyDescent="0.45">
      <c r="A171" t="s">
        <v>22</v>
      </c>
      <c r="B171" t="s">
        <v>59</v>
      </c>
      <c r="C171" s="1">
        <v>40595</v>
      </c>
      <c r="D171" s="4">
        <v>0</v>
      </c>
      <c r="E171">
        <v>274</v>
      </c>
      <c r="F171">
        <v>126937</v>
      </c>
    </row>
    <row r="172" spans="1:6" x14ac:dyDescent="0.45">
      <c r="A172" t="s">
        <v>22</v>
      </c>
      <c r="B172" t="s">
        <v>59</v>
      </c>
      <c r="C172" s="1">
        <v>40602</v>
      </c>
      <c r="D172" s="4">
        <v>0</v>
      </c>
      <c r="E172">
        <v>270</v>
      </c>
      <c r="F172">
        <v>426401</v>
      </c>
    </row>
    <row r="173" spans="1:6" x14ac:dyDescent="0.45">
      <c r="A173" t="s">
        <v>22</v>
      </c>
      <c r="B173" t="s">
        <v>59</v>
      </c>
      <c r="C173" s="1">
        <v>40609</v>
      </c>
      <c r="D173" s="4">
        <v>0</v>
      </c>
      <c r="E173">
        <v>270.99</v>
      </c>
      <c r="F173">
        <v>48330</v>
      </c>
    </row>
    <row r="174" spans="1:6" x14ac:dyDescent="0.45">
      <c r="A174" t="s">
        <v>22</v>
      </c>
      <c r="B174" t="s">
        <v>59</v>
      </c>
      <c r="C174" s="1">
        <v>40616</v>
      </c>
      <c r="D174" s="4">
        <v>0</v>
      </c>
      <c r="E174">
        <v>244.78</v>
      </c>
      <c r="F174">
        <v>321390</v>
      </c>
    </row>
    <row r="175" spans="1:6" x14ac:dyDescent="0.45">
      <c r="A175" t="s">
        <v>22</v>
      </c>
      <c r="B175" t="s">
        <v>59</v>
      </c>
      <c r="C175" s="1">
        <v>40623</v>
      </c>
      <c r="D175" s="4">
        <v>0</v>
      </c>
      <c r="E175">
        <v>265</v>
      </c>
      <c r="F175">
        <v>349400</v>
      </c>
    </row>
    <row r="176" spans="1:6" x14ac:dyDescent="0.45">
      <c r="A176" t="s">
        <v>22</v>
      </c>
      <c r="B176" t="s">
        <v>59</v>
      </c>
      <c r="C176" s="1">
        <v>40630</v>
      </c>
      <c r="D176" s="4">
        <v>0</v>
      </c>
      <c r="E176">
        <v>272.47000000000003</v>
      </c>
      <c r="F176">
        <v>291620</v>
      </c>
    </row>
    <row r="177" spans="1:6" x14ac:dyDescent="0.45">
      <c r="A177" t="s">
        <v>22</v>
      </c>
      <c r="B177" t="s">
        <v>59</v>
      </c>
      <c r="C177" s="1">
        <v>40637</v>
      </c>
      <c r="D177" s="4">
        <v>0</v>
      </c>
      <c r="E177">
        <v>271</v>
      </c>
      <c r="F177">
        <v>428460</v>
      </c>
    </row>
    <row r="178" spans="1:6" x14ac:dyDescent="0.45">
      <c r="A178" t="s">
        <v>22</v>
      </c>
      <c r="B178" t="s">
        <v>59</v>
      </c>
      <c r="C178" s="1">
        <v>40644</v>
      </c>
      <c r="D178" s="4">
        <v>0</v>
      </c>
      <c r="E178">
        <v>264.35000000000002</v>
      </c>
      <c r="F178">
        <v>192920</v>
      </c>
    </row>
    <row r="179" spans="1:6" x14ac:dyDescent="0.45">
      <c r="A179" t="s">
        <v>22</v>
      </c>
      <c r="B179" t="s">
        <v>59</v>
      </c>
      <c r="C179" s="1">
        <v>40651</v>
      </c>
      <c r="D179" s="4">
        <v>0</v>
      </c>
      <c r="E179">
        <v>256.75</v>
      </c>
      <c r="F179">
        <v>340690</v>
      </c>
    </row>
    <row r="180" spans="1:6" x14ac:dyDescent="0.45">
      <c r="A180" t="s">
        <v>22</v>
      </c>
      <c r="B180" t="s">
        <v>59</v>
      </c>
      <c r="C180" s="1">
        <v>40658</v>
      </c>
      <c r="D180" s="4">
        <v>0</v>
      </c>
      <c r="E180">
        <v>264</v>
      </c>
      <c r="F180">
        <v>170430</v>
      </c>
    </row>
    <row r="181" spans="1:6" x14ac:dyDescent="0.45">
      <c r="A181" t="s">
        <v>22</v>
      </c>
      <c r="B181" t="s">
        <v>59</v>
      </c>
      <c r="C181" s="1">
        <v>40665</v>
      </c>
      <c r="D181" s="4">
        <v>0</v>
      </c>
      <c r="E181">
        <v>256.25</v>
      </c>
      <c r="F181">
        <v>211480</v>
      </c>
    </row>
    <row r="182" spans="1:6" x14ac:dyDescent="0.45">
      <c r="A182" t="s">
        <v>22</v>
      </c>
      <c r="B182" t="s">
        <v>59</v>
      </c>
      <c r="C182" s="1">
        <v>40672</v>
      </c>
      <c r="D182" s="4">
        <v>0</v>
      </c>
      <c r="E182">
        <v>254.94</v>
      </c>
      <c r="F182">
        <v>130350</v>
      </c>
    </row>
    <row r="183" spans="1:6" x14ac:dyDescent="0.45">
      <c r="A183" t="s">
        <v>22</v>
      </c>
      <c r="B183" t="s">
        <v>59</v>
      </c>
      <c r="C183" s="1">
        <v>40679</v>
      </c>
      <c r="D183" s="4">
        <v>0</v>
      </c>
      <c r="E183">
        <v>251.3</v>
      </c>
      <c r="F183">
        <v>39710</v>
      </c>
    </row>
    <row r="184" spans="1:6" x14ac:dyDescent="0.45">
      <c r="A184" t="s">
        <v>22</v>
      </c>
      <c r="B184" t="s">
        <v>59</v>
      </c>
      <c r="C184" s="1">
        <v>40686</v>
      </c>
      <c r="D184" s="4">
        <v>0</v>
      </c>
      <c r="E184">
        <v>255.5</v>
      </c>
      <c r="F184">
        <v>156900</v>
      </c>
    </row>
    <row r="185" spans="1:6" x14ac:dyDescent="0.45">
      <c r="A185" t="s">
        <v>22</v>
      </c>
      <c r="B185" t="s">
        <v>59</v>
      </c>
      <c r="C185" s="1">
        <v>40693</v>
      </c>
      <c r="D185" s="4">
        <v>0</v>
      </c>
      <c r="E185">
        <v>250.75</v>
      </c>
      <c r="F185">
        <v>202170</v>
      </c>
    </row>
    <row r="186" spans="1:6" x14ac:dyDescent="0.45">
      <c r="A186" t="s">
        <v>22</v>
      </c>
      <c r="B186" t="s">
        <v>59</v>
      </c>
      <c r="C186" s="1">
        <v>40700</v>
      </c>
      <c r="D186" s="4">
        <v>0</v>
      </c>
      <c r="E186">
        <v>250</v>
      </c>
      <c r="F186">
        <v>53720</v>
      </c>
    </row>
    <row r="187" spans="1:6" x14ac:dyDescent="0.45">
      <c r="A187" t="s">
        <v>22</v>
      </c>
      <c r="B187" t="s">
        <v>59</v>
      </c>
      <c r="C187" s="1">
        <v>40707</v>
      </c>
      <c r="D187" s="4">
        <v>0</v>
      </c>
      <c r="E187">
        <v>256.75</v>
      </c>
      <c r="F187">
        <v>388010</v>
      </c>
    </row>
    <row r="188" spans="1:6" x14ac:dyDescent="0.45">
      <c r="A188" t="s">
        <v>22</v>
      </c>
      <c r="B188" t="s">
        <v>59</v>
      </c>
      <c r="C188" s="1">
        <v>40714</v>
      </c>
      <c r="D188" s="4">
        <v>0</v>
      </c>
      <c r="E188">
        <v>252</v>
      </c>
      <c r="F188">
        <v>121870</v>
      </c>
    </row>
    <row r="189" spans="1:6" x14ac:dyDescent="0.45">
      <c r="A189" t="s">
        <v>22</v>
      </c>
      <c r="B189" t="s">
        <v>59</v>
      </c>
      <c r="C189" s="1">
        <v>40721</v>
      </c>
      <c r="D189" s="4">
        <v>0</v>
      </c>
      <c r="E189">
        <v>250.56</v>
      </c>
      <c r="F189">
        <v>202670</v>
      </c>
    </row>
    <row r="190" spans="1:6" x14ac:dyDescent="0.45">
      <c r="A190" t="s">
        <v>22</v>
      </c>
      <c r="B190" t="s">
        <v>59</v>
      </c>
      <c r="C190" s="1">
        <v>40728</v>
      </c>
      <c r="D190" s="4">
        <v>0</v>
      </c>
      <c r="E190">
        <v>270.41000000000003</v>
      </c>
      <c r="F190">
        <v>220330</v>
      </c>
    </row>
    <row r="191" spans="1:6" x14ac:dyDescent="0.45">
      <c r="A191" t="s">
        <v>22</v>
      </c>
      <c r="B191" t="s">
        <v>59</v>
      </c>
      <c r="C191" s="1">
        <v>40735</v>
      </c>
      <c r="D191" s="4">
        <v>0</v>
      </c>
      <c r="E191">
        <v>279</v>
      </c>
      <c r="F191">
        <v>320530</v>
      </c>
    </row>
    <row r="192" spans="1:6" x14ac:dyDescent="0.45">
      <c r="A192" t="s">
        <v>22</v>
      </c>
      <c r="B192" t="s">
        <v>59</v>
      </c>
      <c r="C192" s="1">
        <v>40742</v>
      </c>
      <c r="D192" s="4">
        <v>0</v>
      </c>
      <c r="E192">
        <v>275.54000000000002</v>
      </c>
      <c r="F192">
        <v>429290</v>
      </c>
    </row>
    <row r="193" spans="1:6" x14ac:dyDescent="0.45">
      <c r="A193" t="s">
        <v>22</v>
      </c>
      <c r="B193" t="s">
        <v>59</v>
      </c>
      <c r="C193" s="1">
        <v>40749</v>
      </c>
      <c r="D193" s="4">
        <v>0</v>
      </c>
      <c r="E193">
        <v>267.98</v>
      </c>
      <c r="F193">
        <v>160060</v>
      </c>
    </row>
    <row r="194" spans="1:6" x14ac:dyDescent="0.45">
      <c r="A194" t="s">
        <v>22</v>
      </c>
      <c r="B194" t="s">
        <v>59</v>
      </c>
      <c r="C194" s="1">
        <v>40756</v>
      </c>
      <c r="D194" s="4">
        <v>0</v>
      </c>
      <c r="E194">
        <v>239.21</v>
      </c>
      <c r="F194">
        <v>342810</v>
      </c>
    </row>
    <row r="195" spans="1:6" x14ac:dyDescent="0.45">
      <c r="A195" t="s">
        <v>22</v>
      </c>
      <c r="B195" t="s">
        <v>59</v>
      </c>
      <c r="C195" s="1">
        <v>40763</v>
      </c>
      <c r="D195" s="4">
        <v>0</v>
      </c>
      <c r="E195">
        <v>207</v>
      </c>
      <c r="F195">
        <v>686530</v>
      </c>
    </row>
    <row r="196" spans="1:6" x14ac:dyDescent="0.45">
      <c r="A196" t="s">
        <v>22</v>
      </c>
      <c r="B196" t="s">
        <v>59</v>
      </c>
      <c r="C196" s="1">
        <v>40770</v>
      </c>
      <c r="D196" s="4">
        <v>0</v>
      </c>
      <c r="E196">
        <v>204.7</v>
      </c>
      <c r="F196">
        <v>103300</v>
      </c>
    </row>
    <row r="197" spans="1:6" x14ac:dyDescent="0.45">
      <c r="A197" t="s">
        <v>22</v>
      </c>
      <c r="B197" t="s">
        <v>59</v>
      </c>
      <c r="C197" s="1">
        <v>40777</v>
      </c>
      <c r="D197" s="4">
        <v>0</v>
      </c>
      <c r="E197">
        <v>194</v>
      </c>
      <c r="F197">
        <v>203660</v>
      </c>
    </row>
    <row r="198" spans="1:6" x14ac:dyDescent="0.45">
      <c r="A198" t="s">
        <v>22</v>
      </c>
      <c r="B198" t="s">
        <v>59</v>
      </c>
      <c r="C198" s="1">
        <v>40784</v>
      </c>
      <c r="D198" s="4">
        <v>0</v>
      </c>
      <c r="E198">
        <v>218.7</v>
      </c>
      <c r="F198">
        <v>308400</v>
      </c>
    </row>
    <row r="199" spans="1:6" x14ac:dyDescent="0.45">
      <c r="A199" t="s">
        <v>22</v>
      </c>
      <c r="B199" t="s">
        <v>59</v>
      </c>
      <c r="C199" s="1">
        <v>40791</v>
      </c>
      <c r="D199" s="4">
        <v>0</v>
      </c>
      <c r="E199">
        <v>240</v>
      </c>
      <c r="F199">
        <v>210280</v>
      </c>
    </row>
    <row r="200" spans="1:6" x14ac:dyDescent="0.45">
      <c r="A200" t="s">
        <v>22</v>
      </c>
      <c r="B200" t="s">
        <v>59</v>
      </c>
      <c r="C200" s="1">
        <v>40798</v>
      </c>
      <c r="D200" s="4">
        <v>0</v>
      </c>
      <c r="E200">
        <v>232.11</v>
      </c>
      <c r="F200">
        <v>350610</v>
      </c>
    </row>
    <row r="201" spans="1:6" x14ac:dyDescent="0.45">
      <c r="A201" t="s">
        <v>22</v>
      </c>
      <c r="B201" t="s">
        <v>59</v>
      </c>
      <c r="C201" s="1">
        <v>40805</v>
      </c>
      <c r="D201" s="4">
        <v>0</v>
      </c>
      <c r="E201">
        <v>208</v>
      </c>
      <c r="F201">
        <v>273740</v>
      </c>
    </row>
    <row r="202" spans="1:6" x14ac:dyDescent="0.45">
      <c r="A202" t="s">
        <v>22</v>
      </c>
      <c r="B202" t="s">
        <v>59</v>
      </c>
      <c r="C202" s="1">
        <v>40812</v>
      </c>
      <c r="D202" s="4">
        <v>0</v>
      </c>
      <c r="E202">
        <v>214</v>
      </c>
      <c r="F202">
        <v>469650</v>
      </c>
    </row>
    <row r="203" spans="1:6" x14ac:dyDescent="0.45">
      <c r="A203" t="s">
        <v>22</v>
      </c>
      <c r="B203" t="s">
        <v>59</v>
      </c>
      <c r="C203" s="1">
        <v>40819</v>
      </c>
      <c r="D203" s="4">
        <v>0</v>
      </c>
      <c r="E203">
        <v>193.43</v>
      </c>
      <c r="F203">
        <v>253600</v>
      </c>
    </row>
    <row r="204" spans="1:6" x14ac:dyDescent="0.45">
      <c r="A204" t="s">
        <v>22</v>
      </c>
      <c r="B204" t="s">
        <v>59</v>
      </c>
      <c r="C204" s="1">
        <v>40826</v>
      </c>
      <c r="D204" s="4">
        <v>0</v>
      </c>
      <c r="E204">
        <v>193</v>
      </c>
      <c r="F204">
        <v>248670</v>
      </c>
    </row>
    <row r="205" spans="1:6" x14ac:dyDescent="0.45">
      <c r="A205" t="s">
        <v>22</v>
      </c>
      <c r="B205" t="s">
        <v>59</v>
      </c>
      <c r="C205" s="1">
        <v>40833</v>
      </c>
      <c r="D205" s="4">
        <v>0</v>
      </c>
      <c r="E205">
        <v>213.97</v>
      </c>
      <c r="F205">
        <v>137540</v>
      </c>
    </row>
    <row r="206" spans="1:6" x14ac:dyDescent="0.45">
      <c r="A206" t="s">
        <v>22</v>
      </c>
      <c r="B206" t="s">
        <v>59</v>
      </c>
      <c r="C206" s="1">
        <v>40840</v>
      </c>
      <c r="D206" s="4">
        <v>0</v>
      </c>
      <c r="E206">
        <v>224.99</v>
      </c>
      <c r="F206">
        <v>170290</v>
      </c>
    </row>
    <row r="207" spans="1:6" x14ac:dyDescent="0.45">
      <c r="A207" t="s">
        <v>22</v>
      </c>
      <c r="B207" t="s">
        <v>59</v>
      </c>
      <c r="C207" s="1">
        <v>40847</v>
      </c>
      <c r="D207" s="4">
        <v>0</v>
      </c>
      <c r="E207">
        <v>221</v>
      </c>
      <c r="F207">
        <v>47040</v>
      </c>
    </row>
    <row r="208" spans="1:6" x14ac:dyDescent="0.45">
      <c r="A208" t="s">
        <v>22</v>
      </c>
      <c r="B208" t="s">
        <v>59</v>
      </c>
      <c r="C208" s="1">
        <v>40854</v>
      </c>
      <c r="D208" s="4">
        <v>0</v>
      </c>
      <c r="E208">
        <v>209.89</v>
      </c>
      <c r="F208">
        <v>119420</v>
      </c>
    </row>
    <row r="209" spans="1:6" x14ac:dyDescent="0.45">
      <c r="A209" t="s">
        <v>22</v>
      </c>
      <c r="B209" t="s">
        <v>59</v>
      </c>
      <c r="C209" s="1">
        <v>40861</v>
      </c>
      <c r="D209" s="4">
        <v>0</v>
      </c>
      <c r="E209">
        <v>216.93</v>
      </c>
      <c r="F209">
        <v>80630</v>
      </c>
    </row>
    <row r="210" spans="1:6" x14ac:dyDescent="0.45">
      <c r="A210" t="s">
        <v>22</v>
      </c>
      <c r="B210" t="s">
        <v>59</v>
      </c>
      <c r="C210" s="1">
        <v>40868</v>
      </c>
      <c r="D210" s="4">
        <v>0</v>
      </c>
      <c r="E210">
        <v>204.99</v>
      </c>
      <c r="F210">
        <v>134930</v>
      </c>
    </row>
    <row r="211" spans="1:6" x14ac:dyDescent="0.45">
      <c r="A211" t="s">
        <v>22</v>
      </c>
      <c r="B211" t="s">
        <v>59</v>
      </c>
      <c r="C211" s="1">
        <v>40875</v>
      </c>
      <c r="D211" s="4">
        <v>0</v>
      </c>
      <c r="E211">
        <v>212.6</v>
      </c>
      <c r="F211">
        <v>198020</v>
      </c>
    </row>
    <row r="212" spans="1:6" x14ac:dyDescent="0.45">
      <c r="A212" t="s">
        <v>22</v>
      </c>
      <c r="B212" t="s">
        <v>59</v>
      </c>
      <c r="C212" s="1">
        <v>40882</v>
      </c>
      <c r="D212" s="4">
        <v>0</v>
      </c>
      <c r="E212">
        <v>206.14</v>
      </c>
      <c r="F212">
        <v>264610</v>
      </c>
    </row>
    <row r="213" spans="1:6" x14ac:dyDescent="0.45">
      <c r="A213" t="s">
        <v>22</v>
      </c>
      <c r="B213" t="s">
        <v>59</v>
      </c>
      <c r="C213" s="1">
        <v>40889</v>
      </c>
      <c r="D213" s="4">
        <v>0</v>
      </c>
      <c r="E213">
        <v>196.7</v>
      </c>
      <c r="F213">
        <v>262320</v>
      </c>
    </row>
    <row r="214" spans="1:6" x14ac:dyDescent="0.45">
      <c r="A214" t="s">
        <v>22</v>
      </c>
      <c r="B214" t="s">
        <v>59</v>
      </c>
      <c r="C214" s="1">
        <v>40896</v>
      </c>
      <c r="D214" s="4">
        <v>0</v>
      </c>
      <c r="E214">
        <v>185.03</v>
      </c>
      <c r="F214">
        <v>224660</v>
      </c>
    </row>
    <row r="215" spans="1:6" x14ac:dyDescent="0.45">
      <c r="A215" t="s">
        <v>22</v>
      </c>
      <c r="B215" t="s">
        <v>59</v>
      </c>
      <c r="C215" s="1">
        <v>40903</v>
      </c>
      <c r="D215" s="4">
        <v>0</v>
      </c>
      <c r="E215">
        <v>181.39</v>
      </c>
      <c r="F215">
        <v>197720</v>
      </c>
    </row>
    <row r="216" spans="1:6" x14ac:dyDescent="0.45">
      <c r="A216" t="s">
        <v>22</v>
      </c>
      <c r="B216" t="s">
        <v>59</v>
      </c>
      <c r="C216" s="1">
        <v>40910</v>
      </c>
      <c r="D216" s="4">
        <v>0</v>
      </c>
      <c r="E216">
        <v>184</v>
      </c>
      <c r="F216">
        <v>58410</v>
      </c>
    </row>
    <row r="217" spans="1:6" x14ac:dyDescent="0.45">
      <c r="A217" t="s">
        <v>22</v>
      </c>
      <c r="B217" t="s">
        <v>59</v>
      </c>
      <c r="C217" s="1">
        <v>40917</v>
      </c>
      <c r="D217" s="4">
        <v>0</v>
      </c>
      <c r="E217">
        <v>192.5</v>
      </c>
      <c r="F217">
        <v>145450</v>
      </c>
    </row>
    <row r="218" spans="1:6" x14ac:dyDescent="0.45">
      <c r="A218" t="s">
        <v>22</v>
      </c>
      <c r="B218" t="s">
        <v>59</v>
      </c>
      <c r="C218" s="1">
        <v>40924</v>
      </c>
      <c r="D218" s="4">
        <v>0</v>
      </c>
      <c r="E218">
        <v>207.5</v>
      </c>
      <c r="F218">
        <v>273970</v>
      </c>
    </row>
    <row r="219" spans="1:6" x14ac:dyDescent="0.45">
      <c r="A219" t="s">
        <v>22</v>
      </c>
      <c r="B219" t="s">
        <v>59</v>
      </c>
      <c r="C219" s="1">
        <v>40931</v>
      </c>
      <c r="D219" s="4">
        <v>0</v>
      </c>
      <c r="E219">
        <v>211.56</v>
      </c>
      <c r="F219">
        <v>109280</v>
      </c>
    </row>
    <row r="220" spans="1:6" x14ac:dyDescent="0.45">
      <c r="A220" t="s">
        <v>22</v>
      </c>
      <c r="B220" t="s">
        <v>59</v>
      </c>
      <c r="C220" s="1">
        <v>40938</v>
      </c>
      <c r="D220" s="4">
        <v>0</v>
      </c>
      <c r="E220">
        <v>224</v>
      </c>
      <c r="F220">
        <v>353580</v>
      </c>
    </row>
    <row r="221" spans="1:6" x14ac:dyDescent="0.45">
      <c r="A221" t="s">
        <v>22</v>
      </c>
      <c r="B221" t="s">
        <v>59</v>
      </c>
      <c r="C221" s="1">
        <v>40945</v>
      </c>
      <c r="D221" s="4">
        <v>0</v>
      </c>
      <c r="E221">
        <v>233.99</v>
      </c>
      <c r="F221">
        <v>321070</v>
      </c>
    </row>
    <row r="222" spans="1:6" x14ac:dyDescent="0.45">
      <c r="A222" t="s">
        <v>22</v>
      </c>
      <c r="B222" t="s">
        <v>59</v>
      </c>
      <c r="C222" s="1">
        <v>40952</v>
      </c>
      <c r="D222" s="4">
        <v>0</v>
      </c>
      <c r="E222">
        <v>228</v>
      </c>
      <c r="F222">
        <v>261800</v>
      </c>
    </row>
    <row r="223" spans="1:6" x14ac:dyDescent="0.45">
      <c r="A223" t="s">
        <v>22</v>
      </c>
      <c r="B223" t="s">
        <v>59</v>
      </c>
      <c r="C223" s="1">
        <v>40959</v>
      </c>
      <c r="D223" s="4">
        <v>0</v>
      </c>
      <c r="E223">
        <v>245</v>
      </c>
      <c r="F223">
        <v>237390</v>
      </c>
    </row>
    <row r="224" spans="1:6" x14ac:dyDescent="0.45">
      <c r="A224" t="s">
        <v>22</v>
      </c>
      <c r="B224" t="s">
        <v>59</v>
      </c>
      <c r="C224" s="1">
        <v>40966</v>
      </c>
      <c r="D224" s="4">
        <v>0</v>
      </c>
      <c r="E224">
        <v>247.5</v>
      </c>
      <c r="F224">
        <v>316180</v>
      </c>
    </row>
    <row r="225" spans="1:6" x14ac:dyDescent="0.45">
      <c r="A225" t="s">
        <v>22</v>
      </c>
      <c r="B225" t="s">
        <v>59</v>
      </c>
      <c r="C225" s="1">
        <v>40973</v>
      </c>
      <c r="D225" s="4">
        <v>0</v>
      </c>
      <c r="E225">
        <v>245.99</v>
      </c>
      <c r="F225">
        <v>108860</v>
      </c>
    </row>
    <row r="226" spans="1:6" x14ac:dyDescent="0.45">
      <c r="A226" t="s">
        <v>22</v>
      </c>
      <c r="B226" t="s">
        <v>59</v>
      </c>
      <c r="C226" s="1">
        <v>40980</v>
      </c>
      <c r="D226" s="4">
        <v>0</v>
      </c>
      <c r="E226">
        <v>256</v>
      </c>
      <c r="F226">
        <v>435650</v>
      </c>
    </row>
    <row r="227" spans="1:6" x14ac:dyDescent="0.45">
      <c r="A227" t="s">
        <v>22</v>
      </c>
      <c r="B227" t="s">
        <v>59</v>
      </c>
      <c r="C227" s="1">
        <v>40987</v>
      </c>
      <c r="D227" s="4">
        <v>0</v>
      </c>
      <c r="E227">
        <v>255</v>
      </c>
      <c r="F227">
        <v>231680</v>
      </c>
    </row>
    <row r="228" spans="1:6" x14ac:dyDescent="0.45">
      <c r="A228" t="s">
        <v>22</v>
      </c>
      <c r="B228" t="s">
        <v>59</v>
      </c>
      <c r="C228" s="1">
        <v>40994</v>
      </c>
      <c r="D228" s="4">
        <v>0</v>
      </c>
      <c r="E228">
        <v>250</v>
      </c>
      <c r="F228">
        <v>206160</v>
      </c>
    </row>
    <row r="229" spans="1:6" x14ac:dyDescent="0.45">
      <c r="A229" t="s">
        <v>22</v>
      </c>
      <c r="B229" t="s">
        <v>59</v>
      </c>
      <c r="C229" s="1">
        <v>41001</v>
      </c>
      <c r="D229" s="4">
        <v>0</v>
      </c>
      <c r="E229">
        <v>248.4</v>
      </c>
      <c r="F229">
        <v>362690</v>
      </c>
    </row>
    <row r="230" spans="1:6" x14ac:dyDescent="0.45">
      <c r="A230" t="s">
        <v>22</v>
      </c>
      <c r="B230" t="s">
        <v>59</v>
      </c>
      <c r="C230" s="1">
        <v>41008</v>
      </c>
      <c r="D230" s="4">
        <v>0</v>
      </c>
      <c r="E230">
        <v>243.47</v>
      </c>
      <c r="F230">
        <v>269920</v>
      </c>
    </row>
    <row r="231" spans="1:6" x14ac:dyDescent="0.45">
      <c r="A231" t="s">
        <v>22</v>
      </c>
      <c r="B231" t="s">
        <v>59</v>
      </c>
      <c r="C231" s="1">
        <v>41015</v>
      </c>
      <c r="D231" s="4">
        <v>0</v>
      </c>
      <c r="E231">
        <v>255</v>
      </c>
      <c r="F231">
        <v>266940</v>
      </c>
    </row>
    <row r="232" spans="1:6" x14ac:dyDescent="0.45">
      <c r="A232" t="s">
        <v>22</v>
      </c>
      <c r="B232" t="s">
        <v>59</v>
      </c>
      <c r="C232" s="1">
        <v>41022</v>
      </c>
      <c r="D232" s="4">
        <v>0</v>
      </c>
      <c r="E232">
        <v>264.29000000000002</v>
      </c>
      <c r="F232">
        <v>186740</v>
      </c>
    </row>
    <row r="233" spans="1:6" x14ac:dyDescent="0.45">
      <c r="A233" t="s">
        <v>22</v>
      </c>
      <c r="B233" t="s">
        <v>59</v>
      </c>
      <c r="C233" s="1">
        <v>41029</v>
      </c>
      <c r="D233" s="4">
        <v>0</v>
      </c>
      <c r="E233">
        <v>249</v>
      </c>
      <c r="F233">
        <v>184770</v>
      </c>
    </row>
    <row r="234" spans="1:6" x14ac:dyDescent="0.45">
      <c r="A234" t="s">
        <v>22</v>
      </c>
      <c r="B234" t="s">
        <v>59</v>
      </c>
      <c r="C234" s="1">
        <v>41036</v>
      </c>
      <c r="D234" s="4">
        <v>0</v>
      </c>
      <c r="E234">
        <v>239.5</v>
      </c>
      <c r="F234">
        <v>126400</v>
      </c>
    </row>
    <row r="235" spans="1:6" x14ac:dyDescent="0.45">
      <c r="A235" t="s">
        <v>22</v>
      </c>
      <c r="B235" t="s">
        <v>59</v>
      </c>
      <c r="C235" s="1">
        <v>41043</v>
      </c>
      <c r="D235" s="4">
        <v>0</v>
      </c>
      <c r="E235">
        <v>200</v>
      </c>
      <c r="F235">
        <v>402920</v>
      </c>
    </row>
    <row r="236" spans="1:6" x14ac:dyDescent="0.45">
      <c r="A236" t="s">
        <v>22</v>
      </c>
      <c r="B236" t="s">
        <v>59</v>
      </c>
      <c r="C236" s="1">
        <v>41050</v>
      </c>
      <c r="D236" s="4">
        <v>0</v>
      </c>
      <c r="E236">
        <v>216.98</v>
      </c>
      <c r="F236">
        <v>160330</v>
      </c>
    </row>
    <row r="237" spans="1:6" x14ac:dyDescent="0.45">
      <c r="A237" t="s">
        <v>22</v>
      </c>
      <c r="B237" t="s">
        <v>59</v>
      </c>
      <c r="C237" s="1">
        <v>41057</v>
      </c>
      <c r="D237" s="4">
        <v>0</v>
      </c>
      <c r="E237">
        <v>216</v>
      </c>
      <c r="F237">
        <v>534930</v>
      </c>
    </row>
    <row r="238" spans="1:6" x14ac:dyDescent="0.45">
      <c r="A238" t="s">
        <v>22</v>
      </c>
      <c r="B238" t="s">
        <v>59</v>
      </c>
      <c r="C238" s="1">
        <v>41064</v>
      </c>
      <c r="D238" s="4">
        <v>0</v>
      </c>
      <c r="E238">
        <v>219.49</v>
      </c>
      <c r="F238">
        <v>214780</v>
      </c>
    </row>
    <row r="239" spans="1:6" x14ac:dyDescent="0.45">
      <c r="A239" t="s">
        <v>22</v>
      </c>
      <c r="B239" t="s">
        <v>59</v>
      </c>
      <c r="C239" s="1">
        <v>41071</v>
      </c>
      <c r="D239" s="4">
        <v>0</v>
      </c>
      <c r="E239">
        <v>220.5</v>
      </c>
      <c r="F239">
        <v>121300</v>
      </c>
    </row>
    <row r="240" spans="1:6" x14ac:dyDescent="0.45">
      <c r="A240" t="s">
        <v>22</v>
      </c>
      <c r="B240" t="s">
        <v>59</v>
      </c>
      <c r="C240" s="1">
        <v>41078</v>
      </c>
      <c r="D240" s="4">
        <v>0</v>
      </c>
      <c r="E240">
        <v>210.99</v>
      </c>
      <c r="F240">
        <v>148560</v>
      </c>
    </row>
    <row r="241" spans="1:6" x14ac:dyDescent="0.45">
      <c r="A241" t="s">
        <v>22</v>
      </c>
      <c r="B241" t="s">
        <v>59</v>
      </c>
      <c r="C241" s="1">
        <v>41085</v>
      </c>
      <c r="D241" s="4">
        <v>0</v>
      </c>
      <c r="E241">
        <v>222.7</v>
      </c>
      <c r="F241">
        <v>214790</v>
      </c>
    </row>
    <row r="242" spans="1:6" x14ac:dyDescent="0.45">
      <c r="A242" t="s">
        <v>22</v>
      </c>
      <c r="B242" t="s">
        <v>59</v>
      </c>
      <c r="C242" s="1">
        <v>41092</v>
      </c>
      <c r="D242" s="4">
        <v>0</v>
      </c>
      <c r="E242">
        <v>255</v>
      </c>
      <c r="F242">
        <v>337270</v>
      </c>
    </row>
    <row r="243" spans="1:6" x14ac:dyDescent="0.45">
      <c r="A243" t="s">
        <v>22</v>
      </c>
      <c r="B243" t="s">
        <v>59</v>
      </c>
      <c r="C243" s="1">
        <v>41099</v>
      </c>
      <c r="D243" s="4">
        <v>0</v>
      </c>
      <c r="E243">
        <v>261.2</v>
      </c>
      <c r="F243">
        <v>220070</v>
      </c>
    </row>
    <row r="244" spans="1:6" x14ac:dyDescent="0.45">
      <c r="A244" t="s">
        <v>22</v>
      </c>
      <c r="B244" t="s">
        <v>59</v>
      </c>
      <c r="C244" s="1">
        <v>41106</v>
      </c>
      <c r="D244" s="4">
        <v>0</v>
      </c>
      <c r="E244">
        <v>269.79000000000002</v>
      </c>
      <c r="F244">
        <v>481050</v>
      </c>
    </row>
    <row r="245" spans="1:6" x14ac:dyDescent="0.45">
      <c r="A245" t="s">
        <v>22</v>
      </c>
      <c r="B245" t="s">
        <v>59</v>
      </c>
      <c r="C245" s="1">
        <v>41113</v>
      </c>
      <c r="D245" s="4">
        <v>0</v>
      </c>
      <c r="E245">
        <v>264.74</v>
      </c>
      <c r="F245">
        <v>285720</v>
      </c>
    </row>
    <row r="246" spans="1:6" x14ac:dyDescent="0.45">
      <c r="A246" t="s">
        <v>22</v>
      </c>
      <c r="B246" t="s">
        <v>59</v>
      </c>
      <c r="C246" s="1">
        <v>41120</v>
      </c>
      <c r="D246" s="4">
        <v>0</v>
      </c>
      <c r="E246">
        <v>261</v>
      </c>
      <c r="F246">
        <v>264770</v>
      </c>
    </row>
    <row r="247" spans="1:6" x14ac:dyDescent="0.45">
      <c r="A247" t="s">
        <v>22</v>
      </c>
      <c r="B247" t="s">
        <v>59</v>
      </c>
      <c r="C247" s="1">
        <v>41127</v>
      </c>
      <c r="D247" s="4">
        <v>0</v>
      </c>
      <c r="E247">
        <v>258.2</v>
      </c>
      <c r="F247">
        <v>111750</v>
      </c>
    </row>
    <row r="248" spans="1:6" x14ac:dyDescent="0.45">
      <c r="A248" t="s">
        <v>22</v>
      </c>
      <c r="B248" t="s">
        <v>59</v>
      </c>
      <c r="C248" s="1">
        <v>41134</v>
      </c>
      <c r="D248" s="4">
        <v>0</v>
      </c>
      <c r="E248">
        <v>265.72000000000003</v>
      </c>
      <c r="F248">
        <v>146350</v>
      </c>
    </row>
    <row r="249" spans="1:6" x14ac:dyDescent="0.45">
      <c r="A249" t="s">
        <v>22</v>
      </c>
      <c r="B249" t="s">
        <v>59</v>
      </c>
      <c r="C249" s="1">
        <v>41141</v>
      </c>
      <c r="D249" s="4">
        <v>0</v>
      </c>
      <c r="E249">
        <v>262.97000000000003</v>
      </c>
      <c r="F249">
        <v>104690</v>
      </c>
    </row>
    <row r="250" spans="1:6" x14ac:dyDescent="0.45">
      <c r="A250" t="s">
        <v>22</v>
      </c>
      <c r="B250" t="s">
        <v>59</v>
      </c>
      <c r="C250" s="1">
        <v>41148</v>
      </c>
      <c r="D250" s="4">
        <v>0</v>
      </c>
      <c r="E250">
        <v>285.01</v>
      </c>
      <c r="F250">
        <v>563870</v>
      </c>
    </row>
    <row r="251" spans="1:6" x14ac:dyDescent="0.45">
      <c r="A251" t="s">
        <v>22</v>
      </c>
      <c r="B251" t="s">
        <v>59</v>
      </c>
      <c r="C251" s="1">
        <v>41155</v>
      </c>
      <c r="D251" s="4">
        <v>0</v>
      </c>
      <c r="E251">
        <v>289.5</v>
      </c>
      <c r="F251">
        <v>448450</v>
      </c>
    </row>
    <row r="252" spans="1:6" x14ac:dyDescent="0.45">
      <c r="A252" t="s">
        <v>22</v>
      </c>
      <c r="B252" t="s">
        <v>59</v>
      </c>
      <c r="C252" s="1">
        <v>41162</v>
      </c>
      <c r="D252" s="4">
        <v>0</v>
      </c>
      <c r="E252">
        <v>285</v>
      </c>
      <c r="F252">
        <v>564100</v>
      </c>
    </row>
    <row r="253" spans="1:6" x14ac:dyDescent="0.45">
      <c r="A253" t="s">
        <v>22</v>
      </c>
      <c r="B253" t="s">
        <v>59</v>
      </c>
      <c r="C253" s="1">
        <v>41169</v>
      </c>
      <c r="D253" s="4">
        <v>0</v>
      </c>
      <c r="E253">
        <v>262.29000000000002</v>
      </c>
      <c r="F253">
        <v>1152870</v>
      </c>
    </row>
    <row r="254" spans="1:6" x14ac:dyDescent="0.45">
      <c r="A254" t="s">
        <v>22</v>
      </c>
      <c r="B254" t="s">
        <v>59</v>
      </c>
      <c r="C254" s="1">
        <v>41176</v>
      </c>
      <c r="D254" s="4">
        <v>0</v>
      </c>
      <c r="E254">
        <v>259.98</v>
      </c>
      <c r="F254">
        <v>427980</v>
      </c>
    </row>
    <row r="255" spans="1:6" x14ac:dyDescent="0.45">
      <c r="A255" t="s">
        <v>22</v>
      </c>
      <c r="B255" t="s">
        <v>59</v>
      </c>
      <c r="C255" s="1">
        <v>41183</v>
      </c>
      <c r="D255" s="4">
        <v>0</v>
      </c>
      <c r="E255">
        <v>260</v>
      </c>
      <c r="F255">
        <v>203140</v>
      </c>
    </row>
    <row r="256" spans="1:6" x14ac:dyDescent="0.45">
      <c r="A256" t="s">
        <v>22</v>
      </c>
      <c r="B256" t="s">
        <v>59</v>
      </c>
      <c r="C256" s="1">
        <v>41190</v>
      </c>
      <c r="D256" s="4">
        <v>0</v>
      </c>
      <c r="E256">
        <v>263.24</v>
      </c>
      <c r="F256">
        <v>154430</v>
      </c>
    </row>
    <row r="257" spans="1:6" x14ac:dyDescent="0.45">
      <c r="A257" t="s">
        <v>22</v>
      </c>
      <c r="B257" t="s">
        <v>59</v>
      </c>
      <c r="C257" s="1">
        <v>41197</v>
      </c>
      <c r="D257" s="4">
        <v>0</v>
      </c>
      <c r="E257">
        <v>276.99</v>
      </c>
      <c r="F257">
        <v>965430</v>
      </c>
    </row>
    <row r="258" spans="1:6" x14ac:dyDescent="0.45">
      <c r="A258" t="s">
        <v>22</v>
      </c>
      <c r="B258" t="s">
        <v>59</v>
      </c>
      <c r="C258" s="1">
        <v>41204</v>
      </c>
      <c r="D258" s="4">
        <v>0</v>
      </c>
      <c r="E258">
        <v>249.1</v>
      </c>
      <c r="F258">
        <v>890790</v>
      </c>
    </row>
    <row r="259" spans="1:6" x14ac:dyDescent="0.45">
      <c r="A259" t="s">
        <v>22</v>
      </c>
      <c r="B259" t="s">
        <v>59</v>
      </c>
      <c r="C259" s="1">
        <v>41211</v>
      </c>
      <c r="D259" s="4">
        <v>0</v>
      </c>
      <c r="E259">
        <v>250.33</v>
      </c>
      <c r="F259">
        <v>213180</v>
      </c>
    </row>
    <row r="260" spans="1:6" x14ac:dyDescent="0.45">
      <c r="A260" t="s">
        <v>22</v>
      </c>
      <c r="B260" t="s">
        <v>59</v>
      </c>
      <c r="C260" s="1">
        <v>41218</v>
      </c>
      <c r="D260" s="4">
        <v>0</v>
      </c>
      <c r="E260">
        <v>247</v>
      </c>
      <c r="F260">
        <v>386080</v>
      </c>
    </row>
    <row r="261" spans="1:6" x14ac:dyDescent="0.45">
      <c r="A261" t="s">
        <v>22</v>
      </c>
      <c r="B261" t="s">
        <v>59</v>
      </c>
      <c r="C261" s="1">
        <v>41225</v>
      </c>
      <c r="D261" s="4">
        <v>0</v>
      </c>
      <c r="E261">
        <v>234.79</v>
      </c>
      <c r="F261">
        <v>429090</v>
      </c>
    </row>
    <row r="262" spans="1:6" x14ac:dyDescent="0.45">
      <c r="A262" t="s">
        <v>22</v>
      </c>
      <c r="B262" t="s">
        <v>59</v>
      </c>
      <c r="C262" s="1">
        <v>41232</v>
      </c>
      <c r="D262" s="4">
        <v>0</v>
      </c>
      <c r="E262">
        <v>229.58</v>
      </c>
      <c r="F262">
        <v>479590</v>
      </c>
    </row>
    <row r="263" spans="1:6" x14ac:dyDescent="0.45">
      <c r="A263" t="s">
        <v>22</v>
      </c>
      <c r="B263" t="s">
        <v>59</v>
      </c>
      <c r="C263" s="1">
        <v>41239</v>
      </c>
      <c r="D263" s="4">
        <v>0</v>
      </c>
      <c r="E263">
        <v>218.8</v>
      </c>
      <c r="F263">
        <v>326370</v>
      </c>
    </row>
    <row r="264" spans="1:6" x14ac:dyDescent="0.45">
      <c r="A264" t="s">
        <v>22</v>
      </c>
      <c r="B264" t="s">
        <v>59</v>
      </c>
      <c r="C264" s="1">
        <v>41246</v>
      </c>
      <c r="D264" s="4">
        <v>0</v>
      </c>
      <c r="E264">
        <v>227.46</v>
      </c>
      <c r="F264">
        <v>311380</v>
      </c>
    </row>
    <row r="265" spans="1:6" x14ac:dyDescent="0.45">
      <c r="A265" t="s">
        <v>22</v>
      </c>
      <c r="B265" t="s">
        <v>59</v>
      </c>
      <c r="C265" s="1">
        <v>41253</v>
      </c>
      <c r="D265" s="4">
        <v>0</v>
      </c>
      <c r="E265">
        <v>245.39</v>
      </c>
      <c r="F265">
        <v>438570</v>
      </c>
    </row>
    <row r="266" spans="1:6" x14ac:dyDescent="0.45">
      <c r="A266" t="s">
        <v>22</v>
      </c>
      <c r="B266" t="s">
        <v>59</v>
      </c>
      <c r="C266" s="1">
        <v>41260</v>
      </c>
      <c r="D266" s="4">
        <v>0</v>
      </c>
      <c r="E266">
        <v>241.7</v>
      </c>
      <c r="F266">
        <v>391370</v>
      </c>
    </row>
    <row r="267" spans="1:6" x14ac:dyDescent="0.45">
      <c r="A267" t="s">
        <v>22</v>
      </c>
      <c r="B267" t="s">
        <v>59</v>
      </c>
      <c r="C267" s="1">
        <v>41267</v>
      </c>
      <c r="D267" s="4">
        <v>0</v>
      </c>
      <c r="E267">
        <v>242.97</v>
      </c>
      <c r="F267">
        <v>243900</v>
      </c>
    </row>
    <row r="268" spans="1:6" x14ac:dyDescent="0.45">
      <c r="A268" t="s">
        <v>22</v>
      </c>
      <c r="B268" t="s">
        <v>59</v>
      </c>
      <c r="C268" s="1">
        <v>41281</v>
      </c>
      <c r="D268" s="4">
        <v>0</v>
      </c>
      <c r="E268">
        <v>247.8</v>
      </c>
      <c r="F268">
        <v>257420</v>
      </c>
    </row>
    <row r="269" spans="1:6" x14ac:dyDescent="0.45">
      <c r="A269" t="s">
        <v>22</v>
      </c>
      <c r="B269" t="s">
        <v>59</v>
      </c>
      <c r="C269" s="1">
        <v>41288</v>
      </c>
      <c r="D269" s="4">
        <v>0</v>
      </c>
      <c r="E269">
        <v>245.82</v>
      </c>
      <c r="F269">
        <v>774920</v>
      </c>
    </row>
    <row r="270" spans="1:6" x14ac:dyDescent="0.45">
      <c r="A270" t="s">
        <v>22</v>
      </c>
      <c r="B270" t="s">
        <v>59</v>
      </c>
      <c r="C270" s="1">
        <v>41295</v>
      </c>
      <c r="D270" s="4">
        <v>0</v>
      </c>
      <c r="E270">
        <v>248.49</v>
      </c>
      <c r="F270">
        <v>488190</v>
      </c>
    </row>
    <row r="271" spans="1:6" x14ac:dyDescent="0.45">
      <c r="A271" t="s">
        <v>22</v>
      </c>
      <c r="B271" t="s">
        <v>59</v>
      </c>
      <c r="C271" s="1">
        <v>41302</v>
      </c>
      <c r="D271" s="4">
        <v>0</v>
      </c>
      <c r="E271">
        <v>264</v>
      </c>
      <c r="F271">
        <v>382650</v>
      </c>
    </row>
    <row r="272" spans="1:6" x14ac:dyDescent="0.45">
      <c r="A272" t="s">
        <v>22</v>
      </c>
      <c r="B272" t="s">
        <v>59</v>
      </c>
      <c r="C272" s="1">
        <v>41309</v>
      </c>
      <c r="D272" s="4">
        <v>0</v>
      </c>
      <c r="E272">
        <v>261</v>
      </c>
      <c r="F272">
        <v>223730</v>
      </c>
    </row>
    <row r="273" spans="1:6" x14ac:dyDescent="0.45">
      <c r="A273" t="s">
        <v>22</v>
      </c>
      <c r="B273" t="s">
        <v>59</v>
      </c>
      <c r="C273" s="1">
        <v>41316</v>
      </c>
      <c r="D273" s="4">
        <v>0</v>
      </c>
      <c r="E273">
        <v>281.3</v>
      </c>
      <c r="F273">
        <v>400340</v>
      </c>
    </row>
    <row r="274" spans="1:6" x14ac:dyDescent="0.45">
      <c r="A274" t="s">
        <v>22</v>
      </c>
      <c r="B274" t="s">
        <v>59</v>
      </c>
      <c r="C274" s="1">
        <v>41323</v>
      </c>
      <c r="D274" s="4">
        <v>0</v>
      </c>
      <c r="E274">
        <v>271.57</v>
      </c>
      <c r="F274">
        <v>242610</v>
      </c>
    </row>
    <row r="275" spans="1:6" x14ac:dyDescent="0.45">
      <c r="A275" t="s">
        <v>22</v>
      </c>
      <c r="B275" t="s">
        <v>59</v>
      </c>
      <c r="C275" s="1">
        <v>41330</v>
      </c>
      <c r="D275" s="4">
        <v>0</v>
      </c>
      <c r="E275">
        <v>261.7</v>
      </c>
      <c r="F275">
        <v>211420</v>
      </c>
    </row>
    <row r="276" spans="1:6" x14ac:dyDescent="0.45">
      <c r="A276" t="s">
        <v>22</v>
      </c>
      <c r="B276" t="s">
        <v>59</v>
      </c>
      <c r="C276" s="1">
        <v>41337</v>
      </c>
      <c r="D276" s="4">
        <v>0</v>
      </c>
      <c r="E276">
        <v>259</v>
      </c>
      <c r="F276">
        <v>327980</v>
      </c>
    </row>
    <row r="277" spans="1:6" x14ac:dyDescent="0.45">
      <c r="A277" t="s">
        <v>22</v>
      </c>
      <c r="B277" t="s">
        <v>59</v>
      </c>
      <c r="C277" s="1">
        <v>41344</v>
      </c>
      <c r="D277" s="4">
        <v>0</v>
      </c>
      <c r="E277">
        <v>269.88</v>
      </c>
      <c r="F277">
        <v>273480</v>
      </c>
    </row>
    <row r="278" spans="1:6" x14ac:dyDescent="0.45">
      <c r="A278" t="s">
        <v>22</v>
      </c>
      <c r="B278" t="s">
        <v>59</v>
      </c>
      <c r="C278" s="1">
        <v>41351</v>
      </c>
      <c r="D278" s="4">
        <v>0</v>
      </c>
      <c r="E278">
        <v>251.73</v>
      </c>
      <c r="F278">
        <v>286540</v>
      </c>
    </row>
    <row r="279" spans="1:6" x14ac:dyDescent="0.45">
      <c r="A279" t="s">
        <v>22</v>
      </c>
      <c r="B279" t="s">
        <v>59</v>
      </c>
      <c r="C279" s="1">
        <v>41358</v>
      </c>
      <c r="D279" s="4">
        <v>0</v>
      </c>
      <c r="E279">
        <v>247</v>
      </c>
      <c r="F279">
        <v>841990</v>
      </c>
    </row>
    <row r="280" spans="1:6" x14ac:dyDescent="0.45">
      <c r="A280" t="s">
        <v>22</v>
      </c>
      <c r="B280" t="s">
        <v>59</v>
      </c>
      <c r="C280" s="1">
        <v>41365</v>
      </c>
      <c r="D280" s="4">
        <v>0</v>
      </c>
      <c r="E280">
        <v>248.49</v>
      </c>
      <c r="F280">
        <v>281930</v>
      </c>
    </row>
    <row r="281" spans="1:6" x14ac:dyDescent="0.45">
      <c r="A281" t="s">
        <v>22</v>
      </c>
      <c r="B281" t="s">
        <v>59</v>
      </c>
      <c r="C281" s="1">
        <v>41372</v>
      </c>
      <c r="D281" s="4">
        <v>0</v>
      </c>
      <c r="E281">
        <v>246.09</v>
      </c>
      <c r="F281">
        <v>419540</v>
      </c>
    </row>
    <row r="282" spans="1:6" x14ac:dyDescent="0.45">
      <c r="A282" t="s">
        <v>22</v>
      </c>
      <c r="B282" t="s">
        <v>59</v>
      </c>
      <c r="C282" s="1">
        <v>41379</v>
      </c>
      <c r="D282" s="4">
        <v>0</v>
      </c>
      <c r="E282">
        <v>242.5</v>
      </c>
      <c r="F282">
        <v>392290</v>
      </c>
    </row>
    <row r="283" spans="1:6" x14ac:dyDescent="0.45">
      <c r="A283" t="s">
        <v>22</v>
      </c>
      <c r="B283" t="s">
        <v>59</v>
      </c>
      <c r="C283" s="1">
        <v>41386</v>
      </c>
      <c r="D283" s="4">
        <v>0</v>
      </c>
      <c r="E283">
        <v>248.98</v>
      </c>
      <c r="F283">
        <v>659870</v>
      </c>
    </row>
    <row r="284" spans="1:6" x14ac:dyDescent="0.45">
      <c r="A284" t="s">
        <v>22</v>
      </c>
      <c r="B284" t="s">
        <v>59</v>
      </c>
      <c r="C284" s="1">
        <v>41393</v>
      </c>
      <c r="D284" s="4">
        <v>0</v>
      </c>
      <c r="E284">
        <v>244.4</v>
      </c>
      <c r="F284">
        <v>160350</v>
      </c>
    </row>
    <row r="285" spans="1:6" x14ac:dyDescent="0.45">
      <c r="A285" t="s">
        <v>22</v>
      </c>
      <c r="B285" t="s">
        <v>59</v>
      </c>
      <c r="C285" s="1">
        <v>41400</v>
      </c>
      <c r="D285" s="4">
        <v>0</v>
      </c>
      <c r="E285">
        <v>245.5</v>
      </c>
      <c r="F285">
        <v>203230</v>
      </c>
    </row>
    <row r="286" spans="1:6" x14ac:dyDescent="0.45">
      <c r="A286" t="s">
        <v>22</v>
      </c>
      <c r="B286" t="s">
        <v>59</v>
      </c>
      <c r="C286" s="1">
        <v>41407</v>
      </c>
      <c r="D286" s="4">
        <v>0</v>
      </c>
      <c r="E286">
        <v>265.47000000000003</v>
      </c>
      <c r="F286">
        <v>410440</v>
      </c>
    </row>
    <row r="287" spans="1:6" x14ac:dyDescent="0.45">
      <c r="A287" t="s">
        <v>22</v>
      </c>
      <c r="B287" t="s">
        <v>59</v>
      </c>
      <c r="C287" s="1">
        <v>41414</v>
      </c>
      <c r="D287" s="4">
        <v>0</v>
      </c>
      <c r="E287">
        <v>263.49</v>
      </c>
      <c r="F287">
        <v>439910</v>
      </c>
    </row>
    <row r="288" spans="1:6" x14ac:dyDescent="0.45">
      <c r="A288" t="s">
        <v>22</v>
      </c>
      <c r="B288" t="s">
        <v>59</v>
      </c>
      <c r="C288" s="1">
        <v>41421</v>
      </c>
      <c r="D288" s="4">
        <v>0</v>
      </c>
      <c r="E288">
        <v>245.12</v>
      </c>
      <c r="F288">
        <v>395950</v>
      </c>
    </row>
    <row r="289" spans="1:6" x14ac:dyDescent="0.45">
      <c r="A289" t="s">
        <v>22</v>
      </c>
      <c r="B289" t="s">
        <v>59</v>
      </c>
      <c r="C289" s="1">
        <v>41428</v>
      </c>
      <c r="D289" s="4">
        <v>0</v>
      </c>
      <c r="E289">
        <v>247</v>
      </c>
      <c r="F289">
        <v>153770</v>
      </c>
    </row>
    <row r="290" spans="1:6" x14ac:dyDescent="0.45">
      <c r="A290" t="s">
        <v>22</v>
      </c>
      <c r="B290" t="s">
        <v>59</v>
      </c>
      <c r="C290" s="1">
        <v>41435</v>
      </c>
      <c r="D290" s="4">
        <v>0</v>
      </c>
      <c r="E290">
        <v>243.98</v>
      </c>
      <c r="F290">
        <v>93610</v>
      </c>
    </row>
    <row r="291" spans="1:6" x14ac:dyDescent="0.45">
      <c r="A291" t="s">
        <v>22</v>
      </c>
      <c r="B291" t="s">
        <v>59</v>
      </c>
      <c r="C291" s="1">
        <v>41442</v>
      </c>
      <c r="D291" s="4">
        <v>0</v>
      </c>
      <c r="E291">
        <v>243</v>
      </c>
      <c r="F291">
        <v>324620</v>
      </c>
    </row>
    <row r="292" spans="1:6" x14ac:dyDescent="0.45">
      <c r="A292" t="s">
        <v>22</v>
      </c>
      <c r="B292" t="s">
        <v>59</v>
      </c>
      <c r="C292" s="1">
        <v>41449</v>
      </c>
      <c r="D292" s="4">
        <v>0</v>
      </c>
      <c r="E292">
        <v>237.98</v>
      </c>
      <c r="F292">
        <v>378040</v>
      </c>
    </row>
    <row r="293" spans="1:6" x14ac:dyDescent="0.45">
      <c r="A293" t="s">
        <v>22</v>
      </c>
      <c r="B293" t="s">
        <v>59</v>
      </c>
      <c r="C293" s="1">
        <v>41456</v>
      </c>
      <c r="D293" s="4">
        <v>0</v>
      </c>
      <c r="E293">
        <v>254.99</v>
      </c>
      <c r="F293">
        <v>236390</v>
      </c>
    </row>
    <row r="294" spans="1:6" x14ac:dyDescent="0.45">
      <c r="A294" t="s">
        <v>22</v>
      </c>
      <c r="B294" t="s">
        <v>59</v>
      </c>
      <c r="C294" s="1">
        <v>41463</v>
      </c>
      <c r="D294" s="4">
        <v>0</v>
      </c>
      <c r="E294">
        <v>254.94</v>
      </c>
      <c r="F294">
        <v>240110</v>
      </c>
    </row>
    <row r="295" spans="1:6" x14ac:dyDescent="0.45">
      <c r="A295" t="s">
        <v>22</v>
      </c>
      <c r="B295" t="s">
        <v>59</v>
      </c>
      <c r="C295" s="1">
        <v>41470</v>
      </c>
      <c r="D295" s="4">
        <v>0</v>
      </c>
      <c r="E295">
        <v>265.99</v>
      </c>
      <c r="F295">
        <v>257860</v>
      </c>
    </row>
    <row r="296" spans="1:6" x14ac:dyDescent="0.45">
      <c r="A296" t="s">
        <v>22</v>
      </c>
      <c r="B296" t="s">
        <v>59</v>
      </c>
      <c r="C296" s="1">
        <v>41477</v>
      </c>
      <c r="D296" s="4">
        <v>0</v>
      </c>
      <c r="E296">
        <v>265.5</v>
      </c>
      <c r="F296">
        <v>244460</v>
      </c>
    </row>
    <row r="297" spans="1:6" x14ac:dyDescent="0.45">
      <c r="A297" t="s">
        <v>22</v>
      </c>
      <c r="B297" t="s">
        <v>59</v>
      </c>
      <c r="C297" s="1">
        <v>41484</v>
      </c>
      <c r="D297" s="4">
        <v>0</v>
      </c>
      <c r="E297">
        <v>272</v>
      </c>
      <c r="F297">
        <v>226440</v>
      </c>
    </row>
    <row r="298" spans="1:6" x14ac:dyDescent="0.45">
      <c r="A298" t="s">
        <v>22</v>
      </c>
      <c r="B298" t="s">
        <v>59</v>
      </c>
      <c r="C298" s="1">
        <v>41491</v>
      </c>
      <c r="D298" s="4">
        <v>0</v>
      </c>
      <c r="E298">
        <v>273.82</v>
      </c>
      <c r="F298">
        <v>538480</v>
      </c>
    </row>
    <row r="299" spans="1:6" x14ac:dyDescent="0.45">
      <c r="A299" t="s">
        <v>22</v>
      </c>
      <c r="B299" t="s">
        <v>59</v>
      </c>
      <c r="C299" s="1">
        <v>41498</v>
      </c>
      <c r="D299" s="4">
        <v>0</v>
      </c>
      <c r="E299">
        <v>254.61</v>
      </c>
      <c r="F299">
        <v>132580</v>
      </c>
    </row>
    <row r="300" spans="1:6" x14ac:dyDescent="0.45">
      <c r="A300" t="s">
        <v>22</v>
      </c>
      <c r="B300" t="s">
        <v>59</v>
      </c>
      <c r="C300" s="1">
        <v>41505</v>
      </c>
      <c r="D300" s="4">
        <v>0</v>
      </c>
      <c r="E300">
        <v>251</v>
      </c>
      <c r="F300">
        <v>329830</v>
      </c>
    </row>
    <row r="301" spans="1:6" x14ac:dyDescent="0.45">
      <c r="A301" t="s">
        <v>22</v>
      </c>
      <c r="B301" t="s">
        <v>59</v>
      </c>
      <c r="C301" s="1">
        <v>41512</v>
      </c>
      <c r="D301" s="4">
        <v>0</v>
      </c>
      <c r="E301">
        <v>267</v>
      </c>
      <c r="F301">
        <v>545060</v>
      </c>
    </row>
    <row r="302" spans="1:6" x14ac:dyDescent="0.45">
      <c r="A302" t="s">
        <v>22</v>
      </c>
      <c r="B302" t="s">
        <v>59</v>
      </c>
      <c r="C302" s="1">
        <v>41519</v>
      </c>
      <c r="D302" s="4">
        <v>0</v>
      </c>
      <c r="E302">
        <v>268</v>
      </c>
      <c r="F302">
        <v>527620</v>
      </c>
    </row>
    <row r="303" spans="1:6" x14ac:dyDescent="0.45">
      <c r="A303" t="s">
        <v>22</v>
      </c>
      <c r="B303" t="s">
        <v>59</v>
      </c>
      <c r="C303" s="1">
        <v>41526</v>
      </c>
      <c r="D303" s="4">
        <v>0</v>
      </c>
      <c r="E303">
        <v>277.99</v>
      </c>
      <c r="F303">
        <v>405000</v>
      </c>
    </row>
    <row r="304" spans="1:6" x14ac:dyDescent="0.45">
      <c r="A304" t="s">
        <v>22</v>
      </c>
      <c r="B304" t="s">
        <v>59</v>
      </c>
      <c r="C304" s="1">
        <v>41533</v>
      </c>
      <c r="D304" s="4">
        <v>0</v>
      </c>
      <c r="E304">
        <v>280.66000000000003</v>
      </c>
      <c r="F304">
        <v>549110</v>
      </c>
    </row>
    <row r="305" spans="1:6" x14ac:dyDescent="0.45">
      <c r="A305" t="s">
        <v>22</v>
      </c>
      <c r="B305" t="s">
        <v>59</v>
      </c>
      <c r="C305" s="1">
        <v>41540</v>
      </c>
      <c r="D305" s="4">
        <v>0</v>
      </c>
      <c r="E305">
        <v>275.55</v>
      </c>
      <c r="F305">
        <v>363650</v>
      </c>
    </row>
    <row r="306" spans="1:6" x14ac:dyDescent="0.45">
      <c r="A306" t="s">
        <v>22</v>
      </c>
      <c r="B306" t="s">
        <v>59</v>
      </c>
      <c r="C306" s="1">
        <v>41547</v>
      </c>
      <c r="D306" s="4">
        <v>0</v>
      </c>
      <c r="E306">
        <v>275</v>
      </c>
      <c r="F306">
        <v>241340</v>
      </c>
    </row>
    <row r="307" spans="1:6" x14ac:dyDescent="0.45">
      <c r="A307" t="s">
        <v>22</v>
      </c>
      <c r="B307" t="s">
        <v>59</v>
      </c>
      <c r="C307" s="1">
        <v>41554</v>
      </c>
      <c r="D307" s="4">
        <v>0</v>
      </c>
      <c r="E307">
        <v>277.26</v>
      </c>
      <c r="F307">
        <v>311360</v>
      </c>
    </row>
    <row r="308" spans="1:6" x14ac:dyDescent="0.45">
      <c r="A308" t="s">
        <v>22</v>
      </c>
      <c r="B308" t="s">
        <v>59</v>
      </c>
      <c r="C308" s="1">
        <v>41561</v>
      </c>
      <c r="D308" s="4">
        <v>0</v>
      </c>
      <c r="E308">
        <v>280.5</v>
      </c>
      <c r="F308">
        <v>119430</v>
      </c>
    </row>
    <row r="309" spans="1:6" x14ac:dyDescent="0.45">
      <c r="A309" t="s">
        <v>22</v>
      </c>
      <c r="B309" t="s">
        <v>59</v>
      </c>
      <c r="C309" s="1">
        <v>41568</v>
      </c>
      <c r="D309" s="4">
        <v>0</v>
      </c>
      <c r="E309">
        <v>282.35000000000002</v>
      </c>
      <c r="F309">
        <v>194650</v>
      </c>
    </row>
    <row r="310" spans="1:6" x14ac:dyDescent="0.45">
      <c r="A310" t="s">
        <v>22</v>
      </c>
      <c r="B310" t="s">
        <v>59</v>
      </c>
      <c r="C310" s="1">
        <v>41575</v>
      </c>
      <c r="D310" s="4">
        <v>0</v>
      </c>
      <c r="E310">
        <v>276.2</v>
      </c>
      <c r="F310">
        <v>177910</v>
      </c>
    </row>
    <row r="311" spans="1:6" x14ac:dyDescent="0.45">
      <c r="A311" t="s">
        <v>22</v>
      </c>
      <c r="B311" t="s">
        <v>59</v>
      </c>
      <c r="C311" s="1">
        <v>41582</v>
      </c>
      <c r="D311" s="4">
        <v>0</v>
      </c>
      <c r="E311">
        <v>279.97000000000003</v>
      </c>
      <c r="F311">
        <v>154610</v>
      </c>
    </row>
    <row r="312" spans="1:6" x14ac:dyDescent="0.45">
      <c r="A312" t="s">
        <v>22</v>
      </c>
      <c r="B312" t="s">
        <v>59</v>
      </c>
      <c r="C312" s="1">
        <v>41589</v>
      </c>
      <c r="D312" s="4">
        <v>0</v>
      </c>
      <c r="E312">
        <v>277.31</v>
      </c>
      <c r="F312">
        <v>287870</v>
      </c>
    </row>
    <row r="313" spans="1:6" x14ac:dyDescent="0.45">
      <c r="A313" t="s">
        <v>22</v>
      </c>
      <c r="B313" t="s">
        <v>59</v>
      </c>
      <c r="C313" s="1">
        <v>41596</v>
      </c>
      <c r="D313" s="4">
        <v>0</v>
      </c>
      <c r="E313">
        <v>281</v>
      </c>
      <c r="F313">
        <v>132350</v>
      </c>
    </row>
    <row r="314" spans="1:6" x14ac:dyDescent="0.45">
      <c r="A314" t="s">
        <v>22</v>
      </c>
      <c r="B314" t="s">
        <v>59</v>
      </c>
      <c r="C314" s="1">
        <v>41603</v>
      </c>
      <c r="D314" s="4">
        <v>0</v>
      </c>
      <c r="E314">
        <v>293.99</v>
      </c>
      <c r="F314">
        <v>439320</v>
      </c>
    </row>
    <row r="315" spans="1:6" x14ac:dyDescent="0.45">
      <c r="A315" t="s">
        <v>22</v>
      </c>
      <c r="B315" t="s">
        <v>59</v>
      </c>
      <c r="C315" s="1">
        <v>41610</v>
      </c>
      <c r="D315" s="4">
        <v>0</v>
      </c>
      <c r="E315">
        <v>289.93</v>
      </c>
      <c r="F315">
        <v>550520</v>
      </c>
    </row>
    <row r="316" spans="1:6" x14ac:dyDescent="0.45">
      <c r="A316" t="s">
        <v>22</v>
      </c>
      <c r="B316" t="s">
        <v>59</v>
      </c>
      <c r="C316" s="1">
        <v>41617</v>
      </c>
      <c r="D316" s="4">
        <v>0</v>
      </c>
      <c r="E316">
        <v>292.72000000000003</v>
      </c>
      <c r="F316">
        <v>175380</v>
      </c>
    </row>
    <row r="317" spans="1:6" x14ac:dyDescent="0.45">
      <c r="A317" t="s">
        <v>22</v>
      </c>
      <c r="B317" t="s">
        <v>59</v>
      </c>
      <c r="C317" s="1">
        <v>41624</v>
      </c>
      <c r="D317" s="4">
        <v>0</v>
      </c>
      <c r="E317">
        <v>291.01</v>
      </c>
      <c r="F317">
        <v>360150</v>
      </c>
    </row>
    <row r="318" spans="1:6" x14ac:dyDescent="0.45">
      <c r="A318" t="s">
        <v>22</v>
      </c>
      <c r="B318" t="s">
        <v>59</v>
      </c>
      <c r="C318" s="1">
        <v>41631</v>
      </c>
      <c r="D318" s="4">
        <v>0</v>
      </c>
      <c r="E318">
        <v>294.39999999999998</v>
      </c>
      <c r="F318">
        <v>165710</v>
      </c>
    </row>
    <row r="319" spans="1:6" x14ac:dyDescent="0.45">
      <c r="A319" t="s">
        <v>22</v>
      </c>
      <c r="B319" t="s">
        <v>59</v>
      </c>
      <c r="C319" s="1">
        <v>41638</v>
      </c>
      <c r="D319" s="4">
        <v>0</v>
      </c>
      <c r="E319">
        <v>298</v>
      </c>
      <c r="F319">
        <v>160360</v>
      </c>
    </row>
    <row r="320" spans="1:6" x14ac:dyDescent="0.45">
      <c r="A320" t="s">
        <v>22</v>
      </c>
      <c r="B320" t="s">
        <v>59</v>
      </c>
      <c r="C320" s="1">
        <v>41645</v>
      </c>
      <c r="D320" s="4">
        <v>0</v>
      </c>
      <c r="E320">
        <v>302</v>
      </c>
      <c r="F320">
        <v>140710</v>
      </c>
    </row>
    <row r="321" spans="1:6" x14ac:dyDescent="0.45">
      <c r="A321" t="s">
        <v>22</v>
      </c>
      <c r="B321" t="s">
        <v>59</v>
      </c>
      <c r="C321" s="1">
        <v>41652</v>
      </c>
      <c r="D321" s="4">
        <v>0</v>
      </c>
      <c r="E321">
        <v>279.01</v>
      </c>
      <c r="F321">
        <v>504660</v>
      </c>
    </row>
    <row r="322" spans="1:6" x14ac:dyDescent="0.45">
      <c r="A322" t="s">
        <v>22</v>
      </c>
      <c r="B322" t="s">
        <v>59</v>
      </c>
      <c r="C322" s="1">
        <v>41659</v>
      </c>
      <c r="D322" s="4">
        <v>0</v>
      </c>
      <c r="E322">
        <v>261.08999999999997</v>
      </c>
      <c r="F322">
        <v>1142230</v>
      </c>
    </row>
    <row r="323" spans="1:6" x14ac:dyDescent="0.45">
      <c r="A323" t="s">
        <v>22</v>
      </c>
      <c r="B323" t="s">
        <v>59</v>
      </c>
      <c r="C323" s="1">
        <v>41666</v>
      </c>
      <c r="D323" s="4">
        <v>0</v>
      </c>
      <c r="E323">
        <v>232.68</v>
      </c>
      <c r="F323">
        <v>753460</v>
      </c>
    </row>
    <row r="324" spans="1:6" x14ac:dyDescent="0.45">
      <c r="A324" t="s">
        <v>22</v>
      </c>
      <c r="B324" t="s">
        <v>59</v>
      </c>
      <c r="C324" s="1">
        <v>41673</v>
      </c>
      <c r="D324" s="4">
        <v>0</v>
      </c>
      <c r="E324">
        <v>241</v>
      </c>
      <c r="F324">
        <v>980740</v>
      </c>
    </row>
    <row r="325" spans="1:6" x14ac:dyDescent="0.45">
      <c r="A325" t="s">
        <v>22</v>
      </c>
      <c r="B325" t="s">
        <v>59</v>
      </c>
      <c r="C325" s="1">
        <v>41680</v>
      </c>
      <c r="D325" s="4">
        <v>0</v>
      </c>
      <c r="E325">
        <v>246</v>
      </c>
      <c r="F325">
        <v>342910</v>
      </c>
    </row>
    <row r="326" spans="1:6" x14ac:dyDescent="0.45">
      <c r="A326" t="s">
        <v>22</v>
      </c>
      <c r="B326" t="s">
        <v>59</v>
      </c>
      <c r="C326" s="1">
        <v>41687</v>
      </c>
      <c r="D326" s="4">
        <v>0</v>
      </c>
      <c r="E326">
        <v>239.3</v>
      </c>
      <c r="F326">
        <v>269470</v>
      </c>
    </row>
    <row r="327" spans="1:6" x14ac:dyDescent="0.45">
      <c r="A327" t="s">
        <v>22</v>
      </c>
      <c r="B327" t="s">
        <v>59</v>
      </c>
      <c r="C327" s="1">
        <v>41694</v>
      </c>
      <c r="D327" s="4">
        <v>0</v>
      </c>
      <c r="E327">
        <v>238</v>
      </c>
      <c r="F327">
        <v>200960</v>
      </c>
    </row>
    <row r="328" spans="1:6" x14ac:dyDescent="0.45">
      <c r="A328" t="s">
        <v>22</v>
      </c>
      <c r="B328" t="s">
        <v>59</v>
      </c>
      <c r="C328" s="1">
        <v>41701</v>
      </c>
      <c r="D328" s="4">
        <v>0</v>
      </c>
      <c r="E328">
        <v>211.2</v>
      </c>
      <c r="F328">
        <v>664120</v>
      </c>
    </row>
    <row r="329" spans="1:6" x14ac:dyDescent="0.45">
      <c r="A329" t="s">
        <v>22</v>
      </c>
      <c r="B329" t="s">
        <v>59</v>
      </c>
      <c r="C329" s="1">
        <v>41708</v>
      </c>
      <c r="D329" s="4">
        <v>0</v>
      </c>
      <c r="E329">
        <v>173</v>
      </c>
      <c r="F329">
        <v>726350</v>
      </c>
    </row>
    <row r="330" spans="1:6" x14ac:dyDescent="0.45">
      <c r="A330" t="s">
        <v>22</v>
      </c>
      <c r="B330" t="s">
        <v>59</v>
      </c>
      <c r="C330" s="1">
        <v>41715</v>
      </c>
      <c r="D330" s="4">
        <v>0</v>
      </c>
      <c r="E330">
        <v>192.2</v>
      </c>
      <c r="F330">
        <v>1536650</v>
      </c>
    </row>
    <row r="331" spans="1:6" x14ac:dyDescent="0.45">
      <c r="A331" t="s">
        <v>22</v>
      </c>
      <c r="B331" t="s">
        <v>59</v>
      </c>
      <c r="C331" s="1">
        <v>41722</v>
      </c>
      <c r="D331" s="4">
        <v>0</v>
      </c>
      <c r="E331">
        <v>207.59</v>
      </c>
      <c r="F331">
        <v>1193170</v>
      </c>
    </row>
    <row r="332" spans="1:6" x14ac:dyDescent="0.45">
      <c r="A332" t="s">
        <v>22</v>
      </c>
      <c r="B332" t="s">
        <v>59</v>
      </c>
      <c r="C332" s="1">
        <v>41729</v>
      </c>
      <c r="D332" s="4">
        <v>0</v>
      </c>
      <c r="E332">
        <v>230</v>
      </c>
      <c r="F332">
        <v>693710</v>
      </c>
    </row>
    <row r="333" spans="1:6" x14ac:dyDescent="0.45">
      <c r="A333" t="s">
        <v>22</v>
      </c>
      <c r="B333" t="s">
        <v>59</v>
      </c>
      <c r="C333" s="1">
        <v>41736</v>
      </c>
      <c r="D333" s="4">
        <v>0</v>
      </c>
      <c r="E333">
        <v>241</v>
      </c>
      <c r="F333">
        <v>665890</v>
      </c>
    </row>
    <row r="334" spans="1:6" x14ac:dyDescent="0.45">
      <c r="A334" t="s">
        <v>22</v>
      </c>
      <c r="B334" t="s">
        <v>59</v>
      </c>
      <c r="C334" s="1">
        <v>41743</v>
      </c>
      <c r="D334" s="4">
        <v>0</v>
      </c>
      <c r="E334">
        <v>231.7</v>
      </c>
      <c r="F334">
        <v>632290</v>
      </c>
    </row>
    <row r="335" spans="1:6" x14ac:dyDescent="0.45">
      <c r="A335" t="s">
        <v>22</v>
      </c>
      <c r="B335" t="s">
        <v>59</v>
      </c>
      <c r="C335" s="1">
        <v>41750</v>
      </c>
      <c r="D335" s="4">
        <v>0</v>
      </c>
      <c r="E335">
        <v>210.03</v>
      </c>
      <c r="F335">
        <v>791890</v>
      </c>
    </row>
    <row r="336" spans="1:6" x14ac:dyDescent="0.45">
      <c r="A336" t="s">
        <v>22</v>
      </c>
      <c r="B336" t="s">
        <v>59</v>
      </c>
      <c r="C336" s="1">
        <v>41757</v>
      </c>
      <c r="D336" s="4">
        <v>0</v>
      </c>
      <c r="E336">
        <v>219.88</v>
      </c>
      <c r="F336">
        <v>540520</v>
      </c>
    </row>
    <row r="337" spans="1:6" x14ac:dyDescent="0.45">
      <c r="A337" t="s">
        <v>22</v>
      </c>
      <c r="B337" t="s">
        <v>59</v>
      </c>
      <c r="C337" s="1">
        <v>41764</v>
      </c>
      <c r="D337" s="4">
        <v>0</v>
      </c>
      <c r="E337">
        <v>224.5</v>
      </c>
      <c r="F337">
        <v>487770</v>
      </c>
    </row>
    <row r="338" spans="1:6" x14ac:dyDescent="0.45">
      <c r="A338" t="s">
        <v>22</v>
      </c>
      <c r="B338" t="s">
        <v>59</v>
      </c>
      <c r="C338" s="1">
        <v>41771</v>
      </c>
      <c r="D338" s="4">
        <v>0</v>
      </c>
      <c r="E338">
        <v>230</v>
      </c>
      <c r="F338">
        <v>308820</v>
      </c>
    </row>
    <row r="339" spans="1:6" x14ac:dyDescent="0.45">
      <c r="A339" t="s">
        <v>22</v>
      </c>
      <c r="B339" t="s">
        <v>59</v>
      </c>
      <c r="C339" s="1">
        <v>41778</v>
      </c>
      <c r="D339" s="4">
        <v>0</v>
      </c>
      <c r="E339">
        <v>244.97</v>
      </c>
      <c r="F339">
        <v>375110</v>
      </c>
    </row>
    <row r="340" spans="1:6" x14ac:dyDescent="0.45">
      <c r="A340" t="s">
        <v>22</v>
      </c>
      <c r="B340" t="s">
        <v>59</v>
      </c>
      <c r="C340" s="1">
        <v>41785</v>
      </c>
      <c r="D340" s="4">
        <v>0</v>
      </c>
      <c r="E340">
        <v>255</v>
      </c>
      <c r="F340">
        <v>352360</v>
      </c>
    </row>
    <row r="341" spans="1:6" x14ac:dyDescent="0.45">
      <c r="A341" t="s">
        <v>22</v>
      </c>
      <c r="B341" t="s">
        <v>59</v>
      </c>
      <c r="C341" s="1">
        <v>41792</v>
      </c>
      <c r="D341" s="4">
        <v>0</v>
      </c>
      <c r="E341">
        <v>258.99</v>
      </c>
      <c r="F341">
        <v>456460</v>
      </c>
    </row>
    <row r="342" spans="1:6" x14ac:dyDescent="0.45">
      <c r="A342" t="s">
        <v>22</v>
      </c>
      <c r="B342" t="s">
        <v>59</v>
      </c>
      <c r="C342" s="1">
        <v>41799</v>
      </c>
      <c r="D342" s="4">
        <v>0</v>
      </c>
      <c r="E342">
        <v>258.64</v>
      </c>
      <c r="F342">
        <v>216040</v>
      </c>
    </row>
    <row r="343" spans="1:6" x14ac:dyDescent="0.45">
      <c r="A343" t="s">
        <v>22</v>
      </c>
      <c r="B343" t="s">
        <v>59</v>
      </c>
      <c r="C343" s="1">
        <v>41806</v>
      </c>
      <c r="D343" s="4">
        <v>0</v>
      </c>
      <c r="E343">
        <v>273.8</v>
      </c>
      <c r="F343">
        <v>761960</v>
      </c>
    </row>
    <row r="344" spans="1:6" x14ac:dyDescent="0.45">
      <c r="A344" t="s">
        <v>22</v>
      </c>
      <c r="B344" t="s">
        <v>59</v>
      </c>
      <c r="C344" s="1">
        <v>41813</v>
      </c>
      <c r="D344" s="4">
        <v>0</v>
      </c>
      <c r="E344">
        <v>266.83999999999997</v>
      </c>
      <c r="F344">
        <v>259400</v>
      </c>
    </row>
    <row r="345" spans="1:6" x14ac:dyDescent="0.45">
      <c r="A345" t="s">
        <v>22</v>
      </c>
      <c r="B345" t="s">
        <v>59</v>
      </c>
      <c r="C345" s="1">
        <v>41820</v>
      </c>
      <c r="D345" s="4">
        <v>0</v>
      </c>
      <c r="E345">
        <v>254.65</v>
      </c>
      <c r="F345">
        <v>620980</v>
      </c>
    </row>
    <row r="346" spans="1:6" x14ac:dyDescent="0.45">
      <c r="A346" t="s">
        <v>22</v>
      </c>
      <c r="B346" t="s">
        <v>59</v>
      </c>
      <c r="C346" s="1">
        <v>41827</v>
      </c>
      <c r="D346" s="4">
        <v>0</v>
      </c>
      <c r="E346">
        <v>245.95</v>
      </c>
      <c r="F346">
        <v>415720</v>
      </c>
    </row>
    <row r="347" spans="1:6" x14ac:dyDescent="0.45">
      <c r="A347" t="s">
        <v>22</v>
      </c>
      <c r="B347" t="s">
        <v>59</v>
      </c>
      <c r="C347" s="1">
        <v>41834</v>
      </c>
      <c r="D347" s="4">
        <v>0</v>
      </c>
      <c r="E347">
        <v>235.15</v>
      </c>
      <c r="F347">
        <v>486580</v>
      </c>
    </row>
    <row r="348" spans="1:6" x14ac:dyDescent="0.45">
      <c r="A348" t="s">
        <v>22</v>
      </c>
      <c r="B348" t="s">
        <v>59</v>
      </c>
      <c r="C348" s="1">
        <v>41841</v>
      </c>
      <c r="D348" s="4">
        <v>0</v>
      </c>
      <c r="E348">
        <v>230.25</v>
      </c>
      <c r="F348">
        <v>276970</v>
      </c>
    </row>
    <row r="349" spans="1:6" x14ac:dyDescent="0.45">
      <c r="A349" t="s">
        <v>22</v>
      </c>
      <c r="B349" t="s">
        <v>59</v>
      </c>
      <c r="C349" s="1">
        <v>41848</v>
      </c>
      <c r="D349" s="4">
        <v>0</v>
      </c>
      <c r="E349">
        <v>221.31</v>
      </c>
      <c r="F349">
        <v>220020</v>
      </c>
    </row>
    <row r="350" spans="1:6" x14ac:dyDescent="0.45">
      <c r="A350" t="s">
        <v>22</v>
      </c>
      <c r="B350" t="s">
        <v>59</v>
      </c>
      <c r="C350" s="1">
        <v>41855</v>
      </c>
      <c r="D350" s="4">
        <v>0</v>
      </c>
      <c r="E350">
        <v>209.5</v>
      </c>
      <c r="F350">
        <v>615450</v>
      </c>
    </row>
    <row r="351" spans="1:6" x14ac:dyDescent="0.45">
      <c r="A351" t="s">
        <v>22</v>
      </c>
      <c r="B351" t="s">
        <v>59</v>
      </c>
      <c r="C351" s="1">
        <v>41862</v>
      </c>
      <c r="D351" s="4">
        <v>0</v>
      </c>
      <c r="E351">
        <v>212</v>
      </c>
      <c r="F351">
        <v>442570</v>
      </c>
    </row>
    <row r="352" spans="1:6" x14ac:dyDescent="0.45">
      <c r="A352" t="s">
        <v>22</v>
      </c>
      <c r="B352" t="s">
        <v>59</v>
      </c>
      <c r="C352" s="1">
        <v>41869</v>
      </c>
      <c r="D352" s="4">
        <v>0</v>
      </c>
      <c r="E352">
        <v>205.88</v>
      </c>
      <c r="F352">
        <v>510250</v>
      </c>
    </row>
    <row r="353" spans="1:6" x14ac:dyDescent="0.45">
      <c r="A353" t="s">
        <v>22</v>
      </c>
      <c r="B353" t="s">
        <v>59</v>
      </c>
      <c r="C353" s="1">
        <v>41876</v>
      </c>
      <c r="D353" s="4">
        <v>0</v>
      </c>
      <c r="E353">
        <v>190.3</v>
      </c>
      <c r="F353">
        <v>2012240</v>
      </c>
    </row>
    <row r="354" spans="1:6" x14ac:dyDescent="0.45">
      <c r="A354" t="s">
        <v>22</v>
      </c>
      <c r="B354" t="s">
        <v>59</v>
      </c>
      <c r="C354" s="1">
        <v>41883</v>
      </c>
      <c r="D354" s="4">
        <v>0</v>
      </c>
      <c r="E354">
        <v>199.23</v>
      </c>
      <c r="F354">
        <v>1134160</v>
      </c>
    </row>
    <row r="355" spans="1:6" x14ac:dyDescent="0.45">
      <c r="A355" t="s">
        <v>22</v>
      </c>
      <c r="B355" t="s">
        <v>59</v>
      </c>
      <c r="C355" s="1">
        <v>41890</v>
      </c>
      <c r="D355" s="4">
        <v>0</v>
      </c>
      <c r="E355">
        <v>188.55</v>
      </c>
      <c r="F355">
        <v>745450</v>
      </c>
    </row>
    <row r="356" spans="1:6" x14ac:dyDescent="0.45">
      <c r="A356" t="s">
        <v>22</v>
      </c>
      <c r="B356" t="s">
        <v>59</v>
      </c>
      <c r="C356" s="1">
        <v>41897</v>
      </c>
      <c r="D356" s="4">
        <v>0</v>
      </c>
      <c r="E356">
        <v>194.99</v>
      </c>
      <c r="F356">
        <v>1410030</v>
      </c>
    </row>
    <row r="357" spans="1:6" x14ac:dyDescent="0.45">
      <c r="A357" t="s">
        <v>22</v>
      </c>
      <c r="B357" t="s">
        <v>59</v>
      </c>
      <c r="C357" s="1">
        <v>41904</v>
      </c>
      <c r="D357" s="4">
        <v>0</v>
      </c>
      <c r="E357">
        <v>201</v>
      </c>
      <c r="F357">
        <v>913570</v>
      </c>
    </row>
    <row r="358" spans="1:6" x14ac:dyDescent="0.45">
      <c r="A358" t="s">
        <v>22</v>
      </c>
      <c r="B358" t="s">
        <v>59</v>
      </c>
      <c r="C358" s="1">
        <v>41911</v>
      </c>
      <c r="D358" s="4">
        <v>0</v>
      </c>
      <c r="E358">
        <v>199.2</v>
      </c>
      <c r="F358">
        <v>1106450</v>
      </c>
    </row>
    <row r="359" spans="1:6" x14ac:dyDescent="0.45">
      <c r="A359" t="s">
        <v>22</v>
      </c>
      <c r="B359" t="s">
        <v>59</v>
      </c>
      <c r="C359" s="1">
        <v>41918</v>
      </c>
      <c r="D359" s="4">
        <v>0</v>
      </c>
      <c r="E359">
        <v>192.1</v>
      </c>
      <c r="F359">
        <v>514620</v>
      </c>
    </row>
    <row r="360" spans="1:6" x14ac:dyDescent="0.45">
      <c r="A360" t="s">
        <v>22</v>
      </c>
      <c r="B360" t="s">
        <v>59</v>
      </c>
      <c r="C360" s="1">
        <v>41925</v>
      </c>
      <c r="D360" s="4">
        <v>0</v>
      </c>
      <c r="E360">
        <v>190</v>
      </c>
      <c r="F360">
        <v>445470</v>
      </c>
    </row>
    <row r="361" spans="1:6" x14ac:dyDescent="0.45">
      <c r="A361" t="s">
        <v>22</v>
      </c>
      <c r="B361" t="s">
        <v>59</v>
      </c>
      <c r="C361" s="1">
        <v>41932</v>
      </c>
      <c r="D361" s="4">
        <v>0</v>
      </c>
      <c r="E361">
        <v>188.2</v>
      </c>
      <c r="F361">
        <v>211300</v>
      </c>
    </row>
    <row r="362" spans="1:6" x14ac:dyDescent="0.45">
      <c r="A362" t="s">
        <v>22</v>
      </c>
      <c r="B362" t="s">
        <v>59</v>
      </c>
      <c r="C362" s="1">
        <v>41939</v>
      </c>
      <c r="D362" s="4">
        <v>0</v>
      </c>
      <c r="E362">
        <v>211.9</v>
      </c>
      <c r="F362">
        <v>1982850</v>
      </c>
    </row>
    <row r="363" spans="1:6" x14ac:dyDescent="0.45">
      <c r="A363" t="s">
        <v>22</v>
      </c>
      <c r="B363" t="s">
        <v>59</v>
      </c>
      <c r="C363" s="1">
        <v>41946</v>
      </c>
      <c r="D363" s="4">
        <v>0</v>
      </c>
      <c r="E363">
        <v>211</v>
      </c>
      <c r="F363">
        <v>586410</v>
      </c>
    </row>
    <row r="364" spans="1:6" x14ac:dyDescent="0.45">
      <c r="A364" t="s">
        <v>22</v>
      </c>
      <c r="B364" t="s">
        <v>59</v>
      </c>
      <c r="C364" s="1">
        <v>41953</v>
      </c>
      <c r="D364" s="4">
        <v>0</v>
      </c>
      <c r="E364">
        <v>212.2</v>
      </c>
      <c r="F364">
        <v>840920</v>
      </c>
    </row>
    <row r="365" spans="1:6" x14ac:dyDescent="0.45">
      <c r="A365" t="s">
        <v>22</v>
      </c>
      <c r="B365" t="s">
        <v>59</v>
      </c>
      <c r="C365" s="1">
        <v>41960</v>
      </c>
      <c r="D365" s="4">
        <v>0</v>
      </c>
      <c r="E365">
        <v>214</v>
      </c>
      <c r="F365">
        <v>716750</v>
      </c>
    </row>
    <row r="366" spans="1:6" x14ac:dyDescent="0.45">
      <c r="A366" t="s">
        <v>22</v>
      </c>
      <c r="B366" t="s">
        <v>59</v>
      </c>
      <c r="C366" s="1">
        <v>41967</v>
      </c>
      <c r="D366" s="4">
        <v>0</v>
      </c>
      <c r="E366">
        <v>214</v>
      </c>
      <c r="F366">
        <v>1320480</v>
      </c>
    </row>
    <row r="367" spans="1:6" x14ac:dyDescent="0.45">
      <c r="A367" t="s">
        <v>22</v>
      </c>
      <c r="B367" t="s">
        <v>59</v>
      </c>
      <c r="C367" s="1">
        <v>41974</v>
      </c>
      <c r="D367" s="4">
        <v>0</v>
      </c>
      <c r="E367">
        <v>208.4</v>
      </c>
      <c r="F367">
        <v>1758580</v>
      </c>
    </row>
    <row r="368" spans="1:6" x14ac:dyDescent="0.45">
      <c r="A368" t="s">
        <v>22</v>
      </c>
      <c r="B368" t="s">
        <v>59</v>
      </c>
      <c r="C368" s="1">
        <v>41981</v>
      </c>
      <c r="D368" s="4">
        <v>0</v>
      </c>
      <c r="E368">
        <v>186</v>
      </c>
      <c r="F368">
        <v>1890980</v>
      </c>
    </row>
    <row r="369" spans="1:6" x14ac:dyDescent="0.45">
      <c r="A369" t="s">
        <v>22</v>
      </c>
      <c r="B369" t="s">
        <v>59</v>
      </c>
      <c r="C369" s="1">
        <v>41988</v>
      </c>
      <c r="D369" s="4">
        <v>0</v>
      </c>
      <c r="E369">
        <v>129.80000000000001</v>
      </c>
      <c r="F369">
        <v>2662350</v>
      </c>
    </row>
    <row r="370" spans="1:6" x14ac:dyDescent="0.45">
      <c r="A370" t="s">
        <v>22</v>
      </c>
      <c r="B370" t="s">
        <v>59</v>
      </c>
      <c r="C370" s="1">
        <v>41995</v>
      </c>
      <c r="D370" s="4">
        <v>0</v>
      </c>
      <c r="E370">
        <v>123.6</v>
      </c>
      <c r="F370">
        <v>1877470</v>
      </c>
    </row>
    <row r="371" spans="1:6" x14ac:dyDescent="0.45">
      <c r="A371" t="s">
        <v>22</v>
      </c>
      <c r="B371" t="s">
        <v>59</v>
      </c>
      <c r="C371" s="1">
        <v>42002</v>
      </c>
      <c r="D371" s="4">
        <v>0</v>
      </c>
      <c r="E371">
        <v>123.4</v>
      </c>
      <c r="F371">
        <v>552210</v>
      </c>
    </row>
    <row r="372" spans="1:6" x14ac:dyDescent="0.45">
      <c r="A372" t="s">
        <v>22</v>
      </c>
      <c r="B372" t="s">
        <v>59</v>
      </c>
      <c r="C372" s="1">
        <v>42009</v>
      </c>
      <c r="D372" s="4">
        <v>0</v>
      </c>
      <c r="E372">
        <v>145.9</v>
      </c>
      <c r="F372">
        <v>506550</v>
      </c>
    </row>
    <row r="373" spans="1:6" x14ac:dyDescent="0.45">
      <c r="A373" t="s">
        <v>22</v>
      </c>
      <c r="B373" t="s">
        <v>59</v>
      </c>
      <c r="C373" s="1">
        <v>42016</v>
      </c>
      <c r="D373" s="4">
        <v>0</v>
      </c>
      <c r="E373">
        <v>132</v>
      </c>
      <c r="F373">
        <v>834220</v>
      </c>
    </row>
    <row r="374" spans="1:6" x14ac:dyDescent="0.45">
      <c r="A374" t="s">
        <v>22</v>
      </c>
      <c r="B374" t="s">
        <v>59</v>
      </c>
      <c r="C374" s="1">
        <v>42023</v>
      </c>
      <c r="D374" s="4">
        <v>0</v>
      </c>
      <c r="E374">
        <v>151</v>
      </c>
      <c r="F374">
        <v>1501170</v>
      </c>
    </row>
    <row r="375" spans="1:6" x14ac:dyDescent="0.45">
      <c r="A375" t="s">
        <v>22</v>
      </c>
      <c r="B375" t="s">
        <v>59</v>
      </c>
      <c r="C375" s="1">
        <v>42030</v>
      </c>
      <c r="D375" s="4">
        <v>0</v>
      </c>
      <c r="E375">
        <v>139.6</v>
      </c>
      <c r="F375">
        <v>993920</v>
      </c>
    </row>
    <row r="376" spans="1:6" x14ac:dyDescent="0.45">
      <c r="A376" t="s">
        <v>22</v>
      </c>
      <c r="B376" t="s">
        <v>59</v>
      </c>
      <c r="C376" s="1">
        <v>42037</v>
      </c>
      <c r="D376" s="4">
        <v>0</v>
      </c>
      <c r="E376">
        <v>157</v>
      </c>
      <c r="F376">
        <v>884740</v>
      </c>
    </row>
    <row r="377" spans="1:6" x14ac:dyDescent="0.45">
      <c r="A377" t="s">
        <v>22</v>
      </c>
      <c r="B377" t="s">
        <v>59</v>
      </c>
      <c r="C377" s="1">
        <v>42044</v>
      </c>
      <c r="D377" s="4">
        <v>0</v>
      </c>
      <c r="E377">
        <v>169.3</v>
      </c>
      <c r="F377">
        <v>1258120</v>
      </c>
    </row>
    <row r="378" spans="1:6" x14ac:dyDescent="0.45">
      <c r="A378" t="s">
        <v>22</v>
      </c>
      <c r="B378" t="s">
        <v>59</v>
      </c>
      <c r="C378" s="1">
        <v>42051</v>
      </c>
      <c r="D378" s="4">
        <v>0</v>
      </c>
      <c r="E378">
        <v>173</v>
      </c>
      <c r="F378">
        <v>762760</v>
      </c>
    </row>
    <row r="379" spans="1:6" x14ac:dyDescent="0.45">
      <c r="A379" t="s">
        <v>22</v>
      </c>
      <c r="B379" t="s">
        <v>59</v>
      </c>
      <c r="C379" s="1">
        <v>42058</v>
      </c>
      <c r="D379" s="4">
        <v>0</v>
      </c>
      <c r="E379">
        <v>166.3</v>
      </c>
      <c r="F379">
        <v>209180</v>
      </c>
    </row>
    <row r="380" spans="1:6" x14ac:dyDescent="0.45">
      <c r="A380" t="s">
        <v>22</v>
      </c>
      <c r="B380" t="s">
        <v>59</v>
      </c>
      <c r="C380" s="1">
        <v>42065</v>
      </c>
      <c r="D380" s="4">
        <v>0</v>
      </c>
      <c r="E380">
        <v>178.9</v>
      </c>
      <c r="F380">
        <v>604060</v>
      </c>
    </row>
    <row r="381" spans="1:6" x14ac:dyDescent="0.45">
      <c r="A381" t="s">
        <v>22</v>
      </c>
      <c r="B381" t="s">
        <v>59</v>
      </c>
      <c r="C381" s="1">
        <v>42072</v>
      </c>
      <c r="D381" s="4">
        <v>0</v>
      </c>
      <c r="E381">
        <v>172</v>
      </c>
      <c r="F381">
        <v>253060</v>
      </c>
    </row>
    <row r="382" spans="1:6" x14ac:dyDescent="0.45">
      <c r="A382" t="s">
        <v>22</v>
      </c>
      <c r="B382" t="s">
        <v>59</v>
      </c>
      <c r="C382" s="1">
        <v>42079</v>
      </c>
      <c r="D382" s="4">
        <v>0</v>
      </c>
      <c r="E382">
        <v>164.6</v>
      </c>
      <c r="F382">
        <v>199710</v>
      </c>
    </row>
    <row r="383" spans="1:6" x14ac:dyDescent="0.45">
      <c r="A383" t="s">
        <v>22</v>
      </c>
      <c r="B383" t="s">
        <v>59</v>
      </c>
      <c r="C383" s="1">
        <v>42086</v>
      </c>
      <c r="D383" s="4">
        <v>0</v>
      </c>
      <c r="E383">
        <v>179.1</v>
      </c>
      <c r="F383">
        <v>535240</v>
      </c>
    </row>
    <row r="384" spans="1:6" x14ac:dyDescent="0.45">
      <c r="A384" t="s">
        <v>22</v>
      </c>
      <c r="B384" t="s">
        <v>59</v>
      </c>
      <c r="C384" s="1">
        <v>42093</v>
      </c>
      <c r="D384" s="4">
        <v>0</v>
      </c>
      <c r="E384">
        <v>195.2</v>
      </c>
      <c r="F384">
        <v>917840</v>
      </c>
    </row>
    <row r="385" spans="1:6" x14ac:dyDescent="0.45">
      <c r="A385" t="s">
        <v>22</v>
      </c>
      <c r="B385" t="s">
        <v>59</v>
      </c>
      <c r="C385" s="1">
        <v>42100</v>
      </c>
      <c r="D385" s="4">
        <v>0</v>
      </c>
      <c r="E385">
        <v>185.4</v>
      </c>
      <c r="F385">
        <v>359350</v>
      </c>
    </row>
    <row r="386" spans="1:6" x14ac:dyDescent="0.45">
      <c r="A386" t="s">
        <v>22</v>
      </c>
      <c r="B386" t="s">
        <v>59</v>
      </c>
      <c r="C386" s="1">
        <v>42107</v>
      </c>
      <c r="D386" s="4">
        <v>0</v>
      </c>
      <c r="E386">
        <v>201.6</v>
      </c>
      <c r="F386">
        <v>862310</v>
      </c>
    </row>
    <row r="387" spans="1:6" x14ac:dyDescent="0.45">
      <c r="A387" t="s">
        <v>22</v>
      </c>
      <c r="B387" t="s">
        <v>59</v>
      </c>
      <c r="C387" s="1">
        <v>42114</v>
      </c>
      <c r="D387" s="4">
        <v>0</v>
      </c>
      <c r="E387">
        <v>208</v>
      </c>
      <c r="F387">
        <v>1081660</v>
      </c>
    </row>
    <row r="388" spans="1:6" x14ac:dyDescent="0.45">
      <c r="A388" t="s">
        <v>22</v>
      </c>
      <c r="B388" t="s">
        <v>59</v>
      </c>
      <c r="C388" s="1">
        <v>42121</v>
      </c>
      <c r="D388" s="4">
        <v>0</v>
      </c>
      <c r="E388">
        <v>208</v>
      </c>
      <c r="F388">
        <v>543710</v>
      </c>
    </row>
    <row r="389" spans="1:6" x14ac:dyDescent="0.45">
      <c r="A389" t="s">
        <v>22</v>
      </c>
      <c r="B389" t="s">
        <v>59</v>
      </c>
      <c r="C389" s="1">
        <v>42128</v>
      </c>
      <c r="D389" s="4">
        <v>0</v>
      </c>
      <c r="E389">
        <v>207.9</v>
      </c>
      <c r="F389">
        <v>596010</v>
      </c>
    </row>
    <row r="390" spans="1:6" x14ac:dyDescent="0.45">
      <c r="A390" t="s">
        <v>22</v>
      </c>
      <c r="B390" t="s">
        <v>59</v>
      </c>
      <c r="C390" s="1">
        <v>42135</v>
      </c>
      <c r="D390" s="4">
        <v>0</v>
      </c>
      <c r="E390">
        <v>208.1</v>
      </c>
      <c r="F390">
        <v>622690</v>
      </c>
    </row>
    <row r="391" spans="1:6" x14ac:dyDescent="0.45">
      <c r="A391" t="s">
        <v>22</v>
      </c>
      <c r="B391" t="s">
        <v>59</v>
      </c>
      <c r="C391" s="1">
        <v>42142</v>
      </c>
      <c r="D391" s="4">
        <v>0</v>
      </c>
      <c r="E391">
        <v>203.5</v>
      </c>
      <c r="F391">
        <v>273230</v>
      </c>
    </row>
    <row r="392" spans="1:6" x14ac:dyDescent="0.45">
      <c r="A392" t="s">
        <v>22</v>
      </c>
      <c r="B392" t="s">
        <v>59</v>
      </c>
      <c r="C392" s="1">
        <v>42149</v>
      </c>
      <c r="D392" s="4">
        <v>0</v>
      </c>
      <c r="E392">
        <v>202</v>
      </c>
      <c r="F392">
        <v>406820</v>
      </c>
    </row>
    <row r="393" spans="1:6" x14ac:dyDescent="0.45">
      <c r="A393" t="s">
        <v>22</v>
      </c>
      <c r="B393" t="s">
        <v>59</v>
      </c>
      <c r="C393" s="1">
        <v>42156</v>
      </c>
      <c r="D393" s="4">
        <v>0</v>
      </c>
      <c r="E393">
        <v>195</v>
      </c>
      <c r="F393">
        <v>472730</v>
      </c>
    </row>
    <row r="394" spans="1:6" x14ac:dyDescent="0.45">
      <c r="A394" t="s">
        <v>22</v>
      </c>
      <c r="B394" t="s">
        <v>59</v>
      </c>
      <c r="C394" s="1">
        <v>42163</v>
      </c>
      <c r="D394" s="4">
        <v>0</v>
      </c>
      <c r="E394">
        <v>194.4</v>
      </c>
      <c r="F394">
        <v>340110</v>
      </c>
    </row>
    <row r="395" spans="1:6" x14ac:dyDescent="0.45">
      <c r="A395" t="s">
        <v>22</v>
      </c>
      <c r="B395" t="s">
        <v>59</v>
      </c>
      <c r="C395" s="1">
        <v>42170</v>
      </c>
      <c r="D395" s="4">
        <v>0</v>
      </c>
      <c r="E395">
        <v>214.5</v>
      </c>
      <c r="F395">
        <v>1012860</v>
      </c>
    </row>
    <row r="396" spans="1:6" x14ac:dyDescent="0.45">
      <c r="A396" t="s">
        <v>22</v>
      </c>
      <c r="B396" t="s">
        <v>59</v>
      </c>
      <c r="C396" s="1">
        <v>42177</v>
      </c>
      <c r="D396" s="4">
        <v>0</v>
      </c>
      <c r="E396">
        <v>191</v>
      </c>
      <c r="F396">
        <v>1507200</v>
      </c>
    </row>
    <row r="397" spans="1:6" x14ac:dyDescent="0.45">
      <c r="A397" t="s">
        <v>22</v>
      </c>
      <c r="B397" t="s">
        <v>59</v>
      </c>
      <c r="C397" s="1">
        <v>42184</v>
      </c>
      <c r="D397" s="4">
        <v>0</v>
      </c>
      <c r="E397">
        <v>188.2</v>
      </c>
      <c r="F397">
        <v>625030</v>
      </c>
    </row>
    <row r="398" spans="1:6" x14ac:dyDescent="0.45">
      <c r="A398" t="s">
        <v>22</v>
      </c>
      <c r="B398" t="s">
        <v>59</v>
      </c>
      <c r="C398" s="1">
        <v>42191</v>
      </c>
      <c r="D398" s="4">
        <v>0</v>
      </c>
      <c r="E398">
        <v>180.1</v>
      </c>
      <c r="F398">
        <v>1072350</v>
      </c>
    </row>
    <row r="399" spans="1:6" x14ac:dyDescent="0.45">
      <c r="A399" t="s">
        <v>22</v>
      </c>
      <c r="B399" t="s">
        <v>59</v>
      </c>
      <c r="C399" s="1">
        <v>42198</v>
      </c>
      <c r="D399" s="4">
        <v>0</v>
      </c>
      <c r="E399">
        <v>186</v>
      </c>
      <c r="F399">
        <v>461430</v>
      </c>
    </row>
    <row r="400" spans="1:6" x14ac:dyDescent="0.45">
      <c r="A400" t="s">
        <v>22</v>
      </c>
      <c r="B400" t="s">
        <v>59</v>
      </c>
      <c r="C400" s="1">
        <v>42205</v>
      </c>
      <c r="D400" s="4">
        <v>0</v>
      </c>
      <c r="E400">
        <v>184.8</v>
      </c>
      <c r="F400">
        <v>476610</v>
      </c>
    </row>
    <row r="401" spans="1:6" x14ac:dyDescent="0.45">
      <c r="A401" t="s">
        <v>22</v>
      </c>
      <c r="B401" t="s">
        <v>59</v>
      </c>
      <c r="C401" s="1">
        <v>42212</v>
      </c>
      <c r="D401" s="4">
        <v>0</v>
      </c>
      <c r="E401">
        <v>195</v>
      </c>
      <c r="F401">
        <v>699730</v>
      </c>
    </row>
    <row r="402" spans="1:6" x14ac:dyDescent="0.45">
      <c r="A402" t="s">
        <v>22</v>
      </c>
      <c r="B402" t="s">
        <v>59</v>
      </c>
      <c r="C402" s="1">
        <v>42219</v>
      </c>
      <c r="D402" s="4">
        <v>0</v>
      </c>
      <c r="E402">
        <v>193.8</v>
      </c>
      <c r="F402">
        <v>163010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5"/>
  <sheetViews>
    <sheetView workbookViewId="0">
      <selection activeCell="J7" sqref="J7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23</v>
      </c>
      <c r="B2" t="s">
        <v>59</v>
      </c>
      <c r="C2" s="1">
        <v>38733</v>
      </c>
      <c r="D2" s="4">
        <v>0</v>
      </c>
      <c r="E2">
        <v>15.5</v>
      </c>
      <c r="F2">
        <v>526500</v>
      </c>
    </row>
    <row r="3" spans="1:6" x14ac:dyDescent="0.45">
      <c r="A3" t="s">
        <v>23</v>
      </c>
      <c r="B3" t="s">
        <v>59</v>
      </c>
      <c r="C3" s="1">
        <v>38740</v>
      </c>
      <c r="D3" s="4">
        <v>0</v>
      </c>
      <c r="E3">
        <v>15.5</v>
      </c>
      <c r="F3">
        <v>671500</v>
      </c>
    </row>
    <row r="4" spans="1:6" x14ac:dyDescent="0.45">
      <c r="A4" t="s">
        <v>23</v>
      </c>
      <c r="B4" t="s">
        <v>59</v>
      </c>
      <c r="C4" s="1">
        <v>38747</v>
      </c>
      <c r="D4" s="4">
        <v>0</v>
      </c>
      <c r="E4">
        <v>16.489999999999998</v>
      </c>
      <c r="F4">
        <v>514000</v>
      </c>
    </row>
    <row r="5" spans="1:6" x14ac:dyDescent="0.45">
      <c r="A5" t="s">
        <v>23</v>
      </c>
      <c r="B5" t="s">
        <v>59</v>
      </c>
      <c r="C5" s="1">
        <v>38754</v>
      </c>
      <c r="D5" s="4">
        <v>0</v>
      </c>
      <c r="E5">
        <v>20</v>
      </c>
      <c r="F5">
        <v>3709600</v>
      </c>
    </row>
    <row r="6" spans="1:6" x14ac:dyDescent="0.45">
      <c r="A6" t="s">
        <v>23</v>
      </c>
      <c r="B6" t="s">
        <v>59</v>
      </c>
      <c r="C6" s="1">
        <v>38761</v>
      </c>
      <c r="D6" s="4">
        <v>0</v>
      </c>
      <c r="E6">
        <v>19</v>
      </c>
      <c r="F6">
        <v>3344100</v>
      </c>
    </row>
    <row r="7" spans="1:6" x14ac:dyDescent="0.45">
      <c r="A7" t="s">
        <v>23</v>
      </c>
      <c r="B7" t="s">
        <v>59</v>
      </c>
      <c r="C7" s="1">
        <v>38768</v>
      </c>
      <c r="D7" s="4">
        <v>0</v>
      </c>
      <c r="E7">
        <v>20.96</v>
      </c>
      <c r="F7">
        <v>4847900</v>
      </c>
    </row>
    <row r="8" spans="1:6" x14ac:dyDescent="0.45">
      <c r="A8" t="s">
        <v>23</v>
      </c>
      <c r="B8" t="s">
        <v>59</v>
      </c>
      <c r="C8" s="1">
        <v>38775</v>
      </c>
      <c r="D8" s="4">
        <v>0</v>
      </c>
      <c r="E8">
        <v>20.12</v>
      </c>
      <c r="F8">
        <v>6076300</v>
      </c>
    </row>
    <row r="9" spans="1:6" x14ac:dyDescent="0.45">
      <c r="A9" t="s">
        <v>23</v>
      </c>
      <c r="B9" t="s">
        <v>59</v>
      </c>
      <c r="C9" s="1">
        <v>38782</v>
      </c>
      <c r="D9" s="4">
        <v>0</v>
      </c>
      <c r="E9">
        <v>19.18</v>
      </c>
      <c r="F9">
        <v>2050200</v>
      </c>
    </row>
    <row r="10" spans="1:6" x14ac:dyDescent="0.45">
      <c r="A10" t="s">
        <v>23</v>
      </c>
      <c r="B10" t="s">
        <v>59</v>
      </c>
      <c r="C10" s="1">
        <v>38789</v>
      </c>
      <c r="D10" s="4">
        <v>0</v>
      </c>
      <c r="E10">
        <v>18.93</v>
      </c>
      <c r="F10">
        <v>761300</v>
      </c>
    </row>
    <row r="11" spans="1:6" x14ac:dyDescent="0.45">
      <c r="A11" t="s">
        <v>23</v>
      </c>
      <c r="B11" t="s">
        <v>59</v>
      </c>
      <c r="C11" s="1">
        <v>38796</v>
      </c>
      <c r="D11" s="4">
        <v>0</v>
      </c>
      <c r="E11">
        <v>20.25</v>
      </c>
      <c r="F11">
        <v>2036700</v>
      </c>
    </row>
    <row r="12" spans="1:6" x14ac:dyDescent="0.45">
      <c r="A12" t="s">
        <v>23</v>
      </c>
      <c r="B12" t="s">
        <v>59</v>
      </c>
      <c r="C12" s="1">
        <v>38803</v>
      </c>
      <c r="D12" s="4">
        <v>0</v>
      </c>
      <c r="E12">
        <v>21.3</v>
      </c>
      <c r="F12">
        <v>4613100</v>
      </c>
    </row>
    <row r="13" spans="1:6" x14ac:dyDescent="0.45">
      <c r="A13" t="s">
        <v>23</v>
      </c>
      <c r="B13" t="s">
        <v>59</v>
      </c>
      <c r="C13" s="1">
        <v>38810</v>
      </c>
      <c r="D13" s="4">
        <v>0</v>
      </c>
      <c r="E13">
        <v>21</v>
      </c>
      <c r="F13">
        <v>1535500</v>
      </c>
    </row>
    <row r="14" spans="1:6" x14ac:dyDescent="0.45">
      <c r="A14" t="s">
        <v>23</v>
      </c>
      <c r="B14" t="s">
        <v>59</v>
      </c>
      <c r="C14" s="1">
        <v>38817</v>
      </c>
      <c r="D14" s="4">
        <v>0</v>
      </c>
      <c r="E14">
        <v>20</v>
      </c>
      <c r="F14">
        <v>2578500</v>
      </c>
    </row>
    <row r="15" spans="1:6" x14ac:dyDescent="0.45">
      <c r="A15" t="s">
        <v>23</v>
      </c>
      <c r="B15" t="s">
        <v>59</v>
      </c>
      <c r="C15" s="1">
        <v>38824</v>
      </c>
      <c r="D15" s="4">
        <v>0</v>
      </c>
      <c r="E15">
        <v>20.260000000000002</v>
      </c>
      <c r="F15">
        <v>2188500</v>
      </c>
    </row>
    <row r="16" spans="1:6" x14ac:dyDescent="0.45">
      <c r="A16" t="s">
        <v>23</v>
      </c>
      <c r="B16" t="s">
        <v>59</v>
      </c>
      <c r="C16" s="1">
        <v>38831</v>
      </c>
      <c r="D16" s="4">
        <v>0</v>
      </c>
      <c r="E16">
        <v>20.399999999999999</v>
      </c>
      <c r="F16">
        <v>2930400</v>
      </c>
    </row>
    <row r="17" spans="1:6" x14ac:dyDescent="0.45">
      <c r="A17" t="s">
        <v>23</v>
      </c>
      <c r="B17" t="s">
        <v>59</v>
      </c>
      <c r="C17" s="1">
        <v>38838</v>
      </c>
      <c r="D17" s="4">
        <v>0</v>
      </c>
      <c r="E17">
        <v>20.695</v>
      </c>
      <c r="F17">
        <v>1074900</v>
      </c>
    </row>
    <row r="18" spans="1:6" x14ac:dyDescent="0.45">
      <c r="A18" t="s">
        <v>23</v>
      </c>
      <c r="B18" t="s">
        <v>59</v>
      </c>
      <c r="C18" s="1">
        <v>38845</v>
      </c>
      <c r="D18" s="4">
        <v>0</v>
      </c>
      <c r="E18">
        <v>20.9</v>
      </c>
      <c r="F18">
        <v>978100</v>
      </c>
    </row>
    <row r="19" spans="1:6" x14ac:dyDescent="0.45">
      <c r="A19" t="s">
        <v>23</v>
      </c>
      <c r="B19" t="s">
        <v>59</v>
      </c>
      <c r="C19" s="1">
        <v>38852</v>
      </c>
      <c r="D19" s="4">
        <v>0</v>
      </c>
      <c r="E19">
        <v>20.22</v>
      </c>
      <c r="F19">
        <v>1334500</v>
      </c>
    </row>
    <row r="20" spans="1:6" x14ac:dyDescent="0.45">
      <c r="A20" t="s">
        <v>23</v>
      </c>
      <c r="B20" t="s">
        <v>59</v>
      </c>
      <c r="C20" s="1">
        <v>38859</v>
      </c>
      <c r="D20" s="4">
        <v>0</v>
      </c>
      <c r="E20">
        <v>20.64</v>
      </c>
      <c r="F20">
        <v>1922500</v>
      </c>
    </row>
    <row r="21" spans="1:6" x14ac:dyDescent="0.45">
      <c r="A21" t="s">
        <v>23</v>
      </c>
      <c r="B21" t="s">
        <v>59</v>
      </c>
      <c r="C21" s="1">
        <v>38866</v>
      </c>
      <c r="D21" s="4">
        <v>0</v>
      </c>
      <c r="E21">
        <v>20.05</v>
      </c>
      <c r="F21">
        <v>766400</v>
      </c>
    </row>
    <row r="22" spans="1:6" x14ac:dyDescent="0.45">
      <c r="A22" t="s">
        <v>23</v>
      </c>
      <c r="B22" t="s">
        <v>59</v>
      </c>
      <c r="C22" s="1">
        <v>38873</v>
      </c>
      <c r="D22" s="4">
        <v>0</v>
      </c>
      <c r="E22">
        <v>20.05</v>
      </c>
      <c r="F22">
        <v>763600</v>
      </c>
    </row>
    <row r="23" spans="1:6" x14ac:dyDescent="0.45">
      <c r="A23" t="s">
        <v>23</v>
      </c>
      <c r="B23" t="s">
        <v>59</v>
      </c>
      <c r="C23" s="1">
        <v>38880</v>
      </c>
      <c r="D23" s="4">
        <v>0</v>
      </c>
      <c r="E23">
        <v>19.79</v>
      </c>
      <c r="F23">
        <v>469200</v>
      </c>
    </row>
    <row r="24" spans="1:6" x14ac:dyDescent="0.45">
      <c r="A24" t="s">
        <v>23</v>
      </c>
      <c r="B24" t="s">
        <v>59</v>
      </c>
      <c r="C24" s="1">
        <v>38887</v>
      </c>
      <c r="D24" s="4">
        <v>0</v>
      </c>
      <c r="E24">
        <v>19.8</v>
      </c>
      <c r="F24">
        <v>737700</v>
      </c>
    </row>
    <row r="25" spans="1:6" x14ac:dyDescent="0.45">
      <c r="A25" t="s">
        <v>23</v>
      </c>
      <c r="B25" t="s">
        <v>59</v>
      </c>
      <c r="C25" s="1">
        <v>38894</v>
      </c>
      <c r="D25" s="4">
        <v>0</v>
      </c>
      <c r="E25">
        <v>19.933</v>
      </c>
      <c r="F25">
        <v>611400</v>
      </c>
    </row>
    <row r="26" spans="1:6" x14ac:dyDescent="0.45">
      <c r="A26" t="s">
        <v>23</v>
      </c>
      <c r="B26" t="s">
        <v>59</v>
      </c>
      <c r="C26" s="1">
        <v>38901</v>
      </c>
      <c r="D26" s="4">
        <v>0</v>
      </c>
      <c r="E26">
        <v>19.5</v>
      </c>
      <c r="F26">
        <v>5135200</v>
      </c>
    </row>
    <row r="27" spans="1:6" x14ac:dyDescent="0.45">
      <c r="A27" t="s">
        <v>23</v>
      </c>
      <c r="B27" t="s">
        <v>59</v>
      </c>
      <c r="C27" s="1">
        <v>38908</v>
      </c>
      <c r="D27" s="4">
        <v>0</v>
      </c>
      <c r="E27">
        <v>19.221</v>
      </c>
      <c r="F27">
        <v>584900</v>
      </c>
    </row>
    <row r="28" spans="1:6" x14ac:dyDescent="0.45">
      <c r="A28" t="s">
        <v>23</v>
      </c>
      <c r="B28" t="s">
        <v>59</v>
      </c>
      <c r="C28" s="1">
        <v>38915</v>
      </c>
      <c r="D28" s="4">
        <v>0</v>
      </c>
      <c r="E28">
        <v>19</v>
      </c>
      <c r="F28">
        <v>550000</v>
      </c>
    </row>
    <row r="29" spans="1:6" x14ac:dyDescent="0.45">
      <c r="A29" t="s">
        <v>23</v>
      </c>
      <c r="B29" t="s">
        <v>59</v>
      </c>
      <c r="C29" s="1">
        <v>38922</v>
      </c>
      <c r="D29" s="4">
        <v>0</v>
      </c>
      <c r="E29">
        <v>18.7</v>
      </c>
      <c r="F29">
        <v>607500</v>
      </c>
    </row>
    <row r="30" spans="1:6" x14ac:dyDescent="0.45">
      <c r="A30" t="s">
        <v>23</v>
      </c>
      <c r="B30" t="s">
        <v>59</v>
      </c>
      <c r="C30" s="1">
        <v>38929</v>
      </c>
      <c r="D30" s="4">
        <v>0</v>
      </c>
      <c r="E30">
        <v>19.05</v>
      </c>
      <c r="F30">
        <v>824200</v>
      </c>
    </row>
    <row r="31" spans="1:6" x14ac:dyDescent="0.45">
      <c r="A31" t="s">
        <v>23</v>
      </c>
      <c r="B31" t="s">
        <v>59</v>
      </c>
      <c r="C31" s="1">
        <v>38936</v>
      </c>
      <c r="D31" s="4">
        <v>0</v>
      </c>
      <c r="E31">
        <v>19</v>
      </c>
      <c r="F31">
        <v>172900</v>
      </c>
    </row>
    <row r="32" spans="1:6" x14ac:dyDescent="0.45">
      <c r="A32" t="s">
        <v>23</v>
      </c>
      <c r="B32" t="s">
        <v>59</v>
      </c>
      <c r="C32" s="1">
        <v>38943</v>
      </c>
      <c r="D32" s="4">
        <v>0</v>
      </c>
      <c r="E32">
        <v>18.829999999999998</v>
      </c>
      <c r="F32">
        <v>97100</v>
      </c>
    </row>
    <row r="33" spans="1:6" x14ac:dyDescent="0.45">
      <c r="A33" t="s">
        <v>23</v>
      </c>
      <c r="B33" t="s">
        <v>59</v>
      </c>
      <c r="C33" s="1">
        <v>38950</v>
      </c>
      <c r="D33" s="4">
        <v>0</v>
      </c>
      <c r="E33">
        <v>18.850000000000001</v>
      </c>
      <c r="F33">
        <v>180400</v>
      </c>
    </row>
    <row r="34" spans="1:6" x14ac:dyDescent="0.45">
      <c r="A34" t="s">
        <v>23</v>
      </c>
      <c r="B34" t="s">
        <v>59</v>
      </c>
      <c r="C34" s="1">
        <v>38957</v>
      </c>
      <c r="D34" s="4">
        <v>0</v>
      </c>
      <c r="E34">
        <v>18.7</v>
      </c>
      <c r="F34">
        <v>171700</v>
      </c>
    </row>
    <row r="35" spans="1:6" x14ac:dyDescent="0.45">
      <c r="A35" t="s">
        <v>23</v>
      </c>
      <c r="B35" t="s">
        <v>59</v>
      </c>
      <c r="C35" s="1">
        <v>38964</v>
      </c>
      <c r="D35" s="4">
        <v>0</v>
      </c>
      <c r="E35">
        <v>18.149999999999999</v>
      </c>
      <c r="F35">
        <v>861800</v>
      </c>
    </row>
    <row r="36" spans="1:6" x14ac:dyDescent="0.45">
      <c r="A36" t="s">
        <v>23</v>
      </c>
      <c r="B36" t="s">
        <v>59</v>
      </c>
      <c r="C36" s="1">
        <v>38971</v>
      </c>
      <c r="D36" s="4">
        <v>0</v>
      </c>
      <c r="E36">
        <v>17.8</v>
      </c>
      <c r="F36">
        <v>345200</v>
      </c>
    </row>
    <row r="37" spans="1:6" x14ac:dyDescent="0.45">
      <c r="A37" t="s">
        <v>23</v>
      </c>
      <c r="B37" t="s">
        <v>59</v>
      </c>
      <c r="C37" s="1">
        <v>38978</v>
      </c>
      <c r="D37" s="4">
        <v>0</v>
      </c>
      <c r="E37">
        <v>17.11</v>
      </c>
      <c r="F37">
        <v>302600</v>
      </c>
    </row>
    <row r="38" spans="1:6" x14ac:dyDescent="0.45">
      <c r="A38" t="s">
        <v>23</v>
      </c>
      <c r="B38" t="s">
        <v>59</v>
      </c>
      <c r="C38" s="1">
        <v>38985</v>
      </c>
      <c r="D38" s="4">
        <v>0</v>
      </c>
      <c r="E38">
        <v>18.100000000000001</v>
      </c>
      <c r="F38">
        <v>1096500</v>
      </c>
    </row>
    <row r="39" spans="1:6" x14ac:dyDescent="0.45">
      <c r="A39" t="s">
        <v>23</v>
      </c>
      <c r="B39" t="s">
        <v>59</v>
      </c>
      <c r="C39" s="1">
        <v>38992</v>
      </c>
      <c r="D39" s="4">
        <v>0</v>
      </c>
      <c r="E39">
        <v>18.39</v>
      </c>
      <c r="F39">
        <v>536000</v>
      </c>
    </row>
    <row r="40" spans="1:6" x14ac:dyDescent="0.45">
      <c r="A40" t="s">
        <v>23</v>
      </c>
      <c r="B40" t="s">
        <v>59</v>
      </c>
      <c r="C40" s="1">
        <v>38999</v>
      </c>
      <c r="D40" s="4">
        <v>0</v>
      </c>
      <c r="E40">
        <v>21.5</v>
      </c>
      <c r="F40">
        <v>8998300</v>
      </c>
    </row>
    <row r="41" spans="1:6" x14ac:dyDescent="0.45">
      <c r="A41" t="s">
        <v>23</v>
      </c>
      <c r="B41" t="s">
        <v>59</v>
      </c>
      <c r="C41" s="1">
        <v>39006</v>
      </c>
      <c r="D41" s="4">
        <v>0</v>
      </c>
      <c r="E41">
        <v>20.85</v>
      </c>
      <c r="F41">
        <v>2836000</v>
      </c>
    </row>
    <row r="42" spans="1:6" x14ac:dyDescent="0.45">
      <c r="A42" t="s">
        <v>23</v>
      </c>
      <c r="B42" t="s">
        <v>59</v>
      </c>
      <c r="C42" s="1">
        <v>39013</v>
      </c>
      <c r="D42" s="4">
        <v>0</v>
      </c>
      <c r="E42">
        <v>20.981999999999999</v>
      </c>
      <c r="F42">
        <v>1126700</v>
      </c>
    </row>
    <row r="43" spans="1:6" x14ac:dyDescent="0.45">
      <c r="A43" t="s">
        <v>23</v>
      </c>
      <c r="B43" t="s">
        <v>59</v>
      </c>
      <c r="C43" s="1">
        <v>39020</v>
      </c>
      <c r="D43" s="4">
        <v>0</v>
      </c>
      <c r="E43">
        <v>20.68</v>
      </c>
      <c r="F43">
        <v>1464600</v>
      </c>
    </row>
    <row r="44" spans="1:6" x14ac:dyDescent="0.45">
      <c r="A44" t="s">
        <v>23</v>
      </c>
      <c r="B44" t="s">
        <v>59</v>
      </c>
      <c r="C44" s="1">
        <v>39027</v>
      </c>
      <c r="D44" s="4">
        <v>0</v>
      </c>
      <c r="E44">
        <v>20.888000000000002</v>
      </c>
      <c r="F44">
        <v>1412000</v>
      </c>
    </row>
    <row r="45" spans="1:6" x14ac:dyDescent="0.45">
      <c r="A45" t="s">
        <v>23</v>
      </c>
      <c r="B45" t="s">
        <v>59</v>
      </c>
      <c r="C45" s="1">
        <v>39034</v>
      </c>
      <c r="D45" s="4">
        <v>0</v>
      </c>
      <c r="E45">
        <v>20.599</v>
      </c>
      <c r="F45">
        <v>3171600</v>
      </c>
    </row>
    <row r="46" spans="1:6" x14ac:dyDescent="0.45">
      <c r="A46" t="s">
        <v>23</v>
      </c>
      <c r="B46" t="s">
        <v>59</v>
      </c>
      <c r="C46" s="1">
        <v>39041</v>
      </c>
      <c r="D46" s="4">
        <v>0</v>
      </c>
      <c r="E46">
        <v>20.669</v>
      </c>
      <c r="F46">
        <v>1691700</v>
      </c>
    </row>
    <row r="47" spans="1:6" x14ac:dyDescent="0.45">
      <c r="A47" t="s">
        <v>23</v>
      </c>
      <c r="B47" t="s">
        <v>59</v>
      </c>
      <c r="C47" s="1">
        <v>39048</v>
      </c>
      <c r="D47" s="4">
        <v>0</v>
      </c>
      <c r="E47">
        <v>20.3</v>
      </c>
      <c r="F47">
        <v>1903900</v>
      </c>
    </row>
    <row r="48" spans="1:6" x14ac:dyDescent="0.45">
      <c r="A48" t="s">
        <v>23</v>
      </c>
      <c r="B48" t="s">
        <v>59</v>
      </c>
      <c r="C48" s="1">
        <v>39055</v>
      </c>
      <c r="D48" s="4">
        <v>0</v>
      </c>
      <c r="E48">
        <v>20.388999999999999</v>
      </c>
      <c r="F48">
        <v>1815500</v>
      </c>
    </row>
    <row r="49" spans="1:6" x14ac:dyDescent="0.45">
      <c r="A49" t="s">
        <v>23</v>
      </c>
      <c r="B49" t="s">
        <v>59</v>
      </c>
      <c r="C49" s="1">
        <v>39062</v>
      </c>
      <c r="D49" s="4">
        <v>0</v>
      </c>
      <c r="E49">
        <v>21.38</v>
      </c>
      <c r="F49">
        <v>6438000</v>
      </c>
    </row>
    <row r="50" spans="1:6" x14ac:dyDescent="0.45">
      <c r="A50" t="s">
        <v>23</v>
      </c>
      <c r="B50" t="s">
        <v>59</v>
      </c>
      <c r="C50" s="1">
        <v>39069</v>
      </c>
      <c r="D50" s="4">
        <v>0</v>
      </c>
      <c r="E50">
        <v>22.3</v>
      </c>
      <c r="F50">
        <v>5714800</v>
      </c>
    </row>
    <row r="51" spans="1:6" x14ac:dyDescent="0.45">
      <c r="A51" t="s">
        <v>23</v>
      </c>
      <c r="B51" t="s">
        <v>59</v>
      </c>
      <c r="C51" s="1">
        <v>39076</v>
      </c>
      <c r="D51" s="4">
        <v>0</v>
      </c>
      <c r="E51">
        <v>22.946000000000002</v>
      </c>
      <c r="F51">
        <v>3154000</v>
      </c>
    </row>
    <row r="52" spans="1:6" x14ac:dyDescent="0.45">
      <c r="A52" t="s">
        <v>23</v>
      </c>
      <c r="B52" t="s">
        <v>59</v>
      </c>
      <c r="C52" s="1">
        <v>39090</v>
      </c>
      <c r="D52" s="4">
        <v>0</v>
      </c>
      <c r="E52">
        <v>22.768999999999998</v>
      </c>
      <c r="F52">
        <v>1045200</v>
      </c>
    </row>
    <row r="53" spans="1:6" x14ac:dyDescent="0.45">
      <c r="A53" t="s">
        <v>23</v>
      </c>
      <c r="B53" t="s">
        <v>59</v>
      </c>
      <c r="C53" s="1">
        <v>39097</v>
      </c>
      <c r="D53" s="4">
        <v>0</v>
      </c>
      <c r="E53">
        <v>22.495000000000001</v>
      </c>
      <c r="F53">
        <v>1320300</v>
      </c>
    </row>
    <row r="54" spans="1:6" x14ac:dyDescent="0.45">
      <c r="A54" t="s">
        <v>23</v>
      </c>
      <c r="B54" t="s">
        <v>59</v>
      </c>
      <c r="C54" s="1">
        <v>39104</v>
      </c>
      <c r="D54" s="4">
        <v>0</v>
      </c>
      <c r="E54">
        <v>22.82</v>
      </c>
      <c r="F54">
        <v>3865000</v>
      </c>
    </row>
    <row r="55" spans="1:6" x14ac:dyDescent="0.45">
      <c r="A55" t="s">
        <v>23</v>
      </c>
      <c r="B55" t="s">
        <v>59</v>
      </c>
      <c r="C55" s="1">
        <v>39111</v>
      </c>
      <c r="D55" s="4">
        <v>0</v>
      </c>
      <c r="E55">
        <v>23.79</v>
      </c>
      <c r="F55">
        <v>9067200</v>
      </c>
    </row>
    <row r="56" spans="1:6" x14ac:dyDescent="0.45">
      <c r="A56" t="s">
        <v>23</v>
      </c>
      <c r="B56" t="s">
        <v>59</v>
      </c>
      <c r="C56" s="1">
        <v>39118</v>
      </c>
      <c r="D56" s="4">
        <v>0</v>
      </c>
      <c r="E56">
        <v>23.599</v>
      </c>
      <c r="F56">
        <v>10649100</v>
      </c>
    </row>
    <row r="57" spans="1:6" x14ac:dyDescent="0.45">
      <c r="A57" t="s">
        <v>23</v>
      </c>
      <c r="B57" t="s">
        <v>59</v>
      </c>
      <c r="C57" s="1">
        <v>39125</v>
      </c>
      <c r="D57" s="4">
        <v>0</v>
      </c>
      <c r="E57">
        <v>24.85</v>
      </c>
      <c r="F57">
        <v>7194100</v>
      </c>
    </row>
    <row r="58" spans="1:6" x14ac:dyDescent="0.45">
      <c r="A58" t="s">
        <v>23</v>
      </c>
      <c r="B58" t="s">
        <v>59</v>
      </c>
      <c r="C58" s="1">
        <v>39132</v>
      </c>
      <c r="D58" s="4">
        <v>0</v>
      </c>
      <c r="E58">
        <v>25</v>
      </c>
      <c r="F58">
        <v>5432700</v>
      </c>
    </row>
    <row r="59" spans="1:6" x14ac:dyDescent="0.45">
      <c r="A59" t="s">
        <v>23</v>
      </c>
      <c r="B59" t="s">
        <v>59</v>
      </c>
      <c r="C59" s="1">
        <v>39139</v>
      </c>
      <c r="D59" s="4">
        <v>0</v>
      </c>
      <c r="E59">
        <v>24.4</v>
      </c>
      <c r="F59">
        <v>5844900</v>
      </c>
    </row>
    <row r="60" spans="1:6" x14ac:dyDescent="0.45">
      <c r="A60" t="s">
        <v>23</v>
      </c>
      <c r="B60" t="s">
        <v>59</v>
      </c>
      <c r="C60" s="1">
        <v>39146</v>
      </c>
      <c r="D60" s="4">
        <v>0</v>
      </c>
      <c r="E60">
        <v>25.25</v>
      </c>
      <c r="F60">
        <v>4503300</v>
      </c>
    </row>
    <row r="61" spans="1:6" x14ac:dyDescent="0.45">
      <c r="A61" t="s">
        <v>23</v>
      </c>
      <c r="B61" t="s">
        <v>59</v>
      </c>
      <c r="C61" s="1">
        <v>39153</v>
      </c>
      <c r="D61" s="4">
        <v>0</v>
      </c>
      <c r="E61">
        <v>25.25</v>
      </c>
      <c r="F61">
        <v>2092900</v>
      </c>
    </row>
    <row r="62" spans="1:6" x14ac:dyDescent="0.45">
      <c r="A62" t="s">
        <v>23</v>
      </c>
      <c r="B62" t="s">
        <v>59</v>
      </c>
      <c r="C62" s="1">
        <v>39160</v>
      </c>
      <c r="D62" s="4">
        <v>0</v>
      </c>
      <c r="E62">
        <v>26.010999999999999</v>
      </c>
      <c r="F62">
        <v>3632900</v>
      </c>
    </row>
    <row r="63" spans="1:6" x14ac:dyDescent="0.45">
      <c r="A63" t="s">
        <v>23</v>
      </c>
      <c r="B63" t="s">
        <v>59</v>
      </c>
      <c r="C63" s="1">
        <v>39167</v>
      </c>
      <c r="D63" s="4">
        <v>0</v>
      </c>
      <c r="E63">
        <v>27.298999999999999</v>
      </c>
      <c r="F63">
        <v>4464000</v>
      </c>
    </row>
    <row r="64" spans="1:6" x14ac:dyDescent="0.45">
      <c r="A64" t="s">
        <v>23</v>
      </c>
      <c r="B64" t="s">
        <v>59</v>
      </c>
      <c r="C64" s="1">
        <v>39174</v>
      </c>
      <c r="D64" s="4">
        <v>0</v>
      </c>
      <c r="E64">
        <v>28.099</v>
      </c>
      <c r="F64">
        <v>8593700</v>
      </c>
    </row>
    <row r="65" spans="1:6" x14ac:dyDescent="0.45">
      <c r="A65" t="s">
        <v>23</v>
      </c>
      <c r="B65" t="s">
        <v>59</v>
      </c>
      <c r="C65" s="1">
        <v>39181</v>
      </c>
      <c r="D65" s="4">
        <v>0</v>
      </c>
      <c r="E65">
        <v>28.08</v>
      </c>
      <c r="F65">
        <v>5943000</v>
      </c>
    </row>
    <row r="66" spans="1:6" x14ac:dyDescent="0.45">
      <c r="A66" t="s">
        <v>23</v>
      </c>
      <c r="B66" t="s">
        <v>59</v>
      </c>
      <c r="C66" s="1">
        <v>39188</v>
      </c>
      <c r="D66" s="4">
        <v>0</v>
      </c>
      <c r="E66">
        <v>27</v>
      </c>
      <c r="F66">
        <v>10538500</v>
      </c>
    </row>
    <row r="67" spans="1:6" x14ac:dyDescent="0.45">
      <c r="A67" t="s">
        <v>23</v>
      </c>
      <c r="B67" t="s">
        <v>59</v>
      </c>
      <c r="C67" s="1">
        <v>39195</v>
      </c>
      <c r="D67" s="4">
        <v>0</v>
      </c>
      <c r="E67">
        <v>25.57</v>
      </c>
      <c r="F67">
        <v>6326900</v>
      </c>
    </row>
    <row r="68" spans="1:6" x14ac:dyDescent="0.45">
      <c r="A68" t="s">
        <v>23</v>
      </c>
      <c r="B68" t="s">
        <v>59</v>
      </c>
      <c r="C68" s="1">
        <v>39202</v>
      </c>
      <c r="D68" s="4">
        <v>0</v>
      </c>
      <c r="E68">
        <v>24.95</v>
      </c>
      <c r="F68">
        <v>916900</v>
      </c>
    </row>
    <row r="69" spans="1:6" x14ac:dyDescent="0.45">
      <c r="A69" t="s">
        <v>23</v>
      </c>
      <c r="B69" t="s">
        <v>59</v>
      </c>
      <c r="C69" s="1">
        <v>39209</v>
      </c>
      <c r="D69" s="4">
        <v>0</v>
      </c>
      <c r="E69">
        <v>24.748999999999999</v>
      </c>
      <c r="F69">
        <v>1857500</v>
      </c>
    </row>
    <row r="70" spans="1:6" x14ac:dyDescent="0.45">
      <c r="A70" t="s">
        <v>23</v>
      </c>
      <c r="B70" t="s">
        <v>59</v>
      </c>
      <c r="C70" s="1">
        <v>39216</v>
      </c>
      <c r="D70" s="4">
        <v>0</v>
      </c>
      <c r="E70">
        <v>25.04</v>
      </c>
      <c r="F70">
        <v>5848700</v>
      </c>
    </row>
    <row r="71" spans="1:6" x14ac:dyDescent="0.45">
      <c r="A71" t="s">
        <v>23</v>
      </c>
      <c r="B71" t="s">
        <v>59</v>
      </c>
      <c r="C71" s="1">
        <v>39223</v>
      </c>
      <c r="D71" s="4">
        <v>0</v>
      </c>
      <c r="E71">
        <v>24.239000000000001</v>
      </c>
      <c r="F71">
        <v>866400</v>
      </c>
    </row>
    <row r="72" spans="1:6" x14ac:dyDescent="0.45">
      <c r="A72" t="s">
        <v>23</v>
      </c>
      <c r="B72" t="s">
        <v>59</v>
      </c>
      <c r="C72" s="1">
        <v>39230</v>
      </c>
      <c r="D72" s="4">
        <v>0</v>
      </c>
      <c r="E72">
        <v>24.4</v>
      </c>
      <c r="F72">
        <v>2484500</v>
      </c>
    </row>
    <row r="73" spans="1:6" x14ac:dyDescent="0.45">
      <c r="A73" t="s">
        <v>23</v>
      </c>
      <c r="B73" t="s">
        <v>59</v>
      </c>
      <c r="C73" s="1">
        <v>39237</v>
      </c>
      <c r="D73" s="4">
        <v>0</v>
      </c>
      <c r="E73">
        <v>24.9</v>
      </c>
      <c r="F73">
        <v>4848600</v>
      </c>
    </row>
    <row r="74" spans="1:6" x14ac:dyDescent="0.45">
      <c r="A74" t="s">
        <v>23</v>
      </c>
      <c r="B74" t="s">
        <v>59</v>
      </c>
      <c r="C74" s="1">
        <v>39244</v>
      </c>
      <c r="D74" s="4">
        <v>0</v>
      </c>
      <c r="E74">
        <v>26.754000000000001</v>
      </c>
      <c r="F74">
        <v>4827100</v>
      </c>
    </row>
    <row r="75" spans="1:6" x14ac:dyDescent="0.45">
      <c r="A75" t="s">
        <v>23</v>
      </c>
      <c r="B75" t="s">
        <v>59</v>
      </c>
      <c r="C75" s="1">
        <v>39251</v>
      </c>
      <c r="D75" s="4">
        <v>0</v>
      </c>
      <c r="E75">
        <v>27.4</v>
      </c>
      <c r="F75">
        <v>4384300</v>
      </c>
    </row>
    <row r="76" spans="1:6" x14ac:dyDescent="0.45">
      <c r="A76" t="s">
        <v>23</v>
      </c>
      <c r="B76" t="s">
        <v>59</v>
      </c>
      <c r="C76" s="1">
        <v>39258</v>
      </c>
      <c r="D76" s="4">
        <v>0</v>
      </c>
      <c r="E76">
        <v>26.05</v>
      </c>
      <c r="F76">
        <v>5465400</v>
      </c>
    </row>
    <row r="77" spans="1:6" x14ac:dyDescent="0.45">
      <c r="A77" t="s">
        <v>23</v>
      </c>
      <c r="B77" t="s">
        <v>59</v>
      </c>
      <c r="C77" s="1">
        <v>39265</v>
      </c>
      <c r="D77" s="4">
        <v>0</v>
      </c>
      <c r="E77">
        <v>28.23</v>
      </c>
      <c r="F77">
        <v>6982000</v>
      </c>
    </row>
    <row r="78" spans="1:6" x14ac:dyDescent="0.45">
      <c r="A78" t="s">
        <v>23</v>
      </c>
      <c r="B78" t="s">
        <v>59</v>
      </c>
      <c r="C78" s="1">
        <v>39272</v>
      </c>
      <c r="D78" s="4">
        <v>0</v>
      </c>
      <c r="E78">
        <v>30</v>
      </c>
      <c r="F78">
        <v>7507500</v>
      </c>
    </row>
    <row r="79" spans="1:6" x14ac:dyDescent="0.45">
      <c r="A79" t="s">
        <v>23</v>
      </c>
      <c r="B79" t="s">
        <v>59</v>
      </c>
      <c r="C79" s="1">
        <v>39279</v>
      </c>
      <c r="D79" s="4">
        <v>0</v>
      </c>
      <c r="E79">
        <v>29.35</v>
      </c>
      <c r="F79">
        <v>3634600</v>
      </c>
    </row>
    <row r="80" spans="1:6" x14ac:dyDescent="0.45">
      <c r="A80" t="s">
        <v>23</v>
      </c>
      <c r="B80" t="s">
        <v>59</v>
      </c>
      <c r="C80" s="1">
        <v>39286</v>
      </c>
      <c r="D80" s="4">
        <v>0</v>
      </c>
      <c r="E80">
        <v>28.033000000000001</v>
      </c>
      <c r="F80">
        <v>6334300</v>
      </c>
    </row>
    <row r="81" spans="1:6" x14ac:dyDescent="0.45">
      <c r="A81" t="s">
        <v>23</v>
      </c>
      <c r="B81" t="s">
        <v>59</v>
      </c>
      <c r="C81" s="1">
        <v>39293</v>
      </c>
      <c r="D81" s="4">
        <v>0</v>
      </c>
      <c r="E81">
        <v>29.45</v>
      </c>
      <c r="F81">
        <v>3346900</v>
      </c>
    </row>
    <row r="82" spans="1:6" x14ac:dyDescent="0.45">
      <c r="A82" t="s">
        <v>23</v>
      </c>
      <c r="B82" t="s">
        <v>59</v>
      </c>
      <c r="C82" s="1">
        <v>39300</v>
      </c>
      <c r="D82" s="4">
        <v>0</v>
      </c>
      <c r="E82">
        <v>28.501000000000001</v>
      </c>
      <c r="F82">
        <v>2344200</v>
      </c>
    </row>
    <row r="83" spans="1:6" x14ac:dyDescent="0.45">
      <c r="A83" t="s">
        <v>23</v>
      </c>
      <c r="B83" t="s">
        <v>59</v>
      </c>
      <c r="C83" s="1">
        <v>39307</v>
      </c>
      <c r="D83" s="4">
        <v>0</v>
      </c>
      <c r="E83">
        <v>25.99</v>
      </c>
      <c r="F83">
        <v>5208700</v>
      </c>
    </row>
    <row r="84" spans="1:6" x14ac:dyDescent="0.45">
      <c r="A84" t="s">
        <v>23</v>
      </c>
      <c r="B84" t="s">
        <v>59</v>
      </c>
      <c r="C84" s="1">
        <v>39314</v>
      </c>
      <c r="D84" s="4">
        <v>0</v>
      </c>
      <c r="E84">
        <v>27.635999999999999</v>
      </c>
      <c r="F84">
        <v>4974200</v>
      </c>
    </row>
    <row r="85" spans="1:6" x14ac:dyDescent="0.45">
      <c r="A85" t="s">
        <v>23</v>
      </c>
      <c r="B85" t="s">
        <v>59</v>
      </c>
      <c r="C85" s="1">
        <v>39321</v>
      </c>
      <c r="D85" s="4">
        <v>0</v>
      </c>
      <c r="E85">
        <v>28.501000000000001</v>
      </c>
      <c r="F85">
        <v>3994400</v>
      </c>
    </row>
    <row r="86" spans="1:6" x14ac:dyDescent="0.45">
      <c r="A86" t="s">
        <v>23</v>
      </c>
      <c r="B86" t="s">
        <v>59</v>
      </c>
      <c r="C86" s="1">
        <v>39328</v>
      </c>
      <c r="D86" s="4">
        <v>0</v>
      </c>
      <c r="E86">
        <v>27.689</v>
      </c>
      <c r="F86">
        <v>9048000</v>
      </c>
    </row>
    <row r="87" spans="1:6" x14ac:dyDescent="0.45">
      <c r="A87" t="s">
        <v>23</v>
      </c>
      <c r="B87" t="s">
        <v>59</v>
      </c>
      <c r="C87" s="1">
        <v>39335</v>
      </c>
      <c r="D87" s="4">
        <v>0</v>
      </c>
      <c r="E87">
        <v>27.398</v>
      </c>
      <c r="F87">
        <v>3432900</v>
      </c>
    </row>
    <row r="88" spans="1:6" x14ac:dyDescent="0.45">
      <c r="A88" t="s">
        <v>23</v>
      </c>
      <c r="B88" t="s">
        <v>59</v>
      </c>
      <c r="C88" s="1">
        <v>39342</v>
      </c>
      <c r="D88" s="4">
        <v>0</v>
      </c>
      <c r="E88">
        <v>28.95</v>
      </c>
      <c r="F88">
        <v>4751500</v>
      </c>
    </row>
    <row r="89" spans="1:6" x14ac:dyDescent="0.45">
      <c r="A89" t="s">
        <v>23</v>
      </c>
      <c r="B89" t="s">
        <v>59</v>
      </c>
      <c r="C89" s="1">
        <v>39349</v>
      </c>
      <c r="D89" s="4">
        <v>0</v>
      </c>
      <c r="E89">
        <v>28.8</v>
      </c>
      <c r="F89">
        <v>8276000</v>
      </c>
    </row>
    <row r="90" spans="1:6" x14ac:dyDescent="0.45">
      <c r="A90" t="s">
        <v>23</v>
      </c>
      <c r="B90" t="s">
        <v>59</v>
      </c>
      <c r="C90" s="1">
        <v>39356</v>
      </c>
      <c r="D90" s="4">
        <v>0</v>
      </c>
      <c r="E90">
        <v>29.459</v>
      </c>
      <c r="F90">
        <v>8932600</v>
      </c>
    </row>
    <row r="91" spans="1:6" x14ac:dyDescent="0.45">
      <c r="A91" t="s">
        <v>23</v>
      </c>
      <c r="B91" t="s">
        <v>59</v>
      </c>
      <c r="C91" s="1">
        <v>39363</v>
      </c>
      <c r="D91" s="4">
        <v>0</v>
      </c>
      <c r="E91">
        <v>30.7</v>
      </c>
      <c r="F91">
        <v>11871000</v>
      </c>
    </row>
    <row r="92" spans="1:6" x14ac:dyDescent="0.45">
      <c r="A92" t="s">
        <v>23</v>
      </c>
      <c r="B92" t="s">
        <v>59</v>
      </c>
      <c r="C92" s="1">
        <v>39370</v>
      </c>
      <c r="D92" s="4">
        <v>0</v>
      </c>
      <c r="E92">
        <v>29.8</v>
      </c>
      <c r="F92">
        <v>9901200</v>
      </c>
    </row>
    <row r="93" spans="1:6" x14ac:dyDescent="0.45">
      <c r="A93" t="s">
        <v>23</v>
      </c>
      <c r="B93" t="s">
        <v>59</v>
      </c>
      <c r="C93" s="1">
        <v>39377</v>
      </c>
      <c r="D93" s="4">
        <v>0</v>
      </c>
      <c r="E93">
        <v>31.37</v>
      </c>
      <c r="F93">
        <v>5674800</v>
      </c>
    </row>
    <row r="94" spans="1:6" x14ac:dyDescent="0.45">
      <c r="A94" t="s">
        <v>23</v>
      </c>
      <c r="B94" t="s">
        <v>59</v>
      </c>
      <c r="C94" s="1">
        <v>39384</v>
      </c>
      <c r="D94" s="4">
        <v>0</v>
      </c>
      <c r="E94">
        <v>33.9</v>
      </c>
      <c r="F94">
        <v>19402300</v>
      </c>
    </row>
    <row r="95" spans="1:6" x14ac:dyDescent="0.45">
      <c r="A95" t="s">
        <v>23</v>
      </c>
      <c r="B95" t="s">
        <v>59</v>
      </c>
      <c r="C95" s="1">
        <v>39391</v>
      </c>
      <c r="D95" s="4">
        <v>0</v>
      </c>
      <c r="E95">
        <v>32.1</v>
      </c>
      <c r="F95">
        <v>5365500</v>
      </c>
    </row>
    <row r="96" spans="1:6" x14ac:dyDescent="0.45">
      <c r="A96" t="s">
        <v>23</v>
      </c>
      <c r="B96" t="s">
        <v>59</v>
      </c>
      <c r="C96" s="1">
        <v>39398</v>
      </c>
      <c r="D96" s="4">
        <v>0</v>
      </c>
      <c r="E96">
        <v>30.4</v>
      </c>
      <c r="F96">
        <v>9574500</v>
      </c>
    </row>
    <row r="97" spans="1:6" x14ac:dyDescent="0.45">
      <c r="A97" t="s">
        <v>23</v>
      </c>
      <c r="B97" t="s">
        <v>59</v>
      </c>
      <c r="C97" s="1">
        <v>39405</v>
      </c>
      <c r="D97" s="4">
        <v>0</v>
      </c>
      <c r="E97">
        <v>31.23</v>
      </c>
      <c r="F97">
        <v>5500500</v>
      </c>
    </row>
    <row r="98" spans="1:6" x14ac:dyDescent="0.45">
      <c r="A98" t="s">
        <v>23</v>
      </c>
      <c r="B98" t="s">
        <v>59</v>
      </c>
      <c r="C98" s="1">
        <v>39412</v>
      </c>
      <c r="D98" s="4">
        <v>0</v>
      </c>
      <c r="E98">
        <v>32.5</v>
      </c>
      <c r="F98">
        <v>5406700</v>
      </c>
    </row>
    <row r="99" spans="1:6" x14ac:dyDescent="0.45">
      <c r="A99" t="s">
        <v>23</v>
      </c>
      <c r="B99" t="s">
        <v>59</v>
      </c>
      <c r="C99" s="1">
        <v>39419</v>
      </c>
      <c r="D99" s="4">
        <v>0</v>
      </c>
      <c r="E99">
        <v>33.789000000000001</v>
      </c>
      <c r="F99">
        <v>7299300</v>
      </c>
    </row>
    <row r="100" spans="1:6" x14ac:dyDescent="0.45">
      <c r="A100" t="s">
        <v>23</v>
      </c>
      <c r="B100" t="s">
        <v>59</v>
      </c>
      <c r="C100" s="1">
        <v>39426</v>
      </c>
      <c r="D100" s="4">
        <v>0</v>
      </c>
      <c r="E100">
        <v>32.450000000000003</v>
      </c>
      <c r="F100">
        <v>7715000</v>
      </c>
    </row>
    <row r="101" spans="1:6" x14ac:dyDescent="0.45">
      <c r="A101" t="s">
        <v>23</v>
      </c>
      <c r="B101" t="s">
        <v>59</v>
      </c>
      <c r="C101" s="1">
        <v>39433</v>
      </c>
      <c r="D101" s="4">
        <v>0</v>
      </c>
      <c r="E101">
        <v>32.049999999999997</v>
      </c>
      <c r="F101">
        <v>5730500</v>
      </c>
    </row>
    <row r="102" spans="1:6" x14ac:dyDescent="0.45">
      <c r="A102" t="s">
        <v>23</v>
      </c>
      <c r="B102" t="s">
        <v>59</v>
      </c>
      <c r="C102" s="1">
        <v>39440</v>
      </c>
      <c r="D102" s="4">
        <v>0</v>
      </c>
      <c r="E102">
        <v>31.5</v>
      </c>
      <c r="F102">
        <v>6134200</v>
      </c>
    </row>
    <row r="103" spans="1:6" x14ac:dyDescent="0.45">
      <c r="A103" t="s">
        <v>23</v>
      </c>
      <c r="B103" t="s">
        <v>59</v>
      </c>
      <c r="C103" s="1">
        <v>39454</v>
      </c>
      <c r="D103" s="4">
        <v>0</v>
      </c>
      <c r="E103">
        <v>32.377000000000002</v>
      </c>
      <c r="F103">
        <v>3065500</v>
      </c>
    </row>
    <row r="104" spans="1:6" x14ac:dyDescent="0.45">
      <c r="A104" t="s">
        <v>23</v>
      </c>
      <c r="B104" t="s">
        <v>59</v>
      </c>
      <c r="C104" s="1">
        <v>39461</v>
      </c>
      <c r="D104" s="4">
        <v>0</v>
      </c>
      <c r="E104">
        <v>29.797000000000001</v>
      </c>
      <c r="F104">
        <v>11161200</v>
      </c>
    </row>
    <row r="105" spans="1:6" x14ac:dyDescent="0.45">
      <c r="A105" t="s">
        <v>23</v>
      </c>
      <c r="B105" t="s">
        <v>59</v>
      </c>
      <c r="C105" s="1">
        <v>39468</v>
      </c>
      <c r="D105" s="4">
        <v>0</v>
      </c>
      <c r="E105">
        <v>27.1</v>
      </c>
      <c r="F105">
        <v>18679700</v>
      </c>
    </row>
    <row r="106" spans="1:6" x14ac:dyDescent="0.45">
      <c r="A106" t="s">
        <v>23</v>
      </c>
      <c r="B106" t="s">
        <v>59</v>
      </c>
      <c r="C106" s="1">
        <v>39475</v>
      </c>
      <c r="D106" s="4">
        <v>0</v>
      </c>
      <c r="E106">
        <v>25.99</v>
      </c>
      <c r="F106">
        <v>9805900</v>
      </c>
    </row>
    <row r="107" spans="1:6" x14ac:dyDescent="0.45">
      <c r="A107" t="s">
        <v>23</v>
      </c>
      <c r="B107" t="s">
        <v>59</v>
      </c>
      <c r="C107" s="1">
        <v>39482</v>
      </c>
      <c r="D107" s="4">
        <v>0</v>
      </c>
      <c r="E107">
        <v>26.2</v>
      </c>
      <c r="F107">
        <v>12789000</v>
      </c>
    </row>
    <row r="108" spans="1:6" x14ac:dyDescent="0.45">
      <c r="A108" t="s">
        <v>23</v>
      </c>
      <c r="B108" t="s">
        <v>59</v>
      </c>
      <c r="C108" s="1">
        <v>39489</v>
      </c>
      <c r="D108" s="4">
        <v>0</v>
      </c>
      <c r="E108">
        <v>28.16</v>
      </c>
      <c r="F108">
        <v>11592500</v>
      </c>
    </row>
    <row r="109" spans="1:6" x14ac:dyDescent="0.45">
      <c r="A109" t="s">
        <v>23</v>
      </c>
      <c r="B109" t="s">
        <v>59</v>
      </c>
      <c r="C109" s="1">
        <v>39496</v>
      </c>
      <c r="D109" s="4">
        <v>0</v>
      </c>
      <c r="E109">
        <v>29.3</v>
      </c>
      <c r="F109">
        <v>9930300</v>
      </c>
    </row>
    <row r="110" spans="1:6" x14ac:dyDescent="0.45">
      <c r="A110" t="s">
        <v>23</v>
      </c>
      <c r="B110" t="s">
        <v>59</v>
      </c>
      <c r="C110" s="1">
        <v>39503</v>
      </c>
      <c r="D110" s="4">
        <v>0</v>
      </c>
      <c r="E110">
        <v>28.79</v>
      </c>
      <c r="F110">
        <v>6795500</v>
      </c>
    </row>
    <row r="111" spans="1:6" x14ac:dyDescent="0.45">
      <c r="A111" t="s">
        <v>23</v>
      </c>
      <c r="B111" t="s">
        <v>59</v>
      </c>
      <c r="C111" s="1">
        <v>39510</v>
      </c>
      <c r="D111" s="4">
        <v>0</v>
      </c>
      <c r="E111">
        <v>28.71</v>
      </c>
      <c r="F111">
        <v>9470400</v>
      </c>
    </row>
    <row r="112" spans="1:6" x14ac:dyDescent="0.45">
      <c r="A112" t="s">
        <v>23</v>
      </c>
      <c r="B112" t="s">
        <v>59</v>
      </c>
      <c r="C112" s="1">
        <v>39517</v>
      </c>
      <c r="D112" s="4">
        <v>0</v>
      </c>
      <c r="E112">
        <v>30.28</v>
      </c>
      <c r="F112">
        <v>13389100</v>
      </c>
    </row>
    <row r="113" spans="1:6" x14ac:dyDescent="0.45">
      <c r="A113" t="s">
        <v>23</v>
      </c>
      <c r="B113" t="s">
        <v>59</v>
      </c>
      <c r="C113" s="1">
        <v>39524</v>
      </c>
      <c r="D113" s="4">
        <v>0</v>
      </c>
      <c r="E113">
        <v>29.225000000000001</v>
      </c>
      <c r="F113">
        <v>9809500</v>
      </c>
    </row>
    <row r="114" spans="1:6" x14ac:dyDescent="0.45">
      <c r="A114" t="s">
        <v>23</v>
      </c>
      <c r="B114" t="s">
        <v>59</v>
      </c>
      <c r="C114" s="1">
        <v>39531</v>
      </c>
      <c r="D114" s="4">
        <v>0</v>
      </c>
      <c r="E114">
        <v>29.7</v>
      </c>
      <c r="F114">
        <v>4593100</v>
      </c>
    </row>
    <row r="115" spans="1:6" x14ac:dyDescent="0.45">
      <c r="A115" t="s">
        <v>23</v>
      </c>
      <c r="B115" t="s">
        <v>59</v>
      </c>
      <c r="C115" s="1">
        <v>39538</v>
      </c>
      <c r="D115" s="4">
        <v>0</v>
      </c>
      <c r="E115">
        <v>29.32</v>
      </c>
      <c r="F115">
        <v>3069600</v>
      </c>
    </row>
    <row r="116" spans="1:6" x14ac:dyDescent="0.45">
      <c r="A116" t="s">
        <v>23</v>
      </c>
      <c r="B116" t="s">
        <v>59</v>
      </c>
      <c r="C116" s="1">
        <v>39545</v>
      </c>
      <c r="D116" s="4">
        <v>0</v>
      </c>
      <c r="E116">
        <v>28.943999999999999</v>
      </c>
      <c r="F116">
        <v>6136000</v>
      </c>
    </row>
    <row r="117" spans="1:6" x14ac:dyDescent="0.45">
      <c r="A117" t="s">
        <v>23</v>
      </c>
      <c r="B117" t="s">
        <v>59</v>
      </c>
      <c r="C117" s="1">
        <v>39552</v>
      </c>
      <c r="D117" s="4">
        <v>0</v>
      </c>
      <c r="E117">
        <v>31.198</v>
      </c>
      <c r="F117">
        <v>11593800</v>
      </c>
    </row>
    <row r="118" spans="1:6" x14ac:dyDescent="0.45">
      <c r="A118" t="s">
        <v>23</v>
      </c>
      <c r="B118" t="s">
        <v>59</v>
      </c>
      <c r="C118" s="1">
        <v>39559</v>
      </c>
      <c r="D118" s="4">
        <v>0</v>
      </c>
      <c r="E118">
        <v>32.094000000000001</v>
      </c>
      <c r="F118">
        <v>12982300</v>
      </c>
    </row>
    <row r="119" spans="1:6" x14ac:dyDescent="0.45">
      <c r="A119" t="s">
        <v>23</v>
      </c>
      <c r="B119" t="s">
        <v>59</v>
      </c>
      <c r="C119" s="1">
        <v>39566</v>
      </c>
      <c r="D119" s="4">
        <v>0</v>
      </c>
      <c r="E119">
        <v>31.8</v>
      </c>
      <c r="F119">
        <v>3244200</v>
      </c>
    </row>
    <row r="120" spans="1:6" x14ac:dyDescent="0.45">
      <c r="A120" t="s">
        <v>23</v>
      </c>
      <c r="B120" t="s">
        <v>59</v>
      </c>
      <c r="C120" s="1">
        <v>39573</v>
      </c>
      <c r="D120" s="4">
        <v>0</v>
      </c>
      <c r="E120">
        <v>33.499000000000002</v>
      </c>
      <c r="F120">
        <v>7755400</v>
      </c>
    </row>
    <row r="121" spans="1:6" x14ac:dyDescent="0.45">
      <c r="A121" t="s">
        <v>23</v>
      </c>
      <c r="B121" t="s">
        <v>59</v>
      </c>
      <c r="C121" s="1">
        <v>39580</v>
      </c>
      <c r="D121" s="4">
        <v>0</v>
      </c>
      <c r="E121">
        <v>34.29</v>
      </c>
      <c r="F121">
        <v>10440800</v>
      </c>
    </row>
    <row r="122" spans="1:6" x14ac:dyDescent="0.45">
      <c r="A122" t="s">
        <v>23</v>
      </c>
      <c r="B122" t="s">
        <v>59</v>
      </c>
      <c r="C122" s="1">
        <v>39587</v>
      </c>
      <c r="D122" s="4">
        <v>0</v>
      </c>
      <c r="E122">
        <v>29.6</v>
      </c>
      <c r="F122">
        <v>14860300</v>
      </c>
    </row>
    <row r="123" spans="1:6" x14ac:dyDescent="0.45">
      <c r="A123" t="s">
        <v>23</v>
      </c>
      <c r="B123" t="s">
        <v>59</v>
      </c>
      <c r="C123" s="1">
        <v>39594</v>
      </c>
      <c r="D123" s="4">
        <v>0</v>
      </c>
      <c r="E123">
        <v>30.87</v>
      </c>
      <c r="F123">
        <v>10391100</v>
      </c>
    </row>
    <row r="124" spans="1:6" x14ac:dyDescent="0.45">
      <c r="A124" t="s">
        <v>23</v>
      </c>
      <c r="B124" t="s">
        <v>59</v>
      </c>
      <c r="C124" s="1">
        <v>39601</v>
      </c>
      <c r="D124" s="4">
        <v>0</v>
      </c>
      <c r="E124">
        <v>30.13</v>
      </c>
      <c r="F124">
        <v>7789500</v>
      </c>
    </row>
    <row r="125" spans="1:6" x14ac:dyDescent="0.45">
      <c r="A125" t="s">
        <v>23</v>
      </c>
      <c r="B125" t="s">
        <v>59</v>
      </c>
      <c r="C125" s="1">
        <v>39608</v>
      </c>
      <c r="D125" s="4">
        <v>0</v>
      </c>
      <c r="E125">
        <v>30.81</v>
      </c>
      <c r="F125">
        <v>2169800</v>
      </c>
    </row>
    <row r="126" spans="1:6" x14ac:dyDescent="0.45">
      <c r="A126" t="s">
        <v>23</v>
      </c>
      <c r="B126" t="s">
        <v>59</v>
      </c>
      <c r="C126" s="1">
        <v>39615</v>
      </c>
      <c r="D126" s="4">
        <v>0</v>
      </c>
      <c r="E126">
        <v>32.460999999999999</v>
      </c>
      <c r="F126">
        <v>8461100</v>
      </c>
    </row>
    <row r="127" spans="1:6" x14ac:dyDescent="0.45">
      <c r="A127" t="s">
        <v>23</v>
      </c>
      <c r="B127" t="s">
        <v>59</v>
      </c>
      <c r="C127" s="1">
        <v>39622</v>
      </c>
      <c r="D127" s="4">
        <v>0</v>
      </c>
      <c r="E127">
        <v>32.07</v>
      </c>
      <c r="F127">
        <v>7682600</v>
      </c>
    </row>
    <row r="128" spans="1:6" x14ac:dyDescent="0.45">
      <c r="A128" t="s">
        <v>23</v>
      </c>
      <c r="B128" t="s">
        <v>59</v>
      </c>
      <c r="C128" s="1">
        <v>39629</v>
      </c>
      <c r="D128" s="4">
        <v>0</v>
      </c>
      <c r="E128">
        <v>30.138999999999999</v>
      </c>
      <c r="F128">
        <v>5944300</v>
      </c>
    </row>
    <row r="129" spans="1:6" x14ac:dyDescent="0.45">
      <c r="A129" t="s">
        <v>23</v>
      </c>
      <c r="B129" t="s">
        <v>59</v>
      </c>
      <c r="C129" s="1">
        <v>39636</v>
      </c>
      <c r="D129" s="4">
        <v>0</v>
      </c>
      <c r="E129">
        <v>29.579000000000001</v>
      </c>
      <c r="F129">
        <v>3787000</v>
      </c>
    </row>
    <row r="130" spans="1:6" x14ac:dyDescent="0.45">
      <c r="A130" t="s">
        <v>23</v>
      </c>
      <c r="B130" t="s">
        <v>59</v>
      </c>
      <c r="C130" s="1">
        <v>39643</v>
      </c>
      <c r="D130" s="4">
        <v>0</v>
      </c>
      <c r="E130">
        <v>28.6</v>
      </c>
      <c r="F130">
        <v>4899600</v>
      </c>
    </row>
    <row r="131" spans="1:6" x14ac:dyDescent="0.45">
      <c r="A131" t="s">
        <v>23</v>
      </c>
      <c r="B131" t="s">
        <v>59</v>
      </c>
      <c r="C131" s="1">
        <v>39650</v>
      </c>
      <c r="D131" s="4">
        <v>0</v>
      </c>
      <c r="E131">
        <v>25.3</v>
      </c>
      <c r="F131">
        <v>8128600</v>
      </c>
    </row>
    <row r="132" spans="1:6" x14ac:dyDescent="0.45">
      <c r="A132" t="s">
        <v>23</v>
      </c>
      <c r="B132" t="s">
        <v>59</v>
      </c>
      <c r="C132" s="1">
        <v>39657</v>
      </c>
      <c r="D132" s="4">
        <v>0</v>
      </c>
      <c r="E132">
        <v>25.7</v>
      </c>
      <c r="F132">
        <v>8250300</v>
      </c>
    </row>
    <row r="133" spans="1:6" x14ac:dyDescent="0.45">
      <c r="A133" t="s">
        <v>23</v>
      </c>
      <c r="B133" t="s">
        <v>59</v>
      </c>
      <c r="C133" s="1">
        <v>39664</v>
      </c>
      <c r="D133" s="4">
        <v>0</v>
      </c>
      <c r="E133">
        <v>22.35</v>
      </c>
      <c r="F133">
        <v>9830300</v>
      </c>
    </row>
    <row r="134" spans="1:6" x14ac:dyDescent="0.45">
      <c r="A134" t="s">
        <v>23</v>
      </c>
      <c r="B134" t="s">
        <v>59</v>
      </c>
      <c r="C134" s="1">
        <v>39671</v>
      </c>
      <c r="D134" s="4">
        <v>0</v>
      </c>
      <c r="E134">
        <v>23.89</v>
      </c>
      <c r="F134">
        <v>7783300</v>
      </c>
    </row>
    <row r="135" spans="1:6" x14ac:dyDescent="0.45">
      <c r="A135" t="s">
        <v>23</v>
      </c>
      <c r="B135" t="s">
        <v>59</v>
      </c>
      <c r="C135" s="1">
        <v>39678</v>
      </c>
      <c r="D135" s="4">
        <v>0</v>
      </c>
      <c r="E135">
        <v>24.199000000000002</v>
      </c>
      <c r="F135">
        <v>8379600</v>
      </c>
    </row>
    <row r="136" spans="1:6" x14ac:dyDescent="0.45">
      <c r="A136" t="s">
        <v>23</v>
      </c>
      <c r="B136" t="s">
        <v>59</v>
      </c>
      <c r="C136" s="1">
        <v>39685</v>
      </c>
      <c r="D136" s="4">
        <v>0</v>
      </c>
      <c r="E136">
        <v>24</v>
      </c>
      <c r="F136">
        <v>6526500</v>
      </c>
    </row>
    <row r="137" spans="1:6" x14ac:dyDescent="0.45">
      <c r="A137" t="s">
        <v>23</v>
      </c>
      <c r="B137" t="s">
        <v>59</v>
      </c>
      <c r="C137" s="1">
        <v>39692</v>
      </c>
      <c r="D137" s="4">
        <v>0</v>
      </c>
      <c r="E137">
        <v>20.5</v>
      </c>
      <c r="F137">
        <v>9837200</v>
      </c>
    </row>
    <row r="138" spans="1:6" x14ac:dyDescent="0.45">
      <c r="A138" t="s">
        <v>23</v>
      </c>
      <c r="B138" t="s">
        <v>59</v>
      </c>
      <c r="C138" s="1">
        <v>39699</v>
      </c>
      <c r="D138" s="4">
        <v>0</v>
      </c>
      <c r="E138">
        <v>19.899999999999999</v>
      </c>
      <c r="F138">
        <v>5638400</v>
      </c>
    </row>
    <row r="139" spans="1:6" x14ac:dyDescent="0.45">
      <c r="A139" t="s">
        <v>23</v>
      </c>
      <c r="B139" t="s">
        <v>59</v>
      </c>
      <c r="C139" s="1">
        <v>39706</v>
      </c>
      <c r="D139" s="4">
        <v>0</v>
      </c>
      <c r="E139">
        <v>18.199000000000002</v>
      </c>
      <c r="F139">
        <v>6095900</v>
      </c>
    </row>
    <row r="140" spans="1:6" x14ac:dyDescent="0.45">
      <c r="A140" t="s">
        <v>23</v>
      </c>
      <c r="B140" t="s">
        <v>59</v>
      </c>
      <c r="C140" s="1">
        <v>39713</v>
      </c>
      <c r="D140" s="4">
        <v>0</v>
      </c>
      <c r="E140">
        <v>16.225000000000001</v>
      </c>
      <c r="F140">
        <v>7556400</v>
      </c>
    </row>
    <row r="141" spans="1:6" x14ac:dyDescent="0.45">
      <c r="A141" t="s">
        <v>23</v>
      </c>
      <c r="B141" t="s">
        <v>59</v>
      </c>
      <c r="C141" s="1">
        <v>39720</v>
      </c>
      <c r="D141" s="4">
        <v>0</v>
      </c>
      <c r="E141">
        <v>12.5</v>
      </c>
      <c r="F141">
        <v>20914400</v>
      </c>
    </row>
    <row r="142" spans="1:6" x14ac:dyDescent="0.45">
      <c r="A142" t="s">
        <v>23</v>
      </c>
      <c r="B142" t="s">
        <v>59</v>
      </c>
      <c r="C142" s="1">
        <v>39727</v>
      </c>
      <c r="D142" s="4">
        <v>0</v>
      </c>
      <c r="E142">
        <v>8.2390000000000008</v>
      </c>
      <c r="F142">
        <v>8150400</v>
      </c>
    </row>
    <row r="143" spans="1:6" x14ac:dyDescent="0.45">
      <c r="A143" t="s">
        <v>23</v>
      </c>
      <c r="B143" t="s">
        <v>59</v>
      </c>
      <c r="C143" s="1">
        <v>39734</v>
      </c>
      <c r="D143" s="4">
        <v>0</v>
      </c>
      <c r="E143">
        <v>5.4</v>
      </c>
      <c r="F143">
        <v>12050600</v>
      </c>
    </row>
    <row r="144" spans="1:6" x14ac:dyDescent="0.45">
      <c r="A144" t="s">
        <v>23</v>
      </c>
      <c r="B144" t="s">
        <v>59</v>
      </c>
      <c r="C144" s="1">
        <v>39741</v>
      </c>
      <c r="D144" s="4">
        <v>0</v>
      </c>
      <c r="E144">
        <v>4.5110000000000001</v>
      </c>
      <c r="F144">
        <v>5986300</v>
      </c>
    </row>
    <row r="145" spans="1:6" x14ac:dyDescent="0.45">
      <c r="A145" t="s">
        <v>23</v>
      </c>
      <c r="B145" t="s">
        <v>59</v>
      </c>
      <c r="C145" s="1">
        <v>39748</v>
      </c>
      <c r="D145" s="4">
        <v>0</v>
      </c>
      <c r="E145">
        <v>7.1379999999999999</v>
      </c>
      <c r="F145">
        <v>10403000</v>
      </c>
    </row>
    <row r="146" spans="1:6" x14ac:dyDescent="0.45">
      <c r="A146" t="s">
        <v>23</v>
      </c>
      <c r="B146" t="s">
        <v>59</v>
      </c>
      <c r="C146" s="1">
        <v>39755</v>
      </c>
      <c r="D146" s="4">
        <v>0</v>
      </c>
      <c r="E146">
        <v>8.5399999999999991</v>
      </c>
      <c r="F146">
        <v>8556200</v>
      </c>
    </row>
    <row r="147" spans="1:6" x14ac:dyDescent="0.45">
      <c r="A147" t="s">
        <v>23</v>
      </c>
      <c r="B147" t="s">
        <v>59</v>
      </c>
      <c r="C147" s="1">
        <v>39762</v>
      </c>
      <c r="D147" s="4">
        <v>0</v>
      </c>
      <c r="E147">
        <v>6.399</v>
      </c>
      <c r="F147">
        <v>4154400</v>
      </c>
    </row>
    <row r="148" spans="1:6" x14ac:dyDescent="0.45">
      <c r="A148" t="s">
        <v>23</v>
      </c>
      <c r="B148" t="s">
        <v>59</v>
      </c>
      <c r="C148" s="1">
        <v>39769</v>
      </c>
      <c r="D148" s="4">
        <v>0</v>
      </c>
      <c r="E148">
        <v>4.4039999999999999</v>
      </c>
      <c r="F148">
        <v>8175400</v>
      </c>
    </row>
    <row r="149" spans="1:6" x14ac:dyDescent="0.45">
      <c r="A149" t="s">
        <v>23</v>
      </c>
      <c r="B149" t="s">
        <v>59</v>
      </c>
      <c r="C149" s="1">
        <v>39776</v>
      </c>
      <c r="D149" s="4">
        <v>0</v>
      </c>
      <c r="E149">
        <v>6.61</v>
      </c>
      <c r="F149">
        <v>14849100</v>
      </c>
    </row>
    <row r="150" spans="1:6" x14ac:dyDescent="0.45">
      <c r="A150" t="s">
        <v>23</v>
      </c>
      <c r="B150" t="s">
        <v>59</v>
      </c>
      <c r="C150" s="1">
        <v>39783</v>
      </c>
      <c r="D150" s="4">
        <v>0</v>
      </c>
      <c r="E150">
        <v>6.84</v>
      </c>
      <c r="F150">
        <v>11666100</v>
      </c>
    </row>
    <row r="151" spans="1:6" x14ac:dyDescent="0.45">
      <c r="A151" t="s">
        <v>23</v>
      </c>
      <c r="B151" t="s">
        <v>59</v>
      </c>
      <c r="C151" s="1">
        <v>39790</v>
      </c>
      <c r="D151" s="4">
        <v>0</v>
      </c>
      <c r="E151">
        <v>6.9969999999999999</v>
      </c>
      <c r="F151">
        <v>11948900</v>
      </c>
    </row>
    <row r="152" spans="1:6" x14ac:dyDescent="0.45">
      <c r="A152" t="s">
        <v>23</v>
      </c>
      <c r="B152" t="s">
        <v>59</v>
      </c>
      <c r="C152" s="1">
        <v>39797</v>
      </c>
      <c r="D152" s="4">
        <v>0</v>
      </c>
      <c r="E152">
        <v>6.8789999999999996</v>
      </c>
      <c r="F152">
        <v>8350000</v>
      </c>
    </row>
    <row r="153" spans="1:6" x14ac:dyDescent="0.45">
      <c r="A153" t="s">
        <v>23</v>
      </c>
      <c r="B153" t="s">
        <v>59</v>
      </c>
      <c r="C153" s="1">
        <v>39804</v>
      </c>
      <c r="D153" s="4">
        <v>0</v>
      </c>
      <c r="E153">
        <v>5.7309999999999999</v>
      </c>
      <c r="F153">
        <v>11757700</v>
      </c>
    </row>
    <row r="154" spans="1:6" x14ac:dyDescent="0.45">
      <c r="A154" t="s">
        <v>23</v>
      </c>
      <c r="B154" t="s">
        <v>59</v>
      </c>
      <c r="C154" s="1">
        <v>39811</v>
      </c>
      <c r="D154" s="4">
        <v>0</v>
      </c>
      <c r="E154">
        <v>5.71</v>
      </c>
      <c r="F154">
        <v>2346800</v>
      </c>
    </row>
    <row r="155" spans="1:6" x14ac:dyDescent="0.45">
      <c r="A155" t="s">
        <v>23</v>
      </c>
      <c r="B155" t="s">
        <v>59</v>
      </c>
      <c r="C155" s="1">
        <v>39818</v>
      </c>
      <c r="D155" s="4">
        <v>0</v>
      </c>
      <c r="E155">
        <v>6.1150000000000002</v>
      </c>
      <c r="F155">
        <v>1321900</v>
      </c>
    </row>
    <row r="156" spans="1:6" x14ac:dyDescent="0.45">
      <c r="A156" t="s">
        <v>23</v>
      </c>
      <c r="B156" t="s">
        <v>59</v>
      </c>
      <c r="C156" s="1">
        <v>39825</v>
      </c>
      <c r="D156" s="4">
        <v>0</v>
      </c>
      <c r="E156">
        <v>5.5</v>
      </c>
      <c r="F156">
        <v>9095800</v>
      </c>
    </row>
    <row r="157" spans="1:6" x14ac:dyDescent="0.45">
      <c r="A157" t="s">
        <v>23</v>
      </c>
      <c r="B157" t="s">
        <v>59</v>
      </c>
      <c r="C157" s="1">
        <v>39832</v>
      </c>
      <c r="D157" s="4">
        <v>0</v>
      </c>
      <c r="E157">
        <v>5.6210000000000004</v>
      </c>
      <c r="F157">
        <v>12451100</v>
      </c>
    </row>
    <row r="158" spans="1:6" x14ac:dyDescent="0.45">
      <c r="A158" t="s">
        <v>23</v>
      </c>
      <c r="B158" t="s">
        <v>59</v>
      </c>
      <c r="C158" s="1">
        <v>39839</v>
      </c>
      <c r="D158" s="4">
        <v>0</v>
      </c>
      <c r="E158">
        <v>6.4290000000000003</v>
      </c>
      <c r="F158">
        <v>14549400</v>
      </c>
    </row>
    <row r="159" spans="1:6" x14ac:dyDescent="0.45">
      <c r="A159" t="s">
        <v>23</v>
      </c>
      <c r="B159" t="s">
        <v>59</v>
      </c>
      <c r="C159" s="1">
        <v>39846</v>
      </c>
      <c r="D159" s="4">
        <v>0</v>
      </c>
      <c r="E159">
        <v>8.15</v>
      </c>
      <c r="F159">
        <v>34335800</v>
      </c>
    </row>
    <row r="160" spans="1:6" x14ac:dyDescent="0.45">
      <c r="A160" t="s">
        <v>23</v>
      </c>
      <c r="B160" t="s">
        <v>59</v>
      </c>
      <c r="C160" s="1">
        <v>39853</v>
      </c>
      <c r="D160" s="4">
        <v>0</v>
      </c>
      <c r="E160">
        <v>7.8789999999999996</v>
      </c>
      <c r="F160">
        <v>35006300</v>
      </c>
    </row>
    <row r="161" spans="1:6" x14ac:dyDescent="0.45">
      <c r="A161" t="s">
        <v>23</v>
      </c>
      <c r="B161" t="s">
        <v>59</v>
      </c>
      <c r="C161" s="1">
        <v>39860</v>
      </c>
      <c r="D161" s="4">
        <v>0</v>
      </c>
      <c r="E161">
        <v>6.9189999999999996</v>
      </c>
      <c r="F161">
        <v>10352400</v>
      </c>
    </row>
    <row r="162" spans="1:6" x14ac:dyDescent="0.45">
      <c r="A162" t="s">
        <v>23</v>
      </c>
      <c r="B162" t="s">
        <v>59</v>
      </c>
      <c r="C162" s="1">
        <v>39867</v>
      </c>
      <c r="D162" s="4">
        <v>0</v>
      </c>
      <c r="E162">
        <v>7.1859999999999999</v>
      </c>
      <c r="F162">
        <v>9033300</v>
      </c>
    </row>
    <row r="163" spans="1:6" x14ac:dyDescent="0.45">
      <c r="A163" t="s">
        <v>23</v>
      </c>
      <c r="B163" t="s">
        <v>59</v>
      </c>
      <c r="C163" s="1">
        <v>39874</v>
      </c>
      <c r="D163" s="4">
        <v>0</v>
      </c>
      <c r="E163">
        <v>7.47</v>
      </c>
      <c r="F163">
        <v>8146700</v>
      </c>
    </row>
    <row r="164" spans="1:6" x14ac:dyDescent="0.45">
      <c r="A164" t="s">
        <v>23</v>
      </c>
      <c r="B164" t="s">
        <v>59</v>
      </c>
      <c r="C164" s="1">
        <v>39881</v>
      </c>
      <c r="D164" s="4">
        <v>0</v>
      </c>
      <c r="E164">
        <v>7.85</v>
      </c>
      <c r="F164">
        <v>8422700</v>
      </c>
    </row>
    <row r="165" spans="1:6" x14ac:dyDescent="0.45">
      <c r="A165" t="s">
        <v>23</v>
      </c>
      <c r="B165" t="s">
        <v>59</v>
      </c>
      <c r="C165" s="1">
        <v>39888</v>
      </c>
      <c r="D165" s="4">
        <v>0</v>
      </c>
      <c r="E165">
        <v>8.8000000000000007</v>
      </c>
      <c r="F165">
        <v>20343100</v>
      </c>
    </row>
    <row r="166" spans="1:6" x14ac:dyDescent="0.45">
      <c r="A166" t="s">
        <v>23</v>
      </c>
      <c r="B166" t="s">
        <v>59</v>
      </c>
      <c r="C166" s="1">
        <v>39895</v>
      </c>
      <c r="D166" s="4">
        <v>0</v>
      </c>
      <c r="E166">
        <v>8.3000000000000007</v>
      </c>
      <c r="F166">
        <v>15720100</v>
      </c>
    </row>
    <row r="167" spans="1:6" x14ac:dyDescent="0.45">
      <c r="A167" t="s">
        <v>23</v>
      </c>
      <c r="B167" t="s">
        <v>59</v>
      </c>
      <c r="C167" s="1">
        <v>39902</v>
      </c>
      <c r="D167" s="4">
        <v>0</v>
      </c>
      <c r="E167">
        <v>9.15</v>
      </c>
      <c r="F167">
        <v>17900600</v>
      </c>
    </row>
    <row r="168" spans="1:6" x14ac:dyDescent="0.45">
      <c r="A168" t="s">
        <v>23</v>
      </c>
      <c r="B168" t="s">
        <v>59</v>
      </c>
      <c r="C168" s="1">
        <v>39909</v>
      </c>
      <c r="D168" s="4">
        <v>0</v>
      </c>
      <c r="E168">
        <v>9.75</v>
      </c>
      <c r="F168">
        <v>22951200</v>
      </c>
    </row>
    <row r="169" spans="1:6" x14ac:dyDescent="0.45">
      <c r="A169" t="s">
        <v>23</v>
      </c>
      <c r="B169" t="s">
        <v>59</v>
      </c>
      <c r="C169" s="1">
        <v>39916</v>
      </c>
      <c r="D169" s="4">
        <v>0</v>
      </c>
      <c r="E169">
        <v>10.497</v>
      </c>
      <c r="F169">
        <v>14474700</v>
      </c>
    </row>
    <row r="170" spans="1:6" x14ac:dyDescent="0.45">
      <c r="A170" t="s">
        <v>23</v>
      </c>
      <c r="B170" t="s">
        <v>59</v>
      </c>
      <c r="C170" s="1">
        <v>39923</v>
      </c>
      <c r="D170" s="4">
        <v>0</v>
      </c>
      <c r="E170">
        <v>11.1</v>
      </c>
      <c r="F170">
        <v>15581300</v>
      </c>
    </row>
    <row r="171" spans="1:6" x14ac:dyDescent="0.45">
      <c r="A171" t="s">
        <v>23</v>
      </c>
      <c r="B171" t="s">
        <v>59</v>
      </c>
      <c r="C171" s="1">
        <v>39930</v>
      </c>
      <c r="D171" s="4">
        <v>0</v>
      </c>
      <c r="E171">
        <v>10.44</v>
      </c>
      <c r="F171">
        <v>11049500</v>
      </c>
    </row>
    <row r="172" spans="1:6" x14ac:dyDescent="0.45">
      <c r="A172" t="s">
        <v>23</v>
      </c>
      <c r="B172" t="s">
        <v>59</v>
      </c>
      <c r="C172" s="1">
        <v>39937</v>
      </c>
      <c r="D172" s="4">
        <v>0</v>
      </c>
      <c r="E172">
        <v>12.959</v>
      </c>
      <c r="F172">
        <v>22139800</v>
      </c>
    </row>
    <row r="173" spans="1:6" x14ac:dyDescent="0.45">
      <c r="A173" t="s">
        <v>23</v>
      </c>
      <c r="B173" t="s">
        <v>59</v>
      </c>
      <c r="C173" s="1">
        <v>39944</v>
      </c>
      <c r="D173" s="4">
        <v>0</v>
      </c>
      <c r="E173">
        <v>13.91</v>
      </c>
      <c r="F173">
        <v>15835900</v>
      </c>
    </row>
    <row r="174" spans="1:6" x14ac:dyDescent="0.45">
      <c r="A174" t="s">
        <v>23</v>
      </c>
      <c r="B174" t="s">
        <v>59</v>
      </c>
      <c r="C174" s="1">
        <v>39951</v>
      </c>
      <c r="D174" s="4">
        <v>0</v>
      </c>
      <c r="E174">
        <v>15</v>
      </c>
      <c r="F174">
        <v>9751900</v>
      </c>
    </row>
    <row r="175" spans="1:6" x14ac:dyDescent="0.45">
      <c r="A175" t="s">
        <v>23</v>
      </c>
      <c r="B175" t="s">
        <v>59</v>
      </c>
      <c r="C175" s="1">
        <v>39958</v>
      </c>
      <c r="D175" s="4">
        <v>0</v>
      </c>
      <c r="E175">
        <v>14.749000000000001</v>
      </c>
      <c r="F175">
        <v>7067500</v>
      </c>
    </row>
    <row r="176" spans="1:6" x14ac:dyDescent="0.45">
      <c r="A176" t="s">
        <v>23</v>
      </c>
      <c r="B176" t="s">
        <v>59</v>
      </c>
      <c r="C176" s="1">
        <v>39965</v>
      </c>
      <c r="D176" s="4">
        <v>0</v>
      </c>
      <c r="E176">
        <v>14.45</v>
      </c>
      <c r="F176">
        <v>14963000</v>
      </c>
    </row>
    <row r="177" spans="1:6" x14ac:dyDescent="0.45">
      <c r="A177" t="s">
        <v>23</v>
      </c>
      <c r="B177" t="s">
        <v>59</v>
      </c>
      <c r="C177" s="1">
        <v>39972</v>
      </c>
      <c r="D177" s="4">
        <v>0</v>
      </c>
      <c r="E177">
        <v>15.19</v>
      </c>
      <c r="F177">
        <v>8945800</v>
      </c>
    </row>
    <row r="178" spans="1:6" x14ac:dyDescent="0.45">
      <c r="A178" t="s">
        <v>23</v>
      </c>
      <c r="B178" t="s">
        <v>59</v>
      </c>
      <c r="C178" s="1">
        <v>39979</v>
      </c>
      <c r="D178" s="4">
        <v>0</v>
      </c>
      <c r="E178">
        <v>14.75</v>
      </c>
      <c r="F178">
        <v>10099800</v>
      </c>
    </row>
    <row r="179" spans="1:6" x14ac:dyDescent="0.45">
      <c r="A179" t="s">
        <v>23</v>
      </c>
      <c r="B179" t="s">
        <v>59</v>
      </c>
      <c r="C179" s="1">
        <v>39986</v>
      </c>
      <c r="D179" s="4">
        <v>0</v>
      </c>
      <c r="E179">
        <v>13.85</v>
      </c>
      <c r="F179">
        <v>6830700</v>
      </c>
    </row>
    <row r="180" spans="1:6" x14ac:dyDescent="0.45">
      <c r="A180" t="s">
        <v>23</v>
      </c>
      <c r="B180" t="s">
        <v>59</v>
      </c>
      <c r="C180" s="1">
        <v>39993</v>
      </c>
      <c r="D180" s="4">
        <v>0</v>
      </c>
      <c r="E180">
        <v>15.5</v>
      </c>
      <c r="F180">
        <v>8049500</v>
      </c>
    </row>
    <row r="181" spans="1:6" x14ac:dyDescent="0.45">
      <c r="A181" t="s">
        <v>23</v>
      </c>
      <c r="B181" t="s">
        <v>59</v>
      </c>
      <c r="C181" s="1">
        <v>40000</v>
      </c>
      <c r="D181" s="4">
        <v>0</v>
      </c>
      <c r="E181">
        <v>15.047000000000001</v>
      </c>
      <c r="F181">
        <v>15262500</v>
      </c>
    </row>
    <row r="182" spans="1:6" x14ac:dyDescent="0.45">
      <c r="A182" t="s">
        <v>23</v>
      </c>
      <c r="B182" t="s">
        <v>59</v>
      </c>
      <c r="C182" s="1">
        <v>40007</v>
      </c>
      <c r="D182" s="4">
        <v>0</v>
      </c>
      <c r="E182">
        <v>17.349</v>
      </c>
      <c r="F182">
        <v>14473100</v>
      </c>
    </row>
    <row r="183" spans="1:6" x14ac:dyDescent="0.45">
      <c r="A183" t="s">
        <v>23</v>
      </c>
      <c r="B183" t="s">
        <v>59</v>
      </c>
      <c r="C183" s="1">
        <v>40014</v>
      </c>
      <c r="D183" s="4">
        <v>0</v>
      </c>
      <c r="E183">
        <v>19.190000000000001</v>
      </c>
      <c r="F183">
        <v>29295600</v>
      </c>
    </row>
    <row r="184" spans="1:6" x14ac:dyDescent="0.45">
      <c r="A184" t="s">
        <v>23</v>
      </c>
      <c r="B184" t="s">
        <v>59</v>
      </c>
      <c r="C184" s="1">
        <v>40021</v>
      </c>
      <c r="D184" s="4">
        <v>0</v>
      </c>
      <c r="E184">
        <v>18.649999999999999</v>
      </c>
      <c r="F184">
        <v>24185600</v>
      </c>
    </row>
    <row r="185" spans="1:6" x14ac:dyDescent="0.45">
      <c r="A185" t="s">
        <v>23</v>
      </c>
      <c r="B185" t="s">
        <v>59</v>
      </c>
      <c r="C185" s="1">
        <v>40028</v>
      </c>
      <c r="D185" s="4">
        <v>0</v>
      </c>
      <c r="E185">
        <v>18.459</v>
      </c>
      <c r="F185">
        <v>11184700</v>
      </c>
    </row>
    <row r="186" spans="1:6" x14ac:dyDescent="0.45">
      <c r="A186" t="s">
        <v>23</v>
      </c>
      <c r="B186" t="s">
        <v>59</v>
      </c>
      <c r="C186" s="1">
        <v>40035</v>
      </c>
      <c r="D186" s="4">
        <v>0</v>
      </c>
      <c r="E186">
        <v>20.001000000000001</v>
      </c>
      <c r="F186">
        <v>16445700</v>
      </c>
    </row>
    <row r="187" spans="1:6" x14ac:dyDescent="0.45">
      <c r="A187" t="s">
        <v>23</v>
      </c>
      <c r="B187" t="s">
        <v>59</v>
      </c>
      <c r="C187" s="1">
        <v>40042</v>
      </c>
      <c r="D187" s="4">
        <v>0</v>
      </c>
      <c r="E187">
        <v>21.899000000000001</v>
      </c>
      <c r="F187">
        <v>8740000</v>
      </c>
    </row>
    <row r="188" spans="1:6" x14ac:dyDescent="0.45">
      <c r="A188" t="s">
        <v>23</v>
      </c>
      <c r="B188" t="s">
        <v>59</v>
      </c>
      <c r="C188" s="1">
        <v>40049</v>
      </c>
      <c r="D188" s="4">
        <v>0</v>
      </c>
      <c r="E188">
        <v>21.488</v>
      </c>
      <c r="F188">
        <v>7997000</v>
      </c>
    </row>
    <row r="189" spans="1:6" x14ac:dyDescent="0.45">
      <c r="A189" t="s">
        <v>23</v>
      </c>
      <c r="B189" t="s">
        <v>59</v>
      </c>
      <c r="C189" s="1">
        <v>40056</v>
      </c>
      <c r="D189" s="4">
        <v>0</v>
      </c>
      <c r="E189">
        <v>20.106999999999999</v>
      </c>
      <c r="F189">
        <v>9224100</v>
      </c>
    </row>
    <row r="190" spans="1:6" x14ac:dyDescent="0.45">
      <c r="A190" t="s">
        <v>23</v>
      </c>
      <c r="B190" t="s">
        <v>59</v>
      </c>
      <c r="C190" s="1">
        <v>40063</v>
      </c>
      <c r="D190" s="4">
        <v>0</v>
      </c>
      <c r="E190">
        <v>22.2</v>
      </c>
      <c r="F190">
        <v>13051200</v>
      </c>
    </row>
    <row r="191" spans="1:6" x14ac:dyDescent="0.45">
      <c r="A191" t="s">
        <v>23</v>
      </c>
      <c r="B191" t="s">
        <v>59</v>
      </c>
      <c r="C191" s="1">
        <v>40070</v>
      </c>
      <c r="D191" s="4">
        <v>0</v>
      </c>
      <c r="E191">
        <v>21.24</v>
      </c>
      <c r="F191">
        <v>7848300</v>
      </c>
    </row>
    <row r="192" spans="1:6" x14ac:dyDescent="0.45">
      <c r="A192" t="s">
        <v>23</v>
      </c>
      <c r="B192" t="s">
        <v>59</v>
      </c>
      <c r="C192" s="1">
        <v>40077</v>
      </c>
      <c r="D192" s="4">
        <v>0</v>
      </c>
      <c r="E192">
        <v>21.3</v>
      </c>
      <c r="F192">
        <v>7752200</v>
      </c>
    </row>
    <row r="193" spans="1:6" x14ac:dyDescent="0.45">
      <c r="A193" t="s">
        <v>23</v>
      </c>
      <c r="B193" t="s">
        <v>59</v>
      </c>
      <c r="C193" s="1">
        <v>40084</v>
      </c>
      <c r="D193" s="4">
        <v>0</v>
      </c>
      <c r="E193">
        <v>21.884</v>
      </c>
      <c r="F193">
        <v>19626100</v>
      </c>
    </row>
    <row r="194" spans="1:6" x14ac:dyDescent="0.45">
      <c r="A194" t="s">
        <v>23</v>
      </c>
      <c r="B194" t="s">
        <v>59</v>
      </c>
      <c r="C194" s="1">
        <v>40091</v>
      </c>
      <c r="D194" s="4">
        <v>0</v>
      </c>
      <c r="E194">
        <v>22.882000000000001</v>
      </c>
      <c r="F194">
        <v>9377000</v>
      </c>
    </row>
    <row r="195" spans="1:6" x14ac:dyDescent="0.45">
      <c r="A195" t="s">
        <v>23</v>
      </c>
      <c r="B195" t="s">
        <v>59</v>
      </c>
      <c r="C195" s="1">
        <v>40098</v>
      </c>
      <c r="D195" s="4">
        <v>0</v>
      </c>
      <c r="E195">
        <v>23.9</v>
      </c>
      <c r="F195">
        <v>18451600</v>
      </c>
    </row>
    <row r="196" spans="1:6" x14ac:dyDescent="0.45">
      <c r="A196" t="s">
        <v>23</v>
      </c>
      <c r="B196" t="s">
        <v>59</v>
      </c>
      <c r="C196" s="1">
        <v>40105</v>
      </c>
      <c r="D196" s="4">
        <v>0</v>
      </c>
      <c r="E196">
        <v>23.3</v>
      </c>
      <c r="F196">
        <v>9848000</v>
      </c>
    </row>
    <row r="197" spans="1:6" x14ac:dyDescent="0.45">
      <c r="A197" t="s">
        <v>23</v>
      </c>
      <c r="B197" t="s">
        <v>59</v>
      </c>
      <c r="C197" s="1">
        <v>40112</v>
      </c>
      <c r="D197" s="4">
        <v>0</v>
      </c>
      <c r="E197">
        <v>21.2</v>
      </c>
      <c r="F197">
        <v>8636900</v>
      </c>
    </row>
    <row r="198" spans="1:6" x14ac:dyDescent="0.45">
      <c r="A198" t="s">
        <v>23</v>
      </c>
      <c r="B198" t="s">
        <v>59</v>
      </c>
      <c r="C198" s="1">
        <v>40119</v>
      </c>
      <c r="D198" s="4">
        <v>0</v>
      </c>
      <c r="E198">
        <v>22.052</v>
      </c>
      <c r="F198">
        <v>3462800</v>
      </c>
    </row>
    <row r="199" spans="1:6" x14ac:dyDescent="0.45">
      <c r="A199" t="s">
        <v>23</v>
      </c>
      <c r="B199" t="s">
        <v>59</v>
      </c>
      <c r="C199" s="1">
        <v>40126</v>
      </c>
      <c r="D199" s="4">
        <v>0</v>
      </c>
      <c r="E199">
        <v>22.898</v>
      </c>
      <c r="F199">
        <v>5430900</v>
      </c>
    </row>
    <row r="200" spans="1:6" x14ac:dyDescent="0.45">
      <c r="A200" t="s">
        <v>23</v>
      </c>
      <c r="B200" t="s">
        <v>59</v>
      </c>
      <c r="C200" s="1">
        <v>40133</v>
      </c>
      <c r="D200" s="4">
        <v>0</v>
      </c>
      <c r="E200">
        <v>23.9</v>
      </c>
      <c r="F200">
        <v>10521800</v>
      </c>
    </row>
    <row r="201" spans="1:6" x14ac:dyDescent="0.45">
      <c r="A201" t="s">
        <v>23</v>
      </c>
      <c r="B201" t="s">
        <v>59</v>
      </c>
      <c r="C201" s="1">
        <v>40140</v>
      </c>
      <c r="D201" s="4">
        <v>0</v>
      </c>
      <c r="E201">
        <v>23.3</v>
      </c>
      <c r="F201">
        <v>5003200</v>
      </c>
    </row>
    <row r="202" spans="1:6" x14ac:dyDescent="0.45">
      <c r="A202" t="s">
        <v>23</v>
      </c>
      <c r="B202" t="s">
        <v>59</v>
      </c>
      <c r="C202" s="1">
        <v>40147</v>
      </c>
      <c r="D202" s="4">
        <v>0</v>
      </c>
      <c r="E202">
        <v>24.998000000000001</v>
      </c>
      <c r="F202">
        <v>10888000</v>
      </c>
    </row>
    <row r="203" spans="1:6" x14ac:dyDescent="0.45">
      <c r="A203" t="s">
        <v>23</v>
      </c>
      <c r="B203" t="s">
        <v>59</v>
      </c>
      <c r="C203" s="1">
        <v>40154</v>
      </c>
      <c r="D203" s="4">
        <v>0</v>
      </c>
      <c r="E203">
        <v>25.6</v>
      </c>
      <c r="F203">
        <v>12764800</v>
      </c>
    </row>
    <row r="204" spans="1:6" x14ac:dyDescent="0.45">
      <c r="A204" t="s">
        <v>23</v>
      </c>
      <c r="B204" t="s">
        <v>59</v>
      </c>
      <c r="C204" s="1">
        <v>40161</v>
      </c>
      <c r="D204" s="4">
        <v>0</v>
      </c>
      <c r="E204">
        <v>26.311</v>
      </c>
      <c r="F204">
        <v>10058400</v>
      </c>
    </row>
    <row r="205" spans="1:6" x14ac:dyDescent="0.45">
      <c r="A205" t="s">
        <v>23</v>
      </c>
      <c r="B205" t="s">
        <v>59</v>
      </c>
      <c r="C205" s="1">
        <v>40168</v>
      </c>
      <c r="D205" s="4">
        <v>0</v>
      </c>
      <c r="E205">
        <v>25.704999999999998</v>
      </c>
      <c r="F205">
        <v>5674700</v>
      </c>
    </row>
    <row r="206" spans="1:6" x14ac:dyDescent="0.45">
      <c r="A206" t="s">
        <v>23</v>
      </c>
      <c r="B206" t="s">
        <v>59</v>
      </c>
      <c r="C206" s="1">
        <v>40175</v>
      </c>
      <c r="D206" s="4">
        <v>0</v>
      </c>
      <c r="E206">
        <v>25.052</v>
      </c>
      <c r="F206">
        <v>2599900</v>
      </c>
    </row>
    <row r="207" spans="1:6" x14ac:dyDescent="0.45">
      <c r="A207" t="s">
        <v>23</v>
      </c>
      <c r="B207" t="s">
        <v>59</v>
      </c>
      <c r="C207" s="1">
        <v>40189</v>
      </c>
      <c r="D207" s="4">
        <v>0</v>
      </c>
      <c r="E207">
        <v>29.977</v>
      </c>
      <c r="F207">
        <v>16689300</v>
      </c>
    </row>
    <row r="208" spans="1:6" x14ac:dyDescent="0.45">
      <c r="A208" t="s">
        <v>23</v>
      </c>
      <c r="B208" t="s">
        <v>59</v>
      </c>
      <c r="C208" s="1">
        <v>40196</v>
      </c>
      <c r="D208" s="4">
        <v>0</v>
      </c>
      <c r="E208">
        <v>29.55</v>
      </c>
      <c r="F208">
        <v>14171400</v>
      </c>
    </row>
    <row r="209" spans="1:6" x14ac:dyDescent="0.45">
      <c r="A209" t="s">
        <v>23</v>
      </c>
      <c r="B209" t="s">
        <v>59</v>
      </c>
      <c r="C209" s="1">
        <v>40203</v>
      </c>
      <c r="D209" s="4">
        <v>0</v>
      </c>
      <c r="E209">
        <v>29.3</v>
      </c>
      <c r="F209">
        <v>8056900</v>
      </c>
    </row>
    <row r="210" spans="1:6" x14ac:dyDescent="0.45">
      <c r="A210" t="s">
        <v>23</v>
      </c>
      <c r="B210" t="s">
        <v>59</v>
      </c>
      <c r="C210" s="1">
        <v>40210</v>
      </c>
      <c r="D210" s="4">
        <v>0</v>
      </c>
      <c r="E210">
        <v>27.698</v>
      </c>
      <c r="F210">
        <v>9617300</v>
      </c>
    </row>
    <row r="211" spans="1:6" x14ac:dyDescent="0.45">
      <c r="A211" t="s">
        <v>23</v>
      </c>
      <c r="B211" t="s">
        <v>59</v>
      </c>
      <c r="C211" s="1">
        <v>40217</v>
      </c>
      <c r="D211" s="4">
        <v>0</v>
      </c>
      <c r="E211">
        <v>28.625</v>
      </c>
      <c r="F211">
        <v>8564700</v>
      </c>
    </row>
    <row r="212" spans="1:6" x14ac:dyDescent="0.45">
      <c r="A212" t="s">
        <v>23</v>
      </c>
      <c r="B212" t="s">
        <v>59</v>
      </c>
      <c r="C212" s="1">
        <v>40224</v>
      </c>
      <c r="D212" s="4">
        <v>0</v>
      </c>
      <c r="E212">
        <v>29</v>
      </c>
      <c r="F212">
        <v>2880500</v>
      </c>
    </row>
    <row r="213" spans="1:6" x14ac:dyDescent="0.45">
      <c r="A213" t="s">
        <v>23</v>
      </c>
      <c r="B213" t="s">
        <v>59</v>
      </c>
      <c r="C213" s="1">
        <v>40231</v>
      </c>
      <c r="D213" s="4">
        <v>0</v>
      </c>
      <c r="E213">
        <v>30.239000000000001</v>
      </c>
      <c r="F213">
        <v>4631800</v>
      </c>
    </row>
    <row r="214" spans="1:6" x14ac:dyDescent="0.45">
      <c r="A214" t="s">
        <v>23</v>
      </c>
      <c r="B214" t="s">
        <v>59</v>
      </c>
      <c r="C214" s="1">
        <v>40238</v>
      </c>
      <c r="D214" s="4">
        <v>0</v>
      </c>
      <c r="E214">
        <v>29.960999999999999</v>
      </c>
      <c r="F214">
        <v>6296700</v>
      </c>
    </row>
    <row r="215" spans="1:6" x14ac:dyDescent="0.45">
      <c r="A215" t="s">
        <v>23</v>
      </c>
      <c r="B215" t="s">
        <v>59</v>
      </c>
      <c r="C215" s="1">
        <v>40245</v>
      </c>
      <c r="D215" s="4">
        <v>0</v>
      </c>
      <c r="E215">
        <v>29.417000000000002</v>
      </c>
      <c r="F215">
        <v>6882800</v>
      </c>
    </row>
    <row r="216" spans="1:6" x14ac:dyDescent="0.45">
      <c r="A216" t="s">
        <v>23</v>
      </c>
      <c r="B216" t="s">
        <v>59</v>
      </c>
      <c r="C216" s="1">
        <v>40252</v>
      </c>
      <c r="D216" s="4">
        <v>0</v>
      </c>
      <c r="E216">
        <v>29.222999999999999</v>
      </c>
      <c r="F216">
        <v>9399900</v>
      </c>
    </row>
    <row r="217" spans="1:6" x14ac:dyDescent="0.45">
      <c r="A217" t="s">
        <v>23</v>
      </c>
      <c r="B217" t="s">
        <v>59</v>
      </c>
      <c r="C217" s="1">
        <v>40259</v>
      </c>
      <c r="D217" s="4">
        <v>0</v>
      </c>
      <c r="E217">
        <v>28.498000000000001</v>
      </c>
      <c r="F217">
        <v>14221700</v>
      </c>
    </row>
    <row r="218" spans="1:6" x14ac:dyDescent="0.45">
      <c r="A218" t="s">
        <v>23</v>
      </c>
      <c r="B218" t="s">
        <v>59</v>
      </c>
      <c r="C218" s="1">
        <v>40266</v>
      </c>
      <c r="D218" s="4">
        <v>0</v>
      </c>
      <c r="E218">
        <v>29.71</v>
      </c>
      <c r="F218">
        <v>18549200</v>
      </c>
    </row>
    <row r="219" spans="1:6" x14ac:dyDescent="0.45">
      <c r="A219" t="s">
        <v>23</v>
      </c>
      <c r="B219" t="s">
        <v>59</v>
      </c>
      <c r="C219" s="1">
        <v>40273</v>
      </c>
      <c r="D219" s="4">
        <v>0</v>
      </c>
      <c r="E219">
        <v>31.55</v>
      </c>
      <c r="F219">
        <v>24778300</v>
      </c>
    </row>
    <row r="220" spans="1:6" x14ac:dyDescent="0.45">
      <c r="A220" t="s">
        <v>23</v>
      </c>
      <c r="B220" t="s">
        <v>59</v>
      </c>
      <c r="C220" s="1">
        <v>40280</v>
      </c>
      <c r="D220" s="4">
        <v>0</v>
      </c>
      <c r="E220">
        <v>30.55</v>
      </c>
      <c r="F220">
        <v>22483800</v>
      </c>
    </row>
    <row r="221" spans="1:6" x14ac:dyDescent="0.45">
      <c r="A221" t="s">
        <v>23</v>
      </c>
      <c r="B221" t="s">
        <v>59</v>
      </c>
      <c r="C221" s="1">
        <v>40287</v>
      </c>
      <c r="D221" s="4">
        <v>0</v>
      </c>
      <c r="E221">
        <v>31.35</v>
      </c>
      <c r="F221">
        <v>12918700</v>
      </c>
    </row>
    <row r="222" spans="1:6" x14ac:dyDescent="0.45">
      <c r="A222" t="s">
        <v>23</v>
      </c>
      <c r="B222" t="s">
        <v>59</v>
      </c>
      <c r="C222" s="1">
        <v>40294</v>
      </c>
      <c r="D222" s="4">
        <v>0</v>
      </c>
      <c r="E222">
        <v>31.024000000000001</v>
      </c>
      <c r="F222">
        <v>6288000</v>
      </c>
    </row>
    <row r="223" spans="1:6" x14ac:dyDescent="0.45">
      <c r="A223" t="s">
        <v>23</v>
      </c>
      <c r="B223" t="s">
        <v>59</v>
      </c>
      <c r="C223" s="1">
        <v>40301</v>
      </c>
      <c r="D223" s="4">
        <v>0</v>
      </c>
      <c r="E223">
        <v>25.998000000000001</v>
      </c>
      <c r="F223">
        <v>8871400</v>
      </c>
    </row>
    <row r="224" spans="1:6" x14ac:dyDescent="0.45">
      <c r="A224" t="s">
        <v>23</v>
      </c>
      <c r="B224" t="s">
        <v>59</v>
      </c>
      <c r="C224" s="1">
        <v>40308</v>
      </c>
      <c r="D224" s="4">
        <v>0</v>
      </c>
      <c r="E224">
        <v>27.541</v>
      </c>
      <c r="F224">
        <v>6220400</v>
      </c>
    </row>
    <row r="225" spans="1:6" x14ac:dyDescent="0.45">
      <c r="A225" t="s">
        <v>23</v>
      </c>
      <c r="B225" t="s">
        <v>59</v>
      </c>
      <c r="C225" s="1">
        <v>40315</v>
      </c>
      <c r="D225" s="4">
        <v>0</v>
      </c>
      <c r="E225">
        <v>27.71</v>
      </c>
      <c r="F225">
        <v>7816200</v>
      </c>
    </row>
    <row r="226" spans="1:6" x14ac:dyDescent="0.45">
      <c r="A226" t="s">
        <v>23</v>
      </c>
      <c r="B226" t="s">
        <v>59</v>
      </c>
      <c r="C226" s="1">
        <v>40322</v>
      </c>
      <c r="D226" s="4">
        <v>0</v>
      </c>
      <c r="E226">
        <v>25.5</v>
      </c>
      <c r="F226">
        <v>23301900</v>
      </c>
    </row>
    <row r="227" spans="1:6" x14ac:dyDescent="0.45">
      <c r="A227" t="s">
        <v>23</v>
      </c>
      <c r="B227" t="s">
        <v>59</v>
      </c>
      <c r="C227" s="1">
        <v>40329</v>
      </c>
      <c r="D227" s="4">
        <v>0</v>
      </c>
      <c r="E227">
        <v>25.25</v>
      </c>
      <c r="F227">
        <v>11201200</v>
      </c>
    </row>
    <row r="228" spans="1:6" x14ac:dyDescent="0.45">
      <c r="A228" t="s">
        <v>23</v>
      </c>
      <c r="B228" t="s">
        <v>59</v>
      </c>
      <c r="C228" s="1">
        <v>40336</v>
      </c>
      <c r="D228" s="4">
        <v>0</v>
      </c>
      <c r="E228">
        <v>22.6</v>
      </c>
      <c r="F228">
        <v>15268500</v>
      </c>
    </row>
    <row r="229" spans="1:6" x14ac:dyDescent="0.45">
      <c r="A229" t="s">
        <v>23</v>
      </c>
      <c r="B229" t="s">
        <v>59</v>
      </c>
      <c r="C229" s="1">
        <v>40343</v>
      </c>
      <c r="D229" s="4">
        <v>0</v>
      </c>
      <c r="E229">
        <v>22.84</v>
      </c>
      <c r="F229">
        <v>14918300</v>
      </c>
    </row>
    <row r="230" spans="1:6" x14ac:dyDescent="0.45">
      <c r="A230" t="s">
        <v>23</v>
      </c>
      <c r="B230" t="s">
        <v>59</v>
      </c>
      <c r="C230" s="1">
        <v>40350</v>
      </c>
      <c r="D230" s="4">
        <v>0</v>
      </c>
      <c r="E230">
        <v>22.6</v>
      </c>
      <c r="F230">
        <v>17577300</v>
      </c>
    </row>
    <row r="231" spans="1:6" x14ac:dyDescent="0.45">
      <c r="A231" t="s">
        <v>23</v>
      </c>
      <c r="B231" t="s">
        <v>59</v>
      </c>
      <c r="C231" s="1">
        <v>40357</v>
      </c>
      <c r="D231" s="4">
        <v>0</v>
      </c>
      <c r="E231">
        <v>21.48</v>
      </c>
      <c r="F231">
        <v>9443700</v>
      </c>
    </row>
    <row r="232" spans="1:6" x14ac:dyDescent="0.45">
      <c r="A232" t="s">
        <v>23</v>
      </c>
      <c r="B232" t="s">
        <v>59</v>
      </c>
      <c r="C232" s="1">
        <v>40364</v>
      </c>
      <c r="D232" s="4">
        <v>0</v>
      </c>
      <c r="E232">
        <v>22.265999999999998</v>
      </c>
      <c r="F232">
        <v>5282500</v>
      </c>
    </row>
    <row r="233" spans="1:6" x14ac:dyDescent="0.45">
      <c r="A233" t="s">
        <v>23</v>
      </c>
      <c r="B233" t="s">
        <v>59</v>
      </c>
      <c r="C233" s="1">
        <v>40371</v>
      </c>
      <c r="D233" s="4">
        <v>0</v>
      </c>
      <c r="E233">
        <v>21.611999999999998</v>
      </c>
      <c r="F233">
        <v>11080800</v>
      </c>
    </row>
    <row r="234" spans="1:6" x14ac:dyDescent="0.45">
      <c r="A234" t="s">
        <v>23</v>
      </c>
      <c r="B234" t="s">
        <v>59</v>
      </c>
      <c r="C234" s="1">
        <v>40378</v>
      </c>
      <c r="D234" s="4">
        <v>0</v>
      </c>
      <c r="E234">
        <v>23.75</v>
      </c>
      <c r="F234">
        <v>15248900</v>
      </c>
    </row>
    <row r="235" spans="1:6" x14ac:dyDescent="0.45">
      <c r="A235" t="s">
        <v>23</v>
      </c>
      <c r="B235" t="s">
        <v>59</v>
      </c>
      <c r="C235" s="1">
        <v>40385</v>
      </c>
      <c r="D235" s="4">
        <v>0</v>
      </c>
      <c r="E235">
        <v>24.87</v>
      </c>
      <c r="F235">
        <v>16445100</v>
      </c>
    </row>
    <row r="236" spans="1:6" x14ac:dyDescent="0.45">
      <c r="A236" t="s">
        <v>23</v>
      </c>
      <c r="B236" t="s">
        <v>59</v>
      </c>
      <c r="C236" s="1">
        <v>40392</v>
      </c>
      <c r="D236" s="4">
        <v>0</v>
      </c>
      <c r="E236">
        <v>26.35</v>
      </c>
      <c r="F236">
        <v>15176500</v>
      </c>
    </row>
    <row r="237" spans="1:6" x14ac:dyDescent="0.45">
      <c r="A237" t="s">
        <v>23</v>
      </c>
      <c r="B237" t="s">
        <v>59</v>
      </c>
      <c r="C237" s="1">
        <v>40399</v>
      </c>
      <c r="D237" s="4">
        <v>0</v>
      </c>
      <c r="E237">
        <v>25.199000000000002</v>
      </c>
      <c r="F237">
        <v>8935600</v>
      </c>
    </row>
    <row r="238" spans="1:6" x14ac:dyDescent="0.45">
      <c r="A238" t="s">
        <v>23</v>
      </c>
      <c r="B238" t="s">
        <v>59</v>
      </c>
      <c r="C238" s="1">
        <v>40406</v>
      </c>
      <c r="D238" s="4">
        <v>0</v>
      </c>
      <c r="E238">
        <v>25.95</v>
      </c>
      <c r="F238">
        <v>9906500</v>
      </c>
    </row>
    <row r="239" spans="1:6" x14ac:dyDescent="0.45">
      <c r="A239" t="s">
        <v>23</v>
      </c>
      <c r="B239" t="s">
        <v>59</v>
      </c>
      <c r="C239" s="1">
        <v>40413</v>
      </c>
      <c r="D239" s="4">
        <v>0</v>
      </c>
      <c r="E239">
        <v>26.2</v>
      </c>
      <c r="F239">
        <v>8022800</v>
      </c>
    </row>
    <row r="240" spans="1:6" x14ac:dyDescent="0.45">
      <c r="A240" t="s">
        <v>23</v>
      </c>
      <c r="B240" t="s">
        <v>59</v>
      </c>
      <c r="C240" s="1">
        <v>40420</v>
      </c>
      <c r="D240" s="4">
        <v>0</v>
      </c>
      <c r="E240">
        <v>27.35</v>
      </c>
      <c r="F240">
        <v>8627800</v>
      </c>
    </row>
    <row r="241" spans="1:6" x14ac:dyDescent="0.45">
      <c r="A241" t="s">
        <v>23</v>
      </c>
      <c r="B241" t="s">
        <v>59</v>
      </c>
      <c r="C241" s="1">
        <v>40427</v>
      </c>
      <c r="D241" s="4">
        <v>0</v>
      </c>
      <c r="E241">
        <v>27.405000000000001</v>
      </c>
      <c r="F241">
        <v>7119600</v>
      </c>
    </row>
    <row r="242" spans="1:6" x14ac:dyDescent="0.45">
      <c r="A242" t="s">
        <v>23</v>
      </c>
      <c r="B242" t="s">
        <v>59</v>
      </c>
      <c r="C242" s="1">
        <v>40434</v>
      </c>
      <c r="D242" s="4">
        <v>0</v>
      </c>
      <c r="E242">
        <v>28</v>
      </c>
      <c r="F242">
        <v>9545300</v>
      </c>
    </row>
    <row r="243" spans="1:6" x14ac:dyDescent="0.45">
      <c r="A243" t="s">
        <v>23</v>
      </c>
      <c r="B243" t="s">
        <v>59</v>
      </c>
      <c r="C243" s="1">
        <v>40441</v>
      </c>
      <c r="D243" s="4">
        <v>0</v>
      </c>
      <c r="E243">
        <v>28.75</v>
      </c>
      <c r="F243">
        <v>6627700</v>
      </c>
    </row>
    <row r="244" spans="1:6" x14ac:dyDescent="0.45">
      <c r="A244" t="s">
        <v>23</v>
      </c>
      <c r="B244" t="s">
        <v>59</v>
      </c>
      <c r="C244" s="1">
        <v>40448</v>
      </c>
      <c r="D244" s="4">
        <v>0</v>
      </c>
      <c r="E244">
        <v>30.187000000000001</v>
      </c>
      <c r="F244">
        <v>16982300</v>
      </c>
    </row>
    <row r="245" spans="1:6" x14ac:dyDescent="0.45">
      <c r="A245" t="s">
        <v>23</v>
      </c>
      <c r="B245" t="s">
        <v>59</v>
      </c>
      <c r="C245" s="1">
        <v>40455</v>
      </c>
      <c r="D245" s="4">
        <v>0</v>
      </c>
      <c r="E245">
        <v>28.841000000000001</v>
      </c>
      <c r="F245">
        <v>5967900</v>
      </c>
    </row>
    <row r="246" spans="1:6" x14ac:dyDescent="0.45">
      <c r="A246" t="s">
        <v>23</v>
      </c>
      <c r="B246" t="s">
        <v>59</v>
      </c>
      <c r="C246" s="1">
        <v>40462</v>
      </c>
      <c r="D246" s="4">
        <v>0</v>
      </c>
      <c r="E246">
        <v>29.146999999999998</v>
      </c>
      <c r="F246">
        <v>5835700</v>
      </c>
    </row>
    <row r="247" spans="1:6" x14ac:dyDescent="0.45">
      <c r="A247" t="s">
        <v>23</v>
      </c>
      <c r="B247" t="s">
        <v>59</v>
      </c>
      <c r="C247" s="1">
        <v>40469</v>
      </c>
      <c r="D247" s="4">
        <v>0</v>
      </c>
      <c r="E247">
        <v>29.1</v>
      </c>
      <c r="F247">
        <v>10923300</v>
      </c>
    </row>
    <row r="248" spans="1:6" x14ac:dyDescent="0.45">
      <c r="A248" t="s">
        <v>23</v>
      </c>
      <c r="B248" t="s">
        <v>59</v>
      </c>
      <c r="C248" s="1">
        <v>40476</v>
      </c>
      <c r="D248" s="4">
        <v>0</v>
      </c>
      <c r="E248">
        <v>29.4</v>
      </c>
      <c r="F248">
        <v>8086600</v>
      </c>
    </row>
    <row r="249" spans="1:6" x14ac:dyDescent="0.45">
      <c r="A249" t="s">
        <v>23</v>
      </c>
      <c r="B249" t="s">
        <v>59</v>
      </c>
      <c r="C249" s="1">
        <v>40483</v>
      </c>
      <c r="D249" s="4">
        <v>0</v>
      </c>
      <c r="E249">
        <v>30.4</v>
      </c>
      <c r="F249">
        <v>7099500</v>
      </c>
    </row>
    <row r="250" spans="1:6" x14ac:dyDescent="0.45">
      <c r="A250" t="s">
        <v>23</v>
      </c>
      <c r="B250" t="s">
        <v>59</v>
      </c>
      <c r="C250" s="1">
        <v>40490</v>
      </c>
      <c r="D250" s="4">
        <v>0</v>
      </c>
      <c r="E250">
        <v>30.355</v>
      </c>
      <c r="F250">
        <v>24957000</v>
      </c>
    </row>
    <row r="251" spans="1:6" x14ac:dyDescent="0.45">
      <c r="A251" t="s">
        <v>23</v>
      </c>
      <c r="B251" t="s">
        <v>59</v>
      </c>
      <c r="C251" s="1">
        <v>40497</v>
      </c>
      <c r="D251" s="4">
        <v>0</v>
      </c>
      <c r="E251">
        <v>31.088999999999999</v>
      </c>
      <c r="F251">
        <v>8087300</v>
      </c>
    </row>
    <row r="252" spans="1:6" x14ac:dyDescent="0.45">
      <c r="A252" t="s">
        <v>23</v>
      </c>
      <c r="B252" t="s">
        <v>59</v>
      </c>
      <c r="C252" s="1">
        <v>40504</v>
      </c>
      <c r="D252" s="4">
        <v>0</v>
      </c>
      <c r="E252">
        <v>31.28</v>
      </c>
      <c r="F252">
        <v>6212200</v>
      </c>
    </row>
    <row r="253" spans="1:6" x14ac:dyDescent="0.45">
      <c r="A253" t="s">
        <v>23</v>
      </c>
      <c r="B253" t="s">
        <v>59</v>
      </c>
      <c r="C253" s="1">
        <v>40511</v>
      </c>
      <c r="D253" s="4">
        <v>0</v>
      </c>
      <c r="E253">
        <v>33.700000000000003</v>
      </c>
      <c r="F253">
        <v>16493800</v>
      </c>
    </row>
    <row r="254" spans="1:6" x14ac:dyDescent="0.45">
      <c r="A254" t="s">
        <v>23</v>
      </c>
      <c r="B254" t="s">
        <v>59</v>
      </c>
      <c r="C254" s="1">
        <v>40518</v>
      </c>
      <c r="D254" s="4">
        <v>0</v>
      </c>
      <c r="E254">
        <v>33.999000000000002</v>
      </c>
      <c r="F254">
        <v>8963100</v>
      </c>
    </row>
    <row r="255" spans="1:6" x14ac:dyDescent="0.45">
      <c r="A255" t="s">
        <v>23</v>
      </c>
      <c r="B255" t="s">
        <v>59</v>
      </c>
      <c r="C255" s="1">
        <v>40525</v>
      </c>
      <c r="D255" s="4">
        <v>0</v>
      </c>
      <c r="E255">
        <v>32.938000000000002</v>
      </c>
      <c r="F255">
        <v>4740500</v>
      </c>
    </row>
    <row r="256" spans="1:6" x14ac:dyDescent="0.45">
      <c r="A256" t="s">
        <v>23</v>
      </c>
      <c r="B256" t="s">
        <v>59</v>
      </c>
      <c r="C256" s="1">
        <v>40532</v>
      </c>
      <c r="D256" s="4">
        <v>0</v>
      </c>
      <c r="E256">
        <v>32.658000000000001</v>
      </c>
      <c r="F256">
        <v>9980800</v>
      </c>
    </row>
    <row r="257" spans="1:6" x14ac:dyDescent="0.45">
      <c r="A257" t="s">
        <v>23</v>
      </c>
      <c r="B257" t="s">
        <v>59</v>
      </c>
      <c r="C257" s="1">
        <v>40539</v>
      </c>
      <c r="D257" s="4">
        <v>0</v>
      </c>
      <c r="E257">
        <v>32.9</v>
      </c>
      <c r="F257">
        <v>4388900</v>
      </c>
    </row>
    <row r="258" spans="1:6" x14ac:dyDescent="0.45">
      <c r="A258" t="s">
        <v>23</v>
      </c>
      <c r="B258" t="s">
        <v>59</v>
      </c>
      <c r="C258" s="1">
        <v>40553</v>
      </c>
      <c r="D258" s="4">
        <v>0</v>
      </c>
      <c r="E258">
        <v>35.454000000000001</v>
      </c>
      <c r="F258">
        <v>12795900</v>
      </c>
    </row>
    <row r="259" spans="1:6" x14ac:dyDescent="0.45">
      <c r="A259" t="s">
        <v>23</v>
      </c>
      <c r="B259" t="s">
        <v>59</v>
      </c>
      <c r="C259" s="1">
        <v>40560</v>
      </c>
      <c r="D259" s="4">
        <v>0</v>
      </c>
      <c r="E259">
        <v>35.988999999999997</v>
      </c>
      <c r="F259">
        <v>12854200</v>
      </c>
    </row>
    <row r="260" spans="1:6" x14ac:dyDescent="0.45">
      <c r="A260" t="s">
        <v>23</v>
      </c>
      <c r="B260" t="s">
        <v>59</v>
      </c>
      <c r="C260" s="1">
        <v>40567</v>
      </c>
      <c r="D260" s="4">
        <v>0</v>
      </c>
      <c r="E260">
        <v>33.479999999999997</v>
      </c>
      <c r="F260">
        <v>7917000</v>
      </c>
    </row>
    <row r="261" spans="1:6" x14ac:dyDescent="0.45">
      <c r="A261" t="s">
        <v>23</v>
      </c>
      <c r="B261" t="s">
        <v>59</v>
      </c>
      <c r="C261" s="1">
        <v>40574</v>
      </c>
      <c r="D261" s="4">
        <v>0</v>
      </c>
      <c r="E261">
        <v>34.6</v>
      </c>
      <c r="F261">
        <v>8502100</v>
      </c>
    </row>
    <row r="262" spans="1:6" x14ac:dyDescent="0.45">
      <c r="A262" t="s">
        <v>23</v>
      </c>
      <c r="B262" t="s">
        <v>59</v>
      </c>
      <c r="C262" s="1">
        <v>40581</v>
      </c>
      <c r="D262" s="4">
        <v>0</v>
      </c>
      <c r="E262">
        <v>31.420999999999999</v>
      </c>
      <c r="F262">
        <v>9214700</v>
      </c>
    </row>
    <row r="263" spans="1:6" x14ac:dyDescent="0.45">
      <c r="A263" t="s">
        <v>23</v>
      </c>
      <c r="B263" t="s">
        <v>59</v>
      </c>
      <c r="C263" s="1">
        <v>40588</v>
      </c>
      <c r="D263" s="4">
        <v>0</v>
      </c>
      <c r="E263">
        <v>31.9</v>
      </c>
      <c r="F263">
        <v>9014000</v>
      </c>
    </row>
    <row r="264" spans="1:6" x14ac:dyDescent="0.45">
      <c r="A264" t="s">
        <v>23</v>
      </c>
      <c r="B264" t="s">
        <v>59</v>
      </c>
      <c r="C264" s="1">
        <v>40595</v>
      </c>
      <c r="D264" s="4">
        <v>0</v>
      </c>
      <c r="E264">
        <v>31.268999999999998</v>
      </c>
      <c r="F264">
        <v>11417200</v>
      </c>
    </row>
    <row r="265" spans="1:6" x14ac:dyDescent="0.45">
      <c r="A265" t="s">
        <v>23</v>
      </c>
      <c r="B265" t="s">
        <v>59</v>
      </c>
      <c r="C265" s="1">
        <v>40602</v>
      </c>
      <c r="D265" s="4">
        <v>0</v>
      </c>
      <c r="E265">
        <v>30.701000000000001</v>
      </c>
      <c r="F265">
        <v>20509900</v>
      </c>
    </row>
    <row r="266" spans="1:6" x14ac:dyDescent="0.45">
      <c r="A266" t="s">
        <v>23</v>
      </c>
      <c r="B266" t="s">
        <v>59</v>
      </c>
      <c r="C266" s="1">
        <v>40609</v>
      </c>
      <c r="D266" s="4">
        <v>0</v>
      </c>
      <c r="E266">
        <v>29.268999999999998</v>
      </c>
      <c r="F266">
        <v>8224800</v>
      </c>
    </row>
    <row r="267" spans="1:6" x14ac:dyDescent="0.45">
      <c r="A267" t="s">
        <v>23</v>
      </c>
      <c r="B267" t="s">
        <v>59</v>
      </c>
      <c r="C267" s="1">
        <v>40616</v>
      </c>
      <c r="D267" s="4">
        <v>0</v>
      </c>
      <c r="E267">
        <v>30.5</v>
      </c>
      <c r="F267">
        <v>17359900</v>
      </c>
    </row>
    <row r="268" spans="1:6" x14ac:dyDescent="0.45">
      <c r="A268" t="s">
        <v>23</v>
      </c>
      <c r="B268" t="s">
        <v>59</v>
      </c>
      <c r="C268" s="1">
        <v>40623</v>
      </c>
      <c r="D268" s="4">
        <v>0</v>
      </c>
      <c r="E268">
        <v>31.911999999999999</v>
      </c>
      <c r="F268">
        <v>12039400</v>
      </c>
    </row>
    <row r="269" spans="1:6" x14ac:dyDescent="0.45">
      <c r="A269" t="s">
        <v>23</v>
      </c>
      <c r="B269" t="s">
        <v>59</v>
      </c>
      <c r="C269" s="1">
        <v>40630</v>
      </c>
      <c r="D269" s="4">
        <v>0</v>
      </c>
      <c r="E269">
        <v>32.298999999999999</v>
      </c>
      <c r="F269">
        <v>12704300</v>
      </c>
    </row>
    <row r="270" spans="1:6" x14ac:dyDescent="0.45">
      <c r="A270" t="s">
        <v>23</v>
      </c>
      <c r="B270" t="s">
        <v>59</v>
      </c>
      <c r="C270" s="1">
        <v>40637</v>
      </c>
      <c r="D270" s="4">
        <v>0</v>
      </c>
      <c r="E270">
        <v>30.501000000000001</v>
      </c>
      <c r="F270">
        <v>14285500</v>
      </c>
    </row>
    <row r="271" spans="1:6" x14ac:dyDescent="0.45">
      <c r="A271" t="s">
        <v>23</v>
      </c>
      <c r="B271" t="s">
        <v>59</v>
      </c>
      <c r="C271" s="1">
        <v>40644</v>
      </c>
      <c r="D271" s="4">
        <v>0</v>
      </c>
      <c r="E271">
        <v>28.18</v>
      </c>
      <c r="F271">
        <v>17045300</v>
      </c>
    </row>
    <row r="272" spans="1:6" x14ac:dyDescent="0.45">
      <c r="A272" t="s">
        <v>23</v>
      </c>
      <c r="B272" t="s">
        <v>59</v>
      </c>
      <c r="C272" s="1">
        <v>40651</v>
      </c>
      <c r="D272" s="4">
        <v>0</v>
      </c>
      <c r="E272">
        <v>28.619</v>
      </c>
      <c r="F272">
        <v>15591200</v>
      </c>
    </row>
    <row r="273" spans="1:6" x14ac:dyDescent="0.45">
      <c r="A273" t="s">
        <v>23</v>
      </c>
      <c r="B273" t="s">
        <v>59</v>
      </c>
      <c r="C273" s="1">
        <v>40658</v>
      </c>
      <c r="D273" s="4">
        <v>0</v>
      </c>
      <c r="E273">
        <v>27.08</v>
      </c>
      <c r="F273">
        <v>9210500</v>
      </c>
    </row>
    <row r="274" spans="1:6" x14ac:dyDescent="0.45">
      <c r="A274" t="s">
        <v>23</v>
      </c>
      <c r="B274" t="s">
        <v>59</v>
      </c>
      <c r="C274" s="1">
        <v>40665</v>
      </c>
      <c r="D274" s="4">
        <v>0</v>
      </c>
      <c r="E274">
        <v>25.116</v>
      </c>
      <c r="F274">
        <v>21112400</v>
      </c>
    </row>
    <row r="275" spans="1:6" x14ac:dyDescent="0.45">
      <c r="A275" t="s">
        <v>23</v>
      </c>
      <c r="B275" t="s">
        <v>59</v>
      </c>
      <c r="C275" s="1">
        <v>40672</v>
      </c>
      <c r="D275" s="4">
        <v>0</v>
      </c>
      <c r="E275">
        <v>24.55</v>
      </c>
      <c r="F275">
        <v>14519400</v>
      </c>
    </row>
    <row r="276" spans="1:6" x14ac:dyDescent="0.45">
      <c r="A276" t="s">
        <v>23</v>
      </c>
      <c r="B276" t="s">
        <v>59</v>
      </c>
      <c r="C276" s="1">
        <v>40679</v>
      </c>
      <c r="D276" s="4">
        <v>0</v>
      </c>
      <c r="E276">
        <v>24.71</v>
      </c>
      <c r="F276">
        <v>20594500</v>
      </c>
    </row>
    <row r="277" spans="1:6" x14ac:dyDescent="0.45">
      <c r="A277" t="s">
        <v>23</v>
      </c>
      <c r="B277" t="s">
        <v>59</v>
      </c>
      <c r="C277" s="1">
        <v>40686</v>
      </c>
      <c r="D277" s="4">
        <v>0</v>
      </c>
      <c r="E277">
        <v>25.95</v>
      </c>
      <c r="F277">
        <v>18945100</v>
      </c>
    </row>
    <row r="278" spans="1:6" x14ac:dyDescent="0.45">
      <c r="A278" t="s">
        <v>23</v>
      </c>
      <c r="B278" t="s">
        <v>59</v>
      </c>
      <c r="C278" s="1">
        <v>40693</v>
      </c>
      <c r="D278" s="4">
        <v>0</v>
      </c>
      <c r="E278">
        <v>25.498999999999999</v>
      </c>
      <c r="F278">
        <v>11313500</v>
      </c>
    </row>
    <row r="279" spans="1:6" x14ac:dyDescent="0.45">
      <c r="A279" t="s">
        <v>23</v>
      </c>
      <c r="B279" t="s">
        <v>59</v>
      </c>
      <c r="C279" s="1">
        <v>40700</v>
      </c>
      <c r="D279" s="4">
        <v>0</v>
      </c>
      <c r="E279">
        <v>26.651</v>
      </c>
      <c r="F279">
        <v>15559900</v>
      </c>
    </row>
    <row r="280" spans="1:6" x14ac:dyDescent="0.45">
      <c r="A280" t="s">
        <v>23</v>
      </c>
      <c r="B280" t="s">
        <v>59</v>
      </c>
      <c r="C280" s="1">
        <v>40707</v>
      </c>
      <c r="D280" s="4">
        <v>0</v>
      </c>
      <c r="E280">
        <v>26.852</v>
      </c>
      <c r="F280">
        <v>9960200</v>
      </c>
    </row>
    <row r="281" spans="1:6" x14ac:dyDescent="0.45">
      <c r="A281" t="s">
        <v>23</v>
      </c>
      <c r="B281" t="s">
        <v>59</v>
      </c>
      <c r="C281" s="1">
        <v>40714</v>
      </c>
      <c r="D281" s="4">
        <v>0</v>
      </c>
      <c r="E281">
        <v>25.102</v>
      </c>
      <c r="F281">
        <v>12448100</v>
      </c>
    </row>
    <row r="282" spans="1:6" x14ac:dyDescent="0.45">
      <c r="A282" t="s">
        <v>23</v>
      </c>
      <c r="B282" t="s">
        <v>59</v>
      </c>
      <c r="C282" s="1">
        <v>40721</v>
      </c>
      <c r="D282" s="4">
        <v>0</v>
      </c>
      <c r="E282">
        <v>25.21</v>
      </c>
      <c r="F282">
        <v>26636200</v>
      </c>
    </row>
    <row r="283" spans="1:6" x14ac:dyDescent="0.45">
      <c r="A283" t="s">
        <v>23</v>
      </c>
      <c r="B283" t="s">
        <v>59</v>
      </c>
      <c r="C283" s="1">
        <v>40728</v>
      </c>
      <c r="D283" s="4">
        <v>0</v>
      </c>
      <c r="E283">
        <v>24.88</v>
      </c>
      <c r="F283">
        <v>22836800</v>
      </c>
    </row>
    <row r="284" spans="1:6" x14ac:dyDescent="0.45">
      <c r="A284" t="s">
        <v>23</v>
      </c>
      <c r="B284" t="s">
        <v>59</v>
      </c>
      <c r="C284" s="1">
        <v>40735</v>
      </c>
      <c r="D284" s="4">
        <v>0</v>
      </c>
      <c r="E284">
        <v>24.884</v>
      </c>
      <c r="F284">
        <v>22027400</v>
      </c>
    </row>
    <row r="285" spans="1:6" x14ac:dyDescent="0.45">
      <c r="A285" t="s">
        <v>23</v>
      </c>
      <c r="B285" t="s">
        <v>59</v>
      </c>
      <c r="C285" s="1">
        <v>40742</v>
      </c>
      <c r="D285" s="4">
        <v>0</v>
      </c>
      <c r="E285">
        <v>24.940999999999999</v>
      </c>
      <c r="F285">
        <v>18842200</v>
      </c>
    </row>
    <row r="286" spans="1:6" x14ac:dyDescent="0.45">
      <c r="A286" t="s">
        <v>23</v>
      </c>
      <c r="B286" t="s">
        <v>59</v>
      </c>
      <c r="C286" s="1">
        <v>40749</v>
      </c>
      <c r="D286" s="4">
        <v>0</v>
      </c>
      <c r="E286">
        <v>23.99</v>
      </c>
      <c r="F286">
        <v>16778700</v>
      </c>
    </row>
    <row r="287" spans="1:6" x14ac:dyDescent="0.45">
      <c r="A287" t="s">
        <v>23</v>
      </c>
      <c r="B287" t="s">
        <v>59</v>
      </c>
      <c r="C287" s="1">
        <v>40756</v>
      </c>
      <c r="D287" s="4">
        <v>0</v>
      </c>
      <c r="E287">
        <v>20.254999999999999</v>
      </c>
      <c r="F287">
        <v>51908500</v>
      </c>
    </row>
    <row r="288" spans="1:6" x14ac:dyDescent="0.45">
      <c r="A288" t="s">
        <v>23</v>
      </c>
      <c r="B288" t="s">
        <v>59</v>
      </c>
      <c r="C288" s="1">
        <v>40763</v>
      </c>
      <c r="D288" s="4">
        <v>0</v>
      </c>
      <c r="E288">
        <v>18</v>
      </c>
      <c r="F288">
        <v>64241200</v>
      </c>
    </row>
    <row r="289" spans="1:6" x14ac:dyDescent="0.45">
      <c r="A289" t="s">
        <v>23</v>
      </c>
      <c r="B289" t="s">
        <v>59</v>
      </c>
      <c r="C289" s="1">
        <v>40770</v>
      </c>
      <c r="D289" s="4">
        <v>0</v>
      </c>
      <c r="E289">
        <v>17.7</v>
      </c>
      <c r="F289">
        <v>42028000</v>
      </c>
    </row>
    <row r="290" spans="1:6" x14ac:dyDescent="0.45">
      <c r="A290" t="s">
        <v>23</v>
      </c>
      <c r="B290" t="s">
        <v>59</v>
      </c>
      <c r="C290" s="1">
        <v>40777</v>
      </c>
      <c r="D290" s="4">
        <v>0</v>
      </c>
      <c r="E290">
        <v>16.661999999999999</v>
      </c>
      <c r="F290">
        <v>38789500</v>
      </c>
    </row>
    <row r="291" spans="1:6" x14ac:dyDescent="0.45">
      <c r="A291" t="s">
        <v>23</v>
      </c>
      <c r="B291" t="s">
        <v>59</v>
      </c>
      <c r="C291" s="1">
        <v>40784</v>
      </c>
      <c r="D291" s="4">
        <v>0</v>
      </c>
      <c r="E291">
        <v>17.605</v>
      </c>
      <c r="F291">
        <v>37416500</v>
      </c>
    </row>
    <row r="292" spans="1:6" x14ac:dyDescent="0.45">
      <c r="A292" t="s">
        <v>23</v>
      </c>
      <c r="B292" t="s">
        <v>59</v>
      </c>
      <c r="C292" s="1">
        <v>40791</v>
      </c>
      <c r="D292" s="4">
        <v>0</v>
      </c>
      <c r="E292">
        <v>17.190000000000001</v>
      </c>
      <c r="F292">
        <v>27630500</v>
      </c>
    </row>
    <row r="293" spans="1:6" x14ac:dyDescent="0.45">
      <c r="A293" t="s">
        <v>23</v>
      </c>
      <c r="B293" t="s">
        <v>59</v>
      </c>
      <c r="C293" s="1">
        <v>40798</v>
      </c>
      <c r="D293" s="4">
        <v>0</v>
      </c>
      <c r="E293">
        <v>15.916</v>
      </c>
      <c r="F293">
        <v>48173500</v>
      </c>
    </row>
    <row r="294" spans="1:6" x14ac:dyDescent="0.45">
      <c r="A294" t="s">
        <v>23</v>
      </c>
      <c r="B294" t="s">
        <v>59</v>
      </c>
      <c r="C294" s="1">
        <v>40805</v>
      </c>
      <c r="D294" s="4">
        <v>0</v>
      </c>
      <c r="E294">
        <v>12.52</v>
      </c>
      <c r="F294">
        <v>63629000</v>
      </c>
    </row>
    <row r="295" spans="1:6" x14ac:dyDescent="0.45">
      <c r="A295" t="s">
        <v>23</v>
      </c>
      <c r="B295" t="s">
        <v>59</v>
      </c>
      <c r="C295" s="1">
        <v>40812</v>
      </c>
      <c r="D295" s="4">
        <v>0</v>
      </c>
      <c r="E295">
        <v>12.007</v>
      </c>
      <c r="F295">
        <v>52308600</v>
      </c>
    </row>
    <row r="296" spans="1:6" x14ac:dyDescent="0.45">
      <c r="A296" t="s">
        <v>23</v>
      </c>
      <c r="B296" t="s">
        <v>59</v>
      </c>
      <c r="C296" s="1">
        <v>40819</v>
      </c>
      <c r="D296" s="4">
        <v>0</v>
      </c>
      <c r="E296">
        <v>12.994999999999999</v>
      </c>
      <c r="F296">
        <v>79582400</v>
      </c>
    </row>
    <row r="297" spans="1:6" x14ac:dyDescent="0.45">
      <c r="A297" t="s">
        <v>23</v>
      </c>
      <c r="B297" t="s">
        <v>59</v>
      </c>
      <c r="C297" s="1">
        <v>40826</v>
      </c>
      <c r="D297" s="4">
        <v>0</v>
      </c>
      <c r="E297">
        <v>14.978999999999999</v>
      </c>
      <c r="F297">
        <v>79170600</v>
      </c>
    </row>
    <row r="298" spans="1:6" x14ac:dyDescent="0.45">
      <c r="A298" t="s">
        <v>23</v>
      </c>
      <c r="B298" t="s">
        <v>59</v>
      </c>
      <c r="C298" s="1">
        <v>40833</v>
      </c>
      <c r="D298" s="4">
        <v>0</v>
      </c>
      <c r="E298">
        <v>14.87</v>
      </c>
      <c r="F298">
        <v>59953300</v>
      </c>
    </row>
    <row r="299" spans="1:6" x14ac:dyDescent="0.45">
      <c r="A299" t="s">
        <v>23</v>
      </c>
      <c r="B299" t="s">
        <v>59</v>
      </c>
      <c r="C299" s="1">
        <v>40840</v>
      </c>
      <c r="D299" s="4">
        <v>0</v>
      </c>
      <c r="E299">
        <v>14.9</v>
      </c>
      <c r="F299">
        <v>100534300</v>
      </c>
    </row>
    <row r="300" spans="1:6" x14ac:dyDescent="0.45">
      <c r="A300" t="s">
        <v>23</v>
      </c>
      <c r="B300" t="s">
        <v>59</v>
      </c>
      <c r="C300" s="1">
        <v>40847</v>
      </c>
      <c r="D300" s="4">
        <v>0</v>
      </c>
      <c r="E300">
        <v>14.397</v>
      </c>
      <c r="F300">
        <v>57127200</v>
      </c>
    </row>
    <row r="301" spans="1:6" x14ac:dyDescent="0.45">
      <c r="A301" t="s">
        <v>23</v>
      </c>
      <c r="B301" t="s">
        <v>59</v>
      </c>
      <c r="C301" s="1">
        <v>40854</v>
      </c>
      <c r="D301" s="4">
        <v>0</v>
      </c>
      <c r="E301">
        <v>14.196999999999999</v>
      </c>
      <c r="F301">
        <v>51465900</v>
      </c>
    </row>
    <row r="302" spans="1:6" x14ac:dyDescent="0.45">
      <c r="A302" t="s">
        <v>23</v>
      </c>
      <c r="B302" t="s">
        <v>59</v>
      </c>
      <c r="C302" s="1">
        <v>40861</v>
      </c>
      <c r="D302" s="4">
        <v>0</v>
      </c>
      <c r="E302">
        <v>13.46</v>
      </c>
      <c r="F302">
        <v>34305200</v>
      </c>
    </row>
    <row r="303" spans="1:6" x14ac:dyDescent="0.45">
      <c r="A303" t="s">
        <v>23</v>
      </c>
      <c r="B303" t="s">
        <v>59</v>
      </c>
      <c r="C303" s="1">
        <v>40868</v>
      </c>
      <c r="D303" s="4">
        <v>0</v>
      </c>
      <c r="E303">
        <v>12.7</v>
      </c>
      <c r="F303">
        <v>40980800</v>
      </c>
    </row>
    <row r="304" spans="1:6" x14ac:dyDescent="0.45">
      <c r="A304" t="s">
        <v>23</v>
      </c>
      <c r="B304" t="s">
        <v>59</v>
      </c>
      <c r="C304" s="1">
        <v>40875</v>
      </c>
      <c r="D304" s="4">
        <v>0</v>
      </c>
      <c r="E304">
        <v>14.955</v>
      </c>
      <c r="F304">
        <v>69284400</v>
      </c>
    </row>
    <row r="305" spans="1:6" x14ac:dyDescent="0.45">
      <c r="A305" t="s">
        <v>23</v>
      </c>
      <c r="B305" t="s">
        <v>59</v>
      </c>
      <c r="C305" s="1">
        <v>40882</v>
      </c>
      <c r="D305" s="4">
        <v>0</v>
      </c>
      <c r="E305">
        <v>13.5</v>
      </c>
      <c r="F305">
        <v>55117200</v>
      </c>
    </row>
    <row r="306" spans="1:6" x14ac:dyDescent="0.45">
      <c r="A306" t="s">
        <v>23</v>
      </c>
      <c r="B306" t="s">
        <v>59</v>
      </c>
      <c r="C306" s="1">
        <v>40889</v>
      </c>
      <c r="D306" s="4">
        <v>0</v>
      </c>
      <c r="E306">
        <v>12.699</v>
      </c>
      <c r="F306">
        <v>45872400</v>
      </c>
    </row>
    <row r="307" spans="1:6" x14ac:dyDescent="0.45">
      <c r="A307" t="s">
        <v>23</v>
      </c>
      <c r="B307" t="s">
        <v>59</v>
      </c>
      <c r="C307" s="1">
        <v>40896</v>
      </c>
      <c r="D307" s="4">
        <v>0</v>
      </c>
      <c r="E307">
        <v>12.56</v>
      </c>
      <c r="F307">
        <v>24330300</v>
      </c>
    </row>
    <row r="308" spans="1:6" x14ac:dyDescent="0.45">
      <c r="A308" t="s">
        <v>23</v>
      </c>
      <c r="B308" t="s">
        <v>59</v>
      </c>
      <c r="C308" s="1">
        <v>40903</v>
      </c>
      <c r="D308" s="4">
        <v>0</v>
      </c>
      <c r="E308">
        <v>12.363</v>
      </c>
      <c r="F308">
        <v>18112300</v>
      </c>
    </row>
    <row r="309" spans="1:6" x14ac:dyDescent="0.45">
      <c r="A309" t="s">
        <v>23</v>
      </c>
      <c r="B309" t="s">
        <v>59</v>
      </c>
      <c r="C309" s="1">
        <v>40910</v>
      </c>
      <c r="D309" s="4">
        <v>0</v>
      </c>
      <c r="E309">
        <v>12.827</v>
      </c>
      <c r="F309">
        <v>23105900</v>
      </c>
    </row>
    <row r="310" spans="1:6" x14ac:dyDescent="0.45">
      <c r="A310" t="s">
        <v>23</v>
      </c>
      <c r="B310" t="s">
        <v>59</v>
      </c>
      <c r="C310" s="1">
        <v>40917</v>
      </c>
      <c r="D310" s="4">
        <v>0</v>
      </c>
      <c r="E310">
        <v>13.096</v>
      </c>
      <c r="F310">
        <v>50620300</v>
      </c>
    </row>
    <row r="311" spans="1:6" x14ac:dyDescent="0.45">
      <c r="A311" t="s">
        <v>23</v>
      </c>
      <c r="B311" t="s">
        <v>59</v>
      </c>
      <c r="C311" s="1">
        <v>40924</v>
      </c>
      <c r="D311" s="4">
        <v>0</v>
      </c>
      <c r="E311">
        <v>13.6</v>
      </c>
      <c r="F311">
        <v>50706300</v>
      </c>
    </row>
    <row r="312" spans="1:6" x14ac:dyDescent="0.45">
      <c r="A312" t="s">
        <v>23</v>
      </c>
      <c r="B312" t="s">
        <v>59</v>
      </c>
      <c r="C312" s="1">
        <v>40931</v>
      </c>
      <c r="D312" s="4">
        <v>0</v>
      </c>
      <c r="E312">
        <v>13.89</v>
      </c>
      <c r="F312">
        <v>51282400</v>
      </c>
    </row>
    <row r="313" spans="1:6" x14ac:dyDescent="0.45">
      <c r="A313" t="s">
        <v>23</v>
      </c>
      <c r="B313" t="s">
        <v>59</v>
      </c>
      <c r="C313" s="1">
        <v>40938</v>
      </c>
      <c r="D313" s="4">
        <v>0</v>
      </c>
      <c r="E313">
        <v>14.936</v>
      </c>
      <c r="F313">
        <v>62381200</v>
      </c>
    </row>
    <row r="314" spans="1:6" x14ac:dyDescent="0.45">
      <c r="A314" t="s">
        <v>23</v>
      </c>
      <c r="B314" t="s">
        <v>59</v>
      </c>
      <c r="C314" s="1">
        <v>40945</v>
      </c>
      <c r="D314" s="4">
        <v>0</v>
      </c>
      <c r="E314">
        <v>14.3</v>
      </c>
      <c r="F314">
        <v>74297300</v>
      </c>
    </row>
    <row r="315" spans="1:6" x14ac:dyDescent="0.45">
      <c r="A315" t="s">
        <v>23</v>
      </c>
      <c r="B315" t="s">
        <v>59</v>
      </c>
      <c r="C315" s="1">
        <v>40952</v>
      </c>
      <c r="D315" s="4">
        <v>0</v>
      </c>
      <c r="E315">
        <v>14.733000000000001</v>
      </c>
      <c r="F315">
        <v>58872700</v>
      </c>
    </row>
    <row r="316" spans="1:6" x14ac:dyDescent="0.45">
      <c r="A316" t="s">
        <v>23</v>
      </c>
      <c r="B316" t="s">
        <v>59</v>
      </c>
      <c r="C316" s="1">
        <v>40959</v>
      </c>
      <c r="D316" s="4">
        <v>0</v>
      </c>
      <c r="E316">
        <v>14.85</v>
      </c>
      <c r="F316">
        <v>57183500</v>
      </c>
    </row>
    <row r="317" spans="1:6" x14ac:dyDescent="0.45">
      <c r="A317" t="s">
        <v>23</v>
      </c>
      <c r="B317" t="s">
        <v>59</v>
      </c>
      <c r="C317" s="1">
        <v>40966</v>
      </c>
      <c r="D317" s="4">
        <v>0</v>
      </c>
      <c r="E317">
        <v>14.69</v>
      </c>
      <c r="F317">
        <v>51522900</v>
      </c>
    </row>
    <row r="318" spans="1:6" x14ac:dyDescent="0.45">
      <c r="A318" t="s">
        <v>23</v>
      </c>
      <c r="B318" t="s">
        <v>59</v>
      </c>
      <c r="C318" s="1">
        <v>40973</v>
      </c>
      <c r="D318" s="4">
        <v>0</v>
      </c>
      <c r="E318">
        <v>14.315</v>
      </c>
      <c r="F318">
        <v>52343600</v>
      </c>
    </row>
    <row r="319" spans="1:6" x14ac:dyDescent="0.45">
      <c r="A319" t="s">
        <v>23</v>
      </c>
      <c r="B319" t="s">
        <v>59</v>
      </c>
      <c r="C319" s="1">
        <v>40980</v>
      </c>
      <c r="D319" s="4">
        <v>0</v>
      </c>
      <c r="E319">
        <v>14.19</v>
      </c>
      <c r="F319">
        <v>57059500</v>
      </c>
    </row>
    <row r="320" spans="1:6" x14ac:dyDescent="0.45">
      <c r="A320" t="s">
        <v>23</v>
      </c>
      <c r="B320" t="s">
        <v>59</v>
      </c>
      <c r="C320" s="1">
        <v>40987</v>
      </c>
      <c r="D320" s="4">
        <v>0</v>
      </c>
      <c r="E320">
        <v>13.795</v>
      </c>
      <c r="F320">
        <v>47829900</v>
      </c>
    </row>
    <row r="321" spans="1:6" x14ac:dyDescent="0.45">
      <c r="A321" t="s">
        <v>23</v>
      </c>
      <c r="B321" t="s">
        <v>59</v>
      </c>
      <c r="C321" s="1">
        <v>40994</v>
      </c>
      <c r="D321" s="4">
        <v>0</v>
      </c>
      <c r="E321">
        <v>13.4</v>
      </c>
      <c r="F321">
        <v>43742900</v>
      </c>
    </row>
    <row r="322" spans="1:6" x14ac:dyDescent="0.45">
      <c r="A322" t="s">
        <v>23</v>
      </c>
      <c r="B322" t="s">
        <v>59</v>
      </c>
      <c r="C322" s="1">
        <v>41001</v>
      </c>
      <c r="D322" s="4">
        <v>0</v>
      </c>
      <c r="E322">
        <v>13.39</v>
      </c>
      <c r="F322">
        <v>39956300</v>
      </c>
    </row>
    <row r="323" spans="1:6" x14ac:dyDescent="0.45">
      <c r="A323" t="s">
        <v>23</v>
      </c>
      <c r="B323" t="s">
        <v>59</v>
      </c>
      <c r="C323" s="1">
        <v>41008</v>
      </c>
      <c r="D323" s="4">
        <v>0</v>
      </c>
      <c r="E323">
        <v>13.132999999999999</v>
      </c>
      <c r="F323">
        <v>47549000</v>
      </c>
    </row>
    <row r="324" spans="1:6" x14ac:dyDescent="0.45">
      <c r="A324" t="s">
        <v>23</v>
      </c>
      <c r="B324" t="s">
        <v>59</v>
      </c>
      <c r="C324" s="1">
        <v>41015</v>
      </c>
      <c r="D324" s="4">
        <v>0</v>
      </c>
      <c r="E324">
        <v>12.832000000000001</v>
      </c>
      <c r="F324">
        <v>40334200</v>
      </c>
    </row>
    <row r="325" spans="1:6" x14ac:dyDescent="0.45">
      <c r="A325" t="s">
        <v>23</v>
      </c>
      <c r="B325" t="s">
        <v>59</v>
      </c>
      <c r="C325" s="1">
        <v>41022</v>
      </c>
      <c r="D325" s="4">
        <v>0</v>
      </c>
      <c r="E325">
        <v>12.414999999999999</v>
      </c>
      <c r="F325">
        <v>31370200</v>
      </c>
    </row>
    <row r="326" spans="1:6" x14ac:dyDescent="0.45">
      <c r="A326" t="s">
        <v>23</v>
      </c>
      <c r="B326" t="s">
        <v>59</v>
      </c>
      <c r="C326" s="1">
        <v>41029</v>
      </c>
      <c r="D326" s="4">
        <v>0</v>
      </c>
      <c r="E326">
        <v>11.196999999999999</v>
      </c>
      <c r="F326">
        <v>50835300</v>
      </c>
    </row>
    <row r="327" spans="1:6" x14ac:dyDescent="0.45">
      <c r="A327" t="s">
        <v>23</v>
      </c>
      <c r="B327" t="s">
        <v>59</v>
      </c>
      <c r="C327" s="1">
        <v>41036</v>
      </c>
      <c r="D327" s="4">
        <v>0</v>
      </c>
      <c r="E327">
        <v>10.944000000000001</v>
      </c>
      <c r="F327">
        <v>45937000</v>
      </c>
    </row>
    <row r="328" spans="1:6" x14ac:dyDescent="0.45">
      <c r="A328" t="s">
        <v>23</v>
      </c>
      <c r="B328" t="s">
        <v>59</v>
      </c>
      <c r="C328" s="1">
        <v>41043</v>
      </c>
      <c r="D328" s="4">
        <v>0</v>
      </c>
      <c r="E328">
        <v>10.050000000000001</v>
      </c>
      <c r="F328">
        <v>59760500</v>
      </c>
    </row>
    <row r="329" spans="1:6" x14ac:dyDescent="0.45">
      <c r="A329" t="s">
        <v>23</v>
      </c>
      <c r="B329" t="s">
        <v>59</v>
      </c>
      <c r="C329" s="1">
        <v>41050</v>
      </c>
      <c r="D329" s="4">
        <v>0</v>
      </c>
      <c r="E329">
        <v>9.3699999999999992</v>
      </c>
      <c r="F329">
        <v>60109300</v>
      </c>
    </row>
    <row r="330" spans="1:6" x14ac:dyDescent="0.45">
      <c r="A330" t="s">
        <v>23</v>
      </c>
      <c r="B330" t="s">
        <v>59</v>
      </c>
      <c r="C330" s="1">
        <v>41057</v>
      </c>
      <c r="D330" s="4">
        <v>0</v>
      </c>
      <c r="E330">
        <v>9.0640000000000001</v>
      </c>
      <c r="F330">
        <v>55901800</v>
      </c>
    </row>
    <row r="331" spans="1:6" x14ac:dyDescent="0.45">
      <c r="A331" t="s">
        <v>23</v>
      </c>
      <c r="B331" t="s">
        <v>59</v>
      </c>
      <c r="C331" s="1">
        <v>41064</v>
      </c>
      <c r="D331" s="4">
        <v>0</v>
      </c>
      <c r="E331">
        <v>9.4160000000000004</v>
      </c>
      <c r="F331">
        <v>61345000</v>
      </c>
    </row>
    <row r="332" spans="1:6" x14ac:dyDescent="0.45">
      <c r="A332" t="s">
        <v>23</v>
      </c>
      <c r="B332" t="s">
        <v>59</v>
      </c>
      <c r="C332" s="1">
        <v>41071</v>
      </c>
      <c r="D332" s="4">
        <v>0</v>
      </c>
      <c r="E332">
        <v>9.2989999999999995</v>
      </c>
      <c r="F332">
        <v>55838800</v>
      </c>
    </row>
    <row r="333" spans="1:6" x14ac:dyDescent="0.45">
      <c r="A333" t="s">
        <v>23</v>
      </c>
      <c r="B333" t="s">
        <v>59</v>
      </c>
      <c r="C333" s="1">
        <v>41078</v>
      </c>
      <c r="D333" s="4">
        <v>0</v>
      </c>
      <c r="E333">
        <v>9.2799999999999994</v>
      </c>
      <c r="F333">
        <v>102467500</v>
      </c>
    </row>
    <row r="334" spans="1:6" x14ac:dyDescent="0.45">
      <c r="A334" t="s">
        <v>23</v>
      </c>
      <c r="B334" t="s">
        <v>59</v>
      </c>
      <c r="C334" s="1">
        <v>41085</v>
      </c>
      <c r="D334" s="4">
        <v>0</v>
      </c>
      <c r="E334">
        <v>9.2509999999999994</v>
      </c>
      <c r="F334">
        <v>53167300</v>
      </c>
    </row>
    <row r="335" spans="1:6" x14ac:dyDescent="0.45">
      <c r="A335" t="s">
        <v>23</v>
      </c>
      <c r="B335" t="s">
        <v>59</v>
      </c>
      <c r="C335" s="1">
        <v>41092</v>
      </c>
      <c r="D335" s="4">
        <v>0</v>
      </c>
      <c r="E335">
        <v>9.5329999999999995</v>
      </c>
      <c r="F335">
        <v>109856400</v>
      </c>
    </row>
    <row r="336" spans="1:6" x14ac:dyDescent="0.45">
      <c r="A336" t="s">
        <v>23</v>
      </c>
      <c r="B336" t="s">
        <v>59</v>
      </c>
      <c r="C336" s="1">
        <v>41099</v>
      </c>
      <c r="D336" s="4">
        <v>0</v>
      </c>
      <c r="E336">
        <v>9.5719999999999992</v>
      </c>
      <c r="F336">
        <v>47834700</v>
      </c>
    </row>
    <row r="337" spans="1:6" x14ac:dyDescent="0.45">
      <c r="A337" t="s">
        <v>23</v>
      </c>
      <c r="B337" t="s">
        <v>59</v>
      </c>
      <c r="C337" s="1">
        <v>41106</v>
      </c>
      <c r="D337" s="4">
        <v>0</v>
      </c>
      <c r="E337">
        <v>9.4890000000000008</v>
      </c>
      <c r="F337">
        <v>56645100</v>
      </c>
    </row>
    <row r="338" spans="1:6" x14ac:dyDescent="0.45">
      <c r="A338" t="s">
        <v>23</v>
      </c>
      <c r="B338" t="s">
        <v>59</v>
      </c>
      <c r="C338" s="1">
        <v>41113</v>
      </c>
      <c r="D338" s="4">
        <v>0</v>
      </c>
      <c r="E338">
        <v>9.3710000000000004</v>
      </c>
      <c r="F338">
        <v>59434000</v>
      </c>
    </row>
    <row r="339" spans="1:6" x14ac:dyDescent="0.45">
      <c r="A339" t="s">
        <v>23</v>
      </c>
      <c r="B339" t="s">
        <v>59</v>
      </c>
      <c r="C339" s="1">
        <v>41120</v>
      </c>
      <c r="D339" s="4">
        <v>0</v>
      </c>
      <c r="E339">
        <v>9.6969999999999992</v>
      </c>
      <c r="F339">
        <v>61805800</v>
      </c>
    </row>
    <row r="340" spans="1:6" x14ac:dyDescent="0.45">
      <c r="A340" t="s">
        <v>23</v>
      </c>
      <c r="B340" t="s">
        <v>59</v>
      </c>
      <c r="C340" s="1">
        <v>41127</v>
      </c>
      <c r="D340" s="4">
        <v>0</v>
      </c>
      <c r="E340">
        <v>10.34</v>
      </c>
      <c r="F340">
        <v>123187900</v>
      </c>
    </row>
    <row r="341" spans="1:6" x14ac:dyDescent="0.45">
      <c r="A341" t="s">
        <v>23</v>
      </c>
      <c r="B341" t="s">
        <v>59</v>
      </c>
      <c r="C341" s="1">
        <v>41134</v>
      </c>
      <c r="D341" s="4">
        <v>0</v>
      </c>
      <c r="E341">
        <v>10.134</v>
      </c>
      <c r="F341">
        <v>41878000</v>
      </c>
    </row>
    <row r="342" spans="1:6" x14ac:dyDescent="0.45">
      <c r="A342" t="s">
        <v>23</v>
      </c>
      <c r="B342" t="s">
        <v>59</v>
      </c>
      <c r="C342" s="1">
        <v>41141</v>
      </c>
      <c r="D342" s="4">
        <v>0</v>
      </c>
      <c r="E342">
        <v>9.9990000000000006</v>
      </c>
      <c r="F342">
        <v>49981300</v>
      </c>
    </row>
    <row r="343" spans="1:6" x14ac:dyDescent="0.45">
      <c r="A343" t="s">
        <v>23</v>
      </c>
      <c r="B343" t="s">
        <v>59</v>
      </c>
      <c r="C343" s="1">
        <v>41148</v>
      </c>
      <c r="D343" s="4">
        <v>0</v>
      </c>
      <c r="E343">
        <v>9.3780000000000001</v>
      </c>
      <c r="F343">
        <v>49748600</v>
      </c>
    </row>
    <row r="344" spans="1:6" x14ac:dyDescent="0.45">
      <c r="A344" t="s">
        <v>23</v>
      </c>
      <c r="B344" t="s">
        <v>59</v>
      </c>
      <c r="C344" s="1">
        <v>41155</v>
      </c>
      <c r="D344" s="4">
        <v>0</v>
      </c>
      <c r="E344">
        <v>10.208</v>
      </c>
      <c r="F344">
        <v>57490000</v>
      </c>
    </row>
    <row r="345" spans="1:6" x14ac:dyDescent="0.45">
      <c r="A345" t="s">
        <v>23</v>
      </c>
      <c r="B345" t="s">
        <v>59</v>
      </c>
      <c r="C345" s="1">
        <v>41162</v>
      </c>
      <c r="D345" s="4">
        <v>0</v>
      </c>
      <c r="E345">
        <v>11.381</v>
      </c>
      <c r="F345">
        <v>115977200</v>
      </c>
    </row>
    <row r="346" spans="1:6" x14ac:dyDescent="0.45">
      <c r="A346" t="s">
        <v>23</v>
      </c>
      <c r="B346" t="s">
        <v>59</v>
      </c>
      <c r="C346" s="1">
        <v>41169</v>
      </c>
      <c r="D346" s="4">
        <v>0</v>
      </c>
      <c r="E346">
        <v>11.522</v>
      </c>
      <c r="F346">
        <v>98889200</v>
      </c>
    </row>
    <row r="347" spans="1:6" x14ac:dyDescent="0.45">
      <c r="A347" t="s">
        <v>23</v>
      </c>
      <c r="B347" t="s">
        <v>59</v>
      </c>
      <c r="C347" s="1">
        <v>41176</v>
      </c>
      <c r="D347" s="4">
        <v>0</v>
      </c>
      <c r="E347">
        <v>11.1</v>
      </c>
      <c r="F347">
        <v>68579000</v>
      </c>
    </row>
    <row r="348" spans="1:6" x14ac:dyDescent="0.45">
      <c r="A348" t="s">
        <v>23</v>
      </c>
      <c r="B348" t="s">
        <v>59</v>
      </c>
      <c r="C348" s="1">
        <v>41183</v>
      </c>
      <c r="D348" s="4">
        <v>0</v>
      </c>
      <c r="E348">
        <v>11.676</v>
      </c>
      <c r="F348">
        <v>68348300</v>
      </c>
    </row>
    <row r="349" spans="1:6" x14ac:dyDescent="0.45">
      <c r="A349" t="s">
        <v>23</v>
      </c>
      <c r="B349" t="s">
        <v>59</v>
      </c>
      <c r="C349" s="1">
        <v>41190</v>
      </c>
      <c r="D349" s="4">
        <v>0</v>
      </c>
      <c r="E349">
        <v>10.86</v>
      </c>
      <c r="F349">
        <v>55989400</v>
      </c>
    </row>
    <row r="350" spans="1:6" x14ac:dyDescent="0.45">
      <c r="A350" t="s">
        <v>23</v>
      </c>
      <c r="B350" t="s">
        <v>59</v>
      </c>
      <c r="C350" s="1">
        <v>41197</v>
      </c>
      <c r="D350" s="4">
        <v>0</v>
      </c>
      <c r="E350">
        <v>10.878</v>
      </c>
      <c r="F350">
        <v>76011000</v>
      </c>
    </row>
    <row r="351" spans="1:6" x14ac:dyDescent="0.45">
      <c r="A351" t="s">
        <v>23</v>
      </c>
      <c r="B351" t="s">
        <v>59</v>
      </c>
      <c r="C351" s="1">
        <v>41204</v>
      </c>
      <c r="D351" s="4">
        <v>0</v>
      </c>
      <c r="E351">
        <v>10.689</v>
      </c>
      <c r="F351">
        <v>45877400</v>
      </c>
    </row>
    <row r="352" spans="1:6" x14ac:dyDescent="0.45">
      <c r="A352" t="s">
        <v>23</v>
      </c>
      <c r="B352" t="s">
        <v>59</v>
      </c>
      <c r="C352" s="1">
        <v>41211</v>
      </c>
      <c r="D352" s="4">
        <v>0</v>
      </c>
      <c r="E352">
        <v>10.817</v>
      </c>
      <c r="F352">
        <v>52177800</v>
      </c>
    </row>
    <row r="353" spans="1:6" x14ac:dyDescent="0.45">
      <c r="A353" t="s">
        <v>23</v>
      </c>
      <c r="B353" t="s">
        <v>59</v>
      </c>
      <c r="C353" s="1">
        <v>41218</v>
      </c>
      <c r="D353" s="4">
        <v>0</v>
      </c>
      <c r="E353">
        <v>10.162000000000001</v>
      </c>
      <c r="F353">
        <v>46582400</v>
      </c>
    </row>
    <row r="354" spans="1:6" x14ac:dyDescent="0.45">
      <c r="A354" t="s">
        <v>23</v>
      </c>
      <c r="B354" t="s">
        <v>59</v>
      </c>
      <c r="C354" s="1">
        <v>41225</v>
      </c>
      <c r="D354" s="4">
        <v>0</v>
      </c>
      <c r="E354">
        <v>10.185</v>
      </c>
      <c r="F354">
        <v>40474600</v>
      </c>
    </row>
    <row r="355" spans="1:6" x14ac:dyDescent="0.45">
      <c r="A355" t="s">
        <v>23</v>
      </c>
      <c r="B355" t="s">
        <v>59</v>
      </c>
      <c r="C355" s="1">
        <v>41232</v>
      </c>
      <c r="D355" s="4">
        <v>0</v>
      </c>
      <c r="E355">
        <v>10.817</v>
      </c>
      <c r="F355">
        <v>40746300</v>
      </c>
    </row>
    <row r="356" spans="1:6" x14ac:dyDescent="0.45">
      <c r="A356" t="s">
        <v>23</v>
      </c>
      <c r="B356" t="s">
        <v>59</v>
      </c>
      <c r="C356" s="1">
        <v>41239</v>
      </c>
      <c r="D356" s="4">
        <v>0</v>
      </c>
      <c r="E356">
        <v>10.792999999999999</v>
      </c>
      <c r="F356">
        <v>41866700</v>
      </c>
    </row>
    <row r="357" spans="1:6" x14ac:dyDescent="0.45">
      <c r="A357" t="s">
        <v>23</v>
      </c>
      <c r="B357" t="s">
        <v>59</v>
      </c>
      <c r="C357" s="1">
        <v>41246</v>
      </c>
      <c r="D357" s="4">
        <v>0</v>
      </c>
      <c r="E357">
        <v>10.545</v>
      </c>
      <c r="F357">
        <v>52977300</v>
      </c>
    </row>
    <row r="358" spans="1:6" x14ac:dyDescent="0.45">
      <c r="A358" t="s">
        <v>23</v>
      </c>
      <c r="B358" t="s">
        <v>59</v>
      </c>
      <c r="C358" s="1">
        <v>41253</v>
      </c>
      <c r="D358" s="4">
        <v>0</v>
      </c>
      <c r="E358">
        <v>10.529</v>
      </c>
      <c r="F358">
        <v>41143900</v>
      </c>
    </row>
    <row r="359" spans="1:6" x14ac:dyDescent="0.45">
      <c r="A359" t="s">
        <v>23</v>
      </c>
      <c r="B359" t="s">
        <v>59</v>
      </c>
      <c r="C359" s="1">
        <v>41260</v>
      </c>
      <c r="D359" s="4">
        <v>0</v>
      </c>
      <c r="E359">
        <v>10.436999999999999</v>
      </c>
      <c r="F359">
        <v>60455300</v>
      </c>
    </row>
    <row r="360" spans="1:6" x14ac:dyDescent="0.45">
      <c r="A360" t="s">
        <v>23</v>
      </c>
      <c r="B360" t="s">
        <v>59</v>
      </c>
      <c r="C360" s="1">
        <v>41267</v>
      </c>
      <c r="D360" s="4">
        <v>0</v>
      </c>
      <c r="E360">
        <v>10.419</v>
      </c>
      <c r="F360">
        <v>37550600</v>
      </c>
    </row>
    <row r="361" spans="1:6" x14ac:dyDescent="0.45">
      <c r="A361" t="s">
        <v>23</v>
      </c>
      <c r="B361" t="s">
        <v>59</v>
      </c>
      <c r="C361" s="1">
        <v>41281</v>
      </c>
      <c r="D361" s="4">
        <v>0</v>
      </c>
      <c r="E361">
        <v>11.079000000000001</v>
      </c>
      <c r="F361">
        <v>79908800</v>
      </c>
    </row>
    <row r="362" spans="1:6" x14ac:dyDescent="0.45">
      <c r="A362" t="s">
        <v>23</v>
      </c>
      <c r="B362" t="s">
        <v>59</v>
      </c>
      <c r="C362" s="1">
        <v>41288</v>
      </c>
      <c r="D362" s="4">
        <v>0</v>
      </c>
      <c r="E362">
        <v>11.44</v>
      </c>
      <c r="F362">
        <v>88013100</v>
      </c>
    </row>
    <row r="363" spans="1:6" x14ac:dyDescent="0.45">
      <c r="A363" t="s">
        <v>23</v>
      </c>
      <c r="B363" t="s">
        <v>59</v>
      </c>
      <c r="C363" s="1">
        <v>41295</v>
      </c>
      <c r="D363" s="4">
        <v>0</v>
      </c>
      <c r="E363">
        <v>11.151999999999999</v>
      </c>
      <c r="F363">
        <v>44584600</v>
      </c>
    </row>
    <row r="364" spans="1:6" x14ac:dyDescent="0.45">
      <c r="A364" t="s">
        <v>23</v>
      </c>
      <c r="B364" t="s">
        <v>59</v>
      </c>
      <c r="C364" s="1">
        <v>41302</v>
      </c>
      <c r="D364" s="4">
        <v>0</v>
      </c>
      <c r="E364">
        <v>10.688000000000001</v>
      </c>
      <c r="F364">
        <v>79896100</v>
      </c>
    </row>
    <row r="365" spans="1:6" x14ac:dyDescent="0.45">
      <c r="A365" t="s">
        <v>23</v>
      </c>
      <c r="B365" t="s">
        <v>59</v>
      </c>
      <c r="C365" s="1">
        <v>41309</v>
      </c>
      <c r="D365" s="4">
        <v>0</v>
      </c>
      <c r="E365">
        <v>10.212</v>
      </c>
      <c r="F365">
        <v>60875900</v>
      </c>
    </row>
    <row r="366" spans="1:6" x14ac:dyDescent="0.45">
      <c r="A366" t="s">
        <v>23</v>
      </c>
      <c r="B366" t="s">
        <v>59</v>
      </c>
      <c r="C366" s="1">
        <v>41316</v>
      </c>
      <c r="D366" s="4">
        <v>0</v>
      </c>
      <c r="E366">
        <v>10.289</v>
      </c>
      <c r="F366">
        <v>45249900</v>
      </c>
    </row>
    <row r="367" spans="1:6" x14ac:dyDescent="0.45">
      <c r="A367" t="s">
        <v>23</v>
      </c>
      <c r="B367" t="s">
        <v>59</v>
      </c>
      <c r="C367" s="1">
        <v>41323</v>
      </c>
      <c r="D367" s="4">
        <v>0</v>
      </c>
      <c r="E367">
        <v>9.9700000000000006</v>
      </c>
      <c r="F367">
        <v>32177600</v>
      </c>
    </row>
    <row r="368" spans="1:6" x14ac:dyDescent="0.45">
      <c r="A368" t="s">
        <v>23</v>
      </c>
      <c r="B368" t="s">
        <v>59</v>
      </c>
      <c r="C368" s="1">
        <v>41330</v>
      </c>
      <c r="D368" s="4">
        <v>0</v>
      </c>
      <c r="E368">
        <v>9.67</v>
      </c>
      <c r="F368">
        <v>31888800</v>
      </c>
    </row>
    <row r="369" spans="1:6" x14ac:dyDescent="0.45">
      <c r="A369" t="s">
        <v>23</v>
      </c>
      <c r="B369" t="s">
        <v>59</v>
      </c>
      <c r="C369" s="1">
        <v>41337</v>
      </c>
      <c r="D369" s="4">
        <v>0</v>
      </c>
      <c r="E369">
        <v>9.5169999999999995</v>
      </c>
      <c r="F369">
        <v>32008300</v>
      </c>
    </row>
    <row r="370" spans="1:6" x14ac:dyDescent="0.45">
      <c r="A370" t="s">
        <v>23</v>
      </c>
      <c r="B370" t="s">
        <v>59</v>
      </c>
      <c r="C370" s="1">
        <v>41344</v>
      </c>
      <c r="D370" s="4">
        <v>0</v>
      </c>
      <c r="E370">
        <v>9.2539999999999996</v>
      </c>
      <c r="F370">
        <v>35662900</v>
      </c>
    </row>
    <row r="371" spans="1:6" x14ac:dyDescent="0.45">
      <c r="A371" t="s">
        <v>23</v>
      </c>
      <c r="B371" t="s">
        <v>59</v>
      </c>
      <c r="C371" s="1">
        <v>41351</v>
      </c>
      <c r="D371" s="4">
        <v>0</v>
      </c>
      <c r="E371">
        <v>8.7609999999999992</v>
      </c>
      <c r="F371">
        <v>68772000</v>
      </c>
    </row>
    <row r="372" spans="1:6" x14ac:dyDescent="0.45">
      <c r="A372" t="s">
        <v>23</v>
      </c>
      <c r="B372" t="s">
        <v>59</v>
      </c>
      <c r="C372" s="1">
        <v>41358</v>
      </c>
      <c r="D372" s="4">
        <v>0</v>
      </c>
      <c r="E372">
        <v>8.359</v>
      </c>
      <c r="F372">
        <v>62525800</v>
      </c>
    </row>
    <row r="373" spans="1:6" x14ac:dyDescent="0.45">
      <c r="A373" t="s">
        <v>23</v>
      </c>
      <c r="B373" t="s">
        <v>59</v>
      </c>
      <c r="C373" s="1">
        <v>41365</v>
      </c>
      <c r="D373" s="4">
        <v>0</v>
      </c>
      <c r="E373">
        <v>7.8109999999999999</v>
      </c>
      <c r="F373">
        <v>56153000</v>
      </c>
    </row>
    <row r="374" spans="1:6" x14ac:dyDescent="0.45">
      <c r="A374" t="s">
        <v>23</v>
      </c>
      <c r="B374" t="s">
        <v>59</v>
      </c>
      <c r="C374" s="1">
        <v>41372</v>
      </c>
      <c r="D374" s="4">
        <v>0</v>
      </c>
      <c r="E374">
        <v>7.319</v>
      </c>
      <c r="F374">
        <v>96299800</v>
      </c>
    </row>
    <row r="375" spans="1:6" x14ac:dyDescent="0.45">
      <c r="A375" t="s">
        <v>23</v>
      </c>
      <c r="B375" t="s">
        <v>59</v>
      </c>
      <c r="C375" s="1">
        <v>41379</v>
      </c>
      <c r="D375" s="4">
        <v>0</v>
      </c>
      <c r="E375">
        <v>7.0179999999999998</v>
      </c>
      <c r="F375">
        <v>71737000</v>
      </c>
    </row>
    <row r="376" spans="1:6" x14ac:dyDescent="0.45">
      <c r="A376" t="s">
        <v>23</v>
      </c>
      <c r="B376" t="s">
        <v>59</v>
      </c>
      <c r="C376" s="1">
        <v>41386</v>
      </c>
      <c r="D376" s="4">
        <v>0</v>
      </c>
      <c r="E376">
        <v>7.3250000000000002</v>
      </c>
      <c r="F376">
        <v>90464700</v>
      </c>
    </row>
    <row r="377" spans="1:6" x14ac:dyDescent="0.45">
      <c r="A377" t="s">
        <v>23</v>
      </c>
      <c r="B377" t="s">
        <v>59</v>
      </c>
      <c r="C377" s="1">
        <v>41393</v>
      </c>
      <c r="D377" s="4">
        <v>0</v>
      </c>
      <c r="E377">
        <v>7.468</v>
      </c>
      <c r="F377">
        <v>36565100</v>
      </c>
    </row>
    <row r="378" spans="1:6" x14ac:dyDescent="0.45">
      <c r="A378" t="s">
        <v>23</v>
      </c>
      <c r="B378" t="s">
        <v>59</v>
      </c>
      <c r="C378" s="1">
        <v>41400</v>
      </c>
      <c r="D378" s="4">
        <v>0</v>
      </c>
      <c r="E378">
        <v>7.8810000000000002</v>
      </c>
      <c r="F378">
        <v>53497100</v>
      </c>
    </row>
    <row r="379" spans="1:6" x14ac:dyDescent="0.45">
      <c r="A379" t="s">
        <v>23</v>
      </c>
      <c r="B379" t="s">
        <v>59</v>
      </c>
      <c r="C379" s="1">
        <v>41407</v>
      </c>
      <c r="D379" s="4">
        <v>0</v>
      </c>
      <c r="E379">
        <v>7.4939999999999998</v>
      </c>
      <c r="F379">
        <v>48733200</v>
      </c>
    </row>
    <row r="380" spans="1:6" x14ac:dyDescent="0.45">
      <c r="A380" t="s">
        <v>23</v>
      </c>
      <c r="B380" t="s">
        <v>59</v>
      </c>
      <c r="C380" s="1">
        <v>41414</v>
      </c>
      <c r="D380" s="4">
        <v>0</v>
      </c>
      <c r="E380">
        <v>7.35</v>
      </c>
      <c r="F380">
        <v>29984700</v>
      </c>
    </row>
    <row r="381" spans="1:6" x14ac:dyDescent="0.45">
      <c r="A381" t="s">
        <v>23</v>
      </c>
      <c r="B381" t="s">
        <v>59</v>
      </c>
      <c r="C381" s="1">
        <v>41421</v>
      </c>
      <c r="D381" s="4">
        <v>0</v>
      </c>
      <c r="E381">
        <v>7.23</v>
      </c>
      <c r="F381">
        <v>32459800</v>
      </c>
    </row>
    <row r="382" spans="1:6" x14ac:dyDescent="0.45">
      <c r="A382" t="s">
        <v>23</v>
      </c>
      <c r="B382" t="s">
        <v>59</v>
      </c>
      <c r="C382" s="1">
        <v>41428</v>
      </c>
      <c r="D382" s="4">
        <v>0</v>
      </c>
      <c r="E382">
        <v>7.38</v>
      </c>
      <c r="F382">
        <v>40482900</v>
      </c>
    </row>
    <row r="383" spans="1:6" x14ac:dyDescent="0.45">
      <c r="A383" t="s">
        <v>23</v>
      </c>
      <c r="B383" t="s">
        <v>59</v>
      </c>
      <c r="C383" s="1">
        <v>41435</v>
      </c>
      <c r="D383" s="4">
        <v>0</v>
      </c>
      <c r="E383">
        <v>7.2850000000000001</v>
      </c>
      <c r="F383">
        <v>30300500</v>
      </c>
    </row>
    <row r="384" spans="1:6" x14ac:dyDescent="0.45">
      <c r="A384" t="s">
        <v>23</v>
      </c>
      <c r="B384" t="s">
        <v>59</v>
      </c>
      <c r="C384" s="1">
        <v>41442</v>
      </c>
      <c r="D384" s="4">
        <v>0</v>
      </c>
      <c r="E384">
        <v>7.3090000000000002</v>
      </c>
      <c r="F384">
        <v>26624300</v>
      </c>
    </row>
    <row r="385" spans="1:6" x14ac:dyDescent="0.45">
      <c r="A385" t="s">
        <v>23</v>
      </c>
      <c r="B385" t="s">
        <v>59</v>
      </c>
      <c r="C385" s="1">
        <v>41449</v>
      </c>
      <c r="D385" s="4">
        <v>0</v>
      </c>
      <c r="E385">
        <v>7.55</v>
      </c>
      <c r="F385">
        <v>34534900</v>
      </c>
    </row>
    <row r="386" spans="1:6" x14ac:dyDescent="0.45">
      <c r="A386" t="s">
        <v>23</v>
      </c>
      <c r="B386" t="s">
        <v>59</v>
      </c>
      <c r="C386" s="1">
        <v>41456</v>
      </c>
      <c r="D386" s="4">
        <v>0</v>
      </c>
      <c r="E386">
        <v>7.8070000000000004</v>
      </c>
      <c r="F386">
        <v>21599600</v>
      </c>
    </row>
    <row r="387" spans="1:6" x14ac:dyDescent="0.45">
      <c r="A387" t="s">
        <v>23</v>
      </c>
      <c r="B387" t="s">
        <v>59</v>
      </c>
      <c r="C387" s="1">
        <v>41463</v>
      </c>
      <c r="D387" s="4">
        <v>0</v>
      </c>
      <c r="E387">
        <v>7.92</v>
      </c>
      <c r="F387">
        <v>22603200</v>
      </c>
    </row>
    <row r="388" spans="1:6" x14ac:dyDescent="0.45">
      <c r="A388" t="s">
        <v>23</v>
      </c>
      <c r="B388" t="s">
        <v>59</v>
      </c>
      <c r="C388" s="1">
        <v>41470</v>
      </c>
      <c r="D388" s="4">
        <v>0</v>
      </c>
      <c r="E388">
        <v>8.3949999999999996</v>
      </c>
      <c r="F388">
        <v>65690100</v>
      </c>
    </row>
    <row r="389" spans="1:6" x14ac:dyDescent="0.45">
      <c r="A389" t="s">
        <v>23</v>
      </c>
      <c r="B389" t="s">
        <v>59</v>
      </c>
      <c r="C389" s="1">
        <v>41477</v>
      </c>
      <c r="D389" s="4">
        <v>0</v>
      </c>
      <c r="E389">
        <v>7.976</v>
      </c>
      <c r="F389">
        <v>35104000</v>
      </c>
    </row>
    <row r="390" spans="1:6" x14ac:dyDescent="0.45">
      <c r="A390" t="s">
        <v>23</v>
      </c>
      <c r="B390" t="s">
        <v>59</v>
      </c>
      <c r="C390" s="1">
        <v>41484</v>
      </c>
      <c r="D390" s="4">
        <v>0</v>
      </c>
      <c r="E390">
        <v>7.8579999999999997</v>
      </c>
      <c r="F390">
        <v>35197600</v>
      </c>
    </row>
    <row r="391" spans="1:6" x14ac:dyDescent="0.45">
      <c r="A391" t="s">
        <v>23</v>
      </c>
      <c r="B391" t="s">
        <v>59</v>
      </c>
      <c r="C391" s="1">
        <v>41491</v>
      </c>
      <c r="D391" s="4">
        <v>0</v>
      </c>
      <c r="E391">
        <v>8.3070000000000004</v>
      </c>
      <c r="F391">
        <v>37965100</v>
      </c>
    </row>
    <row r="392" spans="1:6" x14ac:dyDescent="0.45">
      <c r="A392" t="s">
        <v>23</v>
      </c>
      <c r="B392" t="s">
        <v>59</v>
      </c>
      <c r="C392" s="1">
        <v>41498</v>
      </c>
      <c r="D392" s="4">
        <v>0</v>
      </c>
      <c r="E392">
        <v>8.3550000000000004</v>
      </c>
      <c r="F392">
        <v>46803200</v>
      </c>
    </row>
    <row r="393" spans="1:6" x14ac:dyDescent="0.45">
      <c r="A393" t="s">
        <v>23</v>
      </c>
      <c r="B393" t="s">
        <v>59</v>
      </c>
      <c r="C393" s="1">
        <v>41505</v>
      </c>
      <c r="D393" s="4">
        <v>0</v>
      </c>
      <c r="E393">
        <v>8.4610000000000003</v>
      </c>
      <c r="F393">
        <v>25843400</v>
      </c>
    </row>
    <row r="394" spans="1:6" x14ac:dyDescent="0.45">
      <c r="A394" t="s">
        <v>23</v>
      </c>
      <c r="B394" t="s">
        <v>59</v>
      </c>
      <c r="C394" s="1">
        <v>41512</v>
      </c>
      <c r="D394" s="4">
        <v>0</v>
      </c>
      <c r="E394">
        <v>8.0289999999999999</v>
      </c>
      <c r="F394">
        <v>21528400</v>
      </c>
    </row>
    <row r="395" spans="1:6" x14ac:dyDescent="0.45">
      <c r="A395" t="s">
        <v>23</v>
      </c>
      <c r="B395" t="s">
        <v>59</v>
      </c>
      <c r="C395" s="1">
        <v>41519</v>
      </c>
      <c r="D395" s="4">
        <v>0</v>
      </c>
      <c r="E395">
        <v>8.2080000000000002</v>
      </c>
      <c r="F395">
        <v>22755200</v>
      </c>
    </row>
    <row r="396" spans="1:6" x14ac:dyDescent="0.45">
      <c r="A396" t="s">
        <v>23</v>
      </c>
      <c r="B396" t="s">
        <v>59</v>
      </c>
      <c r="C396" s="1">
        <v>41526</v>
      </c>
      <c r="D396" s="4">
        <v>0</v>
      </c>
      <c r="E396">
        <v>8.2349999999999994</v>
      </c>
      <c r="F396">
        <v>34918800</v>
      </c>
    </row>
    <row r="397" spans="1:6" x14ac:dyDescent="0.45">
      <c r="A397" t="s">
        <v>23</v>
      </c>
      <c r="B397" t="s">
        <v>59</v>
      </c>
      <c r="C397" s="1">
        <v>41533</v>
      </c>
      <c r="D397" s="4">
        <v>0</v>
      </c>
      <c r="E397">
        <v>8.3239999999999998</v>
      </c>
      <c r="F397">
        <v>30704200</v>
      </c>
    </row>
    <row r="398" spans="1:6" x14ac:dyDescent="0.45">
      <c r="A398" t="s">
        <v>23</v>
      </c>
      <c r="B398" t="s">
        <v>59</v>
      </c>
      <c r="C398" s="1">
        <v>41540</v>
      </c>
      <c r="D398" s="4">
        <v>0</v>
      </c>
      <c r="E398">
        <v>8.0169999999999995</v>
      </c>
      <c r="F398">
        <v>35174800</v>
      </c>
    </row>
    <row r="399" spans="1:6" x14ac:dyDescent="0.45">
      <c r="A399" t="s">
        <v>23</v>
      </c>
      <c r="B399" t="s">
        <v>59</v>
      </c>
      <c r="C399" s="1">
        <v>41547</v>
      </c>
      <c r="D399" s="4">
        <v>0</v>
      </c>
      <c r="E399">
        <v>7.9580000000000002</v>
      </c>
      <c r="F399">
        <v>27164400</v>
      </c>
    </row>
    <row r="400" spans="1:6" x14ac:dyDescent="0.45">
      <c r="A400" t="s">
        <v>23</v>
      </c>
      <c r="B400" t="s">
        <v>59</v>
      </c>
      <c r="C400" s="1">
        <v>41554</v>
      </c>
      <c r="D400" s="4">
        <v>0</v>
      </c>
      <c r="E400">
        <v>8.1180000000000003</v>
      </c>
      <c r="F400">
        <v>23898000</v>
      </c>
    </row>
    <row r="401" spans="1:6" x14ac:dyDescent="0.45">
      <c r="A401" t="s">
        <v>23</v>
      </c>
      <c r="B401" t="s">
        <v>59</v>
      </c>
      <c r="C401" s="1">
        <v>41561</v>
      </c>
      <c r="D401" s="4">
        <v>0</v>
      </c>
      <c r="E401">
        <v>8.3520000000000003</v>
      </c>
      <c r="F401">
        <v>36446100</v>
      </c>
    </row>
    <row r="402" spans="1:6" x14ac:dyDescent="0.45">
      <c r="A402" t="s">
        <v>23</v>
      </c>
      <c r="B402" t="s">
        <v>59</v>
      </c>
      <c r="C402" s="1">
        <v>41568</v>
      </c>
      <c r="D402" s="4">
        <v>0</v>
      </c>
      <c r="E402">
        <v>8.1609999999999996</v>
      </c>
      <c r="F402">
        <v>25158900</v>
      </c>
    </row>
    <row r="403" spans="1:6" x14ac:dyDescent="0.45">
      <c r="A403" t="s">
        <v>23</v>
      </c>
      <c r="B403" t="s">
        <v>59</v>
      </c>
      <c r="C403" s="1">
        <v>41575</v>
      </c>
      <c r="D403" s="4">
        <v>0</v>
      </c>
      <c r="E403">
        <v>7.9139999999999997</v>
      </c>
      <c r="F403">
        <v>27191300</v>
      </c>
    </row>
    <row r="404" spans="1:6" x14ac:dyDescent="0.45">
      <c r="A404" t="s">
        <v>23</v>
      </c>
      <c r="B404" t="s">
        <v>59</v>
      </c>
      <c r="C404" s="1">
        <v>41582</v>
      </c>
      <c r="D404" s="4">
        <v>0</v>
      </c>
      <c r="E404">
        <v>7.9969999999999999</v>
      </c>
      <c r="F404">
        <v>19445600</v>
      </c>
    </row>
    <row r="405" spans="1:6" x14ac:dyDescent="0.45">
      <c r="A405" t="s">
        <v>23</v>
      </c>
      <c r="B405" t="s">
        <v>59</v>
      </c>
      <c r="C405" s="1">
        <v>41589</v>
      </c>
      <c r="D405" s="4">
        <v>0</v>
      </c>
      <c r="E405">
        <v>7.7460000000000004</v>
      </c>
      <c r="F405">
        <v>36889000</v>
      </c>
    </row>
    <row r="406" spans="1:6" x14ac:dyDescent="0.45">
      <c r="A406" t="s">
        <v>23</v>
      </c>
      <c r="B406" t="s">
        <v>59</v>
      </c>
      <c r="C406" s="1">
        <v>41596</v>
      </c>
      <c r="D406" s="4">
        <v>0</v>
      </c>
      <c r="E406">
        <v>7.952</v>
      </c>
      <c r="F406">
        <v>34769000</v>
      </c>
    </row>
    <row r="407" spans="1:6" x14ac:dyDescent="0.45">
      <c r="A407" t="s">
        <v>23</v>
      </c>
      <c r="B407" t="s">
        <v>59</v>
      </c>
      <c r="C407" s="1">
        <v>41603</v>
      </c>
      <c r="D407" s="4">
        <v>0</v>
      </c>
      <c r="E407">
        <v>7.74</v>
      </c>
      <c r="F407">
        <v>28456600</v>
      </c>
    </row>
    <row r="408" spans="1:6" x14ac:dyDescent="0.45">
      <c r="A408" t="s">
        <v>23</v>
      </c>
      <c r="B408" t="s">
        <v>59</v>
      </c>
      <c r="C408" s="1">
        <v>41610</v>
      </c>
      <c r="D408" s="4">
        <v>0</v>
      </c>
      <c r="E408">
        <v>7.6109999999999998</v>
      </c>
      <c r="F408">
        <v>35602300</v>
      </c>
    </row>
    <row r="409" spans="1:6" x14ac:dyDescent="0.45">
      <c r="A409" t="s">
        <v>23</v>
      </c>
      <c r="B409" t="s">
        <v>59</v>
      </c>
      <c r="C409" s="1">
        <v>41617</v>
      </c>
      <c r="D409" s="4">
        <v>0</v>
      </c>
      <c r="E409">
        <v>7.4080000000000004</v>
      </c>
      <c r="F409">
        <v>29057800</v>
      </c>
    </row>
    <row r="410" spans="1:6" x14ac:dyDescent="0.45">
      <c r="A410" t="s">
        <v>23</v>
      </c>
      <c r="B410" t="s">
        <v>59</v>
      </c>
      <c r="C410" s="1">
        <v>41624</v>
      </c>
      <c r="D410" s="4">
        <v>0</v>
      </c>
      <c r="E410">
        <v>7.4</v>
      </c>
      <c r="F410">
        <v>71566600</v>
      </c>
    </row>
    <row r="411" spans="1:6" x14ac:dyDescent="0.45">
      <c r="A411" t="s">
        <v>23</v>
      </c>
      <c r="B411" t="s">
        <v>59</v>
      </c>
      <c r="C411" s="1">
        <v>41631</v>
      </c>
      <c r="D411" s="4">
        <v>0</v>
      </c>
      <c r="E411">
        <v>7.3280000000000003</v>
      </c>
      <c r="F411">
        <v>36130300</v>
      </c>
    </row>
    <row r="412" spans="1:6" x14ac:dyDescent="0.45">
      <c r="A412" t="s">
        <v>23</v>
      </c>
      <c r="B412" t="s">
        <v>59</v>
      </c>
      <c r="C412" s="1">
        <v>41638</v>
      </c>
      <c r="D412" s="4">
        <v>0</v>
      </c>
      <c r="E412">
        <v>7.3959999999999999</v>
      </c>
      <c r="F412">
        <v>3532700</v>
      </c>
    </row>
    <row r="413" spans="1:6" x14ac:dyDescent="0.45">
      <c r="A413" t="s">
        <v>23</v>
      </c>
      <c r="B413" t="s">
        <v>59</v>
      </c>
      <c r="C413" s="1">
        <v>41645</v>
      </c>
      <c r="D413" s="4">
        <v>0</v>
      </c>
      <c r="E413">
        <v>7.2960000000000003</v>
      </c>
      <c r="F413">
        <v>22094800</v>
      </c>
    </row>
    <row r="414" spans="1:6" x14ac:dyDescent="0.45">
      <c r="A414" t="s">
        <v>23</v>
      </c>
      <c r="B414" t="s">
        <v>59</v>
      </c>
      <c r="C414" s="1">
        <v>41652</v>
      </c>
      <c r="D414" s="4">
        <v>0</v>
      </c>
      <c r="E414">
        <v>7.5759999999999996</v>
      </c>
      <c r="F414">
        <v>40164400</v>
      </c>
    </row>
    <row r="415" spans="1:6" x14ac:dyDescent="0.45">
      <c r="A415" t="s">
        <v>23</v>
      </c>
      <c r="B415" t="s">
        <v>59</v>
      </c>
      <c r="C415" s="1">
        <v>41659</v>
      </c>
      <c r="D415" s="4">
        <v>0</v>
      </c>
      <c r="E415">
        <v>7.41</v>
      </c>
      <c r="F415">
        <v>41672400</v>
      </c>
    </row>
    <row r="416" spans="1:6" x14ac:dyDescent="0.45">
      <c r="A416" t="s">
        <v>23</v>
      </c>
      <c r="B416" t="s">
        <v>59</v>
      </c>
      <c r="C416" s="1">
        <v>41666</v>
      </c>
      <c r="D416" s="4">
        <v>0</v>
      </c>
      <c r="E416">
        <v>7</v>
      </c>
      <c r="F416">
        <v>42786400</v>
      </c>
    </row>
    <row r="417" spans="1:6" x14ac:dyDescent="0.45">
      <c r="A417" t="s">
        <v>23</v>
      </c>
      <c r="B417" t="s">
        <v>59</v>
      </c>
      <c r="C417" s="1">
        <v>41673</v>
      </c>
      <c r="D417" s="4">
        <v>0</v>
      </c>
      <c r="E417">
        <v>6.875</v>
      </c>
      <c r="F417">
        <v>61825700</v>
      </c>
    </row>
    <row r="418" spans="1:6" x14ac:dyDescent="0.45">
      <c r="A418" t="s">
        <v>23</v>
      </c>
      <c r="B418" t="s">
        <v>59</v>
      </c>
      <c r="C418" s="1">
        <v>41680</v>
      </c>
      <c r="D418" s="4">
        <v>0</v>
      </c>
      <c r="E418">
        <v>6.87</v>
      </c>
      <c r="F418">
        <v>24669600</v>
      </c>
    </row>
    <row r="419" spans="1:6" x14ac:dyDescent="0.45">
      <c r="A419" t="s">
        <v>23</v>
      </c>
      <c r="B419" t="s">
        <v>59</v>
      </c>
      <c r="C419" s="1">
        <v>41687</v>
      </c>
      <c r="D419" s="4">
        <v>0</v>
      </c>
      <c r="E419">
        <v>6.7279999999999998</v>
      </c>
      <c r="F419">
        <v>52158100</v>
      </c>
    </row>
    <row r="420" spans="1:6" x14ac:dyDescent="0.45">
      <c r="A420" t="s">
        <v>23</v>
      </c>
      <c r="B420" t="s">
        <v>59</v>
      </c>
      <c r="C420" s="1">
        <v>41694</v>
      </c>
      <c r="D420" s="4">
        <v>0</v>
      </c>
      <c r="E420">
        <v>6.2439999999999998</v>
      </c>
      <c r="F420">
        <v>61890200</v>
      </c>
    </row>
    <row r="421" spans="1:6" x14ac:dyDescent="0.45">
      <c r="A421" t="s">
        <v>23</v>
      </c>
      <c r="B421" t="s">
        <v>59</v>
      </c>
      <c r="C421" s="1">
        <v>41701</v>
      </c>
      <c r="D421" s="4">
        <v>0</v>
      </c>
      <c r="E421">
        <v>5.4249999999999998</v>
      </c>
      <c r="F421">
        <v>106149100</v>
      </c>
    </row>
    <row r="422" spans="1:6" x14ac:dyDescent="0.45">
      <c r="A422" t="s">
        <v>23</v>
      </c>
      <c r="B422" t="s">
        <v>59</v>
      </c>
      <c r="C422" s="1">
        <v>41708</v>
      </c>
      <c r="D422" s="4">
        <v>0</v>
      </c>
      <c r="E422">
        <v>4.4980000000000002</v>
      </c>
      <c r="F422">
        <v>77546400</v>
      </c>
    </row>
    <row r="423" spans="1:6" x14ac:dyDescent="0.45">
      <c r="A423" t="s">
        <v>23</v>
      </c>
      <c r="B423" t="s">
        <v>59</v>
      </c>
      <c r="C423" s="1">
        <v>41715</v>
      </c>
      <c r="D423" s="4">
        <v>0</v>
      </c>
      <c r="E423">
        <v>5.5659999999999998</v>
      </c>
      <c r="F423">
        <v>131418600</v>
      </c>
    </row>
    <row r="424" spans="1:6" x14ac:dyDescent="0.45">
      <c r="A424" t="s">
        <v>23</v>
      </c>
      <c r="B424" t="s">
        <v>59</v>
      </c>
      <c r="C424" s="1">
        <v>41722</v>
      </c>
      <c r="D424" s="4">
        <v>0</v>
      </c>
      <c r="E424">
        <v>5.5380000000000003</v>
      </c>
      <c r="F424">
        <v>85465100</v>
      </c>
    </row>
    <row r="425" spans="1:6" x14ac:dyDescent="0.45">
      <c r="A425" t="s">
        <v>23</v>
      </c>
      <c r="B425" t="s">
        <v>59</v>
      </c>
      <c r="C425" s="1">
        <v>41729</v>
      </c>
      <c r="D425" s="4">
        <v>0</v>
      </c>
      <c r="E425">
        <v>5.7409999999999997</v>
      </c>
      <c r="F425">
        <v>56929800</v>
      </c>
    </row>
    <row r="426" spans="1:6" x14ac:dyDescent="0.45">
      <c r="A426" t="s">
        <v>23</v>
      </c>
      <c r="B426" t="s">
        <v>59</v>
      </c>
      <c r="C426" s="1">
        <v>41736</v>
      </c>
      <c r="D426" s="4">
        <v>0</v>
      </c>
      <c r="E426">
        <v>6.1559999999999997</v>
      </c>
      <c r="F426">
        <v>99131300</v>
      </c>
    </row>
    <row r="427" spans="1:6" x14ac:dyDescent="0.45">
      <c r="A427" t="s">
        <v>23</v>
      </c>
      <c r="B427" t="s">
        <v>59</v>
      </c>
      <c r="C427" s="1">
        <v>41743</v>
      </c>
      <c r="D427" s="4">
        <v>0</v>
      </c>
      <c r="E427">
        <v>5.93</v>
      </c>
      <c r="F427">
        <v>80478400</v>
      </c>
    </row>
    <row r="428" spans="1:6" x14ac:dyDescent="0.45">
      <c r="A428" t="s">
        <v>23</v>
      </c>
      <c r="B428" t="s">
        <v>59</v>
      </c>
      <c r="C428" s="1">
        <v>41750</v>
      </c>
      <c r="D428" s="4">
        <v>0</v>
      </c>
      <c r="E428">
        <v>5.5389999999999997</v>
      </c>
      <c r="F428">
        <v>65750500</v>
      </c>
    </row>
    <row r="429" spans="1:6" x14ac:dyDescent="0.45">
      <c r="A429" t="s">
        <v>23</v>
      </c>
      <c r="B429" t="s">
        <v>59</v>
      </c>
      <c r="C429" s="1">
        <v>41757</v>
      </c>
      <c r="D429" s="4">
        <v>0</v>
      </c>
      <c r="E429">
        <v>5.8070000000000004</v>
      </c>
      <c r="F429">
        <v>40257200</v>
      </c>
    </row>
    <row r="430" spans="1:6" x14ac:dyDescent="0.45">
      <c r="A430" t="s">
        <v>23</v>
      </c>
      <c r="B430" t="s">
        <v>59</v>
      </c>
      <c r="C430" s="1">
        <v>41764</v>
      </c>
      <c r="D430" s="4">
        <v>0</v>
      </c>
      <c r="E430">
        <v>6.0380000000000003</v>
      </c>
      <c r="F430">
        <v>36944000</v>
      </c>
    </row>
    <row r="431" spans="1:6" x14ac:dyDescent="0.45">
      <c r="A431" t="s">
        <v>23</v>
      </c>
      <c r="B431" t="s">
        <v>59</v>
      </c>
      <c r="C431" s="1">
        <v>41771</v>
      </c>
      <c r="D431" s="4">
        <v>0</v>
      </c>
      <c r="E431">
        <v>6.2590000000000003</v>
      </c>
      <c r="F431">
        <v>57680700</v>
      </c>
    </row>
    <row r="432" spans="1:6" x14ac:dyDescent="0.45">
      <c r="A432" t="s">
        <v>23</v>
      </c>
      <c r="B432" t="s">
        <v>59</v>
      </c>
      <c r="C432" s="1">
        <v>41778</v>
      </c>
      <c r="D432" s="4">
        <v>0</v>
      </c>
      <c r="E432">
        <v>6.66</v>
      </c>
      <c r="F432">
        <v>80621800</v>
      </c>
    </row>
    <row r="433" spans="1:6" x14ac:dyDescent="0.45">
      <c r="A433" t="s">
        <v>23</v>
      </c>
      <c r="B433" t="s">
        <v>59</v>
      </c>
      <c r="C433" s="1">
        <v>41785</v>
      </c>
      <c r="D433" s="4">
        <v>0</v>
      </c>
      <c r="E433">
        <v>6.7030000000000003</v>
      </c>
      <c r="F433">
        <v>53705200</v>
      </c>
    </row>
    <row r="434" spans="1:6" x14ac:dyDescent="0.45">
      <c r="A434" t="s">
        <v>23</v>
      </c>
      <c r="B434" t="s">
        <v>59</v>
      </c>
      <c r="C434" s="1">
        <v>41792</v>
      </c>
      <c r="D434" s="4">
        <v>0</v>
      </c>
      <c r="E434">
        <v>6.8129999999999997</v>
      </c>
      <c r="F434">
        <v>45077600</v>
      </c>
    </row>
    <row r="435" spans="1:6" x14ac:dyDescent="0.45">
      <c r="A435" t="s">
        <v>23</v>
      </c>
      <c r="B435" t="s">
        <v>59</v>
      </c>
      <c r="C435" s="1">
        <v>41799</v>
      </c>
      <c r="D435" s="4">
        <v>0</v>
      </c>
      <c r="E435">
        <v>6.77</v>
      </c>
      <c r="F435">
        <v>23319900</v>
      </c>
    </row>
    <row r="436" spans="1:6" x14ac:dyDescent="0.45">
      <c r="A436" t="s">
        <v>23</v>
      </c>
      <c r="B436" t="s">
        <v>59</v>
      </c>
      <c r="C436" s="1">
        <v>41806</v>
      </c>
      <c r="D436" s="4">
        <v>0</v>
      </c>
      <c r="E436">
        <v>6.7279999999999998</v>
      </c>
      <c r="F436">
        <v>51262100</v>
      </c>
    </row>
    <row r="437" spans="1:6" x14ac:dyDescent="0.45">
      <c r="A437" t="s">
        <v>23</v>
      </c>
      <c r="B437" t="s">
        <v>59</v>
      </c>
      <c r="C437" s="1">
        <v>41813</v>
      </c>
      <c r="D437" s="4">
        <v>0</v>
      </c>
      <c r="E437">
        <v>6.67</v>
      </c>
      <c r="F437">
        <v>27606900</v>
      </c>
    </row>
    <row r="438" spans="1:6" x14ac:dyDescent="0.45">
      <c r="A438" t="s">
        <v>23</v>
      </c>
      <c r="B438" t="s">
        <v>59</v>
      </c>
      <c r="C438" s="1">
        <v>41820</v>
      </c>
      <c r="D438" s="4">
        <v>0</v>
      </c>
      <c r="E438">
        <v>6.6989999999999998</v>
      </c>
      <c r="F438">
        <v>36043400</v>
      </c>
    </row>
    <row r="439" spans="1:6" x14ac:dyDescent="0.45">
      <c r="A439" t="s">
        <v>23</v>
      </c>
      <c r="B439" t="s">
        <v>59</v>
      </c>
      <c r="C439" s="1">
        <v>41827</v>
      </c>
      <c r="D439" s="4">
        <v>0</v>
      </c>
      <c r="E439">
        <v>6.6929999999999996</v>
      </c>
      <c r="F439">
        <v>46528800</v>
      </c>
    </row>
    <row r="440" spans="1:6" x14ac:dyDescent="0.45">
      <c r="A440" t="s">
        <v>23</v>
      </c>
      <c r="B440" t="s">
        <v>59</v>
      </c>
      <c r="C440" s="1">
        <v>41834</v>
      </c>
      <c r="D440" s="4">
        <v>0</v>
      </c>
      <c r="E440">
        <v>6.82</v>
      </c>
      <c r="F440">
        <v>53199300</v>
      </c>
    </row>
    <row r="441" spans="1:6" x14ac:dyDescent="0.45">
      <c r="A441" t="s">
        <v>23</v>
      </c>
      <c r="B441" t="s">
        <v>59</v>
      </c>
      <c r="C441" s="1">
        <v>41841</v>
      </c>
      <c r="D441" s="4">
        <v>0</v>
      </c>
      <c r="E441">
        <v>6.63</v>
      </c>
      <c r="F441">
        <v>64158600</v>
      </c>
    </row>
    <row r="442" spans="1:6" x14ac:dyDescent="0.45">
      <c r="A442" t="s">
        <v>23</v>
      </c>
      <c r="B442" t="s">
        <v>59</v>
      </c>
      <c r="C442" s="1">
        <v>41848</v>
      </c>
      <c r="D442" s="4">
        <v>0</v>
      </c>
      <c r="E442">
        <v>6.7569999999999997</v>
      </c>
      <c r="F442">
        <v>58870300</v>
      </c>
    </row>
    <row r="443" spans="1:6" x14ac:dyDescent="0.45">
      <c r="A443" t="s">
        <v>23</v>
      </c>
      <c r="B443" t="s">
        <v>59</v>
      </c>
      <c r="C443" s="1">
        <v>41855</v>
      </c>
      <c r="D443" s="4">
        <v>0</v>
      </c>
      <c r="E443">
        <v>6.6269999999999998</v>
      </c>
      <c r="F443">
        <v>70394000</v>
      </c>
    </row>
    <row r="444" spans="1:6" x14ac:dyDescent="0.45">
      <c r="A444" t="s">
        <v>23</v>
      </c>
      <c r="B444" t="s">
        <v>59</v>
      </c>
      <c r="C444" s="1">
        <v>41862</v>
      </c>
      <c r="D444" s="4">
        <v>0</v>
      </c>
      <c r="E444">
        <v>6.82</v>
      </c>
      <c r="F444">
        <v>42789600</v>
      </c>
    </row>
    <row r="445" spans="1:6" x14ac:dyDescent="0.45">
      <c r="A445" t="s">
        <v>23</v>
      </c>
      <c r="B445" t="s">
        <v>59</v>
      </c>
      <c r="C445" s="1">
        <v>41869</v>
      </c>
      <c r="D445" s="4">
        <v>0</v>
      </c>
      <c r="E445">
        <v>7.35</v>
      </c>
      <c r="F445">
        <v>114323900</v>
      </c>
    </row>
    <row r="446" spans="1:6" x14ac:dyDescent="0.45">
      <c r="A446" t="s">
        <v>23</v>
      </c>
      <c r="B446" t="s">
        <v>59</v>
      </c>
      <c r="C446" s="1">
        <v>41876</v>
      </c>
      <c r="D446" s="4">
        <v>0</v>
      </c>
      <c r="E446">
        <v>7.3470000000000004</v>
      </c>
      <c r="F446">
        <v>53456800</v>
      </c>
    </row>
    <row r="447" spans="1:6" x14ac:dyDescent="0.45">
      <c r="A447" t="s">
        <v>23</v>
      </c>
      <c r="B447" t="s">
        <v>59</v>
      </c>
      <c r="C447" s="1">
        <v>41883</v>
      </c>
      <c r="D447" s="4">
        <v>0</v>
      </c>
      <c r="E447">
        <v>7.4779999999999998</v>
      </c>
      <c r="F447">
        <v>49935300</v>
      </c>
    </row>
    <row r="448" spans="1:6" x14ac:dyDescent="0.45">
      <c r="A448" t="s">
        <v>23</v>
      </c>
      <c r="B448" t="s">
        <v>59</v>
      </c>
      <c r="C448" s="1">
        <v>41890</v>
      </c>
      <c r="D448" s="4">
        <v>0</v>
      </c>
      <c r="E448">
        <v>7.5759999999999996</v>
      </c>
      <c r="F448">
        <v>45534000</v>
      </c>
    </row>
    <row r="449" spans="1:6" x14ac:dyDescent="0.45">
      <c r="A449" t="s">
        <v>23</v>
      </c>
      <c r="B449" t="s">
        <v>59</v>
      </c>
      <c r="C449" s="1">
        <v>41897</v>
      </c>
      <c r="D449" s="4">
        <v>0</v>
      </c>
      <c r="E449">
        <v>7.8789999999999996</v>
      </c>
      <c r="F449">
        <v>65443000</v>
      </c>
    </row>
    <row r="450" spans="1:6" x14ac:dyDescent="0.45">
      <c r="A450" t="s">
        <v>23</v>
      </c>
      <c r="B450" t="s">
        <v>59</v>
      </c>
      <c r="C450" s="1">
        <v>41904</v>
      </c>
      <c r="D450" s="4">
        <v>0</v>
      </c>
      <c r="E450">
        <v>7.77</v>
      </c>
      <c r="F450">
        <v>35915800</v>
      </c>
    </row>
    <row r="451" spans="1:6" x14ac:dyDescent="0.45">
      <c r="A451" t="s">
        <v>23</v>
      </c>
      <c r="B451" t="s">
        <v>59</v>
      </c>
      <c r="C451" s="1">
        <v>41911</v>
      </c>
      <c r="D451" s="4">
        <v>0</v>
      </c>
      <c r="E451">
        <v>7.93</v>
      </c>
      <c r="F451">
        <v>50970900</v>
      </c>
    </row>
    <row r="452" spans="1:6" x14ac:dyDescent="0.45">
      <c r="A452" t="s">
        <v>23</v>
      </c>
      <c r="B452" t="s">
        <v>59</v>
      </c>
      <c r="C452" s="1">
        <v>41918</v>
      </c>
      <c r="D452" s="4">
        <v>0</v>
      </c>
      <c r="E452">
        <v>7.9039999999999999</v>
      </c>
      <c r="F452">
        <v>51768800</v>
      </c>
    </row>
    <row r="453" spans="1:6" x14ac:dyDescent="0.45">
      <c r="A453" t="s">
        <v>23</v>
      </c>
      <c r="B453" t="s">
        <v>59</v>
      </c>
      <c r="C453" s="1">
        <v>41925</v>
      </c>
      <c r="D453" s="4">
        <v>0</v>
      </c>
      <c r="E453">
        <v>8.1760000000000002</v>
      </c>
      <c r="F453">
        <v>57588900</v>
      </c>
    </row>
    <row r="454" spans="1:6" x14ac:dyDescent="0.45">
      <c r="A454" t="s">
        <v>23</v>
      </c>
      <c r="B454" t="s">
        <v>59</v>
      </c>
      <c r="C454" s="1">
        <v>41932</v>
      </c>
      <c r="D454" s="4">
        <v>0</v>
      </c>
      <c r="E454">
        <v>7.9560000000000004</v>
      </c>
      <c r="F454">
        <v>60245500</v>
      </c>
    </row>
    <row r="455" spans="1:6" x14ac:dyDescent="0.45">
      <c r="A455" t="s">
        <v>23</v>
      </c>
      <c r="B455" t="s">
        <v>59</v>
      </c>
      <c r="C455" s="1">
        <v>41939</v>
      </c>
      <c r="D455" s="4">
        <v>0</v>
      </c>
      <c r="E455">
        <v>9.4169999999999998</v>
      </c>
      <c r="F455">
        <v>146019900</v>
      </c>
    </row>
    <row r="456" spans="1:6" x14ac:dyDescent="0.45">
      <c r="A456" t="s">
        <v>23</v>
      </c>
      <c r="B456" t="s">
        <v>59</v>
      </c>
      <c r="C456" s="1">
        <v>41946</v>
      </c>
      <c r="D456" s="4">
        <v>0</v>
      </c>
      <c r="E456">
        <v>10.122</v>
      </c>
      <c r="F456">
        <v>103967900</v>
      </c>
    </row>
    <row r="457" spans="1:6" x14ac:dyDescent="0.45">
      <c r="A457" t="s">
        <v>23</v>
      </c>
      <c r="B457" t="s">
        <v>59</v>
      </c>
      <c r="C457" s="1">
        <v>41953</v>
      </c>
      <c r="D457" s="4">
        <v>0</v>
      </c>
      <c r="E457">
        <v>11.19</v>
      </c>
      <c r="F457">
        <v>176475100</v>
      </c>
    </row>
    <row r="458" spans="1:6" x14ac:dyDescent="0.45">
      <c r="A458" t="s">
        <v>23</v>
      </c>
      <c r="B458" t="s">
        <v>59</v>
      </c>
      <c r="C458" s="1">
        <v>41960</v>
      </c>
      <c r="D458" s="4">
        <v>0</v>
      </c>
      <c r="E458">
        <v>12.805</v>
      </c>
      <c r="F458">
        <v>166316000</v>
      </c>
    </row>
    <row r="459" spans="1:6" x14ac:dyDescent="0.45">
      <c r="A459" t="s">
        <v>23</v>
      </c>
      <c r="B459" t="s">
        <v>59</v>
      </c>
      <c r="C459" s="1">
        <v>41967</v>
      </c>
      <c r="D459" s="4">
        <v>0</v>
      </c>
      <c r="E459">
        <v>12.481</v>
      </c>
      <c r="F459">
        <v>177938800</v>
      </c>
    </row>
    <row r="460" spans="1:6" x14ac:dyDescent="0.45">
      <c r="A460" t="s">
        <v>23</v>
      </c>
      <c r="B460" t="s">
        <v>59</v>
      </c>
      <c r="C460" s="1">
        <v>41974</v>
      </c>
      <c r="D460" s="4">
        <v>0</v>
      </c>
      <c r="E460">
        <v>13.185</v>
      </c>
      <c r="F460">
        <v>190494800</v>
      </c>
    </row>
    <row r="461" spans="1:6" x14ac:dyDescent="0.45">
      <c r="A461" t="s">
        <v>23</v>
      </c>
      <c r="B461" t="s">
        <v>59</v>
      </c>
      <c r="C461" s="1">
        <v>41981</v>
      </c>
      <c r="D461" s="4">
        <v>0</v>
      </c>
      <c r="E461">
        <v>13</v>
      </c>
      <c r="F461">
        <v>129681600</v>
      </c>
    </row>
    <row r="462" spans="1:6" x14ac:dyDescent="0.45">
      <c r="A462" t="s">
        <v>23</v>
      </c>
      <c r="B462" t="s">
        <v>59</v>
      </c>
      <c r="C462" s="1">
        <v>41988</v>
      </c>
      <c r="D462" s="4">
        <v>0</v>
      </c>
      <c r="E462">
        <v>12.599</v>
      </c>
      <c r="F462">
        <v>196394500</v>
      </c>
    </row>
    <row r="463" spans="1:6" x14ac:dyDescent="0.45">
      <c r="A463" t="s">
        <v>23</v>
      </c>
      <c r="B463" t="s">
        <v>59</v>
      </c>
      <c r="C463" s="1">
        <v>41995</v>
      </c>
      <c r="D463" s="4">
        <v>0</v>
      </c>
      <c r="E463">
        <v>10.978</v>
      </c>
      <c r="F463">
        <v>111161000</v>
      </c>
    </row>
    <row r="464" spans="1:6" x14ac:dyDescent="0.45">
      <c r="A464" t="s">
        <v>23</v>
      </c>
      <c r="B464" t="s">
        <v>59</v>
      </c>
      <c r="C464" s="1">
        <v>42002</v>
      </c>
      <c r="D464" s="4">
        <v>0</v>
      </c>
      <c r="E464">
        <v>10.821</v>
      </c>
      <c r="F464">
        <v>27366900</v>
      </c>
    </row>
    <row r="465" spans="1:6" x14ac:dyDescent="0.45">
      <c r="A465" t="s">
        <v>23</v>
      </c>
      <c r="B465" t="s">
        <v>59</v>
      </c>
      <c r="C465" s="1">
        <v>42009</v>
      </c>
      <c r="D465" s="4">
        <v>0</v>
      </c>
      <c r="E465">
        <v>12.1</v>
      </c>
      <c r="F465">
        <v>44740000</v>
      </c>
    </row>
    <row r="466" spans="1:6" x14ac:dyDescent="0.45">
      <c r="A466" t="s">
        <v>23</v>
      </c>
      <c r="B466" t="s">
        <v>59</v>
      </c>
      <c r="C466" s="1">
        <v>42016</v>
      </c>
      <c r="D466" s="4">
        <v>0</v>
      </c>
      <c r="E466">
        <v>12.151</v>
      </c>
      <c r="F466">
        <v>61284500</v>
      </c>
    </row>
    <row r="467" spans="1:6" x14ac:dyDescent="0.45">
      <c r="A467" t="s">
        <v>23</v>
      </c>
      <c r="B467" t="s">
        <v>59</v>
      </c>
      <c r="C467" s="1">
        <v>42023</v>
      </c>
      <c r="D467" s="4">
        <v>0</v>
      </c>
      <c r="E467">
        <v>12.898999999999999</v>
      </c>
      <c r="F467">
        <v>93075200</v>
      </c>
    </row>
    <row r="468" spans="1:6" x14ac:dyDescent="0.45">
      <c r="A468" t="s">
        <v>23</v>
      </c>
      <c r="B468" t="s">
        <v>59</v>
      </c>
      <c r="C468" s="1">
        <v>42030</v>
      </c>
      <c r="D468" s="4">
        <v>0</v>
      </c>
      <c r="E468">
        <v>13.134</v>
      </c>
      <c r="F468">
        <v>93163800</v>
      </c>
    </row>
    <row r="469" spans="1:6" x14ac:dyDescent="0.45">
      <c r="A469" t="s">
        <v>23</v>
      </c>
      <c r="B469" t="s">
        <v>59</v>
      </c>
      <c r="C469" s="1">
        <v>42037</v>
      </c>
      <c r="D469" s="4">
        <v>0</v>
      </c>
      <c r="E469">
        <v>13.766</v>
      </c>
      <c r="F469">
        <v>87795700</v>
      </c>
    </row>
    <row r="470" spans="1:6" x14ac:dyDescent="0.45">
      <c r="A470" t="s">
        <v>23</v>
      </c>
      <c r="B470" t="s">
        <v>59</v>
      </c>
      <c r="C470" s="1">
        <v>42044</v>
      </c>
      <c r="D470" s="4">
        <v>0</v>
      </c>
      <c r="E470">
        <v>14.01</v>
      </c>
      <c r="F470">
        <v>106798900</v>
      </c>
    </row>
    <row r="471" spans="1:6" x14ac:dyDescent="0.45">
      <c r="A471" t="s">
        <v>23</v>
      </c>
      <c r="B471" t="s">
        <v>59</v>
      </c>
      <c r="C471" s="1">
        <v>42051</v>
      </c>
      <c r="D471" s="4">
        <v>0</v>
      </c>
      <c r="E471">
        <v>14.52</v>
      </c>
      <c r="F471">
        <v>116664700</v>
      </c>
    </row>
    <row r="472" spans="1:6" x14ac:dyDescent="0.45">
      <c r="A472" t="s">
        <v>23</v>
      </c>
      <c r="B472" t="s">
        <v>59</v>
      </c>
      <c r="C472" s="1">
        <v>42058</v>
      </c>
      <c r="D472" s="4">
        <v>0</v>
      </c>
      <c r="E472">
        <v>14.6</v>
      </c>
      <c r="F472">
        <v>46806900</v>
      </c>
    </row>
    <row r="473" spans="1:6" x14ac:dyDescent="0.45">
      <c r="A473" t="s">
        <v>23</v>
      </c>
      <c r="B473" t="s">
        <v>59</v>
      </c>
      <c r="C473" s="1">
        <v>42065</v>
      </c>
      <c r="D473" s="4">
        <v>0</v>
      </c>
      <c r="E473">
        <v>15.98</v>
      </c>
      <c r="F473">
        <v>134236900</v>
      </c>
    </row>
    <row r="474" spans="1:6" x14ac:dyDescent="0.45">
      <c r="A474" t="s">
        <v>23</v>
      </c>
      <c r="B474" t="s">
        <v>59</v>
      </c>
      <c r="C474" s="1">
        <v>42072</v>
      </c>
      <c r="D474" s="4">
        <v>0</v>
      </c>
      <c r="E474">
        <v>15.555</v>
      </c>
      <c r="F474">
        <v>108516300</v>
      </c>
    </row>
    <row r="475" spans="1:6" x14ac:dyDescent="0.45">
      <c r="A475" t="s">
        <v>23</v>
      </c>
      <c r="B475" t="s">
        <v>59</v>
      </c>
      <c r="C475" s="1">
        <v>42079</v>
      </c>
      <c r="D475" s="4">
        <v>0</v>
      </c>
      <c r="E475">
        <v>14.022</v>
      </c>
      <c r="F475">
        <v>79367200</v>
      </c>
    </row>
    <row r="476" spans="1:6" x14ac:dyDescent="0.45">
      <c r="A476" t="s">
        <v>23</v>
      </c>
      <c r="B476" t="s">
        <v>59</v>
      </c>
      <c r="C476" s="1">
        <v>42086</v>
      </c>
      <c r="D476" s="4">
        <v>0</v>
      </c>
      <c r="E476">
        <v>14</v>
      </c>
      <c r="F476">
        <v>98179100</v>
      </c>
    </row>
    <row r="477" spans="1:6" x14ac:dyDescent="0.45">
      <c r="A477" t="s">
        <v>23</v>
      </c>
      <c r="B477" t="s">
        <v>59</v>
      </c>
      <c r="C477" s="1">
        <v>42093</v>
      </c>
      <c r="D477" s="4">
        <v>0</v>
      </c>
      <c r="E477">
        <v>14.731</v>
      </c>
      <c r="F477">
        <v>113980000</v>
      </c>
    </row>
    <row r="478" spans="1:6" x14ac:dyDescent="0.45">
      <c r="A478" t="s">
        <v>23</v>
      </c>
      <c r="B478" t="s">
        <v>59</v>
      </c>
      <c r="C478" s="1">
        <v>42100</v>
      </c>
      <c r="D478" s="4">
        <v>0</v>
      </c>
      <c r="E478">
        <v>14.46</v>
      </c>
      <c r="F478">
        <v>123744100</v>
      </c>
    </row>
    <row r="479" spans="1:6" x14ac:dyDescent="0.45">
      <c r="A479" t="s">
        <v>23</v>
      </c>
      <c r="B479" t="s">
        <v>59</v>
      </c>
      <c r="C479" s="1">
        <v>42107</v>
      </c>
      <c r="D479" s="4">
        <v>0</v>
      </c>
      <c r="E479">
        <v>13.91</v>
      </c>
      <c r="F479">
        <v>163274200</v>
      </c>
    </row>
    <row r="480" spans="1:6" x14ac:dyDescent="0.45">
      <c r="A480" t="s">
        <v>23</v>
      </c>
      <c r="B480" t="s">
        <v>59</v>
      </c>
      <c r="C480" s="1">
        <v>42114</v>
      </c>
      <c r="D480" s="4">
        <v>0</v>
      </c>
      <c r="E480">
        <v>14.599</v>
      </c>
      <c r="F480">
        <v>201544600</v>
      </c>
    </row>
    <row r="481" spans="1:6" x14ac:dyDescent="0.45">
      <c r="A481" t="s">
        <v>23</v>
      </c>
      <c r="B481" t="s">
        <v>59</v>
      </c>
      <c r="C481" s="1">
        <v>42121</v>
      </c>
      <c r="D481" s="4">
        <v>0</v>
      </c>
      <c r="E481">
        <v>15.12</v>
      </c>
      <c r="F481">
        <v>86087800</v>
      </c>
    </row>
    <row r="482" spans="1:6" x14ac:dyDescent="0.45">
      <c r="A482" t="s">
        <v>23</v>
      </c>
      <c r="B482" t="s">
        <v>59</v>
      </c>
      <c r="C482" s="1">
        <v>42128</v>
      </c>
      <c r="D482" s="4">
        <v>0</v>
      </c>
      <c r="E482">
        <v>14.664999999999999</v>
      </c>
      <c r="F482">
        <v>73843800</v>
      </c>
    </row>
    <row r="483" spans="1:6" x14ac:dyDescent="0.45">
      <c r="A483" t="s">
        <v>23</v>
      </c>
      <c r="B483" t="s">
        <v>59</v>
      </c>
      <c r="C483" s="1">
        <v>42135</v>
      </c>
      <c r="D483" s="4">
        <v>0</v>
      </c>
      <c r="E483">
        <v>15.352</v>
      </c>
      <c r="F483">
        <v>139346500</v>
      </c>
    </row>
    <row r="484" spans="1:6" x14ac:dyDescent="0.45">
      <c r="A484" t="s">
        <v>23</v>
      </c>
      <c r="B484" t="s">
        <v>59</v>
      </c>
      <c r="C484" s="1">
        <v>42142</v>
      </c>
      <c r="D484" s="4">
        <v>0</v>
      </c>
      <c r="E484">
        <v>14.68</v>
      </c>
      <c r="F484">
        <v>141302100</v>
      </c>
    </row>
    <row r="485" spans="1:6" x14ac:dyDescent="0.45">
      <c r="A485" t="s">
        <v>23</v>
      </c>
      <c r="B485" t="s">
        <v>59</v>
      </c>
      <c r="C485" s="1">
        <v>42149</v>
      </c>
      <c r="D485" s="4">
        <v>0</v>
      </c>
      <c r="E485">
        <v>14.705</v>
      </c>
      <c r="F485">
        <v>105814400</v>
      </c>
    </row>
    <row r="486" spans="1:6" x14ac:dyDescent="0.45">
      <c r="A486" t="s">
        <v>23</v>
      </c>
      <c r="B486" t="s">
        <v>59</v>
      </c>
      <c r="C486" s="1">
        <v>42156</v>
      </c>
      <c r="D486" s="4">
        <v>0</v>
      </c>
      <c r="E486">
        <v>14.832000000000001</v>
      </c>
      <c r="F486">
        <v>114741100</v>
      </c>
    </row>
    <row r="487" spans="1:6" x14ac:dyDescent="0.45">
      <c r="A487" t="s">
        <v>23</v>
      </c>
      <c r="B487" t="s">
        <v>59</v>
      </c>
      <c r="C487" s="1">
        <v>42163</v>
      </c>
      <c r="D487" s="4">
        <v>0</v>
      </c>
      <c r="E487">
        <v>14.75</v>
      </c>
      <c r="F487">
        <v>72888200</v>
      </c>
    </row>
    <row r="488" spans="1:6" x14ac:dyDescent="0.45">
      <c r="A488" t="s">
        <v>23</v>
      </c>
      <c r="B488" t="s">
        <v>59</v>
      </c>
      <c r="C488" s="1">
        <v>42170</v>
      </c>
      <c r="D488" s="4">
        <v>0</v>
      </c>
      <c r="E488">
        <v>14.499000000000001</v>
      </c>
      <c r="F488">
        <v>133201300</v>
      </c>
    </row>
    <row r="489" spans="1:6" x14ac:dyDescent="0.45">
      <c r="A489" t="s">
        <v>23</v>
      </c>
      <c r="B489" t="s">
        <v>59</v>
      </c>
      <c r="C489" s="1">
        <v>42177</v>
      </c>
      <c r="D489" s="4">
        <v>0</v>
      </c>
      <c r="E489">
        <v>14.55</v>
      </c>
      <c r="F489">
        <v>81646000</v>
      </c>
    </row>
    <row r="490" spans="1:6" x14ac:dyDescent="0.45">
      <c r="A490" t="s">
        <v>23</v>
      </c>
      <c r="B490" t="s">
        <v>59</v>
      </c>
      <c r="C490" s="1">
        <v>42184</v>
      </c>
      <c r="D490" s="4">
        <v>0</v>
      </c>
      <c r="E490">
        <v>14.914999999999999</v>
      </c>
      <c r="F490">
        <v>119698400</v>
      </c>
    </row>
    <row r="491" spans="1:6" x14ac:dyDescent="0.45">
      <c r="A491" t="s">
        <v>23</v>
      </c>
      <c r="B491" t="s">
        <v>59</v>
      </c>
      <c r="C491" s="1">
        <v>42191</v>
      </c>
      <c r="D491" s="4">
        <v>0</v>
      </c>
      <c r="E491">
        <v>16.2</v>
      </c>
      <c r="F491">
        <v>245554300</v>
      </c>
    </row>
    <row r="492" spans="1:6" x14ac:dyDescent="0.45">
      <c r="A492" t="s">
        <v>23</v>
      </c>
      <c r="B492" t="s">
        <v>59</v>
      </c>
      <c r="C492" s="1">
        <v>42198</v>
      </c>
      <c r="D492" s="4">
        <v>0</v>
      </c>
      <c r="E492">
        <v>19.73</v>
      </c>
      <c r="F492">
        <v>262031100</v>
      </c>
    </row>
    <row r="493" spans="1:6" x14ac:dyDescent="0.45">
      <c r="A493" t="s">
        <v>23</v>
      </c>
      <c r="B493" t="s">
        <v>59</v>
      </c>
      <c r="C493" s="1">
        <v>42205</v>
      </c>
      <c r="D493" s="4">
        <v>0</v>
      </c>
      <c r="E493">
        <v>18.95</v>
      </c>
      <c r="F493">
        <v>171369000</v>
      </c>
    </row>
    <row r="494" spans="1:6" x14ac:dyDescent="0.45">
      <c r="A494" t="s">
        <v>23</v>
      </c>
      <c r="B494" t="s">
        <v>59</v>
      </c>
      <c r="C494" s="1">
        <v>42212</v>
      </c>
      <c r="D494" s="4">
        <v>0</v>
      </c>
      <c r="E494">
        <v>18.89</v>
      </c>
      <c r="F494">
        <v>121035000</v>
      </c>
    </row>
    <row r="495" spans="1:6" x14ac:dyDescent="0.45">
      <c r="A495" t="s">
        <v>23</v>
      </c>
      <c r="B495" t="s">
        <v>59</v>
      </c>
      <c r="C495" s="1">
        <v>42219</v>
      </c>
      <c r="D495" s="4">
        <v>0</v>
      </c>
      <c r="E495">
        <v>19.210999999999999</v>
      </c>
      <c r="F495">
        <v>125616500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0"/>
  <sheetViews>
    <sheetView workbookViewId="0">
      <selection activeCell="J17" sqref="J17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24</v>
      </c>
      <c r="B2" t="s">
        <v>59</v>
      </c>
      <c r="C2" s="1">
        <v>37907</v>
      </c>
      <c r="D2" s="4">
        <v>0</v>
      </c>
      <c r="E2">
        <v>129.30000000000001</v>
      </c>
      <c r="F2">
        <v>89700</v>
      </c>
    </row>
    <row r="3" spans="1:6" x14ac:dyDescent="0.45">
      <c r="A3" t="s">
        <v>24</v>
      </c>
      <c r="B3" t="s">
        <v>59</v>
      </c>
      <c r="C3" s="1">
        <v>37914</v>
      </c>
      <c r="D3" s="4">
        <v>0</v>
      </c>
      <c r="E3">
        <v>117</v>
      </c>
      <c r="F3">
        <v>55900</v>
      </c>
    </row>
    <row r="4" spans="1:6" x14ac:dyDescent="0.45">
      <c r="A4" t="s">
        <v>24</v>
      </c>
      <c r="B4" t="s">
        <v>59</v>
      </c>
      <c r="C4" s="1">
        <v>37921</v>
      </c>
      <c r="D4" s="4">
        <v>0</v>
      </c>
      <c r="E4">
        <v>114</v>
      </c>
      <c r="F4">
        <v>38600</v>
      </c>
    </row>
    <row r="5" spans="1:6" x14ac:dyDescent="0.45">
      <c r="A5" t="s">
        <v>24</v>
      </c>
      <c r="B5" t="s">
        <v>59</v>
      </c>
      <c r="C5" s="1">
        <v>37928</v>
      </c>
      <c r="D5" s="4">
        <v>0</v>
      </c>
      <c r="E5">
        <v>119.19</v>
      </c>
      <c r="F5">
        <v>3000</v>
      </c>
    </row>
    <row r="6" spans="1:6" x14ac:dyDescent="0.45">
      <c r="A6" t="s">
        <v>24</v>
      </c>
      <c r="B6" t="s">
        <v>59</v>
      </c>
      <c r="C6" s="1">
        <v>37935</v>
      </c>
      <c r="D6" s="4">
        <v>0</v>
      </c>
      <c r="E6">
        <v>120.5</v>
      </c>
      <c r="F6">
        <v>39800</v>
      </c>
    </row>
    <row r="7" spans="1:6" x14ac:dyDescent="0.45">
      <c r="A7" t="s">
        <v>24</v>
      </c>
      <c r="B7" t="s">
        <v>59</v>
      </c>
      <c r="C7" s="1">
        <v>37942</v>
      </c>
      <c r="D7" s="4">
        <v>0</v>
      </c>
      <c r="E7">
        <v>110</v>
      </c>
      <c r="F7">
        <v>2100</v>
      </c>
    </row>
    <row r="8" spans="1:6" x14ac:dyDescent="0.45">
      <c r="A8" t="s">
        <v>24</v>
      </c>
      <c r="B8" t="s">
        <v>59</v>
      </c>
      <c r="C8" s="1">
        <v>37949</v>
      </c>
      <c r="D8" s="4">
        <v>0</v>
      </c>
      <c r="E8">
        <v>117</v>
      </c>
      <c r="F8">
        <v>160800</v>
      </c>
    </row>
    <row r="9" spans="1:6" x14ac:dyDescent="0.45">
      <c r="A9" t="s">
        <v>24</v>
      </c>
      <c r="B9" t="s">
        <v>59</v>
      </c>
      <c r="C9" s="1">
        <v>37956</v>
      </c>
      <c r="D9" s="4">
        <v>0</v>
      </c>
      <c r="E9">
        <v>115</v>
      </c>
      <c r="F9">
        <v>10500</v>
      </c>
    </row>
    <row r="10" spans="1:6" x14ac:dyDescent="0.45">
      <c r="A10" t="s">
        <v>24</v>
      </c>
      <c r="B10" t="s">
        <v>59</v>
      </c>
      <c r="C10" s="1">
        <v>37963</v>
      </c>
      <c r="D10" s="4">
        <v>0</v>
      </c>
      <c r="E10">
        <v>115</v>
      </c>
      <c r="F10">
        <v>442600</v>
      </c>
    </row>
    <row r="11" spans="1:6" x14ac:dyDescent="0.45">
      <c r="A11" t="s">
        <v>24</v>
      </c>
      <c r="B11" t="s">
        <v>59</v>
      </c>
      <c r="C11" s="1">
        <v>37970</v>
      </c>
      <c r="D11" s="4">
        <v>0</v>
      </c>
      <c r="E11">
        <v>112.5</v>
      </c>
      <c r="F11">
        <v>81900</v>
      </c>
    </row>
    <row r="12" spans="1:6" x14ac:dyDescent="0.45">
      <c r="A12" t="s">
        <v>24</v>
      </c>
      <c r="B12" t="s">
        <v>59</v>
      </c>
      <c r="C12" s="1">
        <v>37977</v>
      </c>
      <c r="D12" s="4">
        <v>0</v>
      </c>
      <c r="E12">
        <v>114</v>
      </c>
      <c r="F12">
        <v>11100</v>
      </c>
    </row>
    <row r="13" spans="1:6" x14ac:dyDescent="0.45">
      <c r="A13" t="s">
        <v>24</v>
      </c>
      <c r="B13" t="s">
        <v>59</v>
      </c>
      <c r="C13" s="1">
        <v>37984</v>
      </c>
      <c r="D13" s="4">
        <v>0</v>
      </c>
      <c r="E13">
        <v>113</v>
      </c>
      <c r="F13">
        <v>13700</v>
      </c>
    </row>
    <row r="14" spans="1:6" x14ac:dyDescent="0.45">
      <c r="A14" t="s">
        <v>24</v>
      </c>
      <c r="B14" t="s">
        <v>59</v>
      </c>
      <c r="C14" s="1">
        <v>37991</v>
      </c>
      <c r="D14" s="4">
        <v>0</v>
      </c>
      <c r="E14">
        <v>128.60001</v>
      </c>
      <c r="F14">
        <v>60600</v>
      </c>
    </row>
    <row r="15" spans="1:6" x14ac:dyDescent="0.45">
      <c r="A15" t="s">
        <v>24</v>
      </c>
      <c r="B15" t="s">
        <v>59</v>
      </c>
      <c r="C15" s="1">
        <v>37998</v>
      </c>
      <c r="D15" s="4">
        <v>0</v>
      </c>
      <c r="E15">
        <v>125</v>
      </c>
      <c r="F15">
        <v>63465</v>
      </c>
    </row>
    <row r="16" spans="1:6" x14ac:dyDescent="0.45">
      <c r="A16" t="s">
        <v>24</v>
      </c>
      <c r="B16" t="s">
        <v>59</v>
      </c>
      <c r="C16" s="1">
        <v>38005</v>
      </c>
      <c r="D16" s="4">
        <v>0</v>
      </c>
      <c r="E16">
        <v>140</v>
      </c>
      <c r="F16">
        <v>238842</v>
      </c>
    </row>
    <row r="17" spans="1:6" x14ac:dyDescent="0.45">
      <c r="A17" t="s">
        <v>24</v>
      </c>
      <c r="B17" t="s">
        <v>59</v>
      </c>
      <c r="C17" s="1">
        <v>38012</v>
      </c>
      <c r="D17" s="4">
        <v>0</v>
      </c>
      <c r="E17">
        <v>135.69999999999999</v>
      </c>
      <c r="F17">
        <v>89897</v>
      </c>
    </row>
    <row r="18" spans="1:6" x14ac:dyDescent="0.45">
      <c r="A18" t="s">
        <v>24</v>
      </c>
      <c r="B18" t="s">
        <v>59</v>
      </c>
      <c r="C18" s="1">
        <v>38019</v>
      </c>
      <c r="D18" s="4">
        <v>0</v>
      </c>
      <c r="E18">
        <v>138</v>
      </c>
      <c r="F18">
        <v>35226</v>
      </c>
    </row>
    <row r="19" spans="1:6" x14ac:dyDescent="0.45">
      <c r="A19" t="s">
        <v>24</v>
      </c>
      <c r="B19" t="s">
        <v>59</v>
      </c>
      <c r="C19" s="1">
        <v>38026</v>
      </c>
      <c r="D19" s="4">
        <v>0</v>
      </c>
      <c r="E19">
        <v>147</v>
      </c>
      <c r="F19">
        <v>73962</v>
      </c>
    </row>
    <row r="20" spans="1:6" x14ac:dyDescent="0.45">
      <c r="A20" t="s">
        <v>24</v>
      </c>
      <c r="B20" t="s">
        <v>59</v>
      </c>
      <c r="C20" s="1">
        <v>38033</v>
      </c>
      <c r="D20" s="4">
        <v>0</v>
      </c>
      <c r="E20">
        <v>150</v>
      </c>
      <c r="F20">
        <v>175234</v>
      </c>
    </row>
    <row r="21" spans="1:6" x14ac:dyDescent="0.45">
      <c r="A21" t="s">
        <v>24</v>
      </c>
      <c r="B21" t="s">
        <v>59</v>
      </c>
      <c r="C21" s="1">
        <v>38040</v>
      </c>
      <c r="D21" s="4">
        <v>0</v>
      </c>
      <c r="E21">
        <v>147.5</v>
      </c>
      <c r="F21">
        <v>213851</v>
      </c>
    </row>
    <row r="22" spans="1:6" x14ac:dyDescent="0.45">
      <c r="A22" t="s">
        <v>24</v>
      </c>
      <c r="B22" t="s">
        <v>59</v>
      </c>
      <c r="C22" s="1">
        <v>38047</v>
      </c>
      <c r="D22" s="4">
        <v>0</v>
      </c>
      <c r="E22">
        <v>156</v>
      </c>
      <c r="F22">
        <v>95684</v>
      </c>
    </row>
    <row r="23" spans="1:6" x14ac:dyDescent="0.45">
      <c r="A23" t="s">
        <v>24</v>
      </c>
      <c r="B23" t="s">
        <v>59</v>
      </c>
      <c r="C23" s="1">
        <v>38054</v>
      </c>
      <c r="D23" s="4">
        <v>0</v>
      </c>
      <c r="E23">
        <v>151.19999999999999</v>
      </c>
      <c r="F23">
        <v>58736</v>
      </c>
    </row>
    <row r="24" spans="1:6" x14ac:dyDescent="0.45">
      <c r="A24" t="s">
        <v>24</v>
      </c>
      <c r="B24" t="s">
        <v>59</v>
      </c>
      <c r="C24" s="1">
        <v>38061</v>
      </c>
      <c r="D24" s="4">
        <v>0</v>
      </c>
      <c r="E24">
        <v>159.1</v>
      </c>
      <c r="F24">
        <v>126187</v>
      </c>
    </row>
    <row r="25" spans="1:6" x14ac:dyDescent="0.45">
      <c r="A25" t="s">
        <v>24</v>
      </c>
      <c r="B25" t="s">
        <v>59</v>
      </c>
      <c r="C25" s="1">
        <v>38068</v>
      </c>
      <c r="D25" s="4">
        <v>0</v>
      </c>
      <c r="E25">
        <v>171.95</v>
      </c>
      <c r="F25">
        <v>121368</v>
      </c>
    </row>
    <row r="26" spans="1:6" x14ac:dyDescent="0.45">
      <c r="A26" t="s">
        <v>24</v>
      </c>
      <c r="B26" t="s">
        <v>59</v>
      </c>
      <c r="C26" s="1">
        <v>38075</v>
      </c>
      <c r="D26" s="4">
        <v>0</v>
      </c>
      <c r="E26">
        <v>191.01</v>
      </c>
      <c r="F26">
        <v>115625</v>
      </c>
    </row>
    <row r="27" spans="1:6" x14ac:dyDescent="0.45">
      <c r="A27" t="s">
        <v>24</v>
      </c>
      <c r="B27" t="s">
        <v>59</v>
      </c>
      <c r="C27" s="1">
        <v>38082</v>
      </c>
      <c r="D27" s="4">
        <v>0</v>
      </c>
      <c r="E27">
        <v>191.81</v>
      </c>
      <c r="F27">
        <v>146606</v>
      </c>
    </row>
    <row r="28" spans="1:6" x14ac:dyDescent="0.45">
      <c r="A28" t="s">
        <v>24</v>
      </c>
      <c r="B28" t="s">
        <v>59</v>
      </c>
      <c r="C28" s="1">
        <v>38089</v>
      </c>
      <c r="D28" s="4">
        <v>0</v>
      </c>
      <c r="E28">
        <v>186</v>
      </c>
      <c r="F28">
        <v>71497</v>
      </c>
    </row>
    <row r="29" spans="1:6" x14ac:dyDescent="0.45">
      <c r="A29" t="s">
        <v>24</v>
      </c>
      <c r="B29" t="s">
        <v>59</v>
      </c>
      <c r="C29" s="1">
        <v>38096</v>
      </c>
      <c r="D29" s="4">
        <v>0</v>
      </c>
      <c r="E29">
        <v>182.01</v>
      </c>
      <c r="F29">
        <v>54434</v>
      </c>
    </row>
    <row r="30" spans="1:6" x14ac:dyDescent="0.45">
      <c r="A30" t="s">
        <v>24</v>
      </c>
      <c r="B30" t="s">
        <v>59</v>
      </c>
      <c r="C30" s="1">
        <v>38103</v>
      </c>
      <c r="D30" s="4">
        <v>0</v>
      </c>
      <c r="E30">
        <v>167</v>
      </c>
      <c r="F30">
        <v>157894</v>
      </c>
    </row>
    <row r="31" spans="1:6" x14ac:dyDescent="0.45">
      <c r="A31" t="s">
        <v>24</v>
      </c>
      <c r="B31" t="s">
        <v>59</v>
      </c>
      <c r="C31" s="1">
        <v>38110</v>
      </c>
      <c r="D31" s="4">
        <v>0</v>
      </c>
      <c r="E31">
        <v>155.05000000000001</v>
      </c>
      <c r="F31">
        <v>48674</v>
      </c>
    </row>
    <row r="32" spans="1:6" x14ac:dyDescent="0.45">
      <c r="A32" t="s">
        <v>24</v>
      </c>
      <c r="B32" t="s">
        <v>59</v>
      </c>
      <c r="C32" s="1">
        <v>38117</v>
      </c>
      <c r="D32" s="4">
        <v>0</v>
      </c>
      <c r="E32">
        <v>160</v>
      </c>
      <c r="F32">
        <v>52286</v>
      </c>
    </row>
    <row r="33" spans="1:6" x14ac:dyDescent="0.45">
      <c r="A33" t="s">
        <v>24</v>
      </c>
      <c r="B33" t="s">
        <v>59</v>
      </c>
      <c r="C33" s="1">
        <v>38124</v>
      </c>
      <c r="D33" s="4">
        <v>0</v>
      </c>
      <c r="E33">
        <v>168</v>
      </c>
      <c r="F33">
        <v>100167</v>
      </c>
    </row>
    <row r="34" spans="1:6" x14ac:dyDescent="0.45">
      <c r="A34" t="s">
        <v>24</v>
      </c>
      <c r="B34" t="s">
        <v>59</v>
      </c>
      <c r="C34" s="1">
        <v>38131</v>
      </c>
      <c r="D34" s="4">
        <v>0</v>
      </c>
      <c r="E34">
        <v>169</v>
      </c>
      <c r="F34">
        <v>82927</v>
      </c>
    </row>
    <row r="35" spans="1:6" x14ac:dyDescent="0.45">
      <c r="A35" t="s">
        <v>24</v>
      </c>
      <c r="B35" t="s">
        <v>59</v>
      </c>
      <c r="C35" s="1">
        <v>38138</v>
      </c>
      <c r="D35" s="4">
        <v>0</v>
      </c>
      <c r="E35">
        <v>168</v>
      </c>
      <c r="F35">
        <v>56638</v>
      </c>
    </row>
    <row r="36" spans="1:6" x14ac:dyDescent="0.45">
      <c r="A36" t="s">
        <v>24</v>
      </c>
      <c r="B36" t="s">
        <v>59</v>
      </c>
      <c r="C36" s="1">
        <v>38145</v>
      </c>
      <c r="D36" s="4">
        <v>0</v>
      </c>
      <c r="E36">
        <v>168.5</v>
      </c>
      <c r="F36">
        <v>66382</v>
      </c>
    </row>
    <row r="37" spans="1:6" x14ac:dyDescent="0.45">
      <c r="A37" t="s">
        <v>24</v>
      </c>
      <c r="B37" t="s">
        <v>59</v>
      </c>
      <c r="C37" s="1">
        <v>38152</v>
      </c>
      <c r="D37" s="4">
        <v>0</v>
      </c>
      <c r="E37">
        <v>179</v>
      </c>
      <c r="F37">
        <v>140540</v>
      </c>
    </row>
    <row r="38" spans="1:6" x14ac:dyDescent="0.45">
      <c r="A38" t="s">
        <v>24</v>
      </c>
      <c r="B38" t="s">
        <v>59</v>
      </c>
      <c r="C38" s="1">
        <v>38159</v>
      </c>
      <c r="D38" s="4">
        <v>0</v>
      </c>
      <c r="E38">
        <v>180</v>
      </c>
      <c r="F38">
        <v>49406</v>
      </c>
    </row>
    <row r="39" spans="1:6" x14ac:dyDescent="0.45">
      <c r="A39" t="s">
        <v>24</v>
      </c>
      <c r="B39" t="s">
        <v>59</v>
      </c>
      <c r="C39" s="1">
        <v>38166</v>
      </c>
      <c r="D39" s="4">
        <v>0</v>
      </c>
      <c r="E39">
        <v>172.5</v>
      </c>
      <c r="F39">
        <v>69484</v>
      </c>
    </row>
    <row r="40" spans="1:6" x14ac:dyDescent="0.45">
      <c r="A40" t="s">
        <v>24</v>
      </c>
      <c r="B40" t="s">
        <v>59</v>
      </c>
      <c r="C40" s="1">
        <v>38173</v>
      </c>
      <c r="D40" s="4">
        <v>0</v>
      </c>
      <c r="E40">
        <v>167.97</v>
      </c>
      <c r="F40">
        <v>64139</v>
      </c>
    </row>
    <row r="41" spans="1:6" x14ac:dyDescent="0.45">
      <c r="A41" t="s">
        <v>24</v>
      </c>
      <c r="B41" t="s">
        <v>59</v>
      </c>
      <c r="C41" s="1">
        <v>38180</v>
      </c>
      <c r="D41" s="4">
        <v>0</v>
      </c>
      <c r="E41">
        <v>173</v>
      </c>
      <c r="F41">
        <v>77558</v>
      </c>
    </row>
    <row r="42" spans="1:6" x14ac:dyDescent="0.45">
      <c r="A42" t="s">
        <v>24</v>
      </c>
      <c r="B42" t="s">
        <v>59</v>
      </c>
      <c r="C42" s="1">
        <v>38187</v>
      </c>
      <c r="D42" s="4">
        <v>0</v>
      </c>
      <c r="E42">
        <v>163</v>
      </c>
      <c r="F42">
        <v>183996</v>
      </c>
    </row>
    <row r="43" spans="1:6" x14ac:dyDescent="0.45">
      <c r="A43" t="s">
        <v>24</v>
      </c>
      <c r="B43" t="s">
        <v>59</v>
      </c>
      <c r="C43" s="1">
        <v>38194</v>
      </c>
      <c r="D43" s="4">
        <v>0</v>
      </c>
      <c r="E43">
        <v>165.61</v>
      </c>
      <c r="F43">
        <v>67933</v>
      </c>
    </row>
    <row r="44" spans="1:6" x14ac:dyDescent="0.45">
      <c r="A44" t="s">
        <v>24</v>
      </c>
      <c r="B44" t="s">
        <v>59</v>
      </c>
      <c r="C44" s="1">
        <v>38201</v>
      </c>
      <c r="D44" s="4">
        <v>0</v>
      </c>
      <c r="E44">
        <v>171</v>
      </c>
      <c r="F44">
        <v>75383</v>
      </c>
    </row>
    <row r="45" spans="1:6" x14ac:dyDescent="0.45">
      <c r="A45" t="s">
        <v>24</v>
      </c>
      <c r="B45" t="s">
        <v>59</v>
      </c>
      <c r="C45" s="1">
        <v>38208</v>
      </c>
      <c r="D45" s="4">
        <v>0</v>
      </c>
      <c r="E45">
        <v>176</v>
      </c>
      <c r="F45">
        <v>85773</v>
      </c>
    </row>
    <row r="46" spans="1:6" x14ac:dyDescent="0.45">
      <c r="A46" t="s">
        <v>24</v>
      </c>
      <c r="B46" t="s">
        <v>59</v>
      </c>
      <c r="C46" s="1">
        <v>38215</v>
      </c>
      <c r="D46" s="4">
        <v>0</v>
      </c>
      <c r="E46">
        <v>180</v>
      </c>
      <c r="F46">
        <v>124077</v>
      </c>
    </row>
    <row r="47" spans="1:6" x14ac:dyDescent="0.45">
      <c r="A47" t="s">
        <v>24</v>
      </c>
      <c r="B47" t="s">
        <v>59</v>
      </c>
      <c r="C47" s="1">
        <v>38222</v>
      </c>
      <c r="D47" s="4">
        <v>0</v>
      </c>
      <c r="E47">
        <v>178.8</v>
      </c>
      <c r="F47">
        <v>101601</v>
      </c>
    </row>
    <row r="48" spans="1:6" x14ac:dyDescent="0.45">
      <c r="A48" t="s">
        <v>24</v>
      </c>
      <c r="B48" t="s">
        <v>59</v>
      </c>
      <c r="C48" s="1">
        <v>38229</v>
      </c>
      <c r="D48" s="4">
        <v>0</v>
      </c>
      <c r="E48">
        <v>211.87</v>
      </c>
      <c r="F48">
        <v>265920</v>
      </c>
    </row>
    <row r="49" spans="1:6" x14ac:dyDescent="0.45">
      <c r="A49" t="s">
        <v>24</v>
      </c>
      <c r="B49" t="s">
        <v>59</v>
      </c>
      <c r="C49" s="1">
        <v>38236</v>
      </c>
      <c r="D49" s="4">
        <v>0</v>
      </c>
      <c r="E49">
        <v>206.82</v>
      </c>
      <c r="F49">
        <v>200952</v>
      </c>
    </row>
    <row r="50" spans="1:6" x14ac:dyDescent="0.45">
      <c r="A50" t="s">
        <v>24</v>
      </c>
      <c r="B50" t="s">
        <v>59</v>
      </c>
      <c r="C50" s="1">
        <v>38243</v>
      </c>
      <c r="D50" s="4">
        <v>0</v>
      </c>
      <c r="E50">
        <v>205.01</v>
      </c>
      <c r="F50">
        <v>95693</v>
      </c>
    </row>
    <row r="51" spans="1:6" x14ac:dyDescent="0.45">
      <c r="A51" t="s">
        <v>24</v>
      </c>
      <c r="B51" t="s">
        <v>59</v>
      </c>
      <c r="C51" s="1">
        <v>38250</v>
      </c>
      <c r="D51" s="4">
        <v>0</v>
      </c>
      <c r="E51">
        <v>203</v>
      </c>
      <c r="F51">
        <v>110727</v>
      </c>
    </row>
    <row r="52" spans="1:6" x14ac:dyDescent="0.45">
      <c r="A52" t="s">
        <v>24</v>
      </c>
      <c r="B52" t="s">
        <v>59</v>
      </c>
      <c r="C52" s="1">
        <v>38257</v>
      </c>
      <c r="D52" s="4">
        <v>0</v>
      </c>
      <c r="E52">
        <v>216.99</v>
      </c>
      <c r="F52">
        <v>87439</v>
      </c>
    </row>
    <row r="53" spans="1:6" x14ac:dyDescent="0.45">
      <c r="A53" t="s">
        <v>24</v>
      </c>
      <c r="B53" t="s">
        <v>59</v>
      </c>
      <c r="C53" s="1">
        <v>38264</v>
      </c>
      <c r="D53" s="4">
        <v>0</v>
      </c>
      <c r="E53">
        <v>211</v>
      </c>
      <c r="F53">
        <v>200327</v>
      </c>
    </row>
    <row r="54" spans="1:6" x14ac:dyDescent="0.45">
      <c r="A54" t="s">
        <v>24</v>
      </c>
      <c r="B54" t="s">
        <v>59</v>
      </c>
      <c r="C54" s="1">
        <v>38271</v>
      </c>
      <c r="D54" s="4">
        <v>0</v>
      </c>
      <c r="E54">
        <v>203</v>
      </c>
      <c r="F54">
        <v>122612</v>
      </c>
    </row>
    <row r="55" spans="1:6" x14ac:dyDescent="0.45">
      <c r="A55" t="s">
        <v>24</v>
      </c>
      <c r="B55" t="s">
        <v>59</v>
      </c>
      <c r="C55" s="1">
        <v>38278</v>
      </c>
      <c r="D55" s="4">
        <v>0</v>
      </c>
      <c r="E55">
        <v>207</v>
      </c>
      <c r="F55">
        <v>184887</v>
      </c>
    </row>
    <row r="56" spans="1:6" x14ac:dyDescent="0.45">
      <c r="A56" t="s">
        <v>24</v>
      </c>
      <c r="B56" t="s">
        <v>59</v>
      </c>
      <c r="C56" s="1">
        <v>38285</v>
      </c>
      <c r="D56" s="4">
        <v>0</v>
      </c>
      <c r="E56">
        <v>208.2</v>
      </c>
      <c r="F56">
        <v>150559</v>
      </c>
    </row>
    <row r="57" spans="1:6" x14ac:dyDescent="0.45">
      <c r="A57" t="s">
        <v>24</v>
      </c>
      <c r="B57" t="s">
        <v>59</v>
      </c>
      <c r="C57" s="1">
        <v>38292</v>
      </c>
      <c r="D57" s="4">
        <v>0</v>
      </c>
      <c r="E57">
        <v>217.5</v>
      </c>
      <c r="F57">
        <v>211312</v>
      </c>
    </row>
    <row r="58" spans="1:6" x14ac:dyDescent="0.45">
      <c r="A58" t="s">
        <v>24</v>
      </c>
      <c r="B58" t="s">
        <v>59</v>
      </c>
      <c r="C58" s="1">
        <v>38299</v>
      </c>
      <c r="D58" s="4">
        <v>0</v>
      </c>
      <c r="E58">
        <v>203.51</v>
      </c>
      <c r="F58">
        <v>281394</v>
      </c>
    </row>
    <row r="59" spans="1:6" x14ac:dyDescent="0.45">
      <c r="A59" t="s">
        <v>24</v>
      </c>
      <c r="B59" t="s">
        <v>59</v>
      </c>
      <c r="C59" s="1">
        <v>38306</v>
      </c>
      <c r="D59" s="4">
        <v>0</v>
      </c>
      <c r="E59">
        <v>204</v>
      </c>
      <c r="F59">
        <v>575365</v>
      </c>
    </row>
    <row r="60" spans="1:6" x14ac:dyDescent="0.45">
      <c r="A60" t="s">
        <v>24</v>
      </c>
      <c r="B60" t="s">
        <v>59</v>
      </c>
      <c r="C60" s="1">
        <v>38313</v>
      </c>
      <c r="D60" s="4">
        <v>0</v>
      </c>
      <c r="E60">
        <v>194</v>
      </c>
      <c r="F60">
        <v>412194</v>
      </c>
    </row>
    <row r="61" spans="1:6" x14ac:dyDescent="0.45">
      <c r="A61" t="s">
        <v>24</v>
      </c>
      <c r="B61" t="s">
        <v>59</v>
      </c>
      <c r="C61" s="1">
        <v>38320</v>
      </c>
      <c r="D61" s="4">
        <v>0</v>
      </c>
      <c r="E61">
        <v>190.01</v>
      </c>
      <c r="F61">
        <v>56712</v>
      </c>
    </row>
    <row r="62" spans="1:6" x14ac:dyDescent="0.45">
      <c r="A62" t="s">
        <v>24</v>
      </c>
      <c r="B62" t="s">
        <v>59</v>
      </c>
      <c r="C62" s="1">
        <v>38327</v>
      </c>
      <c r="D62" s="4">
        <v>0</v>
      </c>
      <c r="E62">
        <v>180</v>
      </c>
      <c r="F62">
        <v>231840</v>
      </c>
    </row>
    <row r="63" spans="1:6" x14ac:dyDescent="0.45">
      <c r="A63" t="s">
        <v>24</v>
      </c>
      <c r="B63" t="s">
        <v>59</v>
      </c>
      <c r="C63" s="1">
        <v>38334</v>
      </c>
      <c r="D63" s="4">
        <v>0</v>
      </c>
      <c r="E63">
        <v>180</v>
      </c>
      <c r="F63">
        <v>201601</v>
      </c>
    </row>
    <row r="64" spans="1:6" x14ac:dyDescent="0.45">
      <c r="A64" t="s">
        <v>24</v>
      </c>
      <c r="B64" t="s">
        <v>59</v>
      </c>
      <c r="C64" s="1">
        <v>38341</v>
      </c>
      <c r="D64" s="4">
        <v>0</v>
      </c>
      <c r="E64">
        <v>187</v>
      </c>
      <c r="F64">
        <v>171555</v>
      </c>
    </row>
    <row r="65" spans="1:6" x14ac:dyDescent="0.45">
      <c r="A65" t="s">
        <v>24</v>
      </c>
      <c r="B65" t="s">
        <v>59</v>
      </c>
      <c r="C65" s="1">
        <v>38348</v>
      </c>
      <c r="D65" s="4">
        <v>0</v>
      </c>
      <c r="E65">
        <v>193</v>
      </c>
      <c r="F65">
        <v>120680</v>
      </c>
    </row>
    <row r="66" spans="1:6" x14ac:dyDescent="0.45">
      <c r="A66" t="s">
        <v>24</v>
      </c>
      <c r="B66" t="s">
        <v>59</v>
      </c>
      <c r="C66" s="1">
        <v>38362</v>
      </c>
      <c r="D66" s="4">
        <v>0</v>
      </c>
      <c r="E66">
        <v>185</v>
      </c>
      <c r="F66">
        <v>68631</v>
      </c>
    </row>
    <row r="67" spans="1:6" x14ac:dyDescent="0.45">
      <c r="A67" t="s">
        <v>24</v>
      </c>
      <c r="B67" t="s">
        <v>59</v>
      </c>
      <c r="C67" s="1">
        <v>38369</v>
      </c>
      <c r="D67" s="4">
        <v>0</v>
      </c>
      <c r="E67">
        <v>183.94</v>
      </c>
      <c r="F67">
        <v>211052</v>
      </c>
    </row>
    <row r="68" spans="1:6" x14ac:dyDescent="0.45">
      <c r="A68" t="s">
        <v>24</v>
      </c>
      <c r="B68" t="s">
        <v>59</v>
      </c>
      <c r="C68" s="1">
        <v>38376</v>
      </c>
      <c r="D68" s="4">
        <v>0</v>
      </c>
      <c r="E68">
        <v>198</v>
      </c>
      <c r="F68">
        <v>276473</v>
      </c>
    </row>
    <row r="69" spans="1:6" x14ac:dyDescent="0.45">
      <c r="A69" t="s">
        <v>24</v>
      </c>
      <c r="B69" t="s">
        <v>59</v>
      </c>
      <c r="C69" s="1">
        <v>38383</v>
      </c>
      <c r="D69" s="4">
        <v>0</v>
      </c>
      <c r="E69">
        <v>203.15</v>
      </c>
      <c r="F69">
        <v>329986</v>
      </c>
    </row>
    <row r="70" spans="1:6" x14ac:dyDescent="0.45">
      <c r="A70" t="s">
        <v>24</v>
      </c>
      <c r="B70" t="s">
        <v>59</v>
      </c>
      <c r="C70" s="1">
        <v>38390</v>
      </c>
      <c r="D70" s="4">
        <v>0</v>
      </c>
      <c r="E70">
        <v>200.5</v>
      </c>
      <c r="F70">
        <v>331639</v>
      </c>
    </row>
    <row r="71" spans="1:6" x14ac:dyDescent="0.45">
      <c r="A71" t="s">
        <v>24</v>
      </c>
      <c r="B71" t="s">
        <v>59</v>
      </c>
      <c r="C71" s="1">
        <v>38397</v>
      </c>
      <c r="D71" s="4">
        <v>0</v>
      </c>
      <c r="E71">
        <v>209</v>
      </c>
      <c r="F71">
        <v>335460</v>
      </c>
    </row>
    <row r="72" spans="1:6" x14ac:dyDescent="0.45">
      <c r="A72" t="s">
        <v>24</v>
      </c>
      <c r="B72" t="s">
        <v>59</v>
      </c>
      <c r="C72" s="1">
        <v>38404</v>
      </c>
      <c r="D72" s="4">
        <v>0</v>
      </c>
      <c r="E72">
        <v>212.75</v>
      </c>
      <c r="F72">
        <v>147166</v>
      </c>
    </row>
    <row r="73" spans="1:6" x14ac:dyDescent="0.45">
      <c r="A73" t="s">
        <v>24</v>
      </c>
      <c r="B73" t="s">
        <v>59</v>
      </c>
      <c r="C73" s="1">
        <v>38411</v>
      </c>
      <c r="D73" s="4">
        <v>0</v>
      </c>
      <c r="E73">
        <v>211.9</v>
      </c>
      <c r="F73">
        <v>273954</v>
      </c>
    </row>
    <row r="74" spans="1:6" x14ac:dyDescent="0.45">
      <c r="A74" t="s">
        <v>24</v>
      </c>
      <c r="B74" t="s">
        <v>59</v>
      </c>
      <c r="C74" s="1">
        <v>38418</v>
      </c>
      <c r="D74" s="4">
        <v>0</v>
      </c>
      <c r="E74">
        <v>214</v>
      </c>
      <c r="F74">
        <v>105729</v>
      </c>
    </row>
    <row r="75" spans="1:6" x14ac:dyDescent="0.45">
      <c r="A75" t="s">
        <v>24</v>
      </c>
      <c r="B75" t="s">
        <v>59</v>
      </c>
      <c r="C75" s="1">
        <v>38425</v>
      </c>
      <c r="D75" s="4">
        <v>0</v>
      </c>
      <c r="E75">
        <v>197.2</v>
      </c>
      <c r="F75">
        <v>321600</v>
      </c>
    </row>
    <row r="76" spans="1:6" x14ac:dyDescent="0.45">
      <c r="A76" t="s">
        <v>24</v>
      </c>
      <c r="B76" t="s">
        <v>59</v>
      </c>
      <c r="C76" s="1">
        <v>38432</v>
      </c>
      <c r="D76" s="4">
        <v>0</v>
      </c>
      <c r="E76">
        <v>199.49</v>
      </c>
      <c r="F76">
        <v>429035</v>
      </c>
    </row>
    <row r="77" spans="1:6" x14ac:dyDescent="0.45">
      <c r="A77" t="s">
        <v>24</v>
      </c>
      <c r="B77" t="s">
        <v>59</v>
      </c>
      <c r="C77" s="1">
        <v>38439</v>
      </c>
      <c r="D77" s="4">
        <v>0</v>
      </c>
      <c r="E77">
        <v>201</v>
      </c>
      <c r="F77">
        <v>450185</v>
      </c>
    </row>
    <row r="78" spans="1:6" x14ac:dyDescent="0.45">
      <c r="A78" t="s">
        <v>24</v>
      </c>
      <c r="B78" t="s">
        <v>59</v>
      </c>
      <c r="C78" s="1">
        <v>38446</v>
      </c>
      <c r="D78" s="4">
        <v>0</v>
      </c>
      <c r="E78">
        <v>208</v>
      </c>
      <c r="F78">
        <v>496392</v>
      </c>
    </row>
    <row r="79" spans="1:6" x14ac:dyDescent="0.45">
      <c r="A79" t="s">
        <v>24</v>
      </c>
      <c r="B79" t="s">
        <v>59</v>
      </c>
      <c r="C79" s="1">
        <v>38453</v>
      </c>
      <c r="D79" s="4">
        <v>0</v>
      </c>
      <c r="E79">
        <v>196.6</v>
      </c>
      <c r="F79">
        <v>320980</v>
      </c>
    </row>
    <row r="80" spans="1:6" x14ac:dyDescent="0.45">
      <c r="A80" t="s">
        <v>24</v>
      </c>
      <c r="B80" t="s">
        <v>59</v>
      </c>
      <c r="C80" s="1">
        <v>38460</v>
      </c>
      <c r="D80" s="4">
        <v>0</v>
      </c>
      <c r="E80">
        <v>196.5</v>
      </c>
      <c r="F80">
        <v>505179</v>
      </c>
    </row>
    <row r="81" spans="1:6" x14ac:dyDescent="0.45">
      <c r="A81" t="s">
        <v>24</v>
      </c>
      <c r="B81" t="s">
        <v>59</v>
      </c>
      <c r="C81" s="1">
        <v>38467</v>
      </c>
      <c r="D81" s="4">
        <v>0</v>
      </c>
      <c r="E81">
        <v>183</v>
      </c>
      <c r="F81">
        <v>326545</v>
      </c>
    </row>
    <row r="82" spans="1:6" x14ac:dyDescent="0.45">
      <c r="A82" t="s">
        <v>24</v>
      </c>
      <c r="B82" t="s">
        <v>59</v>
      </c>
      <c r="C82" s="1">
        <v>38474</v>
      </c>
      <c r="D82" s="4">
        <v>0</v>
      </c>
      <c r="E82">
        <v>191.1</v>
      </c>
      <c r="F82">
        <v>105394</v>
      </c>
    </row>
    <row r="83" spans="1:6" x14ac:dyDescent="0.45">
      <c r="A83" t="s">
        <v>24</v>
      </c>
      <c r="B83" t="s">
        <v>59</v>
      </c>
      <c r="C83" s="1">
        <v>38481</v>
      </c>
      <c r="D83" s="4">
        <v>0</v>
      </c>
      <c r="E83">
        <v>186</v>
      </c>
      <c r="F83">
        <v>188534</v>
      </c>
    </row>
    <row r="84" spans="1:6" x14ac:dyDescent="0.45">
      <c r="A84" t="s">
        <v>24</v>
      </c>
      <c r="B84" t="s">
        <v>59</v>
      </c>
      <c r="C84" s="1">
        <v>38488</v>
      </c>
      <c r="D84" s="4">
        <v>0</v>
      </c>
      <c r="E84">
        <v>187</v>
      </c>
      <c r="F84">
        <v>502342</v>
      </c>
    </row>
    <row r="85" spans="1:6" x14ac:dyDescent="0.45">
      <c r="A85" t="s">
        <v>24</v>
      </c>
      <c r="B85" t="s">
        <v>59</v>
      </c>
      <c r="C85" s="1">
        <v>38495</v>
      </c>
      <c r="D85" s="4">
        <v>0</v>
      </c>
      <c r="E85">
        <v>191.2</v>
      </c>
      <c r="F85">
        <v>395114</v>
      </c>
    </row>
    <row r="86" spans="1:6" x14ac:dyDescent="0.45">
      <c r="A86" t="s">
        <v>24</v>
      </c>
      <c r="B86" t="s">
        <v>59</v>
      </c>
      <c r="C86" s="1">
        <v>38502</v>
      </c>
      <c r="D86" s="4">
        <v>0</v>
      </c>
      <c r="E86">
        <v>184.99</v>
      </c>
      <c r="F86">
        <v>722075</v>
      </c>
    </row>
    <row r="87" spans="1:6" x14ac:dyDescent="0.45">
      <c r="A87" t="s">
        <v>24</v>
      </c>
      <c r="B87" t="s">
        <v>59</v>
      </c>
      <c r="C87" s="1">
        <v>38509</v>
      </c>
      <c r="D87" s="4">
        <v>0</v>
      </c>
      <c r="E87">
        <v>181.11</v>
      </c>
      <c r="F87">
        <v>379302</v>
      </c>
    </row>
    <row r="88" spans="1:6" x14ac:dyDescent="0.45">
      <c r="A88" t="s">
        <v>24</v>
      </c>
      <c r="B88" t="s">
        <v>59</v>
      </c>
      <c r="C88" s="1">
        <v>38516</v>
      </c>
      <c r="D88" s="4">
        <v>0</v>
      </c>
      <c r="E88">
        <v>182.2</v>
      </c>
      <c r="F88">
        <v>162382</v>
      </c>
    </row>
    <row r="89" spans="1:6" x14ac:dyDescent="0.45">
      <c r="A89" t="s">
        <v>24</v>
      </c>
      <c r="B89" t="s">
        <v>59</v>
      </c>
      <c r="C89" s="1">
        <v>38523</v>
      </c>
      <c r="D89" s="4">
        <v>0</v>
      </c>
      <c r="E89">
        <v>186.5</v>
      </c>
      <c r="F89">
        <v>191997</v>
      </c>
    </row>
    <row r="90" spans="1:6" x14ac:dyDescent="0.45">
      <c r="A90" t="s">
        <v>24</v>
      </c>
      <c r="B90" t="s">
        <v>59</v>
      </c>
      <c r="C90" s="1">
        <v>38530</v>
      </c>
      <c r="D90" s="4">
        <v>0</v>
      </c>
      <c r="E90">
        <v>195.4</v>
      </c>
      <c r="F90">
        <v>451173</v>
      </c>
    </row>
    <row r="91" spans="1:6" x14ac:dyDescent="0.45">
      <c r="A91" t="s">
        <v>24</v>
      </c>
      <c r="B91" t="s">
        <v>59</v>
      </c>
      <c r="C91" s="1">
        <v>38537</v>
      </c>
      <c r="D91" s="4">
        <v>0</v>
      </c>
      <c r="E91">
        <v>205</v>
      </c>
      <c r="F91">
        <v>800981</v>
      </c>
    </row>
    <row r="92" spans="1:6" x14ac:dyDescent="0.45">
      <c r="A92" t="s">
        <v>24</v>
      </c>
      <c r="B92" t="s">
        <v>59</v>
      </c>
      <c r="C92" s="1">
        <v>38544</v>
      </c>
      <c r="D92" s="4">
        <v>0</v>
      </c>
      <c r="E92">
        <v>200.4</v>
      </c>
      <c r="F92">
        <v>386261</v>
      </c>
    </row>
    <row r="93" spans="1:6" x14ac:dyDescent="0.45">
      <c r="A93" t="s">
        <v>24</v>
      </c>
      <c r="B93" t="s">
        <v>59</v>
      </c>
      <c r="C93" s="1">
        <v>38551</v>
      </c>
      <c r="D93" s="4">
        <v>0</v>
      </c>
      <c r="E93">
        <v>210</v>
      </c>
      <c r="F93">
        <v>366667</v>
      </c>
    </row>
    <row r="94" spans="1:6" x14ac:dyDescent="0.45">
      <c r="A94" t="s">
        <v>24</v>
      </c>
      <c r="B94" t="s">
        <v>59</v>
      </c>
      <c r="C94" s="1">
        <v>38558</v>
      </c>
      <c r="D94" s="4">
        <v>0</v>
      </c>
      <c r="E94">
        <v>205</v>
      </c>
      <c r="F94">
        <v>265776</v>
      </c>
    </row>
    <row r="95" spans="1:6" x14ac:dyDescent="0.45">
      <c r="A95" t="s">
        <v>24</v>
      </c>
      <c r="B95" t="s">
        <v>59</v>
      </c>
      <c r="C95" s="1">
        <v>38565</v>
      </c>
      <c r="D95" s="4">
        <v>0</v>
      </c>
      <c r="E95">
        <v>206.7</v>
      </c>
      <c r="F95">
        <v>366474</v>
      </c>
    </row>
    <row r="96" spans="1:6" x14ac:dyDescent="0.45">
      <c r="A96" t="s">
        <v>24</v>
      </c>
      <c r="B96" t="s">
        <v>59</v>
      </c>
      <c r="C96" s="1">
        <v>38572</v>
      </c>
      <c r="D96" s="4">
        <v>0</v>
      </c>
      <c r="E96">
        <v>205.01</v>
      </c>
      <c r="F96">
        <v>800895</v>
      </c>
    </row>
    <row r="97" spans="1:6" x14ac:dyDescent="0.45">
      <c r="A97" t="s">
        <v>24</v>
      </c>
      <c r="B97" t="s">
        <v>59</v>
      </c>
      <c r="C97" s="1">
        <v>38579</v>
      </c>
      <c r="D97" s="4">
        <v>0</v>
      </c>
      <c r="E97">
        <v>211.51</v>
      </c>
      <c r="F97">
        <v>255112</v>
      </c>
    </row>
    <row r="98" spans="1:6" x14ac:dyDescent="0.45">
      <c r="A98" t="s">
        <v>24</v>
      </c>
      <c r="B98" t="s">
        <v>59</v>
      </c>
      <c r="C98" s="1">
        <v>38586</v>
      </c>
      <c r="D98" s="4">
        <v>0</v>
      </c>
      <c r="E98">
        <v>215.22</v>
      </c>
      <c r="F98">
        <v>682289</v>
      </c>
    </row>
    <row r="99" spans="1:6" x14ac:dyDescent="0.45">
      <c r="A99" t="s">
        <v>24</v>
      </c>
      <c r="B99" t="s">
        <v>59</v>
      </c>
      <c r="C99" s="1">
        <v>38593</v>
      </c>
      <c r="D99" s="4">
        <v>0</v>
      </c>
      <c r="E99">
        <v>213.5</v>
      </c>
      <c r="F99">
        <v>633600</v>
      </c>
    </row>
    <row r="100" spans="1:6" x14ac:dyDescent="0.45">
      <c r="A100" t="s">
        <v>24</v>
      </c>
      <c r="B100" t="s">
        <v>59</v>
      </c>
      <c r="C100" s="1">
        <v>38600</v>
      </c>
      <c r="D100" s="4">
        <v>0</v>
      </c>
      <c r="E100">
        <v>217</v>
      </c>
      <c r="F100">
        <v>609962</v>
      </c>
    </row>
    <row r="101" spans="1:6" x14ac:dyDescent="0.45">
      <c r="A101" t="s">
        <v>24</v>
      </c>
      <c r="B101" t="s">
        <v>59</v>
      </c>
      <c r="C101" s="1">
        <v>38607</v>
      </c>
      <c r="D101" s="4">
        <v>0</v>
      </c>
      <c r="E101">
        <v>219</v>
      </c>
      <c r="F101">
        <v>1414264</v>
      </c>
    </row>
    <row r="102" spans="1:6" x14ac:dyDescent="0.45">
      <c r="A102" t="s">
        <v>24</v>
      </c>
      <c r="B102" t="s">
        <v>59</v>
      </c>
      <c r="C102" s="1">
        <v>38614</v>
      </c>
      <c r="D102" s="4">
        <v>0</v>
      </c>
      <c r="E102">
        <v>218</v>
      </c>
      <c r="F102">
        <v>1286033</v>
      </c>
    </row>
    <row r="103" spans="1:6" x14ac:dyDescent="0.45">
      <c r="A103" t="s">
        <v>24</v>
      </c>
      <c r="B103" t="s">
        <v>59</v>
      </c>
      <c r="C103" s="1">
        <v>38621</v>
      </c>
      <c r="D103" s="4">
        <v>0</v>
      </c>
      <c r="E103">
        <v>226.49</v>
      </c>
      <c r="F103">
        <v>1548163</v>
      </c>
    </row>
    <row r="104" spans="1:6" x14ac:dyDescent="0.45">
      <c r="A104" t="s">
        <v>24</v>
      </c>
      <c r="B104" t="s">
        <v>59</v>
      </c>
      <c r="C104" s="1">
        <v>38628</v>
      </c>
      <c r="D104" s="4">
        <v>0</v>
      </c>
      <c r="E104">
        <v>209.9</v>
      </c>
      <c r="F104">
        <v>2722977</v>
      </c>
    </row>
    <row r="105" spans="1:6" x14ac:dyDescent="0.45">
      <c r="A105" t="s">
        <v>24</v>
      </c>
      <c r="B105" t="s">
        <v>59</v>
      </c>
      <c r="C105" s="1">
        <v>38635</v>
      </c>
      <c r="D105" s="4">
        <v>0</v>
      </c>
      <c r="E105">
        <v>198.86</v>
      </c>
      <c r="F105">
        <v>3602908</v>
      </c>
    </row>
    <row r="106" spans="1:6" x14ac:dyDescent="0.45">
      <c r="A106" t="s">
        <v>24</v>
      </c>
      <c r="B106" t="s">
        <v>59</v>
      </c>
      <c r="C106" s="1">
        <v>38642</v>
      </c>
      <c r="D106" s="4">
        <v>0</v>
      </c>
      <c r="E106">
        <v>197.68</v>
      </c>
      <c r="F106">
        <v>2023467</v>
      </c>
    </row>
    <row r="107" spans="1:6" x14ac:dyDescent="0.45">
      <c r="A107" t="s">
        <v>24</v>
      </c>
      <c r="B107" t="s">
        <v>59</v>
      </c>
      <c r="C107" s="1">
        <v>38649</v>
      </c>
      <c r="D107" s="4">
        <v>0</v>
      </c>
      <c r="E107">
        <v>202.54</v>
      </c>
      <c r="F107">
        <v>1631330</v>
      </c>
    </row>
    <row r="108" spans="1:6" x14ac:dyDescent="0.45">
      <c r="A108" t="s">
        <v>24</v>
      </c>
      <c r="B108" t="s">
        <v>59</v>
      </c>
      <c r="C108" s="1">
        <v>38656</v>
      </c>
      <c r="D108" s="4">
        <v>0</v>
      </c>
      <c r="E108">
        <v>214.5</v>
      </c>
      <c r="F108">
        <v>1269816</v>
      </c>
    </row>
    <row r="109" spans="1:6" x14ac:dyDescent="0.45">
      <c r="A109" t="s">
        <v>24</v>
      </c>
      <c r="B109" t="s">
        <v>59</v>
      </c>
      <c r="C109" s="1">
        <v>38663</v>
      </c>
      <c r="D109" s="4">
        <v>0</v>
      </c>
      <c r="E109">
        <v>211.74</v>
      </c>
      <c r="F109">
        <v>910063</v>
      </c>
    </row>
    <row r="110" spans="1:6" x14ac:dyDescent="0.45">
      <c r="A110" t="s">
        <v>24</v>
      </c>
      <c r="B110" t="s">
        <v>59</v>
      </c>
      <c r="C110" s="1">
        <v>38670</v>
      </c>
      <c r="D110" s="4">
        <v>0</v>
      </c>
      <c r="E110">
        <v>216</v>
      </c>
      <c r="F110">
        <v>1141870</v>
      </c>
    </row>
    <row r="111" spans="1:6" x14ac:dyDescent="0.45">
      <c r="A111" t="s">
        <v>24</v>
      </c>
      <c r="B111" t="s">
        <v>59</v>
      </c>
      <c r="C111" s="1">
        <v>38677</v>
      </c>
      <c r="D111" s="4">
        <v>0</v>
      </c>
      <c r="E111">
        <v>205</v>
      </c>
      <c r="F111">
        <v>2774514</v>
      </c>
    </row>
    <row r="112" spans="1:6" x14ac:dyDescent="0.45">
      <c r="A112" t="s">
        <v>24</v>
      </c>
      <c r="B112" t="s">
        <v>59</v>
      </c>
      <c r="C112" s="1">
        <v>38684</v>
      </c>
      <c r="D112" s="4">
        <v>0</v>
      </c>
      <c r="E112">
        <v>206.6</v>
      </c>
      <c r="F112">
        <v>2174026</v>
      </c>
    </row>
    <row r="113" spans="1:6" x14ac:dyDescent="0.45">
      <c r="A113" t="s">
        <v>24</v>
      </c>
      <c r="B113" t="s">
        <v>59</v>
      </c>
      <c r="C113" s="1">
        <v>38691</v>
      </c>
      <c r="D113" s="4">
        <v>0</v>
      </c>
      <c r="E113">
        <v>201.49</v>
      </c>
      <c r="F113">
        <v>1822422</v>
      </c>
    </row>
    <row r="114" spans="1:6" x14ac:dyDescent="0.45">
      <c r="A114" t="s">
        <v>24</v>
      </c>
      <c r="B114" t="s">
        <v>59</v>
      </c>
      <c r="C114" s="1">
        <v>38698</v>
      </c>
      <c r="D114" s="4">
        <v>0</v>
      </c>
      <c r="E114">
        <v>194.56</v>
      </c>
      <c r="F114">
        <v>1651809</v>
      </c>
    </row>
    <row r="115" spans="1:6" x14ac:dyDescent="0.45">
      <c r="A115" t="s">
        <v>24</v>
      </c>
      <c r="B115" t="s">
        <v>59</v>
      </c>
      <c r="C115" s="1">
        <v>38705</v>
      </c>
      <c r="D115" s="4">
        <v>0</v>
      </c>
      <c r="E115">
        <v>195.94</v>
      </c>
      <c r="F115">
        <v>1533033</v>
      </c>
    </row>
    <row r="116" spans="1:6" x14ac:dyDescent="0.45">
      <c r="A116" t="s">
        <v>24</v>
      </c>
      <c r="B116" t="s">
        <v>59</v>
      </c>
      <c r="C116" s="1">
        <v>38712</v>
      </c>
      <c r="D116" s="4">
        <v>0</v>
      </c>
      <c r="E116">
        <v>193.5</v>
      </c>
      <c r="F116">
        <v>1772453</v>
      </c>
    </row>
    <row r="117" spans="1:6" x14ac:dyDescent="0.45">
      <c r="A117" t="s">
        <v>24</v>
      </c>
      <c r="B117" t="s">
        <v>59</v>
      </c>
      <c r="C117" s="1">
        <v>38726</v>
      </c>
      <c r="D117" s="4">
        <v>0</v>
      </c>
      <c r="E117">
        <v>197.99</v>
      </c>
      <c r="F117">
        <v>1780243</v>
      </c>
    </row>
    <row r="118" spans="1:6" x14ac:dyDescent="0.45">
      <c r="A118" t="s">
        <v>24</v>
      </c>
      <c r="B118" t="s">
        <v>59</v>
      </c>
      <c r="C118" s="1">
        <v>38733</v>
      </c>
      <c r="D118" s="4">
        <v>0</v>
      </c>
      <c r="E118">
        <v>198.42</v>
      </c>
      <c r="F118">
        <v>2168168</v>
      </c>
    </row>
    <row r="119" spans="1:6" x14ac:dyDescent="0.45">
      <c r="A119" t="s">
        <v>24</v>
      </c>
      <c r="B119" t="s">
        <v>59</v>
      </c>
      <c r="C119" s="1">
        <v>38740</v>
      </c>
      <c r="D119" s="4">
        <v>0</v>
      </c>
      <c r="E119">
        <v>192.87</v>
      </c>
      <c r="F119">
        <v>1536325</v>
      </c>
    </row>
    <row r="120" spans="1:6" x14ac:dyDescent="0.45">
      <c r="A120" t="s">
        <v>24</v>
      </c>
      <c r="B120" t="s">
        <v>59</v>
      </c>
      <c r="C120" s="1">
        <v>38747</v>
      </c>
      <c r="D120" s="4">
        <v>0</v>
      </c>
      <c r="E120">
        <v>188.88</v>
      </c>
      <c r="F120">
        <v>2107046</v>
      </c>
    </row>
    <row r="121" spans="1:6" x14ac:dyDescent="0.45">
      <c r="A121" t="s">
        <v>24</v>
      </c>
      <c r="B121" t="s">
        <v>59</v>
      </c>
      <c r="C121" s="1">
        <v>38754</v>
      </c>
      <c r="D121" s="4">
        <v>0</v>
      </c>
      <c r="E121">
        <v>189.9</v>
      </c>
      <c r="F121">
        <v>2278799</v>
      </c>
    </row>
    <row r="122" spans="1:6" x14ac:dyDescent="0.45">
      <c r="A122" t="s">
        <v>24</v>
      </c>
      <c r="B122" t="s">
        <v>59</v>
      </c>
      <c r="C122" s="1">
        <v>38761</v>
      </c>
      <c r="D122" s="4">
        <v>0</v>
      </c>
      <c r="E122">
        <v>203</v>
      </c>
      <c r="F122">
        <v>4440085</v>
      </c>
    </row>
    <row r="123" spans="1:6" x14ac:dyDescent="0.45">
      <c r="A123" t="s">
        <v>24</v>
      </c>
      <c r="B123" t="s">
        <v>59</v>
      </c>
      <c r="C123" s="1">
        <v>38768</v>
      </c>
      <c r="D123" s="4">
        <v>0</v>
      </c>
      <c r="E123">
        <v>206.9</v>
      </c>
      <c r="F123">
        <v>3431210</v>
      </c>
    </row>
    <row r="124" spans="1:6" x14ac:dyDescent="0.45">
      <c r="A124" t="s">
        <v>24</v>
      </c>
      <c r="B124" t="s">
        <v>59</v>
      </c>
      <c r="C124" s="1">
        <v>38775</v>
      </c>
      <c r="D124" s="4">
        <v>0</v>
      </c>
      <c r="E124">
        <v>209.53</v>
      </c>
      <c r="F124">
        <v>5647042</v>
      </c>
    </row>
    <row r="125" spans="1:6" x14ac:dyDescent="0.45">
      <c r="A125" t="s">
        <v>24</v>
      </c>
      <c r="B125" t="s">
        <v>59</v>
      </c>
      <c r="C125" s="1">
        <v>38782</v>
      </c>
      <c r="D125" s="4">
        <v>0</v>
      </c>
      <c r="E125">
        <v>191.75</v>
      </c>
      <c r="F125">
        <v>3312152</v>
      </c>
    </row>
    <row r="126" spans="1:6" x14ac:dyDescent="0.45">
      <c r="A126" t="s">
        <v>24</v>
      </c>
      <c r="B126" t="s">
        <v>59</v>
      </c>
      <c r="C126" s="1">
        <v>38789</v>
      </c>
      <c r="D126" s="4">
        <v>0</v>
      </c>
      <c r="E126">
        <v>198</v>
      </c>
      <c r="F126">
        <v>4898159</v>
      </c>
    </row>
    <row r="127" spans="1:6" x14ac:dyDescent="0.45">
      <c r="A127" t="s">
        <v>24</v>
      </c>
      <c r="B127" t="s">
        <v>59</v>
      </c>
      <c r="C127" s="1">
        <v>38796</v>
      </c>
      <c r="D127" s="4">
        <v>0</v>
      </c>
      <c r="E127">
        <v>202.97</v>
      </c>
      <c r="F127">
        <v>3024899</v>
      </c>
    </row>
    <row r="128" spans="1:6" x14ac:dyDescent="0.45">
      <c r="A128" t="s">
        <v>24</v>
      </c>
      <c r="B128" t="s">
        <v>59</v>
      </c>
      <c r="C128" s="1">
        <v>38803</v>
      </c>
      <c r="D128" s="4">
        <v>0</v>
      </c>
      <c r="E128">
        <v>188</v>
      </c>
      <c r="F128">
        <v>6630883</v>
      </c>
    </row>
    <row r="129" spans="1:6" x14ac:dyDescent="0.45">
      <c r="A129" t="s">
        <v>24</v>
      </c>
      <c r="B129" t="s">
        <v>59</v>
      </c>
      <c r="C129" s="1">
        <v>38810</v>
      </c>
      <c r="D129" s="4">
        <v>0</v>
      </c>
      <c r="E129">
        <v>189.77</v>
      </c>
      <c r="F129">
        <v>7280431</v>
      </c>
    </row>
    <row r="130" spans="1:6" x14ac:dyDescent="0.45">
      <c r="A130" t="s">
        <v>24</v>
      </c>
      <c r="B130" t="s">
        <v>59</v>
      </c>
      <c r="C130" s="1">
        <v>38817</v>
      </c>
      <c r="D130" s="4">
        <v>0</v>
      </c>
      <c r="E130">
        <v>187.27</v>
      </c>
      <c r="F130">
        <v>3743830</v>
      </c>
    </row>
    <row r="131" spans="1:6" x14ac:dyDescent="0.45">
      <c r="A131" t="s">
        <v>24</v>
      </c>
      <c r="B131" t="s">
        <v>59</v>
      </c>
      <c r="C131" s="1">
        <v>38824</v>
      </c>
      <c r="D131" s="4">
        <v>0</v>
      </c>
      <c r="E131">
        <v>185</v>
      </c>
      <c r="F131">
        <v>3740853</v>
      </c>
    </row>
    <row r="132" spans="1:6" x14ac:dyDescent="0.45">
      <c r="A132" t="s">
        <v>24</v>
      </c>
      <c r="B132" t="s">
        <v>59</v>
      </c>
      <c r="C132" s="1">
        <v>38831</v>
      </c>
      <c r="D132" s="4">
        <v>0</v>
      </c>
      <c r="E132">
        <v>178.97</v>
      </c>
      <c r="F132">
        <v>3252155</v>
      </c>
    </row>
    <row r="133" spans="1:6" x14ac:dyDescent="0.45">
      <c r="A133" t="s">
        <v>24</v>
      </c>
      <c r="B133" t="s">
        <v>59</v>
      </c>
      <c r="C133" s="1">
        <v>38838</v>
      </c>
      <c r="D133" s="4">
        <v>0</v>
      </c>
      <c r="E133">
        <v>187.9</v>
      </c>
      <c r="F133">
        <v>3920678</v>
      </c>
    </row>
    <row r="134" spans="1:6" x14ac:dyDescent="0.45">
      <c r="A134" t="s">
        <v>24</v>
      </c>
      <c r="B134" t="s">
        <v>59</v>
      </c>
      <c r="C134" s="1">
        <v>38845</v>
      </c>
      <c r="D134" s="4">
        <v>0</v>
      </c>
      <c r="E134">
        <v>185.5</v>
      </c>
      <c r="F134">
        <v>2676449</v>
      </c>
    </row>
    <row r="135" spans="1:6" x14ac:dyDescent="0.45">
      <c r="A135" t="s">
        <v>24</v>
      </c>
      <c r="B135" t="s">
        <v>59</v>
      </c>
      <c r="C135" s="1">
        <v>38852</v>
      </c>
      <c r="D135" s="4">
        <v>0</v>
      </c>
      <c r="E135">
        <v>165.5</v>
      </c>
      <c r="F135">
        <v>3057935</v>
      </c>
    </row>
    <row r="136" spans="1:6" x14ac:dyDescent="0.45">
      <c r="A136" t="s">
        <v>24</v>
      </c>
      <c r="B136" t="s">
        <v>59</v>
      </c>
      <c r="C136" s="1">
        <v>38859</v>
      </c>
      <c r="D136" s="4">
        <v>0</v>
      </c>
      <c r="E136">
        <v>165.5</v>
      </c>
      <c r="F136">
        <v>3909866</v>
      </c>
    </row>
    <row r="137" spans="1:6" x14ac:dyDescent="0.45">
      <c r="A137" t="s">
        <v>24</v>
      </c>
      <c r="B137" t="s">
        <v>59</v>
      </c>
      <c r="C137" s="1">
        <v>38866</v>
      </c>
      <c r="D137" s="4">
        <v>0</v>
      </c>
      <c r="E137">
        <v>165.5</v>
      </c>
      <c r="F137">
        <v>1712874</v>
      </c>
    </row>
    <row r="138" spans="1:6" x14ac:dyDescent="0.45">
      <c r="A138" t="s">
        <v>24</v>
      </c>
      <c r="B138" t="s">
        <v>59</v>
      </c>
      <c r="C138" s="1">
        <v>38873</v>
      </c>
      <c r="D138" s="4">
        <v>0</v>
      </c>
      <c r="E138">
        <v>150.69999999999999</v>
      </c>
      <c r="F138">
        <v>2924400</v>
      </c>
    </row>
    <row r="139" spans="1:6" x14ac:dyDescent="0.45">
      <c r="A139" t="s">
        <v>24</v>
      </c>
      <c r="B139" t="s">
        <v>59</v>
      </c>
      <c r="C139" s="1">
        <v>38880</v>
      </c>
      <c r="D139" s="4">
        <v>0</v>
      </c>
      <c r="E139">
        <v>143.6</v>
      </c>
      <c r="F139">
        <v>2599390</v>
      </c>
    </row>
    <row r="140" spans="1:6" x14ac:dyDescent="0.45">
      <c r="A140" t="s">
        <v>24</v>
      </c>
      <c r="B140" t="s">
        <v>59</v>
      </c>
      <c r="C140" s="1">
        <v>38887</v>
      </c>
      <c r="D140" s="4">
        <v>0</v>
      </c>
      <c r="E140">
        <v>139.19999999999999</v>
      </c>
      <c r="F140">
        <v>2240886</v>
      </c>
    </row>
    <row r="141" spans="1:6" x14ac:dyDescent="0.45">
      <c r="A141" t="s">
        <v>24</v>
      </c>
      <c r="B141" t="s">
        <v>59</v>
      </c>
      <c r="C141" s="1">
        <v>38894</v>
      </c>
      <c r="D141" s="4">
        <v>0</v>
      </c>
      <c r="E141">
        <v>147</v>
      </c>
      <c r="F141">
        <v>2240405</v>
      </c>
    </row>
    <row r="142" spans="1:6" x14ac:dyDescent="0.45">
      <c r="A142" t="s">
        <v>24</v>
      </c>
      <c r="B142" t="s">
        <v>59</v>
      </c>
      <c r="C142" s="1">
        <v>38901</v>
      </c>
      <c r="D142" s="4">
        <v>0</v>
      </c>
      <c r="E142">
        <v>165.5</v>
      </c>
      <c r="F142">
        <v>4722705</v>
      </c>
    </row>
    <row r="143" spans="1:6" x14ac:dyDescent="0.45">
      <c r="A143" t="s">
        <v>24</v>
      </c>
      <c r="B143" t="s">
        <v>59</v>
      </c>
      <c r="C143" s="1">
        <v>38908</v>
      </c>
      <c r="D143" s="4">
        <v>0</v>
      </c>
      <c r="E143">
        <v>156</v>
      </c>
      <c r="F143">
        <v>2312500</v>
      </c>
    </row>
    <row r="144" spans="1:6" x14ac:dyDescent="0.45">
      <c r="A144" t="s">
        <v>24</v>
      </c>
      <c r="B144" t="s">
        <v>59</v>
      </c>
      <c r="C144" s="1">
        <v>38915</v>
      </c>
      <c r="D144" s="4">
        <v>0</v>
      </c>
      <c r="E144">
        <v>153.25</v>
      </c>
      <c r="F144">
        <v>1761208</v>
      </c>
    </row>
    <row r="145" spans="1:6" x14ac:dyDescent="0.45">
      <c r="A145" t="s">
        <v>24</v>
      </c>
      <c r="B145" t="s">
        <v>59</v>
      </c>
      <c r="C145" s="1">
        <v>38922</v>
      </c>
      <c r="D145" s="4">
        <v>0</v>
      </c>
      <c r="E145">
        <v>168.65</v>
      </c>
      <c r="F145">
        <v>2535693</v>
      </c>
    </row>
    <row r="146" spans="1:6" x14ac:dyDescent="0.45">
      <c r="A146" t="s">
        <v>24</v>
      </c>
      <c r="B146" t="s">
        <v>59</v>
      </c>
      <c r="C146" s="1">
        <v>38929</v>
      </c>
      <c r="D146" s="4">
        <v>0</v>
      </c>
      <c r="E146">
        <v>180.2</v>
      </c>
      <c r="F146">
        <v>3490513</v>
      </c>
    </row>
    <row r="147" spans="1:6" x14ac:dyDescent="0.45">
      <c r="A147" t="s">
        <v>24</v>
      </c>
      <c r="B147" t="s">
        <v>59</v>
      </c>
      <c r="C147" s="1">
        <v>38936</v>
      </c>
      <c r="D147" s="4">
        <v>0</v>
      </c>
      <c r="E147">
        <v>186.5</v>
      </c>
      <c r="F147">
        <v>2602847</v>
      </c>
    </row>
    <row r="148" spans="1:6" x14ac:dyDescent="0.45">
      <c r="A148" t="s">
        <v>24</v>
      </c>
      <c r="B148" t="s">
        <v>59</v>
      </c>
      <c r="C148" s="1">
        <v>38943</v>
      </c>
      <c r="D148" s="4">
        <v>0</v>
      </c>
      <c r="E148">
        <v>177.55</v>
      </c>
      <c r="F148">
        <v>3106525</v>
      </c>
    </row>
    <row r="149" spans="1:6" x14ac:dyDescent="0.45">
      <c r="A149" t="s">
        <v>24</v>
      </c>
      <c r="B149" t="s">
        <v>59</v>
      </c>
      <c r="C149" s="1">
        <v>38950</v>
      </c>
      <c r="D149" s="4">
        <v>0</v>
      </c>
      <c r="E149">
        <v>186</v>
      </c>
      <c r="F149">
        <v>2366692</v>
      </c>
    </row>
    <row r="150" spans="1:6" x14ac:dyDescent="0.45">
      <c r="A150" t="s">
        <v>24</v>
      </c>
      <c r="B150" t="s">
        <v>59</v>
      </c>
      <c r="C150" s="1">
        <v>38957</v>
      </c>
      <c r="D150" s="4">
        <v>0</v>
      </c>
      <c r="E150">
        <v>189.5</v>
      </c>
      <c r="F150">
        <v>3018921</v>
      </c>
    </row>
    <row r="151" spans="1:6" x14ac:dyDescent="0.45">
      <c r="A151" t="s">
        <v>24</v>
      </c>
      <c r="B151" t="s">
        <v>59</v>
      </c>
      <c r="C151" s="1">
        <v>38964</v>
      </c>
      <c r="D151" s="4">
        <v>0</v>
      </c>
      <c r="E151">
        <v>200.75</v>
      </c>
      <c r="F151">
        <v>13617381</v>
      </c>
    </row>
    <row r="152" spans="1:6" x14ac:dyDescent="0.45">
      <c r="A152" t="s">
        <v>24</v>
      </c>
      <c r="B152" t="s">
        <v>59</v>
      </c>
      <c r="C152" s="1">
        <v>38971</v>
      </c>
      <c r="D152" s="4">
        <v>0</v>
      </c>
      <c r="E152">
        <v>194</v>
      </c>
      <c r="F152">
        <v>3506759</v>
      </c>
    </row>
    <row r="153" spans="1:6" x14ac:dyDescent="0.45">
      <c r="A153" t="s">
        <v>24</v>
      </c>
      <c r="B153" t="s">
        <v>59</v>
      </c>
      <c r="C153" s="1">
        <v>38978</v>
      </c>
      <c r="D153" s="4">
        <v>0</v>
      </c>
      <c r="E153">
        <v>182.01</v>
      </c>
      <c r="F153">
        <v>3053274</v>
      </c>
    </row>
    <row r="154" spans="1:6" x14ac:dyDescent="0.45">
      <c r="A154" t="s">
        <v>24</v>
      </c>
      <c r="B154" t="s">
        <v>59</v>
      </c>
      <c r="C154" s="1">
        <v>38985</v>
      </c>
      <c r="D154" s="4">
        <v>0</v>
      </c>
      <c r="E154">
        <v>188.65</v>
      </c>
      <c r="F154">
        <v>3685822</v>
      </c>
    </row>
    <row r="155" spans="1:6" x14ac:dyDescent="0.45">
      <c r="A155" t="s">
        <v>24</v>
      </c>
      <c r="B155" t="s">
        <v>59</v>
      </c>
      <c r="C155" s="1">
        <v>38992</v>
      </c>
      <c r="D155" s="4">
        <v>0</v>
      </c>
      <c r="E155">
        <v>188.87</v>
      </c>
      <c r="F155">
        <v>1315705</v>
      </c>
    </row>
    <row r="156" spans="1:6" x14ac:dyDescent="0.45">
      <c r="A156" t="s">
        <v>24</v>
      </c>
      <c r="B156" t="s">
        <v>59</v>
      </c>
      <c r="C156" s="1">
        <v>38999</v>
      </c>
      <c r="D156" s="4">
        <v>0</v>
      </c>
      <c r="E156">
        <v>192.95</v>
      </c>
      <c r="F156">
        <v>2870204</v>
      </c>
    </row>
    <row r="157" spans="1:6" x14ac:dyDescent="0.45">
      <c r="A157" t="s">
        <v>24</v>
      </c>
      <c r="B157" t="s">
        <v>59</v>
      </c>
      <c r="C157" s="1">
        <v>39006</v>
      </c>
      <c r="D157" s="4">
        <v>0</v>
      </c>
      <c r="E157">
        <v>200.61</v>
      </c>
      <c r="F157">
        <v>2875803</v>
      </c>
    </row>
    <row r="158" spans="1:6" x14ac:dyDescent="0.45">
      <c r="A158" t="s">
        <v>24</v>
      </c>
      <c r="B158" t="s">
        <v>59</v>
      </c>
      <c r="C158" s="1">
        <v>39013</v>
      </c>
      <c r="D158" s="4">
        <v>0</v>
      </c>
      <c r="E158">
        <v>202.59</v>
      </c>
      <c r="F158">
        <v>6568567</v>
      </c>
    </row>
    <row r="159" spans="1:6" x14ac:dyDescent="0.45">
      <c r="A159" t="s">
        <v>24</v>
      </c>
      <c r="B159" t="s">
        <v>59</v>
      </c>
      <c r="C159" s="1">
        <v>39020</v>
      </c>
      <c r="D159" s="4">
        <v>0</v>
      </c>
      <c r="E159">
        <v>206.69</v>
      </c>
      <c r="F159">
        <v>9744814</v>
      </c>
    </row>
    <row r="160" spans="1:6" x14ac:dyDescent="0.45">
      <c r="A160" t="s">
        <v>24</v>
      </c>
      <c r="B160" t="s">
        <v>59</v>
      </c>
      <c r="C160" s="1">
        <v>39027</v>
      </c>
      <c r="D160" s="4">
        <v>0</v>
      </c>
      <c r="E160">
        <v>210.2</v>
      </c>
      <c r="F160">
        <v>7424660</v>
      </c>
    </row>
    <row r="161" spans="1:6" x14ac:dyDescent="0.45">
      <c r="A161" t="s">
        <v>24</v>
      </c>
      <c r="B161" t="s">
        <v>59</v>
      </c>
      <c r="C161" s="1">
        <v>39034</v>
      </c>
      <c r="D161" s="4">
        <v>0</v>
      </c>
      <c r="E161">
        <v>201.75</v>
      </c>
      <c r="F161">
        <v>13103040</v>
      </c>
    </row>
    <row r="162" spans="1:6" x14ac:dyDescent="0.45">
      <c r="A162" t="s">
        <v>24</v>
      </c>
      <c r="B162" t="s">
        <v>59</v>
      </c>
      <c r="C162" s="1">
        <v>39041</v>
      </c>
      <c r="D162" s="4">
        <v>0</v>
      </c>
      <c r="E162">
        <v>208.75</v>
      </c>
      <c r="F162">
        <v>2906565</v>
      </c>
    </row>
    <row r="163" spans="1:6" x14ac:dyDescent="0.45">
      <c r="A163" t="s">
        <v>24</v>
      </c>
      <c r="B163" t="s">
        <v>59</v>
      </c>
      <c r="C163" s="1">
        <v>39048</v>
      </c>
      <c r="D163" s="4">
        <v>0</v>
      </c>
      <c r="E163">
        <v>218.5</v>
      </c>
      <c r="F163">
        <v>18552198</v>
      </c>
    </row>
    <row r="164" spans="1:6" x14ac:dyDescent="0.45">
      <c r="A164" t="s">
        <v>24</v>
      </c>
      <c r="B164" t="s">
        <v>59</v>
      </c>
      <c r="C164" s="1">
        <v>39055</v>
      </c>
      <c r="D164" s="4">
        <v>0</v>
      </c>
      <c r="E164">
        <v>222.9</v>
      </c>
      <c r="F164">
        <v>10985518</v>
      </c>
    </row>
    <row r="165" spans="1:6" x14ac:dyDescent="0.45">
      <c r="A165" t="s">
        <v>24</v>
      </c>
      <c r="B165" t="s">
        <v>59</v>
      </c>
      <c r="C165" s="1">
        <v>39062</v>
      </c>
      <c r="D165" s="4">
        <v>0</v>
      </c>
      <c r="E165">
        <v>216.4</v>
      </c>
      <c r="F165">
        <v>8910884</v>
      </c>
    </row>
    <row r="166" spans="1:6" x14ac:dyDescent="0.45">
      <c r="A166" t="s">
        <v>24</v>
      </c>
      <c r="B166" t="s">
        <v>59</v>
      </c>
      <c r="C166" s="1">
        <v>39069</v>
      </c>
      <c r="D166" s="4">
        <v>0</v>
      </c>
      <c r="E166">
        <v>218</v>
      </c>
      <c r="F166">
        <v>6578170</v>
      </c>
    </row>
    <row r="167" spans="1:6" x14ac:dyDescent="0.45">
      <c r="A167" t="s">
        <v>24</v>
      </c>
      <c r="B167" t="s">
        <v>59</v>
      </c>
      <c r="C167" s="1">
        <v>39076</v>
      </c>
      <c r="D167" s="4">
        <v>0</v>
      </c>
      <c r="E167">
        <v>227.69</v>
      </c>
      <c r="F167">
        <v>4774328</v>
      </c>
    </row>
    <row r="168" spans="1:6" x14ac:dyDescent="0.45">
      <c r="A168" t="s">
        <v>24</v>
      </c>
      <c r="B168" t="s">
        <v>59</v>
      </c>
      <c r="C168" s="1">
        <v>39090</v>
      </c>
      <c r="D168" s="4">
        <v>0</v>
      </c>
      <c r="E168">
        <v>225.4</v>
      </c>
      <c r="F168">
        <v>4312021</v>
      </c>
    </row>
    <row r="169" spans="1:6" x14ac:dyDescent="0.45">
      <c r="A169" t="s">
        <v>24</v>
      </c>
      <c r="B169" t="s">
        <v>59</v>
      </c>
      <c r="C169" s="1">
        <v>39097</v>
      </c>
      <c r="D169" s="4">
        <v>0</v>
      </c>
      <c r="E169">
        <v>229.33</v>
      </c>
      <c r="F169">
        <v>8008456</v>
      </c>
    </row>
    <row r="170" spans="1:6" x14ac:dyDescent="0.45">
      <c r="A170" t="s">
        <v>24</v>
      </c>
      <c r="B170" t="s">
        <v>59</v>
      </c>
      <c r="C170" s="1">
        <v>39104</v>
      </c>
      <c r="D170" s="4">
        <v>0</v>
      </c>
      <c r="E170">
        <v>249.6</v>
      </c>
      <c r="F170">
        <v>10592696</v>
      </c>
    </row>
    <row r="171" spans="1:6" x14ac:dyDescent="0.45">
      <c r="A171" t="s">
        <v>24</v>
      </c>
      <c r="B171" t="s">
        <v>59</v>
      </c>
      <c r="C171" s="1">
        <v>39111</v>
      </c>
      <c r="D171" s="4">
        <v>0</v>
      </c>
      <c r="E171">
        <v>255</v>
      </c>
      <c r="F171">
        <v>5284754</v>
      </c>
    </row>
    <row r="172" spans="1:6" x14ac:dyDescent="0.45">
      <c r="A172" t="s">
        <v>24</v>
      </c>
      <c r="B172" t="s">
        <v>59</v>
      </c>
      <c r="C172" s="1">
        <v>39118</v>
      </c>
      <c r="D172" s="4">
        <v>0</v>
      </c>
      <c r="E172">
        <v>246</v>
      </c>
      <c r="F172">
        <v>4685572</v>
      </c>
    </row>
    <row r="173" spans="1:6" x14ac:dyDescent="0.45">
      <c r="A173" t="s">
        <v>24</v>
      </c>
      <c r="B173" t="s">
        <v>59</v>
      </c>
      <c r="C173" s="1">
        <v>39125</v>
      </c>
      <c r="D173" s="4">
        <v>0</v>
      </c>
      <c r="E173">
        <v>252.98</v>
      </c>
      <c r="F173">
        <v>5718795</v>
      </c>
    </row>
    <row r="174" spans="1:6" x14ac:dyDescent="0.45">
      <c r="A174" t="s">
        <v>24</v>
      </c>
      <c r="B174" t="s">
        <v>59</v>
      </c>
      <c r="C174" s="1">
        <v>39132</v>
      </c>
      <c r="D174" s="4">
        <v>0</v>
      </c>
      <c r="E174">
        <v>253.9</v>
      </c>
      <c r="F174">
        <v>4197679</v>
      </c>
    </row>
    <row r="175" spans="1:6" x14ac:dyDescent="0.45">
      <c r="A175" t="s">
        <v>24</v>
      </c>
      <c r="B175" t="s">
        <v>59</v>
      </c>
      <c r="C175" s="1">
        <v>39139</v>
      </c>
      <c r="D175" s="4">
        <v>0</v>
      </c>
      <c r="E175">
        <v>228.11</v>
      </c>
      <c r="F175">
        <v>11926845</v>
      </c>
    </row>
    <row r="176" spans="1:6" x14ac:dyDescent="0.45">
      <c r="A176" t="s">
        <v>24</v>
      </c>
      <c r="B176" t="s">
        <v>59</v>
      </c>
      <c r="C176" s="1">
        <v>39146</v>
      </c>
      <c r="D176" s="4">
        <v>0</v>
      </c>
      <c r="E176">
        <v>236.5</v>
      </c>
      <c r="F176">
        <v>7408160</v>
      </c>
    </row>
    <row r="177" spans="1:6" x14ac:dyDescent="0.45">
      <c r="A177" t="s">
        <v>24</v>
      </c>
      <c r="B177" t="s">
        <v>59</v>
      </c>
      <c r="C177" s="1">
        <v>39153</v>
      </c>
      <c r="D177" s="4">
        <v>0</v>
      </c>
      <c r="E177">
        <v>240</v>
      </c>
      <c r="F177">
        <v>11181584</v>
      </c>
    </row>
    <row r="178" spans="1:6" x14ac:dyDescent="0.45">
      <c r="A178" t="s">
        <v>24</v>
      </c>
      <c r="B178" t="s">
        <v>59</v>
      </c>
      <c r="C178" s="1">
        <v>39160</v>
      </c>
      <c r="D178" s="4">
        <v>0</v>
      </c>
      <c r="E178">
        <v>256.97000000000003</v>
      </c>
      <c r="F178">
        <v>12044804</v>
      </c>
    </row>
    <row r="179" spans="1:6" x14ac:dyDescent="0.45">
      <c r="A179" t="s">
        <v>24</v>
      </c>
      <c r="B179" t="s">
        <v>59</v>
      </c>
      <c r="C179" s="1">
        <v>39167</v>
      </c>
      <c r="D179" s="4">
        <v>0</v>
      </c>
      <c r="E179">
        <v>254.36</v>
      </c>
      <c r="F179">
        <v>4102008</v>
      </c>
    </row>
    <row r="180" spans="1:6" x14ac:dyDescent="0.45">
      <c r="A180" t="s">
        <v>24</v>
      </c>
      <c r="B180" t="s">
        <v>59</v>
      </c>
      <c r="C180" s="1">
        <v>39174</v>
      </c>
      <c r="D180" s="4">
        <v>0</v>
      </c>
      <c r="E180">
        <v>257.5</v>
      </c>
      <c r="F180">
        <v>8280556</v>
      </c>
    </row>
    <row r="181" spans="1:6" x14ac:dyDescent="0.45">
      <c r="A181" t="s">
        <v>24</v>
      </c>
      <c r="B181" t="s">
        <v>59</v>
      </c>
      <c r="C181" s="1">
        <v>39181</v>
      </c>
      <c r="D181" s="4">
        <v>0</v>
      </c>
      <c r="E181">
        <v>255.98</v>
      </c>
      <c r="F181">
        <v>7668934</v>
      </c>
    </row>
    <row r="182" spans="1:6" x14ac:dyDescent="0.45">
      <c r="A182" t="s">
        <v>24</v>
      </c>
      <c r="B182" t="s">
        <v>59</v>
      </c>
      <c r="C182" s="1">
        <v>39188</v>
      </c>
      <c r="D182" s="4">
        <v>0</v>
      </c>
      <c r="E182">
        <v>252</v>
      </c>
      <c r="F182">
        <v>6191509</v>
      </c>
    </row>
    <row r="183" spans="1:6" x14ac:dyDescent="0.45">
      <c r="A183" t="s">
        <v>24</v>
      </c>
      <c r="B183" t="s">
        <v>59</v>
      </c>
      <c r="C183" s="1">
        <v>39195</v>
      </c>
      <c r="D183" s="4">
        <v>0</v>
      </c>
      <c r="E183">
        <v>249.6</v>
      </c>
      <c r="F183">
        <v>4760360</v>
      </c>
    </row>
    <row r="184" spans="1:6" x14ac:dyDescent="0.45">
      <c r="A184" t="s">
        <v>24</v>
      </c>
      <c r="B184" t="s">
        <v>59</v>
      </c>
      <c r="C184" s="1">
        <v>39202</v>
      </c>
      <c r="D184" s="4">
        <v>0</v>
      </c>
      <c r="E184">
        <v>247.28</v>
      </c>
      <c r="F184">
        <v>1372407</v>
      </c>
    </row>
    <row r="185" spans="1:6" x14ac:dyDescent="0.45">
      <c r="A185" t="s">
        <v>24</v>
      </c>
      <c r="B185" t="s">
        <v>59</v>
      </c>
      <c r="C185" s="1">
        <v>39209</v>
      </c>
      <c r="D185" s="4">
        <v>0</v>
      </c>
      <c r="E185">
        <v>236.5</v>
      </c>
      <c r="F185">
        <v>2358054</v>
      </c>
    </row>
    <row r="186" spans="1:6" x14ac:dyDescent="0.45">
      <c r="A186" t="s">
        <v>24</v>
      </c>
      <c r="B186" t="s">
        <v>59</v>
      </c>
      <c r="C186" s="1">
        <v>39216</v>
      </c>
      <c r="D186" s="4">
        <v>0</v>
      </c>
      <c r="E186">
        <v>243.25</v>
      </c>
      <c r="F186">
        <v>5271765</v>
      </c>
    </row>
    <row r="187" spans="1:6" x14ac:dyDescent="0.45">
      <c r="A187" t="s">
        <v>24</v>
      </c>
      <c r="B187" t="s">
        <v>59</v>
      </c>
      <c r="C187" s="1">
        <v>39223</v>
      </c>
      <c r="D187" s="4">
        <v>0</v>
      </c>
      <c r="E187">
        <v>236</v>
      </c>
      <c r="F187">
        <v>5982322</v>
      </c>
    </row>
    <row r="188" spans="1:6" x14ac:dyDescent="0.45">
      <c r="A188" t="s">
        <v>24</v>
      </c>
      <c r="B188" t="s">
        <v>59</v>
      </c>
      <c r="C188" s="1">
        <v>39230</v>
      </c>
      <c r="D188" s="4">
        <v>0</v>
      </c>
      <c r="E188">
        <v>241</v>
      </c>
      <c r="F188">
        <v>6514921</v>
      </c>
    </row>
    <row r="189" spans="1:6" x14ac:dyDescent="0.45">
      <c r="A189" t="s">
        <v>24</v>
      </c>
      <c r="B189" t="s">
        <v>59</v>
      </c>
      <c r="C189" s="1">
        <v>39237</v>
      </c>
      <c r="D189" s="4">
        <v>0</v>
      </c>
      <c r="E189">
        <v>234.94</v>
      </c>
      <c r="F189">
        <v>3593358</v>
      </c>
    </row>
    <row r="190" spans="1:6" x14ac:dyDescent="0.45">
      <c r="A190" t="s">
        <v>24</v>
      </c>
      <c r="B190" t="s">
        <v>59</v>
      </c>
      <c r="C190" s="1">
        <v>39244</v>
      </c>
      <c r="D190" s="4">
        <v>0</v>
      </c>
      <c r="E190">
        <v>252.51</v>
      </c>
      <c r="F190">
        <v>5105835</v>
      </c>
    </row>
    <row r="191" spans="1:6" x14ac:dyDescent="0.45">
      <c r="A191" t="s">
        <v>24</v>
      </c>
      <c r="B191" t="s">
        <v>59</v>
      </c>
      <c r="C191" s="1">
        <v>39251</v>
      </c>
      <c r="D191" s="4">
        <v>0</v>
      </c>
      <c r="E191">
        <v>260.99</v>
      </c>
      <c r="F191">
        <v>6663506</v>
      </c>
    </row>
    <row r="192" spans="1:6" x14ac:dyDescent="0.45">
      <c r="A192" t="s">
        <v>24</v>
      </c>
      <c r="B192" t="s">
        <v>59</v>
      </c>
      <c r="C192" s="1">
        <v>39258</v>
      </c>
      <c r="D192" s="4">
        <v>0</v>
      </c>
      <c r="E192">
        <v>255</v>
      </c>
      <c r="F192">
        <v>3721629</v>
      </c>
    </row>
    <row r="193" spans="1:6" x14ac:dyDescent="0.45">
      <c r="A193" t="s">
        <v>24</v>
      </c>
      <c r="B193" t="s">
        <v>59</v>
      </c>
      <c r="C193" s="1">
        <v>39265</v>
      </c>
      <c r="D193" s="4">
        <v>0</v>
      </c>
      <c r="E193">
        <v>265.39</v>
      </c>
      <c r="F193">
        <v>6069741</v>
      </c>
    </row>
    <row r="194" spans="1:6" x14ac:dyDescent="0.45">
      <c r="A194" t="s">
        <v>24</v>
      </c>
      <c r="B194" t="s">
        <v>59</v>
      </c>
      <c r="C194" s="1">
        <v>39272</v>
      </c>
      <c r="D194" s="4">
        <v>0</v>
      </c>
      <c r="E194">
        <v>277.39999999999998</v>
      </c>
      <c r="F194">
        <v>6593110</v>
      </c>
    </row>
    <row r="195" spans="1:6" x14ac:dyDescent="0.45">
      <c r="A195" t="s">
        <v>24</v>
      </c>
      <c r="B195" t="s">
        <v>59</v>
      </c>
      <c r="C195" s="1">
        <v>39279</v>
      </c>
      <c r="D195" s="4">
        <v>0</v>
      </c>
      <c r="E195">
        <v>269.5</v>
      </c>
      <c r="F195">
        <v>4471386</v>
      </c>
    </row>
    <row r="196" spans="1:6" x14ac:dyDescent="0.45">
      <c r="A196" t="s">
        <v>24</v>
      </c>
      <c r="B196" t="s">
        <v>59</v>
      </c>
      <c r="C196" s="1">
        <v>39286</v>
      </c>
      <c r="D196" s="4">
        <v>0</v>
      </c>
      <c r="E196">
        <v>258.99</v>
      </c>
      <c r="F196">
        <v>4763827</v>
      </c>
    </row>
    <row r="197" spans="1:6" x14ac:dyDescent="0.45">
      <c r="A197" t="s">
        <v>24</v>
      </c>
      <c r="B197" t="s">
        <v>59</v>
      </c>
      <c r="C197" s="1">
        <v>39293</v>
      </c>
      <c r="D197" s="4">
        <v>0</v>
      </c>
      <c r="E197">
        <v>267.89999999999998</v>
      </c>
      <c r="F197">
        <v>4622540</v>
      </c>
    </row>
    <row r="198" spans="1:6" x14ac:dyDescent="0.45">
      <c r="A198" t="s">
        <v>24</v>
      </c>
      <c r="B198" t="s">
        <v>59</v>
      </c>
      <c r="C198" s="1">
        <v>39300</v>
      </c>
      <c r="D198" s="4">
        <v>0</v>
      </c>
      <c r="E198">
        <v>258.13</v>
      </c>
      <c r="F198">
        <v>5015267</v>
      </c>
    </row>
    <row r="199" spans="1:6" x14ac:dyDescent="0.45">
      <c r="A199" t="s">
        <v>24</v>
      </c>
      <c r="B199" t="s">
        <v>59</v>
      </c>
      <c r="C199" s="1">
        <v>39307</v>
      </c>
      <c r="D199" s="4">
        <v>0</v>
      </c>
      <c r="E199">
        <v>250.5</v>
      </c>
      <c r="F199">
        <v>6064288</v>
      </c>
    </row>
    <row r="200" spans="1:6" x14ac:dyDescent="0.45">
      <c r="A200" t="s">
        <v>24</v>
      </c>
      <c r="B200" t="s">
        <v>59</v>
      </c>
      <c r="C200" s="1">
        <v>39314</v>
      </c>
      <c r="D200" s="4">
        <v>0</v>
      </c>
      <c r="E200">
        <v>261.01</v>
      </c>
      <c r="F200">
        <v>4205880</v>
      </c>
    </row>
    <row r="201" spans="1:6" x14ac:dyDescent="0.45">
      <c r="A201" t="s">
        <v>24</v>
      </c>
      <c r="B201" t="s">
        <v>59</v>
      </c>
      <c r="C201" s="1">
        <v>39321</v>
      </c>
      <c r="D201" s="4">
        <v>0</v>
      </c>
      <c r="E201">
        <v>280.10000000000002</v>
      </c>
      <c r="F201">
        <v>7291919</v>
      </c>
    </row>
    <row r="202" spans="1:6" x14ac:dyDescent="0.45">
      <c r="A202" t="s">
        <v>24</v>
      </c>
      <c r="B202" t="s">
        <v>59</v>
      </c>
      <c r="C202" s="1">
        <v>39328</v>
      </c>
      <c r="D202" s="4">
        <v>0</v>
      </c>
      <c r="E202">
        <v>262.62</v>
      </c>
      <c r="F202">
        <v>6585420</v>
      </c>
    </row>
    <row r="203" spans="1:6" x14ac:dyDescent="0.45">
      <c r="A203" t="s">
        <v>24</v>
      </c>
      <c r="B203" t="s">
        <v>59</v>
      </c>
      <c r="C203" s="1">
        <v>39335</v>
      </c>
      <c r="D203" s="4">
        <v>0</v>
      </c>
      <c r="E203">
        <v>274.99</v>
      </c>
      <c r="F203">
        <v>6753794</v>
      </c>
    </row>
    <row r="204" spans="1:6" x14ac:dyDescent="0.45">
      <c r="A204" t="s">
        <v>24</v>
      </c>
      <c r="B204" t="s">
        <v>59</v>
      </c>
      <c r="C204" s="1">
        <v>39342</v>
      </c>
      <c r="D204" s="4">
        <v>0</v>
      </c>
      <c r="E204">
        <v>287.5</v>
      </c>
      <c r="F204">
        <v>7883814</v>
      </c>
    </row>
    <row r="205" spans="1:6" x14ac:dyDescent="0.45">
      <c r="A205" t="s">
        <v>24</v>
      </c>
      <c r="B205" t="s">
        <v>59</v>
      </c>
      <c r="C205" s="1">
        <v>39349</v>
      </c>
      <c r="D205" s="4">
        <v>0</v>
      </c>
      <c r="E205">
        <v>287.5</v>
      </c>
      <c r="F205">
        <v>5119849</v>
      </c>
    </row>
    <row r="206" spans="1:6" x14ac:dyDescent="0.45">
      <c r="A206" t="s">
        <v>24</v>
      </c>
      <c r="B206" t="s">
        <v>59</v>
      </c>
      <c r="C206" s="1">
        <v>39356</v>
      </c>
      <c r="D206" s="4">
        <v>0</v>
      </c>
      <c r="E206">
        <v>303.98</v>
      </c>
      <c r="F206">
        <v>7428411</v>
      </c>
    </row>
    <row r="207" spans="1:6" x14ac:dyDescent="0.45">
      <c r="A207" t="s">
        <v>24</v>
      </c>
      <c r="B207" t="s">
        <v>59</v>
      </c>
      <c r="C207" s="1">
        <v>39363</v>
      </c>
      <c r="D207" s="4">
        <v>0</v>
      </c>
      <c r="E207">
        <v>310</v>
      </c>
      <c r="F207">
        <v>4839504</v>
      </c>
    </row>
    <row r="208" spans="1:6" x14ac:dyDescent="0.45">
      <c r="A208" t="s">
        <v>24</v>
      </c>
      <c r="B208" t="s">
        <v>59</v>
      </c>
      <c r="C208" s="1">
        <v>39370</v>
      </c>
      <c r="D208" s="4">
        <v>0</v>
      </c>
      <c r="E208">
        <v>305.10000000000002</v>
      </c>
      <c r="F208">
        <v>3999212</v>
      </c>
    </row>
    <row r="209" spans="1:6" x14ac:dyDescent="0.45">
      <c r="A209" t="s">
        <v>24</v>
      </c>
      <c r="B209" t="s">
        <v>59</v>
      </c>
      <c r="C209" s="1">
        <v>39377</v>
      </c>
      <c r="D209" s="4">
        <v>0</v>
      </c>
      <c r="E209">
        <v>333</v>
      </c>
      <c r="F209">
        <v>6808862</v>
      </c>
    </row>
    <row r="210" spans="1:6" x14ac:dyDescent="0.45">
      <c r="A210" t="s">
        <v>24</v>
      </c>
      <c r="B210" t="s">
        <v>59</v>
      </c>
      <c r="C210" s="1">
        <v>39384</v>
      </c>
      <c r="D210" s="4">
        <v>0</v>
      </c>
      <c r="E210">
        <v>334.01</v>
      </c>
      <c r="F210">
        <v>7818327</v>
      </c>
    </row>
    <row r="211" spans="1:6" x14ac:dyDescent="0.45">
      <c r="A211" t="s">
        <v>24</v>
      </c>
      <c r="B211" t="s">
        <v>59</v>
      </c>
      <c r="C211" s="1">
        <v>39391</v>
      </c>
      <c r="D211" s="4">
        <v>0</v>
      </c>
      <c r="E211">
        <v>359.99</v>
      </c>
      <c r="F211">
        <v>5902275</v>
      </c>
    </row>
    <row r="212" spans="1:6" x14ac:dyDescent="0.45">
      <c r="A212" t="s">
        <v>24</v>
      </c>
      <c r="B212" t="s">
        <v>59</v>
      </c>
      <c r="C212" s="1">
        <v>39398</v>
      </c>
      <c r="D212" s="4">
        <v>0</v>
      </c>
      <c r="E212">
        <v>353</v>
      </c>
      <c r="F212">
        <v>10914222</v>
      </c>
    </row>
    <row r="213" spans="1:6" x14ac:dyDescent="0.45">
      <c r="A213" t="s">
        <v>24</v>
      </c>
      <c r="B213" t="s">
        <v>59</v>
      </c>
      <c r="C213" s="1">
        <v>39405</v>
      </c>
      <c r="D213" s="4">
        <v>0</v>
      </c>
      <c r="E213">
        <v>338</v>
      </c>
      <c r="F213">
        <v>9276526</v>
      </c>
    </row>
    <row r="214" spans="1:6" x14ac:dyDescent="0.45">
      <c r="A214" t="s">
        <v>24</v>
      </c>
      <c r="B214" t="s">
        <v>59</v>
      </c>
      <c r="C214" s="1">
        <v>39412</v>
      </c>
      <c r="D214" s="4">
        <v>0</v>
      </c>
      <c r="E214">
        <v>361.6</v>
      </c>
      <c r="F214">
        <v>10307381</v>
      </c>
    </row>
    <row r="215" spans="1:6" x14ac:dyDescent="0.45">
      <c r="A215" t="s">
        <v>24</v>
      </c>
      <c r="B215" t="s">
        <v>59</v>
      </c>
      <c r="C215" s="1">
        <v>39419</v>
      </c>
      <c r="D215" s="4">
        <v>0</v>
      </c>
      <c r="E215">
        <v>368.3</v>
      </c>
      <c r="F215">
        <v>7538522</v>
      </c>
    </row>
    <row r="216" spans="1:6" x14ac:dyDescent="0.45">
      <c r="A216" t="s">
        <v>24</v>
      </c>
      <c r="B216" t="s">
        <v>59</v>
      </c>
      <c r="C216" s="1">
        <v>39426</v>
      </c>
      <c r="D216" s="4">
        <v>0</v>
      </c>
      <c r="E216">
        <v>358.51</v>
      </c>
      <c r="F216">
        <v>8507479</v>
      </c>
    </row>
    <row r="217" spans="1:6" x14ac:dyDescent="0.45">
      <c r="A217" t="s">
        <v>24</v>
      </c>
      <c r="B217" t="s">
        <v>59</v>
      </c>
      <c r="C217" s="1">
        <v>39433</v>
      </c>
      <c r="D217" s="4">
        <v>0</v>
      </c>
      <c r="E217">
        <v>371.24</v>
      </c>
      <c r="F217">
        <v>5782988</v>
      </c>
    </row>
    <row r="218" spans="1:6" x14ac:dyDescent="0.45">
      <c r="A218" t="s">
        <v>24</v>
      </c>
      <c r="B218" t="s">
        <v>59</v>
      </c>
      <c r="C218" s="1">
        <v>39440</v>
      </c>
      <c r="D218" s="4">
        <v>0</v>
      </c>
      <c r="E218">
        <v>377.5</v>
      </c>
      <c r="F218">
        <v>4058385</v>
      </c>
    </row>
    <row r="219" spans="1:6" x14ac:dyDescent="0.45">
      <c r="A219" t="s">
        <v>24</v>
      </c>
      <c r="B219" t="s">
        <v>59</v>
      </c>
      <c r="C219" s="1">
        <v>39454</v>
      </c>
      <c r="D219" s="4">
        <v>0</v>
      </c>
      <c r="E219">
        <v>374.95</v>
      </c>
      <c r="F219">
        <v>3257113</v>
      </c>
    </row>
    <row r="220" spans="1:6" x14ac:dyDescent="0.45">
      <c r="A220" t="s">
        <v>24</v>
      </c>
      <c r="B220" t="s">
        <v>59</v>
      </c>
      <c r="C220" s="1">
        <v>39461</v>
      </c>
      <c r="D220" s="4">
        <v>0</v>
      </c>
      <c r="E220">
        <v>341.5</v>
      </c>
      <c r="F220">
        <v>8956606</v>
      </c>
    </row>
    <row r="221" spans="1:6" x14ac:dyDescent="0.45">
      <c r="A221" t="s">
        <v>24</v>
      </c>
      <c r="B221" t="s">
        <v>59</v>
      </c>
      <c r="C221" s="1">
        <v>39468</v>
      </c>
      <c r="D221" s="4">
        <v>0</v>
      </c>
      <c r="E221">
        <v>343.48</v>
      </c>
      <c r="F221">
        <v>14973438</v>
      </c>
    </row>
    <row r="222" spans="1:6" x14ac:dyDescent="0.45">
      <c r="A222" t="s">
        <v>24</v>
      </c>
      <c r="B222" t="s">
        <v>59</v>
      </c>
      <c r="C222" s="1">
        <v>39475</v>
      </c>
      <c r="D222" s="4">
        <v>0</v>
      </c>
      <c r="E222">
        <v>320</v>
      </c>
      <c r="F222">
        <v>8333466</v>
      </c>
    </row>
    <row r="223" spans="1:6" x14ac:dyDescent="0.45">
      <c r="A223" t="s">
        <v>24</v>
      </c>
      <c r="B223" t="s">
        <v>59</v>
      </c>
      <c r="C223" s="1">
        <v>39482</v>
      </c>
      <c r="D223" s="4">
        <v>0</v>
      </c>
      <c r="E223">
        <v>297.60000000000002</v>
      </c>
      <c r="F223">
        <v>10433778</v>
      </c>
    </row>
    <row r="224" spans="1:6" x14ac:dyDescent="0.45">
      <c r="A224" t="s">
        <v>24</v>
      </c>
      <c r="B224" t="s">
        <v>59</v>
      </c>
      <c r="C224" s="1">
        <v>39489</v>
      </c>
      <c r="D224" s="4">
        <v>0</v>
      </c>
      <c r="E224">
        <v>314.2</v>
      </c>
      <c r="F224">
        <v>8302890</v>
      </c>
    </row>
    <row r="225" spans="1:6" x14ac:dyDescent="0.45">
      <c r="A225" t="s">
        <v>24</v>
      </c>
      <c r="B225" t="s">
        <v>59</v>
      </c>
      <c r="C225" s="1">
        <v>39496</v>
      </c>
      <c r="D225" s="4">
        <v>0</v>
      </c>
      <c r="E225">
        <v>322</v>
      </c>
      <c r="F225">
        <v>5386441</v>
      </c>
    </row>
    <row r="226" spans="1:6" x14ac:dyDescent="0.45">
      <c r="A226" t="s">
        <v>24</v>
      </c>
      <c r="B226" t="s">
        <v>59</v>
      </c>
      <c r="C226" s="1">
        <v>39503</v>
      </c>
      <c r="D226" s="4">
        <v>0</v>
      </c>
      <c r="E226">
        <v>307.89999999999998</v>
      </c>
      <c r="F226">
        <v>5508001</v>
      </c>
    </row>
    <row r="227" spans="1:6" x14ac:dyDescent="0.45">
      <c r="A227" t="s">
        <v>24</v>
      </c>
      <c r="B227" t="s">
        <v>59</v>
      </c>
      <c r="C227" s="1">
        <v>39510</v>
      </c>
      <c r="D227" s="4">
        <v>0</v>
      </c>
      <c r="E227">
        <v>305.38</v>
      </c>
      <c r="F227">
        <v>4954622</v>
      </c>
    </row>
    <row r="228" spans="1:6" x14ac:dyDescent="0.45">
      <c r="A228" t="s">
        <v>24</v>
      </c>
      <c r="B228" t="s">
        <v>59</v>
      </c>
      <c r="C228" s="1">
        <v>39517</v>
      </c>
      <c r="D228" s="4">
        <v>0</v>
      </c>
      <c r="E228">
        <v>313</v>
      </c>
      <c r="F228">
        <v>5845011</v>
      </c>
    </row>
    <row r="229" spans="1:6" x14ac:dyDescent="0.45">
      <c r="A229" t="s">
        <v>24</v>
      </c>
      <c r="B229" t="s">
        <v>59</v>
      </c>
      <c r="C229" s="1">
        <v>39524</v>
      </c>
      <c r="D229" s="4">
        <v>0</v>
      </c>
      <c r="E229">
        <v>298.89999999999998</v>
      </c>
      <c r="F229">
        <v>6547006</v>
      </c>
    </row>
    <row r="230" spans="1:6" x14ac:dyDescent="0.45">
      <c r="A230" t="s">
        <v>24</v>
      </c>
      <c r="B230" t="s">
        <v>59</v>
      </c>
      <c r="C230" s="1">
        <v>39531</v>
      </c>
      <c r="D230" s="4">
        <v>0</v>
      </c>
      <c r="E230">
        <v>302</v>
      </c>
      <c r="F230">
        <v>3477650</v>
      </c>
    </row>
    <row r="231" spans="1:6" x14ac:dyDescent="0.45">
      <c r="A231" t="s">
        <v>24</v>
      </c>
      <c r="B231" t="s">
        <v>59</v>
      </c>
      <c r="C231" s="1">
        <v>39538</v>
      </c>
      <c r="D231" s="4">
        <v>0</v>
      </c>
      <c r="E231">
        <v>298</v>
      </c>
      <c r="F231">
        <v>5676853</v>
      </c>
    </row>
    <row r="232" spans="1:6" x14ac:dyDescent="0.45">
      <c r="A232" t="s">
        <v>24</v>
      </c>
      <c r="B232" t="s">
        <v>59</v>
      </c>
      <c r="C232" s="1">
        <v>39545</v>
      </c>
      <c r="D232" s="4">
        <v>0</v>
      </c>
      <c r="E232">
        <v>293.5</v>
      </c>
      <c r="F232">
        <v>6205047</v>
      </c>
    </row>
    <row r="233" spans="1:6" x14ac:dyDescent="0.45">
      <c r="A233" t="s">
        <v>24</v>
      </c>
      <c r="B233" t="s">
        <v>59</v>
      </c>
      <c r="C233" s="1">
        <v>39552</v>
      </c>
      <c r="D233" s="4">
        <v>0</v>
      </c>
      <c r="E233">
        <v>285</v>
      </c>
      <c r="F233">
        <v>20612158</v>
      </c>
    </row>
    <row r="234" spans="1:6" x14ac:dyDescent="0.45">
      <c r="A234" t="s">
        <v>24</v>
      </c>
      <c r="B234" t="s">
        <v>59</v>
      </c>
      <c r="C234" s="1">
        <v>39559</v>
      </c>
      <c r="D234" s="4">
        <v>0</v>
      </c>
      <c r="E234">
        <v>284</v>
      </c>
      <c r="F234">
        <v>5930137</v>
      </c>
    </row>
    <row r="235" spans="1:6" x14ac:dyDescent="0.45">
      <c r="A235" t="s">
        <v>24</v>
      </c>
      <c r="B235" t="s">
        <v>59</v>
      </c>
      <c r="C235" s="1">
        <v>39566</v>
      </c>
      <c r="D235" s="4">
        <v>0</v>
      </c>
      <c r="E235">
        <v>284.22000000000003</v>
      </c>
      <c r="F235">
        <v>3528913</v>
      </c>
    </row>
    <row r="236" spans="1:6" x14ac:dyDescent="0.45">
      <c r="A236" t="s">
        <v>24</v>
      </c>
      <c r="B236" t="s">
        <v>59</v>
      </c>
      <c r="C236" s="1">
        <v>39573</v>
      </c>
      <c r="D236" s="4">
        <v>0</v>
      </c>
      <c r="E236">
        <v>296.89999999999998</v>
      </c>
      <c r="F236">
        <v>12855889</v>
      </c>
    </row>
    <row r="237" spans="1:6" x14ac:dyDescent="0.45">
      <c r="A237" t="s">
        <v>24</v>
      </c>
      <c r="B237" t="s">
        <v>59</v>
      </c>
      <c r="C237" s="1">
        <v>39580</v>
      </c>
      <c r="D237" s="4">
        <v>0</v>
      </c>
      <c r="E237">
        <v>285.8</v>
      </c>
      <c r="F237">
        <v>14306580</v>
      </c>
    </row>
    <row r="238" spans="1:6" x14ac:dyDescent="0.45">
      <c r="A238" t="s">
        <v>24</v>
      </c>
      <c r="B238" t="s">
        <v>59</v>
      </c>
      <c r="C238" s="1">
        <v>39587</v>
      </c>
      <c r="D238" s="4">
        <v>0</v>
      </c>
      <c r="E238">
        <v>305.60000000000002</v>
      </c>
      <c r="F238">
        <v>23560106</v>
      </c>
    </row>
    <row r="239" spans="1:6" x14ac:dyDescent="0.45">
      <c r="A239" t="s">
        <v>24</v>
      </c>
      <c r="B239" t="s">
        <v>59</v>
      </c>
      <c r="C239" s="1">
        <v>39594</v>
      </c>
      <c r="D239" s="4">
        <v>0</v>
      </c>
      <c r="E239">
        <v>303.75</v>
      </c>
      <c r="F239">
        <v>10902795</v>
      </c>
    </row>
    <row r="240" spans="1:6" x14ac:dyDescent="0.45">
      <c r="A240" t="s">
        <v>24</v>
      </c>
      <c r="B240" t="s">
        <v>59</v>
      </c>
      <c r="C240" s="1">
        <v>39601</v>
      </c>
      <c r="D240" s="4">
        <v>0</v>
      </c>
      <c r="E240">
        <v>294.70999999999998</v>
      </c>
      <c r="F240">
        <v>6885091</v>
      </c>
    </row>
    <row r="241" spans="1:6" x14ac:dyDescent="0.45">
      <c r="A241" t="s">
        <v>24</v>
      </c>
      <c r="B241" t="s">
        <v>59</v>
      </c>
      <c r="C241" s="1">
        <v>39608</v>
      </c>
      <c r="D241" s="4">
        <v>0</v>
      </c>
      <c r="E241">
        <v>295.02</v>
      </c>
      <c r="F241">
        <v>4143901</v>
      </c>
    </row>
    <row r="242" spans="1:6" x14ac:dyDescent="0.45">
      <c r="A242" t="s">
        <v>24</v>
      </c>
      <c r="B242" t="s">
        <v>59</v>
      </c>
      <c r="C242" s="1">
        <v>39615</v>
      </c>
      <c r="D242" s="4">
        <v>0</v>
      </c>
      <c r="E242">
        <v>296.85000000000002</v>
      </c>
      <c r="F242">
        <v>7364372</v>
      </c>
    </row>
    <row r="243" spans="1:6" x14ac:dyDescent="0.45">
      <c r="A243" t="s">
        <v>24</v>
      </c>
      <c r="B243" t="s">
        <v>59</v>
      </c>
      <c r="C243" s="1">
        <v>39622</v>
      </c>
      <c r="D243" s="4">
        <v>0</v>
      </c>
      <c r="E243">
        <v>281.77999999999997</v>
      </c>
      <c r="F243">
        <v>4735313</v>
      </c>
    </row>
    <row r="244" spans="1:6" x14ac:dyDescent="0.45">
      <c r="A244" t="s">
        <v>24</v>
      </c>
      <c r="B244" t="s">
        <v>59</v>
      </c>
      <c r="C244" s="1">
        <v>39629</v>
      </c>
      <c r="D244" s="4">
        <v>0</v>
      </c>
      <c r="E244">
        <v>273.89</v>
      </c>
      <c r="F244">
        <v>7422739</v>
      </c>
    </row>
    <row r="245" spans="1:6" x14ac:dyDescent="0.45">
      <c r="A245" t="s">
        <v>24</v>
      </c>
      <c r="B245" t="s">
        <v>59</v>
      </c>
      <c r="C245" s="1">
        <v>39636</v>
      </c>
      <c r="D245" s="4">
        <v>0</v>
      </c>
      <c r="E245">
        <v>271.99</v>
      </c>
      <c r="F245">
        <v>4783578</v>
      </c>
    </row>
    <row r="246" spans="1:6" x14ac:dyDescent="0.45">
      <c r="A246" t="s">
        <v>24</v>
      </c>
      <c r="B246" t="s">
        <v>59</v>
      </c>
      <c r="C246" s="1">
        <v>39643</v>
      </c>
      <c r="D246" s="4">
        <v>0</v>
      </c>
      <c r="E246">
        <v>271.99</v>
      </c>
      <c r="F246">
        <v>3453197</v>
      </c>
    </row>
    <row r="247" spans="1:6" x14ac:dyDescent="0.45">
      <c r="A247" t="s">
        <v>24</v>
      </c>
      <c r="B247" t="s">
        <v>59</v>
      </c>
      <c r="C247" s="1">
        <v>39650</v>
      </c>
      <c r="D247" s="4">
        <v>0</v>
      </c>
      <c r="E247">
        <v>262</v>
      </c>
      <c r="F247">
        <v>4695774</v>
      </c>
    </row>
    <row r="248" spans="1:6" x14ac:dyDescent="0.45">
      <c r="A248" t="s">
        <v>24</v>
      </c>
      <c r="B248" t="s">
        <v>59</v>
      </c>
      <c r="C248" s="1">
        <v>39657</v>
      </c>
      <c r="D248" s="4">
        <v>0</v>
      </c>
      <c r="E248">
        <v>262.75</v>
      </c>
      <c r="F248">
        <v>5017768</v>
      </c>
    </row>
    <row r="249" spans="1:6" x14ac:dyDescent="0.45">
      <c r="A249" t="s">
        <v>24</v>
      </c>
      <c r="B249" t="s">
        <v>59</v>
      </c>
      <c r="C249" s="1">
        <v>39664</v>
      </c>
      <c r="D249" s="4">
        <v>0</v>
      </c>
      <c r="E249">
        <v>261.58999999999997</v>
      </c>
      <c r="F249">
        <v>7671824</v>
      </c>
    </row>
    <row r="250" spans="1:6" x14ac:dyDescent="0.45">
      <c r="A250" t="s">
        <v>24</v>
      </c>
      <c r="B250" t="s">
        <v>59</v>
      </c>
      <c r="C250" s="1">
        <v>39671</v>
      </c>
      <c r="D250" s="4">
        <v>0</v>
      </c>
      <c r="E250">
        <v>277</v>
      </c>
      <c r="F250">
        <v>7184736</v>
      </c>
    </row>
    <row r="251" spans="1:6" x14ac:dyDescent="0.45">
      <c r="A251" t="s">
        <v>24</v>
      </c>
      <c r="B251" t="s">
        <v>59</v>
      </c>
      <c r="C251" s="1">
        <v>39678</v>
      </c>
      <c r="D251" s="4">
        <v>0</v>
      </c>
      <c r="E251">
        <v>263.89999999999998</v>
      </c>
      <c r="F251">
        <v>7622625</v>
      </c>
    </row>
    <row r="252" spans="1:6" x14ac:dyDescent="0.45">
      <c r="A252" t="s">
        <v>24</v>
      </c>
      <c r="B252" t="s">
        <v>59</v>
      </c>
      <c r="C252" s="1">
        <v>39685</v>
      </c>
      <c r="D252" s="4">
        <v>0</v>
      </c>
      <c r="E252">
        <v>256.99</v>
      </c>
      <c r="F252">
        <v>6628117</v>
      </c>
    </row>
    <row r="253" spans="1:6" x14ac:dyDescent="0.45">
      <c r="A253" t="s">
        <v>24</v>
      </c>
      <c r="B253" t="s">
        <v>59</v>
      </c>
      <c r="C253" s="1">
        <v>39692</v>
      </c>
      <c r="D253" s="4">
        <v>0</v>
      </c>
      <c r="E253">
        <v>243.99</v>
      </c>
      <c r="F253">
        <v>4658970</v>
      </c>
    </row>
    <row r="254" spans="1:6" x14ac:dyDescent="0.45">
      <c r="A254" t="s">
        <v>24</v>
      </c>
      <c r="B254" t="s">
        <v>59</v>
      </c>
      <c r="C254" s="1">
        <v>39699</v>
      </c>
      <c r="D254" s="4">
        <v>0</v>
      </c>
      <c r="E254">
        <v>237.97</v>
      </c>
      <c r="F254">
        <v>6738366</v>
      </c>
    </row>
    <row r="255" spans="1:6" x14ac:dyDescent="0.45">
      <c r="A255" t="s">
        <v>24</v>
      </c>
      <c r="B255" t="s">
        <v>59</v>
      </c>
      <c r="C255" s="1">
        <v>39706</v>
      </c>
      <c r="D255" s="4">
        <v>0</v>
      </c>
      <c r="E255">
        <v>222</v>
      </c>
      <c r="F255">
        <v>4558531</v>
      </c>
    </row>
    <row r="256" spans="1:6" x14ac:dyDescent="0.45">
      <c r="A256" t="s">
        <v>24</v>
      </c>
      <c r="B256" t="s">
        <v>59</v>
      </c>
      <c r="C256" s="1">
        <v>39713</v>
      </c>
      <c r="D256" s="4">
        <v>0</v>
      </c>
      <c r="E256">
        <v>229.02</v>
      </c>
      <c r="F256">
        <v>2380634</v>
      </c>
    </row>
    <row r="257" spans="1:6" x14ac:dyDescent="0.45">
      <c r="A257" t="s">
        <v>24</v>
      </c>
      <c r="B257" t="s">
        <v>59</v>
      </c>
      <c r="C257" s="1">
        <v>39720</v>
      </c>
      <c r="D257" s="4">
        <v>0</v>
      </c>
      <c r="E257">
        <v>214</v>
      </c>
      <c r="F257">
        <v>5062672</v>
      </c>
    </row>
    <row r="258" spans="1:6" x14ac:dyDescent="0.45">
      <c r="A258" t="s">
        <v>24</v>
      </c>
      <c r="B258" t="s">
        <v>59</v>
      </c>
      <c r="C258" s="1">
        <v>39727</v>
      </c>
      <c r="D258" s="4">
        <v>0</v>
      </c>
      <c r="E258">
        <v>156</v>
      </c>
      <c r="F258">
        <v>2869756</v>
      </c>
    </row>
    <row r="259" spans="1:6" x14ac:dyDescent="0.45">
      <c r="A259" t="s">
        <v>24</v>
      </c>
      <c r="B259" t="s">
        <v>59</v>
      </c>
      <c r="C259" s="1">
        <v>39734</v>
      </c>
      <c r="D259" s="4">
        <v>0</v>
      </c>
      <c r="E259">
        <v>132.57</v>
      </c>
      <c r="F259">
        <v>5030029</v>
      </c>
    </row>
    <row r="260" spans="1:6" x14ac:dyDescent="0.45">
      <c r="A260" t="s">
        <v>24</v>
      </c>
      <c r="B260" t="s">
        <v>59</v>
      </c>
      <c r="C260" s="1">
        <v>39741</v>
      </c>
      <c r="D260" s="4">
        <v>0</v>
      </c>
      <c r="E260">
        <v>92.89</v>
      </c>
      <c r="F260">
        <v>3354501</v>
      </c>
    </row>
    <row r="261" spans="1:6" x14ac:dyDescent="0.45">
      <c r="A261" t="s">
        <v>24</v>
      </c>
      <c r="B261" t="s">
        <v>59</v>
      </c>
      <c r="C261" s="1">
        <v>39748</v>
      </c>
      <c r="D261" s="4">
        <v>0</v>
      </c>
      <c r="E261">
        <v>144.5</v>
      </c>
      <c r="F261">
        <v>6606067</v>
      </c>
    </row>
    <row r="262" spans="1:6" x14ac:dyDescent="0.45">
      <c r="A262" t="s">
        <v>24</v>
      </c>
      <c r="B262" t="s">
        <v>59</v>
      </c>
      <c r="C262" s="1">
        <v>39755</v>
      </c>
      <c r="D262" s="4">
        <v>0</v>
      </c>
      <c r="E262">
        <v>144.86000000000001</v>
      </c>
      <c r="F262">
        <v>2717731</v>
      </c>
    </row>
    <row r="263" spans="1:6" x14ac:dyDescent="0.45">
      <c r="A263" t="s">
        <v>24</v>
      </c>
      <c r="B263" t="s">
        <v>59</v>
      </c>
      <c r="C263" s="1">
        <v>39762</v>
      </c>
      <c r="D263" s="4">
        <v>0</v>
      </c>
      <c r="E263">
        <v>117</v>
      </c>
      <c r="F263">
        <v>3296383</v>
      </c>
    </row>
    <row r="264" spans="1:6" x14ac:dyDescent="0.45">
      <c r="A264" t="s">
        <v>24</v>
      </c>
      <c r="B264" t="s">
        <v>59</v>
      </c>
      <c r="C264" s="1">
        <v>39769</v>
      </c>
      <c r="D264" s="4">
        <v>0</v>
      </c>
      <c r="E264">
        <v>92.91</v>
      </c>
      <c r="F264">
        <v>3535102</v>
      </c>
    </row>
    <row r="265" spans="1:6" x14ac:dyDescent="0.45">
      <c r="A265" t="s">
        <v>24</v>
      </c>
      <c r="B265" t="s">
        <v>59</v>
      </c>
      <c r="C265" s="1">
        <v>39776</v>
      </c>
      <c r="D265" s="4">
        <v>0</v>
      </c>
      <c r="E265">
        <v>109.1</v>
      </c>
      <c r="F265">
        <v>6218636</v>
      </c>
    </row>
    <row r="266" spans="1:6" x14ac:dyDescent="0.45">
      <c r="A266" t="s">
        <v>24</v>
      </c>
      <c r="B266" t="s">
        <v>59</v>
      </c>
      <c r="C266" s="1">
        <v>39783</v>
      </c>
      <c r="D266" s="4">
        <v>0</v>
      </c>
      <c r="E266">
        <v>113.5</v>
      </c>
      <c r="F266">
        <v>4472413</v>
      </c>
    </row>
    <row r="267" spans="1:6" x14ac:dyDescent="0.45">
      <c r="A267" t="s">
        <v>24</v>
      </c>
      <c r="B267" t="s">
        <v>59</v>
      </c>
      <c r="C267" s="1">
        <v>39790</v>
      </c>
      <c r="D267" s="4">
        <v>0</v>
      </c>
      <c r="E267">
        <v>124.08</v>
      </c>
      <c r="F267">
        <v>4565299</v>
      </c>
    </row>
    <row r="268" spans="1:6" x14ac:dyDescent="0.45">
      <c r="A268" t="s">
        <v>24</v>
      </c>
      <c r="B268" t="s">
        <v>59</v>
      </c>
      <c r="C268" s="1">
        <v>39797</v>
      </c>
      <c r="D268" s="4">
        <v>0</v>
      </c>
      <c r="E268">
        <v>113</v>
      </c>
      <c r="F268">
        <v>3911858</v>
      </c>
    </row>
    <row r="269" spans="1:6" x14ac:dyDescent="0.45">
      <c r="A269" t="s">
        <v>24</v>
      </c>
      <c r="B269" t="s">
        <v>59</v>
      </c>
      <c r="C269" s="1">
        <v>39804</v>
      </c>
      <c r="D269" s="4">
        <v>0</v>
      </c>
      <c r="E269">
        <v>111.4</v>
      </c>
      <c r="F269">
        <v>2504246</v>
      </c>
    </row>
    <row r="270" spans="1:6" x14ac:dyDescent="0.45">
      <c r="A270" t="s">
        <v>24</v>
      </c>
      <c r="B270" t="s">
        <v>59</v>
      </c>
      <c r="C270" s="1">
        <v>39811</v>
      </c>
      <c r="D270" s="4">
        <v>0</v>
      </c>
      <c r="E270">
        <v>111.66</v>
      </c>
      <c r="F270">
        <v>1395601</v>
      </c>
    </row>
    <row r="271" spans="1:6" x14ac:dyDescent="0.45">
      <c r="A271" t="s">
        <v>24</v>
      </c>
      <c r="B271" t="s">
        <v>59</v>
      </c>
      <c r="C271" s="1">
        <v>39818</v>
      </c>
      <c r="D271" s="4">
        <v>0</v>
      </c>
      <c r="E271">
        <v>120</v>
      </c>
      <c r="F271">
        <v>582050</v>
      </c>
    </row>
    <row r="272" spans="1:6" x14ac:dyDescent="0.45">
      <c r="A272" t="s">
        <v>24</v>
      </c>
      <c r="B272" t="s">
        <v>59</v>
      </c>
      <c r="C272" s="1">
        <v>39825</v>
      </c>
      <c r="D272" s="4">
        <v>0</v>
      </c>
      <c r="E272">
        <v>121.78</v>
      </c>
      <c r="F272">
        <v>4094218</v>
      </c>
    </row>
    <row r="273" spans="1:6" x14ac:dyDescent="0.45">
      <c r="A273" t="s">
        <v>24</v>
      </c>
      <c r="B273" t="s">
        <v>59</v>
      </c>
      <c r="C273" s="1">
        <v>39832</v>
      </c>
      <c r="D273" s="4">
        <v>0</v>
      </c>
      <c r="E273">
        <v>106.01</v>
      </c>
      <c r="F273">
        <v>2966166</v>
      </c>
    </row>
    <row r="274" spans="1:6" x14ac:dyDescent="0.45">
      <c r="A274" t="s">
        <v>24</v>
      </c>
      <c r="B274" t="s">
        <v>59</v>
      </c>
      <c r="C274" s="1">
        <v>39839</v>
      </c>
      <c r="D274" s="4">
        <v>0</v>
      </c>
      <c r="E274">
        <v>111</v>
      </c>
      <c r="F274">
        <v>4599952</v>
      </c>
    </row>
    <row r="275" spans="1:6" x14ac:dyDescent="0.45">
      <c r="A275" t="s">
        <v>24</v>
      </c>
      <c r="B275" t="s">
        <v>59</v>
      </c>
      <c r="C275" s="1">
        <v>39846</v>
      </c>
      <c r="D275" s="4">
        <v>0</v>
      </c>
      <c r="E275">
        <v>120.79</v>
      </c>
      <c r="F275">
        <v>8424888</v>
      </c>
    </row>
    <row r="276" spans="1:6" x14ac:dyDescent="0.45">
      <c r="A276" t="s">
        <v>24</v>
      </c>
      <c r="B276" t="s">
        <v>59</v>
      </c>
      <c r="C276" s="1">
        <v>39853</v>
      </c>
      <c r="D276" s="4">
        <v>0</v>
      </c>
      <c r="E276">
        <v>136.46</v>
      </c>
      <c r="F276">
        <v>9388067</v>
      </c>
    </row>
    <row r="277" spans="1:6" x14ac:dyDescent="0.45">
      <c r="A277" t="s">
        <v>24</v>
      </c>
      <c r="B277" t="s">
        <v>59</v>
      </c>
      <c r="C277" s="1">
        <v>39860</v>
      </c>
      <c r="D277" s="4">
        <v>0</v>
      </c>
      <c r="E277">
        <v>121.15</v>
      </c>
      <c r="F277">
        <v>5330773</v>
      </c>
    </row>
    <row r="278" spans="1:6" x14ac:dyDescent="0.45">
      <c r="A278" t="s">
        <v>24</v>
      </c>
      <c r="B278" t="s">
        <v>59</v>
      </c>
      <c r="C278" s="1">
        <v>39867</v>
      </c>
      <c r="D278" s="4">
        <v>0</v>
      </c>
      <c r="E278">
        <v>123.37</v>
      </c>
      <c r="F278">
        <v>2742532</v>
      </c>
    </row>
    <row r="279" spans="1:6" x14ac:dyDescent="0.45">
      <c r="A279" t="s">
        <v>24</v>
      </c>
      <c r="B279" t="s">
        <v>59</v>
      </c>
      <c r="C279" s="1">
        <v>39874</v>
      </c>
      <c r="D279" s="4">
        <v>0</v>
      </c>
      <c r="E279">
        <v>134.80000000000001</v>
      </c>
      <c r="F279">
        <v>4468968</v>
      </c>
    </row>
    <row r="280" spans="1:6" x14ac:dyDescent="0.45">
      <c r="A280" t="s">
        <v>24</v>
      </c>
      <c r="B280" t="s">
        <v>59</v>
      </c>
      <c r="C280" s="1">
        <v>39881</v>
      </c>
      <c r="D280" s="4">
        <v>0</v>
      </c>
      <c r="E280">
        <v>142.35</v>
      </c>
      <c r="F280">
        <v>6520175</v>
      </c>
    </row>
    <row r="281" spans="1:6" x14ac:dyDescent="0.45">
      <c r="A281" t="s">
        <v>24</v>
      </c>
      <c r="B281" t="s">
        <v>59</v>
      </c>
      <c r="C281" s="1">
        <v>39888</v>
      </c>
      <c r="D281" s="4">
        <v>0</v>
      </c>
      <c r="E281">
        <v>139</v>
      </c>
      <c r="F281">
        <v>7666862</v>
      </c>
    </row>
    <row r="282" spans="1:6" x14ac:dyDescent="0.45">
      <c r="A282" t="s">
        <v>24</v>
      </c>
      <c r="B282" t="s">
        <v>59</v>
      </c>
      <c r="C282" s="1">
        <v>39895</v>
      </c>
      <c r="D282" s="4">
        <v>0</v>
      </c>
      <c r="E282">
        <v>148</v>
      </c>
      <c r="F282">
        <v>5865898</v>
      </c>
    </row>
    <row r="283" spans="1:6" x14ac:dyDescent="0.45">
      <c r="A283" t="s">
        <v>24</v>
      </c>
      <c r="B283" t="s">
        <v>59</v>
      </c>
      <c r="C283" s="1">
        <v>39902</v>
      </c>
      <c r="D283" s="4">
        <v>0</v>
      </c>
      <c r="E283">
        <v>160.03</v>
      </c>
      <c r="F283">
        <v>3976225</v>
      </c>
    </row>
    <row r="284" spans="1:6" x14ac:dyDescent="0.45">
      <c r="A284" t="s">
        <v>24</v>
      </c>
      <c r="B284" t="s">
        <v>59</v>
      </c>
      <c r="C284" s="1">
        <v>39909</v>
      </c>
      <c r="D284" s="4">
        <v>0</v>
      </c>
      <c r="E284">
        <v>170.94</v>
      </c>
      <c r="F284">
        <v>4173133</v>
      </c>
    </row>
    <row r="285" spans="1:6" x14ac:dyDescent="0.45">
      <c r="A285" t="s">
        <v>24</v>
      </c>
      <c r="B285" t="s">
        <v>59</v>
      </c>
      <c r="C285" s="1">
        <v>39916</v>
      </c>
      <c r="D285" s="4">
        <v>0</v>
      </c>
      <c r="E285">
        <v>175.98</v>
      </c>
      <c r="F285">
        <v>3042470</v>
      </c>
    </row>
    <row r="286" spans="1:6" x14ac:dyDescent="0.45">
      <c r="A286" t="s">
        <v>24</v>
      </c>
      <c r="B286" t="s">
        <v>59</v>
      </c>
      <c r="C286" s="1">
        <v>39923</v>
      </c>
      <c r="D286" s="4">
        <v>0</v>
      </c>
      <c r="E286">
        <v>168.22</v>
      </c>
      <c r="F286">
        <v>5519346</v>
      </c>
    </row>
    <row r="287" spans="1:6" x14ac:dyDescent="0.45">
      <c r="A287" t="s">
        <v>24</v>
      </c>
      <c r="B287" t="s">
        <v>59</v>
      </c>
      <c r="C287" s="1">
        <v>39930</v>
      </c>
      <c r="D287" s="4">
        <v>0</v>
      </c>
      <c r="E287">
        <v>164.64</v>
      </c>
      <c r="F287">
        <v>3805690</v>
      </c>
    </row>
    <row r="288" spans="1:6" x14ac:dyDescent="0.45">
      <c r="A288" t="s">
        <v>24</v>
      </c>
      <c r="B288" t="s">
        <v>59</v>
      </c>
      <c r="C288" s="1">
        <v>39937</v>
      </c>
      <c r="D288" s="4">
        <v>0</v>
      </c>
      <c r="E288">
        <v>181.6</v>
      </c>
      <c r="F288">
        <v>8430462</v>
      </c>
    </row>
    <row r="289" spans="1:6" x14ac:dyDescent="0.45">
      <c r="A289" t="s">
        <v>24</v>
      </c>
      <c r="B289" t="s">
        <v>59</v>
      </c>
      <c r="C289" s="1">
        <v>39944</v>
      </c>
      <c r="D289" s="4">
        <v>0</v>
      </c>
      <c r="E289">
        <v>163.13999999999999</v>
      </c>
      <c r="F289">
        <v>7116519</v>
      </c>
    </row>
    <row r="290" spans="1:6" x14ac:dyDescent="0.45">
      <c r="A290" t="s">
        <v>24</v>
      </c>
      <c r="B290" t="s">
        <v>59</v>
      </c>
      <c r="C290" s="1">
        <v>39951</v>
      </c>
      <c r="D290" s="4">
        <v>0</v>
      </c>
      <c r="E290">
        <v>169</v>
      </c>
      <c r="F290">
        <v>5321156</v>
      </c>
    </row>
    <row r="291" spans="1:6" x14ac:dyDescent="0.45">
      <c r="A291" t="s">
        <v>24</v>
      </c>
      <c r="B291" t="s">
        <v>59</v>
      </c>
      <c r="C291" s="1">
        <v>39958</v>
      </c>
      <c r="D291" s="4">
        <v>0</v>
      </c>
      <c r="E291">
        <v>175.6</v>
      </c>
      <c r="F291">
        <v>4517620</v>
      </c>
    </row>
    <row r="292" spans="1:6" x14ac:dyDescent="0.45">
      <c r="A292" t="s">
        <v>24</v>
      </c>
      <c r="B292" t="s">
        <v>59</v>
      </c>
      <c r="C292" s="1">
        <v>39965</v>
      </c>
      <c r="D292" s="4">
        <v>0</v>
      </c>
      <c r="E292">
        <v>188.33</v>
      </c>
      <c r="F292">
        <v>7362157</v>
      </c>
    </row>
    <row r="293" spans="1:6" x14ac:dyDescent="0.45">
      <c r="A293" t="s">
        <v>24</v>
      </c>
      <c r="B293" t="s">
        <v>59</v>
      </c>
      <c r="C293" s="1">
        <v>39972</v>
      </c>
      <c r="D293" s="4">
        <v>0</v>
      </c>
      <c r="E293">
        <v>183.3</v>
      </c>
      <c r="F293">
        <v>1774248</v>
      </c>
    </row>
    <row r="294" spans="1:6" x14ac:dyDescent="0.45">
      <c r="A294" t="s">
        <v>24</v>
      </c>
      <c r="B294" t="s">
        <v>59</v>
      </c>
      <c r="C294" s="1">
        <v>39979</v>
      </c>
      <c r="D294" s="4">
        <v>0</v>
      </c>
      <c r="E294">
        <v>173</v>
      </c>
      <c r="F294">
        <v>5047226</v>
      </c>
    </row>
    <row r="295" spans="1:6" x14ac:dyDescent="0.45">
      <c r="A295" t="s">
        <v>24</v>
      </c>
      <c r="B295" t="s">
        <v>59</v>
      </c>
      <c r="C295" s="1">
        <v>39986</v>
      </c>
      <c r="D295" s="4">
        <v>0</v>
      </c>
      <c r="E295">
        <v>165.5</v>
      </c>
      <c r="F295">
        <v>3485842</v>
      </c>
    </row>
    <row r="296" spans="1:6" x14ac:dyDescent="0.45">
      <c r="A296" t="s">
        <v>24</v>
      </c>
      <c r="B296" t="s">
        <v>59</v>
      </c>
      <c r="C296" s="1">
        <v>39993</v>
      </c>
      <c r="D296" s="4">
        <v>0</v>
      </c>
      <c r="E296">
        <v>158.61000000000001</v>
      </c>
      <c r="F296">
        <v>3569783</v>
      </c>
    </row>
    <row r="297" spans="1:6" x14ac:dyDescent="0.45">
      <c r="A297" t="s">
        <v>24</v>
      </c>
      <c r="B297" t="s">
        <v>59</v>
      </c>
      <c r="C297" s="1">
        <v>40000</v>
      </c>
      <c r="D297" s="4">
        <v>0</v>
      </c>
      <c r="E297">
        <v>148.51</v>
      </c>
      <c r="F297">
        <v>2974490</v>
      </c>
    </row>
    <row r="298" spans="1:6" x14ac:dyDescent="0.45">
      <c r="A298" t="s">
        <v>24</v>
      </c>
      <c r="B298" t="s">
        <v>59</v>
      </c>
      <c r="C298" s="1">
        <v>40007</v>
      </c>
      <c r="D298" s="4">
        <v>0</v>
      </c>
      <c r="E298">
        <v>162.75</v>
      </c>
      <c r="F298">
        <v>2616363</v>
      </c>
    </row>
    <row r="299" spans="1:6" x14ac:dyDescent="0.45">
      <c r="A299" t="s">
        <v>24</v>
      </c>
      <c r="B299" t="s">
        <v>59</v>
      </c>
      <c r="C299" s="1">
        <v>40014</v>
      </c>
      <c r="D299" s="4">
        <v>0</v>
      </c>
      <c r="E299">
        <v>177.5</v>
      </c>
      <c r="F299">
        <v>4483396</v>
      </c>
    </row>
    <row r="300" spans="1:6" x14ac:dyDescent="0.45">
      <c r="A300" t="s">
        <v>24</v>
      </c>
      <c r="B300" t="s">
        <v>59</v>
      </c>
      <c r="C300" s="1">
        <v>40021</v>
      </c>
      <c r="D300" s="4">
        <v>0</v>
      </c>
      <c r="E300">
        <v>176.7</v>
      </c>
      <c r="F300">
        <v>3921942</v>
      </c>
    </row>
    <row r="301" spans="1:6" x14ac:dyDescent="0.45">
      <c r="A301" t="s">
        <v>24</v>
      </c>
      <c r="B301" t="s">
        <v>59</v>
      </c>
      <c r="C301" s="1">
        <v>40028</v>
      </c>
      <c r="D301" s="4">
        <v>0</v>
      </c>
      <c r="E301">
        <v>181.48</v>
      </c>
      <c r="F301">
        <v>3661345</v>
      </c>
    </row>
    <row r="302" spans="1:6" x14ac:dyDescent="0.45">
      <c r="A302" t="s">
        <v>24</v>
      </c>
      <c r="B302" t="s">
        <v>59</v>
      </c>
      <c r="C302" s="1">
        <v>40035</v>
      </c>
      <c r="D302" s="4">
        <v>0</v>
      </c>
      <c r="E302">
        <v>181.4</v>
      </c>
      <c r="F302">
        <v>5385450</v>
      </c>
    </row>
    <row r="303" spans="1:6" x14ac:dyDescent="0.45">
      <c r="A303" t="s">
        <v>24</v>
      </c>
      <c r="B303" t="s">
        <v>59</v>
      </c>
      <c r="C303" s="1">
        <v>40042</v>
      </c>
      <c r="D303" s="4">
        <v>0</v>
      </c>
      <c r="E303">
        <v>180.25</v>
      </c>
      <c r="F303">
        <v>4470465</v>
      </c>
    </row>
    <row r="304" spans="1:6" x14ac:dyDescent="0.45">
      <c r="A304" t="s">
        <v>24</v>
      </c>
      <c r="B304" t="s">
        <v>59</v>
      </c>
      <c r="C304" s="1">
        <v>40049</v>
      </c>
      <c r="D304" s="4">
        <v>0</v>
      </c>
      <c r="E304">
        <v>185</v>
      </c>
      <c r="F304">
        <v>3720219</v>
      </c>
    </row>
    <row r="305" spans="1:6" x14ac:dyDescent="0.45">
      <c r="A305" t="s">
        <v>24</v>
      </c>
      <c r="B305" t="s">
        <v>59</v>
      </c>
      <c r="C305" s="1">
        <v>40056</v>
      </c>
      <c r="D305" s="4">
        <v>0</v>
      </c>
      <c r="E305">
        <v>199.39</v>
      </c>
      <c r="F305">
        <v>6024379</v>
      </c>
    </row>
    <row r="306" spans="1:6" x14ac:dyDescent="0.45">
      <c r="A306" t="s">
        <v>24</v>
      </c>
      <c r="B306" t="s">
        <v>59</v>
      </c>
      <c r="C306" s="1">
        <v>40063</v>
      </c>
      <c r="D306" s="4">
        <v>0</v>
      </c>
      <c r="E306">
        <v>205.2</v>
      </c>
      <c r="F306">
        <v>3957321</v>
      </c>
    </row>
    <row r="307" spans="1:6" x14ac:dyDescent="0.45">
      <c r="A307" t="s">
        <v>24</v>
      </c>
      <c r="B307" t="s">
        <v>59</v>
      </c>
      <c r="C307" s="1">
        <v>40070</v>
      </c>
      <c r="D307" s="4">
        <v>0</v>
      </c>
      <c r="E307">
        <v>205.49</v>
      </c>
      <c r="F307">
        <v>5929568</v>
      </c>
    </row>
    <row r="308" spans="1:6" x14ac:dyDescent="0.45">
      <c r="A308" t="s">
        <v>24</v>
      </c>
      <c r="B308" t="s">
        <v>59</v>
      </c>
      <c r="C308" s="1">
        <v>40077</v>
      </c>
      <c r="D308" s="4">
        <v>0</v>
      </c>
      <c r="E308">
        <v>200.5</v>
      </c>
      <c r="F308">
        <v>3953134</v>
      </c>
    </row>
    <row r="309" spans="1:6" x14ac:dyDescent="0.45">
      <c r="A309" t="s">
        <v>24</v>
      </c>
      <c r="B309" t="s">
        <v>59</v>
      </c>
      <c r="C309" s="1">
        <v>40084</v>
      </c>
      <c r="D309" s="4">
        <v>0</v>
      </c>
      <c r="E309">
        <v>197</v>
      </c>
      <c r="F309">
        <v>2782740</v>
      </c>
    </row>
    <row r="310" spans="1:6" x14ac:dyDescent="0.45">
      <c r="A310" t="s">
        <v>24</v>
      </c>
      <c r="B310" t="s">
        <v>59</v>
      </c>
      <c r="C310" s="1">
        <v>40091</v>
      </c>
      <c r="D310" s="4">
        <v>0</v>
      </c>
      <c r="E310">
        <v>208.3</v>
      </c>
      <c r="F310">
        <v>4763075</v>
      </c>
    </row>
    <row r="311" spans="1:6" x14ac:dyDescent="0.45">
      <c r="A311" t="s">
        <v>24</v>
      </c>
      <c r="B311" t="s">
        <v>59</v>
      </c>
      <c r="C311" s="1">
        <v>40098</v>
      </c>
      <c r="D311" s="4">
        <v>0</v>
      </c>
      <c r="E311">
        <v>212.74</v>
      </c>
      <c r="F311">
        <v>4276592</v>
      </c>
    </row>
    <row r="312" spans="1:6" x14ac:dyDescent="0.45">
      <c r="A312" t="s">
        <v>24</v>
      </c>
      <c r="B312" t="s">
        <v>59</v>
      </c>
      <c r="C312" s="1">
        <v>40105</v>
      </c>
      <c r="D312" s="4">
        <v>0</v>
      </c>
      <c r="E312">
        <v>230.49</v>
      </c>
      <c r="F312">
        <v>5122801</v>
      </c>
    </row>
    <row r="313" spans="1:6" x14ac:dyDescent="0.45">
      <c r="A313" t="s">
        <v>24</v>
      </c>
      <c r="B313" t="s">
        <v>59</v>
      </c>
      <c r="C313" s="1">
        <v>40112</v>
      </c>
      <c r="D313" s="4">
        <v>0</v>
      </c>
      <c r="E313">
        <v>203.49</v>
      </c>
      <c r="F313">
        <v>6901397</v>
      </c>
    </row>
    <row r="314" spans="1:6" x14ac:dyDescent="0.45">
      <c r="A314" t="s">
        <v>24</v>
      </c>
      <c r="B314" t="s">
        <v>59</v>
      </c>
      <c r="C314" s="1">
        <v>40119</v>
      </c>
      <c r="D314" s="4">
        <v>0</v>
      </c>
      <c r="E314">
        <v>204.11</v>
      </c>
      <c r="F314">
        <v>4272598</v>
      </c>
    </row>
    <row r="315" spans="1:6" x14ac:dyDescent="0.45">
      <c r="A315" t="s">
        <v>24</v>
      </c>
      <c r="B315" t="s">
        <v>59</v>
      </c>
      <c r="C315" s="1">
        <v>40126</v>
      </c>
      <c r="D315" s="4">
        <v>0</v>
      </c>
      <c r="E315">
        <v>220.8</v>
      </c>
      <c r="F315">
        <v>6241607</v>
      </c>
    </row>
    <row r="316" spans="1:6" x14ac:dyDescent="0.45">
      <c r="A316" t="s">
        <v>24</v>
      </c>
      <c r="B316" t="s">
        <v>59</v>
      </c>
      <c r="C316" s="1">
        <v>40133</v>
      </c>
      <c r="D316" s="4">
        <v>0</v>
      </c>
      <c r="E316">
        <v>226.51</v>
      </c>
      <c r="F316">
        <v>5175159</v>
      </c>
    </row>
    <row r="317" spans="1:6" x14ac:dyDescent="0.45">
      <c r="A317" t="s">
        <v>24</v>
      </c>
      <c r="B317" t="s">
        <v>59</v>
      </c>
      <c r="C317" s="1">
        <v>40140</v>
      </c>
      <c r="D317" s="4">
        <v>0</v>
      </c>
      <c r="E317">
        <v>218.83</v>
      </c>
      <c r="F317">
        <v>3578927</v>
      </c>
    </row>
    <row r="318" spans="1:6" x14ac:dyDescent="0.45">
      <c r="A318" t="s">
        <v>24</v>
      </c>
      <c r="B318" t="s">
        <v>59</v>
      </c>
      <c r="C318" s="1">
        <v>40147</v>
      </c>
      <c r="D318" s="4">
        <v>0</v>
      </c>
      <c r="E318">
        <v>229.5</v>
      </c>
      <c r="F318">
        <v>3423155</v>
      </c>
    </row>
    <row r="319" spans="1:6" x14ac:dyDescent="0.45">
      <c r="A319" t="s">
        <v>24</v>
      </c>
      <c r="B319" t="s">
        <v>59</v>
      </c>
      <c r="C319" s="1">
        <v>40154</v>
      </c>
      <c r="D319" s="4">
        <v>0</v>
      </c>
      <c r="E319">
        <v>224.27</v>
      </c>
      <c r="F319">
        <v>2752960</v>
      </c>
    </row>
    <row r="320" spans="1:6" x14ac:dyDescent="0.45">
      <c r="A320" t="s">
        <v>24</v>
      </c>
      <c r="B320" t="s">
        <v>59</v>
      </c>
      <c r="C320" s="1">
        <v>40161</v>
      </c>
      <c r="D320" s="4">
        <v>0</v>
      </c>
      <c r="E320">
        <v>227</v>
      </c>
      <c r="F320">
        <v>4513855</v>
      </c>
    </row>
    <row r="321" spans="1:6" x14ac:dyDescent="0.45">
      <c r="A321" t="s">
        <v>24</v>
      </c>
      <c r="B321" t="s">
        <v>59</v>
      </c>
      <c r="C321" s="1">
        <v>40168</v>
      </c>
      <c r="D321" s="4">
        <v>0</v>
      </c>
      <c r="E321">
        <v>222.25</v>
      </c>
      <c r="F321">
        <v>2913730</v>
      </c>
    </row>
    <row r="322" spans="1:6" x14ac:dyDescent="0.45">
      <c r="A322" t="s">
        <v>24</v>
      </c>
      <c r="B322" t="s">
        <v>59</v>
      </c>
      <c r="C322" s="1">
        <v>40175</v>
      </c>
      <c r="D322" s="4">
        <v>0</v>
      </c>
      <c r="E322">
        <v>220.98</v>
      </c>
      <c r="F322">
        <v>2560135</v>
      </c>
    </row>
    <row r="323" spans="1:6" x14ac:dyDescent="0.45">
      <c r="A323" t="s">
        <v>24</v>
      </c>
      <c r="B323" t="s">
        <v>59</v>
      </c>
      <c r="C323" s="1">
        <v>40189</v>
      </c>
      <c r="D323" s="4">
        <v>0</v>
      </c>
      <c r="E323">
        <v>228</v>
      </c>
      <c r="F323">
        <v>7138304</v>
      </c>
    </row>
    <row r="324" spans="1:6" x14ac:dyDescent="0.45">
      <c r="A324" t="s">
        <v>24</v>
      </c>
      <c r="B324" t="s">
        <v>59</v>
      </c>
      <c r="C324" s="1">
        <v>40196</v>
      </c>
      <c r="D324" s="4">
        <v>0</v>
      </c>
      <c r="E324">
        <v>229.57</v>
      </c>
      <c r="F324">
        <v>11753527</v>
      </c>
    </row>
    <row r="325" spans="1:6" x14ac:dyDescent="0.45">
      <c r="A325" t="s">
        <v>24</v>
      </c>
      <c r="B325" t="s">
        <v>59</v>
      </c>
      <c r="C325" s="1">
        <v>40203</v>
      </c>
      <c r="D325" s="4">
        <v>0</v>
      </c>
      <c r="E325">
        <v>233.1</v>
      </c>
      <c r="F325">
        <v>4331068</v>
      </c>
    </row>
    <row r="326" spans="1:6" x14ac:dyDescent="0.45">
      <c r="A326" t="s">
        <v>24</v>
      </c>
      <c r="B326" t="s">
        <v>59</v>
      </c>
      <c r="C326" s="1">
        <v>40210</v>
      </c>
      <c r="D326" s="4">
        <v>0</v>
      </c>
      <c r="E326">
        <v>227.39</v>
      </c>
      <c r="F326">
        <v>7156768</v>
      </c>
    </row>
    <row r="327" spans="1:6" x14ac:dyDescent="0.45">
      <c r="A327" t="s">
        <v>24</v>
      </c>
      <c r="B327" t="s">
        <v>59</v>
      </c>
      <c r="C327" s="1">
        <v>40217</v>
      </c>
      <c r="D327" s="4">
        <v>0</v>
      </c>
      <c r="E327">
        <v>227.97</v>
      </c>
      <c r="F327">
        <v>5792926</v>
      </c>
    </row>
    <row r="328" spans="1:6" x14ac:dyDescent="0.45">
      <c r="A328" t="s">
        <v>24</v>
      </c>
      <c r="B328" t="s">
        <v>59</v>
      </c>
      <c r="C328" s="1">
        <v>40224</v>
      </c>
      <c r="D328" s="4">
        <v>0</v>
      </c>
      <c r="E328">
        <v>229.99</v>
      </c>
      <c r="F328">
        <v>4801681</v>
      </c>
    </row>
    <row r="329" spans="1:6" x14ac:dyDescent="0.45">
      <c r="A329" t="s">
        <v>24</v>
      </c>
      <c r="B329" t="s">
        <v>59</v>
      </c>
      <c r="C329" s="1">
        <v>40231</v>
      </c>
      <c r="D329" s="4">
        <v>0</v>
      </c>
      <c r="E329">
        <v>234.99</v>
      </c>
      <c r="F329">
        <v>2649889</v>
      </c>
    </row>
    <row r="330" spans="1:6" x14ac:dyDescent="0.45">
      <c r="A330" t="s">
        <v>24</v>
      </c>
      <c r="B330" t="s">
        <v>59</v>
      </c>
      <c r="C330" s="1">
        <v>40238</v>
      </c>
      <c r="D330" s="4">
        <v>0</v>
      </c>
      <c r="E330">
        <v>239.23</v>
      </c>
      <c r="F330">
        <v>3269525</v>
      </c>
    </row>
    <row r="331" spans="1:6" x14ac:dyDescent="0.45">
      <c r="A331" t="s">
        <v>24</v>
      </c>
      <c r="B331" t="s">
        <v>59</v>
      </c>
      <c r="C331" s="1">
        <v>40245</v>
      </c>
      <c r="D331" s="4">
        <v>0</v>
      </c>
      <c r="E331">
        <v>240.6</v>
      </c>
      <c r="F331">
        <v>3977143</v>
      </c>
    </row>
    <row r="332" spans="1:6" x14ac:dyDescent="0.45">
      <c r="A332" t="s">
        <v>24</v>
      </c>
      <c r="B332" t="s">
        <v>59</v>
      </c>
      <c r="C332" s="1">
        <v>40252</v>
      </c>
      <c r="D332" s="4">
        <v>0</v>
      </c>
      <c r="E332">
        <v>245.5</v>
      </c>
      <c r="F332">
        <v>7298823</v>
      </c>
    </row>
    <row r="333" spans="1:6" x14ac:dyDescent="0.45">
      <c r="A333" t="s">
        <v>24</v>
      </c>
      <c r="B333" t="s">
        <v>59</v>
      </c>
      <c r="C333" s="1">
        <v>40259</v>
      </c>
      <c r="D333" s="4">
        <v>0</v>
      </c>
      <c r="E333">
        <v>253.84</v>
      </c>
      <c r="F333">
        <v>6078406</v>
      </c>
    </row>
    <row r="334" spans="1:6" x14ac:dyDescent="0.45">
      <c r="A334" t="s">
        <v>24</v>
      </c>
      <c r="B334" t="s">
        <v>59</v>
      </c>
      <c r="C334" s="1">
        <v>40266</v>
      </c>
      <c r="D334" s="4">
        <v>0</v>
      </c>
      <c r="E334">
        <v>257.64</v>
      </c>
      <c r="F334">
        <v>5857136</v>
      </c>
    </row>
    <row r="335" spans="1:6" x14ac:dyDescent="0.45">
      <c r="A335" t="s">
        <v>24</v>
      </c>
      <c r="B335" t="s">
        <v>59</v>
      </c>
      <c r="C335" s="1">
        <v>40273</v>
      </c>
      <c r="D335" s="4">
        <v>0</v>
      </c>
      <c r="E335">
        <v>261.98</v>
      </c>
      <c r="F335">
        <v>5449693</v>
      </c>
    </row>
    <row r="336" spans="1:6" x14ac:dyDescent="0.45">
      <c r="A336" t="s">
        <v>24</v>
      </c>
      <c r="B336" t="s">
        <v>59</v>
      </c>
      <c r="C336" s="1">
        <v>40280</v>
      </c>
      <c r="D336" s="4">
        <v>0</v>
      </c>
      <c r="E336">
        <v>266.5</v>
      </c>
      <c r="F336">
        <v>5561894</v>
      </c>
    </row>
    <row r="337" spans="1:6" x14ac:dyDescent="0.45">
      <c r="A337" t="s">
        <v>24</v>
      </c>
      <c r="B337" t="s">
        <v>59</v>
      </c>
      <c r="C337" s="1">
        <v>40287</v>
      </c>
      <c r="D337" s="4">
        <v>0</v>
      </c>
      <c r="E337">
        <v>262.5</v>
      </c>
      <c r="F337">
        <v>5207072</v>
      </c>
    </row>
    <row r="338" spans="1:6" x14ac:dyDescent="0.45">
      <c r="A338" t="s">
        <v>24</v>
      </c>
      <c r="B338" t="s">
        <v>59</v>
      </c>
      <c r="C338" s="1">
        <v>40294</v>
      </c>
      <c r="D338" s="4">
        <v>0</v>
      </c>
      <c r="E338">
        <v>266.99</v>
      </c>
      <c r="F338">
        <v>6159830</v>
      </c>
    </row>
    <row r="339" spans="1:6" x14ac:dyDescent="0.45">
      <c r="A339" t="s">
        <v>24</v>
      </c>
      <c r="B339" t="s">
        <v>59</v>
      </c>
      <c r="C339" s="1">
        <v>40301</v>
      </c>
      <c r="D339" s="4">
        <v>0</v>
      </c>
      <c r="E339">
        <v>247</v>
      </c>
      <c r="F339">
        <v>6635417</v>
      </c>
    </row>
    <row r="340" spans="1:6" x14ac:dyDescent="0.45">
      <c r="A340" t="s">
        <v>24</v>
      </c>
      <c r="B340" t="s">
        <v>59</v>
      </c>
      <c r="C340" s="1">
        <v>40308</v>
      </c>
      <c r="D340" s="4">
        <v>0</v>
      </c>
      <c r="E340">
        <v>248.56</v>
      </c>
      <c r="F340">
        <v>4783287</v>
      </c>
    </row>
    <row r="341" spans="1:6" x14ac:dyDescent="0.45">
      <c r="A341" t="s">
        <v>24</v>
      </c>
      <c r="B341" t="s">
        <v>59</v>
      </c>
      <c r="C341" s="1">
        <v>40315</v>
      </c>
      <c r="D341" s="4">
        <v>0</v>
      </c>
      <c r="E341">
        <v>233.98</v>
      </c>
      <c r="F341">
        <v>4556289</v>
      </c>
    </row>
    <row r="342" spans="1:6" x14ac:dyDescent="0.45">
      <c r="A342" t="s">
        <v>24</v>
      </c>
      <c r="B342" t="s">
        <v>59</v>
      </c>
      <c r="C342" s="1">
        <v>40322</v>
      </c>
      <c r="D342" s="4">
        <v>0</v>
      </c>
      <c r="E342">
        <v>230.46</v>
      </c>
      <c r="F342">
        <v>5807460</v>
      </c>
    </row>
    <row r="343" spans="1:6" x14ac:dyDescent="0.45">
      <c r="A343" t="s">
        <v>24</v>
      </c>
      <c r="B343" t="s">
        <v>59</v>
      </c>
      <c r="C343" s="1">
        <v>40329</v>
      </c>
      <c r="D343" s="4">
        <v>0</v>
      </c>
      <c r="E343">
        <v>233.94</v>
      </c>
      <c r="F343">
        <v>4889516</v>
      </c>
    </row>
    <row r="344" spans="1:6" x14ac:dyDescent="0.45">
      <c r="A344" t="s">
        <v>24</v>
      </c>
      <c r="B344" t="s">
        <v>59</v>
      </c>
      <c r="C344" s="1">
        <v>40336</v>
      </c>
      <c r="D344" s="4">
        <v>0</v>
      </c>
      <c r="E344">
        <v>231.89</v>
      </c>
      <c r="F344">
        <v>4364357</v>
      </c>
    </row>
    <row r="345" spans="1:6" x14ac:dyDescent="0.45">
      <c r="A345" t="s">
        <v>24</v>
      </c>
      <c r="B345" t="s">
        <v>59</v>
      </c>
      <c r="C345" s="1">
        <v>40343</v>
      </c>
      <c r="D345" s="4">
        <v>0</v>
      </c>
      <c r="E345">
        <v>232.95</v>
      </c>
      <c r="F345">
        <v>2732686</v>
      </c>
    </row>
    <row r="346" spans="1:6" x14ac:dyDescent="0.45">
      <c r="A346" t="s">
        <v>24</v>
      </c>
      <c r="B346" t="s">
        <v>59</v>
      </c>
      <c r="C346" s="1">
        <v>40350</v>
      </c>
      <c r="D346" s="4">
        <v>0</v>
      </c>
      <c r="E346">
        <v>243.63</v>
      </c>
      <c r="F346">
        <v>6306215</v>
      </c>
    </row>
    <row r="347" spans="1:6" x14ac:dyDescent="0.45">
      <c r="A347" t="s">
        <v>24</v>
      </c>
      <c r="B347" t="s">
        <v>59</v>
      </c>
      <c r="C347" s="1">
        <v>40357</v>
      </c>
      <c r="D347" s="4">
        <v>0</v>
      </c>
      <c r="E347">
        <v>230.6</v>
      </c>
      <c r="F347">
        <v>5400460</v>
      </c>
    </row>
    <row r="348" spans="1:6" x14ac:dyDescent="0.45">
      <c r="A348" t="s">
        <v>24</v>
      </c>
      <c r="B348" t="s">
        <v>59</v>
      </c>
      <c r="C348" s="1">
        <v>40364</v>
      </c>
      <c r="D348" s="4">
        <v>0</v>
      </c>
      <c r="E348">
        <v>240.4</v>
      </c>
      <c r="F348">
        <v>3661302</v>
      </c>
    </row>
    <row r="349" spans="1:6" x14ac:dyDescent="0.45">
      <c r="A349" t="s">
        <v>24</v>
      </c>
      <c r="B349" t="s">
        <v>59</v>
      </c>
      <c r="C349" s="1">
        <v>40371</v>
      </c>
      <c r="D349" s="4">
        <v>0</v>
      </c>
      <c r="E349">
        <v>240.26</v>
      </c>
      <c r="F349">
        <v>2863802</v>
      </c>
    </row>
    <row r="350" spans="1:6" x14ac:dyDescent="0.45">
      <c r="A350" t="s">
        <v>24</v>
      </c>
      <c r="B350" t="s">
        <v>59</v>
      </c>
      <c r="C350" s="1">
        <v>40378</v>
      </c>
      <c r="D350" s="4">
        <v>0</v>
      </c>
      <c r="E350">
        <v>241.78</v>
      </c>
      <c r="F350">
        <v>3452015</v>
      </c>
    </row>
    <row r="351" spans="1:6" x14ac:dyDescent="0.45">
      <c r="A351" t="s">
        <v>24</v>
      </c>
      <c r="B351" t="s">
        <v>59</v>
      </c>
      <c r="C351" s="1">
        <v>40385</v>
      </c>
      <c r="D351" s="4">
        <v>0</v>
      </c>
      <c r="E351">
        <v>240.5</v>
      </c>
      <c r="F351">
        <v>2627109</v>
      </c>
    </row>
    <row r="352" spans="1:6" x14ac:dyDescent="0.45">
      <c r="A352" t="s">
        <v>24</v>
      </c>
      <c r="B352" t="s">
        <v>59</v>
      </c>
      <c r="C352" s="1">
        <v>40392</v>
      </c>
      <c r="D352" s="4">
        <v>0</v>
      </c>
      <c r="E352">
        <v>244.16</v>
      </c>
      <c r="F352">
        <v>3582257</v>
      </c>
    </row>
    <row r="353" spans="1:6" x14ac:dyDescent="0.45">
      <c r="A353" t="s">
        <v>24</v>
      </c>
      <c r="B353" t="s">
        <v>59</v>
      </c>
      <c r="C353" s="1">
        <v>40399</v>
      </c>
      <c r="D353" s="4">
        <v>0</v>
      </c>
      <c r="E353">
        <v>243.5</v>
      </c>
      <c r="F353">
        <v>1957760</v>
      </c>
    </row>
    <row r="354" spans="1:6" x14ac:dyDescent="0.45">
      <c r="A354" t="s">
        <v>24</v>
      </c>
      <c r="B354" t="s">
        <v>59</v>
      </c>
      <c r="C354" s="1">
        <v>40406</v>
      </c>
      <c r="D354" s="4">
        <v>0</v>
      </c>
      <c r="E354">
        <v>244.5</v>
      </c>
      <c r="F354">
        <v>2011460</v>
      </c>
    </row>
    <row r="355" spans="1:6" x14ac:dyDescent="0.45">
      <c r="A355" t="s">
        <v>24</v>
      </c>
      <c r="B355" t="s">
        <v>59</v>
      </c>
      <c r="C355" s="1">
        <v>40413</v>
      </c>
      <c r="D355" s="4">
        <v>0</v>
      </c>
      <c r="E355">
        <v>248</v>
      </c>
      <c r="F355">
        <v>2669048</v>
      </c>
    </row>
    <row r="356" spans="1:6" x14ac:dyDescent="0.45">
      <c r="A356" t="s">
        <v>24</v>
      </c>
      <c r="B356" t="s">
        <v>59</v>
      </c>
      <c r="C356" s="1">
        <v>40420</v>
      </c>
      <c r="D356" s="4">
        <v>0</v>
      </c>
      <c r="E356">
        <v>249.1</v>
      </c>
      <c r="F356">
        <v>4372546</v>
      </c>
    </row>
    <row r="357" spans="1:6" x14ac:dyDescent="0.45">
      <c r="A357" t="s">
        <v>24</v>
      </c>
      <c r="B357" t="s">
        <v>59</v>
      </c>
      <c r="C357" s="1">
        <v>40427</v>
      </c>
      <c r="D357" s="4">
        <v>0</v>
      </c>
      <c r="E357">
        <v>255.47</v>
      </c>
      <c r="F357">
        <v>3257642</v>
      </c>
    </row>
    <row r="358" spans="1:6" x14ac:dyDescent="0.45">
      <c r="A358" t="s">
        <v>24</v>
      </c>
      <c r="B358" t="s">
        <v>59</v>
      </c>
      <c r="C358" s="1">
        <v>40434</v>
      </c>
      <c r="D358" s="4">
        <v>0</v>
      </c>
      <c r="E358">
        <v>256.98</v>
      </c>
      <c r="F358">
        <v>2873507</v>
      </c>
    </row>
    <row r="359" spans="1:6" x14ac:dyDescent="0.45">
      <c r="A359" t="s">
        <v>24</v>
      </c>
      <c r="B359" t="s">
        <v>59</v>
      </c>
      <c r="C359" s="1">
        <v>40441</v>
      </c>
      <c r="D359" s="4">
        <v>0</v>
      </c>
      <c r="E359">
        <v>253.55</v>
      </c>
      <c r="F359">
        <v>4289145</v>
      </c>
    </row>
    <row r="360" spans="1:6" x14ac:dyDescent="0.45">
      <c r="A360" t="s">
        <v>24</v>
      </c>
      <c r="B360" t="s">
        <v>59</v>
      </c>
      <c r="C360" s="1">
        <v>40448</v>
      </c>
      <c r="D360" s="4">
        <v>0</v>
      </c>
      <c r="E360">
        <v>250.61</v>
      </c>
      <c r="F360">
        <v>2218271</v>
      </c>
    </row>
    <row r="361" spans="1:6" x14ac:dyDescent="0.45">
      <c r="A361" t="s">
        <v>24</v>
      </c>
      <c r="B361" t="s">
        <v>59</v>
      </c>
      <c r="C361" s="1">
        <v>40455</v>
      </c>
      <c r="D361" s="4">
        <v>0</v>
      </c>
      <c r="E361">
        <v>250.66</v>
      </c>
      <c r="F361">
        <v>2806879</v>
      </c>
    </row>
    <row r="362" spans="1:6" x14ac:dyDescent="0.45">
      <c r="A362" t="s">
        <v>24</v>
      </c>
      <c r="B362" t="s">
        <v>59</v>
      </c>
      <c r="C362" s="1">
        <v>40462</v>
      </c>
      <c r="D362" s="4">
        <v>0</v>
      </c>
      <c r="E362">
        <v>250.96</v>
      </c>
      <c r="F362">
        <v>3019200</v>
      </c>
    </row>
    <row r="363" spans="1:6" x14ac:dyDescent="0.45">
      <c r="A363" t="s">
        <v>24</v>
      </c>
      <c r="B363" t="s">
        <v>59</v>
      </c>
      <c r="C363" s="1">
        <v>40469</v>
      </c>
      <c r="D363" s="4">
        <v>0</v>
      </c>
      <c r="E363">
        <v>252.5</v>
      </c>
      <c r="F363">
        <v>5095272</v>
      </c>
    </row>
    <row r="364" spans="1:6" x14ac:dyDescent="0.45">
      <c r="A364" t="s">
        <v>24</v>
      </c>
      <c r="B364" t="s">
        <v>59</v>
      </c>
      <c r="C364" s="1">
        <v>40476</v>
      </c>
      <c r="D364" s="4">
        <v>0</v>
      </c>
      <c r="E364">
        <v>250.2</v>
      </c>
      <c r="F364">
        <v>3254934</v>
      </c>
    </row>
    <row r="365" spans="1:6" x14ac:dyDescent="0.45">
      <c r="A365" t="s">
        <v>24</v>
      </c>
      <c r="B365" t="s">
        <v>59</v>
      </c>
      <c r="C365" s="1">
        <v>40483</v>
      </c>
      <c r="D365" s="4">
        <v>0</v>
      </c>
      <c r="E365">
        <v>258.04000000000002</v>
      </c>
      <c r="F365">
        <v>3904825</v>
      </c>
    </row>
    <row r="366" spans="1:6" x14ac:dyDescent="0.45">
      <c r="A366" t="s">
        <v>24</v>
      </c>
      <c r="B366" t="s">
        <v>59</v>
      </c>
      <c r="C366" s="1">
        <v>40490</v>
      </c>
      <c r="D366" s="4">
        <v>0</v>
      </c>
      <c r="E366">
        <v>255.7</v>
      </c>
      <c r="F366">
        <v>5468000</v>
      </c>
    </row>
    <row r="367" spans="1:6" x14ac:dyDescent="0.45">
      <c r="A367" t="s">
        <v>24</v>
      </c>
      <c r="B367" t="s">
        <v>59</v>
      </c>
      <c r="C367" s="1">
        <v>40497</v>
      </c>
      <c r="D367" s="4">
        <v>0</v>
      </c>
      <c r="E367">
        <v>256.2</v>
      </c>
      <c r="F367">
        <v>3667314</v>
      </c>
    </row>
    <row r="368" spans="1:6" x14ac:dyDescent="0.45">
      <c r="A368" t="s">
        <v>24</v>
      </c>
      <c r="B368" t="s">
        <v>59</v>
      </c>
      <c r="C368" s="1">
        <v>40504</v>
      </c>
      <c r="D368" s="4">
        <v>0</v>
      </c>
      <c r="E368">
        <v>254.95</v>
      </c>
      <c r="F368">
        <v>3594185</v>
      </c>
    </row>
    <row r="369" spans="1:6" x14ac:dyDescent="0.45">
      <c r="A369" t="s">
        <v>24</v>
      </c>
      <c r="B369" t="s">
        <v>59</v>
      </c>
      <c r="C369" s="1">
        <v>40511</v>
      </c>
      <c r="D369" s="4">
        <v>0</v>
      </c>
      <c r="E369">
        <v>256.3</v>
      </c>
      <c r="F369">
        <v>4116348</v>
      </c>
    </row>
    <row r="370" spans="1:6" x14ac:dyDescent="0.45">
      <c r="A370" t="s">
        <v>24</v>
      </c>
      <c r="B370" t="s">
        <v>59</v>
      </c>
      <c r="C370" s="1">
        <v>40518</v>
      </c>
      <c r="D370" s="4">
        <v>0</v>
      </c>
      <c r="E370">
        <v>254.02</v>
      </c>
      <c r="F370">
        <v>5026694</v>
      </c>
    </row>
    <row r="371" spans="1:6" x14ac:dyDescent="0.45">
      <c r="A371" t="s">
        <v>24</v>
      </c>
      <c r="B371" t="s">
        <v>59</v>
      </c>
      <c r="C371" s="1">
        <v>40525</v>
      </c>
      <c r="D371" s="4">
        <v>0</v>
      </c>
      <c r="E371">
        <v>256.5</v>
      </c>
      <c r="F371">
        <v>3642912</v>
      </c>
    </row>
    <row r="372" spans="1:6" x14ac:dyDescent="0.45">
      <c r="A372" t="s">
        <v>24</v>
      </c>
      <c r="B372" t="s">
        <v>59</v>
      </c>
      <c r="C372" s="1">
        <v>40532</v>
      </c>
      <c r="D372" s="4">
        <v>0</v>
      </c>
      <c r="E372">
        <v>259.43</v>
      </c>
      <c r="F372">
        <v>4007733</v>
      </c>
    </row>
    <row r="373" spans="1:6" x14ac:dyDescent="0.45">
      <c r="A373" t="s">
        <v>24</v>
      </c>
      <c r="B373" t="s">
        <v>59</v>
      </c>
      <c r="C373" s="1">
        <v>40539</v>
      </c>
      <c r="D373" s="4">
        <v>0</v>
      </c>
      <c r="E373">
        <v>259.88</v>
      </c>
      <c r="F373">
        <v>2652129</v>
      </c>
    </row>
    <row r="374" spans="1:6" x14ac:dyDescent="0.45">
      <c r="A374" t="s">
        <v>24</v>
      </c>
      <c r="B374" t="s">
        <v>59</v>
      </c>
      <c r="C374" s="1">
        <v>40553</v>
      </c>
      <c r="D374" s="4">
        <v>0</v>
      </c>
      <c r="E374">
        <v>257.27</v>
      </c>
      <c r="F374">
        <v>5190159</v>
      </c>
    </row>
    <row r="375" spans="1:6" x14ac:dyDescent="0.45">
      <c r="A375" t="s">
        <v>24</v>
      </c>
      <c r="B375" t="s">
        <v>59</v>
      </c>
      <c r="C375" s="1">
        <v>40560</v>
      </c>
      <c r="D375" s="4">
        <v>0</v>
      </c>
      <c r="E375">
        <v>259.5</v>
      </c>
      <c r="F375">
        <v>6252288</v>
      </c>
    </row>
    <row r="376" spans="1:6" x14ac:dyDescent="0.45">
      <c r="A376" t="s">
        <v>24</v>
      </c>
      <c r="B376" t="s">
        <v>59</v>
      </c>
      <c r="C376" s="1">
        <v>40567</v>
      </c>
      <c r="D376" s="4">
        <v>0</v>
      </c>
      <c r="E376">
        <v>251</v>
      </c>
      <c r="F376">
        <v>5569839</v>
      </c>
    </row>
    <row r="377" spans="1:6" x14ac:dyDescent="0.45">
      <c r="A377" t="s">
        <v>24</v>
      </c>
      <c r="B377" t="s">
        <v>59</v>
      </c>
      <c r="C377" s="1">
        <v>40574</v>
      </c>
      <c r="D377" s="4">
        <v>0</v>
      </c>
      <c r="E377">
        <v>249.37</v>
      </c>
      <c r="F377">
        <v>5536191</v>
      </c>
    </row>
    <row r="378" spans="1:6" x14ac:dyDescent="0.45">
      <c r="A378" t="s">
        <v>24</v>
      </c>
      <c r="B378" t="s">
        <v>59</v>
      </c>
      <c r="C378" s="1">
        <v>40581</v>
      </c>
      <c r="D378" s="4">
        <v>0</v>
      </c>
      <c r="E378">
        <v>247</v>
      </c>
      <c r="F378">
        <v>4723654</v>
      </c>
    </row>
    <row r="379" spans="1:6" x14ac:dyDescent="0.45">
      <c r="A379" t="s">
        <v>24</v>
      </c>
      <c r="B379" t="s">
        <v>59</v>
      </c>
      <c r="C379" s="1">
        <v>40588</v>
      </c>
      <c r="D379" s="4">
        <v>0</v>
      </c>
      <c r="E379">
        <v>254.49</v>
      </c>
      <c r="F379">
        <v>4697693</v>
      </c>
    </row>
    <row r="380" spans="1:6" x14ac:dyDescent="0.45">
      <c r="A380" t="s">
        <v>24</v>
      </c>
      <c r="B380" t="s">
        <v>59</v>
      </c>
      <c r="C380" s="1">
        <v>40595</v>
      </c>
      <c r="D380" s="4">
        <v>0</v>
      </c>
      <c r="E380">
        <v>249.49</v>
      </c>
      <c r="F380">
        <v>4350616</v>
      </c>
    </row>
    <row r="381" spans="1:6" x14ac:dyDescent="0.45">
      <c r="A381" t="s">
        <v>24</v>
      </c>
      <c r="B381" t="s">
        <v>59</v>
      </c>
      <c r="C381" s="1">
        <v>40602</v>
      </c>
      <c r="D381" s="4">
        <v>0</v>
      </c>
      <c r="E381">
        <v>249.9</v>
      </c>
      <c r="F381">
        <v>9635340</v>
      </c>
    </row>
    <row r="382" spans="1:6" x14ac:dyDescent="0.45">
      <c r="A382" t="s">
        <v>24</v>
      </c>
      <c r="B382" t="s">
        <v>59</v>
      </c>
      <c r="C382" s="1">
        <v>40609</v>
      </c>
      <c r="D382" s="4">
        <v>0</v>
      </c>
      <c r="E382">
        <v>252.19</v>
      </c>
      <c r="F382">
        <v>5296450</v>
      </c>
    </row>
    <row r="383" spans="1:6" x14ac:dyDescent="0.45">
      <c r="A383" t="s">
        <v>24</v>
      </c>
      <c r="B383" t="s">
        <v>59</v>
      </c>
      <c r="C383" s="1">
        <v>40616</v>
      </c>
      <c r="D383" s="4">
        <v>0</v>
      </c>
      <c r="E383">
        <v>248.3</v>
      </c>
      <c r="F383">
        <v>6235290</v>
      </c>
    </row>
    <row r="384" spans="1:6" x14ac:dyDescent="0.45">
      <c r="A384" t="s">
        <v>24</v>
      </c>
      <c r="B384" t="s">
        <v>59</v>
      </c>
      <c r="C384" s="1">
        <v>40623</v>
      </c>
      <c r="D384" s="4">
        <v>0</v>
      </c>
      <c r="E384">
        <v>258.68</v>
      </c>
      <c r="F384">
        <v>8100750</v>
      </c>
    </row>
    <row r="385" spans="1:6" x14ac:dyDescent="0.45">
      <c r="A385" t="s">
        <v>24</v>
      </c>
      <c r="B385" t="s">
        <v>59</v>
      </c>
      <c r="C385" s="1">
        <v>40630</v>
      </c>
      <c r="D385" s="4">
        <v>0</v>
      </c>
      <c r="E385">
        <v>261.64999999999998</v>
      </c>
      <c r="F385">
        <v>6752140</v>
      </c>
    </row>
    <row r="386" spans="1:6" x14ac:dyDescent="0.45">
      <c r="A386" t="s">
        <v>24</v>
      </c>
      <c r="B386" t="s">
        <v>59</v>
      </c>
      <c r="C386" s="1">
        <v>40637</v>
      </c>
      <c r="D386" s="4">
        <v>0</v>
      </c>
      <c r="E386">
        <v>261</v>
      </c>
      <c r="F386">
        <v>5633330</v>
      </c>
    </row>
    <row r="387" spans="1:6" x14ac:dyDescent="0.45">
      <c r="A387" t="s">
        <v>24</v>
      </c>
      <c r="B387" t="s">
        <v>59</v>
      </c>
      <c r="C387" s="1">
        <v>40644</v>
      </c>
      <c r="D387" s="4">
        <v>0</v>
      </c>
      <c r="E387">
        <v>256.89999999999998</v>
      </c>
      <c r="F387">
        <v>4961300</v>
      </c>
    </row>
    <row r="388" spans="1:6" x14ac:dyDescent="0.45">
      <c r="A388" t="s">
        <v>24</v>
      </c>
      <c r="B388" t="s">
        <v>59</v>
      </c>
      <c r="C388" s="1">
        <v>40651</v>
      </c>
      <c r="D388" s="4">
        <v>0</v>
      </c>
      <c r="E388">
        <v>256.99</v>
      </c>
      <c r="F388">
        <v>5011230</v>
      </c>
    </row>
    <row r="389" spans="1:6" x14ac:dyDescent="0.45">
      <c r="A389" t="s">
        <v>24</v>
      </c>
      <c r="B389" t="s">
        <v>59</v>
      </c>
      <c r="C389" s="1">
        <v>40658</v>
      </c>
      <c r="D389" s="4">
        <v>0</v>
      </c>
      <c r="E389">
        <v>255.77</v>
      </c>
      <c r="F389">
        <v>4302000</v>
      </c>
    </row>
    <row r="390" spans="1:6" x14ac:dyDescent="0.45">
      <c r="A390" t="s">
        <v>24</v>
      </c>
      <c r="B390" t="s">
        <v>59</v>
      </c>
      <c r="C390" s="1">
        <v>40665</v>
      </c>
      <c r="D390" s="4">
        <v>0</v>
      </c>
      <c r="E390">
        <v>253.13</v>
      </c>
      <c r="F390">
        <v>6499780</v>
      </c>
    </row>
    <row r="391" spans="1:6" x14ac:dyDescent="0.45">
      <c r="A391" t="s">
        <v>24</v>
      </c>
      <c r="B391" t="s">
        <v>59</v>
      </c>
      <c r="C391" s="1">
        <v>40672</v>
      </c>
      <c r="D391" s="4">
        <v>0</v>
      </c>
      <c r="E391">
        <v>237.39</v>
      </c>
      <c r="F391">
        <v>9865780</v>
      </c>
    </row>
    <row r="392" spans="1:6" x14ac:dyDescent="0.45">
      <c r="A392" t="s">
        <v>24</v>
      </c>
      <c r="B392" t="s">
        <v>59</v>
      </c>
      <c r="C392" s="1">
        <v>40679</v>
      </c>
      <c r="D392" s="4">
        <v>0</v>
      </c>
      <c r="E392">
        <v>236.01</v>
      </c>
      <c r="F392">
        <v>5104020</v>
      </c>
    </row>
    <row r="393" spans="1:6" x14ac:dyDescent="0.45">
      <c r="A393" t="s">
        <v>24</v>
      </c>
      <c r="B393" t="s">
        <v>59</v>
      </c>
      <c r="C393" s="1">
        <v>40686</v>
      </c>
      <c r="D393" s="4">
        <v>0</v>
      </c>
      <c r="E393">
        <v>233.49</v>
      </c>
      <c r="F393">
        <v>3823900</v>
      </c>
    </row>
    <row r="394" spans="1:6" x14ac:dyDescent="0.45">
      <c r="A394" t="s">
        <v>24</v>
      </c>
      <c r="B394" t="s">
        <v>59</v>
      </c>
      <c r="C394" s="1">
        <v>40693</v>
      </c>
      <c r="D394" s="4">
        <v>0</v>
      </c>
      <c r="E394">
        <v>233.45</v>
      </c>
      <c r="F394">
        <v>2705440</v>
      </c>
    </row>
    <row r="395" spans="1:6" x14ac:dyDescent="0.45">
      <c r="A395" t="s">
        <v>24</v>
      </c>
      <c r="B395" t="s">
        <v>59</v>
      </c>
      <c r="C395" s="1">
        <v>40700</v>
      </c>
      <c r="D395" s="4">
        <v>0</v>
      </c>
      <c r="E395">
        <v>240.64</v>
      </c>
      <c r="F395">
        <v>3462530</v>
      </c>
    </row>
    <row r="396" spans="1:6" x14ac:dyDescent="0.45">
      <c r="A396" t="s">
        <v>24</v>
      </c>
      <c r="B396" t="s">
        <v>59</v>
      </c>
      <c r="C396" s="1">
        <v>40707</v>
      </c>
      <c r="D396" s="4">
        <v>0</v>
      </c>
      <c r="E396">
        <v>233.95</v>
      </c>
      <c r="F396">
        <v>5087250</v>
      </c>
    </row>
    <row r="397" spans="1:6" x14ac:dyDescent="0.45">
      <c r="A397" t="s">
        <v>24</v>
      </c>
      <c r="B397" t="s">
        <v>59</v>
      </c>
      <c r="C397" s="1">
        <v>40714</v>
      </c>
      <c r="D397" s="4">
        <v>0</v>
      </c>
      <c r="E397">
        <v>230.8</v>
      </c>
      <c r="F397">
        <v>3697010</v>
      </c>
    </row>
    <row r="398" spans="1:6" x14ac:dyDescent="0.45">
      <c r="A398" t="s">
        <v>24</v>
      </c>
      <c r="B398" t="s">
        <v>59</v>
      </c>
      <c r="C398" s="1">
        <v>40721</v>
      </c>
      <c r="D398" s="4">
        <v>0</v>
      </c>
      <c r="E398">
        <v>241.25</v>
      </c>
      <c r="F398">
        <v>7295710</v>
      </c>
    </row>
    <row r="399" spans="1:6" x14ac:dyDescent="0.45">
      <c r="A399" t="s">
        <v>24</v>
      </c>
      <c r="B399" t="s">
        <v>59</v>
      </c>
      <c r="C399" s="1">
        <v>40728</v>
      </c>
      <c r="D399" s="4">
        <v>0</v>
      </c>
      <c r="E399">
        <v>241.75</v>
      </c>
      <c r="F399">
        <v>2863350</v>
      </c>
    </row>
    <row r="400" spans="1:6" x14ac:dyDescent="0.45">
      <c r="A400" t="s">
        <v>24</v>
      </c>
      <c r="B400" t="s">
        <v>59</v>
      </c>
      <c r="C400" s="1">
        <v>40735</v>
      </c>
      <c r="D400" s="4">
        <v>0</v>
      </c>
      <c r="E400">
        <v>238.85</v>
      </c>
      <c r="F400">
        <v>2971320</v>
      </c>
    </row>
    <row r="401" spans="1:6" x14ac:dyDescent="0.45">
      <c r="A401" t="s">
        <v>24</v>
      </c>
      <c r="B401" t="s">
        <v>59</v>
      </c>
      <c r="C401" s="1">
        <v>40742</v>
      </c>
      <c r="D401" s="4">
        <v>0</v>
      </c>
      <c r="E401">
        <v>241.01</v>
      </c>
      <c r="F401">
        <v>2513840</v>
      </c>
    </row>
    <row r="402" spans="1:6" x14ac:dyDescent="0.45">
      <c r="A402" t="s">
        <v>24</v>
      </c>
      <c r="B402" t="s">
        <v>59</v>
      </c>
      <c r="C402" s="1">
        <v>40749</v>
      </c>
      <c r="D402" s="4">
        <v>0</v>
      </c>
      <c r="E402">
        <v>240.5</v>
      </c>
      <c r="F402">
        <v>2797090</v>
      </c>
    </row>
    <row r="403" spans="1:6" x14ac:dyDescent="0.45">
      <c r="A403" t="s">
        <v>24</v>
      </c>
      <c r="B403" t="s">
        <v>59</v>
      </c>
      <c r="C403" s="1">
        <v>40756</v>
      </c>
      <c r="D403" s="4">
        <v>0</v>
      </c>
      <c r="E403">
        <v>228.2</v>
      </c>
      <c r="F403">
        <v>4782500</v>
      </c>
    </row>
    <row r="404" spans="1:6" x14ac:dyDescent="0.45">
      <c r="A404" t="s">
        <v>24</v>
      </c>
      <c r="B404" t="s">
        <v>59</v>
      </c>
      <c r="C404" s="1">
        <v>40763</v>
      </c>
      <c r="D404" s="4">
        <v>0</v>
      </c>
      <c r="E404">
        <v>215</v>
      </c>
      <c r="F404">
        <v>9368340</v>
      </c>
    </row>
    <row r="405" spans="1:6" x14ac:dyDescent="0.45">
      <c r="A405" t="s">
        <v>24</v>
      </c>
      <c r="B405" t="s">
        <v>59</v>
      </c>
      <c r="C405" s="1">
        <v>40770</v>
      </c>
      <c r="D405" s="4">
        <v>0</v>
      </c>
      <c r="E405">
        <v>208.16</v>
      </c>
      <c r="F405">
        <v>6869230</v>
      </c>
    </row>
    <row r="406" spans="1:6" x14ac:dyDescent="0.45">
      <c r="A406" t="s">
        <v>24</v>
      </c>
      <c r="B406" t="s">
        <v>59</v>
      </c>
      <c r="C406" s="1">
        <v>40777</v>
      </c>
      <c r="D406" s="4">
        <v>0</v>
      </c>
      <c r="E406">
        <v>212.26</v>
      </c>
      <c r="F406">
        <v>3483210</v>
      </c>
    </row>
    <row r="407" spans="1:6" x14ac:dyDescent="0.45">
      <c r="A407" t="s">
        <v>24</v>
      </c>
      <c r="B407" t="s">
        <v>59</v>
      </c>
      <c r="C407" s="1">
        <v>40784</v>
      </c>
      <c r="D407" s="4">
        <v>0</v>
      </c>
      <c r="E407">
        <v>221.41</v>
      </c>
      <c r="F407">
        <v>5553570</v>
      </c>
    </row>
    <row r="408" spans="1:6" x14ac:dyDescent="0.45">
      <c r="A408" t="s">
        <v>24</v>
      </c>
      <c r="B408" t="s">
        <v>59</v>
      </c>
      <c r="C408" s="1">
        <v>40791</v>
      </c>
      <c r="D408" s="4">
        <v>0</v>
      </c>
      <c r="E408">
        <v>208.5</v>
      </c>
      <c r="F408">
        <v>6866910</v>
      </c>
    </row>
    <row r="409" spans="1:6" x14ac:dyDescent="0.45">
      <c r="A409" t="s">
        <v>24</v>
      </c>
      <c r="B409" t="s">
        <v>59</v>
      </c>
      <c r="C409" s="1">
        <v>40798</v>
      </c>
      <c r="D409" s="4">
        <v>0</v>
      </c>
      <c r="E409">
        <v>205</v>
      </c>
      <c r="F409">
        <v>5928600</v>
      </c>
    </row>
    <row r="410" spans="1:6" x14ac:dyDescent="0.45">
      <c r="A410" t="s">
        <v>24</v>
      </c>
      <c r="B410" t="s">
        <v>59</v>
      </c>
      <c r="C410" s="1">
        <v>40805</v>
      </c>
      <c r="D410" s="4">
        <v>0</v>
      </c>
      <c r="E410">
        <v>183.5</v>
      </c>
      <c r="F410">
        <v>7366590</v>
      </c>
    </row>
    <row r="411" spans="1:6" x14ac:dyDescent="0.45">
      <c r="A411" t="s">
        <v>24</v>
      </c>
      <c r="B411" t="s">
        <v>59</v>
      </c>
      <c r="C411" s="1">
        <v>40812</v>
      </c>
      <c r="D411" s="4">
        <v>0</v>
      </c>
      <c r="E411">
        <v>177.13</v>
      </c>
      <c r="F411">
        <v>6198320</v>
      </c>
    </row>
    <row r="412" spans="1:6" x14ac:dyDescent="0.45">
      <c r="A412" t="s">
        <v>24</v>
      </c>
      <c r="B412" t="s">
        <v>59</v>
      </c>
      <c r="C412" s="1">
        <v>40819</v>
      </c>
      <c r="D412" s="4">
        <v>0</v>
      </c>
      <c r="E412">
        <v>190.3</v>
      </c>
      <c r="F412">
        <v>11655320</v>
      </c>
    </row>
    <row r="413" spans="1:6" x14ac:dyDescent="0.45">
      <c r="A413" t="s">
        <v>24</v>
      </c>
      <c r="B413" t="s">
        <v>59</v>
      </c>
      <c r="C413" s="1">
        <v>40826</v>
      </c>
      <c r="D413" s="4">
        <v>0</v>
      </c>
      <c r="E413">
        <v>189.64</v>
      </c>
      <c r="F413">
        <v>6525380</v>
      </c>
    </row>
    <row r="414" spans="1:6" x14ac:dyDescent="0.45">
      <c r="A414" t="s">
        <v>24</v>
      </c>
      <c r="B414" t="s">
        <v>59</v>
      </c>
      <c r="C414" s="1">
        <v>40833</v>
      </c>
      <c r="D414" s="4">
        <v>0</v>
      </c>
      <c r="E414">
        <v>189.4</v>
      </c>
      <c r="F414">
        <v>6941510</v>
      </c>
    </row>
    <row r="415" spans="1:6" x14ac:dyDescent="0.45">
      <c r="A415" t="s">
        <v>24</v>
      </c>
      <c r="B415" t="s">
        <v>59</v>
      </c>
      <c r="C415" s="1">
        <v>40840</v>
      </c>
      <c r="D415" s="4">
        <v>0</v>
      </c>
      <c r="E415">
        <v>194</v>
      </c>
      <c r="F415">
        <v>7044730</v>
      </c>
    </row>
    <row r="416" spans="1:6" x14ac:dyDescent="0.45">
      <c r="A416" t="s">
        <v>24</v>
      </c>
      <c r="B416" t="s">
        <v>59</v>
      </c>
      <c r="C416" s="1">
        <v>40847</v>
      </c>
      <c r="D416" s="4">
        <v>0</v>
      </c>
      <c r="E416">
        <v>193</v>
      </c>
      <c r="F416">
        <v>5659050</v>
      </c>
    </row>
    <row r="417" spans="1:6" x14ac:dyDescent="0.45">
      <c r="A417" t="s">
        <v>24</v>
      </c>
      <c r="B417" t="s">
        <v>59</v>
      </c>
      <c r="C417" s="1">
        <v>40854</v>
      </c>
      <c r="D417" s="4">
        <v>0</v>
      </c>
      <c r="E417">
        <v>185.82</v>
      </c>
      <c r="F417">
        <v>4842820</v>
      </c>
    </row>
    <row r="418" spans="1:6" x14ac:dyDescent="0.45">
      <c r="A418" t="s">
        <v>24</v>
      </c>
      <c r="B418" t="s">
        <v>59</v>
      </c>
      <c r="C418" s="1">
        <v>40861</v>
      </c>
      <c r="D418" s="4">
        <v>0</v>
      </c>
      <c r="E418">
        <v>186.8</v>
      </c>
      <c r="F418">
        <v>4562320</v>
      </c>
    </row>
    <row r="419" spans="1:6" x14ac:dyDescent="0.45">
      <c r="A419" t="s">
        <v>24</v>
      </c>
      <c r="B419" t="s">
        <v>59</v>
      </c>
      <c r="C419" s="1">
        <v>40868</v>
      </c>
      <c r="D419" s="4">
        <v>0</v>
      </c>
      <c r="E419">
        <v>198.5</v>
      </c>
      <c r="F419">
        <v>10512820</v>
      </c>
    </row>
    <row r="420" spans="1:6" x14ac:dyDescent="0.45">
      <c r="A420" t="s">
        <v>24</v>
      </c>
      <c r="B420" t="s">
        <v>59</v>
      </c>
      <c r="C420" s="1">
        <v>40875</v>
      </c>
      <c r="D420" s="4">
        <v>0</v>
      </c>
      <c r="E420">
        <v>207.85</v>
      </c>
      <c r="F420">
        <v>12128150</v>
      </c>
    </row>
    <row r="421" spans="1:6" x14ac:dyDescent="0.45">
      <c r="A421" t="s">
        <v>24</v>
      </c>
      <c r="B421" t="s">
        <v>59</v>
      </c>
      <c r="C421" s="1">
        <v>40882</v>
      </c>
      <c r="D421" s="4">
        <v>0</v>
      </c>
      <c r="E421">
        <v>194.01</v>
      </c>
      <c r="F421">
        <v>6063550</v>
      </c>
    </row>
    <row r="422" spans="1:6" x14ac:dyDescent="0.45">
      <c r="A422" t="s">
        <v>24</v>
      </c>
      <c r="B422" t="s">
        <v>59</v>
      </c>
      <c r="C422" s="1">
        <v>40889</v>
      </c>
      <c r="D422" s="4">
        <v>0</v>
      </c>
      <c r="E422">
        <v>189.9</v>
      </c>
      <c r="F422">
        <v>8348570</v>
      </c>
    </row>
    <row r="423" spans="1:6" x14ac:dyDescent="0.45">
      <c r="A423" t="s">
        <v>24</v>
      </c>
      <c r="B423" t="s">
        <v>59</v>
      </c>
      <c r="C423" s="1">
        <v>40896</v>
      </c>
      <c r="D423" s="4">
        <v>0</v>
      </c>
      <c r="E423">
        <v>182.69</v>
      </c>
      <c r="F423">
        <v>6932610</v>
      </c>
    </row>
    <row r="424" spans="1:6" x14ac:dyDescent="0.45">
      <c r="A424" t="s">
        <v>24</v>
      </c>
      <c r="B424" t="s">
        <v>59</v>
      </c>
      <c r="C424" s="1">
        <v>40903</v>
      </c>
      <c r="D424" s="4">
        <v>0</v>
      </c>
      <c r="E424">
        <v>183.18</v>
      </c>
      <c r="F424">
        <v>5572490</v>
      </c>
    </row>
    <row r="425" spans="1:6" x14ac:dyDescent="0.45">
      <c r="A425" t="s">
        <v>24</v>
      </c>
      <c r="B425" t="s">
        <v>59</v>
      </c>
      <c r="C425" s="1">
        <v>40910</v>
      </c>
      <c r="D425" s="4">
        <v>0</v>
      </c>
      <c r="E425">
        <v>198.5</v>
      </c>
      <c r="F425">
        <v>6094870</v>
      </c>
    </row>
    <row r="426" spans="1:6" x14ac:dyDescent="0.45">
      <c r="A426" t="s">
        <v>24</v>
      </c>
      <c r="B426" t="s">
        <v>59</v>
      </c>
      <c r="C426" s="1">
        <v>40917</v>
      </c>
      <c r="D426" s="4">
        <v>0</v>
      </c>
      <c r="E426">
        <v>207.5</v>
      </c>
      <c r="F426">
        <v>13408450</v>
      </c>
    </row>
    <row r="427" spans="1:6" x14ac:dyDescent="0.45">
      <c r="A427" t="s">
        <v>24</v>
      </c>
      <c r="B427" t="s">
        <v>59</v>
      </c>
      <c r="C427" s="1">
        <v>40924</v>
      </c>
      <c r="D427" s="4">
        <v>0</v>
      </c>
      <c r="E427">
        <v>209.98</v>
      </c>
      <c r="F427">
        <v>7800510</v>
      </c>
    </row>
    <row r="428" spans="1:6" x14ac:dyDescent="0.45">
      <c r="A428" t="s">
        <v>24</v>
      </c>
      <c r="B428" t="s">
        <v>59</v>
      </c>
      <c r="C428" s="1">
        <v>40931</v>
      </c>
      <c r="D428" s="4">
        <v>0</v>
      </c>
      <c r="E428">
        <v>216.79</v>
      </c>
      <c r="F428">
        <v>9433980</v>
      </c>
    </row>
    <row r="429" spans="1:6" x14ac:dyDescent="0.45">
      <c r="A429" t="s">
        <v>24</v>
      </c>
      <c r="B429" t="s">
        <v>59</v>
      </c>
      <c r="C429" s="1">
        <v>40938</v>
      </c>
      <c r="D429" s="4">
        <v>0</v>
      </c>
      <c r="E429">
        <v>214.57</v>
      </c>
      <c r="F429">
        <v>5818640</v>
      </c>
    </row>
    <row r="430" spans="1:6" x14ac:dyDescent="0.45">
      <c r="A430" t="s">
        <v>24</v>
      </c>
      <c r="B430" t="s">
        <v>59</v>
      </c>
      <c r="C430" s="1">
        <v>40945</v>
      </c>
      <c r="D430" s="4">
        <v>0</v>
      </c>
      <c r="E430">
        <v>217.84</v>
      </c>
      <c r="F430">
        <v>8415890</v>
      </c>
    </row>
    <row r="431" spans="1:6" x14ac:dyDescent="0.45">
      <c r="A431" t="s">
        <v>24</v>
      </c>
      <c r="B431" t="s">
        <v>59</v>
      </c>
      <c r="C431" s="1">
        <v>40952</v>
      </c>
      <c r="D431" s="4">
        <v>0</v>
      </c>
      <c r="E431">
        <v>217.4</v>
      </c>
      <c r="F431">
        <v>4550990</v>
      </c>
    </row>
    <row r="432" spans="1:6" x14ac:dyDescent="0.45">
      <c r="A432" t="s">
        <v>24</v>
      </c>
      <c r="B432" t="s">
        <v>59</v>
      </c>
      <c r="C432" s="1">
        <v>40959</v>
      </c>
      <c r="D432" s="4">
        <v>0</v>
      </c>
      <c r="E432">
        <v>224.9</v>
      </c>
      <c r="F432">
        <v>5616070</v>
      </c>
    </row>
    <row r="433" spans="1:6" x14ac:dyDescent="0.45">
      <c r="A433" t="s">
        <v>24</v>
      </c>
      <c r="B433" t="s">
        <v>59</v>
      </c>
      <c r="C433" s="1">
        <v>40966</v>
      </c>
      <c r="D433" s="4">
        <v>0</v>
      </c>
      <c r="E433">
        <v>226.32</v>
      </c>
      <c r="F433">
        <v>4682810</v>
      </c>
    </row>
    <row r="434" spans="1:6" x14ac:dyDescent="0.45">
      <c r="A434" t="s">
        <v>24</v>
      </c>
      <c r="B434" t="s">
        <v>59</v>
      </c>
      <c r="C434" s="1">
        <v>40973</v>
      </c>
      <c r="D434" s="4">
        <v>0</v>
      </c>
      <c r="E434">
        <v>227.01</v>
      </c>
      <c r="F434">
        <v>4182190</v>
      </c>
    </row>
    <row r="435" spans="1:6" x14ac:dyDescent="0.45">
      <c r="A435" t="s">
        <v>24</v>
      </c>
      <c r="B435" t="s">
        <v>59</v>
      </c>
      <c r="C435" s="1">
        <v>40980</v>
      </c>
      <c r="D435" s="4">
        <v>0</v>
      </c>
      <c r="E435">
        <v>237.91</v>
      </c>
      <c r="F435">
        <v>12623370</v>
      </c>
    </row>
    <row r="436" spans="1:6" x14ac:dyDescent="0.45">
      <c r="A436" t="s">
        <v>24</v>
      </c>
      <c r="B436" t="s">
        <v>59</v>
      </c>
      <c r="C436" s="1">
        <v>40987</v>
      </c>
      <c r="D436" s="4">
        <v>0</v>
      </c>
      <c r="E436">
        <v>231.1</v>
      </c>
      <c r="F436">
        <v>6947240</v>
      </c>
    </row>
    <row r="437" spans="1:6" x14ac:dyDescent="0.45">
      <c r="A437" t="s">
        <v>24</v>
      </c>
      <c r="B437" t="s">
        <v>59</v>
      </c>
      <c r="C437" s="1">
        <v>40994</v>
      </c>
      <c r="D437" s="4">
        <v>0</v>
      </c>
      <c r="E437">
        <v>229.04</v>
      </c>
      <c r="F437">
        <v>4625930</v>
      </c>
    </row>
    <row r="438" spans="1:6" x14ac:dyDescent="0.45">
      <c r="A438" t="s">
        <v>24</v>
      </c>
      <c r="B438" t="s">
        <v>59</v>
      </c>
      <c r="C438" s="1">
        <v>41001</v>
      </c>
      <c r="D438" s="4">
        <v>0</v>
      </c>
      <c r="E438">
        <v>228.98</v>
      </c>
      <c r="F438">
        <v>5364950</v>
      </c>
    </row>
    <row r="439" spans="1:6" x14ac:dyDescent="0.45">
      <c r="A439" t="s">
        <v>24</v>
      </c>
      <c r="B439" t="s">
        <v>59</v>
      </c>
      <c r="C439" s="1">
        <v>41008</v>
      </c>
      <c r="D439" s="4">
        <v>0</v>
      </c>
      <c r="E439">
        <v>237.25</v>
      </c>
      <c r="F439">
        <v>5982340</v>
      </c>
    </row>
    <row r="440" spans="1:6" x14ac:dyDescent="0.45">
      <c r="A440" t="s">
        <v>24</v>
      </c>
      <c r="B440" t="s">
        <v>59</v>
      </c>
      <c r="C440" s="1">
        <v>41015</v>
      </c>
      <c r="D440" s="4">
        <v>0</v>
      </c>
      <c r="E440">
        <v>233.6</v>
      </c>
      <c r="F440">
        <v>6487980</v>
      </c>
    </row>
    <row r="441" spans="1:6" x14ac:dyDescent="0.45">
      <c r="A441" t="s">
        <v>24</v>
      </c>
      <c r="B441" t="s">
        <v>59</v>
      </c>
      <c r="C441" s="1">
        <v>41022</v>
      </c>
      <c r="D441" s="4">
        <v>0</v>
      </c>
      <c r="E441">
        <v>233.5</v>
      </c>
      <c r="F441">
        <v>6188170</v>
      </c>
    </row>
    <row r="442" spans="1:6" x14ac:dyDescent="0.45">
      <c r="A442" t="s">
        <v>24</v>
      </c>
      <c r="B442" t="s">
        <v>59</v>
      </c>
      <c r="C442" s="1">
        <v>41029</v>
      </c>
      <c r="D442" s="4">
        <v>0</v>
      </c>
      <c r="E442">
        <v>232.4</v>
      </c>
      <c r="F442">
        <v>9832210</v>
      </c>
    </row>
    <row r="443" spans="1:6" x14ac:dyDescent="0.45">
      <c r="A443" t="s">
        <v>24</v>
      </c>
      <c r="B443" t="s">
        <v>59</v>
      </c>
      <c r="C443" s="1">
        <v>41036</v>
      </c>
      <c r="D443" s="4">
        <v>0</v>
      </c>
      <c r="E443">
        <v>216.8</v>
      </c>
      <c r="F443">
        <v>8525120</v>
      </c>
    </row>
    <row r="444" spans="1:6" x14ac:dyDescent="0.45">
      <c r="A444" t="s">
        <v>24</v>
      </c>
      <c r="B444" t="s">
        <v>59</v>
      </c>
      <c r="C444" s="1">
        <v>41043</v>
      </c>
      <c r="D444" s="4">
        <v>0</v>
      </c>
      <c r="E444">
        <v>206.8</v>
      </c>
      <c r="F444">
        <v>7511840</v>
      </c>
    </row>
    <row r="445" spans="1:6" x14ac:dyDescent="0.45">
      <c r="A445" t="s">
        <v>24</v>
      </c>
      <c r="B445" t="s">
        <v>59</v>
      </c>
      <c r="C445" s="1">
        <v>41050</v>
      </c>
      <c r="D445" s="4">
        <v>0</v>
      </c>
      <c r="E445">
        <v>218.89</v>
      </c>
      <c r="F445">
        <v>6341720</v>
      </c>
    </row>
    <row r="446" spans="1:6" x14ac:dyDescent="0.45">
      <c r="A446" t="s">
        <v>24</v>
      </c>
      <c r="B446" t="s">
        <v>59</v>
      </c>
      <c r="C446" s="1">
        <v>41057</v>
      </c>
      <c r="D446" s="4">
        <v>0</v>
      </c>
      <c r="E446">
        <v>218.76</v>
      </c>
      <c r="F446">
        <v>13617690</v>
      </c>
    </row>
    <row r="447" spans="1:6" x14ac:dyDescent="0.45">
      <c r="A447" t="s">
        <v>24</v>
      </c>
      <c r="B447" t="s">
        <v>59</v>
      </c>
      <c r="C447" s="1">
        <v>41064</v>
      </c>
      <c r="D447" s="4">
        <v>0</v>
      </c>
      <c r="E447">
        <v>235.44</v>
      </c>
      <c r="F447">
        <v>8148600</v>
      </c>
    </row>
    <row r="448" spans="1:6" x14ac:dyDescent="0.45">
      <c r="A448" t="s">
        <v>24</v>
      </c>
      <c r="B448" t="s">
        <v>59</v>
      </c>
      <c r="C448" s="1">
        <v>41071</v>
      </c>
      <c r="D448" s="4">
        <v>0</v>
      </c>
      <c r="E448">
        <v>229.07</v>
      </c>
      <c r="F448">
        <v>4057120</v>
      </c>
    </row>
    <row r="449" spans="1:6" x14ac:dyDescent="0.45">
      <c r="A449" t="s">
        <v>24</v>
      </c>
      <c r="B449" t="s">
        <v>59</v>
      </c>
      <c r="C449" s="1">
        <v>41078</v>
      </c>
      <c r="D449" s="4">
        <v>0</v>
      </c>
      <c r="E449">
        <v>223.33</v>
      </c>
      <c r="F449">
        <v>4757270</v>
      </c>
    </row>
    <row r="450" spans="1:6" x14ac:dyDescent="0.45">
      <c r="A450" t="s">
        <v>24</v>
      </c>
      <c r="B450" t="s">
        <v>59</v>
      </c>
      <c r="C450" s="1">
        <v>41085</v>
      </c>
      <c r="D450" s="4">
        <v>0</v>
      </c>
      <c r="E450">
        <v>234.5</v>
      </c>
      <c r="F450">
        <v>5078370</v>
      </c>
    </row>
    <row r="451" spans="1:6" x14ac:dyDescent="0.45">
      <c r="A451" t="s">
        <v>24</v>
      </c>
      <c r="B451" t="s">
        <v>59</v>
      </c>
      <c r="C451" s="1">
        <v>41092</v>
      </c>
      <c r="D451" s="4">
        <v>0</v>
      </c>
      <c r="E451">
        <v>226.8</v>
      </c>
      <c r="F451">
        <v>4112550</v>
      </c>
    </row>
    <row r="452" spans="1:6" x14ac:dyDescent="0.45">
      <c r="A452" t="s">
        <v>24</v>
      </c>
      <c r="B452" t="s">
        <v>59</v>
      </c>
      <c r="C452" s="1">
        <v>41099</v>
      </c>
      <c r="D452" s="4">
        <v>0</v>
      </c>
      <c r="E452">
        <v>228.93</v>
      </c>
      <c r="F452">
        <v>2815280</v>
      </c>
    </row>
    <row r="453" spans="1:6" x14ac:dyDescent="0.45">
      <c r="A453" t="s">
        <v>24</v>
      </c>
      <c r="B453" t="s">
        <v>59</v>
      </c>
      <c r="C453" s="1">
        <v>41106</v>
      </c>
      <c r="D453" s="4">
        <v>0</v>
      </c>
      <c r="E453">
        <v>228.7</v>
      </c>
      <c r="F453">
        <v>3565160</v>
      </c>
    </row>
    <row r="454" spans="1:6" x14ac:dyDescent="0.45">
      <c r="A454" t="s">
        <v>24</v>
      </c>
      <c r="B454" t="s">
        <v>59</v>
      </c>
      <c r="C454" s="1">
        <v>41113</v>
      </c>
      <c r="D454" s="4">
        <v>0</v>
      </c>
      <c r="E454">
        <v>244</v>
      </c>
      <c r="F454">
        <v>6092770</v>
      </c>
    </row>
    <row r="455" spans="1:6" x14ac:dyDescent="0.45">
      <c r="A455" t="s">
        <v>24</v>
      </c>
      <c r="B455" t="s">
        <v>59</v>
      </c>
      <c r="C455" s="1">
        <v>41120</v>
      </c>
      <c r="D455" s="4">
        <v>0</v>
      </c>
      <c r="E455">
        <v>243.99</v>
      </c>
      <c r="F455">
        <v>5118390</v>
      </c>
    </row>
    <row r="456" spans="1:6" x14ac:dyDescent="0.45">
      <c r="A456" t="s">
        <v>24</v>
      </c>
      <c r="B456" t="s">
        <v>59</v>
      </c>
      <c r="C456" s="1">
        <v>41127</v>
      </c>
      <c r="D456" s="4">
        <v>0</v>
      </c>
      <c r="E456">
        <v>243.15</v>
      </c>
      <c r="F456">
        <v>3853090</v>
      </c>
    </row>
    <row r="457" spans="1:6" x14ac:dyDescent="0.45">
      <c r="A457" t="s">
        <v>24</v>
      </c>
      <c r="B457" t="s">
        <v>59</v>
      </c>
      <c r="C457" s="1">
        <v>41134</v>
      </c>
      <c r="D457" s="4">
        <v>0</v>
      </c>
      <c r="E457">
        <v>240.65</v>
      </c>
      <c r="F457">
        <v>4211550</v>
      </c>
    </row>
    <row r="458" spans="1:6" x14ac:dyDescent="0.45">
      <c r="A458" t="s">
        <v>24</v>
      </c>
      <c r="B458" t="s">
        <v>59</v>
      </c>
      <c r="C458" s="1">
        <v>41141</v>
      </c>
      <c r="D458" s="4">
        <v>0</v>
      </c>
      <c r="E458">
        <v>237.83</v>
      </c>
      <c r="F458">
        <v>4906470</v>
      </c>
    </row>
    <row r="459" spans="1:6" x14ac:dyDescent="0.45">
      <c r="A459" t="s">
        <v>24</v>
      </c>
      <c r="B459" t="s">
        <v>59</v>
      </c>
      <c r="C459" s="1">
        <v>41148</v>
      </c>
      <c r="D459" s="4">
        <v>0</v>
      </c>
      <c r="E459">
        <v>241.16</v>
      </c>
      <c r="F459">
        <v>4470460</v>
      </c>
    </row>
    <row r="460" spans="1:6" x14ac:dyDescent="0.45">
      <c r="A460" t="s">
        <v>24</v>
      </c>
      <c r="B460" t="s">
        <v>59</v>
      </c>
      <c r="C460" s="1">
        <v>41155</v>
      </c>
      <c r="D460" s="4">
        <v>0</v>
      </c>
      <c r="E460">
        <v>252.31</v>
      </c>
      <c r="F460">
        <v>5767150</v>
      </c>
    </row>
    <row r="461" spans="1:6" x14ac:dyDescent="0.45">
      <c r="A461" t="s">
        <v>24</v>
      </c>
      <c r="B461" t="s">
        <v>59</v>
      </c>
      <c r="C461" s="1">
        <v>41162</v>
      </c>
      <c r="D461" s="4">
        <v>0</v>
      </c>
      <c r="E461">
        <v>242.03</v>
      </c>
      <c r="F461">
        <v>9052300</v>
      </c>
    </row>
    <row r="462" spans="1:6" x14ac:dyDescent="0.45">
      <c r="A462" t="s">
        <v>24</v>
      </c>
      <c r="B462" t="s">
        <v>59</v>
      </c>
      <c r="C462" s="1">
        <v>41169</v>
      </c>
      <c r="D462" s="4">
        <v>0</v>
      </c>
      <c r="E462">
        <v>232</v>
      </c>
      <c r="F462">
        <v>7742570</v>
      </c>
    </row>
    <row r="463" spans="1:6" x14ac:dyDescent="0.45">
      <c r="A463" t="s">
        <v>24</v>
      </c>
      <c r="B463" t="s">
        <v>59</v>
      </c>
      <c r="C463" s="1">
        <v>41176</v>
      </c>
      <c r="D463" s="4">
        <v>0</v>
      </c>
      <c r="E463">
        <v>229.89</v>
      </c>
      <c r="F463">
        <v>7738000</v>
      </c>
    </row>
    <row r="464" spans="1:6" x14ac:dyDescent="0.45">
      <c r="A464" t="s">
        <v>24</v>
      </c>
      <c r="B464" t="s">
        <v>59</v>
      </c>
      <c r="C464" s="1">
        <v>41183</v>
      </c>
      <c r="D464" s="4">
        <v>0</v>
      </c>
      <c r="E464">
        <v>225.51</v>
      </c>
      <c r="F464">
        <v>7924810</v>
      </c>
    </row>
    <row r="465" spans="1:6" x14ac:dyDescent="0.45">
      <c r="A465" t="s">
        <v>24</v>
      </c>
      <c r="B465" t="s">
        <v>59</v>
      </c>
      <c r="C465" s="1">
        <v>41190</v>
      </c>
      <c r="D465" s="4">
        <v>0</v>
      </c>
      <c r="E465">
        <v>229.36</v>
      </c>
      <c r="F465">
        <v>9305720</v>
      </c>
    </row>
    <row r="466" spans="1:6" x14ac:dyDescent="0.45">
      <c r="A466" t="s">
        <v>24</v>
      </c>
      <c r="B466" t="s">
        <v>59</v>
      </c>
      <c r="C466" s="1">
        <v>41197</v>
      </c>
      <c r="D466" s="4">
        <v>0</v>
      </c>
      <c r="E466">
        <v>232.37</v>
      </c>
      <c r="F466">
        <v>7536170</v>
      </c>
    </row>
    <row r="467" spans="1:6" x14ac:dyDescent="0.45">
      <c r="A467" t="s">
        <v>24</v>
      </c>
      <c r="B467" t="s">
        <v>59</v>
      </c>
      <c r="C467" s="1">
        <v>41204</v>
      </c>
      <c r="D467" s="4">
        <v>0</v>
      </c>
      <c r="E467">
        <v>227.66</v>
      </c>
      <c r="F467">
        <v>5767670</v>
      </c>
    </row>
    <row r="468" spans="1:6" x14ac:dyDescent="0.45">
      <c r="A468" t="s">
        <v>24</v>
      </c>
      <c r="B468" t="s">
        <v>59</v>
      </c>
      <c r="C468" s="1">
        <v>41211</v>
      </c>
      <c r="D468" s="4">
        <v>0</v>
      </c>
      <c r="E468">
        <v>232.25</v>
      </c>
      <c r="F468">
        <v>2910400</v>
      </c>
    </row>
    <row r="469" spans="1:6" x14ac:dyDescent="0.45">
      <c r="A469" t="s">
        <v>24</v>
      </c>
      <c r="B469" t="s">
        <v>59</v>
      </c>
      <c r="C469" s="1">
        <v>41218</v>
      </c>
      <c r="D469" s="4">
        <v>0</v>
      </c>
      <c r="E469">
        <v>229.8</v>
      </c>
      <c r="F469">
        <v>3650550</v>
      </c>
    </row>
    <row r="470" spans="1:6" x14ac:dyDescent="0.45">
      <c r="A470" t="s">
        <v>24</v>
      </c>
      <c r="B470" t="s">
        <v>59</v>
      </c>
      <c r="C470" s="1">
        <v>41225</v>
      </c>
      <c r="D470" s="4">
        <v>0</v>
      </c>
      <c r="E470">
        <v>234.34</v>
      </c>
      <c r="F470">
        <v>7702170</v>
      </c>
    </row>
    <row r="471" spans="1:6" x14ac:dyDescent="0.45">
      <c r="A471" t="s">
        <v>24</v>
      </c>
      <c r="B471" t="s">
        <v>59</v>
      </c>
      <c r="C471" s="1">
        <v>41232</v>
      </c>
      <c r="D471" s="4">
        <v>0</v>
      </c>
      <c r="E471">
        <v>237.67</v>
      </c>
      <c r="F471">
        <v>4169000</v>
      </c>
    </row>
    <row r="472" spans="1:6" x14ac:dyDescent="0.45">
      <c r="A472" t="s">
        <v>24</v>
      </c>
      <c r="B472" t="s">
        <v>59</v>
      </c>
      <c r="C472" s="1">
        <v>41239</v>
      </c>
      <c r="D472" s="4">
        <v>0</v>
      </c>
      <c r="E472">
        <v>231.73</v>
      </c>
      <c r="F472">
        <v>5677610</v>
      </c>
    </row>
    <row r="473" spans="1:6" x14ac:dyDescent="0.45">
      <c r="A473" t="s">
        <v>24</v>
      </c>
      <c r="B473" t="s">
        <v>59</v>
      </c>
      <c r="C473" s="1">
        <v>41246</v>
      </c>
      <c r="D473" s="4">
        <v>0</v>
      </c>
      <c r="E473">
        <v>237.6</v>
      </c>
      <c r="F473">
        <v>4374710</v>
      </c>
    </row>
    <row r="474" spans="1:6" x14ac:dyDescent="0.45">
      <c r="A474" t="s">
        <v>24</v>
      </c>
      <c r="B474" t="s">
        <v>59</v>
      </c>
      <c r="C474" s="1">
        <v>41253</v>
      </c>
      <c r="D474" s="4">
        <v>0</v>
      </c>
      <c r="E474">
        <v>241.77</v>
      </c>
      <c r="F474">
        <v>4831840</v>
      </c>
    </row>
    <row r="475" spans="1:6" x14ac:dyDescent="0.45">
      <c r="A475" t="s">
        <v>24</v>
      </c>
      <c r="B475" t="s">
        <v>59</v>
      </c>
      <c r="C475" s="1">
        <v>41260</v>
      </c>
      <c r="D475" s="4">
        <v>0</v>
      </c>
      <c r="E475">
        <v>243.18</v>
      </c>
      <c r="F475">
        <v>4941620</v>
      </c>
    </row>
    <row r="476" spans="1:6" x14ac:dyDescent="0.45">
      <c r="A476" t="s">
        <v>24</v>
      </c>
      <c r="B476" t="s">
        <v>59</v>
      </c>
      <c r="C476" s="1">
        <v>41267</v>
      </c>
      <c r="D476" s="4">
        <v>0</v>
      </c>
      <c r="E476">
        <v>246</v>
      </c>
      <c r="F476">
        <v>6664840</v>
      </c>
    </row>
    <row r="477" spans="1:6" x14ac:dyDescent="0.45">
      <c r="A477" t="s">
        <v>24</v>
      </c>
      <c r="B477" t="s">
        <v>59</v>
      </c>
      <c r="C477" s="1">
        <v>41281</v>
      </c>
      <c r="D477" s="4">
        <v>0</v>
      </c>
      <c r="E477">
        <v>246.7</v>
      </c>
      <c r="F477">
        <v>2879020</v>
      </c>
    </row>
    <row r="478" spans="1:6" x14ac:dyDescent="0.45">
      <c r="A478" t="s">
        <v>24</v>
      </c>
      <c r="B478" t="s">
        <v>59</v>
      </c>
      <c r="C478" s="1">
        <v>41288</v>
      </c>
      <c r="D478" s="4">
        <v>0</v>
      </c>
      <c r="E478">
        <v>250.69</v>
      </c>
      <c r="F478">
        <v>9530790</v>
      </c>
    </row>
    <row r="479" spans="1:6" x14ac:dyDescent="0.45">
      <c r="A479" t="s">
        <v>24</v>
      </c>
      <c r="B479" t="s">
        <v>59</v>
      </c>
      <c r="C479" s="1">
        <v>41295</v>
      </c>
      <c r="D479" s="4">
        <v>0</v>
      </c>
      <c r="E479">
        <v>252.27</v>
      </c>
      <c r="F479">
        <v>10445690</v>
      </c>
    </row>
    <row r="480" spans="1:6" x14ac:dyDescent="0.45">
      <c r="A480" t="s">
        <v>24</v>
      </c>
      <c r="B480" t="s">
        <v>59</v>
      </c>
      <c r="C480" s="1">
        <v>41302</v>
      </c>
      <c r="D480" s="4">
        <v>0</v>
      </c>
      <c r="E480">
        <v>253.49</v>
      </c>
      <c r="F480">
        <v>9833330</v>
      </c>
    </row>
    <row r="481" spans="1:6" x14ac:dyDescent="0.45">
      <c r="A481" t="s">
        <v>24</v>
      </c>
      <c r="B481" t="s">
        <v>59</v>
      </c>
      <c r="C481" s="1">
        <v>41309</v>
      </c>
      <c r="D481" s="4">
        <v>0</v>
      </c>
      <c r="E481">
        <v>258.38</v>
      </c>
      <c r="F481">
        <v>13537970</v>
      </c>
    </row>
    <row r="482" spans="1:6" x14ac:dyDescent="0.45">
      <c r="A482" t="s">
        <v>24</v>
      </c>
      <c r="B482" t="s">
        <v>59</v>
      </c>
      <c r="C482" s="1">
        <v>41316</v>
      </c>
      <c r="D482" s="4">
        <v>0</v>
      </c>
      <c r="E482">
        <v>264.92</v>
      </c>
      <c r="F482">
        <v>13256030</v>
      </c>
    </row>
    <row r="483" spans="1:6" x14ac:dyDescent="0.45">
      <c r="A483" t="s">
        <v>24</v>
      </c>
      <c r="B483" t="s">
        <v>59</v>
      </c>
      <c r="C483" s="1">
        <v>41323</v>
      </c>
      <c r="D483" s="4">
        <v>0</v>
      </c>
      <c r="E483">
        <v>262.5</v>
      </c>
      <c r="F483">
        <v>5778930</v>
      </c>
    </row>
    <row r="484" spans="1:6" x14ac:dyDescent="0.45">
      <c r="A484" t="s">
        <v>24</v>
      </c>
      <c r="B484" t="s">
        <v>59</v>
      </c>
      <c r="C484" s="1">
        <v>41330</v>
      </c>
      <c r="D484" s="4">
        <v>0</v>
      </c>
      <c r="E484">
        <v>270.89999999999998</v>
      </c>
      <c r="F484">
        <v>7008580</v>
      </c>
    </row>
    <row r="485" spans="1:6" x14ac:dyDescent="0.45">
      <c r="A485" t="s">
        <v>24</v>
      </c>
      <c r="B485" t="s">
        <v>59</v>
      </c>
      <c r="C485" s="1">
        <v>41337</v>
      </c>
      <c r="D485" s="4">
        <v>0</v>
      </c>
      <c r="E485">
        <v>281.45</v>
      </c>
      <c r="F485">
        <v>3641110</v>
      </c>
    </row>
    <row r="486" spans="1:6" x14ac:dyDescent="0.45">
      <c r="A486" t="s">
        <v>24</v>
      </c>
      <c r="B486" t="s">
        <v>59</v>
      </c>
      <c r="C486" s="1">
        <v>41344</v>
      </c>
      <c r="D486" s="4">
        <v>0</v>
      </c>
      <c r="E486">
        <v>280.58</v>
      </c>
      <c r="F486">
        <v>7163300</v>
      </c>
    </row>
    <row r="487" spans="1:6" x14ac:dyDescent="0.45">
      <c r="A487" t="s">
        <v>24</v>
      </c>
      <c r="B487" t="s">
        <v>59</v>
      </c>
      <c r="C487" s="1">
        <v>41351</v>
      </c>
      <c r="D487" s="4">
        <v>0</v>
      </c>
      <c r="E487">
        <v>271</v>
      </c>
      <c r="F487">
        <v>6508610</v>
      </c>
    </row>
    <row r="488" spans="1:6" x14ac:dyDescent="0.45">
      <c r="A488" t="s">
        <v>24</v>
      </c>
      <c r="B488" t="s">
        <v>59</v>
      </c>
      <c r="C488" s="1">
        <v>41358</v>
      </c>
      <c r="D488" s="4">
        <v>0</v>
      </c>
      <c r="E488">
        <v>276.43</v>
      </c>
      <c r="F488">
        <v>4925990</v>
      </c>
    </row>
    <row r="489" spans="1:6" x14ac:dyDescent="0.45">
      <c r="A489" t="s">
        <v>24</v>
      </c>
      <c r="B489" t="s">
        <v>59</v>
      </c>
      <c r="C489" s="1">
        <v>41365</v>
      </c>
      <c r="D489" s="4">
        <v>0</v>
      </c>
      <c r="E489">
        <v>261.2</v>
      </c>
      <c r="F489">
        <v>6661500</v>
      </c>
    </row>
    <row r="490" spans="1:6" x14ac:dyDescent="0.45">
      <c r="A490" t="s">
        <v>24</v>
      </c>
      <c r="B490" t="s">
        <v>59</v>
      </c>
      <c r="C490" s="1">
        <v>41372</v>
      </c>
      <c r="D490" s="4">
        <v>0</v>
      </c>
      <c r="E490">
        <v>269.26</v>
      </c>
      <c r="F490">
        <v>5147400</v>
      </c>
    </row>
    <row r="491" spans="1:6" x14ac:dyDescent="0.45">
      <c r="A491" t="s">
        <v>24</v>
      </c>
      <c r="B491" t="s">
        <v>59</v>
      </c>
      <c r="C491" s="1">
        <v>41379</v>
      </c>
      <c r="D491" s="4">
        <v>0</v>
      </c>
      <c r="E491">
        <v>263</v>
      </c>
      <c r="F491">
        <v>3426440</v>
      </c>
    </row>
    <row r="492" spans="1:6" x14ac:dyDescent="0.45">
      <c r="A492" t="s">
        <v>24</v>
      </c>
      <c r="B492" t="s">
        <v>59</v>
      </c>
      <c r="C492" s="1">
        <v>41386</v>
      </c>
      <c r="D492" s="4">
        <v>0</v>
      </c>
      <c r="E492">
        <v>274.88</v>
      </c>
      <c r="F492">
        <v>3032900</v>
      </c>
    </row>
    <row r="493" spans="1:6" x14ac:dyDescent="0.45">
      <c r="A493" t="s">
        <v>24</v>
      </c>
      <c r="B493" t="s">
        <v>59</v>
      </c>
      <c r="C493" s="1">
        <v>41393</v>
      </c>
      <c r="D493" s="4">
        <v>0</v>
      </c>
      <c r="E493">
        <v>274.5</v>
      </c>
      <c r="F493">
        <v>2141400</v>
      </c>
    </row>
    <row r="494" spans="1:6" x14ac:dyDescent="0.45">
      <c r="A494" t="s">
        <v>24</v>
      </c>
      <c r="B494" t="s">
        <v>59</v>
      </c>
      <c r="C494" s="1">
        <v>41400</v>
      </c>
      <c r="D494" s="4">
        <v>0</v>
      </c>
      <c r="E494">
        <v>262.48</v>
      </c>
      <c r="F494">
        <v>5177650</v>
      </c>
    </row>
    <row r="495" spans="1:6" x14ac:dyDescent="0.45">
      <c r="A495" t="s">
        <v>24</v>
      </c>
      <c r="B495" t="s">
        <v>59</v>
      </c>
      <c r="C495" s="1">
        <v>41407</v>
      </c>
      <c r="D495" s="4">
        <v>0</v>
      </c>
      <c r="E495">
        <v>263.92</v>
      </c>
      <c r="F495">
        <v>8354610</v>
      </c>
    </row>
    <row r="496" spans="1:6" x14ac:dyDescent="0.45">
      <c r="A496" t="s">
        <v>24</v>
      </c>
      <c r="B496" t="s">
        <v>59</v>
      </c>
      <c r="C496" s="1">
        <v>41414</v>
      </c>
      <c r="D496" s="4">
        <v>0</v>
      </c>
      <c r="E496">
        <v>265.12</v>
      </c>
      <c r="F496">
        <v>5565700</v>
      </c>
    </row>
    <row r="497" spans="1:6" x14ac:dyDescent="0.45">
      <c r="A497" t="s">
        <v>24</v>
      </c>
      <c r="B497" t="s">
        <v>59</v>
      </c>
      <c r="C497" s="1">
        <v>41421</v>
      </c>
      <c r="D497" s="4">
        <v>0</v>
      </c>
      <c r="E497">
        <v>255.34</v>
      </c>
      <c r="F497">
        <v>4954850</v>
      </c>
    </row>
    <row r="498" spans="1:6" x14ac:dyDescent="0.45">
      <c r="A498" t="s">
        <v>24</v>
      </c>
      <c r="B498" t="s">
        <v>59</v>
      </c>
      <c r="C498" s="1">
        <v>41428</v>
      </c>
      <c r="D498" s="4">
        <v>0</v>
      </c>
      <c r="E498">
        <v>254</v>
      </c>
      <c r="F498">
        <v>6337530</v>
      </c>
    </row>
    <row r="499" spans="1:6" x14ac:dyDescent="0.45">
      <c r="A499" t="s">
        <v>24</v>
      </c>
      <c r="B499" t="s">
        <v>59</v>
      </c>
      <c r="C499" s="1">
        <v>41435</v>
      </c>
      <c r="D499" s="4">
        <v>0</v>
      </c>
      <c r="E499">
        <v>251.9</v>
      </c>
      <c r="F499">
        <v>4330430</v>
      </c>
    </row>
    <row r="500" spans="1:6" x14ac:dyDescent="0.45">
      <c r="A500" t="s">
        <v>24</v>
      </c>
      <c r="B500" t="s">
        <v>59</v>
      </c>
      <c r="C500" s="1">
        <v>41442</v>
      </c>
      <c r="D500" s="4">
        <v>0</v>
      </c>
      <c r="E500">
        <v>249.52</v>
      </c>
      <c r="F500">
        <v>7168130</v>
      </c>
    </row>
    <row r="501" spans="1:6" x14ac:dyDescent="0.45">
      <c r="A501" t="s">
        <v>24</v>
      </c>
      <c r="B501" t="s">
        <v>59</v>
      </c>
      <c r="C501" s="1">
        <v>41449</v>
      </c>
      <c r="D501" s="4">
        <v>0</v>
      </c>
      <c r="E501">
        <v>261.45</v>
      </c>
      <c r="F501">
        <v>7736120</v>
      </c>
    </row>
    <row r="502" spans="1:6" x14ac:dyDescent="0.45">
      <c r="A502" t="s">
        <v>24</v>
      </c>
      <c r="B502" t="s">
        <v>59</v>
      </c>
      <c r="C502" s="1">
        <v>41456</v>
      </c>
      <c r="D502" s="4">
        <v>0</v>
      </c>
      <c r="E502">
        <v>261.02</v>
      </c>
      <c r="F502">
        <v>4071380</v>
      </c>
    </row>
    <row r="503" spans="1:6" x14ac:dyDescent="0.45">
      <c r="A503" t="s">
        <v>24</v>
      </c>
      <c r="B503" t="s">
        <v>59</v>
      </c>
      <c r="C503" s="1">
        <v>41463</v>
      </c>
      <c r="D503" s="4">
        <v>0</v>
      </c>
      <c r="E503">
        <v>272.3</v>
      </c>
      <c r="F503">
        <v>5843530</v>
      </c>
    </row>
    <row r="504" spans="1:6" x14ac:dyDescent="0.45">
      <c r="A504" t="s">
        <v>24</v>
      </c>
      <c r="B504" t="s">
        <v>59</v>
      </c>
      <c r="C504" s="1">
        <v>41470</v>
      </c>
      <c r="D504" s="4">
        <v>0</v>
      </c>
      <c r="E504">
        <v>269.22000000000003</v>
      </c>
      <c r="F504">
        <v>6134370</v>
      </c>
    </row>
    <row r="505" spans="1:6" x14ac:dyDescent="0.45">
      <c r="A505" t="s">
        <v>24</v>
      </c>
      <c r="B505" t="s">
        <v>59</v>
      </c>
      <c r="C505" s="1">
        <v>41477</v>
      </c>
      <c r="D505" s="4">
        <v>0</v>
      </c>
      <c r="E505">
        <v>282.45</v>
      </c>
      <c r="F505">
        <v>5817880</v>
      </c>
    </row>
    <row r="506" spans="1:6" x14ac:dyDescent="0.45">
      <c r="A506" t="s">
        <v>24</v>
      </c>
      <c r="B506" t="s">
        <v>59</v>
      </c>
      <c r="C506" s="1">
        <v>41484</v>
      </c>
      <c r="D506" s="4">
        <v>0</v>
      </c>
      <c r="E506">
        <v>283.7</v>
      </c>
      <c r="F506">
        <v>7978760</v>
      </c>
    </row>
    <row r="507" spans="1:6" x14ac:dyDescent="0.45">
      <c r="A507" t="s">
        <v>24</v>
      </c>
      <c r="B507" t="s">
        <v>59</v>
      </c>
      <c r="C507" s="1">
        <v>41491</v>
      </c>
      <c r="D507" s="4">
        <v>0</v>
      </c>
      <c r="E507">
        <v>289.49</v>
      </c>
      <c r="F507">
        <v>4809690</v>
      </c>
    </row>
    <row r="508" spans="1:6" x14ac:dyDescent="0.45">
      <c r="A508" t="s">
        <v>24</v>
      </c>
      <c r="B508" t="s">
        <v>59</v>
      </c>
      <c r="C508" s="1">
        <v>41498</v>
      </c>
      <c r="D508" s="4">
        <v>0</v>
      </c>
      <c r="E508">
        <v>286</v>
      </c>
      <c r="F508">
        <v>4577220</v>
      </c>
    </row>
    <row r="509" spans="1:6" x14ac:dyDescent="0.45">
      <c r="A509" t="s">
        <v>24</v>
      </c>
      <c r="B509" t="s">
        <v>59</v>
      </c>
      <c r="C509" s="1">
        <v>41505</v>
      </c>
      <c r="D509" s="4">
        <v>0</v>
      </c>
      <c r="E509">
        <v>296.77</v>
      </c>
      <c r="F509">
        <v>7324820</v>
      </c>
    </row>
    <row r="510" spans="1:6" x14ac:dyDescent="0.45">
      <c r="A510" t="s">
        <v>24</v>
      </c>
      <c r="B510" t="s">
        <v>59</v>
      </c>
      <c r="C510" s="1">
        <v>41512</v>
      </c>
      <c r="D510" s="4">
        <v>0</v>
      </c>
      <c r="E510">
        <v>287.98</v>
      </c>
      <c r="F510">
        <v>5697620</v>
      </c>
    </row>
    <row r="511" spans="1:6" x14ac:dyDescent="0.45">
      <c r="A511" t="s">
        <v>24</v>
      </c>
      <c r="B511" t="s">
        <v>59</v>
      </c>
      <c r="C511" s="1">
        <v>41519</v>
      </c>
      <c r="D511" s="4">
        <v>0</v>
      </c>
      <c r="E511">
        <v>297.10000000000002</v>
      </c>
      <c r="F511">
        <v>7816000</v>
      </c>
    </row>
    <row r="512" spans="1:6" x14ac:dyDescent="0.45">
      <c r="A512" t="s">
        <v>24</v>
      </c>
      <c r="B512" t="s">
        <v>59</v>
      </c>
      <c r="C512" s="1">
        <v>41526</v>
      </c>
      <c r="D512" s="4">
        <v>0</v>
      </c>
      <c r="E512">
        <v>299.98</v>
      </c>
      <c r="F512">
        <v>6809200</v>
      </c>
    </row>
    <row r="513" spans="1:6" x14ac:dyDescent="0.45">
      <c r="A513" t="s">
        <v>24</v>
      </c>
      <c r="B513" t="s">
        <v>59</v>
      </c>
      <c r="C513" s="1">
        <v>41533</v>
      </c>
      <c r="D513" s="4">
        <v>0</v>
      </c>
      <c r="E513">
        <v>311.8</v>
      </c>
      <c r="F513">
        <v>10696030</v>
      </c>
    </row>
    <row r="514" spans="1:6" x14ac:dyDescent="0.45">
      <c r="A514" t="s">
        <v>24</v>
      </c>
      <c r="B514" t="s">
        <v>59</v>
      </c>
      <c r="C514" s="1">
        <v>41540</v>
      </c>
      <c r="D514" s="4">
        <v>0</v>
      </c>
      <c r="E514">
        <v>321.05</v>
      </c>
      <c r="F514">
        <v>8534050</v>
      </c>
    </row>
    <row r="515" spans="1:6" x14ac:dyDescent="0.45">
      <c r="A515" t="s">
        <v>24</v>
      </c>
      <c r="B515" t="s">
        <v>59</v>
      </c>
      <c r="C515" s="1">
        <v>41547</v>
      </c>
      <c r="D515" s="4">
        <v>0</v>
      </c>
      <c r="E515">
        <v>327.92</v>
      </c>
      <c r="F515">
        <v>7105960</v>
      </c>
    </row>
    <row r="516" spans="1:6" x14ac:dyDescent="0.45">
      <c r="A516" t="s">
        <v>24</v>
      </c>
      <c r="B516" t="s">
        <v>59</v>
      </c>
      <c r="C516" s="1">
        <v>41554</v>
      </c>
      <c r="D516" s="4">
        <v>0</v>
      </c>
      <c r="E516">
        <v>336.21</v>
      </c>
      <c r="F516">
        <v>6632020</v>
      </c>
    </row>
    <row r="517" spans="1:6" x14ac:dyDescent="0.45">
      <c r="A517" t="s">
        <v>24</v>
      </c>
      <c r="B517" t="s">
        <v>59</v>
      </c>
      <c r="C517" s="1">
        <v>41561</v>
      </c>
      <c r="D517" s="4">
        <v>0</v>
      </c>
      <c r="E517">
        <v>348.5</v>
      </c>
      <c r="F517">
        <v>8474210</v>
      </c>
    </row>
    <row r="518" spans="1:6" x14ac:dyDescent="0.45">
      <c r="A518" t="s">
        <v>24</v>
      </c>
      <c r="B518" t="s">
        <v>59</v>
      </c>
      <c r="C518" s="1">
        <v>41568</v>
      </c>
      <c r="D518" s="4">
        <v>0</v>
      </c>
      <c r="E518">
        <v>336.39</v>
      </c>
      <c r="F518">
        <v>6696500</v>
      </c>
    </row>
    <row r="519" spans="1:6" x14ac:dyDescent="0.45">
      <c r="A519" t="s">
        <v>24</v>
      </c>
      <c r="B519" t="s">
        <v>59</v>
      </c>
      <c r="C519" s="1">
        <v>41575</v>
      </c>
      <c r="D519" s="4">
        <v>0</v>
      </c>
      <c r="E519">
        <v>338.4</v>
      </c>
      <c r="F519">
        <v>6766190</v>
      </c>
    </row>
    <row r="520" spans="1:6" x14ac:dyDescent="0.45">
      <c r="A520" t="s">
        <v>24</v>
      </c>
      <c r="B520" t="s">
        <v>59</v>
      </c>
      <c r="C520" s="1">
        <v>41582</v>
      </c>
      <c r="D520" s="4">
        <v>0</v>
      </c>
      <c r="E520">
        <v>328.69</v>
      </c>
      <c r="F520">
        <v>5455880</v>
      </c>
    </row>
    <row r="521" spans="1:6" x14ac:dyDescent="0.45">
      <c r="A521" t="s">
        <v>24</v>
      </c>
      <c r="B521" t="s">
        <v>59</v>
      </c>
      <c r="C521" s="1">
        <v>41589</v>
      </c>
      <c r="D521" s="4">
        <v>0</v>
      </c>
      <c r="E521">
        <v>326.35000000000002</v>
      </c>
      <c r="F521">
        <v>7279010</v>
      </c>
    </row>
    <row r="522" spans="1:6" x14ac:dyDescent="0.45">
      <c r="A522" t="s">
        <v>24</v>
      </c>
      <c r="B522" t="s">
        <v>59</v>
      </c>
      <c r="C522" s="1">
        <v>41596</v>
      </c>
      <c r="D522" s="4">
        <v>0</v>
      </c>
      <c r="E522">
        <v>317.99</v>
      </c>
      <c r="F522">
        <v>6952990</v>
      </c>
    </row>
    <row r="523" spans="1:6" x14ac:dyDescent="0.45">
      <c r="A523" t="s">
        <v>24</v>
      </c>
      <c r="B523" t="s">
        <v>59</v>
      </c>
      <c r="C523" s="1">
        <v>41603</v>
      </c>
      <c r="D523" s="4">
        <v>0</v>
      </c>
      <c r="E523">
        <v>313.05</v>
      </c>
      <c r="F523">
        <v>6790380</v>
      </c>
    </row>
    <row r="524" spans="1:6" x14ac:dyDescent="0.45">
      <c r="A524" t="s">
        <v>24</v>
      </c>
      <c r="B524" t="s">
        <v>59</v>
      </c>
      <c r="C524" s="1">
        <v>41610</v>
      </c>
      <c r="D524" s="4">
        <v>0</v>
      </c>
      <c r="E524">
        <v>317.52999999999997</v>
      </c>
      <c r="F524">
        <v>11253210</v>
      </c>
    </row>
    <row r="525" spans="1:6" x14ac:dyDescent="0.45">
      <c r="A525" t="s">
        <v>24</v>
      </c>
      <c r="B525" t="s">
        <v>59</v>
      </c>
      <c r="C525" s="1">
        <v>41617</v>
      </c>
      <c r="D525" s="4">
        <v>0</v>
      </c>
      <c r="E525">
        <v>319.51</v>
      </c>
      <c r="F525">
        <v>10835600</v>
      </c>
    </row>
    <row r="526" spans="1:6" x14ac:dyDescent="0.45">
      <c r="A526" t="s">
        <v>24</v>
      </c>
      <c r="B526" t="s">
        <v>59</v>
      </c>
      <c r="C526" s="1">
        <v>41624</v>
      </c>
      <c r="D526" s="4">
        <v>0</v>
      </c>
      <c r="E526">
        <v>324.2</v>
      </c>
      <c r="F526">
        <v>9946910</v>
      </c>
    </row>
    <row r="527" spans="1:6" x14ac:dyDescent="0.45">
      <c r="A527" t="s">
        <v>24</v>
      </c>
      <c r="B527" t="s">
        <v>59</v>
      </c>
      <c r="C527" s="1">
        <v>41631</v>
      </c>
      <c r="D527" s="4">
        <v>0</v>
      </c>
      <c r="E527">
        <v>326.10000000000002</v>
      </c>
      <c r="F527">
        <v>4265950</v>
      </c>
    </row>
    <row r="528" spans="1:6" x14ac:dyDescent="0.45">
      <c r="A528" t="s">
        <v>24</v>
      </c>
      <c r="B528" t="s">
        <v>59</v>
      </c>
      <c r="C528" s="1">
        <v>41638</v>
      </c>
      <c r="D528" s="4">
        <v>0</v>
      </c>
      <c r="E528">
        <v>328.29</v>
      </c>
      <c r="F528">
        <v>772090</v>
      </c>
    </row>
    <row r="529" spans="1:6" x14ac:dyDescent="0.45">
      <c r="A529" t="s">
        <v>24</v>
      </c>
      <c r="B529" t="s">
        <v>59</v>
      </c>
      <c r="C529" s="1">
        <v>41645</v>
      </c>
      <c r="D529" s="4">
        <v>0</v>
      </c>
      <c r="E529">
        <v>313.43</v>
      </c>
      <c r="F529">
        <v>6349470</v>
      </c>
    </row>
    <row r="530" spans="1:6" x14ac:dyDescent="0.45">
      <c r="A530" t="s">
        <v>24</v>
      </c>
      <c r="B530" t="s">
        <v>59</v>
      </c>
      <c r="C530" s="1">
        <v>41652</v>
      </c>
      <c r="D530" s="4">
        <v>0</v>
      </c>
      <c r="E530">
        <v>311.27999999999997</v>
      </c>
      <c r="F530">
        <v>10692430</v>
      </c>
    </row>
    <row r="531" spans="1:6" x14ac:dyDescent="0.45">
      <c r="A531" t="s">
        <v>24</v>
      </c>
      <c r="B531" t="s">
        <v>59</v>
      </c>
      <c r="C531" s="1">
        <v>41659</v>
      </c>
      <c r="D531" s="4">
        <v>0</v>
      </c>
      <c r="E531">
        <v>305.60000000000002</v>
      </c>
      <c r="F531">
        <v>9168880</v>
      </c>
    </row>
    <row r="532" spans="1:6" x14ac:dyDescent="0.45">
      <c r="A532" t="s">
        <v>24</v>
      </c>
      <c r="B532" t="s">
        <v>59</v>
      </c>
      <c r="C532" s="1">
        <v>41666</v>
      </c>
      <c r="D532" s="4">
        <v>0</v>
      </c>
      <c r="E532">
        <v>287.87</v>
      </c>
      <c r="F532">
        <v>13675700</v>
      </c>
    </row>
    <row r="533" spans="1:6" x14ac:dyDescent="0.45">
      <c r="A533" t="s">
        <v>24</v>
      </c>
      <c r="B533" t="s">
        <v>59</v>
      </c>
      <c r="C533" s="1">
        <v>41673</v>
      </c>
      <c r="D533" s="4">
        <v>0</v>
      </c>
      <c r="E533">
        <v>299</v>
      </c>
      <c r="F533">
        <v>15082130</v>
      </c>
    </row>
    <row r="534" spans="1:6" x14ac:dyDescent="0.45">
      <c r="A534" t="s">
        <v>24</v>
      </c>
      <c r="B534" t="s">
        <v>59</v>
      </c>
      <c r="C534" s="1">
        <v>41680</v>
      </c>
      <c r="D534" s="4">
        <v>0</v>
      </c>
      <c r="E534">
        <v>296.39999999999998</v>
      </c>
      <c r="F534">
        <v>8718210</v>
      </c>
    </row>
    <row r="535" spans="1:6" x14ac:dyDescent="0.45">
      <c r="A535" t="s">
        <v>24</v>
      </c>
      <c r="B535" t="s">
        <v>59</v>
      </c>
      <c r="C535" s="1">
        <v>41687</v>
      </c>
      <c r="D535" s="4">
        <v>0</v>
      </c>
      <c r="E535">
        <v>285.58999999999997</v>
      </c>
      <c r="F535">
        <v>13621130</v>
      </c>
    </row>
    <row r="536" spans="1:6" x14ac:dyDescent="0.45">
      <c r="A536" t="s">
        <v>24</v>
      </c>
      <c r="B536" t="s">
        <v>59</v>
      </c>
      <c r="C536" s="1">
        <v>41694</v>
      </c>
      <c r="D536" s="4">
        <v>0</v>
      </c>
      <c r="E536">
        <v>276.2</v>
      </c>
      <c r="F536">
        <v>15062100</v>
      </c>
    </row>
    <row r="537" spans="1:6" x14ac:dyDescent="0.45">
      <c r="A537" t="s">
        <v>24</v>
      </c>
      <c r="B537" t="s">
        <v>59</v>
      </c>
      <c r="C537" s="1">
        <v>41701</v>
      </c>
      <c r="D537" s="4">
        <v>0</v>
      </c>
      <c r="E537">
        <v>252.83</v>
      </c>
      <c r="F537">
        <v>26109030</v>
      </c>
    </row>
    <row r="538" spans="1:6" x14ac:dyDescent="0.45">
      <c r="A538" t="s">
        <v>24</v>
      </c>
      <c r="B538" t="s">
        <v>59</v>
      </c>
      <c r="C538" s="1">
        <v>41708</v>
      </c>
      <c r="D538" s="4">
        <v>0</v>
      </c>
      <c r="E538">
        <v>235</v>
      </c>
      <c r="F538">
        <v>15248670</v>
      </c>
    </row>
    <row r="539" spans="1:6" x14ac:dyDescent="0.45">
      <c r="A539" t="s">
        <v>24</v>
      </c>
      <c r="B539" t="s">
        <v>59</v>
      </c>
      <c r="C539" s="1">
        <v>41715</v>
      </c>
      <c r="D539" s="4">
        <v>0</v>
      </c>
      <c r="E539">
        <v>256.12</v>
      </c>
      <c r="F539">
        <v>29077230</v>
      </c>
    </row>
    <row r="540" spans="1:6" x14ac:dyDescent="0.45">
      <c r="A540" t="s">
        <v>24</v>
      </c>
      <c r="B540" t="s">
        <v>59</v>
      </c>
      <c r="C540" s="1">
        <v>41722</v>
      </c>
      <c r="D540" s="4">
        <v>0</v>
      </c>
      <c r="E540">
        <v>272.58</v>
      </c>
      <c r="F540">
        <v>19044480</v>
      </c>
    </row>
    <row r="541" spans="1:6" x14ac:dyDescent="0.45">
      <c r="A541" t="s">
        <v>24</v>
      </c>
      <c r="B541" t="s">
        <v>59</v>
      </c>
      <c r="C541" s="1">
        <v>41729</v>
      </c>
      <c r="D541" s="4">
        <v>0</v>
      </c>
      <c r="E541">
        <v>269</v>
      </c>
      <c r="F541">
        <v>14115490</v>
      </c>
    </row>
    <row r="542" spans="1:6" x14ac:dyDescent="0.45">
      <c r="A542" t="s">
        <v>24</v>
      </c>
      <c r="B542" t="s">
        <v>59</v>
      </c>
      <c r="C542" s="1">
        <v>41736</v>
      </c>
      <c r="D542" s="4">
        <v>0</v>
      </c>
      <c r="E542">
        <v>253.6</v>
      </c>
      <c r="F542">
        <v>15989750</v>
      </c>
    </row>
    <row r="543" spans="1:6" x14ac:dyDescent="0.45">
      <c r="A543" t="s">
        <v>24</v>
      </c>
      <c r="B543" t="s">
        <v>59</v>
      </c>
      <c r="C543" s="1">
        <v>41743</v>
      </c>
      <c r="D543" s="4">
        <v>0</v>
      </c>
      <c r="E543">
        <v>258.89999999999998</v>
      </c>
      <c r="F543">
        <v>19754630</v>
      </c>
    </row>
    <row r="544" spans="1:6" x14ac:dyDescent="0.45">
      <c r="A544" t="s">
        <v>24</v>
      </c>
      <c r="B544" t="s">
        <v>59</v>
      </c>
      <c r="C544" s="1">
        <v>41750</v>
      </c>
      <c r="D544" s="4">
        <v>0</v>
      </c>
      <c r="E544">
        <v>250.53</v>
      </c>
      <c r="F544">
        <v>21205490</v>
      </c>
    </row>
    <row r="545" spans="1:6" x14ac:dyDescent="0.45">
      <c r="A545" t="s">
        <v>24</v>
      </c>
      <c r="B545" t="s">
        <v>59</v>
      </c>
      <c r="C545" s="1">
        <v>41757</v>
      </c>
      <c r="D545" s="4">
        <v>0</v>
      </c>
      <c r="E545">
        <v>259.89999999999998</v>
      </c>
      <c r="F545">
        <v>9781670</v>
      </c>
    </row>
    <row r="546" spans="1:6" x14ac:dyDescent="0.45">
      <c r="A546" t="s">
        <v>24</v>
      </c>
      <c r="B546" t="s">
        <v>59</v>
      </c>
      <c r="C546" s="1">
        <v>41764</v>
      </c>
      <c r="D546" s="4">
        <v>0</v>
      </c>
      <c r="E546">
        <v>269.37</v>
      </c>
      <c r="F546">
        <v>9855130</v>
      </c>
    </row>
    <row r="547" spans="1:6" x14ac:dyDescent="0.45">
      <c r="A547" t="s">
        <v>24</v>
      </c>
      <c r="B547" t="s">
        <v>59</v>
      </c>
      <c r="C547" s="1">
        <v>41771</v>
      </c>
      <c r="D547" s="4">
        <v>0</v>
      </c>
      <c r="E547">
        <v>267.51</v>
      </c>
      <c r="F547">
        <v>7287430</v>
      </c>
    </row>
    <row r="548" spans="1:6" x14ac:dyDescent="0.45">
      <c r="A548" t="s">
        <v>24</v>
      </c>
      <c r="B548" t="s">
        <v>59</v>
      </c>
      <c r="C548" s="1">
        <v>41778</v>
      </c>
      <c r="D548" s="4">
        <v>0</v>
      </c>
      <c r="E548">
        <v>280.39999999999998</v>
      </c>
      <c r="F548">
        <v>12504740</v>
      </c>
    </row>
    <row r="549" spans="1:6" x14ac:dyDescent="0.45">
      <c r="A549" t="s">
        <v>24</v>
      </c>
      <c r="B549" t="s">
        <v>59</v>
      </c>
      <c r="C549" s="1">
        <v>41785</v>
      </c>
      <c r="D549" s="4">
        <v>0</v>
      </c>
      <c r="E549">
        <v>282.5</v>
      </c>
      <c r="F549">
        <v>9040660</v>
      </c>
    </row>
    <row r="550" spans="1:6" x14ac:dyDescent="0.45">
      <c r="A550" t="s">
        <v>24</v>
      </c>
      <c r="B550" t="s">
        <v>59</v>
      </c>
      <c r="C550" s="1">
        <v>41792</v>
      </c>
      <c r="D550" s="4">
        <v>0</v>
      </c>
      <c r="E550">
        <v>303.3</v>
      </c>
      <c r="F550">
        <v>12706610</v>
      </c>
    </row>
    <row r="551" spans="1:6" x14ac:dyDescent="0.45">
      <c r="A551" t="s">
        <v>24</v>
      </c>
      <c r="B551" t="s">
        <v>59</v>
      </c>
      <c r="C551" s="1">
        <v>41799</v>
      </c>
      <c r="D551" s="4">
        <v>0</v>
      </c>
      <c r="E551">
        <v>301.2</v>
      </c>
      <c r="F551">
        <v>5089070</v>
      </c>
    </row>
    <row r="552" spans="1:6" x14ac:dyDescent="0.45">
      <c r="A552" t="s">
        <v>24</v>
      </c>
      <c r="B552" t="s">
        <v>59</v>
      </c>
      <c r="C552" s="1">
        <v>41806</v>
      </c>
      <c r="D552" s="4">
        <v>0</v>
      </c>
      <c r="E552">
        <v>308</v>
      </c>
      <c r="F552">
        <v>13899050</v>
      </c>
    </row>
    <row r="553" spans="1:6" x14ac:dyDescent="0.45">
      <c r="A553" t="s">
        <v>24</v>
      </c>
      <c r="B553" t="s">
        <v>59</v>
      </c>
      <c r="C553" s="1">
        <v>41813</v>
      </c>
      <c r="D553" s="4">
        <v>0</v>
      </c>
      <c r="E553">
        <v>305.99</v>
      </c>
      <c r="F553">
        <v>11483610</v>
      </c>
    </row>
    <row r="554" spans="1:6" x14ac:dyDescent="0.45">
      <c r="A554" t="s">
        <v>24</v>
      </c>
      <c r="B554" t="s">
        <v>59</v>
      </c>
      <c r="C554" s="1">
        <v>41820</v>
      </c>
      <c r="D554" s="4">
        <v>0</v>
      </c>
      <c r="E554">
        <v>298.52</v>
      </c>
      <c r="F554">
        <v>15297570</v>
      </c>
    </row>
    <row r="555" spans="1:6" x14ac:dyDescent="0.45">
      <c r="A555" t="s">
        <v>24</v>
      </c>
      <c r="B555" t="s">
        <v>59</v>
      </c>
      <c r="C555" s="1">
        <v>41827</v>
      </c>
      <c r="D555" s="4">
        <v>0</v>
      </c>
      <c r="E555">
        <v>296.89999999999998</v>
      </c>
      <c r="F555">
        <v>11553250</v>
      </c>
    </row>
    <row r="556" spans="1:6" x14ac:dyDescent="0.45">
      <c r="A556" t="s">
        <v>24</v>
      </c>
      <c r="B556" t="s">
        <v>59</v>
      </c>
      <c r="C556" s="1">
        <v>41834</v>
      </c>
      <c r="D556" s="4">
        <v>0</v>
      </c>
      <c r="E556">
        <v>286.8</v>
      </c>
      <c r="F556">
        <v>11802200</v>
      </c>
    </row>
    <row r="557" spans="1:6" x14ac:dyDescent="0.45">
      <c r="A557" t="s">
        <v>24</v>
      </c>
      <c r="B557" t="s">
        <v>59</v>
      </c>
      <c r="C557" s="1">
        <v>41841</v>
      </c>
      <c r="D557" s="4">
        <v>0</v>
      </c>
      <c r="E557">
        <v>266.99</v>
      </c>
      <c r="F557">
        <v>13968820</v>
      </c>
    </row>
    <row r="558" spans="1:6" x14ac:dyDescent="0.45">
      <c r="A558" t="s">
        <v>24</v>
      </c>
      <c r="B558" t="s">
        <v>59</v>
      </c>
      <c r="C558" s="1">
        <v>41848</v>
      </c>
      <c r="D558" s="4">
        <v>0</v>
      </c>
      <c r="E558">
        <v>278.60000000000002</v>
      </c>
      <c r="F558">
        <v>13759110</v>
      </c>
    </row>
    <row r="559" spans="1:6" x14ac:dyDescent="0.45">
      <c r="A559" t="s">
        <v>24</v>
      </c>
      <c r="B559" t="s">
        <v>59</v>
      </c>
      <c r="C559" s="1">
        <v>41855</v>
      </c>
      <c r="D559" s="4">
        <v>0</v>
      </c>
      <c r="E559">
        <v>274.85000000000002</v>
      </c>
      <c r="F559">
        <v>10065270</v>
      </c>
    </row>
    <row r="560" spans="1:6" x14ac:dyDescent="0.45">
      <c r="A560" t="s">
        <v>24</v>
      </c>
      <c r="B560" t="s">
        <v>59</v>
      </c>
      <c r="C560" s="1">
        <v>41862</v>
      </c>
      <c r="D560" s="4">
        <v>0</v>
      </c>
      <c r="E560">
        <v>298</v>
      </c>
      <c r="F560">
        <v>9809300</v>
      </c>
    </row>
    <row r="561" spans="1:6" x14ac:dyDescent="0.45">
      <c r="A561" t="s">
        <v>24</v>
      </c>
      <c r="B561" t="s">
        <v>59</v>
      </c>
      <c r="C561" s="1">
        <v>41869</v>
      </c>
      <c r="D561" s="4">
        <v>0</v>
      </c>
      <c r="E561">
        <v>291.13</v>
      </c>
      <c r="F561">
        <v>8961530</v>
      </c>
    </row>
    <row r="562" spans="1:6" x14ac:dyDescent="0.45">
      <c r="A562" t="s">
        <v>24</v>
      </c>
      <c r="B562" t="s">
        <v>59</v>
      </c>
      <c r="C562" s="1">
        <v>41876</v>
      </c>
      <c r="D562" s="4">
        <v>0</v>
      </c>
      <c r="E562">
        <v>281.87</v>
      </c>
      <c r="F562">
        <v>12729650</v>
      </c>
    </row>
    <row r="563" spans="1:6" x14ac:dyDescent="0.45">
      <c r="A563" t="s">
        <v>24</v>
      </c>
      <c r="B563" t="s">
        <v>59</v>
      </c>
      <c r="C563" s="1">
        <v>41883</v>
      </c>
      <c r="D563" s="4">
        <v>0</v>
      </c>
      <c r="E563">
        <v>298</v>
      </c>
      <c r="F563">
        <v>14879080</v>
      </c>
    </row>
    <row r="564" spans="1:6" x14ac:dyDescent="0.45">
      <c r="A564" t="s">
        <v>24</v>
      </c>
      <c r="B564" t="s">
        <v>59</v>
      </c>
      <c r="C564" s="1">
        <v>41890</v>
      </c>
      <c r="D564" s="4">
        <v>0</v>
      </c>
      <c r="E564">
        <v>296.51</v>
      </c>
      <c r="F564">
        <v>11007090</v>
      </c>
    </row>
    <row r="565" spans="1:6" x14ac:dyDescent="0.45">
      <c r="A565" t="s">
        <v>24</v>
      </c>
      <c r="B565" t="s">
        <v>59</v>
      </c>
      <c r="C565" s="1">
        <v>41897</v>
      </c>
      <c r="D565" s="4">
        <v>0</v>
      </c>
      <c r="E565">
        <v>274</v>
      </c>
      <c r="F565">
        <v>39075250</v>
      </c>
    </row>
    <row r="566" spans="1:6" x14ac:dyDescent="0.45">
      <c r="A566" t="s">
        <v>24</v>
      </c>
      <c r="B566" t="s">
        <v>59</v>
      </c>
      <c r="C566" s="1">
        <v>41911</v>
      </c>
      <c r="D566" s="4">
        <v>0</v>
      </c>
      <c r="E566">
        <v>246.41</v>
      </c>
      <c r="F566">
        <v>9206490</v>
      </c>
    </row>
    <row r="567" spans="1:6" x14ac:dyDescent="0.45">
      <c r="A567" t="s">
        <v>24</v>
      </c>
      <c r="B567" t="s">
        <v>59</v>
      </c>
      <c r="C567" s="1">
        <v>41918</v>
      </c>
      <c r="D567" s="4">
        <v>0</v>
      </c>
      <c r="E567">
        <v>226.3</v>
      </c>
      <c r="F567">
        <v>25106850</v>
      </c>
    </row>
    <row r="568" spans="1:6" x14ac:dyDescent="0.45">
      <c r="A568" t="s">
        <v>24</v>
      </c>
      <c r="B568" t="s">
        <v>59</v>
      </c>
      <c r="C568" s="1">
        <v>41925</v>
      </c>
      <c r="D568" s="4">
        <v>0</v>
      </c>
      <c r="E568">
        <v>228.15</v>
      </c>
      <c r="F568">
        <v>21736080</v>
      </c>
    </row>
    <row r="569" spans="1:6" x14ac:dyDescent="0.45">
      <c r="A569" t="s">
        <v>24</v>
      </c>
      <c r="B569" t="s">
        <v>59</v>
      </c>
      <c r="C569" s="1">
        <v>41932</v>
      </c>
      <c r="D569" s="4">
        <v>0</v>
      </c>
      <c r="E569">
        <v>230</v>
      </c>
      <c r="F569">
        <v>18012070</v>
      </c>
    </row>
    <row r="570" spans="1:6" x14ac:dyDescent="0.45">
      <c r="A570" t="s">
        <v>24</v>
      </c>
      <c r="B570" t="s">
        <v>59</v>
      </c>
      <c r="C570" s="1">
        <v>41939</v>
      </c>
      <c r="D570" s="4">
        <v>0</v>
      </c>
      <c r="E570">
        <v>255</v>
      </c>
      <c r="F570">
        <v>23781180</v>
      </c>
    </row>
    <row r="571" spans="1:6" x14ac:dyDescent="0.45">
      <c r="A571" t="s">
        <v>24</v>
      </c>
      <c r="B571" t="s">
        <v>59</v>
      </c>
      <c r="C571" s="1">
        <v>41946</v>
      </c>
      <c r="D571" s="4">
        <v>0</v>
      </c>
      <c r="E571">
        <v>255.5</v>
      </c>
      <c r="F571">
        <v>14861670</v>
      </c>
    </row>
    <row r="572" spans="1:6" x14ac:dyDescent="0.45">
      <c r="A572" t="s">
        <v>24</v>
      </c>
      <c r="B572" t="s">
        <v>59</v>
      </c>
      <c r="C572" s="1">
        <v>41953</v>
      </c>
      <c r="D572" s="4">
        <v>0</v>
      </c>
      <c r="E572">
        <v>253.5</v>
      </c>
      <c r="F572">
        <v>11066190</v>
      </c>
    </row>
    <row r="573" spans="1:6" x14ac:dyDescent="0.45">
      <c r="A573" t="s">
        <v>24</v>
      </c>
      <c r="B573" t="s">
        <v>59</v>
      </c>
      <c r="C573" s="1">
        <v>41960</v>
      </c>
      <c r="D573" s="4">
        <v>0</v>
      </c>
      <c r="E573">
        <v>258.7</v>
      </c>
      <c r="F573">
        <v>9464700</v>
      </c>
    </row>
    <row r="574" spans="1:6" x14ac:dyDescent="0.45">
      <c r="A574" t="s">
        <v>24</v>
      </c>
      <c r="B574" t="s">
        <v>59</v>
      </c>
      <c r="C574" s="1">
        <v>41967</v>
      </c>
      <c r="D574" s="4">
        <v>0</v>
      </c>
      <c r="E574">
        <v>251</v>
      </c>
      <c r="F574">
        <v>12826750</v>
      </c>
    </row>
    <row r="575" spans="1:6" x14ac:dyDescent="0.45">
      <c r="A575" t="s">
        <v>24</v>
      </c>
      <c r="B575" t="s">
        <v>59</v>
      </c>
      <c r="C575" s="1">
        <v>41974</v>
      </c>
      <c r="D575" s="4">
        <v>0</v>
      </c>
      <c r="E575">
        <v>222.5</v>
      </c>
      <c r="F575">
        <v>22074960</v>
      </c>
    </row>
    <row r="576" spans="1:6" x14ac:dyDescent="0.45">
      <c r="A576" t="s">
        <v>24</v>
      </c>
      <c r="B576" t="s">
        <v>59</v>
      </c>
      <c r="C576" s="1">
        <v>41981</v>
      </c>
      <c r="D576" s="4">
        <v>0</v>
      </c>
      <c r="E576">
        <v>196.5</v>
      </c>
      <c r="F576">
        <v>24938920</v>
      </c>
    </row>
    <row r="577" spans="1:6" x14ac:dyDescent="0.45">
      <c r="A577" t="s">
        <v>24</v>
      </c>
      <c r="B577" t="s">
        <v>59</v>
      </c>
      <c r="C577" s="1">
        <v>41988</v>
      </c>
      <c r="D577" s="4">
        <v>0</v>
      </c>
      <c r="E577">
        <v>192</v>
      </c>
      <c r="F577">
        <v>68006040</v>
      </c>
    </row>
    <row r="578" spans="1:6" x14ac:dyDescent="0.45">
      <c r="A578" t="s">
        <v>24</v>
      </c>
      <c r="B578" t="s">
        <v>59</v>
      </c>
      <c r="C578" s="1">
        <v>41995</v>
      </c>
      <c r="D578" s="4">
        <v>0</v>
      </c>
      <c r="E578">
        <v>174</v>
      </c>
      <c r="F578">
        <v>17946270</v>
      </c>
    </row>
    <row r="579" spans="1:6" x14ac:dyDescent="0.45">
      <c r="A579" t="s">
        <v>24</v>
      </c>
      <c r="B579" t="s">
        <v>59</v>
      </c>
      <c r="C579" s="1">
        <v>42002</v>
      </c>
      <c r="D579" s="4">
        <v>0</v>
      </c>
      <c r="E579">
        <v>169.05</v>
      </c>
      <c r="F579">
        <v>5139790</v>
      </c>
    </row>
    <row r="580" spans="1:6" x14ac:dyDescent="0.45">
      <c r="A580" t="s">
        <v>24</v>
      </c>
      <c r="B580" t="s">
        <v>59</v>
      </c>
      <c r="C580" s="1">
        <v>42009</v>
      </c>
      <c r="D580" s="4">
        <v>0</v>
      </c>
      <c r="E580">
        <v>195</v>
      </c>
      <c r="F580">
        <v>11401450</v>
      </c>
    </row>
    <row r="581" spans="1:6" x14ac:dyDescent="0.45">
      <c r="A581" t="s">
        <v>24</v>
      </c>
      <c r="B581" t="s">
        <v>59</v>
      </c>
      <c r="C581" s="1">
        <v>42016</v>
      </c>
      <c r="D581" s="4">
        <v>0</v>
      </c>
      <c r="E581">
        <v>215.8</v>
      </c>
      <c r="F581">
        <v>18353160</v>
      </c>
    </row>
    <row r="582" spans="1:6" x14ac:dyDescent="0.45">
      <c r="A582" t="s">
        <v>24</v>
      </c>
      <c r="B582" t="s">
        <v>59</v>
      </c>
      <c r="C582" s="1">
        <v>42023</v>
      </c>
      <c r="D582" s="4">
        <v>0</v>
      </c>
      <c r="E582">
        <v>228</v>
      </c>
      <c r="F582">
        <v>17496390</v>
      </c>
    </row>
    <row r="583" spans="1:6" x14ac:dyDescent="0.45">
      <c r="A583" t="s">
        <v>24</v>
      </c>
      <c r="B583" t="s">
        <v>59</v>
      </c>
      <c r="C583" s="1">
        <v>42030</v>
      </c>
      <c r="D583" s="4">
        <v>0</v>
      </c>
      <c r="E583">
        <v>217.85</v>
      </c>
      <c r="F583">
        <v>17648450</v>
      </c>
    </row>
    <row r="584" spans="1:6" x14ac:dyDescent="0.45">
      <c r="A584" t="s">
        <v>24</v>
      </c>
      <c r="B584" t="s">
        <v>59</v>
      </c>
      <c r="C584" s="1">
        <v>42037</v>
      </c>
      <c r="D584" s="4">
        <v>0</v>
      </c>
      <c r="E584">
        <v>240.8</v>
      </c>
      <c r="F584">
        <v>18685960</v>
      </c>
    </row>
    <row r="585" spans="1:6" x14ac:dyDescent="0.45">
      <c r="A585" t="s">
        <v>24</v>
      </c>
      <c r="B585" t="s">
        <v>59</v>
      </c>
      <c r="C585" s="1">
        <v>42044</v>
      </c>
      <c r="D585" s="4">
        <v>0</v>
      </c>
      <c r="E585">
        <v>257.35000000000002</v>
      </c>
      <c r="F585">
        <v>30904660</v>
      </c>
    </row>
    <row r="586" spans="1:6" x14ac:dyDescent="0.45">
      <c r="A586" t="s">
        <v>24</v>
      </c>
      <c r="B586" t="s">
        <v>59</v>
      </c>
      <c r="C586" s="1">
        <v>42051</v>
      </c>
      <c r="D586" s="4">
        <v>0</v>
      </c>
      <c r="E586">
        <v>252.5</v>
      </c>
      <c r="F586">
        <v>12421350</v>
      </c>
    </row>
    <row r="587" spans="1:6" x14ac:dyDescent="0.45">
      <c r="A587" t="s">
        <v>24</v>
      </c>
      <c r="B587" t="s">
        <v>59</v>
      </c>
      <c r="C587" s="1">
        <v>42058</v>
      </c>
      <c r="D587" s="4">
        <v>0</v>
      </c>
      <c r="E587">
        <v>249</v>
      </c>
      <c r="F587">
        <v>8705020</v>
      </c>
    </row>
    <row r="588" spans="1:6" x14ac:dyDescent="0.45">
      <c r="A588" t="s">
        <v>24</v>
      </c>
      <c r="B588" t="s">
        <v>59</v>
      </c>
      <c r="C588" s="1">
        <v>42065</v>
      </c>
      <c r="D588" s="4">
        <v>0</v>
      </c>
      <c r="E588">
        <v>244.5</v>
      </c>
      <c r="F588">
        <v>13411900</v>
      </c>
    </row>
    <row r="589" spans="1:6" x14ac:dyDescent="0.45">
      <c r="A589" t="s">
        <v>24</v>
      </c>
      <c r="B589" t="s">
        <v>59</v>
      </c>
      <c r="C589" s="1">
        <v>42072</v>
      </c>
      <c r="D589" s="4">
        <v>0</v>
      </c>
      <c r="E589">
        <v>230.3</v>
      </c>
      <c r="F589">
        <v>8748300</v>
      </c>
    </row>
    <row r="590" spans="1:6" x14ac:dyDescent="0.45">
      <c r="A590" t="s">
        <v>24</v>
      </c>
      <c r="B590" t="s">
        <v>59</v>
      </c>
      <c r="C590" s="1">
        <v>42079</v>
      </c>
      <c r="D590" s="4">
        <v>0</v>
      </c>
      <c r="E590">
        <v>238.95</v>
      </c>
      <c r="F590">
        <v>18888010</v>
      </c>
    </row>
    <row r="591" spans="1:6" x14ac:dyDescent="0.45">
      <c r="A591" t="s">
        <v>24</v>
      </c>
      <c r="B591" t="s">
        <v>59</v>
      </c>
      <c r="C591" s="1">
        <v>42086</v>
      </c>
      <c r="D591" s="4">
        <v>0</v>
      </c>
      <c r="E591">
        <v>243</v>
      </c>
      <c r="F591">
        <v>15204530</v>
      </c>
    </row>
    <row r="592" spans="1:6" x14ac:dyDescent="0.45">
      <c r="A592" t="s">
        <v>24</v>
      </c>
      <c r="B592" t="s">
        <v>59</v>
      </c>
      <c r="C592" s="1">
        <v>42093</v>
      </c>
      <c r="D592" s="4">
        <v>0</v>
      </c>
      <c r="E592">
        <v>248.6</v>
      </c>
      <c r="F592">
        <v>8429950</v>
      </c>
    </row>
    <row r="593" spans="1:6" x14ac:dyDescent="0.45">
      <c r="A593" t="s">
        <v>24</v>
      </c>
      <c r="B593" t="s">
        <v>59</v>
      </c>
      <c r="C593" s="1">
        <v>42100</v>
      </c>
      <c r="D593" s="4">
        <v>0</v>
      </c>
      <c r="E593">
        <v>248</v>
      </c>
      <c r="F593">
        <v>10413330</v>
      </c>
    </row>
    <row r="594" spans="1:6" x14ac:dyDescent="0.45">
      <c r="A594" t="s">
        <v>24</v>
      </c>
      <c r="B594" t="s">
        <v>59</v>
      </c>
      <c r="C594" s="1">
        <v>42107</v>
      </c>
      <c r="D594" s="4">
        <v>0</v>
      </c>
      <c r="E594">
        <v>257</v>
      </c>
      <c r="F594">
        <v>16419990</v>
      </c>
    </row>
    <row r="595" spans="1:6" x14ac:dyDescent="0.45">
      <c r="A595" t="s">
        <v>24</v>
      </c>
      <c r="B595" t="s">
        <v>59</v>
      </c>
      <c r="C595" s="1">
        <v>42114</v>
      </c>
      <c r="D595" s="4">
        <v>0</v>
      </c>
      <c r="E595">
        <v>255.15</v>
      </c>
      <c r="F595">
        <v>11501120</v>
      </c>
    </row>
    <row r="596" spans="1:6" x14ac:dyDescent="0.45">
      <c r="A596" t="s">
        <v>24</v>
      </c>
      <c r="B596" t="s">
        <v>59</v>
      </c>
      <c r="C596" s="1">
        <v>42121</v>
      </c>
      <c r="D596" s="4">
        <v>0</v>
      </c>
      <c r="E596">
        <v>265</v>
      </c>
      <c r="F596">
        <v>7212630</v>
      </c>
    </row>
    <row r="597" spans="1:6" x14ac:dyDescent="0.45">
      <c r="A597" t="s">
        <v>24</v>
      </c>
      <c r="B597" t="s">
        <v>59</v>
      </c>
      <c r="C597" s="1">
        <v>42128</v>
      </c>
      <c r="D597" s="4">
        <v>0</v>
      </c>
      <c r="E597">
        <v>264.85000000000002</v>
      </c>
      <c r="F597">
        <v>7560390</v>
      </c>
    </row>
    <row r="598" spans="1:6" x14ac:dyDescent="0.45">
      <c r="A598" t="s">
        <v>24</v>
      </c>
      <c r="B598" t="s">
        <v>59</v>
      </c>
      <c r="C598" s="1">
        <v>42135</v>
      </c>
      <c r="D598" s="4">
        <v>0</v>
      </c>
      <c r="E598">
        <v>269.05</v>
      </c>
      <c r="F598">
        <v>8343230</v>
      </c>
    </row>
    <row r="599" spans="1:6" x14ac:dyDescent="0.45">
      <c r="A599" t="s">
        <v>24</v>
      </c>
      <c r="B599" t="s">
        <v>59</v>
      </c>
      <c r="C599" s="1">
        <v>42142</v>
      </c>
      <c r="D599" s="4">
        <v>0</v>
      </c>
      <c r="E599">
        <v>252.5</v>
      </c>
      <c r="F599">
        <v>9479660</v>
      </c>
    </row>
    <row r="600" spans="1:6" x14ac:dyDescent="0.45">
      <c r="A600" t="s">
        <v>24</v>
      </c>
      <c r="B600" t="s">
        <v>59</v>
      </c>
      <c r="C600" s="1">
        <v>42149</v>
      </c>
      <c r="D600" s="4">
        <v>0</v>
      </c>
      <c r="E600">
        <v>243</v>
      </c>
      <c r="F600">
        <v>11126030</v>
      </c>
    </row>
    <row r="601" spans="1:6" x14ac:dyDescent="0.45">
      <c r="A601" t="s">
        <v>24</v>
      </c>
      <c r="B601" t="s">
        <v>59</v>
      </c>
      <c r="C601" s="1">
        <v>42156</v>
      </c>
      <c r="D601" s="4">
        <v>0</v>
      </c>
      <c r="E601">
        <v>239.3</v>
      </c>
      <c r="F601">
        <v>11204630</v>
      </c>
    </row>
    <row r="602" spans="1:6" x14ac:dyDescent="0.45">
      <c r="A602" t="s">
        <v>24</v>
      </c>
      <c r="B602" t="s">
        <v>59</v>
      </c>
      <c r="C602" s="1">
        <v>42163</v>
      </c>
      <c r="D602" s="4">
        <v>0</v>
      </c>
      <c r="E602">
        <v>238.25</v>
      </c>
      <c r="F602">
        <v>7140850</v>
      </c>
    </row>
    <row r="603" spans="1:6" x14ac:dyDescent="0.45">
      <c r="A603" t="s">
        <v>24</v>
      </c>
      <c r="B603" t="s">
        <v>59</v>
      </c>
      <c r="C603" s="1">
        <v>42170</v>
      </c>
      <c r="D603" s="4">
        <v>0</v>
      </c>
      <c r="E603">
        <v>245</v>
      </c>
      <c r="F603">
        <v>10038540</v>
      </c>
    </row>
    <row r="604" spans="1:6" x14ac:dyDescent="0.45">
      <c r="A604" t="s">
        <v>24</v>
      </c>
      <c r="B604" t="s">
        <v>59</v>
      </c>
      <c r="C604" s="1">
        <v>42177</v>
      </c>
      <c r="D604" s="4">
        <v>0</v>
      </c>
      <c r="E604">
        <v>248.8</v>
      </c>
      <c r="F604">
        <v>9059980</v>
      </c>
    </row>
    <row r="605" spans="1:6" x14ac:dyDescent="0.45">
      <c r="A605" t="s">
        <v>24</v>
      </c>
      <c r="B605" t="s">
        <v>59</v>
      </c>
      <c r="C605" s="1">
        <v>42184</v>
      </c>
      <c r="D605" s="4">
        <v>0</v>
      </c>
      <c r="E605">
        <v>243.95</v>
      </c>
      <c r="F605">
        <v>10986370</v>
      </c>
    </row>
    <row r="606" spans="1:6" x14ac:dyDescent="0.45">
      <c r="A606" t="s">
        <v>24</v>
      </c>
      <c r="B606" t="s">
        <v>59</v>
      </c>
      <c r="C606" s="1">
        <v>42191</v>
      </c>
      <c r="D606" s="4">
        <v>0</v>
      </c>
      <c r="E606">
        <v>220.25</v>
      </c>
      <c r="F606">
        <v>15515530</v>
      </c>
    </row>
    <row r="607" spans="1:6" x14ac:dyDescent="0.45">
      <c r="A607" t="s">
        <v>24</v>
      </c>
      <c r="B607" t="s">
        <v>59</v>
      </c>
      <c r="C607" s="1">
        <v>42198</v>
      </c>
      <c r="D607" s="4">
        <v>0</v>
      </c>
      <c r="E607">
        <v>219.9</v>
      </c>
      <c r="F607">
        <v>7559450</v>
      </c>
    </row>
    <row r="608" spans="1:6" x14ac:dyDescent="0.45">
      <c r="A608" t="s">
        <v>24</v>
      </c>
      <c r="B608" t="s">
        <v>59</v>
      </c>
      <c r="C608" s="1">
        <v>42205</v>
      </c>
      <c r="D608" s="4">
        <v>0</v>
      </c>
      <c r="E608">
        <v>211</v>
      </c>
      <c r="F608">
        <v>12402500</v>
      </c>
    </row>
    <row r="609" spans="1:6" x14ac:dyDescent="0.45">
      <c r="A609" t="s">
        <v>24</v>
      </c>
      <c r="B609" t="s">
        <v>59</v>
      </c>
      <c r="C609" s="1">
        <v>42212</v>
      </c>
      <c r="D609" s="4">
        <v>0</v>
      </c>
      <c r="E609">
        <v>224.9</v>
      </c>
      <c r="F609">
        <v>13158240</v>
      </c>
    </row>
    <row r="610" spans="1:6" x14ac:dyDescent="0.45">
      <c r="A610" t="s">
        <v>24</v>
      </c>
      <c r="B610" t="s">
        <v>59</v>
      </c>
      <c r="C610" s="1">
        <v>42219</v>
      </c>
      <c r="D610" s="4">
        <v>0</v>
      </c>
      <c r="E610">
        <v>226.85</v>
      </c>
      <c r="F610">
        <v>10098230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5"/>
  <sheetViews>
    <sheetView workbookViewId="0">
      <selection activeCell="I20" sqref="I20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25</v>
      </c>
      <c r="B2" t="s">
        <v>59</v>
      </c>
      <c r="C2" s="1">
        <v>38852</v>
      </c>
      <c r="D2" s="4">
        <v>0</v>
      </c>
      <c r="E2">
        <v>730</v>
      </c>
      <c r="F2">
        <v>600</v>
      </c>
    </row>
    <row r="3" spans="1:6" x14ac:dyDescent="0.45">
      <c r="A3" t="s">
        <v>25</v>
      </c>
      <c r="B3" t="s">
        <v>59</v>
      </c>
      <c r="C3" s="1">
        <v>38873</v>
      </c>
      <c r="D3" s="4">
        <v>0</v>
      </c>
      <c r="E3">
        <v>644</v>
      </c>
      <c r="F3">
        <v>2900</v>
      </c>
    </row>
    <row r="4" spans="1:6" x14ac:dyDescent="0.45">
      <c r="A4" t="s">
        <v>25</v>
      </c>
      <c r="B4" t="s">
        <v>59</v>
      </c>
      <c r="C4" s="1">
        <v>38880</v>
      </c>
      <c r="D4" s="4">
        <v>0</v>
      </c>
      <c r="E4">
        <v>545</v>
      </c>
      <c r="F4">
        <v>10400</v>
      </c>
    </row>
    <row r="5" spans="1:6" x14ac:dyDescent="0.45">
      <c r="A5" t="s">
        <v>25</v>
      </c>
      <c r="B5" t="s">
        <v>59</v>
      </c>
      <c r="C5" s="1">
        <v>38887</v>
      </c>
      <c r="D5" s="4">
        <v>0</v>
      </c>
      <c r="E5">
        <v>555</v>
      </c>
      <c r="F5">
        <v>1600</v>
      </c>
    </row>
    <row r="6" spans="1:6" x14ac:dyDescent="0.45">
      <c r="A6" t="s">
        <v>25</v>
      </c>
      <c r="B6" t="s">
        <v>59</v>
      </c>
      <c r="C6" s="1">
        <v>38894</v>
      </c>
      <c r="D6" s="4">
        <v>0</v>
      </c>
      <c r="E6">
        <v>608</v>
      </c>
      <c r="F6">
        <v>4800</v>
      </c>
    </row>
    <row r="7" spans="1:6" x14ac:dyDescent="0.45">
      <c r="A7" t="s">
        <v>25</v>
      </c>
      <c r="B7" t="s">
        <v>59</v>
      </c>
      <c r="C7" s="1">
        <v>38901</v>
      </c>
      <c r="D7" s="4">
        <v>0</v>
      </c>
      <c r="E7">
        <v>642</v>
      </c>
      <c r="F7">
        <v>2700</v>
      </c>
    </row>
    <row r="8" spans="1:6" x14ac:dyDescent="0.45">
      <c r="A8" t="s">
        <v>25</v>
      </c>
      <c r="B8" t="s">
        <v>59</v>
      </c>
      <c r="C8" s="1">
        <v>38908</v>
      </c>
      <c r="D8" s="4">
        <v>0</v>
      </c>
      <c r="E8">
        <v>700</v>
      </c>
      <c r="F8">
        <v>1700</v>
      </c>
    </row>
    <row r="9" spans="1:6" x14ac:dyDescent="0.45">
      <c r="A9" t="s">
        <v>25</v>
      </c>
      <c r="B9" t="s">
        <v>59</v>
      </c>
      <c r="C9" s="1">
        <v>38915</v>
      </c>
      <c r="D9" s="4">
        <v>0</v>
      </c>
      <c r="E9">
        <v>720</v>
      </c>
      <c r="F9">
        <v>4400</v>
      </c>
    </row>
    <row r="10" spans="1:6" x14ac:dyDescent="0.45">
      <c r="A10" t="s">
        <v>25</v>
      </c>
      <c r="B10" t="s">
        <v>59</v>
      </c>
      <c r="C10" s="1">
        <v>38922</v>
      </c>
      <c r="D10" s="4">
        <v>0</v>
      </c>
      <c r="E10">
        <v>730</v>
      </c>
      <c r="F10">
        <v>700</v>
      </c>
    </row>
    <row r="11" spans="1:6" x14ac:dyDescent="0.45">
      <c r="A11" t="s">
        <v>25</v>
      </c>
      <c r="B11" t="s">
        <v>59</v>
      </c>
      <c r="C11" s="1">
        <v>38929</v>
      </c>
      <c r="D11" s="4">
        <v>0</v>
      </c>
      <c r="E11">
        <v>739</v>
      </c>
      <c r="F11">
        <v>2900</v>
      </c>
    </row>
    <row r="12" spans="1:6" x14ac:dyDescent="0.45">
      <c r="A12" t="s">
        <v>25</v>
      </c>
      <c r="B12" t="s">
        <v>59</v>
      </c>
      <c r="C12" s="1">
        <v>38936</v>
      </c>
      <c r="D12" s="4">
        <v>0</v>
      </c>
      <c r="E12">
        <v>742</v>
      </c>
      <c r="F12">
        <v>1200</v>
      </c>
    </row>
    <row r="13" spans="1:6" x14ac:dyDescent="0.45">
      <c r="A13" t="s">
        <v>25</v>
      </c>
      <c r="B13" t="s">
        <v>59</v>
      </c>
      <c r="C13" s="1">
        <v>38943</v>
      </c>
      <c r="D13" s="4">
        <v>0</v>
      </c>
      <c r="E13">
        <v>737</v>
      </c>
      <c r="F13">
        <v>2500</v>
      </c>
    </row>
    <row r="14" spans="1:6" x14ac:dyDescent="0.45">
      <c r="A14" t="s">
        <v>25</v>
      </c>
      <c r="B14" t="s">
        <v>59</v>
      </c>
      <c r="C14" s="1">
        <v>38950</v>
      </c>
      <c r="D14" s="4">
        <v>0</v>
      </c>
      <c r="E14">
        <v>765</v>
      </c>
      <c r="F14">
        <v>3300</v>
      </c>
    </row>
    <row r="15" spans="1:6" x14ac:dyDescent="0.45">
      <c r="A15" t="s">
        <v>25</v>
      </c>
      <c r="B15" t="s">
        <v>59</v>
      </c>
      <c r="C15" s="1">
        <v>38957</v>
      </c>
      <c r="D15" s="4">
        <v>0</v>
      </c>
      <c r="E15">
        <v>850</v>
      </c>
      <c r="F15">
        <v>200</v>
      </c>
    </row>
    <row r="16" spans="1:6" x14ac:dyDescent="0.45">
      <c r="A16" t="s">
        <v>25</v>
      </c>
      <c r="B16" t="s">
        <v>59</v>
      </c>
      <c r="C16" s="1">
        <v>38964</v>
      </c>
      <c r="D16" s="4">
        <v>0</v>
      </c>
      <c r="E16">
        <v>850</v>
      </c>
      <c r="F16">
        <v>1200</v>
      </c>
    </row>
    <row r="17" spans="1:6" x14ac:dyDescent="0.45">
      <c r="A17" t="s">
        <v>25</v>
      </c>
      <c r="B17" t="s">
        <v>59</v>
      </c>
      <c r="C17" s="1">
        <v>38971</v>
      </c>
      <c r="D17" s="4">
        <v>0</v>
      </c>
      <c r="E17">
        <v>870</v>
      </c>
      <c r="F17">
        <v>1500</v>
      </c>
    </row>
    <row r="18" spans="1:6" x14ac:dyDescent="0.45">
      <c r="A18" t="s">
        <v>25</v>
      </c>
      <c r="B18" t="s">
        <v>59</v>
      </c>
      <c r="C18" s="1">
        <v>38978</v>
      </c>
      <c r="D18" s="4">
        <v>0</v>
      </c>
      <c r="E18">
        <v>874</v>
      </c>
      <c r="F18">
        <v>8800</v>
      </c>
    </row>
    <row r="19" spans="1:6" x14ac:dyDescent="0.45">
      <c r="A19" t="s">
        <v>25</v>
      </c>
      <c r="B19" t="s">
        <v>59</v>
      </c>
      <c r="C19" s="1">
        <v>38985</v>
      </c>
      <c r="D19" s="4">
        <v>0</v>
      </c>
      <c r="E19">
        <v>879</v>
      </c>
      <c r="F19">
        <v>700</v>
      </c>
    </row>
    <row r="20" spans="1:6" x14ac:dyDescent="0.45">
      <c r="A20" t="s">
        <v>25</v>
      </c>
      <c r="B20" t="s">
        <v>59</v>
      </c>
      <c r="C20" s="1">
        <v>38992</v>
      </c>
      <c r="D20" s="4">
        <v>0</v>
      </c>
      <c r="E20">
        <v>870</v>
      </c>
      <c r="F20">
        <v>1500</v>
      </c>
    </row>
    <row r="21" spans="1:6" x14ac:dyDescent="0.45">
      <c r="A21" t="s">
        <v>25</v>
      </c>
      <c r="B21" t="s">
        <v>59</v>
      </c>
      <c r="C21" s="1">
        <v>39006</v>
      </c>
      <c r="D21" s="4">
        <v>0</v>
      </c>
      <c r="E21">
        <v>878.01</v>
      </c>
      <c r="F21">
        <v>29600</v>
      </c>
    </row>
    <row r="22" spans="1:6" x14ac:dyDescent="0.45">
      <c r="A22" t="s">
        <v>25</v>
      </c>
      <c r="B22" t="s">
        <v>59</v>
      </c>
      <c r="C22" s="1">
        <v>39013</v>
      </c>
      <c r="D22" s="4">
        <v>0</v>
      </c>
      <c r="E22">
        <v>825.1</v>
      </c>
      <c r="F22">
        <v>2500</v>
      </c>
    </row>
    <row r="23" spans="1:6" x14ac:dyDescent="0.45">
      <c r="A23" t="s">
        <v>25</v>
      </c>
      <c r="B23" t="s">
        <v>59</v>
      </c>
      <c r="C23" s="1">
        <v>39020</v>
      </c>
      <c r="D23" s="4">
        <v>0</v>
      </c>
      <c r="E23">
        <v>900</v>
      </c>
      <c r="F23">
        <v>3100</v>
      </c>
    </row>
    <row r="24" spans="1:6" x14ac:dyDescent="0.45">
      <c r="A24" t="s">
        <v>25</v>
      </c>
      <c r="B24" t="s">
        <v>59</v>
      </c>
      <c r="C24" s="1">
        <v>39027</v>
      </c>
      <c r="D24" s="4">
        <v>0</v>
      </c>
      <c r="E24">
        <v>910</v>
      </c>
      <c r="F24">
        <v>1200</v>
      </c>
    </row>
    <row r="25" spans="1:6" x14ac:dyDescent="0.45">
      <c r="A25" t="s">
        <v>25</v>
      </c>
      <c r="B25" t="s">
        <v>59</v>
      </c>
      <c r="C25" s="1">
        <v>39034</v>
      </c>
      <c r="D25" s="4">
        <v>0</v>
      </c>
      <c r="E25">
        <v>915</v>
      </c>
      <c r="F25">
        <v>500</v>
      </c>
    </row>
    <row r="26" spans="1:6" x14ac:dyDescent="0.45">
      <c r="A26" t="s">
        <v>25</v>
      </c>
      <c r="B26" t="s">
        <v>59</v>
      </c>
      <c r="C26" s="1">
        <v>39041</v>
      </c>
      <c r="D26" s="4">
        <v>0</v>
      </c>
      <c r="E26">
        <v>922</v>
      </c>
      <c r="F26">
        <v>6900</v>
      </c>
    </row>
    <row r="27" spans="1:6" x14ac:dyDescent="0.45">
      <c r="A27" t="s">
        <v>25</v>
      </c>
      <c r="B27" t="s">
        <v>59</v>
      </c>
      <c r="C27" s="1">
        <v>39048</v>
      </c>
      <c r="D27" s="4">
        <v>0</v>
      </c>
      <c r="E27">
        <v>900</v>
      </c>
      <c r="F27">
        <v>4100</v>
      </c>
    </row>
    <row r="28" spans="1:6" x14ac:dyDescent="0.45">
      <c r="A28" t="s">
        <v>25</v>
      </c>
      <c r="B28" t="s">
        <v>59</v>
      </c>
      <c r="C28" s="1">
        <v>39055</v>
      </c>
      <c r="D28" s="4">
        <v>0</v>
      </c>
      <c r="E28">
        <v>881</v>
      </c>
      <c r="F28">
        <v>7200</v>
      </c>
    </row>
    <row r="29" spans="1:6" x14ac:dyDescent="0.45">
      <c r="A29" t="s">
        <v>25</v>
      </c>
      <c r="B29" t="s">
        <v>59</v>
      </c>
      <c r="C29" s="1">
        <v>39062</v>
      </c>
      <c r="D29" s="4">
        <v>0</v>
      </c>
      <c r="E29">
        <v>904</v>
      </c>
      <c r="F29">
        <v>12800</v>
      </c>
    </row>
    <row r="30" spans="1:6" x14ac:dyDescent="0.45">
      <c r="A30" t="s">
        <v>25</v>
      </c>
      <c r="B30" t="s">
        <v>59</v>
      </c>
      <c r="C30" s="1">
        <v>39069</v>
      </c>
      <c r="D30" s="4">
        <v>0</v>
      </c>
      <c r="E30">
        <v>990</v>
      </c>
      <c r="F30">
        <v>7100</v>
      </c>
    </row>
    <row r="31" spans="1:6" x14ac:dyDescent="0.45">
      <c r="A31" t="s">
        <v>25</v>
      </c>
      <c r="B31" t="s">
        <v>59</v>
      </c>
      <c r="C31" s="1">
        <v>39076</v>
      </c>
      <c r="D31" s="4">
        <v>0</v>
      </c>
      <c r="E31">
        <v>984</v>
      </c>
      <c r="F31">
        <v>37000</v>
      </c>
    </row>
    <row r="32" spans="1:6" x14ac:dyDescent="0.45">
      <c r="A32" t="s">
        <v>25</v>
      </c>
      <c r="B32" t="s">
        <v>59</v>
      </c>
      <c r="C32" s="1">
        <v>39090</v>
      </c>
      <c r="D32" s="4">
        <v>0</v>
      </c>
      <c r="E32">
        <v>1000</v>
      </c>
      <c r="F32">
        <v>8200</v>
      </c>
    </row>
    <row r="33" spans="1:6" x14ac:dyDescent="0.45">
      <c r="A33" t="s">
        <v>25</v>
      </c>
      <c r="B33" t="s">
        <v>59</v>
      </c>
      <c r="C33" s="1">
        <v>39097</v>
      </c>
      <c r="D33" s="4">
        <v>0</v>
      </c>
      <c r="E33">
        <v>1100</v>
      </c>
      <c r="F33">
        <v>7700</v>
      </c>
    </row>
    <row r="34" spans="1:6" x14ac:dyDescent="0.45">
      <c r="A34" t="s">
        <v>25</v>
      </c>
      <c r="B34" t="s">
        <v>59</v>
      </c>
      <c r="C34" s="1">
        <v>39104</v>
      </c>
      <c r="D34" s="4">
        <v>0</v>
      </c>
      <c r="E34">
        <v>987</v>
      </c>
      <c r="F34">
        <v>17600</v>
      </c>
    </row>
    <row r="35" spans="1:6" x14ac:dyDescent="0.45">
      <c r="A35" t="s">
        <v>25</v>
      </c>
      <c r="B35" t="s">
        <v>59</v>
      </c>
      <c r="C35" s="1">
        <v>39111</v>
      </c>
      <c r="D35" s="4">
        <v>0</v>
      </c>
      <c r="E35">
        <v>1073</v>
      </c>
      <c r="F35">
        <v>17700</v>
      </c>
    </row>
    <row r="36" spans="1:6" x14ac:dyDescent="0.45">
      <c r="A36" t="s">
        <v>25</v>
      </c>
      <c r="B36" t="s">
        <v>59</v>
      </c>
      <c r="C36" s="1">
        <v>39118</v>
      </c>
      <c r="D36" s="4">
        <v>0</v>
      </c>
      <c r="E36">
        <v>1123</v>
      </c>
      <c r="F36">
        <v>38300</v>
      </c>
    </row>
    <row r="37" spans="1:6" x14ac:dyDescent="0.45">
      <c r="A37" t="s">
        <v>25</v>
      </c>
      <c r="B37" t="s">
        <v>59</v>
      </c>
      <c r="C37" s="1">
        <v>39125</v>
      </c>
      <c r="D37" s="4">
        <v>0</v>
      </c>
      <c r="E37">
        <v>1079</v>
      </c>
      <c r="F37">
        <v>24200</v>
      </c>
    </row>
    <row r="38" spans="1:6" x14ac:dyDescent="0.45">
      <c r="A38" t="s">
        <v>25</v>
      </c>
      <c r="B38" t="s">
        <v>59</v>
      </c>
      <c r="C38" s="1">
        <v>39132</v>
      </c>
      <c r="D38" s="4">
        <v>0</v>
      </c>
      <c r="E38">
        <v>1084</v>
      </c>
      <c r="F38">
        <v>39800</v>
      </c>
    </row>
    <row r="39" spans="1:6" x14ac:dyDescent="0.45">
      <c r="A39" t="s">
        <v>25</v>
      </c>
      <c r="B39" t="s">
        <v>59</v>
      </c>
      <c r="C39" s="1">
        <v>39139</v>
      </c>
      <c r="D39" s="4">
        <v>0</v>
      </c>
      <c r="E39">
        <v>1050</v>
      </c>
      <c r="F39">
        <v>23400</v>
      </c>
    </row>
    <row r="40" spans="1:6" x14ac:dyDescent="0.45">
      <c r="A40" t="s">
        <v>25</v>
      </c>
      <c r="B40" t="s">
        <v>59</v>
      </c>
      <c r="C40" s="1">
        <v>39146</v>
      </c>
      <c r="D40" s="4">
        <v>0</v>
      </c>
      <c r="E40">
        <v>1089.99</v>
      </c>
      <c r="F40">
        <v>9500</v>
      </c>
    </row>
    <row r="41" spans="1:6" x14ac:dyDescent="0.45">
      <c r="A41" t="s">
        <v>25</v>
      </c>
      <c r="B41" t="s">
        <v>59</v>
      </c>
      <c r="C41" s="1">
        <v>39153</v>
      </c>
      <c r="D41" s="4">
        <v>0</v>
      </c>
      <c r="E41">
        <v>1086.6300000000001</v>
      </c>
      <c r="F41">
        <v>5600</v>
      </c>
    </row>
    <row r="42" spans="1:6" x14ac:dyDescent="0.45">
      <c r="A42" t="s">
        <v>25</v>
      </c>
      <c r="B42" t="s">
        <v>59</v>
      </c>
      <c r="C42" s="1">
        <v>39160</v>
      </c>
      <c r="D42" s="4">
        <v>0</v>
      </c>
      <c r="E42">
        <v>1124</v>
      </c>
      <c r="F42">
        <v>25400</v>
      </c>
    </row>
    <row r="43" spans="1:6" x14ac:dyDescent="0.45">
      <c r="A43" t="s">
        <v>25</v>
      </c>
      <c r="B43" t="s">
        <v>59</v>
      </c>
      <c r="C43" s="1">
        <v>39167</v>
      </c>
      <c r="D43" s="4">
        <v>0</v>
      </c>
      <c r="E43">
        <v>1125.5</v>
      </c>
      <c r="F43">
        <v>20040</v>
      </c>
    </row>
    <row r="44" spans="1:6" x14ac:dyDescent="0.45">
      <c r="A44" t="s">
        <v>25</v>
      </c>
      <c r="B44" t="s">
        <v>59</v>
      </c>
      <c r="C44" s="1">
        <v>39174</v>
      </c>
      <c r="D44" s="4">
        <v>0</v>
      </c>
      <c r="E44">
        <v>1149</v>
      </c>
      <c r="F44">
        <v>32977</v>
      </c>
    </row>
    <row r="45" spans="1:6" x14ac:dyDescent="0.45">
      <c r="A45" t="s">
        <v>25</v>
      </c>
      <c r="B45" t="s">
        <v>59</v>
      </c>
      <c r="C45" s="1">
        <v>39181</v>
      </c>
      <c r="D45" s="4">
        <v>0</v>
      </c>
      <c r="E45">
        <v>1140</v>
      </c>
      <c r="F45">
        <v>32323</v>
      </c>
    </row>
    <row r="46" spans="1:6" x14ac:dyDescent="0.45">
      <c r="A46" t="s">
        <v>25</v>
      </c>
      <c r="B46" t="s">
        <v>59</v>
      </c>
      <c r="C46" s="1">
        <v>39188</v>
      </c>
      <c r="D46" s="4">
        <v>0</v>
      </c>
      <c r="E46">
        <v>1215</v>
      </c>
      <c r="F46">
        <v>102521</v>
      </c>
    </row>
    <row r="47" spans="1:6" x14ac:dyDescent="0.45">
      <c r="A47" t="s">
        <v>25</v>
      </c>
      <c r="B47" t="s">
        <v>59</v>
      </c>
      <c r="C47" s="1">
        <v>39195</v>
      </c>
      <c r="D47" s="4">
        <v>0</v>
      </c>
      <c r="E47">
        <v>1225</v>
      </c>
      <c r="F47">
        <v>57887</v>
      </c>
    </row>
    <row r="48" spans="1:6" x14ac:dyDescent="0.45">
      <c r="A48" t="s">
        <v>25</v>
      </c>
      <c r="B48" t="s">
        <v>59</v>
      </c>
      <c r="C48" s="1">
        <v>39202</v>
      </c>
      <c r="D48" s="4">
        <v>0</v>
      </c>
      <c r="E48">
        <v>1230</v>
      </c>
      <c r="F48">
        <v>5539</v>
      </c>
    </row>
    <row r="49" spans="1:6" x14ac:dyDescent="0.45">
      <c r="A49" t="s">
        <v>25</v>
      </c>
      <c r="B49" t="s">
        <v>59</v>
      </c>
      <c r="C49" s="1">
        <v>39209</v>
      </c>
      <c r="D49" s="4">
        <v>0</v>
      </c>
      <c r="E49">
        <v>1203</v>
      </c>
      <c r="F49">
        <v>13881</v>
      </c>
    </row>
    <row r="50" spans="1:6" x14ac:dyDescent="0.45">
      <c r="A50" t="s">
        <v>25</v>
      </c>
      <c r="B50" t="s">
        <v>59</v>
      </c>
      <c r="C50" s="1">
        <v>39216</v>
      </c>
      <c r="D50" s="4">
        <v>0</v>
      </c>
      <c r="E50">
        <v>1178</v>
      </c>
      <c r="F50">
        <v>13717</v>
      </c>
    </row>
    <row r="51" spans="1:6" x14ac:dyDescent="0.45">
      <c r="A51" t="s">
        <v>25</v>
      </c>
      <c r="B51" t="s">
        <v>59</v>
      </c>
      <c r="C51" s="1">
        <v>39223</v>
      </c>
      <c r="D51" s="4">
        <v>0</v>
      </c>
      <c r="E51">
        <v>1118</v>
      </c>
      <c r="F51">
        <v>11270</v>
      </c>
    </row>
    <row r="52" spans="1:6" x14ac:dyDescent="0.45">
      <c r="A52" t="s">
        <v>25</v>
      </c>
      <c r="B52" t="s">
        <v>59</v>
      </c>
      <c r="C52" s="1">
        <v>39230</v>
      </c>
      <c r="D52" s="4">
        <v>0</v>
      </c>
      <c r="E52">
        <v>1080.03</v>
      </c>
      <c r="F52">
        <v>17444</v>
      </c>
    </row>
    <row r="53" spans="1:6" x14ac:dyDescent="0.45">
      <c r="A53" t="s">
        <v>25</v>
      </c>
      <c r="B53" t="s">
        <v>59</v>
      </c>
      <c r="C53" s="1">
        <v>39237</v>
      </c>
      <c r="D53" s="4">
        <v>0</v>
      </c>
      <c r="E53">
        <v>1060</v>
      </c>
      <c r="F53">
        <v>9621</v>
      </c>
    </row>
    <row r="54" spans="1:6" x14ac:dyDescent="0.45">
      <c r="A54" t="s">
        <v>25</v>
      </c>
      <c r="B54" t="s">
        <v>59</v>
      </c>
      <c r="C54" s="1">
        <v>39244</v>
      </c>
      <c r="D54" s="4">
        <v>0</v>
      </c>
      <c r="E54">
        <v>1043</v>
      </c>
      <c r="F54">
        <v>16407</v>
      </c>
    </row>
    <row r="55" spans="1:6" x14ac:dyDescent="0.45">
      <c r="A55" t="s">
        <v>25</v>
      </c>
      <c r="B55" t="s">
        <v>59</v>
      </c>
      <c r="C55" s="1">
        <v>39251</v>
      </c>
      <c r="D55" s="4">
        <v>0</v>
      </c>
      <c r="E55">
        <v>1135.2</v>
      </c>
      <c r="F55">
        <v>31834</v>
      </c>
    </row>
    <row r="56" spans="1:6" x14ac:dyDescent="0.45">
      <c r="A56" t="s">
        <v>25</v>
      </c>
      <c r="B56" t="s">
        <v>59</v>
      </c>
      <c r="C56" s="1">
        <v>39258</v>
      </c>
      <c r="D56" s="4">
        <v>0</v>
      </c>
      <c r="E56">
        <v>1129</v>
      </c>
      <c r="F56">
        <v>34613</v>
      </c>
    </row>
    <row r="57" spans="1:6" x14ac:dyDescent="0.45">
      <c r="A57" t="s">
        <v>25</v>
      </c>
      <c r="B57" t="s">
        <v>59</v>
      </c>
      <c r="C57" s="1">
        <v>39265</v>
      </c>
      <c r="D57" s="4">
        <v>0</v>
      </c>
      <c r="E57">
        <v>1150</v>
      </c>
      <c r="F57">
        <v>30126</v>
      </c>
    </row>
    <row r="58" spans="1:6" x14ac:dyDescent="0.45">
      <c r="A58" t="s">
        <v>25</v>
      </c>
      <c r="B58" t="s">
        <v>59</v>
      </c>
      <c r="C58" s="1">
        <v>39272</v>
      </c>
      <c r="D58" s="4">
        <v>0</v>
      </c>
      <c r="E58">
        <v>1213</v>
      </c>
      <c r="F58">
        <v>25869</v>
      </c>
    </row>
    <row r="59" spans="1:6" x14ac:dyDescent="0.45">
      <c r="A59" t="s">
        <v>25</v>
      </c>
      <c r="B59" t="s">
        <v>59</v>
      </c>
      <c r="C59" s="1">
        <v>39279</v>
      </c>
      <c r="D59" s="4">
        <v>0</v>
      </c>
      <c r="E59">
        <v>1205</v>
      </c>
      <c r="F59">
        <v>37365</v>
      </c>
    </row>
    <row r="60" spans="1:6" x14ac:dyDescent="0.45">
      <c r="A60" t="s">
        <v>25</v>
      </c>
      <c r="B60" t="s">
        <v>59</v>
      </c>
      <c r="C60" s="1">
        <v>39286</v>
      </c>
      <c r="D60" s="4">
        <v>0</v>
      </c>
      <c r="E60">
        <v>1180</v>
      </c>
      <c r="F60">
        <v>23699</v>
      </c>
    </row>
    <row r="61" spans="1:6" x14ac:dyDescent="0.45">
      <c r="A61" t="s">
        <v>25</v>
      </c>
      <c r="B61" t="s">
        <v>59</v>
      </c>
      <c r="C61" s="1">
        <v>39293</v>
      </c>
      <c r="D61" s="4">
        <v>0</v>
      </c>
      <c r="E61">
        <v>1155.17</v>
      </c>
      <c r="F61">
        <v>10276</v>
      </c>
    </row>
    <row r="62" spans="1:6" x14ac:dyDescent="0.45">
      <c r="A62" t="s">
        <v>25</v>
      </c>
      <c r="B62" t="s">
        <v>59</v>
      </c>
      <c r="C62" s="1">
        <v>39300</v>
      </c>
      <c r="D62" s="4">
        <v>0</v>
      </c>
      <c r="E62">
        <v>1122</v>
      </c>
      <c r="F62">
        <v>12170</v>
      </c>
    </row>
    <row r="63" spans="1:6" x14ac:dyDescent="0.45">
      <c r="A63" t="s">
        <v>25</v>
      </c>
      <c r="B63" t="s">
        <v>59</v>
      </c>
      <c r="C63" s="1">
        <v>39307</v>
      </c>
      <c r="D63" s="4">
        <v>0</v>
      </c>
      <c r="E63">
        <v>1050.5</v>
      </c>
      <c r="F63">
        <v>19018</v>
      </c>
    </row>
    <row r="64" spans="1:6" x14ac:dyDescent="0.45">
      <c r="A64" t="s">
        <v>25</v>
      </c>
      <c r="B64" t="s">
        <v>59</v>
      </c>
      <c r="C64" s="1">
        <v>39314</v>
      </c>
      <c r="D64" s="4">
        <v>0</v>
      </c>
      <c r="E64">
        <v>1050</v>
      </c>
      <c r="F64">
        <v>53333</v>
      </c>
    </row>
    <row r="65" spans="1:6" x14ac:dyDescent="0.45">
      <c r="A65" t="s">
        <v>25</v>
      </c>
      <c r="B65" t="s">
        <v>59</v>
      </c>
      <c r="C65" s="1">
        <v>39321</v>
      </c>
      <c r="D65" s="4">
        <v>0</v>
      </c>
      <c r="E65">
        <v>1058</v>
      </c>
      <c r="F65">
        <v>18693</v>
      </c>
    </row>
    <row r="66" spans="1:6" x14ac:dyDescent="0.45">
      <c r="A66" t="s">
        <v>25</v>
      </c>
      <c r="B66" t="s">
        <v>59</v>
      </c>
      <c r="C66" s="1">
        <v>39328</v>
      </c>
      <c r="D66" s="4">
        <v>0</v>
      </c>
      <c r="E66">
        <v>1070</v>
      </c>
      <c r="F66">
        <v>30104</v>
      </c>
    </row>
    <row r="67" spans="1:6" x14ac:dyDescent="0.45">
      <c r="A67" t="s">
        <v>25</v>
      </c>
      <c r="B67" t="s">
        <v>59</v>
      </c>
      <c r="C67" s="1">
        <v>39335</v>
      </c>
      <c r="D67" s="4">
        <v>0</v>
      </c>
      <c r="E67">
        <v>1070</v>
      </c>
      <c r="F67">
        <v>15171</v>
      </c>
    </row>
    <row r="68" spans="1:6" x14ac:dyDescent="0.45">
      <c r="A68" t="s">
        <v>25</v>
      </c>
      <c r="B68" t="s">
        <v>59</v>
      </c>
      <c r="C68" s="1">
        <v>39342</v>
      </c>
      <c r="D68" s="4">
        <v>0</v>
      </c>
      <c r="E68">
        <v>1053</v>
      </c>
      <c r="F68">
        <v>31774</v>
      </c>
    </row>
    <row r="69" spans="1:6" x14ac:dyDescent="0.45">
      <c r="A69" t="s">
        <v>25</v>
      </c>
      <c r="B69" t="s">
        <v>59</v>
      </c>
      <c r="C69" s="1">
        <v>39349</v>
      </c>
      <c r="D69" s="4">
        <v>0</v>
      </c>
      <c r="E69">
        <v>1042.5</v>
      </c>
      <c r="F69">
        <v>17731</v>
      </c>
    </row>
    <row r="70" spans="1:6" x14ac:dyDescent="0.45">
      <c r="A70" t="s">
        <v>25</v>
      </c>
      <c r="B70" t="s">
        <v>59</v>
      </c>
      <c r="C70" s="1">
        <v>39356</v>
      </c>
      <c r="D70" s="4">
        <v>0</v>
      </c>
      <c r="E70">
        <v>1050</v>
      </c>
      <c r="F70">
        <v>19778</v>
      </c>
    </row>
    <row r="71" spans="1:6" x14ac:dyDescent="0.45">
      <c r="A71" t="s">
        <v>25</v>
      </c>
      <c r="B71" t="s">
        <v>59</v>
      </c>
      <c r="C71" s="1">
        <v>39363</v>
      </c>
      <c r="D71" s="4">
        <v>0</v>
      </c>
      <c r="E71">
        <v>1128</v>
      </c>
      <c r="F71">
        <v>115463</v>
      </c>
    </row>
    <row r="72" spans="1:6" x14ac:dyDescent="0.45">
      <c r="A72" t="s">
        <v>25</v>
      </c>
      <c r="B72" t="s">
        <v>59</v>
      </c>
      <c r="C72" s="1">
        <v>39370</v>
      </c>
      <c r="D72" s="4">
        <v>0</v>
      </c>
      <c r="E72">
        <v>1165.99</v>
      </c>
      <c r="F72">
        <v>129036</v>
      </c>
    </row>
    <row r="73" spans="1:6" x14ac:dyDescent="0.45">
      <c r="A73" t="s">
        <v>25</v>
      </c>
      <c r="B73" t="s">
        <v>59</v>
      </c>
      <c r="C73" s="1">
        <v>39377</v>
      </c>
      <c r="D73" s="4">
        <v>0</v>
      </c>
      <c r="E73">
        <v>1165</v>
      </c>
      <c r="F73">
        <v>141182</v>
      </c>
    </row>
    <row r="74" spans="1:6" x14ac:dyDescent="0.45">
      <c r="A74" t="s">
        <v>25</v>
      </c>
      <c r="B74" t="s">
        <v>59</v>
      </c>
      <c r="C74" s="1">
        <v>39384</v>
      </c>
      <c r="D74" s="4">
        <v>0</v>
      </c>
      <c r="E74">
        <v>1140</v>
      </c>
      <c r="F74">
        <v>58404</v>
      </c>
    </row>
    <row r="75" spans="1:6" x14ac:dyDescent="0.45">
      <c r="A75" t="s">
        <v>25</v>
      </c>
      <c r="B75" t="s">
        <v>59</v>
      </c>
      <c r="C75" s="1">
        <v>39391</v>
      </c>
      <c r="D75" s="4">
        <v>0</v>
      </c>
      <c r="E75">
        <v>1185</v>
      </c>
      <c r="F75">
        <v>165694</v>
      </c>
    </row>
    <row r="76" spans="1:6" x14ac:dyDescent="0.45">
      <c r="A76" t="s">
        <v>25</v>
      </c>
      <c r="B76" t="s">
        <v>59</v>
      </c>
      <c r="C76" s="1">
        <v>39398</v>
      </c>
      <c r="D76" s="4">
        <v>0</v>
      </c>
      <c r="E76">
        <v>1176.03</v>
      </c>
      <c r="F76">
        <v>44783</v>
      </c>
    </row>
    <row r="77" spans="1:6" x14ac:dyDescent="0.45">
      <c r="A77" t="s">
        <v>25</v>
      </c>
      <c r="B77" t="s">
        <v>59</v>
      </c>
      <c r="C77" s="1">
        <v>39405</v>
      </c>
      <c r="D77" s="4">
        <v>0</v>
      </c>
      <c r="E77">
        <v>1139</v>
      </c>
      <c r="F77">
        <v>17006</v>
      </c>
    </row>
    <row r="78" spans="1:6" x14ac:dyDescent="0.45">
      <c r="A78" t="s">
        <v>25</v>
      </c>
      <c r="B78" t="s">
        <v>59</v>
      </c>
      <c r="C78" s="1">
        <v>39412</v>
      </c>
      <c r="D78" s="4">
        <v>0</v>
      </c>
      <c r="E78">
        <v>1145</v>
      </c>
      <c r="F78">
        <v>37583</v>
      </c>
    </row>
    <row r="79" spans="1:6" x14ac:dyDescent="0.45">
      <c r="A79" t="s">
        <v>25</v>
      </c>
      <c r="B79" t="s">
        <v>59</v>
      </c>
      <c r="C79" s="1">
        <v>39419</v>
      </c>
      <c r="D79" s="4">
        <v>0</v>
      </c>
      <c r="E79">
        <v>1175</v>
      </c>
      <c r="F79">
        <v>57239</v>
      </c>
    </row>
    <row r="80" spans="1:6" x14ac:dyDescent="0.45">
      <c r="A80" t="s">
        <v>25</v>
      </c>
      <c r="B80" t="s">
        <v>59</v>
      </c>
      <c r="C80" s="1">
        <v>39426</v>
      </c>
      <c r="D80" s="4">
        <v>0</v>
      </c>
      <c r="E80">
        <v>1186</v>
      </c>
      <c r="F80">
        <v>42873</v>
      </c>
    </row>
    <row r="81" spans="1:6" x14ac:dyDescent="0.45">
      <c r="A81" t="s">
        <v>25</v>
      </c>
      <c r="B81" t="s">
        <v>59</v>
      </c>
      <c r="C81" s="1">
        <v>39433</v>
      </c>
      <c r="D81" s="4">
        <v>0</v>
      </c>
      <c r="E81">
        <v>1220</v>
      </c>
      <c r="F81">
        <v>36748</v>
      </c>
    </row>
    <row r="82" spans="1:6" x14ac:dyDescent="0.45">
      <c r="A82" t="s">
        <v>25</v>
      </c>
      <c r="B82" t="s">
        <v>59</v>
      </c>
      <c r="C82" s="1">
        <v>39440</v>
      </c>
      <c r="D82" s="4">
        <v>0</v>
      </c>
      <c r="E82">
        <v>1270</v>
      </c>
      <c r="F82">
        <v>128983</v>
      </c>
    </row>
    <row r="83" spans="1:6" x14ac:dyDescent="0.45">
      <c r="A83" t="s">
        <v>25</v>
      </c>
      <c r="B83" t="s">
        <v>59</v>
      </c>
      <c r="C83" s="1">
        <v>39454</v>
      </c>
      <c r="D83" s="4">
        <v>0</v>
      </c>
      <c r="E83">
        <v>1368.83</v>
      </c>
      <c r="F83">
        <v>182899</v>
      </c>
    </row>
    <row r="84" spans="1:6" x14ac:dyDescent="0.45">
      <c r="A84" t="s">
        <v>25</v>
      </c>
      <c r="B84" t="s">
        <v>59</v>
      </c>
      <c r="C84" s="1">
        <v>39461</v>
      </c>
      <c r="D84" s="4">
        <v>0</v>
      </c>
      <c r="E84">
        <v>1297</v>
      </c>
      <c r="F84">
        <v>111497</v>
      </c>
    </row>
    <row r="85" spans="1:6" x14ac:dyDescent="0.45">
      <c r="A85" t="s">
        <v>25</v>
      </c>
      <c r="B85" t="s">
        <v>59</v>
      </c>
      <c r="C85" s="1">
        <v>39468</v>
      </c>
      <c r="D85" s="4">
        <v>0</v>
      </c>
      <c r="E85">
        <v>1197</v>
      </c>
      <c r="F85">
        <v>149676</v>
      </c>
    </row>
    <row r="86" spans="1:6" x14ac:dyDescent="0.45">
      <c r="A86" t="s">
        <v>25</v>
      </c>
      <c r="B86" t="s">
        <v>59</v>
      </c>
      <c r="C86" s="1">
        <v>39475</v>
      </c>
      <c r="D86" s="4">
        <v>0</v>
      </c>
      <c r="E86">
        <v>1154.06</v>
      </c>
      <c r="F86">
        <v>64807</v>
      </c>
    </row>
    <row r="87" spans="1:6" x14ac:dyDescent="0.45">
      <c r="A87" t="s">
        <v>25</v>
      </c>
      <c r="B87" t="s">
        <v>59</v>
      </c>
      <c r="C87" s="1">
        <v>39482</v>
      </c>
      <c r="D87" s="4">
        <v>0</v>
      </c>
      <c r="E87">
        <v>1125</v>
      </c>
      <c r="F87">
        <v>70339</v>
      </c>
    </row>
    <row r="88" spans="1:6" x14ac:dyDescent="0.45">
      <c r="A88" t="s">
        <v>25</v>
      </c>
      <c r="B88" t="s">
        <v>59</v>
      </c>
      <c r="C88" s="1">
        <v>39489</v>
      </c>
      <c r="D88" s="4">
        <v>0</v>
      </c>
      <c r="E88">
        <v>1165</v>
      </c>
      <c r="F88">
        <v>92919</v>
      </c>
    </row>
    <row r="89" spans="1:6" x14ac:dyDescent="0.45">
      <c r="A89" t="s">
        <v>25</v>
      </c>
      <c r="B89" t="s">
        <v>59</v>
      </c>
      <c r="C89" s="1">
        <v>39496</v>
      </c>
      <c r="D89" s="4">
        <v>0</v>
      </c>
      <c r="E89">
        <v>1212.5</v>
      </c>
      <c r="F89">
        <v>155501</v>
      </c>
    </row>
    <row r="90" spans="1:6" x14ac:dyDescent="0.45">
      <c r="A90" t="s">
        <v>25</v>
      </c>
      <c r="B90" t="s">
        <v>59</v>
      </c>
      <c r="C90" s="1">
        <v>39503</v>
      </c>
      <c r="D90" s="4">
        <v>0</v>
      </c>
      <c r="E90">
        <v>1226</v>
      </c>
      <c r="F90">
        <v>50085</v>
      </c>
    </row>
    <row r="91" spans="1:6" x14ac:dyDescent="0.45">
      <c r="A91" t="s">
        <v>25</v>
      </c>
      <c r="B91" t="s">
        <v>59</v>
      </c>
      <c r="C91" s="1">
        <v>39510</v>
      </c>
      <c r="D91" s="4">
        <v>0</v>
      </c>
      <c r="E91">
        <v>1191</v>
      </c>
      <c r="F91">
        <v>75916</v>
      </c>
    </row>
    <row r="92" spans="1:6" x14ac:dyDescent="0.45">
      <c r="A92" t="s">
        <v>25</v>
      </c>
      <c r="B92" t="s">
        <v>59</v>
      </c>
      <c r="C92" s="1">
        <v>39517</v>
      </c>
      <c r="D92" s="4">
        <v>0</v>
      </c>
      <c r="E92">
        <v>1164</v>
      </c>
      <c r="F92">
        <v>87631</v>
      </c>
    </row>
    <row r="93" spans="1:6" x14ac:dyDescent="0.45">
      <c r="A93" t="s">
        <v>25</v>
      </c>
      <c r="B93" t="s">
        <v>59</v>
      </c>
      <c r="C93" s="1">
        <v>39524</v>
      </c>
      <c r="D93" s="4">
        <v>0</v>
      </c>
      <c r="E93">
        <v>1165</v>
      </c>
      <c r="F93">
        <v>91198</v>
      </c>
    </row>
    <row r="94" spans="1:6" x14ac:dyDescent="0.45">
      <c r="A94" t="s">
        <v>25</v>
      </c>
      <c r="B94" t="s">
        <v>59</v>
      </c>
      <c r="C94" s="1">
        <v>39531</v>
      </c>
      <c r="D94" s="4">
        <v>0</v>
      </c>
      <c r="E94">
        <v>1147</v>
      </c>
      <c r="F94">
        <v>67079</v>
      </c>
    </row>
    <row r="95" spans="1:6" x14ac:dyDescent="0.45">
      <c r="A95" t="s">
        <v>25</v>
      </c>
      <c r="B95" t="s">
        <v>59</v>
      </c>
      <c r="C95" s="1">
        <v>39538</v>
      </c>
      <c r="D95" s="4">
        <v>0</v>
      </c>
      <c r="E95">
        <v>1071</v>
      </c>
      <c r="F95">
        <v>43887</v>
      </c>
    </row>
    <row r="96" spans="1:6" x14ac:dyDescent="0.45">
      <c r="A96" t="s">
        <v>25</v>
      </c>
      <c r="B96" t="s">
        <v>59</v>
      </c>
      <c r="C96" s="1">
        <v>39545</v>
      </c>
      <c r="D96" s="4">
        <v>0</v>
      </c>
      <c r="E96">
        <v>1091.2</v>
      </c>
      <c r="F96">
        <v>75569</v>
      </c>
    </row>
    <row r="97" spans="1:6" x14ac:dyDescent="0.45">
      <c r="A97" t="s">
        <v>25</v>
      </c>
      <c r="B97" t="s">
        <v>59</v>
      </c>
      <c r="C97" s="1">
        <v>39552</v>
      </c>
      <c r="D97" s="4">
        <v>0</v>
      </c>
      <c r="E97">
        <v>1061.99</v>
      </c>
      <c r="F97">
        <v>69098</v>
      </c>
    </row>
    <row r="98" spans="1:6" x14ac:dyDescent="0.45">
      <c r="A98" t="s">
        <v>25</v>
      </c>
      <c r="B98" t="s">
        <v>59</v>
      </c>
      <c r="C98" s="1">
        <v>39559</v>
      </c>
      <c r="D98" s="4">
        <v>0</v>
      </c>
      <c r="E98">
        <v>1064</v>
      </c>
      <c r="F98">
        <v>72973</v>
      </c>
    </row>
    <row r="99" spans="1:6" x14ac:dyDescent="0.45">
      <c r="A99" t="s">
        <v>25</v>
      </c>
      <c r="B99" t="s">
        <v>59</v>
      </c>
      <c r="C99" s="1">
        <v>39566</v>
      </c>
      <c r="D99" s="4">
        <v>0</v>
      </c>
      <c r="E99">
        <v>1043</v>
      </c>
      <c r="F99">
        <v>23521</v>
      </c>
    </row>
    <row r="100" spans="1:6" x14ac:dyDescent="0.45">
      <c r="A100" t="s">
        <v>25</v>
      </c>
      <c r="B100" t="s">
        <v>59</v>
      </c>
      <c r="C100" s="1">
        <v>39573</v>
      </c>
      <c r="D100" s="4">
        <v>0</v>
      </c>
      <c r="E100">
        <v>1058.98</v>
      </c>
      <c r="F100">
        <v>81027</v>
      </c>
    </row>
    <row r="101" spans="1:6" x14ac:dyDescent="0.45">
      <c r="A101" t="s">
        <v>25</v>
      </c>
      <c r="B101" t="s">
        <v>59</v>
      </c>
      <c r="C101" s="1">
        <v>39580</v>
      </c>
      <c r="D101" s="4">
        <v>0</v>
      </c>
      <c r="E101">
        <v>1196.96</v>
      </c>
      <c r="F101">
        <v>165861</v>
      </c>
    </row>
    <row r="102" spans="1:6" x14ac:dyDescent="0.45">
      <c r="A102" t="s">
        <v>25</v>
      </c>
      <c r="B102" t="s">
        <v>59</v>
      </c>
      <c r="C102" s="1">
        <v>39587</v>
      </c>
      <c r="D102" s="4">
        <v>0</v>
      </c>
      <c r="E102">
        <v>1250.02</v>
      </c>
      <c r="F102">
        <v>241466</v>
      </c>
    </row>
    <row r="103" spans="1:6" x14ac:dyDescent="0.45">
      <c r="A103" t="s">
        <v>25</v>
      </c>
      <c r="B103" t="s">
        <v>59</v>
      </c>
      <c r="C103" s="1">
        <v>39594</v>
      </c>
      <c r="D103" s="4">
        <v>0</v>
      </c>
      <c r="E103">
        <v>1220</v>
      </c>
      <c r="F103">
        <v>88909</v>
      </c>
    </row>
    <row r="104" spans="1:6" x14ac:dyDescent="0.45">
      <c r="A104" t="s">
        <v>25</v>
      </c>
      <c r="B104" t="s">
        <v>59</v>
      </c>
      <c r="C104" s="1">
        <v>39601</v>
      </c>
      <c r="D104" s="4">
        <v>0</v>
      </c>
      <c r="E104">
        <v>1163</v>
      </c>
      <c r="F104">
        <v>38203</v>
      </c>
    </row>
    <row r="105" spans="1:6" x14ac:dyDescent="0.45">
      <c r="A105" t="s">
        <v>25</v>
      </c>
      <c r="B105" t="s">
        <v>59</v>
      </c>
      <c r="C105" s="1">
        <v>39608</v>
      </c>
      <c r="D105" s="4">
        <v>0</v>
      </c>
      <c r="E105">
        <v>1163</v>
      </c>
      <c r="F105">
        <v>8491</v>
      </c>
    </row>
    <row r="106" spans="1:6" x14ac:dyDescent="0.45">
      <c r="A106" t="s">
        <v>25</v>
      </c>
      <c r="B106" t="s">
        <v>59</v>
      </c>
      <c r="C106" s="1">
        <v>39615</v>
      </c>
      <c r="D106" s="4">
        <v>0</v>
      </c>
      <c r="E106">
        <v>1181.69</v>
      </c>
      <c r="F106">
        <v>35031</v>
      </c>
    </row>
    <row r="107" spans="1:6" x14ac:dyDescent="0.45">
      <c r="A107" t="s">
        <v>25</v>
      </c>
      <c r="B107" t="s">
        <v>59</v>
      </c>
      <c r="C107" s="1">
        <v>39622</v>
      </c>
      <c r="D107" s="4">
        <v>0</v>
      </c>
      <c r="E107">
        <v>1120</v>
      </c>
      <c r="F107">
        <v>22064</v>
      </c>
    </row>
    <row r="108" spans="1:6" x14ac:dyDescent="0.45">
      <c r="A108" t="s">
        <v>25</v>
      </c>
      <c r="B108" t="s">
        <v>59</v>
      </c>
      <c r="C108" s="1">
        <v>39629</v>
      </c>
      <c r="D108" s="4">
        <v>0</v>
      </c>
      <c r="E108">
        <v>1139.99</v>
      </c>
      <c r="F108">
        <v>24219</v>
      </c>
    </row>
    <row r="109" spans="1:6" x14ac:dyDescent="0.45">
      <c r="A109" t="s">
        <v>25</v>
      </c>
      <c r="B109" t="s">
        <v>59</v>
      </c>
      <c r="C109" s="1">
        <v>39636</v>
      </c>
      <c r="D109" s="4">
        <v>0</v>
      </c>
      <c r="E109">
        <v>1114</v>
      </c>
      <c r="F109">
        <v>24790</v>
      </c>
    </row>
    <row r="110" spans="1:6" x14ac:dyDescent="0.45">
      <c r="A110" t="s">
        <v>25</v>
      </c>
      <c r="B110" t="s">
        <v>59</v>
      </c>
      <c r="C110" s="1">
        <v>39643</v>
      </c>
      <c r="D110" s="4">
        <v>0</v>
      </c>
      <c r="E110">
        <v>1111</v>
      </c>
      <c r="F110">
        <v>20440</v>
      </c>
    </row>
    <row r="111" spans="1:6" x14ac:dyDescent="0.45">
      <c r="A111" t="s">
        <v>25</v>
      </c>
      <c r="B111" t="s">
        <v>59</v>
      </c>
      <c r="C111" s="1">
        <v>39650</v>
      </c>
      <c r="D111" s="4">
        <v>0</v>
      </c>
      <c r="E111">
        <v>1058</v>
      </c>
      <c r="F111">
        <v>35564</v>
      </c>
    </row>
    <row r="112" spans="1:6" x14ac:dyDescent="0.45">
      <c r="A112" t="s">
        <v>25</v>
      </c>
      <c r="B112" t="s">
        <v>59</v>
      </c>
      <c r="C112" s="1">
        <v>39657</v>
      </c>
      <c r="D112" s="4">
        <v>0</v>
      </c>
      <c r="E112">
        <v>1066.32</v>
      </c>
      <c r="F112">
        <v>36765</v>
      </c>
    </row>
    <row r="113" spans="1:6" x14ac:dyDescent="0.45">
      <c r="A113" t="s">
        <v>25</v>
      </c>
      <c r="B113" t="s">
        <v>59</v>
      </c>
      <c r="C113" s="1">
        <v>39664</v>
      </c>
      <c r="D113" s="4">
        <v>0</v>
      </c>
      <c r="E113">
        <v>970</v>
      </c>
      <c r="F113">
        <v>103917</v>
      </c>
    </row>
    <row r="114" spans="1:6" x14ac:dyDescent="0.45">
      <c r="A114" t="s">
        <v>25</v>
      </c>
      <c r="B114" t="s">
        <v>59</v>
      </c>
      <c r="C114" s="1">
        <v>39671</v>
      </c>
      <c r="D114" s="4">
        <v>0</v>
      </c>
      <c r="E114">
        <v>1079.9000000000001</v>
      </c>
      <c r="F114">
        <v>57469</v>
      </c>
    </row>
    <row r="115" spans="1:6" x14ac:dyDescent="0.45">
      <c r="A115" t="s">
        <v>25</v>
      </c>
      <c r="B115" t="s">
        <v>59</v>
      </c>
      <c r="C115" s="1">
        <v>39678</v>
      </c>
      <c r="D115" s="4">
        <v>0</v>
      </c>
      <c r="E115">
        <v>1020</v>
      </c>
      <c r="F115">
        <v>40714</v>
      </c>
    </row>
    <row r="116" spans="1:6" x14ac:dyDescent="0.45">
      <c r="A116" t="s">
        <v>25</v>
      </c>
      <c r="B116" t="s">
        <v>59</v>
      </c>
      <c r="C116" s="1">
        <v>39685</v>
      </c>
      <c r="D116" s="4">
        <v>0</v>
      </c>
      <c r="E116">
        <v>984</v>
      </c>
      <c r="F116">
        <v>32496</v>
      </c>
    </row>
    <row r="117" spans="1:6" x14ac:dyDescent="0.45">
      <c r="A117" t="s">
        <v>25</v>
      </c>
      <c r="B117" t="s">
        <v>59</v>
      </c>
      <c r="C117" s="1">
        <v>39692</v>
      </c>
      <c r="D117" s="4">
        <v>0</v>
      </c>
      <c r="E117">
        <v>890</v>
      </c>
      <c r="F117">
        <v>21391</v>
      </c>
    </row>
    <row r="118" spans="1:6" x14ac:dyDescent="0.45">
      <c r="A118" t="s">
        <v>25</v>
      </c>
      <c r="B118" t="s">
        <v>59</v>
      </c>
      <c r="C118" s="1">
        <v>39699</v>
      </c>
      <c r="D118" s="4">
        <v>0</v>
      </c>
      <c r="E118">
        <v>825</v>
      </c>
      <c r="F118">
        <v>40719</v>
      </c>
    </row>
    <row r="119" spans="1:6" x14ac:dyDescent="0.45">
      <c r="A119" t="s">
        <v>25</v>
      </c>
      <c r="B119" t="s">
        <v>59</v>
      </c>
      <c r="C119" s="1">
        <v>39706</v>
      </c>
      <c r="D119" s="4">
        <v>0</v>
      </c>
      <c r="E119">
        <v>775</v>
      </c>
      <c r="F119">
        <v>18133</v>
      </c>
    </row>
    <row r="120" spans="1:6" x14ac:dyDescent="0.45">
      <c r="A120" t="s">
        <v>25</v>
      </c>
      <c r="B120" t="s">
        <v>59</v>
      </c>
      <c r="C120" s="1">
        <v>39713</v>
      </c>
      <c r="D120" s="4">
        <v>0</v>
      </c>
      <c r="E120">
        <v>835.01</v>
      </c>
      <c r="F120">
        <v>22636</v>
      </c>
    </row>
    <row r="121" spans="1:6" x14ac:dyDescent="0.45">
      <c r="A121" t="s">
        <v>25</v>
      </c>
      <c r="B121" t="s">
        <v>59</v>
      </c>
      <c r="C121" s="1">
        <v>39720</v>
      </c>
      <c r="D121" s="4">
        <v>0</v>
      </c>
      <c r="E121">
        <v>770</v>
      </c>
      <c r="F121">
        <v>28823</v>
      </c>
    </row>
    <row r="122" spans="1:6" x14ac:dyDescent="0.45">
      <c r="A122" t="s">
        <v>25</v>
      </c>
      <c r="B122" t="s">
        <v>59</v>
      </c>
      <c r="C122" s="1">
        <v>39727</v>
      </c>
      <c r="D122" s="4">
        <v>0</v>
      </c>
      <c r="E122">
        <v>689.99</v>
      </c>
      <c r="F122">
        <v>65751</v>
      </c>
    </row>
    <row r="123" spans="1:6" x14ac:dyDescent="0.45">
      <c r="A123" t="s">
        <v>25</v>
      </c>
      <c r="B123" t="s">
        <v>59</v>
      </c>
      <c r="C123" s="1">
        <v>39734</v>
      </c>
      <c r="D123" s="4">
        <v>0</v>
      </c>
      <c r="E123">
        <v>490</v>
      </c>
      <c r="F123">
        <v>30044</v>
      </c>
    </row>
    <row r="124" spans="1:6" x14ac:dyDescent="0.45">
      <c r="A124" t="s">
        <v>25</v>
      </c>
      <c r="B124" t="s">
        <v>59</v>
      </c>
      <c r="C124" s="1">
        <v>39741</v>
      </c>
      <c r="D124" s="4">
        <v>0</v>
      </c>
      <c r="E124">
        <v>429.98</v>
      </c>
      <c r="F124">
        <v>60792</v>
      </c>
    </row>
    <row r="125" spans="1:6" x14ac:dyDescent="0.45">
      <c r="A125" t="s">
        <v>25</v>
      </c>
      <c r="B125" t="s">
        <v>59</v>
      </c>
      <c r="C125" s="1">
        <v>39748</v>
      </c>
      <c r="D125" s="4">
        <v>0</v>
      </c>
      <c r="E125">
        <v>387</v>
      </c>
      <c r="F125">
        <v>103555</v>
      </c>
    </row>
    <row r="126" spans="1:6" x14ac:dyDescent="0.45">
      <c r="A126" t="s">
        <v>25</v>
      </c>
      <c r="B126" t="s">
        <v>59</v>
      </c>
      <c r="C126" s="1">
        <v>39755</v>
      </c>
      <c r="D126" s="4">
        <v>0</v>
      </c>
      <c r="E126">
        <v>392.01</v>
      </c>
      <c r="F126">
        <v>33953</v>
      </c>
    </row>
    <row r="127" spans="1:6" x14ac:dyDescent="0.45">
      <c r="A127" t="s">
        <v>25</v>
      </c>
      <c r="B127" t="s">
        <v>59</v>
      </c>
      <c r="C127" s="1">
        <v>39762</v>
      </c>
      <c r="D127" s="4">
        <v>0</v>
      </c>
      <c r="E127">
        <v>346</v>
      </c>
      <c r="F127">
        <v>19789</v>
      </c>
    </row>
    <row r="128" spans="1:6" x14ac:dyDescent="0.45">
      <c r="A128" t="s">
        <v>25</v>
      </c>
      <c r="B128" t="s">
        <v>59</v>
      </c>
      <c r="C128" s="1">
        <v>39769</v>
      </c>
      <c r="D128" s="4">
        <v>0</v>
      </c>
      <c r="E128">
        <v>302</v>
      </c>
      <c r="F128">
        <v>53088</v>
      </c>
    </row>
    <row r="129" spans="1:6" x14ac:dyDescent="0.45">
      <c r="A129" t="s">
        <v>25</v>
      </c>
      <c r="B129" t="s">
        <v>59</v>
      </c>
      <c r="C129" s="1">
        <v>39776</v>
      </c>
      <c r="D129" s="4">
        <v>0</v>
      </c>
      <c r="E129">
        <v>370</v>
      </c>
      <c r="F129">
        <v>84364</v>
      </c>
    </row>
    <row r="130" spans="1:6" x14ac:dyDescent="0.45">
      <c r="A130" t="s">
        <v>25</v>
      </c>
      <c r="B130" t="s">
        <v>59</v>
      </c>
      <c r="C130" s="1">
        <v>39783</v>
      </c>
      <c r="D130" s="4">
        <v>0</v>
      </c>
      <c r="E130">
        <v>380</v>
      </c>
      <c r="F130">
        <v>38691</v>
      </c>
    </row>
    <row r="131" spans="1:6" x14ac:dyDescent="0.45">
      <c r="A131" t="s">
        <v>25</v>
      </c>
      <c r="B131" t="s">
        <v>59</v>
      </c>
      <c r="C131" s="1">
        <v>39790</v>
      </c>
      <c r="D131" s="4">
        <v>0</v>
      </c>
      <c r="E131">
        <v>440</v>
      </c>
      <c r="F131">
        <v>51631</v>
      </c>
    </row>
    <row r="132" spans="1:6" x14ac:dyDescent="0.45">
      <c r="A132" t="s">
        <v>25</v>
      </c>
      <c r="B132" t="s">
        <v>59</v>
      </c>
      <c r="C132" s="1">
        <v>39797</v>
      </c>
      <c r="D132" s="4">
        <v>0</v>
      </c>
      <c r="E132">
        <v>471</v>
      </c>
      <c r="F132">
        <v>44831</v>
      </c>
    </row>
    <row r="133" spans="1:6" x14ac:dyDescent="0.45">
      <c r="A133" t="s">
        <v>25</v>
      </c>
      <c r="B133" t="s">
        <v>59</v>
      </c>
      <c r="C133" s="1">
        <v>39804</v>
      </c>
      <c r="D133" s="4">
        <v>0</v>
      </c>
      <c r="E133">
        <v>470</v>
      </c>
      <c r="F133">
        <v>158600</v>
      </c>
    </row>
    <row r="134" spans="1:6" x14ac:dyDescent="0.45">
      <c r="A134" t="s">
        <v>25</v>
      </c>
      <c r="B134" t="s">
        <v>59</v>
      </c>
      <c r="C134" s="1">
        <v>39811</v>
      </c>
      <c r="D134" s="4">
        <v>0</v>
      </c>
      <c r="E134">
        <v>475.13</v>
      </c>
      <c r="F134">
        <v>54794</v>
      </c>
    </row>
    <row r="135" spans="1:6" x14ac:dyDescent="0.45">
      <c r="A135" t="s">
        <v>25</v>
      </c>
      <c r="B135" t="s">
        <v>59</v>
      </c>
      <c r="C135" s="1">
        <v>39818</v>
      </c>
      <c r="D135" s="4">
        <v>0</v>
      </c>
      <c r="E135">
        <v>495</v>
      </c>
      <c r="F135">
        <v>3178</v>
      </c>
    </row>
    <row r="136" spans="1:6" x14ac:dyDescent="0.45">
      <c r="A136" t="s">
        <v>25</v>
      </c>
      <c r="B136" t="s">
        <v>59</v>
      </c>
      <c r="C136" s="1">
        <v>39825</v>
      </c>
      <c r="D136" s="4">
        <v>0</v>
      </c>
      <c r="E136">
        <v>545.01</v>
      </c>
      <c r="F136">
        <v>93242</v>
      </c>
    </row>
    <row r="137" spans="1:6" x14ac:dyDescent="0.45">
      <c r="A137" t="s">
        <v>25</v>
      </c>
      <c r="B137" t="s">
        <v>59</v>
      </c>
      <c r="C137" s="1">
        <v>39832</v>
      </c>
      <c r="D137" s="4">
        <v>0</v>
      </c>
      <c r="E137">
        <v>484.01</v>
      </c>
      <c r="F137">
        <v>27705</v>
      </c>
    </row>
    <row r="138" spans="1:6" x14ac:dyDescent="0.45">
      <c r="A138" t="s">
        <v>25</v>
      </c>
      <c r="B138" t="s">
        <v>59</v>
      </c>
      <c r="C138" s="1">
        <v>39839</v>
      </c>
      <c r="D138" s="4">
        <v>0</v>
      </c>
      <c r="E138">
        <v>506.9</v>
      </c>
      <c r="F138">
        <v>164401</v>
      </c>
    </row>
    <row r="139" spans="1:6" x14ac:dyDescent="0.45">
      <c r="A139" t="s">
        <v>25</v>
      </c>
      <c r="B139" t="s">
        <v>59</v>
      </c>
      <c r="C139" s="1">
        <v>39846</v>
      </c>
      <c r="D139" s="4">
        <v>0</v>
      </c>
      <c r="E139">
        <v>582</v>
      </c>
      <c r="F139">
        <v>63568</v>
      </c>
    </row>
    <row r="140" spans="1:6" x14ac:dyDescent="0.45">
      <c r="A140" t="s">
        <v>25</v>
      </c>
      <c r="B140" t="s">
        <v>59</v>
      </c>
      <c r="C140" s="1">
        <v>39853</v>
      </c>
      <c r="D140" s="4">
        <v>0</v>
      </c>
      <c r="E140">
        <v>677.16</v>
      </c>
      <c r="F140">
        <v>91323</v>
      </c>
    </row>
    <row r="141" spans="1:6" x14ac:dyDescent="0.45">
      <c r="A141" t="s">
        <v>25</v>
      </c>
      <c r="B141" t="s">
        <v>59</v>
      </c>
      <c r="C141" s="1">
        <v>39860</v>
      </c>
      <c r="D141" s="4">
        <v>0</v>
      </c>
      <c r="E141">
        <v>589.57000000000005</v>
      </c>
      <c r="F141">
        <v>73508</v>
      </c>
    </row>
    <row r="142" spans="1:6" x14ac:dyDescent="0.45">
      <c r="A142" t="s">
        <v>25</v>
      </c>
      <c r="B142" t="s">
        <v>59</v>
      </c>
      <c r="C142" s="1">
        <v>39867</v>
      </c>
      <c r="D142" s="4">
        <v>0</v>
      </c>
      <c r="E142">
        <v>595</v>
      </c>
      <c r="F142">
        <v>26889</v>
      </c>
    </row>
    <row r="143" spans="1:6" x14ac:dyDescent="0.45">
      <c r="A143" t="s">
        <v>25</v>
      </c>
      <c r="B143" t="s">
        <v>59</v>
      </c>
      <c r="C143" s="1">
        <v>39874</v>
      </c>
      <c r="D143" s="4">
        <v>0</v>
      </c>
      <c r="E143">
        <v>605</v>
      </c>
      <c r="F143">
        <v>41407</v>
      </c>
    </row>
    <row r="144" spans="1:6" x14ac:dyDescent="0.45">
      <c r="A144" t="s">
        <v>25</v>
      </c>
      <c r="B144" t="s">
        <v>59</v>
      </c>
      <c r="C144" s="1">
        <v>39881</v>
      </c>
      <c r="D144" s="4">
        <v>0</v>
      </c>
      <c r="E144">
        <v>710</v>
      </c>
      <c r="F144">
        <v>109415</v>
      </c>
    </row>
    <row r="145" spans="1:6" x14ac:dyDescent="0.45">
      <c r="A145" t="s">
        <v>25</v>
      </c>
      <c r="B145" t="s">
        <v>59</v>
      </c>
      <c r="C145" s="1">
        <v>39888</v>
      </c>
      <c r="D145" s="4">
        <v>0</v>
      </c>
      <c r="E145">
        <v>771</v>
      </c>
      <c r="F145">
        <v>68923</v>
      </c>
    </row>
    <row r="146" spans="1:6" x14ac:dyDescent="0.45">
      <c r="A146" t="s">
        <v>25</v>
      </c>
      <c r="B146" t="s">
        <v>59</v>
      </c>
      <c r="C146" s="1">
        <v>39895</v>
      </c>
      <c r="D146" s="4">
        <v>0</v>
      </c>
      <c r="E146">
        <v>765</v>
      </c>
      <c r="F146">
        <v>51405</v>
      </c>
    </row>
    <row r="147" spans="1:6" x14ac:dyDescent="0.45">
      <c r="A147" t="s">
        <v>25</v>
      </c>
      <c r="B147" t="s">
        <v>59</v>
      </c>
      <c r="C147" s="1">
        <v>39902</v>
      </c>
      <c r="D147" s="4">
        <v>0</v>
      </c>
      <c r="E147">
        <v>843</v>
      </c>
      <c r="F147">
        <v>140500</v>
      </c>
    </row>
    <row r="148" spans="1:6" x14ac:dyDescent="0.45">
      <c r="A148" t="s">
        <v>25</v>
      </c>
      <c r="B148" t="s">
        <v>59</v>
      </c>
      <c r="C148" s="1">
        <v>39909</v>
      </c>
      <c r="D148" s="4">
        <v>0</v>
      </c>
      <c r="E148">
        <v>890</v>
      </c>
      <c r="F148">
        <v>109873</v>
      </c>
    </row>
    <row r="149" spans="1:6" x14ac:dyDescent="0.45">
      <c r="A149" t="s">
        <v>25</v>
      </c>
      <c r="B149" t="s">
        <v>59</v>
      </c>
      <c r="C149" s="1">
        <v>39916</v>
      </c>
      <c r="D149" s="4">
        <v>0</v>
      </c>
      <c r="E149">
        <v>1092</v>
      </c>
      <c r="F149">
        <v>118537</v>
      </c>
    </row>
    <row r="150" spans="1:6" x14ac:dyDescent="0.45">
      <c r="A150" t="s">
        <v>25</v>
      </c>
      <c r="B150" t="s">
        <v>59</v>
      </c>
      <c r="C150" s="1">
        <v>39923</v>
      </c>
      <c r="D150" s="4">
        <v>0</v>
      </c>
      <c r="E150">
        <v>1060</v>
      </c>
      <c r="F150">
        <v>142103</v>
      </c>
    </row>
    <row r="151" spans="1:6" x14ac:dyDescent="0.45">
      <c r="A151" t="s">
        <v>25</v>
      </c>
      <c r="B151" t="s">
        <v>59</v>
      </c>
      <c r="C151" s="1">
        <v>39930</v>
      </c>
      <c r="D151" s="4">
        <v>0</v>
      </c>
      <c r="E151">
        <v>1094.97</v>
      </c>
      <c r="F151">
        <v>89078</v>
      </c>
    </row>
    <row r="152" spans="1:6" x14ac:dyDescent="0.45">
      <c r="A152" t="s">
        <v>25</v>
      </c>
      <c r="B152" t="s">
        <v>59</v>
      </c>
      <c r="C152" s="1">
        <v>39937</v>
      </c>
      <c r="D152" s="4">
        <v>0</v>
      </c>
      <c r="E152">
        <v>1083.99</v>
      </c>
      <c r="F152">
        <v>150983</v>
      </c>
    </row>
    <row r="153" spans="1:6" x14ac:dyDescent="0.45">
      <c r="A153" t="s">
        <v>25</v>
      </c>
      <c r="B153" t="s">
        <v>59</v>
      </c>
      <c r="C153" s="1">
        <v>39944</v>
      </c>
      <c r="D153" s="4">
        <v>0</v>
      </c>
      <c r="E153">
        <v>1150</v>
      </c>
      <c r="F153">
        <v>213400</v>
      </c>
    </row>
    <row r="154" spans="1:6" x14ac:dyDescent="0.45">
      <c r="A154" t="s">
        <v>25</v>
      </c>
      <c r="B154" t="s">
        <v>59</v>
      </c>
      <c r="C154" s="1">
        <v>39951</v>
      </c>
      <c r="D154" s="4">
        <v>0</v>
      </c>
      <c r="E154">
        <v>1166</v>
      </c>
      <c r="F154">
        <v>127803</v>
      </c>
    </row>
    <row r="155" spans="1:6" x14ac:dyDescent="0.45">
      <c r="A155" t="s">
        <v>25</v>
      </c>
      <c r="B155" t="s">
        <v>59</v>
      </c>
      <c r="C155" s="1">
        <v>39958</v>
      </c>
      <c r="D155" s="4">
        <v>0</v>
      </c>
      <c r="E155">
        <v>1125</v>
      </c>
      <c r="F155">
        <v>50159</v>
      </c>
    </row>
    <row r="156" spans="1:6" x14ac:dyDescent="0.45">
      <c r="A156" t="s">
        <v>25</v>
      </c>
      <c r="B156" t="s">
        <v>59</v>
      </c>
      <c r="C156" s="1">
        <v>39965</v>
      </c>
      <c r="D156" s="4">
        <v>0</v>
      </c>
      <c r="E156">
        <v>1198</v>
      </c>
      <c r="F156">
        <v>75486</v>
      </c>
    </row>
    <row r="157" spans="1:6" x14ac:dyDescent="0.45">
      <c r="A157" t="s">
        <v>25</v>
      </c>
      <c r="B157" t="s">
        <v>59</v>
      </c>
      <c r="C157" s="1">
        <v>39972</v>
      </c>
      <c r="D157" s="4">
        <v>0</v>
      </c>
      <c r="E157">
        <v>1167.02</v>
      </c>
      <c r="F157">
        <v>40878</v>
      </c>
    </row>
    <row r="158" spans="1:6" x14ac:dyDescent="0.45">
      <c r="A158" t="s">
        <v>25</v>
      </c>
      <c r="B158" t="s">
        <v>59</v>
      </c>
      <c r="C158" s="1">
        <v>39979</v>
      </c>
      <c r="D158" s="4">
        <v>0</v>
      </c>
      <c r="E158">
        <v>1181</v>
      </c>
      <c r="F158">
        <v>190263</v>
      </c>
    </row>
    <row r="159" spans="1:6" x14ac:dyDescent="0.45">
      <c r="A159" t="s">
        <v>25</v>
      </c>
      <c r="B159" t="s">
        <v>59</v>
      </c>
      <c r="C159" s="1">
        <v>39986</v>
      </c>
      <c r="D159" s="4">
        <v>0</v>
      </c>
      <c r="E159">
        <v>1182</v>
      </c>
      <c r="F159">
        <v>213280</v>
      </c>
    </row>
    <row r="160" spans="1:6" x14ac:dyDescent="0.45">
      <c r="A160" t="s">
        <v>25</v>
      </c>
      <c r="B160" t="s">
        <v>59</v>
      </c>
      <c r="C160" s="1">
        <v>39993</v>
      </c>
      <c r="D160" s="4">
        <v>0</v>
      </c>
      <c r="E160">
        <v>1182.8399999999999</v>
      </c>
      <c r="F160">
        <v>59487</v>
      </c>
    </row>
    <row r="161" spans="1:6" x14ac:dyDescent="0.45">
      <c r="A161" t="s">
        <v>25</v>
      </c>
      <c r="B161" t="s">
        <v>59</v>
      </c>
      <c r="C161" s="1">
        <v>40000</v>
      </c>
      <c r="D161" s="4">
        <v>0</v>
      </c>
      <c r="E161">
        <v>1148</v>
      </c>
      <c r="F161">
        <v>25809</v>
      </c>
    </row>
    <row r="162" spans="1:6" x14ac:dyDescent="0.45">
      <c r="A162" t="s">
        <v>25</v>
      </c>
      <c r="B162" t="s">
        <v>59</v>
      </c>
      <c r="C162" s="1">
        <v>40007</v>
      </c>
      <c r="D162" s="4">
        <v>0</v>
      </c>
      <c r="E162">
        <v>1094.99</v>
      </c>
      <c r="F162">
        <v>17583</v>
      </c>
    </row>
    <row r="163" spans="1:6" x14ac:dyDescent="0.45">
      <c r="A163" t="s">
        <v>25</v>
      </c>
      <c r="B163" t="s">
        <v>59</v>
      </c>
      <c r="C163" s="1">
        <v>40014</v>
      </c>
      <c r="D163" s="4">
        <v>0</v>
      </c>
      <c r="E163">
        <v>1200.01</v>
      </c>
      <c r="F163">
        <v>40842</v>
      </c>
    </row>
    <row r="164" spans="1:6" x14ac:dyDescent="0.45">
      <c r="A164" t="s">
        <v>25</v>
      </c>
      <c r="B164" t="s">
        <v>59</v>
      </c>
      <c r="C164" s="1">
        <v>40021</v>
      </c>
      <c r="D164" s="4">
        <v>0</v>
      </c>
      <c r="E164">
        <v>1310</v>
      </c>
      <c r="F164">
        <v>130656</v>
      </c>
    </row>
    <row r="165" spans="1:6" x14ac:dyDescent="0.45">
      <c r="A165" t="s">
        <v>25</v>
      </c>
      <c r="B165" t="s">
        <v>59</v>
      </c>
      <c r="C165" s="1">
        <v>40028</v>
      </c>
      <c r="D165" s="4">
        <v>0</v>
      </c>
      <c r="E165">
        <v>1316</v>
      </c>
      <c r="F165">
        <v>115448</v>
      </c>
    </row>
    <row r="166" spans="1:6" x14ac:dyDescent="0.45">
      <c r="A166" t="s">
        <v>25</v>
      </c>
      <c r="B166" t="s">
        <v>59</v>
      </c>
      <c r="C166" s="1">
        <v>40035</v>
      </c>
      <c r="D166" s="4">
        <v>0</v>
      </c>
      <c r="E166">
        <v>1419.99</v>
      </c>
      <c r="F166">
        <v>84201</v>
      </c>
    </row>
    <row r="167" spans="1:6" x14ac:dyDescent="0.45">
      <c r="A167" t="s">
        <v>25</v>
      </c>
      <c r="B167" t="s">
        <v>59</v>
      </c>
      <c r="C167" s="1">
        <v>40042</v>
      </c>
      <c r="D167" s="4">
        <v>0</v>
      </c>
      <c r="E167">
        <v>1472</v>
      </c>
      <c r="F167">
        <v>48348</v>
      </c>
    </row>
    <row r="168" spans="1:6" x14ac:dyDescent="0.45">
      <c r="A168" t="s">
        <v>25</v>
      </c>
      <c r="B168" t="s">
        <v>59</v>
      </c>
      <c r="C168" s="1">
        <v>40049</v>
      </c>
      <c r="D168" s="4">
        <v>0</v>
      </c>
      <c r="E168">
        <v>1593</v>
      </c>
      <c r="F168">
        <v>161051</v>
      </c>
    </row>
    <row r="169" spans="1:6" x14ac:dyDescent="0.45">
      <c r="A169" t="s">
        <v>25</v>
      </c>
      <c r="B169" t="s">
        <v>59</v>
      </c>
      <c r="C169" s="1">
        <v>40056</v>
      </c>
      <c r="D169" s="4">
        <v>0</v>
      </c>
      <c r="E169">
        <v>1565</v>
      </c>
      <c r="F169">
        <v>36488</v>
      </c>
    </row>
    <row r="170" spans="1:6" x14ac:dyDescent="0.45">
      <c r="A170" t="s">
        <v>25</v>
      </c>
      <c r="B170" t="s">
        <v>59</v>
      </c>
      <c r="C170" s="1">
        <v>40063</v>
      </c>
      <c r="D170" s="4">
        <v>0</v>
      </c>
      <c r="E170">
        <v>1690</v>
      </c>
      <c r="F170">
        <v>83214</v>
      </c>
    </row>
    <row r="171" spans="1:6" x14ac:dyDescent="0.45">
      <c r="A171" t="s">
        <v>25</v>
      </c>
      <c r="B171" t="s">
        <v>59</v>
      </c>
      <c r="C171" s="1">
        <v>40070</v>
      </c>
      <c r="D171" s="4">
        <v>0</v>
      </c>
      <c r="E171">
        <v>1620</v>
      </c>
      <c r="F171">
        <v>65612</v>
      </c>
    </row>
    <row r="172" spans="1:6" x14ac:dyDescent="0.45">
      <c r="A172" t="s">
        <v>25</v>
      </c>
      <c r="B172" t="s">
        <v>59</v>
      </c>
      <c r="C172" s="1">
        <v>40077</v>
      </c>
      <c r="D172" s="4">
        <v>0</v>
      </c>
      <c r="E172">
        <v>1719.1</v>
      </c>
      <c r="F172">
        <v>96819</v>
      </c>
    </row>
    <row r="173" spans="1:6" x14ac:dyDescent="0.45">
      <c r="A173" t="s">
        <v>25</v>
      </c>
      <c r="B173" t="s">
        <v>59</v>
      </c>
      <c r="C173" s="1">
        <v>40084</v>
      </c>
      <c r="D173" s="4">
        <v>0</v>
      </c>
      <c r="E173">
        <v>1815</v>
      </c>
      <c r="F173">
        <v>97304</v>
      </c>
    </row>
    <row r="174" spans="1:6" x14ac:dyDescent="0.45">
      <c r="A174" t="s">
        <v>25</v>
      </c>
      <c r="B174" t="s">
        <v>59</v>
      </c>
      <c r="C174" s="1">
        <v>40091</v>
      </c>
      <c r="D174" s="4">
        <v>0</v>
      </c>
      <c r="E174">
        <v>1785</v>
      </c>
      <c r="F174">
        <v>115292</v>
      </c>
    </row>
    <row r="175" spans="1:6" x14ac:dyDescent="0.45">
      <c r="A175" t="s">
        <v>25</v>
      </c>
      <c r="B175" t="s">
        <v>59</v>
      </c>
      <c r="C175" s="1">
        <v>40098</v>
      </c>
      <c r="D175" s="4">
        <v>0</v>
      </c>
      <c r="E175">
        <v>1793</v>
      </c>
      <c r="F175">
        <v>78671</v>
      </c>
    </row>
    <row r="176" spans="1:6" x14ac:dyDescent="0.45">
      <c r="A176" t="s">
        <v>25</v>
      </c>
      <c r="B176" t="s">
        <v>59</v>
      </c>
      <c r="C176" s="1">
        <v>40105</v>
      </c>
      <c r="D176" s="4">
        <v>0</v>
      </c>
      <c r="E176">
        <v>1710</v>
      </c>
      <c r="F176">
        <v>53183</v>
      </c>
    </row>
    <row r="177" spans="1:6" x14ac:dyDescent="0.45">
      <c r="A177" t="s">
        <v>25</v>
      </c>
      <c r="B177" t="s">
        <v>59</v>
      </c>
      <c r="C177" s="1">
        <v>40112</v>
      </c>
      <c r="D177" s="4">
        <v>0</v>
      </c>
      <c r="E177">
        <v>1748</v>
      </c>
      <c r="F177">
        <v>60053</v>
      </c>
    </row>
    <row r="178" spans="1:6" x14ac:dyDescent="0.45">
      <c r="A178" t="s">
        <v>25</v>
      </c>
      <c r="B178" t="s">
        <v>59</v>
      </c>
      <c r="C178" s="1">
        <v>40119</v>
      </c>
      <c r="D178" s="4">
        <v>0</v>
      </c>
      <c r="E178">
        <v>1740</v>
      </c>
      <c r="F178">
        <v>34838</v>
      </c>
    </row>
    <row r="179" spans="1:6" x14ac:dyDescent="0.45">
      <c r="A179" t="s">
        <v>25</v>
      </c>
      <c r="B179" t="s">
        <v>59</v>
      </c>
      <c r="C179" s="1">
        <v>40126</v>
      </c>
      <c r="D179" s="4">
        <v>0</v>
      </c>
      <c r="E179">
        <v>1780</v>
      </c>
      <c r="F179">
        <v>90143</v>
      </c>
    </row>
    <row r="180" spans="1:6" x14ac:dyDescent="0.45">
      <c r="A180" t="s">
        <v>25</v>
      </c>
      <c r="B180" t="s">
        <v>59</v>
      </c>
      <c r="C180" s="1">
        <v>40133</v>
      </c>
      <c r="D180" s="4">
        <v>0</v>
      </c>
      <c r="E180">
        <v>1785</v>
      </c>
      <c r="F180">
        <v>61618</v>
      </c>
    </row>
    <row r="181" spans="1:6" x14ac:dyDescent="0.45">
      <c r="A181" t="s">
        <v>25</v>
      </c>
      <c r="B181" t="s">
        <v>59</v>
      </c>
      <c r="C181" s="1">
        <v>40140</v>
      </c>
      <c r="D181" s="4">
        <v>0</v>
      </c>
      <c r="E181">
        <v>1790</v>
      </c>
      <c r="F181">
        <v>40721</v>
      </c>
    </row>
    <row r="182" spans="1:6" x14ac:dyDescent="0.45">
      <c r="A182" t="s">
        <v>25</v>
      </c>
      <c r="B182" t="s">
        <v>59</v>
      </c>
      <c r="C182" s="1">
        <v>40147</v>
      </c>
      <c r="D182" s="4">
        <v>0</v>
      </c>
      <c r="E182">
        <v>1970</v>
      </c>
      <c r="F182">
        <v>81956</v>
      </c>
    </row>
    <row r="183" spans="1:6" x14ac:dyDescent="0.45">
      <c r="A183" t="s">
        <v>25</v>
      </c>
      <c r="B183" t="s">
        <v>59</v>
      </c>
      <c r="C183" s="1">
        <v>40154</v>
      </c>
      <c r="D183" s="4">
        <v>0</v>
      </c>
      <c r="E183">
        <v>2229</v>
      </c>
      <c r="F183">
        <v>80046</v>
      </c>
    </row>
    <row r="184" spans="1:6" x14ac:dyDescent="0.45">
      <c r="A184" t="s">
        <v>25</v>
      </c>
      <c r="B184" t="s">
        <v>59</v>
      </c>
      <c r="C184" s="1">
        <v>40161</v>
      </c>
      <c r="D184" s="4">
        <v>0</v>
      </c>
      <c r="E184">
        <v>2070</v>
      </c>
      <c r="F184">
        <v>42042</v>
      </c>
    </row>
    <row r="185" spans="1:6" x14ac:dyDescent="0.45">
      <c r="A185" t="s">
        <v>25</v>
      </c>
      <c r="B185" t="s">
        <v>59</v>
      </c>
      <c r="C185" s="1">
        <v>40168</v>
      </c>
      <c r="D185" s="4">
        <v>0</v>
      </c>
      <c r="E185">
        <v>2150</v>
      </c>
      <c r="F185">
        <v>24861</v>
      </c>
    </row>
    <row r="186" spans="1:6" x14ac:dyDescent="0.45">
      <c r="A186" t="s">
        <v>25</v>
      </c>
      <c r="B186" t="s">
        <v>59</v>
      </c>
      <c r="C186" s="1">
        <v>40175</v>
      </c>
      <c r="D186" s="4">
        <v>0</v>
      </c>
      <c r="E186">
        <v>2162</v>
      </c>
      <c r="F186">
        <v>10720</v>
      </c>
    </row>
    <row r="187" spans="1:6" x14ac:dyDescent="0.45">
      <c r="A187" t="s">
        <v>25</v>
      </c>
      <c r="B187" t="s">
        <v>59</v>
      </c>
      <c r="C187" s="1">
        <v>40189</v>
      </c>
      <c r="D187" s="4">
        <v>0</v>
      </c>
      <c r="E187">
        <v>2160.0100000000002</v>
      </c>
      <c r="F187">
        <v>29402</v>
      </c>
    </row>
    <row r="188" spans="1:6" x14ac:dyDescent="0.45">
      <c r="A188" t="s">
        <v>25</v>
      </c>
      <c r="B188" t="s">
        <v>59</v>
      </c>
      <c r="C188" s="1">
        <v>40196</v>
      </c>
      <c r="D188" s="4">
        <v>0</v>
      </c>
      <c r="E188">
        <v>2134.9899999999998</v>
      </c>
      <c r="F188">
        <v>77350</v>
      </c>
    </row>
    <row r="189" spans="1:6" x14ac:dyDescent="0.45">
      <c r="A189" t="s">
        <v>25</v>
      </c>
      <c r="B189" t="s">
        <v>59</v>
      </c>
      <c r="C189" s="1">
        <v>40203</v>
      </c>
      <c r="D189" s="4">
        <v>0</v>
      </c>
      <c r="E189">
        <v>2067</v>
      </c>
      <c r="F189">
        <v>21436</v>
      </c>
    </row>
    <row r="190" spans="1:6" x14ac:dyDescent="0.45">
      <c r="A190" t="s">
        <v>25</v>
      </c>
      <c r="B190" t="s">
        <v>59</v>
      </c>
      <c r="C190" s="1">
        <v>40210</v>
      </c>
      <c r="D190" s="4">
        <v>0</v>
      </c>
      <c r="E190">
        <v>2087.71</v>
      </c>
      <c r="F190">
        <v>29655</v>
      </c>
    </row>
    <row r="191" spans="1:6" x14ac:dyDescent="0.45">
      <c r="A191" t="s">
        <v>25</v>
      </c>
      <c r="B191" t="s">
        <v>59</v>
      </c>
      <c r="C191" s="1">
        <v>40217</v>
      </c>
      <c r="D191" s="4">
        <v>0</v>
      </c>
      <c r="E191">
        <v>2048</v>
      </c>
      <c r="F191">
        <v>58220</v>
      </c>
    </row>
    <row r="192" spans="1:6" x14ac:dyDescent="0.45">
      <c r="A192" t="s">
        <v>25</v>
      </c>
      <c r="B192" t="s">
        <v>59</v>
      </c>
      <c r="C192" s="1">
        <v>40224</v>
      </c>
      <c r="D192" s="4">
        <v>0</v>
      </c>
      <c r="E192">
        <v>1987</v>
      </c>
      <c r="F192">
        <v>17588</v>
      </c>
    </row>
    <row r="193" spans="1:6" x14ac:dyDescent="0.45">
      <c r="A193" t="s">
        <v>25</v>
      </c>
      <c r="B193" t="s">
        <v>59</v>
      </c>
      <c r="C193" s="1">
        <v>40231</v>
      </c>
      <c r="D193" s="4">
        <v>0</v>
      </c>
      <c r="E193">
        <v>1920.07</v>
      </c>
      <c r="F193">
        <v>17486</v>
      </c>
    </row>
    <row r="194" spans="1:6" x14ac:dyDescent="0.45">
      <c r="A194" t="s">
        <v>25</v>
      </c>
      <c r="B194" t="s">
        <v>59</v>
      </c>
      <c r="C194" s="1">
        <v>40238</v>
      </c>
      <c r="D194" s="4">
        <v>0</v>
      </c>
      <c r="E194">
        <v>2160</v>
      </c>
      <c r="F194">
        <v>165431</v>
      </c>
    </row>
    <row r="195" spans="1:6" x14ac:dyDescent="0.45">
      <c r="A195" t="s">
        <v>25</v>
      </c>
      <c r="B195" t="s">
        <v>59</v>
      </c>
      <c r="C195" s="1">
        <v>40245</v>
      </c>
      <c r="D195" s="4">
        <v>0</v>
      </c>
      <c r="E195">
        <v>2200</v>
      </c>
      <c r="F195">
        <v>34366</v>
      </c>
    </row>
    <row r="196" spans="1:6" x14ac:dyDescent="0.45">
      <c r="A196" t="s">
        <v>25</v>
      </c>
      <c r="B196" t="s">
        <v>59</v>
      </c>
      <c r="C196" s="1">
        <v>40252</v>
      </c>
      <c r="D196" s="4">
        <v>0</v>
      </c>
      <c r="E196">
        <v>2315</v>
      </c>
      <c r="F196">
        <v>55425</v>
      </c>
    </row>
    <row r="197" spans="1:6" x14ac:dyDescent="0.45">
      <c r="A197" t="s">
        <v>25</v>
      </c>
      <c r="B197" t="s">
        <v>59</v>
      </c>
      <c r="C197" s="1">
        <v>40259</v>
      </c>
      <c r="D197" s="4">
        <v>0</v>
      </c>
      <c r="E197">
        <v>2550</v>
      </c>
      <c r="F197">
        <v>56631</v>
      </c>
    </row>
    <row r="198" spans="1:6" x14ac:dyDescent="0.45">
      <c r="A198" t="s">
        <v>25</v>
      </c>
      <c r="B198" t="s">
        <v>59</v>
      </c>
      <c r="C198" s="1">
        <v>40266</v>
      </c>
      <c r="D198" s="4">
        <v>0</v>
      </c>
      <c r="E198">
        <v>2540.5</v>
      </c>
      <c r="F198">
        <v>85975</v>
      </c>
    </row>
    <row r="199" spans="1:6" x14ac:dyDescent="0.45">
      <c r="A199" t="s">
        <v>25</v>
      </c>
      <c r="B199" t="s">
        <v>59</v>
      </c>
      <c r="C199" s="1">
        <v>40273</v>
      </c>
      <c r="D199" s="4">
        <v>0</v>
      </c>
      <c r="E199">
        <v>2475.0100000000002</v>
      </c>
      <c r="F199">
        <v>28105</v>
      </c>
    </row>
    <row r="200" spans="1:6" x14ac:dyDescent="0.45">
      <c r="A200" t="s">
        <v>25</v>
      </c>
      <c r="B200" t="s">
        <v>59</v>
      </c>
      <c r="C200" s="1">
        <v>40280</v>
      </c>
      <c r="D200" s="4">
        <v>0</v>
      </c>
      <c r="E200">
        <v>2530</v>
      </c>
      <c r="F200">
        <v>18814</v>
      </c>
    </row>
    <row r="201" spans="1:6" x14ac:dyDescent="0.45">
      <c r="A201" t="s">
        <v>25</v>
      </c>
      <c r="B201" t="s">
        <v>59</v>
      </c>
      <c r="C201" s="1">
        <v>40287</v>
      </c>
      <c r="D201" s="4">
        <v>0</v>
      </c>
      <c r="E201">
        <v>2555</v>
      </c>
      <c r="F201">
        <v>23669</v>
      </c>
    </row>
    <row r="202" spans="1:6" x14ac:dyDescent="0.45">
      <c r="A202" t="s">
        <v>25</v>
      </c>
      <c r="B202" t="s">
        <v>59</v>
      </c>
      <c r="C202" s="1">
        <v>40294</v>
      </c>
      <c r="D202" s="4">
        <v>0</v>
      </c>
      <c r="E202">
        <v>2560</v>
      </c>
      <c r="F202">
        <v>17338</v>
      </c>
    </row>
    <row r="203" spans="1:6" x14ac:dyDescent="0.45">
      <c r="A203" t="s">
        <v>25</v>
      </c>
      <c r="B203" t="s">
        <v>59</v>
      </c>
      <c r="C203" s="1">
        <v>40301</v>
      </c>
      <c r="D203" s="4">
        <v>0</v>
      </c>
      <c r="E203">
        <v>2344.9899999999998</v>
      </c>
      <c r="F203">
        <v>21262</v>
      </c>
    </row>
    <row r="204" spans="1:6" x14ac:dyDescent="0.45">
      <c r="A204" t="s">
        <v>25</v>
      </c>
      <c r="B204" t="s">
        <v>59</v>
      </c>
      <c r="C204" s="1">
        <v>40308</v>
      </c>
      <c r="D204" s="4">
        <v>0</v>
      </c>
      <c r="E204">
        <v>2609.92</v>
      </c>
      <c r="F204">
        <v>22278</v>
      </c>
    </row>
    <row r="205" spans="1:6" x14ac:dyDescent="0.45">
      <c r="A205" t="s">
        <v>25</v>
      </c>
      <c r="B205" t="s">
        <v>59</v>
      </c>
      <c r="C205" s="1">
        <v>40315</v>
      </c>
      <c r="D205" s="4">
        <v>0</v>
      </c>
      <c r="E205">
        <v>2355</v>
      </c>
      <c r="F205">
        <v>40306</v>
      </c>
    </row>
    <row r="206" spans="1:6" x14ac:dyDescent="0.45">
      <c r="A206" t="s">
        <v>25</v>
      </c>
      <c r="B206" t="s">
        <v>59</v>
      </c>
      <c r="C206" s="1">
        <v>40322</v>
      </c>
      <c r="D206" s="4">
        <v>0</v>
      </c>
      <c r="E206">
        <v>2700.03</v>
      </c>
      <c r="F206">
        <v>84652</v>
      </c>
    </row>
    <row r="207" spans="1:6" x14ac:dyDescent="0.45">
      <c r="A207" t="s">
        <v>25</v>
      </c>
      <c r="B207" t="s">
        <v>59</v>
      </c>
      <c r="C207" s="1">
        <v>40329</v>
      </c>
      <c r="D207" s="4">
        <v>0</v>
      </c>
      <c r="E207">
        <v>2780</v>
      </c>
      <c r="F207">
        <v>27389</v>
      </c>
    </row>
    <row r="208" spans="1:6" x14ac:dyDescent="0.45">
      <c r="A208" t="s">
        <v>25</v>
      </c>
      <c r="B208" t="s">
        <v>59</v>
      </c>
      <c r="C208" s="1">
        <v>40336</v>
      </c>
      <c r="D208" s="4">
        <v>0</v>
      </c>
      <c r="E208">
        <v>2740.01</v>
      </c>
      <c r="F208">
        <v>25031</v>
      </c>
    </row>
    <row r="209" spans="1:6" x14ac:dyDescent="0.45">
      <c r="A209" t="s">
        <v>25</v>
      </c>
      <c r="B209" t="s">
        <v>59</v>
      </c>
      <c r="C209" s="1">
        <v>40343</v>
      </c>
      <c r="D209" s="4">
        <v>0</v>
      </c>
      <c r="E209">
        <v>2690</v>
      </c>
      <c r="F209">
        <v>36935</v>
      </c>
    </row>
    <row r="210" spans="1:6" x14ac:dyDescent="0.45">
      <c r="A210" t="s">
        <v>25</v>
      </c>
      <c r="B210" t="s">
        <v>59</v>
      </c>
      <c r="C210" s="1">
        <v>40350</v>
      </c>
      <c r="D210" s="4">
        <v>0</v>
      </c>
      <c r="E210">
        <v>2599</v>
      </c>
      <c r="F210">
        <v>132619</v>
      </c>
    </row>
    <row r="211" spans="1:6" x14ac:dyDescent="0.45">
      <c r="A211" t="s">
        <v>25</v>
      </c>
      <c r="B211" t="s">
        <v>59</v>
      </c>
      <c r="C211" s="1">
        <v>40357</v>
      </c>
      <c r="D211" s="4">
        <v>0</v>
      </c>
      <c r="E211">
        <v>2499.9899999999998</v>
      </c>
      <c r="F211">
        <v>37101</v>
      </c>
    </row>
    <row r="212" spans="1:6" x14ac:dyDescent="0.45">
      <c r="A212" t="s">
        <v>25</v>
      </c>
      <c r="B212" t="s">
        <v>59</v>
      </c>
      <c r="C212" s="1">
        <v>40364</v>
      </c>
      <c r="D212" s="4">
        <v>0</v>
      </c>
      <c r="E212">
        <v>2638.46</v>
      </c>
      <c r="F212">
        <v>12925</v>
      </c>
    </row>
    <row r="213" spans="1:6" x14ac:dyDescent="0.45">
      <c r="A213" t="s">
        <v>25</v>
      </c>
      <c r="B213" t="s">
        <v>59</v>
      </c>
      <c r="C213" s="1">
        <v>40371</v>
      </c>
      <c r="D213" s="4">
        <v>0</v>
      </c>
      <c r="E213">
        <v>2950</v>
      </c>
      <c r="F213">
        <v>20953</v>
      </c>
    </row>
    <row r="214" spans="1:6" x14ac:dyDescent="0.45">
      <c r="A214" t="s">
        <v>25</v>
      </c>
      <c r="B214" t="s">
        <v>59</v>
      </c>
      <c r="C214" s="1">
        <v>40378</v>
      </c>
      <c r="D214" s="4">
        <v>0</v>
      </c>
      <c r="E214">
        <v>2999.77</v>
      </c>
      <c r="F214">
        <v>34229</v>
      </c>
    </row>
    <row r="215" spans="1:6" x14ac:dyDescent="0.45">
      <c r="A215" t="s">
        <v>25</v>
      </c>
      <c r="B215" t="s">
        <v>59</v>
      </c>
      <c r="C215" s="1">
        <v>40385</v>
      </c>
      <c r="D215" s="4">
        <v>0</v>
      </c>
      <c r="E215">
        <v>2970</v>
      </c>
      <c r="F215">
        <v>33490</v>
      </c>
    </row>
    <row r="216" spans="1:6" x14ac:dyDescent="0.45">
      <c r="A216" t="s">
        <v>25</v>
      </c>
      <c r="B216" t="s">
        <v>59</v>
      </c>
      <c r="C216" s="1">
        <v>40392</v>
      </c>
      <c r="D216" s="4">
        <v>0</v>
      </c>
      <c r="E216">
        <v>3100</v>
      </c>
      <c r="F216">
        <v>29314</v>
      </c>
    </row>
    <row r="217" spans="1:6" x14ac:dyDescent="0.45">
      <c r="A217" t="s">
        <v>25</v>
      </c>
      <c r="B217" t="s">
        <v>59</v>
      </c>
      <c r="C217" s="1">
        <v>40399</v>
      </c>
      <c r="D217" s="4">
        <v>0</v>
      </c>
      <c r="E217">
        <v>3120.01</v>
      </c>
      <c r="F217">
        <v>14334</v>
      </c>
    </row>
    <row r="218" spans="1:6" x14ac:dyDescent="0.45">
      <c r="A218" t="s">
        <v>25</v>
      </c>
      <c r="B218" t="s">
        <v>59</v>
      </c>
      <c r="C218" s="1">
        <v>40406</v>
      </c>
      <c r="D218" s="4">
        <v>0</v>
      </c>
      <c r="E218">
        <v>3200.06</v>
      </c>
      <c r="F218">
        <v>25313</v>
      </c>
    </row>
    <row r="219" spans="1:6" x14ac:dyDescent="0.45">
      <c r="A219" t="s">
        <v>25</v>
      </c>
      <c r="B219" t="s">
        <v>59</v>
      </c>
      <c r="C219" s="1">
        <v>40413</v>
      </c>
      <c r="D219" s="4">
        <v>0</v>
      </c>
      <c r="E219">
        <v>2987.01</v>
      </c>
      <c r="F219">
        <v>7471</v>
      </c>
    </row>
    <row r="220" spans="1:6" x14ac:dyDescent="0.45">
      <c r="A220" t="s">
        <v>25</v>
      </c>
      <c r="B220" t="s">
        <v>59</v>
      </c>
      <c r="C220" s="1">
        <v>40420</v>
      </c>
      <c r="D220" s="4">
        <v>0</v>
      </c>
      <c r="E220">
        <v>3080</v>
      </c>
      <c r="F220">
        <v>66168</v>
      </c>
    </row>
    <row r="221" spans="1:6" x14ac:dyDescent="0.45">
      <c r="A221" t="s">
        <v>25</v>
      </c>
      <c r="B221" t="s">
        <v>59</v>
      </c>
      <c r="C221" s="1">
        <v>40427</v>
      </c>
      <c r="D221" s="4">
        <v>0</v>
      </c>
      <c r="E221">
        <v>3400</v>
      </c>
      <c r="F221">
        <v>30960</v>
      </c>
    </row>
    <row r="222" spans="1:6" x14ac:dyDescent="0.45">
      <c r="A222" t="s">
        <v>25</v>
      </c>
      <c r="B222" t="s">
        <v>59</v>
      </c>
      <c r="C222" s="1">
        <v>40434</v>
      </c>
      <c r="D222" s="4">
        <v>0</v>
      </c>
      <c r="E222">
        <v>3470</v>
      </c>
      <c r="F222">
        <v>41743</v>
      </c>
    </row>
    <row r="223" spans="1:6" x14ac:dyDescent="0.45">
      <c r="A223" t="s">
        <v>25</v>
      </c>
      <c r="B223" t="s">
        <v>59</v>
      </c>
      <c r="C223" s="1">
        <v>40441</v>
      </c>
      <c r="D223" s="4">
        <v>0</v>
      </c>
      <c r="E223">
        <v>3395</v>
      </c>
      <c r="F223">
        <v>25891</v>
      </c>
    </row>
    <row r="224" spans="1:6" x14ac:dyDescent="0.45">
      <c r="A224" t="s">
        <v>25</v>
      </c>
      <c r="B224" t="s">
        <v>59</v>
      </c>
      <c r="C224" s="1">
        <v>40448</v>
      </c>
      <c r="D224" s="4">
        <v>0</v>
      </c>
      <c r="E224">
        <v>3800</v>
      </c>
      <c r="F224">
        <v>39846</v>
      </c>
    </row>
    <row r="225" spans="1:6" x14ac:dyDescent="0.45">
      <c r="A225" t="s">
        <v>25</v>
      </c>
      <c r="B225" t="s">
        <v>59</v>
      </c>
      <c r="C225" s="1">
        <v>40455</v>
      </c>
      <c r="D225" s="4">
        <v>0</v>
      </c>
      <c r="E225">
        <v>3532.99</v>
      </c>
      <c r="F225">
        <v>48949</v>
      </c>
    </row>
    <row r="226" spans="1:6" x14ac:dyDescent="0.45">
      <c r="A226" t="s">
        <v>25</v>
      </c>
      <c r="B226" t="s">
        <v>59</v>
      </c>
      <c r="C226" s="1">
        <v>40462</v>
      </c>
      <c r="D226" s="4">
        <v>0</v>
      </c>
      <c r="E226">
        <v>3530</v>
      </c>
      <c r="F226">
        <v>72143</v>
      </c>
    </row>
    <row r="227" spans="1:6" x14ac:dyDescent="0.45">
      <c r="A227" t="s">
        <v>25</v>
      </c>
      <c r="B227" t="s">
        <v>59</v>
      </c>
      <c r="C227" s="1">
        <v>40469</v>
      </c>
      <c r="D227" s="4">
        <v>0</v>
      </c>
      <c r="E227">
        <v>3605.05</v>
      </c>
      <c r="F227">
        <v>68668</v>
      </c>
    </row>
    <row r="228" spans="1:6" x14ac:dyDescent="0.45">
      <c r="A228" t="s">
        <v>25</v>
      </c>
      <c r="B228" t="s">
        <v>59</v>
      </c>
      <c r="C228" s="1">
        <v>40476</v>
      </c>
      <c r="D228" s="4">
        <v>0</v>
      </c>
      <c r="E228">
        <v>3606</v>
      </c>
      <c r="F228">
        <v>30536</v>
      </c>
    </row>
    <row r="229" spans="1:6" x14ac:dyDescent="0.45">
      <c r="A229" t="s">
        <v>25</v>
      </c>
      <c r="B229" t="s">
        <v>59</v>
      </c>
      <c r="C229" s="1">
        <v>40483</v>
      </c>
      <c r="D229" s="4">
        <v>0</v>
      </c>
      <c r="E229">
        <v>3535</v>
      </c>
      <c r="F229">
        <v>16177</v>
      </c>
    </row>
    <row r="230" spans="1:6" x14ac:dyDescent="0.45">
      <c r="A230" t="s">
        <v>25</v>
      </c>
      <c r="B230" t="s">
        <v>59</v>
      </c>
      <c r="C230" s="1">
        <v>40490</v>
      </c>
      <c r="D230" s="4">
        <v>0</v>
      </c>
      <c r="E230">
        <v>3465</v>
      </c>
      <c r="F230">
        <v>47001</v>
      </c>
    </row>
    <row r="231" spans="1:6" x14ac:dyDescent="0.45">
      <c r="A231" t="s">
        <v>25</v>
      </c>
      <c r="B231" t="s">
        <v>59</v>
      </c>
      <c r="C231" s="1">
        <v>40497</v>
      </c>
      <c r="D231" s="4">
        <v>0</v>
      </c>
      <c r="E231">
        <v>3559.97</v>
      </c>
      <c r="F231">
        <v>60332</v>
      </c>
    </row>
    <row r="232" spans="1:6" x14ac:dyDescent="0.45">
      <c r="A232" t="s">
        <v>25</v>
      </c>
      <c r="B232" t="s">
        <v>59</v>
      </c>
      <c r="C232" s="1">
        <v>40504</v>
      </c>
      <c r="D232" s="4">
        <v>0</v>
      </c>
      <c r="E232">
        <v>3624.89</v>
      </c>
      <c r="F232">
        <v>48992</v>
      </c>
    </row>
    <row r="233" spans="1:6" x14ac:dyDescent="0.45">
      <c r="A233" t="s">
        <v>25</v>
      </c>
      <c r="B233" t="s">
        <v>59</v>
      </c>
      <c r="C233" s="1">
        <v>40511</v>
      </c>
      <c r="D233" s="4">
        <v>0</v>
      </c>
      <c r="E233">
        <v>3880</v>
      </c>
      <c r="F233">
        <v>40030</v>
      </c>
    </row>
    <row r="234" spans="1:6" x14ac:dyDescent="0.45">
      <c r="A234" t="s">
        <v>25</v>
      </c>
      <c r="B234" t="s">
        <v>59</v>
      </c>
      <c r="C234" s="1">
        <v>40518</v>
      </c>
      <c r="D234" s="4">
        <v>0</v>
      </c>
      <c r="E234">
        <v>4130.01</v>
      </c>
      <c r="F234">
        <v>39125</v>
      </c>
    </row>
    <row r="235" spans="1:6" x14ac:dyDescent="0.45">
      <c r="A235" t="s">
        <v>25</v>
      </c>
      <c r="B235" t="s">
        <v>59</v>
      </c>
      <c r="C235" s="1">
        <v>40525</v>
      </c>
      <c r="D235" s="4">
        <v>0</v>
      </c>
      <c r="E235">
        <v>3955</v>
      </c>
      <c r="F235">
        <v>62611</v>
      </c>
    </row>
    <row r="236" spans="1:6" x14ac:dyDescent="0.45">
      <c r="A236" t="s">
        <v>25</v>
      </c>
      <c r="B236" t="s">
        <v>59</v>
      </c>
      <c r="C236" s="1">
        <v>40532</v>
      </c>
      <c r="D236" s="4">
        <v>0</v>
      </c>
      <c r="E236">
        <v>4056.01</v>
      </c>
      <c r="F236">
        <v>50779</v>
      </c>
    </row>
    <row r="237" spans="1:6" x14ac:dyDescent="0.45">
      <c r="A237" t="s">
        <v>25</v>
      </c>
      <c r="B237" t="s">
        <v>59</v>
      </c>
      <c r="C237" s="1">
        <v>40539</v>
      </c>
      <c r="D237" s="4">
        <v>0</v>
      </c>
      <c r="E237">
        <v>4079.98</v>
      </c>
      <c r="F237">
        <v>20745</v>
      </c>
    </row>
    <row r="238" spans="1:6" x14ac:dyDescent="0.45">
      <c r="A238" t="s">
        <v>25</v>
      </c>
      <c r="B238" t="s">
        <v>59</v>
      </c>
      <c r="C238" s="1">
        <v>40553</v>
      </c>
      <c r="D238" s="4">
        <v>0</v>
      </c>
      <c r="E238">
        <v>4343</v>
      </c>
      <c r="F238">
        <v>50112</v>
      </c>
    </row>
    <row r="239" spans="1:6" x14ac:dyDescent="0.45">
      <c r="A239" t="s">
        <v>25</v>
      </c>
      <c r="B239" t="s">
        <v>59</v>
      </c>
      <c r="C239" s="1">
        <v>40560</v>
      </c>
      <c r="D239" s="4">
        <v>0</v>
      </c>
      <c r="E239">
        <v>4149</v>
      </c>
      <c r="F239">
        <v>87960</v>
      </c>
    </row>
    <row r="240" spans="1:6" x14ac:dyDescent="0.45">
      <c r="A240" t="s">
        <v>25</v>
      </c>
      <c r="B240" t="s">
        <v>59</v>
      </c>
      <c r="C240" s="1">
        <v>40567</v>
      </c>
      <c r="D240" s="4">
        <v>0</v>
      </c>
      <c r="E240">
        <v>3940</v>
      </c>
      <c r="F240">
        <v>125954</v>
      </c>
    </row>
    <row r="241" spans="1:6" x14ac:dyDescent="0.45">
      <c r="A241" t="s">
        <v>25</v>
      </c>
      <c r="B241" t="s">
        <v>59</v>
      </c>
      <c r="C241" s="1">
        <v>40574</v>
      </c>
      <c r="D241" s="4">
        <v>0</v>
      </c>
      <c r="E241">
        <v>3860</v>
      </c>
      <c r="F241">
        <v>89311</v>
      </c>
    </row>
    <row r="242" spans="1:6" x14ac:dyDescent="0.45">
      <c r="A242" t="s">
        <v>25</v>
      </c>
      <c r="B242" t="s">
        <v>59</v>
      </c>
      <c r="C242" s="1">
        <v>40581</v>
      </c>
      <c r="D242" s="4">
        <v>0</v>
      </c>
      <c r="E242">
        <v>3720</v>
      </c>
      <c r="F242">
        <v>72245</v>
      </c>
    </row>
    <row r="243" spans="1:6" x14ac:dyDescent="0.45">
      <c r="A243" t="s">
        <v>25</v>
      </c>
      <c r="B243" t="s">
        <v>59</v>
      </c>
      <c r="C243" s="1">
        <v>40588</v>
      </c>
      <c r="D243" s="4">
        <v>0</v>
      </c>
      <c r="E243">
        <v>3820</v>
      </c>
      <c r="F243">
        <v>38063</v>
      </c>
    </row>
    <row r="244" spans="1:6" x14ac:dyDescent="0.45">
      <c r="A244" t="s">
        <v>25</v>
      </c>
      <c r="B244" t="s">
        <v>59</v>
      </c>
      <c r="C244" s="1">
        <v>40595</v>
      </c>
      <c r="D244" s="4">
        <v>0</v>
      </c>
      <c r="E244">
        <v>3695</v>
      </c>
      <c r="F244">
        <v>41358</v>
      </c>
    </row>
    <row r="245" spans="1:6" x14ac:dyDescent="0.45">
      <c r="A245" t="s">
        <v>25</v>
      </c>
      <c r="B245" t="s">
        <v>59</v>
      </c>
      <c r="C245" s="1">
        <v>40602</v>
      </c>
      <c r="D245" s="4">
        <v>0</v>
      </c>
      <c r="E245">
        <v>3877.2</v>
      </c>
      <c r="F245">
        <v>63255</v>
      </c>
    </row>
    <row r="246" spans="1:6" x14ac:dyDescent="0.45">
      <c r="A246" t="s">
        <v>25</v>
      </c>
      <c r="B246" t="s">
        <v>59</v>
      </c>
      <c r="C246" s="1">
        <v>40609</v>
      </c>
      <c r="D246" s="4">
        <v>0</v>
      </c>
      <c r="E246">
        <v>3785.9</v>
      </c>
      <c r="F246">
        <v>34463</v>
      </c>
    </row>
    <row r="247" spans="1:6" x14ac:dyDescent="0.45">
      <c r="A247" t="s">
        <v>25</v>
      </c>
      <c r="B247" t="s">
        <v>59</v>
      </c>
      <c r="C247" s="1">
        <v>40616</v>
      </c>
      <c r="D247" s="4">
        <v>0</v>
      </c>
      <c r="E247">
        <v>3770.1</v>
      </c>
      <c r="F247">
        <v>100129</v>
      </c>
    </row>
    <row r="248" spans="1:6" x14ac:dyDescent="0.45">
      <c r="A248" t="s">
        <v>25</v>
      </c>
      <c r="B248" t="s">
        <v>59</v>
      </c>
      <c r="C248" s="1">
        <v>40623</v>
      </c>
      <c r="D248" s="4">
        <v>0</v>
      </c>
      <c r="E248">
        <v>3998.9</v>
      </c>
      <c r="F248">
        <v>88951</v>
      </c>
    </row>
    <row r="249" spans="1:6" x14ac:dyDescent="0.45">
      <c r="A249" t="s">
        <v>25</v>
      </c>
      <c r="B249" t="s">
        <v>59</v>
      </c>
      <c r="C249" s="1">
        <v>40630</v>
      </c>
      <c r="D249" s="4">
        <v>0</v>
      </c>
      <c r="E249">
        <v>3983.8</v>
      </c>
      <c r="F249">
        <v>67630</v>
      </c>
    </row>
    <row r="250" spans="1:6" x14ac:dyDescent="0.45">
      <c r="A250" t="s">
        <v>25</v>
      </c>
      <c r="B250" t="s">
        <v>59</v>
      </c>
      <c r="C250" s="1">
        <v>40637</v>
      </c>
      <c r="D250" s="4">
        <v>0</v>
      </c>
      <c r="E250">
        <v>3821.5</v>
      </c>
      <c r="F250">
        <v>59249</v>
      </c>
    </row>
    <row r="251" spans="1:6" x14ac:dyDescent="0.45">
      <c r="A251" t="s">
        <v>25</v>
      </c>
      <c r="B251" t="s">
        <v>59</v>
      </c>
      <c r="C251" s="1">
        <v>40644</v>
      </c>
      <c r="D251" s="4">
        <v>0</v>
      </c>
      <c r="E251">
        <v>3764.5</v>
      </c>
      <c r="F251">
        <v>80579</v>
      </c>
    </row>
    <row r="252" spans="1:6" x14ac:dyDescent="0.45">
      <c r="A252" t="s">
        <v>25</v>
      </c>
      <c r="B252" t="s">
        <v>59</v>
      </c>
      <c r="C252" s="1">
        <v>40651</v>
      </c>
      <c r="D252" s="4">
        <v>0</v>
      </c>
      <c r="E252">
        <v>3720</v>
      </c>
      <c r="F252">
        <v>123442</v>
      </c>
    </row>
    <row r="253" spans="1:6" x14ac:dyDescent="0.45">
      <c r="A253" t="s">
        <v>25</v>
      </c>
      <c r="B253" t="s">
        <v>59</v>
      </c>
      <c r="C253" s="1">
        <v>40658</v>
      </c>
      <c r="D253" s="4">
        <v>0</v>
      </c>
      <c r="E253">
        <v>3646.6</v>
      </c>
      <c r="F253">
        <v>52682</v>
      </c>
    </row>
    <row r="254" spans="1:6" x14ac:dyDescent="0.45">
      <c r="A254" t="s">
        <v>25</v>
      </c>
      <c r="B254" t="s">
        <v>59</v>
      </c>
      <c r="C254" s="1">
        <v>40665</v>
      </c>
      <c r="D254" s="4">
        <v>0</v>
      </c>
      <c r="E254">
        <v>3710</v>
      </c>
      <c r="F254">
        <v>90895</v>
      </c>
    </row>
    <row r="255" spans="1:6" x14ac:dyDescent="0.45">
      <c r="A255" t="s">
        <v>25</v>
      </c>
      <c r="B255" t="s">
        <v>59</v>
      </c>
      <c r="C255" s="1">
        <v>40672</v>
      </c>
      <c r="D255" s="4">
        <v>0</v>
      </c>
      <c r="E255">
        <v>3660</v>
      </c>
      <c r="F255">
        <v>77419</v>
      </c>
    </row>
    <row r="256" spans="1:6" x14ac:dyDescent="0.45">
      <c r="A256" t="s">
        <v>25</v>
      </c>
      <c r="B256" t="s">
        <v>59</v>
      </c>
      <c r="C256" s="1">
        <v>40679</v>
      </c>
      <c r="D256" s="4">
        <v>0</v>
      </c>
      <c r="E256">
        <v>3709.3</v>
      </c>
      <c r="F256">
        <v>75964</v>
      </c>
    </row>
    <row r="257" spans="1:6" x14ac:dyDescent="0.45">
      <c r="A257" t="s">
        <v>25</v>
      </c>
      <c r="B257" t="s">
        <v>59</v>
      </c>
      <c r="C257" s="1">
        <v>40686</v>
      </c>
      <c r="D257" s="4">
        <v>0</v>
      </c>
      <c r="E257">
        <v>3860</v>
      </c>
      <c r="F257">
        <v>156115</v>
      </c>
    </row>
    <row r="258" spans="1:6" x14ac:dyDescent="0.45">
      <c r="A258" t="s">
        <v>25</v>
      </c>
      <c r="B258" t="s">
        <v>59</v>
      </c>
      <c r="C258" s="1">
        <v>40693</v>
      </c>
      <c r="D258" s="4">
        <v>0</v>
      </c>
      <c r="E258">
        <v>3840.3</v>
      </c>
      <c r="F258">
        <v>97031</v>
      </c>
    </row>
    <row r="259" spans="1:6" x14ac:dyDescent="0.45">
      <c r="A259" t="s">
        <v>25</v>
      </c>
      <c r="B259" t="s">
        <v>59</v>
      </c>
      <c r="C259" s="1">
        <v>40700</v>
      </c>
      <c r="D259" s="4">
        <v>0</v>
      </c>
      <c r="E259">
        <v>3865</v>
      </c>
      <c r="F259">
        <v>51943</v>
      </c>
    </row>
    <row r="260" spans="1:6" x14ac:dyDescent="0.45">
      <c r="A260" t="s">
        <v>25</v>
      </c>
      <c r="B260" t="s">
        <v>59</v>
      </c>
      <c r="C260" s="1">
        <v>40707</v>
      </c>
      <c r="D260" s="4">
        <v>0</v>
      </c>
      <c r="E260">
        <v>3875.7</v>
      </c>
      <c r="F260">
        <v>105072</v>
      </c>
    </row>
    <row r="261" spans="1:6" x14ac:dyDescent="0.45">
      <c r="A261" t="s">
        <v>25</v>
      </c>
      <c r="B261" t="s">
        <v>59</v>
      </c>
      <c r="C261" s="1">
        <v>40714</v>
      </c>
      <c r="D261" s="4">
        <v>0</v>
      </c>
      <c r="E261">
        <v>3780</v>
      </c>
      <c r="F261">
        <v>108600</v>
      </c>
    </row>
    <row r="262" spans="1:6" x14ac:dyDescent="0.45">
      <c r="A262" t="s">
        <v>25</v>
      </c>
      <c r="B262" t="s">
        <v>59</v>
      </c>
      <c r="C262" s="1">
        <v>40721</v>
      </c>
      <c r="D262" s="4">
        <v>0</v>
      </c>
      <c r="E262">
        <v>3965.1</v>
      </c>
      <c r="F262">
        <v>230867</v>
      </c>
    </row>
    <row r="263" spans="1:6" x14ac:dyDescent="0.45">
      <c r="A263" t="s">
        <v>25</v>
      </c>
      <c r="B263" t="s">
        <v>59</v>
      </c>
      <c r="C263" s="1">
        <v>40728</v>
      </c>
      <c r="D263" s="4">
        <v>0</v>
      </c>
      <c r="E263">
        <v>4025</v>
      </c>
      <c r="F263">
        <v>74729</v>
      </c>
    </row>
    <row r="264" spans="1:6" x14ac:dyDescent="0.45">
      <c r="A264" t="s">
        <v>25</v>
      </c>
      <c r="B264" t="s">
        <v>59</v>
      </c>
      <c r="C264" s="1">
        <v>40735</v>
      </c>
      <c r="D264" s="4">
        <v>0</v>
      </c>
      <c r="E264">
        <v>3949.6</v>
      </c>
      <c r="F264">
        <v>87457</v>
      </c>
    </row>
    <row r="265" spans="1:6" x14ac:dyDescent="0.45">
      <c r="A265" t="s">
        <v>25</v>
      </c>
      <c r="B265" t="s">
        <v>59</v>
      </c>
      <c r="C265" s="1">
        <v>40742</v>
      </c>
      <c r="D265" s="4">
        <v>0</v>
      </c>
      <c r="E265">
        <v>3951</v>
      </c>
      <c r="F265">
        <v>94957</v>
      </c>
    </row>
    <row r="266" spans="1:6" x14ac:dyDescent="0.45">
      <c r="A266" t="s">
        <v>25</v>
      </c>
      <c r="B266" t="s">
        <v>59</v>
      </c>
      <c r="C266" s="1">
        <v>40749</v>
      </c>
      <c r="D266" s="4">
        <v>0</v>
      </c>
      <c r="E266">
        <v>3955</v>
      </c>
      <c r="F266">
        <v>88160</v>
      </c>
    </row>
    <row r="267" spans="1:6" x14ac:dyDescent="0.45">
      <c r="A267" t="s">
        <v>25</v>
      </c>
      <c r="B267" t="s">
        <v>59</v>
      </c>
      <c r="C267" s="1">
        <v>40756</v>
      </c>
      <c r="D267" s="4">
        <v>0</v>
      </c>
      <c r="E267">
        <v>3625.4</v>
      </c>
      <c r="F267">
        <v>143006</v>
      </c>
    </row>
    <row r="268" spans="1:6" x14ac:dyDescent="0.45">
      <c r="A268" t="s">
        <v>25</v>
      </c>
      <c r="B268" t="s">
        <v>59</v>
      </c>
      <c r="C268" s="1">
        <v>40763</v>
      </c>
      <c r="D268" s="4">
        <v>0</v>
      </c>
      <c r="E268">
        <v>3210</v>
      </c>
      <c r="F268">
        <v>303353</v>
      </c>
    </row>
    <row r="269" spans="1:6" x14ac:dyDescent="0.45">
      <c r="A269" t="s">
        <v>25</v>
      </c>
      <c r="B269" t="s">
        <v>59</v>
      </c>
      <c r="C269" s="1">
        <v>40770</v>
      </c>
      <c r="D269" s="4">
        <v>0</v>
      </c>
      <c r="E269">
        <v>3190</v>
      </c>
      <c r="F269">
        <v>198271</v>
      </c>
    </row>
    <row r="270" spans="1:6" x14ac:dyDescent="0.45">
      <c r="A270" t="s">
        <v>25</v>
      </c>
      <c r="B270" t="s">
        <v>59</v>
      </c>
      <c r="C270" s="1">
        <v>40777</v>
      </c>
      <c r="D270" s="4">
        <v>0</v>
      </c>
      <c r="E270">
        <v>2891.5</v>
      </c>
      <c r="F270">
        <v>190817</v>
      </c>
    </row>
    <row r="271" spans="1:6" x14ac:dyDescent="0.45">
      <c r="A271" t="s">
        <v>25</v>
      </c>
      <c r="B271" t="s">
        <v>59</v>
      </c>
      <c r="C271" s="1">
        <v>40784</v>
      </c>
      <c r="D271" s="4">
        <v>0</v>
      </c>
      <c r="E271">
        <v>3089</v>
      </c>
      <c r="F271">
        <v>117325</v>
      </c>
    </row>
    <row r="272" spans="1:6" x14ac:dyDescent="0.45">
      <c r="A272" t="s">
        <v>25</v>
      </c>
      <c r="B272" t="s">
        <v>59</v>
      </c>
      <c r="C272" s="1">
        <v>40791</v>
      </c>
      <c r="D272" s="4">
        <v>0</v>
      </c>
      <c r="E272">
        <v>3029</v>
      </c>
      <c r="F272">
        <v>85205</v>
      </c>
    </row>
    <row r="273" spans="1:6" x14ac:dyDescent="0.45">
      <c r="A273" t="s">
        <v>25</v>
      </c>
      <c r="B273" t="s">
        <v>59</v>
      </c>
      <c r="C273" s="1">
        <v>40798</v>
      </c>
      <c r="D273" s="4">
        <v>0</v>
      </c>
      <c r="E273">
        <v>3174</v>
      </c>
      <c r="F273">
        <v>235548</v>
      </c>
    </row>
    <row r="274" spans="1:6" x14ac:dyDescent="0.45">
      <c r="A274" t="s">
        <v>25</v>
      </c>
      <c r="B274" t="s">
        <v>59</v>
      </c>
      <c r="C274" s="1">
        <v>40805</v>
      </c>
      <c r="D274" s="4">
        <v>0</v>
      </c>
      <c r="E274">
        <v>2850</v>
      </c>
      <c r="F274">
        <v>144407</v>
      </c>
    </row>
    <row r="275" spans="1:6" x14ac:dyDescent="0.45">
      <c r="A275" t="s">
        <v>25</v>
      </c>
      <c r="B275" t="s">
        <v>59</v>
      </c>
      <c r="C275" s="1">
        <v>40812</v>
      </c>
      <c r="D275" s="4">
        <v>0</v>
      </c>
      <c r="E275">
        <v>2765.6</v>
      </c>
      <c r="F275">
        <v>187640</v>
      </c>
    </row>
    <row r="276" spans="1:6" x14ac:dyDescent="0.45">
      <c r="A276" t="s">
        <v>25</v>
      </c>
      <c r="B276" t="s">
        <v>59</v>
      </c>
      <c r="C276" s="1">
        <v>40819</v>
      </c>
      <c r="D276" s="4">
        <v>0</v>
      </c>
      <c r="E276">
        <v>2886.9</v>
      </c>
      <c r="F276">
        <v>220775</v>
      </c>
    </row>
    <row r="277" spans="1:6" x14ac:dyDescent="0.45">
      <c r="A277" t="s">
        <v>25</v>
      </c>
      <c r="B277" t="s">
        <v>59</v>
      </c>
      <c r="C277" s="1">
        <v>40826</v>
      </c>
      <c r="D277" s="4">
        <v>0</v>
      </c>
      <c r="E277">
        <v>2737.6</v>
      </c>
      <c r="F277">
        <v>268161</v>
      </c>
    </row>
    <row r="278" spans="1:6" x14ac:dyDescent="0.45">
      <c r="A278" t="s">
        <v>25</v>
      </c>
      <c r="B278" t="s">
        <v>59</v>
      </c>
      <c r="C278" s="1">
        <v>40833</v>
      </c>
      <c r="D278" s="4">
        <v>0</v>
      </c>
      <c r="E278">
        <v>2955</v>
      </c>
      <c r="F278">
        <v>181496</v>
      </c>
    </row>
    <row r="279" spans="1:6" x14ac:dyDescent="0.45">
      <c r="A279" t="s">
        <v>25</v>
      </c>
      <c r="B279" t="s">
        <v>59</v>
      </c>
      <c r="C279" s="1">
        <v>40840</v>
      </c>
      <c r="D279" s="4">
        <v>0</v>
      </c>
      <c r="E279">
        <v>3315</v>
      </c>
      <c r="F279">
        <v>300912</v>
      </c>
    </row>
    <row r="280" spans="1:6" x14ac:dyDescent="0.45">
      <c r="A280" t="s">
        <v>25</v>
      </c>
      <c r="B280" t="s">
        <v>59</v>
      </c>
      <c r="C280" s="1">
        <v>40847</v>
      </c>
      <c r="D280" s="4">
        <v>0</v>
      </c>
      <c r="E280">
        <v>3109</v>
      </c>
      <c r="F280">
        <v>232849</v>
      </c>
    </row>
    <row r="281" spans="1:6" x14ac:dyDescent="0.45">
      <c r="A281" t="s">
        <v>25</v>
      </c>
      <c r="B281" t="s">
        <v>59</v>
      </c>
      <c r="C281" s="1">
        <v>40854</v>
      </c>
      <c r="D281" s="4">
        <v>0</v>
      </c>
      <c r="E281">
        <v>2912</v>
      </c>
      <c r="F281">
        <v>217086</v>
      </c>
    </row>
    <row r="282" spans="1:6" x14ac:dyDescent="0.45">
      <c r="A282" t="s">
        <v>25</v>
      </c>
      <c r="B282" t="s">
        <v>59</v>
      </c>
      <c r="C282" s="1">
        <v>40861</v>
      </c>
      <c r="D282" s="4">
        <v>0</v>
      </c>
      <c r="E282">
        <v>2789.1</v>
      </c>
      <c r="F282">
        <v>177351</v>
      </c>
    </row>
    <row r="283" spans="1:6" x14ac:dyDescent="0.45">
      <c r="A283" t="s">
        <v>25</v>
      </c>
      <c r="B283" t="s">
        <v>59</v>
      </c>
      <c r="C283" s="1">
        <v>40868</v>
      </c>
      <c r="D283" s="4">
        <v>0</v>
      </c>
      <c r="E283">
        <v>2715</v>
      </c>
      <c r="F283">
        <v>100289</v>
      </c>
    </row>
    <row r="284" spans="1:6" x14ac:dyDescent="0.45">
      <c r="A284" t="s">
        <v>25</v>
      </c>
      <c r="B284" t="s">
        <v>59</v>
      </c>
      <c r="C284" s="1">
        <v>40875</v>
      </c>
      <c r="D284" s="4">
        <v>0</v>
      </c>
      <c r="E284">
        <v>2788</v>
      </c>
      <c r="F284">
        <v>272185</v>
      </c>
    </row>
    <row r="285" spans="1:6" x14ac:dyDescent="0.45">
      <c r="A285" t="s">
        <v>25</v>
      </c>
      <c r="B285" t="s">
        <v>59</v>
      </c>
      <c r="C285" s="1">
        <v>40882</v>
      </c>
      <c r="D285" s="4">
        <v>0</v>
      </c>
      <c r="E285">
        <v>2726</v>
      </c>
      <c r="F285">
        <v>334027</v>
      </c>
    </row>
    <row r="286" spans="1:6" x14ac:dyDescent="0.45">
      <c r="A286" t="s">
        <v>25</v>
      </c>
      <c r="B286" t="s">
        <v>59</v>
      </c>
      <c r="C286" s="1">
        <v>40889</v>
      </c>
      <c r="D286" s="4">
        <v>0</v>
      </c>
      <c r="E286">
        <v>2733.1</v>
      </c>
      <c r="F286">
        <v>276896</v>
      </c>
    </row>
    <row r="287" spans="1:6" x14ac:dyDescent="0.45">
      <c r="A287" t="s">
        <v>25</v>
      </c>
      <c r="B287" t="s">
        <v>59</v>
      </c>
      <c r="C287" s="1">
        <v>40896</v>
      </c>
      <c r="D287" s="4">
        <v>0</v>
      </c>
      <c r="E287">
        <v>2705.5</v>
      </c>
      <c r="F287">
        <v>98122</v>
      </c>
    </row>
    <row r="288" spans="1:6" x14ac:dyDescent="0.45">
      <c r="A288" t="s">
        <v>25</v>
      </c>
      <c r="B288" t="s">
        <v>59</v>
      </c>
      <c r="C288" s="1">
        <v>40903</v>
      </c>
      <c r="D288" s="4">
        <v>0</v>
      </c>
      <c r="E288">
        <v>2826</v>
      </c>
      <c r="F288">
        <v>83420</v>
      </c>
    </row>
    <row r="289" spans="1:6" x14ac:dyDescent="0.45">
      <c r="A289" t="s">
        <v>25</v>
      </c>
      <c r="B289" t="s">
        <v>59</v>
      </c>
      <c r="C289" s="1">
        <v>40910</v>
      </c>
      <c r="D289" s="4">
        <v>0</v>
      </c>
      <c r="E289">
        <v>2865.1</v>
      </c>
      <c r="F289">
        <v>128591</v>
      </c>
    </row>
    <row r="290" spans="1:6" x14ac:dyDescent="0.45">
      <c r="A290" t="s">
        <v>25</v>
      </c>
      <c r="B290" t="s">
        <v>59</v>
      </c>
      <c r="C290" s="1">
        <v>40917</v>
      </c>
      <c r="D290" s="4">
        <v>0</v>
      </c>
      <c r="E290">
        <v>3065</v>
      </c>
      <c r="F290">
        <v>193309</v>
      </c>
    </row>
    <row r="291" spans="1:6" x14ac:dyDescent="0.45">
      <c r="A291" t="s">
        <v>25</v>
      </c>
      <c r="B291" t="s">
        <v>59</v>
      </c>
      <c r="C291" s="1">
        <v>40924</v>
      </c>
      <c r="D291" s="4">
        <v>0</v>
      </c>
      <c r="E291">
        <v>3066</v>
      </c>
      <c r="F291">
        <v>273951</v>
      </c>
    </row>
    <row r="292" spans="1:6" x14ac:dyDescent="0.45">
      <c r="A292" t="s">
        <v>25</v>
      </c>
      <c r="B292" t="s">
        <v>59</v>
      </c>
      <c r="C292" s="1">
        <v>40931</v>
      </c>
      <c r="D292" s="4">
        <v>0</v>
      </c>
      <c r="E292">
        <v>3293.9</v>
      </c>
      <c r="F292">
        <v>253382</v>
      </c>
    </row>
    <row r="293" spans="1:6" x14ac:dyDescent="0.45">
      <c r="A293" t="s">
        <v>25</v>
      </c>
      <c r="B293" t="s">
        <v>59</v>
      </c>
      <c r="C293" s="1">
        <v>40938</v>
      </c>
      <c r="D293" s="4">
        <v>0</v>
      </c>
      <c r="E293">
        <v>3380</v>
      </c>
      <c r="F293">
        <v>438876</v>
      </c>
    </row>
    <row r="294" spans="1:6" x14ac:dyDescent="0.45">
      <c r="A294" t="s">
        <v>25</v>
      </c>
      <c r="B294" t="s">
        <v>59</v>
      </c>
      <c r="C294" s="1">
        <v>40945</v>
      </c>
      <c r="D294" s="4">
        <v>0</v>
      </c>
      <c r="E294">
        <v>3321.1</v>
      </c>
      <c r="F294">
        <v>209318</v>
      </c>
    </row>
    <row r="295" spans="1:6" x14ac:dyDescent="0.45">
      <c r="A295" t="s">
        <v>25</v>
      </c>
      <c r="B295" t="s">
        <v>59</v>
      </c>
      <c r="C295" s="1">
        <v>40952</v>
      </c>
      <c r="D295" s="4">
        <v>0</v>
      </c>
      <c r="E295">
        <v>3485</v>
      </c>
      <c r="F295">
        <v>291461</v>
      </c>
    </row>
    <row r="296" spans="1:6" x14ac:dyDescent="0.45">
      <c r="A296" t="s">
        <v>25</v>
      </c>
      <c r="B296" t="s">
        <v>59</v>
      </c>
      <c r="C296" s="1">
        <v>40959</v>
      </c>
      <c r="D296" s="4">
        <v>0</v>
      </c>
      <c r="E296">
        <v>3622</v>
      </c>
      <c r="F296">
        <v>228428</v>
      </c>
    </row>
    <row r="297" spans="1:6" x14ac:dyDescent="0.45">
      <c r="A297" t="s">
        <v>25</v>
      </c>
      <c r="B297" t="s">
        <v>59</v>
      </c>
      <c r="C297" s="1">
        <v>40966</v>
      </c>
      <c r="D297" s="4">
        <v>0</v>
      </c>
      <c r="E297">
        <v>3566.1</v>
      </c>
      <c r="F297">
        <v>217668</v>
      </c>
    </row>
    <row r="298" spans="1:6" x14ac:dyDescent="0.45">
      <c r="A298" t="s">
        <v>25</v>
      </c>
      <c r="B298" t="s">
        <v>59</v>
      </c>
      <c r="C298" s="1">
        <v>40973</v>
      </c>
      <c r="D298" s="4">
        <v>0</v>
      </c>
      <c r="E298">
        <v>3660</v>
      </c>
      <c r="F298">
        <v>118153</v>
      </c>
    </row>
    <row r="299" spans="1:6" x14ac:dyDescent="0.45">
      <c r="A299" t="s">
        <v>25</v>
      </c>
      <c r="B299" t="s">
        <v>59</v>
      </c>
      <c r="C299" s="1">
        <v>40980</v>
      </c>
      <c r="D299" s="4">
        <v>0</v>
      </c>
      <c r="E299">
        <v>3829</v>
      </c>
      <c r="F299">
        <v>387283</v>
      </c>
    </row>
    <row r="300" spans="1:6" x14ac:dyDescent="0.45">
      <c r="A300" t="s">
        <v>25</v>
      </c>
      <c r="B300" t="s">
        <v>59</v>
      </c>
      <c r="C300" s="1">
        <v>40987</v>
      </c>
      <c r="D300" s="4">
        <v>0</v>
      </c>
      <c r="E300">
        <v>3607.7</v>
      </c>
      <c r="F300">
        <v>276450</v>
      </c>
    </row>
    <row r="301" spans="1:6" x14ac:dyDescent="0.45">
      <c r="A301" t="s">
        <v>25</v>
      </c>
      <c r="B301" t="s">
        <v>59</v>
      </c>
      <c r="C301" s="1">
        <v>40994</v>
      </c>
      <c r="D301" s="4">
        <v>0</v>
      </c>
      <c r="E301">
        <v>3647</v>
      </c>
      <c r="F301">
        <v>216578</v>
      </c>
    </row>
    <row r="302" spans="1:6" x14ac:dyDescent="0.45">
      <c r="A302" t="s">
        <v>25</v>
      </c>
      <c r="B302" t="s">
        <v>59</v>
      </c>
      <c r="C302" s="1">
        <v>41001</v>
      </c>
      <c r="D302" s="4">
        <v>0</v>
      </c>
      <c r="E302">
        <v>3590</v>
      </c>
      <c r="F302">
        <v>193698</v>
      </c>
    </row>
    <row r="303" spans="1:6" x14ac:dyDescent="0.45">
      <c r="A303" t="s">
        <v>25</v>
      </c>
      <c r="B303" t="s">
        <v>59</v>
      </c>
      <c r="C303" s="1">
        <v>41008</v>
      </c>
      <c r="D303" s="4">
        <v>0</v>
      </c>
      <c r="E303">
        <v>3654</v>
      </c>
      <c r="F303">
        <v>150052</v>
      </c>
    </row>
    <row r="304" spans="1:6" x14ac:dyDescent="0.45">
      <c r="A304" t="s">
        <v>25</v>
      </c>
      <c r="B304" t="s">
        <v>59</v>
      </c>
      <c r="C304" s="1">
        <v>41015</v>
      </c>
      <c r="D304" s="4">
        <v>0</v>
      </c>
      <c r="E304">
        <v>3771.2</v>
      </c>
      <c r="F304">
        <v>203584</v>
      </c>
    </row>
    <row r="305" spans="1:6" x14ac:dyDescent="0.45">
      <c r="A305" t="s">
        <v>25</v>
      </c>
      <c r="B305" t="s">
        <v>59</v>
      </c>
      <c r="C305" s="1">
        <v>41022</v>
      </c>
      <c r="D305" s="4">
        <v>0</v>
      </c>
      <c r="E305">
        <v>3690</v>
      </c>
      <c r="F305">
        <v>303620</v>
      </c>
    </row>
    <row r="306" spans="1:6" x14ac:dyDescent="0.45">
      <c r="A306" t="s">
        <v>25</v>
      </c>
      <c r="B306" t="s">
        <v>59</v>
      </c>
      <c r="C306" s="1">
        <v>41029</v>
      </c>
      <c r="D306" s="4">
        <v>0</v>
      </c>
      <c r="E306">
        <v>3446.7</v>
      </c>
      <c r="F306">
        <v>272840</v>
      </c>
    </row>
    <row r="307" spans="1:6" x14ac:dyDescent="0.45">
      <c r="A307" t="s">
        <v>25</v>
      </c>
      <c r="B307" t="s">
        <v>59</v>
      </c>
      <c r="C307" s="1">
        <v>41036</v>
      </c>
      <c r="D307" s="4">
        <v>0</v>
      </c>
      <c r="E307">
        <v>3519.4</v>
      </c>
      <c r="F307">
        <v>190213</v>
      </c>
    </row>
    <row r="308" spans="1:6" x14ac:dyDescent="0.45">
      <c r="A308" t="s">
        <v>25</v>
      </c>
      <c r="B308" t="s">
        <v>59</v>
      </c>
      <c r="C308" s="1">
        <v>41043</v>
      </c>
      <c r="D308" s="4">
        <v>0</v>
      </c>
      <c r="E308">
        <v>3326</v>
      </c>
      <c r="F308">
        <v>447766</v>
      </c>
    </row>
    <row r="309" spans="1:6" x14ac:dyDescent="0.45">
      <c r="A309" t="s">
        <v>25</v>
      </c>
      <c r="B309" t="s">
        <v>59</v>
      </c>
      <c r="C309" s="1">
        <v>41050</v>
      </c>
      <c r="D309" s="4">
        <v>0</v>
      </c>
      <c r="E309">
        <v>3300</v>
      </c>
      <c r="F309">
        <v>276893</v>
      </c>
    </row>
    <row r="310" spans="1:6" x14ac:dyDescent="0.45">
      <c r="A310" t="s">
        <v>25</v>
      </c>
      <c r="B310" t="s">
        <v>59</v>
      </c>
      <c r="C310" s="1">
        <v>41057</v>
      </c>
      <c r="D310" s="4">
        <v>0</v>
      </c>
      <c r="E310">
        <v>3250</v>
      </c>
      <c r="F310">
        <v>205768</v>
      </c>
    </row>
    <row r="311" spans="1:6" x14ac:dyDescent="0.45">
      <c r="A311" t="s">
        <v>25</v>
      </c>
      <c r="B311" t="s">
        <v>59</v>
      </c>
      <c r="C311" s="1">
        <v>41064</v>
      </c>
      <c r="D311" s="4">
        <v>0</v>
      </c>
      <c r="E311">
        <v>3548</v>
      </c>
      <c r="F311">
        <v>207593</v>
      </c>
    </row>
    <row r="312" spans="1:6" x14ac:dyDescent="0.45">
      <c r="A312" t="s">
        <v>25</v>
      </c>
      <c r="B312" t="s">
        <v>59</v>
      </c>
      <c r="C312" s="1">
        <v>41071</v>
      </c>
      <c r="D312" s="4">
        <v>0</v>
      </c>
      <c r="E312">
        <v>3719.5</v>
      </c>
      <c r="F312">
        <v>181764</v>
      </c>
    </row>
    <row r="313" spans="1:6" x14ac:dyDescent="0.45">
      <c r="A313" t="s">
        <v>25</v>
      </c>
      <c r="B313" t="s">
        <v>59</v>
      </c>
      <c r="C313" s="1">
        <v>41078</v>
      </c>
      <c r="D313" s="4">
        <v>0</v>
      </c>
      <c r="E313">
        <v>3724.9</v>
      </c>
      <c r="F313">
        <v>357469</v>
      </c>
    </row>
    <row r="314" spans="1:6" x14ac:dyDescent="0.45">
      <c r="A314" t="s">
        <v>25</v>
      </c>
      <c r="B314" t="s">
        <v>59</v>
      </c>
      <c r="C314" s="1">
        <v>41085</v>
      </c>
      <c r="D314" s="4">
        <v>0</v>
      </c>
      <c r="E314">
        <v>3894.9</v>
      </c>
      <c r="F314">
        <v>393281</v>
      </c>
    </row>
    <row r="315" spans="1:6" x14ac:dyDescent="0.45">
      <c r="A315" t="s">
        <v>25</v>
      </c>
      <c r="B315" t="s">
        <v>59</v>
      </c>
      <c r="C315" s="1">
        <v>41092</v>
      </c>
      <c r="D315" s="4">
        <v>0</v>
      </c>
      <c r="E315">
        <v>3651.1</v>
      </c>
      <c r="F315">
        <v>435153</v>
      </c>
    </row>
    <row r="316" spans="1:6" x14ac:dyDescent="0.45">
      <c r="A316" t="s">
        <v>25</v>
      </c>
      <c r="B316" t="s">
        <v>59</v>
      </c>
      <c r="C316" s="1">
        <v>41099</v>
      </c>
      <c r="D316" s="4">
        <v>0</v>
      </c>
      <c r="E316">
        <v>3743.8</v>
      </c>
      <c r="F316">
        <v>215920</v>
      </c>
    </row>
    <row r="317" spans="1:6" x14ac:dyDescent="0.45">
      <c r="A317" t="s">
        <v>25</v>
      </c>
      <c r="B317" t="s">
        <v>59</v>
      </c>
      <c r="C317" s="1">
        <v>41106</v>
      </c>
      <c r="D317" s="4">
        <v>0</v>
      </c>
      <c r="E317">
        <v>3810.9</v>
      </c>
      <c r="F317">
        <v>214499</v>
      </c>
    </row>
    <row r="318" spans="1:6" x14ac:dyDescent="0.45">
      <c r="A318" t="s">
        <v>25</v>
      </c>
      <c r="B318" t="s">
        <v>59</v>
      </c>
      <c r="C318" s="1">
        <v>41113</v>
      </c>
      <c r="D318" s="4">
        <v>0</v>
      </c>
      <c r="E318">
        <v>4100</v>
      </c>
      <c r="F318">
        <v>571988</v>
      </c>
    </row>
    <row r="319" spans="1:6" x14ac:dyDescent="0.45">
      <c r="A319" t="s">
        <v>25</v>
      </c>
      <c r="B319" t="s">
        <v>59</v>
      </c>
      <c r="C319" s="1">
        <v>41120</v>
      </c>
      <c r="D319" s="4">
        <v>0</v>
      </c>
      <c r="E319">
        <v>4323.5</v>
      </c>
      <c r="F319">
        <v>210616</v>
      </c>
    </row>
    <row r="320" spans="1:6" x14ac:dyDescent="0.45">
      <c r="A320" t="s">
        <v>25</v>
      </c>
      <c r="B320" t="s">
        <v>59</v>
      </c>
      <c r="C320" s="1">
        <v>41127</v>
      </c>
      <c r="D320" s="4">
        <v>0</v>
      </c>
      <c r="E320">
        <v>4115</v>
      </c>
      <c r="F320">
        <v>188960</v>
      </c>
    </row>
    <row r="321" spans="1:6" x14ac:dyDescent="0.45">
      <c r="A321" t="s">
        <v>25</v>
      </c>
      <c r="B321" t="s">
        <v>59</v>
      </c>
      <c r="C321" s="1">
        <v>41134</v>
      </c>
      <c r="D321" s="4">
        <v>0</v>
      </c>
      <c r="E321">
        <v>4187.3999999999996</v>
      </c>
      <c r="F321">
        <v>109464</v>
      </c>
    </row>
    <row r="322" spans="1:6" x14ac:dyDescent="0.45">
      <c r="A322" t="s">
        <v>25</v>
      </c>
      <c r="B322" t="s">
        <v>59</v>
      </c>
      <c r="C322" s="1">
        <v>41141</v>
      </c>
      <c r="D322" s="4">
        <v>0</v>
      </c>
      <c r="E322">
        <v>4166.7</v>
      </c>
      <c r="F322">
        <v>177986</v>
      </c>
    </row>
    <row r="323" spans="1:6" x14ac:dyDescent="0.45">
      <c r="A323" t="s">
        <v>25</v>
      </c>
      <c r="B323" t="s">
        <v>59</v>
      </c>
      <c r="C323" s="1">
        <v>41148</v>
      </c>
      <c r="D323" s="4">
        <v>0</v>
      </c>
      <c r="E323">
        <v>4181</v>
      </c>
      <c r="F323">
        <v>142794</v>
      </c>
    </row>
    <row r="324" spans="1:6" x14ac:dyDescent="0.45">
      <c r="A324" t="s">
        <v>25</v>
      </c>
      <c r="B324" t="s">
        <v>59</v>
      </c>
      <c r="C324" s="1">
        <v>41155</v>
      </c>
      <c r="D324" s="4">
        <v>0</v>
      </c>
      <c r="E324">
        <v>4388</v>
      </c>
      <c r="F324">
        <v>291083</v>
      </c>
    </row>
    <row r="325" spans="1:6" x14ac:dyDescent="0.45">
      <c r="A325" t="s">
        <v>25</v>
      </c>
      <c r="B325" t="s">
        <v>59</v>
      </c>
      <c r="C325" s="1">
        <v>41162</v>
      </c>
      <c r="D325" s="4">
        <v>0</v>
      </c>
      <c r="E325">
        <v>4485</v>
      </c>
      <c r="F325">
        <v>536772</v>
      </c>
    </row>
    <row r="326" spans="1:6" x14ac:dyDescent="0.45">
      <c r="A326" t="s">
        <v>25</v>
      </c>
      <c r="B326" t="s">
        <v>59</v>
      </c>
      <c r="C326" s="1">
        <v>41169</v>
      </c>
      <c r="D326" s="4">
        <v>0</v>
      </c>
      <c r="E326">
        <v>4349.8999999999996</v>
      </c>
      <c r="F326">
        <v>517721</v>
      </c>
    </row>
    <row r="327" spans="1:6" x14ac:dyDescent="0.45">
      <c r="A327" t="s">
        <v>25</v>
      </c>
      <c r="B327" t="s">
        <v>59</v>
      </c>
      <c r="C327" s="1">
        <v>41176</v>
      </c>
      <c r="D327" s="4">
        <v>0</v>
      </c>
      <c r="E327">
        <v>4164.8999999999996</v>
      </c>
      <c r="F327">
        <v>263942</v>
      </c>
    </row>
    <row r="328" spans="1:6" x14ac:dyDescent="0.45">
      <c r="A328" t="s">
        <v>25</v>
      </c>
      <c r="B328" t="s">
        <v>59</v>
      </c>
      <c r="C328" s="1">
        <v>41183</v>
      </c>
      <c r="D328" s="4">
        <v>0</v>
      </c>
      <c r="E328">
        <v>4389.8999999999996</v>
      </c>
      <c r="F328">
        <v>355934</v>
      </c>
    </row>
    <row r="329" spans="1:6" x14ac:dyDescent="0.45">
      <c r="A329" t="s">
        <v>25</v>
      </c>
      <c r="B329" t="s">
        <v>59</v>
      </c>
      <c r="C329" s="1">
        <v>41190</v>
      </c>
      <c r="D329" s="4">
        <v>0</v>
      </c>
      <c r="E329">
        <v>4438.8</v>
      </c>
      <c r="F329">
        <v>240396</v>
      </c>
    </row>
    <row r="330" spans="1:6" x14ac:dyDescent="0.45">
      <c r="A330" t="s">
        <v>25</v>
      </c>
      <c r="B330" t="s">
        <v>59</v>
      </c>
      <c r="C330" s="1">
        <v>41197</v>
      </c>
      <c r="D330" s="4">
        <v>0</v>
      </c>
      <c r="E330">
        <v>4580</v>
      </c>
      <c r="F330">
        <v>310846</v>
      </c>
    </row>
    <row r="331" spans="1:6" x14ac:dyDescent="0.45">
      <c r="A331" t="s">
        <v>25</v>
      </c>
      <c r="B331" t="s">
        <v>59</v>
      </c>
      <c r="C331" s="1">
        <v>41204</v>
      </c>
      <c r="D331" s="4">
        <v>0</v>
      </c>
      <c r="E331">
        <v>4575</v>
      </c>
      <c r="F331">
        <v>452357</v>
      </c>
    </row>
    <row r="332" spans="1:6" x14ac:dyDescent="0.45">
      <c r="A332" t="s">
        <v>25</v>
      </c>
      <c r="B332" t="s">
        <v>59</v>
      </c>
      <c r="C332" s="1">
        <v>41211</v>
      </c>
      <c r="D332" s="4">
        <v>0</v>
      </c>
      <c r="E332">
        <v>4580</v>
      </c>
      <c r="F332">
        <v>265602</v>
      </c>
    </row>
    <row r="333" spans="1:6" x14ac:dyDescent="0.45">
      <c r="A333" t="s">
        <v>25</v>
      </c>
      <c r="B333" t="s">
        <v>59</v>
      </c>
      <c r="C333" s="1">
        <v>41218</v>
      </c>
      <c r="D333" s="4">
        <v>0</v>
      </c>
      <c r="E333">
        <v>4499</v>
      </c>
      <c r="F333">
        <v>308015</v>
      </c>
    </row>
    <row r="334" spans="1:6" x14ac:dyDescent="0.45">
      <c r="A334" t="s">
        <v>25</v>
      </c>
      <c r="B334" t="s">
        <v>59</v>
      </c>
      <c r="C334" s="1">
        <v>41225</v>
      </c>
      <c r="D334" s="4">
        <v>0</v>
      </c>
      <c r="E334">
        <v>4535</v>
      </c>
      <c r="F334">
        <v>489768</v>
      </c>
    </row>
    <row r="335" spans="1:6" x14ac:dyDescent="0.45">
      <c r="A335" t="s">
        <v>25</v>
      </c>
      <c r="B335" t="s">
        <v>59</v>
      </c>
      <c r="C335" s="1">
        <v>41232</v>
      </c>
      <c r="D335" s="4">
        <v>0</v>
      </c>
      <c r="E335">
        <v>4545</v>
      </c>
      <c r="F335">
        <v>160384</v>
      </c>
    </row>
    <row r="336" spans="1:6" x14ac:dyDescent="0.45">
      <c r="A336" t="s">
        <v>25</v>
      </c>
      <c r="B336" t="s">
        <v>59</v>
      </c>
      <c r="C336" s="1">
        <v>41239</v>
      </c>
      <c r="D336" s="4">
        <v>0</v>
      </c>
      <c r="E336">
        <v>4495</v>
      </c>
      <c r="F336">
        <v>121715</v>
      </c>
    </row>
    <row r="337" spans="1:6" x14ac:dyDescent="0.45">
      <c r="A337" t="s">
        <v>25</v>
      </c>
      <c r="B337" t="s">
        <v>59</v>
      </c>
      <c r="C337" s="1">
        <v>41246</v>
      </c>
      <c r="D337" s="4">
        <v>0</v>
      </c>
      <c r="E337">
        <v>4520</v>
      </c>
      <c r="F337">
        <v>239402</v>
      </c>
    </row>
    <row r="338" spans="1:6" x14ac:dyDescent="0.45">
      <c r="A338" t="s">
        <v>25</v>
      </c>
      <c r="B338" t="s">
        <v>59</v>
      </c>
      <c r="C338" s="1">
        <v>41253</v>
      </c>
      <c r="D338" s="4">
        <v>0</v>
      </c>
      <c r="E338">
        <v>4697</v>
      </c>
      <c r="F338">
        <v>348096</v>
      </c>
    </row>
    <row r="339" spans="1:6" x14ac:dyDescent="0.45">
      <c r="A339" t="s">
        <v>25</v>
      </c>
      <c r="B339" t="s">
        <v>59</v>
      </c>
      <c r="C339" s="1">
        <v>41260</v>
      </c>
      <c r="D339" s="4">
        <v>0</v>
      </c>
      <c r="E339">
        <v>4840</v>
      </c>
      <c r="F339">
        <v>197188</v>
      </c>
    </row>
    <row r="340" spans="1:6" x14ac:dyDescent="0.45">
      <c r="A340" t="s">
        <v>25</v>
      </c>
      <c r="B340" t="s">
        <v>59</v>
      </c>
      <c r="C340" s="1">
        <v>41267</v>
      </c>
      <c r="D340" s="4">
        <v>0</v>
      </c>
      <c r="E340">
        <v>4786.3999999999996</v>
      </c>
      <c r="F340">
        <v>189469</v>
      </c>
    </row>
    <row r="341" spans="1:6" x14ac:dyDescent="0.45">
      <c r="A341" t="s">
        <v>25</v>
      </c>
      <c r="B341" t="s">
        <v>59</v>
      </c>
      <c r="C341" s="1">
        <v>41281</v>
      </c>
      <c r="D341" s="4">
        <v>0</v>
      </c>
      <c r="E341">
        <v>4939.8999999999996</v>
      </c>
      <c r="F341">
        <v>287088</v>
      </c>
    </row>
    <row r="342" spans="1:6" x14ac:dyDescent="0.45">
      <c r="A342" t="s">
        <v>25</v>
      </c>
      <c r="B342" t="s">
        <v>59</v>
      </c>
      <c r="C342" s="1">
        <v>41288</v>
      </c>
      <c r="D342" s="4">
        <v>0</v>
      </c>
      <c r="E342">
        <v>5635.5</v>
      </c>
      <c r="F342">
        <v>344721</v>
      </c>
    </row>
    <row r="343" spans="1:6" x14ac:dyDescent="0.45">
      <c r="A343" t="s">
        <v>25</v>
      </c>
      <c r="B343" t="s">
        <v>59</v>
      </c>
      <c r="C343" s="1">
        <v>41295</v>
      </c>
      <c r="D343" s="4">
        <v>0</v>
      </c>
      <c r="E343">
        <v>5678.5</v>
      </c>
      <c r="F343">
        <v>397892</v>
      </c>
    </row>
    <row r="344" spans="1:6" x14ac:dyDescent="0.45">
      <c r="A344" t="s">
        <v>25</v>
      </c>
      <c r="B344" t="s">
        <v>59</v>
      </c>
      <c r="C344" s="1">
        <v>41302</v>
      </c>
      <c r="D344" s="4">
        <v>0</v>
      </c>
      <c r="E344">
        <v>5818</v>
      </c>
      <c r="F344">
        <v>293654</v>
      </c>
    </row>
    <row r="345" spans="1:6" x14ac:dyDescent="0.45">
      <c r="A345" t="s">
        <v>25</v>
      </c>
      <c r="B345" t="s">
        <v>59</v>
      </c>
      <c r="C345" s="1">
        <v>41309</v>
      </c>
      <c r="D345" s="4">
        <v>0</v>
      </c>
      <c r="E345">
        <v>5797.9</v>
      </c>
      <c r="F345">
        <v>511346</v>
      </c>
    </row>
    <row r="346" spans="1:6" x14ac:dyDescent="0.45">
      <c r="A346" t="s">
        <v>25</v>
      </c>
      <c r="B346" t="s">
        <v>59</v>
      </c>
      <c r="C346" s="1">
        <v>41316</v>
      </c>
      <c r="D346" s="4">
        <v>0</v>
      </c>
      <c r="E346">
        <v>5833.4</v>
      </c>
      <c r="F346">
        <v>346503</v>
      </c>
    </row>
    <row r="347" spans="1:6" x14ac:dyDescent="0.45">
      <c r="A347" t="s">
        <v>25</v>
      </c>
      <c r="B347" t="s">
        <v>59</v>
      </c>
      <c r="C347" s="1">
        <v>41323</v>
      </c>
      <c r="D347" s="4">
        <v>0</v>
      </c>
      <c r="E347">
        <v>5780</v>
      </c>
      <c r="F347">
        <v>270366</v>
      </c>
    </row>
    <row r="348" spans="1:6" x14ac:dyDescent="0.45">
      <c r="A348" t="s">
        <v>25</v>
      </c>
      <c r="B348" t="s">
        <v>59</v>
      </c>
      <c r="C348" s="1">
        <v>41330</v>
      </c>
      <c r="D348" s="4">
        <v>0</v>
      </c>
      <c r="E348">
        <v>5679.9</v>
      </c>
      <c r="F348">
        <v>257409</v>
      </c>
    </row>
    <row r="349" spans="1:6" x14ac:dyDescent="0.45">
      <c r="A349" t="s">
        <v>25</v>
      </c>
      <c r="B349" t="s">
        <v>59</v>
      </c>
      <c r="C349" s="1">
        <v>41337</v>
      </c>
      <c r="D349" s="4">
        <v>0</v>
      </c>
      <c r="E349">
        <v>5955</v>
      </c>
      <c r="F349">
        <v>144944</v>
      </c>
    </row>
    <row r="350" spans="1:6" x14ac:dyDescent="0.45">
      <c r="A350" t="s">
        <v>25</v>
      </c>
      <c r="B350" t="s">
        <v>59</v>
      </c>
      <c r="C350" s="1">
        <v>41344</v>
      </c>
      <c r="D350" s="4">
        <v>0</v>
      </c>
      <c r="E350">
        <v>6089</v>
      </c>
      <c r="F350">
        <v>420487</v>
      </c>
    </row>
    <row r="351" spans="1:6" x14ac:dyDescent="0.45">
      <c r="A351" t="s">
        <v>25</v>
      </c>
      <c r="B351" t="s">
        <v>59</v>
      </c>
      <c r="C351" s="1">
        <v>41351</v>
      </c>
      <c r="D351" s="4">
        <v>0</v>
      </c>
      <c r="E351">
        <v>5765</v>
      </c>
      <c r="F351">
        <v>205476</v>
      </c>
    </row>
    <row r="352" spans="1:6" x14ac:dyDescent="0.45">
      <c r="A352" t="s">
        <v>25</v>
      </c>
      <c r="B352" t="s">
        <v>59</v>
      </c>
      <c r="C352" s="1">
        <v>41358</v>
      </c>
      <c r="D352" s="4">
        <v>0</v>
      </c>
      <c r="E352">
        <v>5934.9</v>
      </c>
      <c r="F352">
        <v>288965</v>
      </c>
    </row>
    <row r="353" spans="1:6" x14ac:dyDescent="0.45">
      <c r="A353" t="s">
        <v>25</v>
      </c>
      <c r="B353" t="s">
        <v>59</v>
      </c>
      <c r="C353" s="1">
        <v>41365</v>
      </c>
      <c r="D353" s="4">
        <v>0</v>
      </c>
      <c r="E353">
        <v>6070</v>
      </c>
      <c r="F353">
        <v>251779</v>
      </c>
    </row>
    <row r="354" spans="1:6" x14ac:dyDescent="0.45">
      <c r="A354" t="s">
        <v>25</v>
      </c>
      <c r="B354" t="s">
        <v>59</v>
      </c>
      <c r="C354" s="1">
        <v>41372</v>
      </c>
      <c r="D354" s="4">
        <v>0</v>
      </c>
      <c r="E354">
        <v>6390</v>
      </c>
      <c r="F354">
        <v>245491</v>
      </c>
    </row>
    <row r="355" spans="1:6" x14ac:dyDescent="0.45">
      <c r="A355" t="s">
        <v>25</v>
      </c>
      <c r="B355" t="s">
        <v>59</v>
      </c>
      <c r="C355" s="1">
        <v>41379</v>
      </c>
      <c r="D355" s="4">
        <v>0</v>
      </c>
      <c r="E355">
        <v>6330</v>
      </c>
      <c r="F355">
        <v>183976</v>
      </c>
    </row>
    <row r="356" spans="1:6" x14ac:dyDescent="0.45">
      <c r="A356" t="s">
        <v>25</v>
      </c>
      <c r="B356" t="s">
        <v>59</v>
      </c>
      <c r="C356" s="1">
        <v>41386</v>
      </c>
      <c r="D356" s="4">
        <v>0</v>
      </c>
      <c r="E356">
        <v>6330</v>
      </c>
      <c r="F356">
        <v>296092</v>
      </c>
    </row>
    <row r="357" spans="1:6" x14ac:dyDescent="0.45">
      <c r="A357" t="s">
        <v>25</v>
      </c>
      <c r="B357" t="s">
        <v>59</v>
      </c>
      <c r="C357" s="1">
        <v>41393</v>
      </c>
      <c r="D357" s="4">
        <v>0</v>
      </c>
      <c r="E357">
        <v>6835</v>
      </c>
      <c r="F357">
        <v>194803</v>
      </c>
    </row>
    <row r="358" spans="1:6" x14ac:dyDescent="0.45">
      <c r="A358" t="s">
        <v>25</v>
      </c>
      <c r="B358" t="s">
        <v>59</v>
      </c>
      <c r="C358" s="1">
        <v>41400</v>
      </c>
      <c r="D358" s="4">
        <v>0</v>
      </c>
      <c r="E358">
        <v>7020</v>
      </c>
      <c r="F358">
        <v>234430</v>
      </c>
    </row>
    <row r="359" spans="1:6" x14ac:dyDescent="0.45">
      <c r="A359" t="s">
        <v>25</v>
      </c>
      <c r="B359" t="s">
        <v>59</v>
      </c>
      <c r="C359" s="1">
        <v>41407</v>
      </c>
      <c r="D359" s="4">
        <v>0</v>
      </c>
      <c r="E359">
        <v>7089.9</v>
      </c>
      <c r="F359">
        <v>272909</v>
      </c>
    </row>
    <row r="360" spans="1:6" x14ac:dyDescent="0.45">
      <c r="A360" t="s">
        <v>25</v>
      </c>
      <c r="B360" t="s">
        <v>59</v>
      </c>
      <c r="C360" s="1">
        <v>41414</v>
      </c>
      <c r="D360" s="4">
        <v>0</v>
      </c>
      <c r="E360">
        <v>7029.4</v>
      </c>
      <c r="F360">
        <v>273951</v>
      </c>
    </row>
    <row r="361" spans="1:6" x14ac:dyDescent="0.45">
      <c r="A361" t="s">
        <v>25</v>
      </c>
      <c r="B361" t="s">
        <v>59</v>
      </c>
      <c r="C361" s="1">
        <v>41421</v>
      </c>
      <c r="D361" s="4">
        <v>0</v>
      </c>
      <c r="E361">
        <v>7169</v>
      </c>
      <c r="F361">
        <v>497409</v>
      </c>
    </row>
    <row r="362" spans="1:6" x14ac:dyDescent="0.45">
      <c r="A362" t="s">
        <v>25</v>
      </c>
      <c r="B362" t="s">
        <v>59</v>
      </c>
      <c r="C362" s="1">
        <v>41428</v>
      </c>
      <c r="D362" s="4">
        <v>0</v>
      </c>
      <c r="E362">
        <v>6938.1</v>
      </c>
      <c r="F362">
        <v>490909</v>
      </c>
    </row>
    <row r="363" spans="1:6" x14ac:dyDescent="0.45">
      <c r="A363" t="s">
        <v>25</v>
      </c>
      <c r="B363" t="s">
        <v>59</v>
      </c>
      <c r="C363" s="1">
        <v>41435</v>
      </c>
      <c r="D363" s="4">
        <v>0</v>
      </c>
      <c r="E363">
        <v>7105</v>
      </c>
      <c r="F363">
        <v>460085</v>
      </c>
    </row>
    <row r="364" spans="1:6" x14ac:dyDescent="0.45">
      <c r="A364" t="s">
        <v>25</v>
      </c>
      <c r="B364" t="s">
        <v>59</v>
      </c>
      <c r="C364" s="1">
        <v>41442</v>
      </c>
      <c r="D364" s="4">
        <v>0</v>
      </c>
      <c r="E364">
        <v>7170.3</v>
      </c>
      <c r="F364">
        <v>592405</v>
      </c>
    </row>
    <row r="365" spans="1:6" x14ac:dyDescent="0.45">
      <c r="A365" t="s">
        <v>25</v>
      </c>
      <c r="B365" t="s">
        <v>59</v>
      </c>
      <c r="C365" s="1">
        <v>41449</v>
      </c>
      <c r="D365" s="4">
        <v>0</v>
      </c>
      <c r="E365">
        <v>7560</v>
      </c>
      <c r="F365">
        <v>578870</v>
      </c>
    </row>
    <row r="366" spans="1:6" x14ac:dyDescent="0.45">
      <c r="A366" t="s">
        <v>25</v>
      </c>
      <c r="B366" t="s">
        <v>59</v>
      </c>
      <c r="C366" s="1">
        <v>41456</v>
      </c>
      <c r="D366" s="4">
        <v>0</v>
      </c>
      <c r="E366">
        <v>7030</v>
      </c>
      <c r="F366">
        <v>439201</v>
      </c>
    </row>
    <row r="367" spans="1:6" x14ac:dyDescent="0.45">
      <c r="A367" t="s">
        <v>25</v>
      </c>
      <c r="B367" t="s">
        <v>59</v>
      </c>
      <c r="C367" s="1">
        <v>41463</v>
      </c>
      <c r="D367" s="4">
        <v>0</v>
      </c>
      <c r="E367">
        <v>7429</v>
      </c>
      <c r="F367">
        <v>525302</v>
      </c>
    </row>
    <row r="368" spans="1:6" x14ac:dyDescent="0.45">
      <c r="A368" t="s">
        <v>25</v>
      </c>
      <c r="B368" t="s">
        <v>59</v>
      </c>
      <c r="C368" s="1">
        <v>41470</v>
      </c>
      <c r="D368" s="4">
        <v>0</v>
      </c>
      <c r="E368">
        <v>7700</v>
      </c>
      <c r="F368">
        <v>493237</v>
      </c>
    </row>
    <row r="369" spans="1:6" x14ac:dyDescent="0.45">
      <c r="A369" t="s">
        <v>25</v>
      </c>
      <c r="B369" t="s">
        <v>59</v>
      </c>
      <c r="C369" s="1">
        <v>41477</v>
      </c>
      <c r="D369" s="4">
        <v>0</v>
      </c>
      <c r="E369">
        <v>8178</v>
      </c>
      <c r="F369">
        <v>461178</v>
      </c>
    </row>
    <row r="370" spans="1:6" x14ac:dyDescent="0.45">
      <c r="A370" t="s">
        <v>25</v>
      </c>
      <c r="B370" t="s">
        <v>59</v>
      </c>
      <c r="C370" s="1">
        <v>41484</v>
      </c>
      <c r="D370" s="4">
        <v>0</v>
      </c>
      <c r="E370">
        <v>7985</v>
      </c>
      <c r="F370">
        <v>385313</v>
      </c>
    </row>
    <row r="371" spans="1:6" x14ac:dyDescent="0.45">
      <c r="A371" t="s">
        <v>25</v>
      </c>
      <c r="B371" t="s">
        <v>59</v>
      </c>
      <c r="C371" s="1">
        <v>41491</v>
      </c>
      <c r="D371" s="4">
        <v>0</v>
      </c>
      <c r="E371">
        <v>8107</v>
      </c>
      <c r="F371">
        <v>217635</v>
      </c>
    </row>
    <row r="372" spans="1:6" x14ac:dyDescent="0.45">
      <c r="A372" t="s">
        <v>25</v>
      </c>
      <c r="B372" t="s">
        <v>59</v>
      </c>
      <c r="C372" s="1">
        <v>41498</v>
      </c>
      <c r="D372" s="4">
        <v>0</v>
      </c>
      <c r="E372">
        <v>7975</v>
      </c>
      <c r="F372">
        <v>244370</v>
      </c>
    </row>
    <row r="373" spans="1:6" x14ac:dyDescent="0.45">
      <c r="A373" t="s">
        <v>25</v>
      </c>
      <c r="B373" t="s">
        <v>59</v>
      </c>
      <c r="C373" s="1">
        <v>41505</v>
      </c>
      <c r="D373" s="4">
        <v>0</v>
      </c>
      <c r="E373">
        <v>7898.8</v>
      </c>
      <c r="F373">
        <v>306815</v>
      </c>
    </row>
    <row r="374" spans="1:6" x14ac:dyDescent="0.45">
      <c r="A374" t="s">
        <v>25</v>
      </c>
      <c r="B374" t="s">
        <v>59</v>
      </c>
      <c r="C374" s="1">
        <v>41512</v>
      </c>
      <c r="D374" s="4">
        <v>0</v>
      </c>
      <c r="E374">
        <v>7435</v>
      </c>
      <c r="F374">
        <v>562990</v>
      </c>
    </row>
    <row r="375" spans="1:6" x14ac:dyDescent="0.45">
      <c r="A375" t="s">
        <v>25</v>
      </c>
      <c r="B375" t="s">
        <v>59</v>
      </c>
      <c r="C375" s="1">
        <v>41519</v>
      </c>
      <c r="D375" s="4">
        <v>0</v>
      </c>
      <c r="E375">
        <v>7671.8</v>
      </c>
      <c r="F375">
        <v>378158</v>
      </c>
    </row>
    <row r="376" spans="1:6" x14ac:dyDescent="0.45">
      <c r="A376" t="s">
        <v>25</v>
      </c>
      <c r="B376" t="s">
        <v>59</v>
      </c>
      <c r="C376" s="1">
        <v>41526</v>
      </c>
      <c r="D376" s="4">
        <v>0</v>
      </c>
      <c r="E376">
        <v>8055</v>
      </c>
      <c r="F376">
        <v>397198</v>
      </c>
    </row>
    <row r="377" spans="1:6" x14ac:dyDescent="0.45">
      <c r="A377" t="s">
        <v>25</v>
      </c>
      <c r="B377" t="s">
        <v>59</v>
      </c>
      <c r="C377" s="1">
        <v>41533</v>
      </c>
      <c r="D377" s="4">
        <v>0</v>
      </c>
      <c r="E377">
        <v>8080</v>
      </c>
      <c r="F377">
        <v>486842</v>
      </c>
    </row>
    <row r="378" spans="1:6" x14ac:dyDescent="0.45">
      <c r="A378" t="s">
        <v>25</v>
      </c>
      <c r="B378" t="s">
        <v>59</v>
      </c>
      <c r="C378" s="1">
        <v>41540</v>
      </c>
      <c r="D378" s="4">
        <v>0</v>
      </c>
      <c r="E378">
        <v>8180</v>
      </c>
      <c r="F378">
        <v>408270</v>
      </c>
    </row>
    <row r="379" spans="1:6" x14ac:dyDescent="0.45">
      <c r="A379" t="s">
        <v>25</v>
      </c>
      <c r="B379" t="s">
        <v>59</v>
      </c>
      <c r="C379" s="1">
        <v>41547</v>
      </c>
      <c r="D379" s="4">
        <v>0</v>
      </c>
      <c r="E379">
        <v>8400.1</v>
      </c>
      <c r="F379">
        <v>277430</v>
      </c>
    </row>
    <row r="380" spans="1:6" x14ac:dyDescent="0.45">
      <c r="A380" t="s">
        <v>25</v>
      </c>
      <c r="B380" t="s">
        <v>59</v>
      </c>
      <c r="C380" s="1">
        <v>41554</v>
      </c>
      <c r="D380" s="4">
        <v>0</v>
      </c>
      <c r="E380">
        <v>8539.9</v>
      </c>
      <c r="F380">
        <v>437831</v>
      </c>
    </row>
    <row r="381" spans="1:6" x14ac:dyDescent="0.45">
      <c r="A381" t="s">
        <v>25</v>
      </c>
      <c r="B381" t="s">
        <v>59</v>
      </c>
      <c r="C381" s="1">
        <v>41561</v>
      </c>
      <c r="D381" s="4">
        <v>0</v>
      </c>
      <c r="E381">
        <v>8386</v>
      </c>
      <c r="F381">
        <v>423266</v>
      </c>
    </row>
    <row r="382" spans="1:6" x14ac:dyDescent="0.45">
      <c r="A382" t="s">
        <v>25</v>
      </c>
      <c r="B382" t="s">
        <v>59</v>
      </c>
      <c r="C382" s="1">
        <v>41568</v>
      </c>
      <c r="D382" s="4">
        <v>0</v>
      </c>
      <c r="E382">
        <v>8312.2999999999993</v>
      </c>
      <c r="F382">
        <v>428469</v>
      </c>
    </row>
    <row r="383" spans="1:6" x14ac:dyDescent="0.45">
      <c r="A383" t="s">
        <v>25</v>
      </c>
      <c r="B383" t="s">
        <v>59</v>
      </c>
      <c r="C383" s="1">
        <v>41575</v>
      </c>
      <c r="D383" s="4">
        <v>0</v>
      </c>
      <c r="E383">
        <v>8740</v>
      </c>
      <c r="F383">
        <v>403676</v>
      </c>
    </row>
    <row r="384" spans="1:6" x14ac:dyDescent="0.45">
      <c r="A384" t="s">
        <v>25</v>
      </c>
      <c r="B384" t="s">
        <v>59</v>
      </c>
      <c r="C384" s="1">
        <v>41582</v>
      </c>
      <c r="D384" s="4">
        <v>0</v>
      </c>
      <c r="E384">
        <v>8602.7000000000007</v>
      </c>
      <c r="F384">
        <v>303760</v>
      </c>
    </row>
    <row r="385" spans="1:6" x14ac:dyDescent="0.45">
      <c r="A385" t="s">
        <v>25</v>
      </c>
      <c r="B385" t="s">
        <v>59</v>
      </c>
      <c r="C385" s="1">
        <v>41589</v>
      </c>
      <c r="D385" s="4">
        <v>0</v>
      </c>
      <c r="E385">
        <v>8724.9</v>
      </c>
      <c r="F385">
        <v>335090</v>
      </c>
    </row>
    <row r="386" spans="1:6" x14ac:dyDescent="0.45">
      <c r="A386" t="s">
        <v>25</v>
      </c>
      <c r="B386" t="s">
        <v>59</v>
      </c>
      <c r="C386" s="1">
        <v>41596</v>
      </c>
      <c r="D386" s="4">
        <v>0</v>
      </c>
      <c r="E386">
        <v>8821</v>
      </c>
      <c r="F386">
        <v>298788</v>
      </c>
    </row>
    <row r="387" spans="1:6" x14ac:dyDescent="0.45">
      <c r="A387" t="s">
        <v>25</v>
      </c>
      <c r="B387" t="s">
        <v>59</v>
      </c>
      <c r="C387" s="1">
        <v>41603</v>
      </c>
      <c r="D387" s="4">
        <v>0</v>
      </c>
      <c r="E387">
        <v>9160</v>
      </c>
      <c r="F387">
        <v>526405</v>
      </c>
    </row>
    <row r="388" spans="1:6" x14ac:dyDescent="0.45">
      <c r="A388" t="s">
        <v>25</v>
      </c>
      <c r="B388" t="s">
        <v>59</v>
      </c>
      <c r="C388" s="1">
        <v>41610</v>
      </c>
      <c r="D388" s="4">
        <v>0</v>
      </c>
      <c r="E388">
        <v>8718.9</v>
      </c>
      <c r="F388">
        <v>723901</v>
      </c>
    </row>
    <row r="389" spans="1:6" x14ac:dyDescent="0.45">
      <c r="A389" t="s">
        <v>25</v>
      </c>
      <c r="B389" t="s">
        <v>59</v>
      </c>
      <c r="C389" s="1">
        <v>41617</v>
      </c>
      <c r="D389" s="4">
        <v>0</v>
      </c>
      <c r="E389">
        <v>9066.2000000000007</v>
      </c>
      <c r="F389">
        <v>520296</v>
      </c>
    </row>
    <row r="390" spans="1:6" x14ac:dyDescent="0.45">
      <c r="A390" t="s">
        <v>25</v>
      </c>
      <c r="B390" t="s">
        <v>59</v>
      </c>
      <c r="C390" s="1">
        <v>41624</v>
      </c>
      <c r="D390" s="4">
        <v>0</v>
      </c>
      <c r="E390">
        <v>8960</v>
      </c>
      <c r="F390">
        <v>567787</v>
      </c>
    </row>
    <row r="391" spans="1:6" x14ac:dyDescent="0.45">
      <c r="A391" t="s">
        <v>25</v>
      </c>
      <c r="B391" t="s">
        <v>59</v>
      </c>
      <c r="C391" s="1">
        <v>41631</v>
      </c>
      <c r="D391" s="4">
        <v>0</v>
      </c>
      <c r="E391">
        <v>9137</v>
      </c>
      <c r="F391">
        <v>262141</v>
      </c>
    </row>
    <row r="392" spans="1:6" x14ac:dyDescent="0.45">
      <c r="A392" t="s">
        <v>25</v>
      </c>
      <c r="B392" t="s">
        <v>59</v>
      </c>
      <c r="C392" s="1">
        <v>41638</v>
      </c>
      <c r="D392" s="4">
        <v>0</v>
      </c>
      <c r="E392">
        <v>9240</v>
      </c>
      <c r="F392">
        <v>87628</v>
      </c>
    </row>
    <row r="393" spans="1:6" x14ac:dyDescent="0.45">
      <c r="A393" t="s">
        <v>25</v>
      </c>
      <c r="B393" t="s">
        <v>59</v>
      </c>
      <c r="C393" s="1">
        <v>41645</v>
      </c>
      <c r="D393" s="4">
        <v>0</v>
      </c>
      <c r="E393">
        <v>8450.1</v>
      </c>
      <c r="F393">
        <v>604823</v>
      </c>
    </row>
    <row r="394" spans="1:6" x14ac:dyDescent="0.45">
      <c r="A394" t="s">
        <v>25</v>
      </c>
      <c r="B394" t="s">
        <v>59</v>
      </c>
      <c r="C394" s="1">
        <v>41652</v>
      </c>
      <c r="D394" s="4">
        <v>0</v>
      </c>
      <c r="E394">
        <v>8975.5</v>
      </c>
      <c r="F394">
        <v>1791636</v>
      </c>
    </row>
    <row r="395" spans="1:6" x14ac:dyDescent="0.45">
      <c r="A395" t="s">
        <v>25</v>
      </c>
      <c r="B395" t="s">
        <v>59</v>
      </c>
      <c r="C395" s="1">
        <v>41659</v>
      </c>
      <c r="D395" s="4">
        <v>0</v>
      </c>
      <c r="E395">
        <v>8266.1</v>
      </c>
      <c r="F395">
        <v>1375967</v>
      </c>
    </row>
    <row r="396" spans="1:6" x14ac:dyDescent="0.45">
      <c r="A396" t="s">
        <v>25</v>
      </c>
      <c r="B396" t="s">
        <v>59</v>
      </c>
      <c r="C396" s="1">
        <v>41666</v>
      </c>
      <c r="D396" s="4">
        <v>0</v>
      </c>
      <c r="E396">
        <v>8395</v>
      </c>
      <c r="F396">
        <v>2457621</v>
      </c>
    </row>
    <row r="397" spans="1:6" x14ac:dyDescent="0.45">
      <c r="A397" t="s">
        <v>25</v>
      </c>
      <c r="B397" t="s">
        <v>59</v>
      </c>
      <c r="C397" s="1">
        <v>41673</v>
      </c>
      <c r="D397" s="4">
        <v>0</v>
      </c>
      <c r="E397">
        <v>8455</v>
      </c>
      <c r="F397">
        <v>840016</v>
      </c>
    </row>
    <row r="398" spans="1:6" x14ac:dyDescent="0.45">
      <c r="A398" t="s">
        <v>25</v>
      </c>
      <c r="B398" t="s">
        <v>59</v>
      </c>
      <c r="C398" s="1">
        <v>41680</v>
      </c>
      <c r="D398" s="4">
        <v>0</v>
      </c>
      <c r="E398">
        <v>8554.1</v>
      </c>
      <c r="F398">
        <v>880446</v>
      </c>
    </row>
    <row r="399" spans="1:6" x14ac:dyDescent="0.45">
      <c r="A399" t="s">
        <v>25</v>
      </c>
      <c r="B399" t="s">
        <v>59</v>
      </c>
      <c r="C399" s="1">
        <v>41687</v>
      </c>
      <c r="D399" s="4">
        <v>0</v>
      </c>
      <c r="E399">
        <v>8730</v>
      </c>
      <c r="F399">
        <v>703644</v>
      </c>
    </row>
    <row r="400" spans="1:6" x14ac:dyDescent="0.45">
      <c r="A400" t="s">
        <v>25</v>
      </c>
      <c r="B400" t="s">
        <v>59</v>
      </c>
      <c r="C400" s="1">
        <v>41694</v>
      </c>
      <c r="D400" s="4">
        <v>0</v>
      </c>
      <c r="E400">
        <v>8760</v>
      </c>
      <c r="F400">
        <v>763656</v>
      </c>
    </row>
    <row r="401" spans="1:6" x14ac:dyDescent="0.45">
      <c r="A401" t="s">
        <v>25</v>
      </c>
      <c r="B401" t="s">
        <v>59</v>
      </c>
      <c r="C401" s="1">
        <v>41701</v>
      </c>
      <c r="D401" s="4">
        <v>0</v>
      </c>
      <c r="E401">
        <v>7880</v>
      </c>
      <c r="F401">
        <v>2210446</v>
      </c>
    </row>
    <row r="402" spans="1:6" x14ac:dyDescent="0.45">
      <c r="A402" t="s">
        <v>25</v>
      </c>
      <c r="B402" t="s">
        <v>59</v>
      </c>
      <c r="C402" s="1">
        <v>41708</v>
      </c>
      <c r="D402" s="4">
        <v>0</v>
      </c>
      <c r="E402">
        <v>7420</v>
      </c>
      <c r="F402">
        <v>1728543</v>
      </c>
    </row>
    <row r="403" spans="1:6" x14ac:dyDescent="0.45">
      <c r="A403" t="s">
        <v>25</v>
      </c>
      <c r="B403" t="s">
        <v>59</v>
      </c>
      <c r="C403" s="1">
        <v>41715</v>
      </c>
      <c r="D403" s="4">
        <v>0</v>
      </c>
      <c r="E403">
        <v>7684</v>
      </c>
      <c r="F403">
        <v>2102314</v>
      </c>
    </row>
    <row r="404" spans="1:6" x14ac:dyDescent="0.45">
      <c r="A404" t="s">
        <v>25</v>
      </c>
      <c r="B404" t="s">
        <v>59</v>
      </c>
      <c r="C404" s="1">
        <v>41722</v>
      </c>
      <c r="D404" s="4">
        <v>0</v>
      </c>
      <c r="E404">
        <v>7836.6</v>
      </c>
      <c r="F404">
        <v>856367</v>
      </c>
    </row>
    <row r="405" spans="1:6" x14ac:dyDescent="0.45">
      <c r="A405" t="s">
        <v>25</v>
      </c>
      <c r="B405" t="s">
        <v>59</v>
      </c>
      <c r="C405" s="1">
        <v>41729</v>
      </c>
      <c r="D405" s="4">
        <v>0</v>
      </c>
      <c r="E405">
        <v>8430</v>
      </c>
      <c r="F405">
        <v>811050</v>
      </c>
    </row>
    <row r="406" spans="1:6" x14ac:dyDescent="0.45">
      <c r="A406" t="s">
        <v>25</v>
      </c>
      <c r="B406" t="s">
        <v>59</v>
      </c>
      <c r="C406" s="1">
        <v>41736</v>
      </c>
      <c r="D406" s="4">
        <v>0</v>
      </c>
      <c r="E406">
        <v>7820</v>
      </c>
      <c r="F406">
        <v>1067263</v>
      </c>
    </row>
    <row r="407" spans="1:6" x14ac:dyDescent="0.45">
      <c r="A407" t="s">
        <v>25</v>
      </c>
      <c r="B407" t="s">
        <v>59</v>
      </c>
      <c r="C407" s="1">
        <v>41743</v>
      </c>
      <c r="D407" s="4">
        <v>0</v>
      </c>
      <c r="E407">
        <v>7800</v>
      </c>
      <c r="F407">
        <v>679546</v>
      </c>
    </row>
    <row r="408" spans="1:6" x14ac:dyDescent="0.45">
      <c r="A408" t="s">
        <v>25</v>
      </c>
      <c r="B408" t="s">
        <v>59</v>
      </c>
      <c r="C408" s="1">
        <v>41750</v>
      </c>
      <c r="D408" s="4">
        <v>0</v>
      </c>
      <c r="E408">
        <v>6850</v>
      </c>
      <c r="F408">
        <v>873070</v>
      </c>
    </row>
    <row r="409" spans="1:6" x14ac:dyDescent="0.45">
      <c r="A409" t="s">
        <v>25</v>
      </c>
      <c r="B409" t="s">
        <v>59</v>
      </c>
      <c r="C409" s="1">
        <v>41757</v>
      </c>
      <c r="D409" s="4">
        <v>0</v>
      </c>
      <c r="E409">
        <v>7250</v>
      </c>
      <c r="F409">
        <v>855430</v>
      </c>
    </row>
    <row r="410" spans="1:6" x14ac:dyDescent="0.45">
      <c r="A410" t="s">
        <v>25</v>
      </c>
      <c r="B410" t="s">
        <v>59</v>
      </c>
      <c r="C410" s="1">
        <v>41764</v>
      </c>
      <c r="D410" s="4">
        <v>0</v>
      </c>
      <c r="E410">
        <v>7750</v>
      </c>
      <c r="F410">
        <v>777272</v>
      </c>
    </row>
    <row r="411" spans="1:6" x14ac:dyDescent="0.45">
      <c r="A411" t="s">
        <v>25</v>
      </c>
      <c r="B411" t="s">
        <v>59</v>
      </c>
      <c r="C411" s="1">
        <v>41771</v>
      </c>
      <c r="D411" s="4">
        <v>0</v>
      </c>
      <c r="E411">
        <v>7880</v>
      </c>
      <c r="F411">
        <v>805122</v>
      </c>
    </row>
    <row r="412" spans="1:6" x14ac:dyDescent="0.45">
      <c r="A412" t="s">
        <v>25</v>
      </c>
      <c r="B412" t="s">
        <v>59</v>
      </c>
      <c r="C412" s="1">
        <v>41778</v>
      </c>
      <c r="D412" s="4">
        <v>0</v>
      </c>
      <c r="E412">
        <v>8340</v>
      </c>
      <c r="F412">
        <v>899224</v>
      </c>
    </row>
    <row r="413" spans="1:6" x14ac:dyDescent="0.45">
      <c r="A413" t="s">
        <v>25</v>
      </c>
      <c r="B413" t="s">
        <v>59</v>
      </c>
      <c r="C413" s="1">
        <v>41785</v>
      </c>
      <c r="D413" s="4">
        <v>0</v>
      </c>
      <c r="E413">
        <v>8810</v>
      </c>
      <c r="F413">
        <v>729956</v>
      </c>
    </row>
    <row r="414" spans="1:6" x14ac:dyDescent="0.45">
      <c r="A414" t="s">
        <v>25</v>
      </c>
      <c r="B414" t="s">
        <v>59</v>
      </c>
      <c r="C414" s="1">
        <v>41792</v>
      </c>
      <c r="D414" s="4">
        <v>0</v>
      </c>
      <c r="E414">
        <v>8980</v>
      </c>
      <c r="F414">
        <v>690039</v>
      </c>
    </row>
    <row r="415" spans="1:6" x14ac:dyDescent="0.45">
      <c r="A415" t="s">
        <v>25</v>
      </c>
      <c r="B415" t="s">
        <v>59</v>
      </c>
      <c r="C415" s="1">
        <v>41799</v>
      </c>
      <c r="D415" s="4">
        <v>0</v>
      </c>
      <c r="E415">
        <v>9070</v>
      </c>
      <c r="F415">
        <v>297734</v>
      </c>
    </row>
    <row r="416" spans="1:6" x14ac:dyDescent="0.45">
      <c r="A416" t="s">
        <v>25</v>
      </c>
      <c r="B416" t="s">
        <v>59</v>
      </c>
      <c r="C416" s="1">
        <v>41806</v>
      </c>
      <c r="D416" s="4">
        <v>0</v>
      </c>
      <c r="E416">
        <v>8815</v>
      </c>
      <c r="F416">
        <v>838439</v>
      </c>
    </row>
    <row r="417" spans="1:6" x14ac:dyDescent="0.45">
      <c r="A417" t="s">
        <v>25</v>
      </c>
      <c r="B417" t="s">
        <v>59</v>
      </c>
      <c r="C417" s="1">
        <v>41813</v>
      </c>
      <c r="D417" s="4">
        <v>0</v>
      </c>
      <c r="E417">
        <v>8820</v>
      </c>
      <c r="F417">
        <v>494734</v>
      </c>
    </row>
    <row r="418" spans="1:6" x14ac:dyDescent="0.45">
      <c r="A418" t="s">
        <v>25</v>
      </c>
      <c r="B418" t="s">
        <v>59</v>
      </c>
      <c r="C418" s="1">
        <v>41820</v>
      </c>
      <c r="D418" s="4">
        <v>0</v>
      </c>
      <c r="E418">
        <v>9249.7000000000007</v>
      </c>
      <c r="F418">
        <v>587084</v>
      </c>
    </row>
    <row r="419" spans="1:6" x14ac:dyDescent="0.45">
      <c r="A419" t="s">
        <v>25</v>
      </c>
      <c r="B419" t="s">
        <v>59</v>
      </c>
      <c r="C419" s="1">
        <v>41827</v>
      </c>
      <c r="D419" s="4">
        <v>0</v>
      </c>
      <c r="E419">
        <v>9890</v>
      </c>
      <c r="F419">
        <v>822034</v>
      </c>
    </row>
    <row r="420" spans="1:6" x14ac:dyDescent="0.45">
      <c r="A420" t="s">
        <v>25</v>
      </c>
      <c r="B420" t="s">
        <v>59</v>
      </c>
      <c r="C420" s="1">
        <v>41834</v>
      </c>
      <c r="D420" s="4">
        <v>0</v>
      </c>
      <c r="E420">
        <v>9475</v>
      </c>
      <c r="F420">
        <v>886060</v>
      </c>
    </row>
    <row r="421" spans="1:6" x14ac:dyDescent="0.45">
      <c r="A421" t="s">
        <v>25</v>
      </c>
      <c r="B421" t="s">
        <v>59</v>
      </c>
      <c r="C421" s="1">
        <v>41841</v>
      </c>
      <c r="D421" s="4">
        <v>0</v>
      </c>
      <c r="E421">
        <v>9650</v>
      </c>
      <c r="F421">
        <v>889099</v>
      </c>
    </row>
    <row r="422" spans="1:6" x14ac:dyDescent="0.45">
      <c r="A422" t="s">
        <v>25</v>
      </c>
      <c r="B422" t="s">
        <v>59</v>
      </c>
      <c r="C422" s="1">
        <v>41848</v>
      </c>
      <c r="D422" s="4">
        <v>0</v>
      </c>
      <c r="E422">
        <v>9209</v>
      </c>
      <c r="F422">
        <v>624375</v>
      </c>
    </row>
    <row r="423" spans="1:6" x14ac:dyDescent="0.45">
      <c r="A423" t="s">
        <v>25</v>
      </c>
      <c r="B423" t="s">
        <v>59</v>
      </c>
      <c r="C423" s="1">
        <v>41855</v>
      </c>
      <c r="D423" s="4">
        <v>0</v>
      </c>
      <c r="E423">
        <v>8940</v>
      </c>
      <c r="F423">
        <v>765495</v>
      </c>
    </row>
    <row r="424" spans="1:6" x14ac:dyDescent="0.45">
      <c r="A424" t="s">
        <v>25</v>
      </c>
      <c r="B424" t="s">
        <v>59</v>
      </c>
      <c r="C424" s="1">
        <v>41862</v>
      </c>
      <c r="D424" s="4">
        <v>0</v>
      </c>
      <c r="E424">
        <v>9384</v>
      </c>
      <c r="F424">
        <v>513473</v>
      </c>
    </row>
    <row r="425" spans="1:6" x14ac:dyDescent="0.45">
      <c r="A425" t="s">
        <v>25</v>
      </c>
      <c r="B425" t="s">
        <v>59</v>
      </c>
      <c r="C425" s="1">
        <v>41869</v>
      </c>
      <c r="D425" s="4">
        <v>0</v>
      </c>
      <c r="E425">
        <v>9690</v>
      </c>
      <c r="F425">
        <v>325828</v>
      </c>
    </row>
    <row r="426" spans="1:6" x14ac:dyDescent="0.45">
      <c r="A426" t="s">
        <v>25</v>
      </c>
      <c r="B426" t="s">
        <v>59</v>
      </c>
      <c r="C426" s="1">
        <v>41876</v>
      </c>
      <c r="D426" s="4">
        <v>0</v>
      </c>
      <c r="E426">
        <v>9099</v>
      </c>
      <c r="F426">
        <v>528254</v>
      </c>
    </row>
    <row r="427" spans="1:6" x14ac:dyDescent="0.45">
      <c r="A427" t="s">
        <v>25</v>
      </c>
      <c r="B427" t="s">
        <v>59</v>
      </c>
      <c r="C427" s="1">
        <v>41883</v>
      </c>
      <c r="D427" s="4">
        <v>0</v>
      </c>
      <c r="E427">
        <v>9750</v>
      </c>
      <c r="F427">
        <v>794984</v>
      </c>
    </row>
    <row r="428" spans="1:6" x14ac:dyDescent="0.45">
      <c r="A428" t="s">
        <v>25</v>
      </c>
      <c r="B428" t="s">
        <v>59</v>
      </c>
      <c r="C428" s="1">
        <v>41890</v>
      </c>
      <c r="D428" s="4">
        <v>0</v>
      </c>
      <c r="E428">
        <v>9924.7000000000007</v>
      </c>
      <c r="F428">
        <v>466134</v>
      </c>
    </row>
    <row r="429" spans="1:6" x14ac:dyDescent="0.45">
      <c r="A429" t="s">
        <v>25</v>
      </c>
      <c r="B429" t="s">
        <v>59</v>
      </c>
      <c r="C429" s="1">
        <v>41897</v>
      </c>
      <c r="D429" s="4">
        <v>0</v>
      </c>
      <c r="E429">
        <v>9650</v>
      </c>
      <c r="F429">
        <v>881400</v>
      </c>
    </row>
    <row r="430" spans="1:6" x14ac:dyDescent="0.45">
      <c r="A430" t="s">
        <v>25</v>
      </c>
      <c r="B430" t="s">
        <v>59</v>
      </c>
      <c r="C430" s="1">
        <v>41904</v>
      </c>
      <c r="D430" s="4">
        <v>0</v>
      </c>
      <c r="E430">
        <v>9957</v>
      </c>
      <c r="F430">
        <v>694556</v>
      </c>
    </row>
    <row r="431" spans="1:6" x14ac:dyDescent="0.45">
      <c r="A431" t="s">
        <v>25</v>
      </c>
      <c r="B431" t="s">
        <v>59</v>
      </c>
      <c r="C431" s="1">
        <v>41911</v>
      </c>
      <c r="D431" s="4">
        <v>0</v>
      </c>
      <c r="E431">
        <v>9987</v>
      </c>
      <c r="F431">
        <v>886754</v>
      </c>
    </row>
    <row r="432" spans="1:6" x14ac:dyDescent="0.45">
      <c r="A432" t="s">
        <v>25</v>
      </c>
      <c r="B432" t="s">
        <v>59</v>
      </c>
      <c r="C432" s="1">
        <v>41918</v>
      </c>
      <c r="D432" s="4">
        <v>0</v>
      </c>
      <c r="E432">
        <v>10280</v>
      </c>
      <c r="F432">
        <v>834399</v>
      </c>
    </row>
    <row r="433" spans="1:6" x14ac:dyDescent="0.45">
      <c r="A433" t="s">
        <v>25</v>
      </c>
      <c r="B433" t="s">
        <v>59</v>
      </c>
      <c r="C433" s="1">
        <v>41925</v>
      </c>
      <c r="D433" s="4">
        <v>0</v>
      </c>
      <c r="E433">
        <v>9980</v>
      </c>
      <c r="F433">
        <v>863794</v>
      </c>
    </row>
    <row r="434" spans="1:6" x14ac:dyDescent="0.45">
      <c r="A434" t="s">
        <v>25</v>
      </c>
      <c r="B434" t="s">
        <v>59</v>
      </c>
      <c r="C434" s="1">
        <v>41932</v>
      </c>
      <c r="D434" s="4">
        <v>0</v>
      </c>
      <c r="E434">
        <v>10180</v>
      </c>
      <c r="F434">
        <v>687317</v>
      </c>
    </row>
    <row r="435" spans="1:6" x14ac:dyDescent="0.45">
      <c r="A435" t="s">
        <v>25</v>
      </c>
      <c r="B435" t="s">
        <v>59</v>
      </c>
      <c r="C435" s="1">
        <v>41939</v>
      </c>
      <c r="D435" s="4">
        <v>0</v>
      </c>
      <c r="E435">
        <v>11900</v>
      </c>
      <c r="F435">
        <v>1252968</v>
      </c>
    </row>
    <row r="436" spans="1:6" x14ac:dyDescent="0.45">
      <c r="A436" t="s">
        <v>25</v>
      </c>
      <c r="B436" t="s">
        <v>59</v>
      </c>
      <c r="C436" s="1">
        <v>41946</v>
      </c>
      <c r="D436" s="4">
        <v>0</v>
      </c>
      <c r="E436">
        <v>11750</v>
      </c>
      <c r="F436">
        <v>852725</v>
      </c>
    </row>
    <row r="437" spans="1:6" x14ac:dyDescent="0.45">
      <c r="A437" t="s">
        <v>25</v>
      </c>
      <c r="B437" t="s">
        <v>59</v>
      </c>
      <c r="C437" s="1">
        <v>41953</v>
      </c>
      <c r="D437" s="4">
        <v>0</v>
      </c>
      <c r="E437">
        <v>11850</v>
      </c>
      <c r="F437">
        <v>589864</v>
      </c>
    </row>
    <row r="438" spans="1:6" x14ac:dyDescent="0.45">
      <c r="A438" t="s">
        <v>25</v>
      </c>
      <c r="B438" t="s">
        <v>59</v>
      </c>
      <c r="C438" s="1">
        <v>41960</v>
      </c>
      <c r="D438" s="4">
        <v>0</v>
      </c>
      <c r="E438">
        <v>11752</v>
      </c>
      <c r="F438">
        <v>515276</v>
      </c>
    </row>
    <row r="439" spans="1:6" x14ac:dyDescent="0.45">
      <c r="A439" t="s">
        <v>25</v>
      </c>
      <c r="B439" t="s">
        <v>59</v>
      </c>
      <c r="C439" s="1">
        <v>41967</v>
      </c>
      <c r="D439" s="4">
        <v>0</v>
      </c>
      <c r="E439">
        <v>11795</v>
      </c>
      <c r="F439">
        <v>768235</v>
      </c>
    </row>
    <row r="440" spans="1:6" x14ac:dyDescent="0.45">
      <c r="A440" t="s">
        <v>25</v>
      </c>
      <c r="B440" t="s">
        <v>59</v>
      </c>
      <c r="C440" s="1">
        <v>41974</v>
      </c>
      <c r="D440" s="4">
        <v>0</v>
      </c>
      <c r="E440">
        <v>11525</v>
      </c>
      <c r="F440">
        <v>1445033</v>
      </c>
    </row>
    <row r="441" spans="1:6" x14ac:dyDescent="0.45">
      <c r="A441" t="s">
        <v>25</v>
      </c>
      <c r="B441" t="s">
        <v>59</v>
      </c>
      <c r="C441" s="1">
        <v>41981</v>
      </c>
      <c r="D441" s="4">
        <v>0</v>
      </c>
      <c r="E441">
        <v>10770</v>
      </c>
      <c r="F441">
        <v>1479302</v>
      </c>
    </row>
    <row r="442" spans="1:6" x14ac:dyDescent="0.45">
      <c r="A442" t="s">
        <v>25</v>
      </c>
      <c r="B442" t="s">
        <v>59</v>
      </c>
      <c r="C442" s="1">
        <v>41988</v>
      </c>
      <c r="D442" s="4">
        <v>0</v>
      </c>
      <c r="E442">
        <v>10400</v>
      </c>
      <c r="F442">
        <v>2730985</v>
      </c>
    </row>
    <row r="443" spans="1:6" x14ac:dyDescent="0.45">
      <c r="A443" t="s">
        <v>25</v>
      </c>
      <c r="B443" t="s">
        <v>59</v>
      </c>
      <c r="C443" s="1">
        <v>41995</v>
      </c>
      <c r="D443" s="4">
        <v>0</v>
      </c>
      <c r="E443">
        <v>10292</v>
      </c>
      <c r="F443">
        <v>463296</v>
      </c>
    </row>
    <row r="444" spans="1:6" x14ac:dyDescent="0.45">
      <c r="A444" t="s">
        <v>25</v>
      </c>
      <c r="B444" t="s">
        <v>59</v>
      </c>
      <c r="C444" s="1">
        <v>42002</v>
      </c>
      <c r="D444" s="4">
        <v>0</v>
      </c>
      <c r="E444">
        <v>9701</v>
      </c>
      <c r="F444">
        <v>243919</v>
      </c>
    </row>
    <row r="445" spans="1:6" x14ac:dyDescent="0.45">
      <c r="A445" t="s">
        <v>25</v>
      </c>
      <c r="B445" t="s">
        <v>59</v>
      </c>
      <c r="C445" s="1">
        <v>42009</v>
      </c>
      <c r="D445" s="4">
        <v>0</v>
      </c>
      <c r="E445">
        <v>10542</v>
      </c>
      <c r="F445">
        <v>742743</v>
      </c>
    </row>
    <row r="446" spans="1:6" x14ac:dyDescent="0.45">
      <c r="A446" t="s">
        <v>25</v>
      </c>
      <c r="B446" t="s">
        <v>59</v>
      </c>
      <c r="C446" s="1">
        <v>42016</v>
      </c>
      <c r="D446" s="4">
        <v>0</v>
      </c>
      <c r="E446">
        <v>11350</v>
      </c>
      <c r="F446">
        <v>834191</v>
      </c>
    </row>
    <row r="447" spans="1:6" x14ac:dyDescent="0.45">
      <c r="A447" t="s">
        <v>25</v>
      </c>
      <c r="B447" t="s">
        <v>59</v>
      </c>
      <c r="C447" s="1">
        <v>42023</v>
      </c>
      <c r="D447" s="4">
        <v>0</v>
      </c>
      <c r="E447">
        <v>11750</v>
      </c>
      <c r="F447">
        <v>738367</v>
      </c>
    </row>
    <row r="448" spans="1:6" x14ac:dyDescent="0.45">
      <c r="A448" t="s">
        <v>25</v>
      </c>
      <c r="B448" t="s">
        <v>59</v>
      </c>
      <c r="C448" s="1">
        <v>42030</v>
      </c>
      <c r="D448" s="4">
        <v>0</v>
      </c>
      <c r="E448">
        <v>10590</v>
      </c>
      <c r="F448">
        <v>1010058</v>
      </c>
    </row>
    <row r="449" spans="1:6" x14ac:dyDescent="0.45">
      <c r="A449" t="s">
        <v>25</v>
      </c>
      <c r="B449" t="s">
        <v>59</v>
      </c>
      <c r="C449" s="1">
        <v>42037</v>
      </c>
      <c r="D449" s="4">
        <v>0</v>
      </c>
      <c r="E449">
        <v>11075</v>
      </c>
      <c r="F449">
        <v>1038876</v>
      </c>
    </row>
    <row r="450" spans="1:6" x14ac:dyDescent="0.45">
      <c r="A450" t="s">
        <v>25</v>
      </c>
      <c r="B450" t="s">
        <v>59</v>
      </c>
      <c r="C450" s="1">
        <v>42044</v>
      </c>
      <c r="D450" s="4">
        <v>0</v>
      </c>
      <c r="E450">
        <v>12250</v>
      </c>
      <c r="F450">
        <v>1291493</v>
      </c>
    </row>
    <row r="451" spans="1:6" x14ac:dyDescent="0.45">
      <c r="A451" t="s">
        <v>25</v>
      </c>
      <c r="B451" t="s">
        <v>59</v>
      </c>
      <c r="C451" s="1">
        <v>42051</v>
      </c>
      <c r="D451" s="4">
        <v>0</v>
      </c>
      <c r="E451">
        <v>11796</v>
      </c>
      <c r="F451">
        <v>635146</v>
      </c>
    </row>
    <row r="452" spans="1:6" x14ac:dyDescent="0.45">
      <c r="A452" t="s">
        <v>25</v>
      </c>
      <c r="B452" t="s">
        <v>59</v>
      </c>
      <c r="C452" s="1">
        <v>42058</v>
      </c>
      <c r="D452" s="4">
        <v>0</v>
      </c>
      <c r="E452">
        <v>11305</v>
      </c>
      <c r="F452">
        <v>396699</v>
      </c>
    </row>
    <row r="453" spans="1:6" x14ac:dyDescent="0.45">
      <c r="A453" t="s">
        <v>25</v>
      </c>
      <c r="B453" t="s">
        <v>59</v>
      </c>
      <c r="C453" s="1">
        <v>42065</v>
      </c>
      <c r="D453" s="4">
        <v>0</v>
      </c>
      <c r="E453">
        <v>11347</v>
      </c>
      <c r="F453">
        <v>511447</v>
      </c>
    </row>
    <row r="454" spans="1:6" x14ac:dyDescent="0.45">
      <c r="A454" t="s">
        <v>25</v>
      </c>
      <c r="B454" t="s">
        <v>59</v>
      </c>
      <c r="C454" s="1">
        <v>42072</v>
      </c>
      <c r="D454" s="4">
        <v>0</v>
      </c>
      <c r="E454">
        <v>10350</v>
      </c>
      <c r="F454">
        <v>554859</v>
      </c>
    </row>
    <row r="455" spans="1:6" x14ac:dyDescent="0.45">
      <c r="A455" t="s">
        <v>25</v>
      </c>
      <c r="B455" t="s">
        <v>59</v>
      </c>
      <c r="C455" s="1">
        <v>42079</v>
      </c>
      <c r="D455" s="4">
        <v>0</v>
      </c>
      <c r="E455">
        <v>10900</v>
      </c>
      <c r="F455">
        <v>540786</v>
      </c>
    </row>
    <row r="456" spans="1:6" x14ac:dyDescent="0.45">
      <c r="A456" t="s">
        <v>25</v>
      </c>
      <c r="B456" t="s">
        <v>59</v>
      </c>
      <c r="C456" s="1">
        <v>42086</v>
      </c>
      <c r="D456" s="4">
        <v>0</v>
      </c>
      <c r="E456">
        <v>11038</v>
      </c>
      <c r="F456">
        <v>499890</v>
      </c>
    </row>
    <row r="457" spans="1:6" x14ac:dyDescent="0.45">
      <c r="A457" t="s">
        <v>25</v>
      </c>
      <c r="B457" t="s">
        <v>59</v>
      </c>
      <c r="C457" s="1">
        <v>42093</v>
      </c>
      <c r="D457" s="4">
        <v>0</v>
      </c>
      <c r="E457">
        <v>11799</v>
      </c>
      <c r="F457">
        <v>536921</v>
      </c>
    </row>
    <row r="458" spans="1:6" x14ac:dyDescent="0.45">
      <c r="A458" t="s">
        <v>25</v>
      </c>
      <c r="B458" t="s">
        <v>59</v>
      </c>
      <c r="C458" s="1">
        <v>42100</v>
      </c>
      <c r="D458" s="4">
        <v>0</v>
      </c>
      <c r="E458">
        <v>11711</v>
      </c>
      <c r="F458">
        <v>600624</v>
      </c>
    </row>
    <row r="459" spans="1:6" x14ac:dyDescent="0.45">
      <c r="A459" t="s">
        <v>25</v>
      </c>
      <c r="B459" t="s">
        <v>59</v>
      </c>
      <c r="C459" s="1">
        <v>42107</v>
      </c>
      <c r="D459" s="4">
        <v>0</v>
      </c>
      <c r="E459">
        <v>11520</v>
      </c>
      <c r="F459">
        <v>643533</v>
      </c>
    </row>
    <row r="460" spans="1:6" x14ac:dyDescent="0.45">
      <c r="A460" t="s">
        <v>25</v>
      </c>
      <c r="B460" t="s">
        <v>59</v>
      </c>
      <c r="C460" s="1">
        <v>42114</v>
      </c>
      <c r="D460" s="4">
        <v>0</v>
      </c>
      <c r="E460">
        <v>11824</v>
      </c>
      <c r="F460">
        <v>706873</v>
      </c>
    </row>
    <row r="461" spans="1:6" x14ac:dyDescent="0.45">
      <c r="A461" t="s">
        <v>25</v>
      </c>
      <c r="B461" t="s">
        <v>59</v>
      </c>
      <c r="C461" s="1">
        <v>42121</v>
      </c>
      <c r="D461" s="4">
        <v>0</v>
      </c>
      <c r="E461">
        <v>11280</v>
      </c>
      <c r="F461">
        <v>439354</v>
      </c>
    </row>
    <row r="462" spans="1:6" x14ac:dyDescent="0.45">
      <c r="A462" t="s">
        <v>25</v>
      </c>
      <c r="B462" t="s">
        <v>59</v>
      </c>
      <c r="C462" s="1">
        <v>42128</v>
      </c>
      <c r="D462" s="4">
        <v>0</v>
      </c>
      <c r="E462">
        <v>11295</v>
      </c>
      <c r="F462">
        <v>489524</v>
      </c>
    </row>
    <row r="463" spans="1:6" x14ac:dyDescent="0.45">
      <c r="A463" t="s">
        <v>25</v>
      </c>
      <c r="B463" t="s">
        <v>59</v>
      </c>
      <c r="C463" s="1">
        <v>42135</v>
      </c>
      <c r="D463" s="4">
        <v>0</v>
      </c>
      <c r="E463">
        <v>11372</v>
      </c>
      <c r="F463">
        <v>339744</v>
      </c>
    </row>
    <row r="464" spans="1:6" x14ac:dyDescent="0.45">
      <c r="A464" t="s">
        <v>25</v>
      </c>
      <c r="B464" t="s">
        <v>59</v>
      </c>
      <c r="C464" s="1">
        <v>42142</v>
      </c>
      <c r="D464" s="4">
        <v>0</v>
      </c>
      <c r="E464">
        <v>11020</v>
      </c>
      <c r="F464">
        <v>315293</v>
      </c>
    </row>
    <row r="465" spans="1:6" x14ac:dyDescent="0.45">
      <c r="A465" t="s">
        <v>25</v>
      </c>
      <c r="B465" t="s">
        <v>59</v>
      </c>
      <c r="C465" s="1">
        <v>42149</v>
      </c>
      <c r="D465" s="4">
        <v>0</v>
      </c>
      <c r="E465">
        <v>10510</v>
      </c>
      <c r="F465">
        <v>330277</v>
      </c>
    </row>
    <row r="466" spans="1:6" x14ac:dyDescent="0.45">
      <c r="A466" t="s">
        <v>25</v>
      </c>
      <c r="B466" t="s">
        <v>59</v>
      </c>
      <c r="C466" s="1">
        <v>42156</v>
      </c>
      <c r="D466" s="4">
        <v>0</v>
      </c>
      <c r="E466">
        <v>10685</v>
      </c>
      <c r="F466">
        <v>457904</v>
      </c>
    </row>
    <row r="467" spans="1:6" x14ac:dyDescent="0.45">
      <c r="A467" t="s">
        <v>25</v>
      </c>
      <c r="B467" t="s">
        <v>59</v>
      </c>
      <c r="C467" s="1">
        <v>42163</v>
      </c>
      <c r="D467" s="4">
        <v>0</v>
      </c>
      <c r="E467">
        <v>11130</v>
      </c>
      <c r="F467">
        <v>408167</v>
      </c>
    </row>
    <row r="468" spans="1:6" x14ac:dyDescent="0.45">
      <c r="A468" t="s">
        <v>25</v>
      </c>
      <c r="B468" t="s">
        <v>59</v>
      </c>
      <c r="C468" s="1">
        <v>42170</v>
      </c>
      <c r="D468" s="4">
        <v>0</v>
      </c>
      <c r="E468">
        <v>11385</v>
      </c>
      <c r="F468">
        <v>588293</v>
      </c>
    </row>
    <row r="469" spans="1:6" x14ac:dyDescent="0.45">
      <c r="A469" t="s">
        <v>25</v>
      </c>
      <c r="B469" t="s">
        <v>59</v>
      </c>
      <c r="C469" s="1">
        <v>42177</v>
      </c>
      <c r="D469" s="4">
        <v>0</v>
      </c>
      <c r="E469">
        <v>11680</v>
      </c>
      <c r="F469">
        <v>471998</v>
      </c>
    </row>
    <row r="470" spans="1:6" x14ac:dyDescent="0.45">
      <c r="A470" t="s">
        <v>25</v>
      </c>
      <c r="B470" t="s">
        <v>59</v>
      </c>
      <c r="C470" s="1">
        <v>42184</v>
      </c>
      <c r="D470" s="4">
        <v>0</v>
      </c>
      <c r="E470">
        <v>11331</v>
      </c>
      <c r="F470">
        <v>407882</v>
      </c>
    </row>
    <row r="471" spans="1:6" x14ac:dyDescent="0.45">
      <c r="A471" t="s">
        <v>25</v>
      </c>
      <c r="B471" t="s">
        <v>59</v>
      </c>
      <c r="C471" s="1">
        <v>42191</v>
      </c>
      <c r="D471" s="4">
        <v>0</v>
      </c>
      <c r="E471">
        <v>11399</v>
      </c>
      <c r="F471">
        <v>525349</v>
      </c>
    </row>
    <row r="472" spans="1:6" x14ac:dyDescent="0.45">
      <c r="A472" t="s">
        <v>25</v>
      </c>
      <c r="B472" t="s">
        <v>59</v>
      </c>
      <c r="C472" s="1">
        <v>42198</v>
      </c>
      <c r="D472" s="4">
        <v>0</v>
      </c>
      <c r="E472">
        <v>11750</v>
      </c>
      <c r="F472">
        <v>572505</v>
      </c>
    </row>
    <row r="473" spans="1:6" x14ac:dyDescent="0.45">
      <c r="A473" t="s">
        <v>25</v>
      </c>
      <c r="B473" t="s">
        <v>59</v>
      </c>
      <c r="C473" s="1">
        <v>42205</v>
      </c>
      <c r="D473" s="4">
        <v>0</v>
      </c>
      <c r="E473">
        <v>11650</v>
      </c>
      <c r="F473">
        <v>653906</v>
      </c>
    </row>
    <row r="474" spans="1:6" x14ac:dyDescent="0.45">
      <c r="A474" t="s">
        <v>25</v>
      </c>
      <c r="B474" t="s">
        <v>59</v>
      </c>
      <c r="C474" s="1">
        <v>42212</v>
      </c>
      <c r="D474" s="4">
        <v>0</v>
      </c>
      <c r="E474">
        <v>12200</v>
      </c>
      <c r="F474">
        <v>534825</v>
      </c>
    </row>
    <row r="475" spans="1:6" x14ac:dyDescent="0.45">
      <c r="A475" t="s">
        <v>25</v>
      </c>
      <c r="B475" t="s">
        <v>59</v>
      </c>
      <c r="C475" s="1">
        <v>42219</v>
      </c>
      <c r="D475" s="4">
        <v>0</v>
      </c>
      <c r="E475">
        <v>12331</v>
      </c>
      <c r="F475">
        <v>654946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>
      <selection activeCell="K15" sqref="K1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26</v>
      </c>
      <c r="B2" t="s">
        <v>59</v>
      </c>
      <c r="C2" s="1">
        <v>41239</v>
      </c>
      <c r="D2" s="4">
        <v>0</v>
      </c>
      <c r="E2">
        <v>655</v>
      </c>
      <c r="F2">
        <v>129720</v>
      </c>
    </row>
    <row r="3" spans="1:6" x14ac:dyDescent="0.45">
      <c r="A3" t="s">
        <v>26</v>
      </c>
      <c r="B3" t="s">
        <v>59</v>
      </c>
      <c r="C3" s="1">
        <v>41246</v>
      </c>
      <c r="D3" s="4">
        <v>0</v>
      </c>
      <c r="E3">
        <v>679.1</v>
      </c>
      <c r="F3">
        <v>97140</v>
      </c>
    </row>
    <row r="4" spans="1:6" x14ac:dyDescent="0.45">
      <c r="A4" t="s">
        <v>26</v>
      </c>
      <c r="B4" t="s">
        <v>59</v>
      </c>
      <c r="C4" s="1">
        <v>41253</v>
      </c>
      <c r="D4" s="4">
        <v>0</v>
      </c>
      <c r="E4">
        <v>723.2</v>
      </c>
      <c r="F4">
        <v>62370</v>
      </c>
    </row>
    <row r="5" spans="1:6" x14ac:dyDescent="0.45">
      <c r="A5" t="s">
        <v>26</v>
      </c>
      <c r="B5" t="s">
        <v>59</v>
      </c>
      <c r="C5" s="1">
        <v>41260</v>
      </c>
      <c r="D5" s="4">
        <v>0</v>
      </c>
      <c r="E5">
        <v>721.5</v>
      </c>
      <c r="F5">
        <v>88390</v>
      </c>
    </row>
    <row r="6" spans="1:6" x14ac:dyDescent="0.45">
      <c r="A6" t="s">
        <v>26</v>
      </c>
      <c r="B6" t="s">
        <v>59</v>
      </c>
      <c r="C6" s="1">
        <v>41267</v>
      </c>
      <c r="D6" s="4">
        <v>0</v>
      </c>
      <c r="E6">
        <v>723</v>
      </c>
      <c r="F6">
        <v>21470</v>
      </c>
    </row>
    <row r="7" spans="1:6" x14ac:dyDescent="0.45">
      <c r="A7" t="s">
        <v>26</v>
      </c>
      <c r="B7" t="s">
        <v>59</v>
      </c>
      <c r="C7" s="1">
        <v>41281</v>
      </c>
      <c r="D7" s="4">
        <v>0</v>
      </c>
      <c r="E7">
        <v>754.9</v>
      </c>
      <c r="F7">
        <v>46380</v>
      </c>
    </row>
    <row r="8" spans="1:6" x14ac:dyDescent="0.45">
      <c r="A8" t="s">
        <v>26</v>
      </c>
      <c r="B8" t="s">
        <v>59</v>
      </c>
      <c r="C8" s="1">
        <v>41288</v>
      </c>
      <c r="D8" s="4">
        <v>0</v>
      </c>
      <c r="E8">
        <v>790</v>
      </c>
      <c r="F8">
        <v>86220</v>
      </c>
    </row>
    <row r="9" spans="1:6" x14ac:dyDescent="0.45">
      <c r="A9" t="s">
        <v>26</v>
      </c>
      <c r="B9" t="s">
        <v>59</v>
      </c>
      <c r="C9" s="1">
        <v>41295</v>
      </c>
      <c r="D9" s="4">
        <v>0</v>
      </c>
      <c r="E9">
        <v>818</v>
      </c>
      <c r="F9">
        <v>76690</v>
      </c>
    </row>
    <row r="10" spans="1:6" x14ac:dyDescent="0.45">
      <c r="A10" t="s">
        <v>26</v>
      </c>
      <c r="B10" t="s">
        <v>59</v>
      </c>
      <c r="C10" s="1">
        <v>41302</v>
      </c>
      <c r="D10" s="4">
        <v>0</v>
      </c>
      <c r="E10">
        <v>830</v>
      </c>
      <c r="F10">
        <v>45180</v>
      </c>
    </row>
    <row r="11" spans="1:6" x14ac:dyDescent="0.45">
      <c r="A11" t="s">
        <v>26</v>
      </c>
      <c r="B11" t="s">
        <v>59</v>
      </c>
      <c r="C11" s="1">
        <v>41309</v>
      </c>
      <c r="D11" s="4">
        <v>0</v>
      </c>
      <c r="E11">
        <v>846.3</v>
      </c>
      <c r="F11">
        <v>100330</v>
      </c>
    </row>
    <row r="12" spans="1:6" x14ac:dyDescent="0.45">
      <c r="A12" t="s">
        <v>26</v>
      </c>
      <c r="B12" t="s">
        <v>59</v>
      </c>
      <c r="C12" s="1">
        <v>41316</v>
      </c>
      <c r="D12" s="4">
        <v>0</v>
      </c>
      <c r="E12">
        <v>829.6</v>
      </c>
      <c r="F12">
        <v>20520</v>
      </c>
    </row>
    <row r="13" spans="1:6" x14ac:dyDescent="0.45">
      <c r="A13" t="s">
        <v>26</v>
      </c>
      <c r="B13" t="s">
        <v>59</v>
      </c>
      <c r="C13" s="1">
        <v>41323</v>
      </c>
      <c r="D13" s="4">
        <v>0</v>
      </c>
      <c r="E13">
        <v>825</v>
      </c>
      <c r="F13">
        <v>23650</v>
      </c>
    </row>
    <row r="14" spans="1:6" x14ac:dyDescent="0.45">
      <c r="A14" t="s">
        <v>26</v>
      </c>
      <c r="B14" t="s">
        <v>59</v>
      </c>
      <c r="C14" s="1">
        <v>41330</v>
      </c>
      <c r="D14" s="4">
        <v>0</v>
      </c>
      <c r="E14">
        <v>893.6</v>
      </c>
      <c r="F14">
        <v>64220</v>
      </c>
    </row>
    <row r="15" spans="1:6" x14ac:dyDescent="0.45">
      <c r="A15" t="s">
        <v>26</v>
      </c>
      <c r="B15" t="s">
        <v>59</v>
      </c>
      <c r="C15" s="1">
        <v>41337</v>
      </c>
      <c r="D15" s="4">
        <v>0</v>
      </c>
      <c r="E15">
        <v>910.3</v>
      </c>
      <c r="F15">
        <v>15020</v>
      </c>
    </row>
    <row r="16" spans="1:6" x14ac:dyDescent="0.45">
      <c r="A16" t="s">
        <v>26</v>
      </c>
      <c r="B16" t="s">
        <v>59</v>
      </c>
      <c r="C16" s="1">
        <v>41344</v>
      </c>
      <c r="D16" s="4">
        <v>0</v>
      </c>
      <c r="E16">
        <v>951.4</v>
      </c>
      <c r="F16">
        <v>71070</v>
      </c>
    </row>
    <row r="17" spans="1:6" x14ac:dyDescent="0.45">
      <c r="A17" t="s">
        <v>26</v>
      </c>
      <c r="B17" t="s">
        <v>59</v>
      </c>
      <c r="C17" s="1">
        <v>41351</v>
      </c>
      <c r="D17" s="4">
        <v>0</v>
      </c>
      <c r="E17">
        <v>895.2</v>
      </c>
      <c r="F17">
        <v>33050</v>
      </c>
    </row>
    <row r="18" spans="1:6" x14ac:dyDescent="0.45">
      <c r="A18" t="s">
        <v>26</v>
      </c>
      <c r="B18" t="s">
        <v>59</v>
      </c>
      <c r="C18" s="1">
        <v>41358</v>
      </c>
      <c r="D18" s="4">
        <v>0</v>
      </c>
      <c r="E18">
        <v>962</v>
      </c>
      <c r="F18">
        <v>57510</v>
      </c>
    </row>
    <row r="19" spans="1:6" x14ac:dyDescent="0.45">
      <c r="A19" t="s">
        <v>26</v>
      </c>
      <c r="B19" t="s">
        <v>59</v>
      </c>
      <c r="C19" s="1">
        <v>41365</v>
      </c>
      <c r="D19" s="4">
        <v>0</v>
      </c>
      <c r="E19">
        <v>870</v>
      </c>
      <c r="F19">
        <v>72960</v>
      </c>
    </row>
    <row r="20" spans="1:6" x14ac:dyDescent="0.45">
      <c r="A20" t="s">
        <v>26</v>
      </c>
      <c r="B20" t="s">
        <v>59</v>
      </c>
      <c r="C20" s="1">
        <v>41372</v>
      </c>
      <c r="D20" s="4">
        <v>0</v>
      </c>
      <c r="E20">
        <v>925.5</v>
      </c>
      <c r="F20">
        <v>38400</v>
      </c>
    </row>
    <row r="21" spans="1:6" x14ac:dyDescent="0.45">
      <c r="A21" t="s">
        <v>26</v>
      </c>
      <c r="B21" t="s">
        <v>59</v>
      </c>
      <c r="C21" s="1">
        <v>41379</v>
      </c>
      <c r="D21" s="4">
        <v>0</v>
      </c>
      <c r="E21">
        <v>883</v>
      </c>
      <c r="F21">
        <v>23540</v>
      </c>
    </row>
    <row r="22" spans="1:6" x14ac:dyDescent="0.45">
      <c r="A22" t="s">
        <v>26</v>
      </c>
      <c r="B22" t="s">
        <v>59</v>
      </c>
      <c r="C22" s="1">
        <v>41386</v>
      </c>
      <c r="D22" s="4">
        <v>0</v>
      </c>
      <c r="E22">
        <v>920</v>
      </c>
      <c r="F22">
        <v>27960</v>
      </c>
    </row>
    <row r="23" spans="1:6" x14ac:dyDescent="0.45">
      <c r="A23" t="s">
        <v>26</v>
      </c>
      <c r="B23" t="s">
        <v>59</v>
      </c>
      <c r="C23" s="1">
        <v>41393</v>
      </c>
      <c r="D23" s="4">
        <v>0</v>
      </c>
      <c r="E23">
        <v>961</v>
      </c>
      <c r="F23">
        <v>21780</v>
      </c>
    </row>
    <row r="24" spans="1:6" x14ac:dyDescent="0.45">
      <c r="A24" t="s">
        <v>26</v>
      </c>
      <c r="B24" t="s">
        <v>59</v>
      </c>
      <c r="C24" s="1">
        <v>41400</v>
      </c>
      <c r="D24" s="4">
        <v>0</v>
      </c>
      <c r="E24">
        <v>989.3</v>
      </c>
      <c r="F24">
        <v>10830</v>
      </c>
    </row>
    <row r="25" spans="1:6" x14ac:dyDescent="0.45">
      <c r="A25" t="s">
        <v>26</v>
      </c>
      <c r="B25" t="s">
        <v>59</v>
      </c>
      <c r="C25" s="1">
        <v>41407</v>
      </c>
      <c r="D25" s="4">
        <v>0</v>
      </c>
      <c r="E25">
        <v>1016.2</v>
      </c>
      <c r="F25">
        <v>105210</v>
      </c>
    </row>
    <row r="26" spans="1:6" x14ac:dyDescent="0.45">
      <c r="A26" t="s">
        <v>26</v>
      </c>
      <c r="B26" t="s">
        <v>59</v>
      </c>
      <c r="C26" s="1">
        <v>41414</v>
      </c>
      <c r="D26" s="4">
        <v>0</v>
      </c>
      <c r="E26">
        <v>1026.8</v>
      </c>
      <c r="F26">
        <v>57860</v>
      </c>
    </row>
    <row r="27" spans="1:6" x14ac:dyDescent="0.45">
      <c r="A27" t="s">
        <v>26</v>
      </c>
      <c r="B27" t="s">
        <v>59</v>
      </c>
      <c r="C27" s="1">
        <v>41421</v>
      </c>
      <c r="D27" s="4">
        <v>0</v>
      </c>
      <c r="E27">
        <v>991.6</v>
      </c>
      <c r="F27">
        <v>23010</v>
      </c>
    </row>
    <row r="28" spans="1:6" x14ac:dyDescent="0.45">
      <c r="A28" t="s">
        <v>26</v>
      </c>
      <c r="B28" t="s">
        <v>59</v>
      </c>
      <c r="C28" s="1">
        <v>41428</v>
      </c>
      <c r="D28" s="4">
        <v>0</v>
      </c>
      <c r="E28">
        <v>1019</v>
      </c>
      <c r="F28">
        <v>16100</v>
      </c>
    </row>
    <row r="29" spans="1:6" x14ac:dyDescent="0.45">
      <c r="A29" t="s">
        <v>26</v>
      </c>
      <c r="B29" t="s">
        <v>59</v>
      </c>
      <c r="C29" s="1">
        <v>41435</v>
      </c>
      <c r="D29" s="4">
        <v>0</v>
      </c>
      <c r="E29">
        <v>986.1</v>
      </c>
      <c r="F29">
        <v>22810</v>
      </c>
    </row>
    <row r="30" spans="1:6" x14ac:dyDescent="0.45">
      <c r="A30" t="s">
        <v>26</v>
      </c>
      <c r="B30" t="s">
        <v>59</v>
      </c>
      <c r="C30" s="1">
        <v>41442</v>
      </c>
      <c r="D30" s="4">
        <v>0</v>
      </c>
      <c r="E30">
        <v>997</v>
      </c>
      <c r="F30">
        <v>61180</v>
      </c>
    </row>
    <row r="31" spans="1:6" x14ac:dyDescent="0.45">
      <c r="A31" t="s">
        <v>26</v>
      </c>
      <c r="B31" t="s">
        <v>59</v>
      </c>
      <c r="C31" s="1">
        <v>41449</v>
      </c>
      <c r="D31" s="4">
        <v>0</v>
      </c>
      <c r="E31">
        <v>1013.7</v>
      </c>
      <c r="F31">
        <v>35740</v>
      </c>
    </row>
    <row r="32" spans="1:6" x14ac:dyDescent="0.45">
      <c r="A32" t="s">
        <v>26</v>
      </c>
      <c r="B32" t="s">
        <v>59</v>
      </c>
      <c r="C32" s="1">
        <v>41456</v>
      </c>
      <c r="D32" s="4">
        <v>0</v>
      </c>
      <c r="E32">
        <v>1050</v>
      </c>
      <c r="F32">
        <v>17780</v>
      </c>
    </row>
    <row r="33" spans="1:6" x14ac:dyDescent="0.45">
      <c r="A33" t="s">
        <v>26</v>
      </c>
      <c r="B33" t="s">
        <v>59</v>
      </c>
      <c r="C33" s="1">
        <v>41463</v>
      </c>
      <c r="D33" s="4">
        <v>0</v>
      </c>
      <c r="E33">
        <v>1075.2</v>
      </c>
      <c r="F33">
        <v>10480</v>
      </c>
    </row>
    <row r="34" spans="1:6" x14ac:dyDescent="0.45">
      <c r="A34" t="s">
        <v>26</v>
      </c>
      <c r="B34" t="s">
        <v>59</v>
      </c>
      <c r="C34" s="1">
        <v>41470</v>
      </c>
      <c r="D34" s="4">
        <v>0</v>
      </c>
      <c r="E34">
        <v>1063</v>
      </c>
      <c r="F34">
        <v>22480</v>
      </c>
    </row>
    <row r="35" spans="1:6" x14ac:dyDescent="0.45">
      <c r="A35" t="s">
        <v>26</v>
      </c>
      <c r="B35" t="s">
        <v>59</v>
      </c>
      <c r="C35" s="1">
        <v>41477</v>
      </c>
      <c r="D35" s="4">
        <v>0</v>
      </c>
      <c r="E35">
        <v>1058.7</v>
      </c>
      <c r="F35">
        <v>28600</v>
      </c>
    </row>
    <row r="36" spans="1:6" x14ac:dyDescent="0.45">
      <c r="A36" t="s">
        <v>26</v>
      </c>
      <c r="B36" t="s">
        <v>59</v>
      </c>
      <c r="C36" s="1">
        <v>41484</v>
      </c>
      <c r="D36" s="4">
        <v>0</v>
      </c>
      <c r="E36">
        <v>1012</v>
      </c>
      <c r="F36">
        <v>22760</v>
      </c>
    </row>
    <row r="37" spans="1:6" x14ac:dyDescent="0.45">
      <c r="A37" t="s">
        <v>26</v>
      </c>
      <c r="B37" t="s">
        <v>59</v>
      </c>
      <c r="C37" s="1">
        <v>41491</v>
      </c>
      <c r="D37" s="4">
        <v>0</v>
      </c>
      <c r="E37">
        <v>1073.9000000000001</v>
      </c>
      <c r="F37">
        <v>20720</v>
      </c>
    </row>
    <row r="38" spans="1:6" x14ac:dyDescent="0.45">
      <c r="A38" t="s">
        <v>26</v>
      </c>
      <c r="B38" t="s">
        <v>59</v>
      </c>
      <c r="C38" s="1">
        <v>41498</v>
      </c>
      <c r="D38" s="4">
        <v>0</v>
      </c>
      <c r="E38">
        <v>1097.2</v>
      </c>
      <c r="F38">
        <v>17910</v>
      </c>
    </row>
    <row r="39" spans="1:6" x14ac:dyDescent="0.45">
      <c r="A39" t="s">
        <v>26</v>
      </c>
      <c r="B39" t="s">
        <v>59</v>
      </c>
      <c r="C39" s="1">
        <v>41505</v>
      </c>
      <c r="D39" s="4">
        <v>0</v>
      </c>
      <c r="E39">
        <v>1094</v>
      </c>
      <c r="F39">
        <v>8510</v>
      </c>
    </row>
    <row r="40" spans="1:6" x14ac:dyDescent="0.45">
      <c r="A40" t="s">
        <v>26</v>
      </c>
      <c r="B40" t="s">
        <v>59</v>
      </c>
      <c r="C40" s="1">
        <v>41512</v>
      </c>
      <c r="D40" s="4">
        <v>0</v>
      </c>
      <c r="E40">
        <v>1120</v>
      </c>
      <c r="F40">
        <v>22310</v>
      </c>
    </row>
    <row r="41" spans="1:6" x14ac:dyDescent="0.45">
      <c r="A41" t="s">
        <v>26</v>
      </c>
      <c r="B41" t="s">
        <v>59</v>
      </c>
      <c r="C41" s="1">
        <v>41519</v>
      </c>
      <c r="D41" s="4">
        <v>0</v>
      </c>
      <c r="E41">
        <v>1167</v>
      </c>
      <c r="F41">
        <v>21100</v>
      </c>
    </row>
    <row r="42" spans="1:6" x14ac:dyDescent="0.45">
      <c r="A42" t="s">
        <v>26</v>
      </c>
      <c r="B42" t="s">
        <v>59</v>
      </c>
      <c r="C42" s="1">
        <v>41526</v>
      </c>
      <c r="D42" s="4">
        <v>0</v>
      </c>
      <c r="E42">
        <v>1125.5</v>
      </c>
      <c r="F42">
        <v>13680</v>
      </c>
    </row>
    <row r="43" spans="1:6" x14ac:dyDescent="0.45">
      <c r="A43" t="s">
        <v>26</v>
      </c>
      <c r="B43" t="s">
        <v>59</v>
      </c>
      <c r="C43" s="1">
        <v>41533</v>
      </c>
      <c r="D43" s="4">
        <v>0</v>
      </c>
      <c r="E43">
        <v>1148.3</v>
      </c>
      <c r="F43">
        <v>85630</v>
      </c>
    </row>
    <row r="44" spans="1:6" x14ac:dyDescent="0.45">
      <c r="A44" t="s">
        <v>26</v>
      </c>
      <c r="B44" t="s">
        <v>59</v>
      </c>
      <c r="C44" s="1">
        <v>41540</v>
      </c>
      <c r="D44" s="4">
        <v>0</v>
      </c>
      <c r="E44">
        <v>1149.2</v>
      </c>
      <c r="F44">
        <v>52350</v>
      </c>
    </row>
    <row r="45" spans="1:6" x14ac:dyDescent="0.45">
      <c r="A45" t="s">
        <v>26</v>
      </c>
      <c r="B45" t="s">
        <v>59</v>
      </c>
      <c r="C45" s="1">
        <v>41547</v>
      </c>
      <c r="D45" s="4">
        <v>0</v>
      </c>
      <c r="E45">
        <v>1195.9000000000001</v>
      </c>
      <c r="F45">
        <v>41640</v>
      </c>
    </row>
    <row r="46" spans="1:6" x14ac:dyDescent="0.45">
      <c r="A46" t="s">
        <v>26</v>
      </c>
      <c r="B46" t="s">
        <v>59</v>
      </c>
      <c r="C46" s="1">
        <v>41554</v>
      </c>
      <c r="D46" s="4">
        <v>0</v>
      </c>
      <c r="E46">
        <v>1189.9000000000001</v>
      </c>
      <c r="F46">
        <v>107700</v>
      </c>
    </row>
    <row r="47" spans="1:6" x14ac:dyDescent="0.45">
      <c r="A47" t="s">
        <v>26</v>
      </c>
      <c r="B47" t="s">
        <v>59</v>
      </c>
      <c r="C47" s="1">
        <v>41561</v>
      </c>
      <c r="D47" s="4">
        <v>0</v>
      </c>
      <c r="E47">
        <v>1183</v>
      </c>
      <c r="F47">
        <v>114080</v>
      </c>
    </row>
    <row r="48" spans="1:6" x14ac:dyDescent="0.45">
      <c r="A48" t="s">
        <v>26</v>
      </c>
      <c r="B48" t="s">
        <v>59</v>
      </c>
      <c r="C48" s="1">
        <v>41568</v>
      </c>
      <c r="D48" s="4">
        <v>0</v>
      </c>
      <c r="E48">
        <v>1196</v>
      </c>
      <c r="F48">
        <v>40400</v>
      </c>
    </row>
    <row r="49" spans="1:6" x14ac:dyDescent="0.45">
      <c r="A49" t="s">
        <v>26</v>
      </c>
      <c r="B49" t="s">
        <v>59</v>
      </c>
      <c r="C49" s="1">
        <v>41575</v>
      </c>
      <c r="D49" s="4">
        <v>0</v>
      </c>
      <c r="E49">
        <v>1178.8</v>
      </c>
      <c r="F49">
        <v>53590</v>
      </c>
    </row>
    <row r="50" spans="1:6" x14ac:dyDescent="0.45">
      <c r="A50" t="s">
        <v>26</v>
      </c>
      <c r="B50" t="s">
        <v>59</v>
      </c>
      <c r="C50" s="1">
        <v>41582</v>
      </c>
      <c r="D50" s="4">
        <v>0</v>
      </c>
      <c r="E50">
        <v>1141.4000000000001</v>
      </c>
      <c r="F50">
        <v>46380</v>
      </c>
    </row>
    <row r="51" spans="1:6" x14ac:dyDescent="0.45">
      <c r="A51" t="s">
        <v>26</v>
      </c>
      <c r="B51" t="s">
        <v>59</v>
      </c>
      <c r="C51" s="1">
        <v>41589</v>
      </c>
      <c r="D51" s="4">
        <v>0</v>
      </c>
      <c r="E51">
        <v>1112.5</v>
      </c>
      <c r="F51">
        <v>84190</v>
      </c>
    </row>
    <row r="52" spans="1:6" x14ac:dyDescent="0.45">
      <c r="A52" t="s">
        <v>26</v>
      </c>
      <c r="B52" t="s">
        <v>59</v>
      </c>
      <c r="C52" s="1">
        <v>41596</v>
      </c>
      <c r="D52" s="4">
        <v>0</v>
      </c>
      <c r="E52">
        <v>1082.8</v>
      </c>
      <c r="F52">
        <v>87300</v>
      </c>
    </row>
    <row r="53" spans="1:6" x14ac:dyDescent="0.45">
      <c r="A53" t="s">
        <v>26</v>
      </c>
      <c r="B53" t="s">
        <v>59</v>
      </c>
      <c r="C53" s="1">
        <v>41603</v>
      </c>
      <c r="D53" s="4">
        <v>0</v>
      </c>
      <c r="E53">
        <v>1066.4000000000001</v>
      </c>
      <c r="F53">
        <v>89850</v>
      </c>
    </row>
    <row r="54" spans="1:6" x14ac:dyDescent="0.45">
      <c r="A54" t="s">
        <v>26</v>
      </c>
      <c r="B54" t="s">
        <v>59</v>
      </c>
      <c r="C54" s="1">
        <v>41610</v>
      </c>
      <c r="D54" s="4">
        <v>0</v>
      </c>
      <c r="E54">
        <v>1070</v>
      </c>
      <c r="F54">
        <v>69150</v>
      </c>
    </row>
    <row r="55" spans="1:6" x14ac:dyDescent="0.45">
      <c r="A55" t="s">
        <v>26</v>
      </c>
      <c r="B55" t="s">
        <v>59</v>
      </c>
      <c r="C55" s="1">
        <v>41617</v>
      </c>
      <c r="D55" s="4">
        <v>0</v>
      </c>
      <c r="E55">
        <v>1122.0999999999999</v>
      </c>
      <c r="F55">
        <v>74120</v>
      </c>
    </row>
    <row r="56" spans="1:6" x14ac:dyDescent="0.45">
      <c r="A56" t="s">
        <v>26</v>
      </c>
      <c r="B56" t="s">
        <v>59</v>
      </c>
      <c r="C56" s="1">
        <v>41624</v>
      </c>
      <c r="D56" s="4">
        <v>0</v>
      </c>
      <c r="E56">
        <v>1070</v>
      </c>
      <c r="F56">
        <v>114670</v>
      </c>
    </row>
    <row r="57" spans="1:6" x14ac:dyDescent="0.45">
      <c r="A57" t="s">
        <v>26</v>
      </c>
      <c r="B57" t="s">
        <v>59</v>
      </c>
      <c r="C57" s="1">
        <v>41631</v>
      </c>
      <c r="D57" s="4">
        <v>0</v>
      </c>
      <c r="E57">
        <v>1093.2</v>
      </c>
      <c r="F57">
        <v>73000</v>
      </c>
    </row>
    <row r="58" spans="1:6" x14ac:dyDescent="0.45">
      <c r="A58" t="s">
        <v>26</v>
      </c>
      <c r="B58" t="s">
        <v>59</v>
      </c>
      <c r="C58" s="1">
        <v>41638</v>
      </c>
      <c r="D58" s="4">
        <v>0</v>
      </c>
      <c r="E58">
        <v>1107.4000000000001</v>
      </c>
      <c r="F58">
        <v>8670</v>
      </c>
    </row>
    <row r="59" spans="1:6" x14ac:dyDescent="0.45">
      <c r="A59" t="s">
        <v>26</v>
      </c>
      <c r="B59" t="s">
        <v>59</v>
      </c>
      <c r="C59" s="1">
        <v>41645</v>
      </c>
      <c r="D59" s="4">
        <v>0</v>
      </c>
      <c r="E59">
        <v>1079.9000000000001</v>
      </c>
      <c r="F59">
        <v>55240</v>
      </c>
    </row>
    <row r="60" spans="1:6" x14ac:dyDescent="0.45">
      <c r="A60" t="s">
        <v>26</v>
      </c>
      <c r="B60" t="s">
        <v>59</v>
      </c>
      <c r="C60" s="1">
        <v>41652</v>
      </c>
      <c r="D60" s="4">
        <v>0</v>
      </c>
      <c r="E60">
        <v>1040.3</v>
      </c>
      <c r="F60">
        <v>147800</v>
      </c>
    </row>
    <row r="61" spans="1:6" x14ac:dyDescent="0.45">
      <c r="A61" t="s">
        <v>26</v>
      </c>
      <c r="B61" t="s">
        <v>59</v>
      </c>
      <c r="C61" s="1">
        <v>41659</v>
      </c>
      <c r="D61" s="4">
        <v>0</v>
      </c>
      <c r="E61">
        <v>1044.8</v>
      </c>
      <c r="F61">
        <v>80060</v>
      </c>
    </row>
    <row r="62" spans="1:6" x14ac:dyDescent="0.45">
      <c r="A62" t="s">
        <v>26</v>
      </c>
      <c r="B62" t="s">
        <v>59</v>
      </c>
      <c r="C62" s="1">
        <v>41666</v>
      </c>
      <c r="D62" s="4">
        <v>0</v>
      </c>
      <c r="E62">
        <v>1040.7</v>
      </c>
      <c r="F62">
        <v>116720</v>
      </c>
    </row>
    <row r="63" spans="1:6" x14ac:dyDescent="0.45">
      <c r="A63" t="s">
        <v>26</v>
      </c>
      <c r="B63" t="s">
        <v>59</v>
      </c>
      <c r="C63" s="1">
        <v>41673</v>
      </c>
      <c r="D63" s="4">
        <v>0</v>
      </c>
      <c r="E63">
        <v>1096.9000000000001</v>
      </c>
      <c r="F63">
        <v>87690</v>
      </c>
    </row>
    <row r="64" spans="1:6" x14ac:dyDescent="0.45">
      <c r="A64" t="s">
        <v>26</v>
      </c>
      <c r="B64" t="s">
        <v>59</v>
      </c>
      <c r="C64" s="1">
        <v>41680</v>
      </c>
      <c r="D64" s="4">
        <v>0</v>
      </c>
      <c r="E64">
        <v>1093.5999999999999</v>
      </c>
      <c r="F64">
        <v>68420</v>
      </c>
    </row>
    <row r="65" spans="1:6" x14ac:dyDescent="0.45">
      <c r="A65" t="s">
        <v>26</v>
      </c>
      <c r="B65" t="s">
        <v>59</v>
      </c>
      <c r="C65" s="1">
        <v>41687</v>
      </c>
      <c r="D65" s="4">
        <v>0</v>
      </c>
      <c r="E65">
        <v>1099.2</v>
      </c>
      <c r="F65">
        <v>88120</v>
      </c>
    </row>
    <row r="66" spans="1:6" x14ac:dyDescent="0.45">
      <c r="A66" t="s">
        <v>26</v>
      </c>
      <c r="B66" t="s">
        <v>59</v>
      </c>
      <c r="C66" s="1">
        <v>41694</v>
      </c>
      <c r="D66" s="4">
        <v>0</v>
      </c>
      <c r="E66">
        <v>1053</v>
      </c>
      <c r="F66">
        <v>70690</v>
      </c>
    </row>
    <row r="67" spans="1:6" x14ac:dyDescent="0.45">
      <c r="A67" t="s">
        <v>26</v>
      </c>
      <c r="B67" t="s">
        <v>59</v>
      </c>
      <c r="C67" s="1">
        <v>41701</v>
      </c>
      <c r="D67" s="4">
        <v>0</v>
      </c>
      <c r="E67">
        <v>981.3</v>
      </c>
      <c r="F67">
        <v>123520</v>
      </c>
    </row>
    <row r="68" spans="1:6" x14ac:dyDescent="0.45">
      <c r="A68" t="s">
        <v>26</v>
      </c>
      <c r="B68" t="s">
        <v>59</v>
      </c>
      <c r="C68" s="1">
        <v>41708</v>
      </c>
      <c r="D68" s="4">
        <v>0</v>
      </c>
      <c r="E68">
        <v>896</v>
      </c>
      <c r="F68">
        <v>76490</v>
      </c>
    </row>
    <row r="69" spans="1:6" x14ac:dyDescent="0.45">
      <c r="A69" t="s">
        <v>26</v>
      </c>
      <c r="B69" t="s">
        <v>59</v>
      </c>
      <c r="C69" s="1">
        <v>41715</v>
      </c>
      <c r="D69" s="4">
        <v>0</v>
      </c>
      <c r="E69">
        <v>915.1</v>
      </c>
      <c r="F69">
        <v>233390</v>
      </c>
    </row>
    <row r="70" spans="1:6" x14ac:dyDescent="0.45">
      <c r="A70" t="s">
        <v>26</v>
      </c>
      <c r="B70" t="s">
        <v>59</v>
      </c>
      <c r="C70" s="1">
        <v>41722</v>
      </c>
      <c r="D70" s="4">
        <v>0</v>
      </c>
      <c r="E70">
        <v>1004.5</v>
      </c>
      <c r="F70">
        <v>78410</v>
      </c>
    </row>
    <row r="71" spans="1:6" x14ac:dyDescent="0.45">
      <c r="A71" t="s">
        <v>26</v>
      </c>
      <c r="B71" t="s">
        <v>59</v>
      </c>
      <c r="C71" s="1">
        <v>41729</v>
      </c>
      <c r="D71" s="4">
        <v>0</v>
      </c>
      <c r="E71">
        <v>948.1</v>
      </c>
      <c r="F71">
        <v>139970</v>
      </c>
    </row>
    <row r="72" spans="1:6" x14ac:dyDescent="0.45">
      <c r="A72" t="s">
        <v>26</v>
      </c>
      <c r="B72" t="s">
        <v>59</v>
      </c>
      <c r="C72" s="1">
        <v>41736</v>
      </c>
      <c r="D72" s="4">
        <v>0</v>
      </c>
      <c r="E72">
        <v>932.2</v>
      </c>
      <c r="F72">
        <v>125960</v>
      </c>
    </row>
    <row r="73" spans="1:6" x14ac:dyDescent="0.45">
      <c r="A73" t="s">
        <v>26</v>
      </c>
      <c r="B73" t="s">
        <v>59</v>
      </c>
      <c r="C73" s="1">
        <v>41743</v>
      </c>
      <c r="D73" s="4">
        <v>0</v>
      </c>
      <c r="E73">
        <v>955</v>
      </c>
      <c r="F73">
        <v>60510</v>
      </c>
    </row>
    <row r="74" spans="1:6" x14ac:dyDescent="0.45">
      <c r="A74" t="s">
        <v>26</v>
      </c>
      <c r="B74" t="s">
        <v>59</v>
      </c>
      <c r="C74" s="1">
        <v>41750</v>
      </c>
      <c r="D74" s="4">
        <v>0</v>
      </c>
      <c r="E74">
        <v>912</v>
      </c>
      <c r="F74">
        <v>130220</v>
      </c>
    </row>
    <row r="75" spans="1:6" x14ac:dyDescent="0.45">
      <c r="A75" t="s">
        <v>26</v>
      </c>
      <c r="B75" t="s">
        <v>59</v>
      </c>
      <c r="C75" s="1">
        <v>41757</v>
      </c>
      <c r="D75" s="4">
        <v>0</v>
      </c>
      <c r="E75">
        <v>913.7</v>
      </c>
      <c r="F75">
        <v>25180</v>
      </c>
    </row>
    <row r="76" spans="1:6" x14ac:dyDescent="0.45">
      <c r="A76" t="s">
        <v>26</v>
      </c>
      <c r="B76" t="s">
        <v>59</v>
      </c>
      <c r="C76" s="1">
        <v>41764</v>
      </c>
      <c r="D76" s="4">
        <v>0</v>
      </c>
      <c r="E76">
        <v>955</v>
      </c>
      <c r="F76">
        <v>95760</v>
      </c>
    </row>
    <row r="77" spans="1:6" x14ac:dyDescent="0.45">
      <c r="A77" t="s">
        <v>26</v>
      </c>
      <c r="B77" t="s">
        <v>59</v>
      </c>
      <c r="C77" s="1">
        <v>41771</v>
      </c>
      <c r="D77" s="4">
        <v>0</v>
      </c>
      <c r="E77">
        <v>955.4</v>
      </c>
      <c r="F77">
        <v>98780</v>
      </c>
    </row>
    <row r="78" spans="1:6" x14ac:dyDescent="0.45">
      <c r="A78" t="s">
        <v>26</v>
      </c>
      <c r="B78" t="s">
        <v>59</v>
      </c>
      <c r="C78" s="1">
        <v>41778</v>
      </c>
      <c r="D78" s="4">
        <v>0</v>
      </c>
      <c r="E78">
        <v>995.6</v>
      </c>
      <c r="F78">
        <v>85670</v>
      </c>
    </row>
    <row r="79" spans="1:6" x14ac:dyDescent="0.45">
      <c r="A79" t="s">
        <v>26</v>
      </c>
      <c r="B79" t="s">
        <v>59</v>
      </c>
      <c r="C79" s="1">
        <v>41785</v>
      </c>
      <c r="D79" s="4">
        <v>0</v>
      </c>
      <c r="E79">
        <v>1019.3</v>
      </c>
      <c r="F79">
        <v>54910</v>
      </c>
    </row>
    <row r="80" spans="1:6" x14ac:dyDescent="0.45">
      <c r="A80" t="s">
        <v>26</v>
      </c>
      <c r="B80" t="s">
        <v>59</v>
      </c>
      <c r="C80" s="1">
        <v>41792</v>
      </c>
      <c r="D80" s="4">
        <v>0</v>
      </c>
      <c r="E80">
        <v>1064.5</v>
      </c>
      <c r="F80">
        <v>54500</v>
      </c>
    </row>
    <row r="81" spans="1:6" x14ac:dyDescent="0.45">
      <c r="A81" t="s">
        <v>26</v>
      </c>
      <c r="B81" t="s">
        <v>59</v>
      </c>
      <c r="C81" s="1">
        <v>41799</v>
      </c>
      <c r="D81" s="4">
        <v>0</v>
      </c>
      <c r="E81">
        <v>1074.2</v>
      </c>
      <c r="F81">
        <v>167080</v>
      </c>
    </row>
    <row r="82" spans="1:6" x14ac:dyDescent="0.45">
      <c r="A82" t="s">
        <v>26</v>
      </c>
      <c r="B82" t="s">
        <v>59</v>
      </c>
      <c r="C82" s="1">
        <v>41806</v>
      </c>
      <c r="D82" s="4">
        <v>0</v>
      </c>
      <c r="E82">
        <v>1110</v>
      </c>
      <c r="F82">
        <v>263530</v>
      </c>
    </row>
    <row r="83" spans="1:6" x14ac:dyDescent="0.45">
      <c r="A83" t="s">
        <v>26</v>
      </c>
      <c r="B83" t="s">
        <v>59</v>
      </c>
      <c r="C83" s="1">
        <v>41813</v>
      </c>
      <c r="D83" s="4">
        <v>0</v>
      </c>
      <c r="E83">
        <v>1069</v>
      </c>
      <c r="F83">
        <v>102560</v>
      </c>
    </row>
    <row r="84" spans="1:6" x14ac:dyDescent="0.45">
      <c r="A84" t="s">
        <v>26</v>
      </c>
      <c r="B84" t="s">
        <v>59</v>
      </c>
      <c r="C84" s="1">
        <v>41820</v>
      </c>
      <c r="D84" s="4">
        <v>0</v>
      </c>
      <c r="E84">
        <v>1109</v>
      </c>
      <c r="F84">
        <v>74630</v>
      </c>
    </row>
    <row r="85" spans="1:6" x14ac:dyDescent="0.45">
      <c r="A85" t="s">
        <v>26</v>
      </c>
      <c r="B85" t="s">
        <v>59</v>
      </c>
      <c r="C85" s="1">
        <v>41827</v>
      </c>
      <c r="D85" s="4">
        <v>0</v>
      </c>
      <c r="E85">
        <v>1043.4000000000001</v>
      </c>
      <c r="F85">
        <v>164660</v>
      </c>
    </row>
    <row r="86" spans="1:6" x14ac:dyDescent="0.45">
      <c r="A86" t="s">
        <v>26</v>
      </c>
      <c r="B86" t="s">
        <v>59</v>
      </c>
      <c r="C86" s="1">
        <v>41834</v>
      </c>
      <c r="D86" s="4">
        <v>0</v>
      </c>
      <c r="E86">
        <v>999.6</v>
      </c>
      <c r="F86">
        <v>78800</v>
      </c>
    </row>
    <row r="87" spans="1:6" x14ac:dyDescent="0.45">
      <c r="A87" t="s">
        <v>26</v>
      </c>
      <c r="B87" t="s">
        <v>59</v>
      </c>
      <c r="C87" s="1">
        <v>41841</v>
      </c>
      <c r="D87" s="4">
        <v>0</v>
      </c>
      <c r="E87">
        <v>990.1</v>
      </c>
      <c r="F87">
        <v>109700</v>
      </c>
    </row>
    <row r="88" spans="1:6" x14ac:dyDescent="0.45">
      <c r="A88" t="s">
        <v>26</v>
      </c>
      <c r="B88" t="s">
        <v>59</v>
      </c>
      <c r="C88" s="1">
        <v>41848</v>
      </c>
      <c r="D88" s="4">
        <v>0</v>
      </c>
      <c r="E88">
        <v>986.1</v>
      </c>
      <c r="F88">
        <v>35900</v>
      </c>
    </row>
    <row r="89" spans="1:6" x14ac:dyDescent="0.45">
      <c r="A89" t="s">
        <v>26</v>
      </c>
      <c r="B89" t="s">
        <v>59</v>
      </c>
      <c r="C89" s="1">
        <v>41855</v>
      </c>
      <c r="D89" s="4">
        <v>0</v>
      </c>
      <c r="E89">
        <v>953</v>
      </c>
      <c r="F89">
        <v>89030</v>
      </c>
    </row>
    <row r="90" spans="1:6" x14ac:dyDescent="0.45">
      <c r="A90" t="s">
        <v>26</v>
      </c>
      <c r="B90" t="s">
        <v>59</v>
      </c>
      <c r="C90" s="1">
        <v>41862</v>
      </c>
      <c r="D90" s="4">
        <v>0</v>
      </c>
      <c r="E90">
        <v>1040.4000000000001</v>
      </c>
      <c r="F90">
        <v>155290</v>
      </c>
    </row>
    <row r="91" spans="1:6" x14ac:dyDescent="0.45">
      <c r="A91" t="s">
        <v>26</v>
      </c>
      <c r="B91" t="s">
        <v>59</v>
      </c>
      <c r="C91" s="1">
        <v>41869</v>
      </c>
      <c r="D91" s="4">
        <v>0</v>
      </c>
      <c r="E91">
        <v>1050</v>
      </c>
      <c r="F91">
        <v>36490</v>
      </c>
    </row>
    <row r="92" spans="1:6" x14ac:dyDescent="0.45">
      <c r="A92" t="s">
        <v>26</v>
      </c>
      <c r="B92" t="s">
        <v>59</v>
      </c>
      <c r="C92" s="1">
        <v>41876</v>
      </c>
      <c r="D92" s="4">
        <v>0</v>
      </c>
      <c r="E92">
        <v>1032.3</v>
      </c>
      <c r="F92">
        <v>276120</v>
      </c>
    </row>
    <row r="93" spans="1:6" x14ac:dyDescent="0.45">
      <c r="A93" t="s">
        <v>26</v>
      </c>
      <c r="B93" t="s">
        <v>59</v>
      </c>
      <c r="C93" s="1">
        <v>41883</v>
      </c>
      <c r="D93" s="4">
        <v>0</v>
      </c>
      <c r="E93">
        <v>1054</v>
      </c>
      <c r="F93">
        <v>114280</v>
      </c>
    </row>
    <row r="94" spans="1:6" x14ac:dyDescent="0.45">
      <c r="A94" t="s">
        <v>26</v>
      </c>
      <c r="B94" t="s">
        <v>59</v>
      </c>
      <c r="C94" s="1">
        <v>41890</v>
      </c>
      <c r="D94" s="4">
        <v>0</v>
      </c>
      <c r="E94">
        <v>1034.5</v>
      </c>
      <c r="F94">
        <v>135040</v>
      </c>
    </row>
    <row r="95" spans="1:6" x14ac:dyDescent="0.45">
      <c r="A95" t="s">
        <v>26</v>
      </c>
      <c r="B95" t="s">
        <v>59</v>
      </c>
      <c r="C95" s="1">
        <v>41897</v>
      </c>
      <c r="D95" s="4">
        <v>0</v>
      </c>
      <c r="E95">
        <v>1015</v>
      </c>
      <c r="F95">
        <v>185240</v>
      </c>
    </row>
    <row r="96" spans="1:6" x14ac:dyDescent="0.45">
      <c r="A96" t="s">
        <v>26</v>
      </c>
      <c r="B96" t="s">
        <v>59</v>
      </c>
      <c r="C96" s="1">
        <v>41904</v>
      </c>
      <c r="D96" s="4">
        <v>0</v>
      </c>
      <c r="E96">
        <v>1054.9000000000001</v>
      </c>
      <c r="F96">
        <v>104050</v>
      </c>
    </row>
    <row r="97" spans="1:6" x14ac:dyDescent="0.45">
      <c r="A97" t="s">
        <v>26</v>
      </c>
      <c r="B97" t="s">
        <v>59</v>
      </c>
      <c r="C97" s="1">
        <v>41911</v>
      </c>
      <c r="D97" s="4">
        <v>0</v>
      </c>
      <c r="E97">
        <v>1005</v>
      </c>
      <c r="F97">
        <v>146650</v>
      </c>
    </row>
    <row r="98" spans="1:6" x14ac:dyDescent="0.45">
      <c r="A98" t="s">
        <v>26</v>
      </c>
      <c r="B98" t="s">
        <v>59</v>
      </c>
      <c r="C98" s="1">
        <v>41918</v>
      </c>
      <c r="D98" s="4">
        <v>0</v>
      </c>
      <c r="E98">
        <v>976</v>
      </c>
      <c r="F98">
        <v>223340</v>
      </c>
    </row>
    <row r="99" spans="1:6" x14ac:dyDescent="0.45">
      <c r="A99" t="s">
        <v>26</v>
      </c>
      <c r="B99" t="s">
        <v>59</v>
      </c>
      <c r="C99" s="1">
        <v>41925</v>
      </c>
      <c r="D99" s="4">
        <v>0</v>
      </c>
      <c r="E99">
        <v>974</v>
      </c>
      <c r="F99">
        <v>195700</v>
      </c>
    </row>
    <row r="100" spans="1:6" x14ac:dyDescent="0.45">
      <c r="A100" t="s">
        <v>26</v>
      </c>
      <c r="B100" t="s">
        <v>59</v>
      </c>
      <c r="C100" s="1">
        <v>41932</v>
      </c>
      <c r="D100" s="4">
        <v>0</v>
      </c>
      <c r="E100">
        <v>979</v>
      </c>
      <c r="F100">
        <v>81810</v>
      </c>
    </row>
    <row r="101" spans="1:6" x14ac:dyDescent="0.45">
      <c r="A101" t="s">
        <v>26</v>
      </c>
      <c r="B101" t="s">
        <v>59</v>
      </c>
      <c r="C101" s="1">
        <v>41939</v>
      </c>
      <c r="D101" s="4">
        <v>0</v>
      </c>
      <c r="E101">
        <v>993</v>
      </c>
      <c r="F101">
        <v>196270</v>
      </c>
    </row>
    <row r="102" spans="1:6" x14ac:dyDescent="0.45">
      <c r="A102" t="s">
        <v>26</v>
      </c>
      <c r="B102" t="s">
        <v>59</v>
      </c>
      <c r="C102" s="1">
        <v>41946</v>
      </c>
      <c r="D102" s="4">
        <v>0</v>
      </c>
      <c r="E102">
        <v>1012</v>
      </c>
      <c r="F102">
        <v>79140</v>
      </c>
    </row>
    <row r="103" spans="1:6" x14ac:dyDescent="0.45">
      <c r="A103" t="s">
        <v>26</v>
      </c>
      <c r="B103" t="s">
        <v>59</v>
      </c>
      <c r="C103" s="1">
        <v>41953</v>
      </c>
      <c r="D103" s="4">
        <v>0</v>
      </c>
      <c r="E103">
        <v>1003</v>
      </c>
      <c r="F103">
        <v>59430</v>
      </c>
    </row>
    <row r="104" spans="1:6" x14ac:dyDescent="0.45">
      <c r="A104" t="s">
        <v>26</v>
      </c>
      <c r="B104" t="s">
        <v>59</v>
      </c>
      <c r="C104" s="1">
        <v>41960</v>
      </c>
      <c r="D104" s="4">
        <v>0</v>
      </c>
      <c r="E104">
        <v>1022</v>
      </c>
      <c r="F104">
        <v>59070</v>
      </c>
    </row>
    <row r="105" spans="1:6" x14ac:dyDescent="0.45">
      <c r="A105" t="s">
        <v>26</v>
      </c>
      <c r="B105" t="s">
        <v>59</v>
      </c>
      <c r="C105" s="1">
        <v>41967</v>
      </c>
      <c r="D105" s="4">
        <v>0</v>
      </c>
      <c r="E105">
        <v>982</v>
      </c>
      <c r="F105">
        <v>104350</v>
      </c>
    </row>
    <row r="106" spans="1:6" x14ac:dyDescent="0.45">
      <c r="A106" t="s">
        <v>26</v>
      </c>
      <c r="B106" t="s">
        <v>59</v>
      </c>
      <c r="C106" s="1">
        <v>41974</v>
      </c>
      <c r="D106" s="4">
        <v>0</v>
      </c>
      <c r="E106">
        <v>948</v>
      </c>
      <c r="F106">
        <v>240380</v>
      </c>
    </row>
    <row r="107" spans="1:6" x14ac:dyDescent="0.45">
      <c r="A107" t="s">
        <v>26</v>
      </c>
      <c r="B107" t="s">
        <v>59</v>
      </c>
      <c r="C107" s="1">
        <v>41981</v>
      </c>
      <c r="D107" s="4">
        <v>0</v>
      </c>
      <c r="E107">
        <v>929</v>
      </c>
      <c r="F107">
        <v>322660</v>
      </c>
    </row>
    <row r="108" spans="1:6" x14ac:dyDescent="0.45">
      <c r="A108" t="s">
        <v>26</v>
      </c>
      <c r="B108" t="s">
        <v>59</v>
      </c>
      <c r="C108" s="1">
        <v>41988</v>
      </c>
      <c r="D108" s="4">
        <v>0</v>
      </c>
      <c r="E108">
        <v>894</v>
      </c>
      <c r="F108">
        <v>347730</v>
      </c>
    </row>
    <row r="109" spans="1:6" x14ac:dyDescent="0.45">
      <c r="A109" t="s">
        <v>26</v>
      </c>
      <c r="B109" t="s">
        <v>59</v>
      </c>
      <c r="C109" s="1">
        <v>41995</v>
      </c>
      <c r="D109" s="4">
        <v>0</v>
      </c>
      <c r="E109">
        <v>875</v>
      </c>
      <c r="F109">
        <v>111050</v>
      </c>
    </row>
    <row r="110" spans="1:6" x14ac:dyDescent="0.45">
      <c r="A110" t="s">
        <v>26</v>
      </c>
      <c r="B110" t="s">
        <v>59</v>
      </c>
      <c r="C110" s="1">
        <v>42002</v>
      </c>
      <c r="D110" s="4">
        <v>0</v>
      </c>
      <c r="E110">
        <v>820</v>
      </c>
      <c r="F110">
        <v>70050</v>
      </c>
    </row>
    <row r="111" spans="1:6" x14ac:dyDescent="0.45">
      <c r="A111" t="s">
        <v>26</v>
      </c>
      <c r="B111" t="s">
        <v>59</v>
      </c>
      <c r="C111" s="1">
        <v>42009</v>
      </c>
      <c r="D111" s="4">
        <v>0</v>
      </c>
      <c r="E111">
        <v>910</v>
      </c>
      <c r="F111">
        <v>47890</v>
      </c>
    </row>
    <row r="112" spans="1:6" x14ac:dyDescent="0.45">
      <c r="A112" t="s">
        <v>26</v>
      </c>
      <c r="B112" t="s">
        <v>59</v>
      </c>
      <c r="C112" s="1">
        <v>42016</v>
      </c>
      <c r="D112" s="4">
        <v>0</v>
      </c>
      <c r="E112">
        <v>972</v>
      </c>
      <c r="F112">
        <v>74700</v>
      </c>
    </row>
    <row r="113" spans="1:6" x14ac:dyDescent="0.45">
      <c r="A113" t="s">
        <v>26</v>
      </c>
      <c r="B113" t="s">
        <v>59</v>
      </c>
      <c r="C113" s="1">
        <v>42023</v>
      </c>
      <c r="D113" s="4">
        <v>0</v>
      </c>
      <c r="E113">
        <v>1012</v>
      </c>
      <c r="F113">
        <v>376780</v>
      </c>
    </row>
    <row r="114" spans="1:6" x14ac:dyDescent="0.45">
      <c r="A114" t="s">
        <v>26</v>
      </c>
      <c r="B114" t="s">
        <v>59</v>
      </c>
      <c r="C114" s="1">
        <v>42030</v>
      </c>
      <c r="D114" s="4">
        <v>0</v>
      </c>
      <c r="E114">
        <v>900</v>
      </c>
      <c r="F114">
        <v>269890</v>
      </c>
    </row>
    <row r="115" spans="1:6" x14ac:dyDescent="0.45">
      <c r="A115" t="s">
        <v>26</v>
      </c>
      <c r="B115" t="s">
        <v>59</v>
      </c>
      <c r="C115" s="1">
        <v>42037</v>
      </c>
      <c r="D115" s="4">
        <v>0</v>
      </c>
      <c r="E115">
        <v>1085</v>
      </c>
      <c r="F115">
        <v>352070</v>
      </c>
    </row>
    <row r="116" spans="1:6" x14ac:dyDescent="0.45">
      <c r="A116" t="s">
        <v>26</v>
      </c>
      <c r="B116" t="s">
        <v>59</v>
      </c>
      <c r="C116" s="1">
        <v>42044</v>
      </c>
      <c r="D116" s="4">
        <v>0</v>
      </c>
      <c r="E116">
        <v>1079</v>
      </c>
      <c r="F116">
        <v>784190</v>
      </c>
    </row>
    <row r="117" spans="1:6" x14ac:dyDescent="0.45">
      <c r="A117" t="s">
        <v>26</v>
      </c>
      <c r="B117" t="s">
        <v>59</v>
      </c>
      <c r="C117" s="1">
        <v>42051</v>
      </c>
      <c r="D117" s="4">
        <v>0</v>
      </c>
      <c r="E117">
        <v>1020</v>
      </c>
      <c r="F117">
        <v>693510</v>
      </c>
    </row>
    <row r="118" spans="1:6" x14ac:dyDescent="0.45">
      <c r="A118" t="s">
        <v>26</v>
      </c>
      <c r="B118" t="s">
        <v>59</v>
      </c>
      <c r="C118" s="1">
        <v>42058</v>
      </c>
      <c r="D118" s="4">
        <v>0</v>
      </c>
      <c r="E118">
        <v>1014</v>
      </c>
      <c r="F118">
        <v>94200</v>
      </c>
    </row>
    <row r="119" spans="1:6" x14ac:dyDescent="0.45">
      <c r="A119" t="s">
        <v>26</v>
      </c>
      <c r="B119" t="s">
        <v>59</v>
      </c>
      <c r="C119" s="1">
        <v>42065</v>
      </c>
      <c r="D119" s="4">
        <v>0</v>
      </c>
      <c r="E119">
        <v>977</v>
      </c>
      <c r="F119">
        <v>202270</v>
      </c>
    </row>
    <row r="120" spans="1:6" x14ac:dyDescent="0.45">
      <c r="A120" t="s">
        <v>26</v>
      </c>
      <c r="B120" t="s">
        <v>59</v>
      </c>
      <c r="C120" s="1">
        <v>42072</v>
      </c>
      <c r="D120" s="4">
        <v>0</v>
      </c>
      <c r="E120">
        <v>920</v>
      </c>
      <c r="F120">
        <v>570930</v>
      </c>
    </row>
    <row r="121" spans="1:6" x14ac:dyDescent="0.45">
      <c r="A121" t="s">
        <v>26</v>
      </c>
      <c r="B121" t="s">
        <v>59</v>
      </c>
      <c r="C121" s="1">
        <v>42079</v>
      </c>
      <c r="D121" s="4">
        <v>0</v>
      </c>
      <c r="E121">
        <v>893</v>
      </c>
      <c r="F121">
        <v>715740</v>
      </c>
    </row>
    <row r="122" spans="1:6" x14ac:dyDescent="0.45">
      <c r="A122" t="s">
        <v>26</v>
      </c>
      <c r="B122" t="s">
        <v>59</v>
      </c>
      <c r="C122" s="1">
        <v>42086</v>
      </c>
      <c r="D122" s="4">
        <v>0</v>
      </c>
      <c r="E122">
        <v>903</v>
      </c>
      <c r="F122">
        <v>234220</v>
      </c>
    </row>
    <row r="123" spans="1:6" x14ac:dyDescent="0.45">
      <c r="A123" t="s">
        <v>26</v>
      </c>
      <c r="B123" t="s">
        <v>59</v>
      </c>
      <c r="C123" s="1">
        <v>42093</v>
      </c>
      <c r="D123" s="4">
        <v>0</v>
      </c>
      <c r="E123">
        <v>958</v>
      </c>
      <c r="F123">
        <v>98120</v>
      </c>
    </row>
    <row r="124" spans="1:6" x14ac:dyDescent="0.45">
      <c r="A124" t="s">
        <v>26</v>
      </c>
      <c r="B124" t="s">
        <v>59</v>
      </c>
      <c r="C124" s="1">
        <v>42100</v>
      </c>
      <c r="D124" s="4">
        <v>0</v>
      </c>
      <c r="E124">
        <v>913</v>
      </c>
      <c r="F124">
        <v>106150</v>
      </c>
    </row>
    <row r="125" spans="1:6" x14ac:dyDescent="0.45">
      <c r="A125" t="s">
        <v>26</v>
      </c>
      <c r="B125" t="s">
        <v>59</v>
      </c>
      <c r="C125" s="1">
        <v>42107</v>
      </c>
      <c r="D125" s="4">
        <v>0</v>
      </c>
      <c r="E125">
        <v>918</v>
      </c>
      <c r="F125">
        <v>271400</v>
      </c>
    </row>
    <row r="126" spans="1:6" x14ac:dyDescent="0.45">
      <c r="A126" t="s">
        <v>26</v>
      </c>
      <c r="B126" t="s">
        <v>59</v>
      </c>
      <c r="C126" s="1">
        <v>42114</v>
      </c>
      <c r="D126" s="4">
        <v>0</v>
      </c>
      <c r="E126">
        <v>885</v>
      </c>
      <c r="F126">
        <v>457330</v>
      </c>
    </row>
    <row r="127" spans="1:6" x14ac:dyDescent="0.45">
      <c r="A127" t="s">
        <v>26</v>
      </c>
      <c r="B127" t="s">
        <v>59</v>
      </c>
      <c r="C127" s="1">
        <v>42121</v>
      </c>
      <c r="D127" s="4">
        <v>0</v>
      </c>
      <c r="E127">
        <v>877</v>
      </c>
      <c r="F127">
        <v>283510</v>
      </c>
    </row>
    <row r="128" spans="1:6" x14ac:dyDescent="0.45">
      <c r="A128" t="s">
        <v>26</v>
      </c>
      <c r="B128" t="s">
        <v>59</v>
      </c>
      <c r="C128" s="1">
        <v>42128</v>
      </c>
      <c r="D128" s="4">
        <v>0</v>
      </c>
      <c r="E128">
        <v>873</v>
      </c>
      <c r="F128">
        <v>250080</v>
      </c>
    </row>
    <row r="129" spans="1:6" x14ac:dyDescent="0.45">
      <c r="A129" t="s">
        <v>26</v>
      </c>
      <c r="B129" t="s">
        <v>59</v>
      </c>
      <c r="C129" s="1">
        <v>42135</v>
      </c>
      <c r="D129" s="4">
        <v>0</v>
      </c>
      <c r="E129">
        <v>847</v>
      </c>
      <c r="F129">
        <v>302220</v>
      </c>
    </row>
    <row r="130" spans="1:6" x14ac:dyDescent="0.45">
      <c r="A130" t="s">
        <v>26</v>
      </c>
      <c r="B130" t="s">
        <v>59</v>
      </c>
      <c r="C130" s="1">
        <v>42142</v>
      </c>
      <c r="D130" s="4">
        <v>0</v>
      </c>
      <c r="E130">
        <v>835</v>
      </c>
      <c r="F130">
        <v>148240</v>
      </c>
    </row>
    <row r="131" spans="1:6" x14ac:dyDescent="0.45">
      <c r="A131" t="s">
        <v>26</v>
      </c>
      <c r="B131" t="s">
        <v>59</v>
      </c>
      <c r="C131" s="1">
        <v>42149</v>
      </c>
      <c r="D131" s="4">
        <v>0</v>
      </c>
      <c r="E131">
        <v>811</v>
      </c>
      <c r="F131">
        <v>144180</v>
      </c>
    </row>
    <row r="132" spans="1:6" x14ac:dyDescent="0.45">
      <c r="A132" t="s">
        <v>26</v>
      </c>
      <c r="B132" t="s">
        <v>59</v>
      </c>
      <c r="C132" s="1">
        <v>42156</v>
      </c>
      <c r="D132" s="4">
        <v>0</v>
      </c>
      <c r="E132">
        <v>822</v>
      </c>
      <c r="F132">
        <v>208480</v>
      </c>
    </row>
    <row r="133" spans="1:6" x14ac:dyDescent="0.45">
      <c r="A133" t="s">
        <v>26</v>
      </c>
      <c r="B133" t="s">
        <v>59</v>
      </c>
      <c r="C133" s="1">
        <v>42163</v>
      </c>
      <c r="D133" s="4">
        <v>0</v>
      </c>
      <c r="E133">
        <v>771</v>
      </c>
      <c r="F133">
        <v>255680</v>
      </c>
    </row>
    <row r="134" spans="1:6" x14ac:dyDescent="0.45">
      <c r="A134" t="s">
        <v>26</v>
      </c>
      <c r="B134" t="s">
        <v>59</v>
      </c>
      <c r="C134" s="1">
        <v>42170</v>
      </c>
      <c r="D134" s="4">
        <v>0</v>
      </c>
      <c r="E134">
        <v>796</v>
      </c>
      <c r="F134">
        <v>261730</v>
      </c>
    </row>
    <row r="135" spans="1:6" x14ac:dyDescent="0.45">
      <c r="A135" t="s">
        <v>26</v>
      </c>
      <c r="B135" t="s">
        <v>59</v>
      </c>
      <c r="C135" s="1">
        <v>42177</v>
      </c>
      <c r="D135" s="4">
        <v>0</v>
      </c>
      <c r="E135">
        <v>776</v>
      </c>
      <c r="F135">
        <v>95210</v>
      </c>
    </row>
    <row r="136" spans="1:6" x14ac:dyDescent="0.45">
      <c r="A136" t="s">
        <v>26</v>
      </c>
      <c r="B136" t="s">
        <v>59</v>
      </c>
      <c r="C136" s="1">
        <v>42184</v>
      </c>
      <c r="D136" s="4">
        <v>0</v>
      </c>
      <c r="E136">
        <v>757</v>
      </c>
      <c r="F136">
        <v>80000</v>
      </c>
    </row>
    <row r="137" spans="1:6" x14ac:dyDescent="0.45">
      <c r="A137" t="s">
        <v>26</v>
      </c>
      <c r="B137" t="s">
        <v>59</v>
      </c>
      <c r="C137" s="1">
        <v>42191</v>
      </c>
      <c r="D137" s="4">
        <v>0</v>
      </c>
      <c r="E137">
        <v>789</v>
      </c>
      <c r="F137">
        <v>127320</v>
      </c>
    </row>
    <row r="138" spans="1:6" x14ac:dyDescent="0.45">
      <c r="A138" t="s">
        <v>26</v>
      </c>
      <c r="B138" t="s">
        <v>59</v>
      </c>
      <c r="C138" s="1">
        <v>42198</v>
      </c>
      <c r="D138" s="4">
        <v>0</v>
      </c>
      <c r="E138">
        <v>819</v>
      </c>
      <c r="F138">
        <v>267290</v>
      </c>
    </row>
    <row r="139" spans="1:6" x14ac:dyDescent="0.45">
      <c r="A139" t="s">
        <v>26</v>
      </c>
      <c r="B139" t="s">
        <v>59</v>
      </c>
      <c r="C139" s="1">
        <v>42205</v>
      </c>
      <c r="D139" s="4">
        <v>0</v>
      </c>
      <c r="E139">
        <v>776</v>
      </c>
      <c r="F139">
        <v>159980</v>
      </c>
    </row>
    <row r="140" spans="1:6" x14ac:dyDescent="0.45">
      <c r="A140" t="s">
        <v>26</v>
      </c>
      <c r="B140" t="s">
        <v>59</v>
      </c>
      <c r="C140" s="1">
        <v>42212</v>
      </c>
      <c r="D140" s="4">
        <v>0</v>
      </c>
      <c r="E140">
        <v>765</v>
      </c>
      <c r="F140">
        <v>539810</v>
      </c>
    </row>
    <row r="141" spans="1:6" x14ac:dyDescent="0.45">
      <c r="A141" t="s">
        <v>26</v>
      </c>
      <c r="B141" t="s">
        <v>59</v>
      </c>
      <c r="C141" s="1">
        <v>42219</v>
      </c>
      <c r="D141" s="4">
        <v>0</v>
      </c>
      <c r="E141">
        <v>818</v>
      </c>
      <c r="F141">
        <v>229900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>
      <selection activeCell="I13" sqref="I13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27</v>
      </c>
      <c r="B2" t="s">
        <v>59</v>
      </c>
      <c r="C2" s="1">
        <v>41316</v>
      </c>
      <c r="D2" s="4">
        <v>0</v>
      </c>
      <c r="E2">
        <v>55</v>
      </c>
      <c r="F2">
        <v>5897620</v>
      </c>
    </row>
    <row r="3" spans="1:6" x14ac:dyDescent="0.45">
      <c r="A3" t="s">
        <v>27</v>
      </c>
      <c r="B3" t="s">
        <v>59</v>
      </c>
      <c r="C3" s="1">
        <v>41323</v>
      </c>
      <c r="D3" s="4">
        <v>0</v>
      </c>
      <c r="E3">
        <v>54.5</v>
      </c>
      <c r="F3">
        <v>7691190</v>
      </c>
    </row>
    <row r="4" spans="1:6" x14ac:dyDescent="0.45">
      <c r="A4" t="s">
        <v>27</v>
      </c>
      <c r="B4" t="s">
        <v>59</v>
      </c>
      <c r="C4" s="1">
        <v>41330</v>
      </c>
      <c r="D4" s="4">
        <v>0</v>
      </c>
      <c r="E4">
        <v>52.5</v>
      </c>
      <c r="F4">
        <v>6870720</v>
      </c>
    </row>
    <row r="5" spans="1:6" x14ac:dyDescent="0.45">
      <c r="A5" t="s">
        <v>27</v>
      </c>
      <c r="B5" t="s">
        <v>59</v>
      </c>
      <c r="C5" s="1">
        <v>41337</v>
      </c>
      <c r="D5" s="4">
        <v>0</v>
      </c>
      <c r="E5">
        <v>53.99</v>
      </c>
      <c r="F5">
        <v>4281800</v>
      </c>
    </row>
    <row r="6" spans="1:6" x14ac:dyDescent="0.45">
      <c r="A6" t="s">
        <v>27</v>
      </c>
      <c r="B6" t="s">
        <v>59</v>
      </c>
      <c r="C6" s="1">
        <v>41344</v>
      </c>
      <c r="D6" s="4">
        <v>0</v>
      </c>
      <c r="E6">
        <v>55</v>
      </c>
      <c r="F6">
        <v>19363750</v>
      </c>
    </row>
    <row r="7" spans="1:6" x14ac:dyDescent="0.45">
      <c r="A7" t="s">
        <v>27</v>
      </c>
      <c r="B7" t="s">
        <v>59</v>
      </c>
      <c r="C7" s="1">
        <v>41351</v>
      </c>
      <c r="D7" s="4">
        <v>0</v>
      </c>
      <c r="E7">
        <v>51.94</v>
      </c>
      <c r="F7">
        <v>4413820</v>
      </c>
    </row>
    <row r="8" spans="1:6" x14ac:dyDescent="0.45">
      <c r="A8" t="s">
        <v>27</v>
      </c>
      <c r="B8" t="s">
        <v>59</v>
      </c>
      <c r="C8" s="1">
        <v>41358</v>
      </c>
      <c r="D8" s="4">
        <v>0</v>
      </c>
      <c r="E8">
        <v>49.48</v>
      </c>
      <c r="F8">
        <v>1764710</v>
      </c>
    </row>
    <row r="9" spans="1:6" x14ac:dyDescent="0.45">
      <c r="A9" t="s">
        <v>27</v>
      </c>
      <c r="B9" t="s">
        <v>59</v>
      </c>
      <c r="C9" s="1">
        <v>41365</v>
      </c>
      <c r="D9" s="4">
        <v>0</v>
      </c>
      <c r="E9">
        <v>48.5</v>
      </c>
      <c r="F9">
        <v>687050</v>
      </c>
    </row>
    <row r="10" spans="1:6" x14ac:dyDescent="0.45">
      <c r="A10" t="s">
        <v>27</v>
      </c>
      <c r="B10" t="s">
        <v>59</v>
      </c>
      <c r="C10" s="1">
        <v>41372</v>
      </c>
      <c r="D10" s="4">
        <v>0</v>
      </c>
      <c r="E10">
        <v>45.45</v>
      </c>
      <c r="F10">
        <v>1816090</v>
      </c>
    </row>
    <row r="11" spans="1:6" x14ac:dyDescent="0.45">
      <c r="A11" t="s">
        <v>27</v>
      </c>
      <c r="B11" t="s">
        <v>59</v>
      </c>
      <c r="C11" s="1">
        <v>41379</v>
      </c>
      <c r="D11" s="4">
        <v>0</v>
      </c>
      <c r="E11">
        <v>43.38</v>
      </c>
      <c r="F11">
        <v>5229020</v>
      </c>
    </row>
    <row r="12" spans="1:6" x14ac:dyDescent="0.45">
      <c r="A12" t="s">
        <v>27</v>
      </c>
      <c r="B12" t="s">
        <v>59</v>
      </c>
      <c r="C12" s="1">
        <v>41386</v>
      </c>
      <c r="D12" s="4">
        <v>0</v>
      </c>
      <c r="E12">
        <v>44.69</v>
      </c>
      <c r="F12">
        <v>3142750</v>
      </c>
    </row>
    <row r="13" spans="1:6" x14ac:dyDescent="0.45">
      <c r="A13" t="s">
        <v>27</v>
      </c>
      <c r="B13" t="s">
        <v>59</v>
      </c>
      <c r="C13" s="1">
        <v>41393</v>
      </c>
      <c r="D13" s="4">
        <v>0</v>
      </c>
      <c r="E13">
        <v>44.98</v>
      </c>
      <c r="F13">
        <v>852760</v>
      </c>
    </row>
    <row r="14" spans="1:6" x14ac:dyDescent="0.45">
      <c r="A14" t="s">
        <v>27</v>
      </c>
      <c r="B14" t="s">
        <v>59</v>
      </c>
      <c r="C14" s="1">
        <v>41400</v>
      </c>
      <c r="D14" s="4">
        <v>0</v>
      </c>
      <c r="E14">
        <v>48.6</v>
      </c>
      <c r="F14">
        <v>2592400</v>
      </c>
    </row>
    <row r="15" spans="1:6" x14ac:dyDescent="0.45">
      <c r="A15" t="s">
        <v>27</v>
      </c>
      <c r="B15" t="s">
        <v>59</v>
      </c>
      <c r="C15" s="1">
        <v>41407</v>
      </c>
      <c r="D15" s="4">
        <v>0</v>
      </c>
      <c r="E15">
        <v>50.09</v>
      </c>
      <c r="F15">
        <v>2291240</v>
      </c>
    </row>
    <row r="16" spans="1:6" x14ac:dyDescent="0.45">
      <c r="A16" t="s">
        <v>27</v>
      </c>
      <c r="B16" t="s">
        <v>59</v>
      </c>
      <c r="C16" s="1">
        <v>41414</v>
      </c>
      <c r="D16" s="4">
        <v>0</v>
      </c>
      <c r="E16">
        <v>52.51</v>
      </c>
      <c r="F16">
        <v>4333550</v>
      </c>
    </row>
    <row r="17" spans="1:6" x14ac:dyDescent="0.45">
      <c r="A17" t="s">
        <v>27</v>
      </c>
      <c r="B17" t="s">
        <v>59</v>
      </c>
      <c r="C17" s="1">
        <v>41421</v>
      </c>
      <c r="D17" s="4">
        <v>0</v>
      </c>
      <c r="E17">
        <v>53.37</v>
      </c>
      <c r="F17">
        <v>2253580</v>
      </c>
    </row>
    <row r="18" spans="1:6" x14ac:dyDescent="0.45">
      <c r="A18" t="s">
        <v>27</v>
      </c>
      <c r="B18" t="s">
        <v>59</v>
      </c>
      <c r="C18" s="1">
        <v>41428</v>
      </c>
      <c r="D18" s="4">
        <v>0</v>
      </c>
      <c r="E18">
        <v>53.53</v>
      </c>
      <c r="F18">
        <v>3877130</v>
      </c>
    </row>
    <row r="19" spans="1:6" x14ac:dyDescent="0.45">
      <c r="A19" t="s">
        <v>27</v>
      </c>
      <c r="B19" t="s">
        <v>59</v>
      </c>
      <c r="C19" s="1">
        <v>41435</v>
      </c>
      <c r="D19" s="4">
        <v>0</v>
      </c>
      <c r="E19">
        <v>51.56</v>
      </c>
      <c r="F19">
        <v>1698610</v>
      </c>
    </row>
    <row r="20" spans="1:6" x14ac:dyDescent="0.45">
      <c r="A20" t="s">
        <v>27</v>
      </c>
      <c r="B20" t="s">
        <v>59</v>
      </c>
      <c r="C20" s="1">
        <v>41442</v>
      </c>
      <c r="D20" s="4">
        <v>0</v>
      </c>
      <c r="E20">
        <v>49.78</v>
      </c>
      <c r="F20">
        <v>4112360</v>
      </c>
    </row>
    <row r="21" spans="1:6" x14ac:dyDescent="0.45">
      <c r="A21" t="s">
        <v>27</v>
      </c>
      <c r="B21" t="s">
        <v>59</v>
      </c>
      <c r="C21" s="1">
        <v>41449</v>
      </c>
      <c r="D21" s="4">
        <v>0</v>
      </c>
      <c r="E21">
        <v>53.21</v>
      </c>
      <c r="F21">
        <v>7606950</v>
      </c>
    </row>
    <row r="22" spans="1:6" x14ac:dyDescent="0.45">
      <c r="A22" t="s">
        <v>27</v>
      </c>
      <c r="B22" t="s">
        <v>59</v>
      </c>
      <c r="C22" s="1">
        <v>41456</v>
      </c>
      <c r="D22" s="4">
        <v>0</v>
      </c>
      <c r="E22">
        <v>53.89</v>
      </c>
      <c r="F22">
        <v>2379810</v>
      </c>
    </row>
    <row r="23" spans="1:6" x14ac:dyDescent="0.45">
      <c r="A23" t="s">
        <v>27</v>
      </c>
      <c r="B23" t="s">
        <v>59</v>
      </c>
      <c r="C23" s="1">
        <v>41463</v>
      </c>
      <c r="D23" s="4">
        <v>0</v>
      </c>
      <c r="E23">
        <v>53.9</v>
      </c>
      <c r="F23">
        <v>2606690</v>
      </c>
    </row>
    <row r="24" spans="1:6" x14ac:dyDescent="0.45">
      <c r="A24" t="s">
        <v>27</v>
      </c>
      <c r="B24" t="s">
        <v>59</v>
      </c>
      <c r="C24" s="1">
        <v>41470</v>
      </c>
      <c r="D24" s="4">
        <v>0</v>
      </c>
      <c r="E24">
        <v>53.85</v>
      </c>
      <c r="F24">
        <v>2306500</v>
      </c>
    </row>
    <row r="25" spans="1:6" x14ac:dyDescent="0.45">
      <c r="A25" t="s">
        <v>27</v>
      </c>
      <c r="B25" t="s">
        <v>59</v>
      </c>
      <c r="C25" s="1">
        <v>41477</v>
      </c>
      <c r="D25" s="4">
        <v>0</v>
      </c>
      <c r="E25">
        <v>54.43</v>
      </c>
      <c r="F25">
        <v>3045640</v>
      </c>
    </row>
    <row r="26" spans="1:6" x14ac:dyDescent="0.45">
      <c r="A26" t="s">
        <v>27</v>
      </c>
      <c r="B26" t="s">
        <v>59</v>
      </c>
      <c r="C26" s="1">
        <v>41484</v>
      </c>
      <c r="D26" s="4">
        <v>0</v>
      </c>
      <c r="E26">
        <v>59</v>
      </c>
      <c r="F26">
        <v>6371810</v>
      </c>
    </row>
    <row r="27" spans="1:6" x14ac:dyDescent="0.45">
      <c r="A27" t="s">
        <v>27</v>
      </c>
      <c r="B27" t="s">
        <v>59</v>
      </c>
      <c r="C27" s="1">
        <v>41491</v>
      </c>
      <c r="D27" s="4">
        <v>0</v>
      </c>
      <c r="E27">
        <v>56.1</v>
      </c>
      <c r="F27">
        <v>3475200</v>
      </c>
    </row>
    <row r="28" spans="1:6" x14ac:dyDescent="0.45">
      <c r="A28" t="s">
        <v>27</v>
      </c>
      <c r="B28" t="s">
        <v>59</v>
      </c>
      <c r="C28" s="1">
        <v>41498</v>
      </c>
      <c r="D28" s="4">
        <v>0</v>
      </c>
      <c r="E28">
        <v>56.2</v>
      </c>
      <c r="F28">
        <v>3773610</v>
      </c>
    </row>
    <row r="29" spans="1:6" x14ac:dyDescent="0.45">
      <c r="A29" t="s">
        <v>27</v>
      </c>
      <c r="B29" t="s">
        <v>59</v>
      </c>
      <c r="C29" s="1">
        <v>41505</v>
      </c>
      <c r="D29" s="4">
        <v>0</v>
      </c>
      <c r="E29">
        <v>57.3</v>
      </c>
      <c r="F29">
        <v>3462170</v>
      </c>
    </row>
    <row r="30" spans="1:6" x14ac:dyDescent="0.45">
      <c r="A30" t="s">
        <v>27</v>
      </c>
      <c r="B30" t="s">
        <v>59</v>
      </c>
      <c r="C30" s="1">
        <v>41512</v>
      </c>
      <c r="D30" s="4">
        <v>0</v>
      </c>
      <c r="E30">
        <v>61</v>
      </c>
      <c r="F30">
        <v>4482450</v>
      </c>
    </row>
    <row r="31" spans="1:6" x14ac:dyDescent="0.45">
      <c r="A31" t="s">
        <v>27</v>
      </c>
      <c r="B31" t="s">
        <v>59</v>
      </c>
      <c r="C31" s="1">
        <v>41519</v>
      </c>
      <c r="D31" s="4">
        <v>0</v>
      </c>
      <c r="E31">
        <v>64.87</v>
      </c>
      <c r="F31">
        <v>8072460</v>
      </c>
    </row>
    <row r="32" spans="1:6" x14ac:dyDescent="0.45">
      <c r="A32" t="s">
        <v>27</v>
      </c>
      <c r="B32" t="s">
        <v>59</v>
      </c>
      <c r="C32" s="1">
        <v>41526</v>
      </c>
      <c r="D32" s="4">
        <v>0</v>
      </c>
      <c r="E32">
        <v>64.819999999999993</v>
      </c>
      <c r="F32">
        <v>8831440</v>
      </c>
    </row>
    <row r="33" spans="1:6" x14ac:dyDescent="0.45">
      <c r="A33" t="s">
        <v>27</v>
      </c>
      <c r="B33" t="s">
        <v>59</v>
      </c>
      <c r="C33" s="1">
        <v>41533</v>
      </c>
      <c r="D33" s="4">
        <v>0</v>
      </c>
      <c r="E33">
        <v>63.25</v>
      </c>
      <c r="F33">
        <v>14612970</v>
      </c>
    </row>
    <row r="34" spans="1:6" x14ac:dyDescent="0.45">
      <c r="A34" t="s">
        <v>27</v>
      </c>
      <c r="B34" t="s">
        <v>59</v>
      </c>
      <c r="C34" s="1">
        <v>41540</v>
      </c>
      <c r="D34" s="4">
        <v>0</v>
      </c>
      <c r="E34">
        <v>60.64</v>
      </c>
      <c r="F34">
        <v>10749490</v>
      </c>
    </row>
    <row r="35" spans="1:6" x14ac:dyDescent="0.45">
      <c r="A35" t="s">
        <v>27</v>
      </c>
      <c r="B35" t="s">
        <v>59</v>
      </c>
      <c r="C35" s="1">
        <v>41547</v>
      </c>
      <c r="D35" s="4">
        <v>0</v>
      </c>
      <c r="E35">
        <v>65.86</v>
      </c>
      <c r="F35">
        <v>6982690</v>
      </c>
    </row>
    <row r="36" spans="1:6" x14ac:dyDescent="0.45">
      <c r="A36" t="s">
        <v>27</v>
      </c>
      <c r="B36" t="s">
        <v>59</v>
      </c>
      <c r="C36" s="1">
        <v>41554</v>
      </c>
      <c r="D36" s="4">
        <v>0</v>
      </c>
      <c r="E36">
        <v>67.5</v>
      </c>
      <c r="F36">
        <v>8825450</v>
      </c>
    </row>
    <row r="37" spans="1:6" x14ac:dyDescent="0.45">
      <c r="A37" t="s">
        <v>27</v>
      </c>
      <c r="B37" t="s">
        <v>59</v>
      </c>
      <c r="C37" s="1">
        <v>41561</v>
      </c>
      <c r="D37" s="4">
        <v>0</v>
      </c>
      <c r="E37">
        <v>68.099999999999994</v>
      </c>
      <c r="F37">
        <v>9009990</v>
      </c>
    </row>
    <row r="38" spans="1:6" x14ac:dyDescent="0.45">
      <c r="A38" t="s">
        <v>27</v>
      </c>
      <c r="B38" t="s">
        <v>59</v>
      </c>
      <c r="C38" s="1">
        <v>41568</v>
      </c>
      <c r="D38" s="4">
        <v>0</v>
      </c>
      <c r="E38">
        <v>66</v>
      </c>
      <c r="F38">
        <v>48499600</v>
      </c>
    </row>
    <row r="39" spans="1:6" x14ac:dyDescent="0.45">
      <c r="A39" t="s">
        <v>27</v>
      </c>
      <c r="B39" t="s">
        <v>59</v>
      </c>
      <c r="C39" s="1">
        <v>41575</v>
      </c>
      <c r="D39" s="4">
        <v>0</v>
      </c>
      <c r="E39">
        <v>61.4</v>
      </c>
      <c r="F39">
        <v>23661140</v>
      </c>
    </row>
    <row r="40" spans="1:6" x14ac:dyDescent="0.45">
      <c r="A40" t="s">
        <v>27</v>
      </c>
      <c r="B40" t="s">
        <v>59</v>
      </c>
      <c r="C40" s="1">
        <v>41582</v>
      </c>
      <c r="D40" s="4">
        <v>0</v>
      </c>
      <c r="E40">
        <v>61.45</v>
      </c>
      <c r="F40">
        <v>51588630</v>
      </c>
    </row>
    <row r="41" spans="1:6" x14ac:dyDescent="0.45">
      <c r="A41" t="s">
        <v>27</v>
      </c>
      <c r="B41" t="s">
        <v>59</v>
      </c>
      <c r="C41" s="1">
        <v>41589</v>
      </c>
      <c r="D41" s="4">
        <v>0</v>
      </c>
      <c r="E41">
        <v>64.92</v>
      </c>
      <c r="F41">
        <v>30040570</v>
      </c>
    </row>
    <row r="42" spans="1:6" x14ac:dyDescent="0.45">
      <c r="A42" t="s">
        <v>27</v>
      </c>
      <c r="B42" t="s">
        <v>59</v>
      </c>
      <c r="C42" s="1">
        <v>41596</v>
      </c>
      <c r="D42" s="4">
        <v>0</v>
      </c>
      <c r="E42">
        <v>67.150000000000006</v>
      </c>
      <c r="F42">
        <v>28499990</v>
      </c>
    </row>
    <row r="43" spans="1:6" x14ac:dyDescent="0.45">
      <c r="A43" t="s">
        <v>27</v>
      </c>
      <c r="B43" t="s">
        <v>59</v>
      </c>
      <c r="C43" s="1">
        <v>41603</v>
      </c>
      <c r="D43" s="4">
        <v>0</v>
      </c>
      <c r="E43">
        <v>67</v>
      </c>
      <c r="F43">
        <v>47205740</v>
      </c>
    </row>
    <row r="44" spans="1:6" x14ac:dyDescent="0.45">
      <c r="A44" t="s">
        <v>27</v>
      </c>
      <c r="B44" t="s">
        <v>59</v>
      </c>
      <c r="C44" s="1">
        <v>41610</v>
      </c>
      <c r="D44" s="4">
        <v>0</v>
      </c>
      <c r="E44">
        <v>63.3</v>
      </c>
      <c r="F44">
        <v>23792210</v>
      </c>
    </row>
    <row r="45" spans="1:6" x14ac:dyDescent="0.45">
      <c r="A45" t="s">
        <v>27</v>
      </c>
      <c r="B45" t="s">
        <v>59</v>
      </c>
      <c r="C45" s="1">
        <v>41617</v>
      </c>
      <c r="D45" s="4">
        <v>0</v>
      </c>
      <c r="E45">
        <v>63.8</v>
      </c>
      <c r="F45">
        <v>17765800</v>
      </c>
    </row>
    <row r="46" spans="1:6" x14ac:dyDescent="0.45">
      <c r="A46" t="s">
        <v>27</v>
      </c>
      <c r="B46" t="s">
        <v>59</v>
      </c>
      <c r="C46" s="1">
        <v>41624</v>
      </c>
      <c r="D46" s="4">
        <v>0</v>
      </c>
      <c r="E46">
        <v>63.09</v>
      </c>
      <c r="F46">
        <v>15966560</v>
      </c>
    </row>
    <row r="47" spans="1:6" x14ac:dyDescent="0.45">
      <c r="A47" t="s">
        <v>27</v>
      </c>
      <c r="B47" t="s">
        <v>59</v>
      </c>
      <c r="C47" s="1">
        <v>41631</v>
      </c>
      <c r="D47" s="4">
        <v>0</v>
      </c>
      <c r="E47">
        <v>64.260000000000005</v>
      </c>
      <c r="F47">
        <v>24077400</v>
      </c>
    </row>
    <row r="48" spans="1:6" x14ac:dyDescent="0.45">
      <c r="A48" t="s">
        <v>27</v>
      </c>
      <c r="B48" t="s">
        <v>59</v>
      </c>
      <c r="C48" s="1">
        <v>41638</v>
      </c>
      <c r="D48" s="4">
        <v>0</v>
      </c>
      <c r="E48">
        <v>65</v>
      </c>
      <c r="F48">
        <v>5580870</v>
      </c>
    </row>
    <row r="49" spans="1:6" x14ac:dyDescent="0.45">
      <c r="A49" t="s">
        <v>27</v>
      </c>
      <c r="B49" t="s">
        <v>59</v>
      </c>
      <c r="C49" s="1">
        <v>41645</v>
      </c>
      <c r="D49" s="4">
        <v>0</v>
      </c>
      <c r="E49">
        <v>65.39</v>
      </c>
      <c r="F49">
        <v>8399530</v>
      </c>
    </row>
    <row r="50" spans="1:6" x14ac:dyDescent="0.45">
      <c r="A50" t="s">
        <v>27</v>
      </c>
      <c r="B50" t="s">
        <v>59</v>
      </c>
      <c r="C50" s="1">
        <v>41652</v>
      </c>
      <c r="D50" s="4">
        <v>0</v>
      </c>
      <c r="E50">
        <v>64.260000000000005</v>
      </c>
      <c r="F50">
        <v>8112660</v>
      </c>
    </row>
    <row r="51" spans="1:6" x14ac:dyDescent="0.45">
      <c r="A51" t="s">
        <v>27</v>
      </c>
      <c r="B51" t="s">
        <v>59</v>
      </c>
      <c r="C51" s="1">
        <v>41659</v>
      </c>
      <c r="D51" s="4">
        <v>0</v>
      </c>
      <c r="E51">
        <v>62.45</v>
      </c>
      <c r="F51">
        <v>9150900</v>
      </c>
    </row>
    <row r="52" spans="1:6" x14ac:dyDescent="0.45">
      <c r="A52" t="s">
        <v>27</v>
      </c>
      <c r="B52" t="s">
        <v>59</v>
      </c>
      <c r="C52" s="1">
        <v>41666</v>
      </c>
      <c r="D52" s="4">
        <v>0</v>
      </c>
      <c r="E52">
        <v>61.43</v>
      </c>
      <c r="F52">
        <v>18334110</v>
      </c>
    </row>
    <row r="53" spans="1:6" x14ac:dyDescent="0.45">
      <c r="A53" t="s">
        <v>27</v>
      </c>
      <c r="B53" t="s">
        <v>59</v>
      </c>
      <c r="C53" s="1">
        <v>41673</v>
      </c>
      <c r="D53" s="4">
        <v>0</v>
      </c>
      <c r="E53">
        <v>63.5</v>
      </c>
      <c r="F53">
        <v>10897100</v>
      </c>
    </row>
    <row r="54" spans="1:6" x14ac:dyDescent="0.45">
      <c r="A54" t="s">
        <v>27</v>
      </c>
      <c r="B54" t="s">
        <v>59</v>
      </c>
      <c r="C54" s="1">
        <v>41680</v>
      </c>
      <c r="D54" s="4">
        <v>0</v>
      </c>
      <c r="E54">
        <v>65</v>
      </c>
      <c r="F54">
        <v>8809190</v>
      </c>
    </row>
    <row r="55" spans="1:6" x14ac:dyDescent="0.45">
      <c r="A55" t="s">
        <v>27</v>
      </c>
      <c r="B55" t="s">
        <v>59</v>
      </c>
      <c r="C55" s="1">
        <v>41687</v>
      </c>
      <c r="D55" s="4">
        <v>0</v>
      </c>
      <c r="E55">
        <v>65.23</v>
      </c>
      <c r="F55">
        <v>18769960</v>
      </c>
    </row>
    <row r="56" spans="1:6" x14ac:dyDescent="0.45">
      <c r="A56" t="s">
        <v>27</v>
      </c>
      <c r="B56" t="s">
        <v>59</v>
      </c>
      <c r="C56" s="1">
        <v>41694</v>
      </c>
      <c r="D56" s="4">
        <v>0</v>
      </c>
      <c r="E56">
        <v>64</v>
      </c>
      <c r="F56">
        <v>30738230</v>
      </c>
    </row>
    <row r="57" spans="1:6" x14ac:dyDescent="0.45">
      <c r="A57" t="s">
        <v>27</v>
      </c>
      <c r="B57" t="s">
        <v>59</v>
      </c>
      <c r="C57" s="1">
        <v>41701</v>
      </c>
      <c r="D57" s="4">
        <v>0</v>
      </c>
      <c r="E57">
        <v>57</v>
      </c>
      <c r="F57">
        <v>45054990</v>
      </c>
    </row>
    <row r="58" spans="1:6" x14ac:dyDescent="0.45">
      <c r="A58" t="s">
        <v>27</v>
      </c>
      <c r="B58" t="s">
        <v>59</v>
      </c>
      <c r="C58" s="1">
        <v>41708</v>
      </c>
      <c r="D58" s="4">
        <v>0</v>
      </c>
      <c r="E58">
        <v>48.84</v>
      </c>
      <c r="F58">
        <v>33110970</v>
      </c>
    </row>
    <row r="59" spans="1:6" x14ac:dyDescent="0.45">
      <c r="A59" t="s">
        <v>27</v>
      </c>
      <c r="B59" t="s">
        <v>59</v>
      </c>
      <c r="C59" s="1">
        <v>41715</v>
      </c>
      <c r="D59" s="4">
        <v>0</v>
      </c>
      <c r="E59">
        <v>55.53</v>
      </c>
      <c r="F59">
        <v>35809510</v>
      </c>
    </row>
    <row r="60" spans="1:6" x14ac:dyDescent="0.45">
      <c r="A60" t="s">
        <v>27</v>
      </c>
      <c r="B60" t="s">
        <v>59</v>
      </c>
      <c r="C60" s="1">
        <v>41722</v>
      </c>
      <c r="D60" s="4">
        <v>0</v>
      </c>
      <c r="E60">
        <v>58.23</v>
      </c>
      <c r="F60">
        <v>19583920</v>
      </c>
    </row>
    <row r="61" spans="1:6" x14ac:dyDescent="0.45">
      <c r="A61" t="s">
        <v>27</v>
      </c>
      <c r="B61" t="s">
        <v>59</v>
      </c>
      <c r="C61" s="1">
        <v>41729</v>
      </c>
      <c r="D61" s="4">
        <v>0</v>
      </c>
      <c r="E61">
        <v>58.6</v>
      </c>
      <c r="F61">
        <v>13477500</v>
      </c>
    </row>
    <row r="62" spans="1:6" x14ac:dyDescent="0.45">
      <c r="A62" t="s">
        <v>27</v>
      </c>
      <c r="B62" t="s">
        <v>59</v>
      </c>
      <c r="C62" s="1">
        <v>41736</v>
      </c>
      <c r="D62" s="4">
        <v>0</v>
      </c>
      <c r="E62">
        <v>61.67</v>
      </c>
      <c r="F62">
        <v>25682580</v>
      </c>
    </row>
    <row r="63" spans="1:6" x14ac:dyDescent="0.45">
      <c r="A63" t="s">
        <v>27</v>
      </c>
      <c r="B63" t="s">
        <v>59</v>
      </c>
      <c r="C63" s="1">
        <v>41743</v>
      </c>
      <c r="D63" s="4">
        <v>0</v>
      </c>
      <c r="E63">
        <v>57</v>
      </c>
      <c r="F63">
        <v>20968440</v>
      </c>
    </row>
    <row r="64" spans="1:6" x14ac:dyDescent="0.45">
      <c r="A64" t="s">
        <v>27</v>
      </c>
      <c r="B64" t="s">
        <v>59</v>
      </c>
      <c r="C64" s="1">
        <v>41750</v>
      </c>
      <c r="D64" s="4">
        <v>0</v>
      </c>
      <c r="E64">
        <v>53.9</v>
      </c>
      <c r="F64">
        <v>15698720</v>
      </c>
    </row>
    <row r="65" spans="1:6" x14ac:dyDescent="0.45">
      <c r="A65" t="s">
        <v>27</v>
      </c>
      <c r="B65" t="s">
        <v>59</v>
      </c>
      <c r="C65" s="1">
        <v>41757</v>
      </c>
      <c r="D65" s="4">
        <v>0</v>
      </c>
      <c r="E65">
        <v>53.59</v>
      </c>
      <c r="F65">
        <v>24537110</v>
      </c>
    </row>
    <row r="66" spans="1:6" x14ac:dyDescent="0.45">
      <c r="A66" t="s">
        <v>27</v>
      </c>
      <c r="B66" t="s">
        <v>59</v>
      </c>
      <c r="C66" s="1">
        <v>41764</v>
      </c>
      <c r="D66" s="4">
        <v>0</v>
      </c>
      <c r="E66">
        <v>58.03</v>
      </c>
      <c r="F66">
        <v>16320790</v>
      </c>
    </row>
    <row r="67" spans="1:6" x14ac:dyDescent="0.45">
      <c r="A67" t="s">
        <v>27</v>
      </c>
      <c r="B67" t="s">
        <v>59</v>
      </c>
      <c r="C67" s="1">
        <v>41771</v>
      </c>
      <c r="D67" s="4">
        <v>0</v>
      </c>
      <c r="E67">
        <v>58.21</v>
      </c>
      <c r="F67">
        <v>14343390</v>
      </c>
    </row>
    <row r="68" spans="1:6" x14ac:dyDescent="0.45">
      <c r="A68" t="s">
        <v>27</v>
      </c>
      <c r="B68" t="s">
        <v>59</v>
      </c>
      <c r="C68" s="1">
        <v>41778</v>
      </c>
      <c r="D68" s="4">
        <v>0</v>
      </c>
      <c r="E68">
        <v>62</v>
      </c>
      <c r="F68">
        <v>16744740</v>
      </c>
    </row>
    <row r="69" spans="1:6" x14ac:dyDescent="0.45">
      <c r="A69" t="s">
        <v>27</v>
      </c>
      <c r="B69" t="s">
        <v>59</v>
      </c>
      <c r="C69" s="1">
        <v>41785</v>
      </c>
      <c r="D69" s="4">
        <v>0</v>
      </c>
      <c r="E69">
        <v>65.75</v>
      </c>
      <c r="F69">
        <v>30744580</v>
      </c>
    </row>
    <row r="70" spans="1:6" x14ac:dyDescent="0.45">
      <c r="A70" t="s">
        <v>27</v>
      </c>
      <c r="B70" t="s">
        <v>59</v>
      </c>
      <c r="C70" s="1">
        <v>41792</v>
      </c>
      <c r="D70" s="4">
        <v>0</v>
      </c>
      <c r="E70">
        <v>65.34</v>
      </c>
      <c r="F70">
        <v>27910340</v>
      </c>
    </row>
    <row r="71" spans="1:6" x14ac:dyDescent="0.45">
      <c r="A71" t="s">
        <v>27</v>
      </c>
      <c r="B71" t="s">
        <v>59</v>
      </c>
      <c r="C71" s="1">
        <v>41799</v>
      </c>
      <c r="D71" s="4">
        <v>0</v>
      </c>
      <c r="E71">
        <v>65.650000000000006</v>
      </c>
      <c r="F71">
        <v>7846060</v>
      </c>
    </row>
    <row r="72" spans="1:6" x14ac:dyDescent="0.45">
      <c r="A72" t="s">
        <v>27</v>
      </c>
      <c r="B72" t="s">
        <v>59</v>
      </c>
      <c r="C72" s="1">
        <v>41806</v>
      </c>
      <c r="D72" s="4">
        <v>0</v>
      </c>
      <c r="E72">
        <v>68.31</v>
      </c>
      <c r="F72">
        <v>18886040</v>
      </c>
    </row>
    <row r="73" spans="1:6" x14ac:dyDescent="0.45">
      <c r="A73" t="s">
        <v>27</v>
      </c>
      <c r="B73" t="s">
        <v>59</v>
      </c>
      <c r="C73" s="1">
        <v>41813</v>
      </c>
      <c r="D73" s="4">
        <v>0</v>
      </c>
      <c r="E73">
        <v>66.17</v>
      </c>
      <c r="F73">
        <v>21860170</v>
      </c>
    </row>
    <row r="74" spans="1:6" x14ac:dyDescent="0.45">
      <c r="A74" t="s">
        <v>27</v>
      </c>
      <c r="B74" t="s">
        <v>59</v>
      </c>
      <c r="C74" s="1">
        <v>41820</v>
      </c>
      <c r="D74" s="4">
        <v>0</v>
      </c>
      <c r="E74">
        <v>64.540000000000006</v>
      </c>
      <c r="F74">
        <v>89632410</v>
      </c>
    </row>
    <row r="75" spans="1:6" x14ac:dyDescent="0.45">
      <c r="A75" t="s">
        <v>27</v>
      </c>
      <c r="B75" t="s">
        <v>59</v>
      </c>
      <c r="C75" s="1">
        <v>41827</v>
      </c>
      <c r="D75" s="4">
        <v>0</v>
      </c>
      <c r="E75">
        <v>62.12</v>
      </c>
      <c r="F75">
        <v>34370590</v>
      </c>
    </row>
    <row r="76" spans="1:6" x14ac:dyDescent="0.45">
      <c r="A76" t="s">
        <v>27</v>
      </c>
      <c r="B76" t="s">
        <v>59</v>
      </c>
      <c r="C76" s="1">
        <v>41834</v>
      </c>
      <c r="D76" s="4">
        <v>0</v>
      </c>
      <c r="E76">
        <v>60.93</v>
      </c>
      <c r="F76">
        <v>25228280</v>
      </c>
    </row>
    <row r="77" spans="1:6" x14ac:dyDescent="0.45">
      <c r="A77" t="s">
        <v>27</v>
      </c>
      <c r="B77" t="s">
        <v>59</v>
      </c>
      <c r="C77" s="1">
        <v>41841</v>
      </c>
      <c r="D77" s="4">
        <v>0</v>
      </c>
      <c r="E77">
        <v>58.7</v>
      </c>
      <c r="F77">
        <v>27173880</v>
      </c>
    </row>
    <row r="78" spans="1:6" x14ac:dyDescent="0.45">
      <c r="A78" t="s">
        <v>27</v>
      </c>
      <c r="B78" t="s">
        <v>59</v>
      </c>
      <c r="C78" s="1">
        <v>41848</v>
      </c>
      <c r="D78" s="4">
        <v>0</v>
      </c>
      <c r="E78">
        <v>57.48</v>
      </c>
      <c r="F78">
        <v>34380520</v>
      </c>
    </row>
    <row r="79" spans="1:6" x14ac:dyDescent="0.45">
      <c r="A79" t="s">
        <v>27</v>
      </c>
      <c r="B79" t="s">
        <v>59</v>
      </c>
      <c r="C79" s="1">
        <v>41855</v>
      </c>
      <c r="D79" s="4">
        <v>0</v>
      </c>
      <c r="E79">
        <v>58.5</v>
      </c>
      <c r="F79">
        <v>23920470</v>
      </c>
    </row>
    <row r="80" spans="1:6" x14ac:dyDescent="0.45">
      <c r="A80" t="s">
        <v>27</v>
      </c>
      <c r="B80" t="s">
        <v>59</v>
      </c>
      <c r="C80" s="1">
        <v>41862</v>
      </c>
      <c r="D80" s="4">
        <v>0</v>
      </c>
      <c r="E80">
        <v>60.6</v>
      </c>
      <c r="F80">
        <v>31180670</v>
      </c>
    </row>
    <row r="81" spans="1:6" x14ac:dyDescent="0.45">
      <c r="A81" t="s">
        <v>27</v>
      </c>
      <c r="B81" t="s">
        <v>59</v>
      </c>
      <c r="C81" s="1">
        <v>41869</v>
      </c>
      <c r="D81" s="4">
        <v>0</v>
      </c>
      <c r="E81">
        <v>64.25</v>
      </c>
      <c r="F81">
        <v>25391080</v>
      </c>
    </row>
    <row r="82" spans="1:6" x14ac:dyDescent="0.45">
      <c r="A82" t="s">
        <v>27</v>
      </c>
      <c r="B82" t="s">
        <v>59</v>
      </c>
      <c r="C82" s="1">
        <v>41876</v>
      </c>
      <c r="D82" s="4">
        <v>0</v>
      </c>
      <c r="E82">
        <v>63.5</v>
      </c>
      <c r="F82">
        <v>35083850</v>
      </c>
    </row>
    <row r="83" spans="1:6" x14ac:dyDescent="0.45">
      <c r="A83" t="s">
        <v>27</v>
      </c>
      <c r="B83" t="s">
        <v>59</v>
      </c>
      <c r="C83" s="1">
        <v>41883</v>
      </c>
      <c r="D83" s="4">
        <v>0</v>
      </c>
      <c r="E83">
        <v>64.22</v>
      </c>
      <c r="F83">
        <v>44956350</v>
      </c>
    </row>
    <row r="84" spans="1:6" x14ac:dyDescent="0.45">
      <c r="A84" t="s">
        <v>27</v>
      </c>
      <c r="B84" t="s">
        <v>59</v>
      </c>
      <c r="C84" s="1">
        <v>41890</v>
      </c>
      <c r="D84" s="4">
        <v>0</v>
      </c>
      <c r="E84">
        <v>61.95</v>
      </c>
      <c r="F84">
        <v>21023470</v>
      </c>
    </row>
    <row r="85" spans="1:6" x14ac:dyDescent="0.45">
      <c r="A85" t="s">
        <v>27</v>
      </c>
      <c r="B85" t="s">
        <v>59</v>
      </c>
      <c r="C85" s="1">
        <v>41897</v>
      </c>
      <c r="D85" s="4">
        <v>0</v>
      </c>
      <c r="E85">
        <v>59.58</v>
      </c>
      <c r="F85">
        <v>70340900</v>
      </c>
    </row>
    <row r="86" spans="1:6" x14ac:dyDescent="0.45">
      <c r="A86" t="s">
        <v>27</v>
      </c>
      <c r="B86" t="s">
        <v>59</v>
      </c>
      <c r="C86" s="1">
        <v>41904</v>
      </c>
      <c r="D86" s="4">
        <v>0</v>
      </c>
      <c r="E86">
        <v>59.98</v>
      </c>
      <c r="F86">
        <v>55487550</v>
      </c>
    </row>
    <row r="87" spans="1:6" x14ac:dyDescent="0.45">
      <c r="A87" t="s">
        <v>27</v>
      </c>
      <c r="B87" t="s">
        <v>59</v>
      </c>
      <c r="C87" s="1">
        <v>41911</v>
      </c>
      <c r="D87" s="4">
        <v>0</v>
      </c>
      <c r="E87">
        <v>59</v>
      </c>
      <c r="F87">
        <v>25321100</v>
      </c>
    </row>
    <row r="88" spans="1:6" x14ac:dyDescent="0.45">
      <c r="A88" t="s">
        <v>27</v>
      </c>
      <c r="B88" t="s">
        <v>59</v>
      </c>
      <c r="C88" s="1">
        <v>41918</v>
      </c>
      <c r="D88" s="4">
        <v>0</v>
      </c>
      <c r="E88">
        <v>58.7</v>
      </c>
      <c r="F88">
        <v>25393880</v>
      </c>
    </row>
    <row r="89" spans="1:6" x14ac:dyDescent="0.45">
      <c r="A89" t="s">
        <v>27</v>
      </c>
      <c r="B89" t="s">
        <v>59</v>
      </c>
      <c r="C89" s="1">
        <v>41925</v>
      </c>
      <c r="D89" s="4">
        <v>0</v>
      </c>
      <c r="E89">
        <v>58.9</v>
      </c>
      <c r="F89">
        <v>22944120</v>
      </c>
    </row>
    <row r="90" spans="1:6" x14ac:dyDescent="0.45">
      <c r="A90" t="s">
        <v>27</v>
      </c>
      <c r="B90" t="s">
        <v>59</v>
      </c>
      <c r="C90" s="1">
        <v>41932</v>
      </c>
      <c r="D90" s="4">
        <v>0</v>
      </c>
      <c r="E90">
        <v>58.2</v>
      </c>
      <c r="F90">
        <v>24413290</v>
      </c>
    </row>
    <row r="91" spans="1:6" x14ac:dyDescent="0.45">
      <c r="A91" t="s">
        <v>27</v>
      </c>
      <c r="B91" t="s">
        <v>59</v>
      </c>
      <c r="C91" s="1">
        <v>41939</v>
      </c>
      <c r="D91" s="4">
        <v>0</v>
      </c>
      <c r="E91">
        <v>58</v>
      </c>
      <c r="F91">
        <v>48006810</v>
      </c>
    </row>
    <row r="92" spans="1:6" x14ac:dyDescent="0.45">
      <c r="A92" t="s">
        <v>27</v>
      </c>
      <c r="B92" t="s">
        <v>59</v>
      </c>
      <c r="C92" s="1">
        <v>41946</v>
      </c>
      <c r="D92" s="4">
        <v>0</v>
      </c>
      <c r="E92">
        <v>59.28</v>
      </c>
      <c r="F92">
        <v>30796820</v>
      </c>
    </row>
    <row r="93" spans="1:6" x14ac:dyDescent="0.45">
      <c r="A93" t="s">
        <v>27</v>
      </c>
      <c r="B93" t="s">
        <v>59</v>
      </c>
      <c r="C93" s="1">
        <v>41953</v>
      </c>
      <c r="D93" s="4">
        <v>0</v>
      </c>
      <c r="E93">
        <v>57.6</v>
      </c>
      <c r="F93">
        <v>21931560</v>
      </c>
    </row>
    <row r="94" spans="1:6" x14ac:dyDescent="0.45">
      <c r="A94" t="s">
        <v>27</v>
      </c>
      <c r="B94" t="s">
        <v>59</v>
      </c>
      <c r="C94" s="1">
        <v>41960</v>
      </c>
      <c r="D94" s="4">
        <v>0</v>
      </c>
      <c r="E94">
        <v>63.5</v>
      </c>
      <c r="F94">
        <v>36451960</v>
      </c>
    </row>
    <row r="95" spans="1:6" x14ac:dyDescent="0.45">
      <c r="A95" t="s">
        <v>27</v>
      </c>
      <c r="B95" t="s">
        <v>59</v>
      </c>
      <c r="C95" s="1">
        <v>41967</v>
      </c>
      <c r="D95" s="4">
        <v>0</v>
      </c>
      <c r="E95">
        <v>59.83</v>
      </c>
      <c r="F95">
        <v>39141190</v>
      </c>
    </row>
    <row r="96" spans="1:6" x14ac:dyDescent="0.45">
      <c r="A96" t="s">
        <v>27</v>
      </c>
      <c r="B96" t="s">
        <v>59</v>
      </c>
      <c r="C96" s="1">
        <v>41974</v>
      </c>
      <c r="D96" s="4">
        <v>0</v>
      </c>
      <c r="E96">
        <v>62.37</v>
      </c>
      <c r="F96">
        <v>42926240</v>
      </c>
    </row>
    <row r="97" spans="1:6" x14ac:dyDescent="0.45">
      <c r="A97" t="s">
        <v>27</v>
      </c>
      <c r="B97" t="s">
        <v>59</v>
      </c>
      <c r="C97" s="1">
        <v>41981</v>
      </c>
      <c r="D97" s="4">
        <v>0</v>
      </c>
      <c r="E97">
        <v>61.97</v>
      </c>
      <c r="F97">
        <v>34051740</v>
      </c>
    </row>
    <row r="98" spans="1:6" x14ac:dyDescent="0.45">
      <c r="A98" t="s">
        <v>27</v>
      </c>
      <c r="B98" t="s">
        <v>59</v>
      </c>
      <c r="C98" s="1">
        <v>41988</v>
      </c>
      <c r="D98" s="4">
        <v>0</v>
      </c>
      <c r="E98">
        <v>62</v>
      </c>
      <c r="F98">
        <v>45287220</v>
      </c>
    </row>
    <row r="99" spans="1:6" x14ac:dyDescent="0.45">
      <c r="A99" t="s">
        <v>27</v>
      </c>
      <c r="B99" t="s">
        <v>59</v>
      </c>
      <c r="C99" s="1">
        <v>41995</v>
      </c>
      <c r="D99" s="4">
        <v>0</v>
      </c>
      <c r="E99">
        <v>61.95</v>
      </c>
      <c r="F99">
        <v>16446220</v>
      </c>
    </row>
    <row r="100" spans="1:6" x14ac:dyDescent="0.45">
      <c r="A100" t="s">
        <v>27</v>
      </c>
      <c r="B100" t="s">
        <v>59</v>
      </c>
      <c r="C100" s="1">
        <v>42002</v>
      </c>
      <c r="D100" s="4">
        <v>0</v>
      </c>
      <c r="E100">
        <v>59.06</v>
      </c>
      <c r="F100">
        <v>19365220</v>
      </c>
    </row>
    <row r="101" spans="1:6" x14ac:dyDescent="0.45">
      <c r="A101" t="s">
        <v>27</v>
      </c>
      <c r="B101" t="s">
        <v>59</v>
      </c>
      <c r="C101" s="1">
        <v>42009</v>
      </c>
      <c r="D101" s="4">
        <v>0</v>
      </c>
      <c r="E101">
        <v>60.14</v>
      </c>
      <c r="F101">
        <v>11061980</v>
      </c>
    </row>
    <row r="102" spans="1:6" x14ac:dyDescent="0.45">
      <c r="A102" t="s">
        <v>27</v>
      </c>
      <c r="B102" t="s">
        <v>59</v>
      </c>
      <c r="C102" s="1">
        <v>42016</v>
      </c>
      <c r="D102" s="4">
        <v>0</v>
      </c>
      <c r="E102">
        <v>62.5</v>
      </c>
      <c r="F102">
        <v>20771990</v>
      </c>
    </row>
    <row r="103" spans="1:6" x14ac:dyDescent="0.45">
      <c r="A103" t="s">
        <v>27</v>
      </c>
      <c r="B103" t="s">
        <v>59</v>
      </c>
      <c r="C103" s="1">
        <v>42023</v>
      </c>
      <c r="D103" s="4">
        <v>0</v>
      </c>
      <c r="E103">
        <v>69.11</v>
      </c>
      <c r="F103">
        <v>42227530</v>
      </c>
    </row>
    <row r="104" spans="1:6" x14ac:dyDescent="0.45">
      <c r="A104" t="s">
        <v>27</v>
      </c>
      <c r="B104" t="s">
        <v>59</v>
      </c>
      <c r="C104" s="1">
        <v>42030</v>
      </c>
      <c r="D104" s="4">
        <v>0</v>
      </c>
      <c r="E104">
        <v>70</v>
      </c>
      <c r="F104">
        <v>24911700</v>
      </c>
    </row>
    <row r="105" spans="1:6" x14ac:dyDescent="0.45">
      <c r="A105" t="s">
        <v>27</v>
      </c>
      <c r="B105" t="s">
        <v>59</v>
      </c>
      <c r="C105" s="1">
        <v>42037</v>
      </c>
      <c r="D105" s="4">
        <v>0</v>
      </c>
      <c r="E105">
        <v>74.8</v>
      </c>
      <c r="F105">
        <v>25169830</v>
      </c>
    </row>
    <row r="106" spans="1:6" x14ac:dyDescent="0.45">
      <c r="A106" t="s">
        <v>27</v>
      </c>
      <c r="B106" t="s">
        <v>59</v>
      </c>
      <c r="C106" s="1">
        <v>42044</v>
      </c>
      <c r="D106" s="4">
        <v>0</v>
      </c>
      <c r="E106">
        <v>72.5</v>
      </c>
      <c r="F106">
        <v>54508460</v>
      </c>
    </row>
    <row r="107" spans="1:6" x14ac:dyDescent="0.45">
      <c r="A107" t="s">
        <v>27</v>
      </c>
      <c r="B107" t="s">
        <v>59</v>
      </c>
      <c r="C107" s="1">
        <v>42051</v>
      </c>
      <c r="D107" s="4">
        <v>0</v>
      </c>
      <c r="E107">
        <v>75.69</v>
      </c>
      <c r="F107">
        <v>25030050</v>
      </c>
    </row>
    <row r="108" spans="1:6" x14ac:dyDescent="0.45">
      <c r="A108" t="s">
        <v>27</v>
      </c>
      <c r="B108" t="s">
        <v>59</v>
      </c>
      <c r="C108" s="1">
        <v>42058</v>
      </c>
      <c r="D108" s="4">
        <v>0</v>
      </c>
      <c r="E108">
        <v>76.900000000000006</v>
      </c>
      <c r="F108">
        <v>27225350</v>
      </c>
    </row>
    <row r="109" spans="1:6" x14ac:dyDescent="0.45">
      <c r="A109" t="s">
        <v>27</v>
      </c>
      <c r="B109" t="s">
        <v>59</v>
      </c>
      <c r="C109" s="1">
        <v>42065</v>
      </c>
      <c r="D109" s="4">
        <v>0</v>
      </c>
      <c r="E109">
        <v>69</v>
      </c>
      <c r="F109">
        <v>41678630</v>
      </c>
    </row>
    <row r="110" spans="1:6" x14ac:dyDescent="0.45">
      <c r="A110" t="s">
        <v>27</v>
      </c>
      <c r="B110" t="s">
        <v>59</v>
      </c>
      <c r="C110" s="1">
        <v>42072</v>
      </c>
      <c r="D110" s="4">
        <v>0</v>
      </c>
      <c r="E110">
        <v>67.3</v>
      </c>
      <c r="F110">
        <v>56975010</v>
      </c>
    </row>
    <row r="111" spans="1:6" x14ac:dyDescent="0.45">
      <c r="A111" t="s">
        <v>27</v>
      </c>
      <c r="B111" t="s">
        <v>59</v>
      </c>
      <c r="C111" s="1">
        <v>42079</v>
      </c>
      <c r="D111" s="4">
        <v>0</v>
      </c>
      <c r="E111">
        <v>65.8</v>
      </c>
      <c r="F111">
        <v>22598810</v>
      </c>
    </row>
    <row r="112" spans="1:6" x14ac:dyDescent="0.45">
      <c r="A112" t="s">
        <v>27</v>
      </c>
      <c r="B112" t="s">
        <v>59</v>
      </c>
      <c r="C112" s="1">
        <v>42086</v>
      </c>
      <c r="D112" s="4">
        <v>0</v>
      </c>
      <c r="E112">
        <v>66.650000000000006</v>
      </c>
      <c r="F112">
        <v>38041250</v>
      </c>
    </row>
    <row r="113" spans="1:6" x14ac:dyDescent="0.45">
      <c r="A113" t="s">
        <v>27</v>
      </c>
      <c r="B113" t="s">
        <v>59</v>
      </c>
      <c r="C113" s="1">
        <v>42093</v>
      </c>
      <c r="D113" s="4">
        <v>0</v>
      </c>
      <c r="E113">
        <v>74.75</v>
      </c>
      <c r="F113">
        <v>40286820</v>
      </c>
    </row>
    <row r="114" spans="1:6" x14ac:dyDescent="0.45">
      <c r="A114" t="s">
        <v>27</v>
      </c>
      <c r="B114" t="s">
        <v>59</v>
      </c>
      <c r="C114" s="1">
        <v>42100</v>
      </c>
      <c r="D114" s="4">
        <v>0</v>
      </c>
      <c r="E114">
        <v>73.5</v>
      </c>
      <c r="F114">
        <v>39571570</v>
      </c>
    </row>
    <row r="115" spans="1:6" x14ac:dyDescent="0.45">
      <c r="A115" t="s">
        <v>27</v>
      </c>
      <c r="B115" t="s">
        <v>59</v>
      </c>
      <c r="C115" s="1">
        <v>42107</v>
      </c>
      <c r="D115" s="4">
        <v>0</v>
      </c>
      <c r="E115">
        <v>73.599999999999994</v>
      </c>
      <c r="F115">
        <v>28069860</v>
      </c>
    </row>
    <row r="116" spans="1:6" x14ac:dyDescent="0.45">
      <c r="A116" t="s">
        <v>27</v>
      </c>
      <c r="B116" t="s">
        <v>59</v>
      </c>
      <c r="C116" s="1">
        <v>42114</v>
      </c>
      <c r="D116" s="4">
        <v>0</v>
      </c>
      <c r="E116">
        <v>75.2</v>
      </c>
      <c r="F116">
        <v>24780770</v>
      </c>
    </row>
    <row r="117" spans="1:6" x14ac:dyDescent="0.45">
      <c r="A117" t="s">
        <v>27</v>
      </c>
      <c r="B117" t="s">
        <v>59</v>
      </c>
      <c r="C117" s="1">
        <v>42121</v>
      </c>
      <c r="D117" s="4">
        <v>0</v>
      </c>
      <c r="E117">
        <v>77</v>
      </c>
      <c r="F117">
        <v>32530160</v>
      </c>
    </row>
    <row r="118" spans="1:6" x14ac:dyDescent="0.45">
      <c r="A118" t="s">
        <v>27</v>
      </c>
      <c r="B118" t="s">
        <v>59</v>
      </c>
      <c r="C118" s="1">
        <v>42128</v>
      </c>
      <c r="D118" s="4">
        <v>0</v>
      </c>
      <c r="E118">
        <v>73.489999999999995</v>
      </c>
      <c r="F118">
        <v>29454620</v>
      </c>
    </row>
    <row r="119" spans="1:6" x14ac:dyDescent="0.45">
      <c r="A119" t="s">
        <v>27</v>
      </c>
      <c r="B119" t="s">
        <v>59</v>
      </c>
      <c r="C119" s="1">
        <v>42135</v>
      </c>
      <c r="D119" s="4">
        <v>0</v>
      </c>
      <c r="E119">
        <v>72.25</v>
      </c>
      <c r="F119">
        <v>19925740</v>
      </c>
    </row>
    <row r="120" spans="1:6" x14ac:dyDescent="0.45">
      <c r="A120" t="s">
        <v>27</v>
      </c>
      <c r="B120" t="s">
        <v>59</v>
      </c>
      <c r="C120" s="1">
        <v>42142</v>
      </c>
      <c r="D120" s="4">
        <v>0</v>
      </c>
      <c r="E120">
        <v>75.150000000000006</v>
      </c>
      <c r="F120">
        <v>22616410</v>
      </c>
    </row>
    <row r="121" spans="1:6" x14ac:dyDescent="0.45">
      <c r="A121" t="s">
        <v>27</v>
      </c>
      <c r="B121" t="s">
        <v>59</v>
      </c>
      <c r="C121" s="1">
        <v>42149</v>
      </c>
      <c r="D121" s="4">
        <v>0</v>
      </c>
      <c r="E121">
        <v>72</v>
      </c>
      <c r="F121">
        <v>39736160</v>
      </c>
    </row>
    <row r="122" spans="1:6" x14ac:dyDescent="0.45">
      <c r="A122" t="s">
        <v>27</v>
      </c>
      <c r="B122" t="s">
        <v>59</v>
      </c>
      <c r="C122" s="1">
        <v>42156</v>
      </c>
      <c r="D122" s="4">
        <v>0</v>
      </c>
      <c r="E122">
        <v>72.8</v>
      </c>
      <c r="F122">
        <v>36228130</v>
      </c>
    </row>
    <row r="123" spans="1:6" x14ac:dyDescent="0.45">
      <c r="A123" t="s">
        <v>27</v>
      </c>
      <c r="B123" t="s">
        <v>59</v>
      </c>
      <c r="C123" s="1">
        <v>42163</v>
      </c>
      <c r="D123" s="4">
        <v>0</v>
      </c>
      <c r="E123">
        <v>71.650000000000006</v>
      </c>
      <c r="F123">
        <v>19327980</v>
      </c>
    </row>
    <row r="124" spans="1:6" x14ac:dyDescent="0.45">
      <c r="A124" t="s">
        <v>27</v>
      </c>
      <c r="B124" t="s">
        <v>59</v>
      </c>
      <c r="C124" s="1">
        <v>42170</v>
      </c>
      <c r="D124" s="4">
        <v>0</v>
      </c>
      <c r="E124">
        <v>71.150000000000006</v>
      </c>
      <c r="F124">
        <v>21054040</v>
      </c>
    </row>
    <row r="125" spans="1:6" x14ac:dyDescent="0.45">
      <c r="A125" t="s">
        <v>27</v>
      </c>
      <c r="B125" t="s">
        <v>59</v>
      </c>
      <c r="C125" s="1">
        <v>42177</v>
      </c>
      <c r="D125" s="4">
        <v>0</v>
      </c>
      <c r="E125">
        <v>69.59</v>
      </c>
      <c r="F125">
        <v>24965840</v>
      </c>
    </row>
    <row r="126" spans="1:6" x14ac:dyDescent="0.45">
      <c r="A126" t="s">
        <v>27</v>
      </c>
      <c r="B126" t="s">
        <v>59</v>
      </c>
      <c r="C126" s="1">
        <v>42184</v>
      </c>
      <c r="D126" s="4">
        <v>0</v>
      </c>
      <c r="E126">
        <v>68.53</v>
      </c>
      <c r="F126">
        <v>19077600</v>
      </c>
    </row>
    <row r="127" spans="1:6" x14ac:dyDescent="0.45">
      <c r="A127" t="s">
        <v>27</v>
      </c>
      <c r="B127" t="s">
        <v>59</v>
      </c>
      <c r="C127" s="1">
        <v>42191</v>
      </c>
      <c r="D127" s="4">
        <v>0</v>
      </c>
      <c r="E127">
        <v>66.099999999999994</v>
      </c>
      <c r="F127">
        <v>27778900</v>
      </c>
    </row>
    <row r="128" spans="1:6" x14ac:dyDescent="0.45">
      <c r="A128" t="s">
        <v>27</v>
      </c>
      <c r="B128" t="s">
        <v>59</v>
      </c>
      <c r="C128" s="1">
        <v>42198</v>
      </c>
      <c r="D128" s="4">
        <v>0</v>
      </c>
      <c r="E128">
        <v>71.89</v>
      </c>
      <c r="F128">
        <v>27059420</v>
      </c>
    </row>
    <row r="129" spans="1:6" x14ac:dyDescent="0.45">
      <c r="A129" t="s">
        <v>27</v>
      </c>
      <c r="B129" t="s">
        <v>59</v>
      </c>
      <c r="C129" s="1">
        <v>42205</v>
      </c>
      <c r="D129" s="4">
        <v>0</v>
      </c>
      <c r="E129">
        <v>68.11</v>
      </c>
      <c r="F129">
        <v>19640500</v>
      </c>
    </row>
    <row r="130" spans="1:6" x14ac:dyDescent="0.45">
      <c r="A130" t="s">
        <v>27</v>
      </c>
      <c r="B130" t="s">
        <v>59</v>
      </c>
      <c r="C130" s="1">
        <v>42212</v>
      </c>
      <c r="D130" s="4">
        <v>0</v>
      </c>
      <c r="E130">
        <v>70.5</v>
      </c>
      <c r="F130">
        <v>27137610</v>
      </c>
    </row>
    <row r="131" spans="1:6" x14ac:dyDescent="0.45">
      <c r="A131" t="s">
        <v>27</v>
      </c>
      <c r="B131" t="s">
        <v>59</v>
      </c>
      <c r="C131" s="1">
        <v>42219</v>
      </c>
      <c r="D131" s="4">
        <v>0</v>
      </c>
      <c r="E131">
        <v>74.47</v>
      </c>
      <c r="F131">
        <v>23785820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8"/>
  <sheetViews>
    <sheetView topLeftCell="A2" workbookViewId="0">
      <selection activeCell="K22" sqref="K2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28</v>
      </c>
      <c r="B2" t="s">
        <v>59</v>
      </c>
      <c r="C2" s="1">
        <v>40483</v>
      </c>
      <c r="D2" s="4">
        <v>0</v>
      </c>
      <c r="E2">
        <v>203</v>
      </c>
      <c r="F2">
        <v>48479</v>
      </c>
    </row>
    <row r="3" spans="1:6" x14ac:dyDescent="0.45">
      <c r="A3" t="s">
        <v>28</v>
      </c>
      <c r="B3" t="s">
        <v>59</v>
      </c>
      <c r="C3" s="1">
        <v>40490</v>
      </c>
      <c r="D3" s="4">
        <v>0</v>
      </c>
      <c r="E3">
        <v>196.7</v>
      </c>
      <c r="F3">
        <v>106150</v>
      </c>
    </row>
    <row r="4" spans="1:6" x14ac:dyDescent="0.45">
      <c r="A4" t="s">
        <v>28</v>
      </c>
      <c r="B4" t="s">
        <v>59</v>
      </c>
      <c r="C4" s="1">
        <v>40497</v>
      </c>
      <c r="D4" s="4">
        <v>0</v>
      </c>
      <c r="E4">
        <v>201</v>
      </c>
      <c r="F4">
        <v>116699</v>
      </c>
    </row>
    <row r="5" spans="1:6" x14ac:dyDescent="0.45">
      <c r="A5" t="s">
        <v>28</v>
      </c>
      <c r="B5" t="s">
        <v>59</v>
      </c>
      <c r="C5" s="1">
        <v>40504</v>
      </c>
      <c r="D5" s="4">
        <v>0</v>
      </c>
      <c r="E5">
        <v>203</v>
      </c>
      <c r="F5">
        <v>37147</v>
      </c>
    </row>
    <row r="6" spans="1:6" x14ac:dyDescent="0.45">
      <c r="A6" t="s">
        <v>28</v>
      </c>
      <c r="B6" t="s">
        <v>59</v>
      </c>
      <c r="C6" s="1">
        <v>40511</v>
      </c>
      <c r="D6" s="4">
        <v>0</v>
      </c>
      <c r="E6">
        <v>239.99</v>
      </c>
      <c r="F6">
        <v>323156</v>
      </c>
    </row>
    <row r="7" spans="1:6" x14ac:dyDescent="0.45">
      <c r="A7" t="s">
        <v>28</v>
      </c>
      <c r="B7" t="s">
        <v>59</v>
      </c>
      <c r="C7" s="1">
        <v>40518</v>
      </c>
      <c r="D7" s="4">
        <v>0</v>
      </c>
      <c r="E7">
        <v>233.99</v>
      </c>
      <c r="F7">
        <v>92157</v>
      </c>
    </row>
    <row r="8" spans="1:6" x14ac:dyDescent="0.45">
      <c r="A8" t="s">
        <v>28</v>
      </c>
      <c r="B8" t="s">
        <v>59</v>
      </c>
      <c r="C8" s="1">
        <v>40525</v>
      </c>
      <c r="D8" s="4">
        <v>0</v>
      </c>
      <c r="E8">
        <v>231.04</v>
      </c>
      <c r="F8">
        <v>44802</v>
      </c>
    </row>
    <row r="9" spans="1:6" x14ac:dyDescent="0.45">
      <c r="A9" t="s">
        <v>28</v>
      </c>
      <c r="B9" t="s">
        <v>59</v>
      </c>
      <c r="C9" s="1">
        <v>40532</v>
      </c>
      <c r="D9" s="4">
        <v>0</v>
      </c>
      <c r="E9">
        <v>247.99</v>
      </c>
      <c r="F9">
        <v>261889</v>
      </c>
    </row>
    <row r="10" spans="1:6" x14ac:dyDescent="0.45">
      <c r="A10" t="s">
        <v>28</v>
      </c>
      <c r="B10" t="s">
        <v>59</v>
      </c>
      <c r="C10" s="1">
        <v>40539</v>
      </c>
      <c r="D10" s="4">
        <v>0</v>
      </c>
      <c r="E10">
        <v>242.63</v>
      </c>
      <c r="F10">
        <v>124343</v>
      </c>
    </row>
    <row r="11" spans="1:6" x14ac:dyDescent="0.45">
      <c r="A11" t="s">
        <v>28</v>
      </c>
      <c r="B11" t="s">
        <v>59</v>
      </c>
      <c r="C11" s="1">
        <v>40553</v>
      </c>
      <c r="D11" s="4">
        <v>0</v>
      </c>
      <c r="E11">
        <v>280</v>
      </c>
      <c r="F11">
        <v>332302</v>
      </c>
    </row>
    <row r="12" spans="1:6" x14ac:dyDescent="0.45">
      <c r="A12" t="s">
        <v>28</v>
      </c>
      <c r="B12" t="s">
        <v>59</v>
      </c>
      <c r="C12" s="1">
        <v>40560</v>
      </c>
      <c r="D12" s="4">
        <v>0</v>
      </c>
      <c r="E12">
        <v>276.99</v>
      </c>
      <c r="F12">
        <v>176251</v>
      </c>
    </row>
    <row r="13" spans="1:6" x14ac:dyDescent="0.45">
      <c r="A13" t="s">
        <v>28</v>
      </c>
      <c r="B13" t="s">
        <v>59</v>
      </c>
      <c r="C13" s="1">
        <v>40567</v>
      </c>
      <c r="D13" s="4">
        <v>0</v>
      </c>
      <c r="E13">
        <v>255</v>
      </c>
      <c r="F13">
        <v>183570</v>
      </c>
    </row>
    <row r="14" spans="1:6" x14ac:dyDescent="0.45">
      <c r="A14" t="s">
        <v>28</v>
      </c>
      <c r="B14" t="s">
        <v>59</v>
      </c>
      <c r="C14" s="1">
        <v>40574</v>
      </c>
      <c r="D14" s="4">
        <v>0</v>
      </c>
      <c r="E14">
        <v>273.87</v>
      </c>
      <c r="F14">
        <v>166271</v>
      </c>
    </row>
    <row r="15" spans="1:6" x14ac:dyDescent="0.45">
      <c r="A15" t="s">
        <v>28</v>
      </c>
      <c r="B15" t="s">
        <v>59</v>
      </c>
      <c r="C15" s="1">
        <v>40581</v>
      </c>
      <c r="D15" s="4">
        <v>0</v>
      </c>
      <c r="E15">
        <v>258.94</v>
      </c>
      <c r="F15">
        <v>202240</v>
      </c>
    </row>
    <row r="16" spans="1:6" x14ac:dyDescent="0.45">
      <c r="A16" t="s">
        <v>28</v>
      </c>
      <c r="B16" t="s">
        <v>59</v>
      </c>
      <c r="C16" s="1">
        <v>40588</v>
      </c>
      <c r="D16" s="4">
        <v>0</v>
      </c>
      <c r="E16">
        <v>247.84</v>
      </c>
      <c r="F16">
        <v>189243</v>
      </c>
    </row>
    <row r="17" spans="1:6" x14ac:dyDescent="0.45">
      <c r="A17" t="s">
        <v>28</v>
      </c>
      <c r="B17" t="s">
        <v>59</v>
      </c>
      <c r="C17" s="1">
        <v>40595</v>
      </c>
      <c r="D17" s="4">
        <v>0</v>
      </c>
      <c r="E17">
        <v>233</v>
      </c>
      <c r="F17">
        <v>282615</v>
      </c>
    </row>
    <row r="18" spans="1:6" x14ac:dyDescent="0.45">
      <c r="A18" t="s">
        <v>28</v>
      </c>
      <c r="B18" t="s">
        <v>59</v>
      </c>
      <c r="C18" s="1">
        <v>40602</v>
      </c>
      <c r="D18" s="4">
        <v>0</v>
      </c>
      <c r="E18">
        <v>229</v>
      </c>
      <c r="F18">
        <v>272639</v>
      </c>
    </row>
    <row r="19" spans="1:6" x14ac:dyDescent="0.45">
      <c r="A19" t="s">
        <v>28</v>
      </c>
      <c r="B19" t="s">
        <v>59</v>
      </c>
      <c r="C19" s="1">
        <v>40609</v>
      </c>
      <c r="D19" s="4">
        <v>0</v>
      </c>
      <c r="E19">
        <v>224.98</v>
      </c>
      <c r="F19">
        <v>55180</v>
      </c>
    </row>
    <row r="20" spans="1:6" x14ac:dyDescent="0.45">
      <c r="A20" t="s">
        <v>28</v>
      </c>
      <c r="B20" t="s">
        <v>59</v>
      </c>
      <c r="C20" s="1">
        <v>40616</v>
      </c>
      <c r="D20" s="4">
        <v>0</v>
      </c>
      <c r="E20">
        <v>215.37</v>
      </c>
      <c r="F20">
        <v>83540</v>
      </c>
    </row>
    <row r="21" spans="1:6" x14ac:dyDescent="0.45">
      <c r="A21" t="s">
        <v>28</v>
      </c>
      <c r="B21" t="s">
        <v>59</v>
      </c>
      <c r="C21" s="1">
        <v>40623</v>
      </c>
      <c r="D21" s="4">
        <v>0</v>
      </c>
      <c r="E21">
        <v>224.9</v>
      </c>
      <c r="F21">
        <v>149820</v>
      </c>
    </row>
    <row r="22" spans="1:6" x14ac:dyDescent="0.45">
      <c r="A22" t="s">
        <v>28</v>
      </c>
      <c r="B22" t="s">
        <v>59</v>
      </c>
      <c r="C22" s="1">
        <v>40630</v>
      </c>
      <c r="D22" s="4">
        <v>0</v>
      </c>
      <c r="E22">
        <v>226.43</v>
      </c>
      <c r="F22">
        <v>248040</v>
      </c>
    </row>
    <row r="23" spans="1:6" x14ac:dyDescent="0.45">
      <c r="A23" t="s">
        <v>28</v>
      </c>
      <c r="B23" t="s">
        <v>59</v>
      </c>
      <c r="C23" s="1">
        <v>40637</v>
      </c>
      <c r="D23" s="4">
        <v>0</v>
      </c>
      <c r="E23">
        <v>234</v>
      </c>
      <c r="F23">
        <v>239080</v>
      </c>
    </row>
    <row r="24" spans="1:6" x14ac:dyDescent="0.45">
      <c r="A24" t="s">
        <v>28</v>
      </c>
      <c r="B24" t="s">
        <v>59</v>
      </c>
      <c r="C24" s="1">
        <v>40644</v>
      </c>
      <c r="D24" s="4">
        <v>0</v>
      </c>
      <c r="E24">
        <v>225.99</v>
      </c>
      <c r="F24">
        <v>255300</v>
      </c>
    </row>
    <row r="25" spans="1:6" x14ac:dyDescent="0.45">
      <c r="A25" t="s">
        <v>28</v>
      </c>
      <c r="B25" t="s">
        <v>59</v>
      </c>
      <c r="C25" s="1">
        <v>40651</v>
      </c>
      <c r="D25" s="4">
        <v>0</v>
      </c>
      <c r="E25">
        <v>223.59</v>
      </c>
      <c r="F25">
        <v>99790</v>
      </c>
    </row>
    <row r="26" spans="1:6" x14ac:dyDescent="0.45">
      <c r="A26" t="s">
        <v>28</v>
      </c>
      <c r="B26" t="s">
        <v>59</v>
      </c>
      <c r="C26" s="1">
        <v>40658</v>
      </c>
      <c r="D26" s="4">
        <v>0</v>
      </c>
      <c r="E26">
        <v>216.75</v>
      </c>
      <c r="F26">
        <v>67140</v>
      </c>
    </row>
    <row r="27" spans="1:6" x14ac:dyDescent="0.45">
      <c r="A27" t="s">
        <v>28</v>
      </c>
      <c r="B27" t="s">
        <v>59</v>
      </c>
      <c r="C27" s="1">
        <v>40665</v>
      </c>
      <c r="D27" s="4">
        <v>0</v>
      </c>
      <c r="E27">
        <v>218.01</v>
      </c>
      <c r="F27">
        <v>44750</v>
      </c>
    </row>
    <row r="28" spans="1:6" x14ac:dyDescent="0.45">
      <c r="A28" t="s">
        <v>28</v>
      </c>
      <c r="B28" t="s">
        <v>59</v>
      </c>
      <c r="C28" s="1">
        <v>40672</v>
      </c>
      <c r="D28" s="4">
        <v>0</v>
      </c>
      <c r="E28">
        <v>217.01</v>
      </c>
      <c r="F28">
        <v>25920</v>
      </c>
    </row>
    <row r="29" spans="1:6" x14ac:dyDescent="0.45">
      <c r="A29" t="s">
        <v>28</v>
      </c>
      <c r="B29" t="s">
        <v>59</v>
      </c>
      <c r="C29" s="1">
        <v>40679</v>
      </c>
      <c r="D29" s="4">
        <v>0</v>
      </c>
      <c r="E29">
        <v>216</v>
      </c>
      <c r="F29">
        <v>104700</v>
      </c>
    </row>
    <row r="30" spans="1:6" x14ac:dyDescent="0.45">
      <c r="A30" t="s">
        <v>28</v>
      </c>
      <c r="B30" t="s">
        <v>59</v>
      </c>
      <c r="C30" s="1">
        <v>40686</v>
      </c>
      <c r="D30" s="4">
        <v>0</v>
      </c>
      <c r="E30">
        <v>220.5</v>
      </c>
      <c r="F30">
        <v>183540</v>
      </c>
    </row>
    <row r="31" spans="1:6" x14ac:dyDescent="0.45">
      <c r="A31" t="s">
        <v>28</v>
      </c>
      <c r="B31" t="s">
        <v>59</v>
      </c>
      <c r="C31" s="1">
        <v>40693</v>
      </c>
      <c r="D31" s="4">
        <v>0</v>
      </c>
      <c r="E31">
        <v>237.8</v>
      </c>
      <c r="F31">
        <v>250360</v>
      </c>
    </row>
    <row r="32" spans="1:6" x14ac:dyDescent="0.45">
      <c r="A32" t="s">
        <v>28</v>
      </c>
      <c r="B32" t="s">
        <v>59</v>
      </c>
      <c r="C32" s="1">
        <v>40700</v>
      </c>
      <c r="D32" s="4">
        <v>0</v>
      </c>
      <c r="E32">
        <v>242.5</v>
      </c>
      <c r="F32">
        <v>109240</v>
      </c>
    </row>
    <row r="33" spans="1:6" x14ac:dyDescent="0.45">
      <c r="A33" t="s">
        <v>28</v>
      </c>
      <c r="B33" t="s">
        <v>59</v>
      </c>
      <c r="C33" s="1">
        <v>40707</v>
      </c>
      <c r="D33" s="4">
        <v>0</v>
      </c>
      <c r="E33">
        <v>238</v>
      </c>
      <c r="F33">
        <v>45840</v>
      </c>
    </row>
    <row r="34" spans="1:6" x14ac:dyDescent="0.45">
      <c r="A34" t="s">
        <v>28</v>
      </c>
      <c r="B34" t="s">
        <v>59</v>
      </c>
      <c r="C34" s="1">
        <v>40714</v>
      </c>
      <c r="D34" s="4">
        <v>0</v>
      </c>
      <c r="E34">
        <v>234</v>
      </c>
      <c r="F34">
        <v>75730</v>
      </c>
    </row>
    <row r="35" spans="1:6" x14ac:dyDescent="0.45">
      <c r="A35" t="s">
        <v>28</v>
      </c>
      <c r="B35" t="s">
        <v>59</v>
      </c>
      <c r="C35" s="1">
        <v>40721</v>
      </c>
      <c r="D35" s="4">
        <v>0</v>
      </c>
      <c r="E35">
        <v>234.93</v>
      </c>
      <c r="F35">
        <v>108220</v>
      </c>
    </row>
    <row r="36" spans="1:6" x14ac:dyDescent="0.45">
      <c r="A36" t="s">
        <v>28</v>
      </c>
      <c r="B36" t="s">
        <v>59</v>
      </c>
      <c r="C36" s="1">
        <v>40728</v>
      </c>
      <c r="D36" s="4">
        <v>0</v>
      </c>
      <c r="E36">
        <v>225</v>
      </c>
      <c r="F36">
        <v>40550</v>
      </c>
    </row>
    <row r="37" spans="1:6" x14ac:dyDescent="0.45">
      <c r="A37" t="s">
        <v>28</v>
      </c>
      <c r="B37" t="s">
        <v>59</v>
      </c>
      <c r="C37" s="1">
        <v>40735</v>
      </c>
      <c r="D37" s="4">
        <v>0</v>
      </c>
      <c r="E37">
        <v>225</v>
      </c>
      <c r="F37">
        <v>33480</v>
      </c>
    </row>
    <row r="38" spans="1:6" x14ac:dyDescent="0.45">
      <c r="A38" t="s">
        <v>28</v>
      </c>
      <c r="B38" t="s">
        <v>59</v>
      </c>
      <c r="C38" s="1">
        <v>40742</v>
      </c>
      <c r="D38" s="4">
        <v>0</v>
      </c>
      <c r="E38">
        <v>225.1</v>
      </c>
      <c r="F38">
        <v>294130</v>
      </c>
    </row>
    <row r="39" spans="1:6" x14ac:dyDescent="0.45">
      <c r="A39" t="s">
        <v>28</v>
      </c>
      <c r="B39" t="s">
        <v>59</v>
      </c>
      <c r="C39" s="1">
        <v>40749</v>
      </c>
      <c r="D39" s="4">
        <v>0</v>
      </c>
      <c r="E39">
        <v>220.38</v>
      </c>
      <c r="F39">
        <v>49320</v>
      </c>
    </row>
    <row r="40" spans="1:6" x14ac:dyDescent="0.45">
      <c r="A40" t="s">
        <v>28</v>
      </c>
      <c r="B40" t="s">
        <v>59</v>
      </c>
      <c r="C40" s="1">
        <v>40756</v>
      </c>
      <c r="D40" s="4">
        <v>0</v>
      </c>
      <c r="E40">
        <v>197.88</v>
      </c>
      <c r="F40">
        <v>35950</v>
      </c>
    </row>
    <row r="41" spans="1:6" x14ac:dyDescent="0.45">
      <c r="A41" t="s">
        <v>28</v>
      </c>
      <c r="B41" t="s">
        <v>59</v>
      </c>
      <c r="C41" s="1">
        <v>40763</v>
      </c>
      <c r="D41" s="4">
        <v>0</v>
      </c>
      <c r="E41">
        <v>167.96</v>
      </c>
      <c r="F41">
        <v>330780</v>
      </c>
    </row>
    <row r="42" spans="1:6" x14ac:dyDescent="0.45">
      <c r="A42" t="s">
        <v>28</v>
      </c>
      <c r="B42" t="s">
        <v>59</v>
      </c>
      <c r="C42" s="1">
        <v>40770</v>
      </c>
      <c r="D42" s="4">
        <v>0</v>
      </c>
      <c r="E42">
        <v>153.34</v>
      </c>
      <c r="F42">
        <v>226160</v>
      </c>
    </row>
    <row r="43" spans="1:6" x14ac:dyDescent="0.45">
      <c r="A43" t="s">
        <v>28</v>
      </c>
      <c r="B43" t="s">
        <v>59</v>
      </c>
      <c r="C43" s="1">
        <v>40777</v>
      </c>
      <c r="D43" s="4">
        <v>0</v>
      </c>
      <c r="E43">
        <v>152.94</v>
      </c>
      <c r="F43">
        <v>65520</v>
      </c>
    </row>
    <row r="44" spans="1:6" x14ac:dyDescent="0.45">
      <c r="A44" t="s">
        <v>28</v>
      </c>
      <c r="B44" t="s">
        <v>59</v>
      </c>
      <c r="C44" s="1">
        <v>40784</v>
      </c>
      <c r="D44" s="4">
        <v>0</v>
      </c>
      <c r="E44">
        <v>176.19</v>
      </c>
      <c r="F44">
        <v>391720</v>
      </c>
    </row>
    <row r="45" spans="1:6" x14ac:dyDescent="0.45">
      <c r="A45" t="s">
        <v>28</v>
      </c>
      <c r="B45" t="s">
        <v>59</v>
      </c>
      <c r="C45" s="1">
        <v>40791</v>
      </c>
      <c r="D45" s="4">
        <v>0</v>
      </c>
      <c r="E45">
        <v>175.99</v>
      </c>
      <c r="F45">
        <v>281550</v>
      </c>
    </row>
    <row r="46" spans="1:6" x14ac:dyDescent="0.45">
      <c r="A46" t="s">
        <v>28</v>
      </c>
      <c r="B46" t="s">
        <v>59</v>
      </c>
      <c r="C46" s="1">
        <v>40798</v>
      </c>
      <c r="D46" s="4">
        <v>0</v>
      </c>
      <c r="E46">
        <v>172.79</v>
      </c>
      <c r="F46">
        <v>89300</v>
      </c>
    </row>
    <row r="47" spans="1:6" x14ac:dyDescent="0.45">
      <c r="A47" t="s">
        <v>28</v>
      </c>
      <c r="B47" t="s">
        <v>59</v>
      </c>
      <c r="C47" s="1">
        <v>40805</v>
      </c>
      <c r="D47" s="4">
        <v>0</v>
      </c>
      <c r="E47">
        <v>155</v>
      </c>
      <c r="F47">
        <v>351480</v>
      </c>
    </row>
    <row r="48" spans="1:6" x14ac:dyDescent="0.45">
      <c r="A48" t="s">
        <v>28</v>
      </c>
      <c r="B48" t="s">
        <v>59</v>
      </c>
      <c r="C48" s="1">
        <v>40812</v>
      </c>
      <c r="D48" s="4">
        <v>0</v>
      </c>
      <c r="E48">
        <v>156.97999999999999</v>
      </c>
      <c r="F48">
        <v>270300</v>
      </c>
    </row>
    <row r="49" spans="1:6" x14ac:dyDescent="0.45">
      <c r="A49" t="s">
        <v>28</v>
      </c>
      <c r="B49" t="s">
        <v>59</v>
      </c>
      <c r="C49" s="1">
        <v>40819</v>
      </c>
      <c r="D49" s="4">
        <v>0</v>
      </c>
      <c r="E49">
        <v>152.9</v>
      </c>
      <c r="F49">
        <v>925360</v>
      </c>
    </row>
    <row r="50" spans="1:6" x14ac:dyDescent="0.45">
      <c r="A50" t="s">
        <v>28</v>
      </c>
      <c r="B50" t="s">
        <v>59</v>
      </c>
      <c r="C50" s="1">
        <v>40826</v>
      </c>
      <c r="D50" s="4">
        <v>0</v>
      </c>
      <c r="E50">
        <v>157.71</v>
      </c>
      <c r="F50">
        <v>398810</v>
      </c>
    </row>
    <row r="51" spans="1:6" x14ac:dyDescent="0.45">
      <c r="A51" t="s">
        <v>28</v>
      </c>
      <c r="B51" t="s">
        <v>59</v>
      </c>
      <c r="C51" s="1">
        <v>40833</v>
      </c>
      <c r="D51" s="4">
        <v>0</v>
      </c>
      <c r="E51">
        <v>160.91</v>
      </c>
      <c r="F51">
        <v>147730</v>
      </c>
    </row>
    <row r="52" spans="1:6" x14ac:dyDescent="0.45">
      <c r="A52" t="s">
        <v>28</v>
      </c>
      <c r="B52" t="s">
        <v>59</v>
      </c>
      <c r="C52" s="1">
        <v>40840</v>
      </c>
      <c r="D52" s="4">
        <v>0</v>
      </c>
      <c r="E52">
        <v>174</v>
      </c>
      <c r="F52">
        <v>410110</v>
      </c>
    </row>
    <row r="53" spans="1:6" x14ac:dyDescent="0.45">
      <c r="A53" t="s">
        <v>28</v>
      </c>
      <c r="B53" t="s">
        <v>59</v>
      </c>
      <c r="C53" s="1">
        <v>40847</v>
      </c>
      <c r="D53" s="4">
        <v>0</v>
      </c>
      <c r="E53">
        <v>174.77</v>
      </c>
      <c r="F53">
        <v>232360</v>
      </c>
    </row>
    <row r="54" spans="1:6" x14ac:dyDescent="0.45">
      <c r="A54" t="s">
        <v>28</v>
      </c>
      <c r="B54" t="s">
        <v>59</v>
      </c>
      <c r="C54" s="1">
        <v>40854</v>
      </c>
      <c r="D54" s="4">
        <v>0</v>
      </c>
      <c r="E54">
        <v>184.99</v>
      </c>
      <c r="F54">
        <v>507400</v>
      </c>
    </row>
    <row r="55" spans="1:6" x14ac:dyDescent="0.45">
      <c r="A55" t="s">
        <v>28</v>
      </c>
      <c r="B55" t="s">
        <v>59</v>
      </c>
      <c r="C55" s="1">
        <v>40861</v>
      </c>
      <c r="D55" s="4">
        <v>0</v>
      </c>
      <c r="E55">
        <v>176</v>
      </c>
      <c r="F55">
        <v>108510</v>
      </c>
    </row>
    <row r="56" spans="1:6" x14ac:dyDescent="0.45">
      <c r="A56" t="s">
        <v>28</v>
      </c>
      <c r="B56" t="s">
        <v>59</v>
      </c>
      <c r="C56" s="1">
        <v>40868</v>
      </c>
      <c r="D56" s="4">
        <v>0</v>
      </c>
      <c r="E56">
        <v>183</v>
      </c>
      <c r="F56">
        <v>177300</v>
      </c>
    </row>
    <row r="57" spans="1:6" x14ac:dyDescent="0.45">
      <c r="A57" t="s">
        <v>28</v>
      </c>
      <c r="B57" t="s">
        <v>59</v>
      </c>
      <c r="C57" s="1">
        <v>40875</v>
      </c>
      <c r="D57" s="4">
        <v>0</v>
      </c>
      <c r="E57">
        <v>196.51</v>
      </c>
      <c r="F57">
        <v>173400</v>
      </c>
    </row>
    <row r="58" spans="1:6" x14ac:dyDescent="0.45">
      <c r="A58" t="s">
        <v>28</v>
      </c>
      <c r="B58" t="s">
        <v>59</v>
      </c>
      <c r="C58" s="1">
        <v>40882</v>
      </c>
      <c r="D58" s="4">
        <v>0</v>
      </c>
      <c r="E58">
        <v>187.37</v>
      </c>
      <c r="F58">
        <v>175370</v>
      </c>
    </row>
    <row r="59" spans="1:6" x14ac:dyDescent="0.45">
      <c r="A59" t="s">
        <v>28</v>
      </c>
      <c r="B59" t="s">
        <v>59</v>
      </c>
      <c r="C59" s="1">
        <v>40889</v>
      </c>
      <c r="D59" s="4">
        <v>0</v>
      </c>
      <c r="E59">
        <v>174</v>
      </c>
      <c r="F59">
        <v>425930</v>
      </c>
    </row>
    <row r="60" spans="1:6" x14ac:dyDescent="0.45">
      <c r="A60" t="s">
        <v>28</v>
      </c>
      <c r="B60" t="s">
        <v>59</v>
      </c>
      <c r="C60" s="1">
        <v>40896</v>
      </c>
      <c r="D60" s="4">
        <v>0</v>
      </c>
      <c r="E60">
        <v>174</v>
      </c>
      <c r="F60">
        <v>522930</v>
      </c>
    </row>
    <row r="61" spans="1:6" x14ac:dyDescent="0.45">
      <c r="A61" t="s">
        <v>28</v>
      </c>
      <c r="B61" t="s">
        <v>59</v>
      </c>
      <c r="C61" s="1">
        <v>40903</v>
      </c>
      <c r="D61" s="4">
        <v>0</v>
      </c>
      <c r="E61">
        <v>187</v>
      </c>
      <c r="F61">
        <v>2197640</v>
      </c>
    </row>
    <row r="62" spans="1:6" x14ac:dyDescent="0.45">
      <c r="A62" t="s">
        <v>28</v>
      </c>
      <c r="B62" t="s">
        <v>59</v>
      </c>
      <c r="C62" s="1">
        <v>40910</v>
      </c>
      <c r="D62" s="4">
        <v>0</v>
      </c>
      <c r="E62">
        <v>182.97</v>
      </c>
      <c r="F62">
        <v>19730</v>
      </c>
    </row>
    <row r="63" spans="1:6" x14ac:dyDescent="0.45">
      <c r="A63" t="s">
        <v>28</v>
      </c>
      <c r="B63" t="s">
        <v>59</v>
      </c>
      <c r="C63" s="1">
        <v>40917</v>
      </c>
      <c r="D63" s="4">
        <v>0</v>
      </c>
      <c r="E63">
        <v>181.36</v>
      </c>
      <c r="F63">
        <v>66190</v>
      </c>
    </row>
    <row r="64" spans="1:6" x14ac:dyDescent="0.45">
      <c r="A64" t="s">
        <v>28</v>
      </c>
      <c r="B64" t="s">
        <v>59</v>
      </c>
      <c r="C64" s="1">
        <v>40924</v>
      </c>
      <c r="D64" s="4">
        <v>0</v>
      </c>
      <c r="E64">
        <v>182.5</v>
      </c>
      <c r="F64">
        <v>173880</v>
      </c>
    </row>
    <row r="65" spans="1:6" x14ac:dyDescent="0.45">
      <c r="A65" t="s">
        <v>28</v>
      </c>
      <c r="B65" t="s">
        <v>59</v>
      </c>
      <c r="C65" s="1">
        <v>40931</v>
      </c>
      <c r="D65" s="4">
        <v>0</v>
      </c>
      <c r="E65">
        <v>195</v>
      </c>
      <c r="F65">
        <v>154510</v>
      </c>
    </row>
    <row r="66" spans="1:6" x14ac:dyDescent="0.45">
      <c r="A66" t="s">
        <v>28</v>
      </c>
      <c r="B66" t="s">
        <v>59</v>
      </c>
      <c r="C66" s="1">
        <v>40938</v>
      </c>
      <c r="D66" s="4">
        <v>0</v>
      </c>
      <c r="E66">
        <v>196.95</v>
      </c>
      <c r="F66">
        <v>81440</v>
      </c>
    </row>
    <row r="67" spans="1:6" x14ac:dyDescent="0.45">
      <c r="A67" t="s">
        <v>28</v>
      </c>
      <c r="B67" t="s">
        <v>59</v>
      </c>
      <c r="C67" s="1">
        <v>40945</v>
      </c>
      <c r="D67" s="4">
        <v>0</v>
      </c>
      <c r="E67">
        <v>192.5</v>
      </c>
      <c r="F67">
        <v>253900</v>
      </c>
    </row>
    <row r="68" spans="1:6" x14ac:dyDescent="0.45">
      <c r="A68" t="s">
        <v>28</v>
      </c>
      <c r="B68" t="s">
        <v>59</v>
      </c>
      <c r="C68" s="1">
        <v>40952</v>
      </c>
      <c r="D68" s="4">
        <v>0</v>
      </c>
      <c r="E68">
        <v>201</v>
      </c>
      <c r="F68">
        <v>159450</v>
      </c>
    </row>
    <row r="69" spans="1:6" x14ac:dyDescent="0.45">
      <c r="A69" t="s">
        <v>28</v>
      </c>
      <c r="B69" t="s">
        <v>59</v>
      </c>
      <c r="C69" s="1">
        <v>40959</v>
      </c>
      <c r="D69" s="4">
        <v>0</v>
      </c>
      <c r="E69">
        <v>202.35</v>
      </c>
      <c r="F69">
        <v>139880</v>
      </c>
    </row>
    <row r="70" spans="1:6" x14ac:dyDescent="0.45">
      <c r="A70" t="s">
        <v>28</v>
      </c>
      <c r="B70" t="s">
        <v>59</v>
      </c>
      <c r="C70" s="1">
        <v>40966</v>
      </c>
      <c r="D70" s="4">
        <v>0</v>
      </c>
      <c r="E70">
        <v>198.19</v>
      </c>
      <c r="F70">
        <v>147100</v>
      </c>
    </row>
    <row r="71" spans="1:6" x14ac:dyDescent="0.45">
      <c r="A71" t="s">
        <v>28</v>
      </c>
      <c r="B71" t="s">
        <v>59</v>
      </c>
      <c r="C71" s="1">
        <v>40973</v>
      </c>
      <c r="D71" s="4">
        <v>0</v>
      </c>
      <c r="E71">
        <v>198.76</v>
      </c>
      <c r="F71">
        <v>149690</v>
      </c>
    </row>
    <row r="72" spans="1:6" x14ac:dyDescent="0.45">
      <c r="A72" t="s">
        <v>28</v>
      </c>
      <c r="B72" t="s">
        <v>59</v>
      </c>
      <c r="C72" s="1">
        <v>40980</v>
      </c>
      <c r="D72" s="4">
        <v>0</v>
      </c>
      <c r="E72">
        <v>210</v>
      </c>
      <c r="F72">
        <v>215430</v>
      </c>
    </row>
    <row r="73" spans="1:6" x14ac:dyDescent="0.45">
      <c r="A73" t="s">
        <v>28</v>
      </c>
      <c r="B73" t="s">
        <v>59</v>
      </c>
      <c r="C73" s="1">
        <v>40987</v>
      </c>
      <c r="D73" s="4">
        <v>0</v>
      </c>
      <c r="E73">
        <v>207</v>
      </c>
      <c r="F73">
        <v>135430</v>
      </c>
    </row>
    <row r="74" spans="1:6" x14ac:dyDescent="0.45">
      <c r="A74" t="s">
        <v>28</v>
      </c>
      <c r="B74" t="s">
        <v>59</v>
      </c>
      <c r="C74" s="1">
        <v>40994</v>
      </c>
      <c r="D74" s="4">
        <v>0</v>
      </c>
      <c r="E74">
        <v>210</v>
      </c>
      <c r="F74">
        <v>153420</v>
      </c>
    </row>
    <row r="75" spans="1:6" x14ac:dyDescent="0.45">
      <c r="A75" t="s">
        <v>28</v>
      </c>
      <c r="B75" t="s">
        <v>59</v>
      </c>
      <c r="C75" s="1">
        <v>41001</v>
      </c>
      <c r="D75" s="4">
        <v>0</v>
      </c>
      <c r="E75">
        <v>207.5</v>
      </c>
      <c r="F75">
        <v>178780</v>
      </c>
    </row>
    <row r="76" spans="1:6" x14ac:dyDescent="0.45">
      <c r="A76" t="s">
        <v>28</v>
      </c>
      <c r="B76" t="s">
        <v>59</v>
      </c>
      <c r="C76" s="1">
        <v>41008</v>
      </c>
      <c r="D76" s="4">
        <v>0</v>
      </c>
      <c r="E76">
        <v>213</v>
      </c>
      <c r="F76">
        <v>524190</v>
      </c>
    </row>
    <row r="77" spans="1:6" x14ac:dyDescent="0.45">
      <c r="A77" t="s">
        <v>28</v>
      </c>
      <c r="B77" t="s">
        <v>59</v>
      </c>
      <c r="C77" s="1">
        <v>41015</v>
      </c>
      <c r="D77" s="4">
        <v>0</v>
      </c>
      <c r="E77">
        <v>209.52</v>
      </c>
      <c r="F77">
        <v>86050</v>
      </c>
    </row>
    <row r="78" spans="1:6" x14ac:dyDescent="0.45">
      <c r="A78" t="s">
        <v>28</v>
      </c>
      <c r="B78" t="s">
        <v>59</v>
      </c>
      <c r="C78" s="1">
        <v>41022</v>
      </c>
      <c r="D78" s="4">
        <v>0</v>
      </c>
      <c r="E78">
        <v>205</v>
      </c>
      <c r="F78">
        <v>34920</v>
      </c>
    </row>
    <row r="79" spans="1:6" x14ac:dyDescent="0.45">
      <c r="A79" t="s">
        <v>28</v>
      </c>
      <c r="B79" t="s">
        <v>59</v>
      </c>
      <c r="C79" s="1">
        <v>41029</v>
      </c>
      <c r="D79" s="4">
        <v>0</v>
      </c>
      <c r="E79">
        <v>184.02</v>
      </c>
      <c r="F79">
        <v>48540</v>
      </c>
    </row>
    <row r="80" spans="1:6" x14ac:dyDescent="0.45">
      <c r="A80" t="s">
        <v>28</v>
      </c>
      <c r="B80" t="s">
        <v>59</v>
      </c>
      <c r="C80" s="1">
        <v>41036</v>
      </c>
      <c r="D80" s="4">
        <v>0</v>
      </c>
      <c r="E80">
        <v>185.8</v>
      </c>
      <c r="F80">
        <v>22510</v>
      </c>
    </row>
    <row r="81" spans="1:6" x14ac:dyDescent="0.45">
      <c r="A81" t="s">
        <v>28</v>
      </c>
      <c r="B81" t="s">
        <v>59</v>
      </c>
      <c r="C81" s="1">
        <v>41043</v>
      </c>
      <c r="D81" s="4">
        <v>0</v>
      </c>
      <c r="E81">
        <v>173.05</v>
      </c>
      <c r="F81">
        <v>183800</v>
      </c>
    </row>
    <row r="82" spans="1:6" x14ac:dyDescent="0.45">
      <c r="A82" t="s">
        <v>28</v>
      </c>
      <c r="B82" t="s">
        <v>59</v>
      </c>
      <c r="C82" s="1">
        <v>41050</v>
      </c>
      <c r="D82" s="4">
        <v>0</v>
      </c>
      <c r="E82">
        <v>173.27</v>
      </c>
      <c r="F82">
        <v>109510</v>
      </c>
    </row>
    <row r="83" spans="1:6" x14ac:dyDescent="0.45">
      <c r="A83" t="s">
        <v>28</v>
      </c>
      <c r="B83" t="s">
        <v>59</v>
      </c>
      <c r="C83" s="1">
        <v>41057</v>
      </c>
      <c r="D83" s="4">
        <v>0</v>
      </c>
      <c r="E83">
        <v>174.99</v>
      </c>
      <c r="F83">
        <v>84040</v>
      </c>
    </row>
    <row r="84" spans="1:6" x14ac:dyDescent="0.45">
      <c r="A84" t="s">
        <v>28</v>
      </c>
      <c r="B84" t="s">
        <v>59</v>
      </c>
      <c r="C84" s="1">
        <v>41064</v>
      </c>
      <c r="D84" s="4">
        <v>0</v>
      </c>
      <c r="E84">
        <v>172.51</v>
      </c>
      <c r="F84">
        <v>43010</v>
      </c>
    </row>
    <row r="85" spans="1:6" x14ac:dyDescent="0.45">
      <c r="A85" t="s">
        <v>28</v>
      </c>
      <c r="B85" t="s">
        <v>59</v>
      </c>
      <c r="C85" s="1">
        <v>41071</v>
      </c>
      <c r="D85" s="4">
        <v>0</v>
      </c>
      <c r="E85">
        <v>180.51</v>
      </c>
      <c r="F85">
        <v>17200</v>
      </c>
    </row>
    <row r="86" spans="1:6" x14ac:dyDescent="0.45">
      <c r="A86" t="s">
        <v>28</v>
      </c>
      <c r="B86" t="s">
        <v>59</v>
      </c>
      <c r="C86" s="1">
        <v>41078</v>
      </c>
      <c r="D86" s="4">
        <v>0</v>
      </c>
      <c r="E86">
        <v>170</v>
      </c>
      <c r="F86">
        <v>98670</v>
      </c>
    </row>
    <row r="87" spans="1:6" x14ac:dyDescent="0.45">
      <c r="A87" t="s">
        <v>28</v>
      </c>
      <c r="B87" t="s">
        <v>59</v>
      </c>
      <c r="C87" s="1">
        <v>41085</v>
      </c>
      <c r="D87" s="4">
        <v>0</v>
      </c>
      <c r="E87">
        <v>175.72</v>
      </c>
      <c r="F87">
        <v>925680</v>
      </c>
    </row>
    <row r="88" spans="1:6" x14ac:dyDescent="0.45">
      <c r="A88" t="s">
        <v>28</v>
      </c>
      <c r="B88" t="s">
        <v>59</v>
      </c>
      <c r="C88" s="1">
        <v>41092</v>
      </c>
      <c r="D88" s="4">
        <v>0</v>
      </c>
      <c r="E88">
        <v>171.29</v>
      </c>
      <c r="F88">
        <v>128620</v>
      </c>
    </row>
    <row r="89" spans="1:6" x14ac:dyDescent="0.45">
      <c r="A89" t="s">
        <v>28</v>
      </c>
      <c r="B89" t="s">
        <v>59</v>
      </c>
      <c r="C89" s="1">
        <v>41099</v>
      </c>
      <c r="D89" s="4">
        <v>0</v>
      </c>
      <c r="E89">
        <v>176.88</v>
      </c>
      <c r="F89">
        <v>139680</v>
      </c>
    </row>
    <row r="90" spans="1:6" x14ac:dyDescent="0.45">
      <c r="A90" t="s">
        <v>28</v>
      </c>
      <c r="B90" t="s">
        <v>59</v>
      </c>
      <c r="C90" s="1">
        <v>41106</v>
      </c>
      <c r="D90" s="4">
        <v>0</v>
      </c>
      <c r="E90">
        <v>174.03</v>
      </c>
      <c r="F90">
        <v>202340</v>
      </c>
    </row>
    <row r="91" spans="1:6" x14ac:dyDescent="0.45">
      <c r="A91" t="s">
        <v>28</v>
      </c>
      <c r="B91" t="s">
        <v>59</v>
      </c>
      <c r="C91" s="1">
        <v>41113</v>
      </c>
      <c r="D91" s="4">
        <v>0</v>
      </c>
      <c r="E91">
        <v>176</v>
      </c>
      <c r="F91">
        <v>104850</v>
      </c>
    </row>
    <row r="92" spans="1:6" x14ac:dyDescent="0.45">
      <c r="A92" t="s">
        <v>28</v>
      </c>
      <c r="B92" t="s">
        <v>59</v>
      </c>
      <c r="C92" s="1">
        <v>41120</v>
      </c>
      <c r="D92" s="4">
        <v>0</v>
      </c>
      <c r="E92">
        <v>179</v>
      </c>
      <c r="F92">
        <v>64290</v>
      </c>
    </row>
    <row r="93" spans="1:6" x14ac:dyDescent="0.45">
      <c r="A93" t="s">
        <v>28</v>
      </c>
      <c r="B93" t="s">
        <v>59</v>
      </c>
      <c r="C93" s="1">
        <v>41127</v>
      </c>
      <c r="D93" s="4">
        <v>0</v>
      </c>
      <c r="E93">
        <v>179.02</v>
      </c>
      <c r="F93">
        <v>32190</v>
      </c>
    </row>
    <row r="94" spans="1:6" x14ac:dyDescent="0.45">
      <c r="A94" t="s">
        <v>28</v>
      </c>
      <c r="B94" t="s">
        <v>59</v>
      </c>
      <c r="C94" s="1">
        <v>41134</v>
      </c>
      <c r="D94" s="4">
        <v>0</v>
      </c>
      <c r="E94">
        <v>176.44</v>
      </c>
      <c r="F94">
        <v>87070</v>
      </c>
    </row>
    <row r="95" spans="1:6" x14ac:dyDescent="0.45">
      <c r="A95" t="s">
        <v>28</v>
      </c>
      <c r="B95" t="s">
        <v>59</v>
      </c>
      <c r="C95" s="1">
        <v>41141</v>
      </c>
      <c r="D95" s="4">
        <v>0</v>
      </c>
      <c r="E95">
        <v>174.2</v>
      </c>
      <c r="F95">
        <v>65170</v>
      </c>
    </row>
    <row r="96" spans="1:6" x14ac:dyDescent="0.45">
      <c r="A96" t="s">
        <v>28</v>
      </c>
      <c r="B96" t="s">
        <v>59</v>
      </c>
      <c r="C96" s="1">
        <v>41148</v>
      </c>
      <c r="D96" s="4">
        <v>0</v>
      </c>
      <c r="E96">
        <v>172.76</v>
      </c>
      <c r="F96">
        <v>103680</v>
      </c>
    </row>
    <row r="97" spans="1:6" x14ac:dyDescent="0.45">
      <c r="A97" t="s">
        <v>28</v>
      </c>
      <c r="B97" t="s">
        <v>59</v>
      </c>
      <c r="C97" s="1">
        <v>41155</v>
      </c>
      <c r="D97" s="4">
        <v>0</v>
      </c>
      <c r="E97">
        <v>172</v>
      </c>
      <c r="F97">
        <v>110170</v>
      </c>
    </row>
    <row r="98" spans="1:6" x14ac:dyDescent="0.45">
      <c r="A98" t="s">
        <v>28</v>
      </c>
      <c r="B98" t="s">
        <v>59</v>
      </c>
      <c r="C98" s="1">
        <v>41162</v>
      </c>
      <c r="D98" s="4">
        <v>0</v>
      </c>
      <c r="E98">
        <v>179</v>
      </c>
      <c r="F98">
        <v>339880</v>
      </c>
    </row>
    <row r="99" spans="1:6" x14ac:dyDescent="0.45">
      <c r="A99" t="s">
        <v>28</v>
      </c>
      <c r="B99" t="s">
        <v>59</v>
      </c>
      <c r="C99" s="1">
        <v>41169</v>
      </c>
      <c r="D99" s="4">
        <v>0</v>
      </c>
      <c r="E99">
        <v>185</v>
      </c>
      <c r="F99">
        <v>515630</v>
      </c>
    </row>
    <row r="100" spans="1:6" x14ac:dyDescent="0.45">
      <c r="A100" t="s">
        <v>28</v>
      </c>
      <c r="B100" t="s">
        <v>59</v>
      </c>
      <c r="C100" s="1">
        <v>41176</v>
      </c>
      <c r="D100" s="4">
        <v>0</v>
      </c>
      <c r="E100">
        <v>190.3</v>
      </c>
      <c r="F100">
        <v>228740</v>
      </c>
    </row>
    <row r="101" spans="1:6" x14ac:dyDescent="0.45">
      <c r="A101" t="s">
        <v>28</v>
      </c>
      <c r="B101" t="s">
        <v>59</v>
      </c>
      <c r="C101" s="1">
        <v>41183</v>
      </c>
      <c r="D101" s="4">
        <v>0</v>
      </c>
      <c r="E101">
        <v>197</v>
      </c>
      <c r="F101">
        <v>251090</v>
      </c>
    </row>
    <row r="102" spans="1:6" x14ac:dyDescent="0.45">
      <c r="A102" t="s">
        <v>28</v>
      </c>
      <c r="B102" t="s">
        <v>59</v>
      </c>
      <c r="C102" s="1">
        <v>41190</v>
      </c>
      <c r="D102" s="4">
        <v>0</v>
      </c>
      <c r="E102">
        <v>188.99</v>
      </c>
      <c r="F102">
        <v>180580</v>
      </c>
    </row>
    <row r="103" spans="1:6" x14ac:dyDescent="0.45">
      <c r="A103" t="s">
        <v>28</v>
      </c>
      <c r="B103" t="s">
        <v>59</v>
      </c>
      <c r="C103" s="1">
        <v>41197</v>
      </c>
      <c r="D103" s="4">
        <v>0</v>
      </c>
      <c r="E103">
        <v>195.09</v>
      </c>
      <c r="F103">
        <v>210320</v>
      </c>
    </row>
    <row r="104" spans="1:6" x14ac:dyDescent="0.45">
      <c r="A104" t="s">
        <v>28</v>
      </c>
      <c r="B104" t="s">
        <v>59</v>
      </c>
      <c r="C104" s="1">
        <v>41204</v>
      </c>
      <c r="D104" s="4">
        <v>0</v>
      </c>
      <c r="E104">
        <v>192.03</v>
      </c>
      <c r="F104">
        <v>119460</v>
      </c>
    </row>
    <row r="105" spans="1:6" x14ac:dyDescent="0.45">
      <c r="A105" t="s">
        <v>28</v>
      </c>
      <c r="B105" t="s">
        <v>59</v>
      </c>
      <c r="C105" s="1">
        <v>41211</v>
      </c>
      <c r="D105" s="4">
        <v>0</v>
      </c>
      <c r="E105">
        <v>185</v>
      </c>
      <c r="F105">
        <v>112730</v>
      </c>
    </row>
    <row r="106" spans="1:6" x14ac:dyDescent="0.45">
      <c r="A106" t="s">
        <v>28</v>
      </c>
      <c r="B106" t="s">
        <v>59</v>
      </c>
      <c r="C106" s="1">
        <v>41218</v>
      </c>
      <c r="D106" s="4">
        <v>0</v>
      </c>
      <c r="E106">
        <v>181.84</v>
      </c>
      <c r="F106">
        <v>149370</v>
      </c>
    </row>
    <row r="107" spans="1:6" x14ac:dyDescent="0.45">
      <c r="A107" t="s">
        <v>28</v>
      </c>
      <c r="B107" t="s">
        <v>59</v>
      </c>
      <c r="C107" s="1">
        <v>41225</v>
      </c>
      <c r="D107" s="4">
        <v>0</v>
      </c>
      <c r="E107">
        <v>176</v>
      </c>
      <c r="F107">
        <v>83500</v>
      </c>
    </row>
    <row r="108" spans="1:6" x14ac:dyDescent="0.45">
      <c r="A108" t="s">
        <v>28</v>
      </c>
      <c r="B108" t="s">
        <v>59</v>
      </c>
      <c r="C108" s="1">
        <v>41232</v>
      </c>
      <c r="D108" s="4">
        <v>0</v>
      </c>
      <c r="E108">
        <v>178</v>
      </c>
      <c r="F108">
        <v>138690</v>
      </c>
    </row>
    <row r="109" spans="1:6" x14ac:dyDescent="0.45">
      <c r="A109" t="s">
        <v>28</v>
      </c>
      <c r="B109" t="s">
        <v>59</v>
      </c>
      <c r="C109" s="1">
        <v>41239</v>
      </c>
      <c r="D109" s="4">
        <v>0</v>
      </c>
      <c r="E109">
        <v>174</v>
      </c>
      <c r="F109">
        <v>41640</v>
      </c>
    </row>
    <row r="110" spans="1:6" x14ac:dyDescent="0.45">
      <c r="A110" t="s">
        <v>28</v>
      </c>
      <c r="B110" t="s">
        <v>59</v>
      </c>
      <c r="C110" s="1">
        <v>41246</v>
      </c>
      <c r="D110" s="4">
        <v>0</v>
      </c>
      <c r="E110">
        <v>172.8</v>
      </c>
      <c r="F110">
        <v>165750</v>
      </c>
    </row>
    <row r="111" spans="1:6" x14ac:dyDescent="0.45">
      <c r="A111" t="s">
        <v>28</v>
      </c>
      <c r="B111" t="s">
        <v>59</v>
      </c>
      <c r="C111" s="1">
        <v>41253</v>
      </c>
      <c r="D111" s="4">
        <v>0</v>
      </c>
      <c r="E111">
        <v>178</v>
      </c>
      <c r="F111">
        <v>464610</v>
      </c>
    </row>
    <row r="112" spans="1:6" x14ac:dyDescent="0.45">
      <c r="A112" t="s">
        <v>28</v>
      </c>
      <c r="B112" t="s">
        <v>59</v>
      </c>
      <c r="C112" s="1">
        <v>41260</v>
      </c>
      <c r="D112" s="4">
        <v>0</v>
      </c>
      <c r="E112">
        <v>179.44</v>
      </c>
      <c r="F112">
        <v>402680</v>
      </c>
    </row>
    <row r="113" spans="1:6" x14ac:dyDescent="0.45">
      <c r="A113" t="s">
        <v>28</v>
      </c>
      <c r="B113" t="s">
        <v>59</v>
      </c>
      <c r="C113" s="1">
        <v>41267</v>
      </c>
      <c r="D113" s="4">
        <v>0</v>
      </c>
      <c r="E113">
        <v>182</v>
      </c>
      <c r="F113">
        <v>2274200</v>
      </c>
    </row>
    <row r="114" spans="1:6" x14ac:dyDescent="0.45">
      <c r="A114" t="s">
        <v>28</v>
      </c>
      <c r="B114" t="s">
        <v>59</v>
      </c>
      <c r="C114" s="1">
        <v>41281</v>
      </c>
      <c r="D114" s="4">
        <v>0</v>
      </c>
      <c r="E114">
        <v>178.25</v>
      </c>
      <c r="F114">
        <v>123960</v>
      </c>
    </row>
    <row r="115" spans="1:6" x14ac:dyDescent="0.45">
      <c r="A115" t="s">
        <v>28</v>
      </c>
      <c r="B115" t="s">
        <v>59</v>
      </c>
      <c r="C115" s="1">
        <v>41288</v>
      </c>
      <c r="D115" s="4">
        <v>0</v>
      </c>
      <c r="E115">
        <v>187.5</v>
      </c>
      <c r="F115">
        <v>410600</v>
      </c>
    </row>
    <row r="116" spans="1:6" x14ac:dyDescent="0.45">
      <c r="A116" t="s">
        <v>28</v>
      </c>
      <c r="B116" t="s">
        <v>59</v>
      </c>
      <c r="C116" s="1">
        <v>41295</v>
      </c>
      <c r="D116" s="4">
        <v>0</v>
      </c>
      <c r="E116">
        <v>193.51</v>
      </c>
      <c r="F116">
        <v>448540</v>
      </c>
    </row>
    <row r="117" spans="1:6" x14ac:dyDescent="0.45">
      <c r="A117" t="s">
        <v>28</v>
      </c>
      <c r="B117" t="s">
        <v>59</v>
      </c>
      <c r="C117" s="1">
        <v>41302</v>
      </c>
      <c r="D117" s="4">
        <v>0</v>
      </c>
      <c r="E117">
        <v>193.29</v>
      </c>
      <c r="F117">
        <v>300070</v>
      </c>
    </row>
    <row r="118" spans="1:6" x14ac:dyDescent="0.45">
      <c r="A118" t="s">
        <v>28</v>
      </c>
      <c r="B118" t="s">
        <v>59</v>
      </c>
      <c r="C118" s="1">
        <v>41309</v>
      </c>
      <c r="D118" s="4">
        <v>0</v>
      </c>
      <c r="E118">
        <v>190</v>
      </c>
      <c r="F118">
        <v>218520</v>
      </c>
    </row>
    <row r="119" spans="1:6" x14ac:dyDescent="0.45">
      <c r="A119" t="s">
        <v>28</v>
      </c>
      <c r="B119" t="s">
        <v>59</v>
      </c>
      <c r="C119" s="1">
        <v>41316</v>
      </c>
      <c r="D119" s="4">
        <v>0</v>
      </c>
      <c r="E119">
        <v>175</v>
      </c>
      <c r="F119">
        <v>340840</v>
      </c>
    </row>
    <row r="120" spans="1:6" x14ac:dyDescent="0.45">
      <c r="A120" t="s">
        <v>28</v>
      </c>
      <c r="B120" t="s">
        <v>59</v>
      </c>
      <c r="C120" s="1">
        <v>41323</v>
      </c>
      <c r="D120" s="4">
        <v>0</v>
      </c>
      <c r="E120">
        <v>157.19999999999999</v>
      </c>
      <c r="F120">
        <v>1024850</v>
      </c>
    </row>
    <row r="121" spans="1:6" x14ac:dyDescent="0.45">
      <c r="A121" t="s">
        <v>28</v>
      </c>
      <c r="B121" t="s">
        <v>59</v>
      </c>
      <c r="C121" s="1">
        <v>41330</v>
      </c>
      <c r="D121" s="4">
        <v>0</v>
      </c>
      <c r="E121">
        <v>157.58000000000001</v>
      </c>
      <c r="F121">
        <v>441440</v>
      </c>
    </row>
    <row r="122" spans="1:6" x14ac:dyDescent="0.45">
      <c r="A122" t="s">
        <v>28</v>
      </c>
      <c r="B122" t="s">
        <v>59</v>
      </c>
      <c r="C122" s="1">
        <v>41337</v>
      </c>
      <c r="D122" s="4">
        <v>0</v>
      </c>
      <c r="E122">
        <v>157.4</v>
      </c>
      <c r="F122">
        <v>375860</v>
      </c>
    </row>
    <row r="123" spans="1:6" x14ac:dyDescent="0.45">
      <c r="A123" t="s">
        <v>28</v>
      </c>
      <c r="B123" t="s">
        <v>59</v>
      </c>
      <c r="C123" s="1">
        <v>41344</v>
      </c>
      <c r="D123" s="4">
        <v>0</v>
      </c>
      <c r="E123">
        <v>146.88</v>
      </c>
      <c r="F123">
        <v>862860</v>
      </c>
    </row>
    <row r="124" spans="1:6" x14ac:dyDescent="0.45">
      <c r="A124" t="s">
        <v>28</v>
      </c>
      <c r="B124" t="s">
        <v>59</v>
      </c>
      <c r="C124" s="1">
        <v>41351</v>
      </c>
      <c r="D124" s="4">
        <v>0</v>
      </c>
      <c r="E124">
        <v>144.1</v>
      </c>
      <c r="F124">
        <v>1226820</v>
      </c>
    </row>
    <row r="125" spans="1:6" x14ac:dyDescent="0.45">
      <c r="A125" t="s">
        <v>28</v>
      </c>
      <c r="B125" t="s">
        <v>59</v>
      </c>
      <c r="C125" s="1">
        <v>41358</v>
      </c>
      <c r="D125" s="4">
        <v>0</v>
      </c>
      <c r="E125">
        <v>140.38999999999999</v>
      </c>
      <c r="F125">
        <v>427000</v>
      </c>
    </row>
    <row r="126" spans="1:6" x14ac:dyDescent="0.45">
      <c r="A126" t="s">
        <v>28</v>
      </c>
      <c r="B126" t="s">
        <v>59</v>
      </c>
      <c r="C126" s="1">
        <v>41365</v>
      </c>
      <c r="D126" s="4">
        <v>0</v>
      </c>
      <c r="E126">
        <v>137.47</v>
      </c>
      <c r="F126">
        <v>519780</v>
      </c>
    </row>
    <row r="127" spans="1:6" x14ac:dyDescent="0.45">
      <c r="A127" t="s">
        <v>28</v>
      </c>
      <c r="B127" t="s">
        <v>59</v>
      </c>
      <c r="C127" s="1">
        <v>41372</v>
      </c>
      <c r="D127" s="4">
        <v>0</v>
      </c>
      <c r="E127">
        <v>135.5</v>
      </c>
      <c r="F127">
        <v>604250</v>
      </c>
    </row>
    <row r="128" spans="1:6" x14ac:dyDescent="0.45">
      <c r="A128" t="s">
        <v>28</v>
      </c>
      <c r="B128" t="s">
        <v>59</v>
      </c>
      <c r="C128" s="1">
        <v>41379</v>
      </c>
      <c r="D128" s="4">
        <v>0</v>
      </c>
      <c r="E128">
        <v>130.88</v>
      </c>
      <c r="F128">
        <v>432260</v>
      </c>
    </row>
    <row r="129" spans="1:6" x14ac:dyDescent="0.45">
      <c r="A129" t="s">
        <v>28</v>
      </c>
      <c r="B129" t="s">
        <v>59</v>
      </c>
      <c r="C129" s="1">
        <v>41386</v>
      </c>
      <c r="D129" s="4">
        <v>0</v>
      </c>
      <c r="E129">
        <v>153</v>
      </c>
      <c r="F129">
        <v>1454120</v>
      </c>
    </row>
    <row r="130" spans="1:6" x14ac:dyDescent="0.45">
      <c r="A130" t="s">
        <v>28</v>
      </c>
      <c r="B130" t="s">
        <v>59</v>
      </c>
      <c r="C130" s="1">
        <v>41393</v>
      </c>
      <c r="D130" s="4">
        <v>0</v>
      </c>
      <c r="E130">
        <v>152.4</v>
      </c>
      <c r="F130">
        <v>53180</v>
      </c>
    </row>
    <row r="131" spans="1:6" x14ac:dyDescent="0.45">
      <c r="A131" t="s">
        <v>28</v>
      </c>
      <c r="B131" t="s">
        <v>59</v>
      </c>
      <c r="C131" s="1">
        <v>41400</v>
      </c>
      <c r="D131" s="4">
        <v>0</v>
      </c>
      <c r="E131">
        <v>155.01</v>
      </c>
      <c r="F131">
        <v>267020</v>
      </c>
    </row>
    <row r="132" spans="1:6" x14ac:dyDescent="0.45">
      <c r="A132" t="s">
        <v>28</v>
      </c>
      <c r="B132" t="s">
        <v>59</v>
      </c>
      <c r="C132" s="1">
        <v>41407</v>
      </c>
      <c r="D132" s="4">
        <v>0</v>
      </c>
      <c r="E132">
        <v>152</v>
      </c>
      <c r="F132">
        <v>310310</v>
      </c>
    </row>
    <row r="133" spans="1:6" x14ac:dyDescent="0.45">
      <c r="A133" t="s">
        <v>28</v>
      </c>
      <c r="B133" t="s">
        <v>59</v>
      </c>
      <c r="C133" s="1">
        <v>41414</v>
      </c>
      <c r="D133" s="4">
        <v>0</v>
      </c>
      <c r="E133">
        <v>148</v>
      </c>
      <c r="F133">
        <v>239750</v>
      </c>
    </row>
    <row r="134" spans="1:6" x14ac:dyDescent="0.45">
      <c r="A134" t="s">
        <v>28</v>
      </c>
      <c r="B134" t="s">
        <v>59</v>
      </c>
      <c r="C134" s="1">
        <v>41421</v>
      </c>
      <c r="D134" s="4">
        <v>0</v>
      </c>
      <c r="E134">
        <v>147.99</v>
      </c>
      <c r="F134">
        <v>209390</v>
      </c>
    </row>
    <row r="135" spans="1:6" x14ac:dyDescent="0.45">
      <c r="A135" t="s">
        <v>28</v>
      </c>
      <c r="B135" t="s">
        <v>59</v>
      </c>
      <c r="C135" s="1">
        <v>41428</v>
      </c>
      <c r="D135" s="4">
        <v>0</v>
      </c>
      <c r="E135">
        <v>140.80000000000001</v>
      </c>
      <c r="F135">
        <v>106710</v>
      </c>
    </row>
    <row r="136" spans="1:6" x14ac:dyDescent="0.45">
      <c r="A136" t="s">
        <v>28</v>
      </c>
      <c r="B136" t="s">
        <v>59</v>
      </c>
      <c r="C136" s="1">
        <v>41435</v>
      </c>
      <c r="D136" s="4">
        <v>0</v>
      </c>
      <c r="E136">
        <v>138.31</v>
      </c>
      <c r="F136">
        <v>84220</v>
      </c>
    </row>
    <row r="137" spans="1:6" x14ac:dyDescent="0.45">
      <c r="A137" t="s">
        <v>28</v>
      </c>
      <c r="B137" t="s">
        <v>59</v>
      </c>
      <c r="C137" s="1">
        <v>41442</v>
      </c>
      <c r="D137" s="4">
        <v>0</v>
      </c>
      <c r="E137">
        <v>137.81</v>
      </c>
      <c r="F137">
        <v>251500</v>
      </c>
    </row>
    <row r="138" spans="1:6" x14ac:dyDescent="0.45">
      <c r="A138" t="s">
        <v>28</v>
      </c>
      <c r="B138" t="s">
        <v>59</v>
      </c>
      <c r="C138" s="1">
        <v>41449</v>
      </c>
      <c r="D138" s="4">
        <v>0</v>
      </c>
      <c r="E138">
        <v>143</v>
      </c>
      <c r="F138">
        <v>531810</v>
      </c>
    </row>
    <row r="139" spans="1:6" x14ac:dyDescent="0.45">
      <c r="A139" t="s">
        <v>28</v>
      </c>
      <c r="B139" t="s">
        <v>59</v>
      </c>
      <c r="C139" s="1">
        <v>41456</v>
      </c>
      <c r="D139" s="4">
        <v>0</v>
      </c>
      <c r="E139">
        <v>137.99</v>
      </c>
      <c r="F139">
        <v>328460</v>
      </c>
    </row>
    <row r="140" spans="1:6" x14ac:dyDescent="0.45">
      <c r="A140" t="s">
        <v>28</v>
      </c>
      <c r="B140" t="s">
        <v>59</v>
      </c>
      <c r="C140" s="1">
        <v>41463</v>
      </c>
      <c r="D140" s="4">
        <v>0</v>
      </c>
      <c r="E140">
        <v>138.49</v>
      </c>
      <c r="F140">
        <v>242750</v>
      </c>
    </row>
    <row r="141" spans="1:6" x14ac:dyDescent="0.45">
      <c r="A141" t="s">
        <v>28</v>
      </c>
      <c r="B141" t="s">
        <v>59</v>
      </c>
      <c r="C141" s="1">
        <v>41470</v>
      </c>
      <c r="D141" s="4">
        <v>0</v>
      </c>
      <c r="E141">
        <v>138.1</v>
      </c>
      <c r="F141">
        <v>347600</v>
      </c>
    </row>
    <row r="142" spans="1:6" x14ac:dyDescent="0.45">
      <c r="A142" t="s">
        <v>28</v>
      </c>
      <c r="B142" t="s">
        <v>59</v>
      </c>
      <c r="C142" s="1">
        <v>41477</v>
      </c>
      <c r="D142" s="4">
        <v>0</v>
      </c>
      <c r="E142">
        <v>139.37</v>
      </c>
      <c r="F142">
        <v>225150</v>
      </c>
    </row>
    <row r="143" spans="1:6" x14ac:dyDescent="0.45">
      <c r="A143" t="s">
        <v>28</v>
      </c>
      <c r="B143" t="s">
        <v>59</v>
      </c>
      <c r="C143" s="1">
        <v>41484</v>
      </c>
      <c r="D143" s="4">
        <v>0</v>
      </c>
      <c r="E143">
        <v>141</v>
      </c>
      <c r="F143">
        <v>258180</v>
      </c>
    </row>
    <row r="144" spans="1:6" x14ac:dyDescent="0.45">
      <c r="A144" t="s">
        <v>28</v>
      </c>
      <c r="B144" t="s">
        <v>59</v>
      </c>
      <c r="C144" s="1">
        <v>41491</v>
      </c>
      <c r="D144" s="4">
        <v>0</v>
      </c>
      <c r="E144">
        <v>146</v>
      </c>
      <c r="F144">
        <v>418820</v>
      </c>
    </row>
    <row r="145" spans="1:6" x14ac:dyDescent="0.45">
      <c r="A145" t="s">
        <v>28</v>
      </c>
      <c r="B145" t="s">
        <v>59</v>
      </c>
      <c r="C145" s="1">
        <v>41498</v>
      </c>
      <c r="D145" s="4">
        <v>0</v>
      </c>
      <c r="E145">
        <v>143.26</v>
      </c>
      <c r="F145">
        <v>232340</v>
      </c>
    </row>
    <row r="146" spans="1:6" x14ac:dyDescent="0.45">
      <c r="A146" t="s">
        <v>28</v>
      </c>
      <c r="B146" t="s">
        <v>59</v>
      </c>
      <c r="C146" s="1">
        <v>41505</v>
      </c>
      <c r="D146" s="4">
        <v>0</v>
      </c>
      <c r="E146">
        <v>140.5</v>
      </c>
      <c r="F146">
        <v>214720</v>
      </c>
    </row>
    <row r="147" spans="1:6" x14ac:dyDescent="0.45">
      <c r="A147" t="s">
        <v>28</v>
      </c>
      <c r="B147" t="s">
        <v>59</v>
      </c>
      <c r="C147" s="1">
        <v>41512</v>
      </c>
      <c r="D147" s="4">
        <v>0</v>
      </c>
      <c r="E147">
        <v>139.47999999999999</v>
      </c>
      <c r="F147">
        <v>86230</v>
      </c>
    </row>
    <row r="148" spans="1:6" x14ac:dyDescent="0.45">
      <c r="A148" t="s">
        <v>28</v>
      </c>
      <c r="B148" t="s">
        <v>59</v>
      </c>
      <c r="C148" s="1">
        <v>41519</v>
      </c>
      <c r="D148" s="4">
        <v>0</v>
      </c>
      <c r="E148">
        <v>138.5</v>
      </c>
      <c r="F148">
        <v>151190</v>
      </c>
    </row>
    <row r="149" spans="1:6" x14ac:dyDescent="0.45">
      <c r="A149" t="s">
        <v>28</v>
      </c>
      <c r="B149" t="s">
        <v>59</v>
      </c>
      <c r="C149" s="1">
        <v>41526</v>
      </c>
      <c r="D149" s="4">
        <v>0</v>
      </c>
      <c r="E149">
        <v>143.44999999999999</v>
      </c>
      <c r="F149">
        <v>186170</v>
      </c>
    </row>
    <row r="150" spans="1:6" x14ac:dyDescent="0.45">
      <c r="A150" t="s">
        <v>28</v>
      </c>
      <c r="B150" t="s">
        <v>59</v>
      </c>
      <c r="C150" s="1">
        <v>41533</v>
      </c>
      <c r="D150" s="4">
        <v>0</v>
      </c>
      <c r="E150">
        <v>146.07</v>
      </c>
      <c r="F150">
        <v>266050</v>
      </c>
    </row>
    <row r="151" spans="1:6" x14ac:dyDescent="0.45">
      <c r="A151" t="s">
        <v>28</v>
      </c>
      <c r="B151" t="s">
        <v>59</v>
      </c>
      <c r="C151" s="1">
        <v>41540</v>
      </c>
      <c r="D151" s="4">
        <v>0</v>
      </c>
      <c r="E151">
        <v>144.91</v>
      </c>
      <c r="F151">
        <v>212320</v>
      </c>
    </row>
    <row r="152" spans="1:6" x14ac:dyDescent="0.45">
      <c r="A152" t="s">
        <v>28</v>
      </c>
      <c r="B152" t="s">
        <v>59</v>
      </c>
      <c r="C152" s="1">
        <v>41547</v>
      </c>
      <c r="D152" s="4">
        <v>0</v>
      </c>
      <c r="E152">
        <v>143</v>
      </c>
      <c r="F152">
        <v>142740</v>
      </c>
    </row>
    <row r="153" spans="1:6" x14ac:dyDescent="0.45">
      <c r="A153" t="s">
        <v>28</v>
      </c>
      <c r="B153" t="s">
        <v>59</v>
      </c>
      <c r="C153" s="1">
        <v>41554</v>
      </c>
      <c r="D153" s="4">
        <v>0</v>
      </c>
      <c r="E153">
        <v>139</v>
      </c>
      <c r="F153">
        <v>194620</v>
      </c>
    </row>
    <row r="154" spans="1:6" x14ac:dyDescent="0.45">
      <c r="A154" t="s">
        <v>28</v>
      </c>
      <c r="B154" t="s">
        <v>59</v>
      </c>
      <c r="C154" s="1">
        <v>41561</v>
      </c>
      <c r="D154" s="4">
        <v>0</v>
      </c>
      <c r="E154">
        <v>138.30000000000001</v>
      </c>
      <c r="F154">
        <v>367000</v>
      </c>
    </row>
    <row r="155" spans="1:6" x14ac:dyDescent="0.45">
      <c r="A155" t="s">
        <v>28</v>
      </c>
      <c r="B155" t="s">
        <v>59</v>
      </c>
      <c r="C155" s="1">
        <v>41568</v>
      </c>
      <c r="D155" s="4">
        <v>0</v>
      </c>
      <c r="E155">
        <v>136.5</v>
      </c>
      <c r="F155">
        <v>209940</v>
      </c>
    </row>
    <row r="156" spans="1:6" x14ac:dyDescent="0.45">
      <c r="A156" t="s">
        <v>28</v>
      </c>
      <c r="B156" t="s">
        <v>59</v>
      </c>
      <c r="C156" s="1">
        <v>41575</v>
      </c>
      <c r="D156" s="4">
        <v>0</v>
      </c>
      <c r="E156">
        <v>136.27000000000001</v>
      </c>
      <c r="F156">
        <v>459280</v>
      </c>
    </row>
    <row r="157" spans="1:6" x14ac:dyDescent="0.45">
      <c r="A157" t="s">
        <v>28</v>
      </c>
      <c r="B157" t="s">
        <v>59</v>
      </c>
      <c r="C157" s="1">
        <v>41582</v>
      </c>
      <c r="D157" s="4">
        <v>0</v>
      </c>
      <c r="E157">
        <v>138</v>
      </c>
      <c r="F157">
        <v>495030</v>
      </c>
    </row>
    <row r="158" spans="1:6" x14ac:dyDescent="0.45">
      <c r="A158" t="s">
        <v>28</v>
      </c>
      <c r="B158" t="s">
        <v>59</v>
      </c>
      <c r="C158" s="1">
        <v>41589</v>
      </c>
      <c r="D158" s="4">
        <v>0</v>
      </c>
      <c r="E158">
        <v>144</v>
      </c>
      <c r="F158">
        <v>2448430</v>
      </c>
    </row>
    <row r="159" spans="1:6" x14ac:dyDescent="0.45">
      <c r="A159" t="s">
        <v>28</v>
      </c>
      <c r="B159" t="s">
        <v>59</v>
      </c>
      <c r="C159" s="1">
        <v>41596</v>
      </c>
      <c r="D159" s="4">
        <v>0</v>
      </c>
      <c r="E159">
        <v>139.79</v>
      </c>
      <c r="F159">
        <v>777310</v>
      </c>
    </row>
    <row r="160" spans="1:6" x14ac:dyDescent="0.45">
      <c r="A160" t="s">
        <v>28</v>
      </c>
      <c r="B160" t="s">
        <v>59</v>
      </c>
      <c r="C160" s="1">
        <v>41603</v>
      </c>
      <c r="D160" s="4">
        <v>0</v>
      </c>
      <c r="E160">
        <v>139.97999999999999</v>
      </c>
      <c r="F160">
        <v>352010</v>
      </c>
    </row>
    <row r="161" spans="1:6" x14ac:dyDescent="0.45">
      <c r="A161" t="s">
        <v>28</v>
      </c>
      <c r="B161" t="s">
        <v>59</v>
      </c>
      <c r="C161" s="1">
        <v>41610</v>
      </c>
      <c r="D161" s="4">
        <v>0</v>
      </c>
      <c r="E161">
        <v>136.11000000000001</v>
      </c>
      <c r="F161">
        <v>932660</v>
      </c>
    </row>
    <row r="162" spans="1:6" x14ac:dyDescent="0.45">
      <c r="A162" t="s">
        <v>28</v>
      </c>
      <c r="B162" t="s">
        <v>59</v>
      </c>
      <c r="C162" s="1">
        <v>41617</v>
      </c>
      <c r="D162" s="4">
        <v>0</v>
      </c>
      <c r="E162">
        <v>144.1</v>
      </c>
      <c r="F162">
        <v>1582550</v>
      </c>
    </row>
    <row r="163" spans="1:6" x14ac:dyDescent="0.45">
      <c r="A163" t="s">
        <v>28</v>
      </c>
      <c r="B163" t="s">
        <v>59</v>
      </c>
      <c r="C163" s="1">
        <v>41624</v>
      </c>
      <c r="D163" s="4">
        <v>0</v>
      </c>
      <c r="E163">
        <v>141</v>
      </c>
      <c r="F163">
        <v>4094770</v>
      </c>
    </row>
    <row r="164" spans="1:6" x14ac:dyDescent="0.45">
      <c r="A164" t="s">
        <v>28</v>
      </c>
      <c r="B164" t="s">
        <v>59</v>
      </c>
      <c r="C164" s="1">
        <v>41631</v>
      </c>
      <c r="D164" s="4">
        <v>0</v>
      </c>
      <c r="E164">
        <v>133.80000000000001</v>
      </c>
      <c r="F164">
        <v>643010</v>
      </c>
    </row>
    <row r="165" spans="1:6" x14ac:dyDescent="0.45">
      <c r="A165" t="s">
        <v>28</v>
      </c>
      <c r="B165" t="s">
        <v>59</v>
      </c>
      <c r="C165" s="1">
        <v>41638</v>
      </c>
      <c r="D165" s="4">
        <v>0</v>
      </c>
      <c r="E165">
        <v>134</v>
      </c>
      <c r="F165">
        <v>218270</v>
      </c>
    </row>
    <row r="166" spans="1:6" x14ac:dyDescent="0.45">
      <c r="A166" t="s">
        <v>28</v>
      </c>
      <c r="B166" t="s">
        <v>59</v>
      </c>
      <c r="C166" s="1">
        <v>41645</v>
      </c>
      <c r="D166" s="4">
        <v>0</v>
      </c>
      <c r="E166">
        <v>134.63999999999999</v>
      </c>
      <c r="F166">
        <v>127970</v>
      </c>
    </row>
    <row r="167" spans="1:6" x14ac:dyDescent="0.45">
      <c r="A167" t="s">
        <v>28</v>
      </c>
      <c r="B167" t="s">
        <v>59</v>
      </c>
      <c r="C167" s="1">
        <v>41652</v>
      </c>
      <c r="D167" s="4">
        <v>0</v>
      </c>
      <c r="E167">
        <v>129.30000000000001</v>
      </c>
      <c r="F167">
        <v>597170</v>
      </c>
    </row>
    <row r="168" spans="1:6" x14ac:dyDescent="0.45">
      <c r="A168" t="s">
        <v>28</v>
      </c>
      <c r="B168" t="s">
        <v>59</v>
      </c>
      <c r="C168" s="1">
        <v>41659</v>
      </c>
      <c r="D168" s="4">
        <v>0</v>
      </c>
      <c r="E168">
        <v>128</v>
      </c>
      <c r="F168">
        <v>268320</v>
      </c>
    </row>
    <row r="169" spans="1:6" x14ac:dyDescent="0.45">
      <c r="A169" t="s">
        <v>28</v>
      </c>
      <c r="B169" t="s">
        <v>59</v>
      </c>
      <c r="C169" s="1">
        <v>41666</v>
      </c>
      <c r="D169" s="4">
        <v>0</v>
      </c>
      <c r="E169">
        <v>122</v>
      </c>
      <c r="F169">
        <v>644350</v>
      </c>
    </row>
    <row r="170" spans="1:6" x14ac:dyDescent="0.45">
      <c r="A170" t="s">
        <v>28</v>
      </c>
      <c r="B170" t="s">
        <v>59</v>
      </c>
      <c r="C170" s="1">
        <v>41673</v>
      </c>
      <c r="D170" s="4">
        <v>0</v>
      </c>
      <c r="E170">
        <v>128.4</v>
      </c>
      <c r="F170">
        <v>549940</v>
      </c>
    </row>
    <row r="171" spans="1:6" x14ac:dyDescent="0.45">
      <c r="A171" t="s">
        <v>28</v>
      </c>
      <c r="B171" t="s">
        <v>59</v>
      </c>
      <c r="C171" s="1">
        <v>41680</v>
      </c>
      <c r="D171" s="4">
        <v>0</v>
      </c>
      <c r="E171">
        <v>125</v>
      </c>
      <c r="F171">
        <v>200920</v>
      </c>
    </row>
    <row r="172" spans="1:6" x14ac:dyDescent="0.45">
      <c r="A172" t="s">
        <v>28</v>
      </c>
      <c r="B172" t="s">
        <v>59</v>
      </c>
      <c r="C172" s="1">
        <v>41687</v>
      </c>
      <c r="D172" s="4">
        <v>0</v>
      </c>
      <c r="E172">
        <v>120.99</v>
      </c>
      <c r="F172">
        <v>360900</v>
      </c>
    </row>
    <row r="173" spans="1:6" x14ac:dyDescent="0.45">
      <c r="A173" t="s">
        <v>28</v>
      </c>
      <c r="B173" t="s">
        <v>59</v>
      </c>
      <c r="C173" s="1">
        <v>41694</v>
      </c>
      <c r="D173" s="4">
        <v>0</v>
      </c>
      <c r="E173">
        <v>111</v>
      </c>
      <c r="F173">
        <v>393590</v>
      </c>
    </row>
    <row r="174" spans="1:6" x14ac:dyDescent="0.45">
      <c r="A174" t="s">
        <v>28</v>
      </c>
      <c r="B174" t="s">
        <v>59</v>
      </c>
      <c r="C174" s="1">
        <v>41701</v>
      </c>
      <c r="D174" s="4">
        <v>0</v>
      </c>
      <c r="E174">
        <v>89.1</v>
      </c>
      <c r="F174">
        <v>1939660</v>
      </c>
    </row>
    <row r="175" spans="1:6" x14ac:dyDescent="0.45">
      <c r="A175" t="s">
        <v>28</v>
      </c>
      <c r="B175" t="s">
        <v>59</v>
      </c>
      <c r="C175" s="1">
        <v>41708</v>
      </c>
      <c r="D175" s="4">
        <v>0</v>
      </c>
      <c r="E175">
        <v>80</v>
      </c>
      <c r="F175">
        <v>537680</v>
      </c>
    </row>
    <row r="176" spans="1:6" x14ac:dyDescent="0.45">
      <c r="A176" t="s">
        <v>28</v>
      </c>
      <c r="B176" t="s">
        <v>59</v>
      </c>
      <c r="C176" s="1">
        <v>41715</v>
      </c>
      <c r="D176" s="4">
        <v>0</v>
      </c>
      <c r="E176">
        <v>88.95</v>
      </c>
      <c r="F176">
        <v>515300</v>
      </c>
    </row>
    <row r="177" spans="1:6" x14ac:dyDescent="0.45">
      <c r="A177" t="s">
        <v>28</v>
      </c>
      <c r="B177" t="s">
        <v>59</v>
      </c>
      <c r="C177" s="1">
        <v>41722</v>
      </c>
      <c r="D177" s="4">
        <v>0</v>
      </c>
      <c r="E177">
        <v>94</v>
      </c>
      <c r="F177">
        <v>274640</v>
      </c>
    </row>
    <row r="178" spans="1:6" x14ac:dyDescent="0.45">
      <c r="A178" t="s">
        <v>28</v>
      </c>
      <c r="B178" t="s">
        <v>59</v>
      </c>
      <c r="C178" s="1">
        <v>41729</v>
      </c>
      <c r="D178" s="4">
        <v>0</v>
      </c>
      <c r="E178">
        <v>94.19</v>
      </c>
      <c r="F178">
        <v>308250</v>
      </c>
    </row>
    <row r="179" spans="1:6" x14ac:dyDescent="0.45">
      <c r="A179" t="s">
        <v>28</v>
      </c>
      <c r="B179" t="s">
        <v>59</v>
      </c>
      <c r="C179" s="1">
        <v>41736</v>
      </c>
      <c r="D179" s="4">
        <v>0</v>
      </c>
      <c r="E179">
        <v>93.35</v>
      </c>
      <c r="F179">
        <v>327570</v>
      </c>
    </row>
    <row r="180" spans="1:6" x14ac:dyDescent="0.45">
      <c r="A180" t="s">
        <v>28</v>
      </c>
      <c r="B180" t="s">
        <v>59</v>
      </c>
      <c r="C180" s="1">
        <v>41743</v>
      </c>
      <c r="D180" s="4">
        <v>0</v>
      </c>
      <c r="E180">
        <v>95</v>
      </c>
      <c r="F180">
        <v>267120</v>
      </c>
    </row>
    <row r="181" spans="1:6" x14ac:dyDescent="0.45">
      <c r="A181" t="s">
        <v>28</v>
      </c>
      <c r="B181" t="s">
        <v>59</v>
      </c>
      <c r="C181" s="1">
        <v>41750</v>
      </c>
      <c r="D181" s="4">
        <v>0</v>
      </c>
      <c r="E181">
        <v>92.48</v>
      </c>
      <c r="F181">
        <v>283890</v>
      </c>
    </row>
    <row r="182" spans="1:6" x14ac:dyDescent="0.45">
      <c r="A182" t="s">
        <v>28</v>
      </c>
      <c r="B182" t="s">
        <v>59</v>
      </c>
      <c r="C182" s="1">
        <v>41757</v>
      </c>
      <c r="D182" s="4">
        <v>0</v>
      </c>
      <c r="E182">
        <v>91.9</v>
      </c>
      <c r="F182">
        <v>127910</v>
      </c>
    </row>
    <row r="183" spans="1:6" x14ac:dyDescent="0.45">
      <c r="A183" t="s">
        <v>28</v>
      </c>
      <c r="B183" t="s">
        <v>59</v>
      </c>
      <c r="C183" s="1">
        <v>41764</v>
      </c>
      <c r="D183" s="4">
        <v>0</v>
      </c>
      <c r="E183">
        <v>95</v>
      </c>
      <c r="F183">
        <v>112170</v>
      </c>
    </row>
    <row r="184" spans="1:6" x14ac:dyDescent="0.45">
      <c r="A184" t="s">
        <v>28</v>
      </c>
      <c r="B184" t="s">
        <v>59</v>
      </c>
      <c r="C184" s="1">
        <v>41771</v>
      </c>
      <c r="D184" s="4">
        <v>0</v>
      </c>
      <c r="E184">
        <v>96.47</v>
      </c>
      <c r="F184">
        <v>132090</v>
      </c>
    </row>
    <row r="185" spans="1:6" x14ac:dyDescent="0.45">
      <c r="A185" t="s">
        <v>28</v>
      </c>
      <c r="B185" t="s">
        <v>59</v>
      </c>
      <c r="C185" s="1">
        <v>41778</v>
      </c>
      <c r="D185" s="4">
        <v>0</v>
      </c>
      <c r="E185">
        <v>106.9</v>
      </c>
      <c r="F185">
        <v>632430</v>
      </c>
    </row>
    <row r="186" spans="1:6" x14ac:dyDescent="0.45">
      <c r="A186" t="s">
        <v>28</v>
      </c>
      <c r="B186" t="s">
        <v>59</v>
      </c>
      <c r="C186" s="1">
        <v>41785</v>
      </c>
      <c r="D186" s="4">
        <v>0</v>
      </c>
      <c r="E186">
        <v>104.03</v>
      </c>
      <c r="F186">
        <v>565050</v>
      </c>
    </row>
    <row r="187" spans="1:6" x14ac:dyDescent="0.45">
      <c r="A187" t="s">
        <v>28</v>
      </c>
      <c r="B187" t="s">
        <v>59</v>
      </c>
      <c r="C187" s="1">
        <v>41792</v>
      </c>
      <c r="D187" s="4">
        <v>0</v>
      </c>
      <c r="E187">
        <v>109.4</v>
      </c>
      <c r="F187">
        <v>669080</v>
      </c>
    </row>
    <row r="188" spans="1:6" x14ac:dyDescent="0.45">
      <c r="A188" t="s">
        <v>28</v>
      </c>
      <c r="B188" t="s">
        <v>59</v>
      </c>
      <c r="C188" s="1">
        <v>41799</v>
      </c>
      <c r="D188" s="4">
        <v>0</v>
      </c>
      <c r="E188">
        <v>108.94</v>
      </c>
      <c r="F188">
        <v>391480</v>
      </c>
    </row>
    <row r="189" spans="1:6" x14ac:dyDescent="0.45">
      <c r="A189" t="s">
        <v>28</v>
      </c>
      <c r="B189" t="s">
        <v>59</v>
      </c>
      <c r="C189" s="1">
        <v>41806</v>
      </c>
      <c r="D189" s="4">
        <v>0</v>
      </c>
      <c r="E189">
        <v>106.99</v>
      </c>
      <c r="F189">
        <v>232860</v>
      </c>
    </row>
    <row r="190" spans="1:6" x14ac:dyDescent="0.45">
      <c r="A190" t="s">
        <v>28</v>
      </c>
      <c r="B190" t="s">
        <v>59</v>
      </c>
      <c r="C190" s="1">
        <v>41813</v>
      </c>
      <c r="D190" s="4">
        <v>0</v>
      </c>
      <c r="E190">
        <v>108</v>
      </c>
      <c r="F190">
        <v>175000</v>
      </c>
    </row>
    <row r="191" spans="1:6" x14ac:dyDescent="0.45">
      <c r="A191" t="s">
        <v>28</v>
      </c>
      <c r="B191" t="s">
        <v>59</v>
      </c>
      <c r="C191" s="1">
        <v>41820</v>
      </c>
      <c r="D191" s="4">
        <v>0</v>
      </c>
      <c r="E191">
        <v>113.21</v>
      </c>
      <c r="F191">
        <v>442530</v>
      </c>
    </row>
    <row r="192" spans="1:6" x14ac:dyDescent="0.45">
      <c r="A192" t="s">
        <v>28</v>
      </c>
      <c r="B192" t="s">
        <v>59</v>
      </c>
      <c r="C192" s="1">
        <v>41827</v>
      </c>
      <c r="D192" s="4">
        <v>0</v>
      </c>
      <c r="E192">
        <v>114.47</v>
      </c>
      <c r="F192">
        <v>496570</v>
      </c>
    </row>
    <row r="193" spans="1:6" x14ac:dyDescent="0.45">
      <c r="A193" t="s">
        <v>28</v>
      </c>
      <c r="B193" t="s">
        <v>59</v>
      </c>
      <c r="C193" s="1">
        <v>41834</v>
      </c>
      <c r="D193" s="4">
        <v>0</v>
      </c>
      <c r="E193">
        <v>103.15</v>
      </c>
      <c r="F193">
        <v>450720</v>
      </c>
    </row>
    <row r="194" spans="1:6" x14ac:dyDescent="0.45">
      <c r="A194" t="s">
        <v>28</v>
      </c>
      <c r="B194" t="s">
        <v>59</v>
      </c>
      <c r="C194" s="1">
        <v>41841</v>
      </c>
      <c r="D194" s="4">
        <v>0</v>
      </c>
      <c r="E194">
        <v>100.55</v>
      </c>
      <c r="F194">
        <v>253160</v>
      </c>
    </row>
    <row r="195" spans="1:6" x14ac:dyDescent="0.45">
      <c r="A195" t="s">
        <v>28</v>
      </c>
      <c r="B195" t="s">
        <v>59</v>
      </c>
      <c r="C195" s="1">
        <v>41848</v>
      </c>
      <c r="D195" s="4">
        <v>0</v>
      </c>
      <c r="E195">
        <v>95</v>
      </c>
      <c r="F195">
        <v>256480</v>
      </c>
    </row>
    <row r="196" spans="1:6" x14ac:dyDescent="0.45">
      <c r="A196" t="s">
        <v>28</v>
      </c>
      <c r="B196" t="s">
        <v>59</v>
      </c>
      <c r="C196" s="1">
        <v>41855</v>
      </c>
      <c r="D196" s="4">
        <v>0</v>
      </c>
      <c r="E196">
        <v>91.06</v>
      </c>
      <c r="F196">
        <v>371420</v>
      </c>
    </row>
    <row r="197" spans="1:6" x14ac:dyDescent="0.45">
      <c r="A197" t="s">
        <v>28</v>
      </c>
      <c r="B197" t="s">
        <v>59</v>
      </c>
      <c r="C197" s="1">
        <v>41862</v>
      </c>
      <c r="D197" s="4">
        <v>0</v>
      </c>
      <c r="E197">
        <v>92</v>
      </c>
      <c r="F197">
        <v>132070</v>
      </c>
    </row>
    <row r="198" spans="1:6" x14ac:dyDescent="0.45">
      <c r="A198" t="s">
        <v>28</v>
      </c>
      <c r="B198" t="s">
        <v>59</v>
      </c>
      <c r="C198" s="1">
        <v>41869</v>
      </c>
      <c r="D198" s="4">
        <v>0</v>
      </c>
      <c r="E198">
        <v>93.33</v>
      </c>
      <c r="F198">
        <v>527840</v>
      </c>
    </row>
    <row r="199" spans="1:6" x14ac:dyDescent="0.45">
      <c r="A199" t="s">
        <v>28</v>
      </c>
      <c r="B199" t="s">
        <v>59</v>
      </c>
      <c r="C199" s="1">
        <v>41876</v>
      </c>
      <c r="D199" s="4">
        <v>0</v>
      </c>
      <c r="E199">
        <v>86</v>
      </c>
      <c r="F199">
        <v>828980</v>
      </c>
    </row>
    <row r="200" spans="1:6" x14ac:dyDescent="0.45">
      <c r="A200" t="s">
        <v>28</v>
      </c>
      <c r="B200" t="s">
        <v>59</v>
      </c>
      <c r="C200" s="1">
        <v>41883</v>
      </c>
      <c r="D200" s="4">
        <v>0</v>
      </c>
      <c r="E200">
        <v>84.21</v>
      </c>
      <c r="F200">
        <v>908560</v>
      </c>
    </row>
    <row r="201" spans="1:6" x14ac:dyDescent="0.45">
      <c r="A201" t="s">
        <v>28</v>
      </c>
      <c r="B201" t="s">
        <v>59</v>
      </c>
      <c r="C201" s="1">
        <v>41890</v>
      </c>
      <c r="D201" s="4">
        <v>0</v>
      </c>
      <c r="E201">
        <v>84.7</v>
      </c>
      <c r="F201">
        <v>506890</v>
      </c>
    </row>
    <row r="202" spans="1:6" x14ac:dyDescent="0.45">
      <c r="A202" t="s">
        <v>28</v>
      </c>
      <c r="B202" t="s">
        <v>59</v>
      </c>
      <c r="C202" s="1">
        <v>41897</v>
      </c>
      <c r="D202" s="4">
        <v>0</v>
      </c>
      <c r="E202">
        <v>82.94</v>
      </c>
      <c r="F202">
        <v>341910</v>
      </c>
    </row>
    <row r="203" spans="1:6" x14ac:dyDescent="0.45">
      <c r="A203" t="s">
        <v>28</v>
      </c>
      <c r="B203" t="s">
        <v>59</v>
      </c>
      <c r="C203" s="1">
        <v>41904</v>
      </c>
      <c r="D203" s="4">
        <v>0</v>
      </c>
      <c r="E203">
        <v>88.65</v>
      </c>
      <c r="F203">
        <v>521220</v>
      </c>
    </row>
    <row r="204" spans="1:6" x14ac:dyDescent="0.45">
      <c r="A204" t="s">
        <v>28</v>
      </c>
      <c r="B204" t="s">
        <v>59</v>
      </c>
      <c r="C204" s="1">
        <v>41911</v>
      </c>
      <c r="D204" s="4">
        <v>0</v>
      </c>
      <c r="E204">
        <v>88.3</v>
      </c>
      <c r="F204">
        <v>392920</v>
      </c>
    </row>
    <row r="205" spans="1:6" x14ac:dyDescent="0.45">
      <c r="A205" t="s">
        <v>28</v>
      </c>
      <c r="B205" t="s">
        <v>59</v>
      </c>
      <c r="C205" s="1">
        <v>41918</v>
      </c>
      <c r="D205" s="4">
        <v>0</v>
      </c>
      <c r="E205">
        <v>83.3</v>
      </c>
      <c r="F205">
        <v>221650</v>
      </c>
    </row>
    <row r="206" spans="1:6" x14ac:dyDescent="0.45">
      <c r="A206" t="s">
        <v>28</v>
      </c>
      <c r="B206" t="s">
        <v>59</v>
      </c>
      <c r="C206" s="1">
        <v>41925</v>
      </c>
      <c r="D206" s="4">
        <v>0</v>
      </c>
      <c r="E206">
        <v>84.2</v>
      </c>
      <c r="F206">
        <v>449630</v>
      </c>
    </row>
    <row r="207" spans="1:6" x14ac:dyDescent="0.45">
      <c r="A207" t="s">
        <v>28</v>
      </c>
      <c r="B207" t="s">
        <v>59</v>
      </c>
      <c r="C207" s="1">
        <v>41932</v>
      </c>
      <c r="D207" s="4">
        <v>0</v>
      </c>
      <c r="E207">
        <v>85</v>
      </c>
      <c r="F207">
        <v>151720</v>
      </c>
    </row>
    <row r="208" spans="1:6" x14ac:dyDescent="0.45">
      <c r="A208" t="s">
        <v>28</v>
      </c>
      <c r="B208" t="s">
        <v>59</v>
      </c>
      <c r="C208" s="1">
        <v>41939</v>
      </c>
      <c r="D208" s="4">
        <v>0</v>
      </c>
      <c r="E208">
        <v>87.5</v>
      </c>
      <c r="F208">
        <v>272440</v>
      </c>
    </row>
    <row r="209" spans="1:6" x14ac:dyDescent="0.45">
      <c r="A209" t="s">
        <v>28</v>
      </c>
      <c r="B209" t="s">
        <v>59</v>
      </c>
      <c r="C209" s="1">
        <v>41946</v>
      </c>
      <c r="D209" s="4">
        <v>0</v>
      </c>
      <c r="E209">
        <v>86.8</v>
      </c>
      <c r="F209">
        <v>149080</v>
      </c>
    </row>
    <row r="210" spans="1:6" x14ac:dyDescent="0.45">
      <c r="A210" t="s">
        <v>28</v>
      </c>
      <c r="B210" t="s">
        <v>59</v>
      </c>
      <c r="C210" s="1">
        <v>41953</v>
      </c>
      <c r="D210" s="4">
        <v>0</v>
      </c>
      <c r="E210">
        <v>81.599999999999994</v>
      </c>
      <c r="F210">
        <v>406940</v>
      </c>
    </row>
    <row r="211" spans="1:6" x14ac:dyDescent="0.45">
      <c r="A211" t="s">
        <v>28</v>
      </c>
      <c r="B211" t="s">
        <v>59</v>
      </c>
      <c r="C211" s="1">
        <v>41960</v>
      </c>
      <c r="D211" s="4">
        <v>0</v>
      </c>
      <c r="E211">
        <v>79.7</v>
      </c>
      <c r="F211">
        <v>414690</v>
      </c>
    </row>
    <row r="212" spans="1:6" x14ac:dyDescent="0.45">
      <c r="A212" t="s">
        <v>28</v>
      </c>
      <c r="B212" t="s">
        <v>59</v>
      </c>
      <c r="C212" s="1">
        <v>41967</v>
      </c>
      <c r="D212" s="4">
        <v>0</v>
      </c>
      <c r="E212">
        <v>75.5</v>
      </c>
      <c r="F212">
        <v>864230</v>
      </c>
    </row>
    <row r="213" spans="1:6" x14ac:dyDescent="0.45">
      <c r="A213" t="s">
        <v>28</v>
      </c>
      <c r="B213" t="s">
        <v>59</v>
      </c>
      <c r="C213" s="1">
        <v>41974</v>
      </c>
      <c r="D213" s="4">
        <v>0</v>
      </c>
      <c r="E213">
        <v>75</v>
      </c>
      <c r="F213">
        <v>1436820</v>
      </c>
    </row>
    <row r="214" spans="1:6" x14ac:dyDescent="0.45">
      <c r="A214" t="s">
        <v>28</v>
      </c>
      <c r="B214" t="s">
        <v>59</v>
      </c>
      <c r="C214" s="1">
        <v>41981</v>
      </c>
      <c r="D214" s="4">
        <v>0</v>
      </c>
      <c r="E214">
        <v>71.2</v>
      </c>
      <c r="F214">
        <v>1291080</v>
      </c>
    </row>
    <row r="215" spans="1:6" x14ac:dyDescent="0.45">
      <c r="A215" t="s">
        <v>28</v>
      </c>
      <c r="B215" t="s">
        <v>59</v>
      </c>
      <c r="C215" s="1">
        <v>41988</v>
      </c>
      <c r="D215" s="4">
        <v>0</v>
      </c>
      <c r="E215">
        <v>61.3</v>
      </c>
      <c r="F215">
        <v>1118100</v>
      </c>
    </row>
    <row r="216" spans="1:6" x14ac:dyDescent="0.45">
      <c r="A216" t="s">
        <v>28</v>
      </c>
      <c r="B216" t="s">
        <v>59</v>
      </c>
      <c r="C216" s="1">
        <v>41995</v>
      </c>
      <c r="D216" s="4">
        <v>0</v>
      </c>
      <c r="E216">
        <v>65.7</v>
      </c>
      <c r="F216">
        <v>1038200</v>
      </c>
    </row>
    <row r="217" spans="1:6" x14ac:dyDescent="0.45">
      <c r="A217" t="s">
        <v>28</v>
      </c>
      <c r="B217" t="s">
        <v>59</v>
      </c>
      <c r="C217" s="1">
        <v>42002</v>
      </c>
      <c r="D217" s="4">
        <v>0</v>
      </c>
      <c r="E217">
        <v>66.8</v>
      </c>
      <c r="F217">
        <v>300870</v>
      </c>
    </row>
    <row r="218" spans="1:6" x14ac:dyDescent="0.45">
      <c r="A218" t="s">
        <v>28</v>
      </c>
      <c r="B218" t="s">
        <v>59</v>
      </c>
      <c r="C218" s="1">
        <v>42009</v>
      </c>
      <c r="D218" s="4">
        <v>0</v>
      </c>
      <c r="E218">
        <v>69.099999999999994</v>
      </c>
      <c r="F218">
        <v>55340</v>
      </c>
    </row>
    <row r="219" spans="1:6" x14ac:dyDescent="0.45">
      <c r="A219" t="s">
        <v>28</v>
      </c>
      <c r="B219" t="s">
        <v>59</v>
      </c>
      <c r="C219" s="1">
        <v>42016</v>
      </c>
      <c r="D219" s="4">
        <v>0</v>
      </c>
      <c r="E219">
        <v>70</v>
      </c>
      <c r="F219">
        <v>631400</v>
      </c>
    </row>
    <row r="220" spans="1:6" x14ac:dyDescent="0.45">
      <c r="A220" t="s">
        <v>28</v>
      </c>
      <c r="B220" t="s">
        <v>59</v>
      </c>
      <c r="C220" s="1">
        <v>42023</v>
      </c>
      <c r="D220" s="4">
        <v>0</v>
      </c>
      <c r="E220">
        <v>69.5</v>
      </c>
      <c r="F220">
        <v>589670</v>
      </c>
    </row>
    <row r="221" spans="1:6" x14ac:dyDescent="0.45">
      <c r="A221" t="s">
        <v>28</v>
      </c>
      <c r="B221" t="s">
        <v>59</v>
      </c>
      <c r="C221" s="1">
        <v>42030</v>
      </c>
      <c r="D221" s="4">
        <v>0</v>
      </c>
      <c r="E221">
        <v>68.7</v>
      </c>
      <c r="F221">
        <v>369130</v>
      </c>
    </row>
    <row r="222" spans="1:6" x14ac:dyDescent="0.45">
      <c r="A222" t="s">
        <v>28</v>
      </c>
      <c r="B222" t="s">
        <v>59</v>
      </c>
      <c r="C222" s="1">
        <v>42037</v>
      </c>
      <c r="D222" s="4">
        <v>0</v>
      </c>
      <c r="E222">
        <v>68.400000000000006</v>
      </c>
      <c r="F222">
        <v>161500</v>
      </c>
    </row>
    <row r="223" spans="1:6" x14ac:dyDescent="0.45">
      <c r="A223" t="s">
        <v>28</v>
      </c>
      <c r="B223" t="s">
        <v>59</v>
      </c>
      <c r="C223" s="1">
        <v>42044</v>
      </c>
      <c r="D223" s="4">
        <v>0</v>
      </c>
      <c r="E223">
        <v>75.900000000000006</v>
      </c>
      <c r="F223">
        <v>1302590</v>
      </c>
    </row>
    <row r="224" spans="1:6" x14ac:dyDescent="0.45">
      <c r="A224" t="s">
        <v>28</v>
      </c>
      <c r="B224" t="s">
        <v>59</v>
      </c>
      <c r="C224" s="1">
        <v>42051</v>
      </c>
      <c r="D224" s="4">
        <v>0</v>
      </c>
      <c r="E224">
        <v>79</v>
      </c>
      <c r="F224">
        <v>901370</v>
      </c>
    </row>
    <row r="225" spans="1:6" x14ac:dyDescent="0.45">
      <c r="A225" t="s">
        <v>28</v>
      </c>
      <c r="B225" t="s">
        <v>59</v>
      </c>
      <c r="C225" s="1">
        <v>42058</v>
      </c>
      <c r="D225" s="4">
        <v>0</v>
      </c>
      <c r="E225">
        <v>77</v>
      </c>
      <c r="F225">
        <v>181610</v>
      </c>
    </row>
    <row r="226" spans="1:6" x14ac:dyDescent="0.45">
      <c r="A226" t="s">
        <v>28</v>
      </c>
      <c r="B226" t="s">
        <v>59</v>
      </c>
      <c r="C226" s="1">
        <v>42065</v>
      </c>
      <c r="D226" s="4">
        <v>0</v>
      </c>
      <c r="E226">
        <v>77.599999999999994</v>
      </c>
      <c r="F226">
        <v>338770</v>
      </c>
    </row>
    <row r="227" spans="1:6" x14ac:dyDescent="0.45">
      <c r="A227" t="s">
        <v>28</v>
      </c>
      <c r="B227" t="s">
        <v>59</v>
      </c>
      <c r="C227" s="1">
        <v>42072</v>
      </c>
      <c r="D227" s="4">
        <v>0</v>
      </c>
      <c r="E227">
        <v>79.7</v>
      </c>
      <c r="F227">
        <v>181070</v>
      </c>
    </row>
    <row r="228" spans="1:6" x14ac:dyDescent="0.45">
      <c r="A228" t="s">
        <v>28</v>
      </c>
      <c r="B228" t="s">
        <v>59</v>
      </c>
      <c r="C228" s="1">
        <v>42079</v>
      </c>
      <c r="D228" s="4">
        <v>0</v>
      </c>
      <c r="E228">
        <v>80.900000000000006</v>
      </c>
      <c r="F228">
        <v>191090</v>
      </c>
    </row>
    <row r="229" spans="1:6" x14ac:dyDescent="0.45">
      <c r="A229" t="s">
        <v>28</v>
      </c>
      <c r="B229" t="s">
        <v>59</v>
      </c>
      <c r="C229" s="1">
        <v>42086</v>
      </c>
      <c r="D229" s="4">
        <v>0</v>
      </c>
      <c r="E229">
        <v>76</v>
      </c>
      <c r="F229">
        <v>130940</v>
      </c>
    </row>
    <row r="230" spans="1:6" x14ac:dyDescent="0.45">
      <c r="A230" t="s">
        <v>28</v>
      </c>
      <c r="B230" t="s">
        <v>59</v>
      </c>
      <c r="C230" s="1">
        <v>42093</v>
      </c>
      <c r="D230" s="4">
        <v>0</v>
      </c>
      <c r="E230">
        <v>81.5</v>
      </c>
      <c r="F230">
        <v>390860</v>
      </c>
    </row>
    <row r="231" spans="1:6" x14ac:dyDescent="0.45">
      <c r="A231" t="s">
        <v>28</v>
      </c>
      <c r="B231" t="s">
        <v>59</v>
      </c>
      <c r="C231" s="1">
        <v>42100</v>
      </c>
      <c r="D231" s="4">
        <v>0</v>
      </c>
      <c r="E231">
        <v>83.8</v>
      </c>
      <c r="F231">
        <v>225550</v>
      </c>
    </row>
    <row r="232" spans="1:6" x14ac:dyDescent="0.45">
      <c r="A232" t="s">
        <v>28</v>
      </c>
      <c r="B232" t="s">
        <v>59</v>
      </c>
      <c r="C232" s="1">
        <v>42107</v>
      </c>
      <c r="D232" s="4">
        <v>0</v>
      </c>
      <c r="E232">
        <v>85.4</v>
      </c>
      <c r="F232">
        <v>1675020</v>
      </c>
    </row>
    <row r="233" spans="1:6" x14ac:dyDescent="0.45">
      <c r="A233" t="s">
        <v>28</v>
      </c>
      <c r="B233" t="s">
        <v>59</v>
      </c>
      <c r="C233" s="1">
        <v>42114</v>
      </c>
      <c r="D233" s="4">
        <v>0</v>
      </c>
      <c r="E233">
        <v>85.9</v>
      </c>
      <c r="F233">
        <v>161700</v>
      </c>
    </row>
    <row r="234" spans="1:6" x14ac:dyDescent="0.45">
      <c r="A234" t="s">
        <v>28</v>
      </c>
      <c r="B234" t="s">
        <v>59</v>
      </c>
      <c r="C234" s="1">
        <v>42121</v>
      </c>
      <c r="D234" s="4">
        <v>0</v>
      </c>
      <c r="E234">
        <v>90.9</v>
      </c>
      <c r="F234">
        <v>1246090</v>
      </c>
    </row>
    <row r="235" spans="1:6" x14ac:dyDescent="0.45">
      <c r="A235" t="s">
        <v>28</v>
      </c>
      <c r="B235" t="s">
        <v>59</v>
      </c>
      <c r="C235" s="1">
        <v>42128</v>
      </c>
      <c r="D235" s="4">
        <v>0</v>
      </c>
      <c r="E235">
        <v>90.9</v>
      </c>
      <c r="F235">
        <v>1537620</v>
      </c>
    </row>
    <row r="236" spans="1:6" x14ac:dyDescent="0.45">
      <c r="A236" t="s">
        <v>28</v>
      </c>
      <c r="B236" t="s">
        <v>59</v>
      </c>
      <c r="C236" s="1">
        <v>42135</v>
      </c>
      <c r="D236" s="4">
        <v>0</v>
      </c>
      <c r="E236">
        <v>92.3</v>
      </c>
      <c r="F236">
        <v>1822580</v>
      </c>
    </row>
    <row r="237" spans="1:6" x14ac:dyDescent="0.45">
      <c r="A237" t="s">
        <v>28</v>
      </c>
      <c r="B237" t="s">
        <v>59</v>
      </c>
      <c r="C237" s="1">
        <v>42142</v>
      </c>
      <c r="D237" s="4">
        <v>0</v>
      </c>
      <c r="E237">
        <v>88.1</v>
      </c>
      <c r="F237">
        <v>8401750</v>
      </c>
    </row>
    <row r="238" spans="1:6" x14ac:dyDescent="0.45">
      <c r="A238" t="s">
        <v>28</v>
      </c>
      <c r="B238" t="s">
        <v>59</v>
      </c>
      <c r="C238" s="1">
        <v>42149</v>
      </c>
      <c r="D238" s="4">
        <v>0</v>
      </c>
      <c r="E238">
        <v>87.7</v>
      </c>
      <c r="F238">
        <v>11412420</v>
      </c>
    </row>
    <row r="239" spans="1:6" x14ac:dyDescent="0.45">
      <c r="A239" t="s">
        <v>28</v>
      </c>
      <c r="B239" t="s">
        <v>59</v>
      </c>
      <c r="C239" s="1">
        <v>42156</v>
      </c>
      <c r="D239" s="4">
        <v>0</v>
      </c>
      <c r="E239">
        <v>88.2</v>
      </c>
      <c r="F239">
        <v>989810</v>
      </c>
    </row>
    <row r="240" spans="1:6" x14ac:dyDescent="0.45">
      <c r="A240" t="s">
        <v>28</v>
      </c>
      <c r="B240" t="s">
        <v>59</v>
      </c>
      <c r="C240" s="1">
        <v>42163</v>
      </c>
      <c r="D240" s="4">
        <v>0</v>
      </c>
      <c r="E240">
        <v>88.7</v>
      </c>
      <c r="F240">
        <v>711470</v>
      </c>
    </row>
    <row r="241" spans="1:6" x14ac:dyDescent="0.45">
      <c r="A241" t="s">
        <v>28</v>
      </c>
      <c r="B241" t="s">
        <v>59</v>
      </c>
      <c r="C241" s="1">
        <v>42170</v>
      </c>
      <c r="D241" s="4">
        <v>0</v>
      </c>
      <c r="E241">
        <v>88.6</v>
      </c>
      <c r="F241">
        <v>361830</v>
      </c>
    </row>
    <row r="242" spans="1:6" x14ac:dyDescent="0.45">
      <c r="A242" t="s">
        <v>28</v>
      </c>
      <c r="B242" t="s">
        <v>59</v>
      </c>
      <c r="C242" s="1">
        <v>42177</v>
      </c>
      <c r="D242" s="4">
        <v>0</v>
      </c>
      <c r="E242">
        <v>88.7</v>
      </c>
      <c r="F242">
        <v>407490</v>
      </c>
    </row>
    <row r="243" spans="1:6" x14ac:dyDescent="0.45">
      <c r="A243" t="s">
        <v>28</v>
      </c>
      <c r="B243" t="s">
        <v>59</v>
      </c>
      <c r="C243" s="1">
        <v>42184</v>
      </c>
      <c r="D243" s="4">
        <v>0</v>
      </c>
      <c r="E243">
        <v>89.9</v>
      </c>
      <c r="F243">
        <v>338240</v>
      </c>
    </row>
    <row r="244" spans="1:6" x14ac:dyDescent="0.45">
      <c r="A244" t="s">
        <v>28</v>
      </c>
      <c r="B244" t="s">
        <v>59</v>
      </c>
      <c r="C244" s="1">
        <v>42191</v>
      </c>
      <c r="D244" s="4">
        <v>0</v>
      </c>
      <c r="E244">
        <v>90</v>
      </c>
      <c r="F244">
        <v>1875260</v>
      </c>
    </row>
    <row r="245" spans="1:6" x14ac:dyDescent="0.45">
      <c r="A245" t="s">
        <v>28</v>
      </c>
      <c r="B245" t="s">
        <v>59</v>
      </c>
      <c r="C245" s="1">
        <v>42198</v>
      </c>
      <c r="D245" s="4">
        <v>0</v>
      </c>
      <c r="E245">
        <v>88.8</v>
      </c>
      <c r="F245">
        <v>1355160</v>
      </c>
    </row>
    <row r="246" spans="1:6" x14ac:dyDescent="0.45">
      <c r="A246" t="s">
        <v>28</v>
      </c>
      <c r="B246" t="s">
        <v>59</v>
      </c>
      <c r="C246" s="1">
        <v>42205</v>
      </c>
      <c r="D246" s="4">
        <v>0</v>
      </c>
      <c r="E246">
        <v>90</v>
      </c>
      <c r="F246">
        <v>3513080</v>
      </c>
    </row>
    <row r="247" spans="1:6" x14ac:dyDescent="0.45">
      <c r="A247" t="s">
        <v>28</v>
      </c>
      <c r="B247" t="s">
        <v>59</v>
      </c>
      <c r="C247" s="1">
        <v>42212</v>
      </c>
      <c r="D247" s="4">
        <v>0</v>
      </c>
      <c r="E247">
        <v>89.9</v>
      </c>
      <c r="F247">
        <v>305980</v>
      </c>
    </row>
    <row r="248" spans="1:6" x14ac:dyDescent="0.45">
      <c r="A248" t="s">
        <v>28</v>
      </c>
      <c r="B248" t="s">
        <v>59</v>
      </c>
      <c r="C248" s="1">
        <v>42219</v>
      </c>
      <c r="D248" s="4">
        <v>0</v>
      </c>
      <c r="E248">
        <v>89.5</v>
      </c>
      <c r="F248">
        <v>86140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2"/>
  <sheetViews>
    <sheetView workbookViewId="0">
      <selection activeCell="K18" sqref="K18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29</v>
      </c>
      <c r="B2" t="s">
        <v>59</v>
      </c>
      <c r="C2" s="1">
        <v>38824</v>
      </c>
      <c r="D2" s="4">
        <v>0</v>
      </c>
      <c r="E2">
        <v>65.5</v>
      </c>
      <c r="F2">
        <v>90000</v>
      </c>
    </row>
    <row r="3" spans="1:6" x14ac:dyDescent="0.45">
      <c r="A3" t="s">
        <v>29</v>
      </c>
      <c r="B3" t="s">
        <v>59</v>
      </c>
      <c r="C3" s="1">
        <v>38831</v>
      </c>
      <c r="D3" s="4">
        <v>0</v>
      </c>
      <c r="E3">
        <v>63.7</v>
      </c>
      <c r="F3">
        <v>187300</v>
      </c>
    </row>
    <row r="4" spans="1:6" x14ac:dyDescent="0.45">
      <c r="A4" t="s">
        <v>29</v>
      </c>
      <c r="B4" t="s">
        <v>59</v>
      </c>
      <c r="C4" s="1">
        <v>38838</v>
      </c>
      <c r="D4" s="4">
        <v>0</v>
      </c>
      <c r="E4">
        <v>63.2</v>
      </c>
      <c r="F4">
        <v>52500</v>
      </c>
    </row>
    <row r="5" spans="1:6" x14ac:dyDescent="0.45">
      <c r="A5" t="s">
        <v>29</v>
      </c>
      <c r="B5" t="s">
        <v>59</v>
      </c>
      <c r="C5" s="1">
        <v>38845</v>
      </c>
      <c r="D5" s="4">
        <v>0</v>
      </c>
      <c r="E5">
        <v>66.5</v>
      </c>
      <c r="F5">
        <v>178200</v>
      </c>
    </row>
    <row r="6" spans="1:6" x14ac:dyDescent="0.45">
      <c r="A6" t="s">
        <v>29</v>
      </c>
      <c r="B6" t="s">
        <v>59</v>
      </c>
      <c r="C6" s="1">
        <v>38852</v>
      </c>
      <c r="D6" s="4">
        <v>0</v>
      </c>
      <c r="E6">
        <v>62</v>
      </c>
      <c r="F6">
        <v>103400</v>
      </c>
    </row>
    <row r="7" spans="1:6" x14ac:dyDescent="0.45">
      <c r="A7" t="s">
        <v>29</v>
      </c>
      <c r="B7" t="s">
        <v>59</v>
      </c>
      <c r="C7" s="1">
        <v>38859</v>
      </c>
      <c r="D7" s="4">
        <v>0</v>
      </c>
      <c r="E7">
        <v>55.9</v>
      </c>
      <c r="F7">
        <v>359600</v>
      </c>
    </row>
    <row r="8" spans="1:6" x14ac:dyDescent="0.45">
      <c r="A8" t="s">
        <v>29</v>
      </c>
      <c r="B8" t="s">
        <v>59</v>
      </c>
      <c r="C8" s="1">
        <v>38866</v>
      </c>
      <c r="D8" s="4">
        <v>0</v>
      </c>
      <c r="E8">
        <v>64.400000000000006</v>
      </c>
      <c r="F8">
        <v>148400</v>
      </c>
    </row>
    <row r="9" spans="1:6" x14ac:dyDescent="0.45">
      <c r="A9" t="s">
        <v>29</v>
      </c>
      <c r="B9" t="s">
        <v>59</v>
      </c>
      <c r="C9" s="1">
        <v>38873</v>
      </c>
      <c r="D9" s="4">
        <v>0</v>
      </c>
      <c r="E9">
        <v>53</v>
      </c>
      <c r="F9">
        <v>105700</v>
      </c>
    </row>
    <row r="10" spans="1:6" x14ac:dyDescent="0.45">
      <c r="A10" t="s">
        <v>29</v>
      </c>
      <c r="B10" t="s">
        <v>59</v>
      </c>
      <c r="C10" s="1">
        <v>38880</v>
      </c>
      <c r="D10" s="4">
        <v>0</v>
      </c>
      <c r="E10">
        <v>54</v>
      </c>
      <c r="F10">
        <v>228600</v>
      </c>
    </row>
    <row r="11" spans="1:6" x14ac:dyDescent="0.45">
      <c r="A11" t="s">
        <v>29</v>
      </c>
      <c r="B11" t="s">
        <v>59</v>
      </c>
      <c r="C11" s="1">
        <v>38887</v>
      </c>
      <c r="D11" s="4">
        <v>0</v>
      </c>
      <c r="E11">
        <v>51.5</v>
      </c>
      <c r="F11">
        <v>506700</v>
      </c>
    </row>
    <row r="12" spans="1:6" x14ac:dyDescent="0.45">
      <c r="A12" t="s">
        <v>29</v>
      </c>
      <c r="B12" t="s">
        <v>59</v>
      </c>
      <c r="C12" s="1">
        <v>38894</v>
      </c>
      <c r="D12" s="4">
        <v>0</v>
      </c>
      <c r="E12">
        <v>59.8</v>
      </c>
      <c r="F12">
        <v>314300</v>
      </c>
    </row>
    <row r="13" spans="1:6" x14ac:dyDescent="0.45">
      <c r="A13" t="s">
        <v>29</v>
      </c>
      <c r="B13" t="s">
        <v>59</v>
      </c>
      <c r="C13" s="1">
        <v>38901</v>
      </c>
      <c r="D13" s="4">
        <v>0</v>
      </c>
      <c r="E13">
        <v>59.1</v>
      </c>
      <c r="F13">
        <v>307300</v>
      </c>
    </row>
    <row r="14" spans="1:6" x14ac:dyDescent="0.45">
      <c r="A14" t="s">
        <v>29</v>
      </c>
      <c r="B14" t="s">
        <v>59</v>
      </c>
      <c r="C14" s="1">
        <v>38908</v>
      </c>
      <c r="D14" s="4">
        <v>0</v>
      </c>
      <c r="E14">
        <v>58.4</v>
      </c>
      <c r="F14">
        <v>102600</v>
      </c>
    </row>
    <row r="15" spans="1:6" x14ac:dyDescent="0.45">
      <c r="A15" t="s">
        <v>29</v>
      </c>
      <c r="B15" t="s">
        <v>59</v>
      </c>
      <c r="C15" s="1">
        <v>38915</v>
      </c>
      <c r="D15" s="4">
        <v>0</v>
      </c>
      <c r="E15">
        <v>58.7</v>
      </c>
      <c r="F15">
        <v>159100</v>
      </c>
    </row>
    <row r="16" spans="1:6" x14ac:dyDescent="0.45">
      <c r="A16" t="s">
        <v>29</v>
      </c>
      <c r="B16" t="s">
        <v>59</v>
      </c>
      <c r="C16" s="1">
        <v>38922</v>
      </c>
      <c r="D16" s="4">
        <v>0</v>
      </c>
      <c r="E16">
        <v>59</v>
      </c>
      <c r="F16">
        <v>49400</v>
      </c>
    </row>
    <row r="17" spans="1:6" x14ac:dyDescent="0.45">
      <c r="A17" t="s">
        <v>29</v>
      </c>
      <c r="B17" t="s">
        <v>59</v>
      </c>
      <c r="C17" s="1">
        <v>38929</v>
      </c>
      <c r="D17" s="4">
        <v>0</v>
      </c>
      <c r="E17">
        <v>59.1</v>
      </c>
      <c r="F17">
        <v>735800</v>
      </c>
    </row>
    <row r="18" spans="1:6" x14ac:dyDescent="0.45">
      <c r="A18" t="s">
        <v>29</v>
      </c>
      <c r="B18" t="s">
        <v>59</v>
      </c>
      <c r="C18" s="1">
        <v>38936</v>
      </c>
      <c r="D18" s="4">
        <v>0</v>
      </c>
      <c r="E18">
        <v>58.2</v>
      </c>
      <c r="F18">
        <v>429400</v>
      </c>
    </row>
    <row r="19" spans="1:6" x14ac:dyDescent="0.45">
      <c r="A19" t="s">
        <v>29</v>
      </c>
      <c r="B19" t="s">
        <v>59</v>
      </c>
      <c r="C19" s="1">
        <v>38943</v>
      </c>
      <c r="D19" s="4">
        <v>0</v>
      </c>
      <c r="E19">
        <v>55.7</v>
      </c>
      <c r="F19">
        <v>415900</v>
      </c>
    </row>
    <row r="20" spans="1:6" x14ac:dyDescent="0.45">
      <c r="A20" t="s">
        <v>29</v>
      </c>
      <c r="B20" t="s">
        <v>59</v>
      </c>
      <c r="C20" s="1">
        <v>38950</v>
      </c>
      <c r="D20" s="4">
        <v>0</v>
      </c>
      <c r="E20">
        <v>56.8</v>
      </c>
      <c r="F20">
        <v>54400</v>
      </c>
    </row>
    <row r="21" spans="1:6" x14ac:dyDescent="0.45">
      <c r="A21" t="s">
        <v>29</v>
      </c>
      <c r="B21" t="s">
        <v>59</v>
      </c>
      <c r="C21" s="1">
        <v>38957</v>
      </c>
      <c r="D21" s="4">
        <v>0</v>
      </c>
      <c r="E21">
        <v>53.9</v>
      </c>
      <c r="F21">
        <v>889100</v>
      </c>
    </row>
    <row r="22" spans="1:6" x14ac:dyDescent="0.45">
      <c r="A22" t="s">
        <v>29</v>
      </c>
      <c r="B22" t="s">
        <v>59</v>
      </c>
      <c r="C22" s="1">
        <v>38964</v>
      </c>
      <c r="D22" s="4">
        <v>0</v>
      </c>
      <c r="E22">
        <v>52.5</v>
      </c>
      <c r="F22">
        <v>274600</v>
      </c>
    </row>
    <row r="23" spans="1:6" x14ac:dyDescent="0.45">
      <c r="A23" t="s">
        <v>29</v>
      </c>
      <c r="B23" t="s">
        <v>59</v>
      </c>
      <c r="C23" s="1">
        <v>38971</v>
      </c>
      <c r="D23" s="4">
        <v>0</v>
      </c>
      <c r="E23">
        <v>50.2</v>
      </c>
      <c r="F23">
        <v>723200</v>
      </c>
    </row>
    <row r="24" spans="1:6" x14ac:dyDescent="0.45">
      <c r="A24" t="s">
        <v>29</v>
      </c>
      <c r="B24" t="s">
        <v>59</v>
      </c>
      <c r="C24" s="1">
        <v>38978</v>
      </c>
      <c r="D24" s="4">
        <v>0</v>
      </c>
      <c r="E24">
        <v>50.8</v>
      </c>
      <c r="F24">
        <v>580800</v>
      </c>
    </row>
    <row r="25" spans="1:6" x14ac:dyDescent="0.45">
      <c r="A25" t="s">
        <v>29</v>
      </c>
      <c r="B25" t="s">
        <v>59</v>
      </c>
      <c r="C25" s="1">
        <v>38985</v>
      </c>
      <c r="D25" s="4">
        <v>0</v>
      </c>
      <c r="E25">
        <v>51.5</v>
      </c>
      <c r="F25">
        <v>519300</v>
      </c>
    </row>
    <row r="26" spans="1:6" x14ac:dyDescent="0.45">
      <c r="A26" t="s">
        <v>29</v>
      </c>
      <c r="B26" t="s">
        <v>59</v>
      </c>
      <c r="C26" s="1">
        <v>38992</v>
      </c>
      <c r="D26" s="4">
        <v>0</v>
      </c>
      <c r="E26">
        <v>51.23</v>
      </c>
      <c r="F26">
        <v>765600</v>
      </c>
    </row>
    <row r="27" spans="1:6" x14ac:dyDescent="0.45">
      <c r="A27" t="s">
        <v>29</v>
      </c>
      <c r="B27" t="s">
        <v>59</v>
      </c>
      <c r="C27" s="1">
        <v>38999</v>
      </c>
      <c r="D27" s="4">
        <v>0</v>
      </c>
      <c r="E27">
        <v>52.9</v>
      </c>
      <c r="F27">
        <v>434800</v>
      </c>
    </row>
    <row r="28" spans="1:6" x14ac:dyDescent="0.45">
      <c r="A28" t="s">
        <v>29</v>
      </c>
      <c r="B28" t="s">
        <v>59</v>
      </c>
      <c r="C28" s="1">
        <v>39006</v>
      </c>
      <c r="D28" s="4">
        <v>0</v>
      </c>
      <c r="E28">
        <v>56.39</v>
      </c>
      <c r="F28">
        <v>1565000</v>
      </c>
    </row>
    <row r="29" spans="1:6" x14ac:dyDescent="0.45">
      <c r="A29" t="s">
        <v>29</v>
      </c>
      <c r="B29" t="s">
        <v>59</v>
      </c>
      <c r="C29" s="1">
        <v>39013</v>
      </c>
      <c r="D29" s="4">
        <v>0</v>
      </c>
      <c r="E29">
        <v>57.6</v>
      </c>
      <c r="F29">
        <v>319900</v>
      </c>
    </row>
    <row r="30" spans="1:6" x14ac:dyDescent="0.45">
      <c r="A30" t="s">
        <v>29</v>
      </c>
      <c r="B30" t="s">
        <v>59</v>
      </c>
      <c r="C30" s="1">
        <v>39020</v>
      </c>
      <c r="D30" s="4">
        <v>0</v>
      </c>
      <c r="E30">
        <v>55.2</v>
      </c>
      <c r="F30">
        <v>448400</v>
      </c>
    </row>
    <row r="31" spans="1:6" x14ac:dyDescent="0.45">
      <c r="A31" t="s">
        <v>29</v>
      </c>
      <c r="B31" t="s">
        <v>59</v>
      </c>
      <c r="C31" s="1">
        <v>39027</v>
      </c>
      <c r="D31" s="4">
        <v>0</v>
      </c>
      <c r="E31">
        <v>57.08</v>
      </c>
      <c r="F31">
        <v>451800</v>
      </c>
    </row>
    <row r="32" spans="1:6" x14ac:dyDescent="0.45">
      <c r="A32" t="s">
        <v>29</v>
      </c>
      <c r="B32" t="s">
        <v>59</v>
      </c>
      <c r="C32" s="1">
        <v>39034</v>
      </c>
      <c r="D32" s="4">
        <v>0</v>
      </c>
      <c r="E32">
        <v>58.79</v>
      </c>
      <c r="F32">
        <v>1311300</v>
      </c>
    </row>
    <row r="33" spans="1:6" x14ac:dyDescent="0.45">
      <c r="A33" t="s">
        <v>29</v>
      </c>
      <c r="B33" t="s">
        <v>59</v>
      </c>
      <c r="C33" s="1">
        <v>39041</v>
      </c>
      <c r="D33" s="4">
        <v>0</v>
      </c>
      <c r="E33">
        <v>58.47</v>
      </c>
      <c r="F33">
        <v>269100</v>
      </c>
    </row>
    <row r="34" spans="1:6" x14ac:dyDescent="0.45">
      <c r="A34" t="s">
        <v>29</v>
      </c>
      <c r="B34" t="s">
        <v>59</v>
      </c>
      <c r="C34" s="1">
        <v>39048</v>
      </c>
      <c r="D34" s="4">
        <v>0</v>
      </c>
      <c r="E34">
        <v>62</v>
      </c>
      <c r="F34">
        <v>1334900</v>
      </c>
    </row>
    <row r="35" spans="1:6" x14ac:dyDescent="0.45">
      <c r="A35" t="s">
        <v>29</v>
      </c>
      <c r="B35" t="s">
        <v>59</v>
      </c>
      <c r="C35" s="1">
        <v>39055</v>
      </c>
      <c r="D35" s="4">
        <v>0</v>
      </c>
      <c r="E35">
        <v>63.4</v>
      </c>
      <c r="F35">
        <v>1004800</v>
      </c>
    </row>
    <row r="36" spans="1:6" x14ac:dyDescent="0.45">
      <c r="A36" t="s">
        <v>29</v>
      </c>
      <c r="B36" t="s">
        <v>59</v>
      </c>
      <c r="C36" s="1">
        <v>39062</v>
      </c>
      <c r="D36" s="4">
        <v>0</v>
      </c>
      <c r="E36">
        <v>60.25</v>
      </c>
      <c r="F36">
        <v>637100</v>
      </c>
    </row>
    <row r="37" spans="1:6" x14ac:dyDescent="0.45">
      <c r="A37" t="s">
        <v>29</v>
      </c>
      <c r="B37" t="s">
        <v>59</v>
      </c>
      <c r="C37" s="1">
        <v>39069</v>
      </c>
      <c r="D37" s="4">
        <v>0</v>
      </c>
      <c r="E37">
        <v>61.16</v>
      </c>
      <c r="F37">
        <v>376700</v>
      </c>
    </row>
    <row r="38" spans="1:6" x14ac:dyDescent="0.45">
      <c r="A38" t="s">
        <v>29</v>
      </c>
      <c r="B38" t="s">
        <v>59</v>
      </c>
      <c r="C38" s="1">
        <v>39076</v>
      </c>
      <c r="D38" s="4">
        <v>0</v>
      </c>
      <c r="E38">
        <v>63.45</v>
      </c>
      <c r="F38">
        <v>495600</v>
      </c>
    </row>
    <row r="39" spans="1:6" x14ac:dyDescent="0.45">
      <c r="A39" t="s">
        <v>29</v>
      </c>
      <c r="B39" t="s">
        <v>59</v>
      </c>
      <c r="C39" s="1">
        <v>39090</v>
      </c>
      <c r="D39" s="4">
        <v>0</v>
      </c>
      <c r="E39">
        <v>58.61</v>
      </c>
      <c r="F39">
        <v>600100</v>
      </c>
    </row>
    <row r="40" spans="1:6" x14ac:dyDescent="0.45">
      <c r="A40" t="s">
        <v>29</v>
      </c>
      <c r="B40" t="s">
        <v>59</v>
      </c>
      <c r="C40" s="1">
        <v>39097</v>
      </c>
      <c r="D40" s="4">
        <v>0</v>
      </c>
      <c r="E40">
        <v>58.3</v>
      </c>
      <c r="F40">
        <v>437500</v>
      </c>
    </row>
    <row r="41" spans="1:6" x14ac:dyDescent="0.45">
      <c r="A41" t="s">
        <v>29</v>
      </c>
      <c r="B41" t="s">
        <v>59</v>
      </c>
      <c r="C41" s="1">
        <v>39104</v>
      </c>
      <c r="D41" s="4">
        <v>0</v>
      </c>
      <c r="E41">
        <v>63.55</v>
      </c>
      <c r="F41">
        <v>2819700</v>
      </c>
    </row>
    <row r="42" spans="1:6" x14ac:dyDescent="0.45">
      <c r="A42" t="s">
        <v>29</v>
      </c>
      <c r="B42" t="s">
        <v>59</v>
      </c>
      <c r="C42" s="1">
        <v>39111</v>
      </c>
      <c r="D42" s="4">
        <v>0</v>
      </c>
      <c r="E42">
        <v>68.040000000000006</v>
      </c>
      <c r="F42">
        <v>904700</v>
      </c>
    </row>
    <row r="43" spans="1:6" x14ac:dyDescent="0.45">
      <c r="A43" t="s">
        <v>29</v>
      </c>
      <c r="B43" t="s">
        <v>59</v>
      </c>
      <c r="C43" s="1">
        <v>39118</v>
      </c>
      <c r="D43" s="4">
        <v>0</v>
      </c>
      <c r="E43">
        <v>69.61</v>
      </c>
      <c r="F43">
        <v>1671100</v>
      </c>
    </row>
    <row r="44" spans="1:6" x14ac:dyDescent="0.45">
      <c r="A44" t="s">
        <v>29</v>
      </c>
      <c r="B44" t="s">
        <v>59</v>
      </c>
      <c r="C44" s="1">
        <v>39125</v>
      </c>
      <c r="D44" s="4">
        <v>0</v>
      </c>
      <c r="E44">
        <v>68.290000000000006</v>
      </c>
      <c r="F44">
        <v>470000</v>
      </c>
    </row>
    <row r="45" spans="1:6" x14ac:dyDescent="0.45">
      <c r="A45" t="s">
        <v>29</v>
      </c>
      <c r="B45" t="s">
        <v>59</v>
      </c>
      <c r="C45" s="1">
        <v>39132</v>
      </c>
      <c r="D45" s="4">
        <v>0</v>
      </c>
      <c r="E45">
        <v>73.489999999999995</v>
      </c>
      <c r="F45">
        <v>737100</v>
      </c>
    </row>
    <row r="46" spans="1:6" x14ac:dyDescent="0.45">
      <c r="A46" t="s">
        <v>29</v>
      </c>
      <c r="B46" t="s">
        <v>59</v>
      </c>
      <c r="C46" s="1">
        <v>39139</v>
      </c>
      <c r="D46" s="4">
        <v>0</v>
      </c>
      <c r="E46">
        <v>67.25</v>
      </c>
      <c r="F46">
        <v>2113600</v>
      </c>
    </row>
    <row r="47" spans="1:6" x14ac:dyDescent="0.45">
      <c r="A47" t="s">
        <v>29</v>
      </c>
      <c r="B47" t="s">
        <v>59</v>
      </c>
      <c r="C47" s="1">
        <v>39146</v>
      </c>
      <c r="D47" s="4">
        <v>0</v>
      </c>
      <c r="E47">
        <v>71.2</v>
      </c>
      <c r="F47">
        <v>1669200</v>
      </c>
    </row>
    <row r="48" spans="1:6" x14ac:dyDescent="0.45">
      <c r="A48" t="s">
        <v>29</v>
      </c>
      <c r="B48" t="s">
        <v>59</v>
      </c>
      <c r="C48" s="1">
        <v>39153</v>
      </c>
      <c r="D48" s="4">
        <v>0</v>
      </c>
      <c r="E48">
        <v>72.45</v>
      </c>
      <c r="F48">
        <v>1484900</v>
      </c>
    </row>
    <row r="49" spans="1:6" x14ac:dyDescent="0.45">
      <c r="A49" t="s">
        <v>29</v>
      </c>
      <c r="B49" t="s">
        <v>59</v>
      </c>
      <c r="C49" s="1">
        <v>39160</v>
      </c>
      <c r="D49" s="4">
        <v>0</v>
      </c>
      <c r="E49">
        <v>75</v>
      </c>
      <c r="F49">
        <v>1739100</v>
      </c>
    </row>
    <row r="50" spans="1:6" x14ac:dyDescent="0.45">
      <c r="A50" t="s">
        <v>29</v>
      </c>
      <c r="B50" t="s">
        <v>59</v>
      </c>
      <c r="C50" s="1">
        <v>39167</v>
      </c>
      <c r="D50" s="4">
        <v>0</v>
      </c>
      <c r="E50">
        <v>75.48</v>
      </c>
      <c r="F50">
        <v>797600</v>
      </c>
    </row>
    <row r="51" spans="1:6" x14ac:dyDescent="0.45">
      <c r="A51" t="s">
        <v>29</v>
      </c>
      <c r="B51" t="s">
        <v>59</v>
      </c>
      <c r="C51" s="1">
        <v>39174</v>
      </c>
      <c r="D51" s="4">
        <v>0</v>
      </c>
      <c r="E51">
        <v>76.400000000000006</v>
      </c>
      <c r="F51">
        <v>1428600</v>
      </c>
    </row>
    <row r="52" spans="1:6" x14ac:dyDescent="0.45">
      <c r="A52" t="s">
        <v>29</v>
      </c>
      <c r="B52" t="s">
        <v>59</v>
      </c>
      <c r="C52" s="1">
        <v>39181</v>
      </c>
      <c r="D52" s="4">
        <v>0</v>
      </c>
      <c r="E52">
        <v>77.98</v>
      </c>
      <c r="F52">
        <v>2483100</v>
      </c>
    </row>
    <row r="53" spans="1:6" x14ac:dyDescent="0.45">
      <c r="A53" t="s">
        <v>29</v>
      </c>
      <c r="B53" t="s">
        <v>59</v>
      </c>
      <c r="C53" s="1">
        <v>39188</v>
      </c>
      <c r="D53" s="4">
        <v>0</v>
      </c>
      <c r="E53">
        <v>76.8</v>
      </c>
      <c r="F53">
        <v>770100</v>
      </c>
    </row>
    <row r="54" spans="1:6" x14ac:dyDescent="0.45">
      <c r="A54" t="s">
        <v>29</v>
      </c>
      <c r="B54" t="s">
        <v>59</v>
      </c>
      <c r="C54" s="1">
        <v>39195</v>
      </c>
      <c r="D54" s="4">
        <v>0</v>
      </c>
      <c r="E54">
        <v>71.099999999999994</v>
      </c>
      <c r="F54">
        <v>1355300</v>
      </c>
    </row>
    <row r="55" spans="1:6" x14ac:dyDescent="0.45">
      <c r="A55" t="s">
        <v>29</v>
      </c>
      <c r="B55" t="s">
        <v>59</v>
      </c>
      <c r="C55" s="1">
        <v>39202</v>
      </c>
      <c r="D55" s="4">
        <v>0</v>
      </c>
      <c r="E55">
        <v>72.2</v>
      </c>
      <c r="F55">
        <v>186200</v>
      </c>
    </row>
    <row r="56" spans="1:6" x14ac:dyDescent="0.45">
      <c r="A56" t="s">
        <v>29</v>
      </c>
      <c r="B56" t="s">
        <v>59</v>
      </c>
      <c r="C56" s="1">
        <v>39209</v>
      </c>
      <c r="D56" s="4">
        <v>0</v>
      </c>
      <c r="E56">
        <v>69.540000000000006</v>
      </c>
      <c r="F56">
        <v>1339900</v>
      </c>
    </row>
    <row r="57" spans="1:6" x14ac:dyDescent="0.45">
      <c r="A57" t="s">
        <v>29</v>
      </c>
      <c r="B57" t="s">
        <v>59</v>
      </c>
      <c r="C57" s="1">
        <v>39216</v>
      </c>
      <c r="D57" s="4">
        <v>0</v>
      </c>
      <c r="E57">
        <v>72.98</v>
      </c>
      <c r="F57">
        <v>664000</v>
      </c>
    </row>
    <row r="58" spans="1:6" x14ac:dyDescent="0.45">
      <c r="A58" t="s">
        <v>29</v>
      </c>
      <c r="B58" t="s">
        <v>59</v>
      </c>
      <c r="C58" s="1">
        <v>39223</v>
      </c>
      <c r="D58" s="4">
        <v>0</v>
      </c>
      <c r="E58">
        <v>68.28</v>
      </c>
      <c r="F58">
        <v>575100</v>
      </c>
    </row>
    <row r="59" spans="1:6" x14ac:dyDescent="0.45">
      <c r="A59" t="s">
        <v>29</v>
      </c>
      <c r="B59" t="s">
        <v>59</v>
      </c>
      <c r="C59" s="1">
        <v>39230</v>
      </c>
      <c r="D59" s="4">
        <v>0</v>
      </c>
      <c r="E59">
        <v>71.5</v>
      </c>
      <c r="F59">
        <v>329600</v>
      </c>
    </row>
    <row r="60" spans="1:6" x14ac:dyDescent="0.45">
      <c r="A60" t="s">
        <v>29</v>
      </c>
      <c r="B60" t="s">
        <v>59</v>
      </c>
      <c r="C60" s="1">
        <v>39237</v>
      </c>
      <c r="D60" s="4">
        <v>0</v>
      </c>
      <c r="E60">
        <v>70.400000000000006</v>
      </c>
      <c r="F60">
        <v>887000</v>
      </c>
    </row>
    <row r="61" spans="1:6" x14ac:dyDescent="0.45">
      <c r="A61" t="s">
        <v>29</v>
      </c>
      <c r="B61" t="s">
        <v>59</v>
      </c>
      <c r="C61" s="1">
        <v>39244</v>
      </c>
      <c r="D61" s="4">
        <v>0</v>
      </c>
      <c r="E61">
        <v>76.02</v>
      </c>
      <c r="F61">
        <v>763100</v>
      </c>
    </row>
    <row r="62" spans="1:6" x14ac:dyDescent="0.45">
      <c r="A62" t="s">
        <v>29</v>
      </c>
      <c r="B62" t="s">
        <v>59</v>
      </c>
      <c r="C62" s="1">
        <v>39251</v>
      </c>
      <c r="D62" s="4">
        <v>0</v>
      </c>
      <c r="E62">
        <v>77</v>
      </c>
      <c r="F62">
        <v>2269900</v>
      </c>
    </row>
    <row r="63" spans="1:6" x14ac:dyDescent="0.45">
      <c r="A63" t="s">
        <v>29</v>
      </c>
      <c r="B63" t="s">
        <v>59</v>
      </c>
      <c r="C63" s="1">
        <v>39258</v>
      </c>
      <c r="D63" s="4">
        <v>0</v>
      </c>
      <c r="E63">
        <v>76.5</v>
      </c>
      <c r="F63">
        <v>783200</v>
      </c>
    </row>
    <row r="64" spans="1:6" x14ac:dyDescent="0.45">
      <c r="A64" t="s">
        <v>29</v>
      </c>
      <c r="B64" t="s">
        <v>59</v>
      </c>
      <c r="C64" s="1">
        <v>39265</v>
      </c>
      <c r="D64" s="4">
        <v>0</v>
      </c>
      <c r="E64">
        <v>81.39</v>
      </c>
      <c r="F64">
        <v>1843300</v>
      </c>
    </row>
    <row r="65" spans="1:6" x14ac:dyDescent="0.45">
      <c r="A65" t="s">
        <v>29</v>
      </c>
      <c r="B65" t="s">
        <v>59</v>
      </c>
      <c r="C65" s="1">
        <v>39272</v>
      </c>
      <c r="D65" s="4">
        <v>0</v>
      </c>
      <c r="E65">
        <v>90</v>
      </c>
      <c r="F65">
        <v>2051900</v>
      </c>
    </row>
    <row r="66" spans="1:6" x14ac:dyDescent="0.45">
      <c r="A66" t="s">
        <v>29</v>
      </c>
      <c r="B66" t="s">
        <v>59</v>
      </c>
      <c r="C66" s="1">
        <v>39279</v>
      </c>
      <c r="D66" s="4">
        <v>0</v>
      </c>
      <c r="E66">
        <v>86.1</v>
      </c>
      <c r="F66">
        <v>2488800</v>
      </c>
    </row>
    <row r="67" spans="1:6" x14ac:dyDescent="0.45">
      <c r="A67" t="s">
        <v>29</v>
      </c>
      <c r="B67" t="s">
        <v>59</v>
      </c>
      <c r="C67" s="1">
        <v>39286</v>
      </c>
      <c r="D67" s="4">
        <v>0</v>
      </c>
      <c r="E67">
        <v>80.56</v>
      </c>
      <c r="F67">
        <v>1192700</v>
      </c>
    </row>
    <row r="68" spans="1:6" x14ac:dyDescent="0.45">
      <c r="A68" t="s">
        <v>29</v>
      </c>
      <c r="B68" t="s">
        <v>59</v>
      </c>
      <c r="C68" s="1">
        <v>39293</v>
      </c>
      <c r="D68" s="4">
        <v>0</v>
      </c>
      <c r="E68">
        <v>84.11</v>
      </c>
      <c r="F68">
        <v>1736400</v>
      </c>
    </row>
    <row r="69" spans="1:6" x14ac:dyDescent="0.45">
      <c r="A69" t="s">
        <v>29</v>
      </c>
      <c r="B69" t="s">
        <v>59</v>
      </c>
      <c r="C69" s="1">
        <v>39300</v>
      </c>
      <c r="D69" s="4">
        <v>0</v>
      </c>
      <c r="E69">
        <v>76</v>
      </c>
      <c r="F69">
        <v>2078500</v>
      </c>
    </row>
    <row r="70" spans="1:6" x14ac:dyDescent="0.45">
      <c r="A70" t="s">
        <v>29</v>
      </c>
      <c r="B70" t="s">
        <v>59</v>
      </c>
      <c r="C70" s="1">
        <v>39307</v>
      </c>
      <c r="D70" s="4">
        <v>0</v>
      </c>
      <c r="E70">
        <v>77.39</v>
      </c>
      <c r="F70">
        <v>1573800</v>
      </c>
    </row>
    <row r="71" spans="1:6" x14ac:dyDescent="0.45">
      <c r="A71" t="s">
        <v>29</v>
      </c>
      <c r="B71" t="s">
        <v>59</v>
      </c>
      <c r="C71" s="1">
        <v>39314</v>
      </c>
      <c r="D71" s="4">
        <v>0</v>
      </c>
      <c r="E71">
        <v>77.900000000000006</v>
      </c>
      <c r="F71">
        <v>1103800</v>
      </c>
    </row>
    <row r="72" spans="1:6" x14ac:dyDescent="0.45">
      <c r="A72" t="s">
        <v>29</v>
      </c>
      <c r="B72" t="s">
        <v>59</v>
      </c>
      <c r="C72" s="1">
        <v>39321</v>
      </c>
      <c r="D72" s="4">
        <v>0</v>
      </c>
      <c r="E72">
        <v>82.3</v>
      </c>
      <c r="F72">
        <v>1073900</v>
      </c>
    </row>
    <row r="73" spans="1:6" x14ac:dyDescent="0.45">
      <c r="A73" t="s">
        <v>29</v>
      </c>
      <c r="B73" t="s">
        <v>59</v>
      </c>
      <c r="C73" s="1">
        <v>39328</v>
      </c>
      <c r="D73" s="4">
        <v>0</v>
      </c>
      <c r="E73">
        <v>83.7</v>
      </c>
      <c r="F73">
        <v>4049000</v>
      </c>
    </row>
    <row r="74" spans="1:6" x14ac:dyDescent="0.45">
      <c r="A74" t="s">
        <v>29</v>
      </c>
      <c r="B74" t="s">
        <v>59</v>
      </c>
      <c r="C74" s="1">
        <v>39335</v>
      </c>
      <c r="D74" s="4">
        <v>0</v>
      </c>
      <c r="E74">
        <v>82.03</v>
      </c>
      <c r="F74">
        <v>833400</v>
      </c>
    </row>
    <row r="75" spans="1:6" x14ac:dyDescent="0.45">
      <c r="A75" t="s">
        <v>29</v>
      </c>
      <c r="B75" t="s">
        <v>59</v>
      </c>
      <c r="C75" s="1">
        <v>39342</v>
      </c>
      <c r="D75" s="4">
        <v>0</v>
      </c>
      <c r="E75">
        <v>83.65</v>
      </c>
      <c r="F75">
        <v>1825000</v>
      </c>
    </row>
    <row r="76" spans="1:6" x14ac:dyDescent="0.45">
      <c r="A76" t="s">
        <v>29</v>
      </c>
      <c r="B76" t="s">
        <v>59</v>
      </c>
      <c r="C76" s="1">
        <v>39349</v>
      </c>
      <c r="D76" s="4">
        <v>0</v>
      </c>
      <c r="E76">
        <v>85.41</v>
      </c>
      <c r="F76">
        <v>2201600</v>
      </c>
    </row>
    <row r="77" spans="1:6" x14ac:dyDescent="0.45">
      <c r="A77" t="s">
        <v>29</v>
      </c>
      <c r="B77" t="s">
        <v>59</v>
      </c>
      <c r="C77" s="1">
        <v>39356</v>
      </c>
      <c r="D77" s="4">
        <v>0</v>
      </c>
      <c r="E77">
        <v>93.25</v>
      </c>
      <c r="F77">
        <v>5626500</v>
      </c>
    </row>
    <row r="78" spans="1:6" x14ac:dyDescent="0.45">
      <c r="A78" t="s">
        <v>29</v>
      </c>
      <c r="B78" t="s">
        <v>59</v>
      </c>
      <c r="C78" s="1">
        <v>39363</v>
      </c>
      <c r="D78" s="4">
        <v>0</v>
      </c>
      <c r="E78">
        <v>102</v>
      </c>
      <c r="F78">
        <v>4125400</v>
      </c>
    </row>
    <row r="79" spans="1:6" x14ac:dyDescent="0.45">
      <c r="A79" t="s">
        <v>29</v>
      </c>
      <c r="B79" t="s">
        <v>59</v>
      </c>
      <c r="C79" s="1">
        <v>39370</v>
      </c>
      <c r="D79" s="4">
        <v>0</v>
      </c>
      <c r="E79">
        <v>98</v>
      </c>
      <c r="F79">
        <v>2304600</v>
      </c>
    </row>
    <row r="80" spans="1:6" x14ac:dyDescent="0.45">
      <c r="A80" t="s">
        <v>29</v>
      </c>
      <c r="B80" t="s">
        <v>59</v>
      </c>
      <c r="C80" s="1">
        <v>39377</v>
      </c>
      <c r="D80" s="4">
        <v>0</v>
      </c>
      <c r="E80">
        <v>103</v>
      </c>
      <c r="F80">
        <v>3459200</v>
      </c>
    </row>
    <row r="81" spans="1:6" x14ac:dyDescent="0.45">
      <c r="A81" t="s">
        <v>29</v>
      </c>
      <c r="B81" t="s">
        <v>59</v>
      </c>
      <c r="C81" s="1">
        <v>39384</v>
      </c>
      <c r="D81" s="4">
        <v>0</v>
      </c>
      <c r="E81">
        <v>102.5</v>
      </c>
      <c r="F81">
        <v>4683400</v>
      </c>
    </row>
    <row r="82" spans="1:6" x14ac:dyDescent="0.45">
      <c r="A82" t="s">
        <v>29</v>
      </c>
      <c r="B82" t="s">
        <v>59</v>
      </c>
      <c r="C82" s="1">
        <v>39391</v>
      </c>
      <c r="D82" s="4">
        <v>0</v>
      </c>
      <c r="E82">
        <v>100.41</v>
      </c>
      <c r="F82">
        <v>3135200</v>
      </c>
    </row>
    <row r="83" spans="1:6" x14ac:dyDescent="0.45">
      <c r="A83" t="s">
        <v>29</v>
      </c>
      <c r="B83" t="s">
        <v>59</v>
      </c>
      <c r="C83" s="1">
        <v>39398</v>
      </c>
      <c r="D83" s="4">
        <v>0</v>
      </c>
      <c r="E83">
        <v>92</v>
      </c>
      <c r="F83">
        <v>4458000</v>
      </c>
    </row>
    <row r="84" spans="1:6" x14ac:dyDescent="0.45">
      <c r="A84" t="s">
        <v>29</v>
      </c>
      <c r="B84" t="s">
        <v>59</v>
      </c>
      <c r="C84" s="1">
        <v>39405</v>
      </c>
      <c r="D84" s="4">
        <v>0</v>
      </c>
      <c r="E84">
        <v>95.6</v>
      </c>
      <c r="F84">
        <v>2645600</v>
      </c>
    </row>
    <row r="85" spans="1:6" x14ac:dyDescent="0.45">
      <c r="A85" t="s">
        <v>29</v>
      </c>
      <c r="B85" t="s">
        <v>59</v>
      </c>
      <c r="C85" s="1">
        <v>39412</v>
      </c>
      <c r="D85" s="4">
        <v>0</v>
      </c>
      <c r="E85">
        <v>97</v>
      </c>
      <c r="F85">
        <v>2771700</v>
      </c>
    </row>
    <row r="86" spans="1:6" x14ac:dyDescent="0.45">
      <c r="A86" t="s">
        <v>29</v>
      </c>
      <c r="B86" t="s">
        <v>59</v>
      </c>
      <c r="C86" s="1">
        <v>39419</v>
      </c>
      <c r="D86" s="4">
        <v>0</v>
      </c>
      <c r="E86">
        <v>102.02</v>
      </c>
      <c r="F86">
        <v>2094300</v>
      </c>
    </row>
    <row r="87" spans="1:6" x14ac:dyDescent="0.45">
      <c r="A87" t="s">
        <v>29</v>
      </c>
      <c r="B87" t="s">
        <v>59</v>
      </c>
      <c r="C87" s="1">
        <v>39426</v>
      </c>
      <c r="D87" s="4">
        <v>0</v>
      </c>
      <c r="E87">
        <v>99</v>
      </c>
      <c r="F87">
        <v>2233600</v>
      </c>
    </row>
    <row r="88" spans="1:6" x14ac:dyDescent="0.45">
      <c r="A88" t="s">
        <v>29</v>
      </c>
      <c r="B88" t="s">
        <v>59</v>
      </c>
      <c r="C88" s="1">
        <v>39433</v>
      </c>
      <c r="D88" s="4">
        <v>0</v>
      </c>
      <c r="E88">
        <v>98.1</v>
      </c>
      <c r="F88">
        <v>3236800</v>
      </c>
    </row>
    <row r="89" spans="1:6" x14ac:dyDescent="0.45">
      <c r="A89" t="s">
        <v>29</v>
      </c>
      <c r="B89" t="s">
        <v>59</v>
      </c>
      <c r="C89" s="1">
        <v>39440</v>
      </c>
      <c r="D89" s="4">
        <v>0</v>
      </c>
      <c r="E89">
        <v>99.51</v>
      </c>
      <c r="F89">
        <v>1438200</v>
      </c>
    </row>
    <row r="90" spans="1:6" x14ac:dyDescent="0.45">
      <c r="A90" t="s">
        <v>29</v>
      </c>
      <c r="B90" t="s">
        <v>59</v>
      </c>
      <c r="C90" s="1">
        <v>39454</v>
      </c>
      <c r="D90" s="4">
        <v>0</v>
      </c>
      <c r="E90">
        <v>105</v>
      </c>
      <c r="F90">
        <v>1678800</v>
      </c>
    </row>
    <row r="91" spans="1:6" x14ac:dyDescent="0.45">
      <c r="A91" t="s">
        <v>29</v>
      </c>
      <c r="B91" t="s">
        <v>59</v>
      </c>
      <c r="C91" s="1">
        <v>39461</v>
      </c>
      <c r="D91" s="4">
        <v>0</v>
      </c>
      <c r="E91">
        <v>97.67</v>
      </c>
      <c r="F91">
        <v>4682600</v>
      </c>
    </row>
    <row r="92" spans="1:6" x14ac:dyDescent="0.45">
      <c r="A92" t="s">
        <v>29</v>
      </c>
      <c r="B92" t="s">
        <v>59</v>
      </c>
      <c r="C92" s="1">
        <v>39468</v>
      </c>
      <c r="D92" s="4">
        <v>0</v>
      </c>
      <c r="E92">
        <v>93.53</v>
      </c>
      <c r="F92">
        <v>4058600</v>
      </c>
    </row>
    <row r="93" spans="1:6" x14ac:dyDescent="0.45">
      <c r="A93" t="s">
        <v>29</v>
      </c>
      <c r="B93" t="s">
        <v>59</v>
      </c>
      <c r="C93" s="1">
        <v>39475</v>
      </c>
      <c r="D93" s="4">
        <v>0</v>
      </c>
      <c r="E93">
        <v>92.06</v>
      </c>
      <c r="F93">
        <v>2970800</v>
      </c>
    </row>
    <row r="94" spans="1:6" x14ac:dyDescent="0.45">
      <c r="A94" t="s">
        <v>29</v>
      </c>
      <c r="B94" t="s">
        <v>59</v>
      </c>
      <c r="C94" s="1">
        <v>39482</v>
      </c>
      <c r="D94" s="4">
        <v>0</v>
      </c>
      <c r="E94">
        <v>92.9</v>
      </c>
      <c r="F94">
        <v>2990600</v>
      </c>
    </row>
    <row r="95" spans="1:6" x14ac:dyDescent="0.45">
      <c r="A95" t="s">
        <v>29</v>
      </c>
      <c r="B95" t="s">
        <v>59</v>
      </c>
      <c r="C95" s="1">
        <v>39489</v>
      </c>
      <c r="D95" s="4">
        <v>0</v>
      </c>
      <c r="E95">
        <v>100.3</v>
      </c>
      <c r="F95">
        <v>3666800</v>
      </c>
    </row>
    <row r="96" spans="1:6" x14ac:dyDescent="0.45">
      <c r="A96" t="s">
        <v>29</v>
      </c>
      <c r="B96" t="s">
        <v>59</v>
      </c>
      <c r="C96" s="1">
        <v>39496</v>
      </c>
      <c r="D96" s="4">
        <v>0</v>
      </c>
      <c r="E96">
        <v>112.03</v>
      </c>
      <c r="F96">
        <v>3765800</v>
      </c>
    </row>
    <row r="97" spans="1:6" x14ac:dyDescent="0.45">
      <c r="A97" t="s">
        <v>29</v>
      </c>
      <c r="B97" t="s">
        <v>59</v>
      </c>
      <c r="C97" s="1">
        <v>39503</v>
      </c>
      <c r="D97" s="4">
        <v>0</v>
      </c>
      <c r="E97">
        <v>112.7</v>
      </c>
      <c r="F97">
        <v>2800400</v>
      </c>
    </row>
    <row r="98" spans="1:6" x14ac:dyDescent="0.45">
      <c r="A98" t="s">
        <v>29</v>
      </c>
      <c r="B98" t="s">
        <v>59</v>
      </c>
      <c r="C98" s="1">
        <v>39510</v>
      </c>
      <c r="D98" s="4">
        <v>0</v>
      </c>
      <c r="E98">
        <v>106.6</v>
      </c>
      <c r="F98">
        <v>3578500</v>
      </c>
    </row>
    <row r="99" spans="1:6" x14ac:dyDescent="0.45">
      <c r="A99" t="s">
        <v>29</v>
      </c>
      <c r="B99" t="s">
        <v>59</v>
      </c>
      <c r="C99" s="1">
        <v>39517</v>
      </c>
      <c r="D99" s="4">
        <v>0</v>
      </c>
      <c r="E99">
        <v>105.8</v>
      </c>
      <c r="F99">
        <v>2462800</v>
      </c>
    </row>
    <row r="100" spans="1:6" x14ac:dyDescent="0.45">
      <c r="A100" t="s">
        <v>29</v>
      </c>
      <c r="B100" t="s">
        <v>59</v>
      </c>
      <c r="C100" s="1">
        <v>39524</v>
      </c>
      <c r="D100" s="4">
        <v>0</v>
      </c>
      <c r="E100">
        <v>98.15</v>
      </c>
      <c r="F100">
        <v>3493500</v>
      </c>
    </row>
    <row r="101" spans="1:6" x14ac:dyDescent="0.45">
      <c r="A101" t="s">
        <v>29</v>
      </c>
      <c r="B101" t="s">
        <v>59</v>
      </c>
      <c r="C101" s="1">
        <v>39531</v>
      </c>
      <c r="D101" s="4">
        <v>0</v>
      </c>
      <c r="E101">
        <v>97.49</v>
      </c>
      <c r="F101">
        <v>2253600</v>
      </c>
    </row>
    <row r="102" spans="1:6" x14ac:dyDescent="0.45">
      <c r="A102" t="s">
        <v>29</v>
      </c>
      <c r="B102" t="s">
        <v>59</v>
      </c>
      <c r="C102" s="1">
        <v>39538</v>
      </c>
      <c r="D102" s="4">
        <v>0</v>
      </c>
      <c r="E102">
        <v>103</v>
      </c>
      <c r="F102">
        <v>2297700</v>
      </c>
    </row>
    <row r="103" spans="1:6" x14ac:dyDescent="0.45">
      <c r="A103" t="s">
        <v>29</v>
      </c>
      <c r="B103" t="s">
        <v>59</v>
      </c>
      <c r="C103" s="1">
        <v>39545</v>
      </c>
      <c r="D103" s="4">
        <v>0</v>
      </c>
      <c r="E103">
        <v>104.75</v>
      </c>
      <c r="F103">
        <v>2881300</v>
      </c>
    </row>
    <row r="104" spans="1:6" x14ac:dyDescent="0.45">
      <c r="A104" t="s">
        <v>29</v>
      </c>
      <c r="B104" t="s">
        <v>59</v>
      </c>
      <c r="C104" s="1">
        <v>39552</v>
      </c>
      <c r="D104" s="4">
        <v>0</v>
      </c>
      <c r="E104">
        <v>114</v>
      </c>
      <c r="F104">
        <v>2806500</v>
      </c>
    </row>
    <row r="105" spans="1:6" x14ac:dyDescent="0.45">
      <c r="A105" t="s">
        <v>29</v>
      </c>
      <c r="B105" t="s">
        <v>59</v>
      </c>
      <c r="C105" s="1">
        <v>39559</v>
      </c>
      <c r="D105" s="4">
        <v>0</v>
      </c>
      <c r="E105">
        <v>114.9</v>
      </c>
      <c r="F105">
        <v>3665500</v>
      </c>
    </row>
    <row r="106" spans="1:6" x14ac:dyDescent="0.45">
      <c r="A106" t="s">
        <v>29</v>
      </c>
      <c r="B106" t="s">
        <v>59</v>
      </c>
      <c r="C106" s="1">
        <v>39566</v>
      </c>
      <c r="D106" s="4">
        <v>0</v>
      </c>
      <c r="E106">
        <v>112.49</v>
      </c>
      <c r="F106">
        <v>1902800</v>
      </c>
    </row>
    <row r="107" spans="1:6" x14ac:dyDescent="0.45">
      <c r="A107" t="s">
        <v>29</v>
      </c>
      <c r="B107" t="s">
        <v>59</v>
      </c>
      <c r="C107" s="1">
        <v>39573</v>
      </c>
      <c r="D107" s="4">
        <v>0</v>
      </c>
      <c r="E107">
        <v>128</v>
      </c>
      <c r="F107">
        <v>4016600</v>
      </c>
    </row>
    <row r="108" spans="1:6" x14ac:dyDescent="0.45">
      <c r="A108" t="s">
        <v>29</v>
      </c>
      <c r="B108" t="s">
        <v>59</v>
      </c>
      <c r="C108" s="1">
        <v>39580</v>
      </c>
      <c r="D108" s="4">
        <v>0</v>
      </c>
      <c r="E108">
        <v>131</v>
      </c>
      <c r="F108">
        <v>3231800</v>
      </c>
    </row>
    <row r="109" spans="1:6" x14ac:dyDescent="0.45">
      <c r="A109" t="s">
        <v>29</v>
      </c>
      <c r="B109" t="s">
        <v>59</v>
      </c>
      <c r="C109" s="1">
        <v>39587</v>
      </c>
      <c r="D109" s="4">
        <v>0</v>
      </c>
      <c r="E109">
        <v>116</v>
      </c>
      <c r="F109">
        <v>4324600</v>
      </c>
    </row>
    <row r="110" spans="1:6" x14ac:dyDescent="0.45">
      <c r="A110" t="s">
        <v>29</v>
      </c>
      <c r="B110" t="s">
        <v>59</v>
      </c>
      <c r="C110" s="1">
        <v>39594</v>
      </c>
      <c r="D110" s="4">
        <v>0</v>
      </c>
      <c r="E110">
        <v>115.98</v>
      </c>
      <c r="F110">
        <v>3705000</v>
      </c>
    </row>
    <row r="111" spans="1:6" x14ac:dyDescent="0.45">
      <c r="A111" t="s">
        <v>29</v>
      </c>
      <c r="B111" t="s">
        <v>59</v>
      </c>
      <c r="C111" s="1">
        <v>39601</v>
      </c>
      <c r="D111" s="4">
        <v>0</v>
      </c>
      <c r="E111">
        <v>112.45</v>
      </c>
      <c r="F111">
        <v>6042900</v>
      </c>
    </row>
    <row r="112" spans="1:6" x14ac:dyDescent="0.45">
      <c r="A112" t="s">
        <v>29</v>
      </c>
      <c r="B112" t="s">
        <v>59</v>
      </c>
      <c r="C112" s="1">
        <v>39608</v>
      </c>
      <c r="D112" s="4">
        <v>0</v>
      </c>
      <c r="E112">
        <v>116.7</v>
      </c>
      <c r="F112">
        <v>2482500</v>
      </c>
    </row>
    <row r="113" spans="1:6" x14ac:dyDescent="0.45">
      <c r="A113" t="s">
        <v>29</v>
      </c>
      <c r="B113" t="s">
        <v>59</v>
      </c>
      <c r="C113" s="1">
        <v>39615</v>
      </c>
      <c r="D113" s="4">
        <v>0</v>
      </c>
      <c r="E113">
        <v>128.99</v>
      </c>
      <c r="F113">
        <v>5060100</v>
      </c>
    </row>
    <row r="114" spans="1:6" x14ac:dyDescent="0.45">
      <c r="A114" t="s">
        <v>29</v>
      </c>
      <c r="B114" t="s">
        <v>59</v>
      </c>
      <c r="C114" s="1">
        <v>39622</v>
      </c>
      <c r="D114" s="4">
        <v>0</v>
      </c>
      <c r="E114">
        <v>127.6</v>
      </c>
      <c r="F114">
        <v>3047600</v>
      </c>
    </row>
    <row r="115" spans="1:6" x14ac:dyDescent="0.45">
      <c r="A115" t="s">
        <v>29</v>
      </c>
      <c r="B115" t="s">
        <v>59</v>
      </c>
      <c r="C115" s="1">
        <v>39629</v>
      </c>
      <c r="D115" s="4">
        <v>0</v>
      </c>
      <c r="E115">
        <v>119.4</v>
      </c>
      <c r="F115">
        <v>6350400</v>
      </c>
    </row>
    <row r="116" spans="1:6" x14ac:dyDescent="0.45">
      <c r="A116" t="s">
        <v>29</v>
      </c>
      <c r="B116" t="s">
        <v>59</v>
      </c>
      <c r="C116" s="1">
        <v>39636</v>
      </c>
      <c r="D116" s="4">
        <v>0</v>
      </c>
      <c r="E116">
        <v>118.74</v>
      </c>
      <c r="F116">
        <v>1626100</v>
      </c>
    </row>
    <row r="117" spans="1:6" x14ac:dyDescent="0.45">
      <c r="A117" t="s">
        <v>29</v>
      </c>
      <c r="B117" t="s">
        <v>59</v>
      </c>
      <c r="C117" s="1">
        <v>39643</v>
      </c>
      <c r="D117" s="4">
        <v>0</v>
      </c>
      <c r="E117">
        <v>111.7</v>
      </c>
      <c r="F117">
        <v>2405200</v>
      </c>
    </row>
    <row r="118" spans="1:6" x14ac:dyDescent="0.45">
      <c r="A118" t="s">
        <v>29</v>
      </c>
      <c r="B118" t="s">
        <v>59</v>
      </c>
      <c r="C118" s="1">
        <v>39650</v>
      </c>
      <c r="D118" s="4">
        <v>0</v>
      </c>
      <c r="E118">
        <v>99.49</v>
      </c>
      <c r="F118">
        <v>3369900</v>
      </c>
    </row>
    <row r="119" spans="1:6" x14ac:dyDescent="0.45">
      <c r="A119" t="s">
        <v>29</v>
      </c>
      <c r="B119" t="s">
        <v>59</v>
      </c>
      <c r="C119" s="1">
        <v>39657</v>
      </c>
      <c r="D119" s="4">
        <v>0</v>
      </c>
      <c r="E119">
        <v>104.53</v>
      </c>
      <c r="F119">
        <v>2777300</v>
      </c>
    </row>
    <row r="120" spans="1:6" x14ac:dyDescent="0.45">
      <c r="A120" t="s">
        <v>29</v>
      </c>
      <c r="B120" t="s">
        <v>59</v>
      </c>
      <c r="C120" s="1">
        <v>39664</v>
      </c>
      <c r="D120" s="4">
        <v>0</v>
      </c>
      <c r="E120">
        <v>99.05</v>
      </c>
      <c r="F120">
        <v>2014200</v>
      </c>
    </row>
    <row r="121" spans="1:6" x14ac:dyDescent="0.45">
      <c r="A121" t="s">
        <v>29</v>
      </c>
      <c r="B121" t="s">
        <v>59</v>
      </c>
      <c r="C121" s="1">
        <v>39671</v>
      </c>
      <c r="D121" s="4">
        <v>0</v>
      </c>
      <c r="E121">
        <v>104.5</v>
      </c>
      <c r="F121">
        <v>1992600</v>
      </c>
    </row>
    <row r="122" spans="1:6" x14ac:dyDescent="0.45">
      <c r="A122" t="s">
        <v>29</v>
      </c>
      <c r="B122" t="s">
        <v>59</v>
      </c>
      <c r="C122" s="1">
        <v>39678</v>
      </c>
      <c r="D122" s="4">
        <v>0</v>
      </c>
      <c r="E122">
        <v>97.98</v>
      </c>
      <c r="F122">
        <v>2325400</v>
      </c>
    </row>
    <row r="123" spans="1:6" x14ac:dyDescent="0.45">
      <c r="A123" t="s">
        <v>29</v>
      </c>
      <c r="B123" t="s">
        <v>59</v>
      </c>
      <c r="C123" s="1">
        <v>39685</v>
      </c>
      <c r="D123" s="4">
        <v>0</v>
      </c>
      <c r="E123">
        <v>95.1</v>
      </c>
      <c r="F123">
        <v>2066100</v>
      </c>
    </row>
    <row r="124" spans="1:6" x14ac:dyDescent="0.45">
      <c r="A124" t="s">
        <v>29</v>
      </c>
      <c r="B124" t="s">
        <v>59</v>
      </c>
      <c r="C124" s="1">
        <v>39692</v>
      </c>
      <c r="D124" s="4">
        <v>0</v>
      </c>
      <c r="E124">
        <v>82</v>
      </c>
      <c r="F124">
        <v>2060400</v>
      </c>
    </row>
    <row r="125" spans="1:6" x14ac:dyDescent="0.45">
      <c r="A125" t="s">
        <v>29</v>
      </c>
      <c r="B125" t="s">
        <v>59</v>
      </c>
      <c r="C125" s="1">
        <v>39699</v>
      </c>
      <c r="D125" s="4">
        <v>0</v>
      </c>
      <c r="E125">
        <v>72.5</v>
      </c>
      <c r="F125">
        <v>2070200</v>
      </c>
    </row>
    <row r="126" spans="1:6" x14ac:dyDescent="0.45">
      <c r="A126" t="s">
        <v>29</v>
      </c>
      <c r="B126" t="s">
        <v>59</v>
      </c>
      <c r="C126" s="1">
        <v>39706</v>
      </c>
      <c r="D126" s="4">
        <v>0</v>
      </c>
      <c r="E126">
        <v>62.8</v>
      </c>
      <c r="F126">
        <v>2500900</v>
      </c>
    </row>
    <row r="127" spans="1:6" x14ac:dyDescent="0.45">
      <c r="A127" t="s">
        <v>29</v>
      </c>
      <c r="B127" t="s">
        <v>59</v>
      </c>
      <c r="C127" s="1">
        <v>39713</v>
      </c>
      <c r="D127" s="4">
        <v>0</v>
      </c>
      <c r="E127">
        <v>56.2</v>
      </c>
      <c r="F127">
        <v>2294500</v>
      </c>
    </row>
    <row r="128" spans="1:6" x14ac:dyDescent="0.45">
      <c r="A128" t="s">
        <v>29</v>
      </c>
      <c r="B128" t="s">
        <v>59</v>
      </c>
      <c r="C128" s="1">
        <v>39720</v>
      </c>
      <c r="D128" s="4">
        <v>0</v>
      </c>
      <c r="E128">
        <v>48.06</v>
      </c>
      <c r="F128">
        <v>2208600</v>
      </c>
    </row>
    <row r="129" spans="1:6" x14ac:dyDescent="0.45">
      <c r="A129" t="s">
        <v>29</v>
      </c>
      <c r="B129" t="s">
        <v>59</v>
      </c>
      <c r="C129" s="1">
        <v>39727</v>
      </c>
      <c r="D129" s="4">
        <v>0</v>
      </c>
      <c r="E129">
        <v>31.99</v>
      </c>
      <c r="F129">
        <v>2104200</v>
      </c>
    </row>
    <row r="130" spans="1:6" x14ac:dyDescent="0.45">
      <c r="A130" t="s">
        <v>29</v>
      </c>
      <c r="B130" t="s">
        <v>59</v>
      </c>
      <c r="C130" s="1">
        <v>39734</v>
      </c>
      <c r="D130" s="4">
        <v>0</v>
      </c>
      <c r="E130">
        <v>21.37</v>
      </c>
      <c r="F130">
        <v>5079500</v>
      </c>
    </row>
    <row r="131" spans="1:6" x14ac:dyDescent="0.45">
      <c r="A131" t="s">
        <v>29</v>
      </c>
      <c r="B131" t="s">
        <v>59</v>
      </c>
      <c r="C131" s="1">
        <v>39741</v>
      </c>
      <c r="D131" s="4">
        <v>0</v>
      </c>
      <c r="E131">
        <v>18.010000000000002</v>
      </c>
      <c r="F131">
        <v>2674200</v>
      </c>
    </row>
    <row r="132" spans="1:6" x14ac:dyDescent="0.45">
      <c r="A132" t="s">
        <v>29</v>
      </c>
      <c r="B132" t="s">
        <v>59</v>
      </c>
      <c r="C132" s="1">
        <v>39748</v>
      </c>
      <c r="D132" s="4">
        <v>0</v>
      </c>
      <c r="E132">
        <v>31.5</v>
      </c>
      <c r="F132">
        <v>2736200</v>
      </c>
    </row>
    <row r="133" spans="1:6" x14ac:dyDescent="0.45">
      <c r="A133" t="s">
        <v>29</v>
      </c>
      <c r="B133" t="s">
        <v>59</v>
      </c>
      <c r="C133" s="1">
        <v>39755</v>
      </c>
      <c r="D133" s="4">
        <v>0</v>
      </c>
      <c r="E133">
        <v>25.22</v>
      </c>
      <c r="F133">
        <v>3406100</v>
      </c>
    </row>
    <row r="134" spans="1:6" x14ac:dyDescent="0.45">
      <c r="A134" t="s">
        <v>29</v>
      </c>
      <c r="B134" t="s">
        <v>59</v>
      </c>
      <c r="C134" s="1">
        <v>39762</v>
      </c>
      <c r="D134" s="4">
        <v>0</v>
      </c>
      <c r="E134">
        <v>21.5</v>
      </c>
      <c r="F134">
        <v>4922100</v>
      </c>
    </row>
    <row r="135" spans="1:6" x14ac:dyDescent="0.45">
      <c r="A135" t="s">
        <v>29</v>
      </c>
      <c r="B135" t="s">
        <v>59</v>
      </c>
      <c r="C135" s="1">
        <v>39769</v>
      </c>
      <c r="D135" s="4">
        <v>0</v>
      </c>
      <c r="E135">
        <v>16.89</v>
      </c>
      <c r="F135">
        <v>8269000</v>
      </c>
    </row>
    <row r="136" spans="1:6" x14ac:dyDescent="0.45">
      <c r="A136" t="s">
        <v>29</v>
      </c>
      <c r="B136" t="s">
        <v>59</v>
      </c>
      <c r="C136" s="1">
        <v>39776</v>
      </c>
      <c r="D136" s="4">
        <v>0</v>
      </c>
      <c r="E136">
        <v>28.78</v>
      </c>
      <c r="F136">
        <v>7576800</v>
      </c>
    </row>
    <row r="137" spans="1:6" x14ac:dyDescent="0.45">
      <c r="A137" t="s">
        <v>29</v>
      </c>
      <c r="B137" t="s">
        <v>59</v>
      </c>
      <c r="C137" s="1">
        <v>39783</v>
      </c>
      <c r="D137" s="4">
        <v>0</v>
      </c>
      <c r="E137">
        <v>29.5</v>
      </c>
      <c r="F137">
        <v>4669800</v>
      </c>
    </row>
    <row r="138" spans="1:6" x14ac:dyDescent="0.45">
      <c r="A138" t="s">
        <v>29</v>
      </c>
      <c r="B138" t="s">
        <v>59</v>
      </c>
      <c r="C138" s="1">
        <v>39790</v>
      </c>
      <c r="D138" s="4">
        <v>0</v>
      </c>
      <c r="E138">
        <v>31.53</v>
      </c>
      <c r="F138">
        <v>11477000</v>
      </c>
    </row>
    <row r="139" spans="1:6" x14ac:dyDescent="0.45">
      <c r="A139" t="s">
        <v>29</v>
      </c>
      <c r="B139" t="s">
        <v>59</v>
      </c>
      <c r="C139" s="1">
        <v>39797</v>
      </c>
      <c r="D139" s="4">
        <v>0</v>
      </c>
      <c r="E139">
        <v>37.53</v>
      </c>
      <c r="F139">
        <v>5493500</v>
      </c>
    </row>
    <row r="140" spans="1:6" x14ac:dyDescent="0.45">
      <c r="A140" t="s">
        <v>29</v>
      </c>
      <c r="B140" t="s">
        <v>59</v>
      </c>
      <c r="C140" s="1">
        <v>39804</v>
      </c>
      <c r="D140" s="4">
        <v>0</v>
      </c>
      <c r="E140">
        <v>33.049999999999997</v>
      </c>
      <c r="F140">
        <v>3914700</v>
      </c>
    </row>
    <row r="141" spans="1:6" x14ac:dyDescent="0.45">
      <c r="A141" t="s">
        <v>29</v>
      </c>
      <c r="B141" t="s">
        <v>59</v>
      </c>
      <c r="C141" s="1">
        <v>39811</v>
      </c>
      <c r="D141" s="4">
        <v>0</v>
      </c>
      <c r="E141">
        <v>30.15</v>
      </c>
      <c r="F141">
        <v>1982200</v>
      </c>
    </row>
    <row r="142" spans="1:6" x14ac:dyDescent="0.45">
      <c r="A142" t="s">
        <v>29</v>
      </c>
      <c r="B142" t="s">
        <v>59</v>
      </c>
      <c r="C142" s="1">
        <v>39818</v>
      </c>
      <c r="D142" s="4">
        <v>0</v>
      </c>
      <c r="E142">
        <v>35.47</v>
      </c>
      <c r="F142">
        <v>1279400</v>
      </c>
    </row>
    <row r="143" spans="1:6" x14ac:dyDescent="0.45">
      <c r="A143" t="s">
        <v>29</v>
      </c>
      <c r="B143" t="s">
        <v>59</v>
      </c>
      <c r="C143" s="1">
        <v>39825</v>
      </c>
      <c r="D143" s="4">
        <v>0</v>
      </c>
      <c r="E143">
        <v>32.33</v>
      </c>
      <c r="F143">
        <v>3335700</v>
      </c>
    </row>
    <row r="144" spans="1:6" x14ac:dyDescent="0.45">
      <c r="A144" t="s">
        <v>29</v>
      </c>
      <c r="B144" t="s">
        <v>59</v>
      </c>
      <c r="C144" s="1">
        <v>39832</v>
      </c>
      <c r="D144" s="4">
        <v>0</v>
      </c>
      <c r="E144">
        <v>35.15</v>
      </c>
      <c r="F144">
        <v>5714300</v>
      </c>
    </row>
    <row r="145" spans="1:6" x14ac:dyDescent="0.45">
      <c r="A145" t="s">
        <v>29</v>
      </c>
      <c r="B145" t="s">
        <v>59</v>
      </c>
      <c r="C145" s="1">
        <v>39839</v>
      </c>
      <c r="D145" s="4">
        <v>0</v>
      </c>
      <c r="E145">
        <v>33.5</v>
      </c>
      <c r="F145">
        <v>12404500</v>
      </c>
    </row>
    <row r="146" spans="1:6" x14ac:dyDescent="0.45">
      <c r="A146" t="s">
        <v>29</v>
      </c>
      <c r="B146" t="s">
        <v>59</v>
      </c>
      <c r="C146" s="1">
        <v>39846</v>
      </c>
      <c r="D146" s="4">
        <v>0</v>
      </c>
      <c r="E146">
        <v>44.52</v>
      </c>
      <c r="F146">
        <v>13151500</v>
      </c>
    </row>
    <row r="147" spans="1:6" x14ac:dyDescent="0.45">
      <c r="A147" t="s">
        <v>29</v>
      </c>
      <c r="B147" t="s">
        <v>59</v>
      </c>
      <c r="C147" s="1">
        <v>39853</v>
      </c>
      <c r="D147" s="4">
        <v>0</v>
      </c>
      <c r="E147">
        <v>43.48</v>
      </c>
      <c r="F147">
        <v>12788700</v>
      </c>
    </row>
    <row r="148" spans="1:6" x14ac:dyDescent="0.45">
      <c r="A148" t="s">
        <v>29</v>
      </c>
      <c r="B148" t="s">
        <v>59</v>
      </c>
      <c r="C148" s="1">
        <v>39860</v>
      </c>
      <c r="D148" s="4">
        <v>0</v>
      </c>
      <c r="E148">
        <v>36.35</v>
      </c>
      <c r="F148">
        <v>6753500</v>
      </c>
    </row>
    <row r="149" spans="1:6" x14ac:dyDescent="0.45">
      <c r="A149" t="s">
        <v>29</v>
      </c>
      <c r="B149" t="s">
        <v>59</v>
      </c>
      <c r="C149" s="1">
        <v>39867</v>
      </c>
      <c r="D149" s="4">
        <v>0</v>
      </c>
      <c r="E149">
        <v>35.75</v>
      </c>
      <c r="F149">
        <v>7080000</v>
      </c>
    </row>
    <row r="150" spans="1:6" x14ac:dyDescent="0.45">
      <c r="A150" t="s">
        <v>29</v>
      </c>
      <c r="B150" t="s">
        <v>59</v>
      </c>
      <c r="C150" s="1">
        <v>39874</v>
      </c>
      <c r="D150" s="4">
        <v>0</v>
      </c>
      <c r="E150">
        <v>38.799999999999997</v>
      </c>
      <c r="F150">
        <v>6507100</v>
      </c>
    </row>
    <row r="151" spans="1:6" x14ac:dyDescent="0.45">
      <c r="A151" t="s">
        <v>29</v>
      </c>
      <c r="B151" t="s">
        <v>59</v>
      </c>
      <c r="C151" s="1">
        <v>39881</v>
      </c>
      <c r="D151" s="4">
        <v>0</v>
      </c>
      <c r="E151">
        <v>41.94</v>
      </c>
      <c r="F151">
        <v>8997400</v>
      </c>
    </row>
    <row r="152" spans="1:6" x14ac:dyDescent="0.45">
      <c r="A152" t="s">
        <v>29</v>
      </c>
      <c r="B152" t="s">
        <v>59</v>
      </c>
      <c r="C152" s="1">
        <v>39888</v>
      </c>
      <c r="D152" s="4">
        <v>0</v>
      </c>
      <c r="E152">
        <v>50.5</v>
      </c>
      <c r="F152">
        <v>7991400</v>
      </c>
    </row>
    <row r="153" spans="1:6" x14ac:dyDescent="0.45">
      <c r="A153" t="s">
        <v>29</v>
      </c>
      <c r="B153" t="s">
        <v>59</v>
      </c>
      <c r="C153" s="1">
        <v>39895</v>
      </c>
      <c r="D153" s="4">
        <v>0</v>
      </c>
      <c r="E153">
        <v>41.95</v>
      </c>
      <c r="F153">
        <v>12768000</v>
      </c>
    </row>
    <row r="154" spans="1:6" x14ac:dyDescent="0.45">
      <c r="A154" t="s">
        <v>29</v>
      </c>
      <c r="B154" t="s">
        <v>59</v>
      </c>
      <c r="C154" s="1">
        <v>39902</v>
      </c>
      <c r="D154" s="4">
        <v>0</v>
      </c>
      <c r="E154">
        <v>44.24</v>
      </c>
      <c r="F154">
        <v>9546800</v>
      </c>
    </row>
    <row r="155" spans="1:6" x14ac:dyDescent="0.45">
      <c r="A155" t="s">
        <v>29</v>
      </c>
      <c r="B155" t="s">
        <v>59</v>
      </c>
      <c r="C155" s="1">
        <v>39909</v>
      </c>
      <c r="D155" s="4">
        <v>0</v>
      </c>
      <c r="E155">
        <v>47.98</v>
      </c>
      <c r="F155">
        <v>10857500</v>
      </c>
    </row>
    <row r="156" spans="1:6" x14ac:dyDescent="0.45">
      <c r="A156" t="s">
        <v>29</v>
      </c>
      <c r="B156" t="s">
        <v>59</v>
      </c>
      <c r="C156" s="1">
        <v>39916</v>
      </c>
      <c r="D156" s="4">
        <v>0</v>
      </c>
      <c r="E156">
        <v>55</v>
      </c>
      <c r="F156">
        <v>9920700</v>
      </c>
    </row>
    <row r="157" spans="1:6" x14ac:dyDescent="0.45">
      <c r="A157" t="s">
        <v>29</v>
      </c>
      <c r="B157" t="s">
        <v>59</v>
      </c>
      <c r="C157" s="1">
        <v>39923</v>
      </c>
      <c r="D157" s="4">
        <v>0</v>
      </c>
      <c r="E157">
        <v>51.89</v>
      </c>
      <c r="F157">
        <v>3182200</v>
      </c>
    </row>
    <row r="158" spans="1:6" x14ac:dyDescent="0.45">
      <c r="A158" t="s">
        <v>29</v>
      </c>
      <c r="B158" t="s">
        <v>59</v>
      </c>
      <c r="C158" s="1">
        <v>39930</v>
      </c>
      <c r="D158" s="4">
        <v>0</v>
      </c>
      <c r="E158">
        <v>50.53</v>
      </c>
      <c r="F158">
        <v>2549000</v>
      </c>
    </row>
    <row r="159" spans="1:6" x14ac:dyDescent="0.45">
      <c r="A159" t="s">
        <v>29</v>
      </c>
      <c r="B159" t="s">
        <v>59</v>
      </c>
      <c r="C159" s="1">
        <v>39937</v>
      </c>
      <c r="D159" s="4">
        <v>0</v>
      </c>
      <c r="E159">
        <v>56.9</v>
      </c>
      <c r="F159">
        <v>5418100</v>
      </c>
    </row>
    <row r="160" spans="1:6" x14ac:dyDescent="0.45">
      <c r="A160" t="s">
        <v>29</v>
      </c>
      <c r="B160" t="s">
        <v>59</v>
      </c>
      <c r="C160" s="1">
        <v>39944</v>
      </c>
      <c r="D160" s="4">
        <v>0</v>
      </c>
      <c r="E160">
        <v>54.5</v>
      </c>
      <c r="F160">
        <v>3298800</v>
      </c>
    </row>
    <row r="161" spans="1:6" x14ac:dyDescent="0.45">
      <c r="A161" t="s">
        <v>29</v>
      </c>
      <c r="B161" t="s">
        <v>59</v>
      </c>
      <c r="C161" s="1">
        <v>39951</v>
      </c>
      <c r="D161" s="4">
        <v>0</v>
      </c>
      <c r="E161">
        <v>59.2</v>
      </c>
      <c r="F161">
        <v>5443700</v>
      </c>
    </row>
    <row r="162" spans="1:6" x14ac:dyDescent="0.45">
      <c r="A162" t="s">
        <v>29</v>
      </c>
      <c r="B162" t="s">
        <v>59</v>
      </c>
      <c r="C162" s="1">
        <v>39958</v>
      </c>
      <c r="D162" s="4">
        <v>0</v>
      </c>
      <c r="E162">
        <v>59.3</v>
      </c>
      <c r="F162">
        <v>4321100</v>
      </c>
    </row>
    <row r="163" spans="1:6" x14ac:dyDescent="0.45">
      <c r="A163" t="s">
        <v>29</v>
      </c>
      <c r="B163" t="s">
        <v>59</v>
      </c>
      <c r="C163" s="1">
        <v>39965</v>
      </c>
      <c r="D163" s="4">
        <v>0</v>
      </c>
      <c r="E163">
        <v>58.97</v>
      </c>
      <c r="F163">
        <v>8552700</v>
      </c>
    </row>
    <row r="164" spans="1:6" x14ac:dyDescent="0.45">
      <c r="A164" t="s">
        <v>29</v>
      </c>
      <c r="B164" t="s">
        <v>59</v>
      </c>
      <c r="C164" s="1">
        <v>39972</v>
      </c>
      <c r="D164" s="4">
        <v>0</v>
      </c>
      <c r="E164">
        <v>61.87</v>
      </c>
      <c r="F164">
        <v>2829900</v>
      </c>
    </row>
    <row r="165" spans="1:6" x14ac:dyDescent="0.45">
      <c r="A165" t="s">
        <v>29</v>
      </c>
      <c r="B165" t="s">
        <v>59</v>
      </c>
      <c r="C165" s="1">
        <v>39979</v>
      </c>
      <c r="D165" s="4">
        <v>0</v>
      </c>
      <c r="E165">
        <v>57.7</v>
      </c>
      <c r="F165">
        <v>4124700</v>
      </c>
    </row>
    <row r="166" spans="1:6" x14ac:dyDescent="0.45">
      <c r="A166" t="s">
        <v>29</v>
      </c>
      <c r="B166" t="s">
        <v>59</v>
      </c>
      <c r="C166" s="1">
        <v>39986</v>
      </c>
      <c r="D166" s="4">
        <v>0</v>
      </c>
      <c r="E166">
        <v>57</v>
      </c>
      <c r="F166">
        <v>3456000</v>
      </c>
    </row>
    <row r="167" spans="1:6" x14ac:dyDescent="0.45">
      <c r="A167" t="s">
        <v>29</v>
      </c>
      <c r="B167" t="s">
        <v>59</v>
      </c>
      <c r="C167" s="1">
        <v>39993</v>
      </c>
      <c r="D167" s="4">
        <v>0</v>
      </c>
      <c r="E167">
        <v>68.5</v>
      </c>
      <c r="F167">
        <v>5096600</v>
      </c>
    </row>
    <row r="168" spans="1:6" x14ac:dyDescent="0.45">
      <c r="A168" t="s">
        <v>29</v>
      </c>
      <c r="B168" t="s">
        <v>59</v>
      </c>
      <c r="C168" s="1">
        <v>40000</v>
      </c>
      <c r="D168" s="4">
        <v>0</v>
      </c>
      <c r="E168">
        <v>58.58</v>
      </c>
      <c r="F168">
        <v>3677600</v>
      </c>
    </row>
    <row r="169" spans="1:6" x14ac:dyDescent="0.45">
      <c r="A169" t="s">
        <v>29</v>
      </c>
      <c r="B169" t="s">
        <v>59</v>
      </c>
      <c r="C169" s="1">
        <v>40007</v>
      </c>
      <c r="D169" s="4">
        <v>0</v>
      </c>
      <c r="E169">
        <v>62.95</v>
      </c>
      <c r="F169">
        <v>3714900</v>
      </c>
    </row>
    <row r="170" spans="1:6" x14ac:dyDescent="0.45">
      <c r="A170" t="s">
        <v>29</v>
      </c>
      <c r="B170" t="s">
        <v>59</v>
      </c>
      <c r="C170" s="1">
        <v>40014</v>
      </c>
      <c r="D170" s="4">
        <v>0</v>
      </c>
      <c r="E170">
        <v>73.930000000000007</v>
      </c>
      <c r="F170">
        <v>6456600</v>
      </c>
    </row>
    <row r="171" spans="1:6" x14ac:dyDescent="0.45">
      <c r="A171" t="s">
        <v>29</v>
      </c>
      <c r="B171" t="s">
        <v>59</v>
      </c>
      <c r="C171" s="1">
        <v>40021</v>
      </c>
      <c r="D171" s="4">
        <v>0</v>
      </c>
      <c r="E171">
        <v>80.010000000000005</v>
      </c>
      <c r="F171">
        <v>6465100</v>
      </c>
    </row>
    <row r="172" spans="1:6" x14ac:dyDescent="0.45">
      <c r="A172" t="s">
        <v>29</v>
      </c>
      <c r="B172" t="s">
        <v>59</v>
      </c>
      <c r="C172" s="1">
        <v>40028</v>
      </c>
      <c r="D172" s="4">
        <v>0</v>
      </c>
      <c r="E172">
        <v>77.2</v>
      </c>
      <c r="F172">
        <v>5397700</v>
      </c>
    </row>
    <row r="173" spans="1:6" x14ac:dyDescent="0.45">
      <c r="A173" t="s">
        <v>29</v>
      </c>
      <c r="B173" t="s">
        <v>59</v>
      </c>
      <c r="C173" s="1">
        <v>40035</v>
      </c>
      <c r="D173" s="4">
        <v>0</v>
      </c>
      <c r="E173">
        <v>79.72</v>
      </c>
      <c r="F173">
        <v>4207800</v>
      </c>
    </row>
    <row r="174" spans="1:6" x14ac:dyDescent="0.45">
      <c r="A174" t="s">
        <v>29</v>
      </c>
      <c r="B174" t="s">
        <v>59</v>
      </c>
      <c r="C174" s="1">
        <v>40042</v>
      </c>
      <c r="D174" s="4">
        <v>0</v>
      </c>
      <c r="E174">
        <v>79.25</v>
      </c>
      <c r="F174">
        <v>2164700</v>
      </c>
    </row>
    <row r="175" spans="1:6" x14ac:dyDescent="0.45">
      <c r="A175" t="s">
        <v>29</v>
      </c>
      <c r="B175" t="s">
        <v>59</v>
      </c>
      <c r="C175" s="1">
        <v>40049</v>
      </c>
      <c r="D175" s="4">
        <v>0</v>
      </c>
      <c r="E175">
        <v>77</v>
      </c>
      <c r="F175">
        <v>3337000</v>
      </c>
    </row>
    <row r="176" spans="1:6" x14ac:dyDescent="0.45">
      <c r="A176" t="s">
        <v>29</v>
      </c>
      <c r="B176" t="s">
        <v>59</v>
      </c>
      <c r="C176" s="1">
        <v>40056</v>
      </c>
      <c r="D176" s="4">
        <v>0</v>
      </c>
      <c r="E176">
        <v>64.59</v>
      </c>
      <c r="F176">
        <v>9450300</v>
      </c>
    </row>
    <row r="177" spans="1:6" x14ac:dyDescent="0.45">
      <c r="A177" t="s">
        <v>29</v>
      </c>
      <c r="B177" t="s">
        <v>59</v>
      </c>
      <c r="C177" s="1">
        <v>40063</v>
      </c>
      <c r="D177" s="4">
        <v>0</v>
      </c>
      <c r="E177">
        <v>70.98</v>
      </c>
      <c r="F177">
        <v>8628900</v>
      </c>
    </row>
    <row r="178" spans="1:6" x14ac:dyDescent="0.45">
      <c r="A178" t="s">
        <v>29</v>
      </c>
      <c r="B178" t="s">
        <v>59</v>
      </c>
      <c r="C178" s="1">
        <v>40070</v>
      </c>
      <c r="D178" s="4">
        <v>0</v>
      </c>
      <c r="E178">
        <v>75.599999999999994</v>
      </c>
      <c r="F178">
        <v>7183400</v>
      </c>
    </row>
    <row r="179" spans="1:6" x14ac:dyDescent="0.45">
      <c r="A179" t="s">
        <v>29</v>
      </c>
      <c r="B179" t="s">
        <v>59</v>
      </c>
      <c r="C179" s="1">
        <v>40077</v>
      </c>
      <c r="D179" s="4">
        <v>0</v>
      </c>
      <c r="E179">
        <v>74.41</v>
      </c>
      <c r="F179">
        <v>3236500</v>
      </c>
    </row>
    <row r="180" spans="1:6" x14ac:dyDescent="0.45">
      <c r="A180" t="s">
        <v>29</v>
      </c>
      <c r="B180" t="s">
        <v>59</v>
      </c>
      <c r="C180" s="1">
        <v>40084</v>
      </c>
      <c r="D180" s="4">
        <v>0</v>
      </c>
      <c r="E180">
        <v>78.150000000000006</v>
      </c>
      <c r="F180">
        <v>6108200</v>
      </c>
    </row>
    <row r="181" spans="1:6" x14ac:dyDescent="0.45">
      <c r="A181" t="s">
        <v>29</v>
      </c>
      <c r="B181" t="s">
        <v>59</v>
      </c>
      <c r="C181" s="1">
        <v>40091</v>
      </c>
      <c r="D181" s="4">
        <v>0</v>
      </c>
      <c r="E181">
        <v>79</v>
      </c>
      <c r="F181">
        <v>3344100</v>
      </c>
    </row>
    <row r="182" spans="1:6" x14ac:dyDescent="0.45">
      <c r="A182" t="s">
        <v>29</v>
      </c>
      <c r="B182" t="s">
        <v>59</v>
      </c>
      <c r="C182" s="1">
        <v>40098</v>
      </c>
      <c r="D182" s="4">
        <v>0</v>
      </c>
      <c r="E182">
        <v>83.15</v>
      </c>
      <c r="F182">
        <v>5828500</v>
      </c>
    </row>
    <row r="183" spans="1:6" x14ac:dyDescent="0.45">
      <c r="A183" t="s">
        <v>29</v>
      </c>
      <c r="B183" t="s">
        <v>59</v>
      </c>
      <c r="C183" s="1">
        <v>40105</v>
      </c>
      <c r="D183" s="4">
        <v>0</v>
      </c>
      <c r="E183">
        <v>85.03</v>
      </c>
      <c r="F183">
        <v>2332100</v>
      </c>
    </row>
    <row r="184" spans="1:6" x14ac:dyDescent="0.45">
      <c r="A184" t="s">
        <v>29</v>
      </c>
      <c r="B184" t="s">
        <v>59</v>
      </c>
      <c r="C184" s="1">
        <v>40112</v>
      </c>
      <c r="D184" s="4">
        <v>0</v>
      </c>
      <c r="E184">
        <v>76.400000000000006</v>
      </c>
      <c r="F184">
        <v>6861500</v>
      </c>
    </row>
    <row r="185" spans="1:6" x14ac:dyDescent="0.45">
      <c r="A185" t="s">
        <v>29</v>
      </c>
      <c r="B185" t="s">
        <v>59</v>
      </c>
      <c r="C185" s="1">
        <v>40119</v>
      </c>
      <c r="D185" s="4">
        <v>0</v>
      </c>
      <c r="E185">
        <v>76.19</v>
      </c>
      <c r="F185">
        <v>4493600</v>
      </c>
    </row>
    <row r="186" spans="1:6" x14ac:dyDescent="0.45">
      <c r="A186" t="s">
        <v>29</v>
      </c>
      <c r="B186" t="s">
        <v>59</v>
      </c>
      <c r="C186" s="1">
        <v>40126</v>
      </c>
      <c r="D186" s="4">
        <v>0</v>
      </c>
      <c r="E186">
        <v>80.47</v>
      </c>
      <c r="F186">
        <v>3283200</v>
      </c>
    </row>
    <row r="187" spans="1:6" x14ac:dyDescent="0.45">
      <c r="A187" t="s">
        <v>29</v>
      </c>
      <c r="B187" t="s">
        <v>59</v>
      </c>
      <c r="C187" s="1">
        <v>40133</v>
      </c>
      <c r="D187" s="4">
        <v>0</v>
      </c>
      <c r="E187">
        <v>87.59</v>
      </c>
      <c r="F187">
        <v>4356500</v>
      </c>
    </row>
    <row r="188" spans="1:6" x14ac:dyDescent="0.45">
      <c r="A188" t="s">
        <v>29</v>
      </c>
      <c r="B188" t="s">
        <v>59</v>
      </c>
      <c r="C188" s="1">
        <v>40140</v>
      </c>
      <c r="D188" s="4">
        <v>0</v>
      </c>
      <c r="E188">
        <v>89.02</v>
      </c>
      <c r="F188">
        <v>2749900</v>
      </c>
    </row>
    <row r="189" spans="1:6" x14ac:dyDescent="0.45">
      <c r="A189" t="s">
        <v>29</v>
      </c>
      <c r="B189" t="s">
        <v>59</v>
      </c>
      <c r="C189" s="1">
        <v>40147</v>
      </c>
      <c r="D189" s="4">
        <v>0</v>
      </c>
      <c r="E189">
        <v>97.51</v>
      </c>
      <c r="F189">
        <v>1995700</v>
      </c>
    </row>
    <row r="190" spans="1:6" x14ac:dyDescent="0.45">
      <c r="A190" t="s">
        <v>29</v>
      </c>
      <c r="B190" t="s">
        <v>59</v>
      </c>
      <c r="C190" s="1">
        <v>40154</v>
      </c>
      <c r="D190" s="4">
        <v>0</v>
      </c>
      <c r="E190">
        <v>89.4</v>
      </c>
      <c r="F190">
        <v>2886400</v>
      </c>
    </row>
    <row r="191" spans="1:6" x14ac:dyDescent="0.45">
      <c r="A191" t="s">
        <v>29</v>
      </c>
      <c r="B191" t="s">
        <v>59</v>
      </c>
      <c r="C191" s="1">
        <v>40161</v>
      </c>
      <c r="D191" s="4">
        <v>0</v>
      </c>
      <c r="E191">
        <v>95.6</v>
      </c>
      <c r="F191">
        <v>4370400</v>
      </c>
    </row>
    <row r="192" spans="1:6" x14ac:dyDescent="0.45">
      <c r="A192" t="s">
        <v>29</v>
      </c>
      <c r="B192" t="s">
        <v>59</v>
      </c>
      <c r="C192" s="1">
        <v>40168</v>
      </c>
      <c r="D192" s="4">
        <v>0</v>
      </c>
      <c r="E192">
        <v>91.5</v>
      </c>
      <c r="F192">
        <v>2137400</v>
      </c>
    </row>
    <row r="193" spans="1:6" x14ac:dyDescent="0.45">
      <c r="A193" t="s">
        <v>29</v>
      </c>
      <c r="B193" t="s">
        <v>59</v>
      </c>
      <c r="C193" s="1">
        <v>40175</v>
      </c>
      <c r="D193" s="4">
        <v>0</v>
      </c>
      <c r="E193">
        <v>91.84</v>
      </c>
      <c r="F193">
        <v>816300</v>
      </c>
    </row>
    <row r="194" spans="1:6" x14ac:dyDescent="0.45">
      <c r="A194" t="s">
        <v>29</v>
      </c>
      <c r="B194" t="s">
        <v>59</v>
      </c>
      <c r="C194" s="1">
        <v>40189</v>
      </c>
      <c r="D194" s="4">
        <v>0</v>
      </c>
      <c r="E194">
        <v>100.5</v>
      </c>
      <c r="F194">
        <v>3710600</v>
      </c>
    </row>
    <row r="195" spans="1:6" x14ac:dyDescent="0.45">
      <c r="A195" t="s">
        <v>29</v>
      </c>
      <c r="B195" t="s">
        <v>59</v>
      </c>
      <c r="C195" s="1">
        <v>40196</v>
      </c>
      <c r="D195" s="4">
        <v>0</v>
      </c>
      <c r="E195">
        <v>93.49</v>
      </c>
      <c r="F195">
        <v>5850500</v>
      </c>
    </row>
    <row r="196" spans="1:6" x14ac:dyDescent="0.45">
      <c r="A196" t="s">
        <v>29</v>
      </c>
      <c r="B196" t="s">
        <v>59</v>
      </c>
      <c r="C196" s="1">
        <v>40203</v>
      </c>
      <c r="D196" s="4">
        <v>0</v>
      </c>
      <c r="E196">
        <v>94.51</v>
      </c>
      <c r="F196">
        <v>5183900</v>
      </c>
    </row>
    <row r="197" spans="1:6" x14ac:dyDescent="0.45">
      <c r="A197" t="s">
        <v>29</v>
      </c>
      <c r="B197" t="s">
        <v>59</v>
      </c>
      <c r="C197" s="1">
        <v>40210</v>
      </c>
      <c r="D197" s="4">
        <v>0</v>
      </c>
      <c r="E197">
        <v>84</v>
      </c>
      <c r="F197">
        <v>5374000</v>
      </c>
    </row>
    <row r="198" spans="1:6" x14ac:dyDescent="0.45">
      <c r="A198" t="s">
        <v>29</v>
      </c>
      <c r="B198" t="s">
        <v>59</v>
      </c>
      <c r="C198" s="1">
        <v>40217</v>
      </c>
      <c r="D198" s="4">
        <v>0</v>
      </c>
      <c r="E198">
        <v>88</v>
      </c>
      <c r="F198">
        <v>4489000</v>
      </c>
    </row>
    <row r="199" spans="1:6" x14ac:dyDescent="0.45">
      <c r="A199" t="s">
        <v>29</v>
      </c>
      <c r="B199" t="s">
        <v>59</v>
      </c>
      <c r="C199" s="1">
        <v>40224</v>
      </c>
      <c r="D199" s="4">
        <v>0</v>
      </c>
      <c r="E199">
        <v>90.65</v>
      </c>
      <c r="F199">
        <v>2108500</v>
      </c>
    </row>
    <row r="200" spans="1:6" x14ac:dyDescent="0.45">
      <c r="A200" t="s">
        <v>29</v>
      </c>
      <c r="B200" t="s">
        <v>59</v>
      </c>
      <c r="C200" s="1">
        <v>40231</v>
      </c>
      <c r="D200" s="4">
        <v>0</v>
      </c>
      <c r="E200">
        <v>92.39</v>
      </c>
      <c r="F200">
        <v>1037000</v>
      </c>
    </row>
    <row r="201" spans="1:6" x14ac:dyDescent="0.45">
      <c r="A201" t="s">
        <v>29</v>
      </c>
      <c r="B201" t="s">
        <v>59</v>
      </c>
      <c r="C201" s="1">
        <v>40238</v>
      </c>
      <c r="D201" s="4">
        <v>0</v>
      </c>
      <c r="E201">
        <v>99.2</v>
      </c>
      <c r="F201">
        <v>3658500</v>
      </c>
    </row>
    <row r="202" spans="1:6" x14ac:dyDescent="0.45">
      <c r="A202" t="s">
        <v>29</v>
      </c>
      <c r="B202" t="s">
        <v>59</v>
      </c>
      <c r="C202" s="1">
        <v>40245</v>
      </c>
      <c r="D202" s="4">
        <v>0</v>
      </c>
      <c r="E202">
        <v>98.85</v>
      </c>
      <c r="F202">
        <v>4201600</v>
      </c>
    </row>
    <row r="203" spans="1:6" x14ac:dyDescent="0.45">
      <c r="A203" t="s">
        <v>29</v>
      </c>
      <c r="B203" t="s">
        <v>59</v>
      </c>
      <c r="C203" s="1">
        <v>40252</v>
      </c>
      <c r="D203" s="4">
        <v>0</v>
      </c>
      <c r="E203">
        <v>98.4</v>
      </c>
      <c r="F203">
        <v>5160500</v>
      </c>
    </row>
    <row r="204" spans="1:6" x14ac:dyDescent="0.45">
      <c r="A204" t="s">
        <v>29</v>
      </c>
      <c r="B204" t="s">
        <v>59</v>
      </c>
      <c r="C204" s="1">
        <v>40259</v>
      </c>
      <c r="D204" s="4">
        <v>0</v>
      </c>
      <c r="E204">
        <v>101.45</v>
      </c>
      <c r="F204">
        <v>2436900</v>
      </c>
    </row>
    <row r="205" spans="1:6" x14ac:dyDescent="0.45">
      <c r="A205" t="s">
        <v>29</v>
      </c>
      <c r="B205" t="s">
        <v>59</v>
      </c>
      <c r="C205" s="1">
        <v>40266</v>
      </c>
      <c r="D205" s="4">
        <v>0</v>
      </c>
      <c r="E205">
        <v>104.65</v>
      </c>
      <c r="F205">
        <v>3325300</v>
      </c>
    </row>
    <row r="206" spans="1:6" x14ac:dyDescent="0.45">
      <c r="A206" t="s">
        <v>29</v>
      </c>
      <c r="B206" t="s">
        <v>59</v>
      </c>
      <c r="C206" s="1">
        <v>40273</v>
      </c>
      <c r="D206" s="4">
        <v>0</v>
      </c>
      <c r="E206">
        <v>110.01</v>
      </c>
      <c r="F206">
        <v>3960400</v>
      </c>
    </row>
    <row r="207" spans="1:6" x14ac:dyDescent="0.45">
      <c r="A207" t="s">
        <v>29</v>
      </c>
      <c r="B207" t="s">
        <v>59</v>
      </c>
      <c r="C207" s="1">
        <v>40280</v>
      </c>
      <c r="D207" s="4">
        <v>0</v>
      </c>
      <c r="E207">
        <v>110.79</v>
      </c>
      <c r="F207">
        <v>2495600</v>
      </c>
    </row>
    <row r="208" spans="1:6" x14ac:dyDescent="0.45">
      <c r="A208" t="s">
        <v>29</v>
      </c>
      <c r="B208" t="s">
        <v>59</v>
      </c>
      <c r="C208" s="1">
        <v>40287</v>
      </c>
      <c r="D208" s="4">
        <v>0</v>
      </c>
      <c r="E208">
        <v>107.9</v>
      </c>
      <c r="F208">
        <v>2666300</v>
      </c>
    </row>
    <row r="209" spans="1:6" x14ac:dyDescent="0.45">
      <c r="A209" t="s">
        <v>29</v>
      </c>
      <c r="B209" t="s">
        <v>59</v>
      </c>
      <c r="C209" s="1">
        <v>40294</v>
      </c>
      <c r="D209" s="4">
        <v>0</v>
      </c>
      <c r="E209">
        <v>106.3</v>
      </c>
      <c r="F209">
        <v>1537400</v>
      </c>
    </row>
    <row r="210" spans="1:6" x14ac:dyDescent="0.45">
      <c r="A210" t="s">
        <v>29</v>
      </c>
      <c r="B210" t="s">
        <v>59</v>
      </c>
      <c r="C210" s="1">
        <v>40301</v>
      </c>
      <c r="D210" s="4">
        <v>0</v>
      </c>
      <c r="E210">
        <v>92.12</v>
      </c>
      <c r="F210">
        <v>1850200</v>
      </c>
    </row>
    <row r="211" spans="1:6" x14ac:dyDescent="0.45">
      <c r="A211" t="s">
        <v>29</v>
      </c>
      <c r="B211" t="s">
        <v>59</v>
      </c>
      <c r="C211" s="1">
        <v>40308</v>
      </c>
      <c r="D211" s="4">
        <v>0</v>
      </c>
      <c r="E211">
        <v>102.92</v>
      </c>
      <c r="F211">
        <v>1982300</v>
      </c>
    </row>
    <row r="212" spans="1:6" x14ac:dyDescent="0.45">
      <c r="A212" t="s">
        <v>29</v>
      </c>
      <c r="B212" t="s">
        <v>59</v>
      </c>
      <c r="C212" s="1">
        <v>40315</v>
      </c>
      <c r="D212" s="4">
        <v>0</v>
      </c>
      <c r="E212">
        <v>94</v>
      </c>
      <c r="F212">
        <v>2637800</v>
      </c>
    </row>
    <row r="213" spans="1:6" x14ac:dyDescent="0.45">
      <c r="A213" t="s">
        <v>29</v>
      </c>
      <c r="B213" t="s">
        <v>59</v>
      </c>
      <c r="C213" s="1">
        <v>40322</v>
      </c>
      <c r="D213" s="4">
        <v>0</v>
      </c>
      <c r="E213">
        <v>89.01</v>
      </c>
      <c r="F213">
        <v>4862300</v>
      </c>
    </row>
    <row r="214" spans="1:6" x14ac:dyDescent="0.45">
      <c r="A214" t="s">
        <v>29</v>
      </c>
      <c r="B214" t="s">
        <v>59</v>
      </c>
      <c r="C214" s="1">
        <v>40329</v>
      </c>
      <c r="D214" s="4">
        <v>0</v>
      </c>
      <c r="E214">
        <v>87.68</v>
      </c>
      <c r="F214">
        <v>3783100</v>
      </c>
    </row>
    <row r="215" spans="1:6" x14ac:dyDescent="0.45">
      <c r="A215" t="s">
        <v>29</v>
      </c>
      <c r="B215" t="s">
        <v>59</v>
      </c>
      <c r="C215" s="1">
        <v>40336</v>
      </c>
      <c r="D215" s="4">
        <v>0</v>
      </c>
      <c r="E215">
        <v>85.14</v>
      </c>
      <c r="F215">
        <v>2091300</v>
      </c>
    </row>
    <row r="216" spans="1:6" x14ac:dyDescent="0.45">
      <c r="A216" t="s">
        <v>29</v>
      </c>
      <c r="B216" t="s">
        <v>59</v>
      </c>
      <c r="C216" s="1">
        <v>40343</v>
      </c>
      <c r="D216" s="4">
        <v>0</v>
      </c>
      <c r="E216">
        <v>85.15</v>
      </c>
      <c r="F216">
        <v>2124700</v>
      </c>
    </row>
    <row r="217" spans="1:6" x14ac:dyDescent="0.45">
      <c r="A217" t="s">
        <v>29</v>
      </c>
      <c r="B217" t="s">
        <v>59</v>
      </c>
      <c r="C217" s="1">
        <v>40350</v>
      </c>
      <c r="D217" s="4">
        <v>0</v>
      </c>
      <c r="E217">
        <v>82.85</v>
      </c>
      <c r="F217">
        <v>3398600</v>
      </c>
    </row>
    <row r="218" spans="1:6" x14ac:dyDescent="0.45">
      <c r="A218" t="s">
        <v>29</v>
      </c>
      <c r="B218" t="s">
        <v>59</v>
      </c>
      <c r="C218" s="1">
        <v>40357</v>
      </c>
      <c r="D218" s="4">
        <v>0</v>
      </c>
      <c r="E218">
        <v>83.01</v>
      </c>
      <c r="F218">
        <v>2351800</v>
      </c>
    </row>
    <row r="219" spans="1:6" x14ac:dyDescent="0.45">
      <c r="A219" t="s">
        <v>29</v>
      </c>
      <c r="B219" t="s">
        <v>59</v>
      </c>
      <c r="C219" s="1">
        <v>40364</v>
      </c>
      <c r="D219" s="4">
        <v>0</v>
      </c>
      <c r="E219">
        <v>88.7</v>
      </c>
      <c r="F219">
        <v>3133200</v>
      </c>
    </row>
    <row r="220" spans="1:6" x14ac:dyDescent="0.45">
      <c r="A220" t="s">
        <v>29</v>
      </c>
      <c r="B220" t="s">
        <v>59</v>
      </c>
      <c r="C220" s="1">
        <v>40371</v>
      </c>
      <c r="D220" s="4">
        <v>0</v>
      </c>
      <c r="E220">
        <v>87.5</v>
      </c>
      <c r="F220">
        <v>1954100</v>
      </c>
    </row>
    <row r="221" spans="1:6" x14ac:dyDescent="0.45">
      <c r="A221" t="s">
        <v>29</v>
      </c>
      <c r="B221" t="s">
        <v>59</v>
      </c>
      <c r="C221" s="1">
        <v>40378</v>
      </c>
      <c r="D221" s="4">
        <v>0</v>
      </c>
      <c r="E221">
        <v>94</v>
      </c>
      <c r="F221">
        <v>2616100</v>
      </c>
    </row>
    <row r="222" spans="1:6" x14ac:dyDescent="0.45">
      <c r="A222" t="s">
        <v>29</v>
      </c>
      <c r="B222" t="s">
        <v>59</v>
      </c>
      <c r="C222" s="1">
        <v>40385</v>
      </c>
      <c r="D222" s="4">
        <v>0</v>
      </c>
      <c r="E222">
        <v>94</v>
      </c>
      <c r="F222">
        <v>1512900</v>
      </c>
    </row>
    <row r="223" spans="1:6" x14ac:dyDescent="0.45">
      <c r="A223" t="s">
        <v>29</v>
      </c>
      <c r="B223" t="s">
        <v>59</v>
      </c>
      <c r="C223" s="1">
        <v>40392</v>
      </c>
      <c r="D223" s="4">
        <v>0</v>
      </c>
      <c r="E223">
        <v>98.99</v>
      </c>
      <c r="F223">
        <v>2103900</v>
      </c>
    </row>
    <row r="224" spans="1:6" x14ac:dyDescent="0.45">
      <c r="A224" t="s">
        <v>29</v>
      </c>
      <c r="B224" t="s">
        <v>59</v>
      </c>
      <c r="C224" s="1">
        <v>40399</v>
      </c>
      <c r="D224" s="4">
        <v>0</v>
      </c>
      <c r="E224">
        <v>88.4</v>
      </c>
      <c r="F224">
        <v>5810200</v>
      </c>
    </row>
    <row r="225" spans="1:6" x14ac:dyDescent="0.45">
      <c r="A225" t="s">
        <v>29</v>
      </c>
      <c r="B225" t="s">
        <v>59</v>
      </c>
      <c r="C225" s="1">
        <v>40406</v>
      </c>
      <c r="D225" s="4">
        <v>0</v>
      </c>
      <c r="E225">
        <v>91.83</v>
      </c>
      <c r="F225">
        <v>4444600</v>
      </c>
    </row>
    <row r="226" spans="1:6" x14ac:dyDescent="0.45">
      <c r="A226" t="s">
        <v>29</v>
      </c>
      <c r="B226" t="s">
        <v>59</v>
      </c>
      <c r="C226" s="1">
        <v>40413</v>
      </c>
      <c r="D226" s="4">
        <v>0</v>
      </c>
      <c r="E226">
        <v>91.94</v>
      </c>
      <c r="F226">
        <v>4912200</v>
      </c>
    </row>
    <row r="227" spans="1:6" x14ac:dyDescent="0.45">
      <c r="A227" t="s">
        <v>29</v>
      </c>
      <c r="B227" t="s">
        <v>59</v>
      </c>
      <c r="C227" s="1">
        <v>40420</v>
      </c>
      <c r="D227" s="4">
        <v>0</v>
      </c>
      <c r="E227">
        <v>95.38</v>
      </c>
      <c r="F227">
        <v>3614300</v>
      </c>
    </row>
    <row r="228" spans="1:6" x14ac:dyDescent="0.45">
      <c r="A228" t="s">
        <v>29</v>
      </c>
      <c r="B228" t="s">
        <v>59</v>
      </c>
      <c r="C228" s="1">
        <v>40427</v>
      </c>
      <c r="D228" s="4">
        <v>0</v>
      </c>
      <c r="E228">
        <v>100.5</v>
      </c>
      <c r="F228">
        <v>4006800</v>
      </c>
    </row>
    <row r="229" spans="1:6" x14ac:dyDescent="0.45">
      <c r="A229" t="s">
        <v>29</v>
      </c>
      <c r="B229" t="s">
        <v>59</v>
      </c>
      <c r="C229" s="1">
        <v>40434</v>
      </c>
      <c r="D229" s="4">
        <v>0</v>
      </c>
      <c r="E229">
        <v>99.2</v>
      </c>
      <c r="F229">
        <v>3281100</v>
      </c>
    </row>
    <row r="230" spans="1:6" x14ac:dyDescent="0.45">
      <c r="A230" t="s">
        <v>29</v>
      </c>
      <c r="B230" t="s">
        <v>59</v>
      </c>
      <c r="C230" s="1">
        <v>40441</v>
      </c>
      <c r="D230" s="4">
        <v>0</v>
      </c>
      <c r="E230">
        <v>104.5</v>
      </c>
      <c r="F230">
        <v>2386200</v>
      </c>
    </row>
    <row r="231" spans="1:6" x14ac:dyDescent="0.45">
      <c r="A231" t="s">
        <v>29</v>
      </c>
      <c r="B231" t="s">
        <v>59</v>
      </c>
      <c r="C231" s="1">
        <v>40448</v>
      </c>
      <c r="D231" s="4">
        <v>0</v>
      </c>
      <c r="E231">
        <v>109.7</v>
      </c>
      <c r="F231">
        <v>3140300</v>
      </c>
    </row>
    <row r="232" spans="1:6" x14ac:dyDescent="0.45">
      <c r="A232" t="s">
        <v>29</v>
      </c>
      <c r="B232" t="s">
        <v>59</v>
      </c>
      <c r="C232" s="1">
        <v>40455</v>
      </c>
      <c r="D232" s="4">
        <v>0</v>
      </c>
      <c r="E232">
        <v>104.7</v>
      </c>
      <c r="F232">
        <v>2694400</v>
      </c>
    </row>
    <row r="233" spans="1:6" x14ac:dyDescent="0.45">
      <c r="A233" t="s">
        <v>29</v>
      </c>
      <c r="B233" t="s">
        <v>59</v>
      </c>
      <c r="C233" s="1">
        <v>40462</v>
      </c>
      <c r="D233" s="4">
        <v>0</v>
      </c>
      <c r="E233">
        <v>112.5</v>
      </c>
      <c r="F233">
        <v>3631300</v>
      </c>
    </row>
    <row r="234" spans="1:6" x14ac:dyDescent="0.45">
      <c r="A234" t="s">
        <v>29</v>
      </c>
      <c r="B234" t="s">
        <v>59</v>
      </c>
      <c r="C234" s="1">
        <v>40469</v>
      </c>
      <c r="D234" s="4">
        <v>0</v>
      </c>
      <c r="E234">
        <v>105.85</v>
      </c>
      <c r="F234">
        <v>3420400</v>
      </c>
    </row>
    <row r="235" spans="1:6" x14ac:dyDescent="0.45">
      <c r="A235" t="s">
        <v>29</v>
      </c>
      <c r="B235" t="s">
        <v>59</v>
      </c>
      <c r="C235" s="1">
        <v>40476</v>
      </c>
      <c r="D235" s="4">
        <v>0</v>
      </c>
      <c r="E235">
        <v>107</v>
      </c>
      <c r="F235">
        <v>3332200</v>
      </c>
    </row>
    <row r="236" spans="1:6" x14ac:dyDescent="0.45">
      <c r="A236" t="s">
        <v>29</v>
      </c>
      <c r="B236" t="s">
        <v>59</v>
      </c>
      <c r="C236" s="1">
        <v>40483</v>
      </c>
      <c r="D236" s="4">
        <v>0</v>
      </c>
      <c r="E236">
        <v>108.35</v>
      </c>
      <c r="F236">
        <v>1443100</v>
      </c>
    </row>
    <row r="237" spans="1:6" x14ac:dyDescent="0.45">
      <c r="A237" t="s">
        <v>29</v>
      </c>
      <c r="B237" t="s">
        <v>59</v>
      </c>
      <c r="C237" s="1">
        <v>40490</v>
      </c>
      <c r="D237" s="4">
        <v>0</v>
      </c>
      <c r="E237">
        <v>113.39</v>
      </c>
      <c r="F237">
        <v>5960100</v>
      </c>
    </row>
    <row r="238" spans="1:6" x14ac:dyDescent="0.45">
      <c r="A238" t="s">
        <v>29</v>
      </c>
      <c r="B238" t="s">
        <v>59</v>
      </c>
      <c r="C238" s="1">
        <v>40497</v>
      </c>
      <c r="D238" s="4">
        <v>0</v>
      </c>
      <c r="E238">
        <v>121.3</v>
      </c>
      <c r="F238">
        <v>3694100</v>
      </c>
    </row>
    <row r="239" spans="1:6" x14ac:dyDescent="0.45">
      <c r="A239" t="s">
        <v>29</v>
      </c>
      <c r="B239" t="s">
        <v>59</v>
      </c>
      <c r="C239" s="1">
        <v>40504</v>
      </c>
      <c r="D239" s="4">
        <v>0</v>
      </c>
      <c r="E239">
        <v>120.3</v>
      </c>
      <c r="F239">
        <v>2504100</v>
      </c>
    </row>
    <row r="240" spans="1:6" x14ac:dyDescent="0.45">
      <c r="A240" t="s">
        <v>29</v>
      </c>
      <c r="B240" t="s">
        <v>59</v>
      </c>
      <c r="C240" s="1">
        <v>40511</v>
      </c>
      <c r="D240" s="4">
        <v>0</v>
      </c>
      <c r="E240">
        <v>132.52000000000001</v>
      </c>
      <c r="F240">
        <v>5173900</v>
      </c>
    </row>
    <row r="241" spans="1:6" x14ac:dyDescent="0.45">
      <c r="A241" t="s">
        <v>29</v>
      </c>
      <c r="B241" t="s">
        <v>59</v>
      </c>
      <c r="C241" s="1">
        <v>40518</v>
      </c>
      <c r="D241" s="4">
        <v>0</v>
      </c>
      <c r="E241">
        <v>136.24</v>
      </c>
      <c r="F241">
        <v>3896600</v>
      </c>
    </row>
    <row r="242" spans="1:6" x14ac:dyDescent="0.45">
      <c r="A242" t="s">
        <v>29</v>
      </c>
      <c r="B242" t="s">
        <v>59</v>
      </c>
      <c r="C242" s="1">
        <v>40525</v>
      </c>
      <c r="D242" s="4">
        <v>0</v>
      </c>
      <c r="E242">
        <v>139.85</v>
      </c>
      <c r="F242">
        <v>4691900</v>
      </c>
    </row>
    <row r="243" spans="1:6" x14ac:dyDescent="0.45">
      <c r="A243" t="s">
        <v>29</v>
      </c>
      <c r="B243" t="s">
        <v>59</v>
      </c>
      <c r="C243" s="1">
        <v>40532</v>
      </c>
      <c r="D243" s="4">
        <v>0</v>
      </c>
      <c r="E243">
        <v>137.55000000000001</v>
      </c>
      <c r="F243">
        <v>2235000</v>
      </c>
    </row>
    <row r="244" spans="1:6" x14ac:dyDescent="0.45">
      <c r="A244" t="s">
        <v>29</v>
      </c>
      <c r="B244" t="s">
        <v>59</v>
      </c>
      <c r="C244" s="1">
        <v>40539</v>
      </c>
      <c r="D244" s="4">
        <v>0</v>
      </c>
      <c r="E244">
        <v>144.54</v>
      </c>
      <c r="F244">
        <v>1754500</v>
      </c>
    </row>
    <row r="245" spans="1:6" x14ac:dyDescent="0.45">
      <c r="A245" t="s">
        <v>29</v>
      </c>
      <c r="B245" t="s">
        <v>59</v>
      </c>
      <c r="C245" s="1">
        <v>40553</v>
      </c>
      <c r="D245" s="4">
        <v>0</v>
      </c>
      <c r="E245">
        <v>141.19999999999999</v>
      </c>
      <c r="F245">
        <v>2659700</v>
      </c>
    </row>
    <row r="246" spans="1:6" x14ac:dyDescent="0.45">
      <c r="A246" t="s">
        <v>29</v>
      </c>
      <c r="B246" t="s">
        <v>59</v>
      </c>
      <c r="C246" s="1">
        <v>40560</v>
      </c>
      <c r="D246" s="4">
        <v>0</v>
      </c>
      <c r="E246">
        <v>141</v>
      </c>
      <c r="F246">
        <v>3307100</v>
      </c>
    </row>
    <row r="247" spans="1:6" x14ac:dyDescent="0.45">
      <c r="A247" t="s">
        <v>29</v>
      </c>
      <c r="B247" t="s">
        <v>59</v>
      </c>
      <c r="C247" s="1">
        <v>40567</v>
      </c>
      <c r="D247" s="4">
        <v>0</v>
      </c>
      <c r="E247">
        <v>129.35</v>
      </c>
      <c r="F247">
        <v>4773200</v>
      </c>
    </row>
    <row r="248" spans="1:6" x14ac:dyDescent="0.45">
      <c r="A248" t="s">
        <v>29</v>
      </c>
      <c r="B248" t="s">
        <v>59</v>
      </c>
      <c r="C248" s="1">
        <v>40574</v>
      </c>
      <c r="D248" s="4">
        <v>0</v>
      </c>
      <c r="E248">
        <v>136</v>
      </c>
      <c r="F248">
        <v>5588000</v>
      </c>
    </row>
    <row r="249" spans="1:6" x14ac:dyDescent="0.45">
      <c r="A249" t="s">
        <v>29</v>
      </c>
      <c r="B249" t="s">
        <v>59</v>
      </c>
      <c r="C249" s="1">
        <v>40581</v>
      </c>
      <c r="D249" s="4">
        <v>0</v>
      </c>
      <c r="E249">
        <v>127</v>
      </c>
      <c r="F249">
        <v>4265900</v>
      </c>
    </row>
    <row r="250" spans="1:6" x14ac:dyDescent="0.45">
      <c r="A250" t="s">
        <v>29</v>
      </c>
      <c r="B250" t="s">
        <v>59</v>
      </c>
      <c r="C250" s="1">
        <v>40588</v>
      </c>
      <c r="D250" s="4">
        <v>0</v>
      </c>
      <c r="E250">
        <v>125.68</v>
      </c>
      <c r="F250">
        <v>4036500</v>
      </c>
    </row>
    <row r="251" spans="1:6" x14ac:dyDescent="0.45">
      <c r="A251" t="s">
        <v>29</v>
      </c>
      <c r="B251" t="s">
        <v>59</v>
      </c>
      <c r="C251" s="1">
        <v>40595</v>
      </c>
      <c r="D251" s="4">
        <v>0</v>
      </c>
      <c r="E251">
        <v>128.1</v>
      </c>
      <c r="F251">
        <v>3404000</v>
      </c>
    </row>
    <row r="252" spans="1:6" x14ac:dyDescent="0.45">
      <c r="A252" t="s">
        <v>29</v>
      </c>
      <c r="B252" t="s">
        <v>59</v>
      </c>
      <c r="C252" s="1">
        <v>40602</v>
      </c>
      <c r="D252" s="4">
        <v>0</v>
      </c>
      <c r="E252">
        <v>133.5</v>
      </c>
      <c r="F252">
        <v>5440210</v>
      </c>
    </row>
    <row r="253" spans="1:6" x14ac:dyDescent="0.45">
      <c r="A253" t="s">
        <v>29</v>
      </c>
      <c r="B253" t="s">
        <v>59</v>
      </c>
      <c r="C253" s="1">
        <v>40609</v>
      </c>
      <c r="D253" s="4">
        <v>0</v>
      </c>
      <c r="E253">
        <v>123.4</v>
      </c>
      <c r="F253">
        <v>2959040</v>
      </c>
    </row>
    <row r="254" spans="1:6" x14ac:dyDescent="0.45">
      <c r="A254" t="s">
        <v>29</v>
      </c>
      <c r="B254" t="s">
        <v>59</v>
      </c>
      <c r="C254" s="1">
        <v>40616</v>
      </c>
      <c r="D254" s="4">
        <v>0</v>
      </c>
      <c r="E254">
        <v>121.5</v>
      </c>
      <c r="F254">
        <v>6827870</v>
      </c>
    </row>
    <row r="255" spans="1:6" x14ac:dyDescent="0.45">
      <c r="A255" t="s">
        <v>29</v>
      </c>
      <c r="B255" t="s">
        <v>59</v>
      </c>
      <c r="C255" s="1">
        <v>40623</v>
      </c>
      <c r="D255" s="4">
        <v>0</v>
      </c>
      <c r="E255">
        <v>126.8</v>
      </c>
      <c r="F255">
        <v>9187690</v>
      </c>
    </row>
    <row r="256" spans="1:6" x14ac:dyDescent="0.45">
      <c r="A256" t="s">
        <v>29</v>
      </c>
      <c r="B256" t="s">
        <v>59</v>
      </c>
      <c r="C256" s="1">
        <v>40630</v>
      </c>
      <c r="D256" s="4">
        <v>0</v>
      </c>
      <c r="E256">
        <v>125.9</v>
      </c>
      <c r="F256">
        <v>6620130</v>
      </c>
    </row>
    <row r="257" spans="1:6" x14ac:dyDescent="0.45">
      <c r="A257" t="s">
        <v>29</v>
      </c>
      <c r="B257" t="s">
        <v>59</v>
      </c>
      <c r="C257" s="1">
        <v>40637</v>
      </c>
      <c r="D257" s="4">
        <v>0</v>
      </c>
      <c r="E257">
        <v>119.95</v>
      </c>
      <c r="F257">
        <v>6765500</v>
      </c>
    </row>
    <row r="258" spans="1:6" x14ac:dyDescent="0.45">
      <c r="A258" t="s">
        <v>29</v>
      </c>
      <c r="B258" t="s">
        <v>59</v>
      </c>
      <c r="C258" s="1">
        <v>40644</v>
      </c>
      <c r="D258" s="4">
        <v>0</v>
      </c>
      <c r="E258">
        <v>111.89</v>
      </c>
      <c r="F258">
        <v>10239100</v>
      </c>
    </row>
    <row r="259" spans="1:6" x14ac:dyDescent="0.45">
      <c r="A259" t="s">
        <v>29</v>
      </c>
      <c r="B259" t="s">
        <v>59</v>
      </c>
      <c r="C259" s="1">
        <v>40651</v>
      </c>
      <c r="D259" s="4">
        <v>0</v>
      </c>
      <c r="E259">
        <v>113.88</v>
      </c>
      <c r="F259">
        <v>7104150</v>
      </c>
    </row>
    <row r="260" spans="1:6" x14ac:dyDescent="0.45">
      <c r="A260" t="s">
        <v>29</v>
      </c>
      <c r="B260" t="s">
        <v>59</v>
      </c>
      <c r="C260" s="1">
        <v>40658</v>
      </c>
      <c r="D260" s="4">
        <v>0</v>
      </c>
      <c r="E260">
        <v>106.79</v>
      </c>
      <c r="F260">
        <v>6233040</v>
      </c>
    </row>
    <row r="261" spans="1:6" x14ac:dyDescent="0.45">
      <c r="A261" t="s">
        <v>29</v>
      </c>
      <c r="B261" t="s">
        <v>59</v>
      </c>
      <c r="C261" s="1">
        <v>40665</v>
      </c>
      <c r="D261" s="4">
        <v>0</v>
      </c>
      <c r="E261">
        <v>103.8</v>
      </c>
      <c r="F261">
        <v>9663680</v>
      </c>
    </row>
    <row r="262" spans="1:6" x14ac:dyDescent="0.45">
      <c r="A262" t="s">
        <v>29</v>
      </c>
      <c r="B262" t="s">
        <v>59</v>
      </c>
      <c r="C262" s="1">
        <v>40672</v>
      </c>
      <c r="D262" s="4">
        <v>0</v>
      </c>
      <c r="E262">
        <v>105.81</v>
      </c>
      <c r="F262">
        <v>6834210</v>
      </c>
    </row>
    <row r="263" spans="1:6" x14ac:dyDescent="0.45">
      <c r="A263" t="s">
        <v>29</v>
      </c>
      <c r="B263" t="s">
        <v>59</v>
      </c>
      <c r="C263" s="1">
        <v>40679</v>
      </c>
      <c r="D263" s="4">
        <v>0</v>
      </c>
      <c r="E263">
        <v>104.28</v>
      </c>
      <c r="F263">
        <v>9825420</v>
      </c>
    </row>
    <row r="264" spans="1:6" x14ac:dyDescent="0.45">
      <c r="A264" t="s">
        <v>29</v>
      </c>
      <c r="B264" t="s">
        <v>59</v>
      </c>
      <c r="C264" s="1">
        <v>40686</v>
      </c>
      <c r="D264" s="4">
        <v>0</v>
      </c>
      <c r="E264">
        <v>104.66</v>
      </c>
      <c r="F264">
        <v>7772820</v>
      </c>
    </row>
    <row r="265" spans="1:6" x14ac:dyDescent="0.45">
      <c r="A265" t="s">
        <v>29</v>
      </c>
      <c r="B265" t="s">
        <v>59</v>
      </c>
      <c r="C265" s="1">
        <v>40693</v>
      </c>
      <c r="D265" s="4">
        <v>0</v>
      </c>
      <c r="E265">
        <v>102.1</v>
      </c>
      <c r="F265">
        <v>9312320</v>
      </c>
    </row>
    <row r="266" spans="1:6" x14ac:dyDescent="0.45">
      <c r="A266" t="s">
        <v>29</v>
      </c>
      <c r="B266" t="s">
        <v>59</v>
      </c>
      <c r="C266" s="1">
        <v>40700</v>
      </c>
      <c r="D266" s="4">
        <v>0</v>
      </c>
      <c r="E266">
        <v>104.3</v>
      </c>
      <c r="F266">
        <v>10104070</v>
      </c>
    </row>
    <row r="267" spans="1:6" x14ac:dyDescent="0.45">
      <c r="A267" t="s">
        <v>29</v>
      </c>
      <c r="B267" t="s">
        <v>59</v>
      </c>
      <c r="C267" s="1">
        <v>40707</v>
      </c>
      <c r="D267" s="4">
        <v>0</v>
      </c>
      <c r="E267">
        <v>101.8</v>
      </c>
      <c r="F267">
        <v>8254610</v>
      </c>
    </row>
    <row r="268" spans="1:6" x14ac:dyDescent="0.45">
      <c r="A268" t="s">
        <v>29</v>
      </c>
      <c r="B268" t="s">
        <v>59</v>
      </c>
      <c r="C268" s="1">
        <v>40714</v>
      </c>
      <c r="D268" s="4">
        <v>0</v>
      </c>
      <c r="E268">
        <v>105</v>
      </c>
      <c r="F268">
        <v>8738660</v>
      </c>
    </row>
    <row r="269" spans="1:6" x14ac:dyDescent="0.45">
      <c r="A269" t="s">
        <v>29</v>
      </c>
      <c r="B269" t="s">
        <v>59</v>
      </c>
      <c r="C269" s="1">
        <v>40721</v>
      </c>
      <c r="D269" s="4">
        <v>0</v>
      </c>
      <c r="E269">
        <v>113.34</v>
      </c>
      <c r="F269">
        <v>11053200</v>
      </c>
    </row>
    <row r="270" spans="1:6" x14ac:dyDescent="0.45">
      <c r="A270" t="s">
        <v>29</v>
      </c>
      <c r="B270" t="s">
        <v>59</v>
      </c>
      <c r="C270" s="1">
        <v>40728</v>
      </c>
      <c r="D270" s="4">
        <v>0</v>
      </c>
      <c r="E270">
        <v>111.9</v>
      </c>
      <c r="F270">
        <v>5649920</v>
      </c>
    </row>
    <row r="271" spans="1:6" x14ac:dyDescent="0.45">
      <c r="A271" t="s">
        <v>29</v>
      </c>
      <c r="B271" t="s">
        <v>59</v>
      </c>
      <c r="C271" s="1">
        <v>40735</v>
      </c>
      <c r="D271" s="4">
        <v>0</v>
      </c>
      <c r="E271">
        <v>109.55</v>
      </c>
      <c r="F271">
        <v>8695490</v>
      </c>
    </row>
    <row r="272" spans="1:6" x14ac:dyDescent="0.45">
      <c r="A272" t="s">
        <v>29</v>
      </c>
      <c r="B272" t="s">
        <v>59</v>
      </c>
      <c r="C272" s="1">
        <v>40742</v>
      </c>
      <c r="D272" s="4">
        <v>0</v>
      </c>
      <c r="E272">
        <v>108.51</v>
      </c>
      <c r="F272">
        <v>9121280</v>
      </c>
    </row>
    <row r="273" spans="1:6" x14ac:dyDescent="0.45">
      <c r="A273" t="s">
        <v>29</v>
      </c>
      <c r="B273" t="s">
        <v>59</v>
      </c>
      <c r="C273" s="1">
        <v>40749</v>
      </c>
      <c r="D273" s="4">
        <v>0</v>
      </c>
      <c r="E273">
        <v>103.86</v>
      </c>
      <c r="F273">
        <v>7793070</v>
      </c>
    </row>
    <row r="274" spans="1:6" x14ac:dyDescent="0.45">
      <c r="A274" t="s">
        <v>29</v>
      </c>
      <c r="B274" t="s">
        <v>59</v>
      </c>
      <c r="C274" s="1">
        <v>40756</v>
      </c>
      <c r="D274" s="4">
        <v>0</v>
      </c>
      <c r="E274">
        <v>94.05</v>
      </c>
      <c r="F274">
        <v>15779550</v>
      </c>
    </row>
    <row r="275" spans="1:6" x14ac:dyDescent="0.45">
      <c r="A275" t="s">
        <v>29</v>
      </c>
      <c r="B275" t="s">
        <v>59</v>
      </c>
      <c r="C275" s="1">
        <v>40763</v>
      </c>
      <c r="D275" s="4">
        <v>0</v>
      </c>
      <c r="E275">
        <v>81.45</v>
      </c>
      <c r="F275">
        <v>26406430</v>
      </c>
    </row>
    <row r="276" spans="1:6" x14ac:dyDescent="0.45">
      <c r="A276" t="s">
        <v>29</v>
      </c>
      <c r="B276" t="s">
        <v>59</v>
      </c>
      <c r="C276" s="1">
        <v>40770</v>
      </c>
      <c r="D276" s="4">
        <v>0</v>
      </c>
      <c r="E276">
        <v>77.489999999999995</v>
      </c>
      <c r="F276">
        <v>24622420</v>
      </c>
    </row>
    <row r="277" spans="1:6" x14ac:dyDescent="0.45">
      <c r="A277" t="s">
        <v>29</v>
      </c>
      <c r="B277" t="s">
        <v>59</v>
      </c>
      <c r="C277" s="1">
        <v>40777</v>
      </c>
      <c r="D277" s="4">
        <v>0</v>
      </c>
      <c r="E277">
        <v>77.87</v>
      </c>
      <c r="F277">
        <v>21934800</v>
      </c>
    </row>
    <row r="278" spans="1:6" x14ac:dyDescent="0.45">
      <c r="A278" t="s">
        <v>29</v>
      </c>
      <c r="B278" t="s">
        <v>59</v>
      </c>
      <c r="C278" s="1">
        <v>40784</v>
      </c>
      <c r="D278" s="4">
        <v>0</v>
      </c>
      <c r="E278">
        <v>84.84</v>
      </c>
      <c r="F278">
        <v>24204220</v>
      </c>
    </row>
    <row r="279" spans="1:6" x14ac:dyDescent="0.45">
      <c r="A279" t="s">
        <v>29</v>
      </c>
      <c r="B279" t="s">
        <v>59</v>
      </c>
      <c r="C279" s="1">
        <v>40791</v>
      </c>
      <c r="D279" s="4">
        <v>0</v>
      </c>
      <c r="E279">
        <v>83.96</v>
      </c>
      <c r="F279">
        <v>22856570</v>
      </c>
    </row>
    <row r="280" spans="1:6" x14ac:dyDescent="0.45">
      <c r="A280" t="s">
        <v>29</v>
      </c>
      <c r="B280" t="s">
        <v>59</v>
      </c>
      <c r="C280" s="1">
        <v>40798</v>
      </c>
      <c r="D280" s="4">
        <v>0</v>
      </c>
      <c r="E280">
        <v>84.86</v>
      </c>
      <c r="F280">
        <v>20379090</v>
      </c>
    </row>
    <row r="281" spans="1:6" x14ac:dyDescent="0.45">
      <c r="A281" t="s">
        <v>29</v>
      </c>
      <c r="B281" t="s">
        <v>59</v>
      </c>
      <c r="C281" s="1">
        <v>40805</v>
      </c>
      <c r="D281" s="4">
        <v>0</v>
      </c>
      <c r="E281">
        <v>66.510000000000005</v>
      </c>
      <c r="F281">
        <v>36620390</v>
      </c>
    </row>
    <row r="282" spans="1:6" x14ac:dyDescent="0.45">
      <c r="A282" t="s">
        <v>29</v>
      </c>
      <c r="B282" t="s">
        <v>59</v>
      </c>
      <c r="C282" s="1">
        <v>40812</v>
      </c>
      <c r="D282" s="4">
        <v>0</v>
      </c>
      <c r="E282">
        <v>66.099999999999994</v>
      </c>
      <c r="F282">
        <v>32962200</v>
      </c>
    </row>
    <row r="283" spans="1:6" x14ac:dyDescent="0.45">
      <c r="A283" t="s">
        <v>29</v>
      </c>
      <c r="B283" t="s">
        <v>59</v>
      </c>
      <c r="C283" s="1">
        <v>40819</v>
      </c>
      <c r="D283" s="4">
        <v>0</v>
      </c>
      <c r="E283">
        <v>75.3</v>
      </c>
      <c r="F283">
        <v>43018780</v>
      </c>
    </row>
    <row r="284" spans="1:6" x14ac:dyDescent="0.45">
      <c r="A284" t="s">
        <v>29</v>
      </c>
      <c r="B284" t="s">
        <v>59</v>
      </c>
      <c r="C284" s="1">
        <v>40826</v>
      </c>
      <c r="D284" s="4">
        <v>0</v>
      </c>
      <c r="E284">
        <v>81.760000000000005</v>
      </c>
      <c r="F284">
        <v>27488150</v>
      </c>
    </row>
    <row r="285" spans="1:6" x14ac:dyDescent="0.45">
      <c r="A285" t="s">
        <v>29</v>
      </c>
      <c r="B285" t="s">
        <v>59</v>
      </c>
      <c r="C285" s="1">
        <v>40833</v>
      </c>
      <c r="D285" s="4">
        <v>0</v>
      </c>
      <c r="E285">
        <v>77.97</v>
      </c>
      <c r="F285">
        <v>28271850</v>
      </c>
    </row>
    <row r="286" spans="1:6" x14ac:dyDescent="0.45">
      <c r="A286" t="s">
        <v>29</v>
      </c>
      <c r="B286" t="s">
        <v>59</v>
      </c>
      <c r="C286" s="1">
        <v>40840</v>
      </c>
      <c r="D286" s="4">
        <v>0</v>
      </c>
      <c r="E286">
        <v>83.44</v>
      </c>
      <c r="F286">
        <v>38144900</v>
      </c>
    </row>
    <row r="287" spans="1:6" x14ac:dyDescent="0.45">
      <c r="A287" t="s">
        <v>29</v>
      </c>
      <c r="B287" t="s">
        <v>59</v>
      </c>
      <c r="C287" s="1">
        <v>40847</v>
      </c>
      <c r="D287" s="4">
        <v>0</v>
      </c>
      <c r="E287">
        <v>77.900000000000006</v>
      </c>
      <c r="F287">
        <v>31019870</v>
      </c>
    </row>
    <row r="288" spans="1:6" x14ac:dyDescent="0.45">
      <c r="A288" t="s">
        <v>29</v>
      </c>
      <c r="B288" t="s">
        <v>59</v>
      </c>
      <c r="C288" s="1">
        <v>40854</v>
      </c>
      <c r="D288" s="4">
        <v>0</v>
      </c>
      <c r="E288">
        <v>70.650000000000006</v>
      </c>
      <c r="F288">
        <v>56338420</v>
      </c>
    </row>
    <row r="289" spans="1:6" x14ac:dyDescent="0.45">
      <c r="A289" t="s">
        <v>29</v>
      </c>
      <c r="B289" t="s">
        <v>59</v>
      </c>
      <c r="C289" s="1">
        <v>40861</v>
      </c>
      <c r="D289" s="4">
        <v>0</v>
      </c>
      <c r="E289">
        <v>65.88</v>
      </c>
      <c r="F289">
        <v>64020340</v>
      </c>
    </row>
    <row r="290" spans="1:6" x14ac:dyDescent="0.45">
      <c r="A290" t="s">
        <v>29</v>
      </c>
      <c r="B290" t="s">
        <v>59</v>
      </c>
      <c r="C290" s="1">
        <v>40868</v>
      </c>
      <c r="D290" s="4">
        <v>0</v>
      </c>
      <c r="E290">
        <v>66.349999999999994</v>
      </c>
      <c r="F290">
        <v>54630390</v>
      </c>
    </row>
    <row r="291" spans="1:6" x14ac:dyDescent="0.45">
      <c r="A291" t="s">
        <v>29</v>
      </c>
      <c r="B291" t="s">
        <v>59</v>
      </c>
      <c r="C291" s="1">
        <v>40875</v>
      </c>
      <c r="D291" s="4">
        <v>0</v>
      </c>
      <c r="E291">
        <v>74.06</v>
      </c>
      <c r="F291">
        <v>61829800</v>
      </c>
    </row>
    <row r="292" spans="1:6" x14ac:dyDescent="0.45">
      <c r="A292" t="s">
        <v>29</v>
      </c>
      <c r="B292" t="s">
        <v>59</v>
      </c>
      <c r="C292" s="1">
        <v>40882</v>
      </c>
      <c r="D292" s="4">
        <v>0</v>
      </c>
      <c r="E292">
        <v>67.739999999999995</v>
      </c>
      <c r="F292">
        <v>50292530</v>
      </c>
    </row>
    <row r="293" spans="1:6" x14ac:dyDescent="0.45">
      <c r="A293" t="s">
        <v>29</v>
      </c>
      <c r="B293" t="s">
        <v>59</v>
      </c>
      <c r="C293" s="1">
        <v>40889</v>
      </c>
      <c r="D293" s="4">
        <v>0</v>
      </c>
      <c r="E293">
        <v>64.11</v>
      </c>
      <c r="F293">
        <v>59839780</v>
      </c>
    </row>
    <row r="294" spans="1:6" x14ac:dyDescent="0.45">
      <c r="A294" t="s">
        <v>29</v>
      </c>
      <c r="B294" t="s">
        <v>59</v>
      </c>
      <c r="C294" s="1">
        <v>40896</v>
      </c>
      <c r="D294" s="4">
        <v>0</v>
      </c>
      <c r="E294">
        <v>61.66</v>
      </c>
      <c r="F294">
        <v>26264010</v>
      </c>
    </row>
    <row r="295" spans="1:6" x14ac:dyDescent="0.45">
      <c r="A295" t="s">
        <v>29</v>
      </c>
      <c r="B295" t="s">
        <v>59</v>
      </c>
      <c r="C295" s="1">
        <v>40903</v>
      </c>
      <c r="D295" s="4">
        <v>0</v>
      </c>
      <c r="E295">
        <v>62.8</v>
      </c>
      <c r="F295">
        <v>15009100</v>
      </c>
    </row>
    <row r="296" spans="1:6" x14ac:dyDescent="0.45">
      <c r="A296" t="s">
        <v>29</v>
      </c>
      <c r="B296" t="s">
        <v>59</v>
      </c>
      <c r="C296" s="1">
        <v>40910</v>
      </c>
      <c r="D296" s="4">
        <v>0</v>
      </c>
      <c r="E296">
        <v>67.599999999999994</v>
      </c>
      <c r="F296">
        <v>19049920</v>
      </c>
    </row>
    <row r="297" spans="1:6" x14ac:dyDescent="0.45">
      <c r="A297" t="s">
        <v>29</v>
      </c>
      <c r="B297" t="s">
        <v>59</v>
      </c>
      <c r="C297" s="1">
        <v>40917</v>
      </c>
      <c r="D297" s="4">
        <v>0</v>
      </c>
      <c r="E297">
        <v>70.5</v>
      </c>
      <c r="F297">
        <v>38384140</v>
      </c>
    </row>
    <row r="298" spans="1:6" x14ac:dyDescent="0.45">
      <c r="A298" t="s">
        <v>29</v>
      </c>
      <c r="B298" t="s">
        <v>59</v>
      </c>
      <c r="C298" s="1">
        <v>40924</v>
      </c>
      <c r="D298" s="4">
        <v>0</v>
      </c>
      <c r="E298">
        <v>72.84</v>
      </c>
      <c r="F298">
        <v>47709280</v>
      </c>
    </row>
    <row r="299" spans="1:6" x14ac:dyDescent="0.45">
      <c r="A299" t="s">
        <v>29</v>
      </c>
      <c r="B299" t="s">
        <v>59</v>
      </c>
      <c r="C299" s="1">
        <v>40931</v>
      </c>
      <c r="D299" s="4">
        <v>0</v>
      </c>
      <c r="E299">
        <v>75.63</v>
      </c>
      <c r="F299">
        <v>36385530</v>
      </c>
    </row>
    <row r="300" spans="1:6" x14ac:dyDescent="0.45">
      <c r="A300" t="s">
        <v>29</v>
      </c>
      <c r="B300" t="s">
        <v>59</v>
      </c>
      <c r="C300" s="1">
        <v>40938</v>
      </c>
      <c r="D300" s="4">
        <v>0</v>
      </c>
      <c r="E300">
        <v>77.77</v>
      </c>
      <c r="F300">
        <v>33142750</v>
      </c>
    </row>
    <row r="301" spans="1:6" x14ac:dyDescent="0.45">
      <c r="A301" t="s">
        <v>29</v>
      </c>
      <c r="B301" t="s">
        <v>59</v>
      </c>
      <c r="C301" s="1">
        <v>40945</v>
      </c>
      <c r="D301" s="4">
        <v>0</v>
      </c>
      <c r="E301">
        <v>73.84</v>
      </c>
      <c r="F301">
        <v>38888770</v>
      </c>
    </row>
    <row r="302" spans="1:6" x14ac:dyDescent="0.45">
      <c r="A302" t="s">
        <v>29</v>
      </c>
      <c r="B302" t="s">
        <v>59</v>
      </c>
      <c r="C302" s="1">
        <v>40952</v>
      </c>
      <c r="D302" s="4">
        <v>0</v>
      </c>
      <c r="E302">
        <v>74.08</v>
      </c>
      <c r="F302">
        <v>37251910</v>
      </c>
    </row>
    <row r="303" spans="1:6" x14ac:dyDescent="0.45">
      <c r="A303" t="s">
        <v>29</v>
      </c>
      <c r="B303" t="s">
        <v>59</v>
      </c>
      <c r="C303" s="1">
        <v>40959</v>
      </c>
      <c r="D303" s="4">
        <v>0</v>
      </c>
      <c r="E303">
        <v>72.95</v>
      </c>
      <c r="F303">
        <v>34075270</v>
      </c>
    </row>
    <row r="304" spans="1:6" x14ac:dyDescent="0.45">
      <c r="A304" t="s">
        <v>29</v>
      </c>
      <c r="B304" t="s">
        <v>59</v>
      </c>
      <c r="C304" s="1">
        <v>40966</v>
      </c>
      <c r="D304" s="4">
        <v>0</v>
      </c>
      <c r="E304">
        <v>71.099999999999994</v>
      </c>
      <c r="F304">
        <v>44769900</v>
      </c>
    </row>
    <row r="305" spans="1:6" x14ac:dyDescent="0.45">
      <c r="A305" t="s">
        <v>29</v>
      </c>
      <c r="B305" t="s">
        <v>59</v>
      </c>
      <c r="C305" s="1">
        <v>40973</v>
      </c>
      <c r="D305" s="4">
        <v>0</v>
      </c>
      <c r="E305">
        <v>70.14</v>
      </c>
      <c r="F305">
        <v>32079660</v>
      </c>
    </row>
    <row r="306" spans="1:6" x14ac:dyDescent="0.45">
      <c r="A306" t="s">
        <v>29</v>
      </c>
      <c r="B306" t="s">
        <v>59</v>
      </c>
      <c r="C306" s="1">
        <v>40980</v>
      </c>
      <c r="D306" s="4">
        <v>0</v>
      </c>
      <c r="E306">
        <v>68.010000000000005</v>
      </c>
      <c r="F306">
        <v>41066660</v>
      </c>
    </row>
    <row r="307" spans="1:6" x14ac:dyDescent="0.45">
      <c r="A307" t="s">
        <v>29</v>
      </c>
      <c r="B307" t="s">
        <v>59</v>
      </c>
      <c r="C307" s="1">
        <v>40987</v>
      </c>
      <c r="D307" s="4">
        <v>0</v>
      </c>
      <c r="E307">
        <v>63.51</v>
      </c>
      <c r="F307">
        <v>43936950</v>
      </c>
    </row>
    <row r="308" spans="1:6" x14ac:dyDescent="0.45">
      <c r="A308" t="s">
        <v>29</v>
      </c>
      <c r="B308" t="s">
        <v>59</v>
      </c>
      <c r="C308" s="1">
        <v>40994</v>
      </c>
      <c r="D308" s="4">
        <v>0</v>
      </c>
      <c r="E308">
        <v>61.78</v>
      </c>
      <c r="F308">
        <v>57682930</v>
      </c>
    </row>
    <row r="309" spans="1:6" x14ac:dyDescent="0.45">
      <c r="A309" t="s">
        <v>29</v>
      </c>
      <c r="B309" t="s">
        <v>59</v>
      </c>
      <c r="C309" s="1">
        <v>41001</v>
      </c>
      <c r="D309" s="4">
        <v>0</v>
      </c>
      <c r="E309">
        <v>60.75</v>
      </c>
      <c r="F309">
        <v>45353620</v>
      </c>
    </row>
    <row r="310" spans="1:6" x14ac:dyDescent="0.45">
      <c r="A310" t="s">
        <v>29</v>
      </c>
      <c r="B310" t="s">
        <v>59</v>
      </c>
      <c r="C310" s="1">
        <v>41008</v>
      </c>
      <c r="D310" s="4">
        <v>0</v>
      </c>
      <c r="E310">
        <v>62.5</v>
      </c>
      <c r="F310">
        <v>50811620</v>
      </c>
    </row>
    <row r="311" spans="1:6" x14ac:dyDescent="0.45">
      <c r="A311" t="s">
        <v>29</v>
      </c>
      <c r="B311" t="s">
        <v>59</v>
      </c>
      <c r="C311" s="1">
        <v>41015</v>
      </c>
      <c r="D311" s="4">
        <v>0</v>
      </c>
      <c r="E311">
        <v>64.52</v>
      </c>
      <c r="F311">
        <v>39334380</v>
      </c>
    </row>
    <row r="312" spans="1:6" x14ac:dyDescent="0.45">
      <c r="A312" t="s">
        <v>29</v>
      </c>
      <c r="B312" t="s">
        <v>59</v>
      </c>
      <c r="C312" s="1">
        <v>41022</v>
      </c>
      <c r="D312" s="4">
        <v>0</v>
      </c>
      <c r="E312">
        <v>63.59</v>
      </c>
      <c r="F312">
        <v>21462630</v>
      </c>
    </row>
    <row r="313" spans="1:6" x14ac:dyDescent="0.45">
      <c r="A313" t="s">
        <v>29</v>
      </c>
      <c r="B313" t="s">
        <v>59</v>
      </c>
      <c r="C313" s="1">
        <v>41029</v>
      </c>
      <c r="D313" s="4">
        <v>0</v>
      </c>
      <c r="E313">
        <v>55.67</v>
      </c>
      <c r="F313">
        <v>30976340</v>
      </c>
    </row>
    <row r="314" spans="1:6" x14ac:dyDescent="0.45">
      <c r="A314" t="s">
        <v>29</v>
      </c>
      <c r="B314" t="s">
        <v>59</v>
      </c>
      <c r="C314" s="1">
        <v>41036</v>
      </c>
      <c r="D314" s="4">
        <v>0</v>
      </c>
      <c r="E314">
        <v>54.1</v>
      </c>
      <c r="F314">
        <v>51238590</v>
      </c>
    </row>
    <row r="315" spans="1:6" x14ac:dyDescent="0.45">
      <c r="A315" t="s">
        <v>29</v>
      </c>
      <c r="B315" t="s">
        <v>59</v>
      </c>
      <c r="C315" s="1">
        <v>41043</v>
      </c>
      <c r="D315" s="4">
        <v>0</v>
      </c>
      <c r="E315">
        <v>50.54</v>
      </c>
      <c r="F315">
        <v>54394400</v>
      </c>
    </row>
    <row r="316" spans="1:6" x14ac:dyDescent="0.45">
      <c r="A316" t="s">
        <v>29</v>
      </c>
      <c r="B316" t="s">
        <v>59</v>
      </c>
      <c r="C316" s="1">
        <v>41050</v>
      </c>
      <c r="D316" s="4">
        <v>0</v>
      </c>
      <c r="E316">
        <v>50.9</v>
      </c>
      <c r="F316">
        <v>35007500</v>
      </c>
    </row>
    <row r="317" spans="1:6" x14ac:dyDescent="0.45">
      <c r="A317" t="s">
        <v>29</v>
      </c>
      <c r="B317" t="s">
        <v>59</v>
      </c>
      <c r="C317" s="1">
        <v>41057</v>
      </c>
      <c r="D317" s="4">
        <v>0</v>
      </c>
      <c r="E317">
        <v>50.4</v>
      </c>
      <c r="F317">
        <v>42434170</v>
      </c>
    </row>
    <row r="318" spans="1:6" x14ac:dyDescent="0.45">
      <c r="A318" t="s">
        <v>29</v>
      </c>
      <c r="B318" t="s">
        <v>59</v>
      </c>
      <c r="C318" s="1">
        <v>41064</v>
      </c>
      <c r="D318" s="4">
        <v>0</v>
      </c>
      <c r="E318">
        <v>54.74</v>
      </c>
      <c r="F318">
        <v>38617470</v>
      </c>
    </row>
    <row r="319" spans="1:6" x14ac:dyDescent="0.45">
      <c r="A319" t="s">
        <v>29</v>
      </c>
      <c r="B319" t="s">
        <v>59</v>
      </c>
      <c r="C319" s="1">
        <v>41071</v>
      </c>
      <c r="D319" s="4">
        <v>0</v>
      </c>
      <c r="E319">
        <v>56.12</v>
      </c>
      <c r="F319">
        <v>21559980</v>
      </c>
    </row>
    <row r="320" spans="1:6" x14ac:dyDescent="0.45">
      <c r="A320" t="s">
        <v>29</v>
      </c>
      <c r="B320" t="s">
        <v>59</v>
      </c>
      <c r="C320" s="1">
        <v>41078</v>
      </c>
      <c r="D320" s="4">
        <v>0</v>
      </c>
      <c r="E320">
        <v>54.48</v>
      </c>
      <c r="F320">
        <v>24047030</v>
      </c>
    </row>
    <row r="321" spans="1:6" x14ac:dyDescent="0.45">
      <c r="A321" t="s">
        <v>29</v>
      </c>
      <c r="B321" t="s">
        <v>59</v>
      </c>
      <c r="C321" s="1">
        <v>41085</v>
      </c>
      <c r="D321" s="4">
        <v>0</v>
      </c>
      <c r="E321">
        <v>52.5</v>
      </c>
      <c r="F321">
        <v>38818140</v>
      </c>
    </row>
    <row r="322" spans="1:6" x14ac:dyDescent="0.45">
      <c r="A322" t="s">
        <v>29</v>
      </c>
      <c r="B322" t="s">
        <v>59</v>
      </c>
      <c r="C322" s="1">
        <v>41092</v>
      </c>
      <c r="D322" s="4">
        <v>0</v>
      </c>
      <c r="E322">
        <v>54.3</v>
      </c>
      <c r="F322">
        <v>36127880</v>
      </c>
    </row>
    <row r="323" spans="1:6" x14ac:dyDescent="0.45">
      <c r="A323" t="s">
        <v>29</v>
      </c>
      <c r="B323" t="s">
        <v>59</v>
      </c>
      <c r="C323" s="1">
        <v>41099</v>
      </c>
      <c r="D323" s="4">
        <v>0</v>
      </c>
      <c r="E323">
        <v>53.2</v>
      </c>
      <c r="F323">
        <v>19231830</v>
      </c>
    </row>
    <row r="324" spans="1:6" x14ac:dyDescent="0.45">
      <c r="A324" t="s">
        <v>29</v>
      </c>
      <c r="B324" t="s">
        <v>59</v>
      </c>
      <c r="C324" s="1">
        <v>41106</v>
      </c>
      <c r="D324" s="4">
        <v>0</v>
      </c>
      <c r="E324">
        <v>53.72</v>
      </c>
      <c r="F324">
        <v>19029790</v>
      </c>
    </row>
    <row r="325" spans="1:6" x14ac:dyDescent="0.45">
      <c r="A325" t="s">
        <v>29</v>
      </c>
      <c r="B325" t="s">
        <v>59</v>
      </c>
      <c r="C325" s="1">
        <v>41113</v>
      </c>
      <c r="D325" s="4">
        <v>0</v>
      </c>
      <c r="E325">
        <v>55.05</v>
      </c>
      <c r="F325">
        <v>27261060</v>
      </c>
    </row>
    <row r="326" spans="1:6" x14ac:dyDescent="0.45">
      <c r="A326" t="s">
        <v>29</v>
      </c>
      <c r="B326" t="s">
        <v>59</v>
      </c>
      <c r="C326" s="1">
        <v>41120</v>
      </c>
      <c r="D326" s="4">
        <v>0</v>
      </c>
      <c r="E326">
        <v>55</v>
      </c>
      <c r="F326">
        <v>28122830</v>
      </c>
    </row>
    <row r="327" spans="1:6" x14ac:dyDescent="0.45">
      <c r="A327" t="s">
        <v>29</v>
      </c>
      <c r="B327" t="s">
        <v>59</v>
      </c>
      <c r="C327" s="1">
        <v>41127</v>
      </c>
      <c r="D327" s="4">
        <v>0</v>
      </c>
      <c r="E327">
        <v>60.3</v>
      </c>
      <c r="F327">
        <v>51497310</v>
      </c>
    </row>
    <row r="328" spans="1:6" x14ac:dyDescent="0.45">
      <c r="A328" t="s">
        <v>29</v>
      </c>
      <c r="B328" t="s">
        <v>59</v>
      </c>
      <c r="C328" s="1">
        <v>41134</v>
      </c>
      <c r="D328" s="4">
        <v>0</v>
      </c>
      <c r="E328">
        <v>58.65</v>
      </c>
      <c r="F328">
        <v>23415980</v>
      </c>
    </row>
    <row r="329" spans="1:6" x14ac:dyDescent="0.45">
      <c r="A329" t="s">
        <v>29</v>
      </c>
      <c r="B329" t="s">
        <v>59</v>
      </c>
      <c r="C329" s="1">
        <v>41141</v>
      </c>
      <c r="D329" s="4">
        <v>0</v>
      </c>
      <c r="E329">
        <v>57.96</v>
      </c>
      <c r="F329">
        <v>21236400</v>
      </c>
    </row>
    <row r="330" spans="1:6" x14ac:dyDescent="0.45">
      <c r="A330" t="s">
        <v>29</v>
      </c>
      <c r="B330" t="s">
        <v>59</v>
      </c>
      <c r="C330" s="1">
        <v>41148</v>
      </c>
      <c r="D330" s="4">
        <v>0</v>
      </c>
      <c r="E330">
        <v>55.89</v>
      </c>
      <c r="F330">
        <v>20478620</v>
      </c>
    </row>
    <row r="331" spans="1:6" x14ac:dyDescent="0.45">
      <c r="A331" t="s">
        <v>29</v>
      </c>
      <c r="B331" t="s">
        <v>59</v>
      </c>
      <c r="C331" s="1">
        <v>41155</v>
      </c>
      <c r="D331" s="4">
        <v>0</v>
      </c>
      <c r="E331">
        <v>60.5</v>
      </c>
      <c r="F331">
        <v>36246060</v>
      </c>
    </row>
    <row r="332" spans="1:6" x14ac:dyDescent="0.45">
      <c r="A332" t="s">
        <v>29</v>
      </c>
      <c r="B332" t="s">
        <v>59</v>
      </c>
      <c r="C332" s="1">
        <v>41162</v>
      </c>
      <c r="D332" s="4">
        <v>0</v>
      </c>
      <c r="E332">
        <v>67.97</v>
      </c>
      <c r="F332">
        <v>56908180</v>
      </c>
    </row>
    <row r="333" spans="1:6" x14ac:dyDescent="0.45">
      <c r="A333" t="s">
        <v>29</v>
      </c>
      <c r="B333" t="s">
        <v>59</v>
      </c>
      <c r="C333" s="1">
        <v>41169</v>
      </c>
      <c r="D333" s="4">
        <v>0</v>
      </c>
      <c r="E333">
        <v>66.22</v>
      </c>
      <c r="F333">
        <v>49992110</v>
      </c>
    </row>
    <row r="334" spans="1:6" x14ac:dyDescent="0.45">
      <c r="A334" t="s">
        <v>29</v>
      </c>
      <c r="B334" t="s">
        <v>59</v>
      </c>
      <c r="C334" s="1">
        <v>41176</v>
      </c>
      <c r="D334" s="4">
        <v>0</v>
      </c>
      <c r="E334">
        <v>62.4</v>
      </c>
      <c r="F334">
        <v>36110410</v>
      </c>
    </row>
    <row r="335" spans="1:6" x14ac:dyDescent="0.45">
      <c r="A335" t="s">
        <v>29</v>
      </c>
      <c r="B335" t="s">
        <v>59</v>
      </c>
      <c r="C335" s="1">
        <v>41183</v>
      </c>
      <c r="D335" s="4">
        <v>0</v>
      </c>
      <c r="E335">
        <v>64.37</v>
      </c>
      <c r="F335">
        <v>32710600</v>
      </c>
    </row>
    <row r="336" spans="1:6" x14ac:dyDescent="0.45">
      <c r="A336" t="s">
        <v>29</v>
      </c>
      <c r="B336" t="s">
        <v>59</v>
      </c>
      <c r="C336" s="1">
        <v>41190</v>
      </c>
      <c r="D336" s="4">
        <v>0</v>
      </c>
      <c r="E336">
        <v>62.09</v>
      </c>
      <c r="F336">
        <v>25092590</v>
      </c>
    </row>
    <row r="337" spans="1:6" x14ac:dyDescent="0.45">
      <c r="A337" t="s">
        <v>29</v>
      </c>
      <c r="B337" t="s">
        <v>59</v>
      </c>
      <c r="C337" s="1">
        <v>41197</v>
      </c>
      <c r="D337" s="4">
        <v>0</v>
      </c>
      <c r="E337">
        <v>61.43</v>
      </c>
      <c r="F337">
        <v>33640100</v>
      </c>
    </row>
    <row r="338" spans="1:6" x14ac:dyDescent="0.45">
      <c r="A338" t="s">
        <v>29</v>
      </c>
      <c r="B338" t="s">
        <v>59</v>
      </c>
      <c r="C338" s="1">
        <v>41204</v>
      </c>
      <c r="D338" s="4">
        <v>0</v>
      </c>
      <c r="E338">
        <v>58.29</v>
      </c>
      <c r="F338">
        <v>35645390</v>
      </c>
    </row>
    <row r="339" spans="1:6" x14ac:dyDescent="0.45">
      <c r="A339" t="s">
        <v>29</v>
      </c>
      <c r="B339" t="s">
        <v>59</v>
      </c>
      <c r="C339" s="1">
        <v>41211</v>
      </c>
      <c r="D339" s="4">
        <v>0</v>
      </c>
      <c r="E339">
        <v>62.41</v>
      </c>
      <c r="F339">
        <v>31876340</v>
      </c>
    </row>
    <row r="340" spans="1:6" x14ac:dyDescent="0.45">
      <c r="A340" t="s">
        <v>29</v>
      </c>
      <c r="B340" t="s">
        <v>59</v>
      </c>
      <c r="C340" s="1">
        <v>41218</v>
      </c>
      <c r="D340" s="4">
        <v>0</v>
      </c>
      <c r="E340">
        <v>59.58</v>
      </c>
      <c r="F340">
        <v>21744280</v>
      </c>
    </row>
    <row r="341" spans="1:6" x14ac:dyDescent="0.45">
      <c r="A341" t="s">
        <v>29</v>
      </c>
      <c r="B341" t="s">
        <v>59</v>
      </c>
      <c r="C341" s="1">
        <v>41225</v>
      </c>
      <c r="D341" s="4">
        <v>0</v>
      </c>
      <c r="E341">
        <v>59.99</v>
      </c>
      <c r="F341">
        <v>21550140</v>
      </c>
    </row>
    <row r="342" spans="1:6" x14ac:dyDescent="0.45">
      <c r="A342" t="s">
        <v>29</v>
      </c>
      <c r="B342" t="s">
        <v>59</v>
      </c>
      <c r="C342" s="1">
        <v>41232</v>
      </c>
      <c r="D342" s="4">
        <v>0</v>
      </c>
      <c r="E342">
        <v>62.48</v>
      </c>
      <c r="F342">
        <v>20407780</v>
      </c>
    </row>
    <row r="343" spans="1:6" x14ac:dyDescent="0.45">
      <c r="A343" t="s">
        <v>29</v>
      </c>
      <c r="B343" t="s">
        <v>59</v>
      </c>
      <c r="C343" s="1">
        <v>41239</v>
      </c>
      <c r="D343" s="4">
        <v>0</v>
      </c>
      <c r="E343">
        <v>62.38</v>
      </c>
      <c r="F343">
        <v>17704200</v>
      </c>
    </row>
    <row r="344" spans="1:6" x14ac:dyDescent="0.45">
      <c r="A344" t="s">
        <v>29</v>
      </c>
      <c r="B344" t="s">
        <v>59</v>
      </c>
      <c r="C344" s="1">
        <v>41246</v>
      </c>
      <c r="D344" s="4">
        <v>0</v>
      </c>
      <c r="E344">
        <v>62.1</v>
      </c>
      <c r="F344">
        <v>16280540</v>
      </c>
    </row>
    <row r="345" spans="1:6" x14ac:dyDescent="0.45">
      <c r="A345" t="s">
        <v>29</v>
      </c>
      <c r="B345" t="s">
        <v>59</v>
      </c>
      <c r="C345" s="1">
        <v>41253</v>
      </c>
      <c r="D345" s="4">
        <v>0</v>
      </c>
      <c r="E345">
        <v>62.71</v>
      </c>
      <c r="F345">
        <v>21642750</v>
      </c>
    </row>
    <row r="346" spans="1:6" x14ac:dyDescent="0.45">
      <c r="A346" t="s">
        <v>29</v>
      </c>
      <c r="B346" t="s">
        <v>59</v>
      </c>
      <c r="C346" s="1">
        <v>41260</v>
      </c>
      <c r="D346" s="4">
        <v>0</v>
      </c>
      <c r="E346">
        <v>62.15</v>
      </c>
      <c r="F346">
        <v>22300700</v>
      </c>
    </row>
    <row r="347" spans="1:6" x14ac:dyDescent="0.45">
      <c r="A347" t="s">
        <v>29</v>
      </c>
      <c r="B347" t="s">
        <v>59</v>
      </c>
      <c r="C347" s="1">
        <v>41267</v>
      </c>
      <c r="D347" s="4">
        <v>0</v>
      </c>
      <c r="E347">
        <v>61.2</v>
      </c>
      <c r="F347">
        <v>11233630</v>
      </c>
    </row>
    <row r="348" spans="1:6" x14ac:dyDescent="0.45">
      <c r="A348" t="s">
        <v>29</v>
      </c>
      <c r="B348" t="s">
        <v>59</v>
      </c>
      <c r="C348" s="1">
        <v>41281</v>
      </c>
      <c r="D348" s="4">
        <v>0</v>
      </c>
      <c r="E348">
        <v>65.81</v>
      </c>
      <c r="F348">
        <v>22330980</v>
      </c>
    </row>
    <row r="349" spans="1:6" x14ac:dyDescent="0.45">
      <c r="A349" t="s">
        <v>29</v>
      </c>
      <c r="B349" t="s">
        <v>59</v>
      </c>
      <c r="C349" s="1">
        <v>41288</v>
      </c>
      <c r="D349" s="4">
        <v>0</v>
      </c>
      <c r="E349">
        <v>68.44</v>
      </c>
      <c r="F349">
        <v>29790850</v>
      </c>
    </row>
    <row r="350" spans="1:6" x14ac:dyDescent="0.45">
      <c r="A350" t="s">
        <v>29</v>
      </c>
      <c r="B350" t="s">
        <v>59</v>
      </c>
      <c r="C350" s="1">
        <v>41295</v>
      </c>
      <c r="D350" s="4">
        <v>0</v>
      </c>
      <c r="E350">
        <v>65.989999999999995</v>
      </c>
      <c r="F350">
        <v>20146370</v>
      </c>
    </row>
    <row r="351" spans="1:6" x14ac:dyDescent="0.45">
      <c r="A351" t="s">
        <v>29</v>
      </c>
      <c r="B351" t="s">
        <v>59</v>
      </c>
      <c r="C351" s="1">
        <v>41302</v>
      </c>
      <c r="D351" s="4">
        <v>0</v>
      </c>
      <c r="E351">
        <v>63.6</v>
      </c>
      <c r="F351">
        <v>25582140</v>
      </c>
    </row>
    <row r="352" spans="1:6" x14ac:dyDescent="0.45">
      <c r="A352" t="s">
        <v>29</v>
      </c>
      <c r="B352" t="s">
        <v>59</v>
      </c>
      <c r="C352" s="1">
        <v>41309</v>
      </c>
      <c r="D352" s="4">
        <v>0</v>
      </c>
      <c r="E352">
        <v>61.91</v>
      </c>
      <c r="F352">
        <v>25798890</v>
      </c>
    </row>
    <row r="353" spans="1:6" x14ac:dyDescent="0.45">
      <c r="A353" t="s">
        <v>29</v>
      </c>
      <c r="B353" t="s">
        <v>59</v>
      </c>
      <c r="C353" s="1">
        <v>41316</v>
      </c>
      <c r="D353" s="4">
        <v>0</v>
      </c>
      <c r="E353">
        <v>61.4</v>
      </c>
      <c r="F353">
        <v>23416630</v>
      </c>
    </row>
    <row r="354" spans="1:6" x14ac:dyDescent="0.45">
      <c r="A354" t="s">
        <v>29</v>
      </c>
      <c r="B354" t="s">
        <v>59</v>
      </c>
      <c r="C354" s="1">
        <v>41323</v>
      </c>
      <c r="D354" s="4">
        <v>0</v>
      </c>
      <c r="E354">
        <v>58.52</v>
      </c>
      <c r="F354">
        <v>18869170</v>
      </c>
    </row>
    <row r="355" spans="1:6" x14ac:dyDescent="0.45">
      <c r="A355" t="s">
        <v>29</v>
      </c>
      <c r="B355" t="s">
        <v>59</v>
      </c>
      <c r="C355" s="1">
        <v>41330</v>
      </c>
      <c r="D355" s="4">
        <v>0</v>
      </c>
      <c r="E355">
        <v>57.95</v>
      </c>
      <c r="F355">
        <v>15264350</v>
      </c>
    </row>
    <row r="356" spans="1:6" x14ac:dyDescent="0.45">
      <c r="A356" t="s">
        <v>29</v>
      </c>
      <c r="B356" t="s">
        <v>59</v>
      </c>
      <c r="C356" s="1">
        <v>41337</v>
      </c>
      <c r="D356" s="4">
        <v>0</v>
      </c>
      <c r="E356">
        <v>57.25</v>
      </c>
      <c r="F356">
        <v>14023830</v>
      </c>
    </row>
    <row r="357" spans="1:6" x14ac:dyDescent="0.45">
      <c r="A357" t="s">
        <v>29</v>
      </c>
      <c r="B357" t="s">
        <v>59</v>
      </c>
      <c r="C357" s="1">
        <v>41344</v>
      </c>
      <c r="D357" s="4">
        <v>0</v>
      </c>
      <c r="E357">
        <v>54.59</v>
      </c>
      <c r="F357">
        <v>27031650</v>
      </c>
    </row>
    <row r="358" spans="1:6" x14ac:dyDescent="0.45">
      <c r="A358" t="s">
        <v>29</v>
      </c>
      <c r="B358" t="s">
        <v>59</v>
      </c>
      <c r="C358" s="1">
        <v>41351</v>
      </c>
      <c r="D358" s="4">
        <v>0</v>
      </c>
      <c r="E358">
        <v>50.45</v>
      </c>
      <c r="F358">
        <v>28889530</v>
      </c>
    </row>
    <row r="359" spans="1:6" x14ac:dyDescent="0.45">
      <c r="A359" t="s">
        <v>29</v>
      </c>
      <c r="B359" t="s">
        <v>59</v>
      </c>
      <c r="C359" s="1">
        <v>41358</v>
      </c>
      <c r="D359" s="4">
        <v>0</v>
      </c>
      <c r="E359">
        <v>49.05</v>
      </c>
      <c r="F359">
        <v>27491560</v>
      </c>
    </row>
    <row r="360" spans="1:6" x14ac:dyDescent="0.45">
      <c r="A360" t="s">
        <v>29</v>
      </c>
      <c r="B360" t="s">
        <v>59</v>
      </c>
      <c r="C360" s="1">
        <v>41365</v>
      </c>
      <c r="D360" s="4">
        <v>0</v>
      </c>
      <c r="E360">
        <v>46.09</v>
      </c>
      <c r="F360">
        <v>27503000</v>
      </c>
    </row>
    <row r="361" spans="1:6" x14ac:dyDescent="0.45">
      <c r="A361" t="s">
        <v>29</v>
      </c>
      <c r="B361" t="s">
        <v>59</v>
      </c>
      <c r="C361" s="1">
        <v>41372</v>
      </c>
      <c r="D361" s="4">
        <v>0</v>
      </c>
      <c r="E361">
        <v>50.42</v>
      </c>
      <c r="F361">
        <v>39555410</v>
      </c>
    </row>
    <row r="362" spans="1:6" x14ac:dyDescent="0.45">
      <c r="A362" t="s">
        <v>29</v>
      </c>
      <c r="B362" t="s">
        <v>59</v>
      </c>
      <c r="C362" s="1">
        <v>41379</v>
      </c>
      <c r="D362" s="4">
        <v>0</v>
      </c>
      <c r="E362">
        <v>50.68</v>
      </c>
      <c r="F362">
        <v>34097210</v>
      </c>
    </row>
    <row r="363" spans="1:6" x14ac:dyDescent="0.45">
      <c r="A363" t="s">
        <v>29</v>
      </c>
      <c r="B363" t="s">
        <v>59</v>
      </c>
      <c r="C363" s="1">
        <v>41386</v>
      </c>
      <c r="D363" s="4">
        <v>0</v>
      </c>
      <c r="E363">
        <v>53.32</v>
      </c>
      <c r="F363">
        <v>29721540</v>
      </c>
    </row>
    <row r="364" spans="1:6" x14ac:dyDescent="0.45">
      <c r="A364" t="s">
        <v>29</v>
      </c>
      <c r="B364" t="s">
        <v>59</v>
      </c>
      <c r="C364" s="1">
        <v>41393</v>
      </c>
      <c r="D364" s="4">
        <v>0</v>
      </c>
      <c r="E364">
        <v>53.56</v>
      </c>
      <c r="F364">
        <v>13827260</v>
      </c>
    </row>
    <row r="365" spans="1:6" x14ac:dyDescent="0.45">
      <c r="A365" t="s">
        <v>29</v>
      </c>
      <c r="B365" t="s">
        <v>59</v>
      </c>
      <c r="C365" s="1">
        <v>41400</v>
      </c>
      <c r="D365" s="4">
        <v>0</v>
      </c>
      <c r="E365">
        <v>51.49</v>
      </c>
      <c r="F365">
        <v>13000300</v>
      </c>
    </row>
    <row r="366" spans="1:6" x14ac:dyDescent="0.45">
      <c r="A366" t="s">
        <v>29</v>
      </c>
      <c r="B366" t="s">
        <v>59</v>
      </c>
      <c r="C366" s="1">
        <v>41407</v>
      </c>
      <c r="D366" s="4">
        <v>0</v>
      </c>
      <c r="E366">
        <v>45.99</v>
      </c>
      <c r="F366">
        <v>35422520</v>
      </c>
    </row>
    <row r="367" spans="1:6" x14ac:dyDescent="0.45">
      <c r="A367" t="s">
        <v>29</v>
      </c>
      <c r="B367" t="s">
        <v>59</v>
      </c>
      <c r="C367" s="1">
        <v>41414</v>
      </c>
      <c r="D367" s="4">
        <v>0</v>
      </c>
      <c r="E367">
        <v>46.92</v>
      </c>
      <c r="F367">
        <v>28632480</v>
      </c>
    </row>
    <row r="368" spans="1:6" x14ac:dyDescent="0.45">
      <c r="A368" t="s">
        <v>29</v>
      </c>
      <c r="B368" t="s">
        <v>59</v>
      </c>
      <c r="C368" s="1">
        <v>41421</v>
      </c>
      <c r="D368" s="4">
        <v>0</v>
      </c>
      <c r="E368">
        <v>44.7</v>
      </c>
      <c r="F368">
        <v>22910030</v>
      </c>
    </row>
    <row r="369" spans="1:6" x14ac:dyDescent="0.45">
      <c r="A369" t="s">
        <v>29</v>
      </c>
      <c r="B369" t="s">
        <v>59</v>
      </c>
      <c r="C369" s="1">
        <v>41428</v>
      </c>
      <c r="D369" s="4">
        <v>0</v>
      </c>
      <c r="E369">
        <v>44.35</v>
      </c>
      <c r="F369">
        <v>20430860</v>
      </c>
    </row>
    <row r="370" spans="1:6" x14ac:dyDescent="0.45">
      <c r="A370" t="s">
        <v>29</v>
      </c>
      <c r="B370" t="s">
        <v>59</v>
      </c>
      <c r="C370" s="1">
        <v>41435</v>
      </c>
      <c r="D370" s="4">
        <v>0</v>
      </c>
      <c r="E370">
        <v>41.27</v>
      </c>
      <c r="F370">
        <v>22554390</v>
      </c>
    </row>
    <row r="371" spans="1:6" x14ac:dyDescent="0.45">
      <c r="A371" t="s">
        <v>29</v>
      </c>
      <c r="B371" t="s">
        <v>59</v>
      </c>
      <c r="C371" s="1">
        <v>41442</v>
      </c>
      <c r="D371" s="4">
        <v>0</v>
      </c>
      <c r="E371">
        <v>41.79</v>
      </c>
      <c r="F371">
        <v>28752390</v>
      </c>
    </row>
    <row r="372" spans="1:6" x14ac:dyDescent="0.45">
      <c r="A372" t="s">
        <v>29</v>
      </c>
      <c r="B372" t="s">
        <v>59</v>
      </c>
      <c r="C372" s="1">
        <v>41449</v>
      </c>
      <c r="D372" s="4">
        <v>0</v>
      </c>
      <c r="E372">
        <v>43.29</v>
      </c>
      <c r="F372">
        <v>17559980</v>
      </c>
    </row>
    <row r="373" spans="1:6" x14ac:dyDescent="0.45">
      <c r="A373" t="s">
        <v>29</v>
      </c>
      <c r="B373" t="s">
        <v>59</v>
      </c>
      <c r="C373" s="1">
        <v>41456</v>
      </c>
      <c r="D373" s="4">
        <v>0</v>
      </c>
      <c r="E373">
        <v>44.47</v>
      </c>
      <c r="F373">
        <v>18820540</v>
      </c>
    </row>
    <row r="374" spans="1:6" x14ac:dyDescent="0.45">
      <c r="A374" t="s">
        <v>29</v>
      </c>
      <c r="B374" t="s">
        <v>59</v>
      </c>
      <c r="C374" s="1">
        <v>41463</v>
      </c>
      <c r="D374" s="4">
        <v>0</v>
      </c>
      <c r="E374">
        <v>45.78</v>
      </c>
      <c r="F374">
        <v>18140910</v>
      </c>
    </row>
    <row r="375" spans="1:6" x14ac:dyDescent="0.45">
      <c r="A375" t="s">
        <v>29</v>
      </c>
      <c r="B375" t="s">
        <v>59</v>
      </c>
      <c r="C375" s="1">
        <v>41470</v>
      </c>
      <c r="D375" s="4">
        <v>0</v>
      </c>
      <c r="E375">
        <v>47.93</v>
      </c>
      <c r="F375">
        <v>17840480</v>
      </c>
    </row>
    <row r="376" spans="1:6" x14ac:dyDescent="0.45">
      <c r="A376" t="s">
        <v>29</v>
      </c>
      <c r="B376" t="s">
        <v>59</v>
      </c>
      <c r="C376" s="1">
        <v>41477</v>
      </c>
      <c r="D376" s="4">
        <v>0</v>
      </c>
      <c r="E376">
        <v>47.49</v>
      </c>
      <c r="F376">
        <v>14619690</v>
      </c>
    </row>
    <row r="377" spans="1:6" x14ac:dyDescent="0.45">
      <c r="A377" t="s">
        <v>29</v>
      </c>
      <c r="B377" t="s">
        <v>59</v>
      </c>
      <c r="C377" s="1">
        <v>41484</v>
      </c>
      <c r="D377" s="4">
        <v>0</v>
      </c>
      <c r="E377">
        <v>48.41</v>
      </c>
      <c r="F377">
        <v>12249260</v>
      </c>
    </row>
    <row r="378" spans="1:6" x14ac:dyDescent="0.45">
      <c r="A378" t="s">
        <v>29</v>
      </c>
      <c r="B378" t="s">
        <v>59</v>
      </c>
      <c r="C378" s="1">
        <v>41491</v>
      </c>
      <c r="D378" s="4">
        <v>0</v>
      </c>
      <c r="E378">
        <v>53.83</v>
      </c>
      <c r="F378">
        <v>25401930</v>
      </c>
    </row>
    <row r="379" spans="1:6" x14ac:dyDescent="0.45">
      <c r="A379" t="s">
        <v>29</v>
      </c>
      <c r="B379" t="s">
        <v>59</v>
      </c>
      <c r="C379" s="1">
        <v>41498</v>
      </c>
      <c r="D379" s="4">
        <v>0</v>
      </c>
      <c r="E379">
        <v>53.14</v>
      </c>
      <c r="F379">
        <v>20722300</v>
      </c>
    </row>
    <row r="380" spans="1:6" x14ac:dyDescent="0.45">
      <c r="A380" t="s">
        <v>29</v>
      </c>
      <c r="B380" t="s">
        <v>59</v>
      </c>
      <c r="C380" s="1">
        <v>41505</v>
      </c>
      <c r="D380" s="4">
        <v>0</v>
      </c>
      <c r="E380">
        <v>52.72</v>
      </c>
      <c r="F380">
        <v>14630050</v>
      </c>
    </row>
    <row r="381" spans="1:6" x14ac:dyDescent="0.45">
      <c r="A381" t="s">
        <v>29</v>
      </c>
      <c r="B381" t="s">
        <v>59</v>
      </c>
      <c r="C381" s="1">
        <v>41512</v>
      </c>
      <c r="D381" s="4">
        <v>0</v>
      </c>
      <c r="E381">
        <v>53.48</v>
      </c>
      <c r="F381">
        <v>11123830</v>
      </c>
    </row>
    <row r="382" spans="1:6" x14ac:dyDescent="0.45">
      <c r="A382" t="s">
        <v>29</v>
      </c>
      <c r="B382" t="s">
        <v>59</v>
      </c>
      <c r="C382" s="1">
        <v>41519</v>
      </c>
      <c r="D382" s="4">
        <v>0</v>
      </c>
      <c r="E382">
        <v>53.93</v>
      </c>
      <c r="F382">
        <v>12548070</v>
      </c>
    </row>
    <row r="383" spans="1:6" x14ac:dyDescent="0.45">
      <c r="A383" t="s">
        <v>29</v>
      </c>
      <c r="B383" t="s">
        <v>59</v>
      </c>
      <c r="C383" s="1">
        <v>41526</v>
      </c>
      <c r="D383" s="4">
        <v>0</v>
      </c>
      <c r="E383">
        <v>54.83</v>
      </c>
      <c r="F383">
        <v>15502270</v>
      </c>
    </row>
    <row r="384" spans="1:6" x14ac:dyDescent="0.45">
      <c r="A384" t="s">
        <v>29</v>
      </c>
      <c r="B384" t="s">
        <v>59</v>
      </c>
      <c r="C384" s="1">
        <v>41533</v>
      </c>
      <c r="D384" s="4">
        <v>0</v>
      </c>
      <c r="E384">
        <v>56.38</v>
      </c>
      <c r="F384">
        <v>13305900</v>
      </c>
    </row>
    <row r="385" spans="1:6" x14ac:dyDescent="0.45">
      <c r="A385" t="s">
        <v>29</v>
      </c>
      <c r="B385" t="s">
        <v>59</v>
      </c>
      <c r="C385" s="1">
        <v>41540</v>
      </c>
      <c r="D385" s="4">
        <v>0</v>
      </c>
      <c r="E385">
        <v>54.04</v>
      </c>
      <c r="F385">
        <v>12612630</v>
      </c>
    </row>
    <row r="386" spans="1:6" x14ac:dyDescent="0.45">
      <c r="A386" t="s">
        <v>29</v>
      </c>
      <c r="B386" t="s">
        <v>59</v>
      </c>
      <c r="C386" s="1">
        <v>41547</v>
      </c>
      <c r="D386" s="4">
        <v>0</v>
      </c>
      <c r="E386">
        <v>52.19</v>
      </c>
      <c r="F386">
        <v>13281970</v>
      </c>
    </row>
    <row r="387" spans="1:6" x14ac:dyDescent="0.45">
      <c r="A387" t="s">
        <v>29</v>
      </c>
      <c r="B387" t="s">
        <v>59</v>
      </c>
      <c r="C387" s="1">
        <v>41554</v>
      </c>
      <c r="D387" s="4">
        <v>0</v>
      </c>
      <c r="E387">
        <v>54.06</v>
      </c>
      <c r="F387">
        <v>11537400</v>
      </c>
    </row>
    <row r="388" spans="1:6" x14ac:dyDescent="0.45">
      <c r="A388" t="s">
        <v>29</v>
      </c>
      <c r="B388" t="s">
        <v>59</v>
      </c>
      <c r="C388" s="1">
        <v>41561</v>
      </c>
      <c r="D388" s="4">
        <v>0</v>
      </c>
      <c r="E388">
        <v>56.85</v>
      </c>
      <c r="F388">
        <v>22117730</v>
      </c>
    </row>
    <row r="389" spans="1:6" x14ac:dyDescent="0.45">
      <c r="A389" t="s">
        <v>29</v>
      </c>
      <c r="B389" t="s">
        <v>59</v>
      </c>
      <c r="C389" s="1">
        <v>41568</v>
      </c>
      <c r="D389" s="4">
        <v>0</v>
      </c>
      <c r="E389">
        <v>54.83</v>
      </c>
      <c r="F389">
        <v>14112530</v>
      </c>
    </row>
    <row r="390" spans="1:6" x14ac:dyDescent="0.45">
      <c r="A390" t="s">
        <v>29</v>
      </c>
      <c r="B390" t="s">
        <v>59</v>
      </c>
      <c r="C390" s="1">
        <v>41575</v>
      </c>
      <c r="D390" s="4">
        <v>0</v>
      </c>
      <c r="E390">
        <v>55.18</v>
      </c>
      <c r="F390">
        <v>10487180</v>
      </c>
    </row>
    <row r="391" spans="1:6" x14ac:dyDescent="0.45">
      <c r="A391" t="s">
        <v>29</v>
      </c>
      <c r="B391" t="s">
        <v>59</v>
      </c>
      <c r="C391" s="1">
        <v>41582</v>
      </c>
      <c r="D391" s="4">
        <v>0</v>
      </c>
      <c r="E391">
        <v>53.26</v>
      </c>
      <c r="F391">
        <v>10241390</v>
      </c>
    </row>
    <row r="392" spans="1:6" x14ac:dyDescent="0.45">
      <c r="A392" t="s">
        <v>29</v>
      </c>
      <c r="B392" t="s">
        <v>59</v>
      </c>
      <c r="C392" s="1">
        <v>41589</v>
      </c>
      <c r="D392" s="4">
        <v>0</v>
      </c>
      <c r="E392">
        <v>50.89</v>
      </c>
      <c r="F392">
        <v>16812160</v>
      </c>
    </row>
    <row r="393" spans="1:6" x14ac:dyDescent="0.45">
      <c r="A393" t="s">
        <v>29</v>
      </c>
      <c r="B393" t="s">
        <v>59</v>
      </c>
      <c r="C393" s="1">
        <v>41596</v>
      </c>
      <c r="D393" s="4">
        <v>0</v>
      </c>
      <c r="E393">
        <v>53.06</v>
      </c>
      <c r="F393">
        <v>23410210</v>
      </c>
    </row>
    <row r="394" spans="1:6" x14ac:dyDescent="0.45">
      <c r="A394" t="s">
        <v>29</v>
      </c>
      <c r="B394" t="s">
        <v>59</v>
      </c>
      <c r="C394" s="1">
        <v>41603</v>
      </c>
      <c r="D394" s="4">
        <v>0</v>
      </c>
      <c r="E394">
        <v>53.75</v>
      </c>
      <c r="F394">
        <v>16195680</v>
      </c>
    </row>
    <row r="395" spans="1:6" x14ac:dyDescent="0.45">
      <c r="A395" t="s">
        <v>29</v>
      </c>
      <c r="B395" t="s">
        <v>59</v>
      </c>
      <c r="C395" s="1">
        <v>41610</v>
      </c>
      <c r="D395" s="4">
        <v>0</v>
      </c>
      <c r="E395">
        <v>52.54</v>
      </c>
      <c r="F395">
        <v>18509950</v>
      </c>
    </row>
    <row r="396" spans="1:6" x14ac:dyDescent="0.45">
      <c r="A396" t="s">
        <v>29</v>
      </c>
      <c r="B396" t="s">
        <v>59</v>
      </c>
      <c r="C396" s="1">
        <v>41617</v>
      </c>
      <c r="D396" s="4">
        <v>0</v>
      </c>
      <c r="E396">
        <v>52.5</v>
      </c>
      <c r="F396">
        <v>11283270</v>
      </c>
    </row>
    <row r="397" spans="1:6" x14ac:dyDescent="0.45">
      <c r="A397" t="s">
        <v>29</v>
      </c>
      <c r="B397" t="s">
        <v>59</v>
      </c>
      <c r="C397" s="1">
        <v>41624</v>
      </c>
      <c r="D397" s="4">
        <v>0</v>
      </c>
      <c r="E397">
        <v>54.6</v>
      </c>
      <c r="F397">
        <v>17429330</v>
      </c>
    </row>
    <row r="398" spans="1:6" x14ac:dyDescent="0.45">
      <c r="A398" t="s">
        <v>29</v>
      </c>
      <c r="B398" t="s">
        <v>59</v>
      </c>
      <c r="C398" s="1">
        <v>41631</v>
      </c>
      <c r="D398" s="4">
        <v>0</v>
      </c>
      <c r="E398">
        <v>54.38</v>
      </c>
      <c r="F398">
        <v>9660940</v>
      </c>
    </row>
    <row r="399" spans="1:6" x14ac:dyDescent="0.45">
      <c r="A399" t="s">
        <v>29</v>
      </c>
      <c r="B399" t="s">
        <v>59</v>
      </c>
      <c r="C399" s="1">
        <v>41638</v>
      </c>
      <c r="D399" s="4">
        <v>0</v>
      </c>
      <c r="E399">
        <v>55.18</v>
      </c>
      <c r="F399">
        <v>1351910</v>
      </c>
    </row>
    <row r="400" spans="1:6" x14ac:dyDescent="0.45">
      <c r="A400" t="s">
        <v>29</v>
      </c>
      <c r="B400" t="s">
        <v>59</v>
      </c>
      <c r="C400" s="1">
        <v>41645</v>
      </c>
      <c r="D400" s="4">
        <v>0</v>
      </c>
      <c r="E400">
        <v>54.9</v>
      </c>
      <c r="F400">
        <v>9609320</v>
      </c>
    </row>
    <row r="401" spans="1:6" x14ac:dyDescent="0.45">
      <c r="A401" t="s">
        <v>29</v>
      </c>
      <c r="B401" t="s">
        <v>59</v>
      </c>
      <c r="C401" s="1">
        <v>41652</v>
      </c>
      <c r="D401" s="4">
        <v>0</v>
      </c>
      <c r="E401">
        <v>54.8</v>
      </c>
      <c r="F401">
        <v>9069010</v>
      </c>
    </row>
    <row r="402" spans="1:6" x14ac:dyDescent="0.45">
      <c r="A402" t="s">
        <v>29</v>
      </c>
      <c r="B402" t="s">
        <v>59</v>
      </c>
      <c r="C402" s="1">
        <v>41659</v>
      </c>
      <c r="D402" s="4">
        <v>0</v>
      </c>
      <c r="E402">
        <v>53.98</v>
      </c>
      <c r="F402">
        <v>10811490</v>
      </c>
    </row>
    <row r="403" spans="1:6" x14ac:dyDescent="0.45">
      <c r="A403" t="s">
        <v>29</v>
      </c>
      <c r="B403" t="s">
        <v>59</v>
      </c>
      <c r="C403" s="1">
        <v>41666</v>
      </c>
      <c r="D403" s="4">
        <v>0</v>
      </c>
      <c r="E403">
        <v>51.79</v>
      </c>
      <c r="F403">
        <v>16647580</v>
      </c>
    </row>
    <row r="404" spans="1:6" x14ac:dyDescent="0.45">
      <c r="A404" t="s">
        <v>29</v>
      </c>
      <c r="B404" t="s">
        <v>59</v>
      </c>
      <c r="C404" s="1">
        <v>41673</v>
      </c>
      <c r="D404" s="4">
        <v>0</v>
      </c>
      <c r="E404">
        <v>53.44</v>
      </c>
      <c r="F404">
        <v>17674440</v>
      </c>
    </row>
    <row r="405" spans="1:6" x14ac:dyDescent="0.45">
      <c r="A405" t="s">
        <v>29</v>
      </c>
      <c r="B405" t="s">
        <v>59</v>
      </c>
      <c r="C405" s="1">
        <v>41680</v>
      </c>
      <c r="D405" s="4">
        <v>0</v>
      </c>
      <c r="E405">
        <v>53</v>
      </c>
      <c r="F405">
        <v>8428210</v>
      </c>
    </row>
    <row r="406" spans="1:6" x14ac:dyDescent="0.45">
      <c r="A406" t="s">
        <v>29</v>
      </c>
      <c r="B406" t="s">
        <v>59</v>
      </c>
      <c r="C406" s="1">
        <v>41687</v>
      </c>
      <c r="D406" s="4">
        <v>0</v>
      </c>
      <c r="E406">
        <v>51.34</v>
      </c>
      <c r="F406">
        <v>10942070</v>
      </c>
    </row>
    <row r="407" spans="1:6" x14ac:dyDescent="0.45">
      <c r="A407" t="s">
        <v>29</v>
      </c>
      <c r="B407" t="s">
        <v>59</v>
      </c>
      <c r="C407" s="1">
        <v>41694</v>
      </c>
      <c r="D407" s="4">
        <v>0</v>
      </c>
      <c r="E407">
        <v>48.16</v>
      </c>
      <c r="F407">
        <v>14868250</v>
      </c>
    </row>
    <row r="408" spans="1:6" x14ac:dyDescent="0.45">
      <c r="A408" t="s">
        <v>29</v>
      </c>
      <c r="B408" t="s">
        <v>59</v>
      </c>
      <c r="C408" s="1">
        <v>41701</v>
      </c>
      <c r="D408" s="4">
        <v>0</v>
      </c>
      <c r="E408">
        <v>45.33</v>
      </c>
      <c r="F408">
        <v>32203000</v>
      </c>
    </row>
    <row r="409" spans="1:6" x14ac:dyDescent="0.45">
      <c r="A409" t="s">
        <v>29</v>
      </c>
      <c r="B409" t="s">
        <v>59</v>
      </c>
      <c r="C409" s="1">
        <v>41708</v>
      </c>
      <c r="D409" s="4">
        <v>0</v>
      </c>
      <c r="E409">
        <v>39.46</v>
      </c>
      <c r="F409">
        <v>19162140</v>
      </c>
    </row>
    <row r="410" spans="1:6" x14ac:dyDescent="0.45">
      <c r="A410" t="s">
        <v>29</v>
      </c>
      <c r="B410" t="s">
        <v>59</v>
      </c>
      <c r="C410" s="1">
        <v>41715</v>
      </c>
      <c r="D410" s="4">
        <v>0</v>
      </c>
      <c r="E410">
        <v>40.5</v>
      </c>
      <c r="F410">
        <v>25971260</v>
      </c>
    </row>
    <row r="411" spans="1:6" x14ac:dyDescent="0.45">
      <c r="A411" t="s">
        <v>29</v>
      </c>
      <c r="B411" t="s">
        <v>59</v>
      </c>
      <c r="C411" s="1">
        <v>41722</v>
      </c>
      <c r="D411" s="4">
        <v>0</v>
      </c>
      <c r="E411">
        <v>42.77</v>
      </c>
      <c r="F411">
        <v>19573470</v>
      </c>
    </row>
    <row r="412" spans="1:6" x14ac:dyDescent="0.45">
      <c r="A412" t="s">
        <v>29</v>
      </c>
      <c r="B412" t="s">
        <v>59</v>
      </c>
      <c r="C412" s="1">
        <v>41729</v>
      </c>
      <c r="D412" s="4">
        <v>0</v>
      </c>
      <c r="E412">
        <v>44.18</v>
      </c>
      <c r="F412">
        <v>19110640</v>
      </c>
    </row>
    <row r="413" spans="1:6" x14ac:dyDescent="0.45">
      <c r="A413" t="s">
        <v>29</v>
      </c>
      <c r="B413" t="s">
        <v>59</v>
      </c>
      <c r="C413" s="1">
        <v>41736</v>
      </c>
      <c r="D413" s="4">
        <v>0</v>
      </c>
      <c r="E413">
        <v>44.12</v>
      </c>
      <c r="F413">
        <v>16779840</v>
      </c>
    </row>
    <row r="414" spans="1:6" x14ac:dyDescent="0.45">
      <c r="A414" t="s">
        <v>29</v>
      </c>
      <c r="B414" t="s">
        <v>59</v>
      </c>
      <c r="C414" s="1">
        <v>41743</v>
      </c>
      <c r="D414" s="4">
        <v>0</v>
      </c>
      <c r="E414">
        <v>43.99</v>
      </c>
      <c r="F414">
        <v>10507670</v>
      </c>
    </row>
    <row r="415" spans="1:6" x14ac:dyDescent="0.45">
      <c r="A415" t="s">
        <v>29</v>
      </c>
      <c r="B415" t="s">
        <v>59</v>
      </c>
      <c r="C415" s="1">
        <v>41750</v>
      </c>
      <c r="D415" s="4">
        <v>0</v>
      </c>
      <c r="E415">
        <v>40.99</v>
      </c>
      <c r="F415">
        <v>10454930</v>
      </c>
    </row>
    <row r="416" spans="1:6" x14ac:dyDescent="0.45">
      <c r="A416" t="s">
        <v>29</v>
      </c>
      <c r="B416" t="s">
        <v>59</v>
      </c>
      <c r="C416" s="1">
        <v>41757</v>
      </c>
      <c r="D416" s="4">
        <v>0</v>
      </c>
      <c r="E416">
        <v>41.53</v>
      </c>
      <c r="F416">
        <v>9282470</v>
      </c>
    </row>
    <row r="417" spans="1:6" x14ac:dyDescent="0.45">
      <c r="A417" t="s">
        <v>29</v>
      </c>
      <c r="B417" t="s">
        <v>59</v>
      </c>
      <c r="C417" s="1">
        <v>41764</v>
      </c>
      <c r="D417" s="4">
        <v>0</v>
      </c>
      <c r="E417">
        <v>43.31</v>
      </c>
      <c r="F417">
        <v>10035560</v>
      </c>
    </row>
    <row r="418" spans="1:6" x14ac:dyDescent="0.45">
      <c r="A418" t="s">
        <v>29</v>
      </c>
      <c r="B418" t="s">
        <v>59</v>
      </c>
      <c r="C418" s="1">
        <v>41771</v>
      </c>
      <c r="D418" s="4">
        <v>0</v>
      </c>
      <c r="E418">
        <v>46.12</v>
      </c>
      <c r="F418">
        <v>15126330</v>
      </c>
    </row>
    <row r="419" spans="1:6" x14ac:dyDescent="0.45">
      <c r="A419" t="s">
        <v>29</v>
      </c>
      <c r="B419" t="s">
        <v>59</v>
      </c>
      <c r="C419" s="1">
        <v>41778</v>
      </c>
      <c r="D419" s="4">
        <v>0</v>
      </c>
      <c r="E419">
        <v>49</v>
      </c>
      <c r="F419">
        <v>15632420</v>
      </c>
    </row>
    <row r="420" spans="1:6" x14ac:dyDescent="0.45">
      <c r="A420" t="s">
        <v>29</v>
      </c>
      <c r="B420" t="s">
        <v>59</v>
      </c>
      <c r="C420" s="1">
        <v>41785</v>
      </c>
      <c r="D420" s="4">
        <v>0</v>
      </c>
      <c r="E420">
        <v>47</v>
      </c>
      <c r="F420">
        <v>13361570</v>
      </c>
    </row>
    <row r="421" spans="1:6" x14ac:dyDescent="0.45">
      <c r="A421" t="s">
        <v>29</v>
      </c>
      <c r="B421" t="s">
        <v>59</v>
      </c>
      <c r="C421" s="1">
        <v>41792</v>
      </c>
      <c r="D421" s="4">
        <v>0</v>
      </c>
      <c r="E421">
        <v>49.27</v>
      </c>
      <c r="F421">
        <v>12225590</v>
      </c>
    </row>
    <row r="422" spans="1:6" x14ac:dyDescent="0.45">
      <c r="A422" t="s">
        <v>29</v>
      </c>
      <c r="B422" t="s">
        <v>59</v>
      </c>
      <c r="C422" s="1">
        <v>41799</v>
      </c>
      <c r="D422" s="4">
        <v>0</v>
      </c>
      <c r="E422">
        <v>48.33</v>
      </c>
      <c r="F422">
        <v>6344740</v>
      </c>
    </row>
    <row r="423" spans="1:6" x14ac:dyDescent="0.45">
      <c r="A423" t="s">
        <v>29</v>
      </c>
      <c r="B423" t="s">
        <v>59</v>
      </c>
      <c r="C423" s="1">
        <v>41806</v>
      </c>
      <c r="D423" s="4">
        <v>0</v>
      </c>
      <c r="E423">
        <v>47.8</v>
      </c>
      <c r="F423">
        <v>14442720</v>
      </c>
    </row>
    <row r="424" spans="1:6" x14ac:dyDescent="0.45">
      <c r="A424" t="s">
        <v>29</v>
      </c>
      <c r="B424" t="s">
        <v>59</v>
      </c>
      <c r="C424" s="1">
        <v>41813</v>
      </c>
      <c r="D424" s="4">
        <v>0</v>
      </c>
      <c r="E424">
        <v>47</v>
      </c>
      <c r="F424">
        <v>11645230</v>
      </c>
    </row>
    <row r="425" spans="1:6" x14ac:dyDescent="0.45">
      <c r="A425" t="s">
        <v>29</v>
      </c>
      <c r="B425" t="s">
        <v>59</v>
      </c>
      <c r="C425" s="1">
        <v>41820</v>
      </c>
      <c r="D425" s="4">
        <v>0</v>
      </c>
      <c r="E425">
        <v>49.09</v>
      </c>
      <c r="F425">
        <v>12758260</v>
      </c>
    </row>
    <row r="426" spans="1:6" x14ac:dyDescent="0.45">
      <c r="A426" t="s">
        <v>29</v>
      </c>
      <c r="B426" t="s">
        <v>59</v>
      </c>
      <c r="C426" s="1">
        <v>41827</v>
      </c>
      <c r="D426" s="4">
        <v>0</v>
      </c>
      <c r="E426">
        <v>48.9</v>
      </c>
      <c r="F426">
        <v>11407120</v>
      </c>
    </row>
    <row r="427" spans="1:6" x14ac:dyDescent="0.45">
      <c r="A427" t="s">
        <v>29</v>
      </c>
      <c r="B427" t="s">
        <v>59</v>
      </c>
      <c r="C427" s="1">
        <v>41834</v>
      </c>
      <c r="D427" s="4">
        <v>0</v>
      </c>
      <c r="E427">
        <v>48.79</v>
      </c>
      <c r="F427">
        <v>10911500</v>
      </c>
    </row>
    <row r="428" spans="1:6" x14ac:dyDescent="0.45">
      <c r="A428" t="s">
        <v>29</v>
      </c>
      <c r="B428" t="s">
        <v>59</v>
      </c>
      <c r="C428" s="1">
        <v>41841</v>
      </c>
      <c r="D428" s="4">
        <v>0</v>
      </c>
      <c r="E428">
        <v>47.27</v>
      </c>
      <c r="F428">
        <v>9621250</v>
      </c>
    </row>
    <row r="429" spans="1:6" x14ac:dyDescent="0.45">
      <c r="A429" t="s">
        <v>29</v>
      </c>
      <c r="B429" t="s">
        <v>59</v>
      </c>
      <c r="C429" s="1">
        <v>41848</v>
      </c>
      <c r="D429" s="4">
        <v>0</v>
      </c>
      <c r="E429">
        <v>47.3</v>
      </c>
      <c r="F429">
        <v>9350640</v>
      </c>
    </row>
    <row r="430" spans="1:6" x14ac:dyDescent="0.45">
      <c r="A430" t="s">
        <v>29</v>
      </c>
      <c r="B430" t="s">
        <v>59</v>
      </c>
      <c r="C430" s="1">
        <v>41855</v>
      </c>
      <c r="D430" s="4">
        <v>0</v>
      </c>
      <c r="E430">
        <v>48.32</v>
      </c>
      <c r="F430">
        <v>10659980</v>
      </c>
    </row>
    <row r="431" spans="1:6" x14ac:dyDescent="0.45">
      <c r="A431" t="s">
        <v>29</v>
      </c>
      <c r="B431" t="s">
        <v>59</v>
      </c>
      <c r="C431" s="1">
        <v>41862</v>
      </c>
      <c r="D431" s="4">
        <v>0</v>
      </c>
      <c r="E431">
        <v>51.4</v>
      </c>
      <c r="F431">
        <v>11293770</v>
      </c>
    </row>
    <row r="432" spans="1:6" x14ac:dyDescent="0.45">
      <c r="A432" t="s">
        <v>29</v>
      </c>
      <c r="B432" t="s">
        <v>59</v>
      </c>
      <c r="C432" s="1">
        <v>41869</v>
      </c>
      <c r="D432" s="4">
        <v>0</v>
      </c>
      <c r="E432">
        <v>54.1</v>
      </c>
      <c r="F432">
        <v>10194870</v>
      </c>
    </row>
    <row r="433" spans="1:6" x14ac:dyDescent="0.45">
      <c r="A433" t="s">
        <v>29</v>
      </c>
      <c r="B433" t="s">
        <v>59</v>
      </c>
      <c r="C433" s="1">
        <v>41876</v>
      </c>
      <c r="D433" s="4">
        <v>0</v>
      </c>
      <c r="E433">
        <v>53.26</v>
      </c>
      <c r="F433">
        <v>10178000</v>
      </c>
    </row>
    <row r="434" spans="1:6" x14ac:dyDescent="0.45">
      <c r="A434" t="s">
        <v>29</v>
      </c>
      <c r="B434" t="s">
        <v>59</v>
      </c>
      <c r="C434" s="1">
        <v>41883</v>
      </c>
      <c r="D434" s="4">
        <v>0</v>
      </c>
      <c r="E434">
        <v>54.55</v>
      </c>
      <c r="F434">
        <v>11046130</v>
      </c>
    </row>
    <row r="435" spans="1:6" x14ac:dyDescent="0.45">
      <c r="A435" t="s">
        <v>29</v>
      </c>
      <c r="B435" t="s">
        <v>59</v>
      </c>
      <c r="C435" s="1">
        <v>41890</v>
      </c>
      <c r="D435" s="4">
        <v>0</v>
      </c>
      <c r="E435">
        <v>54.9</v>
      </c>
      <c r="F435">
        <v>8357930</v>
      </c>
    </row>
    <row r="436" spans="1:6" x14ac:dyDescent="0.45">
      <c r="A436" t="s">
        <v>29</v>
      </c>
      <c r="B436" t="s">
        <v>59</v>
      </c>
      <c r="C436" s="1">
        <v>41897</v>
      </c>
      <c r="D436" s="4">
        <v>0</v>
      </c>
      <c r="E436">
        <v>56.34</v>
      </c>
      <c r="F436">
        <v>12281230</v>
      </c>
    </row>
    <row r="437" spans="1:6" x14ac:dyDescent="0.45">
      <c r="A437" t="s">
        <v>29</v>
      </c>
      <c r="B437" t="s">
        <v>59</v>
      </c>
      <c r="C437" s="1">
        <v>41904</v>
      </c>
      <c r="D437" s="4">
        <v>0</v>
      </c>
      <c r="E437">
        <v>56.9</v>
      </c>
      <c r="F437">
        <v>6782990</v>
      </c>
    </row>
    <row r="438" spans="1:6" x14ac:dyDescent="0.45">
      <c r="A438" t="s">
        <v>29</v>
      </c>
      <c r="B438" t="s">
        <v>59</v>
      </c>
      <c r="C438" s="1">
        <v>41911</v>
      </c>
      <c r="D438" s="4">
        <v>0</v>
      </c>
      <c r="E438">
        <v>55.645000000000003</v>
      </c>
      <c r="F438">
        <v>10114770</v>
      </c>
    </row>
    <row r="439" spans="1:6" x14ac:dyDescent="0.45">
      <c r="A439" t="s">
        <v>29</v>
      </c>
      <c r="B439" t="s">
        <v>59</v>
      </c>
      <c r="C439" s="1">
        <v>41918</v>
      </c>
      <c r="D439" s="4">
        <v>0</v>
      </c>
      <c r="E439">
        <v>53.305</v>
      </c>
      <c r="F439">
        <v>9818470</v>
      </c>
    </row>
    <row r="440" spans="1:6" x14ac:dyDescent="0.45">
      <c r="A440" t="s">
        <v>29</v>
      </c>
      <c r="B440" t="s">
        <v>59</v>
      </c>
      <c r="C440" s="1">
        <v>41925</v>
      </c>
      <c r="D440" s="4">
        <v>0</v>
      </c>
      <c r="E440">
        <v>50.284999999999997</v>
      </c>
      <c r="F440">
        <v>19622730</v>
      </c>
    </row>
    <row r="441" spans="1:6" x14ac:dyDescent="0.45">
      <c r="A441" t="s">
        <v>29</v>
      </c>
      <c r="B441" t="s">
        <v>59</v>
      </c>
      <c r="C441" s="1">
        <v>41932</v>
      </c>
      <c r="D441" s="4">
        <v>0</v>
      </c>
      <c r="E441">
        <v>50.62</v>
      </c>
      <c r="F441">
        <v>28027940</v>
      </c>
    </row>
    <row r="442" spans="1:6" x14ac:dyDescent="0.45">
      <c r="A442" t="s">
        <v>29</v>
      </c>
      <c r="B442" t="s">
        <v>59</v>
      </c>
      <c r="C442" s="1">
        <v>41939</v>
      </c>
      <c r="D442" s="4">
        <v>0</v>
      </c>
      <c r="E442">
        <v>55.055</v>
      </c>
      <c r="F442">
        <v>42536650</v>
      </c>
    </row>
    <row r="443" spans="1:6" x14ac:dyDescent="0.45">
      <c r="A443" t="s">
        <v>29</v>
      </c>
      <c r="B443" t="s">
        <v>59</v>
      </c>
      <c r="C443" s="1">
        <v>41946</v>
      </c>
      <c r="D443" s="4">
        <v>0</v>
      </c>
      <c r="E443">
        <v>57.575000000000003</v>
      </c>
      <c r="F443">
        <v>21458580</v>
      </c>
    </row>
    <row r="444" spans="1:6" x14ac:dyDescent="0.45">
      <c r="A444" t="s">
        <v>29</v>
      </c>
      <c r="B444" t="s">
        <v>59</v>
      </c>
      <c r="C444" s="1">
        <v>41953</v>
      </c>
      <c r="D444" s="4">
        <v>0</v>
      </c>
      <c r="E444">
        <v>59.354999999999997</v>
      </c>
      <c r="F444">
        <v>28702200</v>
      </c>
    </row>
    <row r="445" spans="1:6" x14ac:dyDescent="0.45">
      <c r="A445" t="s">
        <v>29</v>
      </c>
      <c r="B445" t="s">
        <v>59</v>
      </c>
      <c r="C445" s="1">
        <v>41960</v>
      </c>
      <c r="D445" s="4">
        <v>0</v>
      </c>
      <c r="E445">
        <v>60.51</v>
      </c>
      <c r="F445">
        <v>19270660</v>
      </c>
    </row>
    <row r="446" spans="1:6" x14ac:dyDescent="0.45">
      <c r="A446" t="s">
        <v>29</v>
      </c>
      <c r="B446" t="s">
        <v>59</v>
      </c>
      <c r="C446" s="1">
        <v>41967</v>
      </c>
      <c r="D446" s="4">
        <v>0</v>
      </c>
      <c r="E446">
        <v>60.43</v>
      </c>
      <c r="F446">
        <v>20710150</v>
      </c>
    </row>
    <row r="447" spans="1:6" x14ac:dyDescent="0.45">
      <c r="A447" t="s">
        <v>29</v>
      </c>
      <c r="B447" t="s">
        <v>59</v>
      </c>
      <c r="C447" s="1">
        <v>41974</v>
      </c>
      <c r="D447" s="4">
        <v>0</v>
      </c>
      <c r="E447">
        <v>60.71</v>
      </c>
      <c r="F447">
        <v>30538960</v>
      </c>
    </row>
    <row r="448" spans="1:6" x14ac:dyDescent="0.45">
      <c r="A448" t="s">
        <v>29</v>
      </c>
      <c r="B448" t="s">
        <v>59</v>
      </c>
      <c r="C448" s="1">
        <v>41981</v>
      </c>
      <c r="D448" s="4">
        <v>0</v>
      </c>
      <c r="E448">
        <v>60.61</v>
      </c>
      <c r="F448">
        <v>19458230</v>
      </c>
    </row>
    <row r="449" spans="1:6" x14ac:dyDescent="0.45">
      <c r="A449" t="s">
        <v>29</v>
      </c>
      <c r="B449" t="s">
        <v>59</v>
      </c>
      <c r="C449" s="1">
        <v>41988</v>
      </c>
      <c r="D449" s="4">
        <v>0</v>
      </c>
      <c r="E449">
        <v>68.784999999999997</v>
      </c>
      <c r="F449">
        <v>40515510</v>
      </c>
    </row>
    <row r="450" spans="1:6" x14ac:dyDescent="0.45">
      <c r="A450" t="s">
        <v>29</v>
      </c>
      <c r="B450" t="s">
        <v>59</v>
      </c>
      <c r="C450" s="1">
        <v>41995</v>
      </c>
      <c r="D450" s="4">
        <v>0</v>
      </c>
      <c r="E450">
        <v>68.88</v>
      </c>
      <c r="F450">
        <v>13896610</v>
      </c>
    </row>
    <row r="451" spans="1:6" x14ac:dyDescent="0.45">
      <c r="A451" t="s">
        <v>29</v>
      </c>
      <c r="B451" t="s">
        <v>59</v>
      </c>
      <c r="C451" s="1">
        <v>42002</v>
      </c>
      <c r="D451" s="4">
        <v>0</v>
      </c>
      <c r="E451">
        <v>66.790000000000006</v>
      </c>
      <c r="F451">
        <v>5347170</v>
      </c>
    </row>
    <row r="452" spans="1:6" x14ac:dyDescent="0.45">
      <c r="A452" t="s">
        <v>29</v>
      </c>
      <c r="B452" t="s">
        <v>59</v>
      </c>
      <c r="C452" s="1">
        <v>42009</v>
      </c>
      <c r="D452" s="4">
        <v>0</v>
      </c>
      <c r="E452">
        <v>67.900000000000006</v>
      </c>
      <c r="F452">
        <v>8602890</v>
      </c>
    </row>
    <row r="453" spans="1:6" x14ac:dyDescent="0.45">
      <c r="A453" t="s">
        <v>29</v>
      </c>
      <c r="B453" t="s">
        <v>59</v>
      </c>
      <c r="C453" s="1">
        <v>42016</v>
      </c>
      <c r="D453" s="4">
        <v>0</v>
      </c>
      <c r="E453">
        <v>75.7</v>
      </c>
      <c r="F453">
        <v>14944020</v>
      </c>
    </row>
    <row r="454" spans="1:6" x14ac:dyDescent="0.45">
      <c r="A454" t="s">
        <v>29</v>
      </c>
      <c r="B454" t="s">
        <v>59</v>
      </c>
      <c r="C454" s="1">
        <v>42023</v>
      </c>
      <c r="D454" s="4">
        <v>0</v>
      </c>
      <c r="E454">
        <v>79.504999999999995</v>
      </c>
      <c r="F454">
        <v>17361210</v>
      </c>
    </row>
    <row r="455" spans="1:6" x14ac:dyDescent="0.45">
      <c r="A455" t="s">
        <v>29</v>
      </c>
      <c r="B455" t="s">
        <v>59</v>
      </c>
      <c r="C455" s="1">
        <v>42030</v>
      </c>
      <c r="D455" s="4">
        <v>0</v>
      </c>
      <c r="E455">
        <v>91.995000000000005</v>
      </c>
      <c r="F455">
        <v>20152630</v>
      </c>
    </row>
    <row r="456" spans="1:6" x14ac:dyDescent="0.45">
      <c r="A456" t="s">
        <v>29</v>
      </c>
      <c r="B456" t="s">
        <v>59</v>
      </c>
      <c r="C456" s="1">
        <v>42037</v>
      </c>
      <c r="D456" s="4">
        <v>0</v>
      </c>
      <c r="E456">
        <v>91.045000000000002</v>
      </c>
      <c r="F456">
        <v>11470520</v>
      </c>
    </row>
    <row r="457" spans="1:6" x14ac:dyDescent="0.45">
      <c r="A457" t="s">
        <v>29</v>
      </c>
      <c r="B457" t="s">
        <v>59</v>
      </c>
      <c r="C457" s="1">
        <v>42044</v>
      </c>
      <c r="D457" s="4">
        <v>0</v>
      </c>
      <c r="E457">
        <v>89.2</v>
      </c>
      <c r="F457">
        <v>13249900</v>
      </c>
    </row>
    <row r="458" spans="1:6" x14ac:dyDescent="0.45">
      <c r="A458" t="s">
        <v>29</v>
      </c>
      <c r="B458" t="s">
        <v>59</v>
      </c>
      <c r="C458" s="1">
        <v>42051</v>
      </c>
      <c r="D458" s="4">
        <v>0</v>
      </c>
      <c r="E458">
        <v>85.9</v>
      </c>
      <c r="F458">
        <v>10668460</v>
      </c>
    </row>
    <row r="459" spans="1:6" x14ac:dyDescent="0.45">
      <c r="A459" t="s">
        <v>29</v>
      </c>
      <c r="B459" t="s">
        <v>59</v>
      </c>
      <c r="C459" s="1">
        <v>42058</v>
      </c>
      <c r="D459" s="4">
        <v>0</v>
      </c>
      <c r="E459">
        <v>81.099999999999994</v>
      </c>
      <c r="F459">
        <v>4883710</v>
      </c>
    </row>
    <row r="460" spans="1:6" x14ac:dyDescent="0.45">
      <c r="A460" t="s">
        <v>29</v>
      </c>
      <c r="B460" t="s">
        <v>59</v>
      </c>
      <c r="C460" s="1">
        <v>42065</v>
      </c>
      <c r="D460" s="4">
        <v>0</v>
      </c>
      <c r="E460">
        <v>81.599999999999994</v>
      </c>
      <c r="F460">
        <v>15944970</v>
      </c>
    </row>
    <row r="461" spans="1:6" x14ac:dyDescent="0.45">
      <c r="A461" t="s">
        <v>29</v>
      </c>
      <c r="B461" t="s">
        <v>59</v>
      </c>
      <c r="C461" s="1">
        <v>42072</v>
      </c>
      <c r="D461" s="4">
        <v>0</v>
      </c>
      <c r="E461">
        <v>77.8</v>
      </c>
      <c r="F461">
        <v>10014190</v>
      </c>
    </row>
    <row r="462" spans="1:6" x14ac:dyDescent="0.45">
      <c r="A462" t="s">
        <v>29</v>
      </c>
      <c r="B462" t="s">
        <v>59</v>
      </c>
      <c r="C462" s="1">
        <v>42079</v>
      </c>
      <c r="D462" s="4">
        <v>0</v>
      </c>
      <c r="E462">
        <v>78.015000000000001</v>
      </c>
      <c r="F462">
        <v>9058050</v>
      </c>
    </row>
    <row r="463" spans="1:6" x14ac:dyDescent="0.45">
      <c r="A463" t="s">
        <v>29</v>
      </c>
      <c r="B463" t="s">
        <v>59</v>
      </c>
      <c r="C463" s="1">
        <v>42086</v>
      </c>
      <c r="D463" s="4">
        <v>0</v>
      </c>
      <c r="E463">
        <v>73.11</v>
      </c>
      <c r="F463">
        <v>17356620</v>
      </c>
    </row>
    <row r="464" spans="1:6" x14ac:dyDescent="0.45">
      <c r="A464" t="s">
        <v>29</v>
      </c>
      <c r="B464" t="s">
        <v>59</v>
      </c>
      <c r="C464" s="1">
        <v>42093</v>
      </c>
      <c r="D464" s="4">
        <v>0</v>
      </c>
      <c r="E464">
        <v>77.83</v>
      </c>
      <c r="F464">
        <v>15082450</v>
      </c>
    </row>
    <row r="465" spans="1:6" x14ac:dyDescent="0.45">
      <c r="A465" t="s">
        <v>29</v>
      </c>
      <c r="B465" t="s">
        <v>59</v>
      </c>
      <c r="C465" s="1">
        <v>42100</v>
      </c>
      <c r="D465" s="4">
        <v>0</v>
      </c>
      <c r="E465">
        <v>69.87</v>
      </c>
      <c r="F465">
        <v>12842440</v>
      </c>
    </row>
    <row r="466" spans="1:6" x14ac:dyDescent="0.45">
      <c r="A466" t="s">
        <v>29</v>
      </c>
      <c r="B466" t="s">
        <v>59</v>
      </c>
      <c r="C466" s="1">
        <v>42107</v>
      </c>
      <c r="D466" s="4">
        <v>0</v>
      </c>
      <c r="E466">
        <v>68</v>
      </c>
      <c r="F466">
        <v>21882970</v>
      </c>
    </row>
    <row r="467" spans="1:6" x14ac:dyDescent="0.45">
      <c r="A467" t="s">
        <v>29</v>
      </c>
      <c r="B467" t="s">
        <v>59</v>
      </c>
      <c r="C467" s="1">
        <v>42114</v>
      </c>
      <c r="D467" s="4">
        <v>0</v>
      </c>
      <c r="E467">
        <v>67.540000000000006</v>
      </c>
      <c r="F467">
        <v>23542510</v>
      </c>
    </row>
    <row r="468" spans="1:6" x14ac:dyDescent="0.45">
      <c r="A468" t="s">
        <v>29</v>
      </c>
      <c r="B468" t="s">
        <v>59</v>
      </c>
      <c r="C468" s="1">
        <v>42121</v>
      </c>
      <c r="D468" s="4">
        <v>0</v>
      </c>
      <c r="E468">
        <v>68.28</v>
      </c>
      <c r="F468">
        <v>7853840</v>
      </c>
    </row>
    <row r="469" spans="1:6" x14ac:dyDescent="0.45">
      <c r="A469" t="s">
        <v>29</v>
      </c>
      <c r="B469" t="s">
        <v>59</v>
      </c>
      <c r="C469" s="1">
        <v>42128</v>
      </c>
      <c r="D469" s="4">
        <v>0</v>
      </c>
      <c r="E469">
        <v>69</v>
      </c>
      <c r="F469">
        <v>11130030</v>
      </c>
    </row>
    <row r="470" spans="1:6" x14ac:dyDescent="0.45">
      <c r="A470" t="s">
        <v>29</v>
      </c>
      <c r="B470" t="s">
        <v>59</v>
      </c>
      <c r="C470" s="1">
        <v>42135</v>
      </c>
      <c r="D470" s="4">
        <v>0</v>
      </c>
      <c r="E470">
        <v>72.099999999999994</v>
      </c>
      <c r="F470">
        <v>13720850</v>
      </c>
    </row>
    <row r="471" spans="1:6" x14ac:dyDescent="0.45">
      <c r="A471" t="s">
        <v>29</v>
      </c>
      <c r="B471" t="s">
        <v>59</v>
      </c>
      <c r="C471" s="1">
        <v>42142</v>
      </c>
      <c r="D471" s="4">
        <v>0</v>
      </c>
      <c r="E471">
        <v>73.67</v>
      </c>
      <c r="F471">
        <v>13294250</v>
      </c>
    </row>
    <row r="472" spans="1:6" x14ac:dyDescent="0.45">
      <c r="A472" t="s">
        <v>29</v>
      </c>
      <c r="B472" t="s">
        <v>59</v>
      </c>
      <c r="C472" s="1">
        <v>42149</v>
      </c>
      <c r="D472" s="4">
        <v>0</v>
      </c>
      <c r="E472">
        <v>73</v>
      </c>
      <c r="F472">
        <v>13576090</v>
      </c>
    </row>
    <row r="473" spans="1:6" x14ac:dyDescent="0.45">
      <c r="A473" t="s">
        <v>29</v>
      </c>
      <c r="B473" t="s">
        <v>59</v>
      </c>
      <c r="C473" s="1">
        <v>42156</v>
      </c>
      <c r="D473" s="4">
        <v>0</v>
      </c>
      <c r="E473">
        <v>75.2</v>
      </c>
      <c r="F473">
        <v>12998420</v>
      </c>
    </row>
    <row r="474" spans="1:6" x14ac:dyDescent="0.45">
      <c r="A474" t="s">
        <v>29</v>
      </c>
      <c r="B474" t="s">
        <v>59</v>
      </c>
      <c r="C474" s="1">
        <v>42163</v>
      </c>
      <c r="D474" s="4">
        <v>0</v>
      </c>
      <c r="E474">
        <v>72.8</v>
      </c>
      <c r="F474">
        <v>10805260</v>
      </c>
    </row>
    <row r="475" spans="1:6" x14ac:dyDescent="0.45">
      <c r="A475" t="s">
        <v>29</v>
      </c>
      <c r="B475" t="s">
        <v>59</v>
      </c>
      <c r="C475" s="1">
        <v>42170</v>
      </c>
      <c r="D475" s="4">
        <v>0</v>
      </c>
      <c r="E475">
        <v>73.45</v>
      </c>
      <c r="F475">
        <v>10824220</v>
      </c>
    </row>
    <row r="476" spans="1:6" x14ac:dyDescent="0.45">
      <c r="A476" t="s">
        <v>29</v>
      </c>
      <c r="B476" t="s">
        <v>59</v>
      </c>
      <c r="C476" s="1">
        <v>42177</v>
      </c>
      <c r="D476" s="4">
        <v>0</v>
      </c>
      <c r="E476">
        <v>74.2</v>
      </c>
      <c r="F476">
        <v>15236130</v>
      </c>
    </row>
    <row r="477" spans="1:6" x14ac:dyDescent="0.45">
      <c r="A477" t="s">
        <v>29</v>
      </c>
      <c r="B477" t="s">
        <v>59</v>
      </c>
      <c r="C477" s="1">
        <v>42184</v>
      </c>
      <c r="D477" s="4">
        <v>0</v>
      </c>
      <c r="E477">
        <v>74.5</v>
      </c>
      <c r="F477">
        <v>7646810</v>
      </c>
    </row>
    <row r="478" spans="1:6" x14ac:dyDescent="0.45">
      <c r="A478" t="s">
        <v>29</v>
      </c>
      <c r="B478" t="s">
        <v>59</v>
      </c>
      <c r="C478" s="1">
        <v>42191</v>
      </c>
      <c r="D478" s="4">
        <v>0</v>
      </c>
      <c r="E478">
        <v>76.45</v>
      </c>
      <c r="F478">
        <v>13727090</v>
      </c>
    </row>
    <row r="479" spans="1:6" x14ac:dyDescent="0.45">
      <c r="A479" t="s">
        <v>29</v>
      </c>
      <c r="B479" t="s">
        <v>59</v>
      </c>
      <c r="C479" s="1">
        <v>42198</v>
      </c>
      <c r="D479" s="4">
        <v>0</v>
      </c>
      <c r="E479">
        <v>76.58</v>
      </c>
      <c r="F479">
        <v>13322830</v>
      </c>
    </row>
    <row r="480" spans="1:6" x14ac:dyDescent="0.45">
      <c r="A480" t="s">
        <v>29</v>
      </c>
      <c r="B480" t="s">
        <v>59</v>
      </c>
      <c r="C480" s="1">
        <v>42205</v>
      </c>
      <c r="D480" s="4">
        <v>0</v>
      </c>
      <c r="E480">
        <v>77.900000000000006</v>
      </c>
      <c r="F480">
        <v>9015630</v>
      </c>
    </row>
    <row r="481" spans="1:6" x14ac:dyDescent="0.45">
      <c r="A481" t="s">
        <v>29</v>
      </c>
      <c r="B481" t="s">
        <v>59</v>
      </c>
      <c r="C481" s="1">
        <v>42212</v>
      </c>
      <c r="D481" s="4">
        <v>0</v>
      </c>
      <c r="E481">
        <v>79.22</v>
      </c>
      <c r="F481">
        <v>12506970</v>
      </c>
    </row>
    <row r="482" spans="1:6" x14ac:dyDescent="0.45">
      <c r="A482" t="s">
        <v>29</v>
      </c>
      <c r="B482" t="s">
        <v>59</v>
      </c>
      <c r="C482" s="1">
        <v>42219</v>
      </c>
      <c r="D482" s="4">
        <v>0</v>
      </c>
      <c r="E482">
        <v>79.72</v>
      </c>
      <c r="F482">
        <v>10736210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2"/>
  <sheetViews>
    <sheetView workbookViewId="0">
      <selection activeCell="K16" sqref="K16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30</v>
      </c>
      <c r="B2" t="s">
        <v>59</v>
      </c>
      <c r="C2" s="1">
        <v>39391</v>
      </c>
      <c r="D2" s="4">
        <v>0</v>
      </c>
      <c r="E2">
        <v>7.1070000000000002</v>
      </c>
      <c r="F2">
        <v>550000</v>
      </c>
    </row>
    <row r="3" spans="1:6" x14ac:dyDescent="0.45">
      <c r="A3" t="s">
        <v>30</v>
      </c>
      <c r="B3" t="s">
        <v>59</v>
      </c>
      <c r="C3" s="1">
        <v>39398</v>
      </c>
      <c r="D3" s="4">
        <v>0</v>
      </c>
      <c r="E3">
        <v>6.8010000000000002</v>
      </c>
      <c r="F3">
        <v>542700</v>
      </c>
    </row>
    <row r="4" spans="1:6" x14ac:dyDescent="0.45">
      <c r="A4" t="s">
        <v>30</v>
      </c>
      <c r="B4" t="s">
        <v>59</v>
      </c>
      <c r="C4" s="1">
        <v>39405</v>
      </c>
      <c r="D4" s="4">
        <v>0</v>
      </c>
      <c r="E4">
        <v>6.1</v>
      </c>
      <c r="F4">
        <v>245400</v>
      </c>
    </row>
    <row r="5" spans="1:6" x14ac:dyDescent="0.45">
      <c r="A5" t="s">
        <v>30</v>
      </c>
      <c r="B5" t="s">
        <v>59</v>
      </c>
      <c r="C5" s="1">
        <v>39412</v>
      </c>
      <c r="D5" s="4">
        <v>0</v>
      </c>
      <c r="E5">
        <v>6.7</v>
      </c>
      <c r="F5">
        <v>452900</v>
      </c>
    </row>
    <row r="6" spans="1:6" x14ac:dyDescent="0.45">
      <c r="A6" t="s">
        <v>30</v>
      </c>
      <c r="B6" t="s">
        <v>59</v>
      </c>
      <c r="C6" s="1">
        <v>39419</v>
      </c>
      <c r="D6" s="4">
        <v>0</v>
      </c>
      <c r="E6">
        <v>6.5</v>
      </c>
      <c r="F6">
        <v>1431200</v>
      </c>
    </row>
    <row r="7" spans="1:6" x14ac:dyDescent="0.45">
      <c r="A7" t="s">
        <v>30</v>
      </c>
      <c r="B7" t="s">
        <v>59</v>
      </c>
      <c r="C7" s="1">
        <v>39426</v>
      </c>
      <c r="D7" s="4">
        <v>0</v>
      </c>
      <c r="E7">
        <v>6.4</v>
      </c>
      <c r="F7">
        <v>574000</v>
      </c>
    </row>
    <row r="8" spans="1:6" x14ac:dyDescent="0.45">
      <c r="A8" t="s">
        <v>30</v>
      </c>
      <c r="B8" t="s">
        <v>59</v>
      </c>
      <c r="C8" s="1">
        <v>39433</v>
      </c>
      <c r="D8" s="4">
        <v>0</v>
      </c>
      <c r="E8">
        <v>6.27</v>
      </c>
      <c r="F8">
        <v>327500</v>
      </c>
    </row>
    <row r="9" spans="1:6" x14ac:dyDescent="0.45">
      <c r="A9" t="s">
        <v>30</v>
      </c>
      <c r="B9" t="s">
        <v>59</v>
      </c>
      <c r="C9" s="1">
        <v>39440</v>
      </c>
      <c r="D9" s="4">
        <v>0</v>
      </c>
      <c r="E9">
        <v>6.32</v>
      </c>
      <c r="F9">
        <v>1420400</v>
      </c>
    </row>
    <row r="10" spans="1:6" x14ac:dyDescent="0.45">
      <c r="A10" t="s">
        <v>30</v>
      </c>
      <c r="B10" t="s">
        <v>59</v>
      </c>
      <c r="C10" s="1">
        <v>39454</v>
      </c>
      <c r="D10" s="4">
        <v>0</v>
      </c>
      <c r="E10">
        <v>6.3479999999999999</v>
      </c>
      <c r="F10">
        <v>331800</v>
      </c>
    </row>
    <row r="11" spans="1:6" x14ac:dyDescent="0.45">
      <c r="A11" t="s">
        <v>30</v>
      </c>
      <c r="B11" t="s">
        <v>59</v>
      </c>
      <c r="C11" s="1">
        <v>39461</v>
      </c>
      <c r="D11" s="4">
        <v>0</v>
      </c>
      <c r="E11">
        <v>5.6470000000000002</v>
      </c>
      <c r="F11">
        <v>1445100</v>
      </c>
    </row>
    <row r="12" spans="1:6" x14ac:dyDescent="0.45">
      <c r="A12" t="s">
        <v>30</v>
      </c>
      <c r="B12" t="s">
        <v>59</v>
      </c>
      <c r="C12" s="1">
        <v>39468</v>
      </c>
      <c r="D12" s="4">
        <v>0</v>
      </c>
      <c r="E12">
        <v>5.2</v>
      </c>
      <c r="F12">
        <v>2073000</v>
      </c>
    </row>
    <row r="13" spans="1:6" x14ac:dyDescent="0.45">
      <c r="A13" t="s">
        <v>30</v>
      </c>
      <c r="B13" t="s">
        <v>59</v>
      </c>
      <c r="C13" s="1">
        <v>39475</v>
      </c>
      <c r="D13" s="4">
        <v>0</v>
      </c>
      <c r="E13">
        <v>5.149</v>
      </c>
      <c r="F13">
        <v>6803700</v>
      </c>
    </row>
    <row r="14" spans="1:6" x14ac:dyDescent="0.45">
      <c r="A14" t="s">
        <v>30</v>
      </c>
      <c r="B14" t="s">
        <v>59</v>
      </c>
      <c r="C14" s="1">
        <v>39482</v>
      </c>
      <c r="D14" s="4">
        <v>0</v>
      </c>
      <c r="E14">
        <v>6</v>
      </c>
      <c r="F14">
        <v>7596400</v>
      </c>
    </row>
    <row r="15" spans="1:6" x14ac:dyDescent="0.45">
      <c r="A15" t="s">
        <v>30</v>
      </c>
      <c r="B15" t="s">
        <v>59</v>
      </c>
      <c r="C15" s="1">
        <v>39489</v>
      </c>
      <c r="D15" s="4">
        <v>0</v>
      </c>
      <c r="E15">
        <v>5.7</v>
      </c>
      <c r="F15">
        <v>1363800</v>
      </c>
    </row>
    <row r="16" spans="1:6" x14ac:dyDescent="0.45">
      <c r="A16" t="s">
        <v>30</v>
      </c>
      <c r="B16" t="s">
        <v>59</v>
      </c>
      <c r="C16" s="1">
        <v>39496</v>
      </c>
      <c r="D16" s="4">
        <v>0</v>
      </c>
      <c r="E16">
        <v>5.55</v>
      </c>
      <c r="F16">
        <v>188900</v>
      </c>
    </row>
    <row r="17" spans="1:6" x14ac:dyDescent="0.45">
      <c r="A17" t="s">
        <v>30</v>
      </c>
      <c r="B17" t="s">
        <v>59</v>
      </c>
      <c r="C17" s="1">
        <v>39503</v>
      </c>
      <c r="D17" s="4">
        <v>0</v>
      </c>
      <c r="E17">
        <v>5.4850000000000003</v>
      </c>
      <c r="F17">
        <v>801400</v>
      </c>
    </row>
    <row r="18" spans="1:6" x14ac:dyDescent="0.45">
      <c r="A18" t="s">
        <v>30</v>
      </c>
      <c r="B18" t="s">
        <v>59</v>
      </c>
      <c r="C18" s="1">
        <v>39510</v>
      </c>
      <c r="D18" s="4">
        <v>0</v>
      </c>
      <c r="E18">
        <v>5.32</v>
      </c>
      <c r="F18">
        <v>249000</v>
      </c>
    </row>
    <row r="19" spans="1:6" x14ac:dyDescent="0.45">
      <c r="A19" t="s">
        <v>30</v>
      </c>
      <c r="B19" t="s">
        <v>59</v>
      </c>
      <c r="C19" s="1">
        <v>39517</v>
      </c>
      <c r="D19" s="4">
        <v>0</v>
      </c>
      <c r="E19">
        <v>5.15</v>
      </c>
      <c r="F19">
        <v>24300</v>
      </c>
    </row>
    <row r="20" spans="1:6" x14ac:dyDescent="0.45">
      <c r="A20" t="s">
        <v>30</v>
      </c>
      <c r="B20" t="s">
        <v>59</v>
      </c>
      <c r="C20" s="1">
        <v>39524</v>
      </c>
      <c r="D20" s="4">
        <v>0</v>
      </c>
      <c r="E20">
        <v>5</v>
      </c>
      <c r="F20">
        <v>180300</v>
      </c>
    </row>
    <row r="21" spans="1:6" x14ac:dyDescent="0.45">
      <c r="A21" t="s">
        <v>30</v>
      </c>
      <c r="B21" t="s">
        <v>59</v>
      </c>
      <c r="C21" s="1">
        <v>39531</v>
      </c>
      <c r="D21" s="4">
        <v>0</v>
      </c>
      <c r="E21">
        <v>4.6689999999999996</v>
      </c>
      <c r="F21">
        <v>375600</v>
      </c>
    </row>
    <row r="22" spans="1:6" x14ac:dyDescent="0.45">
      <c r="A22" t="s">
        <v>30</v>
      </c>
      <c r="B22" t="s">
        <v>59</v>
      </c>
      <c r="C22" s="1">
        <v>39538</v>
      </c>
      <c r="D22" s="4">
        <v>0</v>
      </c>
      <c r="E22">
        <v>4.71</v>
      </c>
      <c r="F22">
        <v>264900</v>
      </c>
    </row>
    <row r="23" spans="1:6" x14ac:dyDescent="0.45">
      <c r="A23" t="s">
        <v>30</v>
      </c>
      <c r="B23" t="s">
        <v>59</v>
      </c>
      <c r="C23" s="1">
        <v>39545</v>
      </c>
      <c r="D23" s="4">
        <v>0</v>
      </c>
      <c r="E23">
        <v>4.8</v>
      </c>
      <c r="F23">
        <v>1301500</v>
      </c>
    </row>
    <row r="24" spans="1:6" x14ac:dyDescent="0.45">
      <c r="A24" t="s">
        <v>30</v>
      </c>
      <c r="B24" t="s">
        <v>59</v>
      </c>
      <c r="C24" s="1">
        <v>39552</v>
      </c>
      <c r="D24" s="4">
        <v>0</v>
      </c>
      <c r="E24">
        <v>4.7699999999999996</v>
      </c>
      <c r="F24">
        <v>101100</v>
      </c>
    </row>
    <row r="25" spans="1:6" x14ac:dyDescent="0.45">
      <c r="A25" t="s">
        <v>30</v>
      </c>
      <c r="B25" t="s">
        <v>59</v>
      </c>
      <c r="C25" s="1">
        <v>39559</v>
      </c>
      <c r="D25" s="4">
        <v>0</v>
      </c>
      <c r="E25">
        <v>4.75</v>
      </c>
      <c r="F25">
        <v>998700</v>
      </c>
    </row>
    <row r="26" spans="1:6" x14ac:dyDescent="0.45">
      <c r="A26" t="s">
        <v>30</v>
      </c>
      <c r="B26" t="s">
        <v>59</v>
      </c>
      <c r="C26" s="1">
        <v>39566</v>
      </c>
      <c r="D26" s="4">
        <v>0</v>
      </c>
      <c r="E26">
        <v>4.8869999999999996</v>
      </c>
      <c r="F26">
        <v>334500</v>
      </c>
    </row>
    <row r="27" spans="1:6" x14ac:dyDescent="0.45">
      <c r="A27" t="s">
        <v>30</v>
      </c>
      <c r="B27" t="s">
        <v>59</v>
      </c>
      <c r="C27" s="1">
        <v>39573</v>
      </c>
      <c r="D27" s="4">
        <v>0</v>
      </c>
      <c r="E27">
        <v>5.2450000000000001</v>
      </c>
      <c r="F27">
        <v>650400</v>
      </c>
    </row>
    <row r="28" spans="1:6" x14ac:dyDescent="0.45">
      <c r="A28" t="s">
        <v>30</v>
      </c>
      <c r="B28" t="s">
        <v>59</v>
      </c>
      <c r="C28" s="1">
        <v>39580</v>
      </c>
      <c r="D28" s="4">
        <v>0</v>
      </c>
      <c r="E28">
        <v>5.3</v>
      </c>
      <c r="F28">
        <v>541000</v>
      </c>
    </row>
    <row r="29" spans="1:6" x14ac:dyDescent="0.45">
      <c r="A29" t="s">
        <v>30</v>
      </c>
      <c r="B29" t="s">
        <v>59</v>
      </c>
      <c r="C29" s="1">
        <v>39587</v>
      </c>
      <c r="D29" s="4">
        <v>0</v>
      </c>
      <c r="E29">
        <v>5.05</v>
      </c>
      <c r="F29">
        <v>379000</v>
      </c>
    </row>
    <row r="30" spans="1:6" x14ac:dyDescent="0.45">
      <c r="A30" t="s">
        <v>30</v>
      </c>
      <c r="B30" t="s">
        <v>59</v>
      </c>
      <c r="C30" s="1">
        <v>39594</v>
      </c>
      <c r="D30" s="4">
        <v>0</v>
      </c>
      <c r="E30">
        <v>5.0999999999999996</v>
      </c>
      <c r="F30">
        <v>161300</v>
      </c>
    </row>
    <row r="31" spans="1:6" x14ac:dyDescent="0.45">
      <c r="A31" t="s">
        <v>30</v>
      </c>
      <c r="B31" t="s">
        <v>59</v>
      </c>
      <c r="C31" s="1">
        <v>39601</v>
      </c>
      <c r="D31" s="4">
        <v>0</v>
      </c>
      <c r="E31">
        <v>5.05</v>
      </c>
      <c r="F31">
        <v>677200</v>
      </c>
    </row>
    <row r="32" spans="1:6" x14ac:dyDescent="0.45">
      <c r="A32" t="s">
        <v>30</v>
      </c>
      <c r="B32" t="s">
        <v>59</v>
      </c>
      <c r="C32" s="1">
        <v>39608</v>
      </c>
      <c r="D32" s="4">
        <v>0</v>
      </c>
      <c r="E32">
        <v>4.99</v>
      </c>
      <c r="F32">
        <v>6500</v>
      </c>
    </row>
    <row r="33" spans="1:6" x14ac:dyDescent="0.45">
      <c r="A33" t="s">
        <v>30</v>
      </c>
      <c r="B33" t="s">
        <v>59</v>
      </c>
      <c r="C33" s="1">
        <v>39615</v>
      </c>
      <c r="D33" s="4">
        <v>0</v>
      </c>
      <c r="E33">
        <v>4.9279999999999999</v>
      </c>
      <c r="F33">
        <v>1380100</v>
      </c>
    </row>
    <row r="34" spans="1:6" x14ac:dyDescent="0.45">
      <c r="A34" t="s">
        <v>30</v>
      </c>
      <c r="B34" t="s">
        <v>59</v>
      </c>
      <c r="C34" s="1">
        <v>39622</v>
      </c>
      <c r="D34" s="4">
        <v>0</v>
      </c>
      <c r="E34">
        <v>4.7</v>
      </c>
      <c r="F34">
        <v>1043200</v>
      </c>
    </row>
    <row r="35" spans="1:6" x14ac:dyDescent="0.45">
      <c r="A35" t="s">
        <v>30</v>
      </c>
      <c r="B35" t="s">
        <v>59</v>
      </c>
      <c r="C35" s="1">
        <v>39629</v>
      </c>
      <c r="D35" s="4">
        <v>0</v>
      </c>
      <c r="E35">
        <v>4.5819999999999999</v>
      </c>
      <c r="F35">
        <v>2177400</v>
      </c>
    </row>
    <row r="36" spans="1:6" x14ac:dyDescent="0.45">
      <c r="A36" t="s">
        <v>30</v>
      </c>
      <c r="B36" t="s">
        <v>59</v>
      </c>
      <c r="C36" s="1">
        <v>39636</v>
      </c>
      <c r="D36" s="4">
        <v>0</v>
      </c>
      <c r="E36">
        <v>4.4000000000000004</v>
      </c>
      <c r="F36">
        <v>1110900</v>
      </c>
    </row>
    <row r="37" spans="1:6" x14ac:dyDescent="0.45">
      <c r="A37" t="s">
        <v>30</v>
      </c>
      <c r="B37" t="s">
        <v>59</v>
      </c>
      <c r="C37" s="1">
        <v>39643</v>
      </c>
      <c r="D37" s="4">
        <v>0</v>
      </c>
      <c r="E37">
        <v>4.2510000000000003</v>
      </c>
      <c r="F37">
        <v>1683700</v>
      </c>
    </row>
    <row r="38" spans="1:6" x14ac:dyDescent="0.45">
      <c r="A38" t="s">
        <v>30</v>
      </c>
      <c r="B38" t="s">
        <v>59</v>
      </c>
      <c r="C38" s="1">
        <v>39650</v>
      </c>
      <c r="D38" s="4">
        <v>0</v>
      </c>
      <c r="E38">
        <v>3.9159999999999999</v>
      </c>
      <c r="F38">
        <v>1683300</v>
      </c>
    </row>
    <row r="39" spans="1:6" x14ac:dyDescent="0.45">
      <c r="A39" t="s">
        <v>30</v>
      </c>
      <c r="B39" t="s">
        <v>59</v>
      </c>
      <c r="C39" s="1">
        <v>39657</v>
      </c>
      <c r="D39" s="4">
        <v>0</v>
      </c>
      <c r="E39">
        <v>4.1550000000000002</v>
      </c>
      <c r="F39">
        <v>3057400</v>
      </c>
    </row>
    <row r="40" spans="1:6" x14ac:dyDescent="0.45">
      <c r="A40" t="s">
        <v>30</v>
      </c>
      <c r="B40" t="s">
        <v>59</v>
      </c>
      <c r="C40" s="1">
        <v>39664</v>
      </c>
      <c r="D40" s="4">
        <v>0</v>
      </c>
      <c r="E40">
        <v>3.95</v>
      </c>
      <c r="F40">
        <v>1743100</v>
      </c>
    </row>
    <row r="41" spans="1:6" x14ac:dyDescent="0.45">
      <c r="A41" t="s">
        <v>30</v>
      </c>
      <c r="B41" t="s">
        <v>59</v>
      </c>
      <c r="C41" s="1">
        <v>39671</v>
      </c>
      <c r="D41" s="4">
        <v>0</v>
      </c>
      <c r="E41">
        <v>3.875</v>
      </c>
      <c r="F41">
        <v>1378800</v>
      </c>
    </row>
    <row r="42" spans="1:6" x14ac:dyDescent="0.45">
      <c r="A42" t="s">
        <v>30</v>
      </c>
      <c r="B42" t="s">
        <v>59</v>
      </c>
      <c r="C42" s="1">
        <v>39678</v>
      </c>
      <c r="D42" s="4">
        <v>0</v>
      </c>
      <c r="E42">
        <v>3.64</v>
      </c>
      <c r="F42">
        <v>1233800</v>
      </c>
    </row>
    <row r="43" spans="1:6" x14ac:dyDescent="0.45">
      <c r="A43" t="s">
        <v>30</v>
      </c>
      <c r="B43" t="s">
        <v>59</v>
      </c>
      <c r="C43" s="1">
        <v>39685</v>
      </c>
      <c r="D43" s="4">
        <v>0</v>
      </c>
      <c r="E43">
        <v>3.42</v>
      </c>
      <c r="F43">
        <v>2043800</v>
      </c>
    </row>
    <row r="44" spans="1:6" x14ac:dyDescent="0.45">
      <c r="A44" t="s">
        <v>30</v>
      </c>
      <c r="B44" t="s">
        <v>59</v>
      </c>
      <c r="C44" s="1">
        <v>39692</v>
      </c>
      <c r="D44" s="4">
        <v>0</v>
      </c>
      <c r="E44">
        <v>3.1930000000000001</v>
      </c>
      <c r="F44">
        <v>579500</v>
      </c>
    </row>
    <row r="45" spans="1:6" x14ac:dyDescent="0.45">
      <c r="A45" t="s">
        <v>30</v>
      </c>
      <c r="B45" t="s">
        <v>59</v>
      </c>
      <c r="C45" s="1">
        <v>39699</v>
      </c>
      <c r="D45" s="4">
        <v>0</v>
      </c>
      <c r="E45">
        <v>3.52</v>
      </c>
      <c r="F45">
        <v>5291000</v>
      </c>
    </row>
    <row r="46" spans="1:6" x14ac:dyDescent="0.45">
      <c r="A46" t="s">
        <v>30</v>
      </c>
      <c r="B46" t="s">
        <v>59</v>
      </c>
      <c r="C46" s="1">
        <v>39706</v>
      </c>
      <c r="D46" s="4">
        <v>0</v>
      </c>
      <c r="E46">
        <v>3.45</v>
      </c>
      <c r="F46">
        <v>49300</v>
      </c>
    </row>
    <row r="47" spans="1:6" x14ac:dyDescent="0.45">
      <c r="A47" t="s">
        <v>30</v>
      </c>
      <c r="B47" t="s">
        <v>59</v>
      </c>
      <c r="C47" s="1">
        <v>39713</v>
      </c>
      <c r="D47" s="4">
        <v>0</v>
      </c>
      <c r="E47">
        <v>2.5</v>
      </c>
      <c r="F47">
        <v>919000</v>
      </c>
    </row>
    <row r="48" spans="1:6" x14ac:dyDescent="0.45">
      <c r="A48" t="s">
        <v>30</v>
      </c>
      <c r="B48" t="s">
        <v>59</v>
      </c>
      <c r="C48" s="1">
        <v>39720</v>
      </c>
      <c r="D48" s="4">
        <v>0</v>
      </c>
      <c r="E48">
        <v>2.4</v>
      </c>
      <c r="F48">
        <v>519400</v>
      </c>
    </row>
    <row r="49" spans="1:6" x14ac:dyDescent="0.45">
      <c r="A49" t="s">
        <v>30</v>
      </c>
      <c r="B49" t="s">
        <v>59</v>
      </c>
      <c r="C49" s="1">
        <v>39727</v>
      </c>
      <c r="D49" s="4">
        <v>0</v>
      </c>
      <c r="E49">
        <v>2.7789999999999999</v>
      </c>
      <c r="F49">
        <v>485100</v>
      </c>
    </row>
    <row r="50" spans="1:6" x14ac:dyDescent="0.45">
      <c r="A50" t="s">
        <v>30</v>
      </c>
      <c r="B50" t="s">
        <v>59</v>
      </c>
      <c r="C50" s="1">
        <v>39734</v>
      </c>
      <c r="D50" s="4">
        <v>0</v>
      </c>
      <c r="E50">
        <v>1.5389999999999999</v>
      </c>
      <c r="F50">
        <v>1195200</v>
      </c>
    </row>
    <row r="51" spans="1:6" x14ac:dyDescent="0.45">
      <c r="A51" t="s">
        <v>30</v>
      </c>
      <c r="B51" t="s">
        <v>59</v>
      </c>
      <c r="C51" s="1">
        <v>39741</v>
      </c>
      <c r="D51" s="4">
        <v>0</v>
      </c>
      <c r="E51">
        <v>1.544</v>
      </c>
      <c r="F51">
        <v>759700</v>
      </c>
    </row>
    <row r="52" spans="1:6" x14ac:dyDescent="0.45">
      <c r="A52" t="s">
        <v>30</v>
      </c>
      <c r="B52" t="s">
        <v>59</v>
      </c>
      <c r="C52" s="1">
        <v>39748</v>
      </c>
      <c r="D52" s="4">
        <v>0</v>
      </c>
      <c r="E52">
        <v>1.7589999999999999</v>
      </c>
      <c r="F52">
        <v>592600</v>
      </c>
    </row>
    <row r="53" spans="1:6" x14ac:dyDescent="0.45">
      <c r="A53" t="s">
        <v>30</v>
      </c>
      <c r="B53" t="s">
        <v>59</v>
      </c>
      <c r="C53" s="1">
        <v>39755</v>
      </c>
      <c r="D53" s="4">
        <v>0</v>
      </c>
      <c r="E53">
        <v>1.611</v>
      </c>
      <c r="F53">
        <v>701600</v>
      </c>
    </row>
    <row r="54" spans="1:6" x14ac:dyDescent="0.45">
      <c r="A54" t="s">
        <v>30</v>
      </c>
      <c r="B54" t="s">
        <v>59</v>
      </c>
      <c r="C54" s="1">
        <v>39762</v>
      </c>
      <c r="D54" s="4">
        <v>0</v>
      </c>
      <c r="E54">
        <v>1.2</v>
      </c>
      <c r="F54">
        <v>2116300</v>
      </c>
    </row>
    <row r="55" spans="1:6" x14ac:dyDescent="0.45">
      <c r="A55" t="s">
        <v>30</v>
      </c>
      <c r="B55" t="s">
        <v>59</v>
      </c>
      <c r="C55" s="1">
        <v>39769</v>
      </c>
      <c r="D55" s="4">
        <v>0</v>
      </c>
      <c r="E55">
        <v>1.1919999999999999</v>
      </c>
      <c r="F55">
        <v>1620100</v>
      </c>
    </row>
    <row r="56" spans="1:6" x14ac:dyDescent="0.45">
      <c r="A56" t="s">
        <v>30</v>
      </c>
      <c r="B56" t="s">
        <v>59</v>
      </c>
      <c r="C56" s="1">
        <v>39776</v>
      </c>
      <c r="D56" s="4">
        <v>0</v>
      </c>
      <c r="E56">
        <v>1.7989999999999999</v>
      </c>
      <c r="F56">
        <v>1942600</v>
      </c>
    </row>
    <row r="57" spans="1:6" x14ac:dyDescent="0.45">
      <c r="A57" t="s">
        <v>30</v>
      </c>
      <c r="B57" t="s">
        <v>59</v>
      </c>
      <c r="C57" s="1">
        <v>39783</v>
      </c>
      <c r="D57" s="4">
        <v>0</v>
      </c>
      <c r="E57">
        <v>1.75</v>
      </c>
      <c r="F57">
        <v>1736700</v>
      </c>
    </row>
    <row r="58" spans="1:6" x14ac:dyDescent="0.45">
      <c r="A58" t="s">
        <v>30</v>
      </c>
      <c r="B58" t="s">
        <v>59</v>
      </c>
      <c r="C58" s="1">
        <v>39790</v>
      </c>
      <c r="D58" s="4">
        <v>0</v>
      </c>
      <c r="E58">
        <v>2.2000000000000002</v>
      </c>
      <c r="F58">
        <v>1886800</v>
      </c>
    </row>
    <row r="59" spans="1:6" x14ac:dyDescent="0.45">
      <c r="A59" t="s">
        <v>30</v>
      </c>
      <c r="B59" t="s">
        <v>59</v>
      </c>
      <c r="C59" s="1">
        <v>39797</v>
      </c>
      <c r="D59" s="4">
        <v>0</v>
      </c>
      <c r="E59">
        <v>2.395</v>
      </c>
      <c r="F59">
        <v>956800</v>
      </c>
    </row>
    <row r="60" spans="1:6" x14ac:dyDescent="0.45">
      <c r="A60" t="s">
        <v>30</v>
      </c>
      <c r="B60" t="s">
        <v>59</v>
      </c>
      <c r="C60" s="1">
        <v>39804</v>
      </c>
      <c r="D60" s="4">
        <v>0</v>
      </c>
      <c r="E60">
        <v>2.3519999999999999</v>
      </c>
      <c r="F60">
        <v>1199200</v>
      </c>
    </row>
    <row r="61" spans="1:6" x14ac:dyDescent="0.45">
      <c r="A61" t="s">
        <v>30</v>
      </c>
      <c r="B61" t="s">
        <v>59</v>
      </c>
      <c r="C61" s="1">
        <v>39811</v>
      </c>
      <c r="D61" s="4">
        <v>0</v>
      </c>
      <c r="E61">
        <v>3.3</v>
      </c>
      <c r="F61">
        <v>7822600</v>
      </c>
    </row>
    <row r="62" spans="1:6" x14ac:dyDescent="0.45">
      <c r="A62" t="s">
        <v>30</v>
      </c>
      <c r="B62" t="s">
        <v>59</v>
      </c>
      <c r="C62" s="1">
        <v>39818</v>
      </c>
      <c r="D62" s="4">
        <v>0</v>
      </c>
      <c r="E62">
        <v>3.1</v>
      </c>
      <c r="F62">
        <v>518800</v>
      </c>
    </row>
    <row r="63" spans="1:6" x14ac:dyDescent="0.45">
      <c r="A63" t="s">
        <v>30</v>
      </c>
      <c r="B63" t="s">
        <v>59</v>
      </c>
      <c r="C63" s="1">
        <v>39825</v>
      </c>
      <c r="D63" s="4">
        <v>0</v>
      </c>
      <c r="E63">
        <v>2.63</v>
      </c>
      <c r="F63">
        <v>4865100</v>
      </c>
    </row>
    <row r="64" spans="1:6" x14ac:dyDescent="0.45">
      <c r="A64" t="s">
        <v>30</v>
      </c>
      <c r="B64" t="s">
        <v>59</v>
      </c>
      <c r="C64" s="1">
        <v>39832</v>
      </c>
      <c r="D64" s="4">
        <v>0</v>
      </c>
      <c r="E64">
        <v>2.4649999999999999</v>
      </c>
      <c r="F64">
        <v>2062100</v>
      </c>
    </row>
    <row r="65" spans="1:6" x14ac:dyDescent="0.45">
      <c r="A65" t="s">
        <v>30</v>
      </c>
      <c r="B65" t="s">
        <v>59</v>
      </c>
      <c r="C65" s="1">
        <v>39839</v>
      </c>
      <c r="D65" s="4">
        <v>0</v>
      </c>
      <c r="E65">
        <v>2.2909999999999999</v>
      </c>
      <c r="F65">
        <v>1735900</v>
      </c>
    </row>
    <row r="66" spans="1:6" x14ac:dyDescent="0.45">
      <c r="A66" t="s">
        <v>30</v>
      </c>
      <c r="B66" t="s">
        <v>59</v>
      </c>
      <c r="C66" s="1">
        <v>39846</v>
      </c>
      <c r="D66" s="4">
        <v>0</v>
      </c>
      <c r="E66">
        <v>2.2490000000000001</v>
      </c>
      <c r="F66">
        <v>1705400</v>
      </c>
    </row>
    <row r="67" spans="1:6" x14ac:dyDescent="0.45">
      <c r="A67" t="s">
        <v>30</v>
      </c>
      <c r="B67" t="s">
        <v>59</v>
      </c>
      <c r="C67" s="1">
        <v>39853</v>
      </c>
      <c r="D67" s="4">
        <v>0</v>
      </c>
      <c r="E67">
        <v>2.1720000000000002</v>
      </c>
      <c r="F67">
        <v>962400</v>
      </c>
    </row>
    <row r="68" spans="1:6" x14ac:dyDescent="0.45">
      <c r="A68" t="s">
        <v>30</v>
      </c>
      <c r="B68" t="s">
        <v>59</v>
      </c>
      <c r="C68" s="1">
        <v>39860</v>
      </c>
      <c r="D68" s="4">
        <v>0</v>
      </c>
      <c r="E68">
        <v>2.198</v>
      </c>
      <c r="F68">
        <v>12973800</v>
      </c>
    </row>
    <row r="69" spans="1:6" x14ac:dyDescent="0.45">
      <c r="A69" t="s">
        <v>30</v>
      </c>
      <c r="B69" t="s">
        <v>59</v>
      </c>
      <c r="C69" s="1">
        <v>39867</v>
      </c>
      <c r="D69" s="4">
        <v>0</v>
      </c>
      <c r="E69">
        <v>2.0750000000000002</v>
      </c>
      <c r="F69">
        <v>923000</v>
      </c>
    </row>
    <row r="70" spans="1:6" x14ac:dyDescent="0.45">
      <c r="A70" t="s">
        <v>30</v>
      </c>
      <c r="B70" t="s">
        <v>59</v>
      </c>
      <c r="C70" s="1">
        <v>39874</v>
      </c>
      <c r="D70" s="4">
        <v>0</v>
      </c>
      <c r="E70">
        <v>1.74</v>
      </c>
      <c r="F70">
        <v>2507100</v>
      </c>
    </row>
    <row r="71" spans="1:6" x14ac:dyDescent="0.45">
      <c r="A71" t="s">
        <v>30</v>
      </c>
      <c r="B71" t="s">
        <v>59</v>
      </c>
      <c r="C71" s="1">
        <v>39881</v>
      </c>
      <c r="D71" s="4">
        <v>0</v>
      </c>
      <c r="E71">
        <v>1.6739999999999999</v>
      </c>
      <c r="F71">
        <v>3542200</v>
      </c>
    </row>
    <row r="72" spans="1:6" x14ac:dyDescent="0.45">
      <c r="A72" t="s">
        <v>30</v>
      </c>
      <c r="B72" t="s">
        <v>59</v>
      </c>
      <c r="C72" s="1">
        <v>39888</v>
      </c>
      <c r="D72" s="4">
        <v>0</v>
      </c>
      <c r="E72">
        <v>1.95</v>
      </c>
      <c r="F72">
        <v>13358900</v>
      </c>
    </row>
    <row r="73" spans="1:6" x14ac:dyDescent="0.45">
      <c r="A73" t="s">
        <v>30</v>
      </c>
      <c r="B73" t="s">
        <v>59</v>
      </c>
      <c r="C73" s="1">
        <v>39895</v>
      </c>
      <c r="D73" s="4">
        <v>0</v>
      </c>
      <c r="E73">
        <v>1.98</v>
      </c>
      <c r="F73">
        <v>5864300</v>
      </c>
    </row>
    <row r="74" spans="1:6" x14ac:dyDescent="0.45">
      <c r="A74" t="s">
        <v>30</v>
      </c>
      <c r="B74" t="s">
        <v>59</v>
      </c>
      <c r="C74" s="1">
        <v>39902</v>
      </c>
      <c r="D74" s="4">
        <v>0</v>
      </c>
      <c r="E74">
        <v>2.0099999999999998</v>
      </c>
      <c r="F74">
        <v>2488600</v>
      </c>
    </row>
    <row r="75" spans="1:6" x14ac:dyDescent="0.45">
      <c r="A75" t="s">
        <v>30</v>
      </c>
      <c r="B75" t="s">
        <v>59</v>
      </c>
      <c r="C75" s="1">
        <v>39909</v>
      </c>
      <c r="D75" s="4">
        <v>0</v>
      </c>
      <c r="E75">
        <v>2.3090000000000002</v>
      </c>
      <c r="F75">
        <v>2592700</v>
      </c>
    </row>
    <row r="76" spans="1:6" x14ac:dyDescent="0.45">
      <c r="A76" t="s">
        <v>30</v>
      </c>
      <c r="B76" t="s">
        <v>59</v>
      </c>
      <c r="C76" s="1">
        <v>39916</v>
      </c>
      <c r="D76" s="4">
        <v>0</v>
      </c>
      <c r="E76">
        <v>2.6139999999999999</v>
      </c>
      <c r="F76">
        <v>4991200</v>
      </c>
    </row>
    <row r="77" spans="1:6" x14ac:dyDescent="0.45">
      <c r="A77" t="s">
        <v>30</v>
      </c>
      <c r="B77" t="s">
        <v>59</v>
      </c>
      <c r="C77" s="1">
        <v>39923</v>
      </c>
      <c r="D77" s="4">
        <v>0</v>
      </c>
      <c r="E77">
        <v>2.5499999999999998</v>
      </c>
      <c r="F77">
        <v>27004200</v>
      </c>
    </row>
    <row r="78" spans="1:6" x14ac:dyDescent="0.45">
      <c r="A78" t="s">
        <v>30</v>
      </c>
      <c r="B78" t="s">
        <v>59</v>
      </c>
      <c r="C78" s="1">
        <v>39930</v>
      </c>
      <c r="D78" s="4">
        <v>0</v>
      </c>
      <c r="E78">
        <v>2.67</v>
      </c>
      <c r="F78">
        <v>14150100</v>
      </c>
    </row>
    <row r="79" spans="1:6" x14ac:dyDescent="0.45">
      <c r="A79" t="s">
        <v>30</v>
      </c>
      <c r="B79" t="s">
        <v>59</v>
      </c>
      <c r="C79" s="1">
        <v>39937</v>
      </c>
      <c r="D79" s="4">
        <v>0</v>
      </c>
      <c r="E79">
        <v>3.4140000000000001</v>
      </c>
      <c r="F79">
        <v>9317600</v>
      </c>
    </row>
    <row r="80" spans="1:6" x14ac:dyDescent="0.45">
      <c r="A80" t="s">
        <v>30</v>
      </c>
      <c r="B80" t="s">
        <v>59</v>
      </c>
      <c r="C80" s="1">
        <v>39944</v>
      </c>
      <c r="D80" s="4">
        <v>0</v>
      </c>
      <c r="E80">
        <v>3.2</v>
      </c>
      <c r="F80">
        <v>2860400</v>
      </c>
    </row>
    <row r="81" spans="1:6" x14ac:dyDescent="0.45">
      <c r="A81" t="s">
        <v>30</v>
      </c>
      <c r="B81" t="s">
        <v>59</v>
      </c>
      <c r="C81" s="1">
        <v>39951</v>
      </c>
      <c r="D81" s="4">
        <v>0</v>
      </c>
      <c r="E81">
        <v>3.782</v>
      </c>
      <c r="F81">
        <v>10531700</v>
      </c>
    </row>
    <row r="82" spans="1:6" x14ac:dyDescent="0.45">
      <c r="A82" t="s">
        <v>30</v>
      </c>
      <c r="B82" t="s">
        <v>59</v>
      </c>
      <c r="C82" s="1">
        <v>39958</v>
      </c>
      <c r="D82" s="4">
        <v>0</v>
      </c>
      <c r="E82">
        <v>3.86</v>
      </c>
      <c r="F82">
        <v>7378500</v>
      </c>
    </row>
    <row r="83" spans="1:6" x14ac:dyDescent="0.45">
      <c r="A83" t="s">
        <v>30</v>
      </c>
      <c r="B83" t="s">
        <v>59</v>
      </c>
      <c r="C83" s="1">
        <v>39965</v>
      </c>
      <c r="D83" s="4">
        <v>0</v>
      </c>
      <c r="E83">
        <v>4.2290000000000001</v>
      </c>
      <c r="F83">
        <v>8443100</v>
      </c>
    </row>
    <row r="84" spans="1:6" x14ac:dyDescent="0.45">
      <c r="A84" t="s">
        <v>30</v>
      </c>
      <c r="B84" t="s">
        <v>59</v>
      </c>
      <c r="C84" s="1">
        <v>39972</v>
      </c>
      <c r="D84" s="4">
        <v>0</v>
      </c>
      <c r="E84">
        <v>4.141</v>
      </c>
      <c r="F84">
        <v>2626800</v>
      </c>
    </row>
    <row r="85" spans="1:6" x14ac:dyDescent="0.45">
      <c r="A85" t="s">
        <v>30</v>
      </c>
      <c r="B85" t="s">
        <v>59</v>
      </c>
      <c r="C85" s="1">
        <v>39979</v>
      </c>
      <c r="D85" s="4">
        <v>0</v>
      </c>
      <c r="E85">
        <v>3.94</v>
      </c>
      <c r="F85">
        <v>2207500</v>
      </c>
    </row>
    <row r="86" spans="1:6" x14ac:dyDescent="0.45">
      <c r="A86" t="s">
        <v>30</v>
      </c>
      <c r="B86" t="s">
        <v>59</v>
      </c>
      <c r="C86" s="1">
        <v>39986</v>
      </c>
      <c r="D86" s="4">
        <v>0</v>
      </c>
      <c r="E86">
        <v>4.03</v>
      </c>
      <c r="F86">
        <v>3945400</v>
      </c>
    </row>
    <row r="87" spans="1:6" x14ac:dyDescent="0.45">
      <c r="A87" t="s">
        <v>30</v>
      </c>
      <c r="B87" t="s">
        <v>59</v>
      </c>
      <c r="C87" s="1">
        <v>39993</v>
      </c>
      <c r="D87" s="4">
        <v>0</v>
      </c>
      <c r="E87">
        <v>4.4000000000000004</v>
      </c>
      <c r="F87">
        <v>4384500</v>
      </c>
    </row>
    <row r="88" spans="1:6" x14ac:dyDescent="0.45">
      <c r="A88" t="s">
        <v>30</v>
      </c>
      <c r="B88" t="s">
        <v>59</v>
      </c>
      <c r="C88" s="1">
        <v>40000</v>
      </c>
      <c r="D88" s="4">
        <v>0</v>
      </c>
      <c r="E88">
        <v>4.1509999999999998</v>
      </c>
      <c r="F88">
        <v>2368200</v>
      </c>
    </row>
    <row r="89" spans="1:6" x14ac:dyDescent="0.45">
      <c r="A89" t="s">
        <v>30</v>
      </c>
      <c r="B89" t="s">
        <v>59</v>
      </c>
      <c r="C89" s="1">
        <v>40007</v>
      </c>
      <c r="D89" s="4">
        <v>0</v>
      </c>
      <c r="E89">
        <v>4.71</v>
      </c>
      <c r="F89">
        <v>1149200</v>
      </c>
    </row>
    <row r="90" spans="1:6" x14ac:dyDescent="0.45">
      <c r="A90" t="s">
        <v>30</v>
      </c>
      <c r="B90" t="s">
        <v>59</v>
      </c>
      <c r="C90" s="1">
        <v>40014</v>
      </c>
      <c r="D90" s="4">
        <v>0</v>
      </c>
      <c r="E90">
        <v>4.859</v>
      </c>
      <c r="F90">
        <v>1992900</v>
      </c>
    </row>
    <row r="91" spans="1:6" x14ac:dyDescent="0.45">
      <c r="A91" t="s">
        <v>30</v>
      </c>
      <c r="B91" t="s">
        <v>59</v>
      </c>
      <c r="C91" s="1">
        <v>40021</v>
      </c>
      <c r="D91" s="4">
        <v>0</v>
      </c>
      <c r="E91">
        <v>5.18</v>
      </c>
      <c r="F91">
        <v>1636900</v>
      </c>
    </row>
    <row r="92" spans="1:6" x14ac:dyDescent="0.45">
      <c r="A92" t="s">
        <v>30</v>
      </c>
      <c r="B92" t="s">
        <v>59</v>
      </c>
      <c r="C92" s="1">
        <v>40028</v>
      </c>
      <c r="D92" s="4">
        <v>0</v>
      </c>
      <c r="E92">
        <v>5.4</v>
      </c>
      <c r="F92">
        <v>1678800</v>
      </c>
    </row>
    <row r="93" spans="1:6" x14ac:dyDescent="0.45">
      <c r="A93" t="s">
        <v>30</v>
      </c>
      <c r="B93" t="s">
        <v>59</v>
      </c>
      <c r="C93" s="1">
        <v>40035</v>
      </c>
      <c r="D93" s="4">
        <v>0</v>
      </c>
      <c r="E93">
        <v>4.7670000000000003</v>
      </c>
      <c r="F93">
        <v>1472000</v>
      </c>
    </row>
    <row r="94" spans="1:6" x14ac:dyDescent="0.45">
      <c r="A94" t="s">
        <v>30</v>
      </c>
      <c r="B94" t="s">
        <v>59</v>
      </c>
      <c r="C94" s="1">
        <v>40042</v>
      </c>
      <c r="D94" s="4">
        <v>0</v>
      </c>
      <c r="E94">
        <v>4.78</v>
      </c>
      <c r="F94">
        <v>3113000</v>
      </c>
    </row>
    <row r="95" spans="1:6" x14ac:dyDescent="0.45">
      <c r="A95" t="s">
        <v>30</v>
      </c>
      <c r="B95" t="s">
        <v>59</v>
      </c>
      <c r="C95" s="1">
        <v>40049</v>
      </c>
      <c r="D95" s="4">
        <v>0</v>
      </c>
      <c r="E95">
        <v>4.7699999999999996</v>
      </c>
      <c r="F95">
        <v>2243600</v>
      </c>
    </row>
    <row r="96" spans="1:6" x14ac:dyDescent="0.45">
      <c r="A96" t="s">
        <v>30</v>
      </c>
      <c r="B96" t="s">
        <v>59</v>
      </c>
      <c r="C96" s="1">
        <v>40056</v>
      </c>
      <c r="D96" s="4">
        <v>0</v>
      </c>
      <c r="E96">
        <v>4.7</v>
      </c>
      <c r="F96">
        <v>1575800</v>
      </c>
    </row>
    <row r="97" spans="1:6" x14ac:dyDescent="0.45">
      <c r="A97" t="s">
        <v>30</v>
      </c>
      <c r="B97" t="s">
        <v>59</v>
      </c>
      <c r="C97" s="1">
        <v>40063</v>
      </c>
      <c r="D97" s="4">
        <v>0</v>
      </c>
      <c r="E97">
        <v>4.6539999999999999</v>
      </c>
      <c r="F97">
        <v>2659300</v>
      </c>
    </row>
    <row r="98" spans="1:6" x14ac:dyDescent="0.45">
      <c r="A98" t="s">
        <v>30</v>
      </c>
      <c r="B98" t="s">
        <v>59</v>
      </c>
      <c r="C98" s="1">
        <v>40070</v>
      </c>
      <c r="D98" s="4">
        <v>0</v>
      </c>
      <c r="E98">
        <v>4.75</v>
      </c>
      <c r="F98">
        <v>1654500</v>
      </c>
    </row>
    <row r="99" spans="1:6" x14ac:dyDescent="0.45">
      <c r="A99" t="s">
        <v>30</v>
      </c>
      <c r="B99" t="s">
        <v>59</v>
      </c>
      <c r="C99" s="1">
        <v>40077</v>
      </c>
      <c r="D99" s="4">
        <v>0</v>
      </c>
      <c r="E99">
        <v>4.5549999999999997</v>
      </c>
      <c r="F99">
        <v>1529300</v>
      </c>
    </row>
    <row r="100" spans="1:6" x14ac:dyDescent="0.45">
      <c r="A100" t="s">
        <v>30</v>
      </c>
      <c r="B100" t="s">
        <v>59</v>
      </c>
      <c r="C100" s="1">
        <v>40084</v>
      </c>
      <c r="D100" s="4">
        <v>0</v>
      </c>
      <c r="E100">
        <v>4.5279999999999996</v>
      </c>
      <c r="F100">
        <v>5320700</v>
      </c>
    </row>
    <row r="101" spans="1:6" x14ac:dyDescent="0.45">
      <c r="A101" t="s">
        <v>30</v>
      </c>
      <c r="B101" t="s">
        <v>59</v>
      </c>
      <c r="C101" s="1">
        <v>40091</v>
      </c>
      <c r="D101" s="4">
        <v>0</v>
      </c>
      <c r="E101">
        <v>4.8099999999999996</v>
      </c>
      <c r="F101">
        <v>6822900</v>
      </c>
    </row>
    <row r="102" spans="1:6" x14ac:dyDescent="0.45">
      <c r="A102" t="s">
        <v>30</v>
      </c>
      <c r="B102" t="s">
        <v>59</v>
      </c>
      <c r="C102" s="1">
        <v>40098</v>
      </c>
      <c r="D102" s="4">
        <v>0</v>
      </c>
      <c r="E102">
        <v>4.83</v>
      </c>
      <c r="F102">
        <v>6350600</v>
      </c>
    </row>
    <row r="103" spans="1:6" x14ac:dyDescent="0.45">
      <c r="A103" t="s">
        <v>30</v>
      </c>
      <c r="B103" t="s">
        <v>59</v>
      </c>
      <c r="C103" s="1">
        <v>40105</v>
      </c>
      <c r="D103" s="4">
        <v>0</v>
      </c>
      <c r="E103">
        <v>4.88</v>
      </c>
      <c r="F103">
        <v>10165900</v>
      </c>
    </row>
    <row r="104" spans="1:6" x14ac:dyDescent="0.45">
      <c r="A104" t="s">
        <v>30</v>
      </c>
      <c r="B104" t="s">
        <v>59</v>
      </c>
      <c r="C104" s="1">
        <v>40112</v>
      </c>
      <c r="D104" s="4">
        <v>0</v>
      </c>
      <c r="E104">
        <v>4.42</v>
      </c>
      <c r="F104">
        <v>3664400</v>
      </c>
    </row>
    <row r="105" spans="1:6" x14ac:dyDescent="0.45">
      <c r="A105" t="s">
        <v>30</v>
      </c>
      <c r="B105" t="s">
        <v>59</v>
      </c>
      <c r="C105" s="1">
        <v>40119</v>
      </c>
      <c r="D105" s="4">
        <v>0</v>
      </c>
      <c r="E105">
        <v>4.3049999999999997</v>
      </c>
      <c r="F105">
        <v>997400</v>
      </c>
    </row>
    <row r="106" spans="1:6" x14ac:dyDescent="0.45">
      <c r="A106" t="s">
        <v>30</v>
      </c>
      <c r="B106" t="s">
        <v>59</v>
      </c>
      <c r="C106" s="1">
        <v>40126</v>
      </c>
      <c r="D106" s="4">
        <v>0</v>
      </c>
      <c r="E106">
        <v>4.3769999999999998</v>
      </c>
      <c r="F106">
        <v>1292700</v>
      </c>
    </row>
    <row r="107" spans="1:6" x14ac:dyDescent="0.45">
      <c r="A107" t="s">
        <v>30</v>
      </c>
      <c r="B107" t="s">
        <v>59</v>
      </c>
      <c r="C107" s="1">
        <v>40133</v>
      </c>
      <c r="D107" s="4">
        <v>0</v>
      </c>
      <c r="E107">
        <v>4.4989999999999997</v>
      </c>
      <c r="F107">
        <v>3105900</v>
      </c>
    </row>
    <row r="108" spans="1:6" x14ac:dyDescent="0.45">
      <c r="A108" t="s">
        <v>30</v>
      </c>
      <c r="B108" t="s">
        <v>59</v>
      </c>
      <c r="C108" s="1">
        <v>40140</v>
      </c>
      <c r="D108" s="4">
        <v>0</v>
      </c>
      <c r="E108">
        <v>4.399</v>
      </c>
      <c r="F108">
        <v>1754500</v>
      </c>
    </row>
    <row r="109" spans="1:6" x14ac:dyDescent="0.45">
      <c r="A109" t="s">
        <v>30</v>
      </c>
      <c r="B109" t="s">
        <v>59</v>
      </c>
      <c r="C109" s="1">
        <v>40147</v>
      </c>
      <c r="D109" s="4">
        <v>0</v>
      </c>
      <c r="E109">
        <v>4.4349999999999996</v>
      </c>
      <c r="F109">
        <v>5015200</v>
      </c>
    </row>
    <row r="110" spans="1:6" x14ac:dyDescent="0.45">
      <c r="A110" t="s">
        <v>30</v>
      </c>
      <c r="B110" t="s">
        <v>59</v>
      </c>
      <c r="C110" s="1">
        <v>40154</v>
      </c>
      <c r="D110" s="4">
        <v>0</v>
      </c>
      <c r="E110">
        <v>4.71</v>
      </c>
      <c r="F110">
        <v>8221400</v>
      </c>
    </row>
    <row r="111" spans="1:6" x14ac:dyDescent="0.45">
      <c r="A111" t="s">
        <v>30</v>
      </c>
      <c r="B111" t="s">
        <v>59</v>
      </c>
      <c r="C111" s="1">
        <v>40161</v>
      </c>
      <c r="D111" s="4">
        <v>0</v>
      </c>
      <c r="E111">
        <v>4.8</v>
      </c>
      <c r="F111">
        <v>10110200</v>
      </c>
    </row>
    <row r="112" spans="1:6" x14ac:dyDescent="0.45">
      <c r="A112" t="s">
        <v>30</v>
      </c>
      <c r="B112" t="s">
        <v>59</v>
      </c>
      <c r="C112" s="1">
        <v>40168</v>
      </c>
      <c r="D112" s="4">
        <v>0</v>
      </c>
      <c r="E112">
        <v>4.5549999999999997</v>
      </c>
      <c r="F112">
        <v>1705200</v>
      </c>
    </row>
    <row r="113" spans="1:6" x14ac:dyDescent="0.45">
      <c r="A113" t="s">
        <v>30</v>
      </c>
      <c r="B113" t="s">
        <v>59</v>
      </c>
      <c r="C113" s="1">
        <v>40175</v>
      </c>
      <c r="D113" s="4">
        <v>0</v>
      </c>
      <c r="E113">
        <v>4.8369999999999997</v>
      </c>
      <c r="F113">
        <v>88800300</v>
      </c>
    </row>
    <row r="114" spans="1:6" x14ac:dyDescent="0.45">
      <c r="A114" t="s">
        <v>30</v>
      </c>
      <c r="B114" t="s">
        <v>59</v>
      </c>
      <c r="C114" s="1">
        <v>40189</v>
      </c>
      <c r="D114" s="4">
        <v>0</v>
      </c>
      <c r="E114">
        <v>4.9630000000000001</v>
      </c>
      <c r="F114">
        <v>4837900</v>
      </c>
    </row>
    <row r="115" spans="1:6" x14ac:dyDescent="0.45">
      <c r="A115" t="s">
        <v>30</v>
      </c>
      <c r="B115" t="s">
        <v>59</v>
      </c>
      <c r="C115" s="1">
        <v>40196</v>
      </c>
      <c r="D115" s="4">
        <v>0</v>
      </c>
      <c r="E115">
        <v>4.84</v>
      </c>
      <c r="F115">
        <v>5293700</v>
      </c>
    </row>
    <row r="116" spans="1:6" x14ac:dyDescent="0.45">
      <c r="A116" t="s">
        <v>30</v>
      </c>
      <c r="B116" t="s">
        <v>59</v>
      </c>
      <c r="C116" s="1">
        <v>40203</v>
      </c>
      <c r="D116" s="4">
        <v>0</v>
      </c>
      <c r="E116">
        <v>4.7</v>
      </c>
      <c r="F116">
        <v>1492100</v>
      </c>
    </row>
    <row r="117" spans="1:6" x14ac:dyDescent="0.45">
      <c r="A117" t="s">
        <v>30</v>
      </c>
      <c r="B117" t="s">
        <v>59</v>
      </c>
      <c r="C117" s="1">
        <v>40210</v>
      </c>
      <c r="D117" s="4">
        <v>0</v>
      </c>
      <c r="E117">
        <v>4.63</v>
      </c>
      <c r="F117">
        <v>2357600</v>
      </c>
    </row>
    <row r="118" spans="1:6" x14ac:dyDescent="0.45">
      <c r="A118" t="s">
        <v>30</v>
      </c>
      <c r="B118" t="s">
        <v>59</v>
      </c>
      <c r="C118" s="1">
        <v>40217</v>
      </c>
      <c r="D118" s="4">
        <v>0</v>
      </c>
      <c r="E118">
        <v>4.47</v>
      </c>
      <c r="F118">
        <v>1973000</v>
      </c>
    </row>
    <row r="119" spans="1:6" x14ac:dyDescent="0.45">
      <c r="A119" t="s">
        <v>30</v>
      </c>
      <c r="B119" t="s">
        <v>59</v>
      </c>
      <c r="C119" s="1">
        <v>40224</v>
      </c>
      <c r="D119" s="4">
        <v>0</v>
      </c>
      <c r="E119">
        <v>4.45</v>
      </c>
      <c r="F119">
        <v>898500</v>
      </c>
    </row>
    <row r="120" spans="1:6" x14ac:dyDescent="0.45">
      <c r="A120" t="s">
        <v>30</v>
      </c>
      <c r="B120" t="s">
        <v>59</v>
      </c>
      <c r="C120" s="1">
        <v>40231</v>
      </c>
      <c r="D120" s="4">
        <v>0</v>
      </c>
      <c r="E120">
        <v>4.4080000000000004</v>
      </c>
      <c r="F120">
        <v>661400</v>
      </c>
    </row>
    <row r="121" spans="1:6" x14ac:dyDescent="0.45">
      <c r="A121" t="s">
        <v>30</v>
      </c>
      <c r="B121" t="s">
        <v>59</v>
      </c>
      <c r="C121" s="1">
        <v>40238</v>
      </c>
      <c r="D121" s="4">
        <v>0</v>
      </c>
      <c r="E121">
        <v>4.5679999999999996</v>
      </c>
      <c r="F121">
        <v>2123900</v>
      </c>
    </row>
    <row r="122" spans="1:6" x14ac:dyDescent="0.45">
      <c r="A122" t="s">
        <v>30</v>
      </c>
      <c r="B122" t="s">
        <v>59</v>
      </c>
      <c r="C122" s="1">
        <v>40245</v>
      </c>
      <c r="D122" s="4">
        <v>0</v>
      </c>
      <c r="E122">
        <v>4.6440000000000001</v>
      </c>
      <c r="F122">
        <v>1881000</v>
      </c>
    </row>
    <row r="123" spans="1:6" x14ac:dyDescent="0.45">
      <c r="A123" t="s">
        <v>30</v>
      </c>
      <c r="B123" t="s">
        <v>59</v>
      </c>
      <c r="C123" s="1">
        <v>40252</v>
      </c>
      <c r="D123" s="4">
        <v>0</v>
      </c>
      <c r="E123">
        <v>4.835</v>
      </c>
      <c r="F123">
        <v>5220200</v>
      </c>
    </row>
    <row r="124" spans="1:6" x14ac:dyDescent="0.45">
      <c r="A124" t="s">
        <v>30</v>
      </c>
      <c r="B124" t="s">
        <v>59</v>
      </c>
      <c r="C124" s="1">
        <v>40259</v>
      </c>
      <c r="D124" s="4">
        <v>0</v>
      </c>
      <c r="E124">
        <v>5.2990000000000004</v>
      </c>
      <c r="F124">
        <v>9361400</v>
      </c>
    </row>
    <row r="125" spans="1:6" x14ac:dyDescent="0.45">
      <c r="A125" t="s">
        <v>30</v>
      </c>
      <c r="B125" t="s">
        <v>59</v>
      </c>
      <c r="C125" s="1">
        <v>40266</v>
      </c>
      <c r="D125" s="4">
        <v>0</v>
      </c>
      <c r="E125">
        <v>5.2460000000000004</v>
      </c>
      <c r="F125">
        <v>4359000</v>
      </c>
    </row>
    <row r="126" spans="1:6" x14ac:dyDescent="0.45">
      <c r="A126" t="s">
        <v>30</v>
      </c>
      <c r="B126" t="s">
        <v>59</v>
      </c>
      <c r="C126" s="1">
        <v>40273</v>
      </c>
      <c r="D126" s="4">
        <v>0</v>
      </c>
      <c r="E126">
        <v>5.5</v>
      </c>
      <c r="F126">
        <v>4226000</v>
      </c>
    </row>
    <row r="127" spans="1:6" x14ac:dyDescent="0.45">
      <c r="A127" t="s">
        <v>30</v>
      </c>
      <c r="B127" t="s">
        <v>59</v>
      </c>
      <c r="C127" s="1">
        <v>40280</v>
      </c>
      <c r="D127" s="4">
        <v>0</v>
      </c>
      <c r="E127">
        <v>5.65</v>
      </c>
      <c r="F127">
        <v>5438700</v>
      </c>
    </row>
    <row r="128" spans="1:6" x14ac:dyDescent="0.45">
      <c r="A128" t="s">
        <v>30</v>
      </c>
      <c r="B128" t="s">
        <v>59</v>
      </c>
      <c r="C128" s="1">
        <v>40287</v>
      </c>
      <c r="D128" s="4">
        <v>0</v>
      </c>
      <c r="E128">
        <v>5.7190000000000003</v>
      </c>
      <c r="F128">
        <v>4427300</v>
      </c>
    </row>
    <row r="129" spans="1:6" x14ac:dyDescent="0.45">
      <c r="A129" t="s">
        <v>30</v>
      </c>
      <c r="B129" t="s">
        <v>59</v>
      </c>
      <c r="C129" s="1">
        <v>40294</v>
      </c>
      <c r="D129" s="4">
        <v>0</v>
      </c>
      <c r="E129">
        <v>5.35</v>
      </c>
      <c r="F129">
        <v>1075200</v>
      </c>
    </row>
    <row r="130" spans="1:6" x14ac:dyDescent="0.45">
      <c r="A130" t="s">
        <v>30</v>
      </c>
      <c r="B130" t="s">
        <v>59</v>
      </c>
      <c r="C130" s="1">
        <v>40301</v>
      </c>
      <c r="D130" s="4">
        <v>0</v>
      </c>
      <c r="E130">
        <v>4.68</v>
      </c>
      <c r="F130">
        <v>3337700</v>
      </c>
    </row>
    <row r="131" spans="1:6" x14ac:dyDescent="0.45">
      <c r="A131" t="s">
        <v>30</v>
      </c>
      <c r="B131" t="s">
        <v>59</v>
      </c>
      <c r="C131" s="1">
        <v>40308</v>
      </c>
      <c r="D131" s="4">
        <v>0</v>
      </c>
      <c r="E131">
        <v>5.0640000000000001</v>
      </c>
      <c r="F131">
        <v>1940300</v>
      </c>
    </row>
    <row r="132" spans="1:6" x14ac:dyDescent="0.45">
      <c r="A132" t="s">
        <v>30</v>
      </c>
      <c r="B132" t="s">
        <v>59</v>
      </c>
      <c r="C132" s="1">
        <v>40315</v>
      </c>
      <c r="D132" s="4">
        <v>0</v>
      </c>
      <c r="E132">
        <v>4.859</v>
      </c>
      <c r="F132">
        <v>2873300</v>
      </c>
    </row>
    <row r="133" spans="1:6" x14ac:dyDescent="0.45">
      <c r="A133" t="s">
        <v>30</v>
      </c>
      <c r="B133" t="s">
        <v>59</v>
      </c>
      <c r="C133" s="1">
        <v>40322</v>
      </c>
      <c r="D133" s="4">
        <v>0</v>
      </c>
      <c r="E133">
        <v>4.9710000000000001</v>
      </c>
      <c r="F133">
        <v>3122200</v>
      </c>
    </row>
    <row r="134" spans="1:6" x14ac:dyDescent="0.45">
      <c r="A134" t="s">
        <v>30</v>
      </c>
      <c r="B134" t="s">
        <v>59</v>
      </c>
      <c r="C134" s="1">
        <v>40329</v>
      </c>
      <c r="D134" s="4">
        <v>0</v>
      </c>
      <c r="E134">
        <v>5.24</v>
      </c>
      <c r="F134">
        <v>2118800</v>
      </c>
    </row>
    <row r="135" spans="1:6" x14ac:dyDescent="0.45">
      <c r="A135" t="s">
        <v>30</v>
      </c>
      <c r="B135" t="s">
        <v>59</v>
      </c>
      <c r="C135" s="1">
        <v>40336</v>
      </c>
      <c r="D135" s="4">
        <v>0</v>
      </c>
      <c r="E135">
        <v>4.9489999999999998</v>
      </c>
      <c r="F135">
        <v>585200</v>
      </c>
    </row>
    <row r="136" spans="1:6" x14ac:dyDescent="0.45">
      <c r="A136" t="s">
        <v>30</v>
      </c>
      <c r="B136" t="s">
        <v>59</v>
      </c>
      <c r="C136" s="1">
        <v>40343</v>
      </c>
      <c r="D136" s="4">
        <v>0</v>
      </c>
      <c r="E136">
        <v>4.8070000000000004</v>
      </c>
      <c r="F136">
        <v>812700</v>
      </c>
    </row>
    <row r="137" spans="1:6" x14ac:dyDescent="0.45">
      <c r="A137" t="s">
        <v>30</v>
      </c>
      <c r="B137" t="s">
        <v>59</v>
      </c>
      <c r="C137" s="1">
        <v>40350</v>
      </c>
      <c r="D137" s="4">
        <v>0</v>
      </c>
      <c r="E137">
        <v>4.4989999999999997</v>
      </c>
      <c r="F137">
        <v>3622500</v>
      </c>
    </row>
    <row r="138" spans="1:6" x14ac:dyDescent="0.45">
      <c r="A138" t="s">
        <v>30</v>
      </c>
      <c r="B138" t="s">
        <v>59</v>
      </c>
      <c r="C138" s="1">
        <v>40357</v>
      </c>
      <c r="D138" s="4">
        <v>0</v>
      </c>
      <c r="E138">
        <v>4.46</v>
      </c>
      <c r="F138">
        <v>3400500</v>
      </c>
    </row>
    <row r="139" spans="1:6" x14ac:dyDescent="0.45">
      <c r="A139" t="s">
        <v>30</v>
      </c>
      <c r="B139" t="s">
        <v>59</v>
      </c>
      <c r="C139" s="1">
        <v>40364</v>
      </c>
      <c r="D139" s="4">
        <v>0</v>
      </c>
      <c r="E139">
        <v>4.51</v>
      </c>
      <c r="F139">
        <v>1965000</v>
      </c>
    </row>
    <row r="140" spans="1:6" x14ac:dyDescent="0.45">
      <c r="A140" t="s">
        <v>30</v>
      </c>
      <c r="B140" t="s">
        <v>59</v>
      </c>
      <c r="C140" s="1">
        <v>40371</v>
      </c>
      <c r="D140" s="4">
        <v>0</v>
      </c>
      <c r="E140">
        <v>4.4000000000000004</v>
      </c>
      <c r="F140">
        <v>2329400</v>
      </c>
    </row>
    <row r="141" spans="1:6" x14ac:dyDescent="0.45">
      <c r="A141" t="s">
        <v>30</v>
      </c>
      <c r="B141" t="s">
        <v>59</v>
      </c>
      <c r="C141" s="1">
        <v>40378</v>
      </c>
      <c r="D141" s="4">
        <v>0</v>
      </c>
      <c r="E141">
        <v>4.3600000000000003</v>
      </c>
      <c r="F141">
        <v>5001400</v>
      </c>
    </row>
    <row r="142" spans="1:6" x14ac:dyDescent="0.45">
      <c r="A142" t="s">
        <v>30</v>
      </c>
      <c r="B142" t="s">
        <v>59</v>
      </c>
      <c r="C142" s="1">
        <v>40385</v>
      </c>
      <c r="D142" s="4">
        <v>0</v>
      </c>
      <c r="E142">
        <v>4.7249999999999996</v>
      </c>
      <c r="F142">
        <v>29639800</v>
      </c>
    </row>
    <row r="143" spans="1:6" x14ac:dyDescent="0.45">
      <c r="A143" t="s">
        <v>30</v>
      </c>
      <c r="B143" t="s">
        <v>59</v>
      </c>
      <c r="C143" s="1">
        <v>40392</v>
      </c>
      <c r="D143" s="4">
        <v>0</v>
      </c>
      <c r="E143">
        <v>4.5979999999999999</v>
      </c>
      <c r="F143">
        <v>63844700</v>
      </c>
    </row>
    <row r="144" spans="1:6" x14ac:dyDescent="0.45">
      <c r="A144" t="s">
        <v>30</v>
      </c>
      <c r="B144" t="s">
        <v>59</v>
      </c>
      <c r="C144" s="1">
        <v>40399</v>
      </c>
      <c r="D144" s="4">
        <v>0</v>
      </c>
      <c r="E144">
        <v>4.4530000000000003</v>
      </c>
      <c r="F144">
        <v>1874000</v>
      </c>
    </row>
    <row r="145" spans="1:6" x14ac:dyDescent="0.45">
      <c r="A145" t="s">
        <v>30</v>
      </c>
      <c r="B145" t="s">
        <v>59</v>
      </c>
      <c r="C145" s="1">
        <v>40406</v>
      </c>
      <c r="D145" s="4">
        <v>0</v>
      </c>
      <c r="E145">
        <v>4.6379999999999999</v>
      </c>
      <c r="F145">
        <v>11033000</v>
      </c>
    </row>
    <row r="146" spans="1:6" x14ac:dyDescent="0.45">
      <c r="A146" t="s">
        <v>30</v>
      </c>
      <c r="B146" t="s">
        <v>59</v>
      </c>
      <c r="C146" s="1">
        <v>40413</v>
      </c>
      <c r="D146" s="4">
        <v>0</v>
      </c>
      <c r="E146">
        <v>4.5</v>
      </c>
      <c r="F146">
        <v>1611500</v>
      </c>
    </row>
    <row r="147" spans="1:6" x14ac:dyDescent="0.45">
      <c r="A147" t="s">
        <v>30</v>
      </c>
      <c r="B147" t="s">
        <v>59</v>
      </c>
      <c r="C147" s="1">
        <v>40420</v>
      </c>
      <c r="D147" s="4">
        <v>0</v>
      </c>
      <c r="E147">
        <v>4.6040000000000001</v>
      </c>
      <c r="F147">
        <v>1231100</v>
      </c>
    </row>
    <row r="148" spans="1:6" x14ac:dyDescent="0.45">
      <c r="A148" t="s">
        <v>30</v>
      </c>
      <c r="B148" t="s">
        <v>59</v>
      </c>
      <c r="C148" s="1">
        <v>40427</v>
      </c>
      <c r="D148" s="4">
        <v>0</v>
      </c>
      <c r="E148">
        <v>4.8899999999999997</v>
      </c>
      <c r="F148">
        <v>5765000</v>
      </c>
    </row>
    <row r="149" spans="1:6" x14ac:dyDescent="0.45">
      <c r="A149" t="s">
        <v>30</v>
      </c>
      <c r="B149" t="s">
        <v>59</v>
      </c>
      <c r="C149" s="1">
        <v>40434</v>
      </c>
      <c r="D149" s="4">
        <v>0</v>
      </c>
      <c r="E149">
        <v>4.1500000000000004</v>
      </c>
      <c r="F149">
        <v>42818900</v>
      </c>
    </row>
    <row r="150" spans="1:6" x14ac:dyDescent="0.45">
      <c r="A150" t="s">
        <v>30</v>
      </c>
      <c r="B150" t="s">
        <v>59</v>
      </c>
      <c r="C150" s="1">
        <v>40441</v>
      </c>
      <c r="D150" s="4">
        <v>0</v>
      </c>
      <c r="E150">
        <v>4.1130000000000004</v>
      </c>
      <c r="F150">
        <v>10733200</v>
      </c>
    </row>
    <row r="151" spans="1:6" x14ac:dyDescent="0.45">
      <c r="A151" t="s">
        <v>30</v>
      </c>
      <c r="B151" t="s">
        <v>59</v>
      </c>
      <c r="C151" s="1">
        <v>40448</v>
      </c>
      <c r="D151" s="4">
        <v>0</v>
      </c>
      <c r="E151">
        <v>3.9249999999999998</v>
      </c>
      <c r="F151">
        <v>17789700</v>
      </c>
    </row>
    <row r="152" spans="1:6" x14ac:dyDescent="0.45">
      <c r="A152" t="s">
        <v>30</v>
      </c>
      <c r="B152" t="s">
        <v>59</v>
      </c>
      <c r="C152" s="1">
        <v>40455</v>
      </c>
      <c r="D152" s="4">
        <v>0</v>
      </c>
      <c r="E152">
        <v>3.7290000000000001</v>
      </c>
      <c r="F152">
        <v>17421400</v>
      </c>
    </row>
    <row r="153" spans="1:6" x14ac:dyDescent="0.45">
      <c r="A153" t="s">
        <v>30</v>
      </c>
      <c r="B153" t="s">
        <v>59</v>
      </c>
      <c r="C153" s="1">
        <v>40462</v>
      </c>
      <c r="D153" s="4">
        <v>0</v>
      </c>
      <c r="E153">
        <v>3.9319999999999999</v>
      </c>
      <c r="F153">
        <v>16066200</v>
      </c>
    </row>
    <row r="154" spans="1:6" x14ac:dyDescent="0.45">
      <c r="A154" t="s">
        <v>30</v>
      </c>
      <c r="B154" t="s">
        <v>59</v>
      </c>
      <c r="C154" s="1">
        <v>40469</v>
      </c>
      <c r="D154" s="4">
        <v>0</v>
      </c>
      <c r="E154">
        <v>3.7850000000000001</v>
      </c>
      <c r="F154">
        <v>46143500</v>
      </c>
    </row>
    <row r="155" spans="1:6" x14ac:dyDescent="0.45">
      <c r="A155" t="s">
        <v>30</v>
      </c>
      <c r="B155" t="s">
        <v>59</v>
      </c>
      <c r="C155" s="1">
        <v>40476</v>
      </c>
      <c r="D155" s="4">
        <v>0</v>
      </c>
      <c r="E155">
        <v>3.7730000000000001</v>
      </c>
      <c r="F155">
        <v>16450100</v>
      </c>
    </row>
    <row r="156" spans="1:6" x14ac:dyDescent="0.45">
      <c r="A156" t="s">
        <v>30</v>
      </c>
      <c r="B156" t="s">
        <v>59</v>
      </c>
      <c r="C156" s="1">
        <v>40483</v>
      </c>
      <c r="D156" s="4">
        <v>0</v>
      </c>
      <c r="E156">
        <v>3.8919999999999999</v>
      </c>
      <c r="F156">
        <v>8366100</v>
      </c>
    </row>
    <row r="157" spans="1:6" x14ac:dyDescent="0.45">
      <c r="A157" t="s">
        <v>30</v>
      </c>
      <c r="B157" t="s">
        <v>59</v>
      </c>
      <c r="C157" s="1">
        <v>40490</v>
      </c>
      <c r="D157" s="4">
        <v>0</v>
      </c>
      <c r="E157">
        <v>3.7879999999999998</v>
      </c>
      <c r="F157">
        <v>28177000</v>
      </c>
    </row>
    <row r="158" spans="1:6" x14ac:dyDescent="0.45">
      <c r="A158" t="s">
        <v>30</v>
      </c>
      <c r="B158" t="s">
        <v>59</v>
      </c>
      <c r="C158" s="1">
        <v>40497</v>
      </c>
      <c r="D158" s="4">
        <v>0</v>
      </c>
      <c r="E158">
        <v>4.25</v>
      </c>
      <c r="F158">
        <v>30538300</v>
      </c>
    </row>
    <row r="159" spans="1:6" x14ac:dyDescent="0.45">
      <c r="A159" t="s">
        <v>30</v>
      </c>
      <c r="B159" t="s">
        <v>59</v>
      </c>
      <c r="C159" s="1">
        <v>40504</v>
      </c>
      <c r="D159" s="4">
        <v>0</v>
      </c>
      <c r="E159">
        <v>4.0380000000000003</v>
      </c>
      <c r="F159">
        <v>20660900</v>
      </c>
    </row>
    <row r="160" spans="1:6" x14ac:dyDescent="0.45">
      <c r="A160" t="s">
        <v>30</v>
      </c>
      <c r="B160" t="s">
        <v>59</v>
      </c>
      <c r="C160" s="1">
        <v>40511</v>
      </c>
      <c r="D160" s="4">
        <v>0</v>
      </c>
      <c r="E160">
        <v>4.1109999999999998</v>
      </c>
      <c r="F160">
        <v>17078200</v>
      </c>
    </row>
    <row r="161" spans="1:6" x14ac:dyDescent="0.45">
      <c r="A161" t="s">
        <v>30</v>
      </c>
      <c r="B161" t="s">
        <v>59</v>
      </c>
      <c r="C161" s="1">
        <v>40518</v>
      </c>
      <c r="D161" s="4">
        <v>0</v>
      </c>
      <c r="E161">
        <v>4.149</v>
      </c>
      <c r="F161">
        <v>91870600</v>
      </c>
    </row>
    <row r="162" spans="1:6" x14ac:dyDescent="0.45">
      <c r="A162" t="s">
        <v>30</v>
      </c>
      <c r="B162" t="s">
        <v>59</v>
      </c>
      <c r="C162" s="1">
        <v>40525</v>
      </c>
      <c r="D162" s="4">
        <v>0</v>
      </c>
      <c r="E162">
        <v>4.1500000000000004</v>
      </c>
      <c r="F162">
        <v>13756900</v>
      </c>
    </row>
    <row r="163" spans="1:6" x14ac:dyDescent="0.45">
      <c r="A163" t="s">
        <v>30</v>
      </c>
      <c r="B163" t="s">
        <v>59</v>
      </c>
      <c r="C163" s="1">
        <v>40532</v>
      </c>
      <c r="D163" s="4">
        <v>0</v>
      </c>
      <c r="E163">
        <v>4.12</v>
      </c>
      <c r="F163">
        <v>10429200</v>
      </c>
    </row>
    <row r="164" spans="1:6" x14ac:dyDescent="0.45">
      <c r="A164" t="s">
        <v>30</v>
      </c>
      <c r="B164" t="s">
        <v>59</v>
      </c>
      <c r="C164" s="1">
        <v>40539</v>
      </c>
      <c r="D164" s="4">
        <v>0</v>
      </c>
      <c r="E164">
        <v>4.1100000000000003</v>
      </c>
      <c r="F164">
        <v>6863700</v>
      </c>
    </row>
    <row r="165" spans="1:6" x14ac:dyDescent="0.45">
      <c r="A165" t="s">
        <v>30</v>
      </c>
      <c r="B165" t="s">
        <v>59</v>
      </c>
      <c r="C165" s="1">
        <v>40553</v>
      </c>
      <c r="D165" s="4">
        <v>0</v>
      </c>
      <c r="E165">
        <v>4.3760000000000003</v>
      </c>
      <c r="F165">
        <v>14797200</v>
      </c>
    </row>
    <row r="166" spans="1:6" x14ac:dyDescent="0.45">
      <c r="A166" t="s">
        <v>30</v>
      </c>
      <c r="B166" t="s">
        <v>59</v>
      </c>
      <c r="C166" s="1">
        <v>40560</v>
      </c>
      <c r="D166" s="4">
        <v>0</v>
      </c>
      <c r="E166">
        <v>4.3559999999999999</v>
      </c>
      <c r="F166">
        <v>11070400</v>
      </c>
    </row>
    <row r="167" spans="1:6" x14ac:dyDescent="0.45">
      <c r="A167" t="s">
        <v>30</v>
      </c>
      <c r="B167" t="s">
        <v>59</v>
      </c>
      <c r="C167" s="1">
        <v>40567</v>
      </c>
      <c r="D167" s="4">
        <v>0</v>
      </c>
      <c r="E167">
        <v>4.26</v>
      </c>
      <c r="F167">
        <v>18064200</v>
      </c>
    </row>
    <row r="168" spans="1:6" x14ac:dyDescent="0.45">
      <c r="A168" t="s">
        <v>30</v>
      </c>
      <c r="B168" t="s">
        <v>59</v>
      </c>
      <c r="C168" s="1">
        <v>40574</v>
      </c>
      <c r="D168" s="4">
        <v>0</v>
      </c>
      <c r="E168">
        <v>4.2869999999999999</v>
      </c>
      <c r="F168">
        <v>7888500</v>
      </c>
    </row>
    <row r="169" spans="1:6" x14ac:dyDescent="0.45">
      <c r="A169" t="s">
        <v>30</v>
      </c>
      <c r="B169" t="s">
        <v>59</v>
      </c>
      <c r="C169" s="1">
        <v>40581</v>
      </c>
      <c r="D169" s="4">
        <v>0</v>
      </c>
      <c r="E169">
        <v>4.1849999999999996</v>
      </c>
      <c r="F169">
        <v>9297700</v>
      </c>
    </row>
    <row r="170" spans="1:6" x14ac:dyDescent="0.45">
      <c r="A170" t="s">
        <v>30</v>
      </c>
      <c r="B170" t="s">
        <v>59</v>
      </c>
      <c r="C170" s="1">
        <v>40588</v>
      </c>
      <c r="D170" s="4">
        <v>0</v>
      </c>
      <c r="E170">
        <v>4.1120000000000001</v>
      </c>
      <c r="F170">
        <v>4919000</v>
      </c>
    </row>
    <row r="171" spans="1:6" x14ac:dyDescent="0.45">
      <c r="A171" t="s">
        <v>30</v>
      </c>
      <c r="B171" t="s">
        <v>59</v>
      </c>
      <c r="C171" s="1">
        <v>40595</v>
      </c>
      <c r="D171" s="4">
        <v>0</v>
      </c>
      <c r="E171">
        <v>3.91</v>
      </c>
      <c r="F171">
        <v>10636300</v>
      </c>
    </row>
    <row r="172" spans="1:6" x14ac:dyDescent="0.45">
      <c r="A172" t="s">
        <v>30</v>
      </c>
      <c r="B172" t="s">
        <v>59</v>
      </c>
      <c r="C172" s="1">
        <v>40602</v>
      </c>
      <c r="D172" s="4">
        <v>0</v>
      </c>
      <c r="E172">
        <v>3.9268999999999998</v>
      </c>
      <c r="F172">
        <v>7309700</v>
      </c>
    </row>
    <row r="173" spans="1:6" x14ac:dyDescent="0.45">
      <c r="A173" t="s">
        <v>30</v>
      </c>
      <c r="B173" t="s">
        <v>59</v>
      </c>
      <c r="C173" s="1">
        <v>40609</v>
      </c>
      <c r="D173" s="4">
        <v>0</v>
      </c>
      <c r="E173">
        <v>3.87</v>
      </c>
      <c r="F173">
        <v>5424000</v>
      </c>
    </row>
    <row r="174" spans="1:6" x14ac:dyDescent="0.45">
      <c r="A174" t="s">
        <v>30</v>
      </c>
      <c r="B174" t="s">
        <v>59</v>
      </c>
      <c r="C174" s="1">
        <v>40616</v>
      </c>
      <c r="D174" s="4">
        <v>0</v>
      </c>
      <c r="E174">
        <v>3.7094999999999998</v>
      </c>
      <c r="F174">
        <v>16212000</v>
      </c>
    </row>
    <row r="175" spans="1:6" x14ac:dyDescent="0.45">
      <c r="A175" t="s">
        <v>30</v>
      </c>
      <c r="B175" t="s">
        <v>59</v>
      </c>
      <c r="C175" s="1">
        <v>40623</v>
      </c>
      <c r="D175" s="4">
        <v>0</v>
      </c>
      <c r="E175">
        <v>3.8395000000000001</v>
      </c>
      <c r="F175">
        <v>5223000</v>
      </c>
    </row>
    <row r="176" spans="1:6" x14ac:dyDescent="0.45">
      <c r="A176" t="s">
        <v>30</v>
      </c>
      <c r="B176" t="s">
        <v>59</v>
      </c>
      <c r="C176" s="1">
        <v>40630</v>
      </c>
      <c r="D176" s="4">
        <v>0</v>
      </c>
      <c r="E176">
        <v>3.82</v>
      </c>
      <c r="F176">
        <v>8057000</v>
      </c>
    </row>
    <row r="177" spans="1:6" x14ac:dyDescent="0.45">
      <c r="A177" t="s">
        <v>30</v>
      </c>
      <c r="B177" t="s">
        <v>59</v>
      </c>
      <c r="C177" s="1">
        <v>40637</v>
      </c>
      <c r="D177" s="4">
        <v>0</v>
      </c>
      <c r="E177">
        <v>3.62</v>
      </c>
      <c r="F177">
        <v>10777000</v>
      </c>
    </row>
    <row r="178" spans="1:6" x14ac:dyDescent="0.45">
      <c r="A178" t="s">
        <v>30</v>
      </c>
      <c r="B178" t="s">
        <v>59</v>
      </c>
      <c r="C178" s="1">
        <v>40644</v>
      </c>
      <c r="D178" s="4">
        <v>0</v>
      </c>
      <c r="E178">
        <v>3.49</v>
      </c>
      <c r="F178">
        <v>11421000</v>
      </c>
    </row>
    <row r="179" spans="1:6" x14ac:dyDescent="0.45">
      <c r="A179" t="s">
        <v>30</v>
      </c>
      <c r="B179" t="s">
        <v>59</v>
      </c>
      <c r="C179" s="1">
        <v>40651</v>
      </c>
      <c r="D179" s="4">
        <v>0</v>
      </c>
      <c r="E179">
        <v>3.5495999999999999</v>
      </c>
      <c r="F179">
        <v>6473000</v>
      </c>
    </row>
    <row r="180" spans="1:6" x14ac:dyDescent="0.45">
      <c r="A180" t="s">
        <v>30</v>
      </c>
      <c r="B180" t="s">
        <v>59</v>
      </c>
      <c r="C180" s="1">
        <v>40658</v>
      </c>
      <c r="D180" s="4">
        <v>0</v>
      </c>
      <c r="E180">
        <v>3.4348000000000001</v>
      </c>
      <c r="F180">
        <v>5775000</v>
      </c>
    </row>
    <row r="181" spans="1:6" x14ac:dyDescent="0.45">
      <c r="A181" t="s">
        <v>30</v>
      </c>
      <c r="B181" t="s">
        <v>59</v>
      </c>
      <c r="C181" s="1">
        <v>40665</v>
      </c>
      <c r="D181" s="4">
        <v>0</v>
      </c>
      <c r="E181">
        <v>3.3895</v>
      </c>
      <c r="F181">
        <v>7172000</v>
      </c>
    </row>
    <row r="182" spans="1:6" x14ac:dyDescent="0.45">
      <c r="A182" t="s">
        <v>30</v>
      </c>
      <c r="B182" t="s">
        <v>59</v>
      </c>
      <c r="C182" s="1">
        <v>40672</v>
      </c>
      <c r="D182" s="4">
        <v>0</v>
      </c>
      <c r="E182">
        <v>3.3208000000000002</v>
      </c>
      <c r="F182">
        <v>3524000</v>
      </c>
    </row>
    <row r="183" spans="1:6" x14ac:dyDescent="0.45">
      <c r="A183" t="s">
        <v>30</v>
      </c>
      <c r="B183" t="s">
        <v>59</v>
      </c>
      <c r="C183" s="1">
        <v>40679</v>
      </c>
      <c r="D183" s="4">
        <v>0</v>
      </c>
      <c r="E183">
        <v>3.35</v>
      </c>
      <c r="F183">
        <v>3815000</v>
      </c>
    </row>
    <row r="184" spans="1:6" x14ac:dyDescent="0.45">
      <c r="A184" t="s">
        <v>30</v>
      </c>
      <c r="B184" t="s">
        <v>59</v>
      </c>
      <c r="C184" s="1">
        <v>40686</v>
      </c>
      <c r="D184" s="4">
        <v>0</v>
      </c>
      <c r="E184">
        <v>3.323</v>
      </c>
      <c r="F184">
        <v>6458000</v>
      </c>
    </row>
    <row r="185" spans="1:6" x14ac:dyDescent="0.45">
      <c r="A185" t="s">
        <v>30</v>
      </c>
      <c r="B185" t="s">
        <v>59</v>
      </c>
      <c r="C185" s="1">
        <v>40693</v>
      </c>
      <c r="D185" s="4">
        <v>0</v>
      </c>
      <c r="E185">
        <v>3.42</v>
      </c>
      <c r="F185">
        <v>8817000</v>
      </c>
    </row>
    <row r="186" spans="1:6" x14ac:dyDescent="0.45">
      <c r="A186" t="s">
        <v>30</v>
      </c>
      <c r="B186" t="s">
        <v>59</v>
      </c>
      <c r="C186" s="1">
        <v>40700</v>
      </c>
      <c r="D186" s="4">
        <v>0</v>
      </c>
      <c r="E186">
        <v>3.4159000000000002</v>
      </c>
      <c r="F186">
        <v>3707000</v>
      </c>
    </row>
    <row r="187" spans="1:6" x14ac:dyDescent="0.45">
      <c r="A187" t="s">
        <v>30</v>
      </c>
      <c r="B187" t="s">
        <v>59</v>
      </c>
      <c r="C187" s="1">
        <v>40707</v>
      </c>
      <c r="D187" s="4">
        <v>0</v>
      </c>
      <c r="E187">
        <v>3.3334000000000001</v>
      </c>
      <c r="F187">
        <v>4420000</v>
      </c>
    </row>
    <row r="188" spans="1:6" x14ac:dyDescent="0.45">
      <c r="A188" t="s">
        <v>30</v>
      </c>
      <c r="B188" t="s">
        <v>59</v>
      </c>
      <c r="C188" s="1">
        <v>40714</v>
      </c>
      <c r="D188" s="4">
        <v>0</v>
      </c>
      <c r="E188">
        <v>3.3506999999999998</v>
      </c>
      <c r="F188">
        <v>4783000</v>
      </c>
    </row>
    <row r="189" spans="1:6" x14ac:dyDescent="0.45">
      <c r="A189" t="s">
        <v>30</v>
      </c>
      <c r="B189" t="s">
        <v>59</v>
      </c>
      <c r="C189" s="1">
        <v>40721</v>
      </c>
      <c r="D189" s="4">
        <v>0</v>
      </c>
      <c r="E189">
        <v>3.34</v>
      </c>
      <c r="F189">
        <v>1956000</v>
      </c>
    </row>
    <row r="190" spans="1:6" x14ac:dyDescent="0.45">
      <c r="A190" t="s">
        <v>30</v>
      </c>
      <c r="B190" t="s">
        <v>59</v>
      </c>
      <c r="C190" s="1">
        <v>40728</v>
      </c>
      <c r="D190" s="4">
        <v>0</v>
      </c>
      <c r="E190">
        <v>3.3683000000000001</v>
      </c>
      <c r="F190">
        <v>4474000</v>
      </c>
    </row>
    <row r="191" spans="1:6" x14ac:dyDescent="0.45">
      <c r="A191" t="s">
        <v>30</v>
      </c>
      <c r="B191" t="s">
        <v>59</v>
      </c>
      <c r="C191" s="1">
        <v>40735</v>
      </c>
      <c r="D191" s="4">
        <v>0</v>
      </c>
      <c r="E191">
        <v>3.2349999999999999</v>
      </c>
      <c r="F191">
        <v>7538000</v>
      </c>
    </row>
    <row r="192" spans="1:6" x14ac:dyDescent="0.45">
      <c r="A192" t="s">
        <v>30</v>
      </c>
      <c r="B192" t="s">
        <v>59</v>
      </c>
      <c r="C192" s="1">
        <v>40742</v>
      </c>
      <c r="D192" s="4">
        <v>0</v>
      </c>
      <c r="E192">
        <v>3.1511999999999998</v>
      </c>
      <c r="F192">
        <v>4914000</v>
      </c>
    </row>
    <row r="193" spans="1:6" x14ac:dyDescent="0.45">
      <c r="A193" t="s">
        <v>30</v>
      </c>
      <c r="B193" t="s">
        <v>59</v>
      </c>
      <c r="C193" s="1">
        <v>40749</v>
      </c>
      <c r="D193" s="4">
        <v>0</v>
      </c>
      <c r="E193">
        <v>3.1120000000000001</v>
      </c>
      <c r="F193">
        <v>10955000</v>
      </c>
    </row>
    <row r="194" spans="1:6" x14ac:dyDescent="0.45">
      <c r="A194" t="s">
        <v>30</v>
      </c>
      <c r="B194" t="s">
        <v>59</v>
      </c>
      <c r="C194" s="1">
        <v>40756</v>
      </c>
      <c r="D194" s="4">
        <v>0</v>
      </c>
      <c r="E194">
        <v>3.0105</v>
      </c>
      <c r="F194">
        <v>19099000</v>
      </c>
    </row>
    <row r="195" spans="1:6" x14ac:dyDescent="0.45">
      <c r="A195" t="s">
        <v>30</v>
      </c>
      <c r="B195" t="s">
        <v>59</v>
      </c>
      <c r="C195" s="1">
        <v>40763</v>
      </c>
      <c r="D195" s="4">
        <v>0</v>
      </c>
      <c r="E195">
        <v>2.5697999999999999</v>
      </c>
      <c r="F195">
        <v>11975000</v>
      </c>
    </row>
    <row r="196" spans="1:6" x14ac:dyDescent="0.45">
      <c r="A196" t="s">
        <v>30</v>
      </c>
      <c r="B196" t="s">
        <v>59</v>
      </c>
      <c r="C196" s="1">
        <v>40770</v>
      </c>
      <c r="D196" s="4">
        <v>0</v>
      </c>
      <c r="E196">
        <v>2.5203000000000002</v>
      </c>
      <c r="F196">
        <v>10867000</v>
      </c>
    </row>
    <row r="197" spans="1:6" x14ac:dyDescent="0.45">
      <c r="A197" t="s">
        <v>30</v>
      </c>
      <c r="B197" t="s">
        <v>59</v>
      </c>
      <c r="C197" s="1">
        <v>40777</v>
      </c>
      <c r="D197" s="4">
        <v>0</v>
      </c>
      <c r="E197">
        <v>2.4857999999999998</v>
      </c>
      <c r="F197">
        <v>3062000</v>
      </c>
    </row>
    <row r="198" spans="1:6" x14ac:dyDescent="0.45">
      <c r="A198" t="s">
        <v>30</v>
      </c>
      <c r="B198" t="s">
        <v>59</v>
      </c>
      <c r="C198" s="1">
        <v>40784</v>
      </c>
      <c r="D198" s="4">
        <v>0</v>
      </c>
      <c r="E198">
        <v>2.7199</v>
      </c>
      <c r="F198">
        <v>5123000</v>
      </c>
    </row>
    <row r="199" spans="1:6" x14ac:dyDescent="0.45">
      <c r="A199" t="s">
        <v>30</v>
      </c>
      <c r="B199" t="s">
        <v>59</v>
      </c>
      <c r="C199" s="1">
        <v>40791</v>
      </c>
      <c r="D199" s="4">
        <v>0</v>
      </c>
      <c r="E199">
        <v>2.96</v>
      </c>
      <c r="F199">
        <v>15961000</v>
      </c>
    </row>
    <row r="200" spans="1:6" x14ac:dyDescent="0.45">
      <c r="A200" t="s">
        <v>30</v>
      </c>
      <c r="B200" t="s">
        <v>59</v>
      </c>
      <c r="C200" s="1">
        <v>40798</v>
      </c>
      <c r="D200" s="4">
        <v>0</v>
      </c>
      <c r="E200">
        <v>3.03</v>
      </c>
      <c r="F200">
        <v>17427000</v>
      </c>
    </row>
    <row r="201" spans="1:6" x14ac:dyDescent="0.45">
      <c r="A201" t="s">
        <v>30</v>
      </c>
      <c r="B201" t="s">
        <v>59</v>
      </c>
      <c r="C201" s="1">
        <v>40805</v>
      </c>
      <c r="D201" s="4">
        <v>0</v>
      </c>
      <c r="E201">
        <v>2.7002999999999999</v>
      </c>
      <c r="F201">
        <v>25815000</v>
      </c>
    </row>
    <row r="202" spans="1:6" x14ac:dyDescent="0.45">
      <c r="A202" t="s">
        <v>30</v>
      </c>
      <c r="B202" t="s">
        <v>59</v>
      </c>
      <c r="C202" s="1">
        <v>40812</v>
      </c>
      <c r="D202" s="4">
        <v>0</v>
      </c>
      <c r="E202">
        <v>3</v>
      </c>
      <c r="F202">
        <v>8570000</v>
      </c>
    </row>
    <row r="203" spans="1:6" x14ac:dyDescent="0.45">
      <c r="A203" t="s">
        <v>30</v>
      </c>
      <c r="B203" t="s">
        <v>59</v>
      </c>
      <c r="C203" s="1">
        <v>40819</v>
      </c>
      <c r="D203" s="4">
        <v>0</v>
      </c>
      <c r="E203">
        <v>3.0070000000000001</v>
      </c>
      <c r="F203">
        <v>10673000</v>
      </c>
    </row>
    <row r="204" spans="1:6" x14ac:dyDescent="0.45">
      <c r="A204" t="s">
        <v>30</v>
      </c>
      <c r="B204" t="s">
        <v>59</v>
      </c>
      <c r="C204" s="1">
        <v>40826</v>
      </c>
      <c r="D204" s="4">
        <v>0</v>
      </c>
      <c r="E204">
        <v>2.9998999999999998</v>
      </c>
      <c r="F204">
        <v>10378000</v>
      </c>
    </row>
    <row r="205" spans="1:6" x14ac:dyDescent="0.45">
      <c r="A205" t="s">
        <v>30</v>
      </c>
      <c r="B205" t="s">
        <v>59</v>
      </c>
      <c r="C205" s="1">
        <v>40833</v>
      </c>
      <c r="D205" s="4">
        <v>0</v>
      </c>
      <c r="E205">
        <v>3.2663000000000002</v>
      </c>
      <c r="F205">
        <v>6000000</v>
      </c>
    </row>
    <row r="206" spans="1:6" x14ac:dyDescent="0.45">
      <c r="A206" t="s">
        <v>30</v>
      </c>
      <c r="B206" t="s">
        <v>59</v>
      </c>
      <c r="C206" s="1">
        <v>40840</v>
      </c>
      <c r="D206" s="4">
        <v>0</v>
      </c>
      <c r="E206">
        <v>3.2050000000000001</v>
      </c>
      <c r="F206">
        <v>6293000</v>
      </c>
    </row>
    <row r="207" spans="1:6" x14ac:dyDescent="0.45">
      <c r="A207" t="s">
        <v>30</v>
      </c>
      <c r="B207" t="s">
        <v>59</v>
      </c>
      <c r="C207" s="1">
        <v>40847</v>
      </c>
      <c r="D207" s="4">
        <v>0</v>
      </c>
      <c r="E207">
        <v>3.2873999999999999</v>
      </c>
      <c r="F207">
        <v>7690000</v>
      </c>
    </row>
    <row r="208" spans="1:6" x14ac:dyDescent="0.45">
      <c r="A208" t="s">
        <v>30</v>
      </c>
      <c r="B208" t="s">
        <v>59</v>
      </c>
      <c r="C208" s="1">
        <v>40854</v>
      </c>
      <c r="D208" s="4">
        <v>0</v>
      </c>
      <c r="E208">
        <v>3.2370000000000001</v>
      </c>
      <c r="F208">
        <v>4034000</v>
      </c>
    </row>
    <row r="209" spans="1:6" x14ac:dyDescent="0.45">
      <c r="A209" t="s">
        <v>30</v>
      </c>
      <c r="B209" t="s">
        <v>59</v>
      </c>
      <c r="C209" s="1">
        <v>40861</v>
      </c>
      <c r="D209" s="4">
        <v>0</v>
      </c>
      <c r="E209">
        <v>3.22</v>
      </c>
      <c r="F209">
        <v>3895000</v>
      </c>
    </row>
    <row r="210" spans="1:6" x14ac:dyDescent="0.45">
      <c r="A210" t="s">
        <v>30</v>
      </c>
      <c r="B210" t="s">
        <v>59</v>
      </c>
      <c r="C210" s="1">
        <v>40868</v>
      </c>
      <c r="D210" s="4">
        <v>0</v>
      </c>
      <c r="E210">
        <v>3.27</v>
      </c>
      <c r="F210">
        <v>4664000</v>
      </c>
    </row>
    <row r="211" spans="1:6" x14ac:dyDescent="0.45">
      <c r="A211" t="s">
        <v>30</v>
      </c>
      <c r="B211" t="s">
        <v>59</v>
      </c>
      <c r="C211" s="1">
        <v>40875</v>
      </c>
      <c r="D211" s="4">
        <v>0</v>
      </c>
      <c r="E211">
        <v>3.2006999999999999</v>
      </c>
      <c r="F211">
        <v>6179000</v>
      </c>
    </row>
    <row r="212" spans="1:6" x14ac:dyDescent="0.45">
      <c r="A212" t="s">
        <v>30</v>
      </c>
      <c r="B212" t="s">
        <v>59</v>
      </c>
      <c r="C212" s="1">
        <v>40882</v>
      </c>
      <c r="D212" s="4">
        <v>0</v>
      </c>
      <c r="E212">
        <v>3.0506000000000002</v>
      </c>
      <c r="F212">
        <v>4894000</v>
      </c>
    </row>
    <row r="213" spans="1:6" x14ac:dyDescent="0.45">
      <c r="A213" t="s">
        <v>30</v>
      </c>
      <c r="B213" t="s">
        <v>59</v>
      </c>
      <c r="C213" s="1">
        <v>40889</v>
      </c>
      <c r="D213" s="4">
        <v>0</v>
      </c>
      <c r="E213">
        <v>3.05</v>
      </c>
      <c r="F213">
        <v>6990000</v>
      </c>
    </row>
    <row r="214" spans="1:6" x14ac:dyDescent="0.45">
      <c r="A214" t="s">
        <v>30</v>
      </c>
      <c r="B214" t="s">
        <v>59</v>
      </c>
      <c r="C214" s="1">
        <v>40896</v>
      </c>
      <c r="D214" s="4">
        <v>0</v>
      </c>
      <c r="E214">
        <v>3.0041000000000002</v>
      </c>
      <c r="F214">
        <v>7946000</v>
      </c>
    </row>
    <row r="215" spans="1:6" x14ac:dyDescent="0.45">
      <c r="A215" t="s">
        <v>30</v>
      </c>
      <c r="B215" t="s">
        <v>59</v>
      </c>
      <c r="C215" s="1">
        <v>40903</v>
      </c>
      <c r="D215" s="4">
        <v>0</v>
      </c>
      <c r="E215">
        <v>3.1798999999999999</v>
      </c>
      <c r="F215">
        <v>9183000</v>
      </c>
    </row>
    <row r="216" spans="1:6" x14ac:dyDescent="0.45">
      <c r="A216" t="s">
        <v>30</v>
      </c>
      <c r="B216" t="s">
        <v>59</v>
      </c>
      <c r="C216" s="1">
        <v>40910</v>
      </c>
      <c r="D216" s="4">
        <v>0</v>
      </c>
      <c r="E216">
        <v>3.2949000000000002</v>
      </c>
      <c r="F216">
        <v>1051000</v>
      </c>
    </row>
    <row r="217" spans="1:6" x14ac:dyDescent="0.45">
      <c r="A217" t="s">
        <v>30</v>
      </c>
      <c r="B217" t="s">
        <v>59</v>
      </c>
      <c r="C217" s="1">
        <v>40917</v>
      </c>
      <c r="D217" s="4">
        <v>0</v>
      </c>
      <c r="E217">
        <v>3.0167999999999999</v>
      </c>
      <c r="F217">
        <v>1670000</v>
      </c>
    </row>
    <row r="218" spans="1:6" x14ac:dyDescent="0.45">
      <c r="A218" t="s">
        <v>30</v>
      </c>
      <c r="B218" t="s">
        <v>59</v>
      </c>
      <c r="C218" s="1">
        <v>40924</v>
      </c>
      <c r="D218" s="4">
        <v>0</v>
      </c>
      <c r="E218">
        <v>2.9699</v>
      </c>
      <c r="F218">
        <v>2432000</v>
      </c>
    </row>
    <row r="219" spans="1:6" x14ac:dyDescent="0.45">
      <c r="A219" t="s">
        <v>30</v>
      </c>
      <c r="B219" t="s">
        <v>59</v>
      </c>
      <c r="C219" s="1">
        <v>40931</v>
      </c>
      <c r="D219" s="4">
        <v>0</v>
      </c>
      <c r="E219">
        <v>2.9087000000000001</v>
      </c>
      <c r="F219">
        <v>3130000</v>
      </c>
    </row>
    <row r="220" spans="1:6" x14ac:dyDescent="0.45">
      <c r="A220" t="s">
        <v>30</v>
      </c>
      <c r="B220" t="s">
        <v>59</v>
      </c>
      <c r="C220" s="1">
        <v>40938</v>
      </c>
      <c r="D220" s="4">
        <v>0</v>
      </c>
      <c r="E220">
        <v>2.88</v>
      </c>
      <c r="F220">
        <v>2623000</v>
      </c>
    </row>
    <row r="221" spans="1:6" x14ac:dyDescent="0.45">
      <c r="A221" t="s">
        <v>30</v>
      </c>
      <c r="B221" t="s">
        <v>59</v>
      </c>
      <c r="C221" s="1">
        <v>40945</v>
      </c>
      <c r="D221" s="4">
        <v>0</v>
      </c>
      <c r="E221">
        <v>2.8708</v>
      </c>
      <c r="F221">
        <v>3623000</v>
      </c>
    </row>
    <row r="222" spans="1:6" x14ac:dyDescent="0.45">
      <c r="A222" t="s">
        <v>30</v>
      </c>
      <c r="B222" t="s">
        <v>59</v>
      </c>
      <c r="C222" s="1">
        <v>40952</v>
      </c>
      <c r="D222" s="4">
        <v>0</v>
      </c>
      <c r="E222">
        <v>2.9001999999999999</v>
      </c>
      <c r="F222">
        <v>1506000</v>
      </c>
    </row>
    <row r="223" spans="1:6" x14ac:dyDescent="0.45">
      <c r="A223" t="s">
        <v>30</v>
      </c>
      <c r="B223" t="s">
        <v>59</v>
      </c>
      <c r="C223" s="1">
        <v>40959</v>
      </c>
      <c r="D223" s="4">
        <v>0</v>
      </c>
      <c r="E223">
        <v>2.88</v>
      </c>
      <c r="F223">
        <v>1342000</v>
      </c>
    </row>
    <row r="224" spans="1:6" x14ac:dyDescent="0.45">
      <c r="A224" t="s">
        <v>30</v>
      </c>
      <c r="B224" t="s">
        <v>59</v>
      </c>
      <c r="C224" s="1">
        <v>40966</v>
      </c>
      <c r="D224" s="4">
        <v>0</v>
      </c>
      <c r="E224">
        <v>2.7000999999999999</v>
      </c>
      <c r="F224">
        <v>6432000</v>
      </c>
    </row>
    <row r="225" spans="1:6" x14ac:dyDescent="0.45">
      <c r="A225" t="s">
        <v>30</v>
      </c>
      <c r="B225" t="s">
        <v>59</v>
      </c>
      <c r="C225" s="1">
        <v>40973</v>
      </c>
      <c r="D225" s="4">
        <v>0</v>
      </c>
      <c r="E225">
        <v>2.694</v>
      </c>
      <c r="F225">
        <v>3709000</v>
      </c>
    </row>
    <row r="226" spans="1:6" x14ac:dyDescent="0.45">
      <c r="A226" t="s">
        <v>30</v>
      </c>
      <c r="B226" t="s">
        <v>59</v>
      </c>
      <c r="C226" s="1">
        <v>40980</v>
      </c>
      <c r="D226" s="4">
        <v>0</v>
      </c>
      <c r="E226">
        <v>2.7250999999999999</v>
      </c>
      <c r="F226">
        <v>8793000</v>
      </c>
    </row>
    <row r="227" spans="1:6" x14ac:dyDescent="0.45">
      <c r="A227" t="s">
        <v>30</v>
      </c>
      <c r="B227" t="s">
        <v>59</v>
      </c>
      <c r="C227" s="1">
        <v>40987</v>
      </c>
      <c r="D227" s="4">
        <v>0</v>
      </c>
      <c r="E227">
        <v>2.88</v>
      </c>
      <c r="F227">
        <v>9238000</v>
      </c>
    </row>
    <row r="228" spans="1:6" x14ac:dyDescent="0.45">
      <c r="A228" t="s">
        <v>30</v>
      </c>
      <c r="B228" t="s">
        <v>59</v>
      </c>
      <c r="C228" s="1">
        <v>40994</v>
      </c>
      <c r="D228" s="4">
        <v>0</v>
      </c>
      <c r="E228">
        <v>2.9893000000000001</v>
      </c>
      <c r="F228">
        <v>5347000</v>
      </c>
    </row>
    <row r="229" spans="1:6" x14ac:dyDescent="0.45">
      <c r="A229" t="s">
        <v>30</v>
      </c>
      <c r="B229" t="s">
        <v>59</v>
      </c>
      <c r="C229" s="1">
        <v>41001</v>
      </c>
      <c r="D229" s="4">
        <v>0</v>
      </c>
      <c r="E229">
        <v>3.0815999999999999</v>
      </c>
      <c r="F229">
        <v>2359000</v>
      </c>
    </row>
    <row r="230" spans="1:6" x14ac:dyDescent="0.45">
      <c r="A230" t="s">
        <v>30</v>
      </c>
      <c r="B230" t="s">
        <v>59</v>
      </c>
      <c r="C230" s="1">
        <v>41008</v>
      </c>
      <c r="D230" s="4">
        <v>0</v>
      </c>
      <c r="E230">
        <v>3.2351000000000001</v>
      </c>
      <c r="F230">
        <v>4520000</v>
      </c>
    </row>
    <row r="231" spans="1:6" x14ac:dyDescent="0.45">
      <c r="A231" t="s">
        <v>30</v>
      </c>
      <c r="B231" t="s">
        <v>59</v>
      </c>
      <c r="C231" s="1">
        <v>41015</v>
      </c>
      <c r="D231" s="4">
        <v>0</v>
      </c>
      <c r="E231">
        <v>3.1899000000000002</v>
      </c>
      <c r="F231">
        <v>2122000</v>
      </c>
    </row>
    <row r="232" spans="1:6" x14ac:dyDescent="0.45">
      <c r="A232" t="s">
        <v>30</v>
      </c>
      <c r="B232" t="s">
        <v>59</v>
      </c>
      <c r="C232" s="1">
        <v>41022</v>
      </c>
      <c r="D232" s="4">
        <v>0</v>
      </c>
      <c r="E232">
        <v>3.2</v>
      </c>
      <c r="F232">
        <v>2913000</v>
      </c>
    </row>
    <row r="233" spans="1:6" x14ac:dyDescent="0.45">
      <c r="A233" t="s">
        <v>30</v>
      </c>
      <c r="B233" t="s">
        <v>59</v>
      </c>
      <c r="C233" s="1">
        <v>41029</v>
      </c>
      <c r="D233" s="4">
        <v>0</v>
      </c>
      <c r="E233">
        <v>2.9839000000000002</v>
      </c>
      <c r="F233">
        <v>2217000</v>
      </c>
    </row>
    <row r="234" spans="1:6" x14ac:dyDescent="0.45">
      <c r="A234" t="s">
        <v>30</v>
      </c>
      <c r="B234" t="s">
        <v>59</v>
      </c>
      <c r="C234" s="1">
        <v>41036</v>
      </c>
      <c r="D234" s="4">
        <v>0</v>
      </c>
      <c r="E234">
        <v>2.9780000000000002</v>
      </c>
      <c r="F234">
        <v>474000</v>
      </c>
    </row>
    <row r="235" spans="1:6" x14ac:dyDescent="0.45">
      <c r="A235" t="s">
        <v>30</v>
      </c>
      <c r="B235" t="s">
        <v>59</v>
      </c>
      <c r="C235" s="1">
        <v>41043</v>
      </c>
      <c r="D235" s="4">
        <v>0</v>
      </c>
      <c r="E235">
        <v>2.7639</v>
      </c>
      <c r="F235">
        <v>4616000</v>
      </c>
    </row>
    <row r="236" spans="1:6" x14ac:dyDescent="0.45">
      <c r="A236" t="s">
        <v>30</v>
      </c>
      <c r="B236" t="s">
        <v>59</v>
      </c>
      <c r="C236" s="1">
        <v>41050</v>
      </c>
      <c r="D236" s="4">
        <v>0</v>
      </c>
      <c r="E236">
        <v>2.8580000000000001</v>
      </c>
      <c r="F236">
        <v>1663000</v>
      </c>
    </row>
    <row r="237" spans="1:6" x14ac:dyDescent="0.45">
      <c r="A237" t="s">
        <v>30</v>
      </c>
      <c r="B237" t="s">
        <v>59</v>
      </c>
      <c r="C237" s="1">
        <v>41057</v>
      </c>
      <c r="D237" s="4">
        <v>0</v>
      </c>
      <c r="E237">
        <v>2.9249000000000001</v>
      </c>
      <c r="F237">
        <v>5769000</v>
      </c>
    </row>
    <row r="238" spans="1:6" x14ac:dyDescent="0.45">
      <c r="A238" t="s">
        <v>30</v>
      </c>
      <c r="B238" t="s">
        <v>59</v>
      </c>
      <c r="C238" s="1">
        <v>41064</v>
      </c>
      <c r="D238" s="4">
        <v>0</v>
      </c>
      <c r="E238">
        <v>2.9289999999999998</v>
      </c>
      <c r="F238">
        <v>1545000</v>
      </c>
    </row>
    <row r="239" spans="1:6" x14ac:dyDescent="0.45">
      <c r="A239" t="s">
        <v>30</v>
      </c>
      <c r="B239" t="s">
        <v>59</v>
      </c>
      <c r="C239" s="1">
        <v>41071</v>
      </c>
      <c r="D239" s="4">
        <v>0</v>
      </c>
      <c r="E239">
        <v>2.82</v>
      </c>
      <c r="F239">
        <v>2329000</v>
      </c>
    </row>
    <row r="240" spans="1:6" x14ac:dyDescent="0.45">
      <c r="A240" t="s">
        <v>30</v>
      </c>
      <c r="B240" t="s">
        <v>59</v>
      </c>
      <c r="C240" s="1">
        <v>41078</v>
      </c>
      <c r="D240" s="4">
        <v>0</v>
      </c>
      <c r="E240">
        <v>2.7616000000000001</v>
      </c>
      <c r="F240">
        <v>7164000</v>
      </c>
    </row>
    <row r="241" spans="1:6" x14ac:dyDescent="0.45">
      <c r="A241" t="s">
        <v>30</v>
      </c>
      <c r="B241" t="s">
        <v>59</v>
      </c>
      <c r="C241" s="1">
        <v>41085</v>
      </c>
      <c r="D241" s="4">
        <v>0</v>
      </c>
      <c r="E241">
        <v>2.7595999999999998</v>
      </c>
      <c r="F241">
        <v>7243000</v>
      </c>
    </row>
    <row r="242" spans="1:6" x14ac:dyDescent="0.45">
      <c r="A242" t="s">
        <v>30</v>
      </c>
      <c r="B242" t="s">
        <v>59</v>
      </c>
      <c r="C242" s="1">
        <v>41092</v>
      </c>
      <c r="D242" s="4">
        <v>0</v>
      </c>
      <c r="E242">
        <v>2.8338999999999999</v>
      </c>
      <c r="F242">
        <v>5175000</v>
      </c>
    </row>
    <row r="243" spans="1:6" x14ac:dyDescent="0.45">
      <c r="A243" t="s">
        <v>30</v>
      </c>
      <c r="B243" t="s">
        <v>59</v>
      </c>
      <c r="C243" s="1">
        <v>41099</v>
      </c>
      <c r="D243" s="4">
        <v>0</v>
      </c>
      <c r="E243">
        <v>2.8290000000000002</v>
      </c>
      <c r="F243">
        <v>3735000</v>
      </c>
    </row>
    <row r="244" spans="1:6" x14ac:dyDescent="0.45">
      <c r="A244" t="s">
        <v>30</v>
      </c>
      <c r="B244" t="s">
        <v>59</v>
      </c>
      <c r="C244" s="1">
        <v>41106</v>
      </c>
      <c r="D244" s="4">
        <v>0</v>
      </c>
      <c r="E244">
        <v>3.01</v>
      </c>
      <c r="F244">
        <v>9031000</v>
      </c>
    </row>
    <row r="245" spans="1:6" x14ac:dyDescent="0.45">
      <c r="A245" t="s">
        <v>30</v>
      </c>
      <c r="B245" t="s">
        <v>59</v>
      </c>
      <c r="C245" s="1">
        <v>41113</v>
      </c>
      <c r="D245" s="4">
        <v>0</v>
      </c>
      <c r="E245">
        <v>3.1899000000000002</v>
      </c>
      <c r="F245">
        <v>7549000</v>
      </c>
    </row>
    <row r="246" spans="1:6" x14ac:dyDescent="0.45">
      <c r="A246" t="s">
        <v>30</v>
      </c>
      <c r="B246" t="s">
        <v>59</v>
      </c>
      <c r="C246" s="1">
        <v>41120</v>
      </c>
      <c r="D246" s="4">
        <v>0</v>
      </c>
      <c r="E246">
        <v>3.1352000000000002</v>
      </c>
      <c r="F246">
        <v>6334000</v>
      </c>
    </row>
    <row r="247" spans="1:6" x14ac:dyDescent="0.45">
      <c r="A247" t="s">
        <v>30</v>
      </c>
      <c r="B247" t="s">
        <v>59</v>
      </c>
      <c r="C247" s="1">
        <v>41127</v>
      </c>
      <c r="D247" s="4">
        <v>0</v>
      </c>
      <c r="E247">
        <v>2.9979</v>
      </c>
      <c r="F247">
        <v>4498000</v>
      </c>
    </row>
    <row r="248" spans="1:6" x14ac:dyDescent="0.45">
      <c r="A248" t="s">
        <v>30</v>
      </c>
      <c r="B248" t="s">
        <v>59</v>
      </c>
      <c r="C248" s="1">
        <v>41134</v>
      </c>
      <c r="D248" s="4">
        <v>0</v>
      </c>
      <c r="E248">
        <v>2.8900999999999999</v>
      </c>
      <c r="F248">
        <v>6264000</v>
      </c>
    </row>
    <row r="249" spans="1:6" x14ac:dyDescent="0.45">
      <c r="A249" t="s">
        <v>30</v>
      </c>
      <c r="B249" t="s">
        <v>59</v>
      </c>
      <c r="C249" s="1">
        <v>41141</v>
      </c>
      <c r="D249" s="4">
        <v>0</v>
      </c>
      <c r="E249">
        <v>2.9359000000000002</v>
      </c>
      <c r="F249">
        <v>6034000</v>
      </c>
    </row>
    <row r="250" spans="1:6" x14ac:dyDescent="0.45">
      <c r="A250" t="s">
        <v>30</v>
      </c>
      <c r="B250" t="s">
        <v>59</v>
      </c>
      <c r="C250" s="1">
        <v>41148</v>
      </c>
      <c r="D250" s="4">
        <v>0</v>
      </c>
      <c r="E250">
        <v>2.98</v>
      </c>
      <c r="F250">
        <v>3453000</v>
      </c>
    </row>
    <row r="251" spans="1:6" x14ac:dyDescent="0.45">
      <c r="A251" t="s">
        <v>30</v>
      </c>
      <c r="B251" t="s">
        <v>59</v>
      </c>
      <c r="C251" s="1">
        <v>41155</v>
      </c>
      <c r="D251" s="4">
        <v>0</v>
      </c>
      <c r="E251">
        <v>2.9805000000000001</v>
      </c>
      <c r="F251">
        <v>2833000</v>
      </c>
    </row>
    <row r="252" spans="1:6" x14ac:dyDescent="0.45">
      <c r="A252" t="s">
        <v>30</v>
      </c>
      <c r="B252" t="s">
        <v>59</v>
      </c>
      <c r="C252" s="1">
        <v>41162</v>
      </c>
      <c r="D252" s="4">
        <v>0</v>
      </c>
      <c r="E252">
        <v>2.97</v>
      </c>
      <c r="F252">
        <v>5737000</v>
      </c>
    </row>
    <row r="253" spans="1:6" x14ac:dyDescent="0.45">
      <c r="A253" t="s">
        <v>30</v>
      </c>
      <c r="B253" t="s">
        <v>59</v>
      </c>
      <c r="C253" s="1">
        <v>41169</v>
      </c>
      <c r="D253" s="4">
        <v>0</v>
      </c>
      <c r="E253">
        <v>2.8502999999999998</v>
      </c>
      <c r="F253">
        <v>5523000</v>
      </c>
    </row>
    <row r="254" spans="1:6" x14ac:dyDescent="0.45">
      <c r="A254" t="s">
        <v>30</v>
      </c>
      <c r="B254" t="s">
        <v>59</v>
      </c>
      <c r="C254" s="1">
        <v>41176</v>
      </c>
      <c r="D254" s="4">
        <v>0</v>
      </c>
      <c r="E254">
        <v>2.8096999999999999</v>
      </c>
      <c r="F254">
        <v>3760000</v>
      </c>
    </row>
    <row r="255" spans="1:6" x14ac:dyDescent="0.45">
      <c r="A255" t="s">
        <v>30</v>
      </c>
      <c r="B255" t="s">
        <v>59</v>
      </c>
      <c r="C255" s="1">
        <v>41183</v>
      </c>
      <c r="D255" s="4">
        <v>0</v>
      </c>
      <c r="E255">
        <v>2.83</v>
      </c>
      <c r="F255">
        <v>8730000</v>
      </c>
    </row>
    <row r="256" spans="1:6" x14ac:dyDescent="0.45">
      <c r="A256" t="s">
        <v>30</v>
      </c>
      <c r="B256" t="s">
        <v>59</v>
      </c>
      <c r="C256" s="1">
        <v>41190</v>
      </c>
      <c r="D256" s="4">
        <v>0</v>
      </c>
      <c r="E256">
        <v>2.9199000000000002</v>
      </c>
      <c r="F256">
        <v>5627000</v>
      </c>
    </row>
    <row r="257" spans="1:6" x14ac:dyDescent="0.45">
      <c r="A257" t="s">
        <v>30</v>
      </c>
      <c r="B257" t="s">
        <v>59</v>
      </c>
      <c r="C257" s="1">
        <v>41197</v>
      </c>
      <c r="D257" s="4">
        <v>0</v>
      </c>
      <c r="E257">
        <v>2.8300999999999998</v>
      </c>
      <c r="F257">
        <v>4085000</v>
      </c>
    </row>
    <row r="258" spans="1:6" x14ac:dyDescent="0.45">
      <c r="A258" t="s">
        <v>30</v>
      </c>
      <c r="B258" t="s">
        <v>59</v>
      </c>
      <c r="C258" s="1">
        <v>41204</v>
      </c>
      <c r="D258" s="4">
        <v>0</v>
      </c>
      <c r="E258">
        <v>2.8</v>
      </c>
      <c r="F258">
        <v>3000000</v>
      </c>
    </row>
    <row r="259" spans="1:6" x14ac:dyDescent="0.45">
      <c r="A259" t="s">
        <v>30</v>
      </c>
      <c r="B259" t="s">
        <v>59</v>
      </c>
      <c r="C259" s="1">
        <v>41211</v>
      </c>
      <c r="D259" s="4">
        <v>0</v>
      </c>
      <c r="E259">
        <v>2.79</v>
      </c>
      <c r="F259">
        <v>5098000</v>
      </c>
    </row>
    <row r="260" spans="1:6" x14ac:dyDescent="0.45">
      <c r="A260" t="s">
        <v>30</v>
      </c>
      <c r="B260" t="s">
        <v>59</v>
      </c>
      <c r="C260" s="1">
        <v>41218</v>
      </c>
      <c r="D260" s="4">
        <v>0</v>
      </c>
      <c r="E260">
        <v>2.8001999999999998</v>
      </c>
      <c r="F260">
        <v>1880000</v>
      </c>
    </row>
    <row r="261" spans="1:6" x14ac:dyDescent="0.45">
      <c r="A261" t="s">
        <v>30</v>
      </c>
      <c r="B261" t="s">
        <v>59</v>
      </c>
      <c r="C261" s="1">
        <v>41225</v>
      </c>
      <c r="D261" s="4">
        <v>0</v>
      </c>
      <c r="E261">
        <v>2.8227000000000002</v>
      </c>
      <c r="F261">
        <v>2985000</v>
      </c>
    </row>
    <row r="262" spans="1:6" x14ac:dyDescent="0.45">
      <c r="A262" t="s">
        <v>30</v>
      </c>
      <c r="B262" t="s">
        <v>59</v>
      </c>
      <c r="C262" s="1">
        <v>41232</v>
      </c>
      <c r="D262" s="4">
        <v>0</v>
      </c>
      <c r="E262">
        <v>2.819</v>
      </c>
      <c r="F262">
        <v>5240000</v>
      </c>
    </row>
    <row r="263" spans="1:6" x14ac:dyDescent="0.45">
      <c r="A263" t="s">
        <v>30</v>
      </c>
      <c r="B263" t="s">
        <v>59</v>
      </c>
      <c r="C263" s="1">
        <v>41239</v>
      </c>
      <c r="D263" s="4">
        <v>0</v>
      </c>
      <c r="E263">
        <v>2.81</v>
      </c>
      <c r="F263">
        <v>2804000</v>
      </c>
    </row>
    <row r="264" spans="1:6" x14ac:dyDescent="0.45">
      <c r="A264" t="s">
        <v>30</v>
      </c>
      <c r="B264" t="s">
        <v>59</v>
      </c>
      <c r="C264" s="1">
        <v>41246</v>
      </c>
      <c r="D264" s="4">
        <v>0</v>
      </c>
      <c r="E264">
        <v>2.8599000000000001</v>
      </c>
      <c r="F264">
        <v>3031000</v>
      </c>
    </row>
    <row r="265" spans="1:6" x14ac:dyDescent="0.45">
      <c r="A265" t="s">
        <v>30</v>
      </c>
      <c r="B265" t="s">
        <v>59</v>
      </c>
      <c r="C265" s="1">
        <v>41253</v>
      </c>
      <c r="D265" s="4">
        <v>0</v>
      </c>
      <c r="E265">
        <v>2.875</v>
      </c>
      <c r="F265">
        <v>4367000</v>
      </c>
    </row>
    <row r="266" spans="1:6" x14ac:dyDescent="0.45">
      <c r="A266" t="s">
        <v>30</v>
      </c>
      <c r="B266" t="s">
        <v>59</v>
      </c>
      <c r="C266" s="1">
        <v>41260</v>
      </c>
      <c r="D266" s="4">
        <v>0</v>
      </c>
      <c r="E266">
        <v>2.9599000000000002</v>
      </c>
      <c r="F266">
        <v>12003000</v>
      </c>
    </row>
    <row r="267" spans="1:6" x14ac:dyDescent="0.45">
      <c r="A267" t="s">
        <v>30</v>
      </c>
      <c r="B267" t="s">
        <v>59</v>
      </c>
      <c r="C267" s="1">
        <v>41267</v>
      </c>
      <c r="D267" s="4">
        <v>0</v>
      </c>
      <c r="E267">
        <v>2.85</v>
      </c>
      <c r="F267">
        <v>8104000</v>
      </c>
    </row>
    <row r="268" spans="1:6" x14ac:dyDescent="0.45">
      <c r="A268" t="s">
        <v>30</v>
      </c>
      <c r="B268" t="s">
        <v>59</v>
      </c>
      <c r="C268" s="1">
        <v>41281</v>
      </c>
      <c r="D268" s="4">
        <v>0</v>
      </c>
      <c r="E268">
        <v>2.8681000000000001</v>
      </c>
      <c r="F268">
        <v>3967000</v>
      </c>
    </row>
    <row r="269" spans="1:6" x14ac:dyDescent="0.45">
      <c r="A269" t="s">
        <v>30</v>
      </c>
      <c r="B269" t="s">
        <v>59</v>
      </c>
      <c r="C269" s="1">
        <v>41288</v>
      </c>
      <c r="D269" s="4">
        <v>0</v>
      </c>
      <c r="E269">
        <v>3.0001000000000002</v>
      </c>
      <c r="F269">
        <v>6580000</v>
      </c>
    </row>
    <row r="270" spans="1:6" x14ac:dyDescent="0.45">
      <c r="A270" t="s">
        <v>30</v>
      </c>
      <c r="B270" t="s">
        <v>59</v>
      </c>
      <c r="C270" s="1">
        <v>41295</v>
      </c>
      <c r="D270" s="4">
        <v>0</v>
      </c>
      <c r="E270">
        <v>3.0657000000000001</v>
      </c>
      <c r="F270">
        <v>9373000</v>
      </c>
    </row>
    <row r="271" spans="1:6" x14ac:dyDescent="0.45">
      <c r="A271" t="s">
        <v>30</v>
      </c>
      <c r="B271" t="s">
        <v>59</v>
      </c>
      <c r="C271" s="1">
        <v>41302</v>
      </c>
      <c r="D271" s="4">
        <v>0</v>
      </c>
      <c r="E271">
        <v>3.3100999999999998</v>
      </c>
      <c r="F271">
        <v>15820000</v>
      </c>
    </row>
    <row r="272" spans="1:6" x14ac:dyDescent="0.45">
      <c r="A272" t="s">
        <v>30</v>
      </c>
      <c r="B272" t="s">
        <v>59</v>
      </c>
      <c r="C272" s="1">
        <v>41309</v>
      </c>
      <c r="D272" s="4">
        <v>0</v>
      </c>
      <c r="E272">
        <v>3.629</v>
      </c>
      <c r="F272">
        <v>36412000</v>
      </c>
    </row>
    <row r="273" spans="1:6" x14ac:dyDescent="0.45">
      <c r="A273" t="s">
        <v>30</v>
      </c>
      <c r="B273" t="s">
        <v>59</v>
      </c>
      <c r="C273" s="1">
        <v>41316</v>
      </c>
      <c r="D273" s="4">
        <v>0</v>
      </c>
      <c r="E273">
        <v>3.8149999999999999</v>
      </c>
      <c r="F273">
        <v>117612000</v>
      </c>
    </row>
    <row r="274" spans="1:6" x14ac:dyDescent="0.45">
      <c r="A274" t="s">
        <v>30</v>
      </c>
      <c r="B274" t="s">
        <v>59</v>
      </c>
      <c r="C274" s="1">
        <v>41323</v>
      </c>
      <c r="D274" s="4">
        <v>0</v>
      </c>
      <c r="E274">
        <v>3.5150000000000001</v>
      </c>
      <c r="F274">
        <v>48624000</v>
      </c>
    </row>
    <row r="275" spans="1:6" x14ac:dyDescent="0.45">
      <c r="A275" t="s">
        <v>30</v>
      </c>
      <c r="B275" t="s">
        <v>59</v>
      </c>
      <c r="C275" s="1">
        <v>41330</v>
      </c>
      <c r="D275" s="4">
        <v>0</v>
      </c>
      <c r="E275">
        <v>3.5198</v>
      </c>
      <c r="F275">
        <v>10270000</v>
      </c>
    </row>
    <row r="276" spans="1:6" x14ac:dyDescent="0.45">
      <c r="A276" t="s">
        <v>30</v>
      </c>
      <c r="B276" t="s">
        <v>59</v>
      </c>
      <c r="C276" s="1">
        <v>41337</v>
      </c>
      <c r="D276" s="4">
        <v>0</v>
      </c>
      <c r="E276">
        <v>3.5045999999999999</v>
      </c>
      <c r="F276">
        <v>4858000</v>
      </c>
    </row>
    <row r="277" spans="1:6" x14ac:dyDescent="0.45">
      <c r="A277" t="s">
        <v>30</v>
      </c>
      <c r="B277" t="s">
        <v>59</v>
      </c>
      <c r="C277" s="1">
        <v>41344</v>
      </c>
      <c r="D277" s="4">
        <v>0</v>
      </c>
      <c r="E277">
        <v>3.6</v>
      </c>
      <c r="F277">
        <v>13974000</v>
      </c>
    </row>
    <row r="278" spans="1:6" x14ac:dyDescent="0.45">
      <c r="A278" t="s">
        <v>30</v>
      </c>
      <c r="B278" t="s">
        <v>59</v>
      </c>
      <c r="C278" s="1">
        <v>41351</v>
      </c>
      <c r="D278" s="4">
        <v>0</v>
      </c>
      <c r="E278">
        <v>3.4851999999999999</v>
      </c>
      <c r="F278">
        <v>19350000</v>
      </c>
    </row>
    <row r="279" spans="1:6" x14ac:dyDescent="0.45">
      <c r="A279" t="s">
        <v>30</v>
      </c>
      <c r="B279" t="s">
        <v>59</v>
      </c>
      <c r="C279" s="1">
        <v>41358</v>
      </c>
      <c r="D279" s="4">
        <v>0</v>
      </c>
      <c r="E279">
        <v>3.3921999999999999</v>
      </c>
      <c r="F279">
        <v>5216000</v>
      </c>
    </row>
    <row r="280" spans="1:6" x14ac:dyDescent="0.45">
      <c r="A280" t="s">
        <v>30</v>
      </c>
      <c r="B280" t="s">
        <v>59</v>
      </c>
      <c r="C280" s="1">
        <v>41365</v>
      </c>
      <c r="D280" s="4">
        <v>0</v>
      </c>
      <c r="E280">
        <v>3.4298000000000002</v>
      </c>
      <c r="F280">
        <v>8204000</v>
      </c>
    </row>
    <row r="281" spans="1:6" x14ac:dyDescent="0.45">
      <c r="A281" t="s">
        <v>30</v>
      </c>
      <c r="B281" t="s">
        <v>59</v>
      </c>
      <c r="C281" s="1">
        <v>41372</v>
      </c>
      <c r="D281" s="4">
        <v>0</v>
      </c>
      <c r="E281">
        <v>3.0950000000000002</v>
      </c>
      <c r="F281">
        <v>5328000</v>
      </c>
    </row>
    <row r="282" spans="1:6" x14ac:dyDescent="0.45">
      <c r="A282" t="s">
        <v>30</v>
      </c>
      <c r="B282" t="s">
        <v>59</v>
      </c>
      <c r="C282" s="1">
        <v>41379</v>
      </c>
      <c r="D282" s="4">
        <v>0</v>
      </c>
      <c r="E282">
        <v>2.81</v>
      </c>
      <c r="F282">
        <v>9230000</v>
      </c>
    </row>
    <row r="283" spans="1:6" x14ac:dyDescent="0.45">
      <c r="A283" t="s">
        <v>30</v>
      </c>
      <c r="B283" t="s">
        <v>59</v>
      </c>
      <c r="C283" s="1">
        <v>41386</v>
      </c>
      <c r="D283" s="4">
        <v>0</v>
      </c>
      <c r="E283">
        <v>2.94</v>
      </c>
      <c r="F283">
        <v>6049000</v>
      </c>
    </row>
    <row r="284" spans="1:6" x14ac:dyDescent="0.45">
      <c r="A284" t="s">
        <v>30</v>
      </c>
      <c r="B284" t="s">
        <v>59</v>
      </c>
      <c r="C284" s="1">
        <v>41393</v>
      </c>
      <c r="D284" s="4">
        <v>0</v>
      </c>
      <c r="E284">
        <v>2.8677999999999999</v>
      </c>
      <c r="F284">
        <v>2597000</v>
      </c>
    </row>
    <row r="285" spans="1:6" x14ac:dyDescent="0.45">
      <c r="A285" t="s">
        <v>30</v>
      </c>
      <c r="B285" t="s">
        <v>59</v>
      </c>
      <c r="C285" s="1">
        <v>41400</v>
      </c>
      <c r="D285" s="4">
        <v>0</v>
      </c>
      <c r="E285">
        <v>2.8513999999999999</v>
      </c>
      <c r="F285">
        <v>4584000</v>
      </c>
    </row>
    <row r="286" spans="1:6" x14ac:dyDescent="0.45">
      <c r="A286" t="s">
        <v>30</v>
      </c>
      <c r="B286" t="s">
        <v>59</v>
      </c>
      <c r="C286" s="1">
        <v>41407</v>
      </c>
      <c r="D286" s="4">
        <v>0</v>
      </c>
      <c r="E286">
        <v>2.9312999999999998</v>
      </c>
      <c r="F286">
        <v>2162000</v>
      </c>
    </row>
    <row r="287" spans="1:6" x14ac:dyDescent="0.45">
      <c r="A287" t="s">
        <v>30</v>
      </c>
      <c r="B287" t="s">
        <v>59</v>
      </c>
      <c r="C287" s="1">
        <v>41414</v>
      </c>
      <c r="D287" s="4">
        <v>0</v>
      </c>
      <c r="E287">
        <v>2.8494999999999999</v>
      </c>
      <c r="F287">
        <v>4155000</v>
      </c>
    </row>
    <row r="288" spans="1:6" x14ac:dyDescent="0.45">
      <c r="A288" t="s">
        <v>30</v>
      </c>
      <c r="B288" t="s">
        <v>59</v>
      </c>
      <c r="C288" s="1">
        <v>41421</v>
      </c>
      <c r="D288" s="4">
        <v>0</v>
      </c>
      <c r="E288">
        <v>2.8144</v>
      </c>
      <c r="F288">
        <v>3233000</v>
      </c>
    </row>
    <row r="289" spans="1:6" x14ac:dyDescent="0.45">
      <c r="A289" t="s">
        <v>30</v>
      </c>
      <c r="B289" t="s">
        <v>59</v>
      </c>
      <c r="C289" s="1">
        <v>41428</v>
      </c>
      <c r="D289" s="4">
        <v>0</v>
      </c>
      <c r="E289">
        <v>2.7622</v>
      </c>
      <c r="F289">
        <v>2968000</v>
      </c>
    </row>
    <row r="290" spans="1:6" x14ac:dyDescent="0.45">
      <c r="A290" t="s">
        <v>30</v>
      </c>
      <c r="B290" t="s">
        <v>59</v>
      </c>
      <c r="C290" s="1">
        <v>41435</v>
      </c>
      <c r="D290" s="4">
        <v>0</v>
      </c>
      <c r="E290">
        <v>2.7</v>
      </c>
      <c r="F290">
        <v>2514000</v>
      </c>
    </row>
    <row r="291" spans="1:6" x14ac:dyDescent="0.45">
      <c r="A291" t="s">
        <v>30</v>
      </c>
      <c r="B291" t="s">
        <v>59</v>
      </c>
      <c r="C291" s="1">
        <v>41442</v>
      </c>
      <c r="D291" s="4">
        <v>0</v>
      </c>
      <c r="E291">
        <v>2.7004999999999999</v>
      </c>
      <c r="F291">
        <v>16044000</v>
      </c>
    </row>
    <row r="292" spans="1:6" x14ac:dyDescent="0.45">
      <c r="A292" t="s">
        <v>30</v>
      </c>
      <c r="B292" t="s">
        <v>59</v>
      </c>
      <c r="C292" s="1">
        <v>41449</v>
      </c>
      <c r="D292" s="4">
        <v>0</v>
      </c>
      <c r="E292">
        <v>2.8149000000000002</v>
      </c>
      <c r="F292">
        <v>6058000</v>
      </c>
    </row>
    <row r="293" spans="1:6" x14ac:dyDescent="0.45">
      <c r="A293" t="s">
        <v>30</v>
      </c>
      <c r="B293" t="s">
        <v>59</v>
      </c>
      <c r="C293" s="1">
        <v>41456</v>
      </c>
      <c r="D293" s="4">
        <v>0</v>
      </c>
      <c r="E293">
        <v>3.09</v>
      </c>
      <c r="F293">
        <v>8675000</v>
      </c>
    </row>
    <row r="294" spans="1:6" x14ac:dyDescent="0.45">
      <c r="A294" t="s">
        <v>30</v>
      </c>
      <c r="B294" t="s">
        <v>59</v>
      </c>
      <c r="C294" s="1">
        <v>41463</v>
      </c>
      <c r="D294" s="4">
        <v>0</v>
      </c>
      <c r="E294">
        <v>3.0297000000000001</v>
      </c>
      <c r="F294">
        <v>3611000</v>
      </c>
    </row>
    <row r="295" spans="1:6" x14ac:dyDescent="0.45">
      <c r="A295" t="s">
        <v>30</v>
      </c>
      <c r="B295" t="s">
        <v>59</v>
      </c>
      <c r="C295" s="1">
        <v>41470</v>
      </c>
      <c r="D295" s="4">
        <v>0</v>
      </c>
      <c r="E295">
        <v>2.9548000000000001</v>
      </c>
      <c r="F295">
        <v>5616000</v>
      </c>
    </row>
    <row r="296" spans="1:6" x14ac:dyDescent="0.45">
      <c r="A296" t="s">
        <v>30</v>
      </c>
      <c r="B296" t="s">
        <v>59</v>
      </c>
      <c r="C296" s="1">
        <v>41477</v>
      </c>
      <c r="D296" s="4">
        <v>0</v>
      </c>
      <c r="E296">
        <v>2.9344000000000001</v>
      </c>
      <c r="F296">
        <v>2499000</v>
      </c>
    </row>
    <row r="297" spans="1:6" x14ac:dyDescent="0.45">
      <c r="A297" t="s">
        <v>30</v>
      </c>
      <c r="B297" t="s">
        <v>59</v>
      </c>
      <c r="C297" s="1">
        <v>41484</v>
      </c>
      <c r="D297" s="4">
        <v>0</v>
      </c>
      <c r="E297">
        <v>2.9790000000000001</v>
      </c>
      <c r="F297">
        <v>3904000</v>
      </c>
    </row>
    <row r="298" spans="1:6" x14ac:dyDescent="0.45">
      <c r="A298" t="s">
        <v>30</v>
      </c>
      <c r="B298" t="s">
        <v>59</v>
      </c>
      <c r="C298" s="1">
        <v>41491</v>
      </c>
      <c r="D298" s="4">
        <v>0</v>
      </c>
      <c r="E298">
        <v>2.9746999999999999</v>
      </c>
      <c r="F298">
        <v>3640000</v>
      </c>
    </row>
    <row r="299" spans="1:6" x14ac:dyDescent="0.45">
      <c r="A299" t="s">
        <v>30</v>
      </c>
      <c r="B299" t="s">
        <v>59</v>
      </c>
      <c r="C299" s="1">
        <v>41498</v>
      </c>
      <c r="D299" s="4">
        <v>0</v>
      </c>
      <c r="E299">
        <v>3.07</v>
      </c>
      <c r="F299">
        <v>4945000</v>
      </c>
    </row>
    <row r="300" spans="1:6" x14ac:dyDescent="0.45">
      <c r="A300" t="s">
        <v>30</v>
      </c>
      <c r="B300" t="s">
        <v>59</v>
      </c>
      <c r="C300" s="1">
        <v>41505</v>
      </c>
      <c r="D300" s="4">
        <v>0</v>
      </c>
      <c r="E300">
        <v>3.61</v>
      </c>
      <c r="F300">
        <v>27788000</v>
      </c>
    </row>
    <row r="301" spans="1:6" x14ac:dyDescent="0.45">
      <c r="A301" t="s">
        <v>30</v>
      </c>
      <c r="B301" t="s">
        <v>59</v>
      </c>
      <c r="C301" s="1">
        <v>41512</v>
      </c>
      <c r="D301" s="4">
        <v>0</v>
      </c>
      <c r="E301">
        <v>3.5</v>
      </c>
      <c r="F301">
        <v>17175000</v>
      </c>
    </row>
    <row r="302" spans="1:6" x14ac:dyDescent="0.45">
      <c r="A302" t="s">
        <v>30</v>
      </c>
      <c r="B302" t="s">
        <v>59</v>
      </c>
      <c r="C302" s="1">
        <v>41519</v>
      </c>
      <c r="D302" s="4">
        <v>0</v>
      </c>
      <c r="E302">
        <v>3.5</v>
      </c>
      <c r="F302">
        <v>3930000</v>
      </c>
    </row>
    <row r="303" spans="1:6" x14ac:dyDescent="0.45">
      <c r="A303" t="s">
        <v>30</v>
      </c>
      <c r="B303" t="s">
        <v>59</v>
      </c>
      <c r="C303" s="1">
        <v>41526</v>
      </c>
      <c r="D303" s="4">
        <v>0</v>
      </c>
      <c r="E303">
        <v>3.4137</v>
      </c>
      <c r="F303">
        <v>6133000</v>
      </c>
    </row>
    <row r="304" spans="1:6" x14ac:dyDescent="0.45">
      <c r="A304" t="s">
        <v>30</v>
      </c>
      <c r="B304" t="s">
        <v>59</v>
      </c>
      <c r="C304" s="1">
        <v>41533</v>
      </c>
      <c r="D304" s="4">
        <v>0</v>
      </c>
      <c r="E304">
        <v>3.4169</v>
      </c>
      <c r="F304">
        <v>15117000</v>
      </c>
    </row>
    <row r="305" spans="1:6" x14ac:dyDescent="0.45">
      <c r="A305" t="s">
        <v>30</v>
      </c>
      <c r="B305" t="s">
        <v>59</v>
      </c>
      <c r="C305" s="1">
        <v>41540</v>
      </c>
      <c r="D305" s="4">
        <v>0</v>
      </c>
      <c r="E305">
        <v>3.4897999999999998</v>
      </c>
      <c r="F305">
        <v>16829000</v>
      </c>
    </row>
    <row r="306" spans="1:6" x14ac:dyDescent="0.45">
      <c r="A306" t="s">
        <v>30</v>
      </c>
      <c r="B306" t="s">
        <v>59</v>
      </c>
      <c r="C306" s="1">
        <v>41547</v>
      </c>
      <c r="D306" s="4">
        <v>0</v>
      </c>
      <c r="E306">
        <v>3.47</v>
      </c>
      <c r="F306">
        <v>3765000</v>
      </c>
    </row>
    <row r="307" spans="1:6" x14ac:dyDescent="0.45">
      <c r="A307" t="s">
        <v>30</v>
      </c>
      <c r="B307" t="s">
        <v>59</v>
      </c>
      <c r="C307" s="1">
        <v>41554</v>
      </c>
      <c r="D307" s="4">
        <v>0</v>
      </c>
      <c r="E307">
        <v>3.4329999999999998</v>
      </c>
      <c r="F307">
        <v>11520000</v>
      </c>
    </row>
    <row r="308" spans="1:6" x14ac:dyDescent="0.45">
      <c r="A308" t="s">
        <v>30</v>
      </c>
      <c r="B308" t="s">
        <v>59</v>
      </c>
      <c r="C308" s="1">
        <v>41561</v>
      </c>
      <c r="D308" s="4">
        <v>0</v>
      </c>
      <c r="E308">
        <v>3.55</v>
      </c>
      <c r="F308">
        <v>11274000</v>
      </c>
    </row>
    <row r="309" spans="1:6" x14ac:dyDescent="0.45">
      <c r="A309" t="s">
        <v>30</v>
      </c>
      <c r="B309" t="s">
        <v>59</v>
      </c>
      <c r="C309" s="1">
        <v>41568</v>
      </c>
      <c r="D309" s="4">
        <v>0</v>
      </c>
      <c r="E309">
        <v>3.52</v>
      </c>
      <c r="F309">
        <v>5225000</v>
      </c>
    </row>
    <row r="310" spans="1:6" x14ac:dyDescent="0.45">
      <c r="A310" t="s">
        <v>30</v>
      </c>
      <c r="B310" t="s">
        <v>59</v>
      </c>
      <c r="C310" s="1">
        <v>41575</v>
      </c>
      <c r="D310" s="4">
        <v>0</v>
      </c>
      <c r="E310">
        <v>3.4106000000000001</v>
      </c>
      <c r="F310">
        <v>5422000</v>
      </c>
    </row>
    <row r="311" spans="1:6" x14ac:dyDescent="0.45">
      <c r="A311" t="s">
        <v>30</v>
      </c>
      <c r="B311" t="s">
        <v>59</v>
      </c>
      <c r="C311" s="1">
        <v>41582</v>
      </c>
      <c r="D311" s="4">
        <v>0</v>
      </c>
      <c r="E311">
        <v>3.335</v>
      </c>
      <c r="F311">
        <v>3506000</v>
      </c>
    </row>
    <row r="312" spans="1:6" x14ac:dyDescent="0.45">
      <c r="A312" t="s">
        <v>30</v>
      </c>
      <c r="B312" t="s">
        <v>59</v>
      </c>
      <c r="C312" s="1">
        <v>41589</v>
      </c>
      <c r="D312" s="4">
        <v>0</v>
      </c>
      <c r="E312">
        <v>3.3450000000000002</v>
      </c>
      <c r="F312">
        <v>6929000</v>
      </c>
    </row>
    <row r="313" spans="1:6" x14ac:dyDescent="0.45">
      <c r="A313" t="s">
        <v>30</v>
      </c>
      <c r="B313" t="s">
        <v>59</v>
      </c>
      <c r="C313" s="1">
        <v>41596</v>
      </c>
      <c r="D313" s="4">
        <v>0</v>
      </c>
      <c r="E313">
        <v>3.0219999999999998</v>
      </c>
      <c r="F313">
        <v>6166000</v>
      </c>
    </row>
    <row r="314" spans="1:6" x14ac:dyDescent="0.45">
      <c r="A314" t="s">
        <v>30</v>
      </c>
      <c r="B314" t="s">
        <v>59</v>
      </c>
      <c r="C314" s="1">
        <v>41603</v>
      </c>
      <c r="D314" s="4">
        <v>0</v>
      </c>
      <c r="E314">
        <v>3.0049000000000001</v>
      </c>
      <c r="F314">
        <v>5807000</v>
      </c>
    </row>
    <row r="315" spans="1:6" x14ac:dyDescent="0.45">
      <c r="A315" t="s">
        <v>30</v>
      </c>
      <c r="B315" t="s">
        <v>59</v>
      </c>
      <c r="C315" s="1">
        <v>41610</v>
      </c>
      <c r="D315" s="4">
        <v>0</v>
      </c>
      <c r="E315">
        <v>2.8849999999999998</v>
      </c>
      <c r="F315">
        <v>14596000</v>
      </c>
    </row>
    <row r="316" spans="1:6" x14ac:dyDescent="0.45">
      <c r="A316" t="s">
        <v>30</v>
      </c>
      <c r="B316" t="s">
        <v>59</v>
      </c>
      <c r="C316" s="1">
        <v>41617</v>
      </c>
      <c r="D316" s="4">
        <v>0</v>
      </c>
      <c r="E316">
        <v>2.8359999999999999</v>
      </c>
      <c r="F316">
        <v>2815000</v>
      </c>
    </row>
    <row r="317" spans="1:6" x14ac:dyDescent="0.45">
      <c r="A317" t="s">
        <v>30</v>
      </c>
      <c r="B317" t="s">
        <v>59</v>
      </c>
      <c r="C317" s="1">
        <v>41624</v>
      </c>
      <c r="D317" s="4">
        <v>0</v>
      </c>
      <c r="E317">
        <v>2.84</v>
      </c>
      <c r="F317">
        <v>35965000</v>
      </c>
    </row>
    <row r="318" spans="1:6" x14ac:dyDescent="0.45">
      <c r="A318" t="s">
        <v>30</v>
      </c>
      <c r="B318" t="s">
        <v>59</v>
      </c>
      <c r="C318" s="1">
        <v>41631</v>
      </c>
      <c r="D318" s="4">
        <v>0</v>
      </c>
      <c r="E318">
        <v>2.9338000000000002</v>
      </c>
      <c r="F318">
        <v>7329000</v>
      </c>
    </row>
    <row r="319" spans="1:6" x14ac:dyDescent="0.45">
      <c r="A319" t="s">
        <v>30</v>
      </c>
      <c r="B319" t="s">
        <v>59</v>
      </c>
      <c r="C319" s="1">
        <v>41638</v>
      </c>
      <c r="D319" s="4">
        <v>0</v>
      </c>
      <c r="E319">
        <v>2.83</v>
      </c>
      <c r="F319">
        <v>3867000</v>
      </c>
    </row>
    <row r="320" spans="1:6" x14ac:dyDescent="0.45">
      <c r="A320" t="s">
        <v>30</v>
      </c>
      <c r="B320" t="s">
        <v>59</v>
      </c>
      <c r="C320" s="1">
        <v>41645</v>
      </c>
      <c r="D320" s="4">
        <v>0</v>
      </c>
      <c r="E320">
        <v>2.88</v>
      </c>
      <c r="F320">
        <v>2862000</v>
      </c>
    </row>
    <row r="321" spans="1:6" x14ac:dyDescent="0.45">
      <c r="A321" t="s">
        <v>30</v>
      </c>
      <c r="B321" t="s">
        <v>59</v>
      </c>
      <c r="C321" s="1">
        <v>41652</v>
      </c>
      <c r="D321" s="4">
        <v>0</v>
      </c>
      <c r="E321">
        <v>2.85</v>
      </c>
      <c r="F321">
        <v>5015000</v>
      </c>
    </row>
    <row r="322" spans="1:6" x14ac:dyDescent="0.45">
      <c r="A322" t="s">
        <v>30</v>
      </c>
      <c r="B322" t="s">
        <v>59</v>
      </c>
      <c r="C322" s="1">
        <v>41659</v>
      </c>
      <c r="D322" s="4">
        <v>0</v>
      </c>
      <c r="E322">
        <v>2.7799</v>
      </c>
      <c r="F322">
        <v>4588000</v>
      </c>
    </row>
    <row r="323" spans="1:6" x14ac:dyDescent="0.45">
      <c r="A323" t="s">
        <v>30</v>
      </c>
      <c r="B323" t="s">
        <v>59</v>
      </c>
      <c r="C323" s="1">
        <v>41666</v>
      </c>
      <c r="D323" s="4">
        <v>0</v>
      </c>
      <c r="E323">
        <v>2.8331</v>
      </c>
      <c r="F323">
        <v>7074000</v>
      </c>
    </row>
    <row r="324" spans="1:6" x14ac:dyDescent="0.45">
      <c r="A324" t="s">
        <v>30</v>
      </c>
      <c r="B324" t="s">
        <v>59</v>
      </c>
      <c r="C324" s="1">
        <v>41673</v>
      </c>
      <c r="D324" s="4">
        <v>0</v>
      </c>
      <c r="E324">
        <v>2.8239999999999998</v>
      </c>
      <c r="F324">
        <v>8244000</v>
      </c>
    </row>
    <row r="325" spans="1:6" x14ac:dyDescent="0.45">
      <c r="A325" t="s">
        <v>30</v>
      </c>
      <c r="B325" t="s">
        <v>59</v>
      </c>
      <c r="C325" s="1">
        <v>41680</v>
      </c>
      <c r="D325" s="4">
        <v>0</v>
      </c>
      <c r="E325">
        <v>2.8100999999999998</v>
      </c>
      <c r="F325">
        <v>1909000</v>
      </c>
    </row>
    <row r="326" spans="1:6" x14ac:dyDescent="0.45">
      <c r="A326" t="s">
        <v>30</v>
      </c>
      <c r="B326" t="s">
        <v>59</v>
      </c>
      <c r="C326" s="1">
        <v>41687</v>
      </c>
      <c r="D326" s="4">
        <v>0</v>
      </c>
      <c r="E326">
        <v>2.7818999999999998</v>
      </c>
      <c r="F326">
        <v>2041000</v>
      </c>
    </row>
    <row r="327" spans="1:6" x14ac:dyDescent="0.45">
      <c r="A327" t="s">
        <v>30</v>
      </c>
      <c r="B327" t="s">
        <v>59</v>
      </c>
      <c r="C327" s="1">
        <v>41694</v>
      </c>
      <c r="D327" s="4">
        <v>0</v>
      </c>
      <c r="E327">
        <v>2.7501000000000002</v>
      </c>
      <c r="F327">
        <v>1435000</v>
      </c>
    </row>
    <row r="328" spans="1:6" x14ac:dyDescent="0.45">
      <c r="A328" t="s">
        <v>30</v>
      </c>
      <c r="B328" t="s">
        <v>59</v>
      </c>
      <c r="C328" s="1">
        <v>41701</v>
      </c>
      <c r="D328" s="4">
        <v>0</v>
      </c>
      <c r="E328">
        <v>2.2210999999999999</v>
      </c>
      <c r="F328">
        <v>6886000</v>
      </c>
    </row>
    <row r="329" spans="1:6" x14ac:dyDescent="0.45">
      <c r="A329" t="s">
        <v>30</v>
      </c>
      <c r="B329" t="s">
        <v>59</v>
      </c>
      <c r="C329" s="1">
        <v>41708</v>
      </c>
      <c r="D329" s="4">
        <v>0</v>
      </c>
      <c r="E329">
        <v>1.8501000000000001</v>
      </c>
      <c r="F329">
        <v>5034000</v>
      </c>
    </row>
    <row r="330" spans="1:6" x14ac:dyDescent="0.45">
      <c r="A330" t="s">
        <v>30</v>
      </c>
      <c r="B330" t="s">
        <v>59</v>
      </c>
      <c r="C330" s="1">
        <v>41715</v>
      </c>
      <c r="D330" s="4">
        <v>0</v>
      </c>
      <c r="E330">
        <v>2.1212</v>
      </c>
      <c r="F330">
        <v>4289000</v>
      </c>
    </row>
    <row r="331" spans="1:6" x14ac:dyDescent="0.45">
      <c r="A331" t="s">
        <v>30</v>
      </c>
      <c r="B331" t="s">
        <v>59</v>
      </c>
      <c r="C331" s="1">
        <v>41722</v>
      </c>
      <c r="D331" s="4">
        <v>0</v>
      </c>
      <c r="E331">
        <v>2.3287</v>
      </c>
      <c r="F331">
        <v>3679000</v>
      </c>
    </row>
    <row r="332" spans="1:6" x14ac:dyDescent="0.45">
      <c r="A332" t="s">
        <v>30</v>
      </c>
      <c r="B332" t="s">
        <v>59</v>
      </c>
      <c r="C332" s="1">
        <v>41729</v>
      </c>
      <c r="D332" s="4">
        <v>0</v>
      </c>
      <c r="E332">
        <v>2.2997999999999998</v>
      </c>
      <c r="F332">
        <v>1148000</v>
      </c>
    </row>
    <row r="333" spans="1:6" x14ac:dyDescent="0.45">
      <c r="A333" t="s">
        <v>30</v>
      </c>
      <c r="B333" t="s">
        <v>59</v>
      </c>
      <c r="C333" s="1">
        <v>41736</v>
      </c>
      <c r="D333" s="4">
        <v>0</v>
      </c>
      <c r="E333">
        <v>2.2098</v>
      </c>
      <c r="F333">
        <v>2200000</v>
      </c>
    </row>
    <row r="334" spans="1:6" x14ac:dyDescent="0.45">
      <c r="A334" t="s">
        <v>30</v>
      </c>
      <c r="B334" t="s">
        <v>59</v>
      </c>
      <c r="C334" s="1">
        <v>41743</v>
      </c>
      <c r="D334" s="4">
        <v>0</v>
      </c>
      <c r="E334">
        <v>2.4300000000000002</v>
      </c>
      <c r="F334">
        <v>2508000</v>
      </c>
    </row>
    <row r="335" spans="1:6" x14ac:dyDescent="0.45">
      <c r="A335" t="s">
        <v>30</v>
      </c>
      <c r="B335" t="s">
        <v>59</v>
      </c>
      <c r="C335" s="1">
        <v>41750</v>
      </c>
      <c r="D335" s="4">
        <v>0</v>
      </c>
      <c r="E335">
        <v>2.4049999999999998</v>
      </c>
      <c r="F335">
        <v>4703000</v>
      </c>
    </row>
    <row r="336" spans="1:6" x14ac:dyDescent="0.45">
      <c r="A336" t="s">
        <v>30</v>
      </c>
      <c r="B336" t="s">
        <v>59</v>
      </c>
      <c r="C336" s="1">
        <v>41757</v>
      </c>
      <c r="D336" s="4">
        <v>0</v>
      </c>
      <c r="E336">
        <v>2.3950999999999998</v>
      </c>
      <c r="F336">
        <v>3435000</v>
      </c>
    </row>
    <row r="337" spans="1:6" x14ac:dyDescent="0.45">
      <c r="A337" t="s">
        <v>30</v>
      </c>
      <c r="B337" t="s">
        <v>59</v>
      </c>
      <c r="C337" s="1">
        <v>41764</v>
      </c>
      <c r="D337" s="4">
        <v>0</v>
      </c>
      <c r="E337">
        <v>2.3923000000000001</v>
      </c>
      <c r="F337">
        <v>819000</v>
      </c>
    </row>
    <row r="338" spans="1:6" x14ac:dyDescent="0.45">
      <c r="A338" t="s">
        <v>30</v>
      </c>
      <c r="B338" t="s">
        <v>59</v>
      </c>
      <c r="C338" s="1">
        <v>41771</v>
      </c>
      <c r="D338" s="4">
        <v>0</v>
      </c>
      <c r="E338">
        <v>2.4148999999999998</v>
      </c>
      <c r="F338">
        <v>8149000</v>
      </c>
    </row>
    <row r="339" spans="1:6" x14ac:dyDescent="0.45">
      <c r="A339" t="s">
        <v>30</v>
      </c>
      <c r="B339" t="s">
        <v>59</v>
      </c>
      <c r="C339" s="1">
        <v>41778</v>
      </c>
      <c r="D339" s="4">
        <v>0</v>
      </c>
      <c r="E339">
        <v>2.355</v>
      </c>
      <c r="F339">
        <v>1392000</v>
      </c>
    </row>
    <row r="340" spans="1:6" x14ac:dyDescent="0.45">
      <c r="A340" t="s">
        <v>30</v>
      </c>
      <c r="B340" t="s">
        <v>59</v>
      </c>
      <c r="C340" s="1">
        <v>41785</v>
      </c>
      <c r="D340" s="4">
        <v>0</v>
      </c>
      <c r="E340">
        <v>2.3609</v>
      </c>
      <c r="F340">
        <v>293000</v>
      </c>
    </row>
    <row r="341" spans="1:6" x14ac:dyDescent="0.45">
      <c r="A341" t="s">
        <v>30</v>
      </c>
      <c r="B341" t="s">
        <v>59</v>
      </c>
      <c r="C341" s="1">
        <v>41792</v>
      </c>
      <c r="D341" s="4">
        <v>0</v>
      </c>
      <c r="E341">
        <v>2.2252999999999998</v>
      </c>
      <c r="F341">
        <v>2458000</v>
      </c>
    </row>
    <row r="342" spans="1:6" x14ac:dyDescent="0.45">
      <c r="A342" t="s">
        <v>30</v>
      </c>
      <c r="B342" t="s">
        <v>59</v>
      </c>
      <c r="C342" s="1">
        <v>41799</v>
      </c>
      <c r="D342" s="4">
        <v>0</v>
      </c>
      <c r="E342">
        <v>2.2301000000000002</v>
      </c>
      <c r="F342">
        <v>1756000</v>
      </c>
    </row>
    <row r="343" spans="1:6" x14ac:dyDescent="0.45">
      <c r="A343" t="s">
        <v>30</v>
      </c>
      <c r="B343" t="s">
        <v>59</v>
      </c>
      <c r="C343" s="1">
        <v>41806</v>
      </c>
      <c r="D343" s="4">
        <v>0</v>
      </c>
      <c r="E343">
        <v>2.15</v>
      </c>
      <c r="F343">
        <v>8258000</v>
      </c>
    </row>
    <row r="344" spans="1:6" x14ac:dyDescent="0.45">
      <c r="A344" t="s">
        <v>30</v>
      </c>
      <c r="B344" t="s">
        <v>59</v>
      </c>
      <c r="C344" s="1">
        <v>41813</v>
      </c>
      <c r="D344" s="4">
        <v>0</v>
      </c>
      <c r="E344">
        <v>2.1909000000000001</v>
      </c>
      <c r="F344">
        <v>2480000</v>
      </c>
    </row>
    <row r="345" spans="1:6" x14ac:dyDescent="0.45">
      <c r="A345" t="s">
        <v>30</v>
      </c>
      <c r="B345" t="s">
        <v>59</v>
      </c>
      <c r="C345" s="1">
        <v>41820</v>
      </c>
      <c r="D345" s="4">
        <v>0</v>
      </c>
      <c r="E345">
        <v>2.2492999999999999</v>
      </c>
      <c r="F345">
        <v>794000</v>
      </c>
    </row>
    <row r="346" spans="1:6" x14ac:dyDescent="0.45">
      <c r="A346" t="s">
        <v>30</v>
      </c>
      <c r="B346" t="s">
        <v>59</v>
      </c>
      <c r="C346" s="1">
        <v>41827</v>
      </c>
      <c r="D346" s="4">
        <v>0</v>
      </c>
      <c r="E346">
        <v>2.2410000000000001</v>
      </c>
      <c r="F346">
        <v>1992000</v>
      </c>
    </row>
    <row r="347" spans="1:6" x14ac:dyDescent="0.45">
      <c r="A347" t="s">
        <v>30</v>
      </c>
      <c r="B347" t="s">
        <v>59</v>
      </c>
      <c r="C347" s="1">
        <v>41834</v>
      </c>
      <c r="D347" s="4">
        <v>0</v>
      </c>
      <c r="E347">
        <v>2.1856</v>
      </c>
      <c r="F347">
        <v>1078000</v>
      </c>
    </row>
    <row r="348" spans="1:6" x14ac:dyDescent="0.45">
      <c r="A348" t="s">
        <v>30</v>
      </c>
      <c r="B348" t="s">
        <v>59</v>
      </c>
      <c r="C348" s="1">
        <v>41841</v>
      </c>
      <c r="D348" s="4">
        <v>0</v>
      </c>
      <c r="E348">
        <v>2.1040000000000001</v>
      </c>
      <c r="F348">
        <v>1254000</v>
      </c>
    </row>
    <row r="349" spans="1:6" x14ac:dyDescent="0.45">
      <c r="A349" t="s">
        <v>30</v>
      </c>
      <c r="B349" t="s">
        <v>59</v>
      </c>
      <c r="C349" s="1">
        <v>41848</v>
      </c>
      <c r="D349" s="4">
        <v>0</v>
      </c>
      <c r="E349">
        <v>2.0988000000000002</v>
      </c>
      <c r="F349">
        <v>536000</v>
      </c>
    </row>
    <row r="350" spans="1:6" x14ac:dyDescent="0.45">
      <c r="A350" t="s">
        <v>30</v>
      </c>
      <c r="B350" t="s">
        <v>59</v>
      </c>
      <c r="C350" s="1">
        <v>41855</v>
      </c>
      <c r="D350" s="4">
        <v>0</v>
      </c>
      <c r="E350">
        <v>2.0449000000000002</v>
      </c>
      <c r="F350">
        <v>1768000</v>
      </c>
    </row>
    <row r="351" spans="1:6" x14ac:dyDescent="0.45">
      <c r="A351" t="s">
        <v>30</v>
      </c>
      <c r="B351" t="s">
        <v>59</v>
      </c>
      <c r="C351" s="1">
        <v>41862</v>
      </c>
      <c r="D351" s="4">
        <v>0</v>
      </c>
      <c r="E351">
        <v>2.0589</v>
      </c>
      <c r="F351">
        <v>917000</v>
      </c>
    </row>
    <row r="352" spans="1:6" x14ac:dyDescent="0.45">
      <c r="A352" t="s">
        <v>30</v>
      </c>
      <c r="B352" t="s">
        <v>59</v>
      </c>
      <c r="C352" s="1">
        <v>41869</v>
      </c>
      <c r="D352" s="4">
        <v>0</v>
      </c>
      <c r="E352">
        <v>2.0611999999999999</v>
      </c>
      <c r="F352">
        <v>1928000</v>
      </c>
    </row>
    <row r="353" spans="1:6" x14ac:dyDescent="0.45">
      <c r="A353" t="s">
        <v>30</v>
      </c>
      <c r="B353" t="s">
        <v>59</v>
      </c>
      <c r="C353" s="1">
        <v>41876</v>
      </c>
      <c r="D353" s="4">
        <v>0</v>
      </c>
      <c r="E353">
        <v>2.0011999999999999</v>
      </c>
      <c r="F353">
        <v>884000</v>
      </c>
    </row>
    <row r="354" spans="1:6" x14ac:dyDescent="0.45">
      <c r="A354" t="s">
        <v>30</v>
      </c>
      <c r="B354" t="s">
        <v>59</v>
      </c>
      <c r="C354" s="1">
        <v>41883</v>
      </c>
      <c r="D354" s="4">
        <v>0</v>
      </c>
      <c r="E354">
        <v>2.0375000000000001</v>
      </c>
      <c r="F354">
        <v>1071000</v>
      </c>
    </row>
    <row r="355" spans="1:6" x14ac:dyDescent="0.45">
      <c r="A355" t="s">
        <v>30</v>
      </c>
      <c r="B355" t="s">
        <v>59</v>
      </c>
      <c r="C355" s="1">
        <v>41890</v>
      </c>
      <c r="D355" s="4">
        <v>0</v>
      </c>
      <c r="E355">
        <v>1.9801</v>
      </c>
      <c r="F355">
        <v>2745000</v>
      </c>
    </row>
    <row r="356" spans="1:6" x14ac:dyDescent="0.45">
      <c r="A356" t="s">
        <v>30</v>
      </c>
      <c r="B356" t="s">
        <v>59</v>
      </c>
      <c r="C356" s="1">
        <v>41897</v>
      </c>
      <c r="D356" s="4">
        <v>0</v>
      </c>
      <c r="E356">
        <v>1.87</v>
      </c>
      <c r="F356">
        <v>2747000</v>
      </c>
    </row>
    <row r="357" spans="1:6" x14ac:dyDescent="0.45">
      <c r="A357" t="s">
        <v>30</v>
      </c>
      <c r="B357" t="s">
        <v>59</v>
      </c>
      <c r="C357" s="1">
        <v>41904</v>
      </c>
      <c r="D357" s="4">
        <v>0</v>
      </c>
      <c r="E357">
        <v>1.6811</v>
      </c>
      <c r="F357">
        <v>4482000</v>
      </c>
    </row>
    <row r="358" spans="1:6" x14ac:dyDescent="0.45">
      <c r="A358" t="s">
        <v>30</v>
      </c>
      <c r="B358" t="s">
        <v>59</v>
      </c>
      <c r="C358" s="1">
        <v>41911</v>
      </c>
      <c r="D358" s="4">
        <v>0</v>
      </c>
      <c r="E358">
        <v>1.665</v>
      </c>
      <c r="F358">
        <v>7329000</v>
      </c>
    </row>
    <row r="359" spans="1:6" x14ac:dyDescent="0.45">
      <c r="A359" t="s">
        <v>30</v>
      </c>
      <c r="B359" t="s">
        <v>59</v>
      </c>
      <c r="C359" s="1">
        <v>41918</v>
      </c>
      <c r="D359" s="4">
        <v>0</v>
      </c>
      <c r="E359">
        <v>1.655</v>
      </c>
      <c r="F359">
        <v>2269000</v>
      </c>
    </row>
    <row r="360" spans="1:6" x14ac:dyDescent="0.45">
      <c r="A360" t="s">
        <v>30</v>
      </c>
      <c r="B360" t="s">
        <v>59</v>
      </c>
      <c r="C360" s="1">
        <v>41925</v>
      </c>
      <c r="D360" s="4">
        <v>0</v>
      </c>
      <c r="E360">
        <v>1.65</v>
      </c>
      <c r="F360">
        <v>1379000</v>
      </c>
    </row>
    <row r="361" spans="1:6" x14ac:dyDescent="0.45">
      <c r="A361" t="s">
        <v>30</v>
      </c>
      <c r="B361" t="s">
        <v>59</v>
      </c>
      <c r="C361" s="1">
        <v>41932</v>
      </c>
      <c r="D361" s="4">
        <v>0</v>
      </c>
      <c r="E361">
        <v>1.595</v>
      </c>
      <c r="F361">
        <v>833000</v>
      </c>
    </row>
    <row r="362" spans="1:6" x14ac:dyDescent="0.45">
      <c r="A362" t="s">
        <v>30</v>
      </c>
      <c r="B362" t="s">
        <v>59</v>
      </c>
      <c r="C362" s="1">
        <v>41939</v>
      </c>
      <c r="D362" s="4">
        <v>0</v>
      </c>
      <c r="E362">
        <v>1.595</v>
      </c>
      <c r="F362">
        <v>561000</v>
      </c>
    </row>
    <row r="363" spans="1:6" x14ac:dyDescent="0.45">
      <c r="A363" t="s">
        <v>30</v>
      </c>
      <c r="B363" t="s">
        <v>59</v>
      </c>
      <c r="C363" s="1">
        <v>41946</v>
      </c>
      <c r="D363" s="4">
        <v>0</v>
      </c>
      <c r="E363">
        <v>1.635</v>
      </c>
      <c r="F363">
        <v>1422000</v>
      </c>
    </row>
    <row r="364" spans="1:6" x14ac:dyDescent="0.45">
      <c r="A364" t="s">
        <v>30</v>
      </c>
      <c r="B364" t="s">
        <v>59</v>
      </c>
      <c r="C364" s="1">
        <v>41953</v>
      </c>
      <c r="D364" s="4">
        <v>0</v>
      </c>
      <c r="E364">
        <v>1.71</v>
      </c>
      <c r="F364">
        <v>13213000</v>
      </c>
    </row>
    <row r="365" spans="1:6" x14ac:dyDescent="0.45">
      <c r="A365" t="s">
        <v>30</v>
      </c>
      <c r="B365" t="s">
        <v>59</v>
      </c>
      <c r="C365" s="1">
        <v>41960</v>
      </c>
      <c r="D365" s="4">
        <v>0</v>
      </c>
      <c r="E365">
        <v>1.68</v>
      </c>
      <c r="F365">
        <v>3600000</v>
      </c>
    </row>
    <row r="366" spans="1:6" x14ac:dyDescent="0.45">
      <c r="A366" t="s">
        <v>30</v>
      </c>
      <c r="B366" t="s">
        <v>59</v>
      </c>
      <c r="C366" s="1">
        <v>41967</v>
      </c>
      <c r="D366" s="4">
        <v>0</v>
      </c>
      <c r="E366">
        <v>1.645</v>
      </c>
      <c r="F366">
        <v>874000</v>
      </c>
    </row>
    <row r="367" spans="1:6" x14ac:dyDescent="0.45">
      <c r="A367" t="s">
        <v>30</v>
      </c>
      <c r="B367" t="s">
        <v>59</v>
      </c>
      <c r="C367" s="1">
        <v>41974</v>
      </c>
      <c r="D367" s="4">
        <v>0</v>
      </c>
      <c r="E367">
        <v>1.42</v>
      </c>
      <c r="F367">
        <v>15423000</v>
      </c>
    </row>
    <row r="368" spans="1:6" x14ac:dyDescent="0.45">
      <c r="A368" t="s">
        <v>30</v>
      </c>
      <c r="B368" t="s">
        <v>59</v>
      </c>
      <c r="C368" s="1">
        <v>41981</v>
      </c>
      <c r="D368" s="4">
        <v>0</v>
      </c>
      <c r="E368">
        <v>1.42</v>
      </c>
      <c r="F368">
        <v>4694000</v>
      </c>
    </row>
    <row r="369" spans="1:6" x14ac:dyDescent="0.45">
      <c r="A369" t="s">
        <v>30</v>
      </c>
      <c r="B369" t="s">
        <v>59</v>
      </c>
      <c r="C369" s="1">
        <v>41988</v>
      </c>
      <c r="D369" s="4">
        <v>0</v>
      </c>
      <c r="E369">
        <v>1.375</v>
      </c>
      <c r="F369">
        <v>7148000</v>
      </c>
    </row>
    <row r="370" spans="1:6" x14ac:dyDescent="0.45">
      <c r="A370" t="s">
        <v>30</v>
      </c>
      <c r="B370" t="s">
        <v>59</v>
      </c>
      <c r="C370" s="1">
        <v>41995</v>
      </c>
      <c r="D370" s="4">
        <v>0</v>
      </c>
      <c r="E370">
        <v>1.1950000000000001</v>
      </c>
      <c r="F370">
        <v>16395000</v>
      </c>
    </row>
    <row r="371" spans="1:6" x14ac:dyDescent="0.45">
      <c r="A371" t="s">
        <v>30</v>
      </c>
      <c r="B371" t="s">
        <v>59</v>
      </c>
      <c r="C371" s="1">
        <v>42002</v>
      </c>
      <c r="D371" s="4">
        <v>0</v>
      </c>
      <c r="E371">
        <v>1.1599999999999999</v>
      </c>
      <c r="F371">
        <v>7758000</v>
      </c>
    </row>
    <row r="372" spans="1:6" x14ac:dyDescent="0.45">
      <c r="A372" t="s">
        <v>30</v>
      </c>
      <c r="B372" t="s">
        <v>59</v>
      </c>
      <c r="C372" s="1">
        <v>42009</v>
      </c>
      <c r="D372" s="4">
        <v>0</v>
      </c>
      <c r="E372">
        <v>1.33</v>
      </c>
      <c r="F372">
        <v>2962000</v>
      </c>
    </row>
    <row r="373" spans="1:6" x14ac:dyDescent="0.45">
      <c r="A373" t="s">
        <v>30</v>
      </c>
      <c r="B373" t="s">
        <v>59</v>
      </c>
      <c r="C373" s="1">
        <v>42016</v>
      </c>
      <c r="D373" s="4">
        <v>0</v>
      </c>
      <c r="E373">
        <v>1.24</v>
      </c>
      <c r="F373">
        <v>3888000</v>
      </c>
    </row>
    <row r="374" spans="1:6" x14ac:dyDescent="0.45">
      <c r="A374" t="s">
        <v>30</v>
      </c>
      <c r="B374" t="s">
        <v>59</v>
      </c>
      <c r="C374" s="1">
        <v>42023</v>
      </c>
      <c r="D374" s="4">
        <v>0</v>
      </c>
      <c r="E374">
        <v>1.24</v>
      </c>
      <c r="F374">
        <v>5784000</v>
      </c>
    </row>
    <row r="375" spans="1:6" x14ac:dyDescent="0.45">
      <c r="A375" t="s">
        <v>30</v>
      </c>
      <c r="B375" t="s">
        <v>59</v>
      </c>
      <c r="C375" s="1">
        <v>42030</v>
      </c>
      <c r="D375" s="4">
        <v>0</v>
      </c>
      <c r="E375">
        <v>1.25</v>
      </c>
      <c r="F375">
        <v>4846000</v>
      </c>
    </row>
    <row r="376" spans="1:6" x14ac:dyDescent="0.45">
      <c r="A376" t="s">
        <v>30</v>
      </c>
      <c r="B376" t="s">
        <v>59</v>
      </c>
      <c r="C376" s="1">
        <v>42037</v>
      </c>
      <c r="D376" s="4">
        <v>0</v>
      </c>
      <c r="E376">
        <v>1.5149999999999999</v>
      </c>
      <c r="F376">
        <v>15229000</v>
      </c>
    </row>
    <row r="377" spans="1:6" x14ac:dyDescent="0.45">
      <c r="A377" t="s">
        <v>30</v>
      </c>
      <c r="B377" t="s">
        <v>59</v>
      </c>
      <c r="C377" s="1">
        <v>42044</v>
      </c>
      <c r="D377" s="4">
        <v>0</v>
      </c>
      <c r="E377">
        <v>1.6</v>
      </c>
      <c r="F377">
        <v>10148000</v>
      </c>
    </row>
    <row r="378" spans="1:6" x14ac:dyDescent="0.45">
      <c r="A378" t="s">
        <v>30</v>
      </c>
      <c r="B378" t="s">
        <v>59</v>
      </c>
      <c r="C378" s="1">
        <v>42051</v>
      </c>
      <c r="D378" s="4">
        <v>0</v>
      </c>
      <c r="E378">
        <v>1.605</v>
      </c>
      <c r="F378">
        <v>5102000</v>
      </c>
    </row>
    <row r="379" spans="1:6" x14ac:dyDescent="0.45">
      <c r="A379" t="s">
        <v>30</v>
      </c>
      <c r="B379" t="s">
        <v>59</v>
      </c>
      <c r="C379" s="1">
        <v>42058</v>
      </c>
      <c r="D379" s="4">
        <v>0</v>
      </c>
      <c r="E379">
        <v>1.59</v>
      </c>
      <c r="F379">
        <v>1866000</v>
      </c>
    </row>
    <row r="380" spans="1:6" x14ac:dyDescent="0.45">
      <c r="A380" t="s">
        <v>30</v>
      </c>
      <c r="B380" t="s">
        <v>59</v>
      </c>
      <c r="C380" s="1">
        <v>42065</v>
      </c>
      <c r="D380" s="4">
        <v>0</v>
      </c>
      <c r="E380">
        <v>1.5649999999999999</v>
      </c>
      <c r="F380">
        <v>4043000</v>
      </c>
    </row>
    <row r="381" spans="1:6" x14ac:dyDescent="0.45">
      <c r="A381" t="s">
        <v>30</v>
      </c>
      <c r="B381" t="s">
        <v>59</v>
      </c>
      <c r="C381" s="1">
        <v>42072</v>
      </c>
      <c r="D381" s="4">
        <v>0</v>
      </c>
      <c r="E381">
        <v>1.51</v>
      </c>
      <c r="F381">
        <v>3468000</v>
      </c>
    </row>
    <row r="382" spans="1:6" x14ac:dyDescent="0.45">
      <c r="A382" t="s">
        <v>30</v>
      </c>
      <c r="B382" t="s">
        <v>59</v>
      </c>
      <c r="C382" s="1">
        <v>42079</v>
      </c>
      <c r="D382" s="4">
        <v>0</v>
      </c>
      <c r="E382">
        <v>1.4550000000000001</v>
      </c>
      <c r="F382">
        <v>5954000</v>
      </c>
    </row>
    <row r="383" spans="1:6" x14ac:dyDescent="0.45">
      <c r="A383" t="s">
        <v>30</v>
      </c>
      <c r="B383" t="s">
        <v>59</v>
      </c>
      <c r="C383" s="1">
        <v>42086</v>
      </c>
      <c r="D383" s="4">
        <v>0</v>
      </c>
      <c r="E383">
        <v>1.41</v>
      </c>
      <c r="F383">
        <v>3586000</v>
      </c>
    </row>
    <row r="384" spans="1:6" x14ac:dyDescent="0.45">
      <c r="A384" t="s">
        <v>30</v>
      </c>
      <c r="B384" t="s">
        <v>59</v>
      </c>
      <c r="C384" s="1">
        <v>42093</v>
      </c>
      <c r="D384" s="4">
        <v>0</v>
      </c>
      <c r="E384">
        <v>1.54</v>
      </c>
      <c r="F384">
        <v>12605000</v>
      </c>
    </row>
    <row r="385" spans="1:6" x14ac:dyDescent="0.45">
      <c r="A385" t="s">
        <v>30</v>
      </c>
      <c r="B385" t="s">
        <v>59</v>
      </c>
      <c r="C385" s="1">
        <v>42100</v>
      </c>
      <c r="D385" s="4">
        <v>0</v>
      </c>
      <c r="E385">
        <v>1.49</v>
      </c>
      <c r="F385">
        <v>2474000</v>
      </c>
    </row>
    <row r="386" spans="1:6" x14ac:dyDescent="0.45">
      <c r="A386" t="s">
        <v>30</v>
      </c>
      <c r="B386" t="s">
        <v>59</v>
      </c>
      <c r="C386" s="1">
        <v>42107</v>
      </c>
      <c r="D386" s="4">
        <v>0</v>
      </c>
      <c r="E386">
        <v>1.5049999999999999</v>
      </c>
      <c r="F386">
        <v>4079000</v>
      </c>
    </row>
    <row r="387" spans="1:6" x14ac:dyDescent="0.45">
      <c r="A387" t="s">
        <v>30</v>
      </c>
      <c r="B387" t="s">
        <v>59</v>
      </c>
      <c r="C387" s="1">
        <v>42114</v>
      </c>
      <c r="D387" s="4">
        <v>0</v>
      </c>
      <c r="E387">
        <v>1.45</v>
      </c>
      <c r="F387">
        <v>8279000</v>
      </c>
    </row>
    <row r="388" spans="1:6" x14ac:dyDescent="0.45">
      <c r="A388" t="s">
        <v>30</v>
      </c>
      <c r="B388" t="s">
        <v>59</v>
      </c>
      <c r="C388" s="1">
        <v>42121</v>
      </c>
      <c r="D388" s="4">
        <v>0</v>
      </c>
      <c r="E388">
        <v>1.425</v>
      </c>
      <c r="F388">
        <v>2797000</v>
      </c>
    </row>
    <row r="389" spans="1:6" x14ac:dyDescent="0.45">
      <c r="A389" t="s">
        <v>30</v>
      </c>
      <c r="B389" t="s">
        <v>59</v>
      </c>
      <c r="C389" s="1">
        <v>42128</v>
      </c>
      <c r="D389" s="4">
        <v>0</v>
      </c>
      <c r="E389">
        <v>1.405</v>
      </c>
      <c r="F389">
        <v>3159000</v>
      </c>
    </row>
    <row r="390" spans="1:6" x14ac:dyDescent="0.45">
      <c r="A390" t="s">
        <v>30</v>
      </c>
      <c r="B390" t="s">
        <v>59</v>
      </c>
      <c r="C390" s="1">
        <v>42135</v>
      </c>
      <c r="D390" s="4">
        <v>0</v>
      </c>
      <c r="E390">
        <v>1.5349999999999999</v>
      </c>
      <c r="F390">
        <v>95927000</v>
      </c>
    </row>
    <row r="391" spans="1:6" x14ac:dyDescent="0.45">
      <c r="A391" t="s">
        <v>30</v>
      </c>
      <c r="B391" t="s">
        <v>59</v>
      </c>
      <c r="C391" s="1">
        <v>42142</v>
      </c>
      <c r="D391" s="4">
        <v>0</v>
      </c>
      <c r="E391">
        <v>1.8</v>
      </c>
      <c r="F391">
        <v>95290000</v>
      </c>
    </row>
    <row r="392" spans="1:6" x14ac:dyDescent="0.45">
      <c r="A392" t="s">
        <v>30</v>
      </c>
      <c r="B392" t="s">
        <v>59</v>
      </c>
      <c r="C392" s="1">
        <v>42149</v>
      </c>
      <c r="D392" s="4">
        <v>0</v>
      </c>
      <c r="E392">
        <v>1.7749999999999999</v>
      </c>
      <c r="F392">
        <v>38175000</v>
      </c>
    </row>
    <row r="393" spans="1:6" x14ac:dyDescent="0.45">
      <c r="A393" t="s">
        <v>30</v>
      </c>
      <c r="B393" t="s">
        <v>59</v>
      </c>
      <c r="C393" s="1">
        <v>42156</v>
      </c>
      <c r="D393" s="4">
        <v>0</v>
      </c>
      <c r="E393">
        <v>1.7450000000000001</v>
      </c>
      <c r="F393">
        <v>13438000</v>
      </c>
    </row>
    <row r="394" spans="1:6" x14ac:dyDescent="0.45">
      <c r="A394" t="s">
        <v>30</v>
      </c>
      <c r="B394" t="s">
        <v>59</v>
      </c>
      <c r="C394" s="1">
        <v>42163</v>
      </c>
      <c r="D394" s="4">
        <v>0</v>
      </c>
      <c r="E394">
        <v>1.83</v>
      </c>
      <c r="F394">
        <v>8330000</v>
      </c>
    </row>
    <row r="395" spans="1:6" x14ac:dyDescent="0.45">
      <c r="A395" t="s">
        <v>30</v>
      </c>
      <c r="B395" t="s">
        <v>59</v>
      </c>
      <c r="C395" s="1">
        <v>42170</v>
      </c>
      <c r="D395" s="4">
        <v>0</v>
      </c>
      <c r="E395">
        <v>1.8</v>
      </c>
      <c r="F395">
        <v>21956000</v>
      </c>
    </row>
    <row r="396" spans="1:6" x14ac:dyDescent="0.45">
      <c r="A396" t="s">
        <v>30</v>
      </c>
      <c r="B396" t="s">
        <v>59</v>
      </c>
      <c r="C396" s="1">
        <v>42177</v>
      </c>
      <c r="D396" s="4">
        <v>0</v>
      </c>
      <c r="E396">
        <v>1.895</v>
      </c>
      <c r="F396">
        <v>17502000</v>
      </c>
    </row>
    <row r="397" spans="1:6" x14ac:dyDescent="0.45">
      <c r="A397" t="s">
        <v>30</v>
      </c>
      <c r="B397" t="s">
        <v>59</v>
      </c>
      <c r="C397" s="1">
        <v>42184</v>
      </c>
      <c r="D397" s="4">
        <v>0</v>
      </c>
      <c r="E397">
        <v>1.97</v>
      </c>
      <c r="F397">
        <v>10522000</v>
      </c>
    </row>
    <row r="398" spans="1:6" x14ac:dyDescent="0.45">
      <c r="A398" t="s">
        <v>30</v>
      </c>
      <c r="B398" t="s">
        <v>59</v>
      </c>
      <c r="C398" s="1">
        <v>42191</v>
      </c>
      <c r="D398" s="4">
        <v>0</v>
      </c>
      <c r="E398">
        <v>1.76</v>
      </c>
      <c r="F398">
        <v>27934000</v>
      </c>
    </row>
    <row r="399" spans="1:6" x14ac:dyDescent="0.45">
      <c r="A399" t="s">
        <v>30</v>
      </c>
      <c r="B399" t="s">
        <v>59</v>
      </c>
      <c r="C399" s="1">
        <v>42198</v>
      </c>
      <c r="D399" s="4">
        <v>0</v>
      </c>
      <c r="E399">
        <v>1.9</v>
      </c>
      <c r="F399">
        <v>14342000</v>
      </c>
    </row>
    <row r="400" spans="1:6" x14ac:dyDescent="0.45">
      <c r="A400" t="s">
        <v>30</v>
      </c>
      <c r="B400" t="s">
        <v>59</v>
      </c>
      <c r="C400" s="1">
        <v>42205</v>
      </c>
      <c r="D400" s="4">
        <v>0</v>
      </c>
      <c r="E400">
        <v>2.1549999999999998</v>
      </c>
      <c r="F400">
        <v>19235000</v>
      </c>
    </row>
    <row r="401" spans="1:6" x14ac:dyDescent="0.45">
      <c r="A401" t="s">
        <v>30</v>
      </c>
      <c r="B401" t="s">
        <v>59</v>
      </c>
      <c r="C401" s="1">
        <v>42212</v>
      </c>
      <c r="D401" s="4">
        <v>0</v>
      </c>
      <c r="E401">
        <v>2.21</v>
      </c>
      <c r="F401">
        <v>9099000</v>
      </c>
    </row>
    <row r="402" spans="1:6" x14ac:dyDescent="0.45">
      <c r="A402" t="s">
        <v>30</v>
      </c>
      <c r="B402" t="s">
        <v>59</v>
      </c>
      <c r="C402" s="1">
        <v>42219</v>
      </c>
      <c r="D402" s="4">
        <v>0</v>
      </c>
      <c r="E402">
        <v>3.01</v>
      </c>
      <c r="F402">
        <v>43129000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5"/>
  <sheetViews>
    <sheetView workbookViewId="0">
      <selection activeCell="J22" sqref="J2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31</v>
      </c>
      <c r="B2" t="s">
        <v>59</v>
      </c>
      <c r="C2" s="1">
        <v>38943</v>
      </c>
      <c r="D2" s="4">
        <v>0</v>
      </c>
      <c r="E2">
        <v>127.11</v>
      </c>
      <c r="F2">
        <v>28292</v>
      </c>
    </row>
    <row r="3" spans="1:6" x14ac:dyDescent="0.45">
      <c r="A3" t="s">
        <v>31</v>
      </c>
      <c r="B3" t="s">
        <v>59</v>
      </c>
      <c r="C3" s="1">
        <v>38950</v>
      </c>
      <c r="D3" s="4">
        <v>0</v>
      </c>
      <c r="E3">
        <v>137</v>
      </c>
      <c r="F3">
        <v>834470</v>
      </c>
    </row>
    <row r="4" spans="1:6" x14ac:dyDescent="0.45">
      <c r="A4" t="s">
        <v>31</v>
      </c>
      <c r="B4" t="s">
        <v>59</v>
      </c>
      <c r="C4" s="1">
        <v>38957</v>
      </c>
      <c r="D4" s="4">
        <v>0</v>
      </c>
      <c r="E4">
        <v>128</v>
      </c>
      <c r="F4">
        <v>435374</v>
      </c>
    </row>
    <row r="5" spans="1:6" x14ac:dyDescent="0.45">
      <c r="A5" t="s">
        <v>31</v>
      </c>
      <c r="B5" t="s">
        <v>59</v>
      </c>
      <c r="C5" s="1">
        <v>38964</v>
      </c>
      <c r="D5" s="4">
        <v>0</v>
      </c>
      <c r="E5">
        <v>129</v>
      </c>
      <c r="F5">
        <v>187600</v>
      </c>
    </row>
    <row r="6" spans="1:6" x14ac:dyDescent="0.45">
      <c r="A6" t="s">
        <v>31</v>
      </c>
      <c r="B6" t="s">
        <v>59</v>
      </c>
      <c r="C6" s="1">
        <v>38971</v>
      </c>
      <c r="D6" s="4">
        <v>0</v>
      </c>
      <c r="E6">
        <v>123.5</v>
      </c>
      <c r="F6">
        <v>302512</v>
      </c>
    </row>
    <row r="7" spans="1:6" x14ac:dyDescent="0.45">
      <c r="A7" t="s">
        <v>31</v>
      </c>
      <c r="B7" t="s">
        <v>59</v>
      </c>
      <c r="C7" s="1">
        <v>38978</v>
      </c>
      <c r="D7" s="4">
        <v>0</v>
      </c>
      <c r="E7">
        <v>120.89</v>
      </c>
      <c r="F7">
        <v>206095</v>
      </c>
    </row>
    <row r="8" spans="1:6" x14ac:dyDescent="0.45">
      <c r="A8" t="s">
        <v>31</v>
      </c>
      <c r="B8" t="s">
        <v>59</v>
      </c>
      <c r="C8" s="1">
        <v>38985</v>
      </c>
      <c r="D8" s="4">
        <v>0</v>
      </c>
      <c r="E8">
        <v>133.5</v>
      </c>
      <c r="F8">
        <v>370867</v>
      </c>
    </row>
    <row r="9" spans="1:6" x14ac:dyDescent="0.45">
      <c r="A9" t="s">
        <v>31</v>
      </c>
      <c r="B9" t="s">
        <v>59</v>
      </c>
      <c r="C9" s="1">
        <v>38992</v>
      </c>
      <c r="D9" s="4">
        <v>0</v>
      </c>
      <c r="E9">
        <v>139.99</v>
      </c>
      <c r="F9">
        <v>364901</v>
      </c>
    </row>
    <row r="10" spans="1:6" x14ac:dyDescent="0.45">
      <c r="A10" t="s">
        <v>31</v>
      </c>
      <c r="B10" t="s">
        <v>59</v>
      </c>
      <c r="C10" s="1">
        <v>38999</v>
      </c>
      <c r="D10" s="4">
        <v>0</v>
      </c>
      <c r="E10">
        <v>158.86000000000001</v>
      </c>
      <c r="F10">
        <v>343780</v>
      </c>
    </row>
    <row r="11" spans="1:6" x14ac:dyDescent="0.45">
      <c r="A11" t="s">
        <v>31</v>
      </c>
      <c r="B11" t="s">
        <v>59</v>
      </c>
      <c r="C11" s="1">
        <v>39006</v>
      </c>
      <c r="D11" s="4">
        <v>0</v>
      </c>
      <c r="E11">
        <v>148.80000000000001</v>
      </c>
      <c r="F11">
        <v>532950</v>
      </c>
    </row>
    <row r="12" spans="1:6" x14ac:dyDescent="0.45">
      <c r="A12" t="s">
        <v>31</v>
      </c>
      <c r="B12" t="s">
        <v>59</v>
      </c>
      <c r="C12" s="1">
        <v>39013</v>
      </c>
      <c r="D12" s="4">
        <v>0</v>
      </c>
      <c r="E12">
        <v>148.26</v>
      </c>
      <c r="F12">
        <v>876308</v>
      </c>
    </row>
    <row r="13" spans="1:6" x14ac:dyDescent="0.45">
      <c r="A13" t="s">
        <v>31</v>
      </c>
      <c r="B13" t="s">
        <v>59</v>
      </c>
      <c r="C13" s="1">
        <v>39020</v>
      </c>
      <c r="D13" s="4">
        <v>0</v>
      </c>
      <c r="E13">
        <v>156.80000000000001</v>
      </c>
      <c r="F13">
        <v>861946</v>
      </c>
    </row>
    <row r="14" spans="1:6" x14ac:dyDescent="0.45">
      <c r="A14" t="s">
        <v>31</v>
      </c>
      <c r="B14" t="s">
        <v>59</v>
      </c>
      <c r="C14" s="1">
        <v>39027</v>
      </c>
      <c r="D14" s="4">
        <v>0</v>
      </c>
      <c r="E14">
        <v>159.09</v>
      </c>
      <c r="F14">
        <v>685060</v>
      </c>
    </row>
    <row r="15" spans="1:6" x14ac:dyDescent="0.45">
      <c r="A15" t="s">
        <v>31</v>
      </c>
      <c r="B15" t="s">
        <v>59</v>
      </c>
      <c r="C15" s="1">
        <v>39034</v>
      </c>
      <c r="D15" s="4">
        <v>0</v>
      </c>
      <c r="E15">
        <v>153.19</v>
      </c>
      <c r="F15">
        <v>588737</v>
      </c>
    </row>
    <row r="16" spans="1:6" x14ac:dyDescent="0.45">
      <c r="A16" t="s">
        <v>31</v>
      </c>
      <c r="B16" t="s">
        <v>59</v>
      </c>
      <c r="C16" s="1">
        <v>39041</v>
      </c>
      <c r="D16" s="4">
        <v>0</v>
      </c>
      <c r="E16">
        <v>160.9</v>
      </c>
      <c r="F16">
        <v>901962</v>
      </c>
    </row>
    <row r="17" spans="1:6" x14ac:dyDescent="0.45">
      <c r="A17" t="s">
        <v>31</v>
      </c>
      <c r="B17" t="s">
        <v>59</v>
      </c>
      <c r="C17" s="1">
        <v>39048</v>
      </c>
      <c r="D17" s="4">
        <v>0</v>
      </c>
      <c r="E17">
        <v>169.5</v>
      </c>
      <c r="F17">
        <v>712011</v>
      </c>
    </row>
    <row r="18" spans="1:6" x14ac:dyDescent="0.45">
      <c r="A18" t="s">
        <v>31</v>
      </c>
      <c r="B18" t="s">
        <v>59</v>
      </c>
      <c r="C18" s="1">
        <v>39055</v>
      </c>
      <c r="D18" s="4">
        <v>0</v>
      </c>
      <c r="E18">
        <v>172</v>
      </c>
      <c r="F18">
        <v>461446</v>
      </c>
    </row>
    <row r="19" spans="1:6" x14ac:dyDescent="0.45">
      <c r="A19" t="s">
        <v>31</v>
      </c>
      <c r="B19" t="s">
        <v>59</v>
      </c>
      <c r="C19" s="1">
        <v>39062</v>
      </c>
      <c r="D19" s="4">
        <v>0</v>
      </c>
      <c r="E19">
        <v>169.4</v>
      </c>
      <c r="F19">
        <v>412772</v>
      </c>
    </row>
    <row r="20" spans="1:6" x14ac:dyDescent="0.45">
      <c r="A20" t="s">
        <v>31</v>
      </c>
      <c r="B20" t="s">
        <v>59</v>
      </c>
      <c r="C20" s="1">
        <v>39069</v>
      </c>
      <c r="D20" s="4">
        <v>0</v>
      </c>
      <c r="E20">
        <v>167.5</v>
      </c>
      <c r="F20">
        <v>409712</v>
      </c>
    </row>
    <row r="21" spans="1:6" x14ac:dyDescent="0.45">
      <c r="A21" t="s">
        <v>31</v>
      </c>
      <c r="B21" t="s">
        <v>59</v>
      </c>
      <c r="C21" s="1">
        <v>39076</v>
      </c>
      <c r="D21" s="4">
        <v>0</v>
      </c>
      <c r="E21">
        <v>166.4</v>
      </c>
      <c r="F21">
        <v>257914</v>
      </c>
    </row>
    <row r="22" spans="1:6" x14ac:dyDescent="0.45">
      <c r="A22" t="s">
        <v>31</v>
      </c>
      <c r="B22" t="s">
        <v>59</v>
      </c>
      <c r="C22" s="1">
        <v>39090</v>
      </c>
      <c r="D22" s="4">
        <v>0</v>
      </c>
      <c r="E22">
        <v>153</v>
      </c>
      <c r="F22">
        <v>1353463</v>
      </c>
    </row>
    <row r="23" spans="1:6" x14ac:dyDescent="0.45">
      <c r="A23" t="s">
        <v>31</v>
      </c>
      <c r="B23" t="s">
        <v>59</v>
      </c>
      <c r="C23" s="1">
        <v>39097</v>
      </c>
      <c r="D23" s="4">
        <v>0</v>
      </c>
      <c r="E23">
        <v>153.80000000000001</v>
      </c>
      <c r="F23">
        <v>839791</v>
      </c>
    </row>
    <row r="24" spans="1:6" x14ac:dyDescent="0.45">
      <c r="A24" t="s">
        <v>31</v>
      </c>
      <c r="B24" t="s">
        <v>59</v>
      </c>
      <c r="C24" s="1">
        <v>39104</v>
      </c>
      <c r="D24" s="4">
        <v>0</v>
      </c>
      <c r="E24">
        <v>150.5</v>
      </c>
      <c r="F24">
        <v>666265</v>
      </c>
    </row>
    <row r="25" spans="1:6" x14ac:dyDescent="0.45">
      <c r="A25" t="s">
        <v>31</v>
      </c>
      <c r="B25" t="s">
        <v>59</v>
      </c>
      <c r="C25" s="1">
        <v>39111</v>
      </c>
      <c r="D25" s="4">
        <v>0</v>
      </c>
      <c r="E25">
        <v>151.19</v>
      </c>
      <c r="F25">
        <v>1071952</v>
      </c>
    </row>
    <row r="26" spans="1:6" x14ac:dyDescent="0.45">
      <c r="A26" t="s">
        <v>31</v>
      </c>
      <c r="B26" t="s">
        <v>59</v>
      </c>
      <c r="C26" s="1">
        <v>39118</v>
      </c>
      <c r="D26" s="4">
        <v>0</v>
      </c>
      <c r="E26">
        <v>149.49</v>
      </c>
      <c r="F26">
        <v>643979</v>
      </c>
    </row>
    <row r="27" spans="1:6" x14ac:dyDescent="0.45">
      <c r="A27" t="s">
        <v>31</v>
      </c>
      <c r="B27" t="s">
        <v>59</v>
      </c>
      <c r="C27" s="1">
        <v>39125</v>
      </c>
      <c r="D27" s="4">
        <v>0</v>
      </c>
      <c r="E27">
        <v>144.5</v>
      </c>
      <c r="F27">
        <v>584020</v>
      </c>
    </row>
    <row r="28" spans="1:6" x14ac:dyDescent="0.45">
      <c r="A28" t="s">
        <v>31</v>
      </c>
      <c r="B28" t="s">
        <v>59</v>
      </c>
      <c r="C28" s="1">
        <v>39132</v>
      </c>
      <c r="D28" s="4">
        <v>0</v>
      </c>
      <c r="E28">
        <v>150</v>
      </c>
      <c r="F28">
        <v>415205</v>
      </c>
    </row>
    <row r="29" spans="1:6" x14ac:dyDescent="0.45">
      <c r="A29" t="s">
        <v>31</v>
      </c>
      <c r="B29" t="s">
        <v>59</v>
      </c>
      <c r="C29" s="1">
        <v>39139</v>
      </c>
      <c r="D29" s="4">
        <v>0</v>
      </c>
      <c r="E29">
        <v>140</v>
      </c>
      <c r="F29">
        <v>771819</v>
      </c>
    </row>
    <row r="30" spans="1:6" x14ac:dyDescent="0.45">
      <c r="A30" t="s">
        <v>31</v>
      </c>
      <c r="B30" t="s">
        <v>59</v>
      </c>
      <c r="C30" s="1">
        <v>39146</v>
      </c>
      <c r="D30" s="4">
        <v>0</v>
      </c>
      <c r="E30">
        <v>141</v>
      </c>
      <c r="F30">
        <v>651169</v>
      </c>
    </row>
    <row r="31" spans="1:6" x14ac:dyDescent="0.45">
      <c r="A31" t="s">
        <v>31</v>
      </c>
      <c r="B31" t="s">
        <v>59</v>
      </c>
      <c r="C31" s="1">
        <v>39153</v>
      </c>
      <c r="D31" s="4">
        <v>0</v>
      </c>
      <c r="E31">
        <v>136.94999999999999</v>
      </c>
      <c r="F31">
        <v>558262</v>
      </c>
    </row>
    <row r="32" spans="1:6" x14ac:dyDescent="0.45">
      <c r="A32" t="s">
        <v>31</v>
      </c>
      <c r="B32" t="s">
        <v>59</v>
      </c>
      <c r="C32" s="1">
        <v>39160</v>
      </c>
      <c r="D32" s="4">
        <v>0</v>
      </c>
      <c r="E32">
        <v>151.21</v>
      </c>
      <c r="F32">
        <v>1701789</v>
      </c>
    </row>
    <row r="33" spans="1:6" x14ac:dyDescent="0.45">
      <c r="A33" t="s">
        <v>31</v>
      </c>
      <c r="B33" t="s">
        <v>59</v>
      </c>
      <c r="C33" s="1">
        <v>39167</v>
      </c>
      <c r="D33" s="4">
        <v>0</v>
      </c>
      <c r="E33">
        <v>150</v>
      </c>
      <c r="F33">
        <v>1524128</v>
      </c>
    </row>
    <row r="34" spans="1:6" x14ac:dyDescent="0.45">
      <c r="A34" t="s">
        <v>31</v>
      </c>
      <c r="B34" t="s">
        <v>59</v>
      </c>
      <c r="C34" s="1">
        <v>39174</v>
      </c>
      <c r="D34" s="4">
        <v>0</v>
      </c>
      <c r="E34">
        <v>145</v>
      </c>
      <c r="F34">
        <v>2041080</v>
      </c>
    </row>
    <row r="35" spans="1:6" x14ac:dyDescent="0.45">
      <c r="A35" t="s">
        <v>31</v>
      </c>
      <c r="B35" t="s">
        <v>59</v>
      </c>
      <c r="C35" s="1">
        <v>39181</v>
      </c>
      <c r="D35" s="4">
        <v>0</v>
      </c>
      <c r="E35">
        <v>152.68</v>
      </c>
      <c r="F35">
        <v>3017410</v>
      </c>
    </row>
    <row r="36" spans="1:6" x14ac:dyDescent="0.45">
      <c r="A36" t="s">
        <v>31</v>
      </c>
      <c r="B36" t="s">
        <v>59</v>
      </c>
      <c r="C36" s="1">
        <v>39188</v>
      </c>
      <c r="D36" s="4">
        <v>0</v>
      </c>
      <c r="E36">
        <v>154.88999999999999</v>
      </c>
      <c r="F36">
        <v>2353529</v>
      </c>
    </row>
    <row r="37" spans="1:6" x14ac:dyDescent="0.45">
      <c r="A37" t="s">
        <v>31</v>
      </c>
      <c r="B37" t="s">
        <v>59</v>
      </c>
      <c r="C37" s="1">
        <v>39195</v>
      </c>
      <c r="D37" s="4">
        <v>0</v>
      </c>
      <c r="E37">
        <v>139</v>
      </c>
      <c r="F37">
        <v>2554604</v>
      </c>
    </row>
    <row r="38" spans="1:6" x14ac:dyDescent="0.45">
      <c r="A38" t="s">
        <v>31</v>
      </c>
      <c r="B38" t="s">
        <v>59</v>
      </c>
      <c r="C38" s="1">
        <v>39202</v>
      </c>
      <c r="D38" s="4">
        <v>0</v>
      </c>
      <c r="E38">
        <v>138.99</v>
      </c>
      <c r="F38">
        <v>566866</v>
      </c>
    </row>
    <row r="39" spans="1:6" x14ac:dyDescent="0.45">
      <c r="A39" t="s">
        <v>31</v>
      </c>
      <c r="B39" t="s">
        <v>59</v>
      </c>
      <c r="C39" s="1">
        <v>39209</v>
      </c>
      <c r="D39" s="4">
        <v>0</v>
      </c>
      <c r="E39">
        <v>131.82</v>
      </c>
      <c r="F39">
        <v>560447</v>
      </c>
    </row>
    <row r="40" spans="1:6" x14ac:dyDescent="0.45">
      <c r="A40" t="s">
        <v>31</v>
      </c>
      <c r="B40" t="s">
        <v>59</v>
      </c>
      <c r="C40" s="1">
        <v>39216</v>
      </c>
      <c r="D40" s="4">
        <v>0</v>
      </c>
      <c r="E40">
        <v>128.93</v>
      </c>
      <c r="F40">
        <v>2027966</v>
      </c>
    </row>
    <row r="41" spans="1:6" x14ac:dyDescent="0.45">
      <c r="A41" t="s">
        <v>31</v>
      </c>
      <c r="B41" t="s">
        <v>59</v>
      </c>
      <c r="C41" s="1">
        <v>39223</v>
      </c>
      <c r="D41" s="4">
        <v>0</v>
      </c>
      <c r="E41">
        <v>124</v>
      </c>
      <c r="F41">
        <v>943871</v>
      </c>
    </row>
    <row r="42" spans="1:6" x14ac:dyDescent="0.45">
      <c r="A42" t="s">
        <v>31</v>
      </c>
      <c r="B42" t="s">
        <v>59</v>
      </c>
      <c r="C42" s="1">
        <v>39230</v>
      </c>
      <c r="D42" s="4">
        <v>0</v>
      </c>
      <c r="E42">
        <v>129.86000000000001</v>
      </c>
      <c r="F42">
        <v>1490269</v>
      </c>
    </row>
    <row r="43" spans="1:6" x14ac:dyDescent="0.45">
      <c r="A43" t="s">
        <v>31</v>
      </c>
      <c r="B43" t="s">
        <v>59</v>
      </c>
      <c r="C43" s="1">
        <v>39237</v>
      </c>
      <c r="D43" s="4">
        <v>0</v>
      </c>
      <c r="E43">
        <v>131.91</v>
      </c>
      <c r="F43">
        <v>2308510</v>
      </c>
    </row>
    <row r="44" spans="1:6" x14ac:dyDescent="0.45">
      <c r="A44" t="s">
        <v>31</v>
      </c>
      <c r="B44" t="s">
        <v>59</v>
      </c>
      <c r="C44" s="1">
        <v>39244</v>
      </c>
      <c r="D44" s="4">
        <v>0</v>
      </c>
      <c r="E44">
        <v>132</v>
      </c>
      <c r="F44">
        <v>2263017</v>
      </c>
    </row>
    <row r="45" spans="1:6" x14ac:dyDescent="0.45">
      <c r="A45" t="s">
        <v>31</v>
      </c>
      <c r="B45" t="s">
        <v>59</v>
      </c>
      <c r="C45" s="1">
        <v>39251</v>
      </c>
      <c r="D45" s="4">
        <v>0</v>
      </c>
      <c r="E45">
        <v>130.1</v>
      </c>
      <c r="F45">
        <v>980304</v>
      </c>
    </row>
    <row r="46" spans="1:6" x14ac:dyDescent="0.45">
      <c r="A46" t="s">
        <v>31</v>
      </c>
      <c r="B46" t="s">
        <v>59</v>
      </c>
      <c r="C46" s="1">
        <v>39258</v>
      </c>
      <c r="D46" s="4">
        <v>0</v>
      </c>
      <c r="E46">
        <v>132.1</v>
      </c>
      <c r="F46">
        <v>642631</v>
      </c>
    </row>
    <row r="47" spans="1:6" x14ac:dyDescent="0.45">
      <c r="A47" t="s">
        <v>31</v>
      </c>
      <c r="B47" t="s">
        <v>59</v>
      </c>
      <c r="C47" s="1">
        <v>39265</v>
      </c>
      <c r="D47" s="4">
        <v>0</v>
      </c>
      <c r="E47">
        <v>138.58000000000001</v>
      </c>
      <c r="F47">
        <v>1046712</v>
      </c>
    </row>
    <row r="48" spans="1:6" x14ac:dyDescent="0.45">
      <c r="A48" t="s">
        <v>31</v>
      </c>
      <c r="B48" t="s">
        <v>59</v>
      </c>
      <c r="C48" s="1">
        <v>39272</v>
      </c>
      <c r="D48" s="4">
        <v>0</v>
      </c>
      <c r="E48">
        <v>145.38999999999999</v>
      </c>
      <c r="F48">
        <v>2993190</v>
      </c>
    </row>
    <row r="49" spans="1:6" x14ac:dyDescent="0.45">
      <c r="A49" t="s">
        <v>31</v>
      </c>
      <c r="B49" t="s">
        <v>59</v>
      </c>
      <c r="C49" s="1">
        <v>39279</v>
      </c>
      <c r="D49" s="4">
        <v>0</v>
      </c>
      <c r="E49">
        <v>150.07</v>
      </c>
      <c r="F49">
        <v>2319163</v>
      </c>
    </row>
    <row r="50" spans="1:6" x14ac:dyDescent="0.45">
      <c r="A50" t="s">
        <v>31</v>
      </c>
      <c r="B50" t="s">
        <v>59</v>
      </c>
      <c r="C50" s="1">
        <v>39286</v>
      </c>
      <c r="D50" s="4">
        <v>0</v>
      </c>
      <c r="E50">
        <v>138.47999999999999</v>
      </c>
      <c r="F50">
        <v>1816859</v>
      </c>
    </row>
    <row r="51" spans="1:6" x14ac:dyDescent="0.45">
      <c r="A51" t="s">
        <v>31</v>
      </c>
      <c r="B51" t="s">
        <v>59</v>
      </c>
      <c r="C51" s="1">
        <v>39293</v>
      </c>
      <c r="D51" s="4">
        <v>0</v>
      </c>
      <c r="E51">
        <v>136.19999999999999</v>
      </c>
      <c r="F51">
        <v>2470947</v>
      </c>
    </row>
    <row r="52" spans="1:6" x14ac:dyDescent="0.45">
      <c r="A52" t="s">
        <v>31</v>
      </c>
      <c r="B52" t="s">
        <v>59</v>
      </c>
      <c r="C52" s="1">
        <v>39300</v>
      </c>
      <c r="D52" s="4">
        <v>0</v>
      </c>
      <c r="E52">
        <v>130.51</v>
      </c>
      <c r="F52">
        <v>1522100</v>
      </c>
    </row>
    <row r="53" spans="1:6" x14ac:dyDescent="0.45">
      <c r="A53" t="s">
        <v>31</v>
      </c>
      <c r="B53" t="s">
        <v>59</v>
      </c>
      <c r="C53" s="1">
        <v>39307</v>
      </c>
      <c r="D53" s="4">
        <v>0</v>
      </c>
      <c r="E53">
        <v>131.5</v>
      </c>
      <c r="F53">
        <v>2265338</v>
      </c>
    </row>
    <row r="54" spans="1:6" x14ac:dyDescent="0.45">
      <c r="A54" t="s">
        <v>31</v>
      </c>
      <c r="B54" t="s">
        <v>59</v>
      </c>
      <c r="C54" s="1">
        <v>39314</v>
      </c>
      <c r="D54" s="4">
        <v>0</v>
      </c>
      <c r="E54">
        <v>125.7</v>
      </c>
      <c r="F54">
        <v>1453649</v>
      </c>
    </row>
    <row r="55" spans="1:6" x14ac:dyDescent="0.45">
      <c r="A55" t="s">
        <v>31</v>
      </c>
      <c r="B55" t="s">
        <v>59</v>
      </c>
      <c r="C55" s="1">
        <v>39321</v>
      </c>
      <c r="D55" s="4">
        <v>0</v>
      </c>
      <c r="E55">
        <v>130</v>
      </c>
      <c r="F55">
        <v>1811050</v>
      </c>
    </row>
    <row r="56" spans="1:6" x14ac:dyDescent="0.45">
      <c r="A56" t="s">
        <v>31</v>
      </c>
      <c r="B56" t="s">
        <v>59</v>
      </c>
      <c r="C56" s="1">
        <v>39328</v>
      </c>
      <c r="D56" s="4">
        <v>0</v>
      </c>
      <c r="E56">
        <v>126.2</v>
      </c>
      <c r="F56">
        <v>1223678</v>
      </c>
    </row>
    <row r="57" spans="1:6" x14ac:dyDescent="0.45">
      <c r="A57" t="s">
        <v>31</v>
      </c>
      <c r="B57" t="s">
        <v>59</v>
      </c>
      <c r="C57" s="1">
        <v>39335</v>
      </c>
      <c r="D57" s="4">
        <v>0</v>
      </c>
      <c r="E57">
        <v>124.71</v>
      </c>
      <c r="F57">
        <v>1164173</v>
      </c>
    </row>
    <row r="58" spans="1:6" x14ac:dyDescent="0.45">
      <c r="A58" t="s">
        <v>31</v>
      </c>
      <c r="B58" t="s">
        <v>59</v>
      </c>
      <c r="C58" s="1">
        <v>39342</v>
      </c>
      <c r="D58" s="4">
        <v>0</v>
      </c>
      <c r="E58">
        <v>124.81</v>
      </c>
      <c r="F58">
        <v>1429601</v>
      </c>
    </row>
    <row r="59" spans="1:6" x14ac:dyDescent="0.45">
      <c r="A59" t="s">
        <v>31</v>
      </c>
      <c r="B59" t="s">
        <v>59</v>
      </c>
      <c r="C59" s="1">
        <v>39349</v>
      </c>
      <c r="D59" s="4">
        <v>0</v>
      </c>
      <c r="E59">
        <v>130.9</v>
      </c>
      <c r="F59">
        <v>1878405</v>
      </c>
    </row>
    <row r="60" spans="1:6" x14ac:dyDescent="0.45">
      <c r="A60" t="s">
        <v>31</v>
      </c>
      <c r="B60" t="s">
        <v>59</v>
      </c>
      <c r="C60" s="1">
        <v>39356</v>
      </c>
      <c r="D60" s="4">
        <v>0</v>
      </c>
      <c r="E60">
        <v>141</v>
      </c>
      <c r="F60">
        <v>2566631</v>
      </c>
    </row>
    <row r="61" spans="1:6" x14ac:dyDescent="0.45">
      <c r="A61" t="s">
        <v>31</v>
      </c>
      <c r="B61" t="s">
        <v>59</v>
      </c>
      <c r="C61" s="1">
        <v>39363</v>
      </c>
      <c r="D61" s="4">
        <v>0</v>
      </c>
      <c r="E61">
        <v>141.54</v>
      </c>
      <c r="F61">
        <v>2744965</v>
      </c>
    </row>
    <row r="62" spans="1:6" x14ac:dyDescent="0.45">
      <c r="A62" t="s">
        <v>31</v>
      </c>
      <c r="B62" t="s">
        <v>59</v>
      </c>
      <c r="C62" s="1">
        <v>39370</v>
      </c>
      <c r="D62" s="4">
        <v>0</v>
      </c>
      <c r="E62">
        <v>132.08000000000001</v>
      </c>
      <c r="F62">
        <v>2917662</v>
      </c>
    </row>
    <row r="63" spans="1:6" x14ac:dyDescent="0.45">
      <c r="A63" t="s">
        <v>31</v>
      </c>
      <c r="B63" t="s">
        <v>59</v>
      </c>
      <c r="C63" s="1">
        <v>39377</v>
      </c>
      <c r="D63" s="4">
        <v>0</v>
      </c>
      <c r="E63">
        <v>138.9</v>
      </c>
      <c r="F63">
        <v>2545050</v>
      </c>
    </row>
    <row r="64" spans="1:6" x14ac:dyDescent="0.45">
      <c r="A64" t="s">
        <v>31</v>
      </c>
      <c r="B64" t="s">
        <v>59</v>
      </c>
      <c r="C64" s="1">
        <v>39384</v>
      </c>
      <c r="D64" s="4">
        <v>0</v>
      </c>
      <c r="E64">
        <v>141</v>
      </c>
      <c r="F64">
        <v>3435025</v>
      </c>
    </row>
    <row r="65" spans="1:6" x14ac:dyDescent="0.45">
      <c r="A65" t="s">
        <v>31</v>
      </c>
      <c r="B65" t="s">
        <v>59</v>
      </c>
      <c r="C65" s="1">
        <v>39391</v>
      </c>
      <c r="D65" s="4">
        <v>0</v>
      </c>
      <c r="E65">
        <v>143.47</v>
      </c>
      <c r="F65">
        <v>2631534</v>
      </c>
    </row>
    <row r="66" spans="1:6" x14ac:dyDescent="0.45">
      <c r="A66" t="s">
        <v>31</v>
      </c>
      <c r="B66" t="s">
        <v>59</v>
      </c>
      <c r="C66" s="1">
        <v>39398</v>
      </c>
      <c r="D66" s="4">
        <v>0</v>
      </c>
      <c r="E66">
        <v>142.01</v>
      </c>
      <c r="F66">
        <v>2551638</v>
      </c>
    </row>
    <row r="67" spans="1:6" x14ac:dyDescent="0.45">
      <c r="A67" t="s">
        <v>31</v>
      </c>
      <c r="B67" t="s">
        <v>59</v>
      </c>
      <c r="C67" s="1">
        <v>39405</v>
      </c>
      <c r="D67" s="4">
        <v>0</v>
      </c>
      <c r="E67">
        <v>148.47999999999999</v>
      </c>
      <c r="F67">
        <v>3133271</v>
      </c>
    </row>
    <row r="68" spans="1:6" x14ac:dyDescent="0.45">
      <c r="A68" t="s">
        <v>31</v>
      </c>
      <c r="B68" t="s">
        <v>59</v>
      </c>
      <c r="C68" s="1">
        <v>39412</v>
      </c>
      <c r="D68" s="4">
        <v>0</v>
      </c>
      <c r="E68">
        <v>156.97</v>
      </c>
      <c r="F68">
        <v>4155231</v>
      </c>
    </row>
    <row r="69" spans="1:6" x14ac:dyDescent="0.45">
      <c r="A69" t="s">
        <v>31</v>
      </c>
      <c r="B69" t="s">
        <v>59</v>
      </c>
      <c r="C69" s="1">
        <v>39419</v>
      </c>
      <c r="D69" s="4">
        <v>0</v>
      </c>
      <c r="E69">
        <v>176.3</v>
      </c>
      <c r="F69">
        <v>7077326</v>
      </c>
    </row>
    <row r="70" spans="1:6" x14ac:dyDescent="0.45">
      <c r="A70" t="s">
        <v>31</v>
      </c>
      <c r="B70" t="s">
        <v>59</v>
      </c>
      <c r="C70" s="1">
        <v>39426</v>
      </c>
      <c r="D70" s="4">
        <v>0</v>
      </c>
      <c r="E70">
        <v>176.83</v>
      </c>
      <c r="F70">
        <v>5605444</v>
      </c>
    </row>
    <row r="71" spans="1:6" x14ac:dyDescent="0.45">
      <c r="A71" t="s">
        <v>31</v>
      </c>
      <c r="B71" t="s">
        <v>59</v>
      </c>
      <c r="C71" s="1">
        <v>39433</v>
      </c>
      <c r="D71" s="4">
        <v>0</v>
      </c>
      <c r="E71">
        <v>184.63</v>
      </c>
      <c r="F71">
        <v>2737021</v>
      </c>
    </row>
    <row r="72" spans="1:6" x14ac:dyDescent="0.45">
      <c r="A72" t="s">
        <v>31</v>
      </c>
      <c r="B72" t="s">
        <v>59</v>
      </c>
      <c r="C72" s="1">
        <v>39440</v>
      </c>
      <c r="D72" s="4">
        <v>0</v>
      </c>
      <c r="E72">
        <v>184.8</v>
      </c>
      <c r="F72">
        <v>1966667</v>
      </c>
    </row>
    <row r="73" spans="1:6" x14ac:dyDescent="0.45">
      <c r="A73" t="s">
        <v>31</v>
      </c>
      <c r="B73" t="s">
        <v>59</v>
      </c>
      <c r="C73" s="1">
        <v>39454</v>
      </c>
      <c r="D73" s="4">
        <v>0</v>
      </c>
      <c r="E73">
        <v>206</v>
      </c>
      <c r="F73">
        <v>1871658</v>
      </c>
    </row>
    <row r="74" spans="1:6" x14ac:dyDescent="0.45">
      <c r="A74" t="s">
        <v>31</v>
      </c>
      <c r="B74" t="s">
        <v>59</v>
      </c>
      <c r="C74" s="1">
        <v>39461</v>
      </c>
      <c r="D74" s="4">
        <v>0</v>
      </c>
      <c r="E74">
        <v>189.5</v>
      </c>
      <c r="F74">
        <v>8776745</v>
      </c>
    </row>
    <row r="75" spans="1:6" x14ac:dyDescent="0.45">
      <c r="A75" t="s">
        <v>31</v>
      </c>
      <c r="B75" t="s">
        <v>59</v>
      </c>
      <c r="C75" s="1">
        <v>39468</v>
      </c>
      <c r="D75" s="4">
        <v>0</v>
      </c>
      <c r="E75">
        <v>179.81</v>
      </c>
      <c r="F75">
        <v>6756171</v>
      </c>
    </row>
    <row r="76" spans="1:6" x14ac:dyDescent="0.45">
      <c r="A76" t="s">
        <v>31</v>
      </c>
      <c r="B76" t="s">
        <v>59</v>
      </c>
      <c r="C76" s="1">
        <v>39475</v>
      </c>
      <c r="D76" s="4">
        <v>0</v>
      </c>
      <c r="E76">
        <v>166.5</v>
      </c>
      <c r="F76">
        <v>3384004</v>
      </c>
    </row>
    <row r="77" spans="1:6" x14ac:dyDescent="0.45">
      <c r="A77" t="s">
        <v>31</v>
      </c>
      <c r="B77" t="s">
        <v>59</v>
      </c>
      <c r="C77" s="1">
        <v>39482</v>
      </c>
      <c r="D77" s="4">
        <v>0</v>
      </c>
      <c r="E77">
        <v>161.19</v>
      </c>
      <c r="F77">
        <v>3817600</v>
      </c>
    </row>
    <row r="78" spans="1:6" x14ac:dyDescent="0.45">
      <c r="A78" t="s">
        <v>31</v>
      </c>
      <c r="B78" t="s">
        <v>59</v>
      </c>
      <c r="C78" s="1">
        <v>39489</v>
      </c>
      <c r="D78" s="4">
        <v>0</v>
      </c>
      <c r="E78">
        <v>174.53</v>
      </c>
      <c r="F78">
        <v>3791473</v>
      </c>
    </row>
    <row r="79" spans="1:6" x14ac:dyDescent="0.45">
      <c r="A79" t="s">
        <v>31</v>
      </c>
      <c r="B79" t="s">
        <v>59</v>
      </c>
      <c r="C79" s="1">
        <v>39496</v>
      </c>
      <c r="D79" s="4">
        <v>0</v>
      </c>
      <c r="E79">
        <v>190.35</v>
      </c>
      <c r="F79">
        <v>4749619</v>
      </c>
    </row>
    <row r="80" spans="1:6" x14ac:dyDescent="0.45">
      <c r="A80" t="s">
        <v>31</v>
      </c>
      <c r="B80" t="s">
        <v>59</v>
      </c>
      <c r="C80" s="1">
        <v>39503</v>
      </c>
      <c r="D80" s="4">
        <v>0</v>
      </c>
      <c r="E80">
        <v>180.2</v>
      </c>
      <c r="F80">
        <v>2510595</v>
      </c>
    </row>
    <row r="81" spans="1:6" x14ac:dyDescent="0.45">
      <c r="A81" t="s">
        <v>31</v>
      </c>
      <c r="B81" t="s">
        <v>59</v>
      </c>
      <c r="C81" s="1">
        <v>39510</v>
      </c>
      <c r="D81" s="4">
        <v>0</v>
      </c>
      <c r="E81">
        <v>185.67</v>
      </c>
      <c r="F81">
        <v>3219045</v>
      </c>
    </row>
    <row r="82" spans="1:6" x14ac:dyDescent="0.45">
      <c r="A82" t="s">
        <v>31</v>
      </c>
      <c r="B82" t="s">
        <v>59</v>
      </c>
      <c r="C82" s="1">
        <v>39517</v>
      </c>
      <c r="D82" s="4">
        <v>0</v>
      </c>
      <c r="E82">
        <v>189.26</v>
      </c>
      <c r="F82">
        <v>4195792</v>
      </c>
    </row>
    <row r="83" spans="1:6" x14ac:dyDescent="0.45">
      <c r="A83" t="s">
        <v>31</v>
      </c>
      <c r="B83" t="s">
        <v>59</v>
      </c>
      <c r="C83" s="1">
        <v>39524</v>
      </c>
      <c r="D83" s="4">
        <v>0</v>
      </c>
      <c r="E83">
        <v>186.99</v>
      </c>
      <c r="F83">
        <v>3572502</v>
      </c>
    </row>
    <row r="84" spans="1:6" x14ac:dyDescent="0.45">
      <c r="A84" t="s">
        <v>31</v>
      </c>
      <c r="B84" t="s">
        <v>59</v>
      </c>
      <c r="C84" s="1">
        <v>39531</v>
      </c>
      <c r="D84" s="4">
        <v>0</v>
      </c>
      <c r="E84">
        <v>191.15</v>
      </c>
      <c r="F84">
        <v>3034915</v>
      </c>
    </row>
    <row r="85" spans="1:6" x14ac:dyDescent="0.45">
      <c r="A85" t="s">
        <v>31</v>
      </c>
      <c r="B85" t="s">
        <v>59</v>
      </c>
      <c r="C85" s="1">
        <v>39538</v>
      </c>
      <c r="D85" s="4">
        <v>0</v>
      </c>
      <c r="E85">
        <v>185.61</v>
      </c>
      <c r="F85">
        <v>1370419</v>
      </c>
    </row>
    <row r="86" spans="1:6" x14ac:dyDescent="0.45">
      <c r="A86" t="s">
        <v>31</v>
      </c>
      <c r="B86" t="s">
        <v>59</v>
      </c>
      <c r="C86" s="1">
        <v>39545</v>
      </c>
      <c r="D86" s="4">
        <v>0</v>
      </c>
      <c r="E86">
        <v>173.9</v>
      </c>
      <c r="F86">
        <v>5486731</v>
      </c>
    </row>
    <row r="87" spans="1:6" x14ac:dyDescent="0.45">
      <c r="A87" t="s">
        <v>31</v>
      </c>
      <c r="B87" t="s">
        <v>59</v>
      </c>
      <c r="C87" s="1">
        <v>39552</v>
      </c>
      <c r="D87" s="4">
        <v>0</v>
      </c>
      <c r="E87">
        <v>188.8</v>
      </c>
      <c r="F87">
        <v>5613727</v>
      </c>
    </row>
    <row r="88" spans="1:6" x14ac:dyDescent="0.45">
      <c r="A88" t="s">
        <v>31</v>
      </c>
      <c r="B88" t="s">
        <v>59</v>
      </c>
      <c r="C88" s="1">
        <v>39559</v>
      </c>
      <c r="D88" s="4">
        <v>0</v>
      </c>
      <c r="E88">
        <v>178.01</v>
      </c>
      <c r="F88">
        <v>5390504</v>
      </c>
    </row>
    <row r="89" spans="1:6" x14ac:dyDescent="0.45">
      <c r="A89" t="s">
        <v>31</v>
      </c>
      <c r="B89" t="s">
        <v>59</v>
      </c>
      <c r="C89" s="1">
        <v>39566</v>
      </c>
      <c r="D89" s="4">
        <v>0</v>
      </c>
      <c r="E89">
        <v>181</v>
      </c>
      <c r="F89">
        <v>1651311</v>
      </c>
    </row>
    <row r="90" spans="1:6" x14ac:dyDescent="0.45">
      <c r="A90" t="s">
        <v>31</v>
      </c>
      <c r="B90" t="s">
        <v>59</v>
      </c>
      <c r="C90" s="1">
        <v>39573</v>
      </c>
      <c r="D90" s="4">
        <v>0</v>
      </c>
      <c r="E90">
        <v>199</v>
      </c>
      <c r="F90">
        <v>5340579</v>
      </c>
    </row>
    <row r="91" spans="1:6" x14ac:dyDescent="0.45">
      <c r="A91" t="s">
        <v>31</v>
      </c>
      <c r="B91" t="s">
        <v>59</v>
      </c>
      <c r="C91" s="1">
        <v>39580</v>
      </c>
      <c r="D91" s="4">
        <v>0</v>
      </c>
      <c r="E91">
        <v>211.5</v>
      </c>
      <c r="F91">
        <v>11718808</v>
      </c>
    </row>
    <row r="92" spans="1:6" x14ac:dyDescent="0.45">
      <c r="A92" t="s">
        <v>31</v>
      </c>
      <c r="B92" t="s">
        <v>59</v>
      </c>
      <c r="C92" s="1">
        <v>39587</v>
      </c>
      <c r="D92" s="4">
        <v>0</v>
      </c>
      <c r="E92">
        <v>203.48</v>
      </c>
      <c r="F92">
        <v>9499865</v>
      </c>
    </row>
    <row r="93" spans="1:6" x14ac:dyDescent="0.45">
      <c r="A93" t="s">
        <v>31</v>
      </c>
      <c r="B93" t="s">
        <v>59</v>
      </c>
      <c r="C93" s="1">
        <v>39594</v>
      </c>
      <c r="D93" s="4">
        <v>0</v>
      </c>
      <c r="E93">
        <v>211.01</v>
      </c>
      <c r="F93">
        <v>4003077</v>
      </c>
    </row>
    <row r="94" spans="1:6" x14ac:dyDescent="0.45">
      <c r="A94" t="s">
        <v>31</v>
      </c>
      <c r="B94" t="s">
        <v>59</v>
      </c>
      <c r="C94" s="1">
        <v>39601</v>
      </c>
      <c r="D94" s="4">
        <v>0</v>
      </c>
      <c r="E94">
        <v>201.69</v>
      </c>
      <c r="F94">
        <v>3988494</v>
      </c>
    </row>
    <row r="95" spans="1:6" x14ac:dyDescent="0.45">
      <c r="A95" t="s">
        <v>31</v>
      </c>
      <c r="B95" t="s">
        <v>59</v>
      </c>
      <c r="C95" s="1">
        <v>39608</v>
      </c>
      <c r="D95" s="4">
        <v>0</v>
      </c>
      <c r="E95">
        <v>200</v>
      </c>
      <c r="F95">
        <v>4054472</v>
      </c>
    </row>
    <row r="96" spans="1:6" x14ac:dyDescent="0.45">
      <c r="A96" t="s">
        <v>31</v>
      </c>
      <c r="B96" t="s">
        <v>59</v>
      </c>
      <c r="C96" s="1">
        <v>39615</v>
      </c>
      <c r="D96" s="4">
        <v>0</v>
      </c>
      <c r="E96">
        <v>208.66</v>
      </c>
      <c r="F96">
        <v>4141414</v>
      </c>
    </row>
    <row r="97" spans="1:6" x14ac:dyDescent="0.45">
      <c r="A97" t="s">
        <v>31</v>
      </c>
      <c r="B97" t="s">
        <v>59</v>
      </c>
      <c r="C97" s="1">
        <v>39622</v>
      </c>
      <c r="D97" s="4">
        <v>0</v>
      </c>
      <c r="E97">
        <v>201.34</v>
      </c>
      <c r="F97">
        <v>2681697</v>
      </c>
    </row>
    <row r="98" spans="1:6" x14ac:dyDescent="0.45">
      <c r="A98" t="s">
        <v>31</v>
      </c>
      <c r="B98" t="s">
        <v>59</v>
      </c>
      <c r="C98" s="1">
        <v>39629</v>
      </c>
      <c r="D98" s="4">
        <v>0</v>
      </c>
      <c r="E98">
        <v>193.01</v>
      </c>
      <c r="F98">
        <v>4273610</v>
      </c>
    </row>
    <row r="99" spans="1:6" x14ac:dyDescent="0.45">
      <c r="A99" t="s">
        <v>31</v>
      </c>
      <c r="B99" t="s">
        <v>59</v>
      </c>
      <c r="C99" s="1">
        <v>39636</v>
      </c>
      <c r="D99" s="4">
        <v>0</v>
      </c>
      <c r="E99">
        <v>199</v>
      </c>
      <c r="F99">
        <v>2968873</v>
      </c>
    </row>
    <row r="100" spans="1:6" x14ac:dyDescent="0.45">
      <c r="A100" t="s">
        <v>31</v>
      </c>
      <c r="B100" t="s">
        <v>59</v>
      </c>
      <c r="C100" s="1">
        <v>39643</v>
      </c>
      <c r="D100" s="4">
        <v>0</v>
      </c>
      <c r="E100">
        <v>198</v>
      </c>
      <c r="F100">
        <v>2040729</v>
      </c>
    </row>
    <row r="101" spans="1:6" x14ac:dyDescent="0.45">
      <c r="A101" t="s">
        <v>31</v>
      </c>
      <c r="B101" t="s">
        <v>59</v>
      </c>
      <c r="C101" s="1">
        <v>39650</v>
      </c>
      <c r="D101" s="4">
        <v>0</v>
      </c>
      <c r="E101">
        <v>179.42</v>
      </c>
      <c r="F101">
        <v>2784988</v>
      </c>
    </row>
    <row r="102" spans="1:6" x14ac:dyDescent="0.45">
      <c r="A102" t="s">
        <v>31</v>
      </c>
      <c r="B102" t="s">
        <v>59</v>
      </c>
      <c r="C102" s="1">
        <v>39657</v>
      </c>
      <c r="D102" s="4">
        <v>0</v>
      </c>
      <c r="E102">
        <v>180.6</v>
      </c>
      <c r="F102">
        <v>2809096</v>
      </c>
    </row>
    <row r="103" spans="1:6" x14ac:dyDescent="0.45">
      <c r="A103" t="s">
        <v>31</v>
      </c>
      <c r="B103" t="s">
        <v>59</v>
      </c>
      <c r="C103" s="1">
        <v>39664</v>
      </c>
      <c r="D103" s="4">
        <v>0</v>
      </c>
      <c r="E103">
        <v>169.39</v>
      </c>
      <c r="F103">
        <v>2626313</v>
      </c>
    </row>
    <row r="104" spans="1:6" x14ac:dyDescent="0.45">
      <c r="A104" t="s">
        <v>31</v>
      </c>
      <c r="B104" t="s">
        <v>59</v>
      </c>
      <c r="C104" s="1">
        <v>39671</v>
      </c>
      <c r="D104" s="4">
        <v>0</v>
      </c>
      <c r="E104">
        <v>179.01</v>
      </c>
      <c r="F104">
        <v>2489294</v>
      </c>
    </row>
    <row r="105" spans="1:6" x14ac:dyDescent="0.45">
      <c r="A105" t="s">
        <v>31</v>
      </c>
      <c r="B105" t="s">
        <v>59</v>
      </c>
      <c r="C105" s="1">
        <v>39678</v>
      </c>
      <c r="D105" s="4">
        <v>0</v>
      </c>
      <c r="E105">
        <v>174.74</v>
      </c>
      <c r="F105">
        <v>3134046</v>
      </c>
    </row>
    <row r="106" spans="1:6" x14ac:dyDescent="0.45">
      <c r="A106" t="s">
        <v>31</v>
      </c>
      <c r="B106" t="s">
        <v>59</v>
      </c>
      <c r="C106" s="1">
        <v>39685</v>
      </c>
      <c r="D106" s="4">
        <v>0</v>
      </c>
      <c r="E106">
        <v>176</v>
      </c>
      <c r="F106">
        <v>1385832</v>
      </c>
    </row>
    <row r="107" spans="1:6" x14ac:dyDescent="0.45">
      <c r="A107" t="s">
        <v>31</v>
      </c>
      <c r="B107" t="s">
        <v>59</v>
      </c>
      <c r="C107" s="1">
        <v>39692</v>
      </c>
      <c r="D107" s="4">
        <v>0</v>
      </c>
      <c r="E107">
        <v>167</v>
      </c>
      <c r="F107">
        <v>1577844</v>
      </c>
    </row>
    <row r="108" spans="1:6" x14ac:dyDescent="0.45">
      <c r="A108" t="s">
        <v>31</v>
      </c>
      <c r="B108" t="s">
        <v>59</v>
      </c>
      <c r="C108" s="1">
        <v>39699</v>
      </c>
      <c r="D108" s="4">
        <v>0</v>
      </c>
      <c r="E108">
        <v>153.80000000000001</v>
      </c>
      <c r="F108">
        <v>2838387</v>
      </c>
    </row>
    <row r="109" spans="1:6" x14ac:dyDescent="0.45">
      <c r="A109" t="s">
        <v>31</v>
      </c>
      <c r="B109" t="s">
        <v>59</v>
      </c>
      <c r="C109" s="1">
        <v>39706</v>
      </c>
      <c r="D109" s="4">
        <v>0</v>
      </c>
      <c r="E109">
        <v>134.88999999999999</v>
      </c>
      <c r="F109">
        <v>5505497</v>
      </c>
    </row>
    <row r="110" spans="1:6" x14ac:dyDescent="0.45">
      <c r="A110" t="s">
        <v>31</v>
      </c>
      <c r="B110" t="s">
        <v>59</v>
      </c>
      <c r="C110" s="1">
        <v>39713</v>
      </c>
      <c r="D110" s="4">
        <v>0</v>
      </c>
      <c r="E110">
        <v>132</v>
      </c>
      <c r="F110">
        <v>3126425</v>
      </c>
    </row>
    <row r="111" spans="1:6" x14ac:dyDescent="0.45">
      <c r="A111" t="s">
        <v>31</v>
      </c>
      <c r="B111" t="s">
        <v>59</v>
      </c>
      <c r="C111" s="1">
        <v>39720</v>
      </c>
      <c r="D111" s="4">
        <v>0</v>
      </c>
      <c r="E111">
        <v>101.19</v>
      </c>
      <c r="F111">
        <v>2100591</v>
      </c>
    </row>
    <row r="112" spans="1:6" x14ac:dyDescent="0.45">
      <c r="A112" t="s">
        <v>31</v>
      </c>
      <c r="B112" t="s">
        <v>59</v>
      </c>
      <c r="C112" s="1">
        <v>39727</v>
      </c>
      <c r="D112" s="4">
        <v>0</v>
      </c>
      <c r="E112">
        <v>91</v>
      </c>
      <c r="F112">
        <v>3089312</v>
      </c>
    </row>
    <row r="113" spans="1:6" x14ac:dyDescent="0.45">
      <c r="A113" t="s">
        <v>31</v>
      </c>
      <c r="B113" t="s">
        <v>59</v>
      </c>
      <c r="C113" s="1">
        <v>39734</v>
      </c>
      <c r="D113" s="4">
        <v>0</v>
      </c>
      <c r="E113">
        <v>82</v>
      </c>
      <c r="F113">
        <v>1894350</v>
      </c>
    </row>
    <row r="114" spans="1:6" x14ac:dyDescent="0.45">
      <c r="A114" t="s">
        <v>31</v>
      </c>
      <c r="B114" t="s">
        <v>59</v>
      </c>
      <c r="C114" s="1">
        <v>39741</v>
      </c>
      <c r="D114" s="4">
        <v>0</v>
      </c>
      <c r="E114">
        <v>77.040000000000006</v>
      </c>
      <c r="F114">
        <v>930977</v>
      </c>
    </row>
    <row r="115" spans="1:6" x14ac:dyDescent="0.45">
      <c r="A115" t="s">
        <v>31</v>
      </c>
      <c r="B115" t="s">
        <v>59</v>
      </c>
      <c r="C115" s="1">
        <v>39748</v>
      </c>
      <c r="D115" s="4">
        <v>0</v>
      </c>
      <c r="E115">
        <v>100.01</v>
      </c>
      <c r="F115">
        <v>3198197</v>
      </c>
    </row>
    <row r="116" spans="1:6" x14ac:dyDescent="0.45">
      <c r="A116" t="s">
        <v>31</v>
      </c>
      <c r="B116" t="s">
        <v>59</v>
      </c>
      <c r="C116" s="1">
        <v>39755</v>
      </c>
      <c r="D116" s="4">
        <v>0</v>
      </c>
      <c r="E116">
        <v>95</v>
      </c>
      <c r="F116">
        <v>963501</v>
      </c>
    </row>
    <row r="117" spans="1:6" x14ac:dyDescent="0.45">
      <c r="A117" t="s">
        <v>31</v>
      </c>
      <c r="B117" t="s">
        <v>59</v>
      </c>
      <c r="C117" s="1">
        <v>39762</v>
      </c>
      <c r="D117" s="4">
        <v>0</v>
      </c>
      <c r="E117">
        <v>77.41</v>
      </c>
      <c r="F117">
        <v>1616444</v>
      </c>
    </row>
    <row r="118" spans="1:6" x14ac:dyDescent="0.45">
      <c r="A118" t="s">
        <v>31</v>
      </c>
      <c r="B118" t="s">
        <v>59</v>
      </c>
      <c r="C118" s="1">
        <v>39769</v>
      </c>
      <c r="D118" s="4">
        <v>0</v>
      </c>
      <c r="E118">
        <v>57.28</v>
      </c>
      <c r="F118">
        <v>2057780</v>
      </c>
    </row>
    <row r="119" spans="1:6" x14ac:dyDescent="0.45">
      <c r="A119" t="s">
        <v>31</v>
      </c>
      <c r="B119" t="s">
        <v>59</v>
      </c>
      <c r="C119" s="1">
        <v>39776</v>
      </c>
      <c r="D119" s="4">
        <v>0</v>
      </c>
      <c r="E119">
        <v>58.19</v>
      </c>
      <c r="F119">
        <v>7158022</v>
      </c>
    </row>
    <row r="120" spans="1:6" x14ac:dyDescent="0.45">
      <c r="A120" t="s">
        <v>31</v>
      </c>
      <c r="B120" t="s">
        <v>59</v>
      </c>
      <c r="C120" s="1">
        <v>39783</v>
      </c>
      <c r="D120" s="4">
        <v>0</v>
      </c>
      <c r="E120">
        <v>54.61</v>
      </c>
      <c r="F120">
        <v>3664940</v>
      </c>
    </row>
    <row r="121" spans="1:6" x14ac:dyDescent="0.45">
      <c r="A121" t="s">
        <v>31</v>
      </c>
      <c r="B121" t="s">
        <v>59</v>
      </c>
      <c r="C121" s="1">
        <v>39790</v>
      </c>
      <c r="D121" s="4">
        <v>0</v>
      </c>
      <c r="E121">
        <v>45.8</v>
      </c>
      <c r="F121">
        <v>9340721</v>
      </c>
    </row>
    <row r="122" spans="1:6" x14ac:dyDescent="0.45">
      <c r="A122" t="s">
        <v>31</v>
      </c>
      <c r="B122" t="s">
        <v>59</v>
      </c>
      <c r="C122" s="1">
        <v>39797</v>
      </c>
      <c r="D122" s="4">
        <v>0</v>
      </c>
      <c r="E122">
        <v>50.8</v>
      </c>
      <c r="F122">
        <v>9735763</v>
      </c>
    </row>
    <row r="123" spans="1:6" x14ac:dyDescent="0.45">
      <c r="A123" t="s">
        <v>31</v>
      </c>
      <c r="B123" t="s">
        <v>59</v>
      </c>
      <c r="C123" s="1">
        <v>39804</v>
      </c>
      <c r="D123" s="4">
        <v>0</v>
      </c>
      <c r="E123">
        <v>48.79</v>
      </c>
      <c r="F123">
        <v>4844123</v>
      </c>
    </row>
    <row r="124" spans="1:6" x14ac:dyDescent="0.45">
      <c r="A124" t="s">
        <v>31</v>
      </c>
      <c r="B124" t="s">
        <v>59</v>
      </c>
      <c r="C124" s="1">
        <v>39811</v>
      </c>
      <c r="D124" s="4">
        <v>0</v>
      </c>
      <c r="E124">
        <v>48.49</v>
      </c>
      <c r="F124">
        <v>2334202</v>
      </c>
    </row>
    <row r="125" spans="1:6" x14ac:dyDescent="0.45">
      <c r="A125" t="s">
        <v>31</v>
      </c>
      <c r="B125" t="s">
        <v>59</v>
      </c>
      <c r="C125" s="1">
        <v>39818</v>
      </c>
      <c r="D125" s="4">
        <v>0</v>
      </c>
      <c r="E125">
        <v>50.1</v>
      </c>
      <c r="F125">
        <v>561752</v>
      </c>
    </row>
    <row r="126" spans="1:6" x14ac:dyDescent="0.45">
      <c r="A126" t="s">
        <v>31</v>
      </c>
      <c r="B126" t="s">
        <v>59</v>
      </c>
      <c r="C126" s="1">
        <v>39825</v>
      </c>
      <c r="D126" s="4">
        <v>0</v>
      </c>
      <c r="E126">
        <v>56.99</v>
      </c>
      <c r="F126">
        <v>12872003</v>
      </c>
    </row>
    <row r="127" spans="1:6" x14ac:dyDescent="0.45">
      <c r="A127" t="s">
        <v>31</v>
      </c>
      <c r="B127" t="s">
        <v>59</v>
      </c>
      <c r="C127" s="1">
        <v>39832</v>
      </c>
      <c r="D127" s="4">
        <v>0</v>
      </c>
      <c r="E127">
        <v>57.81</v>
      </c>
      <c r="F127">
        <v>3783165</v>
      </c>
    </row>
    <row r="128" spans="1:6" x14ac:dyDescent="0.45">
      <c r="A128" t="s">
        <v>31</v>
      </c>
      <c r="B128" t="s">
        <v>59</v>
      </c>
      <c r="C128" s="1">
        <v>39839</v>
      </c>
      <c r="D128" s="4">
        <v>0</v>
      </c>
      <c r="E128">
        <v>65.489999999999995</v>
      </c>
      <c r="F128">
        <v>5184992</v>
      </c>
    </row>
    <row r="129" spans="1:6" x14ac:dyDescent="0.45">
      <c r="A129" t="s">
        <v>31</v>
      </c>
      <c r="B129" t="s">
        <v>59</v>
      </c>
      <c r="C129" s="1">
        <v>39846</v>
      </c>
      <c r="D129" s="4">
        <v>0</v>
      </c>
      <c r="E129">
        <v>78.44</v>
      </c>
      <c r="F129">
        <v>6114525</v>
      </c>
    </row>
    <row r="130" spans="1:6" x14ac:dyDescent="0.45">
      <c r="A130" t="s">
        <v>31</v>
      </c>
      <c r="B130" t="s">
        <v>59</v>
      </c>
      <c r="C130" s="1">
        <v>39853</v>
      </c>
      <c r="D130" s="4">
        <v>0</v>
      </c>
      <c r="E130">
        <v>82.6</v>
      </c>
      <c r="F130">
        <v>9863208</v>
      </c>
    </row>
    <row r="131" spans="1:6" x14ac:dyDescent="0.45">
      <c r="A131" t="s">
        <v>31</v>
      </c>
      <c r="B131" t="s">
        <v>59</v>
      </c>
      <c r="C131" s="1">
        <v>39860</v>
      </c>
      <c r="D131" s="4">
        <v>0</v>
      </c>
      <c r="E131">
        <v>69.5</v>
      </c>
      <c r="F131">
        <v>4091712</v>
      </c>
    </row>
    <row r="132" spans="1:6" x14ac:dyDescent="0.45">
      <c r="A132" t="s">
        <v>31</v>
      </c>
      <c r="B132" t="s">
        <v>59</v>
      </c>
      <c r="C132" s="1">
        <v>39867</v>
      </c>
      <c r="D132" s="4">
        <v>0</v>
      </c>
      <c r="E132">
        <v>81.599999999999994</v>
      </c>
      <c r="F132">
        <v>3647454</v>
      </c>
    </row>
    <row r="133" spans="1:6" x14ac:dyDescent="0.45">
      <c r="A133" t="s">
        <v>31</v>
      </c>
      <c r="B133" t="s">
        <v>59</v>
      </c>
      <c r="C133" s="1">
        <v>39874</v>
      </c>
      <c r="D133" s="4">
        <v>0</v>
      </c>
      <c r="E133">
        <v>72.09</v>
      </c>
      <c r="F133">
        <v>4276283</v>
      </c>
    </row>
    <row r="134" spans="1:6" x14ac:dyDescent="0.45">
      <c r="A134" t="s">
        <v>31</v>
      </c>
      <c r="B134" t="s">
        <v>59</v>
      </c>
      <c r="C134" s="1">
        <v>39881</v>
      </c>
      <c r="D134" s="4">
        <v>0</v>
      </c>
      <c r="E134">
        <v>72.19</v>
      </c>
      <c r="F134">
        <v>5800270</v>
      </c>
    </row>
    <row r="135" spans="1:6" x14ac:dyDescent="0.45">
      <c r="A135" t="s">
        <v>31</v>
      </c>
      <c r="B135" t="s">
        <v>59</v>
      </c>
      <c r="C135" s="1">
        <v>39888</v>
      </c>
      <c r="D135" s="4">
        <v>0</v>
      </c>
      <c r="E135">
        <v>76.989999999999995</v>
      </c>
      <c r="F135">
        <v>19833837</v>
      </c>
    </row>
    <row r="136" spans="1:6" x14ac:dyDescent="0.45">
      <c r="A136" t="s">
        <v>31</v>
      </c>
      <c r="B136" t="s">
        <v>59</v>
      </c>
      <c r="C136" s="1">
        <v>39895</v>
      </c>
      <c r="D136" s="4">
        <v>0</v>
      </c>
      <c r="E136">
        <v>84.38</v>
      </c>
      <c r="F136">
        <v>7657507</v>
      </c>
    </row>
    <row r="137" spans="1:6" x14ac:dyDescent="0.45">
      <c r="A137" t="s">
        <v>31</v>
      </c>
      <c r="B137" t="s">
        <v>59</v>
      </c>
      <c r="C137" s="1">
        <v>39902</v>
      </c>
      <c r="D137" s="4">
        <v>0</v>
      </c>
      <c r="E137">
        <v>86.51</v>
      </c>
      <c r="F137">
        <v>4562374</v>
      </c>
    </row>
    <row r="138" spans="1:6" x14ac:dyDescent="0.45">
      <c r="A138" t="s">
        <v>31</v>
      </c>
      <c r="B138" t="s">
        <v>59</v>
      </c>
      <c r="C138" s="1">
        <v>39909</v>
      </c>
      <c r="D138" s="4">
        <v>0</v>
      </c>
      <c r="E138">
        <v>91.33</v>
      </c>
      <c r="F138">
        <v>4466517</v>
      </c>
    </row>
    <row r="139" spans="1:6" x14ac:dyDescent="0.45">
      <c r="A139" t="s">
        <v>31</v>
      </c>
      <c r="B139" t="s">
        <v>59</v>
      </c>
      <c r="C139" s="1">
        <v>39916</v>
      </c>
      <c r="D139" s="4">
        <v>0</v>
      </c>
      <c r="E139">
        <v>97.86</v>
      </c>
      <c r="F139">
        <v>4071266</v>
      </c>
    </row>
    <row r="140" spans="1:6" x14ac:dyDescent="0.45">
      <c r="A140" t="s">
        <v>31</v>
      </c>
      <c r="B140" t="s">
        <v>59</v>
      </c>
      <c r="C140" s="1">
        <v>39923</v>
      </c>
      <c r="D140" s="4">
        <v>0</v>
      </c>
      <c r="E140">
        <v>111</v>
      </c>
      <c r="F140">
        <v>7029868</v>
      </c>
    </row>
    <row r="141" spans="1:6" x14ac:dyDescent="0.45">
      <c r="A141" t="s">
        <v>31</v>
      </c>
      <c r="B141" t="s">
        <v>59</v>
      </c>
      <c r="C141" s="1">
        <v>39930</v>
      </c>
      <c r="D141" s="4">
        <v>0</v>
      </c>
      <c r="E141">
        <v>108.2</v>
      </c>
      <c r="F141">
        <v>4020632</v>
      </c>
    </row>
    <row r="142" spans="1:6" x14ac:dyDescent="0.45">
      <c r="A142" t="s">
        <v>31</v>
      </c>
      <c r="B142" t="s">
        <v>59</v>
      </c>
      <c r="C142" s="1">
        <v>39937</v>
      </c>
      <c r="D142" s="4">
        <v>0</v>
      </c>
      <c r="E142">
        <v>119</v>
      </c>
      <c r="F142">
        <v>2484296</v>
      </c>
    </row>
    <row r="143" spans="1:6" x14ac:dyDescent="0.45">
      <c r="A143" t="s">
        <v>31</v>
      </c>
      <c r="B143" t="s">
        <v>59</v>
      </c>
      <c r="C143" s="1">
        <v>39944</v>
      </c>
      <c r="D143" s="4">
        <v>0</v>
      </c>
      <c r="E143">
        <v>114.97</v>
      </c>
      <c r="F143">
        <v>3324763</v>
      </c>
    </row>
    <row r="144" spans="1:6" x14ac:dyDescent="0.45">
      <c r="A144" t="s">
        <v>31</v>
      </c>
      <c r="B144" t="s">
        <v>59</v>
      </c>
      <c r="C144" s="1">
        <v>39951</v>
      </c>
      <c r="D144" s="4">
        <v>0</v>
      </c>
      <c r="E144">
        <v>124.95</v>
      </c>
      <c r="F144">
        <v>3076189</v>
      </c>
    </row>
    <row r="145" spans="1:6" x14ac:dyDescent="0.45">
      <c r="A145" t="s">
        <v>31</v>
      </c>
      <c r="B145" t="s">
        <v>59</v>
      </c>
      <c r="C145" s="1">
        <v>39958</v>
      </c>
      <c r="D145" s="4">
        <v>0</v>
      </c>
      <c r="E145">
        <v>141.72</v>
      </c>
      <c r="F145">
        <v>6504727</v>
      </c>
    </row>
    <row r="146" spans="1:6" x14ac:dyDescent="0.45">
      <c r="A146" t="s">
        <v>31</v>
      </c>
      <c r="B146" t="s">
        <v>59</v>
      </c>
      <c r="C146" s="1">
        <v>39965</v>
      </c>
      <c r="D146" s="4">
        <v>0</v>
      </c>
      <c r="E146">
        <v>136.87</v>
      </c>
      <c r="F146">
        <v>3594344</v>
      </c>
    </row>
    <row r="147" spans="1:6" x14ac:dyDescent="0.45">
      <c r="A147" t="s">
        <v>31</v>
      </c>
      <c r="B147" t="s">
        <v>59</v>
      </c>
      <c r="C147" s="1">
        <v>39972</v>
      </c>
      <c r="D147" s="4">
        <v>0</v>
      </c>
      <c r="E147">
        <v>138.80000000000001</v>
      </c>
      <c r="F147">
        <v>1272796</v>
      </c>
    </row>
    <row r="148" spans="1:6" x14ac:dyDescent="0.45">
      <c r="A148" t="s">
        <v>31</v>
      </c>
      <c r="B148" t="s">
        <v>59</v>
      </c>
      <c r="C148" s="1">
        <v>39979</v>
      </c>
      <c r="D148" s="4">
        <v>0</v>
      </c>
      <c r="E148">
        <v>124.59</v>
      </c>
      <c r="F148">
        <v>2901672</v>
      </c>
    </row>
    <row r="149" spans="1:6" x14ac:dyDescent="0.45">
      <c r="A149" t="s">
        <v>31</v>
      </c>
      <c r="B149" t="s">
        <v>59</v>
      </c>
      <c r="C149" s="1">
        <v>39986</v>
      </c>
      <c r="D149" s="4">
        <v>0</v>
      </c>
      <c r="E149">
        <v>123</v>
      </c>
      <c r="F149">
        <v>3679943</v>
      </c>
    </row>
    <row r="150" spans="1:6" x14ac:dyDescent="0.45">
      <c r="A150" t="s">
        <v>31</v>
      </c>
      <c r="B150" t="s">
        <v>59</v>
      </c>
      <c r="C150" s="1">
        <v>39993</v>
      </c>
      <c r="D150" s="4">
        <v>0</v>
      </c>
      <c r="E150">
        <v>127.55</v>
      </c>
      <c r="F150">
        <v>2793495</v>
      </c>
    </row>
    <row r="151" spans="1:6" x14ac:dyDescent="0.45">
      <c r="A151" t="s">
        <v>31</v>
      </c>
      <c r="B151" t="s">
        <v>59</v>
      </c>
      <c r="C151" s="1">
        <v>40000</v>
      </c>
      <c r="D151" s="4">
        <v>0</v>
      </c>
      <c r="E151">
        <v>116.59</v>
      </c>
      <c r="F151">
        <v>1487424</v>
      </c>
    </row>
    <row r="152" spans="1:6" x14ac:dyDescent="0.45">
      <c r="A152" t="s">
        <v>31</v>
      </c>
      <c r="B152" t="s">
        <v>59</v>
      </c>
      <c r="C152" s="1">
        <v>40007</v>
      </c>
      <c r="D152" s="4">
        <v>0</v>
      </c>
      <c r="E152">
        <v>119.1</v>
      </c>
      <c r="F152">
        <v>1812559</v>
      </c>
    </row>
    <row r="153" spans="1:6" x14ac:dyDescent="0.45">
      <c r="A153" t="s">
        <v>31</v>
      </c>
      <c r="B153" t="s">
        <v>59</v>
      </c>
      <c r="C153" s="1">
        <v>40014</v>
      </c>
      <c r="D153" s="4">
        <v>0</v>
      </c>
      <c r="E153">
        <v>120</v>
      </c>
      <c r="F153">
        <v>2730969</v>
      </c>
    </row>
    <row r="154" spans="1:6" x14ac:dyDescent="0.45">
      <c r="A154" t="s">
        <v>31</v>
      </c>
      <c r="B154" t="s">
        <v>59</v>
      </c>
      <c r="C154" s="1">
        <v>40021</v>
      </c>
      <c r="D154" s="4">
        <v>0</v>
      </c>
      <c r="E154">
        <v>121.2</v>
      </c>
      <c r="F154">
        <v>2721005</v>
      </c>
    </row>
    <row r="155" spans="1:6" x14ac:dyDescent="0.45">
      <c r="A155" t="s">
        <v>31</v>
      </c>
      <c r="B155" t="s">
        <v>59</v>
      </c>
      <c r="C155" s="1">
        <v>40028</v>
      </c>
      <c r="D155" s="4">
        <v>0</v>
      </c>
      <c r="E155">
        <v>127.4</v>
      </c>
      <c r="F155">
        <v>2540977</v>
      </c>
    </row>
    <row r="156" spans="1:6" x14ac:dyDescent="0.45">
      <c r="A156" t="s">
        <v>31</v>
      </c>
      <c r="B156" t="s">
        <v>59</v>
      </c>
      <c r="C156" s="1">
        <v>40035</v>
      </c>
      <c r="D156" s="4">
        <v>0</v>
      </c>
      <c r="E156">
        <v>125</v>
      </c>
      <c r="F156">
        <v>1564903</v>
      </c>
    </row>
    <row r="157" spans="1:6" x14ac:dyDescent="0.45">
      <c r="A157" t="s">
        <v>31</v>
      </c>
      <c r="B157" t="s">
        <v>59</v>
      </c>
      <c r="C157" s="1">
        <v>40042</v>
      </c>
      <c r="D157" s="4">
        <v>0</v>
      </c>
      <c r="E157">
        <v>119</v>
      </c>
      <c r="F157">
        <v>2373762</v>
      </c>
    </row>
    <row r="158" spans="1:6" x14ac:dyDescent="0.45">
      <c r="A158" t="s">
        <v>31</v>
      </c>
      <c r="B158" t="s">
        <v>59</v>
      </c>
      <c r="C158" s="1">
        <v>40049</v>
      </c>
      <c r="D158" s="4">
        <v>0</v>
      </c>
      <c r="E158">
        <v>118</v>
      </c>
      <c r="F158">
        <v>3171732</v>
      </c>
    </row>
    <row r="159" spans="1:6" x14ac:dyDescent="0.45">
      <c r="A159" t="s">
        <v>31</v>
      </c>
      <c r="B159" t="s">
        <v>59</v>
      </c>
      <c r="C159" s="1">
        <v>40056</v>
      </c>
      <c r="D159" s="4">
        <v>0</v>
      </c>
      <c r="E159">
        <v>117.38</v>
      </c>
      <c r="F159">
        <v>1956739</v>
      </c>
    </row>
    <row r="160" spans="1:6" x14ac:dyDescent="0.45">
      <c r="A160" t="s">
        <v>31</v>
      </c>
      <c r="B160" t="s">
        <v>59</v>
      </c>
      <c r="C160" s="1">
        <v>40063</v>
      </c>
      <c r="D160" s="4">
        <v>0</v>
      </c>
      <c r="E160">
        <v>123.5</v>
      </c>
      <c r="F160">
        <v>2497022</v>
      </c>
    </row>
    <row r="161" spans="1:6" x14ac:dyDescent="0.45">
      <c r="A161" t="s">
        <v>31</v>
      </c>
      <c r="B161" t="s">
        <v>59</v>
      </c>
      <c r="C161" s="1">
        <v>40070</v>
      </c>
      <c r="D161" s="4">
        <v>0</v>
      </c>
      <c r="E161">
        <v>129.75</v>
      </c>
      <c r="F161">
        <v>3315490</v>
      </c>
    </row>
    <row r="162" spans="1:6" x14ac:dyDescent="0.45">
      <c r="A162" t="s">
        <v>31</v>
      </c>
      <c r="B162" t="s">
        <v>59</v>
      </c>
      <c r="C162" s="1">
        <v>40077</v>
      </c>
      <c r="D162" s="4">
        <v>0</v>
      </c>
      <c r="E162">
        <v>129.56</v>
      </c>
      <c r="F162">
        <v>3565845</v>
      </c>
    </row>
    <row r="163" spans="1:6" x14ac:dyDescent="0.45">
      <c r="A163" t="s">
        <v>31</v>
      </c>
      <c r="B163" t="s">
        <v>59</v>
      </c>
      <c r="C163" s="1">
        <v>40084</v>
      </c>
      <c r="D163" s="4">
        <v>0</v>
      </c>
      <c r="E163">
        <v>125</v>
      </c>
      <c r="F163">
        <v>2326413</v>
      </c>
    </row>
    <row r="164" spans="1:6" x14ac:dyDescent="0.45">
      <c r="A164" t="s">
        <v>31</v>
      </c>
      <c r="B164" t="s">
        <v>59</v>
      </c>
      <c r="C164" s="1">
        <v>40091</v>
      </c>
      <c r="D164" s="4">
        <v>0</v>
      </c>
      <c r="E164">
        <v>139</v>
      </c>
      <c r="F164">
        <v>3338562</v>
      </c>
    </row>
    <row r="165" spans="1:6" x14ac:dyDescent="0.45">
      <c r="A165" t="s">
        <v>31</v>
      </c>
      <c r="B165" t="s">
        <v>59</v>
      </c>
      <c r="C165" s="1">
        <v>40098</v>
      </c>
      <c r="D165" s="4">
        <v>0</v>
      </c>
      <c r="E165">
        <v>136.75</v>
      </c>
      <c r="F165">
        <v>4315065</v>
      </c>
    </row>
    <row r="166" spans="1:6" x14ac:dyDescent="0.45">
      <c r="A166" t="s">
        <v>31</v>
      </c>
      <c r="B166" t="s">
        <v>59</v>
      </c>
      <c r="C166" s="1">
        <v>40105</v>
      </c>
      <c r="D166" s="4">
        <v>0</v>
      </c>
      <c r="E166">
        <v>142.38</v>
      </c>
      <c r="F166">
        <v>1833850</v>
      </c>
    </row>
    <row r="167" spans="1:6" x14ac:dyDescent="0.45">
      <c r="A167" t="s">
        <v>31</v>
      </c>
      <c r="B167" t="s">
        <v>59</v>
      </c>
      <c r="C167" s="1">
        <v>40112</v>
      </c>
      <c r="D167" s="4">
        <v>0</v>
      </c>
      <c r="E167">
        <v>134.62</v>
      </c>
      <c r="F167">
        <v>2849655</v>
      </c>
    </row>
    <row r="168" spans="1:6" x14ac:dyDescent="0.45">
      <c r="A168" t="s">
        <v>31</v>
      </c>
      <c r="B168" t="s">
        <v>59</v>
      </c>
      <c r="C168" s="1">
        <v>40119</v>
      </c>
      <c r="D168" s="4">
        <v>0</v>
      </c>
      <c r="E168">
        <v>142</v>
      </c>
      <c r="F168">
        <v>1507982</v>
      </c>
    </row>
    <row r="169" spans="1:6" x14ac:dyDescent="0.45">
      <c r="A169" t="s">
        <v>31</v>
      </c>
      <c r="B169" t="s">
        <v>59</v>
      </c>
      <c r="C169" s="1">
        <v>40126</v>
      </c>
      <c r="D169" s="4">
        <v>0</v>
      </c>
      <c r="E169">
        <v>148.5</v>
      </c>
      <c r="F169">
        <v>2643273</v>
      </c>
    </row>
    <row r="170" spans="1:6" x14ac:dyDescent="0.45">
      <c r="A170" t="s">
        <v>31</v>
      </c>
      <c r="B170" t="s">
        <v>59</v>
      </c>
      <c r="C170" s="1">
        <v>40133</v>
      </c>
      <c r="D170" s="4">
        <v>0</v>
      </c>
      <c r="E170">
        <v>158</v>
      </c>
      <c r="F170">
        <v>2959287</v>
      </c>
    </row>
    <row r="171" spans="1:6" x14ac:dyDescent="0.45">
      <c r="A171" t="s">
        <v>31</v>
      </c>
      <c r="B171" t="s">
        <v>59</v>
      </c>
      <c r="C171" s="1">
        <v>40140</v>
      </c>
      <c r="D171" s="4">
        <v>0</v>
      </c>
      <c r="E171">
        <v>155.59</v>
      </c>
      <c r="F171">
        <v>2439136</v>
      </c>
    </row>
    <row r="172" spans="1:6" x14ac:dyDescent="0.45">
      <c r="A172" t="s">
        <v>31</v>
      </c>
      <c r="B172" t="s">
        <v>59</v>
      </c>
      <c r="C172" s="1">
        <v>40147</v>
      </c>
      <c r="D172" s="4">
        <v>0</v>
      </c>
      <c r="E172">
        <v>163.22999999999999</v>
      </c>
      <c r="F172">
        <v>1967025</v>
      </c>
    </row>
    <row r="173" spans="1:6" x14ac:dyDescent="0.45">
      <c r="A173" t="s">
        <v>31</v>
      </c>
      <c r="B173" t="s">
        <v>59</v>
      </c>
      <c r="C173" s="1">
        <v>40154</v>
      </c>
      <c r="D173" s="4">
        <v>0</v>
      </c>
      <c r="E173">
        <v>161.09</v>
      </c>
      <c r="F173">
        <v>1660993</v>
      </c>
    </row>
    <row r="174" spans="1:6" x14ac:dyDescent="0.45">
      <c r="A174" t="s">
        <v>31</v>
      </c>
      <c r="B174" t="s">
        <v>59</v>
      </c>
      <c r="C174" s="1">
        <v>40161</v>
      </c>
      <c r="D174" s="4">
        <v>0</v>
      </c>
      <c r="E174">
        <v>164.51</v>
      </c>
      <c r="F174">
        <v>1596059</v>
      </c>
    </row>
    <row r="175" spans="1:6" x14ac:dyDescent="0.45">
      <c r="A175" t="s">
        <v>31</v>
      </c>
      <c r="B175" t="s">
        <v>59</v>
      </c>
      <c r="C175" s="1">
        <v>40168</v>
      </c>
      <c r="D175" s="4">
        <v>0</v>
      </c>
      <c r="E175">
        <v>169</v>
      </c>
      <c r="F175">
        <v>1993098</v>
      </c>
    </row>
    <row r="176" spans="1:6" x14ac:dyDescent="0.45">
      <c r="A176" t="s">
        <v>31</v>
      </c>
      <c r="B176" t="s">
        <v>59</v>
      </c>
      <c r="C176" s="1">
        <v>40175</v>
      </c>
      <c r="D176" s="4">
        <v>0</v>
      </c>
      <c r="E176">
        <v>170.1</v>
      </c>
      <c r="F176">
        <v>1027823</v>
      </c>
    </row>
    <row r="177" spans="1:6" x14ac:dyDescent="0.45">
      <c r="A177" t="s">
        <v>31</v>
      </c>
      <c r="B177" t="s">
        <v>59</v>
      </c>
      <c r="C177" s="1">
        <v>40189</v>
      </c>
      <c r="D177" s="4">
        <v>0</v>
      </c>
      <c r="E177">
        <v>179.2</v>
      </c>
      <c r="F177">
        <v>1879049</v>
      </c>
    </row>
    <row r="178" spans="1:6" x14ac:dyDescent="0.45">
      <c r="A178" t="s">
        <v>31</v>
      </c>
      <c r="B178" t="s">
        <v>59</v>
      </c>
      <c r="C178" s="1">
        <v>40196</v>
      </c>
      <c r="D178" s="4">
        <v>0</v>
      </c>
      <c r="E178">
        <v>184.6</v>
      </c>
      <c r="F178">
        <v>2177967</v>
      </c>
    </row>
    <row r="179" spans="1:6" x14ac:dyDescent="0.45">
      <c r="A179" t="s">
        <v>31</v>
      </c>
      <c r="B179" t="s">
        <v>59</v>
      </c>
      <c r="C179" s="1">
        <v>40203</v>
      </c>
      <c r="D179" s="4">
        <v>0</v>
      </c>
      <c r="E179">
        <v>185.45</v>
      </c>
      <c r="F179">
        <v>1570157</v>
      </c>
    </row>
    <row r="180" spans="1:6" x14ac:dyDescent="0.45">
      <c r="A180" t="s">
        <v>31</v>
      </c>
      <c r="B180" t="s">
        <v>59</v>
      </c>
      <c r="C180" s="1">
        <v>40210</v>
      </c>
      <c r="D180" s="4">
        <v>0</v>
      </c>
      <c r="E180">
        <v>170.92</v>
      </c>
      <c r="F180">
        <v>4359143</v>
      </c>
    </row>
    <row r="181" spans="1:6" x14ac:dyDescent="0.45">
      <c r="A181" t="s">
        <v>31</v>
      </c>
      <c r="B181" t="s">
        <v>59</v>
      </c>
      <c r="C181" s="1">
        <v>40217</v>
      </c>
      <c r="D181" s="4">
        <v>0</v>
      </c>
      <c r="E181">
        <v>170.5</v>
      </c>
      <c r="F181">
        <v>2309226</v>
      </c>
    </row>
    <row r="182" spans="1:6" x14ac:dyDescent="0.45">
      <c r="A182" t="s">
        <v>31</v>
      </c>
      <c r="B182" t="s">
        <v>59</v>
      </c>
      <c r="C182" s="1">
        <v>40224</v>
      </c>
      <c r="D182" s="4">
        <v>0</v>
      </c>
      <c r="E182">
        <v>179.88</v>
      </c>
      <c r="F182">
        <v>2411868</v>
      </c>
    </row>
    <row r="183" spans="1:6" x14ac:dyDescent="0.45">
      <c r="A183" t="s">
        <v>31</v>
      </c>
      <c r="B183" t="s">
        <v>59</v>
      </c>
      <c r="C183" s="1">
        <v>40231</v>
      </c>
      <c r="D183" s="4">
        <v>0</v>
      </c>
      <c r="E183">
        <v>167.74</v>
      </c>
      <c r="F183">
        <v>1407502</v>
      </c>
    </row>
    <row r="184" spans="1:6" x14ac:dyDescent="0.45">
      <c r="A184" t="s">
        <v>31</v>
      </c>
      <c r="B184" t="s">
        <v>59</v>
      </c>
      <c r="C184" s="1">
        <v>40238</v>
      </c>
      <c r="D184" s="4">
        <v>0</v>
      </c>
      <c r="E184">
        <v>182.3</v>
      </c>
      <c r="F184">
        <v>3369243</v>
      </c>
    </row>
    <row r="185" spans="1:6" x14ac:dyDescent="0.45">
      <c r="A185" t="s">
        <v>31</v>
      </c>
      <c r="B185" t="s">
        <v>59</v>
      </c>
      <c r="C185" s="1">
        <v>40245</v>
      </c>
      <c r="D185" s="4">
        <v>0</v>
      </c>
      <c r="E185">
        <v>192.02</v>
      </c>
      <c r="F185">
        <v>2560018</v>
      </c>
    </row>
    <row r="186" spans="1:6" x14ac:dyDescent="0.45">
      <c r="A186" t="s">
        <v>31</v>
      </c>
      <c r="B186" t="s">
        <v>59</v>
      </c>
      <c r="C186" s="1">
        <v>40252</v>
      </c>
      <c r="D186" s="4">
        <v>0</v>
      </c>
      <c r="E186">
        <v>188.16</v>
      </c>
      <c r="F186">
        <v>1926501</v>
      </c>
    </row>
    <row r="187" spans="1:6" x14ac:dyDescent="0.45">
      <c r="A187" t="s">
        <v>31</v>
      </c>
      <c r="B187" t="s">
        <v>59</v>
      </c>
      <c r="C187" s="1">
        <v>40259</v>
      </c>
      <c r="D187" s="4">
        <v>0</v>
      </c>
      <c r="E187">
        <v>191.8</v>
      </c>
      <c r="F187">
        <v>1397532</v>
      </c>
    </row>
    <row r="188" spans="1:6" x14ac:dyDescent="0.45">
      <c r="A188" t="s">
        <v>31</v>
      </c>
      <c r="B188" t="s">
        <v>59</v>
      </c>
      <c r="C188" s="1">
        <v>40266</v>
      </c>
      <c r="D188" s="4">
        <v>0</v>
      </c>
      <c r="E188">
        <v>194.85</v>
      </c>
      <c r="F188">
        <v>1886555</v>
      </c>
    </row>
    <row r="189" spans="1:6" x14ac:dyDescent="0.45">
      <c r="A189" t="s">
        <v>31</v>
      </c>
      <c r="B189" t="s">
        <v>59</v>
      </c>
      <c r="C189" s="1">
        <v>40273</v>
      </c>
      <c r="D189" s="4">
        <v>0</v>
      </c>
      <c r="E189">
        <v>192.66</v>
      </c>
      <c r="F189">
        <v>1252082</v>
      </c>
    </row>
    <row r="190" spans="1:6" x14ac:dyDescent="0.45">
      <c r="A190" t="s">
        <v>31</v>
      </c>
      <c r="B190" t="s">
        <v>59</v>
      </c>
      <c r="C190" s="1">
        <v>40280</v>
      </c>
      <c r="D190" s="4">
        <v>0</v>
      </c>
      <c r="E190">
        <v>197.51</v>
      </c>
      <c r="F190">
        <v>3950838</v>
      </c>
    </row>
    <row r="191" spans="1:6" x14ac:dyDescent="0.45">
      <c r="A191" t="s">
        <v>31</v>
      </c>
      <c r="B191" t="s">
        <v>59</v>
      </c>
      <c r="C191" s="1">
        <v>40287</v>
      </c>
      <c r="D191" s="4">
        <v>0</v>
      </c>
      <c r="E191">
        <v>198.98</v>
      </c>
      <c r="F191">
        <v>1740579</v>
      </c>
    </row>
    <row r="192" spans="1:6" x14ac:dyDescent="0.45">
      <c r="A192" t="s">
        <v>31</v>
      </c>
      <c r="B192" t="s">
        <v>59</v>
      </c>
      <c r="C192" s="1">
        <v>40294</v>
      </c>
      <c r="D192" s="4">
        <v>0</v>
      </c>
      <c r="E192">
        <v>198</v>
      </c>
      <c r="F192">
        <v>2619144</v>
      </c>
    </row>
    <row r="193" spans="1:6" x14ac:dyDescent="0.45">
      <c r="A193" t="s">
        <v>31</v>
      </c>
      <c r="B193" t="s">
        <v>59</v>
      </c>
      <c r="C193" s="1">
        <v>40301</v>
      </c>
      <c r="D193" s="4">
        <v>0</v>
      </c>
      <c r="E193">
        <v>168.67</v>
      </c>
      <c r="F193">
        <v>2469827</v>
      </c>
    </row>
    <row r="194" spans="1:6" x14ac:dyDescent="0.45">
      <c r="A194" t="s">
        <v>31</v>
      </c>
      <c r="B194" t="s">
        <v>59</v>
      </c>
      <c r="C194" s="1">
        <v>40308</v>
      </c>
      <c r="D194" s="4">
        <v>0</v>
      </c>
      <c r="E194">
        <v>187</v>
      </c>
      <c r="F194">
        <v>1653827</v>
      </c>
    </row>
    <row r="195" spans="1:6" x14ac:dyDescent="0.45">
      <c r="A195" t="s">
        <v>31</v>
      </c>
      <c r="B195" t="s">
        <v>59</v>
      </c>
      <c r="C195" s="1">
        <v>40315</v>
      </c>
      <c r="D195" s="4">
        <v>0</v>
      </c>
      <c r="E195">
        <v>183.88</v>
      </c>
      <c r="F195">
        <v>3413318</v>
      </c>
    </row>
    <row r="196" spans="1:6" x14ac:dyDescent="0.45">
      <c r="A196" t="s">
        <v>31</v>
      </c>
      <c r="B196" t="s">
        <v>59</v>
      </c>
      <c r="C196" s="1">
        <v>40322</v>
      </c>
      <c r="D196" s="4">
        <v>0</v>
      </c>
      <c r="E196">
        <v>199</v>
      </c>
      <c r="F196">
        <v>1639863</v>
      </c>
    </row>
    <row r="197" spans="1:6" x14ac:dyDescent="0.45">
      <c r="A197" t="s">
        <v>31</v>
      </c>
      <c r="B197" t="s">
        <v>59</v>
      </c>
      <c r="C197" s="1">
        <v>40329</v>
      </c>
      <c r="D197" s="4">
        <v>0</v>
      </c>
      <c r="E197">
        <v>204.65</v>
      </c>
      <c r="F197">
        <v>2282136</v>
      </c>
    </row>
    <row r="198" spans="1:6" x14ac:dyDescent="0.45">
      <c r="A198" t="s">
        <v>31</v>
      </c>
      <c r="B198" t="s">
        <v>59</v>
      </c>
      <c r="C198" s="1">
        <v>40336</v>
      </c>
      <c r="D198" s="4">
        <v>0</v>
      </c>
      <c r="E198">
        <v>203.98</v>
      </c>
      <c r="F198">
        <v>1638783</v>
      </c>
    </row>
    <row r="199" spans="1:6" x14ac:dyDescent="0.45">
      <c r="A199" t="s">
        <v>31</v>
      </c>
      <c r="B199" t="s">
        <v>59</v>
      </c>
      <c r="C199" s="1">
        <v>40343</v>
      </c>
      <c r="D199" s="4">
        <v>0</v>
      </c>
      <c r="E199">
        <v>221.5</v>
      </c>
      <c r="F199">
        <v>4955534</v>
      </c>
    </row>
    <row r="200" spans="1:6" x14ac:dyDescent="0.45">
      <c r="A200" t="s">
        <v>31</v>
      </c>
      <c r="B200" t="s">
        <v>59</v>
      </c>
      <c r="C200" s="1">
        <v>40350</v>
      </c>
      <c r="D200" s="4">
        <v>0</v>
      </c>
      <c r="E200">
        <v>210</v>
      </c>
      <c r="F200">
        <v>2602107</v>
      </c>
    </row>
    <row r="201" spans="1:6" x14ac:dyDescent="0.45">
      <c r="A201" t="s">
        <v>31</v>
      </c>
      <c r="B201" t="s">
        <v>59</v>
      </c>
      <c r="C201" s="1">
        <v>40357</v>
      </c>
      <c r="D201" s="4">
        <v>0</v>
      </c>
      <c r="E201">
        <v>214.05</v>
      </c>
      <c r="F201">
        <v>2752309</v>
      </c>
    </row>
    <row r="202" spans="1:6" x14ac:dyDescent="0.45">
      <c r="A202" t="s">
        <v>31</v>
      </c>
      <c r="B202" t="s">
        <v>59</v>
      </c>
      <c r="C202" s="1">
        <v>40364</v>
      </c>
      <c r="D202" s="4">
        <v>0</v>
      </c>
      <c r="E202">
        <v>216.9</v>
      </c>
      <c r="F202">
        <v>1153731</v>
      </c>
    </row>
    <row r="203" spans="1:6" x14ac:dyDescent="0.45">
      <c r="A203" t="s">
        <v>31</v>
      </c>
      <c r="B203" t="s">
        <v>59</v>
      </c>
      <c r="C203" s="1">
        <v>40371</v>
      </c>
      <c r="D203" s="4">
        <v>0</v>
      </c>
      <c r="E203">
        <v>220.04</v>
      </c>
      <c r="F203">
        <v>2038214</v>
      </c>
    </row>
    <row r="204" spans="1:6" x14ac:dyDescent="0.45">
      <c r="A204" t="s">
        <v>31</v>
      </c>
      <c r="B204" t="s">
        <v>59</v>
      </c>
      <c r="C204" s="1">
        <v>40378</v>
      </c>
      <c r="D204" s="4">
        <v>0</v>
      </c>
      <c r="E204">
        <v>218</v>
      </c>
      <c r="F204">
        <v>1907244</v>
      </c>
    </row>
    <row r="205" spans="1:6" x14ac:dyDescent="0.45">
      <c r="A205" t="s">
        <v>31</v>
      </c>
      <c r="B205" t="s">
        <v>59</v>
      </c>
      <c r="C205" s="1">
        <v>40385</v>
      </c>
      <c r="D205" s="4">
        <v>0</v>
      </c>
      <c r="E205">
        <v>218.5</v>
      </c>
      <c r="F205">
        <v>1607416</v>
      </c>
    </row>
    <row r="206" spans="1:6" x14ac:dyDescent="0.45">
      <c r="A206" t="s">
        <v>31</v>
      </c>
      <c r="B206" t="s">
        <v>59</v>
      </c>
      <c r="C206" s="1">
        <v>40392</v>
      </c>
      <c r="D206" s="4">
        <v>0</v>
      </c>
      <c r="E206">
        <v>214.8</v>
      </c>
      <c r="F206">
        <v>499379</v>
      </c>
    </row>
    <row r="207" spans="1:6" x14ac:dyDescent="0.45">
      <c r="A207" t="s">
        <v>31</v>
      </c>
      <c r="B207" t="s">
        <v>59</v>
      </c>
      <c r="C207" s="1">
        <v>40399</v>
      </c>
      <c r="D207" s="4">
        <v>0</v>
      </c>
      <c r="E207">
        <v>211.03</v>
      </c>
      <c r="F207">
        <v>1132875</v>
      </c>
    </row>
    <row r="208" spans="1:6" x14ac:dyDescent="0.45">
      <c r="A208" t="s">
        <v>31</v>
      </c>
      <c r="B208" t="s">
        <v>59</v>
      </c>
      <c r="C208" s="1">
        <v>40406</v>
      </c>
      <c r="D208" s="4">
        <v>0</v>
      </c>
      <c r="E208">
        <v>216.95</v>
      </c>
      <c r="F208">
        <v>613870</v>
      </c>
    </row>
    <row r="209" spans="1:6" x14ac:dyDescent="0.45">
      <c r="A209" t="s">
        <v>31</v>
      </c>
      <c r="B209" t="s">
        <v>59</v>
      </c>
      <c r="C209" s="1">
        <v>40413</v>
      </c>
      <c r="D209" s="4">
        <v>0</v>
      </c>
      <c r="E209">
        <v>215.25</v>
      </c>
      <c r="F209">
        <v>774134</v>
      </c>
    </row>
    <row r="210" spans="1:6" x14ac:dyDescent="0.45">
      <c r="A210" t="s">
        <v>31</v>
      </c>
      <c r="B210" t="s">
        <v>59</v>
      </c>
      <c r="C210" s="1">
        <v>40420</v>
      </c>
      <c r="D210" s="4">
        <v>0</v>
      </c>
      <c r="E210">
        <v>218.98</v>
      </c>
      <c r="F210">
        <v>658341</v>
      </c>
    </row>
    <row r="211" spans="1:6" x14ac:dyDescent="0.45">
      <c r="A211" t="s">
        <v>31</v>
      </c>
      <c r="B211" t="s">
        <v>59</v>
      </c>
      <c r="C211" s="1">
        <v>40427</v>
      </c>
      <c r="D211" s="4">
        <v>0</v>
      </c>
      <c r="E211">
        <v>227.7</v>
      </c>
      <c r="F211">
        <v>2343898</v>
      </c>
    </row>
    <row r="212" spans="1:6" x14ac:dyDescent="0.45">
      <c r="A212" t="s">
        <v>31</v>
      </c>
      <c r="B212" t="s">
        <v>59</v>
      </c>
      <c r="C212" s="1">
        <v>40434</v>
      </c>
      <c r="D212" s="4">
        <v>0</v>
      </c>
      <c r="E212">
        <v>234.9</v>
      </c>
      <c r="F212">
        <v>2362061</v>
      </c>
    </row>
    <row r="213" spans="1:6" x14ac:dyDescent="0.45">
      <c r="A213" t="s">
        <v>31</v>
      </c>
      <c r="B213" t="s">
        <v>59</v>
      </c>
      <c r="C213" s="1">
        <v>40441</v>
      </c>
      <c r="D213" s="4">
        <v>0</v>
      </c>
      <c r="E213">
        <v>238</v>
      </c>
      <c r="F213">
        <v>1831086</v>
      </c>
    </row>
    <row r="214" spans="1:6" x14ac:dyDescent="0.45">
      <c r="A214" t="s">
        <v>31</v>
      </c>
      <c r="B214" t="s">
        <v>59</v>
      </c>
      <c r="C214" s="1">
        <v>40448</v>
      </c>
      <c r="D214" s="4">
        <v>0</v>
      </c>
      <c r="E214">
        <v>237.5</v>
      </c>
      <c r="F214">
        <v>1612733</v>
      </c>
    </row>
    <row r="215" spans="1:6" x14ac:dyDescent="0.45">
      <c r="A215" t="s">
        <v>31</v>
      </c>
      <c r="B215" t="s">
        <v>59</v>
      </c>
      <c r="C215" s="1">
        <v>40455</v>
      </c>
      <c r="D215" s="4">
        <v>0</v>
      </c>
      <c r="E215">
        <v>230.5</v>
      </c>
      <c r="F215">
        <v>1709946</v>
      </c>
    </row>
    <row r="216" spans="1:6" x14ac:dyDescent="0.45">
      <c r="A216" t="s">
        <v>31</v>
      </c>
      <c r="B216" t="s">
        <v>59</v>
      </c>
      <c r="C216" s="1">
        <v>40462</v>
      </c>
      <c r="D216" s="4">
        <v>0</v>
      </c>
      <c r="E216">
        <v>235.7</v>
      </c>
      <c r="F216">
        <v>1055351</v>
      </c>
    </row>
    <row r="217" spans="1:6" x14ac:dyDescent="0.45">
      <c r="A217" t="s">
        <v>31</v>
      </c>
      <c r="B217" t="s">
        <v>59</v>
      </c>
      <c r="C217" s="1">
        <v>40469</v>
      </c>
      <c r="D217" s="4">
        <v>0</v>
      </c>
      <c r="E217">
        <v>239</v>
      </c>
      <c r="F217">
        <v>1448176</v>
      </c>
    </row>
    <row r="218" spans="1:6" x14ac:dyDescent="0.45">
      <c r="A218" t="s">
        <v>31</v>
      </c>
      <c r="B218" t="s">
        <v>59</v>
      </c>
      <c r="C218" s="1">
        <v>40476</v>
      </c>
      <c r="D218" s="4">
        <v>0</v>
      </c>
      <c r="E218">
        <v>248.82</v>
      </c>
      <c r="F218">
        <v>1526157</v>
      </c>
    </row>
    <row r="219" spans="1:6" x14ac:dyDescent="0.45">
      <c r="A219" t="s">
        <v>31</v>
      </c>
      <c r="B219" t="s">
        <v>59</v>
      </c>
      <c r="C219" s="1">
        <v>40483</v>
      </c>
      <c r="D219" s="4">
        <v>0</v>
      </c>
      <c r="E219">
        <v>257.55</v>
      </c>
      <c r="F219">
        <v>1165725</v>
      </c>
    </row>
    <row r="220" spans="1:6" x14ac:dyDescent="0.45">
      <c r="A220" t="s">
        <v>31</v>
      </c>
      <c r="B220" t="s">
        <v>59</v>
      </c>
      <c r="C220" s="1">
        <v>40490</v>
      </c>
      <c r="D220" s="4">
        <v>0</v>
      </c>
      <c r="E220">
        <v>270.83</v>
      </c>
      <c r="F220">
        <v>3162535</v>
      </c>
    </row>
    <row r="221" spans="1:6" x14ac:dyDescent="0.45">
      <c r="A221" t="s">
        <v>31</v>
      </c>
      <c r="B221" t="s">
        <v>59</v>
      </c>
      <c r="C221" s="1">
        <v>40497</v>
      </c>
      <c r="D221" s="4">
        <v>0</v>
      </c>
      <c r="E221">
        <v>273</v>
      </c>
      <c r="F221">
        <v>1476970</v>
      </c>
    </row>
    <row r="222" spans="1:6" x14ac:dyDescent="0.45">
      <c r="A222" t="s">
        <v>31</v>
      </c>
      <c r="B222" t="s">
        <v>59</v>
      </c>
      <c r="C222" s="1">
        <v>40504</v>
      </c>
      <c r="D222" s="4">
        <v>0</v>
      </c>
      <c r="E222">
        <v>268.60000000000002</v>
      </c>
      <c r="F222">
        <v>1561877</v>
      </c>
    </row>
    <row r="223" spans="1:6" x14ac:dyDescent="0.45">
      <c r="A223" t="s">
        <v>31</v>
      </c>
      <c r="B223" t="s">
        <v>59</v>
      </c>
      <c r="C223" s="1">
        <v>40511</v>
      </c>
      <c r="D223" s="4">
        <v>0</v>
      </c>
      <c r="E223">
        <v>295</v>
      </c>
      <c r="F223">
        <v>2009232</v>
      </c>
    </row>
    <row r="224" spans="1:6" x14ac:dyDescent="0.45">
      <c r="A224" t="s">
        <v>31</v>
      </c>
      <c r="B224" t="s">
        <v>59</v>
      </c>
      <c r="C224" s="1">
        <v>40518</v>
      </c>
      <c r="D224" s="4">
        <v>0</v>
      </c>
      <c r="E224">
        <v>302.94</v>
      </c>
      <c r="F224">
        <v>2969104</v>
      </c>
    </row>
    <row r="225" spans="1:6" x14ac:dyDescent="0.45">
      <c r="A225" t="s">
        <v>31</v>
      </c>
      <c r="B225" t="s">
        <v>59</v>
      </c>
      <c r="C225" s="1">
        <v>40525</v>
      </c>
      <c r="D225" s="4">
        <v>0</v>
      </c>
      <c r="E225">
        <v>305.36</v>
      </c>
      <c r="F225">
        <v>1908787</v>
      </c>
    </row>
    <row r="226" spans="1:6" x14ac:dyDescent="0.45">
      <c r="A226" t="s">
        <v>31</v>
      </c>
      <c r="B226" t="s">
        <v>59</v>
      </c>
      <c r="C226" s="1">
        <v>40532</v>
      </c>
      <c r="D226" s="4">
        <v>0</v>
      </c>
      <c r="E226">
        <v>324.5</v>
      </c>
      <c r="F226">
        <v>1413206</v>
      </c>
    </row>
    <row r="227" spans="1:6" x14ac:dyDescent="0.45">
      <c r="A227" t="s">
        <v>31</v>
      </c>
      <c r="B227" t="s">
        <v>59</v>
      </c>
      <c r="C227" s="1">
        <v>40539</v>
      </c>
      <c r="D227" s="4">
        <v>0</v>
      </c>
      <c r="E227">
        <v>334.05</v>
      </c>
      <c r="F227">
        <v>880178</v>
      </c>
    </row>
    <row r="228" spans="1:6" x14ac:dyDescent="0.45">
      <c r="A228" t="s">
        <v>31</v>
      </c>
      <c r="B228" t="s">
        <v>59</v>
      </c>
      <c r="C228" s="1">
        <v>40553</v>
      </c>
      <c r="D228" s="4">
        <v>0</v>
      </c>
      <c r="E228">
        <v>330.75</v>
      </c>
      <c r="F228">
        <v>1697500</v>
      </c>
    </row>
    <row r="229" spans="1:6" x14ac:dyDescent="0.45">
      <c r="A229" t="s">
        <v>31</v>
      </c>
      <c r="B229" t="s">
        <v>59</v>
      </c>
      <c r="C229" s="1">
        <v>40560</v>
      </c>
      <c r="D229" s="4">
        <v>0</v>
      </c>
      <c r="E229">
        <v>324.98</v>
      </c>
      <c r="F229">
        <v>1396863</v>
      </c>
    </row>
    <row r="230" spans="1:6" x14ac:dyDescent="0.45">
      <c r="A230" t="s">
        <v>31</v>
      </c>
      <c r="B230" t="s">
        <v>59</v>
      </c>
      <c r="C230" s="1">
        <v>40567</v>
      </c>
      <c r="D230" s="4">
        <v>0</v>
      </c>
      <c r="E230">
        <v>310</v>
      </c>
      <c r="F230">
        <v>1861989</v>
      </c>
    </row>
    <row r="231" spans="1:6" x14ac:dyDescent="0.45">
      <c r="A231" t="s">
        <v>31</v>
      </c>
      <c r="B231" t="s">
        <v>59</v>
      </c>
      <c r="C231" s="1">
        <v>40574</v>
      </c>
      <c r="D231" s="4">
        <v>0</v>
      </c>
      <c r="E231">
        <v>326.01</v>
      </c>
      <c r="F231">
        <v>1777333</v>
      </c>
    </row>
    <row r="232" spans="1:6" x14ac:dyDescent="0.45">
      <c r="A232" t="s">
        <v>31</v>
      </c>
      <c r="B232" t="s">
        <v>59</v>
      </c>
      <c r="C232" s="1">
        <v>40581</v>
      </c>
      <c r="D232" s="4">
        <v>0</v>
      </c>
      <c r="E232">
        <v>314</v>
      </c>
      <c r="F232">
        <v>1912470</v>
      </c>
    </row>
    <row r="233" spans="1:6" x14ac:dyDescent="0.45">
      <c r="A233" t="s">
        <v>31</v>
      </c>
      <c r="B233" t="s">
        <v>59</v>
      </c>
      <c r="C233" s="1">
        <v>40588</v>
      </c>
      <c r="D233" s="4">
        <v>0</v>
      </c>
      <c r="E233">
        <v>333.03</v>
      </c>
      <c r="F233">
        <v>2311320</v>
      </c>
    </row>
    <row r="234" spans="1:6" x14ac:dyDescent="0.45">
      <c r="A234" t="s">
        <v>31</v>
      </c>
      <c r="B234" t="s">
        <v>59</v>
      </c>
      <c r="C234" s="1">
        <v>40595</v>
      </c>
      <c r="D234" s="4">
        <v>0</v>
      </c>
      <c r="E234">
        <v>356</v>
      </c>
      <c r="F234">
        <v>2593973</v>
      </c>
    </row>
    <row r="235" spans="1:6" x14ac:dyDescent="0.45">
      <c r="A235" t="s">
        <v>31</v>
      </c>
      <c r="B235" t="s">
        <v>59</v>
      </c>
      <c r="C235" s="1">
        <v>40602</v>
      </c>
      <c r="D235" s="4">
        <v>0</v>
      </c>
      <c r="E235">
        <v>354.97</v>
      </c>
      <c r="F235">
        <v>5508511</v>
      </c>
    </row>
    <row r="236" spans="1:6" x14ac:dyDescent="0.45">
      <c r="A236" t="s">
        <v>31</v>
      </c>
      <c r="B236" t="s">
        <v>59</v>
      </c>
      <c r="C236" s="1">
        <v>40609</v>
      </c>
      <c r="D236" s="4">
        <v>0</v>
      </c>
      <c r="E236">
        <v>349.79</v>
      </c>
      <c r="F236">
        <v>1448150</v>
      </c>
    </row>
    <row r="237" spans="1:6" x14ac:dyDescent="0.45">
      <c r="A237" t="s">
        <v>31</v>
      </c>
      <c r="B237" t="s">
        <v>59</v>
      </c>
      <c r="C237" s="1">
        <v>40616</v>
      </c>
      <c r="D237" s="4">
        <v>0</v>
      </c>
      <c r="E237">
        <v>372.7</v>
      </c>
      <c r="F237">
        <v>4348630</v>
      </c>
    </row>
    <row r="238" spans="1:6" x14ac:dyDescent="0.45">
      <c r="A238" t="s">
        <v>31</v>
      </c>
      <c r="B238" t="s">
        <v>59</v>
      </c>
      <c r="C238" s="1">
        <v>40623</v>
      </c>
      <c r="D238" s="4">
        <v>0</v>
      </c>
      <c r="E238">
        <v>374.45</v>
      </c>
      <c r="F238">
        <v>1660470</v>
      </c>
    </row>
    <row r="239" spans="1:6" x14ac:dyDescent="0.45">
      <c r="A239" t="s">
        <v>31</v>
      </c>
      <c r="B239" t="s">
        <v>59</v>
      </c>
      <c r="C239" s="1">
        <v>40630</v>
      </c>
      <c r="D239" s="4">
        <v>0</v>
      </c>
      <c r="E239">
        <v>383.2</v>
      </c>
      <c r="F239">
        <v>2218560</v>
      </c>
    </row>
    <row r="240" spans="1:6" x14ac:dyDescent="0.45">
      <c r="A240" t="s">
        <v>31</v>
      </c>
      <c r="B240" t="s">
        <v>59</v>
      </c>
      <c r="C240" s="1">
        <v>40637</v>
      </c>
      <c r="D240" s="4">
        <v>0</v>
      </c>
      <c r="E240">
        <v>386.65</v>
      </c>
      <c r="F240">
        <v>1743980</v>
      </c>
    </row>
    <row r="241" spans="1:6" x14ac:dyDescent="0.45">
      <c r="A241" t="s">
        <v>31</v>
      </c>
      <c r="B241" t="s">
        <v>59</v>
      </c>
      <c r="C241" s="1">
        <v>40644</v>
      </c>
      <c r="D241" s="4">
        <v>0</v>
      </c>
      <c r="E241">
        <v>379</v>
      </c>
      <c r="F241">
        <v>1745840</v>
      </c>
    </row>
    <row r="242" spans="1:6" x14ac:dyDescent="0.45">
      <c r="A242" t="s">
        <v>31</v>
      </c>
      <c r="B242" t="s">
        <v>59</v>
      </c>
      <c r="C242" s="1">
        <v>40651</v>
      </c>
      <c r="D242" s="4">
        <v>0</v>
      </c>
      <c r="E242">
        <v>375</v>
      </c>
      <c r="F242">
        <v>1326660</v>
      </c>
    </row>
    <row r="243" spans="1:6" x14ac:dyDescent="0.45">
      <c r="A243" t="s">
        <v>31</v>
      </c>
      <c r="B243" t="s">
        <v>59</v>
      </c>
      <c r="C243" s="1">
        <v>40658</v>
      </c>
      <c r="D243" s="4">
        <v>0</v>
      </c>
      <c r="E243">
        <v>357.99</v>
      </c>
      <c r="F243">
        <v>1435310</v>
      </c>
    </row>
    <row r="244" spans="1:6" x14ac:dyDescent="0.45">
      <c r="A244" t="s">
        <v>31</v>
      </c>
      <c r="B244" t="s">
        <v>59</v>
      </c>
      <c r="C244" s="1">
        <v>40665</v>
      </c>
      <c r="D244" s="4">
        <v>0</v>
      </c>
      <c r="E244">
        <v>352.71</v>
      </c>
      <c r="F244">
        <v>1720510</v>
      </c>
    </row>
    <row r="245" spans="1:6" x14ac:dyDescent="0.45">
      <c r="A245" t="s">
        <v>31</v>
      </c>
      <c r="B245" t="s">
        <v>59</v>
      </c>
      <c r="C245" s="1">
        <v>40672</v>
      </c>
      <c r="D245" s="4">
        <v>0</v>
      </c>
      <c r="E245">
        <v>349.4</v>
      </c>
      <c r="F245">
        <v>1606470</v>
      </c>
    </row>
    <row r="246" spans="1:6" x14ac:dyDescent="0.45">
      <c r="A246" t="s">
        <v>31</v>
      </c>
      <c r="B246" t="s">
        <v>59</v>
      </c>
      <c r="C246" s="1">
        <v>40679</v>
      </c>
      <c r="D246" s="4">
        <v>0</v>
      </c>
      <c r="E246">
        <v>354</v>
      </c>
      <c r="F246">
        <v>1389650</v>
      </c>
    </row>
    <row r="247" spans="1:6" x14ac:dyDescent="0.45">
      <c r="A247" t="s">
        <v>31</v>
      </c>
      <c r="B247" t="s">
        <v>59</v>
      </c>
      <c r="C247" s="1">
        <v>40686</v>
      </c>
      <c r="D247" s="4">
        <v>0</v>
      </c>
      <c r="E247">
        <v>350.01</v>
      </c>
      <c r="F247">
        <v>1780550</v>
      </c>
    </row>
    <row r="248" spans="1:6" x14ac:dyDescent="0.45">
      <c r="A248" t="s">
        <v>31</v>
      </c>
      <c r="B248" t="s">
        <v>59</v>
      </c>
      <c r="C248" s="1">
        <v>40693</v>
      </c>
      <c r="D248" s="4">
        <v>0</v>
      </c>
      <c r="E248">
        <v>373</v>
      </c>
      <c r="F248">
        <v>2384230</v>
      </c>
    </row>
    <row r="249" spans="1:6" x14ac:dyDescent="0.45">
      <c r="A249" t="s">
        <v>31</v>
      </c>
      <c r="B249" t="s">
        <v>59</v>
      </c>
      <c r="C249" s="1">
        <v>40700</v>
      </c>
      <c r="D249" s="4">
        <v>0</v>
      </c>
      <c r="E249">
        <v>363.5</v>
      </c>
      <c r="F249">
        <v>2486030</v>
      </c>
    </row>
    <row r="250" spans="1:6" x14ac:dyDescent="0.45">
      <c r="A250" t="s">
        <v>31</v>
      </c>
      <c r="B250" t="s">
        <v>59</v>
      </c>
      <c r="C250" s="1">
        <v>40707</v>
      </c>
      <c r="D250" s="4">
        <v>0</v>
      </c>
      <c r="E250">
        <v>344.39</v>
      </c>
      <c r="F250">
        <v>5975400</v>
      </c>
    </row>
    <row r="251" spans="1:6" x14ac:dyDescent="0.45">
      <c r="A251" t="s">
        <v>31</v>
      </c>
      <c r="B251" t="s">
        <v>59</v>
      </c>
      <c r="C251" s="1">
        <v>40714</v>
      </c>
      <c r="D251" s="4">
        <v>0</v>
      </c>
      <c r="E251">
        <v>337.27</v>
      </c>
      <c r="F251">
        <v>4317570</v>
      </c>
    </row>
    <row r="252" spans="1:6" x14ac:dyDescent="0.45">
      <c r="A252" t="s">
        <v>31</v>
      </c>
      <c r="B252" t="s">
        <v>59</v>
      </c>
      <c r="C252" s="1">
        <v>40721</v>
      </c>
      <c r="D252" s="4">
        <v>0</v>
      </c>
      <c r="E252">
        <v>365.11</v>
      </c>
      <c r="F252">
        <v>4094910</v>
      </c>
    </row>
    <row r="253" spans="1:6" x14ac:dyDescent="0.45">
      <c r="A253" t="s">
        <v>31</v>
      </c>
      <c r="B253" t="s">
        <v>59</v>
      </c>
      <c r="C253" s="1">
        <v>40728</v>
      </c>
      <c r="D253" s="4">
        <v>0</v>
      </c>
      <c r="E253">
        <v>378</v>
      </c>
      <c r="F253">
        <v>3462010</v>
      </c>
    </row>
    <row r="254" spans="1:6" x14ac:dyDescent="0.45">
      <c r="A254" t="s">
        <v>31</v>
      </c>
      <c r="B254" t="s">
        <v>59</v>
      </c>
      <c r="C254" s="1">
        <v>40735</v>
      </c>
      <c r="D254" s="4">
        <v>0</v>
      </c>
      <c r="E254">
        <v>371.75</v>
      </c>
      <c r="F254">
        <v>2399370</v>
      </c>
    </row>
    <row r="255" spans="1:6" x14ac:dyDescent="0.45">
      <c r="A255" t="s">
        <v>31</v>
      </c>
      <c r="B255" t="s">
        <v>59</v>
      </c>
      <c r="C255" s="1">
        <v>40742</v>
      </c>
      <c r="D255" s="4">
        <v>0</v>
      </c>
      <c r="E255">
        <v>412.7</v>
      </c>
      <c r="F255">
        <v>4884440</v>
      </c>
    </row>
    <row r="256" spans="1:6" x14ac:dyDescent="0.45">
      <c r="A256" t="s">
        <v>31</v>
      </c>
      <c r="B256" t="s">
        <v>59</v>
      </c>
      <c r="C256" s="1">
        <v>40749</v>
      </c>
      <c r="D256" s="4">
        <v>0</v>
      </c>
      <c r="E256">
        <v>398.54</v>
      </c>
      <c r="F256">
        <v>4322760</v>
      </c>
    </row>
    <row r="257" spans="1:6" x14ac:dyDescent="0.45">
      <c r="A257" t="s">
        <v>31</v>
      </c>
      <c r="B257" t="s">
        <v>59</v>
      </c>
      <c r="C257" s="1">
        <v>40756</v>
      </c>
      <c r="D257" s="4">
        <v>0</v>
      </c>
      <c r="E257">
        <v>387</v>
      </c>
      <c r="F257">
        <v>7728600</v>
      </c>
    </row>
    <row r="258" spans="1:6" x14ac:dyDescent="0.45">
      <c r="A258" t="s">
        <v>31</v>
      </c>
      <c r="B258" t="s">
        <v>59</v>
      </c>
      <c r="C258" s="1">
        <v>40763</v>
      </c>
      <c r="D258" s="4">
        <v>0</v>
      </c>
      <c r="E258">
        <v>372.5</v>
      </c>
      <c r="F258">
        <v>10566400</v>
      </c>
    </row>
    <row r="259" spans="1:6" x14ac:dyDescent="0.45">
      <c r="A259" t="s">
        <v>31</v>
      </c>
      <c r="B259" t="s">
        <v>59</v>
      </c>
      <c r="C259" s="1">
        <v>40770</v>
      </c>
      <c r="D259" s="4">
        <v>0</v>
      </c>
      <c r="E259">
        <v>356.97</v>
      </c>
      <c r="F259">
        <v>5124030</v>
      </c>
    </row>
    <row r="260" spans="1:6" x14ac:dyDescent="0.45">
      <c r="A260" t="s">
        <v>31</v>
      </c>
      <c r="B260" t="s">
        <v>59</v>
      </c>
      <c r="C260" s="1">
        <v>40777</v>
      </c>
      <c r="D260" s="4">
        <v>0</v>
      </c>
      <c r="E260">
        <v>340.43</v>
      </c>
      <c r="F260">
        <v>4802320</v>
      </c>
    </row>
    <row r="261" spans="1:6" x14ac:dyDescent="0.45">
      <c r="A261" t="s">
        <v>31</v>
      </c>
      <c r="B261" t="s">
        <v>59</v>
      </c>
      <c r="C261" s="1">
        <v>40784</v>
      </c>
      <c r="D261" s="4">
        <v>0</v>
      </c>
      <c r="E261">
        <v>374.63</v>
      </c>
      <c r="F261">
        <v>5613500</v>
      </c>
    </row>
    <row r="262" spans="1:6" x14ac:dyDescent="0.45">
      <c r="A262" t="s">
        <v>31</v>
      </c>
      <c r="B262" t="s">
        <v>59</v>
      </c>
      <c r="C262" s="1">
        <v>40791</v>
      </c>
      <c r="D262" s="4">
        <v>0</v>
      </c>
      <c r="E262">
        <v>382.92</v>
      </c>
      <c r="F262">
        <v>5733910</v>
      </c>
    </row>
    <row r="263" spans="1:6" x14ac:dyDescent="0.45">
      <c r="A263" t="s">
        <v>31</v>
      </c>
      <c r="B263" t="s">
        <v>59</v>
      </c>
      <c r="C263" s="1">
        <v>40798</v>
      </c>
      <c r="D263" s="4">
        <v>0</v>
      </c>
      <c r="E263">
        <v>396.01</v>
      </c>
      <c r="F263">
        <v>7979860</v>
      </c>
    </row>
    <row r="264" spans="1:6" x14ac:dyDescent="0.45">
      <c r="A264" t="s">
        <v>31</v>
      </c>
      <c r="B264" t="s">
        <v>59</v>
      </c>
      <c r="C264" s="1">
        <v>40805</v>
      </c>
      <c r="D264" s="4">
        <v>0</v>
      </c>
      <c r="E264">
        <v>346.53</v>
      </c>
      <c r="F264">
        <v>7534870</v>
      </c>
    </row>
    <row r="265" spans="1:6" x14ac:dyDescent="0.45">
      <c r="A265" t="s">
        <v>31</v>
      </c>
      <c r="B265" t="s">
        <v>59</v>
      </c>
      <c r="C265" s="1">
        <v>40812</v>
      </c>
      <c r="D265" s="4">
        <v>0</v>
      </c>
      <c r="E265">
        <v>363.21</v>
      </c>
      <c r="F265">
        <v>8101360</v>
      </c>
    </row>
    <row r="266" spans="1:6" x14ac:dyDescent="0.45">
      <c r="A266" t="s">
        <v>31</v>
      </c>
      <c r="B266" t="s">
        <v>59</v>
      </c>
      <c r="C266" s="1">
        <v>40819</v>
      </c>
      <c r="D266" s="4">
        <v>0</v>
      </c>
      <c r="E266">
        <v>371.08</v>
      </c>
      <c r="F266">
        <v>8925980</v>
      </c>
    </row>
    <row r="267" spans="1:6" x14ac:dyDescent="0.45">
      <c r="A267" t="s">
        <v>31</v>
      </c>
      <c r="B267" t="s">
        <v>59</v>
      </c>
      <c r="C267" s="1">
        <v>40826</v>
      </c>
      <c r="D267" s="4">
        <v>0</v>
      </c>
      <c r="E267">
        <v>384.5</v>
      </c>
      <c r="F267">
        <v>5807650</v>
      </c>
    </row>
    <row r="268" spans="1:6" x14ac:dyDescent="0.45">
      <c r="A268" t="s">
        <v>31</v>
      </c>
      <c r="B268" t="s">
        <v>59</v>
      </c>
      <c r="C268" s="1">
        <v>40833</v>
      </c>
      <c r="D268" s="4">
        <v>0</v>
      </c>
      <c r="E268">
        <v>387.2</v>
      </c>
      <c r="F268">
        <v>5986800</v>
      </c>
    </row>
    <row r="269" spans="1:6" x14ac:dyDescent="0.45">
      <c r="A269" t="s">
        <v>31</v>
      </c>
      <c r="B269" t="s">
        <v>59</v>
      </c>
      <c r="C269" s="1">
        <v>40840</v>
      </c>
      <c r="D269" s="4">
        <v>0</v>
      </c>
      <c r="E269">
        <v>403.99</v>
      </c>
      <c r="F269">
        <v>7684650</v>
      </c>
    </row>
    <row r="270" spans="1:6" x14ac:dyDescent="0.45">
      <c r="A270" t="s">
        <v>31</v>
      </c>
      <c r="B270" t="s">
        <v>59</v>
      </c>
      <c r="C270" s="1">
        <v>40847</v>
      </c>
      <c r="D270" s="4">
        <v>0</v>
      </c>
      <c r="E270">
        <v>406.84</v>
      </c>
      <c r="F270">
        <v>5213500</v>
      </c>
    </row>
    <row r="271" spans="1:6" x14ac:dyDescent="0.45">
      <c r="A271" t="s">
        <v>31</v>
      </c>
      <c r="B271" t="s">
        <v>59</v>
      </c>
      <c r="C271" s="1">
        <v>40854</v>
      </c>
      <c r="D271" s="4">
        <v>0</v>
      </c>
      <c r="E271">
        <v>406.8</v>
      </c>
      <c r="F271">
        <v>4160440</v>
      </c>
    </row>
    <row r="272" spans="1:6" x14ac:dyDescent="0.45">
      <c r="A272" t="s">
        <v>31</v>
      </c>
      <c r="B272" t="s">
        <v>59</v>
      </c>
      <c r="C272" s="1">
        <v>40861</v>
      </c>
      <c r="D272" s="4">
        <v>0</v>
      </c>
      <c r="E272">
        <v>408.1</v>
      </c>
      <c r="F272">
        <v>5224040</v>
      </c>
    </row>
    <row r="273" spans="1:6" x14ac:dyDescent="0.45">
      <c r="A273" t="s">
        <v>31</v>
      </c>
      <c r="B273" t="s">
        <v>59</v>
      </c>
      <c r="C273" s="1">
        <v>40868</v>
      </c>
      <c r="D273" s="4">
        <v>0</v>
      </c>
      <c r="E273">
        <v>411.68</v>
      </c>
      <c r="F273">
        <v>5314940</v>
      </c>
    </row>
    <row r="274" spans="1:6" x14ac:dyDescent="0.45">
      <c r="A274" t="s">
        <v>31</v>
      </c>
      <c r="B274" t="s">
        <v>59</v>
      </c>
      <c r="C274" s="1">
        <v>40875</v>
      </c>
      <c r="D274" s="4">
        <v>0</v>
      </c>
      <c r="E274">
        <v>415.21</v>
      </c>
      <c r="F274">
        <v>6826250</v>
      </c>
    </row>
    <row r="275" spans="1:6" x14ac:dyDescent="0.45">
      <c r="A275" t="s">
        <v>31</v>
      </c>
      <c r="B275" t="s">
        <v>59</v>
      </c>
      <c r="C275" s="1">
        <v>40882</v>
      </c>
      <c r="D275" s="4">
        <v>0</v>
      </c>
      <c r="E275">
        <v>391.49</v>
      </c>
      <c r="F275">
        <v>11506970</v>
      </c>
    </row>
    <row r="276" spans="1:6" x14ac:dyDescent="0.45">
      <c r="A276" t="s">
        <v>31</v>
      </c>
      <c r="B276" t="s">
        <v>59</v>
      </c>
      <c r="C276" s="1">
        <v>40889</v>
      </c>
      <c r="D276" s="4">
        <v>0</v>
      </c>
      <c r="E276">
        <v>387.07</v>
      </c>
      <c r="F276">
        <v>7880960</v>
      </c>
    </row>
    <row r="277" spans="1:6" x14ac:dyDescent="0.45">
      <c r="A277" t="s">
        <v>31</v>
      </c>
      <c r="B277" t="s">
        <v>59</v>
      </c>
      <c r="C277" s="1">
        <v>40896</v>
      </c>
      <c r="D277" s="4">
        <v>0</v>
      </c>
      <c r="E277">
        <v>379</v>
      </c>
      <c r="F277">
        <v>4209740</v>
      </c>
    </row>
    <row r="278" spans="1:6" x14ac:dyDescent="0.45">
      <c r="A278" t="s">
        <v>31</v>
      </c>
      <c r="B278" t="s">
        <v>59</v>
      </c>
      <c r="C278" s="1">
        <v>40903</v>
      </c>
      <c r="D278" s="4">
        <v>0</v>
      </c>
      <c r="E278">
        <v>393.71</v>
      </c>
      <c r="F278">
        <v>2984860</v>
      </c>
    </row>
    <row r="279" spans="1:6" x14ac:dyDescent="0.45">
      <c r="A279" t="s">
        <v>31</v>
      </c>
      <c r="B279" t="s">
        <v>59</v>
      </c>
      <c r="C279" s="1">
        <v>40910</v>
      </c>
      <c r="D279" s="4">
        <v>0</v>
      </c>
      <c r="E279">
        <v>394.64</v>
      </c>
      <c r="F279">
        <v>2154730</v>
      </c>
    </row>
    <row r="280" spans="1:6" x14ac:dyDescent="0.45">
      <c r="A280" t="s">
        <v>31</v>
      </c>
      <c r="B280" t="s">
        <v>59</v>
      </c>
      <c r="C280" s="1">
        <v>40917</v>
      </c>
      <c r="D280" s="4">
        <v>0</v>
      </c>
      <c r="E280">
        <v>389.71</v>
      </c>
      <c r="F280">
        <v>5526900</v>
      </c>
    </row>
    <row r="281" spans="1:6" x14ac:dyDescent="0.45">
      <c r="A281" t="s">
        <v>31</v>
      </c>
      <c r="B281" t="s">
        <v>59</v>
      </c>
      <c r="C281" s="1">
        <v>40924</v>
      </c>
      <c r="D281" s="4">
        <v>0</v>
      </c>
      <c r="E281">
        <v>387.27</v>
      </c>
      <c r="F281">
        <v>6370000</v>
      </c>
    </row>
    <row r="282" spans="1:6" x14ac:dyDescent="0.45">
      <c r="A282" t="s">
        <v>31</v>
      </c>
      <c r="B282" t="s">
        <v>59</v>
      </c>
      <c r="C282" s="1">
        <v>40931</v>
      </c>
      <c r="D282" s="4">
        <v>0</v>
      </c>
      <c r="E282">
        <v>388.56</v>
      </c>
      <c r="F282">
        <v>7530310</v>
      </c>
    </row>
    <row r="283" spans="1:6" x14ac:dyDescent="0.45">
      <c r="A283" t="s">
        <v>31</v>
      </c>
      <c r="B283" t="s">
        <v>59</v>
      </c>
      <c r="C283" s="1">
        <v>40938</v>
      </c>
      <c r="D283" s="4">
        <v>0</v>
      </c>
      <c r="E283">
        <v>404.7</v>
      </c>
      <c r="F283">
        <v>5870290</v>
      </c>
    </row>
    <row r="284" spans="1:6" x14ac:dyDescent="0.45">
      <c r="A284" t="s">
        <v>31</v>
      </c>
      <c r="B284" t="s">
        <v>59</v>
      </c>
      <c r="C284" s="1">
        <v>40945</v>
      </c>
      <c r="D284" s="4">
        <v>0</v>
      </c>
      <c r="E284">
        <v>382.77</v>
      </c>
      <c r="F284">
        <v>8443610</v>
      </c>
    </row>
    <row r="285" spans="1:6" x14ac:dyDescent="0.45">
      <c r="A285" t="s">
        <v>31</v>
      </c>
      <c r="B285" t="s">
        <v>59</v>
      </c>
      <c r="C285" s="1">
        <v>40952</v>
      </c>
      <c r="D285" s="4">
        <v>0</v>
      </c>
      <c r="E285">
        <v>390.09</v>
      </c>
      <c r="F285">
        <v>3501180</v>
      </c>
    </row>
    <row r="286" spans="1:6" x14ac:dyDescent="0.45">
      <c r="A286" t="s">
        <v>31</v>
      </c>
      <c r="B286" t="s">
        <v>59</v>
      </c>
      <c r="C286" s="1">
        <v>40959</v>
      </c>
      <c r="D286" s="4">
        <v>0</v>
      </c>
      <c r="E286">
        <v>402</v>
      </c>
      <c r="F286">
        <v>3318410</v>
      </c>
    </row>
    <row r="287" spans="1:6" x14ac:dyDescent="0.45">
      <c r="A287" t="s">
        <v>31</v>
      </c>
      <c r="B287" t="s">
        <v>59</v>
      </c>
      <c r="C287" s="1">
        <v>40966</v>
      </c>
      <c r="D287" s="4">
        <v>0</v>
      </c>
      <c r="E287">
        <v>403.92</v>
      </c>
      <c r="F287">
        <v>7151830</v>
      </c>
    </row>
    <row r="288" spans="1:6" x14ac:dyDescent="0.45">
      <c r="A288" t="s">
        <v>31</v>
      </c>
      <c r="B288" t="s">
        <v>59</v>
      </c>
      <c r="C288" s="1">
        <v>40973</v>
      </c>
      <c r="D288" s="4">
        <v>0</v>
      </c>
      <c r="E288">
        <v>418</v>
      </c>
      <c r="F288">
        <v>6557240</v>
      </c>
    </row>
    <row r="289" spans="1:6" x14ac:dyDescent="0.45">
      <c r="A289" t="s">
        <v>31</v>
      </c>
      <c r="B289" t="s">
        <v>59</v>
      </c>
      <c r="C289" s="1">
        <v>40980</v>
      </c>
      <c r="D289" s="4">
        <v>0</v>
      </c>
      <c r="E289">
        <v>416</v>
      </c>
      <c r="F289">
        <v>8317830</v>
      </c>
    </row>
    <row r="290" spans="1:6" x14ac:dyDescent="0.45">
      <c r="A290" t="s">
        <v>31</v>
      </c>
      <c r="B290" t="s">
        <v>59</v>
      </c>
      <c r="C290" s="1">
        <v>40987</v>
      </c>
      <c r="D290" s="4">
        <v>0</v>
      </c>
      <c r="E290">
        <v>399.98</v>
      </c>
      <c r="F290">
        <v>8194410</v>
      </c>
    </row>
    <row r="291" spans="1:6" x14ac:dyDescent="0.45">
      <c r="A291" t="s">
        <v>31</v>
      </c>
      <c r="B291" t="s">
        <v>59</v>
      </c>
      <c r="C291" s="1">
        <v>40994</v>
      </c>
      <c r="D291" s="4">
        <v>0</v>
      </c>
      <c r="E291">
        <v>392</v>
      </c>
      <c r="F291">
        <v>6986520</v>
      </c>
    </row>
    <row r="292" spans="1:6" x14ac:dyDescent="0.45">
      <c r="A292" t="s">
        <v>31</v>
      </c>
      <c r="B292" t="s">
        <v>59</v>
      </c>
      <c r="C292" s="1">
        <v>41001</v>
      </c>
      <c r="D292" s="4">
        <v>0</v>
      </c>
      <c r="E292">
        <v>387.8</v>
      </c>
      <c r="F292">
        <v>6452340</v>
      </c>
    </row>
    <row r="293" spans="1:6" x14ac:dyDescent="0.45">
      <c r="A293" t="s">
        <v>31</v>
      </c>
      <c r="B293" t="s">
        <v>59</v>
      </c>
      <c r="C293" s="1">
        <v>41008</v>
      </c>
      <c r="D293" s="4">
        <v>0</v>
      </c>
      <c r="E293">
        <v>383.5</v>
      </c>
      <c r="F293">
        <v>6824820</v>
      </c>
    </row>
    <row r="294" spans="1:6" x14ac:dyDescent="0.45">
      <c r="A294" t="s">
        <v>31</v>
      </c>
      <c r="B294" t="s">
        <v>59</v>
      </c>
      <c r="C294" s="1">
        <v>41015</v>
      </c>
      <c r="D294" s="4">
        <v>0</v>
      </c>
      <c r="E294">
        <v>388.41</v>
      </c>
      <c r="F294">
        <v>7629310</v>
      </c>
    </row>
    <row r="295" spans="1:6" x14ac:dyDescent="0.45">
      <c r="A295" t="s">
        <v>31</v>
      </c>
      <c r="B295" t="s">
        <v>59</v>
      </c>
      <c r="C295" s="1">
        <v>41022</v>
      </c>
      <c r="D295" s="4">
        <v>0</v>
      </c>
      <c r="E295">
        <v>378.5</v>
      </c>
      <c r="F295">
        <v>4533110</v>
      </c>
    </row>
    <row r="296" spans="1:6" x14ac:dyDescent="0.45">
      <c r="A296" t="s">
        <v>31</v>
      </c>
      <c r="B296" t="s">
        <v>59</v>
      </c>
      <c r="C296" s="1">
        <v>41029</v>
      </c>
      <c r="D296" s="4">
        <v>0</v>
      </c>
      <c r="E296">
        <v>315.39999999999998</v>
      </c>
      <c r="F296">
        <v>13535210</v>
      </c>
    </row>
    <row r="297" spans="1:6" x14ac:dyDescent="0.45">
      <c r="A297" t="s">
        <v>31</v>
      </c>
      <c r="B297" t="s">
        <v>59</v>
      </c>
      <c r="C297" s="1">
        <v>41036</v>
      </c>
      <c r="D297" s="4">
        <v>0</v>
      </c>
      <c r="E297">
        <v>333.1</v>
      </c>
      <c r="F297">
        <v>6832360</v>
      </c>
    </row>
    <row r="298" spans="1:6" x14ac:dyDescent="0.45">
      <c r="A298" t="s">
        <v>31</v>
      </c>
      <c r="B298" t="s">
        <v>59</v>
      </c>
      <c r="C298" s="1">
        <v>41043</v>
      </c>
      <c r="D298" s="4">
        <v>0</v>
      </c>
      <c r="E298">
        <v>314.68</v>
      </c>
      <c r="F298">
        <v>8753070</v>
      </c>
    </row>
    <row r="299" spans="1:6" x14ac:dyDescent="0.45">
      <c r="A299" t="s">
        <v>31</v>
      </c>
      <c r="B299" t="s">
        <v>59</v>
      </c>
      <c r="C299" s="1">
        <v>41050</v>
      </c>
      <c r="D299" s="4">
        <v>0</v>
      </c>
      <c r="E299">
        <v>302.14999999999998</v>
      </c>
      <c r="F299">
        <v>7247680</v>
      </c>
    </row>
    <row r="300" spans="1:6" x14ac:dyDescent="0.45">
      <c r="A300" t="s">
        <v>31</v>
      </c>
      <c r="B300" t="s">
        <v>59</v>
      </c>
      <c r="C300" s="1">
        <v>41057</v>
      </c>
      <c r="D300" s="4">
        <v>0</v>
      </c>
      <c r="E300">
        <v>290</v>
      </c>
      <c r="F300">
        <v>14762630</v>
      </c>
    </row>
    <row r="301" spans="1:6" x14ac:dyDescent="0.45">
      <c r="A301" t="s">
        <v>31</v>
      </c>
      <c r="B301" t="s">
        <v>59</v>
      </c>
      <c r="C301" s="1">
        <v>41064</v>
      </c>
      <c r="D301" s="4">
        <v>0</v>
      </c>
      <c r="E301">
        <v>323</v>
      </c>
      <c r="F301">
        <v>8755810</v>
      </c>
    </row>
    <row r="302" spans="1:6" x14ac:dyDescent="0.45">
      <c r="A302" t="s">
        <v>31</v>
      </c>
      <c r="B302" t="s">
        <v>59</v>
      </c>
      <c r="C302" s="1">
        <v>41071</v>
      </c>
      <c r="D302" s="4">
        <v>0</v>
      </c>
      <c r="E302">
        <v>333.33</v>
      </c>
      <c r="F302">
        <v>6372080</v>
      </c>
    </row>
    <row r="303" spans="1:6" x14ac:dyDescent="0.45">
      <c r="A303" t="s">
        <v>31</v>
      </c>
      <c r="B303" t="s">
        <v>59</v>
      </c>
      <c r="C303" s="1">
        <v>41078</v>
      </c>
      <c r="D303" s="4">
        <v>0</v>
      </c>
      <c r="E303">
        <v>317.8</v>
      </c>
      <c r="F303">
        <v>6813720</v>
      </c>
    </row>
    <row r="304" spans="1:6" x14ac:dyDescent="0.45">
      <c r="A304" t="s">
        <v>31</v>
      </c>
      <c r="B304" t="s">
        <v>59</v>
      </c>
      <c r="C304" s="1">
        <v>41085</v>
      </c>
      <c r="D304" s="4">
        <v>0</v>
      </c>
      <c r="E304">
        <v>326.35000000000002</v>
      </c>
      <c r="F304">
        <v>8637740</v>
      </c>
    </row>
    <row r="305" spans="1:6" x14ac:dyDescent="0.45">
      <c r="A305" t="s">
        <v>31</v>
      </c>
      <c r="B305" t="s">
        <v>59</v>
      </c>
      <c r="C305" s="1">
        <v>41092</v>
      </c>
      <c r="D305" s="4">
        <v>0</v>
      </c>
      <c r="E305">
        <v>330.27</v>
      </c>
      <c r="F305">
        <v>5559900</v>
      </c>
    </row>
    <row r="306" spans="1:6" x14ac:dyDescent="0.45">
      <c r="A306" t="s">
        <v>31</v>
      </c>
      <c r="B306" t="s">
        <v>59</v>
      </c>
      <c r="C306" s="1">
        <v>41099</v>
      </c>
      <c r="D306" s="4">
        <v>0</v>
      </c>
      <c r="E306">
        <v>346.45</v>
      </c>
      <c r="F306">
        <v>6772120</v>
      </c>
    </row>
    <row r="307" spans="1:6" x14ac:dyDescent="0.45">
      <c r="A307" t="s">
        <v>31</v>
      </c>
      <c r="B307" t="s">
        <v>59</v>
      </c>
      <c r="C307" s="1">
        <v>41106</v>
      </c>
      <c r="D307" s="4">
        <v>0</v>
      </c>
      <c r="E307">
        <v>358.8</v>
      </c>
      <c r="F307">
        <v>6423510</v>
      </c>
    </row>
    <row r="308" spans="1:6" x14ac:dyDescent="0.45">
      <c r="A308" t="s">
        <v>31</v>
      </c>
      <c r="B308" t="s">
        <v>59</v>
      </c>
      <c r="C308" s="1">
        <v>41113</v>
      </c>
      <c r="D308" s="4">
        <v>0</v>
      </c>
      <c r="E308">
        <v>341.3</v>
      </c>
      <c r="F308">
        <v>6498420</v>
      </c>
    </row>
    <row r="309" spans="1:6" x14ac:dyDescent="0.45">
      <c r="A309" t="s">
        <v>31</v>
      </c>
      <c r="B309" t="s">
        <v>59</v>
      </c>
      <c r="C309" s="1">
        <v>41120</v>
      </c>
      <c r="D309" s="4">
        <v>0</v>
      </c>
      <c r="E309">
        <v>354</v>
      </c>
      <c r="F309">
        <v>4664840</v>
      </c>
    </row>
    <row r="310" spans="1:6" x14ac:dyDescent="0.45">
      <c r="A310" t="s">
        <v>31</v>
      </c>
      <c r="B310" t="s">
        <v>59</v>
      </c>
      <c r="C310" s="1">
        <v>41127</v>
      </c>
      <c r="D310" s="4">
        <v>0</v>
      </c>
      <c r="E310">
        <v>353.38</v>
      </c>
      <c r="F310">
        <v>5158370</v>
      </c>
    </row>
    <row r="311" spans="1:6" x14ac:dyDescent="0.45">
      <c r="A311" t="s">
        <v>31</v>
      </c>
      <c r="B311" t="s">
        <v>59</v>
      </c>
      <c r="C311" s="1">
        <v>41134</v>
      </c>
      <c r="D311" s="4">
        <v>0</v>
      </c>
      <c r="E311">
        <v>363.81</v>
      </c>
      <c r="F311">
        <v>4853440</v>
      </c>
    </row>
    <row r="312" spans="1:6" x14ac:dyDescent="0.45">
      <c r="A312" t="s">
        <v>31</v>
      </c>
      <c r="B312" t="s">
        <v>59</v>
      </c>
      <c r="C312" s="1">
        <v>41141</v>
      </c>
      <c r="D312" s="4">
        <v>0</v>
      </c>
      <c r="E312">
        <v>369</v>
      </c>
      <c r="F312">
        <v>7676740</v>
      </c>
    </row>
    <row r="313" spans="1:6" x14ac:dyDescent="0.45">
      <c r="A313" t="s">
        <v>31</v>
      </c>
      <c r="B313" t="s">
        <v>59</v>
      </c>
      <c r="C313" s="1">
        <v>41148</v>
      </c>
      <c r="D313" s="4">
        <v>0</v>
      </c>
      <c r="E313">
        <v>364.2</v>
      </c>
      <c r="F313">
        <v>4063390</v>
      </c>
    </row>
    <row r="314" spans="1:6" x14ac:dyDescent="0.45">
      <c r="A314" t="s">
        <v>31</v>
      </c>
      <c r="B314" t="s">
        <v>59</v>
      </c>
      <c r="C314" s="1">
        <v>41155</v>
      </c>
      <c r="D314" s="4">
        <v>0</v>
      </c>
      <c r="E314">
        <v>369.91</v>
      </c>
      <c r="F314">
        <v>5332140</v>
      </c>
    </row>
    <row r="315" spans="1:6" x14ac:dyDescent="0.45">
      <c r="A315" t="s">
        <v>31</v>
      </c>
      <c r="B315" t="s">
        <v>59</v>
      </c>
      <c r="C315" s="1">
        <v>41162</v>
      </c>
      <c r="D315" s="4">
        <v>0</v>
      </c>
      <c r="E315">
        <v>374</v>
      </c>
      <c r="F315">
        <v>11739800</v>
      </c>
    </row>
    <row r="316" spans="1:6" x14ac:dyDescent="0.45">
      <c r="A316" t="s">
        <v>31</v>
      </c>
      <c r="B316" t="s">
        <v>59</v>
      </c>
      <c r="C316" s="1">
        <v>41169</v>
      </c>
      <c r="D316" s="4">
        <v>0</v>
      </c>
      <c r="E316">
        <v>366.71</v>
      </c>
      <c r="F316">
        <v>10931320</v>
      </c>
    </row>
    <row r="317" spans="1:6" x14ac:dyDescent="0.45">
      <c r="A317" t="s">
        <v>31</v>
      </c>
      <c r="B317" t="s">
        <v>59</v>
      </c>
      <c r="C317" s="1">
        <v>41176</v>
      </c>
      <c r="D317" s="4">
        <v>0</v>
      </c>
      <c r="E317">
        <v>347.99</v>
      </c>
      <c r="F317">
        <v>5206740</v>
      </c>
    </row>
    <row r="318" spans="1:6" x14ac:dyDescent="0.45">
      <c r="A318" t="s">
        <v>31</v>
      </c>
      <c r="B318" t="s">
        <v>59</v>
      </c>
      <c r="C318" s="1">
        <v>41183</v>
      </c>
      <c r="D318" s="4">
        <v>0</v>
      </c>
      <c r="E318">
        <v>360.4</v>
      </c>
      <c r="F318">
        <v>6122880</v>
      </c>
    </row>
    <row r="319" spans="1:6" x14ac:dyDescent="0.45">
      <c r="A319" t="s">
        <v>31</v>
      </c>
      <c r="B319" t="s">
        <v>59</v>
      </c>
      <c r="C319" s="1">
        <v>41190</v>
      </c>
      <c r="D319" s="4">
        <v>0</v>
      </c>
      <c r="E319">
        <v>352.2</v>
      </c>
      <c r="F319">
        <v>4289280</v>
      </c>
    </row>
    <row r="320" spans="1:6" x14ac:dyDescent="0.45">
      <c r="A320" t="s">
        <v>31</v>
      </c>
      <c r="B320" t="s">
        <v>59</v>
      </c>
      <c r="C320" s="1">
        <v>41197</v>
      </c>
      <c r="D320" s="4">
        <v>0</v>
      </c>
      <c r="E320">
        <v>360.5</v>
      </c>
      <c r="F320">
        <v>5664960</v>
      </c>
    </row>
    <row r="321" spans="1:6" x14ac:dyDescent="0.45">
      <c r="A321" t="s">
        <v>31</v>
      </c>
      <c r="B321" t="s">
        <v>59</v>
      </c>
      <c r="C321" s="1">
        <v>41204</v>
      </c>
      <c r="D321" s="4">
        <v>0</v>
      </c>
      <c r="E321">
        <v>338.1</v>
      </c>
      <c r="F321">
        <v>7050130</v>
      </c>
    </row>
    <row r="322" spans="1:6" x14ac:dyDescent="0.45">
      <c r="A322" t="s">
        <v>31</v>
      </c>
      <c r="B322" t="s">
        <v>59</v>
      </c>
      <c r="C322" s="1">
        <v>41211</v>
      </c>
      <c r="D322" s="4">
        <v>0</v>
      </c>
      <c r="E322">
        <v>318.14999999999998</v>
      </c>
      <c r="F322">
        <v>15693140</v>
      </c>
    </row>
    <row r="323" spans="1:6" x14ac:dyDescent="0.45">
      <c r="A323" t="s">
        <v>31</v>
      </c>
      <c r="B323" t="s">
        <v>59</v>
      </c>
      <c r="C323" s="1">
        <v>41218</v>
      </c>
      <c r="D323" s="4">
        <v>0</v>
      </c>
      <c r="E323">
        <v>318.52999999999997</v>
      </c>
      <c r="F323">
        <v>6431480</v>
      </c>
    </row>
    <row r="324" spans="1:6" x14ac:dyDescent="0.45">
      <c r="A324" t="s">
        <v>31</v>
      </c>
      <c r="B324" t="s">
        <v>59</v>
      </c>
      <c r="C324" s="1">
        <v>41225</v>
      </c>
      <c r="D324" s="4">
        <v>0</v>
      </c>
      <c r="E324">
        <v>316.7</v>
      </c>
      <c r="F324">
        <v>6685870</v>
      </c>
    </row>
    <row r="325" spans="1:6" x14ac:dyDescent="0.45">
      <c r="A325" t="s">
        <v>31</v>
      </c>
      <c r="B325" t="s">
        <v>59</v>
      </c>
      <c r="C325" s="1">
        <v>41232</v>
      </c>
      <c r="D325" s="4">
        <v>0</v>
      </c>
      <c r="E325">
        <v>330.64</v>
      </c>
      <c r="F325">
        <v>5123120</v>
      </c>
    </row>
    <row r="326" spans="1:6" x14ac:dyDescent="0.45">
      <c r="A326" t="s">
        <v>31</v>
      </c>
      <c r="B326" t="s">
        <v>59</v>
      </c>
      <c r="C326" s="1">
        <v>41239</v>
      </c>
      <c r="D326" s="4">
        <v>0</v>
      </c>
      <c r="E326">
        <v>331.97</v>
      </c>
      <c r="F326">
        <v>3918480</v>
      </c>
    </row>
    <row r="327" spans="1:6" x14ac:dyDescent="0.45">
      <c r="A327" t="s">
        <v>31</v>
      </c>
      <c r="B327" t="s">
        <v>59</v>
      </c>
      <c r="C327" s="1">
        <v>41246</v>
      </c>
      <c r="D327" s="4">
        <v>0</v>
      </c>
      <c r="E327">
        <v>344.02</v>
      </c>
      <c r="F327">
        <v>5266930</v>
      </c>
    </row>
    <row r="328" spans="1:6" x14ac:dyDescent="0.45">
      <c r="A328" t="s">
        <v>31</v>
      </c>
      <c r="B328" t="s">
        <v>59</v>
      </c>
      <c r="C328" s="1">
        <v>41253</v>
      </c>
      <c r="D328" s="4">
        <v>0</v>
      </c>
      <c r="E328">
        <v>344</v>
      </c>
      <c r="F328">
        <v>5177740</v>
      </c>
    </row>
    <row r="329" spans="1:6" x14ac:dyDescent="0.45">
      <c r="A329" t="s">
        <v>31</v>
      </c>
      <c r="B329" t="s">
        <v>59</v>
      </c>
      <c r="C329" s="1">
        <v>41260</v>
      </c>
      <c r="D329" s="4">
        <v>0</v>
      </c>
      <c r="E329">
        <v>347.29</v>
      </c>
      <c r="F329">
        <v>4901690</v>
      </c>
    </row>
    <row r="330" spans="1:6" x14ac:dyDescent="0.45">
      <c r="A330" t="s">
        <v>31</v>
      </c>
      <c r="B330" t="s">
        <v>59</v>
      </c>
      <c r="C330" s="1">
        <v>41267</v>
      </c>
      <c r="D330" s="4">
        <v>0</v>
      </c>
      <c r="E330">
        <v>346.1</v>
      </c>
      <c r="F330">
        <v>3022050</v>
      </c>
    </row>
    <row r="331" spans="1:6" x14ac:dyDescent="0.45">
      <c r="A331" t="s">
        <v>31</v>
      </c>
      <c r="B331" t="s">
        <v>59</v>
      </c>
      <c r="C331" s="1">
        <v>41281</v>
      </c>
      <c r="D331" s="4">
        <v>0</v>
      </c>
      <c r="E331">
        <v>342.4</v>
      </c>
      <c r="F331">
        <v>3146830</v>
      </c>
    </row>
    <row r="332" spans="1:6" x14ac:dyDescent="0.45">
      <c r="A332" t="s">
        <v>31</v>
      </c>
      <c r="B332" t="s">
        <v>59</v>
      </c>
      <c r="C332" s="1">
        <v>41288</v>
      </c>
      <c r="D332" s="4">
        <v>0</v>
      </c>
      <c r="E332">
        <v>337.44</v>
      </c>
      <c r="F332">
        <v>4948360</v>
      </c>
    </row>
    <row r="333" spans="1:6" x14ac:dyDescent="0.45">
      <c r="A333" t="s">
        <v>31</v>
      </c>
      <c r="B333" t="s">
        <v>59</v>
      </c>
      <c r="C333" s="1">
        <v>41295</v>
      </c>
      <c r="D333" s="4">
        <v>0</v>
      </c>
      <c r="E333">
        <v>339.5</v>
      </c>
      <c r="F333">
        <v>3964620</v>
      </c>
    </row>
    <row r="334" spans="1:6" x14ac:dyDescent="0.45">
      <c r="A334" t="s">
        <v>31</v>
      </c>
      <c r="B334" t="s">
        <v>59</v>
      </c>
      <c r="C334" s="1">
        <v>41302</v>
      </c>
      <c r="D334" s="4">
        <v>0</v>
      </c>
      <c r="E334">
        <v>338.44</v>
      </c>
      <c r="F334">
        <v>3925050</v>
      </c>
    </row>
    <row r="335" spans="1:6" x14ac:dyDescent="0.45">
      <c r="A335" t="s">
        <v>31</v>
      </c>
      <c r="B335" t="s">
        <v>59</v>
      </c>
      <c r="C335" s="1">
        <v>41309</v>
      </c>
      <c r="D335" s="4">
        <v>0</v>
      </c>
      <c r="E335">
        <v>335.93</v>
      </c>
      <c r="F335">
        <v>3477720</v>
      </c>
    </row>
    <row r="336" spans="1:6" x14ac:dyDescent="0.45">
      <c r="A336" t="s">
        <v>31</v>
      </c>
      <c r="B336" t="s">
        <v>59</v>
      </c>
      <c r="C336" s="1">
        <v>41316</v>
      </c>
      <c r="D336" s="4">
        <v>0</v>
      </c>
      <c r="E336">
        <v>329.83</v>
      </c>
      <c r="F336">
        <v>7667550</v>
      </c>
    </row>
    <row r="337" spans="1:6" x14ac:dyDescent="0.45">
      <c r="A337" t="s">
        <v>31</v>
      </c>
      <c r="B337" t="s">
        <v>59</v>
      </c>
      <c r="C337" s="1">
        <v>41323</v>
      </c>
      <c r="D337" s="4">
        <v>0</v>
      </c>
      <c r="E337">
        <v>322.87</v>
      </c>
      <c r="F337">
        <v>4170960</v>
      </c>
    </row>
    <row r="338" spans="1:6" x14ac:dyDescent="0.45">
      <c r="A338" t="s">
        <v>31</v>
      </c>
      <c r="B338" t="s">
        <v>59</v>
      </c>
      <c r="C338" s="1">
        <v>41330</v>
      </c>
      <c r="D338" s="4">
        <v>0</v>
      </c>
      <c r="E338">
        <v>317</v>
      </c>
      <c r="F338">
        <v>4609140</v>
      </c>
    </row>
    <row r="339" spans="1:6" x14ac:dyDescent="0.45">
      <c r="A339" t="s">
        <v>31</v>
      </c>
      <c r="B339" t="s">
        <v>59</v>
      </c>
      <c r="C339" s="1">
        <v>41337</v>
      </c>
      <c r="D339" s="4">
        <v>0</v>
      </c>
      <c r="E339">
        <v>311.75</v>
      </c>
      <c r="F339">
        <v>4851470</v>
      </c>
    </row>
    <row r="340" spans="1:6" x14ac:dyDescent="0.45">
      <c r="A340" t="s">
        <v>31</v>
      </c>
      <c r="B340" t="s">
        <v>59</v>
      </c>
      <c r="C340" s="1">
        <v>41344</v>
      </c>
      <c r="D340" s="4">
        <v>0</v>
      </c>
      <c r="E340">
        <v>316</v>
      </c>
      <c r="F340">
        <v>9213260</v>
      </c>
    </row>
    <row r="341" spans="1:6" x14ac:dyDescent="0.45">
      <c r="A341" t="s">
        <v>31</v>
      </c>
      <c r="B341" t="s">
        <v>59</v>
      </c>
      <c r="C341" s="1">
        <v>41351</v>
      </c>
      <c r="D341" s="4">
        <v>0</v>
      </c>
      <c r="E341">
        <v>313.66000000000003</v>
      </c>
      <c r="F341">
        <v>7327330</v>
      </c>
    </row>
    <row r="342" spans="1:6" x14ac:dyDescent="0.45">
      <c r="A342" t="s">
        <v>31</v>
      </c>
      <c r="B342" t="s">
        <v>59</v>
      </c>
      <c r="C342" s="1">
        <v>41358</v>
      </c>
      <c r="D342" s="4">
        <v>0</v>
      </c>
      <c r="E342">
        <v>314.89999999999998</v>
      </c>
      <c r="F342">
        <v>3360500</v>
      </c>
    </row>
    <row r="343" spans="1:6" x14ac:dyDescent="0.45">
      <c r="A343" t="s">
        <v>31</v>
      </c>
      <c r="B343" t="s">
        <v>59</v>
      </c>
      <c r="C343" s="1">
        <v>41365</v>
      </c>
      <c r="D343" s="4">
        <v>0</v>
      </c>
      <c r="E343">
        <v>315.8</v>
      </c>
      <c r="F343">
        <v>4863040</v>
      </c>
    </row>
    <row r="344" spans="1:6" x14ac:dyDescent="0.45">
      <c r="A344" t="s">
        <v>31</v>
      </c>
      <c r="B344" t="s">
        <v>59</v>
      </c>
      <c r="C344" s="1">
        <v>41372</v>
      </c>
      <c r="D344" s="4">
        <v>0</v>
      </c>
      <c r="E344">
        <v>314.68</v>
      </c>
      <c r="F344">
        <v>2855130</v>
      </c>
    </row>
    <row r="345" spans="1:6" x14ac:dyDescent="0.45">
      <c r="A345" t="s">
        <v>31</v>
      </c>
      <c r="B345" t="s">
        <v>59</v>
      </c>
      <c r="C345" s="1">
        <v>41379</v>
      </c>
      <c r="D345" s="4">
        <v>0</v>
      </c>
      <c r="E345">
        <v>303.02</v>
      </c>
      <c r="F345">
        <v>4096080</v>
      </c>
    </row>
    <row r="346" spans="1:6" x14ac:dyDescent="0.45">
      <c r="A346" t="s">
        <v>31</v>
      </c>
      <c r="B346" t="s">
        <v>59</v>
      </c>
      <c r="C346" s="1">
        <v>41386</v>
      </c>
      <c r="D346" s="4">
        <v>0</v>
      </c>
      <c r="E346">
        <v>296.67</v>
      </c>
      <c r="F346">
        <v>5261060</v>
      </c>
    </row>
    <row r="347" spans="1:6" x14ac:dyDescent="0.45">
      <c r="A347" t="s">
        <v>31</v>
      </c>
      <c r="B347" t="s">
        <v>59</v>
      </c>
      <c r="C347" s="1">
        <v>41393</v>
      </c>
      <c r="D347" s="4">
        <v>0</v>
      </c>
      <c r="E347">
        <v>302.67</v>
      </c>
      <c r="F347">
        <v>2829780</v>
      </c>
    </row>
    <row r="348" spans="1:6" x14ac:dyDescent="0.45">
      <c r="A348" t="s">
        <v>31</v>
      </c>
      <c r="B348" t="s">
        <v>59</v>
      </c>
      <c r="C348" s="1">
        <v>41400</v>
      </c>
      <c r="D348" s="4">
        <v>0</v>
      </c>
      <c r="E348">
        <v>310</v>
      </c>
      <c r="F348">
        <v>3147790</v>
      </c>
    </row>
    <row r="349" spans="1:6" x14ac:dyDescent="0.45">
      <c r="A349" t="s">
        <v>31</v>
      </c>
      <c r="B349" t="s">
        <v>59</v>
      </c>
      <c r="C349" s="1">
        <v>41407</v>
      </c>
      <c r="D349" s="4">
        <v>0</v>
      </c>
      <c r="E349">
        <v>305.17</v>
      </c>
      <c r="F349">
        <v>4163760</v>
      </c>
    </row>
    <row r="350" spans="1:6" x14ac:dyDescent="0.45">
      <c r="A350" t="s">
        <v>31</v>
      </c>
      <c r="B350" t="s">
        <v>59</v>
      </c>
      <c r="C350" s="1">
        <v>41414</v>
      </c>
      <c r="D350" s="4">
        <v>0</v>
      </c>
      <c r="E350">
        <v>323.5</v>
      </c>
      <c r="F350">
        <v>5959920</v>
      </c>
    </row>
    <row r="351" spans="1:6" x14ac:dyDescent="0.45">
      <c r="A351" t="s">
        <v>31</v>
      </c>
      <c r="B351" t="s">
        <v>59</v>
      </c>
      <c r="C351" s="1">
        <v>41421</v>
      </c>
      <c r="D351" s="4">
        <v>0</v>
      </c>
      <c r="E351">
        <v>320.99</v>
      </c>
      <c r="F351">
        <v>5871760</v>
      </c>
    </row>
    <row r="352" spans="1:6" x14ac:dyDescent="0.45">
      <c r="A352" t="s">
        <v>31</v>
      </c>
      <c r="B352" t="s">
        <v>59</v>
      </c>
      <c r="C352" s="1">
        <v>41428</v>
      </c>
      <c r="D352" s="4">
        <v>0</v>
      </c>
      <c r="E352">
        <v>308.26</v>
      </c>
      <c r="F352">
        <v>5668970</v>
      </c>
    </row>
    <row r="353" spans="1:6" x14ac:dyDescent="0.45">
      <c r="A353" t="s">
        <v>31</v>
      </c>
      <c r="B353" t="s">
        <v>59</v>
      </c>
      <c r="C353" s="1">
        <v>41435</v>
      </c>
      <c r="D353" s="4">
        <v>0</v>
      </c>
      <c r="E353">
        <v>314.5</v>
      </c>
      <c r="F353">
        <v>5006860</v>
      </c>
    </row>
    <row r="354" spans="1:6" x14ac:dyDescent="0.45">
      <c r="A354" t="s">
        <v>31</v>
      </c>
      <c r="B354" t="s">
        <v>59</v>
      </c>
      <c r="C354" s="1">
        <v>41442</v>
      </c>
      <c r="D354" s="4">
        <v>0</v>
      </c>
      <c r="E354">
        <v>335.37</v>
      </c>
      <c r="F354">
        <v>9311990</v>
      </c>
    </row>
    <row r="355" spans="1:6" x14ac:dyDescent="0.45">
      <c r="A355" t="s">
        <v>31</v>
      </c>
      <c r="B355" t="s">
        <v>59</v>
      </c>
      <c r="C355" s="1">
        <v>41449</v>
      </c>
      <c r="D355" s="4">
        <v>0</v>
      </c>
      <c r="E355">
        <v>353</v>
      </c>
      <c r="F355">
        <v>11079640</v>
      </c>
    </row>
    <row r="356" spans="1:6" x14ac:dyDescent="0.45">
      <c r="A356" t="s">
        <v>31</v>
      </c>
      <c r="B356" t="s">
        <v>59</v>
      </c>
      <c r="C356" s="1">
        <v>41456</v>
      </c>
      <c r="D356" s="4">
        <v>0</v>
      </c>
      <c r="E356">
        <v>356</v>
      </c>
      <c r="F356">
        <v>4292760</v>
      </c>
    </row>
    <row r="357" spans="1:6" x14ac:dyDescent="0.45">
      <c r="A357" t="s">
        <v>31</v>
      </c>
      <c r="B357" t="s">
        <v>59</v>
      </c>
      <c r="C357" s="1">
        <v>41463</v>
      </c>
      <c r="D357" s="4">
        <v>0</v>
      </c>
      <c r="E357">
        <v>365</v>
      </c>
      <c r="F357">
        <v>3922600</v>
      </c>
    </row>
    <row r="358" spans="1:6" x14ac:dyDescent="0.45">
      <c r="A358" t="s">
        <v>31</v>
      </c>
      <c r="B358" t="s">
        <v>59</v>
      </c>
      <c r="C358" s="1">
        <v>41470</v>
      </c>
      <c r="D358" s="4">
        <v>0</v>
      </c>
      <c r="E358">
        <v>363.5</v>
      </c>
      <c r="F358">
        <v>4749700</v>
      </c>
    </row>
    <row r="359" spans="1:6" x14ac:dyDescent="0.45">
      <c r="A359" t="s">
        <v>31</v>
      </c>
      <c r="B359" t="s">
        <v>59</v>
      </c>
      <c r="C359" s="1">
        <v>41477</v>
      </c>
      <c r="D359" s="4">
        <v>0</v>
      </c>
      <c r="E359">
        <v>349</v>
      </c>
      <c r="F359">
        <v>2966960</v>
      </c>
    </row>
    <row r="360" spans="1:6" x14ac:dyDescent="0.45">
      <c r="A360" t="s">
        <v>31</v>
      </c>
      <c r="B360" t="s">
        <v>59</v>
      </c>
      <c r="C360" s="1">
        <v>41484</v>
      </c>
      <c r="D360" s="4">
        <v>0</v>
      </c>
      <c r="E360">
        <v>358.81</v>
      </c>
      <c r="F360">
        <v>2963050</v>
      </c>
    </row>
    <row r="361" spans="1:6" x14ac:dyDescent="0.45">
      <c r="A361" t="s">
        <v>31</v>
      </c>
      <c r="B361" t="s">
        <v>59</v>
      </c>
      <c r="C361" s="1">
        <v>41491</v>
      </c>
      <c r="D361" s="4">
        <v>0</v>
      </c>
      <c r="E361">
        <v>349</v>
      </c>
      <c r="F361">
        <v>3205460</v>
      </c>
    </row>
    <row r="362" spans="1:6" x14ac:dyDescent="0.45">
      <c r="A362" t="s">
        <v>31</v>
      </c>
      <c r="B362" t="s">
        <v>59</v>
      </c>
      <c r="C362" s="1">
        <v>41498</v>
      </c>
      <c r="D362" s="4">
        <v>0</v>
      </c>
      <c r="E362">
        <v>365.19</v>
      </c>
      <c r="F362">
        <v>4567740</v>
      </c>
    </row>
    <row r="363" spans="1:6" x14ac:dyDescent="0.45">
      <c r="A363" t="s">
        <v>31</v>
      </c>
      <c r="B363" t="s">
        <v>59</v>
      </c>
      <c r="C363" s="1">
        <v>41505</v>
      </c>
      <c r="D363" s="4">
        <v>0</v>
      </c>
      <c r="E363">
        <v>367.7</v>
      </c>
      <c r="F363">
        <v>4172430</v>
      </c>
    </row>
    <row r="364" spans="1:6" x14ac:dyDescent="0.45">
      <c r="A364" t="s">
        <v>31</v>
      </c>
      <c r="B364" t="s">
        <v>59</v>
      </c>
      <c r="C364" s="1">
        <v>41512</v>
      </c>
      <c r="D364" s="4">
        <v>0</v>
      </c>
      <c r="E364">
        <v>361.45</v>
      </c>
      <c r="F364">
        <v>3075100</v>
      </c>
    </row>
    <row r="365" spans="1:6" x14ac:dyDescent="0.45">
      <c r="A365" t="s">
        <v>31</v>
      </c>
      <c r="B365" t="s">
        <v>59</v>
      </c>
      <c r="C365" s="1">
        <v>41519</v>
      </c>
      <c r="D365" s="4">
        <v>0</v>
      </c>
      <c r="E365">
        <v>387.46</v>
      </c>
      <c r="F365">
        <v>5215130</v>
      </c>
    </row>
    <row r="366" spans="1:6" x14ac:dyDescent="0.45">
      <c r="A366" t="s">
        <v>31</v>
      </c>
      <c r="B366" t="s">
        <v>59</v>
      </c>
      <c r="C366" s="1">
        <v>41526</v>
      </c>
      <c r="D366" s="4">
        <v>0</v>
      </c>
      <c r="E366">
        <v>385</v>
      </c>
      <c r="F366">
        <v>5559380</v>
      </c>
    </row>
    <row r="367" spans="1:6" x14ac:dyDescent="0.45">
      <c r="A367" t="s">
        <v>31</v>
      </c>
      <c r="B367" t="s">
        <v>59</v>
      </c>
      <c r="C367" s="1">
        <v>41533</v>
      </c>
      <c r="D367" s="4">
        <v>0</v>
      </c>
      <c r="E367">
        <v>379.5</v>
      </c>
      <c r="F367">
        <v>7671910</v>
      </c>
    </row>
    <row r="368" spans="1:6" x14ac:dyDescent="0.45">
      <c r="A368" t="s">
        <v>31</v>
      </c>
      <c r="B368" t="s">
        <v>59</v>
      </c>
      <c r="C368" s="1">
        <v>41540</v>
      </c>
      <c r="D368" s="4">
        <v>0</v>
      </c>
      <c r="E368">
        <v>382.92</v>
      </c>
      <c r="F368">
        <v>4471090</v>
      </c>
    </row>
    <row r="369" spans="1:6" x14ac:dyDescent="0.45">
      <c r="A369" t="s">
        <v>31</v>
      </c>
      <c r="B369" t="s">
        <v>59</v>
      </c>
      <c r="C369" s="1">
        <v>41547</v>
      </c>
      <c r="D369" s="4">
        <v>0</v>
      </c>
      <c r="E369">
        <v>379.75</v>
      </c>
      <c r="F369">
        <v>3364160</v>
      </c>
    </row>
    <row r="370" spans="1:6" x14ac:dyDescent="0.45">
      <c r="A370" t="s">
        <v>31</v>
      </c>
      <c r="B370" t="s">
        <v>59</v>
      </c>
      <c r="C370" s="1">
        <v>41554</v>
      </c>
      <c r="D370" s="4">
        <v>0</v>
      </c>
      <c r="E370">
        <v>406.1</v>
      </c>
      <c r="F370">
        <v>7009730</v>
      </c>
    </row>
    <row r="371" spans="1:6" x14ac:dyDescent="0.45">
      <c r="A371" t="s">
        <v>31</v>
      </c>
      <c r="B371" t="s">
        <v>59</v>
      </c>
      <c r="C371" s="1">
        <v>41561</v>
      </c>
      <c r="D371" s="4">
        <v>0</v>
      </c>
      <c r="E371">
        <v>406.63</v>
      </c>
      <c r="F371">
        <v>7693310</v>
      </c>
    </row>
    <row r="372" spans="1:6" x14ac:dyDescent="0.45">
      <c r="A372" t="s">
        <v>31</v>
      </c>
      <c r="B372" t="s">
        <v>59</v>
      </c>
      <c r="C372" s="1">
        <v>41568</v>
      </c>
      <c r="D372" s="4">
        <v>0</v>
      </c>
      <c r="E372">
        <v>413.6</v>
      </c>
      <c r="F372">
        <v>5724730</v>
      </c>
    </row>
    <row r="373" spans="1:6" x14ac:dyDescent="0.45">
      <c r="A373" t="s">
        <v>31</v>
      </c>
      <c r="B373" t="s">
        <v>59</v>
      </c>
      <c r="C373" s="1">
        <v>41575</v>
      </c>
      <c r="D373" s="4">
        <v>0</v>
      </c>
      <c r="E373">
        <v>416.9</v>
      </c>
      <c r="F373">
        <v>6642480</v>
      </c>
    </row>
    <row r="374" spans="1:6" x14ac:dyDescent="0.45">
      <c r="A374" t="s">
        <v>31</v>
      </c>
      <c r="B374" t="s">
        <v>59</v>
      </c>
      <c r="C374" s="1">
        <v>41582</v>
      </c>
      <c r="D374" s="4">
        <v>0</v>
      </c>
      <c r="E374">
        <v>404.05</v>
      </c>
      <c r="F374">
        <v>5489440</v>
      </c>
    </row>
    <row r="375" spans="1:6" x14ac:dyDescent="0.45">
      <c r="A375" t="s">
        <v>31</v>
      </c>
      <c r="B375" t="s">
        <v>59</v>
      </c>
      <c r="C375" s="1">
        <v>41589</v>
      </c>
      <c r="D375" s="4">
        <v>0</v>
      </c>
      <c r="E375">
        <v>412.63</v>
      </c>
      <c r="F375">
        <v>7252690</v>
      </c>
    </row>
    <row r="376" spans="1:6" x14ac:dyDescent="0.45">
      <c r="A376" t="s">
        <v>31</v>
      </c>
      <c r="B376" t="s">
        <v>59</v>
      </c>
      <c r="C376" s="1">
        <v>41596</v>
      </c>
      <c r="D376" s="4">
        <v>0</v>
      </c>
      <c r="E376">
        <v>402.02</v>
      </c>
      <c r="F376">
        <v>9211840</v>
      </c>
    </row>
    <row r="377" spans="1:6" x14ac:dyDescent="0.45">
      <c r="A377" t="s">
        <v>31</v>
      </c>
      <c r="B377" t="s">
        <v>59</v>
      </c>
      <c r="C377" s="1">
        <v>41603</v>
      </c>
      <c r="D377" s="4">
        <v>0</v>
      </c>
      <c r="E377">
        <v>398.98</v>
      </c>
      <c r="F377">
        <v>7097580</v>
      </c>
    </row>
    <row r="378" spans="1:6" x14ac:dyDescent="0.45">
      <c r="A378" t="s">
        <v>31</v>
      </c>
      <c r="B378" t="s">
        <v>59</v>
      </c>
      <c r="C378" s="1">
        <v>41610</v>
      </c>
      <c r="D378" s="4">
        <v>0</v>
      </c>
      <c r="E378">
        <v>399.47</v>
      </c>
      <c r="F378">
        <v>7469620</v>
      </c>
    </row>
    <row r="379" spans="1:6" x14ac:dyDescent="0.45">
      <c r="A379" t="s">
        <v>31</v>
      </c>
      <c r="B379" t="s">
        <v>59</v>
      </c>
      <c r="C379" s="1">
        <v>41617</v>
      </c>
      <c r="D379" s="4">
        <v>0</v>
      </c>
      <c r="E379">
        <v>400.6</v>
      </c>
      <c r="F379">
        <v>9352810</v>
      </c>
    </row>
    <row r="380" spans="1:6" x14ac:dyDescent="0.45">
      <c r="A380" t="s">
        <v>31</v>
      </c>
      <c r="B380" t="s">
        <v>59</v>
      </c>
      <c r="C380" s="1">
        <v>41624</v>
      </c>
      <c r="D380" s="4">
        <v>0</v>
      </c>
      <c r="E380">
        <v>399.3</v>
      </c>
      <c r="F380">
        <v>8733630</v>
      </c>
    </row>
    <row r="381" spans="1:6" x14ac:dyDescent="0.45">
      <c r="A381" t="s">
        <v>31</v>
      </c>
      <c r="B381" t="s">
        <v>59</v>
      </c>
      <c r="C381" s="1">
        <v>41631</v>
      </c>
      <c r="D381" s="4">
        <v>0</v>
      </c>
      <c r="E381">
        <v>399</v>
      </c>
      <c r="F381">
        <v>3673160</v>
      </c>
    </row>
    <row r="382" spans="1:6" x14ac:dyDescent="0.45">
      <c r="A382" t="s">
        <v>31</v>
      </c>
      <c r="B382" t="s">
        <v>59</v>
      </c>
      <c r="C382" s="1">
        <v>41638</v>
      </c>
      <c r="D382" s="4">
        <v>0</v>
      </c>
      <c r="E382">
        <v>399.01</v>
      </c>
      <c r="F382">
        <v>752070</v>
      </c>
    </row>
    <row r="383" spans="1:6" x14ac:dyDescent="0.45">
      <c r="A383" t="s">
        <v>31</v>
      </c>
      <c r="B383" t="s">
        <v>59</v>
      </c>
      <c r="C383" s="1">
        <v>41645</v>
      </c>
      <c r="D383" s="4">
        <v>0</v>
      </c>
      <c r="E383">
        <v>387.35</v>
      </c>
      <c r="F383">
        <v>5409990</v>
      </c>
    </row>
    <row r="384" spans="1:6" x14ac:dyDescent="0.45">
      <c r="A384" t="s">
        <v>31</v>
      </c>
      <c r="B384" t="s">
        <v>59</v>
      </c>
      <c r="C384" s="1">
        <v>41652</v>
      </c>
      <c r="D384" s="4">
        <v>0</v>
      </c>
      <c r="E384">
        <v>400.2</v>
      </c>
      <c r="F384">
        <v>7643370</v>
      </c>
    </row>
    <row r="385" spans="1:6" x14ac:dyDescent="0.45">
      <c r="A385" t="s">
        <v>31</v>
      </c>
      <c r="B385" t="s">
        <v>59</v>
      </c>
      <c r="C385" s="1">
        <v>41659</v>
      </c>
      <c r="D385" s="4">
        <v>0</v>
      </c>
      <c r="E385">
        <v>408.68</v>
      </c>
      <c r="F385">
        <v>7590240</v>
      </c>
    </row>
    <row r="386" spans="1:6" x14ac:dyDescent="0.45">
      <c r="A386" t="s">
        <v>31</v>
      </c>
      <c r="B386" t="s">
        <v>59</v>
      </c>
      <c r="C386" s="1">
        <v>41666</v>
      </c>
      <c r="D386" s="4">
        <v>0</v>
      </c>
      <c r="E386">
        <v>393.45</v>
      </c>
      <c r="F386">
        <v>9021440</v>
      </c>
    </row>
    <row r="387" spans="1:6" x14ac:dyDescent="0.45">
      <c r="A387" t="s">
        <v>31</v>
      </c>
      <c r="B387" t="s">
        <v>59</v>
      </c>
      <c r="C387" s="1">
        <v>41673</v>
      </c>
      <c r="D387" s="4">
        <v>0</v>
      </c>
      <c r="E387">
        <v>407.84</v>
      </c>
      <c r="F387">
        <v>6776690</v>
      </c>
    </row>
    <row r="388" spans="1:6" x14ac:dyDescent="0.45">
      <c r="A388" t="s">
        <v>31</v>
      </c>
      <c r="B388" t="s">
        <v>59</v>
      </c>
      <c r="C388" s="1">
        <v>41680</v>
      </c>
      <c r="D388" s="4">
        <v>0</v>
      </c>
      <c r="E388">
        <v>417.43</v>
      </c>
      <c r="F388">
        <v>7522240</v>
      </c>
    </row>
    <row r="389" spans="1:6" x14ac:dyDescent="0.45">
      <c r="A389" t="s">
        <v>31</v>
      </c>
      <c r="B389" t="s">
        <v>59</v>
      </c>
      <c r="C389" s="1">
        <v>41687</v>
      </c>
      <c r="D389" s="4">
        <v>0</v>
      </c>
      <c r="E389">
        <v>407.5</v>
      </c>
      <c r="F389">
        <v>5658890</v>
      </c>
    </row>
    <row r="390" spans="1:6" x14ac:dyDescent="0.45">
      <c r="A390" t="s">
        <v>31</v>
      </c>
      <c r="B390" t="s">
        <v>59</v>
      </c>
      <c r="C390" s="1">
        <v>41694</v>
      </c>
      <c r="D390" s="4">
        <v>0</v>
      </c>
      <c r="E390">
        <v>411.09</v>
      </c>
      <c r="F390">
        <v>9154620</v>
      </c>
    </row>
    <row r="391" spans="1:6" x14ac:dyDescent="0.45">
      <c r="A391" t="s">
        <v>31</v>
      </c>
      <c r="B391" t="s">
        <v>59</v>
      </c>
      <c r="C391" s="1">
        <v>41701</v>
      </c>
      <c r="D391" s="4">
        <v>0</v>
      </c>
      <c r="E391">
        <v>361.16</v>
      </c>
      <c r="F391">
        <v>20716630</v>
      </c>
    </row>
    <row r="392" spans="1:6" x14ac:dyDescent="0.45">
      <c r="A392" t="s">
        <v>31</v>
      </c>
      <c r="B392" t="s">
        <v>59</v>
      </c>
      <c r="C392" s="1">
        <v>41708</v>
      </c>
      <c r="D392" s="4">
        <v>0</v>
      </c>
      <c r="E392">
        <v>310.5</v>
      </c>
      <c r="F392">
        <v>15050830</v>
      </c>
    </row>
    <row r="393" spans="1:6" x14ac:dyDescent="0.45">
      <c r="A393" t="s">
        <v>31</v>
      </c>
      <c r="B393" t="s">
        <v>59</v>
      </c>
      <c r="C393" s="1">
        <v>41715</v>
      </c>
      <c r="D393" s="4">
        <v>0</v>
      </c>
      <c r="E393">
        <v>328</v>
      </c>
      <c r="F393">
        <v>34206720</v>
      </c>
    </row>
    <row r="394" spans="1:6" x14ac:dyDescent="0.45">
      <c r="A394" t="s">
        <v>31</v>
      </c>
      <c r="B394" t="s">
        <v>59</v>
      </c>
      <c r="C394" s="1">
        <v>41722</v>
      </c>
      <c r="D394" s="4">
        <v>0</v>
      </c>
      <c r="E394">
        <v>342.75</v>
      </c>
      <c r="F394">
        <v>18788360</v>
      </c>
    </row>
    <row r="395" spans="1:6" x14ac:dyDescent="0.45">
      <c r="A395" t="s">
        <v>31</v>
      </c>
      <c r="B395" t="s">
        <v>59</v>
      </c>
      <c r="C395" s="1">
        <v>41729</v>
      </c>
      <c r="D395" s="4">
        <v>0</v>
      </c>
      <c r="E395">
        <v>350.56</v>
      </c>
      <c r="F395">
        <v>9872140</v>
      </c>
    </row>
    <row r="396" spans="1:6" x14ac:dyDescent="0.45">
      <c r="A396" t="s">
        <v>31</v>
      </c>
      <c r="B396" t="s">
        <v>59</v>
      </c>
      <c r="C396" s="1">
        <v>41736</v>
      </c>
      <c r="D396" s="4">
        <v>0</v>
      </c>
      <c r="E396">
        <v>346</v>
      </c>
      <c r="F396">
        <v>10367120</v>
      </c>
    </row>
    <row r="397" spans="1:6" x14ac:dyDescent="0.45">
      <c r="A397" t="s">
        <v>31</v>
      </c>
      <c r="B397" t="s">
        <v>59</v>
      </c>
      <c r="C397" s="1">
        <v>41743</v>
      </c>
      <c r="D397" s="4">
        <v>0</v>
      </c>
      <c r="E397">
        <v>350</v>
      </c>
      <c r="F397">
        <v>8552170</v>
      </c>
    </row>
    <row r="398" spans="1:6" x14ac:dyDescent="0.45">
      <c r="A398" t="s">
        <v>31</v>
      </c>
      <c r="B398" t="s">
        <v>59</v>
      </c>
      <c r="C398" s="1">
        <v>41750</v>
      </c>
      <c r="D398" s="4">
        <v>0</v>
      </c>
      <c r="E398">
        <v>333</v>
      </c>
      <c r="F398">
        <v>9928120</v>
      </c>
    </row>
    <row r="399" spans="1:6" x14ac:dyDescent="0.45">
      <c r="A399" t="s">
        <v>31</v>
      </c>
      <c r="B399" t="s">
        <v>59</v>
      </c>
      <c r="C399" s="1">
        <v>41757</v>
      </c>
      <c r="D399" s="4">
        <v>0</v>
      </c>
      <c r="E399">
        <v>341.54</v>
      </c>
      <c r="F399">
        <v>5023000</v>
      </c>
    </row>
    <row r="400" spans="1:6" x14ac:dyDescent="0.45">
      <c r="A400" t="s">
        <v>31</v>
      </c>
      <c r="B400" t="s">
        <v>59</v>
      </c>
      <c r="C400" s="1">
        <v>41764</v>
      </c>
      <c r="D400" s="4">
        <v>0</v>
      </c>
      <c r="E400">
        <v>365</v>
      </c>
      <c r="F400">
        <v>9013740</v>
      </c>
    </row>
    <row r="401" spans="1:6" x14ac:dyDescent="0.45">
      <c r="A401" t="s">
        <v>31</v>
      </c>
      <c r="B401" t="s">
        <v>59</v>
      </c>
      <c r="C401" s="1">
        <v>41771</v>
      </c>
      <c r="D401" s="4">
        <v>0</v>
      </c>
      <c r="E401">
        <v>365.5</v>
      </c>
      <c r="F401">
        <v>6135000</v>
      </c>
    </row>
    <row r="402" spans="1:6" x14ac:dyDescent="0.45">
      <c r="A402" t="s">
        <v>31</v>
      </c>
      <c r="B402" t="s">
        <v>59</v>
      </c>
      <c r="C402" s="1">
        <v>41778</v>
      </c>
      <c r="D402" s="4">
        <v>0</v>
      </c>
      <c r="E402">
        <v>386.5</v>
      </c>
      <c r="F402">
        <v>11495520</v>
      </c>
    </row>
    <row r="403" spans="1:6" x14ac:dyDescent="0.45">
      <c r="A403" t="s">
        <v>31</v>
      </c>
      <c r="B403" t="s">
        <v>59</v>
      </c>
      <c r="C403" s="1">
        <v>41785</v>
      </c>
      <c r="D403" s="4">
        <v>0</v>
      </c>
      <c r="E403">
        <v>370</v>
      </c>
      <c r="F403">
        <v>7282580</v>
      </c>
    </row>
    <row r="404" spans="1:6" x14ac:dyDescent="0.45">
      <c r="A404" t="s">
        <v>31</v>
      </c>
      <c r="B404" t="s">
        <v>59</v>
      </c>
      <c r="C404" s="1">
        <v>41792</v>
      </c>
      <c r="D404" s="4">
        <v>0</v>
      </c>
      <c r="E404">
        <v>403.17</v>
      </c>
      <c r="F404">
        <v>10113820</v>
      </c>
    </row>
    <row r="405" spans="1:6" x14ac:dyDescent="0.45">
      <c r="A405" t="s">
        <v>31</v>
      </c>
      <c r="B405" t="s">
        <v>59</v>
      </c>
      <c r="C405" s="1">
        <v>41799</v>
      </c>
      <c r="D405" s="4">
        <v>0</v>
      </c>
      <c r="E405">
        <v>400.7</v>
      </c>
      <c r="F405">
        <v>4561580</v>
      </c>
    </row>
    <row r="406" spans="1:6" x14ac:dyDescent="0.45">
      <c r="A406" t="s">
        <v>31</v>
      </c>
      <c r="B406" t="s">
        <v>59</v>
      </c>
      <c r="C406" s="1">
        <v>41806</v>
      </c>
      <c r="D406" s="4">
        <v>0</v>
      </c>
      <c r="E406">
        <v>419.63</v>
      </c>
      <c r="F406">
        <v>26240060</v>
      </c>
    </row>
    <row r="407" spans="1:6" x14ac:dyDescent="0.45">
      <c r="A407" t="s">
        <v>31</v>
      </c>
      <c r="B407" t="s">
        <v>59</v>
      </c>
      <c r="C407" s="1">
        <v>41813</v>
      </c>
      <c r="D407" s="4">
        <v>0</v>
      </c>
      <c r="E407">
        <v>418</v>
      </c>
      <c r="F407">
        <v>9611430</v>
      </c>
    </row>
    <row r="408" spans="1:6" x14ac:dyDescent="0.45">
      <c r="A408" t="s">
        <v>31</v>
      </c>
      <c r="B408" t="s">
        <v>59</v>
      </c>
      <c r="C408" s="1">
        <v>41820</v>
      </c>
      <c r="D408" s="4">
        <v>0</v>
      </c>
      <c r="E408">
        <v>408.9</v>
      </c>
      <c r="F408">
        <v>7939250</v>
      </c>
    </row>
    <row r="409" spans="1:6" x14ac:dyDescent="0.45">
      <c r="A409" t="s">
        <v>31</v>
      </c>
      <c r="B409" t="s">
        <v>59</v>
      </c>
      <c r="C409" s="1">
        <v>41827</v>
      </c>
      <c r="D409" s="4">
        <v>0</v>
      </c>
      <c r="E409">
        <v>400</v>
      </c>
      <c r="F409">
        <v>6166170</v>
      </c>
    </row>
    <row r="410" spans="1:6" x14ac:dyDescent="0.45">
      <c r="A410" t="s">
        <v>31</v>
      </c>
      <c r="B410" t="s">
        <v>59</v>
      </c>
      <c r="C410" s="1">
        <v>41834</v>
      </c>
      <c r="D410" s="4">
        <v>0</v>
      </c>
      <c r="E410">
        <v>374.1</v>
      </c>
      <c r="F410">
        <v>16443520</v>
      </c>
    </row>
    <row r="411" spans="1:6" x14ac:dyDescent="0.45">
      <c r="A411" t="s">
        <v>31</v>
      </c>
      <c r="B411" t="s">
        <v>59</v>
      </c>
      <c r="C411" s="1">
        <v>41841</v>
      </c>
      <c r="D411" s="4">
        <v>0</v>
      </c>
      <c r="E411">
        <v>354.15</v>
      </c>
      <c r="F411">
        <v>8829270</v>
      </c>
    </row>
    <row r="412" spans="1:6" x14ac:dyDescent="0.45">
      <c r="A412" t="s">
        <v>31</v>
      </c>
      <c r="B412" t="s">
        <v>59</v>
      </c>
      <c r="C412" s="1">
        <v>41848</v>
      </c>
      <c r="D412" s="4">
        <v>0</v>
      </c>
      <c r="E412">
        <v>363.5</v>
      </c>
      <c r="F412">
        <v>8212740</v>
      </c>
    </row>
    <row r="413" spans="1:6" x14ac:dyDescent="0.45">
      <c r="A413" t="s">
        <v>31</v>
      </c>
      <c r="B413" t="s">
        <v>59</v>
      </c>
      <c r="C413" s="1">
        <v>41855</v>
      </c>
      <c r="D413" s="4">
        <v>0</v>
      </c>
      <c r="E413">
        <v>363.2</v>
      </c>
      <c r="F413">
        <v>7483180</v>
      </c>
    </row>
    <row r="414" spans="1:6" x14ac:dyDescent="0.45">
      <c r="A414" t="s">
        <v>31</v>
      </c>
      <c r="B414" t="s">
        <v>59</v>
      </c>
      <c r="C414" s="1">
        <v>41862</v>
      </c>
      <c r="D414" s="4">
        <v>0</v>
      </c>
      <c r="E414">
        <v>391</v>
      </c>
      <c r="F414">
        <v>6245310</v>
      </c>
    </row>
    <row r="415" spans="1:6" x14ac:dyDescent="0.45">
      <c r="A415" t="s">
        <v>31</v>
      </c>
      <c r="B415" t="s">
        <v>59</v>
      </c>
      <c r="C415" s="1">
        <v>41869</v>
      </c>
      <c r="D415" s="4">
        <v>0</v>
      </c>
      <c r="E415">
        <v>389.51</v>
      </c>
      <c r="F415">
        <v>4853100</v>
      </c>
    </row>
    <row r="416" spans="1:6" x14ac:dyDescent="0.45">
      <c r="A416" t="s">
        <v>31</v>
      </c>
      <c r="B416" t="s">
        <v>59</v>
      </c>
      <c r="C416" s="1">
        <v>41876</v>
      </c>
      <c r="D416" s="4">
        <v>0</v>
      </c>
      <c r="E416">
        <v>368</v>
      </c>
      <c r="F416">
        <v>5353880</v>
      </c>
    </row>
    <row r="417" spans="1:6" x14ac:dyDescent="0.45">
      <c r="A417" t="s">
        <v>31</v>
      </c>
      <c r="B417" t="s">
        <v>59</v>
      </c>
      <c r="C417" s="1">
        <v>41883</v>
      </c>
      <c r="D417" s="4">
        <v>0</v>
      </c>
      <c r="E417">
        <v>405.17</v>
      </c>
      <c r="F417">
        <v>9504400</v>
      </c>
    </row>
    <row r="418" spans="1:6" x14ac:dyDescent="0.45">
      <c r="A418" t="s">
        <v>31</v>
      </c>
      <c r="B418" t="s">
        <v>59</v>
      </c>
      <c r="C418" s="1">
        <v>41890</v>
      </c>
      <c r="D418" s="4">
        <v>0</v>
      </c>
      <c r="E418">
        <v>400.55</v>
      </c>
      <c r="F418">
        <v>5821320</v>
      </c>
    </row>
    <row r="419" spans="1:6" x14ac:dyDescent="0.45">
      <c r="A419" t="s">
        <v>31</v>
      </c>
      <c r="B419" t="s">
        <v>59</v>
      </c>
      <c r="C419" s="1">
        <v>41897</v>
      </c>
      <c r="D419" s="4">
        <v>0</v>
      </c>
      <c r="E419">
        <v>395</v>
      </c>
      <c r="F419">
        <v>9137620</v>
      </c>
    </row>
    <row r="420" spans="1:6" x14ac:dyDescent="0.45">
      <c r="A420" t="s">
        <v>31</v>
      </c>
      <c r="B420" t="s">
        <v>59</v>
      </c>
      <c r="C420" s="1">
        <v>41904</v>
      </c>
      <c r="D420" s="4">
        <v>0</v>
      </c>
      <c r="E420">
        <v>409</v>
      </c>
      <c r="F420">
        <v>6703490</v>
      </c>
    </row>
    <row r="421" spans="1:6" x14ac:dyDescent="0.45">
      <c r="A421" t="s">
        <v>31</v>
      </c>
      <c r="B421" t="s">
        <v>59</v>
      </c>
      <c r="C421" s="1">
        <v>41911</v>
      </c>
      <c r="D421" s="4">
        <v>0</v>
      </c>
      <c r="E421">
        <v>401.49</v>
      </c>
      <c r="F421">
        <v>6528450</v>
      </c>
    </row>
    <row r="422" spans="1:6" x14ac:dyDescent="0.45">
      <c r="A422" t="s">
        <v>31</v>
      </c>
      <c r="B422" t="s">
        <v>59</v>
      </c>
      <c r="C422" s="1">
        <v>41918</v>
      </c>
      <c r="D422" s="4">
        <v>0</v>
      </c>
      <c r="E422">
        <v>400</v>
      </c>
      <c r="F422">
        <v>6232390</v>
      </c>
    </row>
    <row r="423" spans="1:6" x14ac:dyDescent="0.45">
      <c r="A423" t="s">
        <v>31</v>
      </c>
      <c r="B423" t="s">
        <v>59</v>
      </c>
      <c r="C423" s="1">
        <v>41925</v>
      </c>
      <c r="D423" s="4">
        <v>0</v>
      </c>
      <c r="E423">
        <v>419.64</v>
      </c>
      <c r="F423">
        <v>8618920</v>
      </c>
    </row>
    <row r="424" spans="1:6" x14ac:dyDescent="0.45">
      <c r="A424" t="s">
        <v>31</v>
      </c>
      <c r="B424" t="s">
        <v>59</v>
      </c>
      <c r="C424" s="1">
        <v>41932</v>
      </c>
      <c r="D424" s="4">
        <v>0</v>
      </c>
      <c r="E424">
        <v>411.47</v>
      </c>
      <c r="F424">
        <v>8485770</v>
      </c>
    </row>
    <row r="425" spans="1:6" x14ac:dyDescent="0.45">
      <c r="A425" t="s">
        <v>31</v>
      </c>
      <c r="B425" t="s">
        <v>59</v>
      </c>
      <c r="C425" s="1">
        <v>41939</v>
      </c>
      <c r="D425" s="4">
        <v>0</v>
      </c>
      <c r="E425">
        <v>442.05</v>
      </c>
      <c r="F425">
        <v>9314580</v>
      </c>
    </row>
    <row r="426" spans="1:6" x14ac:dyDescent="0.45">
      <c r="A426" t="s">
        <v>31</v>
      </c>
      <c r="B426" t="s">
        <v>59</v>
      </c>
      <c r="C426" s="1">
        <v>41946</v>
      </c>
      <c r="D426" s="4">
        <v>0</v>
      </c>
      <c r="E426">
        <v>429.56</v>
      </c>
      <c r="F426">
        <v>7784990</v>
      </c>
    </row>
    <row r="427" spans="1:6" x14ac:dyDescent="0.45">
      <c r="A427" t="s">
        <v>31</v>
      </c>
      <c r="B427" t="s">
        <v>59</v>
      </c>
      <c r="C427" s="1">
        <v>41953</v>
      </c>
      <c r="D427" s="4">
        <v>0</v>
      </c>
      <c r="E427">
        <v>455.01</v>
      </c>
      <c r="F427">
        <v>9044040</v>
      </c>
    </row>
    <row r="428" spans="1:6" x14ac:dyDescent="0.45">
      <c r="A428" t="s">
        <v>31</v>
      </c>
      <c r="B428" t="s">
        <v>59</v>
      </c>
      <c r="C428" s="1">
        <v>41960</v>
      </c>
      <c r="D428" s="4">
        <v>0</v>
      </c>
      <c r="E428">
        <v>458.01</v>
      </c>
      <c r="F428">
        <v>6462270</v>
      </c>
    </row>
    <row r="429" spans="1:6" x14ac:dyDescent="0.45">
      <c r="A429" t="s">
        <v>31</v>
      </c>
      <c r="B429" t="s">
        <v>59</v>
      </c>
      <c r="C429" s="1">
        <v>41967</v>
      </c>
      <c r="D429" s="4">
        <v>0</v>
      </c>
      <c r="E429">
        <v>460</v>
      </c>
      <c r="F429">
        <v>6524560</v>
      </c>
    </row>
    <row r="430" spans="1:6" x14ac:dyDescent="0.45">
      <c r="A430" t="s">
        <v>31</v>
      </c>
      <c r="B430" t="s">
        <v>59</v>
      </c>
      <c r="C430" s="1">
        <v>41974</v>
      </c>
      <c r="D430" s="4">
        <v>0</v>
      </c>
      <c r="E430">
        <v>440.2</v>
      </c>
      <c r="F430">
        <v>13465210</v>
      </c>
    </row>
    <row r="431" spans="1:6" x14ac:dyDescent="0.45">
      <c r="A431" t="s">
        <v>31</v>
      </c>
      <c r="B431" t="s">
        <v>59</v>
      </c>
      <c r="C431" s="1">
        <v>41981</v>
      </c>
      <c r="D431" s="4">
        <v>0</v>
      </c>
      <c r="E431">
        <v>431</v>
      </c>
      <c r="F431">
        <v>12421260</v>
      </c>
    </row>
    <row r="432" spans="1:6" x14ac:dyDescent="0.45">
      <c r="A432" t="s">
        <v>31</v>
      </c>
      <c r="B432" t="s">
        <v>59</v>
      </c>
      <c r="C432" s="1">
        <v>41988</v>
      </c>
      <c r="D432" s="4">
        <v>0</v>
      </c>
      <c r="E432">
        <v>445</v>
      </c>
      <c r="F432">
        <v>16924700</v>
      </c>
    </row>
    <row r="433" spans="1:6" x14ac:dyDescent="0.45">
      <c r="A433" t="s">
        <v>31</v>
      </c>
      <c r="B433" t="s">
        <v>59</v>
      </c>
      <c r="C433" s="1">
        <v>41995</v>
      </c>
      <c r="D433" s="4">
        <v>0</v>
      </c>
      <c r="E433">
        <v>417</v>
      </c>
      <c r="F433">
        <v>5373940</v>
      </c>
    </row>
    <row r="434" spans="1:6" x14ac:dyDescent="0.45">
      <c r="A434" t="s">
        <v>31</v>
      </c>
      <c r="B434" t="s">
        <v>59</v>
      </c>
      <c r="C434" s="1">
        <v>42002</v>
      </c>
      <c r="D434" s="4">
        <v>0</v>
      </c>
      <c r="E434">
        <v>434.6</v>
      </c>
      <c r="F434">
        <v>2886340</v>
      </c>
    </row>
    <row r="435" spans="1:6" x14ac:dyDescent="0.45">
      <c r="A435" t="s">
        <v>31</v>
      </c>
      <c r="B435" t="s">
        <v>59</v>
      </c>
      <c r="C435" s="1">
        <v>42009</v>
      </c>
      <c r="D435" s="4">
        <v>0</v>
      </c>
      <c r="E435">
        <v>475.1</v>
      </c>
      <c r="F435">
        <v>3998280</v>
      </c>
    </row>
    <row r="436" spans="1:6" x14ac:dyDescent="0.45">
      <c r="A436" t="s">
        <v>31</v>
      </c>
      <c r="B436" t="s">
        <v>59</v>
      </c>
      <c r="C436" s="1">
        <v>42016</v>
      </c>
      <c r="D436" s="4">
        <v>0</v>
      </c>
      <c r="E436">
        <v>490</v>
      </c>
      <c r="F436">
        <v>4348760</v>
      </c>
    </row>
    <row r="437" spans="1:6" x14ac:dyDescent="0.45">
      <c r="A437" t="s">
        <v>31</v>
      </c>
      <c r="B437" t="s">
        <v>59</v>
      </c>
      <c r="C437" s="1">
        <v>42023</v>
      </c>
      <c r="D437" s="4">
        <v>0</v>
      </c>
      <c r="E437">
        <v>512</v>
      </c>
      <c r="F437">
        <v>6898700</v>
      </c>
    </row>
    <row r="438" spans="1:6" x14ac:dyDescent="0.45">
      <c r="A438" t="s">
        <v>31</v>
      </c>
      <c r="B438" t="s">
        <v>59</v>
      </c>
      <c r="C438" s="1">
        <v>42030</v>
      </c>
      <c r="D438" s="4">
        <v>0</v>
      </c>
      <c r="E438">
        <v>460</v>
      </c>
      <c r="F438">
        <v>5962280</v>
      </c>
    </row>
    <row r="439" spans="1:6" x14ac:dyDescent="0.45">
      <c r="A439" t="s">
        <v>31</v>
      </c>
      <c r="B439" t="s">
        <v>59</v>
      </c>
      <c r="C439" s="1">
        <v>42037</v>
      </c>
      <c r="D439" s="4">
        <v>0</v>
      </c>
      <c r="E439">
        <v>522.20000000000005</v>
      </c>
      <c r="F439">
        <v>8636090</v>
      </c>
    </row>
    <row r="440" spans="1:6" x14ac:dyDescent="0.45">
      <c r="A440" t="s">
        <v>31</v>
      </c>
      <c r="B440" t="s">
        <v>59</v>
      </c>
      <c r="C440" s="1">
        <v>42044</v>
      </c>
      <c r="D440" s="4">
        <v>0</v>
      </c>
      <c r="E440">
        <v>543.79999999999995</v>
      </c>
      <c r="F440">
        <v>9558360</v>
      </c>
    </row>
    <row r="441" spans="1:6" x14ac:dyDescent="0.45">
      <c r="A441" t="s">
        <v>31</v>
      </c>
      <c r="B441" t="s">
        <v>59</v>
      </c>
      <c r="C441" s="1">
        <v>42051</v>
      </c>
      <c r="D441" s="4">
        <v>0</v>
      </c>
      <c r="E441">
        <v>518.1</v>
      </c>
      <c r="F441">
        <v>5688220</v>
      </c>
    </row>
    <row r="442" spans="1:6" x14ac:dyDescent="0.45">
      <c r="A442" t="s">
        <v>31</v>
      </c>
      <c r="B442" t="s">
        <v>59</v>
      </c>
      <c r="C442" s="1">
        <v>42058</v>
      </c>
      <c r="D442" s="4">
        <v>0</v>
      </c>
      <c r="E442">
        <v>503.7</v>
      </c>
      <c r="F442">
        <v>5097740</v>
      </c>
    </row>
    <row r="443" spans="1:6" x14ac:dyDescent="0.45">
      <c r="A443" t="s">
        <v>31</v>
      </c>
      <c r="B443" t="s">
        <v>59</v>
      </c>
      <c r="C443" s="1">
        <v>42065</v>
      </c>
      <c r="D443" s="4">
        <v>0</v>
      </c>
      <c r="E443">
        <v>498.7</v>
      </c>
      <c r="F443">
        <v>4856490</v>
      </c>
    </row>
    <row r="444" spans="1:6" x14ac:dyDescent="0.45">
      <c r="A444" t="s">
        <v>31</v>
      </c>
      <c r="B444" t="s">
        <v>59</v>
      </c>
      <c r="C444" s="1">
        <v>42072</v>
      </c>
      <c r="D444" s="4">
        <v>0</v>
      </c>
      <c r="E444">
        <v>461.7</v>
      </c>
      <c r="F444">
        <v>5095100</v>
      </c>
    </row>
    <row r="445" spans="1:6" x14ac:dyDescent="0.45">
      <c r="A445" t="s">
        <v>31</v>
      </c>
      <c r="B445" t="s">
        <v>59</v>
      </c>
      <c r="C445" s="1">
        <v>42079</v>
      </c>
      <c r="D445" s="4">
        <v>0</v>
      </c>
      <c r="E445">
        <v>453</v>
      </c>
      <c r="F445">
        <v>6698250</v>
      </c>
    </row>
    <row r="446" spans="1:6" x14ac:dyDescent="0.45">
      <c r="A446" t="s">
        <v>31</v>
      </c>
      <c r="B446" t="s">
        <v>59</v>
      </c>
      <c r="C446" s="1">
        <v>42086</v>
      </c>
      <c r="D446" s="4">
        <v>0</v>
      </c>
      <c r="E446">
        <v>416.5</v>
      </c>
      <c r="F446">
        <v>7404650</v>
      </c>
    </row>
    <row r="447" spans="1:6" x14ac:dyDescent="0.45">
      <c r="A447" t="s">
        <v>31</v>
      </c>
      <c r="B447" t="s">
        <v>59</v>
      </c>
      <c r="C447" s="1">
        <v>42093</v>
      </c>
      <c r="D447" s="4">
        <v>0</v>
      </c>
      <c r="E447">
        <v>476.4</v>
      </c>
      <c r="F447">
        <v>7048980</v>
      </c>
    </row>
    <row r="448" spans="1:6" x14ac:dyDescent="0.45">
      <c r="A448" t="s">
        <v>31</v>
      </c>
      <c r="B448" t="s">
        <v>59</v>
      </c>
      <c r="C448" s="1">
        <v>42100</v>
      </c>
      <c r="D448" s="4">
        <v>0</v>
      </c>
      <c r="E448">
        <v>463.6</v>
      </c>
      <c r="F448">
        <v>7863630</v>
      </c>
    </row>
    <row r="449" spans="1:6" x14ac:dyDescent="0.45">
      <c r="A449" t="s">
        <v>31</v>
      </c>
      <c r="B449" t="s">
        <v>59</v>
      </c>
      <c r="C449" s="1">
        <v>42107</v>
      </c>
      <c r="D449" s="4">
        <v>0</v>
      </c>
      <c r="E449">
        <v>504.8</v>
      </c>
      <c r="F449">
        <v>8952420</v>
      </c>
    </row>
    <row r="450" spans="1:6" x14ac:dyDescent="0.45">
      <c r="A450" t="s">
        <v>31</v>
      </c>
      <c r="B450" t="s">
        <v>59</v>
      </c>
      <c r="C450" s="1">
        <v>42114</v>
      </c>
      <c r="D450" s="4">
        <v>0</v>
      </c>
      <c r="E450">
        <v>498.9</v>
      </c>
      <c r="F450">
        <v>8751190</v>
      </c>
    </row>
    <row r="451" spans="1:6" x14ac:dyDescent="0.45">
      <c r="A451" t="s">
        <v>31</v>
      </c>
      <c r="B451" t="s">
        <v>59</v>
      </c>
      <c r="C451" s="1">
        <v>42121</v>
      </c>
      <c r="D451" s="4">
        <v>0</v>
      </c>
      <c r="E451">
        <v>494</v>
      </c>
      <c r="F451">
        <v>3824670</v>
      </c>
    </row>
    <row r="452" spans="1:6" x14ac:dyDescent="0.45">
      <c r="A452" t="s">
        <v>31</v>
      </c>
      <c r="B452" t="s">
        <v>59</v>
      </c>
      <c r="C452" s="1">
        <v>42128</v>
      </c>
      <c r="D452" s="4">
        <v>0</v>
      </c>
      <c r="E452">
        <v>502.7</v>
      </c>
      <c r="F452">
        <v>4556850</v>
      </c>
    </row>
    <row r="453" spans="1:6" x14ac:dyDescent="0.45">
      <c r="A453" t="s">
        <v>31</v>
      </c>
      <c r="B453" t="s">
        <v>59</v>
      </c>
      <c r="C453" s="1">
        <v>42135</v>
      </c>
      <c r="D453" s="4">
        <v>0</v>
      </c>
      <c r="E453">
        <v>504.1</v>
      </c>
      <c r="F453">
        <v>2931620</v>
      </c>
    </row>
    <row r="454" spans="1:6" x14ac:dyDescent="0.45">
      <c r="A454" t="s">
        <v>31</v>
      </c>
      <c r="B454" t="s">
        <v>59</v>
      </c>
      <c r="C454" s="1">
        <v>42142</v>
      </c>
      <c r="D454" s="4">
        <v>0</v>
      </c>
      <c r="E454">
        <v>512.4</v>
      </c>
      <c r="F454">
        <v>4655590</v>
      </c>
    </row>
    <row r="455" spans="1:6" x14ac:dyDescent="0.45">
      <c r="A455" t="s">
        <v>31</v>
      </c>
      <c r="B455" t="s">
        <v>59</v>
      </c>
      <c r="C455" s="1">
        <v>42149</v>
      </c>
      <c r="D455" s="4">
        <v>0</v>
      </c>
      <c r="E455">
        <v>522.5</v>
      </c>
      <c r="F455">
        <v>6423740</v>
      </c>
    </row>
    <row r="456" spans="1:6" x14ac:dyDescent="0.45">
      <c r="A456" t="s">
        <v>31</v>
      </c>
      <c r="B456" t="s">
        <v>59</v>
      </c>
      <c r="C456" s="1">
        <v>42156</v>
      </c>
      <c r="D456" s="4">
        <v>0</v>
      </c>
      <c r="E456">
        <v>541.9</v>
      </c>
      <c r="F456">
        <v>5234730</v>
      </c>
    </row>
    <row r="457" spans="1:6" x14ac:dyDescent="0.45">
      <c r="A457" t="s">
        <v>31</v>
      </c>
      <c r="B457" t="s">
        <v>59</v>
      </c>
      <c r="C457" s="1">
        <v>42163</v>
      </c>
      <c r="D457" s="4">
        <v>0</v>
      </c>
      <c r="E457">
        <v>543.5</v>
      </c>
      <c r="F457">
        <v>2816530</v>
      </c>
    </row>
    <row r="458" spans="1:6" x14ac:dyDescent="0.45">
      <c r="A458" t="s">
        <v>31</v>
      </c>
      <c r="B458" t="s">
        <v>59</v>
      </c>
      <c r="C458" s="1">
        <v>42170</v>
      </c>
      <c r="D458" s="4">
        <v>0</v>
      </c>
      <c r="E458">
        <v>547.1</v>
      </c>
      <c r="F458">
        <v>5049590</v>
      </c>
    </row>
    <row r="459" spans="1:6" x14ac:dyDescent="0.45">
      <c r="A459" t="s">
        <v>31</v>
      </c>
      <c r="B459" t="s">
        <v>59</v>
      </c>
      <c r="C459" s="1">
        <v>42177</v>
      </c>
      <c r="D459" s="4">
        <v>0</v>
      </c>
      <c r="E459">
        <v>546.5</v>
      </c>
      <c r="F459">
        <v>3960440</v>
      </c>
    </row>
    <row r="460" spans="1:6" x14ac:dyDescent="0.45">
      <c r="A460" t="s">
        <v>31</v>
      </c>
      <c r="B460" t="s">
        <v>59</v>
      </c>
      <c r="C460" s="1">
        <v>42184</v>
      </c>
      <c r="D460" s="4">
        <v>0</v>
      </c>
      <c r="E460">
        <v>551</v>
      </c>
      <c r="F460">
        <v>5611270</v>
      </c>
    </row>
    <row r="461" spans="1:6" x14ac:dyDescent="0.45">
      <c r="A461" t="s">
        <v>31</v>
      </c>
      <c r="B461" t="s">
        <v>59</v>
      </c>
      <c r="C461" s="1">
        <v>42191</v>
      </c>
      <c r="D461" s="4">
        <v>0</v>
      </c>
      <c r="E461">
        <v>565.5</v>
      </c>
      <c r="F461">
        <v>4371290</v>
      </c>
    </row>
    <row r="462" spans="1:6" x14ac:dyDescent="0.45">
      <c r="A462" t="s">
        <v>31</v>
      </c>
      <c r="B462" t="s">
        <v>59</v>
      </c>
      <c r="C462" s="1">
        <v>42198</v>
      </c>
      <c r="D462" s="4">
        <v>0</v>
      </c>
      <c r="E462">
        <v>574.70000000000005</v>
      </c>
      <c r="F462">
        <v>5725660</v>
      </c>
    </row>
    <row r="463" spans="1:6" x14ac:dyDescent="0.45">
      <c r="A463" t="s">
        <v>31</v>
      </c>
      <c r="B463" t="s">
        <v>59</v>
      </c>
      <c r="C463" s="1">
        <v>42205</v>
      </c>
      <c r="D463" s="4">
        <v>0</v>
      </c>
      <c r="E463">
        <v>559.5</v>
      </c>
      <c r="F463">
        <v>4506670</v>
      </c>
    </row>
    <row r="464" spans="1:6" x14ac:dyDescent="0.45">
      <c r="A464" t="s">
        <v>31</v>
      </c>
      <c r="B464" t="s">
        <v>59</v>
      </c>
      <c r="C464" s="1">
        <v>42212</v>
      </c>
      <c r="D464" s="4">
        <v>0</v>
      </c>
      <c r="E464">
        <v>591</v>
      </c>
      <c r="F464">
        <v>6006500</v>
      </c>
    </row>
    <row r="465" spans="1:6" x14ac:dyDescent="0.45">
      <c r="A465" t="s">
        <v>31</v>
      </c>
      <c r="B465" t="s">
        <v>59</v>
      </c>
      <c r="C465" s="1">
        <v>42219</v>
      </c>
      <c r="D465" s="4">
        <v>0</v>
      </c>
      <c r="E465">
        <v>596.29999999999995</v>
      </c>
      <c r="F465">
        <v>4355960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"/>
  <sheetViews>
    <sheetView workbookViewId="0">
      <selection activeCell="I18" sqref="I18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32</v>
      </c>
      <c r="B2" t="s">
        <v>59</v>
      </c>
      <c r="C2" s="1">
        <v>39258</v>
      </c>
      <c r="D2" s="4">
        <v>0</v>
      </c>
      <c r="E2">
        <v>657</v>
      </c>
      <c r="F2">
        <v>66</v>
      </c>
    </row>
    <row r="3" spans="1:6" x14ac:dyDescent="0.45">
      <c r="A3" t="s">
        <v>32</v>
      </c>
      <c r="B3" t="s">
        <v>59</v>
      </c>
      <c r="C3" s="1">
        <v>39265</v>
      </c>
      <c r="D3" s="4">
        <v>0</v>
      </c>
      <c r="E3">
        <v>657.4</v>
      </c>
      <c r="F3">
        <v>10830</v>
      </c>
    </row>
    <row r="4" spans="1:6" x14ac:dyDescent="0.45">
      <c r="A4" t="s">
        <v>32</v>
      </c>
      <c r="B4" t="s">
        <v>59</v>
      </c>
      <c r="C4" s="1">
        <v>39272</v>
      </c>
      <c r="D4" s="4">
        <v>0</v>
      </c>
      <c r="E4">
        <v>940</v>
      </c>
      <c r="F4">
        <v>575</v>
      </c>
    </row>
    <row r="5" spans="1:6" x14ac:dyDescent="0.45">
      <c r="A5" t="s">
        <v>32</v>
      </c>
      <c r="B5" t="s">
        <v>59</v>
      </c>
      <c r="C5" s="1">
        <v>39279</v>
      </c>
      <c r="D5" s="4">
        <v>0</v>
      </c>
      <c r="E5">
        <v>766</v>
      </c>
      <c r="F5">
        <v>1713</v>
      </c>
    </row>
    <row r="6" spans="1:6" x14ac:dyDescent="0.45">
      <c r="A6" t="s">
        <v>32</v>
      </c>
      <c r="B6" t="s">
        <v>59</v>
      </c>
      <c r="C6" s="1">
        <v>39286</v>
      </c>
      <c r="D6" s="4">
        <v>0</v>
      </c>
      <c r="E6">
        <v>744.99</v>
      </c>
      <c r="F6">
        <v>505</v>
      </c>
    </row>
    <row r="7" spans="1:6" x14ac:dyDescent="0.45">
      <c r="A7" t="s">
        <v>32</v>
      </c>
      <c r="B7" t="s">
        <v>59</v>
      </c>
      <c r="C7" s="1">
        <v>39293</v>
      </c>
      <c r="D7" s="4">
        <v>0</v>
      </c>
      <c r="E7">
        <v>760</v>
      </c>
      <c r="F7">
        <v>181</v>
      </c>
    </row>
    <row r="8" spans="1:6" x14ac:dyDescent="0.45">
      <c r="A8" t="s">
        <v>32</v>
      </c>
      <c r="B8" t="s">
        <v>59</v>
      </c>
      <c r="C8" s="1">
        <v>39300</v>
      </c>
      <c r="D8" s="4">
        <v>0</v>
      </c>
      <c r="E8">
        <v>725</v>
      </c>
      <c r="F8">
        <v>4</v>
      </c>
    </row>
    <row r="9" spans="1:6" x14ac:dyDescent="0.45">
      <c r="A9" t="s">
        <v>32</v>
      </c>
      <c r="B9" t="s">
        <v>59</v>
      </c>
      <c r="C9" s="1">
        <v>39307</v>
      </c>
      <c r="D9" s="4">
        <v>0</v>
      </c>
      <c r="E9">
        <v>636</v>
      </c>
      <c r="F9">
        <v>3554</v>
      </c>
    </row>
    <row r="10" spans="1:6" x14ac:dyDescent="0.45">
      <c r="A10" t="s">
        <v>32</v>
      </c>
      <c r="B10" t="s">
        <v>59</v>
      </c>
      <c r="C10" s="1">
        <v>39314</v>
      </c>
      <c r="D10" s="4">
        <v>0</v>
      </c>
      <c r="E10">
        <v>680</v>
      </c>
      <c r="F10">
        <v>1510</v>
      </c>
    </row>
    <row r="11" spans="1:6" x14ac:dyDescent="0.45">
      <c r="A11" t="s">
        <v>32</v>
      </c>
      <c r="B11" t="s">
        <v>59</v>
      </c>
      <c r="C11" s="1">
        <v>39321</v>
      </c>
      <c r="D11" s="4">
        <v>0</v>
      </c>
      <c r="E11">
        <v>714</v>
      </c>
      <c r="F11">
        <v>882</v>
      </c>
    </row>
    <row r="12" spans="1:6" x14ac:dyDescent="0.45">
      <c r="A12" t="s">
        <v>32</v>
      </c>
      <c r="B12" t="s">
        <v>59</v>
      </c>
      <c r="C12" s="1">
        <v>39328</v>
      </c>
      <c r="D12" s="4">
        <v>0</v>
      </c>
      <c r="E12">
        <v>725</v>
      </c>
      <c r="F12">
        <v>16</v>
      </c>
    </row>
    <row r="13" spans="1:6" x14ac:dyDescent="0.45">
      <c r="A13" t="s">
        <v>32</v>
      </c>
      <c r="B13" t="s">
        <v>59</v>
      </c>
      <c r="C13" s="1">
        <v>39335</v>
      </c>
      <c r="D13" s="4">
        <v>0</v>
      </c>
      <c r="E13">
        <v>703</v>
      </c>
      <c r="F13">
        <v>457</v>
      </c>
    </row>
    <row r="14" spans="1:6" x14ac:dyDescent="0.45">
      <c r="A14" t="s">
        <v>32</v>
      </c>
      <c r="B14" t="s">
        <v>59</v>
      </c>
      <c r="C14" s="1">
        <v>39342</v>
      </c>
      <c r="D14" s="4">
        <v>0</v>
      </c>
      <c r="E14">
        <v>700</v>
      </c>
      <c r="F14">
        <v>140255</v>
      </c>
    </row>
    <row r="15" spans="1:6" x14ac:dyDescent="0.45">
      <c r="A15" t="s">
        <v>32</v>
      </c>
      <c r="B15" t="s">
        <v>59</v>
      </c>
      <c r="C15" s="1">
        <v>39349</v>
      </c>
      <c r="D15" s="4">
        <v>0</v>
      </c>
      <c r="E15">
        <v>710</v>
      </c>
      <c r="F15">
        <v>7927</v>
      </c>
    </row>
    <row r="16" spans="1:6" x14ac:dyDescent="0.45">
      <c r="A16" t="s">
        <v>32</v>
      </c>
      <c r="B16" t="s">
        <v>59</v>
      </c>
      <c r="C16" s="1">
        <v>39356</v>
      </c>
      <c r="D16" s="4">
        <v>0</v>
      </c>
      <c r="E16">
        <v>750</v>
      </c>
      <c r="F16">
        <v>11181</v>
      </c>
    </row>
    <row r="17" spans="1:6" x14ac:dyDescent="0.45">
      <c r="A17" t="s">
        <v>32</v>
      </c>
      <c r="B17" t="s">
        <v>59</v>
      </c>
      <c r="C17" s="1">
        <v>39363</v>
      </c>
      <c r="D17" s="4">
        <v>0</v>
      </c>
      <c r="E17">
        <v>750</v>
      </c>
      <c r="F17">
        <v>7624</v>
      </c>
    </row>
    <row r="18" spans="1:6" x14ac:dyDescent="0.45">
      <c r="A18" t="s">
        <v>32</v>
      </c>
      <c r="B18" t="s">
        <v>59</v>
      </c>
      <c r="C18" s="1">
        <v>39370</v>
      </c>
      <c r="D18" s="4">
        <v>0</v>
      </c>
      <c r="E18">
        <v>720</v>
      </c>
      <c r="F18">
        <v>4436</v>
      </c>
    </row>
    <row r="19" spans="1:6" x14ac:dyDescent="0.45">
      <c r="A19" t="s">
        <v>32</v>
      </c>
      <c r="B19" t="s">
        <v>59</v>
      </c>
      <c r="C19" s="1">
        <v>39377</v>
      </c>
      <c r="D19" s="4">
        <v>0</v>
      </c>
      <c r="E19">
        <v>716.98</v>
      </c>
      <c r="F19">
        <v>8502</v>
      </c>
    </row>
    <row r="20" spans="1:6" x14ac:dyDescent="0.45">
      <c r="A20" t="s">
        <v>32</v>
      </c>
      <c r="B20" t="s">
        <v>59</v>
      </c>
      <c r="C20" s="1">
        <v>39384</v>
      </c>
      <c r="D20" s="4">
        <v>0</v>
      </c>
      <c r="E20">
        <v>666.59</v>
      </c>
      <c r="F20">
        <v>21584</v>
      </c>
    </row>
    <row r="21" spans="1:6" x14ac:dyDescent="0.45">
      <c r="A21" t="s">
        <v>32</v>
      </c>
      <c r="B21" t="s">
        <v>59</v>
      </c>
      <c r="C21" s="1">
        <v>39391</v>
      </c>
      <c r="D21" s="4">
        <v>0</v>
      </c>
      <c r="E21">
        <v>717</v>
      </c>
      <c r="F21">
        <v>15447</v>
      </c>
    </row>
    <row r="22" spans="1:6" x14ac:dyDescent="0.45">
      <c r="A22" t="s">
        <v>32</v>
      </c>
      <c r="B22" t="s">
        <v>59</v>
      </c>
      <c r="C22" s="1">
        <v>39398</v>
      </c>
      <c r="D22" s="4">
        <v>0</v>
      </c>
      <c r="E22">
        <v>717.5</v>
      </c>
      <c r="F22">
        <v>3964</v>
      </c>
    </row>
    <row r="23" spans="1:6" x14ac:dyDescent="0.45">
      <c r="A23" t="s">
        <v>32</v>
      </c>
      <c r="B23" t="s">
        <v>59</v>
      </c>
      <c r="C23" s="1">
        <v>39405</v>
      </c>
      <c r="D23" s="4">
        <v>0</v>
      </c>
      <c r="E23">
        <v>706.7</v>
      </c>
      <c r="F23">
        <v>1440</v>
      </c>
    </row>
    <row r="24" spans="1:6" x14ac:dyDescent="0.45">
      <c r="A24" t="s">
        <v>32</v>
      </c>
      <c r="B24" t="s">
        <v>59</v>
      </c>
      <c r="C24" s="1">
        <v>39412</v>
      </c>
      <c r="D24" s="4">
        <v>0</v>
      </c>
      <c r="E24">
        <v>727.99</v>
      </c>
      <c r="F24">
        <v>2566</v>
      </c>
    </row>
    <row r="25" spans="1:6" x14ac:dyDescent="0.45">
      <c r="A25" t="s">
        <v>32</v>
      </c>
      <c r="B25" t="s">
        <v>59</v>
      </c>
      <c r="C25" s="1">
        <v>39419</v>
      </c>
      <c r="D25" s="4">
        <v>0</v>
      </c>
      <c r="E25">
        <v>755</v>
      </c>
      <c r="F25">
        <v>15129</v>
      </c>
    </row>
    <row r="26" spans="1:6" x14ac:dyDescent="0.45">
      <c r="A26" t="s">
        <v>32</v>
      </c>
      <c r="B26" t="s">
        <v>59</v>
      </c>
      <c r="C26" s="1">
        <v>39426</v>
      </c>
      <c r="D26" s="4">
        <v>0</v>
      </c>
      <c r="E26">
        <v>740</v>
      </c>
      <c r="F26">
        <v>467464</v>
      </c>
    </row>
    <row r="27" spans="1:6" x14ac:dyDescent="0.45">
      <c r="A27" t="s">
        <v>32</v>
      </c>
      <c r="B27" t="s">
        <v>59</v>
      </c>
      <c r="C27" s="1">
        <v>39433</v>
      </c>
      <c r="D27" s="4">
        <v>0</v>
      </c>
      <c r="E27">
        <v>751</v>
      </c>
      <c r="F27">
        <v>890492</v>
      </c>
    </row>
    <row r="28" spans="1:6" x14ac:dyDescent="0.45">
      <c r="A28" t="s">
        <v>32</v>
      </c>
      <c r="B28" t="s">
        <v>59</v>
      </c>
      <c r="C28" s="1">
        <v>39440</v>
      </c>
      <c r="D28" s="4">
        <v>0</v>
      </c>
      <c r="E28">
        <v>739.97</v>
      </c>
      <c r="F28">
        <v>46251</v>
      </c>
    </row>
    <row r="29" spans="1:6" x14ac:dyDescent="0.45">
      <c r="A29" t="s">
        <v>32</v>
      </c>
      <c r="B29" t="s">
        <v>59</v>
      </c>
      <c r="C29" s="1">
        <v>39454</v>
      </c>
      <c r="D29" s="4">
        <v>0</v>
      </c>
      <c r="E29">
        <v>743</v>
      </c>
      <c r="F29">
        <v>1599</v>
      </c>
    </row>
    <row r="30" spans="1:6" x14ac:dyDescent="0.45">
      <c r="A30" t="s">
        <v>32</v>
      </c>
      <c r="B30" t="s">
        <v>59</v>
      </c>
      <c r="C30" s="1">
        <v>39461</v>
      </c>
      <c r="D30" s="4">
        <v>0</v>
      </c>
      <c r="E30">
        <v>718</v>
      </c>
      <c r="F30">
        <v>34922</v>
      </c>
    </row>
    <row r="31" spans="1:6" x14ac:dyDescent="0.45">
      <c r="A31" t="s">
        <v>32</v>
      </c>
      <c r="B31" t="s">
        <v>59</v>
      </c>
      <c r="C31" s="1">
        <v>39468</v>
      </c>
      <c r="D31" s="4">
        <v>0</v>
      </c>
      <c r="E31">
        <v>691.5</v>
      </c>
      <c r="F31">
        <v>36120</v>
      </c>
    </row>
    <row r="32" spans="1:6" x14ac:dyDescent="0.45">
      <c r="A32" t="s">
        <v>32</v>
      </c>
      <c r="B32" t="s">
        <v>59</v>
      </c>
      <c r="C32" s="1">
        <v>39475</v>
      </c>
      <c r="D32" s="4">
        <v>0</v>
      </c>
      <c r="E32">
        <v>700</v>
      </c>
      <c r="F32">
        <v>45321</v>
      </c>
    </row>
    <row r="33" spans="1:6" x14ac:dyDescent="0.45">
      <c r="A33" t="s">
        <v>32</v>
      </c>
      <c r="B33" t="s">
        <v>59</v>
      </c>
      <c r="C33" s="1">
        <v>39482</v>
      </c>
      <c r="D33" s="4">
        <v>0</v>
      </c>
      <c r="E33">
        <v>700</v>
      </c>
      <c r="F33">
        <v>23778</v>
      </c>
    </row>
    <row r="34" spans="1:6" x14ac:dyDescent="0.45">
      <c r="A34" t="s">
        <v>32</v>
      </c>
      <c r="B34" t="s">
        <v>59</v>
      </c>
      <c r="C34" s="1">
        <v>39489</v>
      </c>
      <c r="D34" s="4">
        <v>0</v>
      </c>
      <c r="E34">
        <v>691.91</v>
      </c>
      <c r="F34">
        <v>32111</v>
      </c>
    </row>
    <row r="35" spans="1:6" x14ac:dyDescent="0.45">
      <c r="A35" t="s">
        <v>32</v>
      </c>
      <c r="B35" t="s">
        <v>59</v>
      </c>
      <c r="C35" s="1">
        <v>39496</v>
      </c>
      <c r="D35" s="4">
        <v>0</v>
      </c>
      <c r="E35">
        <v>724.99</v>
      </c>
      <c r="F35">
        <v>1963</v>
      </c>
    </row>
    <row r="36" spans="1:6" x14ac:dyDescent="0.45">
      <c r="A36" t="s">
        <v>32</v>
      </c>
      <c r="B36" t="s">
        <v>59</v>
      </c>
      <c r="C36" s="1">
        <v>39503</v>
      </c>
      <c r="D36" s="4">
        <v>0</v>
      </c>
      <c r="E36">
        <v>714.95</v>
      </c>
      <c r="F36">
        <v>1766</v>
      </c>
    </row>
    <row r="37" spans="1:6" x14ac:dyDescent="0.45">
      <c r="A37" t="s">
        <v>32</v>
      </c>
      <c r="B37" t="s">
        <v>59</v>
      </c>
      <c r="C37" s="1">
        <v>39510</v>
      </c>
      <c r="D37" s="4">
        <v>0</v>
      </c>
      <c r="E37">
        <v>635</v>
      </c>
      <c r="F37">
        <v>17758</v>
      </c>
    </row>
    <row r="38" spans="1:6" x14ac:dyDescent="0.45">
      <c r="A38" t="s">
        <v>32</v>
      </c>
      <c r="B38" t="s">
        <v>59</v>
      </c>
      <c r="C38" s="1">
        <v>39517</v>
      </c>
      <c r="D38" s="4">
        <v>0</v>
      </c>
      <c r="E38">
        <v>665</v>
      </c>
      <c r="F38">
        <v>4869</v>
      </c>
    </row>
    <row r="39" spans="1:6" x14ac:dyDescent="0.45">
      <c r="A39" t="s">
        <v>32</v>
      </c>
      <c r="B39" t="s">
        <v>59</v>
      </c>
      <c r="C39" s="1">
        <v>39524</v>
      </c>
      <c r="D39" s="4">
        <v>0</v>
      </c>
      <c r="E39">
        <v>623</v>
      </c>
      <c r="F39">
        <v>3954</v>
      </c>
    </row>
    <row r="40" spans="1:6" x14ac:dyDescent="0.45">
      <c r="A40" t="s">
        <v>32</v>
      </c>
      <c r="B40" t="s">
        <v>59</v>
      </c>
      <c r="C40" s="1">
        <v>39531</v>
      </c>
      <c r="D40" s="4">
        <v>0</v>
      </c>
      <c r="E40">
        <v>598.94000000000005</v>
      </c>
      <c r="F40">
        <v>22702</v>
      </c>
    </row>
    <row r="41" spans="1:6" x14ac:dyDescent="0.45">
      <c r="A41" t="s">
        <v>32</v>
      </c>
      <c r="B41" t="s">
        <v>59</v>
      </c>
      <c r="C41" s="1">
        <v>39538</v>
      </c>
      <c r="D41" s="4">
        <v>0</v>
      </c>
      <c r="E41">
        <v>585</v>
      </c>
      <c r="F41">
        <v>3320</v>
      </c>
    </row>
    <row r="42" spans="1:6" x14ac:dyDescent="0.45">
      <c r="A42" t="s">
        <v>32</v>
      </c>
      <c r="B42" t="s">
        <v>59</v>
      </c>
      <c r="C42" s="1">
        <v>39545</v>
      </c>
      <c r="D42" s="4">
        <v>0</v>
      </c>
      <c r="E42">
        <v>605.99</v>
      </c>
      <c r="F42">
        <v>9603</v>
      </c>
    </row>
    <row r="43" spans="1:6" x14ac:dyDescent="0.45">
      <c r="A43" t="s">
        <v>32</v>
      </c>
      <c r="B43" t="s">
        <v>59</v>
      </c>
      <c r="C43" s="1">
        <v>39552</v>
      </c>
      <c r="D43" s="4">
        <v>0</v>
      </c>
      <c r="E43">
        <v>610</v>
      </c>
      <c r="F43">
        <v>6215</v>
      </c>
    </row>
    <row r="44" spans="1:6" x14ac:dyDescent="0.45">
      <c r="A44" t="s">
        <v>32</v>
      </c>
      <c r="B44" t="s">
        <v>59</v>
      </c>
      <c r="C44" s="1">
        <v>39559</v>
      </c>
      <c r="D44" s="4">
        <v>0</v>
      </c>
      <c r="E44">
        <v>635</v>
      </c>
      <c r="F44">
        <v>89154</v>
      </c>
    </row>
    <row r="45" spans="1:6" x14ac:dyDescent="0.45">
      <c r="A45" t="s">
        <v>32</v>
      </c>
      <c r="B45" t="s">
        <v>59</v>
      </c>
      <c r="C45" s="1">
        <v>39566</v>
      </c>
      <c r="D45" s="4">
        <v>0</v>
      </c>
      <c r="E45">
        <v>656.01</v>
      </c>
      <c r="F45">
        <v>46301</v>
      </c>
    </row>
    <row r="46" spans="1:6" x14ac:dyDescent="0.45">
      <c r="A46" t="s">
        <v>32</v>
      </c>
      <c r="B46" t="s">
        <v>59</v>
      </c>
      <c r="C46" s="1">
        <v>39573</v>
      </c>
      <c r="D46" s="4">
        <v>0</v>
      </c>
      <c r="E46">
        <v>655</v>
      </c>
      <c r="F46">
        <v>12255</v>
      </c>
    </row>
    <row r="47" spans="1:6" x14ac:dyDescent="0.45">
      <c r="A47" t="s">
        <v>32</v>
      </c>
      <c r="B47" t="s">
        <v>59</v>
      </c>
      <c r="C47" s="1">
        <v>39580</v>
      </c>
      <c r="D47" s="4">
        <v>0</v>
      </c>
      <c r="E47">
        <v>630</v>
      </c>
      <c r="F47">
        <v>9349</v>
      </c>
    </row>
    <row r="48" spans="1:6" x14ac:dyDescent="0.45">
      <c r="A48" t="s">
        <v>32</v>
      </c>
      <c r="B48" t="s">
        <v>59</v>
      </c>
      <c r="C48" s="1">
        <v>39587</v>
      </c>
      <c r="D48" s="4">
        <v>0</v>
      </c>
      <c r="E48">
        <v>694.9</v>
      </c>
      <c r="F48">
        <v>10332</v>
      </c>
    </row>
    <row r="49" spans="1:6" x14ac:dyDescent="0.45">
      <c r="A49" t="s">
        <v>32</v>
      </c>
      <c r="B49" t="s">
        <v>59</v>
      </c>
      <c r="C49" s="1">
        <v>39594</v>
      </c>
      <c r="D49" s="4">
        <v>0</v>
      </c>
      <c r="E49">
        <v>680</v>
      </c>
      <c r="F49">
        <v>5209</v>
      </c>
    </row>
    <row r="50" spans="1:6" x14ac:dyDescent="0.45">
      <c r="A50" t="s">
        <v>32</v>
      </c>
      <c r="B50" t="s">
        <v>59</v>
      </c>
      <c r="C50" s="1">
        <v>39601</v>
      </c>
      <c r="D50" s="4">
        <v>0</v>
      </c>
      <c r="E50">
        <v>666</v>
      </c>
      <c r="F50">
        <v>32034</v>
      </c>
    </row>
    <row r="51" spans="1:6" x14ac:dyDescent="0.45">
      <c r="A51" t="s">
        <v>32</v>
      </c>
      <c r="B51" t="s">
        <v>59</v>
      </c>
      <c r="C51" s="1">
        <v>39608</v>
      </c>
      <c r="D51" s="4">
        <v>0</v>
      </c>
      <c r="E51">
        <v>669.99</v>
      </c>
      <c r="F51">
        <v>5885</v>
      </c>
    </row>
    <row r="52" spans="1:6" x14ac:dyDescent="0.45">
      <c r="A52" t="s">
        <v>32</v>
      </c>
      <c r="B52" t="s">
        <v>59</v>
      </c>
      <c r="C52" s="1">
        <v>39615</v>
      </c>
      <c r="D52" s="4">
        <v>0</v>
      </c>
      <c r="E52">
        <v>663.01</v>
      </c>
      <c r="F52">
        <v>5546</v>
      </c>
    </row>
    <row r="53" spans="1:6" x14ac:dyDescent="0.45">
      <c r="A53" t="s">
        <v>32</v>
      </c>
      <c r="B53" t="s">
        <v>59</v>
      </c>
      <c r="C53" s="1">
        <v>39622</v>
      </c>
      <c r="D53" s="4">
        <v>0</v>
      </c>
      <c r="E53">
        <v>625</v>
      </c>
      <c r="F53">
        <v>2904</v>
      </c>
    </row>
    <row r="54" spans="1:6" x14ac:dyDescent="0.45">
      <c r="A54" t="s">
        <v>32</v>
      </c>
      <c r="B54" t="s">
        <v>59</v>
      </c>
      <c r="C54" s="1">
        <v>39629</v>
      </c>
      <c r="D54" s="4">
        <v>0</v>
      </c>
      <c r="E54">
        <v>600</v>
      </c>
      <c r="F54">
        <v>4578</v>
      </c>
    </row>
    <row r="55" spans="1:6" x14ac:dyDescent="0.45">
      <c r="A55" t="s">
        <v>32</v>
      </c>
      <c r="B55" t="s">
        <v>59</v>
      </c>
      <c r="C55" s="1">
        <v>39636</v>
      </c>
      <c r="D55" s="4">
        <v>0</v>
      </c>
      <c r="E55">
        <v>586</v>
      </c>
      <c r="F55">
        <v>4643</v>
      </c>
    </row>
    <row r="56" spans="1:6" x14ac:dyDescent="0.45">
      <c r="A56" t="s">
        <v>32</v>
      </c>
      <c r="B56" t="s">
        <v>59</v>
      </c>
      <c r="C56" s="1">
        <v>39643</v>
      </c>
      <c r="D56" s="4">
        <v>0</v>
      </c>
      <c r="E56">
        <v>575</v>
      </c>
      <c r="F56">
        <v>2621</v>
      </c>
    </row>
    <row r="57" spans="1:6" x14ac:dyDescent="0.45">
      <c r="A57" t="s">
        <v>32</v>
      </c>
      <c r="B57" t="s">
        <v>59</v>
      </c>
      <c r="C57" s="1">
        <v>39650</v>
      </c>
      <c r="D57" s="4">
        <v>0</v>
      </c>
      <c r="E57">
        <v>550</v>
      </c>
      <c r="F57">
        <v>3090</v>
      </c>
    </row>
    <row r="58" spans="1:6" x14ac:dyDescent="0.45">
      <c r="A58" t="s">
        <v>32</v>
      </c>
      <c r="B58" t="s">
        <v>59</v>
      </c>
      <c r="C58" s="1">
        <v>39657</v>
      </c>
      <c r="D58" s="4">
        <v>0</v>
      </c>
      <c r="E58">
        <v>540.01</v>
      </c>
      <c r="F58">
        <v>873</v>
      </c>
    </row>
    <row r="59" spans="1:6" x14ac:dyDescent="0.45">
      <c r="A59" t="s">
        <v>32</v>
      </c>
      <c r="B59" t="s">
        <v>59</v>
      </c>
      <c r="C59" s="1">
        <v>39664</v>
      </c>
      <c r="D59" s="4">
        <v>0</v>
      </c>
      <c r="E59">
        <v>512.01</v>
      </c>
      <c r="F59">
        <v>1393</v>
      </c>
    </row>
    <row r="60" spans="1:6" x14ac:dyDescent="0.45">
      <c r="A60" t="s">
        <v>32</v>
      </c>
      <c r="B60" t="s">
        <v>59</v>
      </c>
      <c r="C60" s="1">
        <v>39671</v>
      </c>
      <c r="D60" s="4">
        <v>0</v>
      </c>
      <c r="E60">
        <v>550</v>
      </c>
      <c r="F60">
        <v>9105</v>
      </c>
    </row>
    <row r="61" spans="1:6" x14ac:dyDescent="0.45">
      <c r="A61" t="s">
        <v>32</v>
      </c>
      <c r="B61" t="s">
        <v>59</v>
      </c>
      <c r="C61" s="1">
        <v>39678</v>
      </c>
      <c r="D61" s="4">
        <v>0</v>
      </c>
      <c r="E61">
        <v>439</v>
      </c>
      <c r="F61">
        <v>3149</v>
      </c>
    </row>
    <row r="62" spans="1:6" x14ac:dyDescent="0.45">
      <c r="A62" t="s">
        <v>32</v>
      </c>
      <c r="B62" t="s">
        <v>59</v>
      </c>
      <c r="C62" s="1">
        <v>39685</v>
      </c>
      <c r="D62" s="4">
        <v>0</v>
      </c>
      <c r="E62">
        <v>445</v>
      </c>
      <c r="F62">
        <v>17445</v>
      </c>
    </row>
    <row r="63" spans="1:6" x14ac:dyDescent="0.45">
      <c r="A63" t="s">
        <v>32</v>
      </c>
      <c r="B63" t="s">
        <v>59</v>
      </c>
      <c r="C63" s="1">
        <v>39692</v>
      </c>
      <c r="D63" s="4">
        <v>0</v>
      </c>
      <c r="E63">
        <v>460</v>
      </c>
      <c r="F63">
        <v>4418</v>
      </c>
    </row>
    <row r="64" spans="1:6" x14ac:dyDescent="0.45">
      <c r="A64" t="s">
        <v>32</v>
      </c>
      <c r="B64" t="s">
        <v>59</v>
      </c>
      <c r="C64" s="1">
        <v>39699</v>
      </c>
      <c r="D64" s="4">
        <v>0</v>
      </c>
      <c r="E64">
        <v>402.01</v>
      </c>
      <c r="F64">
        <v>13994</v>
      </c>
    </row>
    <row r="65" spans="1:6" x14ac:dyDescent="0.45">
      <c r="A65" t="s">
        <v>32</v>
      </c>
      <c r="B65" t="s">
        <v>59</v>
      </c>
      <c r="C65" s="1">
        <v>39706</v>
      </c>
      <c r="D65" s="4">
        <v>0</v>
      </c>
      <c r="E65">
        <v>321</v>
      </c>
      <c r="F65">
        <v>4034</v>
      </c>
    </row>
    <row r="66" spans="1:6" x14ac:dyDescent="0.45">
      <c r="A66" t="s">
        <v>32</v>
      </c>
      <c r="B66" t="s">
        <v>59</v>
      </c>
      <c r="C66" s="1">
        <v>39713</v>
      </c>
      <c r="D66" s="4">
        <v>0</v>
      </c>
      <c r="E66">
        <v>197</v>
      </c>
      <c r="F66">
        <v>16456</v>
      </c>
    </row>
    <row r="67" spans="1:6" x14ac:dyDescent="0.45">
      <c r="A67" t="s">
        <v>32</v>
      </c>
      <c r="B67" t="s">
        <v>59</v>
      </c>
      <c r="C67" s="1">
        <v>39720</v>
      </c>
      <c r="D67" s="4">
        <v>0</v>
      </c>
      <c r="E67">
        <v>130.1</v>
      </c>
      <c r="F67">
        <v>8517</v>
      </c>
    </row>
    <row r="68" spans="1:6" x14ac:dyDescent="0.45">
      <c r="A68" t="s">
        <v>32</v>
      </c>
      <c r="B68" t="s">
        <v>59</v>
      </c>
      <c r="C68" s="1">
        <v>39727</v>
      </c>
      <c r="D68" s="4">
        <v>0</v>
      </c>
      <c r="E68">
        <v>115</v>
      </c>
      <c r="F68">
        <v>925</v>
      </c>
    </row>
    <row r="69" spans="1:6" x14ac:dyDescent="0.45">
      <c r="A69" t="s">
        <v>32</v>
      </c>
      <c r="B69" t="s">
        <v>59</v>
      </c>
      <c r="C69" s="1">
        <v>39734</v>
      </c>
      <c r="D69" s="4">
        <v>0</v>
      </c>
      <c r="E69">
        <v>95.41</v>
      </c>
      <c r="F69">
        <v>54561</v>
      </c>
    </row>
    <row r="70" spans="1:6" x14ac:dyDescent="0.45">
      <c r="A70" t="s">
        <v>32</v>
      </c>
      <c r="B70" t="s">
        <v>59</v>
      </c>
      <c r="C70" s="1">
        <v>39741</v>
      </c>
      <c r="D70" s="4">
        <v>0</v>
      </c>
      <c r="E70">
        <v>102.13</v>
      </c>
      <c r="F70">
        <v>25039</v>
      </c>
    </row>
    <row r="71" spans="1:6" x14ac:dyDescent="0.45">
      <c r="A71" t="s">
        <v>32</v>
      </c>
      <c r="B71" t="s">
        <v>59</v>
      </c>
      <c r="C71" s="1">
        <v>39748</v>
      </c>
      <c r="D71" s="4">
        <v>0</v>
      </c>
      <c r="E71">
        <v>98.99</v>
      </c>
      <c r="F71">
        <v>24095</v>
      </c>
    </row>
    <row r="72" spans="1:6" x14ac:dyDescent="0.45">
      <c r="A72" t="s">
        <v>32</v>
      </c>
      <c r="B72" t="s">
        <v>59</v>
      </c>
      <c r="C72" s="1">
        <v>39755</v>
      </c>
      <c r="D72" s="4">
        <v>0</v>
      </c>
      <c r="E72">
        <v>100</v>
      </c>
      <c r="F72">
        <v>11125</v>
      </c>
    </row>
    <row r="73" spans="1:6" x14ac:dyDescent="0.45">
      <c r="A73" t="s">
        <v>32</v>
      </c>
      <c r="B73" t="s">
        <v>59</v>
      </c>
      <c r="C73" s="1">
        <v>39762</v>
      </c>
      <c r="D73" s="4">
        <v>0</v>
      </c>
      <c r="E73">
        <v>69</v>
      </c>
      <c r="F73">
        <v>4192</v>
      </c>
    </row>
    <row r="74" spans="1:6" x14ac:dyDescent="0.45">
      <c r="A74" t="s">
        <v>32</v>
      </c>
      <c r="B74" t="s">
        <v>59</v>
      </c>
      <c r="C74" s="1">
        <v>39769</v>
      </c>
      <c r="D74" s="4">
        <v>0</v>
      </c>
      <c r="E74">
        <v>27</v>
      </c>
      <c r="F74">
        <v>29188</v>
      </c>
    </row>
    <row r="75" spans="1:6" x14ac:dyDescent="0.45">
      <c r="A75" t="s">
        <v>32</v>
      </c>
      <c r="B75" t="s">
        <v>59</v>
      </c>
      <c r="C75" s="1">
        <v>39776</v>
      </c>
      <c r="D75" s="4">
        <v>0</v>
      </c>
      <c r="E75">
        <v>46</v>
      </c>
      <c r="F75">
        <v>128746</v>
      </c>
    </row>
    <row r="76" spans="1:6" x14ac:dyDescent="0.45">
      <c r="A76" t="s">
        <v>32</v>
      </c>
      <c r="B76" t="s">
        <v>59</v>
      </c>
      <c r="C76" s="1">
        <v>39783</v>
      </c>
      <c r="D76" s="4">
        <v>0</v>
      </c>
      <c r="E76">
        <v>40</v>
      </c>
      <c r="F76">
        <v>76857</v>
      </c>
    </row>
    <row r="77" spans="1:6" x14ac:dyDescent="0.45">
      <c r="A77" t="s">
        <v>32</v>
      </c>
      <c r="B77" t="s">
        <v>59</v>
      </c>
      <c r="C77" s="1">
        <v>39790</v>
      </c>
      <c r="D77" s="4">
        <v>0</v>
      </c>
      <c r="E77">
        <v>30.8</v>
      </c>
      <c r="F77">
        <v>118095</v>
      </c>
    </row>
    <row r="78" spans="1:6" x14ac:dyDescent="0.45">
      <c r="A78" t="s">
        <v>32</v>
      </c>
      <c r="B78" t="s">
        <v>59</v>
      </c>
      <c r="C78" s="1">
        <v>39797</v>
      </c>
      <c r="D78" s="4">
        <v>0</v>
      </c>
      <c r="E78">
        <v>30</v>
      </c>
      <c r="F78">
        <v>266767</v>
      </c>
    </row>
    <row r="79" spans="1:6" x14ac:dyDescent="0.45">
      <c r="A79" t="s">
        <v>32</v>
      </c>
      <c r="B79" t="s">
        <v>59</v>
      </c>
      <c r="C79" s="1">
        <v>39804</v>
      </c>
      <c r="D79" s="4">
        <v>0</v>
      </c>
      <c r="E79">
        <v>28.64</v>
      </c>
      <c r="F79">
        <v>282329</v>
      </c>
    </row>
    <row r="80" spans="1:6" x14ac:dyDescent="0.45">
      <c r="A80" t="s">
        <v>32</v>
      </c>
      <c r="B80" t="s">
        <v>59</v>
      </c>
      <c r="C80" s="1">
        <v>39811</v>
      </c>
      <c r="D80" s="4">
        <v>0</v>
      </c>
      <c r="E80">
        <v>28</v>
      </c>
      <c r="F80">
        <v>90706</v>
      </c>
    </row>
    <row r="81" spans="1:6" x14ac:dyDescent="0.45">
      <c r="A81" t="s">
        <v>32</v>
      </c>
      <c r="B81" t="s">
        <v>59</v>
      </c>
      <c r="C81" s="1">
        <v>39818</v>
      </c>
      <c r="D81" s="4">
        <v>0</v>
      </c>
      <c r="E81">
        <v>30.21</v>
      </c>
      <c r="F81">
        <v>69872</v>
      </c>
    </row>
    <row r="82" spans="1:6" x14ac:dyDescent="0.45">
      <c r="A82" t="s">
        <v>32</v>
      </c>
      <c r="B82" t="s">
        <v>59</v>
      </c>
      <c r="C82" s="1">
        <v>39825</v>
      </c>
      <c r="D82" s="4">
        <v>0</v>
      </c>
      <c r="E82">
        <v>26.16</v>
      </c>
      <c r="F82">
        <v>328977</v>
      </c>
    </row>
    <row r="83" spans="1:6" x14ac:dyDescent="0.45">
      <c r="A83" t="s">
        <v>32</v>
      </c>
      <c r="B83" t="s">
        <v>59</v>
      </c>
      <c r="C83" s="1">
        <v>39832</v>
      </c>
      <c r="D83" s="4">
        <v>0</v>
      </c>
      <c r="E83">
        <v>23.6</v>
      </c>
      <c r="F83">
        <v>215421</v>
      </c>
    </row>
    <row r="84" spans="1:6" x14ac:dyDescent="0.45">
      <c r="A84" t="s">
        <v>32</v>
      </c>
      <c r="B84" t="s">
        <v>59</v>
      </c>
      <c r="C84" s="1">
        <v>39839</v>
      </c>
      <c r="D84" s="4">
        <v>0</v>
      </c>
      <c r="E84">
        <v>22.35</v>
      </c>
      <c r="F84">
        <v>186520</v>
      </c>
    </row>
    <row r="85" spans="1:6" x14ac:dyDescent="0.45">
      <c r="A85" t="s">
        <v>32</v>
      </c>
      <c r="B85" t="s">
        <v>59</v>
      </c>
      <c r="C85" s="1">
        <v>39846</v>
      </c>
      <c r="D85" s="4">
        <v>0</v>
      </c>
      <c r="E85">
        <v>28.24</v>
      </c>
      <c r="F85">
        <v>321733</v>
      </c>
    </row>
    <row r="86" spans="1:6" x14ac:dyDescent="0.45">
      <c r="A86" t="s">
        <v>32</v>
      </c>
      <c r="B86" t="s">
        <v>59</v>
      </c>
      <c r="C86" s="1">
        <v>39853</v>
      </c>
      <c r="D86" s="4">
        <v>0</v>
      </c>
      <c r="E86">
        <v>27.53</v>
      </c>
      <c r="F86">
        <v>1354191</v>
      </c>
    </row>
    <row r="87" spans="1:6" x14ac:dyDescent="0.45">
      <c r="A87" t="s">
        <v>32</v>
      </c>
      <c r="B87" t="s">
        <v>59</v>
      </c>
      <c r="C87" s="1">
        <v>39860</v>
      </c>
      <c r="D87" s="4">
        <v>0</v>
      </c>
      <c r="E87">
        <v>23.78</v>
      </c>
      <c r="F87">
        <v>985749</v>
      </c>
    </row>
    <row r="88" spans="1:6" x14ac:dyDescent="0.45">
      <c r="A88" t="s">
        <v>32</v>
      </c>
      <c r="B88" t="s">
        <v>59</v>
      </c>
      <c r="C88" s="1">
        <v>39867</v>
      </c>
      <c r="D88" s="4">
        <v>0</v>
      </c>
      <c r="E88">
        <v>22.95</v>
      </c>
      <c r="F88">
        <v>567166</v>
      </c>
    </row>
    <row r="89" spans="1:6" x14ac:dyDescent="0.45">
      <c r="A89" t="s">
        <v>32</v>
      </c>
      <c r="B89" t="s">
        <v>59</v>
      </c>
      <c r="C89" s="1">
        <v>39874</v>
      </c>
      <c r="D89" s="4">
        <v>0</v>
      </c>
      <c r="E89">
        <v>20.07</v>
      </c>
      <c r="F89">
        <v>635458</v>
      </c>
    </row>
    <row r="90" spans="1:6" x14ac:dyDescent="0.45">
      <c r="A90" t="s">
        <v>32</v>
      </c>
      <c r="B90" t="s">
        <v>59</v>
      </c>
      <c r="C90" s="1">
        <v>39881</v>
      </c>
      <c r="D90" s="4">
        <v>0</v>
      </c>
      <c r="E90">
        <v>20.54</v>
      </c>
      <c r="F90">
        <v>325852</v>
      </c>
    </row>
    <row r="91" spans="1:6" x14ac:dyDescent="0.45">
      <c r="A91" t="s">
        <v>32</v>
      </c>
      <c r="B91" t="s">
        <v>59</v>
      </c>
      <c r="C91" s="1">
        <v>39888</v>
      </c>
      <c r="D91" s="4">
        <v>0</v>
      </c>
      <c r="E91">
        <v>36.54</v>
      </c>
      <c r="F91">
        <v>2584698</v>
      </c>
    </row>
    <row r="92" spans="1:6" x14ac:dyDescent="0.45">
      <c r="A92" t="s">
        <v>32</v>
      </c>
      <c r="B92" t="s">
        <v>59</v>
      </c>
      <c r="C92" s="1">
        <v>39895</v>
      </c>
      <c r="D92" s="4">
        <v>0</v>
      </c>
      <c r="E92">
        <v>46</v>
      </c>
      <c r="F92">
        <v>4793811</v>
      </c>
    </row>
    <row r="93" spans="1:6" x14ac:dyDescent="0.45">
      <c r="A93" t="s">
        <v>32</v>
      </c>
      <c r="B93" t="s">
        <v>59</v>
      </c>
      <c r="C93" s="1">
        <v>39902</v>
      </c>
      <c r="D93" s="4">
        <v>0</v>
      </c>
      <c r="E93">
        <v>45.49</v>
      </c>
      <c r="F93">
        <v>1451074</v>
      </c>
    </row>
    <row r="94" spans="1:6" x14ac:dyDescent="0.45">
      <c r="A94" t="s">
        <v>32</v>
      </c>
      <c r="B94" t="s">
        <v>59</v>
      </c>
      <c r="C94" s="1">
        <v>39909</v>
      </c>
      <c r="D94" s="4">
        <v>0</v>
      </c>
      <c r="E94">
        <v>47.25</v>
      </c>
      <c r="F94">
        <v>872279</v>
      </c>
    </row>
    <row r="95" spans="1:6" x14ac:dyDescent="0.45">
      <c r="A95" t="s">
        <v>32</v>
      </c>
      <c r="B95" t="s">
        <v>59</v>
      </c>
      <c r="C95" s="1">
        <v>39916</v>
      </c>
      <c r="D95" s="4">
        <v>0</v>
      </c>
      <c r="E95">
        <v>59.31</v>
      </c>
      <c r="F95">
        <v>2403809</v>
      </c>
    </row>
    <row r="96" spans="1:6" x14ac:dyDescent="0.45">
      <c r="A96" t="s">
        <v>32</v>
      </c>
      <c r="B96" t="s">
        <v>59</v>
      </c>
      <c r="C96" s="1">
        <v>39923</v>
      </c>
      <c r="D96" s="4">
        <v>0</v>
      </c>
      <c r="E96">
        <v>60.5</v>
      </c>
      <c r="F96">
        <v>1910944</v>
      </c>
    </row>
    <row r="97" spans="1:6" x14ac:dyDescent="0.45">
      <c r="A97" t="s">
        <v>32</v>
      </c>
      <c r="B97" t="s">
        <v>59</v>
      </c>
      <c r="C97" s="1">
        <v>39930</v>
      </c>
      <c r="D97" s="4">
        <v>0</v>
      </c>
      <c r="E97">
        <v>60.9</v>
      </c>
      <c r="F97">
        <v>1067760</v>
      </c>
    </row>
    <row r="98" spans="1:6" x14ac:dyDescent="0.45">
      <c r="A98" t="s">
        <v>32</v>
      </c>
      <c r="B98" t="s">
        <v>59</v>
      </c>
      <c r="C98" s="1">
        <v>39937</v>
      </c>
      <c r="D98" s="4">
        <v>0</v>
      </c>
      <c r="E98">
        <v>76</v>
      </c>
      <c r="F98">
        <v>2787290</v>
      </c>
    </row>
    <row r="99" spans="1:6" x14ac:dyDescent="0.45">
      <c r="A99" t="s">
        <v>32</v>
      </c>
      <c r="B99" t="s">
        <v>59</v>
      </c>
      <c r="C99" s="1">
        <v>39944</v>
      </c>
      <c r="D99" s="4">
        <v>0</v>
      </c>
      <c r="E99">
        <v>76.5</v>
      </c>
      <c r="F99">
        <v>5075422</v>
      </c>
    </row>
    <row r="100" spans="1:6" x14ac:dyDescent="0.45">
      <c r="A100" t="s">
        <v>32</v>
      </c>
      <c r="B100" t="s">
        <v>59</v>
      </c>
      <c r="C100" s="1">
        <v>39951</v>
      </c>
      <c r="D100" s="4">
        <v>0</v>
      </c>
      <c r="E100">
        <v>65.5</v>
      </c>
      <c r="F100">
        <v>2954335</v>
      </c>
    </row>
    <row r="101" spans="1:6" x14ac:dyDescent="0.45">
      <c r="A101" t="s">
        <v>32</v>
      </c>
      <c r="B101" t="s">
        <v>59</v>
      </c>
      <c r="C101" s="1">
        <v>39958</v>
      </c>
      <c r="D101" s="4">
        <v>0</v>
      </c>
      <c r="E101">
        <v>59.47</v>
      </c>
      <c r="F101">
        <v>3976380</v>
      </c>
    </row>
    <row r="102" spans="1:6" x14ac:dyDescent="0.45">
      <c r="A102" t="s">
        <v>32</v>
      </c>
      <c r="B102" t="s">
        <v>59</v>
      </c>
      <c r="C102" s="1">
        <v>39965</v>
      </c>
      <c r="D102" s="4">
        <v>0</v>
      </c>
      <c r="E102">
        <v>54.58</v>
      </c>
      <c r="F102">
        <v>4418227</v>
      </c>
    </row>
    <row r="103" spans="1:6" x14ac:dyDescent="0.45">
      <c r="A103" t="s">
        <v>32</v>
      </c>
      <c r="B103" t="s">
        <v>59</v>
      </c>
      <c r="C103" s="1">
        <v>39972</v>
      </c>
      <c r="D103" s="4">
        <v>0</v>
      </c>
      <c r="E103">
        <v>58.75</v>
      </c>
      <c r="F103">
        <v>3135336</v>
      </c>
    </row>
    <row r="104" spans="1:6" x14ac:dyDescent="0.45">
      <c r="A104" t="s">
        <v>32</v>
      </c>
      <c r="B104" t="s">
        <v>59</v>
      </c>
      <c r="C104" s="1">
        <v>39979</v>
      </c>
      <c r="D104" s="4">
        <v>0</v>
      </c>
      <c r="E104">
        <v>49.97</v>
      </c>
      <c r="F104">
        <v>2054623</v>
      </c>
    </row>
    <row r="105" spans="1:6" x14ac:dyDescent="0.45">
      <c r="A105" t="s">
        <v>32</v>
      </c>
      <c r="B105" t="s">
        <v>59</v>
      </c>
      <c r="C105" s="1">
        <v>39986</v>
      </c>
      <c r="D105" s="4">
        <v>0</v>
      </c>
      <c r="E105">
        <v>44.49</v>
      </c>
      <c r="F105">
        <v>2398144</v>
      </c>
    </row>
    <row r="106" spans="1:6" x14ac:dyDescent="0.45">
      <c r="A106" t="s">
        <v>32</v>
      </c>
      <c r="B106" t="s">
        <v>59</v>
      </c>
      <c r="C106" s="1">
        <v>39993</v>
      </c>
      <c r="D106" s="4">
        <v>0</v>
      </c>
      <c r="E106">
        <v>41.66</v>
      </c>
      <c r="F106">
        <v>786890</v>
      </c>
    </row>
    <row r="107" spans="1:6" x14ac:dyDescent="0.45">
      <c r="A107" t="s">
        <v>32</v>
      </c>
      <c r="B107" t="s">
        <v>59</v>
      </c>
      <c r="C107" s="1">
        <v>40000</v>
      </c>
      <c r="D107" s="4">
        <v>0</v>
      </c>
      <c r="E107">
        <v>36.29</v>
      </c>
      <c r="F107">
        <v>820402</v>
      </c>
    </row>
    <row r="108" spans="1:6" x14ac:dyDescent="0.45">
      <c r="A108" t="s">
        <v>32</v>
      </c>
      <c r="B108" t="s">
        <v>59</v>
      </c>
      <c r="C108" s="1">
        <v>40007</v>
      </c>
      <c r="D108" s="4">
        <v>0</v>
      </c>
      <c r="E108">
        <v>37.56</v>
      </c>
      <c r="F108">
        <v>1357910</v>
      </c>
    </row>
    <row r="109" spans="1:6" x14ac:dyDescent="0.45">
      <c r="A109" t="s">
        <v>32</v>
      </c>
      <c r="B109" t="s">
        <v>59</v>
      </c>
      <c r="C109" s="1">
        <v>40014</v>
      </c>
      <c r="D109" s="4">
        <v>0</v>
      </c>
      <c r="E109">
        <v>45.96</v>
      </c>
      <c r="F109">
        <v>2151842</v>
      </c>
    </row>
    <row r="110" spans="1:6" x14ac:dyDescent="0.45">
      <c r="A110" t="s">
        <v>32</v>
      </c>
      <c r="B110" t="s">
        <v>59</v>
      </c>
      <c r="C110" s="1">
        <v>40021</v>
      </c>
      <c r="D110" s="4">
        <v>0</v>
      </c>
      <c r="E110">
        <v>53.89</v>
      </c>
      <c r="F110">
        <v>4177016</v>
      </c>
    </row>
    <row r="111" spans="1:6" x14ac:dyDescent="0.45">
      <c r="A111" t="s">
        <v>32</v>
      </c>
      <c r="B111" t="s">
        <v>59</v>
      </c>
      <c r="C111" s="1">
        <v>40028</v>
      </c>
      <c r="D111" s="4">
        <v>0</v>
      </c>
      <c r="E111">
        <v>54.7</v>
      </c>
      <c r="F111">
        <v>3488988</v>
      </c>
    </row>
    <row r="112" spans="1:6" x14ac:dyDescent="0.45">
      <c r="A112" t="s">
        <v>32</v>
      </c>
      <c r="B112" t="s">
        <v>59</v>
      </c>
      <c r="C112" s="1">
        <v>40035</v>
      </c>
      <c r="D112" s="4">
        <v>0</v>
      </c>
      <c r="E112">
        <v>53.59</v>
      </c>
      <c r="F112">
        <v>2878403</v>
      </c>
    </row>
    <row r="113" spans="1:6" x14ac:dyDescent="0.45">
      <c r="A113" t="s">
        <v>32</v>
      </c>
      <c r="B113" t="s">
        <v>59</v>
      </c>
      <c r="C113" s="1">
        <v>40042</v>
      </c>
      <c r="D113" s="4">
        <v>0</v>
      </c>
      <c r="E113">
        <v>54.55</v>
      </c>
      <c r="F113">
        <v>1061229</v>
      </c>
    </row>
    <row r="114" spans="1:6" x14ac:dyDescent="0.45">
      <c r="A114" t="s">
        <v>32</v>
      </c>
      <c r="B114" t="s">
        <v>59</v>
      </c>
      <c r="C114" s="1">
        <v>40049</v>
      </c>
      <c r="D114" s="4">
        <v>0</v>
      </c>
      <c r="E114">
        <v>58.52</v>
      </c>
      <c r="F114">
        <v>2170977</v>
      </c>
    </row>
    <row r="115" spans="1:6" x14ac:dyDescent="0.45">
      <c r="A115" t="s">
        <v>32</v>
      </c>
      <c r="B115" t="s">
        <v>59</v>
      </c>
      <c r="C115" s="1">
        <v>40056</v>
      </c>
      <c r="D115" s="4">
        <v>0</v>
      </c>
      <c r="E115">
        <v>55.23</v>
      </c>
      <c r="F115">
        <v>925897</v>
      </c>
    </row>
    <row r="116" spans="1:6" x14ac:dyDescent="0.45">
      <c r="A116" t="s">
        <v>32</v>
      </c>
      <c r="B116" t="s">
        <v>59</v>
      </c>
      <c r="C116" s="1">
        <v>40063</v>
      </c>
      <c r="D116" s="4">
        <v>0</v>
      </c>
      <c r="E116">
        <v>64.88</v>
      </c>
      <c r="F116">
        <v>2586686</v>
      </c>
    </row>
    <row r="117" spans="1:6" x14ac:dyDescent="0.45">
      <c r="A117" t="s">
        <v>32</v>
      </c>
      <c r="B117" t="s">
        <v>59</v>
      </c>
      <c r="C117" s="1">
        <v>40070</v>
      </c>
      <c r="D117" s="4">
        <v>0</v>
      </c>
      <c r="E117">
        <v>81.99</v>
      </c>
      <c r="F117">
        <v>11395999</v>
      </c>
    </row>
    <row r="118" spans="1:6" x14ac:dyDescent="0.45">
      <c r="A118" t="s">
        <v>32</v>
      </c>
      <c r="B118" t="s">
        <v>59</v>
      </c>
      <c r="C118" s="1">
        <v>40077</v>
      </c>
      <c r="D118" s="4">
        <v>0</v>
      </c>
      <c r="E118">
        <v>104</v>
      </c>
      <c r="F118">
        <v>13012926</v>
      </c>
    </row>
    <row r="119" spans="1:6" x14ac:dyDescent="0.45">
      <c r="A119" t="s">
        <v>32</v>
      </c>
      <c r="B119" t="s">
        <v>59</v>
      </c>
      <c r="C119" s="1">
        <v>40084</v>
      </c>
      <c r="D119" s="4">
        <v>0</v>
      </c>
      <c r="E119">
        <v>120.89</v>
      </c>
      <c r="F119">
        <v>15031070</v>
      </c>
    </row>
    <row r="120" spans="1:6" x14ac:dyDescent="0.45">
      <c r="A120" t="s">
        <v>32</v>
      </c>
      <c r="B120" t="s">
        <v>59</v>
      </c>
      <c r="C120" s="1">
        <v>40091</v>
      </c>
      <c r="D120" s="4">
        <v>0</v>
      </c>
      <c r="E120">
        <v>128.85</v>
      </c>
      <c r="F120">
        <v>8471905</v>
      </c>
    </row>
    <row r="121" spans="1:6" x14ac:dyDescent="0.45">
      <c r="A121" t="s">
        <v>32</v>
      </c>
      <c r="B121" t="s">
        <v>59</v>
      </c>
      <c r="C121" s="1">
        <v>40098</v>
      </c>
      <c r="D121" s="4">
        <v>0</v>
      </c>
      <c r="E121">
        <v>108</v>
      </c>
      <c r="F121">
        <v>4374143</v>
      </c>
    </row>
    <row r="122" spans="1:6" x14ac:dyDescent="0.45">
      <c r="A122" t="s">
        <v>32</v>
      </c>
      <c r="B122" t="s">
        <v>59</v>
      </c>
      <c r="C122" s="1">
        <v>40105</v>
      </c>
      <c r="D122" s="4">
        <v>0</v>
      </c>
      <c r="E122">
        <v>125.8</v>
      </c>
      <c r="F122">
        <v>5158943</v>
      </c>
    </row>
    <row r="123" spans="1:6" x14ac:dyDescent="0.45">
      <c r="A123" t="s">
        <v>32</v>
      </c>
      <c r="B123" t="s">
        <v>59</v>
      </c>
      <c r="C123" s="1">
        <v>40112</v>
      </c>
      <c r="D123" s="4">
        <v>0</v>
      </c>
      <c r="E123">
        <v>114.59</v>
      </c>
      <c r="F123">
        <v>3621170</v>
      </c>
    </row>
    <row r="124" spans="1:6" x14ac:dyDescent="0.45">
      <c r="A124" t="s">
        <v>32</v>
      </c>
      <c r="B124" t="s">
        <v>59</v>
      </c>
      <c r="C124" s="1">
        <v>40119</v>
      </c>
      <c r="D124" s="4">
        <v>0</v>
      </c>
      <c r="E124">
        <v>116.55</v>
      </c>
      <c r="F124">
        <v>1410147</v>
      </c>
    </row>
    <row r="125" spans="1:6" x14ac:dyDescent="0.45">
      <c r="A125" t="s">
        <v>32</v>
      </c>
      <c r="B125" t="s">
        <v>59</v>
      </c>
      <c r="C125" s="1">
        <v>40126</v>
      </c>
      <c r="D125" s="4">
        <v>0</v>
      </c>
      <c r="E125">
        <v>118.92</v>
      </c>
      <c r="F125">
        <v>1534399</v>
      </c>
    </row>
    <row r="126" spans="1:6" x14ac:dyDescent="0.45">
      <c r="A126" t="s">
        <v>32</v>
      </c>
      <c r="B126" t="s">
        <v>59</v>
      </c>
      <c r="C126" s="1">
        <v>40133</v>
      </c>
      <c r="D126" s="4">
        <v>0</v>
      </c>
      <c r="E126">
        <v>121.68</v>
      </c>
      <c r="F126">
        <v>2195881</v>
      </c>
    </row>
    <row r="127" spans="1:6" x14ac:dyDescent="0.45">
      <c r="A127" t="s">
        <v>32</v>
      </c>
      <c r="B127" t="s">
        <v>59</v>
      </c>
      <c r="C127" s="1">
        <v>40140</v>
      </c>
      <c r="D127" s="4">
        <v>0</v>
      </c>
      <c r="E127">
        <v>118.02</v>
      </c>
      <c r="F127">
        <v>1850902</v>
      </c>
    </row>
    <row r="128" spans="1:6" x14ac:dyDescent="0.45">
      <c r="A128" t="s">
        <v>32</v>
      </c>
      <c r="B128" t="s">
        <v>59</v>
      </c>
      <c r="C128" s="1">
        <v>40147</v>
      </c>
      <c r="D128" s="4">
        <v>0</v>
      </c>
      <c r="E128">
        <v>121.73</v>
      </c>
      <c r="F128">
        <v>1459423</v>
      </c>
    </row>
    <row r="129" spans="1:6" x14ac:dyDescent="0.45">
      <c r="A129" t="s">
        <v>32</v>
      </c>
      <c r="B129" t="s">
        <v>59</v>
      </c>
      <c r="C129" s="1">
        <v>40154</v>
      </c>
      <c r="D129" s="4">
        <v>0</v>
      </c>
      <c r="E129">
        <v>117.9</v>
      </c>
      <c r="F129">
        <v>822727</v>
      </c>
    </row>
    <row r="130" spans="1:6" x14ac:dyDescent="0.45">
      <c r="A130" t="s">
        <v>32</v>
      </c>
      <c r="B130" t="s">
        <v>59</v>
      </c>
      <c r="C130" s="1">
        <v>40161</v>
      </c>
      <c r="D130" s="4">
        <v>0</v>
      </c>
      <c r="E130">
        <v>121</v>
      </c>
      <c r="F130">
        <v>1239287</v>
      </c>
    </row>
    <row r="131" spans="1:6" x14ac:dyDescent="0.45">
      <c r="A131" t="s">
        <v>32</v>
      </c>
      <c r="B131" t="s">
        <v>59</v>
      </c>
      <c r="C131" s="1">
        <v>40168</v>
      </c>
      <c r="D131" s="4">
        <v>0</v>
      </c>
      <c r="E131">
        <v>118</v>
      </c>
      <c r="F131">
        <v>1718394</v>
      </c>
    </row>
    <row r="132" spans="1:6" x14ac:dyDescent="0.45">
      <c r="A132" t="s">
        <v>32</v>
      </c>
      <c r="B132" t="s">
        <v>59</v>
      </c>
      <c r="C132" s="1">
        <v>40175</v>
      </c>
      <c r="D132" s="4">
        <v>0</v>
      </c>
      <c r="E132">
        <v>123.45</v>
      </c>
      <c r="F132">
        <v>1065942</v>
      </c>
    </row>
    <row r="133" spans="1:6" x14ac:dyDescent="0.45">
      <c r="A133" t="s">
        <v>32</v>
      </c>
      <c r="B133" t="s">
        <v>59</v>
      </c>
      <c r="C133" s="1">
        <v>40189</v>
      </c>
      <c r="D133" s="4">
        <v>0</v>
      </c>
      <c r="E133">
        <v>142</v>
      </c>
      <c r="F133">
        <v>3842672</v>
      </c>
    </row>
    <row r="134" spans="1:6" x14ac:dyDescent="0.45">
      <c r="A134" t="s">
        <v>32</v>
      </c>
      <c r="B134" t="s">
        <v>59</v>
      </c>
      <c r="C134" s="1">
        <v>40196</v>
      </c>
      <c r="D134" s="4">
        <v>0</v>
      </c>
      <c r="E134">
        <v>155</v>
      </c>
      <c r="F134">
        <v>14477160</v>
      </c>
    </row>
    <row r="135" spans="1:6" x14ac:dyDescent="0.45">
      <c r="A135" t="s">
        <v>32</v>
      </c>
      <c r="B135" t="s">
        <v>59</v>
      </c>
      <c r="C135" s="1">
        <v>40203</v>
      </c>
      <c r="D135" s="4">
        <v>0</v>
      </c>
      <c r="E135">
        <v>158.78</v>
      </c>
      <c r="F135">
        <v>5963270</v>
      </c>
    </row>
    <row r="136" spans="1:6" x14ac:dyDescent="0.45">
      <c r="A136" t="s">
        <v>32</v>
      </c>
      <c r="B136" t="s">
        <v>59</v>
      </c>
      <c r="C136" s="1">
        <v>40210</v>
      </c>
      <c r="D136" s="4">
        <v>0</v>
      </c>
      <c r="E136">
        <v>138.99</v>
      </c>
      <c r="F136">
        <v>4419006</v>
      </c>
    </row>
    <row r="137" spans="1:6" x14ac:dyDescent="0.45">
      <c r="A137" t="s">
        <v>32</v>
      </c>
      <c r="B137" t="s">
        <v>59</v>
      </c>
      <c r="C137" s="1">
        <v>40217</v>
      </c>
      <c r="D137" s="4">
        <v>0</v>
      </c>
      <c r="E137">
        <v>140.69999999999999</v>
      </c>
      <c r="F137">
        <v>3104982</v>
      </c>
    </row>
    <row r="138" spans="1:6" x14ac:dyDescent="0.45">
      <c r="A138" t="s">
        <v>32</v>
      </c>
      <c r="B138" t="s">
        <v>59</v>
      </c>
      <c r="C138" s="1">
        <v>40224</v>
      </c>
      <c r="D138" s="4">
        <v>0</v>
      </c>
      <c r="E138">
        <v>145.71</v>
      </c>
      <c r="F138">
        <v>2108905</v>
      </c>
    </row>
    <row r="139" spans="1:6" x14ac:dyDescent="0.45">
      <c r="A139" t="s">
        <v>32</v>
      </c>
      <c r="B139" t="s">
        <v>59</v>
      </c>
      <c r="C139" s="1">
        <v>40231</v>
      </c>
      <c r="D139" s="4">
        <v>0</v>
      </c>
      <c r="E139">
        <v>151.4</v>
      </c>
      <c r="F139">
        <v>931181</v>
      </c>
    </row>
    <row r="140" spans="1:6" x14ac:dyDescent="0.45">
      <c r="A140" t="s">
        <v>32</v>
      </c>
      <c r="B140" t="s">
        <v>59</v>
      </c>
      <c r="C140" s="1">
        <v>40238</v>
      </c>
      <c r="D140" s="4">
        <v>0</v>
      </c>
      <c r="E140">
        <v>146.18</v>
      </c>
      <c r="F140">
        <v>2946604</v>
      </c>
    </row>
    <row r="141" spans="1:6" x14ac:dyDescent="0.45">
      <c r="A141" t="s">
        <v>32</v>
      </c>
      <c r="B141" t="s">
        <v>59</v>
      </c>
      <c r="C141" s="1">
        <v>40245</v>
      </c>
      <c r="D141" s="4">
        <v>0</v>
      </c>
      <c r="E141">
        <v>148</v>
      </c>
      <c r="F141">
        <v>3428257</v>
      </c>
    </row>
    <row r="142" spans="1:6" x14ac:dyDescent="0.45">
      <c r="A142" t="s">
        <v>32</v>
      </c>
      <c r="B142" t="s">
        <v>59</v>
      </c>
      <c r="C142" s="1">
        <v>40252</v>
      </c>
      <c r="D142" s="4">
        <v>0</v>
      </c>
      <c r="E142">
        <v>155.06</v>
      </c>
      <c r="F142">
        <v>4033905</v>
      </c>
    </row>
    <row r="143" spans="1:6" x14ac:dyDescent="0.45">
      <c r="A143" t="s">
        <v>32</v>
      </c>
      <c r="B143" t="s">
        <v>59</v>
      </c>
      <c r="C143" s="1">
        <v>40259</v>
      </c>
      <c r="D143" s="4">
        <v>0</v>
      </c>
      <c r="E143">
        <v>154.11000000000001</v>
      </c>
      <c r="F143">
        <v>4069787</v>
      </c>
    </row>
    <row r="144" spans="1:6" x14ac:dyDescent="0.45">
      <c r="A144" t="s">
        <v>32</v>
      </c>
      <c r="B144" t="s">
        <v>59</v>
      </c>
      <c r="C144" s="1">
        <v>40266</v>
      </c>
      <c r="D144" s="4">
        <v>0</v>
      </c>
      <c r="E144">
        <v>153.88999999999999</v>
      </c>
      <c r="F144">
        <v>4614405</v>
      </c>
    </row>
    <row r="145" spans="1:6" x14ac:dyDescent="0.45">
      <c r="A145" t="s">
        <v>32</v>
      </c>
      <c r="B145" t="s">
        <v>59</v>
      </c>
      <c r="C145" s="1">
        <v>40273</v>
      </c>
      <c r="D145" s="4">
        <v>0</v>
      </c>
      <c r="E145">
        <v>157.5</v>
      </c>
      <c r="F145">
        <v>4286928</v>
      </c>
    </row>
    <row r="146" spans="1:6" x14ac:dyDescent="0.45">
      <c r="A146" t="s">
        <v>32</v>
      </c>
      <c r="B146" t="s">
        <v>59</v>
      </c>
      <c r="C146" s="1">
        <v>40280</v>
      </c>
      <c r="D146" s="4">
        <v>0</v>
      </c>
      <c r="E146">
        <v>160.19999999999999</v>
      </c>
      <c r="F146">
        <v>7558436</v>
      </c>
    </row>
    <row r="147" spans="1:6" x14ac:dyDescent="0.45">
      <c r="A147" t="s">
        <v>32</v>
      </c>
      <c r="B147" t="s">
        <v>59</v>
      </c>
      <c r="C147" s="1">
        <v>40287</v>
      </c>
      <c r="D147" s="4">
        <v>0</v>
      </c>
      <c r="E147">
        <v>162</v>
      </c>
      <c r="F147">
        <v>4034555</v>
      </c>
    </row>
    <row r="148" spans="1:6" x14ac:dyDescent="0.45">
      <c r="A148" t="s">
        <v>32</v>
      </c>
      <c r="B148" t="s">
        <v>59</v>
      </c>
      <c r="C148" s="1">
        <v>40294</v>
      </c>
      <c r="D148" s="4">
        <v>0</v>
      </c>
      <c r="E148">
        <v>155.79</v>
      </c>
      <c r="F148">
        <v>2254397</v>
      </c>
    </row>
    <row r="149" spans="1:6" x14ac:dyDescent="0.45">
      <c r="A149" t="s">
        <v>32</v>
      </c>
      <c r="B149" t="s">
        <v>59</v>
      </c>
      <c r="C149" s="1">
        <v>40301</v>
      </c>
      <c r="D149" s="4">
        <v>0</v>
      </c>
      <c r="E149">
        <v>136</v>
      </c>
      <c r="F149">
        <v>2196251</v>
      </c>
    </row>
    <row r="150" spans="1:6" x14ac:dyDescent="0.45">
      <c r="A150" t="s">
        <v>32</v>
      </c>
      <c r="B150" t="s">
        <v>59</v>
      </c>
      <c r="C150" s="1">
        <v>40308</v>
      </c>
      <c r="D150" s="4">
        <v>0</v>
      </c>
      <c r="E150">
        <v>135</v>
      </c>
      <c r="F150">
        <v>2346505</v>
      </c>
    </row>
    <row r="151" spans="1:6" x14ac:dyDescent="0.45">
      <c r="A151" t="s">
        <v>32</v>
      </c>
      <c r="B151" t="s">
        <v>59</v>
      </c>
      <c r="C151" s="1">
        <v>40315</v>
      </c>
      <c r="D151" s="4">
        <v>0</v>
      </c>
      <c r="E151">
        <v>120.7</v>
      </c>
      <c r="F151">
        <v>3836106</v>
      </c>
    </row>
    <row r="152" spans="1:6" x14ac:dyDescent="0.45">
      <c r="A152" t="s">
        <v>32</v>
      </c>
      <c r="B152" t="s">
        <v>59</v>
      </c>
      <c r="C152" s="1">
        <v>40322</v>
      </c>
      <c r="D152" s="4">
        <v>0</v>
      </c>
      <c r="E152">
        <v>126.38</v>
      </c>
      <c r="F152">
        <v>2354864</v>
      </c>
    </row>
    <row r="153" spans="1:6" x14ac:dyDescent="0.45">
      <c r="A153" t="s">
        <v>32</v>
      </c>
      <c r="B153" t="s">
        <v>59</v>
      </c>
      <c r="C153" s="1">
        <v>40329</v>
      </c>
      <c r="D153" s="4">
        <v>0</v>
      </c>
      <c r="E153">
        <v>124.5</v>
      </c>
      <c r="F153">
        <v>2812619</v>
      </c>
    </row>
    <row r="154" spans="1:6" x14ac:dyDescent="0.45">
      <c r="A154" t="s">
        <v>32</v>
      </c>
      <c r="B154" t="s">
        <v>59</v>
      </c>
      <c r="C154" s="1">
        <v>40336</v>
      </c>
      <c r="D154" s="4">
        <v>0</v>
      </c>
      <c r="E154">
        <v>116.27</v>
      </c>
      <c r="F154">
        <v>1669285</v>
      </c>
    </row>
    <row r="155" spans="1:6" x14ac:dyDescent="0.45">
      <c r="A155" t="s">
        <v>32</v>
      </c>
      <c r="B155" t="s">
        <v>59</v>
      </c>
      <c r="C155" s="1">
        <v>40343</v>
      </c>
      <c r="D155" s="4">
        <v>0</v>
      </c>
      <c r="E155">
        <v>117.6</v>
      </c>
      <c r="F155">
        <v>1555592</v>
      </c>
    </row>
    <row r="156" spans="1:6" x14ac:dyDescent="0.45">
      <c r="A156" t="s">
        <v>32</v>
      </c>
      <c r="B156" t="s">
        <v>59</v>
      </c>
      <c r="C156" s="1">
        <v>40350</v>
      </c>
      <c r="D156" s="4">
        <v>0</v>
      </c>
      <c r="E156">
        <v>113</v>
      </c>
      <c r="F156">
        <v>1960363</v>
      </c>
    </row>
    <row r="157" spans="1:6" x14ac:dyDescent="0.45">
      <c r="A157" t="s">
        <v>32</v>
      </c>
      <c r="B157" t="s">
        <v>59</v>
      </c>
      <c r="C157" s="1">
        <v>40357</v>
      </c>
      <c r="D157" s="4">
        <v>0</v>
      </c>
      <c r="E157">
        <v>99.8</v>
      </c>
      <c r="F157">
        <v>2838104</v>
      </c>
    </row>
    <row r="158" spans="1:6" x14ac:dyDescent="0.45">
      <c r="A158" t="s">
        <v>32</v>
      </c>
      <c r="B158" t="s">
        <v>59</v>
      </c>
      <c r="C158" s="1">
        <v>40364</v>
      </c>
      <c r="D158" s="4">
        <v>0</v>
      </c>
      <c r="E158">
        <v>111.48</v>
      </c>
      <c r="F158">
        <v>2835796</v>
      </c>
    </row>
    <row r="159" spans="1:6" x14ac:dyDescent="0.45">
      <c r="A159" t="s">
        <v>32</v>
      </c>
      <c r="B159" t="s">
        <v>59</v>
      </c>
      <c r="C159" s="1">
        <v>40371</v>
      </c>
      <c r="D159" s="4">
        <v>0</v>
      </c>
      <c r="E159">
        <v>105.65</v>
      </c>
      <c r="F159">
        <v>1647037</v>
      </c>
    </row>
    <row r="160" spans="1:6" x14ac:dyDescent="0.45">
      <c r="A160" t="s">
        <v>32</v>
      </c>
      <c r="B160" t="s">
        <v>59</v>
      </c>
      <c r="C160" s="1">
        <v>40378</v>
      </c>
      <c r="D160" s="4">
        <v>0</v>
      </c>
      <c r="E160">
        <v>102</v>
      </c>
      <c r="F160">
        <v>4250135</v>
      </c>
    </row>
    <row r="161" spans="1:6" x14ac:dyDescent="0.45">
      <c r="A161" t="s">
        <v>32</v>
      </c>
      <c r="B161" t="s">
        <v>59</v>
      </c>
      <c r="C161" s="1">
        <v>40385</v>
      </c>
      <c r="D161" s="4">
        <v>0</v>
      </c>
      <c r="E161">
        <v>108.26</v>
      </c>
      <c r="F161">
        <v>6975444</v>
      </c>
    </row>
    <row r="162" spans="1:6" x14ac:dyDescent="0.45">
      <c r="A162" t="s">
        <v>32</v>
      </c>
      <c r="B162" t="s">
        <v>59</v>
      </c>
      <c r="C162" s="1">
        <v>40392</v>
      </c>
      <c r="D162" s="4">
        <v>0</v>
      </c>
      <c r="E162">
        <v>112.95</v>
      </c>
      <c r="F162">
        <v>2813011</v>
      </c>
    </row>
    <row r="163" spans="1:6" x14ac:dyDescent="0.45">
      <c r="A163" t="s">
        <v>32</v>
      </c>
      <c r="B163" t="s">
        <v>59</v>
      </c>
      <c r="C163" s="1">
        <v>40399</v>
      </c>
      <c r="D163" s="4">
        <v>0</v>
      </c>
      <c r="E163">
        <v>109.69</v>
      </c>
      <c r="F163">
        <v>2661511</v>
      </c>
    </row>
    <row r="164" spans="1:6" x14ac:dyDescent="0.45">
      <c r="A164" t="s">
        <v>32</v>
      </c>
      <c r="B164" t="s">
        <v>59</v>
      </c>
      <c r="C164" s="1">
        <v>40406</v>
      </c>
      <c r="D164" s="4">
        <v>0</v>
      </c>
      <c r="E164">
        <v>107.51</v>
      </c>
      <c r="F164">
        <v>1156647</v>
      </c>
    </row>
    <row r="165" spans="1:6" x14ac:dyDescent="0.45">
      <c r="A165" t="s">
        <v>32</v>
      </c>
      <c r="B165" t="s">
        <v>59</v>
      </c>
      <c r="C165" s="1">
        <v>40413</v>
      </c>
      <c r="D165" s="4">
        <v>0</v>
      </c>
      <c r="E165">
        <v>108.4</v>
      </c>
      <c r="F165">
        <v>1005892</v>
      </c>
    </row>
    <row r="166" spans="1:6" x14ac:dyDescent="0.45">
      <c r="A166" t="s">
        <v>32</v>
      </c>
      <c r="B166" t="s">
        <v>59</v>
      </c>
      <c r="C166" s="1">
        <v>40420</v>
      </c>
      <c r="D166" s="4">
        <v>0</v>
      </c>
      <c r="E166">
        <v>118.22</v>
      </c>
      <c r="F166">
        <v>3750842</v>
      </c>
    </row>
    <row r="167" spans="1:6" x14ac:dyDescent="0.45">
      <c r="A167" t="s">
        <v>32</v>
      </c>
      <c r="B167" t="s">
        <v>59</v>
      </c>
      <c r="C167" s="1">
        <v>40427</v>
      </c>
      <c r="D167" s="4">
        <v>0</v>
      </c>
      <c r="E167">
        <v>125.96</v>
      </c>
      <c r="F167">
        <v>5899891</v>
      </c>
    </row>
    <row r="168" spans="1:6" x14ac:dyDescent="0.45">
      <c r="A168" t="s">
        <v>32</v>
      </c>
      <c r="B168" t="s">
        <v>59</v>
      </c>
      <c r="C168" s="1">
        <v>40434</v>
      </c>
      <c r="D168" s="4">
        <v>0</v>
      </c>
      <c r="E168">
        <v>124.5</v>
      </c>
      <c r="F168">
        <v>3261885</v>
      </c>
    </row>
    <row r="169" spans="1:6" x14ac:dyDescent="0.45">
      <c r="A169" t="s">
        <v>32</v>
      </c>
      <c r="B169" t="s">
        <v>59</v>
      </c>
      <c r="C169" s="1">
        <v>40441</v>
      </c>
      <c r="D169" s="4">
        <v>0</v>
      </c>
      <c r="E169">
        <v>123.2</v>
      </c>
      <c r="F169">
        <v>2009834</v>
      </c>
    </row>
    <row r="170" spans="1:6" x14ac:dyDescent="0.45">
      <c r="A170" t="s">
        <v>32</v>
      </c>
      <c r="B170" t="s">
        <v>59</v>
      </c>
      <c r="C170" s="1">
        <v>40448</v>
      </c>
      <c r="D170" s="4">
        <v>0</v>
      </c>
      <c r="E170">
        <v>117.2</v>
      </c>
      <c r="F170">
        <v>2890015</v>
      </c>
    </row>
    <row r="171" spans="1:6" x14ac:dyDescent="0.45">
      <c r="A171" t="s">
        <v>32</v>
      </c>
      <c r="B171" t="s">
        <v>59</v>
      </c>
      <c r="C171" s="1">
        <v>40455</v>
      </c>
      <c r="D171" s="4">
        <v>0</v>
      </c>
      <c r="E171">
        <v>116.7</v>
      </c>
      <c r="F171">
        <v>3027427</v>
      </c>
    </row>
    <row r="172" spans="1:6" x14ac:dyDescent="0.45">
      <c r="A172" t="s">
        <v>32</v>
      </c>
      <c r="B172" t="s">
        <v>59</v>
      </c>
      <c r="C172" s="1">
        <v>40462</v>
      </c>
      <c r="D172" s="4">
        <v>0</v>
      </c>
      <c r="E172">
        <v>114</v>
      </c>
      <c r="F172">
        <v>3271350</v>
      </c>
    </row>
    <row r="173" spans="1:6" x14ac:dyDescent="0.45">
      <c r="A173" t="s">
        <v>32</v>
      </c>
      <c r="B173" t="s">
        <v>59</v>
      </c>
      <c r="C173" s="1">
        <v>40469</v>
      </c>
      <c r="D173" s="4">
        <v>0</v>
      </c>
      <c r="E173">
        <v>111.92</v>
      </c>
      <c r="F173">
        <v>3764753</v>
      </c>
    </row>
    <row r="174" spans="1:6" x14ac:dyDescent="0.45">
      <c r="A174" t="s">
        <v>32</v>
      </c>
      <c r="B174" t="s">
        <v>59</v>
      </c>
      <c r="C174" s="1">
        <v>40476</v>
      </c>
      <c r="D174" s="4">
        <v>0</v>
      </c>
      <c r="E174">
        <v>115.6</v>
      </c>
      <c r="F174">
        <v>7120833</v>
      </c>
    </row>
    <row r="175" spans="1:6" x14ac:dyDescent="0.45">
      <c r="A175" t="s">
        <v>32</v>
      </c>
      <c r="B175" t="s">
        <v>59</v>
      </c>
      <c r="C175" s="1">
        <v>40483</v>
      </c>
      <c r="D175" s="4">
        <v>0</v>
      </c>
      <c r="E175">
        <v>115.5</v>
      </c>
      <c r="F175">
        <v>2052021</v>
      </c>
    </row>
    <row r="176" spans="1:6" x14ac:dyDescent="0.45">
      <c r="A176" t="s">
        <v>32</v>
      </c>
      <c r="B176" t="s">
        <v>59</v>
      </c>
      <c r="C176" s="1">
        <v>40490</v>
      </c>
      <c r="D176" s="4">
        <v>0</v>
      </c>
      <c r="E176">
        <v>114</v>
      </c>
      <c r="F176">
        <v>5085037</v>
      </c>
    </row>
    <row r="177" spans="1:6" x14ac:dyDescent="0.45">
      <c r="A177" t="s">
        <v>32</v>
      </c>
      <c r="B177" t="s">
        <v>59</v>
      </c>
      <c r="C177" s="1">
        <v>40497</v>
      </c>
      <c r="D177" s="4">
        <v>0</v>
      </c>
      <c r="E177">
        <v>115.2</v>
      </c>
      <c r="F177">
        <v>4636852</v>
      </c>
    </row>
    <row r="178" spans="1:6" x14ac:dyDescent="0.45">
      <c r="A178" t="s">
        <v>32</v>
      </c>
      <c r="B178" t="s">
        <v>59</v>
      </c>
      <c r="C178" s="1">
        <v>40504</v>
      </c>
      <c r="D178" s="4">
        <v>0</v>
      </c>
      <c r="E178">
        <v>118.2</v>
      </c>
      <c r="F178">
        <v>4301818</v>
      </c>
    </row>
    <row r="179" spans="1:6" x14ac:dyDescent="0.45">
      <c r="A179" t="s">
        <v>32</v>
      </c>
      <c r="B179" t="s">
        <v>59</v>
      </c>
      <c r="C179" s="1">
        <v>40511</v>
      </c>
      <c r="D179" s="4">
        <v>0</v>
      </c>
      <c r="E179">
        <v>125.2</v>
      </c>
      <c r="F179">
        <v>9208884</v>
      </c>
    </row>
    <row r="180" spans="1:6" x14ac:dyDescent="0.45">
      <c r="A180" t="s">
        <v>32</v>
      </c>
      <c r="B180" t="s">
        <v>59</v>
      </c>
      <c r="C180" s="1">
        <v>40518</v>
      </c>
      <c r="D180" s="4">
        <v>0</v>
      </c>
      <c r="E180">
        <v>124.9</v>
      </c>
      <c r="F180">
        <v>5903892</v>
      </c>
    </row>
    <row r="181" spans="1:6" x14ac:dyDescent="0.45">
      <c r="A181" t="s">
        <v>32</v>
      </c>
      <c r="B181" t="s">
        <v>59</v>
      </c>
      <c r="C181" s="1">
        <v>40525</v>
      </c>
      <c r="D181" s="4">
        <v>0</v>
      </c>
      <c r="E181">
        <v>131.91999999999999</v>
      </c>
      <c r="F181">
        <v>12031562</v>
      </c>
    </row>
    <row r="182" spans="1:6" x14ac:dyDescent="0.45">
      <c r="A182" t="s">
        <v>32</v>
      </c>
      <c r="B182" t="s">
        <v>59</v>
      </c>
      <c r="C182" s="1">
        <v>40532</v>
      </c>
      <c r="D182" s="4">
        <v>0</v>
      </c>
      <c r="E182">
        <v>130.35</v>
      </c>
      <c r="F182">
        <v>4467164</v>
      </c>
    </row>
    <row r="183" spans="1:6" x14ac:dyDescent="0.45">
      <c r="A183" t="s">
        <v>32</v>
      </c>
      <c r="B183" t="s">
        <v>59</v>
      </c>
      <c r="C183" s="1">
        <v>40539</v>
      </c>
      <c r="D183" s="4">
        <v>0</v>
      </c>
      <c r="E183">
        <v>122.89</v>
      </c>
      <c r="F183">
        <v>6546998</v>
      </c>
    </row>
    <row r="184" spans="1:6" x14ac:dyDescent="0.45">
      <c r="A184" t="s">
        <v>32</v>
      </c>
      <c r="B184" t="s">
        <v>59</v>
      </c>
      <c r="C184" s="1">
        <v>40553</v>
      </c>
      <c r="D184" s="4">
        <v>0</v>
      </c>
      <c r="E184">
        <v>132.35</v>
      </c>
      <c r="F184">
        <v>5675987</v>
      </c>
    </row>
    <row r="185" spans="1:6" x14ac:dyDescent="0.45">
      <c r="A185" t="s">
        <v>32</v>
      </c>
      <c r="B185" t="s">
        <v>59</v>
      </c>
      <c r="C185" s="1">
        <v>40560</v>
      </c>
      <c r="D185" s="4">
        <v>0</v>
      </c>
      <c r="E185">
        <v>128.28</v>
      </c>
      <c r="F185">
        <v>4150277</v>
      </c>
    </row>
    <row r="186" spans="1:6" x14ac:dyDescent="0.45">
      <c r="A186" t="s">
        <v>32</v>
      </c>
      <c r="B186" t="s">
        <v>59</v>
      </c>
      <c r="C186" s="1">
        <v>40567</v>
      </c>
      <c r="D186" s="4">
        <v>0</v>
      </c>
      <c r="E186">
        <v>124.65</v>
      </c>
      <c r="F186">
        <v>4462165</v>
      </c>
    </row>
    <row r="187" spans="1:6" x14ac:dyDescent="0.45">
      <c r="A187" t="s">
        <v>32</v>
      </c>
      <c r="B187" t="s">
        <v>59</v>
      </c>
      <c r="C187" s="1">
        <v>40574</v>
      </c>
      <c r="D187" s="4">
        <v>0</v>
      </c>
      <c r="E187">
        <v>121</v>
      </c>
      <c r="F187">
        <v>7437647</v>
      </c>
    </row>
    <row r="188" spans="1:6" x14ac:dyDescent="0.45">
      <c r="A188" t="s">
        <v>32</v>
      </c>
      <c r="B188" t="s">
        <v>59</v>
      </c>
      <c r="C188" s="1">
        <v>40581</v>
      </c>
      <c r="D188" s="4">
        <v>0</v>
      </c>
      <c r="E188">
        <v>134.25</v>
      </c>
      <c r="F188">
        <v>32166399</v>
      </c>
    </row>
    <row r="189" spans="1:6" x14ac:dyDescent="0.45">
      <c r="A189" t="s">
        <v>32</v>
      </c>
      <c r="B189" t="s">
        <v>59</v>
      </c>
      <c r="C189" s="1">
        <v>40588</v>
      </c>
      <c r="D189" s="4">
        <v>0</v>
      </c>
      <c r="E189">
        <v>136.94999999999999</v>
      </c>
      <c r="F189">
        <v>11066757</v>
      </c>
    </row>
    <row r="190" spans="1:6" x14ac:dyDescent="0.45">
      <c r="A190" t="s">
        <v>32</v>
      </c>
      <c r="B190" t="s">
        <v>59</v>
      </c>
      <c r="C190" s="1">
        <v>40595</v>
      </c>
      <c r="D190" s="4">
        <v>0</v>
      </c>
      <c r="E190">
        <v>141.80000000000001</v>
      </c>
      <c r="F190">
        <v>14321610</v>
      </c>
    </row>
    <row r="191" spans="1:6" x14ac:dyDescent="0.45">
      <c r="A191" t="s">
        <v>32</v>
      </c>
      <c r="B191" t="s">
        <v>59</v>
      </c>
      <c r="C191" s="1">
        <v>40602</v>
      </c>
      <c r="D191" s="4">
        <v>0</v>
      </c>
      <c r="E191">
        <v>143.83000000000001</v>
      </c>
      <c r="F191">
        <v>10936469</v>
      </c>
    </row>
    <row r="192" spans="1:6" x14ac:dyDescent="0.45">
      <c r="A192" t="s">
        <v>32</v>
      </c>
      <c r="B192" t="s">
        <v>59</v>
      </c>
      <c r="C192" s="1">
        <v>40609</v>
      </c>
      <c r="D192" s="4">
        <v>0</v>
      </c>
      <c r="E192">
        <v>135.5</v>
      </c>
      <c r="F192">
        <v>3629630</v>
      </c>
    </row>
    <row r="193" spans="1:6" x14ac:dyDescent="0.45">
      <c r="A193" t="s">
        <v>32</v>
      </c>
      <c r="B193" t="s">
        <v>59</v>
      </c>
      <c r="C193" s="1">
        <v>40616</v>
      </c>
      <c r="D193" s="4">
        <v>0</v>
      </c>
      <c r="E193">
        <v>127.99</v>
      </c>
      <c r="F193">
        <v>7884390</v>
      </c>
    </row>
    <row r="194" spans="1:6" x14ac:dyDescent="0.45">
      <c r="A194" t="s">
        <v>32</v>
      </c>
      <c r="B194" t="s">
        <v>59</v>
      </c>
      <c r="C194" s="1">
        <v>40623</v>
      </c>
      <c r="D194" s="4">
        <v>0</v>
      </c>
      <c r="E194">
        <v>129.35</v>
      </c>
      <c r="F194">
        <v>7777440</v>
      </c>
    </row>
    <row r="195" spans="1:6" x14ac:dyDescent="0.45">
      <c r="A195" t="s">
        <v>32</v>
      </c>
      <c r="B195" t="s">
        <v>59</v>
      </c>
      <c r="C195" s="1">
        <v>40630</v>
      </c>
      <c r="D195" s="4">
        <v>0</v>
      </c>
      <c r="E195">
        <v>127.15</v>
      </c>
      <c r="F195">
        <v>5258530</v>
      </c>
    </row>
    <row r="196" spans="1:6" x14ac:dyDescent="0.45">
      <c r="A196" t="s">
        <v>32</v>
      </c>
      <c r="B196" t="s">
        <v>59</v>
      </c>
      <c r="C196" s="1">
        <v>40637</v>
      </c>
      <c r="D196" s="4">
        <v>0</v>
      </c>
      <c r="E196">
        <v>128.94</v>
      </c>
      <c r="F196">
        <v>11127570</v>
      </c>
    </row>
    <row r="197" spans="1:6" x14ac:dyDescent="0.45">
      <c r="A197" t="s">
        <v>32</v>
      </c>
      <c r="B197" t="s">
        <v>59</v>
      </c>
      <c r="C197" s="1">
        <v>40644</v>
      </c>
      <c r="D197" s="4">
        <v>0</v>
      </c>
      <c r="E197">
        <v>125</v>
      </c>
      <c r="F197">
        <v>8782640</v>
      </c>
    </row>
    <row r="198" spans="1:6" x14ac:dyDescent="0.45">
      <c r="A198" t="s">
        <v>32</v>
      </c>
      <c r="B198" t="s">
        <v>59</v>
      </c>
      <c r="C198" s="1">
        <v>40651</v>
      </c>
      <c r="D198" s="4">
        <v>0</v>
      </c>
      <c r="E198">
        <v>118.51</v>
      </c>
      <c r="F198">
        <v>9246660</v>
      </c>
    </row>
    <row r="199" spans="1:6" x14ac:dyDescent="0.45">
      <c r="A199" t="s">
        <v>32</v>
      </c>
      <c r="B199" t="s">
        <v>59</v>
      </c>
      <c r="C199" s="1">
        <v>40658</v>
      </c>
      <c r="D199" s="4">
        <v>0</v>
      </c>
      <c r="E199">
        <v>116.5</v>
      </c>
      <c r="F199">
        <v>3150000</v>
      </c>
    </row>
    <row r="200" spans="1:6" x14ac:dyDescent="0.45">
      <c r="A200" t="s">
        <v>32</v>
      </c>
      <c r="B200" t="s">
        <v>59</v>
      </c>
      <c r="C200" s="1">
        <v>40665</v>
      </c>
      <c r="D200" s="4">
        <v>0</v>
      </c>
      <c r="E200">
        <v>111.66</v>
      </c>
      <c r="F200">
        <v>4166110</v>
      </c>
    </row>
    <row r="201" spans="1:6" x14ac:dyDescent="0.45">
      <c r="A201" t="s">
        <v>32</v>
      </c>
      <c r="B201" t="s">
        <v>59</v>
      </c>
      <c r="C201" s="1">
        <v>40672</v>
      </c>
      <c r="D201" s="4">
        <v>0</v>
      </c>
      <c r="E201">
        <v>108.29</v>
      </c>
      <c r="F201">
        <v>1915300</v>
      </c>
    </row>
    <row r="202" spans="1:6" x14ac:dyDescent="0.45">
      <c r="A202" t="s">
        <v>32</v>
      </c>
      <c r="B202" t="s">
        <v>59</v>
      </c>
      <c r="C202" s="1">
        <v>40679</v>
      </c>
      <c r="D202" s="4">
        <v>0</v>
      </c>
      <c r="E202">
        <v>106.19</v>
      </c>
      <c r="F202">
        <v>1875340</v>
      </c>
    </row>
    <row r="203" spans="1:6" x14ac:dyDescent="0.45">
      <c r="A203" t="s">
        <v>32</v>
      </c>
      <c r="B203" t="s">
        <v>59</v>
      </c>
      <c r="C203" s="1">
        <v>40686</v>
      </c>
      <c r="D203" s="4">
        <v>0</v>
      </c>
      <c r="E203">
        <v>105.28</v>
      </c>
      <c r="F203">
        <v>2693390</v>
      </c>
    </row>
    <row r="204" spans="1:6" x14ac:dyDescent="0.45">
      <c r="A204" t="s">
        <v>32</v>
      </c>
      <c r="B204" t="s">
        <v>59</v>
      </c>
      <c r="C204" s="1">
        <v>40693</v>
      </c>
      <c r="D204" s="4">
        <v>0</v>
      </c>
      <c r="E204">
        <v>106.75</v>
      </c>
      <c r="F204">
        <v>8194380</v>
      </c>
    </row>
    <row r="205" spans="1:6" x14ac:dyDescent="0.45">
      <c r="A205" t="s">
        <v>32</v>
      </c>
      <c r="B205" t="s">
        <v>59</v>
      </c>
      <c r="C205" s="1">
        <v>40700</v>
      </c>
      <c r="D205" s="4">
        <v>0</v>
      </c>
      <c r="E205">
        <v>107.57</v>
      </c>
      <c r="F205">
        <v>4539380</v>
      </c>
    </row>
    <row r="206" spans="1:6" x14ac:dyDescent="0.45">
      <c r="A206" t="s">
        <v>32</v>
      </c>
      <c r="B206" t="s">
        <v>59</v>
      </c>
      <c r="C206" s="1">
        <v>40707</v>
      </c>
      <c r="D206" s="4">
        <v>0</v>
      </c>
      <c r="E206">
        <v>106.22</v>
      </c>
      <c r="F206">
        <v>2649440</v>
      </c>
    </row>
    <row r="207" spans="1:6" x14ac:dyDescent="0.45">
      <c r="A207" t="s">
        <v>32</v>
      </c>
      <c r="B207" t="s">
        <v>59</v>
      </c>
      <c r="C207" s="1">
        <v>40714</v>
      </c>
      <c r="D207" s="4">
        <v>0</v>
      </c>
      <c r="E207">
        <v>104.29</v>
      </c>
      <c r="F207">
        <v>2254310</v>
      </c>
    </row>
    <row r="208" spans="1:6" x14ac:dyDescent="0.45">
      <c r="A208" t="s">
        <v>32</v>
      </c>
      <c r="B208" t="s">
        <v>59</v>
      </c>
      <c r="C208" s="1">
        <v>40721</v>
      </c>
      <c r="D208" s="4">
        <v>0</v>
      </c>
      <c r="E208">
        <v>108.66</v>
      </c>
      <c r="F208">
        <v>3269890</v>
      </c>
    </row>
    <row r="209" spans="1:6" x14ac:dyDescent="0.45">
      <c r="A209" t="s">
        <v>32</v>
      </c>
      <c r="B209" t="s">
        <v>59</v>
      </c>
      <c r="C209" s="1">
        <v>40728</v>
      </c>
      <c r="D209" s="4">
        <v>0</v>
      </c>
      <c r="E209">
        <v>106.87</v>
      </c>
      <c r="F209">
        <v>3969270</v>
      </c>
    </row>
    <row r="210" spans="1:6" x14ac:dyDescent="0.45">
      <c r="A210" t="s">
        <v>32</v>
      </c>
      <c r="B210" t="s">
        <v>59</v>
      </c>
      <c r="C210" s="1">
        <v>40735</v>
      </c>
      <c r="D210" s="4">
        <v>0</v>
      </c>
      <c r="E210">
        <v>106.58</v>
      </c>
      <c r="F210">
        <v>2396130</v>
      </c>
    </row>
    <row r="211" spans="1:6" x14ac:dyDescent="0.45">
      <c r="A211" t="s">
        <v>32</v>
      </c>
      <c r="B211" t="s">
        <v>59</v>
      </c>
      <c r="C211" s="1">
        <v>40742</v>
      </c>
      <c r="D211" s="4">
        <v>0</v>
      </c>
      <c r="E211">
        <v>107.12</v>
      </c>
      <c r="F211">
        <v>2556850</v>
      </c>
    </row>
    <row r="212" spans="1:6" x14ac:dyDescent="0.45">
      <c r="A212" t="s">
        <v>32</v>
      </c>
      <c r="B212" t="s">
        <v>59</v>
      </c>
      <c r="C212" s="1">
        <v>40749</v>
      </c>
      <c r="D212" s="4">
        <v>0</v>
      </c>
      <c r="E212">
        <v>108</v>
      </c>
      <c r="F212">
        <v>2977780</v>
      </c>
    </row>
    <row r="213" spans="1:6" x14ac:dyDescent="0.45">
      <c r="A213" t="s">
        <v>32</v>
      </c>
      <c r="B213" t="s">
        <v>59</v>
      </c>
      <c r="C213" s="1">
        <v>40756</v>
      </c>
      <c r="D213" s="4">
        <v>0</v>
      </c>
      <c r="E213">
        <v>97</v>
      </c>
      <c r="F213">
        <v>5377090</v>
      </c>
    </row>
    <row r="214" spans="1:6" x14ac:dyDescent="0.45">
      <c r="A214" t="s">
        <v>32</v>
      </c>
      <c r="B214" t="s">
        <v>59</v>
      </c>
      <c r="C214" s="1">
        <v>40763</v>
      </c>
      <c r="D214" s="4">
        <v>0</v>
      </c>
      <c r="E214">
        <v>113.58</v>
      </c>
      <c r="F214">
        <v>25921960</v>
      </c>
    </row>
    <row r="215" spans="1:6" x14ac:dyDescent="0.45">
      <c r="A215" t="s">
        <v>32</v>
      </c>
      <c r="B215" t="s">
        <v>59</v>
      </c>
      <c r="C215" s="1">
        <v>40770</v>
      </c>
      <c r="D215" s="4">
        <v>0</v>
      </c>
      <c r="E215">
        <v>115</v>
      </c>
      <c r="F215">
        <v>9335060</v>
      </c>
    </row>
    <row r="216" spans="1:6" x14ac:dyDescent="0.45">
      <c r="A216" t="s">
        <v>32</v>
      </c>
      <c r="B216" t="s">
        <v>59</v>
      </c>
      <c r="C216" s="1">
        <v>40777</v>
      </c>
      <c r="D216" s="4">
        <v>0</v>
      </c>
      <c r="E216">
        <v>108</v>
      </c>
      <c r="F216">
        <v>3566020</v>
      </c>
    </row>
    <row r="217" spans="1:6" x14ac:dyDescent="0.45">
      <c r="A217" t="s">
        <v>32</v>
      </c>
      <c r="B217" t="s">
        <v>59</v>
      </c>
      <c r="C217" s="1">
        <v>40784</v>
      </c>
      <c r="D217" s="4">
        <v>0</v>
      </c>
      <c r="E217">
        <v>109.18</v>
      </c>
      <c r="F217">
        <v>2245060</v>
      </c>
    </row>
    <row r="218" spans="1:6" x14ac:dyDescent="0.45">
      <c r="A218" t="s">
        <v>32</v>
      </c>
      <c r="B218" t="s">
        <v>59</v>
      </c>
      <c r="C218" s="1">
        <v>40791</v>
      </c>
      <c r="D218" s="4">
        <v>0</v>
      </c>
      <c r="E218">
        <v>106.49</v>
      </c>
      <c r="F218">
        <v>2718750</v>
      </c>
    </row>
    <row r="219" spans="1:6" x14ac:dyDescent="0.45">
      <c r="A219" t="s">
        <v>32</v>
      </c>
      <c r="B219" t="s">
        <v>59</v>
      </c>
      <c r="C219" s="1">
        <v>40798</v>
      </c>
      <c r="D219" s="4">
        <v>0</v>
      </c>
      <c r="E219">
        <v>98.15</v>
      </c>
      <c r="F219">
        <v>2674820</v>
      </c>
    </row>
    <row r="220" spans="1:6" x14ac:dyDescent="0.45">
      <c r="A220" t="s">
        <v>32</v>
      </c>
      <c r="B220" t="s">
        <v>59</v>
      </c>
      <c r="C220" s="1">
        <v>40805</v>
      </c>
      <c r="D220" s="4">
        <v>0</v>
      </c>
      <c r="E220">
        <v>97.21</v>
      </c>
      <c r="F220">
        <v>9481300</v>
      </c>
    </row>
    <row r="221" spans="1:6" x14ac:dyDescent="0.45">
      <c r="A221" t="s">
        <v>32</v>
      </c>
      <c r="B221" t="s">
        <v>59</v>
      </c>
      <c r="C221" s="1">
        <v>40812</v>
      </c>
      <c r="D221" s="4">
        <v>0</v>
      </c>
      <c r="E221">
        <v>103.01</v>
      </c>
      <c r="F221">
        <v>6618740</v>
      </c>
    </row>
    <row r="222" spans="1:6" x14ac:dyDescent="0.45">
      <c r="A222" t="s">
        <v>32</v>
      </c>
      <c r="B222" t="s">
        <v>59</v>
      </c>
      <c r="C222" s="1">
        <v>40819</v>
      </c>
      <c r="D222" s="4">
        <v>0</v>
      </c>
      <c r="E222">
        <v>92.45</v>
      </c>
      <c r="F222">
        <v>6056100</v>
      </c>
    </row>
    <row r="223" spans="1:6" x14ac:dyDescent="0.45">
      <c r="A223" t="s">
        <v>32</v>
      </c>
      <c r="B223" t="s">
        <v>59</v>
      </c>
      <c r="C223" s="1">
        <v>40826</v>
      </c>
      <c r="D223" s="4">
        <v>0</v>
      </c>
      <c r="E223">
        <v>87.6</v>
      </c>
      <c r="F223">
        <v>2919910</v>
      </c>
    </row>
    <row r="224" spans="1:6" x14ac:dyDescent="0.45">
      <c r="A224" t="s">
        <v>32</v>
      </c>
      <c r="B224" t="s">
        <v>59</v>
      </c>
      <c r="C224" s="1">
        <v>40833</v>
      </c>
      <c r="D224" s="4">
        <v>0</v>
      </c>
      <c r="E224">
        <v>87.55</v>
      </c>
      <c r="F224">
        <v>1686970</v>
      </c>
    </row>
    <row r="225" spans="1:6" x14ac:dyDescent="0.45">
      <c r="A225" t="s">
        <v>32</v>
      </c>
      <c r="B225" t="s">
        <v>59</v>
      </c>
      <c r="C225" s="1">
        <v>40840</v>
      </c>
      <c r="D225" s="4">
        <v>0</v>
      </c>
      <c r="E225">
        <v>91.23</v>
      </c>
      <c r="F225">
        <v>3539530</v>
      </c>
    </row>
    <row r="226" spans="1:6" x14ac:dyDescent="0.45">
      <c r="A226" t="s">
        <v>32</v>
      </c>
      <c r="B226" t="s">
        <v>59</v>
      </c>
      <c r="C226" s="1">
        <v>40847</v>
      </c>
      <c r="D226" s="4">
        <v>0</v>
      </c>
      <c r="E226">
        <v>86.1</v>
      </c>
      <c r="F226">
        <v>2515820</v>
      </c>
    </row>
    <row r="227" spans="1:6" x14ac:dyDescent="0.45">
      <c r="A227" t="s">
        <v>32</v>
      </c>
      <c r="B227" t="s">
        <v>59</v>
      </c>
      <c r="C227" s="1">
        <v>40854</v>
      </c>
      <c r="D227" s="4">
        <v>0</v>
      </c>
      <c r="E227">
        <v>83.6</v>
      </c>
      <c r="F227">
        <v>1940660</v>
      </c>
    </row>
    <row r="228" spans="1:6" x14ac:dyDescent="0.45">
      <c r="A228" t="s">
        <v>32</v>
      </c>
      <c r="B228" t="s">
        <v>59</v>
      </c>
      <c r="C228" s="1">
        <v>40861</v>
      </c>
      <c r="D228" s="4">
        <v>0</v>
      </c>
      <c r="E228">
        <v>82.7</v>
      </c>
      <c r="F228">
        <v>1937140</v>
      </c>
    </row>
    <row r="229" spans="1:6" x14ac:dyDescent="0.45">
      <c r="A229" t="s">
        <v>32</v>
      </c>
      <c r="B229" t="s">
        <v>59</v>
      </c>
      <c r="C229" s="1">
        <v>40868</v>
      </c>
      <c r="D229" s="4">
        <v>0</v>
      </c>
      <c r="E229">
        <v>80.78</v>
      </c>
      <c r="F229">
        <v>1746150</v>
      </c>
    </row>
    <row r="230" spans="1:6" x14ac:dyDescent="0.45">
      <c r="A230" t="s">
        <v>32</v>
      </c>
      <c r="B230" t="s">
        <v>59</v>
      </c>
      <c r="C230" s="1">
        <v>40875</v>
      </c>
      <c r="D230" s="4">
        <v>0</v>
      </c>
      <c r="E230">
        <v>81.5</v>
      </c>
      <c r="F230">
        <v>1364310</v>
      </c>
    </row>
    <row r="231" spans="1:6" x14ac:dyDescent="0.45">
      <c r="A231" t="s">
        <v>32</v>
      </c>
      <c r="B231" t="s">
        <v>59</v>
      </c>
      <c r="C231" s="1">
        <v>40882</v>
      </c>
      <c r="D231" s="4">
        <v>0</v>
      </c>
      <c r="E231">
        <v>75.52</v>
      </c>
      <c r="F231">
        <v>2296190</v>
      </c>
    </row>
    <row r="232" spans="1:6" x14ac:dyDescent="0.45">
      <c r="A232" t="s">
        <v>32</v>
      </c>
      <c r="B232" t="s">
        <v>59</v>
      </c>
      <c r="C232" s="1">
        <v>40889</v>
      </c>
      <c r="D232" s="4">
        <v>0</v>
      </c>
      <c r="E232">
        <v>75.87</v>
      </c>
      <c r="F232">
        <v>2076730</v>
      </c>
    </row>
    <row r="233" spans="1:6" x14ac:dyDescent="0.45">
      <c r="A233" t="s">
        <v>32</v>
      </c>
      <c r="B233" t="s">
        <v>59</v>
      </c>
      <c r="C233" s="1">
        <v>40896</v>
      </c>
      <c r="D233" s="4">
        <v>0</v>
      </c>
      <c r="E233">
        <v>76.11</v>
      </c>
      <c r="F233">
        <v>1572530</v>
      </c>
    </row>
    <row r="234" spans="1:6" x14ac:dyDescent="0.45">
      <c r="A234" t="s">
        <v>32</v>
      </c>
      <c r="B234" t="s">
        <v>59</v>
      </c>
      <c r="C234" s="1">
        <v>40903</v>
      </c>
      <c r="D234" s="4">
        <v>0</v>
      </c>
      <c r="E234">
        <v>77.400000000000006</v>
      </c>
      <c r="F234">
        <v>1941540</v>
      </c>
    </row>
    <row r="235" spans="1:6" x14ac:dyDescent="0.45">
      <c r="A235" t="s">
        <v>32</v>
      </c>
      <c r="B235" t="s">
        <v>59</v>
      </c>
      <c r="C235" s="1">
        <v>40910</v>
      </c>
      <c r="D235" s="4">
        <v>0</v>
      </c>
      <c r="E235">
        <v>74.709999999999994</v>
      </c>
      <c r="F235">
        <v>561400</v>
      </c>
    </row>
    <row r="236" spans="1:6" x14ac:dyDescent="0.45">
      <c r="A236" t="s">
        <v>32</v>
      </c>
      <c r="B236" t="s">
        <v>59</v>
      </c>
      <c r="C236" s="1">
        <v>40917</v>
      </c>
      <c r="D236" s="4">
        <v>0</v>
      </c>
      <c r="E236">
        <v>73.05</v>
      </c>
      <c r="F236">
        <v>1373280</v>
      </c>
    </row>
    <row r="237" spans="1:6" x14ac:dyDescent="0.45">
      <c r="A237" t="s">
        <v>32</v>
      </c>
      <c r="B237" t="s">
        <v>59</v>
      </c>
      <c r="C237" s="1">
        <v>40924</v>
      </c>
      <c r="D237" s="4">
        <v>0</v>
      </c>
      <c r="E237">
        <v>72.38</v>
      </c>
      <c r="F237">
        <v>1662500</v>
      </c>
    </row>
    <row r="238" spans="1:6" x14ac:dyDescent="0.45">
      <c r="A238" t="s">
        <v>32</v>
      </c>
      <c r="B238" t="s">
        <v>59</v>
      </c>
      <c r="C238" s="1">
        <v>40931</v>
      </c>
      <c r="D238" s="4">
        <v>0</v>
      </c>
      <c r="E238">
        <v>75.8</v>
      </c>
      <c r="F238">
        <v>6776030</v>
      </c>
    </row>
    <row r="239" spans="1:6" x14ac:dyDescent="0.45">
      <c r="A239" t="s">
        <v>32</v>
      </c>
      <c r="B239" t="s">
        <v>59</v>
      </c>
      <c r="C239" s="1">
        <v>40938</v>
      </c>
      <c r="D239" s="4">
        <v>0</v>
      </c>
      <c r="E239">
        <v>80.099999999999994</v>
      </c>
      <c r="F239">
        <v>3618640</v>
      </c>
    </row>
    <row r="240" spans="1:6" x14ac:dyDescent="0.45">
      <c r="A240" t="s">
        <v>32</v>
      </c>
      <c r="B240" t="s">
        <v>59</v>
      </c>
      <c r="C240" s="1">
        <v>40945</v>
      </c>
      <c r="D240" s="4">
        <v>0</v>
      </c>
      <c r="E240">
        <v>83.2</v>
      </c>
      <c r="F240">
        <v>3074670</v>
      </c>
    </row>
    <row r="241" spans="1:6" x14ac:dyDescent="0.45">
      <c r="A241" t="s">
        <v>32</v>
      </c>
      <c r="B241" t="s">
        <v>59</v>
      </c>
      <c r="C241" s="1">
        <v>40952</v>
      </c>
      <c r="D241" s="4">
        <v>0</v>
      </c>
      <c r="E241">
        <v>84.7</v>
      </c>
      <c r="F241">
        <v>1175120</v>
      </c>
    </row>
    <row r="242" spans="1:6" x14ac:dyDescent="0.45">
      <c r="A242" t="s">
        <v>32</v>
      </c>
      <c r="B242" t="s">
        <v>59</v>
      </c>
      <c r="C242" s="1">
        <v>40959</v>
      </c>
      <c r="D242" s="4">
        <v>0</v>
      </c>
      <c r="E242">
        <v>82.76</v>
      </c>
      <c r="F242">
        <v>738820</v>
      </c>
    </row>
    <row r="243" spans="1:6" x14ac:dyDescent="0.45">
      <c r="A243" t="s">
        <v>32</v>
      </c>
      <c r="B243" t="s">
        <v>59</v>
      </c>
      <c r="C243" s="1">
        <v>40966</v>
      </c>
      <c r="D243" s="4">
        <v>0</v>
      </c>
      <c r="E243">
        <v>79.92</v>
      </c>
      <c r="F243">
        <v>1569220</v>
      </c>
    </row>
    <row r="244" spans="1:6" x14ac:dyDescent="0.45">
      <c r="A244" t="s">
        <v>32</v>
      </c>
      <c r="B244" t="s">
        <v>59</v>
      </c>
      <c r="C244" s="1">
        <v>40973</v>
      </c>
      <c r="D244" s="4">
        <v>0</v>
      </c>
      <c r="E244">
        <v>78.78</v>
      </c>
      <c r="F244">
        <v>800180</v>
      </c>
    </row>
    <row r="245" spans="1:6" x14ac:dyDescent="0.45">
      <c r="A245" t="s">
        <v>32</v>
      </c>
      <c r="B245" t="s">
        <v>59</v>
      </c>
      <c r="C245" s="1">
        <v>40980</v>
      </c>
      <c r="D245" s="4">
        <v>0</v>
      </c>
      <c r="E245">
        <v>74.900000000000006</v>
      </c>
      <c r="F245">
        <v>3587240</v>
      </c>
    </row>
    <row r="246" spans="1:6" x14ac:dyDescent="0.45">
      <c r="A246" t="s">
        <v>32</v>
      </c>
      <c r="B246" t="s">
        <v>59</v>
      </c>
      <c r="C246" s="1">
        <v>40987</v>
      </c>
      <c r="D246" s="4">
        <v>0</v>
      </c>
      <c r="E246">
        <v>75.650000000000006</v>
      </c>
      <c r="F246">
        <v>1854300</v>
      </c>
    </row>
    <row r="247" spans="1:6" x14ac:dyDescent="0.45">
      <c r="A247" t="s">
        <v>32</v>
      </c>
      <c r="B247" t="s">
        <v>59</v>
      </c>
      <c r="C247" s="1">
        <v>40994</v>
      </c>
      <c r="D247" s="4">
        <v>0</v>
      </c>
      <c r="E247">
        <v>74.709999999999994</v>
      </c>
      <c r="F247">
        <v>1907000</v>
      </c>
    </row>
    <row r="248" spans="1:6" x14ac:dyDescent="0.45">
      <c r="A248" t="s">
        <v>32</v>
      </c>
      <c r="B248" t="s">
        <v>59</v>
      </c>
      <c r="C248" s="1">
        <v>41001</v>
      </c>
      <c r="D248" s="4">
        <v>0</v>
      </c>
      <c r="E248">
        <v>73.62</v>
      </c>
      <c r="F248">
        <v>1247390</v>
      </c>
    </row>
    <row r="249" spans="1:6" x14ac:dyDescent="0.45">
      <c r="A249" t="s">
        <v>32</v>
      </c>
      <c r="B249" t="s">
        <v>59</v>
      </c>
      <c r="C249" s="1">
        <v>41008</v>
      </c>
      <c r="D249" s="4">
        <v>0</v>
      </c>
      <c r="E249">
        <v>72.760000000000005</v>
      </c>
      <c r="F249">
        <v>772500</v>
      </c>
    </row>
    <row r="250" spans="1:6" x14ac:dyDescent="0.45">
      <c r="A250" t="s">
        <v>32</v>
      </c>
      <c r="B250" t="s">
        <v>59</v>
      </c>
      <c r="C250" s="1">
        <v>41015</v>
      </c>
      <c r="D250" s="4">
        <v>0</v>
      </c>
      <c r="E250">
        <v>73.45</v>
      </c>
      <c r="F250">
        <v>797580</v>
      </c>
    </row>
    <row r="251" spans="1:6" x14ac:dyDescent="0.45">
      <c r="A251" t="s">
        <v>32</v>
      </c>
      <c r="B251" t="s">
        <v>59</v>
      </c>
      <c r="C251" s="1">
        <v>41022</v>
      </c>
      <c r="D251" s="4">
        <v>0</v>
      </c>
      <c r="E251">
        <v>71</v>
      </c>
      <c r="F251">
        <v>1451990</v>
      </c>
    </row>
    <row r="252" spans="1:6" x14ac:dyDescent="0.45">
      <c r="A252" t="s">
        <v>32</v>
      </c>
      <c r="B252" t="s">
        <v>59</v>
      </c>
      <c r="C252" s="1">
        <v>41029</v>
      </c>
      <c r="D252" s="4">
        <v>0</v>
      </c>
      <c r="E252">
        <v>67.430000000000007</v>
      </c>
      <c r="F252">
        <v>615350</v>
      </c>
    </row>
    <row r="253" spans="1:6" x14ac:dyDescent="0.45">
      <c r="A253" t="s">
        <v>32</v>
      </c>
      <c r="B253" t="s">
        <v>59</v>
      </c>
      <c r="C253" s="1">
        <v>41036</v>
      </c>
      <c r="D253" s="4">
        <v>0</v>
      </c>
      <c r="E253">
        <v>67.75</v>
      </c>
      <c r="F253">
        <v>400220</v>
      </c>
    </row>
    <row r="254" spans="1:6" x14ac:dyDescent="0.45">
      <c r="A254" t="s">
        <v>32</v>
      </c>
      <c r="B254" t="s">
        <v>59</v>
      </c>
      <c r="C254" s="1">
        <v>41043</v>
      </c>
      <c r="D254" s="4">
        <v>0</v>
      </c>
      <c r="E254">
        <v>71</v>
      </c>
      <c r="F254">
        <v>3808310</v>
      </c>
    </row>
    <row r="255" spans="1:6" x14ac:dyDescent="0.45">
      <c r="A255" t="s">
        <v>32</v>
      </c>
      <c r="B255" t="s">
        <v>59</v>
      </c>
      <c r="C255" s="1">
        <v>41050</v>
      </c>
      <c r="D255" s="4">
        <v>0</v>
      </c>
      <c r="E255">
        <v>72.67</v>
      </c>
      <c r="F255">
        <v>5310530</v>
      </c>
    </row>
    <row r="256" spans="1:6" x14ac:dyDescent="0.45">
      <c r="A256" t="s">
        <v>32</v>
      </c>
      <c r="B256" t="s">
        <v>59</v>
      </c>
      <c r="C256" s="1">
        <v>41057</v>
      </c>
      <c r="D256" s="4">
        <v>0</v>
      </c>
      <c r="E256">
        <v>76.25</v>
      </c>
      <c r="F256">
        <v>2521220</v>
      </c>
    </row>
    <row r="257" spans="1:6" x14ac:dyDescent="0.45">
      <c r="A257" t="s">
        <v>32</v>
      </c>
      <c r="B257" t="s">
        <v>59</v>
      </c>
      <c r="C257" s="1">
        <v>41064</v>
      </c>
      <c r="D257" s="4">
        <v>0</v>
      </c>
      <c r="E257">
        <v>73.510000000000005</v>
      </c>
      <c r="F257">
        <v>1560430</v>
      </c>
    </row>
    <row r="258" spans="1:6" x14ac:dyDescent="0.45">
      <c r="A258" t="s">
        <v>32</v>
      </c>
      <c r="B258" t="s">
        <v>59</v>
      </c>
      <c r="C258" s="1">
        <v>41071</v>
      </c>
      <c r="D258" s="4">
        <v>0</v>
      </c>
      <c r="E258">
        <v>74.459999999999994</v>
      </c>
      <c r="F258">
        <v>1002330</v>
      </c>
    </row>
    <row r="259" spans="1:6" x14ac:dyDescent="0.45">
      <c r="A259" t="s">
        <v>32</v>
      </c>
      <c r="B259" t="s">
        <v>59</v>
      </c>
      <c r="C259" s="1">
        <v>41078</v>
      </c>
      <c r="D259" s="4">
        <v>0</v>
      </c>
      <c r="E259">
        <v>75.099999999999994</v>
      </c>
      <c r="F259">
        <v>2770340</v>
      </c>
    </row>
    <row r="260" spans="1:6" x14ac:dyDescent="0.45">
      <c r="A260" t="s">
        <v>32</v>
      </c>
      <c r="B260" t="s">
        <v>59</v>
      </c>
      <c r="C260" s="1">
        <v>41085</v>
      </c>
      <c r="D260" s="4">
        <v>0</v>
      </c>
      <c r="E260">
        <v>73.849999999999994</v>
      </c>
      <c r="F260">
        <v>2171750</v>
      </c>
    </row>
    <row r="261" spans="1:6" x14ac:dyDescent="0.45">
      <c r="A261" t="s">
        <v>32</v>
      </c>
      <c r="B261" t="s">
        <v>59</v>
      </c>
      <c r="C261" s="1">
        <v>41092</v>
      </c>
      <c r="D261" s="4">
        <v>0</v>
      </c>
      <c r="E261">
        <v>74.31</v>
      </c>
      <c r="F261">
        <v>958170</v>
      </c>
    </row>
    <row r="262" spans="1:6" x14ac:dyDescent="0.45">
      <c r="A262" t="s">
        <v>32</v>
      </c>
      <c r="B262" t="s">
        <v>59</v>
      </c>
      <c r="C262" s="1">
        <v>41099</v>
      </c>
      <c r="D262" s="4">
        <v>0</v>
      </c>
      <c r="E262">
        <v>74.2</v>
      </c>
      <c r="F262">
        <v>1067830</v>
      </c>
    </row>
    <row r="263" spans="1:6" x14ac:dyDescent="0.45">
      <c r="A263" t="s">
        <v>32</v>
      </c>
      <c r="B263" t="s">
        <v>59</v>
      </c>
      <c r="C263" s="1">
        <v>41106</v>
      </c>
      <c r="D263" s="4">
        <v>0</v>
      </c>
      <c r="E263">
        <v>72.5</v>
      </c>
      <c r="F263">
        <v>1111210</v>
      </c>
    </row>
    <row r="264" spans="1:6" x14ac:dyDescent="0.45">
      <c r="A264" t="s">
        <v>32</v>
      </c>
      <c r="B264" t="s">
        <v>59</v>
      </c>
      <c r="C264" s="1">
        <v>41113</v>
      </c>
      <c r="D264" s="4">
        <v>0</v>
      </c>
      <c r="E264">
        <v>72.67</v>
      </c>
      <c r="F264">
        <v>2779920</v>
      </c>
    </row>
    <row r="265" spans="1:6" x14ac:dyDescent="0.45">
      <c r="A265" t="s">
        <v>32</v>
      </c>
      <c r="B265" t="s">
        <v>59</v>
      </c>
      <c r="C265" s="1">
        <v>41120</v>
      </c>
      <c r="D265" s="4">
        <v>0</v>
      </c>
      <c r="E265">
        <v>72.97</v>
      </c>
      <c r="F265">
        <v>1635720</v>
      </c>
    </row>
    <row r="266" spans="1:6" x14ac:dyDescent="0.45">
      <c r="A266" t="s">
        <v>32</v>
      </c>
      <c r="B266" t="s">
        <v>59</v>
      </c>
      <c r="C266" s="1">
        <v>41127</v>
      </c>
      <c r="D266" s="4">
        <v>0</v>
      </c>
      <c r="E266">
        <v>72.150000000000006</v>
      </c>
      <c r="F266">
        <v>1434840</v>
      </c>
    </row>
    <row r="267" spans="1:6" x14ac:dyDescent="0.45">
      <c r="A267" t="s">
        <v>32</v>
      </c>
      <c r="B267" t="s">
        <v>59</v>
      </c>
      <c r="C267" s="1">
        <v>41134</v>
      </c>
      <c r="D267" s="4">
        <v>0</v>
      </c>
      <c r="E267">
        <v>72.45</v>
      </c>
      <c r="F267">
        <v>1794300</v>
      </c>
    </row>
    <row r="268" spans="1:6" x14ac:dyDescent="0.45">
      <c r="A268" t="s">
        <v>32</v>
      </c>
      <c r="B268" t="s">
        <v>59</v>
      </c>
      <c r="C268" s="1">
        <v>41141</v>
      </c>
      <c r="D268" s="4">
        <v>0</v>
      </c>
      <c r="E268">
        <v>71.75</v>
      </c>
      <c r="F268">
        <v>1372900</v>
      </c>
    </row>
    <row r="269" spans="1:6" x14ac:dyDescent="0.45">
      <c r="A269" t="s">
        <v>32</v>
      </c>
      <c r="B269" t="s">
        <v>59</v>
      </c>
      <c r="C269" s="1">
        <v>41148</v>
      </c>
      <c r="D269" s="4">
        <v>0</v>
      </c>
      <c r="E269">
        <v>72.75</v>
      </c>
      <c r="F269">
        <v>1198780</v>
      </c>
    </row>
    <row r="270" spans="1:6" x14ac:dyDescent="0.45">
      <c r="A270" t="s">
        <v>32</v>
      </c>
      <c r="B270" t="s">
        <v>59</v>
      </c>
      <c r="C270" s="1">
        <v>41155</v>
      </c>
      <c r="D270" s="4">
        <v>0</v>
      </c>
      <c r="E270">
        <v>72.47</v>
      </c>
      <c r="F270">
        <v>728230</v>
      </c>
    </row>
    <row r="271" spans="1:6" x14ac:dyDescent="0.45">
      <c r="A271" t="s">
        <v>32</v>
      </c>
      <c r="B271" t="s">
        <v>59</v>
      </c>
      <c r="C271" s="1">
        <v>41162</v>
      </c>
      <c r="D271" s="4">
        <v>0</v>
      </c>
      <c r="E271">
        <v>73.540000000000006</v>
      </c>
      <c r="F271">
        <v>964250</v>
      </c>
    </row>
    <row r="272" spans="1:6" x14ac:dyDescent="0.45">
      <c r="A272" t="s">
        <v>32</v>
      </c>
      <c r="B272" t="s">
        <v>59</v>
      </c>
      <c r="C272" s="1">
        <v>41169</v>
      </c>
      <c r="D272" s="4">
        <v>0</v>
      </c>
      <c r="E272">
        <v>73.069999999999993</v>
      </c>
      <c r="F272">
        <v>1475010</v>
      </c>
    </row>
    <row r="273" spans="1:6" x14ac:dyDescent="0.45">
      <c r="A273" t="s">
        <v>32</v>
      </c>
      <c r="B273" t="s">
        <v>59</v>
      </c>
      <c r="C273" s="1">
        <v>41176</v>
      </c>
      <c r="D273" s="4">
        <v>0</v>
      </c>
      <c r="E273">
        <v>70.459999999999994</v>
      </c>
      <c r="F273">
        <v>840500</v>
      </c>
    </row>
    <row r="274" spans="1:6" x14ac:dyDescent="0.45">
      <c r="A274" t="s">
        <v>32</v>
      </c>
      <c r="B274" t="s">
        <v>59</v>
      </c>
      <c r="C274" s="1">
        <v>41183</v>
      </c>
      <c r="D274" s="4">
        <v>0</v>
      </c>
      <c r="E274">
        <v>72.13</v>
      </c>
      <c r="F274">
        <v>803320</v>
      </c>
    </row>
    <row r="275" spans="1:6" x14ac:dyDescent="0.45">
      <c r="A275" t="s">
        <v>32</v>
      </c>
      <c r="B275" t="s">
        <v>59</v>
      </c>
      <c r="C275" s="1">
        <v>41190</v>
      </c>
      <c r="D275" s="4">
        <v>0</v>
      </c>
      <c r="E275">
        <v>69.87</v>
      </c>
      <c r="F275">
        <v>653110</v>
      </c>
    </row>
    <row r="276" spans="1:6" x14ac:dyDescent="0.45">
      <c r="A276" t="s">
        <v>32</v>
      </c>
      <c r="B276" t="s">
        <v>59</v>
      </c>
      <c r="C276" s="1">
        <v>41197</v>
      </c>
      <c r="D276" s="4">
        <v>0</v>
      </c>
      <c r="E276">
        <v>68.680000000000007</v>
      </c>
      <c r="F276">
        <v>805410</v>
      </c>
    </row>
    <row r="277" spans="1:6" x14ac:dyDescent="0.45">
      <c r="A277" t="s">
        <v>32</v>
      </c>
      <c r="B277" t="s">
        <v>59</v>
      </c>
      <c r="C277" s="1">
        <v>41204</v>
      </c>
      <c r="D277" s="4">
        <v>0</v>
      </c>
      <c r="E277">
        <v>69.849999999999994</v>
      </c>
      <c r="F277">
        <v>1171030</v>
      </c>
    </row>
    <row r="278" spans="1:6" x14ac:dyDescent="0.45">
      <c r="A278" t="s">
        <v>32</v>
      </c>
      <c r="B278" t="s">
        <v>59</v>
      </c>
      <c r="C278" s="1">
        <v>41211</v>
      </c>
      <c r="D278" s="4">
        <v>0</v>
      </c>
      <c r="E278">
        <v>70.94</v>
      </c>
      <c r="F278">
        <v>549600</v>
      </c>
    </row>
    <row r="279" spans="1:6" x14ac:dyDescent="0.45">
      <c r="A279" t="s">
        <v>32</v>
      </c>
      <c r="B279" t="s">
        <v>59</v>
      </c>
      <c r="C279" s="1">
        <v>41218</v>
      </c>
      <c r="D279" s="4">
        <v>0</v>
      </c>
      <c r="E279">
        <v>69.19</v>
      </c>
      <c r="F279">
        <v>535560</v>
      </c>
    </row>
    <row r="280" spans="1:6" x14ac:dyDescent="0.45">
      <c r="A280" t="s">
        <v>32</v>
      </c>
      <c r="B280" t="s">
        <v>59</v>
      </c>
      <c r="C280" s="1">
        <v>41225</v>
      </c>
      <c r="D280" s="4">
        <v>0</v>
      </c>
      <c r="E280">
        <v>67.86</v>
      </c>
      <c r="F280">
        <v>642800</v>
      </c>
    </row>
    <row r="281" spans="1:6" x14ac:dyDescent="0.45">
      <c r="A281" t="s">
        <v>32</v>
      </c>
      <c r="B281" t="s">
        <v>59</v>
      </c>
      <c r="C281" s="1">
        <v>41232</v>
      </c>
      <c r="D281" s="4">
        <v>0</v>
      </c>
      <c r="E281">
        <v>65.95</v>
      </c>
      <c r="F281">
        <v>656260</v>
      </c>
    </row>
    <row r="282" spans="1:6" x14ac:dyDescent="0.45">
      <c r="A282" t="s">
        <v>32</v>
      </c>
      <c r="B282" t="s">
        <v>59</v>
      </c>
      <c r="C282" s="1">
        <v>41239</v>
      </c>
      <c r="D282" s="4">
        <v>0</v>
      </c>
      <c r="E282">
        <v>65.2</v>
      </c>
      <c r="F282">
        <v>328290</v>
      </c>
    </row>
    <row r="283" spans="1:6" x14ac:dyDescent="0.45">
      <c r="A283" t="s">
        <v>32</v>
      </c>
      <c r="B283" t="s">
        <v>59</v>
      </c>
      <c r="C283" s="1">
        <v>41246</v>
      </c>
      <c r="D283" s="4">
        <v>0</v>
      </c>
      <c r="E283">
        <v>62.67</v>
      </c>
      <c r="F283">
        <v>384230</v>
      </c>
    </row>
    <row r="284" spans="1:6" x14ac:dyDescent="0.45">
      <c r="A284" t="s">
        <v>32</v>
      </c>
      <c r="B284" t="s">
        <v>59</v>
      </c>
      <c r="C284" s="1">
        <v>41253</v>
      </c>
      <c r="D284" s="4">
        <v>0</v>
      </c>
      <c r="E284">
        <v>59.85</v>
      </c>
      <c r="F284">
        <v>1456550</v>
      </c>
    </row>
    <row r="285" spans="1:6" x14ac:dyDescent="0.45">
      <c r="A285" t="s">
        <v>32</v>
      </c>
      <c r="B285" t="s">
        <v>59</v>
      </c>
      <c r="C285" s="1">
        <v>41260</v>
      </c>
      <c r="D285" s="4">
        <v>0</v>
      </c>
      <c r="E285">
        <v>60</v>
      </c>
      <c r="F285">
        <v>5127640</v>
      </c>
    </row>
    <row r="286" spans="1:6" x14ac:dyDescent="0.45">
      <c r="A286" t="s">
        <v>32</v>
      </c>
      <c r="B286" t="s">
        <v>59</v>
      </c>
      <c r="C286" s="1">
        <v>41267</v>
      </c>
      <c r="D286" s="4">
        <v>0</v>
      </c>
      <c r="E286">
        <v>67.5</v>
      </c>
      <c r="F286">
        <v>2875630</v>
      </c>
    </row>
    <row r="287" spans="1:6" x14ac:dyDescent="0.45">
      <c r="A287" t="s">
        <v>32</v>
      </c>
      <c r="B287" t="s">
        <v>59</v>
      </c>
      <c r="C287" s="1">
        <v>41281</v>
      </c>
      <c r="D287" s="4">
        <v>0</v>
      </c>
      <c r="E287">
        <v>65.36</v>
      </c>
      <c r="F287">
        <v>713290</v>
      </c>
    </row>
    <row r="288" spans="1:6" x14ac:dyDescent="0.45">
      <c r="A288" t="s">
        <v>32</v>
      </c>
      <c r="B288" t="s">
        <v>59</v>
      </c>
      <c r="C288" s="1">
        <v>41288</v>
      </c>
      <c r="D288" s="4">
        <v>0</v>
      </c>
      <c r="E288">
        <v>66.44</v>
      </c>
      <c r="F288">
        <v>538800</v>
      </c>
    </row>
    <row r="289" spans="1:6" x14ac:dyDescent="0.45">
      <c r="A289" t="s">
        <v>32</v>
      </c>
      <c r="B289" t="s">
        <v>59</v>
      </c>
      <c r="C289" s="1">
        <v>41295</v>
      </c>
      <c r="D289" s="4">
        <v>0</v>
      </c>
      <c r="E289">
        <v>65.44</v>
      </c>
      <c r="F289">
        <v>346370</v>
      </c>
    </row>
    <row r="290" spans="1:6" x14ac:dyDescent="0.45">
      <c r="A290" t="s">
        <v>32</v>
      </c>
      <c r="B290" t="s">
        <v>59</v>
      </c>
      <c r="C290" s="1">
        <v>41302</v>
      </c>
      <c r="D290" s="4">
        <v>0</v>
      </c>
      <c r="E290">
        <v>67</v>
      </c>
      <c r="F290">
        <v>1316380</v>
      </c>
    </row>
    <row r="291" spans="1:6" x14ac:dyDescent="0.45">
      <c r="A291" t="s">
        <v>32</v>
      </c>
      <c r="B291" t="s">
        <v>59</v>
      </c>
      <c r="C291" s="1">
        <v>41309</v>
      </c>
      <c r="D291" s="4">
        <v>0</v>
      </c>
      <c r="E291">
        <v>66.63</v>
      </c>
      <c r="F291">
        <v>524250</v>
      </c>
    </row>
    <row r="292" spans="1:6" x14ac:dyDescent="0.45">
      <c r="A292" t="s">
        <v>32</v>
      </c>
      <c r="B292" t="s">
        <v>59</v>
      </c>
      <c r="C292" s="1">
        <v>41316</v>
      </c>
      <c r="D292" s="4">
        <v>0</v>
      </c>
      <c r="E292">
        <v>66.87</v>
      </c>
      <c r="F292">
        <v>1527530</v>
      </c>
    </row>
    <row r="293" spans="1:6" x14ac:dyDescent="0.45">
      <c r="A293" t="s">
        <v>32</v>
      </c>
      <c r="B293" t="s">
        <v>59</v>
      </c>
      <c r="C293" s="1">
        <v>41323</v>
      </c>
      <c r="D293" s="4">
        <v>0</v>
      </c>
      <c r="E293">
        <v>66.489999999999995</v>
      </c>
      <c r="F293">
        <v>281080</v>
      </c>
    </row>
    <row r="294" spans="1:6" x14ac:dyDescent="0.45">
      <c r="A294" t="s">
        <v>32</v>
      </c>
      <c r="B294" t="s">
        <v>59</v>
      </c>
      <c r="C294" s="1">
        <v>41330</v>
      </c>
      <c r="D294" s="4">
        <v>0</v>
      </c>
      <c r="E294">
        <v>64.59</v>
      </c>
      <c r="F294">
        <v>498010</v>
      </c>
    </row>
    <row r="295" spans="1:6" x14ac:dyDescent="0.45">
      <c r="A295" t="s">
        <v>32</v>
      </c>
      <c r="B295" t="s">
        <v>59</v>
      </c>
      <c r="C295" s="1">
        <v>41337</v>
      </c>
      <c r="D295" s="4">
        <v>0</v>
      </c>
      <c r="E295">
        <v>64.5</v>
      </c>
      <c r="F295">
        <v>283400</v>
      </c>
    </row>
    <row r="296" spans="1:6" x14ac:dyDescent="0.45">
      <c r="A296" t="s">
        <v>32</v>
      </c>
      <c r="B296" t="s">
        <v>59</v>
      </c>
      <c r="C296" s="1">
        <v>41344</v>
      </c>
      <c r="D296" s="4">
        <v>0</v>
      </c>
      <c r="E296">
        <v>62.6</v>
      </c>
      <c r="F296">
        <v>1021680</v>
      </c>
    </row>
    <row r="297" spans="1:6" x14ac:dyDescent="0.45">
      <c r="A297" t="s">
        <v>32</v>
      </c>
      <c r="B297" t="s">
        <v>59</v>
      </c>
      <c r="C297" s="1">
        <v>41351</v>
      </c>
      <c r="D297" s="4">
        <v>0</v>
      </c>
      <c r="E297">
        <v>60.26</v>
      </c>
      <c r="F297">
        <v>775190</v>
      </c>
    </row>
    <row r="298" spans="1:6" x14ac:dyDescent="0.45">
      <c r="A298" t="s">
        <v>32</v>
      </c>
      <c r="B298" t="s">
        <v>59</v>
      </c>
      <c r="C298" s="1">
        <v>41358</v>
      </c>
      <c r="D298" s="4">
        <v>0</v>
      </c>
      <c r="E298">
        <v>60.3</v>
      </c>
      <c r="F298">
        <v>1675550</v>
      </c>
    </row>
    <row r="299" spans="1:6" x14ac:dyDescent="0.45">
      <c r="A299" t="s">
        <v>32</v>
      </c>
      <c r="B299" t="s">
        <v>59</v>
      </c>
      <c r="C299" s="1">
        <v>41365</v>
      </c>
      <c r="D299" s="4">
        <v>0</v>
      </c>
      <c r="E299">
        <v>61.64</v>
      </c>
      <c r="F299">
        <v>1414770</v>
      </c>
    </row>
    <row r="300" spans="1:6" x14ac:dyDescent="0.45">
      <c r="A300" t="s">
        <v>32</v>
      </c>
      <c r="B300" t="s">
        <v>59</v>
      </c>
      <c r="C300" s="1">
        <v>41372</v>
      </c>
      <c r="D300" s="4">
        <v>0</v>
      </c>
      <c r="E300">
        <v>60.5</v>
      </c>
      <c r="F300">
        <v>1409570</v>
      </c>
    </row>
    <row r="301" spans="1:6" x14ac:dyDescent="0.45">
      <c r="A301" t="s">
        <v>32</v>
      </c>
      <c r="B301" t="s">
        <v>59</v>
      </c>
      <c r="C301" s="1">
        <v>41379</v>
      </c>
      <c r="D301" s="4">
        <v>0</v>
      </c>
      <c r="E301">
        <v>58</v>
      </c>
      <c r="F301">
        <v>1937270</v>
      </c>
    </row>
    <row r="302" spans="1:6" x14ac:dyDescent="0.45">
      <c r="A302" t="s">
        <v>32</v>
      </c>
      <c r="B302" t="s">
        <v>59</v>
      </c>
      <c r="C302" s="1">
        <v>41386</v>
      </c>
      <c r="D302" s="4">
        <v>0</v>
      </c>
      <c r="E302">
        <v>59.01</v>
      </c>
      <c r="F302">
        <v>1207930</v>
      </c>
    </row>
    <row r="303" spans="1:6" x14ac:dyDescent="0.45">
      <c r="A303" t="s">
        <v>32</v>
      </c>
      <c r="B303" t="s">
        <v>59</v>
      </c>
      <c r="C303" s="1">
        <v>41393</v>
      </c>
      <c r="D303" s="4">
        <v>0</v>
      </c>
      <c r="E303">
        <v>64</v>
      </c>
      <c r="F303">
        <v>751800</v>
      </c>
    </row>
    <row r="304" spans="1:6" x14ac:dyDescent="0.45">
      <c r="A304" t="s">
        <v>32</v>
      </c>
      <c r="B304" t="s">
        <v>59</v>
      </c>
      <c r="C304" s="1">
        <v>41400</v>
      </c>
      <c r="D304" s="4">
        <v>0</v>
      </c>
      <c r="E304">
        <v>62.28</v>
      </c>
      <c r="F304">
        <v>528810</v>
      </c>
    </row>
    <row r="305" spans="1:6" x14ac:dyDescent="0.45">
      <c r="A305" t="s">
        <v>32</v>
      </c>
      <c r="B305" t="s">
        <v>59</v>
      </c>
      <c r="C305" s="1">
        <v>41407</v>
      </c>
      <c r="D305" s="4">
        <v>0</v>
      </c>
      <c r="E305">
        <v>62.7</v>
      </c>
      <c r="F305">
        <v>315710</v>
      </c>
    </row>
    <row r="306" spans="1:6" x14ac:dyDescent="0.45">
      <c r="A306" t="s">
        <v>32</v>
      </c>
      <c r="B306" t="s">
        <v>59</v>
      </c>
      <c r="C306" s="1">
        <v>41414</v>
      </c>
      <c r="D306" s="4">
        <v>0</v>
      </c>
      <c r="E306">
        <v>65</v>
      </c>
      <c r="F306">
        <v>5987790</v>
      </c>
    </row>
    <row r="307" spans="1:6" x14ac:dyDescent="0.45">
      <c r="A307" t="s">
        <v>32</v>
      </c>
      <c r="B307" t="s">
        <v>59</v>
      </c>
      <c r="C307" s="1">
        <v>41421</v>
      </c>
      <c r="D307" s="4">
        <v>0</v>
      </c>
      <c r="E307">
        <v>63.13</v>
      </c>
      <c r="F307">
        <v>5258280</v>
      </c>
    </row>
    <row r="308" spans="1:6" x14ac:dyDescent="0.45">
      <c r="A308" t="s">
        <v>32</v>
      </c>
      <c r="B308" t="s">
        <v>59</v>
      </c>
      <c r="C308" s="1">
        <v>41428</v>
      </c>
      <c r="D308" s="4">
        <v>0</v>
      </c>
      <c r="E308">
        <v>62.04</v>
      </c>
      <c r="F308">
        <v>4810590</v>
      </c>
    </row>
    <row r="309" spans="1:6" x14ac:dyDescent="0.45">
      <c r="A309" t="s">
        <v>32</v>
      </c>
      <c r="B309" t="s">
        <v>59</v>
      </c>
      <c r="C309" s="1">
        <v>41435</v>
      </c>
      <c r="D309" s="4">
        <v>0</v>
      </c>
      <c r="E309">
        <v>61.38</v>
      </c>
      <c r="F309">
        <v>480570</v>
      </c>
    </row>
    <row r="310" spans="1:6" x14ac:dyDescent="0.45">
      <c r="A310" t="s">
        <v>32</v>
      </c>
      <c r="B310" t="s">
        <v>59</v>
      </c>
      <c r="C310" s="1">
        <v>41442</v>
      </c>
      <c r="D310" s="4">
        <v>0</v>
      </c>
      <c r="E310">
        <v>62.33</v>
      </c>
      <c r="F310">
        <v>831400</v>
      </c>
    </row>
    <row r="311" spans="1:6" x14ac:dyDescent="0.45">
      <c r="A311" t="s">
        <v>32</v>
      </c>
      <c r="B311" t="s">
        <v>59</v>
      </c>
      <c r="C311" s="1">
        <v>41449</v>
      </c>
      <c r="D311" s="4">
        <v>0</v>
      </c>
      <c r="E311">
        <v>63.73</v>
      </c>
      <c r="F311">
        <v>707350</v>
      </c>
    </row>
    <row r="312" spans="1:6" x14ac:dyDescent="0.45">
      <c r="A312" t="s">
        <v>32</v>
      </c>
      <c r="B312" t="s">
        <v>59</v>
      </c>
      <c r="C312" s="1">
        <v>41456</v>
      </c>
      <c r="D312" s="4">
        <v>0</v>
      </c>
      <c r="E312">
        <v>67.510000000000005</v>
      </c>
      <c r="F312">
        <v>530030</v>
      </c>
    </row>
    <row r="313" spans="1:6" x14ac:dyDescent="0.45">
      <c r="A313" t="s">
        <v>32</v>
      </c>
      <c r="B313" t="s">
        <v>59</v>
      </c>
      <c r="C313" s="1">
        <v>41463</v>
      </c>
      <c r="D313" s="4">
        <v>0</v>
      </c>
      <c r="E313">
        <v>70.61</v>
      </c>
      <c r="F313">
        <v>1814120</v>
      </c>
    </row>
    <row r="314" spans="1:6" x14ac:dyDescent="0.45">
      <c r="A314" t="s">
        <v>32</v>
      </c>
      <c r="B314" t="s">
        <v>59</v>
      </c>
      <c r="C314" s="1">
        <v>41470</v>
      </c>
      <c r="D314" s="4">
        <v>0</v>
      </c>
      <c r="E314">
        <v>71.25</v>
      </c>
      <c r="F314">
        <v>707330</v>
      </c>
    </row>
    <row r="315" spans="1:6" x14ac:dyDescent="0.45">
      <c r="A315" t="s">
        <v>32</v>
      </c>
      <c r="B315" t="s">
        <v>59</v>
      </c>
      <c r="C315" s="1">
        <v>41477</v>
      </c>
      <c r="D315" s="4">
        <v>0</v>
      </c>
      <c r="E315">
        <v>71.47</v>
      </c>
      <c r="F315">
        <v>1391710</v>
      </c>
    </row>
    <row r="316" spans="1:6" x14ac:dyDescent="0.45">
      <c r="A316" t="s">
        <v>32</v>
      </c>
      <c r="B316" t="s">
        <v>59</v>
      </c>
      <c r="C316" s="1">
        <v>41484</v>
      </c>
      <c r="D316" s="4">
        <v>0</v>
      </c>
      <c r="E316">
        <v>71.33</v>
      </c>
      <c r="F316">
        <v>804560</v>
      </c>
    </row>
    <row r="317" spans="1:6" x14ac:dyDescent="0.45">
      <c r="A317" t="s">
        <v>32</v>
      </c>
      <c r="B317" t="s">
        <v>59</v>
      </c>
      <c r="C317" s="1">
        <v>41491</v>
      </c>
      <c r="D317" s="4">
        <v>0</v>
      </c>
      <c r="E317">
        <v>70.48</v>
      </c>
      <c r="F317">
        <v>312160</v>
      </c>
    </row>
    <row r="318" spans="1:6" x14ac:dyDescent="0.45">
      <c r="A318" t="s">
        <v>32</v>
      </c>
      <c r="B318" t="s">
        <v>59</v>
      </c>
      <c r="C318" s="1">
        <v>41498</v>
      </c>
      <c r="D318" s="4">
        <v>0</v>
      </c>
      <c r="E318">
        <v>69.599999999999994</v>
      </c>
      <c r="F318">
        <v>473240</v>
      </c>
    </row>
    <row r="319" spans="1:6" x14ac:dyDescent="0.45">
      <c r="A319" t="s">
        <v>32</v>
      </c>
      <c r="B319" t="s">
        <v>59</v>
      </c>
      <c r="C319" s="1">
        <v>41505</v>
      </c>
      <c r="D319" s="4">
        <v>0</v>
      </c>
      <c r="E319">
        <v>68.44</v>
      </c>
      <c r="F319">
        <v>519860</v>
      </c>
    </row>
    <row r="320" spans="1:6" x14ac:dyDescent="0.45">
      <c r="A320" t="s">
        <v>32</v>
      </c>
      <c r="B320" t="s">
        <v>59</v>
      </c>
      <c r="C320" s="1">
        <v>41512</v>
      </c>
      <c r="D320" s="4">
        <v>0</v>
      </c>
      <c r="E320">
        <v>65.989999999999995</v>
      </c>
      <c r="F320">
        <v>196560</v>
      </c>
    </row>
    <row r="321" spans="1:6" x14ac:dyDescent="0.45">
      <c r="A321" t="s">
        <v>32</v>
      </c>
      <c r="B321" t="s">
        <v>59</v>
      </c>
      <c r="C321" s="1">
        <v>41519</v>
      </c>
      <c r="D321" s="4">
        <v>0</v>
      </c>
      <c r="E321">
        <v>62.51</v>
      </c>
      <c r="F321">
        <v>275680</v>
      </c>
    </row>
    <row r="322" spans="1:6" x14ac:dyDescent="0.45">
      <c r="A322" t="s">
        <v>32</v>
      </c>
      <c r="B322" t="s">
        <v>59</v>
      </c>
      <c r="C322" s="1">
        <v>41526</v>
      </c>
      <c r="D322" s="4">
        <v>0</v>
      </c>
      <c r="E322">
        <v>63.97</v>
      </c>
      <c r="F322">
        <v>238050</v>
      </c>
    </row>
    <row r="323" spans="1:6" x14ac:dyDescent="0.45">
      <c r="A323" t="s">
        <v>32</v>
      </c>
      <c r="B323" t="s">
        <v>59</v>
      </c>
      <c r="C323" s="1">
        <v>41533</v>
      </c>
      <c r="D323" s="4">
        <v>0</v>
      </c>
      <c r="E323">
        <v>63.17</v>
      </c>
      <c r="F323">
        <v>709880</v>
      </c>
    </row>
    <row r="324" spans="1:6" x14ac:dyDescent="0.45">
      <c r="A324" t="s">
        <v>32</v>
      </c>
      <c r="B324" t="s">
        <v>59</v>
      </c>
      <c r="C324" s="1">
        <v>41540</v>
      </c>
      <c r="D324" s="4">
        <v>0</v>
      </c>
      <c r="E324">
        <v>64.41</v>
      </c>
      <c r="F324">
        <v>1724540</v>
      </c>
    </row>
    <row r="325" spans="1:6" x14ac:dyDescent="0.45">
      <c r="A325" t="s">
        <v>32</v>
      </c>
      <c r="B325" t="s">
        <v>59</v>
      </c>
      <c r="C325" s="1">
        <v>41547</v>
      </c>
      <c r="D325" s="4">
        <v>0</v>
      </c>
      <c r="E325">
        <v>64</v>
      </c>
      <c r="F325">
        <v>921380</v>
      </c>
    </row>
    <row r="326" spans="1:6" x14ac:dyDescent="0.45">
      <c r="A326" t="s">
        <v>32</v>
      </c>
      <c r="B326" t="s">
        <v>59</v>
      </c>
      <c r="C326" s="1">
        <v>41554</v>
      </c>
      <c r="D326" s="4">
        <v>0</v>
      </c>
      <c r="E326">
        <v>63.2</v>
      </c>
      <c r="F326">
        <v>654390</v>
      </c>
    </row>
    <row r="327" spans="1:6" x14ac:dyDescent="0.45">
      <c r="A327" t="s">
        <v>32</v>
      </c>
      <c r="B327" t="s">
        <v>59</v>
      </c>
      <c r="C327" s="1">
        <v>41561</v>
      </c>
      <c r="D327" s="4">
        <v>0</v>
      </c>
      <c r="E327">
        <v>62.5</v>
      </c>
      <c r="F327">
        <v>739950</v>
      </c>
    </row>
    <row r="328" spans="1:6" x14ac:dyDescent="0.45">
      <c r="A328" t="s">
        <v>32</v>
      </c>
      <c r="B328" t="s">
        <v>59</v>
      </c>
      <c r="C328" s="1">
        <v>41568</v>
      </c>
      <c r="D328" s="4">
        <v>0</v>
      </c>
      <c r="E328">
        <v>62.47</v>
      </c>
      <c r="F328">
        <v>1017340</v>
      </c>
    </row>
    <row r="329" spans="1:6" x14ac:dyDescent="0.45">
      <c r="A329" t="s">
        <v>32</v>
      </c>
      <c r="B329" t="s">
        <v>59</v>
      </c>
      <c r="C329" s="1">
        <v>41575</v>
      </c>
      <c r="D329" s="4">
        <v>0</v>
      </c>
      <c r="E329">
        <v>63.93</v>
      </c>
      <c r="F329">
        <v>451850</v>
      </c>
    </row>
    <row r="330" spans="1:6" x14ac:dyDescent="0.45">
      <c r="A330" t="s">
        <v>32</v>
      </c>
      <c r="B330" t="s">
        <v>59</v>
      </c>
      <c r="C330" s="1">
        <v>41582</v>
      </c>
      <c r="D330" s="4">
        <v>0</v>
      </c>
      <c r="E330">
        <v>62.55</v>
      </c>
      <c r="F330">
        <v>309790</v>
      </c>
    </row>
    <row r="331" spans="1:6" x14ac:dyDescent="0.45">
      <c r="A331" t="s">
        <v>32</v>
      </c>
      <c r="B331" t="s">
        <v>59</v>
      </c>
      <c r="C331" s="1">
        <v>41589</v>
      </c>
      <c r="D331" s="4">
        <v>0</v>
      </c>
      <c r="E331">
        <v>62.05</v>
      </c>
      <c r="F331">
        <v>1111810</v>
      </c>
    </row>
    <row r="332" spans="1:6" x14ac:dyDescent="0.45">
      <c r="A332" t="s">
        <v>32</v>
      </c>
      <c r="B332" t="s">
        <v>59</v>
      </c>
      <c r="C332" s="1">
        <v>41596</v>
      </c>
      <c r="D332" s="4">
        <v>0</v>
      </c>
      <c r="E332">
        <v>63.06</v>
      </c>
      <c r="F332">
        <v>1206630</v>
      </c>
    </row>
    <row r="333" spans="1:6" x14ac:dyDescent="0.45">
      <c r="A333" t="s">
        <v>32</v>
      </c>
      <c r="B333" t="s">
        <v>59</v>
      </c>
      <c r="C333" s="1">
        <v>41603</v>
      </c>
      <c r="D333" s="4">
        <v>0</v>
      </c>
      <c r="E333">
        <v>63.9</v>
      </c>
      <c r="F333">
        <v>2001590</v>
      </c>
    </row>
    <row r="334" spans="1:6" x14ac:dyDescent="0.45">
      <c r="A334" t="s">
        <v>32</v>
      </c>
      <c r="B334" t="s">
        <v>59</v>
      </c>
      <c r="C334" s="1">
        <v>41610</v>
      </c>
      <c r="D334" s="4">
        <v>0</v>
      </c>
      <c r="E334">
        <v>61.3</v>
      </c>
      <c r="F334">
        <v>1670590</v>
      </c>
    </row>
    <row r="335" spans="1:6" x14ac:dyDescent="0.45">
      <c r="A335" t="s">
        <v>32</v>
      </c>
      <c r="B335" t="s">
        <v>59</v>
      </c>
      <c r="C335" s="1">
        <v>41617</v>
      </c>
      <c r="D335" s="4">
        <v>0</v>
      </c>
      <c r="E335">
        <v>64.099999999999994</v>
      </c>
      <c r="F335">
        <v>1831030</v>
      </c>
    </row>
    <row r="336" spans="1:6" x14ac:dyDescent="0.45">
      <c r="A336" t="s">
        <v>32</v>
      </c>
      <c r="B336" t="s">
        <v>59</v>
      </c>
      <c r="C336" s="1">
        <v>41624</v>
      </c>
      <c r="D336" s="4">
        <v>0</v>
      </c>
      <c r="E336">
        <v>70.400000000000006</v>
      </c>
      <c r="F336">
        <v>3325850</v>
      </c>
    </row>
    <row r="337" spans="1:6" x14ac:dyDescent="0.45">
      <c r="A337" t="s">
        <v>32</v>
      </c>
      <c r="B337" t="s">
        <v>59</v>
      </c>
      <c r="C337" s="1">
        <v>41631</v>
      </c>
      <c r="D337" s="4">
        <v>0</v>
      </c>
      <c r="E337">
        <v>70.3</v>
      </c>
      <c r="F337">
        <v>795730</v>
      </c>
    </row>
    <row r="338" spans="1:6" x14ac:dyDescent="0.45">
      <c r="A338" t="s">
        <v>32</v>
      </c>
      <c r="B338" t="s">
        <v>59</v>
      </c>
      <c r="C338" s="1">
        <v>41638</v>
      </c>
      <c r="D338" s="4">
        <v>0</v>
      </c>
      <c r="E338">
        <v>70.5</v>
      </c>
      <c r="F338">
        <v>193400</v>
      </c>
    </row>
    <row r="339" spans="1:6" x14ac:dyDescent="0.45">
      <c r="A339" t="s">
        <v>32</v>
      </c>
      <c r="B339" t="s">
        <v>59</v>
      </c>
      <c r="C339" s="1">
        <v>41645</v>
      </c>
      <c r="D339" s="4">
        <v>0</v>
      </c>
      <c r="E339">
        <v>68.61</v>
      </c>
      <c r="F339">
        <v>433690</v>
      </c>
    </row>
    <row r="340" spans="1:6" x14ac:dyDescent="0.45">
      <c r="A340" t="s">
        <v>32</v>
      </c>
      <c r="B340" t="s">
        <v>59</v>
      </c>
      <c r="C340" s="1">
        <v>41652</v>
      </c>
      <c r="D340" s="4">
        <v>0</v>
      </c>
      <c r="E340">
        <v>69.7</v>
      </c>
      <c r="F340">
        <v>1128580</v>
      </c>
    </row>
    <row r="341" spans="1:6" x14ac:dyDescent="0.45">
      <c r="A341" t="s">
        <v>32</v>
      </c>
      <c r="B341" t="s">
        <v>59</v>
      </c>
      <c r="C341" s="1">
        <v>41659</v>
      </c>
      <c r="D341" s="4">
        <v>0</v>
      </c>
      <c r="E341">
        <v>67.67</v>
      </c>
      <c r="F341">
        <v>435340</v>
      </c>
    </row>
    <row r="342" spans="1:6" x14ac:dyDescent="0.45">
      <c r="A342" t="s">
        <v>32</v>
      </c>
      <c r="B342" t="s">
        <v>59</v>
      </c>
      <c r="C342" s="1">
        <v>41666</v>
      </c>
      <c r="D342" s="4">
        <v>0</v>
      </c>
      <c r="E342">
        <v>67</v>
      </c>
      <c r="F342">
        <v>1665250</v>
      </c>
    </row>
    <row r="343" spans="1:6" x14ac:dyDescent="0.45">
      <c r="A343" t="s">
        <v>32</v>
      </c>
      <c r="B343" t="s">
        <v>59</v>
      </c>
      <c r="C343" s="1">
        <v>41673</v>
      </c>
      <c r="D343" s="4">
        <v>0</v>
      </c>
      <c r="E343">
        <v>76.03</v>
      </c>
      <c r="F343">
        <v>3937610</v>
      </c>
    </row>
    <row r="344" spans="1:6" x14ac:dyDescent="0.45">
      <c r="A344" t="s">
        <v>32</v>
      </c>
      <c r="B344" t="s">
        <v>59</v>
      </c>
      <c r="C344" s="1">
        <v>41680</v>
      </c>
      <c r="D344" s="4">
        <v>0</v>
      </c>
      <c r="E344">
        <v>80.52</v>
      </c>
      <c r="F344">
        <v>3394500</v>
      </c>
    </row>
    <row r="345" spans="1:6" x14ac:dyDescent="0.45">
      <c r="A345" t="s">
        <v>32</v>
      </c>
      <c r="B345" t="s">
        <v>59</v>
      </c>
      <c r="C345" s="1">
        <v>41687</v>
      </c>
      <c r="D345" s="4">
        <v>0</v>
      </c>
      <c r="E345">
        <v>81.5</v>
      </c>
      <c r="F345">
        <v>2098270</v>
      </c>
    </row>
    <row r="346" spans="1:6" x14ac:dyDescent="0.45">
      <c r="A346" t="s">
        <v>32</v>
      </c>
      <c r="B346" t="s">
        <v>59</v>
      </c>
      <c r="C346" s="1">
        <v>41694</v>
      </c>
      <c r="D346" s="4">
        <v>0</v>
      </c>
      <c r="E346">
        <v>82.4</v>
      </c>
      <c r="F346">
        <v>3374950</v>
      </c>
    </row>
    <row r="347" spans="1:6" x14ac:dyDescent="0.45">
      <c r="A347" t="s">
        <v>32</v>
      </c>
      <c r="B347" t="s">
        <v>59</v>
      </c>
      <c r="C347" s="1">
        <v>41701</v>
      </c>
      <c r="D347" s="4">
        <v>0</v>
      </c>
      <c r="E347">
        <v>80.599999999999994</v>
      </c>
      <c r="F347">
        <v>2958110</v>
      </c>
    </row>
    <row r="348" spans="1:6" x14ac:dyDescent="0.45">
      <c r="A348" t="s">
        <v>32</v>
      </c>
      <c r="B348" t="s">
        <v>59</v>
      </c>
      <c r="C348" s="1">
        <v>41708</v>
      </c>
      <c r="D348" s="4">
        <v>0</v>
      </c>
      <c r="E348">
        <v>78</v>
      </c>
      <c r="F348">
        <v>1421100</v>
      </c>
    </row>
    <row r="349" spans="1:6" x14ac:dyDescent="0.45">
      <c r="A349" t="s">
        <v>32</v>
      </c>
      <c r="B349" t="s">
        <v>59</v>
      </c>
      <c r="C349" s="1">
        <v>41715</v>
      </c>
      <c r="D349" s="4">
        <v>0</v>
      </c>
      <c r="E349">
        <v>81.88</v>
      </c>
      <c r="F349">
        <v>11083730</v>
      </c>
    </row>
    <row r="350" spans="1:6" x14ac:dyDescent="0.45">
      <c r="A350" t="s">
        <v>32</v>
      </c>
      <c r="B350" t="s">
        <v>59</v>
      </c>
      <c r="C350" s="1">
        <v>41722</v>
      </c>
      <c r="D350" s="4">
        <v>0</v>
      </c>
      <c r="E350">
        <v>81.38</v>
      </c>
      <c r="F350">
        <v>634600</v>
      </c>
    </row>
    <row r="351" spans="1:6" x14ac:dyDescent="0.45">
      <c r="A351" t="s">
        <v>32</v>
      </c>
      <c r="B351" t="s">
        <v>59</v>
      </c>
      <c r="C351" s="1">
        <v>41729</v>
      </c>
      <c r="D351" s="4">
        <v>0</v>
      </c>
      <c r="E351">
        <v>81.91</v>
      </c>
      <c r="F351">
        <v>285180</v>
      </c>
    </row>
    <row r="352" spans="1:6" x14ac:dyDescent="0.45">
      <c r="A352" t="s">
        <v>32</v>
      </c>
      <c r="B352" t="s">
        <v>59</v>
      </c>
      <c r="C352" s="1">
        <v>41736</v>
      </c>
      <c r="D352" s="4">
        <v>0</v>
      </c>
      <c r="E352">
        <v>87.99</v>
      </c>
      <c r="F352">
        <v>1135410</v>
      </c>
    </row>
    <row r="353" spans="1:6" x14ac:dyDescent="0.45">
      <c r="A353" t="s">
        <v>32</v>
      </c>
      <c r="B353" t="s">
        <v>59</v>
      </c>
      <c r="C353" s="1">
        <v>41743</v>
      </c>
      <c r="D353" s="4">
        <v>0</v>
      </c>
      <c r="E353">
        <v>86</v>
      </c>
      <c r="F353">
        <v>199630</v>
      </c>
    </row>
    <row r="354" spans="1:6" x14ac:dyDescent="0.45">
      <c r="A354" t="s">
        <v>32</v>
      </c>
      <c r="B354" t="s">
        <v>59</v>
      </c>
      <c r="C354" s="1">
        <v>41750</v>
      </c>
      <c r="D354" s="4">
        <v>0</v>
      </c>
      <c r="E354">
        <v>83.89</v>
      </c>
      <c r="F354">
        <v>557280</v>
      </c>
    </row>
    <row r="355" spans="1:6" x14ac:dyDescent="0.45">
      <c r="A355" t="s">
        <v>32</v>
      </c>
      <c r="B355" t="s">
        <v>59</v>
      </c>
      <c r="C355" s="1">
        <v>41757</v>
      </c>
      <c r="D355" s="4">
        <v>0</v>
      </c>
      <c r="E355">
        <v>84.83</v>
      </c>
      <c r="F355">
        <v>317540</v>
      </c>
    </row>
    <row r="356" spans="1:6" x14ac:dyDescent="0.45">
      <c r="A356" t="s">
        <v>32</v>
      </c>
      <c r="B356" t="s">
        <v>59</v>
      </c>
      <c r="C356" s="1">
        <v>41764</v>
      </c>
      <c r="D356" s="4">
        <v>0</v>
      </c>
      <c r="E356">
        <v>84.5</v>
      </c>
      <c r="F356">
        <v>71740</v>
      </c>
    </row>
    <row r="357" spans="1:6" x14ac:dyDescent="0.45">
      <c r="A357" t="s">
        <v>32</v>
      </c>
      <c r="B357" t="s">
        <v>59</v>
      </c>
      <c r="C357" s="1">
        <v>41771</v>
      </c>
      <c r="D357" s="4">
        <v>0</v>
      </c>
      <c r="E357">
        <v>82.51</v>
      </c>
      <c r="F357">
        <v>640830</v>
      </c>
    </row>
    <row r="358" spans="1:6" x14ac:dyDescent="0.45">
      <c r="A358" t="s">
        <v>32</v>
      </c>
      <c r="B358" t="s">
        <v>59</v>
      </c>
      <c r="C358" s="1">
        <v>41778</v>
      </c>
      <c r="D358" s="4">
        <v>0</v>
      </c>
      <c r="E358">
        <v>84.7</v>
      </c>
      <c r="F358">
        <v>1151550</v>
      </c>
    </row>
    <row r="359" spans="1:6" x14ac:dyDescent="0.45">
      <c r="A359" t="s">
        <v>32</v>
      </c>
      <c r="B359" t="s">
        <v>59</v>
      </c>
      <c r="C359" s="1">
        <v>41785</v>
      </c>
      <c r="D359" s="4">
        <v>0</v>
      </c>
      <c r="E359">
        <v>93.98</v>
      </c>
      <c r="F359">
        <v>1605740</v>
      </c>
    </row>
    <row r="360" spans="1:6" x14ac:dyDescent="0.45">
      <c r="A360" t="s">
        <v>32</v>
      </c>
      <c r="B360" t="s">
        <v>59</v>
      </c>
      <c r="C360" s="1">
        <v>41792</v>
      </c>
      <c r="D360" s="4">
        <v>0</v>
      </c>
      <c r="E360">
        <v>90</v>
      </c>
      <c r="F360">
        <v>371510</v>
      </c>
    </row>
    <row r="361" spans="1:6" x14ac:dyDescent="0.45">
      <c r="A361" t="s">
        <v>32</v>
      </c>
      <c r="B361" t="s">
        <v>59</v>
      </c>
      <c r="C361" s="1">
        <v>41799</v>
      </c>
      <c r="D361" s="4">
        <v>0</v>
      </c>
      <c r="E361">
        <v>81.42</v>
      </c>
      <c r="F361">
        <v>691550</v>
      </c>
    </row>
    <row r="362" spans="1:6" x14ac:dyDescent="0.45">
      <c r="A362" t="s">
        <v>32</v>
      </c>
      <c r="B362" t="s">
        <v>59</v>
      </c>
      <c r="C362" s="1">
        <v>41806</v>
      </c>
      <c r="D362" s="4">
        <v>0</v>
      </c>
      <c r="E362">
        <v>79.69</v>
      </c>
      <c r="F362">
        <v>1270760</v>
      </c>
    </row>
    <row r="363" spans="1:6" x14ac:dyDescent="0.45">
      <c r="A363" t="s">
        <v>32</v>
      </c>
      <c r="B363" t="s">
        <v>59</v>
      </c>
      <c r="C363" s="1">
        <v>41813</v>
      </c>
      <c r="D363" s="4">
        <v>0</v>
      </c>
      <c r="E363">
        <v>79.78</v>
      </c>
      <c r="F363">
        <v>216320</v>
      </c>
    </row>
    <row r="364" spans="1:6" x14ac:dyDescent="0.45">
      <c r="A364" t="s">
        <v>32</v>
      </c>
      <c r="B364" t="s">
        <v>59</v>
      </c>
      <c r="C364" s="1">
        <v>41820</v>
      </c>
      <c r="D364" s="4">
        <v>0</v>
      </c>
      <c r="E364">
        <v>81</v>
      </c>
      <c r="F364">
        <v>588870</v>
      </c>
    </row>
    <row r="365" spans="1:6" x14ac:dyDescent="0.45">
      <c r="A365" t="s">
        <v>32</v>
      </c>
      <c r="B365" t="s">
        <v>59</v>
      </c>
      <c r="C365" s="1">
        <v>41827</v>
      </c>
      <c r="D365" s="4">
        <v>0</v>
      </c>
      <c r="E365">
        <v>78.33</v>
      </c>
      <c r="F365">
        <v>2271820</v>
      </c>
    </row>
    <row r="366" spans="1:6" x14ac:dyDescent="0.45">
      <c r="A366" t="s">
        <v>32</v>
      </c>
      <c r="B366" t="s">
        <v>59</v>
      </c>
      <c r="C366" s="1">
        <v>41834</v>
      </c>
      <c r="D366" s="4">
        <v>0</v>
      </c>
      <c r="E366">
        <v>76.599999999999994</v>
      </c>
      <c r="F366">
        <v>342830</v>
      </c>
    </row>
    <row r="367" spans="1:6" x14ac:dyDescent="0.45">
      <c r="A367" t="s">
        <v>32</v>
      </c>
      <c r="B367" t="s">
        <v>59</v>
      </c>
      <c r="C367" s="1">
        <v>41841</v>
      </c>
      <c r="D367" s="4">
        <v>0</v>
      </c>
      <c r="E367">
        <v>76.02</v>
      </c>
      <c r="F367">
        <v>164230</v>
      </c>
    </row>
    <row r="368" spans="1:6" x14ac:dyDescent="0.45">
      <c r="A368" t="s">
        <v>32</v>
      </c>
      <c r="B368" t="s">
        <v>59</v>
      </c>
      <c r="C368" s="1">
        <v>41848</v>
      </c>
      <c r="D368" s="4">
        <v>0</v>
      </c>
      <c r="E368">
        <v>78.400000000000006</v>
      </c>
      <c r="F368">
        <v>1229940</v>
      </c>
    </row>
    <row r="369" spans="1:6" x14ac:dyDescent="0.45">
      <c r="A369" t="s">
        <v>32</v>
      </c>
      <c r="B369" t="s">
        <v>59</v>
      </c>
      <c r="C369" s="1">
        <v>41855</v>
      </c>
      <c r="D369" s="4">
        <v>0</v>
      </c>
      <c r="E369">
        <v>85.03</v>
      </c>
      <c r="F369">
        <v>2209910</v>
      </c>
    </row>
    <row r="370" spans="1:6" x14ac:dyDescent="0.45">
      <c r="A370" t="s">
        <v>32</v>
      </c>
      <c r="B370" t="s">
        <v>59</v>
      </c>
      <c r="C370" s="1">
        <v>41862</v>
      </c>
      <c r="D370" s="4">
        <v>0</v>
      </c>
      <c r="E370">
        <v>100</v>
      </c>
      <c r="F370">
        <v>10260060</v>
      </c>
    </row>
    <row r="371" spans="1:6" x14ac:dyDescent="0.45">
      <c r="A371" t="s">
        <v>32</v>
      </c>
      <c r="B371" t="s">
        <v>59</v>
      </c>
      <c r="C371" s="1">
        <v>41869</v>
      </c>
      <c r="D371" s="4">
        <v>0</v>
      </c>
      <c r="E371">
        <v>100.97</v>
      </c>
      <c r="F371">
        <v>1516030</v>
      </c>
    </row>
    <row r="372" spans="1:6" x14ac:dyDescent="0.45">
      <c r="A372" t="s">
        <v>32</v>
      </c>
      <c r="B372" t="s">
        <v>59</v>
      </c>
      <c r="C372" s="1">
        <v>41876</v>
      </c>
      <c r="D372" s="4">
        <v>0</v>
      </c>
      <c r="E372">
        <v>96.73</v>
      </c>
      <c r="F372">
        <v>3263480</v>
      </c>
    </row>
    <row r="373" spans="1:6" x14ac:dyDescent="0.45">
      <c r="A373" t="s">
        <v>32</v>
      </c>
      <c r="B373" t="s">
        <v>59</v>
      </c>
      <c r="C373" s="1">
        <v>41883</v>
      </c>
      <c r="D373" s="4">
        <v>0</v>
      </c>
      <c r="E373">
        <v>107.31</v>
      </c>
      <c r="F373">
        <v>4735800</v>
      </c>
    </row>
    <row r="374" spans="1:6" x14ac:dyDescent="0.45">
      <c r="A374" t="s">
        <v>32</v>
      </c>
      <c r="B374" t="s">
        <v>59</v>
      </c>
      <c r="C374" s="1">
        <v>41890</v>
      </c>
      <c r="D374" s="4">
        <v>0</v>
      </c>
      <c r="E374">
        <v>119.86</v>
      </c>
      <c r="F374">
        <v>2075660</v>
      </c>
    </row>
    <row r="375" spans="1:6" x14ac:dyDescent="0.45">
      <c r="A375" t="s">
        <v>32</v>
      </c>
      <c r="B375" t="s">
        <v>59</v>
      </c>
      <c r="C375" s="1">
        <v>41897</v>
      </c>
      <c r="D375" s="4">
        <v>0</v>
      </c>
      <c r="E375">
        <v>130.02000000000001</v>
      </c>
      <c r="F375">
        <v>8459040</v>
      </c>
    </row>
    <row r="376" spans="1:6" x14ac:dyDescent="0.45">
      <c r="A376" t="s">
        <v>32</v>
      </c>
      <c r="B376" t="s">
        <v>59</v>
      </c>
      <c r="C376" s="1">
        <v>41904</v>
      </c>
      <c r="D376" s="4">
        <v>0</v>
      </c>
      <c r="E376">
        <v>125.4</v>
      </c>
      <c r="F376">
        <v>1643430</v>
      </c>
    </row>
    <row r="377" spans="1:6" x14ac:dyDescent="0.45">
      <c r="A377" t="s">
        <v>32</v>
      </c>
      <c r="B377" t="s">
        <v>59</v>
      </c>
      <c r="C377" s="1">
        <v>41911</v>
      </c>
      <c r="D377" s="4">
        <v>0</v>
      </c>
      <c r="E377">
        <v>113.6</v>
      </c>
      <c r="F377">
        <v>1255120</v>
      </c>
    </row>
    <row r="378" spans="1:6" x14ac:dyDescent="0.45">
      <c r="A378" t="s">
        <v>32</v>
      </c>
      <c r="B378" t="s">
        <v>59</v>
      </c>
      <c r="C378" s="1">
        <v>41918</v>
      </c>
      <c r="D378" s="4">
        <v>0</v>
      </c>
      <c r="E378">
        <v>109.5</v>
      </c>
      <c r="F378">
        <v>353590</v>
      </c>
    </row>
    <row r="379" spans="1:6" x14ac:dyDescent="0.45">
      <c r="A379" t="s">
        <v>32</v>
      </c>
      <c r="B379" t="s">
        <v>59</v>
      </c>
      <c r="C379" s="1">
        <v>41925</v>
      </c>
      <c r="D379" s="4">
        <v>0</v>
      </c>
      <c r="E379">
        <v>129.9</v>
      </c>
      <c r="F379">
        <v>1558870</v>
      </c>
    </row>
    <row r="380" spans="1:6" x14ac:dyDescent="0.45">
      <c r="A380" t="s">
        <v>32</v>
      </c>
      <c r="B380" t="s">
        <v>59</v>
      </c>
      <c r="C380" s="1">
        <v>41932</v>
      </c>
      <c r="D380" s="4">
        <v>0</v>
      </c>
      <c r="E380">
        <v>138</v>
      </c>
      <c r="F380">
        <v>1630820</v>
      </c>
    </row>
    <row r="381" spans="1:6" x14ac:dyDescent="0.45">
      <c r="A381" t="s">
        <v>32</v>
      </c>
      <c r="B381" t="s">
        <v>59</v>
      </c>
      <c r="C381" s="1">
        <v>41939</v>
      </c>
      <c r="D381" s="4">
        <v>0</v>
      </c>
      <c r="E381">
        <v>150</v>
      </c>
      <c r="F381">
        <v>9123270</v>
      </c>
    </row>
    <row r="382" spans="1:6" x14ac:dyDescent="0.45">
      <c r="A382" t="s">
        <v>32</v>
      </c>
      <c r="B382" t="s">
        <v>59</v>
      </c>
      <c r="C382" s="1">
        <v>41946</v>
      </c>
      <c r="D382" s="4">
        <v>0</v>
      </c>
      <c r="E382">
        <v>148.4</v>
      </c>
      <c r="F382">
        <v>668630</v>
      </c>
    </row>
    <row r="383" spans="1:6" x14ac:dyDescent="0.45">
      <c r="A383" t="s">
        <v>32</v>
      </c>
      <c r="B383" t="s">
        <v>59</v>
      </c>
      <c r="C383" s="1">
        <v>41953</v>
      </c>
      <c r="D383" s="4">
        <v>0</v>
      </c>
      <c r="E383">
        <v>148.80000000000001</v>
      </c>
      <c r="F383">
        <v>452930</v>
      </c>
    </row>
    <row r="384" spans="1:6" x14ac:dyDescent="0.45">
      <c r="A384" t="s">
        <v>32</v>
      </c>
      <c r="B384" t="s">
        <v>59</v>
      </c>
      <c r="C384" s="1">
        <v>41960</v>
      </c>
      <c r="D384" s="4">
        <v>0</v>
      </c>
      <c r="E384">
        <v>165.5</v>
      </c>
      <c r="F384">
        <v>3085210</v>
      </c>
    </row>
    <row r="385" spans="1:6" x14ac:dyDescent="0.45">
      <c r="A385" t="s">
        <v>32</v>
      </c>
      <c r="B385" t="s">
        <v>59</v>
      </c>
      <c r="C385" s="1">
        <v>41967</v>
      </c>
      <c r="D385" s="4">
        <v>0</v>
      </c>
      <c r="E385">
        <v>178</v>
      </c>
      <c r="F385">
        <v>3556740</v>
      </c>
    </row>
    <row r="386" spans="1:6" x14ac:dyDescent="0.45">
      <c r="A386" t="s">
        <v>32</v>
      </c>
      <c r="B386" t="s">
        <v>59</v>
      </c>
      <c r="C386" s="1">
        <v>41974</v>
      </c>
      <c r="D386" s="4">
        <v>0</v>
      </c>
      <c r="E386">
        <v>179.9</v>
      </c>
      <c r="F386">
        <v>2233980</v>
      </c>
    </row>
    <row r="387" spans="1:6" x14ac:dyDescent="0.45">
      <c r="A387" t="s">
        <v>32</v>
      </c>
      <c r="B387" t="s">
        <v>59</v>
      </c>
      <c r="C387" s="1">
        <v>41981</v>
      </c>
      <c r="D387" s="4">
        <v>0</v>
      </c>
      <c r="E387">
        <v>195.9</v>
      </c>
      <c r="F387">
        <v>1756160</v>
      </c>
    </row>
    <row r="388" spans="1:6" x14ac:dyDescent="0.45">
      <c r="A388" t="s">
        <v>32</v>
      </c>
      <c r="B388" t="s">
        <v>59</v>
      </c>
      <c r="C388" s="1">
        <v>41988</v>
      </c>
      <c r="D388" s="4">
        <v>0</v>
      </c>
      <c r="E388">
        <v>184.2</v>
      </c>
      <c r="F388">
        <v>2755650</v>
      </c>
    </row>
    <row r="389" spans="1:6" x14ac:dyDescent="0.45">
      <c r="A389" t="s">
        <v>32</v>
      </c>
      <c r="B389" t="s">
        <v>59</v>
      </c>
      <c r="C389" s="1">
        <v>41995</v>
      </c>
      <c r="D389" s="4">
        <v>0</v>
      </c>
      <c r="E389">
        <v>188.1</v>
      </c>
      <c r="F389">
        <v>706300</v>
      </c>
    </row>
    <row r="390" spans="1:6" x14ac:dyDescent="0.45">
      <c r="A390" t="s">
        <v>32</v>
      </c>
      <c r="B390" t="s">
        <v>59</v>
      </c>
      <c r="C390" s="1">
        <v>42002</v>
      </c>
      <c r="D390" s="4">
        <v>0</v>
      </c>
      <c r="E390">
        <v>187.3</v>
      </c>
      <c r="F390">
        <v>384320</v>
      </c>
    </row>
    <row r="391" spans="1:6" x14ac:dyDescent="0.45">
      <c r="A391" t="s">
        <v>32</v>
      </c>
      <c r="B391" t="s">
        <v>59</v>
      </c>
      <c r="C391" s="1">
        <v>42009</v>
      </c>
      <c r="D391" s="4">
        <v>0</v>
      </c>
      <c r="E391">
        <v>192.7</v>
      </c>
      <c r="F391">
        <v>207090</v>
      </c>
    </row>
    <row r="392" spans="1:6" x14ac:dyDescent="0.45">
      <c r="A392" t="s">
        <v>32</v>
      </c>
      <c r="B392" t="s">
        <v>59</v>
      </c>
      <c r="C392" s="1">
        <v>42016</v>
      </c>
      <c r="D392" s="4">
        <v>0</v>
      </c>
      <c r="E392">
        <v>194.1</v>
      </c>
      <c r="F392">
        <v>400670</v>
      </c>
    </row>
    <row r="393" spans="1:6" x14ac:dyDescent="0.45">
      <c r="A393" t="s">
        <v>32</v>
      </c>
      <c r="B393" t="s">
        <v>59</v>
      </c>
      <c r="C393" s="1">
        <v>42023</v>
      </c>
      <c r="D393" s="4">
        <v>0</v>
      </c>
      <c r="E393">
        <v>188</v>
      </c>
      <c r="F393">
        <v>541420</v>
      </c>
    </row>
    <row r="394" spans="1:6" x14ac:dyDescent="0.45">
      <c r="A394" t="s">
        <v>32</v>
      </c>
      <c r="B394" t="s">
        <v>59</v>
      </c>
      <c r="C394" s="1">
        <v>42030</v>
      </c>
      <c r="D394" s="4">
        <v>0</v>
      </c>
      <c r="E394">
        <v>189.7</v>
      </c>
      <c r="F394">
        <v>585810</v>
      </c>
    </row>
    <row r="395" spans="1:6" x14ac:dyDescent="0.45">
      <c r="A395" t="s">
        <v>32</v>
      </c>
      <c r="B395" t="s">
        <v>59</v>
      </c>
      <c r="C395" s="1">
        <v>42037</v>
      </c>
      <c r="D395" s="4">
        <v>0</v>
      </c>
      <c r="E395">
        <v>190.8</v>
      </c>
      <c r="F395">
        <v>291740</v>
      </c>
    </row>
    <row r="396" spans="1:6" x14ac:dyDescent="0.45">
      <c r="A396" t="s">
        <v>32</v>
      </c>
      <c r="B396" t="s">
        <v>59</v>
      </c>
      <c r="C396" s="1">
        <v>42044</v>
      </c>
      <c r="D396" s="4">
        <v>0</v>
      </c>
      <c r="E396">
        <v>204.2</v>
      </c>
      <c r="F396">
        <v>599500</v>
      </c>
    </row>
    <row r="397" spans="1:6" x14ac:dyDescent="0.45">
      <c r="A397" t="s">
        <v>32</v>
      </c>
      <c r="B397" t="s">
        <v>59</v>
      </c>
      <c r="C397" s="1">
        <v>42051</v>
      </c>
      <c r="D397" s="4">
        <v>0</v>
      </c>
      <c r="E397">
        <v>194.5</v>
      </c>
      <c r="F397">
        <v>244440</v>
      </c>
    </row>
    <row r="398" spans="1:6" x14ac:dyDescent="0.45">
      <c r="A398" t="s">
        <v>32</v>
      </c>
      <c r="B398" t="s">
        <v>59</v>
      </c>
      <c r="C398" s="1">
        <v>42058</v>
      </c>
      <c r="D398" s="4">
        <v>0</v>
      </c>
      <c r="E398">
        <v>195</v>
      </c>
      <c r="F398">
        <v>465530</v>
      </c>
    </row>
    <row r="399" spans="1:6" x14ac:dyDescent="0.45">
      <c r="A399" t="s">
        <v>32</v>
      </c>
      <c r="B399" t="s">
        <v>59</v>
      </c>
      <c r="C399" s="1">
        <v>42065</v>
      </c>
      <c r="D399" s="4">
        <v>0</v>
      </c>
      <c r="E399">
        <v>188.4</v>
      </c>
      <c r="F399">
        <v>429170</v>
      </c>
    </row>
    <row r="400" spans="1:6" x14ac:dyDescent="0.45">
      <c r="A400" t="s">
        <v>32</v>
      </c>
      <c r="B400" t="s">
        <v>59</v>
      </c>
      <c r="C400" s="1">
        <v>42072</v>
      </c>
      <c r="D400" s="4">
        <v>0</v>
      </c>
      <c r="E400">
        <v>187.3</v>
      </c>
      <c r="F400">
        <v>108140</v>
      </c>
    </row>
    <row r="401" spans="1:6" x14ac:dyDescent="0.45">
      <c r="A401" t="s">
        <v>32</v>
      </c>
      <c r="B401" t="s">
        <v>59</v>
      </c>
      <c r="C401" s="1">
        <v>42079</v>
      </c>
      <c r="D401" s="4">
        <v>0</v>
      </c>
      <c r="E401">
        <v>187.7</v>
      </c>
      <c r="F401">
        <v>2640520</v>
      </c>
    </row>
    <row r="402" spans="1:6" x14ac:dyDescent="0.45">
      <c r="A402" t="s">
        <v>32</v>
      </c>
      <c r="B402" t="s">
        <v>59</v>
      </c>
      <c r="C402" s="1">
        <v>42086</v>
      </c>
      <c r="D402" s="4">
        <v>0</v>
      </c>
      <c r="E402">
        <v>194</v>
      </c>
      <c r="F402">
        <v>1061030</v>
      </c>
    </row>
    <row r="403" spans="1:6" x14ac:dyDescent="0.45">
      <c r="A403" t="s">
        <v>32</v>
      </c>
      <c r="B403" t="s">
        <v>59</v>
      </c>
      <c r="C403" s="1">
        <v>42093</v>
      </c>
      <c r="D403" s="4">
        <v>0</v>
      </c>
      <c r="E403">
        <v>193</v>
      </c>
      <c r="F403">
        <v>212010</v>
      </c>
    </row>
    <row r="404" spans="1:6" x14ac:dyDescent="0.45">
      <c r="A404" t="s">
        <v>32</v>
      </c>
      <c r="B404" t="s">
        <v>59</v>
      </c>
      <c r="C404" s="1">
        <v>42100</v>
      </c>
      <c r="D404" s="4">
        <v>0</v>
      </c>
      <c r="E404">
        <v>192</v>
      </c>
      <c r="F404">
        <v>1176860</v>
      </c>
    </row>
    <row r="405" spans="1:6" x14ac:dyDescent="0.45">
      <c r="A405" t="s">
        <v>32</v>
      </c>
      <c r="B405" t="s">
        <v>59</v>
      </c>
      <c r="C405" s="1">
        <v>42107</v>
      </c>
      <c r="D405" s="4">
        <v>0</v>
      </c>
      <c r="E405">
        <v>186</v>
      </c>
      <c r="F405">
        <v>539740</v>
      </c>
    </row>
    <row r="406" spans="1:6" x14ac:dyDescent="0.45">
      <c r="A406" t="s">
        <v>32</v>
      </c>
      <c r="B406" t="s">
        <v>59</v>
      </c>
      <c r="C406" s="1">
        <v>42114</v>
      </c>
      <c r="D406" s="4">
        <v>0</v>
      </c>
      <c r="E406">
        <v>188.5</v>
      </c>
      <c r="F406">
        <v>510630</v>
      </c>
    </row>
    <row r="407" spans="1:6" x14ac:dyDescent="0.45">
      <c r="A407" t="s">
        <v>32</v>
      </c>
      <c r="B407" t="s">
        <v>59</v>
      </c>
      <c r="C407" s="1">
        <v>42121</v>
      </c>
      <c r="D407" s="4">
        <v>0</v>
      </c>
      <c r="E407">
        <v>192</v>
      </c>
      <c r="F407">
        <v>202420</v>
      </c>
    </row>
    <row r="408" spans="1:6" x14ac:dyDescent="0.45">
      <c r="A408" t="s">
        <v>32</v>
      </c>
      <c r="B408" t="s">
        <v>59</v>
      </c>
      <c r="C408" s="1">
        <v>42128</v>
      </c>
      <c r="D408" s="4">
        <v>0</v>
      </c>
      <c r="E408">
        <v>194.8</v>
      </c>
      <c r="F408">
        <v>492390</v>
      </c>
    </row>
    <row r="409" spans="1:6" x14ac:dyDescent="0.45">
      <c r="A409" t="s">
        <v>32</v>
      </c>
      <c r="B409" t="s">
        <v>59</v>
      </c>
      <c r="C409" s="1">
        <v>42135</v>
      </c>
      <c r="D409" s="4">
        <v>0</v>
      </c>
      <c r="E409">
        <v>199.8</v>
      </c>
      <c r="F409">
        <v>255440</v>
      </c>
    </row>
    <row r="410" spans="1:6" x14ac:dyDescent="0.45">
      <c r="A410" t="s">
        <v>32</v>
      </c>
      <c r="B410" t="s">
        <v>59</v>
      </c>
      <c r="C410" s="1">
        <v>42142</v>
      </c>
      <c r="D410" s="4">
        <v>0</v>
      </c>
      <c r="E410">
        <v>203.2</v>
      </c>
      <c r="F410">
        <v>128490</v>
      </c>
    </row>
    <row r="411" spans="1:6" x14ac:dyDescent="0.45">
      <c r="A411" t="s">
        <v>32</v>
      </c>
      <c r="B411" t="s">
        <v>59</v>
      </c>
      <c r="C411" s="1">
        <v>42149</v>
      </c>
      <c r="D411" s="4">
        <v>0</v>
      </c>
      <c r="E411">
        <v>183.1</v>
      </c>
      <c r="F411">
        <v>112790</v>
      </c>
    </row>
    <row r="412" spans="1:6" x14ac:dyDescent="0.45">
      <c r="A412" t="s">
        <v>32</v>
      </c>
      <c r="B412" t="s">
        <v>59</v>
      </c>
      <c r="C412" s="1">
        <v>42156</v>
      </c>
      <c r="D412" s="4">
        <v>0</v>
      </c>
      <c r="E412">
        <v>189</v>
      </c>
      <c r="F412">
        <v>159900</v>
      </c>
    </row>
    <row r="413" spans="1:6" x14ac:dyDescent="0.45">
      <c r="A413" t="s">
        <v>32</v>
      </c>
      <c r="B413" t="s">
        <v>59</v>
      </c>
      <c r="C413" s="1">
        <v>42163</v>
      </c>
      <c r="D413" s="4">
        <v>0</v>
      </c>
      <c r="E413">
        <v>178.5</v>
      </c>
      <c r="F413">
        <v>176790</v>
      </c>
    </row>
    <row r="414" spans="1:6" x14ac:dyDescent="0.45">
      <c r="A414" t="s">
        <v>32</v>
      </c>
      <c r="B414" t="s">
        <v>59</v>
      </c>
      <c r="C414" s="1">
        <v>42170</v>
      </c>
      <c r="D414" s="4">
        <v>0</v>
      </c>
      <c r="E414">
        <v>180</v>
      </c>
      <c r="F414">
        <v>147780</v>
      </c>
    </row>
    <row r="415" spans="1:6" x14ac:dyDescent="0.45">
      <c r="A415" t="s">
        <v>32</v>
      </c>
      <c r="B415" t="s">
        <v>59</v>
      </c>
      <c r="C415" s="1">
        <v>42177</v>
      </c>
      <c r="D415" s="4">
        <v>0</v>
      </c>
      <c r="E415">
        <v>180</v>
      </c>
      <c r="F415">
        <v>285660</v>
      </c>
    </row>
    <row r="416" spans="1:6" x14ac:dyDescent="0.45">
      <c r="A416" t="s">
        <v>32</v>
      </c>
      <c r="B416" t="s">
        <v>59</v>
      </c>
      <c r="C416" s="1">
        <v>42184</v>
      </c>
      <c r="D416" s="4">
        <v>0</v>
      </c>
      <c r="E416">
        <v>182.1</v>
      </c>
      <c r="F416">
        <v>81470</v>
      </c>
    </row>
    <row r="417" spans="1:6" x14ac:dyDescent="0.45">
      <c r="A417" t="s">
        <v>32</v>
      </c>
      <c r="B417" t="s">
        <v>59</v>
      </c>
      <c r="C417" s="1">
        <v>42191</v>
      </c>
      <c r="D417" s="4">
        <v>0</v>
      </c>
      <c r="E417">
        <v>180</v>
      </c>
      <c r="F417">
        <v>85840</v>
      </c>
    </row>
    <row r="418" spans="1:6" x14ac:dyDescent="0.45">
      <c r="A418" t="s">
        <v>32</v>
      </c>
      <c r="B418" t="s">
        <v>59</v>
      </c>
      <c r="C418" s="1">
        <v>42198</v>
      </c>
      <c r="D418" s="4">
        <v>0</v>
      </c>
      <c r="E418">
        <v>180.3</v>
      </c>
      <c r="F418">
        <v>29650</v>
      </c>
    </row>
    <row r="419" spans="1:6" x14ac:dyDescent="0.45">
      <c r="A419" t="s">
        <v>32</v>
      </c>
      <c r="B419" t="s">
        <v>59</v>
      </c>
      <c r="C419" s="1">
        <v>42205</v>
      </c>
      <c r="D419" s="4">
        <v>0</v>
      </c>
      <c r="E419">
        <v>151.19999999999999</v>
      </c>
      <c r="F419">
        <v>181960</v>
      </c>
    </row>
    <row r="420" spans="1:6" x14ac:dyDescent="0.45">
      <c r="A420" t="s">
        <v>32</v>
      </c>
      <c r="B420" t="s">
        <v>59</v>
      </c>
      <c r="C420" s="1">
        <v>42212</v>
      </c>
      <c r="D420" s="4">
        <v>0</v>
      </c>
      <c r="E420">
        <v>172.8</v>
      </c>
      <c r="F420">
        <v>329440</v>
      </c>
    </row>
    <row r="421" spans="1:6" x14ac:dyDescent="0.45">
      <c r="A421" t="s">
        <v>32</v>
      </c>
      <c r="B421" t="s">
        <v>59</v>
      </c>
      <c r="C421" s="1">
        <v>42219</v>
      </c>
      <c r="D421" s="4">
        <v>0</v>
      </c>
      <c r="E421">
        <v>161.19999999999999</v>
      </c>
      <c r="F421">
        <v>104280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9"/>
  <sheetViews>
    <sheetView workbookViewId="0">
      <selection activeCell="H12" sqref="H1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33</v>
      </c>
      <c r="B2" t="s">
        <v>59</v>
      </c>
      <c r="C2" s="1">
        <v>38915</v>
      </c>
      <c r="D2" s="4">
        <v>0</v>
      </c>
      <c r="E2">
        <v>202</v>
      </c>
      <c r="F2">
        <v>3522869</v>
      </c>
    </row>
    <row r="3" spans="1:6" x14ac:dyDescent="0.45">
      <c r="A3" t="s">
        <v>33</v>
      </c>
      <c r="B3" t="s">
        <v>59</v>
      </c>
      <c r="C3" s="1">
        <v>38922</v>
      </c>
      <c r="D3" s="4">
        <v>0</v>
      </c>
      <c r="E3">
        <v>202.8</v>
      </c>
      <c r="F3">
        <v>6199821</v>
      </c>
    </row>
    <row r="4" spans="1:6" x14ac:dyDescent="0.45">
      <c r="A4" t="s">
        <v>33</v>
      </c>
      <c r="B4" t="s">
        <v>59</v>
      </c>
      <c r="C4" s="1">
        <v>38929</v>
      </c>
      <c r="D4" s="4">
        <v>0</v>
      </c>
      <c r="E4">
        <v>200.99</v>
      </c>
      <c r="F4">
        <v>3999848</v>
      </c>
    </row>
    <row r="5" spans="1:6" x14ac:dyDescent="0.45">
      <c r="A5" t="s">
        <v>33</v>
      </c>
      <c r="B5" t="s">
        <v>59</v>
      </c>
      <c r="C5" s="1">
        <v>38936</v>
      </c>
      <c r="D5" s="4">
        <v>0</v>
      </c>
      <c r="E5">
        <v>201.22</v>
      </c>
      <c r="F5">
        <v>7337023</v>
      </c>
    </row>
    <row r="6" spans="1:6" x14ac:dyDescent="0.45">
      <c r="A6" t="s">
        <v>33</v>
      </c>
      <c r="B6" t="s">
        <v>59</v>
      </c>
      <c r="C6" s="1">
        <v>38943</v>
      </c>
      <c r="D6" s="4">
        <v>0</v>
      </c>
      <c r="E6">
        <v>199.4</v>
      </c>
      <c r="F6">
        <v>5222257</v>
      </c>
    </row>
    <row r="7" spans="1:6" x14ac:dyDescent="0.45">
      <c r="A7" t="s">
        <v>33</v>
      </c>
      <c r="B7" t="s">
        <v>59</v>
      </c>
      <c r="C7" s="1">
        <v>38950</v>
      </c>
      <c r="D7" s="4">
        <v>0</v>
      </c>
      <c r="E7">
        <v>202.29</v>
      </c>
      <c r="F7">
        <v>3345454</v>
      </c>
    </row>
    <row r="8" spans="1:6" x14ac:dyDescent="0.45">
      <c r="A8" t="s">
        <v>33</v>
      </c>
      <c r="B8" t="s">
        <v>59</v>
      </c>
      <c r="C8" s="1">
        <v>38957</v>
      </c>
      <c r="D8" s="4">
        <v>0</v>
      </c>
      <c r="E8">
        <v>200.3</v>
      </c>
      <c r="F8">
        <v>3405719</v>
      </c>
    </row>
    <row r="9" spans="1:6" x14ac:dyDescent="0.45">
      <c r="A9" t="s">
        <v>33</v>
      </c>
      <c r="B9" t="s">
        <v>59</v>
      </c>
      <c r="C9" s="1">
        <v>38964</v>
      </c>
      <c r="D9" s="4">
        <v>0</v>
      </c>
      <c r="E9">
        <v>201.35</v>
      </c>
      <c r="F9">
        <v>3369093</v>
      </c>
    </row>
    <row r="10" spans="1:6" x14ac:dyDescent="0.45">
      <c r="A10" t="s">
        <v>33</v>
      </c>
      <c r="B10" t="s">
        <v>59</v>
      </c>
      <c r="C10" s="1">
        <v>38971</v>
      </c>
      <c r="D10" s="4">
        <v>0</v>
      </c>
      <c r="E10">
        <v>204.2</v>
      </c>
      <c r="F10">
        <v>5827290</v>
      </c>
    </row>
    <row r="11" spans="1:6" x14ac:dyDescent="0.45">
      <c r="A11" t="s">
        <v>33</v>
      </c>
      <c r="B11" t="s">
        <v>59</v>
      </c>
      <c r="C11" s="1">
        <v>38978</v>
      </c>
      <c r="D11" s="4">
        <v>0</v>
      </c>
      <c r="E11">
        <v>205.8</v>
      </c>
      <c r="F11">
        <v>10167076</v>
      </c>
    </row>
    <row r="12" spans="1:6" x14ac:dyDescent="0.45">
      <c r="A12" t="s">
        <v>33</v>
      </c>
      <c r="B12" t="s">
        <v>59</v>
      </c>
      <c r="C12" s="1">
        <v>38985</v>
      </c>
      <c r="D12" s="4">
        <v>0</v>
      </c>
      <c r="E12">
        <v>211.99</v>
      </c>
      <c r="F12">
        <v>8592310</v>
      </c>
    </row>
    <row r="13" spans="1:6" x14ac:dyDescent="0.45">
      <c r="A13" t="s">
        <v>33</v>
      </c>
      <c r="B13" t="s">
        <v>59</v>
      </c>
      <c r="C13" s="1">
        <v>38992</v>
      </c>
      <c r="D13" s="4">
        <v>0</v>
      </c>
      <c r="E13">
        <v>212.99</v>
      </c>
      <c r="F13">
        <v>2698763</v>
      </c>
    </row>
    <row r="14" spans="1:6" x14ac:dyDescent="0.45">
      <c r="A14" t="s">
        <v>33</v>
      </c>
      <c r="B14" t="s">
        <v>59</v>
      </c>
      <c r="C14" s="1">
        <v>38999</v>
      </c>
      <c r="D14" s="4">
        <v>0</v>
      </c>
      <c r="E14">
        <v>214</v>
      </c>
      <c r="F14">
        <v>1829332</v>
      </c>
    </row>
    <row r="15" spans="1:6" x14ac:dyDescent="0.45">
      <c r="A15" t="s">
        <v>33</v>
      </c>
      <c r="B15" t="s">
        <v>59</v>
      </c>
      <c r="C15" s="1">
        <v>39006</v>
      </c>
      <c r="D15" s="4">
        <v>0</v>
      </c>
      <c r="E15">
        <v>224.89</v>
      </c>
      <c r="F15">
        <v>10213662</v>
      </c>
    </row>
    <row r="16" spans="1:6" x14ac:dyDescent="0.45">
      <c r="A16" t="s">
        <v>33</v>
      </c>
      <c r="B16" t="s">
        <v>59</v>
      </c>
      <c r="C16" s="1">
        <v>39013</v>
      </c>
      <c r="D16" s="4">
        <v>0</v>
      </c>
      <c r="E16">
        <v>234.24</v>
      </c>
      <c r="F16">
        <v>7037525</v>
      </c>
    </row>
    <row r="17" spans="1:6" x14ac:dyDescent="0.45">
      <c r="A17" t="s">
        <v>33</v>
      </c>
      <c r="B17" t="s">
        <v>59</v>
      </c>
      <c r="C17" s="1">
        <v>39020</v>
      </c>
      <c r="D17" s="4">
        <v>0</v>
      </c>
      <c r="E17">
        <v>231.38</v>
      </c>
      <c r="F17">
        <v>5208713</v>
      </c>
    </row>
    <row r="18" spans="1:6" x14ac:dyDescent="0.45">
      <c r="A18" t="s">
        <v>33</v>
      </c>
      <c r="B18" t="s">
        <v>59</v>
      </c>
      <c r="C18" s="1">
        <v>39027</v>
      </c>
      <c r="D18" s="4">
        <v>0</v>
      </c>
      <c r="E18">
        <v>249.5</v>
      </c>
      <c r="F18">
        <v>10598917</v>
      </c>
    </row>
    <row r="19" spans="1:6" x14ac:dyDescent="0.45">
      <c r="A19" t="s">
        <v>33</v>
      </c>
      <c r="B19" t="s">
        <v>59</v>
      </c>
      <c r="C19" s="1">
        <v>39034</v>
      </c>
      <c r="D19" s="4">
        <v>0</v>
      </c>
      <c r="E19">
        <v>242.45</v>
      </c>
      <c r="F19">
        <v>41094042</v>
      </c>
    </row>
    <row r="20" spans="1:6" x14ac:dyDescent="0.45">
      <c r="A20" t="s">
        <v>33</v>
      </c>
      <c r="B20" t="s">
        <v>59</v>
      </c>
      <c r="C20" s="1">
        <v>39041</v>
      </c>
      <c r="D20" s="4">
        <v>0</v>
      </c>
      <c r="E20">
        <v>241.7</v>
      </c>
      <c r="F20">
        <v>6812324</v>
      </c>
    </row>
    <row r="21" spans="1:6" x14ac:dyDescent="0.45">
      <c r="A21" t="s">
        <v>33</v>
      </c>
      <c r="B21" t="s">
        <v>59</v>
      </c>
      <c r="C21" s="1">
        <v>39048</v>
      </c>
      <c r="D21" s="4">
        <v>0</v>
      </c>
      <c r="E21">
        <v>237.7</v>
      </c>
      <c r="F21">
        <v>9379138</v>
      </c>
    </row>
    <row r="22" spans="1:6" x14ac:dyDescent="0.45">
      <c r="A22" t="s">
        <v>33</v>
      </c>
      <c r="B22" t="s">
        <v>59</v>
      </c>
      <c r="C22" s="1">
        <v>39055</v>
      </c>
      <c r="D22" s="4">
        <v>0</v>
      </c>
      <c r="E22">
        <v>248.52</v>
      </c>
      <c r="F22">
        <v>14474989</v>
      </c>
    </row>
    <row r="23" spans="1:6" x14ac:dyDescent="0.45">
      <c r="A23" t="s">
        <v>33</v>
      </c>
      <c r="B23" t="s">
        <v>59</v>
      </c>
      <c r="C23" s="1">
        <v>39062</v>
      </c>
      <c r="D23" s="4">
        <v>0</v>
      </c>
      <c r="E23">
        <v>249.01</v>
      </c>
      <c r="F23">
        <v>9243908</v>
      </c>
    </row>
    <row r="24" spans="1:6" x14ac:dyDescent="0.45">
      <c r="A24" t="s">
        <v>33</v>
      </c>
      <c r="B24" t="s">
        <v>59</v>
      </c>
      <c r="C24" s="1">
        <v>39069</v>
      </c>
      <c r="D24" s="4">
        <v>0</v>
      </c>
      <c r="E24">
        <v>243.1</v>
      </c>
      <c r="F24">
        <v>5835641</v>
      </c>
    </row>
    <row r="25" spans="1:6" x14ac:dyDescent="0.45">
      <c r="A25" t="s">
        <v>33</v>
      </c>
      <c r="B25" t="s">
        <v>59</v>
      </c>
      <c r="C25" s="1">
        <v>39076</v>
      </c>
      <c r="D25" s="4">
        <v>0</v>
      </c>
      <c r="E25">
        <v>243.88</v>
      </c>
      <c r="F25">
        <v>6851847</v>
      </c>
    </row>
    <row r="26" spans="1:6" x14ac:dyDescent="0.45">
      <c r="A26" t="s">
        <v>33</v>
      </c>
      <c r="B26" t="s">
        <v>59</v>
      </c>
      <c r="C26" s="1">
        <v>39090</v>
      </c>
      <c r="D26" s="4">
        <v>0</v>
      </c>
      <c r="E26">
        <v>226.04</v>
      </c>
      <c r="F26">
        <v>11118739</v>
      </c>
    </row>
    <row r="27" spans="1:6" x14ac:dyDescent="0.45">
      <c r="A27" t="s">
        <v>33</v>
      </c>
      <c r="B27" t="s">
        <v>59</v>
      </c>
      <c r="C27" s="1">
        <v>39097</v>
      </c>
      <c r="D27" s="4">
        <v>0</v>
      </c>
      <c r="E27">
        <v>237.88</v>
      </c>
      <c r="F27">
        <v>18518270</v>
      </c>
    </row>
    <row r="28" spans="1:6" x14ac:dyDescent="0.45">
      <c r="A28" t="s">
        <v>33</v>
      </c>
      <c r="B28" t="s">
        <v>59</v>
      </c>
      <c r="C28" s="1">
        <v>39104</v>
      </c>
      <c r="D28" s="4">
        <v>0</v>
      </c>
      <c r="E28">
        <v>237.91</v>
      </c>
      <c r="F28">
        <v>12742691</v>
      </c>
    </row>
    <row r="29" spans="1:6" x14ac:dyDescent="0.45">
      <c r="A29" t="s">
        <v>33</v>
      </c>
      <c r="B29" t="s">
        <v>59</v>
      </c>
      <c r="C29" s="1">
        <v>39111</v>
      </c>
      <c r="D29" s="4">
        <v>0</v>
      </c>
      <c r="E29">
        <v>239.82</v>
      </c>
      <c r="F29">
        <v>9160555</v>
      </c>
    </row>
    <row r="30" spans="1:6" x14ac:dyDescent="0.45">
      <c r="A30" t="s">
        <v>33</v>
      </c>
      <c r="B30" t="s">
        <v>59</v>
      </c>
      <c r="C30" s="1">
        <v>39118</v>
      </c>
      <c r="D30" s="4">
        <v>0</v>
      </c>
      <c r="E30">
        <v>233.99</v>
      </c>
      <c r="F30">
        <v>9063379</v>
      </c>
    </row>
    <row r="31" spans="1:6" x14ac:dyDescent="0.45">
      <c r="A31" t="s">
        <v>33</v>
      </c>
      <c r="B31" t="s">
        <v>59</v>
      </c>
      <c r="C31" s="1">
        <v>39125</v>
      </c>
      <c r="D31" s="4">
        <v>0</v>
      </c>
      <c r="E31">
        <v>226.35</v>
      </c>
      <c r="F31">
        <v>7425547</v>
      </c>
    </row>
    <row r="32" spans="1:6" x14ac:dyDescent="0.45">
      <c r="A32" t="s">
        <v>33</v>
      </c>
      <c r="B32" t="s">
        <v>59</v>
      </c>
      <c r="C32" s="1">
        <v>39132</v>
      </c>
      <c r="D32" s="4">
        <v>0</v>
      </c>
      <c r="E32">
        <v>236.39</v>
      </c>
      <c r="F32">
        <v>10722499</v>
      </c>
    </row>
    <row r="33" spans="1:6" x14ac:dyDescent="0.45">
      <c r="A33" t="s">
        <v>33</v>
      </c>
      <c r="B33" t="s">
        <v>59</v>
      </c>
      <c r="C33" s="1">
        <v>39139</v>
      </c>
      <c r="D33" s="4">
        <v>0</v>
      </c>
      <c r="E33">
        <v>211.55</v>
      </c>
      <c r="F33">
        <v>23738719</v>
      </c>
    </row>
    <row r="34" spans="1:6" x14ac:dyDescent="0.45">
      <c r="A34" t="s">
        <v>33</v>
      </c>
      <c r="B34" t="s">
        <v>59</v>
      </c>
      <c r="C34" s="1">
        <v>39146</v>
      </c>
      <c r="D34" s="4">
        <v>0</v>
      </c>
      <c r="E34">
        <v>217.95</v>
      </c>
      <c r="F34">
        <v>16643153</v>
      </c>
    </row>
    <row r="35" spans="1:6" x14ac:dyDescent="0.45">
      <c r="A35" t="s">
        <v>33</v>
      </c>
      <c r="B35" t="s">
        <v>59</v>
      </c>
      <c r="C35" s="1">
        <v>39153</v>
      </c>
      <c r="D35" s="4">
        <v>0</v>
      </c>
      <c r="E35">
        <v>209.69</v>
      </c>
      <c r="F35">
        <v>15700427</v>
      </c>
    </row>
    <row r="36" spans="1:6" x14ac:dyDescent="0.45">
      <c r="A36" t="s">
        <v>33</v>
      </c>
      <c r="B36" t="s">
        <v>59</v>
      </c>
      <c r="C36" s="1">
        <v>39160</v>
      </c>
      <c r="D36" s="4">
        <v>0</v>
      </c>
      <c r="E36">
        <v>218.16</v>
      </c>
      <c r="F36">
        <v>29947583</v>
      </c>
    </row>
    <row r="37" spans="1:6" x14ac:dyDescent="0.45">
      <c r="A37" t="s">
        <v>33</v>
      </c>
      <c r="B37" t="s">
        <v>59</v>
      </c>
      <c r="C37" s="1">
        <v>39167</v>
      </c>
      <c r="D37" s="4">
        <v>0</v>
      </c>
      <c r="E37">
        <v>216.2</v>
      </c>
      <c r="F37">
        <v>33068359</v>
      </c>
    </row>
    <row r="38" spans="1:6" x14ac:dyDescent="0.45">
      <c r="A38" t="s">
        <v>33</v>
      </c>
      <c r="B38" t="s">
        <v>59</v>
      </c>
      <c r="C38" s="1">
        <v>39174</v>
      </c>
      <c r="D38" s="4">
        <v>0</v>
      </c>
      <c r="E38">
        <v>215.45</v>
      </c>
      <c r="F38">
        <v>14248249</v>
      </c>
    </row>
    <row r="39" spans="1:6" x14ac:dyDescent="0.45">
      <c r="A39" t="s">
        <v>33</v>
      </c>
      <c r="B39" t="s">
        <v>59</v>
      </c>
      <c r="C39" s="1">
        <v>39181</v>
      </c>
      <c r="D39" s="4">
        <v>0</v>
      </c>
      <c r="E39">
        <v>230.21</v>
      </c>
      <c r="F39">
        <v>64805191</v>
      </c>
    </row>
    <row r="40" spans="1:6" x14ac:dyDescent="0.45">
      <c r="A40" t="s">
        <v>33</v>
      </c>
      <c r="B40" t="s">
        <v>59</v>
      </c>
      <c r="C40" s="1">
        <v>39188</v>
      </c>
      <c r="D40" s="4">
        <v>0</v>
      </c>
      <c r="E40">
        <v>223.85</v>
      </c>
      <c r="F40">
        <v>86037315</v>
      </c>
    </row>
    <row r="41" spans="1:6" x14ac:dyDescent="0.45">
      <c r="A41" t="s">
        <v>33</v>
      </c>
      <c r="B41" t="s">
        <v>59</v>
      </c>
      <c r="C41" s="1">
        <v>39195</v>
      </c>
      <c r="D41" s="4">
        <v>0</v>
      </c>
      <c r="E41">
        <v>223.79</v>
      </c>
      <c r="F41">
        <v>77275337</v>
      </c>
    </row>
    <row r="42" spans="1:6" x14ac:dyDescent="0.45">
      <c r="A42" t="s">
        <v>33</v>
      </c>
      <c r="B42" t="s">
        <v>59</v>
      </c>
      <c r="C42" s="1">
        <v>39202</v>
      </c>
      <c r="D42" s="4">
        <v>0</v>
      </c>
      <c r="E42">
        <v>221.7</v>
      </c>
      <c r="F42">
        <v>16882161</v>
      </c>
    </row>
    <row r="43" spans="1:6" x14ac:dyDescent="0.45">
      <c r="A43" t="s">
        <v>33</v>
      </c>
      <c r="B43" t="s">
        <v>59</v>
      </c>
      <c r="C43" s="1">
        <v>39209</v>
      </c>
      <c r="D43" s="4">
        <v>0</v>
      </c>
      <c r="E43">
        <v>209.6</v>
      </c>
      <c r="F43">
        <v>31862368</v>
      </c>
    </row>
    <row r="44" spans="1:6" x14ac:dyDescent="0.45">
      <c r="A44" t="s">
        <v>33</v>
      </c>
      <c r="B44" t="s">
        <v>59</v>
      </c>
      <c r="C44" s="1">
        <v>39216</v>
      </c>
      <c r="D44" s="4">
        <v>0</v>
      </c>
      <c r="E44">
        <v>209.38</v>
      </c>
      <c r="F44">
        <v>49544616</v>
      </c>
    </row>
    <row r="45" spans="1:6" x14ac:dyDescent="0.45">
      <c r="A45" t="s">
        <v>33</v>
      </c>
      <c r="B45" t="s">
        <v>59</v>
      </c>
      <c r="C45" s="1">
        <v>39223</v>
      </c>
      <c r="D45" s="4">
        <v>0</v>
      </c>
      <c r="E45">
        <v>208</v>
      </c>
      <c r="F45">
        <v>32964385</v>
      </c>
    </row>
    <row r="46" spans="1:6" x14ac:dyDescent="0.45">
      <c r="A46" t="s">
        <v>33</v>
      </c>
      <c r="B46" t="s">
        <v>59</v>
      </c>
      <c r="C46" s="1">
        <v>39230</v>
      </c>
      <c r="D46" s="4">
        <v>0</v>
      </c>
      <c r="E46">
        <v>212</v>
      </c>
      <c r="F46">
        <v>31518103</v>
      </c>
    </row>
    <row r="47" spans="1:6" x14ac:dyDescent="0.45">
      <c r="A47" t="s">
        <v>33</v>
      </c>
      <c r="B47" t="s">
        <v>59</v>
      </c>
      <c r="C47" s="1">
        <v>39237</v>
      </c>
      <c r="D47" s="4">
        <v>0</v>
      </c>
      <c r="E47">
        <v>203.25</v>
      </c>
      <c r="F47">
        <v>19163735</v>
      </c>
    </row>
    <row r="48" spans="1:6" x14ac:dyDescent="0.45">
      <c r="A48" t="s">
        <v>33</v>
      </c>
      <c r="B48" t="s">
        <v>59</v>
      </c>
      <c r="C48" s="1">
        <v>39244</v>
      </c>
      <c r="D48" s="4">
        <v>0</v>
      </c>
      <c r="E48">
        <v>209.61</v>
      </c>
      <c r="F48">
        <v>15979986</v>
      </c>
    </row>
    <row r="49" spans="1:6" x14ac:dyDescent="0.45">
      <c r="A49" t="s">
        <v>33</v>
      </c>
      <c r="B49" t="s">
        <v>59</v>
      </c>
      <c r="C49" s="1">
        <v>39251</v>
      </c>
      <c r="D49" s="4">
        <v>0</v>
      </c>
      <c r="E49">
        <v>205.99</v>
      </c>
      <c r="F49">
        <v>17569103</v>
      </c>
    </row>
    <row r="50" spans="1:6" x14ac:dyDescent="0.45">
      <c r="A50" t="s">
        <v>33</v>
      </c>
      <c r="B50" t="s">
        <v>59</v>
      </c>
      <c r="C50" s="1">
        <v>39258</v>
      </c>
      <c r="D50" s="4">
        <v>0</v>
      </c>
      <c r="E50">
        <v>204.79</v>
      </c>
      <c r="F50">
        <v>12903914</v>
      </c>
    </row>
    <row r="51" spans="1:6" x14ac:dyDescent="0.45">
      <c r="A51" t="s">
        <v>33</v>
      </c>
      <c r="B51" t="s">
        <v>59</v>
      </c>
      <c r="C51" s="1">
        <v>39265</v>
      </c>
      <c r="D51" s="4">
        <v>0</v>
      </c>
      <c r="E51">
        <v>213.9</v>
      </c>
      <c r="F51">
        <v>48614153</v>
      </c>
    </row>
    <row r="52" spans="1:6" x14ac:dyDescent="0.45">
      <c r="A52" t="s">
        <v>33</v>
      </c>
      <c r="B52" t="s">
        <v>59</v>
      </c>
      <c r="C52" s="1">
        <v>39272</v>
      </c>
      <c r="D52" s="4">
        <v>0</v>
      </c>
      <c r="E52">
        <v>221.7</v>
      </c>
      <c r="F52">
        <v>53510187</v>
      </c>
    </row>
    <row r="53" spans="1:6" x14ac:dyDescent="0.45">
      <c r="A53" t="s">
        <v>33</v>
      </c>
      <c r="B53" t="s">
        <v>59</v>
      </c>
      <c r="C53" s="1">
        <v>39279</v>
      </c>
      <c r="D53" s="4">
        <v>0</v>
      </c>
      <c r="E53">
        <v>222.42</v>
      </c>
      <c r="F53">
        <v>52260831</v>
      </c>
    </row>
    <row r="54" spans="1:6" x14ac:dyDescent="0.45">
      <c r="A54" t="s">
        <v>33</v>
      </c>
      <c r="B54" t="s">
        <v>59</v>
      </c>
      <c r="C54" s="1">
        <v>39286</v>
      </c>
      <c r="D54" s="4">
        <v>0</v>
      </c>
      <c r="E54">
        <v>207.8</v>
      </c>
      <c r="F54">
        <v>40171072</v>
      </c>
    </row>
    <row r="55" spans="1:6" x14ac:dyDescent="0.45">
      <c r="A55" t="s">
        <v>33</v>
      </c>
      <c r="B55" t="s">
        <v>59</v>
      </c>
      <c r="C55" s="1">
        <v>39293</v>
      </c>
      <c r="D55" s="4">
        <v>0</v>
      </c>
      <c r="E55">
        <v>209.78</v>
      </c>
      <c r="F55">
        <v>33718248</v>
      </c>
    </row>
    <row r="56" spans="1:6" x14ac:dyDescent="0.45">
      <c r="A56" t="s">
        <v>33</v>
      </c>
      <c r="B56" t="s">
        <v>59</v>
      </c>
      <c r="C56" s="1">
        <v>39300</v>
      </c>
      <c r="D56" s="4">
        <v>0</v>
      </c>
      <c r="E56">
        <v>205.97</v>
      </c>
      <c r="F56">
        <v>26457661</v>
      </c>
    </row>
    <row r="57" spans="1:6" x14ac:dyDescent="0.45">
      <c r="A57" t="s">
        <v>33</v>
      </c>
      <c r="B57" t="s">
        <v>59</v>
      </c>
      <c r="C57" s="1">
        <v>39307</v>
      </c>
      <c r="D57" s="4">
        <v>0</v>
      </c>
      <c r="E57">
        <v>207.2</v>
      </c>
      <c r="F57">
        <v>34899103</v>
      </c>
    </row>
    <row r="58" spans="1:6" x14ac:dyDescent="0.45">
      <c r="A58" t="s">
        <v>33</v>
      </c>
      <c r="B58" t="s">
        <v>59</v>
      </c>
      <c r="C58" s="1">
        <v>39314</v>
      </c>
      <c r="D58" s="4">
        <v>0</v>
      </c>
      <c r="E58">
        <v>205.5</v>
      </c>
      <c r="F58">
        <v>21770629</v>
      </c>
    </row>
    <row r="59" spans="1:6" x14ac:dyDescent="0.45">
      <c r="A59" t="s">
        <v>33</v>
      </c>
      <c r="B59" t="s">
        <v>59</v>
      </c>
      <c r="C59" s="1">
        <v>39321</v>
      </c>
      <c r="D59" s="4">
        <v>0</v>
      </c>
      <c r="E59">
        <v>211.8</v>
      </c>
      <c r="F59">
        <v>27118818</v>
      </c>
    </row>
    <row r="60" spans="1:6" x14ac:dyDescent="0.45">
      <c r="A60" t="s">
        <v>33</v>
      </c>
      <c r="B60" t="s">
        <v>59</v>
      </c>
      <c r="C60" s="1">
        <v>39328</v>
      </c>
      <c r="D60" s="4">
        <v>0</v>
      </c>
      <c r="E60">
        <v>208.9</v>
      </c>
      <c r="F60">
        <v>22272185</v>
      </c>
    </row>
    <row r="61" spans="1:6" x14ac:dyDescent="0.45">
      <c r="A61" t="s">
        <v>33</v>
      </c>
      <c r="B61" t="s">
        <v>59</v>
      </c>
      <c r="C61" s="1">
        <v>39335</v>
      </c>
      <c r="D61" s="4">
        <v>0</v>
      </c>
      <c r="E61">
        <v>216.2</v>
      </c>
      <c r="F61">
        <v>27914129</v>
      </c>
    </row>
    <row r="62" spans="1:6" x14ac:dyDescent="0.45">
      <c r="A62" t="s">
        <v>33</v>
      </c>
      <c r="B62" t="s">
        <v>59</v>
      </c>
      <c r="C62" s="1">
        <v>39342</v>
      </c>
      <c r="D62" s="4">
        <v>0</v>
      </c>
      <c r="E62">
        <v>216.9</v>
      </c>
      <c r="F62">
        <v>34723921</v>
      </c>
    </row>
    <row r="63" spans="1:6" x14ac:dyDescent="0.45">
      <c r="A63" t="s">
        <v>33</v>
      </c>
      <c r="B63" t="s">
        <v>59</v>
      </c>
      <c r="C63" s="1">
        <v>39349</v>
      </c>
      <c r="D63" s="4">
        <v>0</v>
      </c>
      <c r="E63">
        <v>213.12</v>
      </c>
      <c r="F63">
        <v>38125656</v>
      </c>
    </row>
    <row r="64" spans="1:6" x14ac:dyDescent="0.45">
      <c r="A64" t="s">
        <v>33</v>
      </c>
      <c r="B64" t="s">
        <v>59</v>
      </c>
      <c r="C64" s="1">
        <v>39356</v>
      </c>
      <c r="D64" s="4">
        <v>0</v>
      </c>
      <c r="E64">
        <v>213.51</v>
      </c>
      <c r="F64">
        <v>36190662</v>
      </c>
    </row>
    <row r="65" spans="1:6" x14ac:dyDescent="0.45">
      <c r="A65" t="s">
        <v>33</v>
      </c>
      <c r="B65" t="s">
        <v>59</v>
      </c>
      <c r="C65" s="1">
        <v>39363</v>
      </c>
      <c r="D65" s="4">
        <v>0</v>
      </c>
      <c r="E65">
        <v>213.4</v>
      </c>
      <c r="F65">
        <v>31964668</v>
      </c>
    </row>
    <row r="66" spans="1:6" x14ac:dyDescent="0.45">
      <c r="A66" t="s">
        <v>33</v>
      </c>
      <c r="B66" t="s">
        <v>59</v>
      </c>
      <c r="C66" s="1">
        <v>39370</v>
      </c>
      <c r="D66" s="4">
        <v>0</v>
      </c>
      <c r="E66">
        <v>215.7</v>
      </c>
      <c r="F66">
        <v>67402497</v>
      </c>
    </row>
    <row r="67" spans="1:6" x14ac:dyDescent="0.45">
      <c r="A67" t="s">
        <v>33</v>
      </c>
      <c r="B67" t="s">
        <v>59</v>
      </c>
      <c r="C67" s="1">
        <v>39377</v>
      </c>
      <c r="D67" s="4">
        <v>0</v>
      </c>
      <c r="E67">
        <v>218.59</v>
      </c>
      <c r="F67">
        <v>41396501</v>
      </c>
    </row>
    <row r="68" spans="1:6" x14ac:dyDescent="0.45">
      <c r="A68" t="s">
        <v>33</v>
      </c>
      <c r="B68" t="s">
        <v>59</v>
      </c>
      <c r="C68" s="1">
        <v>39384</v>
      </c>
      <c r="D68" s="4">
        <v>0</v>
      </c>
      <c r="E68">
        <v>215.2</v>
      </c>
      <c r="F68">
        <v>64731394</v>
      </c>
    </row>
    <row r="69" spans="1:6" x14ac:dyDescent="0.45">
      <c r="A69" t="s">
        <v>33</v>
      </c>
      <c r="B69" t="s">
        <v>59</v>
      </c>
      <c r="C69" s="1">
        <v>39391</v>
      </c>
      <c r="D69" s="4">
        <v>0</v>
      </c>
      <c r="E69">
        <v>221.06</v>
      </c>
      <c r="F69">
        <v>80970739</v>
      </c>
    </row>
    <row r="70" spans="1:6" x14ac:dyDescent="0.45">
      <c r="A70" t="s">
        <v>33</v>
      </c>
      <c r="B70" t="s">
        <v>59</v>
      </c>
      <c r="C70" s="1">
        <v>39398</v>
      </c>
      <c r="D70" s="4">
        <v>0</v>
      </c>
      <c r="E70">
        <v>219</v>
      </c>
      <c r="F70">
        <v>61974561</v>
      </c>
    </row>
    <row r="71" spans="1:6" x14ac:dyDescent="0.45">
      <c r="A71" t="s">
        <v>33</v>
      </c>
      <c r="B71" t="s">
        <v>59</v>
      </c>
      <c r="C71" s="1">
        <v>39405</v>
      </c>
      <c r="D71" s="4">
        <v>0</v>
      </c>
      <c r="E71">
        <v>211.65</v>
      </c>
      <c r="F71">
        <v>46720219</v>
      </c>
    </row>
    <row r="72" spans="1:6" x14ac:dyDescent="0.45">
      <c r="A72" t="s">
        <v>33</v>
      </c>
      <c r="B72" t="s">
        <v>59</v>
      </c>
      <c r="C72" s="1">
        <v>39412</v>
      </c>
      <c r="D72" s="4">
        <v>0</v>
      </c>
      <c r="E72">
        <v>221.07</v>
      </c>
      <c r="F72">
        <v>64193104</v>
      </c>
    </row>
    <row r="73" spans="1:6" x14ac:dyDescent="0.45">
      <c r="A73" t="s">
        <v>33</v>
      </c>
      <c r="B73" t="s">
        <v>59</v>
      </c>
      <c r="C73" s="1">
        <v>39419</v>
      </c>
      <c r="D73" s="4">
        <v>0</v>
      </c>
      <c r="E73">
        <v>230.6</v>
      </c>
      <c r="F73">
        <v>51969284</v>
      </c>
    </row>
    <row r="74" spans="1:6" x14ac:dyDescent="0.45">
      <c r="A74" t="s">
        <v>33</v>
      </c>
      <c r="B74" t="s">
        <v>59</v>
      </c>
      <c r="C74" s="1">
        <v>39426</v>
      </c>
      <c r="D74" s="4">
        <v>0</v>
      </c>
      <c r="E74">
        <v>229.2</v>
      </c>
      <c r="F74">
        <v>78150646</v>
      </c>
    </row>
    <row r="75" spans="1:6" x14ac:dyDescent="0.45">
      <c r="A75" t="s">
        <v>33</v>
      </c>
      <c r="B75" t="s">
        <v>59</v>
      </c>
      <c r="C75" s="1">
        <v>39433</v>
      </c>
      <c r="D75" s="4">
        <v>0</v>
      </c>
      <c r="E75">
        <v>232.22</v>
      </c>
      <c r="F75">
        <v>51717686</v>
      </c>
    </row>
    <row r="76" spans="1:6" x14ac:dyDescent="0.45">
      <c r="A76" t="s">
        <v>33</v>
      </c>
      <c r="B76" t="s">
        <v>59</v>
      </c>
      <c r="C76" s="1">
        <v>39440</v>
      </c>
      <c r="D76" s="4">
        <v>0</v>
      </c>
      <c r="E76">
        <v>231.7</v>
      </c>
      <c r="F76">
        <v>35866280</v>
      </c>
    </row>
    <row r="77" spans="1:6" x14ac:dyDescent="0.45">
      <c r="A77" t="s">
        <v>33</v>
      </c>
      <c r="B77" t="s">
        <v>59</v>
      </c>
      <c r="C77" s="1">
        <v>39454</v>
      </c>
      <c r="D77" s="4">
        <v>0</v>
      </c>
      <c r="E77">
        <v>223.38</v>
      </c>
      <c r="F77">
        <v>35062459</v>
      </c>
    </row>
    <row r="78" spans="1:6" x14ac:dyDescent="0.45">
      <c r="A78" t="s">
        <v>33</v>
      </c>
      <c r="B78" t="s">
        <v>59</v>
      </c>
      <c r="C78" s="1">
        <v>39461</v>
      </c>
      <c r="D78" s="4">
        <v>0</v>
      </c>
      <c r="E78">
        <v>206.2</v>
      </c>
      <c r="F78">
        <v>81673661</v>
      </c>
    </row>
    <row r="79" spans="1:6" x14ac:dyDescent="0.45">
      <c r="A79" t="s">
        <v>33</v>
      </c>
      <c r="B79" t="s">
        <v>59</v>
      </c>
      <c r="C79" s="1">
        <v>39468</v>
      </c>
      <c r="D79" s="4">
        <v>0</v>
      </c>
      <c r="E79">
        <v>189.19</v>
      </c>
      <c r="F79">
        <v>98986679</v>
      </c>
    </row>
    <row r="80" spans="1:6" x14ac:dyDescent="0.45">
      <c r="A80" t="s">
        <v>33</v>
      </c>
      <c r="B80" t="s">
        <v>59</v>
      </c>
      <c r="C80" s="1">
        <v>39475</v>
      </c>
      <c r="D80" s="4">
        <v>0</v>
      </c>
      <c r="E80">
        <v>179.5</v>
      </c>
      <c r="F80">
        <v>69254510</v>
      </c>
    </row>
    <row r="81" spans="1:6" x14ac:dyDescent="0.45">
      <c r="A81" t="s">
        <v>33</v>
      </c>
      <c r="B81" t="s">
        <v>59</v>
      </c>
      <c r="C81" s="1">
        <v>39482</v>
      </c>
      <c r="D81" s="4">
        <v>0</v>
      </c>
      <c r="E81">
        <v>166.3</v>
      </c>
      <c r="F81">
        <v>76278911</v>
      </c>
    </row>
    <row r="82" spans="1:6" x14ac:dyDescent="0.45">
      <c r="A82" t="s">
        <v>33</v>
      </c>
      <c r="B82" t="s">
        <v>59</v>
      </c>
      <c r="C82" s="1">
        <v>39489</v>
      </c>
      <c r="D82" s="4">
        <v>0</v>
      </c>
      <c r="E82">
        <v>192.9</v>
      </c>
      <c r="F82">
        <v>90269205</v>
      </c>
    </row>
    <row r="83" spans="1:6" x14ac:dyDescent="0.45">
      <c r="A83" t="s">
        <v>33</v>
      </c>
      <c r="B83" t="s">
        <v>59</v>
      </c>
      <c r="C83" s="1">
        <v>39496</v>
      </c>
      <c r="D83" s="4">
        <v>0</v>
      </c>
      <c r="E83">
        <v>201.9</v>
      </c>
      <c r="F83">
        <v>80232577</v>
      </c>
    </row>
    <row r="84" spans="1:6" x14ac:dyDescent="0.45">
      <c r="A84" t="s">
        <v>33</v>
      </c>
      <c r="B84" t="s">
        <v>59</v>
      </c>
      <c r="C84" s="1">
        <v>39503</v>
      </c>
      <c r="D84" s="4">
        <v>0</v>
      </c>
      <c r="E84">
        <v>196.04</v>
      </c>
      <c r="F84">
        <v>38386634</v>
      </c>
    </row>
    <row r="85" spans="1:6" x14ac:dyDescent="0.45">
      <c r="A85" t="s">
        <v>33</v>
      </c>
      <c r="B85" t="s">
        <v>59</v>
      </c>
      <c r="C85" s="1">
        <v>39510</v>
      </c>
      <c r="D85" s="4">
        <v>0</v>
      </c>
      <c r="E85">
        <v>196.07</v>
      </c>
      <c r="F85">
        <v>55320759</v>
      </c>
    </row>
    <row r="86" spans="1:6" x14ac:dyDescent="0.45">
      <c r="A86" t="s">
        <v>33</v>
      </c>
      <c r="B86" t="s">
        <v>59</v>
      </c>
      <c r="C86" s="1">
        <v>39517</v>
      </c>
      <c r="D86" s="4">
        <v>0</v>
      </c>
      <c r="E86">
        <v>201.49</v>
      </c>
      <c r="F86">
        <v>42920731</v>
      </c>
    </row>
    <row r="87" spans="1:6" x14ac:dyDescent="0.45">
      <c r="A87" t="s">
        <v>33</v>
      </c>
      <c r="B87" t="s">
        <v>59</v>
      </c>
      <c r="C87" s="1">
        <v>39524</v>
      </c>
      <c r="D87" s="4">
        <v>0</v>
      </c>
      <c r="E87">
        <v>193.01</v>
      </c>
      <c r="F87">
        <v>55753433</v>
      </c>
    </row>
    <row r="88" spans="1:6" x14ac:dyDescent="0.45">
      <c r="A88" t="s">
        <v>33</v>
      </c>
      <c r="B88" t="s">
        <v>59</v>
      </c>
      <c r="C88" s="1">
        <v>39531</v>
      </c>
      <c r="D88" s="4">
        <v>0</v>
      </c>
      <c r="E88">
        <v>212.9</v>
      </c>
      <c r="F88">
        <v>77484528</v>
      </c>
    </row>
    <row r="89" spans="1:6" x14ac:dyDescent="0.45">
      <c r="A89" t="s">
        <v>33</v>
      </c>
      <c r="B89" t="s">
        <v>59</v>
      </c>
      <c r="C89" s="1">
        <v>39538</v>
      </c>
      <c r="D89" s="4">
        <v>0</v>
      </c>
      <c r="E89">
        <v>213.4</v>
      </c>
      <c r="F89">
        <v>58855241</v>
      </c>
    </row>
    <row r="90" spans="1:6" x14ac:dyDescent="0.45">
      <c r="A90" t="s">
        <v>33</v>
      </c>
      <c r="B90" t="s">
        <v>59</v>
      </c>
      <c r="C90" s="1">
        <v>39545</v>
      </c>
      <c r="D90" s="4">
        <v>0</v>
      </c>
      <c r="E90">
        <v>222.5</v>
      </c>
      <c r="F90">
        <v>91479745</v>
      </c>
    </row>
    <row r="91" spans="1:6" x14ac:dyDescent="0.45">
      <c r="A91" t="s">
        <v>33</v>
      </c>
      <c r="B91" t="s">
        <v>59</v>
      </c>
      <c r="C91" s="1">
        <v>39552</v>
      </c>
      <c r="D91" s="4">
        <v>0</v>
      </c>
      <c r="E91">
        <v>231.96</v>
      </c>
      <c r="F91">
        <v>91781728</v>
      </c>
    </row>
    <row r="92" spans="1:6" x14ac:dyDescent="0.45">
      <c r="A92" t="s">
        <v>33</v>
      </c>
      <c r="B92" t="s">
        <v>59</v>
      </c>
      <c r="C92" s="1">
        <v>39559</v>
      </c>
      <c r="D92" s="4">
        <v>0</v>
      </c>
      <c r="E92">
        <v>232.32</v>
      </c>
      <c r="F92">
        <v>39749528</v>
      </c>
    </row>
    <row r="93" spans="1:6" x14ac:dyDescent="0.45">
      <c r="A93" t="s">
        <v>33</v>
      </c>
      <c r="B93" t="s">
        <v>59</v>
      </c>
      <c r="C93" s="1">
        <v>39566</v>
      </c>
      <c r="D93" s="4">
        <v>0</v>
      </c>
      <c r="E93">
        <v>232.3</v>
      </c>
      <c r="F93">
        <v>16629141</v>
      </c>
    </row>
    <row r="94" spans="1:6" x14ac:dyDescent="0.45">
      <c r="A94" t="s">
        <v>33</v>
      </c>
      <c r="B94" t="s">
        <v>59</v>
      </c>
      <c r="C94" s="1">
        <v>39573</v>
      </c>
      <c r="D94" s="4">
        <v>0</v>
      </c>
      <c r="E94">
        <v>248.56</v>
      </c>
      <c r="F94">
        <v>51262261</v>
      </c>
    </row>
    <row r="95" spans="1:6" x14ac:dyDescent="0.45">
      <c r="A95" t="s">
        <v>33</v>
      </c>
      <c r="B95" t="s">
        <v>59</v>
      </c>
      <c r="C95" s="1">
        <v>39580</v>
      </c>
      <c r="D95" s="4">
        <v>0</v>
      </c>
      <c r="E95">
        <v>278.5</v>
      </c>
      <c r="F95">
        <v>90264724</v>
      </c>
    </row>
    <row r="96" spans="1:6" x14ac:dyDescent="0.45">
      <c r="A96" t="s">
        <v>33</v>
      </c>
      <c r="B96" t="s">
        <v>59</v>
      </c>
      <c r="C96" s="1">
        <v>39587</v>
      </c>
      <c r="D96" s="4">
        <v>0</v>
      </c>
      <c r="E96">
        <v>270.7</v>
      </c>
      <c r="F96">
        <v>48353044</v>
      </c>
    </row>
    <row r="97" spans="1:6" x14ac:dyDescent="0.45">
      <c r="A97" t="s">
        <v>33</v>
      </c>
      <c r="B97" t="s">
        <v>59</v>
      </c>
      <c r="C97" s="1">
        <v>39594</v>
      </c>
      <c r="D97" s="4">
        <v>0</v>
      </c>
      <c r="E97">
        <v>286.89999999999998</v>
      </c>
      <c r="F97">
        <v>82944009</v>
      </c>
    </row>
    <row r="98" spans="1:6" x14ac:dyDescent="0.45">
      <c r="A98" t="s">
        <v>33</v>
      </c>
      <c r="B98" t="s">
        <v>59</v>
      </c>
      <c r="C98" s="1">
        <v>39601</v>
      </c>
      <c r="D98" s="4">
        <v>0</v>
      </c>
      <c r="E98">
        <v>278.7</v>
      </c>
      <c r="F98">
        <v>83011485</v>
      </c>
    </row>
    <row r="99" spans="1:6" x14ac:dyDescent="0.45">
      <c r="A99" t="s">
        <v>33</v>
      </c>
      <c r="B99" t="s">
        <v>59</v>
      </c>
      <c r="C99" s="1">
        <v>39608</v>
      </c>
      <c r="D99" s="4">
        <v>0</v>
      </c>
      <c r="E99">
        <v>279.01</v>
      </c>
      <c r="F99">
        <v>33387126</v>
      </c>
    </row>
    <row r="100" spans="1:6" x14ac:dyDescent="0.45">
      <c r="A100" t="s">
        <v>33</v>
      </c>
      <c r="B100" t="s">
        <v>59</v>
      </c>
      <c r="C100" s="1">
        <v>39615</v>
      </c>
      <c r="D100" s="4">
        <v>0</v>
      </c>
      <c r="E100">
        <v>276.5</v>
      </c>
      <c r="F100">
        <v>31123037</v>
      </c>
    </row>
    <row r="101" spans="1:6" x14ac:dyDescent="0.45">
      <c r="A101" t="s">
        <v>33</v>
      </c>
      <c r="B101" t="s">
        <v>59</v>
      </c>
      <c r="C101" s="1">
        <v>39622</v>
      </c>
      <c r="D101" s="4">
        <v>0</v>
      </c>
      <c r="E101">
        <v>273.42</v>
      </c>
      <c r="F101">
        <v>53583667</v>
      </c>
    </row>
    <row r="102" spans="1:6" x14ac:dyDescent="0.45">
      <c r="A102" t="s">
        <v>33</v>
      </c>
      <c r="B102" t="s">
        <v>59</v>
      </c>
      <c r="C102" s="1">
        <v>39629</v>
      </c>
      <c r="D102" s="4">
        <v>0</v>
      </c>
      <c r="E102">
        <v>255</v>
      </c>
      <c r="F102">
        <v>46899305</v>
      </c>
    </row>
    <row r="103" spans="1:6" x14ac:dyDescent="0.45">
      <c r="A103" t="s">
        <v>33</v>
      </c>
      <c r="B103" t="s">
        <v>59</v>
      </c>
      <c r="C103" s="1">
        <v>39636</v>
      </c>
      <c r="D103" s="4">
        <v>0</v>
      </c>
      <c r="E103">
        <v>249.54</v>
      </c>
      <c r="F103">
        <v>45979513</v>
      </c>
    </row>
    <row r="104" spans="1:6" x14ac:dyDescent="0.45">
      <c r="A104" t="s">
        <v>33</v>
      </c>
      <c r="B104" t="s">
        <v>59</v>
      </c>
      <c r="C104" s="1">
        <v>39643</v>
      </c>
      <c r="D104" s="4">
        <v>0</v>
      </c>
      <c r="E104">
        <v>251.66</v>
      </c>
      <c r="F104">
        <v>52187510</v>
      </c>
    </row>
    <row r="105" spans="1:6" x14ac:dyDescent="0.45">
      <c r="A105" t="s">
        <v>33</v>
      </c>
      <c r="B105" t="s">
        <v>59</v>
      </c>
      <c r="C105" s="1">
        <v>39650</v>
      </c>
      <c r="D105" s="4">
        <v>0</v>
      </c>
      <c r="E105">
        <v>228</v>
      </c>
      <c r="F105">
        <v>55070107</v>
      </c>
    </row>
    <row r="106" spans="1:6" x14ac:dyDescent="0.45">
      <c r="A106" t="s">
        <v>33</v>
      </c>
      <c r="B106" t="s">
        <v>59</v>
      </c>
      <c r="C106" s="1">
        <v>39657</v>
      </c>
      <c r="D106" s="4">
        <v>0</v>
      </c>
      <c r="E106">
        <v>240.8</v>
      </c>
      <c r="F106">
        <v>72288455</v>
      </c>
    </row>
    <row r="107" spans="1:6" x14ac:dyDescent="0.45">
      <c r="A107" t="s">
        <v>33</v>
      </c>
      <c r="B107" t="s">
        <v>59</v>
      </c>
      <c r="C107" s="1">
        <v>39664</v>
      </c>
      <c r="D107" s="4">
        <v>0</v>
      </c>
      <c r="E107">
        <v>205.77</v>
      </c>
      <c r="F107">
        <v>67774447</v>
      </c>
    </row>
    <row r="108" spans="1:6" x14ac:dyDescent="0.45">
      <c r="A108" t="s">
        <v>33</v>
      </c>
      <c r="B108" t="s">
        <v>59</v>
      </c>
      <c r="C108" s="1">
        <v>39671</v>
      </c>
      <c r="D108" s="4">
        <v>0</v>
      </c>
      <c r="E108">
        <v>216.8</v>
      </c>
      <c r="F108">
        <v>61365008</v>
      </c>
    </row>
    <row r="109" spans="1:6" x14ac:dyDescent="0.45">
      <c r="A109" t="s">
        <v>33</v>
      </c>
      <c r="B109" t="s">
        <v>59</v>
      </c>
      <c r="C109" s="1">
        <v>39678</v>
      </c>
      <c r="D109" s="4">
        <v>0</v>
      </c>
      <c r="E109">
        <v>199.1</v>
      </c>
      <c r="F109">
        <v>57225902</v>
      </c>
    </row>
    <row r="110" spans="1:6" x14ac:dyDescent="0.45">
      <c r="A110" t="s">
        <v>33</v>
      </c>
      <c r="B110" t="s">
        <v>59</v>
      </c>
      <c r="C110" s="1">
        <v>39685</v>
      </c>
      <c r="D110" s="4">
        <v>0</v>
      </c>
      <c r="E110">
        <v>209</v>
      </c>
      <c r="F110">
        <v>66183927</v>
      </c>
    </row>
    <row r="111" spans="1:6" x14ac:dyDescent="0.45">
      <c r="A111" t="s">
        <v>33</v>
      </c>
      <c r="B111" t="s">
        <v>59</v>
      </c>
      <c r="C111" s="1">
        <v>39692</v>
      </c>
      <c r="D111" s="4">
        <v>0</v>
      </c>
      <c r="E111">
        <v>198.99</v>
      </c>
      <c r="F111">
        <v>82410000</v>
      </c>
    </row>
    <row r="112" spans="1:6" x14ac:dyDescent="0.45">
      <c r="A112" t="s">
        <v>33</v>
      </c>
      <c r="B112" t="s">
        <v>59</v>
      </c>
      <c r="C112" s="1">
        <v>39699</v>
      </c>
      <c r="D112" s="4">
        <v>0</v>
      </c>
      <c r="E112">
        <v>185.5</v>
      </c>
      <c r="F112">
        <v>93567031</v>
      </c>
    </row>
    <row r="113" spans="1:6" x14ac:dyDescent="0.45">
      <c r="A113" t="s">
        <v>33</v>
      </c>
      <c r="B113" t="s">
        <v>59</v>
      </c>
      <c r="C113" s="1">
        <v>39706</v>
      </c>
      <c r="D113" s="4">
        <v>0</v>
      </c>
      <c r="E113">
        <v>188</v>
      </c>
      <c r="F113">
        <v>61590298</v>
      </c>
    </row>
    <row r="114" spans="1:6" x14ac:dyDescent="0.45">
      <c r="A114" t="s">
        <v>33</v>
      </c>
      <c r="B114" t="s">
        <v>59</v>
      </c>
      <c r="C114" s="1">
        <v>39713</v>
      </c>
      <c r="D114" s="4">
        <v>0</v>
      </c>
      <c r="E114">
        <v>190.01</v>
      </c>
      <c r="F114">
        <v>47483751</v>
      </c>
    </row>
    <row r="115" spans="1:6" x14ac:dyDescent="0.45">
      <c r="A115" t="s">
        <v>33</v>
      </c>
      <c r="B115" t="s">
        <v>59</v>
      </c>
      <c r="C115" s="1">
        <v>39720</v>
      </c>
      <c r="D115" s="4">
        <v>0</v>
      </c>
      <c r="E115">
        <v>143.36000000000001</v>
      </c>
      <c r="F115">
        <v>65550370</v>
      </c>
    </row>
    <row r="116" spans="1:6" x14ac:dyDescent="0.45">
      <c r="A116" t="s">
        <v>33</v>
      </c>
      <c r="B116" t="s">
        <v>59</v>
      </c>
      <c r="C116" s="1">
        <v>39727</v>
      </c>
      <c r="D116" s="4">
        <v>0</v>
      </c>
      <c r="E116">
        <v>103.8</v>
      </c>
      <c r="F116">
        <v>36535083</v>
      </c>
    </row>
    <row r="117" spans="1:6" x14ac:dyDescent="0.45">
      <c r="A117" t="s">
        <v>33</v>
      </c>
      <c r="B117" t="s">
        <v>59</v>
      </c>
      <c r="C117" s="1">
        <v>39734</v>
      </c>
      <c r="D117" s="4">
        <v>0</v>
      </c>
      <c r="E117">
        <v>97</v>
      </c>
      <c r="F117">
        <v>93656399</v>
      </c>
    </row>
    <row r="118" spans="1:6" x14ac:dyDescent="0.45">
      <c r="A118" t="s">
        <v>33</v>
      </c>
      <c r="B118" t="s">
        <v>59</v>
      </c>
      <c r="C118" s="1">
        <v>39741</v>
      </c>
      <c r="D118" s="4">
        <v>0</v>
      </c>
      <c r="E118">
        <v>84</v>
      </c>
      <c r="F118">
        <v>80495449</v>
      </c>
    </row>
    <row r="119" spans="1:6" x14ac:dyDescent="0.45">
      <c r="A119" t="s">
        <v>33</v>
      </c>
      <c r="B119" t="s">
        <v>59</v>
      </c>
      <c r="C119" s="1">
        <v>39748</v>
      </c>
      <c r="D119" s="4">
        <v>0</v>
      </c>
      <c r="E119">
        <v>126.91</v>
      </c>
      <c r="F119">
        <v>98149280</v>
      </c>
    </row>
    <row r="120" spans="1:6" x14ac:dyDescent="0.45">
      <c r="A120" t="s">
        <v>33</v>
      </c>
      <c r="B120" t="s">
        <v>59</v>
      </c>
      <c r="C120" s="1">
        <v>39755</v>
      </c>
      <c r="D120" s="4">
        <v>0</v>
      </c>
      <c r="E120">
        <v>113.29</v>
      </c>
      <c r="F120">
        <v>61744118</v>
      </c>
    </row>
    <row r="121" spans="1:6" x14ac:dyDescent="0.45">
      <c r="A121" t="s">
        <v>33</v>
      </c>
      <c r="B121" t="s">
        <v>59</v>
      </c>
      <c r="C121" s="1">
        <v>39762</v>
      </c>
      <c r="D121" s="4">
        <v>0</v>
      </c>
      <c r="E121">
        <v>91.45</v>
      </c>
      <c r="F121">
        <v>94589219</v>
      </c>
    </row>
    <row r="122" spans="1:6" x14ac:dyDescent="0.45">
      <c r="A122" t="s">
        <v>33</v>
      </c>
      <c r="B122" t="s">
        <v>59</v>
      </c>
      <c r="C122" s="1">
        <v>39769</v>
      </c>
      <c r="D122" s="4">
        <v>0</v>
      </c>
      <c r="E122">
        <v>82.41</v>
      </c>
      <c r="F122">
        <v>81977721</v>
      </c>
    </row>
    <row r="123" spans="1:6" x14ac:dyDescent="0.45">
      <c r="A123" t="s">
        <v>33</v>
      </c>
      <c r="B123" t="s">
        <v>59</v>
      </c>
      <c r="C123" s="1">
        <v>39776</v>
      </c>
      <c r="D123" s="4">
        <v>0</v>
      </c>
      <c r="E123">
        <v>108.5</v>
      </c>
      <c r="F123">
        <v>76811311</v>
      </c>
    </row>
    <row r="124" spans="1:6" x14ac:dyDescent="0.45">
      <c r="A124" t="s">
        <v>33</v>
      </c>
      <c r="B124" t="s">
        <v>59</v>
      </c>
      <c r="C124" s="1">
        <v>39783</v>
      </c>
      <c r="D124" s="4">
        <v>0</v>
      </c>
      <c r="E124">
        <v>97</v>
      </c>
      <c r="F124">
        <v>54307175</v>
      </c>
    </row>
    <row r="125" spans="1:6" x14ac:dyDescent="0.45">
      <c r="A125" t="s">
        <v>33</v>
      </c>
      <c r="B125" t="s">
        <v>59</v>
      </c>
      <c r="C125" s="1">
        <v>39790</v>
      </c>
      <c r="D125" s="4">
        <v>0</v>
      </c>
      <c r="E125">
        <v>110.6</v>
      </c>
      <c r="F125">
        <v>114735940</v>
      </c>
    </row>
    <row r="126" spans="1:6" x14ac:dyDescent="0.45">
      <c r="A126" t="s">
        <v>33</v>
      </c>
      <c r="B126" t="s">
        <v>59</v>
      </c>
      <c r="C126" s="1">
        <v>39797</v>
      </c>
      <c r="D126" s="4">
        <v>0</v>
      </c>
      <c r="E126">
        <v>103.79</v>
      </c>
      <c r="F126">
        <v>72961223</v>
      </c>
    </row>
    <row r="127" spans="1:6" x14ac:dyDescent="0.45">
      <c r="A127" t="s">
        <v>33</v>
      </c>
      <c r="B127" t="s">
        <v>59</v>
      </c>
      <c r="C127" s="1">
        <v>39804</v>
      </c>
      <c r="D127" s="4">
        <v>0</v>
      </c>
      <c r="E127">
        <v>112</v>
      </c>
      <c r="F127">
        <v>63375603</v>
      </c>
    </row>
    <row r="128" spans="1:6" x14ac:dyDescent="0.45">
      <c r="A128" t="s">
        <v>33</v>
      </c>
      <c r="B128" t="s">
        <v>59</v>
      </c>
      <c r="C128" s="1">
        <v>39811</v>
      </c>
      <c r="D128" s="4">
        <v>0</v>
      </c>
      <c r="E128">
        <v>110.29</v>
      </c>
      <c r="F128">
        <v>13903313</v>
      </c>
    </row>
    <row r="129" spans="1:6" x14ac:dyDescent="0.45">
      <c r="A129" t="s">
        <v>33</v>
      </c>
      <c r="B129" t="s">
        <v>59</v>
      </c>
      <c r="C129" s="1">
        <v>39818</v>
      </c>
      <c r="D129" s="4">
        <v>0</v>
      </c>
      <c r="E129">
        <v>114.22</v>
      </c>
      <c r="F129">
        <v>2408463</v>
      </c>
    </row>
    <row r="130" spans="1:6" x14ac:dyDescent="0.45">
      <c r="A130" t="s">
        <v>33</v>
      </c>
      <c r="B130" t="s">
        <v>59</v>
      </c>
      <c r="C130" s="1">
        <v>39825</v>
      </c>
      <c r="D130" s="4">
        <v>0</v>
      </c>
      <c r="E130">
        <v>109.88</v>
      </c>
      <c r="F130">
        <v>64272123</v>
      </c>
    </row>
    <row r="131" spans="1:6" x14ac:dyDescent="0.45">
      <c r="A131" t="s">
        <v>33</v>
      </c>
      <c r="B131" t="s">
        <v>59</v>
      </c>
      <c r="C131" s="1">
        <v>39832</v>
      </c>
      <c r="D131" s="4">
        <v>0</v>
      </c>
      <c r="E131">
        <v>103</v>
      </c>
      <c r="F131">
        <v>45232570</v>
      </c>
    </row>
    <row r="132" spans="1:6" x14ac:dyDescent="0.45">
      <c r="A132" t="s">
        <v>33</v>
      </c>
      <c r="B132" t="s">
        <v>59</v>
      </c>
      <c r="C132" s="1">
        <v>39839</v>
      </c>
      <c r="D132" s="4">
        <v>0</v>
      </c>
      <c r="E132">
        <v>111.16</v>
      </c>
      <c r="F132">
        <v>72119840</v>
      </c>
    </row>
    <row r="133" spans="1:6" x14ac:dyDescent="0.45">
      <c r="A133" t="s">
        <v>33</v>
      </c>
      <c r="B133" t="s">
        <v>59</v>
      </c>
      <c r="C133" s="1">
        <v>39846</v>
      </c>
      <c r="D133" s="4">
        <v>0</v>
      </c>
      <c r="E133">
        <v>111.99</v>
      </c>
      <c r="F133">
        <v>51872328</v>
      </c>
    </row>
    <row r="134" spans="1:6" x14ac:dyDescent="0.45">
      <c r="A134" t="s">
        <v>33</v>
      </c>
      <c r="B134" t="s">
        <v>59</v>
      </c>
      <c r="C134" s="1">
        <v>39853</v>
      </c>
      <c r="D134" s="4">
        <v>0</v>
      </c>
      <c r="E134">
        <v>130.5</v>
      </c>
      <c r="F134">
        <v>104471947</v>
      </c>
    </row>
    <row r="135" spans="1:6" x14ac:dyDescent="0.45">
      <c r="A135" t="s">
        <v>33</v>
      </c>
      <c r="B135" t="s">
        <v>59</v>
      </c>
      <c r="C135" s="1">
        <v>39860</v>
      </c>
      <c r="D135" s="4">
        <v>0</v>
      </c>
      <c r="E135">
        <v>112.5</v>
      </c>
      <c r="F135">
        <v>75089590</v>
      </c>
    </row>
    <row r="136" spans="1:6" x14ac:dyDescent="0.45">
      <c r="A136" t="s">
        <v>33</v>
      </c>
      <c r="B136" t="s">
        <v>59</v>
      </c>
      <c r="C136" s="1">
        <v>39867</v>
      </c>
      <c r="D136" s="4">
        <v>0</v>
      </c>
      <c r="E136">
        <v>126.1</v>
      </c>
      <c r="F136">
        <v>63855116</v>
      </c>
    </row>
    <row r="137" spans="1:6" x14ac:dyDescent="0.45">
      <c r="A137" t="s">
        <v>33</v>
      </c>
      <c r="B137" t="s">
        <v>59</v>
      </c>
      <c r="C137" s="1">
        <v>39874</v>
      </c>
      <c r="D137" s="4">
        <v>0</v>
      </c>
      <c r="E137">
        <v>130</v>
      </c>
      <c r="F137">
        <v>89956207</v>
      </c>
    </row>
    <row r="138" spans="1:6" x14ac:dyDescent="0.45">
      <c r="A138" t="s">
        <v>33</v>
      </c>
      <c r="B138" t="s">
        <v>59</v>
      </c>
      <c r="C138" s="1">
        <v>39881</v>
      </c>
      <c r="D138" s="4">
        <v>0</v>
      </c>
      <c r="E138">
        <v>153</v>
      </c>
      <c r="F138">
        <v>106106960</v>
      </c>
    </row>
    <row r="139" spans="1:6" x14ac:dyDescent="0.45">
      <c r="A139" t="s">
        <v>33</v>
      </c>
      <c r="B139" t="s">
        <v>59</v>
      </c>
      <c r="C139" s="1">
        <v>39888</v>
      </c>
      <c r="D139" s="4">
        <v>0</v>
      </c>
      <c r="E139">
        <v>158.1</v>
      </c>
      <c r="F139">
        <v>97220768</v>
      </c>
    </row>
    <row r="140" spans="1:6" x14ac:dyDescent="0.45">
      <c r="A140" t="s">
        <v>33</v>
      </c>
      <c r="B140" t="s">
        <v>59</v>
      </c>
      <c r="C140" s="1">
        <v>39895</v>
      </c>
      <c r="D140" s="4">
        <v>0</v>
      </c>
      <c r="E140">
        <v>157</v>
      </c>
      <c r="F140">
        <v>80471528</v>
      </c>
    </row>
    <row r="141" spans="1:6" x14ac:dyDescent="0.45">
      <c r="A141" t="s">
        <v>33</v>
      </c>
      <c r="B141" t="s">
        <v>59</v>
      </c>
      <c r="C141" s="1">
        <v>39902</v>
      </c>
      <c r="D141" s="4">
        <v>0</v>
      </c>
      <c r="E141">
        <v>170.51</v>
      </c>
      <c r="F141">
        <v>75805257</v>
      </c>
    </row>
    <row r="142" spans="1:6" x14ac:dyDescent="0.45">
      <c r="A142" t="s">
        <v>33</v>
      </c>
      <c r="B142" t="s">
        <v>59</v>
      </c>
      <c r="C142" s="1">
        <v>39909</v>
      </c>
      <c r="D142" s="4">
        <v>0</v>
      </c>
      <c r="E142">
        <v>184.09</v>
      </c>
      <c r="F142">
        <v>70370949</v>
      </c>
    </row>
    <row r="143" spans="1:6" x14ac:dyDescent="0.45">
      <c r="A143" t="s">
        <v>33</v>
      </c>
      <c r="B143" t="s">
        <v>59</v>
      </c>
      <c r="C143" s="1">
        <v>39916</v>
      </c>
      <c r="D143" s="4">
        <v>0</v>
      </c>
      <c r="E143">
        <v>182.5</v>
      </c>
      <c r="F143">
        <v>49753370</v>
      </c>
    </row>
    <row r="144" spans="1:6" x14ac:dyDescent="0.45">
      <c r="A144" t="s">
        <v>33</v>
      </c>
      <c r="B144" t="s">
        <v>59</v>
      </c>
      <c r="C144" s="1">
        <v>39923</v>
      </c>
      <c r="D144" s="4">
        <v>0</v>
      </c>
      <c r="E144">
        <v>175.03</v>
      </c>
      <c r="F144">
        <v>55033805</v>
      </c>
    </row>
    <row r="145" spans="1:6" x14ac:dyDescent="0.45">
      <c r="A145" t="s">
        <v>33</v>
      </c>
      <c r="B145" t="s">
        <v>59</v>
      </c>
      <c r="C145" s="1">
        <v>39930</v>
      </c>
      <c r="D145" s="4">
        <v>0</v>
      </c>
      <c r="E145">
        <v>176.99</v>
      </c>
      <c r="F145">
        <v>58389924</v>
      </c>
    </row>
    <row r="146" spans="1:6" x14ac:dyDescent="0.45">
      <c r="A146" t="s">
        <v>33</v>
      </c>
      <c r="B146" t="s">
        <v>59</v>
      </c>
      <c r="C146" s="1">
        <v>39937</v>
      </c>
      <c r="D146" s="4">
        <v>0</v>
      </c>
      <c r="E146">
        <v>181.6</v>
      </c>
      <c r="F146">
        <v>54220901</v>
      </c>
    </row>
    <row r="147" spans="1:6" x14ac:dyDescent="0.45">
      <c r="A147" t="s">
        <v>33</v>
      </c>
      <c r="B147" t="s">
        <v>59</v>
      </c>
      <c r="C147" s="1">
        <v>39944</v>
      </c>
      <c r="D147" s="4">
        <v>0</v>
      </c>
      <c r="E147">
        <v>173.71</v>
      </c>
      <c r="F147">
        <v>45945962</v>
      </c>
    </row>
    <row r="148" spans="1:6" x14ac:dyDescent="0.45">
      <c r="A148" t="s">
        <v>33</v>
      </c>
      <c r="B148" t="s">
        <v>59</v>
      </c>
      <c r="C148" s="1">
        <v>39951</v>
      </c>
      <c r="D148" s="4">
        <v>0</v>
      </c>
      <c r="E148">
        <v>185.09</v>
      </c>
      <c r="F148">
        <v>51291463</v>
      </c>
    </row>
    <row r="149" spans="1:6" x14ac:dyDescent="0.45">
      <c r="A149" t="s">
        <v>33</v>
      </c>
      <c r="B149" t="s">
        <v>59</v>
      </c>
      <c r="C149" s="1">
        <v>39958</v>
      </c>
      <c r="D149" s="4">
        <v>0</v>
      </c>
      <c r="E149">
        <v>206.51</v>
      </c>
      <c r="F149">
        <v>61747034</v>
      </c>
    </row>
    <row r="150" spans="1:6" x14ac:dyDescent="0.45">
      <c r="A150" t="s">
        <v>33</v>
      </c>
      <c r="B150" t="s">
        <v>59</v>
      </c>
      <c r="C150" s="1">
        <v>39965</v>
      </c>
      <c r="D150" s="4">
        <v>0</v>
      </c>
      <c r="E150">
        <v>202</v>
      </c>
      <c r="F150">
        <v>65840668</v>
      </c>
    </row>
    <row r="151" spans="1:6" x14ac:dyDescent="0.45">
      <c r="A151" t="s">
        <v>33</v>
      </c>
      <c r="B151" t="s">
        <v>59</v>
      </c>
      <c r="C151" s="1">
        <v>39972</v>
      </c>
      <c r="D151" s="4">
        <v>0</v>
      </c>
      <c r="E151">
        <v>201</v>
      </c>
      <c r="F151">
        <v>48379304</v>
      </c>
    </row>
    <row r="152" spans="1:6" x14ac:dyDescent="0.45">
      <c r="A152" t="s">
        <v>33</v>
      </c>
      <c r="B152" t="s">
        <v>59</v>
      </c>
      <c r="C152" s="1">
        <v>39979</v>
      </c>
      <c r="D152" s="4">
        <v>0</v>
      </c>
      <c r="E152">
        <v>182.48</v>
      </c>
      <c r="F152">
        <v>73680607</v>
      </c>
    </row>
    <row r="153" spans="1:6" x14ac:dyDescent="0.45">
      <c r="A153" t="s">
        <v>33</v>
      </c>
      <c r="B153" t="s">
        <v>59</v>
      </c>
      <c r="C153" s="1">
        <v>39986</v>
      </c>
      <c r="D153" s="4">
        <v>0</v>
      </c>
      <c r="E153">
        <v>166.75</v>
      </c>
      <c r="F153">
        <v>66165060</v>
      </c>
    </row>
    <row r="154" spans="1:6" x14ac:dyDescent="0.45">
      <c r="A154" t="s">
        <v>33</v>
      </c>
      <c r="B154" t="s">
        <v>59</v>
      </c>
      <c r="C154" s="1">
        <v>39993</v>
      </c>
      <c r="D154" s="4">
        <v>0</v>
      </c>
      <c r="E154">
        <v>170.1</v>
      </c>
      <c r="F154">
        <v>79061101</v>
      </c>
    </row>
    <row r="155" spans="1:6" x14ac:dyDescent="0.45">
      <c r="A155" t="s">
        <v>33</v>
      </c>
      <c r="B155" t="s">
        <v>59</v>
      </c>
      <c r="C155" s="1">
        <v>40000</v>
      </c>
      <c r="D155" s="4">
        <v>0</v>
      </c>
      <c r="E155">
        <v>159.1</v>
      </c>
      <c r="F155">
        <v>78379416</v>
      </c>
    </row>
    <row r="156" spans="1:6" x14ac:dyDescent="0.45">
      <c r="A156" t="s">
        <v>33</v>
      </c>
      <c r="B156" t="s">
        <v>59</v>
      </c>
      <c r="C156" s="1">
        <v>40007</v>
      </c>
      <c r="D156" s="4">
        <v>0</v>
      </c>
      <c r="E156">
        <v>171.82</v>
      </c>
      <c r="F156">
        <v>97727253</v>
      </c>
    </row>
    <row r="157" spans="1:6" x14ac:dyDescent="0.45">
      <c r="A157" t="s">
        <v>33</v>
      </c>
      <c r="B157" t="s">
        <v>59</v>
      </c>
      <c r="C157" s="1">
        <v>40014</v>
      </c>
      <c r="D157" s="4">
        <v>0</v>
      </c>
      <c r="E157">
        <v>186.52</v>
      </c>
      <c r="F157">
        <v>79115695</v>
      </c>
    </row>
    <row r="158" spans="1:6" x14ac:dyDescent="0.45">
      <c r="A158" t="s">
        <v>33</v>
      </c>
      <c r="B158" t="s">
        <v>59</v>
      </c>
      <c r="C158" s="1">
        <v>40021</v>
      </c>
      <c r="D158" s="4">
        <v>0</v>
      </c>
      <c r="E158">
        <v>191</v>
      </c>
      <c r="F158">
        <v>92281204</v>
      </c>
    </row>
    <row r="159" spans="1:6" x14ac:dyDescent="0.45">
      <c r="A159" t="s">
        <v>33</v>
      </c>
      <c r="B159" t="s">
        <v>59</v>
      </c>
      <c r="C159" s="1">
        <v>40028</v>
      </c>
      <c r="D159" s="4">
        <v>0</v>
      </c>
      <c r="E159">
        <v>203.33</v>
      </c>
      <c r="F159">
        <v>70540629</v>
      </c>
    </row>
    <row r="160" spans="1:6" x14ac:dyDescent="0.45">
      <c r="A160" t="s">
        <v>33</v>
      </c>
      <c r="B160" t="s">
        <v>59</v>
      </c>
      <c r="C160" s="1">
        <v>40035</v>
      </c>
      <c r="D160" s="4">
        <v>0</v>
      </c>
      <c r="E160">
        <v>189.25</v>
      </c>
      <c r="F160">
        <v>56807828</v>
      </c>
    </row>
    <row r="161" spans="1:6" x14ac:dyDescent="0.45">
      <c r="A161" t="s">
        <v>33</v>
      </c>
      <c r="B161" t="s">
        <v>59</v>
      </c>
      <c r="C161" s="1">
        <v>40042</v>
      </c>
      <c r="D161" s="4">
        <v>0</v>
      </c>
      <c r="E161">
        <v>200.39</v>
      </c>
      <c r="F161">
        <v>72222815</v>
      </c>
    </row>
    <row r="162" spans="1:6" x14ac:dyDescent="0.45">
      <c r="A162" t="s">
        <v>33</v>
      </c>
      <c r="B162" t="s">
        <v>59</v>
      </c>
      <c r="C162" s="1">
        <v>40049</v>
      </c>
      <c r="D162" s="4">
        <v>0</v>
      </c>
      <c r="E162">
        <v>202.9</v>
      </c>
      <c r="F162">
        <v>77332126</v>
      </c>
    </row>
    <row r="163" spans="1:6" x14ac:dyDescent="0.45">
      <c r="A163" t="s">
        <v>33</v>
      </c>
      <c r="B163" t="s">
        <v>59</v>
      </c>
      <c r="C163" s="1">
        <v>40056</v>
      </c>
      <c r="D163" s="4">
        <v>0</v>
      </c>
      <c r="E163">
        <v>197.8</v>
      </c>
      <c r="F163">
        <v>53045795</v>
      </c>
    </row>
    <row r="164" spans="1:6" x14ac:dyDescent="0.45">
      <c r="A164" t="s">
        <v>33</v>
      </c>
      <c r="B164" t="s">
        <v>59</v>
      </c>
      <c r="C164" s="1">
        <v>40063</v>
      </c>
      <c r="D164" s="4">
        <v>0</v>
      </c>
      <c r="E164">
        <v>212.85</v>
      </c>
      <c r="F164">
        <v>72217393</v>
      </c>
    </row>
    <row r="165" spans="1:6" x14ac:dyDescent="0.45">
      <c r="A165" t="s">
        <v>33</v>
      </c>
      <c r="B165" t="s">
        <v>59</v>
      </c>
      <c r="C165" s="1">
        <v>40070</v>
      </c>
      <c r="D165" s="4">
        <v>0</v>
      </c>
      <c r="E165">
        <v>226.49</v>
      </c>
      <c r="F165">
        <v>110650386</v>
      </c>
    </row>
    <row r="166" spans="1:6" x14ac:dyDescent="0.45">
      <c r="A166" t="s">
        <v>33</v>
      </c>
      <c r="B166" t="s">
        <v>59</v>
      </c>
      <c r="C166" s="1">
        <v>40077</v>
      </c>
      <c r="D166" s="4">
        <v>0</v>
      </c>
      <c r="E166">
        <v>222.2</v>
      </c>
      <c r="F166">
        <v>75650684</v>
      </c>
    </row>
    <row r="167" spans="1:6" x14ac:dyDescent="0.45">
      <c r="A167" t="s">
        <v>33</v>
      </c>
      <c r="B167" t="s">
        <v>59</v>
      </c>
      <c r="C167" s="1">
        <v>40084</v>
      </c>
      <c r="D167" s="4">
        <v>0</v>
      </c>
      <c r="E167">
        <v>220.7</v>
      </c>
      <c r="F167">
        <v>94661698</v>
      </c>
    </row>
    <row r="168" spans="1:6" x14ac:dyDescent="0.45">
      <c r="A168" t="s">
        <v>33</v>
      </c>
      <c r="B168" t="s">
        <v>59</v>
      </c>
      <c r="C168" s="1">
        <v>40091</v>
      </c>
      <c r="D168" s="4">
        <v>0</v>
      </c>
      <c r="E168">
        <v>248.69</v>
      </c>
      <c r="F168">
        <v>95791082</v>
      </c>
    </row>
    <row r="169" spans="1:6" x14ac:dyDescent="0.45">
      <c r="A169" t="s">
        <v>33</v>
      </c>
      <c r="B169" t="s">
        <v>59</v>
      </c>
      <c r="C169" s="1">
        <v>40098</v>
      </c>
      <c r="D169" s="4">
        <v>0</v>
      </c>
      <c r="E169">
        <v>241.91</v>
      </c>
      <c r="F169">
        <v>78515520</v>
      </c>
    </row>
    <row r="170" spans="1:6" x14ac:dyDescent="0.45">
      <c r="A170" t="s">
        <v>33</v>
      </c>
      <c r="B170" t="s">
        <v>59</v>
      </c>
      <c r="C170" s="1">
        <v>40105</v>
      </c>
      <c r="D170" s="4">
        <v>0</v>
      </c>
      <c r="E170">
        <v>246</v>
      </c>
      <c r="F170">
        <v>51118144</v>
      </c>
    </row>
    <row r="171" spans="1:6" x14ac:dyDescent="0.45">
      <c r="A171" t="s">
        <v>33</v>
      </c>
      <c r="B171" t="s">
        <v>59</v>
      </c>
      <c r="C171" s="1">
        <v>40112</v>
      </c>
      <c r="D171" s="4">
        <v>0</v>
      </c>
      <c r="E171">
        <v>222.9</v>
      </c>
      <c r="F171">
        <v>64246269</v>
      </c>
    </row>
    <row r="172" spans="1:6" x14ac:dyDescent="0.45">
      <c r="A172" t="s">
        <v>33</v>
      </c>
      <c r="B172" t="s">
        <v>59</v>
      </c>
      <c r="C172" s="1">
        <v>40119</v>
      </c>
      <c r="D172" s="4">
        <v>0</v>
      </c>
      <c r="E172">
        <v>223.62</v>
      </c>
      <c r="F172">
        <v>49148032</v>
      </c>
    </row>
    <row r="173" spans="1:6" x14ac:dyDescent="0.45">
      <c r="A173" t="s">
        <v>33</v>
      </c>
      <c r="B173" t="s">
        <v>59</v>
      </c>
      <c r="C173" s="1">
        <v>40126</v>
      </c>
      <c r="D173" s="4">
        <v>0</v>
      </c>
      <c r="E173">
        <v>244.9</v>
      </c>
      <c r="F173">
        <v>71898946</v>
      </c>
    </row>
    <row r="174" spans="1:6" x14ac:dyDescent="0.45">
      <c r="A174" t="s">
        <v>33</v>
      </c>
      <c r="B174" t="s">
        <v>59</v>
      </c>
      <c r="C174" s="1">
        <v>40133</v>
      </c>
      <c r="D174" s="4">
        <v>0</v>
      </c>
      <c r="E174">
        <v>248.21</v>
      </c>
      <c r="F174">
        <v>66190304</v>
      </c>
    </row>
    <row r="175" spans="1:6" x14ac:dyDescent="0.45">
      <c r="A175" t="s">
        <v>33</v>
      </c>
      <c r="B175" t="s">
        <v>59</v>
      </c>
      <c r="C175" s="1">
        <v>40140</v>
      </c>
      <c r="D175" s="4">
        <v>0</v>
      </c>
      <c r="E175">
        <v>239.47</v>
      </c>
      <c r="F175">
        <v>68136676</v>
      </c>
    </row>
    <row r="176" spans="1:6" x14ac:dyDescent="0.45">
      <c r="A176" t="s">
        <v>33</v>
      </c>
      <c r="B176" t="s">
        <v>59</v>
      </c>
      <c r="C176" s="1">
        <v>40147</v>
      </c>
      <c r="D176" s="4">
        <v>0</v>
      </c>
      <c r="E176">
        <v>252.39</v>
      </c>
      <c r="F176">
        <v>72186196</v>
      </c>
    </row>
    <row r="177" spans="1:6" x14ac:dyDescent="0.45">
      <c r="A177" t="s">
        <v>33</v>
      </c>
      <c r="B177" t="s">
        <v>59</v>
      </c>
      <c r="C177" s="1">
        <v>40154</v>
      </c>
      <c r="D177" s="4">
        <v>0</v>
      </c>
      <c r="E177">
        <v>240.51</v>
      </c>
      <c r="F177">
        <v>58515929</v>
      </c>
    </row>
    <row r="178" spans="1:6" x14ac:dyDescent="0.45">
      <c r="A178" t="s">
        <v>33</v>
      </c>
      <c r="B178" t="s">
        <v>59</v>
      </c>
      <c r="C178" s="1">
        <v>40161</v>
      </c>
      <c r="D178" s="4">
        <v>0</v>
      </c>
      <c r="E178">
        <v>256.08999999999997</v>
      </c>
      <c r="F178">
        <v>52872261</v>
      </c>
    </row>
    <row r="179" spans="1:6" x14ac:dyDescent="0.45">
      <c r="A179" t="s">
        <v>33</v>
      </c>
      <c r="B179" t="s">
        <v>59</v>
      </c>
      <c r="C179" s="1">
        <v>40168</v>
      </c>
      <c r="D179" s="4">
        <v>0</v>
      </c>
      <c r="E179">
        <v>251</v>
      </c>
      <c r="F179">
        <v>25491470</v>
      </c>
    </row>
    <row r="180" spans="1:6" x14ac:dyDescent="0.45">
      <c r="A180" t="s">
        <v>33</v>
      </c>
      <c r="B180" t="s">
        <v>59</v>
      </c>
      <c r="C180" s="1">
        <v>40175</v>
      </c>
      <c r="D180" s="4">
        <v>0</v>
      </c>
      <c r="E180">
        <v>252.01</v>
      </c>
      <c r="F180">
        <v>10537076</v>
      </c>
    </row>
    <row r="181" spans="1:6" x14ac:dyDescent="0.45">
      <c r="A181" t="s">
        <v>33</v>
      </c>
      <c r="B181" t="s">
        <v>59</v>
      </c>
      <c r="C181" s="1">
        <v>40189</v>
      </c>
      <c r="D181" s="4">
        <v>0</v>
      </c>
      <c r="E181">
        <v>268.5</v>
      </c>
      <c r="F181">
        <v>40768680</v>
      </c>
    </row>
    <row r="182" spans="1:6" x14ac:dyDescent="0.45">
      <c r="A182" t="s">
        <v>33</v>
      </c>
      <c r="B182" t="s">
        <v>59</v>
      </c>
      <c r="C182" s="1">
        <v>40196</v>
      </c>
      <c r="D182" s="4">
        <v>0</v>
      </c>
      <c r="E182">
        <v>248.32</v>
      </c>
      <c r="F182">
        <v>47588311</v>
      </c>
    </row>
    <row r="183" spans="1:6" x14ac:dyDescent="0.45">
      <c r="A183" t="s">
        <v>33</v>
      </c>
      <c r="B183" t="s">
        <v>59</v>
      </c>
      <c r="C183" s="1">
        <v>40203</v>
      </c>
      <c r="D183" s="4">
        <v>0</v>
      </c>
      <c r="E183">
        <v>236.25</v>
      </c>
      <c r="F183">
        <v>101166168</v>
      </c>
    </row>
    <row r="184" spans="1:6" x14ac:dyDescent="0.45">
      <c r="A184" t="s">
        <v>33</v>
      </c>
      <c r="B184" t="s">
        <v>59</v>
      </c>
      <c r="C184" s="1">
        <v>40210</v>
      </c>
      <c r="D184" s="4">
        <v>0</v>
      </c>
      <c r="E184">
        <v>223.55</v>
      </c>
      <c r="F184">
        <v>122435761</v>
      </c>
    </row>
    <row r="185" spans="1:6" x14ac:dyDescent="0.45">
      <c r="A185" t="s">
        <v>33</v>
      </c>
      <c r="B185" t="s">
        <v>59</v>
      </c>
      <c r="C185" s="1">
        <v>40217</v>
      </c>
      <c r="D185" s="4">
        <v>0</v>
      </c>
      <c r="E185">
        <v>222.6</v>
      </c>
      <c r="F185">
        <v>107164992</v>
      </c>
    </row>
    <row r="186" spans="1:6" x14ac:dyDescent="0.45">
      <c r="A186" t="s">
        <v>33</v>
      </c>
      <c r="B186" t="s">
        <v>59</v>
      </c>
      <c r="C186" s="1">
        <v>40224</v>
      </c>
      <c r="D186" s="4">
        <v>0</v>
      </c>
      <c r="E186">
        <v>236.25</v>
      </c>
      <c r="F186">
        <v>91179397</v>
      </c>
    </row>
    <row r="187" spans="1:6" x14ac:dyDescent="0.45">
      <c r="A187" t="s">
        <v>33</v>
      </c>
      <c r="B187" t="s">
        <v>59</v>
      </c>
      <c r="C187" s="1">
        <v>40231</v>
      </c>
      <c r="D187" s="4">
        <v>0</v>
      </c>
      <c r="E187">
        <v>231.2</v>
      </c>
      <c r="F187">
        <v>40221221</v>
      </c>
    </row>
    <row r="188" spans="1:6" x14ac:dyDescent="0.45">
      <c r="A188" t="s">
        <v>33</v>
      </c>
      <c r="B188" t="s">
        <v>59</v>
      </c>
      <c r="C188" s="1">
        <v>40238</v>
      </c>
      <c r="D188" s="4">
        <v>0</v>
      </c>
      <c r="E188">
        <v>243.44</v>
      </c>
      <c r="F188">
        <v>64334360</v>
      </c>
    </row>
    <row r="189" spans="1:6" x14ac:dyDescent="0.45">
      <c r="A189" t="s">
        <v>33</v>
      </c>
      <c r="B189" t="s">
        <v>59</v>
      </c>
      <c r="C189" s="1">
        <v>40245</v>
      </c>
      <c r="D189" s="4">
        <v>0</v>
      </c>
      <c r="E189">
        <v>239.17</v>
      </c>
      <c r="F189">
        <v>48969412</v>
      </c>
    </row>
    <row r="190" spans="1:6" x14ac:dyDescent="0.45">
      <c r="A190" t="s">
        <v>33</v>
      </c>
      <c r="B190" t="s">
        <v>59</v>
      </c>
      <c r="C190" s="1">
        <v>40252</v>
      </c>
      <c r="D190" s="4">
        <v>0</v>
      </c>
      <c r="E190">
        <v>228.52</v>
      </c>
      <c r="F190">
        <v>87018276</v>
      </c>
    </row>
    <row r="191" spans="1:6" x14ac:dyDescent="0.45">
      <c r="A191" t="s">
        <v>33</v>
      </c>
      <c r="B191" t="s">
        <v>59</v>
      </c>
      <c r="C191" s="1">
        <v>40259</v>
      </c>
      <c r="D191" s="4">
        <v>0</v>
      </c>
      <c r="E191">
        <v>233.41</v>
      </c>
      <c r="F191">
        <v>65634373</v>
      </c>
    </row>
    <row r="192" spans="1:6" x14ac:dyDescent="0.45">
      <c r="A192" t="s">
        <v>33</v>
      </c>
      <c r="B192" t="s">
        <v>59</v>
      </c>
      <c r="C192" s="1">
        <v>40266</v>
      </c>
      <c r="D192" s="4">
        <v>0</v>
      </c>
      <c r="E192">
        <v>235.82</v>
      </c>
      <c r="F192">
        <v>45182660</v>
      </c>
    </row>
    <row r="193" spans="1:6" x14ac:dyDescent="0.45">
      <c r="A193" t="s">
        <v>33</v>
      </c>
      <c r="B193" t="s">
        <v>59</v>
      </c>
      <c r="C193" s="1">
        <v>40273</v>
      </c>
      <c r="D193" s="4">
        <v>0</v>
      </c>
      <c r="E193">
        <v>254.95</v>
      </c>
      <c r="F193">
        <v>82992265</v>
      </c>
    </row>
    <row r="194" spans="1:6" x14ac:dyDescent="0.45">
      <c r="A194" t="s">
        <v>33</v>
      </c>
      <c r="B194" t="s">
        <v>59</v>
      </c>
      <c r="C194" s="1">
        <v>40280</v>
      </c>
      <c r="D194" s="4">
        <v>0</v>
      </c>
      <c r="E194">
        <v>245</v>
      </c>
      <c r="F194">
        <v>54996151</v>
      </c>
    </row>
    <row r="195" spans="1:6" x14ac:dyDescent="0.45">
      <c r="A195" t="s">
        <v>33</v>
      </c>
      <c r="B195" t="s">
        <v>59</v>
      </c>
      <c r="C195" s="1">
        <v>40287</v>
      </c>
      <c r="D195" s="4">
        <v>0</v>
      </c>
      <c r="E195">
        <v>242</v>
      </c>
      <c r="F195">
        <v>52223668</v>
      </c>
    </row>
    <row r="196" spans="1:6" x14ac:dyDescent="0.45">
      <c r="A196" t="s">
        <v>33</v>
      </c>
      <c r="B196" t="s">
        <v>59</v>
      </c>
      <c r="C196" s="1">
        <v>40294</v>
      </c>
      <c r="D196" s="4">
        <v>0</v>
      </c>
      <c r="E196">
        <v>237.19</v>
      </c>
      <c r="F196">
        <v>41245193</v>
      </c>
    </row>
    <row r="197" spans="1:6" x14ac:dyDescent="0.45">
      <c r="A197" t="s">
        <v>33</v>
      </c>
      <c r="B197" t="s">
        <v>59</v>
      </c>
      <c r="C197" s="1">
        <v>40301</v>
      </c>
      <c r="D197" s="4">
        <v>0</v>
      </c>
      <c r="E197">
        <v>207.45</v>
      </c>
      <c r="F197">
        <v>48637590</v>
      </c>
    </row>
    <row r="198" spans="1:6" x14ac:dyDescent="0.45">
      <c r="A198" t="s">
        <v>33</v>
      </c>
      <c r="B198" t="s">
        <v>59</v>
      </c>
      <c r="C198" s="1">
        <v>40308</v>
      </c>
      <c r="D198" s="4">
        <v>0</v>
      </c>
      <c r="E198">
        <v>221.8</v>
      </c>
      <c r="F198">
        <v>50980848</v>
      </c>
    </row>
    <row r="199" spans="1:6" x14ac:dyDescent="0.45">
      <c r="A199" t="s">
        <v>33</v>
      </c>
      <c r="B199" t="s">
        <v>59</v>
      </c>
      <c r="C199" s="1">
        <v>40315</v>
      </c>
      <c r="D199" s="4">
        <v>0</v>
      </c>
      <c r="E199">
        <v>208.89</v>
      </c>
      <c r="F199">
        <v>75569331</v>
      </c>
    </row>
    <row r="200" spans="1:6" x14ac:dyDescent="0.45">
      <c r="A200" t="s">
        <v>33</v>
      </c>
      <c r="B200" t="s">
        <v>59</v>
      </c>
      <c r="C200" s="1">
        <v>40322</v>
      </c>
      <c r="D200" s="4">
        <v>0</v>
      </c>
      <c r="E200">
        <v>225.96</v>
      </c>
      <c r="F200">
        <v>84284341</v>
      </c>
    </row>
    <row r="201" spans="1:6" x14ac:dyDescent="0.45">
      <c r="A201" t="s">
        <v>33</v>
      </c>
      <c r="B201" t="s">
        <v>59</v>
      </c>
      <c r="C201" s="1">
        <v>40329</v>
      </c>
      <c r="D201" s="4">
        <v>0</v>
      </c>
      <c r="E201">
        <v>222.47</v>
      </c>
      <c r="F201">
        <v>74067139</v>
      </c>
    </row>
    <row r="202" spans="1:6" x14ac:dyDescent="0.45">
      <c r="A202" t="s">
        <v>33</v>
      </c>
      <c r="B202" t="s">
        <v>59</v>
      </c>
      <c r="C202" s="1">
        <v>40336</v>
      </c>
      <c r="D202" s="4">
        <v>0</v>
      </c>
      <c r="E202">
        <v>215.06</v>
      </c>
      <c r="F202">
        <v>71116099</v>
      </c>
    </row>
    <row r="203" spans="1:6" x14ac:dyDescent="0.45">
      <c r="A203" t="s">
        <v>33</v>
      </c>
      <c r="B203" t="s">
        <v>59</v>
      </c>
      <c r="C203" s="1">
        <v>40343</v>
      </c>
      <c r="D203" s="4">
        <v>0</v>
      </c>
      <c r="E203">
        <v>207.8</v>
      </c>
      <c r="F203">
        <v>106419001</v>
      </c>
    </row>
    <row r="204" spans="1:6" x14ac:dyDescent="0.45">
      <c r="A204" t="s">
        <v>33</v>
      </c>
      <c r="B204" t="s">
        <v>59</v>
      </c>
      <c r="C204" s="1">
        <v>40350</v>
      </c>
      <c r="D204" s="4">
        <v>0</v>
      </c>
      <c r="E204">
        <v>196.27</v>
      </c>
      <c r="F204">
        <v>86020481</v>
      </c>
    </row>
    <row r="205" spans="1:6" x14ac:dyDescent="0.45">
      <c r="A205" t="s">
        <v>33</v>
      </c>
      <c r="B205" t="s">
        <v>59</v>
      </c>
      <c r="C205" s="1">
        <v>40357</v>
      </c>
      <c r="D205" s="4">
        <v>0</v>
      </c>
      <c r="E205">
        <v>189.01</v>
      </c>
      <c r="F205">
        <v>88495004</v>
      </c>
    </row>
    <row r="206" spans="1:6" x14ac:dyDescent="0.45">
      <c r="A206" t="s">
        <v>33</v>
      </c>
      <c r="B206" t="s">
        <v>59</v>
      </c>
      <c r="C206" s="1">
        <v>40364</v>
      </c>
      <c r="D206" s="4">
        <v>0</v>
      </c>
      <c r="E206">
        <v>187.72</v>
      </c>
      <c r="F206">
        <v>56227097</v>
      </c>
    </row>
    <row r="207" spans="1:6" x14ac:dyDescent="0.45">
      <c r="A207" t="s">
        <v>33</v>
      </c>
      <c r="B207" t="s">
        <v>59</v>
      </c>
      <c r="C207" s="1">
        <v>40371</v>
      </c>
      <c r="D207" s="4">
        <v>0</v>
      </c>
      <c r="E207">
        <v>185.51</v>
      </c>
      <c r="F207">
        <v>70124419</v>
      </c>
    </row>
    <row r="208" spans="1:6" x14ac:dyDescent="0.45">
      <c r="A208" t="s">
        <v>33</v>
      </c>
      <c r="B208" t="s">
        <v>59</v>
      </c>
      <c r="C208" s="1">
        <v>40378</v>
      </c>
      <c r="D208" s="4">
        <v>0</v>
      </c>
      <c r="E208">
        <v>199.5</v>
      </c>
      <c r="F208">
        <v>73502175</v>
      </c>
    </row>
    <row r="209" spans="1:6" x14ac:dyDescent="0.45">
      <c r="A209" t="s">
        <v>33</v>
      </c>
      <c r="B209" t="s">
        <v>59</v>
      </c>
      <c r="C209" s="1">
        <v>40385</v>
      </c>
      <c r="D209" s="4">
        <v>0</v>
      </c>
      <c r="E209">
        <v>203.19</v>
      </c>
      <c r="F209">
        <v>90045069</v>
      </c>
    </row>
    <row r="210" spans="1:6" x14ac:dyDescent="0.45">
      <c r="A210" t="s">
        <v>33</v>
      </c>
      <c r="B210" t="s">
        <v>59</v>
      </c>
      <c r="C210" s="1">
        <v>40392</v>
      </c>
      <c r="D210" s="4">
        <v>0</v>
      </c>
      <c r="E210">
        <v>204.99</v>
      </c>
      <c r="F210">
        <v>56084635</v>
      </c>
    </row>
    <row r="211" spans="1:6" x14ac:dyDescent="0.45">
      <c r="A211" t="s">
        <v>33</v>
      </c>
      <c r="B211" t="s">
        <v>59</v>
      </c>
      <c r="C211" s="1">
        <v>40399</v>
      </c>
      <c r="D211" s="4">
        <v>0</v>
      </c>
      <c r="E211">
        <v>200.1</v>
      </c>
      <c r="F211">
        <v>45068660</v>
      </c>
    </row>
    <row r="212" spans="1:6" x14ac:dyDescent="0.45">
      <c r="A212" t="s">
        <v>33</v>
      </c>
      <c r="B212" t="s">
        <v>59</v>
      </c>
      <c r="C212" s="1">
        <v>40406</v>
      </c>
      <c r="D212" s="4">
        <v>0</v>
      </c>
      <c r="E212">
        <v>200.4</v>
      </c>
      <c r="F212">
        <v>34378975</v>
      </c>
    </row>
    <row r="213" spans="1:6" x14ac:dyDescent="0.45">
      <c r="A213" t="s">
        <v>33</v>
      </c>
      <c r="B213" t="s">
        <v>59</v>
      </c>
      <c r="C213" s="1">
        <v>40413</v>
      </c>
      <c r="D213" s="4">
        <v>0</v>
      </c>
      <c r="E213">
        <v>197</v>
      </c>
      <c r="F213">
        <v>44513556</v>
      </c>
    </row>
    <row r="214" spans="1:6" x14ac:dyDescent="0.45">
      <c r="A214" t="s">
        <v>33</v>
      </c>
      <c r="B214" t="s">
        <v>59</v>
      </c>
      <c r="C214" s="1">
        <v>40420</v>
      </c>
      <c r="D214" s="4">
        <v>0</v>
      </c>
      <c r="E214">
        <v>202.5</v>
      </c>
      <c r="F214">
        <v>40999688</v>
      </c>
    </row>
    <row r="215" spans="1:6" x14ac:dyDescent="0.45">
      <c r="A215" t="s">
        <v>33</v>
      </c>
      <c r="B215" t="s">
        <v>59</v>
      </c>
      <c r="C215" s="1">
        <v>40427</v>
      </c>
      <c r="D215" s="4">
        <v>0</v>
      </c>
      <c r="E215">
        <v>205.69</v>
      </c>
      <c r="F215">
        <v>47043749</v>
      </c>
    </row>
    <row r="216" spans="1:6" x14ac:dyDescent="0.45">
      <c r="A216" t="s">
        <v>33</v>
      </c>
      <c r="B216" t="s">
        <v>59</v>
      </c>
      <c r="C216" s="1">
        <v>40434</v>
      </c>
      <c r="D216" s="4">
        <v>0</v>
      </c>
      <c r="E216">
        <v>201.71</v>
      </c>
      <c r="F216">
        <v>68787624</v>
      </c>
    </row>
    <row r="217" spans="1:6" x14ac:dyDescent="0.45">
      <c r="A217" t="s">
        <v>33</v>
      </c>
      <c r="B217" t="s">
        <v>59</v>
      </c>
      <c r="C217" s="1">
        <v>40441</v>
      </c>
      <c r="D217" s="4">
        <v>0</v>
      </c>
      <c r="E217">
        <v>201.9</v>
      </c>
      <c r="F217">
        <v>44791437</v>
      </c>
    </row>
    <row r="218" spans="1:6" x14ac:dyDescent="0.45">
      <c r="A218" t="s">
        <v>33</v>
      </c>
      <c r="B218" t="s">
        <v>59</v>
      </c>
      <c r="C218" s="1">
        <v>40448</v>
      </c>
      <c r="D218" s="4">
        <v>0</v>
      </c>
      <c r="E218">
        <v>210.52</v>
      </c>
      <c r="F218">
        <v>69206636</v>
      </c>
    </row>
    <row r="219" spans="1:6" x14ac:dyDescent="0.45">
      <c r="A219" t="s">
        <v>33</v>
      </c>
      <c r="B219" t="s">
        <v>59</v>
      </c>
      <c r="C219" s="1">
        <v>40455</v>
      </c>
      <c r="D219" s="4">
        <v>0</v>
      </c>
      <c r="E219">
        <v>207.99</v>
      </c>
      <c r="F219">
        <v>80540795</v>
      </c>
    </row>
    <row r="220" spans="1:6" x14ac:dyDescent="0.45">
      <c r="A220" t="s">
        <v>33</v>
      </c>
      <c r="B220" t="s">
        <v>59</v>
      </c>
      <c r="C220" s="1">
        <v>40462</v>
      </c>
      <c r="D220" s="4">
        <v>0</v>
      </c>
      <c r="E220">
        <v>209.09</v>
      </c>
      <c r="F220">
        <v>71028600</v>
      </c>
    </row>
    <row r="221" spans="1:6" x14ac:dyDescent="0.45">
      <c r="A221" t="s">
        <v>33</v>
      </c>
      <c r="B221" t="s">
        <v>59</v>
      </c>
      <c r="C221" s="1">
        <v>40469</v>
      </c>
      <c r="D221" s="4">
        <v>0</v>
      </c>
      <c r="E221">
        <v>217.79</v>
      </c>
      <c r="F221">
        <v>78788268</v>
      </c>
    </row>
    <row r="222" spans="1:6" x14ac:dyDescent="0.45">
      <c r="A222" t="s">
        <v>33</v>
      </c>
      <c r="B222" t="s">
        <v>59</v>
      </c>
      <c r="C222" s="1">
        <v>40476</v>
      </c>
      <c r="D222" s="4">
        <v>0</v>
      </c>
      <c r="E222">
        <v>216.01</v>
      </c>
      <c r="F222">
        <v>50009723</v>
      </c>
    </row>
    <row r="223" spans="1:6" x14ac:dyDescent="0.45">
      <c r="A223" t="s">
        <v>33</v>
      </c>
      <c r="B223" t="s">
        <v>59</v>
      </c>
      <c r="C223" s="1">
        <v>40483</v>
      </c>
      <c r="D223" s="4">
        <v>0</v>
      </c>
      <c r="E223">
        <v>216.9</v>
      </c>
      <c r="F223">
        <v>22374366</v>
      </c>
    </row>
    <row r="224" spans="1:6" x14ac:dyDescent="0.45">
      <c r="A224" t="s">
        <v>33</v>
      </c>
      <c r="B224" t="s">
        <v>59</v>
      </c>
      <c r="C224" s="1">
        <v>40490</v>
      </c>
      <c r="D224" s="4">
        <v>0</v>
      </c>
      <c r="E224">
        <v>216.8</v>
      </c>
      <c r="F224">
        <v>59726572</v>
      </c>
    </row>
    <row r="225" spans="1:6" x14ac:dyDescent="0.45">
      <c r="A225" t="s">
        <v>33</v>
      </c>
      <c r="B225" t="s">
        <v>59</v>
      </c>
      <c r="C225" s="1">
        <v>40497</v>
      </c>
      <c r="D225" s="4">
        <v>0</v>
      </c>
      <c r="E225">
        <v>215.29</v>
      </c>
      <c r="F225">
        <v>44369151</v>
      </c>
    </row>
    <row r="226" spans="1:6" x14ac:dyDescent="0.45">
      <c r="A226" t="s">
        <v>33</v>
      </c>
      <c r="B226" t="s">
        <v>59</v>
      </c>
      <c r="C226" s="1">
        <v>40504</v>
      </c>
      <c r="D226" s="4">
        <v>0</v>
      </c>
      <c r="E226">
        <v>211.5</v>
      </c>
      <c r="F226">
        <v>52788522</v>
      </c>
    </row>
    <row r="227" spans="1:6" x14ac:dyDescent="0.45">
      <c r="A227" t="s">
        <v>33</v>
      </c>
      <c r="B227" t="s">
        <v>59</v>
      </c>
      <c r="C227" s="1">
        <v>40511</v>
      </c>
      <c r="D227" s="4">
        <v>0</v>
      </c>
      <c r="E227">
        <v>217.7</v>
      </c>
      <c r="F227">
        <v>86593769</v>
      </c>
    </row>
    <row r="228" spans="1:6" x14ac:dyDescent="0.45">
      <c r="A228" t="s">
        <v>33</v>
      </c>
      <c r="B228" t="s">
        <v>59</v>
      </c>
      <c r="C228" s="1">
        <v>40518</v>
      </c>
      <c r="D228" s="4">
        <v>0</v>
      </c>
      <c r="E228">
        <v>221.23</v>
      </c>
      <c r="F228">
        <v>74414887</v>
      </c>
    </row>
    <row r="229" spans="1:6" x14ac:dyDescent="0.45">
      <c r="A229" t="s">
        <v>33</v>
      </c>
      <c r="B229" t="s">
        <v>59</v>
      </c>
      <c r="C229" s="1">
        <v>40525</v>
      </c>
      <c r="D229" s="4">
        <v>0</v>
      </c>
      <c r="E229">
        <v>218.99</v>
      </c>
      <c r="F229">
        <v>66010450</v>
      </c>
    </row>
    <row r="230" spans="1:6" x14ac:dyDescent="0.45">
      <c r="A230" t="s">
        <v>33</v>
      </c>
      <c r="B230" t="s">
        <v>59</v>
      </c>
      <c r="C230" s="1">
        <v>40532</v>
      </c>
      <c r="D230" s="4">
        <v>0</v>
      </c>
      <c r="E230">
        <v>219.5</v>
      </c>
      <c r="F230">
        <v>31118088</v>
      </c>
    </row>
    <row r="231" spans="1:6" x14ac:dyDescent="0.45">
      <c r="A231" t="s">
        <v>33</v>
      </c>
      <c r="B231" t="s">
        <v>59</v>
      </c>
      <c r="C231" s="1">
        <v>40539</v>
      </c>
      <c r="D231" s="4">
        <v>0</v>
      </c>
      <c r="E231">
        <v>218.85</v>
      </c>
      <c r="F231">
        <v>18851610</v>
      </c>
    </row>
    <row r="232" spans="1:6" x14ac:dyDescent="0.45">
      <c r="A232" t="s">
        <v>33</v>
      </c>
      <c r="B232" t="s">
        <v>59</v>
      </c>
      <c r="C232" s="1">
        <v>40553</v>
      </c>
      <c r="D232" s="4">
        <v>0</v>
      </c>
      <c r="E232">
        <v>232.51</v>
      </c>
      <c r="F232">
        <v>62276805</v>
      </c>
    </row>
    <row r="233" spans="1:6" x14ac:dyDescent="0.45">
      <c r="A233" t="s">
        <v>33</v>
      </c>
      <c r="B233" t="s">
        <v>59</v>
      </c>
      <c r="C233" s="1">
        <v>40560</v>
      </c>
      <c r="D233" s="4">
        <v>0</v>
      </c>
      <c r="E233">
        <v>246.86</v>
      </c>
      <c r="F233">
        <v>120871433</v>
      </c>
    </row>
    <row r="234" spans="1:6" x14ac:dyDescent="0.45">
      <c r="A234" t="s">
        <v>33</v>
      </c>
      <c r="B234" t="s">
        <v>59</v>
      </c>
      <c r="C234" s="1">
        <v>40567</v>
      </c>
      <c r="D234" s="4">
        <v>0</v>
      </c>
      <c r="E234">
        <v>253</v>
      </c>
      <c r="F234">
        <v>80460171</v>
      </c>
    </row>
    <row r="235" spans="1:6" x14ac:dyDescent="0.45">
      <c r="A235" t="s">
        <v>33</v>
      </c>
      <c r="B235" t="s">
        <v>59</v>
      </c>
      <c r="C235" s="1">
        <v>40574</v>
      </c>
      <c r="D235" s="4">
        <v>0</v>
      </c>
      <c r="E235">
        <v>257.3</v>
      </c>
      <c r="F235">
        <v>80068782</v>
      </c>
    </row>
    <row r="236" spans="1:6" x14ac:dyDescent="0.45">
      <c r="A236" t="s">
        <v>33</v>
      </c>
      <c r="B236" t="s">
        <v>59</v>
      </c>
      <c r="C236" s="1">
        <v>40581</v>
      </c>
      <c r="D236" s="4">
        <v>0</v>
      </c>
      <c r="E236">
        <v>255.7</v>
      </c>
      <c r="F236">
        <v>67193147</v>
      </c>
    </row>
    <row r="237" spans="1:6" x14ac:dyDescent="0.45">
      <c r="A237" t="s">
        <v>33</v>
      </c>
      <c r="B237" t="s">
        <v>59</v>
      </c>
      <c r="C237" s="1">
        <v>40588</v>
      </c>
      <c r="D237" s="4">
        <v>0</v>
      </c>
      <c r="E237">
        <v>255</v>
      </c>
      <c r="F237">
        <v>57496996</v>
      </c>
    </row>
    <row r="238" spans="1:6" x14ac:dyDescent="0.45">
      <c r="A238" t="s">
        <v>33</v>
      </c>
      <c r="B238" t="s">
        <v>59</v>
      </c>
      <c r="C238" s="1">
        <v>40595</v>
      </c>
      <c r="D238" s="4">
        <v>0</v>
      </c>
      <c r="E238">
        <v>272.17</v>
      </c>
      <c r="F238">
        <v>68382213</v>
      </c>
    </row>
    <row r="239" spans="1:6" x14ac:dyDescent="0.45">
      <c r="A239" t="s">
        <v>33</v>
      </c>
      <c r="B239" t="s">
        <v>59</v>
      </c>
      <c r="C239" s="1">
        <v>40602</v>
      </c>
      <c r="D239" s="4">
        <v>0</v>
      </c>
      <c r="E239">
        <v>269.5</v>
      </c>
      <c r="F239">
        <v>63558680</v>
      </c>
    </row>
    <row r="240" spans="1:6" x14ac:dyDescent="0.45">
      <c r="A240" t="s">
        <v>33</v>
      </c>
      <c r="B240" t="s">
        <v>59</v>
      </c>
      <c r="C240" s="1">
        <v>40609</v>
      </c>
      <c r="D240" s="4">
        <v>0</v>
      </c>
      <c r="E240">
        <v>253.75</v>
      </c>
      <c r="F240">
        <v>50551760</v>
      </c>
    </row>
    <row r="241" spans="1:6" x14ac:dyDescent="0.45">
      <c r="A241" t="s">
        <v>33</v>
      </c>
      <c r="B241" t="s">
        <v>59</v>
      </c>
      <c r="C241" s="1">
        <v>40616</v>
      </c>
      <c r="D241" s="4">
        <v>0</v>
      </c>
      <c r="E241">
        <v>255.83</v>
      </c>
      <c r="F241">
        <v>74919890</v>
      </c>
    </row>
    <row r="242" spans="1:6" x14ac:dyDescent="0.45">
      <c r="A242" t="s">
        <v>33</v>
      </c>
      <c r="B242" t="s">
        <v>59</v>
      </c>
      <c r="C242" s="1">
        <v>40623</v>
      </c>
      <c r="D242" s="4">
        <v>0</v>
      </c>
      <c r="E242">
        <v>267.99</v>
      </c>
      <c r="F242">
        <v>61026040</v>
      </c>
    </row>
    <row r="243" spans="1:6" x14ac:dyDescent="0.45">
      <c r="A243" t="s">
        <v>33</v>
      </c>
      <c r="B243" t="s">
        <v>59</v>
      </c>
      <c r="C243" s="1">
        <v>40630</v>
      </c>
      <c r="D243" s="4">
        <v>0</v>
      </c>
      <c r="E243">
        <v>263.89999999999998</v>
      </c>
      <c r="F243">
        <v>62849530</v>
      </c>
    </row>
    <row r="244" spans="1:6" x14ac:dyDescent="0.45">
      <c r="A244" t="s">
        <v>33</v>
      </c>
      <c r="B244" t="s">
        <v>59</v>
      </c>
      <c r="C244" s="1">
        <v>40637</v>
      </c>
      <c r="D244" s="4">
        <v>0</v>
      </c>
      <c r="E244">
        <v>265.64</v>
      </c>
      <c r="F244">
        <v>54772780</v>
      </c>
    </row>
    <row r="245" spans="1:6" x14ac:dyDescent="0.45">
      <c r="A245" t="s">
        <v>33</v>
      </c>
      <c r="B245" t="s">
        <v>59</v>
      </c>
      <c r="C245" s="1">
        <v>40644</v>
      </c>
      <c r="D245" s="4">
        <v>0</v>
      </c>
      <c r="E245">
        <v>247.69</v>
      </c>
      <c r="F245">
        <v>85628120</v>
      </c>
    </row>
    <row r="246" spans="1:6" x14ac:dyDescent="0.45">
      <c r="A246" t="s">
        <v>33</v>
      </c>
      <c r="B246" t="s">
        <v>59</v>
      </c>
      <c r="C246" s="1">
        <v>40651</v>
      </c>
      <c r="D246" s="4">
        <v>0</v>
      </c>
      <c r="E246">
        <v>251.7</v>
      </c>
      <c r="F246">
        <v>64731890</v>
      </c>
    </row>
    <row r="247" spans="1:6" x14ac:dyDescent="0.45">
      <c r="A247" t="s">
        <v>33</v>
      </c>
      <c r="B247" t="s">
        <v>59</v>
      </c>
      <c r="C247" s="1">
        <v>40658</v>
      </c>
      <c r="D247" s="4">
        <v>0</v>
      </c>
      <c r="E247">
        <v>243.6</v>
      </c>
      <c r="F247">
        <v>61795420</v>
      </c>
    </row>
    <row r="248" spans="1:6" x14ac:dyDescent="0.45">
      <c r="A248" t="s">
        <v>33</v>
      </c>
      <c r="B248" t="s">
        <v>59</v>
      </c>
      <c r="C248" s="1">
        <v>40665</v>
      </c>
      <c r="D248" s="4">
        <v>0</v>
      </c>
      <c r="E248">
        <v>235.73</v>
      </c>
      <c r="F248">
        <v>53453190</v>
      </c>
    </row>
    <row r="249" spans="1:6" x14ac:dyDescent="0.45">
      <c r="A249" t="s">
        <v>33</v>
      </c>
      <c r="B249" t="s">
        <v>59</v>
      </c>
      <c r="C249" s="1">
        <v>40672</v>
      </c>
      <c r="D249" s="4">
        <v>0</v>
      </c>
      <c r="E249">
        <v>230.46</v>
      </c>
      <c r="F249">
        <v>41496460</v>
      </c>
    </row>
    <row r="250" spans="1:6" x14ac:dyDescent="0.45">
      <c r="A250" t="s">
        <v>33</v>
      </c>
      <c r="B250" t="s">
        <v>59</v>
      </c>
      <c r="C250" s="1">
        <v>40679</v>
      </c>
      <c r="D250" s="4">
        <v>0</v>
      </c>
      <c r="E250">
        <v>227.5</v>
      </c>
      <c r="F250">
        <v>49575160</v>
      </c>
    </row>
    <row r="251" spans="1:6" x14ac:dyDescent="0.45">
      <c r="A251" t="s">
        <v>33</v>
      </c>
      <c r="B251" t="s">
        <v>59</v>
      </c>
      <c r="C251" s="1">
        <v>40686</v>
      </c>
      <c r="D251" s="4">
        <v>0</v>
      </c>
      <c r="E251">
        <v>240.55</v>
      </c>
      <c r="F251">
        <v>59198910</v>
      </c>
    </row>
    <row r="252" spans="1:6" x14ac:dyDescent="0.45">
      <c r="A252" t="s">
        <v>33</v>
      </c>
      <c r="B252" t="s">
        <v>59</v>
      </c>
      <c r="C252" s="1">
        <v>40693</v>
      </c>
      <c r="D252" s="4">
        <v>0</v>
      </c>
      <c r="E252">
        <v>235.4</v>
      </c>
      <c r="F252">
        <v>48091630</v>
      </c>
    </row>
    <row r="253" spans="1:6" x14ac:dyDescent="0.45">
      <c r="A253" t="s">
        <v>33</v>
      </c>
      <c r="B253" t="s">
        <v>59</v>
      </c>
      <c r="C253" s="1">
        <v>40700</v>
      </c>
      <c r="D253" s="4">
        <v>0</v>
      </c>
      <c r="E253">
        <v>248.39</v>
      </c>
      <c r="F253">
        <v>57529730</v>
      </c>
    </row>
    <row r="254" spans="1:6" x14ac:dyDescent="0.45">
      <c r="A254" t="s">
        <v>33</v>
      </c>
      <c r="B254" t="s">
        <v>59</v>
      </c>
      <c r="C254" s="1">
        <v>40707</v>
      </c>
      <c r="D254" s="4">
        <v>0</v>
      </c>
      <c r="E254">
        <v>240.93</v>
      </c>
      <c r="F254">
        <v>44218100</v>
      </c>
    </row>
    <row r="255" spans="1:6" x14ac:dyDescent="0.45">
      <c r="A255" t="s">
        <v>33</v>
      </c>
      <c r="B255" t="s">
        <v>59</v>
      </c>
      <c r="C255" s="1">
        <v>40714</v>
      </c>
      <c r="D255" s="4">
        <v>0</v>
      </c>
      <c r="E255">
        <v>231.81</v>
      </c>
      <c r="F255">
        <v>40606900</v>
      </c>
    </row>
    <row r="256" spans="1:6" x14ac:dyDescent="0.45">
      <c r="A256" t="s">
        <v>33</v>
      </c>
      <c r="B256" t="s">
        <v>59</v>
      </c>
      <c r="C256" s="1">
        <v>40721</v>
      </c>
      <c r="D256" s="4">
        <v>0</v>
      </c>
      <c r="E256">
        <v>235.29</v>
      </c>
      <c r="F256">
        <v>45348240</v>
      </c>
    </row>
    <row r="257" spans="1:6" x14ac:dyDescent="0.45">
      <c r="A257" t="s">
        <v>33</v>
      </c>
      <c r="B257" t="s">
        <v>59</v>
      </c>
      <c r="C257" s="1">
        <v>40728</v>
      </c>
      <c r="D257" s="4">
        <v>0</v>
      </c>
      <c r="E257">
        <v>239.14</v>
      </c>
      <c r="F257">
        <v>40736890</v>
      </c>
    </row>
    <row r="258" spans="1:6" x14ac:dyDescent="0.45">
      <c r="A258" t="s">
        <v>33</v>
      </c>
      <c r="B258" t="s">
        <v>59</v>
      </c>
      <c r="C258" s="1">
        <v>40735</v>
      </c>
      <c r="D258" s="4">
        <v>0</v>
      </c>
      <c r="E258">
        <v>234</v>
      </c>
      <c r="F258">
        <v>40861630</v>
      </c>
    </row>
    <row r="259" spans="1:6" x14ac:dyDescent="0.45">
      <c r="A259" t="s">
        <v>33</v>
      </c>
      <c r="B259" t="s">
        <v>59</v>
      </c>
      <c r="C259" s="1">
        <v>40742</v>
      </c>
      <c r="D259" s="4">
        <v>0</v>
      </c>
      <c r="E259">
        <v>241.69</v>
      </c>
      <c r="F259">
        <v>50011250</v>
      </c>
    </row>
    <row r="260" spans="1:6" x14ac:dyDescent="0.45">
      <c r="A260" t="s">
        <v>33</v>
      </c>
      <c r="B260" t="s">
        <v>59</v>
      </c>
      <c r="C260" s="1">
        <v>40749</v>
      </c>
      <c r="D260" s="4">
        <v>0</v>
      </c>
      <c r="E260">
        <v>235.8</v>
      </c>
      <c r="F260">
        <v>36288330</v>
      </c>
    </row>
    <row r="261" spans="1:6" x14ac:dyDescent="0.45">
      <c r="A261" t="s">
        <v>33</v>
      </c>
      <c r="B261" t="s">
        <v>59</v>
      </c>
      <c r="C261" s="1">
        <v>40756</v>
      </c>
      <c r="D261" s="4">
        <v>0</v>
      </c>
      <c r="E261">
        <v>219.37</v>
      </c>
      <c r="F261">
        <v>64460060</v>
      </c>
    </row>
    <row r="262" spans="1:6" x14ac:dyDescent="0.45">
      <c r="A262" t="s">
        <v>33</v>
      </c>
      <c r="B262" t="s">
        <v>59</v>
      </c>
      <c r="C262" s="1">
        <v>40763</v>
      </c>
      <c r="D262" s="4">
        <v>0</v>
      </c>
      <c r="E262">
        <v>202.5</v>
      </c>
      <c r="F262">
        <v>123901860</v>
      </c>
    </row>
    <row r="263" spans="1:6" x14ac:dyDescent="0.45">
      <c r="A263" t="s">
        <v>33</v>
      </c>
      <c r="B263" t="s">
        <v>59</v>
      </c>
      <c r="C263" s="1">
        <v>40770</v>
      </c>
      <c r="D263" s="4">
        <v>0</v>
      </c>
      <c r="E263">
        <v>200</v>
      </c>
      <c r="F263">
        <v>68268790</v>
      </c>
    </row>
    <row r="264" spans="1:6" x14ac:dyDescent="0.45">
      <c r="A264" t="s">
        <v>33</v>
      </c>
      <c r="B264" t="s">
        <v>59</v>
      </c>
      <c r="C264" s="1">
        <v>40777</v>
      </c>
      <c r="D264" s="4">
        <v>0</v>
      </c>
      <c r="E264">
        <v>206.1</v>
      </c>
      <c r="F264">
        <v>70266610</v>
      </c>
    </row>
    <row r="265" spans="1:6" x14ac:dyDescent="0.45">
      <c r="A265" t="s">
        <v>33</v>
      </c>
      <c r="B265" t="s">
        <v>59</v>
      </c>
      <c r="C265" s="1">
        <v>40784</v>
      </c>
      <c r="D265" s="4">
        <v>0</v>
      </c>
      <c r="E265">
        <v>227.05</v>
      </c>
      <c r="F265">
        <v>116122180</v>
      </c>
    </row>
    <row r="266" spans="1:6" x14ac:dyDescent="0.45">
      <c r="A266" t="s">
        <v>33</v>
      </c>
      <c r="B266" t="s">
        <v>59</v>
      </c>
      <c r="C266" s="1">
        <v>40791</v>
      </c>
      <c r="D266" s="4">
        <v>0</v>
      </c>
      <c r="E266">
        <v>221.63</v>
      </c>
      <c r="F266">
        <v>64199320</v>
      </c>
    </row>
    <row r="267" spans="1:6" x14ac:dyDescent="0.45">
      <c r="A267" t="s">
        <v>33</v>
      </c>
      <c r="B267" t="s">
        <v>59</v>
      </c>
      <c r="C267" s="1">
        <v>40798</v>
      </c>
      <c r="D267" s="4">
        <v>0</v>
      </c>
      <c r="E267">
        <v>212.8</v>
      </c>
      <c r="F267">
        <v>88254770</v>
      </c>
    </row>
    <row r="268" spans="1:6" x14ac:dyDescent="0.45">
      <c r="A268" t="s">
        <v>33</v>
      </c>
      <c r="B268" t="s">
        <v>59</v>
      </c>
      <c r="C268" s="1">
        <v>40805</v>
      </c>
      <c r="D268" s="4">
        <v>0</v>
      </c>
      <c r="E268">
        <v>184</v>
      </c>
      <c r="F268">
        <v>96045920</v>
      </c>
    </row>
    <row r="269" spans="1:6" x14ac:dyDescent="0.45">
      <c r="A269" t="s">
        <v>33</v>
      </c>
      <c r="B269" t="s">
        <v>59</v>
      </c>
      <c r="C269" s="1">
        <v>40812</v>
      </c>
      <c r="D269" s="4">
        <v>0</v>
      </c>
      <c r="E269">
        <v>190.28</v>
      </c>
      <c r="F269">
        <v>81208670</v>
      </c>
    </row>
    <row r="270" spans="1:6" x14ac:dyDescent="0.45">
      <c r="A270" t="s">
        <v>33</v>
      </c>
      <c r="B270" t="s">
        <v>59</v>
      </c>
      <c r="C270" s="1">
        <v>40819</v>
      </c>
      <c r="D270" s="4">
        <v>0</v>
      </c>
      <c r="E270">
        <v>192.5</v>
      </c>
      <c r="F270">
        <v>89402760</v>
      </c>
    </row>
    <row r="271" spans="1:6" x14ac:dyDescent="0.45">
      <c r="A271" t="s">
        <v>33</v>
      </c>
      <c r="B271" t="s">
        <v>59</v>
      </c>
      <c r="C271" s="1">
        <v>40826</v>
      </c>
      <c r="D271" s="4">
        <v>0</v>
      </c>
      <c r="E271">
        <v>199.84</v>
      </c>
      <c r="F271">
        <v>87991450</v>
      </c>
    </row>
    <row r="272" spans="1:6" x14ac:dyDescent="0.45">
      <c r="A272" t="s">
        <v>33</v>
      </c>
      <c r="B272" t="s">
        <v>59</v>
      </c>
      <c r="C272" s="1">
        <v>40833</v>
      </c>
      <c r="D272" s="4">
        <v>0</v>
      </c>
      <c r="E272">
        <v>200.48</v>
      </c>
      <c r="F272">
        <v>78323900</v>
      </c>
    </row>
    <row r="273" spans="1:6" x14ac:dyDescent="0.45">
      <c r="A273" t="s">
        <v>33</v>
      </c>
      <c r="B273" t="s">
        <v>59</v>
      </c>
      <c r="C273" s="1">
        <v>40840</v>
      </c>
      <c r="D273" s="4">
        <v>0</v>
      </c>
      <c r="E273">
        <v>225</v>
      </c>
      <c r="F273">
        <v>90349940</v>
      </c>
    </row>
    <row r="274" spans="1:6" x14ac:dyDescent="0.45">
      <c r="A274" t="s">
        <v>33</v>
      </c>
      <c r="B274" t="s">
        <v>59</v>
      </c>
      <c r="C274" s="1">
        <v>40847</v>
      </c>
      <c r="D274" s="4">
        <v>0</v>
      </c>
      <c r="E274">
        <v>218.87</v>
      </c>
      <c r="F274">
        <v>53640120</v>
      </c>
    </row>
    <row r="275" spans="1:6" x14ac:dyDescent="0.45">
      <c r="A275" t="s">
        <v>33</v>
      </c>
      <c r="B275" t="s">
        <v>59</v>
      </c>
      <c r="C275" s="1">
        <v>40854</v>
      </c>
      <c r="D275" s="4">
        <v>0</v>
      </c>
      <c r="E275">
        <v>218.51</v>
      </c>
      <c r="F275">
        <v>74723480</v>
      </c>
    </row>
    <row r="276" spans="1:6" x14ac:dyDescent="0.45">
      <c r="A276" t="s">
        <v>33</v>
      </c>
      <c r="B276" t="s">
        <v>59</v>
      </c>
      <c r="C276" s="1">
        <v>40861</v>
      </c>
      <c r="D276" s="4">
        <v>0</v>
      </c>
      <c r="E276">
        <v>215.48</v>
      </c>
      <c r="F276">
        <v>66260520</v>
      </c>
    </row>
    <row r="277" spans="1:6" x14ac:dyDescent="0.45">
      <c r="A277" t="s">
        <v>33</v>
      </c>
      <c r="B277" t="s">
        <v>59</v>
      </c>
      <c r="C277" s="1">
        <v>40868</v>
      </c>
      <c r="D277" s="4">
        <v>0</v>
      </c>
      <c r="E277">
        <v>206.75</v>
      </c>
      <c r="F277">
        <v>54525990</v>
      </c>
    </row>
    <row r="278" spans="1:6" x14ac:dyDescent="0.45">
      <c r="A278" t="s">
        <v>33</v>
      </c>
      <c r="B278" t="s">
        <v>59</v>
      </c>
      <c r="C278" s="1">
        <v>40875</v>
      </c>
      <c r="D278" s="4">
        <v>0</v>
      </c>
      <c r="E278">
        <v>222.8</v>
      </c>
      <c r="F278">
        <v>63053930</v>
      </c>
    </row>
    <row r="279" spans="1:6" x14ac:dyDescent="0.45">
      <c r="A279" t="s">
        <v>33</v>
      </c>
      <c r="B279" t="s">
        <v>59</v>
      </c>
      <c r="C279" s="1">
        <v>40882</v>
      </c>
      <c r="D279" s="4">
        <v>0</v>
      </c>
      <c r="E279">
        <v>208.34</v>
      </c>
      <c r="F279">
        <v>62996380</v>
      </c>
    </row>
    <row r="280" spans="1:6" x14ac:dyDescent="0.45">
      <c r="A280" t="s">
        <v>33</v>
      </c>
      <c r="B280" t="s">
        <v>59</v>
      </c>
      <c r="C280" s="1">
        <v>40889</v>
      </c>
      <c r="D280" s="4">
        <v>0</v>
      </c>
      <c r="E280">
        <v>204.55</v>
      </c>
      <c r="F280">
        <v>75224760</v>
      </c>
    </row>
    <row r="281" spans="1:6" x14ac:dyDescent="0.45">
      <c r="A281" t="s">
        <v>33</v>
      </c>
      <c r="B281" t="s">
        <v>59</v>
      </c>
      <c r="C281" s="1">
        <v>40896</v>
      </c>
      <c r="D281" s="4">
        <v>0</v>
      </c>
      <c r="E281">
        <v>210.2</v>
      </c>
      <c r="F281">
        <v>42007270</v>
      </c>
    </row>
    <row r="282" spans="1:6" x14ac:dyDescent="0.45">
      <c r="A282" t="s">
        <v>33</v>
      </c>
      <c r="B282" t="s">
        <v>59</v>
      </c>
      <c r="C282" s="1">
        <v>40903</v>
      </c>
      <c r="D282" s="4">
        <v>0</v>
      </c>
      <c r="E282">
        <v>213.8</v>
      </c>
      <c r="F282">
        <v>21274270</v>
      </c>
    </row>
    <row r="283" spans="1:6" x14ac:dyDescent="0.45">
      <c r="A283" t="s">
        <v>33</v>
      </c>
      <c r="B283" t="s">
        <v>59</v>
      </c>
      <c r="C283" s="1">
        <v>40910</v>
      </c>
      <c r="D283" s="4">
        <v>0</v>
      </c>
      <c r="E283">
        <v>221.19</v>
      </c>
      <c r="F283">
        <v>19986760</v>
      </c>
    </row>
    <row r="284" spans="1:6" x14ac:dyDescent="0.45">
      <c r="A284" t="s">
        <v>33</v>
      </c>
      <c r="B284" t="s">
        <v>59</v>
      </c>
      <c r="C284" s="1">
        <v>40917</v>
      </c>
      <c r="D284" s="4">
        <v>0</v>
      </c>
      <c r="E284">
        <v>226</v>
      </c>
      <c r="F284">
        <v>39926680</v>
      </c>
    </row>
    <row r="285" spans="1:6" x14ac:dyDescent="0.45">
      <c r="A285" t="s">
        <v>33</v>
      </c>
      <c r="B285" t="s">
        <v>59</v>
      </c>
      <c r="C285" s="1">
        <v>40924</v>
      </c>
      <c r="D285" s="4">
        <v>0</v>
      </c>
      <c r="E285">
        <v>230.31</v>
      </c>
      <c r="F285">
        <v>45568060</v>
      </c>
    </row>
    <row r="286" spans="1:6" x14ac:dyDescent="0.45">
      <c r="A286" t="s">
        <v>33</v>
      </c>
      <c r="B286" t="s">
        <v>59</v>
      </c>
      <c r="C286" s="1">
        <v>40931</v>
      </c>
      <c r="D286" s="4">
        <v>0</v>
      </c>
      <c r="E286">
        <v>227.19</v>
      </c>
      <c r="F286">
        <v>46821620</v>
      </c>
    </row>
    <row r="287" spans="1:6" x14ac:dyDescent="0.45">
      <c r="A287" t="s">
        <v>33</v>
      </c>
      <c r="B287" t="s">
        <v>59</v>
      </c>
      <c r="C287" s="1">
        <v>40938</v>
      </c>
      <c r="D287" s="4">
        <v>0</v>
      </c>
      <c r="E287">
        <v>233.91</v>
      </c>
      <c r="F287">
        <v>44756900</v>
      </c>
    </row>
    <row r="288" spans="1:6" x14ac:dyDescent="0.45">
      <c r="A288" t="s">
        <v>33</v>
      </c>
      <c r="B288" t="s">
        <v>59</v>
      </c>
      <c r="C288" s="1">
        <v>40945</v>
      </c>
      <c r="D288" s="4">
        <v>0</v>
      </c>
      <c r="E288">
        <v>211.61</v>
      </c>
      <c r="F288">
        <v>118610830</v>
      </c>
    </row>
    <row r="289" spans="1:6" x14ac:dyDescent="0.45">
      <c r="A289" t="s">
        <v>33</v>
      </c>
      <c r="B289" t="s">
        <v>59</v>
      </c>
      <c r="C289" s="1">
        <v>40952</v>
      </c>
      <c r="D289" s="4">
        <v>0</v>
      </c>
      <c r="E289">
        <v>218.39</v>
      </c>
      <c r="F289">
        <v>65888050</v>
      </c>
    </row>
    <row r="290" spans="1:6" x14ac:dyDescent="0.45">
      <c r="A290" t="s">
        <v>33</v>
      </c>
      <c r="B290" t="s">
        <v>59</v>
      </c>
      <c r="C290" s="1">
        <v>40959</v>
      </c>
      <c r="D290" s="4">
        <v>0</v>
      </c>
      <c r="E290">
        <v>225.69</v>
      </c>
      <c r="F290">
        <v>52341520</v>
      </c>
    </row>
    <row r="291" spans="1:6" x14ac:dyDescent="0.45">
      <c r="A291" t="s">
        <v>33</v>
      </c>
      <c r="B291" t="s">
        <v>59</v>
      </c>
      <c r="C291" s="1">
        <v>40966</v>
      </c>
      <c r="D291" s="4">
        <v>0</v>
      </c>
      <c r="E291">
        <v>224.98</v>
      </c>
      <c r="F291">
        <v>81466320</v>
      </c>
    </row>
    <row r="292" spans="1:6" x14ac:dyDescent="0.45">
      <c r="A292" t="s">
        <v>33</v>
      </c>
      <c r="B292" t="s">
        <v>59</v>
      </c>
      <c r="C292" s="1">
        <v>40973</v>
      </c>
      <c r="D292" s="4">
        <v>0</v>
      </c>
      <c r="E292">
        <v>224.3</v>
      </c>
      <c r="F292">
        <v>45818370</v>
      </c>
    </row>
    <row r="293" spans="1:6" x14ac:dyDescent="0.45">
      <c r="A293" t="s">
        <v>33</v>
      </c>
      <c r="B293" t="s">
        <v>59</v>
      </c>
      <c r="C293" s="1">
        <v>40980</v>
      </c>
      <c r="D293" s="4">
        <v>0</v>
      </c>
      <c r="E293">
        <v>219.31</v>
      </c>
      <c r="F293">
        <v>64857750</v>
      </c>
    </row>
    <row r="294" spans="1:6" x14ac:dyDescent="0.45">
      <c r="A294" t="s">
        <v>33</v>
      </c>
      <c r="B294" t="s">
        <v>59</v>
      </c>
      <c r="C294" s="1">
        <v>40987</v>
      </c>
      <c r="D294" s="4">
        <v>0</v>
      </c>
      <c r="E294">
        <v>210.55</v>
      </c>
      <c r="F294">
        <v>52198950</v>
      </c>
    </row>
    <row r="295" spans="1:6" x14ac:dyDescent="0.45">
      <c r="A295" t="s">
        <v>33</v>
      </c>
      <c r="B295" t="s">
        <v>59</v>
      </c>
      <c r="C295" s="1">
        <v>40994</v>
      </c>
      <c r="D295" s="4">
        <v>0</v>
      </c>
      <c r="E295">
        <v>210.19</v>
      </c>
      <c r="F295">
        <v>52432610</v>
      </c>
    </row>
    <row r="296" spans="1:6" x14ac:dyDescent="0.45">
      <c r="A296" t="s">
        <v>33</v>
      </c>
      <c r="B296" t="s">
        <v>59</v>
      </c>
      <c r="C296" s="1">
        <v>41001</v>
      </c>
      <c r="D296" s="4">
        <v>0</v>
      </c>
      <c r="E296">
        <v>207.8</v>
      </c>
      <c r="F296">
        <v>35936060</v>
      </c>
    </row>
    <row r="297" spans="1:6" x14ac:dyDescent="0.45">
      <c r="A297" t="s">
        <v>33</v>
      </c>
      <c r="B297" t="s">
        <v>59</v>
      </c>
      <c r="C297" s="1">
        <v>41008</v>
      </c>
      <c r="D297" s="4">
        <v>0</v>
      </c>
      <c r="E297">
        <v>210.6</v>
      </c>
      <c r="F297">
        <v>39211280</v>
      </c>
    </row>
    <row r="298" spans="1:6" x14ac:dyDescent="0.45">
      <c r="A298" t="s">
        <v>33</v>
      </c>
      <c r="B298" t="s">
        <v>59</v>
      </c>
      <c r="C298" s="1">
        <v>41015</v>
      </c>
      <c r="D298" s="4">
        <v>0</v>
      </c>
      <c r="E298">
        <v>216.51</v>
      </c>
      <c r="F298">
        <v>61518500</v>
      </c>
    </row>
    <row r="299" spans="1:6" x14ac:dyDescent="0.45">
      <c r="A299" t="s">
        <v>33</v>
      </c>
      <c r="B299" t="s">
        <v>59</v>
      </c>
      <c r="C299" s="1">
        <v>41022</v>
      </c>
      <c r="D299" s="4">
        <v>0</v>
      </c>
      <c r="E299">
        <v>210.28</v>
      </c>
      <c r="F299">
        <v>33186260</v>
      </c>
    </row>
    <row r="300" spans="1:6" x14ac:dyDescent="0.45">
      <c r="A300" t="s">
        <v>33</v>
      </c>
      <c r="B300" t="s">
        <v>59</v>
      </c>
      <c r="C300" s="1">
        <v>41029</v>
      </c>
      <c r="D300" s="4">
        <v>0</v>
      </c>
      <c r="E300">
        <v>197.75</v>
      </c>
      <c r="F300">
        <v>31429200</v>
      </c>
    </row>
    <row r="301" spans="1:6" x14ac:dyDescent="0.45">
      <c r="A301" t="s">
        <v>33</v>
      </c>
      <c r="B301" t="s">
        <v>59</v>
      </c>
      <c r="C301" s="1">
        <v>41036</v>
      </c>
      <c r="D301" s="4">
        <v>0</v>
      </c>
      <c r="E301">
        <v>203.39</v>
      </c>
      <c r="F301">
        <v>52056960</v>
      </c>
    </row>
    <row r="302" spans="1:6" x14ac:dyDescent="0.45">
      <c r="A302" t="s">
        <v>33</v>
      </c>
      <c r="B302" t="s">
        <v>59</v>
      </c>
      <c r="C302" s="1">
        <v>41043</v>
      </c>
      <c r="D302" s="4">
        <v>0</v>
      </c>
      <c r="E302">
        <v>197.2</v>
      </c>
      <c r="F302">
        <v>67522370</v>
      </c>
    </row>
    <row r="303" spans="1:6" x14ac:dyDescent="0.45">
      <c r="A303" t="s">
        <v>33</v>
      </c>
      <c r="B303" t="s">
        <v>59</v>
      </c>
      <c r="C303" s="1">
        <v>41050</v>
      </c>
      <c r="D303" s="4">
        <v>0</v>
      </c>
      <c r="E303">
        <v>192.4</v>
      </c>
      <c r="F303">
        <v>71918820</v>
      </c>
    </row>
    <row r="304" spans="1:6" x14ac:dyDescent="0.45">
      <c r="A304" t="s">
        <v>33</v>
      </c>
      <c r="B304" t="s">
        <v>59</v>
      </c>
      <c r="C304" s="1">
        <v>41057</v>
      </c>
      <c r="D304" s="4">
        <v>0</v>
      </c>
      <c r="E304">
        <v>206.45</v>
      </c>
      <c r="F304">
        <v>64867120</v>
      </c>
    </row>
    <row r="305" spans="1:6" x14ac:dyDescent="0.45">
      <c r="A305" t="s">
        <v>33</v>
      </c>
      <c r="B305" t="s">
        <v>59</v>
      </c>
      <c r="C305" s="1">
        <v>41064</v>
      </c>
      <c r="D305" s="4">
        <v>0</v>
      </c>
      <c r="E305">
        <v>198.71</v>
      </c>
      <c r="F305">
        <v>67933730</v>
      </c>
    </row>
    <row r="306" spans="1:6" x14ac:dyDescent="0.45">
      <c r="A306" t="s">
        <v>33</v>
      </c>
      <c r="B306" t="s">
        <v>59</v>
      </c>
      <c r="C306" s="1">
        <v>41071</v>
      </c>
      <c r="D306" s="4">
        <v>0</v>
      </c>
      <c r="E306">
        <v>200.78</v>
      </c>
      <c r="F306">
        <v>33684720</v>
      </c>
    </row>
    <row r="307" spans="1:6" x14ac:dyDescent="0.45">
      <c r="A307" t="s">
        <v>33</v>
      </c>
      <c r="B307" t="s">
        <v>59</v>
      </c>
      <c r="C307" s="1">
        <v>41078</v>
      </c>
      <c r="D307" s="4">
        <v>0</v>
      </c>
      <c r="E307">
        <v>204.48</v>
      </c>
      <c r="F307">
        <v>76031470</v>
      </c>
    </row>
    <row r="308" spans="1:6" x14ac:dyDescent="0.45">
      <c r="A308" t="s">
        <v>33</v>
      </c>
      <c r="B308" t="s">
        <v>59</v>
      </c>
      <c r="C308" s="1">
        <v>41085</v>
      </c>
      <c r="D308" s="4">
        <v>0</v>
      </c>
      <c r="E308">
        <v>204.32</v>
      </c>
      <c r="F308">
        <v>41876030</v>
      </c>
    </row>
    <row r="309" spans="1:6" x14ac:dyDescent="0.45">
      <c r="A309" t="s">
        <v>33</v>
      </c>
      <c r="B309" t="s">
        <v>59</v>
      </c>
      <c r="C309" s="1">
        <v>41092</v>
      </c>
      <c r="D309" s="4">
        <v>0</v>
      </c>
      <c r="E309">
        <v>207.3</v>
      </c>
      <c r="F309">
        <v>34952740</v>
      </c>
    </row>
    <row r="310" spans="1:6" x14ac:dyDescent="0.45">
      <c r="A310" t="s">
        <v>33</v>
      </c>
      <c r="B310" t="s">
        <v>59</v>
      </c>
      <c r="C310" s="1">
        <v>41099</v>
      </c>
      <c r="D310" s="4">
        <v>0</v>
      </c>
      <c r="E310">
        <v>205.73</v>
      </c>
      <c r="F310">
        <v>29315110</v>
      </c>
    </row>
    <row r="311" spans="1:6" x14ac:dyDescent="0.45">
      <c r="A311" t="s">
        <v>33</v>
      </c>
      <c r="B311" t="s">
        <v>59</v>
      </c>
      <c r="C311" s="1">
        <v>41106</v>
      </c>
      <c r="D311" s="4">
        <v>0</v>
      </c>
      <c r="E311">
        <v>205.15</v>
      </c>
      <c r="F311">
        <v>24277050</v>
      </c>
    </row>
    <row r="312" spans="1:6" x14ac:dyDescent="0.45">
      <c r="A312" t="s">
        <v>33</v>
      </c>
      <c r="B312" t="s">
        <v>59</v>
      </c>
      <c r="C312" s="1">
        <v>41113</v>
      </c>
      <c r="D312" s="4">
        <v>0</v>
      </c>
      <c r="E312">
        <v>197.64</v>
      </c>
      <c r="F312">
        <v>48520380</v>
      </c>
    </row>
    <row r="313" spans="1:6" x14ac:dyDescent="0.45">
      <c r="A313" t="s">
        <v>33</v>
      </c>
      <c r="B313" t="s">
        <v>59</v>
      </c>
      <c r="C313" s="1">
        <v>41120</v>
      </c>
      <c r="D313" s="4">
        <v>0</v>
      </c>
      <c r="E313">
        <v>193.69</v>
      </c>
      <c r="F313">
        <v>42698750</v>
      </c>
    </row>
    <row r="314" spans="1:6" x14ac:dyDescent="0.45">
      <c r="A314" t="s">
        <v>33</v>
      </c>
      <c r="B314" t="s">
        <v>59</v>
      </c>
      <c r="C314" s="1">
        <v>41127</v>
      </c>
      <c r="D314" s="4">
        <v>0</v>
      </c>
      <c r="E314">
        <v>200.33</v>
      </c>
      <c r="F314">
        <v>35631760</v>
      </c>
    </row>
    <row r="315" spans="1:6" x14ac:dyDescent="0.45">
      <c r="A315" t="s">
        <v>33</v>
      </c>
      <c r="B315" t="s">
        <v>59</v>
      </c>
      <c r="C315" s="1">
        <v>41134</v>
      </c>
      <c r="D315" s="4">
        <v>0</v>
      </c>
      <c r="E315">
        <v>200.98</v>
      </c>
      <c r="F315">
        <v>30035610</v>
      </c>
    </row>
    <row r="316" spans="1:6" x14ac:dyDescent="0.45">
      <c r="A316" t="s">
        <v>33</v>
      </c>
      <c r="B316" t="s">
        <v>59</v>
      </c>
      <c r="C316" s="1">
        <v>41141</v>
      </c>
      <c r="D316" s="4">
        <v>0</v>
      </c>
      <c r="E316">
        <v>200.19</v>
      </c>
      <c r="F316">
        <v>32305210</v>
      </c>
    </row>
    <row r="317" spans="1:6" x14ac:dyDescent="0.45">
      <c r="A317" t="s">
        <v>33</v>
      </c>
      <c r="B317" t="s">
        <v>59</v>
      </c>
      <c r="C317" s="1">
        <v>41148</v>
      </c>
      <c r="D317" s="4">
        <v>0</v>
      </c>
      <c r="E317">
        <v>192.8</v>
      </c>
      <c r="F317">
        <v>32768410</v>
      </c>
    </row>
    <row r="318" spans="1:6" x14ac:dyDescent="0.45">
      <c r="A318" t="s">
        <v>33</v>
      </c>
      <c r="B318" t="s">
        <v>59</v>
      </c>
      <c r="C318" s="1">
        <v>41155</v>
      </c>
      <c r="D318" s="4">
        <v>0</v>
      </c>
      <c r="E318">
        <v>200.67</v>
      </c>
      <c r="F318">
        <v>27447570</v>
      </c>
    </row>
    <row r="319" spans="1:6" x14ac:dyDescent="0.45">
      <c r="A319" t="s">
        <v>33</v>
      </c>
      <c r="B319" t="s">
        <v>59</v>
      </c>
      <c r="C319" s="1">
        <v>41162</v>
      </c>
      <c r="D319" s="4">
        <v>0</v>
      </c>
      <c r="E319">
        <v>212.18</v>
      </c>
      <c r="F319">
        <v>40364390</v>
      </c>
    </row>
    <row r="320" spans="1:6" x14ac:dyDescent="0.45">
      <c r="A320" t="s">
        <v>33</v>
      </c>
      <c r="B320" t="s">
        <v>59</v>
      </c>
      <c r="C320" s="1">
        <v>41169</v>
      </c>
      <c r="D320" s="4">
        <v>0</v>
      </c>
      <c r="E320">
        <v>211.9</v>
      </c>
      <c r="F320">
        <v>52890760</v>
      </c>
    </row>
    <row r="321" spans="1:6" x14ac:dyDescent="0.45">
      <c r="A321" t="s">
        <v>33</v>
      </c>
      <c r="B321" t="s">
        <v>59</v>
      </c>
      <c r="C321" s="1">
        <v>41176</v>
      </c>
      <c r="D321" s="4">
        <v>0</v>
      </c>
      <c r="E321">
        <v>210.92</v>
      </c>
      <c r="F321">
        <v>33886460</v>
      </c>
    </row>
    <row r="322" spans="1:6" x14ac:dyDescent="0.45">
      <c r="A322" t="s">
        <v>33</v>
      </c>
      <c r="B322" t="s">
        <v>59</v>
      </c>
      <c r="C322" s="1">
        <v>41183</v>
      </c>
      <c r="D322" s="4">
        <v>0</v>
      </c>
      <c r="E322">
        <v>212.06</v>
      </c>
      <c r="F322">
        <v>33217440</v>
      </c>
    </row>
    <row r="323" spans="1:6" x14ac:dyDescent="0.45">
      <c r="A323" t="s">
        <v>33</v>
      </c>
      <c r="B323" t="s">
        <v>59</v>
      </c>
      <c r="C323" s="1">
        <v>41190</v>
      </c>
      <c r="D323" s="4">
        <v>0</v>
      </c>
      <c r="E323">
        <v>208.39</v>
      </c>
      <c r="F323">
        <v>24160780</v>
      </c>
    </row>
    <row r="324" spans="1:6" x14ac:dyDescent="0.45">
      <c r="A324" t="s">
        <v>33</v>
      </c>
      <c r="B324" t="s">
        <v>59</v>
      </c>
      <c r="C324" s="1">
        <v>41197</v>
      </c>
      <c r="D324" s="4">
        <v>0</v>
      </c>
      <c r="E324">
        <v>214.07</v>
      </c>
      <c r="F324">
        <v>45831110</v>
      </c>
    </row>
    <row r="325" spans="1:6" x14ac:dyDescent="0.45">
      <c r="A325" t="s">
        <v>33</v>
      </c>
      <c r="B325" t="s">
        <v>59</v>
      </c>
      <c r="C325" s="1">
        <v>41204</v>
      </c>
      <c r="D325" s="4">
        <v>0</v>
      </c>
      <c r="E325">
        <v>231.32</v>
      </c>
      <c r="F325">
        <v>145242680</v>
      </c>
    </row>
    <row r="326" spans="1:6" x14ac:dyDescent="0.45">
      <c r="A326" t="s">
        <v>33</v>
      </c>
      <c r="B326" t="s">
        <v>59</v>
      </c>
      <c r="C326" s="1">
        <v>41211</v>
      </c>
      <c r="D326" s="4">
        <v>0</v>
      </c>
      <c r="E326">
        <v>249.29</v>
      </c>
      <c r="F326">
        <v>92367520</v>
      </c>
    </row>
    <row r="327" spans="1:6" x14ac:dyDescent="0.45">
      <c r="A327" t="s">
        <v>33</v>
      </c>
      <c r="B327" t="s">
        <v>59</v>
      </c>
      <c r="C327" s="1">
        <v>41218</v>
      </c>
      <c r="D327" s="4">
        <v>0</v>
      </c>
      <c r="E327">
        <v>241.05</v>
      </c>
      <c r="F327">
        <v>43535240</v>
      </c>
    </row>
    <row r="328" spans="1:6" x14ac:dyDescent="0.45">
      <c r="A328" t="s">
        <v>33</v>
      </c>
      <c r="B328" t="s">
        <v>59</v>
      </c>
      <c r="C328" s="1">
        <v>41225</v>
      </c>
      <c r="D328" s="4">
        <v>0</v>
      </c>
      <c r="E328">
        <v>248.2</v>
      </c>
      <c r="F328">
        <v>42086700</v>
      </c>
    </row>
    <row r="329" spans="1:6" x14ac:dyDescent="0.45">
      <c r="A329" t="s">
        <v>33</v>
      </c>
      <c r="B329" t="s">
        <v>59</v>
      </c>
      <c r="C329" s="1">
        <v>41232</v>
      </c>
      <c r="D329" s="4">
        <v>0</v>
      </c>
      <c r="E329">
        <v>241.3</v>
      </c>
      <c r="F329">
        <v>36827060</v>
      </c>
    </row>
    <row r="330" spans="1:6" x14ac:dyDescent="0.45">
      <c r="A330" t="s">
        <v>33</v>
      </c>
      <c r="B330" t="s">
        <v>59</v>
      </c>
      <c r="C330" s="1">
        <v>41239</v>
      </c>
      <c r="D330" s="4">
        <v>0</v>
      </c>
      <c r="E330">
        <v>243.88</v>
      </c>
      <c r="F330">
        <v>39127540</v>
      </c>
    </row>
    <row r="331" spans="1:6" x14ac:dyDescent="0.45">
      <c r="A331" t="s">
        <v>33</v>
      </c>
      <c r="B331" t="s">
        <v>59</v>
      </c>
      <c r="C331" s="1">
        <v>41246</v>
      </c>
      <c r="D331" s="4">
        <v>0</v>
      </c>
      <c r="E331">
        <v>250.98</v>
      </c>
      <c r="F331">
        <v>28669270</v>
      </c>
    </row>
    <row r="332" spans="1:6" x14ac:dyDescent="0.45">
      <c r="A332" t="s">
        <v>33</v>
      </c>
      <c r="B332" t="s">
        <v>59</v>
      </c>
      <c r="C332" s="1">
        <v>41253</v>
      </c>
      <c r="D332" s="4">
        <v>0</v>
      </c>
      <c r="E332">
        <v>258.88</v>
      </c>
      <c r="F332">
        <v>33359570</v>
      </c>
    </row>
    <row r="333" spans="1:6" x14ac:dyDescent="0.45">
      <c r="A333" t="s">
        <v>33</v>
      </c>
      <c r="B333" t="s">
        <v>59</v>
      </c>
      <c r="C333" s="1">
        <v>41260</v>
      </c>
      <c r="D333" s="4">
        <v>0</v>
      </c>
      <c r="E333">
        <v>262.31</v>
      </c>
      <c r="F333">
        <v>28497540</v>
      </c>
    </row>
    <row r="334" spans="1:6" x14ac:dyDescent="0.45">
      <c r="A334" t="s">
        <v>33</v>
      </c>
      <c r="B334" t="s">
        <v>59</v>
      </c>
      <c r="C334" s="1">
        <v>41267</v>
      </c>
      <c r="D334" s="4">
        <v>0</v>
      </c>
      <c r="E334">
        <v>270.01</v>
      </c>
      <c r="F334">
        <v>21565880</v>
      </c>
    </row>
    <row r="335" spans="1:6" x14ac:dyDescent="0.45">
      <c r="A335" t="s">
        <v>33</v>
      </c>
      <c r="B335" t="s">
        <v>59</v>
      </c>
      <c r="C335" s="1">
        <v>41281</v>
      </c>
      <c r="D335" s="4">
        <v>0</v>
      </c>
      <c r="E335">
        <v>265.27999999999997</v>
      </c>
      <c r="F335">
        <v>20405270</v>
      </c>
    </row>
    <row r="336" spans="1:6" x14ac:dyDescent="0.45">
      <c r="A336" t="s">
        <v>33</v>
      </c>
      <c r="B336" t="s">
        <v>59</v>
      </c>
      <c r="C336" s="1">
        <v>41288</v>
      </c>
      <c r="D336" s="4">
        <v>0</v>
      </c>
      <c r="E336">
        <v>262.44</v>
      </c>
      <c r="F336">
        <v>24914920</v>
      </c>
    </row>
    <row r="337" spans="1:6" x14ac:dyDescent="0.45">
      <c r="A337" t="s">
        <v>33</v>
      </c>
      <c r="B337" t="s">
        <v>59</v>
      </c>
      <c r="C337" s="1">
        <v>41295</v>
      </c>
      <c r="D337" s="4">
        <v>0</v>
      </c>
      <c r="E337">
        <v>272.62</v>
      </c>
      <c r="F337">
        <v>30838440</v>
      </c>
    </row>
    <row r="338" spans="1:6" x14ac:dyDescent="0.45">
      <c r="A338" t="s">
        <v>33</v>
      </c>
      <c r="B338" t="s">
        <v>59</v>
      </c>
      <c r="C338" s="1">
        <v>41302</v>
      </c>
      <c r="D338" s="4">
        <v>0</v>
      </c>
      <c r="E338">
        <v>262.01</v>
      </c>
      <c r="F338">
        <v>36541950</v>
      </c>
    </row>
    <row r="339" spans="1:6" x14ac:dyDescent="0.45">
      <c r="A339" t="s">
        <v>33</v>
      </c>
      <c r="B339" t="s">
        <v>59</v>
      </c>
      <c r="C339" s="1">
        <v>41309</v>
      </c>
      <c r="D339" s="4">
        <v>0</v>
      </c>
      <c r="E339">
        <v>255.61</v>
      </c>
      <c r="F339">
        <v>29534800</v>
      </c>
    </row>
    <row r="340" spans="1:6" x14ac:dyDescent="0.45">
      <c r="A340" t="s">
        <v>33</v>
      </c>
      <c r="B340" t="s">
        <v>59</v>
      </c>
      <c r="C340" s="1">
        <v>41316</v>
      </c>
      <c r="D340" s="4">
        <v>0</v>
      </c>
      <c r="E340">
        <v>255.07</v>
      </c>
      <c r="F340">
        <v>34712630</v>
      </c>
    </row>
    <row r="341" spans="1:6" x14ac:dyDescent="0.45">
      <c r="A341" t="s">
        <v>33</v>
      </c>
      <c r="B341" t="s">
        <v>59</v>
      </c>
      <c r="C341" s="1">
        <v>41323</v>
      </c>
      <c r="D341" s="4">
        <v>0</v>
      </c>
      <c r="E341">
        <v>252.06</v>
      </c>
      <c r="F341">
        <v>24329660</v>
      </c>
    </row>
    <row r="342" spans="1:6" x14ac:dyDescent="0.45">
      <c r="A342" t="s">
        <v>33</v>
      </c>
      <c r="B342" t="s">
        <v>59</v>
      </c>
      <c r="C342" s="1">
        <v>41330</v>
      </c>
      <c r="D342" s="4">
        <v>0</v>
      </c>
      <c r="E342">
        <v>241.88</v>
      </c>
      <c r="F342">
        <v>20257480</v>
      </c>
    </row>
    <row r="343" spans="1:6" x14ac:dyDescent="0.45">
      <c r="A343" t="s">
        <v>33</v>
      </c>
      <c r="B343" t="s">
        <v>59</v>
      </c>
      <c r="C343" s="1">
        <v>41337</v>
      </c>
      <c r="D343" s="4">
        <v>0</v>
      </c>
      <c r="E343">
        <v>248.31</v>
      </c>
      <c r="F343">
        <v>16985070</v>
      </c>
    </row>
    <row r="344" spans="1:6" x14ac:dyDescent="0.45">
      <c r="A344" t="s">
        <v>33</v>
      </c>
      <c r="B344" t="s">
        <v>59</v>
      </c>
      <c r="C344" s="1">
        <v>41344</v>
      </c>
      <c r="D344" s="4">
        <v>0</v>
      </c>
      <c r="E344">
        <v>242.54</v>
      </c>
      <c r="F344">
        <v>21131390</v>
      </c>
    </row>
    <row r="345" spans="1:6" x14ac:dyDescent="0.45">
      <c r="A345" t="s">
        <v>33</v>
      </c>
      <c r="B345" t="s">
        <v>59</v>
      </c>
      <c r="C345" s="1">
        <v>41351</v>
      </c>
      <c r="D345" s="4">
        <v>0</v>
      </c>
      <c r="E345">
        <v>237.59</v>
      </c>
      <c r="F345">
        <v>29823740</v>
      </c>
    </row>
    <row r="346" spans="1:6" x14ac:dyDescent="0.45">
      <c r="A346" t="s">
        <v>33</v>
      </c>
      <c r="B346" t="s">
        <v>59</v>
      </c>
      <c r="C346" s="1">
        <v>41358</v>
      </c>
      <c r="D346" s="4">
        <v>0</v>
      </c>
      <c r="E346">
        <v>238.66</v>
      </c>
      <c r="F346">
        <v>29334590</v>
      </c>
    </row>
    <row r="347" spans="1:6" x14ac:dyDescent="0.45">
      <c r="A347" t="s">
        <v>33</v>
      </c>
      <c r="B347" t="s">
        <v>59</v>
      </c>
      <c r="C347" s="1">
        <v>41365</v>
      </c>
      <c r="D347" s="4">
        <v>0</v>
      </c>
      <c r="E347">
        <v>230.87</v>
      </c>
      <c r="F347">
        <v>28895580</v>
      </c>
    </row>
    <row r="348" spans="1:6" x14ac:dyDescent="0.45">
      <c r="A348" t="s">
        <v>33</v>
      </c>
      <c r="B348" t="s">
        <v>59</v>
      </c>
      <c r="C348" s="1">
        <v>41372</v>
      </c>
      <c r="D348" s="4">
        <v>0</v>
      </c>
      <c r="E348">
        <v>223.41</v>
      </c>
      <c r="F348">
        <v>27870260</v>
      </c>
    </row>
    <row r="349" spans="1:6" x14ac:dyDescent="0.45">
      <c r="A349" t="s">
        <v>33</v>
      </c>
      <c r="B349" t="s">
        <v>59</v>
      </c>
      <c r="C349" s="1">
        <v>41379</v>
      </c>
      <c r="D349" s="4">
        <v>0</v>
      </c>
      <c r="E349">
        <v>214.99</v>
      </c>
      <c r="F349">
        <v>28193510</v>
      </c>
    </row>
    <row r="350" spans="1:6" x14ac:dyDescent="0.45">
      <c r="A350" t="s">
        <v>33</v>
      </c>
      <c r="B350" t="s">
        <v>59</v>
      </c>
      <c r="C350" s="1">
        <v>41386</v>
      </c>
      <c r="D350" s="4">
        <v>0</v>
      </c>
      <c r="E350">
        <v>214.8</v>
      </c>
      <c r="F350">
        <v>40549900</v>
      </c>
    </row>
    <row r="351" spans="1:6" x14ac:dyDescent="0.45">
      <c r="A351" t="s">
        <v>33</v>
      </c>
      <c r="B351" t="s">
        <v>59</v>
      </c>
      <c r="C351" s="1">
        <v>41393</v>
      </c>
      <c r="D351" s="4">
        <v>0</v>
      </c>
      <c r="E351">
        <v>219.89</v>
      </c>
      <c r="F351">
        <v>17188160</v>
      </c>
    </row>
    <row r="352" spans="1:6" x14ac:dyDescent="0.45">
      <c r="A352" t="s">
        <v>33</v>
      </c>
      <c r="B352" t="s">
        <v>59</v>
      </c>
      <c r="C352" s="1">
        <v>41400</v>
      </c>
      <c r="D352" s="4">
        <v>0</v>
      </c>
      <c r="E352">
        <v>222.82</v>
      </c>
      <c r="F352">
        <v>27539780</v>
      </c>
    </row>
    <row r="353" spans="1:6" x14ac:dyDescent="0.45">
      <c r="A353" t="s">
        <v>33</v>
      </c>
      <c r="B353" t="s">
        <v>59</v>
      </c>
      <c r="C353" s="1">
        <v>41407</v>
      </c>
      <c r="D353" s="4">
        <v>0</v>
      </c>
      <c r="E353">
        <v>219.52</v>
      </c>
      <c r="F353">
        <v>28706890</v>
      </c>
    </row>
    <row r="354" spans="1:6" x14ac:dyDescent="0.45">
      <c r="A354" t="s">
        <v>33</v>
      </c>
      <c r="B354" t="s">
        <v>59</v>
      </c>
      <c r="C354" s="1">
        <v>41414</v>
      </c>
      <c r="D354" s="4">
        <v>0</v>
      </c>
      <c r="E354">
        <v>212.59</v>
      </c>
      <c r="F354">
        <v>32562160</v>
      </c>
    </row>
    <row r="355" spans="1:6" x14ac:dyDescent="0.45">
      <c r="A355" t="s">
        <v>33</v>
      </c>
      <c r="B355" t="s">
        <v>59</v>
      </c>
      <c r="C355" s="1">
        <v>41421</v>
      </c>
      <c r="D355" s="4">
        <v>0</v>
      </c>
      <c r="E355">
        <v>211.5</v>
      </c>
      <c r="F355">
        <v>36261630</v>
      </c>
    </row>
    <row r="356" spans="1:6" x14ac:dyDescent="0.45">
      <c r="A356" t="s">
        <v>33</v>
      </c>
      <c r="B356" t="s">
        <v>59</v>
      </c>
      <c r="C356" s="1">
        <v>41428</v>
      </c>
      <c r="D356" s="4">
        <v>0</v>
      </c>
      <c r="E356">
        <v>215.22</v>
      </c>
      <c r="F356">
        <v>30135410</v>
      </c>
    </row>
    <row r="357" spans="1:6" x14ac:dyDescent="0.45">
      <c r="A357" t="s">
        <v>33</v>
      </c>
      <c r="B357" t="s">
        <v>59</v>
      </c>
      <c r="C357" s="1">
        <v>41435</v>
      </c>
      <c r="D357" s="4">
        <v>0</v>
      </c>
      <c r="E357">
        <v>210.87</v>
      </c>
      <c r="F357">
        <v>25598190</v>
      </c>
    </row>
    <row r="358" spans="1:6" x14ac:dyDescent="0.45">
      <c r="A358" t="s">
        <v>33</v>
      </c>
      <c r="B358" t="s">
        <v>59</v>
      </c>
      <c r="C358" s="1">
        <v>41442</v>
      </c>
      <c r="D358" s="4">
        <v>0</v>
      </c>
      <c r="E358">
        <v>222.75</v>
      </c>
      <c r="F358">
        <v>52789030</v>
      </c>
    </row>
    <row r="359" spans="1:6" x14ac:dyDescent="0.45">
      <c r="A359" t="s">
        <v>33</v>
      </c>
      <c r="B359" t="s">
        <v>59</v>
      </c>
      <c r="C359" s="1">
        <v>41449</v>
      </c>
      <c r="D359" s="4">
        <v>0</v>
      </c>
      <c r="E359">
        <v>227.8</v>
      </c>
      <c r="F359">
        <v>54924380</v>
      </c>
    </row>
    <row r="360" spans="1:6" x14ac:dyDescent="0.45">
      <c r="A360" t="s">
        <v>33</v>
      </c>
      <c r="B360" t="s">
        <v>59</v>
      </c>
      <c r="C360" s="1">
        <v>41456</v>
      </c>
      <c r="D360" s="4">
        <v>0</v>
      </c>
      <c r="E360">
        <v>228.96</v>
      </c>
      <c r="F360">
        <v>18290870</v>
      </c>
    </row>
    <row r="361" spans="1:6" x14ac:dyDescent="0.45">
      <c r="A361" t="s">
        <v>33</v>
      </c>
      <c r="B361" t="s">
        <v>59</v>
      </c>
      <c r="C361" s="1">
        <v>41463</v>
      </c>
      <c r="D361" s="4">
        <v>0</v>
      </c>
      <c r="E361">
        <v>247.09</v>
      </c>
      <c r="F361">
        <v>26190770</v>
      </c>
    </row>
    <row r="362" spans="1:6" x14ac:dyDescent="0.45">
      <c r="A362" t="s">
        <v>33</v>
      </c>
      <c r="B362" t="s">
        <v>59</v>
      </c>
      <c r="C362" s="1">
        <v>41470</v>
      </c>
      <c r="D362" s="4">
        <v>0</v>
      </c>
      <c r="E362">
        <v>243.45</v>
      </c>
      <c r="F362">
        <v>25400520</v>
      </c>
    </row>
    <row r="363" spans="1:6" x14ac:dyDescent="0.45">
      <c r="A363" t="s">
        <v>33</v>
      </c>
      <c r="B363" t="s">
        <v>59</v>
      </c>
      <c r="C363" s="1">
        <v>41477</v>
      </c>
      <c r="D363" s="4">
        <v>0</v>
      </c>
      <c r="E363">
        <v>240.87</v>
      </c>
      <c r="F363">
        <v>12896400</v>
      </c>
    </row>
    <row r="364" spans="1:6" x14ac:dyDescent="0.45">
      <c r="A364" t="s">
        <v>33</v>
      </c>
      <c r="B364" t="s">
        <v>59</v>
      </c>
      <c r="C364" s="1">
        <v>41484</v>
      </c>
      <c r="D364" s="4">
        <v>0</v>
      </c>
      <c r="E364">
        <v>237.6</v>
      </c>
      <c r="F364">
        <v>19425730</v>
      </c>
    </row>
    <row r="365" spans="1:6" x14ac:dyDescent="0.45">
      <c r="A365" t="s">
        <v>33</v>
      </c>
      <c r="B365" t="s">
        <v>59</v>
      </c>
      <c r="C365" s="1">
        <v>41491</v>
      </c>
      <c r="D365" s="4">
        <v>0</v>
      </c>
      <c r="E365">
        <v>233.25</v>
      </c>
      <c r="F365">
        <v>16708640</v>
      </c>
    </row>
    <row r="366" spans="1:6" x14ac:dyDescent="0.45">
      <c r="A366" t="s">
        <v>33</v>
      </c>
      <c r="B366" t="s">
        <v>59</v>
      </c>
      <c r="C366" s="1">
        <v>41498</v>
      </c>
      <c r="D366" s="4">
        <v>0</v>
      </c>
      <c r="E366">
        <v>230.76</v>
      </c>
      <c r="F366">
        <v>18379390</v>
      </c>
    </row>
    <row r="367" spans="1:6" x14ac:dyDescent="0.45">
      <c r="A367" t="s">
        <v>33</v>
      </c>
      <c r="B367" t="s">
        <v>59</v>
      </c>
      <c r="C367" s="1">
        <v>41505</v>
      </c>
      <c r="D367" s="4">
        <v>0</v>
      </c>
      <c r="E367">
        <v>234.99</v>
      </c>
      <c r="F367">
        <v>35435000</v>
      </c>
    </row>
    <row r="368" spans="1:6" x14ac:dyDescent="0.45">
      <c r="A368" t="s">
        <v>33</v>
      </c>
      <c r="B368" t="s">
        <v>59</v>
      </c>
      <c r="C368" s="1">
        <v>41512</v>
      </c>
      <c r="D368" s="4">
        <v>0</v>
      </c>
      <c r="E368">
        <v>246.33</v>
      </c>
      <c r="F368">
        <v>41514390</v>
      </c>
    </row>
    <row r="369" spans="1:6" x14ac:dyDescent="0.45">
      <c r="A369" t="s">
        <v>33</v>
      </c>
      <c r="B369" t="s">
        <v>59</v>
      </c>
      <c r="C369" s="1">
        <v>41519</v>
      </c>
      <c r="D369" s="4">
        <v>0</v>
      </c>
      <c r="E369">
        <v>263.98</v>
      </c>
      <c r="F369">
        <v>39540460</v>
      </c>
    </row>
    <row r="370" spans="1:6" x14ac:dyDescent="0.45">
      <c r="A370" t="s">
        <v>33</v>
      </c>
      <c r="B370" t="s">
        <v>59</v>
      </c>
      <c r="C370" s="1">
        <v>41526</v>
      </c>
      <c r="D370" s="4">
        <v>0</v>
      </c>
      <c r="E370">
        <v>258.12</v>
      </c>
      <c r="F370">
        <v>46640750</v>
      </c>
    </row>
    <row r="371" spans="1:6" x14ac:dyDescent="0.45">
      <c r="A371" t="s">
        <v>33</v>
      </c>
      <c r="B371" t="s">
        <v>59</v>
      </c>
      <c r="C371" s="1">
        <v>41533</v>
      </c>
      <c r="D371" s="4">
        <v>0</v>
      </c>
      <c r="E371">
        <v>262.8</v>
      </c>
      <c r="F371">
        <v>40344450</v>
      </c>
    </row>
    <row r="372" spans="1:6" x14ac:dyDescent="0.45">
      <c r="A372" t="s">
        <v>33</v>
      </c>
      <c r="B372" t="s">
        <v>59</v>
      </c>
      <c r="C372" s="1">
        <v>41540</v>
      </c>
      <c r="D372" s="4">
        <v>0</v>
      </c>
      <c r="E372">
        <v>265.3</v>
      </c>
      <c r="F372">
        <v>35476470</v>
      </c>
    </row>
    <row r="373" spans="1:6" x14ac:dyDescent="0.45">
      <c r="A373" t="s">
        <v>33</v>
      </c>
      <c r="B373" t="s">
        <v>59</v>
      </c>
      <c r="C373" s="1">
        <v>41547</v>
      </c>
      <c r="D373" s="4">
        <v>0</v>
      </c>
      <c r="E373">
        <v>262.19</v>
      </c>
      <c r="F373">
        <v>29310320</v>
      </c>
    </row>
    <row r="374" spans="1:6" x14ac:dyDescent="0.45">
      <c r="A374" t="s">
        <v>33</v>
      </c>
      <c r="B374" t="s">
        <v>59</v>
      </c>
      <c r="C374" s="1">
        <v>41554</v>
      </c>
      <c r="D374" s="4">
        <v>0</v>
      </c>
      <c r="E374">
        <v>265.08999999999997</v>
      </c>
      <c r="F374">
        <v>33203430</v>
      </c>
    </row>
    <row r="375" spans="1:6" x14ac:dyDescent="0.45">
      <c r="A375" t="s">
        <v>33</v>
      </c>
      <c r="B375" t="s">
        <v>59</v>
      </c>
      <c r="C375" s="1">
        <v>41561</v>
      </c>
      <c r="D375" s="4">
        <v>0</v>
      </c>
      <c r="E375">
        <v>260.95999999999998</v>
      </c>
      <c r="F375">
        <v>35604120</v>
      </c>
    </row>
    <row r="376" spans="1:6" x14ac:dyDescent="0.45">
      <c r="A376" t="s">
        <v>33</v>
      </c>
      <c r="B376" t="s">
        <v>59</v>
      </c>
      <c r="C376" s="1">
        <v>41568</v>
      </c>
      <c r="D376" s="4">
        <v>0</v>
      </c>
      <c r="E376">
        <v>252.2</v>
      </c>
      <c r="F376">
        <v>40123710</v>
      </c>
    </row>
    <row r="377" spans="1:6" x14ac:dyDescent="0.45">
      <c r="A377" t="s">
        <v>33</v>
      </c>
      <c r="B377" t="s">
        <v>59</v>
      </c>
      <c r="C377" s="1">
        <v>41575</v>
      </c>
      <c r="D377" s="4">
        <v>0</v>
      </c>
      <c r="E377">
        <v>251.98</v>
      </c>
      <c r="F377">
        <v>44790590</v>
      </c>
    </row>
    <row r="378" spans="1:6" x14ac:dyDescent="0.45">
      <c r="A378" t="s">
        <v>33</v>
      </c>
      <c r="B378" t="s">
        <v>59</v>
      </c>
      <c r="C378" s="1">
        <v>41582</v>
      </c>
      <c r="D378" s="4">
        <v>0</v>
      </c>
      <c r="E378">
        <v>245.92</v>
      </c>
      <c r="F378">
        <v>31233410</v>
      </c>
    </row>
    <row r="379" spans="1:6" x14ac:dyDescent="0.45">
      <c r="A379" t="s">
        <v>33</v>
      </c>
      <c r="B379" t="s">
        <v>59</v>
      </c>
      <c r="C379" s="1">
        <v>41589</v>
      </c>
      <c r="D379" s="4">
        <v>0</v>
      </c>
      <c r="E379">
        <v>244.2</v>
      </c>
      <c r="F379">
        <v>28924620</v>
      </c>
    </row>
    <row r="380" spans="1:6" x14ac:dyDescent="0.45">
      <c r="A380" t="s">
        <v>33</v>
      </c>
      <c r="B380" t="s">
        <v>59</v>
      </c>
      <c r="C380" s="1">
        <v>41596</v>
      </c>
      <c r="D380" s="4">
        <v>0</v>
      </c>
      <c r="E380">
        <v>246.66</v>
      </c>
      <c r="F380">
        <v>31970080</v>
      </c>
    </row>
    <row r="381" spans="1:6" x14ac:dyDescent="0.45">
      <c r="A381" t="s">
        <v>33</v>
      </c>
      <c r="B381" t="s">
        <v>59</v>
      </c>
      <c r="C381" s="1">
        <v>41603</v>
      </c>
      <c r="D381" s="4">
        <v>0</v>
      </c>
      <c r="E381">
        <v>238.49</v>
      </c>
      <c r="F381">
        <v>40135350</v>
      </c>
    </row>
    <row r="382" spans="1:6" x14ac:dyDescent="0.45">
      <c r="A382" t="s">
        <v>33</v>
      </c>
      <c r="B382" t="s">
        <v>59</v>
      </c>
      <c r="C382" s="1">
        <v>41610</v>
      </c>
      <c r="D382" s="4">
        <v>0</v>
      </c>
      <c r="E382">
        <v>235.16</v>
      </c>
      <c r="F382">
        <v>35380210</v>
      </c>
    </row>
    <row r="383" spans="1:6" x14ac:dyDescent="0.45">
      <c r="A383" t="s">
        <v>33</v>
      </c>
      <c r="B383" t="s">
        <v>59</v>
      </c>
      <c r="C383" s="1">
        <v>41617</v>
      </c>
      <c r="D383" s="4">
        <v>0</v>
      </c>
      <c r="E383">
        <v>232.28</v>
      </c>
      <c r="F383">
        <v>28914600</v>
      </c>
    </row>
    <row r="384" spans="1:6" x14ac:dyDescent="0.45">
      <c r="A384" t="s">
        <v>33</v>
      </c>
      <c r="B384" t="s">
        <v>59</v>
      </c>
      <c r="C384" s="1">
        <v>41624</v>
      </c>
      <c r="D384" s="4">
        <v>0</v>
      </c>
      <c r="E384">
        <v>243.58</v>
      </c>
      <c r="F384">
        <v>65468250</v>
      </c>
    </row>
    <row r="385" spans="1:6" x14ac:dyDescent="0.45">
      <c r="A385" t="s">
        <v>33</v>
      </c>
      <c r="B385" t="s">
        <v>59</v>
      </c>
      <c r="C385" s="1">
        <v>41631</v>
      </c>
      <c r="D385" s="4">
        <v>0</v>
      </c>
      <c r="E385">
        <v>247.94</v>
      </c>
      <c r="F385">
        <v>18337480</v>
      </c>
    </row>
    <row r="386" spans="1:6" x14ac:dyDescent="0.45">
      <c r="A386" t="s">
        <v>33</v>
      </c>
      <c r="B386" t="s">
        <v>59</v>
      </c>
      <c r="C386" s="1">
        <v>41638</v>
      </c>
      <c r="D386" s="4">
        <v>0</v>
      </c>
      <c r="E386">
        <v>251.6</v>
      </c>
      <c r="F386">
        <v>6589060</v>
      </c>
    </row>
    <row r="387" spans="1:6" x14ac:dyDescent="0.45">
      <c r="A387" t="s">
        <v>33</v>
      </c>
      <c r="B387" t="s">
        <v>59</v>
      </c>
      <c r="C387" s="1">
        <v>41645</v>
      </c>
      <c r="D387" s="4">
        <v>0</v>
      </c>
      <c r="E387">
        <v>242.43</v>
      </c>
      <c r="F387">
        <v>16999340</v>
      </c>
    </row>
    <row r="388" spans="1:6" x14ac:dyDescent="0.45">
      <c r="A388" t="s">
        <v>33</v>
      </c>
      <c r="B388" t="s">
        <v>59</v>
      </c>
      <c r="C388" s="1">
        <v>41652</v>
      </c>
      <c r="D388" s="4">
        <v>0</v>
      </c>
      <c r="E388">
        <v>248.77</v>
      </c>
      <c r="F388">
        <v>43125210</v>
      </c>
    </row>
    <row r="389" spans="1:6" x14ac:dyDescent="0.45">
      <c r="A389" t="s">
        <v>33</v>
      </c>
      <c r="B389" t="s">
        <v>59</v>
      </c>
      <c r="C389" s="1">
        <v>41659</v>
      </c>
      <c r="D389" s="4">
        <v>0</v>
      </c>
      <c r="E389">
        <v>247.91</v>
      </c>
      <c r="F389">
        <v>33820340</v>
      </c>
    </row>
    <row r="390" spans="1:6" x14ac:dyDescent="0.45">
      <c r="A390" t="s">
        <v>33</v>
      </c>
      <c r="B390" t="s">
        <v>59</v>
      </c>
      <c r="C390" s="1">
        <v>41666</v>
      </c>
      <c r="D390" s="4">
        <v>0</v>
      </c>
      <c r="E390">
        <v>245</v>
      </c>
      <c r="F390">
        <v>28672860</v>
      </c>
    </row>
    <row r="391" spans="1:6" x14ac:dyDescent="0.45">
      <c r="A391" t="s">
        <v>33</v>
      </c>
      <c r="B391" t="s">
        <v>59</v>
      </c>
      <c r="C391" s="1">
        <v>41673</v>
      </c>
      <c r="D391" s="4">
        <v>0</v>
      </c>
      <c r="E391">
        <v>246.1</v>
      </c>
      <c r="F391">
        <v>26616840</v>
      </c>
    </row>
    <row r="392" spans="1:6" x14ac:dyDescent="0.45">
      <c r="A392" t="s">
        <v>33</v>
      </c>
      <c r="B392" t="s">
        <v>59</v>
      </c>
      <c r="C392" s="1">
        <v>41680</v>
      </c>
      <c r="D392" s="4">
        <v>0</v>
      </c>
      <c r="E392">
        <v>247.19</v>
      </c>
      <c r="F392">
        <v>19369500</v>
      </c>
    </row>
    <row r="393" spans="1:6" x14ac:dyDescent="0.45">
      <c r="A393" t="s">
        <v>33</v>
      </c>
      <c r="B393" t="s">
        <v>59</v>
      </c>
      <c r="C393" s="1">
        <v>41687</v>
      </c>
      <c r="D393" s="4">
        <v>0</v>
      </c>
      <c r="E393">
        <v>250</v>
      </c>
      <c r="F393">
        <v>32025770</v>
      </c>
    </row>
    <row r="394" spans="1:6" x14ac:dyDescent="0.45">
      <c r="A394" t="s">
        <v>33</v>
      </c>
      <c r="B394" t="s">
        <v>59</v>
      </c>
      <c r="C394" s="1">
        <v>41694</v>
      </c>
      <c r="D394" s="4">
        <v>0</v>
      </c>
      <c r="E394">
        <v>243.95</v>
      </c>
      <c r="F394">
        <v>23199520</v>
      </c>
    </row>
    <row r="395" spans="1:6" x14ac:dyDescent="0.45">
      <c r="A395" t="s">
        <v>33</v>
      </c>
      <c r="B395" t="s">
        <v>59</v>
      </c>
      <c r="C395" s="1">
        <v>41701</v>
      </c>
      <c r="D395" s="4">
        <v>0</v>
      </c>
      <c r="E395">
        <v>236.38</v>
      </c>
      <c r="F395">
        <v>47187650</v>
      </c>
    </row>
    <row r="396" spans="1:6" x14ac:dyDescent="0.45">
      <c r="A396" t="s">
        <v>33</v>
      </c>
      <c r="B396" t="s">
        <v>59</v>
      </c>
      <c r="C396" s="1">
        <v>41708</v>
      </c>
      <c r="D396" s="4">
        <v>0</v>
      </c>
      <c r="E396">
        <v>225.81</v>
      </c>
      <c r="F396">
        <v>31452670</v>
      </c>
    </row>
    <row r="397" spans="1:6" x14ac:dyDescent="0.45">
      <c r="A397" t="s">
        <v>33</v>
      </c>
      <c r="B397" t="s">
        <v>59</v>
      </c>
      <c r="C397" s="1">
        <v>41715</v>
      </c>
      <c r="D397" s="4">
        <v>0</v>
      </c>
      <c r="E397">
        <v>231.21</v>
      </c>
      <c r="F397">
        <v>45941540</v>
      </c>
    </row>
    <row r="398" spans="1:6" x14ac:dyDescent="0.45">
      <c r="A398" t="s">
        <v>33</v>
      </c>
      <c r="B398" t="s">
        <v>59</v>
      </c>
      <c r="C398" s="1">
        <v>41722</v>
      </c>
      <c r="D398" s="4">
        <v>0</v>
      </c>
      <c r="E398">
        <v>231.4</v>
      </c>
      <c r="F398">
        <v>29995320</v>
      </c>
    </row>
    <row r="399" spans="1:6" x14ac:dyDescent="0.45">
      <c r="A399" t="s">
        <v>33</v>
      </c>
      <c r="B399" t="s">
        <v>59</v>
      </c>
      <c r="C399" s="1">
        <v>41729</v>
      </c>
      <c r="D399" s="4">
        <v>0</v>
      </c>
      <c r="E399">
        <v>232.49</v>
      </c>
      <c r="F399">
        <v>22307380</v>
      </c>
    </row>
    <row r="400" spans="1:6" x14ac:dyDescent="0.45">
      <c r="A400" t="s">
        <v>33</v>
      </c>
      <c r="B400" t="s">
        <v>59</v>
      </c>
      <c r="C400" s="1">
        <v>41736</v>
      </c>
      <c r="D400" s="4">
        <v>0</v>
      </c>
      <c r="E400">
        <v>232.52</v>
      </c>
      <c r="F400">
        <v>27800560</v>
      </c>
    </row>
    <row r="401" spans="1:6" x14ac:dyDescent="0.45">
      <c r="A401" t="s">
        <v>33</v>
      </c>
      <c r="B401" t="s">
        <v>59</v>
      </c>
      <c r="C401" s="1">
        <v>41743</v>
      </c>
      <c r="D401" s="4">
        <v>0</v>
      </c>
      <c r="E401">
        <v>231.77</v>
      </c>
      <c r="F401">
        <v>25789840</v>
      </c>
    </row>
    <row r="402" spans="1:6" x14ac:dyDescent="0.45">
      <c r="A402" t="s">
        <v>33</v>
      </c>
      <c r="B402" t="s">
        <v>59</v>
      </c>
      <c r="C402" s="1">
        <v>41750</v>
      </c>
      <c r="D402" s="4">
        <v>0</v>
      </c>
      <c r="E402">
        <v>223.62</v>
      </c>
      <c r="F402">
        <v>19583390</v>
      </c>
    </row>
    <row r="403" spans="1:6" x14ac:dyDescent="0.45">
      <c r="A403" t="s">
        <v>33</v>
      </c>
      <c r="B403" t="s">
        <v>59</v>
      </c>
      <c r="C403" s="1">
        <v>41757</v>
      </c>
      <c r="D403" s="4">
        <v>0</v>
      </c>
      <c r="E403">
        <v>222.8</v>
      </c>
      <c r="F403">
        <v>25038140</v>
      </c>
    </row>
    <row r="404" spans="1:6" x14ac:dyDescent="0.45">
      <c r="A404" t="s">
        <v>33</v>
      </c>
      <c r="B404" t="s">
        <v>59</v>
      </c>
      <c r="C404" s="1">
        <v>41764</v>
      </c>
      <c r="D404" s="4">
        <v>0</v>
      </c>
      <c r="E404">
        <v>226.67</v>
      </c>
      <c r="F404">
        <v>25160290</v>
      </c>
    </row>
    <row r="405" spans="1:6" x14ac:dyDescent="0.45">
      <c r="A405" t="s">
        <v>33</v>
      </c>
      <c r="B405" t="s">
        <v>59</v>
      </c>
      <c r="C405" s="1">
        <v>41771</v>
      </c>
      <c r="D405" s="4">
        <v>0</v>
      </c>
      <c r="E405">
        <v>227.24</v>
      </c>
      <c r="F405">
        <v>26511560</v>
      </c>
    </row>
    <row r="406" spans="1:6" x14ac:dyDescent="0.45">
      <c r="A406" t="s">
        <v>33</v>
      </c>
      <c r="B406" t="s">
        <v>59</v>
      </c>
      <c r="C406" s="1">
        <v>41778</v>
      </c>
      <c r="D406" s="4">
        <v>0</v>
      </c>
      <c r="E406">
        <v>232.9</v>
      </c>
      <c r="F406">
        <v>34854860</v>
      </c>
    </row>
    <row r="407" spans="1:6" x14ac:dyDescent="0.45">
      <c r="A407" t="s">
        <v>33</v>
      </c>
      <c r="B407" t="s">
        <v>59</v>
      </c>
      <c r="C407" s="1">
        <v>41785</v>
      </c>
      <c r="D407" s="4">
        <v>0</v>
      </c>
      <c r="E407">
        <v>226</v>
      </c>
      <c r="F407">
        <v>19899860</v>
      </c>
    </row>
    <row r="408" spans="1:6" x14ac:dyDescent="0.45">
      <c r="A408" t="s">
        <v>33</v>
      </c>
      <c r="B408" t="s">
        <v>59</v>
      </c>
      <c r="C408" s="1">
        <v>41792</v>
      </c>
      <c r="D408" s="4">
        <v>0</v>
      </c>
      <c r="E408">
        <v>237</v>
      </c>
      <c r="F408">
        <v>23688480</v>
      </c>
    </row>
    <row r="409" spans="1:6" x14ac:dyDescent="0.45">
      <c r="A409" t="s">
        <v>33</v>
      </c>
      <c r="B409" t="s">
        <v>59</v>
      </c>
      <c r="C409" s="1">
        <v>41799</v>
      </c>
      <c r="D409" s="4">
        <v>0</v>
      </c>
      <c r="E409">
        <v>249.66</v>
      </c>
      <c r="F409">
        <v>24371640</v>
      </c>
    </row>
    <row r="410" spans="1:6" x14ac:dyDescent="0.45">
      <c r="A410" t="s">
        <v>33</v>
      </c>
      <c r="B410" t="s">
        <v>59</v>
      </c>
      <c r="C410" s="1">
        <v>41806</v>
      </c>
      <c r="D410" s="4">
        <v>0</v>
      </c>
      <c r="E410">
        <v>250.11</v>
      </c>
      <c r="F410">
        <v>50468140</v>
      </c>
    </row>
    <row r="411" spans="1:6" x14ac:dyDescent="0.45">
      <c r="A411" t="s">
        <v>33</v>
      </c>
      <c r="B411" t="s">
        <v>59</v>
      </c>
      <c r="C411" s="1">
        <v>41813</v>
      </c>
      <c r="D411" s="4">
        <v>0</v>
      </c>
      <c r="E411">
        <v>249.49</v>
      </c>
      <c r="F411">
        <v>28004290</v>
      </c>
    </row>
    <row r="412" spans="1:6" x14ac:dyDescent="0.45">
      <c r="A412" t="s">
        <v>33</v>
      </c>
      <c r="B412" t="s">
        <v>59</v>
      </c>
      <c r="C412" s="1">
        <v>41820</v>
      </c>
      <c r="D412" s="4">
        <v>0</v>
      </c>
      <c r="E412">
        <v>253.9</v>
      </c>
      <c r="F412">
        <v>22664240</v>
      </c>
    </row>
    <row r="413" spans="1:6" x14ac:dyDescent="0.45">
      <c r="A413" t="s">
        <v>33</v>
      </c>
      <c r="B413" t="s">
        <v>59</v>
      </c>
      <c r="C413" s="1">
        <v>41827</v>
      </c>
      <c r="D413" s="4">
        <v>0</v>
      </c>
      <c r="E413">
        <v>246.01</v>
      </c>
      <c r="F413">
        <v>29275830</v>
      </c>
    </row>
    <row r="414" spans="1:6" x14ac:dyDescent="0.45">
      <c r="A414" t="s">
        <v>33</v>
      </c>
      <c r="B414" t="s">
        <v>59</v>
      </c>
      <c r="C414" s="1">
        <v>41834</v>
      </c>
      <c r="D414" s="4">
        <v>0</v>
      </c>
      <c r="E414">
        <v>231.75</v>
      </c>
      <c r="F414">
        <v>31253420</v>
      </c>
    </row>
    <row r="415" spans="1:6" x14ac:dyDescent="0.45">
      <c r="A415" t="s">
        <v>33</v>
      </c>
      <c r="B415" t="s">
        <v>59</v>
      </c>
      <c r="C415" s="1">
        <v>41841</v>
      </c>
      <c r="D415" s="4">
        <v>0</v>
      </c>
      <c r="E415">
        <v>220.84</v>
      </c>
      <c r="F415">
        <v>32943580</v>
      </c>
    </row>
    <row r="416" spans="1:6" x14ac:dyDescent="0.45">
      <c r="A416" t="s">
        <v>33</v>
      </c>
      <c r="B416" t="s">
        <v>59</v>
      </c>
      <c r="C416" s="1">
        <v>41848</v>
      </c>
      <c r="D416" s="4">
        <v>0</v>
      </c>
      <c r="E416">
        <v>221.79</v>
      </c>
      <c r="F416">
        <v>36413330</v>
      </c>
    </row>
    <row r="417" spans="1:6" x14ac:dyDescent="0.45">
      <c r="A417" t="s">
        <v>33</v>
      </c>
      <c r="B417" t="s">
        <v>59</v>
      </c>
      <c r="C417" s="1">
        <v>41855</v>
      </c>
      <c r="D417" s="4">
        <v>0</v>
      </c>
      <c r="E417">
        <v>219.54</v>
      </c>
      <c r="F417">
        <v>24655150</v>
      </c>
    </row>
    <row r="418" spans="1:6" x14ac:dyDescent="0.45">
      <c r="A418" t="s">
        <v>33</v>
      </c>
      <c r="B418" t="s">
        <v>59</v>
      </c>
      <c r="C418" s="1">
        <v>41862</v>
      </c>
      <c r="D418" s="4">
        <v>0</v>
      </c>
      <c r="E418">
        <v>225</v>
      </c>
      <c r="F418">
        <v>22903730</v>
      </c>
    </row>
    <row r="419" spans="1:6" x14ac:dyDescent="0.45">
      <c r="A419" t="s">
        <v>33</v>
      </c>
      <c r="B419" t="s">
        <v>59</v>
      </c>
      <c r="C419" s="1">
        <v>41869</v>
      </c>
      <c r="D419" s="4">
        <v>0</v>
      </c>
      <c r="E419">
        <v>230.03</v>
      </c>
      <c r="F419">
        <v>24022670</v>
      </c>
    </row>
    <row r="420" spans="1:6" x14ac:dyDescent="0.45">
      <c r="A420" t="s">
        <v>33</v>
      </c>
      <c r="B420" t="s">
        <v>59</v>
      </c>
      <c r="C420" s="1">
        <v>41876</v>
      </c>
      <c r="D420" s="4">
        <v>0</v>
      </c>
      <c r="E420">
        <v>226</v>
      </c>
      <c r="F420">
        <v>16084880</v>
      </c>
    </row>
    <row r="421" spans="1:6" x14ac:dyDescent="0.45">
      <c r="A421" t="s">
        <v>33</v>
      </c>
      <c r="B421" t="s">
        <v>59</v>
      </c>
      <c r="C421" s="1">
        <v>41883</v>
      </c>
      <c r="D421" s="4">
        <v>0</v>
      </c>
      <c r="E421">
        <v>238</v>
      </c>
      <c r="F421">
        <v>25064920</v>
      </c>
    </row>
    <row r="422" spans="1:6" x14ac:dyDescent="0.45">
      <c r="A422" t="s">
        <v>33</v>
      </c>
      <c r="B422" t="s">
        <v>59</v>
      </c>
      <c r="C422" s="1">
        <v>41890</v>
      </c>
      <c r="D422" s="4">
        <v>0</v>
      </c>
      <c r="E422">
        <v>233.2</v>
      </c>
      <c r="F422">
        <v>17278900</v>
      </c>
    </row>
    <row r="423" spans="1:6" x14ac:dyDescent="0.45">
      <c r="A423" t="s">
        <v>33</v>
      </c>
      <c r="B423" t="s">
        <v>59</v>
      </c>
      <c r="C423" s="1">
        <v>41897</v>
      </c>
      <c r="D423" s="4">
        <v>0</v>
      </c>
      <c r="E423">
        <v>233.5</v>
      </c>
      <c r="F423">
        <v>25331340</v>
      </c>
    </row>
    <row r="424" spans="1:6" x14ac:dyDescent="0.45">
      <c r="A424" t="s">
        <v>33</v>
      </c>
      <c r="B424" t="s">
        <v>59</v>
      </c>
      <c r="C424" s="1">
        <v>41904</v>
      </c>
      <c r="D424" s="4">
        <v>0</v>
      </c>
      <c r="E424">
        <v>232.39</v>
      </c>
      <c r="F424">
        <v>17133730</v>
      </c>
    </row>
    <row r="425" spans="1:6" x14ac:dyDescent="0.45">
      <c r="A425" t="s">
        <v>33</v>
      </c>
      <c r="B425" t="s">
        <v>59</v>
      </c>
      <c r="C425" s="1">
        <v>41911</v>
      </c>
      <c r="D425" s="4">
        <v>0</v>
      </c>
      <c r="E425">
        <v>227.73</v>
      </c>
      <c r="F425">
        <v>18185390</v>
      </c>
    </row>
    <row r="426" spans="1:6" x14ac:dyDescent="0.45">
      <c r="A426" t="s">
        <v>33</v>
      </c>
      <c r="B426" t="s">
        <v>59</v>
      </c>
      <c r="C426" s="1">
        <v>41918</v>
      </c>
      <c r="D426" s="4">
        <v>0</v>
      </c>
      <c r="E426">
        <v>222.3</v>
      </c>
      <c r="F426">
        <v>19601190</v>
      </c>
    </row>
    <row r="427" spans="1:6" x14ac:dyDescent="0.45">
      <c r="A427" t="s">
        <v>33</v>
      </c>
      <c r="B427" t="s">
        <v>59</v>
      </c>
      <c r="C427" s="1">
        <v>41925</v>
      </c>
      <c r="D427" s="4">
        <v>0</v>
      </c>
      <c r="E427">
        <v>228.69</v>
      </c>
      <c r="F427">
        <v>18890190</v>
      </c>
    </row>
    <row r="428" spans="1:6" x14ac:dyDescent="0.45">
      <c r="A428" t="s">
        <v>33</v>
      </c>
      <c r="B428" t="s">
        <v>59</v>
      </c>
      <c r="C428" s="1">
        <v>41932</v>
      </c>
      <c r="D428" s="4">
        <v>0</v>
      </c>
      <c r="E428">
        <v>225.88</v>
      </c>
      <c r="F428">
        <v>16205620</v>
      </c>
    </row>
    <row r="429" spans="1:6" x14ac:dyDescent="0.45">
      <c r="A429" t="s">
        <v>33</v>
      </c>
      <c r="B429" t="s">
        <v>59</v>
      </c>
      <c r="C429" s="1">
        <v>41939</v>
      </c>
      <c r="D429" s="4">
        <v>0</v>
      </c>
      <c r="E429">
        <v>239.9</v>
      </c>
      <c r="F429">
        <v>22005350</v>
      </c>
    </row>
    <row r="430" spans="1:6" x14ac:dyDescent="0.45">
      <c r="A430" t="s">
        <v>33</v>
      </c>
      <c r="B430" t="s">
        <v>59</v>
      </c>
      <c r="C430" s="1">
        <v>41946</v>
      </c>
      <c r="D430" s="4">
        <v>0</v>
      </c>
      <c r="E430">
        <v>239.02</v>
      </c>
      <c r="F430">
        <v>20310280</v>
      </c>
    </row>
    <row r="431" spans="1:6" x14ac:dyDescent="0.45">
      <c r="A431" t="s">
        <v>33</v>
      </c>
      <c r="B431" t="s">
        <v>59</v>
      </c>
      <c r="C431" s="1">
        <v>41953</v>
      </c>
      <c r="D431" s="4">
        <v>0</v>
      </c>
      <c r="E431">
        <v>233.79</v>
      </c>
      <c r="F431">
        <v>21459820</v>
      </c>
    </row>
    <row r="432" spans="1:6" x14ac:dyDescent="0.45">
      <c r="A432" t="s">
        <v>33</v>
      </c>
      <c r="B432" t="s">
        <v>59</v>
      </c>
      <c r="C432" s="1">
        <v>41960</v>
      </c>
      <c r="D432" s="4">
        <v>0</v>
      </c>
      <c r="E432">
        <v>240.4</v>
      </c>
      <c r="F432">
        <v>22214710</v>
      </c>
    </row>
    <row r="433" spans="1:6" x14ac:dyDescent="0.45">
      <c r="A433" t="s">
        <v>33</v>
      </c>
      <c r="B433" t="s">
        <v>59</v>
      </c>
      <c r="C433" s="1">
        <v>41967</v>
      </c>
      <c r="D433" s="4">
        <v>0</v>
      </c>
      <c r="E433">
        <v>233.74</v>
      </c>
      <c r="F433">
        <v>18956290</v>
      </c>
    </row>
    <row r="434" spans="1:6" x14ac:dyDescent="0.45">
      <c r="A434" t="s">
        <v>33</v>
      </c>
      <c r="B434" t="s">
        <v>59</v>
      </c>
      <c r="C434" s="1">
        <v>41974</v>
      </c>
      <c r="D434" s="4">
        <v>0</v>
      </c>
      <c r="E434">
        <v>221.95</v>
      </c>
      <c r="F434">
        <v>36801730</v>
      </c>
    </row>
    <row r="435" spans="1:6" x14ac:dyDescent="0.45">
      <c r="A435" t="s">
        <v>33</v>
      </c>
      <c r="B435" t="s">
        <v>59</v>
      </c>
      <c r="C435" s="1">
        <v>41981</v>
      </c>
      <c r="D435" s="4">
        <v>0</v>
      </c>
      <c r="E435">
        <v>210.75</v>
      </c>
      <c r="F435">
        <v>33789380</v>
      </c>
    </row>
    <row r="436" spans="1:6" x14ac:dyDescent="0.45">
      <c r="A436" t="s">
        <v>33</v>
      </c>
      <c r="B436" t="s">
        <v>59</v>
      </c>
      <c r="C436" s="1">
        <v>41988</v>
      </c>
      <c r="D436" s="4">
        <v>0</v>
      </c>
      <c r="E436">
        <v>194.15</v>
      </c>
      <c r="F436">
        <v>52881090</v>
      </c>
    </row>
    <row r="437" spans="1:6" x14ac:dyDescent="0.45">
      <c r="A437" t="s">
        <v>33</v>
      </c>
      <c r="B437" t="s">
        <v>59</v>
      </c>
      <c r="C437" s="1">
        <v>41995</v>
      </c>
      <c r="D437" s="4">
        <v>0</v>
      </c>
      <c r="E437">
        <v>196.75</v>
      </c>
      <c r="F437">
        <v>21174490</v>
      </c>
    </row>
    <row r="438" spans="1:6" x14ac:dyDescent="0.45">
      <c r="A438" t="s">
        <v>33</v>
      </c>
      <c r="B438" t="s">
        <v>59</v>
      </c>
      <c r="C438" s="1">
        <v>42002</v>
      </c>
      <c r="D438" s="4">
        <v>0</v>
      </c>
      <c r="E438">
        <v>195.8</v>
      </c>
      <c r="F438">
        <v>8710400</v>
      </c>
    </row>
    <row r="439" spans="1:6" x14ac:dyDescent="0.45">
      <c r="A439" t="s">
        <v>33</v>
      </c>
      <c r="B439" t="s">
        <v>59</v>
      </c>
      <c r="C439" s="1">
        <v>42009</v>
      </c>
      <c r="D439" s="4">
        <v>0</v>
      </c>
      <c r="E439">
        <v>206.6</v>
      </c>
      <c r="F439">
        <v>16721300</v>
      </c>
    </row>
    <row r="440" spans="1:6" x14ac:dyDescent="0.45">
      <c r="A440" t="s">
        <v>33</v>
      </c>
      <c r="B440" t="s">
        <v>59</v>
      </c>
      <c r="C440" s="1">
        <v>42016</v>
      </c>
      <c r="D440" s="4">
        <v>0</v>
      </c>
      <c r="E440">
        <v>226</v>
      </c>
      <c r="F440">
        <v>24334960</v>
      </c>
    </row>
    <row r="441" spans="1:6" x14ac:dyDescent="0.45">
      <c r="A441" t="s">
        <v>33</v>
      </c>
      <c r="B441" t="s">
        <v>59</v>
      </c>
      <c r="C441" s="1">
        <v>42023</v>
      </c>
      <c r="D441" s="4">
        <v>0</v>
      </c>
      <c r="E441">
        <v>243.9</v>
      </c>
      <c r="F441">
        <v>40099760</v>
      </c>
    </row>
    <row r="442" spans="1:6" x14ac:dyDescent="0.45">
      <c r="A442" t="s">
        <v>33</v>
      </c>
      <c r="B442" t="s">
        <v>59</v>
      </c>
      <c r="C442" s="1">
        <v>42030</v>
      </c>
      <c r="D442" s="4">
        <v>0</v>
      </c>
      <c r="E442">
        <v>229.35</v>
      </c>
      <c r="F442">
        <v>28360470</v>
      </c>
    </row>
    <row r="443" spans="1:6" x14ac:dyDescent="0.45">
      <c r="A443" t="s">
        <v>33</v>
      </c>
      <c r="B443" t="s">
        <v>59</v>
      </c>
      <c r="C443" s="1">
        <v>42037</v>
      </c>
      <c r="D443" s="4">
        <v>0</v>
      </c>
      <c r="E443">
        <v>261</v>
      </c>
      <c r="F443">
        <v>50744370</v>
      </c>
    </row>
    <row r="444" spans="1:6" x14ac:dyDescent="0.45">
      <c r="A444" t="s">
        <v>33</v>
      </c>
      <c r="B444" t="s">
        <v>59</v>
      </c>
      <c r="C444" s="1">
        <v>42044</v>
      </c>
      <c r="D444" s="4">
        <v>0</v>
      </c>
      <c r="E444">
        <v>290.2</v>
      </c>
      <c r="F444">
        <v>45064720</v>
      </c>
    </row>
    <row r="445" spans="1:6" x14ac:dyDescent="0.45">
      <c r="A445" t="s">
        <v>33</v>
      </c>
      <c r="B445" t="s">
        <v>59</v>
      </c>
      <c r="C445" s="1">
        <v>42051</v>
      </c>
      <c r="D445" s="4">
        <v>0</v>
      </c>
      <c r="E445">
        <v>274</v>
      </c>
      <c r="F445">
        <v>33405760</v>
      </c>
    </row>
    <row r="446" spans="1:6" x14ac:dyDescent="0.45">
      <c r="A446" t="s">
        <v>33</v>
      </c>
      <c r="B446" t="s">
        <v>59</v>
      </c>
      <c r="C446" s="1">
        <v>42058</v>
      </c>
      <c r="D446" s="4">
        <v>0</v>
      </c>
      <c r="E446">
        <v>265.85000000000002</v>
      </c>
      <c r="F446">
        <v>16954640</v>
      </c>
    </row>
    <row r="447" spans="1:6" x14ac:dyDescent="0.45">
      <c r="A447" t="s">
        <v>33</v>
      </c>
      <c r="B447" t="s">
        <v>59</v>
      </c>
      <c r="C447" s="1">
        <v>42065</v>
      </c>
      <c r="D447" s="4">
        <v>0</v>
      </c>
      <c r="E447">
        <v>263.5</v>
      </c>
      <c r="F447">
        <v>27227440</v>
      </c>
    </row>
    <row r="448" spans="1:6" x14ac:dyDescent="0.45">
      <c r="A448" t="s">
        <v>33</v>
      </c>
      <c r="B448" t="s">
        <v>59</v>
      </c>
      <c r="C448" s="1">
        <v>42072</v>
      </c>
      <c r="D448" s="4">
        <v>0</v>
      </c>
      <c r="E448">
        <v>241.3</v>
      </c>
      <c r="F448">
        <v>17614400</v>
      </c>
    </row>
    <row r="449" spans="1:6" x14ac:dyDescent="0.45">
      <c r="A449" t="s">
        <v>33</v>
      </c>
      <c r="B449" t="s">
        <v>59</v>
      </c>
      <c r="C449" s="1">
        <v>42079</v>
      </c>
      <c r="D449" s="4">
        <v>0</v>
      </c>
      <c r="E449">
        <v>239.3</v>
      </c>
      <c r="F449">
        <v>26023680</v>
      </c>
    </row>
    <row r="450" spans="1:6" x14ac:dyDescent="0.45">
      <c r="A450" t="s">
        <v>33</v>
      </c>
      <c r="B450" t="s">
        <v>59</v>
      </c>
      <c r="C450" s="1">
        <v>42086</v>
      </c>
      <c r="D450" s="4">
        <v>0</v>
      </c>
      <c r="E450">
        <v>237.25</v>
      </c>
      <c r="F450">
        <v>25450390</v>
      </c>
    </row>
    <row r="451" spans="1:6" x14ac:dyDescent="0.45">
      <c r="A451" t="s">
        <v>33</v>
      </c>
      <c r="B451" t="s">
        <v>59</v>
      </c>
      <c r="C451" s="1">
        <v>42093</v>
      </c>
      <c r="D451" s="4">
        <v>0</v>
      </c>
      <c r="E451">
        <v>263.7</v>
      </c>
      <c r="F451">
        <v>23356150</v>
      </c>
    </row>
    <row r="452" spans="1:6" x14ac:dyDescent="0.45">
      <c r="A452" t="s">
        <v>33</v>
      </c>
      <c r="B452" t="s">
        <v>59</v>
      </c>
      <c r="C452" s="1">
        <v>42100</v>
      </c>
      <c r="D452" s="4">
        <v>0</v>
      </c>
      <c r="E452">
        <v>256.95</v>
      </c>
      <c r="F452">
        <v>23050830</v>
      </c>
    </row>
    <row r="453" spans="1:6" x14ac:dyDescent="0.45">
      <c r="A453" t="s">
        <v>33</v>
      </c>
      <c r="B453" t="s">
        <v>59</v>
      </c>
      <c r="C453" s="1">
        <v>42107</v>
      </c>
      <c r="D453" s="4">
        <v>0</v>
      </c>
      <c r="E453">
        <v>256</v>
      </c>
      <c r="F453">
        <v>23414300</v>
      </c>
    </row>
    <row r="454" spans="1:6" x14ac:dyDescent="0.45">
      <c r="A454" t="s">
        <v>33</v>
      </c>
      <c r="B454" t="s">
        <v>59</v>
      </c>
      <c r="C454" s="1">
        <v>42114</v>
      </c>
      <c r="D454" s="4">
        <v>0</v>
      </c>
      <c r="E454">
        <v>258.2</v>
      </c>
      <c r="F454">
        <v>23902340</v>
      </c>
    </row>
    <row r="455" spans="1:6" x14ac:dyDescent="0.45">
      <c r="A455" t="s">
        <v>33</v>
      </c>
      <c r="B455" t="s">
        <v>59</v>
      </c>
      <c r="C455" s="1">
        <v>42121</v>
      </c>
      <c r="D455" s="4">
        <v>0</v>
      </c>
      <c r="E455">
        <v>256.5</v>
      </c>
      <c r="F455">
        <v>11066050</v>
      </c>
    </row>
    <row r="456" spans="1:6" x14ac:dyDescent="0.45">
      <c r="A456" t="s">
        <v>33</v>
      </c>
      <c r="B456" t="s">
        <v>59</v>
      </c>
      <c r="C456" s="1">
        <v>42128</v>
      </c>
      <c r="D456" s="4">
        <v>0</v>
      </c>
      <c r="E456">
        <v>259.45</v>
      </c>
      <c r="F456">
        <v>15033410</v>
      </c>
    </row>
    <row r="457" spans="1:6" x14ac:dyDescent="0.45">
      <c r="A457" t="s">
        <v>33</v>
      </c>
      <c r="B457" t="s">
        <v>59</v>
      </c>
      <c r="C457" s="1">
        <v>42135</v>
      </c>
      <c r="D457" s="4">
        <v>0</v>
      </c>
      <c r="E457">
        <v>257.45</v>
      </c>
      <c r="F457">
        <v>10929230</v>
      </c>
    </row>
    <row r="458" spans="1:6" x14ac:dyDescent="0.45">
      <c r="A458" t="s">
        <v>33</v>
      </c>
      <c r="B458" t="s">
        <v>59</v>
      </c>
      <c r="C458" s="1">
        <v>42142</v>
      </c>
      <c r="D458" s="4">
        <v>0</v>
      </c>
      <c r="E458">
        <v>249.9</v>
      </c>
      <c r="F458">
        <v>13090560</v>
      </c>
    </row>
    <row r="459" spans="1:6" x14ac:dyDescent="0.45">
      <c r="A459" t="s">
        <v>33</v>
      </c>
      <c r="B459" t="s">
        <v>59</v>
      </c>
      <c r="C459" s="1">
        <v>42149</v>
      </c>
      <c r="D459" s="4">
        <v>0</v>
      </c>
      <c r="E459">
        <v>234</v>
      </c>
      <c r="F459">
        <v>16052070</v>
      </c>
    </row>
    <row r="460" spans="1:6" x14ac:dyDescent="0.45">
      <c r="A460" t="s">
        <v>33</v>
      </c>
      <c r="B460" t="s">
        <v>59</v>
      </c>
      <c r="C460" s="1">
        <v>42156</v>
      </c>
      <c r="D460" s="4">
        <v>0</v>
      </c>
      <c r="E460">
        <v>236.75</v>
      </c>
      <c r="F460">
        <v>17289920</v>
      </c>
    </row>
    <row r="461" spans="1:6" x14ac:dyDescent="0.45">
      <c r="A461" t="s">
        <v>33</v>
      </c>
      <c r="B461" t="s">
        <v>59</v>
      </c>
      <c r="C461" s="1">
        <v>42163</v>
      </c>
      <c r="D461" s="4">
        <v>0</v>
      </c>
      <c r="E461">
        <v>245.2</v>
      </c>
      <c r="F461">
        <v>16374780</v>
      </c>
    </row>
    <row r="462" spans="1:6" x14ac:dyDescent="0.45">
      <c r="A462" t="s">
        <v>33</v>
      </c>
      <c r="B462" t="s">
        <v>59</v>
      </c>
      <c r="C462" s="1">
        <v>42170</v>
      </c>
      <c r="D462" s="4">
        <v>0</v>
      </c>
      <c r="E462">
        <v>250</v>
      </c>
      <c r="F462">
        <v>19434600</v>
      </c>
    </row>
    <row r="463" spans="1:6" x14ac:dyDescent="0.45">
      <c r="A463" t="s">
        <v>33</v>
      </c>
      <c r="B463" t="s">
        <v>59</v>
      </c>
      <c r="C463" s="1">
        <v>42177</v>
      </c>
      <c r="D463" s="4">
        <v>0</v>
      </c>
      <c r="E463">
        <v>229.9</v>
      </c>
      <c r="F463">
        <v>27253870</v>
      </c>
    </row>
    <row r="464" spans="1:6" x14ac:dyDescent="0.45">
      <c r="A464" t="s">
        <v>33</v>
      </c>
      <c r="B464" t="s">
        <v>59</v>
      </c>
      <c r="C464" s="1">
        <v>42184</v>
      </c>
      <c r="D464" s="4">
        <v>0</v>
      </c>
      <c r="E464">
        <v>228.4</v>
      </c>
      <c r="F464">
        <v>13086400</v>
      </c>
    </row>
    <row r="465" spans="1:6" x14ac:dyDescent="0.45">
      <c r="A465" t="s">
        <v>33</v>
      </c>
      <c r="B465" t="s">
        <v>59</v>
      </c>
      <c r="C465" s="1">
        <v>42191</v>
      </c>
      <c r="D465" s="4">
        <v>0</v>
      </c>
      <c r="E465">
        <v>227</v>
      </c>
      <c r="F465">
        <v>25077880</v>
      </c>
    </row>
    <row r="466" spans="1:6" x14ac:dyDescent="0.45">
      <c r="A466" t="s">
        <v>33</v>
      </c>
      <c r="B466" t="s">
        <v>59</v>
      </c>
      <c r="C466" s="1">
        <v>42198</v>
      </c>
      <c r="D466" s="4">
        <v>0</v>
      </c>
      <c r="E466">
        <v>232</v>
      </c>
      <c r="F466">
        <v>20672340</v>
      </c>
    </row>
    <row r="467" spans="1:6" x14ac:dyDescent="0.45">
      <c r="A467" t="s">
        <v>33</v>
      </c>
      <c r="B467" t="s">
        <v>59</v>
      </c>
      <c r="C467" s="1">
        <v>42205</v>
      </c>
      <c r="D467" s="4">
        <v>0</v>
      </c>
      <c r="E467">
        <v>220.6</v>
      </c>
      <c r="F467">
        <v>20055390</v>
      </c>
    </row>
    <row r="468" spans="1:6" x14ac:dyDescent="0.45">
      <c r="A468" t="s">
        <v>33</v>
      </c>
      <c r="B468" t="s">
        <v>59</v>
      </c>
      <c r="C468" s="1">
        <v>42212</v>
      </c>
      <c r="D468" s="4">
        <v>0</v>
      </c>
      <c r="E468">
        <v>236.7</v>
      </c>
      <c r="F468">
        <v>25788210</v>
      </c>
    </row>
    <row r="469" spans="1:6" x14ac:dyDescent="0.45">
      <c r="A469" t="s">
        <v>33</v>
      </c>
      <c r="B469" t="s">
        <v>59</v>
      </c>
      <c r="C469" s="1">
        <v>42219</v>
      </c>
      <c r="D469" s="4">
        <v>0</v>
      </c>
      <c r="E469">
        <v>235.25</v>
      </c>
      <c r="F469">
        <v>15345640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2"/>
  <sheetViews>
    <sheetView workbookViewId="0">
      <selection activeCell="H4" sqref="H4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34</v>
      </c>
      <c r="B2" t="s">
        <v>59</v>
      </c>
      <c r="C2" s="1">
        <v>37263</v>
      </c>
      <c r="D2" s="4">
        <v>0</v>
      </c>
      <c r="E2">
        <v>31.16</v>
      </c>
      <c r="F2">
        <v>14855913</v>
      </c>
    </row>
    <row r="3" spans="1:6" x14ac:dyDescent="0.45">
      <c r="A3" t="s">
        <v>34</v>
      </c>
      <c r="B3" t="s">
        <v>59</v>
      </c>
      <c r="C3" s="1">
        <v>37270</v>
      </c>
      <c r="D3" s="4">
        <v>0</v>
      </c>
      <c r="E3">
        <v>30.77</v>
      </c>
      <c r="F3">
        <v>17655461</v>
      </c>
    </row>
    <row r="4" spans="1:6" x14ac:dyDescent="0.45">
      <c r="A4" t="s">
        <v>34</v>
      </c>
      <c r="B4" t="s">
        <v>59</v>
      </c>
      <c r="C4" s="1">
        <v>37277</v>
      </c>
      <c r="D4" s="4">
        <v>0</v>
      </c>
      <c r="E4">
        <v>32</v>
      </c>
      <c r="F4">
        <v>28964288</v>
      </c>
    </row>
    <row r="5" spans="1:6" x14ac:dyDescent="0.45">
      <c r="A5" t="s">
        <v>34</v>
      </c>
      <c r="B5" t="s">
        <v>59</v>
      </c>
      <c r="C5" s="1">
        <v>37284</v>
      </c>
      <c r="D5" s="4">
        <v>0</v>
      </c>
      <c r="E5">
        <v>32.89</v>
      </c>
      <c r="F5">
        <v>16697205</v>
      </c>
    </row>
    <row r="6" spans="1:6" x14ac:dyDescent="0.45">
      <c r="A6" t="s">
        <v>34</v>
      </c>
      <c r="B6" t="s">
        <v>59</v>
      </c>
      <c r="C6" s="1">
        <v>37291</v>
      </c>
      <c r="D6" s="4">
        <v>0</v>
      </c>
      <c r="E6">
        <v>35.119999999999997</v>
      </c>
      <c r="F6">
        <v>19445002</v>
      </c>
    </row>
    <row r="7" spans="1:6" x14ac:dyDescent="0.45">
      <c r="A7" t="s">
        <v>34</v>
      </c>
      <c r="B7" t="s">
        <v>59</v>
      </c>
      <c r="C7" s="1">
        <v>37298</v>
      </c>
      <c r="D7" s="4">
        <v>0</v>
      </c>
      <c r="E7">
        <v>35.11</v>
      </c>
      <c r="F7">
        <v>15802783</v>
      </c>
    </row>
    <row r="8" spans="1:6" x14ac:dyDescent="0.45">
      <c r="A8" t="s">
        <v>34</v>
      </c>
      <c r="B8" t="s">
        <v>59</v>
      </c>
      <c r="C8" s="1">
        <v>37305</v>
      </c>
      <c r="D8" s="4">
        <v>0</v>
      </c>
      <c r="E8">
        <v>34.32</v>
      </c>
      <c r="F8">
        <v>10807335</v>
      </c>
    </row>
    <row r="9" spans="1:6" x14ac:dyDescent="0.45">
      <c r="A9" t="s">
        <v>34</v>
      </c>
      <c r="B9" t="s">
        <v>59</v>
      </c>
      <c r="C9" s="1">
        <v>37312</v>
      </c>
      <c r="D9" s="4">
        <v>0</v>
      </c>
      <c r="E9">
        <v>36.49</v>
      </c>
      <c r="F9">
        <v>10256670</v>
      </c>
    </row>
    <row r="10" spans="1:6" x14ac:dyDescent="0.45">
      <c r="A10" t="s">
        <v>34</v>
      </c>
      <c r="B10" t="s">
        <v>59</v>
      </c>
      <c r="C10" s="1">
        <v>37319</v>
      </c>
      <c r="D10" s="4">
        <v>0</v>
      </c>
      <c r="E10">
        <v>38.75</v>
      </c>
      <c r="F10">
        <v>14750765</v>
      </c>
    </row>
    <row r="11" spans="1:6" x14ac:dyDescent="0.45">
      <c r="A11" t="s">
        <v>34</v>
      </c>
      <c r="B11" t="s">
        <v>59</v>
      </c>
      <c r="C11" s="1">
        <v>37326</v>
      </c>
      <c r="D11" s="4">
        <v>0</v>
      </c>
      <c r="E11">
        <v>37.770000000000003</v>
      </c>
      <c r="F11">
        <v>18464168</v>
      </c>
    </row>
    <row r="12" spans="1:6" x14ac:dyDescent="0.45">
      <c r="A12" t="s">
        <v>34</v>
      </c>
      <c r="B12" t="s">
        <v>59</v>
      </c>
      <c r="C12" s="1">
        <v>37333</v>
      </c>
      <c r="D12" s="4">
        <v>0</v>
      </c>
      <c r="E12">
        <v>38.520000000000003</v>
      </c>
      <c r="F12">
        <v>15040535</v>
      </c>
    </row>
    <row r="13" spans="1:6" x14ac:dyDescent="0.45">
      <c r="A13" t="s">
        <v>34</v>
      </c>
      <c r="B13" t="s">
        <v>59</v>
      </c>
      <c r="C13" s="1">
        <v>37340</v>
      </c>
      <c r="D13" s="4">
        <v>0</v>
      </c>
      <c r="E13">
        <v>39.64</v>
      </c>
      <c r="F13">
        <v>15012149</v>
      </c>
    </row>
    <row r="14" spans="1:6" x14ac:dyDescent="0.45">
      <c r="A14" t="s">
        <v>34</v>
      </c>
      <c r="B14" t="s">
        <v>59</v>
      </c>
      <c r="C14" s="1">
        <v>37347</v>
      </c>
      <c r="D14" s="4">
        <v>0</v>
      </c>
      <c r="E14">
        <v>37.340000000000003</v>
      </c>
      <c r="F14">
        <v>7744574</v>
      </c>
    </row>
    <row r="15" spans="1:6" x14ac:dyDescent="0.45">
      <c r="A15" t="s">
        <v>34</v>
      </c>
      <c r="B15" t="s">
        <v>59</v>
      </c>
      <c r="C15" s="1">
        <v>37354</v>
      </c>
      <c r="D15" s="4">
        <v>0</v>
      </c>
      <c r="E15">
        <v>42.7</v>
      </c>
      <c r="F15">
        <v>28752313</v>
      </c>
    </row>
    <row r="16" spans="1:6" x14ac:dyDescent="0.45">
      <c r="A16" t="s">
        <v>34</v>
      </c>
      <c r="B16" t="s">
        <v>59</v>
      </c>
      <c r="C16" s="1">
        <v>37361</v>
      </c>
      <c r="D16" s="4">
        <v>0</v>
      </c>
      <c r="E16">
        <v>51.2</v>
      </c>
      <c r="F16">
        <v>38130601</v>
      </c>
    </row>
    <row r="17" spans="1:6" x14ac:dyDescent="0.45">
      <c r="A17" t="s">
        <v>34</v>
      </c>
      <c r="B17" t="s">
        <v>59</v>
      </c>
      <c r="C17" s="1">
        <v>37368</v>
      </c>
      <c r="D17" s="4">
        <v>0</v>
      </c>
      <c r="E17">
        <v>48</v>
      </c>
      <c r="F17">
        <v>27243840</v>
      </c>
    </row>
    <row r="18" spans="1:6" x14ac:dyDescent="0.45">
      <c r="A18" t="s">
        <v>34</v>
      </c>
      <c r="B18" t="s">
        <v>59</v>
      </c>
      <c r="C18" s="1">
        <v>37375</v>
      </c>
      <c r="D18" s="4">
        <v>0</v>
      </c>
      <c r="E18">
        <v>46.1</v>
      </c>
      <c r="F18">
        <v>4077802</v>
      </c>
    </row>
    <row r="19" spans="1:6" x14ac:dyDescent="0.45">
      <c r="A19" t="s">
        <v>34</v>
      </c>
      <c r="B19" t="s">
        <v>59</v>
      </c>
      <c r="C19" s="1">
        <v>37382</v>
      </c>
      <c r="D19" s="4">
        <v>0</v>
      </c>
      <c r="E19">
        <v>45.25</v>
      </c>
      <c r="F19">
        <v>8539822</v>
      </c>
    </row>
    <row r="20" spans="1:6" x14ac:dyDescent="0.45">
      <c r="A20" t="s">
        <v>34</v>
      </c>
      <c r="B20" t="s">
        <v>59</v>
      </c>
      <c r="C20" s="1">
        <v>37389</v>
      </c>
      <c r="D20" s="4">
        <v>0</v>
      </c>
      <c r="E20">
        <v>48.46</v>
      </c>
      <c r="F20">
        <v>25665014</v>
      </c>
    </row>
    <row r="21" spans="1:6" x14ac:dyDescent="0.45">
      <c r="A21" t="s">
        <v>34</v>
      </c>
      <c r="B21" t="s">
        <v>59</v>
      </c>
      <c r="C21" s="1">
        <v>37396</v>
      </c>
      <c r="D21" s="4">
        <v>0</v>
      </c>
      <c r="E21">
        <v>43.95</v>
      </c>
      <c r="F21">
        <v>16272759</v>
      </c>
    </row>
    <row r="22" spans="1:6" x14ac:dyDescent="0.45">
      <c r="A22" t="s">
        <v>34</v>
      </c>
      <c r="B22" t="s">
        <v>59</v>
      </c>
      <c r="C22" s="1">
        <v>37403</v>
      </c>
      <c r="D22" s="4">
        <v>0</v>
      </c>
      <c r="E22">
        <v>40.65</v>
      </c>
      <c r="F22">
        <v>28900542</v>
      </c>
    </row>
    <row r="23" spans="1:6" x14ac:dyDescent="0.45">
      <c r="A23" t="s">
        <v>34</v>
      </c>
      <c r="B23" t="s">
        <v>59</v>
      </c>
      <c r="C23" s="1">
        <v>37410</v>
      </c>
      <c r="D23" s="4">
        <v>0</v>
      </c>
      <c r="E23">
        <v>38.909999999999997</v>
      </c>
      <c r="F23">
        <v>20843210</v>
      </c>
    </row>
    <row r="24" spans="1:6" x14ac:dyDescent="0.45">
      <c r="A24" t="s">
        <v>34</v>
      </c>
      <c r="B24" t="s">
        <v>59</v>
      </c>
      <c r="C24" s="1">
        <v>37417</v>
      </c>
      <c r="D24" s="4">
        <v>0</v>
      </c>
      <c r="E24">
        <v>38.65</v>
      </c>
      <c r="F24">
        <v>18275882</v>
      </c>
    </row>
    <row r="25" spans="1:6" x14ac:dyDescent="0.45">
      <c r="A25" t="s">
        <v>34</v>
      </c>
      <c r="B25" t="s">
        <v>59</v>
      </c>
      <c r="C25" s="1">
        <v>37424</v>
      </c>
      <c r="D25" s="4">
        <v>0</v>
      </c>
      <c r="E25">
        <v>34.4</v>
      </c>
      <c r="F25">
        <v>20208467</v>
      </c>
    </row>
    <row r="26" spans="1:6" x14ac:dyDescent="0.45">
      <c r="A26" t="s">
        <v>34</v>
      </c>
      <c r="B26" t="s">
        <v>59</v>
      </c>
      <c r="C26" s="1">
        <v>37431</v>
      </c>
      <c r="D26" s="4">
        <v>0</v>
      </c>
      <c r="E26">
        <v>31.35</v>
      </c>
      <c r="F26">
        <v>21685968</v>
      </c>
    </row>
    <row r="27" spans="1:6" x14ac:dyDescent="0.45">
      <c r="A27" t="s">
        <v>34</v>
      </c>
      <c r="B27" t="s">
        <v>59</v>
      </c>
      <c r="C27" s="1">
        <v>37438</v>
      </c>
      <c r="D27" s="4">
        <v>0</v>
      </c>
      <c r="E27">
        <v>35.46</v>
      </c>
      <c r="F27">
        <v>24742008</v>
      </c>
    </row>
    <row r="28" spans="1:6" x14ac:dyDescent="0.45">
      <c r="A28" t="s">
        <v>34</v>
      </c>
      <c r="B28" t="s">
        <v>59</v>
      </c>
      <c r="C28" s="1">
        <v>37445</v>
      </c>
      <c r="D28" s="4">
        <v>0</v>
      </c>
      <c r="E28">
        <v>37.25</v>
      </c>
      <c r="F28">
        <v>29304048</v>
      </c>
    </row>
    <row r="29" spans="1:6" x14ac:dyDescent="0.45">
      <c r="A29" t="s">
        <v>34</v>
      </c>
      <c r="B29" t="s">
        <v>59</v>
      </c>
      <c r="C29" s="1">
        <v>37452</v>
      </c>
      <c r="D29" s="4">
        <v>0</v>
      </c>
      <c r="E29">
        <v>36.909999999999997</v>
      </c>
      <c r="F29">
        <v>20129136</v>
      </c>
    </row>
    <row r="30" spans="1:6" x14ac:dyDescent="0.45">
      <c r="A30" t="s">
        <v>34</v>
      </c>
      <c r="B30" t="s">
        <v>59</v>
      </c>
      <c r="C30" s="1">
        <v>37459</v>
      </c>
      <c r="D30" s="4">
        <v>0</v>
      </c>
      <c r="E30">
        <v>33.549999999999997</v>
      </c>
      <c r="F30">
        <v>16840137</v>
      </c>
    </row>
    <row r="31" spans="1:6" x14ac:dyDescent="0.45">
      <c r="A31" t="s">
        <v>34</v>
      </c>
      <c r="B31" t="s">
        <v>59</v>
      </c>
      <c r="C31" s="1">
        <v>37466</v>
      </c>
      <c r="D31" s="4">
        <v>0</v>
      </c>
      <c r="E31">
        <v>34.380000000000003</v>
      </c>
      <c r="F31">
        <v>16693260</v>
      </c>
    </row>
    <row r="32" spans="1:6" x14ac:dyDescent="0.45">
      <c r="A32" t="s">
        <v>34</v>
      </c>
      <c r="B32" t="s">
        <v>59</v>
      </c>
      <c r="C32" s="1">
        <v>37473</v>
      </c>
      <c r="D32" s="4">
        <v>0</v>
      </c>
      <c r="E32">
        <v>34.25</v>
      </c>
      <c r="F32">
        <v>16194498</v>
      </c>
    </row>
    <row r="33" spans="1:6" x14ac:dyDescent="0.45">
      <c r="A33" t="s">
        <v>34</v>
      </c>
      <c r="B33" t="s">
        <v>59</v>
      </c>
      <c r="C33" s="1">
        <v>37480</v>
      </c>
      <c r="D33" s="4">
        <v>0</v>
      </c>
      <c r="E33">
        <v>35.4</v>
      </c>
      <c r="F33">
        <v>13811979</v>
      </c>
    </row>
    <row r="34" spans="1:6" x14ac:dyDescent="0.45">
      <c r="A34" t="s">
        <v>34</v>
      </c>
      <c r="B34" t="s">
        <v>59</v>
      </c>
      <c r="C34" s="1">
        <v>37487</v>
      </c>
      <c r="D34" s="4">
        <v>0</v>
      </c>
      <c r="E34">
        <v>35.35</v>
      </c>
      <c r="F34">
        <v>12117577</v>
      </c>
    </row>
    <row r="35" spans="1:6" x14ac:dyDescent="0.45">
      <c r="A35" t="s">
        <v>34</v>
      </c>
      <c r="B35" t="s">
        <v>59</v>
      </c>
      <c r="C35" s="1">
        <v>37494</v>
      </c>
      <c r="D35" s="4">
        <v>0</v>
      </c>
      <c r="E35">
        <v>34.340000000000003</v>
      </c>
      <c r="F35">
        <v>11065035</v>
      </c>
    </row>
    <row r="36" spans="1:6" x14ac:dyDescent="0.45">
      <c r="A36" t="s">
        <v>34</v>
      </c>
      <c r="B36" t="s">
        <v>59</v>
      </c>
      <c r="C36" s="1">
        <v>37501</v>
      </c>
      <c r="D36" s="4">
        <v>0</v>
      </c>
      <c r="E36">
        <v>33</v>
      </c>
      <c r="F36">
        <v>8360144</v>
      </c>
    </row>
    <row r="37" spans="1:6" x14ac:dyDescent="0.45">
      <c r="A37" t="s">
        <v>34</v>
      </c>
      <c r="B37" t="s">
        <v>59</v>
      </c>
      <c r="C37" s="1">
        <v>37508</v>
      </c>
      <c r="D37" s="4">
        <v>0</v>
      </c>
      <c r="E37">
        <v>31.5</v>
      </c>
      <c r="F37">
        <v>13971364</v>
      </c>
    </row>
    <row r="38" spans="1:6" x14ac:dyDescent="0.45">
      <c r="A38" t="s">
        <v>34</v>
      </c>
      <c r="B38" t="s">
        <v>59</v>
      </c>
      <c r="C38" s="1">
        <v>37515</v>
      </c>
      <c r="D38" s="4">
        <v>0</v>
      </c>
      <c r="E38">
        <v>32.369999999999997</v>
      </c>
      <c r="F38">
        <v>16735368</v>
      </c>
    </row>
    <row r="39" spans="1:6" x14ac:dyDescent="0.45">
      <c r="A39" t="s">
        <v>34</v>
      </c>
      <c r="B39" t="s">
        <v>59</v>
      </c>
      <c r="C39" s="1">
        <v>37522</v>
      </c>
      <c r="D39" s="4">
        <v>0</v>
      </c>
      <c r="E39">
        <v>32.49</v>
      </c>
      <c r="F39">
        <v>14851444</v>
      </c>
    </row>
    <row r="40" spans="1:6" x14ac:dyDescent="0.45">
      <c r="A40" t="s">
        <v>34</v>
      </c>
      <c r="B40" t="s">
        <v>59</v>
      </c>
      <c r="C40" s="1">
        <v>37529</v>
      </c>
      <c r="D40" s="4">
        <v>0</v>
      </c>
      <c r="E40">
        <v>32.130000000000003</v>
      </c>
      <c r="F40">
        <v>9923356</v>
      </c>
    </row>
    <row r="41" spans="1:6" x14ac:dyDescent="0.45">
      <c r="A41" t="s">
        <v>34</v>
      </c>
      <c r="B41" t="s">
        <v>59</v>
      </c>
      <c r="C41" s="1">
        <v>37536</v>
      </c>
      <c r="D41" s="4">
        <v>0</v>
      </c>
      <c r="E41">
        <v>31.35</v>
      </c>
      <c r="F41">
        <v>11997078</v>
      </c>
    </row>
    <row r="42" spans="1:6" x14ac:dyDescent="0.45">
      <c r="A42" t="s">
        <v>34</v>
      </c>
      <c r="B42" t="s">
        <v>59</v>
      </c>
      <c r="C42" s="1">
        <v>37543</v>
      </c>
      <c r="D42" s="4">
        <v>0</v>
      </c>
      <c r="E42">
        <v>33.99</v>
      </c>
      <c r="F42">
        <v>15180666</v>
      </c>
    </row>
    <row r="43" spans="1:6" x14ac:dyDescent="0.45">
      <c r="A43" t="s">
        <v>34</v>
      </c>
      <c r="B43" t="s">
        <v>59</v>
      </c>
      <c r="C43" s="1">
        <v>37550</v>
      </c>
      <c r="D43" s="4">
        <v>0</v>
      </c>
      <c r="E43">
        <v>33.14</v>
      </c>
      <c r="F43">
        <v>22619122</v>
      </c>
    </row>
    <row r="44" spans="1:6" x14ac:dyDescent="0.45">
      <c r="A44" t="s">
        <v>34</v>
      </c>
      <c r="B44" t="s">
        <v>59</v>
      </c>
      <c r="C44" s="1">
        <v>37557</v>
      </c>
      <c r="D44" s="4">
        <v>0</v>
      </c>
      <c r="E44">
        <v>36.35</v>
      </c>
      <c r="F44">
        <v>30430944</v>
      </c>
    </row>
    <row r="45" spans="1:6" x14ac:dyDescent="0.45">
      <c r="A45" t="s">
        <v>34</v>
      </c>
      <c r="B45" t="s">
        <v>59</v>
      </c>
      <c r="C45" s="1">
        <v>37564</v>
      </c>
      <c r="D45" s="4">
        <v>0</v>
      </c>
      <c r="E45">
        <v>36.56</v>
      </c>
      <c r="F45">
        <v>13650602</v>
      </c>
    </row>
    <row r="46" spans="1:6" x14ac:dyDescent="0.45">
      <c r="A46" t="s">
        <v>34</v>
      </c>
      <c r="B46" t="s">
        <v>59</v>
      </c>
      <c r="C46" s="1">
        <v>37571</v>
      </c>
      <c r="D46" s="4">
        <v>0</v>
      </c>
      <c r="E46">
        <v>38.9</v>
      </c>
      <c r="F46">
        <v>34891095</v>
      </c>
    </row>
    <row r="47" spans="1:6" x14ac:dyDescent="0.45">
      <c r="A47" t="s">
        <v>34</v>
      </c>
      <c r="B47" t="s">
        <v>59</v>
      </c>
      <c r="C47" s="1">
        <v>37578</v>
      </c>
      <c r="D47" s="4">
        <v>0</v>
      </c>
      <c r="E47">
        <v>39.01</v>
      </c>
      <c r="F47">
        <v>34880519</v>
      </c>
    </row>
    <row r="48" spans="1:6" x14ac:dyDescent="0.45">
      <c r="A48" t="s">
        <v>34</v>
      </c>
      <c r="B48" t="s">
        <v>59</v>
      </c>
      <c r="C48" s="1">
        <v>37585</v>
      </c>
      <c r="D48" s="4">
        <v>0</v>
      </c>
      <c r="E48">
        <v>39.43</v>
      </c>
      <c r="F48">
        <v>28285235</v>
      </c>
    </row>
    <row r="49" spans="1:6" x14ac:dyDescent="0.45">
      <c r="A49" t="s">
        <v>34</v>
      </c>
      <c r="B49" t="s">
        <v>59</v>
      </c>
      <c r="C49" s="1">
        <v>37592</v>
      </c>
      <c r="D49" s="4">
        <v>0</v>
      </c>
      <c r="E49">
        <v>40.5</v>
      </c>
      <c r="F49">
        <v>35712114</v>
      </c>
    </row>
    <row r="50" spans="1:6" x14ac:dyDescent="0.45">
      <c r="A50" t="s">
        <v>34</v>
      </c>
      <c r="B50" t="s">
        <v>59</v>
      </c>
      <c r="C50" s="1">
        <v>37599</v>
      </c>
      <c r="D50" s="4">
        <v>0</v>
      </c>
      <c r="E50">
        <v>38.14</v>
      </c>
      <c r="F50">
        <v>20482989</v>
      </c>
    </row>
    <row r="51" spans="1:6" x14ac:dyDescent="0.45">
      <c r="A51" t="s">
        <v>34</v>
      </c>
      <c r="B51" t="s">
        <v>59</v>
      </c>
      <c r="C51" s="1">
        <v>37606</v>
      </c>
      <c r="D51" s="4">
        <v>0</v>
      </c>
      <c r="E51">
        <v>38.22</v>
      </c>
      <c r="F51">
        <v>24708069</v>
      </c>
    </row>
    <row r="52" spans="1:6" x14ac:dyDescent="0.45">
      <c r="A52" t="s">
        <v>34</v>
      </c>
      <c r="B52" t="s">
        <v>59</v>
      </c>
      <c r="C52" s="1">
        <v>37613</v>
      </c>
      <c r="D52" s="4">
        <v>0</v>
      </c>
      <c r="E52">
        <v>38.29</v>
      </c>
      <c r="F52">
        <v>10154476</v>
      </c>
    </row>
    <row r="53" spans="1:6" x14ac:dyDescent="0.45">
      <c r="A53" t="s">
        <v>34</v>
      </c>
      <c r="B53" t="s">
        <v>59</v>
      </c>
      <c r="C53" s="1">
        <v>37620</v>
      </c>
      <c r="D53" s="4">
        <v>0</v>
      </c>
      <c r="E53">
        <v>39.1</v>
      </c>
      <c r="F53">
        <v>5306302</v>
      </c>
    </row>
    <row r="54" spans="1:6" x14ac:dyDescent="0.45">
      <c r="A54" t="s">
        <v>34</v>
      </c>
      <c r="B54" t="s">
        <v>59</v>
      </c>
      <c r="C54" s="1">
        <v>37627</v>
      </c>
      <c r="D54" s="4">
        <v>0</v>
      </c>
      <c r="E54">
        <v>40.200000000000003</v>
      </c>
      <c r="F54">
        <v>15581403</v>
      </c>
    </row>
    <row r="55" spans="1:6" x14ac:dyDescent="0.45">
      <c r="A55" t="s">
        <v>34</v>
      </c>
      <c r="B55" t="s">
        <v>59</v>
      </c>
      <c r="C55" s="1">
        <v>37634</v>
      </c>
      <c r="D55" s="4">
        <v>0</v>
      </c>
      <c r="E55">
        <v>39.31</v>
      </c>
      <c r="F55">
        <v>23586986</v>
      </c>
    </row>
    <row r="56" spans="1:6" x14ac:dyDescent="0.45">
      <c r="A56" t="s">
        <v>34</v>
      </c>
      <c r="B56" t="s">
        <v>59</v>
      </c>
      <c r="C56" s="1">
        <v>37641</v>
      </c>
      <c r="D56" s="4">
        <v>0</v>
      </c>
      <c r="E56">
        <v>37.51</v>
      </c>
      <c r="F56">
        <v>17350765</v>
      </c>
    </row>
    <row r="57" spans="1:6" x14ac:dyDescent="0.45">
      <c r="A57" t="s">
        <v>34</v>
      </c>
      <c r="B57" t="s">
        <v>59</v>
      </c>
      <c r="C57" s="1">
        <v>37648</v>
      </c>
      <c r="D57" s="4">
        <v>0</v>
      </c>
      <c r="E57">
        <v>36.07</v>
      </c>
      <c r="F57">
        <v>16242918</v>
      </c>
    </row>
    <row r="58" spans="1:6" x14ac:dyDescent="0.45">
      <c r="A58" t="s">
        <v>34</v>
      </c>
      <c r="B58" t="s">
        <v>59</v>
      </c>
      <c r="C58" s="1">
        <v>37655</v>
      </c>
      <c r="D58" s="4">
        <v>0</v>
      </c>
      <c r="E58">
        <v>37.65</v>
      </c>
      <c r="F58">
        <v>18424879</v>
      </c>
    </row>
    <row r="59" spans="1:6" x14ac:dyDescent="0.45">
      <c r="A59" t="s">
        <v>34</v>
      </c>
      <c r="B59" t="s">
        <v>59</v>
      </c>
      <c r="C59" s="1">
        <v>37662</v>
      </c>
      <c r="D59" s="4">
        <v>0</v>
      </c>
      <c r="E59">
        <v>40.1</v>
      </c>
      <c r="F59">
        <v>31847892</v>
      </c>
    </row>
    <row r="60" spans="1:6" x14ac:dyDescent="0.45">
      <c r="A60" t="s">
        <v>34</v>
      </c>
      <c r="B60" t="s">
        <v>59</v>
      </c>
      <c r="C60" s="1">
        <v>37669</v>
      </c>
      <c r="D60" s="4">
        <v>0</v>
      </c>
      <c r="E60">
        <v>40.78</v>
      </c>
      <c r="F60">
        <v>28613822</v>
      </c>
    </row>
    <row r="61" spans="1:6" x14ac:dyDescent="0.45">
      <c r="A61" t="s">
        <v>34</v>
      </c>
      <c r="B61" t="s">
        <v>59</v>
      </c>
      <c r="C61" s="1">
        <v>37676</v>
      </c>
      <c r="D61" s="4">
        <v>0</v>
      </c>
      <c r="E61">
        <v>42.88</v>
      </c>
      <c r="F61">
        <v>36628968</v>
      </c>
    </row>
    <row r="62" spans="1:6" x14ac:dyDescent="0.45">
      <c r="A62" t="s">
        <v>34</v>
      </c>
      <c r="B62" t="s">
        <v>59</v>
      </c>
      <c r="C62" s="1">
        <v>37683</v>
      </c>
      <c r="D62" s="4">
        <v>0</v>
      </c>
      <c r="E62">
        <v>43.3</v>
      </c>
      <c r="F62">
        <v>38166886</v>
      </c>
    </row>
    <row r="63" spans="1:6" x14ac:dyDescent="0.45">
      <c r="A63" t="s">
        <v>34</v>
      </c>
      <c r="B63" t="s">
        <v>59</v>
      </c>
      <c r="C63" s="1">
        <v>37690</v>
      </c>
      <c r="D63" s="4">
        <v>0</v>
      </c>
      <c r="E63">
        <v>43.09</v>
      </c>
      <c r="F63">
        <v>21531278</v>
      </c>
    </row>
    <row r="64" spans="1:6" x14ac:dyDescent="0.45">
      <c r="A64" t="s">
        <v>34</v>
      </c>
      <c r="B64" t="s">
        <v>59</v>
      </c>
      <c r="C64" s="1">
        <v>37697</v>
      </c>
      <c r="D64" s="4">
        <v>0</v>
      </c>
      <c r="E64">
        <v>41.57</v>
      </c>
      <c r="F64">
        <v>19519548</v>
      </c>
    </row>
    <row r="65" spans="1:6" x14ac:dyDescent="0.45">
      <c r="A65" t="s">
        <v>34</v>
      </c>
      <c r="B65" t="s">
        <v>59</v>
      </c>
      <c r="C65" s="1">
        <v>37704</v>
      </c>
      <c r="D65" s="4">
        <v>0</v>
      </c>
      <c r="E65">
        <v>41.3</v>
      </c>
      <c r="F65">
        <v>26282400</v>
      </c>
    </row>
    <row r="66" spans="1:6" x14ac:dyDescent="0.45">
      <c r="A66" t="s">
        <v>34</v>
      </c>
      <c r="B66" t="s">
        <v>59</v>
      </c>
      <c r="C66" s="1">
        <v>37711</v>
      </c>
      <c r="D66" s="4">
        <v>0</v>
      </c>
      <c r="E66">
        <v>42.2</v>
      </c>
      <c r="F66">
        <v>15638626</v>
      </c>
    </row>
    <row r="67" spans="1:6" x14ac:dyDescent="0.45">
      <c r="A67" t="s">
        <v>34</v>
      </c>
      <c r="B67" t="s">
        <v>59</v>
      </c>
      <c r="C67" s="1">
        <v>37718</v>
      </c>
      <c r="D67" s="4">
        <v>0</v>
      </c>
      <c r="E67">
        <v>42.39</v>
      </c>
      <c r="F67">
        <v>18433299</v>
      </c>
    </row>
    <row r="68" spans="1:6" x14ac:dyDescent="0.45">
      <c r="A68" t="s">
        <v>34</v>
      </c>
      <c r="B68" t="s">
        <v>59</v>
      </c>
      <c r="C68" s="1">
        <v>37725</v>
      </c>
      <c r="D68" s="4">
        <v>0</v>
      </c>
      <c r="E68">
        <v>43.52</v>
      </c>
      <c r="F68">
        <v>28527716</v>
      </c>
    </row>
    <row r="69" spans="1:6" x14ac:dyDescent="0.45">
      <c r="A69" t="s">
        <v>34</v>
      </c>
      <c r="B69" t="s">
        <v>59</v>
      </c>
      <c r="C69" s="1">
        <v>37732</v>
      </c>
      <c r="D69" s="4">
        <v>0</v>
      </c>
      <c r="E69">
        <v>44.71</v>
      </c>
      <c r="F69">
        <v>40707619</v>
      </c>
    </row>
    <row r="70" spans="1:6" x14ac:dyDescent="0.45">
      <c r="A70" t="s">
        <v>34</v>
      </c>
      <c r="B70" t="s">
        <v>59</v>
      </c>
      <c r="C70" s="1">
        <v>37739</v>
      </c>
      <c r="D70" s="4">
        <v>0</v>
      </c>
      <c r="E70">
        <v>43.85</v>
      </c>
      <c r="F70">
        <v>17973410</v>
      </c>
    </row>
    <row r="71" spans="1:6" x14ac:dyDescent="0.45">
      <c r="A71" t="s">
        <v>34</v>
      </c>
      <c r="B71" t="s">
        <v>59</v>
      </c>
      <c r="C71" s="1">
        <v>37746</v>
      </c>
      <c r="D71" s="4">
        <v>0</v>
      </c>
      <c r="E71">
        <v>44.9</v>
      </c>
      <c r="F71">
        <v>15147852</v>
      </c>
    </row>
    <row r="72" spans="1:6" x14ac:dyDescent="0.45">
      <c r="A72" t="s">
        <v>34</v>
      </c>
      <c r="B72" t="s">
        <v>59</v>
      </c>
      <c r="C72" s="1">
        <v>37753</v>
      </c>
      <c r="D72" s="4">
        <v>0</v>
      </c>
      <c r="E72">
        <v>47.3</v>
      </c>
      <c r="F72">
        <v>35466447</v>
      </c>
    </row>
    <row r="73" spans="1:6" x14ac:dyDescent="0.45">
      <c r="A73" t="s">
        <v>34</v>
      </c>
      <c r="B73" t="s">
        <v>59</v>
      </c>
      <c r="C73" s="1">
        <v>37760</v>
      </c>
      <c r="D73" s="4">
        <v>0</v>
      </c>
      <c r="E73">
        <v>57.18</v>
      </c>
      <c r="F73">
        <v>57997902</v>
      </c>
    </row>
    <row r="74" spans="1:6" x14ac:dyDescent="0.45">
      <c r="A74" t="s">
        <v>34</v>
      </c>
      <c r="B74" t="s">
        <v>59</v>
      </c>
      <c r="C74" s="1">
        <v>37767</v>
      </c>
      <c r="D74" s="4">
        <v>0</v>
      </c>
      <c r="E74">
        <v>55.29</v>
      </c>
      <c r="F74">
        <v>87092692</v>
      </c>
    </row>
    <row r="75" spans="1:6" x14ac:dyDescent="0.45">
      <c r="A75" t="s">
        <v>34</v>
      </c>
      <c r="B75" t="s">
        <v>59</v>
      </c>
      <c r="C75" s="1">
        <v>37774</v>
      </c>
      <c r="D75" s="4">
        <v>0</v>
      </c>
      <c r="E75">
        <v>55.51</v>
      </c>
      <c r="F75">
        <v>33647404</v>
      </c>
    </row>
    <row r="76" spans="1:6" x14ac:dyDescent="0.45">
      <c r="A76" t="s">
        <v>34</v>
      </c>
      <c r="B76" t="s">
        <v>59</v>
      </c>
      <c r="C76" s="1">
        <v>37781</v>
      </c>
      <c r="D76" s="4">
        <v>0</v>
      </c>
      <c r="E76">
        <v>52.47</v>
      </c>
      <c r="F76">
        <v>20475956</v>
      </c>
    </row>
    <row r="77" spans="1:6" x14ac:dyDescent="0.45">
      <c r="A77" t="s">
        <v>34</v>
      </c>
      <c r="B77" t="s">
        <v>59</v>
      </c>
      <c r="C77" s="1">
        <v>37788</v>
      </c>
      <c r="D77" s="4">
        <v>0</v>
      </c>
      <c r="E77">
        <v>52.5</v>
      </c>
      <c r="F77">
        <v>49997735</v>
      </c>
    </row>
    <row r="78" spans="1:6" x14ac:dyDescent="0.45">
      <c r="A78" t="s">
        <v>34</v>
      </c>
      <c r="B78" t="s">
        <v>59</v>
      </c>
      <c r="C78" s="1">
        <v>37795</v>
      </c>
      <c r="D78" s="4">
        <v>0</v>
      </c>
      <c r="E78">
        <v>52.73</v>
      </c>
      <c r="F78">
        <v>20658657</v>
      </c>
    </row>
    <row r="79" spans="1:6" x14ac:dyDescent="0.45">
      <c r="A79" t="s">
        <v>34</v>
      </c>
      <c r="B79" t="s">
        <v>59</v>
      </c>
      <c r="C79" s="1">
        <v>37802</v>
      </c>
      <c r="D79" s="4">
        <v>0</v>
      </c>
      <c r="E79">
        <v>54.7</v>
      </c>
      <c r="F79">
        <v>25135379</v>
      </c>
    </row>
    <row r="80" spans="1:6" x14ac:dyDescent="0.45">
      <c r="A80" t="s">
        <v>34</v>
      </c>
      <c r="B80" t="s">
        <v>59</v>
      </c>
      <c r="C80" s="1">
        <v>37809</v>
      </c>
      <c r="D80" s="4">
        <v>0</v>
      </c>
      <c r="E80">
        <v>50.29</v>
      </c>
      <c r="F80">
        <v>36888065</v>
      </c>
    </row>
    <row r="81" spans="1:6" x14ac:dyDescent="0.45">
      <c r="A81" t="s">
        <v>34</v>
      </c>
      <c r="B81" t="s">
        <v>59</v>
      </c>
      <c r="C81" s="1">
        <v>37816</v>
      </c>
      <c r="D81" s="4">
        <v>0</v>
      </c>
      <c r="E81">
        <v>46.6</v>
      </c>
      <c r="F81">
        <v>21374456</v>
      </c>
    </row>
    <row r="82" spans="1:6" x14ac:dyDescent="0.45">
      <c r="A82" t="s">
        <v>34</v>
      </c>
      <c r="B82" t="s">
        <v>59</v>
      </c>
      <c r="C82" s="1">
        <v>37823</v>
      </c>
      <c r="D82" s="4">
        <v>0</v>
      </c>
      <c r="E82">
        <v>47.99</v>
      </c>
      <c r="F82">
        <v>20141761</v>
      </c>
    </row>
    <row r="83" spans="1:6" x14ac:dyDescent="0.45">
      <c r="A83" t="s">
        <v>34</v>
      </c>
      <c r="B83" t="s">
        <v>59</v>
      </c>
      <c r="C83" s="1">
        <v>37830</v>
      </c>
      <c r="D83" s="4">
        <v>0</v>
      </c>
      <c r="E83">
        <v>47.3</v>
      </c>
      <c r="F83">
        <v>15038159</v>
      </c>
    </row>
    <row r="84" spans="1:6" x14ac:dyDescent="0.45">
      <c r="A84" t="s">
        <v>34</v>
      </c>
      <c r="B84" t="s">
        <v>59</v>
      </c>
      <c r="C84" s="1">
        <v>37837</v>
      </c>
      <c r="D84" s="4">
        <v>0</v>
      </c>
      <c r="E84">
        <v>47.33</v>
      </c>
      <c r="F84">
        <v>11699872</v>
      </c>
    </row>
    <row r="85" spans="1:6" x14ac:dyDescent="0.45">
      <c r="A85" t="s">
        <v>34</v>
      </c>
      <c r="B85" t="s">
        <v>59</v>
      </c>
      <c r="C85" s="1">
        <v>37844</v>
      </c>
      <c r="D85" s="4">
        <v>0</v>
      </c>
      <c r="E85">
        <v>49.98</v>
      </c>
      <c r="F85">
        <v>23234065</v>
      </c>
    </row>
    <row r="86" spans="1:6" x14ac:dyDescent="0.45">
      <c r="A86" t="s">
        <v>34</v>
      </c>
      <c r="B86" t="s">
        <v>59</v>
      </c>
      <c r="C86" s="1">
        <v>37851</v>
      </c>
      <c r="D86" s="4">
        <v>0</v>
      </c>
      <c r="E86">
        <v>51.97</v>
      </c>
      <c r="F86">
        <v>40429921</v>
      </c>
    </row>
    <row r="87" spans="1:6" x14ac:dyDescent="0.45">
      <c r="A87" t="s">
        <v>34</v>
      </c>
      <c r="B87" t="s">
        <v>59</v>
      </c>
      <c r="C87" s="1">
        <v>37858</v>
      </c>
      <c r="D87" s="4">
        <v>0</v>
      </c>
      <c r="E87">
        <v>53.18</v>
      </c>
      <c r="F87">
        <v>22804159</v>
      </c>
    </row>
    <row r="88" spans="1:6" x14ac:dyDescent="0.45">
      <c r="A88" t="s">
        <v>34</v>
      </c>
      <c r="B88" t="s">
        <v>59</v>
      </c>
      <c r="C88" s="1">
        <v>37865</v>
      </c>
      <c r="D88" s="4">
        <v>0</v>
      </c>
      <c r="E88">
        <v>52.55</v>
      </c>
      <c r="F88">
        <v>30378722</v>
      </c>
    </row>
    <row r="89" spans="1:6" x14ac:dyDescent="0.45">
      <c r="A89" t="s">
        <v>34</v>
      </c>
      <c r="B89" t="s">
        <v>59</v>
      </c>
      <c r="C89" s="1">
        <v>37872</v>
      </c>
      <c r="D89" s="4">
        <v>0</v>
      </c>
      <c r="E89">
        <v>51.65</v>
      </c>
      <c r="F89">
        <v>22715997</v>
      </c>
    </row>
    <row r="90" spans="1:6" x14ac:dyDescent="0.45">
      <c r="A90" t="s">
        <v>34</v>
      </c>
      <c r="B90" t="s">
        <v>59</v>
      </c>
      <c r="C90" s="1">
        <v>37879</v>
      </c>
      <c r="D90" s="4">
        <v>0</v>
      </c>
      <c r="E90">
        <v>51.23</v>
      </c>
      <c r="F90">
        <v>24576930</v>
      </c>
    </row>
    <row r="91" spans="1:6" x14ac:dyDescent="0.45">
      <c r="A91" t="s">
        <v>34</v>
      </c>
      <c r="B91" t="s">
        <v>59</v>
      </c>
      <c r="C91" s="1">
        <v>37886</v>
      </c>
      <c r="D91" s="4">
        <v>0</v>
      </c>
      <c r="E91">
        <v>51.13</v>
      </c>
      <c r="F91">
        <v>17169684</v>
      </c>
    </row>
    <row r="92" spans="1:6" x14ac:dyDescent="0.45">
      <c r="A92" t="s">
        <v>34</v>
      </c>
      <c r="B92" t="s">
        <v>59</v>
      </c>
      <c r="C92" s="1">
        <v>37893</v>
      </c>
      <c r="D92" s="4">
        <v>0</v>
      </c>
      <c r="E92">
        <v>53.14</v>
      </c>
      <c r="F92">
        <v>33404745</v>
      </c>
    </row>
    <row r="93" spans="1:6" x14ac:dyDescent="0.45">
      <c r="A93" t="s">
        <v>34</v>
      </c>
      <c r="B93" t="s">
        <v>59</v>
      </c>
      <c r="C93" s="1">
        <v>37900</v>
      </c>
      <c r="D93" s="4">
        <v>0</v>
      </c>
      <c r="E93">
        <v>55.91</v>
      </c>
      <c r="F93">
        <v>64324963</v>
      </c>
    </row>
    <row r="94" spans="1:6" x14ac:dyDescent="0.45">
      <c r="A94" t="s">
        <v>34</v>
      </c>
      <c r="B94" t="s">
        <v>59</v>
      </c>
      <c r="C94" s="1">
        <v>37907</v>
      </c>
      <c r="D94" s="4">
        <v>0</v>
      </c>
      <c r="E94">
        <v>64.599999999999994</v>
      </c>
      <c r="F94">
        <v>96409416</v>
      </c>
    </row>
    <row r="95" spans="1:6" x14ac:dyDescent="0.45">
      <c r="A95" t="s">
        <v>34</v>
      </c>
      <c r="B95" t="s">
        <v>59</v>
      </c>
      <c r="C95" s="1">
        <v>37914</v>
      </c>
      <c r="D95" s="4">
        <v>0</v>
      </c>
      <c r="E95">
        <v>61.75</v>
      </c>
      <c r="F95">
        <v>81017522</v>
      </c>
    </row>
    <row r="96" spans="1:6" x14ac:dyDescent="0.45">
      <c r="A96" t="s">
        <v>34</v>
      </c>
      <c r="B96" t="s">
        <v>59</v>
      </c>
      <c r="C96" s="1">
        <v>37921</v>
      </c>
      <c r="D96" s="4">
        <v>0</v>
      </c>
      <c r="E96">
        <v>54.44</v>
      </c>
      <c r="F96">
        <v>98873415</v>
      </c>
    </row>
    <row r="97" spans="1:6" x14ac:dyDescent="0.45">
      <c r="A97" t="s">
        <v>34</v>
      </c>
      <c r="B97" t="s">
        <v>59</v>
      </c>
      <c r="C97" s="1">
        <v>37928</v>
      </c>
      <c r="D97" s="4">
        <v>0</v>
      </c>
      <c r="E97">
        <v>58.9</v>
      </c>
      <c r="F97">
        <v>38512849</v>
      </c>
    </row>
    <row r="98" spans="1:6" x14ac:dyDescent="0.45">
      <c r="A98" t="s">
        <v>34</v>
      </c>
      <c r="B98" t="s">
        <v>59</v>
      </c>
      <c r="C98" s="1">
        <v>37935</v>
      </c>
      <c r="D98" s="4">
        <v>0</v>
      </c>
      <c r="E98">
        <v>56.9</v>
      </c>
      <c r="F98">
        <v>43894693</v>
      </c>
    </row>
    <row r="99" spans="1:6" x14ac:dyDescent="0.45">
      <c r="A99" t="s">
        <v>34</v>
      </c>
      <c r="B99" t="s">
        <v>59</v>
      </c>
      <c r="C99" s="1">
        <v>37942</v>
      </c>
      <c r="D99" s="4">
        <v>0</v>
      </c>
      <c r="E99">
        <v>54.62</v>
      </c>
      <c r="F99">
        <v>45387741</v>
      </c>
    </row>
    <row r="100" spans="1:6" x14ac:dyDescent="0.45">
      <c r="A100" t="s">
        <v>34</v>
      </c>
      <c r="B100" t="s">
        <v>59</v>
      </c>
      <c r="C100" s="1">
        <v>37949</v>
      </c>
      <c r="D100" s="4">
        <v>0</v>
      </c>
      <c r="E100">
        <v>56.78</v>
      </c>
      <c r="F100">
        <v>37893253</v>
      </c>
    </row>
    <row r="101" spans="1:6" x14ac:dyDescent="0.45">
      <c r="A101" t="s">
        <v>34</v>
      </c>
      <c r="B101" t="s">
        <v>59</v>
      </c>
      <c r="C101" s="1">
        <v>37956</v>
      </c>
      <c r="D101" s="4">
        <v>0</v>
      </c>
      <c r="E101">
        <v>58.35</v>
      </c>
      <c r="F101">
        <v>37419961</v>
      </c>
    </row>
    <row r="102" spans="1:6" x14ac:dyDescent="0.45">
      <c r="A102" t="s">
        <v>34</v>
      </c>
      <c r="B102" t="s">
        <v>59</v>
      </c>
      <c r="C102" s="1">
        <v>37963</v>
      </c>
      <c r="D102" s="4">
        <v>0</v>
      </c>
      <c r="E102">
        <v>61.3</v>
      </c>
      <c r="F102">
        <v>44208385</v>
      </c>
    </row>
    <row r="103" spans="1:6" x14ac:dyDescent="0.45">
      <c r="A103" t="s">
        <v>34</v>
      </c>
      <c r="B103" t="s">
        <v>59</v>
      </c>
      <c r="C103" s="1">
        <v>37970</v>
      </c>
      <c r="D103" s="4">
        <v>0</v>
      </c>
      <c r="E103">
        <v>62</v>
      </c>
      <c r="F103">
        <v>38601272</v>
      </c>
    </row>
    <row r="104" spans="1:6" x14ac:dyDescent="0.45">
      <c r="A104" t="s">
        <v>34</v>
      </c>
      <c r="B104" t="s">
        <v>59</v>
      </c>
      <c r="C104" s="1">
        <v>37977</v>
      </c>
      <c r="D104" s="4">
        <v>0</v>
      </c>
      <c r="E104">
        <v>60.2</v>
      </c>
      <c r="F104">
        <v>27293169</v>
      </c>
    </row>
    <row r="105" spans="1:6" x14ac:dyDescent="0.45">
      <c r="A105" t="s">
        <v>34</v>
      </c>
      <c r="B105" t="s">
        <v>59</v>
      </c>
      <c r="C105" s="1">
        <v>37984</v>
      </c>
      <c r="D105" s="4">
        <v>0</v>
      </c>
      <c r="E105">
        <v>59.9</v>
      </c>
      <c r="F105">
        <v>3990821</v>
      </c>
    </row>
    <row r="106" spans="1:6" x14ac:dyDescent="0.45">
      <c r="A106" t="s">
        <v>34</v>
      </c>
      <c r="B106" t="s">
        <v>59</v>
      </c>
      <c r="C106" s="1">
        <v>37991</v>
      </c>
      <c r="D106" s="4">
        <v>0</v>
      </c>
      <c r="E106">
        <v>64.09</v>
      </c>
      <c r="F106">
        <v>34342339</v>
      </c>
    </row>
    <row r="107" spans="1:6" x14ac:dyDescent="0.45">
      <c r="A107" t="s">
        <v>34</v>
      </c>
      <c r="B107" t="s">
        <v>59</v>
      </c>
      <c r="C107" s="1">
        <v>37998</v>
      </c>
      <c r="D107" s="4">
        <v>0</v>
      </c>
      <c r="E107">
        <v>62.3</v>
      </c>
      <c r="F107">
        <v>41776732</v>
      </c>
    </row>
    <row r="108" spans="1:6" x14ac:dyDescent="0.45">
      <c r="A108" t="s">
        <v>34</v>
      </c>
      <c r="B108" t="s">
        <v>59</v>
      </c>
      <c r="C108" s="1">
        <v>38005</v>
      </c>
      <c r="D108" s="4">
        <v>0</v>
      </c>
      <c r="E108">
        <v>65.900000000000006</v>
      </c>
      <c r="F108">
        <v>53047075</v>
      </c>
    </row>
    <row r="109" spans="1:6" x14ac:dyDescent="0.45">
      <c r="A109" t="s">
        <v>34</v>
      </c>
      <c r="B109" t="s">
        <v>59</v>
      </c>
      <c r="C109" s="1">
        <v>38012</v>
      </c>
      <c r="D109" s="4">
        <v>0</v>
      </c>
      <c r="E109">
        <v>63.2</v>
      </c>
      <c r="F109">
        <v>42425715</v>
      </c>
    </row>
    <row r="110" spans="1:6" x14ac:dyDescent="0.45">
      <c r="A110" t="s">
        <v>34</v>
      </c>
      <c r="B110" t="s">
        <v>59</v>
      </c>
      <c r="C110" s="1">
        <v>38019</v>
      </c>
      <c r="D110" s="4">
        <v>0</v>
      </c>
      <c r="E110">
        <v>62.48</v>
      </c>
      <c r="F110">
        <v>37232750</v>
      </c>
    </row>
    <row r="111" spans="1:6" x14ac:dyDescent="0.45">
      <c r="A111" t="s">
        <v>34</v>
      </c>
      <c r="B111" t="s">
        <v>59</v>
      </c>
      <c r="C111" s="1">
        <v>38026</v>
      </c>
      <c r="D111" s="4">
        <v>0</v>
      </c>
      <c r="E111">
        <v>65.099999999999994</v>
      </c>
      <c r="F111">
        <v>36018549</v>
      </c>
    </row>
    <row r="112" spans="1:6" x14ac:dyDescent="0.45">
      <c r="A112" t="s">
        <v>34</v>
      </c>
      <c r="B112" t="s">
        <v>59</v>
      </c>
      <c r="C112" s="1">
        <v>38033</v>
      </c>
      <c r="D112" s="4">
        <v>0</v>
      </c>
      <c r="E112">
        <v>64.099999999999994</v>
      </c>
      <c r="F112">
        <v>43557797</v>
      </c>
    </row>
    <row r="113" spans="1:6" x14ac:dyDescent="0.45">
      <c r="A113" t="s">
        <v>34</v>
      </c>
      <c r="B113" t="s">
        <v>59</v>
      </c>
      <c r="C113" s="1">
        <v>38040</v>
      </c>
      <c r="D113" s="4">
        <v>0</v>
      </c>
      <c r="E113">
        <v>68.5</v>
      </c>
      <c r="F113">
        <v>75572716</v>
      </c>
    </row>
    <row r="114" spans="1:6" x14ac:dyDescent="0.45">
      <c r="A114" t="s">
        <v>34</v>
      </c>
      <c r="B114" t="s">
        <v>59</v>
      </c>
      <c r="C114" s="1">
        <v>38047</v>
      </c>
      <c r="D114" s="4">
        <v>0</v>
      </c>
      <c r="E114">
        <v>67.430000000000007</v>
      </c>
      <c r="F114">
        <v>57901678</v>
      </c>
    </row>
    <row r="115" spans="1:6" x14ac:dyDescent="0.45">
      <c r="A115" t="s">
        <v>34</v>
      </c>
      <c r="B115" t="s">
        <v>59</v>
      </c>
      <c r="C115" s="1">
        <v>38054</v>
      </c>
      <c r="D115" s="4">
        <v>0</v>
      </c>
      <c r="E115">
        <v>65.78</v>
      </c>
      <c r="F115">
        <v>36515732</v>
      </c>
    </row>
    <row r="116" spans="1:6" x14ac:dyDescent="0.45">
      <c r="A116" t="s">
        <v>34</v>
      </c>
      <c r="B116" t="s">
        <v>59</v>
      </c>
      <c r="C116" s="1">
        <v>38061</v>
      </c>
      <c r="D116" s="4">
        <v>0</v>
      </c>
      <c r="E116">
        <v>68.599999999999994</v>
      </c>
      <c r="F116">
        <v>56317808</v>
      </c>
    </row>
    <row r="117" spans="1:6" x14ac:dyDescent="0.45">
      <c r="A117" t="s">
        <v>34</v>
      </c>
      <c r="B117" t="s">
        <v>59</v>
      </c>
      <c r="C117" s="1">
        <v>38068</v>
      </c>
      <c r="D117" s="4">
        <v>0</v>
      </c>
      <c r="E117">
        <v>68.25</v>
      </c>
      <c r="F117">
        <v>31375008</v>
      </c>
    </row>
    <row r="118" spans="1:6" x14ac:dyDescent="0.45">
      <c r="A118" t="s">
        <v>34</v>
      </c>
      <c r="B118" t="s">
        <v>59</v>
      </c>
      <c r="C118" s="1">
        <v>38075</v>
      </c>
      <c r="D118" s="4">
        <v>0</v>
      </c>
      <c r="E118">
        <v>73.599999999999994</v>
      </c>
      <c r="F118">
        <v>64813561</v>
      </c>
    </row>
    <row r="119" spans="1:6" x14ac:dyDescent="0.45">
      <c r="A119" t="s">
        <v>34</v>
      </c>
      <c r="B119" t="s">
        <v>59</v>
      </c>
      <c r="C119" s="1">
        <v>38082</v>
      </c>
      <c r="D119" s="4">
        <v>0</v>
      </c>
      <c r="E119">
        <v>74.95</v>
      </c>
      <c r="F119">
        <v>42023747</v>
      </c>
    </row>
    <row r="120" spans="1:6" x14ac:dyDescent="0.45">
      <c r="A120" t="s">
        <v>34</v>
      </c>
      <c r="B120" t="s">
        <v>59</v>
      </c>
      <c r="C120" s="1">
        <v>38089</v>
      </c>
      <c r="D120" s="4">
        <v>0</v>
      </c>
      <c r="E120">
        <v>69.53</v>
      </c>
      <c r="F120">
        <v>53816908</v>
      </c>
    </row>
    <row r="121" spans="1:6" x14ac:dyDescent="0.45">
      <c r="A121" t="s">
        <v>34</v>
      </c>
      <c r="B121" t="s">
        <v>59</v>
      </c>
      <c r="C121" s="1">
        <v>38096</v>
      </c>
      <c r="D121" s="4">
        <v>0</v>
      </c>
      <c r="E121">
        <v>66.3</v>
      </c>
      <c r="F121">
        <v>46939480</v>
      </c>
    </row>
    <row r="122" spans="1:6" x14ac:dyDescent="0.45">
      <c r="A122" t="s">
        <v>34</v>
      </c>
      <c r="B122" t="s">
        <v>59</v>
      </c>
      <c r="C122" s="1">
        <v>38103</v>
      </c>
      <c r="D122" s="4">
        <v>0</v>
      </c>
      <c r="E122">
        <v>63</v>
      </c>
      <c r="F122">
        <v>46515969</v>
      </c>
    </row>
    <row r="123" spans="1:6" x14ac:dyDescent="0.45">
      <c r="A123" t="s">
        <v>34</v>
      </c>
      <c r="B123" t="s">
        <v>59</v>
      </c>
      <c r="C123" s="1">
        <v>38110</v>
      </c>
      <c r="D123" s="4">
        <v>0</v>
      </c>
      <c r="E123">
        <v>59.45</v>
      </c>
      <c r="F123">
        <v>16198822</v>
      </c>
    </row>
    <row r="124" spans="1:6" x14ac:dyDescent="0.45">
      <c r="A124" t="s">
        <v>34</v>
      </c>
      <c r="B124" t="s">
        <v>59</v>
      </c>
      <c r="C124" s="1">
        <v>38117</v>
      </c>
      <c r="D124" s="4">
        <v>0</v>
      </c>
      <c r="E124">
        <v>57</v>
      </c>
      <c r="F124">
        <v>27605471</v>
      </c>
    </row>
    <row r="125" spans="1:6" x14ac:dyDescent="0.45">
      <c r="A125" t="s">
        <v>34</v>
      </c>
      <c r="B125" t="s">
        <v>59</v>
      </c>
      <c r="C125" s="1">
        <v>38124</v>
      </c>
      <c r="D125" s="4">
        <v>0</v>
      </c>
      <c r="E125">
        <v>62.4</v>
      </c>
      <c r="F125">
        <v>40070927</v>
      </c>
    </row>
    <row r="126" spans="1:6" x14ac:dyDescent="0.45">
      <c r="A126" t="s">
        <v>34</v>
      </c>
      <c r="B126" t="s">
        <v>59</v>
      </c>
      <c r="C126" s="1">
        <v>38131</v>
      </c>
      <c r="D126" s="4">
        <v>0</v>
      </c>
      <c r="E126">
        <v>59.05</v>
      </c>
      <c r="F126">
        <v>41380595</v>
      </c>
    </row>
    <row r="127" spans="1:6" x14ac:dyDescent="0.45">
      <c r="A127" t="s">
        <v>34</v>
      </c>
      <c r="B127" t="s">
        <v>59</v>
      </c>
      <c r="C127" s="1">
        <v>38138</v>
      </c>
      <c r="D127" s="4">
        <v>0</v>
      </c>
      <c r="E127">
        <v>61.06</v>
      </c>
      <c r="F127">
        <v>32551914</v>
      </c>
    </row>
    <row r="128" spans="1:6" x14ac:dyDescent="0.45">
      <c r="A128" t="s">
        <v>34</v>
      </c>
      <c r="B128" t="s">
        <v>59</v>
      </c>
      <c r="C128" s="1">
        <v>38145</v>
      </c>
      <c r="D128" s="4">
        <v>0</v>
      </c>
      <c r="E128">
        <v>60.5</v>
      </c>
      <c r="F128">
        <v>27064107</v>
      </c>
    </row>
    <row r="129" spans="1:6" x14ac:dyDescent="0.45">
      <c r="A129" t="s">
        <v>34</v>
      </c>
      <c r="B129" t="s">
        <v>59</v>
      </c>
      <c r="C129" s="1">
        <v>38152</v>
      </c>
      <c r="D129" s="4">
        <v>0</v>
      </c>
      <c r="E129">
        <v>62.7</v>
      </c>
      <c r="F129">
        <v>22597784</v>
      </c>
    </row>
    <row r="130" spans="1:6" x14ac:dyDescent="0.45">
      <c r="A130" t="s">
        <v>34</v>
      </c>
      <c r="B130" t="s">
        <v>59</v>
      </c>
      <c r="C130" s="1">
        <v>38159</v>
      </c>
      <c r="D130" s="4">
        <v>0</v>
      </c>
      <c r="E130">
        <v>62.7</v>
      </c>
      <c r="F130">
        <v>23751808</v>
      </c>
    </row>
    <row r="131" spans="1:6" x14ac:dyDescent="0.45">
      <c r="A131" t="s">
        <v>34</v>
      </c>
      <c r="B131" t="s">
        <v>59</v>
      </c>
      <c r="C131" s="1">
        <v>38166</v>
      </c>
      <c r="D131" s="4">
        <v>0</v>
      </c>
      <c r="E131">
        <v>59.48</v>
      </c>
      <c r="F131">
        <v>23767758</v>
      </c>
    </row>
    <row r="132" spans="1:6" x14ac:dyDescent="0.45">
      <c r="A132" t="s">
        <v>34</v>
      </c>
      <c r="B132" t="s">
        <v>59</v>
      </c>
      <c r="C132" s="1">
        <v>38173</v>
      </c>
      <c r="D132" s="4">
        <v>0</v>
      </c>
      <c r="E132">
        <v>58.1</v>
      </c>
      <c r="F132">
        <v>21731249</v>
      </c>
    </row>
    <row r="133" spans="1:6" x14ac:dyDescent="0.45">
      <c r="A133" t="s">
        <v>34</v>
      </c>
      <c r="B133" t="s">
        <v>59</v>
      </c>
      <c r="C133" s="1">
        <v>38180</v>
      </c>
      <c r="D133" s="4">
        <v>0</v>
      </c>
      <c r="E133">
        <v>59.8</v>
      </c>
      <c r="F133">
        <v>23422544</v>
      </c>
    </row>
    <row r="134" spans="1:6" x14ac:dyDescent="0.45">
      <c r="A134" t="s">
        <v>34</v>
      </c>
      <c r="B134" t="s">
        <v>59</v>
      </c>
      <c r="C134" s="1">
        <v>38187</v>
      </c>
      <c r="D134" s="4">
        <v>0</v>
      </c>
      <c r="E134">
        <v>56.86</v>
      </c>
      <c r="F134">
        <v>23092811</v>
      </c>
    </row>
    <row r="135" spans="1:6" x14ac:dyDescent="0.45">
      <c r="A135" t="s">
        <v>34</v>
      </c>
      <c r="B135" t="s">
        <v>59</v>
      </c>
      <c r="C135" s="1">
        <v>38194</v>
      </c>
      <c r="D135" s="4">
        <v>0</v>
      </c>
      <c r="E135">
        <v>54</v>
      </c>
      <c r="F135">
        <v>27814930</v>
      </c>
    </row>
    <row r="136" spans="1:6" x14ac:dyDescent="0.45">
      <c r="A136" t="s">
        <v>34</v>
      </c>
      <c r="B136" t="s">
        <v>59</v>
      </c>
      <c r="C136" s="1">
        <v>38201</v>
      </c>
      <c r="D136" s="4">
        <v>0</v>
      </c>
      <c r="E136">
        <v>53.4</v>
      </c>
      <c r="F136">
        <v>22447252</v>
      </c>
    </row>
    <row r="137" spans="1:6" x14ac:dyDescent="0.45">
      <c r="A137" t="s">
        <v>34</v>
      </c>
      <c r="B137" t="s">
        <v>59</v>
      </c>
      <c r="C137" s="1">
        <v>38208</v>
      </c>
      <c r="D137" s="4">
        <v>0</v>
      </c>
      <c r="E137">
        <v>54.56</v>
      </c>
      <c r="F137">
        <v>19934364</v>
      </c>
    </row>
    <row r="138" spans="1:6" x14ac:dyDescent="0.45">
      <c r="A138" t="s">
        <v>34</v>
      </c>
      <c r="B138" t="s">
        <v>59</v>
      </c>
      <c r="C138" s="1">
        <v>38215</v>
      </c>
      <c r="D138" s="4">
        <v>0</v>
      </c>
      <c r="E138">
        <v>58.2</v>
      </c>
      <c r="F138">
        <v>38604929</v>
      </c>
    </row>
    <row r="139" spans="1:6" x14ac:dyDescent="0.45">
      <c r="A139" t="s">
        <v>34</v>
      </c>
      <c r="B139" t="s">
        <v>59</v>
      </c>
      <c r="C139" s="1">
        <v>38222</v>
      </c>
      <c r="D139" s="4">
        <v>0</v>
      </c>
      <c r="E139">
        <v>59.04</v>
      </c>
      <c r="F139">
        <v>27613718</v>
      </c>
    </row>
    <row r="140" spans="1:6" x14ac:dyDescent="0.45">
      <c r="A140" t="s">
        <v>34</v>
      </c>
      <c r="B140" t="s">
        <v>59</v>
      </c>
      <c r="C140" s="1">
        <v>38229</v>
      </c>
      <c r="D140" s="4">
        <v>0</v>
      </c>
      <c r="E140">
        <v>60.7</v>
      </c>
      <c r="F140">
        <v>32023154</v>
      </c>
    </row>
    <row r="141" spans="1:6" x14ac:dyDescent="0.45">
      <c r="A141" t="s">
        <v>34</v>
      </c>
      <c r="B141" t="s">
        <v>59</v>
      </c>
      <c r="C141" s="1">
        <v>38236</v>
      </c>
      <c r="D141" s="4">
        <v>0</v>
      </c>
      <c r="E141">
        <v>60</v>
      </c>
      <c r="F141">
        <v>22762530</v>
      </c>
    </row>
    <row r="142" spans="1:6" x14ac:dyDescent="0.45">
      <c r="A142" t="s">
        <v>34</v>
      </c>
      <c r="B142" t="s">
        <v>59</v>
      </c>
      <c r="C142" s="1">
        <v>38243</v>
      </c>
      <c r="D142" s="4">
        <v>0</v>
      </c>
      <c r="E142">
        <v>62.39</v>
      </c>
      <c r="F142">
        <v>35433750</v>
      </c>
    </row>
    <row r="143" spans="1:6" x14ac:dyDescent="0.45">
      <c r="A143" t="s">
        <v>34</v>
      </c>
      <c r="B143" t="s">
        <v>59</v>
      </c>
      <c r="C143" s="1">
        <v>38250</v>
      </c>
      <c r="D143" s="4">
        <v>0</v>
      </c>
      <c r="E143">
        <v>62.94</v>
      </c>
      <c r="F143">
        <v>31076489</v>
      </c>
    </row>
    <row r="144" spans="1:6" x14ac:dyDescent="0.45">
      <c r="A144" t="s">
        <v>34</v>
      </c>
      <c r="B144" t="s">
        <v>59</v>
      </c>
      <c r="C144" s="1">
        <v>38257</v>
      </c>
      <c r="D144" s="4">
        <v>0</v>
      </c>
      <c r="E144">
        <v>67.11</v>
      </c>
      <c r="F144">
        <v>48253721</v>
      </c>
    </row>
    <row r="145" spans="1:6" x14ac:dyDescent="0.45">
      <c r="A145" t="s">
        <v>34</v>
      </c>
      <c r="B145" t="s">
        <v>59</v>
      </c>
      <c r="C145" s="1">
        <v>38264</v>
      </c>
      <c r="D145" s="4">
        <v>0</v>
      </c>
      <c r="E145">
        <v>69.7</v>
      </c>
      <c r="F145">
        <v>57600983</v>
      </c>
    </row>
    <row r="146" spans="1:6" x14ac:dyDescent="0.45">
      <c r="A146" t="s">
        <v>34</v>
      </c>
      <c r="B146" t="s">
        <v>59</v>
      </c>
      <c r="C146" s="1">
        <v>38271</v>
      </c>
      <c r="D146" s="4">
        <v>0</v>
      </c>
      <c r="E146">
        <v>65.650000000000006</v>
      </c>
      <c r="F146">
        <v>44610011</v>
      </c>
    </row>
    <row r="147" spans="1:6" x14ac:dyDescent="0.45">
      <c r="A147" t="s">
        <v>34</v>
      </c>
      <c r="B147" t="s">
        <v>59</v>
      </c>
      <c r="C147" s="1">
        <v>38278</v>
      </c>
      <c r="D147" s="4">
        <v>0</v>
      </c>
      <c r="E147">
        <v>65.540000000000006</v>
      </c>
      <c r="F147">
        <v>41107068</v>
      </c>
    </row>
    <row r="148" spans="1:6" x14ac:dyDescent="0.45">
      <c r="A148" t="s">
        <v>34</v>
      </c>
      <c r="B148" t="s">
        <v>59</v>
      </c>
      <c r="C148" s="1">
        <v>38285</v>
      </c>
      <c r="D148" s="4">
        <v>0</v>
      </c>
      <c r="E148">
        <v>66.55</v>
      </c>
      <c r="F148">
        <v>45516731</v>
      </c>
    </row>
    <row r="149" spans="1:6" x14ac:dyDescent="0.45">
      <c r="A149" t="s">
        <v>34</v>
      </c>
      <c r="B149" t="s">
        <v>59</v>
      </c>
      <c r="C149" s="1">
        <v>38292</v>
      </c>
      <c r="D149" s="4">
        <v>0</v>
      </c>
      <c r="E149">
        <v>68.209999999999994</v>
      </c>
      <c r="F149">
        <v>45490249</v>
      </c>
    </row>
    <row r="150" spans="1:6" x14ac:dyDescent="0.45">
      <c r="A150" t="s">
        <v>34</v>
      </c>
      <c r="B150" t="s">
        <v>59</v>
      </c>
      <c r="C150" s="1">
        <v>38299</v>
      </c>
      <c r="D150" s="4">
        <v>0</v>
      </c>
      <c r="E150">
        <v>68.599999999999994</v>
      </c>
      <c r="F150">
        <v>31040519</v>
      </c>
    </row>
    <row r="151" spans="1:6" x14ac:dyDescent="0.45">
      <c r="A151" t="s">
        <v>34</v>
      </c>
      <c r="B151" t="s">
        <v>59</v>
      </c>
      <c r="C151" s="1">
        <v>38306</v>
      </c>
      <c r="D151" s="4">
        <v>0</v>
      </c>
      <c r="E151">
        <v>68.12</v>
      </c>
      <c r="F151">
        <v>39565555</v>
      </c>
    </row>
    <row r="152" spans="1:6" x14ac:dyDescent="0.45">
      <c r="A152" t="s">
        <v>34</v>
      </c>
      <c r="B152" t="s">
        <v>59</v>
      </c>
      <c r="C152" s="1">
        <v>38313</v>
      </c>
      <c r="D152" s="4">
        <v>0</v>
      </c>
      <c r="E152">
        <v>61.5</v>
      </c>
      <c r="F152">
        <v>40839683</v>
      </c>
    </row>
    <row r="153" spans="1:6" x14ac:dyDescent="0.45">
      <c r="A153" t="s">
        <v>34</v>
      </c>
      <c r="B153" t="s">
        <v>59</v>
      </c>
      <c r="C153" s="1">
        <v>38320</v>
      </c>
      <c r="D153" s="4">
        <v>0</v>
      </c>
      <c r="E153">
        <v>54.41</v>
      </c>
      <c r="F153">
        <v>57001112</v>
      </c>
    </row>
    <row r="154" spans="1:6" x14ac:dyDescent="0.45">
      <c r="A154" t="s">
        <v>34</v>
      </c>
      <c r="B154" t="s">
        <v>59</v>
      </c>
      <c r="C154" s="1">
        <v>38327</v>
      </c>
      <c r="D154" s="4">
        <v>0</v>
      </c>
      <c r="E154">
        <v>49.2</v>
      </c>
      <c r="F154">
        <v>62379234</v>
      </c>
    </row>
    <row r="155" spans="1:6" x14ac:dyDescent="0.45">
      <c r="A155" t="s">
        <v>34</v>
      </c>
      <c r="B155" t="s">
        <v>59</v>
      </c>
      <c r="C155" s="1">
        <v>38334</v>
      </c>
      <c r="D155" s="4">
        <v>0</v>
      </c>
      <c r="E155">
        <v>46.71</v>
      </c>
      <c r="F155">
        <v>31653146</v>
      </c>
    </row>
    <row r="156" spans="1:6" x14ac:dyDescent="0.45">
      <c r="A156" t="s">
        <v>34</v>
      </c>
      <c r="B156" t="s">
        <v>59</v>
      </c>
      <c r="C156" s="1">
        <v>38341</v>
      </c>
      <c r="D156" s="4">
        <v>0</v>
      </c>
      <c r="E156">
        <v>49.48</v>
      </c>
      <c r="F156">
        <v>42383149</v>
      </c>
    </row>
    <row r="157" spans="1:6" x14ac:dyDescent="0.45">
      <c r="A157" t="s">
        <v>34</v>
      </c>
      <c r="B157" t="s">
        <v>59</v>
      </c>
      <c r="C157" s="1">
        <v>38348</v>
      </c>
      <c r="D157" s="4">
        <v>0</v>
      </c>
      <c r="E157">
        <v>50.26</v>
      </c>
      <c r="F157">
        <v>17675921</v>
      </c>
    </row>
    <row r="158" spans="1:6" x14ac:dyDescent="0.45">
      <c r="A158" t="s">
        <v>34</v>
      </c>
      <c r="B158" t="s">
        <v>59</v>
      </c>
      <c r="C158" s="1">
        <v>38362</v>
      </c>
      <c r="D158" s="4">
        <v>0</v>
      </c>
      <c r="E158">
        <v>49.9</v>
      </c>
      <c r="F158">
        <v>18049228</v>
      </c>
    </row>
    <row r="159" spans="1:6" x14ac:dyDescent="0.45">
      <c r="A159" t="s">
        <v>34</v>
      </c>
      <c r="B159" t="s">
        <v>59</v>
      </c>
      <c r="C159" s="1">
        <v>38369</v>
      </c>
      <c r="D159" s="4">
        <v>0</v>
      </c>
      <c r="E159">
        <v>48.53</v>
      </c>
      <c r="F159">
        <v>26994216</v>
      </c>
    </row>
    <row r="160" spans="1:6" x14ac:dyDescent="0.45">
      <c r="A160" t="s">
        <v>34</v>
      </c>
      <c r="B160" t="s">
        <v>59</v>
      </c>
      <c r="C160" s="1">
        <v>38376</v>
      </c>
      <c r="D160" s="4">
        <v>0</v>
      </c>
      <c r="E160">
        <v>51.04</v>
      </c>
      <c r="F160">
        <v>31988647</v>
      </c>
    </row>
    <row r="161" spans="1:6" x14ac:dyDescent="0.45">
      <c r="A161" t="s">
        <v>34</v>
      </c>
      <c r="B161" t="s">
        <v>59</v>
      </c>
      <c r="C161" s="1">
        <v>38383</v>
      </c>
      <c r="D161" s="4">
        <v>0</v>
      </c>
      <c r="E161">
        <v>57.99</v>
      </c>
      <c r="F161">
        <v>94127725</v>
      </c>
    </row>
    <row r="162" spans="1:6" x14ac:dyDescent="0.45">
      <c r="A162" t="s">
        <v>34</v>
      </c>
      <c r="B162" t="s">
        <v>59</v>
      </c>
      <c r="C162" s="1">
        <v>38390</v>
      </c>
      <c r="D162" s="4">
        <v>0</v>
      </c>
      <c r="E162">
        <v>56.65</v>
      </c>
      <c r="F162">
        <v>87547144</v>
      </c>
    </row>
    <row r="163" spans="1:6" x14ac:dyDescent="0.45">
      <c r="A163" t="s">
        <v>34</v>
      </c>
      <c r="B163" t="s">
        <v>59</v>
      </c>
      <c r="C163" s="1">
        <v>38397</v>
      </c>
      <c r="D163" s="4">
        <v>0</v>
      </c>
      <c r="E163">
        <v>58.96</v>
      </c>
      <c r="F163">
        <v>72799772</v>
      </c>
    </row>
    <row r="164" spans="1:6" x14ac:dyDescent="0.45">
      <c r="A164" t="s">
        <v>34</v>
      </c>
      <c r="B164" t="s">
        <v>59</v>
      </c>
      <c r="C164" s="1">
        <v>38404</v>
      </c>
      <c r="D164" s="4">
        <v>0</v>
      </c>
      <c r="E164">
        <v>59.8</v>
      </c>
      <c r="F164">
        <v>77940272</v>
      </c>
    </row>
    <row r="165" spans="1:6" x14ac:dyDescent="0.45">
      <c r="A165" t="s">
        <v>34</v>
      </c>
      <c r="B165" t="s">
        <v>59</v>
      </c>
      <c r="C165" s="1">
        <v>38411</v>
      </c>
      <c r="D165" s="4">
        <v>0</v>
      </c>
      <c r="E165">
        <v>61.22</v>
      </c>
      <c r="F165">
        <v>89846428</v>
      </c>
    </row>
    <row r="166" spans="1:6" x14ac:dyDescent="0.45">
      <c r="A166" t="s">
        <v>34</v>
      </c>
      <c r="B166" t="s">
        <v>59</v>
      </c>
      <c r="C166" s="1">
        <v>38418</v>
      </c>
      <c r="D166" s="4">
        <v>0</v>
      </c>
      <c r="E166">
        <v>59.91</v>
      </c>
      <c r="F166">
        <v>44689930</v>
      </c>
    </row>
    <row r="167" spans="1:6" x14ac:dyDescent="0.45">
      <c r="A167" t="s">
        <v>34</v>
      </c>
      <c r="B167" t="s">
        <v>59</v>
      </c>
      <c r="C167" s="1">
        <v>38425</v>
      </c>
      <c r="D167" s="4">
        <v>0</v>
      </c>
      <c r="E167">
        <v>58.65</v>
      </c>
      <c r="F167">
        <v>63334148</v>
      </c>
    </row>
    <row r="168" spans="1:6" x14ac:dyDescent="0.45">
      <c r="A168" t="s">
        <v>34</v>
      </c>
      <c r="B168" t="s">
        <v>59</v>
      </c>
      <c r="C168" s="1">
        <v>38432</v>
      </c>
      <c r="D168" s="4">
        <v>0</v>
      </c>
      <c r="E168">
        <v>58.8</v>
      </c>
      <c r="F168">
        <v>74593718</v>
      </c>
    </row>
    <row r="169" spans="1:6" x14ac:dyDescent="0.45">
      <c r="A169" t="s">
        <v>34</v>
      </c>
      <c r="B169" t="s">
        <v>59</v>
      </c>
      <c r="C169" s="1">
        <v>38439</v>
      </c>
      <c r="D169" s="4">
        <v>0</v>
      </c>
      <c r="E169">
        <v>59.35</v>
      </c>
      <c r="F169">
        <v>36625645</v>
      </c>
    </row>
    <row r="170" spans="1:6" x14ac:dyDescent="0.45">
      <c r="A170" t="s">
        <v>34</v>
      </c>
      <c r="B170" t="s">
        <v>59</v>
      </c>
      <c r="C170" s="1">
        <v>38446</v>
      </c>
      <c r="D170" s="4">
        <v>0</v>
      </c>
      <c r="E170">
        <v>64.69</v>
      </c>
      <c r="F170">
        <v>99544047</v>
      </c>
    </row>
    <row r="171" spans="1:6" x14ac:dyDescent="0.45">
      <c r="A171" t="s">
        <v>34</v>
      </c>
      <c r="B171" t="s">
        <v>59</v>
      </c>
      <c r="C171" s="1">
        <v>38453</v>
      </c>
      <c r="D171" s="4">
        <v>0</v>
      </c>
      <c r="E171">
        <v>61.14</v>
      </c>
      <c r="F171">
        <v>86471861</v>
      </c>
    </row>
    <row r="172" spans="1:6" x14ac:dyDescent="0.45">
      <c r="A172" t="s">
        <v>34</v>
      </c>
      <c r="B172" t="s">
        <v>59</v>
      </c>
      <c r="C172" s="1">
        <v>38460</v>
      </c>
      <c r="D172" s="4">
        <v>0</v>
      </c>
      <c r="E172">
        <v>61.47</v>
      </c>
      <c r="F172">
        <v>65499047</v>
      </c>
    </row>
    <row r="173" spans="1:6" x14ac:dyDescent="0.45">
      <c r="A173" t="s">
        <v>34</v>
      </c>
      <c r="B173" t="s">
        <v>59</v>
      </c>
      <c r="C173" s="1">
        <v>38467</v>
      </c>
      <c r="D173" s="4">
        <v>0</v>
      </c>
      <c r="E173">
        <v>58.3</v>
      </c>
      <c r="F173">
        <v>49689278</v>
      </c>
    </row>
    <row r="174" spans="1:6" x14ac:dyDescent="0.45">
      <c r="A174" t="s">
        <v>34</v>
      </c>
      <c r="B174" t="s">
        <v>59</v>
      </c>
      <c r="C174" s="1">
        <v>38474</v>
      </c>
      <c r="D174" s="4">
        <v>0</v>
      </c>
      <c r="E174">
        <v>58.63</v>
      </c>
      <c r="F174">
        <v>23327493</v>
      </c>
    </row>
    <row r="175" spans="1:6" x14ac:dyDescent="0.45">
      <c r="A175" t="s">
        <v>34</v>
      </c>
      <c r="B175" t="s">
        <v>59</v>
      </c>
      <c r="C175" s="1">
        <v>38481</v>
      </c>
      <c r="D175" s="4">
        <v>0</v>
      </c>
      <c r="E175">
        <v>56.75</v>
      </c>
      <c r="F175">
        <v>27414033</v>
      </c>
    </row>
    <row r="176" spans="1:6" x14ac:dyDescent="0.45">
      <c r="A176" t="s">
        <v>34</v>
      </c>
      <c r="B176" t="s">
        <v>59</v>
      </c>
      <c r="C176" s="1">
        <v>38488</v>
      </c>
      <c r="D176" s="4">
        <v>0</v>
      </c>
      <c r="E176">
        <v>56.27</v>
      </c>
      <c r="F176">
        <v>44526855</v>
      </c>
    </row>
    <row r="177" spans="1:6" x14ac:dyDescent="0.45">
      <c r="A177" t="s">
        <v>34</v>
      </c>
      <c r="B177" t="s">
        <v>59</v>
      </c>
      <c r="C177" s="1">
        <v>38495</v>
      </c>
      <c r="D177" s="4">
        <v>0</v>
      </c>
      <c r="E177">
        <v>57.3</v>
      </c>
      <c r="F177">
        <v>36340444</v>
      </c>
    </row>
    <row r="178" spans="1:6" x14ac:dyDescent="0.45">
      <c r="A178" t="s">
        <v>34</v>
      </c>
      <c r="B178" t="s">
        <v>59</v>
      </c>
      <c r="C178" s="1">
        <v>38502</v>
      </c>
      <c r="D178" s="4">
        <v>0</v>
      </c>
      <c r="E178">
        <v>56.87</v>
      </c>
      <c r="F178">
        <v>24908459</v>
      </c>
    </row>
    <row r="179" spans="1:6" x14ac:dyDescent="0.45">
      <c r="A179" t="s">
        <v>34</v>
      </c>
      <c r="B179" t="s">
        <v>59</v>
      </c>
      <c r="C179" s="1">
        <v>38509</v>
      </c>
      <c r="D179" s="4">
        <v>0</v>
      </c>
      <c r="E179">
        <v>56.83</v>
      </c>
      <c r="F179">
        <v>18840966</v>
      </c>
    </row>
    <row r="180" spans="1:6" x14ac:dyDescent="0.45">
      <c r="A180" t="s">
        <v>34</v>
      </c>
      <c r="B180" t="s">
        <v>59</v>
      </c>
      <c r="C180" s="1">
        <v>38516</v>
      </c>
      <c r="D180" s="4">
        <v>0</v>
      </c>
      <c r="E180">
        <v>57.58</v>
      </c>
      <c r="F180">
        <v>22180578</v>
      </c>
    </row>
    <row r="181" spans="1:6" x14ac:dyDescent="0.45">
      <c r="A181" t="s">
        <v>34</v>
      </c>
      <c r="B181" t="s">
        <v>59</v>
      </c>
      <c r="C181" s="1">
        <v>38523</v>
      </c>
      <c r="D181" s="4">
        <v>0</v>
      </c>
      <c r="E181">
        <v>58.7</v>
      </c>
      <c r="F181">
        <v>42836878</v>
      </c>
    </row>
    <row r="182" spans="1:6" x14ac:dyDescent="0.45">
      <c r="A182" t="s">
        <v>34</v>
      </c>
      <c r="B182" t="s">
        <v>59</v>
      </c>
      <c r="C182" s="1">
        <v>38530</v>
      </c>
      <c r="D182" s="4">
        <v>0</v>
      </c>
      <c r="E182">
        <v>58.97</v>
      </c>
      <c r="F182">
        <v>30802841</v>
      </c>
    </row>
    <row r="183" spans="1:6" x14ac:dyDescent="0.45">
      <c r="A183" t="s">
        <v>34</v>
      </c>
      <c r="B183" t="s">
        <v>59</v>
      </c>
      <c r="C183" s="1">
        <v>38537</v>
      </c>
      <c r="D183" s="4">
        <v>0</v>
      </c>
      <c r="E183">
        <v>59.87</v>
      </c>
      <c r="F183">
        <v>66656359</v>
      </c>
    </row>
    <row r="184" spans="1:6" x14ac:dyDescent="0.45">
      <c r="A184" t="s">
        <v>34</v>
      </c>
      <c r="B184" t="s">
        <v>59</v>
      </c>
      <c r="C184" s="1">
        <v>38544</v>
      </c>
      <c r="D184" s="4">
        <v>0</v>
      </c>
      <c r="E184">
        <v>59.2</v>
      </c>
      <c r="F184">
        <v>30094722</v>
      </c>
    </row>
    <row r="185" spans="1:6" x14ac:dyDescent="0.45">
      <c r="A185" t="s">
        <v>34</v>
      </c>
      <c r="B185" t="s">
        <v>59</v>
      </c>
      <c r="C185" s="1">
        <v>38551</v>
      </c>
      <c r="D185" s="4">
        <v>0</v>
      </c>
      <c r="E185">
        <v>59.79</v>
      </c>
      <c r="F185">
        <v>28227240</v>
      </c>
    </row>
    <row r="186" spans="1:6" x14ac:dyDescent="0.45">
      <c r="A186" t="s">
        <v>34</v>
      </c>
      <c r="B186" t="s">
        <v>59</v>
      </c>
      <c r="C186" s="1">
        <v>38558</v>
      </c>
      <c r="D186" s="4">
        <v>0</v>
      </c>
      <c r="E186">
        <v>59.67</v>
      </c>
      <c r="F186">
        <v>27910387</v>
      </c>
    </row>
    <row r="187" spans="1:6" x14ac:dyDescent="0.45">
      <c r="A187" t="s">
        <v>34</v>
      </c>
      <c r="B187" t="s">
        <v>59</v>
      </c>
      <c r="C187" s="1">
        <v>38565</v>
      </c>
      <c r="D187" s="4">
        <v>0</v>
      </c>
      <c r="E187">
        <v>63.25</v>
      </c>
      <c r="F187">
        <v>74238413</v>
      </c>
    </row>
    <row r="188" spans="1:6" x14ac:dyDescent="0.45">
      <c r="A188" t="s">
        <v>34</v>
      </c>
      <c r="B188" t="s">
        <v>59</v>
      </c>
      <c r="C188" s="1">
        <v>38572</v>
      </c>
      <c r="D188" s="4">
        <v>0</v>
      </c>
      <c r="E188">
        <v>62.07</v>
      </c>
      <c r="F188">
        <v>61183864</v>
      </c>
    </row>
    <row r="189" spans="1:6" x14ac:dyDescent="0.45">
      <c r="A189" t="s">
        <v>34</v>
      </c>
      <c r="B189" t="s">
        <v>59</v>
      </c>
      <c r="C189" s="1">
        <v>38579</v>
      </c>
      <c r="D189" s="4">
        <v>0</v>
      </c>
      <c r="E189">
        <v>65</v>
      </c>
      <c r="F189">
        <v>70726099</v>
      </c>
    </row>
    <row r="190" spans="1:6" x14ac:dyDescent="0.45">
      <c r="A190" t="s">
        <v>34</v>
      </c>
      <c r="B190" t="s">
        <v>59</v>
      </c>
      <c r="C190" s="1">
        <v>38586</v>
      </c>
      <c r="D190" s="4">
        <v>0</v>
      </c>
      <c r="E190">
        <v>64.5</v>
      </c>
      <c r="F190">
        <v>59476747</v>
      </c>
    </row>
    <row r="191" spans="1:6" x14ac:dyDescent="0.45">
      <c r="A191" t="s">
        <v>34</v>
      </c>
      <c r="B191" t="s">
        <v>59</v>
      </c>
      <c r="C191" s="1">
        <v>38593</v>
      </c>
      <c r="D191" s="4">
        <v>0</v>
      </c>
      <c r="E191">
        <v>66.5</v>
      </c>
      <c r="F191">
        <v>55431574</v>
      </c>
    </row>
    <row r="192" spans="1:6" x14ac:dyDescent="0.45">
      <c r="A192" t="s">
        <v>34</v>
      </c>
      <c r="B192" t="s">
        <v>59</v>
      </c>
      <c r="C192" s="1">
        <v>38600</v>
      </c>
      <c r="D192" s="4">
        <v>0</v>
      </c>
      <c r="E192">
        <v>68.75</v>
      </c>
      <c r="F192">
        <v>108064696</v>
      </c>
    </row>
    <row r="193" spans="1:6" x14ac:dyDescent="0.45">
      <c r="A193" t="s">
        <v>34</v>
      </c>
      <c r="B193" t="s">
        <v>59</v>
      </c>
      <c r="C193" s="1">
        <v>38607</v>
      </c>
      <c r="D193" s="4">
        <v>0</v>
      </c>
      <c r="E193">
        <v>73.5</v>
      </c>
      <c r="F193">
        <v>197686936</v>
      </c>
    </row>
    <row r="194" spans="1:6" x14ac:dyDescent="0.45">
      <c r="A194" t="s">
        <v>34</v>
      </c>
      <c r="B194" t="s">
        <v>59</v>
      </c>
      <c r="C194" s="1">
        <v>38614</v>
      </c>
      <c r="D194" s="4">
        <v>0</v>
      </c>
      <c r="E194">
        <v>72.05</v>
      </c>
      <c r="F194">
        <v>68154420</v>
      </c>
    </row>
    <row r="195" spans="1:6" x14ac:dyDescent="0.45">
      <c r="A195" t="s">
        <v>34</v>
      </c>
      <c r="B195" t="s">
        <v>59</v>
      </c>
      <c r="C195" s="1">
        <v>38621</v>
      </c>
      <c r="D195" s="4">
        <v>0</v>
      </c>
      <c r="E195">
        <v>72.23</v>
      </c>
      <c r="F195">
        <v>43571811</v>
      </c>
    </row>
    <row r="196" spans="1:6" x14ac:dyDescent="0.45">
      <c r="A196" t="s">
        <v>34</v>
      </c>
      <c r="B196" t="s">
        <v>59</v>
      </c>
      <c r="C196" s="1">
        <v>38628</v>
      </c>
      <c r="D196" s="4">
        <v>0</v>
      </c>
      <c r="E196">
        <v>67.7</v>
      </c>
      <c r="F196">
        <v>75615706</v>
      </c>
    </row>
    <row r="197" spans="1:6" x14ac:dyDescent="0.45">
      <c r="A197" t="s">
        <v>34</v>
      </c>
      <c r="B197" t="s">
        <v>59</v>
      </c>
      <c r="C197" s="1">
        <v>38635</v>
      </c>
      <c r="D197" s="4">
        <v>0</v>
      </c>
      <c r="E197">
        <v>62.59</v>
      </c>
      <c r="F197">
        <v>58055445</v>
      </c>
    </row>
    <row r="198" spans="1:6" x14ac:dyDescent="0.45">
      <c r="A198" t="s">
        <v>34</v>
      </c>
      <c r="B198" t="s">
        <v>59</v>
      </c>
      <c r="C198" s="1">
        <v>38642</v>
      </c>
      <c r="D198" s="4">
        <v>0</v>
      </c>
      <c r="E198">
        <v>62.9</v>
      </c>
      <c r="F198">
        <v>49487140</v>
      </c>
    </row>
    <row r="199" spans="1:6" x14ac:dyDescent="0.45">
      <c r="A199" t="s">
        <v>34</v>
      </c>
      <c r="B199" t="s">
        <v>59</v>
      </c>
      <c r="C199" s="1">
        <v>38649</v>
      </c>
      <c r="D199" s="4">
        <v>0</v>
      </c>
      <c r="E199">
        <v>58.89</v>
      </c>
      <c r="F199">
        <v>44950979</v>
      </c>
    </row>
    <row r="200" spans="1:6" x14ac:dyDescent="0.45">
      <c r="A200" t="s">
        <v>34</v>
      </c>
      <c r="B200" t="s">
        <v>59</v>
      </c>
      <c r="C200" s="1">
        <v>38656</v>
      </c>
      <c r="D200" s="4">
        <v>0</v>
      </c>
      <c r="E200">
        <v>62.2</v>
      </c>
      <c r="F200">
        <v>27895890</v>
      </c>
    </row>
    <row r="201" spans="1:6" x14ac:dyDescent="0.45">
      <c r="A201" t="s">
        <v>34</v>
      </c>
      <c r="B201" t="s">
        <v>59</v>
      </c>
      <c r="C201" s="1">
        <v>38663</v>
      </c>
      <c r="D201" s="4">
        <v>0</v>
      </c>
      <c r="E201">
        <v>62.3</v>
      </c>
      <c r="F201">
        <v>25325641</v>
      </c>
    </row>
    <row r="202" spans="1:6" x14ac:dyDescent="0.45">
      <c r="A202" t="s">
        <v>34</v>
      </c>
      <c r="B202" t="s">
        <v>59</v>
      </c>
      <c r="C202" s="1">
        <v>38670</v>
      </c>
      <c r="D202" s="4">
        <v>0</v>
      </c>
      <c r="E202">
        <v>67.69</v>
      </c>
      <c r="F202">
        <v>58966337</v>
      </c>
    </row>
    <row r="203" spans="1:6" x14ac:dyDescent="0.45">
      <c r="A203" t="s">
        <v>34</v>
      </c>
      <c r="B203" t="s">
        <v>59</v>
      </c>
      <c r="C203" s="1">
        <v>38677</v>
      </c>
      <c r="D203" s="4">
        <v>0</v>
      </c>
      <c r="E203">
        <v>67.3</v>
      </c>
      <c r="F203">
        <v>38923521</v>
      </c>
    </row>
    <row r="204" spans="1:6" x14ac:dyDescent="0.45">
      <c r="A204" t="s">
        <v>34</v>
      </c>
      <c r="B204" t="s">
        <v>59</v>
      </c>
      <c r="C204" s="1">
        <v>38684</v>
      </c>
      <c r="D204" s="4">
        <v>0</v>
      </c>
      <c r="E204">
        <v>68.7</v>
      </c>
      <c r="F204">
        <v>64392772</v>
      </c>
    </row>
    <row r="205" spans="1:6" x14ac:dyDescent="0.45">
      <c r="A205" t="s">
        <v>34</v>
      </c>
      <c r="B205" t="s">
        <v>59</v>
      </c>
      <c r="C205" s="1">
        <v>38691</v>
      </c>
      <c r="D205" s="4">
        <v>0</v>
      </c>
      <c r="E205">
        <v>66.599999999999994</v>
      </c>
      <c r="F205">
        <v>53002627</v>
      </c>
    </row>
    <row r="206" spans="1:6" x14ac:dyDescent="0.45">
      <c r="A206" t="s">
        <v>34</v>
      </c>
      <c r="B206" t="s">
        <v>59</v>
      </c>
      <c r="C206" s="1">
        <v>38698</v>
      </c>
      <c r="D206" s="4">
        <v>0</v>
      </c>
      <c r="E206">
        <v>64.75</v>
      </c>
      <c r="F206">
        <v>46160795</v>
      </c>
    </row>
    <row r="207" spans="1:6" x14ac:dyDescent="0.45">
      <c r="A207" t="s">
        <v>34</v>
      </c>
      <c r="B207" t="s">
        <v>59</v>
      </c>
      <c r="C207" s="1">
        <v>38705</v>
      </c>
      <c r="D207" s="4">
        <v>0</v>
      </c>
      <c r="E207">
        <v>64.650000000000006</v>
      </c>
      <c r="F207">
        <v>30340635</v>
      </c>
    </row>
    <row r="208" spans="1:6" x14ac:dyDescent="0.45">
      <c r="A208" t="s">
        <v>34</v>
      </c>
      <c r="B208" t="s">
        <v>59</v>
      </c>
      <c r="C208" s="1">
        <v>38712</v>
      </c>
      <c r="D208" s="4">
        <v>0</v>
      </c>
      <c r="E208">
        <v>64.569999999999993</v>
      </c>
      <c r="F208">
        <v>15470526</v>
      </c>
    </row>
    <row r="209" spans="1:6" x14ac:dyDescent="0.45">
      <c r="A209" t="s">
        <v>34</v>
      </c>
      <c r="B209" t="s">
        <v>59</v>
      </c>
      <c r="C209" s="1">
        <v>38726</v>
      </c>
      <c r="D209" s="4">
        <v>0</v>
      </c>
      <c r="E209">
        <v>67.25</v>
      </c>
      <c r="F209">
        <v>44425355</v>
      </c>
    </row>
    <row r="210" spans="1:6" x14ac:dyDescent="0.45">
      <c r="A210" t="s">
        <v>34</v>
      </c>
      <c r="B210" t="s">
        <v>59</v>
      </c>
      <c r="C210" s="1">
        <v>38733</v>
      </c>
      <c r="D210" s="4">
        <v>0</v>
      </c>
      <c r="E210">
        <v>65.05</v>
      </c>
      <c r="F210">
        <v>47999801</v>
      </c>
    </row>
    <row r="211" spans="1:6" x14ac:dyDescent="0.45">
      <c r="A211" t="s">
        <v>34</v>
      </c>
      <c r="B211" t="s">
        <v>59</v>
      </c>
      <c r="C211" s="1">
        <v>38740</v>
      </c>
      <c r="D211" s="4">
        <v>0</v>
      </c>
      <c r="E211">
        <v>65.55</v>
      </c>
      <c r="F211">
        <v>41403504</v>
      </c>
    </row>
    <row r="212" spans="1:6" x14ac:dyDescent="0.45">
      <c r="A212" t="s">
        <v>34</v>
      </c>
      <c r="B212" t="s">
        <v>59</v>
      </c>
      <c r="C212" s="1">
        <v>38747</v>
      </c>
      <c r="D212" s="4">
        <v>0</v>
      </c>
      <c r="E212">
        <v>64.8</v>
      </c>
      <c r="F212">
        <v>53448332</v>
      </c>
    </row>
    <row r="213" spans="1:6" x14ac:dyDescent="0.45">
      <c r="A213" t="s">
        <v>34</v>
      </c>
      <c r="B213" t="s">
        <v>59</v>
      </c>
      <c r="C213" s="1">
        <v>38754</v>
      </c>
      <c r="D213" s="4">
        <v>0</v>
      </c>
      <c r="E213">
        <v>66.2</v>
      </c>
      <c r="F213">
        <v>55650525</v>
      </c>
    </row>
    <row r="214" spans="1:6" x14ac:dyDescent="0.45">
      <c r="A214" t="s">
        <v>34</v>
      </c>
      <c r="B214" t="s">
        <v>59</v>
      </c>
      <c r="C214" s="1">
        <v>38761</v>
      </c>
      <c r="D214" s="4">
        <v>0</v>
      </c>
      <c r="E214">
        <v>76.400000000000006</v>
      </c>
      <c r="F214">
        <v>220371703</v>
      </c>
    </row>
    <row r="215" spans="1:6" x14ac:dyDescent="0.45">
      <c r="A215" t="s">
        <v>34</v>
      </c>
      <c r="B215" t="s">
        <v>59</v>
      </c>
      <c r="C215" s="1">
        <v>38768</v>
      </c>
      <c r="D215" s="4">
        <v>0</v>
      </c>
      <c r="E215">
        <v>93.36</v>
      </c>
      <c r="F215">
        <v>196973060</v>
      </c>
    </row>
    <row r="216" spans="1:6" x14ac:dyDescent="0.45">
      <c r="A216" t="s">
        <v>34</v>
      </c>
      <c r="B216" t="s">
        <v>59</v>
      </c>
      <c r="C216" s="1">
        <v>38775</v>
      </c>
      <c r="D216" s="4">
        <v>0</v>
      </c>
      <c r="E216">
        <v>92.3</v>
      </c>
      <c r="F216">
        <v>309661777</v>
      </c>
    </row>
    <row r="217" spans="1:6" x14ac:dyDescent="0.45">
      <c r="A217" t="s">
        <v>34</v>
      </c>
      <c r="B217" t="s">
        <v>59</v>
      </c>
      <c r="C217" s="1">
        <v>38782</v>
      </c>
      <c r="D217" s="4">
        <v>0</v>
      </c>
      <c r="E217">
        <v>90.51</v>
      </c>
      <c r="F217">
        <v>92714713</v>
      </c>
    </row>
    <row r="218" spans="1:6" x14ac:dyDescent="0.45">
      <c r="A218" t="s">
        <v>34</v>
      </c>
      <c r="B218" t="s">
        <v>59</v>
      </c>
      <c r="C218" s="1">
        <v>38789</v>
      </c>
      <c r="D218" s="4">
        <v>0</v>
      </c>
      <c r="E218">
        <v>91.72</v>
      </c>
      <c r="F218">
        <v>119583207</v>
      </c>
    </row>
    <row r="219" spans="1:6" x14ac:dyDescent="0.45">
      <c r="A219" t="s">
        <v>34</v>
      </c>
      <c r="B219" t="s">
        <v>59</v>
      </c>
      <c r="C219" s="1">
        <v>38796</v>
      </c>
      <c r="D219" s="4">
        <v>0</v>
      </c>
      <c r="E219">
        <v>90.3</v>
      </c>
      <c r="F219">
        <v>68299141</v>
      </c>
    </row>
    <row r="220" spans="1:6" x14ac:dyDescent="0.45">
      <c r="A220" t="s">
        <v>34</v>
      </c>
      <c r="B220" t="s">
        <v>59</v>
      </c>
      <c r="C220" s="1">
        <v>38803</v>
      </c>
      <c r="D220" s="4">
        <v>0</v>
      </c>
      <c r="E220">
        <v>89.89</v>
      </c>
      <c r="F220">
        <v>40537404</v>
      </c>
    </row>
    <row r="221" spans="1:6" x14ac:dyDescent="0.45">
      <c r="A221" t="s">
        <v>34</v>
      </c>
      <c r="B221" t="s">
        <v>59</v>
      </c>
      <c r="C221" s="1">
        <v>38810</v>
      </c>
      <c r="D221" s="4">
        <v>0</v>
      </c>
      <c r="E221">
        <v>95.99</v>
      </c>
      <c r="F221">
        <v>72181163</v>
      </c>
    </row>
    <row r="222" spans="1:6" x14ac:dyDescent="0.45">
      <c r="A222" t="s">
        <v>34</v>
      </c>
      <c r="B222" t="s">
        <v>59</v>
      </c>
      <c r="C222" s="1">
        <v>38817</v>
      </c>
      <c r="D222" s="4">
        <v>0</v>
      </c>
      <c r="E222">
        <v>96.51</v>
      </c>
      <c r="F222">
        <v>47253048</v>
      </c>
    </row>
    <row r="223" spans="1:6" x14ac:dyDescent="0.45">
      <c r="A223" t="s">
        <v>34</v>
      </c>
      <c r="B223" t="s">
        <v>59</v>
      </c>
      <c r="C223" s="1">
        <v>38824</v>
      </c>
      <c r="D223" s="4">
        <v>0</v>
      </c>
      <c r="E223">
        <v>97.14</v>
      </c>
      <c r="F223">
        <v>51233815</v>
      </c>
    </row>
    <row r="224" spans="1:6" x14ac:dyDescent="0.45">
      <c r="A224" t="s">
        <v>34</v>
      </c>
      <c r="B224" t="s">
        <v>59</v>
      </c>
      <c r="C224" s="1">
        <v>38831</v>
      </c>
      <c r="D224" s="4">
        <v>0</v>
      </c>
      <c r="E224">
        <v>96.67</v>
      </c>
      <c r="F224">
        <v>36926615</v>
      </c>
    </row>
    <row r="225" spans="1:6" x14ac:dyDescent="0.45">
      <c r="A225" t="s">
        <v>34</v>
      </c>
      <c r="B225" t="s">
        <v>59</v>
      </c>
      <c r="C225" s="1">
        <v>38838</v>
      </c>
      <c r="D225" s="4">
        <v>0</v>
      </c>
      <c r="E225">
        <v>99.24</v>
      </c>
      <c r="F225">
        <v>58883714</v>
      </c>
    </row>
    <row r="226" spans="1:6" x14ac:dyDescent="0.45">
      <c r="A226" t="s">
        <v>34</v>
      </c>
      <c r="B226" t="s">
        <v>59</v>
      </c>
      <c r="C226" s="1">
        <v>38845</v>
      </c>
      <c r="D226" s="4">
        <v>0</v>
      </c>
      <c r="E226">
        <v>90.7</v>
      </c>
      <c r="F226">
        <v>21254584</v>
      </c>
    </row>
    <row r="227" spans="1:6" x14ac:dyDescent="0.45">
      <c r="A227" t="s">
        <v>34</v>
      </c>
      <c r="B227" t="s">
        <v>59</v>
      </c>
      <c r="C227" s="1">
        <v>38852</v>
      </c>
      <c r="D227" s="4">
        <v>0</v>
      </c>
      <c r="E227">
        <v>85.64</v>
      </c>
      <c r="F227">
        <v>40612226</v>
      </c>
    </row>
    <row r="228" spans="1:6" x14ac:dyDescent="0.45">
      <c r="A228" t="s">
        <v>34</v>
      </c>
      <c r="B228" t="s">
        <v>59</v>
      </c>
      <c r="C228" s="1">
        <v>38859</v>
      </c>
      <c r="D228" s="4">
        <v>0</v>
      </c>
      <c r="E228">
        <v>96.92</v>
      </c>
      <c r="F228">
        <v>48496512</v>
      </c>
    </row>
    <row r="229" spans="1:6" x14ac:dyDescent="0.45">
      <c r="A229" t="s">
        <v>34</v>
      </c>
      <c r="B229" t="s">
        <v>59</v>
      </c>
      <c r="C229" s="1">
        <v>38866</v>
      </c>
      <c r="D229" s="4">
        <v>0</v>
      </c>
      <c r="E229">
        <v>119</v>
      </c>
      <c r="F229">
        <v>107119542</v>
      </c>
    </row>
    <row r="230" spans="1:6" x14ac:dyDescent="0.45">
      <c r="A230" t="s">
        <v>34</v>
      </c>
      <c r="B230" t="s">
        <v>59</v>
      </c>
      <c r="C230" s="1">
        <v>38873</v>
      </c>
      <c r="D230" s="4">
        <v>0</v>
      </c>
      <c r="E230">
        <v>119.32</v>
      </c>
      <c r="F230">
        <v>116089573</v>
      </c>
    </row>
    <row r="231" spans="1:6" x14ac:dyDescent="0.45">
      <c r="A231" t="s">
        <v>34</v>
      </c>
      <c r="B231" t="s">
        <v>59</v>
      </c>
      <c r="C231" s="1">
        <v>38880</v>
      </c>
      <c r="D231" s="4">
        <v>0</v>
      </c>
      <c r="E231">
        <v>107</v>
      </c>
      <c r="F231">
        <v>40777094</v>
      </c>
    </row>
    <row r="232" spans="1:6" x14ac:dyDescent="0.45">
      <c r="A232" t="s">
        <v>34</v>
      </c>
      <c r="B232" t="s">
        <v>59</v>
      </c>
      <c r="C232" s="1">
        <v>38887</v>
      </c>
      <c r="D232" s="4">
        <v>0</v>
      </c>
      <c r="E232">
        <v>116.5</v>
      </c>
      <c r="F232">
        <v>33208649</v>
      </c>
    </row>
    <row r="233" spans="1:6" x14ac:dyDescent="0.45">
      <c r="A233" t="s">
        <v>34</v>
      </c>
      <c r="B233" t="s">
        <v>59</v>
      </c>
      <c r="C233" s="1">
        <v>38894</v>
      </c>
      <c r="D233" s="4">
        <v>0</v>
      </c>
      <c r="E233">
        <v>128.88999999999999</v>
      </c>
      <c r="F233">
        <v>24441423</v>
      </c>
    </row>
    <row r="234" spans="1:6" x14ac:dyDescent="0.45">
      <c r="A234" t="s">
        <v>34</v>
      </c>
      <c r="B234" t="s">
        <v>59</v>
      </c>
      <c r="C234" s="1">
        <v>38901</v>
      </c>
      <c r="D234" s="4">
        <v>0</v>
      </c>
      <c r="E234">
        <v>130.69999999999999</v>
      </c>
      <c r="F234">
        <v>18624264</v>
      </c>
    </row>
    <row r="235" spans="1:6" x14ac:dyDescent="0.45">
      <c r="A235" t="s">
        <v>34</v>
      </c>
      <c r="B235" t="s">
        <v>59</v>
      </c>
      <c r="C235" s="1">
        <v>38908</v>
      </c>
      <c r="D235" s="4">
        <v>0</v>
      </c>
      <c r="E235">
        <v>125.41</v>
      </c>
      <c r="F235">
        <v>14998664</v>
      </c>
    </row>
    <row r="236" spans="1:6" x14ac:dyDescent="0.45">
      <c r="A236" t="s">
        <v>34</v>
      </c>
      <c r="B236" t="s">
        <v>59</v>
      </c>
      <c r="C236" s="1">
        <v>38915</v>
      </c>
      <c r="D236" s="4">
        <v>0</v>
      </c>
      <c r="E236">
        <v>132.79</v>
      </c>
      <c r="F236">
        <v>23623870</v>
      </c>
    </row>
    <row r="237" spans="1:6" x14ac:dyDescent="0.45">
      <c r="A237" t="s">
        <v>34</v>
      </c>
      <c r="B237" t="s">
        <v>59</v>
      </c>
      <c r="C237" s="1">
        <v>38922</v>
      </c>
      <c r="D237" s="4">
        <v>0</v>
      </c>
      <c r="E237">
        <v>133.19</v>
      </c>
      <c r="F237">
        <v>12355150</v>
      </c>
    </row>
    <row r="238" spans="1:6" x14ac:dyDescent="0.45">
      <c r="A238" t="s">
        <v>34</v>
      </c>
      <c r="B238" t="s">
        <v>59</v>
      </c>
      <c r="C238" s="1">
        <v>38929</v>
      </c>
      <c r="D238" s="4">
        <v>0</v>
      </c>
      <c r="E238">
        <v>126.2</v>
      </c>
      <c r="F238">
        <v>25607287</v>
      </c>
    </row>
    <row r="239" spans="1:6" x14ac:dyDescent="0.45">
      <c r="A239" t="s">
        <v>34</v>
      </c>
      <c r="B239" t="s">
        <v>59</v>
      </c>
      <c r="C239" s="1">
        <v>38936</v>
      </c>
      <c r="D239" s="4">
        <v>0</v>
      </c>
      <c r="E239">
        <v>127.5</v>
      </c>
      <c r="F239">
        <v>14085406</v>
      </c>
    </row>
    <row r="240" spans="1:6" x14ac:dyDescent="0.45">
      <c r="A240" t="s">
        <v>34</v>
      </c>
      <c r="B240" t="s">
        <v>59</v>
      </c>
      <c r="C240" s="1">
        <v>38943</v>
      </c>
      <c r="D240" s="4">
        <v>0</v>
      </c>
      <c r="E240">
        <v>127.6</v>
      </c>
      <c r="F240">
        <v>17433964</v>
      </c>
    </row>
    <row r="241" spans="1:6" x14ac:dyDescent="0.45">
      <c r="A241" t="s">
        <v>34</v>
      </c>
      <c r="B241" t="s">
        <v>59</v>
      </c>
      <c r="C241" s="1">
        <v>38950</v>
      </c>
      <c r="D241" s="4">
        <v>0</v>
      </c>
      <c r="E241">
        <v>131.09</v>
      </c>
      <c r="F241">
        <v>11354187</v>
      </c>
    </row>
    <row r="242" spans="1:6" x14ac:dyDescent="0.45">
      <c r="A242" t="s">
        <v>34</v>
      </c>
      <c r="B242" t="s">
        <v>59</v>
      </c>
      <c r="C242" s="1">
        <v>38957</v>
      </c>
      <c r="D242" s="4">
        <v>0</v>
      </c>
      <c r="E242">
        <v>128.88999999999999</v>
      </c>
      <c r="F242">
        <v>10642209</v>
      </c>
    </row>
    <row r="243" spans="1:6" x14ac:dyDescent="0.45">
      <c r="A243" t="s">
        <v>34</v>
      </c>
      <c r="B243" t="s">
        <v>59</v>
      </c>
      <c r="C243" s="1">
        <v>38964</v>
      </c>
      <c r="D243" s="4">
        <v>0</v>
      </c>
      <c r="E243">
        <v>129.41999999999999</v>
      </c>
      <c r="F243">
        <v>6545949</v>
      </c>
    </row>
    <row r="244" spans="1:6" x14ac:dyDescent="0.45">
      <c r="A244" t="s">
        <v>34</v>
      </c>
      <c r="B244" t="s">
        <v>59</v>
      </c>
      <c r="C244" s="1">
        <v>38971</v>
      </c>
      <c r="D244" s="4">
        <v>0</v>
      </c>
      <c r="E244">
        <v>128.9</v>
      </c>
      <c r="F244">
        <v>7500584</v>
      </c>
    </row>
    <row r="245" spans="1:6" x14ac:dyDescent="0.45">
      <c r="A245" t="s">
        <v>34</v>
      </c>
      <c r="B245" t="s">
        <v>59</v>
      </c>
      <c r="C245" s="1">
        <v>38978</v>
      </c>
      <c r="D245" s="4">
        <v>0</v>
      </c>
      <c r="E245">
        <v>129.19999999999999</v>
      </c>
      <c r="F245">
        <v>14793931</v>
      </c>
    </row>
    <row r="246" spans="1:6" x14ac:dyDescent="0.45">
      <c r="A246" t="s">
        <v>34</v>
      </c>
      <c r="B246" t="s">
        <v>59</v>
      </c>
      <c r="C246" s="1">
        <v>38985</v>
      </c>
      <c r="D246" s="4">
        <v>0</v>
      </c>
      <c r="E246">
        <v>134</v>
      </c>
      <c r="F246">
        <v>16324408</v>
      </c>
    </row>
    <row r="247" spans="1:6" x14ac:dyDescent="0.45">
      <c r="A247" t="s">
        <v>34</v>
      </c>
      <c r="B247" t="s">
        <v>59</v>
      </c>
      <c r="C247" s="1">
        <v>38992</v>
      </c>
      <c r="D247" s="4">
        <v>0</v>
      </c>
      <c r="E247">
        <v>138.44999999999999</v>
      </c>
      <c r="F247">
        <v>14432215</v>
      </c>
    </row>
    <row r="248" spans="1:6" x14ac:dyDescent="0.45">
      <c r="A248" t="s">
        <v>34</v>
      </c>
      <c r="B248" t="s">
        <v>59</v>
      </c>
      <c r="C248" s="1">
        <v>38999</v>
      </c>
      <c r="D248" s="4">
        <v>0</v>
      </c>
      <c r="E248">
        <v>136.74</v>
      </c>
      <c r="F248">
        <v>11487222</v>
      </c>
    </row>
    <row r="249" spans="1:6" x14ac:dyDescent="0.45">
      <c r="A249" t="s">
        <v>34</v>
      </c>
      <c r="B249" t="s">
        <v>59</v>
      </c>
      <c r="C249" s="1">
        <v>39006</v>
      </c>
      <c r="D249" s="4">
        <v>0</v>
      </c>
      <c r="E249">
        <v>133.29</v>
      </c>
      <c r="F249">
        <v>5841370</v>
      </c>
    </row>
    <row r="250" spans="1:6" x14ac:dyDescent="0.45">
      <c r="A250" t="s">
        <v>34</v>
      </c>
      <c r="B250" t="s">
        <v>59</v>
      </c>
      <c r="C250" s="1">
        <v>39013</v>
      </c>
      <c r="D250" s="4">
        <v>0</v>
      </c>
      <c r="E250">
        <v>132.9</v>
      </c>
      <c r="F250">
        <v>4998962</v>
      </c>
    </row>
    <row r="251" spans="1:6" x14ac:dyDescent="0.45">
      <c r="A251" t="s">
        <v>34</v>
      </c>
      <c r="B251" t="s">
        <v>59</v>
      </c>
      <c r="C251" s="1">
        <v>39020</v>
      </c>
      <c r="D251" s="4">
        <v>0</v>
      </c>
      <c r="E251">
        <v>138.71</v>
      </c>
      <c r="F251">
        <v>9427152</v>
      </c>
    </row>
    <row r="252" spans="1:6" x14ac:dyDescent="0.45">
      <c r="A252" t="s">
        <v>34</v>
      </c>
      <c r="B252" t="s">
        <v>59</v>
      </c>
      <c r="C252" s="1">
        <v>39027</v>
      </c>
      <c r="D252" s="4">
        <v>0</v>
      </c>
      <c r="E252">
        <v>144.85</v>
      </c>
      <c r="F252">
        <v>9599879</v>
      </c>
    </row>
    <row r="253" spans="1:6" x14ac:dyDescent="0.45">
      <c r="A253" t="s">
        <v>34</v>
      </c>
      <c r="B253" t="s">
        <v>59</v>
      </c>
      <c r="C253" s="1">
        <v>39034</v>
      </c>
      <c r="D253" s="4">
        <v>0</v>
      </c>
      <c r="E253">
        <v>154.30000000000001</v>
      </c>
      <c r="F253">
        <v>15487892</v>
      </c>
    </row>
    <row r="254" spans="1:6" x14ac:dyDescent="0.45">
      <c r="A254" t="s">
        <v>34</v>
      </c>
      <c r="B254" t="s">
        <v>59</v>
      </c>
      <c r="C254" s="1">
        <v>39041</v>
      </c>
      <c r="D254" s="4">
        <v>0</v>
      </c>
      <c r="E254">
        <v>161.77000000000001</v>
      </c>
      <c r="F254">
        <v>14050407</v>
      </c>
    </row>
    <row r="255" spans="1:6" x14ac:dyDescent="0.45">
      <c r="A255" t="s">
        <v>34</v>
      </c>
      <c r="B255" t="s">
        <v>59</v>
      </c>
      <c r="C255" s="1">
        <v>39048</v>
      </c>
      <c r="D255" s="4">
        <v>0</v>
      </c>
      <c r="E255">
        <v>166.45</v>
      </c>
      <c r="F255">
        <v>12913177</v>
      </c>
    </row>
    <row r="256" spans="1:6" x14ac:dyDescent="0.45">
      <c r="A256" t="s">
        <v>34</v>
      </c>
      <c r="B256" t="s">
        <v>59</v>
      </c>
      <c r="C256" s="1">
        <v>39055</v>
      </c>
      <c r="D256" s="4">
        <v>0</v>
      </c>
      <c r="E256">
        <v>171.3</v>
      </c>
      <c r="F256">
        <v>11932773</v>
      </c>
    </row>
    <row r="257" spans="1:6" x14ac:dyDescent="0.45">
      <c r="A257" t="s">
        <v>34</v>
      </c>
      <c r="B257" t="s">
        <v>59</v>
      </c>
      <c r="C257" s="1">
        <v>39062</v>
      </c>
      <c r="D257" s="4">
        <v>0</v>
      </c>
      <c r="E257">
        <v>184.1</v>
      </c>
      <c r="F257">
        <v>15949617</v>
      </c>
    </row>
    <row r="258" spans="1:6" x14ac:dyDescent="0.45">
      <c r="A258" t="s">
        <v>34</v>
      </c>
      <c r="B258" t="s">
        <v>59</v>
      </c>
      <c r="C258" s="1">
        <v>39069</v>
      </c>
      <c r="D258" s="4">
        <v>0</v>
      </c>
      <c r="E258">
        <v>185.97</v>
      </c>
      <c r="F258">
        <v>19314977</v>
      </c>
    </row>
    <row r="259" spans="1:6" x14ac:dyDescent="0.45">
      <c r="A259" t="s">
        <v>34</v>
      </c>
      <c r="B259" t="s">
        <v>59</v>
      </c>
      <c r="C259" s="1">
        <v>39076</v>
      </c>
      <c r="D259" s="4">
        <v>0</v>
      </c>
      <c r="E259">
        <v>198.65</v>
      </c>
      <c r="F259">
        <v>26845438</v>
      </c>
    </row>
    <row r="260" spans="1:6" x14ac:dyDescent="0.45">
      <c r="A260" t="s">
        <v>34</v>
      </c>
      <c r="B260" t="s">
        <v>59</v>
      </c>
      <c r="C260" s="1">
        <v>39090</v>
      </c>
      <c r="D260" s="4">
        <v>0</v>
      </c>
      <c r="E260">
        <v>194.25</v>
      </c>
      <c r="F260">
        <v>13880807</v>
      </c>
    </row>
    <row r="261" spans="1:6" x14ac:dyDescent="0.45">
      <c r="A261" t="s">
        <v>34</v>
      </c>
      <c r="B261" t="s">
        <v>59</v>
      </c>
      <c r="C261" s="1">
        <v>39097</v>
      </c>
      <c r="D261" s="4">
        <v>0</v>
      </c>
      <c r="E261">
        <v>197.01</v>
      </c>
      <c r="F261">
        <v>9307006</v>
      </c>
    </row>
    <row r="262" spans="1:6" x14ac:dyDescent="0.45">
      <c r="A262" t="s">
        <v>34</v>
      </c>
      <c r="B262" t="s">
        <v>59</v>
      </c>
      <c r="C262" s="1">
        <v>39104</v>
      </c>
      <c r="D262" s="4">
        <v>0</v>
      </c>
      <c r="E262">
        <v>203.64</v>
      </c>
      <c r="F262">
        <v>10877615</v>
      </c>
    </row>
    <row r="263" spans="1:6" x14ac:dyDescent="0.45">
      <c r="A263" t="s">
        <v>34</v>
      </c>
      <c r="B263" t="s">
        <v>59</v>
      </c>
      <c r="C263" s="1">
        <v>39111</v>
      </c>
      <c r="D263" s="4">
        <v>0</v>
      </c>
      <c r="E263">
        <v>213.65</v>
      </c>
      <c r="F263">
        <v>11314875</v>
      </c>
    </row>
    <row r="264" spans="1:6" x14ac:dyDescent="0.45">
      <c r="A264" t="s">
        <v>34</v>
      </c>
      <c r="B264" t="s">
        <v>59</v>
      </c>
      <c r="C264" s="1">
        <v>39118</v>
      </c>
      <c r="D264" s="4">
        <v>0</v>
      </c>
      <c r="E264">
        <v>208.95</v>
      </c>
      <c r="F264">
        <v>8435017</v>
      </c>
    </row>
    <row r="265" spans="1:6" x14ac:dyDescent="0.45">
      <c r="A265" t="s">
        <v>34</v>
      </c>
      <c r="B265" t="s">
        <v>59</v>
      </c>
      <c r="C265" s="1">
        <v>39125</v>
      </c>
      <c r="D265" s="4">
        <v>0</v>
      </c>
      <c r="E265">
        <v>215.5</v>
      </c>
      <c r="F265">
        <v>9072765</v>
      </c>
    </row>
    <row r="266" spans="1:6" x14ac:dyDescent="0.45">
      <c r="A266" t="s">
        <v>34</v>
      </c>
      <c r="B266" t="s">
        <v>59</v>
      </c>
      <c r="C266" s="1">
        <v>39132</v>
      </c>
      <c r="D266" s="4">
        <v>0</v>
      </c>
      <c r="E266">
        <v>216.39</v>
      </c>
      <c r="F266">
        <v>6056825</v>
      </c>
    </row>
    <row r="267" spans="1:6" x14ac:dyDescent="0.45">
      <c r="A267" t="s">
        <v>34</v>
      </c>
      <c r="B267" t="s">
        <v>59</v>
      </c>
      <c r="C267" s="1">
        <v>39139</v>
      </c>
      <c r="D267" s="4">
        <v>0</v>
      </c>
      <c r="E267">
        <v>210.99</v>
      </c>
      <c r="F267">
        <v>10556996</v>
      </c>
    </row>
    <row r="268" spans="1:6" x14ac:dyDescent="0.45">
      <c r="A268" t="s">
        <v>34</v>
      </c>
      <c r="B268" t="s">
        <v>59</v>
      </c>
      <c r="C268" s="1">
        <v>39146</v>
      </c>
      <c r="D268" s="4">
        <v>0</v>
      </c>
      <c r="E268">
        <v>216.5</v>
      </c>
      <c r="F268">
        <v>6785105</v>
      </c>
    </row>
    <row r="269" spans="1:6" x14ac:dyDescent="0.45">
      <c r="A269" t="s">
        <v>34</v>
      </c>
      <c r="B269" t="s">
        <v>59</v>
      </c>
      <c r="C269" s="1">
        <v>39153</v>
      </c>
      <c r="D269" s="4">
        <v>0</v>
      </c>
      <c r="E269">
        <v>218.5</v>
      </c>
      <c r="F269">
        <v>8492857</v>
      </c>
    </row>
    <row r="270" spans="1:6" x14ac:dyDescent="0.45">
      <c r="A270" t="s">
        <v>34</v>
      </c>
      <c r="B270" t="s">
        <v>59</v>
      </c>
      <c r="C270" s="1">
        <v>39160</v>
      </c>
      <c r="D270" s="4">
        <v>0</v>
      </c>
      <c r="E270">
        <v>227.45</v>
      </c>
      <c r="F270">
        <v>7492503</v>
      </c>
    </row>
    <row r="271" spans="1:6" x14ac:dyDescent="0.45">
      <c r="A271" t="s">
        <v>34</v>
      </c>
      <c r="B271" t="s">
        <v>59</v>
      </c>
      <c r="C271" s="1">
        <v>39167</v>
      </c>
      <c r="D271" s="4">
        <v>0</v>
      </c>
      <c r="E271">
        <v>223.6</v>
      </c>
      <c r="F271">
        <v>9002705</v>
      </c>
    </row>
    <row r="272" spans="1:6" x14ac:dyDescent="0.45">
      <c r="A272" t="s">
        <v>34</v>
      </c>
      <c r="B272" t="s">
        <v>59</v>
      </c>
      <c r="C272" s="1">
        <v>39174</v>
      </c>
      <c r="D272" s="4">
        <v>0</v>
      </c>
      <c r="E272">
        <v>224.05</v>
      </c>
      <c r="F272">
        <v>8981769</v>
      </c>
    </row>
    <row r="273" spans="1:6" x14ac:dyDescent="0.45">
      <c r="A273" t="s">
        <v>34</v>
      </c>
      <c r="B273" t="s">
        <v>59</v>
      </c>
      <c r="C273" s="1">
        <v>39181</v>
      </c>
      <c r="D273" s="4">
        <v>0</v>
      </c>
      <c r="E273">
        <v>228.07</v>
      </c>
      <c r="F273">
        <v>7532624</v>
      </c>
    </row>
    <row r="274" spans="1:6" x14ac:dyDescent="0.45">
      <c r="A274" t="s">
        <v>34</v>
      </c>
      <c r="B274" t="s">
        <v>59</v>
      </c>
      <c r="C274" s="1">
        <v>39188</v>
      </c>
      <c r="D274" s="4">
        <v>0</v>
      </c>
      <c r="E274">
        <v>240</v>
      </c>
      <c r="F274">
        <v>7636530</v>
      </c>
    </row>
    <row r="275" spans="1:6" x14ac:dyDescent="0.45">
      <c r="A275" t="s">
        <v>34</v>
      </c>
      <c r="B275" t="s">
        <v>59</v>
      </c>
      <c r="C275" s="1">
        <v>39195</v>
      </c>
      <c r="D275" s="4">
        <v>0</v>
      </c>
      <c r="E275">
        <v>225.39</v>
      </c>
      <c r="F275">
        <v>19783140</v>
      </c>
    </row>
    <row r="276" spans="1:6" x14ac:dyDescent="0.45">
      <c r="A276" t="s">
        <v>34</v>
      </c>
      <c r="B276" t="s">
        <v>59</v>
      </c>
      <c r="C276" s="1">
        <v>39202</v>
      </c>
      <c r="D276" s="4">
        <v>0</v>
      </c>
      <c r="E276">
        <v>233.9</v>
      </c>
      <c r="F276">
        <v>6712671</v>
      </c>
    </row>
    <row r="277" spans="1:6" x14ac:dyDescent="0.45">
      <c r="A277" t="s">
        <v>34</v>
      </c>
      <c r="B277" t="s">
        <v>59</v>
      </c>
      <c r="C277" s="1">
        <v>39209</v>
      </c>
      <c r="D277" s="4">
        <v>0</v>
      </c>
      <c r="E277">
        <v>234.87</v>
      </c>
      <c r="F277">
        <v>8240477</v>
      </c>
    </row>
    <row r="278" spans="1:6" x14ac:dyDescent="0.45">
      <c r="A278" t="s">
        <v>34</v>
      </c>
      <c r="B278" t="s">
        <v>59</v>
      </c>
      <c r="C278" s="1">
        <v>39216</v>
      </c>
      <c r="D278" s="4">
        <v>0</v>
      </c>
      <c r="E278">
        <v>240</v>
      </c>
      <c r="F278">
        <v>8086435</v>
      </c>
    </row>
    <row r="279" spans="1:6" x14ac:dyDescent="0.45">
      <c r="A279" t="s">
        <v>34</v>
      </c>
      <c r="B279" t="s">
        <v>59</v>
      </c>
      <c r="C279" s="1">
        <v>39223</v>
      </c>
      <c r="D279" s="4">
        <v>0</v>
      </c>
      <c r="E279">
        <v>230.3</v>
      </c>
      <c r="F279">
        <v>6199726</v>
      </c>
    </row>
    <row r="280" spans="1:6" x14ac:dyDescent="0.45">
      <c r="A280" t="s">
        <v>34</v>
      </c>
      <c r="B280" t="s">
        <v>59</v>
      </c>
      <c r="C280" s="1">
        <v>39230</v>
      </c>
      <c r="D280" s="4">
        <v>0</v>
      </c>
      <c r="E280">
        <v>229</v>
      </c>
      <c r="F280">
        <v>11723764</v>
      </c>
    </row>
    <row r="281" spans="1:6" x14ac:dyDescent="0.45">
      <c r="A281" t="s">
        <v>34</v>
      </c>
      <c r="B281" t="s">
        <v>59</v>
      </c>
      <c r="C281" s="1">
        <v>39237</v>
      </c>
      <c r="D281" s="4">
        <v>0</v>
      </c>
      <c r="E281">
        <v>229.74</v>
      </c>
      <c r="F281">
        <v>3700595</v>
      </c>
    </row>
    <row r="282" spans="1:6" x14ac:dyDescent="0.45">
      <c r="A282" t="s">
        <v>34</v>
      </c>
      <c r="B282" t="s">
        <v>59</v>
      </c>
      <c r="C282" s="1">
        <v>39244</v>
      </c>
      <c r="D282" s="4">
        <v>0</v>
      </c>
      <c r="E282">
        <v>241.5</v>
      </c>
      <c r="F282">
        <v>4019220</v>
      </c>
    </row>
    <row r="283" spans="1:6" x14ac:dyDescent="0.45">
      <c r="A283" t="s">
        <v>34</v>
      </c>
      <c r="B283" t="s">
        <v>59</v>
      </c>
      <c r="C283" s="1">
        <v>39251</v>
      </c>
      <c r="D283" s="4">
        <v>0</v>
      </c>
      <c r="E283">
        <v>247.36</v>
      </c>
      <c r="F283">
        <v>6603883</v>
      </c>
    </row>
    <row r="284" spans="1:6" x14ac:dyDescent="0.45">
      <c r="A284" t="s">
        <v>34</v>
      </c>
      <c r="B284" t="s">
        <v>59</v>
      </c>
      <c r="C284" s="1">
        <v>39258</v>
      </c>
      <c r="D284" s="4">
        <v>0</v>
      </c>
      <c r="E284">
        <v>244.57</v>
      </c>
      <c r="F284">
        <v>8627468</v>
      </c>
    </row>
    <row r="285" spans="1:6" x14ac:dyDescent="0.45">
      <c r="A285" t="s">
        <v>34</v>
      </c>
      <c r="B285" t="s">
        <v>59</v>
      </c>
      <c r="C285" s="1">
        <v>39265</v>
      </c>
      <c r="D285" s="4">
        <v>0</v>
      </c>
      <c r="E285">
        <v>247.99</v>
      </c>
      <c r="F285">
        <v>9270374</v>
      </c>
    </row>
    <row r="286" spans="1:6" x14ac:dyDescent="0.45">
      <c r="A286" t="s">
        <v>34</v>
      </c>
      <c r="B286" t="s">
        <v>59</v>
      </c>
      <c r="C286" s="1">
        <v>39272</v>
      </c>
      <c r="D286" s="4">
        <v>0</v>
      </c>
      <c r="E286">
        <v>253.6</v>
      </c>
      <c r="F286">
        <v>9697648</v>
      </c>
    </row>
    <row r="287" spans="1:6" x14ac:dyDescent="0.45">
      <c r="A287" t="s">
        <v>34</v>
      </c>
      <c r="B287" t="s">
        <v>59</v>
      </c>
      <c r="C287" s="1">
        <v>39279</v>
      </c>
      <c r="D287" s="4">
        <v>0</v>
      </c>
      <c r="E287">
        <v>244.6</v>
      </c>
      <c r="F287">
        <v>10662298</v>
      </c>
    </row>
    <row r="288" spans="1:6" x14ac:dyDescent="0.45">
      <c r="A288" t="s">
        <v>34</v>
      </c>
      <c r="B288" t="s">
        <v>59</v>
      </c>
      <c r="C288" s="1">
        <v>39286</v>
      </c>
      <c r="D288" s="4">
        <v>0</v>
      </c>
      <c r="E288">
        <v>241.27</v>
      </c>
      <c r="F288">
        <v>8491969</v>
      </c>
    </row>
    <row r="289" spans="1:6" x14ac:dyDescent="0.45">
      <c r="A289" t="s">
        <v>34</v>
      </c>
      <c r="B289" t="s">
        <v>59</v>
      </c>
      <c r="C289" s="1">
        <v>39293</v>
      </c>
      <c r="D289" s="4">
        <v>0</v>
      </c>
      <c r="E289">
        <v>244.15</v>
      </c>
      <c r="F289">
        <v>7706765</v>
      </c>
    </row>
    <row r="290" spans="1:6" x14ac:dyDescent="0.45">
      <c r="A290" t="s">
        <v>34</v>
      </c>
      <c r="B290" t="s">
        <v>59</v>
      </c>
      <c r="C290" s="1">
        <v>39300</v>
      </c>
      <c r="D290" s="4">
        <v>0</v>
      </c>
      <c r="E290">
        <v>244.03</v>
      </c>
      <c r="F290">
        <v>9285462</v>
      </c>
    </row>
    <row r="291" spans="1:6" x14ac:dyDescent="0.45">
      <c r="A291" t="s">
        <v>34</v>
      </c>
      <c r="B291" t="s">
        <v>59</v>
      </c>
      <c r="C291" s="1">
        <v>39307</v>
      </c>
      <c r="D291" s="4">
        <v>0</v>
      </c>
      <c r="E291">
        <v>250.3</v>
      </c>
      <c r="F291">
        <v>15789696</v>
      </c>
    </row>
    <row r="292" spans="1:6" x14ac:dyDescent="0.45">
      <c r="A292" t="s">
        <v>34</v>
      </c>
      <c r="B292" t="s">
        <v>59</v>
      </c>
      <c r="C292" s="1">
        <v>39314</v>
      </c>
      <c r="D292" s="4">
        <v>0</v>
      </c>
      <c r="E292">
        <v>251.7</v>
      </c>
      <c r="F292">
        <v>10256719</v>
      </c>
    </row>
    <row r="293" spans="1:6" x14ac:dyDescent="0.45">
      <c r="A293" t="s">
        <v>34</v>
      </c>
      <c r="B293" t="s">
        <v>59</v>
      </c>
      <c r="C293" s="1">
        <v>39321</v>
      </c>
      <c r="D293" s="4">
        <v>0</v>
      </c>
      <c r="E293">
        <v>253.05</v>
      </c>
      <c r="F293">
        <v>10379649</v>
      </c>
    </row>
    <row r="294" spans="1:6" x14ac:dyDescent="0.45">
      <c r="A294" t="s">
        <v>34</v>
      </c>
      <c r="B294" t="s">
        <v>59</v>
      </c>
      <c r="C294" s="1">
        <v>39328</v>
      </c>
      <c r="D294" s="4">
        <v>0</v>
      </c>
      <c r="E294">
        <v>254.4</v>
      </c>
      <c r="F294">
        <v>10706914</v>
      </c>
    </row>
    <row r="295" spans="1:6" x14ac:dyDescent="0.45">
      <c r="A295" t="s">
        <v>34</v>
      </c>
      <c r="B295" t="s">
        <v>59</v>
      </c>
      <c r="C295" s="1">
        <v>39335</v>
      </c>
      <c r="D295" s="4">
        <v>0</v>
      </c>
      <c r="E295">
        <v>255</v>
      </c>
      <c r="F295">
        <v>12822218</v>
      </c>
    </row>
    <row r="296" spans="1:6" x14ac:dyDescent="0.45">
      <c r="A296" t="s">
        <v>34</v>
      </c>
      <c r="B296" t="s">
        <v>59</v>
      </c>
      <c r="C296" s="1">
        <v>39342</v>
      </c>
      <c r="D296" s="4">
        <v>0</v>
      </c>
      <c r="E296">
        <v>259.77999999999997</v>
      </c>
      <c r="F296">
        <v>15229773</v>
      </c>
    </row>
    <row r="297" spans="1:6" x14ac:dyDescent="0.45">
      <c r="A297" t="s">
        <v>34</v>
      </c>
      <c r="B297" t="s">
        <v>59</v>
      </c>
      <c r="C297" s="1">
        <v>39349</v>
      </c>
      <c r="D297" s="4">
        <v>0</v>
      </c>
      <c r="E297">
        <v>262.7</v>
      </c>
      <c r="F297">
        <v>8621062</v>
      </c>
    </row>
    <row r="298" spans="1:6" x14ac:dyDescent="0.45">
      <c r="A298" t="s">
        <v>34</v>
      </c>
      <c r="B298" t="s">
        <v>59</v>
      </c>
      <c r="C298" s="1">
        <v>39356</v>
      </c>
      <c r="D298" s="4">
        <v>0</v>
      </c>
      <c r="E298">
        <v>264.52999999999997</v>
      </c>
      <c r="F298">
        <v>10384226</v>
      </c>
    </row>
    <row r="299" spans="1:6" x14ac:dyDescent="0.45">
      <c r="A299" t="s">
        <v>34</v>
      </c>
      <c r="B299" t="s">
        <v>59</v>
      </c>
      <c r="C299" s="1">
        <v>39363</v>
      </c>
      <c r="D299" s="4">
        <v>0</v>
      </c>
      <c r="E299">
        <v>260.60000000000002</v>
      </c>
      <c r="F299">
        <v>10002187</v>
      </c>
    </row>
    <row r="300" spans="1:6" x14ac:dyDescent="0.45">
      <c r="A300" t="s">
        <v>34</v>
      </c>
      <c r="B300" t="s">
        <v>59</v>
      </c>
      <c r="C300" s="1">
        <v>39370</v>
      </c>
      <c r="D300" s="4">
        <v>0</v>
      </c>
      <c r="E300">
        <v>248.3</v>
      </c>
      <c r="F300">
        <v>7564029</v>
      </c>
    </row>
    <row r="301" spans="1:6" x14ac:dyDescent="0.45">
      <c r="A301" t="s">
        <v>34</v>
      </c>
      <c r="B301" t="s">
        <v>59</v>
      </c>
      <c r="C301" s="1">
        <v>39377</v>
      </c>
      <c r="D301" s="4">
        <v>0</v>
      </c>
      <c r="E301">
        <v>245</v>
      </c>
      <c r="F301">
        <v>9220852</v>
      </c>
    </row>
    <row r="302" spans="1:6" x14ac:dyDescent="0.45">
      <c r="A302" t="s">
        <v>34</v>
      </c>
      <c r="B302" t="s">
        <v>59</v>
      </c>
      <c r="C302" s="1">
        <v>39384</v>
      </c>
      <c r="D302" s="4">
        <v>0</v>
      </c>
      <c r="E302">
        <v>241.8</v>
      </c>
      <c r="F302">
        <v>7211807</v>
      </c>
    </row>
    <row r="303" spans="1:6" x14ac:dyDescent="0.45">
      <c r="A303" t="s">
        <v>34</v>
      </c>
      <c r="B303" t="s">
        <v>59</v>
      </c>
      <c r="C303" s="1">
        <v>39391</v>
      </c>
      <c r="D303" s="4">
        <v>0</v>
      </c>
      <c r="E303">
        <v>237.25</v>
      </c>
      <c r="F303">
        <v>7139674</v>
      </c>
    </row>
    <row r="304" spans="1:6" x14ac:dyDescent="0.45">
      <c r="A304" t="s">
        <v>34</v>
      </c>
      <c r="B304" t="s">
        <v>59</v>
      </c>
      <c r="C304" s="1">
        <v>39398</v>
      </c>
      <c r="D304" s="4">
        <v>0</v>
      </c>
      <c r="E304">
        <v>242.2</v>
      </c>
      <c r="F304">
        <v>10356531</v>
      </c>
    </row>
    <row r="305" spans="1:6" x14ac:dyDescent="0.45">
      <c r="A305" t="s">
        <v>34</v>
      </c>
      <c r="B305" t="s">
        <v>59</v>
      </c>
      <c r="C305" s="1">
        <v>39405</v>
      </c>
      <c r="D305" s="4">
        <v>0</v>
      </c>
      <c r="E305">
        <v>240.25</v>
      </c>
      <c r="F305">
        <v>9302223</v>
      </c>
    </row>
    <row r="306" spans="1:6" x14ac:dyDescent="0.45">
      <c r="A306" t="s">
        <v>34</v>
      </c>
      <c r="B306" t="s">
        <v>59</v>
      </c>
      <c r="C306" s="1">
        <v>39412</v>
      </c>
      <c r="D306" s="4">
        <v>0</v>
      </c>
      <c r="E306">
        <v>263.33999999999997</v>
      </c>
      <c r="F306">
        <v>7838714</v>
      </c>
    </row>
    <row r="307" spans="1:6" x14ac:dyDescent="0.45">
      <c r="A307" t="s">
        <v>34</v>
      </c>
      <c r="B307" t="s">
        <v>59</v>
      </c>
      <c r="C307" s="1">
        <v>39419</v>
      </c>
      <c r="D307" s="4">
        <v>0</v>
      </c>
      <c r="E307">
        <v>281</v>
      </c>
      <c r="F307">
        <v>10481960</v>
      </c>
    </row>
    <row r="308" spans="1:6" x14ac:dyDescent="0.45">
      <c r="A308" t="s">
        <v>34</v>
      </c>
      <c r="B308" t="s">
        <v>59</v>
      </c>
      <c r="C308" s="1">
        <v>39426</v>
      </c>
      <c r="D308" s="4">
        <v>0</v>
      </c>
      <c r="E308">
        <v>276.99</v>
      </c>
      <c r="F308">
        <v>10511456</v>
      </c>
    </row>
    <row r="309" spans="1:6" x14ac:dyDescent="0.45">
      <c r="A309" t="s">
        <v>34</v>
      </c>
      <c r="B309" t="s">
        <v>59</v>
      </c>
      <c r="C309" s="1">
        <v>39433</v>
      </c>
      <c r="D309" s="4">
        <v>0</v>
      </c>
      <c r="E309">
        <v>284.60000000000002</v>
      </c>
      <c r="F309">
        <v>10558304</v>
      </c>
    </row>
    <row r="310" spans="1:6" x14ac:dyDescent="0.45">
      <c r="A310" t="s">
        <v>34</v>
      </c>
      <c r="B310" t="s">
        <v>59</v>
      </c>
      <c r="C310" s="1">
        <v>39440</v>
      </c>
      <c r="D310" s="4">
        <v>0</v>
      </c>
      <c r="E310">
        <v>288.62</v>
      </c>
      <c r="F310">
        <v>5713596</v>
      </c>
    </row>
    <row r="311" spans="1:6" x14ac:dyDescent="0.45">
      <c r="A311" t="s">
        <v>34</v>
      </c>
      <c r="B311" t="s">
        <v>59</v>
      </c>
      <c r="C311" s="1">
        <v>39454</v>
      </c>
      <c r="D311" s="4">
        <v>0</v>
      </c>
      <c r="E311">
        <v>295.5</v>
      </c>
      <c r="F311">
        <v>6073126</v>
      </c>
    </row>
    <row r="312" spans="1:6" x14ac:dyDescent="0.45">
      <c r="A312" t="s">
        <v>34</v>
      </c>
      <c r="B312" t="s">
        <v>59</v>
      </c>
      <c r="C312" s="1">
        <v>39461</v>
      </c>
      <c r="D312" s="4">
        <v>0</v>
      </c>
      <c r="E312">
        <v>288.7</v>
      </c>
      <c r="F312">
        <v>9980725</v>
      </c>
    </row>
    <row r="313" spans="1:6" x14ac:dyDescent="0.45">
      <c r="A313" t="s">
        <v>34</v>
      </c>
      <c r="B313" t="s">
        <v>59</v>
      </c>
      <c r="C313" s="1">
        <v>39468</v>
      </c>
      <c r="D313" s="4">
        <v>0</v>
      </c>
      <c r="E313">
        <v>282.05</v>
      </c>
      <c r="F313">
        <v>8834611</v>
      </c>
    </row>
    <row r="314" spans="1:6" x14ac:dyDescent="0.45">
      <c r="A314" t="s">
        <v>34</v>
      </c>
      <c r="B314" t="s">
        <v>59</v>
      </c>
      <c r="C314" s="1">
        <v>39475</v>
      </c>
      <c r="D314" s="4">
        <v>0</v>
      </c>
      <c r="E314">
        <v>285</v>
      </c>
      <c r="F314">
        <v>9393084</v>
      </c>
    </row>
    <row r="315" spans="1:6" x14ac:dyDescent="0.45">
      <c r="A315" t="s">
        <v>34</v>
      </c>
      <c r="B315" t="s">
        <v>59</v>
      </c>
      <c r="C315" s="1">
        <v>39482</v>
      </c>
      <c r="D315" s="4">
        <v>0</v>
      </c>
      <c r="E315">
        <v>273.31</v>
      </c>
      <c r="F315">
        <v>9054796</v>
      </c>
    </row>
    <row r="316" spans="1:6" x14ac:dyDescent="0.45">
      <c r="A316" t="s">
        <v>34</v>
      </c>
      <c r="B316" t="s">
        <v>59</v>
      </c>
      <c r="C316" s="1">
        <v>39489</v>
      </c>
      <c r="D316" s="4">
        <v>0</v>
      </c>
      <c r="E316">
        <v>277.85000000000002</v>
      </c>
      <c r="F316">
        <v>7896371</v>
      </c>
    </row>
    <row r="317" spans="1:6" x14ac:dyDescent="0.45">
      <c r="A317" t="s">
        <v>34</v>
      </c>
      <c r="B317" t="s">
        <v>59</v>
      </c>
      <c r="C317" s="1">
        <v>39496</v>
      </c>
      <c r="D317" s="4">
        <v>0</v>
      </c>
      <c r="E317">
        <v>274</v>
      </c>
      <c r="F317">
        <v>9465995</v>
      </c>
    </row>
    <row r="318" spans="1:6" x14ac:dyDescent="0.45">
      <c r="A318" t="s">
        <v>34</v>
      </c>
      <c r="B318" t="s">
        <v>59</v>
      </c>
      <c r="C318" s="1">
        <v>39503</v>
      </c>
      <c r="D318" s="4">
        <v>0</v>
      </c>
      <c r="E318">
        <v>281.45999999999998</v>
      </c>
      <c r="F318">
        <v>6300569</v>
      </c>
    </row>
    <row r="319" spans="1:6" x14ac:dyDescent="0.45">
      <c r="A319" t="s">
        <v>34</v>
      </c>
      <c r="B319" t="s">
        <v>59</v>
      </c>
      <c r="C319" s="1">
        <v>39510</v>
      </c>
      <c r="D319" s="4">
        <v>0</v>
      </c>
      <c r="E319">
        <v>276.2</v>
      </c>
      <c r="F319">
        <v>6455618</v>
      </c>
    </row>
    <row r="320" spans="1:6" x14ac:dyDescent="0.45">
      <c r="A320" t="s">
        <v>34</v>
      </c>
      <c r="B320" t="s">
        <v>59</v>
      </c>
      <c r="C320" s="1">
        <v>39517</v>
      </c>
      <c r="D320" s="4">
        <v>0</v>
      </c>
      <c r="E320">
        <v>276.69</v>
      </c>
      <c r="F320">
        <v>8224431</v>
      </c>
    </row>
    <row r="321" spans="1:6" x14ac:dyDescent="0.45">
      <c r="A321" t="s">
        <v>34</v>
      </c>
      <c r="B321" t="s">
        <v>59</v>
      </c>
      <c r="C321" s="1">
        <v>39524</v>
      </c>
      <c r="D321" s="4">
        <v>0</v>
      </c>
      <c r="E321">
        <v>275.75</v>
      </c>
      <c r="F321">
        <v>10987785</v>
      </c>
    </row>
    <row r="322" spans="1:6" x14ac:dyDescent="0.45">
      <c r="A322" t="s">
        <v>34</v>
      </c>
      <c r="B322" t="s">
        <v>59</v>
      </c>
      <c r="C322" s="1">
        <v>39531</v>
      </c>
      <c r="D322" s="4">
        <v>0</v>
      </c>
      <c r="E322">
        <v>282.24</v>
      </c>
      <c r="F322">
        <v>7903925</v>
      </c>
    </row>
    <row r="323" spans="1:6" x14ac:dyDescent="0.45">
      <c r="A323" t="s">
        <v>34</v>
      </c>
      <c r="B323" t="s">
        <v>59</v>
      </c>
      <c r="C323" s="1">
        <v>39538</v>
      </c>
      <c r="D323" s="4">
        <v>0</v>
      </c>
      <c r="E323">
        <v>289.49</v>
      </c>
      <c r="F323">
        <v>9445164</v>
      </c>
    </row>
    <row r="324" spans="1:6" x14ac:dyDescent="0.45">
      <c r="A324" t="s">
        <v>34</v>
      </c>
      <c r="B324" t="s">
        <v>59</v>
      </c>
      <c r="C324" s="1">
        <v>39545</v>
      </c>
      <c r="D324" s="4">
        <v>0</v>
      </c>
      <c r="E324">
        <v>286.33</v>
      </c>
      <c r="F324">
        <v>9911044</v>
      </c>
    </row>
    <row r="325" spans="1:6" x14ac:dyDescent="0.45">
      <c r="A325" t="s">
        <v>34</v>
      </c>
      <c r="B325" t="s">
        <v>59</v>
      </c>
      <c r="C325" s="1">
        <v>39552</v>
      </c>
      <c r="D325" s="4">
        <v>0</v>
      </c>
      <c r="E325">
        <v>279</v>
      </c>
      <c r="F325">
        <v>10493908</v>
      </c>
    </row>
    <row r="326" spans="1:6" x14ac:dyDescent="0.45">
      <c r="A326" t="s">
        <v>34</v>
      </c>
      <c r="B326" t="s">
        <v>59</v>
      </c>
      <c r="C326" s="1">
        <v>39559</v>
      </c>
      <c r="D326" s="4">
        <v>0</v>
      </c>
      <c r="E326">
        <v>277.02999999999997</v>
      </c>
      <c r="F326">
        <v>10907559</v>
      </c>
    </row>
    <row r="327" spans="1:6" x14ac:dyDescent="0.45">
      <c r="A327" t="s">
        <v>34</v>
      </c>
      <c r="B327" t="s">
        <v>59</v>
      </c>
      <c r="C327" s="1">
        <v>39566</v>
      </c>
      <c r="D327" s="4">
        <v>0</v>
      </c>
      <c r="E327">
        <v>277.3</v>
      </c>
      <c r="F327">
        <v>8803817</v>
      </c>
    </row>
    <row r="328" spans="1:6" x14ac:dyDescent="0.45">
      <c r="A328" t="s">
        <v>34</v>
      </c>
      <c r="B328" t="s">
        <v>59</v>
      </c>
      <c r="C328" s="1">
        <v>39573</v>
      </c>
      <c r="D328" s="4">
        <v>0</v>
      </c>
      <c r="E328">
        <v>272.18</v>
      </c>
      <c r="F328">
        <v>10296649</v>
      </c>
    </row>
    <row r="329" spans="1:6" x14ac:dyDescent="0.45">
      <c r="A329" t="s">
        <v>34</v>
      </c>
      <c r="B329" t="s">
        <v>59</v>
      </c>
      <c r="C329" s="1">
        <v>39580</v>
      </c>
      <c r="D329" s="4">
        <v>0</v>
      </c>
      <c r="E329">
        <v>274.89999999999998</v>
      </c>
      <c r="F329">
        <v>12240639</v>
      </c>
    </row>
    <row r="330" spans="1:6" x14ac:dyDescent="0.45">
      <c r="A330" t="s">
        <v>34</v>
      </c>
      <c r="B330" t="s">
        <v>59</v>
      </c>
      <c r="C330" s="1">
        <v>39587</v>
      </c>
      <c r="D330" s="4">
        <v>0</v>
      </c>
      <c r="E330">
        <v>268.89</v>
      </c>
      <c r="F330">
        <v>9387798</v>
      </c>
    </row>
    <row r="331" spans="1:6" x14ac:dyDescent="0.45">
      <c r="A331" t="s">
        <v>34</v>
      </c>
      <c r="B331" t="s">
        <v>59</v>
      </c>
      <c r="C331" s="1">
        <v>39594</v>
      </c>
      <c r="D331" s="4">
        <v>0</v>
      </c>
      <c r="E331">
        <v>271.89999999999998</v>
      </c>
      <c r="F331">
        <v>11712917</v>
      </c>
    </row>
    <row r="332" spans="1:6" x14ac:dyDescent="0.45">
      <c r="A332" t="s">
        <v>34</v>
      </c>
      <c r="B332" t="s">
        <v>59</v>
      </c>
      <c r="C332" s="1">
        <v>39601</v>
      </c>
      <c r="D332" s="4">
        <v>0</v>
      </c>
      <c r="E332">
        <v>289.22000000000003</v>
      </c>
      <c r="F332">
        <v>15030268</v>
      </c>
    </row>
    <row r="333" spans="1:6" x14ac:dyDescent="0.45">
      <c r="A333" t="s">
        <v>34</v>
      </c>
      <c r="B333" t="s">
        <v>59</v>
      </c>
      <c r="C333" s="1">
        <v>39608</v>
      </c>
      <c r="D333" s="4">
        <v>0</v>
      </c>
      <c r="E333">
        <v>276</v>
      </c>
      <c r="F333">
        <v>6483967</v>
      </c>
    </row>
    <row r="334" spans="1:6" x14ac:dyDescent="0.45">
      <c r="A334" t="s">
        <v>34</v>
      </c>
      <c r="B334" t="s">
        <v>59</v>
      </c>
      <c r="C334" s="1">
        <v>39615</v>
      </c>
      <c r="D334" s="4">
        <v>0</v>
      </c>
      <c r="E334">
        <v>271.29000000000002</v>
      </c>
      <c r="F334">
        <v>11203666</v>
      </c>
    </row>
    <row r="335" spans="1:6" x14ac:dyDescent="0.45">
      <c r="A335" t="s">
        <v>34</v>
      </c>
      <c r="B335" t="s">
        <v>59</v>
      </c>
      <c r="C335" s="1">
        <v>39622</v>
      </c>
      <c r="D335" s="4">
        <v>0</v>
      </c>
      <c r="E335">
        <v>279.25</v>
      </c>
      <c r="F335">
        <v>9826521</v>
      </c>
    </row>
    <row r="336" spans="1:6" x14ac:dyDescent="0.45">
      <c r="A336" t="s">
        <v>34</v>
      </c>
      <c r="B336" t="s">
        <v>59</v>
      </c>
      <c r="C336" s="1">
        <v>39629</v>
      </c>
      <c r="D336" s="4">
        <v>0</v>
      </c>
      <c r="E336">
        <v>282.19</v>
      </c>
      <c r="F336">
        <v>10182465</v>
      </c>
    </row>
    <row r="337" spans="1:6" x14ac:dyDescent="0.45">
      <c r="A337" t="s">
        <v>34</v>
      </c>
      <c r="B337" t="s">
        <v>59</v>
      </c>
      <c r="C337" s="1">
        <v>39636</v>
      </c>
      <c r="D337" s="4">
        <v>0</v>
      </c>
      <c r="E337">
        <v>280.57</v>
      </c>
      <c r="F337">
        <v>10582454</v>
      </c>
    </row>
    <row r="338" spans="1:6" x14ac:dyDescent="0.45">
      <c r="A338" t="s">
        <v>34</v>
      </c>
      <c r="B338" t="s">
        <v>59</v>
      </c>
      <c r="C338" s="1">
        <v>39643</v>
      </c>
      <c r="D338" s="4">
        <v>0</v>
      </c>
      <c r="E338">
        <v>278.02</v>
      </c>
      <c r="F338">
        <v>11476027</v>
      </c>
    </row>
    <row r="339" spans="1:6" x14ac:dyDescent="0.45">
      <c r="A339" t="s">
        <v>34</v>
      </c>
      <c r="B339" t="s">
        <v>59</v>
      </c>
      <c r="C339" s="1">
        <v>39650</v>
      </c>
      <c r="D339" s="4">
        <v>0</v>
      </c>
      <c r="E339">
        <v>277.2</v>
      </c>
      <c r="F339">
        <v>11266594</v>
      </c>
    </row>
    <row r="340" spans="1:6" x14ac:dyDescent="0.45">
      <c r="A340" t="s">
        <v>34</v>
      </c>
      <c r="B340" t="s">
        <v>59</v>
      </c>
      <c r="C340" s="1">
        <v>39657</v>
      </c>
      <c r="D340" s="4">
        <v>0</v>
      </c>
      <c r="E340">
        <v>283</v>
      </c>
      <c r="F340">
        <v>10854876</v>
      </c>
    </row>
    <row r="341" spans="1:6" x14ac:dyDescent="0.45">
      <c r="A341" t="s">
        <v>34</v>
      </c>
      <c r="B341" t="s">
        <v>59</v>
      </c>
      <c r="C341" s="1">
        <v>39664</v>
      </c>
      <c r="D341" s="4">
        <v>0</v>
      </c>
      <c r="E341">
        <v>277</v>
      </c>
      <c r="F341">
        <v>10943600</v>
      </c>
    </row>
    <row r="342" spans="1:6" x14ac:dyDescent="0.45">
      <c r="A342" t="s">
        <v>34</v>
      </c>
      <c r="B342" t="s">
        <v>59</v>
      </c>
      <c r="C342" s="1">
        <v>39671</v>
      </c>
      <c r="D342" s="4">
        <v>0</v>
      </c>
      <c r="E342">
        <v>279</v>
      </c>
      <c r="F342">
        <v>11012982</v>
      </c>
    </row>
    <row r="343" spans="1:6" x14ac:dyDescent="0.45">
      <c r="A343" t="s">
        <v>34</v>
      </c>
      <c r="B343" t="s">
        <v>59</v>
      </c>
      <c r="C343" s="1">
        <v>39678</v>
      </c>
      <c r="D343" s="4">
        <v>0</v>
      </c>
      <c r="E343">
        <v>278.01</v>
      </c>
      <c r="F343">
        <v>10719707</v>
      </c>
    </row>
    <row r="344" spans="1:6" x14ac:dyDescent="0.45">
      <c r="A344" t="s">
        <v>34</v>
      </c>
      <c r="B344" t="s">
        <v>59</v>
      </c>
      <c r="C344" s="1">
        <v>39685</v>
      </c>
      <c r="D344" s="4">
        <v>0</v>
      </c>
      <c r="E344">
        <v>282.39</v>
      </c>
      <c r="F344">
        <v>12991547</v>
      </c>
    </row>
    <row r="345" spans="1:6" x14ac:dyDescent="0.45">
      <c r="A345" t="s">
        <v>34</v>
      </c>
      <c r="B345" t="s">
        <v>59</v>
      </c>
      <c r="C345" s="1">
        <v>39692</v>
      </c>
      <c r="D345" s="4">
        <v>0</v>
      </c>
      <c r="E345">
        <v>280.01</v>
      </c>
      <c r="F345">
        <v>11581629</v>
      </c>
    </row>
    <row r="346" spans="1:6" x14ac:dyDescent="0.45">
      <c r="A346" t="s">
        <v>34</v>
      </c>
      <c r="B346" t="s">
        <v>59</v>
      </c>
      <c r="C346" s="1">
        <v>39699</v>
      </c>
      <c r="D346" s="4">
        <v>0</v>
      </c>
      <c r="E346">
        <v>276.51</v>
      </c>
      <c r="F346">
        <v>11699635</v>
      </c>
    </row>
    <row r="347" spans="1:6" x14ac:dyDescent="0.45">
      <c r="A347" t="s">
        <v>34</v>
      </c>
      <c r="B347" t="s">
        <v>59</v>
      </c>
      <c r="C347" s="1">
        <v>39706</v>
      </c>
      <c r="D347" s="4">
        <v>0</v>
      </c>
      <c r="E347">
        <v>200</v>
      </c>
      <c r="F347">
        <v>2734268</v>
      </c>
    </row>
    <row r="348" spans="1:6" x14ac:dyDescent="0.45">
      <c r="A348" t="s">
        <v>34</v>
      </c>
      <c r="B348" t="s">
        <v>59</v>
      </c>
      <c r="C348" s="1">
        <v>39713</v>
      </c>
      <c r="D348" s="4">
        <v>0</v>
      </c>
      <c r="E348">
        <v>193.5</v>
      </c>
      <c r="F348">
        <v>1196132</v>
      </c>
    </row>
    <row r="349" spans="1:6" x14ac:dyDescent="0.45">
      <c r="A349" t="s">
        <v>34</v>
      </c>
      <c r="B349" t="s">
        <v>59</v>
      </c>
      <c r="C349" s="1">
        <v>39720</v>
      </c>
      <c r="D349" s="4">
        <v>0</v>
      </c>
      <c r="E349">
        <v>190</v>
      </c>
      <c r="F349">
        <v>1202658</v>
      </c>
    </row>
    <row r="350" spans="1:6" x14ac:dyDescent="0.45">
      <c r="A350" t="s">
        <v>34</v>
      </c>
      <c r="B350" t="s">
        <v>59</v>
      </c>
      <c r="C350" s="1">
        <v>39727</v>
      </c>
      <c r="D350" s="4">
        <v>0</v>
      </c>
      <c r="E350">
        <v>172</v>
      </c>
      <c r="F350">
        <v>643264</v>
      </c>
    </row>
    <row r="351" spans="1:6" x14ac:dyDescent="0.45">
      <c r="A351" t="s">
        <v>34</v>
      </c>
      <c r="B351" t="s">
        <v>59</v>
      </c>
      <c r="C351" s="1">
        <v>39734</v>
      </c>
      <c r="D351" s="4">
        <v>0</v>
      </c>
      <c r="E351">
        <v>182.75</v>
      </c>
      <c r="F351">
        <v>886245</v>
      </c>
    </row>
    <row r="352" spans="1:6" x14ac:dyDescent="0.45">
      <c r="A352" t="s">
        <v>34</v>
      </c>
      <c r="B352" t="s">
        <v>59</v>
      </c>
      <c r="C352" s="1">
        <v>39741</v>
      </c>
      <c r="D352" s="4">
        <v>0</v>
      </c>
      <c r="E352">
        <v>177</v>
      </c>
      <c r="F352">
        <v>507061</v>
      </c>
    </row>
    <row r="353" spans="1:6" x14ac:dyDescent="0.45">
      <c r="A353" t="s">
        <v>34</v>
      </c>
      <c r="B353" t="s">
        <v>59</v>
      </c>
      <c r="C353" s="1">
        <v>39748</v>
      </c>
      <c r="D353" s="4">
        <v>0</v>
      </c>
      <c r="E353">
        <v>220.11</v>
      </c>
      <c r="F353">
        <v>1142922</v>
      </c>
    </row>
    <row r="354" spans="1:6" x14ac:dyDescent="0.45">
      <c r="A354" t="s">
        <v>34</v>
      </c>
      <c r="B354" t="s">
        <v>59</v>
      </c>
      <c r="C354" s="1">
        <v>39755</v>
      </c>
      <c r="D354" s="4">
        <v>0</v>
      </c>
      <c r="E354">
        <v>200.44</v>
      </c>
      <c r="F354">
        <v>373033</v>
      </c>
    </row>
    <row r="355" spans="1:6" x14ac:dyDescent="0.45">
      <c r="A355" t="s">
        <v>34</v>
      </c>
      <c r="B355" t="s">
        <v>59</v>
      </c>
      <c r="C355" s="1">
        <v>39762</v>
      </c>
      <c r="D355" s="4">
        <v>0</v>
      </c>
      <c r="E355">
        <v>204</v>
      </c>
      <c r="F355">
        <v>589893</v>
      </c>
    </row>
    <row r="356" spans="1:6" x14ac:dyDescent="0.45">
      <c r="A356" t="s">
        <v>34</v>
      </c>
      <c r="B356" t="s">
        <v>59</v>
      </c>
      <c r="C356" s="1">
        <v>39769</v>
      </c>
      <c r="D356" s="4">
        <v>0</v>
      </c>
      <c r="E356">
        <v>184.98</v>
      </c>
      <c r="F356">
        <v>672965</v>
      </c>
    </row>
    <row r="357" spans="1:6" x14ac:dyDescent="0.45">
      <c r="A357" t="s">
        <v>34</v>
      </c>
      <c r="B357" t="s">
        <v>59</v>
      </c>
      <c r="C357" s="1">
        <v>39776</v>
      </c>
      <c r="D357" s="4">
        <v>0</v>
      </c>
      <c r="E357">
        <v>204.49</v>
      </c>
      <c r="F357">
        <v>341988</v>
      </c>
    </row>
    <row r="358" spans="1:6" x14ac:dyDescent="0.45">
      <c r="A358" t="s">
        <v>34</v>
      </c>
      <c r="B358" t="s">
        <v>59</v>
      </c>
      <c r="C358" s="1">
        <v>39783</v>
      </c>
      <c r="D358" s="4">
        <v>0</v>
      </c>
      <c r="E358">
        <v>189.69</v>
      </c>
      <c r="F358">
        <v>330992</v>
      </c>
    </row>
    <row r="359" spans="1:6" x14ac:dyDescent="0.45">
      <c r="A359" t="s">
        <v>34</v>
      </c>
      <c r="B359" t="s">
        <v>59</v>
      </c>
      <c r="C359" s="1">
        <v>39790</v>
      </c>
      <c r="D359" s="4">
        <v>0</v>
      </c>
      <c r="E359">
        <v>242</v>
      </c>
      <c r="F359">
        <v>1249734</v>
      </c>
    </row>
    <row r="360" spans="1:6" x14ac:dyDescent="0.45">
      <c r="A360" t="s">
        <v>34</v>
      </c>
      <c r="B360" t="s">
        <v>59</v>
      </c>
      <c r="C360" s="1">
        <v>39797</v>
      </c>
      <c r="D360" s="4">
        <v>0</v>
      </c>
      <c r="E360">
        <v>274.98</v>
      </c>
      <c r="F360">
        <v>1139226</v>
      </c>
    </row>
    <row r="361" spans="1:6" x14ac:dyDescent="0.45">
      <c r="A361" t="s">
        <v>34</v>
      </c>
      <c r="B361" t="s">
        <v>59</v>
      </c>
      <c r="C361" s="1">
        <v>39804</v>
      </c>
      <c r="D361" s="4">
        <v>0</v>
      </c>
      <c r="E361">
        <v>261</v>
      </c>
      <c r="F361">
        <v>366113</v>
      </c>
    </row>
    <row r="362" spans="1:6" x14ac:dyDescent="0.45">
      <c r="A362" t="s">
        <v>34</v>
      </c>
      <c r="B362" t="s">
        <v>59</v>
      </c>
      <c r="C362" s="1">
        <v>39811</v>
      </c>
      <c r="D362" s="4">
        <v>0</v>
      </c>
      <c r="E362">
        <v>265</v>
      </c>
      <c r="F362">
        <v>234347</v>
      </c>
    </row>
    <row r="363" spans="1:6" x14ac:dyDescent="0.45">
      <c r="A363" t="s">
        <v>34</v>
      </c>
      <c r="B363" t="s">
        <v>59</v>
      </c>
      <c r="C363" s="1">
        <v>39818</v>
      </c>
      <c r="D363" s="4">
        <v>0</v>
      </c>
      <c r="E363">
        <v>275</v>
      </c>
      <c r="F363">
        <v>133802</v>
      </c>
    </row>
    <row r="364" spans="1:6" x14ac:dyDescent="0.45">
      <c r="A364" t="s">
        <v>34</v>
      </c>
      <c r="B364" t="s">
        <v>59</v>
      </c>
      <c r="C364" s="1">
        <v>39825</v>
      </c>
      <c r="D364" s="4">
        <v>0</v>
      </c>
      <c r="E364">
        <v>308.64999999999998</v>
      </c>
      <c r="F364">
        <v>1048151</v>
      </c>
    </row>
    <row r="365" spans="1:6" x14ac:dyDescent="0.45">
      <c r="A365" t="s">
        <v>34</v>
      </c>
      <c r="B365" t="s">
        <v>59</v>
      </c>
      <c r="C365" s="1">
        <v>39832</v>
      </c>
      <c r="D365" s="4">
        <v>0</v>
      </c>
      <c r="E365">
        <v>276.5</v>
      </c>
      <c r="F365">
        <v>543465</v>
      </c>
    </row>
    <row r="366" spans="1:6" x14ac:dyDescent="0.45">
      <c r="A366" t="s">
        <v>34</v>
      </c>
      <c r="B366" t="s">
        <v>59</v>
      </c>
      <c r="C366" s="1">
        <v>39839</v>
      </c>
      <c r="D366" s="4">
        <v>0</v>
      </c>
      <c r="E366">
        <v>309.01</v>
      </c>
      <c r="F366">
        <v>681488</v>
      </c>
    </row>
    <row r="367" spans="1:6" x14ac:dyDescent="0.45">
      <c r="A367" t="s">
        <v>34</v>
      </c>
      <c r="B367" t="s">
        <v>59</v>
      </c>
      <c r="C367" s="1">
        <v>39846</v>
      </c>
      <c r="D367" s="4">
        <v>0</v>
      </c>
      <c r="E367">
        <v>320</v>
      </c>
      <c r="F367">
        <v>742670</v>
      </c>
    </row>
    <row r="368" spans="1:6" x14ac:dyDescent="0.45">
      <c r="A368" t="s">
        <v>34</v>
      </c>
      <c r="B368" t="s">
        <v>59</v>
      </c>
      <c r="C368" s="1">
        <v>39853</v>
      </c>
      <c r="D368" s="4">
        <v>0</v>
      </c>
      <c r="E368">
        <v>310</v>
      </c>
      <c r="F368">
        <v>1130860</v>
      </c>
    </row>
    <row r="369" spans="1:6" x14ac:dyDescent="0.45">
      <c r="A369" t="s">
        <v>34</v>
      </c>
      <c r="B369" t="s">
        <v>59</v>
      </c>
      <c r="C369" s="1">
        <v>39860</v>
      </c>
      <c r="D369" s="4">
        <v>0</v>
      </c>
      <c r="E369">
        <v>297.95</v>
      </c>
      <c r="F369">
        <v>734708</v>
      </c>
    </row>
    <row r="370" spans="1:6" x14ac:dyDescent="0.45">
      <c r="A370" t="s">
        <v>34</v>
      </c>
      <c r="B370" t="s">
        <v>59</v>
      </c>
      <c r="C370" s="1">
        <v>39867</v>
      </c>
      <c r="D370" s="4">
        <v>0</v>
      </c>
      <c r="E370">
        <v>287.99</v>
      </c>
      <c r="F370">
        <v>794879</v>
      </c>
    </row>
    <row r="371" spans="1:6" x14ac:dyDescent="0.45">
      <c r="A371" t="s">
        <v>34</v>
      </c>
      <c r="B371" t="s">
        <v>59</v>
      </c>
      <c r="C371" s="1">
        <v>39874</v>
      </c>
      <c r="D371" s="4">
        <v>0</v>
      </c>
      <c r="E371">
        <v>288.88</v>
      </c>
      <c r="F371">
        <v>922666</v>
      </c>
    </row>
    <row r="372" spans="1:6" x14ac:dyDescent="0.45">
      <c r="A372" t="s">
        <v>34</v>
      </c>
      <c r="B372" t="s">
        <v>59</v>
      </c>
      <c r="C372" s="1">
        <v>39881</v>
      </c>
      <c r="D372" s="4">
        <v>0</v>
      </c>
      <c r="E372">
        <v>294</v>
      </c>
      <c r="F372">
        <v>831199</v>
      </c>
    </row>
    <row r="373" spans="1:6" x14ac:dyDescent="0.45">
      <c r="A373" t="s">
        <v>34</v>
      </c>
      <c r="B373" t="s">
        <v>59</v>
      </c>
      <c r="C373" s="1">
        <v>39888</v>
      </c>
      <c r="D373" s="4">
        <v>0</v>
      </c>
      <c r="E373">
        <v>291.61</v>
      </c>
      <c r="F373">
        <v>355634</v>
      </c>
    </row>
    <row r="374" spans="1:6" x14ac:dyDescent="0.45">
      <c r="A374" t="s">
        <v>34</v>
      </c>
      <c r="B374" t="s">
        <v>59</v>
      </c>
      <c r="C374" s="1">
        <v>39895</v>
      </c>
      <c r="D374" s="4">
        <v>0</v>
      </c>
      <c r="E374">
        <v>305.95999999999998</v>
      </c>
      <c r="F374">
        <v>1785194</v>
      </c>
    </row>
    <row r="375" spans="1:6" x14ac:dyDescent="0.45">
      <c r="A375" t="s">
        <v>34</v>
      </c>
      <c r="B375" t="s">
        <v>59</v>
      </c>
      <c r="C375" s="1">
        <v>39902</v>
      </c>
      <c r="D375" s="4">
        <v>0</v>
      </c>
      <c r="E375">
        <v>316.31</v>
      </c>
      <c r="F375">
        <v>807804</v>
      </c>
    </row>
    <row r="376" spans="1:6" x14ac:dyDescent="0.45">
      <c r="A376" t="s">
        <v>34</v>
      </c>
      <c r="B376" t="s">
        <v>59</v>
      </c>
      <c r="C376" s="1">
        <v>39909</v>
      </c>
      <c r="D376" s="4">
        <v>0</v>
      </c>
      <c r="E376">
        <v>322.76</v>
      </c>
      <c r="F376">
        <v>685920</v>
      </c>
    </row>
    <row r="377" spans="1:6" x14ac:dyDescent="0.45">
      <c r="A377" t="s">
        <v>34</v>
      </c>
      <c r="B377" t="s">
        <v>59</v>
      </c>
      <c r="C377" s="1">
        <v>39916</v>
      </c>
      <c r="D377" s="4">
        <v>0</v>
      </c>
      <c r="E377">
        <v>329.02</v>
      </c>
      <c r="F377">
        <v>812536</v>
      </c>
    </row>
    <row r="378" spans="1:6" x14ac:dyDescent="0.45">
      <c r="A378" t="s">
        <v>34</v>
      </c>
      <c r="B378" t="s">
        <v>59</v>
      </c>
      <c r="C378" s="1">
        <v>39923</v>
      </c>
      <c r="D378" s="4">
        <v>0</v>
      </c>
      <c r="E378">
        <v>316.2</v>
      </c>
      <c r="F378">
        <v>383060</v>
      </c>
    </row>
    <row r="379" spans="1:6" x14ac:dyDescent="0.45">
      <c r="A379" t="s">
        <v>34</v>
      </c>
      <c r="B379" t="s">
        <v>59</v>
      </c>
      <c r="C379" s="1">
        <v>39930</v>
      </c>
      <c r="D379" s="4">
        <v>0</v>
      </c>
      <c r="E379">
        <v>309.5</v>
      </c>
      <c r="F379">
        <v>396703</v>
      </c>
    </row>
    <row r="380" spans="1:6" x14ac:dyDescent="0.45">
      <c r="A380" t="s">
        <v>34</v>
      </c>
      <c r="B380" t="s">
        <v>59</v>
      </c>
      <c r="C380" s="1">
        <v>39937</v>
      </c>
      <c r="D380" s="4">
        <v>0</v>
      </c>
      <c r="E380">
        <v>295.39999999999998</v>
      </c>
      <c r="F380">
        <v>856657</v>
      </c>
    </row>
    <row r="381" spans="1:6" x14ac:dyDescent="0.45">
      <c r="A381" t="s">
        <v>34</v>
      </c>
      <c r="B381" t="s">
        <v>59</v>
      </c>
      <c r="C381" s="1">
        <v>39944</v>
      </c>
      <c r="D381" s="4">
        <v>0</v>
      </c>
      <c r="E381">
        <v>267.01</v>
      </c>
      <c r="F381">
        <v>568026</v>
      </c>
    </row>
    <row r="382" spans="1:6" x14ac:dyDescent="0.45">
      <c r="A382" t="s">
        <v>34</v>
      </c>
      <c r="B382" t="s">
        <v>59</v>
      </c>
      <c r="C382" s="1">
        <v>39951</v>
      </c>
      <c r="D382" s="4">
        <v>0</v>
      </c>
      <c r="E382">
        <v>258.49</v>
      </c>
      <c r="F382">
        <v>1692368</v>
      </c>
    </row>
    <row r="383" spans="1:6" x14ac:dyDescent="0.45">
      <c r="A383" t="s">
        <v>34</v>
      </c>
      <c r="B383" t="s">
        <v>59</v>
      </c>
      <c r="C383" s="1">
        <v>39958</v>
      </c>
      <c r="D383" s="4">
        <v>0</v>
      </c>
      <c r="E383">
        <v>224</v>
      </c>
      <c r="F383">
        <v>4006150</v>
      </c>
    </row>
    <row r="384" spans="1:6" x14ac:dyDescent="0.45">
      <c r="A384" t="s">
        <v>34</v>
      </c>
      <c r="B384" t="s">
        <v>59</v>
      </c>
      <c r="C384" s="1">
        <v>39965</v>
      </c>
      <c r="D384" s="4">
        <v>0</v>
      </c>
      <c r="E384">
        <v>201.79</v>
      </c>
      <c r="F384">
        <v>10034805</v>
      </c>
    </row>
    <row r="385" spans="1:6" x14ac:dyDescent="0.45">
      <c r="A385" t="s">
        <v>34</v>
      </c>
      <c r="B385" t="s">
        <v>59</v>
      </c>
      <c r="C385" s="1">
        <v>39972</v>
      </c>
      <c r="D385" s="4">
        <v>0</v>
      </c>
      <c r="E385">
        <v>199</v>
      </c>
      <c r="F385">
        <v>10032417</v>
      </c>
    </row>
    <row r="386" spans="1:6" x14ac:dyDescent="0.45">
      <c r="A386" t="s">
        <v>34</v>
      </c>
      <c r="B386" t="s">
        <v>59</v>
      </c>
      <c r="C386" s="1">
        <v>39979</v>
      </c>
      <c r="D386" s="4">
        <v>0</v>
      </c>
      <c r="E386">
        <v>195.5</v>
      </c>
      <c r="F386">
        <v>16847012</v>
      </c>
    </row>
    <row r="387" spans="1:6" x14ac:dyDescent="0.45">
      <c r="A387" t="s">
        <v>34</v>
      </c>
      <c r="B387" t="s">
        <v>59</v>
      </c>
      <c r="C387" s="1">
        <v>39986</v>
      </c>
      <c r="D387" s="4">
        <v>0</v>
      </c>
      <c r="E387">
        <v>155.52000000000001</v>
      </c>
      <c r="F387">
        <v>4051195</v>
      </c>
    </row>
    <row r="388" spans="1:6" x14ac:dyDescent="0.45">
      <c r="A388" t="s">
        <v>34</v>
      </c>
      <c r="B388" t="s">
        <v>59</v>
      </c>
      <c r="C388" s="1">
        <v>39993</v>
      </c>
      <c r="D388" s="4">
        <v>0</v>
      </c>
      <c r="E388">
        <v>157.38</v>
      </c>
      <c r="F388">
        <v>2695507</v>
      </c>
    </row>
    <row r="389" spans="1:6" x14ac:dyDescent="0.45">
      <c r="A389" t="s">
        <v>34</v>
      </c>
      <c r="B389" t="s">
        <v>59</v>
      </c>
      <c r="C389" s="1">
        <v>40000</v>
      </c>
      <c r="D389" s="4">
        <v>0</v>
      </c>
      <c r="E389">
        <v>153.78</v>
      </c>
      <c r="F389">
        <v>1570037</v>
      </c>
    </row>
    <row r="390" spans="1:6" x14ac:dyDescent="0.45">
      <c r="A390" t="s">
        <v>34</v>
      </c>
      <c r="B390" t="s">
        <v>59</v>
      </c>
      <c r="C390" s="1">
        <v>40007</v>
      </c>
      <c r="D390" s="4">
        <v>0</v>
      </c>
      <c r="E390">
        <v>159.81</v>
      </c>
      <c r="F390">
        <v>962603</v>
      </c>
    </row>
    <row r="391" spans="1:6" x14ac:dyDescent="0.45">
      <c r="A391" t="s">
        <v>34</v>
      </c>
      <c r="B391" t="s">
        <v>59</v>
      </c>
      <c r="C391" s="1">
        <v>40014</v>
      </c>
      <c r="D391" s="4">
        <v>0</v>
      </c>
      <c r="E391">
        <v>160.01</v>
      </c>
      <c r="F391">
        <v>2885279</v>
      </c>
    </row>
    <row r="392" spans="1:6" x14ac:dyDescent="0.45">
      <c r="A392" t="s">
        <v>34</v>
      </c>
      <c r="B392" t="s">
        <v>59</v>
      </c>
      <c r="C392" s="1">
        <v>40021</v>
      </c>
      <c r="D392" s="4">
        <v>0</v>
      </c>
      <c r="E392">
        <v>158.84</v>
      </c>
      <c r="F392">
        <v>1672672</v>
      </c>
    </row>
    <row r="393" spans="1:6" x14ac:dyDescent="0.45">
      <c r="A393" t="s">
        <v>34</v>
      </c>
      <c r="B393" t="s">
        <v>59</v>
      </c>
      <c r="C393" s="1">
        <v>40028</v>
      </c>
      <c r="D393" s="4">
        <v>0</v>
      </c>
      <c r="E393">
        <v>161.47</v>
      </c>
      <c r="F393">
        <v>3141279</v>
      </c>
    </row>
    <row r="394" spans="1:6" x14ac:dyDescent="0.45">
      <c r="A394" t="s">
        <v>34</v>
      </c>
      <c r="B394" t="s">
        <v>59</v>
      </c>
      <c r="C394" s="1">
        <v>40035</v>
      </c>
      <c r="D394" s="4">
        <v>0</v>
      </c>
      <c r="E394">
        <v>159.46</v>
      </c>
      <c r="F394">
        <v>1415531</v>
      </c>
    </row>
    <row r="395" spans="1:6" x14ac:dyDescent="0.45">
      <c r="A395" t="s">
        <v>34</v>
      </c>
      <c r="B395" t="s">
        <v>59</v>
      </c>
      <c r="C395" s="1">
        <v>40042</v>
      </c>
      <c r="D395" s="4">
        <v>0</v>
      </c>
      <c r="E395">
        <v>164</v>
      </c>
      <c r="F395">
        <v>1940562</v>
      </c>
    </row>
    <row r="396" spans="1:6" x14ac:dyDescent="0.45">
      <c r="A396" t="s">
        <v>34</v>
      </c>
      <c r="B396" t="s">
        <v>59</v>
      </c>
      <c r="C396" s="1">
        <v>40049</v>
      </c>
      <c r="D396" s="4">
        <v>0</v>
      </c>
      <c r="E396">
        <v>165.7</v>
      </c>
      <c r="F396">
        <v>1726702</v>
      </c>
    </row>
    <row r="397" spans="1:6" x14ac:dyDescent="0.45">
      <c r="A397" t="s">
        <v>34</v>
      </c>
      <c r="B397" t="s">
        <v>59</v>
      </c>
      <c r="C397" s="1">
        <v>40056</v>
      </c>
      <c r="D397" s="4">
        <v>0</v>
      </c>
      <c r="E397">
        <v>159.55000000000001</v>
      </c>
      <c r="F397">
        <v>1289377</v>
      </c>
    </row>
    <row r="398" spans="1:6" x14ac:dyDescent="0.45">
      <c r="A398" t="s">
        <v>34</v>
      </c>
      <c r="B398" t="s">
        <v>59</v>
      </c>
      <c r="C398" s="1">
        <v>40063</v>
      </c>
      <c r="D398" s="4">
        <v>0</v>
      </c>
      <c r="E398">
        <v>159.5</v>
      </c>
      <c r="F398">
        <v>2090192</v>
      </c>
    </row>
    <row r="399" spans="1:6" x14ac:dyDescent="0.45">
      <c r="A399" t="s">
        <v>34</v>
      </c>
      <c r="B399" t="s">
        <v>59</v>
      </c>
      <c r="C399" s="1">
        <v>40070</v>
      </c>
      <c r="D399" s="4">
        <v>0</v>
      </c>
      <c r="E399">
        <v>152.94</v>
      </c>
      <c r="F399">
        <v>2850712</v>
      </c>
    </row>
    <row r="400" spans="1:6" x14ac:dyDescent="0.45">
      <c r="A400" t="s">
        <v>34</v>
      </c>
      <c r="B400" t="s">
        <v>59</v>
      </c>
      <c r="C400" s="1">
        <v>40077</v>
      </c>
      <c r="D400" s="4">
        <v>0</v>
      </c>
      <c r="E400">
        <v>150.9</v>
      </c>
      <c r="F400">
        <v>2391765</v>
      </c>
    </row>
    <row r="401" spans="1:6" x14ac:dyDescent="0.45">
      <c r="A401" t="s">
        <v>34</v>
      </c>
      <c r="B401" t="s">
        <v>59</v>
      </c>
      <c r="C401" s="1">
        <v>40084</v>
      </c>
      <c r="D401" s="4">
        <v>0</v>
      </c>
      <c r="E401">
        <v>135.44999999999999</v>
      </c>
      <c r="F401">
        <v>2818365</v>
      </c>
    </row>
    <row r="402" spans="1:6" x14ac:dyDescent="0.45">
      <c r="A402" t="s">
        <v>34</v>
      </c>
      <c r="B402" t="s">
        <v>59</v>
      </c>
      <c r="C402" s="1">
        <v>40091</v>
      </c>
      <c r="D402" s="4">
        <v>0</v>
      </c>
      <c r="E402">
        <v>143.87</v>
      </c>
      <c r="F402">
        <v>3796448</v>
      </c>
    </row>
    <row r="403" spans="1:6" x14ac:dyDescent="0.45">
      <c r="A403" t="s">
        <v>34</v>
      </c>
      <c r="B403" t="s">
        <v>59</v>
      </c>
      <c r="C403" s="1">
        <v>40098</v>
      </c>
      <c r="D403" s="4">
        <v>0</v>
      </c>
      <c r="E403">
        <v>165</v>
      </c>
      <c r="F403">
        <v>8292505</v>
      </c>
    </row>
    <row r="404" spans="1:6" x14ac:dyDescent="0.45">
      <c r="A404" t="s">
        <v>34</v>
      </c>
      <c r="B404" t="s">
        <v>59</v>
      </c>
      <c r="C404" s="1">
        <v>40105</v>
      </c>
      <c r="D404" s="4">
        <v>0</v>
      </c>
      <c r="E404">
        <v>188.51</v>
      </c>
      <c r="F404">
        <v>29552737</v>
      </c>
    </row>
    <row r="405" spans="1:6" x14ac:dyDescent="0.45">
      <c r="A405" t="s">
        <v>34</v>
      </c>
      <c r="B405" t="s">
        <v>59</v>
      </c>
      <c r="C405" s="1">
        <v>40112</v>
      </c>
      <c r="D405" s="4">
        <v>0</v>
      </c>
      <c r="E405">
        <v>192</v>
      </c>
      <c r="F405">
        <v>11840380</v>
      </c>
    </row>
    <row r="406" spans="1:6" x14ac:dyDescent="0.45">
      <c r="A406" t="s">
        <v>34</v>
      </c>
      <c r="B406" t="s">
        <v>59</v>
      </c>
      <c r="C406" s="1">
        <v>40119</v>
      </c>
      <c r="D406" s="4">
        <v>0</v>
      </c>
      <c r="E406">
        <v>187.1</v>
      </c>
      <c r="F406">
        <v>3465739</v>
      </c>
    </row>
    <row r="407" spans="1:6" x14ac:dyDescent="0.45">
      <c r="A407" t="s">
        <v>34</v>
      </c>
      <c r="B407" t="s">
        <v>59</v>
      </c>
      <c r="C407" s="1">
        <v>40126</v>
      </c>
      <c r="D407" s="4">
        <v>0</v>
      </c>
      <c r="E407">
        <v>186.95</v>
      </c>
      <c r="F407">
        <v>5803231</v>
      </c>
    </row>
    <row r="408" spans="1:6" x14ac:dyDescent="0.45">
      <c r="A408" t="s">
        <v>34</v>
      </c>
      <c r="B408" t="s">
        <v>59</v>
      </c>
      <c r="C408" s="1">
        <v>40133</v>
      </c>
      <c r="D408" s="4">
        <v>0</v>
      </c>
      <c r="E408">
        <v>188.31</v>
      </c>
      <c r="F408">
        <v>2685365</v>
      </c>
    </row>
    <row r="409" spans="1:6" x14ac:dyDescent="0.45">
      <c r="A409" t="s">
        <v>34</v>
      </c>
      <c r="B409" t="s">
        <v>59</v>
      </c>
      <c r="C409" s="1">
        <v>40140</v>
      </c>
      <c r="D409" s="4">
        <v>0</v>
      </c>
      <c r="E409">
        <v>186.5</v>
      </c>
      <c r="F409">
        <v>1996643</v>
      </c>
    </row>
    <row r="410" spans="1:6" x14ac:dyDescent="0.45">
      <c r="A410" t="s">
        <v>34</v>
      </c>
      <c r="B410" t="s">
        <v>59</v>
      </c>
      <c r="C410" s="1">
        <v>40147</v>
      </c>
      <c r="D410" s="4">
        <v>0</v>
      </c>
      <c r="E410">
        <v>169</v>
      </c>
      <c r="F410">
        <v>5846085</v>
      </c>
    </row>
    <row r="411" spans="1:6" x14ac:dyDescent="0.45">
      <c r="A411" t="s">
        <v>34</v>
      </c>
      <c r="B411" t="s">
        <v>59</v>
      </c>
      <c r="C411" s="1">
        <v>40154</v>
      </c>
      <c r="D411" s="4">
        <v>0</v>
      </c>
      <c r="E411">
        <v>161</v>
      </c>
      <c r="F411">
        <v>3086021</v>
      </c>
    </row>
    <row r="412" spans="1:6" x14ac:dyDescent="0.45">
      <c r="A412" t="s">
        <v>34</v>
      </c>
      <c r="B412" t="s">
        <v>59</v>
      </c>
      <c r="C412" s="1">
        <v>40161</v>
      </c>
      <c r="D412" s="4">
        <v>0</v>
      </c>
      <c r="E412">
        <v>156.87</v>
      </c>
      <c r="F412">
        <v>5578698</v>
      </c>
    </row>
    <row r="413" spans="1:6" x14ac:dyDescent="0.45">
      <c r="A413" t="s">
        <v>34</v>
      </c>
      <c r="B413" t="s">
        <v>59</v>
      </c>
      <c r="C413" s="1">
        <v>40168</v>
      </c>
      <c r="D413" s="4">
        <v>0</v>
      </c>
      <c r="E413">
        <v>151.9</v>
      </c>
      <c r="F413">
        <v>8243737</v>
      </c>
    </row>
    <row r="414" spans="1:6" x14ac:dyDescent="0.45">
      <c r="A414" t="s">
        <v>34</v>
      </c>
      <c r="B414" t="s">
        <v>59</v>
      </c>
      <c r="C414" s="1">
        <v>40175</v>
      </c>
      <c r="D414" s="4">
        <v>0</v>
      </c>
      <c r="E414">
        <v>148.53</v>
      </c>
      <c r="F414">
        <v>2228273</v>
      </c>
    </row>
    <row r="415" spans="1:6" x14ac:dyDescent="0.45">
      <c r="A415" t="s">
        <v>34</v>
      </c>
      <c r="B415" t="s">
        <v>59</v>
      </c>
      <c r="C415" s="1">
        <v>40189</v>
      </c>
      <c r="D415" s="4">
        <v>0</v>
      </c>
      <c r="E415">
        <v>158.4</v>
      </c>
      <c r="F415">
        <v>17516207</v>
      </c>
    </row>
    <row r="416" spans="1:6" x14ac:dyDescent="0.45">
      <c r="A416" t="s">
        <v>34</v>
      </c>
      <c r="B416" t="s">
        <v>59</v>
      </c>
      <c r="C416" s="1">
        <v>40196</v>
      </c>
      <c r="D416" s="4">
        <v>0</v>
      </c>
      <c r="E416">
        <v>151.19999999999999</v>
      </c>
      <c r="F416">
        <v>10541182</v>
      </c>
    </row>
    <row r="417" spans="1:6" x14ac:dyDescent="0.45">
      <c r="A417" t="s">
        <v>34</v>
      </c>
      <c r="B417" t="s">
        <v>59</v>
      </c>
      <c r="C417" s="1">
        <v>40203</v>
      </c>
      <c r="D417" s="4">
        <v>0</v>
      </c>
      <c r="E417">
        <v>147.79</v>
      </c>
      <c r="F417">
        <v>4901223</v>
      </c>
    </row>
    <row r="418" spans="1:6" x14ac:dyDescent="0.45">
      <c r="A418" t="s">
        <v>34</v>
      </c>
      <c r="B418" t="s">
        <v>59</v>
      </c>
      <c r="C418" s="1">
        <v>40210</v>
      </c>
      <c r="D418" s="4">
        <v>0</v>
      </c>
      <c r="E418">
        <v>151.9</v>
      </c>
      <c r="F418">
        <v>12921642</v>
      </c>
    </row>
    <row r="419" spans="1:6" x14ac:dyDescent="0.45">
      <c r="A419" t="s">
        <v>34</v>
      </c>
      <c r="B419" t="s">
        <v>59</v>
      </c>
      <c r="C419" s="1">
        <v>40217</v>
      </c>
      <c r="D419" s="4">
        <v>0</v>
      </c>
      <c r="E419">
        <v>145.77000000000001</v>
      </c>
      <c r="F419">
        <v>3828509</v>
      </c>
    </row>
    <row r="420" spans="1:6" x14ac:dyDescent="0.45">
      <c r="A420" t="s">
        <v>34</v>
      </c>
      <c r="B420" t="s">
        <v>59</v>
      </c>
      <c r="C420" s="1">
        <v>40224</v>
      </c>
      <c r="D420" s="4">
        <v>0</v>
      </c>
      <c r="E420">
        <v>146</v>
      </c>
      <c r="F420">
        <v>3058686</v>
      </c>
    </row>
    <row r="421" spans="1:6" x14ac:dyDescent="0.45">
      <c r="A421" t="s">
        <v>34</v>
      </c>
      <c r="B421" t="s">
        <v>59</v>
      </c>
      <c r="C421" s="1">
        <v>40231</v>
      </c>
      <c r="D421" s="4">
        <v>0</v>
      </c>
      <c r="E421">
        <v>143.99</v>
      </c>
      <c r="F421">
        <v>4483103</v>
      </c>
    </row>
    <row r="422" spans="1:6" x14ac:dyDescent="0.45">
      <c r="A422" t="s">
        <v>34</v>
      </c>
      <c r="B422" t="s">
        <v>59</v>
      </c>
      <c r="C422" s="1">
        <v>40238</v>
      </c>
      <c r="D422" s="4">
        <v>0</v>
      </c>
      <c r="E422">
        <v>145.1</v>
      </c>
      <c r="F422">
        <v>5283526</v>
      </c>
    </row>
    <row r="423" spans="1:6" x14ac:dyDescent="0.45">
      <c r="A423" t="s">
        <v>34</v>
      </c>
      <c r="B423" t="s">
        <v>59</v>
      </c>
      <c r="C423" s="1">
        <v>40245</v>
      </c>
      <c r="D423" s="4">
        <v>0</v>
      </c>
      <c r="E423">
        <v>152.19</v>
      </c>
      <c r="F423">
        <v>5635281</v>
      </c>
    </row>
    <row r="424" spans="1:6" x14ac:dyDescent="0.45">
      <c r="A424" t="s">
        <v>34</v>
      </c>
      <c r="B424" t="s">
        <v>59</v>
      </c>
      <c r="C424" s="1">
        <v>40252</v>
      </c>
      <c r="D424" s="4">
        <v>0</v>
      </c>
      <c r="E424">
        <v>150.87</v>
      </c>
      <c r="F424">
        <v>7165811</v>
      </c>
    </row>
    <row r="425" spans="1:6" x14ac:dyDescent="0.45">
      <c r="A425" t="s">
        <v>34</v>
      </c>
      <c r="B425" t="s">
        <v>59</v>
      </c>
      <c r="C425" s="1">
        <v>40259</v>
      </c>
      <c r="D425" s="4">
        <v>0</v>
      </c>
      <c r="E425">
        <v>149</v>
      </c>
      <c r="F425">
        <v>4898555</v>
      </c>
    </row>
    <row r="426" spans="1:6" x14ac:dyDescent="0.45">
      <c r="A426" t="s">
        <v>34</v>
      </c>
      <c r="B426" t="s">
        <v>59</v>
      </c>
      <c r="C426" s="1">
        <v>40266</v>
      </c>
      <c r="D426" s="4">
        <v>0</v>
      </c>
      <c r="E426">
        <v>147</v>
      </c>
      <c r="F426">
        <v>6214387</v>
      </c>
    </row>
    <row r="427" spans="1:6" x14ac:dyDescent="0.45">
      <c r="A427" t="s">
        <v>34</v>
      </c>
      <c r="B427" t="s">
        <v>59</v>
      </c>
      <c r="C427" s="1">
        <v>40273</v>
      </c>
      <c r="D427" s="4">
        <v>0</v>
      </c>
      <c r="E427">
        <v>143.09</v>
      </c>
      <c r="F427">
        <v>4647678</v>
      </c>
    </row>
    <row r="428" spans="1:6" x14ac:dyDescent="0.45">
      <c r="A428" t="s">
        <v>34</v>
      </c>
      <c r="B428" t="s">
        <v>59</v>
      </c>
      <c r="C428" s="1">
        <v>40280</v>
      </c>
      <c r="D428" s="4">
        <v>0</v>
      </c>
      <c r="E428">
        <v>139.55000000000001</v>
      </c>
      <c r="F428">
        <v>3224406</v>
      </c>
    </row>
    <row r="429" spans="1:6" x14ac:dyDescent="0.45">
      <c r="A429" t="s">
        <v>34</v>
      </c>
      <c r="B429" t="s">
        <v>59</v>
      </c>
      <c r="C429" s="1">
        <v>40287</v>
      </c>
      <c r="D429" s="4">
        <v>0</v>
      </c>
      <c r="E429">
        <v>131.31</v>
      </c>
      <c r="F429">
        <v>3794755</v>
      </c>
    </row>
    <row r="430" spans="1:6" x14ac:dyDescent="0.45">
      <c r="A430" t="s">
        <v>34</v>
      </c>
      <c r="B430" t="s">
        <v>59</v>
      </c>
      <c r="C430" s="1">
        <v>40294</v>
      </c>
      <c r="D430" s="4">
        <v>0</v>
      </c>
      <c r="E430">
        <v>123.81</v>
      </c>
      <c r="F430">
        <v>2964277</v>
      </c>
    </row>
    <row r="431" spans="1:6" x14ac:dyDescent="0.45">
      <c r="A431" t="s">
        <v>34</v>
      </c>
      <c r="B431" t="s">
        <v>59</v>
      </c>
      <c r="C431" s="1">
        <v>40301</v>
      </c>
      <c r="D431" s="4">
        <v>0</v>
      </c>
      <c r="E431">
        <v>100.1</v>
      </c>
      <c r="F431">
        <v>6389422</v>
      </c>
    </row>
    <row r="432" spans="1:6" x14ac:dyDescent="0.45">
      <c r="A432" t="s">
        <v>34</v>
      </c>
      <c r="B432" t="s">
        <v>59</v>
      </c>
      <c r="C432" s="1">
        <v>40308</v>
      </c>
      <c r="D432" s="4">
        <v>0</v>
      </c>
      <c r="E432">
        <v>111.21</v>
      </c>
      <c r="F432">
        <v>8098679</v>
      </c>
    </row>
    <row r="433" spans="1:6" x14ac:dyDescent="0.45">
      <c r="A433" t="s">
        <v>34</v>
      </c>
      <c r="B433" t="s">
        <v>59</v>
      </c>
      <c r="C433" s="1">
        <v>40315</v>
      </c>
      <c r="D433" s="4">
        <v>0</v>
      </c>
      <c r="E433">
        <v>101.1</v>
      </c>
      <c r="F433">
        <v>3980811</v>
      </c>
    </row>
    <row r="434" spans="1:6" x14ac:dyDescent="0.45">
      <c r="A434" t="s">
        <v>34</v>
      </c>
      <c r="B434" t="s">
        <v>59</v>
      </c>
      <c r="C434" s="1">
        <v>40322</v>
      </c>
      <c r="D434" s="4">
        <v>0</v>
      </c>
      <c r="E434">
        <v>104.1</v>
      </c>
      <c r="F434">
        <v>3908539</v>
      </c>
    </row>
    <row r="435" spans="1:6" x14ac:dyDescent="0.45">
      <c r="A435" t="s">
        <v>34</v>
      </c>
      <c r="B435" t="s">
        <v>59</v>
      </c>
      <c r="C435" s="1">
        <v>40329</v>
      </c>
      <c r="D435" s="4">
        <v>0</v>
      </c>
      <c r="E435">
        <v>103.17</v>
      </c>
      <c r="F435">
        <v>2721772</v>
      </c>
    </row>
    <row r="436" spans="1:6" x14ac:dyDescent="0.45">
      <c r="A436" t="s">
        <v>34</v>
      </c>
      <c r="B436" t="s">
        <v>59</v>
      </c>
      <c r="C436" s="1">
        <v>40336</v>
      </c>
      <c r="D436" s="4">
        <v>0</v>
      </c>
      <c r="E436">
        <v>105.9</v>
      </c>
      <c r="F436">
        <v>4034735</v>
      </c>
    </row>
    <row r="437" spans="1:6" x14ac:dyDescent="0.45">
      <c r="A437" t="s">
        <v>34</v>
      </c>
      <c r="B437" t="s">
        <v>59</v>
      </c>
      <c r="C437" s="1">
        <v>40343</v>
      </c>
      <c r="D437" s="4">
        <v>0</v>
      </c>
      <c r="E437">
        <v>105.99</v>
      </c>
      <c r="F437">
        <v>2326097</v>
      </c>
    </row>
    <row r="438" spans="1:6" x14ac:dyDescent="0.45">
      <c r="A438" t="s">
        <v>34</v>
      </c>
      <c r="B438" t="s">
        <v>59</v>
      </c>
      <c r="C438" s="1">
        <v>40350</v>
      </c>
      <c r="D438" s="4">
        <v>0</v>
      </c>
      <c r="E438">
        <v>117</v>
      </c>
      <c r="F438">
        <v>8630695</v>
      </c>
    </row>
    <row r="439" spans="1:6" x14ac:dyDescent="0.45">
      <c r="A439" t="s">
        <v>34</v>
      </c>
      <c r="B439" t="s">
        <v>59</v>
      </c>
      <c r="C439" s="1">
        <v>40357</v>
      </c>
      <c r="D439" s="4">
        <v>0</v>
      </c>
      <c r="E439">
        <v>108</v>
      </c>
      <c r="F439">
        <v>3407620</v>
      </c>
    </row>
    <row r="440" spans="1:6" x14ac:dyDescent="0.45">
      <c r="A440" t="s">
        <v>34</v>
      </c>
      <c r="B440" t="s">
        <v>59</v>
      </c>
      <c r="C440" s="1">
        <v>40364</v>
      </c>
      <c r="D440" s="4">
        <v>0</v>
      </c>
      <c r="E440">
        <v>109.45</v>
      </c>
      <c r="F440">
        <v>2188475</v>
      </c>
    </row>
    <row r="441" spans="1:6" x14ac:dyDescent="0.45">
      <c r="A441" t="s">
        <v>34</v>
      </c>
      <c r="B441" t="s">
        <v>59</v>
      </c>
      <c r="C441" s="1">
        <v>40371</v>
      </c>
      <c r="D441" s="4">
        <v>0</v>
      </c>
      <c r="E441">
        <v>106.71</v>
      </c>
      <c r="F441">
        <v>2268992</v>
      </c>
    </row>
    <row r="442" spans="1:6" x14ac:dyDescent="0.45">
      <c r="A442" t="s">
        <v>34</v>
      </c>
      <c r="B442" t="s">
        <v>59</v>
      </c>
      <c r="C442" s="1">
        <v>40378</v>
      </c>
      <c r="D442" s="4">
        <v>0</v>
      </c>
      <c r="E442">
        <v>107.2</v>
      </c>
      <c r="F442">
        <v>1597546</v>
      </c>
    </row>
    <row r="443" spans="1:6" x14ac:dyDescent="0.45">
      <c r="A443" t="s">
        <v>34</v>
      </c>
      <c r="B443" t="s">
        <v>59</v>
      </c>
      <c r="C443" s="1">
        <v>40385</v>
      </c>
      <c r="D443" s="4">
        <v>0</v>
      </c>
      <c r="E443">
        <v>110.75</v>
      </c>
      <c r="F443">
        <v>5422511</v>
      </c>
    </row>
    <row r="444" spans="1:6" x14ac:dyDescent="0.45">
      <c r="A444" t="s">
        <v>34</v>
      </c>
      <c r="B444" t="s">
        <v>59</v>
      </c>
      <c r="C444" s="1">
        <v>40392</v>
      </c>
      <c r="D444" s="4">
        <v>0</v>
      </c>
      <c r="E444">
        <v>110.6</v>
      </c>
      <c r="F444">
        <v>2056720</v>
      </c>
    </row>
    <row r="445" spans="1:6" x14ac:dyDescent="0.45">
      <c r="A445" t="s">
        <v>34</v>
      </c>
      <c r="B445" t="s">
        <v>59</v>
      </c>
      <c r="C445" s="1">
        <v>40399</v>
      </c>
      <c r="D445" s="4">
        <v>0</v>
      </c>
      <c r="E445">
        <v>108.91</v>
      </c>
      <c r="F445">
        <v>1777139</v>
      </c>
    </row>
    <row r="446" spans="1:6" x14ac:dyDescent="0.45">
      <c r="A446" t="s">
        <v>34</v>
      </c>
      <c r="B446" t="s">
        <v>59</v>
      </c>
      <c r="C446" s="1">
        <v>40406</v>
      </c>
      <c r="D446" s="4">
        <v>0</v>
      </c>
      <c r="E446">
        <v>108.7</v>
      </c>
      <c r="F446">
        <v>2036302</v>
      </c>
    </row>
    <row r="447" spans="1:6" x14ac:dyDescent="0.45">
      <c r="A447" t="s">
        <v>34</v>
      </c>
      <c r="B447" t="s">
        <v>59</v>
      </c>
      <c r="C447" s="1">
        <v>40413</v>
      </c>
      <c r="D447" s="4">
        <v>0</v>
      </c>
      <c r="E447">
        <v>109.79</v>
      </c>
      <c r="F447">
        <v>3175983</v>
      </c>
    </row>
    <row r="448" spans="1:6" x14ac:dyDescent="0.45">
      <c r="A448" t="s">
        <v>34</v>
      </c>
      <c r="B448" t="s">
        <v>59</v>
      </c>
      <c r="C448" s="1">
        <v>40420</v>
      </c>
      <c r="D448" s="4">
        <v>0</v>
      </c>
      <c r="E448">
        <v>122.3</v>
      </c>
      <c r="F448">
        <v>28957213</v>
      </c>
    </row>
    <row r="449" spans="1:6" x14ac:dyDescent="0.45">
      <c r="A449" t="s">
        <v>34</v>
      </c>
      <c r="B449" t="s">
        <v>59</v>
      </c>
      <c r="C449" s="1">
        <v>40427</v>
      </c>
      <c r="D449" s="4">
        <v>0</v>
      </c>
      <c r="E449">
        <v>132</v>
      </c>
      <c r="F449">
        <v>11330192</v>
      </c>
    </row>
    <row r="450" spans="1:6" x14ac:dyDescent="0.45">
      <c r="A450" t="s">
        <v>34</v>
      </c>
      <c r="B450" t="s">
        <v>59</v>
      </c>
      <c r="C450" s="1">
        <v>40434</v>
      </c>
      <c r="D450" s="4">
        <v>0</v>
      </c>
      <c r="E450">
        <v>135.80000000000001</v>
      </c>
      <c r="F450">
        <v>18389704</v>
      </c>
    </row>
    <row r="451" spans="1:6" x14ac:dyDescent="0.45">
      <c r="A451" t="s">
        <v>34</v>
      </c>
      <c r="B451" t="s">
        <v>59</v>
      </c>
      <c r="C451" s="1">
        <v>40441</v>
      </c>
      <c r="D451" s="4">
        <v>0</v>
      </c>
      <c r="E451">
        <v>133.54</v>
      </c>
      <c r="F451">
        <v>7195953</v>
      </c>
    </row>
    <row r="452" spans="1:6" x14ac:dyDescent="0.45">
      <c r="A452" t="s">
        <v>34</v>
      </c>
      <c r="B452" t="s">
        <v>59</v>
      </c>
      <c r="C452" s="1">
        <v>40448</v>
      </c>
      <c r="D452" s="4">
        <v>0</v>
      </c>
      <c r="E452">
        <v>134.18</v>
      </c>
      <c r="F452">
        <v>4842972</v>
      </c>
    </row>
    <row r="453" spans="1:6" x14ac:dyDescent="0.45">
      <c r="A453" t="s">
        <v>34</v>
      </c>
      <c r="B453" t="s">
        <v>59</v>
      </c>
      <c r="C453" s="1">
        <v>40455</v>
      </c>
      <c r="D453" s="4">
        <v>0</v>
      </c>
      <c r="E453">
        <v>135.19999999999999</v>
      </c>
      <c r="F453">
        <v>4926959</v>
      </c>
    </row>
    <row r="454" spans="1:6" x14ac:dyDescent="0.45">
      <c r="A454" t="s">
        <v>34</v>
      </c>
      <c r="B454" t="s">
        <v>59</v>
      </c>
      <c r="C454" s="1">
        <v>40462</v>
      </c>
      <c r="D454" s="4">
        <v>0</v>
      </c>
      <c r="E454">
        <v>137.19999999999999</v>
      </c>
      <c r="F454">
        <v>4514347</v>
      </c>
    </row>
    <row r="455" spans="1:6" x14ac:dyDescent="0.45">
      <c r="A455" t="s">
        <v>34</v>
      </c>
      <c r="B455" t="s">
        <v>59</v>
      </c>
      <c r="C455" s="1">
        <v>40469</v>
      </c>
      <c r="D455" s="4">
        <v>0</v>
      </c>
      <c r="E455">
        <v>135.5</v>
      </c>
      <c r="F455">
        <v>3327112</v>
      </c>
    </row>
    <row r="456" spans="1:6" x14ac:dyDescent="0.45">
      <c r="A456" t="s">
        <v>34</v>
      </c>
      <c r="B456" t="s">
        <v>59</v>
      </c>
      <c r="C456" s="1">
        <v>40476</v>
      </c>
      <c r="D456" s="4">
        <v>0</v>
      </c>
      <c r="E456">
        <v>136.62</v>
      </c>
      <c r="F456">
        <v>1831519</v>
      </c>
    </row>
    <row r="457" spans="1:6" x14ac:dyDescent="0.45">
      <c r="A457" t="s">
        <v>34</v>
      </c>
      <c r="B457" t="s">
        <v>59</v>
      </c>
      <c r="C457" s="1">
        <v>40483</v>
      </c>
      <c r="D457" s="4">
        <v>0</v>
      </c>
      <c r="E457">
        <v>138.19999999999999</v>
      </c>
      <c r="F457">
        <v>1778229</v>
      </c>
    </row>
    <row r="458" spans="1:6" x14ac:dyDescent="0.45">
      <c r="A458" t="s">
        <v>34</v>
      </c>
      <c r="B458" t="s">
        <v>59</v>
      </c>
      <c r="C458" s="1">
        <v>40490</v>
      </c>
      <c r="D458" s="4">
        <v>0</v>
      </c>
      <c r="E458">
        <v>139.87</v>
      </c>
      <c r="F458">
        <v>5945002</v>
      </c>
    </row>
    <row r="459" spans="1:6" x14ac:dyDescent="0.45">
      <c r="A459" t="s">
        <v>34</v>
      </c>
      <c r="B459" t="s">
        <v>59</v>
      </c>
      <c r="C459" s="1">
        <v>40497</v>
      </c>
      <c r="D459" s="4">
        <v>0</v>
      </c>
      <c r="E459">
        <v>140.16999999999999</v>
      </c>
      <c r="F459">
        <v>2696148</v>
      </c>
    </row>
    <row r="460" spans="1:6" x14ac:dyDescent="0.45">
      <c r="A460" t="s">
        <v>34</v>
      </c>
      <c r="B460" t="s">
        <v>59</v>
      </c>
      <c r="C460" s="1">
        <v>40504</v>
      </c>
      <c r="D460" s="4">
        <v>0</v>
      </c>
      <c r="E460">
        <v>138.83000000000001</v>
      </c>
      <c r="F460">
        <v>1403370</v>
      </c>
    </row>
    <row r="461" spans="1:6" x14ac:dyDescent="0.45">
      <c r="A461" t="s">
        <v>34</v>
      </c>
      <c r="B461" t="s">
        <v>59</v>
      </c>
      <c r="C461" s="1">
        <v>40511</v>
      </c>
      <c r="D461" s="4">
        <v>0</v>
      </c>
      <c r="E461">
        <v>139.24</v>
      </c>
      <c r="F461">
        <v>1444571</v>
      </c>
    </row>
    <row r="462" spans="1:6" x14ac:dyDescent="0.45">
      <c r="A462" t="s">
        <v>34</v>
      </c>
      <c r="B462" t="s">
        <v>59</v>
      </c>
      <c r="C462" s="1">
        <v>40518</v>
      </c>
      <c r="D462" s="4">
        <v>0</v>
      </c>
      <c r="E462">
        <v>147.16999999999999</v>
      </c>
      <c r="F462">
        <v>4839878</v>
      </c>
    </row>
    <row r="463" spans="1:6" x14ac:dyDescent="0.45">
      <c r="A463" t="s">
        <v>34</v>
      </c>
      <c r="B463" t="s">
        <v>59</v>
      </c>
      <c r="C463" s="1">
        <v>40525</v>
      </c>
      <c r="D463" s="4">
        <v>0</v>
      </c>
      <c r="E463">
        <v>147.19</v>
      </c>
      <c r="F463">
        <v>2424183</v>
      </c>
    </row>
    <row r="464" spans="1:6" x14ac:dyDescent="0.45">
      <c r="A464" t="s">
        <v>34</v>
      </c>
      <c r="B464" t="s">
        <v>59</v>
      </c>
      <c r="C464" s="1">
        <v>40532</v>
      </c>
      <c r="D464" s="4">
        <v>0</v>
      </c>
      <c r="E464">
        <v>144.56</v>
      </c>
      <c r="F464">
        <v>1668247</v>
      </c>
    </row>
    <row r="465" spans="1:6" x14ac:dyDescent="0.45">
      <c r="A465" t="s">
        <v>34</v>
      </c>
      <c r="B465" t="s">
        <v>59</v>
      </c>
      <c r="C465" s="1">
        <v>40539</v>
      </c>
      <c r="D465" s="4">
        <v>0</v>
      </c>
      <c r="E465">
        <v>155.75</v>
      </c>
      <c r="F465">
        <v>5372548</v>
      </c>
    </row>
    <row r="466" spans="1:6" x14ac:dyDescent="0.45">
      <c r="A466" t="s">
        <v>34</v>
      </c>
      <c r="B466" t="s">
        <v>59</v>
      </c>
      <c r="C466" s="1">
        <v>40553</v>
      </c>
      <c r="D466" s="4">
        <v>0</v>
      </c>
      <c r="E466">
        <v>176.88</v>
      </c>
      <c r="F466">
        <v>13589593</v>
      </c>
    </row>
    <row r="467" spans="1:6" x14ac:dyDescent="0.45">
      <c r="A467" t="s">
        <v>34</v>
      </c>
      <c r="B467" t="s">
        <v>59</v>
      </c>
      <c r="C467" s="1">
        <v>40560</v>
      </c>
      <c r="D467" s="4">
        <v>0</v>
      </c>
      <c r="E467">
        <v>168.5</v>
      </c>
      <c r="F467">
        <v>5746798</v>
      </c>
    </row>
    <row r="468" spans="1:6" x14ac:dyDescent="0.45">
      <c r="A468" t="s">
        <v>34</v>
      </c>
      <c r="B468" t="s">
        <v>59</v>
      </c>
      <c r="C468" s="1">
        <v>40567</v>
      </c>
      <c r="D468" s="4">
        <v>0</v>
      </c>
      <c r="E468">
        <v>165.51</v>
      </c>
      <c r="F468">
        <v>3937063</v>
      </c>
    </row>
    <row r="469" spans="1:6" x14ac:dyDescent="0.45">
      <c r="A469" t="s">
        <v>34</v>
      </c>
      <c r="B469" t="s">
        <v>59</v>
      </c>
      <c r="C469" s="1">
        <v>40574</v>
      </c>
      <c r="D469" s="4">
        <v>0</v>
      </c>
      <c r="E469">
        <v>166.99</v>
      </c>
      <c r="F469">
        <v>3987244</v>
      </c>
    </row>
    <row r="470" spans="1:6" x14ac:dyDescent="0.45">
      <c r="A470" t="s">
        <v>34</v>
      </c>
      <c r="B470" t="s">
        <v>59</v>
      </c>
      <c r="C470" s="1">
        <v>40581</v>
      </c>
      <c r="D470" s="4">
        <v>0</v>
      </c>
      <c r="E470">
        <v>162</v>
      </c>
      <c r="F470">
        <v>2140107</v>
      </c>
    </row>
    <row r="471" spans="1:6" x14ac:dyDescent="0.45">
      <c r="A471" t="s">
        <v>34</v>
      </c>
      <c r="B471" t="s">
        <v>59</v>
      </c>
      <c r="C471" s="1">
        <v>40588</v>
      </c>
      <c r="D471" s="4">
        <v>0</v>
      </c>
      <c r="E471">
        <v>156</v>
      </c>
      <c r="F471">
        <v>1993955</v>
      </c>
    </row>
    <row r="472" spans="1:6" x14ac:dyDescent="0.45">
      <c r="A472" t="s">
        <v>34</v>
      </c>
      <c r="B472" t="s">
        <v>59</v>
      </c>
      <c r="C472" s="1">
        <v>40595</v>
      </c>
      <c r="D472" s="4">
        <v>0</v>
      </c>
      <c r="E472">
        <v>153.5</v>
      </c>
      <c r="F472">
        <v>4084756</v>
      </c>
    </row>
    <row r="473" spans="1:6" x14ac:dyDescent="0.45">
      <c r="A473" t="s">
        <v>34</v>
      </c>
      <c r="B473" t="s">
        <v>59</v>
      </c>
      <c r="C473" s="1">
        <v>40602</v>
      </c>
      <c r="D473" s="4">
        <v>0</v>
      </c>
      <c r="E473">
        <v>160.77000000000001</v>
      </c>
      <c r="F473">
        <v>4280145</v>
      </c>
    </row>
    <row r="474" spans="1:6" x14ac:dyDescent="0.45">
      <c r="A474" t="s">
        <v>34</v>
      </c>
      <c r="B474" t="s">
        <v>59</v>
      </c>
      <c r="C474" s="1">
        <v>40609</v>
      </c>
      <c r="D474" s="4">
        <v>0</v>
      </c>
      <c r="E474">
        <v>164</v>
      </c>
      <c r="F474">
        <v>3340920</v>
      </c>
    </row>
    <row r="475" spans="1:6" x14ac:dyDescent="0.45">
      <c r="A475" t="s">
        <v>34</v>
      </c>
      <c r="B475" t="s">
        <v>59</v>
      </c>
      <c r="C475" s="1">
        <v>40616</v>
      </c>
      <c r="D475" s="4">
        <v>0</v>
      </c>
      <c r="E475">
        <v>155.69999999999999</v>
      </c>
      <c r="F475">
        <v>2443070</v>
      </c>
    </row>
    <row r="476" spans="1:6" x14ac:dyDescent="0.45">
      <c r="A476" t="s">
        <v>34</v>
      </c>
      <c r="B476" t="s">
        <v>59</v>
      </c>
      <c r="C476" s="1">
        <v>40623</v>
      </c>
      <c r="D476" s="4">
        <v>0</v>
      </c>
      <c r="E476">
        <v>171.5</v>
      </c>
      <c r="F476">
        <v>7292870</v>
      </c>
    </row>
    <row r="477" spans="1:6" x14ac:dyDescent="0.45">
      <c r="A477" t="s">
        <v>34</v>
      </c>
      <c r="B477" t="s">
        <v>59</v>
      </c>
      <c r="C477" s="1">
        <v>40630</v>
      </c>
      <c r="D477" s="4">
        <v>0</v>
      </c>
      <c r="E477">
        <v>170.7</v>
      </c>
      <c r="F477">
        <v>7597730</v>
      </c>
    </row>
    <row r="478" spans="1:6" x14ac:dyDescent="0.45">
      <c r="A478" t="s">
        <v>34</v>
      </c>
      <c r="B478" t="s">
        <v>59</v>
      </c>
      <c r="C478" s="1">
        <v>40637</v>
      </c>
      <c r="D478" s="4">
        <v>0</v>
      </c>
      <c r="E478">
        <v>174.44</v>
      </c>
      <c r="F478">
        <v>9996300</v>
      </c>
    </row>
    <row r="479" spans="1:6" x14ac:dyDescent="0.45">
      <c r="A479" t="s">
        <v>34</v>
      </c>
      <c r="B479" t="s">
        <v>59</v>
      </c>
      <c r="C479" s="1">
        <v>40644</v>
      </c>
      <c r="D479" s="4">
        <v>0</v>
      </c>
      <c r="E479">
        <v>167.45</v>
      </c>
      <c r="F479">
        <v>3045950</v>
      </c>
    </row>
    <row r="480" spans="1:6" x14ac:dyDescent="0.45">
      <c r="A480" t="s">
        <v>34</v>
      </c>
      <c r="B480" t="s">
        <v>59</v>
      </c>
      <c r="C480" s="1">
        <v>40651</v>
      </c>
      <c r="D480" s="4">
        <v>0</v>
      </c>
      <c r="E480">
        <v>169.85</v>
      </c>
      <c r="F480">
        <v>4609690</v>
      </c>
    </row>
    <row r="481" spans="1:6" x14ac:dyDescent="0.45">
      <c r="A481" t="s">
        <v>34</v>
      </c>
      <c r="B481" t="s">
        <v>59</v>
      </c>
      <c r="C481" s="1">
        <v>40658</v>
      </c>
      <c r="D481" s="4">
        <v>0</v>
      </c>
      <c r="E481">
        <v>165.82</v>
      </c>
      <c r="F481">
        <v>3524980</v>
      </c>
    </row>
    <row r="482" spans="1:6" x14ac:dyDescent="0.45">
      <c r="A482" t="s">
        <v>34</v>
      </c>
      <c r="B482" t="s">
        <v>59</v>
      </c>
      <c r="C482" s="1">
        <v>40665</v>
      </c>
      <c r="D482" s="4">
        <v>0</v>
      </c>
      <c r="E482">
        <v>165.69</v>
      </c>
      <c r="F482">
        <v>4009090</v>
      </c>
    </row>
    <row r="483" spans="1:6" x14ac:dyDescent="0.45">
      <c r="A483" t="s">
        <v>34</v>
      </c>
      <c r="B483" t="s">
        <v>59</v>
      </c>
      <c r="C483" s="1">
        <v>40672</v>
      </c>
      <c r="D483" s="4">
        <v>0</v>
      </c>
      <c r="E483">
        <v>177.51</v>
      </c>
      <c r="F483">
        <v>10183930</v>
      </c>
    </row>
    <row r="484" spans="1:6" x14ac:dyDescent="0.45">
      <c r="A484" t="s">
        <v>34</v>
      </c>
      <c r="B484" t="s">
        <v>59</v>
      </c>
      <c r="C484" s="1">
        <v>40679</v>
      </c>
      <c r="D484" s="4">
        <v>0</v>
      </c>
      <c r="E484">
        <v>163.35</v>
      </c>
      <c r="F484">
        <v>9617850</v>
      </c>
    </row>
    <row r="485" spans="1:6" x14ac:dyDescent="0.45">
      <c r="A485" t="s">
        <v>34</v>
      </c>
      <c r="B485" t="s">
        <v>59</v>
      </c>
      <c r="C485" s="1">
        <v>40686</v>
      </c>
      <c r="D485" s="4">
        <v>0</v>
      </c>
      <c r="E485">
        <v>157.52000000000001</v>
      </c>
      <c r="F485">
        <v>3462830</v>
      </c>
    </row>
    <row r="486" spans="1:6" x14ac:dyDescent="0.45">
      <c r="A486" t="s">
        <v>34</v>
      </c>
      <c r="B486" t="s">
        <v>59</v>
      </c>
      <c r="C486" s="1">
        <v>40693</v>
      </c>
      <c r="D486" s="4">
        <v>0</v>
      </c>
      <c r="E486">
        <v>160</v>
      </c>
      <c r="F486">
        <v>3625710</v>
      </c>
    </row>
    <row r="487" spans="1:6" x14ac:dyDescent="0.45">
      <c r="A487" t="s">
        <v>34</v>
      </c>
      <c r="B487" t="s">
        <v>59</v>
      </c>
      <c r="C487" s="1">
        <v>40700</v>
      </c>
      <c r="D487" s="4">
        <v>0</v>
      </c>
      <c r="E487">
        <v>161.46</v>
      </c>
      <c r="F487">
        <v>1606350</v>
      </c>
    </row>
    <row r="488" spans="1:6" x14ac:dyDescent="0.45">
      <c r="A488" t="s">
        <v>34</v>
      </c>
      <c r="B488" t="s">
        <v>59</v>
      </c>
      <c r="C488" s="1">
        <v>40707</v>
      </c>
      <c r="D488" s="4">
        <v>0</v>
      </c>
      <c r="E488">
        <v>217.36</v>
      </c>
      <c r="F488">
        <v>16135870</v>
      </c>
    </row>
    <row r="489" spans="1:6" x14ac:dyDescent="0.45">
      <c r="A489" t="s">
        <v>34</v>
      </c>
      <c r="B489" t="s">
        <v>59</v>
      </c>
      <c r="C489" s="1">
        <v>40714</v>
      </c>
      <c r="D489" s="4">
        <v>0</v>
      </c>
      <c r="E489">
        <v>182</v>
      </c>
      <c r="F489">
        <v>23258720</v>
      </c>
    </row>
    <row r="490" spans="1:6" x14ac:dyDescent="0.45">
      <c r="A490" t="s">
        <v>34</v>
      </c>
      <c r="B490" t="s">
        <v>59</v>
      </c>
      <c r="C490" s="1">
        <v>40721</v>
      </c>
      <c r="D490" s="4">
        <v>0</v>
      </c>
      <c r="E490">
        <v>188.31</v>
      </c>
      <c r="F490">
        <v>8465000</v>
      </c>
    </row>
    <row r="491" spans="1:6" x14ac:dyDescent="0.45">
      <c r="A491" t="s">
        <v>34</v>
      </c>
      <c r="B491" t="s">
        <v>59</v>
      </c>
      <c r="C491" s="1">
        <v>40728</v>
      </c>
      <c r="D491" s="4">
        <v>0</v>
      </c>
      <c r="E491">
        <v>194.45</v>
      </c>
      <c r="F491">
        <v>4799430</v>
      </c>
    </row>
    <row r="492" spans="1:6" x14ac:dyDescent="0.45">
      <c r="A492" t="s">
        <v>34</v>
      </c>
      <c r="B492" t="s">
        <v>59</v>
      </c>
      <c r="C492" s="1">
        <v>40735</v>
      </c>
      <c r="D492" s="4">
        <v>0</v>
      </c>
      <c r="E492">
        <v>203.86</v>
      </c>
      <c r="F492">
        <v>9534110</v>
      </c>
    </row>
    <row r="493" spans="1:6" x14ac:dyDescent="0.45">
      <c r="A493" t="s">
        <v>34</v>
      </c>
      <c r="B493" t="s">
        <v>59</v>
      </c>
      <c r="C493" s="1">
        <v>40742</v>
      </c>
      <c r="D493" s="4">
        <v>0</v>
      </c>
      <c r="E493">
        <v>212.5</v>
      </c>
      <c r="F493">
        <v>10867070</v>
      </c>
    </row>
    <row r="494" spans="1:6" x14ac:dyDescent="0.45">
      <c r="A494" t="s">
        <v>34</v>
      </c>
      <c r="B494" t="s">
        <v>59</v>
      </c>
      <c r="C494" s="1">
        <v>40749</v>
      </c>
      <c r="D494" s="4">
        <v>0</v>
      </c>
      <c r="E494">
        <v>203.11</v>
      </c>
      <c r="F494">
        <v>8528450</v>
      </c>
    </row>
    <row r="495" spans="1:6" x14ac:dyDescent="0.45">
      <c r="A495" t="s">
        <v>34</v>
      </c>
      <c r="B495" t="s">
        <v>59</v>
      </c>
      <c r="C495" s="1">
        <v>40756</v>
      </c>
      <c r="D495" s="4">
        <v>0</v>
      </c>
      <c r="E495">
        <v>177.8</v>
      </c>
      <c r="F495">
        <v>8752090</v>
      </c>
    </row>
    <row r="496" spans="1:6" x14ac:dyDescent="0.45">
      <c r="A496" t="s">
        <v>34</v>
      </c>
      <c r="B496" t="s">
        <v>59</v>
      </c>
      <c r="C496" s="1">
        <v>40763</v>
      </c>
      <c r="D496" s="4">
        <v>0</v>
      </c>
      <c r="E496">
        <v>147</v>
      </c>
      <c r="F496">
        <v>49478620</v>
      </c>
    </row>
    <row r="497" spans="1:6" x14ac:dyDescent="0.45">
      <c r="A497" t="s">
        <v>34</v>
      </c>
      <c r="B497" t="s">
        <v>59</v>
      </c>
      <c r="C497" s="1">
        <v>40770</v>
      </c>
      <c r="D497" s="4">
        <v>0</v>
      </c>
      <c r="E497">
        <v>150</v>
      </c>
      <c r="F497">
        <v>75433960</v>
      </c>
    </row>
    <row r="498" spans="1:6" x14ac:dyDescent="0.45">
      <c r="A498" t="s">
        <v>34</v>
      </c>
      <c r="B498" t="s">
        <v>59</v>
      </c>
      <c r="C498" s="1">
        <v>40777</v>
      </c>
      <c r="D498" s="4">
        <v>0</v>
      </c>
      <c r="E498">
        <v>158.9</v>
      </c>
      <c r="F498">
        <v>52461580</v>
      </c>
    </row>
    <row r="499" spans="1:6" x14ac:dyDescent="0.45">
      <c r="A499" t="s">
        <v>34</v>
      </c>
      <c r="B499" t="s">
        <v>59</v>
      </c>
      <c r="C499" s="1">
        <v>40784</v>
      </c>
      <c r="D499" s="4">
        <v>0</v>
      </c>
      <c r="E499">
        <v>181.99</v>
      </c>
      <c r="F499">
        <v>145588030</v>
      </c>
    </row>
    <row r="500" spans="1:6" x14ac:dyDescent="0.45">
      <c r="A500" t="s">
        <v>34</v>
      </c>
      <c r="B500" t="s">
        <v>59</v>
      </c>
      <c r="C500" s="1">
        <v>40791</v>
      </c>
      <c r="D500" s="4">
        <v>0</v>
      </c>
      <c r="E500">
        <v>174.09</v>
      </c>
      <c r="F500">
        <v>36376320</v>
      </c>
    </row>
    <row r="501" spans="1:6" x14ac:dyDescent="0.45">
      <c r="A501" t="s">
        <v>34</v>
      </c>
      <c r="B501" t="s">
        <v>59</v>
      </c>
      <c r="C501" s="1">
        <v>40798</v>
      </c>
      <c r="D501" s="4">
        <v>0</v>
      </c>
      <c r="E501">
        <v>165.35</v>
      </c>
      <c r="F501">
        <v>38661100</v>
      </c>
    </row>
    <row r="502" spans="1:6" x14ac:dyDescent="0.45">
      <c r="A502" t="s">
        <v>34</v>
      </c>
      <c r="B502" t="s">
        <v>59</v>
      </c>
      <c r="C502" s="1">
        <v>40805</v>
      </c>
      <c r="D502" s="4">
        <v>0</v>
      </c>
      <c r="E502">
        <v>150.19999999999999</v>
      </c>
      <c r="F502">
        <v>32060590</v>
      </c>
    </row>
    <row r="503" spans="1:6" x14ac:dyDescent="0.45">
      <c r="A503" t="s">
        <v>34</v>
      </c>
      <c r="B503" t="s">
        <v>59</v>
      </c>
      <c r="C503" s="1">
        <v>40812</v>
      </c>
      <c r="D503" s="4">
        <v>0</v>
      </c>
      <c r="E503">
        <v>148.63999999999999</v>
      </c>
      <c r="F503">
        <v>33641770</v>
      </c>
    </row>
    <row r="504" spans="1:6" x14ac:dyDescent="0.45">
      <c r="A504" t="s">
        <v>34</v>
      </c>
      <c r="B504" t="s">
        <v>59</v>
      </c>
      <c r="C504" s="1">
        <v>40819</v>
      </c>
      <c r="D504" s="4">
        <v>0</v>
      </c>
      <c r="E504">
        <v>144.1</v>
      </c>
      <c r="F504">
        <v>49126330</v>
      </c>
    </row>
    <row r="505" spans="1:6" x14ac:dyDescent="0.45">
      <c r="A505" t="s">
        <v>34</v>
      </c>
      <c r="B505" t="s">
        <v>59</v>
      </c>
      <c r="C505" s="1">
        <v>40826</v>
      </c>
      <c r="D505" s="4">
        <v>0</v>
      </c>
      <c r="E505">
        <v>148</v>
      </c>
      <c r="F505">
        <v>35877240</v>
      </c>
    </row>
    <row r="506" spans="1:6" x14ac:dyDescent="0.45">
      <c r="A506" t="s">
        <v>34</v>
      </c>
      <c r="B506" t="s">
        <v>59</v>
      </c>
      <c r="C506" s="1">
        <v>40833</v>
      </c>
      <c r="D506" s="4">
        <v>0</v>
      </c>
      <c r="E506">
        <v>147.4</v>
      </c>
      <c r="F506">
        <v>29661460</v>
      </c>
    </row>
    <row r="507" spans="1:6" x14ac:dyDescent="0.45">
      <c r="A507" t="s">
        <v>34</v>
      </c>
      <c r="B507" t="s">
        <v>59</v>
      </c>
      <c r="C507" s="1">
        <v>40840</v>
      </c>
      <c r="D507" s="4">
        <v>0</v>
      </c>
      <c r="E507">
        <v>157.47999999999999</v>
      </c>
      <c r="F507">
        <v>48993800</v>
      </c>
    </row>
    <row r="508" spans="1:6" x14ac:dyDescent="0.45">
      <c r="A508" t="s">
        <v>34</v>
      </c>
      <c r="B508" t="s">
        <v>59</v>
      </c>
      <c r="C508" s="1">
        <v>40847</v>
      </c>
      <c r="D508" s="4">
        <v>0</v>
      </c>
      <c r="E508">
        <v>155.66999999999999</v>
      </c>
      <c r="F508">
        <v>28536940</v>
      </c>
    </row>
    <row r="509" spans="1:6" x14ac:dyDescent="0.45">
      <c r="A509" t="s">
        <v>34</v>
      </c>
      <c r="B509" t="s">
        <v>59</v>
      </c>
      <c r="C509" s="1">
        <v>40854</v>
      </c>
      <c r="D509" s="4">
        <v>0</v>
      </c>
      <c r="E509">
        <v>156.58000000000001</v>
      </c>
      <c r="F509">
        <v>31691670</v>
      </c>
    </row>
    <row r="510" spans="1:6" x14ac:dyDescent="0.45">
      <c r="A510" t="s">
        <v>34</v>
      </c>
      <c r="B510" t="s">
        <v>59</v>
      </c>
      <c r="C510" s="1">
        <v>40861</v>
      </c>
      <c r="D510" s="4">
        <v>0</v>
      </c>
      <c r="E510">
        <v>154.6</v>
      </c>
      <c r="F510">
        <v>21218560</v>
      </c>
    </row>
    <row r="511" spans="1:6" x14ac:dyDescent="0.45">
      <c r="A511" t="s">
        <v>34</v>
      </c>
      <c r="B511" t="s">
        <v>59</v>
      </c>
      <c r="C511" s="1">
        <v>40868</v>
      </c>
      <c r="D511" s="4">
        <v>0</v>
      </c>
      <c r="E511">
        <v>157.69</v>
      </c>
      <c r="F511">
        <v>29942170</v>
      </c>
    </row>
    <row r="512" spans="1:6" x14ac:dyDescent="0.45">
      <c r="A512" t="s">
        <v>34</v>
      </c>
      <c r="B512" t="s">
        <v>59</v>
      </c>
      <c r="C512" s="1">
        <v>40875</v>
      </c>
      <c r="D512" s="4">
        <v>0</v>
      </c>
      <c r="E512">
        <v>159</v>
      </c>
      <c r="F512">
        <v>36060800</v>
      </c>
    </row>
    <row r="513" spans="1:6" x14ac:dyDescent="0.45">
      <c r="A513" t="s">
        <v>34</v>
      </c>
      <c r="B513" t="s">
        <v>59</v>
      </c>
      <c r="C513" s="1">
        <v>40882</v>
      </c>
      <c r="D513" s="4">
        <v>0</v>
      </c>
      <c r="E513">
        <v>142.88999999999999</v>
      </c>
      <c r="F513">
        <v>29791430</v>
      </c>
    </row>
    <row r="514" spans="1:6" x14ac:dyDescent="0.45">
      <c r="A514" t="s">
        <v>34</v>
      </c>
      <c r="B514" t="s">
        <v>59</v>
      </c>
      <c r="C514" s="1">
        <v>40889</v>
      </c>
      <c r="D514" s="4">
        <v>0</v>
      </c>
      <c r="E514">
        <v>148.69999999999999</v>
      </c>
      <c r="F514">
        <v>27814210</v>
      </c>
    </row>
    <row r="515" spans="1:6" x14ac:dyDescent="0.45">
      <c r="A515" t="s">
        <v>34</v>
      </c>
      <c r="B515" t="s">
        <v>59</v>
      </c>
      <c r="C515" s="1">
        <v>40896</v>
      </c>
      <c r="D515" s="4">
        <v>0</v>
      </c>
      <c r="E515">
        <v>151.66999999999999</v>
      </c>
      <c r="F515">
        <v>33248880</v>
      </c>
    </row>
    <row r="516" spans="1:6" x14ac:dyDescent="0.45">
      <c r="A516" t="s">
        <v>34</v>
      </c>
      <c r="B516" t="s">
        <v>59</v>
      </c>
      <c r="C516" s="1">
        <v>40903</v>
      </c>
      <c r="D516" s="4">
        <v>0</v>
      </c>
      <c r="E516">
        <v>152.19999999999999</v>
      </c>
      <c r="F516">
        <v>21871640</v>
      </c>
    </row>
    <row r="517" spans="1:6" x14ac:dyDescent="0.45">
      <c r="A517" t="s">
        <v>34</v>
      </c>
      <c r="B517" t="s">
        <v>59</v>
      </c>
      <c r="C517" s="1">
        <v>40910</v>
      </c>
      <c r="D517" s="4">
        <v>0</v>
      </c>
      <c r="E517">
        <v>154.01</v>
      </c>
      <c r="F517">
        <v>9881120</v>
      </c>
    </row>
    <row r="518" spans="1:6" x14ac:dyDescent="0.45">
      <c r="A518" t="s">
        <v>34</v>
      </c>
      <c r="B518" t="s">
        <v>59</v>
      </c>
      <c r="C518" s="1">
        <v>40917</v>
      </c>
      <c r="D518" s="4">
        <v>0</v>
      </c>
      <c r="E518">
        <v>153.84</v>
      </c>
      <c r="F518">
        <v>17507670</v>
      </c>
    </row>
    <row r="519" spans="1:6" x14ac:dyDescent="0.45">
      <c r="A519" t="s">
        <v>34</v>
      </c>
      <c r="B519" t="s">
        <v>59</v>
      </c>
      <c r="C519" s="1">
        <v>40924</v>
      </c>
      <c r="D519" s="4">
        <v>0</v>
      </c>
      <c r="E519">
        <v>148.4</v>
      </c>
      <c r="F519">
        <v>19902540</v>
      </c>
    </row>
    <row r="520" spans="1:6" x14ac:dyDescent="0.45">
      <c r="A520" t="s">
        <v>34</v>
      </c>
      <c r="B520" t="s">
        <v>59</v>
      </c>
      <c r="C520" s="1">
        <v>40931</v>
      </c>
      <c r="D520" s="4">
        <v>0</v>
      </c>
      <c r="E520">
        <v>148</v>
      </c>
      <c r="F520">
        <v>22627430</v>
      </c>
    </row>
    <row r="521" spans="1:6" x14ac:dyDescent="0.45">
      <c r="A521" t="s">
        <v>34</v>
      </c>
      <c r="B521" t="s">
        <v>59</v>
      </c>
      <c r="C521" s="1">
        <v>40938</v>
      </c>
      <c r="D521" s="4">
        <v>0</v>
      </c>
      <c r="E521">
        <v>154.65</v>
      </c>
      <c r="F521">
        <v>25014360</v>
      </c>
    </row>
    <row r="522" spans="1:6" x14ac:dyDescent="0.45">
      <c r="A522" t="s">
        <v>34</v>
      </c>
      <c r="B522" t="s">
        <v>59</v>
      </c>
      <c r="C522" s="1">
        <v>40945</v>
      </c>
      <c r="D522" s="4">
        <v>0</v>
      </c>
      <c r="E522">
        <v>149.47999999999999</v>
      </c>
      <c r="F522">
        <v>16146150</v>
      </c>
    </row>
    <row r="523" spans="1:6" x14ac:dyDescent="0.45">
      <c r="A523" t="s">
        <v>34</v>
      </c>
      <c r="B523" t="s">
        <v>59</v>
      </c>
      <c r="C523" s="1">
        <v>40952</v>
      </c>
      <c r="D523" s="4">
        <v>0</v>
      </c>
      <c r="E523">
        <v>150.52000000000001</v>
      </c>
      <c r="F523">
        <v>10765850</v>
      </c>
    </row>
    <row r="524" spans="1:6" x14ac:dyDescent="0.45">
      <c r="A524" t="s">
        <v>34</v>
      </c>
      <c r="B524" t="s">
        <v>59</v>
      </c>
      <c r="C524" s="1">
        <v>40959</v>
      </c>
      <c r="D524" s="4">
        <v>0</v>
      </c>
      <c r="E524">
        <v>148.28</v>
      </c>
      <c r="F524">
        <v>9815190</v>
      </c>
    </row>
    <row r="525" spans="1:6" x14ac:dyDescent="0.45">
      <c r="A525" t="s">
        <v>34</v>
      </c>
      <c r="B525" t="s">
        <v>59</v>
      </c>
      <c r="C525" s="1">
        <v>40966</v>
      </c>
      <c r="D525" s="4">
        <v>0</v>
      </c>
      <c r="E525">
        <v>147.69999999999999</v>
      </c>
      <c r="F525">
        <v>12911090</v>
      </c>
    </row>
    <row r="526" spans="1:6" x14ac:dyDescent="0.45">
      <c r="A526" t="s">
        <v>34</v>
      </c>
      <c r="B526" t="s">
        <v>59</v>
      </c>
      <c r="C526" s="1">
        <v>40973</v>
      </c>
      <c r="D526" s="4">
        <v>0</v>
      </c>
      <c r="E526">
        <v>144.13999999999999</v>
      </c>
      <c r="F526">
        <v>10795880</v>
      </c>
    </row>
    <row r="527" spans="1:6" x14ac:dyDescent="0.45">
      <c r="A527" t="s">
        <v>34</v>
      </c>
      <c r="B527" t="s">
        <v>59</v>
      </c>
      <c r="C527" s="1">
        <v>40980</v>
      </c>
      <c r="D527" s="4">
        <v>0</v>
      </c>
      <c r="E527">
        <v>151.97</v>
      </c>
      <c r="F527">
        <v>31832390</v>
      </c>
    </row>
    <row r="528" spans="1:6" x14ac:dyDescent="0.45">
      <c r="A528" t="s">
        <v>34</v>
      </c>
      <c r="B528" t="s">
        <v>59</v>
      </c>
      <c r="C528" s="1">
        <v>40987</v>
      </c>
      <c r="D528" s="4">
        <v>0</v>
      </c>
      <c r="E528">
        <v>148.44</v>
      </c>
      <c r="F528">
        <v>20379710</v>
      </c>
    </row>
    <row r="529" spans="1:6" x14ac:dyDescent="0.45">
      <c r="A529" t="s">
        <v>34</v>
      </c>
      <c r="B529" t="s">
        <v>59</v>
      </c>
      <c r="C529" s="1">
        <v>40994</v>
      </c>
      <c r="D529" s="4">
        <v>0</v>
      </c>
      <c r="E529">
        <v>143.72999999999999</v>
      </c>
      <c r="F529">
        <v>13890770</v>
      </c>
    </row>
    <row r="530" spans="1:6" x14ac:dyDescent="0.45">
      <c r="A530" t="s">
        <v>34</v>
      </c>
      <c r="B530" t="s">
        <v>59</v>
      </c>
      <c r="C530" s="1">
        <v>41001</v>
      </c>
      <c r="D530" s="4">
        <v>0</v>
      </c>
      <c r="E530">
        <v>140.15</v>
      </c>
      <c r="F530">
        <v>15862510</v>
      </c>
    </row>
    <row r="531" spans="1:6" x14ac:dyDescent="0.45">
      <c r="A531" t="s">
        <v>34</v>
      </c>
      <c r="B531" t="s">
        <v>59</v>
      </c>
      <c r="C531" s="1">
        <v>41008</v>
      </c>
      <c r="D531" s="4">
        <v>0</v>
      </c>
      <c r="E531">
        <v>139</v>
      </c>
      <c r="F531">
        <v>16826650</v>
      </c>
    </row>
    <row r="532" spans="1:6" x14ac:dyDescent="0.45">
      <c r="A532" t="s">
        <v>34</v>
      </c>
      <c r="B532" t="s">
        <v>59</v>
      </c>
      <c r="C532" s="1">
        <v>41015</v>
      </c>
      <c r="D532" s="4">
        <v>0</v>
      </c>
      <c r="E532">
        <v>138.69999999999999</v>
      </c>
      <c r="F532">
        <v>16026230</v>
      </c>
    </row>
    <row r="533" spans="1:6" x14ac:dyDescent="0.45">
      <c r="A533" t="s">
        <v>34</v>
      </c>
      <c r="B533" t="s">
        <v>59</v>
      </c>
      <c r="C533" s="1">
        <v>41022</v>
      </c>
      <c r="D533" s="4">
        <v>0</v>
      </c>
      <c r="E533">
        <v>136.66</v>
      </c>
      <c r="F533">
        <v>16264460</v>
      </c>
    </row>
    <row r="534" spans="1:6" x14ac:dyDescent="0.45">
      <c r="A534" t="s">
        <v>34</v>
      </c>
      <c r="B534" t="s">
        <v>59</v>
      </c>
      <c r="C534" s="1">
        <v>41029</v>
      </c>
      <c r="D534" s="4">
        <v>0</v>
      </c>
      <c r="E534">
        <v>125.56</v>
      </c>
      <c r="F534">
        <v>13645690</v>
      </c>
    </row>
    <row r="535" spans="1:6" x14ac:dyDescent="0.45">
      <c r="A535" t="s">
        <v>34</v>
      </c>
      <c r="B535" t="s">
        <v>59</v>
      </c>
      <c r="C535" s="1">
        <v>41036</v>
      </c>
      <c r="D535" s="4">
        <v>0</v>
      </c>
      <c r="E535">
        <v>126.7</v>
      </c>
      <c r="F535">
        <v>11861110</v>
      </c>
    </row>
    <row r="536" spans="1:6" x14ac:dyDescent="0.45">
      <c r="A536" t="s">
        <v>34</v>
      </c>
      <c r="B536" t="s">
        <v>59</v>
      </c>
      <c r="C536" s="1">
        <v>41043</v>
      </c>
      <c r="D536" s="4">
        <v>0</v>
      </c>
      <c r="E536">
        <v>121</v>
      </c>
      <c r="F536">
        <v>25274920</v>
      </c>
    </row>
    <row r="537" spans="1:6" x14ac:dyDescent="0.45">
      <c r="A537" t="s">
        <v>34</v>
      </c>
      <c r="B537" t="s">
        <v>59</v>
      </c>
      <c r="C537" s="1">
        <v>41050</v>
      </c>
      <c r="D537" s="4">
        <v>0</v>
      </c>
      <c r="E537">
        <v>115.85</v>
      </c>
      <c r="F537">
        <v>19490370</v>
      </c>
    </row>
    <row r="538" spans="1:6" x14ac:dyDescent="0.45">
      <c r="A538" t="s">
        <v>34</v>
      </c>
      <c r="B538" t="s">
        <v>59</v>
      </c>
      <c r="C538" s="1">
        <v>41057</v>
      </c>
      <c r="D538" s="4">
        <v>0</v>
      </c>
      <c r="E538">
        <v>106.99</v>
      </c>
      <c r="F538">
        <v>33538520</v>
      </c>
    </row>
    <row r="539" spans="1:6" x14ac:dyDescent="0.45">
      <c r="A539" t="s">
        <v>34</v>
      </c>
      <c r="B539" t="s">
        <v>59</v>
      </c>
      <c r="C539" s="1">
        <v>41064</v>
      </c>
      <c r="D539" s="4">
        <v>0</v>
      </c>
      <c r="E539">
        <v>111.35</v>
      </c>
      <c r="F539">
        <v>21191710</v>
      </c>
    </row>
    <row r="540" spans="1:6" x14ac:dyDescent="0.45">
      <c r="A540" t="s">
        <v>34</v>
      </c>
      <c r="B540" t="s">
        <v>59</v>
      </c>
      <c r="C540" s="1">
        <v>41071</v>
      </c>
      <c r="D540" s="4">
        <v>0</v>
      </c>
      <c r="E540">
        <v>111.57</v>
      </c>
      <c r="F540">
        <v>13689180</v>
      </c>
    </row>
    <row r="541" spans="1:6" x14ac:dyDescent="0.45">
      <c r="A541" t="s">
        <v>34</v>
      </c>
      <c r="B541" t="s">
        <v>59</v>
      </c>
      <c r="C541" s="1">
        <v>41078</v>
      </c>
      <c r="D541" s="4">
        <v>0</v>
      </c>
      <c r="E541">
        <v>110.5</v>
      </c>
      <c r="F541">
        <v>24989670</v>
      </c>
    </row>
    <row r="542" spans="1:6" x14ac:dyDescent="0.45">
      <c r="A542" t="s">
        <v>34</v>
      </c>
      <c r="B542" t="s">
        <v>59</v>
      </c>
      <c r="C542" s="1">
        <v>41085</v>
      </c>
      <c r="D542" s="4">
        <v>0</v>
      </c>
      <c r="E542">
        <v>116.5</v>
      </c>
      <c r="F542">
        <v>18008080</v>
      </c>
    </row>
    <row r="543" spans="1:6" x14ac:dyDescent="0.45">
      <c r="A543" t="s">
        <v>34</v>
      </c>
      <c r="B543" t="s">
        <v>59</v>
      </c>
      <c r="C543" s="1">
        <v>41092</v>
      </c>
      <c r="D543" s="4">
        <v>0</v>
      </c>
      <c r="E543">
        <v>118.39</v>
      </c>
      <c r="F543">
        <v>15632780</v>
      </c>
    </row>
    <row r="544" spans="1:6" x14ac:dyDescent="0.45">
      <c r="A544" t="s">
        <v>34</v>
      </c>
      <c r="B544" t="s">
        <v>59</v>
      </c>
      <c r="C544" s="1">
        <v>41099</v>
      </c>
      <c r="D544" s="4">
        <v>0</v>
      </c>
      <c r="E544">
        <v>119.37</v>
      </c>
      <c r="F544">
        <v>16430270</v>
      </c>
    </row>
    <row r="545" spans="1:6" x14ac:dyDescent="0.45">
      <c r="A545" t="s">
        <v>34</v>
      </c>
      <c r="B545" t="s">
        <v>59</v>
      </c>
      <c r="C545" s="1">
        <v>41106</v>
      </c>
      <c r="D545" s="4">
        <v>0</v>
      </c>
      <c r="E545">
        <v>117.1</v>
      </c>
      <c r="F545">
        <v>9418000</v>
      </c>
    </row>
    <row r="546" spans="1:6" x14ac:dyDescent="0.45">
      <c r="A546" t="s">
        <v>34</v>
      </c>
      <c r="B546" t="s">
        <v>59</v>
      </c>
      <c r="C546" s="1">
        <v>41113</v>
      </c>
      <c r="D546" s="4">
        <v>0</v>
      </c>
      <c r="E546">
        <v>114.66</v>
      </c>
      <c r="F546">
        <v>14807320</v>
      </c>
    </row>
    <row r="547" spans="1:6" x14ac:dyDescent="0.45">
      <c r="A547" t="s">
        <v>34</v>
      </c>
      <c r="B547" t="s">
        <v>59</v>
      </c>
      <c r="C547" s="1">
        <v>41120</v>
      </c>
      <c r="D547" s="4">
        <v>0</v>
      </c>
      <c r="E547">
        <v>115.79</v>
      </c>
      <c r="F547">
        <v>21422360</v>
      </c>
    </row>
    <row r="548" spans="1:6" x14ac:dyDescent="0.45">
      <c r="A548" t="s">
        <v>34</v>
      </c>
      <c r="B548" t="s">
        <v>59</v>
      </c>
      <c r="C548" s="1">
        <v>41127</v>
      </c>
      <c r="D548" s="4">
        <v>0</v>
      </c>
      <c r="E548">
        <v>121.36</v>
      </c>
      <c r="F548">
        <v>18585390</v>
      </c>
    </row>
    <row r="549" spans="1:6" x14ac:dyDescent="0.45">
      <c r="A549" t="s">
        <v>34</v>
      </c>
      <c r="B549" t="s">
        <v>59</v>
      </c>
      <c r="C549" s="1">
        <v>41134</v>
      </c>
      <c r="D549" s="4">
        <v>0</v>
      </c>
      <c r="E549">
        <v>125.21</v>
      </c>
      <c r="F549">
        <v>19705030</v>
      </c>
    </row>
    <row r="550" spans="1:6" x14ac:dyDescent="0.45">
      <c r="A550" t="s">
        <v>34</v>
      </c>
      <c r="B550" t="s">
        <v>59</v>
      </c>
      <c r="C550" s="1">
        <v>41141</v>
      </c>
      <c r="D550" s="4">
        <v>0</v>
      </c>
      <c r="E550">
        <v>126.11</v>
      </c>
      <c r="F550">
        <v>13701300</v>
      </c>
    </row>
    <row r="551" spans="1:6" x14ac:dyDescent="0.45">
      <c r="A551" t="s">
        <v>34</v>
      </c>
      <c r="B551" t="s">
        <v>59</v>
      </c>
      <c r="C551" s="1">
        <v>41148</v>
      </c>
      <c r="D551" s="4">
        <v>0</v>
      </c>
      <c r="E551">
        <v>123.45</v>
      </c>
      <c r="F551">
        <v>8710580</v>
      </c>
    </row>
    <row r="552" spans="1:6" x14ac:dyDescent="0.45">
      <c r="A552" t="s">
        <v>34</v>
      </c>
      <c r="B552" t="s">
        <v>59</v>
      </c>
      <c r="C552" s="1">
        <v>41155</v>
      </c>
      <c r="D552" s="4">
        <v>0</v>
      </c>
      <c r="E552">
        <v>125.52</v>
      </c>
      <c r="F552">
        <v>11717790</v>
      </c>
    </row>
    <row r="553" spans="1:6" x14ac:dyDescent="0.45">
      <c r="A553" t="s">
        <v>34</v>
      </c>
      <c r="B553" t="s">
        <v>59</v>
      </c>
      <c r="C553" s="1">
        <v>41162</v>
      </c>
      <c r="D553" s="4">
        <v>0</v>
      </c>
      <c r="E553">
        <v>131.69</v>
      </c>
      <c r="F553">
        <v>16424350</v>
      </c>
    </row>
    <row r="554" spans="1:6" x14ac:dyDescent="0.45">
      <c r="A554" t="s">
        <v>34</v>
      </c>
      <c r="B554" t="s">
        <v>59</v>
      </c>
      <c r="C554" s="1">
        <v>41169</v>
      </c>
      <c r="D554" s="4">
        <v>0</v>
      </c>
      <c r="E554">
        <v>138.80000000000001</v>
      </c>
      <c r="F554">
        <v>26306200</v>
      </c>
    </row>
    <row r="555" spans="1:6" x14ac:dyDescent="0.45">
      <c r="A555" t="s">
        <v>34</v>
      </c>
      <c r="B555" t="s">
        <v>59</v>
      </c>
      <c r="C555" s="1">
        <v>41176</v>
      </c>
      <c r="D555" s="4">
        <v>0</v>
      </c>
      <c r="E555">
        <v>134.4</v>
      </c>
      <c r="F555">
        <v>16438450</v>
      </c>
    </row>
    <row r="556" spans="1:6" x14ac:dyDescent="0.45">
      <c r="A556" t="s">
        <v>34</v>
      </c>
      <c r="B556" t="s">
        <v>59</v>
      </c>
      <c r="C556" s="1">
        <v>41183</v>
      </c>
      <c r="D556" s="4">
        <v>0</v>
      </c>
      <c r="E556">
        <v>135.19999999999999</v>
      </c>
      <c r="F556">
        <v>10483700</v>
      </c>
    </row>
    <row r="557" spans="1:6" x14ac:dyDescent="0.45">
      <c r="A557" t="s">
        <v>34</v>
      </c>
      <c r="B557" t="s">
        <v>59</v>
      </c>
      <c r="C557" s="1">
        <v>41190</v>
      </c>
      <c r="D557" s="4">
        <v>0</v>
      </c>
      <c r="E557">
        <v>132.80000000000001</v>
      </c>
      <c r="F557">
        <v>11815020</v>
      </c>
    </row>
    <row r="558" spans="1:6" x14ac:dyDescent="0.45">
      <c r="A558" t="s">
        <v>34</v>
      </c>
      <c r="B558" t="s">
        <v>59</v>
      </c>
      <c r="C558" s="1">
        <v>41197</v>
      </c>
      <c r="D558" s="4">
        <v>0</v>
      </c>
      <c r="E558">
        <v>132.1</v>
      </c>
      <c r="F558">
        <v>11072150</v>
      </c>
    </row>
    <row r="559" spans="1:6" x14ac:dyDescent="0.45">
      <c r="A559" t="s">
        <v>34</v>
      </c>
      <c r="B559" t="s">
        <v>59</v>
      </c>
      <c r="C559" s="1">
        <v>41204</v>
      </c>
      <c r="D559" s="4">
        <v>0</v>
      </c>
      <c r="E559">
        <v>124.7</v>
      </c>
      <c r="F559">
        <v>10230940</v>
      </c>
    </row>
    <row r="560" spans="1:6" x14ac:dyDescent="0.45">
      <c r="A560" t="s">
        <v>34</v>
      </c>
      <c r="B560" t="s">
        <v>59</v>
      </c>
      <c r="C560" s="1">
        <v>41211</v>
      </c>
      <c r="D560" s="4">
        <v>0</v>
      </c>
      <c r="E560">
        <v>122.03</v>
      </c>
      <c r="F560">
        <v>10023330</v>
      </c>
    </row>
    <row r="561" spans="1:6" x14ac:dyDescent="0.45">
      <c r="A561" t="s">
        <v>34</v>
      </c>
      <c r="B561" t="s">
        <v>59</v>
      </c>
      <c r="C561" s="1">
        <v>41218</v>
      </c>
      <c r="D561" s="4">
        <v>0</v>
      </c>
      <c r="E561">
        <v>117.23</v>
      </c>
      <c r="F561">
        <v>10498860</v>
      </c>
    </row>
    <row r="562" spans="1:6" x14ac:dyDescent="0.45">
      <c r="A562" t="s">
        <v>34</v>
      </c>
      <c r="B562" t="s">
        <v>59</v>
      </c>
      <c r="C562" s="1">
        <v>41225</v>
      </c>
      <c r="D562" s="4">
        <v>0</v>
      </c>
      <c r="E562">
        <v>121.05</v>
      </c>
      <c r="F562">
        <v>8525580</v>
      </c>
    </row>
    <row r="563" spans="1:6" x14ac:dyDescent="0.45">
      <c r="A563" t="s">
        <v>34</v>
      </c>
      <c r="B563" t="s">
        <v>59</v>
      </c>
      <c r="C563" s="1">
        <v>41232</v>
      </c>
      <c r="D563" s="4">
        <v>0</v>
      </c>
      <c r="E563">
        <v>120.62</v>
      </c>
      <c r="F563">
        <v>15397730</v>
      </c>
    </row>
    <row r="564" spans="1:6" x14ac:dyDescent="0.45">
      <c r="A564" t="s">
        <v>34</v>
      </c>
      <c r="B564" t="s">
        <v>59</v>
      </c>
      <c r="C564" s="1">
        <v>41239</v>
      </c>
      <c r="D564" s="4">
        <v>0</v>
      </c>
      <c r="E564">
        <v>108.94</v>
      </c>
      <c r="F564">
        <v>45331590</v>
      </c>
    </row>
    <row r="565" spans="1:6" x14ac:dyDescent="0.45">
      <c r="A565" t="s">
        <v>34</v>
      </c>
      <c r="B565" t="s">
        <v>59</v>
      </c>
      <c r="C565" s="1">
        <v>41246</v>
      </c>
      <c r="D565" s="4">
        <v>0</v>
      </c>
      <c r="E565">
        <v>113.1</v>
      </c>
      <c r="F565">
        <v>28150900</v>
      </c>
    </row>
    <row r="566" spans="1:6" x14ac:dyDescent="0.45">
      <c r="A566" t="s">
        <v>34</v>
      </c>
      <c r="B566" t="s">
        <v>59</v>
      </c>
      <c r="C566" s="1">
        <v>41253</v>
      </c>
      <c r="D566" s="4">
        <v>0</v>
      </c>
      <c r="E566">
        <v>118.8</v>
      </c>
      <c r="F566">
        <v>20372920</v>
      </c>
    </row>
    <row r="567" spans="1:6" x14ac:dyDescent="0.45">
      <c r="A567" t="s">
        <v>34</v>
      </c>
      <c r="B567" t="s">
        <v>59</v>
      </c>
      <c r="C567" s="1">
        <v>41260</v>
      </c>
      <c r="D567" s="4">
        <v>0</v>
      </c>
      <c r="E567">
        <v>120</v>
      </c>
      <c r="F567">
        <v>21559940</v>
      </c>
    </row>
    <row r="568" spans="1:6" x14ac:dyDescent="0.45">
      <c r="A568" t="s">
        <v>34</v>
      </c>
      <c r="B568" t="s">
        <v>59</v>
      </c>
      <c r="C568" s="1">
        <v>41267</v>
      </c>
      <c r="D568" s="4">
        <v>0</v>
      </c>
      <c r="E568">
        <v>120.4</v>
      </c>
      <c r="F568">
        <v>7126330</v>
      </c>
    </row>
    <row r="569" spans="1:6" x14ac:dyDescent="0.45">
      <c r="A569" t="s">
        <v>34</v>
      </c>
      <c r="B569" t="s">
        <v>59</v>
      </c>
      <c r="C569" s="1">
        <v>41281</v>
      </c>
      <c r="D569" s="4">
        <v>0</v>
      </c>
      <c r="E569">
        <v>123.17</v>
      </c>
      <c r="F569">
        <v>13012160</v>
      </c>
    </row>
    <row r="570" spans="1:6" x14ac:dyDescent="0.45">
      <c r="A570" t="s">
        <v>34</v>
      </c>
      <c r="B570" t="s">
        <v>59</v>
      </c>
      <c r="C570" s="1">
        <v>41288</v>
      </c>
      <c r="D570" s="4">
        <v>0</v>
      </c>
      <c r="E570">
        <v>125</v>
      </c>
      <c r="F570">
        <v>15406050</v>
      </c>
    </row>
    <row r="571" spans="1:6" x14ac:dyDescent="0.45">
      <c r="A571" t="s">
        <v>34</v>
      </c>
      <c r="B571" t="s">
        <v>59</v>
      </c>
      <c r="C571" s="1">
        <v>41295</v>
      </c>
      <c r="D571" s="4">
        <v>0</v>
      </c>
      <c r="E571">
        <v>123.39</v>
      </c>
      <c r="F571">
        <v>10770340</v>
      </c>
    </row>
    <row r="572" spans="1:6" x14ac:dyDescent="0.45">
      <c r="A572" t="s">
        <v>34</v>
      </c>
      <c r="B572" t="s">
        <v>59</v>
      </c>
      <c r="C572" s="1">
        <v>41302</v>
      </c>
      <c r="D572" s="4">
        <v>0</v>
      </c>
      <c r="E572">
        <v>122.56</v>
      </c>
      <c r="F572">
        <v>12194780</v>
      </c>
    </row>
    <row r="573" spans="1:6" x14ac:dyDescent="0.45">
      <c r="A573" t="s">
        <v>34</v>
      </c>
      <c r="B573" t="s">
        <v>59</v>
      </c>
      <c r="C573" s="1">
        <v>41309</v>
      </c>
      <c r="D573" s="4">
        <v>0</v>
      </c>
      <c r="E573">
        <v>120.39</v>
      </c>
      <c r="F573">
        <v>15566370</v>
      </c>
    </row>
    <row r="574" spans="1:6" x14ac:dyDescent="0.45">
      <c r="A574" t="s">
        <v>34</v>
      </c>
      <c r="B574" t="s">
        <v>59</v>
      </c>
      <c r="C574" s="1">
        <v>41316</v>
      </c>
      <c r="D574" s="4">
        <v>0</v>
      </c>
      <c r="E574">
        <v>117.9</v>
      </c>
      <c r="F574">
        <v>9488460</v>
      </c>
    </row>
    <row r="575" spans="1:6" x14ac:dyDescent="0.45">
      <c r="A575" t="s">
        <v>34</v>
      </c>
      <c r="B575" t="s">
        <v>59</v>
      </c>
      <c r="C575" s="1">
        <v>41323</v>
      </c>
      <c r="D575" s="4">
        <v>0</v>
      </c>
      <c r="E575">
        <v>119.35</v>
      </c>
      <c r="F575">
        <v>21761870</v>
      </c>
    </row>
    <row r="576" spans="1:6" x14ac:dyDescent="0.45">
      <c r="A576" t="s">
        <v>34</v>
      </c>
      <c r="B576" t="s">
        <v>59</v>
      </c>
      <c r="C576" s="1">
        <v>41330</v>
      </c>
      <c r="D576" s="4">
        <v>0</v>
      </c>
      <c r="E576">
        <v>124.71</v>
      </c>
      <c r="F576">
        <v>29749330</v>
      </c>
    </row>
    <row r="577" spans="1:6" x14ac:dyDescent="0.45">
      <c r="A577" t="s">
        <v>34</v>
      </c>
      <c r="B577" t="s">
        <v>59</v>
      </c>
      <c r="C577" s="1">
        <v>41337</v>
      </c>
      <c r="D577" s="4">
        <v>0</v>
      </c>
      <c r="E577">
        <v>121</v>
      </c>
      <c r="F577">
        <v>12512280</v>
      </c>
    </row>
    <row r="578" spans="1:6" x14ac:dyDescent="0.45">
      <c r="A578" t="s">
        <v>34</v>
      </c>
      <c r="B578" t="s">
        <v>59</v>
      </c>
      <c r="C578" s="1">
        <v>41344</v>
      </c>
      <c r="D578" s="4">
        <v>0</v>
      </c>
      <c r="E578">
        <v>118.35</v>
      </c>
      <c r="F578">
        <v>16301310</v>
      </c>
    </row>
    <row r="579" spans="1:6" x14ac:dyDescent="0.45">
      <c r="A579" t="s">
        <v>34</v>
      </c>
      <c r="B579" t="s">
        <v>59</v>
      </c>
      <c r="C579" s="1">
        <v>41351</v>
      </c>
      <c r="D579" s="4">
        <v>0</v>
      </c>
      <c r="E579">
        <v>120.25</v>
      </c>
      <c r="F579">
        <v>30846940</v>
      </c>
    </row>
    <row r="580" spans="1:6" x14ac:dyDescent="0.45">
      <c r="A580" t="s">
        <v>34</v>
      </c>
      <c r="B580" t="s">
        <v>59</v>
      </c>
      <c r="C580" s="1">
        <v>41358</v>
      </c>
      <c r="D580" s="4">
        <v>0</v>
      </c>
      <c r="E580">
        <v>122.05</v>
      </c>
      <c r="F580">
        <v>18293040</v>
      </c>
    </row>
    <row r="581" spans="1:6" x14ac:dyDescent="0.45">
      <c r="A581" t="s">
        <v>34</v>
      </c>
      <c r="B581" t="s">
        <v>59</v>
      </c>
      <c r="C581" s="1">
        <v>41365</v>
      </c>
      <c r="D581" s="4">
        <v>0</v>
      </c>
      <c r="E581">
        <v>118.4</v>
      </c>
      <c r="F581">
        <v>11097690</v>
      </c>
    </row>
    <row r="582" spans="1:6" x14ac:dyDescent="0.45">
      <c r="A582" t="s">
        <v>34</v>
      </c>
      <c r="B582" t="s">
        <v>59</v>
      </c>
      <c r="C582" s="1">
        <v>41372</v>
      </c>
      <c r="D582" s="4">
        <v>0</v>
      </c>
      <c r="E582">
        <v>115.84</v>
      </c>
      <c r="F582">
        <v>11506700</v>
      </c>
    </row>
    <row r="583" spans="1:6" x14ac:dyDescent="0.45">
      <c r="A583" t="s">
        <v>34</v>
      </c>
      <c r="B583" t="s">
        <v>59</v>
      </c>
      <c r="C583" s="1">
        <v>41379</v>
      </c>
      <c r="D583" s="4">
        <v>0</v>
      </c>
      <c r="E583">
        <v>106.2</v>
      </c>
      <c r="F583">
        <v>16988170</v>
      </c>
    </row>
    <row r="584" spans="1:6" x14ac:dyDescent="0.45">
      <c r="A584" t="s">
        <v>34</v>
      </c>
      <c r="B584" t="s">
        <v>59</v>
      </c>
      <c r="C584" s="1">
        <v>41386</v>
      </c>
      <c r="D584" s="4">
        <v>0</v>
      </c>
      <c r="E584">
        <v>118.77</v>
      </c>
      <c r="F584">
        <v>34584980</v>
      </c>
    </row>
    <row r="585" spans="1:6" x14ac:dyDescent="0.45">
      <c r="A585" t="s">
        <v>34</v>
      </c>
      <c r="B585" t="s">
        <v>59</v>
      </c>
      <c r="C585" s="1">
        <v>41393</v>
      </c>
      <c r="D585" s="4">
        <v>0</v>
      </c>
      <c r="E585">
        <v>116.85</v>
      </c>
      <c r="F585">
        <v>11137100</v>
      </c>
    </row>
    <row r="586" spans="1:6" x14ac:dyDescent="0.45">
      <c r="A586" t="s">
        <v>34</v>
      </c>
      <c r="B586" t="s">
        <v>59</v>
      </c>
      <c r="C586" s="1">
        <v>41400</v>
      </c>
      <c r="D586" s="4">
        <v>0</v>
      </c>
      <c r="E586">
        <v>116.11</v>
      </c>
      <c r="F586">
        <v>9140210</v>
      </c>
    </row>
    <row r="587" spans="1:6" x14ac:dyDescent="0.45">
      <c r="A587" t="s">
        <v>34</v>
      </c>
      <c r="B587" t="s">
        <v>59</v>
      </c>
      <c r="C587" s="1">
        <v>41407</v>
      </c>
      <c r="D587" s="4">
        <v>0</v>
      </c>
      <c r="E587">
        <v>113.97</v>
      </c>
      <c r="F587">
        <v>16498300</v>
      </c>
    </row>
    <row r="588" spans="1:6" x14ac:dyDescent="0.45">
      <c r="A588" t="s">
        <v>34</v>
      </c>
      <c r="B588" t="s">
        <v>59</v>
      </c>
      <c r="C588" s="1">
        <v>41414</v>
      </c>
      <c r="D588" s="4">
        <v>0</v>
      </c>
      <c r="E588">
        <v>106.5</v>
      </c>
      <c r="F588">
        <v>17610110</v>
      </c>
    </row>
    <row r="589" spans="1:6" x14ac:dyDescent="0.45">
      <c r="A589" t="s">
        <v>34</v>
      </c>
      <c r="B589" t="s">
        <v>59</v>
      </c>
      <c r="C589" s="1">
        <v>41421</v>
      </c>
      <c r="D589" s="4">
        <v>0</v>
      </c>
      <c r="E589">
        <v>101</v>
      </c>
      <c r="F589">
        <v>17732340</v>
      </c>
    </row>
    <row r="590" spans="1:6" x14ac:dyDescent="0.45">
      <c r="A590" t="s">
        <v>34</v>
      </c>
      <c r="B590" t="s">
        <v>59</v>
      </c>
      <c r="C590" s="1">
        <v>41428</v>
      </c>
      <c r="D590" s="4">
        <v>0</v>
      </c>
      <c r="E590">
        <v>98.5</v>
      </c>
      <c r="F590">
        <v>22973860</v>
      </c>
    </row>
    <row r="591" spans="1:6" x14ac:dyDescent="0.45">
      <c r="A591" t="s">
        <v>34</v>
      </c>
      <c r="B591" t="s">
        <v>59</v>
      </c>
      <c r="C591" s="1">
        <v>41435</v>
      </c>
      <c r="D591" s="4">
        <v>0</v>
      </c>
      <c r="E591">
        <v>92.27</v>
      </c>
      <c r="F591">
        <v>24273540</v>
      </c>
    </row>
    <row r="592" spans="1:6" x14ac:dyDescent="0.45">
      <c r="A592" t="s">
        <v>34</v>
      </c>
      <c r="B592" t="s">
        <v>59</v>
      </c>
      <c r="C592" s="1">
        <v>41442</v>
      </c>
      <c r="D592" s="4">
        <v>0</v>
      </c>
      <c r="E592">
        <v>91.98</v>
      </c>
      <c r="F592">
        <v>33540100</v>
      </c>
    </row>
    <row r="593" spans="1:6" x14ac:dyDescent="0.45">
      <c r="A593" t="s">
        <v>34</v>
      </c>
      <c r="B593" t="s">
        <v>59</v>
      </c>
      <c r="C593" s="1">
        <v>41449</v>
      </c>
      <c r="D593" s="4">
        <v>0</v>
      </c>
      <c r="E593">
        <v>88.17</v>
      </c>
      <c r="F593">
        <v>19212750</v>
      </c>
    </row>
    <row r="594" spans="1:6" x14ac:dyDescent="0.45">
      <c r="A594" t="s">
        <v>34</v>
      </c>
      <c r="B594" t="s">
        <v>59</v>
      </c>
      <c r="C594" s="1">
        <v>41456</v>
      </c>
      <c r="D594" s="4">
        <v>0</v>
      </c>
      <c r="E594">
        <v>103.77</v>
      </c>
      <c r="F594">
        <v>45632400</v>
      </c>
    </row>
    <row r="595" spans="1:6" x14ac:dyDescent="0.45">
      <c r="A595" t="s">
        <v>34</v>
      </c>
      <c r="B595" t="s">
        <v>59</v>
      </c>
      <c r="C595" s="1">
        <v>41463</v>
      </c>
      <c r="D595" s="4">
        <v>0</v>
      </c>
      <c r="E595">
        <v>108.5</v>
      </c>
      <c r="F595">
        <v>20718590</v>
      </c>
    </row>
    <row r="596" spans="1:6" x14ac:dyDescent="0.45">
      <c r="A596" t="s">
        <v>34</v>
      </c>
      <c r="B596" t="s">
        <v>59</v>
      </c>
      <c r="C596" s="1">
        <v>41470</v>
      </c>
      <c r="D596" s="4">
        <v>0</v>
      </c>
      <c r="E596">
        <v>115.53</v>
      </c>
      <c r="F596">
        <v>29441890</v>
      </c>
    </row>
    <row r="597" spans="1:6" x14ac:dyDescent="0.45">
      <c r="A597" t="s">
        <v>34</v>
      </c>
      <c r="B597" t="s">
        <v>59</v>
      </c>
      <c r="C597" s="1">
        <v>41477</v>
      </c>
      <c r="D597" s="4">
        <v>0</v>
      </c>
      <c r="E597">
        <v>116.1</v>
      </c>
      <c r="F597">
        <v>15447480</v>
      </c>
    </row>
    <row r="598" spans="1:6" x14ac:dyDescent="0.45">
      <c r="A598" t="s">
        <v>34</v>
      </c>
      <c r="B598" t="s">
        <v>59</v>
      </c>
      <c r="C598" s="1">
        <v>41484</v>
      </c>
      <c r="D598" s="4">
        <v>0</v>
      </c>
      <c r="E598">
        <v>113.1</v>
      </c>
      <c r="F598">
        <v>17694940</v>
      </c>
    </row>
    <row r="599" spans="1:6" x14ac:dyDescent="0.45">
      <c r="A599" t="s">
        <v>34</v>
      </c>
      <c r="B599" t="s">
        <v>59</v>
      </c>
      <c r="C599" s="1">
        <v>41491</v>
      </c>
      <c r="D599" s="4">
        <v>0</v>
      </c>
      <c r="E599">
        <v>113.2</v>
      </c>
      <c r="F599">
        <v>15030770</v>
      </c>
    </row>
    <row r="600" spans="1:6" x14ac:dyDescent="0.45">
      <c r="A600" t="s">
        <v>34</v>
      </c>
      <c r="B600" t="s">
        <v>59</v>
      </c>
      <c r="C600" s="1">
        <v>41498</v>
      </c>
      <c r="D600" s="4">
        <v>0</v>
      </c>
      <c r="E600">
        <v>111.49</v>
      </c>
      <c r="F600">
        <v>14509080</v>
      </c>
    </row>
    <row r="601" spans="1:6" x14ac:dyDescent="0.45">
      <c r="A601" t="s">
        <v>34</v>
      </c>
      <c r="B601" t="s">
        <v>59</v>
      </c>
      <c r="C601" s="1">
        <v>41505</v>
      </c>
      <c r="D601" s="4">
        <v>0</v>
      </c>
      <c r="E601">
        <v>114.77</v>
      </c>
      <c r="F601">
        <v>12736800</v>
      </c>
    </row>
    <row r="602" spans="1:6" x14ac:dyDescent="0.45">
      <c r="A602" t="s">
        <v>34</v>
      </c>
      <c r="B602" t="s">
        <v>59</v>
      </c>
      <c r="C602" s="1">
        <v>41512</v>
      </c>
      <c r="D602" s="4">
        <v>0</v>
      </c>
      <c r="E602">
        <v>100.51</v>
      </c>
      <c r="F602">
        <v>17253500</v>
      </c>
    </row>
    <row r="603" spans="1:6" x14ac:dyDescent="0.45">
      <c r="A603" t="s">
        <v>34</v>
      </c>
      <c r="B603" t="s">
        <v>59</v>
      </c>
      <c r="C603" s="1">
        <v>41519</v>
      </c>
      <c r="D603" s="4">
        <v>0</v>
      </c>
      <c r="E603">
        <v>100.79</v>
      </c>
      <c r="F603">
        <v>25245450</v>
      </c>
    </row>
    <row r="604" spans="1:6" x14ac:dyDescent="0.45">
      <c r="A604" t="s">
        <v>34</v>
      </c>
      <c r="B604" t="s">
        <v>59</v>
      </c>
      <c r="C604" s="1">
        <v>41526</v>
      </c>
      <c r="D604" s="4">
        <v>0</v>
      </c>
      <c r="E604">
        <v>104.84</v>
      </c>
      <c r="F604">
        <v>34018190</v>
      </c>
    </row>
    <row r="605" spans="1:6" x14ac:dyDescent="0.45">
      <c r="A605" t="s">
        <v>34</v>
      </c>
      <c r="B605" t="s">
        <v>59</v>
      </c>
      <c r="C605" s="1">
        <v>41533</v>
      </c>
      <c r="D605" s="4">
        <v>0</v>
      </c>
      <c r="E605">
        <v>101.6</v>
      </c>
      <c r="F605">
        <v>23159710</v>
      </c>
    </row>
    <row r="606" spans="1:6" x14ac:dyDescent="0.45">
      <c r="A606" t="s">
        <v>34</v>
      </c>
      <c r="B606" t="s">
        <v>59</v>
      </c>
      <c r="C606" s="1">
        <v>41540</v>
      </c>
      <c r="D606" s="4">
        <v>0</v>
      </c>
      <c r="E606">
        <v>103.5</v>
      </c>
      <c r="F606">
        <v>17998740</v>
      </c>
    </row>
    <row r="607" spans="1:6" x14ac:dyDescent="0.45">
      <c r="A607" t="s">
        <v>34</v>
      </c>
      <c r="B607" t="s">
        <v>59</v>
      </c>
      <c r="C607" s="1">
        <v>41547</v>
      </c>
      <c r="D607" s="4">
        <v>0</v>
      </c>
      <c r="E607">
        <v>106.55</v>
      </c>
      <c r="F607">
        <v>22820340</v>
      </c>
    </row>
    <row r="608" spans="1:6" x14ac:dyDescent="0.45">
      <c r="A608" t="s">
        <v>34</v>
      </c>
      <c r="B608" t="s">
        <v>59</v>
      </c>
      <c r="C608" s="1">
        <v>41554</v>
      </c>
      <c r="D608" s="4">
        <v>0</v>
      </c>
      <c r="E608">
        <v>105.39</v>
      </c>
      <c r="F608">
        <v>17074260</v>
      </c>
    </row>
    <row r="609" spans="1:6" x14ac:dyDescent="0.45">
      <c r="A609" t="s">
        <v>34</v>
      </c>
      <c r="B609" t="s">
        <v>59</v>
      </c>
      <c r="C609" s="1">
        <v>41561</v>
      </c>
      <c r="D609" s="4">
        <v>0</v>
      </c>
      <c r="E609">
        <v>108.68</v>
      </c>
      <c r="F609">
        <v>20439490</v>
      </c>
    </row>
    <row r="610" spans="1:6" x14ac:dyDescent="0.45">
      <c r="A610" t="s">
        <v>34</v>
      </c>
      <c r="B610" t="s">
        <v>59</v>
      </c>
      <c r="C610" s="1">
        <v>41568</v>
      </c>
      <c r="D610" s="4">
        <v>0</v>
      </c>
      <c r="E610">
        <v>115.05</v>
      </c>
      <c r="F610">
        <v>35880400</v>
      </c>
    </row>
    <row r="611" spans="1:6" x14ac:dyDescent="0.45">
      <c r="A611" t="s">
        <v>34</v>
      </c>
      <c r="B611" t="s">
        <v>59</v>
      </c>
      <c r="C611" s="1">
        <v>41575</v>
      </c>
      <c r="D611" s="4">
        <v>0</v>
      </c>
      <c r="E611">
        <v>117.1</v>
      </c>
      <c r="F611">
        <v>27453650</v>
      </c>
    </row>
    <row r="612" spans="1:6" x14ac:dyDescent="0.45">
      <c r="A612" t="s">
        <v>34</v>
      </c>
      <c r="B612" t="s">
        <v>59</v>
      </c>
      <c r="C612" s="1">
        <v>41582</v>
      </c>
      <c r="D612" s="4">
        <v>0</v>
      </c>
      <c r="E612">
        <v>116.79</v>
      </c>
      <c r="F612">
        <v>10197050</v>
      </c>
    </row>
    <row r="613" spans="1:6" x14ac:dyDescent="0.45">
      <c r="A613" t="s">
        <v>34</v>
      </c>
      <c r="B613" t="s">
        <v>59</v>
      </c>
      <c r="C613" s="1">
        <v>41589</v>
      </c>
      <c r="D613" s="4">
        <v>0</v>
      </c>
      <c r="E613">
        <v>117</v>
      </c>
      <c r="F613">
        <v>27657860</v>
      </c>
    </row>
    <row r="614" spans="1:6" x14ac:dyDescent="0.45">
      <c r="A614" t="s">
        <v>34</v>
      </c>
      <c r="B614" t="s">
        <v>59</v>
      </c>
      <c r="C614" s="1">
        <v>41596</v>
      </c>
      <c r="D614" s="4">
        <v>0</v>
      </c>
      <c r="E614">
        <v>112</v>
      </c>
      <c r="F614">
        <v>17549830</v>
      </c>
    </row>
    <row r="615" spans="1:6" x14ac:dyDescent="0.45">
      <c r="A615" t="s">
        <v>34</v>
      </c>
      <c r="B615" t="s">
        <v>59</v>
      </c>
      <c r="C615" s="1">
        <v>41603</v>
      </c>
      <c r="D615" s="4">
        <v>0</v>
      </c>
      <c r="E615">
        <v>106.53</v>
      </c>
      <c r="F615">
        <v>14793100</v>
      </c>
    </row>
    <row r="616" spans="1:6" x14ac:dyDescent="0.45">
      <c r="A616" t="s">
        <v>34</v>
      </c>
      <c r="B616" t="s">
        <v>59</v>
      </c>
      <c r="C616" s="1">
        <v>41610</v>
      </c>
      <c r="D616" s="4">
        <v>0</v>
      </c>
      <c r="E616">
        <v>106.1</v>
      </c>
      <c r="F616">
        <v>13256080</v>
      </c>
    </row>
    <row r="617" spans="1:6" x14ac:dyDescent="0.45">
      <c r="A617" t="s">
        <v>34</v>
      </c>
      <c r="B617" t="s">
        <v>59</v>
      </c>
      <c r="C617" s="1">
        <v>41617</v>
      </c>
      <c r="D617" s="4">
        <v>0</v>
      </c>
      <c r="E617">
        <v>110.76</v>
      </c>
      <c r="F617">
        <v>18825610</v>
      </c>
    </row>
    <row r="618" spans="1:6" x14ac:dyDescent="0.45">
      <c r="A618" t="s">
        <v>34</v>
      </c>
      <c r="B618" t="s">
        <v>59</v>
      </c>
      <c r="C618" s="1">
        <v>41624</v>
      </c>
      <c r="D618" s="4">
        <v>0</v>
      </c>
      <c r="E618">
        <v>111.6</v>
      </c>
      <c r="F618">
        <v>15050860</v>
      </c>
    </row>
    <row r="619" spans="1:6" x14ac:dyDescent="0.45">
      <c r="A619" t="s">
        <v>34</v>
      </c>
      <c r="B619" t="s">
        <v>59</v>
      </c>
      <c r="C619" s="1">
        <v>41631</v>
      </c>
      <c r="D619" s="4">
        <v>0</v>
      </c>
      <c r="E619">
        <v>110.15</v>
      </c>
      <c r="F619">
        <v>6106810</v>
      </c>
    </row>
    <row r="620" spans="1:6" x14ac:dyDescent="0.45">
      <c r="A620" t="s">
        <v>34</v>
      </c>
      <c r="B620" t="s">
        <v>59</v>
      </c>
      <c r="C620" s="1">
        <v>41638</v>
      </c>
      <c r="D620" s="4">
        <v>0</v>
      </c>
      <c r="E620">
        <v>110.98</v>
      </c>
      <c r="F620">
        <v>1415230</v>
      </c>
    </row>
    <row r="621" spans="1:6" x14ac:dyDescent="0.45">
      <c r="A621" t="s">
        <v>34</v>
      </c>
      <c r="B621" t="s">
        <v>59</v>
      </c>
      <c r="C621" s="1">
        <v>41645</v>
      </c>
      <c r="D621" s="4">
        <v>0</v>
      </c>
      <c r="E621">
        <v>110.99</v>
      </c>
      <c r="F621">
        <v>6265850</v>
      </c>
    </row>
    <row r="622" spans="1:6" x14ac:dyDescent="0.45">
      <c r="A622" t="s">
        <v>34</v>
      </c>
      <c r="B622" t="s">
        <v>59</v>
      </c>
      <c r="C622" s="1">
        <v>41652</v>
      </c>
      <c r="D622" s="4">
        <v>0</v>
      </c>
      <c r="E622">
        <v>112.8</v>
      </c>
      <c r="F622">
        <v>10236050</v>
      </c>
    </row>
    <row r="623" spans="1:6" x14ac:dyDescent="0.45">
      <c r="A623" t="s">
        <v>34</v>
      </c>
      <c r="B623" t="s">
        <v>59</v>
      </c>
      <c r="C623" s="1">
        <v>41659</v>
      </c>
      <c r="D623" s="4">
        <v>0</v>
      </c>
      <c r="E623">
        <v>112.2</v>
      </c>
      <c r="F623">
        <v>7836560</v>
      </c>
    </row>
    <row r="624" spans="1:6" x14ac:dyDescent="0.45">
      <c r="A624" t="s">
        <v>34</v>
      </c>
      <c r="B624" t="s">
        <v>59</v>
      </c>
      <c r="C624" s="1">
        <v>41666</v>
      </c>
      <c r="D624" s="4">
        <v>0</v>
      </c>
      <c r="E624">
        <v>110.57</v>
      </c>
      <c r="F624">
        <v>11315190</v>
      </c>
    </row>
    <row r="625" spans="1:6" x14ac:dyDescent="0.45">
      <c r="A625" t="s">
        <v>34</v>
      </c>
      <c r="B625" t="s">
        <v>59</v>
      </c>
      <c r="C625" s="1">
        <v>41673</v>
      </c>
      <c r="D625" s="4">
        <v>0</v>
      </c>
      <c r="E625">
        <v>113.29</v>
      </c>
      <c r="F625">
        <v>11303320</v>
      </c>
    </row>
    <row r="626" spans="1:6" x14ac:dyDescent="0.45">
      <c r="A626" t="s">
        <v>34</v>
      </c>
      <c r="B626" t="s">
        <v>59</v>
      </c>
      <c r="C626" s="1">
        <v>41680</v>
      </c>
      <c r="D626" s="4">
        <v>0</v>
      </c>
      <c r="E626">
        <v>112.7</v>
      </c>
      <c r="F626">
        <v>6156770</v>
      </c>
    </row>
    <row r="627" spans="1:6" x14ac:dyDescent="0.45">
      <c r="A627" t="s">
        <v>34</v>
      </c>
      <c r="B627" t="s">
        <v>59</v>
      </c>
      <c r="C627" s="1">
        <v>41687</v>
      </c>
      <c r="D627" s="4">
        <v>0</v>
      </c>
      <c r="E627">
        <v>109.25</v>
      </c>
      <c r="F627">
        <v>13446680</v>
      </c>
    </row>
    <row r="628" spans="1:6" x14ac:dyDescent="0.45">
      <c r="A628" t="s">
        <v>34</v>
      </c>
      <c r="B628" t="s">
        <v>59</v>
      </c>
      <c r="C628" s="1">
        <v>41694</v>
      </c>
      <c r="D628" s="4">
        <v>0</v>
      </c>
      <c r="E628">
        <v>99</v>
      </c>
      <c r="F628">
        <v>17031930</v>
      </c>
    </row>
    <row r="629" spans="1:6" x14ac:dyDescent="0.45">
      <c r="A629" t="s">
        <v>34</v>
      </c>
      <c r="B629" t="s">
        <v>59</v>
      </c>
      <c r="C629" s="1">
        <v>41701</v>
      </c>
      <c r="D629" s="4">
        <v>0</v>
      </c>
      <c r="E629">
        <v>88.24</v>
      </c>
      <c r="F629">
        <v>18887100</v>
      </c>
    </row>
    <row r="630" spans="1:6" x14ac:dyDescent="0.45">
      <c r="A630" t="s">
        <v>34</v>
      </c>
      <c r="B630" t="s">
        <v>59</v>
      </c>
      <c r="C630" s="1">
        <v>41708</v>
      </c>
      <c r="D630" s="4">
        <v>0</v>
      </c>
      <c r="E630">
        <v>78</v>
      </c>
      <c r="F630">
        <v>15050780</v>
      </c>
    </row>
    <row r="631" spans="1:6" x14ac:dyDescent="0.45">
      <c r="A631" t="s">
        <v>34</v>
      </c>
      <c r="B631" t="s">
        <v>59</v>
      </c>
      <c r="C631" s="1">
        <v>41715</v>
      </c>
      <c r="D631" s="4">
        <v>0</v>
      </c>
      <c r="E631">
        <v>82.25</v>
      </c>
      <c r="F631">
        <v>12998470</v>
      </c>
    </row>
    <row r="632" spans="1:6" x14ac:dyDescent="0.45">
      <c r="A632" t="s">
        <v>34</v>
      </c>
      <c r="B632" t="s">
        <v>59</v>
      </c>
      <c r="C632" s="1">
        <v>41729</v>
      </c>
      <c r="D632" s="4">
        <v>0</v>
      </c>
      <c r="E632">
        <v>88.09</v>
      </c>
      <c r="F632">
        <v>9994030</v>
      </c>
    </row>
    <row r="633" spans="1:6" x14ac:dyDescent="0.45">
      <c r="A633" t="s">
        <v>34</v>
      </c>
      <c r="B633" t="s">
        <v>59</v>
      </c>
      <c r="C633" s="1">
        <v>41736</v>
      </c>
      <c r="D633" s="4">
        <v>0</v>
      </c>
      <c r="E633">
        <v>83.7</v>
      </c>
      <c r="F633">
        <v>17856760</v>
      </c>
    </row>
    <row r="634" spans="1:6" x14ac:dyDescent="0.45">
      <c r="A634" t="s">
        <v>34</v>
      </c>
      <c r="B634" t="s">
        <v>59</v>
      </c>
      <c r="C634" s="1">
        <v>41743</v>
      </c>
      <c r="D634" s="4">
        <v>0</v>
      </c>
      <c r="E634">
        <v>83.16</v>
      </c>
      <c r="F634">
        <v>9170380</v>
      </c>
    </row>
    <row r="635" spans="1:6" x14ac:dyDescent="0.45">
      <c r="A635" t="s">
        <v>34</v>
      </c>
      <c r="B635" t="s">
        <v>59</v>
      </c>
      <c r="C635" s="1">
        <v>41750</v>
      </c>
      <c r="D635" s="4">
        <v>0</v>
      </c>
      <c r="E635">
        <v>73.61</v>
      </c>
      <c r="F635">
        <v>10396000</v>
      </c>
    </row>
    <row r="636" spans="1:6" x14ac:dyDescent="0.45">
      <c r="A636" t="s">
        <v>34</v>
      </c>
      <c r="B636" t="s">
        <v>59</v>
      </c>
      <c r="C636" s="1">
        <v>41757</v>
      </c>
      <c r="D636" s="4">
        <v>0</v>
      </c>
      <c r="E636">
        <v>74.61</v>
      </c>
      <c r="F636">
        <v>10563450</v>
      </c>
    </row>
    <row r="637" spans="1:6" x14ac:dyDescent="0.45">
      <c r="A637" t="s">
        <v>34</v>
      </c>
      <c r="B637" t="s">
        <v>59</v>
      </c>
      <c r="C637" s="1">
        <v>41764</v>
      </c>
      <c r="D637" s="4">
        <v>0</v>
      </c>
      <c r="E637">
        <v>80.819999999999993</v>
      </c>
      <c r="F637">
        <v>8376540</v>
      </c>
    </row>
    <row r="638" spans="1:6" x14ac:dyDescent="0.45">
      <c r="A638" t="s">
        <v>34</v>
      </c>
      <c r="B638" t="s">
        <v>59</v>
      </c>
      <c r="C638" s="1">
        <v>41771</v>
      </c>
      <c r="D638" s="4">
        <v>0</v>
      </c>
      <c r="E638">
        <v>80.37</v>
      </c>
      <c r="F638">
        <v>7573020</v>
      </c>
    </row>
    <row r="639" spans="1:6" x14ac:dyDescent="0.45">
      <c r="A639" t="s">
        <v>34</v>
      </c>
      <c r="B639" t="s">
        <v>59</v>
      </c>
      <c r="C639" s="1">
        <v>41778</v>
      </c>
      <c r="D639" s="4">
        <v>0</v>
      </c>
      <c r="E639">
        <v>86</v>
      </c>
      <c r="F639">
        <v>12683750</v>
      </c>
    </row>
    <row r="640" spans="1:6" x14ac:dyDescent="0.45">
      <c r="A640" t="s">
        <v>34</v>
      </c>
      <c r="B640" t="s">
        <v>59</v>
      </c>
      <c r="C640" s="1">
        <v>41785</v>
      </c>
      <c r="D640" s="4">
        <v>0</v>
      </c>
      <c r="E640">
        <v>82.8</v>
      </c>
      <c r="F640">
        <v>13084800</v>
      </c>
    </row>
    <row r="641" spans="1:6" x14ac:dyDescent="0.45">
      <c r="A641" t="s">
        <v>34</v>
      </c>
      <c r="B641" t="s">
        <v>59</v>
      </c>
      <c r="C641" s="1">
        <v>41792</v>
      </c>
      <c r="D641" s="4">
        <v>0</v>
      </c>
      <c r="E641">
        <v>86.16</v>
      </c>
      <c r="F641">
        <v>7841800</v>
      </c>
    </row>
    <row r="642" spans="1:6" x14ac:dyDescent="0.45">
      <c r="A642" t="s">
        <v>34</v>
      </c>
      <c r="B642" t="s">
        <v>59</v>
      </c>
      <c r="C642" s="1">
        <v>41799</v>
      </c>
      <c r="D642" s="4">
        <v>0</v>
      </c>
      <c r="E642">
        <v>88.06</v>
      </c>
      <c r="F642">
        <v>8256110</v>
      </c>
    </row>
    <row r="643" spans="1:6" x14ac:dyDescent="0.45">
      <c r="A643" t="s">
        <v>34</v>
      </c>
      <c r="B643" t="s">
        <v>59</v>
      </c>
      <c r="C643" s="1">
        <v>41806</v>
      </c>
      <c r="D643" s="4">
        <v>0</v>
      </c>
      <c r="E643">
        <v>84.1</v>
      </c>
      <c r="F643">
        <v>21892590</v>
      </c>
    </row>
    <row r="644" spans="1:6" x14ac:dyDescent="0.45">
      <c r="A644" t="s">
        <v>34</v>
      </c>
      <c r="B644" t="s">
        <v>59</v>
      </c>
      <c r="C644" s="1">
        <v>41813</v>
      </c>
      <c r="D644" s="4">
        <v>0</v>
      </c>
      <c r="E644">
        <v>84.65</v>
      </c>
      <c r="F644">
        <v>17044780</v>
      </c>
    </row>
    <row r="645" spans="1:6" x14ac:dyDescent="0.45">
      <c r="A645" t="s">
        <v>34</v>
      </c>
      <c r="B645" t="s">
        <v>59</v>
      </c>
      <c r="C645" s="1">
        <v>41820</v>
      </c>
      <c r="D645" s="4">
        <v>0</v>
      </c>
      <c r="E645">
        <v>88.01</v>
      </c>
      <c r="F645">
        <v>11004140</v>
      </c>
    </row>
    <row r="646" spans="1:6" x14ac:dyDescent="0.45">
      <c r="A646" t="s">
        <v>34</v>
      </c>
      <c r="B646" t="s">
        <v>59</v>
      </c>
      <c r="C646" s="1">
        <v>41827</v>
      </c>
      <c r="D646" s="4">
        <v>0</v>
      </c>
      <c r="E646">
        <v>89.03</v>
      </c>
      <c r="F646">
        <v>16849640</v>
      </c>
    </row>
    <row r="647" spans="1:6" x14ac:dyDescent="0.45">
      <c r="A647" t="s">
        <v>34</v>
      </c>
      <c r="B647" t="s">
        <v>59</v>
      </c>
      <c r="C647" s="1">
        <v>41834</v>
      </c>
      <c r="D647" s="4">
        <v>0</v>
      </c>
      <c r="E647">
        <v>89.66</v>
      </c>
      <c r="F647">
        <v>11533030</v>
      </c>
    </row>
    <row r="648" spans="1:6" x14ac:dyDescent="0.45">
      <c r="A648" t="s">
        <v>34</v>
      </c>
      <c r="B648" t="s">
        <v>59</v>
      </c>
      <c r="C648" s="1">
        <v>41841</v>
      </c>
      <c r="D648" s="4">
        <v>0</v>
      </c>
      <c r="E648">
        <v>89.23</v>
      </c>
      <c r="F648">
        <v>13601600</v>
      </c>
    </row>
    <row r="649" spans="1:6" x14ac:dyDescent="0.45">
      <c r="A649" t="s">
        <v>34</v>
      </c>
      <c r="B649" t="s">
        <v>59</v>
      </c>
      <c r="C649" s="1">
        <v>41848</v>
      </c>
      <c r="D649" s="4">
        <v>0</v>
      </c>
      <c r="E649">
        <v>89.73</v>
      </c>
      <c r="F649">
        <v>12018710</v>
      </c>
    </row>
    <row r="650" spans="1:6" x14ac:dyDescent="0.45">
      <c r="A650" t="s">
        <v>34</v>
      </c>
      <c r="B650" t="s">
        <v>59</v>
      </c>
      <c r="C650" s="1">
        <v>41855</v>
      </c>
      <c r="D650" s="4">
        <v>0</v>
      </c>
      <c r="E650">
        <v>90.06</v>
      </c>
      <c r="F650">
        <v>7451950</v>
      </c>
    </row>
    <row r="651" spans="1:6" x14ac:dyDescent="0.45">
      <c r="A651" t="s">
        <v>34</v>
      </c>
      <c r="B651" t="s">
        <v>59</v>
      </c>
      <c r="C651" s="1">
        <v>41862</v>
      </c>
      <c r="D651" s="4">
        <v>0</v>
      </c>
      <c r="E651">
        <v>95.85</v>
      </c>
      <c r="F651">
        <v>19962790</v>
      </c>
    </row>
    <row r="652" spans="1:6" x14ac:dyDescent="0.45">
      <c r="A652" t="s">
        <v>34</v>
      </c>
      <c r="B652" t="s">
        <v>59</v>
      </c>
      <c r="C652" s="1">
        <v>41869</v>
      </c>
      <c r="D652" s="4">
        <v>0</v>
      </c>
      <c r="E652">
        <v>98.65</v>
      </c>
      <c r="F652">
        <v>8640890</v>
      </c>
    </row>
    <row r="653" spans="1:6" x14ac:dyDescent="0.45">
      <c r="A653" t="s">
        <v>34</v>
      </c>
      <c r="B653" t="s">
        <v>59</v>
      </c>
      <c r="C653" s="1">
        <v>41876</v>
      </c>
      <c r="D653" s="4">
        <v>0</v>
      </c>
      <c r="E653">
        <v>99</v>
      </c>
      <c r="F653">
        <v>8822680</v>
      </c>
    </row>
    <row r="654" spans="1:6" x14ac:dyDescent="0.45">
      <c r="A654" t="s">
        <v>34</v>
      </c>
      <c r="B654" t="s">
        <v>59</v>
      </c>
      <c r="C654" s="1">
        <v>41883</v>
      </c>
      <c r="D654" s="4">
        <v>0</v>
      </c>
      <c r="E654">
        <v>102</v>
      </c>
      <c r="F654">
        <v>9445220</v>
      </c>
    </row>
    <row r="655" spans="1:6" x14ac:dyDescent="0.45">
      <c r="A655" t="s">
        <v>34</v>
      </c>
      <c r="B655" t="s">
        <v>59</v>
      </c>
      <c r="C655" s="1">
        <v>41890</v>
      </c>
      <c r="D655" s="4">
        <v>0</v>
      </c>
      <c r="E655">
        <v>102.29</v>
      </c>
      <c r="F655">
        <v>6175980</v>
      </c>
    </row>
    <row r="656" spans="1:6" x14ac:dyDescent="0.45">
      <c r="A656" t="s">
        <v>34</v>
      </c>
      <c r="B656" t="s">
        <v>59</v>
      </c>
      <c r="C656" s="1">
        <v>41897</v>
      </c>
      <c r="D656" s="4">
        <v>0</v>
      </c>
      <c r="E656">
        <v>105.5</v>
      </c>
      <c r="F656">
        <v>10388590</v>
      </c>
    </row>
    <row r="657" spans="1:6" x14ac:dyDescent="0.45">
      <c r="A657" t="s">
        <v>34</v>
      </c>
      <c r="B657" t="s">
        <v>59</v>
      </c>
      <c r="C657" s="1">
        <v>41904</v>
      </c>
      <c r="D657" s="4">
        <v>0</v>
      </c>
      <c r="E657">
        <v>107.45</v>
      </c>
      <c r="F657">
        <v>10151330</v>
      </c>
    </row>
    <row r="658" spans="1:6" x14ac:dyDescent="0.45">
      <c r="A658" t="s">
        <v>34</v>
      </c>
      <c r="B658" t="s">
        <v>59</v>
      </c>
      <c r="C658" s="1">
        <v>41911</v>
      </c>
      <c r="D658" s="4">
        <v>0</v>
      </c>
      <c r="E658">
        <v>102.91</v>
      </c>
      <c r="F658">
        <v>14554650</v>
      </c>
    </row>
    <row r="659" spans="1:6" x14ac:dyDescent="0.45">
      <c r="A659" t="s">
        <v>34</v>
      </c>
      <c r="B659" t="s">
        <v>59</v>
      </c>
      <c r="C659" s="1">
        <v>41918</v>
      </c>
      <c r="D659" s="4">
        <v>0</v>
      </c>
      <c r="E659">
        <v>100.5</v>
      </c>
      <c r="F659">
        <v>8763410</v>
      </c>
    </row>
    <row r="660" spans="1:6" x14ac:dyDescent="0.45">
      <c r="A660" t="s">
        <v>34</v>
      </c>
      <c r="B660" t="s">
        <v>59</v>
      </c>
      <c r="C660" s="1">
        <v>41925</v>
      </c>
      <c r="D660" s="4">
        <v>0</v>
      </c>
      <c r="E660">
        <v>101.99</v>
      </c>
      <c r="F660">
        <v>9089240</v>
      </c>
    </row>
    <row r="661" spans="1:6" x14ac:dyDescent="0.45">
      <c r="A661" t="s">
        <v>34</v>
      </c>
      <c r="B661" t="s">
        <v>59</v>
      </c>
      <c r="C661" s="1">
        <v>41932</v>
      </c>
      <c r="D661" s="4">
        <v>0</v>
      </c>
      <c r="E661">
        <v>102.8</v>
      </c>
      <c r="F661">
        <v>6433180</v>
      </c>
    </row>
    <row r="662" spans="1:6" x14ac:dyDescent="0.45">
      <c r="A662" t="s">
        <v>34</v>
      </c>
      <c r="B662" t="s">
        <v>59</v>
      </c>
      <c r="C662" s="1">
        <v>41939</v>
      </c>
      <c r="D662" s="4">
        <v>0</v>
      </c>
      <c r="E662">
        <v>107.19</v>
      </c>
      <c r="F662">
        <v>11404180</v>
      </c>
    </row>
    <row r="663" spans="1:6" x14ac:dyDescent="0.45">
      <c r="A663" t="s">
        <v>34</v>
      </c>
      <c r="B663" t="s">
        <v>59</v>
      </c>
      <c r="C663" s="1">
        <v>41946</v>
      </c>
      <c r="D663" s="4">
        <v>0</v>
      </c>
      <c r="E663">
        <v>106.96</v>
      </c>
      <c r="F663">
        <v>8444380</v>
      </c>
    </row>
    <row r="664" spans="1:6" x14ac:dyDescent="0.45">
      <c r="A664" t="s">
        <v>34</v>
      </c>
      <c r="B664" t="s">
        <v>59</v>
      </c>
      <c r="C664" s="1">
        <v>41953</v>
      </c>
      <c r="D664" s="4">
        <v>0</v>
      </c>
      <c r="E664">
        <v>107.92</v>
      </c>
      <c r="F664">
        <v>9019130</v>
      </c>
    </row>
    <row r="665" spans="1:6" x14ac:dyDescent="0.45">
      <c r="A665" t="s">
        <v>34</v>
      </c>
      <c r="B665" t="s">
        <v>59</v>
      </c>
      <c r="C665" s="1">
        <v>41960</v>
      </c>
      <c r="D665" s="4">
        <v>0</v>
      </c>
      <c r="E665">
        <v>108.99</v>
      </c>
      <c r="F665">
        <v>6985050</v>
      </c>
    </row>
    <row r="666" spans="1:6" x14ac:dyDescent="0.45">
      <c r="A666" t="s">
        <v>34</v>
      </c>
      <c r="B666" t="s">
        <v>59</v>
      </c>
      <c r="C666" s="1">
        <v>41967</v>
      </c>
      <c r="D666" s="4">
        <v>0</v>
      </c>
      <c r="E666">
        <v>107</v>
      </c>
      <c r="F666">
        <v>29167300</v>
      </c>
    </row>
    <row r="667" spans="1:6" x14ac:dyDescent="0.45">
      <c r="A667" t="s">
        <v>34</v>
      </c>
      <c r="B667" t="s">
        <v>59</v>
      </c>
      <c r="C667" s="1">
        <v>41974</v>
      </c>
      <c r="D667" s="4">
        <v>0</v>
      </c>
      <c r="E667">
        <v>101</v>
      </c>
      <c r="F667">
        <v>16900780</v>
      </c>
    </row>
    <row r="668" spans="1:6" x14ac:dyDescent="0.45">
      <c r="A668" t="s">
        <v>34</v>
      </c>
      <c r="B668" t="s">
        <v>59</v>
      </c>
      <c r="C668" s="1">
        <v>41981</v>
      </c>
      <c r="D668" s="4">
        <v>0</v>
      </c>
      <c r="E668">
        <v>94.78</v>
      </c>
      <c r="F668">
        <v>18412910</v>
      </c>
    </row>
    <row r="669" spans="1:6" x14ac:dyDescent="0.45">
      <c r="A669" t="s">
        <v>34</v>
      </c>
      <c r="B669" t="s">
        <v>59</v>
      </c>
      <c r="C669" s="1">
        <v>41988</v>
      </c>
      <c r="D669" s="4">
        <v>0</v>
      </c>
      <c r="E669">
        <v>89.99</v>
      </c>
      <c r="F669">
        <v>22287770</v>
      </c>
    </row>
    <row r="670" spans="1:6" x14ac:dyDescent="0.45">
      <c r="A670" t="s">
        <v>34</v>
      </c>
      <c r="B670" t="s">
        <v>59</v>
      </c>
      <c r="C670" s="1">
        <v>41995</v>
      </c>
      <c r="D670" s="4">
        <v>0</v>
      </c>
      <c r="E670">
        <v>86.7</v>
      </c>
      <c r="F670">
        <v>7590230</v>
      </c>
    </row>
    <row r="671" spans="1:6" x14ac:dyDescent="0.45">
      <c r="A671" t="s">
        <v>34</v>
      </c>
      <c r="B671" t="s">
        <v>59</v>
      </c>
      <c r="C671" s="1">
        <v>42002</v>
      </c>
      <c r="D671" s="4">
        <v>0</v>
      </c>
      <c r="E671">
        <v>87.01</v>
      </c>
      <c r="F671">
        <v>2984150</v>
      </c>
    </row>
    <row r="672" spans="1:6" x14ac:dyDescent="0.45">
      <c r="A672" t="s">
        <v>34</v>
      </c>
      <c r="B672" t="s">
        <v>59</v>
      </c>
      <c r="C672" s="1">
        <v>42009</v>
      </c>
      <c r="D672" s="4">
        <v>0</v>
      </c>
      <c r="E672">
        <v>89.03</v>
      </c>
      <c r="F672">
        <v>6704740</v>
      </c>
    </row>
    <row r="673" spans="1:6" x14ac:dyDescent="0.45">
      <c r="A673" t="s">
        <v>34</v>
      </c>
      <c r="B673" t="s">
        <v>59</v>
      </c>
      <c r="C673" s="1">
        <v>42016</v>
      </c>
      <c r="D673" s="4">
        <v>0</v>
      </c>
      <c r="E673">
        <v>88.05</v>
      </c>
      <c r="F673">
        <v>8763180</v>
      </c>
    </row>
    <row r="674" spans="1:6" x14ac:dyDescent="0.45">
      <c r="A674" t="s">
        <v>34</v>
      </c>
      <c r="B674" t="s">
        <v>59</v>
      </c>
      <c r="C674" s="1">
        <v>42023</v>
      </c>
      <c r="D674" s="4">
        <v>0</v>
      </c>
      <c r="E674">
        <v>90.7</v>
      </c>
      <c r="F674">
        <v>13699590</v>
      </c>
    </row>
    <row r="675" spans="1:6" x14ac:dyDescent="0.45">
      <c r="A675" t="s">
        <v>34</v>
      </c>
      <c r="B675" t="s">
        <v>59</v>
      </c>
      <c r="C675" s="1">
        <v>42030</v>
      </c>
      <c r="D675" s="4">
        <v>0</v>
      </c>
      <c r="E675">
        <v>86.61</v>
      </c>
      <c r="F675">
        <v>12520380</v>
      </c>
    </row>
    <row r="676" spans="1:6" x14ac:dyDescent="0.45">
      <c r="A676" t="s">
        <v>34</v>
      </c>
      <c r="B676" t="s">
        <v>59</v>
      </c>
      <c r="C676" s="1">
        <v>42037</v>
      </c>
      <c r="D676" s="4">
        <v>0</v>
      </c>
      <c r="E676">
        <v>89.8</v>
      </c>
      <c r="F676">
        <v>8750780</v>
      </c>
    </row>
    <row r="677" spans="1:6" x14ac:dyDescent="0.45">
      <c r="A677" t="s">
        <v>34</v>
      </c>
      <c r="B677" t="s">
        <v>59</v>
      </c>
      <c r="C677" s="1">
        <v>42044</v>
      </c>
      <c r="D677" s="4">
        <v>0</v>
      </c>
      <c r="E677">
        <v>91.75</v>
      </c>
      <c r="F677">
        <v>15017760</v>
      </c>
    </row>
    <row r="678" spans="1:6" x14ac:dyDescent="0.45">
      <c r="A678" t="s">
        <v>34</v>
      </c>
      <c r="B678" t="s">
        <v>59</v>
      </c>
      <c r="C678" s="1">
        <v>42051</v>
      </c>
      <c r="D678" s="4">
        <v>0</v>
      </c>
      <c r="E678">
        <v>91.03</v>
      </c>
      <c r="F678">
        <v>9722090</v>
      </c>
    </row>
    <row r="679" spans="1:6" x14ac:dyDescent="0.45">
      <c r="A679" t="s">
        <v>34</v>
      </c>
      <c r="B679" t="s">
        <v>59</v>
      </c>
      <c r="C679" s="1">
        <v>42058</v>
      </c>
      <c r="D679" s="4">
        <v>0</v>
      </c>
      <c r="E679">
        <v>91</v>
      </c>
      <c r="F679">
        <v>9248370</v>
      </c>
    </row>
    <row r="680" spans="1:6" x14ac:dyDescent="0.45">
      <c r="A680" t="s">
        <v>34</v>
      </c>
      <c r="B680" t="s">
        <v>59</v>
      </c>
      <c r="C680" s="1">
        <v>42065</v>
      </c>
      <c r="D680" s="4">
        <v>0</v>
      </c>
      <c r="E680">
        <v>89.55</v>
      </c>
      <c r="F680">
        <v>8003540</v>
      </c>
    </row>
    <row r="681" spans="1:6" x14ac:dyDescent="0.45">
      <c r="A681" t="s">
        <v>34</v>
      </c>
      <c r="B681" t="s">
        <v>59</v>
      </c>
      <c r="C681" s="1">
        <v>42072</v>
      </c>
      <c r="D681" s="4">
        <v>0</v>
      </c>
      <c r="E681">
        <v>83.06</v>
      </c>
      <c r="F681">
        <v>8494090</v>
      </c>
    </row>
    <row r="682" spans="1:6" x14ac:dyDescent="0.45">
      <c r="A682" t="s">
        <v>34</v>
      </c>
      <c r="B682" t="s">
        <v>59</v>
      </c>
      <c r="C682" s="1">
        <v>42079</v>
      </c>
      <c r="D682" s="4">
        <v>0</v>
      </c>
      <c r="E682">
        <v>77.5</v>
      </c>
      <c r="F682">
        <v>13392800</v>
      </c>
    </row>
    <row r="683" spans="1:6" x14ac:dyDescent="0.45">
      <c r="A683" t="s">
        <v>34</v>
      </c>
      <c r="B683" t="s">
        <v>59</v>
      </c>
      <c r="C683" s="1">
        <v>42086</v>
      </c>
      <c r="D683" s="4">
        <v>0</v>
      </c>
      <c r="E683">
        <v>78.489999999999995</v>
      </c>
      <c r="F683">
        <v>15041850</v>
      </c>
    </row>
    <row r="684" spans="1:6" x14ac:dyDescent="0.45">
      <c r="A684" t="s">
        <v>34</v>
      </c>
      <c r="B684" t="s">
        <v>59</v>
      </c>
      <c r="C684" s="1">
        <v>42093</v>
      </c>
      <c r="D684" s="4">
        <v>0</v>
      </c>
      <c r="E684">
        <v>80.7</v>
      </c>
      <c r="F684">
        <v>13382710</v>
      </c>
    </row>
    <row r="685" spans="1:6" x14ac:dyDescent="0.45">
      <c r="A685" t="s">
        <v>34</v>
      </c>
      <c r="B685" t="s">
        <v>59</v>
      </c>
      <c r="C685" s="1">
        <v>42100</v>
      </c>
      <c r="D685" s="4">
        <v>0</v>
      </c>
      <c r="E685">
        <v>81.77</v>
      </c>
      <c r="F685">
        <v>10558380</v>
      </c>
    </row>
    <row r="686" spans="1:6" x14ac:dyDescent="0.45">
      <c r="A686" t="s">
        <v>34</v>
      </c>
      <c r="B686" t="s">
        <v>59</v>
      </c>
      <c r="C686" s="1">
        <v>42107</v>
      </c>
      <c r="D686" s="4">
        <v>0</v>
      </c>
      <c r="E686">
        <v>83</v>
      </c>
      <c r="F686">
        <v>10288320</v>
      </c>
    </row>
    <row r="687" spans="1:6" x14ac:dyDescent="0.45">
      <c r="A687" t="s">
        <v>34</v>
      </c>
      <c r="B687" t="s">
        <v>59</v>
      </c>
      <c r="C687" s="1">
        <v>42114</v>
      </c>
      <c r="D687" s="4">
        <v>0</v>
      </c>
      <c r="E687">
        <v>81.680000000000007</v>
      </c>
      <c r="F687">
        <v>10144990</v>
      </c>
    </row>
    <row r="688" spans="1:6" x14ac:dyDescent="0.45">
      <c r="A688" t="s">
        <v>34</v>
      </c>
      <c r="B688" t="s">
        <v>59</v>
      </c>
      <c r="C688" s="1">
        <v>42121</v>
      </c>
      <c r="D688" s="4">
        <v>0</v>
      </c>
      <c r="E688">
        <v>79.25</v>
      </c>
      <c r="F688">
        <v>5663640</v>
      </c>
    </row>
    <row r="689" spans="1:6" x14ac:dyDescent="0.45">
      <c r="A689" t="s">
        <v>34</v>
      </c>
      <c r="B689" t="s">
        <v>59</v>
      </c>
      <c r="C689" s="1">
        <v>42128</v>
      </c>
      <c r="D689" s="4">
        <v>0</v>
      </c>
      <c r="E689">
        <v>79.900000000000006</v>
      </c>
      <c r="F689">
        <v>6002650</v>
      </c>
    </row>
    <row r="690" spans="1:6" x14ac:dyDescent="0.45">
      <c r="A690" t="s">
        <v>34</v>
      </c>
      <c r="B690" t="s">
        <v>59</v>
      </c>
      <c r="C690" s="1">
        <v>42135</v>
      </c>
      <c r="D690" s="4">
        <v>0</v>
      </c>
      <c r="E690">
        <v>79.95</v>
      </c>
      <c r="F690">
        <v>5393050</v>
      </c>
    </row>
    <row r="691" spans="1:6" x14ac:dyDescent="0.45">
      <c r="A691" t="s">
        <v>34</v>
      </c>
      <c r="B691" t="s">
        <v>59</v>
      </c>
      <c r="C691" s="1">
        <v>42142</v>
      </c>
      <c r="D691" s="4">
        <v>0</v>
      </c>
      <c r="E691">
        <v>80.400000000000006</v>
      </c>
      <c r="F691">
        <v>7870460</v>
      </c>
    </row>
    <row r="692" spans="1:6" x14ac:dyDescent="0.45">
      <c r="A692" t="s">
        <v>34</v>
      </c>
      <c r="B692" t="s">
        <v>59</v>
      </c>
      <c r="C692" s="1">
        <v>42149</v>
      </c>
      <c r="D692" s="4">
        <v>0</v>
      </c>
      <c r="E692">
        <v>80.95</v>
      </c>
      <c r="F692">
        <v>11659120</v>
      </c>
    </row>
    <row r="693" spans="1:6" x14ac:dyDescent="0.45">
      <c r="A693" t="s">
        <v>34</v>
      </c>
      <c r="B693" t="s">
        <v>59</v>
      </c>
      <c r="C693" s="1">
        <v>42156</v>
      </c>
      <c r="D693" s="4">
        <v>0</v>
      </c>
      <c r="E693">
        <v>88.23</v>
      </c>
      <c r="F693">
        <v>17995780</v>
      </c>
    </row>
    <row r="694" spans="1:6" x14ac:dyDescent="0.45">
      <c r="A694" t="s">
        <v>34</v>
      </c>
      <c r="B694" t="s">
        <v>59</v>
      </c>
      <c r="C694" s="1">
        <v>42163</v>
      </c>
      <c r="D694" s="4">
        <v>0</v>
      </c>
      <c r="E694">
        <v>93.39</v>
      </c>
      <c r="F694">
        <v>27930830</v>
      </c>
    </row>
    <row r="695" spans="1:6" x14ac:dyDescent="0.45">
      <c r="A695" t="s">
        <v>34</v>
      </c>
      <c r="B695" t="s">
        <v>59</v>
      </c>
      <c r="C695" s="1">
        <v>42170</v>
      </c>
      <c r="D695" s="4">
        <v>0</v>
      </c>
      <c r="E695">
        <v>91</v>
      </c>
      <c r="F695">
        <v>16166220</v>
      </c>
    </row>
    <row r="696" spans="1:6" x14ac:dyDescent="0.45">
      <c r="A696" t="s">
        <v>34</v>
      </c>
      <c r="B696" t="s">
        <v>59</v>
      </c>
      <c r="C696" s="1">
        <v>42177</v>
      </c>
      <c r="D696" s="4">
        <v>0</v>
      </c>
      <c r="E696">
        <v>91</v>
      </c>
      <c r="F696">
        <v>8789910</v>
      </c>
    </row>
    <row r="697" spans="1:6" x14ac:dyDescent="0.45">
      <c r="A697" t="s">
        <v>34</v>
      </c>
      <c r="B697" t="s">
        <v>59</v>
      </c>
      <c r="C697" s="1">
        <v>42184</v>
      </c>
      <c r="D697" s="4">
        <v>0</v>
      </c>
      <c r="E697">
        <v>87.7</v>
      </c>
      <c r="F697">
        <v>15789790</v>
      </c>
    </row>
    <row r="698" spans="1:6" x14ac:dyDescent="0.45">
      <c r="A698" t="s">
        <v>34</v>
      </c>
      <c r="B698" t="s">
        <v>59</v>
      </c>
      <c r="C698" s="1">
        <v>42191</v>
      </c>
      <c r="D698" s="4">
        <v>0</v>
      </c>
      <c r="E698">
        <v>87</v>
      </c>
      <c r="F698">
        <v>6489500</v>
      </c>
    </row>
    <row r="699" spans="1:6" x14ac:dyDescent="0.45">
      <c r="A699" t="s">
        <v>34</v>
      </c>
      <c r="B699" t="s">
        <v>59</v>
      </c>
      <c r="C699" s="1">
        <v>42198</v>
      </c>
      <c r="D699" s="4">
        <v>0</v>
      </c>
      <c r="E699">
        <v>85.1</v>
      </c>
      <c r="F699">
        <v>4360890</v>
      </c>
    </row>
    <row r="700" spans="1:6" x14ac:dyDescent="0.45">
      <c r="A700" t="s">
        <v>34</v>
      </c>
      <c r="B700" t="s">
        <v>59</v>
      </c>
      <c r="C700" s="1">
        <v>42205</v>
      </c>
      <c r="D700" s="4">
        <v>0</v>
      </c>
      <c r="E700">
        <v>82.3</v>
      </c>
      <c r="F700">
        <v>10425750</v>
      </c>
    </row>
    <row r="701" spans="1:6" x14ac:dyDescent="0.45">
      <c r="A701" t="s">
        <v>34</v>
      </c>
      <c r="B701" t="s">
        <v>59</v>
      </c>
      <c r="C701" s="1">
        <v>42212</v>
      </c>
      <c r="D701" s="4">
        <v>0</v>
      </c>
      <c r="E701">
        <v>84.99</v>
      </c>
      <c r="F701">
        <v>12316190</v>
      </c>
    </row>
    <row r="702" spans="1:6" x14ac:dyDescent="0.45">
      <c r="A702" t="s">
        <v>34</v>
      </c>
      <c r="B702" t="s">
        <v>59</v>
      </c>
      <c r="C702" s="1">
        <v>42219</v>
      </c>
      <c r="D702" s="4">
        <v>0</v>
      </c>
      <c r="E702">
        <v>84.35</v>
      </c>
      <c r="F702">
        <v>8204000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2"/>
  <sheetViews>
    <sheetView workbookViewId="0">
      <selection activeCell="K22" sqref="K2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35</v>
      </c>
      <c r="B2" t="s">
        <v>59</v>
      </c>
      <c r="C2" s="1">
        <v>37263</v>
      </c>
      <c r="D2" s="4">
        <v>0</v>
      </c>
      <c r="E2">
        <v>16.32</v>
      </c>
      <c r="F2">
        <v>2193200</v>
      </c>
    </row>
    <row r="3" spans="1:6" x14ac:dyDescent="0.45">
      <c r="A3" t="s">
        <v>35</v>
      </c>
      <c r="B3" t="s">
        <v>59</v>
      </c>
      <c r="C3" s="1">
        <v>37270</v>
      </c>
      <c r="D3" s="4">
        <v>0</v>
      </c>
      <c r="E3">
        <v>15.82</v>
      </c>
      <c r="F3">
        <v>2092487</v>
      </c>
    </row>
    <row r="4" spans="1:6" x14ac:dyDescent="0.45">
      <c r="A4" t="s">
        <v>35</v>
      </c>
      <c r="B4" t="s">
        <v>59</v>
      </c>
      <c r="C4" s="1">
        <v>37277</v>
      </c>
      <c r="D4" s="4">
        <v>0</v>
      </c>
      <c r="E4">
        <v>16.399999999999999</v>
      </c>
      <c r="F4">
        <v>3342873</v>
      </c>
    </row>
    <row r="5" spans="1:6" x14ac:dyDescent="0.45">
      <c r="A5" t="s">
        <v>35</v>
      </c>
      <c r="B5" t="s">
        <v>59</v>
      </c>
      <c r="C5" s="1">
        <v>37284</v>
      </c>
      <c r="D5" s="4">
        <v>0</v>
      </c>
      <c r="E5">
        <v>16.95</v>
      </c>
      <c r="F5">
        <v>2013281</v>
      </c>
    </row>
    <row r="6" spans="1:6" x14ac:dyDescent="0.45">
      <c r="A6" t="s">
        <v>35</v>
      </c>
      <c r="B6" t="s">
        <v>59</v>
      </c>
      <c r="C6" s="1">
        <v>37291</v>
      </c>
      <c r="D6" s="4">
        <v>0</v>
      </c>
      <c r="E6">
        <v>18.100000000000001</v>
      </c>
      <c r="F6">
        <v>2662660</v>
      </c>
    </row>
    <row r="7" spans="1:6" x14ac:dyDescent="0.45">
      <c r="A7" t="s">
        <v>35</v>
      </c>
      <c r="B7" t="s">
        <v>59</v>
      </c>
      <c r="C7" s="1">
        <v>37298</v>
      </c>
      <c r="D7" s="4">
        <v>0</v>
      </c>
      <c r="E7">
        <v>19.09</v>
      </c>
      <c r="F7">
        <v>1382342</v>
      </c>
    </row>
    <row r="8" spans="1:6" x14ac:dyDescent="0.45">
      <c r="A8" t="s">
        <v>35</v>
      </c>
      <c r="B8" t="s">
        <v>59</v>
      </c>
      <c r="C8" s="1">
        <v>37305</v>
      </c>
      <c r="D8" s="4">
        <v>0</v>
      </c>
      <c r="E8">
        <v>18.850000000000001</v>
      </c>
      <c r="F8">
        <v>1080282</v>
      </c>
    </row>
    <row r="9" spans="1:6" x14ac:dyDescent="0.45">
      <c r="A9" t="s">
        <v>35</v>
      </c>
      <c r="B9" t="s">
        <v>59</v>
      </c>
      <c r="C9" s="1">
        <v>37312</v>
      </c>
      <c r="D9" s="4">
        <v>0</v>
      </c>
      <c r="E9">
        <v>20.37</v>
      </c>
      <c r="F9">
        <v>1244863</v>
      </c>
    </row>
    <row r="10" spans="1:6" x14ac:dyDescent="0.45">
      <c r="A10" t="s">
        <v>35</v>
      </c>
      <c r="B10" t="s">
        <v>59</v>
      </c>
      <c r="C10" s="1">
        <v>37319</v>
      </c>
      <c r="D10" s="4">
        <v>0</v>
      </c>
      <c r="E10">
        <v>22</v>
      </c>
      <c r="F10">
        <v>1637656</v>
      </c>
    </row>
    <row r="11" spans="1:6" x14ac:dyDescent="0.45">
      <c r="A11" t="s">
        <v>35</v>
      </c>
      <c r="B11" t="s">
        <v>59</v>
      </c>
      <c r="C11" s="1">
        <v>37326</v>
      </c>
      <c r="D11" s="4">
        <v>0</v>
      </c>
      <c r="E11">
        <v>22.71</v>
      </c>
      <c r="F11">
        <v>2410396</v>
      </c>
    </row>
    <row r="12" spans="1:6" x14ac:dyDescent="0.45">
      <c r="A12" t="s">
        <v>35</v>
      </c>
      <c r="B12" t="s">
        <v>59</v>
      </c>
      <c r="C12" s="1">
        <v>37333</v>
      </c>
      <c r="D12" s="4">
        <v>0</v>
      </c>
      <c r="E12">
        <v>21.61</v>
      </c>
      <c r="F12">
        <v>2096869</v>
      </c>
    </row>
    <row r="13" spans="1:6" x14ac:dyDescent="0.45">
      <c r="A13" t="s">
        <v>35</v>
      </c>
      <c r="B13" t="s">
        <v>59</v>
      </c>
      <c r="C13" s="1">
        <v>37340</v>
      </c>
      <c r="D13" s="4">
        <v>0</v>
      </c>
      <c r="E13">
        <v>22.3</v>
      </c>
      <c r="F13">
        <v>2025546</v>
      </c>
    </row>
    <row r="14" spans="1:6" x14ac:dyDescent="0.45">
      <c r="A14" t="s">
        <v>35</v>
      </c>
      <c r="B14" t="s">
        <v>59</v>
      </c>
      <c r="C14" s="1">
        <v>37347</v>
      </c>
      <c r="D14" s="4">
        <v>0</v>
      </c>
      <c r="E14">
        <v>21.15</v>
      </c>
      <c r="F14">
        <v>608274</v>
      </c>
    </row>
    <row r="15" spans="1:6" x14ac:dyDescent="0.45">
      <c r="A15" t="s">
        <v>35</v>
      </c>
      <c r="B15" t="s">
        <v>59</v>
      </c>
      <c r="C15" s="1">
        <v>37354</v>
      </c>
      <c r="D15" s="4">
        <v>0</v>
      </c>
      <c r="E15">
        <v>23.2</v>
      </c>
      <c r="F15">
        <v>3514955</v>
      </c>
    </row>
    <row r="16" spans="1:6" x14ac:dyDescent="0.45">
      <c r="A16" t="s">
        <v>35</v>
      </c>
      <c r="B16" t="s">
        <v>59</v>
      </c>
      <c r="C16" s="1">
        <v>37361</v>
      </c>
      <c r="D16" s="4">
        <v>0</v>
      </c>
      <c r="E16">
        <v>26.25</v>
      </c>
      <c r="F16">
        <v>4065623</v>
      </c>
    </row>
    <row r="17" spans="1:6" x14ac:dyDescent="0.45">
      <c r="A17" t="s">
        <v>35</v>
      </c>
      <c r="B17" t="s">
        <v>59</v>
      </c>
      <c r="C17" s="1">
        <v>37368</v>
      </c>
      <c r="D17" s="4">
        <v>0</v>
      </c>
      <c r="E17">
        <v>24.28</v>
      </c>
      <c r="F17">
        <v>1659995</v>
      </c>
    </row>
    <row r="18" spans="1:6" x14ac:dyDescent="0.45">
      <c r="A18" t="s">
        <v>35</v>
      </c>
      <c r="B18" t="s">
        <v>59</v>
      </c>
      <c r="C18" s="1">
        <v>37375</v>
      </c>
      <c r="D18" s="4">
        <v>0</v>
      </c>
      <c r="E18">
        <v>23.5</v>
      </c>
      <c r="F18">
        <v>171944</v>
      </c>
    </row>
    <row r="19" spans="1:6" x14ac:dyDescent="0.45">
      <c r="A19" t="s">
        <v>35</v>
      </c>
      <c r="B19" t="s">
        <v>59</v>
      </c>
      <c r="C19" s="1">
        <v>37382</v>
      </c>
      <c r="D19" s="4">
        <v>0</v>
      </c>
      <c r="E19">
        <v>23</v>
      </c>
      <c r="F19">
        <v>790260</v>
      </c>
    </row>
    <row r="20" spans="1:6" x14ac:dyDescent="0.45">
      <c r="A20" t="s">
        <v>35</v>
      </c>
      <c r="B20" t="s">
        <v>59</v>
      </c>
      <c r="C20" s="1">
        <v>37389</v>
      </c>
      <c r="D20" s="4">
        <v>0</v>
      </c>
      <c r="E20">
        <v>23.65</v>
      </c>
      <c r="F20">
        <v>1402791</v>
      </c>
    </row>
    <row r="21" spans="1:6" x14ac:dyDescent="0.45">
      <c r="A21" t="s">
        <v>35</v>
      </c>
      <c r="B21" t="s">
        <v>59</v>
      </c>
      <c r="C21" s="1">
        <v>37396</v>
      </c>
      <c r="D21" s="4">
        <v>0</v>
      </c>
      <c r="E21">
        <v>22.08</v>
      </c>
      <c r="F21">
        <v>826709</v>
      </c>
    </row>
    <row r="22" spans="1:6" x14ac:dyDescent="0.45">
      <c r="A22" t="s">
        <v>35</v>
      </c>
      <c r="B22" t="s">
        <v>59</v>
      </c>
      <c r="C22" s="1">
        <v>37403</v>
      </c>
      <c r="D22" s="4">
        <v>0</v>
      </c>
      <c r="E22">
        <v>20.11</v>
      </c>
      <c r="F22">
        <v>1383079</v>
      </c>
    </row>
    <row r="23" spans="1:6" x14ac:dyDescent="0.45">
      <c r="A23" t="s">
        <v>35</v>
      </c>
      <c r="B23" t="s">
        <v>59</v>
      </c>
      <c r="C23" s="1">
        <v>37410</v>
      </c>
      <c r="D23" s="4">
        <v>0</v>
      </c>
      <c r="E23">
        <v>19.940000000000001</v>
      </c>
      <c r="F23">
        <v>626748</v>
      </c>
    </row>
    <row r="24" spans="1:6" x14ac:dyDescent="0.45">
      <c r="A24" t="s">
        <v>35</v>
      </c>
      <c r="B24" t="s">
        <v>59</v>
      </c>
      <c r="C24" s="1">
        <v>37417</v>
      </c>
      <c r="D24" s="4">
        <v>0</v>
      </c>
      <c r="E24">
        <v>20.6</v>
      </c>
      <c r="F24">
        <v>824860</v>
      </c>
    </row>
    <row r="25" spans="1:6" x14ac:dyDescent="0.45">
      <c r="A25" t="s">
        <v>35</v>
      </c>
      <c r="B25" t="s">
        <v>59</v>
      </c>
      <c r="C25" s="1">
        <v>37424</v>
      </c>
      <c r="D25" s="4">
        <v>0</v>
      </c>
      <c r="E25">
        <v>18.059999999999999</v>
      </c>
      <c r="F25">
        <v>972796</v>
      </c>
    </row>
    <row r="26" spans="1:6" x14ac:dyDescent="0.45">
      <c r="A26" t="s">
        <v>35</v>
      </c>
      <c r="B26" t="s">
        <v>59</v>
      </c>
      <c r="C26" s="1">
        <v>37431</v>
      </c>
      <c r="D26" s="4">
        <v>0</v>
      </c>
      <c r="E26">
        <v>16.809999999999999</v>
      </c>
      <c r="F26">
        <v>1078832</v>
      </c>
    </row>
    <row r="27" spans="1:6" x14ac:dyDescent="0.45">
      <c r="A27" t="s">
        <v>35</v>
      </c>
      <c r="B27" t="s">
        <v>59</v>
      </c>
      <c r="C27" s="1">
        <v>37438</v>
      </c>
      <c r="D27" s="4">
        <v>0</v>
      </c>
      <c r="E27">
        <v>18.989999999999998</v>
      </c>
      <c r="F27">
        <v>824255</v>
      </c>
    </row>
    <row r="28" spans="1:6" x14ac:dyDescent="0.45">
      <c r="A28" t="s">
        <v>35</v>
      </c>
      <c r="B28" t="s">
        <v>59</v>
      </c>
      <c r="C28" s="1">
        <v>37445</v>
      </c>
      <c r="D28" s="4">
        <v>0</v>
      </c>
      <c r="E28">
        <v>18.850000000000001</v>
      </c>
      <c r="F28">
        <v>778034</v>
      </c>
    </row>
    <row r="29" spans="1:6" x14ac:dyDescent="0.45">
      <c r="A29" t="s">
        <v>35</v>
      </c>
      <c r="B29" t="s">
        <v>59</v>
      </c>
      <c r="C29" s="1">
        <v>37452</v>
      </c>
      <c r="D29" s="4">
        <v>0</v>
      </c>
      <c r="E29">
        <v>18.98</v>
      </c>
      <c r="F29">
        <v>417840</v>
      </c>
    </row>
    <row r="30" spans="1:6" x14ac:dyDescent="0.45">
      <c r="A30" t="s">
        <v>35</v>
      </c>
      <c r="B30" t="s">
        <v>59</v>
      </c>
      <c r="C30" s="1">
        <v>37459</v>
      </c>
      <c r="D30" s="4">
        <v>0</v>
      </c>
      <c r="E30">
        <v>17.100000000000001</v>
      </c>
      <c r="F30">
        <v>457275</v>
      </c>
    </row>
    <row r="31" spans="1:6" x14ac:dyDescent="0.45">
      <c r="A31" t="s">
        <v>35</v>
      </c>
      <c r="B31" t="s">
        <v>59</v>
      </c>
      <c r="C31" s="1">
        <v>37466</v>
      </c>
      <c r="D31" s="4">
        <v>0</v>
      </c>
      <c r="E31">
        <v>17.7</v>
      </c>
      <c r="F31">
        <v>404452</v>
      </c>
    </row>
    <row r="32" spans="1:6" x14ac:dyDescent="0.45">
      <c r="A32" t="s">
        <v>35</v>
      </c>
      <c r="B32" t="s">
        <v>59</v>
      </c>
      <c r="C32" s="1">
        <v>37473</v>
      </c>
      <c r="D32" s="4">
        <v>0</v>
      </c>
      <c r="E32">
        <v>17.7</v>
      </c>
      <c r="F32">
        <v>487437</v>
      </c>
    </row>
    <row r="33" spans="1:6" x14ac:dyDescent="0.45">
      <c r="A33" t="s">
        <v>35</v>
      </c>
      <c r="B33" t="s">
        <v>59</v>
      </c>
      <c r="C33" s="1">
        <v>37480</v>
      </c>
      <c r="D33" s="4">
        <v>0</v>
      </c>
      <c r="E33">
        <v>18.899999999999999</v>
      </c>
      <c r="F33">
        <v>297573</v>
      </c>
    </row>
    <row r="34" spans="1:6" x14ac:dyDescent="0.45">
      <c r="A34" t="s">
        <v>35</v>
      </c>
      <c r="B34" t="s">
        <v>59</v>
      </c>
      <c r="C34" s="1">
        <v>37487</v>
      </c>
      <c r="D34" s="4">
        <v>0</v>
      </c>
      <c r="E34">
        <v>19.5</v>
      </c>
      <c r="F34">
        <v>634607</v>
      </c>
    </row>
    <row r="35" spans="1:6" x14ac:dyDescent="0.45">
      <c r="A35" t="s">
        <v>35</v>
      </c>
      <c r="B35" t="s">
        <v>59</v>
      </c>
      <c r="C35" s="1">
        <v>37494</v>
      </c>
      <c r="D35" s="4">
        <v>0</v>
      </c>
      <c r="E35">
        <v>20.27</v>
      </c>
      <c r="F35">
        <v>429789</v>
      </c>
    </row>
    <row r="36" spans="1:6" x14ac:dyDescent="0.45">
      <c r="A36" t="s">
        <v>35</v>
      </c>
      <c r="B36" t="s">
        <v>59</v>
      </c>
      <c r="C36" s="1">
        <v>37501</v>
      </c>
      <c r="D36" s="4">
        <v>0</v>
      </c>
      <c r="E36">
        <v>20</v>
      </c>
      <c r="F36">
        <v>239261</v>
      </c>
    </row>
    <row r="37" spans="1:6" x14ac:dyDescent="0.45">
      <c r="A37" t="s">
        <v>35</v>
      </c>
      <c r="B37" t="s">
        <v>59</v>
      </c>
      <c r="C37" s="1">
        <v>37508</v>
      </c>
      <c r="D37" s="4">
        <v>0</v>
      </c>
      <c r="E37">
        <v>20.25</v>
      </c>
      <c r="F37">
        <v>364716</v>
      </c>
    </row>
    <row r="38" spans="1:6" x14ac:dyDescent="0.45">
      <c r="A38" t="s">
        <v>35</v>
      </c>
      <c r="B38" t="s">
        <v>59</v>
      </c>
      <c r="C38" s="1">
        <v>37515</v>
      </c>
      <c r="D38" s="4">
        <v>0</v>
      </c>
      <c r="E38">
        <v>19.190000000000001</v>
      </c>
      <c r="F38">
        <v>220802</v>
      </c>
    </row>
    <row r="39" spans="1:6" x14ac:dyDescent="0.45">
      <c r="A39" t="s">
        <v>35</v>
      </c>
      <c r="B39" t="s">
        <v>59</v>
      </c>
      <c r="C39" s="1">
        <v>37522</v>
      </c>
      <c r="D39" s="4">
        <v>0</v>
      </c>
      <c r="E39">
        <v>19.11</v>
      </c>
      <c r="F39">
        <v>236908</v>
      </c>
    </row>
    <row r="40" spans="1:6" x14ac:dyDescent="0.45">
      <c r="A40" t="s">
        <v>35</v>
      </c>
      <c r="B40" t="s">
        <v>59</v>
      </c>
      <c r="C40" s="1">
        <v>37529</v>
      </c>
      <c r="D40" s="4">
        <v>0</v>
      </c>
      <c r="E40">
        <v>18.440000000000001</v>
      </c>
      <c r="F40">
        <v>605483</v>
      </c>
    </row>
    <row r="41" spans="1:6" x14ac:dyDescent="0.45">
      <c r="A41" t="s">
        <v>35</v>
      </c>
      <c r="B41" t="s">
        <v>59</v>
      </c>
      <c r="C41" s="1">
        <v>37536</v>
      </c>
      <c r="D41" s="4">
        <v>0</v>
      </c>
      <c r="E41">
        <v>18.21</v>
      </c>
      <c r="F41">
        <v>282798</v>
      </c>
    </row>
    <row r="42" spans="1:6" x14ac:dyDescent="0.45">
      <c r="A42" t="s">
        <v>35</v>
      </c>
      <c r="B42" t="s">
        <v>59</v>
      </c>
      <c r="C42" s="1">
        <v>37543</v>
      </c>
      <c r="D42" s="4">
        <v>0</v>
      </c>
      <c r="E42">
        <v>18.940000000000001</v>
      </c>
      <c r="F42">
        <v>276369</v>
      </c>
    </row>
    <row r="43" spans="1:6" x14ac:dyDescent="0.45">
      <c r="A43" t="s">
        <v>35</v>
      </c>
      <c r="B43" t="s">
        <v>59</v>
      </c>
      <c r="C43" s="1">
        <v>37550</v>
      </c>
      <c r="D43" s="4">
        <v>0</v>
      </c>
      <c r="E43">
        <v>18.940000000000001</v>
      </c>
      <c r="F43">
        <v>454754</v>
      </c>
    </row>
    <row r="44" spans="1:6" x14ac:dyDescent="0.45">
      <c r="A44" t="s">
        <v>35</v>
      </c>
      <c r="B44" t="s">
        <v>59</v>
      </c>
      <c r="C44" s="1">
        <v>37557</v>
      </c>
      <c r="D44" s="4">
        <v>0</v>
      </c>
      <c r="E44">
        <v>21.2</v>
      </c>
      <c r="F44">
        <v>1958683</v>
      </c>
    </row>
    <row r="45" spans="1:6" x14ac:dyDescent="0.45">
      <c r="A45" t="s">
        <v>35</v>
      </c>
      <c r="B45" t="s">
        <v>59</v>
      </c>
      <c r="C45" s="1">
        <v>37564</v>
      </c>
      <c r="D45" s="4">
        <v>0</v>
      </c>
      <c r="E45">
        <v>21.83</v>
      </c>
      <c r="F45">
        <v>1012641</v>
      </c>
    </row>
    <row r="46" spans="1:6" x14ac:dyDescent="0.45">
      <c r="A46" t="s">
        <v>35</v>
      </c>
      <c r="B46" t="s">
        <v>59</v>
      </c>
      <c r="C46" s="1">
        <v>37571</v>
      </c>
      <c r="D46" s="4">
        <v>0</v>
      </c>
      <c r="E46">
        <v>24.06</v>
      </c>
      <c r="F46">
        <v>2246185</v>
      </c>
    </row>
    <row r="47" spans="1:6" x14ac:dyDescent="0.45">
      <c r="A47" t="s">
        <v>35</v>
      </c>
      <c r="B47" t="s">
        <v>59</v>
      </c>
      <c r="C47" s="1">
        <v>37578</v>
      </c>
      <c r="D47" s="4">
        <v>0</v>
      </c>
      <c r="E47">
        <v>23.94</v>
      </c>
      <c r="F47">
        <v>1060492</v>
      </c>
    </row>
    <row r="48" spans="1:6" x14ac:dyDescent="0.45">
      <c r="A48" t="s">
        <v>35</v>
      </c>
      <c r="B48" t="s">
        <v>59</v>
      </c>
      <c r="C48" s="1">
        <v>37585</v>
      </c>
      <c r="D48" s="4">
        <v>0</v>
      </c>
      <c r="E48">
        <v>24.03</v>
      </c>
      <c r="F48">
        <v>1798618</v>
      </c>
    </row>
    <row r="49" spans="1:6" x14ac:dyDescent="0.45">
      <c r="A49" t="s">
        <v>35</v>
      </c>
      <c r="B49" t="s">
        <v>59</v>
      </c>
      <c r="C49" s="1">
        <v>37592</v>
      </c>
      <c r="D49" s="4">
        <v>0</v>
      </c>
      <c r="E49">
        <v>25.25</v>
      </c>
      <c r="F49">
        <v>2239117</v>
      </c>
    </row>
    <row r="50" spans="1:6" x14ac:dyDescent="0.45">
      <c r="A50" t="s">
        <v>35</v>
      </c>
      <c r="B50" t="s">
        <v>59</v>
      </c>
      <c r="C50" s="1">
        <v>37599</v>
      </c>
      <c r="D50" s="4">
        <v>0</v>
      </c>
      <c r="E50">
        <v>24.85</v>
      </c>
      <c r="F50">
        <v>774337</v>
      </c>
    </row>
    <row r="51" spans="1:6" x14ac:dyDescent="0.45">
      <c r="A51" t="s">
        <v>35</v>
      </c>
      <c r="B51" t="s">
        <v>59</v>
      </c>
      <c r="C51" s="1">
        <v>37606</v>
      </c>
      <c r="D51" s="4">
        <v>0</v>
      </c>
      <c r="E51">
        <v>24.43</v>
      </c>
      <c r="F51">
        <v>610096</v>
      </c>
    </row>
    <row r="52" spans="1:6" x14ac:dyDescent="0.45">
      <c r="A52" t="s">
        <v>35</v>
      </c>
      <c r="B52" t="s">
        <v>59</v>
      </c>
      <c r="C52" s="1">
        <v>37613</v>
      </c>
      <c r="D52" s="4">
        <v>0</v>
      </c>
      <c r="E52">
        <v>24.16</v>
      </c>
      <c r="F52">
        <v>679036</v>
      </c>
    </row>
    <row r="53" spans="1:6" x14ac:dyDescent="0.45">
      <c r="A53" t="s">
        <v>35</v>
      </c>
      <c r="B53" t="s">
        <v>59</v>
      </c>
      <c r="C53" s="1">
        <v>37620</v>
      </c>
      <c r="D53" s="4">
        <v>0</v>
      </c>
      <c r="E53">
        <v>25.09</v>
      </c>
      <c r="F53">
        <v>288462</v>
      </c>
    </row>
    <row r="54" spans="1:6" x14ac:dyDescent="0.45">
      <c r="A54" t="s">
        <v>35</v>
      </c>
      <c r="B54" t="s">
        <v>59</v>
      </c>
      <c r="C54" s="1">
        <v>37627</v>
      </c>
      <c r="D54" s="4">
        <v>0</v>
      </c>
      <c r="E54">
        <v>26.3</v>
      </c>
      <c r="F54">
        <v>1008546</v>
      </c>
    </row>
    <row r="55" spans="1:6" x14ac:dyDescent="0.45">
      <c r="A55" t="s">
        <v>35</v>
      </c>
      <c r="B55" t="s">
        <v>59</v>
      </c>
      <c r="C55" s="1">
        <v>37634</v>
      </c>
      <c r="D55" s="4">
        <v>0</v>
      </c>
      <c r="E55">
        <v>26.43</v>
      </c>
      <c r="F55">
        <v>818586</v>
      </c>
    </row>
    <row r="56" spans="1:6" x14ac:dyDescent="0.45">
      <c r="A56" t="s">
        <v>35</v>
      </c>
      <c r="B56" t="s">
        <v>59</v>
      </c>
      <c r="C56" s="1">
        <v>37641</v>
      </c>
      <c r="D56" s="4">
        <v>0</v>
      </c>
      <c r="E56">
        <v>26.49</v>
      </c>
      <c r="F56">
        <v>766294</v>
      </c>
    </row>
    <row r="57" spans="1:6" x14ac:dyDescent="0.45">
      <c r="A57" t="s">
        <v>35</v>
      </c>
      <c r="B57" t="s">
        <v>59</v>
      </c>
      <c r="C57" s="1">
        <v>37648</v>
      </c>
      <c r="D57" s="4">
        <v>0</v>
      </c>
      <c r="E57">
        <v>25.39</v>
      </c>
      <c r="F57">
        <v>668378</v>
      </c>
    </row>
    <row r="58" spans="1:6" x14ac:dyDescent="0.45">
      <c r="A58" t="s">
        <v>35</v>
      </c>
      <c r="B58" t="s">
        <v>59</v>
      </c>
      <c r="C58" s="1">
        <v>37655</v>
      </c>
      <c r="D58" s="4">
        <v>0</v>
      </c>
      <c r="E58">
        <v>26.2</v>
      </c>
      <c r="F58">
        <v>534971</v>
      </c>
    </row>
    <row r="59" spans="1:6" x14ac:dyDescent="0.45">
      <c r="A59" t="s">
        <v>35</v>
      </c>
      <c r="B59" t="s">
        <v>59</v>
      </c>
      <c r="C59" s="1">
        <v>37662</v>
      </c>
      <c r="D59" s="4">
        <v>0</v>
      </c>
      <c r="E59">
        <v>26.8</v>
      </c>
      <c r="F59">
        <v>703832</v>
      </c>
    </row>
    <row r="60" spans="1:6" x14ac:dyDescent="0.45">
      <c r="A60" t="s">
        <v>35</v>
      </c>
      <c r="B60" t="s">
        <v>59</v>
      </c>
      <c r="C60" s="1">
        <v>37669</v>
      </c>
      <c r="D60" s="4">
        <v>0</v>
      </c>
      <c r="E60">
        <v>29.1</v>
      </c>
      <c r="F60">
        <v>2065503</v>
      </c>
    </row>
    <row r="61" spans="1:6" x14ac:dyDescent="0.45">
      <c r="A61" t="s">
        <v>35</v>
      </c>
      <c r="B61" t="s">
        <v>59</v>
      </c>
      <c r="C61" s="1">
        <v>37676</v>
      </c>
      <c r="D61" s="4">
        <v>0</v>
      </c>
      <c r="E61">
        <v>32.06</v>
      </c>
      <c r="F61">
        <v>2096911</v>
      </c>
    </row>
    <row r="62" spans="1:6" x14ac:dyDescent="0.45">
      <c r="A62" t="s">
        <v>35</v>
      </c>
      <c r="B62" t="s">
        <v>59</v>
      </c>
      <c r="C62" s="1">
        <v>37683</v>
      </c>
      <c r="D62" s="4">
        <v>0</v>
      </c>
      <c r="E62">
        <v>33.58</v>
      </c>
      <c r="F62">
        <v>2566200</v>
      </c>
    </row>
    <row r="63" spans="1:6" x14ac:dyDescent="0.45">
      <c r="A63" t="s">
        <v>35</v>
      </c>
      <c r="B63" t="s">
        <v>59</v>
      </c>
      <c r="C63" s="1">
        <v>37690</v>
      </c>
      <c r="D63" s="4">
        <v>0</v>
      </c>
      <c r="E63">
        <v>32.700000000000003</v>
      </c>
      <c r="F63">
        <v>1073347</v>
      </c>
    </row>
    <row r="64" spans="1:6" x14ac:dyDescent="0.45">
      <c r="A64" t="s">
        <v>35</v>
      </c>
      <c r="B64" t="s">
        <v>59</v>
      </c>
      <c r="C64" s="1">
        <v>37697</v>
      </c>
      <c r="D64" s="4">
        <v>0</v>
      </c>
      <c r="E64">
        <v>30.95</v>
      </c>
      <c r="F64">
        <v>1118458</v>
      </c>
    </row>
    <row r="65" spans="1:6" x14ac:dyDescent="0.45">
      <c r="A65" t="s">
        <v>35</v>
      </c>
      <c r="B65" t="s">
        <v>59</v>
      </c>
      <c r="C65" s="1">
        <v>37704</v>
      </c>
      <c r="D65" s="4">
        <v>0</v>
      </c>
      <c r="E65">
        <v>29.25</v>
      </c>
      <c r="F65">
        <v>2801184</v>
      </c>
    </row>
    <row r="66" spans="1:6" x14ac:dyDescent="0.45">
      <c r="A66" t="s">
        <v>35</v>
      </c>
      <c r="B66" t="s">
        <v>59</v>
      </c>
      <c r="C66" s="1">
        <v>37711</v>
      </c>
      <c r="D66" s="4">
        <v>0</v>
      </c>
      <c r="E66">
        <v>29.77</v>
      </c>
      <c r="F66">
        <v>1761230</v>
      </c>
    </row>
    <row r="67" spans="1:6" x14ac:dyDescent="0.45">
      <c r="A67" t="s">
        <v>35</v>
      </c>
      <c r="B67" t="s">
        <v>59</v>
      </c>
      <c r="C67" s="1">
        <v>37718</v>
      </c>
      <c r="D67" s="4">
        <v>0</v>
      </c>
      <c r="E67">
        <v>29.9</v>
      </c>
      <c r="F67">
        <v>1128994</v>
      </c>
    </row>
    <row r="68" spans="1:6" x14ac:dyDescent="0.45">
      <c r="A68" t="s">
        <v>35</v>
      </c>
      <c r="B68" t="s">
        <v>59</v>
      </c>
      <c r="C68" s="1">
        <v>37725</v>
      </c>
      <c r="D68" s="4">
        <v>0</v>
      </c>
      <c r="E68">
        <v>31.39</v>
      </c>
      <c r="F68">
        <v>2292845</v>
      </c>
    </row>
    <row r="69" spans="1:6" x14ac:dyDescent="0.45">
      <c r="A69" t="s">
        <v>35</v>
      </c>
      <c r="B69" t="s">
        <v>59</v>
      </c>
      <c r="C69" s="1">
        <v>37732</v>
      </c>
      <c r="D69" s="4">
        <v>0</v>
      </c>
      <c r="E69">
        <v>31.5</v>
      </c>
      <c r="F69">
        <v>2118136</v>
      </c>
    </row>
    <row r="70" spans="1:6" x14ac:dyDescent="0.45">
      <c r="A70" t="s">
        <v>35</v>
      </c>
      <c r="B70" t="s">
        <v>59</v>
      </c>
      <c r="C70" s="1">
        <v>37739</v>
      </c>
      <c r="D70" s="4">
        <v>0</v>
      </c>
      <c r="E70">
        <v>29.71</v>
      </c>
      <c r="F70">
        <v>1023556</v>
      </c>
    </row>
    <row r="71" spans="1:6" x14ac:dyDescent="0.45">
      <c r="A71" t="s">
        <v>35</v>
      </c>
      <c r="B71" t="s">
        <v>59</v>
      </c>
      <c r="C71" s="1">
        <v>37746</v>
      </c>
      <c r="D71" s="4">
        <v>0</v>
      </c>
      <c r="E71">
        <v>29.95</v>
      </c>
      <c r="F71">
        <v>774338</v>
      </c>
    </row>
    <row r="72" spans="1:6" x14ac:dyDescent="0.45">
      <c r="A72" t="s">
        <v>35</v>
      </c>
      <c r="B72" t="s">
        <v>59</v>
      </c>
      <c r="C72" s="1">
        <v>37753</v>
      </c>
      <c r="D72" s="4">
        <v>0</v>
      </c>
      <c r="E72">
        <v>31.04</v>
      </c>
      <c r="F72">
        <v>1170534</v>
      </c>
    </row>
    <row r="73" spans="1:6" x14ac:dyDescent="0.45">
      <c r="A73" t="s">
        <v>35</v>
      </c>
      <c r="B73" t="s">
        <v>59</v>
      </c>
      <c r="C73" s="1">
        <v>37760</v>
      </c>
      <c r="D73" s="4">
        <v>0</v>
      </c>
      <c r="E73">
        <v>36.4</v>
      </c>
      <c r="F73">
        <v>3385699</v>
      </c>
    </row>
    <row r="74" spans="1:6" x14ac:dyDescent="0.45">
      <c r="A74" t="s">
        <v>35</v>
      </c>
      <c r="B74" t="s">
        <v>59</v>
      </c>
      <c r="C74" s="1">
        <v>37767</v>
      </c>
      <c r="D74" s="4">
        <v>0</v>
      </c>
      <c r="E74">
        <v>33.65</v>
      </c>
      <c r="F74">
        <v>3683702</v>
      </c>
    </row>
    <row r="75" spans="1:6" x14ac:dyDescent="0.45">
      <c r="A75" t="s">
        <v>35</v>
      </c>
      <c r="B75" t="s">
        <v>59</v>
      </c>
      <c r="C75" s="1">
        <v>37774</v>
      </c>
      <c r="D75" s="4">
        <v>0</v>
      </c>
      <c r="E75">
        <v>34.81</v>
      </c>
      <c r="F75">
        <v>3054623</v>
      </c>
    </row>
    <row r="76" spans="1:6" x14ac:dyDescent="0.45">
      <c r="A76" t="s">
        <v>35</v>
      </c>
      <c r="B76" t="s">
        <v>59</v>
      </c>
      <c r="C76" s="1">
        <v>37781</v>
      </c>
      <c r="D76" s="4">
        <v>0</v>
      </c>
      <c r="E76">
        <v>32.99</v>
      </c>
      <c r="F76">
        <v>1107013</v>
      </c>
    </row>
    <row r="77" spans="1:6" x14ac:dyDescent="0.45">
      <c r="A77" t="s">
        <v>35</v>
      </c>
      <c r="B77" t="s">
        <v>59</v>
      </c>
      <c r="C77" s="1">
        <v>37788</v>
      </c>
      <c r="D77" s="4">
        <v>0</v>
      </c>
      <c r="E77">
        <v>33.9</v>
      </c>
      <c r="F77">
        <v>4289229</v>
      </c>
    </row>
    <row r="78" spans="1:6" x14ac:dyDescent="0.45">
      <c r="A78" t="s">
        <v>35</v>
      </c>
      <c r="B78" t="s">
        <v>59</v>
      </c>
      <c r="C78" s="1">
        <v>37795</v>
      </c>
      <c r="D78" s="4">
        <v>0</v>
      </c>
      <c r="E78">
        <v>33.270000000000003</v>
      </c>
      <c r="F78">
        <v>1461911</v>
      </c>
    </row>
    <row r="79" spans="1:6" x14ac:dyDescent="0.45">
      <c r="A79" t="s">
        <v>35</v>
      </c>
      <c r="B79" t="s">
        <v>59</v>
      </c>
      <c r="C79" s="1">
        <v>37802</v>
      </c>
      <c r="D79" s="4">
        <v>0</v>
      </c>
      <c r="E79">
        <v>34.14</v>
      </c>
      <c r="F79">
        <v>1766096</v>
      </c>
    </row>
    <row r="80" spans="1:6" x14ac:dyDescent="0.45">
      <c r="A80" t="s">
        <v>35</v>
      </c>
      <c r="B80" t="s">
        <v>59</v>
      </c>
      <c r="C80" s="1">
        <v>37809</v>
      </c>
      <c r="D80" s="4">
        <v>0</v>
      </c>
      <c r="E80">
        <v>31.6</v>
      </c>
      <c r="F80">
        <v>1006373</v>
      </c>
    </row>
    <row r="81" spans="1:6" x14ac:dyDescent="0.45">
      <c r="A81" t="s">
        <v>35</v>
      </c>
      <c r="B81" t="s">
        <v>59</v>
      </c>
      <c r="C81" s="1">
        <v>37816</v>
      </c>
      <c r="D81" s="4">
        <v>0</v>
      </c>
      <c r="E81">
        <v>28.89</v>
      </c>
      <c r="F81">
        <v>763328</v>
      </c>
    </row>
    <row r="82" spans="1:6" x14ac:dyDescent="0.45">
      <c r="A82" t="s">
        <v>35</v>
      </c>
      <c r="B82" t="s">
        <v>59</v>
      </c>
      <c r="C82" s="1">
        <v>37823</v>
      </c>
      <c r="D82" s="4">
        <v>0</v>
      </c>
      <c r="E82">
        <v>31.29</v>
      </c>
      <c r="F82">
        <v>757136</v>
      </c>
    </row>
    <row r="83" spans="1:6" x14ac:dyDescent="0.45">
      <c r="A83" t="s">
        <v>35</v>
      </c>
      <c r="B83" t="s">
        <v>59</v>
      </c>
      <c r="C83" s="1">
        <v>37830</v>
      </c>
      <c r="D83" s="4">
        <v>0</v>
      </c>
      <c r="E83">
        <v>30.66</v>
      </c>
      <c r="F83">
        <v>459530</v>
      </c>
    </row>
    <row r="84" spans="1:6" x14ac:dyDescent="0.45">
      <c r="A84" t="s">
        <v>35</v>
      </c>
      <c r="B84" t="s">
        <v>59</v>
      </c>
      <c r="C84" s="1">
        <v>37837</v>
      </c>
      <c r="D84" s="4">
        <v>0</v>
      </c>
      <c r="E84">
        <v>30.4</v>
      </c>
      <c r="F84">
        <v>232713</v>
      </c>
    </row>
    <row r="85" spans="1:6" x14ac:dyDescent="0.45">
      <c r="A85" t="s">
        <v>35</v>
      </c>
      <c r="B85" t="s">
        <v>59</v>
      </c>
      <c r="C85" s="1">
        <v>37844</v>
      </c>
      <c r="D85" s="4">
        <v>0</v>
      </c>
      <c r="E85">
        <v>31.65</v>
      </c>
      <c r="F85">
        <v>591304</v>
      </c>
    </row>
    <row r="86" spans="1:6" x14ac:dyDescent="0.45">
      <c r="A86" t="s">
        <v>35</v>
      </c>
      <c r="B86" t="s">
        <v>59</v>
      </c>
      <c r="C86" s="1">
        <v>37851</v>
      </c>
      <c r="D86" s="4">
        <v>0</v>
      </c>
      <c r="E86">
        <v>35.35</v>
      </c>
      <c r="F86">
        <v>2580803</v>
      </c>
    </row>
    <row r="87" spans="1:6" x14ac:dyDescent="0.45">
      <c r="A87" t="s">
        <v>35</v>
      </c>
      <c r="B87" t="s">
        <v>59</v>
      </c>
      <c r="C87" s="1">
        <v>37858</v>
      </c>
      <c r="D87" s="4">
        <v>0</v>
      </c>
      <c r="E87">
        <v>36.340000000000003</v>
      </c>
      <c r="F87">
        <v>2290061</v>
      </c>
    </row>
    <row r="88" spans="1:6" x14ac:dyDescent="0.45">
      <c r="A88" t="s">
        <v>35</v>
      </c>
      <c r="B88" t="s">
        <v>59</v>
      </c>
      <c r="C88" s="1">
        <v>37865</v>
      </c>
      <c r="D88" s="4">
        <v>0</v>
      </c>
      <c r="E88">
        <v>35.99</v>
      </c>
      <c r="F88">
        <v>1233161</v>
      </c>
    </row>
    <row r="89" spans="1:6" x14ac:dyDescent="0.45">
      <c r="A89" t="s">
        <v>35</v>
      </c>
      <c r="B89" t="s">
        <v>59</v>
      </c>
      <c r="C89" s="1">
        <v>37872</v>
      </c>
      <c r="D89" s="4">
        <v>0</v>
      </c>
      <c r="E89">
        <v>34.9</v>
      </c>
      <c r="F89">
        <v>1257812</v>
      </c>
    </row>
    <row r="90" spans="1:6" x14ac:dyDescent="0.45">
      <c r="A90" t="s">
        <v>35</v>
      </c>
      <c r="B90" t="s">
        <v>59</v>
      </c>
      <c r="C90" s="1">
        <v>37879</v>
      </c>
      <c r="D90" s="4">
        <v>0</v>
      </c>
      <c r="E90">
        <v>34.090000000000003</v>
      </c>
      <c r="F90">
        <v>964991</v>
      </c>
    </row>
    <row r="91" spans="1:6" x14ac:dyDescent="0.45">
      <c r="A91" t="s">
        <v>35</v>
      </c>
      <c r="B91" t="s">
        <v>59</v>
      </c>
      <c r="C91" s="1">
        <v>37886</v>
      </c>
      <c r="D91" s="4">
        <v>0</v>
      </c>
      <c r="E91">
        <v>35.6</v>
      </c>
      <c r="F91">
        <v>647678</v>
      </c>
    </row>
    <row r="92" spans="1:6" x14ac:dyDescent="0.45">
      <c r="A92" t="s">
        <v>35</v>
      </c>
      <c r="B92" t="s">
        <v>59</v>
      </c>
      <c r="C92" s="1">
        <v>37893</v>
      </c>
      <c r="D92" s="4">
        <v>0</v>
      </c>
      <c r="E92">
        <v>36.65</v>
      </c>
      <c r="F92">
        <v>2636449</v>
      </c>
    </row>
    <row r="93" spans="1:6" x14ac:dyDescent="0.45">
      <c r="A93" t="s">
        <v>35</v>
      </c>
      <c r="B93" t="s">
        <v>59</v>
      </c>
      <c r="C93" s="1">
        <v>37900</v>
      </c>
      <c r="D93" s="4">
        <v>0</v>
      </c>
      <c r="E93">
        <v>39.39</v>
      </c>
      <c r="F93">
        <v>2410861</v>
      </c>
    </row>
    <row r="94" spans="1:6" x14ac:dyDescent="0.45">
      <c r="A94" t="s">
        <v>35</v>
      </c>
      <c r="B94" t="s">
        <v>59</v>
      </c>
      <c r="C94" s="1">
        <v>37907</v>
      </c>
      <c r="D94" s="4">
        <v>0</v>
      </c>
      <c r="E94">
        <v>43.95</v>
      </c>
      <c r="F94">
        <v>4920166</v>
      </c>
    </row>
    <row r="95" spans="1:6" x14ac:dyDescent="0.45">
      <c r="A95" t="s">
        <v>35</v>
      </c>
      <c r="B95" t="s">
        <v>59</v>
      </c>
      <c r="C95" s="1">
        <v>37914</v>
      </c>
      <c r="D95" s="4">
        <v>0</v>
      </c>
      <c r="E95">
        <v>41.79</v>
      </c>
      <c r="F95">
        <v>3245045</v>
      </c>
    </row>
    <row r="96" spans="1:6" x14ac:dyDescent="0.45">
      <c r="A96" t="s">
        <v>35</v>
      </c>
      <c r="B96" t="s">
        <v>59</v>
      </c>
      <c r="C96" s="1">
        <v>37921</v>
      </c>
      <c r="D96" s="4">
        <v>0</v>
      </c>
      <c r="E96">
        <v>36.35</v>
      </c>
      <c r="F96">
        <v>4316581</v>
      </c>
    </row>
    <row r="97" spans="1:6" x14ac:dyDescent="0.45">
      <c r="A97" t="s">
        <v>35</v>
      </c>
      <c r="B97" t="s">
        <v>59</v>
      </c>
      <c r="C97" s="1">
        <v>37928</v>
      </c>
      <c r="D97" s="4">
        <v>0</v>
      </c>
      <c r="E97">
        <v>37.47</v>
      </c>
      <c r="F97">
        <v>2045934</v>
      </c>
    </row>
    <row r="98" spans="1:6" x14ac:dyDescent="0.45">
      <c r="A98" t="s">
        <v>35</v>
      </c>
      <c r="B98" t="s">
        <v>59</v>
      </c>
      <c r="C98" s="1">
        <v>37935</v>
      </c>
      <c r="D98" s="4">
        <v>0</v>
      </c>
      <c r="E98">
        <v>35.97</v>
      </c>
      <c r="F98">
        <v>3232484</v>
      </c>
    </row>
    <row r="99" spans="1:6" x14ac:dyDescent="0.45">
      <c r="A99" t="s">
        <v>35</v>
      </c>
      <c r="B99" t="s">
        <v>59</v>
      </c>
      <c r="C99" s="1">
        <v>37942</v>
      </c>
      <c r="D99" s="4">
        <v>0</v>
      </c>
      <c r="E99">
        <v>35.409999999999997</v>
      </c>
      <c r="F99">
        <v>2709280</v>
      </c>
    </row>
    <row r="100" spans="1:6" x14ac:dyDescent="0.45">
      <c r="A100" t="s">
        <v>35</v>
      </c>
      <c r="B100" t="s">
        <v>59</v>
      </c>
      <c r="C100" s="1">
        <v>37949</v>
      </c>
      <c r="D100" s="4">
        <v>0</v>
      </c>
      <c r="E100">
        <v>37.049999999999997</v>
      </c>
      <c r="F100">
        <v>2664300</v>
      </c>
    </row>
    <row r="101" spans="1:6" x14ac:dyDescent="0.45">
      <c r="A101" t="s">
        <v>35</v>
      </c>
      <c r="B101" t="s">
        <v>59</v>
      </c>
      <c r="C101" s="1">
        <v>37956</v>
      </c>
      <c r="D101" s="4">
        <v>0</v>
      </c>
      <c r="E101">
        <v>39.200000000000003</v>
      </c>
      <c r="F101">
        <v>2220861</v>
      </c>
    </row>
    <row r="102" spans="1:6" x14ac:dyDescent="0.45">
      <c r="A102" t="s">
        <v>35</v>
      </c>
      <c r="B102" t="s">
        <v>59</v>
      </c>
      <c r="C102" s="1">
        <v>37963</v>
      </c>
      <c r="D102" s="4">
        <v>0</v>
      </c>
      <c r="E102">
        <v>39.9</v>
      </c>
      <c r="F102">
        <v>2094616</v>
      </c>
    </row>
    <row r="103" spans="1:6" x14ac:dyDescent="0.45">
      <c r="A103" t="s">
        <v>35</v>
      </c>
      <c r="B103" t="s">
        <v>59</v>
      </c>
      <c r="C103" s="1">
        <v>37970</v>
      </c>
      <c r="D103" s="4">
        <v>0</v>
      </c>
      <c r="E103">
        <v>40.29</v>
      </c>
      <c r="F103">
        <v>2613270</v>
      </c>
    </row>
    <row r="104" spans="1:6" x14ac:dyDescent="0.45">
      <c r="A104" t="s">
        <v>35</v>
      </c>
      <c r="B104" t="s">
        <v>59</v>
      </c>
      <c r="C104" s="1">
        <v>37977</v>
      </c>
      <c r="D104" s="4">
        <v>0</v>
      </c>
      <c r="E104">
        <v>40.29</v>
      </c>
      <c r="F104">
        <v>2385931</v>
      </c>
    </row>
    <row r="105" spans="1:6" x14ac:dyDescent="0.45">
      <c r="A105" t="s">
        <v>35</v>
      </c>
      <c r="B105" t="s">
        <v>59</v>
      </c>
      <c r="C105" s="1">
        <v>37984</v>
      </c>
      <c r="D105" s="4">
        <v>0</v>
      </c>
      <c r="E105">
        <v>41.59</v>
      </c>
      <c r="F105">
        <v>1271273</v>
      </c>
    </row>
    <row r="106" spans="1:6" x14ac:dyDescent="0.45">
      <c r="A106" t="s">
        <v>35</v>
      </c>
      <c r="B106" t="s">
        <v>59</v>
      </c>
      <c r="C106" s="1">
        <v>37991</v>
      </c>
      <c r="D106" s="4">
        <v>0</v>
      </c>
      <c r="E106">
        <v>42.84</v>
      </c>
      <c r="F106">
        <v>1562079</v>
      </c>
    </row>
    <row r="107" spans="1:6" x14ac:dyDescent="0.45">
      <c r="A107" t="s">
        <v>35</v>
      </c>
      <c r="B107" t="s">
        <v>59</v>
      </c>
      <c r="C107" s="1">
        <v>37998</v>
      </c>
      <c r="D107" s="4">
        <v>0</v>
      </c>
      <c r="E107">
        <v>42.1</v>
      </c>
      <c r="F107">
        <v>1032654</v>
      </c>
    </row>
    <row r="108" spans="1:6" x14ac:dyDescent="0.45">
      <c r="A108" t="s">
        <v>35</v>
      </c>
      <c r="B108" t="s">
        <v>59</v>
      </c>
      <c r="C108" s="1">
        <v>38005</v>
      </c>
      <c r="D108" s="4">
        <v>0</v>
      </c>
      <c r="E108">
        <v>44.08</v>
      </c>
      <c r="F108">
        <v>4557558</v>
      </c>
    </row>
    <row r="109" spans="1:6" x14ac:dyDescent="0.45">
      <c r="A109" t="s">
        <v>35</v>
      </c>
      <c r="B109" t="s">
        <v>59</v>
      </c>
      <c r="C109" s="1">
        <v>38012</v>
      </c>
      <c r="D109" s="4">
        <v>0</v>
      </c>
      <c r="E109">
        <v>42.25</v>
      </c>
      <c r="F109">
        <v>2731465</v>
      </c>
    </row>
    <row r="110" spans="1:6" x14ac:dyDescent="0.45">
      <c r="A110" t="s">
        <v>35</v>
      </c>
      <c r="B110" t="s">
        <v>59</v>
      </c>
      <c r="C110" s="1">
        <v>38019</v>
      </c>
      <c r="D110" s="4">
        <v>0</v>
      </c>
      <c r="E110">
        <v>41.45</v>
      </c>
      <c r="F110">
        <v>2485076</v>
      </c>
    </row>
    <row r="111" spans="1:6" x14ac:dyDescent="0.45">
      <c r="A111" t="s">
        <v>35</v>
      </c>
      <c r="B111" t="s">
        <v>59</v>
      </c>
      <c r="C111" s="1">
        <v>38026</v>
      </c>
      <c r="D111" s="4">
        <v>0</v>
      </c>
      <c r="E111">
        <v>43.11</v>
      </c>
      <c r="F111">
        <v>5107427</v>
      </c>
    </row>
    <row r="112" spans="1:6" x14ac:dyDescent="0.45">
      <c r="A112" t="s">
        <v>35</v>
      </c>
      <c r="B112" t="s">
        <v>59</v>
      </c>
      <c r="C112" s="1">
        <v>38033</v>
      </c>
      <c r="D112" s="4">
        <v>0</v>
      </c>
      <c r="E112">
        <v>44.15</v>
      </c>
      <c r="F112">
        <v>3652606</v>
      </c>
    </row>
    <row r="113" spans="1:6" x14ac:dyDescent="0.45">
      <c r="A113" t="s">
        <v>35</v>
      </c>
      <c r="B113" t="s">
        <v>59</v>
      </c>
      <c r="C113" s="1">
        <v>38040</v>
      </c>
      <c r="D113" s="4">
        <v>0</v>
      </c>
      <c r="E113">
        <v>48.15</v>
      </c>
      <c r="F113">
        <v>6785259</v>
      </c>
    </row>
    <row r="114" spans="1:6" x14ac:dyDescent="0.45">
      <c r="A114" t="s">
        <v>35</v>
      </c>
      <c r="B114" t="s">
        <v>59</v>
      </c>
      <c r="C114" s="1">
        <v>38047</v>
      </c>
      <c r="D114" s="4">
        <v>0</v>
      </c>
      <c r="E114">
        <v>47.57</v>
      </c>
      <c r="F114">
        <v>5786075</v>
      </c>
    </row>
    <row r="115" spans="1:6" x14ac:dyDescent="0.45">
      <c r="A115" t="s">
        <v>35</v>
      </c>
      <c r="B115" t="s">
        <v>59</v>
      </c>
      <c r="C115" s="1">
        <v>38054</v>
      </c>
      <c r="D115" s="4">
        <v>0</v>
      </c>
      <c r="E115">
        <v>46.6</v>
      </c>
      <c r="F115">
        <v>3036359</v>
      </c>
    </row>
    <row r="116" spans="1:6" x14ac:dyDescent="0.45">
      <c r="A116" t="s">
        <v>35</v>
      </c>
      <c r="B116" t="s">
        <v>59</v>
      </c>
      <c r="C116" s="1">
        <v>38061</v>
      </c>
      <c r="D116" s="4">
        <v>0</v>
      </c>
      <c r="E116">
        <v>48.28</v>
      </c>
      <c r="F116">
        <v>7270614</v>
      </c>
    </row>
    <row r="117" spans="1:6" x14ac:dyDescent="0.45">
      <c r="A117" t="s">
        <v>35</v>
      </c>
      <c r="B117" t="s">
        <v>59</v>
      </c>
      <c r="C117" s="1">
        <v>38068</v>
      </c>
      <c r="D117" s="4">
        <v>0</v>
      </c>
      <c r="E117">
        <v>47.43</v>
      </c>
      <c r="F117">
        <v>2876014</v>
      </c>
    </row>
    <row r="118" spans="1:6" x14ac:dyDescent="0.45">
      <c r="A118" t="s">
        <v>35</v>
      </c>
      <c r="B118" t="s">
        <v>59</v>
      </c>
      <c r="C118" s="1">
        <v>38075</v>
      </c>
      <c r="D118" s="4">
        <v>0</v>
      </c>
      <c r="E118">
        <v>50</v>
      </c>
      <c r="F118">
        <v>5487963</v>
      </c>
    </row>
    <row r="119" spans="1:6" x14ac:dyDescent="0.45">
      <c r="A119" t="s">
        <v>35</v>
      </c>
      <c r="B119" t="s">
        <v>59</v>
      </c>
      <c r="C119" s="1">
        <v>38082</v>
      </c>
      <c r="D119" s="4">
        <v>0</v>
      </c>
      <c r="E119">
        <v>50.97</v>
      </c>
      <c r="F119">
        <v>5734943</v>
      </c>
    </row>
    <row r="120" spans="1:6" x14ac:dyDescent="0.45">
      <c r="A120" t="s">
        <v>35</v>
      </c>
      <c r="B120" t="s">
        <v>59</v>
      </c>
      <c r="C120" s="1">
        <v>38089</v>
      </c>
      <c r="D120" s="4">
        <v>0</v>
      </c>
      <c r="E120">
        <v>49.19</v>
      </c>
      <c r="F120">
        <v>10044849</v>
      </c>
    </row>
    <row r="121" spans="1:6" x14ac:dyDescent="0.45">
      <c r="A121" t="s">
        <v>35</v>
      </c>
      <c r="B121" t="s">
        <v>59</v>
      </c>
      <c r="C121" s="1">
        <v>38096</v>
      </c>
      <c r="D121" s="4">
        <v>0</v>
      </c>
      <c r="E121">
        <v>47</v>
      </c>
      <c r="F121">
        <v>4247552</v>
      </c>
    </row>
    <row r="122" spans="1:6" x14ac:dyDescent="0.45">
      <c r="A122" t="s">
        <v>35</v>
      </c>
      <c r="B122" t="s">
        <v>59</v>
      </c>
      <c r="C122" s="1">
        <v>38103</v>
      </c>
      <c r="D122" s="4">
        <v>0</v>
      </c>
      <c r="E122">
        <v>47</v>
      </c>
      <c r="F122">
        <v>4643034</v>
      </c>
    </row>
    <row r="123" spans="1:6" x14ac:dyDescent="0.45">
      <c r="A123" t="s">
        <v>35</v>
      </c>
      <c r="B123" t="s">
        <v>59</v>
      </c>
      <c r="C123" s="1">
        <v>38110</v>
      </c>
      <c r="D123" s="4">
        <v>0</v>
      </c>
      <c r="E123">
        <v>47.27</v>
      </c>
      <c r="F123">
        <v>2547360</v>
      </c>
    </row>
    <row r="124" spans="1:6" x14ac:dyDescent="0.45">
      <c r="A124" t="s">
        <v>35</v>
      </c>
      <c r="B124" t="s">
        <v>59</v>
      </c>
      <c r="C124" s="1">
        <v>38117</v>
      </c>
      <c r="D124" s="4">
        <v>0</v>
      </c>
      <c r="E124">
        <v>42.1</v>
      </c>
      <c r="F124">
        <v>3349120</v>
      </c>
    </row>
    <row r="125" spans="1:6" x14ac:dyDescent="0.45">
      <c r="A125" t="s">
        <v>35</v>
      </c>
      <c r="B125" t="s">
        <v>59</v>
      </c>
      <c r="C125" s="1">
        <v>38124</v>
      </c>
      <c r="D125" s="4">
        <v>0</v>
      </c>
      <c r="E125">
        <v>43.99</v>
      </c>
      <c r="F125">
        <v>1996094</v>
      </c>
    </row>
    <row r="126" spans="1:6" x14ac:dyDescent="0.45">
      <c r="A126" t="s">
        <v>35</v>
      </c>
      <c r="B126" t="s">
        <v>59</v>
      </c>
      <c r="C126" s="1">
        <v>38131</v>
      </c>
      <c r="D126" s="4">
        <v>0</v>
      </c>
      <c r="E126">
        <v>42.3</v>
      </c>
      <c r="F126">
        <v>1748000</v>
      </c>
    </row>
    <row r="127" spans="1:6" x14ac:dyDescent="0.45">
      <c r="A127" t="s">
        <v>35</v>
      </c>
      <c r="B127" t="s">
        <v>59</v>
      </c>
      <c r="C127" s="1">
        <v>38138</v>
      </c>
      <c r="D127" s="4">
        <v>0</v>
      </c>
      <c r="E127">
        <v>41.1</v>
      </c>
      <c r="F127">
        <v>1741347</v>
      </c>
    </row>
    <row r="128" spans="1:6" x14ac:dyDescent="0.45">
      <c r="A128" t="s">
        <v>35</v>
      </c>
      <c r="B128" t="s">
        <v>59</v>
      </c>
      <c r="C128" s="1">
        <v>38145</v>
      </c>
      <c r="D128" s="4">
        <v>0</v>
      </c>
      <c r="E128">
        <v>42.31</v>
      </c>
      <c r="F128">
        <v>2449255</v>
      </c>
    </row>
    <row r="129" spans="1:6" x14ac:dyDescent="0.45">
      <c r="A129" t="s">
        <v>35</v>
      </c>
      <c r="B129" t="s">
        <v>59</v>
      </c>
      <c r="C129" s="1">
        <v>38152</v>
      </c>
      <c r="D129" s="4">
        <v>0</v>
      </c>
      <c r="E129">
        <v>42.29</v>
      </c>
      <c r="F129">
        <v>1909802</v>
      </c>
    </row>
    <row r="130" spans="1:6" x14ac:dyDescent="0.45">
      <c r="A130" t="s">
        <v>35</v>
      </c>
      <c r="B130" t="s">
        <v>59</v>
      </c>
      <c r="C130" s="1">
        <v>38159</v>
      </c>
      <c r="D130" s="4">
        <v>0</v>
      </c>
      <c r="E130">
        <v>42.35</v>
      </c>
      <c r="F130">
        <v>1659594</v>
      </c>
    </row>
    <row r="131" spans="1:6" x14ac:dyDescent="0.45">
      <c r="A131" t="s">
        <v>35</v>
      </c>
      <c r="B131" t="s">
        <v>59</v>
      </c>
      <c r="C131" s="1">
        <v>38166</v>
      </c>
      <c r="D131" s="4">
        <v>0</v>
      </c>
      <c r="E131">
        <v>41.14</v>
      </c>
      <c r="F131">
        <v>1373513</v>
      </c>
    </row>
    <row r="132" spans="1:6" x14ac:dyDescent="0.45">
      <c r="A132" t="s">
        <v>35</v>
      </c>
      <c r="B132" t="s">
        <v>59</v>
      </c>
      <c r="C132" s="1">
        <v>38173</v>
      </c>
      <c r="D132" s="4">
        <v>0</v>
      </c>
      <c r="E132">
        <v>39.869999999999997</v>
      </c>
      <c r="F132">
        <v>1871650</v>
      </c>
    </row>
    <row r="133" spans="1:6" x14ac:dyDescent="0.45">
      <c r="A133" t="s">
        <v>35</v>
      </c>
      <c r="B133" t="s">
        <v>59</v>
      </c>
      <c r="C133" s="1">
        <v>38180</v>
      </c>
      <c r="D133" s="4">
        <v>0</v>
      </c>
      <c r="E133">
        <v>40.9</v>
      </c>
      <c r="F133">
        <v>1016572</v>
      </c>
    </row>
    <row r="134" spans="1:6" x14ac:dyDescent="0.45">
      <c r="A134" t="s">
        <v>35</v>
      </c>
      <c r="B134" t="s">
        <v>59</v>
      </c>
      <c r="C134" s="1">
        <v>38187</v>
      </c>
      <c r="D134" s="4">
        <v>0</v>
      </c>
      <c r="E134">
        <v>39.6</v>
      </c>
      <c r="F134">
        <v>1497313</v>
      </c>
    </row>
    <row r="135" spans="1:6" x14ac:dyDescent="0.45">
      <c r="A135" t="s">
        <v>35</v>
      </c>
      <c r="B135" t="s">
        <v>59</v>
      </c>
      <c r="C135" s="1">
        <v>38194</v>
      </c>
      <c r="D135" s="4">
        <v>0</v>
      </c>
      <c r="E135">
        <v>36.700000000000003</v>
      </c>
      <c r="F135">
        <v>1498620</v>
      </c>
    </row>
    <row r="136" spans="1:6" x14ac:dyDescent="0.45">
      <c r="A136" t="s">
        <v>35</v>
      </c>
      <c r="B136" t="s">
        <v>59</v>
      </c>
      <c r="C136" s="1">
        <v>38201</v>
      </c>
      <c r="D136" s="4">
        <v>0</v>
      </c>
      <c r="E136">
        <v>37.700000000000003</v>
      </c>
      <c r="F136">
        <v>743933</v>
      </c>
    </row>
    <row r="137" spans="1:6" x14ac:dyDescent="0.45">
      <c r="A137" t="s">
        <v>35</v>
      </c>
      <c r="B137" t="s">
        <v>59</v>
      </c>
      <c r="C137" s="1">
        <v>38208</v>
      </c>
      <c r="D137" s="4">
        <v>0</v>
      </c>
      <c r="E137">
        <v>38.5</v>
      </c>
      <c r="F137">
        <v>639111</v>
      </c>
    </row>
    <row r="138" spans="1:6" x14ac:dyDescent="0.45">
      <c r="A138" t="s">
        <v>35</v>
      </c>
      <c r="B138" t="s">
        <v>59</v>
      </c>
      <c r="C138" s="1">
        <v>38215</v>
      </c>
      <c r="D138" s="4">
        <v>0</v>
      </c>
      <c r="E138">
        <v>40.020000000000003</v>
      </c>
      <c r="F138">
        <v>1483200</v>
      </c>
    </row>
    <row r="139" spans="1:6" x14ac:dyDescent="0.45">
      <c r="A139" t="s">
        <v>35</v>
      </c>
      <c r="B139" t="s">
        <v>59</v>
      </c>
      <c r="C139" s="1">
        <v>38222</v>
      </c>
      <c r="D139" s="4">
        <v>0</v>
      </c>
      <c r="E139">
        <v>41.15</v>
      </c>
      <c r="F139">
        <v>2054656</v>
      </c>
    </row>
    <row r="140" spans="1:6" x14ac:dyDescent="0.45">
      <c r="A140" t="s">
        <v>35</v>
      </c>
      <c r="B140" t="s">
        <v>59</v>
      </c>
      <c r="C140" s="1">
        <v>38229</v>
      </c>
      <c r="D140" s="4">
        <v>0</v>
      </c>
      <c r="E140">
        <v>42.93</v>
      </c>
      <c r="F140">
        <v>1402041</v>
      </c>
    </row>
    <row r="141" spans="1:6" x14ac:dyDescent="0.45">
      <c r="A141" t="s">
        <v>35</v>
      </c>
      <c r="B141" t="s">
        <v>59</v>
      </c>
      <c r="C141" s="1">
        <v>38236</v>
      </c>
      <c r="D141" s="4">
        <v>0</v>
      </c>
      <c r="E141">
        <v>43</v>
      </c>
      <c r="F141">
        <v>1744512</v>
      </c>
    </row>
    <row r="142" spans="1:6" x14ac:dyDescent="0.45">
      <c r="A142" t="s">
        <v>35</v>
      </c>
      <c r="B142" t="s">
        <v>59</v>
      </c>
      <c r="C142" s="1">
        <v>38243</v>
      </c>
      <c r="D142" s="4">
        <v>0</v>
      </c>
      <c r="E142">
        <v>45</v>
      </c>
      <c r="F142">
        <v>2497376</v>
      </c>
    </row>
    <row r="143" spans="1:6" x14ac:dyDescent="0.45">
      <c r="A143" t="s">
        <v>35</v>
      </c>
      <c r="B143" t="s">
        <v>59</v>
      </c>
      <c r="C143" s="1">
        <v>38250</v>
      </c>
      <c r="D143" s="4">
        <v>0</v>
      </c>
      <c r="E143">
        <v>44.39</v>
      </c>
      <c r="F143">
        <v>2273082</v>
      </c>
    </row>
    <row r="144" spans="1:6" x14ac:dyDescent="0.45">
      <c r="A144" t="s">
        <v>35</v>
      </c>
      <c r="B144" t="s">
        <v>59</v>
      </c>
      <c r="C144" s="1">
        <v>38257</v>
      </c>
      <c r="D144" s="4">
        <v>0</v>
      </c>
      <c r="E144">
        <v>45.9</v>
      </c>
      <c r="F144">
        <v>3668628</v>
      </c>
    </row>
    <row r="145" spans="1:6" x14ac:dyDescent="0.45">
      <c r="A145" t="s">
        <v>35</v>
      </c>
      <c r="B145" t="s">
        <v>59</v>
      </c>
      <c r="C145" s="1">
        <v>38264</v>
      </c>
      <c r="D145" s="4">
        <v>0</v>
      </c>
      <c r="E145">
        <v>48</v>
      </c>
      <c r="F145">
        <v>4967524</v>
      </c>
    </row>
    <row r="146" spans="1:6" x14ac:dyDescent="0.45">
      <c r="A146" t="s">
        <v>35</v>
      </c>
      <c r="B146" t="s">
        <v>59</v>
      </c>
      <c r="C146" s="1">
        <v>38271</v>
      </c>
      <c r="D146" s="4">
        <v>0</v>
      </c>
      <c r="E146">
        <v>45.85</v>
      </c>
      <c r="F146">
        <v>3348124</v>
      </c>
    </row>
    <row r="147" spans="1:6" x14ac:dyDescent="0.45">
      <c r="A147" t="s">
        <v>35</v>
      </c>
      <c r="B147" t="s">
        <v>59</v>
      </c>
      <c r="C147" s="1">
        <v>38278</v>
      </c>
      <c r="D147" s="4">
        <v>0</v>
      </c>
      <c r="E147">
        <v>46</v>
      </c>
      <c r="F147">
        <v>1226511</v>
      </c>
    </row>
    <row r="148" spans="1:6" x14ac:dyDescent="0.45">
      <c r="A148" t="s">
        <v>35</v>
      </c>
      <c r="B148" t="s">
        <v>59</v>
      </c>
      <c r="C148" s="1">
        <v>38285</v>
      </c>
      <c r="D148" s="4">
        <v>0</v>
      </c>
      <c r="E148">
        <v>47.15</v>
      </c>
      <c r="F148">
        <v>3665782</v>
      </c>
    </row>
    <row r="149" spans="1:6" x14ac:dyDescent="0.45">
      <c r="A149" t="s">
        <v>35</v>
      </c>
      <c r="B149" t="s">
        <v>59</v>
      </c>
      <c r="C149" s="1">
        <v>38292</v>
      </c>
      <c r="D149" s="4">
        <v>0</v>
      </c>
      <c r="E149">
        <v>47.13</v>
      </c>
      <c r="F149">
        <v>3411793</v>
      </c>
    </row>
    <row r="150" spans="1:6" x14ac:dyDescent="0.45">
      <c r="A150" t="s">
        <v>35</v>
      </c>
      <c r="B150" t="s">
        <v>59</v>
      </c>
      <c r="C150" s="1">
        <v>38299</v>
      </c>
      <c r="D150" s="4">
        <v>0</v>
      </c>
      <c r="E150">
        <v>46.83</v>
      </c>
      <c r="F150">
        <v>3657779</v>
      </c>
    </row>
    <row r="151" spans="1:6" x14ac:dyDescent="0.45">
      <c r="A151" t="s">
        <v>35</v>
      </c>
      <c r="B151" t="s">
        <v>59</v>
      </c>
      <c r="C151" s="1">
        <v>38306</v>
      </c>
      <c r="D151" s="4">
        <v>0</v>
      </c>
      <c r="E151">
        <v>46.75</v>
      </c>
      <c r="F151">
        <v>2854531</v>
      </c>
    </row>
    <row r="152" spans="1:6" x14ac:dyDescent="0.45">
      <c r="A152" t="s">
        <v>35</v>
      </c>
      <c r="B152" t="s">
        <v>59</v>
      </c>
      <c r="C152" s="1">
        <v>38313</v>
      </c>
      <c r="D152" s="4">
        <v>0</v>
      </c>
      <c r="E152">
        <v>43.36</v>
      </c>
      <c r="F152">
        <v>2319959</v>
      </c>
    </row>
    <row r="153" spans="1:6" x14ac:dyDescent="0.45">
      <c r="A153" t="s">
        <v>35</v>
      </c>
      <c r="B153" t="s">
        <v>59</v>
      </c>
      <c r="C153" s="1">
        <v>38320</v>
      </c>
      <c r="D153" s="4">
        <v>0</v>
      </c>
      <c r="E153">
        <v>38.15</v>
      </c>
      <c r="F153">
        <v>4956243</v>
      </c>
    </row>
    <row r="154" spans="1:6" x14ac:dyDescent="0.45">
      <c r="A154" t="s">
        <v>35</v>
      </c>
      <c r="B154" t="s">
        <v>59</v>
      </c>
      <c r="C154" s="1">
        <v>38327</v>
      </c>
      <c r="D154" s="4">
        <v>0</v>
      </c>
      <c r="E154">
        <v>35.799999999999997</v>
      </c>
      <c r="F154">
        <v>2919580</v>
      </c>
    </row>
    <row r="155" spans="1:6" x14ac:dyDescent="0.45">
      <c r="A155" t="s">
        <v>35</v>
      </c>
      <c r="B155" t="s">
        <v>59</v>
      </c>
      <c r="C155" s="1">
        <v>38334</v>
      </c>
      <c r="D155" s="4">
        <v>0</v>
      </c>
      <c r="E155">
        <v>35.619999999999997</v>
      </c>
      <c r="F155">
        <v>1054917</v>
      </c>
    </row>
    <row r="156" spans="1:6" x14ac:dyDescent="0.45">
      <c r="A156" t="s">
        <v>35</v>
      </c>
      <c r="B156" t="s">
        <v>59</v>
      </c>
      <c r="C156" s="1">
        <v>38341</v>
      </c>
      <c r="D156" s="4">
        <v>0</v>
      </c>
      <c r="E156">
        <v>38.549999999999997</v>
      </c>
      <c r="F156">
        <v>4856641</v>
      </c>
    </row>
    <row r="157" spans="1:6" x14ac:dyDescent="0.45">
      <c r="A157" t="s">
        <v>35</v>
      </c>
      <c r="B157" t="s">
        <v>59</v>
      </c>
      <c r="C157" s="1">
        <v>38348</v>
      </c>
      <c r="D157" s="4">
        <v>0</v>
      </c>
      <c r="E157">
        <v>40</v>
      </c>
      <c r="F157">
        <v>3077227</v>
      </c>
    </row>
    <row r="158" spans="1:6" x14ac:dyDescent="0.45">
      <c r="A158" t="s">
        <v>35</v>
      </c>
      <c r="B158" t="s">
        <v>59</v>
      </c>
      <c r="C158" s="1">
        <v>38362</v>
      </c>
      <c r="D158" s="4">
        <v>0</v>
      </c>
      <c r="E158">
        <v>39.28</v>
      </c>
      <c r="F158">
        <v>1501021</v>
      </c>
    </row>
    <row r="159" spans="1:6" x14ac:dyDescent="0.45">
      <c r="A159" t="s">
        <v>35</v>
      </c>
      <c r="B159" t="s">
        <v>59</v>
      </c>
      <c r="C159" s="1">
        <v>38369</v>
      </c>
      <c r="D159" s="4">
        <v>0</v>
      </c>
      <c r="E159">
        <v>38.049999999999997</v>
      </c>
      <c r="F159">
        <v>1871881</v>
      </c>
    </row>
    <row r="160" spans="1:6" x14ac:dyDescent="0.45">
      <c r="A160" t="s">
        <v>35</v>
      </c>
      <c r="B160" t="s">
        <v>59</v>
      </c>
      <c r="C160" s="1">
        <v>38376</v>
      </c>
      <c r="D160" s="4">
        <v>0</v>
      </c>
      <c r="E160">
        <v>39.729999999999997</v>
      </c>
      <c r="F160">
        <v>2762340</v>
      </c>
    </row>
    <row r="161" spans="1:6" x14ac:dyDescent="0.45">
      <c r="A161" t="s">
        <v>35</v>
      </c>
      <c r="B161" t="s">
        <v>59</v>
      </c>
      <c r="C161" s="1">
        <v>38383</v>
      </c>
      <c r="D161" s="4">
        <v>0</v>
      </c>
      <c r="E161">
        <v>43.05</v>
      </c>
      <c r="F161">
        <v>7980958</v>
      </c>
    </row>
    <row r="162" spans="1:6" x14ac:dyDescent="0.45">
      <c r="A162" t="s">
        <v>35</v>
      </c>
      <c r="B162" t="s">
        <v>59</v>
      </c>
      <c r="C162" s="1">
        <v>38390</v>
      </c>
      <c r="D162" s="4">
        <v>0</v>
      </c>
      <c r="E162">
        <v>43.03</v>
      </c>
      <c r="F162">
        <v>4820636</v>
      </c>
    </row>
    <row r="163" spans="1:6" x14ac:dyDescent="0.45">
      <c r="A163" t="s">
        <v>35</v>
      </c>
      <c r="B163" t="s">
        <v>59</v>
      </c>
      <c r="C163" s="1">
        <v>38397</v>
      </c>
      <c r="D163" s="4">
        <v>0</v>
      </c>
      <c r="E163">
        <v>43.88</v>
      </c>
      <c r="F163">
        <v>2997014</v>
      </c>
    </row>
    <row r="164" spans="1:6" x14ac:dyDescent="0.45">
      <c r="A164" t="s">
        <v>35</v>
      </c>
      <c r="B164" t="s">
        <v>59</v>
      </c>
      <c r="C164" s="1">
        <v>38404</v>
      </c>
      <c r="D164" s="4">
        <v>0</v>
      </c>
      <c r="E164">
        <v>45.4</v>
      </c>
      <c r="F164">
        <v>7613101</v>
      </c>
    </row>
    <row r="165" spans="1:6" x14ac:dyDescent="0.45">
      <c r="A165" t="s">
        <v>35</v>
      </c>
      <c r="B165" t="s">
        <v>59</v>
      </c>
      <c r="C165" s="1">
        <v>38411</v>
      </c>
      <c r="D165" s="4">
        <v>0</v>
      </c>
      <c r="E165">
        <v>46.08</v>
      </c>
      <c r="F165">
        <v>6458789</v>
      </c>
    </row>
    <row r="166" spans="1:6" x14ac:dyDescent="0.45">
      <c r="A166" t="s">
        <v>35</v>
      </c>
      <c r="B166" t="s">
        <v>59</v>
      </c>
      <c r="C166" s="1">
        <v>38418</v>
      </c>
      <c r="D166" s="4">
        <v>0</v>
      </c>
      <c r="E166">
        <v>45.66</v>
      </c>
      <c r="F166">
        <v>5315414</v>
      </c>
    </row>
    <row r="167" spans="1:6" x14ac:dyDescent="0.45">
      <c r="A167" t="s">
        <v>35</v>
      </c>
      <c r="B167" t="s">
        <v>59</v>
      </c>
      <c r="C167" s="1">
        <v>38425</v>
      </c>
      <c r="D167" s="4">
        <v>0</v>
      </c>
      <c r="E167">
        <v>44.2</v>
      </c>
      <c r="F167">
        <v>4268611</v>
      </c>
    </row>
    <row r="168" spans="1:6" x14ac:dyDescent="0.45">
      <c r="A168" t="s">
        <v>35</v>
      </c>
      <c r="B168" t="s">
        <v>59</v>
      </c>
      <c r="C168" s="1">
        <v>38432</v>
      </c>
      <c r="D168" s="4">
        <v>0</v>
      </c>
      <c r="E168">
        <v>44.43</v>
      </c>
      <c r="F168">
        <v>6984337</v>
      </c>
    </row>
    <row r="169" spans="1:6" x14ac:dyDescent="0.45">
      <c r="A169" t="s">
        <v>35</v>
      </c>
      <c r="B169" t="s">
        <v>59</v>
      </c>
      <c r="C169" s="1">
        <v>38439</v>
      </c>
      <c r="D169" s="4">
        <v>0</v>
      </c>
      <c r="E169">
        <v>44.2</v>
      </c>
      <c r="F169">
        <v>3648346</v>
      </c>
    </row>
    <row r="170" spans="1:6" x14ac:dyDescent="0.45">
      <c r="A170" t="s">
        <v>35</v>
      </c>
      <c r="B170" t="s">
        <v>59</v>
      </c>
      <c r="C170" s="1">
        <v>38446</v>
      </c>
      <c r="D170" s="4">
        <v>0</v>
      </c>
      <c r="E170">
        <v>47.68</v>
      </c>
      <c r="F170">
        <v>19226056</v>
      </c>
    </row>
    <row r="171" spans="1:6" x14ac:dyDescent="0.45">
      <c r="A171" t="s">
        <v>35</v>
      </c>
      <c r="B171" t="s">
        <v>59</v>
      </c>
      <c r="C171" s="1">
        <v>38453</v>
      </c>
      <c r="D171" s="4">
        <v>0</v>
      </c>
      <c r="E171">
        <v>44.96</v>
      </c>
      <c r="F171">
        <v>7294735</v>
      </c>
    </row>
    <row r="172" spans="1:6" x14ac:dyDescent="0.45">
      <c r="A172" t="s">
        <v>35</v>
      </c>
      <c r="B172" t="s">
        <v>59</v>
      </c>
      <c r="C172" s="1">
        <v>38460</v>
      </c>
      <c r="D172" s="4">
        <v>0</v>
      </c>
      <c r="E172">
        <v>47.05</v>
      </c>
      <c r="F172">
        <v>7851913</v>
      </c>
    </row>
    <row r="173" spans="1:6" x14ac:dyDescent="0.45">
      <c r="A173" t="s">
        <v>35</v>
      </c>
      <c r="B173" t="s">
        <v>59</v>
      </c>
      <c r="C173" s="1">
        <v>38467</v>
      </c>
      <c r="D173" s="4">
        <v>0</v>
      </c>
      <c r="E173">
        <v>46.4</v>
      </c>
      <c r="F173">
        <v>4706166</v>
      </c>
    </row>
    <row r="174" spans="1:6" x14ac:dyDescent="0.45">
      <c r="A174" t="s">
        <v>35</v>
      </c>
      <c r="B174" t="s">
        <v>59</v>
      </c>
      <c r="C174" s="1">
        <v>38474</v>
      </c>
      <c r="D174" s="4">
        <v>0</v>
      </c>
      <c r="E174">
        <v>45.9</v>
      </c>
      <c r="F174">
        <v>6280366</v>
      </c>
    </row>
    <row r="175" spans="1:6" x14ac:dyDescent="0.45">
      <c r="A175" t="s">
        <v>35</v>
      </c>
      <c r="B175" t="s">
        <v>59</v>
      </c>
      <c r="C175" s="1">
        <v>38481</v>
      </c>
      <c r="D175" s="4">
        <v>0</v>
      </c>
      <c r="E175">
        <v>41.9</v>
      </c>
      <c r="F175">
        <v>4937974</v>
      </c>
    </row>
    <row r="176" spans="1:6" x14ac:dyDescent="0.45">
      <c r="A176" t="s">
        <v>35</v>
      </c>
      <c r="B176" t="s">
        <v>59</v>
      </c>
      <c r="C176" s="1">
        <v>38488</v>
      </c>
      <c r="D176" s="4">
        <v>0</v>
      </c>
      <c r="E176">
        <v>40.590000000000003</v>
      </c>
      <c r="F176">
        <v>2221919</v>
      </c>
    </row>
    <row r="177" spans="1:6" x14ac:dyDescent="0.45">
      <c r="A177" t="s">
        <v>35</v>
      </c>
      <c r="B177" t="s">
        <v>59</v>
      </c>
      <c r="C177" s="1">
        <v>38495</v>
      </c>
      <c r="D177" s="4">
        <v>0</v>
      </c>
      <c r="E177">
        <v>41.24</v>
      </c>
      <c r="F177">
        <v>1859104</v>
      </c>
    </row>
    <row r="178" spans="1:6" x14ac:dyDescent="0.45">
      <c r="A178" t="s">
        <v>35</v>
      </c>
      <c r="B178" t="s">
        <v>59</v>
      </c>
      <c r="C178" s="1">
        <v>38502</v>
      </c>
      <c r="D178" s="4">
        <v>0</v>
      </c>
      <c r="E178">
        <v>41.32</v>
      </c>
      <c r="F178">
        <v>2312834</v>
      </c>
    </row>
    <row r="179" spans="1:6" x14ac:dyDescent="0.45">
      <c r="A179" t="s">
        <v>35</v>
      </c>
      <c r="B179" t="s">
        <v>59</v>
      </c>
      <c r="C179" s="1">
        <v>38509</v>
      </c>
      <c r="D179" s="4">
        <v>0</v>
      </c>
      <c r="E179">
        <v>40.94</v>
      </c>
      <c r="F179">
        <v>814948</v>
      </c>
    </row>
    <row r="180" spans="1:6" x14ac:dyDescent="0.45">
      <c r="A180" t="s">
        <v>35</v>
      </c>
      <c r="B180" t="s">
        <v>59</v>
      </c>
      <c r="C180" s="1">
        <v>38516</v>
      </c>
      <c r="D180" s="4">
        <v>0</v>
      </c>
      <c r="E180">
        <v>42.43</v>
      </c>
      <c r="F180">
        <v>1882250</v>
      </c>
    </row>
    <row r="181" spans="1:6" x14ac:dyDescent="0.45">
      <c r="A181" t="s">
        <v>35</v>
      </c>
      <c r="B181" t="s">
        <v>59</v>
      </c>
      <c r="C181" s="1">
        <v>38523</v>
      </c>
      <c r="D181" s="4">
        <v>0</v>
      </c>
      <c r="E181">
        <v>44.8</v>
      </c>
      <c r="F181">
        <v>5303755</v>
      </c>
    </row>
    <row r="182" spans="1:6" x14ac:dyDescent="0.45">
      <c r="A182" t="s">
        <v>35</v>
      </c>
      <c r="B182" t="s">
        <v>59</v>
      </c>
      <c r="C182" s="1">
        <v>38530</v>
      </c>
      <c r="D182" s="4">
        <v>0</v>
      </c>
      <c r="E182">
        <v>44.13</v>
      </c>
      <c r="F182">
        <v>3672053</v>
      </c>
    </row>
    <row r="183" spans="1:6" x14ac:dyDescent="0.45">
      <c r="A183" t="s">
        <v>35</v>
      </c>
      <c r="B183" t="s">
        <v>59</v>
      </c>
      <c r="C183" s="1">
        <v>38537</v>
      </c>
      <c r="D183" s="4">
        <v>0</v>
      </c>
      <c r="E183">
        <v>44.4</v>
      </c>
      <c r="F183">
        <v>8012364</v>
      </c>
    </row>
    <row r="184" spans="1:6" x14ac:dyDescent="0.45">
      <c r="A184" t="s">
        <v>35</v>
      </c>
      <c r="B184" t="s">
        <v>59</v>
      </c>
      <c r="C184" s="1">
        <v>38544</v>
      </c>
      <c r="D184" s="4">
        <v>0</v>
      </c>
      <c r="E184">
        <v>43.35</v>
      </c>
      <c r="F184">
        <v>1683196</v>
      </c>
    </row>
    <row r="185" spans="1:6" x14ac:dyDescent="0.45">
      <c r="A185" t="s">
        <v>35</v>
      </c>
      <c r="B185" t="s">
        <v>59</v>
      </c>
      <c r="C185" s="1">
        <v>38551</v>
      </c>
      <c r="D185" s="4">
        <v>0</v>
      </c>
      <c r="E185">
        <v>43.44</v>
      </c>
      <c r="F185">
        <v>2619068</v>
      </c>
    </row>
    <row r="186" spans="1:6" x14ac:dyDescent="0.45">
      <c r="A186" t="s">
        <v>35</v>
      </c>
      <c r="B186" t="s">
        <v>59</v>
      </c>
      <c r="C186" s="1">
        <v>38558</v>
      </c>
      <c r="D186" s="4">
        <v>0</v>
      </c>
      <c r="E186">
        <v>43.89</v>
      </c>
      <c r="F186">
        <v>3531736</v>
      </c>
    </row>
    <row r="187" spans="1:6" x14ac:dyDescent="0.45">
      <c r="A187" t="s">
        <v>35</v>
      </c>
      <c r="B187" t="s">
        <v>59</v>
      </c>
      <c r="C187" s="1">
        <v>38565</v>
      </c>
      <c r="D187" s="4">
        <v>0</v>
      </c>
      <c r="E187">
        <v>47</v>
      </c>
      <c r="F187">
        <v>13916562</v>
      </c>
    </row>
    <row r="188" spans="1:6" x14ac:dyDescent="0.45">
      <c r="A188" t="s">
        <v>35</v>
      </c>
      <c r="B188" t="s">
        <v>59</v>
      </c>
      <c r="C188" s="1">
        <v>38572</v>
      </c>
      <c r="D188" s="4">
        <v>0</v>
      </c>
      <c r="E188">
        <v>44.96</v>
      </c>
      <c r="F188">
        <v>6169815</v>
      </c>
    </row>
    <row r="189" spans="1:6" x14ac:dyDescent="0.45">
      <c r="A189" t="s">
        <v>35</v>
      </c>
      <c r="B189" t="s">
        <v>59</v>
      </c>
      <c r="C189" s="1">
        <v>38579</v>
      </c>
      <c r="D189" s="4">
        <v>0</v>
      </c>
      <c r="E189">
        <v>47.19</v>
      </c>
      <c r="F189">
        <v>9671290</v>
      </c>
    </row>
    <row r="190" spans="1:6" x14ac:dyDescent="0.45">
      <c r="A190" t="s">
        <v>35</v>
      </c>
      <c r="B190" t="s">
        <v>59</v>
      </c>
      <c r="C190" s="1">
        <v>38586</v>
      </c>
      <c r="D190" s="4">
        <v>0</v>
      </c>
      <c r="E190">
        <v>48.2</v>
      </c>
      <c r="F190">
        <v>7006068</v>
      </c>
    </row>
    <row r="191" spans="1:6" x14ac:dyDescent="0.45">
      <c r="A191" t="s">
        <v>35</v>
      </c>
      <c r="B191" t="s">
        <v>59</v>
      </c>
      <c r="C191" s="1">
        <v>38593</v>
      </c>
      <c r="D191" s="4">
        <v>0</v>
      </c>
      <c r="E191">
        <v>50.73</v>
      </c>
      <c r="F191">
        <v>13079243</v>
      </c>
    </row>
    <row r="192" spans="1:6" x14ac:dyDescent="0.45">
      <c r="A192" t="s">
        <v>35</v>
      </c>
      <c r="B192" t="s">
        <v>59</v>
      </c>
      <c r="C192" s="1">
        <v>38600</v>
      </c>
      <c r="D192" s="4">
        <v>0</v>
      </c>
      <c r="E192">
        <v>52</v>
      </c>
      <c r="F192">
        <v>6562032</v>
      </c>
    </row>
    <row r="193" spans="1:6" x14ac:dyDescent="0.45">
      <c r="A193" t="s">
        <v>35</v>
      </c>
      <c r="B193" t="s">
        <v>59</v>
      </c>
      <c r="C193" s="1">
        <v>38607</v>
      </c>
      <c r="D193" s="4">
        <v>0</v>
      </c>
      <c r="E193">
        <v>52.04</v>
      </c>
      <c r="F193">
        <v>14607663</v>
      </c>
    </row>
    <row r="194" spans="1:6" x14ac:dyDescent="0.45">
      <c r="A194" t="s">
        <v>35</v>
      </c>
      <c r="B194" t="s">
        <v>59</v>
      </c>
      <c r="C194" s="1">
        <v>38614</v>
      </c>
      <c r="D194" s="4">
        <v>0</v>
      </c>
      <c r="E194">
        <v>52.06</v>
      </c>
      <c r="F194">
        <v>6537043</v>
      </c>
    </row>
    <row r="195" spans="1:6" x14ac:dyDescent="0.45">
      <c r="A195" t="s">
        <v>35</v>
      </c>
      <c r="B195" t="s">
        <v>59</v>
      </c>
      <c r="C195" s="1">
        <v>38621</v>
      </c>
      <c r="D195" s="4">
        <v>0</v>
      </c>
      <c r="E195">
        <v>52.02</v>
      </c>
      <c r="F195">
        <v>6761264</v>
      </c>
    </row>
    <row r="196" spans="1:6" x14ac:dyDescent="0.45">
      <c r="A196" t="s">
        <v>35</v>
      </c>
      <c r="B196" t="s">
        <v>59</v>
      </c>
      <c r="C196" s="1">
        <v>38628</v>
      </c>
      <c r="D196" s="4">
        <v>0</v>
      </c>
      <c r="E196">
        <v>46.55</v>
      </c>
      <c r="F196">
        <v>9064817</v>
      </c>
    </row>
    <row r="197" spans="1:6" x14ac:dyDescent="0.45">
      <c r="A197" t="s">
        <v>35</v>
      </c>
      <c r="B197" t="s">
        <v>59</v>
      </c>
      <c r="C197" s="1">
        <v>38635</v>
      </c>
      <c r="D197" s="4">
        <v>0</v>
      </c>
      <c r="E197">
        <v>45.45</v>
      </c>
      <c r="F197">
        <v>7438714</v>
      </c>
    </row>
    <row r="198" spans="1:6" x14ac:dyDescent="0.45">
      <c r="A198" t="s">
        <v>35</v>
      </c>
      <c r="B198" t="s">
        <v>59</v>
      </c>
      <c r="C198" s="1">
        <v>38642</v>
      </c>
      <c r="D198" s="4">
        <v>0</v>
      </c>
      <c r="E198">
        <v>45.51</v>
      </c>
      <c r="F198">
        <v>4568734</v>
      </c>
    </row>
    <row r="199" spans="1:6" x14ac:dyDescent="0.45">
      <c r="A199" t="s">
        <v>35</v>
      </c>
      <c r="B199" t="s">
        <v>59</v>
      </c>
      <c r="C199" s="1">
        <v>38649</v>
      </c>
      <c r="D199" s="4">
        <v>0</v>
      </c>
      <c r="E199">
        <v>43.7</v>
      </c>
      <c r="F199">
        <v>2724248</v>
      </c>
    </row>
    <row r="200" spans="1:6" x14ac:dyDescent="0.45">
      <c r="A200" t="s">
        <v>35</v>
      </c>
      <c r="B200" t="s">
        <v>59</v>
      </c>
      <c r="C200" s="1">
        <v>38656</v>
      </c>
      <c r="D200" s="4">
        <v>0</v>
      </c>
      <c r="E200">
        <v>46.29</v>
      </c>
      <c r="F200">
        <v>2672346</v>
      </c>
    </row>
    <row r="201" spans="1:6" x14ac:dyDescent="0.45">
      <c r="A201" t="s">
        <v>35</v>
      </c>
      <c r="B201" t="s">
        <v>59</v>
      </c>
      <c r="C201" s="1">
        <v>38663</v>
      </c>
      <c r="D201" s="4">
        <v>0</v>
      </c>
      <c r="E201">
        <v>46.92</v>
      </c>
      <c r="F201">
        <v>2313851</v>
      </c>
    </row>
    <row r="202" spans="1:6" x14ac:dyDescent="0.45">
      <c r="A202" t="s">
        <v>35</v>
      </c>
      <c r="B202" t="s">
        <v>59</v>
      </c>
      <c r="C202" s="1">
        <v>38670</v>
      </c>
      <c r="D202" s="4">
        <v>0</v>
      </c>
      <c r="E202">
        <v>49.99</v>
      </c>
      <c r="F202">
        <v>4247223</v>
      </c>
    </row>
    <row r="203" spans="1:6" x14ac:dyDescent="0.45">
      <c r="A203" t="s">
        <v>35</v>
      </c>
      <c r="B203" t="s">
        <v>59</v>
      </c>
      <c r="C203" s="1">
        <v>38677</v>
      </c>
      <c r="D203" s="4">
        <v>0</v>
      </c>
      <c r="E203">
        <v>50.3</v>
      </c>
      <c r="F203">
        <v>2864000</v>
      </c>
    </row>
    <row r="204" spans="1:6" x14ac:dyDescent="0.45">
      <c r="A204" t="s">
        <v>35</v>
      </c>
      <c r="B204" t="s">
        <v>59</v>
      </c>
      <c r="C204" s="1">
        <v>38684</v>
      </c>
      <c r="D204" s="4">
        <v>0</v>
      </c>
      <c r="E204">
        <v>50.95</v>
      </c>
      <c r="F204">
        <v>3873774</v>
      </c>
    </row>
    <row r="205" spans="1:6" x14ac:dyDescent="0.45">
      <c r="A205" t="s">
        <v>35</v>
      </c>
      <c r="B205" t="s">
        <v>59</v>
      </c>
      <c r="C205" s="1">
        <v>38691</v>
      </c>
      <c r="D205" s="4">
        <v>0</v>
      </c>
      <c r="E205">
        <v>49.35</v>
      </c>
      <c r="F205">
        <v>2962466</v>
      </c>
    </row>
    <row r="206" spans="1:6" x14ac:dyDescent="0.45">
      <c r="A206" t="s">
        <v>35</v>
      </c>
      <c r="B206" t="s">
        <v>59</v>
      </c>
      <c r="C206" s="1">
        <v>38698</v>
      </c>
      <c r="D206" s="4">
        <v>0</v>
      </c>
      <c r="E206">
        <v>48.85</v>
      </c>
      <c r="F206">
        <v>2429711</v>
      </c>
    </row>
    <row r="207" spans="1:6" x14ac:dyDescent="0.45">
      <c r="A207" t="s">
        <v>35</v>
      </c>
      <c r="B207" t="s">
        <v>59</v>
      </c>
      <c r="C207" s="1">
        <v>38705</v>
      </c>
      <c r="D207" s="4">
        <v>0</v>
      </c>
      <c r="E207">
        <v>48.95</v>
      </c>
      <c r="F207">
        <v>2232978</v>
      </c>
    </row>
    <row r="208" spans="1:6" x14ac:dyDescent="0.45">
      <c r="A208" t="s">
        <v>35</v>
      </c>
      <c r="B208" t="s">
        <v>59</v>
      </c>
      <c r="C208" s="1">
        <v>38712</v>
      </c>
      <c r="D208" s="4">
        <v>0</v>
      </c>
      <c r="E208">
        <v>50.6</v>
      </c>
      <c r="F208">
        <v>3465839</v>
      </c>
    </row>
    <row r="209" spans="1:6" x14ac:dyDescent="0.45">
      <c r="A209" t="s">
        <v>35</v>
      </c>
      <c r="B209" t="s">
        <v>59</v>
      </c>
      <c r="C209" s="1">
        <v>38726</v>
      </c>
      <c r="D209" s="4">
        <v>0</v>
      </c>
      <c r="E209">
        <v>52.35</v>
      </c>
      <c r="F209">
        <v>7302622</v>
      </c>
    </row>
    <row r="210" spans="1:6" x14ac:dyDescent="0.45">
      <c r="A210" t="s">
        <v>35</v>
      </c>
      <c r="B210" t="s">
        <v>59</v>
      </c>
      <c r="C210" s="1">
        <v>38733</v>
      </c>
      <c r="D210" s="4">
        <v>0</v>
      </c>
      <c r="E210">
        <v>52.03</v>
      </c>
      <c r="F210">
        <v>5240215</v>
      </c>
    </row>
    <row r="211" spans="1:6" x14ac:dyDescent="0.45">
      <c r="A211" t="s">
        <v>35</v>
      </c>
      <c r="B211" t="s">
        <v>59</v>
      </c>
      <c r="C211" s="1">
        <v>38740</v>
      </c>
      <c r="D211" s="4">
        <v>0</v>
      </c>
      <c r="E211">
        <v>52.3</v>
      </c>
      <c r="F211">
        <v>3210393</v>
      </c>
    </row>
    <row r="212" spans="1:6" x14ac:dyDescent="0.45">
      <c r="A212" t="s">
        <v>35</v>
      </c>
      <c r="B212" t="s">
        <v>59</v>
      </c>
      <c r="C212" s="1">
        <v>38747</v>
      </c>
      <c r="D212" s="4">
        <v>0</v>
      </c>
      <c r="E212">
        <v>49.35</v>
      </c>
      <c r="F212">
        <v>8594114</v>
      </c>
    </row>
    <row r="213" spans="1:6" x14ac:dyDescent="0.45">
      <c r="A213" t="s">
        <v>35</v>
      </c>
      <c r="B213" t="s">
        <v>59</v>
      </c>
      <c r="C213" s="1">
        <v>38754</v>
      </c>
      <c r="D213" s="4">
        <v>0</v>
      </c>
      <c r="E213">
        <v>50</v>
      </c>
      <c r="F213">
        <v>9090946</v>
      </c>
    </row>
    <row r="214" spans="1:6" x14ac:dyDescent="0.45">
      <c r="A214" t="s">
        <v>35</v>
      </c>
      <c r="B214" t="s">
        <v>59</v>
      </c>
      <c r="C214" s="1">
        <v>38761</v>
      </c>
      <c r="D214" s="4">
        <v>0</v>
      </c>
      <c r="E214">
        <v>56.6</v>
      </c>
      <c r="F214">
        <v>20239305</v>
      </c>
    </row>
    <row r="215" spans="1:6" x14ac:dyDescent="0.45">
      <c r="A215" t="s">
        <v>35</v>
      </c>
      <c r="B215" t="s">
        <v>59</v>
      </c>
      <c r="C215" s="1">
        <v>38768</v>
      </c>
      <c r="D215" s="4">
        <v>0</v>
      </c>
      <c r="E215">
        <v>64.5</v>
      </c>
      <c r="F215">
        <v>13974478</v>
      </c>
    </row>
    <row r="216" spans="1:6" x14ac:dyDescent="0.45">
      <c r="A216" t="s">
        <v>35</v>
      </c>
      <c r="B216" t="s">
        <v>59</v>
      </c>
      <c r="C216" s="1">
        <v>38775</v>
      </c>
      <c r="D216" s="4">
        <v>0</v>
      </c>
      <c r="E216">
        <v>64.3</v>
      </c>
      <c r="F216">
        <v>22492899</v>
      </c>
    </row>
    <row r="217" spans="1:6" x14ac:dyDescent="0.45">
      <c r="A217" t="s">
        <v>35</v>
      </c>
      <c r="B217" t="s">
        <v>59</v>
      </c>
      <c r="C217" s="1">
        <v>38782</v>
      </c>
      <c r="D217" s="4">
        <v>0</v>
      </c>
      <c r="E217">
        <v>60.14</v>
      </c>
      <c r="F217">
        <v>10005320</v>
      </c>
    </row>
    <row r="218" spans="1:6" x14ac:dyDescent="0.45">
      <c r="A218" t="s">
        <v>35</v>
      </c>
      <c r="B218" t="s">
        <v>59</v>
      </c>
      <c r="C218" s="1">
        <v>38789</v>
      </c>
      <c r="D218" s="4">
        <v>0</v>
      </c>
      <c r="E218">
        <v>63.43</v>
      </c>
      <c r="F218">
        <v>10995233</v>
      </c>
    </row>
    <row r="219" spans="1:6" x14ac:dyDescent="0.45">
      <c r="A219" t="s">
        <v>35</v>
      </c>
      <c r="B219" t="s">
        <v>59</v>
      </c>
      <c r="C219" s="1">
        <v>38796</v>
      </c>
      <c r="D219" s="4">
        <v>0</v>
      </c>
      <c r="E219">
        <v>62.2</v>
      </c>
      <c r="F219">
        <v>5790000</v>
      </c>
    </row>
    <row r="220" spans="1:6" x14ac:dyDescent="0.45">
      <c r="A220" t="s">
        <v>35</v>
      </c>
      <c r="B220" t="s">
        <v>59</v>
      </c>
      <c r="C220" s="1">
        <v>38803</v>
      </c>
      <c r="D220" s="4">
        <v>0</v>
      </c>
      <c r="E220">
        <v>61</v>
      </c>
      <c r="F220">
        <v>4605712</v>
      </c>
    </row>
    <row r="221" spans="1:6" x14ac:dyDescent="0.45">
      <c r="A221" t="s">
        <v>35</v>
      </c>
      <c r="B221" t="s">
        <v>59</v>
      </c>
      <c r="C221" s="1">
        <v>38810</v>
      </c>
      <c r="D221" s="4">
        <v>0</v>
      </c>
      <c r="E221">
        <v>65.55</v>
      </c>
      <c r="F221">
        <v>7044996</v>
      </c>
    </row>
    <row r="222" spans="1:6" x14ac:dyDescent="0.45">
      <c r="A222" t="s">
        <v>35</v>
      </c>
      <c r="B222" t="s">
        <v>59</v>
      </c>
      <c r="C222" s="1">
        <v>38817</v>
      </c>
      <c r="D222" s="4">
        <v>0</v>
      </c>
      <c r="E222">
        <v>64.8</v>
      </c>
      <c r="F222">
        <v>7750419</v>
      </c>
    </row>
    <row r="223" spans="1:6" x14ac:dyDescent="0.45">
      <c r="A223" t="s">
        <v>35</v>
      </c>
      <c r="B223" t="s">
        <v>59</v>
      </c>
      <c r="C223" s="1">
        <v>38824</v>
      </c>
      <c r="D223" s="4">
        <v>0</v>
      </c>
      <c r="E223">
        <v>66</v>
      </c>
      <c r="F223">
        <v>7168495</v>
      </c>
    </row>
    <row r="224" spans="1:6" x14ac:dyDescent="0.45">
      <c r="A224" t="s">
        <v>35</v>
      </c>
      <c r="B224" t="s">
        <v>59</v>
      </c>
      <c r="C224" s="1">
        <v>38831</v>
      </c>
      <c r="D224" s="4">
        <v>0</v>
      </c>
      <c r="E224">
        <v>67.150000000000006</v>
      </c>
      <c r="F224">
        <v>5377729</v>
      </c>
    </row>
    <row r="225" spans="1:6" x14ac:dyDescent="0.45">
      <c r="A225" t="s">
        <v>35</v>
      </c>
      <c r="B225" t="s">
        <v>59</v>
      </c>
      <c r="C225" s="1">
        <v>38838</v>
      </c>
      <c r="D225" s="4">
        <v>0</v>
      </c>
      <c r="E225">
        <v>67.19</v>
      </c>
      <c r="F225">
        <v>11694662</v>
      </c>
    </row>
    <row r="226" spans="1:6" x14ac:dyDescent="0.45">
      <c r="A226" t="s">
        <v>35</v>
      </c>
      <c r="B226" t="s">
        <v>59</v>
      </c>
      <c r="C226" s="1">
        <v>38845</v>
      </c>
      <c r="D226" s="4">
        <v>0</v>
      </c>
      <c r="E226">
        <v>59</v>
      </c>
      <c r="F226">
        <v>5160619</v>
      </c>
    </row>
    <row r="227" spans="1:6" x14ac:dyDescent="0.45">
      <c r="A227" t="s">
        <v>35</v>
      </c>
      <c r="B227" t="s">
        <v>59</v>
      </c>
      <c r="C227" s="1">
        <v>38852</v>
      </c>
      <c r="D227" s="4">
        <v>0</v>
      </c>
      <c r="E227">
        <v>53.7</v>
      </c>
      <c r="F227">
        <v>11607654</v>
      </c>
    </row>
    <row r="228" spans="1:6" x14ac:dyDescent="0.45">
      <c r="A228" t="s">
        <v>35</v>
      </c>
      <c r="B228" t="s">
        <v>59</v>
      </c>
      <c r="C228" s="1">
        <v>38859</v>
      </c>
      <c r="D228" s="4">
        <v>0</v>
      </c>
      <c r="E228">
        <v>58.16</v>
      </c>
      <c r="F228">
        <v>9381628</v>
      </c>
    </row>
    <row r="229" spans="1:6" x14ac:dyDescent="0.45">
      <c r="A229" t="s">
        <v>35</v>
      </c>
      <c r="B229" t="s">
        <v>59</v>
      </c>
      <c r="C229" s="1">
        <v>38866</v>
      </c>
      <c r="D229" s="4">
        <v>0</v>
      </c>
      <c r="E229">
        <v>67.39</v>
      </c>
      <c r="F229">
        <v>21974324</v>
      </c>
    </row>
    <row r="230" spans="1:6" x14ac:dyDescent="0.45">
      <c r="A230" t="s">
        <v>35</v>
      </c>
      <c r="B230" t="s">
        <v>59</v>
      </c>
      <c r="C230" s="1">
        <v>38873</v>
      </c>
      <c r="D230" s="4">
        <v>0</v>
      </c>
      <c r="E230">
        <v>61.2</v>
      </c>
      <c r="F230">
        <v>15455672</v>
      </c>
    </row>
    <row r="231" spans="1:6" x14ac:dyDescent="0.45">
      <c r="A231" t="s">
        <v>35</v>
      </c>
      <c r="B231" t="s">
        <v>59</v>
      </c>
      <c r="C231" s="1">
        <v>38880</v>
      </c>
      <c r="D231" s="4">
        <v>0</v>
      </c>
      <c r="E231">
        <v>55</v>
      </c>
      <c r="F231">
        <v>10986703</v>
      </c>
    </row>
    <row r="232" spans="1:6" x14ac:dyDescent="0.45">
      <c r="A232" t="s">
        <v>35</v>
      </c>
      <c r="B232" t="s">
        <v>59</v>
      </c>
      <c r="C232" s="1">
        <v>38887</v>
      </c>
      <c r="D232" s="4">
        <v>0</v>
      </c>
      <c r="E232">
        <v>55.29</v>
      </c>
      <c r="F232">
        <v>3698833</v>
      </c>
    </row>
    <row r="233" spans="1:6" x14ac:dyDescent="0.45">
      <c r="A233" t="s">
        <v>35</v>
      </c>
      <c r="B233" t="s">
        <v>59</v>
      </c>
      <c r="C233" s="1">
        <v>38894</v>
      </c>
      <c r="D233" s="4">
        <v>0</v>
      </c>
      <c r="E233">
        <v>59.7</v>
      </c>
      <c r="F233">
        <v>4337474</v>
      </c>
    </row>
    <row r="234" spans="1:6" x14ac:dyDescent="0.45">
      <c r="A234" t="s">
        <v>35</v>
      </c>
      <c r="B234" t="s">
        <v>59</v>
      </c>
      <c r="C234" s="1">
        <v>38901</v>
      </c>
      <c r="D234" s="4">
        <v>0</v>
      </c>
      <c r="E234">
        <v>60</v>
      </c>
      <c r="F234">
        <v>11234727</v>
      </c>
    </row>
    <row r="235" spans="1:6" x14ac:dyDescent="0.45">
      <c r="A235" t="s">
        <v>35</v>
      </c>
      <c r="B235" t="s">
        <v>59</v>
      </c>
      <c r="C235" s="1">
        <v>38908</v>
      </c>
      <c r="D235" s="4">
        <v>0</v>
      </c>
      <c r="E235">
        <v>57</v>
      </c>
      <c r="F235">
        <v>8015236</v>
      </c>
    </row>
    <row r="236" spans="1:6" x14ac:dyDescent="0.45">
      <c r="A236" t="s">
        <v>35</v>
      </c>
      <c r="B236" t="s">
        <v>59</v>
      </c>
      <c r="C236" s="1">
        <v>38915</v>
      </c>
      <c r="D236" s="4">
        <v>0</v>
      </c>
      <c r="E236">
        <v>58.41</v>
      </c>
      <c r="F236">
        <v>6881666</v>
      </c>
    </row>
    <row r="237" spans="1:6" x14ac:dyDescent="0.45">
      <c r="A237" t="s">
        <v>35</v>
      </c>
      <c r="B237" t="s">
        <v>59</v>
      </c>
      <c r="C237" s="1">
        <v>38922</v>
      </c>
      <c r="D237" s="4">
        <v>0</v>
      </c>
      <c r="E237">
        <v>58.46</v>
      </c>
      <c r="F237">
        <v>9193180</v>
      </c>
    </row>
    <row r="238" spans="1:6" x14ac:dyDescent="0.45">
      <c r="A238" t="s">
        <v>35</v>
      </c>
      <c r="B238" t="s">
        <v>59</v>
      </c>
      <c r="C238" s="1">
        <v>38929</v>
      </c>
      <c r="D238" s="4">
        <v>0</v>
      </c>
      <c r="E238">
        <v>58.19</v>
      </c>
      <c r="F238">
        <v>12633183</v>
      </c>
    </row>
    <row r="239" spans="1:6" x14ac:dyDescent="0.45">
      <c r="A239" t="s">
        <v>35</v>
      </c>
      <c r="B239" t="s">
        <v>59</v>
      </c>
      <c r="C239" s="1">
        <v>38936</v>
      </c>
      <c r="D239" s="4">
        <v>0</v>
      </c>
      <c r="E239">
        <v>57.65</v>
      </c>
      <c r="F239">
        <v>12420105</v>
      </c>
    </row>
    <row r="240" spans="1:6" x14ac:dyDescent="0.45">
      <c r="A240" t="s">
        <v>35</v>
      </c>
      <c r="B240" t="s">
        <v>59</v>
      </c>
      <c r="C240" s="1">
        <v>38943</v>
      </c>
      <c r="D240" s="4">
        <v>0</v>
      </c>
      <c r="E240">
        <v>55.51</v>
      </c>
      <c r="F240">
        <v>13662846</v>
      </c>
    </row>
    <row r="241" spans="1:6" x14ac:dyDescent="0.45">
      <c r="A241" t="s">
        <v>35</v>
      </c>
      <c r="B241" t="s">
        <v>59</v>
      </c>
      <c r="C241" s="1">
        <v>38950</v>
      </c>
      <c r="D241" s="4">
        <v>0</v>
      </c>
      <c r="E241">
        <v>56.49</v>
      </c>
      <c r="F241">
        <v>5340339</v>
      </c>
    </row>
    <row r="242" spans="1:6" x14ac:dyDescent="0.45">
      <c r="A242" t="s">
        <v>35</v>
      </c>
      <c r="B242" t="s">
        <v>59</v>
      </c>
      <c r="C242" s="1">
        <v>38957</v>
      </c>
      <c r="D242" s="4">
        <v>0</v>
      </c>
      <c r="E242">
        <v>55.66</v>
      </c>
      <c r="F242">
        <v>8635160</v>
      </c>
    </row>
    <row r="243" spans="1:6" x14ac:dyDescent="0.45">
      <c r="A243" t="s">
        <v>35</v>
      </c>
      <c r="B243" t="s">
        <v>59</v>
      </c>
      <c r="C243" s="1">
        <v>38964</v>
      </c>
      <c r="D243" s="4">
        <v>0</v>
      </c>
      <c r="E243">
        <v>55.74</v>
      </c>
      <c r="F243">
        <v>2576142</v>
      </c>
    </row>
    <row r="244" spans="1:6" x14ac:dyDescent="0.45">
      <c r="A244" t="s">
        <v>35</v>
      </c>
      <c r="B244" t="s">
        <v>59</v>
      </c>
      <c r="C244" s="1">
        <v>38971</v>
      </c>
      <c r="D244" s="4">
        <v>0</v>
      </c>
      <c r="E244">
        <v>55.21</v>
      </c>
      <c r="F244">
        <v>5644083</v>
      </c>
    </row>
    <row r="245" spans="1:6" x14ac:dyDescent="0.45">
      <c r="A245" t="s">
        <v>35</v>
      </c>
      <c r="B245" t="s">
        <v>59</v>
      </c>
      <c r="C245" s="1">
        <v>38978</v>
      </c>
      <c r="D245" s="4">
        <v>0</v>
      </c>
      <c r="E245">
        <v>55.01</v>
      </c>
      <c r="F245">
        <v>4994659</v>
      </c>
    </row>
    <row r="246" spans="1:6" x14ac:dyDescent="0.45">
      <c r="A246" t="s">
        <v>35</v>
      </c>
      <c r="B246" t="s">
        <v>59</v>
      </c>
      <c r="C246" s="1">
        <v>38985</v>
      </c>
      <c r="D246" s="4">
        <v>0</v>
      </c>
      <c r="E246">
        <v>55.8</v>
      </c>
      <c r="F246">
        <v>3851715</v>
      </c>
    </row>
    <row r="247" spans="1:6" x14ac:dyDescent="0.45">
      <c r="A247" t="s">
        <v>35</v>
      </c>
      <c r="B247" t="s">
        <v>59</v>
      </c>
      <c r="C247" s="1">
        <v>38992</v>
      </c>
      <c r="D247" s="4">
        <v>0</v>
      </c>
      <c r="E247">
        <v>56.2</v>
      </c>
      <c r="F247">
        <v>3844781</v>
      </c>
    </row>
    <row r="248" spans="1:6" x14ac:dyDescent="0.45">
      <c r="A248" t="s">
        <v>35</v>
      </c>
      <c r="B248" t="s">
        <v>59</v>
      </c>
      <c r="C248" s="1">
        <v>38999</v>
      </c>
      <c r="D248" s="4">
        <v>0</v>
      </c>
      <c r="E248">
        <v>55.77</v>
      </c>
      <c r="F248">
        <v>3380036</v>
      </c>
    </row>
    <row r="249" spans="1:6" x14ac:dyDescent="0.45">
      <c r="A249" t="s">
        <v>35</v>
      </c>
      <c r="B249" t="s">
        <v>59</v>
      </c>
      <c r="C249" s="1">
        <v>39006</v>
      </c>
      <c r="D249" s="4">
        <v>0</v>
      </c>
      <c r="E249">
        <v>54.92</v>
      </c>
      <c r="F249">
        <v>4440645</v>
      </c>
    </row>
    <row r="250" spans="1:6" x14ac:dyDescent="0.45">
      <c r="A250" t="s">
        <v>35</v>
      </c>
      <c r="B250" t="s">
        <v>59</v>
      </c>
      <c r="C250" s="1">
        <v>39013</v>
      </c>
      <c r="D250" s="4">
        <v>0</v>
      </c>
      <c r="E250">
        <v>54.7</v>
      </c>
      <c r="F250">
        <v>4962983</v>
      </c>
    </row>
    <row r="251" spans="1:6" x14ac:dyDescent="0.45">
      <c r="A251" t="s">
        <v>35</v>
      </c>
      <c r="B251" t="s">
        <v>59</v>
      </c>
      <c r="C251" s="1">
        <v>39020</v>
      </c>
      <c r="D251" s="4">
        <v>0</v>
      </c>
      <c r="E251">
        <v>55.88</v>
      </c>
      <c r="F251">
        <v>6686717</v>
      </c>
    </row>
    <row r="252" spans="1:6" x14ac:dyDescent="0.45">
      <c r="A252" t="s">
        <v>35</v>
      </c>
      <c r="B252" t="s">
        <v>59</v>
      </c>
      <c r="C252" s="1">
        <v>39027</v>
      </c>
      <c r="D252" s="4">
        <v>0</v>
      </c>
      <c r="E252">
        <v>59.34</v>
      </c>
      <c r="F252">
        <v>13013873</v>
      </c>
    </row>
    <row r="253" spans="1:6" x14ac:dyDescent="0.45">
      <c r="A253" t="s">
        <v>35</v>
      </c>
      <c r="B253" t="s">
        <v>59</v>
      </c>
      <c r="C253" s="1">
        <v>39034</v>
      </c>
      <c r="D253" s="4">
        <v>0</v>
      </c>
      <c r="E253">
        <v>60.4</v>
      </c>
      <c r="F253">
        <v>12529379</v>
      </c>
    </row>
    <row r="254" spans="1:6" x14ac:dyDescent="0.45">
      <c r="A254" t="s">
        <v>35</v>
      </c>
      <c r="B254" t="s">
        <v>59</v>
      </c>
      <c r="C254" s="1">
        <v>39041</v>
      </c>
      <c r="D254" s="4">
        <v>0</v>
      </c>
      <c r="E254">
        <v>65.400000000000006</v>
      </c>
      <c r="F254">
        <v>24051542</v>
      </c>
    </row>
    <row r="255" spans="1:6" x14ac:dyDescent="0.45">
      <c r="A255" t="s">
        <v>35</v>
      </c>
      <c r="B255" t="s">
        <v>59</v>
      </c>
      <c r="C255" s="1">
        <v>39048</v>
      </c>
      <c r="D255" s="4">
        <v>0</v>
      </c>
      <c r="E255">
        <v>65.5</v>
      </c>
      <c r="F255">
        <v>17854166</v>
      </c>
    </row>
    <row r="256" spans="1:6" x14ac:dyDescent="0.45">
      <c r="A256" t="s">
        <v>35</v>
      </c>
      <c r="B256" t="s">
        <v>59</v>
      </c>
      <c r="C256" s="1">
        <v>39055</v>
      </c>
      <c r="D256" s="4">
        <v>0</v>
      </c>
      <c r="E256">
        <v>68.2</v>
      </c>
      <c r="F256">
        <v>20515393</v>
      </c>
    </row>
    <row r="257" spans="1:6" x14ac:dyDescent="0.45">
      <c r="A257" t="s">
        <v>35</v>
      </c>
      <c r="B257" t="s">
        <v>59</v>
      </c>
      <c r="C257" s="1">
        <v>39062</v>
      </c>
      <c r="D257" s="4">
        <v>0</v>
      </c>
      <c r="E257">
        <v>81.7</v>
      </c>
      <c r="F257">
        <v>43179498</v>
      </c>
    </row>
    <row r="258" spans="1:6" x14ac:dyDescent="0.45">
      <c r="A258" t="s">
        <v>35</v>
      </c>
      <c r="B258" t="s">
        <v>59</v>
      </c>
      <c r="C258" s="1">
        <v>39069</v>
      </c>
      <c r="D258" s="4">
        <v>0</v>
      </c>
      <c r="E258">
        <v>92.4</v>
      </c>
      <c r="F258">
        <v>168834484</v>
      </c>
    </row>
    <row r="259" spans="1:6" x14ac:dyDescent="0.45">
      <c r="A259" t="s">
        <v>35</v>
      </c>
      <c r="B259" t="s">
        <v>59</v>
      </c>
      <c r="C259" s="1">
        <v>39076</v>
      </c>
      <c r="D259" s="4">
        <v>0</v>
      </c>
      <c r="E259">
        <v>92.3</v>
      </c>
      <c r="F259">
        <v>53893926</v>
      </c>
    </row>
    <row r="260" spans="1:6" x14ac:dyDescent="0.45">
      <c r="A260" t="s">
        <v>35</v>
      </c>
      <c r="B260" t="s">
        <v>59</v>
      </c>
      <c r="C260" s="1">
        <v>39090</v>
      </c>
      <c r="D260" s="4">
        <v>0</v>
      </c>
      <c r="E260">
        <v>86.3</v>
      </c>
      <c r="F260">
        <v>25159877</v>
      </c>
    </row>
    <row r="261" spans="1:6" x14ac:dyDescent="0.45">
      <c r="A261" t="s">
        <v>35</v>
      </c>
      <c r="B261" t="s">
        <v>59</v>
      </c>
      <c r="C261" s="1">
        <v>39097</v>
      </c>
      <c r="D261" s="4">
        <v>0</v>
      </c>
      <c r="E261">
        <v>87.7</v>
      </c>
      <c r="F261">
        <v>29318966</v>
      </c>
    </row>
    <row r="262" spans="1:6" x14ac:dyDescent="0.45">
      <c r="A262" t="s">
        <v>35</v>
      </c>
      <c r="B262" t="s">
        <v>59</v>
      </c>
      <c r="C262" s="1">
        <v>39104</v>
      </c>
      <c r="D262" s="4">
        <v>0</v>
      </c>
      <c r="E262">
        <v>88.95</v>
      </c>
      <c r="F262">
        <v>19760673</v>
      </c>
    </row>
    <row r="263" spans="1:6" x14ac:dyDescent="0.45">
      <c r="A263" t="s">
        <v>35</v>
      </c>
      <c r="B263" t="s">
        <v>59</v>
      </c>
      <c r="C263" s="1">
        <v>39111</v>
      </c>
      <c r="D263" s="4">
        <v>0</v>
      </c>
      <c r="E263">
        <v>92.57</v>
      </c>
      <c r="F263">
        <v>41638833</v>
      </c>
    </row>
    <row r="264" spans="1:6" x14ac:dyDescent="0.45">
      <c r="A264" t="s">
        <v>35</v>
      </c>
      <c r="B264" t="s">
        <v>59</v>
      </c>
      <c r="C264" s="1">
        <v>39118</v>
      </c>
      <c r="D264" s="4">
        <v>0</v>
      </c>
      <c r="E264">
        <v>87.3</v>
      </c>
      <c r="F264">
        <v>19155645</v>
      </c>
    </row>
    <row r="265" spans="1:6" x14ac:dyDescent="0.45">
      <c r="A265" t="s">
        <v>35</v>
      </c>
      <c r="B265" t="s">
        <v>59</v>
      </c>
      <c r="C265" s="1">
        <v>39125</v>
      </c>
      <c r="D265" s="4">
        <v>0</v>
      </c>
      <c r="E265">
        <v>88.85</v>
      </c>
      <c r="F265">
        <v>20198673</v>
      </c>
    </row>
    <row r="266" spans="1:6" x14ac:dyDescent="0.45">
      <c r="A266" t="s">
        <v>35</v>
      </c>
      <c r="B266" t="s">
        <v>59</v>
      </c>
      <c r="C266" s="1">
        <v>39132</v>
      </c>
      <c r="D266" s="4">
        <v>0</v>
      </c>
      <c r="E266">
        <v>85.64</v>
      </c>
      <c r="F266">
        <v>19314127</v>
      </c>
    </row>
    <row r="267" spans="1:6" x14ac:dyDescent="0.45">
      <c r="A267" t="s">
        <v>35</v>
      </c>
      <c r="B267" t="s">
        <v>59</v>
      </c>
      <c r="C267" s="1">
        <v>39139</v>
      </c>
      <c r="D267" s="4">
        <v>0</v>
      </c>
      <c r="E267">
        <v>74.38</v>
      </c>
      <c r="F267">
        <v>42899943</v>
      </c>
    </row>
    <row r="268" spans="1:6" x14ac:dyDescent="0.45">
      <c r="A268" t="s">
        <v>35</v>
      </c>
      <c r="B268" t="s">
        <v>59</v>
      </c>
      <c r="C268" s="1">
        <v>39146</v>
      </c>
      <c r="D268" s="4">
        <v>0</v>
      </c>
      <c r="E268">
        <v>71</v>
      </c>
      <c r="F268">
        <v>33827537</v>
      </c>
    </row>
    <row r="269" spans="1:6" x14ac:dyDescent="0.45">
      <c r="A269" t="s">
        <v>35</v>
      </c>
      <c r="B269" t="s">
        <v>59</v>
      </c>
      <c r="C269" s="1">
        <v>39153</v>
      </c>
      <c r="D269" s="4">
        <v>0</v>
      </c>
      <c r="E269">
        <v>79.040000000000006</v>
      </c>
      <c r="F269">
        <v>79548914</v>
      </c>
    </row>
    <row r="270" spans="1:6" x14ac:dyDescent="0.45">
      <c r="A270" t="s">
        <v>35</v>
      </c>
      <c r="B270" t="s">
        <v>59</v>
      </c>
      <c r="C270" s="1">
        <v>39160</v>
      </c>
      <c r="D270" s="4">
        <v>0</v>
      </c>
      <c r="E270">
        <v>88.6</v>
      </c>
      <c r="F270">
        <v>72691945</v>
      </c>
    </row>
    <row r="271" spans="1:6" x14ac:dyDescent="0.45">
      <c r="A271" t="s">
        <v>35</v>
      </c>
      <c r="B271" t="s">
        <v>59</v>
      </c>
      <c r="C271" s="1">
        <v>39167</v>
      </c>
      <c r="D271" s="4">
        <v>0</v>
      </c>
      <c r="E271">
        <v>84</v>
      </c>
      <c r="F271">
        <v>31700927</v>
      </c>
    </row>
    <row r="272" spans="1:6" x14ac:dyDescent="0.45">
      <c r="A272" t="s">
        <v>35</v>
      </c>
      <c r="B272" t="s">
        <v>59</v>
      </c>
      <c r="C272" s="1">
        <v>39174</v>
      </c>
      <c r="D272" s="4">
        <v>0</v>
      </c>
      <c r="E272">
        <v>89.01</v>
      </c>
      <c r="F272">
        <v>39782109</v>
      </c>
    </row>
    <row r="273" spans="1:6" x14ac:dyDescent="0.45">
      <c r="A273" t="s">
        <v>35</v>
      </c>
      <c r="B273" t="s">
        <v>59</v>
      </c>
      <c r="C273" s="1">
        <v>39181</v>
      </c>
      <c r="D273" s="4">
        <v>0</v>
      </c>
      <c r="E273">
        <v>88.97</v>
      </c>
      <c r="F273">
        <v>37978826</v>
      </c>
    </row>
    <row r="274" spans="1:6" x14ac:dyDescent="0.45">
      <c r="A274" t="s">
        <v>35</v>
      </c>
      <c r="B274" t="s">
        <v>59</v>
      </c>
      <c r="C274" s="1">
        <v>39188</v>
      </c>
      <c r="D274" s="4">
        <v>0</v>
      </c>
      <c r="E274">
        <v>92.14</v>
      </c>
      <c r="F274">
        <v>40169725</v>
      </c>
    </row>
    <row r="275" spans="1:6" x14ac:dyDescent="0.45">
      <c r="A275" t="s">
        <v>35</v>
      </c>
      <c r="B275" t="s">
        <v>59</v>
      </c>
      <c r="C275" s="1">
        <v>39195</v>
      </c>
      <c r="D275" s="4">
        <v>0</v>
      </c>
      <c r="E275">
        <v>81.17</v>
      </c>
      <c r="F275">
        <v>54830812</v>
      </c>
    </row>
    <row r="276" spans="1:6" x14ac:dyDescent="0.45">
      <c r="A276" t="s">
        <v>35</v>
      </c>
      <c r="B276" t="s">
        <v>59</v>
      </c>
      <c r="C276" s="1">
        <v>39202</v>
      </c>
      <c r="D276" s="4">
        <v>0</v>
      </c>
      <c r="E276">
        <v>84.95</v>
      </c>
      <c r="F276">
        <v>13746005</v>
      </c>
    </row>
    <row r="277" spans="1:6" x14ac:dyDescent="0.45">
      <c r="A277" t="s">
        <v>35</v>
      </c>
      <c r="B277" t="s">
        <v>59</v>
      </c>
      <c r="C277" s="1">
        <v>39209</v>
      </c>
      <c r="D277" s="4">
        <v>0</v>
      </c>
      <c r="E277">
        <v>78.92</v>
      </c>
      <c r="F277">
        <v>12605284</v>
      </c>
    </row>
    <row r="278" spans="1:6" x14ac:dyDescent="0.45">
      <c r="A278" t="s">
        <v>35</v>
      </c>
      <c r="B278" t="s">
        <v>59</v>
      </c>
      <c r="C278" s="1">
        <v>39216</v>
      </c>
      <c r="D278" s="4">
        <v>0</v>
      </c>
      <c r="E278">
        <v>79.3</v>
      </c>
      <c r="F278">
        <v>17333218</v>
      </c>
    </row>
    <row r="279" spans="1:6" x14ac:dyDescent="0.45">
      <c r="A279" t="s">
        <v>35</v>
      </c>
      <c r="B279" t="s">
        <v>59</v>
      </c>
      <c r="C279" s="1">
        <v>39223</v>
      </c>
      <c r="D279" s="4">
        <v>0</v>
      </c>
      <c r="E279">
        <v>73.75</v>
      </c>
      <c r="F279">
        <v>9146770</v>
      </c>
    </row>
    <row r="280" spans="1:6" x14ac:dyDescent="0.45">
      <c r="A280" t="s">
        <v>35</v>
      </c>
      <c r="B280" t="s">
        <v>59</v>
      </c>
      <c r="C280" s="1">
        <v>39230</v>
      </c>
      <c r="D280" s="4">
        <v>0</v>
      </c>
      <c r="E280">
        <v>73.7</v>
      </c>
      <c r="F280">
        <v>21804272</v>
      </c>
    </row>
    <row r="281" spans="1:6" x14ac:dyDescent="0.45">
      <c r="A281" t="s">
        <v>35</v>
      </c>
      <c r="B281" t="s">
        <v>59</v>
      </c>
      <c r="C281" s="1">
        <v>39237</v>
      </c>
      <c r="D281" s="4">
        <v>0</v>
      </c>
      <c r="E281">
        <v>71.400000000000006</v>
      </c>
      <c r="F281">
        <v>12260737</v>
      </c>
    </row>
    <row r="282" spans="1:6" x14ac:dyDescent="0.45">
      <c r="A282" t="s">
        <v>35</v>
      </c>
      <c r="B282" t="s">
        <v>59</v>
      </c>
      <c r="C282" s="1">
        <v>39244</v>
      </c>
      <c r="D282" s="4">
        <v>0</v>
      </c>
      <c r="E282">
        <v>76.34</v>
      </c>
      <c r="F282">
        <v>23914224</v>
      </c>
    </row>
    <row r="283" spans="1:6" x14ac:dyDescent="0.45">
      <c r="A283" t="s">
        <v>35</v>
      </c>
      <c r="B283" t="s">
        <v>59</v>
      </c>
      <c r="C283" s="1">
        <v>39251</v>
      </c>
      <c r="D283" s="4">
        <v>0</v>
      </c>
      <c r="E283">
        <v>76.47</v>
      </c>
      <c r="F283">
        <v>26456940</v>
      </c>
    </row>
    <row r="284" spans="1:6" x14ac:dyDescent="0.45">
      <c r="A284" t="s">
        <v>35</v>
      </c>
      <c r="B284" t="s">
        <v>59</v>
      </c>
      <c r="C284" s="1">
        <v>39258</v>
      </c>
      <c r="D284" s="4">
        <v>0</v>
      </c>
      <c r="E284">
        <v>74.8</v>
      </c>
      <c r="F284">
        <v>7891347</v>
      </c>
    </row>
    <row r="285" spans="1:6" x14ac:dyDescent="0.45">
      <c r="A285" t="s">
        <v>35</v>
      </c>
      <c r="B285" t="s">
        <v>59</v>
      </c>
      <c r="C285" s="1">
        <v>39265</v>
      </c>
      <c r="D285" s="4">
        <v>0</v>
      </c>
      <c r="E285">
        <v>76.48</v>
      </c>
      <c r="F285">
        <v>16985254</v>
      </c>
    </row>
    <row r="286" spans="1:6" x14ac:dyDescent="0.45">
      <c r="A286" t="s">
        <v>35</v>
      </c>
      <c r="B286" t="s">
        <v>59</v>
      </c>
      <c r="C286" s="1">
        <v>39272</v>
      </c>
      <c r="D286" s="4">
        <v>0</v>
      </c>
      <c r="E286">
        <v>77.05</v>
      </c>
      <c r="F286">
        <v>16030642</v>
      </c>
    </row>
    <row r="287" spans="1:6" x14ac:dyDescent="0.45">
      <c r="A287" t="s">
        <v>35</v>
      </c>
      <c r="B287" t="s">
        <v>59</v>
      </c>
      <c r="C287" s="1">
        <v>39279</v>
      </c>
      <c r="D287" s="4">
        <v>0</v>
      </c>
      <c r="E287">
        <v>74.88</v>
      </c>
      <c r="F287">
        <v>21812323</v>
      </c>
    </row>
    <row r="288" spans="1:6" x14ac:dyDescent="0.45">
      <c r="A288" t="s">
        <v>35</v>
      </c>
      <c r="B288" t="s">
        <v>59</v>
      </c>
      <c r="C288" s="1">
        <v>39286</v>
      </c>
      <c r="D288" s="4">
        <v>0</v>
      </c>
      <c r="E288">
        <v>69.56</v>
      </c>
      <c r="F288">
        <v>14538998</v>
      </c>
    </row>
    <row r="289" spans="1:6" x14ac:dyDescent="0.45">
      <c r="A289" t="s">
        <v>35</v>
      </c>
      <c r="B289" t="s">
        <v>59</v>
      </c>
      <c r="C289" s="1">
        <v>39293</v>
      </c>
      <c r="D289" s="4">
        <v>0</v>
      </c>
      <c r="E289">
        <v>68.760000000000005</v>
      </c>
      <c r="F289">
        <v>12594868</v>
      </c>
    </row>
    <row r="290" spans="1:6" x14ac:dyDescent="0.45">
      <c r="A290" t="s">
        <v>35</v>
      </c>
      <c r="B290" t="s">
        <v>59</v>
      </c>
      <c r="C290" s="1">
        <v>39300</v>
      </c>
      <c r="D290" s="4">
        <v>0</v>
      </c>
      <c r="E290">
        <v>69.89</v>
      </c>
      <c r="F290">
        <v>19821164</v>
      </c>
    </row>
    <row r="291" spans="1:6" x14ac:dyDescent="0.45">
      <c r="A291" t="s">
        <v>35</v>
      </c>
      <c r="B291" t="s">
        <v>59</v>
      </c>
      <c r="C291" s="1">
        <v>39307</v>
      </c>
      <c r="D291" s="4">
        <v>0</v>
      </c>
      <c r="E291">
        <v>70.02</v>
      </c>
      <c r="F291">
        <v>11585851</v>
      </c>
    </row>
    <row r="292" spans="1:6" x14ac:dyDescent="0.45">
      <c r="A292" t="s">
        <v>35</v>
      </c>
      <c r="B292" t="s">
        <v>59</v>
      </c>
      <c r="C292" s="1">
        <v>39314</v>
      </c>
      <c r="D292" s="4">
        <v>0</v>
      </c>
      <c r="E292">
        <v>68.150000000000006</v>
      </c>
      <c r="F292">
        <v>9423135</v>
      </c>
    </row>
    <row r="293" spans="1:6" x14ac:dyDescent="0.45">
      <c r="A293" t="s">
        <v>35</v>
      </c>
      <c r="B293" t="s">
        <v>59</v>
      </c>
      <c r="C293" s="1">
        <v>39321</v>
      </c>
      <c r="D293" s="4">
        <v>0</v>
      </c>
      <c r="E293">
        <v>64.790000000000006</v>
      </c>
      <c r="F293">
        <v>20767101</v>
      </c>
    </row>
    <row r="294" spans="1:6" x14ac:dyDescent="0.45">
      <c r="A294" t="s">
        <v>35</v>
      </c>
      <c r="B294" t="s">
        <v>59</v>
      </c>
      <c r="C294" s="1">
        <v>39328</v>
      </c>
      <c r="D294" s="4">
        <v>0</v>
      </c>
      <c r="E294">
        <v>62.08</v>
      </c>
      <c r="F294">
        <v>10986047</v>
      </c>
    </row>
    <row r="295" spans="1:6" x14ac:dyDescent="0.45">
      <c r="A295" t="s">
        <v>35</v>
      </c>
      <c r="B295" t="s">
        <v>59</v>
      </c>
      <c r="C295" s="1">
        <v>39335</v>
      </c>
      <c r="D295" s="4">
        <v>0</v>
      </c>
      <c r="E295">
        <v>60.2</v>
      </c>
      <c r="F295">
        <v>32146196</v>
      </c>
    </row>
    <row r="296" spans="1:6" x14ac:dyDescent="0.45">
      <c r="A296" t="s">
        <v>35</v>
      </c>
      <c r="B296" t="s">
        <v>59</v>
      </c>
      <c r="C296" s="1">
        <v>39342</v>
      </c>
      <c r="D296" s="4">
        <v>0</v>
      </c>
      <c r="E296">
        <v>62.6</v>
      </c>
      <c r="F296">
        <v>47141523</v>
      </c>
    </row>
    <row r="297" spans="1:6" x14ac:dyDescent="0.45">
      <c r="A297" t="s">
        <v>35</v>
      </c>
      <c r="B297" t="s">
        <v>59</v>
      </c>
      <c r="C297" s="1">
        <v>39349</v>
      </c>
      <c r="D297" s="4">
        <v>0</v>
      </c>
      <c r="E297">
        <v>65.400000000000006</v>
      </c>
      <c r="F297">
        <v>44326942</v>
      </c>
    </row>
    <row r="298" spans="1:6" x14ac:dyDescent="0.45">
      <c r="A298" t="s">
        <v>35</v>
      </c>
      <c r="B298" t="s">
        <v>59</v>
      </c>
      <c r="C298" s="1">
        <v>39356</v>
      </c>
      <c r="D298" s="4">
        <v>0</v>
      </c>
      <c r="E298">
        <v>65.02</v>
      </c>
      <c r="F298">
        <v>33456352</v>
      </c>
    </row>
    <row r="299" spans="1:6" x14ac:dyDescent="0.45">
      <c r="A299" t="s">
        <v>35</v>
      </c>
      <c r="B299" t="s">
        <v>59</v>
      </c>
      <c r="C299" s="1">
        <v>39363</v>
      </c>
      <c r="D299" s="4">
        <v>0</v>
      </c>
      <c r="E299">
        <v>62.98</v>
      </c>
      <c r="F299">
        <v>24893965</v>
      </c>
    </row>
    <row r="300" spans="1:6" x14ac:dyDescent="0.45">
      <c r="A300" t="s">
        <v>35</v>
      </c>
      <c r="B300" t="s">
        <v>59</v>
      </c>
      <c r="C300" s="1">
        <v>39370</v>
      </c>
      <c r="D300" s="4">
        <v>0</v>
      </c>
      <c r="E300">
        <v>62.01</v>
      </c>
      <c r="F300">
        <v>17039001</v>
      </c>
    </row>
    <row r="301" spans="1:6" x14ac:dyDescent="0.45">
      <c r="A301" t="s">
        <v>35</v>
      </c>
      <c r="B301" t="s">
        <v>59</v>
      </c>
      <c r="C301" s="1">
        <v>39377</v>
      </c>
      <c r="D301" s="4">
        <v>0</v>
      </c>
      <c r="E301">
        <v>63.99</v>
      </c>
      <c r="F301">
        <v>28022428</v>
      </c>
    </row>
    <row r="302" spans="1:6" x14ac:dyDescent="0.45">
      <c r="A302" t="s">
        <v>35</v>
      </c>
      <c r="B302" t="s">
        <v>59</v>
      </c>
      <c r="C302" s="1">
        <v>39384</v>
      </c>
      <c r="D302" s="4">
        <v>0</v>
      </c>
      <c r="E302">
        <v>64.08</v>
      </c>
      <c r="F302">
        <v>21596192</v>
      </c>
    </row>
    <row r="303" spans="1:6" x14ac:dyDescent="0.45">
      <c r="A303" t="s">
        <v>35</v>
      </c>
      <c r="B303" t="s">
        <v>59</v>
      </c>
      <c r="C303" s="1">
        <v>39391</v>
      </c>
      <c r="D303" s="4">
        <v>0</v>
      </c>
      <c r="E303">
        <v>65.69</v>
      </c>
      <c r="F303">
        <v>31923404</v>
      </c>
    </row>
    <row r="304" spans="1:6" x14ac:dyDescent="0.45">
      <c r="A304" t="s">
        <v>35</v>
      </c>
      <c r="B304" t="s">
        <v>59</v>
      </c>
      <c r="C304" s="1">
        <v>39398</v>
      </c>
      <c r="D304" s="4">
        <v>0</v>
      </c>
      <c r="E304">
        <v>65</v>
      </c>
      <c r="F304">
        <v>30624484</v>
      </c>
    </row>
    <row r="305" spans="1:6" x14ac:dyDescent="0.45">
      <c r="A305" t="s">
        <v>35</v>
      </c>
      <c r="B305" t="s">
        <v>59</v>
      </c>
      <c r="C305" s="1">
        <v>39405</v>
      </c>
      <c r="D305" s="4">
        <v>0</v>
      </c>
      <c r="E305">
        <v>63.68</v>
      </c>
      <c r="F305">
        <v>9763259</v>
      </c>
    </row>
    <row r="306" spans="1:6" x14ac:dyDescent="0.45">
      <c r="A306" t="s">
        <v>35</v>
      </c>
      <c r="B306" t="s">
        <v>59</v>
      </c>
      <c r="C306" s="1">
        <v>39412</v>
      </c>
      <c r="D306" s="4">
        <v>0</v>
      </c>
      <c r="E306">
        <v>65.34</v>
      </c>
      <c r="F306">
        <v>20231100</v>
      </c>
    </row>
    <row r="307" spans="1:6" x14ac:dyDescent="0.45">
      <c r="A307" t="s">
        <v>35</v>
      </c>
      <c r="B307" t="s">
        <v>59</v>
      </c>
      <c r="C307" s="1">
        <v>39419</v>
      </c>
      <c r="D307" s="4">
        <v>0</v>
      </c>
      <c r="E307">
        <v>67.44</v>
      </c>
      <c r="F307">
        <v>16497745</v>
      </c>
    </row>
    <row r="308" spans="1:6" x14ac:dyDescent="0.45">
      <c r="A308" t="s">
        <v>35</v>
      </c>
      <c r="B308" t="s">
        <v>59</v>
      </c>
      <c r="C308" s="1">
        <v>39426</v>
      </c>
      <c r="D308" s="4">
        <v>0</v>
      </c>
      <c r="E308">
        <v>74.540000000000006</v>
      </c>
      <c r="F308">
        <v>108219343</v>
      </c>
    </row>
    <row r="309" spans="1:6" x14ac:dyDescent="0.45">
      <c r="A309" t="s">
        <v>35</v>
      </c>
      <c r="B309" t="s">
        <v>59</v>
      </c>
      <c r="C309" s="1">
        <v>39433</v>
      </c>
      <c r="D309" s="4">
        <v>0</v>
      </c>
      <c r="E309">
        <v>74.38</v>
      </c>
      <c r="F309">
        <v>47729401</v>
      </c>
    </row>
    <row r="310" spans="1:6" x14ac:dyDescent="0.45">
      <c r="A310" t="s">
        <v>35</v>
      </c>
      <c r="B310" t="s">
        <v>59</v>
      </c>
      <c r="C310" s="1">
        <v>39440</v>
      </c>
      <c r="D310" s="4">
        <v>0</v>
      </c>
      <c r="E310">
        <v>69.52</v>
      </c>
      <c r="F310">
        <v>33332152</v>
      </c>
    </row>
    <row r="311" spans="1:6" x14ac:dyDescent="0.45">
      <c r="A311" t="s">
        <v>35</v>
      </c>
      <c r="B311" t="s">
        <v>59</v>
      </c>
      <c r="C311" s="1">
        <v>39454</v>
      </c>
      <c r="D311" s="4">
        <v>0</v>
      </c>
      <c r="E311">
        <v>72.3</v>
      </c>
      <c r="F311">
        <v>22198700</v>
      </c>
    </row>
    <row r="312" spans="1:6" x14ac:dyDescent="0.45">
      <c r="A312" t="s">
        <v>35</v>
      </c>
      <c r="B312" t="s">
        <v>59</v>
      </c>
      <c r="C312" s="1">
        <v>39461</v>
      </c>
      <c r="D312" s="4">
        <v>0</v>
      </c>
      <c r="E312">
        <v>66.59</v>
      </c>
      <c r="F312">
        <v>46745321</v>
      </c>
    </row>
    <row r="313" spans="1:6" x14ac:dyDescent="0.45">
      <c r="A313" t="s">
        <v>35</v>
      </c>
      <c r="B313" t="s">
        <v>59</v>
      </c>
      <c r="C313" s="1">
        <v>39468</v>
      </c>
      <c r="D313" s="4">
        <v>0</v>
      </c>
      <c r="E313">
        <v>57</v>
      </c>
      <c r="F313">
        <v>78173003</v>
      </c>
    </row>
    <row r="314" spans="1:6" x14ac:dyDescent="0.45">
      <c r="A314" t="s">
        <v>35</v>
      </c>
      <c r="B314" t="s">
        <v>59</v>
      </c>
      <c r="C314" s="1">
        <v>39475</v>
      </c>
      <c r="D314" s="4">
        <v>0</v>
      </c>
      <c r="E314">
        <v>54.89</v>
      </c>
      <c r="F314">
        <v>38162859</v>
      </c>
    </row>
    <row r="315" spans="1:6" x14ac:dyDescent="0.45">
      <c r="A315" t="s">
        <v>35</v>
      </c>
      <c r="B315" t="s">
        <v>59</v>
      </c>
      <c r="C315" s="1">
        <v>39482</v>
      </c>
      <c r="D315" s="4">
        <v>0</v>
      </c>
      <c r="E315">
        <v>50.69</v>
      </c>
      <c r="F315">
        <v>34254077</v>
      </c>
    </row>
    <row r="316" spans="1:6" x14ac:dyDescent="0.45">
      <c r="A316" t="s">
        <v>35</v>
      </c>
      <c r="B316" t="s">
        <v>59</v>
      </c>
      <c r="C316" s="1">
        <v>39489</v>
      </c>
      <c r="D316" s="4">
        <v>0</v>
      </c>
      <c r="E316">
        <v>53.87</v>
      </c>
      <c r="F316">
        <v>28568118</v>
      </c>
    </row>
    <row r="317" spans="1:6" x14ac:dyDescent="0.45">
      <c r="A317" t="s">
        <v>35</v>
      </c>
      <c r="B317" t="s">
        <v>59</v>
      </c>
      <c r="C317" s="1">
        <v>39496</v>
      </c>
      <c r="D317" s="4">
        <v>0</v>
      </c>
      <c r="E317">
        <v>55.37</v>
      </c>
      <c r="F317">
        <v>35499347</v>
      </c>
    </row>
    <row r="318" spans="1:6" x14ac:dyDescent="0.45">
      <c r="A318" t="s">
        <v>35</v>
      </c>
      <c r="B318" t="s">
        <v>59</v>
      </c>
      <c r="C318" s="1">
        <v>39503</v>
      </c>
      <c r="D318" s="4">
        <v>0</v>
      </c>
      <c r="E318">
        <v>55.9</v>
      </c>
      <c r="F318">
        <v>25204342</v>
      </c>
    </row>
    <row r="319" spans="1:6" x14ac:dyDescent="0.45">
      <c r="A319" t="s">
        <v>35</v>
      </c>
      <c r="B319" t="s">
        <v>59</v>
      </c>
      <c r="C319" s="1">
        <v>39510</v>
      </c>
      <c r="D319" s="4">
        <v>0</v>
      </c>
      <c r="E319">
        <v>54.5</v>
      </c>
      <c r="F319">
        <v>12070184</v>
      </c>
    </row>
    <row r="320" spans="1:6" x14ac:dyDescent="0.45">
      <c r="A320" t="s">
        <v>35</v>
      </c>
      <c r="B320" t="s">
        <v>59</v>
      </c>
      <c r="C320" s="1">
        <v>39517</v>
      </c>
      <c r="D320" s="4">
        <v>0</v>
      </c>
      <c r="E320">
        <v>59.7</v>
      </c>
      <c r="F320">
        <v>36412421</v>
      </c>
    </row>
    <row r="321" spans="1:6" x14ac:dyDescent="0.45">
      <c r="A321" t="s">
        <v>35</v>
      </c>
      <c r="B321" t="s">
        <v>59</v>
      </c>
      <c r="C321" s="1">
        <v>39524</v>
      </c>
      <c r="D321" s="4">
        <v>0</v>
      </c>
      <c r="E321">
        <v>58.2</v>
      </c>
      <c r="F321">
        <v>32616629</v>
      </c>
    </row>
    <row r="322" spans="1:6" x14ac:dyDescent="0.45">
      <c r="A322" t="s">
        <v>35</v>
      </c>
      <c r="B322" t="s">
        <v>59</v>
      </c>
      <c r="C322" s="1">
        <v>39531</v>
      </c>
      <c r="D322" s="4">
        <v>0</v>
      </c>
      <c r="E322">
        <v>57</v>
      </c>
      <c r="F322">
        <v>12265437</v>
      </c>
    </row>
    <row r="323" spans="1:6" x14ac:dyDescent="0.45">
      <c r="A323" t="s">
        <v>35</v>
      </c>
      <c r="B323" t="s">
        <v>59</v>
      </c>
      <c r="C323" s="1">
        <v>39538</v>
      </c>
      <c r="D323" s="4">
        <v>0</v>
      </c>
      <c r="E323">
        <v>58.19</v>
      </c>
      <c r="F323">
        <v>25291488</v>
      </c>
    </row>
    <row r="324" spans="1:6" x14ac:dyDescent="0.45">
      <c r="A324" t="s">
        <v>35</v>
      </c>
      <c r="B324" t="s">
        <v>59</v>
      </c>
      <c r="C324" s="1">
        <v>39545</v>
      </c>
      <c r="D324" s="4">
        <v>0</v>
      </c>
      <c r="E324">
        <v>56.6</v>
      </c>
      <c r="F324">
        <v>14641935</v>
      </c>
    </row>
    <row r="325" spans="1:6" x14ac:dyDescent="0.45">
      <c r="A325" t="s">
        <v>35</v>
      </c>
      <c r="B325" t="s">
        <v>59</v>
      </c>
      <c r="C325" s="1">
        <v>39552</v>
      </c>
      <c r="D325" s="4">
        <v>0</v>
      </c>
      <c r="E325">
        <v>56.5</v>
      </c>
      <c r="F325">
        <v>9991409</v>
      </c>
    </row>
    <row r="326" spans="1:6" x14ac:dyDescent="0.45">
      <c r="A326" t="s">
        <v>35</v>
      </c>
      <c r="B326" t="s">
        <v>59</v>
      </c>
      <c r="C326" s="1">
        <v>39559</v>
      </c>
      <c r="D326" s="4">
        <v>0</v>
      </c>
      <c r="E326">
        <v>51.7</v>
      </c>
      <c r="F326">
        <v>25993924</v>
      </c>
    </row>
    <row r="327" spans="1:6" x14ac:dyDescent="0.45">
      <c r="A327" t="s">
        <v>35</v>
      </c>
      <c r="B327" t="s">
        <v>59</v>
      </c>
      <c r="C327" s="1">
        <v>39566</v>
      </c>
      <c r="D327" s="4">
        <v>0</v>
      </c>
      <c r="E327">
        <v>52.15</v>
      </c>
      <c r="F327">
        <v>5845920</v>
      </c>
    </row>
    <row r="328" spans="1:6" x14ac:dyDescent="0.45">
      <c r="A328" t="s">
        <v>35</v>
      </c>
      <c r="B328" t="s">
        <v>59</v>
      </c>
      <c r="C328" s="1">
        <v>39573</v>
      </c>
      <c r="D328" s="4">
        <v>0</v>
      </c>
      <c r="E328">
        <v>51.43</v>
      </c>
      <c r="F328">
        <v>9910646</v>
      </c>
    </row>
    <row r="329" spans="1:6" x14ac:dyDescent="0.45">
      <c r="A329" t="s">
        <v>35</v>
      </c>
      <c r="B329" t="s">
        <v>59</v>
      </c>
      <c r="C329" s="1">
        <v>39580</v>
      </c>
      <c r="D329" s="4">
        <v>0</v>
      </c>
      <c r="E329">
        <v>54</v>
      </c>
      <c r="F329">
        <v>33972567</v>
      </c>
    </row>
    <row r="330" spans="1:6" x14ac:dyDescent="0.45">
      <c r="A330" t="s">
        <v>35</v>
      </c>
      <c r="B330" t="s">
        <v>59</v>
      </c>
      <c r="C330" s="1">
        <v>39587</v>
      </c>
      <c r="D330" s="4">
        <v>0</v>
      </c>
      <c r="E330">
        <v>54.5</v>
      </c>
      <c r="F330">
        <v>18970300</v>
      </c>
    </row>
    <row r="331" spans="1:6" x14ac:dyDescent="0.45">
      <c r="A331" t="s">
        <v>35</v>
      </c>
      <c r="B331" t="s">
        <v>59</v>
      </c>
      <c r="C331" s="1">
        <v>39594</v>
      </c>
      <c r="D331" s="4">
        <v>0</v>
      </c>
      <c r="E331">
        <v>53.5</v>
      </c>
      <c r="F331">
        <v>8596649</v>
      </c>
    </row>
    <row r="332" spans="1:6" x14ac:dyDescent="0.45">
      <c r="A332" t="s">
        <v>35</v>
      </c>
      <c r="B332" t="s">
        <v>59</v>
      </c>
      <c r="C332" s="1">
        <v>39601</v>
      </c>
      <c r="D332" s="4">
        <v>0</v>
      </c>
      <c r="E332">
        <v>54.31</v>
      </c>
      <c r="F332">
        <v>16028996</v>
      </c>
    </row>
    <row r="333" spans="1:6" x14ac:dyDescent="0.45">
      <c r="A333" t="s">
        <v>35</v>
      </c>
      <c r="B333" t="s">
        <v>59</v>
      </c>
      <c r="C333" s="1">
        <v>39608</v>
      </c>
      <c r="D333" s="4">
        <v>0</v>
      </c>
      <c r="E333">
        <v>53.65</v>
      </c>
      <c r="F333">
        <v>10096574</v>
      </c>
    </row>
    <row r="334" spans="1:6" x14ac:dyDescent="0.45">
      <c r="A334" t="s">
        <v>35</v>
      </c>
      <c r="B334" t="s">
        <v>59</v>
      </c>
      <c r="C334" s="1">
        <v>39615</v>
      </c>
      <c r="D334" s="4">
        <v>0</v>
      </c>
      <c r="E334">
        <v>52.55</v>
      </c>
      <c r="F334">
        <v>6940091</v>
      </c>
    </row>
    <row r="335" spans="1:6" x14ac:dyDescent="0.45">
      <c r="A335" t="s">
        <v>35</v>
      </c>
      <c r="B335" t="s">
        <v>59</v>
      </c>
      <c r="C335" s="1">
        <v>39622</v>
      </c>
      <c r="D335" s="4">
        <v>0</v>
      </c>
      <c r="E335">
        <v>50.5</v>
      </c>
      <c r="F335">
        <v>7872929</v>
      </c>
    </row>
    <row r="336" spans="1:6" x14ac:dyDescent="0.45">
      <c r="A336" t="s">
        <v>35</v>
      </c>
      <c r="B336" t="s">
        <v>59</v>
      </c>
      <c r="C336" s="1">
        <v>39629</v>
      </c>
      <c r="D336" s="4">
        <v>0</v>
      </c>
      <c r="E336">
        <v>48.75</v>
      </c>
      <c r="F336">
        <v>7943276</v>
      </c>
    </row>
    <row r="337" spans="1:6" x14ac:dyDescent="0.45">
      <c r="A337" t="s">
        <v>35</v>
      </c>
      <c r="B337" t="s">
        <v>59</v>
      </c>
      <c r="C337" s="1">
        <v>39636</v>
      </c>
      <c r="D337" s="4">
        <v>0</v>
      </c>
      <c r="E337">
        <v>45.67</v>
      </c>
      <c r="F337">
        <v>9105017</v>
      </c>
    </row>
    <row r="338" spans="1:6" x14ac:dyDescent="0.45">
      <c r="A338" t="s">
        <v>35</v>
      </c>
      <c r="B338" t="s">
        <v>59</v>
      </c>
      <c r="C338" s="1">
        <v>39643</v>
      </c>
      <c r="D338" s="4">
        <v>0</v>
      </c>
      <c r="E338">
        <v>46.34</v>
      </c>
      <c r="F338">
        <v>6212902</v>
      </c>
    </row>
    <row r="339" spans="1:6" x14ac:dyDescent="0.45">
      <c r="A339" t="s">
        <v>35</v>
      </c>
      <c r="B339" t="s">
        <v>59</v>
      </c>
      <c r="C339" s="1">
        <v>39650</v>
      </c>
      <c r="D339" s="4">
        <v>0</v>
      </c>
      <c r="E339">
        <v>41.7</v>
      </c>
      <c r="F339">
        <v>9115913</v>
      </c>
    </row>
    <row r="340" spans="1:6" x14ac:dyDescent="0.45">
      <c r="A340" t="s">
        <v>35</v>
      </c>
      <c r="B340" t="s">
        <v>59</v>
      </c>
      <c r="C340" s="1">
        <v>39657</v>
      </c>
      <c r="D340" s="4">
        <v>0</v>
      </c>
      <c r="E340">
        <v>38.6</v>
      </c>
      <c r="F340">
        <v>15329016</v>
      </c>
    </row>
    <row r="341" spans="1:6" x14ac:dyDescent="0.45">
      <c r="A341" t="s">
        <v>35</v>
      </c>
      <c r="B341" t="s">
        <v>59</v>
      </c>
      <c r="C341" s="1">
        <v>39664</v>
      </c>
      <c r="D341" s="4">
        <v>0</v>
      </c>
      <c r="E341">
        <v>34</v>
      </c>
      <c r="F341">
        <v>16768819</v>
      </c>
    </row>
    <row r="342" spans="1:6" x14ac:dyDescent="0.45">
      <c r="A342" t="s">
        <v>35</v>
      </c>
      <c r="B342" t="s">
        <v>59</v>
      </c>
      <c r="C342" s="1">
        <v>39671</v>
      </c>
      <c r="D342" s="4">
        <v>0</v>
      </c>
      <c r="E342">
        <v>35.590000000000003</v>
      </c>
      <c r="F342">
        <v>23498964</v>
      </c>
    </row>
    <row r="343" spans="1:6" x14ac:dyDescent="0.45">
      <c r="A343" t="s">
        <v>35</v>
      </c>
      <c r="B343" t="s">
        <v>59</v>
      </c>
      <c r="C343" s="1">
        <v>39678</v>
      </c>
      <c r="D343" s="4">
        <v>0</v>
      </c>
      <c r="E343">
        <v>32.700000000000003</v>
      </c>
      <c r="F343">
        <v>8504803</v>
      </c>
    </row>
    <row r="344" spans="1:6" x14ac:dyDescent="0.45">
      <c r="A344" t="s">
        <v>35</v>
      </c>
      <c r="B344" t="s">
        <v>59</v>
      </c>
      <c r="C344" s="1">
        <v>39685</v>
      </c>
      <c r="D344" s="4">
        <v>0</v>
      </c>
      <c r="E344">
        <v>28.63</v>
      </c>
      <c r="F344">
        <v>20031452</v>
      </c>
    </row>
    <row r="345" spans="1:6" x14ac:dyDescent="0.45">
      <c r="A345" t="s">
        <v>35</v>
      </c>
      <c r="B345" t="s">
        <v>59</v>
      </c>
      <c r="C345" s="1">
        <v>39692</v>
      </c>
      <c r="D345" s="4">
        <v>0</v>
      </c>
      <c r="E345">
        <v>27.2</v>
      </c>
      <c r="F345">
        <v>15254994</v>
      </c>
    </row>
    <row r="346" spans="1:6" x14ac:dyDescent="0.45">
      <c r="A346" t="s">
        <v>35</v>
      </c>
      <c r="B346" t="s">
        <v>59</v>
      </c>
      <c r="C346" s="1">
        <v>39699</v>
      </c>
      <c r="D346" s="4">
        <v>0</v>
      </c>
      <c r="E346">
        <v>23.15</v>
      </c>
      <c r="F346">
        <v>24818824</v>
      </c>
    </row>
    <row r="347" spans="1:6" x14ac:dyDescent="0.45">
      <c r="A347" t="s">
        <v>35</v>
      </c>
      <c r="B347" t="s">
        <v>59</v>
      </c>
      <c r="C347" s="1">
        <v>39706</v>
      </c>
      <c r="D347" s="4">
        <v>0</v>
      </c>
      <c r="E347">
        <v>20.87</v>
      </c>
      <c r="F347">
        <v>12025338</v>
      </c>
    </row>
    <row r="348" spans="1:6" x14ac:dyDescent="0.45">
      <c r="A348" t="s">
        <v>35</v>
      </c>
      <c r="B348" t="s">
        <v>59</v>
      </c>
      <c r="C348" s="1">
        <v>39713</v>
      </c>
      <c r="D348" s="4">
        <v>0</v>
      </c>
      <c r="E348">
        <v>20.51</v>
      </c>
      <c r="F348">
        <v>8615857</v>
      </c>
    </row>
    <row r="349" spans="1:6" x14ac:dyDescent="0.45">
      <c r="A349" t="s">
        <v>35</v>
      </c>
      <c r="B349" t="s">
        <v>59</v>
      </c>
      <c r="C349" s="1">
        <v>39720</v>
      </c>
      <c r="D349" s="4">
        <v>0</v>
      </c>
      <c r="E349">
        <v>19.899999999999999</v>
      </c>
      <c r="F349">
        <v>18118324</v>
      </c>
    </row>
    <row r="350" spans="1:6" x14ac:dyDescent="0.45">
      <c r="A350" t="s">
        <v>35</v>
      </c>
      <c r="B350" t="s">
        <v>59</v>
      </c>
      <c r="C350" s="1">
        <v>39727</v>
      </c>
      <c r="D350" s="4">
        <v>0</v>
      </c>
      <c r="E350">
        <v>15.43</v>
      </c>
      <c r="F350">
        <v>5514062</v>
      </c>
    </row>
    <row r="351" spans="1:6" x14ac:dyDescent="0.45">
      <c r="A351" t="s">
        <v>35</v>
      </c>
      <c r="B351" t="s">
        <v>59</v>
      </c>
      <c r="C351" s="1">
        <v>39734</v>
      </c>
      <c r="D351" s="4">
        <v>0</v>
      </c>
      <c r="E351">
        <v>15.03</v>
      </c>
      <c r="F351">
        <v>10116151</v>
      </c>
    </row>
    <row r="352" spans="1:6" x14ac:dyDescent="0.45">
      <c r="A352" t="s">
        <v>35</v>
      </c>
      <c r="B352" t="s">
        <v>59</v>
      </c>
      <c r="C352" s="1">
        <v>39741</v>
      </c>
      <c r="D352" s="4">
        <v>0</v>
      </c>
      <c r="E352">
        <v>14.28</v>
      </c>
      <c r="F352">
        <v>7036778</v>
      </c>
    </row>
    <row r="353" spans="1:6" x14ac:dyDescent="0.45">
      <c r="A353" t="s">
        <v>35</v>
      </c>
      <c r="B353" t="s">
        <v>59</v>
      </c>
      <c r="C353" s="1">
        <v>39748</v>
      </c>
      <c r="D353" s="4">
        <v>0</v>
      </c>
      <c r="E353">
        <v>17.03</v>
      </c>
      <c r="F353">
        <v>12789354</v>
      </c>
    </row>
    <row r="354" spans="1:6" x14ac:dyDescent="0.45">
      <c r="A354" t="s">
        <v>35</v>
      </c>
      <c r="B354" t="s">
        <v>59</v>
      </c>
      <c r="C354" s="1">
        <v>39755</v>
      </c>
      <c r="D354" s="4">
        <v>0</v>
      </c>
      <c r="E354">
        <v>16.350000000000001</v>
      </c>
      <c r="F354">
        <v>6612606</v>
      </c>
    </row>
    <row r="355" spans="1:6" x14ac:dyDescent="0.45">
      <c r="A355" t="s">
        <v>35</v>
      </c>
      <c r="B355" t="s">
        <v>59</v>
      </c>
      <c r="C355" s="1">
        <v>39762</v>
      </c>
      <c r="D355" s="4">
        <v>0</v>
      </c>
      <c r="E355">
        <v>15.33</v>
      </c>
      <c r="F355">
        <v>7007440</v>
      </c>
    </row>
    <row r="356" spans="1:6" x14ac:dyDescent="0.45">
      <c r="A356" t="s">
        <v>35</v>
      </c>
      <c r="B356" t="s">
        <v>59</v>
      </c>
      <c r="C356" s="1">
        <v>39769</v>
      </c>
      <c r="D356" s="4">
        <v>0</v>
      </c>
      <c r="E356">
        <v>14.66</v>
      </c>
      <c r="F356">
        <v>4730269</v>
      </c>
    </row>
    <row r="357" spans="1:6" x14ac:dyDescent="0.45">
      <c r="A357" t="s">
        <v>35</v>
      </c>
      <c r="B357" t="s">
        <v>59</v>
      </c>
      <c r="C357" s="1">
        <v>39776</v>
      </c>
      <c r="D357" s="4">
        <v>0</v>
      </c>
      <c r="E357">
        <v>15.02</v>
      </c>
      <c r="F357">
        <v>4990999</v>
      </c>
    </row>
    <row r="358" spans="1:6" x14ac:dyDescent="0.45">
      <c r="A358" t="s">
        <v>35</v>
      </c>
      <c r="B358" t="s">
        <v>59</v>
      </c>
      <c r="C358" s="1">
        <v>39783</v>
      </c>
      <c r="D358" s="4">
        <v>0</v>
      </c>
      <c r="E358">
        <v>13.98</v>
      </c>
      <c r="F358">
        <v>7925129</v>
      </c>
    </row>
    <row r="359" spans="1:6" x14ac:dyDescent="0.45">
      <c r="A359" t="s">
        <v>35</v>
      </c>
      <c r="B359" t="s">
        <v>59</v>
      </c>
      <c r="C359" s="1">
        <v>39790</v>
      </c>
      <c r="D359" s="4">
        <v>0</v>
      </c>
      <c r="E359">
        <v>15.05</v>
      </c>
      <c r="F359">
        <v>13316498</v>
      </c>
    </row>
    <row r="360" spans="1:6" x14ac:dyDescent="0.45">
      <c r="A360" t="s">
        <v>35</v>
      </c>
      <c r="B360" t="s">
        <v>59</v>
      </c>
      <c r="C360" s="1">
        <v>39797</v>
      </c>
      <c r="D360" s="4">
        <v>0</v>
      </c>
      <c r="E360">
        <v>15.12</v>
      </c>
      <c r="F360">
        <v>20016665</v>
      </c>
    </row>
    <row r="361" spans="1:6" x14ac:dyDescent="0.45">
      <c r="A361" t="s">
        <v>35</v>
      </c>
      <c r="B361" t="s">
        <v>59</v>
      </c>
      <c r="C361" s="1">
        <v>39804</v>
      </c>
      <c r="D361" s="4">
        <v>0</v>
      </c>
      <c r="E361">
        <v>14.4</v>
      </c>
      <c r="F361">
        <v>13666770</v>
      </c>
    </row>
    <row r="362" spans="1:6" x14ac:dyDescent="0.45">
      <c r="A362" t="s">
        <v>35</v>
      </c>
      <c r="B362" t="s">
        <v>59</v>
      </c>
      <c r="C362" s="1">
        <v>39811</v>
      </c>
      <c r="D362" s="4">
        <v>0</v>
      </c>
      <c r="E362">
        <v>14.74</v>
      </c>
      <c r="F362">
        <v>3564940</v>
      </c>
    </row>
    <row r="363" spans="1:6" x14ac:dyDescent="0.45">
      <c r="A363" t="s">
        <v>35</v>
      </c>
      <c r="B363" t="s">
        <v>59</v>
      </c>
      <c r="C363" s="1">
        <v>39818</v>
      </c>
      <c r="D363" s="4">
        <v>0</v>
      </c>
      <c r="E363">
        <v>14.87</v>
      </c>
      <c r="F363">
        <v>1160499</v>
      </c>
    </row>
    <row r="364" spans="1:6" x14ac:dyDescent="0.45">
      <c r="A364" t="s">
        <v>35</v>
      </c>
      <c r="B364" t="s">
        <v>59</v>
      </c>
      <c r="C364" s="1">
        <v>39825</v>
      </c>
      <c r="D364" s="4">
        <v>0</v>
      </c>
      <c r="E364">
        <v>15.16</v>
      </c>
      <c r="F364">
        <v>14487637</v>
      </c>
    </row>
    <row r="365" spans="1:6" x14ac:dyDescent="0.45">
      <c r="A365" t="s">
        <v>35</v>
      </c>
      <c r="B365" t="s">
        <v>59</v>
      </c>
      <c r="C365" s="1">
        <v>39832</v>
      </c>
      <c r="D365" s="4">
        <v>0</v>
      </c>
      <c r="E365">
        <v>13.14</v>
      </c>
      <c r="F365">
        <v>10140094</v>
      </c>
    </row>
    <row r="366" spans="1:6" x14ac:dyDescent="0.45">
      <c r="A366" t="s">
        <v>35</v>
      </c>
      <c r="B366" t="s">
        <v>59</v>
      </c>
      <c r="C366" s="1">
        <v>39839</v>
      </c>
      <c r="D366" s="4">
        <v>0</v>
      </c>
      <c r="E366">
        <v>13.94</v>
      </c>
      <c r="F366">
        <v>11019217</v>
      </c>
    </row>
    <row r="367" spans="1:6" x14ac:dyDescent="0.45">
      <c r="A367" t="s">
        <v>35</v>
      </c>
      <c r="B367" t="s">
        <v>59</v>
      </c>
      <c r="C367" s="1">
        <v>39846</v>
      </c>
      <c r="D367" s="4">
        <v>0</v>
      </c>
      <c r="E367">
        <v>18.14</v>
      </c>
      <c r="F367">
        <v>32916124</v>
      </c>
    </row>
    <row r="368" spans="1:6" x14ac:dyDescent="0.45">
      <c r="A368" t="s">
        <v>35</v>
      </c>
      <c r="B368" t="s">
        <v>59</v>
      </c>
      <c r="C368" s="1">
        <v>39853</v>
      </c>
      <c r="D368" s="4">
        <v>0</v>
      </c>
      <c r="E368">
        <v>21.86</v>
      </c>
      <c r="F368">
        <v>39426091</v>
      </c>
    </row>
    <row r="369" spans="1:6" x14ac:dyDescent="0.45">
      <c r="A369" t="s">
        <v>35</v>
      </c>
      <c r="B369" t="s">
        <v>59</v>
      </c>
      <c r="C369" s="1">
        <v>39860</v>
      </c>
      <c r="D369" s="4">
        <v>0</v>
      </c>
      <c r="E369">
        <v>17.75</v>
      </c>
      <c r="F369">
        <v>45005757</v>
      </c>
    </row>
    <row r="370" spans="1:6" x14ac:dyDescent="0.45">
      <c r="A370" t="s">
        <v>35</v>
      </c>
      <c r="B370" t="s">
        <v>59</v>
      </c>
      <c r="C370" s="1">
        <v>39867</v>
      </c>
      <c r="D370" s="4">
        <v>0</v>
      </c>
      <c r="E370">
        <v>18.350000000000001</v>
      </c>
      <c r="F370">
        <v>8943759</v>
      </c>
    </row>
    <row r="371" spans="1:6" x14ac:dyDescent="0.45">
      <c r="A371" t="s">
        <v>35</v>
      </c>
      <c r="B371" t="s">
        <v>59</v>
      </c>
      <c r="C371" s="1">
        <v>39874</v>
      </c>
      <c r="D371" s="4">
        <v>0</v>
      </c>
      <c r="E371">
        <v>19.88</v>
      </c>
      <c r="F371">
        <v>29256052</v>
      </c>
    </row>
    <row r="372" spans="1:6" x14ac:dyDescent="0.45">
      <c r="A372" t="s">
        <v>35</v>
      </c>
      <c r="B372" t="s">
        <v>59</v>
      </c>
      <c r="C372" s="1">
        <v>39881</v>
      </c>
      <c r="D372" s="4">
        <v>0</v>
      </c>
      <c r="E372">
        <v>20.37</v>
      </c>
      <c r="F372">
        <v>15768583</v>
      </c>
    </row>
    <row r="373" spans="1:6" x14ac:dyDescent="0.45">
      <c r="A373" t="s">
        <v>35</v>
      </c>
      <c r="B373" t="s">
        <v>59</v>
      </c>
      <c r="C373" s="1">
        <v>39888</v>
      </c>
      <c r="D373" s="4">
        <v>0</v>
      </c>
      <c r="E373">
        <v>21.97</v>
      </c>
      <c r="F373">
        <v>26020224</v>
      </c>
    </row>
    <row r="374" spans="1:6" x14ac:dyDescent="0.45">
      <c r="A374" t="s">
        <v>35</v>
      </c>
      <c r="B374" t="s">
        <v>59</v>
      </c>
      <c r="C374" s="1">
        <v>39895</v>
      </c>
      <c r="D374" s="4">
        <v>0</v>
      </c>
      <c r="E374">
        <v>30.44</v>
      </c>
      <c r="F374">
        <v>130135291</v>
      </c>
    </row>
    <row r="375" spans="1:6" x14ac:dyDescent="0.45">
      <c r="A375" t="s">
        <v>35</v>
      </c>
      <c r="B375" t="s">
        <v>59</v>
      </c>
      <c r="C375" s="1">
        <v>39902</v>
      </c>
      <c r="D375" s="4">
        <v>0</v>
      </c>
      <c r="E375">
        <v>32.6</v>
      </c>
      <c r="F375">
        <v>38678272</v>
      </c>
    </row>
    <row r="376" spans="1:6" x14ac:dyDescent="0.45">
      <c r="A376" t="s">
        <v>35</v>
      </c>
      <c r="B376" t="s">
        <v>59</v>
      </c>
      <c r="C376" s="1">
        <v>39909</v>
      </c>
      <c r="D376" s="4">
        <v>0</v>
      </c>
      <c r="E376">
        <v>38.340000000000003</v>
      </c>
      <c r="F376">
        <v>83132735</v>
      </c>
    </row>
    <row r="377" spans="1:6" x14ac:dyDescent="0.45">
      <c r="A377" t="s">
        <v>35</v>
      </c>
      <c r="B377" t="s">
        <v>59</v>
      </c>
      <c r="C377" s="1">
        <v>39916</v>
      </c>
      <c r="D377" s="4">
        <v>0</v>
      </c>
      <c r="E377">
        <v>33.700000000000003</v>
      </c>
      <c r="F377">
        <v>51209406</v>
      </c>
    </row>
    <row r="378" spans="1:6" x14ac:dyDescent="0.45">
      <c r="A378" t="s">
        <v>35</v>
      </c>
      <c r="B378" t="s">
        <v>59</v>
      </c>
      <c r="C378" s="1">
        <v>39923</v>
      </c>
      <c r="D378" s="4">
        <v>0</v>
      </c>
      <c r="E378">
        <v>35.4</v>
      </c>
      <c r="F378">
        <v>51220626</v>
      </c>
    </row>
    <row r="379" spans="1:6" x14ac:dyDescent="0.45">
      <c r="A379" t="s">
        <v>35</v>
      </c>
      <c r="B379" t="s">
        <v>59</v>
      </c>
      <c r="C379" s="1">
        <v>39930</v>
      </c>
      <c r="D379" s="4">
        <v>0</v>
      </c>
      <c r="E379">
        <v>37.049999999999997</v>
      </c>
      <c r="F379">
        <v>25219405</v>
      </c>
    </row>
    <row r="380" spans="1:6" x14ac:dyDescent="0.45">
      <c r="A380" t="s">
        <v>35</v>
      </c>
      <c r="B380" t="s">
        <v>59</v>
      </c>
      <c r="C380" s="1">
        <v>39937</v>
      </c>
      <c r="D380" s="4">
        <v>0</v>
      </c>
      <c r="E380">
        <v>37.979999999999997</v>
      </c>
      <c r="F380">
        <v>24239631</v>
      </c>
    </row>
    <row r="381" spans="1:6" x14ac:dyDescent="0.45">
      <c r="A381" t="s">
        <v>35</v>
      </c>
      <c r="B381" t="s">
        <v>59</v>
      </c>
      <c r="C381" s="1">
        <v>39944</v>
      </c>
      <c r="D381" s="4">
        <v>0</v>
      </c>
      <c r="E381">
        <v>43.79</v>
      </c>
      <c r="F381">
        <v>76866296</v>
      </c>
    </row>
    <row r="382" spans="1:6" x14ac:dyDescent="0.45">
      <c r="A382" t="s">
        <v>35</v>
      </c>
      <c r="B382" t="s">
        <v>59</v>
      </c>
      <c r="C382" s="1">
        <v>39951</v>
      </c>
      <c r="D382" s="4">
        <v>0</v>
      </c>
      <c r="E382">
        <v>48.88</v>
      </c>
      <c r="F382">
        <v>79987253</v>
      </c>
    </row>
    <row r="383" spans="1:6" x14ac:dyDescent="0.45">
      <c r="A383" t="s">
        <v>35</v>
      </c>
      <c r="B383" t="s">
        <v>59</v>
      </c>
      <c r="C383" s="1">
        <v>39958</v>
      </c>
      <c r="D383" s="4">
        <v>0</v>
      </c>
      <c r="E383">
        <v>48.11</v>
      </c>
      <c r="F383">
        <v>32856625</v>
      </c>
    </row>
    <row r="384" spans="1:6" x14ac:dyDescent="0.45">
      <c r="A384" t="s">
        <v>35</v>
      </c>
      <c r="B384" t="s">
        <v>59</v>
      </c>
      <c r="C384" s="1">
        <v>39965</v>
      </c>
      <c r="D384" s="4">
        <v>0</v>
      </c>
      <c r="E384">
        <v>43.19</v>
      </c>
      <c r="F384">
        <v>42065473</v>
      </c>
    </row>
    <row r="385" spans="1:6" x14ac:dyDescent="0.45">
      <c r="A385" t="s">
        <v>35</v>
      </c>
      <c r="B385" t="s">
        <v>59</v>
      </c>
      <c r="C385" s="1">
        <v>39972</v>
      </c>
      <c r="D385" s="4">
        <v>0</v>
      </c>
      <c r="E385">
        <v>45.49</v>
      </c>
      <c r="F385">
        <v>23806628</v>
      </c>
    </row>
    <row r="386" spans="1:6" x14ac:dyDescent="0.45">
      <c r="A386" t="s">
        <v>35</v>
      </c>
      <c r="B386" t="s">
        <v>59</v>
      </c>
      <c r="C386" s="1">
        <v>39979</v>
      </c>
      <c r="D386" s="4">
        <v>0</v>
      </c>
      <c r="E386">
        <v>44.68</v>
      </c>
      <c r="F386">
        <v>17190915</v>
      </c>
    </row>
    <row r="387" spans="1:6" x14ac:dyDescent="0.45">
      <c r="A387" t="s">
        <v>35</v>
      </c>
      <c r="B387" t="s">
        <v>59</v>
      </c>
      <c r="C387" s="1">
        <v>39986</v>
      </c>
      <c r="D387" s="4">
        <v>0</v>
      </c>
      <c r="E387">
        <v>39.979999999999997</v>
      </c>
      <c r="F387">
        <v>21318357</v>
      </c>
    </row>
    <row r="388" spans="1:6" x14ac:dyDescent="0.45">
      <c r="A388" t="s">
        <v>35</v>
      </c>
      <c r="B388" t="s">
        <v>59</v>
      </c>
      <c r="C388" s="1">
        <v>39993</v>
      </c>
      <c r="D388" s="4">
        <v>0</v>
      </c>
      <c r="E388">
        <v>39.049999999999997</v>
      </c>
      <c r="F388">
        <v>14658445</v>
      </c>
    </row>
    <row r="389" spans="1:6" x14ac:dyDescent="0.45">
      <c r="A389" t="s">
        <v>35</v>
      </c>
      <c r="B389" t="s">
        <v>59</v>
      </c>
      <c r="C389" s="1">
        <v>40000</v>
      </c>
      <c r="D389" s="4">
        <v>0</v>
      </c>
      <c r="E389">
        <v>33.799999999999997</v>
      </c>
      <c r="F389">
        <v>11731446</v>
      </c>
    </row>
    <row r="390" spans="1:6" x14ac:dyDescent="0.45">
      <c r="A390" t="s">
        <v>35</v>
      </c>
      <c r="B390" t="s">
        <v>59</v>
      </c>
      <c r="C390" s="1">
        <v>40007</v>
      </c>
      <c r="D390" s="4">
        <v>0</v>
      </c>
      <c r="E390">
        <v>37.1</v>
      </c>
      <c r="F390">
        <v>13616765</v>
      </c>
    </row>
    <row r="391" spans="1:6" x14ac:dyDescent="0.45">
      <c r="A391" t="s">
        <v>35</v>
      </c>
      <c r="B391" t="s">
        <v>59</v>
      </c>
      <c r="C391" s="1">
        <v>40014</v>
      </c>
      <c r="D391" s="4">
        <v>0</v>
      </c>
      <c r="E391">
        <v>39.799999999999997</v>
      </c>
      <c r="F391">
        <v>29470032</v>
      </c>
    </row>
    <row r="392" spans="1:6" x14ac:dyDescent="0.45">
      <c r="A392" t="s">
        <v>35</v>
      </c>
      <c r="B392" t="s">
        <v>59</v>
      </c>
      <c r="C392" s="1">
        <v>40021</v>
      </c>
      <c r="D392" s="4">
        <v>0</v>
      </c>
      <c r="E392">
        <v>40.25</v>
      </c>
      <c r="F392">
        <v>21847426</v>
      </c>
    </row>
    <row r="393" spans="1:6" x14ac:dyDescent="0.45">
      <c r="A393" t="s">
        <v>35</v>
      </c>
      <c r="B393" t="s">
        <v>59</v>
      </c>
      <c r="C393" s="1">
        <v>40028</v>
      </c>
      <c r="D393" s="4">
        <v>0</v>
      </c>
      <c r="E393">
        <v>48.3</v>
      </c>
      <c r="F393">
        <v>33028478</v>
      </c>
    </row>
    <row r="394" spans="1:6" x14ac:dyDescent="0.45">
      <c r="A394" t="s">
        <v>35</v>
      </c>
      <c r="B394" t="s">
        <v>59</v>
      </c>
      <c r="C394" s="1">
        <v>40035</v>
      </c>
      <c r="D394" s="4">
        <v>0</v>
      </c>
      <c r="E394">
        <v>45.18</v>
      </c>
      <c r="F394">
        <v>16825404</v>
      </c>
    </row>
    <row r="395" spans="1:6" x14ac:dyDescent="0.45">
      <c r="A395" t="s">
        <v>35</v>
      </c>
      <c r="B395" t="s">
        <v>59</v>
      </c>
      <c r="C395" s="1">
        <v>40042</v>
      </c>
      <c r="D395" s="4">
        <v>0</v>
      </c>
      <c r="E395">
        <v>46.3</v>
      </c>
      <c r="F395">
        <v>16515239</v>
      </c>
    </row>
    <row r="396" spans="1:6" x14ac:dyDescent="0.45">
      <c r="A396" t="s">
        <v>35</v>
      </c>
      <c r="B396" t="s">
        <v>59</v>
      </c>
      <c r="C396" s="1">
        <v>40049</v>
      </c>
      <c r="D396" s="4">
        <v>0</v>
      </c>
      <c r="E396">
        <v>46.09</v>
      </c>
      <c r="F396">
        <v>17339331</v>
      </c>
    </row>
    <row r="397" spans="1:6" x14ac:dyDescent="0.45">
      <c r="A397" t="s">
        <v>35</v>
      </c>
      <c r="B397" t="s">
        <v>59</v>
      </c>
      <c r="C397" s="1">
        <v>40056</v>
      </c>
      <c r="D397" s="4">
        <v>0</v>
      </c>
      <c r="E397">
        <v>46.44</v>
      </c>
      <c r="F397">
        <v>21986439</v>
      </c>
    </row>
    <row r="398" spans="1:6" x14ac:dyDescent="0.45">
      <c r="A398" t="s">
        <v>35</v>
      </c>
      <c r="B398" t="s">
        <v>59</v>
      </c>
      <c r="C398" s="1">
        <v>40063</v>
      </c>
      <c r="D398" s="4">
        <v>0</v>
      </c>
      <c r="E398">
        <v>50.18</v>
      </c>
      <c r="F398">
        <v>27935777</v>
      </c>
    </row>
    <row r="399" spans="1:6" x14ac:dyDescent="0.45">
      <c r="A399" t="s">
        <v>35</v>
      </c>
      <c r="B399" t="s">
        <v>59</v>
      </c>
      <c r="C399" s="1">
        <v>40070</v>
      </c>
      <c r="D399" s="4">
        <v>0</v>
      </c>
      <c r="E399">
        <v>48.99</v>
      </c>
      <c r="F399">
        <v>26768443</v>
      </c>
    </row>
    <row r="400" spans="1:6" x14ac:dyDescent="0.45">
      <c r="A400" t="s">
        <v>35</v>
      </c>
      <c r="B400" t="s">
        <v>59</v>
      </c>
      <c r="C400" s="1">
        <v>40077</v>
      </c>
      <c r="D400" s="4">
        <v>0</v>
      </c>
      <c r="E400">
        <v>46.7</v>
      </c>
      <c r="F400">
        <v>21621268</v>
      </c>
    </row>
    <row r="401" spans="1:6" x14ac:dyDescent="0.45">
      <c r="A401" t="s">
        <v>35</v>
      </c>
      <c r="B401" t="s">
        <v>59</v>
      </c>
      <c r="C401" s="1">
        <v>40084</v>
      </c>
      <c r="D401" s="4">
        <v>0</v>
      </c>
      <c r="E401">
        <v>44.45</v>
      </c>
      <c r="F401">
        <v>19022036</v>
      </c>
    </row>
    <row r="402" spans="1:6" x14ac:dyDescent="0.45">
      <c r="A402" t="s">
        <v>35</v>
      </c>
      <c r="B402" t="s">
        <v>59</v>
      </c>
      <c r="C402" s="1">
        <v>40091</v>
      </c>
      <c r="D402" s="4">
        <v>0</v>
      </c>
      <c r="E402">
        <v>53.22</v>
      </c>
      <c r="F402">
        <v>50084369</v>
      </c>
    </row>
    <row r="403" spans="1:6" x14ac:dyDescent="0.45">
      <c r="A403" t="s">
        <v>35</v>
      </c>
      <c r="B403" t="s">
        <v>59</v>
      </c>
      <c r="C403" s="1">
        <v>40098</v>
      </c>
      <c r="D403" s="4">
        <v>0</v>
      </c>
      <c r="E403">
        <v>58.49</v>
      </c>
      <c r="F403">
        <v>42298711</v>
      </c>
    </row>
    <row r="404" spans="1:6" x14ac:dyDescent="0.45">
      <c r="A404" t="s">
        <v>35</v>
      </c>
      <c r="B404" t="s">
        <v>59</v>
      </c>
      <c r="C404" s="1">
        <v>40105</v>
      </c>
      <c r="D404" s="4">
        <v>0</v>
      </c>
      <c r="E404">
        <v>60.23</v>
      </c>
      <c r="F404">
        <v>69445844</v>
      </c>
    </row>
    <row r="405" spans="1:6" x14ac:dyDescent="0.45">
      <c r="A405" t="s">
        <v>35</v>
      </c>
      <c r="B405" t="s">
        <v>59</v>
      </c>
      <c r="C405" s="1">
        <v>40112</v>
      </c>
      <c r="D405" s="4">
        <v>0</v>
      </c>
      <c r="E405">
        <v>64.47</v>
      </c>
      <c r="F405">
        <v>53978481</v>
      </c>
    </row>
    <row r="406" spans="1:6" x14ac:dyDescent="0.45">
      <c r="A406" t="s">
        <v>35</v>
      </c>
      <c r="B406" t="s">
        <v>59</v>
      </c>
      <c r="C406" s="1">
        <v>40119</v>
      </c>
      <c r="D406" s="4">
        <v>0</v>
      </c>
      <c r="E406">
        <v>64</v>
      </c>
      <c r="F406">
        <v>44038959</v>
      </c>
    </row>
    <row r="407" spans="1:6" x14ac:dyDescent="0.45">
      <c r="A407" t="s">
        <v>35</v>
      </c>
      <c r="B407" t="s">
        <v>59</v>
      </c>
      <c r="C407" s="1">
        <v>40126</v>
      </c>
      <c r="D407" s="4">
        <v>0</v>
      </c>
      <c r="E407">
        <v>67.95</v>
      </c>
      <c r="F407">
        <v>26764426</v>
      </c>
    </row>
    <row r="408" spans="1:6" x14ac:dyDescent="0.45">
      <c r="A408" t="s">
        <v>35</v>
      </c>
      <c r="B408" t="s">
        <v>59</v>
      </c>
      <c r="C408" s="1">
        <v>40133</v>
      </c>
      <c r="D408" s="4">
        <v>0</v>
      </c>
      <c r="E408">
        <v>66.790000000000006</v>
      </c>
      <c r="F408">
        <v>18260764</v>
      </c>
    </row>
    <row r="409" spans="1:6" x14ac:dyDescent="0.45">
      <c r="A409" t="s">
        <v>35</v>
      </c>
      <c r="B409" t="s">
        <v>59</v>
      </c>
      <c r="C409" s="1">
        <v>40140</v>
      </c>
      <c r="D409" s="4">
        <v>0</v>
      </c>
      <c r="E409">
        <v>60.61</v>
      </c>
      <c r="F409">
        <v>13882310</v>
      </c>
    </row>
    <row r="410" spans="1:6" x14ac:dyDescent="0.45">
      <c r="A410" t="s">
        <v>35</v>
      </c>
      <c r="B410" t="s">
        <v>59</v>
      </c>
      <c r="C410" s="1">
        <v>40147</v>
      </c>
      <c r="D410" s="4">
        <v>0</v>
      </c>
      <c r="E410">
        <v>67.11</v>
      </c>
      <c r="F410">
        <v>22262810</v>
      </c>
    </row>
    <row r="411" spans="1:6" x14ac:dyDescent="0.45">
      <c r="A411" t="s">
        <v>35</v>
      </c>
      <c r="B411" t="s">
        <v>59</v>
      </c>
      <c r="C411" s="1">
        <v>40154</v>
      </c>
      <c r="D411" s="4">
        <v>0</v>
      </c>
      <c r="E411">
        <v>65.52</v>
      </c>
      <c r="F411">
        <v>11037430</v>
      </c>
    </row>
    <row r="412" spans="1:6" x14ac:dyDescent="0.45">
      <c r="A412" t="s">
        <v>35</v>
      </c>
      <c r="B412" t="s">
        <v>59</v>
      </c>
      <c r="C412" s="1">
        <v>40161</v>
      </c>
      <c r="D412" s="4">
        <v>0</v>
      </c>
      <c r="E412">
        <v>65.2</v>
      </c>
      <c r="F412">
        <v>15570795</v>
      </c>
    </row>
    <row r="413" spans="1:6" x14ac:dyDescent="0.45">
      <c r="A413" t="s">
        <v>35</v>
      </c>
      <c r="B413" t="s">
        <v>59</v>
      </c>
      <c r="C413" s="1">
        <v>40168</v>
      </c>
      <c r="D413" s="4">
        <v>0</v>
      </c>
      <c r="E413">
        <v>65.900000000000006</v>
      </c>
      <c r="F413">
        <v>19935595</v>
      </c>
    </row>
    <row r="414" spans="1:6" x14ac:dyDescent="0.45">
      <c r="A414" t="s">
        <v>35</v>
      </c>
      <c r="B414" t="s">
        <v>59</v>
      </c>
      <c r="C414" s="1">
        <v>40175</v>
      </c>
      <c r="D414" s="4">
        <v>0</v>
      </c>
      <c r="E414">
        <v>63.85</v>
      </c>
      <c r="F414">
        <v>9956437</v>
      </c>
    </row>
    <row r="415" spans="1:6" x14ac:dyDescent="0.45">
      <c r="A415" t="s">
        <v>35</v>
      </c>
      <c r="B415" t="s">
        <v>59</v>
      </c>
      <c r="C415" s="1">
        <v>40189</v>
      </c>
      <c r="D415" s="4">
        <v>0</v>
      </c>
      <c r="E415">
        <v>74.11</v>
      </c>
      <c r="F415">
        <v>31726643</v>
      </c>
    </row>
    <row r="416" spans="1:6" x14ac:dyDescent="0.45">
      <c r="A416" t="s">
        <v>35</v>
      </c>
      <c r="B416" t="s">
        <v>59</v>
      </c>
      <c r="C416" s="1">
        <v>40196</v>
      </c>
      <c r="D416" s="4">
        <v>0</v>
      </c>
      <c r="E416">
        <v>73.900000000000006</v>
      </c>
      <c r="F416">
        <v>52096642</v>
      </c>
    </row>
    <row r="417" spans="1:6" x14ac:dyDescent="0.45">
      <c r="A417" t="s">
        <v>35</v>
      </c>
      <c r="B417" t="s">
        <v>59</v>
      </c>
      <c r="C417" s="1">
        <v>40203</v>
      </c>
      <c r="D417" s="4">
        <v>0</v>
      </c>
      <c r="E417">
        <v>71.87</v>
      </c>
      <c r="F417">
        <v>20863848</v>
      </c>
    </row>
    <row r="418" spans="1:6" x14ac:dyDescent="0.45">
      <c r="A418" t="s">
        <v>35</v>
      </c>
      <c r="B418" t="s">
        <v>59</v>
      </c>
      <c r="C418" s="1">
        <v>40210</v>
      </c>
      <c r="D418" s="4">
        <v>0</v>
      </c>
      <c r="E418">
        <v>67.930000000000007</v>
      </c>
      <c r="F418">
        <v>46687520</v>
      </c>
    </row>
    <row r="419" spans="1:6" x14ac:dyDescent="0.45">
      <c r="A419" t="s">
        <v>35</v>
      </c>
      <c r="B419" t="s">
        <v>59</v>
      </c>
      <c r="C419" s="1">
        <v>40217</v>
      </c>
      <c r="D419" s="4">
        <v>0</v>
      </c>
      <c r="E419">
        <v>64.7</v>
      </c>
      <c r="F419">
        <v>21305146</v>
      </c>
    </row>
    <row r="420" spans="1:6" x14ac:dyDescent="0.45">
      <c r="A420" t="s">
        <v>35</v>
      </c>
      <c r="B420" t="s">
        <v>59</v>
      </c>
      <c r="C420" s="1">
        <v>40224</v>
      </c>
      <c r="D420" s="4">
        <v>0</v>
      </c>
      <c r="E420">
        <v>67.400000000000006</v>
      </c>
      <c r="F420">
        <v>12261033</v>
      </c>
    </row>
    <row r="421" spans="1:6" x14ac:dyDescent="0.45">
      <c r="A421" t="s">
        <v>35</v>
      </c>
      <c r="B421" t="s">
        <v>59</v>
      </c>
      <c r="C421" s="1">
        <v>40231</v>
      </c>
      <c r="D421" s="4">
        <v>0</v>
      </c>
      <c r="E421">
        <v>72.099999999999994</v>
      </c>
      <c r="F421">
        <v>16189503</v>
      </c>
    </row>
    <row r="422" spans="1:6" x14ac:dyDescent="0.45">
      <c r="A422" t="s">
        <v>35</v>
      </c>
      <c r="B422" t="s">
        <v>59</v>
      </c>
      <c r="C422" s="1">
        <v>40238</v>
      </c>
      <c r="D422" s="4">
        <v>0</v>
      </c>
      <c r="E422">
        <v>72.14</v>
      </c>
      <c r="F422">
        <v>16990896</v>
      </c>
    </row>
    <row r="423" spans="1:6" x14ac:dyDescent="0.45">
      <c r="A423" t="s">
        <v>35</v>
      </c>
      <c r="B423" t="s">
        <v>59</v>
      </c>
      <c r="C423" s="1">
        <v>40245</v>
      </c>
      <c r="D423" s="4">
        <v>0</v>
      </c>
      <c r="E423">
        <v>74.569999999999993</v>
      </c>
      <c r="F423">
        <v>17537823</v>
      </c>
    </row>
    <row r="424" spans="1:6" x14ac:dyDescent="0.45">
      <c r="A424" t="s">
        <v>35</v>
      </c>
      <c r="B424" t="s">
        <v>59</v>
      </c>
      <c r="C424" s="1">
        <v>40252</v>
      </c>
      <c r="D424" s="4">
        <v>0</v>
      </c>
      <c r="E424">
        <v>74.77</v>
      </c>
      <c r="F424">
        <v>14841949</v>
      </c>
    </row>
    <row r="425" spans="1:6" x14ac:dyDescent="0.45">
      <c r="A425" t="s">
        <v>35</v>
      </c>
      <c r="B425" t="s">
        <v>59</v>
      </c>
      <c r="C425" s="1">
        <v>40259</v>
      </c>
      <c r="D425" s="4">
        <v>0</v>
      </c>
      <c r="E425">
        <v>79.2</v>
      </c>
      <c r="F425">
        <v>33943466</v>
      </c>
    </row>
    <row r="426" spans="1:6" x14ac:dyDescent="0.45">
      <c r="A426" t="s">
        <v>35</v>
      </c>
      <c r="B426" t="s">
        <v>59</v>
      </c>
      <c r="C426" s="1">
        <v>40266</v>
      </c>
      <c r="D426" s="4">
        <v>0</v>
      </c>
      <c r="E426">
        <v>80.5</v>
      </c>
      <c r="F426">
        <v>31861220</v>
      </c>
    </row>
    <row r="427" spans="1:6" x14ac:dyDescent="0.45">
      <c r="A427" t="s">
        <v>35</v>
      </c>
      <c r="B427" t="s">
        <v>59</v>
      </c>
      <c r="C427" s="1">
        <v>40273</v>
      </c>
      <c r="D427" s="4">
        <v>0</v>
      </c>
      <c r="E427">
        <v>79.92</v>
      </c>
      <c r="F427">
        <v>24959800</v>
      </c>
    </row>
    <row r="428" spans="1:6" x14ac:dyDescent="0.45">
      <c r="A428" t="s">
        <v>35</v>
      </c>
      <c r="B428" t="s">
        <v>59</v>
      </c>
      <c r="C428" s="1">
        <v>40280</v>
      </c>
      <c r="D428" s="4">
        <v>0</v>
      </c>
      <c r="E428">
        <v>76.73</v>
      </c>
      <c r="F428">
        <v>18247714</v>
      </c>
    </row>
    <row r="429" spans="1:6" x14ac:dyDescent="0.45">
      <c r="A429" t="s">
        <v>35</v>
      </c>
      <c r="B429" t="s">
        <v>59</v>
      </c>
      <c r="C429" s="1">
        <v>40287</v>
      </c>
      <c r="D429" s="4">
        <v>0</v>
      </c>
      <c r="E429">
        <v>76.2</v>
      </c>
      <c r="F429">
        <v>17872437</v>
      </c>
    </row>
    <row r="430" spans="1:6" x14ac:dyDescent="0.45">
      <c r="A430" t="s">
        <v>35</v>
      </c>
      <c r="B430" t="s">
        <v>59</v>
      </c>
      <c r="C430" s="1">
        <v>40294</v>
      </c>
      <c r="D430" s="4">
        <v>0</v>
      </c>
      <c r="E430">
        <v>76.75</v>
      </c>
      <c r="F430">
        <v>12087366</v>
      </c>
    </row>
    <row r="431" spans="1:6" x14ac:dyDescent="0.45">
      <c r="A431" t="s">
        <v>35</v>
      </c>
      <c r="B431" t="s">
        <v>59</v>
      </c>
      <c r="C431" s="1">
        <v>40301</v>
      </c>
      <c r="D431" s="4">
        <v>0</v>
      </c>
      <c r="E431">
        <v>68.5</v>
      </c>
      <c r="F431">
        <v>19606117</v>
      </c>
    </row>
    <row r="432" spans="1:6" x14ac:dyDescent="0.45">
      <c r="A432" t="s">
        <v>35</v>
      </c>
      <c r="B432" t="s">
        <v>59</v>
      </c>
      <c r="C432" s="1">
        <v>40308</v>
      </c>
      <c r="D432" s="4">
        <v>0</v>
      </c>
      <c r="E432">
        <v>70</v>
      </c>
      <c r="F432">
        <v>33816219</v>
      </c>
    </row>
    <row r="433" spans="1:6" x14ac:dyDescent="0.45">
      <c r="A433" t="s">
        <v>35</v>
      </c>
      <c r="B433" t="s">
        <v>59</v>
      </c>
      <c r="C433" s="1">
        <v>40315</v>
      </c>
      <c r="D433" s="4">
        <v>0</v>
      </c>
      <c r="E433">
        <v>65.989999999999995</v>
      </c>
      <c r="F433">
        <v>16604459</v>
      </c>
    </row>
    <row r="434" spans="1:6" x14ac:dyDescent="0.45">
      <c r="A434" t="s">
        <v>35</v>
      </c>
      <c r="B434" t="s">
        <v>59</v>
      </c>
      <c r="C434" s="1">
        <v>40322</v>
      </c>
      <c r="D434" s="4">
        <v>0</v>
      </c>
      <c r="E434">
        <v>72</v>
      </c>
      <c r="F434">
        <v>21466721</v>
      </c>
    </row>
    <row r="435" spans="1:6" x14ac:dyDescent="0.45">
      <c r="A435" t="s">
        <v>35</v>
      </c>
      <c r="B435" t="s">
        <v>59</v>
      </c>
      <c r="C435" s="1">
        <v>40329</v>
      </c>
      <c r="D435" s="4">
        <v>0</v>
      </c>
      <c r="E435">
        <v>70.92</v>
      </c>
      <c r="F435">
        <v>15907202</v>
      </c>
    </row>
    <row r="436" spans="1:6" x14ac:dyDescent="0.45">
      <c r="A436" t="s">
        <v>35</v>
      </c>
      <c r="B436" t="s">
        <v>59</v>
      </c>
      <c r="C436" s="1">
        <v>40336</v>
      </c>
      <c r="D436" s="4">
        <v>0</v>
      </c>
      <c r="E436">
        <v>73</v>
      </c>
      <c r="F436">
        <v>8840431</v>
      </c>
    </row>
    <row r="437" spans="1:6" x14ac:dyDescent="0.45">
      <c r="A437" t="s">
        <v>35</v>
      </c>
      <c r="B437" t="s">
        <v>59</v>
      </c>
      <c r="C437" s="1">
        <v>40343</v>
      </c>
      <c r="D437" s="4">
        <v>0</v>
      </c>
      <c r="E437">
        <v>76</v>
      </c>
      <c r="F437">
        <v>7146228</v>
      </c>
    </row>
    <row r="438" spans="1:6" x14ac:dyDescent="0.45">
      <c r="A438" t="s">
        <v>35</v>
      </c>
      <c r="B438" t="s">
        <v>59</v>
      </c>
      <c r="C438" s="1">
        <v>40350</v>
      </c>
      <c r="D438" s="4">
        <v>0</v>
      </c>
      <c r="E438">
        <v>71.569999999999993</v>
      </c>
      <c r="F438">
        <v>16290498</v>
      </c>
    </row>
    <row r="439" spans="1:6" x14ac:dyDescent="0.45">
      <c r="A439" t="s">
        <v>35</v>
      </c>
      <c r="B439" t="s">
        <v>59</v>
      </c>
      <c r="C439" s="1">
        <v>40357</v>
      </c>
      <c r="D439" s="4">
        <v>0</v>
      </c>
      <c r="E439">
        <v>68.3</v>
      </c>
      <c r="F439">
        <v>13638233</v>
      </c>
    </row>
    <row r="440" spans="1:6" x14ac:dyDescent="0.45">
      <c r="A440" t="s">
        <v>35</v>
      </c>
      <c r="B440" t="s">
        <v>59</v>
      </c>
      <c r="C440" s="1">
        <v>40364</v>
      </c>
      <c r="D440" s="4">
        <v>0</v>
      </c>
      <c r="E440">
        <v>69.19</v>
      </c>
      <c r="F440">
        <v>5255912</v>
      </c>
    </row>
    <row r="441" spans="1:6" x14ac:dyDescent="0.45">
      <c r="A441" t="s">
        <v>35</v>
      </c>
      <c r="B441" t="s">
        <v>59</v>
      </c>
      <c r="C441" s="1">
        <v>40371</v>
      </c>
      <c r="D441" s="4">
        <v>0</v>
      </c>
      <c r="E441">
        <v>71.8</v>
      </c>
      <c r="F441">
        <v>7756233</v>
      </c>
    </row>
    <row r="442" spans="1:6" x14ac:dyDescent="0.45">
      <c r="A442" t="s">
        <v>35</v>
      </c>
      <c r="B442" t="s">
        <v>59</v>
      </c>
      <c r="C442" s="1">
        <v>40378</v>
      </c>
      <c r="D442" s="4">
        <v>0</v>
      </c>
      <c r="E442">
        <v>71.760000000000005</v>
      </c>
      <c r="F442">
        <v>5958807</v>
      </c>
    </row>
    <row r="443" spans="1:6" x14ac:dyDescent="0.45">
      <c r="A443" t="s">
        <v>35</v>
      </c>
      <c r="B443" t="s">
        <v>59</v>
      </c>
      <c r="C443" s="1">
        <v>40385</v>
      </c>
      <c r="D443" s="4">
        <v>0</v>
      </c>
      <c r="E443">
        <v>70.900000000000006</v>
      </c>
      <c r="F443">
        <v>5636736</v>
      </c>
    </row>
    <row r="444" spans="1:6" x14ac:dyDescent="0.45">
      <c r="A444" t="s">
        <v>35</v>
      </c>
      <c r="B444" t="s">
        <v>59</v>
      </c>
      <c r="C444" s="1">
        <v>40392</v>
      </c>
      <c r="D444" s="4">
        <v>0</v>
      </c>
      <c r="E444">
        <v>71.790000000000006</v>
      </c>
      <c r="F444">
        <v>6215851</v>
      </c>
    </row>
    <row r="445" spans="1:6" x14ac:dyDescent="0.45">
      <c r="A445" t="s">
        <v>35</v>
      </c>
      <c r="B445" t="s">
        <v>59</v>
      </c>
      <c r="C445" s="1">
        <v>40399</v>
      </c>
      <c r="D445" s="4">
        <v>0</v>
      </c>
      <c r="E445">
        <v>71.72</v>
      </c>
      <c r="F445">
        <v>11085529</v>
      </c>
    </row>
    <row r="446" spans="1:6" x14ac:dyDescent="0.45">
      <c r="A446" t="s">
        <v>35</v>
      </c>
      <c r="B446" t="s">
        <v>59</v>
      </c>
      <c r="C446" s="1">
        <v>40406</v>
      </c>
      <c r="D446" s="4">
        <v>0</v>
      </c>
      <c r="E446">
        <v>77.78</v>
      </c>
      <c r="F446">
        <v>14093734</v>
      </c>
    </row>
    <row r="447" spans="1:6" x14ac:dyDescent="0.45">
      <c r="A447" t="s">
        <v>35</v>
      </c>
      <c r="B447" t="s">
        <v>59</v>
      </c>
      <c r="C447" s="1">
        <v>40413</v>
      </c>
      <c r="D447" s="4">
        <v>0</v>
      </c>
      <c r="E447">
        <v>92.49</v>
      </c>
      <c r="F447">
        <v>32960100</v>
      </c>
    </row>
    <row r="448" spans="1:6" x14ac:dyDescent="0.45">
      <c r="A448" t="s">
        <v>35</v>
      </c>
      <c r="B448" t="s">
        <v>59</v>
      </c>
      <c r="C448" s="1">
        <v>40420</v>
      </c>
      <c r="D448" s="4">
        <v>0</v>
      </c>
      <c r="E448">
        <v>102.36</v>
      </c>
      <c r="F448">
        <v>73082031</v>
      </c>
    </row>
    <row r="449" spans="1:6" x14ac:dyDescent="0.45">
      <c r="A449" t="s">
        <v>35</v>
      </c>
      <c r="B449" t="s">
        <v>59</v>
      </c>
      <c r="C449" s="1">
        <v>40427</v>
      </c>
      <c r="D449" s="4">
        <v>0</v>
      </c>
      <c r="E449">
        <v>98.45</v>
      </c>
      <c r="F449">
        <v>25531486</v>
      </c>
    </row>
    <row r="450" spans="1:6" x14ac:dyDescent="0.45">
      <c r="A450" t="s">
        <v>35</v>
      </c>
      <c r="B450" t="s">
        <v>59</v>
      </c>
      <c r="C450" s="1">
        <v>40434</v>
      </c>
      <c r="D450" s="4">
        <v>0</v>
      </c>
      <c r="E450">
        <v>93.08</v>
      </c>
      <c r="F450">
        <v>25280762</v>
      </c>
    </row>
    <row r="451" spans="1:6" x14ac:dyDescent="0.45">
      <c r="A451" t="s">
        <v>35</v>
      </c>
      <c r="B451" t="s">
        <v>59</v>
      </c>
      <c r="C451" s="1">
        <v>40441</v>
      </c>
      <c r="D451" s="4">
        <v>0</v>
      </c>
      <c r="E451">
        <v>88.59</v>
      </c>
      <c r="F451">
        <v>27485300</v>
      </c>
    </row>
    <row r="452" spans="1:6" x14ac:dyDescent="0.45">
      <c r="A452" t="s">
        <v>35</v>
      </c>
      <c r="B452" t="s">
        <v>59</v>
      </c>
      <c r="C452" s="1">
        <v>40448</v>
      </c>
      <c r="D452" s="4">
        <v>0</v>
      </c>
      <c r="E452">
        <v>89.01</v>
      </c>
      <c r="F452">
        <v>17420992</v>
      </c>
    </row>
    <row r="453" spans="1:6" x14ac:dyDescent="0.45">
      <c r="A453" t="s">
        <v>35</v>
      </c>
      <c r="B453" t="s">
        <v>59</v>
      </c>
      <c r="C453" s="1">
        <v>40455</v>
      </c>
      <c r="D453" s="4">
        <v>0</v>
      </c>
      <c r="E453">
        <v>85.77</v>
      </c>
      <c r="F453">
        <v>13622383</v>
      </c>
    </row>
    <row r="454" spans="1:6" x14ac:dyDescent="0.45">
      <c r="A454" t="s">
        <v>35</v>
      </c>
      <c r="B454" t="s">
        <v>59</v>
      </c>
      <c r="C454" s="1">
        <v>40462</v>
      </c>
      <c r="D454" s="4">
        <v>0</v>
      </c>
      <c r="E454">
        <v>88.77</v>
      </c>
      <c r="F454">
        <v>60204487</v>
      </c>
    </row>
    <row r="455" spans="1:6" x14ac:dyDescent="0.45">
      <c r="A455" t="s">
        <v>35</v>
      </c>
      <c r="B455" t="s">
        <v>59</v>
      </c>
      <c r="C455" s="1">
        <v>40469</v>
      </c>
      <c r="D455" s="4">
        <v>0</v>
      </c>
      <c r="E455">
        <v>86.6</v>
      </c>
      <c r="F455">
        <v>29055255</v>
      </c>
    </row>
    <row r="456" spans="1:6" x14ac:dyDescent="0.45">
      <c r="A456" t="s">
        <v>35</v>
      </c>
      <c r="B456" t="s">
        <v>59</v>
      </c>
      <c r="C456" s="1">
        <v>40476</v>
      </c>
      <c r="D456" s="4">
        <v>0</v>
      </c>
      <c r="E456">
        <v>86.96</v>
      </c>
      <c r="F456">
        <v>19996963</v>
      </c>
    </row>
    <row r="457" spans="1:6" x14ac:dyDescent="0.45">
      <c r="A457" t="s">
        <v>35</v>
      </c>
      <c r="B457" t="s">
        <v>59</v>
      </c>
      <c r="C457" s="1">
        <v>40483</v>
      </c>
      <c r="D457" s="4">
        <v>0</v>
      </c>
      <c r="E457">
        <v>88.9</v>
      </c>
      <c r="F457">
        <v>26085870</v>
      </c>
    </row>
    <row r="458" spans="1:6" x14ac:dyDescent="0.45">
      <c r="A458" t="s">
        <v>35</v>
      </c>
      <c r="B458" t="s">
        <v>59</v>
      </c>
      <c r="C458" s="1">
        <v>40490</v>
      </c>
      <c r="D458" s="4">
        <v>0</v>
      </c>
      <c r="E458">
        <v>79</v>
      </c>
      <c r="F458">
        <v>65966154</v>
      </c>
    </row>
    <row r="459" spans="1:6" x14ac:dyDescent="0.45">
      <c r="A459" t="s">
        <v>35</v>
      </c>
      <c r="B459" t="s">
        <v>59</v>
      </c>
      <c r="C459" s="1">
        <v>40497</v>
      </c>
      <c r="D459" s="4">
        <v>0</v>
      </c>
      <c r="E459">
        <v>77.48</v>
      </c>
      <c r="F459">
        <v>15930540</v>
      </c>
    </row>
    <row r="460" spans="1:6" x14ac:dyDescent="0.45">
      <c r="A460" t="s">
        <v>35</v>
      </c>
      <c r="B460" t="s">
        <v>59</v>
      </c>
      <c r="C460" s="1">
        <v>40504</v>
      </c>
      <c r="D460" s="4">
        <v>0</v>
      </c>
      <c r="E460">
        <v>77.760000000000005</v>
      </c>
      <c r="F460">
        <v>8845817</v>
      </c>
    </row>
    <row r="461" spans="1:6" x14ac:dyDescent="0.45">
      <c r="A461" t="s">
        <v>35</v>
      </c>
      <c r="B461" t="s">
        <v>59</v>
      </c>
      <c r="C461" s="1">
        <v>40511</v>
      </c>
      <c r="D461" s="4">
        <v>0</v>
      </c>
      <c r="E461">
        <v>77.63</v>
      </c>
      <c r="F461">
        <v>10661544</v>
      </c>
    </row>
    <row r="462" spans="1:6" x14ac:dyDescent="0.45">
      <c r="A462" t="s">
        <v>35</v>
      </c>
      <c r="B462" t="s">
        <v>59</v>
      </c>
      <c r="C462" s="1">
        <v>40518</v>
      </c>
      <c r="D462" s="4">
        <v>0</v>
      </c>
      <c r="E462">
        <v>80.8</v>
      </c>
      <c r="F462">
        <v>28145109</v>
      </c>
    </row>
    <row r="463" spans="1:6" x14ac:dyDescent="0.45">
      <c r="A463" t="s">
        <v>35</v>
      </c>
      <c r="B463" t="s">
        <v>59</v>
      </c>
      <c r="C463" s="1">
        <v>40525</v>
      </c>
      <c r="D463" s="4">
        <v>0</v>
      </c>
      <c r="E463">
        <v>82.05</v>
      </c>
      <c r="F463">
        <v>12903523</v>
      </c>
    </row>
    <row r="464" spans="1:6" x14ac:dyDescent="0.45">
      <c r="A464" t="s">
        <v>35</v>
      </c>
      <c r="B464" t="s">
        <v>59</v>
      </c>
      <c r="C464" s="1">
        <v>40532</v>
      </c>
      <c r="D464" s="4">
        <v>0</v>
      </c>
      <c r="E464">
        <v>81.3</v>
      </c>
      <c r="F464">
        <v>9844304</v>
      </c>
    </row>
    <row r="465" spans="1:6" x14ac:dyDescent="0.45">
      <c r="A465" t="s">
        <v>35</v>
      </c>
      <c r="B465" t="s">
        <v>59</v>
      </c>
      <c r="C465" s="1">
        <v>40539</v>
      </c>
      <c r="D465" s="4">
        <v>0</v>
      </c>
      <c r="E465">
        <v>80</v>
      </c>
      <c r="F465">
        <v>9496656</v>
      </c>
    </row>
    <row r="466" spans="1:6" x14ac:dyDescent="0.45">
      <c r="A466" t="s">
        <v>35</v>
      </c>
      <c r="B466" t="s">
        <v>59</v>
      </c>
      <c r="C466" s="1">
        <v>40553</v>
      </c>
      <c r="D466" s="4">
        <v>0</v>
      </c>
      <c r="E466">
        <v>85.58</v>
      </c>
      <c r="F466">
        <v>30844608</v>
      </c>
    </row>
    <row r="467" spans="1:6" x14ac:dyDescent="0.45">
      <c r="A467" t="s">
        <v>35</v>
      </c>
      <c r="B467" t="s">
        <v>59</v>
      </c>
      <c r="C467" s="1">
        <v>40560</v>
      </c>
      <c r="D467" s="4">
        <v>0</v>
      </c>
      <c r="E467">
        <v>85.82</v>
      </c>
      <c r="F467">
        <v>17854998</v>
      </c>
    </row>
    <row r="468" spans="1:6" x14ac:dyDescent="0.45">
      <c r="A468" t="s">
        <v>35</v>
      </c>
      <c r="B468" t="s">
        <v>59</v>
      </c>
      <c r="C468" s="1">
        <v>40567</v>
      </c>
      <c r="D468" s="4">
        <v>0</v>
      </c>
      <c r="E468">
        <v>87.49</v>
      </c>
      <c r="F468">
        <v>25966946</v>
      </c>
    </row>
    <row r="469" spans="1:6" x14ac:dyDescent="0.45">
      <c r="A469" t="s">
        <v>35</v>
      </c>
      <c r="B469" t="s">
        <v>59</v>
      </c>
      <c r="C469" s="1">
        <v>40574</v>
      </c>
      <c r="D469" s="4">
        <v>0</v>
      </c>
      <c r="E469">
        <v>87.7</v>
      </c>
      <c r="F469">
        <v>10432342</v>
      </c>
    </row>
    <row r="470" spans="1:6" x14ac:dyDescent="0.45">
      <c r="A470" t="s">
        <v>35</v>
      </c>
      <c r="B470" t="s">
        <v>59</v>
      </c>
      <c r="C470" s="1">
        <v>40581</v>
      </c>
      <c r="D470" s="4">
        <v>0</v>
      </c>
      <c r="E470">
        <v>88.4</v>
      </c>
      <c r="F470">
        <v>9268314</v>
      </c>
    </row>
    <row r="471" spans="1:6" x14ac:dyDescent="0.45">
      <c r="A471" t="s">
        <v>35</v>
      </c>
      <c r="B471" t="s">
        <v>59</v>
      </c>
      <c r="C471" s="1">
        <v>40588</v>
      </c>
      <c r="D471" s="4">
        <v>0</v>
      </c>
      <c r="E471">
        <v>88.4</v>
      </c>
      <c r="F471">
        <v>6134675</v>
      </c>
    </row>
    <row r="472" spans="1:6" x14ac:dyDescent="0.45">
      <c r="A472" t="s">
        <v>35</v>
      </c>
      <c r="B472" t="s">
        <v>59</v>
      </c>
      <c r="C472" s="1">
        <v>40595</v>
      </c>
      <c r="D472" s="4">
        <v>0</v>
      </c>
      <c r="E472">
        <v>89.14</v>
      </c>
      <c r="F472">
        <v>7281227</v>
      </c>
    </row>
    <row r="473" spans="1:6" x14ac:dyDescent="0.45">
      <c r="A473" t="s">
        <v>35</v>
      </c>
      <c r="B473" t="s">
        <v>59</v>
      </c>
      <c r="C473" s="1">
        <v>40602</v>
      </c>
      <c r="D473" s="4">
        <v>0</v>
      </c>
      <c r="E473">
        <v>87.53</v>
      </c>
      <c r="F473">
        <v>8549446</v>
      </c>
    </row>
    <row r="474" spans="1:6" x14ac:dyDescent="0.45">
      <c r="A474" t="s">
        <v>35</v>
      </c>
      <c r="B474" t="s">
        <v>59</v>
      </c>
      <c r="C474" s="1">
        <v>40609</v>
      </c>
      <c r="D474" s="4">
        <v>0</v>
      </c>
      <c r="E474">
        <v>85.98</v>
      </c>
      <c r="F474">
        <v>5277500</v>
      </c>
    </row>
    <row r="475" spans="1:6" x14ac:dyDescent="0.45">
      <c r="A475" t="s">
        <v>35</v>
      </c>
      <c r="B475" t="s">
        <v>59</v>
      </c>
      <c r="C475" s="1">
        <v>40616</v>
      </c>
      <c r="D475" s="4">
        <v>0</v>
      </c>
      <c r="E475">
        <v>84.05</v>
      </c>
      <c r="F475">
        <v>7513300</v>
      </c>
    </row>
    <row r="476" spans="1:6" x14ac:dyDescent="0.45">
      <c r="A476" t="s">
        <v>35</v>
      </c>
      <c r="B476" t="s">
        <v>59</v>
      </c>
      <c r="C476" s="1">
        <v>40623</v>
      </c>
      <c r="D476" s="4">
        <v>0</v>
      </c>
      <c r="E476">
        <v>89.91</v>
      </c>
      <c r="F476">
        <v>16412300</v>
      </c>
    </row>
    <row r="477" spans="1:6" x14ac:dyDescent="0.45">
      <c r="A477" t="s">
        <v>35</v>
      </c>
      <c r="B477" t="s">
        <v>59</v>
      </c>
      <c r="C477" s="1">
        <v>40630</v>
      </c>
      <c r="D477" s="4">
        <v>0</v>
      </c>
      <c r="E477">
        <v>88.6</v>
      </c>
      <c r="F477">
        <v>8616300</v>
      </c>
    </row>
    <row r="478" spans="1:6" x14ac:dyDescent="0.45">
      <c r="A478" t="s">
        <v>35</v>
      </c>
      <c r="B478" t="s">
        <v>59</v>
      </c>
      <c r="C478" s="1">
        <v>40637</v>
      </c>
      <c r="D478" s="4">
        <v>0</v>
      </c>
      <c r="E478">
        <v>87.99</v>
      </c>
      <c r="F478">
        <v>9390500</v>
      </c>
    </row>
    <row r="479" spans="1:6" x14ac:dyDescent="0.45">
      <c r="A479" t="s">
        <v>35</v>
      </c>
      <c r="B479" t="s">
        <v>59</v>
      </c>
      <c r="C479" s="1">
        <v>40644</v>
      </c>
      <c r="D479" s="4">
        <v>0</v>
      </c>
      <c r="E479">
        <v>85.25</v>
      </c>
      <c r="F479">
        <v>10452300</v>
      </c>
    </row>
    <row r="480" spans="1:6" x14ac:dyDescent="0.45">
      <c r="A480" t="s">
        <v>35</v>
      </c>
      <c r="B480" t="s">
        <v>59</v>
      </c>
      <c r="C480" s="1">
        <v>40651</v>
      </c>
      <c r="D480" s="4">
        <v>0</v>
      </c>
      <c r="E480">
        <v>85.89</v>
      </c>
      <c r="F480">
        <v>5327300</v>
      </c>
    </row>
    <row r="481" spans="1:6" x14ac:dyDescent="0.45">
      <c r="A481" t="s">
        <v>35</v>
      </c>
      <c r="B481" t="s">
        <v>59</v>
      </c>
      <c r="C481" s="1">
        <v>40658</v>
      </c>
      <c r="D481" s="4">
        <v>0</v>
      </c>
      <c r="E481">
        <v>85.97</v>
      </c>
      <c r="F481">
        <v>3510400</v>
      </c>
    </row>
    <row r="482" spans="1:6" x14ac:dyDescent="0.45">
      <c r="A482" t="s">
        <v>35</v>
      </c>
      <c r="B482" t="s">
        <v>59</v>
      </c>
      <c r="C482" s="1">
        <v>40665</v>
      </c>
      <c r="D482" s="4">
        <v>0</v>
      </c>
      <c r="E482">
        <v>84</v>
      </c>
      <c r="F482">
        <v>5760600</v>
      </c>
    </row>
    <row r="483" spans="1:6" x14ac:dyDescent="0.45">
      <c r="A483" t="s">
        <v>35</v>
      </c>
      <c r="B483" t="s">
        <v>59</v>
      </c>
      <c r="C483" s="1">
        <v>40672</v>
      </c>
      <c r="D483" s="4">
        <v>0</v>
      </c>
      <c r="E483">
        <v>84.24</v>
      </c>
      <c r="F483">
        <v>2461500</v>
      </c>
    </row>
    <row r="484" spans="1:6" x14ac:dyDescent="0.45">
      <c r="A484" t="s">
        <v>35</v>
      </c>
      <c r="B484" t="s">
        <v>59</v>
      </c>
      <c r="C484" s="1">
        <v>40679</v>
      </c>
      <c r="D484" s="4">
        <v>0</v>
      </c>
      <c r="E484">
        <v>83.04</v>
      </c>
      <c r="F484">
        <v>4260100</v>
      </c>
    </row>
    <row r="485" spans="1:6" x14ac:dyDescent="0.45">
      <c r="A485" t="s">
        <v>35</v>
      </c>
      <c r="B485" t="s">
        <v>59</v>
      </c>
      <c r="C485" s="1">
        <v>40686</v>
      </c>
      <c r="D485" s="4">
        <v>0</v>
      </c>
      <c r="E485">
        <v>83.73</v>
      </c>
      <c r="F485">
        <v>4771200</v>
      </c>
    </row>
    <row r="486" spans="1:6" x14ac:dyDescent="0.45">
      <c r="A486" t="s">
        <v>35</v>
      </c>
      <c r="B486" t="s">
        <v>59</v>
      </c>
      <c r="C486" s="1">
        <v>40693</v>
      </c>
      <c r="D486" s="4">
        <v>0</v>
      </c>
      <c r="E486">
        <v>83.71</v>
      </c>
      <c r="F486">
        <v>7036400</v>
      </c>
    </row>
    <row r="487" spans="1:6" x14ac:dyDescent="0.45">
      <c r="A487" t="s">
        <v>35</v>
      </c>
      <c r="B487" t="s">
        <v>59</v>
      </c>
      <c r="C487" s="1">
        <v>40700</v>
      </c>
      <c r="D487" s="4">
        <v>0</v>
      </c>
      <c r="E487">
        <v>82.8</v>
      </c>
      <c r="F487">
        <v>3188700</v>
      </c>
    </row>
    <row r="488" spans="1:6" x14ac:dyDescent="0.45">
      <c r="A488" t="s">
        <v>35</v>
      </c>
      <c r="B488" t="s">
        <v>59</v>
      </c>
      <c r="C488" s="1">
        <v>40707</v>
      </c>
      <c r="D488" s="4">
        <v>0</v>
      </c>
      <c r="E488">
        <v>88.88</v>
      </c>
      <c r="F488">
        <v>16396500</v>
      </c>
    </row>
    <row r="489" spans="1:6" x14ac:dyDescent="0.45">
      <c r="A489" t="s">
        <v>35</v>
      </c>
      <c r="B489" t="s">
        <v>59</v>
      </c>
      <c r="C489" s="1">
        <v>40714</v>
      </c>
      <c r="D489" s="4">
        <v>0</v>
      </c>
      <c r="E489">
        <v>87.1</v>
      </c>
      <c r="F489">
        <v>18743500</v>
      </c>
    </row>
    <row r="490" spans="1:6" x14ac:dyDescent="0.45">
      <c r="A490" t="s">
        <v>35</v>
      </c>
      <c r="B490" t="s">
        <v>59</v>
      </c>
      <c r="C490" s="1">
        <v>40721</v>
      </c>
      <c r="D490" s="4">
        <v>0</v>
      </c>
      <c r="E490">
        <v>86.5</v>
      </c>
      <c r="F490">
        <v>3977100</v>
      </c>
    </row>
    <row r="491" spans="1:6" x14ac:dyDescent="0.45">
      <c r="A491" t="s">
        <v>35</v>
      </c>
      <c r="B491" t="s">
        <v>59</v>
      </c>
      <c r="C491" s="1">
        <v>40728</v>
      </c>
      <c r="D491" s="4">
        <v>0</v>
      </c>
      <c r="E491">
        <v>89.98</v>
      </c>
      <c r="F491">
        <v>7972300</v>
      </c>
    </row>
    <row r="492" spans="1:6" x14ac:dyDescent="0.45">
      <c r="A492" t="s">
        <v>35</v>
      </c>
      <c r="B492" t="s">
        <v>59</v>
      </c>
      <c r="C492" s="1">
        <v>40735</v>
      </c>
      <c r="D492" s="4">
        <v>0</v>
      </c>
      <c r="E492">
        <v>90.4</v>
      </c>
      <c r="F492">
        <v>5203300</v>
      </c>
    </row>
    <row r="493" spans="1:6" x14ac:dyDescent="0.45">
      <c r="A493" t="s">
        <v>35</v>
      </c>
      <c r="B493" t="s">
        <v>59</v>
      </c>
      <c r="C493" s="1">
        <v>40742</v>
      </c>
      <c r="D493" s="4">
        <v>0</v>
      </c>
      <c r="E493">
        <v>98</v>
      </c>
      <c r="F493">
        <v>20503000</v>
      </c>
    </row>
    <row r="494" spans="1:6" x14ac:dyDescent="0.45">
      <c r="A494" t="s">
        <v>35</v>
      </c>
      <c r="B494" t="s">
        <v>59</v>
      </c>
      <c r="C494" s="1">
        <v>40749</v>
      </c>
      <c r="D494" s="4">
        <v>0</v>
      </c>
      <c r="E494">
        <v>98.69</v>
      </c>
      <c r="F494">
        <v>23495500</v>
      </c>
    </row>
    <row r="495" spans="1:6" x14ac:dyDescent="0.45">
      <c r="A495" t="s">
        <v>35</v>
      </c>
      <c r="B495" t="s">
        <v>59</v>
      </c>
      <c r="C495" s="1">
        <v>40756</v>
      </c>
      <c r="D495" s="4">
        <v>0</v>
      </c>
      <c r="E495">
        <v>87.01</v>
      </c>
      <c r="F495">
        <v>22676900</v>
      </c>
    </row>
    <row r="496" spans="1:6" x14ac:dyDescent="0.45">
      <c r="A496" t="s">
        <v>35</v>
      </c>
      <c r="B496" t="s">
        <v>59</v>
      </c>
      <c r="C496" s="1">
        <v>40763</v>
      </c>
      <c r="D496" s="4">
        <v>0</v>
      </c>
      <c r="E496">
        <v>80.7</v>
      </c>
      <c r="F496">
        <v>31815300</v>
      </c>
    </row>
    <row r="497" spans="1:6" x14ac:dyDescent="0.45">
      <c r="A497" t="s">
        <v>35</v>
      </c>
      <c r="B497" t="s">
        <v>59</v>
      </c>
      <c r="C497" s="1">
        <v>40770</v>
      </c>
      <c r="D497" s="4">
        <v>0</v>
      </c>
      <c r="E497">
        <v>83.48</v>
      </c>
      <c r="F497">
        <v>12282800</v>
      </c>
    </row>
    <row r="498" spans="1:6" x14ac:dyDescent="0.45">
      <c r="A498" t="s">
        <v>35</v>
      </c>
      <c r="B498" t="s">
        <v>59</v>
      </c>
      <c r="C498" s="1">
        <v>40777</v>
      </c>
      <c r="D498" s="4">
        <v>0</v>
      </c>
      <c r="E498">
        <v>85.48</v>
      </c>
      <c r="F498">
        <v>5209300</v>
      </c>
    </row>
    <row r="499" spans="1:6" x14ac:dyDescent="0.45">
      <c r="A499" t="s">
        <v>35</v>
      </c>
      <c r="B499" t="s">
        <v>59</v>
      </c>
      <c r="C499" s="1">
        <v>40784</v>
      </c>
      <c r="D499" s="4">
        <v>0</v>
      </c>
      <c r="E499">
        <v>89.78</v>
      </c>
      <c r="F499">
        <v>16915200</v>
      </c>
    </row>
    <row r="500" spans="1:6" x14ac:dyDescent="0.45">
      <c r="A500" t="s">
        <v>35</v>
      </c>
      <c r="B500" t="s">
        <v>59</v>
      </c>
      <c r="C500" s="1">
        <v>40791</v>
      </c>
      <c r="D500" s="4">
        <v>0</v>
      </c>
      <c r="E500">
        <v>87</v>
      </c>
      <c r="F500">
        <v>4615700</v>
      </c>
    </row>
    <row r="501" spans="1:6" x14ac:dyDescent="0.45">
      <c r="A501" t="s">
        <v>35</v>
      </c>
      <c r="B501" t="s">
        <v>59</v>
      </c>
      <c r="C501" s="1">
        <v>40798</v>
      </c>
      <c r="D501" s="4">
        <v>0</v>
      </c>
      <c r="E501">
        <v>86.79</v>
      </c>
      <c r="F501">
        <v>8736800</v>
      </c>
    </row>
    <row r="502" spans="1:6" x14ac:dyDescent="0.45">
      <c r="A502" t="s">
        <v>35</v>
      </c>
      <c r="B502" t="s">
        <v>59</v>
      </c>
      <c r="C502" s="1">
        <v>40805</v>
      </c>
      <c r="D502" s="4">
        <v>0</v>
      </c>
      <c r="E502">
        <v>76.61</v>
      </c>
      <c r="F502">
        <v>7853500</v>
      </c>
    </row>
    <row r="503" spans="1:6" x14ac:dyDescent="0.45">
      <c r="A503" t="s">
        <v>35</v>
      </c>
      <c r="B503" t="s">
        <v>59</v>
      </c>
      <c r="C503" s="1">
        <v>40812</v>
      </c>
      <c r="D503" s="4">
        <v>0</v>
      </c>
      <c r="E503">
        <v>77.739999999999995</v>
      </c>
      <c r="F503">
        <v>8769600</v>
      </c>
    </row>
    <row r="504" spans="1:6" x14ac:dyDescent="0.45">
      <c r="A504" t="s">
        <v>35</v>
      </c>
      <c r="B504" t="s">
        <v>59</v>
      </c>
      <c r="C504" s="1">
        <v>40819</v>
      </c>
      <c r="D504" s="4">
        <v>0</v>
      </c>
      <c r="E504">
        <v>78.03</v>
      </c>
      <c r="F504">
        <v>9605400</v>
      </c>
    </row>
    <row r="505" spans="1:6" x14ac:dyDescent="0.45">
      <c r="A505" t="s">
        <v>35</v>
      </c>
      <c r="B505" t="s">
        <v>59</v>
      </c>
      <c r="C505" s="1">
        <v>40826</v>
      </c>
      <c r="D505" s="4">
        <v>0</v>
      </c>
      <c r="E505">
        <v>85.38</v>
      </c>
      <c r="F505">
        <v>9934700</v>
      </c>
    </row>
    <row r="506" spans="1:6" x14ac:dyDescent="0.45">
      <c r="A506" t="s">
        <v>35</v>
      </c>
      <c r="B506" t="s">
        <v>59</v>
      </c>
      <c r="C506" s="1">
        <v>40833</v>
      </c>
      <c r="D506" s="4">
        <v>0</v>
      </c>
      <c r="E506">
        <v>89.08</v>
      </c>
      <c r="F506">
        <v>5625600</v>
      </c>
    </row>
    <row r="507" spans="1:6" x14ac:dyDescent="0.45">
      <c r="A507" t="s">
        <v>35</v>
      </c>
      <c r="B507" t="s">
        <v>59</v>
      </c>
      <c r="C507" s="1">
        <v>40840</v>
      </c>
      <c r="D507" s="4">
        <v>0</v>
      </c>
      <c r="E507">
        <v>91.4</v>
      </c>
      <c r="F507">
        <v>8154500</v>
      </c>
    </row>
    <row r="508" spans="1:6" x14ac:dyDescent="0.45">
      <c r="A508" t="s">
        <v>35</v>
      </c>
      <c r="B508" t="s">
        <v>59</v>
      </c>
      <c r="C508" s="1">
        <v>40847</v>
      </c>
      <c r="D508" s="4">
        <v>0</v>
      </c>
      <c r="E508">
        <v>98.02</v>
      </c>
      <c r="F508">
        <v>9780100</v>
      </c>
    </row>
    <row r="509" spans="1:6" x14ac:dyDescent="0.45">
      <c r="A509" t="s">
        <v>35</v>
      </c>
      <c r="B509" t="s">
        <v>59</v>
      </c>
      <c r="C509" s="1">
        <v>40854</v>
      </c>
      <c r="D509" s="4">
        <v>0</v>
      </c>
      <c r="E509">
        <v>97.6</v>
      </c>
      <c r="F509">
        <v>11348200</v>
      </c>
    </row>
    <row r="510" spans="1:6" x14ac:dyDescent="0.45">
      <c r="A510" t="s">
        <v>35</v>
      </c>
      <c r="B510" t="s">
        <v>59</v>
      </c>
      <c r="C510" s="1">
        <v>40861</v>
      </c>
      <c r="D510" s="4">
        <v>0</v>
      </c>
      <c r="E510">
        <v>96</v>
      </c>
      <c r="F510">
        <v>9102000</v>
      </c>
    </row>
    <row r="511" spans="1:6" x14ac:dyDescent="0.45">
      <c r="A511" t="s">
        <v>35</v>
      </c>
      <c r="B511" t="s">
        <v>59</v>
      </c>
      <c r="C511" s="1">
        <v>40868</v>
      </c>
      <c r="D511" s="4">
        <v>0</v>
      </c>
      <c r="E511">
        <v>100.2</v>
      </c>
      <c r="F511">
        <v>7465600</v>
      </c>
    </row>
    <row r="512" spans="1:6" x14ac:dyDescent="0.45">
      <c r="A512" t="s">
        <v>35</v>
      </c>
      <c r="B512" t="s">
        <v>59</v>
      </c>
      <c r="C512" s="1">
        <v>40875</v>
      </c>
      <c r="D512" s="4">
        <v>0</v>
      </c>
      <c r="E512">
        <v>99.8</v>
      </c>
      <c r="F512">
        <v>7142700</v>
      </c>
    </row>
    <row r="513" spans="1:6" x14ac:dyDescent="0.45">
      <c r="A513" t="s">
        <v>35</v>
      </c>
      <c r="B513" t="s">
        <v>59</v>
      </c>
      <c r="C513" s="1">
        <v>40882</v>
      </c>
      <c r="D513" s="4">
        <v>0</v>
      </c>
      <c r="E513">
        <v>99.99</v>
      </c>
      <c r="F513">
        <v>10112400</v>
      </c>
    </row>
    <row r="514" spans="1:6" x14ac:dyDescent="0.45">
      <c r="A514" t="s">
        <v>35</v>
      </c>
      <c r="B514" t="s">
        <v>59</v>
      </c>
      <c r="C514" s="1">
        <v>40889</v>
      </c>
      <c r="D514" s="4">
        <v>0</v>
      </c>
      <c r="E514">
        <v>100.9</v>
      </c>
      <c r="F514">
        <v>6593700</v>
      </c>
    </row>
    <row r="515" spans="1:6" x14ac:dyDescent="0.45">
      <c r="A515" t="s">
        <v>35</v>
      </c>
      <c r="B515" t="s">
        <v>59</v>
      </c>
      <c r="C515" s="1">
        <v>40896</v>
      </c>
      <c r="D515" s="4">
        <v>0</v>
      </c>
      <c r="E515">
        <v>99.5</v>
      </c>
      <c r="F515">
        <v>12329200</v>
      </c>
    </row>
    <row r="516" spans="1:6" x14ac:dyDescent="0.45">
      <c r="A516" t="s">
        <v>35</v>
      </c>
      <c r="B516" t="s">
        <v>59</v>
      </c>
      <c r="C516" s="1">
        <v>40903</v>
      </c>
      <c r="D516" s="4">
        <v>0</v>
      </c>
      <c r="E516">
        <v>95.25</v>
      </c>
      <c r="F516">
        <v>12593900</v>
      </c>
    </row>
    <row r="517" spans="1:6" x14ac:dyDescent="0.45">
      <c r="A517" t="s">
        <v>35</v>
      </c>
      <c r="B517" t="s">
        <v>59</v>
      </c>
      <c r="C517" s="1">
        <v>40910</v>
      </c>
      <c r="D517" s="4">
        <v>0</v>
      </c>
      <c r="E517">
        <v>98.65</v>
      </c>
      <c r="F517">
        <v>966600</v>
      </c>
    </row>
    <row r="518" spans="1:6" x14ac:dyDescent="0.45">
      <c r="A518" t="s">
        <v>35</v>
      </c>
      <c r="B518" t="s">
        <v>59</v>
      </c>
      <c r="C518" s="1">
        <v>40917</v>
      </c>
      <c r="D518" s="4">
        <v>0</v>
      </c>
      <c r="E518">
        <v>99</v>
      </c>
      <c r="F518">
        <v>5011100</v>
      </c>
    </row>
    <row r="519" spans="1:6" x14ac:dyDescent="0.45">
      <c r="A519" t="s">
        <v>35</v>
      </c>
      <c r="B519" t="s">
        <v>59</v>
      </c>
      <c r="C519" s="1">
        <v>40924</v>
      </c>
      <c r="D519" s="4">
        <v>0</v>
      </c>
      <c r="E519">
        <v>94.95</v>
      </c>
      <c r="F519">
        <v>9212000</v>
      </c>
    </row>
    <row r="520" spans="1:6" x14ac:dyDescent="0.45">
      <c r="A520" t="s">
        <v>35</v>
      </c>
      <c r="B520" t="s">
        <v>59</v>
      </c>
      <c r="C520" s="1">
        <v>40931</v>
      </c>
      <c r="D520" s="4">
        <v>0</v>
      </c>
      <c r="E520">
        <v>90</v>
      </c>
      <c r="F520">
        <v>8168700</v>
      </c>
    </row>
    <row r="521" spans="1:6" x14ac:dyDescent="0.45">
      <c r="A521" t="s">
        <v>35</v>
      </c>
      <c r="B521" t="s">
        <v>59</v>
      </c>
      <c r="C521" s="1">
        <v>40938</v>
      </c>
      <c r="D521" s="4">
        <v>0</v>
      </c>
      <c r="E521">
        <v>89.4</v>
      </c>
      <c r="F521">
        <v>3132400</v>
      </c>
    </row>
    <row r="522" spans="1:6" x14ac:dyDescent="0.45">
      <c r="A522" t="s">
        <v>35</v>
      </c>
      <c r="B522" t="s">
        <v>59</v>
      </c>
      <c r="C522" s="1">
        <v>40945</v>
      </c>
      <c r="D522" s="4">
        <v>0</v>
      </c>
      <c r="E522">
        <v>87.8</v>
      </c>
      <c r="F522">
        <v>4838400</v>
      </c>
    </row>
    <row r="523" spans="1:6" x14ac:dyDescent="0.45">
      <c r="A523" t="s">
        <v>35</v>
      </c>
      <c r="B523" t="s">
        <v>59</v>
      </c>
      <c r="C523" s="1">
        <v>40952</v>
      </c>
      <c r="D523" s="4">
        <v>0</v>
      </c>
      <c r="E523">
        <v>88.28</v>
      </c>
      <c r="F523">
        <v>1999100</v>
      </c>
    </row>
    <row r="524" spans="1:6" x14ac:dyDescent="0.45">
      <c r="A524" t="s">
        <v>35</v>
      </c>
      <c r="B524" t="s">
        <v>59</v>
      </c>
      <c r="C524" s="1">
        <v>40959</v>
      </c>
      <c r="D524" s="4">
        <v>0</v>
      </c>
      <c r="E524">
        <v>87.73</v>
      </c>
      <c r="F524">
        <v>1563000</v>
      </c>
    </row>
    <row r="525" spans="1:6" x14ac:dyDescent="0.45">
      <c r="A525" t="s">
        <v>35</v>
      </c>
      <c r="B525" t="s">
        <v>59</v>
      </c>
      <c r="C525" s="1">
        <v>40966</v>
      </c>
      <c r="D525" s="4">
        <v>0</v>
      </c>
      <c r="E525">
        <v>87.37</v>
      </c>
      <c r="F525">
        <v>2478200</v>
      </c>
    </row>
    <row r="526" spans="1:6" x14ac:dyDescent="0.45">
      <c r="A526" t="s">
        <v>35</v>
      </c>
      <c r="B526" t="s">
        <v>59</v>
      </c>
      <c r="C526" s="1">
        <v>40973</v>
      </c>
      <c r="D526" s="4">
        <v>0</v>
      </c>
      <c r="E526">
        <v>85.7</v>
      </c>
      <c r="F526">
        <v>2469600</v>
      </c>
    </row>
    <row r="527" spans="1:6" x14ac:dyDescent="0.45">
      <c r="A527" t="s">
        <v>35</v>
      </c>
      <c r="B527" t="s">
        <v>59</v>
      </c>
      <c r="C527" s="1">
        <v>40980</v>
      </c>
      <c r="D527" s="4">
        <v>0</v>
      </c>
      <c r="E527">
        <v>84.96</v>
      </c>
      <c r="F527">
        <v>3996200</v>
      </c>
    </row>
    <row r="528" spans="1:6" x14ac:dyDescent="0.45">
      <c r="A528" t="s">
        <v>35</v>
      </c>
      <c r="B528" t="s">
        <v>59</v>
      </c>
      <c r="C528" s="1">
        <v>40987</v>
      </c>
      <c r="D528" s="4">
        <v>0</v>
      </c>
      <c r="E528">
        <v>84.84</v>
      </c>
      <c r="F528">
        <v>1800300</v>
      </c>
    </row>
    <row r="529" spans="1:6" x14ac:dyDescent="0.45">
      <c r="A529" t="s">
        <v>35</v>
      </c>
      <c r="B529" t="s">
        <v>59</v>
      </c>
      <c r="C529" s="1">
        <v>40994</v>
      </c>
      <c r="D529" s="4">
        <v>0</v>
      </c>
      <c r="E529">
        <v>88.67</v>
      </c>
      <c r="F529">
        <v>8370000</v>
      </c>
    </row>
    <row r="530" spans="1:6" x14ac:dyDescent="0.45">
      <c r="A530" t="s">
        <v>35</v>
      </c>
      <c r="B530" t="s">
        <v>59</v>
      </c>
      <c r="C530" s="1">
        <v>41001</v>
      </c>
      <c r="D530" s="4">
        <v>0</v>
      </c>
      <c r="E530">
        <v>96</v>
      </c>
      <c r="F530">
        <v>18721900</v>
      </c>
    </row>
    <row r="531" spans="1:6" x14ac:dyDescent="0.45">
      <c r="A531" t="s">
        <v>35</v>
      </c>
      <c r="B531" t="s">
        <v>59</v>
      </c>
      <c r="C531" s="1">
        <v>41008</v>
      </c>
      <c r="D531" s="4">
        <v>0</v>
      </c>
      <c r="E531">
        <v>95.98</v>
      </c>
      <c r="F531">
        <v>2339600</v>
      </c>
    </row>
    <row r="532" spans="1:6" x14ac:dyDescent="0.45">
      <c r="A532" t="s">
        <v>35</v>
      </c>
      <c r="B532" t="s">
        <v>59</v>
      </c>
      <c r="C532" s="1">
        <v>41015</v>
      </c>
      <c r="D532" s="4">
        <v>0</v>
      </c>
      <c r="E532">
        <v>93.34</v>
      </c>
      <c r="F532">
        <v>9448600</v>
      </c>
    </row>
    <row r="533" spans="1:6" x14ac:dyDescent="0.45">
      <c r="A533" t="s">
        <v>35</v>
      </c>
      <c r="B533" t="s">
        <v>59</v>
      </c>
      <c r="C533" s="1">
        <v>41022</v>
      </c>
      <c r="D533" s="4">
        <v>0</v>
      </c>
      <c r="E533">
        <v>94.41</v>
      </c>
      <c r="F533">
        <v>5642400</v>
      </c>
    </row>
    <row r="534" spans="1:6" x14ac:dyDescent="0.45">
      <c r="A534" t="s">
        <v>35</v>
      </c>
      <c r="B534" t="s">
        <v>59</v>
      </c>
      <c r="C534" s="1">
        <v>41029</v>
      </c>
      <c r="D534" s="4">
        <v>0</v>
      </c>
      <c r="E534">
        <v>86.25</v>
      </c>
      <c r="F534">
        <v>2009800</v>
      </c>
    </row>
    <row r="535" spans="1:6" x14ac:dyDescent="0.45">
      <c r="A535" t="s">
        <v>35</v>
      </c>
      <c r="B535" t="s">
        <v>59</v>
      </c>
      <c r="C535" s="1">
        <v>41036</v>
      </c>
      <c r="D535" s="4">
        <v>0</v>
      </c>
      <c r="E535">
        <v>87.65</v>
      </c>
      <c r="F535">
        <v>3830400</v>
      </c>
    </row>
    <row r="536" spans="1:6" x14ac:dyDescent="0.45">
      <c r="A536" t="s">
        <v>35</v>
      </c>
      <c r="B536" t="s">
        <v>59</v>
      </c>
      <c r="C536" s="1">
        <v>41043</v>
      </c>
      <c r="D536" s="4">
        <v>0</v>
      </c>
      <c r="E536">
        <v>81</v>
      </c>
      <c r="F536">
        <v>4135000</v>
      </c>
    </row>
    <row r="537" spans="1:6" x14ac:dyDescent="0.45">
      <c r="A537" t="s">
        <v>35</v>
      </c>
      <c r="B537" t="s">
        <v>59</v>
      </c>
      <c r="C537" s="1">
        <v>41050</v>
      </c>
      <c r="D537" s="4">
        <v>0</v>
      </c>
      <c r="E537">
        <v>78.48</v>
      </c>
      <c r="F537">
        <v>3409300</v>
      </c>
    </row>
    <row r="538" spans="1:6" x14ac:dyDescent="0.45">
      <c r="A538" t="s">
        <v>35</v>
      </c>
      <c r="B538" t="s">
        <v>59</v>
      </c>
      <c r="C538" s="1">
        <v>41057</v>
      </c>
      <c r="D538" s="4">
        <v>0</v>
      </c>
      <c r="E538">
        <v>71.489999999999995</v>
      </c>
      <c r="F538">
        <v>6499700</v>
      </c>
    </row>
    <row r="539" spans="1:6" x14ac:dyDescent="0.45">
      <c r="A539" t="s">
        <v>35</v>
      </c>
      <c r="B539" t="s">
        <v>59</v>
      </c>
      <c r="C539" s="1">
        <v>41064</v>
      </c>
      <c r="D539" s="4">
        <v>0</v>
      </c>
      <c r="E539">
        <v>78.069999999999993</v>
      </c>
      <c r="F539">
        <v>1184100</v>
      </c>
    </row>
    <row r="540" spans="1:6" x14ac:dyDescent="0.45">
      <c r="A540" t="s">
        <v>35</v>
      </c>
      <c r="B540" t="s">
        <v>59</v>
      </c>
      <c r="C540" s="1">
        <v>41071</v>
      </c>
      <c r="D540" s="4">
        <v>0</v>
      </c>
      <c r="E540">
        <v>78</v>
      </c>
      <c r="F540">
        <v>655200</v>
      </c>
    </row>
    <row r="541" spans="1:6" x14ac:dyDescent="0.45">
      <c r="A541" t="s">
        <v>35</v>
      </c>
      <c r="B541" t="s">
        <v>59</v>
      </c>
      <c r="C541" s="1">
        <v>41078</v>
      </c>
      <c r="D541" s="4">
        <v>0</v>
      </c>
      <c r="E541">
        <v>76.17</v>
      </c>
      <c r="F541">
        <v>1233600</v>
      </c>
    </row>
    <row r="542" spans="1:6" x14ac:dyDescent="0.45">
      <c r="A542" t="s">
        <v>35</v>
      </c>
      <c r="B542" t="s">
        <v>59</v>
      </c>
      <c r="C542" s="1">
        <v>41085</v>
      </c>
      <c r="D542" s="4">
        <v>0</v>
      </c>
      <c r="E542">
        <v>81.900000000000006</v>
      </c>
      <c r="F542">
        <v>1384800</v>
      </c>
    </row>
    <row r="543" spans="1:6" x14ac:dyDescent="0.45">
      <c r="A543" t="s">
        <v>35</v>
      </c>
      <c r="B543" t="s">
        <v>59</v>
      </c>
      <c r="C543" s="1">
        <v>41092</v>
      </c>
      <c r="D543" s="4">
        <v>0</v>
      </c>
      <c r="E543">
        <v>82.5</v>
      </c>
      <c r="F543">
        <v>991400</v>
      </c>
    </row>
    <row r="544" spans="1:6" x14ac:dyDescent="0.45">
      <c r="A544" t="s">
        <v>35</v>
      </c>
      <c r="B544" t="s">
        <v>59</v>
      </c>
      <c r="C544" s="1">
        <v>41099</v>
      </c>
      <c r="D544" s="4">
        <v>0</v>
      </c>
      <c r="E544">
        <v>81.86</v>
      </c>
      <c r="F544">
        <v>588700</v>
      </c>
    </row>
    <row r="545" spans="1:6" x14ac:dyDescent="0.45">
      <c r="A545" t="s">
        <v>35</v>
      </c>
      <c r="B545" t="s">
        <v>59</v>
      </c>
      <c r="C545" s="1">
        <v>41106</v>
      </c>
      <c r="D545" s="4">
        <v>0</v>
      </c>
      <c r="E545">
        <v>80.67</v>
      </c>
      <c r="F545">
        <v>1387500</v>
      </c>
    </row>
    <row r="546" spans="1:6" x14ac:dyDescent="0.45">
      <c r="A546" t="s">
        <v>35</v>
      </c>
      <c r="B546" t="s">
        <v>59</v>
      </c>
      <c r="C546" s="1">
        <v>41113</v>
      </c>
      <c r="D546" s="4">
        <v>0</v>
      </c>
      <c r="E546">
        <v>78.92</v>
      </c>
      <c r="F546">
        <v>2497600</v>
      </c>
    </row>
    <row r="547" spans="1:6" x14ac:dyDescent="0.45">
      <c r="A547" t="s">
        <v>35</v>
      </c>
      <c r="B547" t="s">
        <v>59</v>
      </c>
      <c r="C547" s="1">
        <v>41120</v>
      </c>
      <c r="D547" s="4">
        <v>0</v>
      </c>
      <c r="E547">
        <v>79</v>
      </c>
      <c r="F547">
        <v>1918900</v>
      </c>
    </row>
    <row r="548" spans="1:6" x14ac:dyDescent="0.45">
      <c r="A548" t="s">
        <v>35</v>
      </c>
      <c r="B548" t="s">
        <v>59</v>
      </c>
      <c r="C548" s="1">
        <v>41127</v>
      </c>
      <c r="D548" s="4">
        <v>0</v>
      </c>
      <c r="E548">
        <v>80.5</v>
      </c>
      <c r="F548">
        <v>3511500</v>
      </c>
    </row>
    <row r="549" spans="1:6" x14ac:dyDescent="0.45">
      <c r="A549" t="s">
        <v>35</v>
      </c>
      <c r="B549" t="s">
        <v>59</v>
      </c>
      <c r="C549" s="1">
        <v>41134</v>
      </c>
      <c r="D549" s="4">
        <v>0</v>
      </c>
      <c r="E549">
        <v>82.06</v>
      </c>
      <c r="F549">
        <v>2670000</v>
      </c>
    </row>
    <row r="550" spans="1:6" x14ac:dyDescent="0.45">
      <c r="A550" t="s">
        <v>35</v>
      </c>
      <c r="B550" t="s">
        <v>59</v>
      </c>
      <c r="C550" s="1">
        <v>41141</v>
      </c>
      <c r="D550" s="4">
        <v>0</v>
      </c>
      <c r="E550">
        <v>82.5</v>
      </c>
      <c r="F550">
        <v>1611800</v>
      </c>
    </row>
    <row r="551" spans="1:6" x14ac:dyDescent="0.45">
      <c r="A551" t="s">
        <v>35</v>
      </c>
      <c r="B551" t="s">
        <v>59</v>
      </c>
      <c r="C551" s="1">
        <v>41148</v>
      </c>
      <c r="D551" s="4">
        <v>0</v>
      </c>
      <c r="E551">
        <v>84.8</v>
      </c>
      <c r="F551">
        <v>5591700</v>
      </c>
    </row>
    <row r="552" spans="1:6" x14ac:dyDescent="0.45">
      <c r="A552" t="s">
        <v>35</v>
      </c>
      <c r="B552" t="s">
        <v>59</v>
      </c>
      <c r="C552" s="1">
        <v>41155</v>
      </c>
      <c r="D552" s="4">
        <v>0</v>
      </c>
      <c r="E552">
        <v>89.99</v>
      </c>
      <c r="F552">
        <v>5582600</v>
      </c>
    </row>
    <row r="553" spans="1:6" x14ac:dyDescent="0.45">
      <c r="A553" t="s">
        <v>35</v>
      </c>
      <c r="B553" t="s">
        <v>59</v>
      </c>
      <c r="C553" s="1">
        <v>41162</v>
      </c>
      <c r="D553" s="4">
        <v>0</v>
      </c>
      <c r="E553">
        <v>95.5</v>
      </c>
      <c r="F553">
        <v>5688000</v>
      </c>
    </row>
    <row r="554" spans="1:6" x14ac:dyDescent="0.45">
      <c r="A554" t="s">
        <v>35</v>
      </c>
      <c r="B554" t="s">
        <v>59</v>
      </c>
      <c r="C554" s="1">
        <v>41169</v>
      </c>
      <c r="D554" s="4">
        <v>0</v>
      </c>
      <c r="E554">
        <v>99.23</v>
      </c>
      <c r="F554">
        <v>5640200</v>
      </c>
    </row>
    <row r="555" spans="1:6" x14ac:dyDescent="0.45">
      <c r="A555" t="s">
        <v>35</v>
      </c>
      <c r="B555" t="s">
        <v>59</v>
      </c>
      <c r="C555" s="1">
        <v>41176</v>
      </c>
      <c r="D555" s="4">
        <v>0</v>
      </c>
      <c r="E555">
        <v>95.87</v>
      </c>
      <c r="F555">
        <v>7917500</v>
      </c>
    </row>
    <row r="556" spans="1:6" x14ac:dyDescent="0.45">
      <c r="A556" t="s">
        <v>35</v>
      </c>
      <c r="B556" t="s">
        <v>59</v>
      </c>
      <c r="C556" s="1">
        <v>41183</v>
      </c>
      <c r="D556" s="4">
        <v>0</v>
      </c>
      <c r="E556">
        <v>98.5</v>
      </c>
      <c r="F556">
        <v>5157300</v>
      </c>
    </row>
    <row r="557" spans="1:6" x14ac:dyDescent="0.45">
      <c r="A557" t="s">
        <v>35</v>
      </c>
      <c r="B557" t="s">
        <v>59</v>
      </c>
      <c r="C557" s="1">
        <v>41190</v>
      </c>
      <c r="D557" s="4">
        <v>0</v>
      </c>
      <c r="E557">
        <v>95.31</v>
      </c>
      <c r="F557">
        <v>3277100</v>
      </c>
    </row>
    <row r="558" spans="1:6" x14ac:dyDescent="0.45">
      <c r="A558" t="s">
        <v>35</v>
      </c>
      <c r="B558" t="s">
        <v>59</v>
      </c>
      <c r="C558" s="1">
        <v>41197</v>
      </c>
      <c r="D558" s="4">
        <v>0</v>
      </c>
      <c r="E558">
        <v>94.98</v>
      </c>
      <c r="F558">
        <v>2914600</v>
      </c>
    </row>
    <row r="559" spans="1:6" x14ac:dyDescent="0.45">
      <c r="A559" t="s">
        <v>35</v>
      </c>
      <c r="B559" t="s">
        <v>59</v>
      </c>
      <c r="C559" s="1">
        <v>41204</v>
      </c>
      <c r="D559" s="4">
        <v>0</v>
      </c>
      <c r="E559">
        <v>92.5</v>
      </c>
      <c r="F559">
        <v>2110700</v>
      </c>
    </row>
    <row r="560" spans="1:6" x14ac:dyDescent="0.45">
      <c r="A560" t="s">
        <v>35</v>
      </c>
      <c r="B560" t="s">
        <v>59</v>
      </c>
      <c r="C560" s="1">
        <v>41211</v>
      </c>
      <c r="D560" s="4">
        <v>0</v>
      </c>
      <c r="E560">
        <v>91.38</v>
      </c>
      <c r="F560">
        <v>1070300</v>
      </c>
    </row>
    <row r="561" spans="1:6" x14ac:dyDescent="0.45">
      <c r="A561" t="s">
        <v>35</v>
      </c>
      <c r="B561" t="s">
        <v>59</v>
      </c>
      <c r="C561" s="1">
        <v>41218</v>
      </c>
      <c r="D561" s="4">
        <v>0</v>
      </c>
      <c r="E561">
        <v>90</v>
      </c>
      <c r="F561">
        <v>920900</v>
      </c>
    </row>
    <row r="562" spans="1:6" x14ac:dyDescent="0.45">
      <c r="A562" t="s">
        <v>35</v>
      </c>
      <c r="B562" t="s">
        <v>59</v>
      </c>
      <c r="C562" s="1">
        <v>41225</v>
      </c>
      <c r="D562" s="4">
        <v>0</v>
      </c>
      <c r="E562">
        <v>90</v>
      </c>
      <c r="F562">
        <v>957800</v>
      </c>
    </row>
    <row r="563" spans="1:6" x14ac:dyDescent="0.45">
      <c r="A563" t="s">
        <v>35</v>
      </c>
      <c r="B563" t="s">
        <v>59</v>
      </c>
      <c r="C563" s="1">
        <v>41232</v>
      </c>
      <c r="D563" s="4">
        <v>0</v>
      </c>
      <c r="E563">
        <v>86.25</v>
      </c>
      <c r="F563">
        <v>3736500</v>
      </c>
    </row>
    <row r="564" spans="1:6" x14ac:dyDescent="0.45">
      <c r="A564" t="s">
        <v>35</v>
      </c>
      <c r="B564" t="s">
        <v>59</v>
      </c>
      <c r="C564" s="1">
        <v>41239</v>
      </c>
      <c r="D564" s="4">
        <v>0</v>
      </c>
      <c r="E564">
        <v>84.5</v>
      </c>
      <c r="F564">
        <v>4030400</v>
      </c>
    </row>
    <row r="565" spans="1:6" x14ac:dyDescent="0.45">
      <c r="A565" t="s">
        <v>35</v>
      </c>
      <c r="B565" t="s">
        <v>59</v>
      </c>
      <c r="C565" s="1">
        <v>41246</v>
      </c>
      <c r="D565" s="4">
        <v>0</v>
      </c>
      <c r="E565">
        <v>85.51</v>
      </c>
      <c r="F565">
        <v>2283500</v>
      </c>
    </row>
    <row r="566" spans="1:6" x14ac:dyDescent="0.45">
      <c r="A566" t="s">
        <v>35</v>
      </c>
      <c r="B566" t="s">
        <v>59</v>
      </c>
      <c r="C566" s="1">
        <v>41253</v>
      </c>
      <c r="D566" s="4">
        <v>0</v>
      </c>
      <c r="E566">
        <v>90.4</v>
      </c>
      <c r="F566">
        <v>3125000</v>
      </c>
    </row>
    <row r="567" spans="1:6" x14ac:dyDescent="0.45">
      <c r="A567" t="s">
        <v>35</v>
      </c>
      <c r="B567" t="s">
        <v>59</v>
      </c>
      <c r="C567" s="1">
        <v>41260</v>
      </c>
      <c r="D567" s="4">
        <v>0</v>
      </c>
      <c r="E567">
        <v>91.17</v>
      </c>
      <c r="F567">
        <v>2034200</v>
      </c>
    </row>
    <row r="568" spans="1:6" x14ac:dyDescent="0.45">
      <c r="A568" t="s">
        <v>35</v>
      </c>
      <c r="B568" t="s">
        <v>59</v>
      </c>
      <c r="C568" s="1">
        <v>41267</v>
      </c>
      <c r="D568" s="4">
        <v>0</v>
      </c>
      <c r="E568">
        <v>90.49</v>
      </c>
      <c r="F568">
        <v>2660500</v>
      </c>
    </row>
    <row r="569" spans="1:6" x14ac:dyDescent="0.45">
      <c r="A569" t="s">
        <v>35</v>
      </c>
      <c r="B569" t="s">
        <v>59</v>
      </c>
      <c r="C569" s="1">
        <v>41281</v>
      </c>
      <c r="D569" s="4">
        <v>0</v>
      </c>
      <c r="E569">
        <v>90.01</v>
      </c>
      <c r="F569">
        <v>1187000</v>
      </c>
    </row>
    <row r="570" spans="1:6" x14ac:dyDescent="0.45">
      <c r="A570" t="s">
        <v>35</v>
      </c>
      <c r="B570" t="s">
        <v>59</v>
      </c>
      <c r="C570" s="1">
        <v>41288</v>
      </c>
      <c r="D570" s="4">
        <v>0</v>
      </c>
      <c r="E570">
        <v>90.85</v>
      </c>
      <c r="F570">
        <v>1731400</v>
      </c>
    </row>
    <row r="571" spans="1:6" x14ac:dyDescent="0.45">
      <c r="A571" t="s">
        <v>35</v>
      </c>
      <c r="B571" t="s">
        <v>59</v>
      </c>
      <c r="C571" s="1">
        <v>41295</v>
      </c>
      <c r="D571" s="4">
        <v>0</v>
      </c>
      <c r="E571">
        <v>90</v>
      </c>
      <c r="F571">
        <v>1479300</v>
      </c>
    </row>
    <row r="572" spans="1:6" x14ac:dyDescent="0.45">
      <c r="A572" t="s">
        <v>35</v>
      </c>
      <c r="B572" t="s">
        <v>59</v>
      </c>
      <c r="C572" s="1">
        <v>41302</v>
      </c>
      <c r="D572" s="4">
        <v>0</v>
      </c>
      <c r="E572">
        <v>88.9</v>
      </c>
      <c r="F572">
        <v>3866500</v>
      </c>
    </row>
    <row r="573" spans="1:6" x14ac:dyDescent="0.45">
      <c r="A573" t="s">
        <v>35</v>
      </c>
      <c r="B573" t="s">
        <v>59</v>
      </c>
      <c r="C573" s="1">
        <v>41309</v>
      </c>
      <c r="D573" s="4">
        <v>0</v>
      </c>
      <c r="E573">
        <v>88.49</v>
      </c>
      <c r="F573">
        <v>1989200</v>
      </c>
    </row>
    <row r="574" spans="1:6" x14ac:dyDescent="0.45">
      <c r="A574" t="s">
        <v>35</v>
      </c>
      <c r="B574" t="s">
        <v>59</v>
      </c>
      <c r="C574" s="1">
        <v>41316</v>
      </c>
      <c r="D574" s="4">
        <v>0</v>
      </c>
      <c r="E574">
        <v>90.55</v>
      </c>
      <c r="F574">
        <v>5849100</v>
      </c>
    </row>
    <row r="575" spans="1:6" x14ac:dyDescent="0.45">
      <c r="A575" t="s">
        <v>35</v>
      </c>
      <c r="B575" t="s">
        <v>59</v>
      </c>
      <c r="C575" s="1">
        <v>41323</v>
      </c>
      <c r="D575" s="4">
        <v>0</v>
      </c>
      <c r="E575">
        <v>90.31</v>
      </c>
      <c r="F575">
        <v>4622400</v>
      </c>
    </row>
    <row r="576" spans="1:6" x14ac:dyDescent="0.45">
      <c r="A576" t="s">
        <v>35</v>
      </c>
      <c r="B576" t="s">
        <v>59</v>
      </c>
      <c r="C576" s="1">
        <v>41330</v>
      </c>
      <c r="D576" s="4">
        <v>0</v>
      </c>
      <c r="E576">
        <v>91.01</v>
      </c>
      <c r="F576">
        <v>3675700</v>
      </c>
    </row>
    <row r="577" spans="1:6" x14ac:dyDescent="0.45">
      <c r="A577" t="s">
        <v>35</v>
      </c>
      <c r="B577" t="s">
        <v>59</v>
      </c>
      <c r="C577" s="1">
        <v>41337</v>
      </c>
      <c r="D577" s="4">
        <v>0</v>
      </c>
      <c r="E577">
        <v>94.87</v>
      </c>
      <c r="F577">
        <v>4635200</v>
      </c>
    </row>
    <row r="578" spans="1:6" x14ac:dyDescent="0.45">
      <c r="A578" t="s">
        <v>35</v>
      </c>
      <c r="B578" t="s">
        <v>59</v>
      </c>
      <c r="C578" s="1">
        <v>41344</v>
      </c>
      <c r="D578" s="4">
        <v>0</v>
      </c>
      <c r="E578">
        <v>93.25</v>
      </c>
      <c r="F578">
        <v>2472200</v>
      </c>
    </row>
    <row r="579" spans="1:6" x14ac:dyDescent="0.45">
      <c r="A579" t="s">
        <v>35</v>
      </c>
      <c r="B579" t="s">
        <v>59</v>
      </c>
      <c r="C579" s="1">
        <v>41351</v>
      </c>
      <c r="D579" s="4">
        <v>0</v>
      </c>
      <c r="E579">
        <v>90.36</v>
      </c>
      <c r="F579">
        <v>7316700</v>
      </c>
    </row>
    <row r="580" spans="1:6" x14ac:dyDescent="0.45">
      <c r="A580" t="s">
        <v>35</v>
      </c>
      <c r="B580" t="s">
        <v>59</v>
      </c>
      <c r="C580" s="1">
        <v>41358</v>
      </c>
      <c r="D580" s="4">
        <v>0</v>
      </c>
      <c r="E580">
        <v>87.89</v>
      </c>
      <c r="F580">
        <v>5527400</v>
      </c>
    </row>
    <row r="581" spans="1:6" x14ac:dyDescent="0.45">
      <c r="A581" t="s">
        <v>35</v>
      </c>
      <c r="B581" t="s">
        <v>59</v>
      </c>
      <c r="C581" s="1">
        <v>41365</v>
      </c>
      <c r="D581" s="4">
        <v>0</v>
      </c>
      <c r="E581">
        <v>82.9</v>
      </c>
      <c r="F581">
        <v>6593400</v>
      </c>
    </row>
    <row r="582" spans="1:6" x14ac:dyDescent="0.45">
      <c r="A582" t="s">
        <v>35</v>
      </c>
      <c r="B582" t="s">
        <v>59</v>
      </c>
      <c r="C582" s="1">
        <v>41372</v>
      </c>
      <c r="D582" s="4">
        <v>0</v>
      </c>
      <c r="E582">
        <v>80.8</v>
      </c>
      <c r="F582">
        <v>3913900</v>
      </c>
    </row>
    <row r="583" spans="1:6" x14ac:dyDescent="0.45">
      <c r="A583" t="s">
        <v>35</v>
      </c>
      <c r="B583" t="s">
        <v>59</v>
      </c>
      <c r="C583" s="1">
        <v>41379</v>
      </c>
      <c r="D583" s="4">
        <v>0</v>
      </c>
      <c r="E583">
        <v>75.98</v>
      </c>
      <c r="F583">
        <v>3924800</v>
      </c>
    </row>
    <row r="584" spans="1:6" x14ac:dyDescent="0.45">
      <c r="A584" t="s">
        <v>35</v>
      </c>
      <c r="B584" t="s">
        <v>59</v>
      </c>
      <c r="C584" s="1">
        <v>41386</v>
      </c>
      <c r="D584" s="4">
        <v>0</v>
      </c>
      <c r="E584">
        <v>82.48</v>
      </c>
      <c r="F584">
        <v>3253800</v>
      </c>
    </row>
    <row r="585" spans="1:6" x14ac:dyDescent="0.45">
      <c r="A585" t="s">
        <v>35</v>
      </c>
      <c r="B585" t="s">
        <v>59</v>
      </c>
      <c r="C585" s="1">
        <v>41393</v>
      </c>
      <c r="D585" s="4">
        <v>0</v>
      </c>
      <c r="E585">
        <v>81.7</v>
      </c>
      <c r="F585">
        <v>2058700</v>
      </c>
    </row>
    <row r="586" spans="1:6" x14ac:dyDescent="0.45">
      <c r="A586" t="s">
        <v>35</v>
      </c>
      <c r="B586" t="s">
        <v>59</v>
      </c>
      <c r="C586" s="1">
        <v>41400</v>
      </c>
      <c r="D586" s="4">
        <v>0</v>
      </c>
      <c r="E586">
        <v>80.44</v>
      </c>
      <c r="F586">
        <v>904600</v>
      </c>
    </row>
    <row r="587" spans="1:6" x14ac:dyDescent="0.45">
      <c r="A587" t="s">
        <v>35</v>
      </c>
      <c r="B587" t="s">
        <v>59</v>
      </c>
      <c r="C587" s="1">
        <v>41407</v>
      </c>
      <c r="D587" s="4">
        <v>0</v>
      </c>
      <c r="E587">
        <v>79.73</v>
      </c>
      <c r="F587">
        <v>930000</v>
      </c>
    </row>
    <row r="588" spans="1:6" x14ac:dyDescent="0.45">
      <c r="A588" t="s">
        <v>35</v>
      </c>
      <c r="B588" t="s">
        <v>59</v>
      </c>
      <c r="C588" s="1">
        <v>41414</v>
      </c>
      <c r="D588" s="4">
        <v>0</v>
      </c>
      <c r="E588">
        <v>75.400000000000006</v>
      </c>
      <c r="F588">
        <v>850600</v>
      </c>
    </row>
    <row r="589" spans="1:6" x14ac:dyDescent="0.45">
      <c r="A589" t="s">
        <v>35</v>
      </c>
      <c r="B589" t="s">
        <v>59</v>
      </c>
      <c r="C589" s="1">
        <v>41421</v>
      </c>
      <c r="D589" s="4">
        <v>0</v>
      </c>
      <c r="E589">
        <v>72.62</v>
      </c>
      <c r="F589">
        <v>875600</v>
      </c>
    </row>
    <row r="590" spans="1:6" x14ac:dyDescent="0.45">
      <c r="A590" t="s">
        <v>35</v>
      </c>
      <c r="B590" t="s">
        <v>59</v>
      </c>
      <c r="C590" s="1">
        <v>41428</v>
      </c>
      <c r="D590" s="4">
        <v>0</v>
      </c>
      <c r="E590">
        <v>70.790000000000006</v>
      </c>
      <c r="F590">
        <v>1473400</v>
      </c>
    </row>
    <row r="591" spans="1:6" x14ac:dyDescent="0.45">
      <c r="A591" t="s">
        <v>35</v>
      </c>
      <c r="B591" t="s">
        <v>59</v>
      </c>
      <c r="C591" s="1">
        <v>41435</v>
      </c>
      <c r="D591" s="4">
        <v>0</v>
      </c>
      <c r="E591">
        <v>69</v>
      </c>
      <c r="F591">
        <v>797500</v>
      </c>
    </row>
    <row r="592" spans="1:6" x14ac:dyDescent="0.45">
      <c r="A592" t="s">
        <v>35</v>
      </c>
      <c r="B592" t="s">
        <v>59</v>
      </c>
      <c r="C592" s="1">
        <v>41442</v>
      </c>
      <c r="D592" s="4">
        <v>0</v>
      </c>
      <c r="E592">
        <v>69.680000000000007</v>
      </c>
      <c r="F592">
        <v>2423800</v>
      </c>
    </row>
    <row r="593" spans="1:6" x14ac:dyDescent="0.45">
      <c r="A593" t="s">
        <v>35</v>
      </c>
      <c r="B593" t="s">
        <v>59</v>
      </c>
      <c r="C593" s="1">
        <v>41449</v>
      </c>
      <c r="D593" s="4">
        <v>0</v>
      </c>
      <c r="E593">
        <v>71</v>
      </c>
      <c r="F593">
        <v>613200</v>
      </c>
    </row>
    <row r="594" spans="1:6" x14ac:dyDescent="0.45">
      <c r="A594" t="s">
        <v>35</v>
      </c>
      <c r="B594" t="s">
        <v>59</v>
      </c>
      <c r="C594" s="1">
        <v>41456</v>
      </c>
      <c r="D594" s="4">
        <v>0</v>
      </c>
      <c r="E594">
        <v>75</v>
      </c>
      <c r="F594">
        <v>2954300</v>
      </c>
    </row>
    <row r="595" spans="1:6" x14ac:dyDescent="0.45">
      <c r="A595" t="s">
        <v>35</v>
      </c>
      <c r="B595" t="s">
        <v>59</v>
      </c>
      <c r="C595" s="1">
        <v>41463</v>
      </c>
      <c r="D595" s="4">
        <v>0</v>
      </c>
      <c r="E595">
        <v>77.3</v>
      </c>
      <c r="F595">
        <v>1357900</v>
      </c>
    </row>
    <row r="596" spans="1:6" x14ac:dyDescent="0.45">
      <c r="A596" t="s">
        <v>35</v>
      </c>
      <c r="B596" t="s">
        <v>59</v>
      </c>
      <c r="C596" s="1">
        <v>41470</v>
      </c>
      <c r="D596" s="4">
        <v>0</v>
      </c>
      <c r="E596">
        <v>77.44</v>
      </c>
      <c r="F596">
        <v>2159500</v>
      </c>
    </row>
    <row r="597" spans="1:6" x14ac:dyDescent="0.45">
      <c r="A597" t="s">
        <v>35</v>
      </c>
      <c r="B597" t="s">
        <v>59</v>
      </c>
      <c r="C597" s="1">
        <v>41477</v>
      </c>
      <c r="D597" s="4">
        <v>0</v>
      </c>
      <c r="E597">
        <v>78.930000000000007</v>
      </c>
      <c r="F597">
        <v>715900</v>
      </c>
    </row>
    <row r="598" spans="1:6" x14ac:dyDescent="0.45">
      <c r="A598" t="s">
        <v>35</v>
      </c>
      <c r="B598" t="s">
        <v>59</v>
      </c>
      <c r="C598" s="1">
        <v>41484</v>
      </c>
      <c r="D598" s="4">
        <v>0</v>
      </c>
      <c r="E598">
        <v>77.959999999999994</v>
      </c>
      <c r="F598">
        <v>2445100</v>
      </c>
    </row>
    <row r="599" spans="1:6" x14ac:dyDescent="0.45">
      <c r="A599" t="s">
        <v>35</v>
      </c>
      <c r="B599" t="s">
        <v>59</v>
      </c>
      <c r="C599" s="1">
        <v>41491</v>
      </c>
      <c r="D599" s="4">
        <v>0</v>
      </c>
      <c r="E599">
        <v>77.790000000000006</v>
      </c>
      <c r="F599">
        <v>448400</v>
      </c>
    </row>
    <row r="600" spans="1:6" x14ac:dyDescent="0.45">
      <c r="A600" t="s">
        <v>35</v>
      </c>
      <c r="B600" t="s">
        <v>59</v>
      </c>
      <c r="C600" s="1">
        <v>41498</v>
      </c>
      <c r="D600" s="4">
        <v>0</v>
      </c>
      <c r="E600">
        <v>77.84</v>
      </c>
      <c r="F600">
        <v>1081600</v>
      </c>
    </row>
    <row r="601" spans="1:6" x14ac:dyDescent="0.45">
      <c r="A601" t="s">
        <v>35</v>
      </c>
      <c r="B601" t="s">
        <v>59</v>
      </c>
      <c r="C601" s="1">
        <v>41505</v>
      </c>
      <c r="D601" s="4">
        <v>0</v>
      </c>
      <c r="E601">
        <v>77.22</v>
      </c>
      <c r="F601">
        <v>582700</v>
      </c>
    </row>
    <row r="602" spans="1:6" x14ac:dyDescent="0.45">
      <c r="A602" t="s">
        <v>35</v>
      </c>
      <c r="B602" t="s">
        <v>59</v>
      </c>
      <c r="C602" s="1">
        <v>41512</v>
      </c>
      <c r="D602" s="4">
        <v>0</v>
      </c>
      <c r="E602">
        <v>72.209999999999994</v>
      </c>
      <c r="F602">
        <v>1315300</v>
      </c>
    </row>
    <row r="603" spans="1:6" x14ac:dyDescent="0.45">
      <c r="A603" t="s">
        <v>35</v>
      </c>
      <c r="B603" t="s">
        <v>59</v>
      </c>
      <c r="C603" s="1">
        <v>41519</v>
      </c>
      <c r="D603" s="4">
        <v>0</v>
      </c>
      <c r="E603">
        <v>72.989999999999995</v>
      </c>
      <c r="F603">
        <v>1993700</v>
      </c>
    </row>
    <row r="604" spans="1:6" x14ac:dyDescent="0.45">
      <c r="A604" t="s">
        <v>35</v>
      </c>
      <c r="B604" t="s">
        <v>59</v>
      </c>
      <c r="C604" s="1">
        <v>41526</v>
      </c>
      <c r="D604" s="4">
        <v>0</v>
      </c>
      <c r="E604">
        <v>72.03</v>
      </c>
      <c r="F604">
        <v>3001800</v>
      </c>
    </row>
    <row r="605" spans="1:6" x14ac:dyDescent="0.45">
      <c r="A605" t="s">
        <v>35</v>
      </c>
      <c r="B605" t="s">
        <v>59</v>
      </c>
      <c r="C605" s="1">
        <v>41533</v>
      </c>
      <c r="D605" s="4">
        <v>0</v>
      </c>
      <c r="E605">
        <v>71.47</v>
      </c>
      <c r="F605">
        <v>2653800</v>
      </c>
    </row>
    <row r="606" spans="1:6" x14ac:dyDescent="0.45">
      <c r="A606" t="s">
        <v>35</v>
      </c>
      <c r="B606" t="s">
        <v>59</v>
      </c>
      <c r="C606" s="1">
        <v>41540</v>
      </c>
      <c r="D606" s="4">
        <v>0</v>
      </c>
      <c r="E606">
        <v>71.31</v>
      </c>
      <c r="F606">
        <v>2142800</v>
      </c>
    </row>
    <row r="607" spans="1:6" x14ac:dyDescent="0.45">
      <c r="A607" t="s">
        <v>35</v>
      </c>
      <c r="B607" t="s">
        <v>59</v>
      </c>
      <c r="C607" s="1">
        <v>41547</v>
      </c>
      <c r="D607" s="4">
        <v>0</v>
      </c>
      <c r="E607">
        <v>71</v>
      </c>
      <c r="F607">
        <v>1841800</v>
      </c>
    </row>
    <row r="608" spans="1:6" x14ac:dyDescent="0.45">
      <c r="A608" t="s">
        <v>35</v>
      </c>
      <c r="B608" t="s">
        <v>59</v>
      </c>
      <c r="C608" s="1">
        <v>41554</v>
      </c>
      <c r="D608" s="4">
        <v>0</v>
      </c>
      <c r="E608">
        <v>72.14</v>
      </c>
      <c r="F608">
        <v>9006900</v>
      </c>
    </row>
    <row r="609" spans="1:6" x14ac:dyDescent="0.45">
      <c r="A609" t="s">
        <v>35</v>
      </c>
      <c r="B609" t="s">
        <v>59</v>
      </c>
      <c r="C609" s="1">
        <v>41561</v>
      </c>
      <c r="D609" s="4">
        <v>0</v>
      </c>
      <c r="E609">
        <v>71.900000000000006</v>
      </c>
      <c r="F609">
        <v>2680000</v>
      </c>
    </row>
    <row r="610" spans="1:6" x14ac:dyDescent="0.45">
      <c r="A610" t="s">
        <v>35</v>
      </c>
      <c r="B610" t="s">
        <v>59</v>
      </c>
      <c r="C610" s="1">
        <v>41568</v>
      </c>
      <c r="D610" s="4">
        <v>0</v>
      </c>
      <c r="E610">
        <v>73.040000000000006</v>
      </c>
      <c r="F610">
        <v>7955800</v>
      </c>
    </row>
    <row r="611" spans="1:6" x14ac:dyDescent="0.45">
      <c r="A611" t="s">
        <v>35</v>
      </c>
      <c r="B611" t="s">
        <v>59</v>
      </c>
      <c r="C611" s="1">
        <v>41575</v>
      </c>
      <c r="D611" s="4">
        <v>0</v>
      </c>
      <c r="E611">
        <v>75.599999999999994</v>
      </c>
      <c r="F611">
        <v>12805800</v>
      </c>
    </row>
    <row r="612" spans="1:6" x14ac:dyDescent="0.45">
      <c r="A612" t="s">
        <v>35</v>
      </c>
      <c r="B612" t="s">
        <v>59</v>
      </c>
      <c r="C612" s="1">
        <v>41582</v>
      </c>
      <c r="D612" s="4">
        <v>0</v>
      </c>
      <c r="E612">
        <v>76.489999999999995</v>
      </c>
      <c r="F612">
        <v>5993200</v>
      </c>
    </row>
    <row r="613" spans="1:6" x14ac:dyDescent="0.45">
      <c r="A613" t="s">
        <v>35</v>
      </c>
      <c r="B613" t="s">
        <v>59</v>
      </c>
      <c r="C613" s="1">
        <v>41589</v>
      </c>
      <c r="D613" s="4">
        <v>0</v>
      </c>
      <c r="E613">
        <v>78.5</v>
      </c>
      <c r="F613">
        <v>16340100</v>
      </c>
    </row>
    <row r="614" spans="1:6" x14ac:dyDescent="0.45">
      <c r="A614" t="s">
        <v>35</v>
      </c>
      <c r="B614" t="s">
        <v>59</v>
      </c>
      <c r="C614" s="1">
        <v>41596</v>
      </c>
      <c r="D614" s="4">
        <v>0</v>
      </c>
      <c r="E614">
        <v>74.48</v>
      </c>
      <c r="F614">
        <v>3097700</v>
      </c>
    </row>
    <row r="615" spans="1:6" x14ac:dyDescent="0.45">
      <c r="A615" t="s">
        <v>35</v>
      </c>
      <c r="B615" t="s">
        <v>59</v>
      </c>
      <c r="C615" s="1">
        <v>41603</v>
      </c>
      <c r="D615" s="4">
        <v>0</v>
      </c>
      <c r="E615">
        <v>71.25</v>
      </c>
      <c r="F615">
        <v>2572000</v>
      </c>
    </row>
    <row r="616" spans="1:6" x14ac:dyDescent="0.45">
      <c r="A616" t="s">
        <v>35</v>
      </c>
      <c r="B616" t="s">
        <v>59</v>
      </c>
      <c r="C616" s="1">
        <v>41610</v>
      </c>
      <c r="D616" s="4">
        <v>0</v>
      </c>
      <c r="E616">
        <v>73.5</v>
      </c>
      <c r="F616">
        <v>2546900</v>
      </c>
    </row>
    <row r="617" spans="1:6" x14ac:dyDescent="0.45">
      <c r="A617" t="s">
        <v>35</v>
      </c>
      <c r="B617" t="s">
        <v>59</v>
      </c>
      <c r="C617" s="1">
        <v>41617</v>
      </c>
      <c r="D617" s="4">
        <v>0</v>
      </c>
      <c r="E617">
        <v>73.69</v>
      </c>
      <c r="F617">
        <v>2096600</v>
      </c>
    </row>
    <row r="618" spans="1:6" x14ac:dyDescent="0.45">
      <c r="A618" t="s">
        <v>35</v>
      </c>
      <c r="B618" t="s">
        <v>59</v>
      </c>
      <c r="C618" s="1">
        <v>41624</v>
      </c>
      <c r="D618" s="4">
        <v>0</v>
      </c>
      <c r="E618">
        <v>73.2</v>
      </c>
      <c r="F618">
        <v>1007300</v>
      </c>
    </row>
    <row r="619" spans="1:6" x14ac:dyDescent="0.45">
      <c r="A619" t="s">
        <v>35</v>
      </c>
      <c r="B619" t="s">
        <v>59</v>
      </c>
      <c r="C619" s="1">
        <v>41631</v>
      </c>
      <c r="D619" s="4">
        <v>0</v>
      </c>
      <c r="E619">
        <v>73.459999999999994</v>
      </c>
      <c r="F619">
        <v>2433800</v>
      </c>
    </row>
    <row r="620" spans="1:6" x14ac:dyDescent="0.45">
      <c r="A620" t="s">
        <v>35</v>
      </c>
      <c r="B620" t="s">
        <v>59</v>
      </c>
      <c r="C620" s="1">
        <v>41638</v>
      </c>
      <c r="D620" s="4">
        <v>0</v>
      </c>
      <c r="E620">
        <v>74.83</v>
      </c>
      <c r="F620">
        <v>258700</v>
      </c>
    </row>
    <row r="621" spans="1:6" x14ac:dyDescent="0.45">
      <c r="A621" t="s">
        <v>35</v>
      </c>
      <c r="B621" t="s">
        <v>59</v>
      </c>
      <c r="C621" s="1">
        <v>41645</v>
      </c>
      <c r="D621" s="4">
        <v>0</v>
      </c>
      <c r="E621">
        <v>73.22</v>
      </c>
      <c r="F621">
        <v>595300</v>
      </c>
    </row>
    <row r="622" spans="1:6" x14ac:dyDescent="0.45">
      <c r="A622" t="s">
        <v>35</v>
      </c>
      <c r="B622" t="s">
        <v>59</v>
      </c>
      <c r="C622" s="1">
        <v>41652</v>
      </c>
      <c r="D622" s="4">
        <v>0</v>
      </c>
      <c r="E622">
        <v>74.47</v>
      </c>
      <c r="F622">
        <v>796700</v>
      </c>
    </row>
    <row r="623" spans="1:6" x14ac:dyDescent="0.45">
      <c r="A623" t="s">
        <v>35</v>
      </c>
      <c r="B623" t="s">
        <v>59</v>
      </c>
      <c r="C623" s="1">
        <v>41659</v>
      </c>
      <c r="D623" s="4">
        <v>0</v>
      </c>
      <c r="E623">
        <v>74.37</v>
      </c>
      <c r="F623">
        <v>1639500</v>
      </c>
    </row>
    <row r="624" spans="1:6" x14ac:dyDescent="0.45">
      <c r="A624" t="s">
        <v>35</v>
      </c>
      <c r="B624" t="s">
        <v>59</v>
      </c>
      <c r="C624" s="1">
        <v>41666</v>
      </c>
      <c r="D624" s="4">
        <v>0</v>
      </c>
      <c r="E624">
        <v>71.900000000000006</v>
      </c>
      <c r="F624">
        <v>2306200</v>
      </c>
    </row>
    <row r="625" spans="1:6" x14ac:dyDescent="0.45">
      <c r="A625" t="s">
        <v>35</v>
      </c>
      <c r="B625" t="s">
        <v>59</v>
      </c>
      <c r="C625" s="1">
        <v>41673</v>
      </c>
      <c r="D625" s="4">
        <v>0</v>
      </c>
      <c r="E625">
        <v>74.14</v>
      </c>
      <c r="F625">
        <v>1470700</v>
      </c>
    </row>
    <row r="626" spans="1:6" x14ac:dyDescent="0.45">
      <c r="A626" t="s">
        <v>35</v>
      </c>
      <c r="B626" t="s">
        <v>59</v>
      </c>
      <c r="C626" s="1">
        <v>41680</v>
      </c>
      <c r="D626" s="4">
        <v>0</v>
      </c>
      <c r="E626">
        <v>72.959999999999994</v>
      </c>
      <c r="F626">
        <v>773600</v>
      </c>
    </row>
    <row r="627" spans="1:6" x14ac:dyDescent="0.45">
      <c r="A627" t="s">
        <v>35</v>
      </c>
      <c r="B627" t="s">
        <v>59</v>
      </c>
      <c r="C627" s="1">
        <v>41687</v>
      </c>
      <c r="D627" s="4">
        <v>0</v>
      </c>
      <c r="E627">
        <v>72.91</v>
      </c>
      <c r="F627">
        <v>955100</v>
      </c>
    </row>
    <row r="628" spans="1:6" x14ac:dyDescent="0.45">
      <c r="A628" t="s">
        <v>35</v>
      </c>
      <c r="B628" t="s">
        <v>59</v>
      </c>
      <c r="C628" s="1">
        <v>41694</v>
      </c>
      <c r="D628" s="4">
        <v>0</v>
      </c>
      <c r="E628">
        <v>69.7</v>
      </c>
      <c r="F628">
        <v>3606000</v>
      </c>
    </row>
    <row r="629" spans="1:6" x14ac:dyDescent="0.45">
      <c r="A629" t="s">
        <v>35</v>
      </c>
      <c r="B629" t="s">
        <v>59</v>
      </c>
      <c r="C629" s="1">
        <v>41701</v>
      </c>
      <c r="D629" s="4">
        <v>0</v>
      </c>
      <c r="E629">
        <v>62.01</v>
      </c>
      <c r="F629">
        <v>4335500</v>
      </c>
    </row>
    <row r="630" spans="1:6" x14ac:dyDescent="0.45">
      <c r="A630" t="s">
        <v>35</v>
      </c>
      <c r="B630" t="s">
        <v>59</v>
      </c>
      <c r="C630" s="1">
        <v>41708</v>
      </c>
      <c r="D630" s="4">
        <v>0</v>
      </c>
      <c r="E630">
        <v>51.18</v>
      </c>
      <c r="F630">
        <v>4254700</v>
      </c>
    </row>
    <row r="631" spans="1:6" x14ac:dyDescent="0.45">
      <c r="A631" t="s">
        <v>35</v>
      </c>
      <c r="B631" t="s">
        <v>59</v>
      </c>
      <c r="C631" s="1">
        <v>41715</v>
      </c>
      <c r="D631" s="4">
        <v>0</v>
      </c>
      <c r="E631">
        <v>54.17</v>
      </c>
      <c r="F631">
        <v>2263200</v>
      </c>
    </row>
    <row r="632" spans="1:6" x14ac:dyDescent="0.45">
      <c r="A632" t="s">
        <v>35</v>
      </c>
      <c r="B632" t="s">
        <v>59</v>
      </c>
      <c r="C632" s="1">
        <v>41729</v>
      </c>
      <c r="D632" s="4">
        <v>0</v>
      </c>
      <c r="E632">
        <v>56.9</v>
      </c>
      <c r="F632">
        <v>1421100</v>
      </c>
    </row>
    <row r="633" spans="1:6" x14ac:dyDescent="0.45">
      <c r="A633" t="s">
        <v>35</v>
      </c>
      <c r="B633" t="s">
        <v>59</v>
      </c>
      <c r="C633" s="1">
        <v>41736</v>
      </c>
      <c r="D633" s="4">
        <v>0</v>
      </c>
      <c r="E633">
        <v>54.19</v>
      </c>
      <c r="F633">
        <v>5584400</v>
      </c>
    </row>
    <row r="634" spans="1:6" x14ac:dyDescent="0.45">
      <c r="A634" t="s">
        <v>35</v>
      </c>
      <c r="B634" t="s">
        <v>59</v>
      </c>
      <c r="C634" s="1">
        <v>41743</v>
      </c>
      <c r="D634" s="4">
        <v>0</v>
      </c>
      <c r="E634">
        <v>52.64</v>
      </c>
      <c r="F634">
        <v>4493400</v>
      </c>
    </row>
    <row r="635" spans="1:6" x14ac:dyDescent="0.45">
      <c r="A635" t="s">
        <v>35</v>
      </c>
      <c r="B635" t="s">
        <v>59</v>
      </c>
      <c r="C635" s="1">
        <v>41750</v>
      </c>
      <c r="D635" s="4">
        <v>0</v>
      </c>
      <c r="E635">
        <v>49.8</v>
      </c>
      <c r="F635">
        <v>4202500</v>
      </c>
    </row>
    <row r="636" spans="1:6" x14ac:dyDescent="0.45">
      <c r="A636" t="s">
        <v>35</v>
      </c>
      <c r="B636" t="s">
        <v>59</v>
      </c>
      <c r="C636" s="1">
        <v>41757</v>
      </c>
      <c r="D636" s="4">
        <v>0</v>
      </c>
      <c r="E636">
        <v>49.25</v>
      </c>
      <c r="F636">
        <v>1599400</v>
      </c>
    </row>
    <row r="637" spans="1:6" x14ac:dyDescent="0.45">
      <c r="A637" t="s">
        <v>35</v>
      </c>
      <c r="B637" t="s">
        <v>59</v>
      </c>
      <c r="C637" s="1">
        <v>41764</v>
      </c>
      <c r="D637" s="4">
        <v>0</v>
      </c>
      <c r="E637">
        <v>50.97</v>
      </c>
      <c r="F637">
        <v>5211600</v>
      </c>
    </row>
    <row r="638" spans="1:6" x14ac:dyDescent="0.45">
      <c r="A638" t="s">
        <v>35</v>
      </c>
      <c r="B638" t="s">
        <v>59</v>
      </c>
      <c r="C638" s="1">
        <v>41771</v>
      </c>
      <c r="D638" s="4">
        <v>0</v>
      </c>
      <c r="E638">
        <v>51.2</v>
      </c>
      <c r="F638">
        <v>4920900</v>
      </c>
    </row>
    <row r="639" spans="1:6" x14ac:dyDescent="0.45">
      <c r="A639" t="s">
        <v>35</v>
      </c>
      <c r="B639" t="s">
        <v>59</v>
      </c>
      <c r="C639" s="1">
        <v>41778</v>
      </c>
      <c r="D639" s="4">
        <v>0</v>
      </c>
      <c r="E639">
        <v>55.27</v>
      </c>
      <c r="F639">
        <v>10216500</v>
      </c>
    </row>
    <row r="640" spans="1:6" x14ac:dyDescent="0.45">
      <c r="A640" t="s">
        <v>35</v>
      </c>
      <c r="B640" t="s">
        <v>59</v>
      </c>
      <c r="C640" s="1">
        <v>41785</v>
      </c>
      <c r="D640" s="4">
        <v>0</v>
      </c>
      <c r="E640">
        <v>54.6</v>
      </c>
      <c r="F640">
        <v>4640300</v>
      </c>
    </row>
    <row r="641" spans="1:6" x14ac:dyDescent="0.45">
      <c r="A641" t="s">
        <v>35</v>
      </c>
      <c r="B641" t="s">
        <v>59</v>
      </c>
      <c r="C641" s="1">
        <v>41792</v>
      </c>
      <c r="D641" s="4">
        <v>0</v>
      </c>
      <c r="E641">
        <v>57.4</v>
      </c>
      <c r="F641">
        <v>3914100</v>
      </c>
    </row>
    <row r="642" spans="1:6" x14ac:dyDescent="0.45">
      <c r="A642" t="s">
        <v>35</v>
      </c>
      <c r="B642" t="s">
        <v>59</v>
      </c>
      <c r="C642" s="1">
        <v>41799</v>
      </c>
      <c r="D642" s="4">
        <v>0</v>
      </c>
      <c r="E642">
        <v>58.85</v>
      </c>
      <c r="F642">
        <v>4405800</v>
      </c>
    </row>
    <row r="643" spans="1:6" x14ac:dyDescent="0.45">
      <c r="A643" t="s">
        <v>35</v>
      </c>
      <c r="B643" t="s">
        <v>59</v>
      </c>
      <c r="C643" s="1">
        <v>41806</v>
      </c>
      <c r="D643" s="4">
        <v>0</v>
      </c>
      <c r="E643">
        <v>59.1</v>
      </c>
      <c r="F643">
        <v>5101800</v>
      </c>
    </row>
    <row r="644" spans="1:6" x14ac:dyDescent="0.45">
      <c r="A644" t="s">
        <v>35</v>
      </c>
      <c r="B644" t="s">
        <v>59</v>
      </c>
      <c r="C644" s="1">
        <v>41813</v>
      </c>
      <c r="D644" s="4">
        <v>0</v>
      </c>
      <c r="E644">
        <v>60.63</v>
      </c>
      <c r="F644">
        <v>3016100</v>
      </c>
    </row>
    <row r="645" spans="1:6" x14ac:dyDescent="0.45">
      <c r="A645" t="s">
        <v>35</v>
      </c>
      <c r="B645" t="s">
        <v>59</v>
      </c>
      <c r="C645" s="1">
        <v>41820</v>
      </c>
      <c r="D645" s="4">
        <v>0</v>
      </c>
      <c r="E645">
        <v>62.49</v>
      </c>
      <c r="F645">
        <v>2774600</v>
      </c>
    </row>
    <row r="646" spans="1:6" x14ac:dyDescent="0.45">
      <c r="A646" t="s">
        <v>35</v>
      </c>
      <c r="B646" t="s">
        <v>59</v>
      </c>
      <c r="C646" s="1">
        <v>41827</v>
      </c>
      <c r="D646" s="4">
        <v>0</v>
      </c>
      <c r="E646">
        <v>62.93</v>
      </c>
      <c r="F646">
        <v>11289300</v>
      </c>
    </row>
    <row r="647" spans="1:6" x14ac:dyDescent="0.45">
      <c r="A647" t="s">
        <v>35</v>
      </c>
      <c r="B647" t="s">
        <v>59</v>
      </c>
      <c r="C647" s="1">
        <v>41834</v>
      </c>
      <c r="D647" s="4">
        <v>0</v>
      </c>
      <c r="E647">
        <v>60.1</v>
      </c>
      <c r="F647">
        <v>3037000</v>
      </c>
    </row>
    <row r="648" spans="1:6" x14ac:dyDescent="0.45">
      <c r="A648" t="s">
        <v>35</v>
      </c>
      <c r="B648" t="s">
        <v>59</v>
      </c>
      <c r="C648" s="1">
        <v>41841</v>
      </c>
      <c r="D648" s="4">
        <v>0</v>
      </c>
      <c r="E648">
        <v>59.02</v>
      </c>
      <c r="F648">
        <v>1747300</v>
      </c>
    </row>
    <row r="649" spans="1:6" x14ac:dyDescent="0.45">
      <c r="A649" t="s">
        <v>35</v>
      </c>
      <c r="B649" t="s">
        <v>59</v>
      </c>
      <c r="C649" s="1">
        <v>41848</v>
      </c>
      <c r="D649" s="4">
        <v>0</v>
      </c>
      <c r="E649">
        <v>59.26</v>
      </c>
      <c r="F649">
        <v>979700</v>
      </c>
    </row>
    <row r="650" spans="1:6" x14ac:dyDescent="0.45">
      <c r="A650" t="s">
        <v>35</v>
      </c>
      <c r="B650" t="s">
        <v>59</v>
      </c>
      <c r="C650" s="1">
        <v>41855</v>
      </c>
      <c r="D650" s="4">
        <v>0</v>
      </c>
      <c r="E650">
        <v>57.67</v>
      </c>
      <c r="F650">
        <v>3939500</v>
      </c>
    </row>
    <row r="651" spans="1:6" x14ac:dyDescent="0.45">
      <c r="A651" t="s">
        <v>35</v>
      </c>
      <c r="B651" t="s">
        <v>59</v>
      </c>
      <c r="C651" s="1">
        <v>41862</v>
      </c>
      <c r="D651" s="4">
        <v>0</v>
      </c>
      <c r="E651">
        <v>63.34</v>
      </c>
      <c r="F651">
        <v>4267600</v>
      </c>
    </row>
    <row r="652" spans="1:6" x14ac:dyDescent="0.45">
      <c r="A652" t="s">
        <v>35</v>
      </c>
      <c r="B652" t="s">
        <v>59</v>
      </c>
      <c r="C652" s="1">
        <v>41869</v>
      </c>
      <c r="D652" s="4">
        <v>0</v>
      </c>
      <c r="E652">
        <v>65.98</v>
      </c>
      <c r="F652">
        <v>2066000</v>
      </c>
    </row>
    <row r="653" spans="1:6" x14ac:dyDescent="0.45">
      <c r="A653" t="s">
        <v>35</v>
      </c>
      <c r="B653" t="s">
        <v>59</v>
      </c>
      <c r="C653" s="1">
        <v>41876</v>
      </c>
      <c r="D653" s="4">
        <v>0</v>
      </c>
      <c r="E653">
        <v>65.52</v>
      </c>
      <c r="F653">
        <v>1513100</v>
      </c>
    </row>
    <row r="654" spans="1:6" x14ac:dyDescent="0.45">
      <c r="A654" t="s">
        <v>35</v>
      </c>
      <c r="B654" t="s">
        <v>59</v>
      </c>
      <c r="C654" s="1">
        <v>41883</v>
      </c>
      <c r="D654" s="4">
        <v>0</v>
      </c>
      <c r="E654">
        <v>66.95</v>
      </c>
      <c r="F654">
        <v>1588100</v>
      </c>
    </row>
    <row r="655" spans="1:6" x14ac:dyDescent="0.45">
      <c r="A655" t="s">
        <v>35</v>
      </c>
      <c r="B655" t="s">
        <v>59</v>
      </c>
      <c r="C655" s="1">
        <v>41890</v>
      </c>
      <c r="D655" s="4">
        <v>0</v>
      </c>
      <c r="E655">
        <v>67.959999999999994</v>
      </c>
      <c r="F655">
        <v>2454100</v>
      </c>
    </row>
    <row r="656" spans="1:6" x14ac:dyDescent="0.45">
      <c r="A656" t="s">
        <v>35</v>
      </c>
      <c r="B656" t="s">
        <v>59</v>
      </c>
      <c r="C656" s="1">
        <v>41897</v>
      </c>
      <c r="D656" s="4">
        <v>0</v>
      </c>
      <c r="E656">
        <v>70.64</v>
      </c>
      <c r="F656">
        <v>3319600</v>
      </c>
    </row>
    <row r="657" spans="1:6" x14ac:dyDescent="0.45">
      <c r="A657" t="s">
        <v>35</v>
      </c>
      <c r="B657" t="s">
        <v>59</v>
      </c>
      <c r="C657" s="1">
        <v>41904</v>
      </c>
      <c r="D657" s="4">
        <v>0</v>
      </c>
      <c r="E657">
        <v>72.989999999999995</v>
      </c>
      <c r="F657">
        <v>1965800</v>
      </c>
    </row>
    <row r="658" spans="1:6" x14ac:dyDescent="0.45">
      <c r="A658" t="s">
        <v>35</v>
      </c>
      <c r="B658" t="s">
        <v>59</v>
      </c>
      <c r="C658" s="1">
        <v>41911</v>
      </c>
      <c r="D658" s="4">
        <v>0</v>
      </c>
      <c r="E658">
        <v>68.459999999999994</v>
      </c>
      <c r="F658">
        <v>7910200</v>
      </c>
    </row>
    <row r="659" spans="1:6" x14ac:dyDescent="0.45">
      <c r="A659" t="s">
        <v>35</v>
      </c>
      <c r="B659" t="s">
        <v>59</v>
      </c>
      <c r="C659" s="1">
        <v>41918</v>
      </c>
      <c r="D659" s="4">
        <v>0</v>
      </c>
      <c r="E659">
        <v>66.489999999999995</v>
      </c>
      <c r="F659">
        <v>1030100</v>
      </c>
    </row>
    <row r="660" spans="1:6" x14ac:dyDescent="0.45">
      <c r="A660" t="s">
        <v>35</v>
      </c>
      <c r="B660" t="s">
        <v>59</v>
      </c>
      <c r="C660" s="1">
        <v>41925</v>
      </c>
      <c r="D660" s="4">
        <v>0</v>
      </c>
      <c r="E660">
        <v>66.2</v>
      </c>
      <c r="F660">
        <v>986600</v>
      </c>
    </row>
    <row r="661" spans="1:6" x14ac:dyDescent="0.45">
      <c r="A661" t="s">
        <v>35</v>
      </c>
      <c r="B661" t="s">
        <v>59</v>
      </c>
      <c r="C661" s="1">
        <v>41932</v>
      </c>
      <c r="D661" s="4">
        <v>0</v>
      </c>
      <c r="E661">
        <v>66.19</v>
      </c>
      <c r="F661">
        <v>691500</v>
      </c>
    </row>
    <row r="662" spans="1:6" x14ac:dyDescent="0.45">
      <c r="A662" t="s">
        <v>35</v>
      </c>
      <c r="B662" t="s">
        <v>59</v>
      </c>
      <c r="C662" s="1">
        <v>41939</v>
      </c>
      <c r="D662" s="4">
        <v>0</v>
      </c>
      <c r="E662">
        <v>69.010000000000005</v>
      </c>
      <c r="F662">
        <v>1378700</v>
      </c>
    </row>
    <row r="663" spans="1:6" x14ac:dyDescent="0.45">
      <c r="A663" t="s">
        <v>35</v>
      </c>
      <c r="B663" t="s">
        <v>59</v>
      </c>
      <c r="C663" s="1">
        <v>41946</v>
      </c>
      <c r="D663" s="4">
        <v>0</v>
      </c>
      <c r="E663">
        <v>70.510000000000005</v>
      </c>
      <c r="F663">
        <v>1322400</v>
      </c>
    </row>
    <row r="664" spans="1:6" x14ac:dyDescent="0.45">
      <c r="A664" t="s">
        <v>35</v>
      </c>
      <c r="B664" t="s">
        <v>59</v>
      </c>
      <c r="C664" s="1">
        <v>41953</v>
      </c>
      <c r="D664" s="4">
        <v>0</v>
      </c>
      <c r="E664">
        <v>71.23</v>
      </c>
      <c r="F664">
        <v>911200</v>
      </c>
    </row>
    <row r="665" spans="1:6" x14ac:dyDescent="0.45">
      <c r="A665" t="s">
        <v>35</v>
      </c>
      <c r="B665" t="s">
        <v>59</v>
      </c>
      <c r="C665" s="1">
        <v>41960</v>
      </c>
      <c r="D665" s="4">
        <v>0</v>
      </c>
      <c r="E665">
        <v>69</v>
      </c>
      <c r="F665">
        <v>2232200</v>
      </c>
    </row>
    <row r="666" spans="1:6" x14ac:dyDescent="0.45">
      <c r="A666" t="s">
        <v>35</v>
      </c>
      <c r="B666" t="s">
        <v>59</v>
      </c>
      <c r="C666" s="1">
        <v>41967</v>
      </c>
      <c r="D666" s="4">
        <v>0</v>
      </c>
      <c r="E666">
        <v>69.900000000000006</v>
      </c>
      <c r="F666">
        <v>2283700</v>
      </c>
    </row>
    <row r="667" spans="1:6" x14ac:dyDescent="0.45">
      <c r="A667" t="s">
        <v>35</v>
      </c>
      <c r="B667" t="s">
        <v>59</v>
      </c>
      <c r="C667" s="1">
        <v>41974</v>
      </c>
      <c r="D667" s="4">
        <v>0</v>
      </c>
      <c r="E667">
        <v>66.86</v>
      </c>
      <c r="F667">
        <v>1565900</v>
      </c>
    </row>
    <row r="668" spans="1:6" x14ac:dyDescent="0.45">
      <c r="A668" t="s">
        <v>35</v>
      </c>
      <c r="B668" t="s">
        <v>59</v>
      </c>
      <c r="C668" s="1">
        <v>41981</v>
      </c>
      <c r="D668" s="4">
        <v>0</v>
      </c>
      <c r="E668">
        <v>63.7</v>
      </c>
      <c r="F668">
        <v>1113100</v>
      </c>
    </row>
    <row r="669" spans="1:6" x14ac:dyDescent="0.45">
      <c r="A669" t="s">
        <v>35</v>
      </c>
      <c r="B669" t="s">
        <v>59</v>
      </c>
      <c r="C669" s="1">
        <v>41988</v>
      </c>
      <c r="D669" s="4">
        <v>0</v>
      </c>
      <c r="E669">
        <v>59.5</v>
      </c>
      <c r="F669">
        <v>3056600</v>
      </c>
    </row>
    <row r="670" spans="1:6" x14ac:dyDescent="0.45">
      <c r="A670" t="s">
        <v>35</v>
      </c>
      <c r="B670" t="s">
        <v>59</v>
      </c>
      <c r="C670" s="1">
        <v>41995</v>
      </c>
      <c r="D670" s="4">
        <v>0</v>
      </c>
      <c r="E670">
        <v>56.51</v>
      </c>
      <c r="F670">
        <v>899900</v>
      </c>
    </row>
    <row r="671" spans="1:6" x14ac:dyDescent="0.45">
      <c r="A671" t="s">
        <v>35</v>
      </c>
      <c r="B671" t="s">
        <v>59</v>
      </c>
      <c r="C671" s="1">
        <v>42002</v>
      </c>
      <c r="D671" s="4">
        <v>0</v>
      </c>
      <c r="E671">
        <v>57.1</v>
      </c>
      <c r="F671">
        <v>459700</v>
      </c>
    </row>
    <row r="672" spans="1:6" x14ac:dyDescent="0.45">
      <c r="A672" t="s">
        <v>35</v>
      </c>
      <c r="B672" t="s">
        <v>59</v>
      </c>
      <c r="C672" s="1">
        <v>42009</v>
      </c>
      <c r="D672" s="4">
        <v>0</v>
      </c>
      <c r="E672">
        <v>57.3</v>
      </c>
      <c r="F672">
        <v>538000</v>
      </c>
    </row>
    <row r="673" spans="1:6" x14ac:dyDescent="0.45">
      <c r="A673" t="s">
        <v>35</v>
      </c>
      <c r="B673" t="s">
        <v>59</v>
      </c>
      <c r="C673" s="1">
        <v>42016</v>
      </c>
      <c r="D673" s="4">
        <v>0</v>
      </c>
      <c r="E673">
        <v>55.3</v>
      </c>
      <c r="F673">
        <v>1707600</v>
      </c>
    </row>
    <row r="674" spans="1:6" x14ac:dyDescent="0.45">
      <c r="A674" t="s">
        <v>35</v>
      </c>
      <c r="B674" t="s">
        <v>59</v>
      </c>
      <c r="C674" s="1">
        <v>42023</v>
      </c>
      <c r="D674" s="4">
        <v>0</v>
      </c>
      <c r="E674">
        <v>57</v>
      </c>
      <c r="F674">
        <v>3129000</v>
      </c>
    </row>
    <row r="675" spans="1:6" x14ac:dyDescent="0.45">
      <c r="A675" t="s">
        <v>35</v>
      </c>
      <c r="B675" t="s">
        <v>59</v>
      </c>
      <c r="C675" s="1">
        <v>42030</v>
      </c>
      <c r="D675" s="4">
        <v>0</v>
      </c>
      <c r="E675">
        <v>55.99</v>
      </c>
      <c r="F675">
        <v>1531700</v>
      </c>
    </row>
    <row r="676" spans="1:6" x14ac:dyDescent="0.45">
      <c r="A676" t="s">
        <v>35</v>
      </c>
      <c r="B676" t="s">
        <v>59</v>
      </c>
      <c r="C676" s="1">
        <v>42037</v>
      </c>
      <c r="D676" s="4">
        <v>0</v>
      </c>
      <c r="E676">
        <v>58.15</v>
      </c>
      <c r="F676">
        <v>1889100</v>
      </c>
    </row>
    <row r="677" spans="1:6" x14ac:dyDescent="0.45">
      <c r="A677" t="s">
        <v>35</v>
      </c>
      <c r="B677" t="s">
        <v>59</v>
      </c>
      <c r="C677" s="1">
        <v>42044</v>
      </c>
      <c r="D677" s="4">
        <v>0</v>
      </c>
      <c r="E677">
        <v>61.95</v>
      </c>
      <c r="F677">
        <v>2355400</v>
      </c>
    </row>
    <row r="678" spans="1:6" x14ac:dyDescent="0.45">
      <c r="A678" t="s">
        <v>35</v>
      </c>
      <c r="B678" t="s">
        <v>59</v>
      </c>
      <c r="C678" s="1">
        <v>42051</v>
      </c>
      <c r="D678" s="4">
        <v>0</v>
      </c>
      <c r="E678">
        <v>61.66</v>
      </c>
      <c r="F678">
        <v>1118400</v>
      </c>
    </row>
    <row r="679" spans="1:6" x14ac:dyDescent="0.45">
      <c r="A679" t="s">
        <v>35</v>
      </c>
      <c r="B679" t="s">
        <v>59</v>
      </c>
      <c r="C679" s="1">
        <v>42058</v>
      </c>
      <c r="D679" s="4">
        <v>0</v>
      </c>
      <c r="E679">
        <v>61.1</v>
      </c>
      <c r="F679">
        <v>661100</v>
      </c>
    </row>
    <row r="680" spans="1:6" x14ac:dyDescent="0.45">
      <c r="A680" t="s">
        <v>35</v>
      </c>
      <c r="B680" t="s">
        <v>59</v>
      </c>
      <c r="C680" s="1">
        <v>42065</v>
      </c>
      <c r="D680" s="4">
        <v>0</v>
      </c>
      <c r="E680">
        <v>61.97</v>
      </c>
      <c r="F680">
        <v>1649200</v>
      </c>
    </row>
    <row r="681" spans="1:6" x14ac:dyDescent="0.45">
      <c r="A681" t="s">
        <v>35</v>
      </c>
      <c r="B681" t="s">
        <v>59</v>
      </c>
      <c r="C681" s="1">
        <v>42072</v>
      </c>
      <c r="D681" s="4">
        <v>0</v>
      </c>
      <c r="E681">
        <v>59.6</v>
      </c>
      <c r="F681">
        <v>409800</v>
      </c>
    </row>
    <row r="682" spans="1:6" x14ac:dyDescent="0.45">
      <c r="A682" t="s">
        <v>35</v>
      </c>
      <c r="B682" t="s">
        <v>59</v>
      </c>
      <c r="C682" s="1">
        <v>42079</v>
      </c>
      <c r="D682" s="4">
        <v>0</v>
      </c>
      <c r="E682">
        <v>57.76</v>
      </c>
      <c r="F682">
        <v>576800</v>
      </c>
    </row>
    <row r="683" spans="1:6" x14ac:dyDescent="0.45">
      <c r="A683" t="s">
        <v>35</v>
      </c>
      <c r="B683" t="s">
        <v>59</v>
      </c>
      <c r="C683" s="1">
        <v>42086</v>
      </c>
      <c r="D683" s="4">
        <v>0</v>
      </c>
      <c r="E683">
        <v>56.55</v>
      </c>
      <c r="F683">
        <v>860600</v>
      </c>
    </row>
    <row r="684" spans="1:6" x14ac:dyDescent="0.45">
      <c r="A684" t="s">
        <v>35</v>
      </c>
      <c r="B684" t="s">
        <v>59</v>
      </c>
      <c r="C684" s="1">
        <v>42093</v>
      </c>
      <c r="D684" s="4">
        <v>0</v>
      </c>
      <c r="E684">
        <v>58.98</v>
      </c>
      <c r="F684">
        <v>793700</v>
      </c>
    </row>
    <row r="685" spans="1:6" x14ac:dyDescent="0.45">
      <c r="A685" t="s">
        <v>35</v>
      </c>
      <c r="B685" t="s">
        <v>59</v>
      </c>
      <c r="C685" s="1">
        <v>42100</v>
      </c>
      <c r="D685" s="4">
        <v>0</v>
      </c>
      <c r="E685">
        <v>58.19</v>
      </c>
      <c r="F685">
        <v>850300</v>
      </c>
    </row>
    <row r="686" spans="1:6" x14ac:dyDescent="0.45">
      <c r="A686" t="s">
        <v>35</v>
      </c>
      <c r="B686" t="s">
        <v>59</v>
      </c>
      <c r="C686" s="1">
        <v>42107</v>
      </c>
      <c r="D686" s="4">
        <v>0</v>
      </c>
      <c r="E686">
        <v>58.71</v>
      </c>
      <c r="F686">
        <v>649700</v>
      </c>
    </row>
    <row r="687" spans="1:6" x14ac:dyDescent="0.45">
      <c r="A687" t="s">
        <v>35</v>
      </c>
      <c r="B687" t="s">
        <v>59</v>
      </c>
      <c r="C687" s="1">
        <v>42114</v>
      </c>
      <c r="D687" s="4">
        <v>0</v>
      </c>
      <c r="E687">
        <v>58.85</v>
      </c>
      <c r="F687">
        <v>1639500</v>
      </c>
    </row>
    <row r="688" spans="1:6" x14ac:dyDescent="0.45">
      <c r="A688" t="s">
        <v>35</v>
      </c>
      <c r="B688" t="s">
        <v>59</v>
      </c>
      <c r="C688" s="1">
        <v>42121</v>
      </c>
      <c r="D688" s="4">
        <v>0</v>
      </c>
      <c r="E688">
        <v>58.76</v>
      </c>
      <c r="F688">
        <v>427400</v>
      </c>
    </row>
    <row r="689" spans="1:6" x14ac:dyDescent="0.45">
      <c r="A689" t="s">
        <v>35</v>
      </c>
      <c r="B689" t="s">
        <v>59</v>
      </c>
      <c r="C689" s="1">
        <v>42128</v>
      </c>
      <c r="D689" s="4">
        <v>0</v>
      </c>
      <c r="E689">
        <v>58.01</v>
      </c>
      <c r="F689">
        <v>953300</v>
      </c>
    </row>
    <row r="690" spans="1:6" x14ac:dyDescent="0.45">
      <c r="A690" t="s">
        <v>35</v>
      </c>
      <c r="B690" t="s">
        <v>59</v>
      </c>
      <c r="C690" s="1">
        <v>42135</v>
      </c>
      <c r="D690" s="4">
        <v>0</v>
      </c>
      <c r="E690">
        <v>57.67</v>
      </c>
      <c r="F690">
        <v>705400</v>
      </c>
    </row>
    <row r="691" spans="1:6" x14ac:dyDescent="0.45">
      <c r="A691" t="s">
        <v>35</v>
      </c>
      <c r="B691" t="s">
        <v>59</v>
      </c>
      <c r="C691" s="1">
        <v>42142</v>
      </c>
      <c r="D691" s="4">
        <v>0</v>
      </c>
      <c r="E691">
        <v>56.7</v>
      </c>
      <c r="F691">
        <v>652400</v>
      </c>
    </row>
    <row r="692" spans="1:6" x14ac:dyDescent="0.45">
      <c r="A692" t="s">
        <v>35</v>
      </c>
      <c r="B692" t="s">
        <v>59</v>
      </c>
      <c r="C692" s="1">
        <v>42149</v>
      </c>
      <c r="D692" s="4">
        <v>0</v>
      </c>
      <c r="E692">
        <v>57.73</v>
      </c>
      <c r="F692">
        <v>465300</v>
      </c>
    </row>
    <row r="693" spans="1:6" x14ac:dyDescent="0.45">
      <c r="A693" t="s">
        <v>35</v>
      </c>
      <c r="B693" t="s">
        <v>59</v>
      </c>
      <c r="C693" s="1">
        <v>42156</v>
      </c>
      <c r="D693" s="4">
        <v>0</v>
      </c>
      <c r="E693">
        <v>61.04</v>
      </c>
      <c r="F693">
        <v>4570000</v>
      </c>
    </row>
    <row r="694" spans="1:6" x14ac:dyDescent="0.45">
      <c r="A694" t="s">
        <v>35</v>
      </c>
      <c r="B694" t="s">
        <v>59</v>
      </c>
      <c r="C694" s="1">
        <v>42163</v>
      </c>
      <c r="D694" s="4">
        <v>0</v>
      </c>
      <c r="E694">
        <v>64.14</v>
      </c>
      <c r="F694">
        <v>6560400</v>
      </c>
    </row>
    <row r="695" spans="1:6" x14ac:dyDescent="0.45">
      <c r="A695" t="s">
        <v>35</v>
      </c>
      <c r="B695" t="s">
        <v>59</v>
      </c>
      <c r="C695" s="1">
        <v>42170</v>
      </c>
      <c r="D695" s="4">
        <v>0</v>
      </c>
      <c r="E695">
        <v>63.08</v>
      </c>
      <c r="F695">
        <v>682400</v>
      </c>
    </row>
    <row r="696" spans="1:6" x14ac:dyDescent="0.45">
      <c r="A696" t="s">
        <v>35</v>
      </c>
      <c r="B696" t="s">
        <v>59</v>
      </c>
      <c r="C696" s="1">
        <v>42177</v>
      </c>
      <c r="D696" s="4">
        <v>0</v>
      </c>
      <c r="E696">
        <v>62.75</v>
      </c>
      <c r="F696">
        <v>615200</v>
      </c>
    </row>
    <row r="697" spans="1:6" x14ac:dyDescent="0.45">
      <c r="A697" t="s">
        <v>35</v>
      </c>
      <c r="B697" t="s">
        <v>59</v>
      </c>
      <c r="C697" s="1">
        <v>42184</v>
      </c>
      <c r="D697" s="4">
        <v>0</v>
      </c>
      <c r="E697">
        <v>59.05</v>
      </c>
      <c r="F697">
        <v>2238700</v>
      </c>
    </row>
    <row r="698" spans="1:6" x14ac:dyDescent="0.45">
      <c r="A698" t="s">
        <v>35</v>
      </c>
      <c r="B698" t="s">
        <v>59</v>
      </c>
      <c r="C698" s="1">
        <v>42191</v>
      </c>
      <c r="D698" s="4">
        <v>0</v>
      </c>
      <c r="E698">
        <v>57.59</v>
      </c>
      <c r="F698">
        <v>1196500</v>
      </c>
    </row>
    <row r="699" spans="1:6" x14ac:dyDescent="0.45">
      <c r="A699" t="s">
        <v>35</v>
      </c>
      <c r="B699" t="s">
        <v>59</v>
      </c>
      <c r="C699" s="1">
        <v>42198</v>
      </c>
      <c r="D699" s="4">
        <v>0</v>
      </c>
      <c r="E699">
        <v>57.1</v>
      </c>
      <c r="F699">
        <v>615200</v>
      </c>
    </row>
    <row r="700" spans="1:6" x14ac:dyDescent="0.45">
      <c r="A700" t="s">
        <v>35</v>
      </c>
      <c r="B700" t="s">
        <v>59</v>
      </c>
      <c r="C700" s="1">
        <v>42205</v>
      </c>
      <c r="D700" s="4">
        <v>0</v>
      </c>
      <c r="E700">
        <v>55.73</v>
      </c>
      <c r="F700">
        <v>748700</v>
      </c>
    </row>
    <row r="701" spans="1:6" x14ac:dyDescent="0.45">
      <c r="A701" t="s">
        <v>35</v>
      </c>
      <c r="B701" t="s">
        <v>59</v>
      </c>
      <c r="C701" s="1">
        <v>42212</v>
      </c>
      <c r="D701" s="4">
        <v>0</v>
      </c>
      <c r="E701">
        <v>55.5</v>
      </c>
      <c r="F701">
        <v>1519900</v>
      </c>
    </row>
    <row r="702" spans="1:6" x14ac:dyDescent="0.45">
      <c r="A702" t="s">
        <v>35</v>
      </c>
      <c r="B702" t="s">
        <v>59</v>
      </c>
      <c r="C702" s="1">
        <v>42219</v>
      </c>
      <c r="D702" s="4">
        <v>0</v>
      </c>
      <c r="E702">
        <v>56</v>
      </c>
      <c r="F702">
        <v>1268000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5"/>
  <sheetViews>
    <sheetView workbookViewId="0">
      <selection activeCell="K19" sqref="K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36</v>
      </c>
      <c r="B2" t="s">
        <v>59</v>
      </c>
      <c r="C2" s="1">
        <v>39587</v>
      </c>
      <c r="D2" s="4">
        <v>0</v>
      </c>
      <c r="E2">
        <v>2.14</v>
      </c>
      <c r="F2">
        <v>45187400</v>
      </c>
    </row>
    <row r="3" spans="1:6" x14ac:dyDescent="0.45">
      <c r="A3" t="s">
        <v>36</v>
      </c>
      <c r="B3" t="s">
        <v>59</v>
      </c>
      <c r="C3" s="1">
        <v>39594</v>
      </c>
      <c r="D3" s="4">
        <v>0</v>
      </c>
      <c r="E3">
        <v>2.1150000000000002</v>
      </c>
      <c r="F3">
        <v>103561200</v>
      </c>
    </row>
    <row r="4" spans="1:6" x14ac:dyDescent="0.45">
      <c r="A4" t="s">
        <v>36</v>
      </c>
      <c r="B4" t="s">
        <v>59</v>
      </c>
      <c r="C4" s="1">
        <v>39601</v>
      </c>
      <c r="D4" s="4">
        <v>0</v>
      </c>
      <c r="E4">
        <v>1.98</v>
      </c>
      <c r="F4">
        <v>278553900</v>
      </c>
    </row>
    <row r="5" spans="1:6" x14ac:dyDescent="0.45">
      <c r="A5" t="s">
        <v>36</v>
      </c>
      <c r="B5" t="s">
        <v>59</v>
      </c>
      <c r="C5" s="1">
        <v>39608</v>
      </c>
      <c r="D5" s="4">
        <v>0</v>
      </c>
      <c r="E5">
        <v>2.0609999999999999</v>
      </c>
      <c r="F5">
        <v>30215600</v>
      </c>
    </row>
    <row r="6" spans="1:6" x14ac:dyDescent="0.45">
      <c r="A6" t="s">
        <v>36</v>
      </c>
      <c r="B6" t="s">
        <v>59</v>
      </c>
      <c r="C6" s="1">
        <v>39615</v>
      </c>
      <c r="D6" s="4">
        <v>0</v>
      </c>
      <c r="E6">
        <v>1.994</v>
      </c>
      <c r="F6">
        <v>128033200</v>
      </c>
    </row>
    <row r="7" spans="1:6" x14ac:dyDescent="0.45">
      <c r="A7" t="s">
        <v>36</v>
      </c>
      <c r="B7" t="s">
        <v>59</v>
      </c>
      <c r="C7" s="1">
        <v>39622</v>
      </c>
      <c r="D7" s="4">
        <v>0</v>
      </c>
      <c r="E7">
        <v>1.851</v>
      </c>
      <c r="F7">
        <v>128782200</v>
      </c>
    </row>
    <row r="8" spans="1:6" x14ac:dyDescent="0.45">
      <c r="A8" t="s">
        <v>36</v>
      </c>
      <c r="B8" t="s">
        <v>59</v>
      </c>
      <c r="C8" s="1">
        <v>39629</v>
      </c>
      <c r="D8" s="4">
        <v>0</v>
      </c>
      <c r="E8">
        <v>1.647</v>
      </c>
      <c r="F8">
        <v>171333100</v>
      </c>
    </row>
    <row r="9" spans="1:6" x14ac:dyDescent="0.45">
      <c r="A9" t="s">
        <v>36</v>
      </c>
      <c r="B9" t="s">
        <v>59</v>
      </c>
      <c r="C9" s="1">
        <v>39636</v>
      </c>
      <c r="D9" s="4">
        <v>0</v>
      </c>
      <c r="E9">
        <v>1.534</v>
      </c>
      <c r="F9">
        <v>533662400</v>
      </c>
    </row>
    <row r="10" spans="1:6" x14ac:dyDescent="0.45">
      <c r="A10" t="s">
        <v>36</v>
      </c>
      <c r="B10" t="s">
        <v>59</v>
      </c>
      <c r="C10" s="1">
        <v>39643</v>
      </c>
      <c r="D10" s="4">
        <v>0</v>
      </c>
      <c r="E10">
        <v>1.4590000000000001</v>
      </c>
      <c r="F10">
        <v>386227900</v>
      </c>
    </row>
    <row r="11" spans="1:6" x14ac:dyDescent="0.45">
      <c r="A11" t="s">
        <v>36</v>
      </c>
      <c r="B11" t="s">
        <v>59</v>
      </c>
      <c r="C11" s="1">
        <v>39650</v>
      </c>
      <c r="D11" s="4">
        <v>0</v>
      </c>
      <c r="E11">
        <v>1.429</v>
      </c>
      <c r="F11">
        <v>378720800</v>
      </c>
    </row>
    <row r="12" spans="1:6" x14ac:dyDescent="0.45">
      <c r="A12" t="s">
        <v>36</v>
      </c>
      <c r="B12" t="s">
        <v>59</v>
      </c>
      <c r="C12" s="1">
        <v>39657</v>
      </c>
      <c r="D12" s="4">
        <v>0</v>
      </c>
      <c r="E12">
        <v>1.55</v>
      </c>
      <c r="F12">
        <v>603093000</v>
      </c>
    </row>
    <row r="13" spans="1:6" x14ac:dyDescent="0.45">
      <c r="A13" t="s">
        <v>36</v>
      </c>
      <c r="B13" t="s">
        <v>59</v>
      </c>
      <c r="C13" s="1">
        <v>39664</v>
      </c>
      <c r="D13" s="4">
        <v>0</v>
      </c>
      <c r="E13">
        <v>1.4850000000000001</v>
      </c>
      <c r="F13">
        <v>545472000</v>
      </c>
    </row>
    <row r="14" spans="1:6" x14ac:dyDescent="0.45">
      <c r="A14" t="s">
        <v>36</v>
      </c>
      <c r="B14" t="s">
        <v>59</v>
      </c>
      <c r="C14" s="1">
        <v>39671</v>
      </c>
      <c r="D14" s="4">
        <v>0</v>
      </c>
      <c r="E14">
        <v>1.7330000000000001</v>
      </c>
      <c r="F14">
        <v>695201100</v>
      </c>
    </row>
    <row r="15" spans="1:6" x14ac:dyDescent="0.45">
      <c r="A15" t="s">
        <v>36</v>
      </c>
      <c r="B15" t="s">
        <v>59</v>
      </c>
      <c r="C15" s="1">
        <v>39678</v>
      </c>
      <c r="D15" s="4">
        <v>0</v>
      </c>
      <c r="E15">
        <v>1.629</v>
      </c>
      <c r="F15">
        <v>456889500</v>
      </c>
    </row>
    <row r="16" spans="1:6" x14ac:dyDescent="0.45">
      <c r="A16" t="s">
        <v>36</v>
      </c>
      <c r="B16" t="s">
        <v>59</v>
      </c>
      <c r="C16" s="1">
        <v>39685</v>
      </c>
      <c r="D16" s="4">
        <v>0</v>
      </c>
      <c r="E16">
        <v>1.679</v>
      </c>
      <c r="F16">
        <v>707837000</v>
      </c>
    </row>
    <row r="17" spans="1:6" x14ac:dyDescent="0.45">
      <c r="A17" t="s">
        <v>36</v>
      </c>
      <c r="B17" t="s">
        <v>59</v>
      </c>
      <c r="C17" s="1">
        <v>39692</v>
      </c>
      <c r="D17" s="4">
        <v>0</v>
      </c>
      <c r="E17">
        <v>1.593</v>
      </c>
      <c r="F17">
        <v>778651900</v>
      </c>
    </row>
    <row r="18" spans="1:6" x14ac:dyDescent="0.45">
      <c r="A18" t="s">
        <v>36</v>
      </c>
      <c r="B18" t="s">
        <v>59</v>
      </c>
      <c r="C18" s="1">
        <v>39699</v>
      </c>
      <c r="D18" s="4">
        <v>0</v>
      </c>
      <c r="E18">
        <v>1.135</v>
      </c>
      <c r="F18">
        <v>1003626200</v>
      </c>
    </row>
    <row r="19" spans="1:6" x14ac:dyDescent="0.45">
      <c r="A19" t="s">
        <v>36</v>
      </c>
      <c r="B19" t="s">
        <v>59</v>
      </c>
      <c r="C19" s="1">
        <v>39706</v>
      </c>
      <c r="D19" s="4">
        <v>0</v>
      </c>
      <c r="E19">
        <v>0.88500000000000001</v>
      </c>
      <c r="F19">
        <v>1091258700</v>
      </c>
    </row>
    <row r="20" spans="1:6" x14ac:dyDescent="0.45">
      <c r="A20" t="s">
        <v>36</v>
      </c>
      <c r="B20" t="s">
        <v>59</v>
      </c>
      <c r="C20" s="1">
        <v>39713</v>
      </c>
      <c r="D20" s="4">
        <v>0</v>
      </c>
      <c r="E20">
        <v>0.80500000000000005</v>
      </c>
      <c r="F20">
        <v>841757200</v>
      </c>
    </row>
    <row r="21" spans="1:6" x14ac:dyDescent="0.45">
      <c r="A21" t="s">
        <v>36</v>
      </c>
      <c r="B21" t="s">
        <v>59</v>
      </c>
      <c r="C21" s="1">
        <v>39720</v>
      </c>
      <c r="D21" s="4">
        <v>0</v>
      </c>
      <c r="E21">
        <v>0.81</v>
      </c>
      <c r="F21">
        <v>997427600</v>
      </c>
    </row>
    <row r="22" spans="1:6" x14ac:dyDescent="0.45">
      <c r="A22" t="s">
        <v>36</v>
      </c>
      <c r="B22" t="s">
        <v>59</v>
      </c>
      <c r="C22" s="1">
        <v>39727</v>
      </c>
      <c r="D22" s="4">
        <v>0</v>
      </c>
      <c r="E22">
        <v>0.53700000000000003</v>
      </c>
      <c r="F22">
        <v>551972200</v>
      </c>
    </row>
    <row r="23" spans="1:6" x14ac:dyDescent="0.45">
      <c r="A23" t="s">
        <v>36</v>
      </c>
      <c r="B23" t="s">
        <v>59</v>
      </c>
      <c r="C23" s="1">
        <v>39734</v>
      </c>
      <c r="D23" s="4">
        <v>0</v>
      </c>
      <c r="E23">
        <v>0.377</v>
      </c>
      <c r="F23">
        <v>845470100</v>
      </c>
    </row>
    <row r="24" spans="1:6" x14ac:dyDescent="0.45">
      <c r="A24" t="s">
        <v>36</v>
      </c>
      <c r="B24" t="s">
        <v>59</v>
      </c>
      <c r="C24" s="1">
        <v>39741</v>
      </c>
      <c r="D24" s="4">
        <v>0</v>
      </c>
      <c r="E24">
        <v>0.40899999999999997</v>
      </c>
      <c r="F24">
        <v>1081188900</v>
      </c>
    </row>
    <row r="25" spans="1:6" x14ac:dyDescent="0.45">
      <c r="A25" t="s">
        <v>36</v>
      </c>
      <c r="B25" t="s">
        <v>59</v>
      </c>
      <c r="C25" s="1">
        <v>39748</v>
      </c>
      <c r="D25" s="4">
        <v>0</v>
      </c>
      <c r="E25">
        <v>0.54600000000000004</v>
      </c>
      <c r="F25">
        <v>1063817300</v>
      </c>
    </row>
    <row r="26" spans="1:6" x14ac:dyDescent="0.45">
      <c r="A26" t="s">
        <v>36</v>
      </c>
      <c r="B26" t="s">
        <v>59</v>
      </c>
      <c r="C26" s="1">
        <v>39755</v>
      </c>
      <c r="D26" s="4">
        <v>0</v>
      </c>
      <c r="E26">
        <v>0.56399999999999995</v>
      </c>
      <c r="F26">
        <v>918172000</v>
      </c>
    </row>
    <row r="27" spans="1:6" x14ac:dyDescent="0.45">
      <c r="A27" t="s">
        <v>36</v>
      </c>
      <c r="B27" t="s">
        <v>59</v>
      </c>
      <c r="C27" s="1">
        <v>39762</v>
      </c>
      <c r="D27" s="4">
        <v>0</v>
      </c>
      <c r="E27">
        <v>0.55000000000000004</v>
      </c>
      <c r="F27">
        <v>753006200</v>
      </c>
    </row>
    <row r="28" spans="1:6" x14ac:dyDescent="0.45">
      <c r="A28" t="s">
        <v>36</v>
      </c>
      <c r="B28" t="s">
        <v>59</v>
      </c>
      <c r="C28" s="1">
        <v>39769</v>
      </c>
      <c r="D28" s="4">
        <v>0</v>
      </c>
      <c r="E28">
        <v>0.501</v>
      </c>
      <c r="F28">
        <v>992203800</v>
      </c>
    </row>
    <row r="29" spans="1:6" x14ac:dyDescent="0.45">
      <c r="A29" t="s">
        <v>36</v>
      </c>
      <c r="B29" t="s">
        <v>59</v>
      </c>
      <c r="C29" s="1">
        <v>39776</v>
      </c>
      <c r="D29" s="4">
        <v>0</v>
      </c>
      <c r="E29">
        <v>0.69</v>
      </c>
      <c r="F29">
        <v>2860913700</v>
      </c>
    </row>
    <row r="30" spans="1:6" x14ac:dyDescent="0.45">
      <c r="A30" t="s">
        <v>36</v>
      </c>
      <c r="B30" t="s">
        <v>59</v>
      </c>
      <c r="C30" s="1">
        <v>39783</v>
      </c>
      <c r="D30" s="4">
        <v>0</v>
      </c>
      <c r="E30">
        <v>0.65700000000000003</v>
      </c>
      <c r="F30">
        <v>2286803900</v>
      </c>
    </row>
    <row r="31" spans="1:6" x14ac:dyDescent="0.45">
      <c r="A31" t="s">
        <v>36</v>
      </c>
      <c r="B31" t="s">
        <v>59</v>
      </c>
      <c r="C31" s="1">
        <v>39790</v>
      </c>
      <c r="D31" s="4">
        <v>0</v>
      </c>
      <c r="E31">
        <v>0.60499999999999998</v>
      </c>
      <c r="F31">
        <v>2200911600</v>
      </c>
    </row>
    <row r="32" spans="1:6" x14ac:dyDescent="0.45">
      <c r="A32" t="s">
        <v>36</v>
      </c>
      <c r="B32" t="s">
        <v>59</v>
      </c>
      <c r="C32" s="1">
        <v>39797</v>
      </c>
      <c r="D32" s="4">
        <v>0</v>
      </c>
      <c r="E32">
        <v>0.68</v>
      </c>
      <c r="F32">
        <v>2832856700</v>
      </c>
    </row>
    <row r="33" spans="1:6" x14ac:dyDescent="0.45">
      <c r="A33" t="s">
        <v>36</v>
      </c>
      <c r="B33" t="s">
        <v>59</v>
      </c>
      <c r="C33" s="1">
        <v>39804</v>
      </c>
      <c r="D33" s="4">
        <v>0</v>
      </c>
      <c r="E33">
        <v>0.59699999999999998</v>
      </c>
      <c r="F33">
        <v>1467383200</v>
      </c>
    </row>
    <row r="34" spans="1:6" x14ac:dyDescent="0.45">
      <c r="A34" t="s">
        <v>36</v>
      </c>
      <c r="B34" t="s">
        <v>59</v>
      </c>
      <c r="C34" s="1">
        <v>39811</v>
      </c>
      <c r="D34" s="4">
        <v>0</v>
      </c>
      <c r="E34">
        <v>0.60099999999999998</v>
      </c>
      <c r="F34">
        <v>405287400</v>
      </c>
    </row>
    <row r="35" spans="1:6" x14ac:dyDescent="0.45">
      <c r="A35" t="s">
        <v>36</v>
      </c>
      <c r="B35" t="s">
        <v>59</v>
      </c>
      <c r="C35" s="1">
        <v>39818</v>
      </c>
      <c r="D35" s="4">
        <v>0</v>
      </c>
      <c r="E35">
        <v>0.60499999999999998</v>
      </c>
      <c r="F35">
        <v>72427800</v>
      </c>
    </row>
    <row r="36" spans="1:6" x14ac:dyDescent="0.45">
      <c r="A36" t="s">
        <v>36</v>
      </c>
      <c r="B36" t="s">
        <v>59</v>
      </c>
      <c r="C36" s="1">
        <v>39825</v>
      </c>
      <c r="D36" s="4">
        <v>0</v>
      </c>
      <c r="E36">
        <v>0.60499999999999998</v>
      </c>
      <c r="F36">
        <v>1798903900</v>
      </c>
    </row>
    <row r="37" spans="1:6" x14ac:dyDescent="0.45">
      <c r="A37" t="s">
        <v>36</v>
      </c>
      <c r="B37" t="s">
        <v>59</v>
      </c>
      <c r="C37" s="1">
        <v>39832</v>
      </c>
      <c r="D37" s="4">
        <v>0</v>
      </c>
      <c r="E37">
        <v>0.50700000000000001</v>
      </c>
      <c r="F37">
        <v>825017700</v>
      </c>
    </row>
    <row r="38" spans="1:6" x14ac:dyDescent="0.45">
      <c r="A38" t="s">
        <v>36</v>
      </c>
      <c r="B38" t="s">
        <v>59</v>
      </c>
      <c r="C38" s="1">
        <v>39839</v>
      </c>
      <c r="D38" s="4">
        <v>0</v>
      </c>
      <c r="E38">
        <v>0.59199999999999997</v>
      </c>
      <c r="F38">
        <v>2011113000</v>
      </c>
    </row>
    <row r="39" spans="1:6" x14ac:dyDescent="0.45">
      <c r="A39" t="s">
        <v>36</v>
      </c>
      <c r="B39" t="s">
        <v>59</v>
      </c>
      <c r="C39" s="1">
        <v>39846</v>
      </c>
      <c r="D39" s="4">
        <v>0</v>
      </c>
      <c r="E39">
        <v>0.61099999999999999</v>
      </c>
      <c r="F39">
        <v>1134683700</v>
      </c>
    </row>
    <row r="40" spans="1:6" x14ac:dyDescent="0.45">
      <c r="A40" t="s">
        <v>36</v>
      </c>
      <c r="B40" t="s">
        <v>59</v>
      </c>
      <c r="C40" s="1">
        <v>39853</v>
      </c>
      <c r="D40" s="4">
        <v>0</v>
      </c>
      <c r="E40">
        <v>0.69099999999999995</v>
      </c>
      <c r="F40">
        <v>2888733000</v>
      </c>
    </row>
    <row r="41" spans="1:6" x14ac:dyDescent="0.45">
      <c r="A41" t="s">
        <v>36</v>
      </c>
      <c r="B41" t="s">
        <v>59</v>
      </c>
      <c r="C41" s="1">
        <v>39860</v>
      </c>
      <c r="D41" s="4">
        <v>0</v>
      </c>
      <c r="E41">
        <v>0.58799999999999997</v>
      </c>
      <c r="F41">
        <v>1605271400</v>
      </c>
    </row>
    <row r="42" spans="1:6" x14ac:dyDescent="0.45">
      <c r="A42" t="s">
        <v>36</v>
      </c>
      <c r="B42" t="s">
        <v>59</v>
      </c>
      <c r="C42" s="1">
        <v>39867</v>
      </c>
      <c r="D42" s="4">
        <v>0</v>
      </c>
      <c r="E42">
        <v>0.58699999999999997</v>
      </c>
      <c r="F42">
        <v>1499089500</v>
      </c>
    </row>
    <row r="43" spans="1:6" x14ac:dyDescent="0.45">
      <c r="A43" t="s">
        <v>36</v>
      </c>
      <c r="B43" t="s">
        <v>59</v>
      </c>
      <c r="C43" s="1">
        <v>39874</v>
      </c>
      <c r="D43" s="4">
        <v>0</v>
      </c>
      <c r="E43">
        <v>0.61</v>
      </c>
      <c r="F43">
        <v>1297451000</v>
      </c>
    </row>
    <row r="44" spans="1:6" x14ac:dyDescent="0.45">
      <c r="A44" t="s">
        <v>36</v>
      </c>
      <c r="B44" t="s">
        <v>59</v>
      </c>
      <c r="C44" s="1">
        <v>39881</v>
      </c>
      <c r="D44" s="4">
        <v>0</v>
      </c>
      <c r="E44">
        <v>0.63500000000000001</v>
      </c>
      <c r="F44">
        <v>1905456000</v>
      </c>
    </row>
    <row r="45" spans="1:6" x14ac:dyDescent="0.45">
      <c r="A45" t="s">
        <v>36</v>
      </c>
      <c r="B45" t="s">
        <v>59</v>
      </c>
      <c r="C45" s="1">
        <v>39888</v>
      </c>
      <c r="D45" s="4">
        <v>0</v>
      </c>
      <c r="E45">
        <v>0.66900000000000004</v>
      </c>
      <c r="F45">
        <v>1720048900</v>
      </c>
    </row>
    <row r="46" spans="1:6" x14ac:dyDescent="0.45">
      <c r="A46" t="s">
        <v>36</v>
      </c>
      <c r="B46" t="s">
        <v>59</v>
      </c>
      <c r="C46" s="1">
        <v>39895</v>
      </c>
      <c r="D46" s="4">
        <v>0</v>
      </c>
      <c r="E46">
        <v>0.72699999999999998</v>
      </c>
      <c r="F46">
        <v>2793502400</v>
      </c>
    </row>
    <row r="47" spans="1:6" x14ac:dyDescent="0.45">
      <c r="A47" t="s">
        <v>36</v>
      </c>
      <c r="B47" t="s">
        <v>59</v>
      </c>
      <c r="C47" s="1">
        <v>39902</v>
      </c>
      <c r="D47" s="4">
        <v>0</v>
      </c>
      <c r="E47">
        <v>0.82499999999999996</v>
      </c>
      <c r="F47">
        <v>2811073600</v>
      </c>
    </row>
    <row r="48" spans="1:6" x14ac:dyDescent="0.45">
      <c r="A48" t="s">
        <v>36</v>
      </c>
      <c r="B48" t="s">
        <v>59</v>
      </c>
      <c r="C48" s="1">
        <v>39909</v>
      </c>
      <c r="D48" s="4">
        <v>0</v>
      </c>
      <c r="E48">
        <v>0.88</v>
      </c>
      <c r="F48">
        <v>3093831000</v>
      </c>
    </row>
    <row r="49" spans="1:6" x14ac:dyDescent="0.45">
      <c r="A49" t="s">
        <v>36</v>
      </c>
      <c r="B49" t="s">
        <v>59</v>
      </c>
      <c r="C49" s="1">
        <v>39916</v>
      </c>
      <c r="D49" s="4">
        <v>0</v>
      </c>
      <c r="E49">
        <v>0.96799999999999997</v>
      </c>
      <c r="F49">
        <v>2660417400</v>
      </c>
    </row>
    <row r="50" spans="1:6" x14ac:dyDescent="0.45">
      <c r="A50" t="s">
        <v>36</v>
      </c>
      <c r="B50" t="s">
        <v>59</v>
      </c>
      <c r="C50" s="1">
        <v>39923</v>
      </c>
      <c r="D50" s="4">
        <v>0</v>
      </c>
      <c r="E50">
        <v>0.91700000000000004</v>
      </c>
      <c r="F50">
        <v>2504522100</v>
      </c>
    </row>
    <row r="51" spans="1:6" x14ac:dyDescent="0.45">
      <c r="A51" t="s">
        <v>36</v>
      </c>
      <c r="B51" t="s">
        <v>59</v>
      </c>
      <c r="C51" s="1">
        <v>39930</v>
      </c>
      <c r="D51" s="4">
        <v>0</v>
      </c>
      <c r="E51">
        <v>0.90800000000000003</v>
      </c>
      <c r="F51">
        <v>918224000</v>
      </c>
    </row>
    <row r="52" spans="1:6" x14ac:dyDescent="0.45">
      <c r="A52" t="s">
        <v>36</v>
      </c>
      <c r="B52" t="s">
        <v>59</v>
      </c>
      <c r="C52" s="1">
        <v>39937</v>
      </c>
      <c r="D52" s="4">
        <v>0</v>
      </c>
      <c r="E52">
        <v>1.0680000000000001</v>
      </c>
      <c r="F52">
        <v>3487357800</v>
      </c>
    </row>
    <row r="53" spans="1:6" x14ac:dyDescent="0.45">
      <c r="A53" t="s">
        <v>36</v>
      </c>
      <c r="B53" t="s">
        <v>59</v>
      </c>
      <c r="C53" s="1">
        <v>39944</v>
      </c>
      <c r="D53" s="4">
        <v>0</v>
      </c>
      <c r="E53">
        <v>1.056</v>
      </c>
      <c r="F53">
        <v>1338619100</v>
      </c>
    </row>
    <row r="54" spans="1:6" x14ac:dyDescent="0.45">
      <c r="A54" t="s">
        <v>36</v>
      </c>
      <c r="B54" t="s">
        <v>59</v>
      </c>
      <c r="C54" s="1">
        <v>39951</v>
      </c>
      <c r="D54" s="4">
        <v>0</v>
      </c>
      <c r="E54">
        <v>1.173</v>
      </c>
      <c r="F54">
        <v>1939175800</v>
      </c>
    </row>
    <row r="55" spans="1:6" x14ac:dyDescent="0.45">
      <c r="A55" t="s">
        <v>36</v>
      </c>
      <c r="B55" t="s">
        <v>59</v>
      </c>
      <c r="C55" s="1">
        <v>39958</v>
      </c>
      <c r="D55" s="4">
        <v>0</v>
      </c>
      <c r="E55">
        <v>1.2529999999999999</v>
      </c>
      <c r="F55">
        <v>3008077700</v>
      </c>
    </row>
    <row r="56" spans="1:6" x14ac:dyDescent="0.45">
      <c r="A56" t="s">
        <v>36</v>
      </c>
      <c r="B56" t="s">
        <v>59</v>
      </c>
      <c r="C56" s="1">
        <v>39965</v>
      </c>
      <c r="D56" s="4">
        <v>0</v>
      </c>
      <c r="E56">
        <v>1.4339999999999999</v>
      </c>
      <c r="F56">
        <v>3736418500</v>
      </c>
    </row>
    <row r="57" spans="1:6" x14ac:dyDescent="0.45">
      <c r="A57" t="s">
        <v>36</v>
      </c>
      <c r="B57" t="s">
        <v>59</v>
      </c>
      <c r="C57" s="1">
        <v>39972</v>
      </c>
      <c r="D57" s="4">
        <v>0</v>
      </c>
      <c r="E57">
        <v>1.3089999999999999</v>
      </c>
      <c r="F57">
        <v>1563658300</v>
      </c>
    </row>
    <row r="58" spans="1:6" x14ac:dyDescent="0.45">
      <c r="A58" t="s">
        <v>36</v>
      </c>
      <c r="B58" t="s">
        <v>59</v>
      </c>
      <c r="C58" s="1">
        <v>39979</v>
      </c>
      <c r="D58" s="4">
        <v>0</v>
      </c>
      <c r="E58">
        <v>1.24</v>
      </c>
      <c r="F58">
        <v>1959284900</v>
      </c>
    </row>
    <row r="59" spans="1:6" x14ac:dyDescent="0.45">
      <c r="A59" t="s">
        <v>36</v>
      </c>
      <c r="B59" t="s">
        <v>59</v>
      </c>
      <c r="C59" s="1">
        <v>39986</v>
      </c>
      <c r="D59" s="4">
        <v>0</v>
      </c>
      <c r="E59">
        <v>1.157</v>
      </c>
      <c r="F59">
        <v>1581284100</v>
      </c>
    </row>
    <row r="60" spans="1:6" x14ac:dyDescent="0.45">
      <c r="A60" t="s">
        <v>36</v>
      </c>
      <c r="B60" t="s">
        <v>59</v>
      </c>
      <c r="C60" s="1">
        <v>39993</v>
      </c>
      <c r="D60" s="4">
        <v>0</v>
      </c>
      <c r="E60">
        <v>1.2350000000000001</v>
      </c>
      <c r="F60">
        <v>3958759600</v>
      </c>
    </row>
    <row r="61" spans="1:6" x14ac:dyDescent="0.45">
      <c r="A61" t="s">
        <v>36</v>
      </c>
      <c r="B61" t="s">
        <v>59</v>
      </c>
      <c r="C61" s="1">
        <v>40000</v>
      </c>
      <c r="D61" s="4">
        <v>0</v>
      </c>
      <c r="E61">
        <v>1.1100000000000001</v>
      </c>
      <c r="F61">
        <v>4180683700</v>
      </c>
    </row>
    <row r="62" spans="1:6" x14ac:dyDescent="0.45">
      <c r="A62" t="s">
        <v>36</v>
      </c>
      <c r="B62" t="s">
        <v>59</v>
      </c>
      <c r="C62" s="1">
        <v>40007</v>
      </c>
      <c r="D62" s="4">
        <v>0</v>
      </c>
      <c r="E62">
        <v>1.085</v>
      </c>
      <c r="F62">
        <v>2348258800</v>
      </c>
    </row>
    <row r="63" spans="1:6" x14ac:dyDescent="0.45">
      <c r="A63" t="s">
        <v>36</v>
      </c>
      <c r="B63" t="s">
        <v>59</v>
      </c>
      <c r="C63" s="1">
        <v>40014</v>
      </c>
      <c r="D63" s="4">
        <v>0</v>
      </c>
      <c r="E63">
        <v>1.1000000000000001</v>
      </c>
      <c r="F63">
        <v>3203779900</v>
      </c>
    </row>
    <row r="64" spans="1:6" x14ac:dyDescent="0.45">
      <c r="A64" t="s">
        <v>36</v>
      </c>
      <c r="B64" t="s">
        <v>59</v>
      </c>
      <c r="C64" s="1">
        <v>40021</v>
      </c>
      <c r="D64" s="4">
        <v>0</v>
      </c>
      <c r="E64">
        <v>1.1000000000000001</v>
      </c>
      <c r="F64">
        <v>3303227500</v>
      </c>
    </row>
    <row r="65" spans="1:6" x14ac:dyDescent="0.45">
      <c r="A65" t="s">
        <v>36</v>
      </c>
      <c r="B65" t="s">
        <v>59</v>
      </c>
      <c r="C65" s="1">
        <v>40028</v>
      </c>
      <c r="D65" s="4">
        <v>0</v>
      </c>
      <c r="E65">
        <v>1.272</v>
      </c>
      <c r="F65">
        <v>5680796200</v>
      </c>
    </row>
    <row r="66" spans="1:6" x14ac:dyDescent="0.45">
      <c r="A66" t="s">
        <v>36</v>
      </c>
      <c r="B66" t="s">
        <v>59</v>
      </c>
      <c r="C66" s="1">
        <v>40035</v>
      </c>
      <c r="D66" s="4">
        <v>0</v>
      </c>
      <c r="E66">
        <v>1.329</v>
      </c>
      <c r="F66">
        <v>3541869700</v>
      </c>
    </row>
    <row r="67" spans="1:6" x14ac:dyDescent="0.45">
      <c r="A67" t="s">
        <v>36</v>
      </c>
      <c r="B67" t="s">
        <v>59</v>
      </c>
      <c r="C67" s="1">
        <v>40042</v>
      </c>
      <c r="D67" s="4">
        <v>0</v>
      </c>
      <c r="E67">
        <v>1.155</v>
      </c>
      <c r="F67">
        <v>3699230000</v>
      </c>
    </row>
    <row r="68" spans="1:6" x14ac:dyDescent="0.45">
      <c r="A68" t="s">
        <v>36</v>
      </c>
      <c r="B68" t="s">
        <v>59</v>
      </c>
      <c r="C68" s="1">
        <v>40049</v>
      </c>
      <c r="D68" s="4">
        <v>0</v>
      </c>
      <c r="E68">
        <v>1.0760000000000001</v>
      </c>
      <c r="F68">
        <v>2921750300</v>
      </c>
    </row>
    <row r="69" spans="1:6" x14ac:dyDescent="0.45">
      <c r="A69" t="s">
        <v>36</v>
      </c>
      <c r="B69" t="s">
        <v>59</v>
      </c>
      <c r="C69" s="1">
        <v>40056</v>
      </c>
      <c r="D69" s="4">
        <v>0</v>
      </c>
      <c r="E69">
        <v>1.0489999999999999</v>
      </c>
      <c r="F69">
        <v>2210748300</v>
      </c>
    </row>
    <row r="70" spans="1:6" x14ac:dyDescent="0.45">
      <c r="A70" t="s">
        <v>36</v>
      </c>
      <c r="B70" t="s">
        <v>59</v>
      </c>
      <c r="C70" s="1">
        <v>40063</v>
      </c>
      <c r="D70" s="4">
        <v>0</v>
      </c>
      <c r="E70">
        <v>1.05</v>
      </c>
      <c r="F70">
        <v>2202416600</v>
      </c>
    </row>
    <row r="71" spans="1:6" x14ac:dyDescent="0.45">
      <c r="A71" t="s">
        <v>36</v>
      </c>
      <c r="B71" t="s">
        <v>59</v>
      </c>
      <c r="C71" s="1">
        <v>40070</v>
      </c>
      <c r="D71" s="4">
        <v>0</v>
      </c>
      <c r="E71">
        <v>1.0900000000000001</v>
      </c>
      <c r="F71">
        <v>5300578600</v>
      </c>
    </row>
    <row r="72" spans="1:6" x14ac:dyDescent="0.45">
      <c r="A72" t="s">
        <v>36</v>
      </c>
      <c r="B72" t="s">
        <v>59</v>
      </c>
      <c r="C72" s="1">
        <v>40077</v>
      </c>
      <c r="D72" s="4">
        <v>0</v>
      </c>
      <c r="E72">
        <v>1.0489999999999999</v>
      </c>
      <c r="F72">
        <v>2109418100</v>
      </c>
    </row>
    <row r="73" spans="1:6" x14ac:dyDescent="0.45">
      <c r="A73" t="s">
        <v>36</v>
      </c>
      <c r="B73" t="s">
        <v>59</v>
      </c>
      <c r="C73" s="1">
        <v>40084</v>
      </c>
      <c r="D73" s="4">
        <v>0</v>
      </c>
      <c r="E73">
        <v>1.0369999999999999</v>
      </c>
      <c r="F73">
        <v>2833945700</v>
      </c>
    </row>
    <row r="74" spans="1:6" x14ac:dyDescent="0.45">
      <c r="A74" t="s">
        <v>36</v>
      </c>
      <c r="B74" t="s">
        <v>59</v>
      </c>
      <c r="C74" s="1">
        <v>40091</v>
      </c>
      <c r="D74" s="4">
        <v>0</v>
      </c>
      <c r="E74">
        <v>1.113</v>
      </c>
      <c r="F74">
        <v>3397190000</v>
      </c>
    </row>
    <row r="75" spans="1:6" x14ac:dyDescent="0.45">
      <c r="A75" t="s">
        <v>36</v>
      </c>
      <c r="B75" t="s">
        <v>59</v>
      </c>
      <c r="C75" s="1">
        <v>40098</v>
      </c>
      <c r="D75" s="4">
        <v>0</v>
      </c>
      <c r="E75">
        <v>1.1140000000000001</v>
      </c>
      <c r="F75">
        <v>5653859900</v>
      </c>
    </row>
    <row r="76" spans="1:6" x14ac:dyDescent="0.45">
      <c r="A76" t="s">
        <v>36</v>
      </c>
      <c r="B76" t="s">
        <v>59</v>
      </c>
      <c r="C76" s="1">
        <v>40105</v>
      </c>
      <c r="D76" s="4">
        <v>0</v>
      </c>
      <c r="E76">
        <v>1.117</v>
      </c>
      <c r="F76">
        <v>1692123400</v>
      </c>
    </row>
    <row r="77" spans="1:6" x14ac:dyDescent="0.45">
      <c r="A77" t="s">
        <v>36</v>
      </c>
      <c r="B77" t="s">
        <v>59</v>
      </c>
      <c r="C77" s="1">
        <v>40112</v>
      </c>
      <c r="D77" s="4">
        <v>0</v>
      </c>
      <c r="E77">
        <v>1.0269999999999999</v>
      </c>
      <c r="F77">
        <v>3681920400</v>
      </c>
    </row>
    <row r="78" spans="1:6" x14ac:dyDescent="0.45">
      <c r="A78" t="s">
        <v>36</v>
      </c>
      <c r="B78" t="s">
        <v>59</v>
      </c>
      <c r="C78" s="1">
        <v>40119</v>
      </c>
      <c r="D78" s="4">
        <v>0</v>
      </c>
      <c r="E78">
        <v>1.0049999999999999</v>
      </c>
      <c r="F78">
        <v>1406510700</v>
      </c>
    </row>
    <row r="79" spans="1:6" x14ac:dyDescent="0.45">
      <c r="A79" t="s">
        <v>36</v>
      </c>
      <c r="B79" t="s">
        <v>59</v>
      </c>
      <c r="C79" s="1">
        <v>40126</v>
      </c>
      <c r="D79" s="4">
        <v>0</v>
      </c>
      <c r="E79">
        <v>1.077</v>
      </c>
      <c r="F79">
        <v>2886541900</v>
      </c>
    </row>
    <row r="80" spans="1:6" x14ac:dyDescent="0.45">
      <c r="A80" t="s">
        <v>36</v>
      </c>
      <c r="B80" t="s">
        <v>59</v>
      </c>
      <c r="C80" s="1">
        <v>40133</v>
      </c>
      <c r="D80" s="4">
        <v>0</v>
      </c>
      <c r="E80">
        <v>1.1539999999999999</v>
      </c>
      <c r="F80">
        <v>3847787400</v>
      </c>
    </row>
    <row r="81" spans="1:6" x14ac:dyDescent="0.45">
      <c r="A81" t="s">
        <v>36</v>
      </c>
      <c r="B81" t="s">
        <v>59</v>
      </c>
      <c r="C81" s="1">
        <v>40140</v>
      </c>
      <c r="D81" s="4">
        <v>0</v>
      </c>
      <c r="E81">
        <v>1.107</v>
      </c>
      <c r="F81">
        <v>4428618300</v>
      </c>
    </row>
    <row r="82" spans="1:6" x14ac:dyDescent="0.45">
      <c r="A82" t="s">
        <v>36</v>
      </c>
      <c r="B82" t="s">
        <v>59</v>
      </c>
      <c r="C82" s="1">
        <v>40147</v>
      </c>
      <c r="D82" s="4">
        <v>0</v>
      </c>
      <c r="E82">
        <v>1.1519999999999999</v>
      </c>
      <c r="F82">
        <v>2252533600</v>
      </c>
    </row>
    <row r="83" spans="1:6" x14ac:dyDescent="0.45">
      <c r="A83" t="s">
        <v>36</v>
      </c>
      <c r="B83" t="s">
        <v>59</v>
      </c>
      <c r="C83" s="1">
        <v>40154</v>
      </c>
      <c r="D83" s="4">
        <v>0</v>
      </c>
      <c r="E83">
        <v>1.1399999999999999</v>
      </c>
      <c r="F83">
        <v>1580097200</v>
      </c>
    </row>
    <row r="84" spans="1:6" x14ac:dyDescent="0.45">
      <c r="A84" t="s">
        <v>36</v>
      </c>
      <c r="B84" t="s">
        <v>59</v>
      </c>
      <c r="C84" s="1">
        <v>40161</v>
      </c>
      <c r="D84" s="4">
        <v>0</v>
      </c>
      <c r="E84">
        <v>1.1339999999999999</v>
      </c>
      <c r="F84">
        <v>1509799700</v>
      </c>
    </row>
    <row r="85" spans="1:6" x14ac:dyDescent="0.45">
      <c r="A85" t="s">
        <v>36</v>
      </c>
      <c r="B85" t="s">
        <v>59</v>
      </c>
      <c r="C85" s="1">
        <v>40168</v>
      </c>
      <c r="D85" s="4">
        <v>0</v>
      </c>
      <c r="E85">
        <v>1.155</v>
      </c>
      <c r="F85">
        <v>1873123600</v>
      </c>
    </row>
    <row r="86" spans="1:6" x14ac:dyDescent="0.45">
      <c r="A86" t="s">
        <v>36</v>
      </c>
      <c r="B86" t="s">
        <v>59</v>
      </c>
      <c r="C86" s="1">
        <v>40175</v>
      </c>
      <c r="D86" s="4">
        <v>0</v>
      </c>
      <c r="E86">
        <v>1.135</v>
      </c>
      <c r="F86">
        <v>609631400</v>
      </c>
    </row>
    <row r="87" spans="1:6" x14ac:dyDescent="0.45">
      <c r="A87" t="s">
        <v>36</v>
      </c>
      <c r="B87" t="s">
        <v>59</v>
      </c>
      <c r="C87" s="1">
        <v>40189</v>
      </c>
      <c r="D87" s="4">
        <v>0</v>
      </c>
      <c r="E87">
        <v>1.2569999999999999</v>
      </c>
      <c r="F87">
        <v>2292854200</v>
      </c>
    </row>
    <row r="88" spans="1:6" x14ac:dyDescent="0.45">
      <c r="A88" t="s">
        <v>36</v>
      </c>
      <c r="B88" t="s">
        <v>59</v>
      </c>
      <c r="C88" s="1">
        <v>40196</v>
      </c>
      <c r="D88" s="4">
        <v>0</v>
      </c>
      <c r="E88">
        <v>1.232</v>
      </c>
      <c r="F88">
        <v>2027112000</v>
      </c>
    </row>
    <row r="89" spans="1:6" x14ac:dyDescent="0.45">
      <c r="A89" t="s">
        <v>36</v>
      </c>
      <c r="B89" t="s">
        <v>59</v>
      </c>
      <c r="C89" s="1">
        <v>40203</v>
      </c>
      <c r="D89" s="4">
        <v>0</v>
      </c>
      <c r="E89">
        <v>1.3</v>
      </c>
      <c r="F89">
        <v>3127849700</v>
      </c>
    </row>
    <row r="90" spans="1:6" x14ac:dyDescent="0.45">
      <c r="A90" t="s">
        <v>36</v>
      </c>
      <c r="B90" t="s">
        <v>59</v>
      </c>
      <c r="C90" s="1">
        <v>40210</v>
      </c>
      <c r="D90" s="4">
        <v>0</v>
      </c>
      <c r="E90">
        <v>1.232</v>
      </c>
      <c r="F90">
        <v>1983612100</v>
      </c>
    </row>
    <row r="91" spans="1:6" x14ac:dyDescent="0.45">
      <c r="A91" t="s">
        <v>36</v>
      </c>
      <c r="B91" t="s">
        <v>59</v>
      </c>
      <c r="C91" s="1">
        <v>40217</v>
      </c>
      <c r="D91" s="4">
        <v>0</v>
      </c>
      <c r="E91">
        <v>1.1819999999999999</v>
      </c>
      <c r="F91">
        <v>2037292000</v>
      </c>
    </row>
    <row r="92" spans="1:6" x14ac:dyDescent="0.45">
      <c r="A92" t="s">
        <v>36</v>
      </c>
      <c r="B92" t="s">
        <v>59</v>
      </c>
      <c r="C92" s="1">
        <v>40224</v>
      </c>
      <c r="D92" s="4">
        <v>0</v>
      </c>
      <c r="E92">
        <v>1.284</v>
      </c>
      <c r="F92">
        <v>3326516000</v>
      </c>
    </row>
    <row r="93" spans="1:6" x14ac:dyDescent="0.45">
      <c r="A93" t="s">
        <v>36</v>
      </c>
      <c r="B93" t="s">
        <v>59</v>
      </c>
      <c r="C93" s="1">
        <v>40231</v>
      </c>
      <c r="D93" s="4">
        <v>0</v>
      </c>
      <c r="E93">
        <v>1.28</v>
      </c>
      <c r="F93">
        <v>2123248100</v>
      </c>
    </row>
    <row r="94" spans="1:6" x14ac:dyDescent="0.45">
      <c r="A94" t="s">
        <v>36</v>
      </c>
      <c r="B94" t="s">
        <v>59</v>
      </c>
      <c r="C94" s="1">
        <v>40238</v>
      </c>
      <c r="D94" s="4">
        <v>0</v>
      </c>
      <c r="E94">
        <v>1.33</v>
      </c>
      <c r="F94">
        <v>3011460600</v>
      </c>
    </row>
    <row r="95" spans="1:6" x14ac:dyDescent="0.45">
      <c r="A95" t="s">
        <v>36</v>
      </c>
      <c r="B95" t="s">
        <v>59</v>
      </c>
      <c r="C95" s="1">
        <v>40245</v>
      </c>
      <c r="D95" s="4">
        <v>0</v>
      </c>
      <c r="E95">
        <v>1.4350000000000001</v>
      </c>
      <c r="F95">
        <v>3417564000</v>
      </c>
    </row>
    <row r="96" spans="1:6" x14ac:dyDescent="0.45">
      <c r="A96" t="s">
        <v>36</v>
      </c>
      <c r="B96" t="s">
        <v>59</v>
      </c>
      <c r="C96" s="1">
        <v>40252</v>
      </c>
      <c r="D96" s="4">
        <v>0</v>
      </c>
      <c r="E96">
        <v>1.4419999999999999</v>
      </c>
      <c r="F96">
        <v>4553145400</v>
      </c>
    </row>
    <row r="97" spans="1:6" x14ac:dyDescent="0.45">
      <c r="A97" t="s">
        <v>36</v>
      </c>
      <c r="B97" t="s">
        <v>59</v>
      </c>
      <c r="C97" s="1">
        <v>40259</v>
      </c>
      <c r="D97" s="4">
        <v>0</v>
      </c>
      <c r="E97">
        <v>1.476</v>
      </c>
      <c r="F97">
        <v>3265610600</v>
      </c>
    </row>
    <row r="98" spans="1:6" x14ac:dyDescent="0.45">
      <c r="A98" t="s">
        <v>36</v>
      </c>
      <c r="B98" t="s">
        <v>59</v>
      </c>
      <c r="C98" s="1">
        <v>40266</v>
      </c>
      <c r="D98" s="4">
        <v>0</v>
      </c>
      <c r="E98">
        <v>1.639</v>
      </c>
      <c r="F98">
        <v>4524815700</v>
      </c>
    </row>
    <row r="99" spans="1:6" x14ac:dyDescent="0.45">
      <c r="A99" t="s">
        <v>36</v>
      </c>
      <c r="B99" t="s">
        <v>59</v>
      </c>
      <c r="C99" s="1">
        <v>40273</v>
      </c>
      <c r="D99" s="4">
        <v>0</v>
      </c>
      <c r="E99">
        <v>1.7390000000000001</v>
      </c>
      <c r="F99">
        <v>5068710000</v>
      </c>
    </row>
    <row r="100" spans="1:6" x14ac:dyDescent="0.45">
      <c r="A100" t="s">
        <v>36</v>
      </c>
      <c r="B100" t="s">
        <v>59</v>
      </c>
      <c r="C100" s="1">
        <v>40280</v>
      </c>
      <c r="D100" s="4">
        <v>0</v>
      </c>
      <c r="E100">
        <v>1.669</v>
      </c>
      <c r="F100">
        <v>6330280900</v>
      </c>
    </row>
    <row r="101" spans="1:6" x14ac:dyDescent="0.45">
      <c r="A101" t="s">
        <v>36</v>
      </c>
      <c r="B101" t="s">
        <v>59</v>
      </c>
      <c r="C101" s="1">
        <v>40287</v>
      </c>
      <c r="D101" s="4">
        <v>0</v>
      </c>
      <c r="E101">
        <v>1.698</v>
      </c>
      <c r="F101">
        <v>4640035600</v>
      </c>
    </row>
    <row r="102" spans="1:6" x14ac:dyDescent="0.45">
      <c r="A102" t="s">
        <v>36</v>
      </c>
      <c r="B102" t="s">
        <v>59</v>
      </c>
      <c r="C102" s="1">
        <v>40294</v>
      </c>
      <c r="D102" s="4">
        <v>0</v>
      </c>
      <c r="E102">
        <v>1.6870000000000001</v>
      </c>
      <c r="F102">
        <v>4216785000</v>
      </c>
    </row>
    <row r="103" spans="1:6" x14ac:dyDescent="0.45">
      <c r="A103" t="s">
        <v>36</v>
      </c>
      <c r="B103" t="s">
        <v>59</v>
      </c>
      <c r="C103" s="1">
        <v>40301</v>
      </c>
      <c r="D103" s="4">
        <v>0</v>
      </c>
      <c r="E103">
        <v>1.4350000000000001</v>
      </c>
      <c r="F103">
        <v>3428891300</v>
      </c>
    </row>
    <row r="104" spans="1:6" x14ac:dyDescent="0.45">
      <c r="A104" t="s">
        <v>36</v>
      </c>
      <c r="B104" t="s">
        <v>59</v>
      </c>
      <c r="C104" s="1">
        <v>40308</v>
      </c>
      <c r="D104" s="4">
        <v>0</v>
      </c>
      <c r="E104">
        <v>1.62</v>
      </c>
      <c r="F104">
        <v>3440076200</v>
      </c>
    </row>
    <row r="105" spans="1:6" x14ac:dyDescent="0.45">
      <c r="A105" t="s">
        <v>36</v>
      </c>
      <c r="B105" t="s">
        <v>59</v>
      </c>
      <c r="C105" s="1">
        <v>40315</v>
      </c>
      <c r="D105" s="4">
        <v>0</v>
      </c>
      <c r="E105">
        <v>1.5509999999999999</v>
      </c>
      <c r="F105">
        <v>5187301000</v>
      </c>
    </row>
    <row r="106" spans="1:6" x14ac:dyDescent="0.45">
      <c r="A106" t="s">
        <v>36</v>
      </c>
      <c r="B106" t="s">
        <v>59</v>
      </c>
      <c r="C106" s="1">
        <v>40322</v>
      </c>
      <c r="D106" s="4">
        <v>0</v>
      </c>
      <c r="E106">
        <v>1.64</v>
      </c>
      <c r="F106">
        <v>5370848400</v>
      </c>
    </row>
    <row r="107" spans="1:6" x14ac:dyDescent="0.45">
      <c r="A107" t="s">
        <v>36</v>
      </c>
      <c r="B107" t="s">
        <v>59</v>
      </c>
      <c r="C107" s="1">
        <v>40329</v>
      </c>
      <c r="D107" s="4">
        <v>0</v>
      </c>
      <c r="E107">
        <v>1.6220000000000001</v>
      </c>
      <c r="F107">
        <v>3613648900</v>
      </c>
    </row>
    <row r="108" spans="1:6" x14ac:dyDescent="0.45">
      <c r="A108" t="s">
        <v>36</v>
      </c>
      <c r="B108" t="s">
        <v>59</v>
      </c>
      <c r="C108" s="1">
        <v>40336</v>
      </c>
      <c r="D108" s="4">
        <v>0</v>
      </c>
      <c r="E108">
        <v>1.629</v>
      </c>
      <c r="F108">
        <v>2999702100</v>
      </c>
    </row>
    <row r="109" spans="1:6" x14ac:dyDescent="0.45">
      <c r="A109" t="s">
        <v>36</v>
      </c>
      <c r="B109" t="s">
        <v>59</v>
      </c>
      <c r="C109" s="1">
        <v>40343</v>
      </c>
      <c r="D109" s="4">
        <v>0</v>
      </c>
      <c r="E109">
        <v>1.776</v>
      </c>
      <c r="F109">
        <v>5228552400</v>
      </c>
    </row>
    <row r="110" spans="1:6" x14ac:dyDescent="0.45">
      <c r="A110" t="s">
        <v>36</v>
      </c>
      <c r="B110" t="s">
        <v>59</v>
      </c>
      <c r="C110" s="1">
        <v>40350</v>
      </c>
      <c r="D110" s="4">
        <v>0</v>
      </c>
      <c r="E110">
        <v>1.61</v>
      </c>
      <c r="F110">
        <v>3820741400</v>
      </c>
    </row>
    <row r="111" spans="1:6" x14ac:dyDescent="0.45">
      <c r="A111" t="s">
        <v>36</v>
      </c>
      <c r="B111" t="s">
        <v>59</v>
      </c>
      <c r="C111" s="1">
        <v>40357</v>
      </c>
      <c r="D111" s="4">
        <v>0</v>
      </c>
      <c r="E111">
        <v>1.534</v>
      </c>
      <c r="F111">
        <v>5243099500</v>
      </c>
    </row>
    <row r="112" spans="1:6" x14ac:dyDescent="0.45">
      <c r="A112" t="s">
        <v>36</v>
      </c>
      <c r="B112" t="s">
        <v>59</v>
      </c>
      <c r="C112" s="1">
        <v>40364</v>
      </c>
      <c r="D112" s="4">
        <v>0</v>
      </c>
      <c r="E112">
        <v>1.5449999999999999</v>
      </c>
      <c r="F112">
        <v>3164246200</v>
      </c>
    </row>
    <row r="113" spans="1:6" x14ac:dyDescent="0.45">
      <c r="A113" t="s">
        <v>36</v>
      </c>
      <c r="B113" t="s">
        <v>59</v>
      </c>
      <c r="C113" s="1">
        <v>40371</v>
      </c>
      <c r="D113" s="4">
        <v>0</v>
      </c>
      <c r="E113">
        <v>1.5640000000000001</v>
      </c>
      <c r="F113">
        <v>3725322100</v>
      </c>
    </row>
    <row r="114" spans="1:6" x14ac:dyDescent="0.45">
      <c r="A114" t="s">
        <v>36</v>
      </c>
      <c r="B114" t="s">
        <v>59</v>
      </c>
      <c r="C114" s="1">
        <v>40378</v>
      </c>
      <c r="D114" s="4">
        <v>0</v>
      </c>
      <c r="E114">
        <v>1.585</v>
      </c>
      <c r="F114">
        <v>2584425500</v>
      </c>
    </row>
    <row r="115" spans="1:6" x14ac:dyDescent="0.45">
      <c r="A115" t="s">
        <v>36</v>
      </c>
      <c r="B115" t="s">
        <v>59</v>
      </c>
      <c r="C115" s="1">
        <v>40385</v>
      </c>
      <c r="D115" s="4">
        <v>0</v>
      </c>
      <c r="E115">
        <v>1.577</v>
      </c>
      <c r="F115">
        <v>2437414900</v>
      </c>
    </row>
    <row r="116" spans="1:6" x14ac:dyDescent="0.45">
      <c r="A116" t="s">
        <v>36</v>
      </c>
      <c r="B116" t="s">
        <v>59</v>
      </c>
      <c r="C116" s="1">
        <v>40392</v>
      </c>
      <c r="D116" s="4">
        <v>0</v>
      </c>
      <c r="E116">
        <v>1.611</v>
      </c>
      <c r="F116">
        <v>2597346500</v>
      </c>
    </row>
    <row r="117" spans="1:6" x14ac:dyDescent="0.45">
      <c r="A117" t="s">
        <v>36</v>
      </c>
      <c r="B117" t="s">
        <v>59</v>
      </c>
      <c r="C117" s="1">
        <v>40399</v>
      </c>
      <c r="D117" s="4">
        <v>0</v>
      </c>
      <c r="E117">
        <v>1.673</v>
      </c>
      <c r="F117">
        <v>3150572000</v>
      </c>
    </row>
    <row r="118" spans="1:6" x14ac:dyDescent="0.45">
      <c r="A118" t="s">
        <v>36</v>
      </c>
      <c r="B118" t="s">
        <v>59</v>
      </c>
      <c r="C118" s="1">
        <v>40406</v>
      </c>
      <c r="D118" s="4">
        <v>0</v>
      </c>
      <c r="E118">
        <v>1.613</v>
      </c>
      <c r="F118">
        <v>1633667900</v>
      </c>
    </row>
    <row r="119" spans="1:6" x14ac:dyDescent="0.45">
      <c r="A119" t="s">
        <v>36</v>
      </c>
      <c r="B119" t="s">
        <v>59</v>
      </c>
      <c r="C119" s="1">
        <v>40413</v>
      </c>
      <c r="D119" s="4">
        <v>0</v>
      </c>
      <c r="E119">
        <v>1.5860000000000001</v>
      </c>
      <c r="F119">
        <v>2161706100</v>
      </c>
    </row>
    <row r="120" spans="1:6" x14ac:dyDescent="0.45">
      <c r="A120" t="s">
        <v>36</v>
      </c>
      <c r="B120" t="s">
        <v>59</v>
      </c>
      <c r="C120" s="1">
        <v>40420</v>
      </c>
      <c r="D120" s="4">
        <v>0</v>
      </c>
      <c r="E120">
        <v>1.6459999999999999</v>
      </c>
      <c r="F120">
        <v>2892582800</v>
      </c>
    </row>
    <row r="121" spans="1:6" x14ac:dyDescent="0.45">
      <c r="A121" t="s">
        <v>36</v>
      </c>
      <c r="B121" t="s">
        <v>59</v>
      </c>
      <c r="C121" s="1">
        <v>40427</v>
      </c>
      <c r="D121" s="4">
        <v>0</v>
      </c>
      <c r="E121">
        <v>1.637</v>
      </c>
      <c r="F121">
        <v>1949770700</v>
      </c>
    </row>
    <row r="122" spans="1:6" x14ac:dyDescent="0.45">
      <c r="A122" t="s">
        <v>36</v>
      </c>
      <c r="B122" t="s">
        <v>59</v>
      </c>
      <c r="C122" s="1">
        <v>40434</v>
      </c>
      <c r="D122" s="4">
        <v>0</v>
      </c>
      <c r="E122">
        <v>1.611</v>
      </c>
      <c r="F122">
        <v>1617923200</v>
      </c>
    </row>
    <row r="123" spans="1:6" x14ac:dyDescent="0.45">
      <c r="A123" t="s">
        <v>36</v>
      </c>
      <c r="B123" t="s">
        <v>59</v>
      </c>
      <c r="C123" s="1">
        <v>40441</v>
      </c>
      <c r="D123" s="4">
        <v>0</v>
      </c>
      <c r="E123">
        <v>1.5720000000000001</v>
      </c>
      <c r="F123">
        <v>1906901900</v>
      </c>
    </row>
    <row r="124" spans="1:6" x14ac:dyDescent="0.45">
      <c r="A124" t="s">
        <v>36</v>
      </c>
      <c r="B124" t="s">
        <v>59</v>
      </c>
      <c r="C124" s="1">
        <v>40448</v>
      </c>
      <c r="D124" s="4">
        <v>0</v>
      </c>
      <c r="E124">
        <v>1.573</v>
      </c>
      <c r="F124">
        <v>2868981100</v>
      </c>
    </row>
    <row r="125" spans="1:6" x14ac:dyDescent="0.45">
      <c r="A125" t="s">
        <v>36</v>
      </c>
      <c r="B125" t="s">
        <v>59</v>
      </c>
      <c r="C125" s="1">
        <v>40455</v>
      </c>
      <c r="D125" s="4">
        <v>0</v>
      </c>
      <c r="E125">
        <v>1.5860000000000001</v>
      </c>
      <c r="F125">
        <v>2514971500</v>
      </c>
    </row>
    <row r="126" spans="1:6" x14ac:dyDescent="0.45">
      <c r="A126" t="s">
        <v>36</v>
      </c>
      <c r="B126" t="s">
        <v>59</v>
      </c>
      <c r="C126" s="1">
        <v>40462</v>
      </c>
      <c r="D126" s="4">
        <v>0</v>
      </c>
      <c r="E126">
        <v>1.5980000000000001</v>
      </c>
      <c r="F126">
        <v>2798358500</v>
      </c>
    </row>
    <row r="127" spans="1:6" x14ac:dyDescent="0.45">
      <c r="A127" t="s">
        <v>36</v>
      </c>
      <c r="B127" t="s">
        <v>59</v>
      </c>
      <c r="C127" s="1">
        <v>40469</v>
      </c>
      <c r="D127" s="4">
        <v>0</v>
      </c>
      <c r="E127">
        <v>1.61</v>
      </c>
      <c r="F127">
        <v>3783513700</v>
      </c>
    </row>
    <row r="128" spans="1:6" x14ac:dyDescent="0.45">
      <c r="A128" t="s">
        <v>36</v>
      </c>
      <c r="B128" t="s">
        <v>59</v>
      </c>
      <c r="C128" s="1">
        <v>40476</v>
      </c>
      <c r="D128" s="4">
        <v>0</v>
      </c>
      <c r="E128">
        <v>1.5860000000000001</v>
      </c>
      <c r="F128">
        <v>2700591600</v>
      </c>
    </row>
    <row r="129" spans="1:6" x14ac:dyDescent="0.45">
      <c r="A129" t="s">
        <v>36</v>
      </c>
      <c r="B129" t="s">
        <v>59</v>
      </c>
      <c r="C129" s="1">
        <v>40483</v>
      </c>
      <c r="D129" s="4">
        <v>0</v>
      </c>
      <c r="E129">
        <v>1.571</v>
      </c>
      <c r="F129">
        <v>1572258400</v>
      </c>
    </row>
    <row r="130" spans="1:6" x14ac:dyDescent="0.45">
      <c r="A130" t="s">
        <v>36</v>
      </c>
      <c r="B130" t="s">
        <v>59</v>
      </c>
      <c r="C130" s="1">
        <v>40490</v>
      </c>
      <c r="D130" s="4">
        <v>0</v>
      </c>
      <c r="E130">
        <v>1.577</v>
      </c>
      <c r="F130">
        <v>2638832100</v>
      </c>
    </row>
    <row r="131" spans="1:6" x14ac:dyDescent="0.45">
      <c r="A131" t="s">
        <v>36</v>
      </c>
      <c r="B131" t="s">
        <v>59</v>
      </c>
      <c r="C131" s="1">
        <v>40497</v>
      </c>
      <c r="D131" s="4">
        <v>0</v>
      </c>
      <c r="E131">
        <v>1.5680000000000001</v>
      </c>
      <c r="F131">
        <v>1649975100</v>
      </c>
    </row>
    <row r="132" spans="1:6" x14ac:dyDescent="0.45">
      <c r="A132" t="s">
        <v>36</v>
      </c>
      <c r="B132" t="s">
        <v>59</v>
      </c>
      <c r="C132" s="1">
        <v>40504</v>
      </c>
      <c r="D132" s="4">
        <v>0</v>
      </c>
      <c r="E132">
        <v>1.6439999999999999</v>
      </c>
      <c r="F132">
        <v>3884477700</v>
      </c>
    </row>
    <row r="133" spans="1:6" x14ac:dyDescent="0.45">
      <c r="A133" t="s">
        <v>36</v>
      </c>
      <c r="B133" t="s">
        <v>59</v>
      </c>
      <c r="C133" s="1">
        <v>40511</v>
      </c>
      <c r="D133" s="4">
        <v>0</v>
      </c>
      <c r="E133">
        <v>1.6339999999999999</v>
      </c>
      <c r="F133">
        <v>2696811700</v>
      </c>
    </row>
    <row r="134" spans="1:6" x14ac:dyDescent="0.45">
      <c r="A134" t="s">
        <v>36</v>
      </c>
      <c r="B134" t="s">
        <v>59</v>
      </c>
      <c r="C134" s="1">
        <v>40518</v>
      </c>
      <c r="D134" s="4">
        <v>0</v>
      </c>
      <c r="E134">
        <v>1.621</v>
      </c>
      <c r="F134">
        <v>3567492800</v>
      </c>
    </row>
    <row r="135" spans="1:6" x14ac:dyDescent="0.45">
      <c r="A135" t="s">
        <v>36</v>
      </c>
      <c r="B135" t="s">
        <v>59</v>
      </c>
      <c r="C135" s="1">
        <v>40525</v>
      </c>
      <c r="D135" s="4">
        <v>0</v>
      </c>
      <c r="E135">
        <v>1.641</v>
      </c>
      <c r="F135">
        <v>2104655300</v>
      </c>
    </row>
    <row r="136" spans="1:6" x14ac:dyDescent="0.45">
      <c r="A136" t="s">
        <v>36</v>
      </c>
      <c r="B136" t="s">
        <v>59</v>
      </c>
      <c r="C136" s="1">
        <v>40532</v>
      </c>
      <c r="D136" s="4">
        <v>0</v>
      </c>
      <c r="E136">
        <v>1.6439999999999999</v>
      </c>
      <c r="F136">
        <v>2276905800</v>
      </c>
    </row>
    <row r="137" spans="1:6" x14ac:dyDescent="0.45">
      <c r="A137" t="s">
        <v>36</v>
      </c>
      <c r="B137" t="s">
        <v>59</v>
      </c>
      <c r="C137" s="1">
        <v>40539</v>
      </c>
      <c r="D137" s="4">
        <v>0</v>
      </c>
      <c r="E137">
        <v>1.649</v>
      </c>
      <c r="F137">
        <v>1066875100</v>
      </c>
    </row>
    <row r="138" spans="1:6" x14ac:dyDescent="0.45">
      <c r="A138" t="s">
        <v>36</v>
      </c>
      <c r="B138" t="s">
        <v>59</v>
      </c>
      <c r="C138" s="1">
        <v>40553</v>
      </c>
      <c r="D138" s="4">
        <v>0</v>
      </c>
      <c r="E138">
        <v>1.6739999999999999</v>
      </c>
      <c r="F138">
        <v>3114584500</v>
      </c>
    </row>
    <row r="139" spans="1:6" x14ac:dyDescent="0.45">
      <c r="A139" t="s">
        <v>36</v>
      </c>
      <c r="B139" t="s">
        <v>59</v>
      </c>
      <c r="C139" s="1">
        <v>40560</v>
      </c>
      <c r="D139" s="4">
        <v>0</v>
      </c>
      <c r="E139">
        <v>1.6</v>
      </c>
      <c r="F139">
        <v>2877053400</v>
      </c>
    </row>
    <row r="140" spans="1:6" x14ac:dyDescent="0.45">
      <c r="A140" t="s">
        <v>36</v>
      </c>
      <c r="B140" t="s">
        <v>59</v>
      </c>
      <c r="C140" s="1">
        <v>40567</v>
      </c>
      <c r="D140" s="4">
        <v>0</v>
      </c>
      <c r="E140">
        <v>1.5049999999999999</v>
      </c>
      <c r="F140">
        <v>5693610900</v>
      </c>
    </row>
    <row r="141" spans="1:6" x14ac:dyDescent="0.45">
      <c r="A141" t="s">
        <v>36</v>
      </c>
      <c r="B141" t="s">
        <v>59</v>
      </c>
      <c r="C141" s="1">
        <v>40574</v>
      </c>
      <c r="D141" s="4">
        <v>0</v>
      </c>
      <c r="E141">
        <v>1.5109999999999999</v>
      </c>
      <c r="F141">
        <v>4362419800</v>
      </c>
    </row>
    <row r="142" spans="1:6" x14ac:dyDescent="0.45">
      <c r="A142" t="s">
        <v>36</v>
      </c>
      <c r="B142" t="s">
        <v>59</v>
      </c>
      <c r="C142" s="1">
        <v>40581</v>
      </c>
      <c r="D142" s="4">
        <v>0</v>
      </c>
      <c r="E142">
        <v>1.492</v>
      </c>
      <c r="F142">
        <v>2810805500</v>
      </c>
    </row>
    <row r="143" spans="1:6" x14ac:dyDescent="0.45">
      <c r="A143" t="s">
        <v>36</v>
      </c>
      <c r="B143" t="s">
        <v>59</v>
      </c>
      <c r="C143" s="1">
        <v>40588</v>
      </c>
      <c r="D143" s="4">
        <v>0</v>
      </c>
      <c r="E143">
        <v>1.462</v>
      </c>
      <c r="F143">
        <v>3159440100</v>
      </c>
    </row>
    <row r="144" spans="1:6" x14ac:dyDescent="0.45">
      <c r="A144" t="s">
        <v>36</v>
      </c>
      <c r="B144" t="s">
        <v>59</v>
      </c>
      <c r="C144" s="1">
        <v>40595</v>
      </c>
      <c r="D144" s="4">
        <v>0</v>
      </c>
      <c r="E144">
        <v>1.47</v>
      </c>
      <c r="F144">
        <v>2256935200</v>
      </c>
    </row>
    <row r="145" spans="1:6" x14ac:dyDescent="0.45">
      <c r="A145" t="s">
        <v>36</v>
      </c>
      <c r="B145" t="s">
        <v>59</v>
      </c>
      <c r="C145" s="1">
        <v>40602</v>
      </c>
      <c r="D145" s="4">
        <v>0</v>
      </c>
      <c r="E145">
        <v>1.4698</v>
      </c>
      <c r="F145">
        <v>1972882700</v>
      </c>
    </row>
    <row r="146" spans="1:6" x14ac:dyDescent="0.45">
      <c r="A146" t="s">
        <v>36</v>
      </c>
      <c r="B146" t="s">
        <v>59</v>
      </c>
      <c r="C146" s="1">
        <v>40609</v>
      </c>
      <c r="D146" s="4">
        <v>0</v>
      </c>
      <c r="E146">
        <v>1.4291</v>
      </c>
      <c r="F146">
        <v>1416236000</v>
      </c>
    </row>
    <row r="147" spans="1:6" x14ac:dyDescent="0.45">
      <c r="A147" t="s">
        <v>36</v>
      </c>
      <c r="B147" t="s">
        <v>59</v>
      </c>
      <c r="C147" s="1">
        <v>40616</v>
      </c>
      <c r="D147" s="4">
        <v>0</v>
      </c>
      <c r="E147">
        <v>1.3743000000000001</v>
      </c>
      <c r="F147">
        <v>3500287000</v>
      </c>
    </row>
    <row r="148" spans="1:6" x14ac:dyDescent="0.45">
      <c r="A148" t="s">
        <v>36</v>
      </c>
      <c r="B148" t="s">
        <v>59</v>
      </c>
      <c r="C148" s="1">
        <v>40623</v>
      </c>
      <c r="D148" s="4">
        <v>0</v>
      </c>
      <c r="E148">
        <v>1.4369000000000001</v>
      </c>
      <c r="F148">
        <v>4029917000</v>
      </c>
    </row>
    <row r="149" spans="1:6" x14ac:dyDescent="0.45">
      <c r="A149" t="s">
        <v>36</v>
      </c>
      <c r="B149" t="s">
        <v>59</v>
      </c>
      <c r="C149" s="1">
        <v>40630</v>
      </c>
      <c r="D149" s="4">
        <v>0</v>
      </c>
      <c r="E149">
        <v>1.4475</v>
      </c>
      <c r="F149">
        <v>3202163000</v>
      </c>
    </row>
    <row r="150" spans="1:6" x14ac:dyDescent="0.45">
      <c r="A150" t="s">
        <v>36</v>
      </c>
      <c r="B150" t="s">
        <v>59</v>
      </c>
      <c r="C150" s="1">
        <v>40637</v>
      </c>
      <c r="D150" s="4">
        <v>0</v>
      </c>
      <c r="E150">
        <v>1.4731000000000001</v>
      </c>
      <c r="F150">
        <v>3482939000</v>
      </c>
    </row>
    <row r="151" spans="1:6" x14ac:dyDescent="0.45">
      <c r="A151" t="s">
        <v>36</v>
      </c>
      <c r="B151" t="s">
        <v>59</v>
      </c>
      <c r="C151" s="1">
        <v>40644</v>
      </c>
      <c r="D151" s="4">
        <v>0</v>
      </c>
      <c r="E151">
        <v>1.4339</v>
      </c>
      <c r="F151">
        <v>2118249000</v>
      </c>
    </row>
    <row r="152" spans="1:6" x14ac:dyDescent="0.45">
      <c r="A152" t="s">
        <v>36</v>
      </c>
      <c r="B152" t="s">
        <v>59</v>
      </c>
      <c r="C152" s="1">
        <v>40651</v>
      </c>
      <c r="D152" s="4">
        <v>0</v>
      </c>
      <c r="E152">
        <v>1.444</v>
      </c>
      <c r="F152">
        <v>2092863000</v>
      </c>
    </row>
    <row r="153" spans="1:6" x14ac:dyDescent="0.45">
      <c r="A153" t="s">
        <v>36</v>
      </c>
      <c r="B153" t="s">
        <v>59</v>
      </c>
      <c r="C153" s="1">
        <v>40658</v>
      </c>
      <c r="D153" s="4">
        <v>0</v>
      </c>
      <c r="E153">
        <v>1.39</v>
      </c>
      <c r="F153">
        <v>2369334000</v>
      </c>
    </row>
    <row r="154" spans="1:6" x14ac:dyDescent="0.45">
      <c r="A154" t="s">
        <v>36</v>
      </c>
      <c r="B154" t="s">
        <v>59</v>
      </c>
      <c r="C154" s="1">
        <v>40665</v>
      </c>
      <c r="D154" s="4">
        <v>0</v>
      </c>
      <c r="E154">
        <v>1.3823000000000001</v>
      </c>
      <c r="F154">
        <v>1924769000</v>
      </c>
    </row>
    <row r="155" spans="1:6" x14ac:dyDescent="0.45">
      <c r="A155" t="s">
        <v>36</v>
      </c>
      <c r="B155" t="s">
        <v>59</v>
      </c>
      <c r="C155" s="1">
        <v>40672</v>
      </c>
      <c r="D155" s="4">
        <v>0</v>
      </c>
      <c r="E155">
        <v>1.3783000000000001</v>
      </c>
      <c r="F155">
        <v>1635283000</v>
      </c>
    </row>
    <row r="156" spans="1:6" x14ac:dyDescent="0.45">
      <c r="A156" t="s">
        <v>36</v>
      </c>
      <c r="B156" t="s">
        <v>59</v>
      </c>
      <c r="C156" s="1">
        <v>40679</v>
      </c>
      <c r="D156" s="4">
        <v>0</v>
      </c>
      <c r="E156">
        <v>1.3683000000000001</v>
      </c>
      <c r="F156">
        <v>2085638000</v>
      </c>
    </row>
    <row r="157" spans="1:6" x14ac:dyDescent="0.45">
      <c r="A157" t="s">
        <v>36</v>
      </c>
      <c r="B157" t="s">
        <v>59</v>
      </c>
      <c r="C157" s="1">
        <v>40686</v>
      </c>
      <c r="D157" s="4">
        <v>0</v>
      </c>
      <c r="E157">
        <v>1.3411</v>
      </c>
      <c r="F157">
        <v>2018655000</v>
      </c>
    </row>
    <row r="158" spans="1:6" x14ac:dyDescent="0.45">
      <c r="A158" t="s">
        <v>36</v>
      </c>
      <c r="B158" t="s">
        <v>59</v>
      </c>
      <c r="C158" s="1">
        <v>40693</v>
      </c>
      <c r="D158" s="4">
        <v>0</v>
      </c>
      <c r="E158">
        <v>1.333</v>
      </c>
      <c r="F158">
        <v>2203976000</v>
      </c>
    </row>
    <row r="159" spans="1:6" x14ac:dyDescent="0.45">
      <c r="A159" t="s">
        <v>36</v>
      </c>
      <c r="B159" t="s">
        <v>59</v>
      </c>
      <c r="C159" s="1">
        <v>40700</v>
      </c>
      <c r="D159" s="4">
        <v>0</v>
      </c>
      <c r="E159">
        <v>1.38</v>
      </c>
      <c r="F159">
        <v>2205043000</v>
      </c>
    </row>
    <row r="160" spans="1:6" x14ac:dyDescent="0.45">
      <c r="A160" t="s">
        <v>36</v>
      </c>
      <c r="B160" t="s">
        <v>59</v>
      </c>
      <c r="C160" s="1">
        <v>40707</v>
      </c>
      <c r="D160" s="4">
        <v>0</v>
      </c>
      <c r="E160">
        <v>1.3415999999999999</v>
      </c>
      <c r="F160">
        <v>2732464000</v>
      </c>
    </row>
    <row r="161" spans="1:6" x14ac:dyDescent="0.45">
      <c r="A161" t="s">
        <v>36</v>
      </c>
      <c r="B161" t="s">
        <v>59</v>
      </c>
      <c r="C161" s="1">
        <v>40714</v>
      </c>
      <c r="D161" s="4">
        <v>0</v>
      </c>
      <c r="E161">
        <v>1.3312999999999999</v>
      </c>
      <c r="F161">
        <v>2240907000</v>
      </c>
    </row>
    <row r="162" spans="1:6" x14ac:dyDescent="0.45">
      <c r="A162" t="s">
        <v>36</v>
      </c>
      <c r="B162" t="s">
        <v>59</v>
      </c>
      <c r="C162" s="1">
        <v>40721</v>
      </c>
      <c r="D162" s="4">
        <v>0</v>
      </c>
      <c r="E162">
        <v>1.3441000000000001</v>
      </c>
      <c r="F162">
        <v>1981408000</v>
      </c>
    </row>
    <row r="163" spans="1:6" x14ac:dyDescent="0.45">
      <c r="A163" t="s">
        <v>36</v>
      </c>
      <c r="B163" t="s">
        <v>59</v>
      </c>
      <c r="C163" s="1">
        <v>40728</v>
      </c>
      <c r="D163" s="4">
        <v>0</v>
      </c>
      <c r="E163">
        <v>1.3834</v>
      </c>
      <c r="F163">
        <v>3371131000</v>
      </c>
    </row>
    <row r="164" spans="1:6" x14ac:dyDescent="0.45">
      <c r="A164" t="s">
        <v>36</v>
      </c>
      <c r="B164" t="s">
        <v>59</v>
      </c>
      <c r="C164" s="1">
        <v>40735</v>
      </c>
      <c r="D164" s="4">
        <v>0</v>
      </c>
      <c r="E164">
        <v>1.355</v>
      </c>
      <c r="F164">
        <v>2397150000</v>
      </c>
    </row>
    <row r="165" spans="1:6" x14ac:dyDescent="0.45">
      <c r="A165" t="s">
        <v>36</v>
      </c>
      <c r="B165" t="s">
        <v>59</v>
      </c>
      <c r="C165" s="1">
        <v>40742</v>
      </c>
      <c r="D165" s="4">
        <v>0</v>
      </c>
      <c r="E165">
        <v>1.3333999999999999</v>
      </c>
      <c r="F165">
        <v>2394763000</v>
      </c>
    </row>
    <row r="166" spans="1:6" x14ac:dyDescent="0.45">
      <c r="A166" t="s">
        <v>36</v>
      </c>
      <c r="B166" t="s">
        <v>59</v>
      </c>
      <c r="C166" s="1">
        <v>40749</v>
      </c>
      <c r="D166" s="4">
        <v>0</v>
      </c>
      <c r="E166">
        <v>1.381</v>
      </c>
      <c r="F166">
        <v>2607297000</v>
      </c>
    </row>
    <row r="167" spans="1:6" x14ac:dyDescent="0.45">
      <c r="A167" t="s">
        <v>36</v>
      </c>
      <c r="B167" t="s">
        <v>59</v>
      </c>
      <c r="C167" s="1">
        <v>40756</v>
      </c>
      <c r="D167" s="4">
        <v>0</v>
      </c>
      <c r="E167">
        <v>1.3171999999999999</v>
      </c>
      <c r="F167">
        <v>4050605000</v>
      </c>
    </row>
    <row r="168" spans="1:6" x14ac:dyDescent="0.45">
      <c r="A168" t="s">
        <v>36</v>
      </c>
      <c r="B168" t="s">
        <v>59</v>
      </c>
      <c r="C168" s="1">
        <v>40763</v>
      </c>
      <c r="D168" s="4">
        <v>0</v>
      </c>
      <c r="E168">
        <v>1.1850000000000001</v>
      </c>
      <c r="F168">
        <v>5516304000</v>
      </c>
    </row>
    <row r="169" spans="1:6" x14ac:dyDescent="0.45">
      <c r="A169" t="s">
        <v>36</v>
      </c>
      <c r="B169" t="s">
        <v>59</v>
      </c>
      <c r="C169" s="1">
        <v>40770</v>
      </c>
      <c r="D169" s="4">
        <v>0</v>
      </c>
      <c r="E169">
        <v>1.1639999999999999</v>
      </c>
      <c r="F169">
        <v>3337032000</v>
      </c>
    </row>
    <row r="170" spans="1:6" x14ac:dyDescent="0.45">
      <c r="A170" t="s">
        <v>36</v>
      </c>
      <c r="B170" t="s">
        <v>59</v>
      </c>
      <c r="C170" s="1">
        <v>40777</v>
      </c>
      <c r="D170" s="4">
        <v>0</v>
      </c>
      <c r="E170">
        <v>1.2025999999999999</v>
      </c>
      <c r="F170">
        <v>2387811000</v>
      </c>
    </row>
    <row r="171" spans="1:6" x14ac:dyDescent="0.45">
      <c r="A171" t="s">
        <v>36</v>
      </c>
      <c r="B171" t="s">
        <v>59</v>
      </c>
      <c r="C171" s="1">
        <v>40784</v>
      </c>
      <c r="D171" s="4">
        <v>0</v>
      </c>
      <c r="E171">
        <v>1.2150000000000001</v>
      </c>
      <c r="F171">
        <v>2326287000</v>
      </c>
    </row>
    <row r="172" spans="1:6" x14ac:dyDescent="0.45">
      <c r="A172" t="s">
        <v>36</v>
      </c>
      <c r="B172" t="s">
        <v>59</v>
      </c>
      <c r="C172" s="1">
        <v>40791</v>
      </c>
      <c r="D172" s="4">
        <v>0</v>
      </c>
      <c r="E172">
        <v>1.2509999999999999</v>
      </c>
      <c r="F172">
        <v>3224073000</v>
      </c>
    </row>
    <row r="173" spans="1:6" x14ac:dyDescent="0.45">
      <c r="A173" t="s">
        <v>36</v>
      </c>
      <c r="B173" t="s">
        <v>59</v>
      </c>
      <c r="C173" s="1">
        <v>40798</v>
      </c>
      <c r="D173" s="4">
        <v>0</v>
      </c>
      <c r="E173">
        <v>1.2712000000000001</v>
      </c>
      <c r="F173">
        <v>3330841000</v>
      </c>
    </row>
    <row r="174" spans="1:6" x14ac:dyDescent="0.45">
      <c r="A174" t="s">
        <v>36</v>
      </c>
      <c r="B174" t="s">
        <v>59</v>
      </c>
      <c r="C174" s="1">
        <v>40805</v>
      </c>
      <c r="D174" s="4">
        <v>0</v>
      </c>
      <c r="E174">
        <v>1.0811999999999999</v>
      </c>
      <c r="F174">
        <v>2999055000</v>
      </c>
    </row>
    <row r="175" spans="1:6" x14ac:dyDescent="0.45">
      <c r="A175" t="s">
        <v>36</v>
      </c>
      <c r="B175" t="s">
        <v>59</v>
      </c>
      <c r="C175" s="1">
        <v>40812</v>
      </c>
      <c r="D175" s="4">
        <v>0</v>
      </c>
      <c r="E175">
        <v>1.0470999999999999</v>
      </c>
      <c r="F175">
        <v>3494229000</v>
      </c>
    </row>
    <row r="176" spans="1:6" x14ac:dyDescent="0.45">
      <c r="A176" t="s">
        <v>36</v>
      </c>
      <c r="B176" t="s">
        <v>59</v>
      </c>
      <c r="C176" s="1">
        <v>40819</v>
      </c>
      <c r="D176" s="4">
        <v>0</v>
      </c>
      <c r="E176">
        <v>1.1037999999999999</v>
      </c>
      <c r="F176">
        <v>3469481000</v>
      </c>
    </row>
    <row r="177" spans="1:6" x14ac:dyDescent="0.45">
      <c r="A177" t="s">
        <v>36</v>
      </c>
      <c r="B177" t="s">
        <v>59</v>
      </c>
      <c r="C177" s="1">
        <v>40826</v>
      </c>
      <c r="D177" s="4">
        <v>0</v>
      </c>
      <c r="E177">
        <v>1.127</v>
      </c>
      <c r="F177">
        <v>2832910000</v>
      </c>
    </row>
    <row r="178" spans="1:6" x14ac:dyDescent="0.45">
      <c r="A178" t="s">
        <v>36</v>
      </c>
      <c r="B178" t="s">
        <v>59</v>
      </c>
      <c r="C178" s="1">
        <v>40833</v>
      </c>
      <c r="D178" s="4">
        <v>0</v>
      </c>
      <c r="E178">
        <v>1.085</v>
      </c>
      <c r="F178">
        <v>3011651000</v>
      </c>
    </row>
    <row r="179" spans="1:6" x14ac:dyDescent="0.45">
      <c r="A179" t="s">
        <v>36</v>
      </c>
      <c r="B179" t="s">
        <v>59</v>
      </c>
      <c r="C179" s="1">
        <v>40840</v>
      </c>
      <c r="D179" s="4">
        <v>0</v>
      </c>
      <c r="E179">
        <v>1.1479999999999999</v>
      </c>
      <c r="F179">
        <v>3890075000</v>
      </c>
    </row>
    <row r="180" spans="1:6" x14ac:dyDescent="0.45">
      <c r="A180" t="s">
        <v>36</v>
      </c>
      <c r="B180" t="s">
        <v>59</v>
      </c>
      <c r="C180" s="1">
        <v>40847</v>
      </c>
      <c r="D180" s="4">
        <v>0</v>
      </c>
      <c r="E180">
        <v>1.1519999999999999</v>
      </c>
      <c r="F180">
        <v>2086125000</v>
      </c>
    </row>
    <row r="181" spans="1:6" x14ac:dyDescent="0.45">
      <c r="A181" t="s">
        <v>36</v>
      </c>
      <c r="B181" t="s">
        <v>59</v>
      </c>
      <c r="C181" s="1">
        <v>40854</v>
      </c>
      <c r="D181" s="4">
        <v>0</v>
      </c>
      <c r="E181">
        <v>1.1721999999999999</v>
      </c>
      <c r="F181">
        <v>2427216000</v>
      </c>
    </row>
    <row r="182" spans="1:6" x14ac:dyDescent="0.45">
      <c r="A182" t="s">
        <v>36</v>
      </c>
      <c r="B182" t="s">
        <v>59</v>
      </c>
      <c r="C182" s="1">
        <v>40861</v>
      </c>
      <c r="D182" s="4">
        <v>0</v>
      </c>
      <c r="E182">
        <v>1.1501999999999999</v>
      </c>
      <c r="F182">
        <v>1958722000</v>
      </c>
    </row>
    <row r="183" spans="1:6" x14ac:dyDescent="0.45">
      <c r="A183" t="s">
        <v>36</v>
      </c>
      <c r="B183" t="s">
        <v>59</v>
      </c>
      <c r="C183" s="1">
        <v>40868</v>
      </c>
      <c r="D183" s="4">
        <v>0</v>
      </c>
      <c r="E183">
        <v>1.1332</v>
      </c>
      <c r="F183">
        <v>1932202000</v>
      </c>
    </row>
    <row r="184" spans="1:6" x14ac:dyDescent="0.45">
      <c r="A184" t="s">
        <v>36</v>
      </c>
      <c r="B184" t="s">
        <v>59</v>
      </c>
      <c r="C184" s="1">
        <v>40875</v>
      </c>
      <c r="D184" s="4">
        <v>0</v>
      </c>
      <c r="E184">
        <v>1.1999</v>
      </c>
      <c r="F184">
        <v>3168303000</v>
      </c>
    </row>
    <row r="185" spans="1:6" x14ac:dyDescent="0.45">
      <c r="A185" t="s">
        <v>36</v>
      </c>
      <c r="B185" t="s">
        <v>59</v>
      </c>
      <c r="C185" s="1">
        <v>40882</v>
      </c>
      <c r="D185" s="4">
        <v>0</v>
      </c>
      <c r="E185">
        <v>1.0705</v>
      </c>
      <c r="F185">
        <v>2896809000</v>
      </c>
    </row>
    <row r="186" spans="1:6" x14ac:dyDescent="0.45">
      <c r="A186" t="s">
        <v>36</v>
      </c>
      <c r="B186" t="s">
        <v>59</v>
      </c>
      <c r="C186" s="1">
        <v>40889</v>
      </c>
      <c r="D186" s="4">
        <v>0</v>
      </c>
      <c r="E186">
        <v>1.0820000000000001</v>
      </c>
      <c r="F186">
        <v>3958158000</v>
      </c>
    </row>
    <row r="187" spans="1:6" x14ac:dyDescent="0.45">
      <c r="A187" t="s">
        <v>36</v>
      </c>
      <c r="B187" t="s">
        <v>59</v>
      </c>
      <c r="C187" s="1">
        <v>40896</v>
      </c>
      <c r="D187" s="4">
        <v>0</v>
      </c>
      <c r="E187">
        <v>1.002</v>
      </c>
      <c r="F187">
        <v>2339075000</v>
      </c>
    </row>
    <row r="188" spans="1:6" x14ac:dyDescent="0.45">
      <c r="A188" t="s">
        <v>36</v>
      </c>
      <c r="B188" t="s">
        <v>59</v>
      </c>
      <c r="C188" s="1">
        <v>40903</v>
      </c>
      <c r="D188" s="4">
        <v>0</v>
      </c>
      <c r="E188">
        <v>0.96579999999999999</v>
      </c>
      <c r="F188">
        <v>2291726000</v>
      </c>
    </row>
    <row r="189" spans="1:6" x14ac:dyDescent="0.45">
      <c r="A189" t="s">
        <v>36</v>
      </c>
      <c r="B189" t="s">
        <v>59</v>
      </c>
      <c r="C189" s="1">
        <v>40910</v>
      </c>
      <c r="D189" s="4">
        <v>0</v>
      </c>
      <c r="E189">
        <v>1.0029999999999999</v>
      </c>
      <c r="F189">
        <v>1112828000</v>
      </c>
    </row>
    <row r="190" spans="1:6" x14ac:dyDescent="0.45">
      <c r="A190" t="s">
        <v>36</v>
      </c>
      <c r="B190" t="s">
        <v>59</v>
      </c>
      <c r="C190" s="1">
        <v>40917</v>
      </c>
      <c r="D190" s="4">
        <v>0</v>
      </c>
      <c r="E190">
        <v>1.0271999999999999</v>
      </c>
      <c r="F190">
        <v>2339141000</v>
      </c>
    </row>
    <row r="191" spans="1:6" x14ac:dyDescent="0.45">
      <c r="A191" t="s">
        <v>36</v>
      </c>
      <c r="B191" t="s">
        <v>59</v>
      </c>
      <c r="C191" s="1">
        <v>40924</v>
      </c>
      <c r="D191" s="4">
        <v>0</v>
      </c>
      <c r="E191">
        <v>1.0498000000000001</v>
      </c>
      <c r="F191">
        <v>2522161000</v>
      </c>
    </row>
    <row r="192" spans="1:6" x14ac:dyDescent="0.45">
      <c r="A192" t="s">
        <v>36</v>
      </c>
      <c r="B192" t="s">
        <v>59</v>
      </c>
      <c r="C192" s="1">
        <v>40931</v>
      </c>
      <c r="D192" s="4">
        <v>0</v>
      </c>
      <c r="E192">
        <v>1.123</v>
      </c>
      <c r="F192">
        <v>3243615000</v>
      </c>
    </row>
    <row r="193" spans="1:6" x14ac:dyDescent="0.45">
      <c r="A193" t="s">
        <v>36</v>
      </c>
      <c r="B193" t="s">
        <v>59</v>
      </c>
      <c r="C193" s="1">
        <v>40938</v>
      </c>
      <c r="D193" s="4">
        <v>0</v>
      </c>
      <c r="E193">
        <v>1.173</v>
      </c>
      <c r="F193">
        <v>3949076000</v>
      </c>
    </row>
    <row r="194" spans="1:6" x14ac:dyDescent="0.45">
      <c r="A194" t="s">
        <v>36</v>
      </c>
      <c r="B194" t="s">
        <v>59</v>
      </c>
      <c r="C194" s="1">
        <v>40945</v>
      </c>
      <c r="D194" s="4">
        <v>0</v>
      </c>
      <c r="E194">
        <v>1.0885</v>
      </c>
      <c r="F194">
        <v>3475974000</v>
      </c>
    </row>
    <row r="195" spans="1:6" x14ac:dyDescent="0.45">
      <c r="A195" t="s">
        <v>36</v>
      </c>
      <c r="B195" t="s">
        <v>59</v>
      </c>
      <c r="C195" s="1">
        <v>40952</v>
      </c>
      <c r="D195" s="4">
        <v>0</v>
      </c>
      <c r="E195">
        <v>1.1400999999999999</v>
      </c>
      <c r="F195">
        <v>2827847000</v>
      </c>
    </row>
    <row r="196" spans="1:6" x14ac:dyDescent="0.45">
      <c r="A196" t="s">
        <v>36</v>
      </c>
      <c r="B196" t="s">
        <v>59</v>
      </c>
      <c r="C196" s="1">
        <v>40959</v>
      </c>
      <c r="D196" s="4">
        <v>0</v>
      </c>
      <c r="E196">
        <v>1.1778999999999999</v>
      </c>
      <c r="F196">
        <v>2565693000</v>
      </c>
    </row>
    <row r="197" spans="1:6" x14ac:dyDescent="0.45">
      <c r="A197" t="s">
        <v>36</v>
      </c>
      <c r="B197" t="s">
        <v>59</v>
      </c>
      <c r="C197" s="1">
        <v>40966</v>
      </c>
      <c r="D197" s="4">
        <v>0</v>
      </c>
      <c r="E197">
        <v>1.1960999999999999</v>
      </c>
      <c r="F197">
        <v>3566409000</v>
      </c>
    </row>
    <row r="198" spans="1:6" x14ac:dyDescent="0.45">
      <c r="A198" t="s">
        <v>36</v>
      </c>
      <c r="B198" t="s">
        <v>59</v>
      </c>
      <c r="C198" s="1">
        <v>40973</v>
      </c>
      <c r="D198" s="4">
        <v>0</v>
      </c>
      <c r="E198">
        <v>1.1883999999999999</v>
      </c>
      <c r="F198">
        <v>2514174000</v>
      </c>
    </row>
    <row r="199" spans="1:6" x14ac:dyDescent="0.45">
      <c r="A199" t="s">
        <v>36</v>
      </c>
      <c r="B199" t="s">
        <v>59</v>
      </c>
      <c r="C199" s="1">
        <v>40980</v>
      </c>
      <c r="D199" s="4">
        <v>0</v>
      </c>
      <c r="E199">
        <v>1.1464000000000001</v>
      </c>
      <c r="F199">
        <v>3244634000</v>
      </c>
    </row>
    <row r="200" spans="1:6" x14ac:dyDescent="0.45">
      <c r="A200" t="s">
        <v>36</v>
      </c>
      <c r="B200" t="s">
        <v>59</v>
      </c>
      <c r="C200" s="1">
        <v>40987</v>
      </c>
      <c r="D200" s="4">
        <v>0</v>
      </c>
      <c r="E200">
        <v>1.1114999999999999</v>
      </c>
      <c r="F200">
        <v>3416083000</v>
      </c>
    </row>
    <row r="201" spans="1:6" x14ac:dyDescent="0.45">
      <c r="A201" t="s">
        <v>36</v>
      </c>
      <c r="B201" t="s">
        <v>59</v>
      </c>
      <c r="C201" s="1">
        <v>40994</v>
      </c>
      <c r="D201" s="4">
        <v>0</v>
      </c>
      <c r="E201">
        <v>1.0861000000000001</v>
      </c>
      <c r="F201">
        <v>2657372000</v>
      </c>
    </row>
    <row r="202" spans="1:6" x14ac:dyDescent="0.45">
      <c r="A202" t="s">
        <v>36</v>
      </c>
      <c r="B202" t="s">
        <v>59</v>
      </c>
      <c r="C202" s="1">
        <v>41001</v>
      </c>
      <c r="D202" s="4">
        <v>0</v>
      </c>
      <c r="E202">
        <v>1.0409999999999999</v>
      </c>
      <c r="F202">
        <v>1909904000</v>
      </c>
    </row>
    <row r="203" spans="1:6" x14ac:dyDescent="0.45">
      <c r="A203" t="s">
        <v>36</v>
      </c>
      <c r="B203" t="s">
        <v>59</v>
      </c>
      <c r="C203" s="1">
        <v>41008</v>
      </c>
      <c r="D203" s="4">
        <v>0</v>
      </c>
      <c r="E203">
        <v>1.0568</v>
      </c>
      <c r="F203">
        <v>1647156000</v>
      </c>
    </row>
    <row r="204" spans="1:6" x14ac:dyDescent="0.45">
      <c r="A204" t="s">
        <v>36</v>
      </c>
      <c r="B204" t="s">
        <v>59</v>
      </c>
      <c r="C204" s="1">
        <v>41015</v>
      </c>
      <c r="D204" s="4">
        <v>0</v>
      </c>
      <c r="E204">
        <v>1.085</v>
      </c>
      <c r="F204">
        <v>2497093000</v>
      </c>
    </row>
    <row r="205" spans="1:6" x14ac:dyDescent="0.45">
      <c r="A205" t="s">
        <v>36</v>
      </c>
      <c r="B205" t="s">
        <v>59</v>
      </c>
      <c r="C205" s="1">
        <v>41022</v>
      </c>
      <c r="D205" s="4">
        <v>0</v>
      </c>
      <c r="E205">
        <v>1.0403</v>
      </c>
      <c r="F205">
        <v>2555315000</v>
      </c>
    </row>
    <row r="206" spans="1:6" x14ac:dyDescent="0.45">
      <c r="A206" t="s">
        <v>36</v>
      </c>
      <c r="B206" t="s">
        <v>59</v>
      </c>
      <c r="C206" s="1">
        <v>41029</v>
      </c>
      <c r="D206" s="4">
        <v>0</v>
      </c>
      <c r="E206">
        <v>0.93799999999999994</v>
      </c>
      <c r="F206">
        <v>2037052000</v>
      </c>
    </row>
    <row r="207" spans="1:6" x14ac:dyDescent="0.45">
      <c r="A207" t="s">
        <v>36</v>
      </c>
      <c r="B207" t="s">
        <v>59</v>
      </c>
      <c r="C207" s="1">
        <v>41036</v>
      </c>
      <c r="D207" s="4">
        <v>0</v>
      </c>
      <c r="E207">
        <v>0.95</v>
      </c>
      <c r="F207">
        <v>1602432000</v>
      </c>
    </row>
    <row r="208" spans="1:6" x14ac:dyDescent="0.45">
      <c r="A208" t="s">
        <v>36</v>
      </c>
      <c r="B208" t="s">
        <v>59</v>
      </c>
      <c r="C208" s="1">
        <v>41043</v>
      </c>
      <c r="D208" s="4">
        <v>0</v>
      </c>
      <c r="E208">
        <v>0.80320000000000003</v>
      </c>
      <c r="F208">
        <v>3993291000</v>
      </c>
    </row>
    <row r="209" spans="1:6" x14ac:dyDescent="0.45">
      <c r="A209" t="s">
        <v>36</v>
      </c>
      <c r="B209" t="s">
        <v>59</v>
      </c>
      <c r="C209" s="1">
        <v>41050</v>
      </c>
      <c r="D209" s="4">
        <v>0</v>
      </c>
      <c r="E209">
        <v>0.77600000000000002</v>
      </c>
      <c r="F209">
        <v>4372104000</v>
      </c>
    </row>
    <row r="210" spans="1:6" x14ac:dyDescent="0.45">
      <c r="A210" t="s">
        <v>36</v>
      </c>
      <c r="B210" t="s">
        <v>59</v>
      </c>
      <c r="C210" s="1">
        <v>41057</v>
      </c>
      <c r="D210" s="4">
        <v>0</v>
      </c>
      <c r="E210">
        <v>0.80449999999999999</v>
      </c>
      <c r="F210">
        <v>3226109000</v>
      </c>
    </row>
    <row r="211" spans="1:6" x14ac:dyDescent="0.45">
      <c r="A211" t="s">
        <v>36</v>
      </c>
      <c r="B211" t="s">
        <v>59</v>
      </c>
      <c r="C211" s="1">
        <v>41064</v>
      </c>
      <c r="D211" s="4">
        <v>0</v>
      </c>
      <c r="E211">
        <v>0.85099999999999998</v>
      </c>
      <c r="F211">
        <v>2931504000</v>
      </c>
    </row>
    <row r="212" spans="1:6" x14ac:dyDescent="0.45">
      <c r="A212" t="s">
        <v>36</v>
      </c>
      <c r="B212" t="s">
        <v>59</v>
      </c>
      <c r="C212" s="1">
        <v>41071</v>
      </c>
      <c r="D212" s="4">
        <v>0</v>
      </c>
      <c r="E212">
        <v>0.88219999999999998</v>
      </c>
      <c r="F212">
        <v>1786856000</v>
      </c>
    </row>
    <row r="213" spans="1:6" x14ac:dyDescent="0.45">
      <c r="A213" t="s">
        <v>36</v>
      </c>
      <c r="B213" t="s">
        <v>59</v>
      </c>
      <c r="C213" s="1">
        <v>41078</v>
      </c>
      <c r="D213" s="4">
        <v>0</v>
      </c>
      <c r="E213">
        <v>0.79300000000000004</v>
      </c>
      <c r="F213">
        <v>6268186000</v>
      </c>
    </row>
    <row r="214" spans="1:6" x14ac:dyDescent="0.45">
      <c r="A214" t="s">
        <v>36</v>
      </c>
      <c r="B214" t="s">
        <v>59</v>
      </c>
      <c r="C214" s="1">
        <v>41085</v>
      </c>
      <c r="D214" s="4">
        <v>0</v>
      </c>
      <c r="E214">
        <v>0.78800000000000003</v>
      </c>
      <c r="F214">
        <v>3761396000</v>
      </c>
    </row>
    <row r="215" spans="1:6" x14ac:dyDescent="0.45">
      <c r="A215" t="s">
        <v>36</v>
      </c>
      <c r="B215" t="s">
        <v>59</v>
      </c>
      <c r="C215" s="1">
        <v>41092</v>
      </c>
      <c r="D215" s="4">
        <v>0</v>
      </c>
      <c r="E215">
        <v>0.80759999999999998</v>
      </c>
      <c r="F215">
        <v>3368705000</v>
      </c>
    </row>
    <row r="216" spans="1:6" x14ac:dyDescent="0.45">
      <c r="A216" t="s">
        <v>36</v>
      </c>
      <c r="B216" t="s">
        <v>59</v>
      </c>
      <c r="C216" s="1">
        <v>41099</v>
      </c>
      <c r="D216" s="4">
        <v>0</v>
      </c>
      <c r="E216">
        <v>0.85840000000000005</v>
      </c>
      <c r="F216">
        <v>4846215000</v>
      </c>
    </row>
    <row r="217" spans="1:6" x14ac:dyDescent="0.45">
      <c r="A217" t="s">
        <v>36</v>
      </c>
      <c r="B217" t="s">
        <v>59</v>
      </c>
      <c r="C217" s="1">
        <v>41106</v>
      </c>
      <c r="D217" s="4">
        <v>0</v>
      </c>
      <c r="E217">
        <v>0.85270000000000001</v>
      </c>
      <c r="F217">
        <v>2396082000</v>
      </c>
    </row>
    <row r="218" spans="1:6" x14ac:dyDescent="0.45">
      <c r="A218" t="s">
        <v>36</v>
      </c>
      <c r="B218" t="s">
        <v>59</v>
      </c>
      <c r="C218" s="1">
        <v>41113</v>
      </c>
      <c r="D218" s="4">
        <v>0</v>
      </c>
      <c r="E218">
        <v>0.81920000000000004</v>
      </c>
      <c r="F218">
        <v>2348621000</v>
      </c>
    </row>
    <row r="219" spans="1:6" x14ac:dyDescent="0.45">
      <c r="A219" t="s">
        <v>36</v>
      </c>
      <c r="B219" t="s">
        <v>59</v>
      </c>
      <c r="C219" s="1">
        <v>41120</v>
      </c>
      <c r="D219" s="4">
        <v>0</v>
      </c>
      <c r="E219">
        <v>0.85560000000000003</v>
      </c>
      <c r="F219">
        <v>2844790000</v>
      </c>
    </row>
    <row r="220" spans="1:6" x14ac:dyDescent="0.45">
      <c r="A220" t="s">
        <v>36</v>
      </c>
      <c r="B220" t="s">
        <v>59</v>
      </c>
      <c r="C220" s="1">
        <v>41127</v>
      </c>
      <c r="D220" s="4">
        <v>0</v>
      </c>
      <c r="E220">
        <v>0.85809999999999997</v>
      </c>
      <c r="F220">
        <v>2209594000</v>
      </c>
    </row>
    <row r="221" spans="1:6" x14ac:dyDescent="0.45">
      <c r="A221" t="s">
        <v>36</v>
      </c>
      <c r="B221" t="s">
        <v>59</v>
      </c>
      <c r="C221" s="1">
        <v>41134</v>
      </c>
      <c r="D221" s="4">
        <v>0</v>
      </c>
      <c r="E221">
        <v>0.87619999999999998</v>
      </c>
      <c r="F221">
        <v>3302541000</v>
      </c>
    </row>
    <row r="222" spans="1:6" x14ac:dyDescent="0.45">
      <c r="A222" t="s">
        <v>36</v>
      </c>
      <c r="B222" t="s">
        <v>59</v>
      </c>
      <c r="C222" s="1">
        <v>41141</v>
      </c>
      <c r="D222" s="4">
        <v>0</v>
      </c>
      <c r="E222">
        <v>0.85599999999999998</v>
      </c>
      <c r="F222">
        <v>2235349000</v>
      </c>
    </row>
    <row r="223" spans="1:6" x14ac:dyDescent="0.45">
      <c r="A223" t="s">
        <v>36</v>
      </c>
      <c r="B223" t="s">
        <v>59</v>
      </c>
      <c r="C223" s="1">
        <v>41148</v>
      </c>
      <c r="D223" s="4">
        <v>0</v>
      </c>
      <c r="E223">
        <v>0.81699999999999995</v>
      </c>
      <c r="F223">
        <v>3347111000</v>
      </c>
    </row>
    <row r="224" spans="1:6" x14ac:dyDescent="0.45">
      <c r="A224" t="s">
        <v>36</v>
      </c>
      <c r="B224" t="s">
        <v>59</v>
      </c>
      <c r="C224" s="1">
        <v>41155</v>
      </c>
      <c r="D224" s="4">
        <v>0</v>
      </c>
      <c r="E224">
        <v>0.86450000000000005</v>
      </c>
      <c r="F224">
        <v>2642359000</v>
      </c>
    </row>
    <row r="225" spans="1:6" x14ac:dyDescent="0.45">
      <c r="A225" t="s">
        <v>36</v>
      </c>
      <c r="B225" t="s">
        <v>59</v>
      </c>
      <c r="C225" s="1">
        <v>41162</v>
      </c>
      <c r="D225" s="4">
        <v>0</v>
      </c>
      <c r="E225">
        <v>0.88519999999999999</v>
      </c>
      <c r="F225">
        <v>3801017000</v>
      </c>
    </row>
    <row r="226" spans="1:6" x14ac:dyDescent="0.45">
      <c r="A226" t="s">
        <v>36</v>
      </c>
      <c r="B226" t="s">
        <v>59</v>
      </c>
      <c r="C226" s="1">
        <v>41169</v>
      </c>
      <c r="D226" s="4">
        <v>0</v>
      </c>
      <c r="E226">
        <v>0.86550000000000005</v>
      </c>
      <c r="F226">
        <v>6671770000</v>
      </c>
    </row>
    <row r="227" spans="1:6" x14ac:dyDescent="0.45">
      <c r="A227" t="s">
        <v>36</v>
      </c>
      <c r="B227" t="s">
        <v>59</v>
      </c>
      <c r="C227" s="1">
        <v>41176</v>
      </c>
      <c r="D227" s="4">
        <v>0</v>
      </c>
      <c r="E227">
        <v>0.85450000000000004</v>
      </c>
      <c r="F227">
        <v>2636101000</v>
      </c>
    </row>
    <row r="228" spans="1:6" x14ac:dyDescent="0.45">
      <c r="A228" t="s">
        <v>36</v>
      </c>
      <c r="B228" t="s">
        <v>59</v>
      </c>
      <c r="C228" s="1">
        <v>41183</v>
      </c>
      <c r="D228" s="4">
        <v>0</v>
      </c>
      <c r="E228">
        <v>0.86850000000000005</v>
      </c>
      <c r="F228">
        <v>1891698000</v>
      </c>
    </row>
    <row r="229" spans="1:6" x14ac:dyDescent="0.45">
      <c r="A229" t="s">
        <v>36</v>
      </c>
      <c r="B229" t="s">
        <v>59</v>
      </c>
      <c r="C229" s="1">
        <v>41190</v>
      </c>
      <c r="D229" s="4">
        <v>0</v>
      </c>
      <c r="E229">
        <v>0.84299999999999997</v>
      </c>
      <c r="F229">
        <v>2994021000</v>
      </c>
    </row>
    <row r="230" spans="1:6" x14ac:dyDescent="0.45">
      <c r="A230" t="s">
        <v>36</v>
      </c>
      <c r="B230" t="s">
        <v>59</v>
      </c>
      <c r="C230" s="1">
        <v>41197</v>
      </c>
      <c r="D230" s="4">
        <v>0</v>
      </c>
      <c r="E230">
        <v>0.82669999999999999</v>
      </c>
      <c r="F230">
        <v>2332396000</v>
      </c>
    </row>
    <row r="231" spans="1:6" x14ac:dyDescent="0.45">
      <c r="A231" t="s">
        <v>36</v>
      </c>
      <c r="B231" t="s">
        <v>59</v>
      </c>
      <c r="C231" s="1">
        <v>41204</v>
      </c>
      <c r="D231" s="4">
        <v>0</v>
      </c>
      <c r="E231">
        <v>0.78190000000000004</v>
      </c>
      <c r="F231">
        <v>3606826000</v>
      </c>
    </row>
    <row r="232" spans="1:6" x14ac:dyDescent="0.45">
      <c r="A232" t="s">
        <v>36</v>
      </c>
      <c r="B232" t="s">
        <v>59</v>
      </c>
      <c r="C232" s="1">
        <v>41211</v>
      </c>
      <c r="D232" s="4">
        <v>0</v>
      </c>
      <c r="E232">
        <v>0.76300000000000001</v>
      </c>
      <c r="F232">
        <v>2454951000</v>
      </c>
    </row>
    <row r="233" spans="1:6" x14ac:dyDescent="0.45">
      <c r="A233" t="s">
        <v>36</v>
      </c>
      <c r="B233" t="s">
        <v>59</v>
      </c>
      <c r="C233" s="1">
        <v>41218</v>
      </c>
      <c r="D233" s="4">
        <v>0</v>
      </c>
      <c r="E233">
        <v>0.73609999999999998</v>
      </c>
      <c r="F233">
        <v>2475004000</v>
      </c>
    </row>
    <row r="234" spans="1:6" x14ac:dyDescent="0.45">
      <c r="A234" t="s">
        <v>36</v>
      </c>
      <c r="B234" t="s">
        <v>59</v>
      </c>
      <c r="C234" s="1">
        <v>41225</v>
      </c>
      <c r="D234" s="4">
        <v>0</v>
      </c>
      <c r="E234">
        <v>0.72340000000000004</v>
      </c>
      <c r="F234">
        <v>1807374000</v>
      </c>
    </row>
    <row r="235" spans="1:6" x14ac:dyDescent="0.45">
      <c r="A235" t="s">
        <v>36</v>
      </c>
      <c r="B235" t="s">
        <v>59</v>
      </c>
      <c r="C235" s="1">
        <v>41232</v>
      </c>
      <c r="D235" s="4">
        <v>0</v>
      </c>
      <c r="E235">
        <v>0.76849999999999996</v>
      </c>
      <c r="F235">
        <v>3668465000</v>
      </c>
    </row>
    <row r="236" spans="1:6" x14ac:dyDescent="0.45">
      <c r="A236" t="s">
        <v>36</v>
      </c>
      <c r="B236" t="s">
        <v>59</v>
      </c>
      <c r="C236" s="1">
        <v>41239</v>
      </c>
      <c r="D236" s="4">
        <v>0</v>
      </c>
      <c r="E236">
        <v>0.73550000000000004</v>
      </c>
      <c r="F236">
        <v>2048377000</v>
      </c>
    </row>
    <row r="237" spans="1:6" x14ac:dyDescent="0.45">
      <c r="A237" t="s">
        <v>36</v>
      </c>
      <c r="B237" t="s">
        <v>59</v>
      </c>
      <c r="C237" s="1">
        <v>41246</v>
      </c>
      <c r="D237" s="4">
        <v>0</v>
      </c>
      <c r="E237">
        <v>0.73550000000000004</v>
      </c>
      <c r="F237">
        <v>1854158000</v>
      </c>
    </row>
    <row r="238" spans="1:6" x14ac:dyDescent="0.45">
      <c r="A238" t="s">
        <v>36</v>
      </c>
      <c r="B238" t="s">
        <v>59</v>
      </c>
      <c r="C238" s="1">
        <v>41253</v>
      </c>
      <c r="D238" s="4">
        <v>0</v>
      </c>
      <c r="E238">
        <v>0.746</v>
      </c>
      <c r="F238">
        <v>4619251000</v>
      </c>
    </row>
    <row r="239" spans="1:6" x14ac:dyDescent="0.45">
      <c r="A239" t="s">
        <v>36</v>
      </c>
      <c r="B239" t="s">
        <v>59</v>
      </c>
      <c r="C239" s="1">
        <v>41260</v>
      </c>
      <c r="D239" s="4">
        <v>0</v>
      </c>
      <c r="E239">
        <v>0.74250000000000005</v>
      </c>
      <c r="F239">
        <v>3286878000</v>
      </c>
    </row>
    <row r="240" spans="1:6" x14ac:dyDescent="0.45">
      <c r="A240" t="s">
        <v>36</v>
      </c>
      <c r="B240" t="s">
        <v>59</v>
      </c>
      <c r="C240" s="1">
        <v>41267</v>
      </c>
      <c r="D240" s="4">
        <v>0</v>
      </c>
      <c r="E240">
        <v>0.73350000000000004</v>
      </c>
      <c r="F240">
        <v>1801654000</v>
      </c>
    </row>
    <row r="241" spans="1:6" x14ac:dyDescent="0.45">
      <c r="A241" t="s">
        <v>36</v>
      </c>
      <c r="B241" t="s">
        <v>59</v>
      </c>
      <c r="C241" s="1">
        <v>41281</v>
      </c>
      <c r="D241" s="4">
        <v>0</v>
      </c>
      <c r="E241">
        <v>0.74780000000000002</v>
      </c>
      <c r="F241">
        <v>2022337000</v>
      </c>
    </row>
    <row r="242" spans="1:6" x14ac:dyDescent="0.45">
      <c r="A242" t="s">
        <v>36</v>
      </c>
      <c r="B242" t="s">
        <v>59</v>
      </c>
      <c r="C242" s="1">
        <v>41288</v>
      </c>
      <c r="D242" s="4">
        <v>0</v>
      </c>
      <c r="E242">
        <v>0.78800000000000003</v>
      </c>
      <c r="F242">
        <v>4725824000</v>
      </c>
    </row>
    <row r="243" spans="1:6" x14ac:dyDescent="0.45">
      <c r="A243" t="s">
        <v>36</v>
      </c>
      <c r="B243" t="s">
        <v>59</v>
      </c>
      <c r="C243" s="1">
        <v>41295</v>
      </c>
      <c r="D243" s="4">
        <v>0</v>
      </c>
      <c r="E243">
        <v>0.78300000000000003</v>
      </c>
      <c r="F243">
        <v>1984377000</v>
      </c>
    </row>
    <row r="244" spans="1:6" x14ac:dyDescent="0.45">
      <c r="A244" t="s">
        <v>36</v>
      </c>
      <c r="B244" t="s">
        <v>59</v>
      </c>
      <c r="C244" s="1">
        <v>41302</v>
      </c>
      <c r="D244" s="4">
        <v>0</v>
      </c>
      <c r="E244">
        <v>0.75</v>
      </c>
      <c r="F244">
        <v>4883317000</v>
      </c>
    </row>
    <row r="245" spans="1:6" x14ac:dyDescent="0.45">
      <c r="A245" t="s">
        <v>36</v>
      </c>
      <c r="B245" t="s">
        <v>59</v>
      </c>
      <c r="C245" s="1">
        <v>41309</v>
      </c>
      <c r="D245" s="4">
        <v>0</v>
      </c>
      <c r="E245">
        <v>0.71899999999999997</v>
      </c>
      <c r="F245">
        <v>3100339000</v>
      </c>
    </row>
    <row r="246" spans="1:6" x14ac:dyDescent="0.45">
      <c r="A246" t="s">
        <v>36</v>
      </c>
      <c r="B246" t="s">
        <v>59</v>
      </c>
      <c r="C246" s="1">
        <v>41316</v>
      </c>
      <c r="D246" s="4">
        <v>0</v>
      </c>
      <c r="E246">
        <v>0.7137</v>
      </c>
      <c r="F246">
        <v>3063796000</v>
      </c>
    </row>
    <row r="247" spans="1:6" x14ac:dyDescent="0.45">
      <c r="A247" t="s">
        <v>36</v>
      </c>
      <c r="B247" t="s">
        <v>59</v>
      </c>
      <c r="C247" s="1">
        <v>41323</v>
      </c>
      <c r="D247" s="4">
        <v>0</v>
      </c>
      <c r="E247">
        <v>0.69720000000000004</v>
      </c>
      <c r="F247">
        <v>2380662000</v>
      </c>
    </row>
    <row r="248" spans="1:6" x14ac:dyDescent="0.45">
      <c r="A248" t="s">
        <v>36</v>
      </c>
      <c r="B248" t="s">
        <v>59</v>
      </c>
      <c r="C248" s="1">
        <v>41330</v>
      </c>
      <c r="D248" s="4">
        <v>0</v>
      </c>
      <c r="E248">
        <v>0.68020000000000003</v>
      </c>
      <c r="F248">
        <v>1735439000</v>
      </c>
    </row>
    <row r="249" spans="1:6" x14ac:dyDescent="0.45">
      <c r="A249" t="s">
        <v>36</v>
      </c>
      <c r="B249" t="s">
        <v>59</v>
      </c>
      <c r="C249" s="1">
        <v>41337</v>
      </c>
      <c r="D249" s="4">
        <v>0</v>
      </c>
      <c r="E249">
        <v>0.68500000000000005</v>
      </c>
      <c r="F249">
        <v>1466741000</v>
      </c>
    </row>
    <row r="250" spans="1:6" x14ac:dyDescent="0.45">
      <c r="A250" t="s">
        <v>36</v>
      </c>
      <c r="B250" t="s">
        <v>59</v>
      </c>
      <c r="C250" s="1">
        <v>41344</v>
      </c>
      <c r="D250" s="4">
        <v>0</v>
      </c>
      <c r="E250">
        <v>0.66049999999999998</v>
      </c>
      <c r="F250">
        <v>2177384000</v>
      </c>
    </row>
    <row r="251" spans="1:6" x14ac:dyDescent="0.45">
      <c r="A251" t="s">
        <v>36</v>
      </c>
      <c r="B251" t="s">
        <v>59</v>
      </c>
      <c r="C251" s="1">
        <v>41351</v>
      </c>
      <c r="D251" s="4">
        <v>0</v>
      </c>
      <c r="E251">
        <v>0.62749999999999995</v>
      </c>
      <c r="F251">
        <v>3932059000</v>
      </c>
    </row>
    <row r="252" spans="1:6" x14ac:dyDescent="0.45">
      <c r="A252" t="s">
        <v>36</v>
      </c>
      <c r="B252" t="s">
        <v>59</v>
      </c>
      <c r="C252" s="1">
        <v>41358</v>
      </c>
      <c r="D252" s="4">
        <v>0</v>
      </c>
      <c r="E252">
        <v>0.61360000000000003</v>
      </c>
      <c r="F252">
        <v>4013900000</v>
      </c>
    </row>
    <row r="253" spans="1:6" x14ac:dyDescent="0.45">
      <c r="A253" t="s">
        <v>36</v>
      </c>
      <c r="B253" t="s">
        <v>59</v>
      </c>
      <c r="C253" s="1">
        <v>41365</v>
      </c>
      <c r="D253" s="4">
        <v>0</v>
      </c>
      <c r="E253">
        <v>0.55200000000000005</v>
      </c>
      <c r="F253">
        <v>2799261000</v>
      </c>
    </row>
    <row r="254" spans="1:6" x14ac:dyDescent="0.45">
      <c r="A254" t="s">
        <v>36</v>
      </c>
      <c r="B254" t="s">
        <v>59</v>
      </c>
      <c r="C254" s="1">
        <v>41372</v>
      </c>
      <c r="D254" s="4">
        <v>0</v>
      </c>
      <c r="E254">
        <v>0.50019999999999998</v>
      </c>
      <c r="F254">
        <v>4689113000</v>
      </c>
    </row>
    <row r="255" spans="1:6" x14ac:dyDescent="0.45">
      <c r="A255" t="s">
        <v>36</v>
      </c>
      <c r="B255" t="s">
        <v>59</v>
      </c>
      <c r="C255" s="1">
        <v>41379</v>
      </c>
      <c r="D255" s="4">
        <v>0</v>
      </c>
      <c r="E255">
        <v>0.45369999999999999</v>
      </c>
      <c r="F255">
        <v>6394179000</v>
      </c>
    </row>
    <row r="256" spans="1:6" x14ac:dyDescent="0.45">
      <c r="A256" t="s">
        <v>36</v>
      </c>
      <c r="B256" t="s">
        <v>59</v>
      </c>
      <c r="C256" s="1">
        <v>41386</v>
      </c>
      <c r="D256" s="4">
        <v>0</v>
      </c>
      <c r="E256">
        <v>0.51390000000000002</v>
      </c>
      <c r="F256">
        <v>10126520000</v>
      </c>
    </row>
    <row r="257" spans="1:6" x14ac:dyDescent="0.45">
      <c r="A257" t="s">
        <v>36</v>
      </c>
      <c r="B257" t="s">
        <v>59</v>
      </c>
      <c r="C257" s="1">
        <v>41393</v>
      </c>
      <c r="D257" s="4">
        <v>0</v>
      </c>
      <c r="E257">
        <v>0.57669999999999999</v>
      </c>
      <c r="F257">
        <v>4707729000</v>
      </c>
    </row>
    <row r="258" spans="1:6" x14ac:dyDescent="0.45">
      <c r="A258" t="s">
        <v>36</v>
      </c>
      <c r="B258" t="s">
        <v>59</v>
      </c>
      <c r="C258" s="1">
        <v>41400</v>
      </c>
      <c r="D258" s="4">
        <v>0</v>
      </c>
      <c r="E258">
        <v>0.54069999999999996</v>
      </c>
      <c r="F258">
        <v>3745227000</v>
      </c>
    </row>
    <row r="259" spans="1:6" x14ac:dyDescent="0.45">
      <c r="A259" t="s">
        <v>36</v>
      </c>
      <c r="B259" t="s">
        <v>59</v>
      </c>
      <c r="C259" s="1">
        <v>41407</v>
      </c>
      <c r="D259" s="4">
        <v>0</v>
      </c>
      <c r="E259">
        <v>0.53259999999999996</v>
      </c>
      <c r="F259">
        <v>4919386000</v>
      </c>
    </row>
    <row r="260" spans="1:6" x14ac:dyDescent="0.45">
      <c r="A260" t="s">
        <v>36</v>
      </c>
      <c r="B260" t="s">
        <v>59</v>
      </c>
      <c r="C260" s="1">
        <v>41414</v>
      </c>
      <c r="D260" s="4">
        <v>0</v>
      </c>
      <c r="E260">
        <v>0.52590000000000003</v>
      </c>
      <c r="F260">
        <v>4497887000</v>
      </c>
    </row>
    <row r="261" spans="1:6" x14ac:dyDescent="0.45">
      <c r="A261" t="s">
        <v>36</v>
      </c>
      <c r="B261" t="s">
        <v>59</v>
      </c>
      <c r="C261" s="1">
        <v>41421</v>
      </c>
      <c r="D261" s="4">
        <v>0</v>
      </c>
      <c r="E261">
        <v>0.4698</v>
      </c>
      <c r="F261">
        <v>3652658000</v>
      </c>
    </row>
    <row r="262" spans="1:6" x14ac:dyDescent="0.45">
      <c r="A262" t="s">
        <v>36</v>
      </c>
      <c r="B262" t="s">
        <v>59</v>
      </c>
      <c r="C262" s="1">
        <v>41428</v>
      </c>
      <c r="D262" s="4">
        <v>0</v>
      </c>
      <c r="E262">
        <v>0.48299999999999998</v>
      </c>
      <c r="F262">
        <v>5545805000</v>
      </c>
    </row>
    <row r="263" spans="1:6" x14ac:dyDescent="0.45">
      <c r="A263" t="s">
        <v>36</v>
      </c>
      <c r="B263" t="s">
        <v>59</v>
      </c>
      <c r="C263" s="1">
        <v>41435</v>
      </c>
      <c r="D263" s="4">
        <v>0</v>
      </c>
      <c r="E263">
        <v>0.48399999999999999</v>
      </c>
      <c r="F263">
        <v>4246342000</v>
      </c>
    </row>
    <row r="264" spans="1:6" x14ac:dyDescent="0.45">
      <c r="A264" t="s">
        <v>36</v>
      </c>
      <c r="B264" t="s">
        <v>59</v>
      </c>
      <c r="C264" s="1">
        <v>41442</v>
      </c>
      <c r="D264" s="4">
        <v>0</v>
      </c>
      <c r="E264">
        <v>0.49399999999999999</v>
      </c>
      <c r="F264">
        <v>3728274000</v>
      </c>
    </row>
    <row r="265" spans="1:6" x14ac:dyDescent="0.45">
      <c r="A265" t="s">
        <v>36</v>
      </c>
      <c r="B265" t="s">
        <v>59</v>
      </c>
      <c r="C265" s="1">
        <v>41449</v>
      </c>
      <c r="D265" s="4">
        <v>0</v>
      </c>
      <c r="E265">
        <v>0.50490000000000002</v>
      </c>
      <c r="F265">
        <v>2942071000</v>
      </c>
    </row>
    <row r="266" spans="1:6" x14ac:dyDescent="0.45">
      <c r="A266" t="s">
        <v>36</v>
      </c>
      <c r="B266" t="s">
        <v>59</v>
      </c>
      <c r="C266" s="1">
        <v>41456</v>
      </c>
      <c r="D266" s="4">
        <v>0</v>
      </c>
      <c r="E266">
        <v>0.52370000000000005</v>
      </c>
      <c r="F266">
        <v>3206314000</v>
      </c>
    </row>
    <row r="267" spans="1:6" x14ac:dyDescent="0.45">
      <c r="A267" t="s">
        <v>36</v>
      </c>
      <c r="B267" t="s">
        <v>59</v>
      </c>
      <c r="C267" s="1">
        <v>41463</v>
      </c>
      <c r="D267" s="4">
        <v>0</v>
      </c>
      <c r="E267">
        <v>0.54949999999999999</v>
      </c>
      <c r="F267">
        <v>3020392000</v>
      </c>
    </row>
    <row r="268" spans="1:6" x14ac:dyDescent="0.45">
      <c r="A268" t="s">
        <v>36</v>
      </c>
      <c r="B268" t="s">
        <v>59</v>
      </c>
      <c r="C268" s="1">
        <v>41470</v>
      </c>
      <c r="D268" s="4">
        <v>0</v>
      </c>
      <c r="E268">
        <v>0.57430000000000003</v>
      </c>
      <c r="F268">
        <v>4290286000</v>
      </c>
    </row>
    <row r="269" spans="1:6" x14ac:dyDescent="0.45">
      <c r="A269" t="s">
        <v>36</v>
      </c>
      <c r="B269" t="s">
        <v>59</v>
      </c>
      <c r="C269" s="1">
        <v>41477</v>
      </c>
      <c r="D269" s="4">
        <v>0</v>
      </c>
      <c r="E269">
        <v>0.55779999999999996</v>
      </c>
      <c r="F269">
        <v>3877912000</v>
      </c>
    </row>
    <row r="270" spans="1:6" x14ac:dyDescent="0.45">
      <c r="A270" t="s">
        <v>36</v>
      </c>
      <c r="B270" t="s">
        <v>59</v>
      </c>
      <c r="C270" s="1">
        <v>41484</v>
      </c>
      <c r="D270" s="4">
        <v>0</v>
      </c>
      <c r="E270">
        <v>0.57750000000000001</v>
      </c>
      <c r="F270">
        <v>3884095000</v>
      </c>
    </row>
    <row r="271" spans="1:6" x14ac:dyDescent="0.45">
      <c r="A271" t="s">
        <v>36</v>
      </c>
      <c r="B271" t="s">
        <v>59</v>
      </c>
      <c r="C271" s="1">
        <v>41491</v>
      </c>
      <c r="D271" s="4">
        <v>0</v>
      </c>
      <c r="E271">
        <v>0.56910000000000005</v>
      </c>
      <c r="F271">
        <v>1666344000</v>
      </c>
    </row>
    <row r="272" spans="1:6" x14ac:dyDescent="0.45">
      <c r="A272" t="s">
        <v>36</v>
      </c>
      <c r="B272" t="s">
        <v>59</v>
      </c>
      <c r="C272" s="1">
        <v>41498</v>
      </c>
      <c r="D272" s="4">
        <v>0</v>
      </c>
      <c r="E272">
        <v>0.5655</v>
      </c>
      <c r="F272">
        <v>4024526000</v>
      </c>
    </row>
    <row r="273" spans="1:6" x14ac:dyDescent="0.45">
      <c r="A273" t="s">
        <v>36</v>
      </c>
      <c r="B273" t="s">
        <v>59</v>
      </c>
      <c r="C273" s="1">
        <v>41505</v>
      </c>
      <c r="D273" s="4">
        <v>0</v>
      </c>
      <c r="E273">
        <v>0.5696</v>
      </c>
      <c r="F273">
        <v>2294489000</v>
      </c>
    </row>
    <row r="274" spans="1:6" x14ac:dyDescent="0.45">
      <c r="A274" t="s">
        <v>36</v>
      </c>
      <c r="B274" t="s">
        <v>59</v>
      </c>
      <c r="C274" s="1">
        <v>41512</v>
      </c>
      <c r="D274" s="4">
        <v>0</v>
      </c>
      <c r="E274">
        <v>0.54049999999999998</v>
      </c>
      <c r="F274">
        <v>3347228000</v>
      </c>
    </row>
    <row r="275" spans="1:6" x14ac:dyDescent="0.45">
      <c r="A275" t="s">
        <v>36</v>
      </c>
      <c r="B275" t="s">
        <v>59</v>
      </c>
      <c r="C275" s="1">
        <v>41519</v>
      </c>
      <c r="D275" s="4">
        <v>0</v>
      </c>
      <c r="E275">
        <v>0.54320000000000002</v>
      </c>
      <c r="F275">
        <v>3902899000</v>
      </c>
    </row>
    <row r="276" spans="1:6" x14ac:dyDescent="0.45">
      <c r="A276" t="s">
        <v>36</v>
      </c>
      <c r="B276" t="s">
        <v>59</v>
      </c>
      <c r="C276" s="1">
        <v>41526</v>
      </c>
      <c r="D276" s="4">
        <v>0</v>
      </c>
      <c r="E276">
        <v>0.53739999999999999</v>
      </c>
      <c r="F276">
        <v>5864260000</v>
      </c>
    </row>
    <row r="277" spans="1:6" x14ac:dyDescent="0.45">
      <c r="A277" t="s">
        <v>36</v>
      </c>
      <c r="B277" t="s">
        <v>59</v>
      </c>
      <c r="C277" s="1">
        <v>41533</v>
      </c>
      <c r="D277" s="4">
        <v>0</v>
      </c>
      <c r="E277">
        <v>0.56279999999999997</v>
      </c>
      <c r="F277">
        <v>3634560000</v>
      </c>
    </row>
    <row r="278" spans="1:6" x14ac:dyDescent="0.45">
      <c r="A278" t="s">
        <v>36</v>
      </c>
      <c r="B278" t="s">
        <v>59</v>
      </c>
      <c r="C278" s="1">
        <v>41540</v>
      </c>
      <c r="D278" s="4">
        <v>0</v>
      </c>
      <c r="E278">
        <v>0.55000000000000004</v>
      </c>
      <c r="F278">
        <v>2478644000</v>
      </c>
    </row>
    <row r="279" spans="1:6" x14ac:dyDescent="0.45">
      <c r="A279" t="s">
        <v>36</v>
      </c>
      <c r="B279" t="s">
        <v>59</v>
      </c>
      <c r="C279" s="1">
        <v>41547</v>
      </c>
      <c r="D279" s="4">
        <v>0</v>
      </c>
      <c r="E279">
        <v>0.53280000000000005</v>
      </c>
      <c r="F279">
        <v>3426601000</v>
      </c>
    </row>
    <row r="280" spans="1:6" x14ac:dyDescent="0.45">
      <c r="A280" t="s">
        <v>36</v>
      </c>
      <c r="B280" t="s">
        <v>59</v>
      </c>
      <c r="C280" s="1">
        <v>41554</v>
      </c>
      <c r="D280" s="4">
        <v>0</v>
      </c>
      <c r="E280">
        <v>0.55200000000000005</v>
      </c>
      <c r="F280">
        <v>3129126000</v>
      </c>
    </row>
    <row r="281" spans="1:6" x14ac:dyDescent="0.45">
      <c r="A281" t="s">
        <v>36</v>
      </c>
      <c r="B281" t="s">
        <v>59</v>
      </c>
      <c r="C281" s="1">
        <v>41561</v>
      </c>
      <c r="D281" s="4">
        <v>0</v>
      </c>
      <c r="E281">
        <v>0.56299999999999994</v>
      </c>
      <c r="F281">
        <v>3124682000</v>
      </c>
    </row>
    <row r="282" spans="1:6" x14ac:dyDescent="0.45">
      <c r="A282" t="s">
        <v>36</v>
      </c>
      <c r="B282" t="s">
        <v>59</v>
      </c>
      <c r="C282" s="1">
        <v>41568</v>
      </c>
      <c r="D282" s="4">
        <v>0</v>
      </c>
      <c r="E282">
        <v>0.5423</v>
      </c>
      <c r="F282">
        <v>4015313000</v>
      </c>
    </row>
    <row r="283" spans="1:6" x14ac:dyDescent="0.45">
      <c r="A283" t="s">
        <v>36</v>
      </c>
      <c r="B283" t="s">
        <v>59</v>
      </c>
      <c r="C283" s="1">
        <v>41575</v>
      </c>
      <c r="D283" s="4">
        <v>0</v>
      </c>
      <c r="E283">
        <v>0.55879999999999996</v>
      </c>
      <c r="F283">
        <v>2352280000</v>
      </c>
    </row>
    <row r="284" spans="1:6" x14ac:dyDescent="0.45">
      <c r="A284" t="s">
        <v>36</v>
      </c>
      <c r="B284" t="s">
        <v>59</v>
      </c>
      <c r="C284" s="1">
        <v>41582</v>
      </c>
      <c r="D284" s="4">
        <v>0</v>
      </c>
      <c r="E284">
        <v>0.55430000000000001</v>
      </c>
      <c r="F284">
        <v>1812664000</v>
      </c>
    </row>
    <row r="285" spans="1:6" x14ac:dyDescent="0.45">
      <c r="A285" t="s">
        <v>36</v>
      </c>
      <c r="B285" t="s">
        <v>59</v>
      </c>
      <c r="C285" s="1">
        <v>41589</v>
      </c>
      <c r="D285" s="4">
        <v>0</v>
      </c>
      <c r="E285">
        <v>0.56010000000000004</v>
      </c>
      <c r="F285">
        <v>2273919000</v>
      </c>
    </row>
    <row r="286" spans="1:6" x14ac:dyDescent="0.45">
      <c r="A286" t="s">
        <v>36</v>
      </c>
      <c r="B286" t="s">
        <v>59</v>
      </c>
      <c r="C286" s="1">
        <v>41596</v>
      </c>
      <c r="D286" s="4">
        <v>0</v>
      </c>
      <c r="E286">
        <v>0.57779999999999998</v>
      </c>
      <c r="F286">
        <v>1723472000</v>
      </c>
    </row>
    <row r="287" spans="1:6" x14ac:dyDescent="0.45">
      <c r="A287" t="s">
        <v>36</v>
      </c>
      <c r="B287" t="s">
        <v>59</v>
      </c>
      <c r="C287" s="1">
        <v>41603</v>
      </c>
      <c r="D287" s="4">
        <v>0</v>
      </c>
      <c r="E287">
        <v>0.57099999999999995</v>
      </c>
      <c r="F287">
        <v>3160829000</v>
      </c>
    </row>
    <row r="288" spans="1:6" x14ac:dyDescent="0.45">
      <c r="A288" t="s">
        <v>36</v>
      </c>
      <c r="B288" t="s">
        <v>59</v>
      </c>
      <c r="C288" s="1">
        <v>41610</v>
      </c>
      <c r="D288" s="4">
        <v>0</v>
      </c>
      <c r="E288">
        <v>0.5615</v>
      </c>
      <c r="F288">
        <v>3503185000</v>
      </c>
    </row>
    <row r="289" spans="1:6" x14ac:dyDescent="0.45">
      <c r="A289" t="s">
        <v>36</v>
      </c>
      <c r="B289" t="s">
        <v>59</v>
      </c>
      <c r="C289" s="1">
        <v>41617</v>
      </c>
      <c r="D289" s="4">
        <v>0</v>
      </c>
      <c r="E289">
        <v>0.55800000000000005</v>
      </c>
      <c r="F289">
        <v>2540484000</v>
      </c>
    </row>
    <row r="290" spans="1:6" x14ac:dyDescent="0.45">
      <c r="A290" t="s">
        <v>36</v>
      </c>
      <c r="B290" t="s">
        <v>59</v>
      </c>
      <c r="C290" s="1">
        <v>41624</v>
      </c>
      <c r="D290" s="4">
        <v>0</v>
      </c>
      <c r="E290">
        <v>0.58850000000000002</v>
      </c>
      <c r="F290">
        <v>3667945000</v>
      </c>
    </row>
    <row r="291" spans="1:6" x14ac:dyDescent="0.45">
      <c r="A291" t="s">
        <v>36</v>
      </c>
      <c r="B291" t="s">
        <v>59</v>
      </c>
      <c r="C291" s="1">
        <v>41631</v>
      </c>
      <c r="D291" s="4">
        <v>0</v>
      </c>
      <c r="E291">
        <v>0.5696</v>
      </c>
      <c r="F291">
        <v>2200233000</v>
      </c>
    </row>
    <row r="292" spans="1:6" x14ac:dyDescent="0.45">
      <c r="A292" t="s">
        <v>36</v>
      </c>
      <c r="B292" t="s">
        <v>59</v>
      </c>
      <c r="C292" s="1">
        <v>41638</v>
      </c>
      <c r="D292" s="4">
        <v>0</v>
      </c>
      <c r="E292">
        <v>0.5675</v>
      </c>
      <c r="F292">
        <v>347892000</v>
      </c>
    </row>
    <row r="293" spans="1:6" x14ac:dyDescent="0.45">
      <c r="A293" t="s">
        <v>36</v>
      </c>
      <c r="B293" t="s">
        <v>59</v>
      </c>
      <c r="C293" s="1">
        <v>41645</v>
      </c>
      <c r="D293" s="4">
        <v>0</v>
      </c>
      <c r="E293">
        <v>0.56569999999999998</v>
      </c>
      <c r="F293">
        <v>1250199000</v>
      </c>
    </row>
    <row r="294" spans="1:6" x14ac:dyDescent="0.45">
      <c r="A294" t="s">
        <v>36</v>
      </c>
      <c r="B294" t="s">
        <v>59</v>
      </c>
      <c r="C294" s="1">
        <v>41652</v>
      </c>
      <c r="D294" s="4">
        <v>0</v>
      </c>
      <c r="E294">
        <v>0.5645</v>
      </c>
      <c r="F294">
        <v>1894461000</v>
      </c>
    </row>
    <row r="295" spans="1:6" x14ac:dyDescent="0.45">
      <c r="A295" t="s">
        <v>36</v>
      </c>
      <c r="B295" t="s">
        <v>59</v>
      </c>
      <c r="C295" s="1">
        <v>41659</v>
      </c>
      <c r="D295" s="4">
        <v>0</v>
      </c>
      <c r="E295">
        <v>0.56000000000000005</v>
      </c>
      <c r="F295">
        <v>1639508000</v>
      </c>
    </row>
    <row r="296" spans="1:6" x14ac:dyDescent="0.45">
      <c r="A296" t="s">
        <v>36</v>
      </c>
      <c r="B296" t="s">
        <v>59</v>
      </c>
      <c r="C296" s="1">
        <v>41666</v>
      </c>
      <c r="D296" s="4">
        <v>0</v>
      </c>
      <c r="E296">
        <v>0.55400000000000005</v>
      </c>
      <c r="F296">
        <v>3540790000</v>
      </c>
    </row>
    <row r="297" spans="1:6" x14ac:dyDescent="0.45">
      <c r="A297" t="s">
        <v>36</v>
      </c>
      <c r="B297" t="s">
        <v>59</v>
      </c>
      <c r="C297" s="1">
        <v>41673</v>
      </c>
      <c r="D297" s="4">
        <v>0</v>
      </c>
      <c r="E297">
        <v>0.56469999999999998</v>
      </c>
      <c r="F297">
        <v>2015133000</v>
      </c>
    </row>
    <row r="298" spans="1:6" x14ac:dyDescent="0.45">
      <c r="A298" t="s">
        <v>36</v>
      </c>
      <c r="B298" t="s">
        <v>59</v>
      </c>
      <c r="C298" s="1">
        <v>41680</v>
      </c>
      <c r="D298" s="4">
        <v>0</v>
      </c>
      <c r="E298">
        <v>0.56240000000000001</v>
      </c>
      <c r="F298">
        <v>1309486000</v>
      </c>
    </row>
    <row r="299" spans="1:6" x14ac:dyDescent="0.45">
      <c r="A299" t="s">
        <v>36</v>
      </c>
      <c r="B299" t="s">
        <v>59</v>
      </c>
      <c r="C299" s="1">
        <v>41687</v>
      </c>
      <c r="D299" s="4">
        <v>0</v>
      </c>
      <c r="E299">
        <v>0.56000000000000005</v>
      </c>
      <c r="F299">
        <v>1581918000</v>
      </c>
    </row>
    <row r="300" spans="1:6" x14ac:dyDescent="0.45">
      <c r="A300" t="s">
        <v>36</v>
      </c>
      <c r="B300" t="s">
        <v>59</v>
      </c>
      <c r="C300" s="1">
        <v>41694</v>
      </c>
      <c r="D300" s="4">
        <v>0</v>
      </c>
      <c r="E300">
        <v>0.5595</v>
      </c>
      <c r="F300">
        <v>2065192000</v>
      </c>
    </row>
    <row r="301" spans="1:6" x14ac:dyDescent="0.45">
      <c r="A301" t="s">
        <v>36</v>
      </c>
      <c r="B301" t="s">
        <v>59</v>
      </c>
      <c r="C301" s="1">
        <v>41701</v>
      </c>
      <c r="D301" s="4">
        <v>0</v>
      </c>
      <c r="E301">
        <v>0.5262</v>
      </c>
      <c r="F301">
        <v>3937662000</v>
      </c>
    </row>
    <row r="302" spans="1:6" x14ac:dyDescent="0.45">
      <c r="A302" t="s">
        <v>36</v>
      </c>
      <c r="B302" t="s">
        <v>59</v>
      </c>
      <c r="C302" s="1">
        <v>41708</v>
      </c>
      <c r="D302" s="4">
        <v>0</v>
      </c>
      <c r="E302">
        <v>0.50760000000000005</v>
      </c>
      <c r="F302">
        <v>2795302000</v>
      </c>
    </row>
    <row r="303" spans="1:6" x14ac:dyDescent="0.45">
      <c r="A303" t="s">
        <v>36</v>
      </c>
      <c r="B303" t="s">
        <v>59</v>
      </c>
      <c r="C303" s="1">
        <v>41715</v>
      </c>
      <c r="D303" s="4">
        <v>0</v>
      </c>
      <c r="E303">
        <v>0.54320000000000002</v>
      </c>
      <c r="F303">
        <v>4814267000</v>
      </c>
    </row>
    <row r="304" spans="1:6" x14ac:dyDescent="0.45">
      <c r="A304" t="s">
        <v>36</v>
      </c>
      <c r="B304" t="s">
        <v>59</v>
      </c>
      <c r="C304" s="1">
        <v>41722</v>
      </c>
      <c r="D304" s="4">
        <v>0</v>
      </c>
      <c r="E304">
        <v>0.56799999999999995</v>
      </c>
      <c r="F304">
        <v>2451889000</v>
      </c>
    </row>
    <row r="305" spans="1:6" x14ac:dyDescent="0.45">
      <c r="A305" t="s">
        <v>36</v>
      </c>
      <c r="B305" t="s">
        <v>59</v>
      </c>
      <c r="C305" s="1">
        <v>41729</v>
      </c>
      <c r="D305" s="4">
        <v>0</v>
      </c>
      <c r="E305">
        <v>0.56289999999999996</v>
      </c>
      <c r="F305">
        <v>2343894000</v>
      </c>
    </row>
    <row r="306" spans="1:6" x14ac:dyDescent="0.45">
      <c r="A306" t="s">
        <v>36</v>
      </c>
      <c r="B306" t="s">
        <v>59</v>
      </c>
      <c r="C306" s="1">
        <v>41736</v>
      </c>
      <c r="D306" s="4">
        <v>0</v>
      </c>
      <c r="E306">
        <v>0.56730000000000003</v>
      </c>
      <c r="F306">
        <v>2256509000</v>
      </c>
    </row>
    <row r="307" spans="1:6" x14ac:dyDescent="0.45">
      <c r="A307" t="s">
        <v>36</v>
      </c>
      <c r="B307" t="s">
        <v>59</v>
      </c>
      <c r="C307" s="1">
        <v>41743</v>
      </c>
      <c r="D307" s="4">
        <v>0</v>
      </c>
      <c r="E307">
        <v>0.54949999999999999</v>
      </c>
      <c r="F307">
        <v>1794344000</v>
      </c>
    </row>
    <row r="308" spans="1:6" x14ac:dyDescent="0.45">
      <c r="A308" t="s">
        <v>36</v>
      </c>
      <c r="B308" t="s">
        <v>59</v>
      </c>
      <c r="C308" s="1">
        <v>41750</v>
      </c>
      <c r="D308" s="4">
        <v>0</v>
      </c>
      <c r="E308">
        <v>0.53039999999999998</v>
      </c>
      <c r="F308">
        <v>1708285000</v>
      </c>
    </row>
    <row r="309" spans="1:6" x14ac:dyDescent="0.45">
      <c r="A309" t="s">
        <v>36</v>
      </c>
      <c r="B309" t="s">
        <v>59</v>
      </c>
      <c r="C309" s="1">
        <v>41757</v>
      </c>
      <c r="D309" s="4">
        <v>0</v>
      </c>
      <c r="E309">
        <v>0.57310000000000005</v>
      </c>
      <c r="F309">
        <v>1675908000</v>
      </c>
    </row>
    <row r="310" spans="1:6" x14ac:dyDescent="0.45">
      <c r="A310" t="s">
        <v>36</v>
      </c>
      <c r="B310" t="s">
        <v>59</v>
      </c>
      <c r="C310" s="1">
        <v>41764</v>
      </c>
      <c r="D310" s="4">
        <v>0</v>
      </c>
      <c r="E310">
        <v>0.56999999999999995</v>
      </c>
      <c r="F310">
        <v>2680801000</v>
      </c>
    </row>
    <row r="311" spans="1:6" x14ac:dyDescent="0.45">
      <c r="A311" t="s">
        <v>36</v>
      </c>
      <c r="B311" t="s">
        <v>59</v>
      </c>
      <c r="C311" s="1">
        <v>41771</v>
      </c>
      <c r="D311" s="4">
        <v>0</v>
      </c>
      <c r="E311">
        <v>0.59360000000000002</v>
      </c>
      <c r="F311">
        <v>2737693000</v>
      </c>
    </row>
    <row r="312" spans="1:6" x14ac:dyDescent="0.45">
      <c r="A312" t="s">
        <v>36</v>
      </c>
      <c r="B312" t="s">
        <v>59</v>
      </c>
      <c r="C312" s="1">
        <v>41778</v>
      </c>
      <c r="D312" s="4">
        <v>0</v>
      </c>
      <c r="E312">
        <v>0.6835</v>
      </c>
      <c r="F312">
        <v>6009657000</v>
      </c>
    </row>
    <row r="313" spans="1:6" x14ac:dyDescent="0.45">
      <c r="A313" t="s">
        <v>36</v>
      </c>
      <c r="B313" t="s">
        <v>59</v>
      </c>
      <c r="C313" s="1">
        <v>41785</v>
      </c>
      <c r="D313" s="4">
        <v>0</v>
      </c>
      <c r="E313">
        <v>0.68610000000000004</v>
      </c>
      <c r="F313">
        <v>3732245000</v>
      </c>
    </row>
    <row r="314" spans="1:6" x14ac:dyDescent="0.45">
      <c r="A314" t="s">
        <v>36</v>
      </c>
      <c r="B314" t="s">
        <v>59</v>
      </c>
      <c r="C314" s="1">
        <v>41792</v>
      </c>
      <c r="D314" s="4">
        <v>0</v>
      </c>
      <c r="E314">
        <v>0.74339999999999995</v>
      </c>
      <c r="F314">
        <v>3409111000</v>
      </c>
    </row>
    <row r="315" spans="1:6" x14ac:dyDescent="0.45">
      <c r="A315" t="s">
        <v>36</v>
      </c>
      <c r="B315" t="s">
        <v>59</v>
      </c>
      <c r="C315" s="1">
        <v>41799</v>
      </c>
      <c r="D315" s="4">
        <v>0</v>
      </c>
      <c r="E315">
        <v>0.74</v>
      </c>
      <c r="F315">
        <v>2395797000</v>
      </c>
    </row>
    <row r="316" spans="1:6" x14ac:dyDescent="0.45">
      <c r="A316" t="s">
        <v>36</v>
      </c>
      <c r="B316" t="s">
        <v>59</v>
      </c>
      <c r="C316" s="1">
        <v>41806</v>
      </c>
      <c r="D316" s="4">
        <v>0</v>
      </c>
      <c r="E316">
        <v>0.70799999999999996</v>
      </c>
      <c r="F316">
        <v>3904287000</v>
      </c>
    </row>
    <row r="317" spans="1:6" x14ac:dyDescent="0.45">
      <c r="A317" t="s">
        <v>36</v>
      </c>
      <c r="B317" t="s">
        <v>59</v>
      </c>
      <c r="C317" s="1">
        <v>41813</v>
      </c>
      <c r="D317" s="4">
        <v>0</v>
      </c>
      <c r="E317">
        <v>0.68020000000000003</v>
      </c>
      <c r="F317">
        <v>3354639000</v>
      </c>
    </row>
    <row r="318" spans="1:6" x14ac:dyDescent="0.45">
      <c r="A318" t="s">
        <v>36</v>
      </c>
      <c r="B318" t="s">
        <v>59</v>
      </c>
      <c r="C318" s="1">
        <v>41820</v>
      </c>
      <c r="D318" s="4">
        <v>0</v>
      </c>
      <c r="E318">
        <v>0.69299999999999995</v>
      </c>
      <c r="F318">
        <v>2983241000</v>
      </c>
    </row>
    <row r="319" spans="1:6" x14ac:dyDescent="0.45">
      <c r="A319" t="s">
        <v>36</v>
      </c>
      <c r="B319" t="s">
        <v>59</v>
      </c>
      <c r="C319" s="1">
        <v>41827</v>
      </c>
      <c r="D319" s="4">
        <v>0</v>
      </c>
      <c r="E319">
        <v>0.69410000000000005</v>
      </c>
      <c r="F319">
        <v>4177931000</v>
      </c>
    </row>
    <row r="320" spans="1:6" x14ac:dyDescent="0.45">
      <c r="A320" t="s">
        <v>36</v>
      </c>
      <c r="B320" t="s">
        <v>59</v>
      </c>
      <c r="C320" s="1">
        <v>41834</v>
      </c>
      <c r="D320" s="4">
        <v>0</v>
      </c>
      <c r="E320">
        <v>0.63449999999999995</v>
      </c>
      <c r="F320">
        <v>2663169000</v>
      </c>
    </row>
    <row r="321" spans="1:6" x14ac:dyDescent="0.45">
      <c r="A321" t="s">
        <v>36</v>
      </c>
      <c r="B321" t="s">
        <v>59</v>
      </c>
      <c r="C321" s="1">
        <v>41841</v>
      </c>
      <c r="D321" s="4">
        <v>0</v>
      </c>
      <c r="E321">
        <v>0.60760000000000003</v>
      </c>
      <c r="F321">
        <v>2566999000</v>
      </c>
    </row>
    <row r="322" spans="1:6" x14ac:dyDescent="0.45">
      <c r="A322" t="s">
        <v>36</v>
      </c>
      <c r="B322" t="s">
        <v>59</v>
      </c>
      <c r="C322" s="1">
        <v>41848</v>
      </c>
      <c r="D322" s="4">
        <v>0</v>
      </c>
      <c r="E322">
        <v>0.59989999999999999</v>
      </c>
      <c r="F322">
        <v>2460720000</v>
      </c>
    </row>
    <row r="323" spans="1:6" x14ac:dyDescent="0.45">
      <c r="A323" t="s">
        <v>36</v>
      </c>
      <c r="B323" t="s">
        <v>59</v>
      </c>
      <c r="C323" s="1">
        <v>41855</v>
      </c>
      <c r="D323" s="4">
        <v>0</v>
      </c>
      <c r="E323">
        <v>0.64149999999999996</v>
      </c>
      <c r="F323">
        <v>1908222000</v>
      </c>
    </row>
    <row r="324" spans="1:6" x14ac:dyDescent="0.45">
      <c r="A324" t="s">
        <v>36</v>
      </c>
      <c r="B324" t="s">
        <v>59</v>
      </c>
      <c r="C324" s="1">
        <v>41862</v>
      </c>
      <c r="D324" s="4">
        <v>0</v>
      </c>
      <c r="E324">
        <v>0.68500000000000005</v>
      </c>
      <c r="F324">
        <v>2597748000</v>
      </c>
    </row>
    <row r="325" spans="1:6" x14ac:dyDescent="0.45">
      <c r="A325" t="s">
        <v>36</v>
      </c>
      <c r="B325" t="s">
        <v>59</v>
      </c>
      <c r="C325" s="1">
        <v>41869</v>
      </c>
      <c r="D325" s="4">
        <v>0</v>
      </c>
      <c r="E325">
        <v>0.70299999999999996</v>
      </c>
      <c r="F325">
        <v>2102077000</v>
      </c>
    </row>
    <row r="326" spans="1:6" x14ac:dyDescent="0.45">
      <c r="A326" t="s">
        <v>36</v>
      </c>
      <c r="B326" t="s">
        <v>59</v>
      </c>
      <c r="C326" s="1">
        <v>41876</v>
      </c>
      <c r="D326" s="4">
        <v>0</v>
      </c>
      <c r="E326">
        <v>0.69330000000000003</v>
      </c>
      <c r="F326">
        <v>1785041000</v>
      </c>
    </row>
    <row r="327" spans="1:6" x14ac:dyDescent="0.45">
      <c r="A327" t="s">
        <v>36</v>
      </c>
      <c r="B327" t="s">
        <v>59</v>
      </c>
      <c r="C327" s="1">
        <v>41883</v>
      </c>
      <c r="D327" s="4">
        <v>0</v>
      </c>
      <c r="E327">
        <v>0.71750000000000003</v>
      </c>
      <c r="F327">
        <v>1703181000</v>
      </c>
    </row>
    <row r="328" spans="1:6" x14ac:dyDescent="0.45">
      <c r="A328" t="s">
        <v>36</v>
      </c>
      <c r="B328" t="s">
        <v>59</v>
      </c>
      <c r="C328" s="1">
        <v>41890</v>
      </c>
      <c r="D328" s="4">
        <v>0</v>
      </c>
      <c r="E328">
        <v>0.70699999999999996</v>
      </c>
      <c r="F328">
        <v>1214286000</v>
      </c>
    </row>
    <row r="329" spans="1:6" x14ac:dyDescent="0.45">
      <c r="A329" t="s">
        <v>36</v>
      </c>
      <c r="B329" t="s">
        <v>59</v>
      </c>
      <c r="C329" s="1">
        <v>41897</v>
      </c>
      <c r="D329" s="4">
        <v>0</v>
      </c>
      <c r="E329">
        <v>0.73</v>
      </c>
      <c r="F329">
        <v>2812809000</v>
      </c>
    </row>
    <row r="330" spans="1:6" x14ac:dyDescent="0.45">
      <c r="A330" t="s">
        <v>36</v>
      </c>
      <c r="B330" t="s">
        <v>59</v>
      </c>
      <c r="C330" s="1">
        <v>41904</v>
      </c>
      <c r="D330" s="4">
        <v>0</v>
      </c>
      <c r="E330">
        <v>0.7248</v>
      </c>
      <c r="F330">
        <v>2169700000</v>
      </c>
    </row>
    <row r="331" spans="1:6" x14ac:dyDescent="0.45">
      <c r="A331" t="s">
        <v>36</v>
      </c>
      <c r="B331" t="s">
        <v>59</v>
      </c>
      <c r="C331" s="1">
        <v>41911</v>
      </c>
      <c r="D331" s="4">
        <v>0</v>
      </c>
      <c r="E331">
        <v>0.67930000000000001</v>
      </c>
      <c r="F331">
        <v>1705149000</v>
      </c>
    </row>
    <row r="332" spans="1:6" x14ac:dyDescent="0.45">
      <c r="A332" t="s">
        <v>36</v>
      </c>
      <c r="B332" t="s">
        <v>59</v>
      </c>
      <c r="C332" s="1">
        <v>41918</v>
      </c>
      <c r="D332" s="4">
        <v>0</v>
      </c>
      <c r="E332">
        <v>0.69399999999999995</v>
      </c>
      <c r="F332">
        <v>1486069000</v>
      </c>
    </row>
    <row r="333" spans="1:6" x14ac:dyDescent="0.45">
      <c r="A333" t="s">
        <v>36</v>
      </c>
      <c r="B333" t="s">
        <v>59</v>
      </c>
      <c r="C333" s="1">
        <v>41925</v>
      </c>
      <c r="D333" s="4">
        <v>0</v>
      </c>
      <c r="E333">
        <v>0.69989999999999997</v>
      </c>
      <c r="F333">
        <v>1877975000</v>
      </c>
    </row>
    <row r="334" spans="1:6" x14ac:dyDescent="0.45">
      <c r="A334" t="s">
        <v>36</v>
      </c>
      <c r="B334" t="s">
        <v>59</v>
      </c>
      <c r="C334" s="1">
        <v>41932</v>
      </c>
      <c r="D334" s="4">
        <v>0</v>
      </c>
      <c r="E334">
        <v>0.67649999999999999</v>
      </c>
      <c r="F334">
        <v>1409609000</v>
      </c>
    </row>
    <row r="335" spans="1:6" x14ac:dyDescent="0.45">
      <c r="A335" t="s">
        <v>36</v>
      </c>
      <c r="B335" t="s">
        <v>59</v>
      </c>
      <c r="C335" s="1">
        <v>41939</v>
      </c>
      <c r="D335" s="4">
        <v>0</v>
      </c>
      <c r="E335">
        <v>0.69299999999999995</v>
      </c>
      <c r="F335">
        <v>1960855000</v>
      </c>
    </row>
    <row r="336" spans="1:6" x14ac:dyDescent="0.45">
      <c r="A336" t="s">
        <v>36</v>
      </c>
      <c r="B336" t="s">
        <v>59</v>
      </c>
      <c r="C336" s="1">
        <v>41946</v>
      </c>
      <c r="D336" s="4">
        <v>0</v>
      </c>
      <c r="E336">
        <v>0.67800000000000005</v>
      </c>
      <c r="F336">
        <v>1451780000</v>
      </c>
    </row>
    <row r="337" spans="1:6" x14ac:dyDescent="0.45">
      <c r="A337" t="s">
        <v>36</v>
      </c>
      <c r="B337" t="s">
        <v>59</v>
      </c>
      <c r="C337" s="1">
        <v>41953</v>
      </c>
      <c r="D337" s="4">
        <v>0</v>
      </c>
      <c r="E337">
        <v>0.6885</v>
      </c>
      <c r="F337">
        <v>1662705000</v>
      </c>
    </row>
    <row r="338" spans="1:6" x14ac:dyDescent="0.45">
      <c r="A338" t="s">
        <v>36</v>
      </c>
      <c r="B338" t="s">
        <v>59</v>
      </c>
      <c r="C338" s="1">
        <v>41960</v>
      </c>
      <c r="D338" s="4">
        <v>0</v>
      </c>
      <c r="E338">
        <v>0.67500000000000004</v>
      </c>
      <c r="F338">
        <v>1601305000</v>
      </c>
    </row>
    <row r="339" spans="1:6" x14ac:dyDescent="0.45">
      <c r="A339" t="s">
        <v>36</v>
      </c>
      <c r="B339" t="s">
        <v>59</v>
      </c>
      <c r="C339" s="1">
        <v>41967</v>
      </c>
      <c r="D339" s="4">
        <v>0</v>
      </c>
      <c r="E339">
        <v>0.6</v>
      </c>
      <c r="F339">
        <v>2671582000</v>
      </c>
    </row>
    <row r="340" spans="1:6" x14ac:dyDescent="0.45">
      <c r="A340" t="s">
        <v>36</v>
      </c>
      <c r="B340" t="s">
        <v>59</v>
      </c>
      <c r="C340" s="1">
        <v>41974</v>
      </c>
      <c r="D340" s="4">
        <v>0</v>
      </c>
      <c r="E340">
        <v>0.57899999999999996</v>
      </c>
      <c r="F340">
        <v>3484984000</v>
      </c>
    </row>
    <row r="341" spans="1:6" x14ac:dyDescent="0.45">
      <c r="A341" t="s">
        <v>36</v>
      </c>
      <c r="B341" t="s">
        <v>59</v>
      </c>
      <c r="C341" s="1">
        <v>41981</v>
      </c>
      <c r="D341" s="4">
        <v>0</v>
      </c>
      <c r="E341">
        <v>0.47499999999999998</v>
      </c>
      <c r="F341">
        <v>3366152000</v>
      </c>
    </row>
    <row r="342" spans="1:6" x14ac:dyDescent="0.45">
      <c r="A342" t="s">
        <v>36</v>
      </c>
      <c r="B342" t="s">
        <v>59</v>
      </c>
      <c r="C342" s="1">
        <v>41988</v>
      </c>
      <c r="D342" s="4">
        <v>0</v>
      </c>
      <c r="E342">
        <v>0.56000000000000005</v>
      </c>
      <c r="F342">
        <v>6346378000</v>
      </c>
    </row>
    <row r="343" spans="1:6" x14ac:dyDescent="0.45">
      <c r="A343" t="s">
        <v>36</v>
      </c>
      <c r="B343" t="s">
        <v>59</v>
      </c>
      <c r="C343" s="1">
        <v>41995</v>
      </c>
      <c r="D343" s="4">
        <v>0</v>
      </c>
      <c r="E343">
        <v>0.53700000000000003</v>
      </c>
      <c r="F343">
        <v>2062869000</v>
      </c>
    </row>
    <row r="344" spans="1:6" x14ac:dyDescent="0.45">
      <c r="A344" t="s">
        <v>36</v>
      </c>
      <c r="B344" t="s">
        <v>59</v>
      </c>
      <c r="C344" s="1">
        <v>42002</v>
      </c>
      <c r="D344" s="4">
        <v>0</v>
      </c>
      <c r="E344">
        <v>0.54149999999999998</v>
      </c>
      <c r="F344">
        <v>701190000</v>
      </c>
    </row>
    <row r="345" spans="1:6" x14ac:dyDescent="0.45">
      <c r="A345" t="s">
        <v>36</v>
      </c>
      <c r="B345" t="s">
        <v>59</v>
      </c>
      <c r="C345" s="1">
        <v>42009</v>
      </c>
      <c r="D345" s="4">
        <v>0</v>
      </c>
      <c r="E345">
        <v>0.54979999999999996</v>
      </c>
      <c r="F345">
        <v>1108318000</v>
      </c>
    </row>
    <row r="346" spans="1:6" x14ac:dyDescent="0.45">
      <c r="A346" t="s">
        <v>36</v>
      </c>
      <c r="B346" t="s">
        <v>59</v>
      </c>
      <c r="C346" s="1">
        <v>42016</v>
      </c>
      <c r="D346" s="4">
        <v>0</v>
      </c>
      <c r="E346">
        <v>0.54600000000000004</v>
      </c>
      <c r="F346">
        <v>1589987000</v>
      </c>
    </row>
    <row r="347" spans="1:6" x14ac:dyDescent="0.45">
      <c r="A347" t="s">
        <v>36</v>
      </c>
      <c r="B347" t="s">
        <v>59</v>
      </c>
      <c r="C347" s="1">
        <v>42023</v>
      </c>
      <c r="D347" s="4">
        <v>0</v>
      </c>
      <c r="E347">
        <v>0.56089999999999995</v>
      </c>
      <c r="F347">
        <v>2475197000</v>
      </c>
    </row>
    <row r="348" spans="1:6" x14ac:dyDescent="0.45">
      <c r="A348" t="s">
        <v>36</v>
      </c>
      <c r="B348" t="s">
        <v>59</v>
      </c>
      <c r="C348" s="1">
        <v>42030</v>
      </c>
      <c r="D348" s="4">
        <v>0</v>
      </c>
      <c r="E348">
        <v>0.52510000000000001</v>
      </c>
      <c r="F348">
        <v>2428773000</v>
      </c>
    </row>
    <row r="349" spans="1:6" x14ac:dyDescent="0.45">
      <c r="A349" t="s">
        <v>36</v>
      </c>
      <c r="B349" t="s">
        <v>59</v>
      </c>
      <c r="C349" s="1">
        <v>42037</v>
      </c>
      <c r="D349" s="4">
        <v>0</v>
      </c>
      <c r="E349">
        <v>0.5292</v>
      </c>
      <c r="F349">
        <v>2509658000</v>
      </c>
    </row>
    <row r="350" spans="1:6" x14ac:dyDescent="0.45">
      <c r="A350" t="s">
        <v>36</v>
      </c>
      <c r="B350" t="s">
        <v>59</v>
      </c>
      <c r="C350" s="1">
        <v>42044</v>
      </c>
      <c r="D350" s="4">
        <v>0</v>
      </c>
      <c r="E350">
        <v>0.61</v>
      </c>
      <c r="F350">
        <v>4434260000</v>
      </c>
    </row>
    <row r="351" spans="1:6" x14ac:dyDescent="0.45">
      <c r="A351" t="s">
        <v>36</v>
      </c>
      <c r="B351" t="s">
        <v>59</v>
      </c>
      <c r="C351" s="1">
        <v>42051</v>
      </c>
      <c r="D351" s="4">
        <v>0</v>
      </c>
      <c r="E351">
        <v>0.62849999999999995</v>
      </c>
      <c r="F351">
        <v>5049674000</v>
      </c>
    </row>
    <row r="352" spans="1:6" x14ac:dyDescent="0.45">
      <c r="A352" t="s">
        <v>36</v>
      </c>
      <c r="B352" t="s">
        <v>59</v>
      </c>
      <c r="C352" s="1">
        <v>42058</v>
      </c>
      <c r="D352" s="4">
        <v>0</v>
      </c>
      <c r="E352">
        <v>0.64480000000000004</v>
      </c>
      <c r="F352">
        <v>3684545000</v>
      </c>
    </row>
    <row r="353" spans="1:6" x14ac:dyDescent="0.45">
      <c r="A353" t="s">
        <v>36</v>
      </c>
      <c r="B353" t="s">
        <v>59</v>
      </c>
      <c r="C353" s="1">
        <v>42065</v>
      </c>
      <c r="D353" s="4">
        <v>0</v>
      </c>
      <c r="E353">
        <v>0.62360000000000004</v>
      </c>
      <c r="F353">
        <v>2568022000</v>
      </c>
    </row>
    <row r="354" spans="1:6" x14ac:dyDescent="0.45">
      <c r="A354" t="s">
        <v>36</v>
      </c>
      <c r="B354" t="s">
        <v>59</v>
      </c>
      <c r="C354" s="1">
        <v>42072</v>
      </c>
      <c r="D354" s="4">
        <v>0</v>
      </c>
      <c r="E354">
        <v>0.56689999999999996</v>
      </c>
      <c r="F354">
        <v>2708480000</v>
      </c>
    </row>
    <row r="355" spans="1:6" x14ac:dyDescent="0.45">
      <c r="A355" t="s">
        <v>36</v>
      </c>
      <c r="B355" t="s">
        <v>59</v>
      </c>
      <c r="C355" s="1">
        <v>42079</v>
      </c>
      <c r="D355" s="4">
        <v>0</v>
      </c>
      <c r="E355">
        <v>0.54910000000000003</v>
      </c>
      <c r="F355">
        <v>2891001000</v>
      </c>
    </row>
    <row r="356" spans="1:6" x14ac:dyDescent="0.45">
      <c r="A356" t="s">
        <v>36</v>
      </c>
      <c r="B356" t="s">
        <v>59</v>
      </c>
      <c r="C356" s="1">
        <v>42086</v>
      </c>
      <c r="D356" s="4">
        <v>0</v>
      </c>
      <c r="E356">
        <v>0.505</v>
      </c>
      <c r="F356">
        <v>2848573000</v>
      </c>
    </row>
    <row r="357" spans="1:6" x14ac:dyDescent="0.45">
      <c r="A357" t="s">
        <v>36</v>
      </c>
      <c r="B357" t="s">
        <v>59</v>
      </c>
      <c r="C357" s="1">
        <v>42093</v>
      </c>
      <c r="D357" s="4">
        <v>0</v>
      </c>
      <c r="E357">
        <v>0.55679999999999996</v>
      </c>
      <c r="F357">
        <v>2981647000</v>
      </c>
    </row>
    <row r="358" spans="1:6" x14ac:dyDescent="0.45">
      <c r="A358" t="s">
        <v>36</v>
      </c>
      <c r="B358" t="s">
        <v>59</v>
      </c>
      <c r="C358" s="1">
        <v>42100</v>
      </c>
      <c r="D358" s="4">
        <v>0</v>
      </c>
      <c r="E358">
        <v>0.54210000000000003</v>
      </c>
      <c r="F358">
        <v>2593433000</v>
      </c>
    </row>
    <row r="359" spans="1:6" x14ac:dyDescent="0.45">
      <c r="A359" t="s">
        <v>36</v>
      </c>
      <c r="B359" t="s">
        <v>59</v>
      </c>
      <c r="C359" s="1">
        <v>42107</v>
      </c>
      <c r="D359" s="4">
        <v>0</v>
      </c>
      <c r="E359">
        <v>0.57199999999999995</v>
      </c>
      <c r="F359">
        <v>3535526000</v>
      </c>
    </row>
    <row r="360" spans="1:6" x14ac:dyDescent="0.45">
      <c r="A360" t="s">
        <v>36</v>
      </c>
      <c r="B360" t="s">
        <v>59</v>
      </c>
      <c r="C360" s="1">
        <v>42114</v>
      </c>
      <c r="D360" s="4">
        <v>0</v>
      </c>
      <c r="E360">
        <v>0.58750000000000002</v>
      </c>
      <c r="F360">
        <v>2319416000</v>
      </c>
    </row>
    <row r="361" spans="1:6" x14ac:dyDescent="0.45">
      <c r="A361" t="s">
        <v>36</v>
      </c>
      <c r="B361" t="s">
        <v>59</v>
      </c>
      <c r="C361" s="1">
        <v>42121</v>
      </c>
      <c r="D361" s="4">
        <v>0</v>
      </c>
      <c r="E361">
        <v>0.59850000000000003</v>
      </c>
      <c r="F361">
        <v>2158367000</v>
      </c>
    </row>
    <row r="362" spans="1:6" x14ac:dyDescent="0.45">
      <c r="A362" t="s">
        <v>36</v>
      </c>
      <c r="B362" t="s">
        <v>59</v>
      </c>
      <c r="C362" s="1">
        <v>42128</v>
      </c>
      <c r="D362" s="4">
        <v>0</v>
      </c>
      <c r="E362">
        <v>0.61319999999999997</v>
      </c>
      <c r="F362">
        <v>2352555000</v>
      </c>
    </row>
    <row r="363" spans="1:6" x14ac:dyDescent="0.45">
      <c r="A363" t="s">
        <v>36</v>
      </c>
      <c r="B363" t="s">
        <v>59</v>
      </c>
      <c r="C363" s="1">
        <v>42135</v>
      </c>
      <c r="D363" s="4">
        <v>0</v>
      </c>
      <c r="E363">
        <v>0.61370000000000002</v>
      </c>
      <c r="F363">
        <v>1760189000</v>
      </c>
    </row>
    <row r="364" spans="1:6" x14ac:dyDescent="0.45">
      <c r="A364" t="s">
        <v>36</v>
      </c>
      <c r="B364" t="s">
        <v>59</v>
      </c>
      <c r="C364" s="1">
        <v>42142</v>
      </c>
      <c r="D364" s="4">
        <v>0</v>
      </c>
      <c r="E364">
        <v>0.57999999999999996</v>
      </c>
      <c r="F364">
        <v>1516911000</v>
      </c>
    </row>
    <row r="365" spans="1:6" x14ac:dyDescent="0.45">
      <c r="A365" t="s">
        <v>36</v>
      </c>
      <c r="B365" t="s">
        <v>59</v>
      </c>
      <c r="C365" s="1">
        <v>42149</v>
      </c>
      <c r="D365" s="4">
        <v>0</v>
      </c>
      <c r="E365">
        <v>0.58730000000000004</v>
      </c>
      <c r="F365">
        <v>2257098000</v>
      </c>
    </row>
    <row r="366" spans="1:6" x14ac:dyDescent="0.45">
      <c r="A366" t="s">
        <v>36</v>
      </c>
      <c r="B366" t="s">
        <v>59</v>
      </c>
      <c r="C366" s="1">
        <v>42156</v>
      </c>
      <c r="D366" s="4">
        <v>0</v>
      </c>
      <c r="E366">
        <v>0.58850000000000002</v>
      </c>
      <c r="F366">
        <v>2088742000</v>
      </c>
    </row>
    <row r="367" spans="1:6" x14ac:dyDescent="0.45">
      <c r="A367" t="s">
        <v>36</v>
      </c>
      <c r="B367" t="s">
        <v>59</v>
      </c>
      <c r="C367" s="1">
        <v>42163</v>
      </c>
      <c r="D367" s="4">
        <v>0</v>
      </c>
      <c r="E367">
        <v>0.58050000000000002</v>
      </c>
      <c r="F367">
        <v>898892000</v>
      </c>
    </row>
    <row r="368" spans="1:6" x14ac:dyDescent="0.45">
      <c r="A368" t="s">
        <v>36</v>
      </c>
      <c r="B368" t="s">
        <v>59</v>
      </c>
      <c r="C368" s="1">
        <v>42170</v>
      </c>
      <c r="D368" s="4">
        <v>0</v>
      </c>
      <c r="E368">
        <v>0.57979999999999998</v>
      </c>
      <c r="F368">
        <v>1288834000</v>
      </c>
    </row>
    <row r="369" spans="1:6" x14ac:dyDescent="0.45">
      <c r="A369" t="s">
        <v>36</v>
      </c>
      <c r="B369" t="s">
        <v>59</v>
      </c>
      <c r="C369" s="1">
        <v>42177</v>
      </c>
      <c r="D369" s="4">
        <v>0</v>
      </c>
      <c r="E369">
        <v>0.54049999999999998</v>
      </c>
      <c r="F369">
        <v>2294553000</v>
      </c>
    </row>
    <row r="370" spans="1:6" x14ac:dyDescent="0.45">
      <c r="A370" t="s">
        <v>36</v>
      </c>
      <c r="B370" t="s">
        <v>59</v>
      </c>
      <c r="C370" s="1">
        <v>42184</v>
      </c>
      <c r="D370" s="4">
        <v>0</v>
      </c>
      <c r="E370">
        <v>0.54179999999999995</v>
      </c>
      <c r="F370">
        <v>1403950000</v>
      </c>
    </row>
    <row r="371" spans="1:6" x14ac:dyDescent="0.45">
      <c r="A371" t="s">
        <v>36</v>
      </c>
      <c r="B371" t="s">
        <v>59</v>
      </c>
      <c r="C371" s="1">
        <v>42191</v>
      </c>
      <c r="D371" s="4">
        <v>0</v>
      </c>
      <c r="E371">
        <v>0.52</v>
      </c>
      <c r="F371">
        <v>1419220000</v>
      </c>
    </row>
    <row r="372" spans="1:6" x14ac:dyDescent="0.45">
      <c r="A372" t="s">
        <v>36</v>
      </c>
      <c r="B372" t="s">
        <v>59</v>
      </c>
      <c r="C372" s="1">
        <v>42198</v>
      </c>
      <c r="D372" s="4">
        <v>0</v>
      </c>
      <c r="E372">
        <v>0.53590000000000004</v>
      </c>
      <c r="F372">
        <v>2363249000</v>
      </c>
    </row>
    <row r="373" spans="1:6" x14ac:dyDescent="0.45">
      <c r="A373" t="s">
        <v>36</v>
      </c>
      <c r="B373" t="s">
        <v>59</v>
      </c>
      <c r="C373" s="1">
        <v>42205</v>
      </c>
      <c r="D373" s="4">
        <v>0</v>
      </c>
      <c r="E373">
        <v>0.51539999999999997</v>
      </c>
      <c r="F373">
        <v>1409432000</v>
      </c>
    </row>
    <row r="374" spans="1:6" x14ac:dyDescent="0.45">
      <c r="A374" t="s">
        <v>36</v>
      </c>
      <c r="B374" t="s">
        <v>59</v>
      </c>
      <c r="C374" s="1">
        <v>42212</v>
      </c>
      <c r="D374" s="4">
        <v>0</v>
      </c>
      <c r="E374">
        <v>0.53490000000000004</v>
      </c>
      <c r="F374">
        <v>1683722000</v>
      </c>
    </row>
    <row r="375" spans="1:6" x14ac:dyDescent="0.45">
      <c r="A375" t="s">
        <v>36</v>
      </c>
      <c r="B375" t="s">
        <v>59</v>
      </c>
      <c r="C375" s="1">
        <v>42219</v>
      </c>
      <c r="D375" s="4">
        <v>0</v>
      </c>
      <c r="E375">
        <v>0.53190000000000004</v>
      </c>
      <c r="F375">
        <v>1347463000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workbookViewId="0">
      <selection activeCell="J21" sqref="J21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60</v>
      </c>
      <c r="B2" t="s">
        <v>59</v>
      </c>
      <c r="C2" s="1">
        <v>40532</v>
      </c>
      <c r="D2" s="4">
        <v>0</v>
      </c>
      <c r="E2">
        <v>486</v>
      </c>
      <c r="F2">
        <v>134747</v>
      </c>
    </row>
    <row r="3" spans="1:6" x14ac:dyDescent="0.45">
      <c r="A3" t="s">
        <v>60</v>
      </c>
      <c r="B3" t="s">
        <v>59</v>
      </c>
      <c r="C3" s="1">
        <v>40539</v>
      </c>
      <c r="D3" s="4">
        <v>0</v>
      </c>
      <c r="E3">
        <v>469.99</v>
      </c>
      <c r="F3">
        <v>359330</v>
      </c>
    </row>
    <row r="4" spans="1:6" x14ac:dyDescent="0.45">
      <c r="A4" t="s">
        <v>60</v>
      </c>
      <c r="B4" t="s">
        <v>59</v>
      </c>
      <c r="C4" s="1">
        <v>40553</v>
      </c>
      <c r="D4" s="4">
        <v>0</v>
      </c>
      <c r="E4">
        <v>453.49</v>
      </c>
      <c r="F4">
        <v>534672</v>
      </c>
    </row>
    <row r="5" spans="1:6" x14ac:dyDescent="0.45">
      <c r="A5" t="s">
        <v>60</v>
      </c>
      <c r="B5" t="s">
        <v>59</v>
      </c>
      <c r="C5" s="1">
        <v>40560</v>
      </c>
      <c r="D5" s="4">
        <v>0</v>
      </c>
      <c r="E5">
        <v>466.01</v>
      </c>
      <c r="F5">
        <v>797029</v>
      </c>
    </row>
    <row r="6" spans="1:6" x14ac:dyDescent="0.45">
      <c r="A6" t="s">
        <v>60</v>
      </c>
      <c r="B6" t="s">
        <v>59</v>
      </c>
      <c r="C6" s="1">
        <v>40567</v>
      </c>
      <c r="D6" s="4">
        <v>0</v>
      </c>
      <c r="E6">
        <v>471.75</v>
      </c>
      <c r="F6">
        <v>753181</v>
      </c>
    </row>
    <row r="7" spans="1:6" x14ac:dyDescent="0.45">
      <c r="A7" t="s">
        <v>60</v>
      </c>
      <c r="B7" t="s">
        <v>59</v>
      </c>
      <c r="C7" s="1">
        <v>40574</v>
      </c>
      <c r="D7" s="4">
        <v>0</v>
      </c>
      <c r="E7">
        <v>461.99</v>
      </c>
      <c r="F7">
        <v>634388</v>
      </c>
    </row>
    <row r="8" spans="1:6" x14ac:dyDescent="0.45">
      <c r="A8" t="s">
        <v>60</v>
      </c>
      <c r="B8" t="s">
        <v>59</v>
      </c>
      <c r="C8" s="1">
        <v>40581</v>
      </c>
      <c r="D8" s="4">
        <v>0</v>
      </c>
      <c r="E8">
        <v>500</v>
      </c>
      <c r="F8">
        <v>1206550</v>
      </c>
    </row>
    <row r="9" spans="1:6" x14ac:dyDescent="0.45">
      <c r="A9" t="s">
        <v>60</v>
      </c>
      <c r="B9" t="s">
        <v>59</v>
      </c>
      <c r="C9" s="1">
        <v>40588</v>
      </c>
      <c r="D9" s="4">
        <v>0</v>
      </c>
      <c r="E9">
        <v>492.03</v>
      </c>
      <c r="F9">
        <v>922634</v>
      </c>
    </row>
    <row r="10" spans="1:6" x14ac:dyDescent="0.45">
      <c r="A10" t="s">
        <v>60</v>
      </c>
      <c r="B10" t="s">
        <v>59</v>
      </c>
      <c r="C10" s="1">
        <v>40595</v>
      </c>
      <c r="D10" s="4">
        <v>0</v>
      </c>
      <c r="E10">
        <v>491.98</v>
      </c>
      <c r="F10">
        <v>786580</v>
      </c>
    </row>
    <row r="11" spans="1:6" x14ac:dyDescent="0.45">
      <c r="A11" t="s">
        <v>60</v>
      </c>
      <c r="B11" t="s">
        <v>59</v>
      </c>
      <c r="C11" s="1">
        <v>40602</v>
      </c>
      <c r="D11" s="4">
        <v>0</v>
      </c>
      <c r="E11">
        <v>467</v>
      </c>
      <c r="F11">
        <v>1280495</v>
      </c>
    </row>
    <row r="12" spans="1:6" x14ac:dyDescent="0.45">
      <c r="A12" t="s">
        <v>60</v>
      </c>
      <c r="B12" t="s">
        <v>59</v>
      </c>
      <c r="C12" s="1">
        <v>40609</v>
      </c>
      <c r="D12" s="4">
        <v>0</v>
      </c>
      <c r="E12">
        <v>436.01</v>
      </c>
      <c r="F12">
        <v>279330</v>
      </c>
    </row>
    <row r="13" spans="1:6" x14ac:dyDescent="0.45">
      <c r="A13" t="s">
        <v>60</v>
      </c>
      <c r="B13" t="s">
        <v>59</v>
      </c>
      <c r="C13" s="1">
        <v>40616</v>
      </c>
      <c r="D13" s="4">
        <v>0</v>
      </c>
      <c r="E13">
        <v>476</v>
      </c>
      <c r="F13">
        <v>470360</v>
      </c>
    </row>
    <row r="14" spans="1:6" x14ac:dyDescent="0.45">
      <c r="A14" t="s">
        <v>60</v>
      </c>
      <c r="B14" t="s">
        <v>59</v>
      </c>
      <c r="C14" s="1">
        <v>40623</v>
      </c>
      <c r="D14" s="4">
        <v>0</v>
      </c>
      <c r="E14">
        <v>467</v>
      </c>
      <c r="F14">
        <v>423940</v>
      </c>
    </row>
    <row r="15" spans="1:6" x14ac:dyDescent="0.45">
      <c r="A15" t="s">
        <v>60</v>
      </c>
      <c r="B15" t="s">
        <v>59</v>
      </c>
      <c r="C15" s="1">
        <v>40630</v>
      </c>
      <c r="D15" s="4">
        <v>0</v>
      </c>
      <c r="E15">
        <v>492</v>
      </c>
      <c r="F15">
        <v>455100</v>
      </c>
    </row>
    <row r="16" spans="1:6" x14ac:dyDescent="0.45">
      <c r="A16" t="s">
        <v>60</v>
      </c>
      <c r="B16" t="s">
        <v>59</v>
      </c>
      <c r="C16" s="1">
        <v>40637</v>
      </c>
      <c r="D16" s="4">
        <v>0</v>
      </c>
      <c r="E16">
        <v>476</v>
      </c>
      <c r="F16">
        <v>584350</v>
      </c>
    </row>
    <row r="17" spans="1:6" x14ac:dyDescent="0.45">
      <c r="A17" t="s">
        <v>60</v>
      </c>
      <c r="B17" t="s">
        <v>59</v>
      </c>
      <c r="C17" s="1">
        <v>40644</v>
      </c>
      <c r="D17" s="4">
        <v>0</v>
      </c>
      <c r="E17">
        <v>457.5</v>
      </c>
      <c r="F17">
        <v>315020</v>
      </c>
    </row>
    <row r="18" spans="1:6" x14ac:dyDescent="0.45">
      <c r="A18" t="s">
        <v>60</v>
      </c>
      <c r="B18" t="s">
        <v>59</v>
      </c>
      <c r="C18" s="1">
        <v>40651</v>
      </c>
      <c r="D18" s="4">
        <v>0</v>
      </c>
      <c r="E18">
        <v>457.75</v>
      </c>
      <c r="F18">
        <v>450630</v>
      </c>
    </row>
    <row r="19" spans="1:6" x14ac:dyDescent="0.45">
      <c r="A19" t="s">
        <v>60</v>
      </c>
      <c r="B19" t="s">
        <v>59</v>
      </c>
      <c r="C19" s="1">
        <v>40658</v>
      </c>
      <c r="D19" s="4">
        <v>0</v>
      </c>
      <c r="E19">
        <v>422.55</v>
      </c>
      <c r="F19">
        <v>241690</v>
      </c>
    </row>
    <row r="20" spans="1:6" x14ac:dyDescent="0.45">
      <c r="A20" t="s">
        <v>60</v>
      </c>
      <c r="B20" t="s">
        <v>59</v>
      </c>
      <c r="C20" s="1">
        <v>40665</v>
      </c>
      <c r="D20" s="4">
        <v>0</v>
      </c>
      <c r="E20">
        <v>408.99</v>
      </c>
      <c r="F20">
        <v>196810</v>
      </c>
    </row>
    <row r="21" spans="1:6" x14ac:dyDescent="0.45">
      <c r="A21" t="s">
        <v>60</v>
      </c>
      <c r="B21" t="s">
        <v>59</v>
      </c>
      <c r="C21" s="1">
        <v>40672</v>
      </c>
      <c r="D21" s="4">
        <v>0</v>
      </c>
      <c r="E21">
        <v>409.45</v>
      </c>
      <c r="F21">
        <v>122210</v>
      </c>
    </row>
    <row r="22" spans="1:6" x14ac:dyDescent="0.45">
      <c r="A22" t="s">
        <v>60</v>
      </c>
      <c r="B22" t="s">
        <v>59</v>
      </c>
      <c r="C22" s="1">
        <v>40679</v>
      </c>
      <c r="D22" s="4">
        <v>0</v>
      </c>
      <c r="E22">
        <v>395.66</v>
      </c>
      <c r="F22">
        <v>446280</v>
      </c>
    </row>
    <row r="23" spans="1:6" x14ac:dyDescent="0.45">
      <c r="A23" t="s">
        <v>60</v>
      </c>
      <c r="B23" t="s">
        <v>59</v>
      </c>
      <c r="C23" s="1">
        <v>40686</v>
      </c>
      <c r="D23" s="4">
        <v>0</v>
      </c>
      <c r="E23">
        <v>408</v>
      </c>
      <c r="F23">
        <v>221740</v>
      </c>
    </row>
    <row r="24" spans="1:6" x14ac:dyDescent="0.45">
      <c r="A24" t="s">
        <v>60</v>
      </c>
      <c r="B24" t="s">
        <v>59</v>
      </c>
      <c r="C24" s="1">
        <v>40693</v>
      </c>
      <c r="D24" s="4">
        <v>0</v>
      </c>
      <c r="E24">
        <v>405</v>
      </c>
      <c r="F24">
        <v>209190</v>
      </c>
    </row>
    <row r="25" spans="1:6" x14ac:dyDescent="0.45">
      <c r="A25" t="s">
        <v>60</v>
      </c>
      <c r="B25" t="s">
        <v>59</v>
      </c>
      <c r="C25" s="1">
        <v>40700</v>
      </c>
      <c r="D25" s="4">
        <v>0</v>
      </c>
      <c r="E25">
        <v>387.5</v>
      </c>
      <c r="F25">
        <v>459220</v>
      </c>
    </row>
    <row r="26" spans="1:6" x14ac:dyDescent="0.45">
      <c r="A26" t="s">
        <v>60</v>
      </c>
      <c r="B26" t="s">
        <v>59</v>
      </c>
      <c r="C26" s="1">
        <v>40707</v>
      </c>
      <c r="D26" s="4">
        <v>0</v>
      </c>
      <c r="E26">
        <v>390.5</v>
      </c>
      <c r="F26">
        <v>156880</v>
      </c>
    </row>
    <row r="27" spans="1:6" x14ac:dyDescent="0.45">
      <c r="A27" t="s">
        <v>60</v>
      </c>
      <c r="B27" t="s">
        <v>59</v>
      </c>
      <c r="C27" s="1">
        <v>40714</v>
      </c>
      <c r="D27" s="4">
        <v>0</v>
      </c>
      <c r="E27">
        <v>383</v>
      </c>
      <c r="F27">
        <v>495840</v>
      </c>
    </row>
    <row r="28" spans="1:6" x14ac:dyDescent="0.45">
      <c r="A28" t="s">
        <v>60</v>
      </c>
      <c r="B28" t="s">
        <v>59</v>
      </c>
      <c r="C28" s="1">
        <v>40721</v>
      </c>
      <c r="D28" s="4">
        <v>0</v>
      </c>
      <c r="E28">
        <v>381.25</v>
      </c>
      <c r="F28">
        <v>143180</v>
      </c>
    </row>
    <row r="29" spans="1:6" x14ac:dyDescent="0.45">
      <c r="A29" t="s">
        <v>60</v>
      </c>
      <c r="B29" t="s">
        <v>59</v>
      </c>
      <c r="C29" s="1">
        <v>40728</v>
      </c>
      <c r="D29" s="4">
        <v>0</v>
      </c>
      <c r="E29">
        <v>379</v>
      </c>
      <c r="F29">
        <v>181390</v>
      </c>
    </row>
    <row r="30" spans="1:6" x14ac:dyDescent="0.45">
      <c r="A30" t="s">
        <v>60</v>
      </c>
      <c r="B30" t="s">
        <v>59</v>
      </c>
      <c r="C30" s="1">
        <v>40735</v>
      </c>
      <c r="D30" s="4">
        <v>0</v>
      </c>
      <c r="E30">
        <v>356.31</v>
      </c>
      <c r="F30">
        <v>515710</v>
      </c>
    </row>
    <row r="31" spans="1:6" x14ac:dyDescent="0.45">
      <c r="A31" t="s">
        <v>60</v>
      </c>
      <c r="B31" t="s">
        <v>59</v>
      </c>
      <c r="C31" s="1">
        <v>40742</v>
      </c>
      <c r="D31" s="4">
        <v>0</v>
      </c>
      <c r="E31">
        <v>376.5</v>
      </c>
      <c r="F31">
        <v>324110</v>
      </c>
    </row>
    <row r="32" spans="1:6" x14ac:dyDescent="0.45">
      <c r="A32" t="s">
        <v>60</v>
      </c>
      <c r="B32" t="s">
        <v>59</v>
      </c>
      <c r="C32" s="1">
        <v>40749</v>
      </c>
      <c r="D32" s="4">
        <v>0</v>
      </c>
      <c r="E32">
        <v>374.7</v>
      </c>
      <c r="F32">
        <v>331230</v>
      </c>
    </row>
    <row r="33" spans="1:6" x14ac:dyDescent="0.45">
      <c r="A33" t="s">
        <v>60</v>
      </c>
      <c r="B33" t="s">
        <v>59</v>
      </c>
      <c r="C33" s="1">
        <v>40756</v>
      </c>
      <c r="D33" s="4">
        <v>0</v>
      </c>
      <c r="E33">
        <v>335.5</v>
      </c>
      <c r="F33">
        <v>506360</v>
      </c>
    </row>
    <row r="34" spans="1:6" x14ac:dyDescent="0.45">
      <c r="A34" t="s">
        <v>60</v>
      </c>
      <c r="B34" t="s">
        <v>59</v>
      </c>
      <c r="C34" s="1">
        <v>40763</v>
      </c>
      <c r="D34" s="4">
        <v>0</v>
      </c>
      <c r="E34">
        <v>305.01</v>
      </c>
      <c r="F34">
        <v>602360</v>
      </c>
    </row>
    <row r="35" spans="1:6" x14ac:dyDescent="0.45">
      <c r="A35" t="s">
        <v>60</v>
      </c>
      <c r="B35" t="s">
        <v>59</v>
      </c>
      <c r="C35" s="1">
        <v>40770</v>
      </c>
      <c r="D35" s="4">
        <v>0</v>
      </c>
      <c r="E35">
        <v>307.97000000000003</v>
      </c>
      <c r="F35">
        <v>491720</v>
      </c>
    </row>
    <row r="36" spans="1:6" x14ac:dyDescent="0.45">
      <c r="A36" t="s">
        <v>60</v>
      </c>
      <c r="B36" t="s">
        <v>59</v>
      </c>
      <c r="C36" s="1">
        <v>40777</v>
      </c>
      <c r="D36" s="4">
        <v>0</v>
      </c>
      <c r="E36">
        <v>316</v>
      </c>
      <c r="F36">
        <v>1509010</v>
      </c>
    </row>
    <row r="37" spans="1:6" x14ac:dyDescent="0.45">
      <c r="A37" t="s">
        <v>60</v>
      </c>
      <c r="B37" t="s">
        <v>59</v>
      </c>
      <c r="C37" s="1">
        <v>40784</v>
      </c>
      <c r="D37" s="4">
        <v>0</v>
      </c>
      <c r="E37">
        <v>310</v>
      </c>
      <c r="F37">
        <v>359070</v>
      </c>
    </row>
    <row r="38" spans="1:6" x14ac:dyDescent="0.45">
      <c r="A38" t="s">
        <v>60</v>
      </c>
      <c r="B38" t="s">
        <v>59</v>
      </c>
      <c r="C38" s="1">
        <v>40791</v>
      </c>
      <c r="D38" s="4">
        <v>0</v>
      </c>
      <c r="E38">
        <v>307.26</v>
      </c>
      <c r="F38">
        <v>1060950</v>
      </c>
    </row>
    <row r="39" spans="1:6" x14ac:dyDescent="0.45">
      <c r="A39" t="s">
        <v>60</v>
      </c>
      <c r="B39" t="s">
        <v>59</v>
      </c>
      <c r="C39" s="1">
        <v>40798</v>
      </c>
      <c r="D39" s="4">
        <v>0</v>
      </c>
      <c r="E39">
        <v>320</v>
      </c>
      <c r="F39">
        <v>891960</v>
      </c>
    </row>
    <row r="40" spans="1:6" x14ac:dyDescent="0.45">
      <c r="A40" t="s">
        <v>60</v>
      </c>
      <c r="B40" t="s">
        <v>59</v>
      </c>
      <c r="C40" s="1">
        <v>40805</v>
      </c>
      <c r="D40" s="4">
        <v>0</v>
      </c>
      <c r="E40">
        <v>292</v>
      </c>
      <c r="F40">
        <v>704700</v>
      </c>
    </row>
    <row r="41" spans="1:6" x14ac:dyDescent="0.45">
      <c r="A41" t="s">
        <v>60</v>
      </c>
      <c r="B41" t="s">
        <v>59</v>
      </c>
      <c r="C41" s="1">
        <v>40812</v>
      </c>
      <c r="D41" s="4">
        <v>0</v>
      </c>
      <c r="E41">
        <v>269.92</v>
      </c>
      <c r="F41">
        <v>700180</v>
      </c>
    </row>
    <row r="42" spans="1:6" x14ac:dyDescent="0.45">
      <c r="A42" t="s">
        <v>60</v>
      </c>
      <c r="B42" t="s">
        <v>59</v>
      </c>
      <c r="C42" s="1">
        <v>40819</v>
      </c>
      <c r="D42" s="4">
        <v>0</v>
      </c>
      <c r="E42">
        <v>279.2</v>
      </c>
      <c r="F42">
        <v>751160</v>
      </c>
    </row>
    <row r="43" spans="1:6" x14ac:dyDescent="0.45">
      <c r="A43" t="s">
        <v>60</v>
      </c>
      <c r="B43" t="s">
        <v>59</v>
      </c>
      <c r="C43" s="1">
        <v>40826</v>
      </c>
      <c r="D43" s="4">
        <v>0</v>
      </c>
      <c r="E43">
        <v>284.49</v>
      </c>
      <c r="F43">
        <v>518930</v>
      </c>
    </row>
    <row r="44" spans="1:6" x14ac:dyDescent="0.45">
      <c r="A44" t="s">
        <v>60</v>
      </c>
      <c r="B44" t="s">
        <v>59</v>
      </c>
      <c r="C44" s="1">
        <v>40833</v>
      </c>
      <c r="D44" s="4">
        <v>0</v>
      </c>
      <c r="E44">
        <v>269.93</v>
      </c>
      <c r="F44">
        <v>275800</v>
      </c>
    </row>
    <row r="45" spans="1:6" x14ac:dyDescent="0.45">
      <c r="A45" t="s">
        <v>60</v>
      </c>
      <c r="B45" t="s">
        <v>59</v>
      </c>
      <c r="C45" s="1">
        <v>40840</v>
      </c>
      <c r="D45" s="4">
        <v>0</v>
      </c>
      <c r="E45">
        <v>280.14</v>
      </c>
      <c r="F45">
        <v>588740</v>
      </c>
    </row>
    <row r="46" spans="1:6" x14ac:dyDescent="0.45">
      <c r="A46" t="s">
        <v>60</v>
      </c>
      <c r="B46" t="s">
        <v>59</v>
      </c>
      <c r="C46" s="1">
        <v>40847</v>
      </c>
      <c r="D46" s="4">
        <v>0</v>
      </c>
      <c r="E46">
        <v>263.68</v>
      </c>
      <c r="F46">
        <v>344470</v>
      </c>
    </row>
    <row r="47" spans="1:6" x14ac:dyDescent="0.45">
      <c r="A47" t="s">
        <v>60</v>
      </c>
      <c r="B47" t="s">
        <v>59</v>
      </c>
      <c r="C47" s="1">
        <v>40854</v>
      </c>
      <c r="D47" s="4">
        <v>0</v>
      </c>
      <c r="E47">
        <v>237.22</v>
      </c>
      <c r="F47">
        <v>664530</v>
      </c>
    </row>
    <row r="48" spans="1:6" x14ac:dyDescent="0.45">
      <c r="A48" t="s">
        <v>60</v>
      </c>
      <c r="B48" t="s">
        <v>59</v>
      </c>
      <c r="C48" s="1">
        <v>40861</v>
      </c>
      <c r="D48" s="4">
        <v>0</v>
      </c>
      <c r="E48">
        <v>243.25</v>
      </c>
      <c r="F48">
        <v>851810</v>
      </c>
    </row>
    <row r="49" spans="1:6" x14ac:dyDescent="0.45">
      <c r="A49" t="s">
        <v>60</v>
      </c>
      <c r="B49" t="s">
        <v>59</v>
      </c>
      <c r="C49" s="1">
        <v>40868</v>
      </c>
      <c r="D49" s="4">
        <v>0</v>
      </c>
      <c r="E49">
        <v>215</v>
      </c>
      <c r="F49">
        <v>700670</v>
      </c>
    </row>
    <row r="50" spans="1:6" x14ac:dyDescent="0.45">
      <c r="A50" t="s">
        <v>60</v>
      </c>
      <c r="B50" t="s">
        <v>59</v>
      </c>
      <c r="C50" s="1">
        <v>40875</v>
      </c>
      <c r="D50" s="4">
        <v>0</v>
      </c>
      <c r="E50">
        <v>222.96</v>
      </c>
      <c r="F50">
        <v>593670</v>
      </c>
    </row>
    <row r="51" spans="1:6" x14ac:dyDescent="0.45">
      <c r="A51" t="s">
        <v>60</v>
      </c>
      <c r="B51" t="s">
        <v>59</v>
      </c>
      <c r="C51" s="1">
        <v>40882</v>
      </c>
      <c r="D51" s="4">
        <v>0</v>
      </c>
      <c r="E51">
        <v>214.51</v>
      </c>
      <c r="F51">
        <v>455090</v>
      </c>
    </row>
    <row r="52" spans="1:6" x14ac:dyDescent="0.45">
      <c r="A52" t="s">
        <v>60</v>
      </c>
      <c r="B52" t="s">
        <v>59</v>
      </c>
      <c r="C52" s="1">
        <v>40889</v>
      </c>
      <c r="D52" s="4">
        <v>0</v>
      </c>
      <c r="E52">
        <v>195.85</v>
      </c>
      <c r="F52">
        <v>611180</v>
      </c>
    </row>
    <row r="53" spans="1:6" x14ac:dyDescent="0.45">
      <c r="A53" t="s">
        <v>60</v>
      </c>
      <c r="B53" t="s">
        <v>59</v>
      </c>
      <c r="C53" s="1">
        <v>40896</v>
      </c>
      <c r="D53" s="4">
        <v>0</v>
      </c>
      <c r="E53">
        <v>190.69</v>
      </c>
      <c r="F53">
        <v>423780</v>
      </c>
    </row>
    <row r="54" spans="1:6" x14ac:dyDescent="0.45">
      <c r="A54" t="s">
        <v>60</v>
      </c>
      <c r="B54" t="s">
        <v>59</v>
      </c>
      <c r="C54" s="1">
        <v>40903</v>
      </c>
      <c r="D54" s="4">
        <v>0</v>
      </c>
      <c r="E54">
        <v>196</v>
      </c>
      <c r="F54">
        <v>407720</v>
      </c>
    </row>
    <row r="55" spans="1:6" x14ac:dyDescent="0.45">
      <c r="A55" t="s">
        <v>60</v>
      </c>
      <c r="B55" t="s">
        <v>59</v>
      </c>
      <c r="C55" s="1">
        <v>40910</v>
      </c>
      <c r="D55" s="4">
        <v>0</v>
      </c>
      <c r="E55">
        <v>193.06</v>
      </c>
      <c r="F55">
        <v>187740</v>
      </c>
    </row>
    <row r="56" spans="1:6" x14ac:dyDescent="0.45">
      <c r="A56" t="s">
        <v>60</v>
      </c>
      <c r="B56" t="s">
        <v>59</v>
      </c>
      <c r="C56" s="1">
        <v>40917</v>
      </c>
      <c r="D56" s="4">
        <v>0</v>
      </c>
      <c r="E56">
        <v>207.38</v>
      </c>
      <c r="F56">
        <v>535900</v>
      </c>
    </row>
    <row r="57" spans="1:6" x14ac:dyDescent="0.45">
      <c r="A57" t="s">
        <v>60</v>
      </c>
      <c r="B57" t="s">
        <v>59</v>
      </c>
      <c r="C57" s="1">
        <v>40924</v>
      </c>
      <c r="D57" s="4">
        <v>0</v>
      </c>
      <c r="E57">
        <v>221.79</v>
      </c>
      <c r="F57">
        <v>356370</v>
      </c>
    </row>
    <row r="58" spans="1:6" x14ac:dyDescent="0.45">
      <c r="A58" t="s">
        <v>60</v>
      </c>
      <c r="B58" t="s">
        <v>59</v>
      </c>
      <c r="C58" s="1">
        <v>40931</v>
      </c>
      <c r="D58" s="4">
        <v>0</v>
      </c>
      <c r="E58">
        <v>238.5</v>
      </c>
      <c r="F58">
        <v>500990</v>
      </c>
    </row>
    <row r="59" spans="1:6" x14ac:dyDescent="0.45">
      <c r="A59" t="s">
        <v>60</v>
      </c>
      <c r="B59" t="s">
        <v>59</v>
      </c>
      <c r="C59" s="1">
        <v>40938</v>
      </c>
      <c r="D59" s="4">
        <v>0</v>
      </c>
      <c r="E59">
        <v>232.96</v>
      </c>
      <c r="F59">
        <v>483890</v>
      </c>
    </row>
    <row r="60" spans="1:6" x14ac:dyDescent="0.45">
      <c r="A60" t="s">
        <v>60</v>
      </c>
      <c r="B60" t="s">
        <v>59</v>
      </c>
      <c r="C60" s="1">
        <v>40945</v>
      </c>
      <c r="D60" s="4">
        <v>0</v>
      </c>
      <c r="E60">
        <v>254</v>
      </c>
      <c r="F60">
        <v>855980</v>
      </c>
    </row>
    <row r="61" spans="1:6" x14ac:dyDescent="0.45">
      <c r="A61" t="s">
        <v>60</v>
      </c>
      <c r="B61" t="s">
        <v>59</v>
      </c>
      <c r="C61" s="1">
        <v>40952</v>
      </c>
      <c r="D61" s="4">
        <v>0</v>
      </c>
      <c r="E61">
        <v>258.04000000000002</v>
      </c>
      <c r="F61">
        <v>513060</v>
      </c>
    </row>
    <row r="62" spans="1:6" x14ac:dyDescent="0.45">
      <c r="A62" t="s">
        <v>60</v>
      </c>
      <c r="B62" t="s">
        <v>59</v>
      </c>
      <c r="C62" s="1">
        <v>40959</v>
      </c>
      <c r="D62" s="4">
        <v>0</v>
      </c>
      <c r="E62">
        <v>250.55</v>
      </c>
      <c r="F62">
        <v>260000</v>
      </c>
    </row>
    <row r="63" spans="1:6" x14ac:dyDescent="0.45">
      <c r="A63" t="s">
        <v>60</v>
      </c>
      <c r="B63" t="s">
        <v>59</v>
      </c>
      <c r="C63" s="1">
        <v>40966</v>
      </c>
      <c r="D63" s="4">
        <v>0</v>
      </c>
      <c r="E63">
        <v>250.35</v>
      </c>
      <c r="F63">
        <v>590360</v>
      </c>
    </row>
    <row r="64" spans="1:6" x14ac:dyDescent="0.45">
      <c r="A64" t="s">
        <v>60</v>
      </c>
      <c r="B64" t="s">
        <v>59</v>
      </c>
      <c r="C64" s="1">
        <v>40973</v>
      </c>
      <c r="D64" s="4">
        <v>0</v>
      </c>
      <c r="E64">
        <v>242.5</v>
      </c>
      <c r="F64">
        <v>711900</v>
      </c>
    </row>
    <row r="65" spans="1:6" x14ac:dyDescent="0.45">
      <c r="A65" t="s">
        <v>60</v>
      </c>
      <c r="B65" t="s">
        <v>59</v>
      </c>
      <c r="C65" s="1">
        <v>40980</v>
      </c>
      <c r="D65" s="4">
        <v>0</v>
      </c>
      <c r="E65">
        <v>225</v>
      </c>
      <c r="F65">
        <v>1338300</v>
      </c>
    </row>
    <row r="66" spans="1:6" x14ac:dyDescent="0.45">
      <c r="A66" t="s">
        <v>60</v>
      </c>
      <c r="B66" t="s">
        <v>59</v>
      </c>
      <c r="C66" s="1">
        <v>40987</v>
      </c>
      <c r="D66" s="4">
        <v>0</v>
      </c>
      <c r="E66">
        <v>218</v>
      </c>
      <c r="F66">
        <v>1001400</v>
      </c>
    </row>
    <row r="67" spans="1:6" x14ac:dyDescent="0.45">
      <c r="A67" t="s">
        <v>60</v>
      </c>
      <c r="B67" t="s">
        <v>59</v>
      </c>
      <c r="C67" s="1">
        <v>40994</v>
      </c>
      <c r="D67" s="4">
        <v>0</v>
      </c>
      <c r="E67">
        <v>216.48</v>
      </c>
      <c r="F67">
        <v>1249940</v>
      </c>
    </row>
    <row r="68" spans="1:6" x14ac:dyDescent="0.45">
      <c r="A68" t="s">
        <v>60</v>
      </c>
      <c r="B68" t="s">
        <v>59</v>
      </c>
      <c r="C68" s="1">
        <v>41001</v>
      </c>
      <c r="D68" s="4">
        <v>0</v>
      </c>
      <c r="E68">
        <v>214.1</v>
      </c>
      <c r="F68">
        <v>361630</v>
      </c>
    </row>
    <row r="69" spans="1:6" x14ac:dyDescent="0.45">
      <c r="A69" t="s">
        <v>60</v>
      </c>
      <c r="B69" t="s">
        <v>59</v>
      </c>
      <c r="C69" s="1">
        <v>41008</v>
      </c>
      <c r="D69" s="4">
        <v>0</v>
      </c>
      <c r="E69">
        <v>214.45</v>
      </c>
      <c r="F69">
        <v>426560</v>
      </c>
    </row>
    <row r="70" spans="1:6" x14ac:dyDescent="0.45">
      <c r="A70" t="s">
        <v>60</v>
      </c>
      <c r="B70" t="s">
        <v>59</v>
      </c>
      <c r="C70" s="1">
        <v>41015</v>
      </c>
      <c r="D70" s="4">
        <v>0</v>
      </c>
      <c r="E70">
        <v>215.99</v>
      </c>
      <c r="F70">
        <v>505840</v>
      </c>
    </row>
    <row r="71" spans="1:6" x14ac:dyDescent="0.45">
      <c r="A71" t="s">
        <v>60</v>
      </c>
      <c r="B71" t="s">
        <v>59</v>
      </c>
      <c r="C71" s="1">
        <v>41022</v>
      </c>
      <c r="D71" s="4">
        <v>0</v>
      </c>
      <c r="E71">
        <v>205.95</v>
      </c>
      <c r="F71">
        <v>411450</v>
      </c>
    </row>
    <row r="72" spans="1:6" x14ac:dyDescent="0.45">
      <c r="A72" t="s">
        <v>60</v>
      </c>
      <c r="B72" t="s">
        <v>59</v>
      </c>
      <c r="C72" s="1">
        <v>41029</v>
      </c>
      <c r="D72" s="4">
        <v>0</v>
      </c>
      <c r="E72">
        <v>206</v>
      </c>
      <c r="F72">
        <v>523330</v>
      </c>
    </row>
    <row r="73" spans="1:6" x14ac:dyDescent="0.45">
      <c r="A73" t="s">
        <v>60</v>
      </c>
      <c r="B73" t="s">
        <v>59</v>
      </c>
      <c r="C73" s="1">
        <v>41036</v>
      </c>
      <c r="D73" s="4">
        <v>0</v>
      </c>
      <c r="E73">
        <v>197.75</v>
      </c>
      <c r="F73">
        <v>194100</v>
      </c>
    </row>
    <row r="74" spans="1:6" x14ac:dyDescent="0.45">
      <c r="A74" t="s">
        <v>60</v>
      </c>
      <c r="B74" t="s">
        <v>59</v>
      </c>
      <c r="C74" s="1">
        <v>41043</v>
      </c>
      <c r="D74" s="4">
        <v>0</v>
      </c>
      <c r="E74">
        <v>178.07</v>
      </c>
      <c r="F74">
        <v>580130</v>
      </c>
    </row>
    <row r="75" spans="1:6" x14ac:dyDescent="0.45">
      <c r="A75" t="s">
        <v>60</v>
      </c>
      <c r="B75" t="s">
        <v>59</v>
      </c>
      <c r="C75" s="1">
        <v>41050</v>
      </c>
      <c r="D75" s="4">
        <v>0</v>
      </c>
      <c r="E75">
        <v>185.06</v>
      </c>
      <c r="F75">
        <v>474280</v>
      </c>
    </row>
    <row r="76" spans="1:6" x14ac:dyDescent="0.45">
      <c r="A76" t="s">
        <v>60</v>
      </c>
      <c r="B76" t="s">
        <v>59</v>
      </c>
      <c r="C76" s="1">
        <v>41057</v>
      </c>
      <c r="D76" s="4">
        <v>0</v>
      </c>
      <c r="E76">
        <v>192.8</v>
      </c>
      <c r="F76">
        <v>245910</v>
      </c>
    </row>
    <row r="77" spans="1:6" x14ac:dyDescent="0.45">
      <c r="A77" t="s">
        <v>60</v>
      </c>
      <c r="B77" t="s">
        <v>59</v>
      </c>
      <c r="C77" s="1">
        <v>41064</v>
      </c>
      <c r="D77" s="4">
        <v>0</v>
      </c>
      <c r="E77">
        <v>198.7</v>
      </c>
      <c r="F77">
        <v>321270</v>
      </c>
    </row>
    <row r="78" spans="1:6" x14ac:dyDescent="0.45">
      <c r="A78" t="s">
        <v>60</v>
      </c>
      <c r="B78" t="s">
        <v>59</v>
      </c>
      <c r="C78" s="1">
        <v>41071</v>
      </c>
      <c r="D78" s="4">
        <v>0</v>
      </c>
      <c r="E78">
        <v>202</v>
      </c>
      <c r="F78">
        <v>464470</v>
      </c>
    </row>
    <row r="79" spans="1:6" x14ac:dyDescent="0.45">
      <c r="A79" t="s">
        <v>60</v>
      </c>
      <c r="B79" t="s">
        <v>59</v>
      </c>
      <c r="C79" s="1">
        <v>41078</v>
      </c>
      <c r="D79" s="4">
        <v>0</v>
      </c>
      <c r="E79">
        <v>191.51</v>
      </c>
      <c r="F79">
        <v>413200</v>
      </c>
    </row>
    <row r="80" spans="1:6" x14ac:dyDescent="0.45">
      <c r="A80" t="s">
        <v>60</v>
      </c>
      <c r="B80" t="s">
        <v>59</v>
      </c>
      <c r="C80" s="1">
        <v>41085</v>
      </c>
      <c r="D80" s="4">
        <v>0</v>
      </c>
      <c r="E80">
        <v>188.99</v>
      </c>
      <c r="F80">
        <v>293250</v>
      </c>
    </row>
    <row r="81" spans="1:6" x14ac:dyDescent="0.45">
      <c r="A81" t="s">
        <v>60</v>
      </c>
      <c r="B81" t="s">
        <v>59</v>
      </c>
      <c r="C81" s="1">
        <v>41092</v>
      </c>
      <c r="D81" s="4">
        <v>0</v>
      </c>
      <c r="E81">
        <v>180.67</v>
      </c>
      <c r="F81">
        <v>409250</v>
      </c>
    </row>
    <row r="82" spans="1:6" x14ac:dyDescent="0.45">
      <c r="A82" t="s">
        <v>60</v>
      </c>
      <c r="B82" t="s">
        <v>59</v>
      </c>
      <c r="C82" s="1">
        <v>41099</v>
      </c>
      <c r="D82" s="4">
        <v>0</v>
      </c>
      <c r="E82">
        <v>179.9</v>
      </c>
      <c r="F82">
        <v>440010</v>
      </c>
    </row>
    <row r="83" spans="1:6" x14ac:dyDescent="0.45">
      <c r="A83" t="s">
        <v>60</v>
      </c>
      <c r="B83" t="s">
        <v>59</v>
      </c>
      <c r="C83" s="1">
        <v>41106</v>
      </c>
      <c r="D83" s="4">
        <v>0</v>
      </c>
      <c r="E83">
        <v>174.48</v>
      </c>
      <c r="F83">
        <v>527110</v>
      </c>
    </row>
    <row r="84" spans="1:6" x14ac:dyDescent="0.45">
      <c r="A84" t="s">
        <v>60</v>
      </c>
      <c r="B84" t="s">
        <v>59</v>
      </c>
      <c r="C84" s="1">
        <v>41113</v>
      </c>
      <c r="D84" s="4">
        <v>0</v>
      </c>
      <c r="E84">
        <v>174.33</v>
      </c>
      <c r="F84">
        <v>344990</v>
      </c>
    </row>
    <row r="85" spans="1:6" x14ac:dyDescent="0.45">
      <c r="A85" t="s">
        <v>60</v>
      </c>
      <c r="B85" t="s">
        <v>59</v>
      </c>
      <c r="C85" s="1">
        <v>41120</v>
      </c>
      <c r="D85" s="4">
        <v>0</v>
      </c>
      <c r="E85">
        <v>177.5</v>
      </c>
      <c r="F85">
        <v>349240</v>
      </c>
    </row>
    <row r="86" spans="1:6" x14ac:dyDescent="0.45">
      <c r="A86" t="s">
        <v>60</v>
      </c>
      <c r="B86" t="s">
        <v>59</v>
      </c>
      <c r="C86" s="1">
        <v>41127</v>
      </c>
      <c r="D86" s="4">
        <v>0</v>
      </c>
      <c r="E86">
        <v>172.99</v>
      </c>
      <c r="F86">
        <v>940920</v>
      </c>
    </row>
    <row r="87" spans="1:6" x14ac:dyDescent="0.45">
      <c r="A87" t="s">
        <v>60</v>
      </c>
      <c r="B87" t="s">
        <v>59</v>
      </c>
      <c r="C87" s="1">
        <v>41134</v>
      </c>
      <c r="D87" s="4">
        <v>0</v>
      </c>
      <c r="E87">
        <v>172.08</v>
      </c>
      <c r="F87">
        <v>416740</v>
      </c>
    </row>
    <row r="88" spans="1:6" x14ac:dyDescent="0.45">
      <c r="A88" t="s">
        <v>60</v>
      </c>
      <c r="B88" t="s">
        <v>59</v>
      </c>
      <c r="C88" s="1">
        <v>41141</v>
      </c>
      <c r="D88" s="4">
        <v>0</v>
      </c>
      <c r="E88">
        <v>177.75</v>
      </c>
      <c r="F88">
        <v>653870</v>
      </c>
    </row>
    <row r="89" spans="1:6" x14ac:dyDescent="0.45">
      <c r="A89" t="s">
        <v>60</v>
      </c>
      <c r="B89" t="s">
        <v>59</v>
      </c>
      <c r="C89" s="1">
        <v>41148</v>
      </c>
      <c r="D89" s="4">
        <v>0</v>
      </c>
      <c r="E89">
        <v>172.2</v>
      </c>
      <c r="F89">
        <v>441830</v>
      </c>
    </row>
    <row r="90" spans="1:6" x14ac:dyDescent="0.45">
      <c r="A90" t="s">
        <v>60</v>
      </c>
      <c r="B90" t="s">
        <v>59</v>
      </c>
      <c r="C90" s="1">
        <v>41155</v>
      </c>
      <c r="D90" s="4">
        <v>0</v>
      </c>
      <c r="E90">
        <v>173.7</v>
      </c>
      <c r="F90">
        <v>820880</v>
      </c>
    </row>
    <row r="91" spans="1:6" x14ac:dyDescent="0.45">
      <c r="A91" t="s">
        <v>60</v>
      </c>
      <c r="B91" t="s">
        <v>59</v>
      </c>
      <c r="C91" s="1">
        <v>41162</v>
      </c>
      <c r="D91" s="4">
        <v>0</v>
      </c>
      <c r="E91">
        <v>187</v>
      </c>
      <c r="F91">
        <v>1478160</v>
      </c>
    </row>
    <row r="92" spans="1:6" x14ac:dyDescent="0.45">
      <c r="A92" t="s">
        <v>60</v>
      </c>
      <c r="B92" t="s">
        <v>59</v>
      </c>
      <c r="C92" s="1">
        <v>41169</v>
      </c>
      <c r="D92" s="4">
        <v>0</v>
      </c>
      <c r="E92">
        <v>184.69</v>
      </c>
      <c r="F92">
        <v>1399060</v>
      </c>
    </row>
    <row r="93" spans="1:6" x14ac:dyDescent="0.45">
      <c r="A93" t="s">
        <v>60</v>
      </c>
      <c r="B93" t="s">
        <v>59</v>
      </c>
      <c r="C93" s="1">
        <v>41176</v>
      </c>
      <c r="D93" s="4">
        <v>0</v>
      </c>
      <c r="E93">
        <v>179.15</v>
      </c>
      <c r="F93">
        <v>881940</v>
      </c>
    </row>
    <row r="94" spans="1:6" x14ac:dyDescent="0.45">
      <c r="A94" t="s">
        <v>60</v>
      </c>
      <c r="B94" t="s">
        <v>59</v>
      </c>
      <c r="C94" s="1">
        <v>41183</v>
      </c>
      <c r="D94" s="4">
        <v>0</v>
      </c>
      <c r="E94">
        <v>183.61</v>
      </c>
      <c r="F94">
        <v>794010</v>
      </c>
    </row>
    <row r="95" spans="1:6" x14ac:dyDescent="0.45">
      <c r="A95" t="s">
        <v>60</v>
      </c>
      <c r="B95" t="s">
        <v>59</v>
      </c>
      <c r="C95" s="1">
        <v>41190</v>
      </c>
      <c r="D95" s="4">
        <v>0</v>
      </c>
      <c r="E95">
        <v>173.49</v>
      </c>
      <c r="F95">
        <v>658880</v>
      </c>
    </row>
    <row r="96" spans="1:6" x14ac:dyDescent="0.45">
      <c r="A96" t="s">
        <v>60</v>
      </c>
      <c r="B96" t="s">
        <v>59</v>
      </c>
      <c r="C96" s="1">
        <v>41197</v>
      </c>
      <c r="D96" s="4">
        <v>0</v>
      </c>
      <c r="E96">
        <v>170.97</v>
      </c>
      <c r="F96">
        <v>1014410</v>
      </c>
    </row>
    <row r="97" spans="1:6" x14ac:dyDescent="0.45">
      <c r="A97" t="s">
        <v>60</v>
      </c>
      <c r="B97" t="s">
        <v>59</v>
      </c>
      <c r="C97" s="1">
        <v>41204</v>
      </c>
      <c r="D97" s="4">
        <v>0</v>
      </c>
      <c r="E97">
        <v>176.1</v>
      </c>
      <c r="F97">
        <v>1097950</v>
      </c>
    </row>
    <row r="98" spans="1:6" x14ac:dyDescent="0.45">
      <c r="A98" t="s">
        <v>60</v>
      </c>
      <c r="B98" t="s">
        <v>59</v>
      </c>
      <c r="C98" s="1">
        <v>41211</v>
      </c>
      <c r="D98" s="4">
        <v>0</v>
      </c>
      <c r="E98">
        <v>175.68</v>
      </c>
      <c r="F98">
        <v>1217840</v>
      </c>
    </row>
    <row r="99" spans="1:6" x14ac:dyDescent="0.45">
      <c r="A99" t="s">
        <v>60</v>
      </c>
      <c r="B99" t="s">
        <v>59</v>
      </c>
      <c r="C99" s="1">
        <v>41218</v>
      </c>
      <c r="D99" s="4">
        <v>0</v>
      </c>
      <c r="E99">
        <v>179.75</v>
      </c>
      <c r="F99">
        <v>578350</v>
      </c>
    </row>
    <row r="100" spans="1:6" x14ac:dyDescent="0.45">
      <c r="A100" t="s">
        <v>60</v>
      </c>
      <c r="B100" t="s">
        <v>59</v>
      </c>
      <c r="C100" s="1">
        <v>41225</v>
      </c>
      <c r="D100" s="4">
        <v>0</v>
      </c>
      <c r="E100">
        <v>181</v>
      </c>
      <c r="F100">
        <v>383260</v>
      </c>
    </row>
    <row r="101" spans="1:6" x14ac:dyDescent="0.45">
      <c r="A101" t="s">
        <v>60</v>
      </c>
      <c r="B101" t="s">
        <v>59</v>
      </c>
      <c r="C101" s="1">
        <v>41232</v>
      </c>
      <c r="D101" s="4">
        <v>0</v>
      </c>
      <c r="E101">
        <v>181.13</v>
      </c>
      <c r="F101">
        <v>113450</v>
      </c>
    </row>
    <row r="102" spans="1:6" x14ac:dyDescent="0.45">
      <c r="A102" t="s">
        <v>60</v>
      </c>
      <c r="B102" t="s">
        <v>59</v>
      </c>
      <c r="C102" s="1">
        <v>41239</v>
      </c>
      <c r="D102" s="4">
        <v>0</v>
      </c>
      <c r="E102">
        <v>186.5</v>
      </c>
      <c r="F102">
        <v>399000</v>
      </c>
    </row>
    <row r="103" spans="1:6" x14ac:dyDescent="0.45">
      <c r="A103" t="s">
        <v>60</v>
      </c>
      <c r="B103" t="s">
        <v>59</v>
      </c>
      <c r="C103" s="1">
        <v>41246</v>
      </c>
      <c r="D103" s="4">
        <v>0</v>
      </c>
      <c r="E103">
        <v>193.3</v>
      </c>
      <c r="F103">
        <v>1138420</v>
      </c>
    </row>
    <row r="104" spans="1:6" x14ac:dyDescent="0.45">
      <c r="A104" t="s">
        <v>60</v>
      </c>
      <c r="B104" t="s">
        <v>59</v>
      </c>
      <c r="C104" s="1">
        <v>41253</v>
      </c>
      <c r="D104" s="4">
        <v>0</v>
      </c>
      <c r="E104">
        <v>193.85</v>
      </c>
      <c r="F104">
        <v>352600</v>
      </c>
    </row>
    <row r="105" spans="1:6" x14ac:dyDescent="0.45">
      <c r="A105" t="s">
        <v>60</v>
      </c>
      <c r="B105" t="s">
        <v>59</v>
      </c>
      <c r="C105" s="1">
        <v>41260</v>
      </c>
      <c r="D105" s="4">
        <v>0</v>
      </c>
      <c r="E105">
        <v>190</v>
      </c>
      <c r="F105">
        <v>833480</v>
      </c>
    </row>
    <row r="106" spans="1:6" x14ac:dyDescent="0.45">
      <c r="A106" t="s">
        <v>60</v>
      </c>
      <c r="B106" t="s">
        <v>59</v>
      </c>
      <c r="C106" s="1">
        <v>41267</v>
      </c>
      <c r="D106" s="4">
        <v>0</v>
      </c>
      <c r="E106">
        <v>191.42</v>
      </c>
      <c r="F106">
        <v>161520</v>
      </c>
    </row>
    <row r="107" spans="1:6" x14ac:dyDescent="0.45">
      <c r="A107" t="s">
        <v>60</v>
      </c>
      <c r="B107" t="s">
        <v>59</v>
      </c>
      <c r="C107" s="1">
        <v>41281</v>
      </c>
      <c r="D107" s="4">
        <v>0</v>
      </c>
      <c r="E107">
        <v>196.38</v>
      </c>
      <c r="F107">
        <v>267320</v>
      </c>
    </row>
    <row r="108" spans="1:6" x14ac:dyDescent="0.45">
      <c r="A108" t="s">
        <v>60</v>
      </c>
      <c r="B108" t="s">
        <v>59</v>
      </c>
      <c r="C108" s="1">
        <v>41288</v>
      </c>
      <c r="D108" s="4">
        <v>0</v>
      </c>
      <c r="E108">
        <v>192.79</v>
      </c>
      <c r="F108">
        <v>445950</v>
      </c>
    </row>
    <row r="109" spans="1:6" x14ac:dyDescent="0.45">
      <c r="A109" t="s">
        <v>60</v>
      </c>
      <c r="B109" t="s">
        <v>59</v>
      </c>
      <c r="C109" s="1">
        <v>41295</v>
      </c>
      <c r="D109" s="4">
        <v>0</v>
      </c>
      <c r="E109">
        <v>185.1</v>
      </c>
      <c r="F109">
        <v>417760</v>
      </c>
    </row>
    <row r="110" spans="1:6" x14ac:dyDescent="0.45">
      <c r="A110" t="s">
        <v>60</v>
      </c>
      <c r="B110" t="s">
        <v>59</v>
      </c>
      <c r="C110" s="1">
        <v>41302</v>
      </c>
      <c r="D110" s="4">
        <v>0</v>
      </c>
      <c r="E110">
        <v>176.78</v>
      </c>
      <c r="F110">
        <v>470720</v>
      </c>
    </row>
    <row r="111" spans="1:6" x14ac:dyDescent="0.45">
      <c r="A111" t="s">
        <v>60</v>
      </c>
      <c r="B111" t="s">
        <v>59</v>
      </c>
      <c r="C111" s="1">
        <v>41309</v>
      </c>
      <c r="D111" s="4">
        <v>0</v>
      </c>
      <c r="E111">
        <v>175.41</v>
      </c>
      <c r="F111">
        <v>369420</v>
      </c>
    </row>
    <row r="112" spans="1:6" x14ac:dyDescent="0.45">
      <c r="A112" t="s">
        <v>60</v>
      </c>
      <c r="B112" t="s">
        <v>59</v>
      </c>
      <c r="C112" s="1">
        <v>41316</v>
      </c>
      <c r="D112" s="4">
        <v>0</v>
      </c>
      <c r="E112">
        <v>179.66</v>
      </c>
      <c r="F112">
        <v>306430</v>
      </c>
    </row>
    <row r="113" spans="1:6" x14ac:dyDescent="0.45">
      <c r="A113" t="s">
        <v>60</v>
      </c>
      <c r="B113" t="s">
        <v>59</v>
      </c>
      <c r="C113" s="1">
        <v>41323</v>
      </c>
      <c r="D113" s="4">
        <v>0</v>
      </c>
      <c r="E113">
        <v>174.99</v>
      </c>
      <c r="F113">
        <v>261060</v>
      </c>
    </row>
    <row r="114" spans="1:6" x14ac:dyDescent="0.45">
      <c r="A114" t="s">
        <v>60</v>
      </c>
      <c r="B114" t="s">
        <v>59</v>
      </c>
      <c r="C114" s="1">
        <v>41330</v>
      </c>
      <c r="D114" s="4">
        <v>0</v>
      </c>
      <c r="E114">
        <v>170.4</v>
      </c>
      <c r="F114">
        <v>526880</v>
      </c>
    </row>
    <row r="115" spans="1:6" x14ac:dyDescent="0.45">
      <c r="A115" t="s">
        <v>60</v>
      </c>
      <c r="B115" t="s">
        <v>59</v>
      </c>
      <c r="C115" s="1">
        <v>41337</v>
      </c>
      <c r="D115" s="4">
        <v>0</v>
      </c>
      <c r="E115">
        <v>160.25</v>
      </c>
      <c r="F115">
        <v>329560</v>
      </c>
    </row>
    <row r="116" spans="1:6" x14ac:dyDescent="0.45">
      <c r="A116" t="s">
        <v>60</v>
      </c>
      <c r="B116" t="s">
        <v>59</v>
      </c>
      <c r="C116" s="1">
        <v>41344</v>
      </c>
      <c r="D116" s="4">
        <v>0</v>
      </c>
      <c r="E116">
        <v>161.69</v>
      </c>
      <c r="F116">
        <v>297970</v>
      </c>
    </row>
    <row r="117" spans="1:6" x14ac:dyDescent="0.45">
      <c r="A117" t="s">
        <v>60</v>
      </c>
      <c r="B117" t="s">
        <v>59</v>
      </c>
      <c r="C117" s="1">
        <v>41351</v>
      </c>
      <c r="D117" s="4">
        <v>0</v>
      </c>
      <c r="E117">
        <v>156.5</v>
      </c>
      <c r="F117">
        <v>257640</v>
      </c>
    </row>
    <row r="118" spans="1:6" x14ac:dyDescent="0.45">
      <c r="A118" t="s">
        <v>60</v>
      </c>
      <c r="B118" t="s">
        <v>59</v>
      </c>
      <c r="C118" s="1">
        <v>41358</v>
      </c>
      <c r="D118" s="4">
        <v>0</v>
      </c>
      <c r="E118">
        <v>149.86000000000001</v>
      </c>
      <c r="F118">
        <v>432710</v>
      </c>
    </row>
    <row r="119" spans="1:6" x14ac:dyDescent="0.45">
      <c r="A119" t="s">
        <v>60</v>
      </c>
      <c r="B119" t="s">
        <v>59</v>
      </c>
      <c r="C119" s="1">
        <v>41365</v>
      </c>
      <c r="D119" s="4">
        <v>0</v>
      </c>
      <c r="E119">
        <v>160.99</v>
      </c>
      <c r="F119">
        <v>562860</v>
      </c>
    </row>
    <row r="120" spans="1:6" x14ac:dyDescent="0.45">
      <c r="A120" t="s">
        <v>60</v>
      </c>
      <c r="B120" t="s">
        <v>59</v>
      </c>
      <c r="C120" s="1">
        <v>41372</v>
      </c>
      <c r="D120" s="4">
        <v>0</v>
      </c>
      <c r="E120">
        <v>157</v>
      </c>
      <c r="F120">
        <v>274030</v>
      </c>
    </row>
    <row r="121" spans="1:6" x14ac:dyDescent="0.45">
      <c r="A121" t="s">
        <v>60</v>
      </c>
      <c r="B121" t="s">
        <v>59</v>
      </c>
      <c r="C121" s="1">
        <v>41379</v>
      </c>
      <c r="D121" s="4">
        <v>0</v>
      </c>
      <c r="E121">
        <v>159.01</v>
      </c>
      <c r="F121">
        <v>394430</v>
      </c>
    </row>
    <row r="122" spans="1:6" x14ac:dyDescent="0.45">
      <c r="A122" t="s">
        <v>60</v>
      </c>
      <c r="B122" t="s">
        <v>59</v>
      </c>
      <c r="C122" s="1">
        <v>41386</v>
      </c>
      <c r="D122" s="4">
        <v>0</v>
      </c>
      <c r="E122">
        <v>155.99</v>
      </c>
      <c r="F122">
        <v>302940</v>
      </c>
    </row>
    <row r="123" spans="1:6" x14ac:dyDescent="0.45">
      <c r="A123" t="s">
        <v>60</v>
      </c>
      <c r="B123" t="s">
        <v>59</v>
      </c>
      <c r="C123" s="1">
        <v>41393</v>
      </c>
      <c r="D123" s="4">
        <v>0</v>
      </c>
      <c r="E123">
        <v>156.26</v>
      </c>
      <c r="F123">
        <v>90160</v>
      </c>
    </row>
    <row r="124" spans="1:6" x14ac:dyDescent="0.45">
      <c r="A124" t="s">
        <v>60</v>
      </c>
      <c r="B124" t="s">
        <v>59</v>
      </c>
      <c r="C124" s="1">
        <v>41400</v>
      </c>
      <c r="D124" s="4">
        <v>0</v>
      </c>
      <c r="E124">
        <v>154.80000000000001</v>
      </c>
      <c r="F124">
        <v>138460</v>
      </c>
    </row>
    <row r="125" spans="1:6" x14ac:dyDescent="0.45">
      <c r="A125" t="s">
        <v>60</v>
      </c>
      <c r="B125" t="s">
        <v>59</v>
      </c>
      <c r="C125" s="1">
        <v>41407</v>
      </c>
      <c r="D125" s="4">
        <v>0</v>
      </c>
      <c r="E125">
        <v>155</v>
      </c>
      <c r="F125">
        <v>154480</v>
      </c>
    </row>
    <row r="126" spans="1:6" x14ac:dyDescent="0.45">
      <c r="A126" t="s">
        <v>60</v>
      </c>
      <c r="B126" t="s">
        <v>59</v>
      </c>
      <c r="C126" s="1">
        <v>41414</v>
      </c>
      <c r="D126" s="4">
        <v>0</v>
      </c>
      <c r="E126">
        <v>148.18</v>
      </c>
      <c r="F126">
        <v>219420</v>
      </c>
    </row>
    <row r="127" spans="1:6" x14ac:dyDescent="0.45">
      <c r="A127" t="s">
        <v>60</v>
      </c>
      <c r="B127" t="s">
        <v>59</v>
      </c>
      <c r="C127" s="1">
        <v>41421</v>
      </c>
      <c r="D127" s="4">
        <v>0</v>
      </c>
      <c r="E127">
        <v>145.13</v>
      </c>
      <c r="F127">
        <v>134110</v>
      </c>
    </row>
    <row r="128" spans="1:6" x14ac:dyDescent="0.45">
      <c r="A128" t="s">
        <v>60</v>
      </c>
      <c r="B128" t="s">
        <v>59</v>
      </c>
      <c r="C128" s="1">
        <v>41428</v>
      </c>
      <c r="D128" s="4">
        <v>0</v>
      </c>
      <c r="E128">
        <v>138.6</v>
      </c>
      <c r="F128">
        <v>197480</v>
      </c>
    </row>
    <row r="129" spans="1:6" x14ac:dyDescent="0.45">
      <c r="A129" t="s">
        <v>60</v>
      </c>
      <c r="B129" t="s">
        <v>59</v>
      </c>
      <c r="C129" s="1">
        <v>41435</v>
      </c>
      <c r="D129" s="4">
        <v>0</v>
      </c>
      <c r="E129">
        <v>135</v>
      </c>
      <c r="F129">
        <v>145600</v>
      </c>
    </row>
    <row r="130" spans="1:6" x14ac:dyDescent="0.45">
      <c r="A130" t="s">
        <v>60</v>
      </c>
      <c r="B130" t="s">
        <v>59</v>
      </c>
      <c r="C130" s="1">
        <v>41442</v>
      </c>
      <c r="D130" s="4">
        <v>0</v>
      </c>
      <c r="E130">
        <v>125.78</v>
      </c>
      <c r="F130">
        <v>498710</v>
      </c>
    </row>
    <row r="131" spans="1:6" x14ac:dyDescent="0.45">
      <c r="A131" t="s">
        <v>60</v>
      </c>
      <c r="B131" t="s">
        <v>59</v>
      </c>
      <c r="C131" s="1">
        <v>41449</v>
      </c>
      <c r="D131" s="4">
        <v>0</v>
      </c>
      <c r="E131">
        <v>122.78</v>
      </c>
      <c r="F131">
        <v>1203030</v>
      </c>
    </row>
    <row r="132" spans="1:6" x14ac:dyDescent="0.45">
      <c r="A132" t="s">
        <v>60</v>
      </c>
      <c r="B132" t="s">
        <v>59</v>
      </c>
      <c r="C132" s="1">
        <v>41456</v>
      </c>
      <c r="D132" s="4">
        <v>0</v>
      </c>
      <c r="E132">
        <v>129.1</v>
      </c>
      <c r="F132">
        <v>285500</v>
      </c>
    </row>
    <row r="133" spans="1:6" x14ac:dyDescent="0.45">
      <c r="A133" t="s">
        <v>60</v>
      </c>
      <c r="B133" t="s">
        <v>59</v>
      </c>
      <c r="C133" s="1">
        <v>41463</v>
      </c>
      <c r="D133" s="4">
        <v>0</v>
      </c>
      <c r="E133">
        <v>125.8</v>
      </c>
      <c r="F133">
        <v>186680</v>
      </c>
    </row>
    <row r="134" spans="1:6" x14ac:dyDescent="0.45">
      <c r="A134" t="s">
        <v>60</v>
      </c>
      <c r="B134" t="s">
        <v>59</v>
      </c>
      <c r="C134" s="1">
        <v>41470</v>
      </c>
      <c r="D134" s="4">
        <v>0</v>
      </c>
      <c r="E134">
        <v>121.5</v>
      </c>
      <c r="F134">
        <v>214700</v>
      </c>
    </row>
    <row r="135" spans="1:6" x14ac:dyDescent="0.45">
      <c r="A135" t="s">
        <v>60</v>
      </c>
      <c r="B135" t="s">
        <v>59</v>
      </c>
      <c r="C135" s="1">
        <v>41477</v>
      </c>
      <c r="D135" s="4">
        <v>0</v>
      </c>
      <c r="E135">
        <v>117.88</v>
      </c>
      <c r="F135">
        <v>248380</v>
      </c>
    </row>
    <row r="136" spans="1:6" x14ac:dyDescent="0.45">
      <c r="A136" t="s">
        <v>60</v>
      </c>
      <c r="B136" t="s">
        <v>59</v>
      </c>
      <c r="C136" s="1">
        <v>41484</v>
      </c>
      <c r="D136" s="4">
        <v>0</v>
      </c>
      <c r="E136">
        <v>116.53</v>
      </c>
      <c r="F136">
        <v>277510</v>
      </c>
    </row>
    <row r="137" spans="1:6" x14ac:dyDescent="0.45">
      <c r="A137" t="s">
        <v>60</v>
      </c>
      <c r="B137" t="s">
        <v>59</v>
      </c>
      <c r="C137" s="1">
        <v>41491</v>
      </c>
      <c r="D137" s="4">
        <v>0</v>
      </c>
      <c r="E137">
        <v>112.39</v>
      </c>
      <c r="F137">
        <v>154530</v>
      </c>
    </row>
    <row r="138" spans="1:6" x14ac:dyDescent="0.45">
      <c r="A138" t="s">
        <v>60</v>
      </c>
      <c r="B138" t="s">
        <v>59</v>
      </c>
      <c r="C138" s="1">
        <v>41498</v>
      </c>
      <c r="D138" s="4">
        <v>0</v>
      </c>
      <c r="E138">
        <v>103.8</v>
      </c>
      <c r="F138">
        <v>465260</v>
      </c>
    </row>
    <row r="139" spans="1:6" x14ac:dyDescent="0.45">
      <c r="A139" t="s">
        <v>60</v>
      </c>
      <c r="B139" t="s">
        <v>59</v>
      </c>
      <c r="C139" s="1">
        <v>41505</v>
      </c>
      <c r="D139" s="4">
        <v>0</v>
      </c>
      <c r="E139">
        <v>103.8</v>
      </c>
      <c r="F139">
        <v>464340</v>
      </c>
    </row>
    <row r="140" spans="1:6" x14ac:dyDescent="0.45">
      <c r="A140" t="s">
        <v>60</v>
      </c>
      <c r="B140" t="s">
        <v>59</v>
      </c>
      <c r="C140" s="1">
        <v>41512</v>
      </c>
      <c r="D140" s="4">
        <v>0</v>
      </c>
      <c r="E140">
        <v>97.2</v>
      </c>
      <c r="F140">
        <v>175330</v>
      </c>
    </row>
    <row r="141" spans="1:6" x14ac:dyDescent="0.45">
      <c r="A141" t="s">
        <v>60</v>
      </c>
      <c r="B141" t="s">
        <v>59</v>
      </c>
      <c r="C141" s="1">
        <v>41519</v>
      </c>
      <c r="D141" s="4">
        <v>0</v>
      </c>
      <c r="E141">
        <v>98.27</v>
      </c>
      <c r="F141">
        <v>134640</v>
      </c>
    </row>
    <row r="142" spans="1:6" x14ac:dyDescent="0.45">
      <c r="A142" t="s">
        <v>60</v>
      </c>
      <c r="B142" t="s">
        <v>59</v>
      </c>
      <c r="C142" s="1">
        <v>41526</v>
      </c>
      <c r="D142" s="4">
        <v>0</v>
      </c>
      <c r="E142">
        <v>97.96</v>
      </c>
      <c r="F142">
        <v>300820</v>
      </c>
    </row>
    <row r="143" spans="1:6" x14ac:dyDescent="0.45">
      <c r="A143" t="s">
        <v>60</v>
      </c>
      <c r="B143" t="s">
        <v>59</v>
      </c>
      <c r="C143" s="1">
        <v>41533</v>
      </c>
      <c r="D143" s="4">
        <v>0</v>
      </c>
      <c r="E143">
        <v>95.04</v>
      </c>
      <c r="F143">
        <v>676450</v>
      </c>
    </row>
    <row r="144" spans="1:6" x14ac:dyDescent="0.45">
      <c r="A144" t="s">
        <v>60</v>
      </c>
      <c r="B144" t="s">
        <v>59</v>
      </c>
      <c r="C144" s="1">
        <v>41540</v>
      </c>
      <c r="D144" s="4">
        <v>0</v>
      </c>
      <c r="E144">
        <v>94.46</v>
      </c>
      <c r="F144">
        <v>244900</v>
      </c>
    </row>
    <row r="145" spans="1:6" x14ac:dyDescent="0.45">
      <c r="A145" t="s">
        <v>60</v>
      </c>
      <c r="B145" t="s">
        <v>59</v>
      </c>
      <c r="C145" s="1">
        <v>41547</v>
      </c>
      <c r="D145" s="4">
        <v>0</v>
      </c>
      <c r="E145">
        <v>98</v>
      </c>
      <c r="F145">
        <v>403970</v>
      </c>
    </row>
    <row r="146" spans="1:6" x14ac:dyDescent="0.45">
      <c r="A146" t="s">
        <v>60</v>
      </c>
      <c r="B146" t="s">
        <v>59</v>
      </c>
      <c r="C146" s="1">
        <v>41554</v>
      </c>
      <c r="D146" s="4">
        <v>0</v>
      </c>
      <c r="E146">
        <v>91.4</v>
      </c>
      <c r="F146">
        <v>554190</v>
      </c>
    </row>
    <row r="147" spans="1:6" x14ac:dyDescent="0.45">
      <c r="A147" t="s">
        <v>60</v>
      </c>
      <c r="B147" t="s">
        <v>59</v>
      </c>
      <c r="C147" s="1">
        <v>41561</v>
      </c>
      <c r="D147" s="4">
        <v>0</v>
      </c>
      <c r="E147">
        <v>96.05</v>
      </c>
      <c r="F147">
        <v>378150</v>
      </c>
    </row>
    <row r="148" spans="1:6" x14ac:dyDescent="0.45">
      <c r="A148" t="s">
        <v>60</v>
      </c>
      <c r="B148" t="s">
        <v>59</v>
      </c>
      <c r="C148" s="1">
        <v>41568</v>
      </c>
      <c r="D148" s="4">
        <v>0</v>
      </c>
      <c r="E148">
        <v>95</v>
      </c>
      <c r="F148">
        <v>356310</v>
      </c>
    </row>
    <row r="149" spans="1:6" x14ac:dyDescent="0.45">
      <c r="A149" t="s">
        <v>60</v>
      </c>
      <c r="B149" t="s">
        <v>59</v>
      </c>
      <c r="C149" s="1">
        <v>41575</v>
      </c>
      <c r="D149" s="4">
        <v>0</v>
      </c>
      <c r="E149">
        <v>96.9</v>
      </c>
      <c r="F149">
        <v>149400</v>
      </c>
    </row>
    <row r="150" spans="1:6" x14ac:dyDescent="0.45">
      <c r="A150" t="s">
        <v>60</v>
      </c>
      <c r="B150" t="s">
        <v>59</v>
      </c>
      <c r="C150" s="1">
        <v>41582</v>
      </c>
      <c r="D150" s="4">
        <v>0</v>
      </c>
      <c r="E150">
        <v>94.5</v>
      </c>
      <c r="F150">
        <v>173480</v>
      </c>
    </row>
    <row r="151" spans="1:6" x14ac:dyDescent="0.45">
      <c r="A151" t="s">
        <v>60</v>
      </c>
      <c r="B151" t="s">
        <v>59</v>
      </c>
      <c r="C151" s="1">
        <v>41589</v>
      </c>
      <c r="D151" s="4">
        <v>0</v>
      </c>
      <c r="E151">
        <v>90.17</v>
      </c>
      <c r="F151">
        <v>234250</v>
      </c>
    </row>
    <row r="152" spans="1:6" x14ac:dyDescent="0.45">
      <c r="A152" t="s">
        <v>60</v>
      </c>
      <c r="B152" t="s">
        <v>59</v>
      </c>
      <c r="C152" s="1">
        <v>41596</v>
      </c>
      <c r="D152" s="4">
        <v>0</v>
      </c>
      <c r="E152">
        <v>91.95</v>
      </c>
      <c r="F152">
        <v>607950</v>
      </c>
    </row>
    <row r="153" spans="1:6" x14ac:dyDescent="0.45">
      <c r="A153" t="s">
        <v>60</v>
      </c>
      <c r="B153" t="s">
        <v>59</v>
      </c>
      <c r="C153" s="1">
        <v>41603</v>
      </c>
      <c r="D153" s="4">
        <v>0</v>
      </c>
      <c r="E153">
        <v>99</v>
      </c>
      <c r="F153">
        <v>376360</v>
      </c>
    </row>
    <row r="154" spans="1:6" x14ac:dyDescent="0.45">
      <c r="A154" t="s">
        <v>60</v>
      </c>
      <c r="B154" t="s">
        <v>59</v>
      </c>
      <c r="C154" s="1">
        <v>41610</v>
      </c>
      <c r="D154" s="4">
        <v>0</v>
      </c>
      <c r="E154">
        <v>95.97</v>
      </c>
      <c r="F154">
        <v>307990</v>
      </c>
    </row>
    <row r="155" spans="1:6" x14ac:dyDescent="0.45">
      <c r="A155" t="s">
        <v>60</v>
      </c>
      <c r="B155" t="s">
        <v>59</v>
      </c>
      <c r="C155" s="1">
        <v>41617</v>
      </c>
      <c r="D155" s="4">
        <v>0</v>
      </c>
      <c r="E155">
        <v>95.99</v>
      </c>
      <c r="F155">
        <v>164490</v>
      </c>
    </row>
    <row r="156" spans="1:6" x14ac:dyDescent="0.45">
      <c r="A156" t="s">
        <v>60</v>
      </c>
      <c r="B156" t="s">
        <v>59</v>
      </c>
      <c r="C156" s="1">
        <v>41624</v>
      </c>
      <c r="D156" s="4">
        <v>0</v>
      </c>
      <c r="E156">
        <v>94.85</v>
      </c>
      <c r="F156">
        <v>369690</v>
      </c>
    </row>
    <row r="157" spans="1:6" x14ac:dyDescent="0.45">
      <c r="A157" t="s">
        <v>60</v>
      </c>
      <c r="B157" t="s">
        <v>59</v>
      </c>
      <c r="C157" s="1">
        <v>41631</v>
      </c>
      <c r="D157" s="4">
        <v>0</v>
      </c>
      <c r="E157">
        <v>95.36</v>
      </c>
      <c r="F157">
        <v>157170</v>
      </c>
    </row>
    <row r="158" spans="1:6" x14ac:dyDescent="0.45">
      <c r="A158" t="s">
        <v>60</v>
      </c>
      <c r="B158" t="s">
        <v>59</v>
      </c>
      <c r="C158" s="1">
        <v>41638</v>
      </c>
      <c r="D158" s="4">
        <v>0</v>
      </c>
      <c r="E158">
        <v>95.16</v>
      </c>
      <c r="F158">
        <v>22580</v>
      </c>
    </row>
    <row r="159" spans="1:6" x14ac:dyDescent="0.45">
      <c r="A159" t="s">
        <v>60</v>
      </c>
      <c r="B159" t="s">
        <v>59</v>
      </c>
      <c r="C159" s="1">
        <v>41645</v>
      </c>
      <c r="D159" s="4">
        <v>0</v>
      </c>
      <c r="E159">
        <v>99</v>
      </c>
      <c r="F159">
        <v>204160</v>
      </c>
    </row>
    <row r="160" spans="1:6" x14ac:dyDescent="0.45">
      <c r="A160" t="s">
        <v>60</v>
      </c>
      <c r="B160" t="s">
        <v>59</v>
      </c>
      <c r="C160" s="1">
        <v>41652</v>
      </c>
      <c r="D160" s="4">
        <v>0</v>
      </c>
      <c r="E160">
        <v>106.46</v>
      </c>
      <c r="F160">
        <v>308990</v>
      </c>
    </row>
    <row r="161" spans="1:6" x14ac:dyDescent="0.45">
      <c r="A161" t="s">
        <v>60</v>
      </c>
      <c r="B161" t="s">
        <v>59</v>
      </c>
      <c r="C161" s="1">
        <v>41659</v>
      </c>
      <c r="D161" s="4">
        <v>0</v>
      </c>
      <c r="E161">
        <v>122.01</v>
      </c>
      <c r="F161">
        <v>1137410</v>
      </c>
    </row>
    <row r="162" spans="1:6" x14ac:dyDescent="0.45">
      <c r="A162" t="s">
        <v>60</v>
      </c>
      <c r="B162" t="s">
        <v>59</v>
      </c>
      <c r="C162" s="1">
        <v>41666</v>
      </c>
      <c r="D162" s="4">
        <v>0</v>
      </c>
      <c r="E162">
        <v>119</v>
      </c>
      <c r="F162">
        <v>435170</v>
      </c>
    </row>
    <row r="163" spans="1:6" x14ac:dyDescent="0.45">
      <c r="A163" t="s">
        <v>60</v>
      </c>
      <c r="B163" t="s">
        <v>59</v>
      </c>
      <c r="C163" s="1">
        <v>41673</v>
      </c>
      <c r="D163" s="4">
        <v>0</v>
      </c>
      <c r="E163">
        <v>118.5</v>
      </c>
      <c r="F163">
        <v>229790</v>
      </c>
    </row>
    <row r="164" spans="1:6" x14ac:dyDescent="0.45">
      <c r="A164" t="s">
        <v>60</v>
      </c>
      <c r="B164" t="s">
        <v>59</v>
      </c>
      <c r="C164" s="1">
        <v>41680</v>
      </c>
      <c r="D164" s="4">
        <v>0</v>
      </c>
      <c r="E164">
        <v>121.05</v>
      </c>
      <c r="F164">
        <v>197100</v>
      </c>
    </row>
    <row r="165" spans="1:6" x14ac:dyDescent="0.45">
      <c r="A165" t="s">
        <v>60</v>
      </c>
      <c r="B165" t="s">
        <v>59</v>
      </c>
      <c r="C165" s="1">
        <v>41687</v>
      </c>
      <c r="D165" s="4">
        <v>0</v>
      </c>
      <c r="E165">
        <v>125.3</v>
      </c>
      <c r="F165">
        <v>272580</v>
      </c>
    </row>
    <row r="166" spans="1:6" x14ac:dyDescent="0.45">
      <c r="A166" t="s">
        <v>60</v>
      </c>
      <c r="B166" t="s">
        <v>59</v>
      </c>
      <c r="C166" s="1">
        <v>41694</v>
      </c>
      <c r="D166" s="4">
        <v>0</v>
      </c>
      <c r="E166">
        <v>120.5</v>
      </c>
      <c r="F166">
        <v>306960</v>
      </c>
    </row>
    <row r="167" spans="1:6" x14ac:dyDescent="0.45">
      <c r="A167" t="s">
        <v>60</v>
      </c>
      <c r="B167" t="s">
        <v>59</v>
      </c>
      <c r="C167" s="1">
        <v>41701</v>
      </c>
      <c r="D167" s="4">
        <v>0</v>
      </c>
      <c r="E167">
        <v>124.59</v>
      </c>
      <c r="F167">
        <v>656640</v>
      </c>
    </row>
    <row r="168" spans="1:6" x14ac:dyDescent="0.45">
      <c r="A168" t="s">
        <v>60</v>
      </c>
      <c r="B168" t="s">
        <v>59</v>
      </c>
      <c r="C168" s="1">
        <v>41708</v>
      </c>
      <c r="D168" s="4">
        <v>0</v>
      </c>
      <c r="E168">
        <v>106.5</v>
      </c>
      <c r="F168">
        <v>184880</v>
      </c>
    </row>
    <row r="169" spans="1:6" x14ac:dyDescent="0.45">
      <c r="A169" t="s">
        <v>60</v>
      </c>
      <c r="B169" t="s">
        <v>59</v>
      </c>
      <c r="C169" s="1">
        <v>41715</v>
      </c>
      <c r="D169" s="4">
        <v>0</v>
      </c>
      <c r="E169">
        <v>123.5</v>
      </c>
      <c r="F169">
        <v>207840</v>
      </c>
    </row>
    <row r="170" spans="1:6" x14ac:dyDescent="0.45">
      <c r="A170" t="s">
        <v>60</v>
      </c>
      <c r="B170" t="s">
        <v>59</v>
      </c>
      <c r="C170" s="1">
        <v>41722</v>
      </c>
      <c r="D170" s="4">
        <v>0</v>
      </c>
      <c r="E170">
        <v>124.01</v>
      </c>
      <c r="F170">
        <v>140820</v>
      </c>
    </row>
    <row r="171" spans="1:6" x14ac:dyDescent="0.45">
      <c r="A171" t="s">
        <v>60</v>
      </c>
      <c r="B171" t="s">
        <v>59</v>
      </c>
      <c r="C171" s="1">
        <v>41729</v>
      </c>
      <c r="D171" s="4">
        <v>0</v>
      </c>
      <c r="E171">
        <v>127.65</v>
      </c>
      <c r="F171">
        <v>95290</v>
      </c>
    </row>
    <row r="172" spans="1:6" x14ac:dyDescent="0.45">
      <c r="A172" t="s">
        <v>60</v>
      </c>
      <c r="B172" t="s">
        <v>59</v>
      </c>
      <c r="C172" s="1">
        <v>41736</v>
      </c>
      <c r="D172" s="4">
        <v>0</v>
      </c>
      <c r="E172">
        <v>146.83000000000001</v>
      </c>
      <c r="F172">
        <v>421500</v>
      </c>
    </row>
    <row r="173" spans="1:6" x14ac:dyDescent="0.45">
      <c r="A173" t="s">
        <v>60</v>
      </c>
      <c r="B173" t="s">
        <v>59</v>
      </c>
      <c r="C173" s="1">
        <v>41743</v>
      </c>
      <c r="D173" s="4">
        <v>0</v>
      </c>
      <c r="E173">
        <v>150.30000000000001</v>
      </c>
      <c r="F173">
        <v>266250</v>
      </c>
    </row>
    <row r="174" spans="1:6" x14ac:dyDescent="0.45">
      <c r="A174" t="s">
        <v>60</v>
      </c>
      <c r="B174" t="s">
        <v>59</v>
      </c>
      <c r="C174" s="1">
        <v>41750</v>
      </c>
      <c r="D174" s="4">
        <v>0</v>
      </c>
      <c r="E174">
        <v>154.11000000000001</v>
      </c>
      <c r="F174">
        <v>198020</v>
      </c>
    </row>
    <row r="175" spans="1:6" x14ac:dyDescent="0.45">
      <c r="A175" t="s">
        <v>60</v>
      </c>
      <c r="B175" t="s">
        <v>59</v>
      </c>
      <c r="C175" s="1">
        <v>41757</v>
      </c>
      <c r="D175" s="4">
        <v>0</v>
      </c>
      <c r="E175">
        <v>146.66</v>
      </c>
      <c r="F175">
        <v>98340</v>
      </c>
    </row>
    <row r="176" spans="1:6" x14ac:dyDescent="0.45">
      <c r="A176" t="s">
        <v>60</v>
      </c>
      <c r="B176" t="s">
        <v>59</v>
      </c>
      <c r="C176" s="1">
        <v>41764</v>
      </c>
      <c r="D176" s="4">
        <v>0</v>
      </c>
      <c r="E176">
        <v>151.5</v>
      </c>
      <c r="F176">
        <v>131190</v>
      </c>
    </row>
    <row r="177" spans="1:6" x14ac:dyDescent="0.45">
      <c r="A177" t="s">
        <v>60</v>
      </c>
      <c r="B177" t="s">
        <v>59</v>
      </c>
      <c r="C177" s="1">
        <v>41771</v>
      </c>
      <c r="D177" s="4">
        <v>0</v>
      </c>
      <c r="E177">
        <v>153.15</v>
      </c>
      <c r="F177">
        <v>154380</v>
      </c>
    </row>
    <row r="178" spans="1:6" x14ac:dyDescent="0.45">
      <c r="A178" t="s">
        <v>60</v>
      </c>
      <c r="B178" t="s">
        <v>59</v>
      </c>
      <c r="C178" s="1">
        <v>41778</v>
      </c>
      <c r="D178" s="4">
        <v>0</v>
      </c>
      <c r="E178">
        <v>141.13999999999999</v>
      </c>
      <c r="F178">
        <v>185030</v>
      </c>
    </row>
    <row r="179" spans="1:6" x14ac:dyDescent="0.45">
      <c r="A179" t="s">
        <v>60</v>
      </c>
      <c r="B179" t="s">
        <v>59</v>
      </c>
      <c r="C179" s="1">
        <v>41785</v>
      </c>
      <c r="D179" s="4">
        <v>0</v>
      </c>
      <c r="E179">
        <v>139.5</v>
      </c>
      <c r="F179">
        <v>130090</v>
      </c>
    </row>
    <row r="180" spans="1:6" x14ac:dyDescent="0.45">
      <c r="A180" t="s">
        <v>60</v>
      </c>
      <c r="B180" t="s">
        <v>59</v>
      </c>
      <c r="C180" s="1">
        <v>41792</v>
      </c>
      <c r="D180" s="4">
        <v>0</v>
      </c>
      <c r="E180">
        <v>157.71</v>
      </c>
      <c r="F180">
        <v>203670</v>
      </c>
    </row>
    <row r="181" spans="1:6" x14ac:dyDescent="0.45">
      <c r="A181" t="s">
        <v>60</v>
      </c>
      <c r="B181" t="s">
        <v>59</v>
      </c>
      <c r="C181" s="1">
        <v>41799</v>
      </c>
      <c r="D181" s="4">
        <v>0</v>
      </c>
      <c r="E181">
        <v>160</v>
      </c>
      <c r="F181">
        <v>110580</v>
      </c>
    </row>
    <row r="182" spans="1:6" x14ac:dyDescent="0.45">
      <c r="A182" t="s">
        <v>60</v>
      </c>
      <c r="B182" t="s">
        <v>59</v>
      </c>
      <c r="C182" s="1">
        <v>41806</v>
      </c>
      <c r="D182" s="4">
        <v>0</v>
      </c>
      <c r="E182">
        <v>164.25</v>
      </c>
      <c r="F182">
        <v>138940</v>
      </c>
    </row>
    <row r="183" spans="1:6" x14ac:dyDescent="0.45">
      <c r="A183" t="s">
        <v>60</v>
      </c>
      <c r="B183" t="s">
        <v>59</v>
      </c>
      <c r="C183" s="1">
        <v>41813</v>
      </c>
      <c r="D183" s="4">
        <v>0</v>
      </c>
      <c r="E183">
        <v>153.82</v>
      </c>
      <c r="F183">
        <v>37020</v>
      </c>
    </row>
    <row r="184" spans="1:6" x14ac:dyDescent="0.45">
      <c r="A184" t="s">
        <v>60</v>
      </c>
      <c r="B184" t="s">
        <v>59</v>
      </c>
      <c r="C184" s="1">
        <v>41820</v>
      </c>
      <c r="D184" s="4">
        <v>0</v>
      </c>
      <c r="E184">
        <v>163</v>
      </c>
      <c r="F184">
        <v>88660</v>
      </c>
    </row>
    <row r="185" spans="1:6" x14ac:dyDescent="0.45">
      <c r="A185" t="s">
        <v>60</v>
      </c>
      <c r="B185" t="s">
        <v>59</v>
      </c>
      <c r="C185" s="1">
        <v>41827</v>
      </c>
      <c r="D185" s="4">
        <v>0</v>
      </c>
      <c r="E185">
        <v>155.5</v>
      </c>
      <c r="F185">
        <v>54230</v>
      </c>
    </row>
    <row r="186" spans="1:6" x14ac:dyDescent="0.45">
      <c r="A186" t="s">
        <v>60</v>
      </c>
      <c r="B186" t="s">
        <v>59</v>
      </c>
      <c r="C186" s="1">
        <v>41834</v>
      </c>
      <c r="D186" s="4">
        <v>0</v>
      </c>
      <c r="E186">
        <v>166</v>
      </c>
      <c r="F186">
        <v>169410</v>
      </c>
    </row>
    <row r="187" spans="1:6" x14ac:dyDescent="0.45">
      <c r="A187" t="s">
        <v>60</v>
      </c>
      <c r="B187" t="s">
        <v>59</v>
      </c>
      <c r="C187" s="1">
        <v>41841</v>
      </c>
      <c r="D187" s="4">
        <v>0</v>
      </c>
      <c r="E187">
        <v>173</v>
      </c>
      <c r="F187">
        <v>93520</v>
      </c>
    </row>
    <row r="188" spans="1:6" x14ac:dyDescent="0.45">
      <c r="A188" t="s">
        <v>60</v>
      </c>
      <c r="B188" t="s">
        <v>59</v>
      </c>
      <c r="C188" s="1">
        <v>41848</v>
      </c>
      <c r="D188" s="4">
        <v>0</v>
      </c>
      <c r="E188">
        <v>181.5</v>
      </c>
      <c r="F188">
        <v>111670</v>
      </c>
    </row>
    <row r="189" spans="1:6" x14ac:dyDescent="0.45">
      <c r="A189" t="s">
        <v>60</v>
      </c>
      <c r="B189" t="s">
        <v>59</v>
      </c>
      <c r="C189" s="1">
        <v>41855</v>
      </c>
      <c r="D189" s="4">
        <v>0</v>
      </c>
      <c r="E189">
        <v>188</v>
      </c>
      <c r="F189">
        <v>150560</v>
      </c>
    </row>
    <row r="190" spans="1:6" x14ac:dyDescent="0.45">
      <c r="A190" t="s">
        <v>60</v>
      </c>
      <c r="B190" t="s">
        <v>59</v>
      </c>
      <c r="C190" s="1">
        <v>41862</v>
      </c>
      <c r="D190" s="4">
        <v>0</v>
      </c>
      <c r="E190">
        <v>189.01</v>
      </c>
      <c r="F190">
        <v>89520</v>
      </c>
    </row>
    <row r="191" spans="1:6" x14ac:dyDescent="0.45">
      <c r="A191" t="s">
        <v>60</v>
      </c>
      <c r="B191" t="s">
        <v>59</v>
      </c>
      <c r="C191" s="1">
        <v>41869</v>
      </c>
      <c r="D191" s="4">
        <v>0</v>
      </c>
      <c r="E191">
        <v>191</v>
      </c>
      <c r="F191">
        <v>86880</v>
      </c>
    </row>
    <row r="192" spans="1:6" x14ac:dyDescent="0.45">
      <c r="A192" t="s">
        <v>60</v>
      </c>
      <c r="B192" t="s">
        <v>59</v>
      </c>
      <c r="C192" s="1">
        <v>41876</v>
      </c>
      <c r="D192" s="4">
        <v>0</v>
      </c>
      <c r="E192">
        <v>194</v>
      </c>
      <c r="F192">
        <v>69340</v>
      </c>
    </row>
    <row r="193" spans="1:6" x14ac:dyDescent="0.45">
      <c r="A193" t="s">
        <v>60</v>
      </c>
      <c r="B193" t="s">
        <v>59</v>
      </c>
      <c r="C193" s="1">
        <v>41883</v>
      </c>
      <c r="D193" s="4">
        <v>0</v>
      </c>
      <c r="E193">
        <v>202.84</v>
      </c>
      <c r="F193">
        <v>81180</v>
      </c>
    </row>
    <row r="194" spans="1:6" x14ac:dyDescent="0.45">
      <c r="A194" t="s">
        <v>60</v>
      </c>
      <c r="B194" t="s">
        <v>59</v>
      </c>
      <c r="C194" s="1">
        <v>41890</v>
      </c>
      <c r="D194" s="4">
        <v>0</v>
      </c>
      <c r="E194">
        <v>232.49</v>
      </c>
      <c r="F194">
        <v>220270</v>
      </c>
    </row>
    <row r="195" spans="1:6" x14ac:dyDescent="0.45">
      <c r="A195" t="s">
        <v>60</v>
      </c>
      <c r="B195" t="s">
        <v>59</v>
      </c>
      <c r="C195" s="1">
        <v>41897</v>
      </c>
      <c r="D195" s="4">
        <v>0</v>
      </c>
      <c r="E195">
        <v>232.89</v>
      </c>
      <c r="F195">
        <v>295310</v>
      </c>
    </row>
    <row r="196" spans="1:6" x14ac:dyDescent="0.45">
      <c r="A196" t="s">
        <v>60</v>
      </c>
      <c r="B196" t="s">
        <v>59</v>
      </c>
      <c r="C196" s="1">
        <v>41904</v>
      </c>
      <c r="D196" s="4">
        <v>0</v>
      </c>
      <c r="E196">
        <v>215.3</v>
      </c>
      <c r="F196">
        <v>387400</v>
      </c>
    </row>
    <row r="197" spans="1:6" x14ac:dyDescent="0.45">
      <c r="A197" t="s">
        <v>60</v>
      </c>
      <c r="B197" t="s">
        <v>59</v>
      </c>
      <c r="C197" s="1">
        <v>41911</v>
      </c>
      <c r="D197" s="4">
        <v>0</v>
      </c>
      <c r="E197">
        <v>215.5</v>
      </c>
      <c r="F197">
        <v>263480</v>
      </c>
    </row>
    <row r="198" spans="1:6" x14ac:dyDescent="0.45">
      <c r="A198" t="s">
        <v>60</v>
      </c>
      <c r="B198" t="s">
        <v>59</v>
      </c>
      <c r="C198" s="1">
        <v>41918</v>
      </c>
      <c r="D198" s="4">
        <v>0</v>
      </c>
      <c r="E198">
        <v>205</v>
      </c>
      <c r="F198">
        <v>252710</v>
      </c>
    </row>
    <row r="199" spans="1:6" x14ac:dyDescent="0.45">
      <c r="A199" t="s">
        <v>60</v>
      </c>
      <c r="B199" t="s">
        <v>59</v>
      </c>
      <c r="C199" s="1">
        <v>41925</v>
      </c>
      <c r="D199" s="4">
        <v>0</v>
      </c>
      <c r="E199">
        <v>209.8</v>
      </c>
      <c r="F199">
        <v>125880</v>
      </c>
    </row>
    <row r="200" spans="1:6" x14ac:dyDescent="0.45">
      <c r="A200" t="s">
        <v>60</v>
      </c>
      <c r="B200" t="s">
        <v>59</v>
      </c>
      <c r="C200" s="1">
        <v>41932</v>
      </c>
      <c r="D200" s="4">
        <v>0</v>
      </c>
      <c r="E200">
        <v>225</v>
      </c>
      <c r="F200">
        <v>226940</v>
      </c>
    </row>
    <row r="201" spans="1:6" x14ac:dyDescent="0.45">
      <c r="A201" t="s">
        <v>60</v>
      </c>
      <c r="B201" t="s">
        <v>59</v>
      </c>
      <c r="C201" s="1">
        <v>41939</v>
      </c>
      <c r="D201" s="4">
        <v>0</v>
      </c>
      <c r="E201">
        <v>239.7</v>
      </c>
      <c r="F201">
        <v>205590</v>
      </c>
    </row>
    <row r="202" spans="1:6" x14ac:dyDescent="0.45">
      <c r="A202" t="s">
        <v>60</v>
      </c>
      <c r="B202" t="s">
        <v>59</v>
      </c>
      <c r="C202" s="1">
        <v>41946</v>
      </c>
      <c r="D202" s="4">
        <v>0</v>
      </c>
      <c r="E202">
        <v>264.89999999999998</v>
      </c>
      <c r="F202">
        <v>92070</v>
      </c>
    </row>
    <row r="203" spans="1:6" x14ac:dyDescent="0.45">
      <c r="A203" t="s">
        <v>60</v>
      </c>
      <c r="B203" t="s">
        <v>59</v>
      </c>
      <c r="C203" s="1">
        <v>41953</v>
      </c>
      <c r="D203" s="4">
        <v>0</v>
      </c>
      <c r="E203">
        <v>325</v>
      </c>
      <c r="F203">
        <v>510890</v>
      </c>
    </row>
    <row r="204" spans="1:6" x14ac:dyDescent="0.45">
      <c r="A204" t="s">
        <v>60</v>
      </c>
      <c r="B204" t="s">
        <v>59</v>
      </c>
      <c r="C204" s="1">
        <v>41960</v>
      </c>
      <c r="D204" s="4">
        <v>0</v>
      </c>
      <c r="E204">
        <v>348.7</v>
      </c>
      <c r="F204">
        <v>485820</v>
      </c>
    </row>
    <row r="205" spans="1:6" x14ac:dyDescent="0.45">
      <c r="A205" t="s">
        <v>60</v>
      </c>
      <c r="B205" t="s">
        <v>59</v>
      </c>
      <c r="C205" s="1">
        <v>41967</v>
      </c>
      <c r="D205" s="4">
        <v>0</v>
      </c>
      <c r="E205">
        <v>365.9</v>
      </c>
      <c r="F205">
        <v>571010</v>
      </c>
    </row>
    <row r="206" spans="1:6" x14ac:dyDescent="0.45">
      <c r="A206" t="s">
        <v>60</v>
      </c>
      <c r="B206" t="s">
        <v>59</v>
      </c>
      <c r="C206" s="1">
        <v>41974</v>
      </c>
      <c r="D206" s="4">
        <v>0</v>
      </c>
      <c r="E206">
        <v>374</v>
      </c>
      <c r="F206">
        <v>574780</v>
      </c>
    </row>
    <row r="207" spans="1:6" x14ac:dyDescent="0.45">
      <c r="A207" t="s">
        <v>60</v>
      </c>
      <c r="B207" t="s">
        <v>59</v>
      </c>
      <c r="C207" s="1">
        <v>41981</v>
      </c>
      <c r="D207" s="4">
        <v>0</v>
      </c>
      <c r="E207">
        <v>360</v>
      </c>
      <c r="F207">
        <v>367800</v>
      </c>
    </row>
    <row r="208" spans="1:6" x14ac:dyDescent="0.45">
      <c r="A208" t="s">
        <v>60</v>
      </c>
      <c r="B208" t="s">
        <v>59</v>
      </c>
      <c r="C208" s="1">
        <v>41988</v>
      </c>
      <c r="D208" s="4">
        <v>0</v>
      </c>
      <c r="E208">
        <v>360</v>
      </c>
      <c r="F208">
        <v>530860</v>
      </c>
    </row>
    <row r="209" spans="1:6" x14ac:dyDescent="0.45">
      <c r="A209" t="s">
        <v>60</v>
      </c>
      <c r="B209" t="s">
        <v>59</v>
      </c>
      <c r="C209" s="1">
        <v>41995</v>
      </c>
      <c r="D209" s="4">
        <v>0</v>
      </c>
      <c r="E209">
        <v>340.2</v>
      </c>
      <c r="F209">
        <v>130520</v>
      </c>
    </row>
    <row r="210" spans="1:6" x14ac:dyDescent="0.45">
      <c r="A210" t="s">
        <v>60</v>
      </c>
      <c r="B210" t="s">
        <v>59</v>
      </c>
      <c r="C210" s="1">
        <v>42002</v>
      </c>
      <c r="D210" s="4">
        <v>0</v>
      </c>
      <c r="E210">
        <v>354</v>
      </c>
      <c r="F210">
        <v>84020</v>
      </c>
    </row>
    <row r="211" spans="1:6" x14ac:dyDescent="0.45">
      <c r="A211" t="s">
        <v>60</v>
      </c>
      <c r="B211" t="s">
        <v>59</v>
      </c>
      <c r="C211" s="1">
        <v>42009</v>
      </c>
      <c r="D211" s="4">
        <v>0</v>
      </c>
      <c r="E211">
        <v>406.4</v>
      </c>
      <c r="F211">
        <v>234860</v>
      </c>
    </row>
    <row r="212" spans="1:6" x14ac:dyDescent="0.45">
      <c r="A212" t="s">
        <v>60</v>
      </c>
      <c r="B212" t="s">
        <v>59</v>
      </c>
      <c r="C212" s="1">
        <v>42016</v>
      </c>
      <c r="D212" s="4">
        <v>0</v>
      </c>
      <c r="E212">
        <v>406.9</v>
      </c>
      <c r="F212">
        <v>199220</v>
      </c>
    </row>
    <row r="213" spans="1:6" x14ac:dyDescent="0.45">
      <c r="A213" t="s">
        <v>60</v>
      </c>
      <c r="B213" t="s">
        <v>59</v>
      </c>
      <c r="C213" s="1">
        <v>42023</v>
      </c>
      <c r="D213" s="4">
        <v>0</v>
      </c>
      <c r="E213">
        <v>446</v>
      </c>
      <c r="F213">
        <v>284560</v>
      </c>
    </row>
    <row r="214" spans="1:6" x14ac:dyDescent="0.45">
      <c r="A214" t="s">
        <v>60</v>
      </c>
      <c r="B214" t="s">
        <v>59</v>
      </c>
      <c r="C214" s="1">
        <v>42030</v>
      </c>
      <c r="D214" s="4">
        <v>0</v>
      </c>
      <c r="E214">
        <v>472.3</v>
      </c>
      <c r="F214">
        <v>181970</v>
      </c>
    </row>
    <row r="215" spans="1:6" x14ac:dyDescent="0.45">
      <c r="A215" t="s">
        <v>60</v>
      </c>
      <c r="B215" t="s">
        <v>59</v>
      </c>
      <c r="C215" s="1">
        <v>42037</v>
      </c>
      <c r="D215" s="4">
        <v>0</v>
      </c>
      <c r="E215">
        <v>514</v>
      </c>
      <c r="F215">
        <v>224640</v>
      </c>
    </row>
    <row r="216" spans="1:6" x14ac:dyDescent="0.45">
      <c r="A216" t="s">
        <v>60</v>
      </c>
      <c r="B216" t="s">
        <v>59</v>
      </c>
      <c r="C216" s="1">
        <v>42044</v>
      </c>
      <c r="D216" s="4">
        <v>0</v>
      </c>
      <c r="E216">
        <v>495</v>
      </c>
      <c r="F216">
        <v>229090</v>
      </c>
    </row>
    <row r="217" spans="1:6" x14ac:dyDescent="0.45">
      <c r="A217" t="s">
        <v>60</v>
      </c>
      <c r="B217" t="s">
        <v>59</v>
      </c>
      <c r="C217" s="1">
        <v>42051</v>
      </c>
      <c r="D217" s="4">
        <v>0</v>
      </c>
      <c r="E217">
        <v>485</v>
      </c>
      <c r="F217">
        <v>103610</v>
      </c>
    </row>
    <row r="218" spans="1:6" x14ac:dyDescent="0.45">
      <c r="A218" t="s">
        <v>60</v>
      </c>
      <c r="B218" t="s">
        <v>59</v>
      </c>
      <c r="C218" s="1">
        <v>42058</v>
      </c>
      <c r="D218" s="4">
        <v>0</v>
      </c>
      <c r="E218">
        <v>480.2</v>
      </c>
      <c r="F218">
        <v>202820</v>
      </c>
    </row>
    <row r="219" spans="1:6" x14ac:dyDescent="0.45">
      <c r="A219" t="s">
        <v>60</v>
      </c>
      <c r="B219" t="s">
        <v>59</v>
      </c>
      <c r="C219" s="1">
        <v>42065</v>
      </c>
      <c r="D219" s="4">
        <v>0</v>
      </c>
      <c r="E219">
        <v>436.3</v>
      </c>
      <c r="F219">
        <v>331970</v>
      </c>
    </row>
    <row r="220" spans="1:6" x14ac:dyDescent="0.45">
      <c r="A220" t="s">
        <v>60</v>
      </c>
      <c r="B220" t="s">
        <v>59</v>
      </c>
      <c r="C220" s="1">
        <v>42072</v>
      </c>
      <c r="D220" s="4">
        <v>0</v>
      </c>
      <c r="E220">
        <v>382.9</v>
      </c>
      <c r="F220">
        <v>189480</v>
      </c>
    </row>
    <row r="221" spans="1:6" x14ac:dyDescent="0.45">
      <c r="A221" t="s">
        <v>60</v>
      </c>
      <c r="B221" t="s">
        <v>59</v>
      </c>
      <c r="C221" s="1">
        <v>42079</v>
      </c>
      <c r="D221" s="4">
        <v>0</v>
      </c>
      <c r="E221">
        <v>378.4</v>
      </c>
      <c r="F221">
        <v>148640</v>
      </c>
    </row>
    <row r="222" spans="1:6" x14ac:dyDescent="0.45">
      <c r="A222" t="s">
        <v>60</v>
      </c>
      <c r="B222" t="s">
        <v>59</v>
      </c>
      <c r="C222" s="1">
        <v>42086</v>
      </c>
      <c r="D222" s="4">
        <v>0</v>
      </c>
      <c r="E222">
        <v>358.1</v>
      </c>
      <c r="F222">
        <v>267730</v>
      </c>
    </row>
    <row r="223" spans="1:6" x14ac:dyDescent="0.45">
      <c r="A223" t="s">
        <v>60</v>
      </c>
      <c r="B223" t="s">
        <v>59</v>
      </c>
      <c r="C223" s="1">
        <v>42093</v>
      </c>
      <c r="D223" s="4">
        <v>0</v>
      </c>
      <c r="E223">
        <v>365.2</v>
      </c>
      <c r="F223">
        <v>94600</v>
      </c>
    </row>
    <row r="224" spans="1:6" x14ac:dyDescent="0.45">
      <c r="A224" t="s">
        <v>60</v>
      </c>
      <c r="B224" t="s">
        <v>59</v>
      </c>
      <c r="C224" s="1">
        <v>42100</v>
      </c>
      <c r="D224" s="4">
        <v>0</v>
      </c>
      <c r="E224">
        <v>348.8</v>
      </c>
      <c r="F224">
        <v>168010</v>
      </c>
    </row>
    <row r="225" spans="1:6" x14ac:dyDescent="0.45">
      <c r="A225" t="s">
        <v>60</v>
      </c>
      <c r="B225" t="s">
        <v>59</v>
      </c>
      <c r="C225" s="1">
        <v>42107</v>
      </c>
      <c r="D225" s="4">
        <v>0</v>
      </c>
      <c r="E225">
        <v>339.2</v>
      </c>
      <c r="F225">
        <v>179170</v>
      </c>
    </row>
    <row r="226" spans="1:6" x14ac:dyDescent="0.45">
      <c r="A226" t="s">
        <v>60</v>
      </c>
      <c r="B226" t="s">
        <v>59</v>
      </c>
      <c r="C226" s="1">
        <v>42114</v>
      </c>
      <c r="D226" s="4">
        <v>0</v>
      </c>
      <c r="E226">
        <v>304.10000000000002</v>
      </c>
      <c r="F226">
        <v>462310</v>
      </c>
    </row>
    <row r="227" spans="1:6" x14ac:dyDescent="0.45">
      <c r="A227" t="s">
        <v>60</v>
      </c>
      <c r="B227" t="s">
        <v>59</v>
      </c>
      <c r="C227" s="1">
        <v>42121</v>
      </c>
      <c r="D227" s="4">
        <v>0</v>
      </c>
      <c r="E227">
        <v>315</v>
      </c>
      <c r="F227">
        <v>136360</v>
      </c>
    </row>
    <row r="228" spans="1:6" x14ac:dyDescent="0.45">
      <c r="A228" t="s">
        <v>60</v>
      </c>
      <c r="B228" t="s">
        <v>59</v>
      </c>
      <c r="C228" s="1">
        <v>42128</v>
      </c>
      <c r="D228" s="4">
        <v>0</v>
      </c>
      <c r="E228">
        <v>315.5</v>
      </c>
      <c r="F228">
        <v>339780</v>
      </c>
    </row>
    <row r="229" spans="1:6" x14ac:dyDescent="0.45">
      <c r="A229" t="s">
        <v>60</v>
      </c>
      <c r="B229" t="s">
        <v>59</v>
      </c>
      <c r="C229" s="1">
        <v>42135</v>
      </c>
      <c r="D229" s="4">
        <v>0</v>
      </c>
      <c r="E229">
        <v>319</v>
      </c>
      <c r="F229">
        <v>248770</v>
      </c>
    </row>
    <row r="230" spans="1:6" x14ac:dyDescent="0.45">
      <c r="A230" t="s">
        <v>60</v>
      </c>
      <c r="B230" t="s">
        <v>59</v>
      </c>
      <c r="C230" s="1">
        <v>42142</v>
      </c>
      <c r="D230" s="4">
        <v>0</v>
      </c>
      <c r="E230">
        <v>290</v>
      </c>
      <c r="F230">
        <v>231630</v>
      </c>
    </row>
    <row r="231" spans="1:6" x14ac:dyDescent="0.45">
      <c r="A231" t="s">
        <v>60</v>
      </c>
      <c r="B231" t="s">
        <v>59</v>
      </c>
      <c r="C231" s="1">
        <v>42149</v>
      </c>
      <c r="D231" s="4">
        <v>0</v>
      </c>
      <c r="E231">
        <v>290.5</v>
      </c>
      <c r="F231">
        <v>133140</v>
      </c>
    </row>
    <row r="232" spans="1:6" x14ac:dyDescent="0.45">
      <c r="A232" t="s">
        <v>60</v>
      </c>
      <c r="B232" t="s">
        <v>59</v>
      </c>
      <c r="C232" s="1">
        <v>42156</v>
      </c>
      <c r="D232" s="4">
        <v>0</v>
      </c>
      <c r="E232">
        <v>291.5</v>
      </c>
      <c r="F232">
        <v>125540</v>
      </c>
    </row>
    <row r="233" spans="1:6" x14ac:dyDescent="0.45">
      <c r="A233" t="s">
        <v>60</v>
      </c>
      <c r="B233" t="s">
        <v>59</v>
      </c>
      <c r="C233" s="1">
        <v>42163</v>
      </c>
      <c r="D233" s="4">
        <v>0</v>
      </c>
      <c r="E233">
        <v>298</v>
      </c>
      <c r="F233">
        <v>193760</v>
      </c>
    </row>
    <row r="234" spans="1:6" x14ac:dyDescent="0.45">
      <c r="A234" t="s">
        <v>60</v>
      </c>
      <c r="B234" t="s">
        <v>59</v>
      </c>
      <c r="C234" s="1">
        <v>42170</v>
      </c>
      <c r="D234" s="4">
        <v>0</v>
      </c>
      <c r="E234">
        <v>299.5</v>
      </c>
      <c r="F234">
        <v>92170</v>
      </c>
    </row>
    <row r="235" spans="1:6" x14ac:dyDescent="0.45">
      <c r="A235" t="s">
        <v>60</v>
      </c>
      <c r="B235" t="s">
        <v>59</v>
      </c>
      <c r="C235" s="1">
        <v>42177</v>
      </c>
      <c r="D235" s="4">
        <v>0</v>
      </c>
      <c r="E235">
        <v>287.5</v>
      </c>
      <c r="F235">
        <v>71710</v>
      </c>
    </row>
    <row r="236" spans="1:6" x14ac:dyDescent="0.45">
      <c r="A236" t="s">
        <v>60</v>
      </c>
      <c r="B236" t="s">
        <v>59</v>
      </c>
      <c r="C236" s="1">
        <v>42184</v>
      </c>
      <c r="D236" s="4">
        <v>0</v>
      </c>
      <c r="E236">
        <v>275</v>
      </c>
      <c r="F236">
        <v>171560</v>
      </c>
    </row>
    <row r="237" spans="1:6" x14ac:dyDescent="0.45">
      <c r="A237" t="s">
        <v>60</v>
      </c>
      <c r="B237" t="s">
        <v>59</v>
      </c>
      <c r="C237" s="1">
        <v>42191</v>
      </c>
      <c r="D237" s="4">
        <v>0</v>
      </c>
      <c r="E237">
        <v>257.5</v>
      </c>
      <c r="F237">
        <v>391510</v>
      </c>
    </row>
    <row r="238" spans="1:6" x14ac:dyDescent="0.45">
      <c r="A238" t="s">
        <v>60</v>
      </c>
      <c r="B238" t="s">
        <v>59</v>
      </c>
      <c r="C238" s="1">
        <v>42198</v>
      </c>
      <c r="D238" s="4">
        <v>0</v>
      </c>
      <c r="E238">
        <v>284</v>
      </c>
      <c r="F238">
        <v>427610</v>
      </c>
    </row>
    <row r="239" spans="1:6" x14ac:dyDescent="0.45">
      <c r="A239" t="s">
        <v>60</v>
      </c>
      <c r="B239" t="s">
        <v>59</v>
      </c>
      <c r="C239" s="1">
        <v>42205</v>
      </c>
      <c r="D239" s="4">
        <v>0</v>
      </c>
      <c r="E239">
        <v>292.5</v>
      </c>
      <c r="F239">
        <v>168700</v>
      </c>
    </row>
    <row r="240" spans="1:6" x14ac:dyDescent="0.45">
      <c r="A240" t="s">
        <v>60</v>
      </c>
      <c r="B240" t="s">
        <v>59</v>
      </c>
      <c r="C240" s="1">
        <v>42212</v>
      </c>
      <c r="D240" s="4">
        <v>0</v>
      </c>
      <c r="E240">
        <v>286</v>
      </c>
      <c r="F240">
        <v>170790</v>
      </c>
    </row>
    <row r="241" spans="1:6" x14ac:dyDescent="0.45">
      <c r="A241" t="s">
        <v>60</v>
      </c>
      <c r="B241" t="s">
        <v>59</v>
      </c>
      <c r="C241" s="1">
        <v>42219</v>
      </c>
      <c r="D241" s="4">
        <v>0</v>
      </c>
      <c r="E241">
        <v>299</v>
      </c>
      <c r="F241">
        <v>129270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"/>
  <sheetViews>
    <sheetView workbookViewId="0">
      <selection activeCell="L19" sqref="L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38</v>
      </c>
      <c r="B2" t="s">
        <v>59</v>
      </c>
      <c r="C2" s="1">
        <v>38481</v>
      </c>
      <c r="D2" s="4">
        <v>0</v>
      </c>
      <c r="E2">
        <v>420.1</v>
      </c>
      <c r="F2">
        <v>1200</v>
      </c>
    </row>
    <row r="3" spans="1:6" x14ac:dyDescent="0.45">
      <c r="A3" t="s">
        <v>38</v>
      </c>
      <c r="B3" t="s">
        <v>59</v>
      </c>
      <c r="C3" s="1">
        <v>38488</v>
      </c>
      <c r="D3" s="4">
        <v>0</v>
      </c>
      <c r="E3">
        <v>415</v>
      </c>
      <c r="F3">
        <v>100</v>
      </c>
    </row>
    <row r="4" spans="1:6" x14ac:dyDescent="0.45">
      <c r="A4" t="s">
        <v>38</v>
      </c>
      <c r="B4" t="s">
        <v>59</v>
      </c>
      <c r="C4" s="1">
        <v>38502</v>
      </c>
      <c r="D4" s="4">
        <v>0</v>
      </c>
      <c r="E4">
        <v>424.5</v>
      </c>
      <c r="F4">
        <v>2700</v>
      </c>
    </row>
    <row r="5" spans="1:6" x14ac:dyDescent="0.45">
      <c r="A5" t="s">
        <v>38</v>
      </c>
      <c r="B5" t="s">
        <v>59</v>
      </c>
      <c r="C5" s="1">
        <v>38509</v>
      </c>
      <c r="D5" s="4">
        <v>0</v>
      </c>
      <c r="E5">
        <v>416</v>
      </c>
      <c r="F5">
        <v>5300</v>
      </c>
    </row>
    <row r="6" spans="1:6" x14ac:dyDescent="0.45">
      <c r="A6" t="s">
        <v>38</v>
      </c>
      <c r="B6" t="s">
        <v>59</v>
      </c>
      <c r="C6" s="1">
        <v>38516</v>
      </c>
      <c r="D6" s="4">
        <v>0</v>
      </c>
      <c r="E6">
        <v>416</v>
      </c>
      <c r="F6">
        <v>200</v>
      </c>
    </row>
    <row r="7" spans="1:6" x14ac:dyDescent="0.45">
      <c r="A7" t="s">
        <v>38</v>
      </c>
      <c r="B7" t="s">
        <v>59</v>
      </c>
      <c r="C7" s="1">
        <v>38523</v>
      </c>
      <c r="D7" s="4">
        <v>0</v>
      </c>
      <c r="E7">
        <v>405</v>
      </c>
      <c r="F7">
        <v>600</v>
      </c>
    </row>
    <row r="8" spans="1:6" x14ac:dyDescent="0.45">
      <c r="A8" t="s">
        <v>38</v>
      </c>
      <c r="B8" t="s">
        <v>59</v>
      </c>
      <c r="C8" s="1">
        <v>38530</v>
      </c>
      <c r="D8" s="4">
        <v>0</v>
      </c>
      <c r="E8">
        <v>410</v>
      </c>
      <c r="F8">
        <v>1400</v>
      </c>
    </row>
    <row r="9" spans="1:6" x14ac:dyDescent="0.45">
      <c r="A9" t="s">
        <v>38</v>
      </c>
      <c r="B9" t="s">
        <v>59</v>
      </c>
      <c r="C9" s="1">
        <v>38537</v>
      </c>
      <c r="D9" s="4">
        <v>0</v>
      </c>
      <c r="E9">
        <v>419</v>
      </c>
      <c r="F9">
        <v>4600</v>
      </c>
    </row>
    <row r="10" spans="1:6" x14ac:dyDescent="0.45">
      <c r="A10" t="s">
        <v>38</v>
      </c>
      <c r="B10" t="s">
        <v>59</v>
      </c>
      <c r="C10" s="1">
        <v>38544</v>
      </c>
      <c r="D10" s="4">
        <v>0</v>
      </c>
      <c r="E10">
        <v>431.5</v>
      </c>
      <c r="F10">
        <v>17100</v>
      </c>
    </row>
    <row r="11" spans="1:6" x14ac:dyDescent="0.45">
      <c r="A11" t="s">
        <v>38</v>
      </c>
      <c r="B11" t="s">
        <v>59</v>
      </c>
      <c r="C11" s="1">
        <v>38551</v>
      </c>
      <c r="D11" s="4">
        <v>0</v>
      </c>
      <c r="E11">
        <v>473</v>
      </c>
      <c r="F11">
        <v>95500</v>
      </c>
    </row>
    <row r="12" spans="1:6" x14ac:dyDescent="0.45">
      <c r="A12" t="s">
        <v>38</v>
      </c>
      <c r="B12" t="s">
        <v>59</v>
      </c>
      <c r="C12" s="1">
        <v>38558</v>
      </c>
      <c r="D12" s="4">
        <v>0</v>
      </c>
      <c r="E12">
        <v>460.03</v>
      </c>
      <c r="F12">
        <v>7300</v>
      </c>
    </row>
    <row r="13" spans="1:6" x14ac:dyDescent="0.45">
      <c r="A13" t="s">
        <v>38</v>
      </c>
      <c r="B13" t="s">
        <v>59</v>
      </c>
      <c r="C13" s="1">
        <v>38565</v>
      </c>
      <c r="D13" s="4">
        <v>0</v>
      </c>
      <c r="E13">
        <v>499</v>
      </c>
      <c r="F13">
        <v>21100</v>
      </c>
    </row>
    <row r="14" spans="1:6" x14ac:dyDescent="0.45">
      <c r="A14" t="s">
        <v>38</v>
      </c>
      <c r="B14" t="s">
        <v>59</v>
      </c>
      <c r="C14" s="1">
        <v>38572</v>
      </c>
      <c r="D14" s="4">
        <v>0</v>
      </c>
      <c r="E14">
        <v>460</v>
      </c>
      <c r="F14">
        <v>17400</v>
      </c>
    </row>
    <row r="15" spans="1:6" x14ac:dyDescent="0.45">
      <c r="A15" t="s">
        <v>38</v>
      </c>
      <c r="B15" t="s">
        <v>59</v>
      </c>
      <c r="C15" s="1">
        <v>38579</v>
      </c>
      <c r="D15" s="4">
        <v>0</v>
      </c>
      <c r="E15">
        <v>473</v>
      </c>
      <c r="F15">
        <v>51000</v>
      </c>
    </row>
    <row r="16" spans="1:6" x14ac:dyDescent="0.45">
      <c r="A16" t="s">
        <v>38</v>
      </c>
      <c r="B16" t="s">
        <v>59</v>
      </c>
      <c r="C16" s="1">
        <v>38586</v>
      </c>
      <c r="D16" s="4">
        <v>0</v>
      </c>
      <c r="E16">
        <v>469</v>
      </c>
      <c r="F16">
        <v>26300</v>
      </c>
    </row>
    <row r="17" spans="1:6" x14ac:dyDescent="0.45">
      <c r="A17" t="s">
        <v>38</v>
      </c>
      <c r="B17" t="s">
        <v>59</v>
      </c>
      <c r="C17" s="1">
        <v>38593</v>
      </c>
      <c r="D17" s="4">
        <v>0</v>
      </c>
      <c r="E17">
        <v>465.22</v>
      </c>
      <c r="F17">
        <v>8600</v>
      </c>
    </row>
    <row r="18" spans="1:6" x14ac:dyDescent="0.45">
      <c r="A18" t="s">
        <v>38</v>
      </c>
      <c r="B18" t="s">
        <v>59</v>
      </c>
      <c r="C18" s="1">
        <v>38600</v>
      </c>
      <c r="D18" s="4">
        <v>0</v>
      </c>
      <c r="E18">
        <v>476.49</v>
      </c>
      <c r="F18">
        <v>7300</v>
      </c>
    </row>
    <row r="19" spans="1:6" x14ac:dyDescent="0.45">
      <c r="A19" t="s">
        <v>38</v>
      </c>
      <c r="B19" t="s">
        <v>59</v>
      </c>
      <c r="C19" s="1">
        <v>38607</v>
      </c>
      <c r="D19" s="4">
        <v>0</v>
      </c>
      <c r="E19">
        <v>481</v>
      </c>
      <c r="F19">
        <v>2600</v>
      </c>
    </row>
    <row r="20" spans="1:6" x14ac:dyDescent="0.45">
      <c r="A20" t="s">
        <v>38</v>
      </c>
      <c r="B20" t="s">
        <v>59</v>
      </c>
      <c r="C20" s="1">
        <v>38614</v>
      </c>
      <c r="D20" s="4">
        <v>0</v>
      </c>
      <c r="E20">
        <v>530</v>
      </c>
      <c r="F20">
        <v>9100</v>
      </c>
    </row>
    <row r="21" spans="1:6" x14ac:dyDescent="0.45">
      <c r="A21" t="s">
        <v>38</v>
      </c>
      <c r="B21" t="s">
        <v>59</v>
      </c>
      <c r="C21" s="1">
        <v>38621</v>
      </c>
      <c r="D21" s="4">
        <v>0</v>
      </c>
      <c r="E21">
        <v>543</v>
      </c>
      <c r="F21">
        <v>15500</v>
      </c>
    </row>
    <row r="22" spans="1:6" x14ac:dyDescent="0.45">
      <c r="A22" t="s">
        <v>38</v>
      </c>
      <c r="B22" t="s">
        <v>59</v>
      </c>
      <c r="C22" s="1">
        <v>38628</v>
      </c>
      <c r="D22" s="4">
        <v>0</v>
      </c>
      <c r="E22">
        <v>600</v>
      </c>
      <c r="F22">
        <v>23300</v>
      </c>
    </row>
    <row r="23" spans="1:6" x14ac:dyDescent="0.45">
      <c r="A23" t="s">
        <v>38</v>
      </c>
      <c r="B23" t="s">
        <v>59</v>
      </c>
      <c r="C23" s="1">
        <v>38635</v>
      </c>
      <c r="D23" s="4">
        <v>0</v>
      </c>
      <c r="E23">
        <v>532</v>
      </c>
      <c r="F23">
        <v>7400</v>
      </c>
    </row>
    <row r="24" spans="1:6" x14ac:dyDescent="0.45">
      <c r="A24" t="s">
        <v>38</v>
      </c>
      <c r="B24" t="s">
        <v>59</v>
      </c>
      <c r="C24" s="1">
        <v>38642</v>
      </c>
      <c r="D24" s="4">
        <v>0</v>
      </c>
      <c r="E24">
        <v>520</v>
      </c>
      <c r="F24">
        <v>6000</v>
      </c>
    </row>
    <row r="25" spans="1:6" x14ac:dyDescent="0.45">
      <c r="A25" t="s">
        <v>38</v>
      </c>
      <c r="B25" t="s">
        <v>59</v>
      </c>
      <c r="C25" s="1">
        <v>38649</v>
      </c>
      <c r="D25" s="4">
        <v>0</v>
      </c>
      <c r="E25">
        <v>510</v>
      </c>
      <c r="F25">
        <v>4800</v>
      </c>
    </row>
    <row r="26" spans="1:6" x14ac:dyDescent="0.45">
      <c r="A26" t="s">
        <v>38</v>
      </c>
      <c r="B26" t="s">
        <v>59</v>
      </c>
      <c r="C26" s="1">
        <v>38656</v>
      </c>
      <c r="D26" s="4">
        <v>0</v>
      </c>
      <c r="E26">
        <v>559.95000000000005</v>
      </c>
      <c r="F26">
        <v>15900</v>
      </c>
    </row>
    <row r="27" spans="1:6" x14ac:dyDescent="0.45">
      <c r="A27" t="s">
        <v>38</v>
      </c>
      <c r="B27" t="s">
        <v>59</v>
      </c>
      <c r="C27" s="1">
        <v>38663</v>
      </c>
      <c r="D27" s="4">
        <v>0</v>
      </c>
      <c r="E27">
        <v>505.04</v>
      </c>
      <c r="F27">
        <v>2100</v>
      </c>
    </row>
    <row r="28" spans="1:6" x14ac:dyDescent="0.45">
      <c r="A28" t="s">
        <v>38</v>
      </c>
      <c r="B28" t="s">
        <v>59</v>
      </c>
      <c r="C28" s="1">
        <v>38670</v>
      </c>
      <c r="D28" s="4">
        <v>0</v>
      </c>
      <c r="E28">
        <v>538.99</v>
      </c>
      <c r="F28">
        <v>5600</v>
      </c>
    </row>
    <row r="29" spans="1:6" x14ac:dyDescent="0.45">
      <c r="A29" t="s">
        <v>38</v>
      </c>
      <c r="B29" t="s">
        <v>59</v>
      </c>
      <c r="C29" s="1">
        <v>38677</v>
      </c>
      <c r="D29" s="4">
        <v>0</v>
      </c>
      <c r="E29">
        <v>500</v>
      </c>
      <c r="F29">
        <v>18100</v>
      </c>
    </row>
    <row r="30" spans="1:6" x14ac:dyDescent="0.45">
      <c r="A30" t="s">
        <v>38</v>
      </c>
      <c r="B30" t="s">
        <v>59</v>
      </c>
      <c r="C30" s="1">
        <v>38684</v>
      </c>
      <c r="D30" s="4">
        <v>0</v>
      </c>
      <c r="E30">
        <v>495</v>
      </c>
      <c r="F30">
        <v>7800</v>
      </c>
    </row>
    <row r="31" spans="1:6" x14ac:dyDescent="0.45">
      <c r="A31" t="s">
        <v>38</v>
      </c>
      <c r="B31" t="s">
        <v>59</v>
      </c>
      <c r="C31" s="1">
        <v>38691</v>
      </c>
      <c r="D31" s="4">
        <v>0</v>
      </c>
      <c r="E31">
        <v>507</v>
      </c>
      <c r="F31">
        <v>2000</v>
      </c>
    </row>
    <row r="32" spans="1:6" x14ac:dyDescent="0.45">
      <c r="A32" t="s">
        <v>38</v>
      </c>
      <c r="B32" t="s">
        <v>59</v>
      </c>
      <c r="C32" s="1">
        <v>38698</v>
      </c>
      <c r="D32" s="4">
        <v>0</v>
      </c>
      <c r="E32">
        <v>490</v>
      </c>
      <c r="F32">
        <v>1831</v>
      </c>
    </row>
    <row r="33" spans="1:6" x14ac:dyDescent="0.45">
      <c r="A33" t="s">
        <v>38</v>
      </c>
      <c r="B33" t="s">
        <v>59</v>
      </c>
      <c r="C33" s="1">
        <v>38705</v>
      </c>
      <c r="D33" s="4">
        <v>0</v>
      </c>
      <c r="E33">
        <v>502.89</v>
      </c>
      <c r="F33">
        <v>2146</v>
      </c>
    </row>
    <row r="34" spans="1:6" x14ac:dyDescent="0.45">
      <c r="A34" t="s">
        <v>38</v>
      </c>
      <c r="B34" t="s">
        <v>59</v>
      </c>
      <c r="C34" s="1">
        <v>38712</v>
      </c>
      <c r="D34" s="4">
        <v>0</v>
      </c>
      <c r="E34">
        <v>523.89</v>
      </c>
      <c r="F34">
        <v>8471</v>
      </c>
    </row>
    <row r="35" spans="1:6" x14ac:dyDescent="0.45">
      <c r="A35" t="s">
        <v>38</v>
      </c>
      <c r="B35" t="s">
        <v>59</v>
      </c>
      <c r="C35" s="1">
        <v>38726</v>
      </c>
      <c r="D35" s="4">
        <v>0</v>
      </c>
      <c r="E35">
        <v>542.01</v>
      </c>
      <c r="F35">
        <v>15864</v>
      </c>
    </row>
    <row r="36" spans="1:6" x14ac:dyDescent="0.45">
      <c r="A36" t="s">
        <v>38</v>
      </c>
      <c r="B36" t="s">
        <v>59</v>
      </c>
      <c r="C36" s="1">
        <v>38733</v>
      </c>
      <c r="D36" s="4">
        <v>0</v>
      </c>
      <c r="E36">
        <v>617.9</v>
      </c>
      <c r="F36">
        <v>68105</v>
      </c>
    </row>
    <row r="37" spans="1:6" x14ac:dyDescent="0.45">
      <c r="A37" t="s">
        <v>38</v>
      </c>
      <c r="B37" t="s">
        <v>59</v>
      </c>
      <c r="C37" s="1">
        <v>38740</v>
      </c>
      <c r="D37" s="4">
        <v>0</v>
      </c>
      <c r="E37">
        <v>610</v>
      </c>
      <c r="F37">
        <v>12708</v>
      </c>
    </row>
    <row r="38" spans="1:6" x14ac:dyDescent="0.45">
      <c r="A38" t="s">
        <v>38</v>
      </c>
      <c r="B38" t="s">
        <v>59</v>
      </c>
      <c r="C38" s="1">
        <v>38747</v>
      </c>
      <c r="D38" s="4">
        <v>0</v>
      </c>
      <c r="E38">
        <v>596</v>
      </c>
      <c r="F38">
        <v>41571</v>
      </c>
    </row>
    <row r="39" spans="1:6" x14ac:dyDescent="0.45">
      <c r="A39" t="s">
        <v>38</v>
      </c>
      <c r="B39" t="s">
        <v>59</v>
      </c>
      <c r="C39" s="1">
        <v>38754</v>
      </c>
      <c r="D39" s="4">
        <v>0</v>
      </c>
      <c r="E39">
        <v>668</v>
      </c>
      <c r="F39">
        <v>122714</v>
      </c>
    </row>
    <row r="40" spans="1:6" x14ac:dyDescent="0.45">
      <c r="A40" t="s">
        <v>38</v>
      </c>
      <c r="B40" t="s">
        <v>59</v>
      </c>
      <c r="C40" s="1">
        <v>38761</v>
      </c>
      <c r="D40" s="4">
        <v>0</v>
      </c>
      <c r="E40">
        <v>693</v>
      </c>
      <c r="F40">
        <v>57216</v>
      </c>
    </row>
    <row r="41" spans="1:6" x14ac:dyDescent="0.45">
      <c r="A41" t="s">
        <v>38</v>
      </c>
      <c r="B41" t="s">
        <v>59</v>
      </c>
      <c r="C41" s="1">
        <v>38768</v>
      </c>
      <c r="D41" s="4">
        <v>0</v>
      </c>
      <c r="E41">
        <v>680</v>
      </c>
      <c r="F41">
        <v>51132</v>
      </c>
    </row>
    <row r="42" spans="1:6" x14ac:dyDescent="0.45">
      <c r="A42" t="s">
        <v>38</v>
      </c>
      <c r="B42" t="s">
        <v>59</v>
      </c>
      <c r="C42" s="1">
        <v>38775</v>
      </c>
      <c r="D42" s="4">
        <v>0</v>
      </c>
      <c r="E42">
        <v>680.5</v>
      </c>
      <c r="F42">
        <v>28044</v>
      </c>
    </row>
    <row r="43" spans="1:6" x14ac:dyDescent="0.45">
      <c r="A43" t="s">
        <v>38</v>
      </c>
      <c r="B43" t="s">
        <v>59</v>
      </c>
      <c r="C43" s="1">
        <v>38782</v>
      </c>
      <c r="D43" s="4">
        <v>0</v>
      </c>
      <c r="E43">
        <v>655</v>
      </c>
      <c r="F43">
        <v>46917</v>
      </c>
    </row>
    <row r="44" spans="1:6" x14ac:dyDescent="0.45">
      <c r="A44" t="s">
        <v>38</v>
      </c>
      <c r="B44" t="s">
        <v>59</v>
      </c>
      <c r="C44" s="1">
        <v>38789</v>
      </c>
      <c r="D44" s="4">
        <v>0</v>
      </c>
      <c r="E44">
        <v>668</v>
      </c>
      <c r="F44">
        <v>26623</v>
      </c>
    </row>
    <row r="45" spans="1:6" x14ac:dyDescent="0.45">
      <c r="A45" t="s">
        <v>38</v>
      </c>
      <c r="B45" t="s">
        <v>59</v>
      </c>
      <c r="C45" s="1">
        <v>38796</v>
      </c>
      <c r="D45" s="4">
        <v>0</v>
      </c>
      <c r="E45">
        <v>669</v>
      </c>
      <c r="F45">
        <v>11882</v>
      </c>
    </row>
    <row r="46" spans="1:6" x14ac:dyDescent="0.45">
      <c r="A46" t="s">
        <v>38</v>
      </c>
      <c r="B46" t="s">
        <v>59</v>
      </c>
      <c r="C46" s="1">
        <v>38803</v>
      </c>
      <c r="D46" s="4">
        <v>0</v>
      </c>
      <c r="E46">
        <v>662</v>
      </c>
      <c r="F46">
        <v>2878</v>
      </c>
    </row>
    <row r="47" spans="1:6" x14ac:dyDescent="0.45">
      <c r="A47" t="s">
        <v>38</v>
      </c>
      <c r="B47" t="s">
        <v>59</v>
      </c>
      <c r="C47" s="1">
        <v>38810</v>
      </c>
      <c r="D47" s="4">
        <v>0</v>
      </c>
      <c r="E47">
        <v>672</v>
      </c>
      <c r="F47">
        <v>16277</v>
      </c>
    </row>
    <row r="48" spans="1:6" x14ac:dyDescent="0.45">
      <c r="A48" t="s">
        <v>38</v>
      </c>
      <c r="B48" t="s">
        <v>59</v>
      </c>
      <c r="C48" s="1">
        <v>38817</v>
      </c>
      <c r="D48" s="4">
        <v>0</v>
      </c>
      <c r="E48">
        <v>669</v>
      </c>
      <c r="F48">
        <v>10958</v>
      </c>
    </row>
    <row r="49" spans="1:6" x14ac:dyDescent="0.45">
      <c r="A49" t="s">
        <v>38</v>
      </c>
      <c r="B49" t="s">
        <v>59</v>
      </c>
      <c r="C49" s="1">
        <v>38824</v>
      </c>
      <c r="D49" s="4">
        <v>0</v>
      </c>
      <c r="E49">
        <v>677</v>
      </c>
      <c r="F49">
        <v>12877</v>
      </c>
    </row>
    <row r="50" spans="1:6" x14ac:dyDescent="0.45">
      <c r="A50" t="s">
        <v>38</v>
      </c>
      <c r="B50" t="s">
        <v>59</v>
      </c>
      <c r="C50" s="1">
        <v>38831</v>
      </c>
      <c r="D50" s="4">
        <v>0</v>
      </c>
      <c r="E50">
        <v>679.9</v>
      </c>
      <c r="F50">
        <v>7740</v>
      </c>
    </row>
    <row r="51" spans="1:6" x14ac:dyDescent="0.45">
      <c r="A51" t="s">
        <v>38</v>
      </c>
      <c r="B51" t="s">
        <v>59</v>
      </c>
      <c r="C51" s="1">
        <v>38838</v>
      </c>
      <c r="D51" s="4">
        <v>0</v>
      </c>
      <c r="E51">
        <v>670</v>
      </c>
      <c r="F51">
        <v>9993</v>
      </c>
    </row>
    <row r="52" spans="1:6" x14ac:dyDescent="0.45">
      <c r="A52" t="s">
        <v>38</v>
      </c>
      <c r="B52" t="s">
        <v>59</v>
      </c>
      <c r="C52" s="1">
        <v>38845</v>
      </c>
      <c r="D52" s="4">
        <v>0</v>
      </c>
      <c r="E52">
        <v>645.15</v>
      </c>
      <c r="F52">
        <v>10482</v>
      </c>
    </row>
    <row r="53" spans="1:6" x14ac:dyDescent="0.45">
      <c r="A53" t="s">
        <v>38</v>
      </c>
      <c r="B53" t="s">
        <v>59</v>
      </c>
      <c r="C53" s="1">
        <v>38852</v>
      </c>
      <c r="D53" s="4">
        <v>0</v>
      </c>
      <c r="E53">
        <v>600</v>
      </c>
      <c r="F53">
        <v>27823</v>
      </c>
    </row>
    <row r="54" spans="1:6" x14ac:dyDescent="0.45">
      <c r="A54" t="s">
        <v>38</v>
      </c>
      <c r="B54" t="s">
        <v>59</v>
      </c>
      <c r="C54" s="1">
        <v>38859</v>
      </c>
      <c r="D54" s="4">
        <v>0</v>
      </c>
      <c r="E54">
        <v>524</v>
      </c>
      <c r="F54">
        <v>27355</v>
      </c>
    </row>
    <row r="55" spans="1:6" x14ac:dyDescent="0.45">
      <c r="A55" t="s">
        <v>38</v>
      </c>
      <c r="B55" t="s">
        <v>59</v>
      </c>
      <c r="C55" s="1">
        <v>38866</v>
      </c>
      <c r="D55" s="4">
        <v>0</v>
      </c>
      <c r="E55">
        <v>544</v>
      </c>
      <c r="F55">
        <v>13617</v>
      </c>
    </row>
    <row r="56" spans="1:6" x14ac:dyDescent="0.45">
      <c r="A56" t="s">
        <v>38</v>
      </c>
      <c r="B56" t="s">
        <v>59</v>
      </c>
      <c r="C56" s="1">
        <v>38873</v>
      </c>
      <c r="D56" s="4">
        <v>0</v>
      </c>
      <c r="E56">
        <v>533.35</v>
      </c>
      <c r="F56">
        <v>16981</v>
      </c>
    </row>
    <row r="57" spans="1:6" x14ac:dyDescent="0.45">
      <c r="A57" t="s">
        <v>38</v>
      </c>
      <c r="B57" t="s">
        <v>59</v>
      </c>
      <c r="C57" s="1">
        <v>38880</v>
      </c>
      <c r="D57" s="4">
        <v>0</v>
      </c>
      <c r="E57">
        <v>528</v>
      </c>
      <c r="F57">
        <v>16660</v>
      </c>
    </row>
    <row r="58" spans="1:6" x14ac:dyDescent="0.45">
      <c r="A58" t="s">
        <v>38</v>
      </c>
      <c r="B58" t="s">
        <v>59</v>
      </c>
      <c r="C58" s="1">
        <v>38887</v>
      </c>
      <c r="D58" s="4">
        <v>0</v>
      </c>
      <c r="E58">
        <v>549</v>
      </c>
      <c r="F58">
        <v>8971</v>
      </c>
    </row>
    <row r="59" spans="1:6" x14ac:dyDescent="0.45">
      <c r="A59" t="s">
        <v>38</v>
      </c>
      <c r="B59" t="s">
        <v>59</v>
      </c>
      <c r="C59" s="1">
        <v>38894</v>
      </c>
      <c r="D59" s="4">
        <v>0</v>
      </c>
      <c r="E59">
        <v>520.01</v>
      </c>
      <c r="F59">
        <v>12938</v>
      </c>
    </row>
    <row r="60" spans="1:6" x14ac:dyDescent="0.45">
      <c r="A60" t="s">
        <v>38</v>
      </c>
      <c r="B60" t="s">
        <v>59</v>
      </c>
      <c r="C60" s="1">
        <v>38901</v>
      </c>
      <c r="D60" s="4">
        <v>0</v>
      </c>
      <c r="E60">
        <v>520</v>
      </c>
      <c r="F60">
        <v>14970</v>
      </c>
    </row>
    <row r="61" spans="1:6" x14ac:dyDescent="0.45">
      <c r="A61" t="s">
        <v>38</v>
      </c>
      <c r="B61" t="s">
        <v>59</v>
      </c>
      <c r="C61" s="1">
        <v>38908</v>
      </c>
      <c r="D61" s="4">
        <v>0</v>
      </c>
      <c r="E61">
        <v>524.9</v>
      </c>
      <c r="F61">
        <v>13134</v>
      </c>
    </row>
    <row r="62" spans="1:6" x14ac:dyDescent="0.45">
      <c r="A62" t="s">
        <v>38</v>
      </c>
      <c r="B62" t="s">
        <v>59</v>
      </c>
      <c r="C62" s="1">
        <v>38915</v>
      </c>
      <c r="D62" s="4">
        <v>0</v>
      </c>
      <c r="E62">
        <v>480</v>
      </c>
      <c r="F62">
        <v>19274</v>
      </c>
    </row>
    <row r="63" spans="1:6" x14ac:dyDescent="0.45">
      <c r="A63" t="s">
        <v>38</v>
      </c>
      <c r="B63" t="s">
        <v>59</v>
      </c>
      <c r="C63" s="1">
        <v>38922</v>
      </c>
      <c r="D63" s="4">
        <v>0</v>
      </c>
      <c r="E63">
        <v>505.5</v>
      </c>
      <c r="F63">
        <v>58118</v>
      </c>
    </row>
    <row r="64" spans="1:6" x14ac:dyDescent="0.45">
      <c r="A64" t="s">
        <v>38</v>
      </c>
      <c r="B64" t="s">
        <v>59</v>
      </c>
      <c r="C64" s="1">
        <v>38929</v>
      </c>
      <c r="D64" s="4">
        <v>0</v>
      </c>
      <c r="E64">
        <v>501</v>
      </c>
      <c r="F64">
        <v>82022</v>
      </c>
    </row>
    <row r="65" spans="1:6" x14ac:dyDescent="0.45">
      <c r="A65" t="s">
        <v>38</v>
      </c>
      <c r="B65" t="s">
        <v>59</v>
      </c>
      <c r="C65" s="1">
        <v>38936</v>
      </c>
      <c r="D65" s="4">
        <v>0</v>
      </c>
      <c r="E65">
        <v>499</v>
      </c>
      <c r="F65">
        <v>45813</v>
      </c>
    </row>
    <row r="66" spans="1:6" x14ac:dyDescent="0.45">
      <c r="A66" t="s">
        <v>38</v>
      </c>
      <c r="B66" t="s">
        <v>59</v>
      </c>
      <c r="C66" s="1">
        <v>38943</v>
      </c>
      <c r="D66" s="4">
        <v>0</v>
      </c>
      <c r="E66">
        <v>500.01</v>
      </c>
      <c r="F66">
        <v>37211</v>
      </c>
    </row>
    <row r="67" spans="1:6" x14ac:dyDescent="0.45">
      <c r="A67" t="s">
        <v>38</v>
      </c>
      <c r="B67" t="s">
        <v>59</v>
      </c>
      <c r="C67" s="1">
        <v>38950</v>
      </c>
      <c r="D67" s="4">
        <v>0</v>
      </c>
      <c r="E67">
        <v>505</v>
      </c>
      <c r="F67">
        <v>25112</v>
      </c>
    </row>
    <row r="68" spans="1:6" x14ac:dyDescent="0.45">
      <c r="A68" t="s">
        <v>38</v>
      </c>
      <c r="B68" t="s">
        <v>59</v>
      </c>
      <c r="C68" s="1">
        <v>38957</v>
      </c>
      <c r="D68" s="4">
        <v>0</v>
      </c>
      <c r="E68">
        <v>512</v>
      </c>
      <c r="F68">
        <v>66895</v>
      </c>
    </row>
    <row r="69" spans="1:6" x14ac:dyDescent="0.45">
      <c r="A69" t="s">
        <v>38</v>
      </c>
      <c r="B69" t="s">
        <v>59</v>
      </c>
      <c r="C69" s="1">
        <v>38964</v>
      </c>
      <c r="D69" s="4">
        <v>0</v>
      </c>
      <c r="E69">
        <v>511.33</v>
      </c>
      <c r="F69">
        <v>75283</v>
      </c>
    </row>
    <row r="70" spans="1:6" x14ac:dyDescent="0.45">
      <c r="A70" t="s">
        <v>38</v>
      </c>
      <c r="B70" t="s">
        <v>59</v>
      </c>
      <c r="C70" s="1">
        <v>38971</v>
      </c>
      <c r="D70" s="4">
        <v>0</v>
      </c>
      <c r="E70">
        <v>558.20000000000005</v>
      </c>
      <c r="F70">
        <v>75399</v>
      </c>
    </row>
    <row r="71" spans="1:6" x14ac:dyDescent="0.45">
      <c r="A71" t="s">
        <v>38</v>
      </c>
      <c r="B71" t="s">
        <v>59</v>
      </c>
      <c r="C71" s="1">
        <v>38978</v>
      </c>
      <c r="D71" s="4">
        <v>0</v>
      </c>
      <c r="E71">
        <v>516</v>
      </c>
      <c r="F71">
        <v>59047</v>
      </c>
    </row>
    <row r="72" spans="1:6" x14ac:dyDescent="0.45">
      <c r="A72" t="s">
        <v>38</v>
      </c>
      <c r="B72" t="s">
        <v>59</v>
      </c>
      <c r="C72" s="1">
        <v>38985</v>
      </c>
      <c r="D72" s="4">
        <v>0</v>
      </c>
      <c r="E72">
        <v>544.99</v>
      </c>
      <c r="F72">
        <v>65924</v>
      </c>
    </row>
    <row r="73" spans="1:6" x14ac:dyDescent="0.45">
      <c r="A73" t="s">
        <v>38</v>
      </c>
      <c r="B73" t="s">
        <v>59</v>
      </c>
      <c r="C73" s="1">
        <v>38992</v>
      </c>
      <c r="D73" s="4">
        <v>0</v>
      </c>
      <c r="E73">
        <v>571</v>
      </c>
      <c r="F73">
        <v>46287</v>
      </c>
    </row>
    <row r="74" spans="1:6" x14ac:dyDescent="0.45">
      <c r="A74" t="s">
        <v>38</v>
      </c>
      <c r="B74" t="s">
        <v>59</v>
      </c>
      <c r="C74" s="1">
        <v>38999</v>
      </c>
      <c r="D74" s="4">
        <v>0</v>
      </c>
      <c r="E74">
        <v>615.35</v>
      </c>
      <c r="F74">
        <v>91900</v>
      </c>
    </row>
    <row r="75" spans="1:6" x14ac:dyDescent="0.45">
      <c r="A75" t="s">
        <v>38</v>
      </c>
      <c r="B75" t="s">
        <v>59</v>
      </c>
      <c r="C75" s="1">
        <v>39006</v>
      </c>
      <c r="D75" s="4">
        <v>0</v>
      </c>
      <c r="E75">
        <v>621</v>
      </c>
      <c r="F75">
        <v>39341</v>
      </c>
    </row>
    <row r="76" spans="1:6" x14ac:dyDescent="0.45">
      <c r="A76" t="s">
        <v>38</v>
      </c>
      <c r="B76" t="s">
        <v>59</v>
      </c>
      <c r="C76" s="1">
        <v>39013</v>
      </c>
      <c r="D76" s="4">
        <v>0</v>
      </c>
      <c r="E76">
        <v>673</v>
      </c>
      <c r="F76">
        <v>100169</v>
      </c>
    </row>
    <row r="77" spans="1:6" x14ac:dyDescent="0.45">
      <c r="A77" t="s">
        <v>38</v>
      </c>
      <c r="B77" t="s">
        <v>59</v>
      </c>
      <c r="C77" s="1">
        <v>39020</v>
      </c>
      <c r="D77" s="4">
        <v>0</v>
      </c>
      <c r="E77">
        <v>671</v>
      </c>
      <c r="F77">
        <v>41436</v>
      </c>
    </row>
    <row r="78" spans="1:6" x14ac:dyDescent="0.45">
      <c r="A78" t="s">
        <v>38</v>
      </c>
      <c r="B78" t="s">
        <v>59</v>
      </c>
      <c r="C78" s="1">
        <v>39027</v>
      </c>
      <c r="D78" s="4">
        <v>0</v>
      </c>
      <c r="E78">
        <v>679</v>
      </c>
      <c r="F78">
        <v>25209</v>
      </c>
    </row>
    <row r="79" spans="1:6" x14ac:dyDescent="0.45">
      <c r="A79" t="s">
        <v>38</v>
      </c>
      <c r="B79" t="s">
        <v>59</v>
      </c>
      <c r="C79" s="1">
        <v>39034</v>
      </c>
      <c r="D79" s="4">
        <v>0</v>
      </c>
      <c r="E79">
        <v>680</v>
      </c>
      <c r="F79">
        <v>35683</v>
      </c>
    </row>
    <row r="80" spans="1:6" x14ac:dyDescent="0.45">
      <c r="A80" t="s">
        <v>38</v>
      </c>
      <c r="B80" t="s">
        <v>59</v>
      </c>
      <c r="C80" s="1">
        <v>39041</v>
      </c>
      <c r="D80" s="4">
        <v>0</v>
      </c>
      <c r="E80">
        <v>691.69</v>
      </c>
      <c r="F80">
        <v>23741</v>
      </c>
    </row>
    <row r="81" spans="1:6" x14ac:dyDescent="0.45">
      <c r="A81" t="s">
        <v>38</v>
      </c>
      <c r="B81" t="s">
        <v>59</v>
      </c>
      <c r="C81" s="1">
        <v>39048</v>
      </c>
      <c r="D81" s="4">
        <v>0</v>
      </c>
      <c r="E81">
        <v>702.5</v>
      </c>
      <c r="F81">
        <v>27501</v>
      </c>
    </row>
    <row r="82" spans="1:6" x14ac:dyDescent="0.45">
      <c r="A82" t="s">
        <v>38</v>
      </c>
      <c r="B82" t="s">
        <v>59</v>
      </c>
      <c r="C82" s="1">
        <v>39055</v>
      </c>
      <c r="D82" s="4">
        <v>0</v>
      </c>
      <c r="E82">
        <v>736</v>
      </c>
      <c r="F82">
        <v>40816</v>
      </c>
    </row>
    <row r="83" spans="1:6" x14ac:dyDescent="0.45">
      <c r="A83" t="s">
        <v>38</v>
      </c>
      <c r="B83" t="s">
        <v>59</v>
      </c>
      <c r="C83" s="1">
        <v>39062</v>
      </c>
      <c r="D83" s="4">
        <v>0</v>
      </c>
      <c r="E83">
        <v>736.1</v>
      </c>
      <c r="F83">
        <v>39945</v>
      </c>
    </row>
    <row r="84" spans="1:6" x14ac:dyDescent="0.45">
      <c r="A84" t="s">
        <v>38</v>
      </c>
      <c r="B84" t="s">
        <v>59</v>
      </c>
      <c r="C84" s="1">
        <v>39069</v>
      </c>
      <c r="D84" s="4">
        <v>0</v>
      </c>
      <c r="E84">
        <v>766.45</v>
      </c>
      <c r="F84">
        <v>38421</v>
      </c>
    </row>
    <row r="85" spans="1:6" x14ac:dyDescent="0.45">
      <c r="A85" t="s">
        <v>38</v>
      </c>
      <c r="B85" t="s">
        <v>59</v>
      </c>
      <c r="C85" s="1">
        <v>39076</v>
      </c>
      <c r="D85" s="4">
        <v>0</v>
      </c>
      <c r="E85">
        <v>814.9</v>
      </c>
      <c r="F85">
        <v>23735</v>
      </c>
    </row>
    <row r="86" spans="1:6" x14ac:dyDescent="0.45">
      <c r="A86" t="s">
        <v>38</v>
      </c>
      <c r="B86" t="s">
        <v>59</v>
      </c>
      <c r="C86" s="1">
        <v>39090</v>
      </c>
      <c r="D86" s="4">
        <v>0</v>
      </c>
      <c r="E86">
        <v>768.01</v>
      </c>
      <c r="F86">
        <v>31760</v>
      </c>
    </row>
    <row r="87" spans="1:6" x14ac:dyDescent="0.45">
      <c r="A87" t="s">
        <v>38</v>
      </c>
      <c r="B87" t="s">
        <v>59</v>
      </c>
      <c r="C87" s="1">
        <v>39097</v>
      </c>
      <c r="D87" s="4">
        <v>0</v>
      </c>
      <c r="E87">
        <v>740</v>
      </c>
      <c r="F87">
        <v>36624</v>
      </c>
    </row>
    <row r="88" spans="1:6" x14ac:dyDescent="0.45">
      <c r="A88" t="s">
        <v>38</v>
      </c>
      <c r="B88" t="s">
        <v>59</v>
      </c>
      <c r="C88" s="1">
        <v>39104</v>
      </c>
      <c r="D88" s="4">
        <v>0</v>
      </c>
      <c r="E88">
        <v>776.97</v>
      </c>
      <c r="F88">
        <v>17260</v>
      </c>
    </row>
    <row r="89" spans="1:6" x14ac:dyDescent="0.45">
      <c r="A89" t="s">
        <v>38</v>
      </c>
      <c r="B89" t="s">
        <v>59</v>
      </c>
      <c r="C89" s="1">
        <v>39111</v>
      </c>
      <c r="D89" s="4">
        <v>0</v>
      </c>
      <c r="E89">
        <v>760</v>
      </c>
      <c r="F89">
        <v>8326</v>
      </c>
    </row>
    <row r="90" spans="1:6" x14ac:dyDescent="0.45">
      <c r="A90" t="s">
        <v>38</v>
      </c>
      <c r="B90" t="s">
        <v>59</v>
      </c>
      <c r="C90" s="1">
        <v>39118</v>
      </c>
      <c r="D90" s="4">
        <v>0</v>
      </c>
      <c r="E90">
        <v>897</v>
      </c>
      <c r="F90">
        <v>99349</v>
      </c>
    </row>
    <row r="91" spans="1:6" x14ac:dyDescent="0.45">
      <c r="A91" t="s">
        <v>38</v>
      </c>
      <c r="B91" t="s">
        <v>59</v>
      </c>
      <c r="C91" s="1">
        <v>39125</v>
      </c>
      <c r="D91" s="4">
        <v>0</v>
      </c>
      <c r="E91">
        <v>844.99</v>
      </c>
      <c r="F91">
        <v>70235</v>
      </c>
    </row>
    <row r="92" spans="1:6" x14ac:dyDescent="0.45">
      <c r="A92" t="s">
        <v>38</v>
      </c>
      <c r="B92" t="s">
        <v>59</v>
      </c>
      <c r="C92" s="1">
        <v>39132</v>
      </c>
      <c r="D92" s="4">
        <v>0</v>
      </c>
      <c r="E92">
        <v>863</v>
      </c>
      <c r="F92">
        <v>43632</v>
      </c>
    </row>
    <row r="93" spans="1:6" x14ac:dyDescent="0.45">
      <c r="A93" t="s">
        <v>38</v>
      </c>
      <c r="B93" t="s">
        <v>59</v>
      </c>
      <c r="C93" s="1">
        <v>39139</v>
      </c>
      <c r="D93" s="4">
        <v>0</v>
      </c>
      <c r="E93">
        <v>804</v>
      </c>
      <c r="F93">
        <v>70780</v>
      </c>
    </row>
    <row r="94" spans="1:6" x14ac:dyDescent="0.45">
      <c r="A94" t="s">
        <v>38</v>
      </c>
      <c r="B94" t="s">
        <v>59</v>
      </c>
      <c r="C94" s="1">
        <v>39146</v>
      </c>
      <c r="D94" s="4">
        <v>0</v>
      </c>
      <c r="E94">
        <v>792.97</v>
      </c>
      <c r="F94">
        <v>19460</v>
      </c>
    </row>
    <row r="95" spans="1:6" x14ac:dyDescent="0.45">
      <c r="A95" t="s">
        <v>38</v>
      </c>
      <c r="B95" t="s">
        <v>59</v>
      </c>
      <c r="C95" s="1">
        <v>39153</v>
      </c>
      <c r="D95" s="4">
        <v>0</v>
      </c>
      <c r="E95">
        <v>780.01</v>
      </c>
      <c r="F95">
        <v>35904</v>
      </c>
    </row>
    <row r="96" spans="1:6" x14ac:dyDescent="0.45">
      <c r="A96" t="s">
        <v>38</v>
      </c>
      <c r="B96" t="s">
        <v>59</v>
      </c>
      <c r="C96" s="1">
        <v>39160</v>
      </c>
      <c r="D96" s="4">
        <v>0</v>
      </c>
      <c r="E96">
        <v>837.15</v>
      </c>
      <c r="F96">
        <v>52829</v>
      </c>
    </row>
    <row r="97" spans="1:6" x14ac:dyDescent="0.45">
      <c r="A97" t="s">
        <v>38</v>
      </c>
      <c r="B97" t="s">
        <v>59</v>
      </c>
      <c r="C97" s="1">
        <v>39167</v>
      </c>
      <c r="D97" s="4">
        <v>0</v>
      </c>
      <c r="E97">
        <v>850</v>
      </c>
      <c r="F97">
        <v>40982</v>
      </c>
    </row>
    <row r="98" spans="1:6" x14ac:dyDescent="0.45">
      <c r="A98" t="s">
        <v>38</v>
      </c>
      <c r="B98" t="s">
        <v>59</v>
      </c>
      <c r="C98" s="1">
        <v>39174</v>
      </c>
      <c r="D98" s="4">
        <v>0</v>
      </c>
      <c r="E98">
        <v>809.99</v>
      </c>
      <c r="F98">
        <v>33652</v>
      </c>
    </row>
    <row r="99" spans="1:6" x14ac:dyDescent="0.45">
      <c r="A99" t="s">
        <v>38</v>
      </c>
      <c r="B99" t="s">
        <v>59</v>
      </c>
      <c r="C99" s="1">
        <v>39181</v>
      </c>
      <c r="D99" s="4">
        <v>0</v>
      </c>
      <c r="E99">
        <v>802</v>
      </c>
      <c r="F99">
        <v>25539</v>
      </c>
    </row>
    <row r="100" spans="1:6" x14ac:dyDescent="0.45">
      <c r="A100" t="s">
        <v>38</v>
      </c>
      <c r="B100" t="s">
        <v>59</v>
      </c>
      <c r="C100" s="1">
        <v>39188</v>
      </c>
      <c r="D100" s="4">
        <v>0</v>
      </c>
      <c r="E100">
        <v>778</v>
      </c>
      <c r="F100">
        <v>44694</v>
      </c>
    </row>
    <row r="101" spans="1:6" x14ac:dyDescent="0.45">
      <c r="A101" t="s">
        <v>38</v>
      </c>
      <c r="B101" t="s">
        <v>59</v>
      </c>
      <c r="C101" s="1">
        <v>39195</v>
      </c>
      <c r="D101" s="4">
        <v>0</v>
      </c>
      <c r="E101">
        <v>826</v>
      </c>
      <c r="F101">
        <v>73174</v>
      </c>
    </row>
    <row r="102" spans="1:6" x14ac:dyDescent="0.45">
      <c r="A102" t="s">
        <v>38</v>
      </c>
      <c r="B102" t="s">
        <v>59</v>
      </c>
      <c r="C102" s="1">
        <v>39202</v>
      </c>
      <c r="D102" s="4">
        <v>0</v>
      </c>
      <c r="E102">
        <v>824</v>
      </c>
      <c r="F102">
        <v>34131</v>
      </c>
    </row>
    <row r="103" spans="1:6" x14ac:dyDescent="0.45">
      <c r="A103" t="s">
        <v>38</v>
      </c>
      <c r="B103" t="s">
        <v>59</v>
      </c>
      <c r="C103" s="1">
        <v>39209</v>
      </c>
      <c r="D103" s="4">
        <v>0</v>
      </c>
      <c r="E103">
        <v>827</v>
      </c>
      <c r="F103">
        <v>24190</v>
      </c>
    </row>
    <row r="104" spans="1:6" x14ac:dyDescent="0.45">
      <c r="A104" t="s">
        <v>38</v>
      </c>
      <c r="B104" t="s">
        <v>59</v>
      </c>
      <c r="C104" s="1">
        <v>39216</v>
      </c>
      <c r="D104" s="4">
        <v>0</v>
      </c>
      <c r="E104">
        <v>814</v>
      </c>
      <c r="F104">
        <v>12258</v>
      </c>
    </row>
    <row r="105" spans="1:6" x14ac:dyDescent="0.45">
      <c r="A105" t="s">
        <v>38</v>
      </c>
      <c r="B105" t="s">
        <v>59</v>
      </c>
      <c r="C105" s="1">
        <v>39223</v>
      </c>
      <c r="D105" s="4">
        <v>0</v>
      </c>
      <c r="E105">
        <v>817</v>
      </c>
      <c r="F105">
        <v>31657</v>
      </c>
    </row>
    <row r="106" spans="1:6" x14ac:dyDescent="0.45">
      <c r="A106" t="s">
        <v>38</v>
      </c>
      <c r="B106" t="s">
        <v>59</v>
      </c>
      <c r="C106" s="1">
        <v>39230</v>
      </c>
      <c r="D106" s="4">
        <v>0</v>
      </c>
      <c r="E106">
        <v>812.85</v>
      </c>
      <c r="F106">
        <v>6944</v>
      </c>
    </row>
    <row r="107" spans="1:6" x14ac:dyDescent="0.45">
      <c r="A107" t="s">
        <v>38</v>
      </c>
      <c r="B107" t="s">
        <v>59</v>
      </c>
      <c r="C107" s="1">
        <v>39237</v>
      </c>
      <c r="D107" s="4">
        <v>0</v>
      </c>
      <c r="E107">
        <v>840</v>
      </c>
      <c r="F107">
        <v>33784</v>
      </c>
    </row>
    <row r="108" spans="1:6" x14ac:dyDescent="0.45">
      <c r="A108" t="s">
        <v>38</v>
      </c>
      <c r="B108" t="s">
        <v>59</v>
      </c>
      <c r="C108" s="1">
        <v>39244</v>
      </c>
      <c r="D108" s="4">
        <v>0</v>
      </c>
      <c r="E108">
        <v>870</v>
      </c>
      <c r="F108">
        <v>59475</v>
      </c>
    </row>
    <row r="109" spans="1:6" x14ac:dyDescent="0.45">
      <c r="A109" t="s">
        <v>38</v>
      </c>
      <c r="B109" t="s">
        <v>59</v>
      </c>
      <c r="C109" s="1">
        <v>39251</v>
      </c>
      <c r="D109" s="4">
        <v>0</v>
      </c>
      <c r="E109">
        <v>862</v>
      </c>
      <c r="F109">
        <v>72663</v>
      </c>
    </row>
    <row r="110" spans="1:6" x14ac:dyDescent="0.45">
      <c r="A110" t="s">
        <v>38</v>
      </c>
      <c r="B110" t="s">
        <v>59</v>
      </c>
      <c r="C110" s="1">
        <v>39258</v>
      </c>
      <c r="D110" s="4">
        <v>0</v>
      </c>
      <c r="E110">
        <v>868</v>
      </c>
      <c r="F110">
        <v>28088</v>
      </c>
    </row>
    <row r="111" spans="1:6" x14ac:dyDescent="0.45">
      <c r="A111" t="s">
        <v>38</v>
      </c>
      <c r="B111" t="s">
        <v>59</v>
      </c>
      <c r="C111" s="1">
        <v>39265</v>
      </c>
      <c r="D111" s="4">
        <v>0</v>
      </c>
      <c r="E111">
        <v>913</v>
      </c>
      <c r="F111">
        <v>82687</v>
      </c>
    </row>
    <row r="112" spans="1:6" x14ac:dyDescent="0.45">
      <c r="A112" t="s">
        <v>38</v>
      </c>
      <c r="B112" t="s">
        <v>59</v>
      </c>
      <c r="C112" s="1">
        <v>39272</v>
      </c>
      <c r="D112" s="4">
        <v>0</v>
      </c>
      <c r="E112">
        <v>939.37</v>
      </c>
      <c r="F112">
        <v>69804</v>
      </c>
    </row>
    <row r="113" spans="1:6" x14ac:dyDescent="0.45">
      <c r="A113" t="s">
        <v>38</v>
      </c>
      <c r="B113" t="s">
        <v>59</v>
      </c>
      <c r="C113" s="1">
        <v>39279</v>
      </c>
      <c r="D113" s="4">
        <v>0</v>
      </c>
      <c r="E113">
        <v>913</v>
      </c>
      <c r="F113">
        <v>30499</v>
      </c>
    </row>
    <row r="114" spans="1:6" x14ac:dyDescent="0.45">
      <c r="A114" t="s">
        <v>38</v>
      </c>
      <c r="B114" t="s">
        <v>59</v>
      </c>
      <c r="C114" s="1">
        <v>39286</v>
      </c>
      <c r="D114" s="4">
        <v>0</v>
      </c>
      <c r="E114">
        <v>878</v>
      </c>
      <c r="F114">
        <v>31114</v>
      </c>
    </row>
    <row r="115" spans="1:6" x14ac:dyDescent="0.45">
      <c r="A115" t="s">
        <v>38</v>
      </c>
      <c r="B115" t="s">
        <v>59</v>
      </c>
      <c r="C115" s="1">
        <v>39293</v>
      </c>
      <c r="D115" s="4">
        <v>0</v>
      </c>
      <c r="E115">
        <v>1017.9</v>
      </c>
      <c r="F115">
        <v>149160</v>
      </c>
    </row>
    <row r="116" spans="1:6" x14ac:dyDescent="0.45">
      <c r="A116" t="s">
        <v>38</v>
      </c>
      <c r="B116" t="s">
        <v>59</v>
      </c>
      <c r="C116" s="1">
        <v>39300</v>
      </c>
      <c r="D116" s="4">
        <v>0</v>
      </c>
      <c r="E116">
        <v>999.99</v>
      </c>
      <c r="F116">
        <v>96947</v>
      </c>
    </row>
    <row r="117" spans="1:6" x14ac:dyDescent="0.45">
      <c r="A117" t="s">
        <v>38</v>
      </c>
      <c r="B117" t="s">
        <v>59</v>
      </c>
      <c r="C117" s="1">
        <v>39307</v>
      </c>
      <c r="D117" s="4">
        <v>0</v>
      </c>
      <c r="E117">
        <v>1005</v>
      </c>
      <c r="F117">
        <v>60276</v>
      </c>
    </row>
    <row r="118" spans="1:6" x14ac:dyDescent="0.45">
      <c r="A118" t="s">
        <v>38</v>
      </c>
      <c r="B118" t="s">
        <v>59</v>
      </c>
      <c r="C118" s="1">
        <v>39314</v>
      </c>
      <c r="D118" s="4">
        <v>0</v>
      </c>
      <c r="E118">
        <v>1044.7</v>
      </c>
      <c r="F118">
        <v>93902</v>
      </c>
    </row>
    <row r="119" spans="1:6" x14ac:dyDescent="0.45">
      <c r="A119" t="s">
        <v>38</v>
      </c>
      <c r="B119" t="s">
        <v>59</v>
      </c>
      <c r="C119" s="1">
        <v>39321</v>
      </c>
      <c r="D119" s="4">
        <v>0</v>
      </c>
      <c r="E119">
        <v>1044.5</v>
      </c>
      <c r="F119">
        <v>53448</v>
      </c>
    </row>
    <row r="120" spans="1:6" x14ac:dyDescent="0.45">
      <c r="A120" t="s">
        <v>38</v>
      </c>
      <c r="B120" t="s">
        <v>59</v>
      </c>
      <c r="C120" s="1">
        <v>39328</v>
      </c>
      <c r="D120" s="4">
        <v>0</v>
      </c>
      <c r="E120">
        <v>1075.5</v>
      </c>
      <c r="F120">
        <v>33419</v>
      </c>
    </row>
    <row r="121" spans="1:6" x14ac:dyDescent="0.45">
      <c r="A121" t="s">
        <v>38</v>
      </c>
      <c r="B121" t="s">
        <v>59</v>
      </c>
      <c r="C121" s="1">
        <v>39335</v>
      </c>
      <c r="D121" s="4">
        <v>0</v>
      </c>
      <c r="E121">
        <v>1112</v>
      </c>
      <c r="F121">
        <v>50863</v>
      </c>
    </row>
    <row r="122" spans="1:6" x14ac:dyDescent="0.45">
      <c r="A122" t="s">
        <v>38</v>
      </c>
      <c r="B122" t="s">
        <v>59</v>
      </c>
      <c r="C122" s="1">
        <v>39342</v>
      </c>
      <c r="D122" s="4">
        <v>0</v>
      </c>
      <c r="E122">
        <v>1181</v>
      </c>
      <c r="F122">
        <v>122673</v>
      </c>
    </row>
    <row r="123" spans="1:6" x14ac:dyDescent="0.45">
      <c r="A123" t="s">
        <v>38</v>
      </c>
      <c r="B123" t="s">
        <v>59</v>
      </c>
      <c r="C123" s="1">
        <v>39349</v>
      </c>
      <c r="D123" s="4">
        <v>0</v>
      </c>
      <c r="E123">
        <v>1220</v>
      </c>
      <c r="F123">
        <v>193157</v>
      </c>
    </row>
    <row r="124" spans="1:6" x14ac:dyDescent="0.45">
      <c r="A124" t="s">
        <v>38</v>
      </c>
      <c r="B124" t="s">
        <v>59</v>
      </c>
      <c r="C124" s="1">
        <v>39356</v>
      </c>
      <c r="D124" s="4">
        <v>0</v>
      </c>
      <c r="E124">
        <v>1207</v>
      </c>
      <c r="F124">
        <v>55013</v>
      </c>
    </row>
    <row r="125" spans="1:6" x14ac:dyDescent="0.45">
      <c r="A125" t="s">
        <v>38</v>
      </c>
      <c r="B125" t="s">
        <v>59</v>
      </c>
      <c r="C125" s="1">
        <v>39363</v>
      </c>
      <c r="D125" s="4">
        <v>0</v>
      </c>
      <c r="E125">
        <v>1203.0999999999999</v>
      </c>
      <c r="F125">
        <v>114925</v>
      </c>
    </row>
    <row r="126" spans="1:6" x14ac:dyDescent="0.45">
      <c r="A126" t="s">
        <v>38</v>
      </c>
      <c r="B126" t="s">
        <v>59</v>
      </c>
      <c r="C126" s="1">
        <v>39370</v>
      </c>
      <c r="D126" s="4">
        <v>0</v>
      </c>
      <c r="E126">
        <v>1173</v>
      </c>
      <c r="F126">
        <v>101547</v>
      </c>
    </row>
    <row r="127" spans="1:6" x14ac:dyDescent="0.45">
      <c r="A127" t="s">
        <v>38</v>
      </c>
      <c r="B127" t="s">
        <v>59</v>
      </c>
      <c r="C127" s="1">
        <v>39377</v>
      </c>
      <c r="D127" s="4">
        <v>0</v>
      </c>
      <c r="E127">
        <v>1219</v>
      </c>
      <c r="F127">
        <v>119691</v>
      </c>
    </row>
    <row r="128" spans="1:6" x14ac:dyDescent="0.45">
      <c r="A128" t="s">
        <v>38</v>
      </c>
      <c r="B128" t="s">
        <v>59</v>
      </c>
      <c r="C128" s="1">
        <v>39384</v>
      </c>
      <c r="D128" s="4">
        <v>0</v>
      </c>
      <c r="E128">
        <v>1219.98</v>
      </c>
      <c r="F128">
        <v>67253</v>
      </c>
    </row>
    <row r="129" spans="1:6" x14ac:dyDescent="0.45">
      <c r="A129" t="s">
        <v>38</v>
      </c>
      <c r="B129" t="s">
        <v>59</v>
      </c>
      <c r="C129" s="1">
        <v>39391</v>
      </c>
      <c r="D129" s="4">
        <v>0</v>
      </c>
      <c r="E129">
        <v>1210</v>
      </c>
      <c r="F129">
        <v>35443</v>
      </c>
    </row>
    <row r="130" spans="1:6" x14ac:dyDescent="0.45">
      <c r="A130" t="s">
        <v>38</v>
      </c>
      <c r="B130" t="s">
        <v>59</v>
      </c>
      <c r="C130" s="1">
        <v>39398</v>
      </c>
      <c r="D130" s="4">
        <v>0</v>
      </c>
      <c r="E130">
        <v>1239.99</v>
      </c>
      <c r="F130">
        <v>26191</v>
      </c>
    </row>
    <row r="131" spans="1:6" x14ac:dyDescent="0.45">
      <c r="A131" t="s">
        <v>38</v>
      </c>
      <c r="B131" t="s">
        <v>59</v>
      </c>
      <c r="C131" s="1">
        <v>39405</v>
      </c>
      <c r="D131" s="4">
        <v>0</v>
      </c>
      <c r="E131">
        <v>1176</v>
      </c>
      <c r="F131">
        <v>57605</v>
      </c>
    </row>
    <row r="132" spans="1:6" x14ac:dyDescent="0.45">
      <c r="A132" t="s">
        <v>38</v>
      </c>
      <c r="B132" t="s">
        <v>59</v>
      </c>
      <c r="C132" s="1">
        <v>39412</v>
      </c>
      <c r="D132" s="4">
        <v>0</v>
      </c>
      <c r="E132">
        <v>1190</v>
      </c>
      <c r="F132">
        <v>31683</v>
      </c>
    </row>
    <row r="133" spans="1:6" x14ac:dyDescent="0.45">
      <c r="A133" t="s">
        <v>38</v>
      </c>
      <c r="B133" t="s">
        <v>59</v>
      </c>
      <c r="C133" s="1">
        <v>39419</v>
      </c>
      <c r="D133" s="4">
        <v>0</v>
      </c>
      <c r="E133">
        <v>1254</v>
      </c>
      <c r="F133">
        <v>59659</v>
      </c>
    </row>
    <row r="134" spans="1:6" x14ac:dyDescent="0.45">
      <c r="A134" t="s">
        <v>38</v>
      </c>
      <c r="B134" t="s">
        <v>59</v>
      </c>
      <c r="C134" s="1">
        <v>39426</v>
      </c>
      <c r="D134" s="4">
        <v>0</v>
      </c>
      <c r="E134">
        <v>1283</v>
      </c>
      <c r="F134">
        <v>144017</v>
      </c>
    </row>
    <row r="135" spans="1:6" x14ac:dyDescent="0.45">
      <c r="A135" t="s">
        <v>38</v>
      </c>
      <c r="B135" t="s">
        <v>59</v>
      </c>
      <c r="C135" s="1">
        <v>39433</v>
      </c>
      <c r="D135" s="4">
        <v>0</v>
      </c>
      <c r="E135">
        <v>1345</v>
      </c>
      <c r="F135">
        <v>174639</v>
      </c>
    </row>
    <row r="136" spans="1:6" x14ac:dyDescent="0.45">
      <c r="A136" t="s">
        <v>38</v>
      </c>
      <c r="B136" t="s">
        <v>59</v>
      </c>
      <c r="C136" s="1">
        <v>39440</v>
      </c>
      <c r="D136" s="4">
        <v>0</v>
      </c>
      <c r="E136">
        <v>1341</v>
      </c>
      <c r="F136">
        <v>110066</v>
      </c>
    </row>
    <row r="137" spans="1:6" x14ac:dyDescent="0.45">
      <c r="A137" t="s">
        <v>38</v>
      </c>
      <c r="B137" t="s">
        <v>59</v>
      </c>
      <c r="C137" s="1">
        <v>39454</v>
      </c>
      <c r="D137" s="4">
        <v>0</v>
      </c>
      <c r="E137">
        <v>1434</v>
      </c>
      <c r="F137">
        <v>65487</v>
      </c>
    </row>
    <row r="138" spans="1:6" x14ac:dyDescent="0.45">
      <c r="A138" t="s">
        <v>38</v>
      </c>
      <c r="B138" t="s">
        <v>59</v>
      </c>
      <c r="C138" s="1">
        <v>39461</v>
      </c>
      <c r="D138" s="4">
        <v>0</v>
      </c>
      <c r="E138">
        <v>1323</v>
      </c>
      <c r="F138">
        <v>308643</v>
      </c>
    </row>
    <row r="139" spans="1:6" x14ac:dyDescent="0.45">
      <c r="A139" t="s">
        <v>38</v>
      </c>
      <c r="B139" t="s">
        <v>59</v>
      </c>
      <c r="C139" s="1">
        <v>39468</v>
      </c>
      <c r="D139" s="4">
        <v>0</v>
      </c>
      <c r="E139">
        <v>1280</v>
      </c>
      <c r="F139">
        <v>187218</v>
      </c>
    </row>
    <row r="140" spans="1:6" x14ac:dyDescent="0.45">
      <c r="A140" t="s">
        <v>38</v>
      </c>
      <c r="B140" t="s">
        <v>59</v>
      </c>
      <c r="C140" s="1">
        <v>39475</v>
      </c>
      <c r="D140" s="4">
        <v>0</v>
      </c>
      <c r="E140">
        <v>1216</v>
      </c>
      <c r="F140">
        <v>150641</v>
      </c>
    </row>
    <row r="141" spans="1:6" x14ac:dyDescent="0.45">
      <c r="A141" t="s">
        <v>38</v>
      </c>
      <c r="B141" t="s">
        <v>59</v>
      </c>
      <c r="C141" s="1">
        <v>39482</v>
      </c>
      <c r="D141" s="4">
        <v>0</v>
      </c>
      <c r="E141">
        <v>1212.01</v>
      </c>
      <c r="F141">
        <v>48774</v>
      </c>
    </row>
    <row r="142" spans="1:6" x14ac:dyDescent="0.45">
      <c r="A142" t="s">
        <v>38</v>
      </c>
      <c r="B142" t="s">
        <v>59</v>
      </c>
      <c r="C142" s="1">
        <v>39489</v>
      </c>
      <c r="D142" s="4">
        <v>0</v>
      </c>
      <c r="E142">
        <v>1338.25</v>
      </c>
      <c r="F142">
        <v>89376</v>
      </c>
    </row>
    <row r="143" spans="1:6" x14ac:dyDescent="0.45">
      <c r="A143" t="s">
        <v>38</v>
      </c>
      <c r="B143" t="s">
        <v>59</v>
      </c>
      <c r="C143" s="1">
        <v>39496</v>
      </c>
      <c r="D143" s="4">
        <v>0</v>
      </c>
      <c r="E143">
        <v>1450</v>
      </c>
      <c r="F143">
        <v>143669</v>
      </c>
    </row>
    <row r="144" spans="1:6" x14ac:dyDescent="0.45">
      <c r="A144" t="s">
        <v>38</v>
      </c>
      <c r="B144" t="s">
        <v>59</v>
      </c>
      <c r="C144" s="1">
        <v>39503</v>
      </c>
      <c r="D144" s="4">
        <v>0</v>
      </c>
      <c r="E144">
        <v>1415</v>
      </c>
      <c r="F144">
        <v>92565</v>
      </c>
    </row>
    <row r="145" spans="1:6" x14ac:dyDescent="0.45">
      <c r="A145" t="s">
        <v>38</v>
      </c>
      <c r="B145" t="s">
        <v>59</v>
      </c>
      <c r="C145" s="1">
        <v>39510</v>
      </c>
      <c r="D145" s="4">
        <v>0</v>
      </c>
      <c r="E145">
        <v>1450</v>
      </c>
      <c r="F145">
        <v>146079</v>
      </c>
    </row>
    <row r="146" spans="1:6" x14ac:dyDescent="0.45">
      <c r="A146" t="s">
        <v>38</v>
      </c>
      <c r="B146" t="s">
        <v>59</v>
      </c>
      <c r="C146" s="1">
        <v>39517</v>
      </c>
      <c r="D146" s="4">
        <v>0</v>
      </c>
      <c r="E146">
        <v>1469</v>
      </c>
      <c r="F146">
        <v>62314</v>
      </c>
    </row>
    <row r="147" spans="1:6" x14ac:dyDescent="0.45">
      <c r="A147" t="s">
        <v>38</v>
      </c>
      <c r="B147" t="s">
        <v>59</v>
      </c>
      <c r="C147" s="1">
        <v>39524</v>
      </c>
      <c r="D147" s="4">
        <v>0</v>
      </c>
      <c r="E147">
        <v>1438</v>
      </c>
      <c r="F147">
        <v>58912</v>
      </c>
    </row>
    <row r="148" spans="1:6" x14ac:dyDescent="0.45">
      <c r="A148" t="s">
        <v>38</v>
      </c>
      <c r="B148" t="s">
        <v>59</v>
      </c>
      <c r="C148" s="1">
        <v>39531</v>
      </c>
      <c r="D148" s="4">
        <v>0</v>
      </c>
      <c r="E148">
        <v>1411</v>
      </c>
      <c r="F148">
        <v>15144</v>
      </c>
    </row>
    <row r="149" spans="1:6" x14ac:dyDescent="0.45">
      <c r="A149" t="s">
        <v>38</v>
      </c>
      <c r="B149" t="s">
        <v>59</v>
      </c>
      <c r="C149" s="1">
        <v>39538</v>
      </c>
      <c r="D149" s="4">
        <v>0</v>
      </c>
      <c r="E149">
        <v>1427</v>
      </c>
      <c r="F149">
        <v>22405</v>
      </c>
    </row>
    <row r="150" spans="1:6" x14ac:dyDescent="0.45">
      <c r="A150" t="s">
        <v>38</v>
      </c>
      <c r="B150" t="s">
        <v>59</v>
      </c>
      <c r="C150" s="1">
        <v>39545</v>
      </c>
      <c r="D150" s="4">
        <v>0</v>
      </c>
      <c r="E150">
        <v>1465</v>
      </c>
      <c r="F150">
        <v>59731</v>
      </c>
    </row>
    <row r="151" spans="1:6" x14ac:dyDescent="0.45">
      <c r="A151" t="s">
        <v>38</v>
      </c>
      <c r="B151" t="s">
        <v>59</v>
      </c>
      <c r="C151" s="1">
        <v>39552</v>
      </c>
      <c r="D151" s="4">
        <v>0</v>
      </c>
      <c r="E151">
        <v>1532.1</v>
      </c>
      <c r="F151">
        <v>251172</v>
      </c>
    </row>
    <row r="152" spans="1:6" x14ac:dyDescent="0.45">
      <c r="A152" t="s">
        <v>38</v>
      </c>
      <c r="B152" t="s">
        <v>59</v>
      </c>
      <c r="C152" s="1">
        <v>39559</v>
      </c>
      <c r="D152" s="4">
        <v>0</v>
      </c>
      <c r="E152">
        <v>1503</v>
      </c>
      <c r="F152">
        <v>51947</v>
      </c>
    </row>
    <row r="153" spans="1:6" x14ac:dyDescent="0.45">
      <c r="A153" t="s">
        <v>38</v>
      </c>
      <c r="B153" t="s">
        <v>59</v>
      </c>
      <c r="C153" s="1">
        <v>39566</v>
      </c>
      <c r="D153" s="4">
        <v>0</v>
      </c>
      <c r="E153">
        <v>1475</v>
      </c>
      <c r="F153">
        <v>45906</v>
      </c>
    </row>
    <row r="154" spans="1:6" x14ac:dyDescent="0.45">
      <c r="A154" t="s">
        <v>38</v>
      </c>
      <c r="B154" t="s">
        <v>59</v>
      </c>
      <c r="C154" s="1">
        <v>39573</v>
      </c>
      <c r="D154" s="4">
        <v>0</v>
      </c>
      <c r="E154">
        <v>1471</v>
      </c>
      <c r="F154">
        <v>30015</v>
      </c>
    </row>
    <row r="155" spans="1:6" x14ac:dyDescent="0.45">
      <c r="A155" t="s">
        <v>38</v>
      </c>
      <c r="B155" t="s">
        <v>59</v>
      </c>
      <c r="C155" s="1">
        <v>39580</v>
      </c>
      <c r="D155" s="4">
        <v>0</v>
      </c>
      <c r="E155">
        <v>1447</v>
      </c>
      <c r="F155">
        <v>75465</v>
      </c>
    </row>
    <row r="156" spans="1:6" x14ac:dyDescent="0.45">
      <c r="A156" t="s">
        <v>38</v>
      </c>
      <c r="B156" t="s">
        <v>59</v>
      </c>
      <c r="C156" s="1">
        <v>39587</v>
      </c>
      <c r="D156" s="4">
        <v>0</v>
      </c>
      <c r="E156">
        <v>1405.99</v>
      </c>
      <c r="F156">
        <v>81517</v>
      </c>
    </row>
    <row r="157" spans="1:6" x14ac:dyDescent="0.45">
      <c r="A157" t="s">
        <v>38</v>
      </c>
      <c r="B157" t="s">
        <v>59</v>
      </c>
      <c r="C157" s="1">
        <v>39594</v>
      </c>
      <c r="D157" s="4">
        <v>0</v>
      </c>
      <c r="E157">
        <v>1529.98</v>
      </c>
      <c r="F157">
        <v>157822</v>
      </c>
    </row>
    <row r="158" spans="1:6" x14ac:dyDescent="0.45">
      <c r="A158" t="s">
        <v>38</v>
      </c>
      <c r="B158" t="s">
        <v>59</v>
      </c>
      <c r="C158" s="1">
        <v>39601</v>
      </c>
      <c r="D158" s="4">
        <v>0</v>
      </c>
      <c r="E158">
        <v>1549</v>
      </c>
      <c r="F158">
        <v>125556</v>
      </c>
    </row>
    <row r="159" spans="1:6" x14ac:dyDescent="0.45">
      <c r="A159" t="s">
        <v>38</v>
      </c>
      <c r="B159" t="s">
        <v>59</v>
      </c>
      <c r="C159" s="1">
        <v>39608</v>
      </c>
      <c r="D159" s="4">
        <v>0</v>
      </c>
      <c r="E159">
        <v>1536.99</v>
      </c>
      <c r="F159">
        <v>37965</v>
      </c>
    </row>
    <row r="160" spans="1:6" x14ac:dyDescent="0.45">
      <c r="A160" t="s">
        <v>38</v>
      </c>
      <c r="B160" t="s">
        <v>59</v>
      </c>
      <c r="C160" s="1">
        <v>39615</v>
      </c>
      <c r="D160" s="4">
        <v>0</v>
      </c>
      <c r="E160">
        <v>1527.01</v>
      </c>
      <c r="F160">
        <v>41970</v>
      </c>
    </row>
    <row r="161" spans="1:6" x14ac:dyDescent="0.45">
      <c r="A161" t="s">
        <v>38</v>
      </c>
      <c r="B161" t="s">
        <v>59</v>
      </c>
      <c r="C161" s="1">
        <v>39622</v>
      </c>
      <c r="D161" s="4">
        <v>0</v>
      </c>
      <c r="E161">
        <v>1430</v>
      </c>
      <c r="F161">
        <v>34805</v>
      </c>
    </row>
    <row r="162" spans="1:6" x14ac:dyDescent="0.45">
      <c r="A162" t="s">
        <v>38</v>
      </c>
      <c r="B162" t="s">
        <v>59</v>
      </c>
      <c r="C162" s="1">
        <v>39629</v>
      </c>
      <c r="D162" s="4">
        <v>0</v>
      </c>
      <c r="E162">
        <v>1440</v>
      </c>
      <c r="F162">
        <v>108281</v>
      </c>
    </row>
    <row r="163" spans="1:6" x14ac:dyDescent="0.45">
      <c r="A163" t="s">
        <v>38</v>
      </c>
      <c r="B163" t="s">
        <v>59</v>
      </c>
      <c r="C163" s="1">
        <v>39636</v>
      </c>
      <c r="D163" s="4">
        <v>0</v>
      </c>
      <c r="E163">
        <v>1350</v>
      </c>
      <c r="F163">
        <v>41991</v>
      </c>
    </row>
    <row r="164" spans="1:6" x14ac:dyDescent="0.45">
      <c r="A164" t="s">
        <v>38</v>
      </c>
      <c r="B164" t="s">
        <v>59</v>
      </c>
      <c r="C164" s="1">
        <v>39643</v>
      </c>
      <c r="D164" s="4">
        <v>0</v>
      </c>
      <c r="E164">
        <v>1310</v>
      </c>
      <c r="F164">
        <v>19797</v>
      </c>
    </row>
    <row r="165" spans="1:6" x14ac:dyDescent="0.45">
      <c r="A165" t="s">
        <v>38</v>
      </c>
      <c r="B165" t="s">
        <v>59</v>
      </c>
      <c r="C165" s="1">
        <v>39650</v>
      </c>
      <c r="D165" s="4">
        <v>0</v>
      </c>
      <c r="E165">
        <v>1169.92</v>
      </c>
      <c r="F165">
        <v>34272</v>
      </c>
    </row>
    <row r="166" spans="1:6" x14ac:dyDescent="0.45">
      <c r="A166" t="s">
        <v>38</v>
      </c>
      <c r="B166" t="s">
        <v>59</v>
      </c>
      <c r="C166" s="1">
        <v>39657</v>
      </c>
      <c r="D166" s="4">
        <v>0</v>
      </c>
      <c r="E166">
        <v>1243</v>
      </c>
      <c r="F166">
        <v>19941</v>
      </c>
    </row>
    <row r="167" spans="1:6" x14ac:dyDescent="0.45">
      <c r="A167" t="s">
        <v>38</v>
      </c>
      <c r="B167" t="s">
        <v>59</v>
      </c>
      <c r="C167" s="1">
        <v>39664</v>
      </c>
      <c r="D167" s="4">
        <v>0</v>
      </c>
      <c r="E167">
        <v>1173</v>
      </c>
      <c r="F167">
        <v>19762</v>
      </c>
    </row>
    <row r="168" spans="1:6" x14ac:dyDescent="0.45">
      <c r="A168" t="s">
        <v>38</v>
      </c>
      <c r="B168" t="s">
        <v>59</v>
      </c>
      <c r="C168" s="1">
        <v>39671</v>
      </c>
      <c r="D168" s="4">
        <v>0</v>
      </c>
      <c r="E168">
        <v>1191</v>
      </c>
      <c r="F168">
        <v>39653</v>
      </c>
    </row>
    <row r="169" spans="1:6" x14ac:dyDescent="0.45">
      <c r="A169" t="s">
        <v>38</v>
      </c>
      <c r="B169" t="s">
        <v>59</v>
      </c>
      <c r="C169" s="1">
        <v>39678</v>
      </c>
      <c r="D169" s="4">
        <v>0</v>
      </c>
      <c r="E169">
        <v>1152</v>
      </c>
      <c r="F169">
        <v>14296</v>
      </c>
    </row>
    <row r="170" spans="1:6" x14ac:dyDescent="0.45">
      <c r="A170" t="s">
        <v>38</v>
      </c>
      <c r="B170" t="s">
        <v>59</v>
      </c>
      <c r="C170" s="1">
        <v>39685</v>
      </c>
      <c r="D170" s="4">
        <v>0</v>
      </c>
      <c r="E170">
        <v>1071.01</v>
      </c>
      <c r="F170">
        <v>16897</v>
      </c>
    </row>
    <row r="171" spans="1:6" x14ac:dyDescent="0.45">
      <c r="A171" t="s">
        <v>38</v>
      </c>
      <c r="B171" t="s">
        <v>59</v>
      </c>
      <c r="C171" s="1">
        <v>39692</v>
      </c>
      <c r="D171" s="4">
        <v>0</v>
      </c>
      <c r="E171">
        <v>1000.01</v>
      </c>
      <c r="F171">
        <v>16879</v>
      </c>
    </row>
    <row r="172" spans="1:6" x14ac:dyDescent="0.45">
      <c r="A172" t="s">
        <v>38</v>
      </c>
      <c r="B172" t="s">
        <v>59</v>
      </c>
      <c r="C172" s="1">
        <v>39699</v>
      </c>
      <c r="D172" s="4">
        <v>0</v>
      </c>
      <c r="E172">
        <v>993</v>
      </c>
      <c r="F172">
        <v>21706</v>
      </c>
    </row>
    <row r="173" spans="1:6" x14ac:dyDescent="0.45">
      <c r="A173" t="s">
        <v>38</v>
      </c>
      <c r="B173" t="s">
        <v>59</v>
      </c>
      <c r="C173" s="1">
        <v>39706</v>
      </c>
      <c r="D173" s="4">
        <v>0</v>
      </c>
      <c r="E173">
        <v>802</v>
      </c>
      <c r="F173">
        <v>20287</v>
      </c>
    </row>
    <row r="174" spans="1:6" x14ac:dyDescent="0.45">
      <c r="A174" t="s">
        <v>38</v>
      </c>
      <c r="B174" t="s">
        <v>59</v>
      </c>
      <c r="C174" s="1">
        <v>39713</v>
      </c>
      <c r="D174" s="4">
        <v>0</v>
      </c>
      <c r="E174">
        <v>810</v>
      </c>
      <c r="F174">
        <v>13499</v>
      </c>
    </row>
    <row r="175" spans="1:6" x14ac:dyDescent="0.45">
      <c r="A175" t="s">
        <v>38</v>
      </c>
      <c r="B175" t="s">
        <v>59</v>
      </c>
      <c r="C175" s="1">
        <v>39720</v>
      </c>
      <c r="D175" s="4">
        <v>0</v>
      </c>
      <c r="E175">
        <v>590</v>
      </c>
      <c r="F175">
        <v>12883</v>
      </c>
    </row>
    <row r="176" spans="1:6" x14ac:dyDescent="0.45">
      <c r="A176" t="s">
        <v>38</v>
      </c>
      <c r="B176" t="s">
        <v>59</v>
      </c>
      <c r="C176" s="1">
        <v>39727</v>
      </c>
      <c r="D176" s="4">
        <v>0</v>
      </c>
      <c r="E176">
        <v>540.01</v>
      </c>
      <c r="F176">
        <v>15120</v>
      </c>
    </row>
    <row r="177" spans="1:6" x14ac:dyDescent="0.45">
      <c r="A177" t="s">
        <v>38</v>
      </c>
      <c r="B177" t="s">
        <v>59</v>
      </c>
      <c r="C177" s="1">
        <v>39734</v>
      </c>
      <c r="D177" s="4">
        <v>0</v>
      </c>
      <c r="E177">
        <v>334</v>
      </c>
      <c r="F177">
        <v>7602</v>
      </c>
    </row>
    <row r="178" spans="1:6" x14ac:dyDescent="0.45">
      <c r="A178" t="s">
        <v>38</v>
      </c>
      <c r="B178" t="s">
        <v>59</v>
      </c>
      <c r="C178" s="1">
        <v>39741</v>
      </c>
      <c r="D178" s="4">
        <v>0</v>
      </c>
      <c r="E178">
        <v>252.11</v>
      </c>
      <c r="F178">
        <v>50866</v>
      </c>
    </row>
    <row r="179" spans="1:6" x14ac:dyDescent="0.45">
      <c r="A179" t="s">
        <v>38</v>
      </c>
      <c r="B179" t="s">
        <v>59</v>
      </c>
      <c r="C179" s="1">
        <v>39748</v>
      </c>
      <c r="D179" s="4">
        <v>0</v>
      </c>
      <c r="E179">
        <v>288</v>
      </c>
      <c r="F179">
        <v>41940</v>
      </c>
    </row>
    <row r="180" spans="1:6" x14ac:dyDescent="0.45">
      <c r="A180" t="s">
        <v>38</v>
      </c>
      <c r="B180" t="s">
        <v>59</v>
      </c>
      <c r="C180" s="1">
        <v>39755</v>
      </c>
      <c r="D180" s="4">
        <v>0</v>
      </c>
      <c r="E180">
        <v>265.3</v>
      </c>
      <c r="F180">
        <v>6627</v>
      </c>
    </row>
    <row r="181" spans="1:6" x14ac:dyDescent="0.45">
      <c r="A181" t="s">
        <v>38</v>
      </c>
      <c r="B181" t="s">
        <v>59</v>
      </c>
      <c r="C181" s="1">
        <v>39762</v>
      </c>
      <c r="D181" s="4">
        <v>0</v>
      </c>
      <c r="E181">
        <v>253.34</v>
      </c>
      <c r="F181">
        <v>18663</v>
      </c>
    </row>
    <row r="182" spans="1:6" x14ac:dyDescent="0.45">
      <c r="A182" t="s">
        <v>38</v>
      </c>
      <c r="B182" t="s">
        <v>59</v>
      </c>
      <c r="C182" s="1">
        <v>39769</v>
      </c>
      <c r="D182" s="4">
        <v>0</v>
      </c>
      <c r="E182">
        <v>153</v>
      </c>
      <c r="F182">
        <v>18632</v>
      </c>
    </row>
    <row r="183" spans="1:6" x14ac:dyDescent="0.45">
      <c r="A183" t="s">
        <v>38</v>
      </c>
      <c r="B183" t="s">
        <v>59</v>
      </c>
      <c r="C183" s="1">
        <v>39776</v>
      </c>
      <c r="D183" s="4">
        <v>0</v>
      </c>
      <c r="E183">
        <v>137.5</v>
      </c>
      <c r="F183">
        <v>37565</v>
      </c>
    </row>
    <row r="184" spans="1:6" x14ac:dyDescent="0.45">
      <c r="A184" t="s">
        <v>38</v>
      </c>
      <c r="B184" t="s">
        <v>59</v>
      </c>
      <c r="C184" s="1">
        <v>39783</v>
      </c>
      <c r="D184" s="4">
        <v>0</v>
      </c>
      <c r="E184">
        <v>118</v>
      </c>
      <c r="F184">
        <v>25792</v>
      </c>
    </row>
    <row r="185" spans="1:6" x14ac:dyDescent="0.45">
      <c r="A185" t="s">
        <v>38</v>
      </c>
      <c r="B185" t="s">
        <v>59</v>
      </c>
      <c r="C185" s="1">
        <v>39790</v>
      </c>
      <c r="D185" s="4">
        <v>0</v>
      </c>
      <c r="E185">
        <v>139.02000000000001</v>
      </c>
      <c r="F185">
        <v>133410</v>
      </c>
    </row>
    <row r="186" spans="1:6" x14ac:dyDescent="0.45">
      <c r="A186" t="s">
        <v>38</v>
      </c>
      <c r="B186" t="s">
        <v>59</v>
      </c>
      <c r="C186" s="1">
        <v>39797</v>
      </c>
      <c r="D186" s="4">
        <v>0</v>
      </c>
      <c r="E186">
        <v>125.3</v>
      </c>
      <c r="F186">
        <v>51978</v>
      </c>
    </row>
    <row r="187" spans="1:6" x14ac:dyDescent="0.45">
      <c r="A187" t="s">
        <v>38</v>
      </c>
      <c r="B187" t="s">
        <v>59</v>
      </c>
      <c r="C187" s="1">
        <v>39804</v>
      </c>
      <c r="D187" s="4">
        <v>0</v>
      </c>
      <c r="E187">
        <v>124.32</v>
      </c>
      <c r="F187">
        <v>38755</v>
      </c>
    </row>
    <row r="188" spans="1:6" x14ac:dyDescent="0.45">
      <c r="A188" t="s">
        <v>38</v>
      </c>
      <c r="B188" t="s">
        <v>59</v>
      </c>
      <c r="C188" s="1">
        <v>39811</v>
      </c>
      <c r="D188" s="4">
        <v>0</v>
      </c>
      <c r="E188">
        <v>122</v>
      </c>
      <c r="F188">
        <v>15006</v>
      </c>
    </row>
    <row r="189" spans="1:6" x14ac:dyDescent="0.45">
      <c r="A189" t="s">
        <v>38</v>
      </c>
      <c r="B189" t="s">
        <v>59</v>
      </c>
      <c r="C189" s="1">
        <v>39818</v>
      </c>
      <c r="D189" s="4">
        <v>0</v>
      </c>
      <c r="E189">
        <v>122.97</v>
      </c>
      <c r="F189">
        <v>6160</v>
      </c>
    </row>
    <row r="190" spans="1:6" x14ac:dyDescent="0.45">
      <c r="A190" t="s">
        <v>38</v>
      </c>
      <c r="B190" t="s">
        <v>59</v>
      </c>
      <c r="C190" s="1">
        <v>39825</v>
      </c>
      <c r="D190" s="4">
        <v>0</v>
      </c>
      <c r="E190">
        <v>113.86</v>
      </c>
      <c r="F190">
        <v>68774</v>
      </c>
    </row>
    <row r="191" spans="1:6" x14ac:dyDescent="0.45">
      <c r="A191" t="s">
        <v>38</v>
      </c>
      <c r="B191" t="s">
        <v>59</v>
      </c>
      <c r="C191" s="1">
        <v>39832</v>
      </c>
      <c r="D191" s="4">
        <v>0</v>
      </c>
      <c r="E191">
        <v>86</v>
      </c>
      <c r="F191">
        <v>78085</v>
      </c>
    </row>
    <row r="192" spans="1:6" x14ac:dyDescent="0.45">
      <c r="A192" t="s">
        <v>38</v>
      </c>
      <c r="B192" t="s">
        <v>59</v>
      </c>
      <c r="C192" s="1">
        <v>39839</v>
      </c>
      <c r="D192" s="4">
        <v>0</v>
      </c>
      <c r="E192">
        <v>89</v>
      </c>
      <c r="F192">
        <v>111725</v>
      </c>
    </row>
    <row r="193" spans="1:6" x14ac:dyDescent="0.45">
      <c r="A193" t="s">
        <v>38</v>
      </c>
      <c r="B193" t="s">
        <v>59</v>
      </c>
      <c r="C193" s="1">
        <v>39846</v>
      </c>
      <c r="D193" s="4">
        <v>0</v>
      </c>
      <c r="E193">
        <v>99</v>
      </c>
      <c r="F193">
        <v>54391</v>
      </c>
    </row>
    <row r="194" spans="1:6" x14ac:dyDescent="0.45">
      <c r="A194" t="s">
        <v>38</v>
      </c>
      <c r="B194" t="s">
        <v>59</v>
      </c>
      <c r="C194" s="1">
        <v>39853</v>
      </c>
      <c r="D194" s="4">
        <v>0</v>
      </c>
      <c r="E194">
        <v>121.98</v>
      </c>
      <c r="F194">
        <v>379198</v>
      </c>
    </row>
    <row r="195" spans="1:6" x14ac:dyDescent="0.45">
      <c r="A195" t="s">
        <v>38</v>
      </c>
      <c r="B195" t="s">
        <v>59</v>
      </c>
      <c r="C195" s="1">
        <v>39860</v>
      </c>
      <c r="D195" s="4">
        <v>0</v>
      </c>
      <c r="E195">
        <v>105</v>
      </c>
      <c r="F195">
        <v>240940</v>
      </c>
    </row>
    <row r="196" spans="1:6" x14ac:dyDescent="0.45">
      <c r="A196" t="s">
        <v>38</v>
      </c>
      <c r="B196" t="s">
        <v>59</v>
      </c>
      <c r="C196" s="1">
        <v>39867</v>
      </c>
      <c r="D196" s="4">
        <v>0</v>
      </c>
      <c r="E196">
        <v>110.88</v>
      </c>
      <c r="F196">
        <v>87322</v>
      </c>
    </row>
    <row r="197" spans="1:6" x14ac:dyDescent="0.45">
      <c r="A197" t="s">
        <v>38</v>
      </c>
      <c r="B197" t="s">
        <v>59</v>
      </c>
      <c r="C197" s="1">
        <v>39874</v>
      </c>
      <c r="D197" s="4">
        <v>0</v>
      </c>
      <c r="E197">
        <v>107.43</v>
      </c>
      <c r="F197">
        <v>26758</v>
      </c>
    </row>
    <row r="198" spans="1:6" x14ac:dyDescent="0.45">
      <c r="A198" t="s">
        <v>38</v>
      </c>
      <c r="B198" t="s">
        <v>59</v>
      </c>
      <c r="C198" s="1">
        <v>39881</v>
      </c>
      <c r="D198" s="4">
        <v>0</v>
      </c>
      <c r="E198">
        <v>107.3</v>
      </c>
      <c r="F198">
        <v>47203</v>
      </c>
    </row>
    <row r="199" spans="1:6" x14ac:dyDescent="0.45">
      <c r="A199" t="s">
        <v>38</v>
      </c>
      <c r="B199" t="s">
        <v>59</v>
      </c>
      <c r="C199" s="1">
        <v>39888</v>
      </c>
      <c r="D199" s="4">
        <v>0</v>
      </c>
      <c r="E199">
        <v>107.15</v>
      </c>
      <c r="F199">
        <v>133409</v>
      </c>
    </row>
    <row r="200" spans="1:6" x14ac:dyDescent="0.45">
      <c r="A200" t="s">
        <v>38</v>
      </c>
      <c r="B200" t="s">
        <v>59</v>
      </c>
      <c r="C200" s="1">
        <v>39895</v>
      </c>
      <c r="D200" s="4">
        <v>0</v>
      </c>
      <c r="E200">
        <v>130</v>
      </c>
      <c r="F200">
        <v>603928</v>
      </c>
    </row>
    <row r="201" spans="1:6" x14ac:dyDescent="0.45">
      <c r="A201" t="s">
        <v>38</v>
      </c>
      <c r="B201" t="s">
        <v>59</v>
      </c>
      <c r="C201" s="1">
        <v>39902</v>
      </c>
      <c r="D201" s="4">
        <v>0</v>
      </c>
      <c r="E201">
        <v>174</v>
      </c>
      <c r="F201">
        <v>454529</v>
      </c>
    </row>
    <row r="202" spans="1:6" x14ac:dyDescent="0.45">
      <c r="A202" t="s">
        <v>38</v>
      </c>
      <c r="B202" t="s">
        <v>59</v>
      </c>
      <c r="C202" s="1">
        <v>39909</v>
      </c>
      <c r="D202" s="4">
        <v>0</v>
      </c>
      <c r="E202">
        <v>203</v>
      </c>
      <c r="F202">
        <v>335474</v>
      </c>
    </row>
    <row r="203" spans="1:6" x14ac:dyDescent="0.45">
      <c r="A203" t="s">
        <v>38</v>
      </c>
      <c r="B203" t="s">
        <v>59</v>
      </c>
      <c r="C203" s="1">
        <v>39916</v>
      </c>
      <c r="D203" s="4">
        <v>0</v>
      </c>
      <c r="E203">
        <v>217.69</v>
      </c>
      <c r="F203">
        <v>401738</v>
      </c>
    </row>
    <row r="204" spans="1:6" x14ac:dyDescent="0.45">
      <c r="A204" t="s">
        <v>38</v>
      </c>
      <c r="B204" t="s">
        <v>59</v>
      </c>
      <c r="C204" s="1">
        <v>39923</v>
      </c>
      <c r="D204" s="4">
        <v>0</v>
      </c>
      <c r="E204">
        <v>224.3</v>
      </c>
      <c r="F204">
        <v>323886</v>
      </c>
    </row>
    <row r="205" spans="1:6" x14ac:dyDescent="0.45">
      <c r="A205" t="s">
        <v>38</v>
      </c>
      <c r="B205" t="s">
        <v>59</v>
      </c>
      <c r="C205" s="1">
        <v>39930</v>
      </c>
      <c r="D205" s="4">
        <v>0</v>
      </c>
      <c r="E205">
        <v>242</v>
      </c>
      <c r="F205">
        <v>260517</v>
      </c>
    </row>
    <row r="206" spans="1:6" x14ac:dyDescent="0.45">
      <c r="A206" t="s">
        <v>38</v>
      </c>
      <c r="B206" t="s">
        <v>59</v>
      </c>
      <c r="C206" s="1">
        <v>39937</v>
      </c>
      <c r="D206" s="4">
        <v>0</v>
      </c>
      <c r="E206">
        <v>237.55</v>
      </c>
      <c r="F206">
        <v>330780</v>
      </c>
    </row>
    <row r="207" spans="1:6" x14ac:dyDescent="0.45">
      <c r="A207" t="s">
        <v>38</v>
      </c>
      <c r="B207" t="s">
        <v>59</v>
      </c>
      <c r="C207" s="1">
        <v>39944</v>
      </c>
      <c r="D207" s="4">
        <v>0</v>
      </c>
      <c r="E207">
        <v>220.71</v>
      </c>
      <c r="F207">
        <v>172228</v>
      </c>
    </row>
    <row r="208" spans="1:6" x14ac:dyDescent="0.45">
      <c r="A208" t="s">
        <v>38</v>
      </c>
      <c r="B208" t="s">
        <v>59</v>
      </c>
      <c r="C208" s="1">
        <v>39951</v>
      </c>
      <c r="D208" s="4">
        <v>0</v>
      </c>
      <c r="E208">
        <v>233.5</v>
      </c>
      <c r="F208">
        <v>403981</v>
      </c>
    </row>
    <row r="209" spans="1:6" x14ac:dyDescent="0.45">
      <c r="A209" t="s">
        <v>38</v>
      </c>
      <c r="B209" t="s">
        <v>59</v>
      </c>
      <c r="C209" s="1">
        <v>39958</v>
      </c>
      <c r="D209" s="4">
        <v>0</v>
      </c>
      <c r="E209">
        <v>255.5</v>
      </c>
      <c r="F209">
        <v>394187</v>
      </c>
    </row>
    <row r="210" spans="1:6" x14ac:dyDescent="0.45">
      <c r="A210" t="s">
        <v>38</v>
      </c>
      <c r="B210" t="s">
        <v>59</v>
      </c>
      <c r="C210" s="1">
        <v>39965</v>
      </c>
      <c r="D210" s="4">
        <v>0</v>
      </c>
      <c r="E210">
        <v>288</v>
      </c>
      <c r="F210">
        <v>693874</v>
      </c>
    </row>
    <row r="211" spans="1:6" x14ac:dyDescent="0.45">
      <c r="A211" t="s">
        <v>38</v>
      </c>
      <c r="B211" t="s">
        <v>59</v>
      </c>
      <c r="C211" s="1">
        <v>39972</v>
      </c>
      <c r="D211" s="4">
        <v>0</v>
      </c>
      <c r="E211">
        <v>300.25</v>
      </c>
      <c r="F211">
        <v>150772</v>
      </c>
    </row>
    <row r="212" spans="1:6" x14ac:dyDescent="0.45">
      <c r="A212" t="s">
        <v>38</v>
      </c>
      <c r="B212" t="s">
        <v>59</v>
      </c>
      <c r="C212" s="1">
        <v>39979</v>
      </c>
      <c r="D212" s="4">
        <v>0</v>
      </c>
      <c r="E212">
        <v>246.99</v>
      </c>
      <c r="F212">
        <v>176678</v>
      </c>
    </row>
    <row r="213" spans="1:6" x14ac:dyDescent="0.45">
      <c r="A213" t="s">
        <v>38</v>
      </c>
      <c r="B213" t="s">
        <v>59</v>
      </c>
      <c r="C213" s="1">
        <v>39986</v>
      </c>
      <c r="D213" s="4">
        <v>0</v>
      </c>
      <c r="E213">
        <v>214.9</v>
      </c>
      <c r="F213">
        <v>213217</v>
      </c>
    </row>
    <row r="214" spans="1:6" x14ac:dyDescent="0.45">
      <c r="A214" t="s">
        <v>38</v>
      </c>
      <c r="B214" t="s">
        <v>59</v>
      </c>
      <c r="C214" s="1">
        <v>39993</v>
      </c>
      <c r="D214" s="4">
        <v>0</v>
      </c>
      <c r="E214">
        <v>202.18</v>
      </c>
      <c r="F214">
        <v>107799</v>
      </c>
    </row>
    <row r="215" spans="1:6" x14ac:dyDescent="0.45">
      <c r="A215" t="s">
        <v>38</v>
      </c>
      <c r="B215" t="s">
        <v>59</v>
      </c>
      <c r="C215" s="1">
        <v>40000</v>
      </c>
      <c r="D215" s="4">
        <v>0</v>
      </c>
      <c r="E215">
        <v>195</v>
      </c>
      <c r="F215">
        <v>167692</v>
      </c>
    </row>
    <row r="216" spans="1:6" x14ac:dyDescent="0.45">
      <c r="A216" t="s">
        <v>38</v>
      </c>
      <c r="B216" t="s">
        <v>59</v>
      </c>
      <c r="C216" s="1">
        <v>40007</v>
      </c>
      <c r="D216" s="4">
        <v>0</v>
      </c>
      <c r="E216">
        <v>218.5</v>
      </c>
      <c r="F216">
        <v>123468</v>
      </c>
    </row>
    <row r="217" spans="1:6" x14ac:dyDescent="0.45">
      <c r="A217" t="s">
        <v>38</v>
      </c>
      <c r="B217" t="s">
        <v>59</v>
      </c>
      <c r="C217" s="1">
        <v>40014</v>
      </c>
      <c r="D217" s="4">
        <v>0</v>
      </c>
      <c r="E217">
        <v>239.49</v>
      </c>
      <c r="F217">
        <v>171315</v>
      </c>
    </row>
    <row r="218" spans="1:6" x14ac:dyDescent="0.45">
      <c r="A218" t="s">
        <v>38</v>
      </c>
      <c r="B218" t="s">
        <v>59</v>
      </c>
      <c r="C218" s="1">
        <v>40021</v>
      </c>
      <c r="D218" s="4">
        <v>0</v>
      </c>
      <c r="E218">
        <v>252.98</v>
      </c>
      <c r="F218">
        <v>127091</v>
      </c>
    </row>
    <row r="219" spans="1:6" x14ac:dyDescent="0.45">
      <c r="A219" t="s">
        <v>38</v>
      </c>
      <c r="B219" t="s">
        <v>59</v>
      </c>
      <c r="C219" s="1">
        <v>40028</v>
      </c>
      <c r="D219" s="4">
        <v>0</v>
      </c>
      <c r="E219">
        <v>265</v>
      </c>
      <c r="F219">
        <v>219478</v>
      </c>
    </row>
    <row r="220" spans="1:6" x14ac:dyDescent="0.45">
      <c r="A220" t="s">
        <v>38</v>
      </c>
      <c r="B220" t="s">
        <v>59</v>
      </c>
      <c r="C220" s="1">
        <v>40035</v>
      </c>
      <c r="D220" s="4">
        <v>0</v>
      </c>
      <c r="E220">
        <v>251.96</v>
      </c>
      <c r="F220">
        <v>81344</v>
      </c>
    </row>
    <row r="221" spans="1:6" x14ac:dyDescent="0.45">
      <c r="A221" t="s">
        <v>38</v>
      </c>
      <c r="B221" t="s">
        <v>59</v>
      </c>
      <c r="C221" s="1">
        <v>40042</v>
      </c>
      <c r="D221" s="4">
        <v>0</v>
      </c>
      <c r="E221">
        <v>279.98</v>
      </c>
      <c r="F221">
        <v>225197</v>
      </c>
    </row>
    <row r="222" spans="1:6" x14ac:dyDescent="0.45">
      <c r="A222" t="s">
        <v>38</v>
      </c>
      <c r="B222" t="s">
        <v>59</v>
      </c>
      <c r="C222" s="1">
        <v>40049</v>
      </c>
      <c r="D222" s="4">
        <v>0</v>
      </c>
      <c r="E222">
        <v>280</v>
      </c>
      <c r="F222">
        <v>242416</v>
      </c>
    </row>
    <row r="223" spans="1:6" x14ac:dyDescent="0.45">
      <c r="A223" t="s">
        <v>38</v>
      </c>
      <c r="B223" t="s">
        <v>59</v>
      </c>
      <c r="C223" s="1">
        <v>40056</v>
      </c>
      <c r="D223" s="4">
        <v>0</v>
      </c>
      <c r="E223">
        <v>293.44</v>
      </c>
      <c r="F223">
        <v>231576</v>
      </c>
    </row>
    <row r="224" spans="1:6" x14ac:dyDescent="0.45">
      <c r="A224" t="s">
        <v>38</v>
      </c>
      <c r="B224" t="s">
        <v>59</v>
      </c>
      <c r="C224" s="1">
        <v>40063</v>
      </c>
      <c r="D224" s="4">
        <v>0</v>
      </c>
      <c r="E224">
        <v>390.01</v>
      </c>
      <c r="F224">
        <v>609123</v>
      </c>
    </row>
    <row r="225" spans="1:6" x14ac:dyDescent="0.45">
      <c r="A225" t="s">
        <v>38</v>
      </c>
      <c r="B225" t="s">
        <v>59</v>
      </c>
      <c r="C225" s="1">
        <v>40070</v>
      </c>
      <c r="D225" s="4">
        <v>0</v>
      </c>
      <c r="E225">
        <v>355</v>
      </c>
      <c r="F225">
        <v>253765</v>
      </c>
    </row>
    <row r="226" spans="1:6" x14ac:dyDescent="0.45">
      <c r="A226" t="s">
        <v>38</v>
      </c>
      <c r="B226" t="s">
        <v>59</v>
      </c>
      <c r="C226" s="1">
        <v>40077</v>
      </c>
      <c r="D226" s="4">
        <v>0</v>
      </c>
      <c r="E226">
        <v>404</v>
      </c>
      <c r="F226">
        <v>385003</v>
      </c>
    </row>
    <row r="227" spans="1:6" x14ac:dyDescent="0.45">
      <c r="A227" t="s">
        <v>38</v>
      </c>
      <c r="B227" t="s">
        <v>59</v>
      </c>
      <c r="C227" s="1">
        <v>40084</v>
      </c>
      <c r="D227" s="4">
        <v>0</v>
      </c>
      <c r="E227">
        <v>415.02</v>
      </c>
      <c r="F227">
        <v>221676</v>
      </c>
    </row>
    <row r="228" spans="1:6" x14ac:dyDescent="0.45">
      <c r="A228" t="s">
        <v>38</v>
      </c>
      <c r="B228" t="s">
        <v>59</v>
      </c>
      <c r="C228" s="1">
        <v>40091</v>
      </c>
      <c r="D228" s="4">
        <v>0</v>
      </c>
      <c r="E228">
        <v>423.5</v>
      </c>
      <c r="F228">
        <v>209820</v>
      </c>
    </row>
    <row r="229" spans="1:6" x14ac:dyDescent="0.45">
      <c r="A229" t="s">
        <v>38</v>
      </c>
      <c r="B229" t="s">
        <v>59</v>
      </c>
      <c r="C229" s="1">
        <v>40098</v>
      </c>
      <c r="D229" s="4">
        <v>0</v>
      </c>
      <c r="E229">
        <v>429</v>
      </c>
      <c r="F229">
        <v>277624</v>
      </c>
    </row>
    <row r="230" spans="1:6" x14ac:dyDescent="0.45">
      <c r="A230" t="s">
        <v>38</v>
      </c>
      <c r="B230" t="s">
        <v>59</v>
      </c>
      <c r="C230" s="1">
        <v>40105</v>
      </c>
      <c r="D230" s="4">
        <v>0</v>
      </c>
      <c r="E230">
        <v>446.75</v>
      </c>
      <c r="F230">
        <v>183316</v>
      </c>
    </row>
    <row r="231" spans="1:6" x14ac:dyDescent="0.45">
      <c r="A231" t="s">
        <v>38</v>
      </c>
      <c r="B231" t="s">
        <v>59</v>
      </c>
      <c r="C231" s="1">
        <v>40112</v>
      </c>
      <c r="D231" s="4">
        <v>0</v>
      </c>
      <c r="E231">
        <v>453.08</v>
      </c>
      <c r="F231">
        <v>269442</v>
      </c>
    </row>
    <row r="232" spans="1:6" x14ac:dyDescent="0.45">
      <c r="A232" t="s">
        <v>38</v>
      </c>
      <c r="B232" t="s">
        <v>59</v>
      </c>
      <c r="C232" s="1">
        <v>40119</v>
      </c>
      <c r="D232" s="4">
        <v>0</v>
      </c>
      <c r="E232">
        <v>418.48</v>
      </c>
      <c r="F232">
        <v>96572</v>
      </c>
    </row>
    <row r="233" spans="1:6" x14ac:dyDescent="0.45">
      <c r="A233" t="s">
        <v>38</v>
      </c>
      <c r="B233" t="s">
        <v>59</v>
      </c>
      <c r="C233" s="1">
        <v>40126</v>
      </c>
      <c r="D233" s="4">
        <v>0</v>
      </c>
      <c r="E233">
        <v>433.99</v>
      </c>
      <c r="F233">
        <v>126586</v>
      </c>
    </row>
    <row r="234" spans="1:6" x14ac:dyDescent="0.45">
      <c r="A234" t="s">
        <v>38</v>
      </c>
      <c r="B234" t="s">
        <v>59</v>
      </c>
      <c r="C234" s="1">
        <v>40133</v>
      </c>
      <c r="D234" s="4">
        <v>0</v>
      </c>
      <c r="E234">
        <v>462.8</v>
      </c>
      <c r="F234">
        <v>199216</v>
      </c>
    </row>
    <row r="235" spans="1:6" x14ac:dyDescent="0.45">
      <c r="A235" t="s">
        <v>38</v>
      </c>
      <c r="B235" t="s">
        <v>59</v>
      </c>
      <c r="C235" s="1">
        <v>40140</v>
      </c>
      <c r="D235" s="4">
        <v>0</v>
      </c>
      <c r="E235">
        <v>440</v>
      </c>
      <c r="F235">
        <v>213461</v>
      </c>
    </row>
    <row r="236" spans="1:6" x14ac:dyDescent="0.45">
      <c r="A236" t="s">
        <v>38</v>
      </c>
      <c r="B236" t="s">
        <v>59</v>
      </c>
      <c r="C236" s="1">
        <v>40147</v>
      </c>
      <c r="D236" s="4">
        <v>0</v>
      </c>
      <c r="E236">
        <v>455.93</v>
      </c>
      <c r="F236">
        <v>86265</v>
      </c>
    </row>
    <row r="237" spans="1:6" x14ac:dyDescent="0.45">
      <c r="A237" t="s">
        <v>38</v>
      </c>
      <c r="B237" t="s">
        <v>59</v>
      </c>
      <c r="C237" s="1">
        <v>40154</v>
      </c>
      <c r="D237" s="4">
        <v>0</v>
      </c>
      <c r="E237">
        <v>432.03</v>
      </c>
      <c r="F237">
        <v>42823</v>
      </c>
    </row>
    <row r="238" spans="1:6" x14ac:dyDescent="0.45">
      <c r="A238" t="s">
        <v>38</v>
      </c>
      <c r="B238" t="s">
        <v>59</v>
      </c>
      <c r="C238" s="1">
        <v>40161</v>
      </c>
      <c r="D238" s="4">
        <v>0</v>
      </c>
      <c r="E238">
        <v>426</v>
      </c>
      <c r="F238">
        <v>58707</v>
      </c>
    </row>
    <row r="239" spans="1:6" x14ac:dyDescent="0.45">
      <c r="A239" t="s">
        <v>38</v>
      </c>
      <c r="B239" t="s">
        <v>59</v>
      </c>
      <c r="C239" s="1">
        <v>40168</v>
      </c>
      <c r="D239" s="4">
        <v>0</v>
      </c>
      <c r="E239">
        <v>415</v>
      </c>
      <c r="F239">
        <v>36529</v>
      </c>
    </row>
    <row r="240" spans="1:6" x14ac:dyDescent="0.45">
      <c r="A240" t="s">
        <v>38</v>
      </c>
      <c r="B240" t="s">
        <v>59</v>
      </c>
      <c r="C240" s="1">
        <v>40175</v>
      </c>
      <c r="D240" s="4">
        <v>0</v>
      </c>
      <c r="E240">
        <v>424</v>
      </c>
      <c r="F240">
        <v>133022</v>
      </c>
    </row>
    <row r="241" spans="1:6" x14ac:dyDescent="0.45">
      <c r="A241" t="s">
        <v>38</v>
      </c>
      <c r="B241" t="s">
        <v>59</v>
      </c>
      <c r="C241" s="1">
        <v>40189</v>
      </c>
      <c r="D241" s="4">
        <v>0</v>
      </c>
      <c r="E241">
        <v>442.5</v>
      </c>
      <c r="F241">
        <v>186145</v>
      </c>
    </row>
    <row r="242" spans="1:6" x14ac:dyDescent="0.45">
      <c r="A242" t="s">
        <v>38</v>
      </c>
      <c r="B242" t="s">
        <v>59</v>
      </c>
      <c r="C242" s="1">
        <v>40196</v>
      </c>
      <c r="D242" s="4">
        <v>0</v>
      </c>
      <c r="E242">
        <v>432.49</v>
      </c>
      <c r="F242">
        <v>134559</v>
      </c>
    </row>
    <row r="243" spans="1:6" x14ac:dyDescent="0.45">
      <c r="A243" t="s">
        <v>38</v>
      </c>
      <c r="B243" t="s">
        <v>59</v>
      </c>
      <c r="C243" s="1">
        <v>40203</v>
      </c>
      <c r="D243" s="4">
        <v>0</v>
      </c>
      <c r="E243">
        <v>420</v>
      </c>
      <c r="F243">
        <v>102073</v>
      </c>
    </row>
    <row r="244" spans="1:6" x14ac:dyDescent="0.45">
      <c r="A244" t="s">
        <v>38</v>
      </c>
      <c r="B244" t="s">
        <v>59</v>
      </c>
      <c r="C244" s="1">
        <v>40210</v>
      </c>
      <c r="D244" s="4">
        <v>0</v>
      </c>
      <c r="E244">
        <v>409.89</v>
      </c>
      <c r="F244">
        <v>77526</v>
      </c>
    </row>
    <row r="245" spans="1:6" x14ac:dyDescent="0.45">
      <c r="A245" t="s">
        <v>38</v>
      </c>
      <c r="B245" t="s">
        <v>59</v>
      </c>
      <c r="C245" s="1">
        <v>40217</v>
      </c>
      <c r="D245" s="4">
        <v>0</v>
      </c>
      <c r="E245">
        <v>462.98</v>
      </c>
      <c r="F245">
        <v>814925</v>
      </c>
    </row>
    <row r="246" spans="1:6" x14ac:dyDescent="0.45">
      <c r="A246" t="s">
        <v>38</v>
      </c>
      <c r="B246" t="s">
        <v>59</v>
      </c>
      <c r="C246" s="1">
        <v>40224</v>
      </c>
      <c r="D246" s="4">
        <v>0</v>
      </c>
      <c r="E246">
        <v>520.9</v>
      </c>
      <c r="F246">
        <v>741368</v>
      </c>
    </row>
    <row r="247" spans="1:6" x14ac:dyDescent="0.45">
      <c r="A247" t="s">
        <v>38</v>
      </c>
      <c r="B247" t="s">
        <v>59</v>
      </c>
      <c r="C247" s="1">
        <v>40231</v>
      </c>
      <c r="D247" s="4">
        <v>0</v>
      </c>
      <c r="E247">
        <v>526</v>
      </c>
      <c r="F247">
        <v>205896</v>
      </c>
    </row>
    <row r="248" spans="1:6" x14ac:dyDescent="0.45">
      <c r="A248" t="s">
        <v>38</v>
      </c>
      <c r="B248" t="s">
        <v>59</v>
      </c>
      <c r="C248" s="1">
        <v>40238</v>
      </c>
      <c r="D248" s="4">
        <v>0</v>
      </c>
      <c r="E248">
        <v>569</v>
      </c>
      <c r="F248">
        <v>441883</v>
      </c>
    </row>
    <row r="249" spans="1:6" x14ac:dyDescent="0.45">
      <c r="A249" t="s">
        <v>38</v>
      </c>
      <c r="B249" t="s">
        <v>59</v>
      </c>
      <c r="C249" s="1">
        <v>40245</v>
      </c>
      <c r="D249" s="4">
        <v>0</v>
      </c>
      <c r="E249">
        <v>548</v>
      </c>
      <c r="F249">
        <v>155668</v>
      </c>
    </row>
    <row r="250" spans="1:6" x14ac:dyDescent="0.45">
      <c r="A250" t="s">
        <v>38</v>
      </c>
      <c r="B250" t="s">
        <v>59</v>
      </c>
      <c r="C250" s="1">
        <v>40252</v>
      </c>
      <c r="D250" s="4">
        <v>0</v>
      </c>
      <c r="E250">
        <v>545</v>
      </c>
      <c r="F250">
        <v>136845</v>
      </c>
    </row>
    <row r="251" spans="1:6" x14ac:dyDescent="0.45">
      <c r="A251" t="s">
        <v>38</v>
      </c>
      <c r="B251" t="s">
        <v>59</v>
      </c>
      <c r="C251" s="1">
        <v>40259</v>
      </c>
      <c r="D251" s="4">
        <v>0</v>
      </c>
      <c r="E251">
        <v>533.94000000000005</v>
      </c>
      <c r="F251">
        <v>79027</v>
      </c>
    </row>
    <row r="252" spans="1:6" x14ac:dyDescent="0.45">
      <c r="A252" t="s">
        <v>38</v>
      </c>
      <c r="B252" t="s">
        <v>59</v>
      </c>
      <c r="C252" s="1">
        <v>40266</v>
      </c>
      <c r="D252" s="4">
        <v>0</v>
      </c>
      <c r="E252">
        <v>551.12</v>
      </c>
      <c r="F252">
        <v>145463</v>
      </c>
    </row>
    <row r="253" spans="1:6" x14ac:dyDescent="0.45">
      <c r="A253" t="s">
        <v>38</v>
      </c>
      <c r="B253" t="s">
        <v>59</v>
      </c>
      <c r="C253" s="1">
        <v>40273</v>
      </c>
      <c r="D253" s="4">
        <v>0</v>
      </c>
      <c r="E253">
        <v>563</v>
      </c>
      <c r="F253">
        <v>327823</v>
      </c>
    </row>
    <row r="254" spans="1:6" x14ac:dyDescent="0.45">
      <c r="A254" t="s">
        <v>38</v>
      </c>
      <c r="B254" t="s">
        <v>59</v>
      </c>
      <c r="C254" s="1">
        <v>40280</v>
      </c>
      <c r="D254" s="4">
        <v>0</v>
      </c>
      <c r="E254">
        <v>581</v>
      </c>
      <c r="F254">
        <v>311459</v>
      </c>
    </row>
    <row r="255" spans="1:6" x14ac:dyDescent="0.45">
      <c r="A255" t="s">
        <v>38</v>
      </c>
      <c r="B255" t="s">
        <v>59</v>
      </c>
      <c r="C255" s="1">
        <v>40287</v>
      </c>
      <c r="D255" s="4">
        <v>0</v>
      </c>
      <c r="E255">
        <v>568.97</v>
      </c>
      <c r="F255">
        <v>226906</v>
      </c>
    </row>
    <row r="256" spans="1:6" x14ac:dyDescent="0.45">
      <c r="A256" t="s">
        <v>38</v>
      </c>
      <c r="B256" t="s">
        <v>59</v>
      </c>
      <c r="C256" s="1">
        <v>40294</v>
      </c>
      <c r="D256" s="4">
        <v>0</v>
      </c>
      <c r="E256">
        <v>523.29999999999995</v>
      </c>
      <c r="F256">
        <v>171500</v>
      </c>
    </row>
    <row r="257" spans="1:6" x14ac:dyDescent="0.45">
      <c r="A257" t="s">
        <v>38</v>
      </c>
      <c r="B257" t="s">
        <v>59</v>
      </c>
      <c r="C257" s="1">
        <v>40301</v>
      </c>
      <c r="D257" s="4">
        <v>0</v>
      </c>
      <c r="E257">
        <v>415</v>
      </c>
      <c r="F257">
        <v>295022</v>
      </c>
    </row>
    <row r="258" spans="1:6" x14ac:dyDescent="0.45">
      <c r="A258" t="s">
        <v>38</v>
      </c>
      <c r="B258" t="s">
        <v>59</v>
      </c>
      <c r="C258" s="1">
        <v>40308</v>
      </c>
      <c r="D258" s="4">
        <v>0</v>
      </c>
      <c r="E258">
        <v>510.01</v>
      </c>
      <c r="F258">
        <v>278077</v>
      </c>
    </row>
    <row r="259" spans="1:6" x14ac:dyDescent="0.45">
      <c r="A259" t="s">
        <v>38</v>
      </c>
      <c r="B259" t="s">
        <v>59</v>
      </c>
      <c r="C259" s="1">
        <v>40315</v>
      </c>
      <c r="D259" s="4">
        <v>0</v>
      </c>
      <c r="E259">
        <v>477</v>
      </c>
      <c r="F259">
        <v>183243</v>
      </c>
    </row>
    <row r="260" spans="1:6" x14ac:dyDescent="0.45">
      <c r="A260" t="s">
        <v>38</v>
      </c>
      <c r="B260" t="s">
        <v>59</v>
      </c>
      <c r="C260" s="1">
        <v>40322</v>
      </c>
      <c r="D260" s="4">
        <v>0</v>
      </c>
      <c r="E260">
        <v>487.69</v>
      </c>
      <c r="F260">
        <v>207485</v>
      </c>
    </row>
    <row r="261" spans="1:6" x14ac:dyDescent="0.45">
      <c r="A261" t="s">
        <v>38</v>
      </c>
      <c r="B261" t="s">
        <v>59</v>
      </c>
      <c r="C261" s="1">
        <v>40329</v>
      </c>
      <c r="D261" s="4">
        <v>0</v>
      </c>
      <c r="E261">
        <v>493.84</v>
      </c>
      <c r="F261">
        <v>93192</v>
      </c>
    </row>
    <row r="262" spans="1:6" x14ac:dyDescent="0.45">
      <c r="A262" t="s">
        <v>38</v>
      </c>
      <c r="B262" t="s">
        <v>59</v>
      </c>
      <c r="C262" s="1">
        <v>40336</v>
      </c>
      <c r="D262" s="4">
        <v>0</v>
      </c>
      <c r="E262">
        <v>437.95</v>
      </c>
      <c r="F262">
        <v>177455</v>
      </c>
    </row>
    <row r="263" spans="1:6" x14ac:dyDescent="0.45">
      <c r="A263" t="s">
        <v>38</v>
      </c>
      <c r="B263" t="s">
        <v>59</v>
      </c>
      <c r="C263" s="1">
        <v>40343</v>
      </c>
      <c r="D263" s="4">
        <v>0</v>
      </c>
      <c r="E263">
        <v>440</v>
      </c>
      <c r="F263">
        <v>147343</v>
      </c>
    </row>
    <row r="264" spans="1:6" x14ac:dyDescent="0.45">
      <c r="A264" t="s">
        <v>38</v>
      </c>
      <c r="B264" t="s">
        <v>59</v>
      </c>
      <c r="C264" s="1">
        <v>40350</v>
      </c>
      <c r="D264" s="4">
        <v>0</v>
      </c>
      <c r="E264">
        <v>441.1</v>
      </c>
      <c r="F264">
        <v>90184</v>
      </c>
    </row>
    <row r="265" spans="1:6" x14ac:dyDescent="0.45">
      <c r="A265" t="s">
        <v>38</v>
      </c>
      <c r="B265" t="s">
        <v>59</v>
      </c>
      <c r="C265" s="1">
        <v>40357</v>
      </c>
      <c r="D265" s="4">
        <v>0</v>
      </c>
      <c r="E265">
        <v>410</v>
      </c>
      <c r="F265">
        <v>99135</v>
      </c>
    </row>
    <row r="266" spans="1:6" x14ac:dyDescent="0.45">
      <c r="A266" t="s">
        <v>38</v>
      </c>
      <c r="B266" t="s">
        <v>59</v>
      </c>
      <c r="C266" s="1">
        <v>40364</v>
      </c>
      <c r="D266" s="4">
        <v>0</v>
      </c>
      <c r="E266">
        <v>439</v>
      </c>
      <c r="F266">
        <v>79998</v>
      </c>
    </row>
    <row r="267" spans="1:6" x14ac:dyDescent="0.45">
      <c r="A267" t="s">
        <v>38</v>
      </c>
      <c r="B267" t="s">
        <v>59</v>
      </c>
      <c r="C267" s="1">
        <v>40371</v>
      </c>
      <c r="D267" s="4">
        <v>0</v>
      </c>
      <c r="E267">
        <v>427</v>
      </c>
      <c r="F267">
        <v>70912</v>
      </c>
    </row>
    <row r="268" spans="1:6" x14ac:dyDescent="0.45">
      <c r="A268" t="s">
        <v>38</v>
      </c>
      <c r="B268" t="s">
        <v>59</v>
      </c>
      <c r="C268" s="1">
        <v>40378</v>
      </c>
      <c r="D268" s="4">
        <v>0</v>
      </c>
      <c r="E268">
        <v>446.98</v>
      </c>
      <c r="F268">
        <v>84021</v>
      </c>
    </row>
    <row r="269" spans="1:6" x14ac:dyDescent="0.45">
      <c r="A269" t="s">
        <v>38</v>
      </c>
      <c r="B269" t="s">
        <v>59</v>
      </c>
      <c r="C269" s="1">
        <v>40385</v>
      </c>
      <c r="D269" s="4">
        <v>0</v>
      </c>
      <c r="E269">
        <v>450</v>
      </c>
      <c r="F269">
        <v>94140</v>
      </c>
    </row>
    <row r="270" spans="1:6" x14ac:dyDescent="0.45">
      <c r="A270" t="s">
        <v>38</v>
      </c>
      <c r="B270" t="s">
        <v>59</v>
      </c>
      <c r="C270" s="1">
        <v>40392</v>
      </c>
      <c r="D270" s="4">
        <v>0</v>
      </c>
      <c r="E270">
        <v>514.89</v>
      </c>
      <c r="F270">
        <v>157806</v>
      </c>
    </row>
    <row r="271" spans="1:6" x14ac:dyDescent="0.45">
      <c r="A271" t="s">
        <v>38</v>
      </c>
      <c r="B271" t="s">
        <v>59</v>
      </c>
      <c r="C271" s="1">
        <v>40399</v>
      </c>
      <c r="D271" s="4">
        <v>0</v>
      </c>
      <c r="E271">
        <v>464.01</v>
      </c>
      <c r="F271">
        <v>156215</v>
      </c>
    </row>
    <row r="272" spans="1:6" x14ac:dyDescent="0.45">
      <c r="A272" t="s">
        <v>38</v>
      </c>
      <c r="B272" t="s">
        <v>59</v>
      </c>
      <c r="C272" s="1">
        <v>40406</v>
      </c>
      <c r="D272" s="4">
        <v>0</v>
      </c>
      <c r="E272">
        <v>462.48</v>
      </c>
      <c r="F272">
        <v>113688</v>
      </c>
    </row>
    <row r="273" spans="1:6" x14ac:dyDescent="0.45">
      <c r="A273" t="s">
        <v>38</v>
      </c>
      <c r="B273" t="s">
        <v>59</v>
      </c>
      <c r="C273" s="1">
        <v>40413</v>
      </c>
      <c r="D273" s="4">
        <v>0</v>
      </c>
      <c r="E273">
        <v>467.98</v>
      </c>
      <c r="F273">
        <v>86573</v>
      </c>
    </row>
    <row r="274" spans="1:6" x14ac:dyDescent="0.45">
      <c r="A274" t="s">
        <v>38</v>
      </c>
      <c r="B274" t="s">
        <v>59</v>
      </c>
      <c r="C274" s="1">
        <v>40420</v>
      </c>
      <c r="D274" s="4">
        <v>0</v>
      </c>
      <c r="E274">
        <v>508.29</v>
      </c>
      <c r="F274">
        <v>277783</v>
      </c>
    </row>
    <row r="275" spans="1:6" x14ac:dyDescent="0.45">
      <c r="A275" t="s">
        <v>38</v>
      </c>
      <c r="B275" t="s">
        <v>59</v>
      </c>
      <c r="C275" s="1">
        <v>40427</v>
      </c>
      <c r="D275" s="4">
        <v>0</v>
      </c>
      <c r="E275">
        <v>515.46</v>
      </c>
      <c r="F275">
        <v>88758</v>
      </c>
    </row>
    <row r="276" spans="1:6" x14ac:dyDescent="0.45">
      <c r="A276" t="s">
        <v>38</v>
      </c>
      <c r="B276" t="s">
        <v>59</v>
      </c>
      <c r="C276" s="1">
        <v>40434</v>
      </c>
      <c r="D276" s="4">
        <v>0</v>
      </c>
      <c r="E276">
        <v>504.87</v>
      </c>
      <c r="F276">
        <v>83637</v>
      </c>
    </row>
    <row r="277" spans="1:6" x14ac:dyDescent="0.45">
      <c r="A277" t="s">
        <v>38</v>
      </c>
      <c r="B277" t="s">
        <v>59</v>
      </c>
      <c r="C277" s="1">
        <v>40441</v>
      </c>
      <c r="D277" s="4">
        <v>0</v>
      </c>
      <c r="E277">
        <v>499.99</v>
      </c>
      <c r="F277">
        <v>132651</v>
      </c>
    </row>
    <row r="278" spans="1:6" x14ac:dyDescent="0.45">
      <c r="A278" t="s">
        <v>38</v>
      </c>
      <c r="B278" t="s">
        <v>59</v>
      </c>
      <c r="C278" s="1">
        <v>40448</v>
      </c>
      <c r="D278" s="4">
        <v>0</v>
      </c>
      <c r="E278">
        <v>485.91</v>
      </c>
      <c r="F278">
        <v>87983</v>
      </c>
    </row>
    <row r="279" spans="1:6" x14ac:dyDescent="0.45">
      <c r="A279" t="s">
        <v>38</v>
      </c>
      <c r="B279" t="s">
        <v>59</v>
      </c>
      <c r="C279" s="1">
        <v>40455</v>
      </c>
      <c r="D279" s="4">
        <v>0</v>
      </c>
      <c r="E279">
        <v>479</v>
      </c>
      <c r="F279">
        <v>130029</v>
      </c>
    </row>
    <row r="280" spans="1:6" x14ac:dyDescent="0.45">
      <c r="A280" t="s">
        <v>38</v>
      </c>
      <c r="B280" t="s">
        <v>59</v>
      </c>
      <c r="C280" s="1">
        <v>40462</v>
      </c>
      <c r="D280" s="4">
        <v>0</v>
      </c>
      <c r="E280">
        <v>500.85</v>
      </c>
      <c r="F280">
        <v>165525</v>
      </c>
    </row>
    <row r="281" spans="1:6" x14ac:dyDescent="0.45">
      <c r="A281" t="s">
        <v>38</v>
      </c>
      <c r="B281" t="s">
        <v>59</v>
      </c>
      <c r="C281" s="1">
        <v>40469</v>
      </c>
      <c r="D281" s="4">
        <v>0</v>
      </c>
      <c r="E281">
        <v>503</v>
      </c>
      <c r="F281">
        <v>182483</v>
      </c>
    </row>
    <row r="282" spans="1:6" x14ac:dyDescent="0.45">
      <c r="A282" t="s">
        <v>38</v>
      </c>
      <c r="B282" t="s">
        <v>59</v>
      </c>
      <c r="C282" s="1">
        <v>40476</v>
      </c>
      <c r="D282" s="4">
        <v>0</v>
      </c>
      <c r="E282">
        <v>528.07000000000005</v>
      </c>
      <c r="F282">
        <v>177379</v>
      </c>
    </row>
    <row r="283" spans="1:6" x14ac:dyDescent="0.45">
      <c r="A283" t="s">
        <v>38</v>
      </c>
      <c r="B283" t="s">
        <v>59</v>
      </c>
      <c r="C283" s="1">
        <v>40483</v>
      </c>
      <c r="D283" s="4">
        <v>0</v>
      </c>
      <c r="E283">
        <v>532</v>
      </c>
      <c r="F283">
        <v>48639</v>
      </c>
    </row>
    <row r="284" spans="1:6" x14ac:dyDescent="0.45">
      <c r="A284" t="s">
        <v>38</v>
      </c>
      <c r="B284" t="s">
        <v>59</v>
      </c>
      <c r="C284" s="1">
        <v>40490</v>
      </c>
      <c r="D284" s="4">
        <v>0</v>
      </c>
      <c r="E284">
        <v>518.48</v>
      </c>
      <c r="F284">
        <v>151601</v>
      </c>
    </row>
    <row r="285" spans="1:6" x14ac:dyDescent="0.45">
      <c r="A285" t="s">
        <v>38</v>
      </c>
      <c r="B285" t="s">
        <v>59</v>
      </c>
      <c r="C285" s="1">
        <v>40497</v>
      </c>
      <c r="D285" s="4">
        <v>0</v>
      </c>
      <c r="E285">
        <v>522.78</v>
      </c>
      <c r="F285">
        <v>59962</v>
      </c>
    </row>
    <row r="286" spans="1:6" x14ac:dyDescent="0.45">
      <c r="A286" t="s">
        <v>38</v>
      </c>
      <c r="B286" t="s">
        <v>59</v>
      </c>
      <c r="C286" s="1">
        <v>40504</v>
      </c>
      <c r="D286" s="4">
        <v>0</v>
      </c>
      <c r="E286">
        <v>519.79999999999995</v>
      </c>
      <c r="F286">
        <v>50267</v>
      </c>
    </row>
    <row r="287" spans="1:6" x14ac:dyDescent="0.45">
      <c r="A287" t="s">
        <v>38</v>
      </c>
      <c r="B287" t="s">
        <v>59</v>
      </c>
      <c r="C287" s="1">
        <v>40511</v>
      </c>
      <c r="D287" s="4">
        <v>0</v>
      </c>
      <c r="E287">
        <v>571.51</v>
      </c>
      <c r="F287">
        <v>249933</v>
      </c>
    </row>
    <row r="288" spans="1:6" x14ac:dyDescent="0.45">
      <c r="A288" t="s">
        <v>38</v>
      </c>
      <c r="B288" t="s">
        <v>59</v>
      </c>
      <c r="C288" s="1">
        <v>40518</v>
      </c>
      <c r="D288" s="4">
        <v>0</v>
      </c>
      <c r="E288">
        <v>593.01</v>
      </c>
      <c r="F288">
        <v>273181</v>
      </c>
    </row>
    <row r="289" spans="1:6" x14ac:dyDescent="0.45">
      <c r="A289" t="s">
        <v>38</v>
      </c>
      <c r="B289" t="s">
        <v>59</v>
      </c>
      <c r="C289" s="1">
        <v>40525</v>
      </c>
      <c r="D289" s="4">
        <v>0</v>
      </c>
      <c r="E289">
        <v>626.29999999999995</v>
      </c>
      <c r="F289">
        <v>219994</v>
      </c>
    </row>
    <row r="290" spans="1:6" x14ac:dyDescent="0.45">
      <c r="A290" t="s">
        <v>38</v>
      </c>
      <c r="B290" t="s">
        <v>59</v>
      </c>
      <c r="C290" s="1">
        <v>40532</v>
      </c>
      <c r="D290" s="4">
        <v>0</v>
      </c>
      <c r="E290">
        <v>639.99</v>
      </c>
      <c r="F290">
        <v>253485</v>
      </c>
    </row>
    <row r="291" spans="1:6" x14ac:dyDescent="0.45">
      <c r="A291" t="s">
        <v>38</v>
      </c>
      <c r="B291" t="s">
        <v>59</v>
      </c>
      <c r="C291" s="1">
        <v>40539</v>
      </c>
      <c r="D291" s="4">
        <v>0</v>
      </c>
      <c r="E291">
        <v>646.99</v>
      </c>
      <c r="F291">
        <v>178003</v>
      </c>
    </row>
    <row r="292" spans="1:6" x14ac:dyDescent="0.45">
      <c r="A292" t="s">
        <v>38</v>
      </c>
      <c r="B292" t="s">
        <v>59</v>
      </c>
      <c r="C292" s="1">
        <v>40553</v>
      </c>
      <c r="D292" s="4">
        <v>0</v>
      </c>
      <c r="E292">
        <v>713.87</v>
      </c>
      <c r="F292">
        <v>256014</v>
      </c>
    </row>
    <row r="293" spans="1:6" x14ac:dyDescent="0.45">
      <c r="A293" t="s">
        <v>38</v>
      </c>
      <c r="B293" t="s">
        <v>59</v>
      </c>
      <c r="C293" s="1">
        <v>40560</v>
      </c>
      <c r="D293" s="4">
        <v>0</v>
      </c>
      <c r="E293">
        <v>714</v>
      </c>
      <c r="F293">
        <v>244511</v>
      </c>
    </row>
    <row r="294" spans="1:6" x14ac:dyDescent="0.45">
      <c r="A294" t="s">
        <v>38</v>
      </c>
      <c r="B294" t="s">
        <v>59</v>
      </c>
      <c r="C294" s="1">
        <v>40567</v>
      </c>
      <c r="D294" s="4">
        <v>0</v>
      </c>
      <c r="E294">
        <v>684.97</v>
      </c>
      <c r="F294">
        <v>107788</v>
      </c>
    </row>
    <row r="295" spans="1:6" x14ac:dyDescent="0.45">
      <c r="A295" t="s">
        <v>38</v>
      </c>
      <c r="B295" t="s">
        <v>59</v>
      </c>
      <c r="C295" s="1">
        <v>40574</v>
      </c>
      <c r="D295" s="4">
        <v>0</v>
      </c>
      <c r="E295">
        <v>615</v>
      </c>
      <c r="F295">
        <v>215768</v>
      </c>
    </row>
    <row r="296" spans="1:6" x14ac:dyDescent="0.45">
      <c r="A296" t="s">
        <v>38</v>
      </c>
      <c r="B296" t="s">
        <v>59</v>
      </c>
      <c r="C296" s="1">
        <v>40581</v>
      </c>
      <c r="D296" s="4">
        <v>0</v>
      </c>
      <c r="E296">
        <v>639.4</v>
      </c>
      <c r="F296">
        <v>163925</v>
      </c>
    </row>
    <row r="297" spans="1:6" x14ac:dyDescent="0.45">
      <c r="A297" t="s">
        <v>38</v>
      </c>
      <c r="B297" t="s">
        <v>59</v>
      </c>
      <c r="C297" s="1">
        <v>40588</v>
      </c>
      <c r="D297" s="4">
        <v>0</v>
      </c>
      <c r="E297">
        <v>648.79999999999995</v>
      </c>
      <c r="F297">
        <v>346281</v>
      </c>
    </row>
    <row r="298" spans="1:6" x14ac:dyDescent="0.45">
      <c r="A298" t="s">
        <v>38</v>
      </c>
      <c r="B298" t="s">
        <v>59</v>
      </c>
      <c r="C298" s="1">
        <v>40595</v>
      </c>
      <c r="D298" s="4">
        <v>0</v>
      </c>
      <c r="E298">
        <v>614</v>
      </c>
      <c r="F298">
        <v>183154</v>
      </c>
    </row>
    <row r="299" spans="1:6" x14ac:dyDescent="0.45">
      <c r="A299" t="s">
        <v>38</v>
      </c>
      <c r="B299" t="s">
        <v>59</v>
      </c>
      <c r="C299" s="1">
        <v>40602</v>
      </c>
      <c r="D299" s="4">
        <v>0</v>
      </c>
      <c r="E299">
        <v>627.79999999999995</v>
      </c>
      <c r="F299">
        <v>194417</v>
      </c>
    </row>
    <row r="300" spans="1:6" x14ac:dyDescent="0.45">
      <c r="A300" t="s">
        <v>38</v>
      </c>
      <c r="B300" t="s">
        <v>59</v>
      </c>
      <c r="C300" s="1">
        <v>40609</v>
      </c>
      <c r="D300" s="4">
        <v>0</v>
      </c>
      <c r="E300">
        <v>610.5</v>
      </c>
      <c r="F300">
        <v>81020</v>
      </c>
    </row>
    <row r="301" spans="1:6" x14ac:dyDescent="0.45">
      <c r="A301" t="s">
        <v>38</v>
      </c>
      <c r="B301" t="s">
        <v>59</v>
      </c>
      <c r="C301" s="1">
        <v>40616</v>
      </c>
      <c r="D301" s="4">
        <v>0</v>
      </c>
      <c r="E301">
        <v>587</v>
      </c>
      <c r="F301">
        <v>162730</v>
      </c>
    </row>
    <row r="302" spans="1:6" x14ac:dyDescent="0.45">
      <c r="A302" t="s">
        <v>38</v>
      </c>
      <c r="B302" t="s">
        <v>59</v>
      </c>
      <c r="C302" s="1">
        <v>40623</v>
      </c>
      <c r="D302" s="4">
        <v>0</v>
      </c>
      <c r="E302">
        <v>581.29999999999995</v>
      </c>
      <c r="F302">
        <v>88060</v>
      </c>
    </row>
    <row r="303" spans="1:6" x14ac:dyDescent="0.45">
      <c r="A303" t="s">
        <v>38</v>
      </c>
      <c r="B303" t="s">
        <v>59</v>
      </c>
      <c r="C303" s="1">
        <v>40630</v>
      </c>
      <c r="D303" s="4">
        <v>0</v>
      </c>
      <c r="E303">
        <v>624.79999999999995</v>
      </c>
      <c r="F303">
        <v>263690</v>
      </c>
    </row>
    <row r="304" spans="1:6" x14ac:dyDescent="0.45">
      <c r="A304" t="s">
        <v>38</v>
      </c>
      <c r="B304" t="s">
        <v>59</v>
      </c>
      <c r="C304" s="1">
        <v>40637</v>
      </c>
      <c r="D304" s="4">
        <v>0</v>
      </c>
      <c r="E304">
        <v>618.9</v>
      </c>
      <c r="F304">
        <v>206140</v>
      </c>
    </row>
    <row r="305" spans="1:6" x14ac:dyDescent="0.45">
      <c r="A305" t="s">
        <v>38</v>
      </c>
      <c r="B305" t="s">
        <v>59</v>
      </c>
      <c r="C305" s="1">
        <v>40644</v>
      </c>
      <c r="D305" s="4">
        <v>0</v>
      </c>
      <c r="E305">
        <v>583.1</v>
      </c>
      <c r="F305">
        <v>119310</v>
      </c>
    </row>
    <row r="306" spans="1:6" x14ac:dyDescent="0.45">
      <c r="A306" t="s">
        <v>38</v>
      </c>
      <c r="B306" t="s">
        <v>59</v>
      </c>
      <c r="C306" s="1">
        <v>40651</v>
      </c>
      <c r="D306" s="4">
        <v>0</v>
      </c>
      <c r="E306">
        <v>595</v>
      </c>
      <c r="F306">
        <v>193470</v>
      </c>
    </row>
    <row r="307" spans="1:6" x14ac:dyDescent="0.45">
      <c r="A307" t="s">
        <v>38</v>
      </c>
      <c r="B307" t="s">
        <v>59</v>
      </c>
      <c r="C307" s="1">
        <v>40658</v>
      </c>
      <c r="D307" s="4">
        <v>0</v>
      </c>
      <c r="E307">
        <v>556</v>
      </c>
      <c r="F307">
        <v>166710</v>
      </c>
    </row>
    <row r="308" spans="1:6" x14ac:dyDescent="0.45">
      <c r="A308" t="s">
        <v>38</v>
      </c>
      <c r="B308" t="s">
        <v>59</v>
      </c>
      <c r="C308" s="1">
        <v>40665</v>
      </c>
      <c r="D308" s="4">
        <v>0</v>
      </c>
      <c r="E308">
        <v>505.2</v>
      </c>
      <c r="F308">
        <v>173550</v>
      </c>
    </row>
    <row r="309" spans="1:6" x14ac:dyDescent="0.45">
      <c r="A309" t="s">
        <v>38</v>
      </c>
      <c r="B309" t="s">
        <v>59</v>
      </c>
      <c r="C309" s="1">
        <v>40672</v>
      </c>
      <c r="D309" s="4">
        <v>0</v>
      </c>
      <c r="E309">
        <v>510.6</v>
      </c>
      <c r="F309">
        <v>137070</v>
      </c>
    </row>
    <row r="310" spans="1:6" x14ac:dyDescent="0.45">
      <c r="A310" t="s">
        <v>38</v>
      </c>
      <c r="B310" t="s">
        <v>59</v>
      </c>
      <c r="C310" s="1">
        <v>40679</v>
      </c>
      <c r="D310" s="4">
        <v>0</v>
      </c>
      <c r="E310">
        <v>516</v>
      </c>
      <c r="F310">
        <v>167670</v>
      </c>
    </row>
    <row r="311" spans="1:6" x14ac:dyDescent="0.45">
      <c r="A311" t="s">
        <v>38</v>
      </c>
      <c r="B311" t="s">
        <v>59</v>
      </c>
      <c r="C311" s="1">
        <v>40686</v>
      </c>
      <c r="D311" s="4">
        <v>0</v>
      </c>
      <c r="E311">
        <v>548.79999999999995</v>
      </c>
      <c r="F311">
        <v>151890</v>
      </c>
    </row>
    <row r="312" spans="1:6" x14ac:dyDescent="0.45">
      <c r="A312" t="s">
        <v>38</v>
      </c>
      <c r="B312" t="s">
        <v>59</v>
      </c>
      <c r="C312" s="1">
        <v>40693</v>
      </c>
      <c r="D312" s="4">
        <v>0</v>
      </c>
      <c r="E312">
        <v>532.5</v>
      </c>
      <c r="F312">
        <v>114780</v>
      </c>
    </row>
    <row r="313" spans="1:6" x14ac:dyDescent="0.45">
      <c r="A313" t="s">
        <v>38</v>
      </c>
      <c r="B313" t="s">
        <v>59</v>
      </c>
      <c r="C313" s="1">
        <v>40700</v>
      </c>
      <c r="D313" s="4">
        <v>0</v>
      </c>
      <c r="E313">
        <v>523.20000000000005</v>
      </c>
      <c r="F313">
        <v>93680</v>
      </c>
    </row>
    <row r="314" spans="1:6" x14ac:dyDescent="0.45">
      <c r="A314" t="s">
        <v>38</v>
      </c>
      <c r="B314" t="s">
        <v>59</v>
      </c>
      <c r="C314" s="1">
        <v>40707</v>
      </c>
      <c r="D314" s="4">
        <v>0</v>
      </c>
      <c r="E314">
        <v>520.4</v>
      </c>
      <c r="F314">
        <v>33630</v>
      </c>
    </row>
    <row r="315" spans="1:6" x14ac:dyDescent="0.45">
      <c r="A315" t="s">
        <v>38</v>
      </c>
      <c r="B315" t="s">
        <v>59</v>
      </c>
      <c r="C315" s="1">
        <v>40714</v>
      </c>
      <c r="D315" s="4">
        <v>0</v>
      </c>
      <c r="E315">
        <v>525.79999999999995</v>
      </c>
      <c r="F315">
        <v>54620</v>
      </c>
    </row>
    <row r="316" spans="1:6" x14ac:dyDescent="0.45">
      <c r="A316" t="s">
        <v>38</v>
      </c>
      <c r="B316" t="s">
        <v>59</v>
      </c>
      <c r="C316" s="1">
        <v>40721</v>
      </c>
      <c r="D316" s="4">
        <v>0</v>
      </c>
      <c r="E316">
        <v>519.5</v>
      </c>
      <c r="F316">
        <v>73780</v>
      </c>
    </row>
    <row r="317" spans="1:6" x14ac:dyDescent="0.45">
      <c r="A317" t="s">
        <v>38</v>
      </c>
      <c r="B317" t="s">
        <v>59</v>
      </c>
      <c r="C317" s="1">
        <v>40728</v>
      </c>
      <c r="D317" s="4">
        <v>0</v>
      </c>
      <c r="E317">
        <v>530</v>
      </c>
      <c r="F317">
        <v>69760</v>
      </c>
    </row>
    <row r="318" spans="1:6" x14ac:dyDescent="0.45">
      <c r="A318" t="s">
        <v>38</v>
      </c>
      <c r="B318" t="s">
        <v>59</v>
      </c>
      <c r="C318" s="1">
        <v>40735</v>
      </c>
      <c r="D318" s="4">
        <v>0</v>
      </c>
      <c r="E318">
        <v>518</v>
      </c>
      <c r="F318">
        <v>73950</v>
      </c>
    </row>
    <row r="319" spans="1:6" x14ac:dyDescent="0.45">
      <c r="A319" t="s">
        <v>38</v>
      </c>
      <c r="B319" t="s">
        <v>59</v>
      </c>
      <c r="C319" s="1">
        <v>40742</v>
      </c>
      <c r="D319" s="4">
        <v>0</v>
      </c>
      <c r="E319">
        <v>508.9</v>
      </c>
      <c r="F319">
        <v>89020</v>
      </c>
    </row>
    <row r="320" spans="1:6" x14ac:dyDescent="0.45">
      <c r="A320" t="s">
        <v>38</v>
      </c>
      <c r="B320" t="s">
        <v>59</v>
      </c>
      <c r="C320" s="1">
        <v>40749</v>
      </c>
      <c r="D320" s="4">
        <v>0</v>
      </c>
      <c r="E320">
        <v>496.6</v>
      </c>
      <c r="F320">
        <v>67810</v>
      </c>
    </row>
    <row r="321" spans="1:6" x14ac:dyDescent="0.45">
      <c r="A321" t="s">
        <v>38</v>
      </c>
      <c r="B321" t="s">
        <v>59</v>
      </c>
      <c r="C321" s="1">
        <v>40756</v>
      </c>
      <c r="D321" s="4">
        <v>0</v>
      </c>
      <c r="E321">
        <v>416.5</v>
      </c>
      <c r="F321">
        <v>302660</v>
      </c>
    </row>
    <row r="322" spans="1:6" x14ac:dyDescent="0.45">
      <c r="A322" t="s">
        <v>38</v>
      </c>
      <c r="B322" t="s">
        <v>59</v>
      </c>
      <c r="C322" s="1">
        <v>40763</v>
      </c>
      <c r="D322" s="4">
        <v>0</v>
      </c>
      <c r="E322">
        <v>386.1</v>
      </c>
      <c r="F322">
        <v>502150</v>
      </c>
    </row>
    <row r="323" spans="1:6" x14ac:dyDescent="0.45">
      <c r="A323" t="s">
        <v>38</v>
      </c>
      <c r="B323" t="s">
        <v>59</v>
      </c>
      <c r="C323" s="1">
        <v>40770</v>
      </c>
      <c r="D323" s="4">
        <v>0</v>
      </c>
      <c r="E323">
        <v>351</v>
      </c>
      <c r="F323">
        <v>238160</v>
      </c>
    </row>
    <row r="324" spans="1:6" x14ac:dyDescent="0.45">
      <c r="A324" t="s">
        <v>38</v>
      </c>
      <c r="B324" t="s">
        <v>59</v>
      </c>
      <c r="C324" s="1">
        <v>40777</v>
      </c>
      <c r="D324" s="4">
        <v>0</v>
      </c>
      <c r="E324">
        <v>363.7</v>
      </c>
      <c r="F324">
        <v>64470</v>
      </c>
    </row>
    <row r="325" spans="1:6" x14ac:dyDescent="0.45">
      <c r="A325" t="s">
        <v>38</v>
      </c>
      <c r="B325" t="s">
        <v>59</v>
      </c>
      <c r="C325" s="1">
        <v>40784</v>
      </c>
      <c r="D325" s="4">
        <v>0</v>
      </c>
      <c r="E325">
        <v>369.1</v>
      </c>
      <c r="F325">
        <v>251540</v>
      </c>
    </row>
    <row r="326" spans="1:6" x14ac:dyDescent="0.45">
      <c r="A326" t="s">
        <v>38</v>
      </c>
      <c r="B326" t="s">
        <v>59</v>
      </c>
      <c r="C326" s="1">
        <v>40791</v>
      </c>
      <c r="D326" s="4">
        <v>0</v>
      </c>
      <c r="E326">
        <v>368.1</v>
      </c>
      <c r="F326">
        <v>95320</v>
      </c>
    </row>
    <row r="327" spans="1:6" x14ac:dyDescent="0.45">
      <c r="A327" t="s">
        <v>38</v>
      </c>
      <c r="B327" t="s">
        <v>59</v>
      </c>
      <c r="C327" s="1">
        <v>40798</v>
      </c>
      <c r="D327" s="4">
        <v>0</v>
      </c>
      <c r="E327">
        <v>383.5</v>
      </c>
      <c r="F327">
        <v>129870</v>
      </c>
    </row>
    <row r="328" spans="1:6" x14ac:dyDescent="0.45">
      <c r="A328" t="s">
        <v>38</v>
      </c>
      <c r="B328" t="s">
        <v>59</v>
      </c>
      <c r="C328" s="1">
        <v>40805</v>
      </c>
      <c r="D328" s="4">
        <v>0</v>
      </c>
      <c r="E328">
        <v>326.89999999999998</v>
      </c>
      <c r="F328">
        <v>132770</v>
      </c>
    </row>
    <row r="329" spans="1:6" x14ac:dyDescent="0.45">
      <c r="A329" t="s">
        <v>38</v>
      </c>
      <c r="B329" t="s">
        <v>59</v>
      </c>
      <c r="C329" s="1">
        <v>40812</v>
      </c>
      <c r="D329" s="4">
        <v>0</v>
      </c>
      <c r="E329">
        <v>336.5</v>
      </c>
      <c r="F329">
        <v>164060</v>
      </c>
    </row>
    <row r="330" spans="1:6" x14ac:dyDescent="0.45">
      <c r="A330" t="s">
        <v>38</v>
      </c>
      <c r="B330" t="s">
        <v>59</v>
      </c>
      <c r="C330" s="1">
        <v>40819</v>
      </c>
      <c r="D330" s="4">
        <v>0</v>
      </c>
      <c r="E330">
        <v>321.2</v>
      </c>
      <c r="F330">
        <v>127470</v>
      </c>
    </row>
    <row r="331" spans="1:6" x14ac:dyDescent="0.45">
      <c r="A331" t="s">
        <v>38</v>
      </c>
      <c r="B331" t="s">
        <v>59</v>
      </c>
      <c r="C331" s="1">
        <v>40826</v>
      </c>
      <c r="D331" s="4">
        <v>0</v>
      </c>
      <c r="E331">
        <v>380.4</v>
      </c>
      <c r="F331">
        <v>106390</v>
      </c>
    </row>
    <row r="332" spans="1:6" x14ac:dyDescent="0.45">
      <c r="A332" t="s">
        <v>38</v>
      </c>
      <c r="B332" t="s">
        <v>59</v>
      </c>
      <c r="C332" s="1">
        <v>40833</v>
      </c>
      <c r="D332" s="4">
        <v>0</v>
      </c>
      <c r="E332">
        <v>434</v>
      </c>
      <c r="F332">
        <v>135000</v>
      </c>
    </row>
    <row r="333" spans="1:6" x14ac:dyDescent="0.45">
      <c r="A333" t="s">
        <v>38</v>
      </c>
      <c r="B333" t="s">
        <v>59</v>
      </c>
      <c r="C333" s="1">
        <v>40840</v>
      </c>
      <c r="D333" s="4">
        <v>0</v>
      </c>
      <c r="E333">
        <v>414.3</v>
      </c>
      <c r="F333">
        <v>154140</v>
      </c>
    </row>
    <row r="334" spans="1:6" x14ac:dyDescent="0.45">
      <c r="A334" t="s">
        <v>38</v>
      </c>
      <c r="B334" t="s">
        <v>59</v>
      </c>
      <c r="C334" s="1">
        <v>40847</v>
      </c>
      <c r="D334" s="4">
        <v>0</v>
      </c>
      <c r="E334">
        <v>388.6</v>
      </c>
      <c r="F334">
        <v>61730</v>
      </c>
    </row>
    <row r="335" spans="1:6" x14ac:dyDescent="0.45">
      <c r="A335" t="s">
        <v>38</v>
      </c>
      <c r="B335" t="s">
        <v>59</v>
      </c>
      <c r="C335" s="1">
        <v>40854</v>
      </c>
      <c r="D335" s="4">
        <v>0</v>
      </c>
      <c r="E335">
        <v>382</v>
      </c>
      <c r="F335">
        <v>64160</v>
      </c>
    </row>
    <row r="336" spans="1:6" x14ac:dyDescent="0.45">
      <c r="A336" t="s">
        <v>38</v>
      </c>
      <c r="B336" t="s">
        <v>59</v>
      </c>
      <c r="C336" s="1">
        <v>40861</v>
      </c>
      <c r="D336" s="4">
        <v>0</v>
      </c>
      <c r="E336">
        <v>356</v>
      </c>
      <c r="F336">
        <v>42970</v>
      </c>
    </row>
    <row r="337" spans="1:6" x14ac:dyDescent="0.45">
      <c r="A337" t="s">
        <v>38</v>
      </c>
      <c r="B337" t="s">
        <v>59</v>
      </c>
      <c r="C337" s="1">
        <v>40868</v>
      </c>
      <c r="D337" s="4">
        <v>0</v>
      </c>
      <c r="E337">
        <v>327.5</v>
      </c>
      <c r="F337">
        <v>76320</v>
      </c>
    </row>
    <row r="338" spans="1:6" x14ac:dyDescent="0.45">
      <c r="A338" t="s">
        <v>38</v>
      </c>
      <c r="B338" t="s">
        <v>59</v>
      </c>
      <c r="C338" s="1">
        <v>40875</v>
      </c>
      <c r="D338" s="4">
        <v>0</v>
      </c>
      <c r="E338">
        <v>362.6</v>
      </c>
      <c r="F338">
        <v>207440</v>
      </c>
    </row>
    <row r="339" spans="1:6" x14ac:dyDescent="0.45">
      <c r="A339" t="s">
        <v>38</v>
      </c>
      <c r="B339" t="s">
        <v>59</v>
      </c>
      <c r="C339" s="1">
        <v>40882</v>
      </c>
      <c r="D339" s="4">
        <v>0</v>
      </c>
      <c r="E339">
        <v>326.2</v>
      </c>
      <c r="F339">
        <v>114090</v>
      </c>
    </row>
    <row r="340" spans="1:6" x14ac:dyDescent="0.45">
      <c r="A340" t="s">
        <v>38</v>
      </c>
      <c r="B340" t="s">
        <v>59</v>
      </c>
      <c r="C340" s="1">
        <v>40889</v>
      </c>
      <c r="D340" s="4">
        <v>0</v>
      </c>
      <c r="E340">
        <v>316.3</v>
      </c>
      <c r="F340">
        <v>91900</v>
      </c>
    </row>
    <row r="341" spans="1:6" x14ac:dyDescent="0.45">
      <c r="A341" t="s">
        <v>38</v>
      </c>
      <c r="B341" t="s">
        <v>59</v>
      </c>
      <c r="C341" s="1">
        <v>40896</v>
      </c>
      <c r="D341" s="4">
        <v>0</v>
      </c>
      <c r="E341">
        <v>304</v>
      </c>
      <c r="F341">
        <v>53930</v>
      </c>
    </row>
    <row r="342" spans="1:6" x14ac:dyDescent="0.45">
      <c r="A342" t="s">
        <v>38</v>
      </c>
      <c r="B342" t="s">
        <v>59</v>
      </c>
      <c r="C342" s="1">
        <v>40903</v>
      </c>
      <c r="D342" s="4">
        <v>0</v>
      </c>
      <c r="E342">
        <v>305.89999999999998</v>
      </c>
      <c r="F342">
        <v>198460</v>
      </c>
    </row>
    <row r="343" spans="1:6" x14ac:dyDescent="0.45">
      <c r="A343" t="s">
        <v>38</v>
      </c>
      <c r="B343" t="s">
        <v>59</v>
      </c>
      <c r="C343" s="1">
        <v>40910</v>
      </c>
      <c r="D343" s="4">
        <v>0</v>
      </c>
      <c r="E343">
        <v>308.10000000000002</v>
      </c>
      <c r="F343">
        <v>21640</v>
      </c>
    </row>
    <row r="344" spans="1:6" x14ac:dyDescent="0.45">
      <c r="A344" t="s">
        <v>38</v>
      </c>
      <c r="B344" t="s">
        <v>59</v>
      </c>
      <c r="C344" s="1">
        <v>40917</v>
      </c>
      <c r="D344" s="4">
        <v>0</v>
      </c>
      <c r="E344">
        <v>318.8</v>
      </c>
      <c r="F344">
        <v>98610</v>
      </c>
    </row>
    <row r="345" spans="1:6" x14ac:dyDescent="0.45">
      <c r="A345" t="s">
        <v>38</v>
      </c>
      <c r="B345" t="s">
        <v>59</v>
      </c>
      <c r="C345" s="1">
        <v>40924</v>
      </c>
      <c r="D345" s="4">
        <v>0</v>
      </c>
      <c r="E345">
        <v>319</v>
      </c>
      <c r="F345">
        <v>105610</v>
      </c>
    </row>
    <row r="346" spans="1:6" x14ac:dyDescent="0.45">
      <c r="A346" t="s">
        <v>38</v>
      </c>
      <c r="B346" t="s">
        <v>59</v>
      </c>
      <c r="C346" s="1">
        <v>40931</v>
      </c>
      <c r="D346" s="4">
        <v>0</v>
      </c>
      <c r="E346">
        <v>360.1</v>
      </c>
      <c r="F346">
        <v>326060</v>
      </c>
    </row>
    <row r="347" spans="1:6" x14ac:dyDescent="0.45">
      <c r="A347" t="s">
        <v>38</v>
      </c>
      <c r="B347" t="s">
        <v>59</v>
      </c>
      <c r="C347" s="1">
        <v>40938</v>
      </c>
      <c r="D347" s="4">
        <v>0</v>
      </c>
      <c r="E347">
        <v>363.3</v>
      </c>
      <c r="F347">
        <v>211490</v>
      </c>
    </row>
    <row r="348" spans="1:6" x14ac:dyDescent="0.45">
      <c r="A348" t="s">
        <v>38</v>
      </c>
      <c r="B348" t="s">
        <v>59</v>
      </c>
      <c r="C348" s="1">
        <v>40945</v>
      </c>
      <c r="D348" s="4">
        <v>0</v>
      </c>
      <c r="E348">
        <v>367.4</v>
      </c>
      <c r="F348">
        <v>226280</v>
      </c>
    </row>
    <row r="349" spans="1:6" x14ac:dyDescent="0.45">
      <c r="A349" t="s">
        <v>38</v>
      </c>
      <c r="B349" t="s">
        <v>59</v>
      </c>
      <c r="C349" s="1">
        <v>40952</v>
      </c>
      <c r="D349" s="4">
        <v>0</v>
      </c>
      <c r="E349">
        <v>413.4</v>
      </c>
      <c r="F349">
        <v>454350</v>
      </c>
    </row>
    <row r="350" spans="1:6" x14ac:dyDescent="0.45">
      <c r="A350" t="s">
        <v>38</v>
      </c>
      <c r="B350" t="s">
        <v>59</v>
      </c>
      <c r="C350" s="1">
        <v>40959</v>
      </c>
      <c r="D350" s="4">
        <v>0</v>
      </c>
      <c r="E350">
        <v>422</v>
      </c>
      <c r="F350">
        <v>129540</v>
      </c>
    </row>
    <row r="351" spans="1:6" x14ac:dyDescent="0.45">
      <c r="A351" t="s">
        <v>38</v>
      </c>
      <c r="B351" t="s">
        <v>59</v>
      </c>
      <c r="C351" s="1">
        <v>40966</v>
      </c>
      <c r="D351" s="4">
        <v>0</v>
      </c>
      <c r="E351">
        <v>418</v>
      </c>
      <c r="F351">
        <v>126660</v>
      </c>
    </row>
    <row r="352" spans="1:6" x14ac:dyDescent="0.45">
      <c r="A352" t="s">
        <v>38</v>
      </c>
      <c r="B352" t="s">
        <v>59</v>
      </c>
      <c r="C352" s="1">
        <v>40973</v>
      </c>
      <c r="D352" s="4">
        <v>0</v>
      </c>
      <c r="E352">
        <v>410.4</v>
      </c>
      <c r="F352">
        <v>55090</v>
      </c>
    </row>
    <row r="353" spans="1:6" x14ac:dyDescent="0.45">
      <c r="A353" t="s">
        <v>38</v>
      </c>
      <c r="B353" t="s">
        <v>59</v>
      </c>
      <c r="C353" s="1">
        <v>40980</v>
      </c>
      <c r="D353" s="4">
        <v>0</v>
      </c>
      <c r="E353">
        <v>476</v>
      </c>
      <c r="F353">
        <v>356210</v>
      </c>
    </row>
    <row r="354" spans="1:6" x14ac:dyDescent="0.45">
      <c r="A354" t="s">
        <v>38</v>
      </c>
      <c r="B354" t="s">
        <v>59</v>
      </c>
      <c r="C354" s="1">
        <v>40987</v>
      </c>
      <c r="D354" s="4">
        <v>0</v>
      </c>
      <c r="E354">
        <v>467</v>
      </c>
      <c r="F354">
        <v>417220</v>
      </c>
    </row>
    <row r="355" spans="1:6" x14ac:dyDescent="0.45">
      <c r="A355" t="s">
        <v>38</v>
      </c>
      <c r="B355" t="s">
        <v>59</v>
      </c>
      <c r="C355" s="1">
        <v>40994</v>
      </c>
      <c r="D355" s="4">
        <v>0</v>
      </c>
      <c r="E355">
        <v>466.9</v>
      </c>
      <c r="F355">
        <v>82170</v>
      </c>
    </row>
    <row r="356" spans="1:6" x14ac:dyDescent="0.45">
      <c r="A356" t="s">
        <v>38</v>
      </c>
      <c r="B356" t="s">
        <v>59</v>
      </c>
      <c r="C356" s="1">
        <v>41001</v>
      </c>
      <c r="D356" s="4">
        <v>0</v>
      </c>
      <c r="E356">
        <v>500.5</v>
      </c>
      <c r="F356">
        <v>177990</v>
      </c>
    </row>
    <row r="357" spans="1:6" x14ac:dyDescent="0.45">
      <c r="A357" t="s">
        <v>38</v>
      </c>
      <c r="B357" t="s">
        <v>59</v>
      </c>
      <c r="C357" s="1">
        <v>41008</v>
      </c>
      <c r="D357" s="4">
        <v>0</v>
      </c>
      <c r="E357">
        <v>518.79999999999995</v>
      </c>
      <c r="F357">
        <v>354170</v>
      </c>
    </row>
    <row r="358" spans="1:6" x14ac:dyDescent="0.45">
      <c r="A358" t="s">
        <v>38</v>
      </c>
      <c r="B358" t="s">
        <v>59</v>
      </c>
      <c r="C358" s="1">
        <v>41015</v>
      </c>
      <c r="D358" s="4">
        <v>0</v>
      </c>
      <c r="E358">
        <v>494</v>
      </c>
      <c r="F358">
        <v>270460</v>
      </c>
    </row>
    <row r="359" spans="1:6" x14ac:dyDescent="0.45">
      <c r="A359" t="s">
        <v>38</v>
      </c>
      <c r="B359" t="s">
        <v>59</v>
      </c>
      <c r="C359" s="1">
        <v>41022</v>
      </c>
      <c r="D359" s="4">
        <v>0</v>
      </c>
      <c r="E359">
        <v>486.4</v>
      </c>
      <c r="F359">
        <v>306560</v>
      </c>
    </row>
    <row r="360" spans="1:6" x14ac:dyDescent="0.45">
      <c r="A360" t="s">
        <v>38</v>
      </c>
      <c r="B360" t="s">
        <v>59</v>
      </c>
      <c r="C360" s="1">
        <v>41029</v>
      </c>
      <c r="D360" s="4">
        <v>0</v>
      </c>
      <c r="E360">
        <v>428</v>
      </c>
      <c r="F360">
        <v>94160</v>
      </c>
    </row>
    <row r="361" spans="1:6" x14ac:dyDescent="0.45">
      <c r="A361" t="s">
        <v>38</v>
      </c>
      <c r="B361" t="s">
        <v>59</v>
      </c>
      <c r="C361" s="1">
        <v>41036</v>
      </c>
      <c r="D361" s="4">
        <v>0</v>
      </c>
      <c r="E361">
        <v>407</v>
      </c>
      <c r="F361">
        <v>55090</v>
      </c>
    </row>
    <row r="362" spans="1:6" x14ac:dyDescent="0.45">
      <c r="A362" t="s">
        <v>38</v>
      </c>
      <c r="B362" t="s">
        <v>59</v>
      </c>
      <c r="C362" s="1">
        <v>41043</v>
      </c>
      <c r="D362" s="4">
        <v>0</v>
      </c>
      <c r="E362">
        <v>375.9</v>
      </c>
      <c r="F362">
        <v>111680</v>
      </c>
    </row>
    <row r="363" spans="1:6" x14ac:dyDescent="0.45">
      <c r="A363" t="s">
        <v>38</v>
      </c>
      <c r="B363" t="s">
        <v>59</v>
      </c>
      <c r="C363" s="1">
        <v>41050</v>
      </c>
      <c r="D363" s="4">
        <v>0</v>
      </c>
      <c r="E363">
        <v>374.9</v>
      </c>
      <c r="F363">
        <v>39840</v>
      </c>
    </row>
    <row r="364" spans="1:6" x14ac:dyDescent="0.45">
      <c r="A364" t="s">
        <v>38</v>
      </c>
      <c r="B364" t="s">
        <v>59</v>
      </c>
      <c r="C364" s="1">
        <v>41057</v>
      </c>
      <c r="D364" s="4">
        <v>0</v>
      </c>
      <c r="E364">
        <v>383.5</v>
      </c>
      <c r="F364">
        <v>68150</v>
      </c>
    </row>
    <row r="365" spans="1:6" x14ac:dyDescent="0.45">
      <c r="A365" t="s">
        <v>38</v>
      </c>
      <c r="B365" t="s">
        <v>59</v>
      </c>
      <c r="C365" s="1">
        <v>41064</v>
      </c>
      <c r="D365" s="4">
        <v>0</v>
      </c>
      <c r="E365">
        <v>407</v>
      </c>
      <c r="F365">
        <v>55690</v>
      </c>
    </row>
    <row r="366" spans="1:6" x14ac:dyDescent="0.45">
      <c r="A366" t="s">
        <v>38</v>
      </c>
      <c r="B366" t="s">
        <v>59</v>
      </c>
      <c r="C366" s="1">
        <v>41071</v>
      </c>
      <c r="D366" s="4">
        <v>0</v>
      </c>
      <c r="E366">
        <v>416</v>
      </c>
      <c r="F366">
        <v>29610</v>
      </c>
    </row>
    <row r="367" spans="1:6" x14ac:dyDescent="0.45">
      <c r="A367" t="s">
        <v>38</v>
      </c>
      <c r="B367" t="s">
        <v>59</v>
      </c>
      <c r="C367" s="1">
        <v>41078</v>
      </c>
      <c r="D367" s="4">
        <v>0</v>
      </c>
      <c r="E367">
        <v>382.5</v>
      </c>
      <c r="F367">
        <v>34510</v>
      </c>
    </row>
    <row r="368" spans="1:6" x14ac:dyDescent="0.45">
      <c r="A368" t="s">
        <v>38</v>
      </c>
      <c r="B368" t="s">
        <v>59</v>
      </c>
      <c r="C368" s="1">
        <v>41085</v>
      </c>
      <c r="D368" s="4">
        <v>0</v>
      </c>
      <c r="E368">
        <v>394</v>
      </c>
      <c r="F368">
        <v>42120</v>
      </c>
    </row>
    <row r="369" spans="1:6" x14ac:dyDescent="0.45">
      <c r="A369" t="s">
        <v>38</v>
      </c>
      <c r="B369" t="s">
        <v>59</v>
      </c>
      <c r="C369" s="1">
        <v>41092</v>
      </c>
      <c r="D369" s="4">
        <v>0</v>
      </c>
      <c r="E369">
        <v>412.6</v>
      </c>
      <c r="F369">
        <v>174400</v>
      </c>
    </row>
    <row r="370" spans="1:6" x14ac:dyDescent="0.45">
      <c r="A370" t="s">
        <v>38</v>
      </c>
      <c r="B370" t="s">
        <v>59</v>
      </c>
      <c r="C370" s="1">
        <v>41099</v>
      </c>
      <c r="D370" s="4">
        <v>0</v>
      </c>
      <c r="E370">
        <v>443</v>
      </c>
      <c r="F370">
        <v>162680</v>
      </c>
    </row>
    <row r="371" spans="1:6" x14ac:dyDescent="0.45">
      <c r="A371" t="s">
        <v>38</v>
      </c>
      <c r="B371" t="s">
        <v>59</v>
      </c>
      <c r="C371" s="1">
        <v>41106</v>
      </c>
      <c r="D371" s="4">
        <v>0</v>
      </c>
      <c r="E371">
        <v>418.9</v>
      </c>
      <c r="F371">
        <v>31680</v>
      </c>
    </row>
    <row r="372" spans="1:6" x14ac:dyDescent="0.45">
      <c r="A372" t="s">
        <v>38</v>
      </c>
      <c r="B372" t="s">
        <v>59</v>
      </c>
      <c r="C372" s="1">
        <v>41113</v>
      </c>
      <c r="D372" s="4">
        <v>0</v>
      </c>
      <c r="E372">
        <v>415.1</v>
      </c>
      <c r="F372">
        <v>55370</v>
      </c>
    </row>
    <row r="373" spans="1:6" x14ac:dyDescent="0.45">
      <c r="A373" t="s">
        <v>38</v>
      </c>
      <c r="B373" t="s">
        <v>59</v>
      </c>
      <c r="C373" s="1">
        <v>41120</v>
      </c>
      <c r="D373" s="4">
        <v>0</v>
      </c>
      <c r="E373">
        <v>417</v>
      </c>
      <c r="F373">
        <v>67920</v>
      </c>
    </row>
    <row r="374" spans="1:6" x14ac:dyDescent="0.45">
      <c r="A374" t="s">
        <v>38</v>
      </c>
      <c r="B374" t="s">
        <v>59</v>
      </c>
      <c r="C374" s="1">
        <v>41127</v>
      </c>
      <c r="D374" s="4">
        <v>0</v>
      </c>
      <c r="E374">
        <v>427.2</v>
      </c>
      <c r="F374">
        <v>71090</v>
      </c>
    </row>
    <row r="375" spans="1:6" x14ac:dyDescent="0.45">
      <c r="A375" t="s">
        <v>38</v>
      </c>
      <c r="B375" t="s">
        <v>59</v>
      </c>
      <c r="C375" s="1">
        <v>41134</v>
      </c>
      <c r="D375" s="4">
        <v>0</v>
      </c>
      <c r="E375">
        <v>447</v>
      </c>
      <c r="F375">
        <v>53700</v>
      </c>
    </row>
    <row r="376" spans="1:6" x14ac:dyDescent="0.45">
      <c r="A376" t="s">
        <v>38</v>
      </c>
      <c r="B376" t="s">
        <v>59</v>
      </c>
      <c r="C376" s="1">
        <v>41141</v>
      </c>
      <c r="D376" s="4">
        <v>0</v>
      </c>
      <c r="E376">
        <v>450</v>
      </c>
      <c r="F376">
        <v>96990</v>
      </c>
    </row>
    <row r="377" spans="1:6" x14ac:dyDescent="0.45">
      <c r="A377" t="s">
        <v>38</v>
      </c>
      <c r="B377" t="s">
        <v>59</v>
      </c>
      <c r="C377" s="1">
        <v>41148</v>
      </c>
      <c r="D377" s="4">
        <v>0</v>
      </c>
      <c r="E377">
        <v>433</v>
      </c>
      <c r="F377">
        <v>155110</v>
      </c>
    </row>
    <row r="378" spans="1:6" x14ac:dyDescent="0.45">
      <c r="A378" t="s">
        <v>38</v>
      </c>
      <c r="B378" t="s">
        <v>59</v>
      </c>
      <c r="C378" s="1">
        <v>41155</v>
      </c>
      <c r="D378" s="4">
        <v>0</v>
      </c>
      <c r="E378">
        <v>445</v>
      </c>
      <c r="F378">
        <v>40240</v>
      </c>
    </row>
    <row r="379" spans="1:6" x14ac:dyDescent="0.45">
      <c r="A379" t="s">
        <v>38</v>
      </c>
      <c r="B379" t="s">
        <v>59</v>
      </c>
      <c r="C379" s="1">
        <v>41162</v>
      </c>
      <c r="D379" s="4">
        <v>0</v>
      </c>
      <c r="E379">
        <v>575.5</v>
      </c>
      <c r="F379">
        <v>329740</v>
      </c>
    </row>
    <row r="380" spans="1:6" x14ac:dyDescent="0.45">
      <c r="A380" t="s">
        <v>38</v>
      </c>
      <c r="B380" t="s">
        <v>59</v>
      </c>
      <c r="C380" s="1">
        <v>41169</v>
      </c>
      <c r="D380" s="4">
        <v>0</v>
      </c>
      <c r="E380">
        <v>550</v>
      </c>
      <c r="F380">
        <v>75330</v>
      </c>
    </row>
    <row r="381" spans="1:6" x14ac:dyDescent="0.45">
      <c r="A381" t="s">
        <v>38</v>
      </c>
      <c r="B381" t="s">
        <v>59</v>
      </c>
      <c r="C381" s="1">
        <v>41176</v>
      </c>
      <c r="D381" s="4">
        <v>0</v>
      </c>
      <c r="E381">
        <v>622</v>
      </c>
      <c r="F381">
        <v>140670</v>
      </c>
    </row>
    <row r="382" spans="1:6" x14ac:dyDescent="0.45">
      <c r="A382" t="s">
        <v>38</v>
      </c>
      <c r="B382" t="s">
        <v>59</v>
      </c>
      <c r="C382" s="1">
        <v>41183</v>
      </c>
      <c r="D382" s="4">
        <v>0</v>
      </c>
      <c r="E382">
        <v>657</v>
      </c>
      <c r="F382">
        <v>189510</v>
      </c>
    </row>
    <row r="383" spans="1:6" x14ac:dyDescent="0.45">
      <c r="A383" t="s">
        <v>38</v>
      </c>
      <c r="B383" t="s">
        <v>59</v>
      </c>
      <c r="C383" s="1">
        <v>41190</v>
      </c>
      <c r="D383" s="4">
        <v>0</v>
      </c>
      <c r="E383">
        <v>670</v>
      </c>
      <c r="F383">
        <v>150930</v>
      </c>
    </row>
    <row r="384" spans="1:6" x14ac:dyDescent="0.45">
      <c r="A384" t="s">
        <v>38</v>
      </c>
      <c r="B384" t="s">
        <v>59</v>
      </c>
      <c r="C384" s="1">
        <v>41197</v>
      </c>
      <c r="D384" s="4">
        <v>0</v>
      </c>
      <c r="E384">
        <v>689.9</v>
      </c>
      <c r="F384">
        <v>104700</v>
      </c>
    </row>
    <row r="385" spans="1:6" x14ac:dyDescent="0.45">
      <c r="A385" t="s">
        <v>38</v>
      </c>
      <c r="B385" t="s">
        <v>59</v>
      </c>
      <c r="C385" s="1">
        <v>41204</v>
      </c>
      <c r="D385" s="4">
        <v>0</v>
      </c>
      <c r="E385">
        <v>690.1</v>
      </c>
      <c r="F385">
        <v>100850</v>
      </c>
    </row>
    <row r="386" spans="1:6" x14ac:dyDescent="0.45">
      <c r="A386" t="s">
        <v>38</v>
      </c>
      <c r="B386" t="s">
        <v>59</v>
      </c>
      <c r="C386" s="1">
        <v>41211</v>
      </c>
      <c r="D386" s="4">
        <v>0</v>
      </c>
      <c r="E386">
        <v>679.2</v>
      </c>
      <c r="F386">
        <v>127950</v>
      </c>
    </row>
    <row r="387" spans="1:6" x14ac:dyDescent="0.45">
      <c r="A387" t="s">
        <v>38</v>
      </c>
      <c r="B387" t="s">
        <v>59</v>
      </c>
      <c r="C387" s="1">
        <v>41218</v>
      </c>
      <c r="D387" s="4">
        <v>0</v>
      </c>
      <c r="E387">
        <v>672.2</v>
      </c>
      <c r="F387">
        <v>61430</v>
      </c>
    </row>
    <row r="388" spans="1:6" x14ac:dyDescent="0.45">
      <c r="A388" t="s">
        <v>38</v>
      </c>
      <c r="B388" t="s">
        <v>59</v>
      </c>
      <c r="C388" s="1">
        <v>41225</v>
      </c>
      <c r="D388" s="4">
        <v>0</v>
      </c>
      <c r="E388">
        <v>637</v>
      </c>
      <c r="F388">
        <v>74860</v>
      </c>
    </row>
    <row r="389" spans="1:6" x14ac:dyDescent="0.45">
      <c r="A389" t="s">
        <v>38</v>
      </c>
      <c r="B389" t="s">
        <v>59</v>
      </c>
      <c r="C389" s="1">
        <v>41232</v>
      </c>
      <c r="D389" s="4">
        <v>0</v>
      </c>
      <c r="E389">
        <v>618.79999999999995</v>
      </c>
      <c r="F389">
        <v>37130</v>
      </c>
    </row>
    <row r="390" spans="1:6" x14ac:dyDescent="0.45">
      <c r="A390" t="s">
        <v>38</v>
      </c>
      <c r="B390" t="s">
        <v>59</v>
      </c>
      <c r="C390" s="1">
        <v>41239</v>
      </c>
      <c r="D390" s="4">
        <v>0</v>
      </c>
      <c r="E390">
        <v>668</v>
      </c>
      <c r="F390">
        <v>69400</v>
      </c>
    </row>
    <row r="391" spans="1:6" x14ac:dyDescent="0.45">
      <c r="A391" t="s">
        <v>38</v>
      </c>
      <c r="B391" t="s">
        <v>59</v>
      </c>
      <c r="C391" s="1">
        <v>41246</v>
      </c>
      <c r="D391" s="4">
        <v>0</v>
      </c>
      <c r="E391">
        <v>653.5</v>
      </c>
      <c r="F391">
        <v>50650</v>
      </c>
    </row>
    <row r="392" spans="1:6" x14ac:dyDescent="0.45">
      <c r="A392" t="s">
        <v>38</v>
      </c>
      <c r="B392" t="s">
        <v>59</v>
      </c>
      <c r="C392" s="1">
        <v>41253</v>
      </c>
      <c r="D392" s="4">
        <v>0</v>
      </c>
      <c r="E392">
        <v>654.1</v>
      </c>
      <c r="F392">
        <v>39530</v>
      </c>
    </row>
    <row r="393" spans="1:6" x14ac:dyDescent="0.45">
      <c r="A393" t="s">
        <v>38</v>
      </c>
      <c r="B393" t="s">
        <v>59</v>
      </c>
      <c r="C393" s="1">
        <v>41260</v>
      </c>
      <c r="D393" s="4">
        <v>0</v>
      </c>
      <c r="E393">
        <v>669.9</v>
      </c>
      <c r="F393">
        <v>80330</v>
      </c>
    </row>
    <row r="394" spans="1:6" x14ac:dyDescent="0.45">
      <c r="A394" t="s">
        <v>38</v>
      </c>
      <c r="B394" t="s">
        <v>59</v>
      </c>
      <c r="C394" s="1">
        <v>41267</v>
      </c>
      <c r="D394" s="4">
        <v>0</v>
      </c>
      <c r="E394">
        <v>682.3</v>
      </c>
      <c r="F394">
        <v>48540</v>
      </c>
    </row>
    <row r="395" spans="1:6" x14ac:dyDescent="0.45">
      <c r="A395" t="s">
        <v>38</v>
      </c>
      <c r="B395" t="s">
        <v>59</v>
      </c>
      <c r="C395" s="1">
        <v>41281</v>
      </c>
      <c r="D395" s="4">
        <v>0</v>
      </c>
      <c r="E395">
        <v>693.5</v>
      </c>
      <c r="F395">
        <v>15670</v>
      </c>
    </row>
    <row r="396" spans="1:6" x14ac:dyDescent="0.45">
      <c r="A396" t="s">
        <v>38</v>
      </c>
      <c r="B396" t="s">
        <v>59</v>
      </c>
      <c r="C396" s="1">
        <v>41288</v>
      </c>
      <c r="D396" s="4">
        <v>0</v>
      </c>
      <c r="E396">
        <v>778.5</v>
      </c>
      <c r="F396">
        <v>166820</v>
      </c>
    </row>
    <row r="397" spans="1:6" x14ac:dyDescent="0.45">
      <c r="A397" t="s">
        <v>38</v>
      </c>
      <c r="B397" t="s">
        <v>59</v>
      </c>
      <c r="C397" s="1">
        <v>41295</v>
      </c>
      <c r="D397" s="4">
        <v>0</v>
      </c>
      <c r="E397">
        <v>789.9</v>
      </c>
      <c r="F397">
        <v>92640</v>
      </c>
    </row>
    <row r="398" spans="1:6" x14ac:dyDescent="0.45">
      <c r="A398" t="s">
        <v>38</v>
      </c>
      <c r="B398" t="s">
        <v>59</v>
      </c>
      <c r="C398" s="1">
        <v>41302</v>
      </c>
      <c r="D398" s="4">
        <v>0</v>
      </c>
      <c r="E398">
        <v>796</v>
      </c>
      <c r="F398">
        <v>80550</v>
      </c>
    </row>
    <row r="399" spans="1:6" x14ac:dyDescent="0.45">
      <c r="A399" t="s">
        <v>38</v>
      </c>
      <c r="B399" t="s">
        <v>59</v>
      </c>
      <c r="C399" s="1">
        <v>41309</v>
      </c>
      <c r="D399" s="4">
        <v>0</v>
      </c>
      <c r="E399">
        <v>786.2</v>
      </c>
      <c r="F399">
        <v>70670</v>
      </c>
    </row>
    <row r="400" spans="1:6" x14ac:dyDescent="0.45">
      <c r="A400" t="s">
        <v>38</v>
      </c>
      <c r="B400" t="s">
        <v>59</v>
      </c>
      <c r="C400" s="1">
        <v>41316</v>
      </c>
      <c r="D400" s="4">
        <v>0</v>
      </c>
      <c r="E400">
        <v>790</v>
      </c>
      <c r="F400">
        <v>61100</v>
      </c>
    </row>
    <row r="401" spans="1:6" x14ac:dyDescent="0.45">
      <c r="A401" t="s">
        <v>38</v>
      </c>
      <c r="B401" t="s">
        <v>59</v>
      </c>
      <c r="C401" s="1">
        <v>41323</v>
      </c>
      <c r="D401" s="4">
        <v>0</v>
      </c>
      <c r="E401">
        <v>797</v>
      </c>
      <c r="F401">
        <v>41700</v>
      </c>
    </row>
    <row r="402" spans="1:6" x14ac:dyDescent="0.45">
      <c r="A402" t="s">
        <v>38</v>
      </c>
      <c r="B402" t="s">
        <v>59</v>
      </c>
      <c r="C402" s="1">
        <v>41330</v>
      </c>
      <c r="D402" s="4">
        <v>0</v>
      </c>
      <c r="E402">
        <v>798.9</v>
      </c>
      <c r="F402">
        <v>45040</v>
      </c>
    </row>
    <row r="403" spans="1:6" x14ac:dyDescent="0.45">
      <c r="A403" t="s">
        <v>38</v>
      </c>
      <c r="B403" t="s">
        <v>59</v>
      </c>
      <c r="C403" s="1">
        <v>41337</v>
      </c>
      <c r="D403" s="4">
        <v>0</v>
      </c>
      <c r="E403">
        <v>800</v>
      </c>
      <c r="F403">
        <v>25250</v>
      </c>
    </row>
    <row r="404" spans="1:6" x14ac:dyDescent="0.45">
      <c r="A404" t="s">
        <v>38</v>
      </c>
      <c r="B404" t="s">
        <v>59</v>
      </c>
      <c r="C404" s="1">
        <v>41344</v>
      </c>
      <c r="D404" s="4">
        <v>0</v>
      </c>
      <c r="E404">
        <v>781.3</v>
      </c>
      <c r="F404">
        <v>63430</v>
      </c>
    </row>
    <row r="405" spans="1:6" x14ac:dyDescent="0.45">
      <c r="A405" t="s">
        <v>38</v>
      </c>
      <c r="B405" t="s">
        <v>59</v>
      </c>
      <c r="C405" s="1">
        <v>41351</v>
      </c>
      <c r="D405" s="4">
        <v>0</v>
      </c>
      <c r="E405">
        <v>742.5</v>
      </c>
      <c r="F405">
        <v>44840</v>
      </c>
    </row>
    <row r="406" spans="1:6" x14ac:dyDescent="0.45">
      <c r="A406" t="s">
        <v>38</v>
      </c>
      <c r="B406" t="s">
        <v>59</v>
      </c>
      <c r="C406" s="1">
        <v>41358</v>
      </c>
      <c r="D406" s="4">
        <v>0</v>
      </c>
      <c r="E406">
        <v>760</v>
      </c>
      <c r="F406">
        <v>47010</v>
      </c>
    </row>
    <row r="407" spans="1:6" x14ac:dyDescent="0.45">
      <c r="A407" t="s">
        <v>38</v>
      </c>
      <c r="B407" t="s">
        <v>59</v>
      </c>
      <c r="C407" s="1">
        <v>41365</v>
      </c>
      <c r="D407" s="4">
        <v>0</v>
      </c>
      <c r="E407">
        <v>759.3</v>
      </c>
      <c r="F407">
        <v>37960</v>
      </c>
    </row>
    <row r="408" spans="1:6" x14ac:dyDescent="0.45">
      <c r="A408" t="s">
        <v>38</v>
      </c>
      <c r="B408" t="s">
        <v>59</v>
      </c>
      <c r="C408" s="1">
        <v>41372</v>
      </c>
      <c r="D408" s="4">
        <v>0</v>
      </c>
      <c r="E408">
        <v>707.9</v>
      </c>
      <c r="F408">
        <v>37660</v>
      </c>
    </row>
    <row r="409" spans="1:6" x14ac:dyDescent="0.45">
      <c r="A409" t="s">
        <v>38</v>
      </c>
      <c r="B409" t="s">
        <v>59</v>
      </c>
      <c r="C409" s="1">
        <v>41379</v>
      </c>
      <c r="D409" s="4">
        <v>0</v>
      </c>
      <c r="E409">
        <v>631</v>
      </c>
      <c r="F409">
        <v>44530</v>
      </c>
    </row>
    <row r="410" spans="1:6" x14ac:dyDescent="0.45">
      <c r="A410" t="s">
        <v>38</v>
      </c>
      <c r="B410" t="s">
        <v>59</v>
      </c>
      <c r="C410" s="1">
        <v>41386</v>
      </c>
      <c r="D410" s="4">
        <v>0</v>
      </c>
      <c r="E410">
        <v>641.20000000000005</v>
      </c>
      <c r="F410">
        <v>16130</v>
      </c>
    </row>
    <row r="411" spans="1:6" x14ac:dyDescent="0.45">
      <c r="A411" t="s">
        <v>38</v>
      </c>
      <c r="B411" t="s">
        <v>59</v>
      </c>
      <c r="C411" s="1">
        <v>41393</v>
      </c>
      <c r="D411" s="4">
        <v>0</v>
      </c>
      <c r="E411">
        <v>653.5</v>
      </c>
      <c r="F411">
        <v>8290</v>
      </c>
    </row>
    <row r="412" spans="1:6" x14ac:dyDescent="0.45">
      <c r="A412" t="s">
        <v>38</v>
      </c>
      <c r="B412" t="s">
        <v>59</v>
      </c>
      <c r="C412" s="1">
        <v>41400</v>
      </c>
      <c r="D412" s="4">
        <v>0</v>
      </c>
      <c r="E412">
        <v>686.9</v>
      </c>
      <c r="F412">
        <v>16990</v>
      </c>
    </row>
    <row r="413" spans="1:6" x14ac:dyDescent="0.45">
      <c r="A413" t="s">
        <v>38</v>
      </c>
      <c r="B413" t="s">
        <v>59</v>
      </c>
      <c r="C413" s="1">
        <v>41407</v>
      </c>
      <c r="D413" s="4">
        <v>0</v>
      </c>
      <c r="E413">
        <v>746.6</v>
      </c>
      <c r="F413">
        <v>47620</v>
      </c>
    </row>
    <row r="414" spans="1:6" x14ac:dyDescent="0.45">
      <c r="A414" t="s">
        <v>38</v>
      </c>
      <c r="B414" t="s">
        <v>59</v>
      </c>
      <c r="C414" s="1">
        <v>41414</v>
      </c>
      <c r="D414" s="4">
        <v>0</v>
      </c>
      <c r="E414">
        <v>697</v>
      </c>
      <c r="F414">
        <v>40990</v>
      </c>
    </row>
    <row r="415" spans="1:6" x14ac:dyDescent="0.45">
      <c r="A415" t="s">
        <v>38</v>
      </c>
      <c r="B415" t="s">
        <v>59</v>
      </c>
      <c r="C415" s="1">
        <v>41421</v>
      </c>
      <c r="D415" s="4">
        <v>0</v>
      </c>
      <c r="E415">
        <v>720</v>
      </c>
      <c r="F415">
        <v>33540</v>
      </c>
    </row>
    <row r="416" spans="1:6" x14ac:dyDescent="0.45">
      <c r="A416" t="s">
        <v>38</v>
      </c>
      <c r="B416" t="s">
        <v>59</v>
      </c>
      <c r="C416" s="1">
        <v>41428</v>
      </c>
      <c r="D416" s="4">
        <v>0</v>
      </c>
      <c r="E416">
        <v>715</v>
      </c>
      <c r="F416">
        <v>18430</v>
      </c>
    </row>
    <row r="417" spans="1:6" x14ac:dyDescent="0.45">
      <c r="A417" t="s">
        <v>38</v>
      </c>
      <c r="B417" t="s">
        <v>59</v>
      </c>
      <c r="C417" s="1">
        <v>41435</v>
      </c>
      <c r="D417" s="4">
        <v>0</v>
      </c>
      <c r="E417">
        <v>677.8</v>
      </c>
      <c r="F417">
        <v>23160</v>
      </c>
    </row>
    <row r="418" spans="1:6" x14ac:dyDescent="0.45">
      <c r="A418" t="s">
        <v>38</v>
      </c>
      <c r="B418" t="s">
        <v>59</v>
      </c>
      <c r="C418" s="1">
        <v>41442</v>
      </c>
      <c r="D418" s="4">
        <v>0</v>
      </c>
      <c r="E418">
        <v>681.4</v>
      </c>
      <c r="F418">
        <v>17400</v>
      </c>
    </row>
    <row r="419" spans="1:6" x14ac:dyDescent="0.45">
      <c r="A419" t="s">
        <v>38</v>
      </c>
      <c r="B419" t="s">
        <v>59</v>
      </c>
      <c r="C419" s="1">
        <v>41449</v>
      </c>
      <c r="D419" s="4">
        <v>0</v>
      </c>
      <c r="E419">
        <v>710.9</v>
      </c>
      <c r="F419">
        <v>15920</v>
      </c>
    </row>
    <row r="420" spans="1:6" x14ac:dyDescent="0.45">
      <c r="A420" t="s">
        <v>38</v>
      </c>
      <c r="B420" t="s">
        <v>59</v>
      </c>
      <c r="C420" s="1">
        <v>41456</v>
      </c>
      <c r="D420" s="4">
        <v>0</v>
      </c>
      <c r="E420">
        <v>743.4</v>
      </c>
      <c r="F420">
        <v>42970</v>
      </c>
    </row>
    <row r="421" spans="1:6" x14ac:dyDescent="0.45">
      <c r="A421" t="s">
        <v>38</v>
      </c>
      <c r="B421" t="s">
        <v>59</v>
      </c>
      <c r="C421" s="1">
        <v>41463</v>
      </c>
      <c r="D421" s="4">
        <v>0</v>
      </c>
      <c r="E421">
        <v>728.9</v>
      </c>
      <c r="F421">
        <v>13290</v>
      </c>
    </row>
    <row r="422" spans="1:6" x14ac:dyDescent="0.45">
      <c r="A422" t="s">
        <v>38</v>
      </c>
      <c r="B422" t="s">
        <v>59</v>
      </c>
      <c r="C422" s="1">
        <v>41470</v>
      </c>
      <c r="D422" s="4">
        <v>0</v>
      </c>
      <c r="E422">
        <v>701.5</v>
      </c>
      <c r="F422">
        <v>25680</v>
      </c>
    </row>
    <row r="423" spans="1:6" x14ac:dyDescent="0.45">
      <c r="A423" t="s">
        <v>38</v>
      </c>
      <c r="B423" t="s">
        <v>59</v>
      </c>
      <c r="C423" s="1">
        <v>41477</v>
      </c>
      <c r="D423" s="4">
        <v>0</v>
      </c>
      <c r="E423">
        <v>707</v>
      </c>
      <c r="F423">
        <v>37370</v>
      </c>
    </row>
    <row r="424" spans="1:6" x14ac:dyDescent="0.45">
      <c r="A424" t="s">
        <v>38</v>
      </c>
      <c r="B424" t="s">
        <v>59</v>
      </c>
      <c r="C424" s="1">
        <v>41484</v>
      </c>
      <c r="D424" s="4">
        <v>0</v>
      </c>
      <c r="E424">
        <v>707</v>
      </c>
      <c r="F424">
        <v>23670</v>
      </c>
    </row>
    <row r="425" spans="1:6" x14ac:dyDescent="0.45">
      <c r="A425" t="s">
        <v>38</v>
      </c>
      <c r="B425" t="s">
        <v>59</v>
      </c>
      <c r="C425" s="1">
        <v>41491</v>
      </c>
      <c r="D425" s="4">
        <v>0</v>
      </c>
      <c r="E425">
        <v>714.9</v>
      </c>
      <c r="F425">
        <v>5910</v>
      </c>
    </row>
    <row r="426" spans="1:6" x14ac:dyDescent="0.45">
      <c r="A426" t="s">
        <v>38</v>
      </c>
      <c r="B426" t="s">
        <v>59</v>
      </c>
      <c r="C426" s="1">
        <v>41498</v>
      </c>
      <c r="D426" s="4">
        <v>0</v>
      </c>
      <c r="E426">
        <v>709.5</v>
      </c>
      <c r="F426">
        <v>23910</v>
      </c>
    </row>
    <row r="427" spans="1:6" x14ac:dyDescent="0.45">
      <c r="A427" t="s">
        <v>38</v>
      </c>
      <c r="B427" t="s">
        <v>59</v>
      </c>
      <c r="C427" s="1">
        <v>41505</v>
      </c>
      <c r="D427" s="4">
        <v>0</v>
      </c>
      <c r="E427">
        <v>687.9</v>
      </c>
      <c r="F427">
        <v>68830</v>
      </c>
    </row>
    <row r="428" spans="1:6" x14ac:dyDescent="0.45">
      <c r="A428" t="s">
        <v>38</v>
      </c>
      <c r="B428" t="s">
        <v>59</v>
      </c>
      <c r="C428" s="1">
        <v>41512</v>
      </c>
      <c r="D428" s="4">
        <v>0</v>
      </c>
      <c r="E428">
        <v>620.1</v>
      </c>
      <c r="F428">
        <v>31580</v>
      </c>
    </row>
    <row r="429" spans="1:6" x14ac:dyDescent="0.45">
      <c r="A429" t="s">
        <v>38</v>
      </c>
      <c r="B429" t="s">
        <v>59</v>
      </c>
      <c r="C429" s="1">
        <v>41519</v>
      </c>
      <c r="D429" s="4">
        <v>0</v>
      </c>
      <c r="E429">
        <v>661.1</v>
      </c>
      <c r="F429">
        <v>22410</v>
      </c>
    </row>
    <row r="430" spans="1:6" x14ac:dyDescent="0.45">
      <c r="A430" t="s">
        <v>38</v>
      </c>
      <c r="B430" t="s">
        <v>59</v>
      </c>
      <c r="C430" s="1">
        <v>41526</v>
      </c>
      <c r="D430" s="4">
        <v>0</v>
      </c>
      <c r="E430">
        <v>697.7</v>
      </c>
      <c r="F430">
        <v>25610</v>
      </c>
    </row>
    <row r="431" spans="1:6" x14ac:dyDescent="0.45">
      <c r="A431" t="s">
        <v>38</v>
      </c>
      <c r="B431" t="s">
        <v>59</v>
      </c>
      <c r="C431" s="1">
        <v>41533</v>
      </c>
      <c r="D431" s="4">
        <v>0</v>
      </c>
      <c r="E431">
        <v>697.9</v>
      </c>
      <c r="F431">
        <v>39130</v>
      </c>
    </row>
    <row r="432" spans="1:6" x14ac:dyDescent="0.45">
      <c r="A432" t="s">
        <v>38</v>
      </c>
      <c r="B432" t="s">
        <v>59</v>
      </c>
      <c r="C432" s="1">
        <v>41540</v>
      </c>
      <c r="D432" s="4">
        <v>0</v>
      </c>
      <c r="E432">
        <v>695.1</v>
      </c>
      <c r="F432">
        <v>28600</v>
      </c>
    </row>
    <row r="433" spans="1:6" x14ac:dyDescent="0.45">
      <c r="A433" t="s">
        <v>38</v>
      </c>
      <c r="B433" t="s">
        <v>59</v>
      </c>
      <c r="C433" s="1">
        <v>41547</v>
      </c>
      <c r="D433" s="4">
        <v>0</v>
      </c>
      <c r="E433">
        <v>700</v>
      </c>
      <c r="F433">
        <v>26170</v>
      </c>
    </row>
    <row r="434" spans="1:6" x14ac:dyDescent="0.45">
      <c r="A434" t="s">
        <v>38</v>
      </c>
      <c r="B434" t="s">
        <v>59</v>
      </c>
      <c r="C434" s="1">
        <v>41554</v>
      </c>
      <c r="D434" s="4">
        <v>0</v>
      </c>
      <c r="E434">
        <v>735.6</v>
      </c>
      <c r="F434">
        <v>33650</v>
      </c>
    </row>
    <row r="435" spans="1:6" x14ac:dyDescent="0.45">
      <c r="A435" t="s">
        <v>38</v>
      </c>
      <c r="B435" t="s">
        <v>59</v>
      </c>
      <c r="C435" s="1">
        <v>41561</v>
      </c>
      <c r="D435" s="4">
        <v>0</v>
      </c>
      <c r="E435">
        <v>774.5</v>
      </c>
      <c r="F435">
        <v>52980</v>
      </c>
    </row>
    <row r="436" spans="1:6" x14ac:dyDescent="0.45">
      <c r="A436" t="s">
        <v>38</v>
      </c>
      <c r="B436" t="s">
        <v>59</v>
      </c>
      <c r="C436" s="1">
        <v>41568</v>
      </c>
      <c r="D436" s="4">
        <v>0</v>
      </c>
      <c r="E436">
        <v>788.6</v>
      </c>
      <c r="F436">
        <v>42320</v>
      </c>
    </row>
    <row r="437" spans="1:6" x14ac:dyDescent="0.45">
      <c r="A437" t="s">
        <v>38</v>
      </c>
      <c r="B437" t="s">
        <v>59</v>
      </c>
      <c r="C437" s="1">
        <v>41575</v>
      </c>
      <c r="D437" s="4">
        <v>0</v>
      </c>
      <c r="E437">
        <v>765.1</v>
      </c>
      <c r="F437">
        <v>24410</v>
      </c>
    </row>
    <row r="438" spans="1:6" x14ac:dyDescent="0.45">
      <c r="A438" t="s">
        <v>38</v>
      </c>
      <c r="B438" t="s">
        <v>59</v>
      </c>
      <c r="C438" s="1">
        <v>41582</v>
      </c>
      <c r="D438" s="4">
        <v>0</v>
      </c>
      <c r="E438">
        <v>730.6</v>
      </c>
      <c r="F438">
        <v>16700</v>
      </c>
    </row>
    <row r="439" spans="1:6" x14ac:dyDescent="0.45">
      <c r="A439" t="s">
        <v>38</v>
      </c>
      <c r="B439" t="s">
        <v>59</v>
      </c>
      <c r="C439" s="1">
        <v>41589</v>
      </c>
      <c r="D439" s="4">
        <v>0</v>
      </c>
      <c r="E439">
        <v>752</v>
      </c>
      <c r="F439">
        <v>33890</v>
      </c>
    </row>
    <row r="440" spans="1:6" x14ac:dyDescent="0.45">
      <c r="A440" t="s">
        <v>38</v>
      </c>
      <c r="B440" t="s">
        <v>59</v>
      </c>
      <c r="C440" s="1">
        <v>41596</v>
      </c>
      <c r="D440" s="4">
        <v>0</v>
      </c>
      <c r="E440">
        <v>781.4</v>
      </c>
      <c r="F440">
        <v>21590</v>
      </c>
    </row>
    <row r="441" spans="1:6" x14ac:dyDescent="0.45">
      <c r="A441" t="s">
        <v>38</v>
      </c>
      <c r="B441" t="s">
        <v>59</v>
      </c>
      <c r="C441" s="1">
        <v>41603</v>
      </c>
      <c r="D441" s="4">
        <v>0</v>
      </c>
      <c r="E441">
        <v>791.1</v>
      </c>
      <c r="F441">
        <v>61490</v>
      </c>
    </row>
    <row r="442" spans="1:6" x14ac:dyDescent="0.45">
      <c r="A442" t="s">
        <v>38</v>
      </c>
      <c r="B442" t="s">
        <v>59</v>
      </c>
      <c r="C442" s="1">
        <v>41610</v>
      </c>
      <c r="D442" s="4">
        <v>0</v>
      </c>
      <c r="E442">
        <v>764</v>
      </c>
      <c r="F442">
        <v>45400</v>
      </c>
    </row>
    <row r="443" spans="1:6" x14ac:dyDescent="0.45">
      <c r="A443" t="s">
        <v>38</v>
      </c>
      <c r="B443" t="s">
        <v>59</v>
      </c>
      <c r="C443" s="1">
        <v>41617</v>
      </c>
      <c r="D443" s="4">
        <v>0</v>
      </c>
      <c r="E443">
        <v>806.4</v>
      </c>
      <c r="F443">
        <v>54280</v>
      </c>
    </row>
    <row r="444" spans="1:6" x14ac:dyDescent="0.45">
      <c r="A444" t="s">
        <v>38</v>
      </c>
      <c r="B444" t="s">
        <v>59</v>
      </c>
      <c r="C444" s="1">
        <v>41624</v>
      </c>
      <c r="D444" s="4">
        <v>0</v>
      </c>
      <c r="E444">
        <v>855</v>
      </c>
      <c r="F444">
        <v>67490</v>
      </c>
    </row>
    <row r="445" spans="1:6" x14ac:dyDescent="0.45">
      <c r="A445" t="s">
        <v>38</v>
      </c>
      <c r="B445" t="s">
        <v>59</v>
      </c>
      <c r="C445" s="1">
        <v>41631</v>
      </c>
      <c r="D445" s="4">
        <v>0</v>
      </c>
      <c r="E445">
        <v>840</v>
      </c>
      <c r="F445">
        <v>31340</v>
      </c>
    </row>
    <row r="446" spans="1:6" x14ac:dyDescent="0.45">
      <c r="A446" t="s">
        <v>38</v>
      </c>
      <c r="B446" t="s">
        <v>59</v>
      </c>
      <c r="C446" s="1">
        <v>41638</v>
      </c>
      <c r="D446" s="4">
        <v>0</v>
      </c>
      <c r="E446">
        <v>860.4</v>
      </c>
      <c r="F446">
        <v>3550</v>
      </c>
    </row>
    <row r="447" spans="1:6" x14ac:dyDescent="0.45">
      <c r="A447" t="s">
        <v>38</v>
      </c>
      <c r="B447" t="s">
        <v>59</v>
      </c>
      <c r="C447" s="1">
        <v>41645</v>
      </c>
      <c r="D447" s="4">
        <v>0</v>
      </c>
      <c r="E447">
        <v>810.2</v>
      </c>
      <c r="F447">
        <v>13570</v>
      </c>
    </row>
    <row r="448" spans="1:6" x14ac:dyDescent="0.45">
      <c r="A448" t="s">
        <v>38</v>
      </c>
      <c r="B448" t="s">
        <v>59</v>
      </c>
      <c r="C448" s="1">
        <v>41652</v>
      </c>
      <c r="D448" s="4">
        <v>0</v>
      </c>
      <c r="E448">
        <v>773.4</v>
      </c>
      <c r="F448">
        <v>33100</v>
      </c>
    </row>
    <row r="449" spans="1:6" x14ac:dyDescent="0.45">
      <c r="A449" t="s">
        <v>38</v>
      </c>
      <c r="B449" t="s">
        <v>59</v>
      </c>
      <c r="C449" s="1">
        <v>41659</v>
      </c>
      <c r="D449" s="4">
        <v>0</v>
      </c>
      <c r="E449">
        <v>750</v>
      </c>
      <c r="F449">
        <v>20750</v>
      </c>
    </row>
    <row r="450" spans="1:6" x14ac:dyDescent="0.45">
      <c r="A450" t="s">
        <v>38</v>
      </c>
      <c r="B450" t="s">
        <v>59</v>
      </c>
      <c r="C450" s="1">
        <v>41666</v>
      </c>
      <c r="D450" s="4">
        <v>0</v>
      </c>
      <c r="E450">
        <v>705.6</v>
      </c>
      <c r="F450">
        <v>54050</v>
      </c>
    </row>
    <row r="451" spans="1:6" x14ac:dyDescent="0.45">
      <c r="A451" t="s">
        <v>38</v>
      </c>
      <c r="B451" t="s">
        <v>59</v>
      </c>
      <c r="C451" s="1">
        <v>41673</v>
      </c>
      <c r="D451" s="4">
        <v>0</v>
      </c>
      <c r="E451">
        <v>734.6</v>
      </c>
      <c r="F451">
        <v>22350</v>
      </c>
    </row>
    <row r="452" spans="1:6" x14ac:dyDescent="0.45">
      <c r="A452" t="s">
        <v>38</v>
      </c>
      <c r="B452" t="s">
        <v>59</v>
      </c>
      <c r="C452" s="1">
        <v>41680</v>
      </c>
      <c r="D452" s="4">
        <v>0</v>
      </c>
      <c r="E452">
        <v>725.1</v>
      </c>
      <c r="F452">
        <v>20530</v>
      </c>
    </row>
    <row r="453" spans="1:6" x14ac:dyDescent="0.45">
      <c r="A453" t="s">
        <v>38</v>
      </c>
      <c r="B453" t="s">
        <v>59</v>
      </c>
      <c r="C453" s="1">
        <v>41687</v>
      </c>
      <c r="D453" s="4">
        <v>0</v>
      </c>
      <c r="E453">
        <v>701</v>
      </c>
      <c r="F453">
        <v>41000</v>
      </c>
    </row>
    <row r="454" spans="1:6" x14ac:dyDescent="0.45">
      <c r="A454" t="s">
        <v>38</v>
      </c>
      <c r="B454" t="s">
        <v>59</v>
      </c>
      <c r="C454" s="1">
        <v>41694</v>
      </c>
      <c r="D454" s="4">
        <v>0</v>
      </c>
      <c r="E454">
        <v>661.1</v>
      </c>
      <c r="F454">
        <v>25150</v>
      </c>
    </row>
    <row r="455" spans="1:6" x14ac:dyDescent="0.45">
      <c r="A455" t="s">
        <v>38</v>
      </c>
      <c r="B455" t="s">
        <v>59</v>
      </c>
      <c r="C455" s="1">
        <v>41701</v>
      </c>
      <c r="D455" s="4">
        <v>0</v>
      </c>
      <c r="E455">
        <v>562</v>
      </c>
      <c r="F455">
        <v>76610</v>
      </c>
    </row>
    <row r="456" spans="1:6" x14ac:dyDescent="0.45">
      <c r="A456" t="s">
        <v>38</v>
      </c>
      <c r="B456" t="s">
        <v>59</v>
      </c>
      <c r="C456" s="1">
        <v>41708</v>
      </c>
      <c r="D456" s="4">
        <v>0</v>
      </c>
      <c r="E456">
        <v>463.9</v>
      </c>
      <c r="F456">
        <v>26050</v>
      </c>
    </row>
    <row r="457" spans="1:6" x14ac:dyDescent="0.45">
      <c r="A457" t="s">
        <v>38</v>
      </c>
      <c r="B457" t="s">
        <v>59</v>
      </c>
      <c r="C457" s="1">
        <v>41715</v>
      </c>
      <c r="D457" s="4">
        <v>0</v>
      </c>
      <c r="E457">
        <v>482.1</v>
      </c>
      <c r="F457">
        <v>215010</v>
      </c>
    </row>
    <row r="458" spans="1:6" x14ac:dyDescent="0.45">
      <c r="A458" t="s">
        <v>38</v>
      </c>
      <c r="B458" t="s">
        <v>59</v>
      </c>
      <c r="C458" s="1">
        <v>41722</v>
      </c>
      <c r="D458" s="4">
        <v>0</v>
      </c>
      <c r="E458">
        <v>497.5</v>
      </c>
      <c r="F458">
        <v>118420</v>
      </c>
    </row>
    <row r="459" spans="1:6" x14ac:dyDescent="0.45">
      <c r="A459" t="s">
        <v>38</v>
      </c>
      <c r="B459" t="s">
        <v>59</v>
      </c>
      <c r="C459" s="1">
        <v>41729</v>
      </c>
      <c r="D459" s="4">
        <v>0</v>
      </c>
      <c r="E459">
        <v>549.1</v>
      </c>
      <c r="F459">
        <v>239070</v>
      </c>
    </row>
    <row r="460" spans="1:6" x14ac:dyDescent="0.45">
      <c r="A460" t="s">
        <v>38</v>
      </c>
      <c r="B460" t="s">
        <v>59</v>
      </c>
      <c r="C460" s="1">
        <v>41736</v>
      </c>
      <c r="D460" s="4">
        <v>0</v>
      </c>
      <c r="E460">
        <v>539.9</v>
      </c>
      <c r="F460">
        <v>104360</v>
      </c>
    </row>
    <row r="461" spans="1:6" x14ac:dyDescent="0.45">
      <c r="A461" t="s">
        <v>38</v>
      </c>
      <c r="B461" t="s">
        <v>59</v>
      </c>
      <c r="C461" s="1">
        <v>41743</v>
      </c>
      <c r="D461" s="4">
        <v>0</v>
      </c>
      <c r="E461">
        <v>540.29999999999995</v>
      </c>
      <c r="F461">
        <v>104990</v>
      </c>
    </row>
    <row r="462" spans="1:6" x14ac:dyDescent="0.45">
      <c r="A462" t="s">
        <v>38</v>
      </c>
      <c r="B462" t="s">
        <v>59</v>
      </c>
      <c r="C462" s="1">
        <v>41750</v>
      </c>
      <c r="D462" s="4">
        <v>0</v>
      </c>
      <c r="E462">
        <v>523.4</v>
      </c>
      <c r="F462">
        <v>36130</v>
      </c>
    </row>
    <row r="463" spans="1:6" x14ac:dyDescent="0.45">
      <c r="A463" t="s">
        <v>38</v>
      </c>
      <c r="B463" t="s">
        <v>59</v>
      </c>
      <c r="C463" s="1">
        <v>41757</v>
      </c>
      <c r="D463" s="4">
        <v>0</v>
      </c>
      <c r="E463">
        <v>519.79999999999995</v>
      </c>
      <c r="F463">
        <v>35150</v>
      </c>
    </row>
    <row r="464" spans="1:6" x14ac:dyDescent="0.45">
      <c r="A464" t="s">
        <v>38</v>
      </c>
      <c r="B464" t="s">
        <v>59</v>
      </c>
      <c r="C464" s="1">
        <v>41764</v>
      </c>
      <c r="D464" s="4">
        <v>0</v>
      </c>
      <c r="E464">
        <v>574.5</v>
      </c>
      <c r="F464">
        <v>108280</v>
      </c>
    </row>
    <row r="465" spans="1:6" x14ac:dyDescent="0.45">
      <c r="A465" t="s">
        <v>38</v>
      </c>
      <c r="B465" t="s">
        <v>59</v>
      </c>
      <c r="C465" s="1">
        <v>41771</v>
      </c>
      <c r="D465" s="4">
        <v>0</v>
      </c>
      <c r="E465">
        <v>565</v>
      </c>
      <c r="F465">
        <v>78920</v>
      </c>
    </row>
    <row r="466" spans="1:6" x14ac:dyDescent="0.45">
      <c r="A466" t="s">
        <v>38</v>
      </c>
      <c r="B466" t="s">
        <v>59</v>
      </c>
      <c r="C466" s="1">
        <v>41778</v>
      </c>
      <c r="D466" s="4">
        <v>0</v>
      </c>
      <c r="E466">
        <v>587</v>
      </c>
      <c r="F466">
        <v>45360</v>
      </c>
    </row>
    <row r="467" spans="1:6" x14ac:dyDescent="0.45">
      <c r="A467" t="s">
        <v>38</v>
      </c>
      <c r="B467" t="s">
        <v>59</v>
      </c>
      <c r="C467" s="1">
        <v>41785</v>
      </c>
      <c r="D467" s="4">
        <v>0</v>
      </c>
      <c r="E467">
        <v>572.4</v>
      </c>
      <c r="F467">
        <v>130640</v>
      </c>
    </row>
    <row r="468" spans="1:6" x14ac:dyDescent="0.45">
      <c r="A468" t="s">
        <v>38</v>
      </c>
      <c r="B468" t="s">
        <v>59</v>
      </c>
      <c r="C468" s="1">
        <v>41792</v>
      </c>
      <c r="D468" s="4">
        <v>0</v>
      </c>
      <c r="E468">
        <v>647</v>
      </c>
      <c r="F468">
        <v>242900</v>
      </c>
    </row>
    <row r="469" spans="1:6" x14ac:dyDescent="0.45">
      <c r="A469" t="s">
        <v>38</v>
      </c>
      <c r="B469" t="s">
        <v>59</v>
      </c>
      <c r="C469" s="1">
        <v>41799</v>
      </c>
      <c r="D469" s="4">
        <v>0</v>
      </c>
      <c r="E469">
        <v>584</v>
      </c>
      <c r="F469">
        <v>133630</v>
      </c>
    </row>
    <row r="470" spans="1:6" x14ac:dyDescent="0.45">
      <c r="A470" t="s">
        <v>38</v>
      </c>
      <c r="B470" t="s">
        <v>59</v>
      </c>
      <c r="C470" s="1">
        <v>41806</v>
      </c>
      <c r="D470" s="4">
        <v>0</v>
      </c>
      <c r="E470">
        <v>571</v>
      </c>
      <c r="F470">
        <v>73130</v>
      </c>
    </row>
    <row r="471" spans="1:6" x14ac:dyDescent="0.45">
      <c r="A471" t="s">
        <v>38</v>
      </c>
      <c r="B471" t="s">
        <v>59</v>
      </c>
      <c r="C471" s="1">
        <v>41813</v>
      </c>
      <c r="D471" s="4">
        <v>0</v>
      </c>
      <c r="E471">
        <v>595</v>
      </c>
      <c r="F471">
        <v>69080</v>
      </c>
    </row>
    <row r="472" spans="1:6" x14ac:dyDescent="0.45">
      <c r="A472" t="s">
        <v>38</v>
      </c>
      <c r="B472" t="s">
        <v>59</v>
      </c>
      <c r="C472" s="1">
        <v>41820</v>
      </c>
      <c r="D472" s="4">
        <v>0</v>
      </c>
      <c r="E472">
        <v>597</v>
      </c>
      <c r="F472">
        <v>53700</v>
      </c>
    </row>
    <row r="473" spans="1:6" x14ac:dyDescent="0.45">
      <c r="A473" t="s">
        <v>38</v>
      </c>
      <c r="B473" t="s">
        <v>59</v>
      </c>
      <c r="C473" s="1">
        <v>41827</v>
      </c>
      <c r="D473" s="4">
        <v>0</v>
      </c>
      <c r="E473">
        <v>600</v>
      </c>
      <c r="F473">
        <v>48900</v>
      </c>
    </row>
    <row r="474" spans="1:6" x14ac:dyDescent="0.45">
      <c r="A474" t="s">
        <v>38</v>
      </c>
      <c r="B474" t="s">
        <v>59</v>
      </c>
      <c r="C474" s="1">
        <v>41834</v>
      </c>
      <c r="D474" s="4">
        <v>0</v>
      </c>
      <c r="E474">
        <v>597</v>
      </c>
      <c r="F474">
        <v>32090</v>
      </c>
    </row>
    <row r="475" spans="1:6" x14ac:dyDescent="0.45">
      <c r="A475" t="s">
        <v>38</v>
      </c>
      <c r="B475" t="s">
        <v>59</v>
      </c>
      <c r="C475" s="1">
        <v>41841</v>
      </c>
      <c r="D475" s="4">
        <v>0</v>
      </c>
      <c r="E475">
        <v>536</v>
      </c>
      <c r="F475">
        <v>56320</v>
      </c>
    </row>
    <row r="476" spans="1:6" x14ac:dyDescent="0.45">
      <c r="A476" t="s">
        <v>38</v>
      </c>
      <c r="B476" t="s">
        <v>59</v>
      </c>
      <c r="C476" s="1">
        <v>41848</v>
      </c>
      <c r="D476" s="4">
        <v>0</v>
      </c>
      <c r="E476">
        <v>535</v>
      </c>
      <c r="F476">
        <v>83800</v>
      </c>
    </row>
    <row r="477" spans="1:6" x14ac:dyDescent="0.45">
      <c r="A477" t="s">
        <v>38</v>
      </c>
      <c r="B477" t="s">
        <v>59</v>
      </c>
      <c r="C477" s="1">
        <v>41855</v>
      </c>
      <c r="D477" s="4">
        <v>0</v>
      </c>
      <c r="E477">
        <v>511</v>
      </c>
      <c r="F477">
        <v>26690</v>
      </c>
    </row>
    <row r="478" spans="1:6" x14ac:dyDescent="0.45">
      <c r="A478" t="s">
        <v>38</v>
      </c>
      <c r="B478" t="s">
        <v>59</v>
      </c>
      <c r="C478" s="1">
        <v>41862</v>
      </c>
      <c r="D478" s="4">
        <v>0</v>
      </c>
      <c r="E478">
        <v>529.5</v>
      </c>
      <c r="F478">
        <v>70220</v>
      </c>
    </row>
    <row r="479" spans="1:6" x14ac:dyDescent="0.45">
      <c r="A479" t="s">
        <v>38</v>
      </c>
      <c r="B479" t="s">
        <v>59</v>
      </c>
      <c r="C479" s="1">
        <v>41869</v>
      </c>
      <c r="D479" s="4">
        <v>0</v>
      </c>
      <c r="E479">
        <v>562.9</v>
      </c>
      <c r="F479">
        <v>50830</v>
      </c>
    </row>
    <row r="480" spans="1:6" x14ac:dyDescent="0.45">
      <c r="A480" t="s">
        <v>38</v>
      </c>
      <c r="B480" t="s">
        <v>59</v>
      </c>
      <c r="C480" s="1">
        <v>41876</v>
      </c>
      <c r="D480" s="4">
        <v>0</v>
      </c>
      <c r="E480">
        <v>530</v>
      </c>
      <c r="F480">
        <v>56930</v>
      </c>
    </row>
    <row r="481" spans="1:6" x14ac:dyDescent="0.45">
      <c r="A481" t="s">
        <v>38</v>
      </c>
      <c r="B481" t="s">
        <v>59</v>
      </c>
      <c r="C481" s="1">
        <v>41883</v>
      </c>
      <c r="D481" s="4">
        <v>0</v>
      </c>
      <c r="E481">
        <v>533.6</v>
      </c>
      <c r="F481">
        <v>64410</v>
      </c>
    </row>
    <row r="482" spans="1:6" x14ac:dyDescent="0.45">
      <c r="A482" t="s">
        <v>38</v>
      </c>
      <c r="B482" t="s">
        <v>59</v>
      </c>
      <c r="C482" s="1">
        <v>41890</v>
      </c>
      <c r="D482" s="4">
        <v>0</v>
      </c>
      <c r="E482">
        <v>495.5</v>
      </c>
      <c r="F482">
        <v>168850</v>
      </c>
    </row>
    <row r="483" spans="1:6" x14ac:dyDescent="0.45">
      <c r="A483" t="s">
        <v>38</v>
      </c>
      <c r="B483" t="s">
        <v>59</v>
      </c>
      <c r="C483" s="1">
        <v>41897</v>
      </c>
      <c r="D483" s="4">
        <v>0</v>
      </c>
      <c r="E483">
        <v>452</v>
      </c>
      <c r="F483">
        <v>187010</v>
      </c>
    </row>
    <row r="484" spans="1:6" x14ac:dyDescent="0.45">
      <c r="A484" t="s">
        <v>38</v>
      </c>
      <c r="B484" t="s">
        <v>59</v>
      </c>
      <c r="C484" s="1">
        <v>41904</v>
      </c>
      <c r="D484" s="4">
        <v>0</v>
      </c>
      <c r="E484">
        <v>487</v>
      </c>
      <c r="F484">
        <v>89740</v>
      </c>
    </row>
    <row r="485" spans="1:6" x14ac:dyDescent="0.45">
      <c r="A485" t="s">
        <v>38</v>
      </c>
      <c r="B485" t="s">
        <v>59</v>
      </c>
      <c r="C485" s="1">
        <v>41911</v>
      </c>
      <c r="D485" s="4">
        <v>0</v>
      </c>
      <c r="E485">
        <v>443</v>
      </c>
      <c r="F485">
        <v>73840</v>
      </c>
    </row>
    <row r="486" spans="1:6" x14ac:dyDescent="0.45">
      <c r="A486" t="s">
        <v>38</v>
      </c>
      <c r="B486" t="s">
        <v>59</v>
      </c>
      <c r="C486" s="1">
        <v>41918</v>
      </c>
      <c r="D486" s="4">
        <v>0</v>
      </c>
      <c r="E486">
        <v>445</v>
      </c>
      <c r="F486">
        <v>38450</v>
      </c>
    </row>
    <row r="487" spans="1:6" x14ac:dyDescent="0.45">
      <c r="A487" t="s">
        <v>38</v>
      </c>
      <c r="B487" t="s">
        <v>59</v>
      </c>
      <c r="C487" s="1">
        <v>41925</v>
      </c>
      <c r="D487" s="4">
        <v>0</v>
      </c>
      <c r="E487">
        <v>414</v>
      </c>
      <c r="F487">
        <v>44660</v>
      </c>
    </row>
    <row r="488" spans="1:6" x14ac:dyDescent="0.45">
      <c r="A488" t="s">
        <v>38</v>
      </c>
      <c r="B488" t="s">
        <v>59</v>
      </c>
      <c r="C488" s="1">
        <v>41932</v>
      </c>
      <c r="D488" s="4">
        <v>0</v>
      </c>
      <c r="E488">
        <v>402</v>
      </c>
      <c r="F488">
        <v>21780</v>
      </c>
    </row>
    <row r="489" spans="1:6" x14ac:dyDescent="0.45">
      <c r="A489" t="s">
        <v>38</v>
      </c>
      <c r="B489" t="s">
        <v>59</v>
      </c>
      <c r="C489" s="1">
        <v>41939</v>
      </c>
      <c r="D489" s="4">
        <v>0</v>
      </c>
      <c r="E489">
        <v>413</v>
      </c>
      <c r="F489">
        <v>85910</v>
      </c>
    </row>
    <row r="490" spans="1:6" x14ac:dyDescent="0.45">
      <c r="A490" t="s">
        <v>38</v>
      </c>
      <c r="B490" t="s">
        <v>59</v>
      </c>
      <c r="C490" s="1">
        <v>41946</v>
      </c>
      <c r="D490" s="4">
        <v>0</v>
      </c>
      <c r="E490">
        <v>440</v>
      </c>
      <c r="F490">
        <v>53430</v>
      </c>
    </row>
    <row r="491" spans="1:6" x14ac:dyDescent="0.45">
      <c r="A491" t="s">
        <v>38</v>
      </c>
      <c r="B491" t="s">
        <v>59</v>
      </c>
      <c r="C491" s="1">
        <v>41953</v>
      </c>
      <c r="D491" s="4">
        <v>0</v>
      </c>
      <c r="E491">
        <v>450</v>
      </c>
      <c r="F491">
        <v>62340</v>
      </c>
    </row>
    <row r="492" spans="1:6" x14ac:dyDescent="0.45">
      <c r="A492" t="s">
        <v>38</v>
      </c>
      <c r="B492" t="s">
        <v>59</v>
      </c>
      <c r="C492" s="1">
        <v>41960</v>
      </c>
      <c r="D492" s="4">
        <v>0</v>
      </c>
      <c r="E492">
        <v>421</v>
      </c>
      <c r="F492">
        <v>83550</v>
      </c>
    </row>
    <row r="493" spans="1:6" x14ac:dyDescent="0.45">
      <c r="A493" t="s">
        <v>38</v>
      </c>
      <c r="B493" t="s">
        <v>59</v>
      </c>
      <c r="C493" s="1">
        <v>41967</v>
      </c>
      <c r="D493" s="4">
        <v>0</v>
      </c>
      <c r="E493">
        <v>412</v>
      </c>
      <c r="F493">
        <v>80300</v>
      </c>
    </row>
    <row r="494" spans="1:6" x14ac:dyDescent="0.45">
      <c r="A494" t="s">
        <v>38</v>
      </c>
      <c r="B494" t="s">
        <v>59</v>
      </c>
      <c r="C494" s="1">
        <v>41974</v>
      </c>
      <c r="D494" s="4">
        <v>0</v>
      </c>
      <c r="E494">
        <v>427</v>
      </c>
      <c r="F494">
        <v>104150</v>
      </c>
    </row>
    <row r="495" spans="1:6" x14ac:dyDescent="0.45">
      <c r="A495" t="s">
        <v>38</v>
      </c>
      <c r="B495" t="s">
        <v>59</v>
      </c>
      <c r="C495" s="1">
        <v>41981</v>
      </c>
      <c r="D495" s="4">
        <v>0</v>
      </c>
      <c r="E495">
        <v>405</v>
      </c>
      <c r="F495">
        <v>47190</v>
      </c>
    </row>
    <row r="496" spans="1:6" x14ac:dyDescent="0.45">
      <c r="A496" t="s">
        <v>38</v>
      </c>
      <c r="B496" t="s">
        <v>59</v>
      </c>
      <c r="C496" s="1">
        <v>41988</v>
      </c>
      <c r="D496" s="4">
        <v>0</v>
      </c>
      <c r="E496">
        <v>332</v>
      </c>
      <c r="F496">
        <v>135490</v>
      </c>
    </row>
    <row r="497" spans="1:6" x14ac:dyDescent="0.45">
      <c r="A497" t="s">
        <v>38</v>
      </c>
      <c r="B497" t="s">
        <v>59</v>
      </c>
      <c r="C497" s="1">
        <v>41995</v>
      </c>
      <c r="D497" s="4">
        <v>0</v>
      </c>
      <c r="E497">
        <v>352</v>
      </c>
      <c r="F497">
        <v>110570</v>
      </c>
    </row>
    <row r="498" spans="1:6" x14ac:dyDescent="0.45">
      <c r="A498" t="s">
        <v>38</v>
      </c>
      <c r="B498" t="s">
        <v>59</v>
      </c>
      <c r="C498" s="1">
        <v>42002</v>
      </c>
      <c r="D498" s="4">
        <v>0</v>
      </c>
      <c r="E498">
        <v>350</v>
      </c>
      <c r="F498">
        <v>9000</v>
      </c>
    </row>
    <row r="499" spans="1:6" x14ac:dyDescent="0.45">
      <c r="A499" t="s">
        <v>38</v>
      </c>
      <c r="B499" t="s">
        <v>59</v>
      </c>
      <c r="C499" s="1">
        <v>42009</v>
      </c>
      <c r="D499" s="4">
        <v>0</v>
      </c>
      <c r="E499">
        <v>356</v>
      </c>
      <c r="F499">
        <v>11760</v>
      </c>
    </row>
    <row r="500" spans="1:6" x14ac:dyDescent="0.45">
      <c r="A500" t="s">
        <v>38</v>
      </c>
      <c r="B500" t="s">
        <v>59</v>
      </c>
      <c r="C500" s="1">
        <v>42016</v>
      </c>
      <c r="D500" s="4">
        <v>0</v>
      </c>
      <c r="E500">
        <v>322</v>
      </c>
      <c r="F500">
        <v>153790</v>
      </c>
    </row>
    <row r="501" spans="1:6" x14ac:dyDescent="0.45">
      <c r="A501" t="s">
        <v>38</v>
      </c>
      <c r="B501" t="s">
        <v>59</v>
      </c>
      <c r="C501" s="1">
        <v>42023</v>
      </c>
      <c r="D501" s="4">
        <v>0</v>
      </c>
      <c r="E501">
        <v>320</v>
      </c>
      <c r="F501">
        <v>181780</v>
      </c>
    </row>
    <row r="502" spans="1:6" x14ac:dyDescent="0.45">
      <c r="A502" t="s">
        <v>38</v>
      </c>
      <c r="B502" t="s">
        <v>59</v>
      </c>
      <c r="C502" s="1">
        <v>42030</v>
      </c>
      <c r="D502" s="4">
        <v>0</v>
      </c>
      <c r="E502">
        <v>300</v>
      </c>
      <c r="F502">
        <v>140320</v>
      </c>
    </row>
    <row r="503" spans="1:6" x14ac:dyDescent="0.45">
      <c r="A503" t="s">
        <v>38</v>
      </c>
      <c r="B503" t="s">
        <v>59</v>
      </c>
      <c r="C503" s="1">
        <v>42037</v>
      </c>
      <c r="D503" s="4">
        <v>0</v>
      </c>
      <c r="E503">
        <v>321</v>
      </c>
      <c r="F503">
        <v>154810</v>
      </c>
    </row>
    <row r="504" spans="1:6" x14ac:dyDescent="0.45">
      <c r="A504" t="s">
        <v>38</v>
      </c>
      <c r="B504" t="s">
        <v>59</v>
      </c>
      <c r="C504" s="1">
        <v>42044</v>
      </c>
      <c r="D504" s="4">
        <v>0</v>
      </c>
      <c r="E504">
        <v>347</v>
      </c>
      <c r="F504">
        <v>205880</v>
      </c>
    </row>
    <row r="505" spans="1:6" x14ac:dyDescent="0.45">
      <c r="A505" t="s">
        <v>38</v>
      </c>
      <c r="B505" t="s">
        <v>59</v>
      </c>
      <c r="C505" s="1">
        <v>42051</v>
      </c>
      <c r="D505" s="4">
        <v>0</v>
      </c>
      <c r="E505">
        <v>379</v>
      </c>
      <c r="F505">
        <v>215560</v>
      </c>
    </row>
    <row r="506" spans="1:6" x14ac:dyDescent="0.45">
      <c r="A506" t="s">
        <v>38</v>
      </c>
      <c r="B506" t="s">
        <v>59</v>
      </c>
      <c r="C506" s="1">
        <v>42058</v>
      </c>
      <c r="D506" s="4">
        <v>0</v>
      </c>
      <c r="E506">
        <v>375</v>
      </c>
      <c r="F506">
        <v>168670</v>
      </c>
    </row>
    <row r="507" spans="1:6" x14ac:dyDescent="0.45">
      <c r="A507" t="s">
        <v>38</v>
      </c>
      <c r="B507" t="s">
        <v>59</v>
      </c>
      <c r="C507" s="1">
        <v>42065</v>
      </c>
      <c r="D507" s="4">
        <v>0</v>
      </c>
      <c r="E507">
        <v>368</v>
      </c>
      <c r="F507">
        <v>60230</v>
      </c>
    </row>
    <row r="508" spans="1:6" x14ac:dyDescent="0.45">
      <c r="A508" t="s">
        <v>38</v>
      </c>
      <c r="B508" t="s">
        <v>59</v>
      </c>
      <c r="C508" s="1">
        <v>42072</v>
      </c>
      <c r="D508" s="4">
        <v>0</v>
      </c>
      <c r="E508">
        <v>368</v>
      </c>
      <c r="F508">
        <v>163220</v>
      </c>
    </row>
    <row r="509" spans="1:6" x14ac:dyDescent="0.45">
      <c r="A509" t="s">
        <v>38</v>
      </c>
      <c r="B509" t="s">
        <v>59</v>
      </c>
      <c r="C509" s="1">
        <v>42079</v>
      </c>
      <c r="D509" s="4">
        <v>0</v>
      </c>
      <c r="E509">
        <v>369</v>
      </c>
      <c r="F509">
        <v>94280</v>
      </c>
    </row>
    <row r="510" spans="1:6" x14ac:dyDescent="0.45">
      <c r="A510" t="s">
        <v>38</v>
      </c>
      <c r="B510" t="s">
        <v>59</v>
      </c>
      <c r="C510" s="1">
        <v>42086</v>
      </c>
      <c r="D510" s="4">
        <v>0</v>
      </c>
      <c r="E510">
        <v>367</v>
      </c>
      <c r="F510">
        <v>45800</v>
      </c>
    </row>
    <row r="511" spans="1:6" x14ac:dyDescent="0.45">
      <c r="A511" t="s">
        <v>38</v>
      </c>
      <c r="B511" t="s">
        <v>59</v>
      </c>
      <c r="C511" s="1">
        <v>42093</v>
      </c>
      <c r="D511" s="4">
        <v>0</v>
      </c>
      <c r="E511">
        <v>373</v>
      </c>
      <c r="F511">
        <v>76660</v>
      </c>
    </row>
    <row r="512" spans="1:6" x14ac:dyDescent="0.45">
      <c r="A512" t="s">
        <v>38</v>
      </c>
      <c r="B512" t="s">
        <v>59</v>
      </c>
      <c r="C512" s="1">
        <v>42100</v>
      </c>
      <c r="D512" s="4">
        <v>0</v>
      </c>
      <c r="E512">
        <v>387</v>
      </c>
      <c r="F512">
        <v>154380</v>
      </c>
    </row>
    <row r="513" spans="1:6" x14ac:dyDescent="0.45">
      <c r="A513" t="s">
        <v>38</v>
      </c>
      <c r="B513" t="s">
        <v>59</v>
      </c>
      <c r="C513" s="1">
        <v>42107</v>
      </c>
      <c r="D513" s="4">
        <v>0</v>
      </c>
      <c r="E513">
        <v>414</v>
      </c>
      <c r="F513">
        <v>185100</v>
      </c>
    </row>
    <row r="514" spans="1:6" x14ac:dyDescent="0.45">
      <c r="A514" t="s">
        <v>38</v>
      </c>
      <c r="B514" t="s">
        <v>59</v>
      </c>
      <c r="C514" s="1">
        <v>42114</v>
      </c>
      <c r="D514" s="4">
        <v>0</v>
      </c>
      <c r="E514">
        <v>412</v>
      </c>
      <c r="F514">
        <v>45440</v>
      </c>
    </row>
    <row r="515" spans="1:6" x14ac:dyDescent="0.45">
      <c r="A515" t="s">
        <v>38</v>
      </c>
      <c r="B515" t="s">
        <v>59</v>
      </c>
      <c r="C515" s="1">
        <v>42121</v>
      </c>
      <c r="D515" s="4">
        <v>0</v>
      </c>
      <c r="E515">
        <v>412</v>
      </c>
      <c r="F515">
        <v>17530</v>
      </c>
    </row>
    <row r="516" spans="1:6" x14ac:dyDescent="0.45">
      <c r="A516" t="s">
        <v>38</v>
      </c>
      <c r="B516" t="s">
        <v>59</v>
      </c>
      <c r="C516" s="1">
        <v>42128</v>
      </c>
      <c r="D516" s="4">
        <v>0</v>
      </c>
      <c r="E516">
        <v>430</v>
      </c>
      <c r="F516">
        <v>49500</v>
      </c>
    </row>
    <row r="517" spans="1:6" x14ac:dyDescent="0.45">
      <c r="A517" t="s">
        <v>38</v>
      </c>
      <c r="B517" t="s">
        <v>59</v>
      </c>
      <c r="C517" s="1">
        <v>42135</v>
      </c>
      <c r="D517" s="4">
        <v>0</v>
      </c>
      <c r="E517">
        <v>445</v>
      </c>
      <c r="F517">
        <v>121280</v>
      </c>
    </row>
    <row r="518" spans="1:6" x14ac:dyDescent="0.45">
      <c r="A518" t="s">
        <v>38</v>
      </c>
      <c r="B518" t="s">
        <v>59</v>
      </c>
      <c r="C518" s="1">
        <v>42142</v>
      </c>
      <c r="D518" s="4">
        <v>0</v>
      </c>
      <c r="E518">
        <v>461</v>
      </c>
      <c r="F518">
        <v>105920</v>
      </c>
    </row>
    <row r="519" spans="1:6" x14ac:dyDescent="0.45">
      <c r="A519" t="s">
        <v>38</v>
      </c>
      <c r="B519" t="s">
        <v>59</v>
      </c>
      <c r="C519" s="1">
        <v>42149</v>
      </c>
      <c r="D519" s="4">
        <v>0</v>
      </c>
      <c r="E519">
        <v>484</v>
      </c>
      <c r="F519">
        <v>53920</v>
      </c>
    </row>
    <row r="520" spans="1:6" x14ac:dyDescent="0.45">
      <c r="A520" t="s">
        <v>38</v>
      </c>
      <c r="B520" t="s">
        <v>59</v>
      </c>
      <c r="C520" s="1">
        <v>42156</v>
      </c>
      <c r="D520" s="4">
        <v>0</v>
      </c>
      <c r="E520">
        <v>420</v>
      </c>
      <c r="F520">
        <v>97320</v>
      </c>
    </row>
    <row r="521" spans="1:6" x14ac:dyDescent="0.45">
      <c r="A521" t="s">
        <v>38</v>
      </c>
      <c r="B521" t="s">
        <v>59</v>
      </c>
      <c r="C521" s="1">
        <v>42163</v>
      </c>
      <c r="D521" s="4">
        <v>0</v>
      </c>
      <c r="E521">
        <v>422</v>
      </c>
      <c r="F521">
        <v>42340</v>
      </c>
    </row>
    <row r="522" spans="1:6" x14ac:dyDescent="0.45">
      <c r="A522" t="s">
        <v>38</v>
      </c>
      <c r="B522" t="s">
        <v>59</v>
      </c>
      <c r="C522" s="1">
        <v>42170</v>
      </c>
      <c r="D522" s="4">
        <v>0</v>
      </c>
      <c r="E522">
        <v>432</v>
      </c>
      <c r="F522">
        <v>28990</v>
      </c>
    </row>
    <row r="523" spans="1:6" x14ac:dyDescent="0.45">
      <c r="A523" t="s">
        <v>38</v>
      </c>
      <c r="B523" t="s">
        <v>59</v>
      </c>
      <c r="C523" s="1">
        <v>42177</v>
      </c>
      <c r="D523" s="4">
        <v>0</v>
      </c>
      <c r="E523">
        <v>440</v>
      </c>
      <c r="F523">
        <v>24330</v>
      </c>
    </row>
    <row r="524" spans="1:6" x14ac:dyDescent="0.45">
      <c r="A524" t="s">
        <v>38</v>
      </c>
      <c r="B524" t="s">
        <v>59</v>
      </c>
      <c r="C524" s="1">
        <v>42184</v>
      </c>
      <c r="D524" s="4">
        <v>0</v>
      </c>
      <c r="E524">
        <v>417</v>
      </c>
      <c r="F524">
        <v>26540</v>
      </c>
    </row>
    <row r="525" spans="1:6" x14ac:dyDescent="0.45">
      <c r="A525" t="s">
        <v>38</v>
      </c>
      <c r="B525" t="s">
        <v>59</v>
      </c>
      <c r="C525" s="1">
        <v>42191</v>
      </c>
      <c r="D525" s="4">
        <v>0</v>
      </c>
      <c r="E525">
        <v>409</v>
      </c>
      <c r="F525">
        <v>25560</v>
      </c>
    </row>
    <row r="526" spans="1:6" x14ac:dyDescent="0.45">
      <c r="A526" t="s">
        <v>38</v>
      </c>
      <c r="B526" t="s">
        <v>59</v>
      </c>
      <c r="C526" s="1">
        <v>42198</v>
      </c>
      <c r="D526" s="4">
        <v>0</v>
      </c>
      <c r="E526">
        <v>399</v>
      </c>
      <c r="F526">
        <v>27950</v>
      </c>
    </row>
    <row r="527" spans="1:6" x14ac:dyDescent="0.45">
      <c r="A527" t="s">
        <v>38</v>
      </c>
      <c r="B527" t="s">
        <v>59</v>
      </c>
      <c r="C527" s="1">
        <v>42205</v>
      </c>
      <c r="D527" s="4">
        <v>0</v>
      </c>
      <c r="E527">
        <v>356</v>
      </c>
      <c r="F527">
        <v>178350</v>
      </c>
    </row>
    <row r="528" spans="1:6" x14ac:dyDescent="0.45">
      <c r="A528" t="s">
        <v>38</v>
      </c>
      <c r="B528" t="s">
        <v>59</v>
      </c>
      <c r="C528" s="1">
        <v>42212</v>
      </c>
      <c r="D528" s="4">
        <v>0</v>
      </c>
      <c r="E528">
        <v>365</v>
      </c>
      <c r="F528">
        <v>45980</v>
      </c>
    </row>
    <row r="529" spans="1:6" x14ac:dyDescent="0.45">
      <c r="A529" t="s">
        <v>38</v>
      </c>
      <c r="B529" t="s">
        <v>59</v>
      </c>
      <c r="C529" s="1">
        <v>42219</v>
      </c>
      <c r="D529" s="4">
        <v>0</v>
      </c>
      <c r="E529">
        <v>395</v>
      </c>
      <c r="F529">
        <v>68800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2"/>
  <sheetViews>
    <sheetView workbookViewId="0">
      <selection activeCell="L17" sqref="L17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39</v>
      </c>
      <c r="B2" t="s">
        <v>59</v>
      </c>
      <c r="C2" s="1">
        <v>37263</v>
      </c>
      <c r="D2" s="4">
        <v>0</v>
      </c>
      <c r="E2">
        <v>2332.0500000000002</v>
      </c>
      <c r="F2">
        <v>83134</v>
      </c>
    </row>
    <row r="3" spans="1:6" x14ac:dyDescent="0.45">
      <c r="A3" t="s">
        <v>39</v>
      </c>
      <c r="B3" t="s">
        <v>59</v>
      </c>
      <c r="C3" s="1">
        <v>37270</v>
      </c>
      <c r="D3" s="4">
        <v>0</v>
      </c>
      <c r="E3">
        <v>2780</v>
      </c>
      <c r="F3">
        <v>172609</v>
      </c>
    </row>
    <row r="4" spans="1:6" x14ac:dyDescent="0.45">
      <c r="A4" t="s">
        <v>39</v>
      </c>
      <c r="B4" t="s">
        <v>59</v>
      </c>
      <c r="C4" s="1">
        <v>37277</v>
      </c>
      <c r="D4" s="4">
        <v>0</v>
      </c>
      <c r="E4">
        <v>2418</v>
      </c>
      <c r="F4">
        <v>113520</v>
      </c>
    </row>
    <row r="5" spans="1:6" x14ac:dyDescent="0.45">
      <c r="A5" t="s">
        <v>39</v>
      </c>
      <c r="B5" t="s">
        <v>59</v>
      </c>
      <c r="C5" s="1">
        <v>37284</v>
      </c>
      <c r="D5" s="4">
        <v>0</v>
      </c>
      <c r="E5">
        <v>2555</v>
      </c>
      <c r="F5">
        <v>79796</v>
      </c>
    </row>
    <row r="6" spans="1:6" x14ac:dyDescent="0.45">
      <c r="A6" t="s">
        <v>39</v>
      </c>
      <c r="B6" t="s">
        <v>59</v>
      </c>
      <c r="C6" s="1">
        <v>37291</v>
      </c>
      <c r="D6" s="4">
        <v>0</v>
      </c>
      <c r="E6">
        <v>2566</v>
      </c>
      <c r="F6">
        <v>61453</v>
      </c>
    </row>
    <row r="7" spans="1:6" x14ac:dyDescent="0.45">
      <c r="A7" t="s">
        <v>39</v>
      </c>
      <c r="B7" t="s">
        <v>59</v>
      </c>
      <c r="C7" s="1">
        <v>37298</v>
      </c>
      <c r="D7" s="4">
        <v>0</v>
      </c>
      <c r="E7">
        <v>2682</v>
      </c>
      <c r="F7">
        <v>73992</v>
      </c>
    </row>
    <row r="8" spans="1:6" x14ac:dyDescent="0.45">
      <c r="A8" t="s">
        <v>39</v>
      </c>
      <c r="B8" t="s">
        <v>59</v>
      </c>
      <c r="C8" s="1">
        <v>37305</v>
      </c>
      <c r="D8" s="4">
        <v>0</v>
      </c>
      <c r="E8">
        <v>2760</v>
      </c>
      <c r="F8">
        <v>43290</v>
      </c>
    </row>
    <row r="9" spans="1:6" x14ac:dyDescent="0.45">
      <c r="A9" t="s">
        <v>39</v>
      </c>
      <c r="B9" t="s">
        <v>59</v>
      </c>
      <c r="C9" s="1">
        <v>37312</v>
      </c>
      <c r="D9" s="4">
        <v>0</v>
      </c>
      <c r="E9">
        <v>2898</v>
      </c>
      <c r="F9">
        <v>102705</v>
      </c>
    </row>
    <row r="10" spans="1:6" x14ac:dyDescent="0.45">
      <c r="A10" t="s">
        <v>39</v>
      </c>
      <c r="B10" t="s">
        <v>59</v>
      </c>
      <c r="C10" s="1">
        <v>37319</v>
      </c>
      <c r="D10" s="4">
        <v>0</v>
      </c>
      <c r="E10">
        <v>2995.55</v>
      </c>
      <c r="F10">
        <v>117317</v>
      </c>
    </row>
    <row r="11" spans="1:6" x14ac:dyDescent="0.45">
      <c r="A11" t="s">
        <v>39</v>
      </c>
      <c r="B11" t="s">
        <v>59</v>
      </c>
      <c r="C11" s="1">
        <v>37326</v>
      </c>
      <c r="D11" s="4">
        <v>0</v>
      </c>
      <c r="E11">
        <v>3239.88</v>
      </c>
      <c r="F11">
        <v>125102</v>
      </c>
    </row>
    <row r="12" spans="1:6" x14ac:dyDescent="0.45">
      <c r="A12" t="s">
        <v>39</v>
      </c>
      <c r="B12" t="s">
        <v>59</v>
      </c>
      <c r="C12" s="1">
        <v>37333</v>
      </c>
      <c r="D12" s="4">
        <v>0</v>
      </c>
      <c r="E12">
        <v>3812</v>
      </c>
      <c r="F12">
        <v>254632</v>
      </c>
    </row>
    <row r="13" spans="1:6" x14ac:dyDescent="0.45">
      <c r="A13" t="s">
        <v>39</v>
      </c>
      <c r="B13" t="s">
        <v>59</v>
      </c>
      <c r="C13" s="1">
        <v>37340</v>
      </c>
      <c r="D13" s="4">
        <v>0</v>
      </c>
      <c r="E13">
        <v>4280</v>
      </c>
      <c r="F13">
        <v>270477</v>
      </c>
    </row>
    <row r="14" spans="1:6" x14ac:dyDescent="0.45">
      <c r="A14" t="s">
        <v>39</v>
      </c>
      <c r="B14" t="s">
        <v>59</v>
      </c>
      <c r="C14" s="1">
        <v>37347</v>
      </c>
      <c r="D14" s="4">
        <v>0</v>
      </c>
      <c r="E14">
        <v>4620</v>
      </c>
      <c r="F14">
        <v>234382</v>
      </c>
    </row>
    <row r="15" spans="1:6" x14ac:dyDescent="0.45">
      <c r="A15" t="s">
        <v>39</v>
      </c>
      <c r="B15" t="s">
        <v>59</v>
      </c>
      <c r="C15" s="1">
        <v>37354</v>
      </c>
      <c r="D15" s="4">
        <v>0</v>
      </c>
      <c r="E15">
        <v>4690</v>
      </c>
      <c r="F15">
        <v>322332</v>
      </c>
    </row>
    <row r="16" spans="1:6" x14ac:dyDescent="0.45">
      <c r="A16" t="s">
        <v>39</v>
      </c>
      <c r="B16" t="s">
        <v>59</v>
      </c>
      <c r="C16" s="1">
        <v>37361</v>
      </c>
      <c r="D16" s="4">
        <v>0</v>
      </c>
      <c r="E16">
        <v>5195</v>
      </c>
      <c r="F16">
        <v>319687</v>
      </c>
    </row>
    <row r="17" spans="1:6" x14ac:dyDescent="0.45">
      <c r="A17" t="s">
        <v>39</v>
      </c>
      <c r="B17" t="s">
        <v>59</v>
      </c>
      <c r="C17" s="1">
        <v>37368</v>
      </c>
      <c r="D17" s="4">
        <v>0</v>
      </c>
      <c r="E17">
        <v>5430</v>
      </c>
      <c r="F17">
        <v>264374</v>
      </c>
    </row>
    <row r="18" spans="1:6" x14ac:dyDescent="0.45">
      <c r="A18" t="s">
        <v>39</v>
      </c>
      <c r="B18" t="s">
        <v>59</v>
      </c>
      <c r="C18" s="1">
        <v>37375</v>
      </c>
      <c r="D18" s="4">
        <v>0</v>
      </c>
      <c r="E18">
        <v>5305</v>
      </c>
      <c r="F18">
        <v>53070</v>
      </c>
    </row>
    <row r="19" spans="1:6" x14ac:dyDescent="0.45">
      <c r="A19" t="s">
        <v>39</v>
      </c>
      <c r="B19" t="s">
        <v>59</v>
      </c>
      <c r="C19" s="1">
        <v>37382</v>
      </c>
      <c r="D19" s="4">
        <v>0</v>
      </c>
      <c r="E19">
        <v>5430</v>
      </c>
      <c r="F19">
        <v>71024</v>
      </c>
    </row>
    <row r="20" spans="1:6" x14ac:dyDescent="0.45">
      <c r="A20" t="s">
        <v>39</v>
      </c>
      <c r="B20" t="s">
        <v>59</v>
      </c>
      <c r="C20" s="1">
        <v>37389</v>
      </c>
      <c r="D20" s="4">
        <v>0</v>
      </c>
      <c r="E20">
        <v>5690</v>
      </c>
      <c r="F20">
        <v>212832</v>
      </c>
    </row>
    <row r="21" spans="1:6" x14ac:dyDescent="0.45">
      <c r="A21" t="s">
        <v>39</v>
      </c>
      <c r="B21" t="s">
        <v>59</v>
      </c>
      <c r="C21" s="1">
        <v>37396</v>
      </c>
      <c r="D21" s="4">
        <v>0</v>
      </c>
      <c r="E21">
        <v>5640</v>
      </c>
      <c r="F21">
        <v>164778</v>
      </c>
    </row>
    <row r="22" spans="1:6" x14ac:dyDescent="0.45">
      <c r="A22" t="s">
        <v>39</v>
      </c>
      <c r="B22" t="s">
        <v>59</v>
      </c>
      <c r="C22" s="1">
        <v>37403</v>
      </c>
      <c r="D22" s="4">
        <v>0</v>
      </c>
      <c r="E22">
        <v>5391</v>
      </c>
      <c r="F22">
        <v>111164</v>
      </c>
    </row>
    <row r="23" spans="1:6" x14ac:dyDescent="0.45">
      <c r="A23" t="s">
        <v>39</v>
      </c>
      <c r="B23" t="s">
        <v>59</v>
      </c>
      <c r="C23" s="1">
        <v>37410</v>
      </c>
      <c r="D23" s="4">
        <v>0</v>
      </c>
      <c r="E23">
        <v>5360</v>
      </c>
      <c r="F23">
        <v>78966</v>
      </c>
    </row>
    <row r="24" spans="1:6" x14ac:dyDescent="0.45">
      <c r="A24" t="s">
        <v>39</v>
      </c>
      <c r="B24" t="s">
        <v>59</v>
      </c>
      <c r="C24" s="1">
        <v>37417</v>
      </c>
      <c r="D24" s="4">
        <v>0</v>
      </c>
      <c r="E24">
        <v>5620</v>
      </c>
      <c r="F24">
        <v>103819</v>
      </c>
    </row>
    <row r="25" spans="1:6" x14ac:dyDescent="0.45">
      <c r="A25" t="s">
        <v>39</v>
      </c>
      <c r="B25" t="s">
        <v>59</v>
      </c>
      <c r="C25" s="1">
        <v>37424</v>
      </c>
      <c r="D25" s="4">
        <v>0</v>
      </c>
      <c r="E25">
        <v>5400</v>
      </c>
      <c r="F25">
        <v>110712</v>
      </c>
    </row>
    <row r="26" spans="1:6" x14ac:dyDescent="0.45">
      <c r="A26" t="s">
        <v>39</v>
      </c>
      <c r="B26" t="s">
        <v>59</v>
      </c>
      <c r="C26" s="1">
        <v>37431</v>
      </c>
      <c r="D26" s="4">
        <v>0</v>
      </c>
      <c r="E26">
        <v>5299</v>
      </c>
      <c r="F26">
        <v>81252</v>
      </c>
    </row>
    <row r="27" spans="1:6" x14ac:dyDescent="0.45">
      <c r="A27" t="s">
        <v>39</v>
      </c>
      <c r="B27" t="s">
        <v>59</v>
      </c>
      <c r="C27" s="1">
        <v>37438</v>
      </c>
      <c r="D27" s="4">
        <v>0</v>
      </c>
      <c r="E27">
        <v>5371</v>
      </c>
      <c r="F27">
        <v>50858</v>
      </c>
    </row>
    <row r="28" spans="1:6" x14ac:dyDescent="0.45">
      <c r="A28" t="s">
        <v>39</v>
      </c>
      <c r="B28" t="s">
        <v>59</v>
      </c>
      <c r="C28" s="1">
        <v>37445</v>
      </c>
      <c r="D28" s="4">
        <v>0</v>
      </c>
      <c r="E28">
        <v>5265.2</v>
      </c>
      <c r="F28">
        <v>27094</v>
      </c>
    </row>
    <row r="29" spans="1:6" x14ac:dyDescent="0.45">
      <c r="A29" t="s">
        <v>39</v>
      </c>
      <c r="B29" t="s">
        <v>59</v>
      </c>
      <c r="C29" s="1">
        <v>37452</v>
      </c>
      <c r="D29" s="4">
        <v>0</v>
      </c>
      <c r="E29">
        <v>5225</v>
      </c>
      <c r="F29">
        <v>34361</v>
      </c>
    </row>
    <row r="30" spans="1:6" x14ac:dyDescent="0.45">
      <c r="A30" t="s">
        <v>39</v>
      </c>
      <c r="B30" t="s">
        <v>59</v>
      </c>
      <c r="C30" s="1">
        <v>37459</v>
      </c>
      <c r="D30" s="4">
        <v>0</v>
      </c>
      <c r="E30">
        <v>4927</v>
      </c>
      <c r="F30">
        <v>80543</v>
      </c>
    </row>
    <row r="31" spans="1:6" x14ac:dyDescent="0.45">
      <c r="A31" t="s">
        <v>39</v>
      </c>
      <c r="B31" t="s">
        <v>59</v>
      </c>
      <c r="C31" s="1">
        <v>37466</v>
      </c>
      <c r="D31" s="4">
        <v>0</v>
      </c>
      <c r="E31">
        <v>4652</v>
      </c>
      <c r="F31">
        <v>27519</v>
      </c>
    </row>
    <row r="32" spans="1:6" x14ac:dyDescent="0.45">
      <c r="A32" t="s">
        <v>39</v>
      </c>
      <c r="B32" t="s">
        <v>59</v>
      </c>
      <c r="C32" s="1">
        <v>37473</v>
      </c>
      <c r="D32" s="4">
        <v>0</v>
      </c>
      <c r="E32">
        <v>4533</v>
      </c>
      <c r="F32">
        <v>28990</v>
      </c>
    </row>
    <row r="33" spans="1:6" x14ac:dyDescent="0.45">
      <c r="A33" t="s">
        <v>39</v>
      </c>
      <c r="B33" t="s">
        <v>59</v>
      </c>
      <c r="C33" s="1">
        <v>37480</v>
      </c>
      <c r="D33" s="4">
        <v>0</v>
      </c>
      <c r="E33">
        <v>4764</v>
      </c>
      <c r="F33">
        <v>13208</v>
      </c>
    </row>
    <row r="34" spans="1:6" x14ac:dyDescent="0.45">
      <c r="A34" t="s">
        <v>39</v>
      </c>
      <c r="B34" t="s">
        <v>59</v>
      </c>
      <c r="C34" s="1">
        <v>37487</v>
      </c>
      <c r="D34" s="4">
        <v>0</v>
      </c>
      <c r="E34">
        <v>4888</v>
      </c>
      <c r="F34">
        <v>24497</v>
      </c>
    </row>
    <row r="35" spans="1:6" x14ac:dyDescent="0.45">
      <c r="A35" t="s">
        <v>39</v>
      </c>
      <c r="B35" t="s">
        <v>59</v>
      </c>
      <c r="C35" s="1">
        <v>37494</v>
      </c>
      <c r="D35" s="4">
        <v>0</v>
      </c>
      <c r="E35">
        <v>4758</v>
      </c>
      <c r="F35">
        <v>17513</v>
      </c>
    </row>
    <row r="36" spans="1:6" x14ac:dyDescent="0.45">
      <c r="A36" t="s">
        <v>39</v>
      </c>
      <c r="B36" t="s">
        <v>59</v>
      </c>
      <c r="C36" s="1">
        <v>37501</v>
      </c>
      <c r="D36" s="4">
        <v>0</v>
      </c>
      <c r="E36">
        <v>4700</v>
      </c>
      <c r="F36">
        <v>12242</v>
      </c>
    </row>
    <row r="37" spans="1:6" x14ac:dyDescent="0.45">
      <c r="A37" t="s">
        <v>39</v>
      </c>
      <c r="B37" t="s">
        <v>59</v>
      </c>
      <c r="C37" s="1">
        <v>37508</v>
      </c>
      <c r="D37" s="4">
        <v>0</v>
      </c>
      <c r="E37">
        <v>5060</v>
      </c>
      <c r="F37">
        <v>92255</v>
      </c>
    </row>
    <row r="38" spans="1:6" x14ac:dyDescent="0.45">
      <c r="A38" t="s">
        <v>39</v>
      </c>
      <c r="B38" t="s">
        <v>59</v>
      </c>
      <c r="C38" s="1">
        <v>37515</v>
      </c>
      <c r="D38" s="4">
        <v>0</v>
      </c>
      <c r="E38">
        <v>4850</v>
      </c>
      <c r="F38">
        <v>45144</v>
      </c>
    </row>
    <row r="39" spans="1:6" x14ac:dyDescent="0.45">
      <c r="A39" t="s">
        <v>39</v>
      </c>
      <c r="B39" t="s">
        <v>59</v>
      </c>
      <c r="C39" s="1">
        <v>37522</v>
      </c>
      <c r="D39" s="4">
        <v>0</v>
      </c>
      <c r="E39">
        <v>5078</v>
      </c>
      <c r="F39">
        <v>49339</v>
      </c>
    </row>
    <row r="40" spans="1:6" x14ac:dyDescent="0.45">
      <c r="A40" t="s">
        <v>39</v>
      </c>
      <c r="B40" t="s">
        <v>59</v>
      </c>
      <c r="C40" s="1">
        <v>37529</v>
      </c>
      <c r="D40" s="4">
        <v>0</v>
      </c>
      <c r="E40">
        <v>5689.99</v>
      </c>
      <c r="F40">
        <v>78270</v>
      </c>
    </row>
    <row r="41" spans="1:6" x14ac:dyDescent="0.45">
      <c r="A41" t="s">
        <v>39</v>
      </c>
      <c r="B41" t="s">
        <v>59</v>
      </c>
      <c r="C41" s="1">
        <v>37536</v>
      </c>
      <c r="D41" s="4">
        <v>0</v>
      </c>
      <c r="E41">
        <v>5479.9</v>
      </c>
      <c r="F41">
        <v>41379</v>
      </c>
    </row>
    <row r="42" spans="1:6" x14ac:dyDescent="0.45">
      <c r="A42" t="s">
        <v>39</v>
      </c>
      <c r="B42" t="s">
        <v>59</v>
      </c>
      <c r="C42" s="1">
        <v>37543</v>
      </c>
      <c r="D42" s="4">
        <v>0</v>
      </c>
      <c r="E42">
        <v>5655</v>
      </c>
      <c r="F42">
        <v>35648</v>
      </c>
    </row>
    <row r="43" spans="1:6" x14ac:dyDescent="0.45">
      <c r="A43" t="s">
        <v>39</v>
      </c>
      <c r="B43" t="s">
        <v>59</v>
      </c>
      <c r="C43" s="1">
        <v>37550</v>
      </c>
      <c r="D43" s="4">
        <v>0</v>
      </c>
      <c r="E43">
        <v>5672</v>
      </c>
      <c r="F43">
        <v>62362</v>
      </c>
    </row>
    <row r="44" spans="1:6" x14ac:dyDescent="0.45">
      <c r="A44" t="s">
        <v>39</v>
      </c>
      <c r="B44" t="s">
        <v>59</v>
      </c>
      <c r="C44" s="1">
        <v>37557</v>
      </c>
      <c r="D44" s="4">
        <v>0</v>
      </c>
      <c r="E44">
        <v>6088</v>
      </c>
      <c r="F44">
        <v>72059</v>
      </c>
    </row>
    <row r="45" spans="1:6" x14ac:dyDescent="0.45">
      <c r="A45" t="s">
        <v>39</v>
      </c>
      <c r="B45" t="s">
        <v>59</v>
      </c>
      <c r="C45" s="1">
        <v>37564</v>
      </c>
      <c r="D45" s="4">
        <v>0</v>
      </c>
      <c r="E45">
        <v>5940</v>
      </c>
      <c r="F45">
        <v>35183</v>
      </c>
    </row>
    <row r="46" spans="1:6" x14ac:dyDescent="0.45">
      <c r="A46" t="s">
        <v>39</v>
      </c>
      <c r="B46" t="s">
        <v>59</v>
      </c>
      <c r="C46" s="1">
        <v>37571</v>
      </c>
      <c r="D46" s="4">
        <v>0</v>
      </c>
      <c r="E46">
        <v>6000</v>
      </c>
      <c r="F46">
        <v>61411</v>
      </c>
    </row>
    <row r="47" spans="1:6" x14ac:dyDescent="0.45">
      <c r="A47" t="s">
        <v>39</v>
      </c>
      <c r="B47" t="s">
        <v>59</v>
      </c>
      <c r="C47" s="1">
        <v>37578</v>
      </c>
      <c r="D47" s="4">
        <v>0</v>
      </c>
      <c r="E47">
        <v>6239.99</v>
      </c>
      <c r="F47">
        <v>54236</v>
      </c>
    </row>
    <row r="48" spans="1:6" x14ac:dyDescent="0.45">
      <c r="A48" t="s">
        <v>39</v>
      </c>
      <c r="B48" t="s">
        <v>59</v>
      </c>
      <c r="C48" s="1">
        <v>37585</v>
      </c>
      <c r="D48" s="4">
        <v>0</v>
      </c>
      <c r="E48">
        <v>6460</v>
      </c>
      <c r="F48">
        <v>40834</v>
      </c>
    </row>
    <row r="49" spans="1:6" x14ac:dyDescent="0.45">
      <c r="A49" t="s">
        <v>39</v>
      </c>
      <c r="B49" t="s">
        <v>59</v>
      </c>
      <c r="C49" s="1">
        <v>37592</v>
      </c>
      <c r="D49" s="4">
        <v>0</v>
      </c>
      <c r="E49">
        <v>6390</v>
      </c>
      <c r="F49">
        <v>60175</v>
      </c>
    </row>
    <row r="50" spans="1:6" x14ac:dyDescent="0.45">
      <c r="A50" t="s">
        <v>39</v>
      </c>
      <c r="B50" t="s">
        <v>59</v>
      </c>
      <c r="C50" s="1">
        <v>37599</v>
      </c>
      <c r="D50" s="4">
        <v>0</v>
      </c>
      <c r="E50">
        <v>6196.88</v>
      </c>
      <c r="F50">
        <v>30921</v>
      </c>
    </row>
    <row r="51" spans="1:6" x14ac:dyDescent="0.45">
      <c r="A51" t="s">
        <v>39</v>
      </c>
      <c r="B51" t="s">
        <v>59</v>
      </c>
      <c r="C51" s="1">
        <v>37606</v>
      </c>
      <c r="D51" s="4">
        <v>0</v>
      </c>
      <c r="E51">
        <v>6080</v>
      </c>
      <c r="F51">
        <v>57623</v>
      </c>
    </row>
    <row r="52" spans="1:6" x14ac:dyDescent="0.45">
      <c r="A52" t="s">
        <v>39</v>
      </c>
      <c r="B52" t="s">
        <v>59</v>
      </c>
      <c r="C52" s="1">
        <v>37613</v>
      </c>
      <c r="D52" s="4">
        <v>0</v>
      </c>
      <c r="E52">
        <v>6038</v>
      </c>
      <c r="F52">
        <v>38041</v>
      </c>
    </row>
    <row r="53" spans="1:6" x14ac:dyDescent="0.45">
      <c r="A53" t="s">
        <v>39</v>
      </c>
      <c r="B53" t="s">
        <v>59</v>
      </c>
      <c r="C53" s="1">
        <v>37620</v>
      </c>
      <c r="D53" s="4">
        <v>0</v>
      </c>
      <c r="E53">
        <v>6145</v>
      </c>
      <c r="F53">
        <v>9469</v>
      </c>
    </row>
    <row r="54" spans="1:6" x14ac:dyDescent="0.45">
      <c r="A54" t="s">
        <v>39</v>
      </c>
      <c r="B54" t="s">
        <v>59</v>
      </c>
      <c r="C54" s="1">
        <v>37627</v>
      </c>
      <c r="D54" s="4">
        <v>0</v>
      </c>
      <c r="E54">
        <v>6261</v>
      </c>
      <c r="F54">
        <v>28232</v>
      </c>
    </row>
    <row r="55" spans="1:6" x14ac:dyDescent="0.45">
      <c r="A55" t="s">
        <v>39</v>
      </c>
      <c r="B55" t="s">
        <v>59</v>
      </c>
      <c r="C55" s="1">
        <v>37634</v>
      </c>
      <c r="D55" s="4">
        <v>0</v>
      </c>
      <c r="E55">
        <v>6122</v>
      </c>
      <c r="F55">
        <v>43041</v>
      </c>
    </row>
    <row r="56" spans="1:6" x14ac:dyDescent="0.45">
      <c r="A56" t="s">
        <v>39</v>
      </c>
      <c r="B56" t="s">
        <v>59</v>
      </c>
      <c r="C56" s="1">
        <v>37641</v>
      </c>
      <c r="D56" s="4">
        <v>0</v>
      </c>
      <c r="E56">
        <v>6030</v>
      </c>
      <c r="F56">
        <v>48103</v>
      </c>
    </row>
    <row r="57" spans="1:6" x14ac:dyDescent="0.45">
      <c r="A57" t="s">
        <v>39</v>
      </c>
      <c r="B57" t="s">
        <v>59</v>
      </c>
      <c r="C57" s="1">
        <v>37648</v>
      </c>
      <c r="D57" s="4">
        <v>0</v>
      </c>
      <c r="E57">
        <v>6040</v>
      </c>
      <c r="F57">
        <v>40756</v>
      </c>
    </row>
    <row r="58" spans="1:6" x14ac:dyDescent="0.45">
      <c r="A58" t="s">
        <v>39</v>
      </c>
      <c r="B58" t="s">
        <v>59</v>
      </c>
      <c r="C58" s="1">
        <v>37655</v>
      </c>
      <c r="D58" s="4">
        <v>0</v>
      </c>
      <c r="E58">
        <v>6105</v>
      </c>
      <c r="F58">
        <v>24236</v>
      </c>
    </row>
    <row r="59" spans="1:6" x14ac:dyDescent="0.45">
      <c r="A59" t="s">
        <v>39</v>
      </c>
      <c r="B59" t="s">
        <v>59</v>
      </c>
      <c r="C59" s="1">
        <v>37662</v>
      </c>
      <c r="D59" s="4">
        <v>0</v>
      </c>
      <c r="E59">
        <v>6330</v>
      </c>
      <c r="F59">
        <v>42795</v>
      </c>
    </row>
    <row r="60" spans="1:6" x14ac:dyDescent="0.45">
      <c r="A60" t="s">
        <v>39</v>
      </c>
      <c r="B60" t="s">
        <v>59</v>
      </c>
      <c r="C60" s="1">
        <v>37669</v>
      </c>
      <c r="D60" s="4">
        <v>0</v>
      </c>
      <c r="E60">
        <v>6660.01</v>
      </c>
      <c r="F60">
        <v>76006</v>
      </c>
    </row>
    <row r="61" spans="1:6" x14ac:dyDescent="0.45">
      <c r="A61" t="s">
        <v>39</v>
      </c>
      <c r="B61" t="s">
        <v>59</v>
      </c>
      <c r="C61" s="1">
        <v>37676</v>
      </c>
      <c r="D61" s="4">
        <v>0</v>
      </c>
      <c r="E61">
        <v>6668</v>
      </c>
      <c r="F61">
        <v>34823</v>
      </c>
    </row>
    <row r="62" spans="1:6" x14ac:dyDescent="0.45">
      <c r="A62" t="s">
        <v>39</v>
      </c>
      <c r="B62" t="s">
        <v>59</v>
      </c>
      <c r="C62" s="1">
        <v>37683</v>
      </c>
      <c r="D62" s="4">
        <v>0</v>
      </c>
      <c r="E62">
        <v>6826</v>
      </c>
      <c r="F62">
        <v>73148</v>
      </c>
    </row>
    <row r="63" spans="1:6" x14ac:dyDescent="0.45">
      <c r="A63" t="s">
        <v>39</v>
      </c>
      <c r="B63" t="s">
        <v>59</v>
      </c>
      <c r="C63" s="1">
        <v>37690</v>
      </c>
      <c r="D63" s="4">
        <v>0</v>
      </c>
      <c r="E63">
        <v>6781</v>
      </c>
      <c r="F63">
        <v>29948</v>
      </c>
    </row>
    <row r="64" spans="1:6" x14ac:dyDescent="0.45">
      <c r="A64" t="s">
        <v>39</v>
      </c>
      <c r="B64" t="s">
        <v>59</v>
      </c>
      <c r="C64" s="1">
        <v>37697</v>
      </c>
      <c r="D64" s="4">
        <v>0</v>
      </c>
      <c r="E64">
        <v>6647</v>
      </c>
      <c r="F64">
        <v>35553</v>
      </c>
    </row>
    <row r="65" spans="1:6" x14ac:dyDescent="0.45">
      <c r="A65" t="s">
        <v>39</v>
      </c>
      <c r="B65" t="s">
        <v>59</v>
      </c>
      <c r="C65" s="1">
        <v>37704</v>
      </c>
      <c r="D65" s="4">
        <v>0</v>
      </c>
      <c r="E65">
        <v>6535</v>
      </c>
      <c r="F65">
        <v>25218</v>
      </c>
    </row>
    <row r="66" spans="1:6" x14ac:dyDescent="0.45">
      <c r="A66" t="s">
        <v>39</v>
      </c>
      <c r="B66" t="s">
        <v>59</v>
      </c>
      <c r="C66" s="1">
        <v>37711</v>
      </c>
      <c r="D66" s="4">
        <v>0</v>
      </c>
      <c r="E66">
        <v>6643</v>
      </c>
      <c r="F66">
        <v>32806</v>
      </c>
    </row>
    <row r="67" spans="1:6" x14ac:dyDescent="0.45">
      <c r="A67" t="s">
        <v>39</v>
      </c>
      <c r="B67" t="s">
        <v>59</v>
      </c>
      <c r="C67" s="1">
        <v>37718</v>
      </c>
      <c r="D67" s="4">
        <v>0</v>
      </c>
      <c r="E67">
        <v>6725.99</v>
      </c>
      <c r="F67">
        <v>42368</v>
      </c>
    </row>
    <row r="68" spans="1:6" x14ac:dyDescent="0.45">
      <c r="A68" t="s">
        <v>39</v>
      </c>
      <c r="B68" t="s">
        <v>59</v>
      </c>
      <c r="C68" s="1">
        <v>37725</v>
      </c>
      <c r="D68" s="4">
        <v>0</v>
      </c>
      <c r="E68">
        <v>6999.99</v>
      </c>
      <c r="F68">
        <v>56673</v>
      </c>
    </row>
    <row r="69" spans="1:6" x14ac:dyDescent="0.45">
      <c r="A69" t="s">
        <v>39</v>
      </c>
      <c r="B69" t="s">
        <v>59</v>
      </c>
      <c r="C69" s="1">
        <v>37732</v>
      </c>
      <c r="D69" s="4">
        <v>0</v>
      </c>
      <c r="E69">
        <v>7129.5</v>
      </c>
      <c r="F69">
        <v>88624</v>
      </c>
    </row>
    <row r="70" spans="1:6" x14ac:dyDescent="0.45">
      <c r="A70" t="s">
        <v>39</v>
      </c>
      <c r="B70" t="s">
        <v>59</v>
      </c>
      <c r="C70" s="1">
        <v>37739</v>
      </c>
      <c r="D70" s="4">
        <v>0</v>
      </c>
      <c r="E70">
        <v>7052</v>
      </c>
      <c r="F70">
        <v>17148</v>
      </c>
    </row>
    <row r="71" spans="1:6" x14ac:dyDescent="0.45">
      <c r="A71" t="s">
        <v>39</v>
      </c>
      <c r="B71" t="s">
        <v>59</v>
      </c>
      <c r="C71" s="1">
        <v>37746</v>
      </c>
      <c r="D71" s="4">
        <v>0</v>
      </c>
      <c r="E71">
        <v>7332</v>
      </c>
      <c r="F71">
        <v>53270</v>
      </c>
    </row>
    <row r="72" spans="1:6" x14ac:dyDescent="0.45">
      <c r="A72" t="s">
        <v>39</v>
      </c>
      <c r="B72" t="s">
        <v>59</v>
      </c>
      <c r="C72" s="1">
        <v>37753</v>
      </c>
      <c r="D72" s="4">
        <v>0</v>
      </c>
      <c r="E72">
        <v>8060</v>
      </c>
      <c r="F72">
        <v>80562</v>
      </c>
    </row>
    <row r="73" spans="1:6" x14ac:dyDescent="0.45">
      <c r="A73" t="s">
        <v>39</v>
      </c>
      <c r="B73" t="s">
        <v>59</v>
      </c>
      <c r="C73" s="1">
        <v>37760</v>
      </c>
      <c r="D73" s="4">
        <v>0</v>
      </c>
      <c r="E73">
        <v>8295</v>
      </c>
      <c r="F73">
        <v>60622</v>
      </c>
    </row>
    <row r="74" spans="1:6" x14ac:dyDescent="0.45">
      <c r="A74" t="s">
        <v>39</v>
      </c>
      <c r="B74" t="s">
        <v>59</v>
      </c>
      <c r="C74" s="1">
        <v>37767</v>
      </c>
      <c r="D74" s="4">
        <v>0</v>
      </c>
      <c r="E74">
        <v>8070</v>
      </c>
      <c r="F74">
        <v>61910</v>
      </c>
    </row>
    <row r="75" spans="1:6" x14ac:dyDescent="0.45">
      <c r="A75" t="s">
        <v>39</v>
      </c>
      <c r="B75" t="s">
        <v>59</v>
      </c>
      <c r="C75" s="1">
        <v>37774</v>
      </c>
      <c r="D75" s="4">
        <v>0</v>
      </c>
      <c r="E75">
        <v>8172</v>
      </c>
      <c r="F75">
        <v>50628</v>
      </c>
    </row>
    <row r="76" spans="1:6" x14ac:dyDescent="0.45">
      <c r="A76" t="s">
        <v>39</v>
      </c>
      <c r="B76" t="s">
        <v>59</v>
      </c>
      <c r="C76" s="1">
        <v>37781</v>
      </c>
      <c r="D76" s="4">
        <v>0</v>
      </c>
      <c r="E76">
        <v>8290</v>
      </c>
      <c r="F76">
        <v>37985</v>
      </c>
    </row>
    <row r="77" spans="1:6" x14ac:dyDescent="0.45">
      <c r="A77" t="s">
        <v>39</v>
      </c>
      <c r="B77" t="s">
        <v>59</v>
      </c>
      <c r="C77" s="1">
        <v>37788</v>
      </c>
      <c r="D77" s="4">
        <v>0</v>
      </c>
      <c r="E77">
        <v>8356</v>
      </c>
      <c r="F77">
        <v>63852</v>
      </c>
    </row>
    <row r="78" spans="1:6" x14ac:dyDescent="0.45">
      <c r="A78" t="s">
        <v>39</v>
      </c>
      <c r="B78" t="s">
        <v>59</v>
      </c>
      <c r="C78" s="1">
        <v>37795</v>
      </c>
      <c r="D78" s="4">
        <v>0</v>
      </c>
      <c r="E78">
        <v>8568</v>
      </c>
      <c r="F78">
        <v>29688</v>
      </c>
    </row>
    <row r="79" spans="1:6" x14ac:dyDescent="0.45">
      <c r="A79" t="s">
        <v>39</v>
      </c>
      <c r="B79" t="s">
        <v>59</v>
      </c>
      <c r="C79" s="1">
        <v>37802</v>
      </c>
      <c r="D79" s="4">
        <v>0</v>
      </c>
      <c r="E79">
        <v>8599.01</v>
      </c>
      <c r="F79">
        <v>33313</v>
      </c>
    </row>
    <row r="80" spans="1:6" x14ac:dyDescent="0.45">
      <c r="A80" t="s">
        <v>39</v>
      </c>
      <c r="B80" t="s">
        <v>59</v>
      </c>
      <c r="C80" s="1">
        <v>37809</v>
      </c>
      <c r="D80" s="4">
        <v>0</v>
      </c>
      <c r="E80">
        <v>7970</v>
      </c>
      <c r="F80">
        <v>49740</v>
      </c>
    </row>
    <row r="81" spans="1:6" x14ac:dyDescent="0.45">
      <c r="A81" t="s">
        <v>39</v>
      </c>
      <c r="B81" t="s">
        <v>59</v>
      </c>
      <c r="C81" s="1">
        <v>37816</v>
      </c>
      <c r="D81" s="4">
        <v>0</v>
      </c>
      <c r="E81">
        <v>7501.06</v>
      </c>
      <c r="F81">
        <v>51142</v>
      </c>
    </row>
    <row r="82" spans="1:6" x14ac:dyDescent="0.45">
      <c r="A82" t="s">
        <v>39</v>
      </c>
      <c r="B82" t="s">
        <v>59</v>
      </c>
      <c r="C82" s="1">
        <v>37823</v>
      </c>
      <c r="D82" s="4">
        <v>0</v>
      </c>
      <c r="E82">
        <v>7721.01</v>
      </c>
      <c r="F82">
        <v>29197</v>
      </c>
    </row>
    <row r="83" spans="1:6" x14ac:dyDescent="0.45">
      <c r="A83" t="s">
        <v>39</v>
      </c>
      <c r="B83" t="s">
        <v>59</v>
      </c>
      <c r="C83" s="1">
        <v>37830</v>
      </c>
      <c r="D83" s="4">
        <v>0</v>
      </c>
      <c r="E83">
        <v>7355</v>
      </c>
      <c r="F83">
        <v>29731</v>
      </c>
    </row>
    <row r="84" spans="1:6" x14ac:dyDescent="0.45">
      <c r="A84" t="s">
        <v>39</v>
      </c>
      <c r="B84" t="s">
        <v>59</v>
      </c>
      <c r="C84" s="1">
        <v>37837</v>
      </c>
      <c r="D84" s="4">
        <v>0</v>
      </c>
      <c r="E84">
        <v>7425</v>
      </c>
      <c r="F84">
        <v>34120</v>
      </c>
    </row>
    <row r="85" spans="1:6" x14ac:dyDescent="0.45">
      <c r="A85" t="s">
        <v>39</v>
      </c>
      <c r="B85" t="s">
        <v>59</v>
      </c>
      <c r="C85" s="1">
        <v>37844</v>
      </c>
      <c r="D85" s="4">
        <v>0</v>
      </c>
      <c r="E85">
        <v>7651</v>
      </c>
      <c r="F85">
        <v>65934</v>
      </c>
    </row>
    <row r="86" spans="1:6" x14ac:dyDescent="0.45">
      <c r="A86" t="s">
        <v>39</v>
      </c>
      <c r="B86" t="s">
        <v>59</v>
      </c>
      <c r="C86" s="1">
        <v>37851</v>
      </c>
      <c r="D86" s="4">
        <v>0</v>
      </c>
      <c r="E86">
        <v>7530</v>
      </c>
      <c r="F86">
        <v>86177</v>
      </c>
    </row>
    <row r="87" spans="1:6" x14ac:dyDescent="0.45">
      <c r="A87" t="s">
        <v>39</v>
      </c>
      <c r="B87" t="s">
        <v>59</v>
      </c>
      <c r="C87" s="1">
        <v>37858</v>
      </c>
      <c r="D87" s="4">
        <v>0</v>
      </c>
      <c r="E87">
        <v>7765</v>
      </c>
      <c r="F87">
        <v>29370</v>
      </c>
    </row>
    <row r="88" spans="1:6" x14ac:dyDescent="0.45">
      <c r="A88" t="s">
        <v>39</v>
      </c>
      <c r="B88" t="s">
        <v>59</v>
      </c>
      <c r="C88" s="1">
        <v>37865</v>
      </c>
      <c r="D88" s="4">
        <v>0</v>
      </c>
      <c r="E88">
        <v>8255.01</v>
      </c>
      <c r="F88">
        <v>105824</v>
      </c>
    </row>
    <row r="89" spans="1:6" x14ac:dyDescent="0.45">
      <c r="A89" t="s">
        <v>39</v>
      </c>
      <c r="B89" t="s">
        <v>59</v>
      </c>
      <c r="C89" s="1">
        <v>37872</v>
      </c>
      <c r="D89" s="4">
        <v>0</v>
      </c>
      <c r="E89">
        <v>8250</v>
      </c>
      <c r="F89">
        <v>35927</v>
      </c>
    </row>
    <row r="90" spans="1:6" x14ac:dyDescent="0.45">
      <c r="A90" t="s">
        <v>39</v>
      </c>
      <c r="B90" t="s">
        <v>59</v>
      </c>
      <c r="C90" s="1">
        <v>37879</v>
      </c>
      <c r="D90" s="4">
        <v>0</v>
      </c>
      <c r="E90">
        <v>7900</v>
      </c>
      <c r="F90">
        <v>38450</v>
      </c>
    </row>
    <row r="91" spans="1:6" x14ac:dyDescent="0.45">
      <c r="A91" t="s">
        <v>39</v>
      </c>
      <c r="B91" t="s">
        <v>59</v>
      </c>
      <c r="C91" s="1">
        <v>37886</v>
      </c>
      <c r="D91" s="4">
        <v>0</v>
      </c>
      <c r="E91">
        <v>7766</v>
      </c>
      <c r="F91">
        <v>37399</v>
      </c>
    </row>
    <row r="92" spans="1:6" x14ac:dyDescent="0.45">
      <c r="A92" t="s">
        <v>39</v>
      </c>
      <c r="B92" t="s">
        <v>59</v>
      </c>
      <c r="C92" s="1">
        <v>37893</v>
      </c>
      <c r="D92" s="4">
        <v>0</v>
      </c>
      <c r="E92">
        <v>8298.98</v>
      </c>
      <c r="F92">
        <v>59992</v>
      </c>
    </row>
    <row r="93" spans="1:6" x14ac:dyDescent="0.45">
      <c r="A93" t="s">
        <v>39</v>
      </c>
      <c r="B93" t="s">
        <v>59</v>
      </c>
      <c r="C93" s="1">
        <v>37900</v>
      </c>
      <c r="D93" s="4">
        <v>0</v>
      </c>
      <c r="E93">
        <v>8855</v>
      </c>
      <c r="F93">
        <v>165827</v>
      </c>
    </row>
    <row r="94" spans="1:6" x14ac:dyDescent="0.45">
      <c r="A94" t="s">
        <v>39</v>
      </c>
      <c r="B94" t="s">
        <v>59</v>
      </c>
      <c r="C94" s="1">
        <v>37907</v>
      </c>
      <c r="D94" s="4">
        <v>0</v>
      </c>
      <c r="E94">
        <v>9029</v>
      </c>
      <c r="F94">
        <v>110893</v>
      </c>
    </row>
    <row r="95" spans="1:6" x14ac:dyDescent="0.45">
      <c r="A95" t="s">
        <v>39</v>
      </c>
      <c r="B95" t="s">
        <v>59</v>
      </c>
      <c r="C95" s="1">
        <v>37914</v>
      </c>
      <c r="D95" s="4">
        <v>0</v>
      </c>
      <c r="E95">
        <v>8329.01</v>
      </c>
      <c r="F95">
        <v>93178</v>
      </c>
    </row>
    <row r="96" spans="1:6" x14ac:dyDescent="0.45">
      <c r="A96" t="s">
        <v>39</v>
      </c>
      <c r="B96" t="s">
        <v>59</v>
      </c>
      <c r="C96" s="1">
        <v>37921</v>
      </c>
      <c r="D96" s="4">
        <v>0</v>
      </c>
      <c r="E96">
        <v>7706.9</v>
      </c>
      <c r="F96">
        <v>135092</v>
      </c>
    </row>
    <row r="97" spans="1:6" x14ac:dyDescent="0.45">
      <c r="A97" t="s">
        <v>39</v>
      </c>
      <c r="B97" t="s">
        <v>59</v>
      </c>
      <c r="C97" s="1">
        <v>37928</v>
      </c>
      <c r="D97" s="4">
        <v>0</v>
      </c>
      <c r="E97">
        <v>7860</v>
      </c>
      <c r="F97">
        <v>83718</v>
      </c>
    </row>
    <row r="98" spans="1:6" x14ac:dyDescent="0.45">
      <c r="A98" t="s">
        <v>39</v>
      </c>
      <c r="B98" t="s">
        <v>59</v>
      </c>
      <c r="C98" s="1">
        <v>37935</v>
      </c>
      <c r="D98" s="4">
        <v>0</v>
      </c>
      <c r="E98">
        <v>7500.02</v>
      </c>
      <c r="F98">
        <v>55570</v>
      </c>
    </row>
    <row r="99" spans="1:6" x14ac:dyDescent="0.45">
      <c r="A99" t="s">
        <v>39</v>
      </c>
      <c r="B99" t="s">
        <v>59</v>
      </c>
      <c r="C99" s="1">
        <v>37942</v>
      </c>
      <c r="D99" s="4">
        <v>0</v>
      </c>
      <c r="E99">
        <v>7255</v>
      </c>
      <c r="F99">
        <v>49921</v>
      </c>
    </row>
    <row r="100" spans="1:6" x14ac:dyDescent="0.45">
      <c r="A100" t="s">
        <v>39</v>
      </c>
      <c r="B100" t="s">
        <v>59</v>
      </c>
      <c r="C100" s="1">
        <v>37949</v>
      </c>
      <c r="D100" s="4">
        <v>0</v>
      </c>
      <c r="E100">
        <v>7544.99</v>
      </c>
      <c r="F100">
        <v>75218</v>
      </c>
    </row>
    <row r="101" spans="1:6" x14ac:dyDescent="0.45">
      <c r="A101" t="s">
        <v>39</v>
      </c>
      <c r="B101" t="s">
        <v>59</v>
      </c>
      <c r="C101" s="1">
        <v>37956</v>
      </c>
      <c r="D101" s="4">
        <v>0</v>
      </c>
      <c r="E101">
        <v>7751</v>
      </c>
      <c r="F101">
        <v>59132</v>
      </c>
    </row>
    <row r="102" spans="1:6" x14ac:dyDescent="0.45">
      <c r="A102" t="s">
        <v>39</v>
      </c>
      <c r="B102" t="s">
        <v>59</v>
      </c>
      <c r="C102" s="1">
        <v>37963</v>
      </c>
      <c r="D102" s="4">
        <v>0</v>
      </c>
      <c r="E102">
        <v>7740</v>
      </c>
      <c r="F102">
        <v>46918</v>
      </c>
    </row>
    <row r="103" spans="1:6" x14ac:dyDescent="0.45">
      <c r="A103" t="s">
        <v>39</v>
      </c>
      <c r="B103" t="s">
        <v>59</v>
      </c>
      <c r="C103" s="1">
        <v>37970</v>
      </c>
      <c r="D103" s="4">
        <v>0</v>
      </c>
      <c r="E103">
        <v>7700</v>
      </c>
      <c r="F103">
        <v>48086</v>
      </c>
    </row>
    <row r="104" spans="1:6" x14ac:dyDescent="0.45">
      <c r="A104" t="s">
        <v>39</v>
      </c>
      <c r="B104" t="s">
        <v>59</v>
      </c>
      <c r="C104" s="1">
        <v>37977</v>
      </c>
      <c r="D104" s="4">
        <v>0</v>
      </c>
      <c r="E104">
        <v>7618.99</v>
      </c>
      <c r="F104">
        <v>32333</v>
      </c>
    </row>
    <row r="105" spans="1:6" x14ac:dyDescent="0.45">
      <c r="A105" t="s">
        <v>39</v>
      </c>
      <c r="B105" t="s">
        <v>59</v>
      </c>
      <c r="C105" s="1">
        <v>37984</v>
      </c>
      <c r="D105" s="4">
        <v>0</v>
      </c>
      <c r="E105">
        <v>7575</v>
      </c>
      <c r="F105">
        <v>8038</v>
      </c>
    </row>
    <row r="106" spans="1:6" x14ac:dyDescent="0.45">
      <c r="A106" t="s">
        <v>39</v>
      </c>
      <c r="B106" t="s">
        <v>59</v>
      </c>
      <c r="C106" s="1">
        <v>37991</v>
      </c>
      <c r="D106" s="4">
        <v>0</v>
      </c>
      <c r="E106">
        <v>8650.5</v>
      </c>
      <c r="F106">
        <v>117273</v>
      </c>
    </row>
    <row r="107" spans="1:6" x14ac:dyDescent="0.45">
      <c r="A107" t="s">
        <v>39</v>
      </c>
      <c r="B107" t="s">
        <v>59</v>
      </c>
      <c r="C107" s="1">
        <v>37998</v>
      </c>
      <c r="D107" s="4">
        <v>0</v>
      </c>
      <c r="E107">
        <v>8520</v>
      </c>
      <c r="F107">
        <v>80516</v>
      </c>
    </row>
    <row r="108" spans="1:6" x14ac:dyDescent="0.45">
      <c r="A108" t="s">
        <v>39</v>
      </c>
      <c r="B108" t="s">
        <v>59</v>
      </c>
      <c r="C108" s="1">
        <v>38005</v>
      </c>
      <c r="D108" s="4">
        <v>0</v>
      </c>
      <c r="E108">
        <v>8580</v>
      </c>
      <c r="F108">
        <v>74497</v>
      </c>
    </row>
    <row r="109" spans="1:6" x14ac:dyDescent="0.45">
      <c r="A109" t="s">
        <v>39</v>
      </c>
      <c r="B109" t="s">
        <v>59</v>
      </c>
      <c r="C109" s="1">
        <v>38012</v>
      </c>
      <c r="D109" s="4">
        <v>0</v>
      </c>
      <c r="E109">
        <v>8369.99</v>
      </c>
      <c r="F109">
        <v>111137</v>
      </c>
    </row>
    <row r="110" spans="1:6" x14ac:dyDescent="0.45">
      <c r="A110" t="s">
        <v>39</v>
      </c>
      <c r="B110" t="s">
        <v>59</v>
      </c>
      <c r="C110" s="1">
        <v>38019</v>
      </c>
      <c r="D110" s="4">
        <v>0</v>
      </c>
      <c r="E110">
        <v>8560</v>
      </c>
      <c r="F110">
        <v>65245</v>
      </c>
    </row>
    <row r="111" spans="1:6" x14ac:dyDescent="0.45">
      <c r="A111" t="s">
        <v>39</v>
      </c>
      <c r="B111" t="s">
        <v>59</v>
      </c>
      <c r="C111" s="1">
        <v>38026</v>
      </c>
      <c r="D111" s="4">
        <v>0</v>
      </c>
      <c r="E111">
        <v>8965</v>
      </c>
      <c r="F111">
        <v>192345</v>
      </c>
    </row>
    <row r="112" spans="1:6" x14ac:dyDescent="0.45">
      <c r="A112" t="s">
        <v>39</v>
      </c>
      <c r="B112" t="s">
        <v>59</v>
      </c>
      <c r="C112" s="1">
        <v>38033</v>
      </c>
      <c r="D112" s="4">
        <v>0</v>
      </c>
      <c r="E112">
        <v>9400.01</v>
      </c>
      <c r="F112">
        <v>146417</v>
      </c>
    </row>
    <row r="113" spans="1:6" x14ac:dyDescent="0.45">
      <c r="A113" t="s">
        <v>39</v>
      </c>
      <c r="B113" t="s">
        <v>59</v>
      </c>
      <c r="C113" s="1">
        <v>38040</v>
      </c>
      <c r="D113" s="4">
        <v>0</v>
      </c>
      <c r="E113">
        <v>9840</v>
      </c>
      <c r="F113">
        <v>184178</v>
      </c>
    </row>
    <row r="114" spans="1:6" x14ac:dyDescent="0.45">
      <c r="A114" t="s">
        <v>39</v>
      </c>
      <c r="B114" t="s">
        <v>59</v>
      </c>
      <c r="C114" s="1">
        <v>38047</v>
      </c>
      <c r="D114" s="4">
        <v>0</v>
      </c>
      <c r="E114">
        <v>10060</v>
      </c>
      <c r="F114">
        <v>205536</v>
      </c>
    </row>
    <row r="115" spans="1:6" x14ac:dyDescent="0.45">
      <c r="A115" t="s">
        <v>39</v>
      </c>
      <c r="B115" t="s">
        <v>59</v>
      </c>
      <c r="C115" s="1">
        <v>38054</v>
      </c>
      <c r="D115" s="4">
        <v>0</v>
      </c>
      <c r="E115">
        <v>9960</v>
      </c>
      <c r="F115">
        <v>109456</v>
      </c>
    </row>
    <row r="116" spans="1:6" x14ac:dyDescent="0.45">
      <c r="A116" t="s">
        <v>39</v>
      </c>
      <c r="B116" t="s">
        <v>59</v>
      </c>
      <c r="C116" s="1">
        <v>38061</v>
      </c>
      <c r="D116" s="4">
        <v>0</v>
      </c>
      <c r="E116">
        <v>11640</v>
      </c>
      <c r="F116">
        <v>286696</v>
      </c>
    </row>
    <row r="117" spans="1:6" x14ac:dyDescent="0.45">
      <c r="A117" t="s">
        <v>39</v>
      </c>
      <c r="B117" t="s">
        <v>59</v>
      </c>
      <c r="C117" s="1">
        <v>38068</v>
      </c>
      <c r="D117" s="4">
        <v>0</v>
      </c>
      <c r="E117">
        <v>11900</v>
      </c>
      <c r="F117">
        <v>264414</v>
      </c>
    </row>
    <row r="118" spans="1:6" x14ac:dyDescent="0.45">
      <c r="A118" t="s">
        <v>39</v>
      </c>
      <c r="B118" t="s">
        <v>59</v>
      </c>
      <c r="C118" s="1">
        <v>38075</v>
      </c>
      <c r="D118" s="4">
        <v>0</v>
      </c>
      <c r="E118">
        <v>12750</v>
      </c>
      <c r="F118">
        <v>278875</v>
      </c>
    </row>
    <row r="119" spans="1:6" x14ac:dyDescent="0.45">
      <c r="A119" t="s">
        <v>39</v>
      </c>
      <c r="B119" t="s">
        <v>59</v>
      </c>
      <c r="C119" s="1">
        <v>38082</v>
      </c>
      <c r="D119" s="4">
        <v>0</v>
      </c>
      <c r="E119">
        <v>12467</v>
      </c>
      <c r="F119">
        <v>201760</v>
      </c>
    </row>
    <row r="120" spans="1:6" x14ac:dyDescent="0.45">
      <c r="A120" t="s">
        <v>39</v>
      </c>
      <c r="B120" t="s">
        <v>59</v>
      </c>
      <c r="C120" s="1">
        <v>38089</v>
      </c>
      <c r="D120" s="4">
        <v>0</v>
      </c>
      <c r="E120">
        <v>11860</v>
      </c>
      <c r="F120">
        <v>163209</v>
      </c>
    </row>
    <row r="121" spans="1:6" x14ac:dyDescent="0.45">
      <c r="A121" t="s">
        <v>39</v>
      </c>
      <c r="B121" t="s">
        <v>59</v>
      </c>
      <c r="C121" s="1">
        <v>38096</v>
      </c>
      <c r="D121" s="4">
        <v>0</v>
      </c>
      <c r="E121">
        <v>11700</v>
      </c>
      <c r="F121">
        <v>161891</v>
      </c>
    </row>
    <row r="122" spans="1:6" x14ac:dyDescent="0.45">
      <c r="A122" t="s">
        <v>39</v>
      </c>
      <c r="B122" t="s">
        <v>59</v>
      </c>
      <c r="C122" s="1">
        <v>38103</v>
      </c>
      <c r="D122" s="4">
        <v>0</v>
      </c>
      <c r="E122">
        <v>11126</v>
      </c>
      <c r="F122">
        <v>239102</v>
      </c>
    </row>
    <row r="123" spans="1:6" x14ac:dyDescent="0.45">
      <c r="A123" t="s">
        <v>39</v>
      </c>
      <c r="B123" t="s">
        <v>59</v>
      </c>
      <c r="C123" s="1">
        <v>38110</v>
      </c>
      <c r="D123" s="4">
        <v>0</v>
      </c>
      <c r="E123">
        <v>10565</v>
      </c>
      <c r="F123">
        <v>69874</v>
      </c>
    </row>
    <row r="124" spans="1:6" x14ac:dyDescent="0.45">
      <c r="A124" t="s">
        <v>39</v>
      </c>
      <c r="B124" t="s">
        <v>59</v>
      </c>
      <c r="C124" s="1">
        <v>38117</v>
      </c>
      <c r="D124" s="4">
        <v>0</v>
      </c>
      <c r="E124">
        <v>11023</v>
      </c>
      <c r="F124">
        <v>132535</v>
      </c>
    </row>
    <row r="125" spans="1:6" x14ac:dyDescent="0.45">
      <c r="A125" t="s">
        <v>39</v>
      </c>
      <c r="B125" t="s">
        <v>59</v>
      </c>
      <c r="C125" s="1">
        <v>38124</v>
      </c>
      <c r="D125" s="4">
        <v>0</v>
      </c>
      <c r="E125">
        <v>12300</v>
      </c>
      <c r="F125">
        <v>237450</v>
      </c>
    </row>
    <row r="126" spans="1:6" x14ac:dyDescent="0.45">
      <c r="A126" t="s">
        <v>39</v>
      </c>
      <c r="B126" t="s">
        <v>59</v>
      </c>
      <c r="C126" s="1">
        <v>38131</v>
      </c>
      <c r="D126" s="4">
        <v>0</v>
      </c>
      <c r="E126">
        <v>11557</v>
      </c>
      <c r="F126">
        <v>113982</v>
      </c>
    </row>
    <row r="127" spans="1:6" x14ac:dyDescent="0.45">
      <c r="A127" t="s">
        <v>39</v>
      </c>
      <c r="B127" t="s">
        <v>59</v>
      </c>
      <c r="C127" s="1">
        <v>38138</v>
      </c>
      <c r="D127" s="4">
        <v>0</v>
      </c>
      <c r="E127">
        <v>11610</v>
      </c>
      <c r="F127">
        <v>125540</v>
      </c>
    </row>
    <row r="128" spans="1:6" x14ac:dyDescent="0.45">
      <c r="A128" t="s">
        <v>39</v>
      </c>
      <c r="B128" t="s">
        <v>59</v>
      </c>
      <c r="C128" s="1">
        <v>38145</v>
      </c>
      <c r="D128" s="4">
        <v>0</v>
      </c>
      <c r="E128">
        <v>11399.97</v>
      </c>
      <c r="F128">
        <v>132960</v>
      </c>
    </row>
    <row r="129" spans="1:6" x14ac:dyDescent="0.45">
      <c r="A129" t="s">
        <v>39</v>
      </c>
      <c r="B129" t="s">
        <v>59</v>
      </c>
      <c r="C129" s="1">
        <v>38152</v>
      </c>
      <c r="D129" s="4">
        <v>0</v>
      </c>
      <c r="E129">
        <v>11770</v>
      </c>
      <c r="F129">
        <v>165621</v>
      </c>
    </row>
    <row r="130" spans="1:6" x14ac:dyDescent="0.45">
      <c r="A130" t="s">
        <v>39</v>
      </c>
      <c r="B130" t="s">
        <v>59</v>
      </c>
      <c r="C130" s="1">
        <v>38159</v>
      </c>
      <c r="D130" s="4">
        <v>0</v>
      </c>
      <c r="E130">
        <v>11941</v>
      </c>
      <c r="F130">
        <v>133210</v>
      </c>
    </row>
    <row r="131" spans="1:6" x14ac:dyDescent="0.45">
      <c r="A131" t="s">
        <v>39</v>
      </c>
      <c r="B131" t="s">
        <v>59</v>
      </c>
      <c r="C131" s="1">
        <v>38166</v>
      </c>
      <c r="D131" s="4">
        <v>0</v>
      </c>
      <c r="E131">
        <v>11600</v>
      </c>
      <c r="F131">
        <v>158723</v>
      </c>
    </row>
    <row r="132" spans="1:6" x14ac:dyDescent="0.45">
      <c r="A132" t="s">
        <v>39</v>
      </c>
      <c r="B132" t="s">
        <v>59</v>
      </c>
      <c r="C132" s="1">
        <v>38173</v>
      </c>
      <c r="D132" s="4">
        <v>0</v>
      </c>
      <c r="E132">
        <v>11605</v>
      </c>
      <c r="F132">
        <v>89477</v>
      </c>
    </row>
    <row r="133" spans="1:6" x14ac:dyDescent="0.45">
      <c r="A133" t="s">
        <v>39</v>
      </c>
      <c r="B133" t="s">
        <v>59</v>
      </c>
      <c r="C133" s="1">
        <v>38180</v>
      </c>
      <c r="D133" s="4">
        <v>0</v>
      </c>
      <c r="E133">
        <v>12620</v>
      </c>
      <c r="F133">
        <v>139595</v>
      </c>
    </row>
    <row r="134" spans="1:6" x14ac:dyDescent="0.45">
      <c r="A134" t="s">
        <v>39</v>
      </c>
      <c r="B134" t="s">
        <v>59</v>
      </c>
      <c r="C134" s="1">
        <v>38187</v>
      </c>
      <c r="D134" s="4">
        <v>0</v>
      </c>
      <c r="E134">
        <v>12100</v>
      </c>
      <c r="F134">
        <v>113512</v>
      </c>
    </row>
    <row r="135" spans="1:6" x14ac:dyDescent="0.45">
      <c r="A135" t="s">
        <v>39</v>
      </c>
      <c r="B135" t="s">
        <v>59</v>
      </c>
      <c r="C135" s="1">
        <v>38194</v>
      </c>
      <c r="D135" s="4">
        <v>0</v>
      </c>
      <c r="E135">
        <v>11099.97</v>
      </c>
      <c r="F135">
        <v>83455</v>
      </c>
    </row>
    <row r="136" spans="1:6" x14ac:dyDescent="0.45">
      <c r="A136" t="s">
        <v>39</v>
      </c>
      <c r="B136" t="s">
        <v>59</v>
      </c>
      <c r="C136" s="1">
        <v>38201</v>
      </c>
      <c r="D136" s="4">
        <v>0</v>
      </c>
      <c r="E136">
        <v>10810</v>
      </c>
      <c r="F136">
        <v>71886</v>
      </c>
    </row>
    <row r="137" spans="1:6" x14ac:dyDescent="0.45">
      <c r="A137" t="s">
        <v>39</v>
      </c>
      <c r="B137" t="s">
        <v>59</v>
      </c>
      <c r="C137" s="1">
        <v>38208</v>
      </c>
      <c r="D137" s="4">
        <v>0</v>
      </c>
      <c r="E137">
        <v>11195</v>
      </c>
      <c r="F137">
        <v>47781</v>
      </c>
    </row>
    <row r="138" spans="1:6" x14ac:dyDescent="0.45">
      <c r="A138" t="s">
        <v>39</v>
      </c>
      <c r="B138" t="s">
        <v>59</v>
      </c>
      <c r="C138" s="1">
        <v>38215</v>
      </c>
      <c r="D138" s="4">
        <v>0</v>
      </c>
      <c r="E138">
        <v>11036.99</v>
      </c>
      <c r="F138">
        <v>49354</v>
      </c>
    </row>
    <row r="139" spans="1:6" x14ac:dyDescent="0.45">
      <c r="A139" t="s">
        <v>39</v>
      </c>
      <c r="B139" t="s">
        <v>59</v>
      </c>
      <c r="C139" s="1">
        <v>38222</v>
      </c>
      <c r="D139" s="4">
        <v>0</v>
      </c>
      <c r="E139">
        <v>11399.99</v>
      </c>
      <c r="F139">
        <v>53080</v>
      </c>
    </row>
    <row r="140" spans="1:6" x14ac:dyDescent="0.45">
      <c r="A140" t="s">
        <v>39</v>
      </c>
      <c r="B140" t="s">
        <v>59</v>
      </c>
      <c r="C140" s="1">
        <v>38229</v>
      </c>
      <c r="D140" s="4">
        <v>0</v>
      </c>
      <c r="E140">
        <v>11785</v>
      </c>
      <c r="F140">
        <v>82640</v>
      </c>
    </row>
    <row r="141" spans="1:6" x14ac:dyDescent="0.45">
      <c r="A141" t="s">
        <v>39</v>
      </c>
      <c r="B141" t="s">
        <v>59</v>
      </c>
      <c r="C141" s="1">
        <v>38236</v>
      </c>
      <c r="D141" s="4">
        <v>0</v>
      </c>
      <c r="E141">
        <v>12111</v>
      </c>
      <c r="F141">
        <v>71721</v>
      </c>
    </row>
    <row r="142" spans="1:6" x14ac:dyDescent="0.45">
      <c r="A142" t="s">
        <v>39</v>
      </c>
      <c r="B142" t="s">
        <v>59</v>
      </c>
      <c r="C142" s="1">
        <v>38243</v>
      </c>
      <c r="D142" s="4">
        <v>0</v>
      </c>
      <c r="E142">
        <v>12495.01</v>
      </c>
      <c r="F142">
        <v>84356</v>
      </c>
    </row>
    <row r="143" spans="1:6" x14ac:dyDescent="0.45">
      <c r="A143" t="s">
        <v>39</v>
      </c>
      <c r="B143" t="s">
        <v>59</v>
      </c>
      <c r="C143" s="1">
        <v>38250</v>
      </c>
      <c r="D143" s="4">
        <v>0</v>
      </c>
      <c r="E143">
        <v>12245</v>
      </c>
      <c r="F143">
        <v>60089</v>
      </c>
    </row>
    <row r="144" spans="1:6" x14ac:dyDescent="0.45">
      <c r="A144" t="s">
        <v>39</v>
      </c>
      <c r="B144" t="s">
        <v>59</v>
      </c>
      <c r="C144" s="1">
        <v>38257</v>
      </c>
      <c r="D144" s="4">
        <v>0</v>
      </c>
      <c r="E144">
        <v>12450</v>
      </c>
      <c r="F144">
        <v>83637</v>
      </c>
    </row>
    <row r="145" spans="1:6" x14ac:dyDescent="0.45">
      <c r="A145" t="s">
        <v>39</v>
      </c>
      <c r="B145" t="s">
        <v>59</v>
      </c>
      <c r="C145" s="1">
        <v>38264</v>
      </c>
      <c r="D145" s="4">
        <v>0</v>
      </c>
      <c r="E145">
        <v>12729.9</v>
      </c>
      <c r="F145">
        <v>94012</v>
      </c>
    </row>
    <row r="146" spans="1:6" x14ac:dyDescent="0.45">
      <c r="A146" t="s">
        <v>39</v>
      </c>
      <c r="B146" t="s">
        <v>59</v>
      </c>
      <c r="C146" s="1">
        <v>38271</v>
      </c>
      <c r="D146" s="4">
        <v>0</v>
      </c>
      <c r="E146">
        <v>12550</v>
      </c>
      <c r="F146">
        <v>131143</v>
      </c>
    </row>
    <row r="147" spans="1:6" x14ac:dyDescent="0.45">
      <c r="A147" t="s">
        <v>39</v>
      </c>
      <c r="B147" t="s">
        <v>59</v>
      </c>
      <c r="C147" s="1">
        <v>38278</v>
      </c>
      <c r="D147" s="4">
        <v>0</v>
      </c>
      <c r="E147">
        <v>12765</v>
      </c>
      <c r="F147">
        <v>118573</v>
      </c>
    </row>
    <row r="148" spans="1:6" x14ac:dyDescent="0.45">
      <c r="A148" t="s">
        <v>39</v>
      </c>
      <c r="B148" t="s">
        <v>59</v>
      </c>
      <c r="C148" s="1">
        <v>38285</v>
      </c>
      <c r="D148" s="4">
        <v>0</v>
      </c>
      <c r="E148">
        <v>13580</v>
      </c>
      <c r="F148">
        <v>126912</v>
      </c>
    </row>
    <row r="149" spans="1:6" x14ac:dyDescent="0.45">
      <c r="A149" t="s">
        <v>39</v>
      </c>
      <c r="B149" t="s">
        <v>59</v>
      </c>
      <c r="C149" s="1">
        <v>38292</v>
      </c>
      <c r="D149" s="4">
        <v>0</v>
      </c>
      <c r="E149">
        <v>14072.01</v>
      </c>
      <c r="F149">
        <v>144127</v>
      </c>
    </row>
    <row r="150" spans="1:6" x14ac:dyDescent="0.45">
      <c r="A150" t="s">
        <v>39</v>
      </c>
      <c r="B150" t="s">
        <v>59</v>
      </c>
      <c r="C150" s="1">
        <v>38299</v>
      </c>
      <c r="D150" s="4">
        <v>0</v>
      </c>
      <c r="E150">
        <v>14189</v>
      </c>
      <c r="F150">
        <v>79120</v>
      </c>
    </row>
    <row r="151" spans="1:6" x14ac:dyDescent="0.45">
      <c r="A151" t="s">
        <v>39</v>
      </c>
      <c r="B151" t="s">
        <v>59</v>
      </c>
      <c r="C151" s="1">
        <v>38306</v>
      </c>
      <c r="D151" s="4">
        <v>0</v>
      </c>
      <c r="E151">
        <v>14200</v>
      </c>
      <c r="F151">
        <v>141944</v>
      </c>
    </row>
    <row r="152" spans="1:6" x14ac:dyDescent="0.45">
      <c r="A152" t="s">
        <v>39</v>
      </c>
      <c r="B152" t="s">
        <v>59</v>
      </c>
      <c r="C152" s="1">
        <v>38313</v>
      </c>
      <c r="D152" s="4">
        <v>0</v>
      </c>
      <c r="E152">
        <v>13590</v>
      </c>
      <c r="F152">
        <v>78323</v>
      </c>
    </row>
    <row r="153" spans="1:6" x14ac:dyDescent="0.45">
      <c r="A153" t="s">
        <v>39</v>
      </c>
      <c r="B153" t="s">
        <v>59</v>
      </c>
      <c r="C153" s="1">
        <v>38320</v>
      </c>
      <c r="D153" s="4">
        <v>0</v>
      </c>
      <c r="E153">
        <v>13270</v>
      </c>
      <c r="F153">
        <v>66519</v>
      </c>
    </row>
    <row r="154" spans="1:6" x14ac:dyDescent="0.45">
      <c r="A154" t="s">
        <v>39</v>
      </c>
      <c r="B154" t="s">
        <v>59</v>
      </c>
      <c r="C154" s="1">
        <v>38327</v>
      </c>
      <c r="D154" s="4">
        <v>0</v>
      </c>
      <c r="E154">
        <v>12100</v>
      </c>
      <c r="F154">
        <v>122098</v>
      </c>
    </row>
    <row r="155" spans="1:6" x14ac:dyDescent="0.45">
      <c r="A155" t="s">
        <v>39</v>
      </c>
      <c r="B155" t="s">
        <v>59</v>
      </c>
      <c r="C155" s="1">
        <v>38334</v>
      </c>
      <c r="D155" s="4">
        <v>0</v>
      </c>
      <c r="E155">
        <v>12339</v>
      </c>
      <c r="F155">
        <v>65980</v>
      </c>
    </row>
    <row r="156" spans="1:6" x14ac:dyDescent="0.45">
      <c r="A156" t="s">
        <v>39</v>
      </c>
      <c r="B156" t="s">
        <v>59</v>
      </c>
      <c r="C156" s="1">
        <v>38341</v>
      </c>
      <c r="D156" s="4">
        <v>0</v>
      </c>
      <c r="E156">
        <v>13690</v>
      </c>
      <c r="F156">
        <v>88458</v>
      </c>
    </row>
    <row r="157" spans="1:6" x14ac:dyDescent="0.45">
      <c r="A157" t="s">
        <v>39</v>
      </c>
      <c r="B157" t="s">
        <v>59</v>
      </c>
      <c r="C157" s="1">
        <v>38348</v>
      </c>
      <c r="D157" s="4">
        <v>0</v>
      </c>
      <c r="E157">
        <v>13910.05</v>
      </c>
      <c r="F157">
        <v>38245</v>
      </c>
    </row>
    <row r="158" spans="1:6" x14ac:dyDescent="0.45">
      <c r="A158" t="s">
        <v>39</v>
      </c>
      <c r="B158" t="s">
        <v>59</v>
      </c>
      <c r="C158" s="1">
        <v>38362</v>
      </c>
      <c r="D158" s="4">
        <v>0</v>
      </c>
      <c r="E158">
        <v>13846</v>
      </c>
      <c r="F158">
        <v>37349</v>
      </c>
    </row>
    <row r="159" spans="1:6" x14ac:dyDescent="0.45">
      <c r="A159" t="s">
        <v>39</v>
      </c>
      <c r="B159" t="s">
        <v>59</v>
      </c>
      <c r="C159" s="1">
        <v>38369</v>
      </c>
      <c r="D159" s="4">
        <v>0</v>
      </c>
      <c r="E159">
        <v>13500.01</v>
      </c>
      <c r="F159">
        <v>56838</v>
      </c>
    </row>
    <row r="160" spans="1:6" x14ac:dyDescent="0.45">
      <c r="A160" t="s">
        <v>39</v>
      </c>
      <c r="B160" t="s">
        <v>59</v>
      </c>
      <c r="C160" s="1">
        <v>38376</v>
      </c>
      <c r="D160" s="4">
        <v>0</v>
      </c>
      <c r="E160">
        <v>14300</v>
      </c>
      <c r="F160">
        <v>89491</v>
      </c>
    </row>
    <row r="161" spans="1:6" x14ac:dyDescent="0.45">
      <c r="A161" t="s">
        <v>39</v>
      </c>
      <c r="B161" t="s">
        <v>59</v>
      </c>
      <c r="C161" s="1">
        <v>38383</v>
      </c>
      <c r="D161" s="4">
        <v>0</v>
      </c>
      <c r="E161">
        <v>14790</v>
      </c>
      <c r="F161">
        <v>124531</v>
      </c>
    </row>
    <row r="162" spans="1:6" x14ac:dyDescent="0.45">
      <c r="A162" t="s">
        <v>39</v>
      </c>
      <c r="B162" t="s">
        <v>59</v>
      </c>
      <c r="C162" s="1">
        <v>38390</v>
      </c>
      <c r="D162" s="4">
        <v>0</v>
      </c>
      <c r="E162">
        <v>15236.9</v>
      </c>
      <c r="F162">
        <v>97188</v>
      </c>
    </row>
    <row r="163" spans="1:6" x14ac:dyDescent="0.45">
      <c r="A163" t="s">
        <v>39</v>
      </c>
      <c r="B163" t="s">
        <v>59</v>
      </c>
      <c r="C163" s="1">
        <v>38397</v>
      </c>
      <c r="D163" s="4">
        <v>0</v>
      </c>
      <c r="E163">
        <v>15550</v>
      </c>
      <c r="F163">
        <v>81421</v>
      </c>
    </row>
    <row r="164" spans="1:6" x14ac:dyDescent="0.45">
      <c r="A164" t="s">
        <v>39</v>
      </c>
      <c r="B164" t="s">
        <v>59</v>
      </c>
      <c r="C164" s="1">
        <v>38404</v>
      </c>
      <c r="D164" s="4">
        <v>0</v>
      </c>
      <c r="E164">
        <v>16300</v>
      </c>
      <c r="F164">
        <v>61378</v>
      </c>
    </row>
    <row r="165" spans="1:6" x14ac:dyDescent="0.45">
      <c r="A165" t="s">
        <v>39</v>
      </c>
      <c r="B165" t="s">
        <v>59</v>
      </c>
      <c r="C165" s="1">
        <v>38411</v>
      </c>
      <c r="D165" s="4">
        <v>0</v>
      </c>
      <c r="E165">
        <v>16560</v>
      </c>
      <c r="F165">
        <v>87125</v>
      </c>
    </row>
    <row r="166" spans="1:6" x14ac:dyDescent="0.45">
      <c r="A166" t="s">
        <v>39</v>
      </c>
      <c r="B166" t="s">
        <v>59</v>
      </c>
      <c r="C166" s="1">
        <v>38418</v>
      </c>
      <c r="D166" s="4">
        <v>0</v>
      </c>
      <c r="E166">
        <v>15900</v>
      </c>
      <c r="F166">
        <v>106253</v>
      </c>
    </row>
    <row r="167" spans="1:6" x14ac:dyDescent="0.45">
      <c r="A167" t="s">
        <v>39</v>
      </c>
      <c r="B167" t="s">
        <v>59</v>
      </c>
      <c r="C167" s="1">
        <v>38425</v>
      </c>
      <c r="D167" s="4">
        <v>0</v>
      </c>
      <c r="E167">
        <v>15872.14</v>
      </c>
      <c r="F167">
        <v>126221</v>
      </c>
    </row>
    <row r="168" spans="1:6" x14ac:dyDescent="0.45">
      <c r="A168" t="s">
        <v>39</v>
      </c>
      <c r="B168" t="s">
        <v>59</v>
      </c>
      <c r="C168" s="1">
        <v>38432</v>
      </c>
      <c r="D168" s="4">
        <v>0</v>
      </c>
      <c r="E168">
        <v>16410</v>
      </c>
      <c r="F168">
        <v>140584</v>
      </c>
    </row>
    <row r="169" spans="1:6" x14ac:dyDescent="0.45">
      <c r="A169" t="s">
        <v>39</v>
      </c>
      <c r="B169" t="s">
        <v>59</v>
      </c>
      <c r="C169" s="1">
        <v>38439</v>
      </c>
      <c r="D169" s="4">
        <v>0</v>
      </c>
      <c r="E169">
        <v>17048.98</v>
      </c>
      <c r="F169">
        <v>84672</v>
      </c>
    </row>
    <row r="170" spans="1:6" x14ac:dyDescent="0.45">
      <c r="A170" t="s">
        <v>39</v>
      </c>
      <c r="B170" t="s">
        <v>59</v>
      </c>
      <c r="C170" s="1">
        <v>38446</v>
      </c>
      <c r="D170" s="4">
        <v>0</v>
      </c>
      <c r="E170">
        <v>17630</v>
      </c>
      <c r="F170">
        <v>70800</v>
      </c>
    </row>
    <row r="171" spans="1:6" x14ac:dyDescent="0.45">
      <c r="A171" t="s">
        <v>39</v>
      </c>
      <c r="B171" t="s">
        <v>59</v>
      </c>
      <c r="C171" s="1">
        <v>38453</v>
      </c>
      <c r="D171" s="4">
        <v>0</v>
      </c>
      <c r="E171">
        <v>18170</v>
      </c>
      <c r="F171">
        <v>99430</v>
      </c>
    </row>
    <row r="172" spans="1:6" x14ac:dyDescent="0.45">
      <c r="A172" t="s">
        <v>39</v>
      </c>
      <c r="B172" t="s">
        <v>59</v>
      </c>
      <c r="C172" s="1">
        <v>38460</v>
      </c>
      <c r="D172" s="4">
        <v>0</v>
      </c>
      <c r="E172">
        <v>18205.990000000002</v>
      </c>
      <c r="F172">
        <v>78313</v>
      </c>
    </row>
    <row r="173" spans="1:6" x14ac:dyDescent="0.45">
      <c r="A173" t="s">
        <v>39</v>
      </c>
      <c r="B173" t="s">
        <v>59</v>
      </c>
      <c r="C173" s="1">
        <v>38467</v>
      </c>
      <c r="D173" s="4">
        <v>0</v>
      </c>
      <c r="E173">
        <v>17961</v>
      </c>
      <c r="F173">
        <v>93184</v>
      </c>
    </row>
    <row r="174" spans="1:6" x14ac:dyDescent="0.45">
      <c r="A174" t="s">
        <v>39</v>
      </c>
      <c r="B174" t="s">
        <v>59</v>
      </c>
      <c r="C174" s="1">
        <v>38474</v>
      </c>
      <c r="D174" s="4">
        <v>0</v>
      </c>
      <c r="E174">
        <v>18065</v>
      </c>
      <c r="F174">
        <v>57287</v>
      </c>
    </row>
    <row r="175" spans="1:6" x14ac:dyDescent="0.45">
      <c r="A175" t="s">
        <v>39</v>
      </c>
      <c r="B175" t="s">
        <v>59</v>
      </c>
      <c r="C175" s="1">
        <v>38481</v>
      </c>
      <c r="D175" s="4">
        <v>0</v>
      </c>
      <c r="E175">
        <v>17820</v>
      </c>
      <c r="F175">
        <v>36936</v>
      </c>
    </row>
    <row r="176" spans="1:6" x14ac:dyDescent="0.45">
      <c r="A176" t="s">
        <v>39</v>
      </c>
      <c r="B176" t="s">
        <v>59</v>
      </c>
      <c r="C176" s="1">
        <v>38488</v>
      </c>
      <c r="D176" s="4">
        <v>0</v>
      </c>
      <c r="E176">
        <v>17860</v>
      </c>
      <c r="F176">
        <v>42646</v>
      </c>
    </row>
    <row r="177" spans="1:6" x14ac:dyDescent="0.45">
      <c r="A177" t="s">
        <v>39</v>
      </c>
      <c r="B177" t="s">
        <v>59</v>
      </c>
      <c r="C177" s="1">
        <v>38495</v>
      </c>
      <c r="D177" s="4">
        <v>0</v>
      </c>
      <c r="E177">
        <v>17845</v>
      </c>
      <c r="F177">
        <v>45791</v>
      </c>
    </row>
    <row r="178" spans="1:6" x14ac:dyDescent="0.45">
      <c r="A178" t="s">
        <v>39</v>
      </c>
      <c r="B178" t="s">
        <v>59</v>
      </c>
      <c r="C178" s="1">
        <v>38502</v>
      </c>
      <c r="D178" s="4">
        <v>0</v>
      </c>
      <c r="E178">
        <v>18564</v>
      </c>
      <c r="F178">
        <v>61308</v>
      </c>
    </row>
    <row r="179" spans="1:6" x14ac:dyDescent="0.45">
      <c r="A179" t="s">
        <v>39</v>
      </c>
      <c r="B179" t="s">
        <v>59</v>
      </c>
      <c r="C179" s="1">
        <v>38509</v>
      </c>
      <c r="D179" s="4">
        <v>0</v>
      </c>
      <c r="E179">
        <v>18425</v>
      </c>
      <c r="F179">
        <v>23681</v>
      </c>
    </row>
    <row r="180" spans="1:6" x14ac:dyDescent="0.45">
      <c r="A180" t="s">
        <v>39</v>
      </c>
      <c r="B180" t="s">
        <v>59</v>
      </c>
      <c r="C180" s="1">
        <v>38516</v>
      </c>
      <c r="D180" s="4">
        <v>0</v>
      </c>
      <c r="E180">
        <v>18576</v>
      </c>
      <c r="F180">
        <v>29789</v>
      </c>
    </row>
    <row r="181" spans="1:6" x14ac:dyDescent="0.45">
      <c r="A181" t="s">
        <v>39</v>
      </c>
      <c r="B181" t="s">
        <v>59</v>
      </c>
      <c r="C181" s="1">
        <v>38523</v>
      </c>
      <c r="D181" s="4">
        <v>0</v>
      </c>
      <c r="E181">
        <v>19000</v>
      </c>
      <c r="F181">
        <v>53800</v>
      </c>
    </row>
    <row r="182" spans="1:6" x14ac:dyDescent="0.45">
      <c r="A182" t="s">
        <v>39</v>
      </c>
      <c r="B182" t="s">
        <v>59</v>
      </c>
      <c r="C182" s="1">
        <v>38530</v>
      </c>
      <c r="D182" s="4">
        <v>0</v>
      </c>
      <c r="E182">
        <v>19230</v>
      </c>
      <c r="F182">
        <v>46406</v>
      </c>
    </row>
    <row r="183" spans="1:6" x14ac:dyDescent="0.45">
      <c r="A183" t="s">
        <v>39</v>
      </c>
      <c r="B183" t="s">
        <v>59</v>
      </c>
      <c r="C183" s="1">
        <v>38537</v>
      </c>
      <c r="D183" s="4">
        <v>0</v>
      </c>
      <c r="E183">
        <v>20885</v>
      </c>
      <c r="F183">
        <v>130356</v>
      </c>
    </row>
    <row r="184" spans="1:6" x14ac:dyDescent="0.45">
      <c r="A184" t="s">
        <v>39</v>
      </c>
      <c r="B184" t="s">
        <v>59</v>
      </c>
      <c r="C184" s="1">
        <v>38544</v>
      </c>
      <c r="D184" s="4">
        <v>0</v>
      </c>
      <c r="E184">
        <v>20920</v>
      </c>
      <c r="F184">
        <v>68869</v>
      </c>
    </row>
    <row r="185" spans="1:6" x14ac:dyDescent="0.45">
      <c r="A185" t="s">
        <v>39</v>
      </c>
      <c r="B185" t="s">
        <v>59</v>
      </c>
      <c r="C185" s="1">
        <v>38551</v>
      </c>
      <c r="D185" s="4">
        <v>0</v>
      </c>
      <c r="E185">
        <v>22090.02</v>
      </c>
      <c r="F185">
        <v>114102</v>
      </c>
    </row>
    <row r="186" spans="1:6" x14ac:dyDescent="0.45">
      <c r="A186" t="s">
        <v>39</v>
      </c>
      <c r="B186" t="s">
        <v>59</v>
      </c>
      <c r="C186" s="1">
        <v>38558</v>
      </c>
      <c r="D186" s="4">
        <v>0</v>
      </c>
      <c r="E186">
        <v>21861</v>
      </c>
      <c r="F186">
        <v>108603</v>
      </c>
    </row>
    <row r="187" spans="1:6" x14ac:dyDescent="0.45">
      <c r="A187" t="s">
        <v>39</v>
      </c>
      <c r="B187" t="s">
        <v>59</v>
      </c>
      <c r="C187" s="1">
        <v>38565</v>
      </c>
      <c r="D187" s="4">
        <v>0</v>
      </c>
      <c r="E187">
        <v>22640</v>
      </c>
      <c r="F187">
        <v>76686</v>
      </c>
    </row>
    <row r="188" spans="1:6" x14ac:dyDescent="0.45">
      <c r="A188" t="s">
        <v>39</v>
      </c>
      <c r="B188" t="s">
        <v>59</v>
      </c>
      <c r="C188" s="1">
        <v>38572</v>
      </c>
      <c r="D188" s="4">
        <v>0</v>
      </c>
      <c r="E188">
        <v>21937</v>
      </c>
      <c r="F188">
        <v>51186</v>
      </c>
    </row>
    <row r="189" spans="1:6" x14ac:dyDescent="0.45">
      <c r="A189" t="s">
        <v>39</v>
      </c>
      <c r="B189" t="s">
        <v>59</v>
      </c>
      <c r="C189" s="1">
        <v>38579</v>
      </c>
      <c r="D189" s="4">
        <v>0</v>
      </c>
      <c r="E189">
        <v>24219.54</v>
      </c>
      <c r="F189">
        <v>80037</v>
      </c>
    </row>
    <row r="190" spans="1:6" x14ac:dyDescent="0.45">
      <c r="A190" t="s">
        <v>39</v>
      </c>
      <c r="B190" t="s">
        <v>59</v>
      </c>
      <c r="C190" s="1">
        <v>38586</v>
      </c>
      <c r="D190" s="4">
        <v>0</v>
      </c>
      <c r="E190">
        <v>25101</v>
      </c>
      <c r="F190">
        <v>81509</v>
      </c>
    </row>
    <row r="191" spans="1:6" x14ac:dyDescent="0.45">
      <c r="A191" t="s">
        <v>39</v>
      </c>
      <c r="B191" t="s">
        <v>59</v>
      </c>
      <c r="C191" s="1">
        <v>38593</v>
      </c>
      <c r="D191" s="4">
        <v>0</v>
      </c>
      <c r="E191">
        <v>25625</v>
      </c>
      <c r="F191">
        <v>49024</v>
      </c>
    </row>
    <row r="192" spans="1:6" x14ac:dyDescent="0.45">
      <c r="A192" t="s">
        <v>39</v>
      </c>
      <c r="B192" t="s">
        <v>59</v>
      </c>
      <c r="C192" s="1">
        <v>38600</v>
      </c>
      <c r="D192" s="4">
        <v>0</v>
      </c>
      <c r="E192">
        <v>25649.98</v>
      </c>
      <c r="F192">
        <v>113362</v>
      </c>
    </row>
    <row r="193" spans="1:6" x14ac:dyDescent="0.45">
      <c r="A193" t="s">
        <v>39</v>
      </c>
      <c r="B193" t="s">
        <v>59</v>
      </c>
      <c r="C193" s="1">
        <v>38607</v>
      </c>
      <c r="D193" s="4">
        <v>0</v>
      </c>
      <c r="E193">
        <v>25777</v>
      </c>
      <c r="F193">
        <v>67170</v>
      </c>
    </row>
    <row r="194" spans="1:6" x14ac:dyDescent="0.45">
      <c r="A194" t="s">
        <v>39</v>
      </c>
      <c r="B194" t="s">
        <v>59</v>
      </c>
      <c r="C194" s="1">
        <v>38614</v>
      </c>
      <c r="D194" s="4">
        <v>0</v>
      </c>
      <c r="E194">
        <v>26927</v>
      </c>
      <c r="F194">
        <v>91594</v>
      </c>
    </row>
    <row r="195" spans="1:6" x14ac:dyDescent="0.45">
      <c r="A195" t="s">
        <v>39</v>
      </c>
      <c r="B195" t="s">
        <v>59</v>
      </c>
      <c r="C195" s="1">
        <v>38621</v>
      </c>
      <c r="D195" s="4">
        <v>0</v>
      </c>
      <c r="E195">
        <v>27390</v>
      </c>
      <c r="F195">
        <v>59184</v>
      </c>
    </row>
    <row r="196" spans="1:6" x14ac:dyDescent="0.45">
      <c r="A196" t="s">
        <v>39</v>
      </c>
      <c r="B196" t="s">
        <v>59</v>
      </c>
      <c r="C196" s="1">
        <v>38628</v>
      </c>
      <c r="D196" s="4">
        <v>0</v>
      </c>
      <c r="E196">
        <v>25551.01</v>
      </c>
      <c r="F196">
        <v>73328</v>
      </c>
    </row>
    <row r="197" spans="1:6" x14ac:dyDescent="0.45">
      <c r="A197" t="s">
        <v>39</v>
      </c>
      <c r="B197" t="s">
        <v>59</v>
      </c>
      <c r="C197" s="1">
        <v>38635</v>
      </c>
      <c r="D197" s="4">
        <v>0</v>
      </c>
      <c r="E197">
        <v>24432</v>
      </c>
      <c r="F197">
        <v>67131</v>
      </c>
    </row>
    <row r="198" spans="1:6" x14ac:dyDescent="0.45">
      <c r="A198" t="s">
        <v>39</v>
      </c>
      <c r="B198" t="s">
        <v>59</v>
      </c>
      <c r="C198" s="1">
        <v>38642</v>
      </c>
      <c r="D198" s="4">
        <v>0</v>
      </c>
      <c r="E198">
        <v>23865</v>
      </c>
      <c r="F198">
        <v>62371</v>
      </c>
    </row>
    <row r="199" spans="1:6" x14ac:dyDescent="0.45">
      <c r="A199" t="s">
        <v>39</v>
      </c>
      <c r="B199" t="s">
        <v>59</v>
      </c>
      <c r="C199" s="1">
        <v>38649</v>
      </c>
      <c r="D199" s="4">
        <v>0</v>
      </c>
      <c r="E199">
        <v>24525</v>
      </c>
      <c r="F199">
        <v>71807</v>
      </c>
    </row>
    <row r="200" spans="1:6" x14ac:dyDescent="0.45">
      <c r="A200" t="s">
        <v>39</v>
      </c>
      <c r="B200" t="s">
        <v>59</v>
      </c>
      <c r="C200" s="1">
        <v>38656</v>
      </c>
      <c r="D200" s="4">
        <v>0</v>
      </c>
      <c r="E200">
        <v>26770</v>
      </c>
      <c r="F200">
        <v>75276</v>
      </c>
    </row>
    <row r="201" spans="1:6" x14ac:dyDescent="0.45">
      <c r="A201" t="s">
        <v>39</v>
      </c>
      <c r="B201" t="s">
        <v>59</v>
      </c>
      <c r="C201" s="1">
        <v>38663</v>
      </c>
      <c r="D201" s="4">
        <v>0</v>
      </c>
      <c r="E201">
        <v>28349</v>
      </c>
      <c r="F201">
        <v>98689</v>
      </c>
    </row>
    <row r="202" spans="1:6" x14ac:dyDescent="0.45">
      <c r="A202" t="s">
        <v>39</v>
      </c>
      <c r="B202" t="s">
        <v>59</v>
      </c>
      <c r="C202" s="1">
        <v>38670</v>
      </c>
      <c r="D202" s="4">
        <v>0</v>
      </c>
      <c r="E202">
        <v>31101</v>
      </c>
      <c r="F202">
        <v>162404</v>
      </c>
    </row>
    <row r="203" spans="1:6" x14ac:dyDescent="0.45">
      <c r="A203" t="s">
        <v>39</v>
      </c>
      <c r="B203" t="s">
        <v>59</v>
      </c>
      <c r="C203" s="1">
        <v>38677</v>
      </c>
      <c r="D203" s="4">
        <v>0</v>
      </c>
      <c r="E203">
        <v>31493.98</v>
      </c>
      <c r="F203">
        <v>92184</v>
      </c>
    </row>
    <row r="204" spans="1:6" x14ac:dyDescent="0.45">
      <c r="A204" t="s">
        <v>39</v>
      </c>
      <c r="B204" t="s">
        <v>59</v>
      </c>
      <c r="C204" s="1">
        <v>38684</v>
      </c>
      <c r="D204" s="4">
        <v>0</v>
      </c>
      <c r="E204">
        <v>34099</v>
      </c>
      <c r="F204">
        <v>110025</v>
      </c>
    </row>
    <row r="205" spans="1:6" x14ac:dyDescent="0.45">
      <c r="A205" t="s">
        <v>39</v>
      </c>
      <c r="B205" t="s">
        <v>59</v>
      </c>
      <c r="C205" s="1">
        <v>38691</v>
      </c>
      <c r="D205" s="4">
        <v>0</v>
      </c>
      <c r="E205">
        <v>34685</v>
      </c>
      <c r="F205">
        <v>90191</v>
      </c>
    </row>
    <row r="206" spans="1:6" x14ac:dyDescent="0.45">
      <c r="A206" t="s">
        <v>39</v>
      </c>
      <c r="B206" t="s">
        <v>59</v>
      </c>
      <c r="C206" s="1">
        <v>38698</v>
      </c>
      <c r="D206" s="4">
        <v>0</v>
      </c>
      <c r="E206">
        <v>34690</v>
      </c>
      <c r="F206">
        <v>92186</v>
      </c>
    </row>
    <row r="207" spans="1:6" x14ac:dyDescent="0.45">
      <c r="A207" t="s">
        <v>39</v>
      </c>
      <c r="B207" t="s">
        <v>59</v>
      </c>
      <c r="C207" s="1">
        <v>38705</v>
      </c>
      <c r="D207" s="4">
        <v>0</v>
      </c>
      <c r="E207">
        <v>37399.99</v>
      </c>
      <c r="F207">
        <v>178942</v>
      </c>
    </row>
    <row r="208" spans="1:6" x14ac:dyDescent="0.45">
      <c r="A208" t="s">
        <v>39</v>
      </c>
      <c r="B208" t="s">
        <v>59</v>
      </c>
      <c r="C208" s="1">
        <v>38712</v>
      </c>
      <c r="D208" s="4">
        <v>0</v>
      </c>
      <c r="E208">
        <v>37662.720000000001</v>
      </c>
      <c r="F208">
        <v>60222</v>
      </c>
    </row>
    <row r="209" spans="1:6" x14ac:dyDescent="0.45">
      <c r="A209" t="s">
        <v>39</v>
      </c>
      <c r="B209" t="s">
        <v>59</v>
      </c>
      <c r="C209" s="1">
        <v>38726</v>
      </c>
      <c r="D209" s="4">
        <v>0</v>
      </c>
      <c r="E209">
        <v>45510</v>
      </c>
      <c r="F209">
        <v>257693</v>
      </c>
    </row>
    <row r="210" spans="1:6" x14ac:dyDescent="0.45">
      <c r="A210" t="s">
        <v>39</v>
      </c>
      <c r="B210" t="s">
        <v>59</v>
      </c>
      <c r="C210" s="1">
        <v>38733</v>
      </c>
      <c r="D210" s="4">
        <v>0</v>
      </c>
      <c r="E210">
        <v>44099.99</v>
      </c>
      <c r="F210">
        <v>281013</v>
      </c>
    </row>
    <row r="211" spans="1:6" x14ac:dyDescent="0.45">
      <c r="A211" t="s">
        <v>39</v>
      </c>
      <c r="B211" t="s">
        <v>59</v>
      </c>
      <c r="C211" s="1">
        <v>38740</v>
      </c>
      <c r="D211" s="4">
        <v>0</v>
      </c>
      <c r="E211">
        <v>43500.1</v>
      </c>
      <c r="F211">
        <v>136539</v>
      </c>
    </row>
    <row r="212" spans="1:6" x14ac:dyDescent="0.45">
      <c r="A212" t="s">
        <v>39</v>
      </c>
      <c r="B212" t="s">
        <v>59</v>
      </c>
      <c r="C212" s="1">
        <v>38747</v>
      </c>
      <c r="D212" s="4">
        <v>0</v>
      </c>
      <c r="E212">
        <v>40501.01</v>
      </c>
      <c r="F212">
        <v>113863</v>
      </c>
    </row>
    <row r="213" spans="1:6" x14ac:dyDescent="0.45">
      <c r="A213" t="s">
        <v>39</v>
      </c>
      <c r="B213" t="s">
        <v>59</v>
      </c>
      <c r="C213" s="1">
        <v>38754</v>
      </c>
      <c r="D213" s="4">
        <v>0</v>
      </c>
      <c r="E213">
        <v>44101.02</v>
      </c>
      <c r="F213">
        <v>140460</v>
      </c>
    </row>
    <row r="214" spans="1:6" x14ac:dyDescent="0.45">
      <c r="A214" t="s">
        <v>39</v>
      </c>
      <c r="B214" t="s">
        <v>59</v>
      </c>
      <c r="C214" s="1">
        <v>38761</v>
      </c>
      <c r="D214" s="4">
        <v>0</v>
      </c>
      <c r="E214">
        <v>45300</v>
      </c>
      <c r="F214">
        <v>146202</v>
      </c>
    </row>
    <row r="215" spans="1:6" x14ac:dyDescent="0.45">
      <c r="A215" t="s">
        <v>39</v>
      </c>
      <c r="B215" t="s">
        <v>59</v>
      </c>
      <c r="C215" s="1">
        <v>38768</v>
      </c>
      <c r="D215" s="4">
        <v>0</v>
      </c>
      <c r="E215">
        <v>45850</v>
      </c>
      <c r="F215">
        <v>101971</v>
      </c>
    </row>
    <row r="216" spans="1:6" x14ac:dyDescent="0.45">
      <c r="A216" t="s">
        <v>39</v>
      </c>
      <c r="B216" t="s">
        <v>59</v>
      </c>
      <c r="C216" s="1">
        <v>38775</v>
      </c>
      <c r="D216" s="4">
        <v>0</v>
      </c>
      <c r="E216">
        <v>42750</v>
      </c>
      <c r="F216">
        <v>127391</v>
      </c>
    </row>
    <row r="217" spans="1:6" x14ac:dyDescent="0.45">
      <c r="A217" t="s">
        <v>39</v>
      </c>
      <c r="B217" t="s">
        <v>59</v>
      </c>
      <c r="C217" s="1">
        <v>38782</v>
      </c>
      <c r="D217" s="4">
        <v>0</v>
      </c>
      <c r="E217">
        <v>39500</v>
      </c>
      <c r="F217">
        <v>132903</v>
      </c>
    </row>
    <row r="218" spans="1:6" x14ac:dyDescent="0.45">
      <c r="A218" t="s">
        <v>39</v>
      </c>
      <c r="B218" t="s">
        <v>59</v>
      </c>
      <c r="C218" s="1">
        <v>38789</v>
      </c>
      <c r="D218" s="4">
        <v>0</v>
      </c>
      <c r="E218">
        <v>39800</v>
      </c>
      <c r="F218">
        <v>163243</v>
      </c>
    </row>
    <row r="219" spans="1:6" x14ac:dyDescent="0.45">
      <c r="A219" t="s">
        <v>39</v>
      </c>
      <c r="B219" t="s">
        <v>59</v>
      </c>
      <c r="C219" s="1">
        <v>38796</v>
      </c>
      <c r="D219" s="4">
        <v>0</v>
      </c>
      <c r="E219">
        <v>41039.1</v>
      </c>
      <c r="F219">
        <v>113180</v>
      </c>
    </row>
    <row r="220" spans="1:6" x14ac:dyDescent="0.45">
      <c r="A220" t="s">
        <v>39</v>
      </c>
      <c r="B220" t="s">
        <v>59</v>
      </c>
      <c r="C220" s="1">
        <v>38803</v>
      </c>
      <c r="D220" s="4">
        <v>0</v>
      </c>
      <c r="E220">
        <v>41169</v>
      </c>
      <c r="F220">
        <v>116628</v>
      </c>
    </row>
    <row r="221" spans="1:6" x14ac:dyDescent="0.45">
      <c r="A221" t="s">
        <v>39</v>
      </c>
      <c r="B221" t="s">
        <v>59</v>
      </c>
      <c r="C221" s="1">
        <v>38810</v>
      </c>
      <c r="D221" s="4">
        <v>0</v>
      </c>
      <c r="E221">
        <v>41900</v>
      </c>
      <c r="F221">
        <v>115713</v>
      </c>
    </row>
    <row r="222" spans="1:6" x14ac:dyDescent="0.45">
      <c r="A222" t="s">
        <v>39</v>
      </c>
      <c r="B222" t="s">
        <v>59</v>
      </c>
      <c r="C222" s="1">
        <v>38817</v>
      </c>
      <c r="D222" s="4">
        <v>0</v>
      </c>
      <c r="E222">
        <v>43367.34</v>
      </c>
      <c r="F222">
        <v>214890</v>
      </c>
    </row>
    <row r="223" spans="1:6" x14ac:dyDescent="0.45">
      <c r="A223" t="s">
        <v>39</v>
      </c>
      <c r="B223" t="s">
        <v>59</v>
      </c>
      <c r="C223" s="1">
        <v>38824</v>
      </c>
      <c r="D223" s="4">
        <v>0</v>
      </c>
      <c r="E223">
        <v>42789.99</v>
      </c>
      <c r="F223">
        <v>124392</v>
      </c>
    </row>
    <row r="224" spans="1:6" x14ac:dyDescent="0.45">
      <c r="A224" t="s">
        <v>39</v>
      </c>
      <c r="B224" t="s">
        <v>59</v>
      </c>
      <c r="C224" s="1">
        <v>38831</v>
      </c>
      <c r="D224" s="4">
        <v>0</v>
      </c>
      <c r="E224">
        <v>48945</v>
      </c>
      <c r="F224">
        <v>435759</v>
      </c>
    </row>
    <row r="225" spans="1:6" x14ac:dyDescent="0.45">
      <c r="A225" t="s">
        <v>39</v>
      </c>
      <c r="B225" t="s">
        <v>59</v>
      </c>
      <c r="C225" s="1">
        <v>38838</v>
      </c>
      <c r="D225" s="4">
        <v>0</v>
      </c>
      <c r="E225">
        <v>50499.99</v>
      </c>
      <c r="F225">
        <v>230095</v>
      </c>
    </row>
    <row r="226" spans="1:6" x14ac:dyDescent="0.45">
      <c r="A226" t="s">
        <v>39</v>
      </c>
      <c r="B226" t="s">
        <v>59</v>
      </c>
      <c r="C226" s="1">
        <v>38845</v>
      </c>
      <c r="D226" s="4">
        <v>0</v>
      </c>
      <c r="E226">
        <v>46315.01</v>
      </c>
      <c r="F226">
        <v>133365</v>
      </c>
    </row>
    <row r="227" spans="1:6" x14ac:dyDescent="0.45">
      <c r="A227" t="s">
        <v>39</v>
      </c>
      <c r="B227" t="s">
        <v>59</v>
      </c>
      <c r="C227" s="1">
        <v>38852</v>
      </c>
      <c r="D227" s="4">
        <v>0</v>
      </c>
      <c r="E227">
        <v>41510</v>
      </c>
      <c r="F227">
        <v>207922</v>
      </c>
    </row>
    <row r="228" spans="1:6" x14ac:dyDescent="0.45">
      <c r="A228" t="s">
        <v>39</v>
      </c>
      <c r="B228" t="s">
        <v>59</v>
      </c>
      <c r="C228" s="1">
        <v>38859</v>
      </c>
      <c r="D228" s="4">
        <v>0</v>
      </c>
      <c r="E228">
        <v>44550</v>
      </c>
      <c r="F228">
        <v>321015</v>
      </c>
    </row>
    <row r="229" spans="1:6" x14ac:dyDescent="0.45">
      <c r="A229" t="s">
        <v>39</v>
      </c>
      <c r="B229" t="s">
        <v>59</v>
      </c>
      <c r="C229" s="1">
        <v>38866</v>
      </c>
      <c r="D229" s="4">
        <v>0</v>
      </c>
      <c r="E229">
        <v>47650</v>
      </c>
      <c r="F229">
        <v>198560</v>
      </c>
    </row>
    <row r="230" spans="1:6" x14ac:dyDescent="0.45">
      <c r="A230" t="s">
        <v>39</v>
      </c>
      <c r="B230" t="s">
        <v>59</v>
      </c>
      <c r="C230" s="1">
        <v>38873</v>
      </c>
      <c r="D230" s="4">
        <v>0</v>
      </c>
      <c r="E230">
        <v>42980</v>
      </c>
      <c r="F230">
        <v>212935</v>
      </c>
    </row>
    <row r="231" spans="1:6" x14ac:dyDescent="0.45">
      <c r="A231" t="s">
        <v>39</v>
      </c>
      <c r="B231" t="s">
        <v>59</v>
      </c>
      <c r="C231" s="1">
        <v>38880</v>
      </c>
      <c r="D231" s="4">
        <v>0</v>
      </c>
      <c r="E231">
        <v>41002</v>
      </c>
      <c r="F231">
        <v>188824</v>
      </c>
    </row>
    <row r="232" spans="1:6" x14ac:dyDescent="0.45">
      <c r="A232" t="s">
        <v>39</v>
      </c>
      <c r="B232" t="s">
        <v>59</v>
      </c>
      <c r="C232" s="1">
        <v>38887</v>
      </c>
      <c r="D232" s="4">
        <v>0</v>
      </c>
      <c r="E232">
        <v>43680</v>
      </c>
      <c r="F232">
        <v>119277</v>
      </c>
    </row>
    <row r="233" spans="1:6" x14ac:dyDescent="0.45">
      <c r="A233" t="s">
        <v>39</v>
      </c>
      <c r="B233" t="s">
        <v>59</v>
      </c>
      <c r="C233" s="1">
        <v>38894</v>
      </c>
      <c r="D233" s="4">
        <v>0</v>
      </c>
      <c r="E233">
        <v>45950</v>
      </c>
      <c r="F233">
        <v>140767</v>
      </c>
    </row>
    <row r="234" spans="1:6" x14ac:dyDescent="0.45">
      <c r="A234" t="s">
        <v>39</v>
      </c>
      <c r="B234" t="s">
        <v>59</v>
      </c>
      <c r="C234" s="1">
        <v>38901</v>
      </c>
      <c r="D234" s="4">
        <v>0</v>
      </c>
      <c r="E234">
        <v>50849</v>
      </c>
      <c r="F234">
        <v>232335</v>
      </c>
    </row>
    <row r="235" spans="1:6" x14ac:dyDescent="0.45">
      <c r="A235" t="s">
        <v>39</v>
      </c>
      <c r="B235" t="s">
        <v>59</v>
      </c>
      <c r="C235" s="1">
        <v>38908</v>
      </c>
      <c r="D235" s="4">
        <v>0</v>
      </c>
      <c r="E235">
        <v>46800</v>
      </c>
      <c r="F235">
        <v>172409</v>
      </c>
    </row>
    <row r="236" spans="1:6" x14ac:dyDescent="0.45">
      <c r="A236" t="s">
        <v>39</v>
      </c>
      <c r="B236" t="s">
        <v>59</v>
      </c>
      <c r="C236" s="1">
        <v>38915</v>
      </c>
      <c r="D236" s="4">
        <v>0</v>
      </c>
      <c r="E236">
        <v>46400</v>
      </c>
      <c r="F236">
        <v>87818</v>
      </c>
    </row>
    <row r="237" spans="1:6" x14ac:dyDescent="0.45">
      <c r="A237" t="s">
        <v>39</v>
      </c>
      <c r="B237" t="s">
        <v>59</v>
      </c>
      <c r="C237" s="1">
        <v>38929</v>
      </c>
      <c r="D237" s="4">
        <v>0</v>
      </c>
      <c r="E237">
        <v>51450</v>
      </c>
      <c r="F237">
        <v>32692</v>
      </c>
    </row>
    <row r="238" spans="1:6" x14ac:dyDescent="0.45">
      <c r="A238" t="s">
        <v>39</v>
      </c>
      <c r="B238" t="s">
        <v>59</v>
      </c>
      <c r="C238" s="1">
        <v>38936</v>
      </c>
      <c r="D238" s="4">
        <v>0</v>
      </c>
      <c r="E238">
        <v>52950</v>
      </c>
      <c r="F238">
        <v>89609</v>
      </c>
    </row>
    <row r="239" spans="1:6" x14ac:dyDescent="0.45">
      <c r="A239" t="s">
        <v>39</v>
      </c>
      <c r="B239" t="s">
        <v>59</v>
      </c>
      <c r="C239" s="1">
        <v>38943</v>
      </c>
      <c r="D239" s="4">
        <v>0</v>
      </c>
      <c r="E239">
        <v>52701</v>
      </c>
      <c r="F239">
        <v>156222</v>
      </c>
    </row>
    <row r="240" spans="1:6" x14ac:dyDescent="0.45">
      <c r="A240" t="s">
        <v>39</v>
      </c>
      <c r="B240" t="s">
        <v>59</v>
      </c>
      <c r="C240" s="1">
        <v>38950</v>
      </c>
      <c r="D240" s="4">
        <v>0</v>
      </c>
      <c r="E240">
        <v>55330.9</v>
      </c>
      <c r="F240">
        <v>81511</v>
      </c>
    </row>
    <row r="241" spans="1:6" x14ac:dyDescent="0.45">
      <c r="A241" t="s">
        <v>39</v>
      </c>
      <c r="B241" t="s">
        <v>59</v>
      </c>
      <c r="C241" s="1">
        <v>38957</v>
      </c>
      <c r="D241" s="4">
        <v>0</v>
      </c>
      <c r="E241">
        <v>56300</v>
      </c>
      <c r="F241">
        <v>111845</v>
      </c>
    </row>
    <row r="242" spans="1:6" x14ac:dyDescent="0.45">
      <c r="A242" t="s">
        <v>39</v>
      </c>
      <c r="B242" t="s">
        <v>59</v>
      </c>
      <c r="C242" s="1">
        <v>38964</v>
      </c>
      <c r="D242" s="4">
        <v>0</v>
      </c>
      <c r="E242">
        <v>56501</v>
      </c>
      <c r="F242">
        <v>129640</v>
      </c>
    </row>
    <row r="243" spans="1:6" x14ac:dyDescent="0.45">
      <c r="A243" t="s">
        <v>39</v>
      </c>
      <c r="B243" t="s">
        <v>59</v>
      </c>
      <c r="C243" s="1">
        <v>38971</v>
      </c>
      <c r="D243" s="4">
        <v>0</v>
      </c>
      <c r="E243">
        <v>54490</v>
      </c>
      <c r="F243">
        <v>184455</v>
      </c>
    </row>
    <row r="244" spans="1:6" x14ac:dyDescent="0.45">
      <c r="A244" t="s">
        <v>39</v>
      </c>
      <c r="B244" t="s">
        <v>59</v>
      </c>
      <c r="C244" s="1">
        <v>38978</v>
      </c>
      <c r="D244" s="4">
        <v>0</v>
      </c>
      <c r="E244">
        <v>54400</v>
      </c>
      <c r="F244">
        <v>108615</v>
      </c>
    </row>
    <row r="245" spans="1:6" x14ac:dyDescent="0.45">
      <c r="A245" t="s">
        <v>39</v>
      </c>
      <c r="B245" t="s">
        <v>59</v>
      </c>
      <c r="C245" s="1">
        <v>38985</v>
      </c>
      <c r="D245" s="4">
        <v>0</v>
      </c>
      <c r="E245">
        <v>58000.02</v>
      </c>
      <c r="F245">
        <v>158695</v>
      </c>
    </row>
    <row r="246" spans="1:6" x14ac:dyDescent="0.45">
      <c r="A246" t="s">
        <v>39</v>
      </c>
      <c r="B246" t="s">
        <v>59</v>
      </c>
      <c r="C246" s="1">
        <v>38992</v>
      </c>
      <c r="D246" s="4">
        <v>0</v>
      </c>
      <c r="E246">
        <v>59220</v>
      </c>
      <c r="F246">
        <v>141344</v>
      </c>
    </row>
    <row r="247" spans="1:6" x14ac:dyDescent="0.45">
      <c r="A247" t="s">
        <v>39</v>
      </c>
      <c r="B247" t="s">
        <v>59</v>
      </c>
      <c r="C247" s="1">
        <v>38999</v>
      </c>
      <c r="D247" s="4">
        <v>0</v>
      </c>
      <c r="E247">
        <v>61940.01</v>
      </c>
      <c r="F247">
        <v>118898</v>
      </c>
    </row>
    <row r="248" spans="1:6" x14ac:dyDescent="0.45">
      <c r="A248" t="s">
        <v>39</v>
      </c>
      <c r="B248" t="s">
        <v>59</v>
      </c>
      <c r="C248" s="1">
        <v>39006</v>
      </c>
      <c r="D248" s="4">
        <v>0</v>
      </c>
      <c r="E248">
        <v>61200</v>
      </c>
      <c r="F248">
        <v>118337</v>
      </c>
    </row>
    <row r="249" spans="1:6" x14ac:dyDescent="0.45">
      <c r="A249" t="s">
        <v>39</v>
      </c>
      <c r="B249" t="s">
        <v>59</v>
      </c>
      <c r="C249" s="1">
        <v>39013</v>
      </c>
      <c r="D249" s="4">
        <v>0</v>
      </c>
      <c r="E249">
        <v>60600</v>
      </c>
      <c r="F249">
        <v>160467</v>
      </c>
    </row>
    <row r="250" spans="1:6" x14ac:dyDescent="0.45">
      <c r="A250" t="s">
        <v>39</v>
      </c>
      <c r="B250" t="s">
        <v>59</v>
      </c>
      <c r="C250" s="1">
        <v>39020</v>
      </c>
      <c r="D250" s="4">
        <v>0</v>
      </c>
      <c r="E250">
        <v>60999.98</v>
      </c>
      <c r="F250">
        <v>104469</v>
      </c>
    </row>
    <row r="251" spans="1:6" x14ac:dyDescent="0.45">
      <c r="A251" t="s">
        <v>39</v>
      </c>
      <c r="B251" t="s">
        <v>59</v>
      </c>
      <c r="C251" s="1">
        <v>39027</v>
      </c>
      <c r="D251" s="4">
        <v>0</v>
      </c>
      <c r="E251">
        <v>63849</v>
      </c>
      <c r="F251">
        <v>93486</v>
      </c>
    </row>
    <row r="252" spans="1:6" x14ac:dyDescent="0.45">
      <c r="A252" t="s">
        <v>39</v>
      </c>
      <c r="B252" t="s">
        <v>59</v>
      </c>
      <c r="C252" s="1">
        <v>39034</v>
      </c>
      <c r="D252" s="4">
        <v>0</v>
      </c>
      <c r="E252">
        <v>66000</v>
      </c>
      <c r="F252">
        <v>126155</v>
      </c>
    </row>
    <row r="253" spans="1:6" x14ac:dyDescent="0.45">
      <c r="A253" t="s">
        <v>39</v>
      </c>
      <c r="B253" t="s">
        <v>59</v>
      </c>
      <c r="C253" s="1">
        <v>39041</v>
      </c>
      <c r="D253" s="4">
        <v>0</v>
      </c>
      <c r="E253">
        <v>65760.23</v>
      </c>
      <c r="F253">
        <v>87617</v>
      </c>
    </row>
    <row r="254" spans="1:6" x14ac:dyDescent="0.45">
      <c r="A254" t="s">
        <v>39</v>
      </c>
      <c r="B254" t="s">
        <v>59</v>
      </c>
      <c r="C254" s="1">
        <v>39048</v>
      </c>
      <c r="D254" s="4">
        <v>0</v>
      </c>
      <c r="E254">
        <v>65369</v>
      </c>
      <c r="F254">
        <v>105691</v>
      </c>
    </row>
    <row r="255" spans="1:6" x14ac:dyDescent="0.45">
      <c r="A255" t="s">
        <v>39</v>
      </c>
      <c r="B255" t="s">
        <v>59</v>
      </c>
      <c r="C255" s="1">
        <v>39055</v>
      </c>
      <c r="D255" s="4">
        <v>0</v>
      </c>
      <c r="E255">
        <v>73849.990000000005</v>
      </c>
      <c r="F255">
        <v>213958</v>
      </c>
    </row>
    <row r="256" spans="1:6" x14ac:dyDescent="0.45">
      <c r="A256" t="s">
        <v>39</v>
      </c>
      <c r="B256" t="s">
        <v>59</v>
      </c>
      <c r="C256" s="1">
        <v>39062</v>
      </c>
      <c r="D256" s="4">
        <v>0</v>
      </c>
      <c r="E256">
        <v>78250</v>
      </c>
      <c r="F256">
        <v>223302</v>
      </c>
    </row>
    <row r="257" spans="1:6" x14ac:dyDescent="0.45">
      <c r="A257" t="s">
        <v>39</v>
      </c>
      <c r="B257" t="s">
        <v>59</v>
      </c>
      <c r="C257" s="1">
        <v>39069</v>
      </c>
      <c r="D257" s="4">
        <v>0</v>
      </c>
      <c r="E257">
        <v>81768.039999999994</v>
      </c>
      <c r="F257">
        <v>222315</v>
      </c>
    </row>
    <row r="258" spans="1:6" x14ac:dyDescent="0.45">
      <c r="A258" t="s">
        <v>39</v>
      </c>
      <c r="B258" t="s">
        <v>59</v>
      </c>
      <c r="C258" s="1">
        <v>39076</v>
      </c>
      <c r="D258" s="4">
        <v>0</v>
      </c>
      <c r="E258">
        <v>92758.8</v>
      </c>
      <c r="F258">
        <v>185950</v>
      </c>
    </row>
    <row r="259" spans="1:6" x14ac:dyDescent="0.45">
      <c r="A259" t="s">
        <v>39</v>
      </c>
      <c r="B259" t="s">
        <v>59</v>
      </c>
      <c r="C259" s="1">
        <v>39090</v>
      </c>
      <c r="D259" s="4">
        <v>0</v>
      </c>
      <c r="E259">
        <v>86651.03</v>
      </c>
      <c r="F259">
        <v>334769</v>
      </c>
    </row>
    <row r="260" spans="1:6" x14ac:dyDescent="0.45">
      <c r="A260" t="s">
        <v>39</v>
      </c>
      <c r="B260" t="s">
        <v>59</v>
      </c>
      <c r="C260" s="1">
        <v>39097</v>
      </c>
      <c r="D260" s="4">
        <v>0</v>
      </c>
      <c r="E260">
        <v>90400</v>
      </c>
      <c r="F260">
        <v>493148</v>
      </c>
    </row>
    <row r="261" spans="1:6" x14ac:dyDescent="0.45">
      <c r="A261" t="s">
        <v>39</v>
      </c>
      <c r="B261" t="s">
        <v>59</v>
      </c>
      <c r="C261" s="1">
        <v>39104</v>
      </c>
      <c r="D261" s="4">
        <v>0</v>
      </c>
      <c r="E261">
        <v>92540</v>
      </c>
      <c r="F261">
        <v>263069</v>
      </c>
    </row>
    <row r="262" spans="1:6" x14ac:dyDescent="0.45">
      <c r="A262" t="s">
        <v>39</v>
      </c>
      <c r="B262" t="s">
        <v>59</v>
      </c>
      <c r="C262" s="1">
        <v>39111</v>
      </c>
      <c r="D262" s="4">
        <v>0</v>
      </c>
      <c r="E262">
        <v>91760.03</v>
      </c>
      <c r="F262">
        <v>499816</v>
      </c>
    </row>
    <row r="263" spans="1:6" x14ac:dyDescent="0.45">
      <c r="A263" t="s">
        <v>39</v>
      </c>
      <c r="B263" t="s">
        <v>59</v>
      </c>
      <c r="C263" s="1">
        <v>39118</v>
      </c>
      <c r="D263" s="4">
        <v>0</v>
      </c>
      <c r="E263">
        <v>89500</v>
      </c>
      <c r="F263">
        <v>170052</v>
      </c>
    </row>
    <row r="264" spans="1:6" x14ac:dyDescent="0.45">
      <c r="A264" t="s">
        <v>39</v>
      </c>
      <c r="B264" t="s">
        <v>59</v>
      </c>
      <c r="C264" s="1">
        <v>39125</v>
      </c>
      <c r="D264" s="4">
        <v>0</v>
      </c>
      <c r="E264">
        <v>92255</v>
      </c>
      <c r="F264">
        <v>200641</v>
      </c>
    </row>
    <row r="265" spans="1:6" x14ac:dyDescent="0.45">
      <c r="A265" t="s">
        <v>39</v>
      </c>
      <c r="B265" t="s">
        <v>59</v>
      </c>
      <c r="C265" s="1">
        <v>39132</v>
      </c>
      <c r="D265" s="4">
        <v>0</v>
      </c>
      <c r="E265">
        <v>97002</v>
      </c>
      <c r="F265">
        <v>294689</v>
      </c>
    </row>
    <row r="266" spans="1:6" x14ac:dyDescent="0.45">
      <c r="A266" t="s">
        <v>39</v>
      </c>
      <c r="B266" t="s">
        <v>59</v>
      </c>
      <c r="C266" s="1">
        <v>39139</v>
      </c>
      <c r="D266" s="4">
        <v>0</v>
      </c>
      <c r="E266">
        <v>91250</v>
      </c>
      <c r="F266">
        <v>528974</v>
      </c>
    </row>
    <row r="267" spans="1:6" x14ac:dyDescent="0.45">
      <c r="A267" t="s">
        <v>39</v>
      </c>
      <c r="B267" t="s">
        <v>59</v>
      </c>
      <c r="C267" s="1">
        <v>39146</v>
      </c>
      <c r="D267" s="4">
        <v>0</v>
      </c>
      <c r="E267">
        <v>92500</v>
      </c>
      <c r="F267">
        <v>324318</v>
      </c>
    </row>
    <row r="268" spans="1:6" x14ac:dyDescent="0.45">
      <c r="A268" t="s">
        <v>39</v>
      </c>
      <c r="B268" t="s">
        <v>59</v>
      </c>
      <c r="C268" s="1">
        <v>39153</v>
      </c>
      <c r="D268" s="4">
        <v>0</v>
      </c>
      <c r="E268">
        <v>89977.5</v>
      </c>
      <c r="F268">
        <v>199558</v>
      </c>
    </row>
    <row r="269" spans="1:6" x14ac:dyDescent="0.45">
      <c r="A269" t="s">
        <v>39</v>
      </c>
      <c r="B269" t="s">
        <v>59</v>
      </c>
      <c r="C269" s="1">
        <v>39160</v>
      </c>
      <c r="D269" s="4">
        <v>0</v>
      </c>
      <c r="E269">
        <v>94510</v>
      </c>
      <c r="F269">
        <v>170754</v>
      </c>
    </row>
    <row r="270" spans="1:6" x14ac:dyDescent="0.45">
      <c r="A270" t="s">
        <v>39</v>
      </c>
      <c r="B270" t="s">
        <v>59</v>
      </c>
      <c r="C270" s="1">
        <v>39167</v>
      </c>
      <c r="D270" s="4">
        <v>0</v>
      </c>
      <c r="E270">
        <v>92500</v>
      </c>
      <c r="F270">
        <v>120467</v>
      </c>
    </row>
    <row r="271" spans="1:6" x14ac:dyDescent="0.45">
      <c r="A271" t="s">
        <v>39</v>
      </c>
      <c r="B271" t="s">
        <v>59</v>
      </c>
      <c r="C271" s="1">
        <v>39174</v>
      </c>
      <c r="D271" s="4">
        <v>0</v>
      </c>
      <c r="E271">
        <v>97050</v>
      </c>
      <c r="F271">
        <v>187111</v>
      </c>
    </row>
    <row r="272" spans="1:6" x14ac:dyDescent="0.45">
      <c r="A272" t="s">
        <v>39</v>
      </c>
      <c r="B272" t="s">
        <v>59</v>
      </c>
      <c r="C272" s="1">
        <v>39181</v>
      </c>
      <c r="D272" s="4">
        <v>0</v>
      </c>
      <c r="E272">
        <v>102600</v>
      </c>
      <c r="F272">
        <v>305328</v>
      </c>
    </row>
    <row r="273" spans="1:6" x14ac:dyDescent="0.45">
      <c r="A273" t="s">
        <v>39</v>
      </c>
      <c r="B273" t="s">
        <v>59</v>
      </c>
      <c r="C273" s="1">
        <v>39188</v>
      </c>
      <c r="D273" s="4">
        <v>0</v>
      </c>
      <c r="E273">
        <v>102252</v>
      </c>
      <c r="F273">
        <v>232010</v>
      </c>
    </row>
    <row r="274" spans="1:6" x14ac:dyDescent="0.45">
      <c r="A274" t="s">
        <v>39</v>
      </c>
      <c r="B274" t="s">
        <v>59</v>
      </c>
      <c r="C274" s="1">
        <v>39195</v>
      </c>
      <c r="D274" s="4">
        <v>0</v>
      </c>
      <c r="E274">
        <v>101800</v>
      </c>
      <c r="F274">
        <v>180873</v>
      </c>
    </row>
    <row r="275" spans="1:6" x14ac:dyDescent="0.45">
      <c r="A275" t="s">
        <v>39</v>
      </c>
      <c r="B275" t="s">
        <v>59</v>
      </c>
      <c r="C275" s="1">
        <v>39202</v>
      </c>
      <c r="D275" s="4">
        <v>0</v>
      </c>
      <c r="E275">
        <v>102850</v>
      </c>
      <c r="F275">
        <v>83263</v>
      </c>
    </row>
    <row r="276" spans="1:6" x14ac:dyDescent="0.45">
      <c r="A276" t="s">
        <v>39</v>
      </c>
      <c r="B276" t="s">
        <v>59</v>
      </c>
      <c r="C276" s="1">
        <v>39209</v>
      </c>
      <c r="D276" s="4">
        <v>0</v>
      </c>
      <c r="E276">
        <v>99890</v>
      </c>
      <c r="F276">
        <v>154883</v>
      </c>
    </row>
    <row r="277" spans="1:6" x14ac:dyDescent="0.45">
      <c r="A277" t="s">
        <v>39</v>
      </c>
      <c r="B277" t="s">
        <v>59</v>
      </c>
      <c r="C277" s="1">
        <v>39216</v>
      </c>
      <c r="D277" s="4">
        <v>0</v>
      </c>
      <c r="E277">
        <v>98499</v>
      </c>
      <c r="F277">
        <v>147014</v>
      </c>
    </row>
    <row r="278" spans="1:6" x14ac:dyDescent="0.45">
      <c r="A278" t="s">
        <v>39</v>
      </c>
      <c r="B278" t="s">
        <v>59</v>
      </c>
      <c r="C278" s="1">
        <v>39223</v>
      </c>
      <c r="D278" s="4">
        <v>0</v>
      </c>
      <c r="E278">
        <v>93360</v>
      </c>
      <c r="F278">
        <v>192918</v>
      </c>
    </row>
    <row r="279" spans="1:6" x14ac:dyDescent="0.45">
      <c r="A279" t="s">
        <v>39</v>
      </c>
      <c r="B279" t="s">
        <v>59</v>
      </c>
      <c r="C279" s="1">
        <v>39230</v>
      </c>
      <c r="D279" s="4">
        <v>0</v>
      </c>
      <c r="E279">
        <v>95100</v>
      </c>
      <c r="F279">
        <v>244149</v>
      </c>
    </row>
    <row r="280" spans="1:6" x14ac:dyDescent="0.45">
      <c r="A280" t="s">
        <v>39</v>
      </c>
      <c r="B280" t="s">
        <v>59</v>
      </c>
      <c r="C280" s="1">
        <v>39237</v>
      </c>
      <c r="D280" s="4">
        <v>0</v>
      </c>
      <c r="E280">
        <v>94635</v>
      </c>
      <c r="F280">
        <v>219406</v>
      </c>
    </row>
    <row r="281" spans="1:6" x14ac:dyDescent="0.45">
      <c r="A281" t="s">
        <v>39</v>
      </c>
      <c r="B281" t="s">
        <v>59</v>
      </c>
      <c r="C281" s="1">
        <v>39244</v>
      </c>
      <c r="D281" s="4">
        <v>0</v>
      </c>
      <c r="E281">
        <v>98800</v>
      </c>
      <c r="F281">
        <v>111511</v>
      </c>
    </row>
    <row r="282" spans="1:6" x14ac:dyDescent="0.45">
      <c r="A282" t="s">
        <v>39</v>
      </c>
      <c r="B282" t="s">
        <v>59</v>
      </c>
      <c r="C282" s="1">
        <v>39251</v>
      </c>
      <c r="D282" s="4">
        <v>0</v>
      </c>
      <c r="E282">
        <v>99500</v>
      </c>
      <c r="F282">
        <v>194275</v>
      </c>
    </row>
    <row r="283" spans="1:6" x14ac:dyDescent="0.45">
      <c r="A283" t="s">
        <v>39</v>
      </c>
      <c r="B283" t="s">
        <v>59</v>
      </c>
      <c r="C283" s="1">
        <v>39258</v>
      </c>
      <c r="D283" s="4">
        <v>0</v>
      </c>
      <c r="E283">
        <v>100019.88</v>
      </c>
      <c r="F283">
        <v>123881</v>
      </c>
    </row>
    <row r="284" spans="1:6" x14ac:dyDescent="0.45">
      <c r="A284" t="s">
        <v>39</v>
      </c>
      <c r="B284" t="s">
        <v>59</v>
      </c>
      <c r="C284" s="1">
        <v>39265</v>
      </c>
      <c r="D284" s="4">
        <v>0</v>
      </c>
      <c r="E284">
        <v>101398.87</v>
      </c>
      <c r="F284">
        <v>96952</v>
      </c>
    </row>
    <row r="285" spans="1:6" x14ac:dyDescent="0.45">
      <c r="A285" t="s">
        <v>39</v>
      </c>
      <c r="B285" t="s">
        <v>59</v>
      </c>
      <c r="C285" s="1">
        <v>39272</v>
      </c>
      <c r="D285" s="4">
        <v>0</v>
      </c>
      <c r="E285">
        <v>106600</v>
      </c>
      <c r="F285">
        <v>232099</v>
      </c>
    </row>
    <row r="286" spans="1:6" x14ac:dyDescent="0.45">
      <c r="A286" t="s">
        <v>39</v>
      </c>
      <c r="B286" t="s">
        <v>59</v>
      </c>
      <c r="C286" s="1">
        <v>39279</v>
      </c>
      <c r="D286" s="4">
        <v>0</v>
      </c>
      <c r="E286">
        <v>109200</v>
      </c>
      <c r="F286">
        <v>67904</v>
      </c>
    </row>
    <row r="287" spans="1:6" x14ac:dyDescent="0.45">
      <c r="A287" t="s">
        <v>39</v>
      </c>
      <c r="B287" t="s">
        <v>59</v>
      </c>
      <c r="C287" s="1">
        <v>39286</v>
      </c>
      <c r="D287" s="4">
        <v>0</v>
      </c>
      <c r="E287">
        <v>102.41</v>
      </c>
      <c r="F287">
        <v>209894283</v>
      </c>
    </row>
    <row r="288" spans="1:6" x14ac:dyDescent="0.45">
      <c r="A288" t="s">
        <v>39</v>
      </c>
      <c r="B288" t="s">
        <v>59</v>
      </c>
      <c r="C288" s="1">
        <v>39293</v>
      </c>
      <c r="D288" s="4">
        <v>0</v>
      </c>
      <c r="E288">
        <v>102.28</v>
      </c>
      <c r="F288">
        <v>150446213</v>
      </c>
    </row>
    <row r="289" spans="1:6" x14ac:dyDescent="0.45">
      <c r="A289" t="s">
        <v>39</v>
      </c>
      <c r="B289" t="s">
        <v>59</v>
      </c>
      <c r="C289" s="1">
        <v>39300</v>
      </c>
      <c r="D289" s="4">
        <v>0</v>
      </c>
      <c r="E289">
        <v>95.55</v>
      </c>
      <c r="F289">
        <v>211766640</v>
      </c>
    </row>
    <row r="290" spans="1:6" x14ac:dyDescent="0.45">
      <c r="A290" t="s">
        <v>39</v>
      </c>
      <c r="B290" t="s">
        <v>59</v>
      </c>
      <c r="C290" s="1">
        <v>39307</v>
      </c>
      <c r="D290" s="4">
        <v>0</v>
      </c>
      <c r="E290">
        <v>94.8</v>
      </c>
      <c r="F290">
        <v>263308547</v>
      </c>
    </row>
    <row r="291" spans="1:6" x14ac:dyDescent="0.45">
      <c r="A291" t="s">
        <v>39</v>
      </c>
      <c r="B291" t="s">
        <v>59</v>
      </c>
      <c r="C291" s="1">
        <v>39314</v>
      </c>
      <c r="D291" s="4">
        <v>0</v>
      </c>
      <c r="E291">
        <v>93.81</v>
      </c>
      <c r="F291">
        <v>248269808</v>
      </c>
    </row>
    <row r="292" spans="1:6" x14ac:dyDescent="0.45">
      <c r="A292" t="s">
        <v>39</v>
      </c>
      <c r="B292" t="s">
        <v>59</v>
      </c>
      <c r="C292" s="1">
        <v>39321</v>
      </c>
      <c r="D292" s="4">
        <v>0</v>
      </c>
      <c r="E292">
        <v>97.39</v>
      </c>
      <c r="F292">
        <v>183969834</v>
      </c>
    </row>
    <row r="293" spans="1:6" x14ac:dyDescent="0.45">
      <c r="A293" t="s">
        <v>39</v>
      </c>
      <c r="B293" t="s">
        <v>59</v>
      </c>
      <c r="C293" s="1">
        <v>39328</v>
      </c>
      <c r="D293" s="4">
        <v>0</v>
      </c>
      <c r="E293">
        <v>94.2</v>
      </c>
      <c r="F293">
        <v>167335619</v>
      </c>
    </row>
    <row r="294" spans="1:6" x14ac:dyDescent="0.45">
      <c r="A294" t="s">
        <v>39</v>
      </c>
      <c r="B294" t="s">
        <v>59</v>
      </c>
      <c r="C294" s="1">
        <v>39335</v>
      </c>
      <c r="D294" s="4">
        <v>0</v>
      </c>
      <c r="E294">
        <v>96.1</v>
      </c>
      <c r="F294">
        <v>118206013</v>
      </c>
    </row>
    <row r="295" spans="1:6" x14ac:dyDescent="0.45">
      <c r="A295" t="s">
        <v>39</v>
      </c>
      <c r="B295" t="s">
        <v>59</v>
      </c>
      <c r="C295" s="1">
        <v>39342</v>
      </c>
      <c r="D295" s="4">
        <v>0</v>
      </c>
      <c r="E295">
        <v>101.83</v>
      </c>
      <c r="F295">
        <v>290086533</v>
      </c>
    </row>
    <row r="296" spans="1:6" x14ac:dyDescent="0.45">
      <c r="A296" t="s">
        <v>39</v>
      </c>
      <c r="B296" t="s">
        <v>59</v>
      </c>
      <c r="C296" s="1">
        <v>39349</v>
      </c>
      <c r="D296" s="4">
        <v>0</v>
      </c>
      <c r="E296">
        <v>103.5</v>
      </c>
      <c r="F296">
        <v>223266209</v>
      </c>
    </row>
    <row r="297" spans="1:6" x14ac:dyDescent="0.45">
      <c r="A297" t="s">
        <v>39</v>
      </c>
      <c r="B297" t="s">
        <v>59</v>
      </c>
      <c r="C297" s="1">
        <v>39356</v>
      </c>
      <c r="D297" s="4">
        <v>0</v>
      </c>
      <c r="E297">
        <v>102.3</v>
      </c>
      <c r="F297">
        <v>335631024</v>
      </c>
    </row>
    <row r="298" spans="1:6" x14ac:dyDescent="0.45">
      <c r="A298" t="s">
        <v>39</v>
      </c>
      <c r="B298" t="s">
        <v>59</v>
      </c>
      <c r="C298" s="1">
        <v>39363</v>
      </c>
      <c r="D298" s="4">
        <v>0</v>
      </c>
      <c r="E298">
        <v>108.5</v>
      </c>
      <c r="F298">
        <v>324843803</v>
      </c>
    </row>
    <row r="299" spans="1:6" x14ac:dyDescent="0.45">
      <c r="A299" t="s">
        <v>39</v>
      </c>
      <c r="B299" t="s">
        <v>59</v>
      </c>
      <c r="C299" s="1">
        <v>39370</v>
      </c>
      <c r="D299" s="4">
        <v>0</v>
      </c>
      <c r="E299">
        <v>107.41</v>
      </c>
      <c r="F299">
        <v>223112437</v>
      </c>
    </row>
    <row r="300" spans="1:6" x14ac:dyDescent="0.45">
      <c r="A300" t="s">
        <v>39</v>
      </c>
      <c r="B300" t="s">
        <v>59</v>
      </c>
      <c r="C300" s="1">
        <v>39377</v>
      </c>
      <c r="D300" s="4">
        <v>0</v>
      </c>
      <c r="E300">
        <v>107.75</v>
      </c>
      <c r="F300">
        <v>239627998</v>
      </c>
    </row>
    <row r="301" spans="1:6" x14ac:dyDescent="0.45">
      <c r="A301" t="s">
        <v>39</v>
      </c>
      <c r="B301" t="s">
        <v>59</v>
      </c>
      <c r="C301" s="1">
        <v>39384</v>
      </c>
      <c r="D301" s="4">
        <v>0</v>
      </c>
      <c r="E301">
        <v>105.99</v>
      </c>
      <c r="F301">
        <v>376627155</v>
      </c>
    </row>
    <row r="302" spans="1:6" x14ac:dyDescent="0.45">
      <c r="A302" t="s">
        <v>39</v>
      </c>
      <c r="B302" t="s">
        <v>59</v>
      </c>
      <c r="C302" s="1">
        <v>39391</v>
      </c>
      <c r="D302" s="4">
        <v>0</v>
      </c>
      <c r="E302">
        <v>105.25</v>
      </c>
      <c r="F302">
        <v>159964851</v>
      </c>
    </row>
    <row r="303" spans="1:6" x14ac:dyDescent="0.45">
      <c r="A303" t="s">
        <v>39</v>
      </c>
      <c r="B303" t="s">
        <v>59</v>
      </c>
      <c r="C303" s="1">
        <v>39398</v>
      </c>
      <c r="D303" s="4">
        <v>0</v>
      </c>
      <c r="E303">
        <v>103.6</v>
      </c>
      <c r="F303">
        <v>172779346</v>
      </c>
    </row>
    <row r="304" spans="1:6" x14ac:dyDescent="0.45">
      <c r="A304" t="s">
        <v>39</v>
      </c>
      <c r="B304" t="s">
        <v>59</v>
      </c>
      <c r="C304" s="1">
        <v>39405</v>
      </c>
      <c r="D304" s="4">
        <v>0</v>
      </c>
      <c r="E304">
        <v>99.26</v>
      </c>
      <c r="F304">
        <v>231099121</v>
      </c>
    </row>
    <row r="305" spans="1:6" x14ac:dyDescent="0.45">
      <c r="A305" t="s">
        <v>39</v>
      </c>
      <c r="B305" t="s">
        <v>59</v>
      </c>
      <c r="C305" s="1">
        <v>39412</v>
      </c>
      <c r="D305" s="4">
        <v>0</v>
      </c>
      <c r="E305">
        <v>103.74</v>
      </c>
      <c r="F305">
        <v>289762118</v>
      </c>
    </row>
    <row r="306" spans="1:6" x14ac:dyDescent="0.45">
      <c r="A306" t="s">
        <v>39</v>
      </c>
      <c r="B306" t="s">
        <v>59</v>
      </c>
      <c r="C306" s="1">
        <v>39419</v>
      </c>
      <c r="D306" s="4">
        <v>0</v>
      </c>
      <c r="E306">
        <v>104.8</v>
      </c>
      <c r="F306">
        <v>230116768</v>
      </c>
    </row>
    <row r="307" spans="1:6" x14ac:dyDescent="0.45">
      <c r="A307" t="s">
        <v>39</v>
      </c>
      <c r="B307" t="s">
        <v>59</v>
      </c>
      <c r="C307" s="1">
        <v>39426</v>
      </c>
      <c r="D307" s="4">
        <v>0</v>
      </c>
      <c r="E307">
        <v>104.7</v>
      </c>
      <c r="F307">
        <v>333859694</v>
      </c>
    </row>
    <row r="308" spans="1:6" x14ac:dyDescent="0.45">
      <c r="A308" t="s">
        <v>39</v>
      </c>
      <c r="B308" t="s">
        <v>59</v>
      </c>
      <c r="C308" s="1">
        <v>39433</v>
      </c>
      <c r="D308" s="4">
        <v>0</v>
      </c>
      <c r="E308">
        <v>105.69</v>
      </c>
      <c r="F308">
        <v>193797410</v>
      </c>
    </row>
    <row r="309" spans="1:6" x14ac:dyDescent="0.45">
      <c r="A309" t="s">
        <v>39</v>
      </c>
      <c r="B309" t="s">
        <v>59</v>
      </c>
      <c r="C309" s="1">
        <v>39440</v>
      </c>
      <c r="D309" s="4">
        <v>0</v>
      </c>
      <c r="E309">
        <v>102</v>
      </c>
      <c r="F309">
        <v>106263492</v>
      </c>
    </row>
    <row r="310" spans="1:6" x14ac:dyDescent="0.45">
      <c r="A310" t="s">
        <v>39</v>
      </c>
      <c r="B310" t="s">
        <v>59</v>
      </c>
      <c r="C310" s="1">
        <v>39454</v>
      </c>
      <c r="D310" s="4">
        <v>0</v>
      </c>
      <c r="E310">
        <v>104.7</v>
      </c>
      <c r="F310">
        <v>104684254</v>
      </c>
    </row>
    <row r="311" spans="1:6" x14ac:dyDescent="0.45">
      <c r="A311" t="s">
        <v>39</v>
      </c>
      <c r="B311" t="s">
        <v>59</v>
      </c>
      <c r="C311" s="1">
        <v>39461</v>
      </c>
      <c r="D311" s="4">
        <v>0</v>
      </c>
      <c r="E311">
        <v>98.8</v>
      </c>
      <c r="F311">
        <v>286337158</v>
      </c>
    </row>
    <row r="312" spans="1:6" x14ac:dyDescent="0.45">
      <c r="A312" t="s">
        <v>39</v>
      </c>
      <c r="B312" t="s">
        <v>59</v>
      </c>
      <c r="C312" s="1">
        <v>39468</v>
      </c>
      <c r="D312" s="4">
        <v>0</v>
      </c>
      <c r="E312">
        <v>94.3</v>
      </c>
      <c r="F312">
        <v>462510188</v>
      </c>
    </row>
    <row r="313" spans="1:6" x14ac:dyDescent="0.45">
      <c r="A313" t="s">
        <v>39</v>
      </c>
      <c r="B313" t="s">
        <v>59</v>
      </c>
      <c r="C313" s="1">
        <v>39475</v>
      </c>
      <c r="D313" s="4">
        <v>0</v>
      </c>
      <c r="E313">
        <v>90.2</v>
      </c>
      <c r="F313">
        <v>360308932</v>
      </c>
    </row>
    <row r="314" spans="1:6" x14ac:dyDescent="0.45">
      <c r="A314" t="s">
        <v>39</v>
      </c>
      <c r="B314" t="s">
        <v>59</v>
      </c>
      <c r="C314" s="1">
        <v>39482</v>
      </c>
      <c r="D314" s="4">
        <v>0</v>
      </c>
      <c r="E314">
        <v>83.89</v>
      </c>
      <c r="F314">
        <v>374528668</v>
      </c>
    </row>
    <row r="315" spans="1:6" x14ac:dyDescent="0.45">
      <c r="A315" t="s">
        <v>39</v>
      </c>
      <c r="B315" t="s">
        <v>59</v>
      </c>
      <c r="C315" s="1">
        <v>39489</v>
      </c>
      <c r="D315" s="4">
        <v>0</v>
      </c>
      <c r="E315">
        <v>83.4</v>
      </c>
      <c r="F315">
        <v>406345100</v>
      </c>
    </row>
    <row r="316" spans="1:6" x14ac:dyDescent="0.45">
      <c r="A316" t="s">
        <v>39</v>
      </c>
      <c r="B316" t="s">
        <v>59</v>
      </c>
      <c r="C316" s="1">
        <v>39496</v>
      </c>
      <c r="D316" s="4">
        <v>0</v>
      </c>
      <c r="E316">
        <v>82.99</v>
      </c>
      <c r="F316">
        <v>319939976</v>
      </c>
    </row>
    <row r="317" spans="1:6" x14ac:dyDescent="0.45">
      <c r="A317" t="s">
        <v>39</v>
      </c>
      <c r="B317" t="s">
        <v>59</v>
      </c>
      <c r="C317" s="1">
        <v>39503</v>
      </c>
      <c r="D317" s="4">
        <v>0</v>
      </c>
      <c r="E317">
        <v>80.2</v>
      </c>
      <c r="F317">
        <v>255605962</v>
      </c>
    </row>
    <row r="318" spans="1:6" x14ac:dyDescent="0.45">
      <c r="A318" t="s">
        <v>39</v>
      </c>
      <c r="B318" t="s">
        <v>59</v>
      </c>
      <c r="C318" s="1">
        <v>39510</v>
      </c>
      <c r="D318" s="4">
        <v>0</v>
      </c>
      <c r="E318">
        <v>74.86</v>
      </c>
      <c r="F318">
        <v>427048618</v>
      </c>
    </row>
    <row r="319" spans="1:6" x14ac:dyDescent="0.45">
      <c r="A319" t="s">
        <v>39</v>
      </c>
      <c r="B319" t="s">
        <v>59</v>
      </c>
      <c r="C319" s="1">
        <v>39517</v>
      </c>
      <c r="D319" s="4">
        <v>0</v>
      </c>
      <c r="E319">
        <v>76.77</v>
      </c>
      <c r="F319">
        <v>414856438</v>
      </c>
    </row>
    <row r="320" spans="1:6" x14ac:dyDescent="0.45">
      <c r="A320" t="s">
        <v>39</v>
      </c>
      <c r="B320" t="s">
        <v>59</v>
      </c>
      <c r="C320" s="1">
        <v>39524</v>
      </c>
      <c r="D320" s="4">
        <v>0</v>
      </c>
      <c r="E320">
        <v>74.459999999999994</v>
      </c>
      <c r="F320">
        <v>565123338</v>
      </c>
    </row>
    <row r="321" spans="1:6" x14ac:dyDescent="0.45">
      <c r="A321" t="s">
        <v>39</v>
      </c>
      <c r="B321" t="s">
        <v>59</v>
      </c>
      <c r="C321" s="1">
        <v>39531</v>
      </c>
      <c r="D321" s="4">
        <v>0</v>
      </c>
      <c r="E321">
        <v>73.75</v>
      </c>
      <c r="F321">
        <v>529383710</v>
      </c>
    </row>
    <row r="322" spans="1:6" x14ac:dyDescent="0.45">
      <c r="A322" t="s">
        <v>39</v>
      </c>
      <c r="B322" t="s">
        <v>59</v>
      </c>
      <c r="C322" s="1">
        <v>39538</v>
      </c>
      <c r="D322" s="4">
        <v>0</v>
      </c>
      <c r="E322">
        <v>77.349999999999994</v>
      </c>
      <c r="F322">
        <v>679980000</v>
      </c>
    </row>
    <row r="323" spans="1:6" x14ac:dyDescent="0.45">
      <c r="A323" t="s">
        <v>39</v>
      </c>
      <c r="B323" t="s">
        <v>59</v>
      </c>
      <c r="C323" s="1">
        <v>39545</v>
      </c>
      <c r="D323" s="4">
        <v>0</v>
      </c>
      <c r="E323">
        <v>74.400000000000006</v>
      </c>
      <c r="F323">
        <v>439887355</v>
      </c>
    </row>
    <row r="324" spans="1:6" x14ac:dyDescent="0.45">
      <c r="A324" t="s">
        <v>39</v>
      </c>
      <c r="B324" t="s">
        <v>59</v>
      </c>
      <c r="C324" s="1">
        <v>39552</v>
      </c>
      <c r="D324" s="4">
        <v>0</v>
      </c>
      <c r="E324">
        <v>76.56</v>
      </c>
      <c r="F324">
        <v>575053406</v>
      </c>
    </row>
    <row r="325" spans="1:6" x14ac:dyDescent="0.45">
      <c r="A325" t="s">
        <v>39</v>
      </c>
      <c r="B325" t="s">
        <v>59</v>
      </c>
      <c r="C325" s="1">
        <v>39559</v>
      </c>
      <c r="D325" s="4">
        <v>0</v>
      </c>
      <c r="E325">
        <v>74.88</v>
      </c>
      <c r="F325">
        <v>399932419</v>
      </c>
    </row>
    <row r="326" spans="1:6" x14ac:dyDescent="0.45">
      <c r="A326" t="s">
        <v>39</v>
      </c>
      <c r="B326" t="s">
        <v>59</v>
      </c>
      <c r="C326" s="1">
        <v>39566</v>
      </c>
      <c r="D326" s="4">
        <v>0</v>
      </c>
      <c r="E326">
        <v>80.34</v>
      </c>
      <c r="F326">
        <v>449990898</v>
      </c>
    </row>
    <row r="327" spans="1:6" x14ac:dyDescent="0.45">
      <c r="A327" t="s">
        <v>39</v>
      </c>
      <c r="B327" t="s">
        <v>59</v>
      </c>
      <c r="C327" s="1">
        <v>39573</v>
      </c>
      <c r="D327" s="4">
        <v>0</v>
      </c>
      <c r="E327">
        <v>81.45</v>
      </c>
      <c r="F327">
        <v>456885740</v>
      </c>
    </row>
    <row r="328" spans="1:6" x14ac:dyDescent="0.45">
      <c r="A328" t="s">
        <v>39</v>
      </c>
      <c r="B328" t="s">
        <v>59</v>
      </c>
      <c r="C328" s="1">
        <v>39580</v>
      </c>
      <c r="D328" s="4">
        <v>0</v>
      </c>
      <c r="E328">
        <v>85.7</v>
      </c>
      <c r="F328">
        <v>648029920</v>
      </c>
    </row>
    <row r="329" spans="1:6" x14ac:dyDescent="0.45">
      <c r="A329" t="s">
        <v>39</v>
      </c>
      <c r="B329" t="s">
        <v>59</v>
      </c>
      <c r="C329" s="1">
        <v>39587</v>
      </c>
      <c r="D329" s="4">
        <v>0</v>
      </c>
      <c r="E329">
        <v>86.32</v>
      </c>
      <c r="F329">
        <v>572627266</v>
      </c>
    </row>
    <row r="330" spans="1:6" x14ac:dyDescent="0.45">
      <c r="A330" t="s">
        <v>39</v>
      </c>
      <c r="B330" t="s">
        <v>59</v>
      </c>
      <c r="C330" s="1">
        <v>39594</v>
      </c>
      <c r="D330" s="4">
        <v>0</v>
      </c>
      <c r="E330">
        <v>85.2</v>
      </c>
      <c r="F330">
        <v>344848431</v>
      </c>
    </row>
    <row r="331" spans="1:6" x14ac:dyDescent="0.45">
      <c r="A331" t="s">
        <v>39</v>
      </c>
      <c r="B331" t="s">
        <v>59</v>
      </c>
      <c r="C331" s="1">
        <v>39601</v>
      </c>
      <c r="D331" s="4">
        <v>0</v>
      </c>
      <c r="E331">
        <v>78.62</v>
      </c>
      <c r="F331">
        <v>435370993</v>
      </c>
    </row>
    <row r="332" spans="1:6" x14ac:dyDescent="0.45">
      <c r="A332" t="s">
        <v>39</v>
      </c>
      <c r="B332" t="s">
        <v>59</v>
      </c>
      <c r="C332" s="1">
        <v>39608</v>
      </c>
      <c r="D332" s="4">
        <v>0</v>
      </c>
      <c r="E332">
        <v>78.5</v>
      </c>
      <c r="F332">
        <v>172122546</v>
      </c>
    </row>
    <row r="333" spans="1:6" x14ac:dyDescent="0.45">
      <c r="A333" t="s">
        <v>39</v>
      </c>
      <c r="B333" t="s">
        <v>59</v>
      </c>
      <c r="C333" s="1">
        <v>39615</v>
      </c>
      <c r="D333" s="4">
        <v>0</v>
      </c>
      <c r="E333">
        <v>79</v>
      </c>
      <c r="F333">
        <v>348579521</v>
      </c>
    </row>
    <row r="334" spans="1:6" x14ac:dyDescent="0.45">
      <c r="A334" t="s">
        <v>39</v>
      </c>
      <c r="B334" t="s">
        <v>59</v>
      </c>
      <c r="C334" s="1">
        <v>39622</v>
      </c>
      <c r="D334" s="4">
        <v>0</v>
      </c>
      <c r="E334">
        <v>75.989999999999995</v>
      </c>
      <c r="F334">
        <v>325669664</v>
      </c>
    </row>
    <row r="335" spans="1:6" x14ac:dyDescent="0.45">
      <c r="A335" t="s">
        <v>39</v>
      </c>
      <c r="B335" t="s">
        <v>59</v>
      </c>
      <c r="C335" s="1">
        <v>39629</v>
      </c>
      <c r="D335" s="4">
        <v>0</v>
      </c>
      <c r="E335">
        <v>72.319999999999993</v>
      </c>
      <c r="F335">
        <v>418863292</v>
      </c>
    </row>
    <row r="336" spans="1:6" x14ac:dyDescent="0.45">
      <c r="A336" t="s">
        <v>39</v>
      </c>
      <c r="B336" t="s">
        <v>59</v>
      </c>
      <c r="C336" s="1">
        <v>39636</v>
      </c>
      <c r="D336" s="4">
        <v>0</v>
      </c>
      <c r="E336">
        <v>72.77</v>
      </c>
      <c r="F336">
        <v>427320013</v>
      </c>
    </row>
    <row r="337" spans="1:6" x14ac:dyDescent="0.45">
      <c r="A337" t="s">
        <v>39</v>
      </c>
      <c r="B337" t="s">
        <v>59</v>
      </c>
      <c r="C337" s="1">
        <v>39643</v>
      </c>
      <c r="D337" s="4">
        <v>0</v>
      </c>
      <c r="E337">
        <v>75.349999999999994</v>
      </c>
      <c r="F337">
        <v>621460644</v>
      </c>
    </row>
    <row r="338" spans="1:6" x14ac:dyDescent="0.45">
      <c r="A338" t="s">
        <v>39</v>
      </c>
      <c r="B338" t="s">
        <v>59</v>
      </c>
      <c r="C338" s="1">
        <v>39650</v>
      </c>
      <c r="D338" s="4">
        <v>0</v>
      </c>
      <c r="E338">
        <v>70.25</v>
      </c>
      <c r="F338">
        <v>515093841</v>
      </c>
    </row>
    <row r="339" spans="1:6" x14ac:dyDescent="0.45">
      <c r="A339" t="s">
        <v>39</v>
      </c>
      <c r="B339" t="s">
        <v>59</v>
      </c>
      <c r="C339" s="1">
        <v>39657</v>
      </c>
      <c r="D339" s="4">
        <v>0</v>
      </c>
      <c r="E339">
        <v>67.66</v>
      </c>
      <c r="F339">
        <v>636911975</v>
      </c>
    </row>
    <row r="340" spans="1:6" x14ac:dyDescent="0.45">
      <c r="A340" t="s">
        <v>39</v>
      </c>
      <c r="B340" t="s">
        <v>59</v>
      </c>
      <c r="C340" s="1">
        <v>39664</v>
      </c>
      <c r="D340" s="4">
        <v>0</v>
      </c>
      <c r="E340">
        <v>59.75</v>
      </c>
      <c r="F340">
        <v>610461882</v>
      </c>
    </row>
    <row r="341" spans="1:6" x14ac:dyDescent="0.45">
      <c r="A341" t="s">
        <v>39</v>
      </c>
      <c r="B341" t="s">
        <v>59</v>
      </c>
      <c r="C341" s="1">
        <v>39671</v>
      </c>
      <c r="D341" s="4">
        <v>0</v>
      </c>
      <c r="E341">
        <v>65.63</v>
      </c>
      <c r="F341">
        <v>670435504</v>
      </c>
    </row>
    <row r="342" spans="1:6" x14ac:dyDescent="0.45">
      <c r="A342" t="s">
        <v>39</v>
      </c>
      <c r="B342" t="s">
        <v>59</v>
      </c>
      <c r="C342" s="1">
        <v>39678</v>
      </c>
      <c r="D342" s="4">
        <v>0</v>
      </c>
      <c r="E342">
        <v>62.92</v>
      </c>
      <c r="F342">
        <v>477109737</v>
      </c>
    </row>
    <row r="343" spans="1:6" x14ac:dyDescent="0.45">
      <c r="A343" t="s">
        <v>39</v>
      </c>
      <c r="B343" t="s">
        <v>59</v>
      </c>
      <c r="C343" s="1">
        <v>39685</v>
      </c>
      <c r="D343" s="4">
        <v>0</v>
      </c>
      <c r="E343">
        <v>57.4</v>
      </c>
      <c r="F343">
        <v>620658686</v>
      </c>
    </row>
    <row r="344" spans="1:6" x14ac:dyDescent="0.45">
      <c r="A344" t="s">
        <v>39</v>
      </c>
      <c r="B344" t="s">
        <v>59</v>
      </c>
      <c r="C344" s="1">
        <v>39692</v>
      </c>
      <c r="D344" s="4">
        <v>0</v>
      </c>
      <c r="E344">
        <v>54.4</v>
      </c>
      <c r="F344">
        <v>705862281</v>
      </c>
    </row>
    <row r="345" spans="1:6" x14ac:dyDescent="0.45">
      <c r="A345" t="s">
        <v>39</v>
      </c>
      <c r="B345" t="s">
        <v>59</v>
      </c>
      <c r="C345" s="1">
        <v>39699</v>
      </c>
      <c r="D345" s="4">
        <v>0</v>
      </c>
      <c r="E345">
        <v>47.6</v>
      </c>
      <c r="F345">
        <v>1065510633</v>
      </c>
    </row>
    <row r="346" spans="1:6" x14ac:dyDescent="0.45">
      <c r="A346" t="s">
        <v>39</v>
      </c>
      <c r="B346" t="s">
        <v>59</v>
      </c>
      <c r="C346" s="1">
        <v>39706</v>
      </c>
      <c r="D346" s="4">
        <v>0</v>
      </c>
      <c r="E346">
        <v>43.99</v>
      </c>
      <c r="F346">
        <v>644322632</v>
      </c>
    </row>
    <row r="347" spans="1:6" x14ac:dyDescent="0.45">
      <c r="A347" t="s">
        <v>39</v>
      </c>
      <c r="B347" t="s">
        <v>59</v>
      </c>
      <c r="C347" s="1">
        <v>39713</v>
      </c>
      <c r="D347" s="4">
        <v>0</v>
      </c>
      <c r="E347">
        <v>43.78</v>
      </c>
      <c r="F347">
        <v>429093102</v>
      </c>
    </row>
    <row r="348" spans="1:6" x14ac:dyDescent="0.45">
      <c r="A348" t="s">
        <v>39</v>
      </c>
      <c r="B348" t="s">
        <v>59</v>
      </c>
      <c r="C348" s="1">
        <v>39720</v>
      </c>
      <c r="D348" s="4">
        <v>0</v>
      </c>
      <c r="E348">
        <v>42.1</v>
      </c>
      <c r="F348">
        <v>582432079</v>
      </c>
    </row>
    <row r="349" spans="1:6" x14ac:dyDescent="0.45">
      <c r="A349" t="s">
        <v>39</v>
      </c>
      <c r="B349" t="s">
        <v>59</v>
      </c>
      <c r="C349" s="1">
        <v>39727</v>
      </c>
      <c r="D349" s="4">
        <v>0</v>
      </c>
      <c r="E349">
        <v>31.54</v>
      </c>
      <c r="F349">
        <v>427384491</v>
      </c>
    </row>
    <row r="350" spans="1:6" x14ac:dyDescent="0.45">
      <c r="A350" t="s">
        <v>39</v>
      </c>
      <c r="B350" t="s">
        <v>59</v>
      </c>
      <c r="C350" s="1">
        <v>39734</v>
      </c>
      <c r="D350" s="4">
        <v>0</v>
      </c>
      <c r="E350">
        <v>26.18</v>
      </c>
      <c r="F350">
        <v>1001030062</v>
      </c>
    </row>
    <row r="351" spans="1:6" x14ac:dyDescent="0.45">
      <c r="A351" t="s">
        <v>39</v>
      </c>
      <c r="B351" t="s">
        <v>59</v>
      </c>
      <c r="C351" s="1">
        <v>39741</v>
      </c>
      <c r="D351" s="4">
        <v>0</v>
      </c>
      <c r="E351">
        <v>17.5</v>
      </c>
      <c r="F351">
        <v>1125811049</v>
      </c>
    </row>
    <row r="352" spans="1:6" x14ac:dyDescent="0.45">
      <c r="A352" t="s">
        <v>39</v>
      </c>
      <c r="B352" t="s">
        <v>59</v>
      </c>
      <c r="C352" s="1">
        <v>39748</v>
      </c>
      <c r="D352" s="4">
        <v>0</v>
      </c>
      <c r="E352">
        <v>28.39</v>
      </c>
      <c r="F352">
        <v>1026121656</v>
      </c>
    </row>
    <row r="353" spans="1:6" x14ac:dyDescent="0.45">
      <c r="A353" t="s">
        <v>39</v>
      </c>
      <c r="B353" t="s">
        <v>59</v>
      </c>
      <c r="C353" s="1">
        <v>39755</v>
      </c>
      <c r="D353" s="4">
        <v>0</v>
      </c>
      <c r="E353">
        <v>28.8</v>
      </c>
      <c r="F353">
        <v>734199560</v>
      </c>
    </row>
    <row r="354" spans="1:6" x14ac:dyDescent="0.45">
      <c r="A354" t="s">
        <v>39</v>
      </c>
      <c r="B354" t="s">
        <v>59</v>
      </c>
      <c r="C354" s="1">
        <v>39762</v>
      </c>
      <c r="D354" s="4">
        <v>0</v>
      </c>
      <c r="E354">
        <v>25.18</v>
      </c>
      <c r="F354">
        <v>793641029</v>
      </c>
    </row>
    <row r="355" spans="1:6" x14ac:dyDescent="0.45">
      <c r="A355" t="s">
        <v>39</v>
      </c>
      <c r="B355" t="s">
        <v>59</v>
      </c>
      <c r="C355" s="1">
        <v>39769</v>
      </c>
      <c r="D355" s="4">
        <v>0</v>
      </c>
      <c r="E355">
        <v>22.74</v>
      </c>
      <c r="F355">
        <v>1137643181</v>
      </c>
    </row>
    <row r="356" spans="1:6" x14ac:dyDescent="0.45">
      <c r="A356" t="s">
        <v>39</v>
      </c>
      <c r="B356" t="s">
        <v>59</v>
      </c>
      <c r="C356" s="1">
        <v>39776</v>
      </c>
      <c r="D356" s="4">
        <v>0</v>
      </c>
      <c r="E356">
        <v>23.21</v>
      </c>
      <c r="F356">
        <v>1102570083</v>
      </c>
    </row>
    <row r="357" spans="1:6" x14ac:dyDescent="0.45">
      <c r="A357" t="s">
        <v>39</v>
      </c>
      <c r="B357" t="s">
        <v>59</v>
      </c>
      <c r="C357" s="1">
        <v>39783</v>
      </c>
      <c r="D357" s="4">
        <v>0</v>
      </c>
      <c r="E357">
        <v>20.440000000000001</v>
      </c>
      <c r="F357">
        <v>893874638</v>
      </c>
    </row>
    <row r="358" spans="1:6" x14ac:dyDescent="0.45">
      <c r="A358" t="s">
        <v>39</v>
      </c>
      <c r="B358" t="s">
        <v>59</v>
      </c>
      <c r="C358" s="1">
        <v>39790</v>
      </c>
      <c r="D358" s="4">
        <v>0</v>
      </c>
      <c r="E358">
        <v>22.07</v>
      </c>
      <c r="F358">
        <v>869053331</v>
      </c>
    </row>
    <row r="359" spans="1:6" x14ac:dyDescent="0.45">
      <c r="A359" t="s">
        <v>39</v>
      </c>
      <c r="B359" t="s">
        <v>59</v>
      </c>
      <c r="C359" s="1">
        <v>39797</v>
      </c>
      <c r="D359" s="4">
        <v>0</v>
      </c>
      <c r="E359">
        <v>22.2</v>
      </c>
      <c r="F359">
        <v>874585230</v>
      </c>
    </row>
    <row r="360" spans="1:6" x14ac:dyDescent="0.45">
      <c r="A360" t="s">
        <v>39</v>
      </c>
      <c r="B360" t="s">
        <v>59</v>
      </c>
      <c r="C360" s="1">
        <v>39804</v>
      </c>
      <c r="D360" s="4">
        <v>0</v>
      </c>
      <c r="E360">
        <v>22.12</v>
      </c>
      <c r="F360">
        <v>624794988</v>
      </c>
    </row>
    <row r="361" spans="1:6" x14ac:dyDescent="0.45">
      <c r="A361" t="s">
        <v>39</v>
      </c>
      <c r="B361" t="s">
        <v>59</v>
      </c>
      <c r="C361" s="1">
        <v>39811</v>
      </c>
      <c r="D361" s="4">
        <v>0</v>
      </c>
      <c r="E361">
        <v>22.79</v>
      </c>
      <c r="F361">
        <v>162638380</v>
      </c>
    </row>
    <row r="362" spans="1:6" x14ac:dyDescent="0.45">
      <c r="A362" t="s">
        <v>39</v>
      </c>
      <c r="B362" t="s">
        <v>59</v>
      </c>
      <c r="C362" s="1">
        <v>39818</v>
      </c>
      <c r="D362" s="4">
        <v>0</v>
      </c>
      <c r="E362">
        <v>22.98</v>
      </c>
      <c r="F362">
        <v>29329215</v>
      </c>
    </row>
    <row r="363" spans="1:6" x14ac:dyDescent="0.45">
      <c r="A363" t="s">
        <v>39</v>
      </c>
      <c r="B363" t="s">
        <v>59</v>
      </c>
      <c r="C363" s="1">
        <v>39825</v>
      </c>
      <c r="D363" s="4">
        <v>0</v>
      </c>
      <c r="E363">
        <v>19.989999999999998</v>
      </c>
      <c r="F363">
        <v>513304103</v>
      </c>
    </row>
    <row r="364" spans="1:6" x14ac:dyDescent="0.45">
      <c r="A364" t="s">
        <v>39</v>
      </c>
      <c r="B364" t="s">
        <v>59</v>
      </c>
      <c r="C364" s="1">
        <v>39832</v>
      </c>
      <c r="D364" s="4">
        <v>0</v>
      </c>
      <c r="E364">
        <v>15.2</v>
      </c>
      <c r="F364">
        <v>998202675</v>
      </c>
    </row>
    <row r="365" spans="1:6" x14ac:dyDescent="0.45">
      <c r="A365" t="s">
        <v>39</v>
      </c>
      <c r="B365" t="s">
        <v>59</v>
      </c>
      <c r="C365" s="1">
        <v>39839</v>
      </c>
      <c r="D365" s="4">
        <v>0</v>
      </c>
      <c r="E365">
        <v>16.440000000000001</v>
      </c>
      <c r="F365">
        <v>1524654764</v>
      </c>
    </row>
    <row r="366" spans="1:6" x14ac:dyDescent="0.45">
      <c r="A366" t="s">
        <v>39</v>
      </c>
      <c r="B366" t="s">
        <v>59</v>
      </c>
      <c r="C366" s="1">
        <v>39846</v>
      </c>
      <c r="D366" s="4">
        <v>0</v>
      </c>
      <c r="E366">
        <v>15.58</v>
      </c>
      <c r="F366">
        <v>1154002773</v>
      </c>
    </row>
    <row r="367" spans="1:6" x14ac:dyDescent="0.45">
      <c r="A367" t="s">
        <v>39</v>
      </c>
      <c r="B367" t="s">
        <v>59</v>
      </c>
      <c r="C367" s="1">
        <v>39853</v>
      </c>
      <c r="D367" s="4">
        <v>0</v>
      </c>
      <c r="E367">
        <v>18.989999999999998</v>
      </c>
      <c r="F367">
        <v>3061115380</v>
      </c>
    </row>
    <row r="368" spans="1:6" x14ac:dyDescent="0.45">
      <c r="A368" t="s">
        <v>39</v>
      </c>
      <c r="B368" t="s">
        <v>59</v>
      </c>
      <c r="C368" s="1">
        <v>39860</v>
      </c>
      <c r="D368" s="4">
        <v>0</v>
      </c>
      <c r="E368">
        <v>14.4</v>
      </c>
      <c r="F368">
        <v>2134336250</v>
      </c>
    </row>
    <row r="369" spans="1:6" x14ac:dyDescent="0.45">
      <c r="A369" t="s">
        <v>39</v>
      </c>
      <c r="B369" t="s">
        <v>59</v>
      </c>
      <c r="C369" s="1">
        <v>39867</v>
      </c>
      <c r="D369" s="4">
        <v>0</v>
      </c>
      <c r="E369">
        <v>14.27</v>
      </c>
      <c r="F369">
        <v>1211578508</v>
      </c>
    </row>
    <row r="370" spans="1:6" x14ac:dyDescent="0.45">
      <c r="A370" t="s">
        <v>39</v>
      </c>
      <c r="B370" t="s">
        <v>59</v>
      </c>
      <c r="C370" s="1">
        <v>39874</v>
      </c>
      <c r="D370" s="4">
        <v>0</v>
      </c>
      <c r="E370">
        <v>15.81</v>
      </c>
      <c r="F370">
        <v>2097114408</v>
      </c>
    </row>
    <row r="371" spans="1:6" x14ac:dyDescent="0.45">
      <c r="A371" t="s">
        <v>39</v>
      </c>
      <c r="B371" t="s">
        <v>59</v>
      </c>
      <c r="C371" s="1">
        <v>39881</v>
      </c>
      <c r="D371" s="4">
        <v>0</v>
      </c>
      <c r="E371">
        <v>16.899999999999999</v>
      </c>
      <c r="F371">
        <v>2168560456</v>
      </c>
    </row>
    <row r="372" spans="1:6" x14ac:dyDescent="0.45">
      <c r="A372" t="s">
        <v>39</v>
      </c>
      <c r="B372" t="s">
        <v>59</v>
      </c>
      <c r="C372" s="1">
        <v>39888</v>
      </c>
      <c r="D372" s="4">
        <v>0</v>
      </c>
      <c r="E372">
        <v>22.9</v>
      </c>
      <c r="F372">
        <v>4792355028</v>
      </c>
    </row>
    <row r="373" spans="1:6" x14ac:dyDescent="0.45">
      <c r="A373" t="s">
        <v>39</v>
      </c>
      <c r="B373" t="s">
        <v>59</v>
      </c>
      <c r="C373" s="1">
        <v>39895</v>
      </c>
      <c r="D373" s="4">
        <v>0</v>
      </c>
      <c r="E373">
        <v>22.63</v>
      </c>
      <c r="F373">
        <v>3838020019</v>
      </c>
    </row>
    <row r="374" spans="1:6" x14ac:dyDescent="0.45">
      <c r="A374" t="s">
        <v>39</v>
      </c>
      <c r="B374" t="s">
        <v>59</v>
      </c>
      <c r="C374" s="1">
        <v>39902</v>
      </c>
      <c r="D374" s="4">
        <v>0</v>
      </c>
      <c r="E374">
        <v>22.9</v>
      </c>
      <c r="F374">
        <v>2814976022</v>
      </c>
    </row>
    <row r="375" spans="1:6" x14ac:dyDescent="0.45">
      <c r="A375" t="s">
        <v>39</v>
      </c>
      <c r="B375" t="s">
        <v>59</v>
      </c>
      <c r="C375" s="1">
        <v>39909</v>
      </c>
      <c r="D375" s="4">
        <v>0</v>
      </c>
      <c r="E375">
        <v>26.85</v>
      </c>
      <c r="F375">
        <v>4034127268</v>
      </c>
    </row>
    <row r="376" spans="1:6" x14ac:dyDescent="0.45">
      <c r="A376" t="s">
        <v>39</v>
      </c>
      <c r="B376" t="s">
        <v>59</v>
      </c>
      <c r="C376" s="1">
        <v>39916</v>
      </c>
      <c r="D376" s="4">
        <v>0</v>
      </c>
      <c r="E376">
        <v>28.85</v>
      </c>
      <c r="F376">
        <v>4059503758</v>
      </c>
    </row>
    <row r="377" spans="1:6" x14ac:dyDescent="0.45">
      <c r="A377" t="s">
        <v>39</v>
      </c>
      <c r="B377" t="s">
        <v>59</v>
      </c>
      <c r="C377" s="1">
        <v>39923</v>
      </c>
      <c r="D377" s="4">
        <v>0</v>
      </c>
      <c r="E377">
        <v>27.75</v>
      </c>
      <c r="F377">
        <v>3224031419</v>
      </c>
    </row>
    <row r="378" spans="1:6" x14ac:dyDescent="0.45">
      <c r="A378" t="s">
        <v>39</v>
      </c>
      <c r="B378" t="s">
        <v>59</v>
      </c>
      <c r="C378" s="1">
        <v>39930</v>
      </c>
      <c r="D378" s="4">
        <v>0</v>
      </c>
      <c r="E378">
        <v>27.8</v>
      </c>
      <c r="F378">
        <v>1701478329</v>
      </c>
    </row>
    <row r="379" spans="1:6" x14ac:dyDescent="0.45">
      <c r="A379" t="s">
        <v>39</v>
      </c>
      <c r="B379" t="s">
        <v>59</v>
      </c>
      <c r="C379" s="1">
        <v>39937</v>
      </c>
      <c r="D379" s="4">
        <v>0</v>
      </c>
      <c r="E379">
        <v>32.270000000000003</v>
      </c>
      <c r="F379">
        <v>2647711661</v>
      </c>
    </row>
    <row r="380" spans="1:6" x14ac:dyDescent="0.45">
      <c r="A380" t="s">
        <v>39</v>
      </c>
      <c r="B380" t="s">
        <v>59</v>
      </c>
      <c r="C380" s="1">
        <v>39944</v>
      </c>
      <c r="D380" s="4">
        <v>0</v>
      </c>
      <c r="E380">
        <v>32.979999999999997</v>
      </c>
      <c r="F380">
        <v>2545837293</v>
      </c>
    </row>
    <row r="381" spans="1:6" x14ac:dyDescent="0.45">
      <c r="A381" t="s">
        <v>39</v>
      </c>
      <c r="B381" t="s">
        <v>59</v>
      </c>
      <c r="C381" s="1">
        <v>39951</v>
      </c>
      <c r="D381" s="4">
        <v>0</v>
      </c>
      <c r="E381">
        <v>39.01</v>
      </c>
      <c r="F381">
        <v>4212347771</v>
      </c>
    </row>
    <row r="382" spans="1:6" x14ac:dyDescent="0.45">
      <c r="A382" t="s">
        <v>39</v>
      </c>
      <c r="B382" t="s">
        <v>59</v>
      </c>
      <c r="C382" s="1">
        <v>39958</v>
      </c>
      <c r="D382" s="4">
        <v>0</v>
      </c>
      <c r="E382">
        <v>44.13</v>
      </c>
      <c r="F382">
        <v>2960694742</v>
      </c>
    </row>
    <row r="383" spans="1:6" x14ac:dyDescent="0.45">
      <c r="A383" t="s">
        <v>39</v>
      </c>
      <c r="B383" t="s">
        <v>59</v>
      </c>
      <c r="C383" s="1">
        <v>39965</v>
      </c>
      <c r="D383" s="4">
        <v>0</v>
      </c>
      <c r="E383">
        <v>50.75</v>
      </c>
      <c r="F383">
        <v>4478253712</v>
      </c>
    </row>
    <row r="384" spans="1:6" x14ac:dyDescent="0.45">
      <c r="A384" t="s">
        <v>39</v>
      </c>
      <c r="B384" t="s">
        <v>59</v>
      </c>
      <c r="C384" s="1">
        <v>39972</v>
      </c>
      <c r="D384" s="4">
        <v>0</v>
      </c>
      <c r="E384">
        <v>47.98</v>
      </c>
      <c r="F384">
        <v>1545703479</v>
      </c>
    </row>
    <row r="385" spans="1:6" x14ac:dyDescent="0.45">
      <c r="A385" t="s">
        <v>39</v>
      </c>
      <c r="B385" t="s">
        <v>59</v>
      </c>
      <c r="C385" s="1">
        <v>39979</v>
      </c>
      <c r="D385" s="4">
        <v>0</v>
      </c>
      <c r="E385">
        <v>41.1</v>
      </c>
      <c r="F385">
        <v>2893421097</v>
      </c>
    </row>
    <row r="386" spans="1:6" x14ac:dyDescent="0.45">
      <c r="A386" t="s">
        <v>39</v>
      </c>
      <c r="B386" t="s">
        <v>59</v>
      </c>
      <c r="C386" s="1">
        <v>39986</v>
      </c>
      <c r="D386" s="4">
        <v>0</v>
      </c>
      <c r="E386">
        <v>39.72</v>
      </c>
      <c r="F386">
        <v>4768996262</v>
      </c>
    </row>
    <row r="387" spans="1:6" x14ac:dyDescent="0.45">
      <c r="A387" t="s">
        <v>39</v>
      </c>
      <c r="B387" t="s">
        <v>59</v>
      </c>
      <c r="C387" s="1">
        <v>39993</v>
      </c>
      <c r="D387" s="4">
        <v>0</v>
      </c>
      <c r="E387">
        <v>38.54</v>
      </c>
      <c r="F387">
        <v>2633598646</v>
      </c>
    </row>
    <row r="388" spans="1:6" x14ac:dyDescent="0.45">
      <c r="A388" t="s">
        <v>39</v>
      </c>
      <c r="B388" t="s">
        <v>59</v>
      </c>
      <c r="C388" s="1">
        <v>40000</v>
      </c>
      <c r="D388" s="4">
        <v>0</v>
      </c>
      <c r="E388">
        <v>34.36</v>
      </c>
      <c r="F388">
        <v>2229528957</v>
      </c>
    </row>
    <row r="389" spans="1:6" x14ac:dyDescent="0.45">
      <c r="A389" t="s">
        <v>39</v>
      </c>
      <c r="B389" t="s">
        <v>59</v>
      </c>
      <c r="C389" s="1">
        <v>40007</v>
      </c>
      <c r="D389" s="4">
        <v>0</v>
      </c>
      <c r="E389">
        <v>38.020000000000003</v>
      </c>
      <c r="F389">
        <v>3166539209</v>
      </c>
    </row>
    <row r="390" spans="1:6" x14ac:dyDescent="0.45">
      <c r="A390" t="s">
        <v>39</v>
      </c>
      <c r="B390" t="s">
        <v>59</v>
      </c>
      <c r="C390" s="1">
        <v>40014</v>
      </c>
      <c r="D390" s="4">
        <v>0</v>
      </c>
      <c r="E390">
        <v>40.85</v>
      </c>
      <c r="F390">
        <v>2624057050</v>
      </c>
    </row>
    <row r="391" spans="1:6" x14ac:dyDescent="0.45">
      <c r="A391" t="s">
        <v>39</v>
      </c>
      <c r="B391" t="s">
        <v>59</v>
      </c>
      <c r="C391" s="1">
        <v>40021</v>
      </c>
      <c r="D391" s="4">
        <v>0</v>
      </c>
      <c r="E391">
        <v>42.39</v>
      </c>
      <c r="F391">
        <v>2862821190</v>
      </c>
    </row>
    <row r="392" spans="1:6" x14ac:dyDescent="0.45">
      <c r="A392" t="s">
        <v>39</v>
      </c>
      <c r="B392" t="s">
        <v>59</v>
      </c>
      <c r="C392" s="1">
        <v>40028</v>
      </c>
      <c r="D392" s="4">
        <v>0</v>
      </c>
      <c r="E392">
        <v>47.8</v>
      </c>
      <c r="F392">
        <v>4000413027</v>
      </c>
    </row>
    <row r="393" spans="1:6" x14ac:dyDescent="0.45">
      <c r="A393" t="s">
        <v>39</v>
      </c>
      <c r="B393" t="s">
        <v>59</v>
      </c>
      <c r="C393" s="1">
        <v>40035</v>
      </c>
      <c r="D393" s="4">
        <v>0</v>
      </c>
      <c r="E393">
        <v>46.7</v>
      </c>
      <c r="F393">
        <v>3066500814</v>
      </c>
    </row>
    <row r="394" spans="1:6" x14ac:dyDescent="0.45">
      <c r="A394" t="s">
        <v>39</v>
      </c>
      <c r="B394" t="s">
        <v>59</v>
      </c>
      <c r="C394" s="1">
        <v>40042</v>
      </c>
      <c r="D394" s="4">
        <v>0</v>
      </c>
      <c r="E394">
        <v>48.71</v>
      </c>
      <c r="F394">
        <v>2222327312</v>
      </c>
    </row>
    <row r="395" spans="1:6" x14ac:dyDescent="0.45">
      <c r="A395" t="s">
        <v>39</v>
      </c>
      <c r="B395" t="s">
        <v>59</v>
      </c>
      <c r="C395" s="1">
        <v>40049</v>
      </c>
      <c r="D395" s="4">
        <v>0</v>
      </c>
      <c r="E395">
        <v>48.27</v>
      </c>
      <c r="F395">
        <v>2009875595</v>
      </c>
    </row>
    <row r="396" spans="1:6" x14ac:dyDescent="0.45">
      <c r="A396" t="s">
        <v>39</v>
      </c>
      <c r="B396" t="s">
        <v>59</v>
      </c>
      <c r="C396" s="1">
        <v>40056</v>
      </c>
      <c r="D396" s="4">
        <v>0</v>
      </c>
      <c r="E396">
        <v>53.13</v>
      </c>
      <c r="F396">
        <v>2447385575</v>
      </c>
    </row>
    <row r="397" spans="1:6" x14ac:dyDescent="0.45">
      <c r="A397" t="s">
        <v>39</v>
      </c>
      <c r="B397" t="s">
        <v>59</v>
      </c>
      <c r="C397" s="1">
        <v>40063</v>
      </c>
      <c r="D397" s="4">
        <v>0</v>
      </c>
      <c r="E397">
        <v>59.2</v>
      </c>
      <c r="F397">
        <v>2281952658</v>
      </c>
    </row>
    <row r="398" spans="1:6" x14ac:dyDescent="0.45">
      <c r="A398" t="s">
        <v>39</v>
      </c>
      <c r="B398" t="s">
        <v>59</v>
      </c>
      <c r="C398" s="1">
        <v>40070</v>
      </c>
      <c r="D398" s="4">
        <v>0</v>
      </c>
      <c r="E398">
        <v>57.69</v>
      </c>
      <c r="F398">
        <v>1820036352</v>
      </c>
    </row>
    <row r="399" spans="1:6" x14ac:dyDescent="0.45">
      <c r="A399" t="s">
        <v>39</v>
      </c>
      <c r="B399" t="s">
        <v>59</v>
      </c>
      <c r="C399" s="1">
        <v>40077</v>
      </c>
      <c r="D399" s="4">
        <v>0</v>
      </c>
      <c r="E399">
        <v>59.65</v>
      </c>
      <c r="F399">
        <v>2363194969</v>
      </c>
    </row>
    <row r="400" spans="1:6" x14ac:dyDescent="0.45">
      <c r="A400" t="s">
        <v>39</v>
      </c>
      <c r="B400" t="s">
        <v>59</v>
      </c>
      <c r="C400" s="1">
        <v>40084</v>
      </c>
      <c r="D400" s="4">
        <v>0</v>
      </c>
      <c r="E400">
        <v>58.55</v>
      </c>
      <c r="F400">
        <v>1718199928</v>
      </c>
    </row>
    <row r="401" spans="1:6" x14ac:dyDescent="0.45">
      <c r="A401" t="s">
        <v>39</v>
      </c>
      <c r="B401" t="s">
        <v>59</v>
      </c>
      <c r="C401" s="1">
        <v>40091</v>
      </c>
      <c r="D401" s="4">
        <v>0</v>
      </c>
      <c r="E401">
        <v>68.430000000000007</v>
      </c>
      <c r="F401">
        <v>2155187506</v>
      </c>
    </row>
    <row r="402" spans="1:6" x14ac:dyDescent="0.45">
      <c r="A402" t="s">
        <v>39</v>
      </c>
      <c r="B402" t="s">
        <v>59</v>
      </c>
      <c r="C402" s="1">
        <v>40098</v>
      </c>
      <c r="D402" s="4">
        <v>0</v>
      </c>
      <c r="E402">
        <v>64.97</v>
      </c>
      <c r="F402">
        <v>2041334295</v>
      </c>
    </row>
    <row r="403" spans="1:6" x14ac:dyDescent="0.45">
      <c r="A403" t="s">
        <v>39</v>
      </c>
      <c r="B403" t="s">
        <v>59</v>
      </c>
      <c r="C403" s="1">
        <v>40105</v>
      </c>
      <c r="D403" s="4">
        <v>0</v>
      </c>
      <c r="E403">
        <v>69.81</v>
      </c>
      <c r="F403">
        <v>2218228568</v>
      </c>
    </row>
    <row r="404" spans="1:6" x14ac:dyDescent="0.45">
      <c r="A404" t="s">
        <v>39</v>
      </c>
      <c r="B404" t="s">
        <v>59</v>
      </c>
      <c r="C404" s="1">
        <v>40112</v>
      </c>
      <c r="D404" s="4">
        <v>0</v>
      </c>
      <c r="E404">
        <v>64.61</v>
      </c>
      <c r="F404">
        <v>2063300957</v>
      </c>
    </row>
    <row r="405" spans="1:6" x14ac:dyDescent="0.45">
      <c r="A405" t="s">
        <v>39</v>
      </c>
      <c r="B405" t="s">
        <v>59</v>
      </c>
      <c r="C405" s="1">
        <v>40119</v>
      </c>
      <c r="D405" s="4">
        <v>0</v>
      </c>
      <c r="E405">
        <v>65</v>
      </c>
      <c r="F405">
        <v>1553666733</v>
      </c>
    </row>
    <row r="406" spans="1:6" x14ac:dyDescent="0.45">
      <c r="A406" t="s">
        <v>39</v>
      </c>
      <c r="B406" t="s">
        <v>59</v>
      </c>
      <c r="C406" s="1">
        <v>40126</v>
      </c>
      <c r="D406" s="4">
        <v>0</v>
      </c>
      <c r="E406">
        <v>69.84</v>
      </c>
      <c r="F406">
        <v>1412188024</v>
      </c>
    </row>
    <row r="407" spans="1:6" x14ac:dyDescent="0.45">
      <c r="A407" t="s">
        <v>39</v>
      </c>
      <c r="B407" t="s">
        <v>59</v>
      </c>
      <c r="C407" s="1">
        <v>40133</v>
      </c>
      <c r="D407" s="4">
        <v>0</v>
      </c>
      <c r="E407">
        <v>71.2</v>
      </c>
      <c r="F407">
        <v>1588651813</v>
      </c>
    </row>
    <row r="408" spans="1:6" x14ac:dyDescent="0.45">
      <c r="A408" t="s">
        <v>39</v>
      </c>
      <c r="B408" t="s">
        <v>59</v>
      </c>
      <c r="C408" s="1">
        <v>40140</v>
      </c>
      <c r="D408" s="4">
        <v>0</v>
      </c>
      <c r="E408">
        <v>67.400000000000006</v>
      </c>
      <c r="F408">
        <v>1451681586</v>
      </c>
    </row>
    <row r="409" spans="1:6" x14ac:dyDescent="0.45">
      <c r="A409" t="s">
        <v>39</v>
      </c>
      <c r="B409" t="s">
        <v>59</v>
      </c>
      <c r="C409" s="1">
        <v>40147</v>
      </c>
      <c r="D409" s="4">
        <v>0</v>
      </c>
      <c r="E409">
        <v>74.62</v>
      </c>
      <c r="F409">
        <v>1448092126</v>
      </c>
    </row>
    <row r="410" spans="1:6" x14ac:dyDescent="0.45">
      <c r="A410" t="s">
        <v>39</v>
      </c>
      <c r="B410" t="s">
        <v>59</v>
      </c>
      <c r="C410" s="1">
        <v>40154</v>
      </c>
      <c r="D410" s="4">
        <v>0</v>
      </c>
      <c r="E410">
        <v>74.989999999999995</v>
      </c>
      <c r="F410">
        <v>1141119551</v>
      </c>
    </row>
    <row r="411" spans="1:6" x14ac:dyDescent="0.45">
      <c r="A411" t="s">
        <v>39</v>
      </c>
      <c r="B411" t="s">
        <v>59</v>
      </c>
      <c r="C411" s="1">
        <v>40161</v>
      </c>
      <c r="D411" s="4">
        <v>0</v>
      </c>
      <c r="E411">
        <v>81.19</v>
      </c>
      <c r="F411">
        <v>1234286015</v>
      </c>
    </row>
    <row r="412" spans="1:6" x14ac:dyDescent="0.45">
      <c r="A412" t="s">
        <v>39</v>
      </c>
      <c r="B412" t="s">
        <v>59</v>
      </c>
      <c r="C412" s="1">
        <v>40168</v>
      </c>
      <c r="D412" s="4">
        <v>0</v>
      </c>
      <c r="E412">
        <v>80.92</v>
      </c>
      <c r="F412">
        <v>648037448</v>
      </c>
    </row>
    <row r="413" spans="1:6" x14ac:dyDescent="0.45">
      <c r="A413" t="s">
        <v>39</v>
      </c>
      <c r="B413" t="s">
        <v>59</v>
      </c>
      <c r="C413" s="1">
        <v>40175</v>
      </c>
      <c r="D413" s="4">
        <v>0</v>
      </c>
      <c r="E413">
        <v>82.94</v>
      </c>
      <c r="F413">
        <v>162396058</v>
      </c>
    </row>
    <row r="414" spans="1:6" x14ac:dyDescent="0.45">
      <c r="A414" t="s">
        <v>39</v>
      </c>
      <c r="B414" t="s">
        <v>59</v>
      </c>
      <c r="C414" s="1">
        <v>40189</v>
      </c>
      <c r="D414" s="4">
        <v>0</v>
      </c>
      <c r="E414">
        <v>88.15</v>
      </c>
      <c r="F414">
        <v>660945851</v>
      </c>
    </row>
    <row r="415" spans="1:6" x14ac:dyDescent="0.45">
      <c r="A415" t="s">
        <v>39</v>
      </c>
      <c r="B415" t="s">
        <v>59</v>
      </c>
      <c r="C415" s="1">
        <v>40196</v>
      </c>
      <c r="D415" s="4">
        <v>0</v>
      </c>
      <c r="E415">
        <v>86.5</v>
      </c>
      <c r="F415">
        <v>1109164608</v>
      </c>
    </row>
    <row r="416" spans="1:6" x14ac:dyDescent="0.45">
      <c r="A416" t="s">
        <v>39</v>
      </c>
      <c r="B416" t="s">
        <v>59</v>
      </c>
      <c r="C416" s="1">
        <v>40203</v>
      </c>
      <c r="D416" s="4">
        <v>0</v>
      </c>
      <c r="E416">
        <v>88.41</v>
      </c>
      <c r="F416">
        <v>939670029</v>
      </c>
    </row>
    <row r="417" spans="1:6" x14ac:dyDescent="0.45">
      <c r="A417" t="s">
        <v>39</v>
      </c>
      <c r="B417" t="s">
        <v>59</v>
      </c>
      <c r="C417" s="1">
        <v>40210</v>
      </c>
      <c r="D417" s="4">
        <v>0</v>
      </c>
      <c r="E417">
        <v>83.09</v>
      </c>
      <c r="F417">
        <v>931814642</v>
      </c>
    </row>
    <row r="418" spans="1:6" x14ac:dyDescent="0.45">
      <c r="A418" t="s">
        <v>39</v>
      </c>
      <c r="B418" t="s">
        <v>59</v>
      </c>
      <c r="C418" s="1">
        <v>40217</v>
      </c>
      <c r="D418" s="4">
        <v>0</v>
      </c>
      <c r="E418">
        <v>80</v>
      </c>
      <c r="F418">
        <v>1331580729</v>
      </c>
    </row>
    <row r="419" spans="1:6" x14ac:dyDescent="0.45">
      <c r="A419" t="s">
        <v>39</v>
      </c>
      <c r="B419" t="s">
        <v>59</v>
      </c>
      <c r="C419" s="1">
        <v>40224</v>
      </c>
      <c r="D419" s="4">
        <v>0</v>
      </c>
      <c r="E419">
        <v>79.17</v>
      </c>
      <c r="F419">
        <v>993127255</v>
      </c>
    </row>
    <row r="420" spans="1:6" x14ac:dyDescent="0.45">
      <c r="A420" t="s">
        <v>39</v>
      </c>
      <c r="B420" t="s">
        <v>59</v>
      </c>
      <c r="C420" s="1">
        <v>40231</v>
      </c>
      <c r="D420" s="4">
        <v>0</v>
      </c>
      <c r="E420">
        <v>76.3</v>
      </c>
      <c r="F420">
        <v>753210107</v>
      </c>
    </row>
    <row r="421" spans="1:6" x14ac:dyDescent="0.45">
      <c r="A421" t="s">
        <v>39</v>
      </c>
      <c r="B421" t="s">
        <v>59</v>
      </c>
      <c r="C421" s="1">
        <v>40238</v>
      </c>
      <c r="D421" s="4">
        <v>0</v>
      </c>
      <c r="E421">
        <v>87.2</v>
      </c>
      <c r="F421">
        <v>1368934441</v>
      </c>
    </row>
    <row r="422" spans="1:6" x14ac:dyDescent="0.45">
      <c r="A422" t="s">
        <v>39</v>
      </c>
      <c r="B422" t="s">
        <v>59</v>
      </c>
      <c r="C422" s="1">
        <v>40245</v>
      </c>
      <c r="D422" s="4">
        <v>0</v>
      </c>
      <c r="E422">
        <v>89.1</v>
      </c>
      <c r="F422">
        <v>960018515</v>
      </c>
    </row>
    <row r="423" spans="1:6" x14ac:dyDescent="0.45">
      <c r="A423" t="s">
        <v>39</v>
      </c>
      <c r="B423" t="s">
        <v>59</v>
      </c>
      <c r="C423" s="1">
        <v>40252</v>
      </c>
      <c r="D423" s="4">
        <v>0</v>
      </c>
      <c r="E423">
        <v>88.04</v>
      </c>
      <c r="F423">
        <v>993904066</v>
      </c>
    </row>
    <row r="424" spans="1:6" x14ac:dyDescent="0.45">
      <c r="A424" t="s">
        <v>39</v>
      </c>
      <c r="B424" t="s">
        <v>59</v>
      </c>
      <c r="C424" s="1">
        <v>40259</v>
      </c>
      <c r="D424" s="4">
        <v>0</v>
      </c>
      <c r="E424">
        <v>84.6</v>
      </c>
      <c r="F424">
        <v>918662287</v>
      </c>
    </row>
    <row r="425" spans="1:6" x14ac:dyDescent="0.45">
      <c r="A425" t="s">
        <v>39</v>
      </c>
      <c r="B425" t="s">
        <v>59</v>
      </c>
      <c r="C425" s="1">
        <v>40266</v>
      </c>
      <c r="D425" s="4">
        <v>0</v>
      </c>
      <c r="E425">
        <v>88.18</v>
      </c>
      <c r="F425">
        <v>768298203</v>
      </c>
    </row>
    <row r="426" spans="1:6" x14ac:dyDescent="0.45">
      <c r="A426" t="s">
        <v>39</v>
      </c>
      <c r="B426" t="s">
        <v>59</v>
      </c>
      <c r="C426" s="1">
        <v>40273</v>
      </c>
      <c r="D426" s="4">
        <v>0</v>
      </c>
      <c r="E426">
        <v>86.88</v>
      </c>
      <c r="F426">
        <v>685535598</v>
      </c>
    </row>
    <row r="427" spans="1:6" x14ac:dyDescent="0.45">
      <c r="A427" t="s">
        <v>39</v>
      </c>
      <c r="B427" t="s">
        <v>59</v>
      </c>
      <c r="C427" s="1">
        <v>40280</v>
      </c>
      <c r="D427" s="4">
        <v>0</v>
      </c>
      <c r="E427">
        <v>86.99</v>
      </c>
      <c r="F427">
        <v>668672894</v>
      </c>
    </row>
    <row r="428" spans="1:6" x14ac:dyDescent="0.45">
      <c r="A428" t="s">
        <v>39</v>
      </c>
      <c r="B428" t="s">
        <v>59</v>
      </c>
      <c r="C428" s="1">
        <v>40287</v>
      </c>
      <c r="D428" s="4">
        <v>0</v>
      </c>
      <c r="E428">
        <v>84.42</v>
      </c>
      <c r="F428">
        <v>831606933</v>
      </c>
    </row>
    <row r="429" spans="1:6" x14ac:dyDescent="0.45">
      <c r="A429" t="s">
        <v>39</v>
      </c>
      <c r="B429" t="s">
        <v>59</v>
      </c>
      <c r="C429" s="1">
        <v>40294</v>
      </c>
      <c r="D429" s="4">
        <v>0</v>
      </c>
      <c r="E429">
        <v>78.599999999999994</v>
      </c>
      <c r="F429">
        <v>832271950</v>
      </c>
    </row>
    <row r="430" spans="1:6" x14ac:dyDescent="0.45">
      <c r="A430" t="s">
        <v>39</v>
      </c>
      <c r="B430" t="s">
        <v>59</v>
      </c>
      <c r="C430" s="1">
        <v>40301</v>
      </c>
      <c r="D430" s="4">
        <v>0</v>
      </c>
      <c r="E430">
        <v>70.349999999999994</v>
      </c>
      <c r="F430">
        <v>1168808905</v>
      </c>
    </row>
    <row r="431" spans="1:6" x14ac:dyDescent="0.45">
      <c r="A431" t="s">
        <v>39</v>
      </c>
      <c r="B431" t="s">
        <v>59</v>
      </c>
      <c r="C431" s="1">
        <v>40308</v>
      </c>
      <c r="D431" s="4">
        <v>0</v>
      </c>
      <c r="E431">
        <v>77.430000000000007</v>
      </c>
      <c r="F431">
        <v>1307896226</v>
      </c>
    </row>
    <row r="432" spans="1:6" x14ac:dyDescent="0.45">
      <c r="A432" t="s">
        <v>39</v>
      </c>
      <c r="B432" t="s">
        <v>59</v>
      </c>
      <c r="C432" s="1">
        <v>40315</v>
      </c>
      <c r="D432" s="4">
        <v>0</v>
      </c>
      <c r="E432">
        <v>69.3</v>
      </c>
      <c r="F432">
        <v>1713201136</v>
      </c>
    </row>
    <row r="433" spans="1:6" x14ac:dyDescent="0.45">
      <c r="A433" t="s">
        <v>39</v>
      </c>
      <c r="B433" t="s">
        <v>59</v>
      </c>
      <c r="C433" s="1">
        <v>40322</v>
      </c>
      <c r="D433" s="4">
        <v>0</v>
      </c>
      <c r="E433">
        <v>70.2</v>
      </c>
      <c r="F433">
        <v>1801807871</v>
      </c>
    </row>
    <row r="434" spans="1:6" x14ac:dyDescent="0.45">
      <c r="A434" t="s">
        <v>39</v>
      </c>
      <c r="B434" t="s">
        <v>59</v>
      </c>
      <c r="C434" s="1">
        <v>40329</v>
      </c>
      <c r="D434" s="4">
        <v>0</v>
      </c>
      <c r="E434">
        <v>70.25</v>
      </c>
      <c r="F434">
        <v>1200242265</v>
      </c>
    </row>
    <row r="435" spans="1:6" x14ac:dyDescent="0.45">
      <c r="A435" t="s">
        <v>39</v>
      </c>
      <c r="B435" t="s">
        <v>59</v>
      </c>
      <c r="C435" s="1">
        <v>40336</v>
      </c>
      <c r="D435" s="4">
        <v>0</v>
      </c>
      <c r="E435">
        <v>72.19</v>
      </c>
      <c r="F435">
        <v>1277281889</v>
      </c>
    </row>
    <row r="436" spans="1:6" x14ac:dyDescent="0.45">
      <c r="A436" t="s">
        <v>39</v>
      </c>
      <c r="B436" t="s">
        <v>59</v>
      </c>
      <c r="C436" s="1">
        <v>40343</v>
      </c>
      <c r="D436" s="4">
        <v>0</v>
      </c>
      <c r="E436">
        <v>80.3</v>
      </c>
      <c r="F436">
        <v>1078108761</v>
      </c>
    </row>
    <row r="437" spans="1:6" x14ac:dyDescent="0.45">
      <c r="A437" t="s">
        <v>39</v>
      </c>
      <c r="B437" t="s">
        <v>59</v>
      </c>
      <c r="C437" s="1">
        <v>40350</v>
      </c>
      <c r="D437" s="4">
        <v>0</v>
      </c>
      <c r="E437">
        <v>78</v>
      </c>
      <c r="F437">
        <v>1020648335</v>
      </c>
    </row>
    <row r="438" spans="1:6" x14ac:dyDescent="0.45">
      <c r="A438" t="s">
        <v>39</v>
      </c>
      <c r="B438" t="s">
        <v>59</v>
      </c>
      <c r="C438" s="1">
        <v>40357</v>
      </c>
      <c r="D438" s="4">
        <v>0</v>
      </c>
      <c r="E438">
        <v>72.98</v>
      </c>
      <c r="F438">
        <v>1137420854</v>
      </c>
    </row>
    <row r="439" spans="1:6" x14ac:dyDescent="0.45">
      <c r="A439" t="s">
        <v>39</v>
      </c>
      <c r="B439" t="s">
        <v>59</v>
      </c>
      <c r="C439" s="1">
        <v>40364</v>
      </c>
      <c r="D439" s="4">
        <v>0</v>
      </c>
      <c r="E439">
        <v>77.66</v>
      </c>
      <c r="F439">
        <v>1010899900</v>
      </c>
    </row>
    <row r="440" spans="1:6" x14ac:dyDescent="0.45">
      <c r="A440" t="s">
        <v>39</v>
      </c>
      <c r="B440" t="s">
        <v>59</v>
      </c>
      <c r="C440" s="1">
        <v>40371</v>
      </c>
      <c r="D440" s="4">
        <v>0</v>
      </c>
      <c r="E440">
        <v>79.069999999999993</v>
      </c>
      <c r="F440">
        <v>1260956820</v>
      </c>
    </row>
    <row r="441" spans="1:6" x14ac:dyDescent="0.45">
      <c r="A441" t="s">
        <v>39</v>
      </c>
      <c r="B441" t="s">
        <v>59</v>
      </c>
      <c r="C441" s="1">
        <v>40378</v>
      </c>
      <c r="D441" s="4">
        <v>0</v>
      </c>
      <c r="E441">
        <v>83.01</v>
      </c>
      <c r="F441">
        <v>1042111407</v>
      </c>
    </row>
    <row r="442" spans="1:6" x14ac:dyDescent="0.45">
      <c r="A442" t="s">
        <v>39</v>
      </c>
      <c r="B442" t="s">
        <v>59</v>
      </c>
      <c r="C442" s="1">
        <v>40385</v>
      </c>
      <c r="D442" s="4">
        <v>0</v>
      </c>
      <c r="E442">
        <v>84.56</v>
      </c>
      <c r="F442">
        <v>916858060</v>
      </c>
    </row>
    <row r="443" spans="1:6" x14ac:dyDescent="0.45">
      <c r="A443" t="s">
        <v>39</v>
      </c>
      <c r="B443" t="s">
        <v>59</v>
      </c>
      <c r="C443" s="1">
        <v>40392</v>
      </c>
      <c r="D443" s="4">
        <v>0</v>
      </c>
      <c r="E443">
        <v>82.83</v>
      </c>
      <c r="F443">
        <v>768660873</v>
      </c>
    </row>
    <row r="444" spans="1:6" x14ac:dyDescent="0.45">
      <c r="A444" t="s">
        <v>39</v>
      </c>
      <c r="B444" t="s">
        <v>59</v>
      </c>
      <c r="C444" s="1">
        <v>40399</v>
      </c>
      <c r="D444" s="4">
        <v>0</v>
      </c>
      <c r="E444">
        <v>80.709999999999994</v>
      </c>
      <c r="F444">
        <v>710619009</v>
      </c>
    </row>
    <row r="445" spans="1:6" x14ac:dyDescent="0.45">
      <c r="A445" t="s">
        <v>39</v>
      </c>
      <c r="B445" t="s">
        <v>59</v>
      </c>
      <c r="C445" s="1">
        <v>40406</v>
      </c>
      <c r="D445" s="4">
        <v>0</v>
      </c>
      <c r="E445">
        <v>78.37</v>
      </c>
      <c r="F445">
        <v>757291176</v>
      </c>
    </row>
    <row r="446" spans="1:6" x14ac:dyDescent="0.45">
      <c r="A446" t="s">
        <v>39</v>
      </c>
      <c r="B446" t="s">
        <v>59</v>
      </c>
      <c r="C446" s="1">
        <v>40413</v>
      </c>
      <c r="D446" s="4">
        <v>0</v>
      </c>
      <c r="E446">
        <v>77.010000000000005</v>
      </c>
      <c r="F446">
        <v>1017479009</v>
      </c>
    </row>
    <row r="447" spans="1:6" x14ac:dyDescent="0.45">
      <c r="A447" t="s">
        <v>39</v>
      </c>
      <c r="B447" t="s">
        <v>59</v>
      </c>
      <c r="C447" s="1">
        <v>40420</v>
      </c>
      <c r="D447" s="4">
        <v>0</v>
      </c>
      <c r="E447">
        <v>81.72</v>
      </c>
      <c r="F447">
        <v>795829107</v>
      </c>
    </row>
    <row r="448" spans="1:6" x14ac:dyDescent="0.45">
      <c r="A448" t="s">
        <v>39</v>
      </c>
      <c r="B448" t="s">
        <v>59</v>
      </c>
      <c r="C448" s="1">
        <v>40427</v>
      </c>
      <c r="D448" s="4">
        <v>0</v>
      </c>
      <c r="E448">
        <v>83.36</v>
      </c>
      <c r="F448">
        <v>751687014</v>
      </c>
    </row>
    <row r="449" spans="1:6" x14ac:dyDescent="0.45">
      <c r="A449" t="s">
        <v>39</v>
      </c>
      <c r="B449" t="s">
        <v>59</v>
      </c>
      <c r="C449" s="1">
        <v>40434</v>
      </c>
      <c r="D449" s="4">
        <v>0</v>
      </c>
      <c r="E449">
        <v>82.15</v>
      </c>
      <c r="F449">
        <v>794697164</v>
      </c>
    </row>
    <row r="450" spans="1:6" x14ac:dyDescent="0.45">
      <c r="A450" t="s">
        <v>39</v>
      </c>
      <c r="B450" t="s">
        <v>59</v>
      </c>
      <c r="C450" s="1">
        <v>40441</v>
      </c>
      <c r="D450" s="4">
        <v>0</v>
      </c>
      <c r="E450">
        <v>84.81</v>
      </c>
      <c r="F450">
        <v>674311601</v>
      </c>
    </row>
    <row r="451" spans="1:6" x14ac:dyDescent="0.45">
      <c r="A451" t="s">
        <v>39</v>
      </c>
      <c r="B451" t="s">
        <v>59</v>
      </c>
      <c r="C451" s="1">
        <v>40448</v>
      </c>
      <c r="D451" s="4">
        <v>0</v>
      </c>
      <c r="E451">
        <v>89.09</v>
      </c>
      <c r="F451">
        <v>874763909</v>
      </c>
    </row>
    <row r="452" spans="1:6" x14ac:dyDescent="0.45">
      <c r="A452" t="s">
        <v>39</v>
      </c>
      <c r="B452" t="s">
        <v>59</v>
      </c>
      <c r="C452" s="1">
        <v>40455</v>
      </c>
      <c r="D452" s="4">
        <v>0</v>
      </c>
      <c r="E452">
        <v>90.5</v>
      </c>
      <c r="F452">
        <v>873582673</v>
      </c>
    </row>
    <row r="453" spans="1:6" x14ac:dyDescent="0.45">
      <c r="A453" t="s">
        <v>39</v>
      </c>
      <c r="B453" t="s">
        <v>59</v>
      </c>
      <c r="C453" s="1">
        <v>40462</v>
      </c>
      <c r="D453" s="4">
        <v>0</v>
      </c>
      <c r="E453">
        <v>92.53</v>
      </c>
      <c r="F453">
        <v>760080924</v>
      </c>
    </row>
    <row r="454" spans="1:6" x14ac:dyDescent="0.45">
      <c r="A454" t="s">
        <v>39</v>
      </c>
      <c r="B454" t="s">
        <v>59</v>
      </c>
      <c r="C454" s="1">
        <v>40469</v>
      </c>
      <c r="D454" s="4">
        <v>0</v>
      </c>
      <c r="E454">
        <v>101.9</v>
      </c>
      <c r="F454">
        <v>1315773497</v>
      </c>
    </row>
    <row r="455" spans="1:6" x14ac:dyDescent="0.45">
      <c r="A455" t="s">
        <v>39</v>
      </c>
      <c r="B455" t="s">
        <v>59</v>
      </c>
      <c r="C455" s="1">
        <v>40476</v>
      </c>
      <c r="D455" s="4">
        <v>0</v>
      </c>
      <c r="E455">
        <v>101.36</v>
      </c>
      <c r="F455">
        <v>748422827</v>
      </c>
    </row>
    <row r="456" spans="1:6" x14ac:dyDescent="0.45">
      <c r="A456" t="s">
        <v>39</v>
      </c>
      <c r="B456" t="s">
        <v>59</v>
      </c>
      <c r="C456" s="1">
        <v>40483</v>
      </c>
      <c r="D456" s="4">
        <v>0</v>
      </c>
      <c r="E456">
        <v>103.3</v>
      </c>
      <c r="F456">
        <v>341024293</v>
      </c>
    </row>
    <row r="457" spans="1:6" x14ac:dyDescent="0.45">
      <c r="A457" t="s">
        <v>39</v>
      </c>
      <c r="B457" t="s">
        <v>59</v>
      </c>
      <c r="C457" s="1">
        <v>40490</v>
      </c>
      <c r="D457" s="4">
        <v>0</v>
      </c>
      <c r="E457">
        <v>97.8</v>
      </c>
      <c r="F457">
        <v>1018147586</v>
      </c>
    </row>
    <row r="458" spans="1:6" x14ac:dyDescent="0.45">
      <c r="A458" t="s">
        <v>39</v>
      </c>
      <c r="B458" t="s">
        <v>59</v>
      </c>
      <c r="C458" s="1">
        <v>40497</v>
      </c>
      <c r="D458" s="4">
        <v>0</v>
      </c>
      <c r="E458">
        <v>98.7</v>
      </c>
      <c r="F458">
        <v>1062726535</v>
      </c>
    </row>
    <row r="459" spans="1:6" x14ac:dyDescent="0.45">
      <c r="A459" t="s">
        <v>39</v>
      </c>
      <c r="B459" t="s">
        <v>59</v>
      </c>
      <c r="C459" s="1">
        <v>40504</v>
      </c>
      <c r="D459" s="4">
        <v>0</v>
      </c>
      <c r="E459">
        <v>101.36</v>
      </c>
      <c r="F459">
        <v>957997559</v>
      </c>
    </row>
    <row r="460" spans="1:6" x14ac:dyDescent="0.45">
      <c r="A460" t="s">
        <v>39</v>
      </c>
      <c r="B460" t="s">
        <v>59</v>
      </c>
      <c r="C460" s="1">
        <v>40511</v>
      </c>
      <c r="D460" s="4">
        <v>0</v>
      </c>
      <c r="E460">
        <v>103.03</v>
      </c>
      <c r="F460">
        <v>894588423</v>
      </c>
    </row>
    <row r="461" spans="1:6" x14ac:dyDescent="0.45">
      <c r="A461" t="s">
        <v>39</v>
      </c>
      <c r="B461" t="s">
        <v>59</v>
      </c>
      <c r="C461" s="1">
        <v>40518</v>
      </c>
      <c r="D461" s="4">
        <v>0</v>
      </c>
      <c r="E461">
        <v>104.92</v>
      </c>
      <c r="F461">
        <v>1091361433</v>
      </c>
    </row>
    <row r="462" spans="1:6" x14ac:dyDescent="0.45">
      <c r="A462" t="s">
        <v>39</v>
      </c>
      <c r="B462" t="s">
        <v>59</v>
      </c>
      <c r="C462" s="1">
        <v>40525</v>
      </c>
      <c r="D462" s="4">
        <v>0</v>
      </c>
      <c r="E462">
        <v>105.7</v>
      </c>
      <c r="F462">
        <v>650175626</v>
      </c>
    </row>
    <row r="463" spans="1:6" x14ac:dyDescent="0.45">
      <c r="A463" t="s">
        <v>39</v>
      </c>
      <c r="B463" t="s">
        <v>59</v>
      </c>
      <c r="C463" s="1">
        <v>40532</v>
      </c>
      <c r="D463" s="4">
        <v>0</v>
      </c>
      <c r="E463">
        <v>106.23</v>
      </c>
      <c r="F463">
        <v>333387273</v>
      </c>
    </row>
    <row r="464" spans="1:6" x14ac:dyDescent="0.45">
      <c r="A464" t="s">
        <v>39</v>
      </c>
      <c r="B464" t="s">
        <v>59</v>
      </c>
      <c r="C464" s="1">
        <v>40539</v>
      </c>
      <c r="D464" s="4">
        <v>0</v>
      </c>
      <c r="E464">
        <v>104.18</v>
      </c>
      <c r="F464">
        <v>221465938</v>
      </c>
    </row>
    <row r="465" spans="1:6" x14ac:dyDescent="0.45">
      <c r="A465" t="s">
        <v>39</v>
      </c>
      <c r="B465" t="s">
        <v>59</v>
      </c>
      <c r="C465" s="1">
        <v>40553</v>
      </c>
      <c r="D465" s="4">
        <v>0</v>
      </c>
      <c r="E465">
        <v>107.21</v>
      </c>
      <c r="F465">
        <v>640698379</v>
      </c>
    </row>
    <row r="466" spans="1:6" x14ac:dyDescent="0.45">
      <c r="A466" t="s">
        <v>39</v>
      </c>
      <c r="B466" t="s">
        <v>59</v>
      </c>
      <c r="C466" s="1">
        <v>40560</v>
      </c>
      <c r="D466" s="4">
        <v>0</v>
      </c>
      <c r="E466">
        <v>105.61</v>
      </c>
      <c r="F466">
        <v>795926657</v>
      </c>
    </row>
    <row r="467" spans="1:6" x14ac:dyDescent="0.45">
      <c r="A467" t="s">
        <v>39</v>
      </c>
      <c r="B467" t="s">
        <v>59</v>
      </c>
      <c r="C467" s="1">
        <v>40567</v>
      </c>
      <c r="D467" s="4">
        <v>0</v>
      </c>
      <c r="E467">
        <v>106.38</v>
      </c>
      <c r="F467">
        <v>776186386</v>
      </c>
    </row>
    <row r="468" spans="1:6" x14ac:dyDescent="0.45">
      <c r="A468" t="s">
        <v>39</v>
      </c>
      <c r="B468" t="s">
        <v>59</v>
      </c>
      <c r="C468" s="1">
        <v>40574</v>
      </c>
      <c r="D468" s="4">
        <v>0</v>
      </c>
      <c r="E468">
        <v>102.8</v>
      </c>
      <c r="F468">
        <v>804160144</v>
      </c>
    </row>
    <row r="469" spans="1:6" x14ac:dyDescent="0.45">
      <c r="A469" t="s">
        <v>39</v>
      </c>
      <c r="B469" t="s">
        <v>59</v>
      </c>
      <c r="C469" s="1">
        <v>40581</v>
      </c>
      <c r="D469" s="4">
        <v>0</v>
      </c>
      <c r="E469">
        <v>101.04</v>
      </c>
      <c r="F469">
        <v>1066340493</v>
      </c>
    </row>
    <row r="470" spans="1:6" x14ac:dyDescent="0.45">
      <c r="A470" t="s">
        <v>39</v>
      </c>
      <c r="B470" t="s">
        <v>59</v>
      </c>
      <c r="C470" s="1">
        <v>40588</v>
      </c>
      <c r="D470" s="4">
        <v>0</v>
      </c>
      <c r="E470">
        <v>100.82</v>
      </c>
      <c r="F470">
        <v>887877077</v>
      </c>
    </row>
    <row r="471" spans="1:6" x14ac:dyDescent="0.45">
      <c r="A471" t="s">
        <v>39</v>
      </c>
      <c r="B471" t="s">
        <v>59</v>
      </c>
      <c r="C471" s="1">
        <v>40595</v>
      </c>
      <c r="D471" s="4">
        <v>0</v>
      </c>
      <c r="E471">
        <v>100.34</v>
      </c>
      <c r="F471">
        <v>734359794</v>
      </c>
    </row>
    <row r="472" spans="1:6" x14ac:dyDescent="0.45">
      <c r="A472" t="s">
        <v>39</v>
      </c>
      <c r="B472" t="s">
        <v>59</v>
      </c>
      <c r="C472" s="1">
        <v>40602</v>
      </c>
      <c r="D472" s="4">
        <v>0</v>
      </c>
      <c r="E472">
        <v>101.55</v>
      </c>
      <c r="F472">
        <v>893897691</v>
      </c>
    </row>
    <row r="473" spans="1:6" x14ac:dyDescent="0.45">
      <c r="A473" t="s">
        <v>39</v>
      </c>
      <c r="B473" t="s">
        <v>59</v>
      </c>
      <c r="C473" s="1">
        <v>40609</v>
      </c>
      <c r="D473" s="4">
        <v>0</v>
      </c>
      <c r="E473">
        <v>98.75</v>
      </c>
      <c r="F473">
        <v>644657040</v>
      </c>
    </row>
    <row r="474" spans="1:6" x14ac:dyDescent="0.45">
      <c r="A474" t="s">
        <v>39</v>
      </c>
      <c r="B474" t="s">
        <v>59</v>
      </c>
      <c r="C474" s="1">
        <v>40616</v>
      </c>
      <c r="D474" s="4">
        <v>0</v>
      </c>
      <c r="E474">
        <v>100.16</v>
      </c>
      <c r="F474">
        <v>1248250360</v>
      </c>
    </row>
    <row r="475" spans="1:6" x14ac:dyDescent="0.45">
      <c r="A475" t="s">
        <v>39</v>
      </c>
      <c r="B475" t="s">
        <v>59</v>
      </c>
      <c r="C475" s="1">
        <v>40623</v>
      </c>
      <c r="D475" s="4">
        <v>0</v>
      </c>
      <c r="E475">
        <v>106.94</v>
      </c>
      <c r="F475">
        <v>1142001800</v>
      </c>
    </row>
    <row r="476" spans="1:6" x14ac:dyDescent="0.45">
      <c r="A476" t="s">
        <v>39</v>
      </c>
      <c r="B476" t="s">
        <v>59</v>
      </c>
      <c r="C476" s="1">
        <v>40630</v>
      </c>
      <c r="D476" s="4">
        <v>0</v>
      </c>
      <c r="E476">
        <v>108.72</v>
      </c>
      <c r="F476">
        <v>732362640</v>
      </c>
    </row>
    <row r="477" spans="1:6" x14ac:dyDescent="0.45">
      <c r="A477" t="s">
        <v>39</v>
      </c>
      <c r="B477" t="s">
        <v>59</v>
      </c>
      <c r="C477" s="1">
        <v>40637</v>
      </c>
      <c r="D477" s="4">
        <v>0</v>
      </c>
      <c r="E477">
        <v>109.1</v>
      </c>
      <c r="F477">
        <v>764408020</v>
      </c>
    </row>
    <row r="478" spans="1:6" x14ac:dyDescent="0.45">
      <c r="A478" t="s">
        <v>39</v>
      </c>
      <c r="B478" t="s">
        <v>59</v>
      </c>
      <c r="C478" s="1">
        <v>40644</v>
      </c>
      <c r="D478" s="4">
        <v>0</v>
      </c>
      <c r="E478">
        <v>105.92</v>
      </c>
      <c r="F478">
        <v>815570990</v>
      </c>
    </row>
    <row r="479" spans="1:6" x14ac:dyDescent="0.45">
      <c r="A479" t="s">
        <v>39</v>
      </c>
      <c r="B479" t="s">
        <v>59</v>
      </c>
      <c r="C479" s="1">
        <v>40651</v>
      </c>
      <c r="D479" s="4">
        <v>0</v>
      </c>
      <c r="E479">
        <v>103.92</v>
      </c>
      <c r="F479">
        <v>676684940</v>
      </c>
    </row>
    <row r="480" spans="1:6" x14ac:dyDescent="0.45">
      <c r="A480" t="s">
        <v>39</v>
      </c>
      <c r="B480" t="s">
        <v>59</v>
      </c>
      <c r="C480" s="1">
        <v>40658</v>
      </c>
      <c r="D480" s="4">
        <v>0</v>
      </c>
      <c r="E480">
        <v>100</v>
      </c>
      <c r="F480">
        <v>617665750</v>
      </c>
    </row>
    <row r="481" spans="1:6" x14ac:dyDescent="0.45">
      <c r="A481" t="s">
        <v>39</v>
      </c>
      <c r="B481" t="s">
        <v>59</v>
      </c>
      <c r="C481" s="1">
        <v>40665</v>
      </c>
      <c r="D481" s="4">
        <v>0</v>
      </c>
      <c r="E481">
        <v>98.2</v>
      </c>
      <c r="F481">
        <v>727204500</v>
      </c>
    </row>
    <row r="482" spans="1:6" x14ac:dyDescent="0.45">
      <c r="A482" t="s">
        <v>39</v>
      </c>
      <c r="B482" t="s">
        <v>59</v>
      </c>
      <c r="C482" s="1">
        <v>40672</v>
      </c>
      <c r="D482" s="4">
        <v>0</v>
      </c>
      <c r="E482">
        <v>97.99</v>
      </c>
      <c r="F482">
        <v>595702900</v>
      </c>
    </row>
    <row r="483" spans="1:6" x14ac:dyDescent="0.45">
      <c r="A483" t="s">
        <v>39</v>
      </c>
      <c r="B483" t="s">
        <v>59</v>
      </c>
      <c r="C483" s="1">
        <v>40679</v>
      </c>
      <c r="D483" s="4">
        <v>0</v>
      </c>
      <c r="E483">
        <v>94</v>
      </c>
      <c r="F483">
        <v>675446200</v>
      </c>
    </row>
    <row r="484" spans="1:6" x14ac:dyDescent="0.45">
      <c r="A484" t="s">
        <v>39</v>
      </c>
      <c r="B484" t="s">
        <v>59</v>
      </c>
      <c r="C484" s="1">
        <v>40686</v>
      </c>
      <c r="D484" s="4">
        <v>0</v>
      </c>
      <c r="E484">
        <v>97.1</v>
      </c>
      <c r="F484">
        <v>723403050</v>
      </c>
    </row>
    <row r="485" spans="1:6" x14ac:dyDescent="0.45">
      <c r="A485" t="s">
        <v>39</v>
      </c>
      <c r="B485" t="s">
        <v>59</v>
      </c>
      <c r="C485" s="1">
        <v>40693</v>
      </c>
      <c r="D485" s="4">
        <v>0</v>
      </c>
      <c r="E485">
        <v>95.02</v>
      </c>
      <c r="F485">
        <v>548048970</v>
      </c>
    </row>
    <row r="486" spans="1:6" x14ac:dyDescent="0.45">
      <c r="A486" t="s">
        <v>39</v>
      </c>
      <c r="B486" t="s">
        <v>59</v>
      </c>
      <c r="C486" s="1">
        <v>40700</v>
      </c>
      <c r="D486" s="4">
        <v>0</v>
      </c>
      <c r="E486">
        <v>97.55</v>
      </c>
      <c r="F486">
        <v>726884370</v>
      </c>
    </row>
    <row r="487" spans="1:6" x14ac:dyDescent="0.45">
      <c r="A487" t="s">
        <v>39</v>
      </c>
      <c r="B487" t="s">
        <v>59</v>
      </c>
      <c r="C487" s="1">
        <v>40707</v>
      </c>
      <c r="D487" s="4">
        <v>0</v>
      </c>
      <c r="E487">
        <v>95.33</v>
      </c>
      <c r="F487">
        <v>496655910</v>
      </c>
    </row>
    <row r="488" spans="1:6" x14ac:dyDescent="0.45">
      <c r="A488" t="s">
        <v>39</v>
      </c>
      <c r="B488" t="s">
        <v>59</v>
      </c>
      <c r="C488" s="1">
        <v>40714</v>
      </c>
      <c r="D488" s="4">
        <v>0</v>
      </c>
      <c r="E488">
        <v>97.15</v>
      </c>
      <c r="F488">
        <v>582964960</v>
      </c>
    </row>
    <row r="489" spans="1:6" x14ac:dyDescent="0.45">
      <c r="A489" t="s">
        <v>39</v>
      </c>
      <c r="B489" t="s">
        <v>59</v>
      </c>
      <c r="C489" s="1">
        <v>40721</v>
      </c>
      <c r="D489" s="4">
        <v>0</v>
      </c>
      <c r="E489">
        <v>104.5</v>
      </c>
      <c r="F489">
        <v>852726380</v>
      </c>
    </row>
    <row r="490" spans="1:6" x14ac:dyDescent="0.45">
      <c r="A490" t="s">
        <v>39</v>
      </c>
      <c r="B490" t="s">
        <v>59</v>
      </c>
      <c r="C490" s="1">
        <v>40728</v>
      </c>
      <c r="D490" s="4">
        <v>0</v>
      </c>
      <c r="E490">
        <v>105.27</v>
      </c>
      <c r="F490">
        <v>746623490</v>
      </c>
    </row>
    <row r="491" spans="1:6" x14ac:dyDescent="0.45">
      <c r="A491" t="s">
        <v>39</v>
      </c>
      <c r="B491" t="s">
        <v>59</v>
      </c>
      <c r="C491" s="1">
        <v>40735</v>
      </c>
      <c r="D491" s="4">
        <v>0</v>
      </c>
      <c r="E491">
        <v>105.46</v>
      </c>
      <c r="F491">
        <v>892330090</v>
      </c>
    </row>
    <row r="492" spans="1:6" x14ac:dyDescent="0.45">
      <c r="A492" t="s">
        <v>39</v>
      </c>
      <c r="B492" t="s">
        <v>59</v>
      </c>
      <c r="C492" s="1">
        <v>40742</v>
      </c>
      <c r="D492" s="4">
        <v>0</v>
      </c>
      <c r="E492">
        <v>101.8</v>
      </c>
      <c r="F492">
        <v>925139410</v>
      </c>
    </row>
    <row r="493" spans="1:6" x14ac:dyDescent="0.45">
      <c r="A493" t="s">
        <v>39</v>
      </c>
      <c r="B493" t="s">
        <v>59</v>
      </c>
      <c r="C493" s="1">
        <v>40749</v>
      </c>
      <c r="D493" s="4">
        <v>0</v>
      </c>
      <c r="E493">
        <v>101.75</v>
      </c>
      <c r="F493">
        <v>610374950</v>
      </c>
    </row>
    <row r="494" spans="1:6" x14ac:dyDescent="0.45">
      <c r="A494" t="s">
        <v>39</v>
      </c>
      <c r="B494" t="s">
        <v>59</v>
      </c>
      <c r="C494" s="1">
        <v>40756</v>
      </c>
      <c r="D494" s="4">
        <v>0</v>
      </c>
      <c r="E494">
        <v>95.85</v>
      </c>
      <c r="F494">
        <v>1021864420</v>
      </c>
    </row>
    <row r="495" spans="1:6" x14ac:dyDescent="0.45">
      <c r="A495" t="s">
        <v>39</v>
      </c>
      <c r="B495" t="s">
        <v>59</v>
      </c>
      <c r="C495" s="1">
        <v>40763</v>
      </c>
      <c r="D495" s="4">
        <v>0</v>
      </c>
      <c r="E495">
        <v>85.5</v>
      </c>
      <c r="F495">
        <v>1978755620</v>
      </c>
    </row>
    <row r="496" spans="1:6" x14ac:dyDescent="0.45">
      <c r="A496" t="s">
        <v>39</v>
      </c>
      <c r="B496" t="s">
        <v>59</v>
      </c>
      <c r="C496" s="1">
        <v>40770</v>
      </c>
      <c r="D496" s="4">
        <v>0</v>
      </c>
      <c r="E496">
        <v>78.78</v>
      </c>
      <c r="F496">
        <v>1259769470</v>
      </c>
    </row>
    <row r="497" spans="1:6" x14ac:dyDescent="0.45">
      <c r="A497" t="s">
        <v>39</v>
      </c>
      <c r="B497" t="s">
        <v>59</v>
      </c>
      <c r="C497" s="1">
        <v>40777</v>
      </c>
      <c r="D497" s="4">
        <v>0</v>
      </c>
      <c r="E497">
        <v>77.790000000000006</v>
      </c>
      <c r="F497">
        <v>1683478650</v>
      </c>
    </row>
    <row r="498" spans="1:6" x14ac:dyDescent="0.45">
      <c r="A498" t="s">
        <v>39</v>
      </c>
      <c r="B498" t="s">
        <v>59</v>
      </c>
      <c r="C498" s="1">
        <v>40784</v>
      </c>
      <c r="D498" s="4">
        <v>0</v>
      </c>
      <c r="E498">
        <v>82.4</v>
      </c>
      <c r="F498">
        <v>1328799570</v>
      </c>
    </row>
    <row r="499" spans="1:6" x14ac:dyDescent="0.45">
      <c r="A499" t="s">
        <v>39</v>
      </c>
      <c r="B499" t="s">
        <v>59</v>
      </c>
      <c r="C499" s="1">
        <v>40791</v>
      </c>
      <c r="D499" s="4">
        <v>0</v>
      </c>
      <c r="E499">
        <v>83.2</v>
      </c>
      <c r="F499">
        <v>1388996930</v>
      </c>
    </row>
    <row r="500" spans="1:6" x14ac:dyDescent="0.45">
      <c r="A500" t="s">
        <v>39</v>
      </c>
      <c r="B500" t="s">
        <v>59</v>
      </c>
      <c r="C500" s="1">
        <v>40798</v>
      </c>
      <c r="D500" s="4">
        <v>0</v>
      </c>
      <c r="E500">
        <v>81.489999999999995</v>
      </c>
      <c r="F500">
        <v>1486053340</v>
      </c>
    </row>
    <row r="501" spans="1:6" x14ac:dyDescent="0.45">
      <c r="A501" t="s">
        <v>39</v>
      </c>
      <c r="B501" t="s">
        <v>59</v>
      </c>
      <c r="C501" s="1">
        <v>40805</v>
      </c>
      <c r="D501" s="4">
        <v>0</v>
      </c>
      <c r="E501">
        <v>69.989999999999995</v>
      </c>
      <c r="F501">
        <v>1549756750</v>
      </c>
    </row>
    <row r="502" spans="1:6" x14ac:dyDescent="0.45">
      <c r="A502" t="s">
        <v>39</v>
      </c>
      <c r="B502" t="s">
        <v>59</v>
      </c>
      <c r="C502" s="1">
        <v>40812</v>
      </c>
      <c r="D502" s="4">
        <v>0</v>
      </c>
      <c r="E502">
        <v>70.44</v>
      </c>
      <c r="F502">
        <v>1855544060</v>
      </c>
    </row>
    <row r="503" spans="1:6" x14ac:dyDescent="0.45">
      <c r="A503" t="s">
        <v>39</v>
      </c>
      <c r="B503" t="s">
        <v>59</v>
      </c>
      <c r="C503" s="1">
        <v>40819</v>
      </c>
      <c r="D503" s="4">
        <v>0</v>
      </c>
      <c r="E503">
        <v>68.22</v>
      </c>
      <c r="F503">
        <v>2139740140</v>
      </c>
    </row>
    <row r="504" spans="1:6" x14ac:dyDescent="0.45">
      <c r="A504" t="s">
        <v>39</v>
      </c>
      <c r="B504" t="s">
        <v>59</v>
      </c>
      <c r="C504" s="1">
        <v>40826</v>
      </c>
      <c r="D504" s="4">
        <v>0</v>
      </c>
      <c r="E504">
        <v>80.72</v>
      </c>
      <c r="F504">
        <v>2261749030</v>
      </c>
    </row>
    <row r="505" spans="1:6" x14ac:dyDescent="0.45">
      <c r="A505" t="s">
        <v>39</v>
      </c>
      <c r="B505" t="s">
        <v>59</v>
      </c>
      <c r="C505" s="1">
        <v>40833</v>
      </c>
      <c r="D505" s="4">
        <v>0</v>
      </c>
      <c r="E505">
        <v>81.900000000000006</v>
      </c>
      <c r="F505">
        <v>2489298150</v>
      </c>
    </row>
    <row r="506" spans="1:6" x14ac:dyDescent="0.45">
      <c r="A506" t="s">
        <v>39</v>
      </c>
      <c r="B506" t="s">
        <v>59</v>
      </c>
      <c r="C506" s="1">
        <v>40840</v>
      </c>
      <c r="D506" s="4">
        <v>0</v>
      </c>
      <c r="E506">
        <v>85.4</v>
      </c>
      <c r="F506">
        <v>1793340830</v>
      </c>
    </row>
    <row r="507" spans="1:6" x14ac:dyDescent="0.45">
      <c r="A507" t="s">
        <v>39</v>
      </c>
      <c r="B507" t="s">
        <v>59</v>
      </c>
      <c r="C507" s="1">
        <v>40847</v>
      </c>
      <c r="D507" s="4">
        <v>0</v>
      </c>
      <c r="E507">
        <v>80.900000000000006</v>
      </c>
      <c r="F507">
        <v>1581604700</v>
      </c>
    </row>
    <row r="508" spans="1:6" x14ac:dyDescent="0.45">
      <c r="A508" t="s">
        <v>39</v>
      </c>
      <c r="B508" t="s">
        <v>59</v>
      </c>
      <c r="C508" s="1">
        <v>40854</v>
      </c>
      <c r="D508" s="4">
        <v>0</v>
      </c>
      <c r="E508">
        <v>80.8</v>
      </c>
      <c r="F508">
        <v>1979130830</v>
      </c>
    </row>
    <row r="509" spans="1:6" x14ac:dyDescent="0.45">
      <c r="A509" t="s">
        <v>39</v>
      </c>
      <c r="B509" t="s">
        <v>59</v>
      </c>
      <c r="C509" s="1">
        <v>40861</v>
      </c>
      <c r="D509" s="4">
        <v>0</v>
      </c>
      <c r="E509">
        <v>80.03</v>
      </c>
      <c r="F509">
        <v>1647152850</v>
      </c>
    </row>
    <row r="510" spans="1:6" x14ac:dyDescent="0.45">
      <c r="A510" t="s">
        <v>39</v>
      </c>
      <c r="B510" t="s">
        <v>59</v>
      </c>
      <c r="C510" s="1">
        <v>40868</v>
      </c>
      <c r="D510" s="4">
        <v>0</v>
      </c>
      <c r="E510">
        <v>78.599999999999994</v>
      </c>
      <c r="F510">
        <v>1396555640</v>
      </c>
    </row>
    <row r="511" spans="1:6" x14ac:dyDescent="0.45">
      <c r="A511" t="s">
        <v>39</v>
      </c>
      <c r="B511" t="s">
        <v>59</v>
      </c>
      <c r="C511" s="1">
        <v>40875</v>
      </c>
      <c r="D511" s="4">
        <v>0</v>
      </c>
      <c r="E511">
        <v>89.5</v>
      </c>
      <c r="F511">
        <v>1820724840</v>
      </c>
    </row>
    <row r="512" spans="1:6" x14ac:dyDescent="0.45">
      <c r="A512" t="s">
        <v>39</v>
      </c>
      <c r="B512" t="s">
        <v>59</v>
      </c>
      <c r="C512" s="1">
        <v>40882</v>
      </c>
      <c r="D512" s="4">
        <v>0</v>
      </c>
      <c r="E512">
        <v>82.26</v>
      </c>
      <c r="F512">
        <v>1473704710</v>
      </c>
    </row>
    <row r="513" spans="1:6" x14ac:dyDescent="0.45">
      <c r="A513" t="s">
        <v>39</v>
      </c>
      <c r="B513" t="s">
        <v>59</v>
      </c>
      <c r="C513" s="1">
        <v>40889</v>
      </c>
      <c r="D513" s="4">
        <v>0</v>
      </c>
      <c r="E513">
        <v>80.62</v>
      </c>
      <c r="F513">
        <v>1555677230</v>
      </c>
    </row>
    <row r="514" spans="1:6" x14ac:dyDescent="0.45">
      <c r="A514" t="s">
        <v>39</v>
      </c>
      <c r="B514" t="s">
        <v>59</v>
      </c>
      <c r="C514" s="1">
        <v>40896</v>
      </c>
      <c r="D514" s="4">
        <v>0</v>
      </c>
      <c r="E514">
        <v>80</v>
      </c>
      <c r="F514">
        <v>1000874380</v>
      </c>
    </row>
    <row r="515" spans="1:6" x14ac:dyDescent="0.45">
      <c r="A515" t="s">
        <v>39</v>
      </c>
      <c r="B515" t="s">
        <v>59</v>
      </c>
      <c r="C515" s="1">
        <v>40903</v>
      </c>
      <c r="D515" s="4">
        <v>0</v>
      </c>
      <c r="E515">
        <v>79.400000000000006</v>
      </c>
      <c r="F515">
        <v>404770940</v>
      </c>
    </row>
    <row r="516" spans="1:6" x14ac:dyDescent="0.45">
      <c r="A516" t="s">
        <v>39</v>
      </c>
      <c r="B516" t="s">
        <v>59</v>
      </c>
      <c r="C516" s="1">
        <v>40910</v>
      </c>
      <c r="D516" s="4">
        <v>0</v>
      </c>
      <c r="E516">
        <v>83.2</v>
      </c>
      <c r="F516">
        <v>451548560</v>
      </c>
    </row>
    <row r="517" spans="1:6" x14ac:dyDescent="0.45">
      <c r="A517" t="s">
        <v>39</v>
      </c>
      <c r="B517" t="s">
        <v>59</v>
      </c>
      <c r="C517" s="1">
        <v>40917</v>
      </c>
      <c r="D517" s="4">
        <v>0</v>
      </c>
      <c r="E517">
        <v>83.6</v>
      </c>
      <c r="F517">
        <v>972147330</v>
      </c>
    </row>
    <row r="518" spans="1:6" x14ac:dyDescent="0.45">
      <c r="A518" t="s">
        <v>39</v>
      </c>
      <c r="B518" t="s">
        <v>59</v>
      </c>
      <c r="C518" s="1">
        <v>40924</v>
      </c>
      <c r="D518" s="4">
        <v>0</v>
      </c>
      <c r="E518">
        <v>85.13</v>
      </c>
      <c r="F518">
        <v>882228060</v>
      </c>
    </row>
    <row r="519" spans="1:6" x14ac:dyDescent="0.45">
      <c r="A519" t="s">
        <v>39</v>
      </c>
      <c r="B519" t="s">
        <v>59</v>
      </c>
      <c r="C519" s="1">
        <v>40931</v>
      </c>
      <c r="D519" s="4">
        <v>0</v>
      </c>
      <c r="E519">
        <v>90.8</v>
      </c>
      <c r="F519">
        <v>1300431320</v>
      </c>
    </row>
    <row r="520" spans="1:6" x14ac:dyDescent="0.45">
      <c r="A520" t="s">
        <v>39</v>
      </c>
      <c r="B520" t="s">
        <v>59</v>
      </c>
      <c r="C520" s="1">
        <v>40938</v>
      </c>
      <c r="D520" s="4">
        <v>0</v>
      </c>
      <c r="E520">
        <v>94.52</v>
      </c>
      <c r="F520">
        <v>1011878100</v>
      </c>
    </row>
    <row r="521" spans="1:6" x14ac:dyDescent="0.45">
      <c r="A521" t="s">
        <v>39</v>
      </c>
      <c r="B521" t="s">
        <v>59</v>
      </c>
      <c r="C521" s="1">
        <v>40945</v>
      </c>
      <c r="D521" s="4">
        <v>0</v>
      </c>
      <c r="E521">
        <v>93.94</v>
      </c>
      <c r="F521">
        <v>912001160</v>
      </c>
    </row>
    <row r="522" spans="1:6" x14ac:dyDescent="0.45">
      <c r="A522" t="s">
        <v>39</v>
      </c>
      <c r="B522" t="s">
        <v>59</v>
      </c>
      <c r="C522" s="1">
        <v>40952</v>
      </c>
      <c r="D522" s="4">
        <v>0</v>
      </c>
      <c r="E522">
        <v>96.76</v>
      </c>
      <c r="F522">
        <v>833386280</v>
      </c>
    </row>
    <row r="523" spans="1:6" x14ac:dyDescent="0.45">
      <c r="A523" t="s">
        <v>39</v>
      </c>
      <c r="B523" t="s">
        <v>59</v>
      </c>
      <c r="C523" s="1">
        <v>40959</v>
      </c>
      <c r="D523" s="4">
        <v>0</v>
      </c>
      <c r="E523">
        <v>99.02</v>
      </c>
      <c r="F523">
        <v>596481130</v>
      </c>
    </row>
    <row r="524" spans="1:6" x14ac:dyDescent="0.45">
      <c r="A524" t="s">
        <v>39</v>
      </c>
      <c r="B524" t="s">
        <v>59</v>
      </c>
      <c r="C524" s="1">
        <v>40966</v>
      </c>
      <c r="D524" s="4">
        <v>0</v>
      </c>
      <c r="E524">
        <v>101.6</v>
      </c>
      <c r="F524">
        <v>818554280</v>
      </c>
    </row>
    <row r="525" spans="1:6" x14ac:dyDescent="0.45">
      <c r="A525" t="s">
        <v>39</v>
      </c>
      <c r="B525" t="s">
        <v>59</v>
      </c>
      <c r="C525" s="1">
        <v>40973</v>
      </c>
      <c r="D525" s="4">
        <v>0</v>
      </c>
      <c r="E525">
        <v>99.57</v>
      </c>
      <c r="F525">
        <v>658958280</v>
      </c>
    </row>
    <row r="526" spans="1:6" x14ac:dyDescent="0.45">
      <c r="A526" t="s">
        <v>39</v>
      </c>
      <c r="B526" t="s">
        <v>59</v>
      </c>
      <c r="C526" s="1">
        <v>40980</v>
      </c>
      <c r="D526" s="4">
        <v>0</v>
      </c>
      <c r="E526">
        <v>100.18</v>
      </c>
      <c r="F526">
        <v>997169020</v>
      </c>
    </row>
    <row r="527" spans="1:6" x14ac:dyDescent="0.45">
      <c r="A527" t="s">
        <v>39</v>
      </c>
      <c r="B527" t="s">
        <v>59</v>
      </c>
      <c r="C527" s="1">
        <v>40987</v>
      </c>
      <c r="D527" s="4">
        <v>0</v>
      </c>
      <c r="E527">
        <v>97.6</v>
      </c>
      <c r="F527">
        <v>813968350</v>
      </c>
    </row>
    <row r="528" spans="1:6" x14ac:dyDescent="0.45">
      <c r="A528" t="s">
        <v>39</v>
      </c>
      <c r="B528" t="s">
        <v>59</v>
      </c>
      <c r="C528" s="1">
        <v>40994</v>
      </c>
      <c r="D528" s="4">
        <v>0</v>
      </c>
      <c r="E528">
        <v>94.86</v>
      </c>
      <c r="F528">
        <v>943943620</v>
      </c>
    </row>
    <row r="529" spans="1:6" x14ac:dyDescent="0.45">
      <c r="A529" t="s">
        <v>39</v>
      </c>
      <c r="B529" t="s">
        <v>59</v>
      </c>
      <c r="C529" s="1">
        <v>41001</v>
      </c>
      <c r="D529" s="4">
        <v>0</v>
      </c>
      <c r="E529">
        <v>95.64</v>
      </c>
      <c r="F529">
        <v>866404630</v>
      </c>
    </row>
    <row r="530" spans="1:6" x14ac:dyDescent="0.45">
      <c r="A530" t="s">
        <v>39</v>
      </c>
      <c r="B530" t="s">
        <v>59</v>
      </c>
      <c r="C530" s="1">
        <v>41008</v>
      </c>
      <c r="D530" s="4">
        <v>0</v>
      </c>
      <c r="E530">
        <v>94.18</v>
      </c>
      <c r="F530">
        <v>787546260</v>
      </c>
    </row>
    <row r="531" spans="1:6" x14ac:dyDescent="0.45">
      <c r="A531" t="s">
        <v>39</v>
      </c>
      <c r="B531" t="s">
        <v>59</v>
      </c>
      <c r="C531" s="1">
        <v>41015</v>
      </c>
      <c r="D531" s="4">
        <v>0</v>
      </c>
      <c r="E531">
        <v>95</v>
      </c>
      <c r="F531">
        <v>758295370</v>
      </c>
    </row>
    <row r="532" spans="1:6" x14ac:dyDescent="0.45">
      <c r="A532" t="s">
        <v>39</v>
      </c>
      <c r="B532" t="s">
        <v>59</v>
      </c>
      <c r="C532" s="1">
        <v>41022</v>
      </c>
      <c r="D532" s="4">
        <v>0</v>
      </c>
      <c r="E532">
        <v>93.95</v>
      </c>
      <c r="F532">
        <v>568220670</v>
      </c>
    </row>
    <row r="533" spans="1:6" x14ac:dyDescent="0.45">
      <c r="A533" t="s">
        <v>39</v>
      </c>
      <c r="B533" t="s">
        <v>59</v>
      </c>
      <c r="C533" s="1">
        <v>41029</v>
      </c>
      <c r="D533" s="4">
        <v>0</v>
      </c>
      <c r="E533">
        <v>90.42</v>
      </c>
      <c r="F533">
        <v>390466540</v>
      </c>
    </row>
    <row r="534" spans="1:6" x14ac:dyDescent="0.45">
      <c r="A534" t="s">
        <v>39</v>
      </c>
      <c r="B534" t="s">
        <v>59</v>
      </c>
      <c r="C534" s="1">
        <v>41036</v>
      </c>
      <c r="D534" s="4">
        <v>0</v>
      </c>
      <c r="E534">
        <v>90.99</v>
      </c>
      <c r="F534">
        <v>424775340</v>
      </c>
    </row>
    <row r="535" spans="1:6" x14ac:dyDescent="0.45">
      <c r="A535" t="s">
        <v>39</v>
      </c>
      <c r="B535" t="s">
        <v>59</v>
      </c>
      <c r="C535" s="1">
        <v>41043</v>
      </c>
      <c r="D535" s="4">
        <v>0</v>
      </c>
      <c r="E535">
        <v>78.19</v>
      </c>
      <c r="F535">
        <v>1154074770</v>
      </c>
    </row>
    <row r="536" spans="1:6" x14ac:dyDescent="0.45">
      <c r="A536" t="s">
        <v>39</v>
      </c>
      <c r="B536" t="s">
        <v>59</v>
      </c>
      <c r="C536" s="1">
        <v>41050</v>
      </c>
      <c r="D536" s="4">
        <v>0</v>
      </c>
      <c r="E536">
        <v>79.87</v>
      </c>
      <c r="F536">
        <v>978525920</v>
      </c>
    </row>
    <row r="537" spans="1:6" x14ac:dyDescent="0.45">
      <c r="A537" t="s">
        <v>39</v>
      </c>
      <c r="B537" t="s">
        <v>59</v>
      </c>
      <c r="C537" s="1">
        <v>41057</v>
      </c>
      <c r="D537" s="4">
        <v>0</v>
      </c>
      <c r="E537">
        <v>78.86</v>
      </c>
      <c r="F537">
        <v>984828480</v>
      </c>
    </row>
    <row r="538" spans="1:6" x14ac:dyDescent="0.45">
      <c r="A538" t="s">
        <v>39</v>
      </c>
      <c r="B538" t="s">
        <v>59</v>
      </c>
      <c r="C538" s="1">
        <v>41064</v>
      </c>
      <c r="D538" s="4">
        <v>0</v>
      </c>
      <c r="E538">
        <v>81.58</v>
      </c>
      <c r="F538">
        <v>893659960</v>
      </c>
    </row>
    <row r="539" spans="1:6" x14ac:dyDescent="0.45">
      <c r="A539" t="s">
        <v>39</v>
      </c>
      <c r="B539" t="s">
        <v>59</v>
      </c>
      <c r="C539" s="1">
        <v>41071</v>
      </c>
      <c r="D539" s="4">
        <v>0</v>
      </c>
      <c r="E539">
        <v>84.34</v>
      </c>
      <c r="F539">
        <v>382047880</v>
      </c>
    </row>
    <row r="540" spans="1:6" x14ac:dyDescent="0.45">
      <c r="A540" t="s">
        <v>39</v>
      </c>
      <c r="B540" t="s">
        <v>59</v>
      </c>
      <c r="C540" s="1">
        <v>41078</v>
      </c>
      <c r="D540" s="4">
        <v>0</v>
      </c>
      <c r="E540">
        <v>83.76</v>
      </c>
      <c r="F540">
        <v>590149000</v>
      </c>
    </row>
    <row r="541" spans="1:6" x14ac:dyDescent="0.45">
      <c r="A541" t="s">
        <v>39</v>
      </c>
      <c r="B541" t="s">
        <v>59</v>
      </c>
      <c r="C541" s="1">
        <v>41085</v>
      </c>
      <c r="D541" s="4">
        <v>0</v>
      </c>
      <c r="E541">
        <v>86.39</v>
      </c>
      <c r="F541">
        <v>541996550</v>
      </c>
    </row>
    <row r="542" spans="1:6" x14ac:dyDescent="0.45">
      <c r="A542" t="s">
        <v>39</v>
      </c>
      <c r="B542" t="s">
        <v>59</v>
      </c>
      <c r="C542" s="1">
        <v>41092</v>
      </c>
      <c r="D542" s="4">
        <v>0</v>
      </c>
      <c r="E542">
        <v>89.2</v>
      </c>
      <c r="F542">
        <v>643992460</v>
      </c>
    </row>
    <row r="543" spans="1:6" x14ac:dyDescent="0.45">
      <c r="A543" t="s">
        <v>39</v>
      </c>
      <c r="B543" t="s">
        <v>59</v>
      </c>
      <c r="C543" s="1">
        <v>41099</v>
      </c>
      <c r="D543" s="4">
        <v>0</v>
      </c>
      <c r="E543">
        <v>90.98</v>
      </c>
      <c r="F543">
        <v>528799950</v>
      </c>
    </row>
    <row r="544" spans="1:6" x14ac:dyDescent="0.45">
      <c r="A544" t="s">
        <v>39</v>
      </c>
      <c r="B544" t="s">
        <v>59</v>
      </c>
      <c r="C544" s="1">
        <v>41106</v>
      </c>
      <c r="D544" s="4">
        <v>0</v>
      </c>
      <c r="E544">
        <v>90.12</v>
      </c>
      <c r="F544">
        <v>437515250</v>
      </c>
    </row>
    <row r="545" spans="1:6" x14ac:dyDescent="0.45">
      <c r="A545" t="s">
        <v>39</v>
      </c>
      <c r="B545" t="s">
        <v>59</v>
      </c>
      <c r="C545" s="1">
        <v>41113</v>
      </c>
      <c r="D545" s="4">
        <v>0</v>
      </c>
      <c r="E545">
        <v>90.31</v>
      </c>
      <c r="F545">
        <v>765218060</v>
      </c>
    </row>
    <row r="546" spans="1:6" x14ac:dyDescent="0.45">
      <c r="A546" t="s">
        <v>39</v>
      </c>
      <c r="B546" t="s">
        <v>59</v>
      </c>
      <c r="C546" s="1">
        <v>41120</v>
      </c>
      <c r="D546" s="4">
        <v>0</v>
      </c>
      <c r="E546">
        <v>91.66</v>
      </c>
      <c r="F546">
        <v>567066600</v>
      </c>
    </row>
    <row r="547" spans="1:6" x14ac:dyDescent="0.45">
      <c r="A547" t="s">
        <v>39</v>
      </c>
      <c r="B547" t="s">
        <v>59</v>
      </c>
      <c r="C547" s="1">
        <v>41127</v>
      </c>
      <c r="D547" s="4">
        <v>0</v>
      </c>
      <c r="E547">
        <v>92.85</v>
      </c>
      <c r="F547">
        <v>593822120</v>
      </c>
    </row>
    <row r="548" spans="1:6" x14ac:dyDescent="0.45">
      <c r="A548" t="s">
        <v>39</v>
      </c>
      <c r="B548" t="s">
        <v>59</v>
      </c>
      <c r="C548" s="1">
        <v>41134</v>
      </c>
      <c r="D548" s="4">
        <v>0</v>
      </c>
      <c r="E548">
        <v>92.05</v>
      </c>
      <c r="F548">
        <v>447244020</v>
      </c>
    </row>
    <row r="549" spans="1:6" x14ac:dyDescent="0.45">
      <c r="A549" t="s">
        <v>39</v>
      </c>
      <c r="B549" t="s">
        <v>59</v>
      </c>
      <c r="C549" s="1">
        <v>41141</v>
      </c>
      <c r="D549" s="4">
        <v>0</v>
      </c>
      <c r="E549">
        <v>92.91</v>
      </c>
      <c r="F549">
        <v>521484670</v>
      </c>
    </row>
    <row r="550" spans="1:6" x14ac:dyDescent="0.45">
      <c r="A550" t="s">
        <v>39</v>
      </c>
      <c r="B550" t="s">
        <v>59</v>
      </c>
      <c r="C550" s="1">
        <v>41148</v>
      </c>
      <c r="D550" s="4">
        <v>0</v>
      </c>
      <c r="E550">
        <v>93.16</v>
      </c>
      <c r="F550">
        <v>496791270</v>
      </c>
    </row>
    <row r="551" spans="1:6" x14ac:dyDescent="0.45">
      <c r="A551" t="s">
        <v>39</v>
      </c>
      <c r="B551" t="s">
        <v>59</v>
      </c>
      <c r="C551" s="1">
        <v>41155</v>
      </c>
      <c r="D551" s="4">
        <v>0</v>
      </c>
      <c r="E551">
        <v>93.86</v>
      </c>
      <c r="F551">
        <v>532081400</v>
      </c>
    </row>
    <row r="552" spans="1:6" x14ac:dyDescent="0.45">
      <c r="A552" t="s">
        <v>39</v>
      </c>
      <c r="B552" t="s">
        <v>59</v>
      </c>
      <c r="C552" s="1">
        <v>41162</v>
      </c>
      <c r="D552" s="4">
        <v>0</v>
      </c>
      <c r="E552">
        <v>97.05</v>
      </c>
      <c r="F552">
        <v>580012790</v>
      </c>
    </row>
    <row r="553" spans="1:6" x14ac:dyDescent="0.45">
      <c r="A553" t="s">
        <v>39</v>
      </c>
      <c r="B553" t="s">
        <v>59</v>
      </c>
      <c r="C553" s="1">
        <v>41169</v>
      </c>
      <c r="D553" s="4">
        <v>0</v>
      </c>
      <c r="E553">
        <v>94.16</v>
      </c>
      <c r="F553">
        <v>919931800</v>
      </c>
    </row>
    <row r="554" spans="1:6" x14ac:dyDescent="0.45">
      <c r="A554" t="s">
        <v>39</v>
      </c>
      <c r="B554" t="s">
        <v>59</v>
      </c>
      <c r="C554" s="1">
        <v>41176</v>
      </c>
      <c r="D554" s="4">
        <v>0</v>
      </c>
      <c r="E554">
        <v>90.99</v>
      </c>
      <c r="F554">
        <v>521785380</v>
      </c>
    </row>
    <row r="555" spans="1:6" x14ac:dyDescent="0.45">
      <c r="A555" t="s">
        <v>39</v>
      </c>
      <c r="B555" t="s">
        <v>59</v>
      </c>
      <c r="C555" s="1">
        <v>41183</v>
      </c>
      <c r="D555" s="4">
        <v>0</v>
      </c>
      <c r="E555">
        <v>93.02</v>
      </c>
      <c r="F555">
        <v>474525400</v>
      </c>
    </row>
    <row r="556" spans="1:6" x14ac:dyDescent="0.45">
      <c r="A556" t="s">
        <v>39</v>
      </c>
      <c r="B556" t="s">
        <v>59</v>
      </c>
      <c r="C556" s="1">
        <v>41190</v>
      </c>
      <c r="D556" s="4">
        <v>0</v>
      </c>
      <c r="E556">
        <v>91.5</v>
      </c>
      <c r="F556">
        <v>342422420</v>
      </c>
    </row>
    <row r="557" spans="1:6" x14ac:dyDescent="0.45">
      <c r="A557" t="s">
        <v>39</v>
      </c>
      <c r="B557" t="s">
        <v>59</v>
      </c>
      <c r="C557" s="1">
        <v>41197</v>
      </c>
      <c r="D557" s="4">
        <v>0</v>
      </c>
      <c r="E557">
        <v>93.19</v>
      </c>
      <c r="F557">
        <v>358814930</v>
      </c>
    </row>
    <row r="558" spans="1:6" x14ac:dyDescent="0.45">
      <c r="A558" t="s">
        <v>39</v>
      </c>
      <c r="B558" t="s">
        <v>59</v>
      </c>
      <c r="C558" s="1">
        <v>41204</v>
      </c>
      <c r="D558" s="4">
        <v>0</v>
      </c>
      <c r="E558">
        <v>91.95</v>
      </c>
      <c r="F558">
        <v>357066060</v>
      </c>
    </row>
    <row r="559" spans="1:6" x14ac:dyDescent="0.45">
      <c r="A559" t="s">
        <v>39</v>
      </c>
      <c r="B559" t="s">
        <v>59</v>
      </c>
      <c r="C559" s="1">
        <v>41211</v>
      </c>
      <c r="D559" s="4">
        <v>0</v>
      </c>
      <c r="E559">
        <v>91.95</v>
      </c>
      <c r="F559">
        <v>288870730</v>
      </c>
    </row>
    <row r="560" spans="1:6" x14ac:dyDescent="0.45">
      <c r="A560" t="s">
        <v>39</v>
      </c>
      <c r="B560" t="s">
        <v>59</v>
      </c>
      <c r="C560" s="1">
        <v>41218</v>
      </c>
      <c r="D560" s="4">
        <v>0</v>
      </c>
      <c r="E560">
        <v>85.8</v>
      </c>
      <c r="F560">
        <v>377454300</v>
      </c>
    </row>
    <row r="561" spans="1:6" x14ac:dyDescent="0.45">
      <c r="A561" t="s">
        <v>39</v>
      </c>
      <c r="B561" t="s">
        <v>59</v>
      </c>
      <c r="C561" s="1">
        <v>41225</v>
      </c>
      <c r="D561" s="4">
        <v>0</v>
      </c>
      <c r="E561">
        <v>85.98</v>
      </c>
      <c r="F561">
        <v>385010450</v>
      </c>
    </row>
    <row r="562" spans="1:6" x14ac:dyDescent="0.45">
      <c r="A562" t="s">
        <v>39</v>
      </c>
      <c r="B562" t="s">
        <v>59</v>
      </c>
      <c r="C562" s="1">
        <v>41232</v>
      </c>
      <c r="D562" s="4">
        <v>0</v>
      </c>
      <c r="E562">
        <v>89.31</v>
      </c>
      <c r="F562">
        <v>316136620</v>
      </c>
    </row>
    <row r="563" spans="1:6" x14ac:dyDescent="0.45">
      <c r="A563" t="s">
        <v>39</v>
      </c>
      <c r="B563" t="s">
        <v>59</v>
      </c>
      <c r="C563" s="1">
        <v>41239</v>
      </c>
      <c r="D563" s="4">
        <v>0</v>
      </c>
      <c r="E563">
        <v>91.41</v>
      </c>
      <c r="F563">
        <v>500416420</v>
      </c>
    </row>
    <row r="564" spans="1:6" x14ac:dyDescent="0.45">
      <c r="A564" t="s">
        <v>39</v>
      </c>
      <c r="B564" t="s">
        <v>59</v>
      </c>
      <c r="C564" s="1">
        <v>41246</v>
      </c>
      <c r="D564" s="4">
        <v>0</v>
      </c>
      <c r="E564">
        <v>93.2</v>
      </c>
      <c r="F564">
        <v>416549300</v>
      </c>
    </row>
    <row r="565" spans="1:6" x14ac:dyDescent="0.45">
      <c r="A565" t="s">
        <v>39</v>
      </c>
      <c r="B565" t="s">
        <v>59</v>
      </c>
      <c r="C565" s="1">
        <v>41253</v>
      </c>
      <c r="D565" s="4">
        <v>0</v>
      </c>
      <c r="E565">
        <v>93.42</v>
      </c>
      <c r="F565">
        <v>289695950</v>
      </c>
    </row>
    <row r="566" spans="1:6" x14ac:dyDescent="0.45">
      <c r="A566" t="s">
        <v>39</v>
      </c>
      <c r="B566" t="s">
        <v>59</v>
      </c>
      <c r="C566" s="1">
        <v>41260</v>
      </c>
      <c r="D566" s="4">
        <v>0</v>
      </c>
      <c r="E566">
        <v>93.5</v>
      </c>
      <c r="F566">
        <v>315332140</v>
      </c>
    </row>
    <row r="567" spans="1:6" x14ac:dyDescent="0.45">
      <c r="A567" t="s">
        <v>39</v>
      </c>
      <c r="B567" t="s">
        <v>59</v>
      </c>
      <c r="C567" s="1">
        <v>41267</v>
      </c>
      <c r="D567" s="4">
        <v>0</v>
      </c>
      <c r="E567">
        <v>92.94</v>
      </c>
      <c r="F567">
        <v>166194120</v>
      </c>
    </row>
    <row r="568" spans="1:6" x14ac:dyDescent="0.45">
      <c r="A568" t="s">
        <v>39</v>
      </c>
      <c r="B568" t="s">
        <v>59</v>
      </c>
      <c r="C568" s="1">
        <v>41281</v>
      </c>
      <c r="D568" s="4">
        <v>0</v>
      </c>
      <c r="E568">
        <v>99.56</v>
      </c>
      <c r="F568">
        <v>271572450</v>
      </c>
    </row>
    <row r="569" spans="1:6" x14ac:dyDescent="0.45">
      <c r="A569" t="s">
        <v>39</v>
      </c>
      <c r="B569" t="s">
        <v>59</v>
      </c>
      <c r="C569" s="1">
        <v>41288</v>
      </c>
      <c r="D569" s="4">
        <v>0</v>
      </c>
      <c r="E569">
        <v>103.48</v>
      </c>
      <c r="F569">
        <v>424892820</v>
      </c>
    </row>
    <row r="570" spans="1:6" x14ac:dyDescent="0.45">
      <c r="A570" t="s">
        <v>39</v>
      </c>
      <c r="B570" t="s">
        <v>59</v>
      </c>
      <c r="C570" s="1">
        <v>41295</v>
      </c>
      <c r="D570" s="4">
        <v>0</v>
      </c>
      <c r="E570">
        <v>103.67</v>
      </c>
      <c r="F570">
        <v>422720880</v>
      </c>
    </row>
    <row r="571" spans="1:6" x14ac:dyDescent="0.45">
      <c r="A571" t="s">
        <v>39</v>
      </c>
      <c r="B571" t="s">
        <v>59</v>
      </c>
      <c r="C571" s="1">
        <v>41302</v>
      </c>
      <c r="D571" s="4">
        <v>0</v>
      </c>
      <c r="E571">
        <v>108.36</v>
      </c>
      <c r="F571">
        <v>713159410</v>
      </c>
    </row>
    <row r="572" spans="1:6" x14ac:dyDescent="0.45">
      <c r="A572" t="s">
        <v>39</v>
      </c>
      <c r="B572" t="s">
        <v>59</v>
      </c>
      <c r="C572" s="1">
        <v>41309</v>
      </c>
      <c r="D572" s="4">
        <v>0</v>
      </c>
      <c r="E572">
        <v>107.08</v>
      </c>
      <c r="F572">
        <v>397384010</v>
      </c>
    </row>
    <row r="573" spans="1:6" x14ac:dyDescent="0.45">
      <c r="A573" t="s">
        <v>39</v>
      </c>
      <c r="B573" t="s">
        <v>59</v>
      </c>
      <c r="C573" s="1">
        <v>41316</v>
      </c>
      <c r="D573" s="4">
        <v>0</v>
      </c>
      <c r="E573">
        <v>105.08</v>
      </c>
      <c r="F573">
        <v>476378090</v>
      </c>
    </row>
    <row r="574" spans="1:6" x14ac:dyDescent="0.45">
      <c r="A574" t="s">
        <v>39</v>
      </c>
      <c r="B574" t="s">
        <v>59</v>
      </c>
      <c r="C574" s="1">
        <v>41323</v>
      </c>
      <c r="D574" s="4">
        <v>0</v>
      </c>
      <c r="E574">
        <v>106.12</v>
      </c>
      <c r="F574">
        <v>354024230</v>
      </c>
    </row>
    <row r="575" spans="1:6" x14ac:dyDescent="0.45">
      <c r="A575" t="s">
        <v>39</v>
      </c>
      <c r="B575" t="s">
        <v>59</v>
      </c>
      <c r="C575" s="1">
        <v>41330</v>
      </c>
      <c r="D575" s="4">
        <v>0</v>
      </c>
      <c r="E575">
        <v>103.09</v>
      </c>
      <c r="F575">
        <v>326062830</v>
      </c>
    </row>
    <row r="576" spans="1:6" x14ac:dyDescent="0.45">
      <c r="A576" t="s">
        <v>39</v>
      </c>
      <c r="B576" t="s">
        <v>59</v>
      </c>
      <c r="C576" s="1">
        <v>41337</v>
      </c>
      <c r="D576" s="4">
        <v>0</v>
      </c>
      <c r="E576">
        <v>105.31</v>
      </c>
      <c r="F576">
        <v>246415630</v>
      </c>
    </row>
    <row r="577" spans="1:6" x14ac:dyDescent="0.45">
      <c r="A577" t="s">
        <v>39</v>
      </c>
      <c r="B577" t="s">
        <v>59</v>
      </c>
      <c r="C577" s="1">
        <v>41344</v>
      </c>
      <c r="D577" s="4">
        <v>0</v>
      </c>
      <c r="E577">
        <v>104.42</v>
      </c>
      <c r="F577">
        <v>344496610</v>
      </c>
    </row>
    <row r="578" spans="1:6" x14ac:dyDescent="0.45">
      <c r="A578" t="s">
        <v>39</v>
      </c>
      <c r="B578" t="s">
        <v>59</v>
      </c>
      <c r="C578" s="1">
        <v>41351</v>
      </c>
      <c r="D578" s="4">
        <v>0</v>
      </c>
      <c r="E578">
        <v>99.37</v>
      </c>
      <c r="F578">
        <v>557294640</v>
      </c>
    </row>
    <row r="579" spans="1:6" x14ac:dyDescent="0.45">
      <c r="A579" t="s">
        <v>39</v>
      </c>
      <c r="B579" t="s">
        <v>59</v>
      </c>
      <c r="C579" s="1">
        <v>41358</v>
      </c>
      <c r="D579" s="4">
        <v>0</v>
      </c>
      <c r="E579">
        <v>98.86</v>
      </c>
      <c r="F579">
        <v>476072480</v>
      </c>
    </row>
    <row r="580" spans="1:6" x14ac:dyDescent="0.45">
      <c r="A580" t="s">
        <v>39</v>
      </c>
      <c r="B580" t="s">
        <v>59</v>
      </c>
      <c r="C580" s="1">
        <v>41365</v>
      </c>
      <c r="D580" s="4">
        <v>0</v>
      </c>
      <c r="E580">
        <v>99.26</v>
      </c>
      <c r="F580">
        <v>355278600</v>
      </c>
    </row>
    <row r="581" spans="1:6" x14ac:dyDescent="0.45">
      <c r="A581" t="s">
        <v>39</v>
      </c>
      <c r="B581" t="s">
        <v>59</v>
      </c>
      <c r="C581" s="1">
        <v>41372</v>
      </c>
      <c r="D581" s="4">
        <v>0</v>
      </c>
      <c r="E581">
        <v>98.36</v>
      </c>
      <c r="F581">
        <v>322670030</v>
      </c>
    </row>
    <row r="582" spans="1:6" x14ac:dyDescent="0.45">
      <c r="A582" t="s">
        <v>39</v>
      </c>
      <c r="B582" t="s">
        <v>59</v>
      </c>
      <c r="C582" s="1">
        <v>41379</v>
      </c>
      <c r="D582" s="4">
        <v>0</v>
      </c>
      <c r="E582">
        <v>96.4</v>
      </c>
      <c r="F582">
        <v>386182330</v>
      </c>
    </row>
    <row r="583" spans="1:6" x14ac:dyDescent="0.45">
      <c r="A583" t="s">
        <v>39</v>
      </c>
      <c r="B583" t="s">
        <v>59</v>
      </c>
      <c r="C583" s="1">
        <v>41386</v>
      </c>
      <c r="D583" s="4">
        <v>0</v>
      </c>
      <c r="E583">
        <v>95.8</v>
      </c>
      <c r="F583">
        <v>377956060</v>
      </c>
    </row>
    <row r="584" spans="1:6" x14ac:dyDescent="0.45">
      <c r="A584" t="s">
        <v>39</v>
      </c>
      <c r="B584" t="s">
        <v>59</v>
      </c>
      <c r="C584" s="1">
        <v>41393</v>
      </c>
      <c r="D584" s="4">
        <v>0</v>
      </c>
      <c r="E584">
        <v>103</v>
      </c>
      <c r="F584">
        <v>232756960</v>
      </c>
    </row>
    <row r="585" spans="1:6" x14ac:dyDescent="0.45">
      <c r="A585" t="s">
        <v>39</v>
      </c>
      <c r="B585" t="s">
        <v>59</v>
      </c>
      <c r="C585" s="1">
        <v>41400</v>
      </c>
      <c r="D585" s="4">
        <v>0</v>
      </c>
      <c r="E585">
        <v>103.57</v>
      </c>
      <c r="F585">
        <v>248496350</v>
      </c>
    </row>
    <row r="586" spans="1:6" x14ac:dyDescent="0.45">
      <c r="A586" t="s">
        <v>39</v>
      </c>
      <c r="B586" t="s">
        <v>59</v>
      </c>
      <c r="C586" s="1">
        <v>41407</v>
      </c>
      <c r="D586" s="4">
        <v>0</v>
      </c>
      <c r="E586">
        <v>105.19</v>
      </c>
      <c r="F586">
        <v>327464220</v>
      </c>
    </row>
    <row r="587" spans="1:6" x14ac:dyDescent="0.45">
      <c r="A587" t="s">
        <v>39</v>
      </c>
      <c r="B587" t="s">
        <v>59</v>
      </c>
      <c r="C587" s="1">
        <v>41414</v>
      </c>
      <c r="D587" s="4">
        <v>0</v>
      </c>
      <c r="E587">
        <v>103.08</v>
      </c>
      <c r="F587">
        <v>461953870</v>
      </c>
    </row>
    <row r="588" spans="1:6" x14ac:dyDescent="0.45">
      <c r="A588" t="s">
        <v>39</v>
      </c>
      <c r="B588" t="s">
        <v>59</v>
      </c>
      <c r="C588" s="1">
        <v>41421</v>
      </c>
      <c r="D588" s="4">
        <v>0</v>
      </c>
      <c r="E588">
        <v>99.05</v>
      </c>
      <c r="F588">
        <v>363524730</v>
      </c>
    </row>
    <row r="589" spans="1:6" x14ac:dyDescent="0.45">
      <c r="A589" t="s">
        <v>39</v>
      </c>
      <c r="B589" t="s">
        <v>59</v>
      </c>
      <c r="C589" s="1">
        <v>41428</v>
      </c>
      <c r="D589" s="4">
        <v>0</v>
      </c>
      <c r="E589">
        <v>99.2</v>
      </c>
      <c r="F589">
        <v>407278370</v>
      </c>
    </row>
    <row r="590" spans="1:6" x14ac:dyDescent="0.45">
      <c r="A590" t="s">
        <v>39</v>
      </c>
      <c r="B590" t="s">
        <v>59</v>
      </c>
      <c r="C590" s="1">
        <v>41435</v>
      </c>
      <c r="D590" s="4">
        <v>0</v>
      </c>
      <c r="E590">
        <v>93.7</v>
      </c>
      <c r="F590">
        <v>372199260</v>
      </c>
    </row>
    <row r="591" spans="1:6" x14ac:dyDescent="0.45">
      <c r="A591" t="s">
        <v>39</v>
      </c>
      <c r="B591" t="s">
        <v>59</v>
      </c>
      <c r="C591" s="1">
        <v>41442</v>
      </c>
      <c r="D591" s="4">
        <v>0</v>
      </c>
      <c r="E591">
        <v>91.5</v>
      </c>
      <c r="F591">
        <v>388875230</v>
      </c>
    </row>
    <row r="592" spans="1:6" x14ac:dyDescent="0.45">
      <c r="A592" t="s">
        <v>39</v>
      </c>
      <c r="B592" t="s">
        <v>59</v>
      </c>
      <c r="C592" s="1">
        <v>41449</v>
      </c>
      <c r="D592" s="4">
        <v>0</v>
      </c>
      <c r="E592">
        <v>93.68</v>
      </c>
      <c r="F592">
        <v>431982280</v>
      </c>
    </row>
    <row r="593" spans="1:6" x14ac:dyDescent="0.45">
      <c r="A593" t="s">
        <v>39</v>
      </c>
      <c r="B593" t="s">
        <v>59</v>
      </c>
      <c r="C593" s="1">
        <v>41456</v>
      </c>
      <c r="D593" s="4">
        <v>0</v>
      </c>
      <c r="E593">
        <v>93.2</v>
      </c>
      <c r="F593">
        <v>304161790</v>
      </c>
    </row>
    <row r="594" spans="1:6" x14ac:dyDescent="0.45">
      <c r="A594" t="s">
        <v>39</v>
      </c>
      <c r="B594" t="s">
        <v>59</v>
      </c>
      <c r="C594" s="1">
        <v>41463</v>
      </c>
      <c r="D594" s="4">
        <v>0</v>
      </c>
      <c r="E594">
        <v>98.57</v>
      </c>
      <c r="F594">
        <v>384977260</v>
      </c>
    </row>
    <row r="595" spans="1:6" x14ac:dyDescent="0.45">
      <c r="A595" t="s">
        <v>39</v>
      </c>
      <c r="B595" t="s">
        <v>59</v>
      </c>
      <c r="C595" s="1">
        <v>41470</v>
      </c>
      <c r="D595" s="4">
        <v>0</v>
      </c>
      <c r="E595">
        <v>99.99</v>
      </c>
      <c r="F595">
        <v>446927380</v>
      </c>
    </row>
    <row r="596" spans="1:6" x14ac:dyDescent="0.45">
      <c r="A596" t="s">
        <v>39</v>
      </c>
      <c r="B596" t="s">
        <v>59</v>
      </c>
      <c r="C596" s="1">
        <v>41477</v>
      </c>
      <c r="D596" s="4">
        <v>0</v>
      </c>
      <c r="E596">
        <v>94.81</v>
      </c>
      <c r="F596">
        <v>411584300</v>
      </c>
    </row>
    <row r="597" spans="1:6" x14ac:dyDescent="0.45">
      <c r="A597" t="s">
        <v>39</v>
      </c>
      <c r="B597" t="s">
        <v>59</v>
      </c>
      <c r="C597" s="1">
        <v>41484</v>
      </c>
      <c r="D597" s="4">
        <v>0</v>
      </c>
      <c r="E597">
        <v>96.99</v>
      </c>
      <c r="F597">
        <v>287318740</v>
      </c>
    </row>
    <row r="598" spans="1:6" x14ac:dyDescent="0.45">
      <c r="A598" t="s">
        <v>39</v>
      </c>
      <c r="B598" t="s">
        <v>59</v>
      </c>
      <c r="C598" s="1">
        <v>41491</v>
      </c>
      <c r="D598" s="4">
        <v>0</v>
      </c>
      <c r="E598">
        <v>95.7</v>
      </c>
      <c r="F598">
        <v>245950430</v>
      </c>
    </row>
    <row r="599" spans="1:6" x14ac:dyDescent="0.45">
      <c r="A599" t="s">
        <v>39</v>
      </c>
      <c r="B599" t="s">
        <v>59</v>
      </c>
      <c r="C599" s="1">
        <v>41498</v>
      </c>
      <c r="D599" s="4">
        <v>0</v>
      </c>
      <c r="E599">
        <v>93.8</v>
      </c>
      <c r="F599">
        <v>314455530</v>
      </c>
    </row>
    <row r="600" spans="1:6" x14ac:dyDescent="0.45">
      <c r="A600" t="s">
        <v>39</v>
      </c>
      <c r="B600" t="s">
        <v>59</v>
      </c>
      <c r="C600" s="1">
        <v>41505</v>
      </c>
      <c r="D600" s="4">
        <v>0</v>
      </c>
      <c r="E600">
        <v>91.91</v>
      </c>
      <c r="F600">
        <v>398856710</v>
      </c>
    </row>
    <row r="601" spans="1:6" x14ac:dyDescent="0.45">
      <c r="A601" t="s">
        <v>39</v>
      </c>
      <c r="B601" t="s">
        <v>59</v>
      </c>
      <c r="C601" s="1">
        <v>41512</v>
      </c>
      <c r="D601" s="4">
        <v>0</v>
      </c>
      <c r="E601">
        <v>88.23</v>
      </c>
      <c r="F601">
        <v>331530950</v>
      </c>
    </row>
    <row r="602" spans="1:6" x14ac:dyDescent="0.45">
      <c r="A602" t="s">
        <v>39</v>
      </c>
      <c r="B602" t="s">
        <v>59</v>
      </c>
      <c r="C602" s="1">
        <v>41519</v>
      </c>
      <c r="D602" s="4">
        <v>0</v>
      </c>
      <c r="E602">
        <v>92.47</v>
      </c>
      <c r="F602">
        <v>466286010</v>
      </c>
    </row>
    <row r="603" spans="1:6" x14ac:dyDescent="0.45">
      <c r="A603" t="s">
        <v>39</v>
      </c>
      <c r="B603" t="s">
        <v>59</v>
      </c>
      <c r="C603" s="1">
        <v>41526</v>
      </c>
      <c r="D603" s="4">
        <v>0</v>
      </c>
      <c r="E603">
        <v>95.82</v>
      </c>
      <c r="F603">
        <v>450373180</v>
      </c>
    </row>
    <row r="604" spans="1:6" x14ac:dyDescent="0.45">
      <c r="A604" t="s">
        <v>39</v>
      </c>
      <c r="B604" t="s">
        <v>59</v>
      </c>
      <c r="C604" s="1">
        <v>41533</v>
      </c>
      <c r="D604" s="4">
        <v>0</v>
      </c>
      <c r="E604">
        <v>102.36</v>
      </c>
      <c r="F604">
        <v>527776860</v>
      </c>
    </row>
    <row r="605" spans="1:6" x14ac:dyDescent="0.45">
      <c r="A605" t="s">
        <v>39</v>
      </c>
      <c r="B605" t="s">
        <v>59</v>
      </c>
      <c r="C605" s="1">
        <v>41540</v>
      </c>
      <c r="D605" s="4">
        <v>0</v>
      </c>
      <c r="E605">
        <v>98.59</v>
      </c>
      <c r="F605">
        <v>398787340</v>
      </c>
    </row>
    <row r="606" spans="1:6" x14ac:dyDescent="0.45">
      <c r="A606" t="s">
        <v>39</v>
      </c>
      <c r="B606" t="s">
        <v>59</v>
      </c>
      <c r="C606" s="1">
        <v>41547</v>
      </c>
      <c r="D606" s="4">
        <v>0</v>
      </c>
      <c r="E606">
        <v>100.39</v>
      </c>
      <c r="F606">
        <v>382244250</v>
      </c>
    </row>
    <row r="607" spans="1:6" x14ac:dyDescent="0.45">
      <c r="A607" t="s">
        <v>39</v>
      </c>
      <c r="B607" t="s">
        <v>59</v>
      </c>
      <c r="C607" s="1">
        <v>41554</v>
      </c>
      <c r="D607" s="4">
        <v>0</v>
      </c>
      <c r="E607">
        <v>102.87</v>
      </c>
      <c r="F607">
        <v>496780500</v>
      </c>
    </row>
    <row r="608" spans="1:6" x14ac:dyDescent="0.45">
      <c r="A608" t="s">
        <v>39</v>
      </c>
      <c r="B608" t="s">
        <v>59</v>
      </c>
      <c r="C608" s="1">
        <v>41561</v>
      </c>
      <c r="D608" s="4">
        <v>0</v>
      </c>
      <c r="E608">
        <v>105.14</v>
      </c>
      <c r="F608">
        <v>450054730</v>
      </c>
    </row>
    <row r="609" spans="1:6" x14ac:dyDescent="0.45">
      <c r="A609" t="s">
        <v>39</v>
      </c>
      <c r="B609" t="s">
        <v>59</v>
      </c>
      <c r="C609" s="1">
        <v>41568</v>
      </c>
      <c r="D609" s="4">
        <v>0</v>
      </c>
      <c r="E609">
        <v>102.99</v>
      </c>
      <c r="F609">
        <v>359298160</v>
      </c>
    </row>
    <row r="610" spans="1:6" x14ac:dyDescent="0.45">
      <c r="A610" t="s">
        <v>39</v>
      </c>
      <c r="B610" t="s">
        <v>59</v>
      </c>
      <c r="C610" s="1">
        <v>41575</v>
      </c>
      <c r="D610" s="4">
        <v>0</v>
      </c>
      <c r="E610">
        <v>103.65</v>
      </c>
      <c r="F610">
        <v>366375090</v>
      </c>
    </row>
    <row r="611" spans="1:6" x14ac:dyDescent="0.45">
      <c r="A611" t="s">
        <v>39</v>
      </c>
      <c r="B611" t="s">
        <v>59</v>
      </c>
      <c r="C611" s="1">
        <v>41582</v>
      </c>
      <c r="D611" s="4">
        <v>0</v>
      </c>
      <c r="E611">
        <v>101.86</v>
      </c>
      <c r="F611">
        <v>291139790</v>
      </c>
    </row>
    <row r="612" spans="1:6" x14ac:dyDescent="0.45">
      <c r="A612" t="s">
        <v>39</v>
      </c>
      <c r="B612" t="s">
        <v>59</v>
      </c>
      <c r="C612" s="1">
        <v>41589</v>
      </c>
      <c r="D612" s="4">
        <v>0</v>
      </c>
      <c r="E612">
        <v>103.69</v>
      </c>
      <c r="F612">
        <v>488440110</v>
      </c>
    </row>
    <row r="613" spans="1:6" x14ac:dyDescent="0.45">
      <c r="A613" t="s">
        <v>39</v>
      </c>
      <c r="B613" t="s">
        <v>59</v>
      </c>
      <c r="C613" s="1">
        <v>41596</v>
      </c>
      <c r="D613" s="4">
        <v>0</v>
      </c>
      <c r="E613">
        <v>105.1</v>
      </c>
      <c r="F613">
        <v>418030770</v>
      </c>
    </row>
    <row r="614" spans="1:6" x14ac:dyDescent="0.45">
      <c r="A614" t="s">
        <v>39</v>
      </c>
      <c r="B614" t="s">
        <v>59</v>
      </c>
      <c r="C614" s="1">
        <v>41603</v>
      </c>
      <c r="D614" s="4">
        <v>0</v>
      </c>
      <c r="E614">
        <v>103.07</v>
      </c>
      <c r="F614">
        <v>388095560</v>
      </c>
    </row>
    <row r="615" spans="1:6" x14ac:dyDescent="0.45">
      <c r="A615" t="s">
        <v>39</v>
      </c>
      <c r="B615" t="s">
        <v>59</v>
      </c>
      <c r="C615" s="1">
        <v>41610</v>
      </c>
      <c r="D615" s="4">
        <v>0</v>
      </c>
      <c r="E615">
        <v>99.9</v>
      </c>
      <c r="F615">
        <v>481667700</v>
      </c>
    </row>
    <row r="616" spans="1:6" x14ac:dyDescent="0.45">
      <c r="A616" t="s">
        <v>39</v>
      </c>
      <c r="B616" t="s">
        <v>59</v>
      </c>
      <c r="C616" s="1">
        <v>41617</v>
      </c>
      <c r="D616" s="4">
        <v>0</v>
      </c>
      <c r="E616">
        <v>98.94</v>
      </c>
      <c r="F616">
        <v>452085030</v>
      </c>
    </row>
    <row r="617" spans="1:6" x14ac:dyDescent="0.45">
      <c r="A617" t="s">
        <v>39</v>
      </c>
      <c r="B617" t="s">
        <v>59</v>
      </c>
      <c r="C617" s="1">
        <v>41624</v>
      </c>
      <c r="D617" s="4">
        <v>0</v>
      </c>
      <c r="E617">
        <v>102.2</v>
      </c>
      <c r="F617">
        <v>397189240</v>
      </c>
    </row>
    <row r="618" spans="1:6" x14ac:dyDescent="0.45">
      <c r="A618" t="s">
        <v>39</v>
      </c>
      <c r="B618" t="s">
        <v>59</v>
      </c>
      <c r="C618" s="1">
        <v>41631</v>
      </c>
      <c r="D618" s="4">
        <v>0</v>
      </c>
      <c r="E618">
        <v>100.68</v>
      </c>
      <c r="F618">
        <v>187683690</v>
      </c>
    </row>
    <row r="619" spans="1:6" x14ac:dyDescent="0.45">
      <c r="A619" t="s">
        <v>39</v>
      </c>
      <c r="B619" t="s">
        <v>59</v>
      </c>
      <c r="C619" s="1">
        <v>41638</v>
      </c>
      <c r="D619" s="4">
        <v>0</v>
      </c>
      <c r="E619">
        <v>101.17</v>
      </c>
      <c r="F619">
        <v>34094760</v>
      </c>
    </row>
    <row r="620" spans="1:6" x14ac:dyDescent="0.45">
      <c r="A620" t="s">
        <v>39</v>
      </c>
      <c r="B620" t="s">
        <v>59</v>
      </c>
      <c r="C620" s="1">
        <v>41645</v>
      </c>
      <c r="D620" s="4">
        <v>0</v>
      </c>
      <c r="E620">
        <v>99.2</v>
      </c>
      <c r="F620">
        <v>170507210</v>
      </c>
    </row>
    <row r="621" spans="1:6" x14ac:dyDescent="0.45">
      <c r="A621" t="s">
        <v>39</v>
      </c>
      <c r="B621" t="s">
        <v>59</v>
      </c>
      <c r="C621" s="1">
        <v>41652</v>
      </c>
      <c r="D621" s="4">
        <v>0</v>
      </c>
      <c r="E621">
        <v>101.17</v>
      </c>
      <c r="F621">
        <v>347947120</v>
      </c>
    </row>
    <row r="622" spans="1:6" x14ac:dyDescent="0.45">
      <c r="A622" t="s">
        <v>39</v>
      </c>
      <c r="B622" t="s">
        <v>59</v>
      </c>
      <c r="C622" s="1">
        <v>41659</v>
      </c>
      <c r="D622" s="4">
        <v>0</v>
      </c>
      <c r="E622">
        <v>99.7</v>
      </c>
      <c r="F622">
        <v>363905950</v>
      </c>
    </row>
    <row r="623" spans="1:6" x14ac:dyDescent="0.45">
      <c r="A623" t="s">
        <v>39</v>
      </c>
      <c r="B623" t="s">
        <v>59</v>
      </c>
      <c r="C623" s="1">
        <v>41666</v>
      </c>
      <c r="D623" s="4">
        <v>0</v>
      </c>
      <c r="E623">
        <v>94.7</v>
      </c>
      <c r="F623">
        <v>534185980</v>
      </c>
    </row>
    <row r="624" spans="1:6" x14ac:dyDescent="0.45">
      <c r="A624" t="s">
        <v>39</v>
      </c>
      <c r="B624" t="s">
        <v>59</v>
      </c>
      <c r="C624" s="1">
        <v>41673</v>
      </c>
      <c r="D624" s="4">
        <v>0</v>
      </c>
      <c r="E624">
        <v>96.53</v>
      </c>
      <c r="F624">
        <v>417532140</v>
      </c>
    </row>
    <row r="625" spans="1:6" x14ac:dyDescent="0.45">
      <c r="A625" t="s">
        <v>39</v>
      </c>
      <c r="B625" t="s">
        <v>59</v>
      </c>
      <c r="C625" s="1">
        <v>41680</v>
      </c>
      <c r="D625" s="4">
        <v>0</v>
      </c>
      <c r="E625">
        <v>96.65</v>
      </c>
      <c r="F625">
        <v>316389420</v>
      </c>
    </row>
    <row r="626" spans="1:6" x14ac:dyDescent="0.45">
      <c r="A626" t="s">
        <v>39</v>
      </c>
      <c r="B626" t="s">
        <v>59</v>
      </c>
      <c r="C626" s="1">
        <v>41687</v>
      </c>
      <c r="D626" s="4">
        <v>0</v>
      </c>
      <c r="E626">
        <v>95</v>
      </c>
      <c r="F626">
        <v>313628860</v>
      </c>
    </row>
    <row r="627" spans="1:6" x14ac:dyDescent="0.45">
      <c r="A627" t="s">
        <v>39</v>
      </c>
      <c r="B627" t="s">
        <v>59</v>
      </c>
      <c r="C627" s="1">
        <v>41694</v>
      </c>
      <c r="D627" s="4">
        <v>0</v>
      </c>
      <c r="E627">
        <v>91.16</v>
      </c>
      <c r="F627">
        <v>451438030</v>
      </c>
    </row>
    <row r="628" spans="1:6" x14ac:dyDescent="0.45">
      <c r="A628" t="s">
        <v>39</v>
      </c>
      <c r="B628" t="s">
        <v>59</v>
      </c>
      <c r="C628" s="1">
        <v>41701</v>
      </c>
      <c r="D628" s="4">
        <v>0</v>
      </c>
      <c r="E628">
        <v>79.989999999999995</v>
      </c>
      <c r="F628">
        <v>1443194180</v>
      </c>
    </row>
    <row r="629" spans="1:6" x14ac:dyDescent="0.45">
      <c r="A629" t="s">
        <v>39</v>
      </c>
      <c r="B629" t="s">
        <v>59</v>
      </c>
      <c r="C629" s="1">
        <v>41708</v>
      </c>
      <c r="D629" s="4">
        <v>0</v>
      </c>
      <c r="E629">
        <v>71.75</v>
      </c>
      <c r="F629">
        <v>976528730</v>
      </c>
    </row>
    <row r="630" spans="1:6" x14ac:dyDescent="0.45">
      <c r="A630" t="s">
        <v>39</v>
      </c>
      <c r="B630" t="s">
        <v>59</v>
      </c>
      <c r="C630" s="1">
        <v>41715</v>
      </c>
      <c r="D630" s="4">
        <v>0</v>
      </c>
      <c r="E630">
        <v>78.47</v>
      </c>
      <c r="F630">
        <v>1288107500</v>
      </c>
    </row>
    <row r="631" spans="1:6" x14ac:dyDescent="0.45">
      <c r="A631" t="s">
        <v>39</v>
      </c>
      <c r="B631" t="s">
        <v>59</v>
      </c>
      <c r="C631" s="1">
        <v>41722</v>
      </c>
      <c r="D631" s="4">
        <v>0</v>
      </c>
      <c r="E631">
        <v>81.47</v>
      </c>
      <c r="F631">
        <v>983292360</v>
      </c>
    </row>
    <row r="632" spans="1:6" x14ac:dyDescent="0.45">
      <c r="A632" t="s">
        <v>39</v>
      </c>
      <c r="B632" t="s">
        <v>59</v>
      </c>
      <c r="C632" s="1">
        <v>41729</v>
      </c>
      <c r="D632" s="4">
        <v>0</v>
      </c>
      <c r="E632">
        <v>82.98</v>
      </c>
      <c r="F632">
        <v>750823890</v>
      </c>
    </row>
    <row r="633" spans="1:6" x14ac:dyDescent="0.45">
      <c r="A633" t="s">
        <v>39</v>
      </c>
      <c r="B633" t="s">
        <v>59</v>
      </c>
      <c r="C633" s="1">
        <v>41736</v>
      </c>
      <c r="D633" s="4">
        <v>0</v>
      </c>
      <c r="E633">
        <v>79.75</v>
      </c>
      <c r="F633">
        <v>892832850</v>
      </c>
    </row>
    <row r="634" spans="1:6" x14ac:dyDescent="0.45">
      <c r="A634" t="s">
        <v>39</v>
      </c>
      <c r="B634" t="s">
        <v>59</v>
      </c>
      <c r="C634" s="1">
        <v>41743</v>
      </c>
      <c r="D634" s="4">
        <v>0</v>
      </c>
      <c r="E634">
        <v>78.819999999999993</v>
      </c>
      <c r="F634">
        <v>967619650</v>
      </c>
    </row>
    <row r="635" spans="1:6" x14ac:dyDescent="0.45">
      <c r="A635" t="s">
        <v>39</v>
      </c>
      <c r="B635" t="s">
        <v>59</v>
      </c>
      <c r="C635" s="1">
        <v>41750</v>
      </c>
      <c r="D635" s="4">
        <v>0</v>
      </c>
      <c r="E635">
        <v>69.91</v>
      </c>
      <c r="F635">
        <v>899963490</v>
      </c>
    </row>
    <row r="636" spans="1:6" x14ac:dyDescent="0.45">
      <c r="A636" t="s">
        <v>39</v>
      </c>
      <c r="B636" t="s">
        <v>59</v>
      </c>
      <c r="C636" s="1">
        <v>41757</v>
      </c>
      <c r="D636" s="4">
        <v>0</v>
      </c>
      <c r="E636">
        <v>72.22</v>
      </c>
      <c r="F636">
        <v>739599910</v>
      </c>
    </row>
    <row r="637" spans="1:6" x14ac:dyDescent="0.45">
      <c r="A637" t="s">
        <v>39</v>
      </c>
      <c r="B637" t="s">
        <v>59</v>
      </c>
      <c r="C637" s="1">
        <v>41764</v>
      </c>
      <c r="D637" s="4">
        <v>0</v>
      </c>
      <c r="E637">
        <v>78.8</v>
      </c>
      <c r="F637">
        <v>715948220</v>
      </c>
    </row>
    <row r="638" spans="1:6" x14ac:dyDescent="0.45">
      <c r="A638" t="s">
        <v>39</v>
      </c>
      <c r="B638" t="s">
        <v>59</v>
      </c>
      <c r="C638" s="1">
        <v>41771</v>
      </c>
      <c r="D638" s="4">
        <v>0</v>
      </c>
      <c r="E638">
        <v>79.2</v>
      </c>
      <c r="F638">
        <v>806530930</v>
      </c>
    </row>
    <row r="639" spans="1:6" x14ac:dyDescent="0.45">
      <c r="A639" t="s">
        <v>39</v>
      </c>
      <c r="B639" t="s">
        <v>59</v>
      </c>
      <c r="C639" s="1">
        <v>41778</v>
      </c>
      <c r="D639" s="4">
        <v>0</v>
      </c>
      <c r="E639">
        <v>85.83</v>
      </c>
      <c r="F639">
        <v>789942390</v>
      </c>
    </row>
    <row r="640" spans="1:6" x14ac:dyDescent="0.45">
      <c r="A640" t="s">
        <v>39</v>
      </c>
      <c r="B640" t="s">
        <v>59</v>
      </c>
      <c r="C640" s="1">
        <v>41785</v>
      </c>
      <c r="D640" s="4">
        <v>0</v>
      </c>
      <c r="E640">
        <v>84.5</v>
      </c>
      <c r="F640">
        <v>622555560</v>
      </c>
    </row>
    <row r="641" spans="1:6" x14ac:dyDescent="0.45">
      <c r="A641" t="s">
        <v>39</v>
      </c>
      <c r="B641" t="s">
        <v>59</v>
      </c>
      <c r="C641" s="1">
        <v>41792</v>
      </c>
      <c r="D641" s="4">
        <v>0</v>
      </c>
      <c r="E641">
        <v>89</v>
      </c>
      <c r="F641">
        <v>638574780</v>
      </c>
    </row>
    <row r="642" spans="1:6" x14ac:dyDescent="0.45">
      <c r="A642" t="s">
        <v>39</v>
      </c>
      <c r="B642" t="s">
        <v>59</v>
      </c>
      <c r="C642" s="1">
        <v>41799</v>
      </c>
      <c r="D642" s="4">
        <v>0</v>
      </c>
      <c r="E642">
        <v>89</v>
      </c>
      <c r="F642">
        <v>238551510</v>
      </c>
    </row>
    <row r="643" spans="1:6" x14ac:dyDescent="0.45">
      <c r="A643" t="s">
        <v>39</v>
      </c>
      <c r="B643" t="s">
        <v>59</v>
      </c>
      <c r="C643" s="1">
        <v>41806</v>
      </c>
      <c r="D643" s="4">
        <v>0</v>
      </c>
      <c r="E643">
        <v>84.16</v>
      </c>
      <c r="F643">
        <v>527388800</v>
      </c>
    </row>
    <row r="644" spans="1:6" x14ac:dyDescent="0.45">
      <c r="A644" t="s">
        <v>39</v>
      </c>
      <c r="B644" t="s">
        <v>59</v>
      </c>
      <c r="C644" s="1">
        <v>41813</v>
      </c>
      <c r="D644" s="4">
        <v>0</v>
      </c>
      <c r="E644">
        <v>84.33</v>
      </c>
      <c r="F644">
        <v>520700160</v>
      </c>
    </row>
    <row r="645" spans="1:6" x14ac:dyDescent="0.45">
      <c r="A645" t="s">
        <v>39</v>
      </c>
      <c r="B645" t="s">
        <v>59</v>
      </c>
      <c r="C645" s="1">
        <v>41820</v>
      </c>
      <c r="D645" s="4">
        <v>0</v>
      </c>
      <c r="E645">
        <v>84</v>
      </c>
      <c r="F645">
        <v>401260330</v>
      </c>
    </row>
    <row r="646" spans="1:6" x14ac:dyDescent="0.45">
      <c r="A646" t="s">
        <v>39</v>
      </c>
      <c r="B646" t="s">
        <v>59</v>
      </c>
      <c r="C646" s="1">
        <v>41827</v>
      </c>
      <c r="D646" s="4">
        <v>0</v>
      </c>
      <c r="E646">
        <v>84.55</v>
      </c>
      <c r="F646">
        <v>443791270</v>
      </c>
    </row>
    <row r="647" spans="1:6" x14ac:dyDescent="0.45">
      <c r="A647" t="s">
        <v>39</v>
      </c>
      <c r="B647" t="s">
        <v>59</v>
      </c>
      <c r="C647" s="1">
        <v>41834</v>
      </c>
      <c r="D647" s="4">
        <v>0</v>
      </c>
      <c r="E647">
        <v>80.27</v>
      </c>
      <c r="F647">
        <v>527638880</v>
      </c>
    </row>
    <row r="648" spans="1:6" x14ac:dyDescent="0.45">
      <c r="A648" t="s">
        <v>39</v>
      </c>
      <c r="B648" t="s">
        <v>59</v>
      </c>
      <c r="C648" s="1">
        <v>41841</v>
      </c>
      <c r="D648" s="4">
        <v>0</v>
      </c>
      <c r="E648">
        <v>75.16</v>
      </c>
      <c r="F648">
        <v>641705210</v>
      </c>
    </row>
    <row r="649" spans="1:6" x14ac:dyDescent="0.45">
      <c r="A649" t="s">
        <v>39</v>
      </c>
      <c r="B649" t="s">
        <v>59</v>
      </c>
      <c r="C649" s="1">
        <v>41848</v>
      </c>
      <c r="D649" s="4">
        <v>0</v>
      </c>
      <c r="E649">
        <v>72.37</v>
      </c>
      <c r="F649">
        <v>798155080</v>
      </c>
    </row>
    <row r="650" spans="1:6" x14ac:dyDescent="0.45">
      <c r="A650" t="s">
        <v>39</v>
      </c>
      <c r="B650" t="s">
        <v>59</v>
      </c>
      <c r="C650" s="1">
        <v>41855</v>
      </c>
      <c r="D650" s="4">
        <v>0</v>
      </c>
      <c r="E650">
        <v>70.7</v>
      </c>
      <c r="F650">
        <v>878585840</v>
      </c>
    </row>
    <row r="651" spans="1:6" x14ac:dyDescent="0.45">
      <c r="A651" t="s">
        <v>39</v>
      </c>
      <c r="B651" t="s">
        <v>59</v>
      </c>
      <c r="C651" s="1">
        <v>41862</v>
      </c>
      <c r="D651" s="4">
        <v>0</v>
      </c>
      <c r="E651">
        <v>75.05</v>
      </c>
      <c r="F651">
        <v>746932350</v>
      </c>
    </row>
    <row r="652" spans="1:6" x14ac:dyDescent="0.45">
      <c r="A652" t="s">
        <v>39</v>
      </c>
      <c r="B652" t="s">
        <v>59</v>
      </c>
      <c r="C652" s="1">
        <v>41869</v>
      </c>
      <c r="D652" s="4">
        <v>0</v>
      </c>
      <c r="E652">
        <v>78.39</v>
      </c>
      <c r="F652">
        <v>561033910</v>
      </c>
    </row>
    <row r="653" spans="1:6" x14ac:dyDescent="0.45">
      <c r="A653" t="s">
        <v>39</v>
      </c>
      <c r="B653" t="s">
        <v>59</v>
      </c>
      <c r="C653" s="1">
        <v>41876</v>
      </c>
      <c r="D653" s="4">
        <v>0</v>
      </c>
      <c r="E653">
        <v>73.209999999999994</v>
      </c>
      <c r="F653">
        <v>704166440</v>
      </c>
    </row>
    <row r="654" spans="1:6" x14ac:dyDescent="0.45">
      <c r="A654" t="s">
        <v>39</v>
      </c>
      <c r="B654" t="s">
        <v>59</v>
      </c>
      <c r="C654" s="1">
        <v>41883</v>
      </c>
      <c r="D654" s="4">
        <v>0</v>
      </c>
      <c r="E654">
        <v>80.25</v>
      </c>
      <c r="F654">
        <v>863028040</v>
      </c>
    </row>
    <row r="655" spans="1:6" x14ac:dyDescent="0.45">
      <c r="A655" t="s">
        <v>39</v>
      </c>
      <c r="B655" t="s">
        <v>59</v>
      </c>
      <c r="C655" s="1">
        <v>41890</v>
      </c>
      <c r="D655" s="4">
        <v>0</v>
      </c>
      <c r="E655">
        <v>76.650000000000006</v>
      </c>
      <c r="F655">
        <v>598313460</v>
      </c>
    </row>
    <row r="656" spans="1:6" x14ac:dyDescent="0.45">
      <c r="A656" t="s">
        <v>39</v>
      </c>
      <c r="B656" t="s">
        <v>59</v>
      </c>
      <c r="C656" s="1">
        <v>41897</v>
      </c>
      <c r="D656" s="4">
        <v>0</v>
      </c>
      <c r="E656">
        <v>77.400000000000006</v>
      </c>
      <c r="F656">
        <v>644044660</v>
      </c>
    </row>
    <row r="657" spans="1:6" x14ac:dyDescent="0.45">
      <c r="A657" t="s">
        <v>39</v>
      </c>
      <c r="B657" t="s">
        <v>59</v>
      </c>
      <c r="C657" s="1">
        <v>41904</v>
      </c>
      <c r="D657" s="4">
        <v>0</v>
      </c>
      <c r="E657">
        <v>77.599999999999994</v>
      </c>
      <c r="F657">
        <v>537909060</v>
      </c>
    </row>
    <row r="658" spans="1:6" x14ac:dyDescent="0.45">
      <c r="A658" t="s">
        <v>39</v>
      </c>
      <c r="B658" t="s">
        <v>59</v>
      </c>
      <c r="C658" s="1">
        <v>41911</v>
      </c>
      <c r="D658" s="4">
        <v>0</v>
      </c>
      <c r="E658">
        <v>73.77</v>
      </c>
      <c r="F658">
        <v>631842280</v>
      </c>
    </row>
    <row r="659" spans="1:6" x14ac:dyDescent="0.45">
      <c r="A659" t="s">
        <v>39</v>
      </c>
      <c r="B659" t="s">
        <v>59</v>
      </c>
      <c r="C659" s="1">
        <v>41918</v>
      </c>
      <c r="D659" s="4">
        <v>0</v>
      </c>
      <c r="E659">
        <v>73.5</v>
      </c>
      <c r="F659">
        <v>639920060</v>
      </c>
    </row>
    <row r="660" spans="1:6" x14ac:dyDescent="0.45">
      <c r="A660" t="s">
        <v>39</v>
      </c>
      <c r="B660" t="s">
        <v>59</v>
      </c>
      <c r="C660" s="1">
        <v>41925</v>
      </c>
      <c r="D660" s="4">
        <v>0</v>
      </c>
      <c r="E660">
        <v>73.150000000000006</v>
      </c>
      <c r="F660">
        <v>673940010</v>
      </c>
    </row>
    <row r="661" spans="1:6" x14ac:dyDescent="0.45">
      <c r="A661" t="s">
        <v>39</v>
      </c>
      <c r="B661" t="s">
        <v>59</v>
      </c>
      <c r="C661" s="1">
        <v>41932</v>
      </c>
      <c r="D661" s="4">
        <v>0</v>
      </c>
      <c r="E661">
        <v>72.489999999999995</v>
      </c>
      <c r="F661">
        <v>545072200</v>
      </c>
    </row>
    <row r="662" spans="1:6" x14ac:dyDescent="0.45">
      <c r="A662" t="s">
        <v>39</v>
      </c>
      <c r="B662" t="s">
        <v>59</v>
      </c>
      <c r="C662" s="1">
        <v>41939</v>
      </c>
      <c r="D662" s="4">
        <v>0</v>
      </c>
      <c r="E662">
        <v>76.23</v>
      </c>
      <c r="F662">
        <v>655759570</v>
      </c>
    </row>
    <row r="663" spans="1:6" x14ac:dyDescent="0.45">
      <c r="A663" t="s">
        <v>39</v>
      </c>
      <c r="B663" t="s">
        <v>59</v>
      </c>
      <c r="C663" s="1">
        <v>41946</v>
      </c>
      <c r="D663" s="4">
        <v>0</v>
      </c>
      <c r="E663">
        <v>75.69</v>
      </c>
      <c r="F663">
        <v>455435420</v>
      </c>
    </row>
    <row r="664" spans="1:6" x14ac:dyDescent="0.45">
      <c r="A664" t="s">
        <v>39</v>
      </c>
      <c r="B664" t="s">
        <v>59</v>
      </c>
      <c r="C664" s="1">
        <v>41953</v>
      </c>
      <c r="D664" s="4">
        <v>0</v>
      </c>
      <c r="E664">
        <v>74.150000000000006</v>
      </c>
      <c r="F664">
        <v>622197110</v>
      </c>
    </row>
    <row r="665" spans="1:6" x14ac:dyDescent="0.45">
      <c r="A665" t="s">
        <v>39</v>
      </c>
      <c r="B665" t="s">
        <v>59</v>
      </c>
      <c r="C665" s="1">
        <v>41960</v>
      </c>
      <c r="D665" s="4">
        <v>0</v>
      </c>
      <c r="E665">
        <v>74.39</v>
      </c>
      <c r="F665">
        <v>498317930</v>
      </c>
    </row>
    <row r="666" spans="1:6" x14ac:dyDescent="0.45">
      <c r="A666" t="s">
        <v>39</v>
      </c>
      <c r="B666" t="s">
        <v>59</v>
      </c>
      <c r="C666" s="1">
        <v>41967</v>
      </c>
      <c r="D666" s="4">
        <v>0</v>
      </c>
      <c r="E666">
        <v>72.25</v>
      </c>
      <c r="F666">
        <v>452356250</v>
      </c>
    </row>
    <row r="667" spans="1:6" x14ac:dyDescent="0.45">
      <c r="A667" t="s">
        <v>39</v>
      </c>
      <c r="B667" t="s">
        <v>59</v>
      </c>
      <c r="C667" s="1">
        <v>41974</v>
      </c>
      <c r="D667" s="4">
        <v>0</v>
      </c>
      <c r="E667">
        <v>68.599999999999994</v>
      </c>
      <c r="F667">
        <v>710160930</v>
      </c>
    </row>
    <row r="668" spans="1:6" x14ac:dyDescent="0.45">
      <c r="A668" t="s">
        <v>39</v>
      </c>
      <c r="B668" t="s">
        <v>59</v>
      </c>
      <c r="C668" s="1">
        <v>41981</v>
      </c>
      <c r="D668" s="4">
        <v>0</v>
      </c>
      <c r="E668">
        <v>64.2</v>
      </c>
      <c r="F668">
        <v>883475170</v>
      </c>
    </row>
    <row r="669" spans="1:6" x14ac:dyDescent="0.45">
      <c r="A669" t="s">
        <v>39</v>
      </c>
      <c r="B669" t="s">
        <v>59</v>
      </c>
      <c r="C669" s="1">
        <v>41988</v>
      </c>
      <c r="D669" s="4">
        <v>0</v>
      </c>
      <c r="E669">
        <v>61.44</v>
      </c>
      <c r="F669">
        <v>1629277740</v>
      </c>
    </row>
    <row r="670" spans="1:6" x14ac:dyDescent="0.45">
      <c r="A670" t="s">
        <v>39</v>
      </c>
      <c r="B670" t="s">
        <v>59</v>
      </c>
      <c r="C670" s="1">
        <v>41995</v>
      </c>
      <c r="D670" s="4">
        <v>0</v>
      </c>
      <c r="E670">
        <v>57.13</v>
      </c>
      <c r="F670">
        <v>876522930</v>
      </c>
    </row>
    <row r="671" spans="1:6" x14ac:dyDescent="0.45">
      <c r="A671" t="s">
        <v>39</v>
      </c>
      <c r="B671" t="s">
        <v>59</v>
      </c>
      <c r="C671" s="1">
        <v>42002</v>
      </c>
      <c r="D671" s="4">
        <v>0</v>
      </c>
      <c r="E671">
        <v>54.9</v>
      </c>
      <c r="F671">
        <v>233856770</v>
      </c>
    </row>
    <row r="672" spans="1:6" x14ac:dyDescent="0.45">
      <c r="A672" t="s">
        <v>39</v>
      </c>
      <c r="B672" t="s">
        <v>59</v>
      </c>
      <c r="C672" s="1">
        <v>42009</v>
      </c>
      <c r="D672" s="4">
        <v>0</v>
      </c>
      <c r="E672">
        <v>63.1</v>
      </c>
      <c r="F672">
        <v>428397380</v>
      </c>
    </row>
    <row r="673" spans="1:6" x14ac:dyDescent="0.45">
      <c r="A673" t="s">
        <v>39</v>
      </c>
      <c r="B673" t="s">
        <v>59</v>
      </c>
      <c r="C673" s="1">
        <v>42016</v>
      </c>
      <c r="D673" s="4">
        <v>0</v>
      </c>
      <c r="E673">
        <v>61.99</v>
      </c>
      <c r="F673">
        <v>746397300</v>
      </c>
    </row>
    <row r="674" spans="1:6" x14ac:dyDescent="0.45">
      <c r="A674" t="s">
        <v>39</v>
      </c>
      <c r="B674" t="s">
        <v>59</v>
      </c>
      <c r="C674" s="1">
        <v>42023</v>
      </c>
      <c r="D674" s="4">
        <v>0</v>
      </c>
      <c r="E674">
        <v>64.45</v>
      </c>
      <c r="F674">
        <v>688192950</v>
      </c>
    </row>
    <row r="675" spans="1:6" x14ac:dyDescent="0.45">
      <c r="A675" t="s">
        <v>39</v>
      </c>
      <c r="B675" t="s">
        <v>59</v>
      </c>
      <c r="C675" s="1">
        <v>42030</v>
      </c>
      <c r="D675" s="4">
        <v>0</v>
      </c>
      <c r="E675">
        <v>61.5</v>
      </c>
      <c r="F675">
        <v>826481980</v>
      </c>
    </row>
    <row r="676" spans="1:6" x14ac:dyDescent="0.45">
      <c r="A676" t="s">
        <v>39</v>
      </c>
      <c r="B676" t="s">
        <v>59</v>
      </c>
      <c r="C676" s="1">
        <v>42037</v>
      </c>
      <c r="D676" s="4">
        <v>0</v>
      </c>
      <c r="E676">
        <v>64.31</v>
      </c>
      <c r="F676">
        <v>772722270</v>
      </c>
    </row>
    <row r="677" spans="1:6" x14ac:dyDescent="0.45">
      <c r="A677" t="s">
        <v>39</v>
      </c>
      <c r="B677" t="s">
        <v>59</v>
      </c>
      <c r="C677" s="1">
        <v>42044</v>
      </c>
      <c r="D677" s="4">
        <v>0</v>
      </c>
      <c r="E677">
        <v>70.599999999999994</v>
      </c>
      <c r="F677">
        <v>1265736000</v>
      </c>
    </row>
    <row r="678" spans="1:6" x14ac:dyDescent="0.45">
      <c r="A678" t="s">
        <v>39</v>
      </c>
      <c r="B678" t="s">
        <v>59</v>
      </c>
      <c r="C678" s="1">
        <v>42051</v>
      </c>
      <c r="D678" s="4">
        <v>0</v>
      </c>
      <c r="E678">
        <v>74.75</v>
      </c>
      <c r="F678">
        <v>1027958310</v>
      </c>
    </row>
    <row r="679" spans="1:6" x14ac:dyDescent="0.45">
      <c r="A679" t="s">
        <v>39</v>
      </c>
      <c r="B679" t="s">
        <v>59</v>
      </c>
      <c r="C679" s="1">
        <v>42058</v>
      </c>
      <c r="D679" s="4">
        <v>0</v>
      </c>
      <c r="E679">
        <v>75.91</v>
      </c>
      <c r="F679">
        <v>512121570</v>
      </c>
    </row>
    <row r="680" spans="1:6" x14ac:dyDescent="0.45">
      <c r="A680" t="s">
        <v>39</v>
      </c>
      <c r="B680" t="s">
        <v>59</v>
      </c>
      <c r="C680" s="1">
        <v>42065</v>
      </c>
      <c r="D680" s="4">
        <v>0</v>
      </c>
      <c r="E680">
        <v>73.25</v>
      </c>
      <c r="F680">
        <v>638510000</v>
      </c>
    </row>
    <row r="681" spans="1:6" x14ac:dyDescent="0.45">
      <c r="A681" t="s">
        <v>39</v>
      </c>
      <c r="B681" t="s">
        <v>59</v>
      </c>
      <c r="C681" s="1">
        <v>42072</v>
      </c>
      <c r="D681" s="4">
        <v>0</v>
      </c>
      <c r="E681">
        <v>67.87</v>
      </c>
      <c r="F681">
        <v>533459200</v>
      </c>
    </row>
    <row r="682" spans="1:6" x14ac:dyDescent="0.45">
      <c r="A682" t="s">
        <v>39</v>
      </c>
      <c r="B682" t="s">
        <v>59</v>
      </c>
      <c r="C682" s="1">
        <v>42079</v>
      </c>
      <c r="D682" s="4">
        <v>0</v>
      </c>
      <c r="E682">
        <v>67</v>
      </c>
      <c r="F682">
        <v>719315230</v>
      </c>
    </row>
    <row r="683" spans="1:6" x14ac:dyDescent="0.45">
      <c r="A683" t="s">
        <v>39</v>
      </c>
      <c r="B683" t="s">
        <v>59</v>
      </c>
      <c r="C683" s="1">
        <v>42086</v>
      </c>
      <c r="D683" s="4">
        <v>0</v>
      </c>
      <c r="E683">
        <v>61</v>
      </c>
      <c r="F683">
        <v>656701690</v>
      </c>
    </row>
    <row r="684" spans="1:6" x14ac:dyDescent="0.45">
      <c r="A684" t="s">
        <v>39</v>
      </c>
      <c r="B684" t="s">
        <v>59</v>
      </c>
      <c r="C684" s="1">
        <v>42093</v>
      </c>
      <c r="D684" s="4">
        <v>0</v>
      </c>
      <c r="E684">
        <v>65.5</v>
      </c>
      <c r="F684">
        <v>620210250</v>
      </c>
    </row>
    <row r="685" spans="1:6" x14ac:dyDescent="0.45">
      <c r="A685" t="s">
        <v>39</v>
      </c>
      <c r="B685" t="s">
        <v>59</v>
      </c>
      <c r="C685" s="1">
        <v>42100</v>
      </c>
      <c r="D685" s="4">
        <v>0</v>
      </c>
      <c r="E685">
        <v>71.5</v>
      </c>
      <c r="F685">
        <v>817512100</v>
      </c>
    </row>
    <row r="686" spans="1:6" x14ac:dyDescent="0.45">
      <c r="A686" t="s">
        <v>39</v>
      </c>
      <c r="B686" t="s">
        <v>59</v>
      </c>
      <c r="C686" s="1">
        <v>42107</v>
      </c>
      <c r="D686" s="4">
        <v>0</v>
      </c>
      <c r="E686">
        <v>72.5</v>
      </c>
      <c r="F686">
        <v>787924370</v>
      </c>
    </row>
    <row r="687" spans="1:6" x14ac:dyDescent="0.45">
      <c r="A687" t="s">
        <v>39</v>
      </c>
      <c r="B687" t="s">
        <v>59</v>
      </c>
      <c r="C687" s="1">
        <v>42114</v>
      </c>
      <c r="D687" s="4">
        <v>0</v>
      </c>
      <c r="E687">
        <v>75.75</v>
      </c>
      <c r="F687">
        <v>807219300</v>
      </c>
    </row>
    <row r="688" spans="1:6" x14ac:dyDescent="0.45">
      <c r="A688" t="s">
        <v>39</v>
      </c>
      <c r="B688" t="s">
        <v>59</v>
      </c>
      <c r="C688" s="1">
        <v>42121</v>
      </c>
      <c r="D688" s="4">
        <v>0</v>
      </c>
      <c r="E688">
        <v>76.900000000000006</v>
      </c>
      <c r="F688">
        <v>417532510</v>
      </c>
    </row>
    <row r="689" spans="1:6" x14ac:dyDescent="0.45">
      <c r="A689" t="s">
        <v>39</v>
      </c>
      <c r="B689" t="s">
        <v>59</v>
      </c>
      <c r="C689" s="1">
        <v>42128</v>
      </c>
      <c r="D689" s="4">
        <v>0</v>
      </c>
      <c r="E689">
        <v>75.5</v>
      </c>
      <c r="F689">
        <v>468074220</v>
      </c>
    </row>
    <row r="690" spans="1:6" x14ac:dyDescent="0.45">
      <c r="A690" t="s">
        <v>39</v>
      </c>
      <c r="B690" t="s">
        <v>59</v>
      </c>
      <c r="C690" s="1">
        <v>42135</v>
      </c>
      <c r="D690" s="4">
        <v>0</v>
      </c>
      <c r="E690">
        <v>75.05</v>
      </c>
      <c r="F690">
        <v>364126360</v>
      </c>
    </row>
    <row r="691" spans="1:6" x14ac:dyDescent="0.45">
      <c r="A691" t="s">
        <v>39</v>
      </c>
      <c r="B691" t="s">
        <v>59</v>
      </c>
      <c r="C691" s="1">
        <v>42142</v>
      </c>
      <c r="D691" s="4">
        <v>0</v>
      </c>
      <c r="E691">
        <v>74.349999999999994</v>
      </c>
      <c r="F691">
        <v>526112780</v>
      </c>
    </row>
    <row r="692" spans="1:6" x14ac:dyDescent="0.45">
      <c r="A692" t="s">
        <v>39</v>
      </c>
      <c r="B692" t="s">
        <v>59</v>
      </c>
      <c r="C692" s="1">
        <v>42149</v>
      </c>
      <c r="D692" s="4">
        <v>0</v>
      </c>
      <c r="E692">
        <v>73.5</v>
      </c>
      <c r="F692">
        <v>471615940</v>
      </c>
    </row>
    <row r="693" spans="1:6" x14ac:dyDescent="0.45">
      <c r="A693" t="s">
        <v>39</v>
      </c>
      <c r="B693" t="s">
        <v>59</v>
      </c>
      <c r="C693" s="1">
        <v>42156</v>
      </c>
      <c r="D693" s="4">
        <v>0</v>
      </c>
      <c r="E693">
        <v>70.61</v>
      </c>
      <c r="F693">
        <v>482889190</v>
      </c>
    </row>
    <row r="694" spans="1:6" x14ac:dyDescent="0.45">
      <c r="A694" t="s">
        <v>39</v>
      </c>
      <c r="B694" t="s">
        <v>59</v>
      </c>
      <c r="C694" s="1">
        <v>42163</v>
      </c>
      <c r="D694" s="4">
        <v>0</v>
      </c>
      <c r="E694">
        <v>72.55</v>
      </c>
      <c r="F694">
        <v>416562980</v>
      </c>
    </row>
    <row r="695" spans="1:6" x14ac:dyDescent="0.45">
      <c r="A695" t="s">
        <v>39</v>
      </c>
      <c r="B695" t="s">
        <v>59</v>
      </c>
      <c r="C695" s="1">
        <v>42170</v>
      </c>
      <c r="D695" s="4">
        <v>0</v>
      </c>
      <c r="E695">
        <v>71.56</v>
      </c>
      <c r="F695">
        <v>480409860</v>
      </c>
    </row>
    <row r="696" spans="1:6" x14ac:dyDescent="0.45">
      <c r="A696" t="s">
        <v>39</v>
      </c>
      <c r="B696" t="s">
        <v>59</v>
      </c>
      <c r="C696" s="1">
        <v>42177</v>
      </c>
      <c r="D696" s="4">
        <v>0</v>
      </c>
      <c r="E696">
        <v>70.599999999999994</v>
      </c>
      <c r="F696">
        <v>327206360</v>
      </c>
    </row>
    <row r="697" spans="1:6" x14ac:dyDescent="0.45">
      <c r="A697" t="s">
        <v>39</v>
      </c>
      <c r="B697" t="s">
        <v>59</v>
      </c>
      <c r="C697" s="1">
        <v>42184</v>
      </c>
      <c r="D697" s="4">
        <v>0</v>
      </c>
      <c r="E697">
        <v>70.67</v>
      </c>
      <c r="F697">
        <v>420312980</v>
      </c>
    </row>
    <row r="698" spans="1:6" x14ac:dyDescent="0.45">
      <c r="A698" t="s">
        <v>39</v>
      </c>
      <c r="B698" t="s">
        <v>59</v>
      </c>
      <c r="C698" s="1">
        <v>42191</v>
      </c>
      <c r="D698" s="4">
        <v>0</v>
      </c>
      <c r="E698">
        <v>71.06</v>
      </c>
      <c r="F698">
        <v>580410090</v>
      </c>
    </row>
    <row r="699" spans="1:6" x14ac:dyDescent="0.45">
      <c r="A699" t="s">
        <v>39</v>
      </c>
      <c r="B699" t="s">
        <v>59</v>
      </c>
      <c r="C699" s="1">
        <v>42198</v>
      </c>
      <c r="D699" s="4">
        <v>0</v>
      </c>
      <c r="E699">
        <v>75.52</v>
      </c>
      <c r="F699">
        <v>566652460</v>
      </c>
    </row>
    <row r="700" spans="1:6" x14ac:dyDescent="0.45">
      <c r="A700" t="s">
        <v>39</v>
      </c>
      <c r="B700" t="s">
        <v>59</v>
      </c>
      <c r="C700" s="1">
        <v>42205</v>
      </c>
      <c r="D700" s="4">
        <v>0</v>
      </c>
      <c r="E700">
        <v>70.45</v>
      </c>
      <c r="F700">
        <v>523054780</v>
      </c>
    </row>
    <row r="701" spans="1:6" x14ac:dyDescent="0.45">
      <c r="A701" t="s">
        <v>39</v>
      </c>
      <c r="B701" t="s">
        <v>59</v>
      </c>
      <c r="C701" s="1">
        <v>42212</v>
      </c>
      <c r="D701" s="4">
        <v>0</v>
      </c>
      <c r="E701">
        <v>72.3</v>
      </c>
      <c r="F701">
        <v>775199000</v>
      </c>
    </row>
    <row r="702" spans="1:6" x14ac:dyDescent="0.45">
      <c r="A702" t="s">
        <v>39</v>
      </c>
      <c r="B702" t="s">
        <v>59</v>
      </c>
      <c r="C702" s="1">
        <v>42219</v>
      </c>
      <c r="D702" s="4">
        <v>0</v>
      </c>
      <c r="E702">
        <v>73.540000000000006</v>
      </c>
      <c r="F702">
        <v>475156930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2"/>
  <sheetViews>
    <sheetView workbookViewId="0">
      <selection activeCell="K19" sqref="K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40</v>
      </c>
      <c r="B2" t="s">
        <v>59</v>
      </c>
      <c r="C2" s="1">
        <v>37263</v>
      </c>
      <c r="D2" s="4">
        <v>0</v>
      </c>
      <c r="E2">
        <v>24.98</v>
      </c>
      <c r="F2">
        <v>1172700</v>
      </c>
    </row>
    <row r="3" spans="1:6" x14ac:dyDescent="0.45">
      <c r="A3" t="s">
        <v>40</v>
      </c>
      <c r="B3" t="s">
        <v>59</v>
      </c>
      <c r="C3" s="1">
        <v>37270</v>
      </c>
      <c r="D3" s="4">
        <v>0</v>
      </c>
      <c r="E3">
        <v>28.35</v>
      </c>
      <c r="F3">
        <v>3091900</v>
      </c>
    </row>
    <row r="4" spans="1:6" x14ac:dyDescent="0.45">
      <c r="A4" t="s">
        <v>40</v>
      </c>
      <c r="B4" t="s">
        <v>59</v>
      </c>
      <c r="C4" s="1">
        <v>37277</v>
      </c>
      <c r="D4" s="4">
        <v>0</v>
      </c>
      <c r="E4">
        <v>25.5</v>
      </c>
      <c r="F4">
        <v>1156500</v>
      </c>
    </row>
    <row r="5" spans="1:6" x14ac:dyDescent="0.45">
      <c r="A5" t="s">
        <v>40</v>
      </c>
      <c r="B5" t="s">
        <v>59</v>
      </c>
      <c r="C5" s="1">
        <v>37284</v>
      </c>
      <c r="D5" s="4">
        <v>0</v>
      </c>
      <c r="E5">
        <v>27.59</v>
      </c>
      <c r="F5">
        <v>1017400</v>
      </c>
    </row>
    <row r="6" spans="1:6" x14ac:dyDescent="0.45">
      <c r="A6" t="s">
        <v>40</v>
      </c>
      <c r="B6" t="s">
        <v>59</v>
      </c>
      <c r="C6" s="1">
        <v>37291</v>
      </c>
      <c r="D6" s="4">
        <v>0</v>
      </c>
      <c r="E6">
        <v>27.87</v>
      </c>
      <c r="F6">
        <v>688300</v>
      </c>
    </row>
    <row r="7" spans="1:6" x14ac:dyDescent="0.45">
      <c r="A7" t="s">
        <v>40</v>
      </c>
      <c r="B7" t="s">
        <v>59</v>
      </c>
      <c r="C7" s="1">
        <v>37298</v>
      </c>
      <c r="D7" s="4">
        <v>0</v>
      </c>
      <c r="E7">
        <v>30.21</v>
      </c>
      <c r="F7">
        <v>888300</v>
      </c>
    </row>
    <row r="8" spans="1:6" x14ac:dyDescent="0.45">
      <c r="A8" t="s">
        <v>40</v>
      </c>
      <c r="B8" t="s">
        <v>59</v>
      </c>
      <c r="C8" s="1">
        <v>37305</v>
      </c>
      <c r="D8" s="4">
        <v>0</v>
      </c>
      <c r="E8">
        <v>31.4</v>
      </c>
      <c r="F8">
        <v>725000</v>
      </c>
    </row>
    <row r="9" spans="1:6" x14ac:dyDescent="0.45">
      <c r="A9" t="s">
        <v>40</v>
      </c>
      <c r="B9" t="s">
        <v>59</v>
      </c>
      <c r="C9" s="1">
        <v>37312</v>
      </c>
      <c r="D9" s="4">
        <v>0</v>
      </c>
      <c r="E9">
        <v>39.19</v>
      </c>
      <c r="F9">
        <v>1121800</v>
      </c>
    </row>
    <row r="10" spans="1:6" x14ac:dyDescent="0.45">
      <c r="A10" t="s">
        <v>40</v>
      </c>
      <c r="B10" t="s">
        <v>59</v>
      </c>
      <c r="C10" s="1">
        <v>37319</v>
      </c>
      <c r="D10" s="4">
        <v>0</v>
      </c>
      <c r="E10">
        <v>46.91</v>
      </c>
      <c r="F10">
        <v>2916800</v>
      </c>
    </row>
    <row r="11" spans="1:6" x14ac:dyDescent="0.45">
      <c r="A11" t="s">
        <v>40</v>
      </c>
      <c r="B11" t="s">
        <v>59</v>
      </c>
      <c r="C11" s="1">
        <v>37326</v>
      </c>
      <c r="D11" s="4">
        <v>0</v>
      </c>
      <c r="E11">
        <v>48.99</v>
      </c>
      <c r="F11">
        <v>1475000</v>
      </c>
    </row>
    <row r="12" spans="1:6" x14ac:dyDescent="0.45">
      <c r="A12" t="s">
        <v>40</v>
      </c>
      <c r="B12" t="s">
        <v>59</v>
      </c>
      <c r="C12" s="1">
        <v>37333</v>
      </c>
      <c r="D12" s="4">
        <v>0</v>
      </c>
      <c r="E12">
        <v>56.2</v>
      </c>
      <c r="F12">
        <v>3558900</v>
      </c>
    </row>
    <row r="13" spans="1:6" x14ac:dyDescent="0.45">
      <c r="A13" t="s">
        <v>40</v>
      </c>
      <c r="B13" t="s">
        <v>59</v>
      </c>
      <c r="C13" s="1">
        <v>37340</v>
      </c>
      <c r="D13" s="4">
        <v>0</v>
      </c>
      <c r="E13">
        <v>57.2</v>
      </c>
      <c r="F13">
        <v>2837300</v>
      </c>
    </row>
    <row r="14" spans="1:6" x14ac:dyDescent="0.45">
      <c r="A14" t="s">
        <v>40</v>
      </c>
      <c r="B14" t="s">
        <v>59</v>
      </c>
      <c r="C14" s="1">
        <v>37347</v>
      </c>
      <c r="D14" s="4">
        <v>0</v>
      </c>
      <c r="E14">
        <v>54.97</v>
      </c>
      <c r="F14">
        <v>1214800</v>
      </c>
    </row>
    <row r="15" spans="1:6" x14ac:dyDescent="0.45">
      <c r="A15" t="s">
        <v>40</v>
      </c>
      <c r="B15" t="s">
        <v>59</v>
      </c>
      <c r="C15" s="1">
        <v>37354</v>
      </c>
      <c r="D15" s="4">
        <v>0</v>
      </c>
      <c r="E15">
        <v>54.29</v>
      </c>
      <c r="F15">
        <v>2348200</v>
      </c>
    </row>
    <row r="16" spans="1:6" x14ac:dyDescent="0.45">
      <c r="A16" t="s">
        <v>40</v>
      </c>
      <c r="B16" t="s">
        <v>59</v>
      </c>
      <c r="C16" s="1">
        <v>37361</v>
      </c>
      <c r="D16" s="4">
        <v>0</v>
      </c>
      <c r="E16">
        <v>56.97</v>
      </c>
      <c r="F16">
        <v>1332300</v>
      </c>
    </row>
    <row r="17" spans="1:6" x14ac:dyDescent="0.45">
      <c r="A17" t="s">
        <v>40</v>
      </c>
      <c r="B17" t="s">
        <v>59</v>
      </c>
      <c r="C17" s="1">
        <v>37368</v>
      </c>
      <c r="D17" s="4">
        <v>0</v>
      </c>
      <c r="E17">
        <v>66.099999999999994</v>
      </c>
      <c r="F17">
        <v>3264100</v>
      </c>
    </row>
    <row r="18" spans="1:6" x14ac:dyDescent="0.45">
      <c r="A18" t="s">
        <v>40</v>
      </c>
      <c r="B18" t="s">
        <v>59</v>
      </c>
      <c r="C18" s="1">
        <v>37375</v>
      </c>
      <c r="D18" s="4">
        <v>0</v>
      </c>
      <c r="E18">
        <v>64.98</v>
      </c>
      <c r="F18">
        <v>429700</v>
      </c>
    </row>
    <row r="19" spans="1:6" x14ac:dyDescent="0.45">
      <c r="A19" t="s">
        <v>40</v>
      </c>
      <c r="B19" t="s">
        <v>59</v>
      </c>
      <c r="C19" s="1">
        <v>37382</v>
      </c>
      <c r="D19" s="4">
        <v>0</v>
      </c>
      <c r="E19">
        <v>64.989999999999995</v>
      </c>
      <c r="F19">
        <v>542700</v>
      </c>
    </row>
    <row r="20" spans="1:6" x14ac:dyDescent="0.45">
      <c r="A20" t="s">
        <v>40</v>
      </c>
      <c r="B20" t="s">
        <v>59</v>
      </c>
      <c r="C20" s="1">
        <v>37389</v>
      </c>
      <c r="D20" s="4">
        <v>0</v>
      </c>
      <c r="E20">
        <v>70.2</v>
      </c>
      <c r="F20">
        <v>2096500</v>
      </c>
    </row>
    <row r="21" spans="1:6" x14ac:dyDescent="0.45">
      <c r="A21" t="s">
        <v>40</v>
      </c>
      <c r="B21" t="s">
        <v>59</v>
      </c>
      <c r="C21" s="1">
        <v>37396</v>
      </c>
      <c r="D21" s="4">
        <v>0</v>
      </c>
      <c r="E21">
        <v>69.5</v>
      </c>
      <c r="F21">
        <v>1157700</v>
      </c>
    </row>
    <row r="22" spans="1:6" x14ac:dyDescent="0.45">
      <c r="A22" t="s">
        <v>40</v>
      </c>
      <c r="B22" t="s">
        <v>59</v>
      </c>
      <c r="C22" s="1">
        <v>37403</v>
      </c>
      <c r="D22" s="4">
        <v>0</v>
      </c>
      <c r="E22">
        <v>62.11</v>
      </c>
      <c r="F22">
        <v>983600</v>
      </c>
    </row>
    <row r="23" spans="1:6" x14ac:dyDescent="0.45">
      <c r="A23" t="s">
        <v>40</v>
      </c>
      <c r="B23" t="s">
        <v>59</v>
      </c>
      <c r="C23" s="1">
        <v>37410</v>
      </c>
      <c r="D23" s="4">
        <v>0</v>
      </c>
      <c r="E23">
        <v>60.9</v>
      </c>
      <c r="F23">
        <v>672800</v>
      </c>
    </row>
    <row r="24" spans="1:6" x14ac:dyDescent="0.45">
      <c r="A24" t="s">
        <v>40</v>
      </c>
      <c r="B24" t="s">
        <v>59</v>
      </c>
      <c r="C24" s="1">
        <v>37417</v>
      </c>
      <c r="D24" s="4">
        <v>0</v>
      </c>
      <c r="E24">
        <v>62.85</v>
      </c>
      <c r="F24">
        <v>619600</v>
      </c>
    </row>
    <row r="25" spans="1:6" x14ac:dyDescent="0.45">
      <c r="A25" t="s">
        <v>40</v>
      </c>
      <c r="B25" t="s">
        <v>59</v>
      </c>
      <c r="C25" s="1">
        <v>37424</v>
      </c>
      <c r="D25" s="4">
        <v>0</v>
      </c>
      <c r="E25">
        <v>57.55</v>
      </c>
      <c r="F25">
        <v>576500</v>
      </c>
    </row>
    <row r="26" spans="1:6" x14ac:dyDescent="0.45">
      <c r="A26" t="s">
        <v>40</v>
      </c>
      <c r="B26" t="s">
        <v>59</v>
      </c>
      <c r="C26" s="1">
        <v>37431</v>
      </c>
      <c r="D26" s="4">
        <v>0</v>
      </c>
      <c r="E26">
        <v>56.5</v>
      </c>
      <c r="F26">
        <v>535700</v>
      </c>
    </row>
    <row r="27" spans="1:6" x14ac:dyDescent="0.45">
      <c r="A27" t="s">
        <v>40</v>
      </c>
      <c r="B27" t="s">
        <v>59</v>
      </c>
      <c r="C27" s="1">
        <v>37438</v>
      </c>
      <c r="D27" s="4">
        <v>0</v>
      </c>
      <c r="E27">
        <v>55.55</v>
      </c>
      <c r="F27">
        <v>369100</v>
      </c>
    </row>
    <row r="28" spans="1:6" x14ac:dyDescent="0.45">
      <c r="A28" t="s">
        <v>40</v>
      </c>
      <c r="B28" t="s">
        <v>59</v>
      </c>
      <c r="C28" s="1">
        <v>37445</v>
      </c>
      <c r="D28" s="4">
        <v>0</v>
      </c>
      <c r="E28">
        <v>53.49</v>
      </c>
      <c r="F28">
        <v>244600</v>
      </c>
    </row>
    <row r="29" spans="1:6" x14ac:dyDescent="0.45">
      <c r="A29" t="s">
        <v>40</v>
      </c>
      <c r="B29" t="s">
        <v>59</v>
      </c>
      <c r="C29" s="1">
        <v>37452</v>
      </c>
      <c r="D29" s="4">
        <v>0</v>
      </c>
      <c r="E29">
        <v>51.96</v>
      </c>
      <c r="F29">
        <v>266100</v>
      </c>
    </row>
    <row r="30" spans="1:6" x14ac:dyDescent="0.45">
      <c r="A30" t="s">
        <v>40</v>
      </c>
      <c r="B30" t="s">
        <v>59</v>
      </c>
      <c r="C30" s="1">
        <v>37459</v>
      </c>
      <c r="D30" s="4">
        <v>0</v>
      </c>
      <c r="E30">
        <v>45.8</v>
      </c>
      <c r="F30">
        <v>539500</v>
      </c>
    </row>
    <row r="31" spans="1:6" x14ac:dyDescent="0.45">
      <c r="A31" t="s">
        <v>40</v>
      </c>
      <c r="B31" t="s">
        <v>59</v>
      </c>
      <c r="C31" s="1">
        <v>37466</v>
      </c>
      <c r="D31" s="4">
        <v>0</v>
      </c>
      <c r="E31">
        <v>47.5</v>
      </c>
      <c r="F31">
        <v>378200</v>
      </c>
    </row>
    <row r="32" spans="1:6" x14ac:dyDescent="0.45">
      <c r="A32" t="s">
        <v>40</v>
      </c>
      <c r="B32" t="s">
        <v>59</v>
      </c>
      <c r="C32" s="1">
        <v>37473</v>
      </c>
      <c r="D32" s="4">
        <v>0</v>
      </c>
      <c r="E32">
        <v>45.95</v>
      </c>
      <c r="F32">
        <v>565100</v>
      </c>
    </row>
    <row r="33" spans="1:6" x14ac:dyDescent="0.45">
      <c r="A33" t="s">
        <v>40</v>
      </c>
      <c r="B33" t="s">
        <v>59</v>
      </c>
      <c r="C33" s="1">
        <v>37480</v>
      </c>
      <c r="D33" s="4">
        <v>0</v>
      </c>
      <c r="E33">
        <v>47.59</v>
      </c>
      <c r="F33">
        <v>125100</v>
      </c>
    </row>
    <row r="34" spans="1:6" x14ac:dyDescent="0.45">
      <c r="A34" t="s">
        <v>40</v>
      </c>
      <c r="B34" t="s">
        <v>59</v>
      </c>
      <c r="C34" s="1">
        <v>37487</v>
      </c>
      <c r="D34" s="4">
        <v>0</v>
      </c>
      <c r="E34">
        <v>55.87</v>
      </c>
      <c r="F34">
        <v>414500</v>
      </c>
    </row>
    <row r="35" spans="1:6" x14ac:dyDescent="0.45">
      <c r="A35" t="s">
        <v>40</v>
      </c>
      <c r="B35" t="s">
        <v>59</v>
      </c>
      <c r="C35" s="1">
        <v>37494</v>
      </c>
      <c r="D35" s="4">
        <v>0</v>
      </c>
      <c r="E35">
        <v>52.75</v>
      </c>
      <c r="F35">
        <v>266600</v>
      </c>
    </row>
    <row r="36" spans="1:6" x14ac:dyDescent="0.45">
      <c r="A36" t="s">
        <v>40</v>
      </c>
      <c r="B36" t="s">
        <v>59</v>
      </c>
      <c r="C36" s="1">
        <v>37501</v>
      </c>
      <c r="D36" s="4">
        <v>0</v>
      </c>
      <c r="E36">
        <v>51.59</v>
      </c>
      <c r="F36">
        <v>197600</v>
      </c>
    </row>
    <row r="37" spans="1:6" x14ac:dyDescent="0.45">
      <c r="A37" t="s">
        <v>40</v>
      </c>
      <c r="B37" t="s">
        <v>59</v>
      </c>
      <c r="C37" s="1">
        <v>37508</v>
      </c>
      <c r="D37" s="4">
        <v>0</v>
      </c>
      <c r="E37">
        <v>58.62</v>
      </c>
      <c r="F37">
        <v>602100</v>
      </c>
    </row>
    <row r="38" spans="1:6" x14ac:dyDescent="0.45">
      <c r="A38" t="s">
        <v>40</v>
      </c>
      <c r="B38" t="s">
        <v>59</v>
      </c>
      <c r="C38" s="1">
        <v>37515</v>
      </c>
      <c r="D38" s="4">
        <v>0</v>
      </c>
      <c r="E38">
        <v>55.76</v>
      </c>
      <c r="F38">
        <v>480200</v>
      </c>
    </row>
    <row r="39" spans="1:6" x14ac:dyDescent="0.45">
      <c r="A39" t="s">
        <v>40</v>
      </c>
      <c r="B39" t="s">
        <v>59</v>
      </c>
      <c r="C39" s="1">
        <v>37522</v>
      </c>
      <c r="D39" s="4">
        <v>0</v>
      </c>
      <c r="E39">
        <v>57.1</v>
      </c>
      <c r="F39">
        <v>233900</v>
      </c>
    </row>
    <row r="40" spans="1:6" x14ac:dyDescent="0.45">
      <c r="A40" t="s">
        <v>40</v>
      </c>
      <c r="B40" t="s">
        <v>59</v>
      </c>
      <c r="C40" s="1">
        <v>37529</v>
      </c>
      <c r="D40" s="4">
        <v>0</v>
      </c>
      <c r="E40">
        <v>60.99</v>
      </c>
      <c r="F40">
        <v>645500</v>
      </c>
    </row>
    <row r="41" spans="1:6" x14ac:dyDescent="0.45">
      <c r="A41" t="s">
        <v>40</v>
      </c>
      <c r="B41" t="s">
        <v>59</v>
      </c>
      <c r="C41" s="1">
        <v>37536</v>
      </c>
      <c r="D41" s="4">
        <v>0</v>
      </c>
      <c r="E41">
        <v>60</v>
      </c>
      <c r="F41">
        <v>288400</v>
      </c>
    </row>
    <row r="42" spans="1:6" x14ac:dyDescent="0.45">
      <c r="A42" t="s">
        <v>40</v>
      </c>
      <c r="B42" t="s">
        <v>59</v>
      </c>
      <c r="C42" s="1">
        <v>37543</v>
      </c>
      <c r="D42" s="4">
        <v>0</v>
      </c>
      <c r="E42">
        <v>63.19</v>
      </c>
      <c r="F42">
        <v>454600</v>
      </c>
    </row>
    <row r="43" spans="1:6" x14ac:dyDescent="0.45">
      <c r="A43" t="s">
        <v>40</v>
      </c>
      <c r="B43" t="s">
        <v>59</v>
      </c>
      <c r="C43" s="1">
        <v>37550</v>
      </c>
      <c r="D43" s="4">
        <v>0</v>
      </c>
      <c r="E43">
        <v>64.39</v>
      </c>
      <c r="F43">
        <v>410700</v>
      </c>
    </row>
    <row r="44" spans="1:6" x14ac:dyDescent="0.45">
      <c r="A44" t="s">
        <v>40</v>
      </c>
      <c r="B44" t="s">
        <v>59</v>
      </c>
      <c r="C44" s="1">
        <v>37557</v>
      </c>
      <c r="D44" s="4">
        <v>0</v>
      </c>
      <c r="E44">
        <v>68.150000000000006</v>
      </c>
      <c r="F44">
        <v>608600</v>
      </c>
    </row>
    <row r="45" spans="1:6" x14ac:dyDescent="0.45">
      <c r="A45" t="s">
        <v>40</v>
      </c>
      <c r="B45" t="s">
        <v>59</v>
      </c>
      <c r="C45" s="1">
        <v>37564</v>
      </c>
      <c r="D45" s="4">
        <v>0</v>
      </c>
      <c r="E45">
        <v>66.7</v>
      </c>
      <c r="F45">
        <v>321200</v>
      </c>
    </row>
    <row r="46" spans="1:6" x14ac:dyDescent="0.45">
      <c r="A46" t="s">
        <v>40</v>
      </c>
      <c r="B46" t="s">
        <v>59</v>
      </c>
      <c r="C46" s="1">
        <v>37571</v>
      </c>
      <c r="D46" s="4">
        <v>0</v>
      </c>
      <c r="E46">
        <v>68</v>
      </c>
      <c r="F46">
        <v>504600</v>
      </c>
    </row>
    <row r="47" spans="1:6" x14ac:dyDescent="0.45">
      <c r="A47" t="s">
        <v>40</v>
      </c>
      <c r="B47" t="s">
        <v>59</v>
      </c>
      <c r="C47" s="1">
        <v>37578</v>
      </c>
      <c r="D47" s="4">
        <v>0</v>
      </c>
      <c r="E47">
        <v>68.760000000000005</v>
      </c>
      <c r="F47">
        <v>290200</v>
      </c>
    </row>
    <row r="48" spans="1:6" x14ac:dyDescent="0.45">
      <c r="A48" t="s">
        <v>40</v>
      </c>
      <c r="B48" t="s">
        <v>59</v>
      </c>
      <c r="C48" s="1">
        <v>37585</v>
      </c>
      <c r="D48" s="4">
        <v>0</v>
      </c>
      <c r="E48">
        <v>70.319999999999993</v>
      </c>
      <c r="F48">
        <v>316000</v>
      </c>
    </row>
    <row r="49" spans="1:6" x14ac:dyDescent="0.45">
      <c r="A49" t="s">
        <v>40</v>
      </c>
      <c r="B49" t="s">
        <v>59</v>
      </c>
      <c r="C49" s="1">
        <v>37592</v>
      </c>
      <c r="D49" s="4">
        <v>0</v>
      </c>
      <c r="E49">
        <v>69.680000000000007</v>
      </c>
      <c r="F49">
        <v>654900</v>
      </c>
    </row>
    <row r="50" spans="1:6" x14ac:dyDescent="0.45">
      <c r="A50" t="s">
        <v>40</v>
      </c>
      <c r="B50" t="s">
        <v>59</v>
      </c>
      <c r="C50" s="1">
        <v>37599</v>
      </c>
      <c r="D50" s="4">
        <v>0</v>
      </c>
      <c r="E50">
        <v>69.16</v>
      </c>
      <c r="F50">
        <v>815400</v>
      </c>
    </row>
    <row r="51" spans="1:6" x14ac:dyDescent="0.45">
      <c r="A51" t="s">
        <v>40</v>
      </c>
      <c r="B51" t="s">
        <v>59</v>
      </c>
      <c r="C51" s="1">
        <v>37606</v>
      </c>
      <c r="D51" s="4">
        <v>0</v>
      </c>
      <c r="E51">
        <v>69.05</v>
      </c>
      <c r="F51">
        <v>332600</v>
      </c>
    </row>
    <row r="52" spans="1:6" x14ac:dyDescent="0.45">
      <c r="A52" t="s">
        <v>40</v>
      </c>
      <c r="B52" t="s">
        <v>59</v>
      </c>
      <c r="C52" s="1">
        <v>37613</v>
      </c>
      <c r="D52" s="4">
        <v>0</v>
      </c>
      <c r="E52">
        <v>69.95</v>
      </c>
      <c r="F52">
        <v>353000</v>
      </c>
    </row>
    <row r="53" spans="1:6" x14ac:dyDescent="0.45">
      <c r="A53" t="s">
        <v>40</v>
      </c>
      <c r="B53" t="s">
        <v>59</v>
      </c>
      <c r="C53" s="1">
        <v>37620</v>
      </c>
      <c r="D53" s="4">
        <v>0</v>
      </c>
      <c r="E53">
        <v>71</v>
      </c>
      <c r="F53">
        <v>113500</v>
      </c>
    </row>
    <row r="54" spans="1:6" x14ac:dyDescent="0.45">
      <c r="A54" t="s">
        <v>40</v>
      </c>
      <c r="B54" t="s">
        <v>59</v>
      </c>
      <c r="C54" s="1">
        <v>37627</v>
      </c>
      <c r="D54" s="4">
        <v>0</v>
      </c>
      <c r="E54">
        <v>70.7</v>
      </c>
      <c r="F54">
        <v>99600</v>
      </c>
    </row>
    <row r="55" spans="1:6" x14ac:dyDescent="0.45">
      <c r="A55" t="s">
        <v>40</v>
      </c>
      <c r="B55" t="s">
        <v>59</v>
      </c>
      <c r="C55" s="1">
        <v>37634</v>
      </c>
      <c r="D55" s="4">
        <v>0</v>
      </c>
      <c r="E55">
        <v>70.150000000000006</v>
      </c>
      <c r="F55">
        <v>357300</v>
      </c>
    </row>
    <row r="56" spans="1:6" x14ac:dyDescent="0.45">
      <c r="A56" t="s">
        <v>40</v>
      </c>
      <c r="B56" t="s">
        <v>59</v>
      </c>
      <c r="C56" s="1">
        <v>37641</v>
      </c>
      <c r="D56" s="4">
        <v>0</v>
      </c>
      <c r="E56">
        <v>70.2</v>
      </c>
      <c r="F56">
        <v>168100</v>
      </c>
    </row>
    <row r="57" spans="1:6" x14ac:dyDescent="0.45">
      <c r="A57" t="s">
        <v>40</v>
      </c>
      <c r="B57" t="s">
        <v>59</v>
      </c>
      <c r="C57" s="1">
        <v>37648</v>
      </c>
      <c r="D57" s="4">
        <v>0</v>
      </c>
      <c r="E57">
        <v>70.36</v>
      </c>
      <c r="F57">
        <v>131800</v>
      </c>
    </row>
    <row r="58" spans="1:6" x14ac:dyDescent="0.45">
      <c r="A58" t="s">
        <v>40</v>
      </c>
      <c r="B58" t="s">
        <v>59</v>
      </c>
      <c r="C58" s="1">
        <v>37655</v>
      </c>
      <c r="D58" s="4">
        <v>0</v>
      </c>
      <c r="E58">
        <v>70.349999999999994</v>
      </c>
      <c r="F58">
        <v>159500</v>
      </c>
    </row>
    <row r="59" spans="1:6" x14ac:dyDescent="0.45">
      <c r="A59" t="s">
        <v>40</v>
      </c>
      <c r="B59" t="s">
        <v>59</v>
      </c>
      <c r="C59" s="1">
        <v>37662</v>
      </c>
      <c r="D59" s="4">
        <v>0</v>
      </c>
      <c r="E59">
        <v>73.599999999999994</v>
      </c>
      <c r="F59">
        <v>540100</v>
      </c>
    </row>
    <row r="60" spans="1:6" x14ac:dyDescent="0.45">
      <c r="A60" t="s">
        <v>40</v>
      </c>
      <c r="B60" t="s">
        <v>59</v>
      </c>
      <c r="C60" s="1">
        <v>37669</v>
      </c>
      <c r="D60" s="4">
        <v>0</v>
      </c>
      <c r="E60">
        <v>83.2</v>
      </c>
      <c r="F60">
        <v>1278200</v>
      </c>
    </row>
    <row r="61" spans="1:6" x14ac:dyDescent="0.45">
      <c r="A61" t="s">
        <v>40</v>
      </c>
      <c r="B61" t="s">
        <v>59</v>
      </c>
      <c r="C61" s="1">
        <v>37676</v>
      </c>
      <c r="D61" s="4">
        <v>0</v>
      </c>
      <c r="E61">
        <v>86.85</v>
      </c>
      <c r="F61">
        <v>679500</v>
      </c>
    </row>
    <row r="62" spans="1:6" x14ac:dyDescent="0.45">
      <c r="A62" t="s">
        <v>40</v>
      </c>
      <c r="B62" t="s">
        <v>59</v>
      </c>
      <c r="C62" s="1">
        <v>37683</v>
      </c>
      <c r="D62" s="4">
        <v>0</v>
      </c>
      <c r="E62">
        <v>117</v>
      </c>
      <c r="F62">
        <v>2292000</v>
      </c>
    </row>
    <row r="63" spans="1:6" x14ac:dyDescent="0.45">
      <c r="A63" t="s">
        <v>40</v>
      </c>
      <c r="B63" t="s">
        <v>59</v>
      </c>
      <c r="C63" s="1">
        <v>37690</v>
      </c>
      <c r="D63" s="4">
        <v>0</v>
      </c>
      <c r="E63">
        <v>110.5</v>
      </c>
      <c r="F63">
        <v>1525100</v>
      </c>
    </row>
    <row r="64" spans="1:6" x14ac:dyDescent="0.45">
      <c r="A64" t="s">
        <v>40</v>
      </c>
      <c r="B64" t="s">
        <v>59</v>
      </c>
      <c r="C64" s="1">
        <v>37697</v>
      </c>
      <c r="D64" s="4">
        <v>0</v>
      </c>
      <c r="E64">
        <v>102.93</v>
      </c>
      <c r="F64">
        <v>726400</v>
      </c>
    </row>
    <row r="65" spans="1:6" x14ac:dyDescent="0.45">
      <c r="A65" t="s">
        <v>40</v>
      </c>
      <c r="B65" t="s">
        <v>59</v>
      </c>
      <c r="C65" s="1">
        <v>37704</v>
      </c>
      <c r="D65" s="4">
        <v>0</v>
      </c>
      <c r="E65">
        <v>103.1</v>
      </c>
      <c r="F65">
        <v>9365</v>
      </c>
    </row>
    <row r="66" spans="1:6" x14ac:dyDescent="0.45">
      <c r="A66" t="s">
        <v>40</v>
      </c>
      <c r="B66" t="s">
        <v>59</v>
      </c>
      <c r="C66" s="1">
        <v>37711</v>
      </c>
      <c r="D66" s="4">
        <v>0</v>
      </c>
      <c r="E66">
        <v>104.64</v>
      </c>
      <c r="F66">
        <v>4779</v>
      </c>
    </row>
    <row r="67" spans="1:6" x14ac:dyDescent="0.45">
      <c r="A67" t="s">
        <v>40</v>
      </c>
      <c r="B67" t="s">
        <v>59</v>
      </c>
      <c r="C67" s="1">
        <v>37718</v>
      </c>
      <c r="D67" s="4">
        <v>0</v>
      </c>
      <c r="E67">
        <v>107.19</v>
      </c>
      <c r="F67">
        <v>6152</v>
      </c>
    </row>
    <row r="68" spans="1:6" x14ac:dyDescent="0.45">
      <c r="A68" t="s">
        <v>40</v>
      </c>
      <c r="B68" t="s">
        <v>59</v>
      </c>
      <c r="C68" s="1">
        <v>37725</v>
      </c>
      <c r="D68" s="4">
        <v>0</v>
      </c>
      <c r="E68">
        <v>106.86</v>
      </c>
      <c r="F68">
        <v>7497</v>
      </c>
    </row>
    <row r="69" spans="1:6" x14ac:dyDescent="0.45">
      <c r="A69" t="s">
        <v>40</v>
      </c>
      <c r="B69" t="s">
        <v>59</v>
      </c>
      <c r="C69" s="1">
        <v>37732</v>
      </c>
      <c r="D69" s="4">
        <v>0</v>
      </c>
      <c r="E69">
        <v>116.5</v>
      </c>
      <c r="F69">
        <v>1250379</v>
      </c>
    </row>
    <row r="70" spans="1:6" x14ac:dyDescent="0.45">
      <c r="A70" t="s">
        <v>40</v>
      </c>
      <c r="B70" t="s">
        <v>59</v>
      </c>
      <c r="C70" s="1">
        <v>37739</v>
      </c>
      <c r="D70" s="4">
        <v>0</v>
      </c>
      <c r="E70">
        <v>117.1</v>
      </c>
      <c r="F70">
        <v>469541</v>
      </c>
    </row>
    <row r="71" spans="1:6" x14ac:dyDescent="0.45">
      <c r="A71" t="s">
        <v>40</v>
      </c>
      <c r="B71" t="s">
        <v>59</v>
      </c>
      <c r="C71" s="1">
        <v>37746</v>
      </c>
      <c r="D71" s="4">
        <v>0</v>
      </c>
      <c r="E71">
        <v>112.4</v>
      </c>
      <c r="F71">
        <v>860484</v>
      </c>
    </row>
    <row r="72" spans="1:6" x14ac:dyDescent="0.45">
      <c r="A72" t="s">
        <v>40</v>
      </c>
      <c r="B72" t="s">
        <v>59</v>
      </c>
      <c r="C72" s="1">
        <v>37753</v>
      </c>
      <c r="D72" s="4">
        <v>0</v>
      </c>
      <c r="E72">
        <v>114</v>
      </c>
      <c r="F72">
        <v>779944</v>
      </c>
    </row>
    <row r="73" spans="1:6" x14ac:dyDescent="0.45">
      <c r="A73" t="s">
        <v>40</v>
      </c>
      <c r="B73" t="s">
        <v>59</v>
      </c>
      <c r="C73" s="1">
        <v>37760</v>
      </c>
      <c r="D73" s="4">
        <v>0</v>
      </c>
      <c r="E73">
        <v>116.5</v>
      </c>
      <c r="F73">
        <v>464127</v>
      </c>
    </row>
    <row r="74" spans="1:6" x14ac:dyDescent="0.45">
      <c r="A74" t="s">
        <v>40</v>
      </c>
      <c r="B74" t="s">
        <v>59</v>
      </c>
      <c r="C74" s="1">
        <v>37767</v>
      </c>
      <c r="D74" s="4">
        <v>0</v>
      </c>
      <c r="E74">
        <v>113.2</v>
      </c>
      <c r="F74">
        <v>465294</v>
      </c>
    </row>
    <row r="75" spans="1:6" x14ac:dyDescent="0.45">
      <c r="A75" t="s">
        <v>40</v>
      </c>
      <c r="B75" t="s">
        <v>59</v>
      </c>
      <c r="C75" s="1">
        <v>37774</v>
      </c>
      <c r="D75" s="4">
        <v>0</v>
      </c>
      <c r="E75">
        <v>120.25</v>
      </c>
      <c r="F75">
        <v>990859</v>
      </c>
    </row>
    <row r="76" spans="1:6" x14ac:dyDescent="0.45">
      <c r="A76" t="s">
        <v>40</v>
      </c>
      <c r="B76" t="s">
        <v>59</v>
      </c>
      <c r="C76" s="1">
        <v>37781</v>
      </c>
      <c r="D76" s="4">
        <v>0</v>
      </c>
      <c r="E76">
        <v>120.22</v>
      </c>
      <c r="F76">
        <v>342130</v>
      </c>
    </row>
    <row r="77" spans="1:6" x14ac:dyDescent="0.45">
      <c r="A77" t="s">
        <v>40</v>
      </c>
      <c r="B77" t="s">
        <v>59</v>
      </c>
      <c r="C77" s="1">
        <v>37788</v>
      </c>
      <c r="D77" s="4">
        <v>0</v>
      </c>
      <c r="E77">
        <v>120.1</v>
      </c>
      <c r="F77">
        <v>761196</v>
      </c>
    </row>
    <row r="78" spans="1:6" x14ac:dyDescent="0.45">
      <c r="A78" t="s">
        <v>40</v>
      </c>
      <c r="B78" t="s">
        <v>59</v>
      </c>
      <c r="C78" s="1">
        <v>37795</v>
      </c>
      <c r="D78" s="4">
        <v>0</v>
      </c>
      <c r="E78">
        <v>121.44</v>
      </c>
      <c r="F78">
        <v>228384</v>
      </c>
    </row>
    <row r="79" spans="1:6" x14ac:dyDescent="0.45">
      <c r="A79" t="s">
        <v>40</v>
      </c>
      <c r="B79" t="s">
        <v>59</v>
      </c>
      <c r="C79" s="1">
        <v>37802</v>
      </c>
      <c r="D79" s="4">
        <v>0</v>
      </c>
      <c r="E79">
        <v>120.11</v>
      </c>
      <c r="F79">
        <v>272976</v>
      </c>
    </row>
    <row r="80" spans="1:6" x14ac:dyDescent="0.45">
      <c r="A80" t="s">
        <v>40</v>
      </c>
      <c r="B80" t="s">
        <v>59</v>
      </c>
      <c r="C80" s="1">
        <v>37809</v>
      </c>
      <c r="D80" s="4">
        <v>0</v>
      </c>
      <c r="E80">
        <v>116.95</v>
      </c>
      <c r="F80">
        <v>274885</v>
      </c>
    </row>
    <row r="81" spans="1:6" x14ac:dyDescent="0.45">
      <c r="A81" t="s">
        <v>40</v>
      </c>
      <c r="B81" t="s">
        <v>59</v>
      </c>
      <c r="C81" s="1">
        <v>37816</v>
      </c>
      <c r="D81" s="4">
        <v>0</v>
      </c>
      <c r="E81">
        <v>108.1</v>
      </c>
      <c r="F81">
        <v>519613</v>
      </c>
    </row>
    <row r="82" spans="1:6" x14ac:dyDescent="0.45">
      <c r="A82" t="s">
        <v>40</v>
      </c>
      <c r="B82" t="s">
        <v>59</v>
      </c>
      <c r="C82" s="1">
        <v>37823</v>
      </c>
      <c r="D82" s="4">
        <v>0</v>
      </c>
      <c r="E82">
        <v>109.6</v>
      </c>
      <c r="F82">
        <v>103677</v>
      </c>
    </row>
    <row r="83" spans="1:6" x14ac:dyDescent="0.45">
      <c r="A83" t="s">
        <v>40</v>
      </c>
      <c r="B83" t="s">
        <v>59</v>
      </c>
      <c r="C83" s="1">
        <v>37830</v>
      </c>
      <c r="D83" s="4">
        <v>0</v>
      </c>
      <c r="E83">
        <v>109</v>
      </c>
      <c r="F83">
        <v>280726</v>
      </c>
    </row>
    <row r="84" spans="1:6" x14ac:dyDescent="0.45">
      <c r="A84" t="s">
        <v>40</v>
      </c>
      <c r="B84" t="s">
        <v>59</v>
      </c>
      <c r="C84" s="1">
        <v>37837</v>
      </c>
      <c r="D84" s="4">
        <v>0</v>
      </c>
      <c r="E84">
        <v>107.89</v>
      </c>
      <c r="F84">
        <v>178781</v>
      </c>
    </row>
    <row r="85" spans="1:6" x14ac:dyDescent="0.45">
      <c r="A85" t="s">
        <v>40</v>
      </c>
      <c r="B85" t="s">
        <v>59</v>
      </c>
      <c r="C85" s="1">
        <v>37844</v>
      </c>
      <c r="D85" s="4">
        <v>0</v>
      </c>
      <c r="E85">
        <v>110.34</v>
      </c>
      <c r="F85">
        <v>372627</v>
      </c>
    </row>
    <row r="86" spans="1:6" x14ac:dyDescent="0.45">
      <c r="A86" t="s">
        <v>40</v>
      </c>
      <c r="B86" t="s">
        <v>59</v>
      </c>
      <c r="C86" s="1">
        <v>37851</v>
      </c>
      <c r="D86" s="4">
        <v>0</v>
      </c>
      <c r="E86">
        <v>109.99</v>
      </c>
      <c r="F86">
        <v>523222</v>
      </c>
    </row>
    <row r="87" spans="1:6" x14ac:dyDescent="0.45">
      <c r="A87" t="s">
        <v>40</v>
      </c>
      <c r="B87" t="s">
        <v>59</v>
      </c>
      <c r="C87" s="1">
        <v>37858</v>
      </c>
      <c r="D87" s="4">
        <v>0</v>
      </c>
      <c r="E87">
        <v>114.22</v>
      </c>
      <c r="F87">
        <v>310608</v>
      </c>
    </row>
    <row r="88" spans="1:6" x14ac:dyDescent="0.45">
      <c r="A88" t="s">
        <v>40</v>
      </c>
      <c r="B88" t="s">
        <v>59</v>
      </c>
      <c r="C88" s="1">
        <v>37865</v>
      </c>
      <c r="D88" s="4">
        <v>0</v>
      </c>
      <c r="E88">
        <v>117.91</v>
      </c>
      <c r="F88">
        <v>702645</v>
      </c>
    </row>
    <row r="89" spans="1:6" x14ac:dyDescent="0.45">
      <c r="A89" t="s">
        <v>40</v>
      </c>
      <c r="B89" t="s">
        <v>59</v>
      </c>
      <c r="C89" s="1">
        <v>37872</v>
      </c>
      <c r="D89" s="4">
        <v>0</v>
      </c>
      <c r="E89">
        <v>117.43</v>
      </c>
      <c r="F89">
        <v>127683</v>
      </c>
    </row>
    <row r="90" spans="1:6" x14ac:dyDescent="0.45">
      <c r="A90" t="s">
        <v>40</v>
      </c>
      <c r="B90" t="s">
        <v>59</v>
      </c>
      <c r="C90" s="1">
        <v>37879</v>
      </c>
      <c r="D90" s="4">
        <v>0</v>
      </c>
      <c r="E90">
        <v>114.7</v>
      </c>
      <c r="F90">
        <v>117513</v>
      </c>
    </row>
    <row r="91" spans="1:6" x14ac:dyDescent="0.45">
      <c r="A91" t="s">
        <v>40</v>
      </c>
      <c r="B91" t="s">
        <v>59</v>
      </c>
      <c r="C91" s="1">
        <v>37886</v>
      </c>
      <c r="D91" s="4">
        <v>0</v>
      </c>
      <c r="E91">
        <v>114.8</v>
      </c>
      <c r="F91">
        <v>142548</v>
      </c>
    </row>
    <row r="92" spans="1:6" x14ac:dyDescent="0.45">
      <c r="A92" t="s">
        <v>40</v>
      </c>
      <c r="B92" t="s">
        <v>59</v>
      </c>
      <c r="C92" s="1">
        <v>37893</v>
      </c>
      <c r="D92" s="4">
        <v>0</v>
      </c>
      <c r="E92">
        <v>116.85</v>
      </c>
      <c r="F92">
        <v>280051</v>
      </c>
    </row>
    <row r="93" spans="1:6" x14ac:dyDescent="0.45">
      <c r="A93" t="s">
        <v>40</v>
      </c>
      <c r="B93" t="s">
        <v>59</v>
      </c>
      <c r="C93" s="1">
        <v>37900</v>
      </c>
      <c r="D93" s="4">
        <v>0</v>
      </c>
      <c r="E93">
        <v>126.5</v>
      </c>
      <c r="F93">
        <v>1136144</v>
      </c>
    </row>
    <row r="94" spans="1:6" x14ac:dyDescent="0.45">
      <c r="A94" t="s">
        <v>40</v>
      </c>
      <c r="B94" t="s">
        <v>59</v>
      </c>
      <c r="C94" s="1">
        <v>37907</v>
      </c>
      <c r="D94" s="4">
        <v>0</v>
      </c>
      <c r="E94">
        <v>129.9</v>
      </c>
      <c r="F94">
        <v>528949</v>
      </c>
    </row>
    <row r="95" spans="1:6" x14ac:dyDescent="0.45">
      <c r="A95" t="s">
        <v>40</v>
      </c>
      <c r="B95" t="s">
        <v>59</v>
      </c>
      <c r="C95" s="1">
        <v>37914</v>
      </c>
      <c r="D95" s="4">
        <v>0</v>
      </c>
      <c r="E95">
        <v>125.5</v>
      </c>
      <c r="F95">
        <v>401732</v>
      </c>
    </row>
    <row r="96" spans="1:6" x14ac:dyDescent="0.45">
      <c r="A96" t="s">
        <v>40</v>
      </c>
      <c r="B96" t="s">
        <v>59</v>
      </c>
      <c r="C96" s="1">
        <v>37921</v>
      </c>
      <c r="D96" s="4">
        <v>0</v>
      </c>
      <c r="E96">
        <v>113.99</v>
      </c>
      <c r="F96">
        <v>740742</v>
      </c>
    </row>
    <row r="97" spans="1:6" x14ac:dyDescent="0.45">
      <c r="A97" t="s">
        <v>40</v>
      </c>
      <c r="B97" t="s">
        <v>59</v>
      </c>
      <c r="C97" s="1">
        <v>37928</v>
      </c>
      <c r="D97" s="4">
        <v>0</v>
      </c>
      <c r="E97">
        <v>115.83</v>
      </c>
      <c r="F97">
        <v>424190</v>
      </c>
    </row>
    <row r="98" spans="1:6" x14ac:dyDescent="0.45">
      <c r="A98" t="s">
        <v>40</v>
      </c>
      <c r="B98" t="s">
        <v>59</v>
      </c>
      <c r="C98" s="1">
        <v>37935</v>
      </c>
      <c r="D98" s="4">
        <v>0</v>
      </c>
      <c r="E98">
        <v>109.7</v>
      </c>
      <c r="F98">
        <v>321254</v>
      </c>
    </row>
    <row r="99" spans="1:6" x14ac:dyDescent="0.45">
      <c r="A99" t="s">
        <v>40</v>
      </c>
      <c r="B99" t="s">
        <v>59</v>
      </c>
      <c r="C99" s="1">
        <v>37942</v>
      </c>
      <c r="D99" s="4">
        <v>0</v>
      </c>
      <c r="E99">
        <v>103.3</v>
      </c>
      <c r="F99">
        <v>343911</v>
      </c>
    </row>
    <row r="100" spans="1:6" x14ac:dyDescent="0.45">
      <c r="A100" t="s">
        <v>40</v>
      </c>
      <c r="B100" t="s">
        <v>59</v>
      </c>
      <c r="C100" s="1">
        <v>37949</v>
      </c>
      <c r="D100" s="4">
        <v>0</v>
      </c>
      <c r="E100">
        <v>107.5</v>
      </c>
      <c r="F100">
        <v>1516661</v>
      </c>
    </row>
    <row r="101" spans="1:6" x14ac:dyDescent="0.45">
      <c r="A101" t="s">
        <v>40</v>
      </c>
      <c r="B101" t="s">
        <v>59</v>
      </c>
      <c r="C101" s="1">
        <v>37956</v>
      </c>
      <c r="D101" s="4">
        <v>0</v>
      </c>
      <c r="E101">
        <v>106.9</v>
      </c>
      <c r="F101">
        <v>776253</v>
      </c>
    </row>
    <row r="102" spans="1:6" x14ac:dyDescent="0.45">
      <c r="A102" t="s">
        <v>40</v>
      </c>
      <c r="B102" t="s">
        <v>59</v>
      </c>
      <c r="C102" s="1">
        <v>37963</v>
      </c>
      <c r="D102" s="4">
        <v>0</v>
      </c>
      <c r="E102">
        <v>104.5</v>
      </c>
      <c r="F102">
        <v>374968</v>
      </c>
    </row>
    <row r="103" spans="1:6" x14ac:dyDescent="0.45">
      <c r="A103" t="s">
        <v>40</v>
      </c>
      <c r="B103" t="s">
        <v>59</v>
      </c>
      <c r="C103" s="1">
        <v>37970</v>
      </c>
      <c r="D103" s="4">
        <v>0</v>
      </c>
      <c r="E103">
        <v>105</v>
      </c>
      <c r="F103">
        <v>736011</v>
      </c>
    </row>
    <row r="104" spans="1:6" x14ac:dyDescent="0.45">
      <c r="A104" t="s">
        <v>40</v>
      </c>
      <c r="B104" t="s">
        <v>59</v>
      </c>
      <c r="C104" s="1">
        <v>37977</v>
      </c>
      <c r="D104" s="4">
        <v>0</v>
      </c>
      <c r="E104">
        <v>103.8</v>
      </c>
      <c r="F104">
        <v>485049</v>
      </c>
    </row>
    <row r="105" spans="1:6" x14ac:dyDescent="0.45">
      <c r="A105" t="s">
        <v>40</v>
      </c>
      <c r="B105" t="s">
        <v>59</v>
      </c>
      <c r="C105" s="1">
        <v>37984</v>
      </c>
      <c r="D105" s="4">
        <v>0</v>
      </c>
      <c r="E105">
        <v>104.5</v>
      </c>
      <c r="F105">
        <v>222238</v>
      </c>
    </row>
    <row r="106" spans="1:6" x14ac:dyDescent="0.45">
      <c r="A106" t="s">
        <v>40</v>
      </c>
      <c r="B106" t="s">
        <v>59</v>
      </c>
      <c r="C106" s="1">
        <v>37991</v>
      </c>
      <c r="D106" s="4">
        <v>0</v>
      </c>
      <c r="E106">
        <v>114.6</v>
      </c>
      <c r="F106">
        <v>1098260</v>
      </c>
    </row>
    <row r="107" spans="1:6" x14ac:dyDescent="0.45">
      <c r="A107" t="s">
        <v>40</v>
      </c>
      <c r="B107" t="s">
        <v>59</v>
      </c>
      <c r="C107" s="1">
        <v>37998</v>
      </c>
      <c r="D107" s="4">
        <v>0</v>
      </c>
      <c r="E107">
        <v>114</v>
      </c>
      <c r="F107">
        <v>700516</v>
      </c>
    </row>
    <row r="108" spans="1:6" x14ac:dyDescent="0.45">
      <c r="A108" t="s">
        <v>40</v>
      </c>
      <c r="B108" t="s">
        <v>59</v>
      </c>
      <c r="C108" s="1">
        <v>38005</v>
      </c>
      <c r="D108" s="4">
        <v>0</v>
      </c>
      <c r="E108">
        <v>119.4</v>
      </c>
      <c r="F108">
        <v>878101</v>
      </c>
    </row>
    <row r="109" spans="1:6" x14ac:dyDescent="0.45">
      <c r="A109" t="s">
        <v>40</v>
      </c>
      <c r="B109" t="s">
        <v>59</v>
      </c>
      <c r="C109" s="1">
        <v>38012</v>
      </c>
      <c r="D109" s="4">
        <v>0</v>
      </c>
      <c r="E109">
        <v>116.39</v>
      </c>
      <c r="F109">
        <v>688024</v>
      </c>
    </row>
    <row r="110" spans="1:6" x14ac:dyDescent="0.45">
      <c r="A110" t="s">
        <v>40</v>
      </c>
      <c r="B110" t="s">
        <v>59</v>
      </c>
      <c r="C110" s="1">
        <v>38019</v>
      </c>
      <c r="D110" s="4">
        <v>0</v>
      </c>
      <c r="E110">
        <v>118.35</v>
      </c>
      <c r="F110">
        <v>384939</v>
      </c>
    </row>
    <row r="111" spans="1:6" x14ac:dyDescent="0.45">
      <c r="A111" t="s">
        <v>40</v>
      </c>
      <c r="B111" t="s">
        <v>59</v>
      </c>
      <c r="C111" s="1">
        <v>38026</v>
      </c>
      <c r="D111" s="4">
        <v>0</v>
      </c>
      <c r="E111">
        <v>121.82</v>
      </c>
      <c r="F111">
        <v>914974</v>
      </c>
    </row>
    <row r="112" spans="1:6" x14ac:dyDescent="0.45">
      <c r="A112" t="s">
        <v>40</v>
      </c>
      <c r="B112" t="s">
        <v>59</v>
      </c>
      <c r="C112" s="1">
        <v>38033</v>
      </c>
      <c r="D112" s="4">
        <v>0</v>
      </c>
      <c r="E112">
        <v>125.18</v>
      </c>
      <c r="F112">
        <v>1309807</v>
      </c>
    </row>
    <row r="113" spans="1:6" x14ac:dyDescent="0.45">
      <c r="A113" t="s">
        <v>40</v>
      </c>
      <c r="B113" t="s">
        <v>59</v>
      </c>
      <c r="C113" s="1">
        <v>38040</v>
      </c>
      <c r="D113" s="4">
        <v>0</v>
      </c>
      <c r="E113">
        <v>128.1</v>
      </c>
      <c r="F113">
        <v>1375173</v>
      </c>
    </row>
    <row r="114" spans="1:6" x14ac:dyDescent="0.45">
      <c r="A114" t="s">
        <v>40</v>
      </c>
      <c r="B114" t="s">
        <v>59</v>
      </c>
      <c r="C114" s="1">
        <v>38047</v>
      </c>
      <c r="D114" s="4">
        <v>0</v>
      </c>
      <c r="E114">
        <v>128.37</v>
      </c>
      <c r="F114">
        <v>1423744</v>
      </c>
    </row>
    <row r="115" spans="1:6" x14ac:dyDescent="0.45">
      <c r="A115" t="s">
        <v>40</v>
      </c>
      <c r="B115" t="s">
        <v>59</v>
      </c>
      <c r="C115" s="1">
        <v>38054</v>
      </c>
      <c r="D115" s="4">
        <v>0</v>
      </c>
      <c r="E115">
        <v>125.4</v>
      </c>
      <c r="F115">
        <v>1335188</v>
      </c>
    </row>
    <row r="116" spans="1:6" x14ac:dyDescent="0.45">
      <c r="A116" t="s">
        <v>40</v>
      </c>
      <c r="B116" t="s">
        <v>59</v>
      </c>
      <c r="C116" s="1">
        <v>38061</v>
      </c>
      <c r="D116" s="4">
        <v>0</v>
      </c>
      <c r="E116">
        <v>142.69999999999999</v>
      </c>
      <c r="F116">
        <v>4543118</v>
      </c>
    </row>
    <row r="117" spans="1:6" x14ac:dyDescent="0.45">
      <c r="A117" t="s">
        <v>40</v>
      </c>
      <c r="B117" t="s">
        <v>59</v>
      </c>
      <c r="C117" s="1">
        <v>38068</v>
      </c>
      <c r="D117" s="4">
        <v>0</v>
      </c>
      <c r="E117">
        <v>139.19999999999999</v>
      </c>
      <c r="F117">
        <v>2695642</v>
      </c>
    </row>
    <row r="118" spans="1:6" x14ac:dyDescent="0.45">
      <c r="A118" t="s">
        <v>40</v>
      </c>
      <c r="B118" t="s">
        <v>59</v>
      </c>
      <c r="C118" s="1">
        <v>38075</v>
      </c>
      <c r="D118" s="4">
        <v>0</v>
      </c>
      <c r="E118">
        <v>147.77000000000001</v>
      </c>
      <c r="F118">
        <v>3738500</v>
      </c>
    </row>
    <row r="119" spans="1:6" x14ac:dyDescent="0.45">
      <c r="A119" t="s">
        <v>40</v>
      </c>
      <c r="B119" t="s">
        <v>59</v>
      </c>
      <c r="C119" s="1">
        <v>38082</v>
      </c>
      <c r="D119" s="4">
        <v>0</v>
      </c>
      <c r="E119">
        <v>160.25</v>
      </c>
      <c r="F119">
        <v>4165456</v>
      </c>
    </row>
    <row r="120" spans="1:6" x14ac:dyDescent="0.45">
      <c r="A120" t="s">
        <v>40</v>
      </c>
      <c r="B120" t="s">
        <v>59</v>
      </c>
      <c r="C120" s="1">
        <v>38089</v>
      </c>
      <c r="D120" s="4">
        <v>0</v>
      </c>
      <c r="E120">
        <v>151.76</v>
      </c>
      <c r="F120">
        <v>1661832</v>
      </c>
    </row>
    <row r="121" spans="1:6" x14ac:dyDescent="0.45">
      <c r="A121" t="s">
        <v>40</v>
      </c>
      <c r="B121" t="s">
        <v>59</v>
      </c>
      <c r="C121" s="1">
        <v>38096</v>
      </c>
      <c r="D121" s="4">
        <v>0</v>
      </c>
      <c r="E121">
        <v>148.99</v>
      </c>
      <c r="F121">
        <v>1356905</v>
      </c>
    </row>
    <row r="122" spans="1:6" x14ac:dyDescent="0.45">
      <c r="A122" t="s">
        <v>40</v>
      </c>
      <c r="B122" t="s">
        <v>59</v>
      </c>
      <c r="C122" s="1">
        <v>38103</v>
      </c>
      <c r="D122" s="4">
        <v>0</v>
      </c>
      <c r="E122">
        <v>140.5</v>
      </c>
      <c r="F122">
        <v>1504272</v>
      </c>
    </row>
    <row r="123" spans="1:6" x14ac:dyDescent="0.45">
      <c r="A123" t="s">
        <v>40</v>
      </c>
      <c r="B123" t="s">
        <v>59</v>
      </c>
      <c r="C123" s="1">
        <v>38110</v>
      </c>
      <c r="D123" s="4">
        <v>0</v>
      </c>
      <c r="E123">
        <v>134.19</v>
      </c>
      <c r="F123">
        <v>299249</v>
      </c>
    </row>
    <row r="124" spans="1:6" x14ac:dyDescent="0.45">
      <c r="A124" t="s">
        <v>40</v>
      </c>
      <c r="B124" t="s">
        <v>59</v>
      </c>
      <c r="C124" s="1">
        <v>38117</v>
      </c>
      <c r="D124" s="4">
        <v>0</v>
      </c>
      <c r="E124">
        <v>141.31</v>
      </c>
      <c r="F124">
        <v>946057</v>
      </c>
    </row>
    <row r="125" spans="1:6" x14ac:dyDescent="0.45">
      <c r="A125" t="s">
        <v>40</v>
      </c>
      <c r="B125" t="s">
        <v>59</v>
      </c>
      <c r="C125" s="1">
        <v>38124</v>
      </c>
      <c r="D125" s="4">
        <v>0</v>
      </c>
      <c r="E125">
        <v>148.34</v>
      </c>
      <c r="F125">
        <v>1106080</v>
      </c>
    </row>
    <row r="126" spans="1:6" x14ac:dyDescent="0.45">
      <c r="A126" t="s">
        <v>40</v>
      </c>
      <c r="B126" t="s">
        <v>59</v>
      </c>
      <c r="C126" s="1">
        <v>38131</v>
      </c>
      <c r="D126" s="4">
        <v>0</v>
      </c>
      <c r="E126">
        <v>140.1</v>
      </c>
      <c r="F126">
        <v>508109</v>
      </c>
    </row>
    <row r="127" spans="1:6" x14ac:dyDescent="0.45">
      <c r="A127" t="s">
        <v>40</v>
      </c>
      <c r="B127" t="s">
        <v>59</v>
      </c>
      <c r="C127" s="1">
        <v>38138</v>
      </c>
      <c r="D127" s="4">
        <v>0</v>
      </c>
      <c r="E127">
        <v>141.69999999999999</v>
      </c>
      <c r="F127">
        <v>505337</v>
      </c>
    </row>
    <row r="128" spans="1:6" x14ac:dyDescent="0.45">
      <c r="A128" t="s">
        <v>40</v>
      </c>
      <c r="B128" t="s">
        <v>59</v>
      </c>
      <c r="C128" s="1">
        <v>38145</v>
      </c>
      <c r="D128" s="4">
        <v>0</v>
      </c>
      <c r="E128">
        <v>139.1</v>
      </c>
      <c r="F128">
        <v>226876</v>
      </c>
    </row>
    <row r="129" spans="1:6" x14ac:dyDescent="0.45">
      <c r="A129" t="s">
        <v>40</v>
      </c>
      <c r="B129" t="s">
        <v>59</v>
      </c>
      <c r="C129" s="1">
        <v>38152</v>
      </c>
      <c r="D129" s="4">
        <v>0</v>
      </c>
      <c r="E129">
        <v>141.97</v>
      </c>
      <c r="F129">
        <v>493052</v>
      </c>
    </row>
    <row r="130" spans="1:6" x14ac:dyDescent="0.45">
      <c r="A130" t="s">
        <v>40</v>
      </c>
      <c r="B130" t="s">
        <v>59</v>
      </c>
      <c r="C130" s="1">
        <v>38159</v>
      </c>
      <c r="D130" s="4">
        <v>0</v>
      </c>
      <c r="E130">
        <v>142</v>
      </c>
      <c r="F130">
        <v>376746</v>
      </c>
    </row>
    <row r="131" spans="1:6" x14ac:dyDescent="0.45">
      <c r="A131" t="s">
        <v>40</v>
      </c>
      <c r="B131" t="s">
        <v>59</v>
      </c>
      <c r="C131" s="1">
        <v>38166</v>
      </c>
      <c r="D131" s="4">
        <v>0</v>
      </c>
      <c r="E131">
        <v>136</v>
      </c>
      <c r="F131">
        <v>303776</v>
      </c>
    </row>
    <row r="132" spans="1:6" x14ac:dyDescent="0.45">
      <c r="A132" t="s">
        <v>40</v>
      </c>
      <c r="B132" t="s">
        <v>59</v>
      </c>
      <c r="C132" s="1">
        <v>38173</v>
      </c>
      <c r="D132" s="4">
        <v>0</v>
      </c>
      <c r="E132">
        <v>132.99</v>
      </c>
      <c r="F132">
        <v>269551</v>
      </c>
    </row>
    <row r="133" spans="1:6" x14ac:dyDescent="0.45">
      <c r="A133" t="s">
        <v>40</v>
      </c>
      <c r="B133" t="s">
        <v>59</v>
      </c>
      <c r="C133" s="1">
        <v>38180</v>
      </c>
      <c r="D133" s="4">
        <v>0</v>
      </c>
      <c r="E133">
        <v>145.78</v>
      </c>
      <c r="F133">
        <v>777831</v>
      </c>
    </row>
    <row r="134" spans="1:6" x14ac:dyDescent="0.45">
      <c r="A134" t="s">
        <v>40</v>
      </c>
      <c r="B134" t="s">
        <v>59</v>
      </c>
      <c r="C134" s="1">
        <v>38187</v>
      </c>
      <c r="D134" s="4">
        <v>0</v>
      </c>
      <c r="E134">
        <v>141.1</v>
      </c>
      <c r="F134">
        <v>434408</v>
      </c>
    </row>
    <row r="135" spans="1:6" x14ac:dyDescent="0.45">
      <c r="A135" t="s">
        <v>40</v>
      </c>
      <c r="B135" t="s">
        <v>59</v>
      </c>
      <c r="C135" s="1">
        <v>38194</v>
      </c>
      <c r="D135" s="4">
        <v>0</v>
      </c>
      <c r="E135">
        <v>133.75</v>
      </c>
      <c r="F135">
        <v>447476</v>
      </c>
    </row>
    <row r="136" spans="1:6" x14ac:dyDescent="0.45">
      <c r="A136" t="s">
        <v>40</v>
      </c>
      <c r="B136" t="s">
        <v>59</v>
      </c>
      <c r="C136" s="1">
        <v>38201</v>
      </c>
      <c r="D136" s="4">
        <v>0</v>
      </c>
      <c r="E136">
        <v>129.19999999999999</v>
      </c>
      <c r="F136">
        <v>283048</v>
      </c>
    </row>
    <row r="137" spans="1:6" x14ac:dyDescent="0.45">
      <c r="A137" t="s">
        <v>40</v>
      </c>
      <c r="B137" t="s">
        <v>59</v>
      </c>
      <c r="C137" s="1">
        <v>38208</v>
      </c>
      <c r="D137" s="4">
        <v>0</v>
      </c>
      <c r="E137">
        <v>131</v>
      </c>
      <c r="F137">
        <v>209757</v>
      </c>
    </row>
    <row r="138" spans="1:6" x14ac:dyDescent="0.45">
      <c r="A138" t="s">
        <v>40</v>
      </c>
      <c r="B138" t="s">
        <v>59</v>
      </c>
      <c r="C138" s="1">
        <v>38215</v>
      </c>
      <c r="D138" s="4">
        <v>0</v>
      </c>
      <c r="E138">
        <v>129</v>
      </c>
      <c r="F138">
        <v>207688</v>
      </c>
    </row>
    <row r="139" spans="1:6" x14ac:dyDescent="0.45">
      <c r="A139" t="s">
        <v>40</v>
      </c>
      <c r="B139" t="s">
        <v>59</v>
      </c>
      <c r="C139" s="1">
        <v>38222</v>
      </c>
      <c r="D139" s="4">
        <v>0</v>
      </c>
      <c r="E139">
        <v>133.9</v>
      </c>
      <c r="F139">
        <v>259887</v>
      </c>
    </row>
    <row r="140" spans="1:6" x14ac:dyDescent="0.45">
      <c r="A140" t="s">
        <v>40</v>
      </c>
      <c r="B140" t="s">
        <v>59</v>
      </c>
      <c r="C140" s="1">
        <v>38229</v>
      </c>
      <c r="D140" s="4">
        <v>0</v>
      </c>
      <c r="E140">
        <v>138.38</v>
      </c>
      <c r="F140">
        <v>272003</v>
      </c>
    </row>
    <row r="141" spans="1:6" x14ac:dyDescent="0.45">
      <c r="A141" t="s">
        <v>40</v>
      </c>
      <c r="B141" t="s">
        <v>59</v>
      </c>
      <c r="C141" s="1">
        <v>38236</v>
      </c>
      <c r="D141" s="4">
        <v>0</v>
      </c>
      <c r="E141">
        <v>138.6</v>
      </c>
      <c r="F141">
        <v>369450</v>
      </c>
    </row>
    <row r="142" spans="1:6" x14ac:dyDescent="0.45">
      <c r="A142" t="s">
        <v>40</v>
      </c>
      <c r="B142" t="s">
        <v>59</v>
      </c>
      <c r="C142" s="1">
        <v>38243</v>
      </c>
      <c r="D142" s="4">
        <v>0</v>
      </c>
      <c r="E142">
        <v>141.96</v>
      </c>
      <c r="F142">
        <v>534168</v>
      </c>
    </row>
    <row r="143" spans="1:6" x14ac:dyDescent="0.45">
      <c r="A143" t="s">
        <v>40</v>
      </c>
      <c r="B143" t="s">
        <v>59</v>
      </c>
      <c r="C143" s="1">
        <v>38250</v>
      </c>
      <c r="D143" s="4">
        <v>0</v>
      </c>
      <c r="E143">
        <v>141.6</v>
      </c>
      <c r="F143">
        <v>555789</v>
      </c>
    </row>
    <row r="144" spans="1:6" x14ac:dyDescent="0.45">
      <c r="A144" t="s">
        <v>40</v>
      </c>
      <c r="B144" t="s">
        <v>59</v>
      </c>
      <c r="C144" s="1">
        <v>38257</v>
      </c>
      <c r="D144" s="4">
        <v>0</v>
      </c>
      <c r="E144">
        <v>149.72999999999999</v>
      </c>
      <c r="F144">
        <v>895576</v>
      </c>
    </row>
    <row r="145" spans="1:6" x14ac:dyDescent="0.45">
      <c r="A145" t="s">
        <v>40</v>
      </c>
      <c r="B145" t="s">
        <v>59</v>
      </c>
      <c r="C145" s="1">
        <v>38264</v>
      </c>
      <c r="D145" s="4">
        <v>0</v>
      </c>
      <c r="E145">
        <v>152.44</v>
      </c>
      <c r="F145">
        <v>967624</v>
      </c>
    </row>
    <row r="146" spans="1:6" x14ac:dyDescent="0.45">
      <c r="A146" t="s">
        <v>40</v>
      </c>
      <c r="B146" t="s">
        <v>59</v>
      </c>
      <c r="C146" s="1">
        <v>38271</v>
      </c>
      <c r="D146" s="4">
        <v>0</v>
      </c>
      <c r="E146">
        <v>148.88</v>
      </c>
      <c r="F146">
        <v>952656</v>
      </c>
    </row>
    <row r="147" spans="1:6" x14ac:dyDescent="0.45">
      <c r="A147" t="s">
        <v>40</v>
      </c>
      <c r="B147" t="s">
        <v>59</v>
      </c>
      <c r="C147" s="1">
        <v>38278</v>
      </c>
      <c r="D147" s="4">
        <v>0</v>
      </c>
      <c r="E147">
        <v>149.37</v>
      </c>
      <c r="F147">
        <v>803478</v>
      </c>
    </row>
    <row r="148" spans="1:6" x14ac:dyDescent="0.45">
      <c r="A148" t="s">
        <v>40</v>
      </c>
      <c r="B148" t="s">
        <v>59</v>
      </c>
      <c r="C148" s="1">
        <v>38285</v>
      </c>
      <c r="D148" s="4">
        <v>0</v>
      </c>
      <c r="E148">
        <v>154.96</v>
      </c>
      <c r="F148">
        <v>800071</v>
      </c>
    </row>
    <row r="149" spans="1:6" x14ac:dyDescent="0.45">
      <c r="A149" t="s">
        <v>40</v>
      </c>
      <c r="B149" t="s">
        <v>59</v>
      </c>
      <c r="C149" s="1">
        <v>38292</v>
      </c>
      <c r="D149" s="4">
        <v>0</v>
      </c>
      <c r="E149">
        <v>155.08000000000001</v>
      </c>
      <c r="F149">
        <v>949860</v>
      </c>
    </row>
    <row r="150" spans="1:6" x14ac:dyDescent="0.45">
      <c r="A150" t="s">
        <v>40</v>
      </c>
      <c r="B150" t="s">
        <v>59</v>
      </c>
      <c r="C150" s="1">
        <v>38299</v>
      </c>
      <c r="D150" s="4">
        <v>0</v>
      </c>
      <c r="E150">
        <v>155.11000000000001</v>
      </c>
      <c r="F150">
        <v>805335</v>
      </c>
    </row>
    <row r="151" spans="1:6" x14ac:dyDescent="0.45">
      <c r="A151" t="s">
        <v>40</v>
      </c>
      <c r="B151" t="s">
        <v>59</v>
      </c>
      <c r="C151" s="1">
        <v>38306</v>
      </c>
      <c r="D151" s="4">
        <v>0</v>
      </c>
      <c r="E151">
        <v>156.12</v>
      </c>
      <c r="F151">
        <v>788838</v>
      </c>
    </row>
    <row r="152" spans="1:6" x14ac:dyDescent="0.45">
      <c r="A152" t="s">
        <v>40</v>
      </c>
      <c r="B152" t="s">
        <v>59</v>
      </c>
      <c r="C152" s="1">
        <v>38313</v>
      </c>
      <c r="D152" s="4">
        <v>0</v>
      </c>
      <c r="E152">
        <v>147.80000000000001</v>
      </c>
      <c r="F152">
        <v>509938</v>
      </c>
    </row>
    <row r="153" spans="1:6" x14ac:dyDescent="0.45">
      <c r="A153" t="s">
        <v>40</v>
      </c>
      <c r="B153" t="s">
        <v>59</v>
      </c>
      <c r="C153" s="1">
        <v>38320</v>
      </c>
      <c r="D153" s="4">
        <v>0</v>
      </c>
      <c r="E153">
        <v>140.4</v>
      </c>
      <c r="F153">
        <v>635461</v>
      </c>
    </row>
    <row r="154" spans="1:6" x14ac:dyDescent="0.45">
      <c r="A154" t="s">
        <v>40</v>
      </c>
      <c r="B154" t="s">
        <v>59</v>
      </c>
      <c r="C154" s="1">
        <v>38327</v>
      </c>
      <c r="D154" s="4">
        <v>0</v>
      </c>
      <c r="E154">
        <v>130.72999999999999</v>
      </c>
      <c r="F154">
        <v>1059780</v>
      </c>
    </row>
    <row r="155" spans="1:6" x14ac:dyDescent="0.45">
      <c r="A155" t="s">
        <v>40</v>
      </c>
      <c r="B155" t="s">
        <v>59</v>
      </c>
      <c r="C155" s="1">
        <v>38334</v>
      </c>
      <c r="D155" s="4">
        <v>0</v>
      </c>
      <c r="E155">
        <v>134.66999999999999</v>
      </c>
      <c r="F155">
        <v>504478</v>
      </c>
    </row>
    <row r="156" spans="1:6" x14ac:dyDescent="0.45">
      <c r="A156" t="s">
        <v>40</v>
      </c>
      <c r="B156" t="s">
        <v>59</v>
      </c>
      <c r="C156" s="1">
        <v>38341</v>
      </c>
      <c r="D156" s="4">
        <v>0</v>
      </c>
      <c r="E156">
        <v>140.44</v>
      </c>
      <c r="F156">
        <v>813053</v>
      </c>
    </row>
    <row r="157" spans="1:6" x14ac:dyDescent="0.45">
      <c r="A157" t="s">
        <v>40</v>
      </c>
      <c r="B157" t="s">
        <v>59</v>
      </c>
      <c r="C157" s="1">
        <v>38348</v>
      </c>
      <c r="D157" s="4">
        <v>0</v>
      </c>
      <c r="E157">
        <v>139.5</v>
      </c>
      <c r="F157">
        <v>561496</v>
      </c>
    </row>
    <row r="158" spans="1:6" x14ac:dyDescent="0.45">
      <c r="A158" t="s">
        <v>40</v>
      </c>
      <c r="B158" t="s">
        <v>59</v>
      </c>
      <c r="C158" s="1">
        <v>38362</v>
      </c>
      <c r="D158" s="4">
        <v>0</v>
      </c>
      <c r="E158">
        <v>139.44</v>
      </c>
      <c r="F158">
        <v>268593</v>
      </c>
    </row>
    <row r="159" spans="1:6" x14ac:dyDescent="0.45">
      <c r="A159" t="s">
        <v>40</v>
      </c>
      <c r="B159" t="s">
        <v>59</v>
      </c>
      <c r="C159" s="1">
        <v>38369</v>
      </c>
      <c r="D159" s="4">
        <v>0</v>
      </c>
      <c r="E159">
        <v>135.99</v>
      </c>
      <c r="F159">
        <v>398287</v>
      </c>
    </row>
    <row r="160" spans="1:6" x14ac:dyDescent="0.45">
      <c r="A160" t="s">
        <v>40</v>
      </c>
      <c r="B160" t="s">
        <v>59</v>
      </c>
      <c r="C160" s="1">
        <v>38376</v>
      </c>
      <c r="D160" s="4">
        <v>0</v>
      </c>
      <c r="E160">
        <v>145.96</v>
      </c>
      <c r="F160">
        <v>606147</v>
      </c>
    </row>
    <row r="161" spans="1:6" x14ac:dyDescent="0.45">
      <c r="A161" t="s">
        <v>40</v>
      </c>
      <c r="B161" t="s">
        <v>59</v>
      </c>
      <c r="C161" s="1">
        <v>38383</v>
      </c>
      <c r="D161" s="4">
        <v>0</v>
      </c>
      <c r="E161">
        <v>152.5</v>
      </c>
      <c r="F161">
        <v>1240706</v>
      </c>
    </row>
    <row r="162" spans="1:6" x14ac:dyDescent="0.45">
      <c r="A162" t="s">
        <v>40</v>
      </c>
      <c r="B162" t="s">
        <v>59</v>
      </c>
      <c r="C162" s="1">
        <v>38390</v>
      </c>
      <c r="D162" s="4">
        <v>0</v>
      </c>
      <c r="E162">
        <v>154</v>
      </c>
      <c r="F162">
        <v>1101506</v>
      </c>
    </row>
    <row r="163" spans="1:6" x14ac:dyDescent="0.45">
      <c r="A163" t="s">
        <v>40</v>
      </c>
      <c r="B163" t="s">
        <v>59</v>
      </c>
      <c r="C163" s="1">
        <v>38397</v>
      </c>
      <c r="D163" s="4">
        <v>0</v>
      </c>
      <c r="E163">
        <v>162</v>
      </c>
      <c r="F163">
        <v>1385471</v>
      </c>
    </row>
    <row r="164" spans="1:6" x14ac:dyDescent="0.45">
      <c r="A164" t="s">
        <v>40</v>
      </c>
      <c r="B164" t="s">
        <v>59</v>
      </c>
      <c r="C164" s="1">
        <v>38404</v>
      </c>
      <c r="D164" s="4">
        <v>0</v>
      </c>
      <c r="E164">
        <v>169.01</v>
      </c>
      <c r="F164">
        <v>1281156</v>
      </c>
    </row>
    <row r="165" spans="1:6" x14ac:dyDescent="0.45">
      <c r="A165" t="s">
        <v>40</v>
      </c>
      <c r="B165" t="s">
        <v>59</v>
      </c>
      <c r="C165" s="1">
        <v>38411</v>
      </c>
      <c r="D165" s="4">
        <v>0</v>
      </c>
      <c r="E165">
        <v>169.77</v>
      </c>
      <c r="F165">
        <v>1326582</v>
      </c>
    </row>
    <row r="166" spans="1:6" x14ac:dyDescent="0.45">
      <c r="A166" t="s">
        <v>40</v>
      </c>
      <c r="B166" t="s">
        <v>59</v>
      </c>
      <c r="C166" s="1">
        <v>38418</v>
      </c>
      <c r="D166" s="4">
        <v>0</v>
      </c>
      <c r="E166">
        <v>165.24</v>
      </c>
      <c r="F166">
        <v>728481</v>
      </c>
    </row>
    <row r="167" spans="1:6" x14ac:dyDescent="0.45">
      <c r="A167" t="s">
        <v>40</v>
      </c>
      <c r="B167" t="s">
        <v>59</v>
      </c>
      <c r="C167" s="1">
        <v>38425</v>
      </c>
      <c r="D167" s="4">
        <v>0</v>
      </c>
      <c r="E167">
        <v>164.99</v>
      </c>
      <c r="F167">
        <v>779282</v>
      </c>
    </row>
    <row r="168" spans="1:6" x14ac:dyDescent="0.45">
      <c r="A168" t="s">
        <v>40</v>
      </c>
      <c r="B168" t="s">
        <v>59</v>
      </c>
      <c r="C168" s="1">
        <v>38432</v>
      </c>
      <c r="D168" s="4">
        <v>0</v>
      </c>
      <c r="E168">
        <v>166.18</v>
      </c>
      <c r="F168">
        <v>638453</v>
      </c>
    </row>
    <row r="169" spans="1:6" x14ac:dyDescent="0.45">
      <c r="A169" t="s">
        <v>40</v>
      </c>
      <c r="B169" t="s">
        <v>59</v>
      </c>
      <c r="C169" s="1">
        <v>38439</v>
      </c>
      <c r="D169" s="4">
        <v>0</v>
      </c>
      <c r="E169">
        <v>172.5</v>
      </c>
      <c r="F169">
        <v>924774</v>
      </c>
    </row>
    <row r="170" spans="1:6" x14ac:dyDescent="0.45">
      <c r="A170" t="s">
        <v>40</v>
      </c>
      <c r="B170" t="s">
        <v>59</v>
      </c>
      <c r="C170" s="1">
        <v>38446</v>
      </c>
      <c r="D170" s="4">
        <v>0</v>
      </c>
      <c r="E170">
        <v>176</v>
      </c>
      <c r="F170">
        <v>1249533</v>
      </c>
    </row>
    <row r="171" spans="1:6" x14ac:dyDescent="0.45">
      <c r="A171" t="s">
        <v>40</v>
      </c>
      <c r="B171" t="s">
        <v>59</v>
      </c>
      <c r="C171" s="1">
        <v>38453</v>
      </c>
      <c r="D171" s="4">
        <v>0</v>
      </c>
      <c r="E171">
        <v>178.1</v>
      </c>
      <c r="F171">
        <v>1291625</v>
      </c>
    </row>
    <row r="172" spans="1:6" x14ac:dyDescent="0.45">
      <c r="A172" t="s">
        <v>40</v>
      </c>
      <c r="B172" t="s">
        <v>59</v>
      </c>
      <c r="C172" s="1">
        <v>38460</v>
      </c>
      <c r="D172" s="4">
        <v>0</v>
      </c>
      <c r="E172">
        <v>177.95</v>
      </c>
      <c r="F172">
        <v>711774</v>
      </c>
    </row>
    <row r="173" spans="1:6" x14ac:dyDescent="0.45">
      <c r="A173" t="s">
        <v>40</v>
      </c>
      <c r="B173" t="s">
        <v>59</v>
      </c>
      <c r="C173" s="1">
        <v>38467</v>
      </c>
      <c r="D173" s="4">
        <v>0</v>
      </c>
      <c r="E173">
        <v>178</v>
      </c>
      <c r="F173">
        <v>894722</v>
      </c>
    </row>
    <row r="174" spans="1:6" x14ac:dyDescent="0.45">
      <c r="A174" t="s">
        <v>40</v>
      </c>
      <c r="B174" t="s">
        <v>59</v>
      </c>
      <c r="C174" s="1">
        <v>38474</v>
      </c>
      <c r="D174" s="4">
        <v>0</v>
      </c>
      <c r="E174">
        <v>182.01</v>
      </c>
      <c r="F174">
        <v>1040985</v>
      </c>
    </row>
    <row r="175" spans="1:6" x14ac:dyDescent="0.45">
      <c r="A175" t="s">
        <v>40</v>
      </c>
      <c r="B175" t="s">
        <v>59</v>
      </c>
      <c r="C175" s="1">
        <v>38481</v>
      </c>
      <c r="D175" s="4">
        <v>0</v>
      </c>
      <c r="E175">
        <v>179.4</v>
      </c>
      <c r="F175">
        <v>506618</v>
      </c>
    </row>
    <row r="176" spans="1:6" x14ac:dyDescent="0.45">
      <c r="A176" t="s">
        <v>40</v>
      </c>
      <c r="B176" t="s">
        <v>59</v>
      </c>
      <c r="C176" s="1">
        <v>38488</v>
      </c>
      <c r="D176" s="4">
        <v>0</v>
      </c>
      <c r="E176">
        <v>179.62</v>
      </c>
      <c r="F176">
        <v>670660</v>
      </c>
    </row>
    <row r="177" spans="1:6" x14ac:dyDescent="0.45">
      <c r="A177" t="s">
        <v>40</v>
      </c>
      <c r="B177" t="s">
        <v>59</v>
      </c>
      <c r="C177" s="1">
        <v>38495</v>
      </c>
      <c r="D177" s="4">
        <v>0</v>
      </c>
      <c r="E177">
        <v>180.36</v>
      </c>
      <c r="F177">
        <v>366964</v>
      </c>
    </row>
    <row r="178" spans="1:6" x14ac:dyDescent="0.45">
      <c r="A178" t="s">
        <v>40</v>
      </c>
      <c r="B178" t="s">
        <v>59</v>
      </c>
      <c r="C178" s="1">
        <v>38502</v>
      </c>
      <c r="D178" s="4">
        <v>0</v>
      </c>
      <c r="E178">
        <v>182</v>
      </c>
      <c r="F178">
        <v>397368</v>
      </c>
    </row>
    <row r="179" spans="1:6" x14ac:dyDescent="0.45">
      <c r="A179" t="s">
        <v>40</v>
      </c>
      <c r="B179" t="s">
        <v>59</v>
      </c>
      <c r="C179" s="1">
        <v>38509</v>
      </c>
      <c r="D179" s="4">
        <v>0</v>
      </c>
      <c r="E179">
        <v>191.5</v>
      </c>
      <c r="F179">
        <v>1157074</v>
      </c>
    </row>
    <row r="180" spans="1:6" x14ac:dyDescent="0.45">
      <c r="A180" t="s">
        <v>40</v>
      </c>
      <c r="B180" t="s">
        <v>59</v>
      </c>
      <c r="C180" s="1">
        <v>38516</v>
      </c>
      <c r="D180" s="4">
        <v>0</v>
      </c>
      <c r="E180">
        <v>197.39</v>
      </c>
      <c r="F180">
        <v>1453151</v>
      </c>
    </row>
    <row r="181" spans="1:6" x14ac:dyDescent="0.45">
      <c r="A181" t="s">
        <v>40</v>
      </c>
      <c r="B181" t="s">
        <v>59</v>
      </c>
      <c r="C181" s="1">
        <v>38523</v>
      </c>
      <c r="D181" s="4">
        <v>0</v>
      </c>
      <c r="E181">
        <v>226.15</v>
      </c>
      <c r="F181">
        <v>3802349</v>
      </c>
    </row>
    <row r="182" spans="1:6" x14ac:dyDescent="0.45">
      <c r="A182" t="s">
        <v>40</v>
      </c>
      <c r="B182" t="s">
        <v>59</v>
      </c>
      <c r="C182" s="1">
        <v>38530</v>
      </c>
      <c r="D182" s="4">
        <v>0</v>
      </c>
      <c r="E182">
        <v>239.8</v>
      </c>
      <c r="F182">
        <v>1740332</v>
      </c>
    </row>
    <row r="183" spans="1:6" x14ac:dyDescent="0.45">
      <c r="A183" t="s">
        <v>40</v>
      </c>
      <c r="B183" t="s">
        <v>59</v>
      </c>
      <c r="C183" s="1">
        <v>38537</v>
      </c>
      <c r="D183" s="4">
        <v>0</v>
      </c>
      <c r="E183">
        <v>249.1</v>
      </c>
      <c r="F183">
        <v>3140830</v>
      </c>
    </row>
    <row r="184" spans="1:6" x14ac:dyDescent="0.45">
      <c r="A184" t="s">
        <v>40</v>
      </c>
      <c r="B184" t="s">
        <v>59</v>
      </c>
      <c r="C184" s="1">
        <v>38544</v>
      </c>
      <c r="D184" s="4">
        <v>0</v>
      </c>
      <c r="E184">
        <v>253.55</v>
      </c>
      <c r="F184">
        <v>1921119</v>
      </c>
    </row>
    <row r="185" spans="1:6" x14ac:dyDescent="0.45">
      <c r="A185" t="s">
        <v>40</v>
      </c>
      <c r="B185" t="s">
        <v>59</v>
      </c>
      <c r="C185" s="1">
        <v>38551</v>
      </c>
      <c r="D185" s="4">
        <v>0</v>
      </c>
      <c r="E185">
        <v>320</v>
      </c>
      <c r="F185">
        <v>6229705</v>
      </c>
    </row>
    <row r="186" spans="1:6" x14ac:dyDescent="0.45">
      <c r="A186" t="s">
        <v>40</v>
      </c>
      <c r="B186" t="s">
        <v>59</v>
      </c>
      <c r="C186" s="1">
        <v>38558</v>
      </c>
      <c r="D186" s="4">
        <v>0</v>
      </c>
      <c r="E186">
        <v>288.87</v>
      </c>
      <c r="F186">
        <v>9072549</v>
      </c>
    </row>
    <row r="187" spans="1:6" x14ac:dyDescent="0.45">
      <c r="A187" t="s">
        <v>40</v>
      </c>
      <c r="B187" t="s">
        <v>59</v>
      </c>
      <c r="C187" s="1">
        <v>38565</v>
      </c>
      <c r="D187" s="4">
        <v>0</v>
      </c>
      <c r="E187">
        <v>309</v>
      </c>
      <c r="F187">
        <v>6732709</v>
      </c>
    </row>
    <row r="188" spans="1:6" x14ac:dyDescent="0.45">
      <c r="A188" t="s">
        <v>40</v>
      </c>
      <c r="B188" t="s">
        <v>59</v>
      </c>
      <c r="C188" s="1">
        <v>38572</v>
      </c>
      <c r="D188" s="4">
        <v>0</v>
      </c>
      <c r="E188">
        <v>305.20999999999998</v>
      </c>
      <c r="F188">
        <v>3198184</v>
      </c>
    </row>
    <row r="189" spans="1:6" x14ac:dyDescent="0.45">
      <c r="A189" t="s">
        <v>40</v>
      </c>
      <c r="B189" t="s">
        <v>59</v>
      </c>
      <c r="C189" s="1">
        <v>38579</v>
      </c>
      <c r="D189" s="4">
        <v>0</v>
      </c>
      <c r="E189">
        <v>367.01</v>
      </c>
      <c r="F189">
        <v>7884653</v>
      </c>
    </row>
    <row r="190" spans="1:6" x14ac:dyDescent="0.45">
      <c r="A190" t="s">
        <v>40</v>
      </c>
      <c r="B190" t="s">
        <v>59</v>
      </c>
      <c r="C190" s="1">
        <v>38586</v>
      </c>
      <c r="D190" s="4">
        <v>0</v>
      </c>
      <c r="E190">
        <v>378.51</v>
      </c>
      <c r="F190">
        <v>11550372</v>
      </c>
    </row>
    <row r="191" spans="1:6" x14ac:dyDescent="0.45">
      <c r="A191" t="s">
        <v>40</v>
      </c>
      <c r="B191" t="s">
        <v>59</v>
      </c>
      <c r="C191" s="1">
        <v>38593</v>
      </c>
      <c r="D191" s="4">
        <v>0</v>
      </c>
      <c r="E191">
        <v>388.33</v>
      </c>
      <c r="F191">
        <v>6995360</v>
      </c>
    </row>
    <row r="192" spans="1:6" x14ac:dyDescent="0.45">
      <c r="A192" t="s">
        <v>40</v>
      </c>
      <c r="B192" t="s">
        <v>59</v>
      </c>
      <c r="C192" s="1">
        <v>38600</v>
      </c>
      <c r="D192" s="4">
        <v>0</v>
      </c>
      <c r="E192">
        <v>382.5</v>
      </c>
      <c r="F192">
        <v>6137086</v>
      </c>
    </row>
    <row r="193" spans="1:6" x14ac:dyDescent="0.45">
      <c r="A193" t="s">
        <v>40</v>
      </c>
      <c r="B193" t="s">
        <v>59</v>
      </c>
      <c r="C193" s="1">
        <v>38607</v>
      </c>
      <c r="D193" s="4">
        <v>0</v>
      </c>
      <c r="E193">
        <v>379.88</v>
      </c>
      <c r="F193">
        <v>3153982</v>
      </c>
    </row>
    <row r="194" spans="1:6" x14ac:dyDescent="0.45">
      <c r="A194" t="s">
        <v>40</v>
      </c>
      <c r="B194" t="s">
        <v>59</v>
      </c>
      <c r="C194" s="1">
        <v>38614</v>
      </c>
      <c r="D194" s="4">
        <v>0</v>
      </c>
      <c r="E194">
        <v>390.4</v>
      </c>
      <c r="F194">
        <v>4098710</v>
      </c>
    </row>
    <row r="195" spans="1:6" x14ac:dyDescent="0.45">
      <c r="A195" t="s">
        <v>40</v>
      </c>
      <c r="B195" t="s">
        <v>59</v>
      </c>
      <c r="C195" s="1">
        <v>38621</v>
      </c>
      <c r="D195" s="4">
        <v>0</v>
      </c>
      <c r="E195">
        <v>391.5</v>
      </c>
      <c r="F195">
        <v>1684585</v>
      </c>
    </row>
    <row r="196" spans="1:6" x14ac:dyDescent="0.45">
      <c r="A196" t="s">
        <v>40</v>
      </c>
      <c r="B196" t="s">
        <v>59</v>
      </c>
      <c r="C196" s="1">
        <v>38628</v>
      </c>
      <c r="D196" s="4">
        <v>0</v>
      </c>
      <c r="E196">
        <v>347.89</v>
      </c>
      <c r="F196">
        <v>2599997</v>
      </c>
    </row>
    <row r="197" spans="1:6" x14ac:dyDescent="0.45">
      <c r="A197" t="s">
        <v>40</v>
      </c>
      <c r="B197" t="s">
        <v>59</v>
      </c>
      <c r="C197" s="1">
        <v>38635</v>
      </c>
      <c r="D197" s="4">
        <v>0</v>
      </c>
      <c r="E197">
        <v>342.5</v>
      </c>
      <c r="F197">
        <v>2447354</v>
      </c>
    </row>
    <row r="198" spans="1:6" x14ac:dyDescent="0.45">
      <c r="A198" t="s">
        <v>40</v>
      </c>
      <c r="B198" t="s">
        <v>59</v>
      </c>
      <c r="C198" s="1">
        <v>38642</v>
      </c>
      <c r="D198" s="4">
        <v>0</v>
      </c>
      <c r="E198">
        <v>335.8</v>
      </c>
      <c r="F198">
        <v>1233219</v>
      </c>
    </row>
    <row r="199" spans="1:6" x14ac:dyDescent="0.45">
      <c r="A199" t="s">
        <v>40</v>
      </c>
      <c r="B199" t="s">
        <v>59</v>
      </c>
      <c r="C199" s="1">
        <v>38649</v>
      </c>
      <c r="D199" s="4">
        <v>0</v>
      </c>
      <c r="E199">
        <v>355.5</v>
      </c>
      <c r="F199">
        <v>2208499</v>
      </c>
    </row>
    <row r="200" spans="1:6" x14ac:dyDescent="0.45">
      <c r="A200" t="s">
        <v>40</v>
      </c>
      <c r="B200" t="s">
        <v>59</v>
      </c>
      <c r="C200" s="1">
        <v>38656</v>
      </c>
      <c r="D200" s="4">
        <v>0</v>
      </c>
      <c r="E200">
        <v>390</v>
      </c>
      <c r="F200">
        <v>2565716</v>
      </c>
    </row>
    <row r="201" spans="1:6" x14ac:dyDescent="0.45">
      <c r="A201" t="s">
        <v>40</v>
      </c>
      <c r="B201" t="s">
        <v>59</v>
      </c>
      <c r="C201" s="1">
        <v>38663</v>
      </c>
      <c r="D201" s="4">
        <v>0</v>
      </c>
      <c r="E201">
        <v>399.49</v>
      </c>
      <c r="F201">
        <v>3929374</v>
      </c>
    </row>
    <row r="202" spans="1:6" x14ac:dyDescent="0.45">
      <c r="A202" t="s">
        <v>40</v>
      </c>
      <c r="B202" t="s">
        <v>59</v>
      </c>
      <c r="C202" s="1">
        <v>38670</v>
      </c>
      <c r="D202" s="4">
        <v>0</v>
      </c>
      <c r="E202">
        <v>439.67</v>
      </c>
      <c r="F202">
        <v>7111411</v>
      </c>
    </row>
    <row r="203" spans="1:6" x14ac:dyDescent="0.45">
      <c r="A203" t="s">
        <v>40</v>
      </c>
      <c r="B203" t="s">
        <v>59</v>
      </c>
      <c r="C203" s="1">
        <v>38677</v>
      </c>
      <c r="D203" s="4">
        <v>0</v>
      </c>
      <c r="E203">
        <v>458.51</v>
      </c>
      <c r="F203">
        <v>3637950</v>
      </c>
    </row>
    <row r="204" spans="1:6" x14ac:dyDescent="0.45">
      <c r="A204" t="s">
        <v>40</v>
      </c>
      <c r="B204" t="s">
        <v>59</v>
      </c>
      <c r="C204" s="1">
        <v>38684</v>
      </c>
      <c r="D204" s="4">
        <v>0</v>
      </c>
      <c r="E204">
        <v>503.01</v>
      </c>
      <c r="F204">
        <v>5373376</v>
      </c>
    </row>
    <row r="205" spans="1:6" x14ac:dyDescent="0.45">
      <c r="A205" t="s">
        <v>40</v>
      </c>
      <c r="B205" t="s">
        <v>59</v>
      </c>
      <c r="C205" s="1">
        <v>38691</v>
      </c>
      <c r="D205" s="4">
        <v>0</v>
      </c>
      <c r="E205">
        <v>502.11</v>
      </c>
      <c r="F205">
        <v>2697797</v>
      </c>
    </row>
    <row r="206" spans="1:6" x14ac:dyDescent="0.45">
      <c r="A206" t="s">
        <v>40</v>
      </c>
      <c r="B206" t="s">
        <v>59</v>
      </c>
      <c r="C206" s="1">
        <v>38698</v>
      </c>
      <c r="D206" s="4">
        <v>0</v>
      </c>
      <c r="E206">
        <v>553.51</v>
      </c>
      <c r="F206">
        <v>6222337</v>
      </c>
    </row>
    <row r="207" spans="1:6" x14ac:dyDescent="0.45">
      <c r="A207" t="s">
        <v>40</v>
      </c>
      <c r="B207" t="s">
        <v>59</v>
      </c>
      <c r="C207" s="1">
        <v>38705</v>
      </c>
      <c r="D207" s="4">
        <v>0</v>
      </c>
      <c r="E207">
        <v>618.15</v>
      </c>
      <c r="F207">
        <v>14774616</v>
      </c>
    </row>
    <row r="208" spans="1:6" x14ac:dyDescent="0.45">
      <c r="A208" t="s">
        <v>40</v>
      </c>
      <c r="B208" t="s">
        <v>59</v>
      </c>
      <c r="C208" s="1">
        <v>38712</v>
      </c>
      <c r="D208" s="4">
        <v>0</v>
      </c>
      <c r="E208">
        <v>639.22</v>
      </c>
      <c r="F208">
        <v>9713724</v>
      </c>
    </row>
    <row r="209" spans="1:6" x14ac:dyDescent="0.45">
      <c r="A209" t="s">
        <v>40</v>
      </c>
      <c r="B209" t="s">
        <v>59</v>
      </c>
      <c r="C209" s="1">
        <v>38726</v>
      </c>
      <c r="D209" s="4">
        <v>0</v>
      </c>
      <c r="E209">
        <v>829.95</v>
      </c>
      <c r="F209">
        <v>22289265</v>
      </c>
    </row>
    <row r="210" spans="1:6" x14ac:dyDescent="0.45">
      <c r="A210" t="s">
        <v>40</v>
      </c>
      <c r="B210" t="s">
        <v>59</v>
      </c>
      <c r="C210" s="1">
        <v>38733</v>
      </c>
      <c r="D210" s="4">
        <v>0</v>
      </c>
      <c r="E210">
        <v>788.02</v>
      </c>
      <c r="F210">
        <v>16009904</v>
      </c>
    </row>
    <row r="211" spans="1:6" x14ac:dyDescent="0.45">
      <c r="A211" t="s">
        <v>40</v>
      </c>
      <c r="B211" t="s">
        <v>59</v>
      </c>
      <c r="C211" s="1">
        <v>38740</v>
      </c>
      <c r="D211" s="4">
        <v>0</v>
      </c>
      <c r="E211">
        <v>792</v>
      </c>
      <c r="F211">
        <v>10301737</v>
      </c>
    </row>
    <row r="212" spans="1:6" x14ac:dyDescent="0.45">
      <c r="A212" t="s">
        <v>40</v>
      </c>
      <c r="B212" t="s">
        <v>59</v>
      </c>
      <c r="C212" s="1">
        <v>38747</v>
      </c>
      <c r="D212" s="4">
        <v>0</v>
      </c>
      <c r="E212">
        <v>747</v>
      </c>
      <c r="F212">
        <v>10645899</v>
      </c>
    </row>
    <row r="213" spans="1:6" x14ac:dyDescent="0.45">
      <c r="A213" t="s">
        <v>40</v>
      </c>
      <c r="B213" t="s">
        <v>59</v>
      </c>
      <c r="C213" s="1">
        <v>38754</v>
      </c>
      <c r="D213" s="4">
        <v>0</v>
      </c>
      <c r="E213">
        <v>780</v>
      </c>
      <c r="F213">
        <v>7721669</v>
      </c>
    </row>
    <row r="214" spans="1:6" x14ac:dyDescent="0.45">
      <c r="A214" t="s">
        <v>40</v>
      </c>
      <c r="B214" t="s">
        <v>59</v>
      </c>
      <c r="C214" s="1">
        <v>38761</v>
      </c>
      <c r="D214" s="4">
        <v>0</v>
      </c>
      <c r="E214">
        <v>792</v>
      </c>
      <c r="F214">
        <v>4926751</v>
      </c>
    </row>
    <row r="215" spans="1:6" x14ac:dyDescent="0.45">
      <c r="A215" t="s">
        <v>40</v>
      </c>
      <c r="B215" t="s">
        <v>59</v>
      </c>
      <c r="C215" s="1">
        <v>38768</v>
      </c>
      <c r="D215" s="4">
        <v>0</v>
      </c>
      <c r="E215">
        <v>787</v>
      </c>
      <c r="F215">
        <v>3234045</v>
      </c>
    </row>
    <row r="216" spans="1:6" x14ac:dyDescent="0.45">
      <c r="A216" t="s">
        <v>40</v>
      </c>
      <c r="B216" t="s">
        <v>59</v>
      </c>
      <c r="C216" s="1">
        <v>38775</v>
      </c>
      <c r="D216" s="4">
        <v>0</v>
      </c>
      <c r="E216">
        <v>768.2</v>
      </c>
      <c r="F216">
        <v>6303674</v>
      </c>
    </row>
    <row r="217" spans="1:6" x14ac:dyDescent="0.45">
      <c r="A217" t="s">
        <v>40</v>
      </c>
      <c r="B217" t="s">
        <v>59</v>
      </c>
      <c r="C217" s="1">
        <v>38782</v>
      </c>
      <c r="D217" s="4">
        <v>0</v>
      </c>
      <c r="E217">
        <v>694</v>
      </c>
      <c r="F217">
        <v>4072325</v>
      </c>
    </row>
    <row r="218" spans="1:6" x14ac:dyDescent="0.45">
      <c r="A218" t="s">
        <v>40</v>
      </c>
      <c r="B218" t="s">
        <v>59</v>
      </c>
      <c r="C218" s="1">
        <v>38789</v>
      </c>
      <c r="D218" s="4">
        <v>0</v>
      </c>
      <c r="E218">
        <v>718.5</v>
      </c>
      <c r="F218">
        <v>5792538</v>
      </c>
    </row>
    <row r="219" spans="1:6" x14ac:dyDescent="0.45">
      <c r="A219" t="s">
        <v>40</v>
      </c>
      <c r="B219" t="s">
        <v>59</v>
      </c>
      <c r="C219" s="1">
        <v>38796</v>
      </c>
      <c r="D219" s="4">
        <v>0</v>
      </c>
      <c r="E219">
        <v>712.83</v>
      </c>
      <c r="F219">
        <v>4718861</v>
      </c>
    </row>
    <row r="220" spans="1:6" x14ac:dyDescent="0.45">
      <c r="A220" t="s">
        <v>40</v>
      </c>
      <c r="B220" t="s">
        <v>59</v>
      </c>
      <c r="C220" s="1">
        <v>38803</v>
      </c>
      <c r="D220" s="4">
        <v>0</v>
      </c>
      <c r="E220">
        <v>724.99</v>
      </c>
      <c r="F220">
        <v>2921006</v>
      </c>
    </row>
    <row r="221" spans="1:6" x14ac:dyDescent="0.45">
      <c r="A221" t="s">
        <v>40</v>
      </c>
      <c r="B221" t="s">
        <v>59</v>
      </c>
      <c r="C221" s="1">
        <v>38810</v>
      </c>
      <c r="D221" s="4">
        <v>0</v>
      </c>
      <c r="E221">
        <v>732.54</v>
      </c>
      <c r="F221">
        <v>4123930</v>
      </c>
    </row>
    <row r="222" spans="1:6" x14ac:dyDescent="0.45">
      <c r="A222" t="s">
        <v>40</v>
      </c>
      <c r="B222" t="s">
        <v>59</v>
      </c>
      <c r="C222" s="1">
        <v>38817</v>
      </c>
      <c r="D222" s="4">
        <v>0</v>
      </c>
      <c r="E222">
        <v>776.94</v>
      </c>
      <c r="F222">
        <v>7479393</v>
      </c>
    </row>
    <row r="223" spans="1:6" x14ac:dyDescent="0.45">
      <c r="A223" t="s">
        <v>40</v>
      </c>
      <c r="B223" t="s">
        <v>59</v>
      </c>
      <c r="C223" s="1">
        <v>38824</v>
      </c>
      <c r="D223" s="4">
        <v>0</v>
      </c>
      <c r="E223">
        <v>770</v>
      </c>
      <c r="F223">
        <v>2441787</v>
      </c>
    </row>
    <row r="224" spans="1:6" x14ac:dyDescent="0.45">
      <c r="A224" t="s">
        <v>40</v>
      </c>
      <c r="B224" t="s">
        <v>59</v>
      </c>
      <c r="C224" s="1">
        <v>38831</v>
      </c>
      <c r="D224" s="4">
        <v>0</v>
      </c>
      <c r="E224">
        <v>809.26</v>
      </c>
      <c r="F224">
        <v>14012790</v>
      </c>
    </row>
    <row r="225" spans="1:6" x14ac:dyDescent="0.45">
      <c r="A225" t="s">
        <v>40</v>
      </c>
      <c r="B225" t="s">
        <v>59</v>
      </c>
      <c r="C225" s="1">
        <v>38838</v>
      </c>
      <c r="D225" s="4">
        <v>0</v>
      </c>
      <c r="E225">
        <v>842.99</v>
      </c>
      <c r="F225">
        <v>8807283</v>
      </c>
    </row>
    <row r="226" spans="1:6" x14ac:dyDescent="0.45">
      <c r="A226" t="s">
        <v>40</v>
      </c>
      <c r="B226" t="s">
        <v>59</v>
      </c>
      <c r="C226" s="1">
        <v>38845</v>
      </c>
      <c r="D226" s="4">
        <v>0</v>
      </c>
      <c r="E226">
        <v>770.4</v>
      </c>
      <c r="F226">
        <v>3491859</v>
      </c>
    </row>
    <row r="227" spans="1:6" x14ac:dyDescent="0.45">
      <c r="A227" t="s">
        <v>40</v>
      </c>
      <c r="B227" t="s">
        <v>59</v>
      </c>
      <c r="C227" s="1">
        <v>38852</v>
      </c>
      <c r="D227" s="4">
        <v>0</v>
      </c>
      <c r="E227">
        <v>687</v>
      </c>
      <c r="F227">
        <v>5683105</v>
      </c>
    </row>
    <row r="228" spans="1:6" x14ac:dyDescent="0.45">
      <c r="A228" t="s">
        <v>40</v>
      </c>
      <c r="B228" t="s">
        <v>59</v>
      </c>
      <c r="C228" s="1">
        <v>38859</v>
      </c>
      <c r="D228" s="4">
        <v>0</v>
      </c>
      <c r="E228">
        <v>713</v>
      </c>
      <c r="F228">
        <v>5785252</v>
      </c>
    </row>
    <row r="229" spans="1:6" x14ac:dyDescent="0.45">
      <c r="A229" t="s">
        <v>40</v>
      </c>
      <c r="B229" t="s">
        <v>59</v>
      </c>
      <c r="C229" s="1">
        <v>38866</v>
      </c>
      <c r="D229" s="4">
        <v>0</v>
      </c>
      <c r="E229">
        <v>770.96</v>
      </c>
      <c r="F229">
        <v>5478459</v>
      </c>
    </row>
    <row r="230" spans="1:6" x14ac:dyDescent="0.45">
      <c r="A230" t="s">
        <v>40</v>
      </c>
      <c r="B230" t="s">
        <v>59</v>
      </c>
      <c r="C230" s="1">
        <v>38873</v>
      </c>
      <c r="D230" s="4">
        <v>0</v>
      </c>
      <c r="E230">
        <v>654.01</v>
      </c>
      <c r="F230">
        <v>3749786</v>
      </c>
    </row>
    <row r="231" spans="1:6" x14ac:dyDescent="0.45">
      <c r="A231" t="s">
        <v>40</v>
      </c>
      <c r="B231" t="s">
        <v>59</v>
      </c>
      <c r="C231" s="1">
        <v>38880</v>
      </c>
      <c r="D231" s="4">
        <v>0</v>
      </c>
      <c r="E231">
        <v>631.95000000000005</v>
      </c>
      <c r="F231">
        <v>3386045</v>
      </c>
    </row>
    <row r="232" spans="1:6" x14ac:dyDescent="0.45">
      <c r="A232" t="s">
        <v>40</v>
      </c>
      <c r="B232" t="s">
        <v>59</v>
      </c>
      <c r="C232" s="1">
        <v>38887</v>
      </c>
      <c r="D232" s="4">
        <v>0</v>
      </c>
      <c r="E232">
        <v>734.87</v>
      </c>
      <c r="F232">
        <v>4936850</v>
      </c>
    </row>
    <row r="233" spans="1:6" x14ac:dyDescent="0.45">
      <c r="A233" t="s">
        <v>40</v>
      </c>
      <c r="B233" t="s">
        <v>59</v>
      </c>
      <c r="C233" s="1">
        <v>38894</v>
      </c>
      <c r="D233" s="4">
        <v>0</v>
      </c>
      <c r="E233">
        <v>737</v>
      </c>
      <c r="F233">
        <v>3332458</v>
      </c>
    </row>
    <row r="234" spans="1:6" x14ac:dyDescent="0.45">
      <c r="A234" t="s">
        <v>40</v>
      </c>
      <c r="B234" t="s">
        <v>59</v>
      </c>
      <c r="C234" s="1">
        <v>38901</v>
      </c>
      <c r="D234" s="4">
        <v>0</v>
      </c>
      <c r="E234">
        <v>789.5</v>
      </c>
      <c r="F234">
        <v>5009614</v>
      </c>
    </row>
    <row r="235" spans="1:6" x14ac:dyDescent="0.45">
      <c r="A235" t="s">
        <v>40</v>
      </c>
      <c r="B235" t="s">
        <v>59</v>
      </c>
      <c r="C235" s="1">
        <v>38908</v>
      </c>
      <c r="D235" s="4">
        <v>0</v>
      </c>
      <c r="E235">
        <v>739.7</v>
      </c>
      <c r="F235">
        <v>4520302</v>
      </c>
    </row>
    <row r="236" spans="1:6" x14ac:dyDescent="0.45">
      <c r="A236" t="s">
        <v>40</v>
      </c>
      <c r="B236" t="s">
        <v>59</v>
      </c>
      <c r="C236" s="1">
        <v>38915</v>
      </c>
      <c r="D236" s="4">
        <v>0</v>
      </c>
      <c r="E236">
        <v>707.08</v>
      </c>
      <c r="F236">
        <v>2613097</v>
      </c>
    </row>
    <row r="237" spans="1:6" x14ac:dyDescent="0.45">
      <c r="A237" t="s">
        <v>40</v>
      </c>
      <c r="B237" t="s">
        <v>59</v>
      </c>
      <c r="C237" s="1">
        <v>38929</v>
      </c>
      <c r="D237" s="4">
        <v>0</v>
      </c>
      <c r="E237">
        <v>779</v>
      </c>
      <c r="F237">
        <v>925589</v>
      </c>
    </row>
    <row r="238" spans="1:6" x14ac:dyDescent="0.45">
      <c r="A238" t="s">
        <v>40</v>
      </c>
      <c r="B238" t="s">
        <v>59</v>
      </c>
      <c r="C238" s="1">
        <v>38936</v>
      </c>
      <c r="D238" s="4">
        <v>0</v>
      </c>
      <c r="E238">
        <v>819.89</v>
      </c>
      <c r="F238">
        <v>3226594</v>
      </c>
    </row>
    <row r="239" spans="1:6" x14ac:dyDescent="0.45">
      <c r="A239" t="s">
        <v>40</v>
      </c>
      <c r="B239" t="s">
        <v>59</v>
      </c>
      <c r="C239" s="1">
        <v>38943</v>
      </c>
      <c r="D239" s="4">
        <v>0</v>
      </c>
      <c r="E239">
        <v>811</v>
      </c>
      <c r="F239">
        <v>4266400</v>
      </c>
    </row>
    <row r="240" spans="1:6" x14ac:dyDescent="0.45">
      <c r="A240" t="s">
        <v>40</v>
      </c>
      <c r="B240" t="s">
        <v>59</v>
      </c>
      <c r="C240" s="1">
        <v>38950</v>
      </c>
      <c r="D240" s="4">
        <v>0</v>
      </c>
      <c r="E240">
        <v>821.36</v>
      </c>
      <c r="F240">
        <v>2110250</v>
      </c>
    </row>
    <row r="241" spans="1:6" x14ac:dyDescent="0.45">
      <c r="A241" t="s">
        <v>40</v>
      </c>
      <c r="B241" t="s">
        <v>59</v>
      </c>
      <c r="C241" s="1">
        <v>38957</v>
      </c>
      <c r="D241" s="4">
        <v>0</v>
      </c>
      <c r="E241">
        <v>824.48</v>
      </c>
      <c r="F241">
        <v>3316504</v>
      </c>
    </row>
    <row r="242" spans="1:6" x14ac:dyDescent="0.45">
      <c r="A242" t="s">
        <v>40</v>
      </c>
      <c r="B242" t="s">
        <v>59</v>
      </c>
      <c r="C242" s="1">
        <v>38964</v>
      </c>
      <c r="D242" s="4">
        <v>0</v>
      </c>
      <c r="E242">
        <v>832.2</v>
      </c>
      <c r="F242">
        <v>2714276</v>
      </c>
    </row>
    <row r="243" spans="1:6" x14ac:dyDescent="0.45">
      <c r="A243" t="s">
        <v>40</v>
      </c>
      <c r="B243" t="s">
        <v>59</v>
      </c>
      <c r="C243" s="1">
        <v>38971</v>
      </c>
      <c r="D243" s="4">
        <v>0</v>
      </c>
      <c r="E243">
        <v>834.49</v>
      </c>
      <c r="F243">
        <v>2185416</v>
      </c>
    </row>
    <row r="244" spans="1:6" x14ac:dyDescent="0.45">
      <c r="A244" t="s">
        <v>40</v>
      </c>
      <c r="B244" t="s">
        <v>59</v>
      </c>
      <c r="C244" s="1">
        <v>38978</v>
      </c>
      <c r="D244" s="4">
        <v>0</v>
      </c>
      <c r="E244">
        <v>806.99</v>
      </c>
      <c r="F244">
        <v>1385277</v>
      </c>
    </row>
    <row r="245" spans="1:6" x14ac:dyDescent="0.45">
      <c r="A245" t="s">
        <v>40</v>
      </c>
      <c r="B245" t="s">
        <v>59</v>
      </c>
      <c r="C245" s="1">
        <v>38985</v>
      </c>
      <c r="D245" s="4">
        <v>0</v>
      </c>
      <c r="E245">
        <v>840</v>
      </c>
      <c r="F245">
        <v>2293744</v>
      </c>
    </row>
    <row r="246" spans="1:6" x14ac:dyDescent="0.45">
      <c r="A246" t="s">
        <v>40</v>
      </c>
      <c r="B246" t="s">
        <v>59</v>
      </c>
      <c r="C246" s="1">
        <v>38992</v>
      </c>
      <c r="D246" s="4">
        <v>0</v>
      </c>
      <c r="E246">
        <v>850</v>
      </c>
      <c r="F246">
        <v>2736131</v>
      </c>
    </row>
    <row r="247" spans="1:6" x14ac:dyDescent="0.45">
      <c r="A247" t="s">
        <v>40</v>
      </c>
      <c r="B247" t="s">
        <v>59</v>
      </c>
      <c r="C247" s="1">
        <v>38999</v>
      </c>
      <c r="D247" s="4">
        <v>0</v>
      </c>
      <c r="E247">
        <v>943.83</v>
      </c>
      <c r="F247">
        <v>5579968</v>
      </c>
    </row>
    <row r="248" spans="1:6" x14ac:dyDescent="0.45">
      <c r="A248" t="s">
        <v>40</v>
      </c>
      <c r="B248" t="s">
        <v>59</v>
      </c>
      <c r="C248" s="1">
        <v>39006</v>
      </c>
      <c r="D248" s="4">
        <v>0</v>
      </c>
      <c r="E248">
        <v>957</v>
      </c>
      <c r="F248">
        <v>4857034</v>
      </c>
    </row>
    <row r="249" spans="1:6" x14ac:dyDescent="0.45">
      <c r="A249" t="s">
        <v>40</v>
      </c>
      <c r="B249" t="s">
        <v>59</v>
      </c>
      <c r="C249" s="1">
        <v>39013</v>
      </c>
      <c r="D249" s="4">
        <v>0</v>
      </c>
      <c r="E249">
        <v>996.89</v>
      </c>
      <c r="F249">
        <v>8861949</v>
      </c>
    </row>
    <row r="250" spans="1:6" x14ac:dyDescent="0.45">
      <c r="A250" t="s">
        <v>40</v>
      </c>
      <c r="B250" t="s">
        <v>59</v>
      </c>
      <c r="C250" s="1">
        <v>39020</v>
      </c>
      <c r="D250" s="4">
        <v>0</v>
      </c>
      <c r="E250">
        <v>1012.24</v>
      </c>
      <c r="F250">
        <v>4494431</v>
      </c>
    </row>
    <row r="251" spans="1:6" x14ac:dyDescent="0.45">
      <c r="A251" t="s">
        <v>40</v>
      </c>
      <c r="B251" t="s">
        <v>59</v>
      </c>
      <c r="C251" s="1">
        <v>39027</v>
      </c>
      <c r="D251" s="4">
        <v>0</v>
      </c>
      <c r="E251">
        <v>1095.2</v>
      </c>
      <c r="F251">
        <v>5140886</v>
      </c>
    </row>
    <row r="252" spans="1:6" x14ac:dyDescent="0.45">
      <c r="A252" t="s">
        <v>40</v>
      </c>
      <c r="B252" t="s">
        <v>59</v>
      </c>
      <c r="C252" s="1">
        <v>39034</v>
      </c>
      <c r="D252" s="4">
        <v>0</v>
      </c>
      <c r="E252">
        <v>1178.7</v>
      </c>
      <c r="F252">
        <v>10336191</v>
      </c>
    </row>
    <row r="253" spans="1:6" x14ac:dyDescent="0.45">
      <c r="A253" t="s">
        <v>40</v>
      </c>
      <c r="B253" t="s">
        <v>59</v>
      </c>
      <c r="C253" s="1">
        <v>39041</v>
      </c>
      <c r="D253" s="4">
        <v>0</v>
      </c>
      <c r="E253">
        <v>1153</v>
      </c>
      <c r="F253">
        <v>2848379</v>
      </c>
    </row>
    <row r="254" spans="1:6" x14ac:dyDescent="0.45">
      <c r="A254" t="s">
        <v>40</v>
      </c>
      <c r="B254" t="s">
        <v>59</v>
      </c>
      <c r="C254" s="1">
        <v>39048</v>
      </c>
      <c r="D254" s="4">
        <v>0</v>
      </c>
      <c r="E254">
        <v>1140.5</v>
      </c>
      <c r="F254">
        <v>3648990</v>
      </c>
    </row>
    <row r="255" spans="1:6" x14ac:dyDescent="0.45">
      <c r="A255" t="s">
        <v>40</v>
      </c>
      <c r="B255" t="s">
        <v>59</v>
      </c>
      <c r="C255" s="1">
        <v>39055</v>
      </c>
      <c r="D255" s="4">
        <v>0</v>
      </c>
      <c r="E255">
        <v>1184</v>
      </c>
      <c r="F255">
        <v>10002520</v>
      </c>
    </row>
    <row r="256" spans="1:6" x14ac:dyDescent="0.45">
      <c r="A256" t="s">
        <v>40</v>
      </c>
      <c r="B256" t="s">
        <v>59</v>
      </c>
      <c r="C256" s="1">
        <v>39062</v>
      </c>
      <c r="D256" s="4">
        <v>0</v>
      </c>
      <c r="E256">
        <v>1254</v>
      </c>
      <c r="F256">
        <v>11301645</v>
      </c>
    </row>
    <row r="257" spans="1:6" x14ac:dyDescent="0.45">
      <c r="A257" t="s">
        <v>40</v>
      </c>
      <c r="B257" t="s">
        <v>59</v>
      </c>
      <c r="C257" s="1">
        <v>39069</v>
      </c>
      <c r="D257" s="4">
        <v>0</v>
      </c>
      <c r="E257">
        <v>1366.89</v>
      </c>
      <c r="F257">
        <v>16799548</v>
      </c>
    </row>
    <row r="258" spans="1:6" x14ac:dyDescent="0.45">
      <c r="A258" t="s">
        <v>40</v>
      </c>
      <c r="B258" t="s">
        <v>59</v>
      </c>
      <c r="C258" s="1">
        <v>39076</v>
      </c>
      <c r="D258" s="4">
        <v>0</v>
      </c>
      <c r="E258">
        <v>1517.63</v>
      </c>
      <c r="F258">
        <v>9360640</v>
      </c>
    </row>
    <row r="259" spans="1:6" x14ac:dyDescent="0.45">
      <c r="A259" t="s">
        <v>40</v>
      </c>
      <c r="B259" t="s">
        <v>59</v>
      </c>
      <c r="C259" s="1">
        <v>39090</v>
      </c>
      <c r="D259" s="4">
        <v>0</v>
      </c>
      <c r="E259">
        <v>1428.23</v>
      </c>
      <c r="F259">
        <v>16606848</v>
      </c>
    </row>
    <row r="260" spans="1:6" x14ac:dyDescent="0.45">
      <c r="A260" t="s">
        <v>40</v>
      </c>
      <c r="B260" t="s">
        <v>59</v>
      </c>
      <c r="C260" s="1">
        <v>39097</v>
      </c>
      <c r="D260" s="4">
        <v>0</v>
      </c>
      <c r="E260">
        <v>1522.91</v>
      </c>
      <c r="F260">
        <v>24312541</v>
      </c>
    </row>
    <row r="261" spans="1:6" x14ac:dyDescent="0.45">
      <c r="A261" t="s">
        <v>40</v>
      </c>
      <c r="B261" t="s">
        <v>59</v>
      </c>
      <c r="C261" s="1">
        <v>39104</v>
      </c>
      <c r="D261" s="4">
        <v>0</v>
      </c>
      <c r="E261">
        <v>1557.1</v>
      </c>
      <c r="F261">
        <v>10197663</v>
      </c>
    </row>
    <row r="262" spans="1:6" x14ac:dyDescent="0.45">
      <c r="A262" t="s">
        <v>40</v>
      </c>
      <c r="B262" t="s">
        <v>59</v>
      </c>
      <c r="C262" s="1">
        <v>39111</v>
      </c>
      <c r="D262" s="4">
        <v>0</v>
      </c>
      <c r="E262">
        <v>1504.01</v>
      </c>
      <c r="F262">
        <v>16456889</v>
      </c>
    </row>
    <row r="263" spans="1:6" x14ac:dyDescent="0.45">
      <c r="A263" t="s">
        <v>40</v>
      </c>
      <c r="B263" t="s">
        <v>59</v>
      </c>
      <c r="C263" s="1">
        <v>39118</v>
      </c>
      <c r="D263" s="4">
        <v>0</v>
      </c>
      <c r="E263">
        <v>1473.3</v>
      </c>
      <c r="F263">
        <v>4136844</v>
      </c>
    </row>
    <row r="264" spans="1:6" x14ac:dyDescent="0.45">
      <c r="A264" t="s">
        <v>40</v>
      </c>
      <c r="B264" t="s">
        <v>59</v>
      </c>
      <c r="C264" s="1">
        <v>39125</v>
      </c>
      <c r="D264" s="4">
        <v>0</v>
      </c>
      <c r="E264">
        <v>1512.9</v>
      </c>
      <c r="F264">
        <v>6385624</v>
      </c>
    </row>
    <row r="265" spans="1:6" x14ac:dyDescent="0.45">
      <c r="A265" t="s">
        <v>40</v>
      </c>
      <c r="B265" t="s">
        <v>59</v>
      </c>
      <c r="C265" s="1">
        <v>39132</v>
      </c>
      <c r="D265" s="4">
        <v>0</v>
      </c>
      <c r="E265">
        <v>1542</v>
      </c>
      <c r="F265">
        <v>6603659</v>
      </c>
    </row>
    <row r="266" spans="1:6" x14ac:dyDescent="0.45">
      <c r="A266" t="s">
        <v>40</v>
      </c>
      <c r="B266" t="s">
        <v>59</v>
      </c>
      <c r="C266" s="1">
        <v>39139</v>
      </c>
      <c r="D266" s="4">
        <v>0</v>
      </c>
      <c r="E266">
        <v>1426.77</v>
      </c>
      <c r="F266">
        <v>10784371</v>
      </c>
    </row>
    <row r="267" spans="1:6" x14ac:dyDescent="0.45">
      <c r="A267" t="s">
        <v>40</v>
      </c>
      <c r="B267" t="s">
        <v>59</v>
      </c>
      <c r="C267" s="1">
        <v>39146</v>
      </c>
      <c r="D267" s="4">
        <v>0</v>
      </c>
      <c r="E267">
        <v>1443.01</v>
      </c>
      <c r="F267">
        <v>7818575</v>
      </c>
    </row>
    <row r="268" spans="1:6" x14ac:dyDescent="0.45">
      <c r="A268" t="s">
        <v>40</v>
      </c>
      <c r="B268" t="s">
        <v>59</v>
      </c>
      <c r="C268" s="1">
        <v>39153</v>
      </c>
      <c r="D268" s="4">
        <v>0</v>
      </c>
      <c r="E268">
        <v>1403.98</v>
      </c>
      <c r="F268">
        <v>6667000</v>
      </c>
    </row>
    <row r="269" spans="1:6" x14ac:dyDescent="0.45">
      <c r="A269" t="s">
        <v>40</v>
      </c>
      <c r="B269" t="s">
        <v>59</v>
      </c>
      <c r="C269" s="1">
        <v>39160</v>
      </c>
      <c r="D269" s="4">
        <v>0</v>
      </c>
      <c r="E269">
        <v>1460</v>
      </c>
      <c r="F269">
        <v>4431376</v>
      </c>
    </row>
    <row r="270" spans="1:6" x14ac:dyDescent="0.45">
      <c r="A270" t="s">
        <v>40</v>
      </c>
      <c r="B270" t="s">
        <v>59</v>
      </c>
      <c r="C270" s="1">
        <v>39167</v>
      </c>
      <c r="D270" s="4">
        <v>0</v>
      </c>
      <c r="E270">
        <v>1431</v>
      </c>
      <c r="F270">
        <v>2237225</v>
      </c>
    </row>
    <row r="271" spans="1:6" x14ac:dyDescent="0.45">
      <c r="A271" t="s">
        <v>40</v>
      </c>
      <c r="B271" t="s">
        <v>59</v>
      </c>
      <c r="C271" s="1">
        <v>39174</v>
      </c>
      <c r="D271" s="4">
        <v>0</v>
      </c>
      <c r="E271">
        <v>1608</v>
      </c>
      <c r="F271">
        <v>10465546</v>
      </c>
    </row>
    <row r="272" spans="1:6" x14ac:dyDescent="0.45">
      <c r="A272" t="s">
        <v>40</v>
      </c>
      <c r="B272" t="s">
        <v>59</v>
      </c>
      <c r="C272" s="1">
        <v>39181</v>
      </c>
      <c r="D272" s="4">
        <v>0</v>
      </c>
      <c r="E272">
        <v>1629.5</v>
      </c>
      <c r="F272">
        <v>16983617</v>
      </c>
    </row>
    <row r="273" spans="1:6" x14ac:dyDescent="0.45">
      <c r="A273" t="s">
        <v>40</v>
      </c>
      <c r="B273" t="s">
        <v>59</v>
      </c>
      <c r="C273" s="1">
        <v>39188</v>
      </c>
      <c r="D273" s="4">
        <v>0</v>
      </c>
      <c r="E273">
        <v>1597.99</v>
      </c>
      <c r="F273">
        <v>12115534</v>
      </c>
    </row>
    <row r="274" spans="1:6" x14ac:dyDescent="0.45">
      <c r="A274" t="s">
        <v>40</v>
      </c>
      <c r="B274" t="s">
        <v>59</v>
      </c>
      <c r="C274" s="1">
        <v>39195</v>
      </c>
      <c r="D274" s="4">
        <v>0</v>
      </c>
      <c r="E274">
        <v>1534.6</v>
      </c>
      <c r="F274">
        <v>6007858</v>
      </c>
    </row>
    <row r="275" spans="1:6" x14ac:dyDescent="0.45">
      <c r="A275" t="s">
        <v>40</v>
      </c>
      <c r="B275" t="s">
        <v>59</v>
      </c>
      <c r="C275" s="1">
        <v>39202</v>
      </c>
      <c r="D275" s="4">
        <v>0</v>
      </c>
      <c r="E275">
        <v>1555.11</v>
      </c>
      <c r="F275">
        <v>2519261</v>
      </c>
    </row>
    <row r="276" spans="1:6" x14ac:dyDescent="0.45">
      <c r="A276" t="s">
        <v>40</v>
      </c>
      <c r="B276" t="s">
        <v>59</v>
      </c>
      <c r="C276" s="1">
        <v>39209</v>
      </c>
      <c r="D276" s="4">
        <v>0</v>
      </c>
      <c r="E276">
        <v>1512.41</v>
      </c>
      <c r="F276">
        <v>4824713</v>
      </c>
    </row>
    <row r="277" spans="1:6" x14ac:dyDescent="0.45">
      <c r="A277" t="s">
        <v>40</v>
      </c>
      <c r="B277" t="s">
        <v>59</v>
      </c>
      <c r="C277" s="1">
        <v>39216</v>
      </c>
      <c r="D277" s="4">
        <v>0</v>
      </c>
      <c r="E277">
        <v>1499.8</v>
      </c>
      <c r="F277">
        <v>4302721</v>
      </c>
    </row>
    <row r="278" spans="1:6" x14ac:dyDescent="0.45">
      <c r="A278" t="s">
        <v>40</v>
      </c>
      <c r="B278" t="s">
        <v>59</v>
      </c>
      <c r="C278" s="1">
        <v>39223</v>
      </c>
      <c r="D278" s="4">
        <v>0</v>
      </c>
      <c r="E278">
        <v>1386</v>
      </c>
      <c r="F278">
        <v>5046896</v>
      </c>
    </row>
    <row r="279" spans="1:6" x14ac:dyDescent="0.45">
      <c r="A279" t="s">
        <v>40</v>
      </c>
      <c r="B279" t="s">
        <v>59</v>
      </c>
      <c r="C279" s="1">
        <v>39230</v>
      </c>
      <c r="D279" s="4">
        <v>0</v>
      </c>
      <c r="E279">
        <v>1412.98</v>
      </c>
      <c r="F279">
        <v>6292371</v>
      </c>
    </row>
    <row r="280" spans="1:6" x14ac:dyDescent="0.45">
      <c r="A280" t="s">
        <v>40</v>
      </c>
      <c r="B280" t="s">
        <v>59</v>
      </c>
      <c r="C280" s="1">
        <v>39237</v>
      </c>
      <c r="D280" s="4">
        <v>0</v>
      </c>
      <c r="E280">
        <v>1411</v>
      </c>
      <c r="F280">
        <v>7584955</v>
      </c>
    </row>
    <row r="281" spans="1:6" x14ac:dyDescent="0.45">
      <c r="A281" t="s">
        <v>40</v>
      </c>
      <c r="B281" t="s">
        <v>59</v>
      </c>
      <c r="C281" s="1">
        <v>39244</v>
      </c>
      <c r="D281" s="4">
        <v>0</v>
      </c>
      <c r="E281">
        <v>1462.01</v>
      </c>
      <c r="F281">
        <v>3458517</v>
      </c>
    </row>
    <row r="282" spans="1:6" x14ac:dyDescent="0.45">
      <c r="A282" t="s">
        <v>40</v>
      </c>
      <c r="B282" t="s">
        <v>59</v>
      </c>
      <c r="C282" s="1">
        <v>39251</v>
      </c>
      <c r="D282" s="4">
        <v>0</v>
      </c>
      <c r="E282">
        <v>1508.05</v>
      </c>
      <c r="F282">
        <v>9595945</v>
      </c>
    </row>
    <row r="283" spans="1:6" x14ac:dyDescent="0.45">
      <c r="A283" t="s">
        <v>40</v>
      </c>
      <c r="B283" t="s">
        <v>59</v>
      </c>
      <c r="C283" s="1">
        <v>39258</v>
      </c>
      <c r="D283" s="4">
        <v>0</v>
      </c>
      <c r="E283">
        <v>1520</v>
      </c>
      <c r="F283">
        <v>5591632</v>
      </c>
    </row>
    <row r="284" spans="1:6" x14ac:dyDescent="0.45">
      <c r="A284" t="s">
        <v>40</v>
      </c>
      <c r="B284" t="s">
        <v>59</v>
      </c>
      <c r="C284" s="1">
        <v>39265</v>
      </c>
      <c r="D284" s="4">
        <v>0</v>
      </c>
      <c r="E284">
        <v>1514</v>
      </c>
      <c r="F284">
        <v>3684022</v>
      </c>
    </row>
    <row r="285" spans="1:6" x14ac:dyDescent="0.45">
      <c r="A285" t="s">
        <v>40</v>
      </c>
      <c r="B285" t="s">
        <v>59</v>
      </c>
      <c r="C285" s="1">
        <v>39272</v>
      </c>
      <c r="D285" s="4">
        <v>0</v>
      </c>
      <c r="E285">
        <v>1531.01</v>
      </c>
      <c r="F285">
        <v>8375117</v>
      </c>
    </row>
    <row r="286" spans="1:6" x14ac:dyDescent="0.45">
      <c r="A286" t="s">
        <v>40</v>
      </c>
      <c r="B286" t="s">
        <v>59</v>
      </c>
      <c r="C286" s="1">
        <v>39279</v>
      </c>
      <c r="D286" s="4">
        <v>0</v>
      </c>
      <c r="E286">
        <v>1544.8</v>
      </c>
      <c r="F286">
        <v>2030796</v>
      </c>
    </row>
    <row r="287" spans="1:6" x14ac:dyDescent="0.45">
      <c r="A287" t="s">
        <v>40</v>
      </c>
      <c r="B287" t="s">
        <v>59</v>
      </c>
      <c r="C287" s="1">
        <v>39286</v>
      </c>
      <c r="D287" s="4">
        <v>0</v>
      </c>
      <c r="E287">
        <v>75.39</v>
      </c>
      <c r="F287">
        <v>86555513</v>
      </c>
    </row>
    <row r="288" spans="1:6" x14ac:dyDescent="0.45">
      <c r="A288" t="s">
        <v>40</v>
      </c>
      <c r="B288" t="s">
        <v>59</v>
      </c>
      <c r="C288" s="1">
        <v>39293</v>
      </c>
      <c r="D288" s="4">
        <v>0</v>
      </c>
      <c r="E288">
        <v>75.739999999999995</v>
      </c>
      <c r="F288">
        <v>50487609</v>
      </c>
    </row>
    <row r="289" spans="1:6" x14ac:dyDescent="0.45">
      <c r="A289" t="s">
        <v>40</v>
      </c>
      <c r="B289" t="s">
        <v>59</v>
      </c>
      <c r="C289" s="1">
        <v>39300</v>
      </c>
      <c r="D289" s="4">
        <v>0</v>
      </c>
      <c r="E289">
        <v>71.17</v>
      </c>
      <c r="F289">
        <v>41072263</v>
      </c>
    </row>
    <row r="290" spans="1:6" x14ac:dyDescent="0.45">
      <c r="A290" t="s">
        <v>40</v>
      </c>
      <c r="B290" t="s">
        <v>59</v>
      </c>
      <c r="C290" s="1">
        <v>39307</v>
      </c>
      <c r="D290" s="4">
        <v>0</v>
      </c>
      <c r="E290">
        <v>69.84</v>
      </c>
      <c r="F290">
        <v>48560832</v>
      </c>
    </row>
    <row r="291" spans="1:6" x14ac:dyDescent="0.45">
      <c r="A291" t="s">
        <v>40</v>
      </c>
      <c r="B291" t="s">
        <v>59</v>
      </c>
      <c r="C291" s="1">
        <v>39314</v>
      </c>
      <c r="D291" s="4">
        <v>0</v>
      </c>
      <c r="E291">
        <v>69.010000000000005</v>
      </c>
      <c r="F291">
        <v>48810626</v>
      </c>
    </row>
    <row r="292" spans="1:6" x14ac:dyDescent="0.45">
      <c r="A292" t="s">
        <v>40</v>
      </c>
      <c r="B292" t="s">
        <v>59</v>
      </c>
      <c r="C292" s="1">
        <v>39321</v>
      </c>
      <c r="D292" s="4">
        <v>0</v>
      </c>
      <c r="E292">
        <v>70.22</v>
      </c>
      <c r="F292">
        <v>31965716</v>
      </c>
    </row>
    <row r="293" spans="1:6" x14ac:dyDescent="0.45">
      <c r="A293" t="s">
        <v>40</v>
      </c>
      <c r="B293" t="s">
        <v>59</v>
      </c>
      <c r="C293" s="1">
        <v>39328</v>
      </c>
      <c r="D293" s="4">
        <v>0</v>
      </c>
      <c r="E293">
        <v>66.53</v>
      </c>
      <c r="F293">
        <v>24776893</v>
      </c>
    </row>
    <row r="294" spans="1:6" x14ac:dyDescent="0.45">
      <c r="A294" t="s">
        <v>40</v>
      </c>
      <c r="B294" t="s">
        <v>59</v>
      </c>
      <c r="C294" s="1">
        <v>39335</v>
      </c>
      <c r="D294" s="4">
        <v>0</v>
      </c>
      <c r="E294">
        <v>67.400000000000006</v>
      </c>
      <c r="F294">
        <v>20771354</v>
      </c>
    </row>
    <row r="295" spans="1:6" x14ac:dyDescent="0.45">
      <c r="A295" t="s">
        <v>40</v>
      </c>
      <c r="B295" t="s">
        <v>59</v>
      </c>
      <c r="C295" s="1">
        <v>39342</v>
      </c>
      <c r="D295" s="4">
        <v>0</v>
      </c>
      <c r="E295">
        <v>68.22</v>
      </c>
      <c r="F295">
        <v>39512939</v>
      </c>
    </row>
    <row r="296" spans="1:6" x14ac:dyDescent="0.45">
      <c r="A296" t="s">
        <v>40</v>
      </c>
      <c r="B296" t="s">
        <v>59</v>
      </c>
      <c r="C296" s="1">
        <v>39349</v>
      </c>
      <c r="D296" s="4">
        <v>0</v>
      </c>
      <c r="E296">
        <v>69.45</v>
      </c>
      <c r="F296">
        <v>34303289</v>
      </c>
    </row>
    <row r="297" spans="1:6" x14ac:dyDescent="0.45">
      <c r="A297" t="s">
        <v>40</v>
      </c>
      <c r="B297" t="s">
        <v>59</v>
      </c>
      <c r="C297" s="1">
        <v>39356</v>
      </c>
      <c r="D297" s="4">
        <v>0</v>
      </c>
      <c r="E297">
        <v>70</v>
      </c>
      <c r="F297">
        <v>70486628</v>
      </c>
    </row>
    <row r="298" spans="1:6" x14ac:dyDescent="0.45">
      <c r="A298" t="s">
        <v>40</v>
      </c>
      <c r="B298" t="s">
        <v>59</v>
      </c>
      <c r="C298" s="1">
        <v>39363</v>
      </c>
      <c r="D298" s="4">
        <v>0</v>
      </c>
      <c r="E298">
        <v>70.92</v>
      </c>
      <c r="F298">
        <v>59871256</v>
      </c>
    </row>
    <row r="299" spans="1:6" x14ac:dyDescent="0.45">
      <c r="A299" t="s">
        <v>40</v>
      </c>
      <c r="B299" t="s">
        <v>59</v>
      </c>
      <c r="C299" s="1">
        <v>39370</v>
      </c>
      <c r="D299" s="4">
        <v>0</v>
      </c>
      <c r="E299">
        <v>71.5</v>
      </c>
      <c r="F299">
        <v>65175422</v>
      </c>
    </row>
    <row r="300" spans="1:6" x14ac:dyDescent="0.45">
      <c r="A300" t="s">
        <v>40</v>
      </c>
      <c r="B300" t="s">
        <v>59</v>
      </c>
      <c r="C300" s="1">
        <v>39377</v>
      </c>
      <c r="D300" s="4">
        <v>0</v>
      </c>
      <c r="E300">
        <v>72.94</v>
      </c>
      <c r="F300">
        <v>68853008</v>
      </c>
    </row>
    <row r="301" spans="1:6" x14ac:dyDescent="0.45">
      <c r="A301" t="s">
        <v>40</v>
      </c>
      <c r="B301" t="s">
        <v>59</v>
      </c>
      <c r="C301" s="1">
        <v>39384</v>
      </c>
      <c r="D301" s="4">
        <v>0</v>
      </c>
      <c r="E301">
        <v>72.7</v>
      </c>
      <c r="F301">
        <v>52858446</v>
      </c>
    </row>
    <row r="302" spans="1:6" x14ac:dyDescent="0.45">
      <c r="A302" t="s">
        <v>40</v>
      </c>
      <c r="B302" t="s">
        <v>59</v>
      </c>
      <c r="C302" s="1">
        <v>39391</v>
      </c>
      <c r="D302" s="4">
        <v>0</v>
      </c>
      <c r="E302">
        <v>72.42</v>
      </c>
      <c r="F302">
        <v>35592460</v>
      </c>
    </row>
    <row r="303" spans="1:6" x14ac:dyDescent="0.45">
      <c r="A303" t="s">
        <v>40</v>
      </c>
      <c r="B303" t="s">
        <v>59</v>
      </c>
      <c r="C303" s="1">
        <v>39398</v>
      </c>
      <c r="D303" s="4">
        <v>0</v>
      </c>
      <c r="E303">
        <v>72.28</v>
      </c>
      <c r="F303">
        <v>27348350</v>
      </c>
    </row>
    <row r="304" spans="1:6" x14ac:dyDescent="0.45">
      <c r="A304" t="s">
        <v>40</v>
      </c>
      <c r="B304" t="s">
        <v>59</v>
      </c>
      <c r="C304" s="1">
        <v>39405</v>
      </c>
      <c r="D304" s="4">
        <v>0</v>
      </c>
      <c r="E304">
        <v>69.3</v>
      </c>
      <c r="F304">
        <v>30499101</v>
      </c>
    </row>
    <row r="305" spans="1:6" x14ac:dyDescent="0.45">
      <c r="A305" t="s">
        <v>40</v>
      </c>
      <c r="B305" t="s">
        <v>59</v>
      </c>
      <c r="C305" s="1">
        <v>39412</v>
      </c>
      <c r="D305" s="4">
        <v>0</v>
      </c>
      <c r="E305">
        <v>72.75</v>
      </c>
      <c r="F305">
        <v>51503201</v>
      </c>
    </row>
    <row r="306" spans="1:6" x14ac:dyDescent="0.45">
      <c r="A306" t="s">
        <v>40</v>
      </c>
      <c r="B306" t="s">
        <v>59</v>
      </c>
      <c r="C306" s="1">
        <v>39419</v>
      </c>
      <c r="D306" s="4">
        <v>0</v>
      </c>
      <c r="E306">
        <v>73.47</v>
      </c>
      <c r="F306">
        <v>46666300</v>
      </c>
    </row>
    <row r="307" spans="1:6" x14ac:dyDescent="0.45">
      <c r="A307" t="s">
        <v>40</v>
      </c>
      <c r="B307" t="s">
        <v>59</v>
      </c>
      <c r="C307" s="1">
        <v>39426</v>
      </c>
      <c r="D307" s="4">
        <v>0</v>
      </c>
      <c r="E307">
        <v>72.819999999999993</v>
      </c>
      <c r="F307">
        <v>65810355</v>
      </c>
    </row>
    <row r="308" spans="1:6" x14ac:dyDescent="0.45">
      <c r="A308" t="s">
        <v>40</v>
      </c>
      <c r="B308" t="s">
        <v>59</v>
      </c>
      <c r="C308" s="1">
        <v>39433</v>
      </c>
      <c r="D308" s="4">
        <v>0</v>
      </c>
      <c r="E308">
        <v>72.95</v>
      </c>
      <c r="F308">
        <v>35374933</v>
      </c>
    </row>
    <row r="309" spans="1:6" x14ac:dyDescent="0.45">
      <c r="A309" t="s">
        <v>40</v>
      </c>
      <c r="B309" t="s">
        <v>59</v>
      </c>
      <c r="C309" s="1">
        <v>39440</v>
      </c>
      <c r="D309" s="4">
        <v>0</v>
      </c>
      <c r="E309">
        <v>69.97</v>
      </c>
      <c r="F309">
        <v>29084409</v>
      </c>
    </row>
    <row r="310" spans="1:6" x14ac:dyDescent="0.45">
      <c r="A310" t="s">
        <v>40</v>
      </c>
      <c r="B310" t="s">
        <v>59</v>
      </c>
      <c r="C310" s="1">
        <v>39454</v>
      </c>
      <c r="D310" s="4">
        <v>0</v>
      </c>
      <c r="E310">
        <v>70.3</v>
      </c>
      <c r="F310">
        <v>19540198</v>
      </c>
    </row>
    <row r="311" spans="1:6" x14ac:dyDescent="0.45">
      <c r="A311" t="s">
        <v>40</v>
      </c>
      <c r="B311" t="s">
        <v>59</v>
      </c>
      <c r="C311" s="1">
        <v>39461</v>
      </c>
      <c r="D311" s="4">
        <v>0</v>
      </c>
      <c r="E311">
        <v>65.900000000000006</v>
      </c>
      <c r="F311">
        <v>42222247</v>
      </c>
    </row>
    <row r="312" spans="1:6" x14ac:dyDescent="0.45">
      <c r="A312" t="s">
        <v>40</v>
      </c>
      <c r="B312" t="s">
        <v>59</v>
      </c>
      <c r="C312" s="1">
        <v>39468</v>
      </c>
      <c r="D312" s="4">
        <v>0</v>
      </c>
      <c r="E312">
        <v>59.91</v>
      </c>
      <c r="F312">
        <v>85560793</v>
      </c>
    </row>
    <row r="313" spans="1:6" x14ac:dyDescent="0.45">
      <c r="A313" t="s">
        <v>40</v>
      </c>
      <c r="B313" t="s">
        <v>59</v>
      </c>
      <c r="C313" s="1">
        <v>39475</v>
      </c>
      <c r="D313" s="4">
        <v>0</v>
      </c>
      <c r="E313">
        <v>53.99</v>
      </c>
      <c r="F313">
        <v>89838083</v>
      </c>
    </row>
    <row r="314" spans="1:6" x14ac:dyDescent="0.45">
      <c r="A314" t="s">
        <v>40</v>
      </c>
      <c r="B314" t="s">
        <v>59</v>
      </c>
      <c r="C314" s="1">
        <v>39482</v>
      </c>
      <c r="D314" s="4">
        <v>0</v>
      </c>
      <c r="E314">
        <v>48.17</v>
      </c>
      <c r="F314">
        <v>114710796</v>
      </c>
    </row>
    <row r="315" spans="1:6" x14ac:dyDescent="0.45">
      <c r="A315" t="s">
        <v>40</v>
      </c>
      <c r="B315" t="s">
        <v>59</v>
      </c>
      <c r="C315" s="1">
        <v>39489</v>
      </c>
      <c r="D315" s="4">
        <v>0</v>
      </c>
      <c r="E315">
        <v>51.68</v>
      </c>
      <c r="F315">
        <v>72679278</v>
      </c>
    </row>
    <row r="316" spans="1:6" x14ac:dyDescent="0.45">
      <c r="A316" t="s">
        <v>40</v>
      </c>
      <c r="B316" t="s">
        <v>59</v>
      </c>
      <c r="C316" s="1">
        <v>39496</v>
      </c>
      <c r="D316" s="4">
        <v>0</v>
      </c>
      <c r="E316">
        <v>52.2</v>
      </c>
      <c r="F316">
        <v>40721201</v>
      </c>
    </row>
    <row r="317" spans="1:6" x14ac:dyDescent="0.45">
      <c r="A317" t="s">
        <v>40</v>
      </c>
      <c r="B317" t="s">
        <v>59</v>
      </c>
      <c r="C317" s="1">
        <v>39503</v>
      </c>
      <c r="D317" s="4">
        <v>0</v>
      </c>
      <c r="E317">
        <v>49.9</v>
      </c>
      <c r="F317">
        <v>38728853</v>
      </c>
    </row>
    <row r="318" spans="1:6" x14ac:dyDescent="0.45">
      <c r="A318" t="s">
        <v>40</v>
      </c>
      <c r="B318" t="s">
        <v>59</v>
      </c>
      <c r="C318" s="1">
        <v>39510</v>
      </c>
      <c r="D318" s="4">
        <v>0</v>
      </c>
      <c r="E318">
        <v>48.25</v>
      </c>
      <c r="F318">
        <v>44378203</v>
      </c>
    </row>
    <row r="319" spans="1:6" x14ac:dyDescent="0.45">
      <c r="A319" t="s">
        <v>40</v>
      </c>
      <c r="B319" t="s">
        <v>59</v>
      </c>
      <c r="C319" s="1">
        <v>39517</v>
      </c>
      <c r="D319" s="4">
        <v>0</v>
      </c>
      <c r="E319">
        <v>49.81</v>
      </c>
      <c r="F319">
        <v>46140589</v>
      </c>
    </row>
    <row r="320" spans="1:6" x14ac:dyDescent="0.45">
      <c r="A320" t="s">
        <v>40</v>
      </c>
      <c r="B320" t="s">
        <v>59</v>
      </c>
      <c r="C320" s="1">
        <v>39524</v>
      </c>
      <c r="D320" s="4">
        <v>0</v>
      </c>
      <c r="E320">
        <v>48.23</v>
      </c>
      <c r="F320">
        <v>55779695</v>
      </c>
    </row>
    <row r="321" spans="1:6" x14ac:dyDescent="0.45">
      <c r="A321" t="s">
        <v>40</v>
      </c>
      <c r="B321" t="s">
        <v>59</v>
      </c>
      <c r="C321" s="1">
        <v>39531</v>
      </c>
      <c r="D321" s="4">
        <v>0</v>
      </c>
      <c r="E321">
        <v>47.3</v>
      </c>
      <c r="F321">
        <v>54614339</v>
      </c>
    </row>
    <row r="322" spans="1:6" x14ac:dyDescent="0.45">
      <c r="A322" t="s">
        <v>40</v>
      </c>
      <c r="B322" t="s">
        <v>59</v>
      </c>
      <c r="C322" s="1">
        <v>39538</v>
      </c>
      <c r="D322" s="4">
        <v>0</v>
      </c>
      <c r="E322">
        <v>48.7</v>
      </c>
      <c r="F322">
        <v>66608218</v>
      </c>
    </row>
    <row r="323" spans="1:6" x14ac:dyDescent="0.45">
      <c r="A323" t="s">
        <v>40</v>
      </c>
      <c r="B323" t="s">
        <v>59</v>
      </c>
      <c r="C323" s="1">
        <v>39545</v>
      </c>
      <c r="D323" s="4">
        <v>0</v>
      </c>
      <c r="E323">
        <v>47.31</v>
      </c>
      <c r="F323">
        <v>39694758</v>
      </c>
    </row>
    <row r="324" spans="1:6" x14ac:dyDescent="0.45">
      <c r="A324" t="s">
        <v>40</v>
      </c>
      <c r="B324" t="s">
        <v>59</v>
      </c>
      <c r="C324" s="1">
        <v>39552</v>
      </c>
      <c r="D324" s="4">
        <v>0</v>
      </c>
      <c r="E324">
        <v>48.75</v>
      </c>
      <c r="F324">
        <v>40422506</v>
      </c>
    </row>
    <row r="325" spans="1:6" x14ac:dyDescent="0.45">
      <c r="A325" t="s">
        <v>40</v>
      </c>
      <c r="B325" t="s">
        <v>59</v>
      </c>
      <c r="C325" s="1">
        <v>39559</v>
      </c>
      <c r="D325" s="4">
        <v>0</v>
      </c>
      <c r="E325">
        <v>47.63</v>
      </c>
      <c r="F325">
        <v>44301557</v>
      </c>
    </row>
    <row r="326" spans="1:6" x14ac:dyDescent="0.45">
      <c r="A326" t="s">
        <v>40</v>
      </c>
      <c r="B326" t="s">
        <v>59</v>
      </c>
      <c r="C326" s="1">
        <v>39566</v>
      </c>
      <c r="D326" s="4">
        <v>0</v>
      </c>
      <c r="E326">
        <v>49.8</v>
      </c>
      <c r="F326">
        <v>40721021</v>
      </c>
    </row>
    <row r="327" spans="1:6" x14ac:dyDescent="0.45">
      <c r="A327" t="s">
        <v>40</v>
      </c>
      <c r="B327" t="s">
        <v>59</v>
      </c>
      <c r="C327" s="1">
        <v>39573</v>
      </c>
      <c r="D327" s="4">
        <v>0</v>
      </c>
      <c r="E327">
        <v>51.25</v>
      </c>
      <c r="F327">
        <v>60146628</v>
      </c>
    </row>
    <row r="328" spans="1:6" x14ac:dyDescent="0.45">
      <c r="A328" t="s">
        <v>40</v>
      </c>
      <c r="B328" t="s">
        <v>59</v>
      </c>
      <c r="C328" s="1">
        <v>39580</v>
      </c>
      <c r="D328" s="4">
        <v>0</v>
      </c>
      <c r="E328">
        <v>56.13</v>
      </c>
      <c r="F328">
        <v>98247016</v>
      </c>
    </row>
    <row r="329" spans="1:6" x14ac:dyDescent="0.45">
      <c r="A329" t="s">
        <v>40</v>
      </c>
      <c r="B329" t="s">
        <v>59</v>
      </c>
      <c r="C329" s="1">
        <v>39587</v>
      </c>
      <c r="D329" s="4">
        <v>0</v>
      </c>
      <c r="E329">
        <v>56.13</v>
      </c>
      <c r="F329">
        <v>84831550</v>
      </c>
    </row>
    <row r="330" spans="1:6" x14ac:dyDescent="0.45">
      <c r="A330" t="s">
        <v>40</v>
      </c>
      <c r="B330" t="s">
        <v>59</v>
      </c>
      <c r="C330" s="1">
        <v>39594</v>
      </c>
      <c r="D330" s="4">
        <v>0</v>
      </c>
      <c r="E330">
        <v>53.95</v>
      </c>
      <c r="F330">
        <v>63233852</v>
      </c>
    </row>
    <row r="331" spans="1:6" x14ac:dyDescent="0.45">
      <c r="A331" t="s">
        <v>40</v>
      </c>
      <c r="B331" t="s">
        <v>59</v>
      </c>
      <c r="C331" s="1">
        <v>39601</v>
      </c>
      <c r="D331" s="4">
        <v>0</v>
      </c>
      <c r="E331">
        <v>50.13</v>
      </c>
      <c r="F331">
        <v>40893361</v>
      </c>
    </row>
    <row r="332" spans="1:6" x14ac:dyDescent="0.45">
      <c r="A332" t="s">
        <v>40</v>
      </c>
      <c r="B332" t="s">
        <v>59</v>
      </c>
      <c r="C332" s="1">
        <v>39608</v>
      </c>
      <c r="D332" s="4">
        <v>0</v>
      </c>
      <c r="E332">
        <v>49.82</v>
      </c>
      <c r="F332">
        <v>13095945</v>
      </c>
    </row>
    <row r="333" spans="1:6" x14ac:dyDescent="0.45">
      <c r="A333" t="s">
        <v>40</v>
      </c>
      <c r="B333" t="s">
        <v>59</v>
      </c>
      <c r="C333" s="1">
        <v>39615</v>
      </c>
      <c r="D333" s="4">
        <v>0</v>
      </c>
      <c r="E333">
        <v>49.09</v>
      </c>
      <c r="F333">
        <v>33023811</v>
      </c>
    </row>
    <row r="334" spans="1:6" x14ac:dyDescent="0.45">
      <c r="A334" t="s">
        <v>40</v>
      </c>
      <c r="B334" t="s">
        <v>59</v>
      </c>
      <c r="C334" s="1">
        <v>39622</v>
      </c>
      <c r="D334" s="4">
        <v>0</v>
      </c>
      <c r="E334">
        <v>46.54</v>
      </c>
      <c r="F334">
        <v>28020446</v>
      </c>
    </row>
    <row r="335" spans="1:6" x14ac:dyDescent="0.45">
      <c r="A335" t="s">
        <v>40</v>
      </c>
      <c r="B335" t="s">
        <v>59</v>
      </c>
      <c r="C335" s="1">
        <v>39629</v>
      </c>
      <c r="D335" s="4">
        <v>0</v>
      </c>
      <c r="E335">
        <v>42.66</v>
      </c>
      <c r="F335">
        <v>50069381</v>
      </c>
    </row>
    <row r="336" spans="1:6" x14ac:dyDescent="0.45">
      <c r="A336" t="s">
        <v>40</v>
      </c>
      <c r="B336" t="s">
        <v>59</v>
      </c>
      <c r="C336" s="1">
        <v>39636</v>
      </c>
      <c r="D336" s="4">
        <v>0</v>
      </c>
      <c r="E336">
        <v>42.8</v>
      </c>
      <c r="F336">
        <v>52395025</v>
      </c>
    </row>
    <row r="337" spans="1:6" x14ac:dyDescent="0.45">
      <c r="A337" t="s">
        <v>40</v>
      </c>
      <c r="B337" t="s">
        <v>59</v>
      </c>
      <c r="C337" s="1">
        <v>39643</v>
      </c>
      <c r="D337" s="4">
        <v>0</v>
      </c>
      <c r="E337">
        <v>43.11</v>
      </c>
      <c r="F337">
        <v>52341947</v>
      </c>
    </row>
    <row r="338" spans="1:6" x14ac:dyDescent="0.45">
      <c r="A338" t="s">
        <v>40</v>
      </c>
      <c r="B338" t="s">
        <v>59</v>
      </c>
      <c r="C338" s="1">
        <v>39650</v>
      </c>
      <c r="D338" s="4">
        <v>0</v>
      </c>
      <c r="E338">
        <v>40.450000000000003</v>
      </c>
      <c r="F338">
        <v>32176068</v>
      </c>
    </row>
    <row r="339" spans="1:6" x14ac:dyDescent="0.45">
      <c r="A339" t="s">
        <v>40</v>
      </c>
      <c r="B339" t="s">
        <v>59</v>
      </c>
      <c r="C339" s="1">
        <v>39657</v>
      </c>
      <c r="D339" s="4">
        <v>0</v>
      </c>
      <c r="E339">
        <v>41.41</v>
      </c>
      <c r="F339">
        <v>52307239</v>
      </c>
    </row>
    <row r="340" spans="1:6" x14ac:dyDescent="0.45">
      <c r="A340" t="s">
        <v>40</v>
      </c>
      <c r="B340" t="s">
        <v>59</v>
      </c>
      <c r="C340" s="1">
        <v>39664</v>
      </c>
      <c r="D340" s="4">
        <v>0</v>
      </c>
      <c r="E340">
        <v>35.6</v>
      </c>
      <c r="F340">
        <v>59976734</v>
      </c>
    </row>
    <row r="341" spans="1:6" x14ac:dyDescent="0.45">
      <c r="A341" t="s">
        <v>40</v>
      </c>
      <c r="B341" t="s">
        <v>59</v>
      </c>
      <c r="C341" s="1">
        <v>39671</v>
      </c>
      <c r="D341" s="4">
        <v>0</v>
      </c>
      <c r="E341">
        <v>39.090000000000003</v>
      </c>
      <c r="F341">
        <v>58688469</v>
      </c>
    </row>
    <row r="342" spans="1:6" x14ac:dyDescent="0.45">
      <c r="A342" t="s">
        <v>40</v>
      </c>
      <c r="B342" t="s">
        <v>59</v>
      </c>
      <c r="C342" s="1">
        <v>39678</v>
      </c>
      <c r="D342" s="4">
        <v>0</v>
      </c>
      <c r="E342">
        <v>37.32</v>
      </c>
      <c r="F342">
        <v>22990236</v>
      </c>
    </row>
    <row r="343" spans="1:6" x14ac:dyDescent="0.45">
      <c r="A343" t="s">
        <v>40</v>
      </c>
      <c r="B343" t="s">
        <v>59</v>
      </c>
      <c r="C343" s="1">
        <v>39685</v>
      </c>
      <c r="D343" s="4">
        <v>0</v>
      </c>
      <c r="E343">
        <v>33.01</v>
      </c>
      <c r="F343">
        <v>37027491</v>
      </c>
    </row>
    <row r="344" spans="1:6" x14ac:dyDescent="0.45">
      <c r="A344" t="s">
        <v>40</v>
      </c>
      <c r="B344" t="s">
        <v>59</v>
      </c>
      <c r="C344" s="1">
        <v>39692</v>
      </c>
      <c r="D344" s="4">
        <v>0</v>
      </c>
      <c r="E344">
        <v>29.6</v>
      </c>
      <c r="F344">
        <v>46451011</v>
      </c>
    </row>
    <row r="345" spans="1:6" x14ac:dyDescent="0.45">
      <c r="A345" t="s">
        <v>40</v>
      </c>
      <c r="B345" t="s">
        <v>59</v>
      </c>
      <c r="C345" s="1">
        <v>39699</v>
      </c>
      <c r="D345" s="4">
        <v>0</v>
      </c>
      <c r="E345">
        <v>22.85</v>
      </c>
      <c r="F345">
        <v>72837326</v>
      </c>
    </row>
    <row r="346" spans="1:6" x14ac:dyDescent="0.45">
      <c r="A346" t="s">
        <v>40</v>
      </c>
      <c r="B346" t="s">
        <v>59</v>
      </c>
      <c r="C346" s="1">
        <v>39706</v>
      </c>
      <c r="D346" s="4">
        <v>0</v>
      </c>
      <c r="E346">
        <v>22.5</v>
      </c>
      <c r="F346">
        <v>57252376</v>
      </c>
    </row>
    <row r="347" spans="1:6" x14ac:dyDescent="0.45">
      <c r="A347" t="s">
        <v>40</v>
      </c>
      <c r="B347" t="s">
        <v>59</v>
      </c>
      <c r="C347" s="1">
        <v>39713</v>
      </c>
      <c r="D347" s="4">
        <v>0</v>
      </c>
      <c r="E347">
        <v>24.97</v>
      </c>
      <c r="F347">
        <v>51995896</v>
      </c>
    </row>
    <row r="348" spans="1:6" x14ac:dyDescent="0.45">
      <c r="A348" t="s">
        <v>40</v>
      </c>
      <c r="B348" t="s">
        <v>59</v>
      </c>
      <c r="C348" s="1">
        <v>39720</v>
      </c>
      <c r="D348" s="4">
        <v>0</v>
      </c>
      <c r="E348">
        <v>21.6</v>
      </c>
      <c r="F348">
        <v>86094845</v>
      </c>
    </row>
    <row r="349" spans="1:6" x14ac:dyDescent="0.45">
      <c r="A349" t="s">
        <v>40</v>
      </c>
      <c r="B349" t="s">
        <v>59</v>
      </c>
      <c r="C349" s="1">
        <v>39727</v>
      </c>
      <c r="D349" s="4">
        <v>0</v>
      </c>
      <c r="E349">
        <v>14</v>
      </c>
      <c r="F349">
        <v>61808529</v>
      </c>
    </row>
    <row r="350" spans="1:6" x14ac:dyDescent="0.45">
      <c r="A350" t="s">
        <v>40</v>
      </c>
      <c r="B350" t="s">
        <v>59</v>
      </c>
      <c r="C350" s="1">
        <v>39734</v>
      </c>
      <c r="D350" s="4">
        <v>0</v>
      </c>
      <c r="E350">
        <v>11.32</v>
      </c>
      <c r="F350">
        <v>126781112</v>
      </c>
    </row>
    <row r="351" spans="1:6" x14ac:dyDescent="0.45">
      <c r="A351" t="s">
        <v>40</v>
      </c>
      <c r="B351" t="s">
        <v>59</v>
      </c>
      <c r="C351" s="1">
        <v>39741</v>
      </c>
      <c r="D351" s="4">
        <v>0</v>
      </c>
      <c r="E351">
        <v>7.9</v>
      </c>
      <c r="F351">
        <v>119605545</v>
      </c>
    </row>
    <row r="352" spans="1:6" x14ac:dyDescent="0.45">
      <c r="A352" t="s">
        <v>40</v>
      </c>
      <c r="B352" t="s">
        <v>59</v>
      </c>
      <c r="C352" s="1">
        <v>39748</v>
      </c>
      <c r="D352" s="4">
        <v>0</v>
      </c>
      <c r="E352">
        <v>12.89</v>
      </c>
      <c r="F352">
        <v>194467967</v>
      </c>
    </row>
    <row r="353" spans="1:6" x14ac:dyDescent="0.45">
      <c r="A353" t="s">
        <v>40</v>
      </c>
      <c r="B353" t="s">
        <v>59</v>
      </c>
      <c r="C353" s="1">
        <v>39755</v>
      </c>
      <c r="D353" s="4">
        <v>0</v>
      </c>
      <c r="E353">
        <v>12.77</v>
      </c>
      <c r="F353">
        <v>146342255</v>
      </c>
    </row>
    <row r="354" spans="1:6" x14ac:dyDescent="0.45">
      <c r="A354" t="s">
        <v>40</v>
      </c>
      <c r="B354" t="s">
        <v>59</v>
      </c>
      <c r="C354" s="1">
        <v>39762</v>
      </c>
      <c r="D354" s="4">
        <v>0</v>
      </c>
      <c r="E354">
        <v>11.15</v>
      </c>
      <c r="F354">
        <v>119811069</v>
      </c>
    </row>
    <row r="355" spans="1:6" x14ac:dyDescent="0.45">
      <c r="A355" t="s">
        <v>40</v>
      </c>
      <c r="B355" t="s">
        <v>59</v>
      </c>
      <c r="C355" s="1">
        <v>39769</v>
      </c>
      <c r="D355" s="4">
        <v>0</v>
      </c>
      <c r="E355">
        <v>10</v>
      </c>
      <c r="F355">
        <v>105857065</v>
      </c>
    </row>
    <row r="356" spans="1:6" x14ac:dyDescent="0.45">
      <c r="A356" t="s">
        <v>40</v>
      </c>
      <c r="B356" t="s">
        <v>59</v>
      </c>
      <c r="C356" s="1">
        <v>39776</v>
      </c>
      <c r="D356" s="4">
        <v>0</v>
      </c>
      <c r="E356">
        <v>9.9499999999999993</v>
      </c>
      <c r="F356">
        <v>188378353</v>
      </c>
    </row>
    <row r="357" spans="1:6" x14ac:dyDescent="0.45">
      <c r="A357" t="s">
        <v>40</v>
      </c>
      <c r="B357" t="s">
        <v>59</v>
      </c>
      <c r="C357" s="1">
        <v>39783</v>
      </c>
      <c r="D357" s="4">
        <v>0</v>
      </c>
      <c r="E357">
        <v>8.91</v>
      </c>
      <c r="F357">
        <v>90608481</v>
      </c>
    </row>
    <row r="358" spans="1:6" x14ac:dyDescent="0.45">
      <c r="A358" t="s">
        <v>40</v>
      </c>
      <c r="B358" t="s">
        <v>59</v>
      </c>
      <c r="C358" s="1">
        <v>39790</v>
      </c>
      <c r="D358" s="4">
        <v>0</v>
      </c>
      <c r="E358">
        <v>9.32</v>
      </c>
      <c r="F358">
        <v>88221984</v>
      </c>
    </row>
    <row r="359" spans="1:6" x14ac:dyDescent="0.45">
      <c r="A359" t="s">
        <v>40</v>
      </c>
      <c r="B359" t="s">
        <v>59</v>
      </c>
      <c r="C359" s="1">
        <v>39797</v>
      </c>
      <c r="D359" s="4">
        <v>0</v>
      </c>
      <c r="E359">
        <v>9.4700000000000006</v>
      </c>
      <c r="F359">
        <v>93318262</v>
      </c>
    </row>
    <row r="360" spans="1:6" x14ac:dyDescent="0.45">
      <c r="A360" t="s">
        <v>40</v>
      </c>
      <c r="B360" t="s">
        <v>59</v>
      </c>
      <c r="C360" s="1">
        <v>39804</v>
      </c>
      <c r="D360" s="4">
        <v>0</v>
      </c>
      <c r="E360">
        <v>9.01</v>
      </c>
      <c r="F360">
        <v>88969068</v>
      </c>
    </row>
    <row r="361" spans="1:6" x14ac:dyDescent="0.45">
      <c r="A361" t="s">
        <v>40</v>
      </c>
      <c r="B361" t="s">
        <v>59</v>
      </c>
      <c r="C361" s="1">
        <v>39811</v>
      </c>
      <c r="D361" s="4">
        <v>0</v>
      </c>
      <c r="E361">
        <v>9.06</v>
      </c>
      <c r="F361">
        <v>33816588</v>
      </c>
    </row>
    <row r="362" spans="1:6" x14ac:dyDescent="0.45">
      <c r="A362" t="s">
        <v>40</v>
      </c>
      <c r="B362" t="s">
        <v>59</v>
      </c>
      <c r="C362" s="1">
        <v>39818</v>
      </c>
      <c r="D362" s="4">
        <v>0</v>
      </c>
      <c r="E362">
        <v>9.09</v>
      </c>
      <c r="F362">
        <v>5818391</v>
      </c>
    </row>
    <row r="363" spans="1:6" x14ac:dyDescent="0.45">
      <c r="A363" t="s">
        <v>40</v>
      </c>
      <c r="B363" t="s">
        <v>59</v>
      </c>
      <c r="C363" s="1">
        <v>39825</v>
      </c>
      <c r="D363" s="4">
        <v>0</v>
      </c>
      <c r="E363">
        <v>8.73</v>
      </c>
      <c r="F363">
        <v>45299428</v>
      </c>
    </row>
    <row r="364" spans="1:6" x14ac:dyDescent="0.45">
      <c r="A364" t="s">
        <v>40</v>
      </c>
      <c r="B364" t="s">
        <v>59</v>
      </c>
      <c r="C364" s="1">
        <v>39832</v>
      </c>
      <c r="D364" s="4">
        <v>0</v>
      </c>
      <c r="E364">
        <v>7.21</v>
      </c>
      <c r="F364">
        <v>63061108</v>
      </c>
    </row>
    <row r="365" spans="1:6" x14ac:dyDescent="0.45">
      <c r="A365" t="s">
        <v>40</v>
      </c>
      <c r="B365" t="s">
        <v>59</v>
      </c>
      <c r="C365" s="1">
        <v>39839</v>
      </c>
      <c r="D365" s="4">
        <v>0</v>
      </c>
      <c r="E365">
        <v>7.49</v>
      </c>
      <c r="F365">
        <v>98143790</v>
      </c>
    </row>
    <row r="366" spans="1:6" x14ac:dyDescent="0.45">
      <c r="A366" t="s">
        <v>40</v>
      </c>
      <c r="B366" t="s">
        <v>59</v>
      </c>
      <c r="C366" s="1">
        <v>39846</v>
      </c>
      <c r="D366" s="4">
        <v>0</v>
      </c>
      <c r="E366">
        <v>7.73</v>
      </c>
      <c r="F366">
        <v>108447460</v>
      </c>
    </row>
    <row r="367" spans="1:6" x14ac:dyDescent="0.45">
      <c r="A367" t="s">
        <v>40</v>
      </c>
      <c r="B367" t="s">
        <v>59</v>
      </c>
      <c r="C367" s="1">
        <v>39853</v>
      </c>
      <c r="D367" s="4">
        <v>0</v>
      </c>
      <c r="E367">
        <v>9.25</v>
      </c>
      <c r="F367">
        <v>266164377</v>
      </c>
    </row>
    <row r="368" spans="1:6" x14ac:dyDescent="0.45">
      <c r="A368" t="s">
        <v>40</v>
      </c>
      <c r="B368" t="s">
        <v>59</v>
      </c>
      <c r="C368" s="1">
        <v>39860</v>
      </c>
      <c r="D368" s="4">
        <v>0</v>
      </c>
      <c r="E368">
        <v>7.68</v>
      </c>
      <c r="F368">
        <v>135734956</v>
      </c>
    </row>
    <row r="369" spans="1:6" x14ac:dyDescent="0.45">
      <c r="A369" t="s">
        <v>40</v>
      </c>
      <c r="B369" t="s">
        <v>59</v>
      </c>
      <c r="C369" s="1">
        <v>39867</v>
      </c>
      <c r="D369" s="4">
        <v>0</v>
      </c>
      <c r="E369">
        <v>7.94</v>
      </c>
      <c r="F369">
        <v>71495776</v>
      </c>
    </row>
    <row r="370" spans="1:6" x14ac:dyDescent="0.45">
      <c r="A370" t="s">
        <v>40</v>
      </c>
      <c r="B370" t="s">
        <v>59</v>
      </c>
      <c r="C370" s="1">
        <v>39874</v>
      </c>
      <c r="D370" s="4">
        <v>0</v>
      </c>
      <c r="E370">
        <v>8.3699999999999992</v>
      </c>
      <c r="F370">
        <v>103842678</v>
      </c>
    </row>
    <row r="371" spans="1:6" x14ac:dyDescent="0.45">
      <c r="A371" t="s">
        <v>40</v>
      </c>
      <c r="B371" t="s">
        <v>59</v>
      </c>
      <c r="C371" s="1">
        <v>39881</v>
      </c>
      <c r="D371" s="4">
        <v>0</v>
      </c>
      <c r="E371">
        <v>8.67</v>
      </c>
      <c r="F371">
        <v>110875159</v>
      </c>
    </row>
    <row r="372" spans="1:6" x14ac:dyDescent="0.45">
      <c r="A372" t="s">
        <v>40</v>
      </c>
      <c r="B372" t="s">
        <v>59</v>
      </c>
      <c r="C372" s="1">
        <v>39888</v>
      </c>
      <c r="D372" s="4">
        <v>0</v>
      </c>
      <c r="E372">
        <v>10.83</v>
      </c>
      <c r="F372">
        <v>377137948</v>
      </c>
    </row>
    <row r="373" spans="1:6" x14ac:dyDescent="0.45">
      <c r="A373" t="s">
        <v>40</v>
      </c>
      <c r="B373" t="s">
        <v>59</v>
      </c>
      <c r="C373" s="1">
        <v>39895</v>
      </c>
      <c r="D373" s="4">
        <v>0</v>
      </c>
      <c r="E373">
        <v>10.33</v>
      </c>
      <c r="F373">
        <v>386424166</v>
      </c>
    </row>
    <row r="374" spans="1:6" x14ac:dyDescent="0.45">
      <c r="A374" t="s">
        <v>40</v>
      </c>
      <c r="B374" t="s">
        <v>59</v>
      </c>
      <c r="C374" s="1">
        <v>39902</v>
      </c>
      <c r="D374" s="4">
        <v>0</v>
      </c>
      <c r="E374">
        <v>10.7</v>
      </c>
      <c r="F374">
        <v>183974337</v>
      </c>
    </row>
    <row r="375" spans="1:6" x14ac:dyDescent="0.45">
      <c r="A375" t="s">
        <v>40</v>
      </c>
      <c r="B375" t="s">
        <v>59</v>
      </c>
      <c r="C375" s="1">
        <v>39909</v>
      </c>
      <c r="D375" s="4">
        <v>0</v>
      </c>
      <c r="E375">
        <v>11.82</v>
      </c>
      <c r="F375">
        <v>274838786</v>
      </c>
    </row>
    <row r="376" spans="1:6" x14ac:dyDescent="0.45">
      <c r="A376" t="s">
        <v>40</v>
      </c>
      <c r="B376" t="s">
        <v>59</v>
      </c>
      <c r="C376" s="1">
        <v>39916</v>
      </c>
      <c r="D376" s="4">
        <v>0</v>
      </c>
      <c r="E376">
        <v>12.98</v>
      </c>
      <c r="F376">
        <v>391819063</v>
      </c>
    </row>
    <row r="377" spans="1:6" x14ac:dyDescent="0.45">
      <c r="A377" t="s">
        <v>40</v>
      </c>
      <c r="B377" t="s">
        <v>59</v>
      </c>
      <c r="C377" s="1">
        <v>39923</v>
      </c>
      <c r="D377" s="4">
        <v>0</v>
      </c>
      <c r="E377">
        <v>12.9</v>
      </c>
      <c r="F377">
        <v>302458747</v>
      </c>
    </row>
    <row r="378" spans="1:6" x14ac:dyDescent="0.45">
      <c r="A378" t="s">
        <v>40</v>
      </c>
      <c r="B378" t="s">
        <v>59</v>
      </c>
      <c r="C378" s="1">
        <v>39930</v>
      </c>
      <c r="D378" s="4">
        <v>0</v>
      </c>
      <c r="E378">
        <v>15.35</v>
      </c>
      <c r="F378">
        <v>350164124</v>
      </c>
    </row>
    <row r="379" spans="1:6" x14ac:dyDescent="0.45">
      <c r="A379" t="s">
        <v>40</v>
      </c>
      <c r="B379" t="s">
        <v>59</v>
      </c>
      <c r="C379" s="1">
        <v>39937</v>
      </c>
      <c r="D379" s="4">
        <v>0</v>
      </c>
      <c r="E379">
        <v>19.02</v>
      </c>
      <c r="F379">
        <v>948917204</v>
      </c>
    </row>
    <row r="380" spans="1:6" x14ac:dyDescent="0.45">
      <c r="A380" t="s">
        <v>40</v>
      </c>
      <c r="B380" t="s">
        <v>59</v>
      </c>
      <c r="C380" s="1">
        <v>39944</v>
      </c>
      <c r="D380" s="4">
        <v>0</v>
      </c>
      <c r="E380">
        <v>17.82</v>
      </c>
      <c r="F380">
        <v>322500337</v>
      </c>
    </row>
    <row r="381" spans="1:6" x14ac:dyDescent="0.45">
      <c r="A381" t="s">
        <v>40</v>
      </c>
      <c r="B381" t="s">
        <v>59</v>
      </c>
      <c r="C381" s="1">
        <v>39951</v>
      </c>
      <c r="D381" s="4">
        <v>0</v>
      </c>
      <c r="E381">
        <v>22.6</v>
      </c>
      <c r="F381">
        <v>867188229</v>
      </c>
    </row>
    <row r="382" spans="1:6" x14ac:dyDescent="0.45">
      <c r="A382" t="s">
        <v>40</v>
      </c>
      <c r="B382" t="s">
        <v>59</v>
      </c>
      <c r="C382" s="1">
        <v>39958</v>
      </c>
      <c r="D382" s="4">
        <v>0</v>
      </c>
      <c r="E382">
        <v>24.65</v>
      </c>
      <c r="F382">
        <v>1236559896</v>
      </c>
    </row>
    <row r="383" spans="1:6" x14ac:dyDescent="0.45">
      <c r="A383" t="s">
        <v>40</v>
      </c>
      <c r="B383" t="s">
        <v>59</v>
      </c>
      <c r="C383" s="1">
        <v>39965</v>
      </c>
      <c r="D383" s="4">
        <v>0</v>
      </c>
      <c r="E383">
        <v>29.9</v>
      </c>
      <c r="F383">
        <v>1828903824</v>
      </c>
    </row>
    <row r="384" spans="1:6" x14ac:dyDescent="0.45">
      <c r="A384" t="s">
        <v>40</v>
      </c>
      <c r="B384" t="s">
        <v>59</v>
      </c>
      <c r="C384" s="1">
        <v>39972</v>
      </c>
      <c r="D384" s="4">
        <v>0</v>
      </c>
      <c r="E384">
        <v>28.98</v>
      </c>
      <c r="F384">
        <v>440707787</v>
      </c>
    </row>
    <row r="385" spans="1:6" x14ac:dyDescent="0.45">
      <c r="A385" t="s">
        <v>40</v>
      </c>
      <c r="B385" t="s">
        <v>59</v>
      </c>
      <c r="C385" s="1">
        <v>39979</v>
      </c>
      <c r="D385" s="4">
        <v>0</v>
      </c>
      <c r="E385">
        <v>26.28</v>
      </c>
      <c r="F385">
        <v>848008499</v>
      </c>
    </row>
    <row r="386" spans="1:6" x14ac:dyDescent="0.45">
      <c r="A386" t="s">
        <v>40</v>
      </c>
      <c r="B386" t="s">
        <v>59</v>
      </c>
      <c r="C386" s="1">
        <v>39986</v>
      </c>
      <c r="D386" s="4">
        <v>0</v>
      </c>
      <c r="E386">
        <v>26.15</v>
      </c>
      <c r="F386">
        <v>1626956495</v>
      </c>
    </row>
    <row r="387" spans="1:6" x14ac:dyDescent="0.45">
      <c r="A387" t="s">
        <v>40</v>
      </c>
      <c r="B387" t="s">
        <v>59</v>
      </c>
      <c r="C387" s="1">
        <v>39993</v>
      </c>
      <c r="D387" s="4">
        <v>0</v>
      </c>
      <c r="E387">
        <v>25.71</v>
      </c>
      <c r="F387">
        <v>787051540</v>
      </c>
    </row>
    <row r="388" spans="1:6" x14ac:dyDescent="0.45">
      <c r="A388" t="s">
        <v>40</v>
      </c>
      <c r="B388" t="s">
        <v>59</v>
      </c>
      <c r="C388" s="1">
        <v>40000</v>
      </c>
      <c r="D388" s="4">
        <v>0</v>
      </c>
      <c r="E388">
        <v>20.99</v>
      </c>
      <c r="F388">
        <v>593066744</v>
      </c>
    </row>
    <row r="389" spans="1:6" x14ac:dyDescent="0.45">
      <c r="A389" t="s">
        <v>40</v>
      </c>
      <c r="B389" t="s">
        <v>59</v>
      </c>
      <c r="C389" s="1">
        <v>40007</v>
      </c>
      <c r="D389" s="4">
        <v>0</v>
      </c>
      <c r="E389">
        <v>25.3</v>
      </c>
      <c r="F389">
        <v>1221876587</v>
      </c>
    </row>
    <row r="390" spans="1:6" x14ac:dyDescent="0.45">
      <c r="A390" t="s">
        <v>40</v>
      </c>
      <c r="B390" t="s">
        <v>59</v>
      </c>
      <c r="C390" s="1">
        <v>40014</v>
      </c>
      <c r="D390" s="4">
        <v>0</v>
      </c>
      <c r="E390">
        <v>26.68</v>
      </c>
      <c r="F390">
        <v>697807260</v>
      </c>
    </row>
    <row r="391" spans="1:6" x14ac:dyDescent="0.45">
      <c r="A391" t="s">
        <v>40</v>
      </c>
      <c r="B391" t="s">
        <v>59</v>
      </c>
      <c r="C391" s="1">
        <v>40021</v>
      </c>
      <c r="D391" s="4">
        <v>0</v>
      </c>
      <c r="E391">
        <v>26.56</v>
      </c>
      <c r="F391">
        <v>563786725</v>
      </c>
    </row>
    <row r="392" spans="1:6" x14ac:dyDescent="0.45">
      <c r="A392" t="s">
        <v>40</v>
      </c>
      <c r="B392" t="s">
        <v>59</v>
      </c>
      <c r="C392" s="1">
        <v>40028</v>
      </c>
      <c r="D392" s="4">
        <v>0</v>
      </c>
      <c r="E392">
        <v>27.86</v>
      </c>
      <c r="F392">
        <v>640631364</v>
      </c>
    </row>
    <row r="393" spans="1:6" x14ac:dyDescent="0.45">
      <c r="A393" t="s">
        <v>40</v>
      </c>
      <c r="B393" t="s">
        <v>59</v>
      </c>
      <c r="C393" s="1">
        <v>40035</v>
      </c>
      <c r="D393" s="4">
        <v>0</v>
      </c>
      <c r="E393">
        <v>27.07</v>
      </c>
      <c r="F393">
        <v>373917377</v>
      </c>
    </row>
    <row r="394" spans="1:6" x14ac:dyDescent="0.45">
      <c r="A394" t="s">
        <v>40</v>
      </c>
      <c r="B394" t="s">
        <v>59</v>
      </c>
      <c r="C394" s="1">
        <v>40042</v>
      </c>
      <c r="D394" s="4">
        <v>0</v>
      </c>
      <c r="E394">
        <v>27.8</v>
      </c>
      <c r="F394">
        <v>239154965</v>
      </c>
    </row>
    <row r="395" spans="1:6" x14ac:dyDescent="0.45">
      <c r="A395" t="s">
        <v>40</v>
      </c>
      <c r="B395" t="s">
        <v>59</v>
      </c>
      <c r="C395" s="1">
        <v>40049</v>
      </c>
      <c r="D395" s="4">
        <v>0</v>
      </c>
      <c r="E395">
        <v>28.46</v>
      </c>
      <c r="F395">
        <v>551399389</v>
      </c>
    </row>
    <row r="396" spans="1:6" x14ac:dyDescent="0.45">
      <c r="A396" t="s">
        <v>40</v>
      </c>
      <c r="B396" t="s">
        <v>59</v>
      </c>
      <c r="C396" s="1">
        <v>40056</v>
      </c>
      <c r="D396" s="4">
        <v>0</v>
      </c>
      <c r="E396">
        <v>30.46</v>
      </c>
      <c r="F396">
        <v>537527991</v>
      </c>
    </row>
    <row r="397" spans="1:6" x14ac:dyDescent="0.45">
      <c r="A397" t="s">
        <v>40</v>
      </c>
      <c r="B397" t="s">
        <v>59</v>
      </c>
      <c r="C397" s="1">
        <v>40063</v>
      </c>
      <c r="D397" s="4">
        <v>0</v>
      </c>
      <c r="E397">
        <v>37.08</v>
      </c>
      <c r="F397">
        <v>923682527</v>
      </c>
    </row>
    <row r="398" spans="1:6" x14ac:dyDescent="0.45">
      <c r="A398" t="s">
        <v>40</v>
      </c>
      <c r="B398" t="s">
        <v>59</v>
      </c>
      <c r="C398" s="1">
        <v>40070</v>
      </c>
      <c r="D398" s="4">
        <v>0</v>
      </c>
      <c r="E398">
        <v>36.93</v>
      </c>
      <c r="F398">
        <v>468728368</v>
      </c>
    </row>
    <row r="399" spans="1:6" x14ac:dyDescent="0.45">
      <c r="A399" t="s">
        <v>40</v>
      </c>
      <c r="B399" t="s">
        <v>59</v>
      </c>
      <c r="C399" s="1">
        <v>40077</v>
      </c>
      <c r="D399" s="4">
        <v>0</v>
      </c>
      <c r="E399">
        <v>36.6</v>
      </c>
      <c r="F399">
        <v>403776548</v>
      </c>
    </row>
    <row r="400" spans="1:6" x14ac:dyDescent="0.45">
      <c r="A400" t="s">
        <v>40</v>
      </c>
      <c r="B400" t="s">
        <v>59</v>
      </c>
      <c r="C400" s="1">
        <v>40084</v>
      </c>
      <c r="D400" s="4">
        <v>0</v>
      </c>
      <c r="E400">
        <v>36.43</v>
      </c>
      <c r="F400">
        <v>246061927</v>
      </c>
    </row>
    <row r="401" spans="1:6" x14ac:dyDescent="0.45">
      <c r="A401" t="s">
        <v>40</v>
      </c>
      <c r="B401" t="s">
        <v>59</v>
      </c>
      <c r="C401" s="1">
        <v>40091</v>
      </c>
      <c r="D401" s="4">
        <v>0</v>
      </c>
      <c r="E401">
        <v>41.39</v>
      </c>
      <c r="F401">
        <v>384702404</v>
      </c>
    </row>
    <row r="402" spans="1:6" x14ac:dyDescent="0.45">
      <c r="A402" t="s">
        <v>40</v>
      </c>
      <c r="B402" t="s">
        <v>59</v>
      </c>
      <c r="C402" s="1">
        <v>40098</v>
      </c>
      <c r="D402" s="4">
        <v>0</v>
      </c>
      <c r="E402">
        <v>39.92</v>
      </c>
      <c r="F402">
        <v>379760110</v>
      </c>
    </row>
    <row r="403" spans="1:6" x14ac:dyDescent="0.45">
      <c r="A403" t="s">
        <v>40</v>
      </c>
      <c r="B403" t="s">
        <v>59</v>
      </c>
      <c r="C403" s="1">
        <v>40105</v>
      </c>
      <c r="D403" s="4">
        <v>0</v>
      </c>
      <c r="E403">
        <v>41.6</v>
      </c>
      <c r="F403">
        <v>240785000</v>
      </c>
    </row>
    <row r="404" spans="1:6" x14ac:dyDescent="0.45">
      <c r="A404" t="s">
        <v>40</v>
      </c>
      <c r="B404" t="s">
        <v>59</v>
      </c>
      <c r="C404" s="1">
        <v>40112</v>
      </c>
      <c r="D404" s="4">
        <v>0</v>
      </c>
      <c r="E404">
        <v>43.91</v>
      </c>
      <c r="F404">
        <v>579630651</v>
      </c>
    </row>
    <row r="405" spans="1:6" x14ac:dyDescent="0.45">
      <c r="A405" t="s">
        <v>40</v>
      </c>
      <c r="B405" t="s">
        <v>59</v>
      </c>
      <c r="C405" s="1">
        <v>40119</v>
      </c>
      <c r="D405" s="4">
        <v>0</v>
      </c>
      <c r="E405">
        <v>46.95</v>
      </c>
      <c r="F405">
        <v>352486743</v>
      </c>
    </row>
    <row r="406" spans="1:6" x14ac:dyDescent="0.45">
      <c r="A406" t="s">
        <v>40</v>
      </c>
      <c r="B406" t="s">
        <v>59</v>
      </c>
      <c r="C406" s="1">
        <v>40126</v>
      </c>
      <c r="D406" s="4">
        <v>0</v>
      </c>
      <c r="E406">
        <v>53.36</v>
      </c>
      <c r="F406">
        <v>643921587</v>
      </c>
    </row>
    <row r="407" spans="1:6" x14ac:dyDescent="0.45">
      <c r="A407" t="s">
        <v>40</v>
      </c>
      <c r="B407" t="s">
        <v>59</v>
      </c>
      <c r="C407" s="1">
        <v>40133</v>
      </c>
      <c r="D407" s="4">
        <v>0</v>
      </c>
      <c r="E407">
        <v>53.81</v>
      </c>
      <c r="F407">
        <v>239515924</v>
      </c>
    </row>
    <row r="408" spans="1:6" x14ac:dyDescent="0.45">
      <c r="A408" t="s">
        <v>40</v>
      </c>
      <c r="B408" t="s">
        <v>59</v>
      </c>
      <c r="C408" s="1">
        <v>40140</v>
      </c>
      <c r="D408" s="4">
        <v>0</v>
      </c>
      <c r="E408">
        <v>51.68</v>
      </c>
      <c r="F408">
        <v>207833430</v>
      </c>
    </row>
    <row r="409" spans="1:6" x14ac:dyDescent="0.45">
      <c r="A409" t="s">
        <v>40</v>
      </c>
      <c r="B409" t="s">
        <v>59</v>
      </c>
      <c r="C409" s="1">
        <v>40147</v>
      </c>
      <c r="D409" s="4">
        <v>0</v>
      </c>
      <c r="E409">
        <v>58.25</v>
      </c>
      <c r="F409">
        <v>448400437</v>
      </c>
    </row>
    <row r="410" spans="1:6" x14ac:dyDescent="0.45">
      <c r="A410" t="s">
        <v>40</v>
      </c>
      <c r="B410" t="s">
        <v>59</v>
      </c>
      <c r="C410" s="1">
        <v>40154</v>
      </c>
      <c r="D410" s="4">
        <v>0</v>
      </c>
      <c r="E410">
        <v>59.88</v>
      </c>
      <c r="F410">
        <v>218545965</v>
      </c>
    </row>
    <row r="411" spans="1:6" x14ac:dyDescent="0.45">
      <c r="A411" t="s">
        <v>40</v>
      </c>
      <c r="B411" t="s">
        <v>59</v>
      </c>
      <c r="C411" s="1">
        <v>40161</v>
      </c>
      <c r="D411" s="4">
        <v>0</v>
      </c>
      <c r="E411">
        <v>71.38</v>
      </c>
      <c r="F411">
        <v>433418067</v>
      </c>
    </row>
    <row r="412" spans="1:6" x14ac:dyDescent="0.45">
      <c r="A412" t="s">
        <v>40</v>
      </c>
      <c r="B412" t="s">
        <v>59</v>
      </c>
      <c r="C412" s="1">
        <v>40168</v>
      </c>
      <c r="D412" s="4">
        <v>0</v>
      </c>
      <c r="E412">
        <v>68.77</v>
      </c>
      <c r="F412">
        <v>435741932</v>
      </c>
    </row>
    <row r="413" spans="1:6" x14ac:dyDescent="0.45">
      <c r="A413" t="s">
        <v>40</v>
      </c>
      <c r="B413" t="s">
        <v>59</v>
      </c>
      <c r="C413" s="1">
        <v>40175</v>
      </c>
      <c r="D413" s="4">
        <v>0</v>
      </c>
      <c r="E413">
        <v>69</v>
      </c>
      <c r="F413">
        <v>88057659</v>
      </c>
    </row>
    <row r="414" spans="1:6" x14ac:dyDescent="0.45">
      <c r="A414" t="s">
        <v>40</v>
      </c>
      <c r="B414" t="s">
        <v>59</v>
      </c>
      <c r="C414" s="1">
        <v>40189</v>
      </c>
      <c r="D414" s="4">
        <v>0</v>
      </c>
      <c r="E414">
        <v>72.88</v>
      </c>
      <c r="F414">
        <v>173697190</v>
      </c>
    </row>
    <row r="415" spans="1:6" x14ac:dyDescent="0.45">
      <c r="A415" t="s">
        <v>40</v>
      </c>
      <c r="B415" t="s">
        <v>59</v>
      </c>
      <c r="C415" s="1">
        <v>40196</v>
      </c>
      <c r="D415" s="4">
        <v>0</v>
      </c>
      <c r="E415">
        <v>68.2</v>
      </c>
      <c r="F415">
        <v>137897285</v>
      </c>
    </row>
    <row r="416" spans="1:6" x14ac:dyDescent="0.45">
      <c r="A416" t="s">
        <v>40</v>
      </c>
      <c r="B416" t="s">
        <v>59</v>
      </c>
      <c r="C416" s="1">
        <v>40203</v>
      </c>
      <c r="D416" s="4">
        <v>0</v>
      </c>
      <c r="E416">
        <v>72.72</v>
      </c>
      <c r="F416">
        <v>234674051</v>
      </c>
    </row>
    <row r="417" spans="1:6" x14ac:dyDescent="0.45">
      <c r="A417" t="s">
        <v>40</v>
      </c>
      <c r="B417" t="s">
        <v>59</v>
      </c>
      <c r="C417" s="1">
        <v>40210</v>
      </c>
      <c r="D417" s="4">
        <v>0</v>
      </c>
      <c r="E417">
        <v>68.39</v>
      </c>
      <c r="F417">
        <v>135468614</v>
      </c>
    </row>
    <row r="418" spans="1:6" x14ac:dyDescent="0.45">
      <c r="A418" t="s">
        <v>40</v>
      </c>
      <c r="B418" t="s">
        <v>59</v>
      </c>
      <c r="C418" s="1">
        <v>40217</v>
      </c>
      <c r="D418" s="4">
        <v>0</v>
      </c>
      <c r="E418">
        <v>64</v>
      </c>
      <c r="F418">
        <v>142172164</v>
      </c>
    </row>
    <row r="419" spans="1:6" x14ac:dyDescent="0.45">
      <c r="A419" t="s">
        <v>40</v>
      </c>
      <c r="B419" t="s">
        <v>59</v>
      </c>
      <c r="C419" s="1">
        <v>40224</v>
      </c>
      <c r="D419" s="4">
        <v>0</v>
      </c>
      <c r="E419">
        <v>64.95</v>
      </c>
      <c r="F419">
        <v>140202014</v>
      </c>
    </row>
    <row r="420" spans="1:6" x14ac:dyDescent="0.45">
      <c r="A420" t="s">
        <v>40</v>
      </c>
      <c r="B420" t="s">
        <v>59</v>
      </c>
      <c r="C420" s="1">
        <v>40231</v>
      </c>
      <c r="D420" s="4">
        <v>0</v>
      </c>
      <c r="E420">
        <v>64.58</v>
      </c>
      <c r="F420">
        <v>84988099</v>
      </c>
    </row>
    <row r="421" spans="1:6" x14ac:dyDescent="0.45">
      <c r="A421" t="s">
        <v>40</v>
      </c>
      <c r="B421" t="s">
        <v>59</v>
      </c>
      <c r="C421" s="1">
        <v>40238</v>
      </c>
      <c r="D421" s="4">
        <v>0</v>
      </c>
      <c r="E421">
        <v>69.2</v>
      </c>
      <c r="F421">
        <v>153936697</v>
      </c>
    </row>
    <row r="422" spans="1:6" x14ac:dyDescent="0.45">
      <c r="A422" t="s">
        <v>40</v>
      </c>
      <c r="B422" t="s">
        <v>59</v>
      </c>
      <c r="C422" s="1">
        <v>40245</v>
      </c>
      <c r="D422" s="4">
        <v>0</v>
      </c>
      <c r="E422">
        <v>71.16</v>
      </c>
      <c r="F422">
        <v>114545264</v>
      </c>
    </row>
    <row r="423" spans="1:6" x14ac:dyDescent="0.45">
      <c r="A423" t="s">
        <v>40</v>
      </c>
      <c r="B423" t="s">
        <v>59</v>
      </c>
      <c r="C423" s="1">
        <v>40252</v>
      </c>
      <c r="D423" s="4">
        <v>0</v>
      </c>
      <c r="E423">
        <v>69</v>
      </c>
      <c r="F423">
        <v>97442889</v>
      </c>
    </row>
    <row r="424" spans="1:6" x14ac:dyDescent="0.45">
      <c r="A424" t="s">
        <v>40</v>
      </c>
      <c r="B424" t="s">
        <v>59</v>
      </c>
      <c r="C424" s="1">
        <v>40259</v>
      </c>
      <c r="D424" s="4">
        <v>0</v>
      </c>
      <c r="E424">
        <v>67.239999999999995</v>
      </c>
      <c r="F424">
        <v>80145378</v>
      </c>
    </row>
    <row r="425" spans="1:6" x14ac:dyDescent="0.45">
      <c r="A425" t="s">
        <v>40</v>
      </c>
      <c r="B425" t="s">
        <v>59</v>
      </c>
      <c r="C425" s="1">
        <v>40266</v>
      </c>
      <c r="D425" s="4">
        <v>0</v>
      </c>
      <c r="E425">
        <v>67.75</v>
      </c>
      <c r="F425">
        <v>106723307</v>
      </c>
    </row>
    <row r="426" spans="1:6" x14ac:dyDescent="0.45">
      <c r="A426" t="s">
        <v>40</v>
      </c>
      <c r="B426" t="s">
        <v>59</v>
      </c>
      <c r="C426" s="1">
        <v>40273</v>
      </c>
      <c r="D426" s="4">
        <v>0</v>
      </c>
      <c r="E426">
        <v>67.05</v>
      </c>
      <c r="F426">
        <v>99277473</v>
      </c>
    </row>
    <row r="427" spans="1:6" x14ac:dyDescent="0.45">
      <c r="A427" t="s">
        <v>40</v>
      </c>
      <c r="B427" t="s">
        <v>59</v>
      </c>
      <c r="C427" s="1">
        <v>40280</v>
      </c>
      <c r="D427" s="4">
        <v>0</v>
      </c>
      <c r="E427">
        <v>66.28</v>
      </c>
      <c r="F427">
        <v>234726318</v>
      </c>
    </row>
    <row r="428" spans="1:6" x14ac:dyDescent="0.45">
      <c r="A428" t="s">
        <v>40</v>
      </c>
      <c r="B428" t="s">
        <v>59</v>
      </c>
      <c r="C428" s="1">
        <v>40287</v>
      </c>
      <c r="D428" s="4">
        <v>0</v>
      </c>
      <c r="E428">
        <v>60.96</v>
      </c>
      <c r="F428">
        <v>214706360</v>
      </c>
    </row>
    <row r="429" spans="1:6" x14ac:dyDescent="0.45">
      <c r="A429" t="s">
        <v>40</v>
      </c>
      <c r="B429" t="s">
        <v>59</v>
      </c>
      <c r="C429" s="1">
        <v>40294</v>
      </c>
      <c r="D429" s="4">
        <v>0</v>
      </c>
      <c r="E429">
        <v>58.75</v>
      </c>
      <c r="F429">
        <v>207360109</v>
      </c>
    </row>
    <row r="430" spans="1:6" x14ac:dyDescent="0.45">
      <c r="A430" t="s">
        <v>40</v>
      </c>
      <c r="B430" t="s">
        <v>59</v>
      </c>
      <c r="C430" s="1">
        <v>40301</v>
      </c>
      <c r="D430" s="4">
        <v>0</v>
      </c>
      <c r="E430">
        <v>54.4</v>
      </c>
      <c r="F430">
        <v>226203240</v>
      </c>
    </row>
    <row r="431" spans="1:6" x14ac:dyDescent="0.45">
      <c r="A431" t="s">
        <v>40</v>
      </c>
      <c r="B431" t="s">
        <v>59</v>
      </c>
      <c r="C431" s="1">
        <v>40308</v>
      </c>
      <c r="D431" s="4">
        <v>0</v>
      </c>
      <c r="E431">
        <v>57.9</v>
      </c>
      <c r="F431">
        <v>221235319</v>
      </c>
    </row>
    <row r="432" spans="1:6" x14ac:dyDescent="0.45">
      <c r="A432" t="s">
        <v>40</v>
      </c>
      <c r="B432" t="s">
        <v>59</v>
      </c>
      <c r="C432" s="1">
        <v>40315</v>
      </c>
      <c r="D432" s="4">
        <v>0</v>
      </c>
      <c r="E432">
        <v>53</v>
      </c>
      <c r="F432">
        <v>213945910</v>
      </c>
    </row>
    <row r="433" spans="1:6" x14ac:dyDescent="0.45">
      <c r="A433" t="s">
        <v>40</v>
      </c>
      <c r="B433" t="s">
        <v>59</v>
      </c>
      <c r="C433" s="1">
        <v>40322</v>
      </c>
      <c r="D433" s="4">
        <v>0</v>
      </c>
      <c r="E433">
        <v>54.57</v>
      </c>
      <c r="F433">
        <v>198765659</v>
      </c>
    </row>
    <row r="434" spans="1:6" x14ac:dyDescent="0.45">
      <c r="A434" t="s">
        <v>40</v>
      </c>
      <c r="B434" t="s">
        <v>59</v>
      </c>
      <c r="C434" s="1">
        <v>40329</v>
      </c>
      <c r="D434" s="4">
        <v>0</v>
      </c>
      <c r="E434">
        <v>54.76</v>
      </c>
      <c r="F434">
        <v>145273028</v>
      </c>
    </row>
    <row r="435" spans="1:6" x14ac:dyDescent="0.45">
      <c r="A435" t="s">
        <v>40</v>
      </c>
      <c r="B435" t="s">
        <v>59</v>
      </c>
      <c r="C435" s="1">
        <v>40336</v>
      </c>
      <c r="D435" s="4">
        <v>0</v>
      </c>
      <c r="E435">
        <v>55.28</v>
      </c>
      <c r="F435">
        <v>142689498</v>
      </c>
    </row>
    <row r="436" spans="1:6" x14ac:dyDescent="0.45">
      <c r="A436" t="s">
        <v>40</v>
      </c>
      <c r="B436" t="s">
        <v>59</v>
      </c>
      <c r="C436" s="1">
        <v>40343</v>
      </c>
      <c r="D436" s="4">
        <v>0</v>
      </c>
      <c r="E436">
        <v>57.64</v>
      </c>
      <c r="F436">
        <v>147140088</v>
      </c>
    </row>
    <row r="437" spans="1:6" x14ac:dyDescent="0.45">
      <c r="A437" t="s">
        <v>40</v>
      </c>
      <c r="B437" t="s">
        <v>59</v>
      </c>
      <c r="C437" s="1">
        <v>40350</v>
      </c>
      <c r="D437" s="4">
        <v>0</v>
      </c>
      <c r="E437">
        <v>57.19</v>
      </c>
      <c r="F437">
        <v>212573598</v>
      </c>
    </row>
    <row r="438" spans="1:6" x14ac:dyDescent="0.45">
      <c r="A438" t="s">
        <v>40</v>
      </c>
      <c r="B438" t="s">
        <v>59</v>
      </c>
      <c r="C438" s="1">
        <v>40357</v>
      </c>
      <c r="D438" s="4">
        <v>0</v>
      </c>
      <c r="E438">
        <v>53.37</v>
      </c>
      <c r="F438">
        <v>162289326</v>
      </c>
    </row>
    <row r="439" spans="1:6" x14ac:dyDescent="0.45">
      <c r="A439" t="s">
        <v>40</v>
      </c>
      <c r="B439" t="s">
        <v>59</v>
      </c>
      <c r="C439" s="1">
        <v>40364</v>
      </c>
      <c r="D439" s="4">
        <v>0</v>
      </c>
      <c r="E439">
        <v>56.29</v>
      </c>
      <c r="F439">
        <v>144147668</v>
      </c>
    </row>
    <row r="440" spans="1:6" x14ac:dyDescent="0.45">
      <c r="A440" t="s">
        <v>40</v>
      </c>
      <c r="B440" t="s">
        <v>59</v>
      </c>
      <c r="C440" s="1">
        <v>40371</v>
      </c>
      <c r="D440" s="4">
        <v>0</v>
      </c>
      <c r="E440">
        <v>56.69</v>
      </c>
      <c r="F440">
        <v>223035372</v>
      </c>
    </row>
    <row r="441" spans="1:6" x14ac:dyDescent="0.45">
      <c r="A441" t="s">
        <v>40</v>
      </c>
      <c r="B441" t="s">
        <v>59</v>
      </c>
      <c r="C441" s="1">
        <v>40378</v>
      </c>
      <c r="D441" s="4">
        <v>0</v>
      </c>
      <c r="E441">
        <v>57.32</v>
      </c>
      <c r="F441">
        <v>214737599</v>
      </c>
    </row>
    <row r="442" spans="1:6" x14ac:dyDescent="0.45">
      <c r="A442" t="s">
        <v>40</v>
      </c>
      <c r="B442" t="s">
        <v>59</v>
      </c>
      <c r="C442" s="1">
        <v>40385</v>
      </c>
      <c r="D442" s="4">
        <v>0</v>
      </c>
      <c r="E442">
        <v>56.85</v>
      </c>
      <c r="F442">
        <v>195104310</v>
      </c>
    </row>
    <row r="443" spans="1:6" x14ac:dyDescent="0.45">
      <c r="A443" t="s">
        <v>40</v>
      </c>
      <c r="B443" t="s">
        <v>59</v>
      </c>
      <c r="C443" s="1">
        <v>40392</v>
      </c>
      <c r="D443" s="4">
        <v>0</v>
      </c>
      <c r="E443">
        <v>61</v>
      </c>
      <c r="F443">
        <v>425944855</v>
      </c>
    </row>
    <row r="444" spans="1:6" x14ac:dyDescent="0.45">
      <c r="A444" t="s">
        <v>40</v>
      </c>
      <c r="B444" t="s">
        <v>59</v>
      </c>
      <c r="C444" s="1">
        <v>40399</v>
      </c>
      <c r="D444" s="4">
        <v>0</v>
      </c>
      <c r="E444">
        <v>57.96</v>
      </c>
      <c r="F444">
        <v>232672190</v>
      </c>
    </row>
    <row r="445" spans="1:6" x14ac:dyDescent="0.45">
      <c r="A445" t="s">
        <v>40</v>
      </c>
      <c r="B445" t="s">
        <v>59</v>
      </c>
      <c r="C445" s="1">
        <v>40406</v>
      </c>
      <c r="D445" s="4">
        <v>0</v>
      </c>
      <c r="E445">
        <v>55.5</v>
      </c>
      <c r="F445">
        <v>187748067</v>
      </c>
    </row>
    <row r="446" spans="1:6" x14ac:dyDescent="0.45">
      <c r="A446" t="s">
        <v>40</v>
      </c>
      <c r="B446" t="s">
        <v>59</v>
      </c>
      <c r="C446" s="1">
        <v>40413</v>
      </c>
      <c r="D446" s="4">
        <v>0</v>
      </c>
      <c r="E446">
        <v>55.22</v>
      </c>
      <c r="F446">
        <v>170985319</v>
      </c>
    </row>
    <row r="447" spans="1:6" x14ac:dyDescent="0.45">
      <c r="A447" t="s">
        <v>40</v>
      </c>
      <c r="B447" t="s">
        <v>59</v>
      </c>
      <c r="C447" s="1">
        <v>40420</v>
      </c>
      <c r="D447" s="4">
        <v>0</v>
      </c>
      <c r="E447">
        <v>58.1</v>
      </c>
      <c r="F447">
        <v>189343835</v>
      </c>
    </row>
    <row r="448" spans="1:6" x14ac:dyDescent="0.45">
      <c r="A448" t="s">
        <v>40</v>
      </c>
      <c r="B448" t="s">
        <v>59</v>
      </c>
      <c r="C448" s="1">
        <v>40427</v>
      </c>
      <c r="D448" s="4">
        <v>0</v>
      </c>
      <c r="E448">
        <v>60.2</v>
      </c>
      <c r="F448">
        <v>236513151</v>
      </c>
    </row>
    <row r="449" spans="1:6" x14ac:dyDescent="0.45">
      <c r="A449" t="s">
        <v>40</v>
      </c>
      <c r="B449" t="s">
        <v>59</v>
      </c>
      <c r="C449" s="1">
        <v>40434</v>
      </c>
      <c r="D449" s="4">
        <v>0</v>
      </c>
      <c r="E449">
        <v>58.94</v>
      </c>
      <c r="F449">
        <v>164590036</v>
      </c>
    </row>
    <row r="450" spans="1:6" x14ac:dyDescent="0.45">
      <c r="A450" t="s">
        <v>40</v>
      </c>
      <c r="B450" t="s">
        <v>59</v>
      </c>
      <c r="C450" s="1">
        <v>40441</v>
      </c>
      <c r="D450" s="4">
        <v>0</v>
      </c>
      <c r="E450">
        <v>61.2</v>
      </c>
      <c r="F450">
        <v>137713138</v>
      </c>
    </row>
    <row r="451" spans="1:6" x14ac:dyDescent="0.45">
      <c r="A451" t="s">
        <v>40</v>
      </c>
      <c r="B451" t="s">
        <v>59</v>
      </c>
      <c r="C451" s="1">
        <v>40448</v>
      </c>
      <c r="D451" s="4">
        <v>0</v>
      </c>
      <c r="E451">
        <v>62</v>
      </c>
      <c r="F451">
        <v>170788143</v>
      </c>
    </row>
    <row r="452" spans="1:6" x14ac:dyDescent="0.45">
      <c r="A452" t="s">
        <v>40</v>
      </c>
      <c r="B452" t="s">
        <v>59</v>
      </c>
      <c r="C452" s="1">
        <v>40455</v>
      </c>
      <c r="D452" s="4">
        <v>0</v>
      </c>
      <c r="E452">
        <v>63.34</v>
      </c>
      <c r="F452">
        <v>252262173</v>
      </c>
    </row>
    <row r="453" spans="1:6" x14ac:dyDescent="0.45">
      <c r="A453" t="s">
        <v>40</v>
      </c>
      <c r="B453" t="s">
        <v>59</v>
      </c>
      <c r="C453" s="1">
        <v>40462</v>
      </c>
      <c r="D453" s="4">
        <v>0</v>
      </c>
      <c r="E453">
        <v>65.52</v>
      </c>
      <c r="F453">
        <v>208588185</v>
      </c>
    </row>
    <row r="454" spans="1:6" x14ac:dyDescent="0.45">
      <c r="A454" t="s">
        <v>40</v>
      </c>
      <c r="B454" t="s">
        <v>59</v>
      </c>
      <c r="C454" s="1">
        <v>40469</v>
      </c>
      <c r="D454" s="4">
        <v>0</v>
      </c>
      <c r="E454">
        <v>70.89</v>
      </c>
      <c r="F454">
        <v>419359343</v>
      </c>
    </row>
    <row r="455" spans="1:6" x14ac:dyDescent="0.45">
      <c r="A455" t="s">
        <v>40</v>
      </c>
      <c r="B455" t="s">
        <v>59</v>
      </c>
      <c r="C455" s="1">
        <v>40476</v>
      </c>
      <c r="D455" s="4">
        <v>0</v>
      </c>
      <c r="E455">
        <v>69.91</v>
      </c>
      <c r="F455">
        <v>191667065</v>
      </c>
    </row>
    <row r="456" spans="1:6" x14ac:dyDescent="0.45">
      <c r="A456" t="s">
        <v>40</v>
      </c>
      <c r="B456" t="s">
        <v>59</v>
      </c>
      <c r="C456" s="1">
        <v>40483</v>
      </c>
      <c r="D456" s="4">
        <v>0</v>
      </c>
      <c r="E456">
        <v>70.7</v>
      </c>
      <c r="F456">
        <v>89629928</v>
      </c>
    </row>
    <row r="457" spans="1:6" x14ac:dyDescent="0.45">
      <c r="A457" t="s">
        <v>40</v>
      </c>
      <c r="B457" t="s">
        <v>59</v>
      </c>
      <c r="C457" s="1">
        <v>40490</v>
      </c>
      <c r="D457" s="4">
        <v>0</v>
      </c>
      <c r="E457">
        <v>68.38</v>
      </c>
      <c r="F457">
        <v>171755464</v>
      </c>
    </row>
    <row r="458" spans="1:6" x14ac:dyDescent="0.45">
      <c r="A458" t="s">
        <v>40</v>
      </c>
      <c r="B458" t="s">
        <v>59</v>
      </c>
      <c r="C458" s="1">
        <v>40497</v>
      </c>
      <c r="D458" s="4">
        <v>0</v>
      </c>
      <c r="E458">
        <v>70.94</v>
      </c>
      <c r="F458">
        <v>177121893</v>
      </c>
    </row>
    <row r="459" spans="1:6" x14ac:dyDescent="0.45">
      <c r="A459" t="s">
        <v>40</v>
      </c>
      <c r="B459" t="s">
        <v>59</v>
      </c>
      <c r="C459" s="1">
        <v>40504</v>
      </c>
      <c r="D459" s="4">
        <v>0</v>
      </c>
      <c r="E459">
        <v>73.95</v>
      </c>
      <c r="F459">
        <v>205328808</v>
      </c>
    </row>
    <row r="460" spans="1:6" x14ac:dyDescent="0.45">
      <c r="A460" t="s">
        <v>40</v>
      </c>
      <c r="B460" t="s">
        <v>59</v>
      </c>
      <c r="C460" s="1">
        <v>40511</v>
      </c>
      <c r="D460" s="4">
        <v>0</v>
      </c>
      <c r="E460">
        <v>74.5</v>
      </c>
      <c r="F460">
        <v>203412278</v>
      </c>
    </row>
    <row r="461" spans="1:6" x14ac:dyDescent="0.45">
      <c r="A461" t="s">
        <v>40</v>
      </c>
      <c r="B461" t="s">
        <v>59</v>
      </c>
      <c r="C461" s="1">
        <v>40518</v>
      </c>
      <c r="D461" s="4">
        <v>0</v>
      </c>
      <c r="E461">
        <v>74.41</v>
      </c>
      <c r="F461">
        <v>172542360</v>
      </c>
    </row>
    <row r="462" spans="1:6" x14ac:dyDescent="0.45">
      <c r="A462" t="s">
        <v>40</v>
      </c>
      <c r="B462" t="s">
        <v>59</v>
      </c>
      <c r="C462" s="1">
        <v>40525</v>
      </c>
      <c r="D462" s="4">
        <v>0</v>
      </c>
      <c r="E462">
        <v>76.930000000000007</v>
      </c>
      <c r="F462">
        <v>155102814</v>
      </c>
    </row>
    <row r="463" spans="1:6" x14ac:dyDescent="0.45">
      <c r="A463" t="s">
        <v>40</v>
      </c>
      <c r="B463" t="s">
        <v>59</v>
      </c>
      <c r="C463" s="1">
        <v>40532</v>
      </c>
      <c r="D463" s="4">
        <v>0</v>
      </c>
      <c r="E463">
        <v>77.3</v>
      </c>
      <c r="F463">
        <v>100478223</v>
      </c>
    </row>
    <row r="464" spans="1:6" x14ac:dyDescent="0.45">
      <c r="A464" t="s">
        <v>40</v>
      </c>
      <c r="B464" t="s">
        <v>59</v>
      </c>
      <c r="C464" s="1">
        <v>40539</v>
      </c>
      <c r="D464" s="4">
        <v>0</v>
      </c>
      <c r="E464">
        <v>75.099999999999994</v>
      </c>
      <c r="F464">
        <v>61328667</v>
      </c>
    </row>
    <row r="465" spans="1:6" x14ac:dyDescent="0.45">
      <c r="A465" t="s">
        <v>40</v>
      </c>
      <c r="B465" t="s">
        <v>59</v>
      </c>
      <c r="C465" s="1">
        <v>40553</v>
      </c>
      <c r="D465" s="4">
        <v>0</v>
      </c>
      <c r="E465">
        <v>75.650000000000006</v>
      </c>
      <c r="F465">
        <v>119301575</v>
      </c>
    </row>
    <row r="466" spans="1:6" x14ac:dyDescent="0.45">
      <c r="A466" t="s">
        <v>40</v>
      </c>
      <c r="B466" t="s">
        <v>59</v>
      </c>
      <c r="C466" s="1">
        <v>40560</v>
      </c>
      <c r="D466" s="4">
        <v>0</v>
      </c>
      <c r="E466">
        <v>72.430000000000007</v>
      </c>
      <c r="F466">
        <v>201802687</v>
      </c>
    </row>
    <row r="467" spans="1:6" x14ac:dyDescent="0.45">
      <c r="A467" t="s">
        <v>40</v>
      </c>
      <c r="B467" t="s">
        <v>59</v>
      </c>
      <c r="C467" s="1">
        <v>40567</v>
      </c>
      <c r="D467" s="4">
        <v>0</v>
      </c>
      <c r="E467">
        <v>71.260000000000005</v>
      </c>
      <c r="F467">
        <v>231114747</v>
      </c>
    </row>
    <row r="468" spans="1:6" x14ac:dyDescent="0.45">
      <c r="A468" t="s">
        <v>40</v>
      </c>
      <c r="B468" t="s">
        <v>59</v>
      </c>
      <c r="C468" s="1">
        <v>40574</v>
      </c>
      <c r="D468" s="4">
        <v>0</v>
      </c>
      <c r="E468">
        <v>71.41</v>
      </c>
      <c r="F468">
        <v>219759160</v>
      </c>
    </row>
    <row r="469" spans="1:6" x14ac:dyDescent="0.45">
      <c r="A469" t="s">
        <v>40</v>
      </c>
      <c r="B469" t="s">
        <v>59</v>
      </c>
      <c r="C469" s="1">
        <v>40581</v>
      </c>
      <c r="D469" s="4">
        <v>0</v>
      </c>
      <c r="E469">
        <v>70.11</v>
      </c>
      <c r="F469">
        <v>143097956</v>
      </c>
    </row>
    <row r="470" spans="1:6" x14ac:dyDescent="0.45">
      <c r="A470" t="s">
        <v>40</v>
      </c>
      <c r="B470" t="s">
        <v>59</v>
      </c>
      <c r="C470" s="1">
        <v>40588</v>
      </c>
      <c r="D470" s="4">
        <v>0</v>
      </c>
      <c r="E470">
        <v>69.45</v>
      </c>
      <c r="F470">
        <v>127935151</v>
      </c>
    </row>
    <row r="471" spans="1:6" x14ac:dyDescent="0.45">
      <c r="A471" t="s">
        <v>40</v>
      </c>
      <c r="B471" t="s">
        <v>59</v>
      </c>
      <c r="C471" s="1">
        <v>40595</v>
      </c>
      <c r="D471" s="4">
        <v>0</v>
      </c>
      <c r="E471">
        <v>69.239999999999995</v>
      </c>
      <c r="F471">
        <v>119223753</v>
      </c>
    </row>
    <row r="472" spans="1:6" x14ac:dyDescent="0.45">
      <c r="A472" t="s">
        <v>40</v>
      </c>
      <c r="B472" t="s">
        <v>59</v>
      </c>
      <c r="C472" s="1">
        <v>40602</v>
      </c>
      <c r="D472" s="4">
        <v>0</v>
      </c>
      <c r="E472">
        <v>70.099999999999994</v>
      </c>
      <c r="F472">
        <v>127534805</v>
      </c>
    </row>
    <row r="473" spans="1:6" x14ac:dyDescent="0.45">
      <c r="A473" t="s">
        <v>40</v>
      </c>
      <c r="B473" t="s">
        <v>59</v>
      </c>
      <c r="C473" s="1">
        <v>40609</v>
      </c>
      <c r="D473" s="4">
        <v>0</v>
      </c>
      <c r="E473">
        <v>67.8</v>
      </c>
      <c r="F473">
        <v>81877100</v>
      </c>
    </row>
    <row r="474" spans="1:6" x14ac:dyDescent="0.45">
      <c r="A474" t="s">
        <v>40</v>
      </c>
      <c r="B474" t="s">
        <v>59</v>
      </c>
      <c r="C474" s="1">
        <v>40616</v>
      </c>
      <c r="D474" s="4">
        <v>0</v>
      </c>
      <c r="E474">
        <v>68.900000000000006</v>
      </c>
      <c r="F474">
        <v>187098900</v>
      </c>
    </row>
    <row r="475" spans="1:6" x14ac:dyDescent="0.45">
      <c r="A475" t="s">
        <v>40</v>
      </c>
      <c r="B475" t="s">
        <v>59</v>
      </c>
      <c r="C475" s="1">
        <v>40623</v>
      </c>
      <c r="D475" s="4">
        <v>0</v>
      </c>
      <c r="E475">
        <v>73.5</v>
      </c>
      <c r="F475">
        <v>223390400</v>
      </c>
    </row>
    <row r="476" spans="1:6" x14ac:dyDescent="0.45">
      <c r="A476" t="s">
        <v>40</v>
      </c>
      <c r="B476" t="s">
        <v>59</v>
      </c>
      <c r="C476" s="1">
        <v>40630</v>
      </c>
      <c r="D476" s="4">
        <v>0</v>
      </c>
      <c r="E476">
        <v>73.760000000000005</v>
      </c>
      <c r="F476">
        <v>126269200</v>
      </c>
    </row>
    <row r="477" spans="1:6" x14ac:dyDescent="0.45">
      <c r="A477" t="s">
        <v>40</v>
      </c>
      <c r="B477" t="s">
        <v>59</v>
      </c>
      <c r="C477" s="1">
        <v>40637</v>
      </c>
      <c r="D477" s="4">
        <v>0</v>
      </c>
      <c r="E477">
        <v>74.77</v>
      </c>
      <c r="F477">
        <v>132459200</v>
      </c>
    </row>
    <row r="478" spans="1:6" x14ac:dyDescent="0.45">
      <c r="A478" t="s">
        <v>40</v>
      </c>
      <c r="B478" t="s">
        <v>59</v>
      </c>
      <c r="C478" s="1">
        <v>40644</v>
      </c>
      <c r="D478" s="4">
        <v>0</v>
      </c>
      <c r="E478">
        <v>72.84</v>
      </c>
      <c r="F478">
        <v>155983200</v>
      </c>
    </row>
    <row r="479" spans="1:6" x14ac:dyDescent="0.45">
      <c r="A479" t="s">
        <v>40</v>
      </c>
      <c r="B479" t="s">
        <v>59</v>
      </c>
      <c r="C479" s="1">
        <v>40651</v>
      </c>
      <c r="D479" s="4">
        <v>0</v>
      </c>
      <c r="E479">
        <v>69.38</v>
      </c>
      <c r="F479">
        <v>158406600</v>
      </c>
    </row>
    <row r="480" spans="1:6" x14ac:dyDescent="0.45">
      <c r="A480" t="s">
        <v>40</v>
      </c>
      <c r="B480" t="s">
        <v>59</v>
      </c>
      <c r="C480" s="1">
        <v>40658</v>
      </c>
      <c r="D480" s="4">
        <v>0</v>
      </c>
      <c r="E480">
        <v>67.150000000000006</v>
      </c>
      <c r="F480">
        <v>105644100</v>
      </c>
    </row>
    <row r="481" spans="1:6" x14ac:dyDescent="0.45">
      <c r="A481" t="s">
        <v>40</v>
      </c>
      <c r="B481" t="s">
        <v>59</v>
      </c>
      <c r="C481" s="1">
        <v>40665</v>
      </c>
      <c r="D481" s="4">
        <v>0</v>
      </c>
      <c r="E481">
        <v>67.86</v>
      </c>
      <c r="F481">
        <v>110728400</v>
      </c>
    </row>
    <row r="482" spans="1:6" x14ac:dyDescent="0.45">
      <c r="A482" t="s">
        <v>40</v>
      </c>
      <c r="B482" t="s">
        <v>59</v>
      </c>
      <c r="C482" s="1">
        <v>40672</v>
      </c>
      <c r="D482" s="4">
        <v>0</v>
      </c>
      <c r="E482">
        <v>66.95</v>
      </c>
      <c r="F482">
        <v>93500200</v>
      </c>
    </row>
    <row r="483" spans="1:6" x14ac:dyDescent="0.45">
      <c r="A483" t="s">
        <v>40</v>
      </c>
      <c r="B483" t="s">
        <v>59</v>
      </c>
      <c r="C483" s="1">
        <v>40679</v>
      </c>
      <c r="D483" s="4">
        <v>0</v>
      </c>
      <c r="E483">
        <v>65.09</v>
      </c>
      <c r="F483">
        <v>85804300</v>
      </c>
    </row>
    <row r="484" spans="1:6" x14ac:dyDescent="0.45">
      <c r="A484" t="s">
        <v>40</v>
      </c>
      <c r="B484" t="s">
        <v>59</v>
      </c>
      <c r="C484" s="1">
        <v>40686</v>
      </c>
      <c r="D484" s="4">
        <v>0</v>
      </c>
      <c r="E484">
        <v>65.63</v>
      </c>
      <c r="F484">
        <v>82616000</v>
      </c>
    </row>
    <row r="485" spans="1:6" x14ac:dyDescent="0.45">
      <c r="A485" t="s">
        <v>40</v>
      </c>
      <c r="B485" t="s">
        <v>59</v>
      </c>
      <c r="C485" s="1">
        <v>40693</v>
      </c>
      <c r="D485" s="4">
        <v>0</v>
      </c>
      <c r="E485">
        <v>69.5</v>
      </c>
      <c r="F485">
        <v>178985200</v>
      </c>
    </row>
    <row r="486" spans="1:6" x14ac:dyDescent="0.45">
      <c r="A486" t="s">
        <v>40</v>
      </c>
      <c r="B486" t="s">
        <v>59</v>
      </c>
      <c r="C486" s="1">
        <v>40700</v>
      </c>
      <c r="D486" s="4">
        <v>0</v>
      </c>
      <c r="E486">
        <v>72.69</v>
      </c>
      <c r="F486">
        <v>216589800</v>
      </c>
    </row>
    <row r="487" spans="1:6" x14ac:dyDescent="0.45">
      <c r="A487" t="s">
        <v>40</v>
      </c>
      <c r="B487" t="s">
        <v>59</v>
      </c>
      <c r="C487" s="1">
        <v>40707</v>
      </c>
      <c r="D487" s="4">
        <v>0</v>
      </c>
      <c r="E487">
        <v>73.349999999999994</v>
      </c>
      <c r="F487">
        <v>81004000</v>
      </c>
    </row>
    <row r="488" spans="1:6" x14ac:dyDescent="0.45">
      <c r="A488" t="s">
        <v>40</v>
      </c>
      <c r="B488" t="s">
        <v>59</v>
      </c>
      <c r="C488" s="1">
        <v>40714</v>
      </c>
      <c r="D488" s="4">
        <v>0</v>
      </c>
      <c r="E488">
        <v>73.23</v>
      </c>
      <c r="F488">
        <v>77520100</v>
      </c>
    </row>
    <row r="489" spans="1:6" x14ac:dyDescent="0.45">
      <c r="A489" t="s">
        <v>40</v>
      </c>
      <c r="B489" t="s">
        <v>59</v>
      </c>
      <c r="C489" s="1">
        <v>40721</v>
      </c>
      <c r="D489" s="4">
        <v>0</v>
      </c>
      <c r="E489">
        <v>78.959999999999994</v>
      </c>
      <c r="F489">
        <v>125669600</v>
      </c>
    </row>
    <row r="490" spans="1:6" x14ac:dyDescent="0.45">
      <c r="A490" t="s">
        <v>40</v>
      </c>
      <c r="B490" t="s">
        <v>59</v>
      </c>
      <c r="C490" s="1">
        <v>40728</v>
      </c>
      <c r="D490" s="4">
        <v>0</v>
      </c>
      <c r="E490">
        <v>80.849999999999994</v>
      </c>
      <c r="F490">
        <v>144094900</v>
      </c>
    </row>
    <row r="491" spans="1:6" x14ac:dyDescent="0.45">
      <c r="A491" t="s">
        <v>40</v>
      </c>
      <c r="B491" t="s">
        <v>59</v>
      </c>
      <c r="C491" s="1">
        <v>40735</v>
      </c>
      <c r="D491" s="4">
        <v>0</v>
      </c>
      <c r="E491">
        <v>81.849999999999994</v>
      </c>
      <c r="F491">
        <v>108362000</v>
      </c>
    </row>
    <row r="492" spans="1:6" x14ac:dyDescent="0.45">
      <c r="A492" t="s">
        <v>40</v>
      </c>
      <c r="B492" t="s">
        <v>59</v>
      </c>
      <c r="C492" s="1">
        <v>40742</v>
      </c>
      <c r="D492" s="4">
        <v>0</v>
      </c>
      <c r="E492">
        <v>81.58</v>
      </c>
      <c r="F492">
        <v>73295400</v>
      </c>
    </row>
    <row r="493" spans="1:6" x14ac:dyDescent="0.45">
      <c r="A493" t="s">
        <v>40</v>
      </c>
      <c r="B493" t="s">
        <v>59</v>
      </c>
      <c r="C493" s="1">
        <v>40749</v>
      </c>
      <c r="D493" s="4">
        <v>0</v>
      </c>
      <c r="E493">
        <v>82.63</v>
      </c>
      <c r="F493">
        <v>82327700</v>
      </c>
    </row>
    <row r="494" spans="1:6" x14ac:dyDescent="0.45">
      <c r="A494" t="s">
        <v>40</v>
      </c>
      <c r="B494" t="s">
        <v>59</v>
      </c>
      <c r="C494" s="1">
        <v>40756</v>
      </c>
      <c r="D494" s="4">
        <v>0</v>
      </c>
      <c r="E494">
        <v>76.099999999999994</v>
      </c>
      <c r="F494">
        <v>154450100</v>
      </c>
    </row>
    <row r="495" spans="1:6" x14ac:dyDescent="0.45">
      <c r="A495" t="s">
        <v>40</v>
      </c>
      <c r="B495" t="s">
        <v>59</v>
      </c>
      <c r="C495" s="1">
        <v>40763</v>
      </c>
      <c r="D495" s="4">
        <v>0</v>
      </c>
      <c r="E495">
        <v>71.040000000000006</v>
      </c>
      <c r="F495">
        <v>194528400</v>
      </c>
    </row>
    <row r="496" spans="1:6" x14ac:dyDescent="0.45">
      <c r="A496" t="s">
        <v>40</v>
      </c>
      <c r="B496" t="s">
        <v>59</v>
      </c>
      <c r="C496" s="1">
        <v>40770</v>
      </c>
      <c r="D496" s="4">
        <v>0</v>
      </c>
      <c r="E496">
        <v>66.02</v>
      </c>
      <c r="F496">
        <v>112564000</v>
      </c>
    </row>
    <row r="497" spans="1:6" x14ac:dyDescent="0.45">
      <c r="A497" t="s">
        <v>40</v>
      </c>
      <c r="B497" t="s">
        <v>59</v>
      </c>
      <c r="C497" s="1">
        <v>40777</v>
      </c>
      <c r="D497" s="4">
        <v>0</v>
      </c>
      <c r="E497">
        <v>65.150000000000006</v>
      </c>
      <c r="F497">
        <v>119598800</v>
      </c>
    </row>
    <row r="498" spans="1:6" x14ac:dyDescent="0.45">
      <c r="A498" t="s">
        <v>40</v>
      </c>
      <c r="B498" t="s">
        <v>59</v>
      </c>
      <c r="C498" s="1">
        <v>40784</v>
      </c>
      <c r="D498" s="4">
        <v>0</v>
      </c>
      <c r="E498">
        <v>69.22</v>
      </c>
      <c r="F498">
        <v>106108800</v>
      </c>
    </row>
    <row r="499" spans="1:6" x14ac:dyDescent="0.45">
      <c r="A499" t="s">
        <v>40</v>
      </c>
      <c r="B499" t="s">
        <v>59</v>
      </c>
      <c r="C499" s="1">
        <v>40791</v>
      </c>
      <c r="D499" s="4">
        <v>0</v>
      </c>
      <c r="E499">
        <v>69.489999999999995</v>
      </c>
      <c r="F499">
        <v>99142000</v>
      </c>
    </row>
    <row r="500" spans="1:6" x14ac:dyDescent="0.45">
      <c r="A500" t="s">
        <v>40</v>
      </c>
      <c r="B500" t="s">
        <v>59</v>
      </c>
      <c r="C500" s="1">
        <v>40798</v>
      </c>
      <c r="D500" s="4">
        <v>0</v>
      </c>
      <c r="E500">
        <v>65.58</v>
      </c>
      <c r="F500">
        <v>142490300</v>
      </c>
    </row>
    <row r="501" spans="1:6" x14ac:dyDescent="0.45">
      <c r="A501" t="s">
        <v>40</v>
      </c>
      <c r="B501" t="s">
        <v>59</v>
      </c>
      <c r="C501" s="1">
        <v>40805</v>
      </c>
      <c r="D501" s="4">
        <v>0</v>
      </c>
      <c r="E501">
        <v>56.81</v>
      </c>
      <c r="F501">
        <v>131980200</v>
      </c>
    </row>
    <row r="502" spans="1:6" x14ac:dyDescent="0.45">
      <c r="A502" t="s">
        <v>40</v>
      </c>
      <c r="B502" t="s">
        <v>59</v>
      </c>
      <c r="C502" s="1">
        <v>40812</v>
      </c>
      <c r="D502" s="4">
        <v>0</v>
      </c>
      <c r="E502">
        <v>54.47</v>
      </c>
      <c r="F502">
        <v>137642900</v>
      </c>
    </row>
    <row r="503" spans="1:6" x14ac:dyDescent="0.45">
      <c r="A503" t="s">
        <v>40</v>
      </c>
      <c r="B503" t="s">
        <v>59</v>
      </c>
      <c r="C503" s="1">
        <v>40819</v>
      </c>
      <c r="D503" s="4">
        <v>0</v>
      </c>
      <c r="E503">
        <v>51.12</v>
      </c>
      <c r="F503">
        <v>190838700</v>
      </c>
    </row>
    <row r="504" spans="1:6" x14ac:dyDescent="0.45">
      <c r="A504" t="s">
        <v>40</v>
      </c>
      <c r="B504" t="s">
        <v>59</v>
      </c>
      <c r="C504" s="1">
        <v>40826</v>
      </c>
      <c r="D504" s="4">
        <v>0</v>
      </c>
      <c r="E504">
        <v>58.7</v>
      </c>
      <c r="F504">
        <v>219079100</v>
      </c>
    </row>
    <row r="505" spans="1:6" x14ac:dyDescent="0.45">
      <c r="A505" t="s">
        <v>40</v>
      </c>
      <c r="B505" t="s">
        <v>59</v>
      </c>
      <c r="C505" s="1">
        <v>40833</v>
      </c>
      <c r="D505" s="4">
        <v>0</v>
      </c>
      <c r="E505">
        <v>61.98</v>
      </c>
      <c r="F505">
        <v>264872000</v>
      </c>
    </row>
    <row r="506" spans="1:6" x14ac:dyDescent="0.45">
      <c r="A506" t="s">
        <v>40</v>
      </c>
      <c r="B506" t="s">
        <v>59</v>
      </c>
      <c r="C506" s="1">
        <v>40840</v>
      </c>
      <c r="D506" s="4">
        <v>0</v>
      </c>
      <c r="E506">
        <v>64.150000000000006</v>
      </c>
      <c r="F506">
        <v>161989200</v>
      </c>
    </row>
    <row r="507" spans="1:6" x14ac:dyDescent="0.45">
      <c r="A507" t="s">
        <v>40</v>
      </c>
      <c r="B507" t="s">
        <v>59</v>
      </c>
      <c r="C507" s="1">
        <v>40847</v>
      </c>
      <c r="D507" s="4">
        <v>0</v>
      </c>
      <c r="E507">
        <v>63.37</v>
      </c>
      <c r="F507">
        <v>130472600</v>
      </c>
    </row>
    <row r="508" spans="1:6" x14ac:dyDescent="0.45">
      <c r="A508" t="s">
        <v>40</v>
      </c>
      <c r="B508" t="s">
        <v>59</v>
      </c>
      <c r="C508" s="1">
        <v>40854</v>
      </c>
      <c r="D508" s="4">
        <v>0</v>
      </c>
      <c r="E508">
        <v>63.95</v>
      </c>
      <c r="F508">
        <v>148147300</v>
      </c>
    </row>
    <row r="509" spans="1:6" x14ac:dyDescent="0.45">
      <c r="A509" t="s">
        <v>40</v>
      </c>
      <c r="B509" t="s">
        <v>59</v>
      </c>
      <c r="C509" s="1">
        <v>40861</v>
      </c>
      <c r="D509" s="4">
        <v>0</v>
      </c>
      <c r="E509">
        <v>62.46</v>
      </c>
      <c r="F509">
        <v>108841200</v>
      </c>
    </row>
    <row r="510" spans="1:6" x14ac:dyDescent="0.45">
      <c r="A510" t="s">
        <v>40</v>
      </c>
      <c r="B510" t="s">
        <v>59</v>
      </c>
      <c r="C510" s="1">
        <v>40868</v>
      </c>
      <c r="D510" s="4">
        <v>0</v>
      </c>
      <c r="E510">
        <v>60.19</v>
      </c>
      <c r="F510">
        <v>98105300</v>
      </c>
    </row>
    <row r="511" spans="1:6" x14ac:dyDescent="0.45">
      <c r="A511" t="s">
        <v>40</v>
      </c>
      <c r="B511" t="s">
        <v>59</v>
      </c>
      <c r="C511" s="1">
        <v>40875</v>
      </c>
      <c r="D511" s="4">
        <v>0</v>
      </c>
      <c r="E511">
        <v>68.790000000000006</v>
      </c>
      <c r="F511">
        <v>210207300</v>
      </c>
    </row>
    <row r="512" spans="1:6" x14ac:dyDescent="0.45">
      <c r="A512" t="s">
        <v>40</v>
      </c>
      <c r="B512" t="s">
        <v>59</v>
      </c>
      <c r="C512" s="1">
        <v>40882</v>
      </c>
      <c r="D512" s="4">
        <v>0</v>
      </c>
      <c r="E512">
        <v>61.47</v>
      </c>
      <c r="F512">
        <v>140625300</v>
      </c>
    </row>
    <row r="513" spans="1:6" x14ac:dyDescent="0.45">
      <c r="A513" t="s">
        <v>40</v>
      </c>
      <c r="B513" t="s">
        <v>59</v>
      </c>
      <c r="C513" s="1">
        <v>40889</v>
      </c>
      <c r="D513" s="4">
        <v>0</v>
      </c>
      <c r="E513">
        <v>60.25</v>
      </c>
      <c r="F513">
        <v>139492300</v>
      </c>
    </row>
    <row r="514" spans="1:6" x14ac:dyDescent="0.45">
      <c r="A514" t="s">
        <v>40</v>
      </c>
      <c r="B514" t="s">
        <v>59</v>
      </c>
      <c r="C514" s="1">
        <v>40896</v>
      </c>
      <c r="D514" s="4">
        <v>0</v>
      </c>
      <c r="E514">
        <v>59.1</v>
      </c>
      <c r="F514">
        <v>96166400</v>
      </c>
    </row>
    <row r="515" spans="1:6" x14ac:dyDescent="0.45">
      <c r="A515" t="s">
        <v>40</v>
      </c>
      <c r="B515" t="s">
        <v>59</v>
      </c>
      <c r="C515" s="1">
        <v>40903</v>
      </c>
      <c r="D515" s="4">
        <v>0</v>
      </c>
      <c r="E515">
        <v>59.24</v>
      </c>
      <c r="F515">
        <v>55218700</v>
      </c>
    </row>
    <row r="516" spans="1:6" x14ac:dyDescent="0.45">
      <c r="A516" t="s">
        <v>40</v>
      </c>
      <c r="B516" t="s">
        <v>59</v>
      </c>
      <c r="C516" s="1">
        <v>40910</v>
      </c>
      <c r="D516" s="4">
        <v>0</v>
      </c>
      <c r="E516">
        <v>60.92</v>
      </c>
      <c r="F516">
        <v>36948100</v>
      </c>
    </row>
    <row r="517" spans="1:6" x14ac:dyDescent="0.45">
      <c r="A517" t="s">
        <v>40</v>
      </c>
      <c r="B517" t="s">
        <v>59</v>
      </c>
      <c r="C517" s="1">
        <v>40917</v>
      </c>
      <c r="D517" s="4">
        <v>0</v>
      </c>
      <c r="E517">
        <v>62.51</v>
      </c>
      <c r="F517">
        <v>95151100</v>
      </c>
    </row>
    <row r="518" spans="1:6" x14ac:dyDescent="0.45">
      <c r="A518" t="s">
        <v>40</v>
      </c>
      <c r="B518" t="s">
        <v>59</v>
      </c>
      <c r="C518" s="1">
        <v>40924</v>
      </c>
      <c r="D518" s="4">
        <v>0</v>
      </c>
      <c r="E518">
        <v>63.73</v>
      </c>
      <c r="F518">
        <v>66083200</v>
      </c>
    </row>
    <row r="519" spans="1:6" x14ac:dyDescent="0.45">
      <c r="A519" t="s">
        <v>40</v>
      </c>
      <c r="B519" t="s">
        <v>59</v>
      </c>
      <c r="C519" s="1">
        <v>40931</v>
      </c>
      <c r="D519" s="4">
        <v>0</v>
      </c>
      <c r="E519">
        <v>66.06</v>
      </c>
      <c r="F519">
        <v>118158300</v>
      </c>
    </row>
    <row r="520" spans="1:6" x14ac:dyDescent="0.45">
      <c r="A520" t="s">
        <v>40</v>
      </c>
      <c r="B520" t="s">
        <v>59</v>
      </c>
      <c r="C520" s="1">
        <v>40938</v>
      </c>
      <c r="D520" s="4">
        <v>0</v>
      </c>
      <c r="E520">
        <v>69</v>
      </c>
      <c r="F520">
        <v>102895600</v>
      </c>
    </row>
    <row r="521" spans="1:6" x14ac:dyDescent="0.45">
      <c r="A521" t="s">
        <v>40</v>
      </c>
      <c r="B521" t="s">
        <v>59</v>
      </c>
      <c r="C521" s="1">
        <v>40945</v>
      </c>
      <c r="D521" s="4">
        <v>0</v>
      </c>
      <c r="E521">
        <v>71.05</v>
      </c>
      <c r="F521">
        <v>134641800</v>
      </c>
    </row>
    <row r="522" spans="1:6" x14ac:dyDescent="0.45">
      <c r="A522" t="s">
        <v>40</v>
      </c>
      <c r="B522" t="s">
        <v>59</v>
      </c>
      <c r="C522" s="1">
        <v>40952</v>
      </c>
      <c r="D522" s="4">
        <v>0</v>
      </c>
      <c r="E522">
        <v>74.37</v>
      </c>
      <c r="F522">
        <v>82490700</v>
      </c>
    </row>
    <row r="523" spans="1:6" x14ac:dyDescent="0.45">
      <c r="A523" t="s">
        <v>40</v>
      </c>
      <c r="B523" t="s">
        <v>59</v>
      </c>
      <c r="C523" s="1">
        <v>40959</v>
      </c>
      <c r="D523" s="4">
        <v>0</v>
      </c>
      <c r="E523">
        <v>75.84</v>
      </c>
      <c r="F523">
        <v>68570800</v>
      </c>
    </row>
    <row r="524" spans="1:6" x14ac:dyDescent="0.45">
      <c r="A524" t="s">
        <v>40</v>
      </c>
      <c r="B524" t="s">
        <v>59</v>
      </c>
      <c r="C524" s="1">
        <v>40966</v>
      </c>
      <c r="D524" s="4">
        <v>0</v>
      </c>
      <c r="E524">
        <v>77.09</v>
      </c>
      <c r="F524">
        <v>81361900</v>
      </c>
    </row>
    <row r="525" spans="1:6" x14ac:dyDescent="0.45">
      <c r="A525" t="s">
        <v>40</v>
      </c>
      <c r="B525" t="s">
        <v>59</v>
      </c>
      <c r="C525" s="1">
        <v>40973</v>
      </c>
      <c r="D525" s="4">
        <v>0</v>
      </c>
      <c r="E525">
        <v>76.13</v>
      </c>
      <c r="F525">
        <v>71719600</v>
      </c>
    </row>
    <row r="526" spans="1:6" x14ac:dyDescent="0.45">
      <c r="A526" t="s">
        <v>40</v>
      </c>
      <c r="B526" t="s">
        <v>59</v>
      </c>
      <c r="C526" s="1">
        <v>40980</v>
      </c>
      <c r="D526" s="4">
        <v>0</v>
      </c>
      <c r="E526">
        <v>82.62</v>
      </c>
      <c r="F526">
        <v>192417300</v>
      </c>
    </row>
    <row r="527" spans="1:6" x14ac:dyDescent="0.45">
      <c r="A527" t="s">
        <v>40</v>
      </c>
      <c r="B527" t="s">
        <v>59</v>
      </c>
      <c r="C527" s="1">
        <v>40987</v>
      </c>
      <c r="D527" s="4">
        <v>0</v>
      </c>
      <c r="E527">
        <v>76.41</v>
      </c>
      <c r="F527">
        <v>134620000</v>
      </c>
    </row>
    <row r="528" spans="1:6" x14ac:dyDescent="0.45">
      <c r="A528" t="s">
        <v>40</v>
      </c>
      <c r="B528" t="s">
        <v>59</v>
      </c>
      <c r="C528" s="1">
        <v>40994</v>
      </c>
      <c r="D528" s="4">
        <v>0</v>
      </c>
      <c r="E528">
        <v>77.8</v>
      </c>
      <c r="F528">
        <v>147325800</v>
      </c>
    </row>
    <row r="529" spans="1:6" x14ac:dyDescent="0.45">
      <c r="A529" t="s">
        <v>40</v>
      </c>
      <c r="B529" t="s">
        <v>59</v>
      </c>
      <c r="C529" s="1">
        <v>41001</v>
      </c>
      <c r="D529" s="4">
        <v>0</v>
      </c>
      <c r="E529">
        <v>77.319999999999993</v>
      </c>
      <c r="F529">
        <v>105401800</v>
      </c>
    </row>
    <row r="530" spans="1:6" x14ac:dyDescent="0.45">
      <c r="A530" t="s">
        <v>40</v>
      </c>
      <c r="B530" t="s">
        <v>59</v>
      </c>
      <c r="C530" s="1">
        <v>41008</v>
      </c>
      <c r="D530" s="4">
        <v>0</v>
      </c>
      <c r="E530">
        <v>75.489999999999995</v>
      </c>
      <c r="F530">
        <v>129811200</v>
      </c>
    </row>
    <row r="531" spans="1:6" x14ac:dyDescent="0.45">
      <c r="A531" t="s">
        <v>40</v>
      </c>
      <c r="B531" t="s">
        <v>59</v>
      </c>
      <c r="C531" s="1">
        <v>41015</v>
      </c>
      <c r="D531" s="4">
        <v>0</v>
      </c>
      <c r="E531">
        <v>74.260000000000005</v>
      </c>
      <c r="F531">
        <v>76461300</v>
      </c>
    </row>
    <row r="532" spans="1:6" x14ac:dyDescent="0.45">
      <c r="A532" t="s">
        <v>40</v>
      </c>
      <c r="B532" t="s">
        <v>59</v>
      </c>
      <c r="C532" s="1">
        <v>41022</v>
      </c>
      <c r="D532" s="4">
        <v>0</v>
      </c>
      <c r="E532">
        <v>68.64</v>
      </c>
      <c r="F532">
        <v>98782400</v>
      </c>
    </row>
    <row r="533" spans="1:6" x14ac:dyDescent="0.45">
      <c r="A533" t="s">
        <v>40</v>
      </c>
      <c r="B533" t="s">
        <v>59</v>
      </c>
      <c r="C533" s="1">
        <v>41029</v>
      </c>
      <c r="D533" s="4">
        <v>0</v>
      </c>
      <c r="E533">
        <v>67.44</v>
      </c>
      <c r="F533">
        <v>79004000</v>
      </c>
    </row>
    <row r="534" spans="1:6" x14ac:dyDescent="0.45">
      <c r="A534" t="s">
        <v>40</v>
      </c>
      <c r="B534" t="s">
        <v>59</v>
      </c>
      <c r="C534" s="1">
        <v>41036</v>
      </c>
      <c r="D534" s="4">
        <v>0</v>
      </c>
      <c r="E534">
        <v>68.48</v>
      </c>
      <c r="F534">
        <v>55924000</v>
      </c>
    </row>
    <row r="535" spans="1:6" x14ac:dyDescent="0.45">
      <c r="A535" t="s">
        <v>40</v>
      </c>
      <c r="B535" t="s">
        <v>59</v>
      </c>
      <c r="C535" s="1">
        <v>41043</v>
      </c>
      <c r="D535" s="4">
        <v>0</v>
      </c>
      <c r="E535">
        <v>59.07</v>
      </c>
      <c r="F535">
        <v>126022400</v>
      </c>
    </row>
    <row r="536" spans="1:6" x14ac:dyDescent="0.45">
      <c r="A536" t="s">
        <v>40</v>
      </c>
      <c r="B536" t="s">
        <v>59</v>
      </c>
      <c r="C536" s="1">
        <v>41050</v>
      </c>
      <c r="D536" s="4">
        <v>0</v>
      </c>
      <c r="E536">
        <v>59.15</v>
      </c>
      <c r="F536">
        <v>99911500</v>
      </c>
    </row>
    <row r="537" spans="1:6" x14ac:dyDescent="0.45">
      <c r="A537" t="s">
        <v>40</v>
      </c>
      <c r="B537" t="s">
        <v>59</v>
      </c>
      <c r="C537" s="1">
        <v>41057</v>
      </c>
      <c r="D537" s="4">
        <v>0</v>
      </c>
      <c r="E537">
        <v>56.32</v>
      </c>
      <c r="F537">
        <v>124249500</v>
      </c>
    </row>
    <row r="538" spans="1:6" x14ac:dyDescent="0.45">
      <c r="A538" t="s">
        <v>40</v>
      </c>
      <c r="B538" t="s">
        <v>59</v>
      </c>
      <c r="C538" s="1">
        <v>41064</v>
      </c>
      <c r="D538" s="4">
        <v>0</v>
      </c>
      <c r="E538">
        <v>56.8</v>
      </c>
      <c r="F538">
        <v>125683600</v>
      </c>
    </row>
    <row r="539" spans="1:6" x14ac:dyDescent="0.45">
      <c r="A539" t="s">
        <v>40</v>
      </c>
      <c r="B539" t="s">
        <v>59</v>
      </c>
      <c r="C539" s="1">
        <v>41071</v>
      </c>
      <c r="D539" s="4">
        <v>0</v>
      </c>
      <c r="E539">
        <v>59.5</v>
      </c>
      <c r="F539">
        <v>58687200</v>
      </c>
    </row>
    <row r="540" spans="1:6" x14ac:dyDescent="0.45">
      <c r="A540" t="s">
        <v>40</v>
      </c>
      <c r="B540" t="s">
        <v>59</v>
      </c>
      <c r="C540" s="1">
        <v>41078</v>
      </c>
      <c r="D540" s="4">
        <v>0</v>
      </c>
      <c r="E540">
        <v>59.95</v>
      </c>
      <c r="F540">
        <v>106106700</v>
      </c>
    </row>
    <row r="541" spans="1:6" x14ac:dyDescent="0.45">
      <c r="A541" t="s">
        <v>40</v>
      </c>
      <c r="B541" t="s">
        <v>59</v>
      </c>
      <c r="C541" s="1">
        <v>41085</v>
      </c>
      <c r="D541" s="4">
        <v>0</v>
      </c>
      <c r="E541">
        <v>62.52</v>
      </c>
      <c r="F541">
        <v>116143600</v>
      </c>
    </row>
    <row r="542" spans="1:6" x14ac:dyDescent="0.45">
      <c r="A542" t="s">
        <v>40</v>
      </c>
      <c r="B542" t="s">
        <v>59</v>
      </c>
      <c r="C542" s="1">
        <v>41092</v>
      </c>
      <c r="D542" s="4">
        <v>0</v>
      </c>
      <c r="E542">
        <v>63.61</v>
      </c>
      <c r="F542">
        <v>116352000</v>
      </c>
    </row>
    <row r="543" spans="1:6" x14ac:dyDescent="0.45">
      <c r="A543" t="s">
        <v>40</v>
      </c>
      <c r="B543" t="s">
        <v>59</v>
      </c>
      <c r="C543" s="1">
        <v>41099</v>
      </c>
      <c r="D543" s="4">
        <v>0</v>
      </c>
      <c r="E543">
        <v>66.94</v>
      </c>
      <c r="F543">
        <v>89035700</v>
      </c>
    </row>
    <row r="544" spans="1:6" x14ac:dyDescent="0.45">
      <c r="A544" t="s">
        <v>40</v>
      </c>
      <c r="B544" t="s">
        <v>59</v>
      </c>
      <c r="C544" s="1">
        <v>41106</v>
      </c>
      <c r="D544" s="4">
        <v>0</v>
      </c>
      <c r="E544">
        <v>65.25</v>
      </c>
      <c r="F544">
        <v>76460400</v>
      </c>
    </row>
    <row r="545" spans="1:6" x14ac:dyDescent="0.45">
      <c r="A545" t="s">
        <v>40</v>
      </c>
      <c r="B545" t="s">
        <v>59</v>
      </c>
      <c r="C545" s="1">
        <v>41113</v>
      </c>
      <c r="D545" s="4">
        <v>0</v>
      </c>
      <c r="E545">
        <v>63.86</v>
      </c>
      <c r="F545">
        <v>121485000</v>
      </c>
    </row>
    <row r="546" spans="1:6" x14ac:dyDescent="0.45">
      <c r="A546" t="s">
        <v>40</v>
      </c>
      <c r="B546" t="s">
        <v>59</v>
      </c>
      <c r="C546" s="1">
        <v>41120</v>
      </c>
      <c r="D546" s="4">
        <v>0</v>
      </c>
      <c r="E546">
        <v>65.34</v>
      </c>
      <c r="F546">
        <v>102464800</v>
      </c>
    </row>
    <row r="547" spans="1:6" x14ac:dyDescent="0.45">
      <c r="A547" t="s">
        <v>40</v>
      </c>
      <c r="B547" t="s">
        <v>59</v>
      </c>
      <c r="C547" s="1">
        <v>41127</v>
      </c>
      <c r="D547" s="4">
        <v>0</v>
      </c>
      <c r="E547">
        <v>67.36</v>
      </c>
      <c r="F547">
        <v>94319000</v>
      </c>
    </row>
    <row r="548" spans="1:6" x14ac:dyDescent="0.45">
      <c r="A548" t="s">
        <v>40</v>
      </c>
      <c r="B548" t="s">
        <v>59</v>
      </c>
      <c r="C548" s="1">
        <v>41134</v>
      </c>
      <c r="D548" s="4">
        <v>0</v>
      </c>
      <c r="E548">
        <v>67.33</v>
      </c>
      <c r="F548">
        <v>69614100</v>
      </c>
    </row>
    <row r="549" spans="1:6" x14ac:dyDescent="0.45">
      <c r="A549" t="s">
        <v>40</v>
      </c>
      <c r="B549" t="s">
        <v>59</v>
      </c>
      <c r="C549" s="1">
        <v>41141</v>
      </c>
      <c r="D549" s="4">
        <v>0</v>
      </c>
      <c r="E549">
        <v>69.62</v>
      </c>
      <c r="F549">
        <v>100580800</v>
      </c>
    </row>
    <row r="550" spans="1:6" x14ac:dyDescent="0.45">
      <c r="A550" t="s">
        <v>40</v>
      </c>
      <c r="B550" t="s">
        <v>59</v>
      </c>
      <c r="C550" s="1">
        <v>41148</v>
      </c>
      <c r="D550" s="4">
        <v>0</v>
      </c>
      <c r="E550">
        <v>68.47</v>
      </c>
      <c r="F550">
        <v>84096500</v>
      </c>
    </row>
    <row r="551" spans="1:6" x14ac:dyDescent="0.45">
      <c r="A551" t="s">
        <v>40</v>
      </c>
      <c r="B551" t="s">
        <v>59</v>
      </c>
      <c r="C551" s="1">
        <v>41155</v>
      </c>
      <c r="D551" s="4">
        <v>0</v>
      </c>
      <c r="E551">
        <v>69.98</v>
      </c>
      <c r="F551">
        <v>69622700</v>
      </c>
    </row>
    <row r="552" spans="1:6" x14ac:dyDescent="0.45">
      <c r="A552" t="s">
        <v>40</v>
      </c>
      <c r="B552" t="s">
        <v>59</v>
      </c>
      <c r="C552" s="1">
        <v>41162</v>
      </c>
      <c r="D552" s="4">
        <v>0</v>
      </c>
      <c r="E552">
        <v>76.25</v>
      </c>
      <c r="F552">
        <v>104047700</v>
      </c>
    </row>
    <row r="553" spans="1:6" x14ac:dyDescent="0.45">
      <c r="A553" t="s">
        <v>40</v>
      </c>
      <c r="B553" t="s">
        <v>59</v>
      </c>
      <c r="C553" s="1">
        <v>41169</v>
      </c>
      <c r="D553" s="4">
        <v>0</v>
      </c>
      <c r="E553">
        <v>70.510000000000005</v>
      </c>
      <c r="F553">
        <v>141253700</v>
      </c>
    </row>
    <row r="554" spans="1:6" x14ac:dyDescent="0.45">
      <c r="A554" t="s">
        <v>40</v>
      </c>
      <c r="B554" t="s">
        <v>59</v>
      </c>
      <c r="C554" s="1">
        <v>41176</v>
      </c>
      <c r="D554" s="4">
        <v>0</v>
      </c>
      <c r="E554">
        <v>66.25</v>
      </c>
      <c r="F554">
        <v>82119200</v>
      </c>
    </row>
    <row r="555" spans="1:6" x14ac:dyDescent="0.45">
      <c r="A555" t="s">
        <v>40</v>
      </c>
      <c r="B555" t="s">
        <v>59</v>
      </c>
      <c r="C555" s="1">
        <v>41183</v>
      </c>
      <c r="D555" s="4">
        <v>0</v>
      </c>
      <c r="E555">
        <v>67.8</v>
      </c>
      <c r="F555">
        <v>78893000</v>
      </c>
    </row>
    <row r="556" spans="1:6" x14ac:dyDescent="0.45">
      <c r="A556" t="s">
        <v>40</v>
      </c>
      <c r="B556" t="s">
        <v>59</v>
      </c>
      <c r="C556" s="1">
        <v>41190</v>
      </c>
      <c r="D556" s="4">
        <v>0</v>
      </c>
      <c r="E556">
        <v>66.47</v>
      </c>
      <c r="F556">
        <v>51409000</v>
      </c>
    </row>
    <row r="557" spans="1:6" x14ac:dyDescent="0.45">
      <c r="A557" t="s">
        <v>40</v>
      </c>
      <c r="B557" t="s">
        <v>59</v>
      </c>
      <c r="C557" s="1">
        <v>41197</v>
      </c>
      <c r="D557" s="4">
        <v>0</v>
      </c>
      <c r="E557">
        <v>69.25</v>
      </c>
      <c r="F557">
        <v>75593700</v>
      </c>
    </row>
    <row r="558" spans="1:6" x14ac:dyDescent="0.45">
      <c r="A558" t="s">
        <v>40</v>
      </c>
      <c r="B558" t="s">
        <v>59</v>
      </c>
      <c r="C558" s="1">
        <v>41204</v>
      </c>
      <c r="D558" s="4">
        <v>0</v>
      </c>
      <c r="E558">
        <v>66.5</v>
      </c>
      <c r="F558">
        <v>67834200</v>
      </c>
    </row>
    <row r="559" spans="1:6" x14ac:dyDescent="0.45">
      <c r="A559" t="s">
        <v>40</v>
      </c>
      <c r="B559" t="s">
        <v>59</v>
      </c>
      <c r="C559" s="1">
        <v>41211</v>
      </c>
      <c r="D559" s="4">
        <v>0</v>
      </c>
      <c r="E559">
        <v>66.31</v>
      </c>
      <c r="F559">
        <v>44695100</v>
      </c>
    </row>
    <row r="560" spans="1:6" x14ac:dyDescent="0.45">
      <c r="A560" t="s">
        <v>40</v>
      </c>
      <c r="B560" t="s">
        <v>59</v>
      </c>
      <c r="C560" s="1">
        <v>41218</v>
      </c>
      <c r="D560" s="4">
        <v>0</v>
      </c>
      <c r="E560">
        <v>62.26</v>
      </c>
      <c r="F560">
        <v>55826600</v>
      </c>
    </row>
    <row r="561" spans="1:6" x14ac:dyDescent="0.45">
      <c r="A561" t="s">
        <v>40</v>
      </c>
      <c r="B561" t="s">
        <v>59</v>
      </c>
      <c r="C561" s="1">
        <v>41225</v>
      </c>
      <c r="D561" s="4">
        <v>0</v>
      </c>
      <c r="E561">
        <v>62.05</v>
      </c>
      <c r="F561">
        <v>76005100</v>
      </c>
    </row>
    <row r="562" spans="1:6" x14ac:dyDescent="0.45">
      <c r="A562" t="s">
        <v>40</v>
      </c>
      <c r="B562" t="s">
        <v>59</v>
      </c>
      <c r="C562" s="1">
        <v>41232</v>
      </c>
      <c r="D562" s="4">
        <v>0</v>
      </c>
      <c r="E562">
        <v>64.900000000000006</v>
      </c>
      <c r="F562">
        <v>56475400</v>
      </c>
    </row>
    <row r="563" spans="1:6" x14ac:dyDescent="0.45">
      <c r="A563" t="s">
        <v>40</v>
      </c>
      <c r="B563" t="s">
        <v>59</v>
      </c>
      <c r="C563" s="1">
        <v>41239</v>
      </c>
      <c r="D563" s="4">
        <v>0</v>
      </c>
      <c r="E563">
        <v>66</v>
      </c>
      <c r="F563">
        <v>84538400</v>
      </c>
    </row>
    <row r="564" spans="1:6" x14ac:dyDescent="0.45">
      <c r="A564" t="s">
        <v>40</v>
      </c>
      <c r="B564" t="s">
        <v>59</v>
      </c>
      <c r="C564" s="1">
        <v>41246</v>
      </c>
      <c r="D564" s="4">
        <v>0</v>
      </c>
      <c r="E564">
        <v>67.09</v>
      </c>
      <c r="F564">
        <v>49590700</v>
      </c>
    </row>
    <row r="565" spans="1:6" x14ac:dyDescent="0.45">
      <c r="A565" t="s">
        <v>40</v>
      </c>
      <c r="B565" t="s">
        <v>59</v>
      </c>
      <c r="C565" s="1">
        <v>41253</v>
      </c>
      <c r="D565" s="4">
        <v>0</v>
      </c>
      <c r="E565">
        <v>67.58</v>
      </c>
      <c r="F565">
        <v>45498300</v>
      </c>
    </row>
    <row r="566" spans="1:6" x14ac:dyDescent="0.45">
      <c r="A566" t="s">
        <v>40</v>
      </c>
      <c r="B566" t="s">
        <v>59</v>
      </c>
      <c r="C566" s="1">
        <v>41260</v>
      </c>
      <c r="D566" s="4">
        <v>0</v>
      </c>
      <c r="E566">
        <v>67.27</v>
      </c>
      <c r="F566">
        <v>50694200</v>
      </c>
    </row>
    <row r="567" spans="1:6" x14ac:dyDescent="0.45">
      <c r="A567" t="s">
        <v>40</v>
      </c>
      <c r="B567" t="s">
        <v>59</v>
      </c>
      <c r="C567" s="1">
        <v>41267</v>
      </c>
      <c r="D567" s="4">
        <v>0</v>
      </c>
      <c r="E567">
        <v>67.3</v>
      </c>
      <c r="F567">
        <v>50783000</v>
      </c>
    </row>
    <row r="568" spans="1:6" x14ac:dyDescent="0.45">
      <c r="A568" t="s">
        <v>40</v>
      </c>
      <c r="B568" t="s">
        <v>59</v>
      </c>
      <c r="C568" s="1">
        <v>41281</v>
      </c>
      <c r="D568" s="4">
        <v>0</v>
      </c>
      <c r="E568">
        <v>71.319999999999993</v>
      </c>
      <c r="F568">
        <v>61099700</v>
      </c>
    </row>
    <row r="569" spans="1:6" x14ac:dyDescent="0.45">
      <c r="A569" t="s">
        <v>40</v>
      </c>
      <c r="B569" t="s">
        <v>59</v>
      </c>
      <c r="C569" s="1">
        <v>41288</v>
      </c>
      <c r="D569" s="4">
        <v>0</v>
      </c>
      <c r="E569">
        <v>74.680000000000007</v>
      </c>
      <c r="F569">
        <v>88277800</v>
      </c>
    </row>
    <row r="570" spans="1:6" x14ac:dyDescent="0.45">
      <c r="A570" t="s">
        <v>40</v>
      </c>
      <c r="B570" t="s">
        <v>59</v>
      </c>
      <c r="C570" s="1">
        <v>41295</v>
      </c>
      <c r="D570" s="4">
        <v>0</v>
      </c>
      <c r="E570">
        <v>75.099999999999994</v>
      </c>
      <c r="F570">
        <v>74232600</v>
      </c>
    </row>
    <row r="571" spans="1:6" x14ac:dyDescent="0.45">
      <c r="A571" t="s">
        <v>40</v>
      </c>
      <c r="B571" t="s">
        <v>59</v>
      </c>
      <c r="C571" s="1">
        <v>41302</v>
      </c>
      <c r="D571" s="4">
        <v>0</v>
      </c>
      <c r="E571">
        <v>76.83</v>
      </c>
      <c r="F571">
        <v>114904700</v>
      </c>
    </row>
    <row r="572" spans="1:6" x14ac:dyDescent="0.45">
      <c r="A572" t="s">
        <v>40</v>
      </c>
      <c r="B572" t="s">
        <v>59</v>
      </c>
      <c r="C572" s="1">
        <v>41309</v>
      </c>
      <c r="D572" s="4">
        <v>0</v>
      </c>
      <c r="E572">
        <v>76.69</v>
      </c>
      <c r="F572">
        <v>78735600</v>
      </c>
    </row>
    <row r="573" spans="1:6" x14ac:dyDescent="0.45">
      <c r="A573" t="s">
        <v>40</v>
      </c>
      <c r="B573" t="s">
        <v>59</v>
      </c>
      <c r="C573" s="1">
        <v>41316</v>
      </c>
      <c r="D573" s="4">
        <v>0</v>
      </c>
      <c r="E573">
        <v>76.3</v>
      </c>
      <c r="F573">
        <v>94885400</v>
      </c>
    </row>
    <row r="574" spans="1:6" x14ac:dyDescent="0.45">
      <c r="A574" t="s">
        <v>40</v>
      </c>
      <c r="B574" t="s">
        <v>59</v>
      </c>
      <c r="C574" s="1">
        <v>41323</v>
      </c>
      <c r="D574" s="4">
        <v>0</v>
      </c>
      <c r="E574">
        <v>74.819999999999993</v>
      </c>
      <c r="F574">
        <v>67770500</v>
      </c>
    </row>
    <row r="575" spans="1:6" x14ac:dyDescent="0.45">
      <c r="A575" t="s">
        <v>40</v>
      </c>
      <c r="B575" t="s">
        <v>59</v>
      </c>
      <c r="C575" s="1">
        <v>41330</v>
      </c>
      <c r="D575" s="4">
        <v>0</v>
      </c>
      <c r="E575">
        <v>73.400000000000006</v>
      </c>
      <c r="F575">
        <v>78449300</v>
      </c>
    </row>
    <row r="576" spans="1:6" x14ac:dyDescent="0.45">
      <c r="A576" t="s">
        <v>40</v>
      </c>
      <c r="B576" t="s">
        <v>59</v>
      </c>
      <c r="C576" s="1">
        <v>41337</v>
      </c>
      <c r="D576" s="4">
        <v>0</v>
      </c>
      <c r="E576">
        <v>75.650000000000006</v>
      </c>
      <c r="F576">
        <v>43156300</v>
      </c>
    </row>
    <row r="577" spans="1:6" x14ac:dyDescent="0.45">
      <c r="A577" t="s">
        <v>40</v>
      </c>
      <c r="B577" t="s">
        <v>59</v>
      </c>
      <c r="C577" s="1">
        <v>41344</v>
      </c>
      <c r="D577" s="4">
        <v>0</v>
      </c>
      <c r="E577">
        <v>76.400000000000006</v>
      </c>
      <c r="F577">
        <v>57405000</v>
      </c>
    </row>
    <row r="578" spans="1:6" x14ac:dyDescent="0.45">
      <c r="A578" t="s">
        <v>40</v>
      </c>
      <c r="B578" t="s">
        <v>59</v>
      </c>
      <c r="C578" s="1">
        <v>41351</v>
      </c>
      <c r="D578" s="4">
        <v>0</v>
      </c>
      <c r="E578">
        <v>73.900000000000006</v>
      </c>
      <c r="F578">
        <v>120566000</v>
      </c>
    </row>
    <row r="579" spans="1:6" x14ac:dyDescent="0.45">
      <c r="A579" t="s">
        <v>40</v>
      </c>
      <c r="B579" t="s">
        <v>59</v>
      </c>
      <c r="C579" s="1">
        <v>41358</v>
      </c>
      <c r="D579" s="4">
        <v>0</v>
      </c>
      <c r="E579">
        <v>75.12</v>
      </c>
      <c r="F579">
        <v>76585000</v>
      </c>
    </row>
    <row r="580" spans="1:6" x14ac:dyDescent="0.45">
      <c r="A580" t="s">
        <v>40</v>
      </c>
      <c r="B580" t="s">
        <v>59</v>
      </c>
      <c r="C580" s="1">
        <v>41365</v>
      </c>
      <c r="D580" s="4">
        <v>0</v>
      </c>
      <c r="E580">
        <v>73.290000000000006</v>
      </c>
      <c r="F580">
        <v>59887800</v>
      </c>
    </row>
    <row r="581" spans="1:6" x14ac:dyDescent="0.45">
      <c r="A581" t="s">
        <v>40</v>
      </c>
      <c r="B581" t="s">
        <v>59</v>
      </c>
      <c r="C581" s="1">
        <v>41372</v>
      </c>
      <c r="D581" s="4">
        <v>0</v>
      </c>
      <c r="E581">
        <v>69.59</v>
      </c>
      <c r="F581">
        <v>92194000</v>
      </c>
    </row>
    <row r="582" spans="1:6" x14ac:dyDescent="0.45">
      <c r="A582" t="s">
        <v>40</v>
      </c>
      <c r="B582" t="s">
        <v>59</v>
      </c>
      <c r="C582" s="1">
        <v>41379</v>
      </c>
      <c r="D582" s="4">
        <v>0</v>
      </c>
      <c r="E582">
        <v>70.180000000000007</v>
      </c>
      <c r="F582">
        <v>79570200</v>
      </c>
    </row>
    <row r="583" spans="1:6" x14ac:dyDescent="0.45">
      <c r="A583" t="s">
        <v>40</v>
      </c>
      <c r="B583" t="s">
        <v>59</v>
      </c>
      <c r="C583" s="1">
        <v>41386</v>
      </c>
      <c r="D583" s="4">
        <v>0</v>
      </c>
      <c r="E583">
        <v>70.569999999999993</v>
      </c>
      <c r="F583">
        <v>74498200</v>
      </c>
    </row>
    <row r="584" spans="1:6" x14ac:dyDescent="0.45">
      <c r="A584" t="s">
        <v>40</v>
      </c>
      <c r="B584" t="s">
        <v>59</v>
      </c>
      <c r="C584" s="1">
        <v>41393</v>
      </c>
      <c r="D584" s="4">
        <v>0</v>
      </c>
      <c r="E584">
        <v>72.89</v>
      </c>
      <c r="F584">
        <v>35157500</v>
      </c>
    </row>
    <row r="585" spans="1:6" x14ac:dyDescent="0.45">
      <c r="A585" t="s">
        <v>40</v>
      </c>
      <c r="B585" t="s">
        <v>59</v>
      </c>
      <c r="C585" s="1">
        <v>41400</v>
      </c>
      <c r="D585" s="4">
        <v>0</v>
      </c>
      <c r="E585">
        <v>75.5</v>
      </c>
      <c r="F585">
        <v>33081900</v>
      </c>
    </row>
    <row r="586" spans="1:6" x14ac:dyDescent="0.45">
      <c r="A586" t="s">
        <v>40</v>
      </c>
      <c r="B586" t="s">
        <v>59</v>
      </c>
      <c r="C586" s="1">
        <v>41407</v>
      </c>
      <c r="D586" s="4">
        <v>0</v>
      </c>
      <c r="E586">
        <v>76.2</v>
      </c>
      <c r="F586">
        <v>60956900</v>
      </c>
    </row>
    <row r="587" spans="1:6" x14ac:dyDescent="0.45">
      <c r="A587" t="s">
        <v>40</v>
      </c>
      <c r="B587" t="s">
        <v>59</v>
      </c>
      <c r="C587" s="1">
        <v>41414</v>
      </c>
      <c r="D587" s="4">
        <v>0</v>
      </c>
      <c r="E587">
        <v>75.67</v>
      </c>
      <c r="F587">
        <v>55207800</v>
      </c>
    </row>
    <row r="588" spans="1:6" x14ac:dyDescent="0.45">
      <c r="A588" t="s">
        <v>40</v>
      </c>
      <c r="B588" t="s">
        <v>59</v>
      </c>
      <c r="C588" s="1">
        <v>41421</v>
      </c>
      <c r="D588" s="4">
        <v>0</v>
      </c>
      <c r="E588">
        <v>72.599999999999994</v>
      </c>
      <c r="F588">
        <v>95874100</v>
      </c>
    </row>
    <row r="589" spans="1:6" x14ac:dyDescent="0.45">
      <c r="A589" t="s">
        <v>40</v>
      </c>
      <c r="B589" t="s">
        <v>59</v>
      </c>
      <c r="C589" s="1">
        <v>41428</v>
      </c>
      <c r="D589" s="4">
        <v>0</v>
      </c>
      <c r="E589">
        <v>73.400000000000006</v>
      </c>
      <c r="F589">
        <v>58323500</v>
      </c>
    </row>
    <row r="590" spans="1:6" x14ac:dyDescent="0.45">
      <c r="A590" t="s">
        <v>40</v>
      </c>
      <c r="B590" t="s">
        <v>59</v>
      </c>
      <c r="C590" s="1">
        <v>41435</v>
      </c>
      <c r="D590" s="4">
        <v>0</v>
      </c>
      <c r="E590">
        <v>70.400000000000006</v>
      </c>
      <c r="F590">
        <v>44227300</v>
      </c>
    </row>
    <row r="591" spans="1:6" x14ac:dyDescent="0.45">
      <c r="A591" t="s">
        <v>40</v>
      </c>
      <c r="B591" t="s">
        <v>59</v>
      </c>
      <c r="C591" s="1">
        <v>41442</v>
      </c>
      <c r="D591" s="4">
        <v>0</v>
      </c>
      <c r="E591">
        <v>69.58</v>
      </c>
      <c r="F591">
        <v>42524000</v>
      </c>
    </row>
    <row r="592" spans="1:6" x14ac:dyDescent="0.45">
      <c r="A592" t="s">
        <v>40</v>
      </c>
      <c r="B592" t="s">
        <v>59</v>
      </c>
      <c r="C592" s="1">
        <v>41449</v>
      </c>
      <c r="D592" s="4">
        <v>0</v>
      </c>
      <c r="E592">
        <v>69.959999999999994</v>
      </c>
      <c r="F592">
        <v>40643100</v>
      </c>
    </row>
    <row r="593" spans="1:6" x14ac:dyDescent="0.45">
      <c r="A593" t="s">
        <v>40</v>
      </c>
      <c r="B593" t="s">
        <v>59</v>
      </c>
      <c r="C593" s="1">
        <v>41456</v>
      </c>
      <c r="D593" s="4">
        <v>0</v>
      </c>
      <c r="E593">
        <v>70.510000000000005</v>
      </c>
      <c r="F593">
        <v>30044400</v>
      </c>
    </row>
    <row r="594" spans="1:6" x14ac:dyDescent="0.45">
      <c r="A594" t="s">
        <v>40</v>
      </c>
      <c r="B594" t="s">
        <v>59</v>
      </c>
      <c r="C594" s="1">
        <v>41463</v>
      </c>
      <c r="D594" s="4">
        <v>0</v>
      </c>
      <c r="E594">
        <v>74.75</v>
      </c>
      <c r="F594">
        <v>34926700</v>
      </c>
    </row>
    <row r="595" spans="1:6" x14ac:dyDescent="0.45">
      <c r="A595" t="s">
        <v>40</v>
      </c>
      <c r="B595" t="s">
        <v>59</v>
      </c>
      <c r="C595" s="1">
        <v>41470</v>
      </c>
      <c r="D595" s="4">
        <v>0</v>
      </c>
      <c r="E595">
        <v>75.650000000000006</v>
      </c>
      <c r="F595">
        <v>52540900</v>
      </c>
    </row>
    <row r="596" spans="1:6" x14ac:dyDescent="0.45">
      <c r="A596" t="s">
        <v>40</v>
      </c>
      <c r="B596" t="s">
        <v>59</v>
      </c>
      <c r="C596" s="1">
        <v>41477</v>
      </c>
      <c r="D596" s="4">
        <v>0</v>
      </c>
      <c r="E596">
        <v>73</v>
      </c>
      <c r="F596">
        <v>23702200</v>
      </c>
    </row>
    <row r="597" spans="1:6" x14ac:dyDescent="0.45">
      <c r="A597" t="s">
        <v>40</v>
      </c>
      <c r="B597" t="s">
        <v>59</v>
      </c>
      <c r="C597" s="1">
        <v>41484</v>
      </c>
      <c r="D597" s="4">
        <v>0</v>
      </c>
      <c r="E597">
        <v>75.41</v>
      </c>
      <c r="F597">
        <v>27289400</v>
      </c>
    </row>
    <row r="598" spans="1:6" x14ac:dyDescent="0.45">
      <c r="A598" t="s">
        <v>40</v>
      </c>
      <c r="B598" t="s">
        <v>59</v>
      </c>
      <c r="C598" s="1">
        <v>41491</v>
      </c>
      <c r="D598" s="4">
        <v>0</v>
      </c>
      <c r="E598">
        <v>73.12</v>
      </c>
      <c r="F598">
        <v>30604700</v>
      </c>
    </row>
    <row r="599" spans="1:6" x14ac:dyDescent="0.45">
      <c r="A599" t="s">
        <v>40</v>
      </c>
      <c r="B599" t="s">
        <v>59</v>
      </c>
      <c r="C599" s="1">
        <v>41498</v>
      </c>
      <c r="D599" s="4">
        <v>0</v>
      </c>
      <c r="E599">
        <v>72.02</v>
      </c>
      <c r="F599">
        <v>32386700</v>
      </c>
    </row>
    <row r="600" spans="1:6" x14ac:dyDescent="0.45">
      <c r="A600" t="s">
        <v>40</v>
      </c>
      <c r="B600" t="s">
        <v>59</v>
      </c>
      <c r="C600" s="1">
        <v>41505</v>
      </c>
      <c r="D600" s="4">
        <v>0</v>
      </c>
      <c r="E600">
        <v>72.400000000000006</v>
      </c>
      <c r="F600">
        <v>30931100</v>
      </c>
    </row>
    <row r="601" spans="1:6" x14ac:dyDescent="0.45">
      <c r="A601" t="s">
        <v>40</v>
      </c>
      <c r="B601" t="s">
        <v>59</v>
      </c>
      <c r="C601" s="1">
        <v>41512</v>
      </c>
      <c r="D601" s="4">
        <v>0</v>
      </c>
      <c r="E601">
        <v>70</v>
      </c>
      <c r="F601">
        <v>30546000</v>
      </c>
    </row>
    <row r="602" spans="1:6" x14ac:dyDescent="0.45">
      <c r="A602" t="s">
        <v>40</v>
      </c>
      <c r="B602" t="s">
        <v>59</v>
      </c>
      <c r="C602" s="1">
        <v>41519</v>
      </c>
      <c r="D602" s="4">
        <v>0</v>
      </c>
      <c r="E602">
        <v>70.81</v>
      </c>
      <c r="F602">
        <v>41160600</v>
      </c>
    </row>
    <row r="603" spans="1:6" x14ac:dyDescent="0.45">
      <c r="A603" t="s">
        <v>40</v>
      </c>
      <c r="B603" t="s">
        <v>59</v>
      </c>
      <c r="C603" s="1">
        <v>41526</v>
      </c>
      <c r="D603" s="4">
        <v>0</v>
      </c>
      <c r="E603">
        <v>74.44</v>
      </c>
      <c r="F603">
        <v>58307800</v>
      </c>
    </row>
    <row r="604" spans="1:6" x14ac:dyDescent="0.45">
      <c r="A604" t="s">
        <v>40</v>
      </c>
      <c r="B604" t="s">
        <v>59</v>
      </c>
      <c r="C604" s="1">
        <v>41533</v>
      </c>
      <c r="D604" s="4">
        <v>0</v>
      </c>
      <c r="E604">
        <v>77.790000000000006</v>
      </c>
      <c r="F604">
        <v>45993400</v>
      </c>
    </row>
    <row r="605" spans="1:6" x14ac:dyDescent="0.45">
      <c r="A605" t="s">
        <v>40</v>
      </c>
      <c r="B605" t="s">
        <v>59</v>
      </c>
      <c r="C605" s="1">
        <v>41540</v>
      </c>
      <c r="D605" s="4">
        <v>0</v>
      </c>
      <c r="E605">
        <v>75.7</v>
      </c>
      <c r="F605">
        <v>38357700</v>
      </c>
    </row>
    <row r="606" spans="1:6" x14ac:dyDescent="0.45">
      <c r="A606" t="s">
        <v>40</v>
      </c>
      <c r="B606" t="s">
        <v>59</v>
      </c>
      <c r="C606" s="1">
        <v>41547</v>
      </c>
      <c r="D606" s="4">
        <v>0</v>
      </c>
      <c r="E606">
        <v>76.44</v>
      </c>
      <c r="F606">
        <v>40581600</v>
      </c>
    </row>
    <row r="607" spans="1:6" x14ac:dyDescent="0.45">
      <c r="A607" t="s">
        <v>40</v>
      </c>
      <c r="B607" t="s">
        <v>59</v>
      </c>
      <c r="C607" s="1">
        <v>41554</v>
      </c>
      <c r="D607" s="4">
        <v>0</v>
      </c>
      <c r="E607">
        <v>78.61</v>
      </c>
      <c r="F607">
        <v>55289400</v>
      </c>
    </row>
    <row r="608" spans="1:6" x14ac:dyDescent="0.45">
      <c r="A608" t="s">
        <v>40</v>
      </c>
      <c r="B608" t="s">
        <v>59</v>
      </c>
      <c r="C608" s="1">
        <v>41561</v>
      </c>
      <c r="D608" s="4">
        <v>0</v>
      </c>
      <c r="E608">
        <v>81.150000000000006</v>
      </c>
      <c r="F608">
        <v>52832200</v>
      </c>
    </row>
    <row r="609" spans="1:6" x14ac:dyDescent="0.45">
      <c r="A609" t="s">
        <v>40</v>
      </c>
      <c r="B609" t="s">
        <v>59</v>
      </c>
      <c r="C609" s="1">
        <v>41568</v>
      </c>
      <c r="D609" s="4">
        <v>0</v>
      </c>
      <c r="E609">
        <v>81.34</v>
      </c>
      <c r="F609">
        <v>60153600</v>
      </c>
    </row>
    <row r="610" spans="1:6" x14ac:dyDescent="0.45">
      <c r="A610" t="s">
        <v>40</v>
      </c>
      <c r="B610" t="s">
        <v>59</v>
      </c>
      <c r="C610" s="1">
        <v>41575</v>
      </c>
      <c r="D610" s="4">
        <v>0</v>
      </c>
      <c r="E610">
        <v>83.61</v>
      </c>
      <c r="F610">
        <v>57822400</v>
      </c>
    </row>
    <row r="611" spans="1:6" x14ac:dyDescent="0.45">
      <c r="A611" t="s">
        <v>40</v>
      </c>
      <c r="B611" t="s">
        <v>59</v>
      </c>
      <c r="C611" s="1">
        <v>41582</v>
      </c>
      <c r="D611" s="4">
        <v>0</v>
      </c>
      <c r="E611">
        <v>82.94</v>
      </c>
      <c r="F611">
        <v>40781400</v>
      </c>
    </row>
    <row r="612" spans="1:6" x14ac:dyDescent="0.45">
      <c r="A612" t="s">
        <v>40</v>
      </c>
      <c r="B612" t="s">
        <v>59</v>
      </c>
      <c r="C612" s="1">
        <v>41589</v>
      </c>
      <c r="D612" s="4">
        <v>0</v>
      </c>
      <c r="E612">
        <v>83.09</v>
      </c>
      <c r="F612">
        <v>51191400</v>
      </c>
    </row>
    <row r="613" spans="1:6" x14ac:dyDescent="0.45">
      <c r="A613" t="s">
        <v>40</v>
      </c>
      <c r="B613" t="s">
        <v>59</v>
      </c>
      <c r="C613" s="1">
        <v>41596</v>
      </c>
      <c r="D613" s="4">
        <v>0</v>
      </c>
      <c r="E613">
        <v>85.55</v>
      </c>
      <c r="F613">
        <v>44195400</v>
      </c>
    </row>
    <row r="614" spans="1:6" x14ac:dyDescent="0.45">
      <c r="A614" t="s">
        <v>40</v>
      </c>
      <c r="B614" t="s">
        <v>59</v>
      </c>
      <c r="C614" s="1">
        <v>41603</v>
      </c>
      <c r="D614" s="4">
        <v>0</v>
      </c>
      <c r="E614">
        <v>84.85</v>
      </c>
      <c r="F614">
        <v>43437800</v>
      </c>
    </row>
    <row r="615" spans="1:6" x14ac:dyDescent="0.45">
      <c r="A615" t="s">
        <v>40</v>
      </c>
      <c r="B615" t="s">
        <v>59</v>
      </c>
      <c r="C615" s="1">
        <v>41610</v>
      </c>
      <c r="D615" s="4">
        <v>0</v>
      </c>
      <c r="E615">
        <v>81.09</v>
      </c>
      <c r="F615">
        <v>58124800</v>
      </c>
    </row>
    <row r="616" spans="1:6" x14ac:dyDescent="0.45">
      <c r="A616" t="s">
        <v>40</v>
      </c>
      <c r="B616" t="s">
        <v>59</v>
      </c>
      <c r="C616" s="1">
        <v>41617</v>
      </c>
      <c r="D616" s="4">
        <v>0</v>
      </c>
      <c r="E616">
        <v>80.12</v>
      </c>
      <c r="F616">
        <v>44145700</v>
      </c>
    </row>
    <row r="617" spans="1:6" x14ac:dyDescent="0.45">
      <c r="A617" t="s">
        <v>40</v>
      </c>
      <c r="B617" t="s">
        <v>59</v>
      </c>
      <c r="C617" s="1">
        <v>41624</v>
      </c>
      <c r="D617" s="4">
        <v>0</v>
      </c>
      <c r="E617">
        <v>80.569999999999993</v>
      </c>
      <c r="F617">
        <v>60405900</v>
      </c>
    </row>
    <row r="618" spans="1:6" x14ac:dyDescent="0.45">
      <c r="A618" t="s">
        <v>40</v>
      </c>
      <c r="B618" t="s">
        <v>59</v>
      </c>
      <c r="C618" s="1">
        <v>41631</v>
      </c>
      <c r="D618" s="4">
        <v>0</v>
      </c>
      <c r="E618">
        <v>79.55</v>
      </c>
      <c r="F618">
        <v>23813100</v>
      </c>
    </row>
    <row r="619" spans="1:6" x14ac:dyDescent="0.45">
      <c r="A619" t="s">
        <v>40</v>
      </c>
      <c r="B619" t="s">
        <v>59</v>
      </c>
      <c r="C619" s="1">
        <v>41638</v>
      </c>
      <c r="D619" s="4">
        <v>0</v>
      </c>
      <c r="E619">
        <v>80.209999999999994</v>
      </c>
      <c r="F619">
        <v>5833400</v>
      </c>
    </row>
    <row r="620" spans="1:6" x14ac:dyDescent="0.45">
      <c r="A620" t="s">
        <v>40</v>
      </c>
      <c r="B620" t="s">
        <v>59</v>
      </c>
      <c r="C620" s="1">
        <v>41645</v>
      </c>
      <c r="D620" s="4">
        <v>0</v>
      </c>
      <c r="E620">
        <v>78.16</v>
      </c>
      <c r="F620">
        <v>23722200</v>
      </c>
    </row>
    <row r="621" spans="1:6" x14ac:dyDescent="0.45">
      <c r="A621" t="s">
        <v>40</v>
      </c>
      <c r="B621" t="s">
        <v>59</v>
      </c>
      <c r="C621" s="1">
        <v>41652</v>
      </c>
      <c r="D621" s="4">
        <v>0</v>
      </c>
      <c r="E621">
        <v>79.83</v>
      </c>
      <c r="F621">
        <v>33245100</v>
      </c>
    </row>
    <row r="622" spans="1:6" x14ac:dyDescent="0.45">
      <c r="A622" t="s">
        <v>40</v>
      </c>
      <c r="B622" t="s">
        <v>59</v>
      </c>
      <c r="C622" s="1">
        <v>41659</v>
      </c>
      <c r="D622" s="4">
        <v>0</v>
      </c>
      <c r="E622">
        <v>79.489999999999995</v>
      </c>
      <c r="F622">
        <v>33859100</v>
      </c>
    </row>
    <row r="623" spans="1:6" x14ac:dyDescent="0.45">
      <c r="A623" t="s">
        <v>40</v>
      </c>
      <c r="B623" t="s">
        <v>59</v>
      </c>
      <c r="C623" s="1">
        <v>41666</v>
      </c>
      <c r="D623" s="4">
        <v>0</v>
      </c>
      <c r="E623">
        <v>75.09</v>
      </c>
      <c r="F623">
        <v>72464800</v>
      </c>
    </row>
    <row r="624" spans="1:6" x14ac:dyDescent="0.45">
      <c r="A624" t="s">
        <v>40</v>
      </c>
      <c r="B624" t="s">
        <v>59</v>
      </c>
      <c r="C624" s="1">
        <v>41673</v>
      </c>
      <c r="D624" s="4">
        <v>0</v>
      </c>
      <c r="E624">
        <v>77.7</v>
      </c>
      <c r="F624">
        <v>49011900</v>
      </c>
    </row>
    <row r="625" spans="1:6" x14ac:dyDescent="0.45">
      <c r="A625" t="s">
        <v>40</v>
      </c>
      <c r="B625" t="s">
        <v>59</v>
      </c>
      <c r="C625" s="1">
        <v>41680</v>
      </c>
      <c r="D625" s="4">
        <v>0</v>
      </c>
      <c r="E625">
        <v>78.87</v>
      </c>
      <c r="F625">
        <v>57659600</v>
      </c>
    </row>
    <row r="626" spans="1:6" x14ac:dyDescent="0.45">
      <c r="A626" t="s">
        <v>40</v>
      </c>
      <c r="B626" t="s">
        <v>59</v>
      </c>
      <c r="C626" s="1">
        <v>41687</v>
      </c>
      <c r="D626" s="4">
        <v>0</v>
      </c>
      <c r="E626">
        <v>77.77</v>
      </c>
      <c r="F626">
        <v>43286500</v>
      </c>
    </row>
    <row r="627" spans="1:6" x14ac:dyDescent="0.45">
      <c r="A627" t="s">
        <v>40</v>
      </c>
      <c r="B627" t="s">
        <v>59</v>
      </c>
      <c r="C627" s="1">
        <v>41694</v>
      </c>
      <c r="D627" s="4">
        <v>0</v>
      </c>
      <c r="E627">
        <v>75.44</v>
      </c>
      <c r="F627">
        <v>58306200</v>
      </c>
    </row>
    <row r="628" spans="1:6" x14ac:dyDescent="0.45">
      <c r="A628" t="s">
        <v>40</v>
      </c>
      <c r="B628" t="s">
        <v>59</v>
      </c>
      <c r="C628" s="1">
        <v>41701</v>
      </c>
      <c r="D628" s="4">
        <v>0</v>
      </c>
      <c r="E628">
        <v>68.260000000000005</v>
      </c>
      <c r="F628">
        <v>179377400</v>
      </c>
    </row>
    <row r="629" spans="1:6" x14ac:dyDescent="0.45">
      <c r="A629" t="s">
        <v>40</v>
      </c>
      <c r="B629" t="s">
        <v>59</v>
      </c>
      <c r="C629" s="1">
        <v>41708</v>
      </c>
      <c r="D629" s="4">
        <v>0</v>
      </c>
      <c r="E629">
        <v>58.54</v>
      </c>
      <c r="F629">
        <v>113865600</v>
      </c>
    </row>
    <row r="630" spans="1:6" x14ac:dyDescent="0.45">
      <c r="A630" t="s">
        <v>40</v>
      </c>
      <c r="B630" t="s">
        <v>59</v>
      </c>
      <c r="C630" s="1">
        <v>41715</v>
      </c>
      <c r="D630" s="4">
        <v>0</v>
      </c>
      <c r="E630">
        <v>64.78</v>
      </c>
      <c r="F630">
        <v>136959600</v>
      </c>
    </row>
    <row r="631" spans="1:6" x14ac:dyDescent="0.45">
      <c r="A631" t="s">
        <v>40</v>
      </c>
      <c r="B631" t="s">
        <v>59</v>
      </c>
      <c r="C631" s="1">
        <v>41722</v>
      </c>
      <c r="D631" s="4">
        <v>0</v>
      </c>
      <c r="E631">
        <v>65.680000000000007</v>
      </c>
      <c r="F631">
        <v>101892200</v>
      </c>
    </row>
    <row r="632" spans="1:6" x14ac:dyDescent="0.45">
      <c r="A632" t="s">
        <v>40</v>
      </c>
      <c r="B632" t="s">
        <v>59</v>
      </c>
      <c r="C632" s="1">
        <v>41729</v>
      </c>
      <c r="D632" s="4">
        <v>0</v>
      </c>
      <c r="E632">
        <v>66.599999999999994</v>
      </c>
      <c r="F632">
        <v>75071600</v>
      </c>
    </row>
    <row r="633" spans="1:6" x14ac:dyDescent="0.45">
      <c r="A633" t="s">
        <v>40</v>
      </c>
      <c r="B633" t="s">
        <v>59</v>
      </c>
      <c r="C633" s="1">
        <v>41736</v>
      </c>
      <c r="D633" s="4">
        <v>0</v>
      </c>
      <c r="E633">
        <v>67.209999999999994</v>
      </c>
      <c r="F633">
        <v>102998900</v>
      </c>
    </row>
    <row r="634" spans="1:6" x14ac:dyDescent="0.45">
      <c r="A634" t="s">
        <v>40</v>
      </c>
      <c r="B634" t="s">
        <v>59</v>
      </c>
      <c r="C634" s="1">
        <v>41743</v>
      </c>
      <c r="D634" s="4">
        <v>0</v>
      </c>
      <c r="E634">
        <v>62.36</v>
      </c>
      <c r="F634">
        <v>124200800</v>
      </c>
    </row>
    <row r="635" spans="1:6" x14ac:dyDescent="0.45">
      <c r="A635" t="s">
        <v>40</v>
      </c>
      <c r="B635" t="s">
        <v>59</v>
      </c>
      <c r="C635" s="1">
        <v>41750</v>
      </c>
      <c r="D635" s="4">
        <v>0</v>
      </c>
      <c r="E635">
        <v>56.99</v>
      </c>
      <c r="F635">
        <v>102897900</v>
      </c>
    </row>
    <row r="636" spans="1:6" x14ac:dyDescent="0.45">
      <c r="A636" t="s">
        <v>40</v>
      </c>
      <c r="B636" t="s">
        <v>59</v>
      </c>
      <c r="C636" s="1">
        <v>41757</v>
      </c>
      <c r="D636" s="4">
        <v>0</v>
      </c>
      <c r="E636">
        <v>59.62</v>
      </c>
      <c r="F636">
        <v>81993000</v>
      </c>
    </row>
    <row r="637" spans="1:6" x14ac:dyDescent="0.45">
      <c r="A637" t="s">
        <v>40</v>
      </c>
      <c r="B637" t="s">
        <v>59</v>
      </c>
      <c r="C637" s="1">
        <v>41764</v>
      </c>
      <c r="D637" s="4">
        <v>0</v>
      </c>
      <c r="E637">
        <v>65.75</v>
      </c>
      <c r="F637">
        <v>91925400</v>
      </c>
    </row>
    <row r="638" spans="1:6" x14ac:dyDescent="0.45">
      <c r="A638" t="s">
        <v>40</v>
      </c>
      <c r="B638" t="s">
        <v>59</v>
      </c>
      <c r="C638" s="1">
        <v>41771</v>
      </c>
      <c r="D638" s="4">
        <v>0</v>
      </c>
      <c r="E638">
        <v>67.099999999999994</v>
      </c>
      <c r="F638">
        <v>100979200</v>
      </c>
    </row>
    <row r="639" spans="1:6" x14ac:dyDescent="0.45">
      <c r="A639" t="s">
        <v>40</v>
      </c>
      <c r="B639" t="s">
        <v>59</v>
      </c>
      <c r="C639" s="1">
        <v>41778</v>
      </c>
      <c r="D639" s="4">
        <v>0</v>
      </c>
      <c r="E639">
        <v>68.83</v>
      </c>
      <c r="F639">
        <v>101404600</v>
      </c>
    </row>
    <row r="640" spans="1:6" x14ac:dyDescent="0.45">
      <c r="A640" t="s">
        <v>40</v>
      </c>
      <c r="B640" t="s">
        <v>59</v>
      </c>
      <c r="C640" s="1">
        <v>41785</v>
      </c>
      <c r="D640" s="4">
        <v>0</v>
      </c>
      <c r="E640">
        <v>68.650000000000006</v>
      </c>
      <c r="F640">
        <v>106084500</v>
      </c>
    </row>
    <row r="641" spans="1:6" x14ac:dyDescent="0.45">
      <c r="A641" t="s">
        <v>40</v>
      </c>
      <c r="B641" t="s">
        <v>59</v>
      </c>
      <c r="C641" s="1">
        <v>41792</v>
      </c>
      <c r="D641" s="4">
        <v>0</v>
      </c>
      <c r="E641">
        <v>72.89</v>
      </c>
      <c r="F641">
        <v>74229300</v>
      </c>
    </row>
    <row r="642" spans="1:6" x14ac:dyDescent="0.45">
      <c r="A642" t="s">
        <v>40</v>
      </c>
      <c r="B642" t="s">
        <v>59</v>
      </c>
      <c r="C642" s="1">
        <v>41799</v>
      </c>
      <c r="D642" s="4">
        <v>0</v>
      </c>
      <c r="E642">
        <v>73.69</v>
      </c>
      <c r="F642">
        <v>30384200</v>
      </c>
    </row>
    <row r="643" spans="1:6" x14ac:dyDescent="0.45">
      <c r="A643" t="s">
        <v>40</v>
      </c>
      <c r="B643" t="s">
        <v>59</v>
      </c>
      <c r="C643" s="1">
        <v>41806</v>
      </c>
      <c r="D643" s="4">
        <v>0</v>
      </c>
      <c r="E643">
        <v>67.099999999999994</v>
      </c>
      <c r="F643">
        <v>71771500</v>
      </c>
    </row>
    <row r="644" spans="1:6" x14ac:dyDescent="0.45">
      <c r="A644" t="s">
        <v>40</v>
      </c>
      <c r="B644" t="s">
        <v>59</v>
      </c>
      <c r="C644" s="1">
        <v>41813</v>
      </c>
      <c r="D644" s="4">
        <v>0</v>
      </c>
      <c r="E644">
        <v>70.3</v>
      </c>
      <c r="F644">
        <v>62182000</v>
      </c>
    </row>
    <row r="645" spans="1:6" x14ac:dyDescent="0.45">
      <c r="A645" t="s">
        <v>40</v>
      </c>
      <c r="B645" t="s">
        <v>59</v>
      </c>
      <c r="C645" s="1">
        <v>41820</v>
      </c>
      <c r="D645" s="4">
        <v>0</v>
      </c>
      <c r="E645">
        <v>68.02</v>
      </c>
      <c r="F645">
        <v>41733600</v>
      </c>
    </row>
    <row r="646" spans="1:6" x14ac:dyDescent="0.45">
      <c r="A646" t="s">
        <v>40</v>
      </c>
      <c r="B646" t="s">
        <v>59</v>
      </c>
      <c r="C646" s="1">
        <v>41827</v>
      </c>
      <c r="D646" s="4">
        <v>0</v>
      </c>
      <c r="E646">
        <v>68.5</v>
      </c>
      <c r="F646">
        <v>55949400</v>
      </c>
    </row>
    <row r="647" spans="1:6" x14ac:dyDescent="0.45">
      <c r="A647" t="s">
        <v>40</v>
      </c>
      <c r="B647" t="s">
        <v>59</v>
      </c>
      <c r="C647" s="1">
        <v>41834</v>
      </c>
      <c r="D647" s="4">
        <v>0</v>
      </c>
      <c r="E647">
        <v>63.7</v>
      </c>
      <c r="F647">
        <v>54631000</v>
      </c>
    </row>
    <row r="648" spans="1:6" x14ac:dyDescent="0.45">
      <c r="A648" t="s">
        <v>40</v>
      </c>
      <c r="B648" t="s">
        <v>59</v>
      </c>
      <c r="C648" s="1">
        <v>41841</v>
      </c>
      <c r="D648" s="4">
        <v>0</v>
      </c>
      <c r="E648">
        <v>61</v>
      </c>
      <c r="F648">
        <v>89285500</v>
      </c>
    </row>
    <row r="649" spans="1:6" x14ac:dyDescent="0.45">
      <c r="A649" t="s">
        <v>40</v>
      </c>
      <c r="B649" t="s">
        <v>59</v>
      </c>
      <c r="C649" s="1">
        <v>41848</v>
      </c>
      <c r="D649" s="4">
        <v>0</v>
      </c>
      <c r="E649">
        <v>57.13</v>
      </c>
      <c r="F649">
        <v>164456000</v>
      </c>
    </row>
    <row r="650" spans="1:6" x14ac:dyDescent="0.45">
      <c r="A650" t="s">
        <v>40</v>
      </c>
      <c r="B650" t="s">
        <v>59</v>
      </c>
      <c r="C650" s="1">
        <v>41855</v>
      </c>
      <c r="D650" s="4">
        <v>0</v>
      </c>
      <c r="E650">
        <v>53.7</v>
      </c>
      <c r="F650">
        <v>172447900</v>
      </c>
    </row>
    <row r="651" spans="1:6" x14ac:dyDescent="0.45">
      <c r="A651" t="s">
        <v>40</v>
      </c>
      <c r="B651" t="s">
        <v>59</v>
      </c>
      <c r="C651" s="1">
        <v>41862</v>
      </c>
      <c r="D651" s="4">
        <v>0</v>
      </c>
      <c r="E651">
        <v>57.09</v>
      </c>
      <c r="F651">
        <v>105598500</v>
      </c>
    </row>
    <row r="652" spans="1:6" x14ac:dyDescent="0.45">
      <c r="A652" t="s">
        <v>40</v>
      </c>
      <c r="B652" t="s">
        <v>59</v>
      </c>
      <c r="C652" s="1">
        <v>41869</v>
      </c>
      <c r="D652" s="4">
        <v>0</v>
      </c>
      <c r="E652">
        <v>57.96</v>
      </c>
      <c r="F652">
        <v>88223800</v>
      </c>
    </row>
    <row r="653" spans="1:6" x14ac:dyDescent="0.45">
      <c r="A653" t="s">
        <v>40</v>
      </c>
      <c r="B653" t="s">
        <v>59</v>
      </c>
      <c r="C653" s="1">
        <v>41876</v>
      </c>
      <c r="D653" s="4">
        <v>0</v>
      </c>
      <c r="E653">
        <v>55.13</v>
      </c>
      <c r="F653">
        <v>87787800</v>
      </c>
    </row>
    <row r="654" spans="1:6" x14ac:dyDescent="0.45">
      <c r="A654" t="s">
        <v>40</v>
      </c>
      <c r="B654" t="s">
        <v>59</v>
      </c>
      <c r="C654" s="1">
        <v>41883</v>
      </c>
      <c r="D654" s="4">
        <v>0</v>
      </c>
      <c r="E654">
        <v>60.68</v>
      </c>
      <c r="F654">
        <v>146982600</v>
      </c>
    </row>
    <row r="655" spans="1:6" x14ac:dyDescent="0.45">
      <c r="A655" t="s">
        <v>40</v>
      </c>
      <c r="B655" t="s">
        <v>59</v>
      </c>
      <c r="C655" s="1">
        <v>41890</v>
      </c>
      <c r="D655" s="4">
        <v>0</v>
      </c>
      <c r="E655">
        <v>59.2</v>
      </c>
      <c r="F655">
        <v>103496300</v>
      </c>
    </row>
    <row r="656" spans="1:6" x14ac:dyDescent="0.45">
      <c r="A656" t="s">
        <v>40</v>
      </c>
      <c r="B656" t="s">
        <v>59</v>
      </c>
      <c r="C656" s="1">
        <v>41897</v>
      </c>
      <c r="D656" s="4">
        <v>0</v>
      </c>
      <c r="E656">
        <v>58</v>
      </c>
      <c r="F656">
        <v>84129800</v>
      </c>
    </row>
    <row r="657" spans="1:6" x14ac:dyDescent="0.45">
      <c r="A657" t="s">
        <v>40</v>
      </c>
      <c r="B657" t="s">
        <v>59</v>
      </c>
      <c r="C657" s="1">
        <v>41904</v>
      </c>
      <c r="D657" s="4">
        <v>0</v>
      </c>
      <c r="E657">
        <v>58.62</v>
      </c>
      <c r="F657">
        <v>71602100</v>
      </c>
    </row>
    <row r="658" spans="1:6" x14ac:dyDescent="0.45">
      <c r="A658" t="s">
        <v>40</v>
      </c>
      <c r="B658" t="s">
        <v>59</v>
      </c>
      <c r="C658" s="1">
        <v>41911</v>
      </c>
      <c r="D658" s="4">
        <v>0</v>
      </c>
      <c r="E658">
        <v>55.37</v>
      </c>
      <c r="F658">
        <v>57473800</v>
      </c>
    </row>
    <row r="659" spans="1:6" x14ac:dyDescent="0.45">
      <c r="A659" t="s">
        <v>40</v>
      </c>
      <c r="B659" t="s">
        <v>59</v>
      </c>
      <c r="C659" s="1">
        <v>41918</v>
      </c>
      <c r="D659" s="4">
        <v>0</v>
      </c>
      <c r="E659">
        <v>55.5</v>
      </c>
      <c r="F659">
        <v>75374800</v>
      </c>
    </row>
    <row r="660" spans="1:6" x14ac:dyDescent="0.45">
      <c r="A660" t="s">
        <v>40</v>
      </c>
      <c r="B660" t="s">
        <v>59</v>
      </c>
      <c r="C660" s="1">
        <v>41925</v>
      </c>
      <c r="D660" s="4">
        <v>0</v>
      </c>
      <c r="E660">
        <v>55.4</v>
      </c>
      <c r="F660">
        <v>68524600</v>
      </c>
    </row>
    <row r="661" spans="1:6" x14ac:dyDescent="0.45">
      <c r="A661" t="s">
        <v>40</v>
      </c>
      <c r="B661" t="s">
        <v>59</v>
      </c>
      <c r="C661" s="1">
        <v>41932</v>
      </c>
      <c r="D661" s="4">
        <v>0</v>
      </c>
      <c r="E661">
        <v>56.5</v>
      </c>
      <c r="F661">
        <v>76735800</v>
      </c>
    </row>
    <row r="662" spans="1:6" x14ac:dyDescent="0.45">
      <c r="A662" t="s">
        <v>40</v>
      </c>
      <c r="B662" t="s">
        <v>59</v>
      </c>
      <c r="C662" s="1">
        <v>41939</v>
      </c>
      <c r="D662" s="4">
        <v>0</v>
      </c>
      <c r="E662">
        <v>56.9</v>
      </c>
      <c r="F662">
        <v>93276500</v>
      </c>
    </row>
    <row r="663" spans="1:6" x14ac:dyDescent="0.45">
      <c r="A663" t="s">
        <v>40</v>
      </c>
      <c r="B663" t="s">
        <v>59</v>
      </c>
      <c r="C663" s="1">
        <v>41946</v>
      </c>
      <c r="D663" s="4">
        <v>0</v>
      </c>
      <c r="E663">
        <v>55.99</v>
      </c>
      <c r="F663">
        <v>103142500</v>
      </c>
    </row>
    <row r="664" spans="1:6" x14ac:dyDescent="0.45">
      <c r="A664" t="s">
        <v>40</v>
      </c>
      <c r="B664" t="s">
        <v>59</v>
      </c>
      <c r="C664" s="1">
        <v>41953</v>
      </c>
      <c r="D664" s="4">
        <v>0</v>
      </c>
      <c r="E664">
        <v>53.35</v>
      </c>
      <c r="F664">
        <v>154001500</v>
      </c>
    </row>
    <row r="665" spans="1:6" x14ac:dyDescent="0.45">
      <c r="A665" t="s">
        <v>40</v>
      </c>
      <c r="B665" t="s">
        <v>59</v>
      </c>
      <c r="C665" s="1">
        <v>41960</v>
      </c>
      <c r="D665" s="4">
        <v>0</v>
      </c>
      <c r="E665">
        <v>54.92</v>
      </c>
      <c r="F665">
        <v>119959200</v>
      </c>
    </row>
    <row r="666" spans="1:6" x14ac:dyDescent="0.45">
      <c r="A666" t="s">
        <v>40</v>
      </c>
      <c r="B666" t="s">
        <v>59</v>
      </c>
      <c r="C666" s="1">
        <v>41967</v>
      </c>
      <c r="D666" s="4">
        <v>0</v>
      </c>
      <c r="E666">
        <v>52.25</v>
      </c>
      <c r="F666">
        <v>96791200</v>
      </c>
    </row>
    <row r="667" spans="1:6" x14ac:dyDescent="0.45">
      <c r="A667" t="s">
        <v>40</v>
      </c>
      <c r="B667" t="s">
        <v>59</v>
      </c>
      <c r="C667" s="1">
        <v>41974</v>
      </c>
      <c r="D667" s="4">
        <v>0</v>
      </c>
      <c r="E667">
        <v>50.35</v>
      </c>
      <c r="F667">
        <v>139677700</v>
      </c>
    </row>
    <row r="668" spans="1:6" x14ac:dyDescent="0.45">
      <c r="A668" t="s">
        <v>40</v>
      </c>
      <c r="B668" t="s">
        <v>59</v>
      </c>
      <c r="C668" s="1">
        <v>41981</v>
      </c>
      <c r="D668" s="4">
        <v>0</v>
      </c>
      <c r="E668">
        <v>46.76</v>
      </c>
      <c r="F668">
        <v>166507700</v>
      </c>
    </row>
    <row r="669" spans="1:6" x14ac:dyDescent="0.45">
      <c r="A669" t="s">
        <v>40</v>
      </c>
      <c r="B669" t="s">
        <v>59</v>
      </c>
      <c r="C669" s="1">
        <v>41988</v>
      </c>
      <c r="D669" s="4">
        <v>0</v>
      </c>
      <c r="E669">
        <v>41.91</v>
      </c>
      <c r="F669">
        <v>295272700</v>
      </c>
    </row>
    <row r="670" spans="1:6" x14ac:dyDescent="0.45">
      <c r="A670" t="s">
        <v>40</v>
      </c>
      <c r="B670" t="s">
        <v>59</v>
      </c>
      <c r="C670" s="1">
        <v>41995</v>
      </c>
      <c r="D670" s="4">
        <v>0</v>
      </c>
      <c r="E670">
        <v>39.53</v>
      </c>
      <c r="F670">
        <v>182870200</v>
      </c>
    </row>
    <row r="671" spans="1:6" x14ac:dyDescent="0.45">
      <c r="A671" t="s">
        <v>40</v>
      </c>
      <c r="B671" t="s">
        <v>59</v>
      </c>
      <c r="C671" s="1">
        <v>42002</v>
      </c>
      <c r="D671" s="4">
        <v>0</v>
      </c>
      <c r="E671">
        <v>37.700000000000003</v>
      </c>
      <c r="F671">
        <v>40251600</v>
      </c>
    </row>
    <row r="672" spans="1:6" x14ac:dyDescent="0.45">
      <c r="A672" t="s">
        <v>40</v>
      </c>
      <c r="B672" t="s">
        <v>59</v>
      </c>
      <c r="C672" s="1">
        <v>42009</v>
      </c>
      <c r="D672" s="4">
        <v>0</v>
      </c>
      <c r="E672">
        <v>42.9</v>
      </c>
      <c r="F672">
        <v>82871900</v>
      </c>
    </row>
    <row r="673" spans="1:6" x14ac:dyDescent="0.45">
      <c r="A673" t="s">
        <v>40</v>
      </c>
      <c r="B673" t="s">
        <v>59</v>
      </c>
      <c r="C673" s="1">
        <v>42016</v>
      </c>
      <c r="D673" s="4">
        <v>0</v>
      </c>
      <c r="E673">
        <v>42.03</v>
      </c>
      <c r="F673">
        <v>95023800</v>
      </c>
    </row>
    <row r="674" spans="1:6" x14ac:dyDescent="0.45">
      <c r="A674" t="s">
        <v>40</v>
      </c>
      <c r="B674" t="s">
        <v>59</v>
      </c>
      <c r="C674" s="1">
        <v>42023</v>
      </c>
      <c r="D674" s="4">
        <v>0</v>
      </c>
      <c r="E674">
        <v>45.94</v>
      </c>
      <c r="F674">
        <v>113834000</v>
      </c>
    </row>
    <row r="675" spans="1:6" x14ac:dyDescent="0.45">
      <c r="A675" t="s">
        <v>40</v>
      </c>
      <c r="B675" t="s">
        <v>59</v>
      </c>
      <c r="C675" s="1">
        <v>42030</v>
      </c>
      <c r="D675" s="4">
        <v>0</v>
      </c>
      <c r="E675">
        <v>43.84</v>
      </c>
      <c r="F675">
        <v>114098100</v>
      </c>
    </row>
    <row r="676" spans="1:6" x14ac:dyDescent="0.45">
      <c r="A676" t="s">
        <v>40</v>
      </c>
      <c r="B676" t="s">
        <v>59</v>
      </c>
      <c r="C676" s="1">
        <v>42037</v>
      </c>
      <c r="D676" s="4">
        <v>0</v>
      </c>
      <c r="E676">
        <v>44.7</v>
      </c>
      <c r="F676">
        <v>105651400</v>
      </c>
    </row>
    <row r="677" spans="1:6" x14ac:dyDescent="0.45">
      <c r="A677" t="s">
        <v>40</v>
      </c>
      <c r="B677" t="s">
        <v>59</v>
      </c>
      <c r="C677" s="1">
        <v>42044</v>
      </c>
      <c r="D677" s="4">
        <v>0</v>
      </c>
      <c r="E677">
        <v>52.77</v>
      </c>
      <c r="F677">
        <v>156196600</v>
      </c>
    </row>
    <row r="678" spans="1:6" x14ac:dyDescent="0.45">
      <c r="A678" t="s">
        <v>40</v>
      </c>
      <c r="B678" t="s">
        <v>59</v>
      </c>
      <c r="C678" s="1">
        <v>42051</v>
      </c>
      <c r="D678" s="4">
        <v>0</v>
      </c>
      <c r="E678">
        <v>54.09</v>
      </c>
      <c r="F678">
        <v>144434600</v>
      </c>
    </row>
    <row r="679" spans="1:6" x14ac:dyDescent="0.45">
      <c r="A679" t="s">
        <v>40</v>
      </c>
      <c r="B679" t="s">
        <v>59</v>
      </c>
      <c r="C679" s="1">
        <v>42058</v>
      </c>
      <c r="D679" s="4">
        <v>0</v>
      </c>
      <c r="E679">
        <v>53.7</v>
      </c>
      <c r="F679">
        <v>69554700</v>
      </c>
    </row>
    <row r="680" spans="1:6" x14ac:dyDescent="0.45">
      <c r="A680" t="s">
        <v>40</v>
      </c>
      <c r="B680" t="s">
        <v>59</v>
      </c>
      <c r="C680" s="1">
        <v>42065</v>
      </c>
      <c r="D680" s="4">
        <v>0</v>
      </c>
      <c r="E680">
        <v>53.36</v>
      </c>
      <c r="F680">
        <v>73342300</v>
      </c>
    </row>
    <row r="681" spans="1:6" x14ac:dyDescent="0.45">
      <c r="A681" t="s">
        <v>40</v>
      </c>
      <c r="B681" t="s">
        <v>59</v>
      </c>
      <c r="C681" s="1">
        <v>42072</v>
      </c>
      <c r="D681" s="4">
        <v>0</v>
      </c>
      <c r="E681">
        <v>48.6</v>
      </c>
      <c r="F681">
        <v>62824600</v>
      </c>
    </row>
    <row r="682" spans="1:6" x14ac:dyDescent="0.45">
      <c r="A682" t="s">
        <v>40</v>
      </c>
      <c r="B682" t="s">
        <v>59</v>
      </c>
      <c r="C682" s="1">
        <v>42079</v>
      </c>
      <c r="D682" s="4">
        <v>0</v>
      </c>
      <c r="E682">
        <v>47.51</v>
      </c>
      <c r="F682">
        <v>85881300</v>
      </c>
    </row>
    <row r="683" spans="1:6" x14ac:dyDescent="0.45">
      <c r="A683" t="s">
        <v>40</v>
      </c>
      <c r="B683" t="s">
        <v>59</v>
      </c>
      <c r="C683" s="1">
        <v>42086</v>
      </c>
      <c r="D683" s="4">
        <v>0</v>
      </c>
      <c r="E683">
        <v>44.15</v>
      </c>
      <c r="F683">
        <v>85024500</v>
      </c>
    </row>
    <row r="684" spans="1:6" x14ac:dyDescent="0.45">
      <c r="A684" t="s">
        <v>40</v>
      </c>
      <c r="B684" t="s">
        <v>59</v>
      </c>
      <c r="C684" s="1">
        <v>42093</v>
      </c>
      <c r="D684" s="4">
        <v>0</v>
      </c>
      <c r="E684">
        <v>48.86</v>
      </c>
      <c r="F684">
        <v>76720500</v>
      </c>
    </row>
    <row r="685" spans="1:6" x14ac:dyDescent="0.45">
      <c r="A685" t="s">
        <v>40</v>
      </c>
      <c r="B685" t="s">
        <v>59</v>
      </c>
      <c r="C685" s="1">
        <v>42100</v>
      </c>
      <c r="D685" s="4">
        <v>0</v>
      </c>
      <c r="E685">
        <v>51.97</v>
      </c>
      <c r="F685">
        <v>115689900</v>
      </c>
    </row>
    <row r="686" spans="1:6" x14ac:dyDescent="0.45">
      <c r="A686" t="s">
        <v>40</v>
      </c>
      <c r="B686" t="s">
        <v>59</v>
      </c>
      <c r="C686" s="1">
        <v>42107</v>
      </c>
      <c r="D686" s="4">
        <v>0</v>
      </c>
      <c r="E686">
        <v>50.11</v>
      </c>
      <c r="F686">
        <v>129280000</v>
      </c>
    </row>
    <row r="687" spans="1:6" x14ac:dyDescent="0.45">
      <c r="A687" t="s">
        <v>40</v>
      </c>
      <c r="B687" t="s">
        <v>59</v>
      </c>
      <c r="C687" s="1">
        <v>42114</v>
      </c>
      <c r="D687" s="4">
        <v>0</v>
      </c>
      <c r="E687">
        <v>50.88</v>
      </c>
      <c r="F687">
        <v>154801100</v>
      </c>
    </row>
    <row r="688" spans="1:6" x14ac:dyDescent="0.45">
      <c r="A688" t="s">
        <v>40</v>
      </c>
      <c r="B688" t="s">
        <v>59</v>
      </c>
      <c r="C688" s="1">
        <v>42121</v>
      </c>
      <c r="D688" s="4">
        <v>0</v>
      </c>
      <c r="E688">
        <v>50</v>
      </c>
      <c r="F688">
        <v>79104600</v>
      </c>
    </row>
    <row r="689" spans="1:6" x14ac:dyDescent="0.45">
      <c r="A689" t="s">
        <v>40</v>
      </c>
      <c r="B689" t="s">
        <v>59</v>
      </c>
      <c r="C689" s="1">
        <v>42128</v>
      </c>
      <c r="D689" s="4">
        <v>0</v>
      </c>
      <c r="E689">
        <v>50.79</v>
      </c>
      <c r="F689">
        <v>86854600</v>
      </c>
    </row>
    <row r="690" spans="1:6" x14ac:dyDescent="0.45">
      <c r="A690" t="s">
        <v>40</v>
      </c>
      <c r="B690" t="s">
        <v>59</v>
      </c>
      <c r="C690" s="1">
        <v>42135</v>
      </c>
      <c r="D690" s="4">
        <v>0</v>
      </c>
      <c r="E690">
        <v>50.36</v>
      </c>
      <c r="F690">
        <v>75651600</v>
      </c>
    </row>
    <row r="691" spans="1:6" x14ac:dyDescent="0.45">
      <c r="A691" t="s">
        <v>40</v>
      </c>
      <c r="B691" t="s">
        <v>59</v>
      </c>
      <c r="C691" s="1">
        <v>42142</v>
      </c>
      <c r="D691" s="4">
        <v>0</v>
      </c>
      <c r="E691">
        <v>49.3</v>
      </c>
      <c r="F691">
        <v>75605700</v>
      </c>
    </row>
    <row r="692" spans="1:6" x14ac:dyDescent="0.45">
      <c r="A692" t="s">
        <v>40</v>
      </c>
      <c r="B692" t="s">
        <v>59</v>
      </c>
      <c r="C692" s="1">
        <v>42149</v>
      </c>
      <c r="D692" s="4">
        <v>0</v>
      </c>
      <c r="E692">
        <v>48.25</v>
      </c>
      <c r="F692">
        <v>156178300</v>
      </c>
    </row>
    <row r="693" spans="1:6" x14ac:dyDescent="0.45">
      <c r="A693" t="s">
        <v>40</v>
      </c>
      <c r="B693" t="s">
        <v>59</v>
      </c>
      <c r="C693" s="1">
        <v>42156</v>
      </c>
      <c r="D693" s="4">
        <v>0</v>
      </c>
      <c r="E693">
        <v>47.85</v>
      </c>
      <c r="F693">
        <v>98233100</v>
      </c>
    </row>
    <row r="694" spans="1:6" x14ac:dyDescent="0.45">
      <c r="A694" t="s">
        <v>40</v>
      </c>
      <c r="B694" t="s">
        <v>59</v>
      </c>
      <c r="C694" s="1">
        <v>42163</v>
      </c>
      <c r="D694" s="4">
        <v>0</v>
      </c>
      <c r="E694">
        <v>48.2</v>
      </c>
      <c r="F694">
        <v>55221300</v>
      </c>
    </row>
    <row r="695" spans="1:6" x14ac:dyDescent="0.45">
      <c r="A695" t="s">
        <v>40</v>
      </c>
      <c r="B695" t="s">
        <v>59</v>
      </c>
      <c r="C695" s="1">
        <v>42170</v>
      </c>
      <c r="D695" s="4">
        <v>0</v>
      </c>
      <c r="E695">
        <v>49.12</v>
      </c>
      <c r="F695">
        <v>80147600</v>
      </c>
    </row>
    <row r="696" spans="1:6" x14ac:dyDescent="0.45">
      <c r="A696" t="s">
        <v>40</v>
      </c>
      <c r="B696" t="s">
        <v>59</v>
      </c>
      <c r="C696" s="1">
        <v>42177</v>
      </c>
      <c r="D696" s="4">
        <v>0</v>
      </c>
      <c r="E696">
        <v>49.42</v>
      </c>
      <c r="F696">
        <v>60824400</v>
      </c>
    </row>
    <row r="697" spans="1:6" x14ac:dyDescent="0.45">
      <c r="A697" t="s">
        <v>40</v>
      </c>
      <c r="B697" t="s">
        <v>59</v>
      </c>
      <c r="C697" s="1">
        <v>42184</v>
      </c>
      <c r="D697" s="4">
        <v>0</v>
      </c>
      <c r="E697">
        <v>48.15</v>
      </c>
      <c r="F697">
        <v>72680600</v>
      </c>
    </row>
    <row r="698" spans="1:6" x14ac:dyDescent="0.45">
      <c r="A698" t="s">
        <v>40</v>
      </c>
      <c r="B698" t="s">
        <v>59</v>
      </c>
      <c r="C698" s="1">
        <v>42191</v>
      </c>
      <c r="D698" s="4">
        <v>0</v>
      </c>
      <c r="E698">
        <v>49.15</v>
      </c>
      <c r="F698">
        <v>65573800</v>
      </c>
    </row>
    <row r="699" spans="1:6" x14ac:dyDescent="0.45">
      <c r="A699" t="s">
        <v>40</v>
      </c>
      <c r="B699" t="s">
        <v>59</v>
      </c>
      <c r="C699" s="1">
        <v>42198</v>
      </c>
      <c r="D699" s="4">
        <v>0</v>
      </c>
      <c r="E699">
        <v>51.05</v>
      </c>
      <c r="F699">
        <v>47492300</v>
      </c>
    </row>
    <row r="700" spans="1:6" x14ac:dyDescent="0.45">
      <c r="A700" t="s">
        <v>40</v>
      </c>
      <c r="B700" t="s">
        <v>59</v>
      </c>
      <c r="C700" s="1">
        <v>42205</v>
      </c>
      <c r="D700" s="4">
        <v>0</v>
      </c>
      <c r="E700">
        <v>49.26</v>
      </c>
      <c r="F700">
        <v>49042300</v>
      </c>
    </row>
    <row r="701" spans="1:6" x14ac:dyDescent="0.45">
      <c r="A701" t="s">
        <v>40</v>
      </c>
      <c r="B701" t="s">
        <v>59</v>
      </c>
      <c r="C701" s="1">
        <v>42212</v>
      </c>
      <c r="D701" s="4">
        <v>0</v>
      </c>
      <c r="E701">
        <v>51.39</v>
      </c>
      <c r="F701">
        <v>65119500</v>
      </c>
    </row>
    <row r="702" spans="1:6" x14ac:dyDescent="0.45">
      <c r="A702" t="s">
        <v>40</v>
      </c>
      <c r="B702" t="s">
        <v>59</v>
      </c>
      <c r="C702" s="1">
        <v>42219</v>
      </c>
      <c r="D702" s="4">
        <v>0</v>
      </c>
      <c r="E702">
        <v>52.62</v>
      </c>
      <c r="F702">
        <v>45322900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"/>
  <sheetViews>
    <sheetView workbookViewId="0">
      <selection activeCell="L25" sqref="L2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41</v>
      </c>
      <c r="B2" t="s">
        <v>59</v>
      </c>
      <c r="C2" s="1">
        <v>38523</v>
      </c>
      <c r="D2" s="4">
        <v>0</v>
      </c>
      <c r="E2">
        <v>216</v>
      </c>
      <c r="F2">
        <v>12500</v>
      </c>
    </row>
    <row r="3" spans="1:6" x14ac:dyDescent="0.45">
      <c r="A3" t="s">
        <v>41</v>
      </c>
      <c r="B3" t="s">
        <v>59</v>
      </c>
      <c r="C3" s="1">
        <v>38530</v>
      </c>
      <c r="D3" s="4">
        <v>0</v>
      </c>
      <c r="E3">
        <v>210</v>
      </c>
      <c r="F3">
        <v>21900</v>
      </c>
    </row>
    <row r="4" spans="1:6" x14ac:dyDescent="0.45">
      <c r="A4" t="s">
        <v>41</v>
      </c>
      <c r="B4" t="s">
        <v>59</v>
      </c>
      <c r="C4" s="1">
        <v>38537</v>
      </c>
      <c r="D4" s="4">
        <v>0</v>
      </c>
      <c r="E4">
        <v>229.99</v>
      </c>
      <c r="F4">
        <v>61500</v>
      </c>
    </row>
    <row r="5" spans="1:6" x14ac:dyDescent="0.45">
      <c r="A5" t="s">
        <v>41</v>
      </c>
      <c r="B5" t="s">
        <v>59</v>
      </c>
      <c r="C5" s="1">
        <v>38544</v>
      </c>
      <c r="D5" s="4">
        <v>0</v>
      </c>
      <c r="E5">
        <v>227.81</v>
      </c>
      <c r="F5">
        <v>32400</v>
      </c>
    </row>
    <row r="6" spans="1:6" x14ac:dyDescent="0.45">
      <c r="A6" t="s">
        <v>41</v>
      </c>
      <c r="B6" t="s">
        <v>59</v>
      </c>
      <c r="C6" s="1">
        <v>38551</v>
      </c>
      <c r="D6" s="4">
        <v>0</v>
      </c>
      <c r="E6">
        <v>236</v>
      </c>
      <c r="F6">
        <v>14500</v>
      </c>
    </row>
    <row r="7" spans="1:6" x14ac:dyDescent="0.45">
      <c r="A7" t="s">
        <v>41</v>
      </c>
      <c r="B7" t="s">
        <v>59</v>
      </c>
      <c r="C7" s="1">
        <v>38558</v>
      </c>
      <c r="D7" s="4">
        <v>0</v>
      </c>
      <c r="E7">
        <v>240.9</v>
      </c>
      <c r="F7">
        <v>33800</v>
      </c>
    </row>
    <row r="8" spans="1:6" x14ac:dyDescent="0.45">
      <c r="A8" t="s">
        <v>41</v>
      </c>
      <c r="B8" t="s">
        <v>59</v>
      </c>
      <c r="C8" s="1">
        <v>38565</v>
      </c>
      <c r="D8" s="4">
        <v>0</v>
      </c>
      <c r="E8">
        <v>243</v>
      </c>
      <c r="F8">
        <v>38300</v>
      </c>
    </row>
    <row r="9" spans="1:6" x14ac:dyDescent="0.45">
      <c r="A9" t="s">
        <v>41</v>
      </c>
      <c r="B9" t="s">
        <v>59</v>
      </c>
      <c r="C9" s="1">
        <v>38572</v>
      </c>
      <c r="D9" s="4">
        <v>0</v>
      </c>
      <c r="E9">
        <v>243</v>
      </c>
      <c r="F9">
        <v>15700</v>
      </c>
    </row>
    <row r="10" spans="1:6" x14ac:dyDescent="0.45">
      <c r="A10" t="s">
        <v>41</v>
      </c>
      <c r="B10" t="s">
        <v>59</v>
      </c>
      <c r="C10" s="1">
        <v>38579</v>
      </c>
      <c r="D10" s="4">
        <v>0</v>
      </c>
      <c r="E10">
        <v>246</v>
      </c>
      <c r="F10">
        <v>27500</v>
      </c>
    </row>
    <row r="11" spans="1:6" x14ac:dyDescent="0.45">
      <c r="A11" t="s">
        <v>41</v>
      </c>
      <c r="B11" t="s">
        <v>59</v>
      </c>
      <c r="C11" s="1">
        <v>38586</v>
      </c>
      <c r="D11" s="4">
        <v>0</v>
      </c>
      <c r="E11">
        <v>241.01</v>
      </c>
      <c r="F11">
        <v>18500</v>
      </c>
    </row>
    <row r="12" spans="1:6" x14ac:dyDescent="0.45">
      <c r="A12" t="s">
        <v>41</v>
      </c>
      <c r="B12" t="s">
        <v>59</v>
      </c>
      <c r="C12" s="1">
        <v>38593</v>
      </c>
      <c r="D12" s="4">
        <v>0</v>
      </c>
      <c r="E12">
        <v>234</v>
      </c>
      <c r="F12">
        <v>40200</v>
      </c>
    </row>
    <row r="13" spans="1:6" x14ac:dyDescent="0.45">
      <c r="A13" t="s">
        <v>41</v>
      </c>
      <c r="B13" t="s">
        <v>59</v>
      </c>
      <c r="C13" s="1">
        <v>38600</v>
      </c>
      <c r="D13" s="4">
        <v>0</v>
      </c>
      <c r="E13">
        <v>237.9</v>
      </c>
      <c r="F13">
        <v>31900</v>
      </c>
    </row>
    <row r="14" spans="1:6" x14ac:dyDescent="0.45">
      <c r="A14" t="s">
        <v>41</v>
      </c>
      <c r="B14" t="s">
        <v>59</v>
      </c>
      <c r="C14" s="1">
        <v>38607</v>
      </c>
      <c r="D14" s="4">
        <v>0</v>
      </c>
      <c r="E14">
        <v>247</v>
      </c>
      <c r="F14">
        <v>28500</v>
      </c>
    </row>
    <row r="15" spans="1:6" x14ac:dyDescent="0.45">
      <c r="A15" t="s">
        <v>41</v>
      </c>
      <c r="B15" t="s">
        <v>59</v>
      </c>
      <c r="C15" s="1">
        <v>38614</v>
      </c>
      <c r="D15" s="4">
        <v>0</v>
      </c>
      <c r="E15">
        <v>261</v>
      </c>
      <c r="F15">
        <v>17400</v>
      </c>
    </row>
    <row r="16" spans="1:6" x14ac:dyDescent="0.45">
      <c r="A16" t="s">
        <v>41</v>
      </c>
      <c r="B16" t="s">
        <v>59</v>
      </c>
      <c r="C16" s="1">
        <v>38621</v>
      </c>
      <c r="D16" s="4">
        <v>0</v>
      </c>
      <c r="E16">
        <v>279</v>
      </c>
      <c r="F16">
        <v>38100</v>
      </c>
    </row>
    <row r="17" spans="1:6" x14ac:dyDescent="0.45">
      <c r="A17" t="s">
        <v>41</v>
      </c>
      <c r="B17" t="s">
        <v>59</v>
      </c>
      <c r="C17" s="1">
        <v>38628</v>
      </c>
      <c r="D17" s="4">
        <v>0</v>
      </c>
      <c r="E17">
        <v>265</v>
      </c>
      <c r="F17">
        <v>78300</v>
      </c>
    </row>
    <row r="18" spans="1:6" x14ac:dyDescent="0.45">
      <c r="A18" t="s">
        <v>41</v>
      </c>
      <c r="B18" t="s">
        <v>59</v>
      </c>
      <c r="C18" s="1">
        <v>38635</v>
      </c>
      <c r="D18" s="4">
        <v>0</v>
      </c>
      <c r="E18">
        <v>259</v>
      </c>
      <c r="F18">
        <v>17700</v>
      </c>
    </row>
    <row r="19" spans="1:6" x14ac:dyDescent="0.45">
      <c r="A19" t="s">
        <v>41</v>
      </c>
      <c r="B19" t="s">
        <v>59</v>
      </c>
      <c r="C19" s="1">
        <v>38642</v>
      </c>
      <c r="D19" s="4">
        <v>0</v>
      </c>
      <c r="E19">
        <v>246.5</v>
      </c>
      <c r="F19">
        <v>59500</v>
      </c>
    </row>
    <row r="20" spans="1:6" x14ac:dyDescent="0.45">
      <c r="A20" t="s">
        <v>41</v>
      </c>
      <c r="B20" t="s">
        <v>59</v>
      </c>
      <c r="C20" s="1">
        <v>38649</v>
      </c>
      <c r="D20" s="4">
        <v>0</v>
      </c>
      <c r="E20">
        <v>251.99</v>
      </c>
      <c r="F20">
        <v>62600</v>
      </c>
    </row>
    <row r="21" spans="1:6" x14ac:dyDescent="0.45">
      <c r="A21" t="s">
        <v>41</v>
      </c>
      <c r="B21" t="s">
        <v>59</v>
      </c>
      <c r="C21" s="1">
        <v>38656</v>
      </c>
      <c r="D21" s="4">
        <v>0</v>
      </c>
      <c r="E21">
        <v>263</v>
      </c>
      <c r="F21">
        <v>20200</v>
      </c>
    </row>
    <row r="22" spans="1:6" x14ac:dyDescent="0.45">
      <c r="A22" t="s">
        <v>41</v>
      </c>
      <c r="B22" t="s">
        <v>59</v>
      </c>
      <c r="C22" s="1">
        <v>38663</v>
      </c>
      <c r="D22" s="4">
        <v>0</v>
      </c>
      <c r="E22">
        <v>259.5</v>
      </c>
      <c r="F22">
        <v>48200</v>
      </c>
    </row>
    <row r="23" spans="1:6" x14ac:dyDescent="0.45">
      <c r="A23" t="s">
        <v>41</v>
      </c>
      <c r="B23" t="s">
        <v>59</v>
      </c>
      <c r="C23" s="1">
        <v>38670</v>
      </c>
      <c r="D23" s="4">
        <v>0</v>
      </c>
      <c r="E23">
        <v>270</v>
      </c>
      <c r="F23">
        <v>34200</v>
      </c>
    </row>
    <row r="24" spans="1:6" x14ac:dyDescent="0.45">
      <c r="A24" t="s">
        <v>41</v>
      </c>
      <c r="B24" t="s">
        <v>59</v>
      </c>
      <c r="C24" s="1">
        <v>38677</v>
      </c>
      <c r="D24" s="4">
        <v>0</v>
      </c>
      <c r="E24">
        <v>273.7</v>
      </c>
      <c r="F24">
        <v>46100</v>
      </c>
    </row>
    <row r="25" spans="1:6" x14ac:dyDescent="0.45">
      <c r="A25" t="s">
        <v>41</v>
      </c>
      <c r="B25" t="s">
        <v>59</v>
      </c>
      <c r="C25" s="1">
        <v>38684</v>
      </c>
      <c r="D25" s="4">
        <v>0</v>
      </c>
      <c r="E25">
        <v>280</v>
      </c>
      <c r="F25">
        <v>58000</v>
      </c>
    </row>
    <row r="26" spans="1:6" x14ac:dyDescent="0.45">
      <c r="A26" t="s">
        <v>41</v>
      </c>
      <c r="B26" t="s">
        <v>59</v>
      </c>
      <c r="C26" s="1">
        <v>38691</v>
      </c>
      <c r="D26" s="4">
        <v>0</v>
      </c>
      <c r="E26">
        <v>292.25</v>
      </c>
      <c r="F26">
        <v>64300</v>
      </c>
    </row>
    <row r="27" spans="1:6" x14ac:dyDescent="0.45">
      <c r="A27" t="s">
        <v>41</v>
      </c>
      <c r="B27" t="s">
        <v>59</v>
      </c>
      <c r="C27" s="1">
        <v>38698</v>
      </c>
      <c r="D27" s="4">
        <v>0</v>
      </c>
      <c r="E27">
        <v>285</v>
      </c>
      <c r="F27">
        <v>39338</v>
      </c>
    </row>
    <row r="28" spans="1:6" x14ac:dyDescent="0.45">
      <c r="A28" t="s">
        <v>41</v>
      </c>
      <c r="B28" t="s">
        <v>59</v>
      </c>
      <c r="C28" s="1">
        <v>38705</v>
      </c>
      <c r="D28" s="4">
        <v>0</v>
      </c>
      <c r="E28">
        <v>286.89999999999998</v>
      </c>
      <c r="F28">
        <v>22762</v>
      </c>
    </row>
    <row r="29" spans="1:6" x14ac:dyDescent="0.45">
      <c r="A29" t="s">
        <v>41</v>
      </c>
      <c r="B29" t="s">
        <v>59</v>
      </c>
      <c r="C29" s="1">
        <v>38712</v>
      </c>
      <c r="D29" s="4">
        <v>0</v>
      </c>
      <c r="E29">
        <v>289</v>
      </c>
      <c r="F29">
        <v>37761</v>
      </c>
    </row>
    <row r="30" spans="1:6" x14ac:dyDescent="0.45">
      <c r="A30" t="s">
        <v>41</v>
      </c>
      <c r="B30" t="s">
        <v>59</v>
      </c>
      <c r="C30" s="1">
        <v>38726</v>
      </c>
      <c r="D30" s="4">
        <v>0</v>
      </c>
      <c r="E30">
        <v>304.5</v>
      </c>
      <c r="F30">
        <v>150955</v>
      </c>
    </row>
    <row r="31" spans="1:6" x14ac:dyDescent="0.45">
      <c r="A31" t="s">
        <v>41</v>
      </c>
      <c r="B31" t="s">
        <v>59</v>
      </c>
      <c r="C31" s="1">
        <v>38733</v>
      </c>
      <c r="D31" s="4">
        <v>0</v>
      </c>
      <c r="E31">
        <v>319.45999999999998</v>
      </c>
      <c r="F31">
        <v>110235</v>
      </c>
    </row>
    <row r="32" spans="1:6" x14ac:dyDescent="0.45">
      <c r="A32" t="s">
        <v>41</v>
      </c>
      <c r="B32" t="s">
        <v>59</v>
      </c>
      <c r="C32" s="1">
        <v>38740</v>
      </c>
      <c r="D32" s="4">
        <v>0</v>
      </c>
      <c r="E32">
        <v>336</v>
      </c>
      <c r="F32">
        <v>135703</v>
      </c>
    </row>
    <row r="33" spans="1:6" x14ac:dyDescent="0.45">
      <c r="A33" t="s">
        <v>41</v>
      </c>
      <c r="B33" t="s">
        <v>59</v>
      </c>
      <c r="C33" s="1">
        <v>38747</v>
      </c>
      <c r="D33" s="4">
        <v>0</v>
      </c>
      <c r="E33">
        <v>343.5</v>
      </c>
      <c r="F33">
        <v>117635</v>
      </c>
    </row>
    <row r="34" spans="1:6" x14ac:dyDescent="0.45">
      <c r="A34" t="s">
        <v>41</v>
      </c>
      <c r="B34" t="s">
        <v>59</v>
      </c>
      <c r="C34" s="1">
        <v>38754</v>
      </c>
      <c r="D34" s="4">
        <v>0</v>
      </c>
      <c r="E34">
        <v>354</v>
      </c>
      <c r="F34">
        <v>448372</v>
      </c>
    </row>
    <row r="35" spans="1:6" x14ac:dyDescent="0.45">
      <c r="A35" t="s">
        <v>41</v>
      </c>
      <c r="B35" t="s">
        <v>59</v>
      </c>
      <c r="C35" s="1">
        <v>38761</v>
      </c>
      <c r="D35" s="4">
        <v>0</v>
      </c>
      <c r="E35">
        <v>350.11</v>
      </c>
      <c r="F35">
        <v>111812</v>
      </c>
    </row>
    <row r="36" spans="1:6" x14ac:dyDescent="0.45">
      <c r="A36" t="s">
        <v>41</v>
      </c>
      <c r="B36" t="s">
        <v>59</v>
      </c>
      <c r="C36" s="1">
        <v>38768</v>
      </c>
      <c r="D36" s="4">
        <v>0</v>
      </c>
      <c r="E36">
        <v>362.45</v>
      </c>
      <c r="F36">
        <v>158503</v>
      </c>
    </row>
    <row r="37" spans="1:6" x14ac:dyDescent="0.45">
      <c r="A37" t="s">
        <v>41</v>
      </c>
      <c r="B37" t="s">
        <v>59</v>
      </c>
      <c r="C37" s="1">
        <v>38775</v>
      </c>
      <c r="D37" s="4">
        <v>0</v>
      </c>
      <c r="E37">
        <v>382</v>
      </c>
      <c r="F37">
        <v>274499</v>
      </c>
    </row>
    <row r="38" spans="1:6" x14ac:dyDescent="0.45">
      <c r="A38" t="s">
        <v>41</v>
      </c>
      <c r="B38" t="s">
        <v>59</v>
      </c>
      <c r="C38" s="1">
        <v>38782</v>
      </c>
      <c r="D38" s="4">
        <v>0</v>
      </c>
      <c r="E38">
        <v>370.02</v>
      </c>
      <c r="F38">
        <v>242308</v>
      </c>
    </row>
    <row r="39" spans="1:6" x14ac:dyDescent="0.45">
      <c r="A39" t="s">
        <v>41</v>
      </c>
      <c r="B39" t="s">
        <v>59</v>
      </c>
      <c r="C39" s="1">
        <v>38789</v>
      </c>
      <c r="D39" s="4">
        <v>0</v>
      </c>
      <c r="E39">
        <v>374</v>
      </c>
      <c r="F39">
        <v>105975</v>
      </c>
    </row>
    <row r="40" spans="1:6" x14ac:dyDescent="0.45">
      <c r="A40" t="s">
        <v>41</v>
      </c>
      <c r="B40" t="s">
        <v>59</v>
      </c>
      <c r="C40" s="1">
        <v>38796</v>
      </c>
      <c r="D40" s="4">
        <v>0</v>
      </c>
      <c r="E40">
        <v>383</v>
      </c>
      <c r="F40">
        <v>82803</v>
      </c>
    </row>
    <row r="41" spans="1:6" x14ac:dyDescent="0.45">
      <c r="A41" t="s">
        <v>41</v>
      </c>
      <c r="B41" t="s">
        <v>59</v>
      </c>
      <c r="C41" s="1">
        <v>38803</v>
      </c>
      <c r="D41" s="4">
        <v>0</v>
      </c>
      <c r="E41">
        <v>383.1</v>
      </c>
      <c r="F41">
        <v>292403</v>
      </c>
    </row>
    <row r="42" spans="1:6" x14ac:dyDescent="0.45">
      <c r="A42" t="s">
        <v>41</v>
      </c>
      <c r="B42" t="s">
        <v>59</v>
      </c>
      <c r="C42" s="1">
        <v>38810</v>
      </c>
      <c r="D42" s="4">
        <v>0</v>
      </c>
      <c r="E42">
        <v>392</v>
      </c>
      <c r="F42">
        <v>144779</v>
      </c>
    </row>
    <row r="43" spans="1:6" x14ac:dyDescent="0.45">
      <c r="A43" t="s">
        <v>41</v>
      </c>
      <c r="B43" t="s">
        <v>59</v>
      </c>
      <c r="C43" s="1">
        <v>38817</v>
      </c>
      <c r="D43" s="4">
        <v>0</v>
      </c>
      <c r="E43">
        <v>366.5</v>
      </c>
      <c r="F43">
        <v>255180</v>
      </c>
    </row>
    <row r="44" spans="1:6" x14ac:dyDescent="0.45">
      <c r="A44" t="s">
        <v>41</v>
      </c>
      <c r="B44" t="s">
        <v>59</v>
      </c>
      <c r="C44" s="1">
        <v>38824</v>
      </c>
      <c r="D44" s="4">
        <v>0</v>
      </c>
      <c r="E44">
        <v>369.5</v>
      </c>
      <c r="F44">
        <v>223663</v>
      </c>
    </row>
    <row r="45" spans="1:6" x14ac:dyDescent="0.45">
      <c r="A45" t="s">
        <v>41</v>
      </c>
      <c r="B45" t="s">
        <v>59</v>
      </c>
      <c r="C45" s="1">
        <v>38831</v>
      </c>
      <c r="D45" s="4">
        <v>0</v>
      </c>
      <c r="E45">
        <v>376.76</v>
      </c>
      <c r="F45">
        <v>132760</v>
      </c>
    </row>
    <row r="46" spans="1:6" x14ac:dyDescent="0.45">
      <c r="A46" t="s">
        <v>41</v>
      </c>
      <c r="B46" t="s">
        <v>59</v>
      </c>
      <c r="C46" s="1">
        <v>38838</v>
      </c>
      <c r="D46" s="4">
        <v>0</v>
      </c>
      <c r="E46">
        <v>365</v>
      </c>
      <c r="F46">
        <v>143014</v>
      </c>
    </row>
    <row r="47" spans="1:6" x14ac:dyDescent="0.45">
      <c r="A47" t="s">
        <v>41</v>
      </c>
      <c r="B47" t="s">
        <v>59</v>
      </c>
      <c r="C47" s="1">
        <v>38845</v>
      </c>
      <c r="D47" s="4">
        <v>0</v>
      </c>
      <c r="E47">
        <v>348</v>
      </c>
      <c r="F47">
        <v>76578</v>
      </c>
    </row>
    <row r="48" spans="1:6" x14ac:dyDescent="0.45">
      <c r="A48" t="s">
        <v>41</v>
      </c>
      <c r="B48" t="s">
        <v>59</v>
      </c>
      <c r="C48" s="1">
        <v>38852</v>
      </c>
      <c r="D48" s="4">
        <v>0</v>
      </c>
      <c r="E48">
        <v>341</v>
      </c>
      <c r="F48">
        <v>307095</v>
      </c>
    </row>
    <row r="49" spans="1:6" x14ac:dyDescent="0.45">
      <c r="A49" t="s">
        <v>41</v>
      </c>
      <c r="B49" t="s">
        <v>59</v>
      </c>
      <c r="C49" s="1">
        <v>38859</v>
      </c>
      <c r="D49" s="4">
        <v>0</v>
      </c>
      <c r="E49">
        <v>379.5</v>
      </c>
      <c r="F49">
        <v>471079</v>
      </c>
    </row>
    <row r="50" spans="1:6" x14ac:dyDescent="0.45">
      <c r="A50" t="s">
        <v>41</v>
      </c>
      <c r="B50" t="s">
        <v>59</v>
      </c>
      <c r="C50" s="1">
        <v>38866</v>
      </c>
      <c r="D50" s="4">
        <v>0</v>
      </c>
      <c r="E50">
        <v>364.8</v>
      </c>
      <c r="F50">
        <v>511099</v>
      </c>
    </row>
    <row r="51" spans="1:6" x14ac:dyDescent="0.45">
      <c r="A51" t="s">
        <v>41</v>
      </c>
      <c r="B51" t="s">
        <v>59</v>
      </c>
      <c r="C51" s="1">
        <v>38873</v>
      </c>
      <c r="D51" s="4">
        <v>0</v>
      </c>
      <c r="E51">
        <v>305</v>
      </c>
      <c r="F51">
        <v>233092</v>
      </c>
    </row>
    <row r="52" spans="1:6" x14ac:dyDescent="0.45">
      <c r="A52" t="s">
        <v>41</v>
      </c>
      <c r="B52" t="s">
        <v>59</v>
      </c>
      <c r="C52" s="1">
        <v>38880</v>
      </c>
      <c r="D52" s="4">
        <v>0</v>
      </c>
      <c r="E52">
        <v>285.48</v>
      </c>
      <c r="F52">
        <v>344181</v>
      </c>
    </row>
    <row r="53" spans="1:6" x14ac:dyDescent="0.45">
      <c r="A53" t="s">
        <v>41</v>
      </c>
      <c r="B53" t="s">
        <v>59</v>
      </c>
      <c r="C53" s="1">
        <v>38887</v>
      </c>
      <c r="D53" s="4">
        <v>0</v>
      </c>
      <c r="E53">
        <v>280.99</v>
      </c>
      <c r="F53">
        <v>172346</v>
      </c>
    </row>
    <row r="54" spans="1:6" x14ac:dyDescent="0.45">
      <c r="A54" t="s">
        <v>41</v>
      </c>
      <c r="B54" t="s">
        <v>59</v>
      </c>
      <c r="C54" s="1">
        <v>38894</v>
      </c>
      <c r="D54" s="4">
        <v>0</v>
      </c>
      <c r="E54">
        <v>296</v>
      </c>
      <c r="F54">
        <v>331299</v>
      </c>
    </row>
    <row r="55" spans="1:6" x14ac:dyDescent="0.45">
      <c r="A55" t="s">
        <v>41</v>
      </c>
      <c r="B55" t="s">
        <v>59</v>
      </c>
      <c r="C55" s="1">
        <v>38901</v>
      </c>
      <c r="D55" s="4">
        <v>0</v>
      </c>
      <c r="E55">
        <v>321</v>
      </c>
      <c r="F55">
        <v>468640</v>
      </c>
    </row>
    <row r="56" spans="1:6" x14ac:dyDescent="0.45">
      <c r="A56" t="s">
        <v>41</v>
      </c>
      <c r="B56" t="s">
        <v>59</v>
      </c>
      <c r="C56" s="1">
        <v>38908</v>
      </c>
      <c r="D56" s="4">
        <v>0</v>
      </c>
      <c r="E56">
        <v>318.5</v>
      </c>
      <c r="F56">
        <v>479621</v>
      </c>
    </row>
    <row r="57" spans="1:6" x14ac:dyDescent="0.45">
      <c r="A57" t="s">
        <v>41</v>
      </c>
      <c r="B57" t="s">
        <v>59</v>
      </c>
      <c r="C57" s="1">
        <v>38915</v>
      </c>
      <c r="D57" s="4">
        <v>0</v>
      </c>
      <c r="E57">
        <v>318.89999999999998</v>
      </c>
      <c r="F57">
        <v>317103</v>
      </c>
    </row>
    <row r="58" spans="1:6" x14ac:dyDescent="0.45">
      <c r="A58" t="s">
        <v>41</v>
      </c>
      <c r="B58" t="s">
        <v>59</v>
      </c>
      <c r="C58" s="1">
        <v>38922</v>
      </c>
      <c r="D58" s="4">
        <v>0</v>
      </c>
      <c r="E58">
        <v>339.75</v>
      </c>
      <c r="F58">
        <v>361041</v>
      </c>
    </row>
    <row r="59" spans="1:6" x14ac:dyDescent="0.45">
      <c r="A59" t="s">
        <v>41</v>
      </c>
      <c r="B59" t="s">
        <v>59</v>
      </c>
      <c r="C59" s="1">
        <v>38929</v>
      </c>
      <c r="D59" s="4">
        <v>0</v>
      </c>
      <c r="E59">
        <v>352.5</v>
      </c>
      <c r="F59">
        <v>545612</v>
      </c>
    </row>
    <row r="60" spans="1:6" x14ac:dyDescent="0.45">
      <c r="A60" t="s">
        <v>41</v>
      </c>
      <c r="B60" t="s">
        <v>59</v>
      </c>
      <c r="C60" s="1">
        <v>38936</v>
      </c>
      <c r="D60" s="4">
        <v>0</v>
      </c>
      <c r="E60">
        <v>355.8</v>
      </c>
      <c r="F60">
        <v>264848</v>
      </c>
    </row>
    <row r="61" spans="1:6" x14ac:dyDescent="0.45">
      <c r="A61" t="s">
        <v>41</v>
      </c>
      <c r="B61" t="s">
        <v>59</v>
      </c>
      <c r="C61" s="1">
        <v>38943</v>
      </c>
      <c r="D61" s="4">
        <v>0</v>
      </c>
      <c r="E61">
        <v>344</v>
      </c>
      <c r="F61">
        <v>168011</v>
      </c>
    </row>
    <row r="62" spans="1:6" x14ac:dyDescent="0.45">
      <c r="A62" t="s">
        <v>41</v>
      </c>
      <c r="B62" t="s">
        <v>59</v>
      </c>
      <c r="C62" s="1">
        <v>38950</v>
      </c>
      <c r="D62" s="4">
        <v>0</v>
      </c>
      <c r="E62">
        <v>350.49</v>
      </c>
      <c r="F62">
        <v>384475</v>
      </c>
    </row>
    <row r="63" spans="1:6" x14ac:dyDescent="0.45">
      <c r="A63" t="s">
        <v>41</v>
      </c>
      <c r="B63" t="s">
        <v>59</v>
      </c>
      <c r="C63" s="1">
        <v>38957</v>
      </c>
      <c r="D63" s="4">
        <v>0</v>
      </c>
      <c r="E63">
        <v>330.01</v>
      </c>
      <c r="F63">
        <v>362717</v>
      </c>
    </row>
    <row r="64" spans="1:6" x14ac:dyDescent="0.45">
      <c r="A64" t="s">
        <v>41</v>
      </c>
      <c r="B64" t="s">
        <v>59</v>
      </c>
      <c r="C64" s="1">
        <v>38964</v>
      </c>
      <c r="D64" s="4">
        <v>0</v>
      </c>
      <c r="E64">
        <v>320.5</v>
      </c>
      <c r="F64">
        <v>427613</v>
      </c>
    </row>
    <row r="65" spans="1:6" x14ac:dyDescent="0.45">
      <c r="A65" t="s">
        <v>41</v>
      </c>
      <c r="B65" t="s">
        <v>59</v>
      </c>
      <c r="C65" s="1">
        <v>38971</v>
      </c>
      <c r="D65" s="4">
        <v>0</v>
      </c>
      <c r="E65">
        <v>310</v>
      </c>
      <c r="F65">
        <v>337299</v>
      </c>
    </row>
    <row r="66" spans="1:6" x14ac:dyDescent="0.45">
      <c r="A66" t="s">
        <v>41</v>
      </c>
      <c r="B66" t="s">
        <v>59</v>
      </c>
      <c r="C66" s="1">
        <v>38978</v>
      </c>
      <c r="D66" s="4">
        <v>0</v>
      </c>
      <c r="E66">
        <v>315</v>
      </c>
      <c r="F66">
        <v>299149</v>
      </c>
    </row>
    <row r="67" spans="1:6" x14ac:dyDescent="0.45">
      <c r="A67" t="s">
        <v>41</v>
      </c>
      <c r="B67" t="s">
        <v>59</v>
      </c>
      <c r="C67" s="1">
        <v>38985</v>
      </c>
      <c r="D67" s="4">
        <v>0</v>
      </c>
      <c r="E67">
        <v>313</v>
      </c>
      <c r="F67">
        <v>275875</v>
      </c>
    </row>
    <row r="68" spans="1:6" x14ac:dyDescent="0.45">
      <c r="A68" t="s">
        <v>41</v>
      </c>
      <c r="B68" t="s">
        <v>59</v>
      </c>
      <c r="C68" s="1">
        <v>38992</v>
      </c>
      <c r="D68" s="4">
        <v>0</v>
      </c>
      <c r="E68">
        <v>326.64999999999998</v>
      </c>
      <c r="F68">
        <v>462162</v>
      </c>
    </row>
    <row r="69" spans="1:6" x14ac:dyDescent="0.45">
      <c r="A69" t="s">
        <v>41</v>
      </c>
      <c r="B69" t="s">
        <v>59</v>
      </c>
      <c r="C69" s="1">
        <v>38999</v>
      </c>
      <c r="D69" s="4">
        <v>0</v>
      </c>
      <c r="E69">
        <v>342</v>
      </c>
      <c r="F69">
        <v>653909</v>
      </c>
    </row>
    <row r="70" spans="1:6" x14ac:dyDescent="0.45">
      <c r="A70" t="s">
        <v>41</v>
      </c>
      <c r="B70" t="s">
        <v>59</v>
      </c>
      <c r="C70" s="1">
        <v>39006</v>
      </c>
      <c r="D70" s="4">
        <v>0</v>
      </c>
      <c r="E70">
        <v>334.92</v>
      </c>
      <c r="F70">
        <v>582620</v>
      </c>
    </row>
    <row r="71" spans="1:6" x14ac:dyDescent="0.45">
      <c r="A71" t="s">
        <v>41</v>
      </c>
      <c r="B71" t="s">
        <v>59</v>
      </c>
      <c r="C71" s="1">
        <v>39013</v>
      </c>
      <c r="D71" s="4">
        <v>0</v>
      </c>
      <c r="E71">
        <v>354.4</v>
      </c>
      <c r="F71">
        <v>1370276</v>
      </c>
    </row>
    <row r="72" spans="1:6" x14ac:dyDescent="0.45">
      <c r="A72" t="s">
        <v>41</v>
      </c>
      <c r="B72" t="s">
        <v>59</v>
      </c>
      <c r="C72" s="1">
        <v>39020</v>
      </c>
      <c r="D72" s="4">
        <v>0</v>
      </c>
      <c r="E72">
        <v>351.55</v>
      </c>
      <c r="F72">
        <v>792084</v>
      </c>
    </row>
    <row r="73" spans="1:6" x14ac:dyDescent="0.45">
      <c r="A73" t="s">
        <v>41</v>
      </c>
      <c r="B73" t="s">
        <v>59</v>
      </c>
      <c r="C73" s="1">
        <v>39027</v>
      </c>
      <c r="D73" s="4">
        <v>0</v>
      </c>
      <c r="E73">
        <v>325.54000000000002</v>
      </c>
      <c r="F73">
        <v>2034474</v>
      </c>
    </row>
    <row r="74" spans="1:6" x14ac:dyDescent="0.45">
      <c r="A74" t="s">
        <v>41</v>
      </c>
      <c r="B74" t="s">
        <v>59</v>
      </c>
      <c r="C74" s="1">
        <v>39034</v>
      </c>
      <c r="D74" s="4">
        <v>0</v>
      </c>
      <c r="E74">
        <v>317.8</v>
      </c>
      <c r="F74">
        <v>627443</v>
      </c>
    </row>
    <row r="75" spans="1:6" x14ac:dyDescent="0.45">
      <c r="A75" t="s">
        <v>41</v>
      </c>
      <c r="B75" t="s">
        <v>59</v>
      </c>
      <c r="C75" s="1">
        <v>39041</v>
      </c>
      <c r="D75" s="4">
        <v>0</v>
      </c>
      <c r="E75">
        <v>312.99</v>
      </c>
      <c r="F75">
        <v>486259</v>
      </c>
    </row>
    <row r="76" spans="1:6" x14ac:dyDescent="0.45">
      <c r="A76" t="s">
        <v>41</v>
      </c>
      <c r="B76" t="s">
        <v>59</v>
      </c>
      <c r="C76" s="1">
        <v>39048</v>
      </c>
      <c r="D76" s="4">
        <v>0</v>
      </c>
      <c r="E76">
        <v>318.10000000000002</v>
      </c>
      <c r="F76">
        <v>1166131</v>
      </c>
    </row>
    <row r="77" spans="1:6" x14ac:dyDescent="0.45">
      <c r="A77" t="s">
        <v>41</v>
      </c>
      <c r="B77" t="s">
        <v>59</v>
      </c>
      <c r="C77" s="1">
        <v>39055</v>
      </c>
      <c r="D77" s="4">
        <v>0</v>
      </c>
      <c r="E77">
        <v>316</v>
      </c>
      <c r="F77">
        <v>501496</v>
      </c>
    </row>
    <row r="78" spans="1:6" x14ac:dyDescent="0.45">
      <c r="A78" t="s">
        <v>41</v>
      </c>
      <c r="B78" t="s">
        <v>59</v>
      </c>
      <c r="C78" s="1">
        <v>39062</v>
      </c>
      <c r="D78" s="4">
        <v>0</v>
      </c>
      <c r="E78">
        <v>302.8</v>
      </c>
      <c r="F78">
        <v>1440585</v>
      </c>
    </row>
    <row r="79" spans="1:6" x14ac:dyDescent="0.45">
      <c r="A79" t="s">
        <v>41</v>
      </c>
      <c r="B79" t="s">
        <v>59</v>
      </c>
      <c r="C79" s="1">
        <v>39069</v>
      </c>
      <c r="D79" s="4">
        <v>0</v>
      </c>
      <c r="E79">
        <v>298.5</v>
      </c>
      <c r="F79">
        <v>748110</v>
      </c>
    </row>
    <row r="80" spans="1:6" x14ac:dyDescent="0.45">
      <c r="A80" t="s">
        <v>41</v>
      </c>
      <c r="B80" t="s">
        <v>59</v>
      </c>
      <c r="C80" s="1">
        <v>39076</v>
      </c>
      <c r="D80" s="4">
        <v>0</v>
      </c>
      <c r="E80">
        <v>306.24</v>
      </c>
      <c r="F80">
        <v>812498</v>
      </c>
    </row>
    <row r="81" spans="1:6" x14ac:dyDescent="0.45">
      <c r="A81" t="s">
        <v>41</v>
      </c>
      <c r="B81" t="s">
        <v>59</v>
      </c>
      <c r="C81" s="1">
        <v>39090</v>
      </c>
      <c r="D81" s="4">
        <v>0</v>
      </c>
      <c r="E81">
        <v>309.5</v>
      </c>
      <c r="F81">
        <v>2368991</v>
      </c>
    </row>
    <row r="82" spans="1:6" x14ac:dyDescent="0.45">
      <c r="A82" t="s">
        <v>41</v>
      </c>
      <c r="B82" t="s">
        <v>59</v>
      </c>
      <c r="C82" s="1">
        <v>39097</v>
      </c>
      <c r="D82" s="4">
        <v>0</v>
      </c>
      <c r="E82">
        <v>307.7</v>
      </c>
      <c r="F82">
        <v>1229178</v>
      </c>
    </row>
    <row r="83" spans="1:6" x14ac:dyDescent="0.45">
      <c r="A83" t="s">
        <v>41</v>
      </c>
      <c r="B83" t="s">
        <v>59</v>
      </c>
      <c r="C83" s="1">
        <v>39104</v>
      </c>
      <c r="D83" s="4">
        <v>0</v>
      </c>
      <c r="E83">
        <v>339.88</v>
      </c>
      <c r="F83">
        <v>3154262</v>
      </c>
    </row>
    <row r="84" spans="1:6" x14ac:dyDescent="0.45">
      <c r="A84" t="s">
        <v>41</v>
      </c>
      <c r="B84" t="s">
        <v>59</v>
      </c>
      <c r="C84" s="1">
        <v>39111</v>
      </c>
      <c r="D84" s="4">
        <v>0</v>
      </c>
      <c r="E84">
        <v>343.48</v>
      </c>
      <c r="F84">
        <v>1548221</v>
      </c>
    </row>
    <row r="85" spans="1:6" x14ac:dyDescent="0.45">
      <c r="A85" t="s">
        <v>41</v>
      </c>
      <c r="B85" t="s">
        <v>59</v>
      </c>
      <c r="C85" s="1">
        <v>39118</v>
      </c>
      <c r="D85" s="4">
        <v>0</v>
      </c>
      <c r="E85">
        <v>336.69</v>
      </c>
      <c r="F85">
        <v>1153462</v>
      </c>
    </row>
    <row r="86" spans="1:6" x14ac:dyDescent="0.45">
      <c r="A86" t="s">
        <v>41</v>
      </c>
      <c r="B86" t="s">
        <v>59</v>
      </c>
      <c r="C86" s="1">
        <v>39125</v>
      </c>
      <c r="D86" s="4">
        <v>0</v>
      </c>
      <c r="E86">
        <v>345</v>
      </c>
      <c r="F86">
        <v>2366318</v>
      </c>
    </row>
    <row r="87" spans="1:6" x14ac:dyDescent="0.45">
      <c r="A87" t="s">
        <v>41</v>
      </c>
      <c r="B87" t="s">
        <v>59</v>
      </c>
      <c r="C87" s="1">
        <v>39132</v>
      </c>
      <c r="D87" s="4">
        <v>0</v>
      </c>
      <c r="E87">
        <v>361.97</v>
      </c>
      <c r="F87">
        <v>1874372</v>
      </c>
    </row>
    <row r="88" spans="1:6" x14ac:dyDescent="0.45">
      <c r="A88" t="s">
        <v>41</v>
      </c>
      <c r="B88" t="s">
        <v>59</v>
      </c>
      <c r="C88" s="1">
        <v>39139</v>
      </c>
      <c r="D88" s="4">
        <v>0</v>
      </c>
      <c r="E88">
        <v>338.93</v>
      </c>
      <c r="F88">
        <v>4135441</v>
      </c>
    </row>
    <row r="89" spans="1:6" x14ac:dyDescent="0.45">
      <c r="A89" t="s">
        <v>41</v>
      </c>
      <c r="B89" t="s">
        <v>59</v>
      </c>
      <c r="C89" s="1">
        <v>39146</v>
      </c>
      <c r="D89" s="4">
        <v>0</v>
      </c>
      <c r="E89">
        <v>330.95</v>
      </c>
      <c r="F89">
        <v>1984025</v>
      </c>
    </row>
    <row r="90" spans="1:6" x14ac:dyDescent="0.45">
      <c r="A90" t="s">
        <v>41</v>
      </c>
      <c r="B90" t="s">
        <v>59</v>
      </c>
      <c r="C90" s="1">
        <v>39153</v>
      </c>
      <c r="D90" s="4">
        <v>0</v>
      </c>
      <c r="E90">
        <v>330.75</v>
      </c>
      <c r="F90">
        <v>1553403</v>
      </c>
    </row>
    <row r="91" spans="1:6" x14ac:dyDescent="0.45">
      <c r="A91" t="s">
        <v>41</v>
      </c>
      <c r="B91" t="s">
        <v>59</v>
      </c>
      <c r="C91" s="1">
        <v>39160</v>
      </c>
      <c r="D91" s="4">
        <v>0</v>
      </c>
      <c r="E91">
        <v>349.01</v>
      </c>
      <c r="F91">
        <v>1423557</v>
      </c>
    </row>
    <row r="92" spans="1:6" x14ac:dyDescent="0.45">
      <c r="A92" t="s">
        <v>41</v>
      </c>
      <c r="B92" t="s">
        <v>59</v>
      </c>
      <c r="C92" s="1">
        <v>39167</v>
      </c>
      <c r="D92" s="4">
        <v>0</v>
      </c>
      <c r="E92">
        <v>359.16</v>
      </c>
      <c r="F92">
        <v>1750915</v>
      </c>
    </row>
    <row r="93" spans="1:6" x14ac:dyDescent="0.45">
      <c r="A93" t="s">
        <v>41</v>
      </c>
      <c r="B93" t="s">
        <v>59</v>
      </c>
      <c r="C93" s="1">
        <v>39174</v>
      </c>
      <c r="D93" s="4">
        <v>0</v>
      </c>
      <c r="E93">
        <v>358.97</v>
      </c>
      <c r="F93">
        <v>1606073</v>
      </c>
    </row>
    <row r="94" spans="1:6" x14ac:dyDescent="0.45">
      <c r="A94" t="s">
        <v>41</v>
      </c>
      <c r="B94" t="s">
        <v>59</v>
      </c>
      <c r="C94" s="1">
        <v>39181</v>
      </c>
      <c r="D94" s="4">
        <v>0</v>
      </c>
      <c r="E94">
        <v>371</v>
      </c>
      <c r="F94">
        <v>1528489</v>
      </c>
    </row>
    <row r="95" spans="1:6" x14ac:dyDescent="0.45">
      <c r="A95" t="s">
        <v>41</v>
      </c>
      <c r="B95" t="s">
        <v>59</v>
      </c>
      <c r="C95" s="1">
        <v>39188</v>
      </c>
      <c r="D95" s="4">
        <v>0</v>
      </c>
      <c r="E95">
        <v>361.5</v>
      </c>
      <c r="F95">
        <v>2280551</v>
      </c>
    </row>
    <row r="96" spans="1:6" x14ac:dyDescent="0.45">
      <c r="A96" t="s">
        <v>41</v>
      </c>
      <c r="B96" t="s">
        <v>59</v>
      </c>
      <c r="C96" s="1">
        <v>39195</v>
      </c>
      <c r="D96" s="4">
        <v>0</v>
      </c>
      <c r="E96">
        <v>344.51</v>
      </c>
      <c r="F96">
        <v>1524200</v>
      </c>
    </row>
    <row r="97" spans="1:6" x14ac:dyDescent="0.45">
      <c r="A97" t="s">
        <v>41</v>
      </c>
      <c r="B97" t="s">
        <v>59</v>
      </c>
      <c r="C97" s="1">
        <v>39202</v>
      </c>
      <c r="D97" s="4">
        <v>0</v>
      </c>
      <c r="E97">
        <v>360.59</v>
      </c>
      <c r="F97">
        <v>562616</v>
      </c>
    </row>
    <row r="98" spans="1:6" x14ac:dyDescent="0.45">
      <c r="A98" t="s">
        <v>41</v>
      </c>
      <c r="B98" t="s">
        <v>59</v>
      </c>
      <c r="C98" s="1">
        <v>39209</v>
      </c>
      <c r="D98" s="4">
        <v>0</v>
      </c>
      <c r="E98">
        <v>345.75</v>
      </c>
      <c r="F98">
        <v>710281</v>
      </c>
    </row>
    <row r="99" spans="1:6" x14ac:dyDescent="0.45">
      <c r="A99" t="s">
        <v>41</v>
      </c>
      <c r="B99" t="s">
        <v>59</v>
      </c>
      <c r="C99" s="1">
        <v>39216</v>
      </c>
      <c r="D99" s="4">
        <v>0</v>
      </c>
      <c r="E99">
        <v>354.87</v>
      </c>
      <c r="F99">
        <v>1142633</v>
      </c>
    </row>
    <row r="100" spans="1:6" x14ac:dyDescent="0.45">
      <c r="A100" t="s">
        <v>41</v>
      </c>
      <c r="B100" t="s">
        <v>59</v>
      </c>
      <c r="C100" s="1">
        <v>39223</v>
      </c>
      <c r="D100" s="4">
        <v>0</v>
      </c>
      <c r="E100">
        <v>339</v>
      </c>
      <c r="F100">
        <v>812306</v>
      </c>
    </row>
    <row r="101" spans="1:6" x14ac:dyDescent="0.45">
      <c r="A101" t="s">
        <v>41</v>
      </c>
      <c r="B101" t="s">
        <v>59</v>
      </c>
      <c r="C101" s="1">
        <v>39230</v>
      </c>
      <c r="D101" s="4">
        <v>0</v>
      </c>
      <c r="E101">
        <v>346.48</v>
      </c>
      <c r="F101">
        <v>813981</v>
      </c>
    </row>
    <row r="102" spans="1:6" x14ac:dyDescent="0.45">
      <c r="A102" t="s">
        <v>41</v>
      </c>
      <c r="B102" t="s">
        <v>59</v>
      </c>
      <c r="C102" s="1">
        <v>39237</v>
      </c>
      <c r="D102" s="4">
        <v>0</v>
      </c>
      <c r="E102">
        <v>335.58</v>
      </c>
      <c r="F102">
        <v>694041</v>
      </c>
    </row>
    <row r="103" spans="1:6" x14ac:dyDescent="0.45">
      <c r="A103" t="s">
        <v>41</v>
      </c>
      <c r="B103" t="s">
        <v>59</v>
      </c>
      <c r="C103" s="1">
        <v>39244</v>
      </c>
      <c r="D103" s="4">
        <v>0</v>
      </c>
      <c r="E103">
        <v>358</v>
      </c>
      <c r="F103">
        <v>1101049</v>
      </c>
    </row>
    <row r="104" spans="1:6" x14ac:dyDescent="0.45">
      <c r="A104" t="s">
        <v>41</v>
      </c>
      <c r="B104" t="s">
        <v>59</v>
      </c>
      <c r="C104" s="1">
        <v>39251</v>
      </c>
      <c r="D104" s="4">
        <v>0</v>
      </c>
      <c r="E104">
        <v>358.91</v>
      </c>
      <c r="F104">
        <v>1169795</v>
      </c>
    </row>
    <row r="105" spans="1:6" x14ac:dyDescent="0.45">
      <c r="A105" t="s">
        <v>41</v>
      </c>
      <c r="B105" t="s">
        <v>59</v>
      </c>
      <c r="C105" s="1">
        <v>39258</v>
      </c>
      <c r="D105" s="4">
        <v>0</v>
      </c>
      <c r="E105">
        <v>361.98</v>
      </c>
      <c r="F105">
        <v>734231</v>
      </c>
    </row>
    <row r="106" spans="1:6" x14ac:dyDescent="0.45">
      <c r="A106" t="s">
        <v>41</v>
      </c>
      <c r="B106" t="s">
        <v>59</v>
      </c>
      <c r="C106" s="1">
        <v>39265</v>
      </c>
      <c r="D106" s="4">
        <v>0</v>
      </c>
      <c r="E106">
        <v>412</v>
      </c>
      <c r="F106">
        <v>2995130</v>
      </c>
    </row>
    <row r="107" spans="1:6" x14ac:dyDescent="0.45">
      <c r="A107" t="s">
        <v>41</v>
      </c>
      <c r="B107" t="s">
        <v>59</v>
      </c>
      <c r="C107" s="1">
        <v>39272</v>
      </c>
      <c r="D107" s="4">
        <v>0</v>
      </c>
      <c r="E107">
        <v>444.03</v>
      </c>
      <c r="F107">
        <v>2557216</v>
      </c>
    </row>
    <row r="108" spans="1:6" x14ac:dyDescent="0.45">
      <c r="A108" t="s">
        <v>41</v>
      </c>
      <c r="B108" t="s">
        <v>59</v>
      </c>
      <c r="C108" s="1">
        <v>39279</v>
      </c>
      <c r="D108" s="4">
        <v>0</v>
      </c>
      <c r="E108">
        <v>448.52</v>
      </c>
      <c r="F108">
        <v>1247330</v>
      </c>
    </row>
    <row r="109" spans="1:6" x14ac:dyDescent="0.45">
      <c r="A109" t="s">
        <v>41</v>
      </c>
      <c r="B109" t="s">
        <v>59</v>
      </c>
      <c r="C109" s="1">
        <v>39286</v>
      </c>
      <c r="D109" s="4">
        <v>0</v>
      </c>
      <c r="E109">
        <v>434.91</v>
      </c>
      <c r="F109">
        <v>3071226</v>
      </c>
    </row>
    <row r="110" spans="1:6" x14ac:dyDescent="0.45">
      <c r="A110" t="s">
        <v>41</v>
      </c>
      <c r="B110" t="s">
        <v>59</v>
      </c>
      <c r="C110" s="1">
        <v>39293</v>
      </c>
      <c r="D110" s="4">
        <v>0</v>
      </c>
      <c r="E110">
        <v>445.13</v>
      </c>
      <c r="F110">
        <v>2412326</v>
      </c>
    </row>
    <row r="111" spans="1:6" x14ac:dyDescent="0.45">
      <c r="A111" t="s">
        <v>41</v>
      </c>
      <c r="B111" t="s">
        <v>59</v>
      </c>
      <c r="C111" s="1">
        <v>39300</v>
      </c>
      <c r="D111" s="4">
        <v>0</v>
      </c>
      <c r="E111">
        <v>405</v>
      </c>
      <c r="F111">
        <v>2108500</v>
      </c>
    </row>
    <row r="112" spans="1:6" x14ac:dyDescent="0.45">
      <c r="A112" t="s">
        <v>41</v>
      </c>
      <c r="B112" t="s">
        <v>59</v>
      </c>
      <c r="C112" s="1">
        <v>39307</v>
      </c>
      <c r="D112" s="4">
        <v>0</v>
      </c>
      <c r="E112">
        <v>390</v>
      </c>
      <c r="F112">
        <v>3123247</v>
      </c>
    </row>
    <row r="113" spans="1:6" x14ac:dyDescent="0.45">
      <c r="A113" t="s">
        <v>41</v>
      </c>
      <c r="B113" t="s">
        <v>59</v>
      </c>
      <c r="C113" s="1">
        <v>39314</v>
      </c>
      <c r="D113" s="4">
        <v>0</v>
      </c>
      <c r="E113">
        <v>417</v>
      </c>
      <c r="F113">
        <v>1901797</v>
      </c>
    </row>
    <row r="114" spans="1:6" x14ac:dyDescent="0.45">
      <c r="A114" t="s">
        <v>41</v>
      </c>
      <c r="B114" t="s">
        <v>59</v>
      </c>
      <c r="C114" s="1">
        <v>39321</v>
      </c>
      <c r="D114" s="4">
        <v>0</v>
      </c>
      <c r="E114">
        <v>440.95</v>
      </c>
      <c r="F114">
        <v>1619809</v>
      </c>
    </row>
    <row r="115" spans="1:6" x14ac:dyDescent="0.45">
      <c r="A115" t="s">
        <v>41</v>
      </c>
      <c r="B115" t="s">
        <v>59</v>
      </c>
      <c r="C115" s="1">
        <v>39328</v>
      </c>
      <c r="D115" s="4">
        <v>0</v>
      </c>
      <c r="E115">
        <v>429.8</v>
      </c>
      <c r="F115">
        <v>1351678</v>
      </c>
    </row>
    <row r="116" spans="1:6" x14ac:dyDescent="0.45">
      <c r="A116" t="s">
        <v>41</v>
      </c>
      <c r="B116" t="s">
        <v>59</v>
      </c>
      <c r="C116" s="1">
        <v>39335</v>
      </c>
      <c r="D116" s="4">
        <v>0</v>
      </c>
      <c r="E116">
        <v>450</v>
      </c>
      <c r="F116">
        <v>1645320</v>
      </c>
    </row>
    <row r="117" spans="1:6" x14ac:dyDescent="0.45">
      <c r="A117" t="s">
        <v>41</v>
      </c>
      <c r="B117" t="s">
        <v>59</v>
      </c>
      <c r="C117" s="1">
        <v>39342</v>
      </c>
      <c r="D117" s="4">
        <v>0</v>
      </c>
      <c r="E117">
        <v>499.63</v>
      </c>
      <c r="F117">
        <v>3089742</v>
      </c>
    </row>
    <row r="118" spans="1:6" x14ac:dyDescent="0.45">
      <c r="A118" t="s">
        <v>41</v>
      </c>
      <c r="B118" t="s">
        <v>59</v>
      </c>
      <c r="C118" s="1">
        <v>39349</v>
      </c>
      <c r="D118" s="4">
        <v>0</v>
      </c>
      <c r="E118">
        <v>523.99</v>
      </c>
      <c r="F118">
        <v>4328529</v>
      </c>
    </row>
    <row r="119" spans="1:6" x14ac:dyDescent="0.45">
      <c r="A119" t="s">
        <v>41</v>
      </c>
      <c r="B119" t="s">
        <v>59</v>
      </c>
      <c r="C119" s="1">
        <v>39356</v>
      </c>
      <c r="D119" s="4">
        <v>0</v>
      </c>
      <c r="E119">
        <v>553.5</v>
      </c>
      <c r="F119">
        <v>5026607</v>
      </c>
    </row>
    <row r="120" spans="1:6" x14ac:dyDescent="0.45">
      <c r="A120" t="s">
        <v>41</v>
      </c>
      <c r="B120" t="s">
        <v>59</v>
      </c>
      <c r="C120" s="1">
        <v>39363</v>
      </c>
      <c r="D120" s="4">
        <v>0</v>
      </c>
      <c r="E120">
        <v>566</v>
      </c>
      <c r="F120">
        <v>3433535</v>
      </c>
    </row>
    <row r="121" spans="1:6" x14ac:dyDescent="0.45">
      <c r="A121" t="s">
        <v>41</v>
      </c>
      <c r="B121" t="s">
        <v>59</v>
      </c>
      <c r="C121" s="1">
        <v>39370</v>
      </c>
      <c r="D121" s="4">
        <v>0</v>
      </c>
      <c r="E121">
        <v>548.37</v>
      </c>
      <c r="F121">
        <v>3030835</v>
      </c>
    </row>
    <row r="122" spans="1:6" x14ac:dyDescent="0.45">
      <c r="A122" t="s">
        <v>41</v>
      </c>
      <c r="B122" t="s">
        <v>59</v>
      </c>
      <c r="C122" s="1">
        <v>39377</v>
      </c>
      <c r="D122" s="4">
        <v>0</v>
      </c>
      <c r="E122">
        <v>588</v>
      </c>
      <c r="F122">
        <v>3837299</v>
      </c>
    </row>
    <row r="123" spans="1:6" x14ac:dyDescent="0.45">
      <c r="A123" t="s">
        <v>41</v>
      </c>
      <c r="B123" t="s">
        <v>59</v>
      </c>
      <c r="C123" s="1">
        <v>39384</v>
      </c>
      <c r="D123" s="4">
        <v>0</v>
      </c>
      <c r="E123">
        <v>575.02</v>
      </c>
      <c r="F123">
        <v>3336328</v>
      </c>
    </row>
    <row r="124" spans="1:6" x14ac:dyDescent="0.45">
      <c r="A124" t="s">
        <v>41</v>
      </c>
      <c r="B124" t="s">
        <v>59</v>
      </c>
      <c r="C124" s="1">
        <v>39391</v>
      </c>
      <c r="D124" s="4">
        <v>0</v>
      </c>
      <c r="E124">
        <v>559.9</v>
      </c>
      <c r="F124">
        <v>1507100</v>
      </c>
    </row>
    <row r="125" spans="1:6" x14ac:dyDescent="0.45">
      <c r="A125" t="s">
        <v>41</v>
      </c>
      <c r="B125" t="s">
        <v>59</v>
      </c>
      <c r="C125" s="1">
        <v>39398</v>
      </c>
      <c r="D125" s="4">
        <v>0</v>
      </c>
      <c r="E125">
        <v>548.96</v>
      </c>
      <c r="F125">
        <v>2094878</v>
      </c>
    </row>
    <row r="126" spans="1:6" x14ac:dyDescent="0.45">
      <c r="A126" t="s">
        <v>41</v>
      </c>
      <c r="B126" t="s">
        <v>59</v>
      </c>
      <c r="C126" s="1">
        <v>39405</v>
      </c>
      <c r="D126" s="4">
        <v>0</v>
      </c>
      <c r="E126">
        <v>551.79999999999995</v>
      </c>
      <c r="F126">
        <v>1013418</v>
      </c>
    </row>
    <row r="127" spans="1:6" x14ac:dyDescent="0.45">
      <c r="A127" t="s">
        <v>41</v>
      </c>
      <c r="B127" t="s">
        <v>59</v>
      </c>
      <c r="C127" s="1">
        <v>39412</v>
      </c>
      <c r="D127" s="4">
        <v>0</v>
      </c>
      <c r="E127">
        <v>564.1</v>
      </c>
      <c r="F127">
        <v>1723594</v>
      </c>
    </row>
    <row r="128" spans="1:6" x14ac:dyDescent="0.45">
      <c r="A128" t="s">
        <v>41</v>
      </c>
      <c r="B128" t="s">
        <v>59</v>
      </c>
      <c r="C128" s="1">
        <v>39419</v>
      </c>
      <c r="D128" s="4">
        <v>0</v>
      </c>
      <c r="E128">
        <v>565</v>
      </c>
      <c r="F128">
        <v>1579828</v>
      </c>
    </row>
    <row r="129" spans="1:6" x14ac:dyDescent="0.45">
      <c r="A129" t="s">
        <v>41</v>
      </c>
      <c r="B129" t="s">
        <v>59</v>
      </c>
      <c r="C129" s="1">
        <v>39426</v>
      </c>
      <c r="D129" s="4">
        <v>0</v>
      </c>
      <c r="E129">
        <v>555</v>
      </c>
      <c r="F129">
        <v>1641272</v>
      </c>
    </row>
    <row r="130" spans="1:6" x14ac:dyDescent="0.45">
      <c r="A130" t="s">
        <v>41</v>
      </c>
      <c r="B130" t="s">
        <v>59</v>
      </c>
      <c r="C130" s="1">
        <v>39433</v>
      </c>
      <c r="D130" s="4">
        <v>0</v>
      </c>
      <c r="E130">
        <v>577</v>
      </c>
      <c r="F130">
        <v>1743556</v>
      </c>
    </row>
    <row r="131" spans="1:6" x14ac:dyDescent="0.45">
      <c r="A131" t="s">
        <v>41</v>
      </c>
      <c r="B131" t="s">
        <v>59</v>
      </c>
      <c r="C131" s="1">
        <v>39440</v>
      </c>
      <c r="D131" s="4">
        <v>0</v>
      </c>
      <c r="E131">
        <v>559.49</v>
      </c>
      <c r="F131">
        <v>1071851</v>
      </c>
    </row>
    <row r="132" spans="1:6" x14ac:dyDescent="0.45">
      <c r="A132" t="s">
        <v>41</v>
      </c>
      <c r="B132" t="s">
        <v>59</v>
      </c>
      <c r="C132" s="1">
        <v>39454</v>
      </c>
      <c r="D132" s="4">
        <v>0</v>
      </c>
      <c r="E132">
        <v>580</v>
      </c>
      <c r="F132">
        <v>651616</v>
      </c>
    </row>
    <row r="133" spans="1:6" x14ac:dyDescent="0.45">
      <c r="A133" t="s">
        <v>41</v>
      </c>
      <c r="B133" t="s">
        <v>59</v>
      </c>
      <c r="C133" s="1">
        <v>39461</v>
      </c>
      <c r="D133" s="4">
        <v>0</v>
      </c>
      <c r="E133">
        <v>580.9</v>
      </c>
      <c r="F133">
        <v>2220715</v>
      </c>
    </row>
    <row r="134" spans="1:6" x14ac:dyDescent="0.45">
      <c r="A134" t="s">
        <v>41</v>
      </c>
      <c r="B134" t="s">
        <v>59</v>
      </c>
      <c r="C134" s="1">
        <v>39468</v>
      </c>
      <c r="D134" s="4">
        <v>0</v>
      </c>
      <c r="E134">
        <v>548</v>
      </c>
      <c r="F134">
        <v>2115913</v>
      </c>
    </row>
    <row r="135" spans="1:6" x14ac:dyDescent="0.45">
      <c r="A135" t="s">
        <v>41</v>
      </c>
      <c r="B135" t="s">
        <v>59</v>
      </c>
      <c r="C135" s="1">
        <v>39475</v>
      </c>
      <c r="D135" s="4">
        <v>0</v>
      </c>
      <c r="E135">
        <v>537</v>
      </c>
      <c r="F135">
        <v>1322259</v>
      </c>
    </row>
    <row r="136" spans="1:6" x14ac:dyDescent="0.45">
      <c r="A136" t="s">
        <v>41</v>
      </c>
      <c r="B136" t="s">
        <v>59</v>
      </c>
      <c r="C136" s="1">
        <v>39482</v>
      </c>
      <c r="D136" s="4">
        <v>0</v>
      </c>
      <c r="E136">
        <v>544</v>
      </c>
      <c r="F136">
        <v>1597119</v>
      </c>
    </row>
    <row r="137" spans="1:6" x14ac:dyDescent="0.45">
      <c r="A137" t="s">
        <v>41</v>
      </c>
      <c r="B137" t="s">
        <v>59</v>
      </c>
      <c r="C137" s="1">
        <v>39489</v>
      </c>
      <c r="D137" s="4">
        <v>0</v>
      </c>
      <c r="E137">
        <v>571.35</v>
      </c>
      <c r="F137">
        <v>2007448</v>
      </c>
    </row>
    <row r="138" spans="1:6" x14ac:dyDescent="0.45">
      <c r="A138" t="s">
        <v>41</v>
      </c>
      <c r="B138" t="s">
        <v>59</v>
      </c>
      <c r="C138" s="1">
        <v>39496</v>
      </c>
      <c r="D138" s="4">
        <v>0</v>
      </c>
      <c r="E138">
        <v>641.98</v>
      </c>
      <c r="F138">
        <v>2394785</v>
      </c>
    </row>
    <row r="139" spans="1:6" x14ac:dyDescent="0.45">
      <c r="A139" t="s">
        <v>41</v>
      </c>
      <c r="B139" t="s">
        <v>59</v>
      </c>
      <c r="C139" s="1">
        <v>39503</v>
      </c>
      <c r="D139" s="4">
        <v>0</v>
      </c>
      <c r="E139">
        <v>624</v>
      </c>
      <c r="F139">
        <v>2073278</v>
      </c>
    </row>
    <row r="140" spans="1:6" x14ac:dyDescent="0.45">
      <c r="A140" t="s">
        <v>41</v>
      </c>
      <c r="B140" t="s">
        <v>59</v>
      </c>
      <c r="C140" s="1">
        <v>39510</v>
      </c>
      <c r="D140" s="4">
        <v>0</v>
      </c>
      <c r="E140">
        <v>621.9</v>
      </c>
      <c r="F140">
        <v>1855188</v>
      </c>
    </row>
    <row r="141" spans="1:6" x14ac:dyDescent="0.45">
      <c r="A141" t="s">
        <v>41</v>
      </c>
      <c r="B141" t="s">
        <v>59</v>
      </c>
      <c r="C141" s="1">
        <v>39517</v>
      </c>
      <c r="D141" s="4">
        <v>0</v>
      </c>
      <c r="E141">
        <v>632.96</v>
      </c>
      <c r="F141">
        <v>1407544</v>
      </c>
    </row>
    <row r="142" spans="1:6" x14ac:dyDescent="0.45">
      <c r="A142" t="s">
        <v>41</v>
      </c>
      <c r="B142" t="s">
        <v>59</v>
      </c>
      <c r="C142" s="1">
        <v>39524</v>
      </c>
      <c r="D142" s="4">
        <v>0</v>
      </c>
      <c r="E142">
        <v>553.01</v>
      </c>
      <c r="F142">
        <v>3220634</v>
      </c>
    </row>
    <row r="143" spans="1:6" x14ac:dyDescent="0.45">
      <c r="A143" t="s">
        <v>41</v>
      </c>
      <c r="B143" t="s">
        <v>59</v>
      </c>
      <c r="C143" s="1">
        <v>39531</v>
      </c>
      <c r="D143" s="4">
        <v>0</v>
      </c>
      <c r="E143">
        <v>531</v>
      </c>
      <c r="F143">
        <v>2809822</v>
      </c>
    </row>
    <row r="144" spans="1:6" x14ac:dyDescent="0.45">
      <c r="A144" t="s">
        <v>41</v>
      </c>
      <c r="B144" t="s">
        <v>59</v>
      </c>
      <c r="C144" s="1">
        <v>39538</v>
      </c>
      <c r="D144" s="4">
        <v>0</v>
      </c>
      <c r="E144">
        <v>530</v>
      </c>
      <c r="F144">
        <v>1194825</v>
      </c>
    </row>
    <row r="145" spans="1:6" x14ac:dyDescent="0.45">
      <c r="A145" t="s">
        <v>41</v>
      </c>
      <c r="B145" t="s">
        <v>59</v>
      </c>
      <c r="C145" s="1">
        <v>39545</v>
      </c>
      <c r="D145" s="4">
        <v>0</v>
      </c>
      <c r="E145">
        <v>575.20000000000005</v>
      </c>
      <c r="F145">
        <v>2897978</v>
      </c>
    </row>
    <row r="146" spans="1:6" x14ac:dyDescent="0.45">
      <c r="A146" t="s">
        <v>41</v>
      </c>
      <c r="B146" t="s">
        <v>59</v>
      </c>
      <c r="C146" s="1">
        <v>39552</v>
      </c>
      <c r="D146" s="4">
        <v>0</v>
      </c>
      <c r="E146">
        <v>616.79999999999995</v>
      </c>
      <c r="F146">
        <v>3161654</v>
      </c>
    </row>
    <row r="147" spans="1:6" x14ac:dyDescent="0.45">
      <c r="A147" t="s">
        <v>41</v>
      </c>
      <c r="B147" t="s">
        <v>59</v>
      </c>
      <c r="C147" s="1">
        <v>39559</v>
      </c>
      <c r="D147" s="4">
        <v>0</v>
      </c>
      <c r="E147">
        <v>588</v>
      </c>
      <c r="F147">
        <v>1997091</v>
      </c>
    </row>
    <row r="148" spans="1:6" x14ac:dyDescent="0.45">
      <c r="A148" t="s">
        <v>41</v>
      </c>
      <c r="B148" t="s">
        <v>59</v>
      </c>
      <c r="C148" s="1">
        <v>39566</v>
      </c>
      <c r="D148" s="4">
        <v>0</v>
      </c>
      <c r="E148">
        <v>605.94000000000005</v>
      </c>
      <c r="F148">
        <v>1002467</v>
      </c>
    </row>
    <row r="149" spans="1:6" x14ac:dyDescent="0.45">
      <c r="A149" t="s">
        <v>41</v>
      </c>
      <c r="B149" t="s">
        <v>59</v>
      </c>
      <c r="C149" s="1">
        <v>39573</v>
      </c>
      <c r="D149" s="4">
        <v>0</v>
      </c>
      <c r="E149">
        <v>644.85</v>
      </c>
      <c r="F149">
        <v>1760827</v>
      </c>
    </row>
    <row r="150" spans="1:6" x14ac:dyDescent="0.45">
      <c r="A150" t="s">
        <v>41</v>
      </c>
      <c r="B150" t="s">
        <v>59</v>
      </c>
      <c r="C150" s="1">
        <v>39580</v>
      </c>
      <c r="D150" s="4">
        <v>0</v>
      </c>
      <c r="E150">
        <v>655.01</v>
      </c>
      <c r="F150">
        <v>2198956</v>
      </c>
    </row>
    <row r="151" spans="1:6" x14ac:dyDescent="0.45">
      <c r="A151" t="s">
        <v>41</v>
      </c>
      <c r="B151" t="s">
        <v>59</v>
      </c>
      <c r="C151" s="1">
        <v>39587</v>
      </c>
      <c r="D151" s="4">
        <v>0</v>
      </c>
      <c r="E151">
        <v>595</v>
      </c>
      <c r="F151">
        <v>3152243</v>
      </c>
    </row>
    <row r="152" spans="1:6" x14ac:dyDescent="0.45">
      <c r="A152" t="s">
        <v>41</v>
      </c>
      <c r="B152" t="s">
        <v>59</v>
      </c>
      <c r="C152" s="1">
        <v>39594</v>
      </c>
      <c r="D152" s="4">
        <v>0</v>
      </c>
      <c r="E152">
        <v>618</v>
      </c>
      <c r="F152">
        <v>2189702</v>
      </c>
    </row>
    <row r="153" spans="1:6" x14ac:dyDescent="0.45">
      <c r="A153" t="s">
        <v>41</v>
      </c>
      <c r="B153" t="s">
        <v>59</v>
      </c>
      <c r="C153" s="1">
        <v>39601</v>
      </c>
      <c r="D153" s="4">
        <v>0</v>
      </c>
      <c r="E153">
        <v>573.11</v>
      </c>
      <c r="F153">
        <v>2562286</v>
      </c>
    </row>
    <row r="154" spans="1:6" x14ac:dyDescent="0.45">
      <c r="A154" t="s">
        <v>41</v>
      </c>
      <c r="B154" t="s">
        <v>59</v>
      </c>
      <c r="C154" s="1">
        <v>39608</v>
      </c>
      <c r="D154" s="4">
        <v>0</v>
      </c>
      <c r="E154">
        <v>575.51</v>
      </c>
      <c r="F154">
        <v>829318</v>
      </c>
    </row>
    <row r="155" spans="1:6" x14ac:dyDescent="0.45">
      <c r="A155" t="s">
        <v>41</v>
      </c>
      <c r="B155" t="s">
        <v>59</v>
      </c>
      <c r="C155" s="1">
        <v>39615</v>
      </c>
      <c r="D155" s="4">
        <v>0</v>
      </c>
      <c r="E155">
        <v>619.94000000000005</v>
      </c>
      <c r="F155">
        <v>3725047</v>
      </c>
    </row>
    <row r="156" spans="1:6" x14ac:dyDescent="0.45">
      <c r="A156" t="s">
        <v>41</v>
      </c>
      <c r="B156" t="s">
        <v>59</v>
      </c>
      <c r="C156" s="1">
        <v>39622</v>
      </c>
      <c r="D156" s="4">
        <v>0</v>
      </c>
      <c r="E156">
        <v>617.51</v>
      </c>
      <c r="F156">
        <v>2540651</v>
      </c>
    </row>
    <row r="157" spans="1:6" x14ac:dyDescent="0.45">
      <c r="A157" t="s">
        <v>41</v>
      </c>
      <c r="B157" t="s">
        <v>59</v>
      </c>
      <c r="C157" s="1">
        <v>39629</v>
      </c>
      <c r="D157" s="4">
        <v>0</v>
      </c>
      <c r="E157">
        <v>535.70000000000005</v>
      </c>
      <c r="F157">
        <v>3488560</v>
      </c>
    </row>
    <row r="158" spans="1:6" x14ac:dyDescent="0.45">
      <c r="A158" t="s">
        <v>41</v>
      </c>
      <c r="B158" t="s">
        <v>59</v>
      </c>
      <c r="C158" s="1">
        <v>39636</v>
      </c>
      <c r="D158" s="4">
        <v>0</v>
      </c>
      <c r="E158">
        <v>515.38</v>
      </c>
      <c r="F158">
        <v>2826334</v>
      </c>
    </row>
    <row r="159" spans="1:6" x14ac:dyDescent="0.45">
      <c r="A159" t="s">
        <v>41</v>
      </c>
      <c r="B159" t="s">
        <v>59</v>
      </c>
      <c r="C159" s="1">
        <v>39643</v>
      </c>
      <c r="D159" s="4">
        <v>0</v>
      </c>
      <c r="E159">
        <v>480.6</v>
      </c>
      <c r="F159">
        <v>1955785</v>
      </c>
    </row>
    <row r="160" spans="1:6" x14ac:dyDescent="0.45">
      <c r="A160" t="s">
        <v>41</v>
      </c>
      <c r="B160" t="s">
        <v>59</v>
      </c>
      <c r="C160" s="1">
        <v>39650</v>
      </c>
      <c r="D160" s="4">
        <v>0</v>
      </c>
      <c r="E160">
        <v>407.99</v>
      </c>
      <c r="F160">
        <v>2726663</v>
      </c>
    </row>
    <row r="161" spans="1:6" x14ac:dyDescent="0.45">
      <c r="A161" t="s">
        <v>41</v>
      </c>
      <c r="B161" t="s">
        <v>59</v>
      </c>
      <c r="C161" s="1">
        <v>39657</v>
      </c>
      <c r="D161" s="4">
        <v>0</v>
      </c>
      <c r="E161">
        <v>452.9</v>
      </c>
      <c r="F161">
        <v>3274497</v>
      </c>
    </row>
    <row r="162" spans="1:6" x14ac:dyDescent="0.45">
      <c r="A162" t="s">
        <v>41</v>
      </c>
      <c r="B162" t="s">
        <v>59</v>
      </c>
      <c r="C162" s="1">
        <v>39664</v>
      </c>
      <c r="D162" s="4">
        <v>0</v>
      </c>
      <c r="E162">
        <v>414.21</v>
      </c>
      <c r="F162">
        <v>2738013</v>
      </c>
    </row>
    <row r="163" spans="1:6" x14ac:dyDescent="0.45">
      <c r="A163" t="s">
        <v>41</v>
      </c>
      <c r="B163" t="s">
        <v>59</v>
      </c>
      <c r="C163" s="1">
        <v>39671</v>
      </c>
      <c r="D163" s="4">
        <v>0</v>
      </c>
      <c r="E163">
        <v>464</v>
      </c>
      <c r="F163">
        <v>2820716</v>
      </c>
    </row>
    <row r="164" spans="1:6" x14ac:dyDescent="0.45">
      <c r="A164" t="s">
        <v>41</v>
      </c>
      <c r="B164" t="s">
        <v>59</v>
      </c>
      <c r="C164" s="1">
        <v>39678</v>
      </c>
      <c r="D164" s="4">
        <v>0</v>
      </c>
      <c r="E164">
        <v>428.7</v>
      </c>
      <c r="F164">
        <v>1577415</v>
      </c>
    </row>
    <row r="165" spans="1:6" x14ac:dyDescent="0.45">
      <c r="A165" t="s">
        <v>41</v>
      </c>
      <c r="B165" t="s">
        <v>59</v>
      </c>
      <c r="C165" s="1">
        <v>39685</v>
      </c>
      <c r="D165" s="4">
        <v>0</v>
      </c>
      <c r="E165">
        <v>417.15</v>
      </c>
      <c r="F165">
        <v>1794576</v>
      </c>
    </row>
    <row r="166" spans="1:6" x14ac:dyDescent="0.45">
      <c r="A166" t="s">
        <v>41</v>
      </c>
      <c r="B166" t="s">
        <v>59</v>
      </c>
      <c r="C166" s="1">
        <v>39692</v>
      </c>
      <c r="D166" s="4">
        <v>0</v>
      </c>
      <c r="E166">
        <v>383.5</v>
      </c>
      <c r="F166">
        <v>2748388</v>
      </c>
    </row>
    <row r="167" spans="1:6" x14ac:dyDescent="0.45">
      <c r="A167" t="s">
        <v>41</v>
      </c>
      <c r="B167" t="s">
        <v>59</v>
      </c>
      <c r="C167" s="1">
        <v>39699</v>
      </c>
      <c r="D167" s="4">
        <v>0</v>
      </c>
      <c r="E167">
        <v>369</v>
      </c>
      <c r="F167">
        <v>2489056</v>
      </c>
    </row>
    <row r="168" spans="1:6" x14ac:dyDescent="0.45">
      <c r="A168" t="s">
        <v>41</v>
      </c>
      <c r="B168" t="s">
        <v>59</v>
      </c>
      <c r="C168" s="1">
        <v>39706</v>
      </c>
      <c r="D168" s="4">
        <v>0</v>
      </c>
      <c r="E168">
        <v>363</v>
      </c>
      <c r="F168">
        <v>1746623</v>
      </c>
    </row>
    <row r="169" spans="1:6" x14ac:dyDescent="0.45">
      <c r="A169" t="s">
        <v>41</v>
      </c>
      <c r="B169" t="s">
        <v>59</v>
      </c>
      <c r="C169" s="1">
        <v>39713</v>
      </c>
      <c r="D169" s="4">
        <v>0</v>
      </c>
      <c r="E169">
        <v>324.88</v>
      </c>
      <c r="F169">
        <v>1577547</v>
      </c>
    </row>
    <row r="170" spans="1:6" x14ac:dyDescent="0.45">
      <c r="A170" t="s">
        <v>41</v>
      </c>
      <c r="B170" t="s">
        <v>59</v>
      </c>
      <c r="C170" s="1">
        <v>39720</v>
      </c>
      <c r="D170" s="4">
        <v>0</v>
      </c>
      <c r="E170">
        <v>237.58</v>
      </c>
      <c r="F170">
        <v>2862027</v>
      </c>
    </row>
    <row r="171" spans="1:6" x14ac:dyDescent="0.45">
      <c r="A171" t="s">
        <v>41</v>
      </c>
      <c r="B171" t="s">
        <v>59</v>
      </c>
      <c r="C171" s="1">
        <v>39727</v>
      </c>
      <c r="D171" s="4">
        <v>0</v>
      </c>
      <c r="E171">
        <v>152.5</v>
      </c>
      <c r="F171">
        <v>1556761</v>
      </c>
    </row>
    <row r="172" spans="1:6" x14ac:dyDescent="0.45">
      <c r="A172" t="s">
        <v>41</v>
      </c>
      <c r="B172" t="s">
        <v>59</v>
      </c>
      <c r="C172" s="1">
        <v>39734</v>
      </c>
      <c r="D172" s="4">
        <v>0</v>
      </c>
      <c r="E172">
        <v>108</v>
      </c>
      <c r="F172">
        <v>2833673</v>
      </c>
    </row>
    <row r="173" spans="1:6" x14ac:dyDescent="0.45">
      <c r="A173" t="s">
        <v>41</v>
      </c>
      <c r="B173" t="s">
        <v>59</v>
      </c>
      <c r="C173" s="1">
        <v>39741</v>
      </c>
      <c r="D173" s="4">
        <v>0</v>
      </c>
      <c r="E173">
        <v>79.010000000000005</v>
      </c>
      <c r="F173">
        <v>2571561</v>
      </c>
    </row>
    <row r="174" spans="1:6" x14ac:dyDescent="0.45">
      <c r="A174" t="s">
        <v>41</v>
      </c>
      <c r="B174" t="s">
        <v>59</v>
      </c>
      <c r="C174" s="1">
        <v>39748</v>
      </c>
      <c r="D174" s="4">
        <v>0</v>
      </c>
      <c r="E174">
        <v>108.56</v>
      </c>
      <c r="F174">
        <v>7064645</v>
      </c>
    </row>
    <row r="175" spans="1:6" x14ac:dyDescent="0.45">
      <c r="A175" t="s">
        <v>41</v>
      </c>
      <c r="B175" t="s">
        <v>59</v>
      </c>
      <c r="C175" s="1">
        <v>39755</v>
      </c>
      <c r="D175" s="4">
        <v>0</v>
      </c>
      <c r="E175">
        <v>95.49</v>
      </c>
      <c r="F175">
        <v>3351143</v>
      </c>
    </row>
    <row r="176" spans="1:6" x14ac:dyDescent="0.45">
      <c r="A176" t="s">
        <v>41</v>
      </c>
      <c r="B176" t="s">
        <v>59</v>
      </c>
      <c r="C176" s="1">
        <v>39762</v>
      </c>
      <c r="D176" s="4">
        <v>0</v>
      </c>
      <c r="E176">
        <v>79.790000000000006</v>
      </c>
      <c r="F176">
        <v>3022754</v>
      </c>
    </row>
    <row r="177" spans="1:6" x14ac:dyDescent="0.45">
      <c r="A177" t="s">
        <v>41</v>
      </c>
      <c r="B177" t="s">
        <v>59</v>
      </c>
      <c r="C177" s="1">
        <v>39769</v>
      </c>
      <c r="D177" s="4">
        <v>0</v>
      </c>
      <c r="E177">
        <v>59.95</v>
      </c>
      <c r="F177">
        <v>4246018</v>
      </c>
    </row>
    <row r="178" spans="1:6" x14ac:dyDescent="0.45">
      <c r="A178" t="s">
        <v>41</v>
      </c>
      <c r="B178" t="s">
        <v>59</v>
      </c>
      <c r="C178" s="1">
        <v>39776</v>
      </c>
      <c r="D178" s="4">
        <v>0</v>
      </c>
      <c r="E178">
        <v>86.23</v>
      </c>
      <c r="F178">
        <v>7668143</v>
      </c>
    </row>
    <row r="179" spans="1:6" x14ac:dyDescent="0.45">
      <c r="A179" t="s">
        <v>41</v>
      </c>
      <c r="B179" t="s">
        <v>59</v>
      </c>
      <c r="C179" s="1">
        <v>39783</v>
      </c>
      <c r="D179" s="4">
        <v>0</v>
      </c>
      <c r="E179">
        <v>74.099999999999994</v>
      </c>
      <c r="F179">
        <v>2627634</v>
      </c>
    </row>
    <row r="180" spans="1:6" x14ac:dyDescent="0.45">
      <c r="A180" t="s">
        <v>41</v>
      </c>
      <c r="B180" t="s">
        <v>59</v>
      </c>
      <c r="C180" s="1">
        <v>39790</v>
      </c>
      <c r="D180" s="4">
        <v>0</v>
      </c>
      <c r="E180">
        <v>93.7</v>
      </c>
      <c r="F180">
        <v>14614030</v>
      </c>
    </row>
    <row r="181" spans="1:6" x14ac:dyDescent="0.45">
      <c r="A181" t="s">
        <v>41</v>
      </c>
      <c r="B181" t="s">
        <v>59</v>
      </c>
      <c r="C181" s="1">
        <v>39797</v>
      </c>
      <c r="D181" s="4">
        <v>0</v>
      </c>
      <c r="E181">
        <v>89.65</v>
      </c>
      <c r="F181">
        <v>6152641</v>
      </c>
    </row>
    <row r="182" spans="1:6" x14ac:dyDescent="0.45">
      <c r="A182" t="s">
        <v>41</v>
      </c>
      <c r="B182" t="s">
        <v>59</v>
      </c>
      <c r="C182" s="1">
        <v>39804</v>
      </c>
      <c r="D182" s="4">
        <v>0</v>
      </c>
      <c r="E182">
        <v>84.35</v>
      </c>
      <c r="F182">
        <v>4263484</v>
      </c>
    </row>
    <row r="183" spans="1:6" x14ac:dyDescent="0.45">
      <c r="A183" t="s">
        <v>41</v>
      </c>
      <c r="B183" t="s">
        <v>59</v>
      </c>
      <c r="C183" s="1">
        <v>39811</v>
      </c>
      <c r="D183" s="4">
        <v>0</v>
      </c>
      <c r="E183">
        <v>84.65</v>
      </c>
      <c r="F183">
        <v>1162768</v>
      </c>
    </row>
    <row r="184" spans="1:6" x14ac:dyDescent="0.45">
      <c r="A184" t="s">
        <v>41</v>
      </c>
      <c r="B184" t="s">
        <v>59</v>
      </c>
      <c r="C184" s="1">
        <v>39818</v>
      </c>
      <c r="D184" s="4">
        <v>0</v>
      </c>
      <c r="E184">
        <v>87.59</v>
      </c>
      <c r="F184">
        <v>507894</v>
      </c>
    </row>
    <row r="185" spans="1:6" x14ac:dyDescent="0.45">
      <c r="A185" t="s">
        <v>41</v>
      </c>
      <c r="B185" t="s">
        <v>59</v>
      </c>
      <c r="C185" s="1">
        <v>39825</v>
      </c>
      <c r="D185" s="4">
        <v>0</v>
      </c>
      <c r="E185">
        <v>83.87</v>
      </c>
      <c r="F185">
        <v>2847220</v>
      </c>
    </row>
    <row r="186" spans="1:6" x14ac:dyDescent="0.45">
      <c r="A186" t="s">
        <v>41</v>
      </c>
      <c r="B186" t="s">
        <v>59</v>
      </c>
      <c r="C186" s="1">
        <v>39832</v>
      </c>
      <c r="D186" s="4">
        <v>0</v>
      </c>
      <c r="E186">
        <v>74.17</v>
      </c>
      <c r="F186">
        <v>2233219</v>
      </c>
    </row>
    <row r="187" spans="1:6" x14ac:dyDescent="0.45">
      <c r="A187" t="s">
        <v>41</v>
      </c>
      <c r="B187" t="s">
        <v>59</v>
      </c>
      <c r="C187" s="1">
        <v>39839</v>
      </c>
      <c r="D187" s="4">
        <v>0</v>
      </c>
      <c r="E187">
        <v>90.04</v>
      </c>
      <c r="F187">
        <v>4935846</v>
      </c>
    </row>
    <row r="188" spans="1:6" x14ac:dyDescent="0.45">
      <c r="A188" t="s">
        <v>41</v>
      </c>
      <c r="B188" t="s">
        <v>59</v>
      </c>
      <c r="C188" s="1">
        <v>39846</v>
      </c>
      <c r="D188" s="4">
        <v>0</v>
      </c>
      <c r="E188">
        <v>142</v>
      </c>
      <c r="F188">
        <v>17795643</v>
      </c>
    </row>
    <row r="189" spans="1:6" x14ac:dyDescent="0.45">
      <c r="A189" t="s">
        <v>41</v>
      </c>
      <c r="B189" t="s">
        <v>59</v>
      </c>
      <c r="C189" s="1">
        <v>39853</v>
      </c>
      <c r="D189" s="4">
        <v>0</v>
      </c>
      <c r="E189">
        <v>136.69999999999999</v>
      </c>
      <c r="F189">
        <v>19960972</v>
      </c>
    </row>
    <row r="190" spans="1:6" x14ac:dyDescent="0.45">
      <c r="A190" t="s">
        <v>41</v>
      </c>
      <c r="B190" t="s">
        <v>59</v>
      </c>
      <c r="C190" s="1">
        <v>39860</v>
      </c>
      <c r="D190" s="4">
        <v>0</v>
      </c>
      <c r="E190">
        <v>119.11</v>
      </c>
      <c r="F190">
        <v>8926957</v>
      </c>
    </row>
    <row r="191" spans="1:6" x14ac:dyDescent="0.45">
      <c r="A191" t="s">
        <v>41</v>
      </c>
      <c r="B191" t="s">
        <v>59</v>
      </c>
      <c r="C191" s="1">
        <v>39867</v>
      </c>
      <c r="D191" s="4">
        <v>0</v>
      </c>
      <c r="E191">
        <v>130.12</v>
      </c>
      <c r="F191">
        <v>6924886</v>
      </c>
    </row>
    <row r="192" spans="1:6" x14ac:dyDescent="0.45">
      <c r="A192" t="s">
        <v>41</v>
      </c>
      <c r="B192" t="s">
        <v>59</v>
      </c>
      <c r="C192" s="1">
        <v>39874</v>
      </c>
      <c r="D192" s="4">
        <v>0</v>
      </c>
      <c r="E192">
        <v>130</v>
      </c>
      <c r="F192">
        <v>5440971</v>
      </c>
    </row>
    <row r="193" spans="1:6" x14ac:dyDescent="0.45">
      <c r="A193" t="s">
        <v>41</v>
      </c>
      <c r="B193" t="s">
        <v>59</v>
      </c>
      <c r="C193" s="1">
        <v>39881</v>
      </c>
      <c r="D193" s="4">
        <v>0</v>
      </c>
      <c r="E193">
        <v>128.84</v>
      </c>
      <c r="F193">
        <v>8253680</v>
      </c>
    </row>
    <row r="194" spans="1:6" x14ac:dyDescent="0.45">
      <c r="A194" t="s">
        <v>41</v>
      </c>
      <c r="B194" t="s">
        <v>59</v>
      </c>
      <c r="C194" s="1">
        <v>39888</v>
      </c>
      <c r="D194" s="4">
        <v>0</v>
      </c>
      <c r="E194">
        <v>135.5</v>
      </c>
      <c r="F194">
        <v>9880935</v>
      </c>
    </row>
    <row r="195" spans="1:6" x14ac:dyDescent="0.45">
      <c r="A195" t="s">
        <v>41</v>
      </c>
      <c r="B195" t="s">
        <v>59</v>
      </c>
      <c r="C195" s="1">
        <v>39895</v>
      </c>
      <c r="D195" s="4">
        <v>0</v>
      </c>
      <c r="E195">
        <v>126.59</v>
      </c>
      <c r="F195">
        <v>14309465</v>
      </c>
    </row>
    <row r="196" spans="1:6" x14ac:dyDescent="0.45">
      <c r="A196" t="s">
        <v>41</v>
      </c>
      <c r="B196" t="s">
        <v>59</v>
      </c>
      <c r="C196" s="1">
        <v>39902</v>
      </c>
      <c r="D196" s="4">
        <v>0</v>
      </c>
      <c r="E196">
        <v>127.51</v>
      </c>
      <c r="F196">
        <v>12726592</v>
      </c>
    </row>
    <row r="197" spans="1:6" x14ac:dyDescent="0.45">
      <c r="A197" t="s">
        <v>41</v>
      </c>
      <c r="B197" t="s">
        <v>59</v>
      </c>
      <c r="C197" s="1">
        <v>39909</v>
      </c>
      <c r="D197" s="4">
        <v>0</v>
      </c>
      <c r="E197">
        <v>135.6</v>
      </c>
      <c r="F197">
        <v>12015126</v>
      </c>
    </row>
    <row r="198" spans="1:6" x14ac:dyDescent="0.45">
      <c r="A198" t="s">
        <v>41</v>
      </c>
      <c r="B198" t="s">
        <v>59</v>
      </c>
      <c r="C198" s="1">
        <v>39916</v>
      </c>
      <c r="D198" s="4">
        <v>0</v>
      </c>
      <c r="E198">
        <v>154.26</v>
      </c>
      <c r="F198">
        <v>16061286</v>
      </c>
    </row>
    <row r="199" spans="1:6" x14ac:dyDescent="0.45">
      <c r="A199" t="s">
        <v>41</v>
      </c>
      <c r="B199" t="s">
        <v>59</v>
      </c>
      <c r="C199" s="1">
        <v>39923</v>
      </c>
      <c r="D199" s="4">
        <v>0</v>
      </c>
      <c r="E199">
        <v>146.26</v>
      </c>
      <c r="F199">
        <v>12937640</v>
      </c>
    </row>
    <row r="200" spans="1:6" x14ac:dyDescent="0.45">
      <c r="A200" t="s">
        <v>41</v>
      </c>
      <c r="B200" t="s">
        <v>59</v>
      </c>
      <c r="C200" s="1">
        <v>39930</v>
      </c>
      <c r="D200" s="4">
        <v>0</v>
      </c>
      <c r="E200">
        <v>135</v>
      </c>
      <c r="F200">
        <v>6900173</v>
      </c>
    </row>
    <row r="201" spans="1:6" x14ac:dyDescent="0.45">
      <c r="A201" t="s">
        <v>41</v>
      </c>
      <c r="B201" t="s">
        <v>59</v>
      </c>
      <c r="C201" s="1">
        <v>39937</v>
      </c>
      <c r="D201" s="4">
        <v>0</v>
      </c>
      <c r="E201">
        <v>153.44999999999999</v>
      </c>
      <c r="F201">
        <v>10916456</v>
      </c>
    </row>
    <row r="202" spans="1:6" x14ac:dyDescent="0.45">
      <c r="A202" t="s">
        <v>41</v>
      </c>
      <c r="B202" t="s">
        <v>59</v>
      </c>
      <c r="C202" s="1">
        <v>39944</v>
      </c>
      <c r="D202" s="4">
        <v>0</v>
      </c>
      <c r="E202">
        <v>143.82</v>
      </c>
      <c r="F202">
        <v>12615444</v>
      </c>
    </row>
    <row r="203" spans="1:6" x14ac:dyDescent="0.45">
      <c r="A203" t="s">
        <v>41</v>
      </c>
      <c r="B203" t="s">
        <v>59</v>
      </c>
      <c r="C203" s="1">
        <v>39951</v>
      </c>
      <c r="D203" s="4">
        <v>0</v>
      </c>
      <c r="E203">
        <v>150.69999999999999</v>
      </c>
      <c r="F203">
        <v>12271919</v>
      </c>
    </row>
    <row r="204" spans="1:6" x14ac:dyDescent="0.45">
      <c r="A204" t="s">
        <v>41</v>
      </c>
      <c r="B204" t="s">
        <v>59</v>
      </c>
      <c r="C204" s="1">
        <v>39958</v>
      </c>
      <c r="D204" s="4">
        <v>0</v>
      </c>
      <c r="E204">
        <v>173.14</v>
      </c>
      <c r="F204">
        <v>14252925</v>
      </c>
    </row>
    <row r="205" spans="1:6" x14ac:dyDescent="0.45">
      <c r="A205" t="s">
        <v>41</v>
      </c>
      <c r="B205" t="s">
        <v>59</v>
      </c>
      <c r="C205" s="1">
        <v>39965</v>
      </c>
      <c r="D205" s="4">
        <v>0</v>
      </c>
      <c r="E205">
        <v>172</v>
      </c>
      <c r="F205">
        <v>15932913</v>
      </c>
    </row>
    <row r="206" spans="1:6" x14ac:dyDescent="0.45">
      <c r="A206" t="s">
        <v>41</v>
      </c>
      <c r="B206" t="s">
        <v>59</v>
      </c>
      <c r="C206" s="1">
        <v>39972</v>
      </c>
      <c r="D206" s="4">
        <v>0</v>
      </c>
      <c r="E206">
        <v>182</v>
      </c>
      <c r="F206">
        <v>5732636</v>
      </c>
    </row>
    <row r="207" spans="1:6" x14ac:dyDescent="0.45">
      <c r="A207" t="s">
        <v>41</v>
      </c>
      <c r="B207" t="s">
        <v>59</v>
      </c>
      <c r="C207" s="1">
        <v>39979</v>
      </c>
      <c r="D207" s="4">
        <v>0</v>
      </c>
      <c r="E207">
        <v>163.19999999999999</v>
      </c>
      <c r="F207">
        <v>8549965</v>
      </c>
    </row>
    <row r="208" spans="1:6" x14ac:dyDescent="0.45">
      <c r="A208" t="s">
        <v>41</v>
      </c>
      <c r="B208" t="s">
        <v>59</v>
      </c>
      <c r="C208" s="1">
        <v>39986</v>
      </c>
      <c r="D208" s="4">
        <v>0</v>
      </c>
      <c r="E208">
        <v>158.51</v>
      </c>
      <c r="F208">
        <v>7101113</v>
      </c>
    </row>
    <row r="209" spans="1:6" x14ac:dyDescent="0.45">
      <c r="A209" t="s">
        <v>41</v>
      </c>
      <c r="B209" t="s">
        <v>59</v>
      </c>
      <c r="C209" s="1">
        <v>39993</v>
      </c>
      <c r="D209" s="4">
        <v>0</v>
      </c>
      <c r="E209">
        <v>172.39</v>
      </c>
      <c r="F209">
        <v>8643405</v>
      </c>
    </row>
    <row r="210" spans="1:6" x14ac:dyDescent="0.45">
      <c r="A210" t="s">
        <v>41</v>
      </c>
      <c r="B210" t="s">
        <v>59</v>
      </c>
      <c r="C210" s="1">
        <v>40000</v>
      </c>
      <c r="D210" s="4">
        <v>0</v>
      </c>
      <c r="E210">
        <v>143.97999999999999</v>
      </c>
      <c r="F210">
        <v>7520601</v>
      </c>
    </row>
    <row r="211" spans="1:6" x14ac:dyDescent="0.45">
      <c r="A211" t="s">
        <v>41</v>
      </c>
      <c r="B211" t="s">
        <v>59</v>
      </c>
      <c r="C211" s="1">
        <v>40007</v>
      </c>
      <c r="D211" s="4">
        <v>0</v>
      </c>
      <c r="E211">
        <v>161.49</v>
      </c>
      <c r="F211">
        <v>6859806</v>
      </c>
    </row>
    <row r="212" spans="1:6" x14ac:dyDescent="0.45">
      <c r="A212" t="s">
        <v>41</v>
      </c>
      <c r="B212" t="s">
        <v>59</v>
      </c>
      <c r="C212" s="1">
        <v>40014</v>
      </c>
      <c r="D212" s="4">
        <v>0</v>
      </c>
      <c r="E212">
        <v>184.94</v>
      </c>
      <c r="F212">
        <v>14873745</v>
      </c>
    </row>
    <row r="213" spans="1:6" x14ac:dyDescent="0.45">
      <c r="A213" t="s">
        <v>41</v>
      </c>
      <c r="B213" t="s">
        <v>59</v>
      </c>
      <c r="C213" s="1">
        <v>40021</v>
      </c>
      <c r="D213" s="4">
        <v>0</v>
      </c>
      <c r="E213">
        <v>213.78</v>
      </c>
      <c r="F213">
        <v>11142917</v>
      </c>
    </row>
    <row r="214" spans="1:6" x14ac:dyDescent="0.45">
      <c r="A214" t="s">
        <v>41</v>
      </c>
      <c r="B214" t="s">
        <v>59</v>
      </c>
      <c r="C214" s="1">
        <v>40028</v>
      </c>
      <c r="D214" s="4">
        <v>0</v>
      </c>
      <c r="E214">
        <v>215.64</v>
      </c>
      <c r="F214">
        <v>11821232</v>
      </c>
    </row>
    <row r="215" spans="1:6" x14ac:dyDescent="0.45">
      <c r="A215" t="s">
        <v>41</v>
      </c>
      <c r="B215" t="s">
        <v>59</v>
      </c>
      <c r="C215" s="1">
        <v>40035</v>
      </c>
      <c r="D215" s="4">
        <v>0</v>
      </c>
      <c r="E215">
        <v>220.67</v>
      </c>
      <c r="F215">
        <v>6494524</v>
      </c>
    </row>
    <row r="216" spans="1:6" x14ac:dyDescent="0.45">
      <c r="A216" t="s">
        <v>41</v>
      </c>
      <c r="B216" t="s">
        <v>59</v>
      </c>
      <c r="C216" s="1">
        <v>40042</v>
      </c>
      <c r="D216" s="4">
        <v>0</v>
      </c>
      <c r="E216">
        <v>228</v>
      </c>
      <c r="F216">
        <v>5078742</v>
      </c>
    </row>
    <row r="217" spans="1:6" x14ac:dyDescent="0.45">
      <c r="A217" t="s">
        <v>41</v>
      </c>
      <c r="B217" t="s">
        <v>59</v>
      </c>
      <c r="C217" s="1">
        <v>40049</v>
      </c>
      <c r="D217" s="4">
        <v>0</v>
      </c>
      <c r="E217">
        <v>231.4</v>
      </c>
      <c r="F217">
        <v>6951352</v>
      </c>
    </row>
    <row r="218" spans="1:6" x14ac:dyDescent="0.45">
      <c r="A218" t="s">
        <v>41</v>
      </c>
      <c r="B218" t="s">
        <v>59</v>
      </c>
      <c r="C218" s="1">
        <v>40056</v>
      </c>
      <c r="D218" s="4">
        <v>0</v>
      </c>
      <c r="E218">
        <v>204.25</v>
      </c>
      <c r="F218">
        <v>7828341</v>
      </c>
    </row>
    <row r="219" spans="1:6" x14ac:dyDescent="0.45">
      <c r="A219" t="s">
        <v>41</v>
      </c>
      <c r="B219" t="s">
        <v>59</v>
      </c>
      <c r="C219" s="1">
        <v>40063</v>
      </c>
      <c r="D219" s="4">
        <v>0</v>
      </c>
      <c r="E219">
        <v>221.3</v>
      </c>
      <c r="F219">
        <v>6532934</v>
      </c>
    </row>
    <row r="220" spans="1:6" x14ac:dyDescent="0.45">
      <c r="A220" t="s">
        <v>41</v>
      </c>
      <c r="B220" t="s">
        <v>59</v>
      </c>
      <c r="C220" s="1">
        <v>40070</v>
      </c>
      <c r="D220" s="4">
        <v>0</v>
      </c>
      <c r="E220">
        <v>233.98</v>
      </c>
      <c r="F220">
        <v>6432509</v>
      </c>
    </row>
    <row r="221" spans="1:6" x14ac:dyDescent="0.45">
      <c r="A221" t="s">
        <v>41</v>
      </c>
      <c r="B221" t="s">
        <v>59</v>
      </c>
      <c r="C221" s="1">
        <v>40077</v>
      </c>
      <c r="D221" s="4">
        <v>0</v>
      </c>
      <c r="E221">
        <v>232</v>
      </c>
      <c r="F221">
        <v>6709143</v>
      </c>
    </row>
    <row r="222" spans="1:6" x14ac:dyDescent="0.45">
      <c r="A222" t="s">
        <v>41</v>
      </c>
      <c r="B222" t="s">
        <v>59</v>
      </c>
      <c r="C222" s="1">
        <v>40084</v>
      </c>
      <c r="D222" s="4">
        <v>0</v>
      </c>
      <c r="E222">
        <v>227.9</v>
      </c>
      <c r="F222">
        <v>6444019</v>
      </c>
    </row>
    <row r="223" spans="1:6" x14ac:dyDescent="0.45">
      <c r="A223" t="s">
        <v>41</v>
      </c>
      <c r="B223" t="s">
        <v>59</v>
      </c>
      <c r="C223" s="1">
        <v>40091</v>
      </c>
      <c r="D223" s="4">
        <v>0</v>
      </c>
      <c r="E223">
        <v>231.67</v>
      </c>
      <c r="F223">
        <v>5308722</v>
      </c>
    </row>
    <row r="224" spans="1:6" x14ac:dyDescent="0.45">
      <c r="A224" t="s">
        <v>41</v>
      </c>
      <c r="B224" t="s">
        <v>59</v>
      </c>
      <c r="C224" s="1">
        <v>40098</v>
      </c>
      <c r="D224" s="4">
        <v>0</v>
      </c>
      <c r="E224">
        <v>238.1</v>
      </c>
      <c r="F224">
        <v>9461770</v>
      </c>
    </row>
    <row r="225" spans="1:6" x14ac:dyDescent="0.45">
      <c r="A225" t="s">
        <v>41</v>
      </c>
      <c r="B225" t="s">
        <v>59</v>
      </c>
      <c r="C225" s="1">
        <v>40105</v>
      </c>
      <c r="D225" s="4">
        <v>0</v>
      </c>
      <c r="E225">
        <v>245.84</v>
      </c>
      <c r="F225">
        <v>4823554</v>
      </c>
    </row>
    <row r="226" spans="1:6" x14ac:dyDescent="0.45">
      <c r="A226" t="s">
        <v>41</v>
      </c>
      <c r="B226" t="s">
        <v>59</v>
      </c>
      <c r="C226" s="1">
        <v>40112</v>
      </c>
      <c r="D226" s="4">
        <v>0</v>
      </c>
      <c r="E226">
        <v>213.99</v>
      </c>
      <c r="F226">
        <v>8062014</v>
      </c>
    </row>
    <row r="227" spans="1:6" x14ac:dyDescent="0.45">
      <c r="A227" t="s">
        <v>41</v>
      </c>
      <c r="B227" t="s">
        <v>59</v>
      </c>
      <c r="C227" s="1">
        <v>40119</v>
      </c>
      <c r="D227" s="4">
        <v>0</v>
      </c>
      <c r="E227">
        <v>218.7</v>
      </c>
      <c r="F227">
        <v>3774887</v>
      </c>
    </row>
    <row r="228" spans="1:6" x14ac:dyDescent="0.45">
      <c r="A228" t="s">
        <v>41</v>
      </c>
      <c r="B228" t="s">
        <v>59</v>
      </c>
      <c r="C228" s="1">
        <v>40126</v>
      </c>
      <c r="D228" s="4">
        <v>0</v>
      </c>
      <c r="E228">
        <v>226.91</v>
      </c>
      <c r="F228">
        <v>3905481</v>
      </c>
    </row>
    <row r="229" spans="1:6" x14ac:dyDescent="0.45">
      <c r="A229" t="s">
        <v>41</v>
      </c>
      <c r="B229" t="s">
        <v>59</v>
      </c>
      <c r="C229" s="1">
        <v>40133</v>
      </c>
      <c r="D229" s="4">
        <v>0</v>
      </c>
      <c r="E229">
        <v>237.99</v>
      </c>
      <c r="F229">
        <v>12281441</v>
      </c>
    </row>
    <row r="230" spans="1:6" x14ac:dyDescent="0.45">
      <c r="A230" t="s">
        <v>41</v>
      </c>
      <c r="B230" t="s">
        <v>59</v>
      </c>
      <c r="C230" s="1">
        <v>40140</v>
      </c>
      <c r="D230" s="4">
        <v>0</v>
      </c>
      <c r="E230">
        <v>223.7</v>
      </c>
      <c r="F230">
        <v>4731719</v>
      </c>
    </row>
    <row r="231" spans="1:6" x14ac:dyDescent="0.45">
      <c r="A231" t="s">
        <v>41</v>
      </c>
      <c r="B231" t="s">
        <v>59</v>
      </c>
      <c r="C231" s="1">
        <v>40147</v>
      </c>
      <c r="D231" s="4">
        <v>0</v>
      </c>
      <c r="E231">
        <v>244.9</v>
      </c>
      <c r="F231">
        <v>5278991</v>
      </c>
    </row>
    <row r="232" spans="1:6" x14ac:dyDescent="0.45">
      <c r="A232" t="s">
        <v>41</v>
      </c>
      <c r="B232" t="s">
        <v>59</v>
      </c>
      <c r="C232" s="1">
        <v>40154</v>
      </c>
      <c r="D232" s="4">
        <v>0</v>
      </c>
      <c r="E232">
        <v>239</v>
      </c>
      <c r="F232">
        <v>3307142</v>
      </c>
    </row>
    <row r="233" spans="1:6" x14ac:dyDescent="0.45">
      <c r="A233" t="s">
        <v>41</v>
      </c>
      <c r="B233" t="s">
        <v>59</v>
      </c>
      <c r="C233" s="1">
        <v>40161</v>
      </c>
      <c r="D233" s="4">
        <v>0</v>
      </c>
      <c r="E233">
        <v>257.06</v>
      </c>
      <c r="F233">
        <v>4302478</v>
      </c>
    </row>
    <row r="234" spans="1:6" x14ac:dyDescent="0.45">
      <c r="A234" t="s">
        <v>41</v>
      </c>
      <c r="B234" t="s">
        <v>59</v>
      </c>
      <c r="C234" s="1">
        <v>40168</v>
      </c>
      <c r="D234" s="4">
        <v>0</v>
      </c>
      <c r="E234">
        <v>249.03</v>
      </c>
      <c r="F234">
        <v>3260914</v>
      </c>
    </row>
    <row r="235" spans="1:6" x14ac:dyDescent="0.45">
      <c r="A235" t="s">
        <v>41</v>
      </c>
      <c r="B235" t="s">
        <v>59</v>
      </c>
      <c r="C235" s="1">
        <v>40175</v>
      </c>
      <c r="D235" s="4">
        <v>0</v>
      </c>
      <c r="E235">
        <v>253.1</v>
      </c>
      <c r="F235">
        <v>1265490</v>
      </c>
    </row>
    <row r="236" spans="1:6" x14ac:dyDescent="0.45">
      <c r="A236" t="s">
        <v>41</v>
      </c>
      <c r="B236" t="s">
        <v>59</v>
      </c>
      <c r="C236" s="1">
        <v>40189</v>
      </c>
      <c r="D236" s="4">
        <v>0</v>
      </c>
      <c r="E236">
        <v>347.96</v>
      </c>
      <c r="F236">
        <v>20077124</v>
      </c>
    </row>
    <row r="237" spans="1:6" x14ac:dyDescent="0.45">
      <c r="A237" t="s">
        <v>41</v>
      </c>
      <c r="B237" t="s">
        <v>59</v>
      </c>
      <c r="C237" s="1">
        <v>40196</v>
      </c>
      <c r="D237" s="4">
        <v>0</v>
      </c>
      <c r="E237">
        <v>351.48</v>
      </c>
      <c r="F237">
        <v>20990469</v>
      </c>
    </row>
    <row r="238" spans="1:6" x14ac:dyDescent="0.45">
      <c r="A238" t="s">
        <v>41</v>
      </c>
      <c r="B238" t="s">
        <v>59</v>
      </c>
      <c r="C238" s="1">
        <v>40203</v>
      </c>
      <c r="D238" s="4">
        <v>0</v>
      </c>
      <c r="E238">
        <v>351.43</v>
      </c>
      <c r="F238">
        <v>11768531</v>
      </c>
    </row>
    <row r="239" spans="1:6" x14ac:dyDescent="0.45">
      <c r="A239" t="s">
        <v>41</v>
      </c>
      <c r="B239" t="s">
        <v>59</v>
      </c>
      <c r="C239" s="1">
        <v>40210</v>
      </c>
      <c r="D239" s="4">
        <v>0</v>
      </c>
      <c r="E239">
        <v>326.39999999999998</v>
      </c>
      <c r="F239">
        <v>16756710</v>
      </c>
    </row>
    <row r="240" spans="1:6" x14ac:dyDescent="0.45">
      <c r="A240" t="s">
        <v>41</v>
      </c>
      <c r="B240" t="s">
        <v>59</v>
      </c>
      <c r="C240" s="1">
        <v>40217</v>
      </c>
      <c r="D240" s="4">
        <v>0</v>
      </c>
      <c r="E240">
        <v>317</v>
      </c>
      <c r="F240">
        <v>15974021</v>
      </c>
    </row>
    <row r="241" spans="1:6" x14ac:dyDescent="0.45">
      <c r="A241" t="s">
        <v>41</v>
      </c>
      <c r="B241" t="s">
        <v>59</v>
      </c>
      <c r="C241" s="1">
        <v>40224</v>
      </c>
      <c r="D241" s="4">
        <v>0</v>
      </c>
      <c r="E241">
        <v>346.3</v>
      </c>
      <c r="F241">
        <v>15863629</v>
      </c>
    </row>
    <row r="242" spans="1:6" x14ac:dyDescent="0.45">
      <c r="A242" t="s">
        <v>41</v>
      </c>
      <c r="B242" t="s">
        <v>59</v>
      </c>
      <c r="C242" s="1">
        <v>40231</v>
      </c>
      <c r="D242" s="4">
        <v>0</v>
      </c>
      <c r="E242">
        <v>342.05</v>
      </c>
      <c r="F242">
        <v>7300930</v>
      </c>
    </row>
    <row r="243" spans="1:6" x14ac:dyDescent="0.45">
      <c r="A243" t="s">
        <v>41</v>
      </c>
      <c r="B243" t="s">
        <v>59</v>
      </c>
      <c r="C243" s="1">
        <v>40238</v>
      </c>
      <c r="D243" s="4">
        <v>0</v>
      </c>
      <c r="E243">
        <v>384.5</v>
      </c>
      <c r="F243">
        <v>14042727</v>
      </c>
    </row>
    <row r="244" spans="1:6" x14ac:dyDescent="0.45">
      <c r="A244" t="s">
        <v>41</v>
      </c>
      <c r="B244" t="s">
        <v>59</v>
      </c>
      <c r="C244" s="1">
        <v>40245</v>
      </c>
      <c r="D244" s="4">
        <v>0</v>
      </c>
      <c r="E244">
        <v>378.5</v>
      </c>
      <c r="F244">
        <v>16866937</v>
      </c>
    </row>
    <row r="245" spans="1:6" x14ac:dyDescent="0.45">
      <c r="A245" t="s">
        <v>41</v>
      </c>
      <c r="B245" t="s">
        <v>59</v>
      </c>
      <c r="C245" s="1">
        <v>40252</v>
      </c>
      <c r="D245" s="4">
        <v>0</v>
      </c>
      <c r="E245">
        <v>371.28</v>
      </c>
      <c r="F245">
        <v>11766047</v>
      </c>
    </row>
    <row r="246" spans="1:6" x14ac:dyDescent="0.45">
      <c r="A246" t="s">
        <v>41</v>
      </c>
      <c r="B246" t="s">
        <v>59</v>
      </c>
      <c r="C246" s="1">
        <v>40259</v>
      </c>
      <c r="D246" s="4">
        <v>0</v>
      </c>
      <c r="E246">
        <v>389.55</v>
      </c>
      <c r="F246">
        <v>13496712</v>
      </c>
    </row>
    <row r="247" spans="1:6" x14ac:dyDescent="0.45">
      <c r="A247" t="s">
        <v>41</v>
      </c>
      <c r="B247" t="s">
        <v>59</v>
      </c>
      <c r="C247" s="1">
        <v>40266</v>
      </c>
      <c r="D247" s="4">
        <v>0</v>
      </c>
      <c r="E247">
        <v>423.88</v>
      </c>
      <c r="F247">
        <v>13950413</v>
      </c>
    </row>
    <row r="248" spans="1:6" x14ac:dyDescent="0.45">
      <c r="A248" t="s">
        <v>41</v>
      </c>
      <c r="B248" t="s">
        <v>59</v>
      </c>
      <c r="C248" s="1">
        <v>40273</v>
      </c>
      <c r="D248" s="4">
        <v>0</v>
      </c>
      <c r="E248">
        <v>426.99</v>
      </c>
      <c r="F248">
        <v>10057314</v>
      </c>
    </row>
    <row r="249" spans="1:6" x14ac:dyDescent="0.45">
      <c r="A249" t="s">
        <v>41</v>
      </c>
      <c r="B249" t="s">
        <v>59</v>
      </c>
      <c r="C249" s="1">
        <v>40280</v>
      </c>
      <c r="D249" s="4">
        <v>0</v>
      </c>
      <c r="E249">
        <v>406.01</v>
      </c>
      <c r="F249">
        <v>8052411</v>
      </c>
    </row>
    <row r="250" spans="1:6" x14ac:dyDescent="0.45">
      <c r="A250" t="s">
        <v>41</v>
      </c>
      <c r="B250" t="s">
        <v>59</v>
      </c>
      <c r="C250" s="1">
        <v>40287</v>
      </c>
      <c r="D250" s="4">
        <v>0</v>
      </c>
      <c r="E250">
        <v>387.89</v>
      </c>
      <c r="F250">
        <v>9572352</v>
      </c>
    </row>
    <row r="251" spans="1:6" x14ac:dyDescent="0.45">
      <c r="A251" t="s">
        <v>41</v>
      </c>
      <c r="B251" t="s">
        <v>59</v>
      </c>
      <c r="C251" s="1">
        <v>40294</v>
      </c>
      <c r="D251" s="4">
        <v>0</v>
      </c>
      <c r="E251">
        <v>390.7</v>
      </c>
      <c r="F251">
        <v>8333167</v>
      </c>
    </row>
    <row r="252" spans="1:6" x14ac:dyDescent="0.45">
      <c r="A252" t="s">
        <v>41</v>
      </c>
      <c r="B252" t="s">
        <v>59</v>
      </c>
      <c r="C252" s="1">
        <v>40301</v>
      </c>
      <c r="D252" s="4">
        <v>0</v>
      </c>
      <c r="E252">
        <v>335.11</v>
      </c>
      <c r="F252">
        <v>8037066</v>
      </c>
    </row>
    <row r="253" spans="1:6" x14ac:dyDescent="0.45">
      <c r="A253" t="s">
        <v>41</v>
      </c>
      <c r="B253" t="s">
        <v>59</v>
      </c>
      <c r="C253" s="1">
        <v>40308</v>
      </c>
      <c r="D253" s="4">
        <v>0</v>
      </c>
      <c r="E253">
        <v>358.5</v>
      </c>
      <c r="F253">
        <v>6974576</v>
      </c>
    </row>
    <row r="254" spans="1:6" x14ac:dyDescent="0.45">
      <c r="A254" t="s">
        <v>41</v>
      </c>
      <c r="B254" t="s">
        <v>59</v>
      </c>
      <c r="C254" s="1">
        <v>40315</v>
      </c>
      <c r="D254" s="4">
        <v>0</v>
      </c>
      <c r="E254">
        <v>329.74</v>
      </c>
      <c r="F254">
        <v>10412473</v>
      </c>
    </row>
    <row r="255" spans="1:6" x14ac:dyDescent="0.45">
      <c r="A255" t="s">
        <v>41</v>
      </c>
      <c r="B255" t="s">
        <v>59</v>
      </c>
      <c r="C255" s="1">
        <v>40322</v>
      </c>
      <c r="D255" s="4">
        <v>0</v>
      </c>
      <c r="E255">
        <v>328.9</v>
      </c>
      <c r="F255">
        <v>9824835</v>
      </c>
    </row>
    <row r="256" spans="1:6" x14ac:dyDescent="0.45">
      <c r="A256" t="s">
        <v>41</v>
      </c>
      <c r="B256" t="s">
        <v>59</v>
      </c>
      <c r="C256" s="1">
        <v>40329</v>
      </c>
      <c r="D256" s="4">
        <v>0</v>
      </c>
      <c r="E256">
        <v>329.99</v>
      </c>
      <c r="F256">
        <v>10340252</v>
      </c>
    </row>
    <row r="257" spans="1:6" x14ac:dyDescent="0.45">
      <c r="A257" t="s">
        <v>41</v>
      </c>
      <c r="B257" t="s">
        <v>59</v>
      </c>
      <c r="C257" s="1">
        <v>40336</v>
      </c>
      <c r="D257" s="4">
        <v>0</v>
      </c>
      <c r="E257">
        <v>312.37</v>
      </c>
      <c r="F257">
        <v>9651257</v>
      </c>
    </row>
    <row r="258" spans="1:6" x14ac:dyDescent="0.45">
      <c r="A258" t="s">
        <v>41</v>
      </c>
      <c r="B258" t="s">
        <v>59</v>
      </c>
      <c r="C258" s="1">
        <v>40343</v>
      </c>
      <c r="D258" s="4">
        <v>0</v>
      </c>
      <c r="E258">
        <v>315.61</v>
      </c>
      <c r="F258">
        <v>6254872</v>
      </c>
    </row>
    <row r="259" spans="1:6" x14ac:dyDescent="0.45">
      <c r="A259" t="s">
        <v>41</v>
      </c>
      <c r="B259" t="s">
        <v>59</v>
      </c>
      <c r="C259" s="1">
        <v>40350</v>
      </c>
      <c r="D259" s="4">
        <v>0</v>
      </c>
      <c r="E259">
        <v>323.99</v>
      </c>
      <c r="F259">
        <v>11801360</v>
      </c>
    </row>
    <row r="260" spans="1:6" x14ac:dyDescent="0.45">
      <c r="A260" t="s">
        <v>41</v>
      </c>
      <c r="B260" t="s">
        <v>59</v>
      </c>
      <c r="C260" s="1">
        <v>40357</v>
      </c>
      <c r="D260" s="4">
        <v>0</v>
      </c>
      <c r="E260">
        <v>300</v>
      </c>
      <c r="F260">
        <v>9178265</v>
      </c>
    </row>
    <row r="261" spans="1:6" x14ac:dyDescent="0.45">
      <c r="A261" t="s">
        <v>41</v>
      </c>
      <c r="B261" t="s">
        <v>59</v>
      </c>
      <c r="C261" s="1">
        <v>40364</v>
      </c>
      <c r="D261" s="4">
        <v>0</v>
      </c>
      <c r="E261">
        <v>314.37</v>
      </c>
      <c r="F261">
        <v>9155995</v>
      </c>
    </row>
    <row r="262" spans="1:6" x14ac:dyDescent="0.45">
      <c r="A262" t="s">
        <v>41</v>
      </c>
      <c r="B262" t="s">
        <v>59</v>
      </c>
      <c r="C262" s="1">
        <v>40371</v>
      </c>
      <c r="D262" s="4">
        <v>0</v>
      </c>
      <c r="E262">
        <v>326.61</v>
      </c>
      <c r="F262">
        <v>8648812</v>
      </c>
    </row>
    <row r="263" spans="1:6" x14ac:dyDescent="0.45">
      <c r="A263" t="s">
        <v>41</v>
      </c>
      <c r="B263" t="s">
        <v>59</v>
      </c>
      <c r="C263" s="1">
        <v>40378</v>
      </c>
      <c r="D263" s="4">
        <v>0</v>
      </c>
      <c r="E263">
        <v>351.9</v>
      </c>
      <c r="F263">
        <v>12980831</v>
      </c>
    </row>
    <row r="264" spans="1:6" x14ac:dyDescent="0.45">
      <c r="A264" t="s">
        <v>41</v>
      </c>
      <c r="B264" t="s">
        <v>59</v>
      </c>
      <c r="C264" s="1">
        <v>40385</v>
      </c>
      <c r="D264" s="4">
        <v>0</v>
      </c>
      <c r="E264">
        <v>358</v>
      </c>
      <c r="F264">
        <v>10975722</v>
      </c>
    </row>
    <row r="265" spans="1:6" x14ac:dyDescent="0.45">
      <c r="A265" t="s">
        <v>41</v>
      </c>
      <c r="B265" t="s">
        <v>59</v>
      </c>
      <c r="C265" s="1">
        <v>40392</v>
      </c>
      <c r="D265" s="4">
        <v>0</v>
      </c>
      <c r="E265">
        <v>373.36</v>
      </c>
      <c r="F265">
        <v>9945481</v>
      </c>
    </row>
    <row r="266" spans="1:6" x14ac:dyDescent="0.45">
      <c r="A266" t="s">
        <v>41</v>
      </c>
      <c r="B266" t="s">
        <v>59</v>
      </c>
      <c r="C266" s="1">
        <v>40399</v>
      </c>
      <c r="D266" s="4">
        <v>0</v>
      </c>
      <c r="E266">
        <v>354.12</v>
      </c>
      <c r="F266">
        <v>9628175</v>
      </c>
    </row>
    <row r="267" spans="1:6" x14ac:dyDescent="0.45">
      <c r="A267" t="s">
        <v>41</v>
      </c>
      <c r="B267" t="s">
        <v>59</v>
      </c>
      <c r="C267" s="1">
        <v>40406</v>
      </c>
      <c r="D267" s="4">
        <v>0</v>
      </c>
      <c r="E267">
        <v>364.27</v>
      </c>
      <c r="F267">
        <v>8534035</v>
      </c>
    </row>
    <row r="268" spans="1:6" x14ac:dyDescent="0.45">
      <c r="A268" t="s">
        <v>41</v>
      </c>
      <c r="B268" t="s">
        <v>59</v>
      </c>
      <c r="C268" s="1">
        <v>40413</v>
      </c>
      <c r="D268" s="4">
        <v>0</v>
      </c>
      <c r="E268">
        <v>371.9</v>
      </c>
      <c r="F268">
        <v>7624616</v>
      </c>
    </row>
    <row r="269" spans="1:6" x14ac:dyDescent="0.45">
      <c r="A269" t="s">
        <v>41</v>
      </c>
      <c r="B269" t="s">
        <v>59</v>
      </c>
      <c r="C269" s="1">
        <v>40420</v>
      </c>
      <c r="D269" s="4">
        <v>0</v>
      </c>
      <c r="E269">
        <v>393.67</v>
      </c>
      <c r="F269">
        <v>7709881</v>
      </c>
    </row>
    <row r="270" spans="1:6" x14ac:dyDescent="0.45">
      <c r="A270" t="s">
        <v>41</v>
      </c>
      <c r="B270" t="s">
        <v>59</v>
      </c>
      <c r="C270" s="1">
        <v>40427</v>
      </c>
      <c r="D270" s="4">
        <v>0</v>
      </c>
      <c r="E270">
        <v>414.26</v>
      </c>
      <c r="F270">
        <v>9282688</v>
      </c>
    </row>
    <row r="271" spans="1:6" x14ac:dyDescent="0.45">
      <c r="A271" t="s">
        <v>41</v>
      </c>
      <c r="B271" t="s">
        <v>59</v>
      </c>
      <c r="C271" s="1">
        <v>40434</v>
      </c>
      <c r="D271" s="4">
        <v>0</v>
      </c>
      <c r="E271">
        <v>418.55</v>
      </c>
      <c r="F271">
        <v>5529257</v>
      </c>
    </row>
    <row r="272" spans="1:6" x14ac:dyDescent="0.45">
      <c r="A272" t="s">
        <v>41</v>
      </c>
      <c r="B272" t="s">
        <v>59</v>
      </c>
      <c r="C272" s="1">
        <v>40441</v>
      </c>
      <c r="D272" s="4">
        <v>0</v>
      </c>
      <c r="E272">
        <v>459.89</v>
      </c>
      <c r="F272">
        <v>9958819</v>
      </c>
    </row>
    <row r="273" spans="1:6" x14ac:dyDescent="0.45">
      <c r="A273" t="s">
        <v>41</v>
      </c>
      <c r="B273" t="s">
        <v>59</v>
      </c>
      <c r="C273" s="1">
        <v>40448</v>
      </c>
      <c r="D273" s="4">
        <v>0</v>
      </c>
      <c r="E273">
        <v>448.49</v>
      </c>
      <c r="F273">
        <v>10171764</v>
      </c>
    </row>
    <row r="274" spans="1:6" x14ac:dyDescent="0.45">
      <c r="A274" t="s">
        <v>41</v>
      </c>
      <c r="B274" t="s">
        <v>59</v>
      </c>
      <c r="C274" s="1">
        <v>40455</v>
      </c>
      <c r="D274" s="4">
        <v>0</v>
      </c>
      <c r="E274">
        <v>447.18</v>
      </c>
      <c r="F274">
        <v>8710120</v>
      </c>
    </row>
    <row r="275" spans="1:6" x14ac:dyDescent="0.45">
      <c r="A275" t="s">
        <v>41</v>
      </c>
      <c r="B275" t="s">
        <v>59</v>
      </c>
      <c r="C275" s="1">
        <v>40462</v>
      </c>
      <c r="D275" s="4">
        <v>0</v>
      </c>
      <c r="E275">
        <v>469.04</v>
      </c>
      <c r="F275">
        <v>6314370</v>
      </c>
    </row>
    <row r="276" spans="1:6" x14ac:dyDescent="0.45">
      <c r="A276" t="s">
        <v>41</v>
      </c>
      <c r="B276" t="s">
        <v>59</v>
      </c>
      <c r="C276" s="1">
        <v>40469</v>
      </c>
      <c r="D276" s="4">
        <v>0</v>
      </c>
      <c r="E276">
        <v>447.77</v>
      </c>
      <c r="F276">
        <v>9154014</v>
      </c>
    </row>
    <row r="277" spans="1:6" x14ac:dyDescent="0.45">
      <c r="A277" t="s">
        <v>41</v>
      </c>
      <c r="B277" t="s">
        <v>59</v>
      </c>
      <c r="C277" s="1">
        <v>40476</v>
      </c>
      <c r="D277" s="4">
        <v>0</v>
      </c>
      <c r="E277">
        <v>421.5</v>
      </c>
      <c r="F277">
        <v>9869825</v>
      </c>
    </row>
    <row r="278" spans="1:6" x14ac:dyDescent="0.45">
      <c r="A278" t="s">
        <v>41</v>
      </c>
      <c r="B278" t="s">
        <v>59</v>
      </c>
      <c r="C278" s="1">
        <v>40483</v>
      </c>
      <c r="D278" s="4">
        <v>0</v>
      </c>
      <c r="E278">
        <v>431.99</v>
      </c>
      <c r="F278">
        <v>4220864</v>
      </c>
    </row>
    <row r="279" spans="1:6" x14ac:dyDescent="0.45">
      <c r="A279" t="s">
        <v>41</v>
      </c>
      <c r="B279" t="s">
        <v>59</v>
      </c>
      <c r="C279" s="1">
        <v>40490</v>
      </c>
      <c r="D279" s="4">
        <v>0</v>
      </c>
      <c r="E279">
        <v>443.5</v>
      </c>
      <c r="F279">
        <v>10914229</v>
      </c>
    </row>
    <row r="280" spans="1:6" x14ac:dyDescent="0.45">
      <c r="A280" t="s">
        <v>41</v>
      </c>
      <c r="B280" t="s">
        <v>59</v>
      </c>
      <c r="C280" s="1">
        <v>40497</v>
      </c>
      <c r="D280" s="4">
        <v>0</v>
      </c>
      <c r="E280">
        <v>455.02</v>
      </c>
      <c r="F280">
        <v>9907302</v>
      </c>
    </row>
    <row r="281" spans="1:6" x14ac:dyDescent="0.45">
      <c r="A281" t="s">
        <v>41</v>
      </c>
      <c r="B281" t="s">
        <v>59</v>
      </c>
      <c r="C281" s="1">
        <v>40504</v>
      </c>
      <c r="D281" s="4">
        <v>0</v>
      </c>
      <c r="E281">
        <v>455.04</v>
      </c>
      <c r="F281">
        <v>7245057</v>
      </c>
    </row>
    <row r="282" spans="1:6" x14ac:dyDescent="0.45">
      <c r="A282" t="s">
        <v>41</v>
      </c>
      <c r="B282" t="s">
        <v>59</v>
      </c>
      <c r="C282" s="1">
        <v>40511</v>
      </c>
      <c r="D282" s="4">
        <v>0</v>
      </c>
      <c r="E282">
        <v>491</v>
      </c>
      <c r="F282">
        <v>11736593</v>
      </c>
    </row>
    <row r="283" spans="1:6" x14ac:dyDescent="0.45">
      <c r="A283" t="s">
        <v>41</v>
      </c>
      <c r="B283" t="s">
        <v>59</v>
      </c>
      <c r="C283" s="1">
        <v>40518</v>
      </c>
      <c r="D283" s="4">
        <v>0</v>
      </c>
      <c r="E283">
        <v>512</v>
      </c>
      <c r="F283">
        <v>11854933</v>
      </c>
    </row>
    <row r="284" spans="1:6" x14ac:dyDescent="0.45">
      <c r="A284" t="s">
        <v>41</v>
      </c>
      <c r="B284" t="s">
        <v>59</v>
      </c>
      <c r="C284" s="1">
        <v>40525</v>
      </c>
      <c r="D284" s="4">
        <v>0</v>
      </c>
      <c r="E284">
        <v>511.43</v>
      </c>
      <c r="F284">
        <v>7371263</v>
      </c>
    </row>
    <row r="285" spans="1:6" x14ac:dyDescent="0.45">
      <c r="A285" t="s">
        <v>41</v>
      </c>
      <c r="B285" t="s">
        <v>59</v>
      </c>
      <c r="C285" s="1">
        <v>40532</v>
      </c>
      <c r="D285" s="4">
        <v>0</v>
      </c>
      <c r="E285">
        <v>513.91</v>
      </c>
      <c r="F285">
        <v>4049331</v>
      </c>
    </row>
    <row r="286" spans="1:6" x14ac:dyDescent="0.45">
      <c r="A286" t="s">
        <v>41</v>
      </c>
      <c r="B286" t="s">
        <v>59</v>
      </c>
      <c r="C286" s="1">
        <v>40539</v>
      </c>
      <c r="D286" s="4">
        <v>0</v>
      </c>
      <c r="E286">
        <v>519.85</v>
      </c>
      <c r="F286">
        <v>2758773</v>
      </c>
    </row>
    <row r="287" spans="1:6" x14ac:dyDescent="0.45">
      <c r="A287" t="s">
        <v>41</v>
      </c>
      <c r="B287" t="s">
        <v>59</v>
      </c>
      <c r="C287" s="1">
        <v>40553</v>
      </c>
      <c r="D287" s="4">
        <v>0</v>
      </c>
      <c r="E287">
        <v>569.47</v>
      </c>
      <c r="F287">
        <v>8146457</v>
      </c>
    </row>
    <row r="288" spans="1:6" x14ac:dyDescent="0.45">
      <c r="A288" t="s">
        <v>41</v>
      </c>
      <c r="B288" t="s">
        <v>59</v>
      </c>
      <c r="C288" s="1">
        <v>40560</v>
      </c>
      <c r="D288" s="4">
        <v>0</v>
      </c>
      <c r="E288">
        <v>568</v>
      </c>
      <c r="F288">
        <v>10390829</v>
      </c>
    </row>
    <row r="289" spans="1:6" x14ac:dyDescent="0.45">
      <c r="A289" t="s">
        <v>41</v>
      </c>
      <c r="B289" t="s">
        <v>59</v>
      </c>
      <c r="C289" s="1">
        <v>40567</v>
      </c>
      <c r="D289" s="4">
        <v>0</v>
      </c>
      <c r="E289">
        <v>538.97</v>
      </c>
      <c r="F289">
        <v>9397816</v>
      </c>
    </row>
    <row r="290" spans="1:6" x14ac:dyDescent="0.45">
      <c r="A290" t="s">
        <v>41</v>
      </c>
      <c r="B290" t="s">
        <v>59</v>
      </c>
      <c r="C290" s="1">
        <v>40574</v>
      </c>
      <c r="D290" s="4">
        <v>0</v>
      </c>
      <c r="E290">
        <v>541.70000000000005</v>
      </c>
      <c r="F290">
        <v>7934571</v>
      </c>
    </row>
    <row r="291" spans="1:6" x14ac:dyDescent="0.45">
      <c r="A291" t="s">
        <v>41</v>
      </c>
      <c r="B291" t="s">
        <v>59</v>
      </c>
      <c r="C291" s="1">
        <v>40581</v>
      </c>
      <c r="D291" s="4">
        <v>0</v>
      </c>
      <c r="E291">
        <v>514.51</v>
      </c>
      <c r="F291">
        <v>10473454</v>
      </c>
    </row>
    <row r="292" spans="1:6" x14ac:dyDescent="0.45">
      <c r="A292" t="s">
        <v>41</v>
      </c>
      <c r="B292" t="s">
        <v>59</v>
      </c>
      <c r="C292" s="1">
        <v>40588</v>
      </c>
      <c r="D292" s="4">
        <v>0</v>
      </c>
      <c r="E292">
        <v>519.13</v>
      </c>
      <c r="F292">
        <v>7763433</v>
      </c>
    </row>
    <row r="293" spans="1:6" x14ac:dyDescent="0.45">
      <c r="A293" t="s">
        <v>41</v>
      </c>
      <c r="B293" t="s">
        <v>59</v>
      </c>
      <c r="C293" s="1">
        <v>40595</v>
      </c>
      <c r="D293" s="4">
        <v>0</v>
      </c>
      <c r="E293">
        <v>529</v>
      </c>
      <c r="F293">
        <v>6735968</v>
      </c>
    </row>
    <row r="294" spans="1:6" x14ac:dyDescent="0.45">
      <c r="A294" t="s">
        <v>41</v>
      </c>
      <c r="B294" t="s">
        <v>59</v>
      </c>
      <c r="C294" s="1">
        <v>40602</v>
      </c>
      <c r="D294" s="4">
        <v>0</v>
      </c>
      <c r="E294">
        <v>548.70000000000005</v>
      </c>
      <c r="F294">
        <v>12240597</v>
      </c>
    </row>
    <row r="295" spans="1:6" x14ac:dyDescent="0.45">
      <c r="A295" t="s">
        <v>41</v>
      </c>
      <c r="B295" t="s">
        <v>59</v>
      </c>
      <c r="C295" s="1">
        <v>40609</v>
      </c>
      <c r="D295" s="4">
        <v>0</v>
      </c>
      <c r="E295">
        <v>523.1</v>
      </c>
      <c r="F295">
        <v>5374520</v>
      </c>
    </row>
    <row r="296" spans="1:6" x14ac:dyDescent="0.45">
      <c r="A296" t="s">
        <v>41</v>
      </c>
      <c r="B296" t="s">
        <v>59</v>
      </c>
      <c r="C296" s="1">
        <v>40616</v>
      </c>
      <c r="D296" s="4">
        <v>0</v>
      </c>
      <c r="E296">
        <v>537.9</v>
      </c>
      <c r="F296">
        <v>9085350</v>
      </c>
    </row>
    <row r="297" spans="1:6" x14ac:dyDescent="0.45">
      <c r="A297" t="s">
        <v>41</v>
      </c>
      <c r="B297" t="s">
        <v>59</v>
      </c>
      <c r="C297" s="1">
        <v>40623</v>
      </c>
      <c r="D297" s="4">
        <v>0</v>
      </c>
      <c r="E297">
        <v>554.29999999999995</v>
      </c>
      <c r="F297">
        <v>8643360</v>
      </c>
    </row>
    <row r="298" spans="1:6" x14ac:dyDescent="0.45">
      <c r="A298" t="s">
        <v>41</v>
      </c>
      <c r="B298" t="s">
        <v>59</v>
      </c>
      <c r="C298" s="1">
        <v>40630</v>
      </c>
      <c r="D298" s="4">
        <v>0</v>
      </c>
      <c r="E298">
        <v>564.5</v>
      </c>
      <c r="F298">
        <v>7931670</v>
      </c>
    </row>
    <row r="299" spans="1:6" x14ac:dyDescent="0.45">
      <c r="A299" t="s">
        <v>41</v>
      </c>
      <c r="B299" t="s">
        <v>59</v>
      </c>
      <c r="C299" s="1">
        <v>40637</v>
      </c>
      <c r="D299" s="4">
        <v>0</v>
      </c>
      <c r="E299">
        <v>559.9</v>
      </c>
      <c r="F299">
        <v>5867160</v>
      </c>
    </row>
    <row r="300" spans="1:6" x14ac:dyDescent="0.45">
      <c r="A300" t="s">
        <v>41</v>
      </c>
      <c r="B300" t="s">
        <v>59</v>
      </c>
      <c r="C300" s="1">
        <v>40644</v>
      </c>
      <c r="D300" s="4">
        <v>0</v>
      </c>
      <c r="E300">
        <v>522.1</v>
      </c>
      <c r="F300">
        <v>7779980</v>
      </c>
    </row>
    <row r="301" spans="1:6" x14ac:dyDescent="0.45">
      <c r="A301" t="s">
        <v>41</v>
      </c>
      <c r="B301" t="s">
        <v>59</v>
      </c>
      <c r="C301" s="1">
        <v>40651</v>
      </c>
      <c r="D301" s="4">
        <v>0</v>
      </c>
      <c r="E301">
        <v>532.1</v>
      </c>
      <c r="F301">
        <v>8519240</v>
      </c>
    </row>
    <row r="302" spans="1:6" x14ac:dyDescent="0.45">
      <c r="A302" t="s">
        <v>41</v>
      </c>
      <c r="B302" t="s">
        <v>59</v>
      </c>
      <c r="C302" s="1">
        <v>40658</v>
      </c>
      <c r="D302" s="4">
        <v>0</v>
      </c>
      <c r="E302">
        <v>501.6</v>
      </c>
      <c r="F302">
        <v>10319970</v>
      </c>
    </row>
    <row r="303" spans="1:6" x14ac:dyDescent="0.45">
      <c r="A303" t="s">
        <v>41</v>
      </c>
      <c r="B303" t="s">
        <v>59</v>
      </c>
      <c r="C303" s="1">
        <v>40665</v>
      </c>
      <c r="D303" s="4">
        <v>0</v>
      </c>
      <c r="E303">
        <v>479.6</v>
      </c>
      <c r="F303">
        <v>10286350</v>
      </c>
    </row>
    <row r="304" spans="1:6" x14ac:dyDescent="0.45">
      <c r="A304" t="s">
        <v>41</v>
      </c>
      <c r="B304" t="s">
        <v>59</v>
      </c>
      <c r="C304" s="1">
        <v>40672</v>
      </c>
      <c r="D304" s="4">
        <v>0</v>
      </c>
      <c r="E304">
        <v>469</v>
      </c>
      <c r="F304">
        <v>6617460</v>
      </c>
    </row>
    <row r="305" spans="1:6" x14ac:dyDescent="0.45">
      <c r="A305" t="s">
        <v>41</v>
      </c>
      <c r="B305" t="s">
        <v>59</v>
      </c>
      <c r="C305" s="1">
        <v>40679</v>
      </c>
      <c r="D305" s="4">
        <v>0</v>
      </c>
      <c r="E305">
        <v>480</v>
      </c>
      <c r="F305">
        <v>9367510</v>
      </c>
    </row>
    <row r="306" spans="1:6" x14ac:dyDescent="0.45">
      <c r="A306" t="s">
        <v>41</v>
      </c>
      <c r="B306" t="s">
        <v>59</v>
      </c>
      <c r="C306" s="1">
        <v>40686</v>
      </c>
      <c r="D306" s="4">
        <v>0</v>
      </c>
      <c r="E306">
        <v>506</v>
      </c>
      <c r="F306">
        <v>9518700</v>
      </c>
    </row>
    <row r="307" spans="1:6" x14ac:dyDescent="0.45">
      <c r="A307" t="s">
        <v>41</v>
      </c>
      <c r="B307" t="s">
        <v>59</v>
      </c>
      <c r="C307" s="1">
        <v>40693</v>
      </c>
      <c r="D307" s="4">
        <v>0</v>
      </c>
      <c r="E307">
        <v>506.5</v>
      </c>
      <c r="F307">
        <v>9857110</v>
      </c>
    </row>
    <row r="308" spans="1:6" x14ac:dyDescent="0.45">
      <c r="A308" t="s">
        <v>41</v>
      </c>
      <c r="B308" t="s">
        <v>59</v>
      </c>
      <c r="C308" s="1">
        <v>40700</v>
      </c>
      <c r="D308" s="4">
        <v>0</v>
      </c>
      <c r="E308">
        <v>523.9</v>
      </c>
      <c r="F308">
        <v>9043540</v>
      </c>
    </row>
    <row r="309" spans="1:6" x14ac:dyDescent="0.45">
      <c r="A309" t="s">
        <v>41</v>
      </c>
      <c r="B309" t="s">
        <v>59</v>
      </c>
      <c r="C309" s="1">
        <v>40707</v>
      </c>
      <c r="D309" s="4">
        <v>0</v>
      </c>
      <c r="E309">
        <v>505.7</v>
      </c>
      <c r="F309">
        <v>8008930</v>
      </c>
    </row>
    <row r="310" spans="1:6" x14ac:dyDescent="0.45">
      <c r="A310" t="s">
        <v>41</v>
      </c>
      <c r="B310" t="s">
        <v>59</v>
      </c>
      <c r="C310" s="1">
        <v>40714</v>
      </c>
      <c r="D310" s="4">
        <v>0</v>
      </c>
      <c r="E310">
        <v>496.3</v>
      </c>
      <c r="F310">
        <v>6009570</v>
      </c>
    </row>
    <row r="311" spans="1:6" x14ac:dyDescent="0.45">
      <c r="A311" t="s">
        <v>41</v>
      </c>
      <c r="B311" t="s">
        <v>59</v>
      </c>
      <c r="C311" s="1">
        <v>40721</v>
      </c>
      <c r="D311" s="4">
        <v>0</v>
      </c>
      <c r="E311">
        <v>522</v>
      </c>
      <c r="F311">
        <v>6539970</v>
      </c>
    </row>
    <row r="312" spans="1:6" x14ac:dyDescent="0.45">
      <c r="A312" t="s">
        <v>41</v>
      </c>
      <c r="B312" t="s">
        <v>59</v>
      </c>
      <c r="C312" s="1">
        <v>40728</v>
      </c>
      <c r="D312" s="4">
        <v>0</v>
      </c>
      <c r="E312">
        <v>518.5</v>
      </c>
      <c r="F312">
        <v>5871380</v>
      </c>
    </row>
    <row r="313" spans="1:6" x14ac:dyDescent="0.45">
      <c r="A313" t="s">
        <v>41</v>
      </c>
      <c r="B313" t="s">
        <v>59</v>
      </c>
      <c r="C313" s="1">
        <v>40735</v>
      </c>
      <c r="D313" s="4">
        <v>0</v>
      </c>
      <c r="E313">
        <v>512.29999999999995</v>
      </c>
      <c r="F313">
        <v>7092560</v>
      </c>
    </row>
    <row r="314" spans="1:6" x14ac:dyDescent="0.45">
      <c r="A314" t="s">
        <v>41</v>
      </c>
      <c r="B314" t="s">
        <v>59</v>
      </c>
      <c r="C314" s="1">
        <v>40742</v>
      </c>
      <c r="D314" s="4">
        <v>0</v>
      </c>
      <c r="E314">
        <v>522.6</v>
      </c>
      <c r="F314">
        <v>6232790</v>
      </c>
    </row>
    <row r="315" spans="1:6" x14ac:dyDescent="0.45">
      <c r="A315" t="s">
        <v>41</v>
      </c>
      <c r="B315" t="s">
        <v>59</v>
      </c>
      <c r="C315" s="1">
        <v>40749</v>
      </c>
      <c r="D315" s="4">
        <v>0</v>
      </c>
      <c r="E315">
        <v>533.9</v>
      </c>
      <c r="F315">
        <v>6588390</v>
      </c>
    </row>
    <row r="316" spans="1:6" x14ac:dyDescent="0.45">
      <c r="A316" t="s">
        <v>41</v>
      </c>
      <c r="B316" t="s">
        <v>59</v>
      </c>
      <c r="C316" s="1">
        <v>40756</v>
      </c>
      <c r="D316" s="4">
        <v>0</v>
      </c>
      <c r="E316">
        <v>467.9</v>
      </c>
      <c r="F316">
        <v>12326230</v>
      </c>
    </row>
    <row r="317" spans="1:6" x14ac:dyDescent="0.45">
      <c r="A317" t="s">
        <v>41</v>
      </c>
      <c r="B317" t="s">
        <v>59</v>
      </c>
      <c r="C317" s="1">
        <v>40763</v>
      </c>
      <c r="D317" s="4">
        <v>0</v>
      </c>
      <c r="E317">
        <v>436</v>
      </c>
      <c r="F317">
        <v>24235340</v>
      </c>
    </row>
    <row r="318" spans="1:6" x14ac:dyDescent="0.45">
      <c r="A318" t="s">
        <v>41</v>
      </c>
      <c r="B318" t="s">
        <v>59</v>
      </c>
      <c r="C318" s="1">
        <v>40770</v>
      </c>
      <c r="D318" s="4">
        <v>0</v>
      </c>
      <c r="E318">
        <v>418</v>
      </c>
      <c r="F318">
        <v>14246350</v>
      </c>
    </row>
    <row r="319" spans="1:6" x14ac:dyDescent="0.45">
      <c r="A319" t="s">
        <v>41</v>
      </c>
      <c r="B319" t="s">
        <v>59</v>
      </c>
      <c r="C319" s="1">
        <v>40777</v>
      </c>
      <c r="D319" s="4">
        <v>0</v>
      </c>
      <c r="E319">
        <v>434.5</v>
      </c>
      <c r="F319">
        <v>15382220</v>
      </c>
    </row>
    <row r="320" spans="1:6" x14ac:dyDescent="0.45">
      <c r="A320" t="s">
        <v>41</v>
      </c>
      <c r="B320" t="s">
        <v>59</v>
      </c>
      <c r="C320" s="1">
        <v>40784</v>
      </c>
      <c r="D320" s="4">
        <v>0</v>
      </c>
      <c r="E320">
        <v>432</v>
      </c>
      <c r="F320">
        <v>12672710</v>
      </c>
    </row>
    <row r="321" spans="1:6" x14ac:dyDescent="0.45">
      <c r="A321" t="s">
        <v>41</v>
      </c>
      <c r="B321" t="s">
        <v>59</v>
      </c>
      <c r="C321" s="1">
        <v>40791</v>
      </c>
      <c r="D321" s="4">
        <v>0</v>
      </c>
      <c r="E321">
        <v>425.2</v>
      </c>
      <c r="F321">
        <v>11411010</v>
      </c>
    </row>
    <row r="322" spans="1:6" x14ac:dyDescent="0.45">
      <c r="A322" t="s">
        <v>41</v>
      </c>
      <c r="B322" t="s">
        <v>59</v>
      </c>
      <c r="C322" s="1">
        <v>40798</v>
      </c>
      <c r="D322" s="4">
        <v>0</v>
      </c>
      <c r="E322">
        <v>430</v>
      </c>
      <c r="F322">
        <v>11568750</v>
      </c>
    </row>
    <row r="323" spans="1:6" x14ac:dyDescent="0.45">
      <c r="A323" t="s">
        <v>41</v>
      </c>
      <c r="B323" t="s">
        <v>59</v>
      </c>
      <c r="C323" s="1">
        <v>40805</v>
      </c>
      <c r="D323" s="4">
        <v>0</v>
      </c>
      <c r="E323">
        <v>342.5</v>
      </c>
      <c r="F323">
        <v>17077920</v>
      </c>
    </row>
    <row r="324" spans="1:6" x14ac:dyDescent="0.45">
      <c r="A324" t="s">
        <v>41</v>
      </c>
      <c r="B324" t="s">
        <v>59</v>
      </c>
      <c r="C324" s="1">
        <v>40812</v>
      </c>
      <c r="D324" s="4">
        <v>0</v>
      </c>
      <c r="E324">
        <v>340.1</v>
      </c>
      <c r="F324">
        <v>16977590</v>
      </c>
    </row>
    <row r="325" spans="1:6" x14ac:dyDescent="0.45">
      <c r="A325" t="s">
        <v>41</v>
      </c>
      <c r="B325" t="s">
        <v>59</v>
      </c>
      <c r="C325" s="1">
        <v>40819</v>
      </c>
      <c r="D325" s="4">
        <v>0</v>
      </c>
      <c r="E325">
        <v>379</v>
      </c>
      <c r="F325">
        <v>19531880</v>
      </c>
    </row>
    <row r="326" spans="1:6" x14ac:dyDescent="0.45">
      <c r="A326" t="s">
        <v>41</v>
      </c>
      <c r="B326" t="s">
        <v>59</v>
      </c>
      <c r="C326" s="1">
        <v>40826</v>
      </c>
      <c r="D326" s="4">
        <v>0</v>
      </c>
      <c r="E326">
        <v>392.2</v>
      </c>
      <c r="F326">
        <v>16995320</v>
      </c>
    </row>
    <row r="327" spans="1:6" x14ac:dyDescent="0.45">
      <c r="A327" t="s">
        <v>41</v>
      </c>
      <c r="B327" t="s">
        <v>59</v>
      </c>
      <c r="C327" s="1">
        <v>40833</v>
      </c>
      <c r="D327" s="4">
        <v>0</v>
      </c>
      <c r="E327">
        <v>388</v>
      </c>
      <c r="F327">
        <v>14273250</v>
      </c>
    </row>
    <row r="328" spans="1:6" x14ac:dyDescent="0.45">
      <c r="A328" t="s">
        <v>41</v>
      </c>
      <c r="B328" t="s">
        <v>59</v>
      </c>
      <c r="C328" s="1">
        <v>40840</v>
      </c>
      <c r="D328" s="4">
        <v>0</v>
      </c>
      <c r="E328">
        <v>448.1</v>
      </c>
      <c r="F328">
        <v>22306770</v>
      </c>
    </row>
    <row r="329" spans="1:6" x14ac:dyDescent="0.45">
      <c r="A329" t="s">
        <v>41</v>
      </c>
      <c r="B329" t="s">
        <v>59</v>
      </c>
      <c r="C329" s="1">
        <v>40847</v>
      </c>
      <c r="D329" s="4">
        <v>0</v>
      </c>
      <c r="E329">
        <v>451</v>
      </c>
      <c r="F329">
        <v>10296640</v>
      </c>
    </row>
    <row r="330" spans="1:6" x14ac:dyDescent="0.45">
      <c r="A330" t="s">
        <v>41</v>
      </c>
      <c r="B330" t="s">
        <v>59</v>
      </c>
      <c r="C330" s="1">
        <v>40854</v>
      </c>
      <c r="D330" s="4">
        <v>0</v>
      </c>
      <c r="E330">
        <v>456.8</v>
      </c>
      <c r="F330">
        <v>14622790</v>
      </c>
    </row>
    <row r="331" spans="1:6" x14ac:dyDescent="0.45">
      <c r="A331" t="s">
        <v>41</v>
      </c>
      <c r="B331" t="s">
        <v>59</v>
      </c>
      <c r="C331" s="1">
        <v>40861</v>
      </c>
      <c r="D331" s="4">
        <v>0</v>
      </c>
      <c r="E331">
        <v>426.1</v>
      </c>
      <c r="F331">
        <v>12139560</v>
      </c>
    </row>
    <row r="332" spans="1:6" x14ac:dyDescent="0.45">
      <c r="A332" t="s">
        <v>41</v>
      </c>
      <c r="B332" t="s">
        <v>59</v>
      </c>
      <c r="C332" s="1">
        <v>40868</v>
      </c>
      <c r="D332" s="4">
        <v>0</v>
      </c>
      <c r="E332">
        <v>403.5</v>
      </c>
      <c r="F332">
        <v>15355140</v>
      </c>
    </row>
    <row r="333" spans="1:6" x14ac:dyDescent="0.45">
      <c r="A333" t="s">
        <v>41</v>
      </c>
      <c r="B333" t="s">
        <v>59</v>
      </c>
      <c r="C333" s="1">
        <v>40875</v>
      </c>
      <c r="D333" s="4">
        <v>0</v>
      </c>
      <c r="E333">
        <v>397.1</v>
      </c>
      <c r="F333">
        <v>29532190</v>
      </c>
    </row>
    <row r="334" spans="1:6" x14ac:dyDescent="0.45">
      <c r="A334" t="s">
        <v>41</v>
      </c>
      <c r="B334" t="s">
        <v>59</v>
      </c>
      <c r="C334" s="1">
        <v>40882</v>
      </c>
      <c r="D334" s="4">
        <v>0</v>
      </c>
      <c r="E334">
        <v>384.4</v>
      </c>
      <c r="F334">
        <v>14235790</v>
      </c>
    </row>
    <row r="335" spans="1:6" x14ac:dyDescent="0.45">
      <c r="A335" t="s">
        <v>41</v>
      </c>
      <c r="B335" t="s">
        <v>59</v>
      </c>
      <c r="C335" s="1">
        <v>40889</v>
      </c>
      <c r="D335" s="4">
        <v>0</v>
      </c>
      <c r="E335">
        <v>371.3</v>
      </c>
      <c r="F335">
        <v>12392260</v>
      </c>
    </row>
    <row r="336" spans="1:6" x14ac:dyDescent="0.45">
      <c r="A336" t="s">
        <v>41</v>
      </c>
      <c r="B336" t="s">
        <v>59</v>
      </c>
      <c r="C336" s="1">
        <v>40896</v>
      </c>
      <c r="D336" s="4">
        <v>0</v>
      </c>
      <c r="E336">
        <v>361.2</v>
      </c>
      <c r="F336">
        <v>7446560</v>
      </c>
    </row>
    <row r="337" spans="1:6" x14ac:dyDescent="0.45">
      <c r="A337" t="s">
        <v>41</v>
      </c>
      <c r="B337" t="s">
        <v>59</v>
      </c>
      <c r="C337" s="1">
        <v>40903</v>
      </c>
      <c r="D337" s="4">
        <v>0</v>
      </c>
      <c r="E337">
        <v>363.8</v>
      </c>
      <c r="F337">
        <v>4706370</v>
      </c>
    </row>
    <row r="338" spans="1:6" x14ac:dyDescent="0.45">
      <c r="A338" t="s">
        <v>41</v>
      </c>
      <c r="B338" t="s">
        <v>59</v>
      </c>
      <c r="C338" s="1">
        <v>40910</v>
      </c>
      <c r="D338" s="4">
        <v>0</v>
      </c>
      <c r="E338">
        <v>404.1</v>
      </c>
      <c r="F338">
        <v>5715300</v>
      </c>
    </row>
    <row r="339" spans="1:6" x14ac:dyDescent="0.45">
      <c r="A339" t="s">
        <v>41</v>
      </c>
      <c r="B339" t="s">
        <v>59</v>
      </c>
      <c r="C339" s="1">
        <v>40917</v>
      </c>
      <c r="D339" s="4">
        <v>0</v>
      </c>
      <c r="E339">
        <v>413.7</v>
      </c>
      <c r="F339">
        <v>9114130</v>
      </c>
    </row>
    <row r="340" spans="1:6" x14ac:dyDescent="0.45">
      <c r="A340" t="s">
        <v>41</v>
      </c>
      <c r="B340" t="s">
        <v>59</v>
      </c>
      <c r="C340" s="1">
        <v>40924</v>
      </c>
      <c r="D340" s="4">
        <v>0</v>
      </c>
      <c r="E340">
        <v>431.6</v>
      </c>
      <c r="F340">
        <v>10153060</v>
      </c>
    </row>
    <row r="341" spans="1:6" x14ac:dyDescent="0.45">
      <c r="A341" t="s">
        <v>41</v>
      </c>
      <c r="B341" t="s">
        <v>59</v>
      </c>
      <c r="C341" s="1">
        <v>40931</v>
      </c>
      <c r="D341" s="4">
        <v>0</v>
      </c>
      <c r="E341">
        <v>428</v>
      </c>
      <c r="F341">
        <v>7903410</v>
      </c>
    </row>
    <row r="342" spans="1:6" x14ac:dyDescent="0.45">
      <c r="A342" t="s">
        <v>41</v>
      </c>
      <c r="B342" t="s">
        <v>59</v>
      </c>
      <c r="C342" s="1">
        <v>40938</v>
      </c>
      <c r="D342" s="4">
        <v>0</v>
      </c>
      <c r="E342">
        <v>435.5</v>
      </c>
      <c r="F342">
        <v>9167590</v>
      </c>
    </row>
    <row r="343" spans="1:6" x14ac:dyDescent="0.45">
      <c r="A343" t="s">
        <v>41</v>
      </c>
      <c r="B343" t="s">
        <v>59</v>
      </c>
      <c r="C343" s="1">
        <v>40945</v>
      </c>
      <c r="D343" s="4">
        <v>0</v>
      </c>
      <c r="E343">
        <v>430.5</v>
      </c>
      <c r="F343">
        <v>9444770</v>
      </c>
    </row>
    <row r="344" spans="1:6" x14ac:dyDescent="0.45">
      <c r="A344" t="s">
        <v>41</v>
      </c>
      <c r="B344" t="s">
        <v>59</v>
      </c>
      <c r="C344" s="1">
        <v>40952</v>
      </c>
      <c r="D344" s="4">
        <v>0</v>
      </c>
      <c r="E344">
        <v>438.7</v>
      </c>
      <c r="F344">
        <v>9873460</v>
      </c>
    </row>
    <row r="345" spans="1:6" x14ac:dyDescent="0.45">
      <c r="A345" t="s">
        <v>41</v>
      </c>
      <c r="B345" t="s">
        <v>59</v>
      </c>
      <c r="C345" s="1">
        <v>40959</v>
      </c>
      <c r="D345" s="4">
        <v>0</v>
      </c>
      <c r="E345">
        <v>431.5</v>
      </c>
      <c r="F345">
        <v>8022310</v>
      </c>
    </row>
    <row r="346" spans="1:6" x14ac:dyDescent="0.45">
      <c r="A346" t="s">
        <v>41</v>
      </c>
      <c r="B346" t="s">
        <v>59</v>
      </c>
      <c r="C346" s="1">
        <v>40966</v>
      </c>
      <c r="D346" s="4">
        <v>0</v>
      </c>
      <c r="E346">
        <v>445.5</v>
      </c>
      <c r="F346">
        <v>10038670</v>
      </c>
    </row>
    <row r="347" spans="1:6" x14ac:dyDescent="0.45">
      <c r="A347" t="s">
        <v>41</v>
      </c>
      <c r="B347" t="s">
        <v>59</v>
      </c>
      <c r="C347" s="1">
        <v>40973</v>
      </c>
      <c r="D347" s="4">
        <v>0</v>
      </c>
      <c r="E347">
        <v>432.4</v>
      </c>
      <c r="F347">
        <v>7616690</v>
      </c>
    </row>
    <row r="348" spans="1:6" x14ac:dyDescent="0.45">
      <c r="A348" t="s">
        <v>41</v>
      </c>
      <c r="B348" t="s">
        <v>59</v>
      </c>
      <c r="C348" s="1">
        <v>40980</v>
      </c>
      <c r="D348" s="4">
        <v>0</v>
      </c>
      <c r="E348">
        <v>425</v>
      </c>
      <c r="F348">
        <v>9313690</v>
      </c>
    </row>
    <row r="349" spans="1:6" x14ac:dyDescent="0.45">
      <c r="A349" t="s">
        <v>41</v>
      </c>
      <c r="B349" t="s">
        <v>59</v>
      </c>
      <c r="C349" s="1">
        <v>40987</v>
      </c>
      <c r="D349" s="4">
        <v>0</v>
      </c>
      <c r="E349">
        <v>411.5</v>
      </c>
      <c r="F349">
        <v>8380490</v>
      </c>
    </row>
    <row r="350" spans="1:6" x14ac:dyDescent="0.45">
      <c r="A350" t="s">
        <v>41</v>
      </c>
      <c r="B350" t="s">
        <v>59</v>
      </c>
      <c r="C350" s="1">
        <v>40994</v>
      </c>
      <c r="D350" s="4">
        <v>0</v>
      </c>
      <c r="E350">
        <v>392.8</v>
      </c>
      <c r="F350">
        <v>9315660</v>
      </c>
    </row>
    <row r="351" spans="1:6" x14ac:dyDescent="0.45">
      <c r="A351" t="s">
        <v>41</v>
      </c>
      <c r="B351" t="s">
        <v>59</v>
      </c>
      <c r="C351" s="1">
        <v>41001</v>
      </c>
      <c r="D351" s="4">
        <v>0</v>
      </c>
      <c r="E351">
        <v>398.6</v>
      </c>
      <c r="F351">
        <v>8782930</v>
      </c>
    </row>
    <row r="352" spans="1:6" x14ac:dyDescent="0.45">
      <c r="A352" t="s">
        <v>41</v>
      </c>
      <c r="B352" t="s">
        <v>59</v>
      </c>
      <c r="C352" s="1">
        <v>41008</v>
      </c>
      <c r="D352" s="4">
        <v>0</v>
      </c>
      <c r="E352">
        <v>392</v>
      </c>
      <c r="F352">
        <v>7331180</v>
      </c>
    </row>
    <row r="353" spans="1:6" x14ac:dyDescent="0.45">
      <c r="A353" t="s">
        <v>41</v>
      </c>
      <c r="B353" t="s">
        <v>59</v>
      </c>
      <c r="C353" s="1">
        <v>41015</v>
      </c>
      <c r="D353" s="4">
        <v>0</v>
      </c>
      <c r="E353">
        <v>406.1</v>
      </c>
      <c r="F353">
        <v>11273920</v>
      </c>
    </row>
    <row r="354" spans="1:6" x14ac:dyDescent="0.45">
      <c r="A354" t="s">
        <v>41</v>
      </c>
      <c r="B354" t="s">
        <v>59</v>
      </c>
      <c r="C354" s="1">
        <v>41022</v>
      </c>
      <c r="D354" s="4">
        <v>0</v>
      </c>
      <c r="E354">
        <v>400.3</v>
      </c>
      <c r="F354">
        <v>6392290</v>
      </c>
    </row>
    <row r="355" spans="1:6" x14ac:dyDescent="0.45">
      <c r="A355" t="s">
        <v>41</v>
      </c>
      <c r="B355" t="s">
        <v>59</v>
      </c>
      <c r="C355" s="1">
        <v>41029</v>
      </c>
      <c r="D355" s="4">
        <v>0</v>
      </c>
      <c r="E355">
        <v>371</v>
      </c>
      <c r="F355">
        <v>5795240</v>
      </c>
    </row>
    <row r="356" spans="1:6" x14ac:dyDescent="0.45">
      <c r="A356" t="s">
        <v>41</v>
      </c>
      <c r="B356" t="s">
        <v>59</v>
      </c>
      <c r="C356" s="1">
        <v>41036</v>
      </c>
      <c r="D356" s="4">
        <v>0</v>
      </c>
      <c r="E356">
        <v>374.3</v>
      </c>
      <c r="F356">
        <v>6858960</v>
      </c>
    </row>
    <row r="357" spans="1:6" x14ac:dyDescent="0.45">
      <c r="A357" t="s">
        <v>41</v>
      </c>
      <c r="B357" t="s">
        <v>59</v>
      </c>
      <c r="C357" s="1">
        <v>41043</v>
      </c>
      <c r="D357" s="4">
        <v>0</v>
      </c>
      <c r="E357">
        <v>344.4</v>
      </c>
      <c r="F357">
        <v>8685010</v>
      </c>
    </row>
    <row r="358" spans="1:6" x14ac:dyDescent="0.45">
      <c r="A358" t="s">
        <v>41</v>
      </c>
      <c r="B358" t="s">
        <v>59</v>
      </c>
      <c r="C358" s="1">
        <v>41050</v>
      </c>
      <c r="D358" s="4">
        <v>0</v>
      </c>
      <c r="E358">
        <v>360.1</v>
      </c>
      <c r="F358">
        <v>7378590</v>
      </c>
    </row>
    <row r="359" spans="1:6" x14ac:dyDescent="0.45">
      <c r="A359" t="s">
        <v>41</v>
      </c>
      <c r="B359" t="s">
        <v>59</v>
      </c>
      <c r="C359" s="1">
        <v>41057</v>
      </c>
      <c r="D359" s="4">
        <v>0</v>
      </c>
      <c r="E359">
        <v>362.5</v>
      </c>
      <c r="F359">
        <v>8827340</v>
      </c>
    </row>
    <row r="360" spans="1:6" x14ac:dyDescent="0.45">
      <c r="A360" t="s">
        <v>41</v>
      </c>
      <c r="B360" t="s">
        <v>59</v>
      </c>
      <c r="C360" s="1">
        <v>41064</v>
      </c>
      <c r="D360" s="4">
        <v>0</v>
      </c>
      <c r="E360">
        <v>382.1</v>
      </c>
      <c r="F360">
        <v>7505210</v>
      </c>
    </row>
    <row r="361" spans="1:6" x14ac:dyDescent="0.45">
      <c r="A361" t="s">
        <v>41</v>
      </c>
      <c r="B361" t="s">
        <v>59</v>
      </c>
      <c r="C361" s="1">
        <v>41071</v>
      </c>
      <c r="D361" s="4">
        <v>0</v>
      </c>
      <c r="E361">
        <v>398</v>
      </c>
      <c r="F361">
        <v>4617970</v>
      </c>
    </row>
    <row r="362" spans="1:6" x14ac:dyDescent="0.45">
      <c r="A362" t="s">
        <v>41</v>
      </c>
      <c r="B362" t="s">
        <v>59</v>
      </c>
      <c r="C362" s="1">
        <v>41078</v>
      </c>
      <c r="D362" s="4">
        <v>0</v>
      </c>
      <c r="E362">
        <v>384.1</v>
      </c>
      <c r="F362">
        <v>6116010</v>
      </c>
    </row>
    <row r="363" spans="1:6" x14ac:dyDescent="0.45">
      <c r="A363" t="s">
        <v>41</v>
      </c>
      <c r="B363" t="s">
        <v>59</v>
      </c>
      <c r="C363" s="1">
        <v>41085</v>
      </c>
      <c r="D363" s="4">
        <v>0</v>
      </c>
      <c r="E363">
        <v>378.8</v>
      </c>
      <c r="F363">
        <v>8953640</v>
      </c>
    </row>
    <row r="364" spans="1:6" x14ac:dyDescent="0.45">
      <c r="A364" t="s">
        <v>41</v>
      </c>
      <c r="B364" t="s">
        <v>59</v>
      </c>
      <c r="C364" s="1">
        <v>41092</v>
      </c>
      <c r="D364" s="4">
        <v>0</v>
      </c>
      <c r="E364">
        <v>376.4</v>
      </c>
      <c r="F364">
        <v>6726500</v>
      </c>
    </row>
    <row r="365" spans="1:6" x14ac:dyDescent="0.45">
      <c r="A365" t="s">
        <v>41</v>
      </c>
      <c r="B365" t="s">
        <v>59</v>
      </c>
      <c r="C365" s="1">
        <v>41099</v>
      </c>
      <c r="D365" s="4">
        <v>0</v>
      </c>
      <c r="E365">
        <v>368.9</v>
      </c>
      <c r="F365">
        <v>6331300</v>
      </c>
    </row>
    <row r="366" spans="1:6" x14ac:dyDescent="0.45">
      <c r="A366" t="s">
        <v>41</v>
      </c>
      <c r="B366" t="s">
        <v>59</v>
      </c>
      <c r="C366" s="1">
        <v>41106</v>
      </c>
      <c r="D366" s="4">
        <v>0</v>
      </c>
      <c r="E366">
        <v>369.1</v>
      </c>
      <c r="F366">
        <v>6730550</v>
      </c>
    </row>
    <row r="367" spans="1:6" x14ac:dyDescent="0.45">
      <c r="A367" t="s">
        <v>41</v>
      </c>
      <c r="B367" t="s">
        <v>59</v>
      </c>
      <c r="C367" s="1">
        <v>41113</v>
      </c>
      <c r="D367" s="4">
        <v>0</v>
      </c>
      <c r="E367">
        <v>353.9</v>
      </c>
      <c r="F367">
        <v>7387370</v>
      </c>
    </row>
    <row r="368" spans="1:6" x14ac:dyDescent="0.45">
      <c r="A368" t="s">
        <v>41</v>
      </c>
      <c r="B368" t="s">
        <v>59</v>
      </c>
      <c r="C368" s="1">
        <v>41120</v>
      </c>
      <c r="D368" s="4">
        <v>0</v>
      </c>
      <c r="E368">
        <v>370.5</v>
      </c>
      <c r="F368">
        <v>7397090</v>
      </c>
    </row>
    <row r="369" spans="1:6" x14ac:dyDescent="0.45">
      <c r="A369" t="s">
        <v>41</v>
      </c>
      <c r="B369" t="s">
        <v>59</v>
      </c>
      <c r="C369" s="1">
        <v>41127</v>
      </c>
      <c r="D369" s="4">
        <v>0</v>
      </c>
      <c r="E369">
        <v>394</v>
      </c>
      <c r="F369">
        <v>11624270</v>
      </c>
    </row>
    <row r="370" spans="1:6" x14ac:dyDescent="0.45">
      <c r="A370" t="s">
        <v>41</v>
      </c>
      <c r="B370" t="s">
        <v>59</v>
      </c>
      <c r="C370" s="1">
        <v>41134</v>
      </c>
      <c r="D370" s="4">
        <v>0</v>
      </c>
      <c r="E370">
        <v>381.7</v>
      </c>
      <c r="F370">
        <v>5908250</v>
      </c>
    </row>
    <row r="371" spans="1:6" x14ac:dyDescent="0.45">
      <c r="A371" t="s">
        <v>41</v>
      </c>
      <c r="B371" t="s">
        <v>59</v>
      </c>
      <c r="C371" s="1">
        <v>41141</v>
      </c>
      <c r="D371" s="4">
        <v>0</v>
      </c>
      <c r="E371">
        <v>391.5</v>
      </c>
      <c r="F371">
        <v>4978460</v>
      </c>
    </row>
    <row r="372" spans="1:6" x14ac:dyDescent="0.45">
      <c r="A372" t="s">
        <v>41</v>
      </c>
      <c r="B372" t="s">
        <v>59</v>
      </c>
      <c r="C372" s="1">
        <v>41148</v>
      </c>
      <c r="D372" s="4">
        <v>0</v>
      </c>
      <c r="E372">
        <v>369.4</v>
      </c>
      <c r="F372">
        <v>5627550</v>
      </c>
    </row>
    <row r="373" spans="1:6" x14ac:dyDescent="0.45">
      <c r="A373" t="s">
        <v>41</v>
      </c>
      <c r="B373" t="s">
        <v>59</v>
      </c>
      <c r="C373" s="1">
        <v>41155</v>
      </c>
      <c r="D373" s="4">
        <v>0</v>
      </c>
      <c r="E373">
        <v>395.5</v>
      </c>
      <c r="F373">
        <v>7973580</v>
      </c>
    </row>
    <row r="374" spans="1:6" x14ac:dyDescent="0.45">
      <c r="A374" t="s">
        <v>41</v>
      </c>
      <c r="B374" t="s">
        <v>59</v>
      </c>
      <c r="C374" s="1">
        <v>41162</v>
      </c>
      <c r="D374" s="4">
        <v>0</v>
      </c>
      <c r="E374">
        <v>432.8</v>
      </c>
      <c r="F374">
        <v>10943280</v>
      </c>
    </row>
    <row r="375" spans="1:6" x14ac:dyDescent="0.45">
      <c r="A375" t="s">
        <v>41</v>
      </c>
      <c r="B375" t="s">
        <v>59</v>
      </c>
      <c r="C375" s="1">
        <v>41169</v>
      </c>
      <c r="D375" s="4">
        <v>0</v>
      </c>
      <c r="E375">
        <v>408.8</v>
      </c>
      <c r="F375">
        <v>14324120</v>
      </c>
    </row>
    <row r="376" spans="1:6" x14ac:dyDescent="0.45">
      <c r="A376" t="s">
        <v>41</v>
      </c>
      <c r="B376" t="s">
        <v>59</v>
      </c>
      <c r="C376" s="1">
        <v>41176</v>
      </c>
      <c r="D376" s="4">
        <v>0</v>
      </c>
      <c r="E376">
        <v>394.6</v>
      </c>
      <c r="F376">
        <v>6739380</v>
      </c>
    </row>
    <row r="377" spans="1:6" x14ac:dyDescent="0.45">
      <c r="A377" t="s">
        <v>41</v>
      </c>
      <c r="B377" t="s">
        <v>59</v>
      </c>
      <c r="C377" s="1">
        <v>41183</v>
      </c>
      <c r="D377" s="4">
        <v>0</v>
      </c>
      <c r="E377">
        <v>393.6</v>
      </c>
      <c r="F377">
        <v>8646340</v>
      </c>
    </row>
    <row r="378" spans="1:6" x14ac:dyDescent="0.45">
      <c r="A378" t="s">
        <v>41</v>
      </c>
      <c r="B378" t="s">
        <v>59</v>
      </c>
      <c r="C378" s="1">
        <v>41190</v>
      </c>
      <c r="D378" s="4">
        <v>0</v>
      </c>
      <c r="E378">
        <v>390</v>
      </c>
      <c r="F378">
        <v>5000420</v>
      </c>
    </row>
    <row r="379" spans="1:6" x14ac:dyDescent="0.45">
      <c r="A379" t="s">
        <v>41</v>
      </c>
      <c r="B379" t="s">
        <v>59</v>
      </c>
      <c r="C379" s="1">
        <v>41197</v>
      </c>
      <c r="D379" s="4">
        <v>0</v>
      </c>
      <c r="E379">
        <v>392.2</v>
      </c>
      <c r="F379">
        <v>8740470</v>
      </c>
    </row>
    <row r="380" spans="1:6" x14ac:dyDescent="0.45">
      <c r="A380" t="s">
        <v>41</v>
      </c>
      <c r="B380" t="s">
        <v>59</v>
      </c>
      <c r="C380" s="1">
        <v>41204</v>
      </c>
      <c r="D380" s="4">
        <v>0</v>
      </c>
      <c r="E380">
        <v>383.6</v>
      </c>
      <c r="F380">
        <v>5282350</v>
      </c>
    </row>
    <row r="381" spans="1:6" x14ac:dyDescent="0.45">
      <c r="A381" t="s">
        <v>41</v>
      </c>
      <c r="B381" t="s">
        <v>59</v>
      </c>
      <c r="C381" s="1">
        <v>41211</v>
      </c>
      <c r="D381" s="4">
        <v>0</v>
      </c>
      <c r="E381">
        <v>385</v>
      </c>
      <c r="F381">
        <v>5817210</v>
      </c>
    </row>
    <row r="382" spans="1:6" x14ac:dyDescent="0.45">
      <c r="A382" t="s">
        <v>41</v>
      </c>
      <c r="B382" t="s">
        <v>59</v>
      </c>
      <c r="C382" s="1">
        <v>41218</v>
      </c>
      <c r="D382" s="4">
        <v>0</v>
      </c>
      <c r="E382">
        <v>366.8</v>
      </c>
      <c r="F382">
        <v>6271320</v>
      </c>
    </row>
    <row r="383" spans="1:6" x14ac:dyDescent="0.45">
      <c r="A383" t="s">
        <v>41</v>
      </c>
      <c r="B383" t="s">
        <v>59</v>
      </c>
      <c r="C383" s="1">
        <v>41225</v>
      </c>
      <c r="D383" s="4">
        <v>0</v>
      </c>
      <c r="E383">
        <v>352.2</v>
      </c>
      <c r="F383">
        <v>7117290</v>
      </c>
    </row>
    <row r="384" spans="1:6" x14ac:dyDescent="0.45">
      <c r="A384" t="s">
        <v>41</v>
      </c>
      <c r="B384" t="s">
        <v>59</v>
      </c>
      <c r="C384" s="1">
        <v>41232</v>
      </c>
      <c r="D384" s="4">
        <v>0</v>
      </c>
      <c r="E384">
        <v>364.8</v>
      </c>
      <c r="F384">
        <v>4782360</v>
      </c>
    </row>
    <row r="385" spans="1:6" x14ac:dyDescent="0.45">
      <c r="A385" t="s">
        <v>41</v>
      </c>
      <c r="B385" t="s">
        <v>59</v>
      </c>
      <c r="C385" s="1">
        <v>41239</v>
      </c>
      <c r="D385" s="4">
        <v>0</v>
      </c>
      <c r="E385">
        <v>352</v>
      </c>
      <c r="F385">
        <v>5540870</v>
      </c>
    </row>
    <row r="386" spans="1:6" x14ac:dyDescent="0.45">
      <c r="A386" t="s">
        <v>41</v>
      </c>
      <c r="B386" t="s">
        <v>59</v>
      </c>
      <c r="C386" s="1">
        <v>41246</v>
      </c>
      <c r="D386" s="4">
        <v>0</v>
      </c>
      <c r="E386">
        <v>354.9</v>
      </c>
      <c r="F386">
        <v>5335540</v>
      </c>
    </row>
    <row r="387" spans="1:6" x14ac:dyDescent="0.45">
      <c r="A387" t="s">
        <v>41</v>
      </c>
      <c r="B387" t="s">
        <v>59</v>
      </c>
      <c r="C387" s="1">
        <v>41253</v>
      </c>
      <c r="D387" s="4">
        <v>0</v>
      </c>
      <c r="E387">
        <v>353.6</v>
      </c>
      <c r="F387">
        <v>6964910</v>
      </c>
    </row>
    <row r="388" spans="1:6" x14ac:dyDescent="0.45">
      <c r="A388" t="s">
        <v>41</v>
      </c>
      <c r="B388" t="s">
        <v>59</v>
      </c>
      <c r="C388" s="1">
        <v>41260</v>
      </c>
      <c r="D388" s="4">
        <v>0</v>
      </c>
      <c r="E388">
        <v>384</v>
      </c>
      <c r="F388">
        <v>11513500</v>
      </c>
    </row>
    <row r="389" spans="1:6" x14ac:dyDescent="0.45">
      <c r="A389" t="s">
        <v>41</v>
      </c>
      <c r="B389" t="s">
        <v>59</v>
      </c>
      <c r="C389" s="1">
        <v>41267</v>
      </c>
      <c r="D389" s="4">
        <v>0</v>
      </c>
      <c r="E389">
        <v>369.1</v>
      </c>
      <c r="F389">
        <v>4038450</v>
      </c>
    </row>
    <row r="390" spans="1:6" x14ac:dyDescent="0.45">
      <c r="A390" t="s">
        <v>41</v>
      </c>
      <c r="B390" t="s">
        <v>59</v>
      </c>
      <c r="C390" s="1">
        <v>41281</v>
      </c>
      <c r="D390" s="4">
        <v>0</v>
      </c>
      <c r="E390">
        <v>392</v>
      </c>
      <c r="F390">
        <v>4837250</v>
      </c>
    </row>
    <row r="391" spans="1:6" x14ac:dyDescent="0.45">
      <c r="A391" t="s">
        <v>41</v>
      </c>
      <c r="B391" t="s">
        <v>59</v>
      </c>
      <c r="C391" s="1">
        <v>41288</v>
      </c>
      <c r="D391" s="4">
        <v>0</v>
      </c>
      <c r="E391">
        <v>396.2</v>
      </c>
      <c r="F391">
        <v>5525010</v>
      </c>
    </row>
    <row r="392" spans="1:6" x14ac:dyDescent="0.45">
      <c r="A392" t="s">
        <v>41</v>
      </c>
      <c r="B392" t="s">
        <v>59</v>
      </c>
      <c r="C392" s="1">
        <v>41295</v>
      </c>
      <c r="D392" s="4">
        <v>0</v>
      </c>
      <c r="E392">
        <v>387.9</v>
      </c>
      <c r="F392">
        <v>4206030</v>
      </c>
    </row>
    <row r="393" spans="1:6" x14ac:dyDescent="0.45">
      <c r="A393" t="s">
        <v>41</v>
      </c>
      <c r="B393" t="s">
        <v>59</v>
      </c>
      <c r="C393" s="1">
        <v>41302</v>
      </c>
      <c r="D393" s="4">
        <v>0</v>
      </c>
      <c r="E393">
        <v>373.9</v>
      </c>
      <c r="F393">
        <v>9428250</v>
      </c>
    </row>
    <row r="394" spans="1:6" x14ac:dyDescent="0.45">
      <c r="A394" t="s">
        <v>41</v>
      </c>
      <c r="B394" t="s">
        <v>59</v>
      </c>
      <c r="C394" s="1">
        <v>41309</v>
      </c>
      <c r="D394" s="4">
        <v>0</v>
      </c>
      <c r="E394">
        <v>364.5</v>
      </c>
      <c r="F394">
        <v>5445910</v>
      </c>
    </row>
    <row r="395" spans="1:6" x14ac:dyDescent="0.45">
      <c r="A395" t="s">
        <v>41</v>
      </c>
      <c r="B395" t="s">
        <v>59</v>
      </c>
      <c r="C395" s="1">
        <v>41316</v>
      </c>
      <c r="D395" s="4">
        <v>0</v>
      </c>
      <c r="E395">
        <v>368.6</v>
      </c>
      <c r="F395">
        <v>8787800</v>
      </c>
    </row>
    <row r="396" spans="1:6" x14ac:dyDescent="0.45">
      <c r="A396" t="s">
        <v>41</v>
      </c>
      <c r="B396" t="s">
        <v>59</v>
      </c>
      <c r="C396" s="1">
        <v>41323</v>
      </c>
      <c r="D396" s="4">
        <v>0</v>
      </c>
      <c r="E396">
        <v>352.4</v>
      </c>
      <c r="F396">
        <v>4829920</v>
      </c>
    </row>
    <row r="397" spans="1:6" x14ac:dyDescent="0.45">
      <c r="A397" t="s">
        <v>41</v>
      </c>
      <c r="B397" t="s">
        <v>59</v>
      </c>
      <c r="C397" s="1">
        <v>41330</v>
      </c>
      <c r="D397" s="4">
        <v>0</v>
      </c>
      <c r="E397">
        <v>337.4</v>
      </c>
      <c r="F397">
        <v>5963450</v>
      </c>
    </row>
    <row r="398" spans="1:6" x14ac:dyDescent="0.45">
      <c r="A398" t="s">
        <v>41</v>
      </c>
      <c r="B398" t="s">
        <v>59</v>
      </c>
      <c r="C398" s="1">
        <v>41337</v>
      </c>
      <c r="D398" s="4">
        <v>0</v>
      </c>
      <c r="E398">
        <v>336.9</v>
      </c>
      <c r="F398">
        <v>4433570</v>
      </c>
    </row>
    <row r="399" spans="1:6" x14ac:dyDescent="0.45">
      <c r="A399" t="s">
        <v>41</v>
      </c>
      <c r="B399" t="s">
        <v>59</v>
      </c>
      <c r="C399" s="1">
        <v>41344</v>
      </c>
      <c r="D399" s="4">
        <v>0</v>
      </c>
      <c r="E399">
        <v>318.3</v>
      </c>
      <c r="F399">
        <v>6721020</v>
      </c>
    </row>
    <row r="400" spans="1:6" x14ac:dyDescent="0.45">
      <c r="A400" t="s">
        <v>41</v>
      </c>
      <c r="B400" t="s">
        <v>59</v>
      </c>
      <c r="C400" s="1">
        <v>41351</v>
      </c>
      <c r="D400" s="4">
        <v>0</v>
      </c>
      <c r="E400">
        <v>302</v>
      </c>
      <c r="F400">
        <v>8968700</v>
      </c>
    </row>
    <row r="401" spans="1:6" x14ac:dyDescent="0.45">
      <c r="A401" t="s">
        <v>41</v>
      </c>
      <c r="B401" t="s">
        <v>59</v>
      </c>
      <c r="C401" s="1">
        <v>41358</v>
      </c>
      <c r="D401" s="4">
        <v>0</v>
      </c>
      <c r="E401">
        <v>279.7</v>
      </c>
      <c r="F401">
        <v>10095800</v>
      </c>
    </row>
    <row r="402" spans="1:6" x14ac:dyDescent="0.45">
      <c r="A402" t="s">
        <v>41</v>
      </c>
      <c r="B402" t="s">
        <v>59</v>
      </c>
      <c r="C402" s="1">
        <v>41365</v>
      </c>
      <c r="D402" s="4">
        <v>0</v>
      </c>
      <c r="E402">
        <v>262.39999999999998</v>
      </c>
      <c r="F402">
        <v>13311520</v>
      </c>
    </row>
    <row r="403" spans="1:6" x14ac:dyDescent="0.45">
      <c r="A403" t="s">
        <v>41</v>
      </c>
      <c r="B403" t="s">
        <v>59</v>
      </c>
      <c r="C403" s="1">
        <v>41372</v>
      </c>
      <c r="D403" s="4">
        <v>0</v>
      </c>
      <c r="E403">
        <v>257.39999999999998</v>
      </c>
      <c r="F403">
        <v>13929670</v>
      </c>
    </row>
    <row r="404" spans="1:6" x14ac:dyDescent="0.45">
      <c r="A404" t="s">
        <v>41</v>
      </c>
      <c r="B404" t="s">
        <v>59</v>
      </c>
      <c r="C404" s="1">
        <v>41379</v>
      </c>
      <c r="D404" s="4">
        <v>0</v>
      </c>
      <c r="E404">
        <v>243.6</v>
      </c>
      <c r="F404">
        <v>13229920</v>
      </c>
    </row>
    <row r="405" spans="1:6" x14ac:dyDescent="0.45">
      <c r="A405" t="s">
        <v>41</v>
      </c>
      <c r="B405" t="s">
        <v>59</v>
      </c>
      <c r="C405" s="1">
        <v>41386</v>
      </c>
      <c r="D405" s="4">
        <v>0</v>
      </c>
      <c r="E405">
        <v>259</v>
      </c>
      <c r="F405">
        <v>10207440</v>
      </c>
    </row>
    <row r="406" spans="1:6" x14ac:dyDescent="0.45">
      <c r="A406" t="s">
        <v>41</v>
      </c>
      <c r="B406" t="s">
        <v>59</v>
      </c>
      <c r="C406" s="1">
        <v>41393</v>
      </c>
      <c r="D406" s="4">
        <v>0</v>
      </c>
      <c r="E406">
        <v>277.5</v>
      </c>
      <c r="F406">
        <v>5327080</v>
      </c>
    </row>
    <row r="407" spans="1:6" x14ac:dyDescent="0.45">
      <c r="A407" t="s">
        <v>41</v>
      </c>
      <c r="B407" t="s">
        <v>59</v>
      </c>
      <c r="C407" s="1">
        <v>41400</v>
      </c>
      <c r="D407" s="4">
        <v>0</v>
      </c>
      <c r="E407">
        <v>282.8</v>
      </c>
      <c r="F407">
        <v>5516360</v>
      </c>
    </row>
    <row r="408" spans="1:6" x14ac:dyDescent="0.45">
      <c r="A408" t="s">
        <v>41</v>
      </c>
      <c r="B408" t="s">
        <v>59</v>
      </c>
      <c r="C408" s="1">
        <v>41407</v>
      </c>
      <c r="D408" s="4">
        <v>0</v>
      </c>
      <c r="E408">
        <v>268.7</v>
      </c>
      <c r="F408">
        <v>9114860</v>
      </c>
    </row>
    <row r="409" spans="1:6" x14ac:dyDescent="0.45">
      <c r="A409" t="s">
        <v>41</v>
      </c>
      <c r="B409" t="s">
        <v>59</v>
      </c>
      <c r="C409" s="1">
        <v>41414</v>
      </c>
      <c r="D409" s="4">
        <v>0</v>
      </c>
      <c r="E409">
        <v>260</v>
      </c>
      <c r="F409">
        <v>7909810</v>
      </c>
    </row>
    <row r="410" spans="1:6" x14ac:dyDescent="0.45">
      <c r="A410" t="s">
        <v>41</v>
      </c>
      <c r="B410" t="s">
        <v>59</v>
      </c>
      <c r="C410" s="1">
        <v>41421</v>
      </c>
      <c r="D410" s="4">
        <v>0</v>
      </c>
      <c r="E410">
        <v>263.7</v>
      </c>
      <c r="F410">
        <v>9758940</v>
      </c>
    </row>
    <row r="411" spans="1:6" x14ac:dyDescent="0.45">
      <c r="A411" t="s">
        <v>41</v>
      </c>
      <c r="B411" t="s">
        <v>59</v>
      </c>
      <c r="C411" s="1">
        <v>41428</v>
      </c>
      <c r="D411" s="4">
        <v>0</v>
      </c>
      <c r="E411">
        <v>237.3</v>
      </c>
      <c r="F411">
        <v>11561770</v>
      </c>
    </row>
    <row r="412" spans="1:6" x14ac:dyDescent="0.45">
      <c r="A412" t="s">
        <v>41</v>
      </c>
      <c r="B412" t="s">
        <v>59</v>
      </c>
      <c r="C412" s="1">
        <v>41435</v>
      </c>
      <c r="D412" s="4">
        <v>0</v>
      </c>
      <c r="E412">
        <v>220.6</v>
      </c>
      <c r="F412">
        <v>9795500</v>
      </c>
    </row>
    <row r="413" spans="1:6" x14ac:dyDescent="0.45">
      <c r="A413" t="s">
        <v>41</v>
      </c>
      <c r="B413" t="s">
        <v>59</v>
      </c>
      <c r="C413" s="1">
        <v>41442</v>
      </c>
      <c r="D413" s="4">
        <v>0</v>
      </c>
      <c r="E413">
        <v>214.5</v>
      </c>
      <c r="F413">
        <v>7889950</v>
      </c>
    </row>
    <row r="414" spans="1:6" x14ac:dyDescent="0.45">
      <c r="A414" t="s">
        <v>41</v>
      </c>
      <c r="B414" t="s">
        <v>59</v>
      </c>
      <c r="C414" s="1">
        <v>41449</v>
      </c>
      <c r="D414" s="4">
        <v>0</v>
      </c>
      <c r="E414">
        <v>209.8</v>
      </c>
      <c r="F414">
        <v>9914700</v>
      </c>
    </row>
    <row r="415" spans="1:6" x14ac:dyDescent="0.45">
      <c r="A415" t="s">
        <v>41</v>
      </c>
      <c r="B415" t="s">
        <v>59</v>
      </c>
      <c r="C415" s="1">
        <v>41456</v>
      </c>
      <c r="D415" s="4">
        <v>0</v>
      </c>
      <c r="E415">
        <v>225.9</v>
      </c>
      <c r="F415">
        <v>9796460</v>
      </c>
    </row>
    <row r="416" spans="1:6" x14ac:dyDescent="0.45">
      <c r="A416" t="s">
        <v>41</v>
      </c>
      <c r="B416" t="s">
        <v>59</v>
      </c>
      <c r="C416" s="1">
        <v>41463</v>
      </c>
      <c r="D416" s="4">
        <v>0</v>
      </c>
      <c r="E416">
        <v>235.1</v>
      </c>
      <c r="F416">
        <v>6764670</v>
      </c>
    </row>
    <row r="417" spans="1:6" x14ac:dyDescent="0.45">
      <c r="A417" t="s">
        <v>41</v>
      </c>
      <c r="B417" t="s">
        <v>59</v>
      </c>
      <c r="C417" s="1">
        <v>41470</v>
      </c>
      <c r="D417" s="4">
        <v>0</v>
      </c>
      <c r="E417">
        <v>247.9</v>
      </c>
      <c r="F417">
        <v>7557930</v>
      </c>
    </row>
    <row r="418" spans="1:6" x14ac:dyDescent="0.45">
      <c r="A418" t="s">
        <v>41</v>
      </c>
      <c r="B418" t="s">
        <v>59</v>
      </c>
      <c r="C418" s="1">
        <v>41477</v>
      </c>
      <c r="D418" s="4">
        <v>0</v>
      </c>
      <c r="E418">
        <v>249.3</v>
      </c>
      <c r="F418">
        <v>9204030</v>
      </c>
    </row>
    <row r="419" spans="1:6" x14ac:dyDescent="0.45">
      <c r="A419" t="s">
        <v>41</v>
      </c>
      <c r="B419" t="s">
        <v>59</v>
      </c>
      <c r="C419" s="1">
        <v>41484</v>
      </c>
      <c r="D419" s="4">
        <v>0</v>
      </c>
      <c r="E419">
        <v>261</v>
      </c>
      <c r="F419">
        <v>7483080</v>
      </c>
    </row>
    <row r="420" spans="1:6" x14ac:dyDescent="0.45">
      <c r="A420" t="s">
        <v>41</v>
      </c>
      <c r="B420" t="s">
        <v>59</v>
      </c>
      <c r="C420" s="1">
        <v>41491</v>
      </c>
      <c r="D420" s="4">
        <v>0</v>
      </c>
      <c r="E420">
        <v>272.5</v>
      </c>
      <c r="F420">
        <v>11261720</v>
      </c>
    </row>
    <row r="421" spans="1:6" x14ac:dyDescent="0.45">
      <c r="A421" t="s">
        <v>41</v>
      </c>
      <c r="B421" t="s">
        <v>59</v>
      </c>
      <c r="C421" s="1">
        <v>41498</v>
      </c>
      <c r="D421" s="4">
        <v>0</v>
      </c>
      <c r="E421">
        <v>273.10000000000002</v>
      </c>
      <c r="F421">
        <v>9568520</v>
      </c>
    </row>
    <row r="422" spans="1:6" x14ac:dyDescent="0.45">
      <c r="A422" t="s">
        <v>41</v>
      </c>
      <c r="B422" t="s">
        <v>59</v>
      </c>
      <c r="C422" s="1">
        <v>41505</v>
      </c>
      <c r="D422" s="4">
        <v>0</v>
      </c>
      <c r="E422">
        <v>280.60000000000002</v>
      </c>
      <c r="F422">
        <v>7789630</v>
      </c>
    </row>
    <row r="423" spans="1:6" x14ac:dyDescent="0.45">
      <c r="A423" t="s">
        <v>41</v>
      </c>
      <c r="B423" t="s">
        <v>59</v>
      </c>
      <c r="C423" s="1">
        <v>41512</v>
      </c>
      <c r="D423" s="4">
        <v>0</v>
      </c>
      <c r="E423">
        <v>275.89999999999998</v>
      </c>
      <c r="F423">
        <v>5574880</v>
      </c>
    </row>
    <row r="424" spans="1:6" x14ac:dyDescent="0.45">
      <c r="A424" t="s">
        <v>41</v>
      </c>
      <c r="B424" t="s">
        <v>59</v>
      </c>
      <c r="C424" s="1">
        <v>41519</v>
      </c>
      <c r="D424" s="4">
        <v>0</v>
      </c>
      <c r="E424">
        <v>288.8</v>
      </c>
      <c r="F424">
        <v>6155610</v>
      </c>
    </row>
    <row r="425" spans="1:6" x14ac:dyDescent="0.45">
      <c r="A425" t="s">
        <v>41</v>
      </c>
      <c r="B425" t="s">
        <v>59</v>
      </c>
      <c r="C425" s="1">
        <v>41526</v>
      </c>
      <c r="D425" s="4">
        <v>0</v>
      </c>
      <c r="E425">
        <v>291.8</v>
      </c>
      <c r="F425">
        <v>6547680</v>
      </c>
    </row>
    <row r="426" spans="1:6" x14ac:dyDescent="0.45">
      <c r="A426" t="s">
        <v>41</v>
      </c>
      <c r="B426" t="s">
        <v>59</v>
      </c>
      <c r="C426" s="1">
        <v>41533</v>
      </c>
      <c r="D426" s="4">
        <v>0</v>
      </c>
      <c r="E426">
        <v>299.60000000000002</v>
      </c>
      <c r="F426">
        <v>6588050</v>
      </c>
    </row>
    <row r="427" spans="1:6" x14ac:dyDescent="0.45">
      <c r="A427" t="s">
        <v>41</v>
      </c>
      <c r="B427" t="s">
        <v>59</v>
      </c>
      <c r="C427" s="1">
        <v>41540</v>
      </c>
      <c r="D427" s="4">
        <v>0</v>
      </c>
      <c r="E427">
        <v>286.2</v>
      </c>
      <c r="F427">
        <v>7762650</v>
      </c>
    </row>
    <row r="428" spans="1:6" x14ac:dyDescent="0.45">
      <c r="A428" t="s">
        <v>41</v>
      </c>
      <c r="B428" t="s">
        <v>59</v>
      </c>
      <c r="C428" s="1">
        <v>41547</v>
      </c>
      <c r="D428" s="4">
        <v>0</v>
      </c>
      <c r="E428">
        <v>281.10000000000002</v>
      </c>
      <c r="F428">
        <v>6550800</v>
      </c>
    </row>
    <row r="429" spans="1:6" x14ac:dyDescent="0.45">
      <c r="A429" t="s">
        <v>41</v>
      </c>
      <c r="B429" t="s">
        <v>59</v>
      </c>
      <c r="C429" s="1">
        <v>41554</v>
      </c>
      <c r="D429" s="4">
        <v>0</v>
      </c>
      <c r="E429">
        <v>286.5</v>
      </c>
      <c r="F429">
        <v>5538360</v>
      </c>
    </row>
    <row r="430" spans="1:6" x14ac:dyDescent="0.45">
      <c r="A430" t="s">
        <v>41</v>
      </c>
      <c r="B430" t="s">
        <v>59</v>
      </c>
      <c r="C430" s="1">
        <v>41561</v>
      </c>
      <c r="D430" s="4">
        <v>0</v>
      </c>
      <c r="E430">
        <v>293.5</v>
      </c>
      <c r="F430">
        <v>7470050</v>
      </c>
    </row>
    <row r="431" spans="1:6" x14ac:dyDescent="0.45">
      <c r="A431" t="s">
        <v>41</v>
      </c>
      <c r="B431" t="s">
        <v>59</v>
      </c>
      <c r="C431" s="1">
        <v>41568</v>
      </c>
      <c r="D431" s="4">
        <v>0</v>
      </c>
      <c r="E431">
        <v>281.89999999999998</v>
      </c>
      <c r="F431">
        <v>5845100</v>
      </c>
    </row>
    <row r="432" spans="1:6" x14ac:dyDescent="0.45">
      <c r="A432" t="s">
        <v>41</v>
      </c>
      <c r="B432" t="s">
        <v>59</v>
      </c>
      <c r="C432" s="1">
        <v>41575</v>
      </c>
      <c r="D432" s="4">
        <v>0</v>
      </c>
      <c r="E432">
        <v>281.5</v>
      </c>
      <c r="F432">
        <v>4478670</v>
      </c>
    </row>
    <row r="433" spans="1:6" x14ac:dyDescent="0.45">
      <c r="A433" t="s">
        <v>41</v>
      </c>
      <c r="B433" t="s">
        <v>59</v>
      </c>
      <c r="C433" s="1">
        <v>41582</v>
      </c>
      <c r="D433" s="4">
        <v>0</v>
      </c>
      <c r="E433">
        <v>286.10000000000002</v>
      </c>
      <c r="F433">
        <v>6156110</v>
      </c>
    </row>
    <row r="434" spans="1:6" x14ac:dyDescent="0.45">
      <c r="A434" t="s">
        <v>41</v>
      </c>
      <c r="B434" t="s">
        <v>59</v>
      </c>
      <c r="C434" s="1">
        <v>41589</v>
      </c>
      <c r="D434" s="4">
        <v>0</v>
      </c>
      <c r="E434">
        <v>280.39999999999998</v>
      </c>
      <c r="F434">
        <v>7629250</v>
      </c>
    </row>
    <row r="435" spans="1:6" x14ac:dyDescent="0.45">
      <c r="A435" t="s">
        <v>41</v>
      </c>
      <c r="B435" t="s">
        <v>59</v>
      </c>
      <c r="C435" s="1">
        <v>41596</v>
      </c>
      <c r="D435" s="4">
        <v>0</v>
      </c>
      <c r="E435">
        <v>304</v>
      </c>
      <c r="F435">
        <v>13129800</v>
      </c>
    </row>
    <row r="436" spans="1:6" x14ac:dyDescent="0.45">
      <c r="A436" t="s">
        <v>41</v>
      </c>
      <c r="B436" t="s">
        <v>59</v>
      </c>
      <c r="C436" s="1">
        <v>41603</v>
      </c>
      <c r="D436" s="4">
        <v>0</v>
      </c>
      <c r="E436">
        <v>301.89999999999998</v>
      </c>
      <c r="F436">
        <v>7490120</v>
      </c>
    </row>
    <row r="437" spans="1:6" x14ac:dyDescent="0.45">
      <c r="A437" t="s">
        <v>41</v>
      </c>
      <c r="B437" t="s">
        <v>59</v>
      </c>
      <c r="C437" s="1">
        <v>41610</v>
      </c>
      <c r="D437" s="4">
        <v>0</v>
      </c>
      <c r="E437">
        <v>301.7</v>
      </c>
      <c r="F437">
        <v>7376250</v>
      </c>
    </row>
    <row r="438" spans="1:6" x14ac:dyDescent="0.45">
      <c r="A438" t="s">
        <v>41</v>
      </c>
      <c r="B438" t="s">
        <v>59</v>
      </c>
      <c r="C438" s="1">
        <v>41617</v>
      </c>
      <c r="D438" s="4">
        <v>0</v>
      </c>
      <c r="E438">
        <v>297</v>
      </c>
      <c r="F438">
        <v>4669460</v>
      </c>
    </row>
    <row r="439" spans="1:6" x14ac:dyDescent="0.45">
      <c r="A439" t="s">
        <v>41</v>
      </c>
      <c r="B439" t="s">
        <v>59</v>
      </c>
      <c r="C439" s="1">
        <v>41624</v>
      </c>
      <c r="D439" s="4">
        <v>0</v>
      </c>
      <c r="E439">
        <v>315</v>
      </c>
      <c r="F439">
        <v>7902260</v>
      </c>
    </row>
    <row r="440" spans="1:6" x14ac:dyDescent="0.45">
      <c r="A440" t="s">
        <v>41</v>
      </c>
      <c r="B440" t="s">
        <v>59</v>
      </c>
      <c r="C440" s="1">
        <v>41631</v>
      </c>
      <c r="D440" s="4">
        <v>0</v>
      </c>
      <c r="E440">
        <v>315</v>
      </c>
      <c r="F440">
        <v>2958900</v>
      </c>
    </row>
    <row r="441" spans="1:6" x14ac:dyDescent="0.45">
      <c r="A441" t="s">
        <v>41</v>
      </c>
      <c r="B441" t="s">
        <v>59</v>
      </c>
      <c r="C441" s="1">
        <v>41638</v>
      </c>
      <c r="D441" s="4">
        <v>0</v>
      </c>
      <c r="E441">
        <v>319.5</v>
      </c>
      <c r="F441">
        <v>868680</v>
      </c>
    </row>
    <row r="442" spans="1:6" x14ac:dyDescent="0.45">
      <c r="A442" t="s">
        <v>41</v>
      </c>
      <c r="B442" t="s">
        <v>59</v>
      </c>
      <c r="C442" s="1">
        <v>41645</v>
      </c>
      <c r="D442" s="4">
        <v>0</v>
      </c>
      <c r="E442">
        <v>305.89999999999998</v>
      </c>
      <c r="F442">
        <v>4429690</v>
      </c>
    </row>
    <row r="443" spans="1:6" x14ac:dyDescent="0.45">
      <c r="A443" t="s">
        <v>41</v>
      </c>
      <c r="B443" t="s">
        <v>59</v>
      </c>
      <c r="C443" s="1">
        <v>41652</v>
      </c>
      <c r="D443" s="4">
        <v>0</v>
      </c>
      <c r="E443">
        <v>306.10000000000002</v>
      </c>
      <c r="F443">
        <v>5742680</v>
      </c>
    </row>
    <row r="444" spans="1:6" x14ac:dyDescent="0.45">
      <c r="A444" t="s">
        <v>41</v>
      </c>
      <c r="B444" t="s">
        <v>59</v>
      </c>
      <c r="C444" s="1">
        <v>41659</v>
      </c>
      <c r="D444" s="4">
        <v>0</v>
      </c>
      <c r="E444">
        <v>302.8</v>
      </c>
      <c r="F444">
        <v>5783040</v>
      </c>
    </row>
    <row r="445" spans="1:6" x14ac:dyDescent="0.45">
      <c r="A445" t="s">
        <v>41</v>
      </c>
      <c r="B445" t="s">
        <v>59</v>
      </c>
      <c r="C445" s="1">
        <v>41666</v>
      </c>
      <c r="D445" s="4">
        <v>0</v>
      </c>
      <c r="E445">
        <v>283.5</v>
      </c>
      <c r="F445">
        <v>10966130</v>
      </c>
    </row>
    <row r="446" spans="1:6" x14ac:dyDescent="0.45">
      <c r="A446" t="s">
        <v>41</v>
      </c>
      <c r="B446" t="s">
        <v>59</v>
      </c>
      <c r="C446" s="1">
        <v>41673</v>
      </c>
      <c r="D446" s="4">
        <v>0</v>
      </c>
      <c r="E446">
        <v>295.7</v>
      </c>
      <c r="F446">
        <v>10767800</v>
      </c>
    </row>
    <row r="447" spans="1:6" x14ac:dyDescent="0.45">
      <c r="A447" t="s">
        <v>41</v>
      </c>
      <c r="B447" t="s">
        <v>59</v>
      </c>
      <c r="C447" s="1">
        <v>41680</v>
      </c>
      <c r="D447" s="4">
        <v>0</v>
      </c>
      <c r="E447">
        <v>296.8</v>
      </c>
      <c r="F447">
        <v>5654850</v>
      </c>
    </row>
    <row r="448" spans="1:6" x14ac:dyDescent="0.45">
      <c r="A448" t="s">
        <v>41</v>
      </c>
      <c r="B448" t="s">
        <v>59</v>
      </c>
      <c r="C448" s="1">
        <v>41687</v>
      </c>
      <c r="D448" s="4">
        <v>0</v>
      </c>
      <c r="E448">
        <v>294.89999999999998</v>
      </c>
      <c r="F448">
        <v>6353970</v>
      </c>
    </row>
    <row r="449" spans="1:6" x14ac:dyDescent="0.45">
      <c r="A449" t="s">
        <v>41</v>
      </c>
      <c r="B449" t="s">
        <v>59</v>
      </c>
      <c r="C449" s="1">
        <v>41694</v>
      </c>
      <c r="D449" s="4">
        <v>0</v>
      </c>
      <c r="E449">
        <v>297.7</v>
      </c>
      <c r="F449">
        <v>7747870</v>
      </c>
    </row>
    <row r="450" spans="1:6" x14ac:dyDescent="0.45">
      <c r="A450" t="s">
        <v>41</v>
      </c>
      <c r="B450" t="s">
        <v>59</v>
      </c>
      <c r="C450" s="1">
        <v>41701</v>
      </c>
      <c r="D450" s="4">
        <v>0</v>
      </c>
      <c r="E450">
        <v>280.60000000000002</v>
      </c>
      <c r="F450">
        <v>11424820</v>
      </c>
    </row>
    <row r="451" spans="1:6" x14ac:dyDescent="0.45">
      <c r="A451" t="s">
        <v>41</v>
      </c>
      <c r="B451" t="s">
        <v>59</v>
      </c>
      <c r="C451" s="1">
        <v>41708</v>
      </c>
      <c r="D451" s="4">
        <v>0</v>
      </c>
      <c r="E451">
        <v>228.2</v>
      </c>
      <c r="F451">
        <v>10462510</v>
      </c>
    </row>
    <row r="452" spans="1:6" x14ac:dyDescent="0.45">
      <c r="A452" t="s">
        <v>41</v>
      </c>
      <c r="B452" t="s">
        <v>59</v>
      </c>
      <c r="C452" s="1">
        <v>41715</v>
      </c>
      <c r="D452" s="4">
        <v>0</v>
      </c>
      <c r="E452">
        <v>251.4</v>
      </c>
      <c r="F452">
        <v>13504380</v>
      </c>
    </row>
    <row r="453" spans="1:6" x14ac:dyDescent="0.45">
      <c r="A453" t="s">
        <v>41</v>
      </c>
      <c r="B453" t="s">
        <v>59</v>
      </c>
      <c r="C453" s="1">
        <v>41722</v>
      </c>
      <c r="D453" s="4">
        <v>0</v>
      </c>
      <c r="E453">
        <v>261.8</v>
      </c>
      <c r="F453">
        <v>11038240</v>
      </c>
    </row>
    <row r="454" spans="1:6" x14ac:dyDescent="0.45">
      <c r="A454" t="s">
        <v>41</v>
      </c>
      <c r="B454" t="s">
        <v>59</v>
      </c>
      <c r="C454" s="1">
        <v>41729</v>
      </c>
      <c r="D454" s="4">
        <v>0</v>
      </c>
      <c r="E454">
        <v>266.3</v>
      </c>
      <c r="F454">
        <v>8938190</v>
      </c>
    </row>
    <row r="455" spans="1:6" x14ac:dyDescent="0.45">
      <c r="A455" t="s">
        <v>41</v>
      </c>
      <c r="B455" t="s">
        <v>59</v>
      </c>
      <c r="C455" s="1">
        <v>41736</v>
      </c>
      <c r="D455" s="4">
        <v>0</v>
      </c>
      <c r="E455">
        <v>280.2</v>
      </c>
      <c r="F455">
        <v>9483650</v>
      </c>
    </row>
    <row r="456" spans="1:6" x14ac:dyDescent="0.45">
      <c r="A456" t="s">
        <v>41</v>
      </c>
      <c r="B456" t="s">
        <v>59</v>
      </c>
      <c r="C456" s="1">
        <v>41743</v>
      </c>
      <c r="D456" s="4">
        <v>0</v>
      </c>
      <c r="E456">
        <v>267</v>
      </c>
      <c r="F456">
        <v>9694730</v>
      </c>
    </row>
    <row r="457" spans="1:6" x14ac:dyDescent="0.45">
      <c r="A457" t="s">
        <v>41</v>
      </c>
      <c r="B457" t="s">
        <v>59</v>
      </c>
      <c r="C457" s="1">
        <v>41750</v>
      </c>
      <c r="D457" s="4">
        <v>0</v>
      </c>
      <c r="E457">
        <v>245.6</v>
      </c>
      <c r="F457">
        <v>6701430</v>
      </c>
    </row>
    <row r="458" spans="1:6" x14ac:dyDescent="0.45">
      <c r="A458" t="s">
        <v>41</v>
      </c>
      <c r="B458" t="s">
        <v>59</v>
      </c>
      <c r="C458" s="1">
        <v>41757</v>
      </c>
      <c r="D458" s="4">
        <v>0</v>
      </c>
      <c r="E458">
        <v>246.2</v>
      </c>
      <c r="F458">
        <v>6747840</v>
      </c>
    </row>
    <row r="459" spans="1:6" x14ac:dyDescent="0.45">
      <c r="A459" t="s">
        <v>41</v>
      </c>
      <c r="B459" t="s">
        <v>59</v>
      </c>
      <c r="C459" s="1">
        <v>41764</v>
      </c>
      <c r="D459" s="4">
        <v>0</v>
      </c>
      <c r="E459">
        <v>279</v>
      </c>
      <c r="F459">
        <v>6913400</v>
      </c>
    </row>
    <row r="460" spans="1:6" x14ac:dyDescent="0.45">
      <c r="A460" t="s">
        <v>41</v>
      </c>
      <c r="B460" t="s">
        <v>59</v>
      </c>
      <c r="C460" s="1">
        <v>41771</v>
      </c>
      <c r="D460" s="4">
        <v>0</v>
      </c>
      <c r="E460">
        <v>306.39999999999998</v>
      </c>
      <c r="F460">
        <v>13159690</v>
      </c>
    </row>
    <row r="461" spans="1:6" x14ac:dyDescent="0.45">
      <c r="A461" t="s">
        <v>41</v>
      </c>
      <c r="B461" t="s">
        <v>59</v>
      </c>
      <c r="C461" s="1">
        <v>41778</v>
      </c>
      <c r="D461" s="4">
        <v>0</v>
      </c>
      <c r="E461">
        <v>310.5</v>
      </c>
      <c r="F461">
        <v>11284960</v>
      </c>
    </row>
    <row r="462" spans="1:6" x14ac:dyDescent="0.45">
      <c r="A462" t="s">
        <v>41</v>
      </c>
      <c r="B462" t="s">
        <v>59</v>
      </c>
      <c r="C462" s="1">
        <v>41785</v>
      </c>
      <c r="D462" s="4">
        <v>0</v>
      </c>
      <c r="E462">
        <v>294.5</v>
      </c>
      <c r="F462">
        <v>7214700</v>
      </c>
    </row>
    <row r="463" spans="1:6" x14ac:dyDescent="0.45">
      <c r="A463" t="s">
        <v>41</v>
      </c>
      <c r="B463" t="s">
        <v>59</v>
      </c>
      <c r="C463" s="1">
        <v>41792</v>
      </c>
      <c r="D463" s="4">
        <v>0</v>
      </c>
      <c r="E463">
        <v>294.5</v>
      </c>
      <c r="F463">
        <v>8807490</v>
      </c>
    </row>
    <row r="464" spans="1:6" x14ac:dyDescent="0.45">
      <c r="A464" t="s">
        <v>41</v>
      </c>
      <c r="B464" t="s">
        <v>59</v>
      </c>
      <c r="C464" s="1">
        <v>41799</v>
      </c>
      <c r="D464" s="4">
        <v>0</v>
      </c>
      <c r="E464">
        <v>292.5</v>
      </c>
      <c r="F464">
        <v>3590620</v>
      </c>
    </row>
    <row r="465" spans="1:6" x14ac:dyDescent="0.45">
      <c r="A465" t="s">
        <v>41</v>
      </c>
      <c r="B465" t="s">
        <v>59</v>
      </c>
      <c r="C465" s="1">
        <v>41806</v>
      </c>
      <c r="D465" s="4">
        <v>0</v>
      </c>
      <c r="E465">
        <v>286.2</v>
      </c>
      <c r="F465">
        <v>8759710</v>
      </c>
    </row>
    <row r="466" spans="1:6" x14ac:dyDescent="0.45">
      <c r="A466" t="s">
        <v>41</v>
      </c>
      <c r="B466" t="s">
        <v>59</v>
      </c>
      <c r="C466" s="1">
        <v>41813</v>
      </c>
      <c r="D466" s="4">
        <v>0</v>
      </c>
      <c r="E466">
        <v>280.60000000000002</v>
      </c>
      <c r="F466">
        <v>6278700</v>
      </c>
    </row>
    <row r="467" spans="1:6" x14ac:dyDescent="0.45">
      <c r="A467" t="s">
        <v>41</v>
      </c>
      <c r="B467" t="s">
        <v>59</v>
      </c>
      <c r="C467" s="1">
        <v>41820</v>
      </c>
      <c r="D467" s="4">
        <v>0</v>
      </c>
      <c r="E467">
        <v>283.39999999999998</v>
      </c>
      <c r="F467">
        <v>6186670</v>
      </c>
    </row>
    <row r="468" spans="1:6" x14ac:dyDescent="0.45">
      <c r="A468" t="s">
        <v>41</v>
      </c>
      <c r="B468" t="s">
        <v>59</v>
      </c>
      <c r="C468" s="1">
        <v>41827</v>
      </c>
      <c r="D468" s="4">
        <v>0</v>
      </c>
      <c r="E468">
        <v>290.89999999999998</v>
      </c>
      <c r="F468">
        <v>9010720</v>
      </c>
    </row>
    <row r="469" spans="1:6" x14ac:dyDescent="0.45">
      <c r="A469" t="s">
        <v>41</v>
      </c>
      <c r="B469" t="s">
        <v>59</v>
      </c>
      <c r="C469" s="1">
        <v>41834</v>
      </c>
      <c r="D469" s="4">
        <v>0</v>
      </c>
      <c r="E469">
        <v>302</v>
      </c>
      <c r="F469">
        <v>9819900</v>
      </c>
    </row>
    <row r="470" spans="1:6" x14ac:dyDescent="0.45">
      <c r="A470" t="s">
        <v>41</v>
      </c>
      <c r="B470" t="s">
        <v>59</v>
      </c>
      <c r="C470" s="1">
        <v>41841</v>
      </c>
      <c r="D470" s="4">
        <v>0</v>
      </c>
      <c r="E470">
        <v>310.10000000000002</v>
      </c>
      <c r="F470">
        <v>11337190</v>
      </c>
    </row>
    <row r="471" spans="1:6" x14ac:dyDescent="0.45">
      <c r="A471" t="s">
        <v>41</v>
      </c>
      <c r="B471" t="s">
        <v>59</v>
      </c>
      <c r="C471" s="1">
        <v>41848</v>
      </c>
      <c r="D471" s="4">
        <v>0</v>
      </c>
      <c r="E471">
        <v>344.9</v>
      </c>
      <c r="F471">
        <v>13309830</v>
      </c>
    </row>
    <row r="472" spans="1:6" x14ac:dyDescent="0.45">
      <c r="A472" t="s">
        <v>41</v>
      </c>
      <c r="B472" t="s">
        <v>59</v>
      </c>
      <c r="C472" s="1">
        <v>41855</v>
      </c>
      <c r="D472" s="4">
        <v>0</v>
      </c>
      <c r="E472">
        <v>334.1</v>
      </c>
      <c r="F472">
        <v>10133310</v>
      </c>
    </row>
    <row r="473" spans="1:6" x14ac:dyDescent="0.45">
      <c r="A473" t="s">
        <v>41</v>
      </c>
      <c r="B473" t="s">
        <v>59</v>
      </c>
      <c r="C473" s="1">
        <v>41862</v>
      </c>
      <c r="D473" s="4">
        <v>0</v>
      </c>
      <c r="E473">
        <v>340</v>
      </c>
      <c r="F473">
        <v>7918070</v>
      </c>
    </row>
    <row r="474" spans="1:6" x14ac:dyDescent="0.45">
      <c r="A474" t="s">
        <v>41</v>
      </c>
      <c r="B474" t="s">
        <v>59</v>
      </c>
      <c r="C474" s="1">
        <v>41869</v>
      </c>
      <c r="D474" s="4">
        <v>0</v>
      </c>
      <c r="E474">
        <v>360.5</v>
      </c>
      <c r="F474">
        <v>8099590</v>
      </c>
    </row>
    <row r="475" spans="1:6" x14ac:dyDescent="0.45">
      <c r="A475" t="s">
        <v>41</v>
      </c>
      <c r="B475" t="s">
        <v>59</v>
      </c>
      <c r="C475" s="1">
        <v>41876</v>
      </c>
      <c r="D475" s="4">
        <v>0</v>
      </c>
      <c r="E475">
        <v>359.5</v>
      </c>
      <c r="F475">
        <v>5956470</v>
      </c>
    </row>
    <row r="476" spans="1:6" x14ac:dyDescent="0.45">
      <c r="A476" t="s">
        <v>41</v>
      </c>
      <c r="B476" t="s">
        <v>59</v>
      </c>
      <c r="C476" s="1">
        <v>41883</v>
      </c>
      <c r="D476" s="4">
        <v>0</v>
      </c>
      <c r="E476">
        <v>369</v>
      </c>
      <c r="F476">
        <v>6035410</v>
      </c>
    </row>
    <row r="477" spans="1:6" x14ac:dyDescent="0.45">
      <c r="A477" t="s">
        <v>41</v>
      </c>
      <c r="B477" t="s">
        <v>59</v>
      </c>
      <c r="C477" s="1">
        <v>41890</v>
      </c>
      <c r="D477" s="4">
        <v>0</v>
      </c>
      <c r="E477">
        <v>366.7</v>
      </c>
      <c r="F477">
        <v>4701860</v>
      </c>
    </row>
    <row r="478" spans="1:6" x14ac:dyDescent="0.45">
      <c r="A478" t="s">
        <v>41</v>
      </c>
      <c r="B478" t="s">
        <v>59</v>
      </c>
      <c r="C478" s="1">
        <v>41897</v>
      </c>
      <c r="D478" s="4">
        <v>0</v>
      </c>
      <c r="E478">
        <v>383.7</v>
      </c>
      <c r="F478">
        <v>6101760</v>
      </c>
    </row>
    <row r="479" spans="1:6" x14ac:dyDescent="0.45">
      <c r="A479" t="s">
        <v>41</v>
      </c>
      <c r="B479" t="s">
        <v>59</v>
      </c>
      <c r="C479" s="1">
        <v>41904</v>
      </c>
      <c r="D479" s="4">
        <v>0</v>
      </c>
      <c r="E479">
        <v>390.7</v>
      </c>
      <c r="F479">
        <v>5372070</v>
      </c>
    </row>
    <row r="480" spans="1:6" x14ac:dyDescent="0.45">
      <c r="A480" t="s">
        <v>41</v>
      </c>
      <c r="B480" t="s">
        <v>59</v>
      </c>
      <c r="C480" s="1">
        <v>41911</v>
      </c>
      <c r="D480" s="4">
        <v>0</v>
      </c>
      <c r="E480">
        <v>380.65</v>
      </c>
      <c r="F480">
        <v>6731430</v>
      </c>
    </row>
    <row r="481" spans="1:6" x14ac:dyDescent="0.45">
      <c r="A481" t="s">
        <v>41</v>
      </c>
      <c r="B481" t="s">
        <v>59</v>
      </c>
      <c r="C481" s="1">
        <v>41918</v>
      </c>
      <c r="D481" s="4">
        <v>0</v>
      </c>
      <c r="E481">
        <v>400</v>
      </c>
      <c r="F481">
        <v>8811870</v>
      </c>
    </row>
    <row r="482" spans="1:6" x14ac:dyDescent="0.45">
      <c r="A482" t="s">
        <v>41</v>
      </c>
      <c r="B482" t="s">
        <v>59</v>
      </c>
      <c r="C482" s="1">
        <v>41925</v>
      </c>
      <c r="D482" s="4">
        <v>0</v>
      </c>
      <c r="E482">
        <v>410.15</v>
      </c>
      <c r="F482">
        <v>7739070</v>
      </c>
    </row>
    <row r="483" spans="1:6" x14ac:dyDescent="0.45">
      <c r="A483" t="s">
        <v>41</v>
      </c>
      <c r="B483" t="s">
        <v>59</v>
      </c>
      <c r="C483" s="1">
        <v>41932</v>
      </c>
      <c r="D483" s="4">
        <v>0</v>
      </c>
      <c r="E483">
        <v>424</v>
      </c>
      <c r="F483">
        <v>9012820</v>
      </c>
    </row>
    <row r="484" spans="1:6" x14ac:dyDescent="0.45">
      <c r="A484" t="s">
        <v>41</v>
      </c>
      <c r="B484" t="s">
        <v>59</v>
      </c>
      <c r="C484" s="1">
        <v>41939</v>
      </c>
      <c r="D484" s="4">
        <v>0</v>
      </c>
      <c r="E484">
        <v>457.1</v>
      </c>
      <c r="F484">
        <v>8206130</v>
      </c>
    </row>
    <row r="485" spans="1:6" x14ac:dyDescent="0.45">
      <c r="A485" t="s">
        <v>41</v>
      </c>
      <c r="B485" t="s">
        <v>59</v>
      </c>
      <c r="C485" s="1">
        <v>41946</v>
      </c>
      <c r="D485" s="4">
        <v>0</v>
      </c>
      <c r="E485">
        <v>508.05</v>
      </c>
      <c r="F485">
        <v>9573570</v>
      </c>
    </row>
    <row r="486" spans="1:6" x14ac:dyDescent="0.45">
      <c r="A486" t="s">
        <v>41</v>
      </c>
      <c r="B486" t="s">
        <v>59</v>
      </c>
      <c r="C486" s="1">
        <v>41953</v>
      </c>
      <c r="D486" s="4">
        <v>0</v>
      </c>
      <c r="E486">
        <v>496</v>
      </c>
      <c r="F486">
        <v>12457250</v>
      </c>
    </row>
    <row r="487" spans="1:6" x14ac:dyDescent="0.45">
      <c r="A487" t="s">
        <v>41</v>
      </c>
      <c r="B487" t="s">
        <v>59</v>
      </c>
      <c r="C487" s="1">
        <v>41960</v>
      </c>
      <c r="D487" s="4">
        <v>0</v>
      </c>
      <c r="E487">
        <v>525</v>
      </c>
      <c r="F487">
        <v>10100310</v>
      </c>
    </row>
    <row r="488" spans="1:6" x14ac:dyDescent="0.45">
      <c r="A488" t="s">
        <v>41</v>
      </c>
      <c r="B488" t="s">
        <v>59</v>
      </c>
      <c r="C488" s="1">
        <v>41967</v>
      </c>
      <c r="D488" s="4">
        <v>0</v>
      </c>
      <c r="E488">
        <v>454.75</v>
      </c>
      <c r="F488">
        <v>10065580</v>
      </c>
    </row>
    <row r="489" spans="1:6" x14ac:dyDescent="0.45">
      <c r="A489" t="s">
        <v>41</v>
      </c>
      <c r="B489" t="s">
        <v>59</v>
      </c>
      <c r="C489" s="1">
        <v>41974</v>
      </c>
      <c r="D489" s="4">
        <v>0</v>
      </c>
      <c r="E489">
        <v>471.5</v>
      </c>
      <c r="F489">
        <v>10971240</v>
      </c>
    </row>
    <row r="490" spans="1:6" x14ac:dyDescent="0.45">
      <c r="A490" t="s">
        <v>41</v>
      </c>
      <c r="B490" t="s">
        <v>59</v>
      </c>
      <c r="C490" s="1">
        <v>41981</v>
      </c>
      <c r="D490" s="4">
        <v>0</v>
      </c>
      <c r="E490">
        <v>511</v>
      </c>
      <c r="F490">
        <v>9542560</v>
      </c>
    </row>
    <row r="491" spans="1:6" x14ac:dyDescent="0.45">
      <c r="A491" t="s">
        <v>41</v>
      </c>
      <c r="B491" t="s">
        <v>59</v>
      </c>
      <c r="C491" s="1">
        <v>41988</v>
      </c>
      <c r="D491" s="4">
        <v>0</v>
      </c>
      <c r="E491">
        <v>490.2</v>
      </c>
      <c r="F491">
        <v>13000020</v>
      </c>
    </row>
    <row r="492" spans="1:6" x14ac:dyDescent="0.45">
      <c r="A492" t="s">
        <v>41</v>
      </c>
      <c r="B492" t="s">
        <v>59</v>
      </c>
      <c r="C492" s="1">
        <v>41995</v>
      </c>
      <c r="D492" s="4">
        <v>0</v>
      </c>
      <c r="E492">
        <v>483.45</v>
      </c>
      <c r="F492">
        <v>3450250</v>
      </c>
    </row>
    <row r="493" spans="1:6" x14ac:dyDescent="0.45">
      <c r="A493" t="s">
        <v>41</v>
      </c>
      <c r="B493" t="s">
        <v>59</v>
      </c>
      <c r="C493" s="1">
        <v>42002</v>
      </c>
      <c r="D493" s="4">
        <v>0</v>
      </c>
      <c r="E493">
        <v>501.9</v>
      </c>
      <c r="F493">
        <v>1499860</v>
      </c>
    </row>
    <row r="494" spans="1:6" x14ac:dyDescent="0.45">
      <c r="A494" t="s">
        <v>41</v>
      </c>
      <c r="B494" t="s">
        <v>59</v>
      </c>
      <c r="C494" s="1">
        <v>42009</v>
      </c>
      <c r="D494" s="4">
        <v>0</v>
      </c>
      <c r="E494">
        <v>548.54999999999995</v>
      </c>
      <c r="F494">
        <v>3578490</v>
      </c>
    </row>
    <row r="495" spans="1:6" x14ac:dyDescent="0.45">
      <c r="A495" t="s">
        <v>41</v>
      </c>
      <c r="B495" t="s">
        <v>59</v>
      </c>
      <c r="C495" s="1">
        <v>42016</v>
      </c>
      <c r="D495" s="4">
        <v>0</v>
      </c>
      <c r="E495">
        <v>587.9</v>
      </c>
      <c r="F495">
        <v>5441700</v>
      </c>
    </row>
    <row r="496" spans="1:6" x14ac:dyDescent="0.45">
      <c r="A496" t="s">
        <v>41</v>
      </c>
      <c r="B496" t="s">
        <v>59</v>
      </c>
      <c r="C496" s="1">
        <v>42023</v>
      </c>
      <c r="D496" s="4">
        <v>0</v>
      </c>
      <c r="E496">
        <v>587</v>
      </c>
      <c r="F496">
        <v>4955420</v>
      </c>
    </row>
    <row r="497" spans="1:6" x14ac:dyDescent="0.45">
      <c r="A497" t="s">
        <v>41</v>
      </c>
      <c r="B497" t="s">
        <v>59</v>
      </c>
      <c r="C497" s="1">
        <v>42030</v>
      </c>
      <c r="D497" s="4">
        <v>0</v>
      </c>
      <c r="E497">
        <v>642.35</v>
      </c>
      <c r="F497">
        <v>6755080</v>
      </c>
    </row>
    <row r="498" spans="1:6" x14ac:dyDescent="0.45">
      <c r="A498" t="s">
        <v>41</v>
      </c>
      <c r="B498" t="s">
        <v>59</v>
      </c>
      <c r="C498" s="1">
        <v>42037</v>
      </c>
      <c r="D498" s="4">
        <v>0</v>
      </c>
      <c r="E498">
        <v>701.2</v>
      </c>
      <c r="F498">
        <v>6340130</v>
      </c>
    </row>
    <row r="499" spans="1:6" x14ac:dyDescent="0.45">
      <c r="A499" t="s">
        <v>41</v>
      </c>
      <c r="B499" t="s">
        <v>59</v>
      </c>
      <c r="C499" s="1">
        <v>42044</v>
      </c>
      <c r="D499" s="4">
        <v>0</v>
      </c>
      <c r="E499">
        <v>711.5</v>
      </c>
      <c r="F499">
        <v>5444040</v>
      </c>
    </row>
    <row r="500" spans="1:6" x14ac:dyDescent="0.45">
      <c r="A500" t="s">
        <v>41</v>
      </c>
      <c r="B500" t="s">
        <v>59</v>
      </c>
      <c r="C500" s="1">
        <v>42051</v>
      </c>
      <c r="D500" s="4">
        <v>0</v>
      </c>
      <c r="E500">
        <v>704.9</v>
      </c>
      <c r="F500">
        <v>4769350</v>
      </c>
    </row>
    <row r="501" spans="1:6" x14ac:dyDescent="0.45">
      <c r="A501" t="s">
        <v>41</v>
      </c>
      <c r="B501" t="s">
        <v>59</v>
      </c>
      <c r="C501" s="1">
        <v>42058</v>
      </c>
      <c r="D501" s="4">
        <v>0</v>
      </c>
      <c r="E501">
        <v>682</v>
      </c>
      <c r="F501">
        <v>2933180</v>
      </c>
    </row>
    <row r="502" spans="1:6" x14ac:dyDescent="0.45">
      <c r="A502" t="s">
        <v>41</v>
      </c>
      <c r="B502" t="s">
        <v>59</v>
      </c>
      <c r="C502" s="1">
        <v>42065</v>
      </c>
      <c r="D502" s="4">
        <v>0</v>
      </c>
      <c r="E502">
        <v>721</v>
      </c>
      <c r="F502">
        <v>5568440</v>
      </c>
    </row>
    <row r="503" spans="1:6" x14ac:dyDescent="0.45">
      <c r="A503" t="s">
        <v>41</v>
      </c>
      <c r="B503" t="s">
        <v>59</v>
      </c>
      <c r="C503" s="1">
        <v>42072</v>
      </c>
      <c r="D503" s="4">
        <v>0</v>
      </c>
      <c r="E503">
        <v>708.1</v>
      </c>
      <c r="F503">
        <v>4497370</v>
      </c>
    </row>
    <row r="504" spans="1:6" x14ac:dyDescent="0.45">
      <c r="A504" t="s">
        <v>41</v>
      </c>
      <c r="B504" t="s">
        <v>59</v>
      </c>
      <c r="C504" s="1">
        <v>42079</v>
      </c>
      <c r="D504" s="4">
        <v>0</v>
      </c>
      <c r="E504">
        <v>683</v>
      </c>
      <c r="F504">
        <v>4104210</v>
      </c>
    </row>
    <row r="505" spans="1:6" x14ac:dyDescent="0.45">
      <c r="A505" t="s">
        <v>41</v>
      </c>
      <c r="B505" t="s">
        <v>59</v>
      </c>
      <c r="C505" s="1">
        <v>42086</v>
      </c>
      <c r="D505" s="4">
        <v>0</v>
      </c>
      <c r="E505">
        <v>642.79999999999995</v>
      </c>
      <c r="F505">
        <v>3913140</v>
      </c>
    </row>
    <row r="506" spans="1:6" x14ac:dyDescent="0.45">
      <c r="A506" t="s">
        <v>41</v>
      </c>
      <c r="B506" t="s">
        <v>59</v>
      </c>
      <c r="C506" s="1">
        <v>42093</v>
      </c>
      <c r="D506" s="4">
        <v>0</v>
      </c>
      <c r="E506">
        <v>641.04999999999995</v>
      </c>
      <c r="F506">
        <v>3587160</v>
      </c>
    </row>
    <row r="507" spans="1:6" x14ac:dyDescent="0.45">
      <c r="A507" t="s">
        <v>41</v>
      </c>
      <c r="B507" t="s">
        <v>59</v>
      </c>
      <c r="C507" s="1">
        <v>42100</v>
      </c>
      <c r="D507" s="4">
        <v>0</v>
      </c>
      <c r="E507">
        <v>607</v>
      </c>
      <c r="F507">
        <v>3522730</v>
      </c>
    </row>
    <row r="508" spans="1:6" x14ac:dyDescent="0.45">
      <c r="A508" t="s">
        <v>41</v>
      </c>
      <c r="B508" t="s">
        <v>59</v>
      </c>
      <c r="C508" s="1">
        <v>42107</v>
      </c>
      <c r="D508" s="4">
        <v>0</v>
      </c>
      <c r="E508">
        <v>563</v>
      </c>
      <c r="F508">
        <v>6243780</v>
      </c>
    </row>
    <row r="509" spans="1:6" x14ac:dyDescent="0.45">
      <c r="A509" t="s">
        <v>41</v>
      </c>
      <c r="B509" t="s">
        <v>59</v>
      </c>
      <c r="C509" s="1">
        <v>42114</v>
      </c>
      <c r="D509" s="4">
        <v>0</v>
      </c>
      <c r="E509">
        <v>550</v>
      </c>
      <c r="F509">
        <v>6600550</v>
      </c>
    </row>
    <row r="510" spans="1:6" x14ac:dyDescent="0.45">
      <c r="A510" t="s">
        <v>41</v>
      </c>
      <c r="B510" t="s">
        <v>59</v>
      </c>
      <c r="C510" s="1">
        <v>42121</v>
      </c>
      <c r="D510" s="4">
        <v>0</v>
      </c>
      <c r="E510">
        <v>578.54999999999995</v>
      </c>
      <c r="F510">
        <v>4818030</v>
      </c>
    </row>
    <row r="511" spans="1:6" x14ac:dyDescent="0.45">
      <c r="A511" t="s">
        <v>41</v>
      </c>
      <c r="B511" t="s">
        <v>59</v>
      </c>
      <c r="C511" s="1">
        <v>42128</v>
      </c>
      <c r="D511" s="4">
        <v>0</v>
      </c>
      <c r="E511">
        <v>589.79999999999995</v>
      </c>
      <c r="F511">
        <v>5094360</v>
      </c>
    </row>
    <row r="512" spans="1:6" x14ac:dyDescent="0.45">
      <c r="A512" t="s">
        <v>41</v>
      </c>
      <c r="B512" t="s">
        <v>59</v>
      </c>
      <c r="C512" s="1">
        <v>42135</v>
      </c>
      <c r="D512" s="4">
        <v>0</v>
      </c>
      <c r="E512">
        <v>621.70000000000005</v>
      </c>
      <c r="F512">
        <v>5800630</v>
      </c>
    </row>
    <row r="513" spans="1:6" x14ac:dyDescent="0.45">
      <c r="A513" t="s">
        <v>41</v>
      </c>
      <c r="B513" t="s">
        <v>59</v>
      </c>
      <c r="C513" s="1">
        <v>42142</v>
      </c>
      <c r="D513" s="4">
        <v>0</v>
      </c>
      <c r="E513">
        <v>617.6</v>
      </c>
      <c r="F513">
        <v>5229300</v>
      </c>
    </row>
    <row r="514" spans="1:6" x14ac:dyDescent="0.45">
      <c r="A514" t="s">
        <v>41</v>
      </c>
      <c r="B514" t="s">
        <v>59</v>
      </c>
      <c r="C514" s="1">
        <v>42149</v>
      </c>
      <c r="D514" s="4">
        <v>0</v>
      </c>
      <c r="E514">
        <v>608.4</v>
      </c>
      <c r="F514">
        <v>4753540</v>
      </c>
    </row>
    <row r="515" spans="1:6" x14ac:dyDescent="0.45">
      <c r="A515" t="s">
        <v>41</v>
      </c>
      <c r="B515" t="s">
        <v>59</v>
      </c>
      <c r="C515" s="1">
        <v>42156</v>
      </c>
      <c r="D515" s="4">
        <v>0</v>
      </c>
      <c r="E515">
        <v>618.1</v>
      </c>
      <c r="F515">
        <v>4977460</v>
      </c>
    </row>
    <row r="516" spans="1:6" x14ac:dyDescent="0.45">
      <c r="A516" t="s">
        <v>41</v>
      </c>
      <c r="B516" t="s">
        <v>59</v>
      </c>
      <c r="C516" s="1">
        <v>42163</v>
      </c>
      <c r="D516" s="4">
        <v>0</v>
      </c>
      <c r="E516">
        <v>594.20000000000005</v>
      </c>
      <c r="F516">
        <v>3640470</v>
      </c>
    </row>
    <row r="517" spans="1:6" x14ac:dyDescent="0.45">
      <c r="A517" t="s">
        <v>41</v>
      </c>
      <c r="B517" t="s">
        <v>59</v>
      </c>
      <c r="C517" s="1">
        <v>42170</v>
      </c>
      <c r="D517" s="4">
        <v>0</v>
      </c>
      <c r="E517">
        <v>585.4</v>
      </c>
      <c r="F517">
        <v>3681380</v>
      </c>
    </row>
    <row r="518" spans="1:6" x14ac:dyDescent="0.45">
      <c r="A518" t="s">
        <v>41</v>
      </c>
      <c r="B518" t="s">
        <v>59</v>
      </c>
      <c r="C518" s="1">
        <v>42177</v>
      </c>
      <c r="D518" s="4">
        <v>0</v>
      </c>
      <c r="E518">
        <v>585</v>
      </c>
      <c r="F518">
        <v>3650650</v>
      </c>
    </row>
    <row r="519" spans="1:6" x14ac:dyDescent="0.45">
      <c r="A519" t="s">
        <v>41</v>
      </c>
      <c r="B519" t="s">
        <v>59</v>
      </c>
      <c r="C519" s="1">
        <v>42184</v>
      </c>
      <c r="D519" s="4">
        <v>0</v>
      </c>
      <c r="E519">
        <v>593.5</v>
      </c>
      <c r="F519">
        <v>2922010</v>
      </c>
    </row>
    <row r="520" spans="1:6" x14ac:dyDescent="0.45">
      <c r="A520" t="s">
        <v>41</v>
      </c>
      <c r="B520" t="s">
        <v>59</v>
      </c>
      <c r="C520" s="1">
        <v>42191</v>
      </c>
      <c r="D520" s="4">
        <v>0</v>
      </c>
      <c r="E520">
        <v>580</v>
      </c>
      <c r="F520">
        <v>5800430</v>
      </c>
    </row>
    <row r="521" spans="1:6" x14ac:dyDescent="0.45">
      <c r="A521" t="s">
        <v>41</v>
      </c>
      <c r="B521" t="s">
        <v>59</v>
      </c>
      <c r="C521" s="1">
        <v>42198</v>
      </c>
      <c r="D521" s="4">
        <v>0</v>
      </c>
      <c r="E521">
        <v>592.20000000000005</v>
      </c>
      <c r="F521">
        <v>3897210</v>
      </c>
    </row>
    <row r="522" spans="1:6" x14ac:dyDescent="0.45">
      <c r="A522" t="s">
        <v>41</v>
      </c>
      <c r="B522" t="s">
        <v>59</v>
      </c>
      <c r="C522" s="1">
        <v>42205</v>
      </c>
      <c r="D522" s="4">
        <v>0</v>
      </c>
      <c r="E522">
        <v>623.9</v>
      </c>
      <c r="F522">
        <v>4820900</v>
      </c>
    </row>
    <row r="523" spans="1:6" x14ac:dyDescent="0.45">
      <c r="A523" t="s">
        <v>41</v>
      </c>
      <c r="B523" t="s">
        <v>59</v>
      </c>
      <c r="C523" s="1">
        <v>42212</v>
      </c>
      <c r="D523" s="4">
        <v>0</v>
      </c>
      <c r="E523">
        <v>687.5</v>
      </c>
      <c r="F523">
        <v>6577330</v>
      </c>
    </row>
    <row r="524" spans="1:6" x14ac:dyDescent="0.45">
      <c r="A524" t="s">
        <v>41</v>
      </c>
      <c r="B524" t="s">
        <v>59</v>
      </c>
      <c r="C524" s="1">
        <v>42219</v>
      </c>
      <c r="D524" s="4">
        <v>0</v>
      </c>
      <c r="E524">
        <v>678.5</v>
      </c>
      <c r="F524">
        <v>4095620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4"/>
  <sheetViews>
    <sheetView workbookViewId="0">
      <selection activeCell="K12" sqref="K12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42</v>
      </c>
      <c r="B2" t="s">
        <v>59</v>
      </c>
      <c r="C2" s="1">
        <v>39349</v>
      </c>
      <c r="D2" s="4">
        <v>0</v>
      </c>
      <c r="E2">
        <v>34400</v>
      </c>
      <c r="F2">
        <v>2226</v>
      </c>
    </row>
    <row r="3" spans="1:6" x14ac:dyDescent="0.45">
      <c r="A3" t="s">
        <v>42</v>
      </c>
      <c r="B3" t="s">
        <v>59</v>
      </c>
      <c r="C3" s="1">
        <v>39356</v>
      </c>
      <c r="D3" s="4">
        <v>0</v>
      </c>
      <c r="E3">
        <v>35300</v>
      </c>
      <c r="F3">
        <v>2082</v>
      </c>
    </row>
    <row r="4" spans="1:6" x14ac:dyDescent="0.45">
      <c r="A4" t="s">
        <v>42</v>
      </c>
      <c r="B4" t="s">
        <v>59</v>
      </c>
      <c r="C4" s="1">
        <v>39363</v>
      </c>
      <c r="D4" s="4">
        <v>0</v>
      </c>
      <c r="E4">
        <v>35550</v>
      </c>
      <c r="F4">
        <v>4719</v>
      </c>
    </row>
    <row r="5" spans="1:6" x14ac:dyDescent="0.45">
      <c r="A5" t="s">
        <v>42</v>
      </c>
      <c r="B5" t="s">
        <v>59</v>
      </c>
      <c r="C5" s="1">
        <v>39370</v>
      </c>
      <c r="D5" s="4">
        <v>0</v>
      </c>
      <c r="E5">
        <v>33950</v>
      </c>
      <c r="F5">
        <v>1772</v>
      </c>
    </row>
    <row r="6" spans="1:6" x14ac:dyDescent="0.45">
      <c r="A6" t="s">
        <v>42</v>
      </c>
      <c r="B6" t="s">
        <v>59</v>
      </c>
      <c r="C6" s="1">
        <v>39377</v>
      </c>
      <c r="D6" s="4">
        <v>0</v>
      </c>
      <c r="E6">
        <v>36640</v>
      </c>
      <c r="F6">
        <v>7229</v>
      </c>
    </row>
    <row r="7" spans="1:6" x14ac:dyDescent="0.45">
      <c r="A7" t="s">
        <v>42</v>
      </c>
      <c r="B7" t="s">
        <v>59</v>
      </c>
      <c r="C7" s="1">
        <v>39384</v>
      </c>
      <c r="D7" s="4">
        <v>0</v>
      </c>
      <c r="E7">
        <v>37449</v>
      </c>
      <c r="F7">
        <v>5054</v>
      </c>
    </row>
    <row r="8" spans="1:6" x14ac:dyDescent="0.45">
      <c r="A8" t="s">
        <v>42</v>
      </c>
      <c r="B8" t="s">
        <v>59</v>
      </c>
      <c r="C8" s="1">
        <v>39391</v>
      </c>
      <c r="D8" s="4">
        <v>0</v>
      </c>
      <c r="E8">
        <v>38299.980470000002</v>
      </c>
      <c r="F8">
        <v>1830</v>
      </c>
    </row>
    <row r="9" spans="1:6" x14ac:dyDescent="0.45">
      <c r="A9" t="s">
        <v>42</v>
      </c>
      <c r="B9" t="s">
        <v>59</v>
      </c>
      <c r="C9" s="1">
        <v>39426</v>
      </c>
      <c r="D9" s="4">
        <v>0</v>
      </c>
      <c r="E9">
        <v>41.796999999999997</v>
      </c>
      <c r="F9">
        <v>2335200</v>
      </c>
    </row>
    <row r="10" spans="1:6" x14ac:dyDescent="0.45">
      <c r="A10" t="s">
        <v>42</v>
      </c>
      <c r="B10" t="s">
        <v>59</v>
      </c>
      <c r="C10" s="1">
        <v>39433</v>
      </c>
      <c r="D10" s="4">
        <v>0</v>
      </c>
      <c r="E10">
        <v>41.35</v>
      </c>
      <c r="F10">
        <v>4428000</v>
      </c>
    </row>
    <row r="11" spans="1:6" x14ac:dyDescent="0.45">
      <c r="A11" t="s">
        <v>42</v>
      </c>
      <c r="B11" t="s">
        <v>59</v>
      </c>
      <c r="C11" s="1">
        <v>39440</v>
      </c>
      <c r="D11" s="4">
        <v>0</v>
      </c>
      <c r="E11">
        <v>40.799999999999997</v>
      </c>
      <c r="F11">
        <v>3335300</v>
      </c>
    </row>
    <row r="12" spans="1:6" x14ac:dyDescent="0.45">
      <c r="A12" t="s">
        <v>42</v>
      </c>
      <c r="B12" t="s">
        <v>59</v>
      </c>
      <c r="C12" s="1">
        <v>39454</v>
      </c>
      <c r="D12" s="4">
        <v>0</v>
      </c>
      <c r="E12">
        <v>46.2</v>
      </c>
      <c r="F12">
        <v>2625000</v>
      </c>
    </row>
    <row r="13" spans="1:6" x14ac:dyDescent="0.45">
      <c r="A13" t="s">
        <v>42</v>
      </c>
      <c r="B13" t="s">
        <v>59</v>
      </c>
      <c r="C13" s="1">
        <v>39461</v>
      </c>
      <c r="D13" s="4">
        <v>0</v>
      </c>
      <c r="E13">
        <v>42</v>
      </c>
      <c r="F13">
        <v>7364300</v>
      </c>
    </row>
    <row r="14" spans="1:6" x14ac:dyDescent="0.45">
      <c r="A14" t="s">
        <v>42</v>
      </c>
      <c r="B14" t="s">
        <v>59</v>
      </c>
      <c r="C14" s="1">
        <v>39468</v>
      </c>
      <c r="D14" s="4">
        <v>0</v>
      </c>
      <c r="E14">
        <v>41.4</v>
      </c>
      <c r="F14">
        <v>3591800</v>
      </c>
    </row>
    <row r="15" spans="1:6" x14ac:dyDescent="0.45">
      <c r="A15" t="s">
        <v>42</v>
      </c>
      <c r="B15" t="s">
        <v>59</v>
      </c>
      <c r="C15" s="1">
        <v>39475</v>
      </c>
      <c r="D15" s="4">
        <v>0</v>
      </c>
      <c r="E15">
        <v>39.698999999999998</v>
      </c>
      <c r="F15">
        <v>1649100</v>
      </c>
    </row>
    <row r="16" spans="1:6" x14ac:dyDescent="0.45">
      <c r="A16" t="s">
        <v>42</v>
      </c>
      <c r="B16" t="s">
        <v>59</v>
      </c>
      <c r="C16" s="1">
        <v>39482</v>
      </c>
      <c r="D16" s="4">
        <v>0</v>
      </c>
      <c r="E16">
        <v>38.200000000000003</v>
      </c>
      <c r="F16">
        <v>3242200</v>
      </c>
    </row>
    <row r="17" spans="1:6" x14ac:dyDescent="0.45">
      <c r="A17" t="s">
        <v>42</v>
      </c>
      <c r="B17" t="s">
        <v>59</v>
      </c>
      <c r="C17" s="1">
        <v>39489</v>
      </c>
      <c r="D17" s="4">
        <v>0</v>
      </c>
      <c r="E17">
        <v>39.75</v>
      </c>
      <c r="F17">
        <v>3101900</v>
      </c>
    </row>
    <row r="18" spans="1:6" x14ac:dyDescent="0.45">
      <c r="A18" t="s">
        <v>42</v>
      </c>
      <c r="B18" t="s">
        <v>59</v>
      </c>
      <c r="C18" s="1">
        <v>39496</v>
      </c>
      <c r="D18" s="4">
        <v>0</v>
      </c>
      <c r="E18">
        <v>39.594999999999999</v>
      </c>
      <c r="F18">
        <v>1791600</v>
      </c>
    </row>
    <row r="19" spans="1:6" x14ac:dyDescent="0.45">
      <c r="A19" t="s">
        <v>42</v>
      </c>
      <c r="B19" t="s">
        <v>59</v>
      </c>
      <c r="C19" s="1">
        <v>39503</v>
      </c>
      <c r="D19" s="4">
        <v>0</v>
      </c>
      <c r="E19">
        <v>38.200000000000003</v>
      </c>
      <c r="F19">
        <v>726100</v>
      </c>
    </row>
    <row r="20" spans="1:6" x14ac:dyDescent="0.45">
      <c r="A20" t="s">
        <v>42</v>
      </c>
      <c r="B20" t="s">
        <v>59</v>
      </c>
      <c r="C20" s="1">
        <v>39510</v>
      </c>
      <c r="D20" s="4">
        <v>0</v>
      </c>
      <c r="E20">
        <v>37.299999999999997</v>
      </c>
      <c r="F20">
        <v>2153500</v>
      </c>
    </row>
    <row r="21" spans="1:6" x14ac:dyDescent="0.45">
      <c r="A21" t="s">
        <v>42</v>
      </c>
      <c r="B21" t="s">
        <v>59</v>
      </c>
      <c r="C21" s="1">
        <v>39517</v>
      </c>
      <c r="D21" s="4">
        <v>0</v>
      </c>
      <c r="E21">
        <v>36.997</v>
      </c>
      <c r="F21">
        <v>1657700</v>
      </c>
    </row>
    <row r="22" spans="1:6" x14ac:dyDescent="0.45">
      <c r="A22" t="s">
        <v>42</v>
      </c>
      <c r="B22" t="s">
        <v>59</v>
      </c>
      <c r="C22" s="1">
        <v>39524</v>
      </c>
      <c r="D22" s="4">
        <v>0</v>
      </c>
      <c r="E22">
        <v>34.200000000000003</v>
      </c>
      <c r="F22">
        <v>1530900</v>
      </c>
    </row>
    <row r="23" spans="1:6" x14ac:dyDescent="0.45">
      <c r="A23" t="s">
        <v>42</v>
      </c>
      <c r="B23" t="s">
        <v>59</v>
      </c>
      <c r="C23" s="1">
        <v>39531</v>
      </c>
      <c r="D23" s="4">
        <v>0</v>
      </c>
      <c r="E23">
        <v>33.950000000000003</v>
      </c>
      <c r="F23">
        <v>977400</v>
      </c>
    </row>
    <row r="24" spans="1:6" x14ac:dyDescent="0.45">
      <c r="A24" t="s">
        <v>42</v>
      </c>
      <c r="B24" t="s">
        <v>59</v>
      </c>
      <c r="C24" s="1">
        <v>39538</v>
      </c>
      <c r="D24" s="4">
        <v>0</v>
      </c>
      <c r="E24">
        <v>33.799999999999997</v>
      </c>
      <c r="F24">
        <v>1783500</v>
      </c>
    </row>
    <row r="25" spans="1:6" x14ac:dyDescent="0.45">
      <c r="A25" t="s">
        <v>42</v>
      </c>
      <c r="B25" t="s">
        <v>59</v>
      </c>
      <c r="C25" s="1">
        <v>39545</v>
      </c>
      <c r="D25" s="4">
        <v>0</v>
      </c>
      <c r="E25">
        <v>33.5</v>
      </c>
      <c r="F25">
        <v>1635400</v>
      </c>
    </row>
    <row r="26" spans="1:6" x14ac:dyDescent="0.45">
      <c r="A26" t="s">
        <v>42</v>
      </c>
      <c r="B26" t="s">
        <v>59</v>
      </c>
      <c r="C26" s="1">
        <v>39552</v>
      </c>
      <c r="D26" s="4">
        <v>0</v>
      </c>
      <c r="E26">
        <v>32.384999999999998</v>
      </c>
      <c r="F26">
        <v>2176800</v>
      </c>
    </row>
    <row r="27" spans="1:6" x14ac:dyDescent="0.45">
      <c r="A27" t="s">
        <v>42</v>
      </c>
      <c r="B27" t="s">
        <v>59</v>
      </c>
      <c r="C27" s="1">
        <v>39559</v>
      </c>
      <c r="D27" s="4">
        <v>0</v>
      </c>
      <c r="E27">
        <v>31.38</v>
      </c>
      <c r="F27">
        <v>1811500</v>
      </c>
    </row>
    <row r="28" spans="1:6" x14ac:dyDescent="0.45">
      <c r="A28" t="s">
        <v>42</v>
      </c>
      <c r="B28" t="s">
        <v>59</v>
      </c>
      <c r="C28" s="1">
        <v>39566</v>
      </c>
      <c r="D28" s="4">
        <v>0</v>
      </c>
      <c r="E28">
        <v>32.200000000000003</v>
      </c>
      <c r="F28">
        <v>1090800</v>
      </c>
    </row>
    <row r="29" spans="1:6" x14ac:dyDescent="0.45">
      <c r="A29" t="s">
        <v>42</v>
      </c>
      <c r="B29" t="s">
        <v>59</v>
      </c>
      <c r="C29" s="1">
        <v>39573</v>
      </c>
      <c r="D29" s="4">
        <v>0</v>
      </c>
      <c r="E29">
        <v>31.6</v>
      </c>
      <c r="F29">
        <v>2213600</v>
      </c>
    </row>
    <row r="30" spans="1:6" x14ac:dyDescent="0.45">
      <c r="A30" t="s">
        <v>42</v>
      </c>
      <c r="B30" t="s">
        <v>59</v>
      </c>
      <c r="C30" s="1">
        <v>39580</v>
      </c>
      <c r="D30" s="4">
        <v>0</v>
      </c>
      <c r="E30">
        <v>33.299999999999997</v>
      </c>
      <c r="F30">
        <v>6700400</v>
      </c>
    </row>
    <row r="31" spans="1:6" x14ac:dyDescent="0.45">
      <c r="A31" t="s">
        <v>42</v>
      </c>
      <c r="B31" t="s">
        <v>59</v>
      </c>
      <c r="C31" s="1">
        <v>39587</v>
      </c>
      <c r="D31" s="4">
        <v>0</v>
      </c>
      <c r="E31">
        <v>33.75</v>
      </c>
      <c r="F31">
        <v>2386500</v>
      </c>
    </row>
    <row r="32" spans="1:6" x14ac:dyDescent="0.45">
      <c r="A32" t="s">
        <v>42</v>
      </c>
      <c r="B32" t="s">
        <v>59</v>
      </c>
      <c r="C32" s="1">
        <v>39594</v>
      </c>
      <c r="D32" s="4">
        <v>0</v>
      </c>
      <c r="E32">
        <v>35.799999999999997</v>
      </c>
      <c r="F32">
        <v>6340800</v>
      </c>
    </row>
    <row r="33" spans="1:6" x14ac:dyDescent="0.45">
      <c r="A33" t="s">
        <v>42</v>
      </c>
      <c r="B33" t="s">
        <v>59</v>
      </c>
      <c r="C33" s="1">
        <v>39601</v>
      </c>
      <c r="D33" s="4">
        <v>0</v>
      </c>
      <c r="E33">
        <v>35.798999999999999</v>
      </c>
      <c r="F33">
        <v>4325400</v>
      </c>
    </row>
    <row r="34" spans="1:6" x14ac:dyDescent="0.45">
      <c r="A34" t="s">
        <v>42</v>
      </c>
      <c r="B34" t="s">
        <v>59</v>
      </c>
      <c r="C34" s="1">
        <v>39608</v>
      </c>
      <c r="D34" s="4">
        <v>0</v>
      </c>
      <c r="E34">
        <v>36.1</v>
      </c>
      <c r="F34">
        <v>984200</v>
      </c>
    </row>
    <row r="35" spans="1:6" x14ac:dyDescent="0.45">
      <c r="A35" t="s">
        <v>42</v>
      </c>
      <c r="B35" t="s">
        <v>59</v>
      </c>
      <c r="C35" s="1">
        <v>39615</v>
      </c>
      <c r="D35" s="4">
        <v>0</v>
      </c>
      <c r="E35">
        <v>35.055</v>
      </c>
      <c r="F35">
        <v>1216100</v>
      </c>
    </row>
    <row r="36" spans="1:6" x14ac:dyDescent="0.45">
      <c r="A36" t="s">
        <v>42</v>
      </c>
      <c r="B36" t="s">
        <v>59</v>
      </c>
      <c r="C36" s="1">
        <v>39622</v>
      </c>
      <c r="D36" s="4">
        <v>0</v>
      </c>
      <c r="E36">
        <v>35.098999999999997</v>
      </c>
      <c r="F36">
        <v>2025600</v>
      </c>
    </row>
    <row r="37" spans="1:6" x14ac:dyDescent="0.45">
      <c r="A37" t="s">
        <v>42</v>
      </c>
      <c r="B37" t="s">
        <v>59</v>
      </c>
      <c r="C37" s="1">
        <v>39629</v>
      </c>
      <c r="D37" s="4">
        <v>0</v>
      </c>
      <c r="E37">
        <v>29.998000000000001</v>
      </c>
      <c r="F37">
        <v>3372900</v>
      </c>
    </row>
    <row r="38" spans="1:6" x14ac:dyDescent="0.45">
      <c r="A38" t="s">
        <v>42</v>
      </c>
      <c r="B38" t="s">
        <v>59</v>
      </c>
      <c r="C38" s="1">
        <v>39636</v>
      </c>
      <c r="D38" s="4">
        <v>0</v>
      </c>
      <c r="E38">
        <v>29.8</v>
      </c>
      <c r="F38">
        <v>2151900</v>
      </c>
    </row>
    <row r="39" spans="1:6" x14ac:dyDescent="0.45">
      <c r="A39" t="s">
        <v>42</v>
      </c>
      <c r="B39" t="s">
        <v>59</v>
      </c>
      <c r="C39" s="1">
        <v>39643</v>
      </c>
      <c r="D39" s="4">
        <v>0</v>
      </c>
      <c r="E39">
        <v>29.8</v>
      </c>
      <c r="F39">
        <v>1485700</v>
      </c>
    </row>
    <row r="40" spans="1:6" x14ac:dyDescent="0.45">
      <c r="A40" t="s">
        <v>42</v>
      </c>
      <c r="B40" t="s">
        <v>59</v>
      </c>
      <c r="C40" s="1">
        <v>39650</v>
      </c>
      <c r="D40" s="4">
        <v>0</v>
      </c>
      <c r="E40">
        <v>27.899000000000001</v>
      </c>
      <c r="F40">
        <v>1279600</v>
      </c>
    </row>
    <row r="41" spans="1:6" x14ac:dyDescent="0.45">
      <c r="A41" t="s">
        <v>42</v>
      </c>
      <c r="B41" t="s">
        <v>59</v>
      </c>
      <c r="C41" s="1">
        <v>39657</v>
      </c>
      <c r="D41" s="4">
        <v>0</v>
      </c>
      <c r="E41">
        <v>27</v>
      </c>
      <c r="F41">
        <v>2197600</v>
      </c>
    </row>
    <row r="42" spans="1:6" x14ac:dyDescent="0.45">
      <c r="A42" t="s">
        <v>42</v>
      </c>
      <c r="B42" t="s">
        <v>59</v>
      </c>
      <c r="C42" s="1">
        <v>39664</v>
      </c>
      <c r="D42" s="4">
        <v>0</v>
      </c>
      <c r="E42">
        <v>26.4</v>
      </c>
      <c r="F42">
        <v>1480400</v>
      </c>
    </row>
    <row r="43" spans="1:6" x14ac:dyDescent="0.45">
      <c r="A43" t="s">
        <v>42</v>
      </c>
      <c r="B43" t="s">
        <v>59</v>
      </c>
      <c r="C43" s="1">
        <v>39671</v>
      </c>
      <c r="D43" s="4">
        <v>0</v>
      </c>
      <c r="E43">
        <v>27.986000000000001</v>
      </c>
      <c r="F43">
        <v>1725200</v>
      </c>
    </row>
    <row r="44" spans="1:6" x14ac:dyDescent="0.45">
      <c r="A44" t="s">
        <v>42</v>
      </c>
      <c r="B44" t="s">
        <v>59</v>
      </c>
      <c r="C44" s="1">
        <v>39678</v>
      </c>
      <c r="D44" s="4">
        <v>0</v>
      </c>
      <c r="E44">
        <v>26.85</v>
      </c>
      <c r="F44">
        <v>911200</v>
      </c>
    </row>
    <row r="45" spans="1:6" x14ac:dyDescent="0.45">
      <c r="A45" t="s">
        <v>42</v>
      </c>
      <c r="B45" t="s">
        <v>59</v>
      </c>
      <c r="C45" s="1">
        <v>39685</v>
      </c>
      <c r="D45" s="4">
        <v>0</v>
      </c>
      <c r="E45">
        <v>25.25</v>
      </c>
      <c r="F45">
        <v>1122800</v>
      </c>
    </row>
    <row r="46" spans="1:6" x14ac:dyDescent="0.45">
      <c r="A46" t="s">
        <v>42</v>
      </c>
      <c r="B46" t="s">
        <v>59</v>
      </c>
      <c r="C46" s="1">
        <v>39692</v>
      </c>
      <c r="D46" s="4">
        <v>0</v>
      </c>
      <c r="E46">
        <v>23.809000000000001</v>
      </c>
      <c r="F46">
        <v>1224100</v>
      </c>
    </row>
    <row r="47" spans="1:6" x14ac:dyDescent="0.45">
      <c r="A47" t="s">
        <v>42</v>
      </c>
      <c r="B47" t="s">
        <v>59</v>
      </c>
      <c r="C47" s="1">
        <v>39699</v>
      </c>
      <c r="D47" s="4">
        <v>0</v>
      </c>
      <c r="E47">
        <v>19.95</v>
      </c>
      <c r="F47">
        <v>2457300</v>
      </c>
    </row>
    <row r="48" spans="1:6" x14ac:dyDescent="0.45">
      <c r="A48" t="s">
        <v>42</v>
      </c>
      <c r="B48" t="s">
        <v>59</v>
      </c>
      <c r="C48" s="1">
        <v>39706</v>
      </c>
      <c r="D48" s="4">
        <v>0</v>
      </c>
      <c r="E48">
        <v>17</v>
      </c>
      <c r="F48">
        <v>1257100</v>
      </c>
    </row>
    <row r="49" spans="1:6" x14ac:dyDescent="0.45">
      <c r="A49" t="s">
        <v>42</v>
      </c>
      <c r="B49" t="s">
        <v>59</v>
      </c>
      <c r="C49" s="1">
        <v>39713</v>
      </c>
      <c r="D49" s="4">
        <v>0</v>
      </c>
      <c r="E49">
        <v>17.45</v>
      </c>
      <c r="F49">
        <v>3798200</v>
      </c>
    </row>
    <row r="50" spans="1:6" x14ac:dyDescent="0.45">
      <c r="A50" t="s">
        <v>42</v>
      </c>
      <c r="B50" t="s">
        <v>59</v>
      </c>
      <c r="C50" s="1">
        <v>39720</v>
      </c>
      <c r="D50" s="4">
        <v>0</v>
      </c>
      <c r="E50">
        <v>16.399999999999999</v>
      </c>
      <c r="F50">
        <v>3277600</v>
      </c>
    </row>
    <row r="51" spans="1:6" x14ac:dyDescent="0.45">
      <c r="A51" t="s">
        <v>42</v>
      </c>
      <c r="B51" t="s">
        <v>59</v>
      </c>
      <c r="C51" s="1">
        <v>39727</v>
      </c>
      <c r="D51" s="4">
        <v>0</v>
      </c>
      <c r="E51">
        <v>8.5</v>
      </c>
      <c r="F51">
        <v>947900</v>
      </c>
    </row>
    <row r="52" spans="1:6" x14ac:dyDescent="0.45">
      <c r="A52" t="s">
        <v>42</v>
      </c>
      <c r="B52" t="s">
        <v>59</v>
      </c>
      <c r="C52" s="1">
        <v>39734</v>
      </c>
      <c r="D52" s="4">
        <v>0</v>
      </c>
      <c r="E52">
        <v>7.9889999999999999</v>
      </c>
      <c r="F52">
        <v>6416100</v>
      </c>
    </row>
    <row r="53" spans="1:6" x14ac:dyDescent="0.45">
      <c r="A53" t="s">
        <v>42</v>
      </c>
      <c r="B53" t="s">
        <v>59</v>
      </c>
      <c r="C53" s="1">
        <v>39741</v>
      </c>
      <c r="D53" s="4">
        <v>0</v>
      </c>
      <c r="E53">
        <v>4.9219999999999997</v>
      </c>
      <c r="F53">
        <v>1972200</v>
      </c>
    </row>
    <row r="54" spans="1:6" x14ac:dyDescent="0.45">
      <c r="A54" t="s">
        <v>42</v>
      </c>
      <c r="B54" t="s">
        <v>59</v>
      </c>
      <c r="C54" s="1">
        <v>39748</v>
      </c>
      <c r="D54" s="4">
        <v>0</v>
      </c>
      <c r="E54">
        <v>6.2969999999999997</v>
      </c>
      <c r="F54">
        <v>4088700</v>
      </c>
    </row>
    <row r="55" spans="1:6" x14ac:dyDescent="0.45">
      <c r="A55" t="s">
        <v>42</v>
      </c>
      <c r="B55" t="s">
        <v>59</v>
      </c>
      <c r="C55" s="1">
        <v>39755</v>
      </c>
      <c r="D55" s="4">
        <v>0</v>
      </c>
      <c r="E55">
        <v>6.1</v>
      </c>
      <c r="F55">
        <v>4452800</v>
      </c>
    </row>
    <row r="56" spans="1:6" x14ac:dyDescent="0.45">
      <c r="A56" t="s">
        <v>42</v>
      </c>
      <c r="B56" t="s">
        <v>59</v>
      </c>
      <c r="C56" s="1">
        <v>39762</v>
      </c>
      <c r="D56" s="4">
        <v>0</v>
      </c>
      <c r="E56">
        <v>5.8609999999999998</v>
      </c>
      <c r="F56">
        <v>3117900</v>
      </c>
    </row>
    <row r="57" spans="1:6" x14ac:dyDescent="0.45">
      <c r="A57" t="s">
        <v>42</v>
      </c>
      <c r="B57" t="s">
        <v>59</v>
      </c>
      <c r="C57" s="1">
        <v>39769</v>
      </c>
      <c r="D57" s="4">
        <v>0</v>
      </c>
      <c r="E57">
        <v>4.1959999999999997</v>
      </c>
      <c r="F57">
        <v>2937900</v>
      </c>
    </row>
    <row r="58" spans="1:6" x14ac:dyDescent="0.45">
      <c r="A58" t="s">
        <v>42</v>
      </c>
      <c r="B58" t="s">
        <v>59</v>
      </c>
      <c r="C58" s="1">
        <v>39776</v>
      </c>
      <c r="D58" s="4">
        <v>0</v>
      </c>
      <c r="E58">
        <v>5.0999999999999996</v>
      </c>
      <c r="F58">
        <v>4610000</v>
      </c>
    </row>
    <row r="59" spans="1:6" x14ac:dyDescent="0.45">
      <c r="A59" t="s">
        <v>42</v>
      </c>
      <c r="B59" t="s">
        <v>59</v>
      </c>
      <c r="C59" s="1">
        <v>39783</v>
      </c>
      <c r="D59" s="4">
        <v>0</v>
      </c>
      <c r="E59">
        <v>4.55</v>
      </c>
      <c r="F59">
        <v>6829800</v>
      </c>
    </row>
    <row r="60" spans="1:6" x14ac:dyDescent="0.45">
      <c r="A60" t="s">
        <v>42</v>
      </c>
      <c r="B60" t="s">
        <v>59</v>
      </c>
      <c r="C60" s="1">
        <v>39790</v>
      </c>
      <c r="D60" s="4">
        <v>0</v>
      </c>
      <c r="E60">
        <v>4.8</v>
      </c>
      <c r="F60">
        <v>5435000</v>
      </c>
    </row>
    <row r="61" spans="1:6" x14ac:dyDescent="0.45">
      <c r="A61" t="s">
        <v>42</v>
      </c>
      <c r="B61" t="s">
        <v>59</v>
      </c>
      <c r="C61" s="1">
        <v>39797</v>
      </c>
      <c r="D61" s="4">
        <v>0</v>
      </c>
      <c r="E61">
        <v>4.8479999999999999</v>
      </c>
      <c r="F61">
        <v>2966900</v>
      </c>
    </row>
    <row r="62" spans="1:6" x14ac:dyDescent="0.45">
      <c r="A62" t="s">
        <v>42</v>
      </c>
      <c r="B62" t="s">
        <v>59</v>
      </c>
      <c r="C62" s="1">
        <v>39804</v>
      </c>
      <c r="D62" s="4">
        <v>0</v>
      </c>
      <c r="E62">
        <v>4.4980000000000002</v>
      </c>
      <c r="F62">
        <v>6656300</v>
      </c>
    </row>
    <row r="63" spans="1:6" x14ac:dyDescent="0.45">
      <c r="A63" t="s">
        <v>42</v>
      </c>
      <c r="B63" t="s">
        <v>59</v>
      </c>
      <c r="C63" s="1">
        <v>39811</v>
      </c>
      <c r="D63" s="4">
        <v>0</v>
      </c>
      <c r="E63">
        <v>4.4969999999999999</v>
      </c>
      <c r="F63">
        <v>6650500</v>
      </c>
    </row>
    <row r="64" spans="1:6" x14ac:dyDescent="0.45">
      <c r="A64" t="s">
        <v>42</v>
      </c>
      <c r="B64" t="s">
        <v>59</v>
      </c>
      <c r="C64" s="1">
        <v>39818</v>
      </c>
      <c r="D64" s="4">
        <v>0</v>
      </c>
      <c r="E64">
        <v>4.54</v>
      </c>
      <c r="F64">
        <v>533900</v>
      </c>
    </row>
    <row r="65" spans="1:6" x14ac:dyDescent="0.45">
      <c r="A65" t="s">
        <v>42</v>
      </c>
      <c r="B65" t="s">
        <v>59</v>
      </c>
      <c r="C65" s="1">
        <v>39825</v>
      </c>
      <c r="D65" s="4">
        <v>0</v>
      </c>
      <c r="E65">
        <v>4.7309999999999999</v>
      </c>
      <c r="F65">
        <v>5737300</v>
      </c>
    </row>
    <row r="66" spans="1:6" x14ac:dyDescent="0.45">
      <c r="A66" t="s">
        <v>42</v>
      </c>
      <c r="B66" t="s">
        <v>59</v>
      </c>
      <c r="C66" s="1">
        <v>39832</v>
      </c>
      <c r="D66" s="4">
        <v>0</v>
      </c>
      <c r="E66">
        <v>4.5389999999999997</v>
      </c>
      <c r="F66">
        <v>6658400</v>
      </c>
    </row>
    <row r="67" spans="1:6" x14ac:dyDescent="0.45">
      <c r="A67" t="s">
        <v>42</v>
      </c>
      <c r="B67" t="s">
        <v>59</v>
      </c>
      <c r="C67" s="1">
        <v>39839</v>
      </c>
      <c r="D67" s="4">
        <v>0</v>
      </c>
      <c r="E67">
        <v>5.2</v>
      </c>
      <c r="F67">
        <v>7257400</v>
      </c>
    </row>
    <row r="68" spans="1:6" x14ac:dyDescent="0.45">
      <c r="A68" t="s">
        <v>42</v>
      </c>
      <c r="B68" t="s">
        <v>59</v>
      </c>
      <c r="C68" s="1">
        <v>39846</v>
      </c>
      <c r="D68" s="4">
        <v>0</v>
      </c>
      <c r="E68">
        <v>5.4960000000000004</v>
      </c>
      <c r="F68">
        <v>17602200</v>
      </c>
    </row>
    <row r="69" spans="1:6" x14ac:dyDescent="0.45">
      <c r="A69" t="s">
        <v>42</v>
      </c>
      <c r="B69" t="s">
        <v>59</v>
      </c>
      <c r="C69" s="1">
        <v>39853</v>
      </c>
      <c r="D69" s="4">
        <v>0</v>
      </c>
      <c r="E69">
        <v>5.5119999999999996</v>
      </c>
      <c r="F69">
        <v>6687400</v>
      </c>
    </row>
    <row r="70" spans="1:6" x14ac:dyDescent="0.45">
      <c r="A70" t="s">
        <v>42</v>
      </c>
      <c r="B70" t="s">
        <v>59</v>
      </c>
      <c r="C70" s="1">
        <v>39860</v>
      </c>
      <c r="D70" s="4">
        <v>0</v>
      </c>
      <c r="E70">
        <v>5.0880000000000001</v>
      </c>
      <c r="F70">
        <v>4023600</v>
      </c>
    </row>
    <row r="71" spans="1:6" x14ac:dyDescent="0.45">
      <c r="A71" t="s">
        <v>42</v>
      </c>
      <c r="B71" t="s">
        <v>59</v>
      </c>
      <c r="C71" s="1">
        <v>39867</v>
      </c>
      <c r="D71" s="4">
        <v>0</v>
      </c>
      <c r="E71">
        <v>5.399</v>
      </c>
      <c r="F71">
        <v>8078600</v>
      </c>
    </row>
    <row r="72" spans="1:6" x14ac:dyDescent="0.45">
      <c r="A72" t="s">
        <v>42</v>
      </c>
      <c r="B72" t="s">
        <v>59</v>
      </c>
      <c r="C72" s="1">
        <v>39874</v>
      </c>
      <c r="D72" s="4">
        <v>0</v>
      </c>
      <c r="E72">
        <v>5.3719999999999999</v>
      </c>
      <c r="F72">
        <v>1586800</v>
      </c>
    </row>
    <row r="73" spans="1:6" x14ac:dyDescent="0.45">
      <c r="A73" t="s">
        <v>42</v>
      </c>
      <c r="B73" t="s">
        <v>59</v>
      </c>
      <c r="C73" s="1">
        <v>39881</v>
      </c>
      <c r="D73" s="4">
        <v>0</v>
      </c>
      <c r="E73">
        <v>6.01</v>
      </c>
      <c r="F73">
        <v>4475600</v>
      </c>
    </row>
    <row r="74" spans="1:6" x14ac:dyDescent="0.45">
      <c r="A74" t="s">
        <v>42</v>
      </c>
      <c r="B74" t="s">
        <v>59</v>
      </c>
      <c r="C74" s="1">
        <v>39888</v>
      </c>
      <c r="D74" s="4">
        <v>0</v>
      </c>
      <c r="E74">
        <v>7.8220000000000001</v>
      </c>
      <c r="F74">
        <v>16656700</v>
      </c>
    </row>
    <row r="75" spans="1:6" x14ac:dyDescent="0.45">
      <c r="A75" t="s">
        <v>42</v>
      </c>
      <c r="B75" t="s">
        <v>59</v>
      </c>
      <c r="C75" s="1">
        <v>39895</v>
      </c>
      <c r="D75" s="4">
        <v>0</v>
      </c>
      <c r="E75">
        <v>7.3540000000000001</v>
      </c>
      <c r="F75">
        <v>10554400</v>
      </c>
    </row>
    <row r="76" spans="1:6" x14ac:dyDescent="0.45">
      <c r="A76" t="s">
        <v>42</v>
      </c>
      <c r="B76" t="s">
        <v>59</v>
      </c>
      <c r="C76" s="1">
        <v>39902</v>
      </c>
      <c r="D76" s="4">
        <v>0</v>
      </c>
      <c r="E76">
        <v>7.52</v>
      </c>
      <c r="F76">
        <v>5759400</v>
      </c>
    </row>
    <row r="77" spans="1:6" x14ac:dyDescent="0.45">
      <c r="A77" t="s">
        <v>42</v>
      </c>
      <c r="B77" t="s">
        <v>59</v>
      </c>
      <c r="C77" s="1">
        <v>39909</v>
      </c>
      <c r="D77" s="4">
        <v>0</v>
      </c>
      <c r="E77">
        <v>8.44</v>
      </c>
      <c r="F77">
        <v>11643200</v>
      </c>
    </row>
    <row r="78" spans="1:6" x14ac:dyDescent="0.45">
      <c r="A78" t="s">
        <v>42</v>
      </c>
      <c r="B78" t="s">
        <v>59</v>
      </c>
      <c r="C78" s="1">
        <v>39916</v>
      </c>
      <c r="D78" s="4">
        <v>0</v>
      </c>
      <c r="E78">
        <v>8.6999999999999993</v>
      </c>
      <c r="F78">
        <v>6751100</v>
      </c>
    </row>
    <row r="79" spans="1:6" x14ac:dyDescent="0.45">
      <c r="A79" t="s">
        <v>42</v>
      </c>
      <c r="B79" t="s">
        <v>59</v>
      </c>
      <c r="C79" s="1">
        <v>39923</v>
      </c>
      <c r="D79" s="4">
        <v>0</v>
      </c>
      <c r="E79">
        <v>8.2119999999999997</v>
      </c>
      <c r="F79">
        <v>8794800</v>
      </c>
    </row>
    <row r="80" spans="1:6" x14ac:dyDescent="0.45">
      <c r="A80" t="s">
        <v>42</v>
      </c>
      <c r="B80" t="s">
        <v>59</v>
      </c>
      <c r="C80" s="1">
        <v>39930</v>
      </c>
      <c r="D80" s="4">
        <v>0</v>
      </c>
      <c r="E80">
        <v>8.67</v>
      </c>
      <c r="F80">
        <v>6465800</v>
      </c>
    </row>
    <row r="81" spans="1:6" x14ac:dyDescent="0.45">
      <c r="A81" t="s">
        <v>42</v>
      </c>
      <c r="B81" t="s">
        <v>59</v>
      </c>
      <c r="C81" s="1">
        <v>39937</v>
      </c>
      <c r="D81" s="4">
        <v>0</v>
      </c>
      <c r="E81">
        <v>11.298999999999999</v>
      </c>
      <c r="F81">
        <v>14991600</v>
      </c>
    </row>
    <row r="82" spans="1:6" x14ac:dyDescent="0.45">
      <c r="A82" t="s">
        <v>42</v>
      </c>
      <c r="B82" t="s">
        <v>59</v>
      </c>
      <c r="C82" s="1">
        <v>39944</v>
      </c>
      <c r="D82" s="4">
        <v>0</v>
      </c>
      <c r="E82">
        <v>10.465</v>
      </c>
      <c r="F82">
        <v>5843500</v>
      </c>
    </row>
    <row r="83" spans="1:6" x14ac:dyDescent="0.45">
      <c r="A83" t="s">
        <v>42</v>
      </c>
      <c r="B83" t="s">
        <v>59</v>
      </c>
      <c r="C83" s="1">
        <v>39951</v>
      </c>
      <c r="D83" s="4">
        <v>0</v>
      </c>
      <c r="E83">
        <v>12.23</v>
      </c>
      <c r="F83">
        <v>9861000</v>
      </c>
    </row>
    <row r="84" spans="1:6" x14ac:dyDescent="0.45">
      <c r="A84" t="s">
        <v>42</v>
      </c>
      <c r="B84" t="s">
        <v>59</v>
      </c>
      <c r="C84" s="1">
        <v>39958</v>
      </c>
      <c r="D84" s="4">
        <v>0</v>
      </c>
      <c r="E84">
        <v>14.5</v>
      </c>
      <c r="F84">
        <v>11459100</v>
      </c>
    </row>
    <row r="85" spans="1:6" x14ac:dyDescent="0.45">
      <c r="A85" t="s">
        <v>42</v>
      </c>
      <c r="B85" t="s">
        <v>59</v>
      </c>
      <c r="C85" s="1">
        <v>39965</v>
      </c>
      <c r="D85" s="4">
        <v>0</v>
      </c>
      <c r="E85">
        <v>13.53</v>
      </c>
      <c r="F85">
        <v>7670200</v>
      </c>
    </row>
    <row r="86" spans="1:6" x14ac:dyDescent="0.45">
      <c r="A86" t="s">
        <v>42</v>
      </c>
      <c r="B86" t="s">
        <v>59</v>
      </c>
      <c r="C86" s="1">
        <v>39972</v>
      </c>
      <c r="D86" s="4">
        <v>0</v>
      </c>
      <c r="E86">
        <v>14.7</v>
      </c>
      <c r="F86">
        <v>3337400</v>
      </c>
    </row>
    <row r="87" spans="1:6" x14ac:dyDescent="0.45">
      <c r="A87" t="s">
        <v>42</v>
      </c>
      <c r="B87" t="s">
        <v>59</v>
      </c>
      <c r="C87" s="1">
        <v>39979</v>
      </c>
      <c r="D87" s="4">
        <v>0</v>
      </c>
      <c r="E87">
        <v>12.4</v>
      </c>
      <c r="F87">
        <v>37043700</v>
      </c>
    </row>
    <row r="88" spans="1:6" x14ac:dyDescent="0.45">
      <c r="A88" t="s">
        <v>42</v>
      </c>
      <c r="B88" t="s">
        <v>59</v>
      </c>
      <c r="C88" s="1">
        <v>39986</v>
      </c>
      <c r="D88" s="4">
        <v>0</v>
      </c>
      <c r="E88">
        <v>11.4</v>
      </c>
      <c r="F88">
        <v>18388300</v>
      </c>
    </row>
    <row r="89" spans="1:6" x14ac:dyDescent="0.45">
      <c r="A89" t="s">
        <v>42</v>
      </c>
      <c r="B89" t="s">
        <v>59</v>
      </c>
      <c r="C89" s="1">
        <v>39993</v>
      </c>
      <c r="D89" s="4">
        <v>0</v>
      </c>
      <c r="E89">
        <v>11.435</v>
      </c>
      <c r="F89">
        <v>7264800</v>
      </c>
    </row>
    <row r="90" spans="1:6" x14ac:dyDescent="0.45">
      <c r="A90" t="s">
        <v>42</v>
      </c>
      <c r="B90" t="s">
        <v>59</v>
      </c>
      <c r="C90" s="1">
        <v>40000</v>
      </c>
      <c r="D90" s="4">
        <v>0</v>
      </c>
      <c r="E90">
        <v>10.576000000000001</v>
      </c>
      <c r="F90">
        <v>4773100</v>
      </c>
    </row>
    <row r="91" spans="1:6" x14ac:dyDescent="0.45">
      <c r="A91" t="s">
        <v>42</v>
      </c>
      <c r="B91" t="s">
        <v>59</v>
      </c>
      <c r="C91" s="1">
        <v>40007</v>
      </c>
      <c r="D91" s="4">
        <v>0</v>
      </c>
      <c r="E91">
        <v>12.601000000000001</v>
      </c>
      <c r="F91">
        <v>3675600</v>
      </c>
    </row>
    <row r="92" spans="1:6" x14ac:dyDescent="0.45">
      <c r="A92" t="s">
        <v>42</v>
      </c>
      <c r="B92" t="s">
        <v>59</v>
      </c>
      <c r="C92" s="1">
        <v>40014</v>
      </c>
      <c r="D92" s="4">
        <v>0</v>
      </c>
      <c r="E92">
        <v>13.35</v>
      </c>
      <c r="F92">
        <v>5194800</v>
      </c>
    </row>
    <row r="93" spans="1:6" x14ac:dyDescent="0.45">
      <c r="A93" t="s">
        <v>42</v>
      </c>
      <c r="B93" t="s">
        <v>59</v>
      </c>
      <c r="C93" s="1">
        <v>40021</v>
      </c>
      <c r="D93" s="4">
        <v>0</v>
      </c>
      <c r="E93">
        <v>13.4</v>
      </c>
      <c r="F93">
        <v>3358000</v>
      </c>
    </row>
    <row r="94" spans="1:6" x14ac:dyDescent="0.45">
      <c r="A94" t="s">
        <v>42</v>
      </c>
      <c r="B94" t="s">
        <v>59</v>
      </c>
      <c r="C94" s="1">
        <v>40028</v>
      </c>
      <c r="D94" s="4">
        <v>0</v>
      </c>
      <c r="E94">
        <v>14.234999999999999</v>
      </c>
      <c r="F94">
        <v>4316100</v>
      </c>
    </row>
    <row r="95" spans="1:6" x14ac:dyDescent="0.45">
      <c r="A95" t="s">
        <v>42</v>
      </c>
      <c r="B95" t="s">
        <v>59</v>
      </c>
      <c r="C95" s="1">
        <v>40035</v>
      </c>
      <c r="D95" s="4">
        <v>0</v>
      </c>
      <c r="E95">
        <v>14</v>
      </c>
      <c r="F95">
        <v>3347600</v>
      </c>
    </row>
    <row r="96" spans="1:6" x14ac:dyDescent="0.45">
      <c r="A96" t="s">
        <v>42</v>
      </c>
      <c r="B96" t="s">
        <v>59</v>
      </c>
      <c r="C96" s="1">
        <v>40042</v>
      </c>
      <c r="D96" s="4">
        <v>0</v>
      </c>
      <c r="E96">
        <v>14.3</v>
      </c>
      <c r="F96">
        <v>1993100</v>
      </c>
    </row>
    <row r="97" spans="1:6" x14ac:dyDescent="0.45">
      <c r="A97" t="s">
        <v>42</v>
      </c>
      <c r="B97" t="s">
        <v>59</v>
      </c>
      <c r="C97" s="1">
        <v>40049</v>
      </c>
      <c r="D97" s="4">
        <v>0</v>
      </c>
      <c r="E97">
        <v>14</v>
      </c>
      <c r="F97">
        <v>3090600</v>
      </c>
    </row>
    <row r="98" spans="1:6" x14ac:dyDescent="0.45">
      <c r="A98" t="s">
        <v>42</v>
      </c>
      <c r="B98" t="s">
        <v>59</v>
      </c>
      <c r="C98" s="1">
        <v>40056</v>
      </c>
      <c r="D98" s="4">
        <v>0</v>
      </c>
      <c r="E98">
        <v>14.298999999999999</v>
      </c>
      <c r="F98">
        <v>5286000</v>
      </c>
    </row>
    <row r="99" spans="1:6" x14ac:dyDescent="0.45">
      <c r="A99" t="s">
        <v>42</v>
      </c>
      <c r="B99" t="s">
        <v>59</v>
      </c>
      <c r="C99" s="1">
        <v>40063</v>
      </c>
      <c r="D99" s="4">
        <v>0</v>
      </c>
      <c r="E99">
        <v>15.298999999999999</v>
      </c>
      <c r="F99">
        <v>6612500</v>
      </c>
    </row>
    <row r="100" spans="1:6" x14ac:dyDescent="0.45">
      <c r="A100" t="s">
        <v>42</v>
      </c>
      <c r="B100" t="s">
        <v>59</v>
      </c>
      <c r="C100" s="1">
        <v>40070</v>
      </c>
      <c r="D100" s="4">
        <v>0</v>
      </c>
      <c r="E100">
        <v>15.85</v>
      </c>
      <c r="F100">
        <v>8042200</v>
      </c>
    </row>
    <row r="101" spans="1:6" x14ac:dyDescent="0.45">
      <c r="A101" t="s">
        <v>42</v>
      </c>
      <c r="B101" t="s">
        <v>59</v>
      </c>
      <c r="C101" s="1">
        <v>40077</v>
      </c>
      <c r="D101" s="4">
        <v>0</v>
      </c>
      <c r="E101">
        <v>16.471</v>
      </c>
      <c r="F101">
        <v>4986100</v>
      </c>
    </row>
    <row r="102" spans="1:6" x14ac:dyDescent="0.45">
      <c r="A102" t="s">
        <v>42</v>
      </c>
      <c r="B102" t="s">
        <v>59</v>
      </c>
      <c r="C102" s="1">
        <v>40084</v>
      </c>
      <c r="D102" s="4">
        <v>0</v>
      </c>
      <c r="E102">
        <v>15.67</v>
      </c>
      <c r="F102">
        <v>3990700</v>
      </c>
    </row>
    <row r="103" spans="1:6" x14ac:dyDescent="0.45">
      <c r="A103" t="s">
        <v>42</v>
      </c>
      <c r="B103" t="s">
        <v>59</v>
      </c>
      <c r="C103" s="1">
        <v>40091</v>
      </c>
      <c r="D103" s="4">
        <v>0</v>
      </c>
      <c r="E103">
        <v>17.2</v>
      </c>
      <c r="F103">
        <v>6808600</v>
      </c>
    </row>
    <row r="104" spans="1:6" x14ac:dyDescent="0.45">
      <c r="A104" t="s">
        <v>42</v>
      </c>
      <c r="B104" t="s">
        <v>59</v>
      </c>
      <c r="C104" s="1">
        <v>40098</v>
      </c>
      <c r="D104" s="4">
        <v>0</v>
      </c>
      <c r="E104">
        <v>18.512</v>
      </c>
      <c r="F104">
        <v>5267900</v>
      </c>
    </row>
    <row r="105" spans="1:6" x14ac:dyDescent="0.45">
      <c r="A105" t="s">
        <v>42</v>
      </c>
      <c r="B105" t="s">
        <v>59</v>
      </c>
      <c r="C105" s="1">
        <v>40105</v>
      </c>
      <c r="D105" s="4">
        <v>0</v>
      </c>
      <c r="E105">
        <v>21.44</v>
      </c>
      <c r="F105">
        <v>10355900</v>
      </c>
    </row>
    <row r="106" spans="1:6" x14ac:dyDescent="0.45">
      <c r="A106" t="s">
        <v>42</v>
      </c>
      <c r="B106" t="s">
        <v>59</v>
      </c>
      <c r="C106" s="1">
        <v>40112</v>
      </c>
      <c r="D106" s="4">
        <v>0</v>
      </c>
      <c r="E106">
        <v>18.399000000000001</v>
      </c>
      <c r="F106">
        <v>5546000</v>
      </c>
    </row>
    <row r="107" spans="1:6" x14ac:dyDescent="0.45">
      <c r="A107" t="s">
        <v>42</v>
      </c>
      <c r="B107" t="s">
        <v>59</v>
      </c>
      <c r="C107" s="1">
        <v>40119</v>
      </c>
      <c r="D107" s="4">
        <v>0</v>
      </c>
      <c r="E107">
        <v>18.13</v>
      </c>
      <c r="F107">
        <v>3745300</v>
      </c>
    </row>
    <row r="108" spans="1:6" x14ac:dyDescent="0.45">
      <c r="A108" t="s">
        <v>42</v>
      </c>
      <c r="B108" t="s">
        <v>59</v>
      </c>
      <c r="C108" s="1">
        <v>40126</v>
      </c>
      <c r="D108" s="4">
        <v>0</v>
      </c>
      <c r="E108">
        <v>20.5</v>
      </c>
      <c r="F108">
        <v>4857700</v>
      </c>
    </row>
    <row r="109" spans="1:6" x14ac:dyDescent="0.45">
      <c r="A109" t="s">
        <v>42</v>
      </c>
      <c r="B109" t="s">
        <v>59</v>
      </c>
      <c r="C109" s="1">
        <v>40133</v>
      </c>
      <c r="D109" s="4">
        <v>0</v>
      </c>
      <c r="E109">
        <v>22.8</v>
      </c>
      <c r="F109">
        <v>11206100</v>
      </c>
    </row>
    <row r="110" spans="1:6" x14ac:dyDescent="0.45">
      <c r="A110" t="s">
        <v>42</v>
      </c>
      <c r="B110" t="s">
        <v>59</v>
      </c>
      <c r="C110" s="1">
        <v>40140</v>
      </c>
      <c r="D110" s="4">
        <v>0</v>
      </c>
      <c r="E110">
        <v>22.2</v>
      </c>
      <c r="F110">
        <v>6782800</v>
      </c>
    </row>
    <row r="111" spans="1:6" x14ac:dyDescent="0.45">
      <c r="A111" t="s">
        <v>42</v>
      </c>
      <c r="B111" t="s">
        <v>59</v>
      </c>
      <c r="C111" s="1">
        <v>40147</v>
      </c>
      <c r="D111" s="4">
        <v>0</v>
      </c>
      <c r="E111">
        <v>23.498999999999999</v>
      </c>
      <c r="F111">
        <v>3626900</v>
      </c>
    </row>
    <row r="112" spans="1:6" x14ac:dyDescent="0.45">
      <c r="A112" t="s">
        <v>42</v>
      </c>
      <c r="B112" t="s">
        <v>59</v>
      </c>
      <c r="C112" s="1">
        <v>40154</v>
      </c>
      <c r="D112" s="4">
        <v>0</v>
      </c>
      <c r="E112">
        <v>25.68</v>
      </c>
      <c r="F112">
        <v>7585500</v>
      </c>
    </row>
    <row r="113" spans="1:6" x14ac:dyDescent="0.45">
      <c r="A113" t="s">
        <v>42</v>
      </c>
      <c r="B113" t="s">
        <v>59</v>
      </c>
      <c r="C113" s="1">
        <v>40161</v>
      </c>
      <c r="D113" s="4">
        <v>0</v>
      </c>
      <c r="E113">
        <v>25.378</v>
      </c>
      <c r="F113">
        <v>3897500</v>
      </c>
    </row>
    <row r="114" spans="1:6" x14ac:dyDescent="0.45">
      <c r="A114" t="s">
        <v>42</v>
      </c>
      <c r="B114" t="s">
        <v>59</v>
      </c>
      <c r="C114" s="1">
        <v>40168</v>
      </c>
      <c r="D114" s="4">
        <v>0</v>
      </c>
      <c r="E114">
        <v>24.596</v>
      </c>
      <c r="F114">
        <v>3665400</v>
      </c>
    </row>
    <row r="115" spans="1:6" x14ac:dyDescent="0.45">
      <c r="A115" t="s">
        <v>42</v>
      </c>
      <c r="B115" t="s">
        <v>59</v>
      </c>
      <c r="C115" s="1">
        <v>40175</v>
      </c>
      <c r="D115" s="4">
        <v>0</v>
      </c>
      <c r="E115">
        <v>23.847000000000001</v>
      </c>
      <c r="F115">
        <v>1905600</v>
      </c>
    </row>
    <row r="116" spans="1:6" x14ac:dyDescent="0.45">
      <c r="A116" t="s">
        <v>42</v>
      </c>
      <c r="B116" t="s">
        <v>59</v>
      </c>
      <c r="C116" s="1">
        <v>40189</v>
      </c>
      <c r="D116" s="4">
        <v>0</v>
      </c>
      <c r="E116">
        <v>28.48</v>
      </c>
      <c r="F116">
        <v>10605300</v>
      </c>
    </row>
    <row r="117" spans="1:6" x14ac:dyDescent="0.45">
      <c r="A117" t="s">
        <v>42</v>
      </c>
      <c r="B117" t="s">
        <v>59</v>
      </c>
      <c r="C117" s="1">
        <v>40196</v>
      </c>
      <c r="D117" s="4">
        <v>0</v>
      </c>
      <c r="E117">
        <v>26.5</v>
      </c>
      <c r="F117">
        <v>6675900</v>
      </c>
    </row>
    <row r="118" spans="1:6" x14ac:dyDescent="0.45">
      <c r="A118" t="s">
        <v>42</v>
      </c>
      <c r="B118" t="s">
        <v>59</v>
      </c>
      <c r="C118" s="1">
        <v>40203</v>
      </c>
      <c r="D118" s="4">
        <v>0</v>
      </c>
      <c r="E118">
        <v>27.2</v>
      </c>
      <c r="F118">
        <v>6425600</v>
      </c>
    </row>
    <row r="119" spans="1:6" x14ac:dyDescent="0.45">
      <c r="A119" t="s">
        <v>42</v>
      </c>
      <c r="B119" t="s">
        <v>59</v>
      </c>
      <c r="C119" s="1">
        <v>40210</v>
      </c>
      <c r="D119" s="4">
        <v>0</v>
      </c>
      <c r="E119">
        <v>24.942</v>
      </c>
      <c r="F119">
        <v>5767900</v>
      </c>
    </row>
    <row r="120" spans="1:6" x14ac:dyDescent="0.45">
      <c r="A120" t="s">
        <v>42</v>
      </c>
      <c r="B120" t="s">
        <v>59</v>
      </c>
      <c r="C120" s="1">
        <v>40217</v>
      </c>
      <c r="D120" s="4">
        <v>0</v>
      </c>
      <c r="E120">
        <v>25.2</v>
      </c>
      <c r="F120">
        <v>5371500</v>
      </c>
    </row>
    <row r="121" spans="1:6" x14ac:dyDescent="0.45">
      <c r="A121" t="s">
        <v>42</v>
      </c>
      <c r="B121" t="s">
        <v>59</v>
      </c>
      <c r="C121" s="1">
        <v>40224</v>
      </c>
      <c r="D121" s="4">
        <v>0</v>
      </c>
      <c r="E121">
        <v>26.257000000000001</v>
      </c>
      <c r="F121">
        <v>2791200</v>
      </c>
    </row>
    <row r="122" spans="1:6" x14ac:dyDescent="0.45">
      <c r="A122" t="s">
        <v>42</v>
      </c>
      <c r="B122" t="s">
        <v>59</v>
      </c>
      <c r="C122" s="1">
        <v>40231</v>
      </c>
      <c r="D122" s="4">
        <v>0</v>
      </c>
      <c r="E122">
        <v>26.95</v>
      </c>
      <c r="F122">
        <v>821700</v>
      </c>
    </row>
    <row r="123" spans="1:6" x14ac:dyDescent="0.45">
      <c r="A123" t="s">
        <v>42</v>
      </c>
      <c r="B123" t="s">
        <v>59</v>
      </c>
      <c r="C123" s="1">
        <v>40238</v>
      </c>
      <c r="D123" s="4">
        <v>0</v>
      </c>
      <c r="E123">
        <v>27.899000000000001</v>
      </c>
      <c r="F123">
        <v>1830700</v>
      </c>
    </row>
    <row r="124" spans="1:6" x14ac:dyDescent="0.45">
      <c r="A124" t="s">
        <v>42</v>
      </c>
      <c r="B124" t="s">
        <v>59</v>
      </c>
      <c r="C124" s="1">
        <v>40245</v>
      </c>
      <c r="D124" s="4">
        <v>0</v>
      </c>
      <c r="E124">
        <v>28.036999999999999</v>
      </c>
      <c r="F124">
        <v>2480500</v>
      </c>
    </row>
    <row r="125" spans="1:6" x14ac:dyDescent="0.45">
      <c r="A125" t="s">
        <v>42</v>
      </c>
      <c r="B125" t="s">
        <v>59</v>
      </c>
      <c r="C125" s="1">
        <v>40252</v>
      </c>
      <c r="D125" s="4">
        <v>0</v>
      </c>
      <c r="E125">
        <v>28.3</v>
      </c>
      <c r="F125">
        <v>6556100</v>
      </c>
    </row>
    <row r="126" spans="1:6" x14ac:dyDescent="0.45">
      <c r="A126" t="s">
        <v>42</v>
      </c>
      <c r="B126" t="s">
        <v>59</v>
      </c>
      <c r="C126" s="1">
        <v>40259</v>
      </c>
      <c r="D126" s="4">
        <v>0</v>
      </c>
      <c r="E126">
        <v>30.4</v>
      </c>
      <c r="F126">
        <v>11009300</v>
      </c>
    </row>
    <row r="127" spans="1:6" x14ac:dyDescent="0.45">
      <c r="A127" t="s">
        <v>42</v>
      </c>
      <c r="B127" t="s">
        <v>59</v>
      </c>
      <c r="C127" s="1">
        <v>40266</v>
      </c>
      <c r="D127" s="4">
        <v>0</v>
      </c>
      <c r="E127">
        <v>30.297000000000001</v>
      </c>
      <c r="F127">
        <v>4369800</v>
      </c>
    </row>
    <row r="128" spans="1:6" x14ac:dyDescent="0.45">
      <c r="A128" t="s">
        <v>42</v>
      </c>
      <c r="B128" t="s">
        <v>59</v>
      </c>
      <c r="C128" s="1">
        <v>40273</v>
      </c>
      <c r="D128" s="4">
        <v>0</v>
      </c>
      <c r="E128">
        <v>30.44</v>
      </c>
      <c r="F128">
        <v>3612800</v>
      </c>
    </row>
    <row r="129" spans="1:6" x14ac:dyDescent="0.45">
      <c r="A129" t="s">
        <v>42</v>
      </c>
      <c r="B129" t="s">
        <v>59</v>
      </c>
      <c r="C129" s="1">
        <v>40280</v>
      </c>
      <c r="D129" s="4">
        <v>0</v>
      </c>
      <c r="E129">
        <v>31</v>
      </c>
      <c r="F129">
        <v>6591300</v>
      </c>
    </row>
    <row r="130" spans="1:6" x14ac:dyDescent="0.45">
      <c r="A130" t="s">
        <v>42</v>
      </c>
      <c r="B130" t="s">
        <v>59</v>
      </c>
      <c r="C130" s="1">
        <v>40287</v>
      </c>
      <c r="D130" s="4">
        <v>0</v>
      </c>
      <c r="E130">
        <v>30.63</v>
      </c>
      <c r="F130">
        <v>8971900</v>
      </c>
    </row>
    <row r="131" spans="1:6" x14ac:dyDescent="0.45">
      <c r="A131" t="s">
        <v>42</v>
      </c>
      <c r="B131" t="s">
        <v>59</v>
      </c>
      <c r="C131" s="1">
        <v>40294</v>
      </c>
      <c r="D131" s="4">
        <v>0</v>
      </c>
      <c r="E131">
        <v>30.23</v>
      </c>
      <c r="F131">
        <v>7325900</v>
      </c>
    </row>
    <row r="132" spans="1:6" x14ac:dyDescent="0.45">
      <c r="A132" t="s">
        <v>42</v>
      </c>
      <c r="B132" t="s">
        <v>59</v>
      </c>
      <c r="C132" s="1">
        <v>40301</v>
      </c>
      <c r="D132" s="4">
        <v>0</v>
      </c>
      <c r="E132">
        <v>25.76</v>
      </c>
      <c r="F132">
        <v>4729600</v>
      </c>
    </row>
    <row r="133" spans="1:6" x14ac:dyDescent="0.45">
      <c r="A133" t="s">
        <v>42</v>
      </c>
      <c r="B133" t="s">
        <v>59</v>
      </c>
      <c r="C133" s="1">
        <v>40308</v>
      </c>
      <c r="D133" s="4">
        <v>0</v>
      </c>
      <c r="E133">
        <v>27.33</v>
      </c>
      <c r="F133">
        <v>6403400</v>
      </c>
    </row>
    <row r="134" spans="1:6" x14ac:dyDescent="0.45">
      <c r="A134" t="s">
        <v>42</v>
      </c>
      <c r="B134" t="s">
        <v>59</v>
      </c>
      <c r="C134" s="1">
        <v>40315</v>
      </c>
      <c r="D134" s="4">
        <v>0</v>
      </c>
      <c r="E134">
        <v>25.9</v>
      </c>
      <c r="F134">
        <v>5396700</v>
      </c>
    </row>
    <row r="135" spans="1:6" x14ac:dyDescent="0.45">
      <c r="A135" t="s">
        <v>42</v>
      </c>
      <c r="B135" t="s">
        <v>59</v>
      </c>
      <c r="C135" s="1">
        <v>40322</v>
      </c>
      <c r="D135" s="4">
        <v>0</v>
      </c>
      <c r="E135">
        <v>27.893999999999998</v>
      </c>
      <c r="F135">
        <v>3658000</v>
      </c>
    </row>
    <row r="136" spans="1:6" x14ac:dyDescent="0.45">
      <c r="A136" t="s">
        <v>42</v>
      </c>
      <c r="B136" t="s">
        <v>59</v>
      </c>
      <c r="C136" s="1">
        <v>40329</v>
      </c>
      <c r="D136" s="4">
        <v>0</v>
      </c>
      <c r="E136">
        <v>27.105</v>
      </c>
      <c r="F136">
        <v>2179000</v>
      </c>
    </row>
    <row r="137" spans="1:6" x14ac:dyDescent="0.45">
      <c r="A137" t="s">
        <v>42</v>
      </c>
      <c r="B137" t="s">
        <v>59</v>
      </c>
      <c r="C137" s="1">
        <v>40336</v>
      </c>
      <c r="D137" s="4">
        <v>0</v>
      </c>
      <c r="E137">
        <v>27.03</v>
      </c>
      <c r="F137">
        <v>1605200</v>
      </c>
    </row>
    <row r="138" spans="1:6" x14ac:dyDescent="0.45">
      <c r="A138" t="s">
        <v>42</v>
      </c>
      <c r="B138" t="s">
        <v>59</v>
      </c>
      <c r="C138" s="1">
        <v>40343</v>
      </c>
      <c r="D138" s="4">
        <v>0</v>
      </c>
      <c r="E138">
        <v>28.2</v>
      </c>
      <c r="F138">
        <v>2027600</v>
      </c>
    </row>
    <row r="139" spans="1:6" x14ac:dyDescent="0.45">
      <c r="A139" t="s">
        <v>42</v>
      </c>
      <c r="B139" t="s">
        <v>59</v>
      </c>
      <c r="C139" s="1">
        <v>40350</v>
      </c>
      <c r="D139" s="4">
        <v>0</v>
      </c>
      <c r="E139">
        <v>27.414999999999999</v>
      </c>
      <c r="F139">
        <v>2613500</v>
      </c>
    </row>
    <row r="140" spans="1:6" x14ac:dyDescent="0.45">
      <c r="A140" t="s">
        <v>42</v>
      </c>
      <c r="B140" t="s">
        <v>59</v>
      </c>
      <c r="C140" s="1">
        <v>40357</v>
      </c>
      <c r="D140" s="4">
        <v>0</v>
      </c>
      <c r="E140">
        <v>26.588000000000001</v>
      </c>
      <c r="F140">
        <v>2526500</v>
      </c>
    </row>
    <row r="141" spans="1:6" x14ac:dyDescent="0.45">
      <c r="A141" t="s">
        <v>42</v>
      </c>
      <c r="B141" t="s">
        <v>59</v>
      </c>
      <c r="C141" s="1">
        <v>40364</v>
      </c>
      <c r="D141" s="4">
        <v>0</v>
      </c>
      <c r="E141">
        <v>26.797000000000001</v>
      </c>
      <c r="F141">
        <v>1991800</v>
      </c>
    </row>
    <row r="142" spans="1:6" x14ac:dyDescent="0.45">
      <c r="A142" t="s">
        <v>42</v>
      </c>
      <c r="B142" t="s">
        <v>59</v>
      </c>
      <c r="C142" s="1">
        <v>40371</v>
      </c>
      <c r="D142" s="4">
        <v>0</v>
      </c>
      <c r="E142">
        <v>27.001000000000001</v>
      </c>
      <c r="F142">
        <v>1879300</v>
      </c>
    </row>
    <row r="143" spans="1:6" x14ac:dyDescent="0.45">
      <c r="A143" t="s">
        <v>42</v>
      </c>
      <c r="B143" t="s">
        <v>59</v>
      </c>
      <c r="C143" s="1">
        <v>40378</v>
      </c>
      <c r="D143" s="4">
        <v>0</v>
      </c>
      <c r="E143">
        <v>26.04</v>
      </c>
      <c r="F143">
        <v>2919600</v>
      </c>
    </row>
    <row r="144" spans="1:6" x14ac:dyDescent="0.45">
      <c r="A144" t="s">
        <v>42</v>
      </c>
      <c r="B144" t="s">
        <v>59</v>
      </c>
      <c r="C144" s="1">
        <v>40385</v>
      </c>
      <c r="D144" s="4">
        <v>0</v>
      </c>
      <c r="E144">
        <v>26.178000000000001</v>
      </c>
      <c r="F144">
        <v>3657300</v>
      </c>
    </row>
    <row r="145" spans="1:6" x14ac:dyDescent="0.45">
      <c r="A145" t="s">
        <v>42</v>
      </c>
      <c r="B145" t="s">
        <v>59</v>
      </c>
      <c r="C145" s="1">
        <v>40392</v>
      </c>
      <c r="D145" s="4">
        <v>0</v>
      </c>
      <c r="E145">
        <v>27.7</v>
      </c>
      <c r="F145">
        <v>7703600</v>
      </c>
    </row>
    <row r="146" spans="1:6" x14ac:dyDescent="0.45">
      <c r="A146" t="s">
        <v>42</v>
      </c>
      <c r="B146" t="s">
        <v>59</v>
      </c>
      <c r="C146" s="1">
        <v>40399</v>
      </c>
      <c r="D146" s="4">
        <v>0</v>
      </c>
      <c r="E146">
        <v>26.869</v>
      </c>
      <c r="F146">
        <v>2349900</v>
      </c>
    </row>
    <row r="147" spans="1:6" x14ac:dyDescent="0.45">
      <c r="A147" t="s">
        <v>42</v>
      </c>
      <c r="B147" t="s">
        <v>59</v>
      </c>
      <c r="C147" s="1">
        <v>40406</v>
      </c>
      <c r="D147" s="4">
        <v>0</v>
      </c>
      <c r="E147">
        <v>26.55</v>
      </c>
      <c r="F147">
        <v>1803000</v>
      </c>
    </row>
    <row r="148" spans="1:6" x14ac:dyDescent="0.45">
      <c r="A148" t="s">
        <v>42</v>
      </c>
      <c r="B148" t="s">
        <v>59</v>
      </c>
      <c r="C148" s="1">
        <v>40413</v>
      </c>
      <c r="D148" s="4">
        <v>0</v>
      </c>
      <c r="E148">
        <v>25.69</v>
      </c>
      <c r="F148">
        <v>3045200</v>
      </c>
    </row>
    <row r="149" spans="1:6" x14ac:dyDescent="0.45">
      <c r="A149" t="s">
        <v>42</v>
      </c>
      <c r="B149" t="s">
        <v>59</v>
      </c>
      <c r="C149" s="1">
        <v>40420</v>
      </c>
      <c r="D149" s="4">
        <v>0</v>
      </c>
      <c r="E149">
        <v>26.5</v>
      </c>
      <c r="F149">
        <v>4693900</v>
      </c>
    </row>
    <row r="150" spans="1:6" x14ac:dyDescent="0.45">
      <c r="A150" t="s">
        <v>42</v>
      </c>
      <c r="B150" t="s">
        <v>59</v>
      </c>
      <c r="C150" s="1">
        <v>40427</v>
      </c>
      <c r="D150" s="4">
        <v>0</v>
      </c>
      <c r="E150">
        <v>26.638999999999999</v>
      </c>
      <c r="F150">
        <v>4366900</v>
      </c>
    </row>
    <row r="151" spans="1:6" x14ac:dyDescent="0.45">
      <c r="A151" t="s">
        <v>42</v>
      </c>
      <c r="B151" t="s">
        <v>59</v>
      </c>
      <c r="C151" s="1">
        <v>40434</v>
      </c>
      <c r="D151" s="4">
        <v>0</v>
      </c>
      <c r="E151">
        <v>26.5</v>
      </c>
      <c r="F151">
        <v>3330700</v>
      </c>
    </row>
    <row r="152" spans="1:6" x14ac:dyDescent="0.45">
      <c r="A152" t="s">
        <v>42</v>
      </c>
      <c r="B152" t="s">
        <v>59</v>
      </c>
      <c r="C152" s="1">
        <v>40441</v>
      </c>
      <c r="D152" s="4">
        <v>0</v>
      </c>
      <c r="E152">
        <v>26.568999999999999</v>
      </c>
      <c r="F152">
        <v>1877700</v>
      </c>
    </row>
    <row r="153" spans="1:6" x14ac:dyDescent="0.45">
      <c r="A153" t="s">
        <v>42</v>
      </c>
      <c r="B153" t="s">
        <v>59</v>
      </c>
      <c r="C153" s="1">
        <v>40448</v>
      </c>
      <c r="D153" s="4">
        <v>0</v>
      </c>
      <c r="E153">
        <v>27.4</v>
      </c>
      <c r="F153">
        <v>8587400</v>
      </c>
    </row>
    <row r="154" spans="1:6" x14ac:dyDescent="0.45">
      <c r="A154" t="s">
        <v>42</v>
      </c>
      <c r="B154" t="s">
        <v>59</v>
      </c>
      <c r="C154" s="1">
        <v>40455</v>
      </c>
      <c r="D154" s="4">
        <v>0</v>
      </c>
      <c r="E154">
        <v>27.15</v>
      </c>
      <c r="F154">
        <v>3129000</v>
      </c>
    </row>
    <row r="155" spans="1:6" x14ac:dyDescent="0.45">
      <c r="A155" t="s">
        <v>42</v>
      </c>
      <c r="B155" t="s">
        <v>59</v>
      </c>
      <c r="C155" s="1">
        <v>40462</v>
      </c>
      <c r="D155" s="4">
        <v>0</v>
      </c>
      <c r="E155">
        <v>26.6</v>
      </c>
      <c r="F155">
        <v>3309300</v>
      </c>
    </row>
    <row r="156" spans="1:6" x14ac:dyDescent="0.45">
      <c r="A156" t="s">
        <v>42</v>
      </c>
      <c r="B156" t="s">
        <v>59</v>
      </c>
      <c r="C156" s="1">
        <v>40469</v>
      </c>
      <c r="D156" s="4">
        <v>0</v>
      </c>
      <c r="E156">
        <v>26.640999999999998</v>
      </c>
      <c r="F156">
        <v>4366700</v>
      </c>
    </row>
    <row r="157" spans="1:6" x14ac:dyDescent="0.45">
      <c r="A157" t="s">
        <v>42</v>
      </c>
      <c r="B157" t="s">
        <v>59</v>
      </c>
      <c r="C157" s="1">
        <v>40476</v>
      </c>
      <c r="D157" s="4">
        <v>0</v>
      </c>
      <c r="E157">
        <v>27.190999999999999</v>
      </c>
      <c r="F157">
        <v>3115600</v>
      </c>
    </row>
    <row r="158" spans="1:6" x14ac:dyDescent="0.45">
      <c r="A158" t="s">
        <v>42</v>
      </c>
      <c r="B158" t="s">
        <v>59</v>
      </c>
      <c r="C158" s="1">
        <v>40483</v>
      </c>
      <c r="D158" s="4">
        <v>0</v>
      </c>
      <c r="E158">
        <v>27.2</v>
      </c>
      <c r="F158">
        <v>2264100</v>
      </c>
    </row>
    <row r="159" spans="1:6" x14ac:dyDescent="0.45">
      <c r="A159" t="s">
        <v>42</v>
      </c>
      <c r="B159" t="s">
        <v>59</v>
      </c>
      <c r="C159" s="1">
        <v>40490</v>
      </c>
      <c r="D159" s="4">
        <v>0</v>
      </c>
      <c r="E159">
        <v>26.7</v>
      </c>
      <c r="F159">
        <v>4591500</v>
      </c>
    </row>
    <row r="160" spans="1:6" x14ac:dyDescent="0.45">
      <c r="A160" t="s">
        <v>42</v>
      </c>
      <c r="B160" t="s">
        <v>59</v>
      </c>
      <c r="C160" s="1">
        <v>40497</v>
      </c>
      <c r="D160" s="4">
        <v>0</v>
      </c>
      <c r="E160">
        <v>26.45</v>
      </c>
      <c r="F160">
        <v>2438800</v>
      </c>
    </row>
    <row r="161" spans="1:6" x14ac:dyDescent="0.45">
      <c r="A161" t="s">
        <v>42</v>
      </c>
      <c r="B161" t="s">
        <v>59</v>
      </c>
      <c r="C161" s="1">
        <v>40504</v>
      </c>
      <c r="D161" s="4">
        <v>0</v>
      </c>
      <c r="E161">
        <v>26.202999999999999</v>
      </c>
      <c r="F161">
        <v>3487600</v>
      </c>
    </row>
    <row r="162" spans="1:6" x14ac:dyDescent="0.45">
      <c r="A162" t="s">
        <v>42</v>
      </c>
      <c r="B162" t="s">
        <v>59</v>
      </c>
      <c r="C162" s="1">
        <v>40511</v>
      </c>
      <c r="D162" s="4">
        <v>0</v>
      </c>
      <c r="E162">
        <v>26.599</v>
      </c>
      <c r="F162">
        <v>10104800</v>
      </c>
    </row>
    <row r="163" spans="1:6" x14ac:dyDescent="0.45">
      <c r="A163" t="s">
        <v>42</v>
      </c>
      <c r="B163" t="s">
        <v>59</v>
      </c>
      <c r="C163" s="1">
        <v>40518</v>
      </c>
      <c r="D163" s="4">
        <v>0</v>
      </c>
      <c r="E163">
        <v>26.088999999999999</v>
      </c>
      <c r="F163">
        <v>6909500</v>
      </c>
    </row>
    <row r="164" spans="1:6" x14ac:dyDescent="0.45">
      <c r="A164" t="s">
        <v>42</v>
      </c>
      <c r="B164" t="s">
        <v>59</v>
      </c>
      <c r="C164" s="1">
        <v>40525</v>
      </c>
      <c r="D164" s="4">
        <v>0</v>
      </c>
      <c r="E164">
        <v>25.684999999999999</v>
      </c>
      <c r="F164">
        <v>6192400</v>
      </c>
    </row>
    <row r="165" spans="1:6" x14ac:dyDescent="0.45">
      <c r="A165" t="s">
        <v>42</v>
      </c>
      <c r="B165" t="s">
        <v>59</v>
      </c>
      <c r="C165" s="1">
        <v>40532</v>
      </c>
      <c r="D165" s="4">
        <v>0</v>
      </c>
      <c r="E165">
        <v>26.71</v>
      </c>
      <c r="F165">
        <v>11107600</v>
      </c>
    </row>
    <row r="166" spans="1:6" x14ac:dyDescent="0.45">
      <c r="A166" t="s">
        <v>42</v>
      </c>
      <c r="B166" t="s">
        <v>59</v>
      </c>
      <c r="C166" s="1">
        <v>40539</v>
      </c>
      <c r="D166" s="4">
        <v>0</v>
      </c>
      <c r="E166">
        <v>27.248999999999999</v>
      </c>
      <c r="F166">
        <v>3545200</v>
      </c>
    </row>
    <row r="167" spans="1:6" x14ac:dyDescent="0.45">
      <c r="A167" t="s">
        <v>42</v>
      </c>
      <c r="B167" t="s">
        <v>59</v>
      </c>
      <c r="C167" s="1">
        <v>40553</v>
      </c>
      <c r="D167" s="4">
        <v>0</v>
      </c>
      <c r="E167">
        <v>27.7</v>
      </c>
      <c r="F167">
        <v>5324500</v>
      </c>
    </row>
    <row r="168" spans="1:6" x14ac:dyDescent="0.45">
      <c r="A168" t="s">
        <v>42</v>
      </c>
      <c r="B168" t="s">
        <v>59</v>
      </c>
      <c r="C168" s="1">
        <v>40560</v>
      </c>
      <c r="D168" s="4">
        <v>0</v>
      </c>
      <c r="E168">
        <v>29.477</v>
      </c>
      <c r="F168">
        <v>15424700</v>
      </c>
    </row>
    <row r="169" spans="1:6" x14ac:dyDescent="0.45">
      <c r="A169" t="s">
        <v>42</v>
      </c>
      <c r="B169" t="s">
        <v>59</v>
      </c>
      <c r="C169" s="1">
        <v>40567</v>
      </c>
      <c r="D169" s="4">
        <v>0</v>
      </c>
      <c r="E169">
        <v>28.3</v>
      </c>
      <c r="F169">
        <v>7575100</v>
      </c>
    </row>
    <row r="170" spans="1:6" x14ac:dyDescent="0.45">
      <c r="A170" t="s">
        <v>42</v>
      </c>
      <c r="B170" t="s">
        <v>59</v>
      </c>
      <c r="C170" s="1">
        <v>40574</v>
      </c>
      <c r="D170" s="4">
        <v>0</v>
      </c>
      <c r="E170">
        <v>29.58</v>
      </c>
      <c r="F170">
        <v>10923900</v>
      </c>
    </row>
    <row r="171" spans="1:6" x14ac:dyDescent="0.45">
      <c r="A171" t="s">
        <v>42</v>
      </c>
      <c r="B171" t="s">
        <v>59</v>
      </c>
      <c r="C171" s="1">
        <v>40581</v>
      </c>
      <c r="D171" s="4">
        <v>0</v>
      </c>
      <c r="E171">
        <v>28.09</v>
      </c>
      <c r="F171">
        <v>8177900</v>
      </c>
    </row>
    <row r="172" spans="1:6" x14ac:dyDescent="0.45">
      <c r="A172" t="s">
        <v>42</v>
      </c>
      <c r="B172" t="s">
        <v>59</v>
      </c>
      <c r="C172" s="1">
        <v>40588</v>
      </c>
      <c r="D172" s="4">
        <v>0</v>
      </c>
      <c r="E172">
        <v>29.751000000000001</v>
      </c>
      <c r="F172">
        <v>12105800</v>
      </c>
    </row>
    <row r="173" spans="1:6" x14ac:dyDescent="0.45">
      <c r="A173" t="s">
        <v>42</v>
      </c>
      <c r="B173" t="s">
        <v>59</v>
      </c>
      <c r="C173" s="1">
        <v>40595</v>
      </c>
      <c r="D173" s="4">
        <v>0</v>
      </c>
      <c r="E173">
        <v>29.5</v>
      </c>
      <c r="F173">
        <v>6876400</v>
      </c>
    </row>
    <row r="174" spans="1:6" x14ac:dyDescent="0.45">
      <c r="A174" t="s">
        <v>42</v>
      </c>
      <c r="B174" t="s">
        <v>59</v>
      </c>
      <c r="C174" s="1">
        <v>40602</v>
      </c>
      <c r="D174" s="4">
        <v>0</v>
      </c>
      <c r="E174">
        <v>31.55</v>
      </c>
      <c r="F174">
        <v>28702700</v>
      </c>
    </row>
    <row r="175" spans="1:6" x14ac:dyDescent="0.45">
      <c r="A175" t="s">
        <v>42</v>
      </c>
      <c r="B175" t="s">
        <v>59</v>
      </c>
      <c r="C175" s="1">
        <v>40609</v>
      </c>
      <c r="D175" s="4">
        <v>0</v>
      </c>
      <c r="E175">
        <v>31.614999999999998</v>
      </c>
      <c r="F175">
        <v>14756100</v>
      </c>
    </row>
    <row r="176" spans="1:6" x14ac:dyDescent="0.45">
      <c r="A176" t="s">
        <v>42</v>
      </c>
      <c r="B176" t="s">
        <v>59</v>
      </c>
      <c r="C176" s="1">
        <v>40616</v>
      </c>
      <c r="D176" s="4">
        <v>0</v>
      </c>
      <c r="E176">
        <v>33.201999999999998</v>
      </c>
      <c r="F176">
        <v>39320100</v>
      </c>
    </row>
    <row r="177" spans="1:6" x14ac:dyDescent="0.45">
      <c r="A177" t="s">
        <v>42</v>
      </c>
      <c r="B177" t="s">
        <v>59</v>
      </c>
      <c r="C177" s="1">
        <v>40623</v>
      </c>
      <c r="D177" s="4">
        <v>0</v>
      </c>
      <c r="E177">
        <v>35.298999999999999</v>
      </c>
      <c r="F177">
        <v>21745600</v>
      </c>
    </row>
    <row r="178" spans="1:6" x14ac:dyDescent="0.45">
      <c r="A178" t="s">
        <v>42</v>
      </c>
      <c r="B178" t="s">
        <v>59</v>
      </c>
      <c r="C178" s="1">
        <v>40630</v>
      </c>
      <c r="D178" s="4">
        <v>0</v>
      </c>
      <c r="E178">
        <v>35.009</v>
      </c>
      <c r="F178">
        <v>10899800</v>
      </c>
    </row>
    <row r="179" spans="1:6" x14ac:dyDescent="0.45">
      <c r="A179" t="s">
        <v>42</v>
      </c>
      <c r="B179" t="s">
        <v>59</v>
      </c>
      <c r="C179" s="1">
        <v>40637</v>
      </c>
      <c r="D179" s="4">
        <v>0</v>
      </c>
      <c r="E179">
        <v>35.049999999999997</v>
      </c>
      <c r="F179">
        <v>7549100</v>
      </c>
    </row>
    <row r="180" spans="1:6" x14ac:dyDescent="0.45">
      <c r="A180" t="s">
        <v>42</v>
      </c>
      <c r="B180" t="s">
        <v>59</v>
      </c>
      <c r="C180" s="1">
        <v>40644</v>
      </c>
      <c r="D180" s="4">
        <v>0</v>
      </c>
      <c r="E180">
        <v>32</v>
      </c>
      <c r="F180">
        <v>9442500</v>
      </c>
    </row>
    <row r="181" spans="1:6" x14ac:dyDescent="0.45">
      <c r="A181" t="s">
        <v>42</v>
      </c>
      <c r="B181" t="s">
        <v>59</v>
      </c>
      <c r="C181" s="1">
        <v>40651</v>
      </c>
      <c r="D181" s="4">
        <v>0</v>
      </c>
      <c r="E181">
        <v>33</v>
      </c>
      <c r="F181">
        <v>11342500</v>
      </c>
    </row>
    <row r="182" spans="1:6" x14ac:dyDescent="0.45">
      <c r="A182" t="s">
        <v>42</v>
      </c>
      <c r="B182" t="s">
        <v>59</v>
      </c>
      <c r="C182" s="1">
        <v>40658</v>
      </c>
      <c r="D182" s="4">
        <v>0</v>
      </c>
      <c r="E182">
        <v>31.75</v>
      </c>
      <c r="F182">
        <v>3116500</v>
      </c>
    </row>
    <row r="183" spans="1:6" x14ac:dyDescent="0.45">
      <c r="A183" t="s">
        <v>42</v>
      </c>
      <c r="B183" t="s">
        <v>59</v>
      </c>
      <c r="C183" s="1">
        <v>40665</v>
      </c>
      <c r="D183" s="4">
        <v>0</v>
      </c>
      <c r="E183">
        <v>30.5</v>
      </c>
      <c r="F183">
        <v>2964400</v>
      </c>
    </row>
    <row r="184" spans="1:6" x14ac:dyDescent="0.45">
      <c r="A184" t="s">
        <v>42</v>
      </c>
      <c r="B184" t="s">
        <v>59</v>
      </c>
      <c r="C184" s="1">
        <v>40672</v>
      </c>
      <c r="D184" s="4">
        <v>0</v>
      </c>
      <c r="E184">
        <v>29.702000000000002</v>
      </c>
      <c r="F184">
        <v>1197500</v>
      </c>
    </row>
    <row r="185" spans="1:6" x14ac:dyDescent="0.45">
      <c r="A185" t="s">
        <v>42</v>
      </c>
      <c r="B185" t="s">
        <v>59</v>
      </c>
      <c r="C185" s="1">
        <v>40679</v>
      </c>
      <c r="D185" s="4">
        <v>0</v>
      </c>
      <c r="E185">
        <v>30.300999999999998</v>
      </c>
      <c r="F185">
        <v>3782300</v>
      </c>
    </row>
    <row r="186" spans="1:6" x14ac:dyDescent="0.45">
      <c r="A186" t="s">
        <v>42</v>
      </c>
      <c r="B186" t="s">
        <v>59</v>
      </c>
      <c r="C186" s="1">
        <v>40686</v>
      </c>
      <c r="D186" s="4">
        <v>0</v>
      </c>
      <c r="E186">
        <v>31</v>
      </c>
      <c r="F186">
        <v>5594500</v>
      </c>
    </row>
    <row r="187" spans="1:6" x14ac:dyDescent="0.45">
      <c r="A187" t="s">
        <v>42</v>
      </c>
      <c r="B187" t="s">
        <v>59</v>
      </c>
      <c r="C187" s="1">
        <v>40693</v>
      </c>
      <c r="D187" s="4">
        <v>0</v>
      </c>
      <c r="E187">
        <v>30.178000000000001</v>
      </c>
      <c r="F187">
        <v>4358000</v>
      </c>
    </row>
    <row r="188" spans="1:6" x14ac:dyDescent="0.45">
      <c r="A188" t="s">
        <v>42</v>
      </c>
      <c r="B188" t="s">
        <v>59</v>
      </c>
      <c r="C188" s="1">
        <v>40700</v>
      </c>
      <c r="D188" s="4">
        <v>0</v>
      </c>
      <c r="E188">
        <v>29.498999999999999</v>
      </c>
      <c r="F188">
        <v>3824100</v>
      </c>
    </row>
    <row r="189" spans="1:6" x14ac:dyDescent="0.45">
      <c r="A189" t="s">
        <v>42</v>
      </c>
      <c r="B189" t="s">
        <v>59</v>
      </c>
      <c r="C189" s="1">
        <v>40707</v>
      </c>
      <c r="D189" s="4">
        <v>0</v>
      </c>
      <c r="E189">
        <v>31.2</v>
      </c>
      <c r="F189">
        <v>5617900</v>
      </c>
    </row>
    <row r="190" spans="1:6" x14ac:dyDescent="0.45">
      <c r="A190" t="s">
        <v>42</v>
      </c>
      <c r="B190" t="s">
        <v>59</v>
      </c>
      <c r="C190" s="1">
        <v>40714</v>
      </c>
      <c r="D190" s="4">
        <v>0</v>
      </c>
      <c r="E190">
        <v>29.916</v>
      </c>
      <c r="F190">
        <v>5872800</v>
      </c>
    </row>
    <row r="191" spans="1:6" x14ac:dyDescent="0.45">
      <c r="A191" t="s">
        <v>42</v>
      </c>
      <c r="B191" t="s">
        <v>59</v>
      </c>
      <c r="C191" s="1">
        <v>40721</v>
      </c>
      <c r="D191" s="4">
        <v>0</v>
      </c>
      <c r="E191">
        <v>33</v>
      </c>
      <c r="F191">
        <v>14181400</v>
      </c>
    </row>
    <row r="192" spans="1:6" x14ac:dyDescent="0.45">
      <c r="A192" t="s">
        <v>42</v>
      </c>
      <c r="B192" t="s">
        <v>59</v>
      </c>
      <c r="C192" s="1">
        <v>40728</v>
      </c>
      <c r="D192" s="4">
        <v>0</v>
      </c>
      <c r="E192">
        <v>32.234999999999999</v>
      </c>
      <c r="F192">
        <v>6013200</v>
      </c>
    </row>
    <row r="193" spans="1:6" x14ac:dyDescent="0.45">
      <c r="A193" t="s">
        <v>42</v>
      </c>
      <c r="B193" t="s">
        <v>59</v>
      </c>
      <c r="C193" s="1">
        <v>40735</v>
      </c>
      <c r="D193" s="4">
        <v>0</v>
      </c>
      <c r="E193">
        <v>31.713999999999999</v>
      </c>
      <c r="F193">
        <v>3443100</v>
      </c>
    </row>
    <row r="194" spans="1:6" x14ac:dyDescent="0.45">
      <c r="A194" t="s">
        <v>42</v>
      </c>
      <c r="B194" t="s">
        <v>59</v>
      </c>
      <c r="C194" s="1">
        <v>40742</v>
      </c>
      <c r="D194" s="4">
        <v>0</v>
      </c>
      <c r="E194">
        <v>32.200000000000003</v>
      </c>
      <c r="F194">
        <v>7500100</v>
      </c>
    </row>
    <row r="195" spans="1:6" x14ac:dyDescent="0.45">
      <c r="A195" t="s">
        <v>42</v>
      </c>
      <c r="B195" t="s">
        <v>59</v>
      </c>
      <c r="C195" s="1">
        <v>40749</v>
      </c>
      <c r="D195" s="4">
        <v>0</v>
      </c>
      <c r="E195">
        <v>32.85</v>
      </c>
      <c r="F195">
        <v>8490700</v>
      </c>
    </row>
    <row r="196" spans="1:6" x14ac:dyDescent="0.45">
      <c r="A196" t="s">
        <v>42</v>
      </c>
      <c r="B196" t="s">
        <v>59</v>
      </c>
      <c r="C196" s="1">
        <v>40756</v>
      </c>
      <c r="D196" s="4">
        <v>0</v>
      </c>
      <c r="E196">
        <v>31.3</v>
      </c>
      <c r="F196">
        <v>10177500</v>
      </c>
    </row>
    <row r="197" spans="1:6" x14ac:dyDescent="0.45">
      <c r="A197" t="s">
        <v>42</v>
      </c>
      <c r="B197" t="s">
        <v>59</v>
      </c>
      <c r="C197" s="1">
        <v>40763</v>
      </c>
      <c r="D197" s="4">
        <v>0</v>
      </c>
      <c r="E197">
        <v>26</v>
      </c>
      <c r="F197">
        <v>28814700</v>
      </c>
    </row>
    <row r="198" spans="1:6" x14ac:dyDescent="0.45">
      <c r="A198" t="s">
        <v>42</v>
      </c>
      <c r="B198" t="s">
        <v>59</v>
      </c>
      <c r="C198" s="1">
        <v>40770</v>
      </c>
      <c r="D198" s="4">
        <v>0</v>
      </c>
      <c r="E198">
        <v>25.8</v>
      </c>
      <c r="F198">
        <v>34870000</v>
      </c>
    </row>
    <row r="199" spans="1:6" x14ac:dyDescent="0.45">
      <c r="A199" t="s">
        <v>42</v>
      </c>
      <c r="B199" t="s">
        <v>59</v>
      </c>
      <c r="C199" s="1">
        <v>40777</v>
      </c>
      <c r="D199" s="4">
        <v>0</v>
      </c>
      <c r="E199">
        <v>24.815000000000001</v>
      </c>
      <c r="F199">
        <v>8560500</v>
      </c>
    </row>
    <row r="200" spans="1:6" x14ac:dyDescent="0.45">
      <c r="A200" t="s">
        <v>42</v>
      </c>
      <c r="B200" t="s">
        <v>59</v>
      </c>
      <c r="C200" s="1">
        <v>40784</v>
      </c>
      <c r="D200" s="4">
        <v>0</v>
      </c>
      <c r="E200">
        <v>26.1</v>
      </c>
      <c r="F200">
        <v>14829400</v>
      </c>
    </row>
    <row r="201" spans="1:6" x14ac:dyDescent="0.45">
      <c r="A201" t="s">
        <v>42</v>
      </c>
      <c r="B201" t="s">
        <v>59</v>
      </c>
      <c r="C201" s="1">
        <v>40791</v>
      </c>
      <c r="D201" s="4">
        <v>0</v>
      </c>
      <c r="E201">
        <v>26.05</v>
      </c>
      <c r="F201">
        <v>9132700</v>
      </c>
    </row>
    <row r="202" spans="1:6" x14ac:dyDescent="0.45">
      <c r="A202" t="s">
        <v>42</v>
      </c>
      <c r="B202" t="s">
        <v>59</v>
      </c>
      <c r="C202" s="1">
        <v>40798</v>
      </c>
      <c r="D202" s="4">
        <v>0</v>
      </c>
      <c r="E202">
        <v>26.663</v>
      </c>
      <c r="F202">
        <v>12980700</v>
      </c>
    </row>
    <row r="203" spans="1:6" x14ac:dyDescent="0.45">
      <c r="A203" t="s">
        <v>42</v>
      </c>
      <c r="B203" t="s">
        <v>59</v>
      </c>
      <c r="C203" s="1">
        <v>40805</v>
      </c>
      <c r="D203" s="4">
        <v>0</v>
      </c>
      <c r="E203">
        <v>23.530999999999999</v>
      </c>
      <c r="F203">
        <v>20508800</v>
      </c>
    </row>
    <row r="204" spans="1:6" x14ac:dyDescent="0.45">
      <c r="A204" t="s">
        <v>42</v>
      </c>
      <c r="B204" t="s">
        <v>59</v>
      </c>
      <c r="C204" s="1">
        <v>40812</v>
      </c>
      <c r="D204" s="4">
        <v>0</v>
      </c>
      <c r="E204">
        <v>20.574000000000002</v>
      </c>
      <c r="F204">
        <v>29839300</v>
      </c>
    </row>
    <row r="205" spans="1:6" x14ac:dyDescent="0.45">
      <c r="A205" t="s">
        <v>42</v>
      </c>
      <c r="B205" t="s">
        <v>59</v>
      </c>
      <c r="C205" s="1">
        <v>40819</v>
      </c>
      <c r="D205" s="4">
        <v>0</v>
      </c>
      <c r="E205">
        <v>22.402000000000001</v>
      </c>
      <c r="F205">
        <v>33106500</v>
      </c>
    </row>
    <row r="206" spans="1:6" x14ac:dyDescent="0.45">
      <c r="A206" t="s">
        <v>42</v>
      </c>
      <c r="B206" t="s">
        <v>59</v>
      </c>
      <c r="C206" s="1">
        <v>40826</v>
      </c>
      <c r="D206" s="4">
        <v>0</v>
      </c>
      <c r="E206">
        <v>25</v>
      </c>
      <c r="F206">
        <v>13884000</v>
      </c>
    </row>
    <row r="207" spans="1:6" x14ac:dyDescent="0.45">
      <c r="A207" t="s">
        <v>42</v>
      </c>
      <c r="B207" t="s">
        <v>59</v>
      </c>
      <c r="C207" s="1">
        <v>40833</v>
      </c>
      <c r="D207" s="4">
        <v>0</v>
      </c>
      <c r="E207">
        <v>23.95</v>
      </c>
      <c r="F207">
        <v>8082000</v>
      </c>
    </row>
    <row r="208" spans="1:6" x14ac:dyDescent="0.45">
      <c r="A208" t="s">
        <v>42</v>
      </c>
      <c r="B208" t="s">
        <v>59</v>
      </c>
      <c r="C208" s="1">
        <v>40840</v>
      </c>
      <c r="D208" s="4">
        <v>0</v>
      </c>
      <c r="E208">
        <v>24.3</v>
      </c>
      <c r="F208">
        <v>10422200</v>
      </c>
    </row>
    <row r="209" spans="1:6" x14ac:dyDescent="0.45">
      <c r="A209" t="s">
        <v>42</v>
      </c>
      <c r="B209" t="s">
        <v>59</v>
      </c>
      <c r="C209" s="1">
        <v>40847</v>
      </c>
      <c r="D209" s="4">
        <v>0</v>
      </c>
      <c r="E209">
        <v>23.213000000000001</v>
      </c>
      <c r="F209">
        <v>6573300</v>
      </c>
    </row>
    <row r="210" spans="1:6" x14ac:dyDescent="0.45">
      <c r="A210" t="s">
        <v>42</v>
      </c>
      <c r="B210" t="s">
        <v>59</v>
      </c>
      <c r="C210" s="1">
        <v>40854</v>
      </c>
      <c r="D210" s="4">
        <v>0</v>
      </c>
      <c r="E210">
        <v>23.74</v>
      </c>
      <c r="F210">
        <v>4128800</v>
      </c>
    </row>
    <row r="211" spans="1:6" x14ac:dyDescent="0.45">
      <c r="A211" t="s">
        <v>42</v>
      </c>
      <c r="B211" t="s">
        <v>59</v>
      </c>
      <c r="C211" s="1">
        <v>40861</v>
      </c>
      <c r="D211" s="4">
        <v>0</v>
      </c>
      <c r="E211">
        <v>22.922999999999998</v>
      </c>
      <c r="F211">
        <v>5085400</v>
      </c>
    </row>
    <row r="212" spans="1:6" x14ac:dyDescent="0.45">
      <c r="A212" t="s">
        <v>42</v>
      </c>
      <c r="B212" t="s">
        <v>59</v>
      </c>
      <c r="C212" s="1">
        <v>40868</v>
      </c>
      <c r="D212" s="4">
        <v>0</v>
      </c>
      <c r="E212">
        <v>24</v>
      </c>
      <c r="F212">
        <v>14084800</v>
      </c>
    </row>
    <row r="213" spans="1:6" x14ac:dyDescent="0.45">
      <c r="A213" t="s">
        <v>42</v>
      </c>
      <c r="B213" t="s">
        <v>59</v>
      </c>
      <c r="C213" s="1">
        <v>40875</v>
      </c>
      <c r="D213" s="4">
        <v>0</v>
      </c>
      <c r="E213">
        <v>26.6</v>
      </c>
      <c r="F213">
        <v>7613800</v>
      </c>
    </row>
    <row r="214" spans="1:6" x14ac:dyDescent="0.45">
      <c r="A214" t="s">
        <v>42</v>
      </c>
      <c r="B214" t="s">
        <v>59</v>
      </c>
      <c r="C214" s="1">
        <v>40882</v>
      </c>
      <c r="D214" s="4">
        <v>0</v>
      </c>
      <c r="E214">
        <v>24.361000000000001</v>
      </c>
      <c r="F214">
        <v>6612200</v>
      </c>
    </row>
    <row r="215" spans="1:6" x14ac:dyDescent="0.45">
      <c r="A215" t="s">
        <v>42</v>
      </c>
      <c r="B215" t="s">
        <v>59</v>
      </c>
      <c r="C215" s="1">
        <v>40889</v>
      </c>
      <c r="D215" s="4">
        <v>0</v>
      </c>
      <c r="E215">
        <v>24.22</v>
      </c>
      <c r="F215">
        <v>4084100</v>
      </c>
    </row>
    <row r="216" spans="1:6" x14ac:dyDescent="0.45">
      <c r="A216" t="s">
        <v>42</v>
      </c>
      <c r="B216" t="s">
        <v>59</v>
      </c>
      <c r="C216" s="1">
        <v>40896</v>
      </c>
      <c r="D216" s="4">
        <v>0</v>
      </c>
      <c r="E216">
        <v>23.402000000000001</v>
      </c>
      <c r="F216">
        <v>1086100</v>
      </c>
    </row>
    <row r="217" spans="1:6" x14ac:dyDescent="0.45">
      <c r="A217" t="s">
        <v>42</v>
      </c>
      <c r="B217" t="s">
        <v>59</v>
      </c>
      <c r="C217" s="1">
        <v>40903</v>
      </c>
      <c r="D217" s="4">
        <v>0</v>
      </c>
      <c r="E217">
        <v>23.31</v>
      </c>
      <c r="F217">
        <v>2096400</v>
      </c>
    </row>
    <row r="218" spans="1:6" x14ac:dyDescent="0.45">
      <c r="A218" t="s">
        <v>42</v>
      </c>
      <c r="B218" t="s">
        <v>59</v>
      </c>
      <c r="C218" s="1">
        <v>40910</v>
      </c>
      <c r="D218" s="4">
        <v>0</v>
      </c>
      <c r="E218">
        <v>24.4</v>
      </c>
      <c r="F218">
        <v>1193000</v>
      </c>
    </row>
    <row r="219" spans="1:6" x14ac:dyDescent="0.45">
      <c r="A219" t="s">
        <v>42</v>
      </c>
      <c r="B219" t="s">
        <v>59</v>
      </c>
      <c r="C219" s="1">
        <v>40917</v>
      </c>
      <c r="D219" s="4">
        <v>0</v>
      </c>
      <c r="E219">
        <v>25.242999999999999</v>
      </c>
      <c r="F219">
        <v>6082500</v>
      </c>
    </row>
    <row r="220" spans="1:6" x14ac:dyDescent="0.45">
      <c r="A220" t="s">
        <v>42</v>
      </c>
      <c r="B220" t="s">
        <v>59</v>
      </c>
      <c r="C220" s="1">
        <v>40924</v>
      </c>
      <c r="D220" s="4">
        <v>0</v>
      </c>
      <c r="E220">
        <v>25.545999999999999</v>
      </c>
      <c r="F220">
        <v>3704000</v>
      </c>
    </row>
    <row r="221" spans="1:6" x14ac:dyDescent="0.45">
      <c r="A221" t="s">
        <v>42</v>
      </c>
      <c r="B221" t="s">
        <v>59</v>
      </c>
      <c r="C221" s="1">
        <v>40931</v>
      </c>
      <c r="D221" s="4">
        <v>0</v>
      </c>
      <c r="E221">
        <v>26.7</v>
      </c>
      <c r="F221">
        <v>6975000</v>
      </c>
    </row>
    <row r="222" spans="1:6" x14ac:dyDescent="0.45">
      <c r="A222" t="s">
        <v>42</v>
      </c>
      <c r="B222" t="s">
        <v>59</v>
      </c>
      <c r="C222" s="1">
        <v>40938</v>
      </c>
      <c r="D222" s="4">
        <v>0</v>
      </c>
      <c r="E222">
        <v>26.297999999999998</v>
      </c>
      <c r="F222">
        <v>8941400</v>
      </c>
    </row>
    <row r="223" spans="1:6" x14ac:dyDescent="0.45">
      <c r="A223" t="s">
        <v>42</v>
      </c>
      <c r="B223" t="s">
        <v>59</v>
      </c>
      <c r="C223" s="1">
        <v>40945</v>
      </c>
      <c r="D223" s="4">
        <v>0</v>
      </c>
      <c r="E223">
        <v>25.516999999999999</v>
      </c>
      <c r="F223">
        <v>8858000</v>
      </c>
    </row>
    <row r="224" spans="1:6" x14ac:dyDescent="0.45">
      <c r="A224" t="s">
        <v>42</v>
      </c>
      <c r="B224" t="s">
        <v>59</v>
      </c>
      <c r="C224" s="1">
        <v>40952</v>
      </c>
      <c r="D224" s="4">
        <v>0</v>
      </c>
      <c r="E224">
        <v>26.9</v>
      </c>
      <c r="F224">
        <v>10444000</v>
      </c>
    </row>
    <row r="225" spans="1:6" x14ac:dyDescent="0.45">
      <c r="A225" t="s">
        <v>42</v>
      </c>
      <c r="B225" t="s">
        <v>59</v>
      </c>
      <c r="C225" s="1">
        <v>40959</v>
      </c>
      <c r="D225" s="4">
        <v>0</v>
      </c>
      <c r="E225">
        <v>28.3</v>
      </c>
      <c r="F225">
        <v>9123300</v>
      </c>
    </row>
    <row r="226" spans="1:6" x14ac:dyDescent="0.45">
      <c r="A226" t="s">
        <v>42</v>
      </c>
      <c r="B226" t="s">
        <v>59</v>
      </c>
      <c r="C226" s="1">
        <v>40966</v>
      </c>
      <c r="D226" s="4">
        <v>0</v>
      </c>
      <c r="E226">
        <v>27.9</v>
      </c>
      <c r="F226">
        <v>9416500</v>
      </c>
    </row>
    <row r="227" spans="1:6" x14ac:dyDescent="0.45">
      <c r="A227" t="s">
        <v>42</v>
      </c>
      <c r="B227" t="s">
        <v>59</v>
      </c>
      <c r="C227" s="1">
        <v>40973</v>
      </c>
      <c r="D227" s="4">
        <v>0</v>
      </c>
      <c r="E227">
        <v>28.062000000000001</v>
      </c>
      <c r="F227">
        <v>3316900</v>
      </c>
    </row>
    <row r="228" spans="1:6" x14ac:dyDescent="0.45">
      <c r="A228" t="s">
        <v>42</v>
      </c>
      <c r="B228" t="s">
        <v>59</v>
      </c>
      <c r="C228" s="1">
        <v>40980</v>
      </c>
      <c r="D228" s="4">
        <v>0</v>
      </c>
      <c r="E228">
        <v>29.5</v>
      </c>
      <c r="F228">
        <v>14790500</v>
      </c>
    </row>
    <row r="229" spans="1:6" x14ac:dyDescent="0.45">
      <c r="A229" t="s">
        <v>42</v>
      </c>
      <c r="B229" t="s">
        <v>59</v>
      </c>
      <c r="C229" s="1">
        <v>40987</v>
      </c>
      <c r="D229" s="4">
        <v>0</v>
      </c>
      <c r="E229">
        <v>27.260999999999999</v>
      </c>
      <c r="F229">
        <v>4834500</v>
      </c>
    </row>
    <row r="230" spans="1:6" x14ac:dyDescent="0.45">
      <c r="A230" t="s">
        <v>42</v>
      </c>
      <c r="B230" t="s">
        <v>59</v>
      </c>
      <c r="C230" s="1">
        <v>40994</v>
      </c>
      <c r="D230" s="4">
        <v>0</v>
      </c>
      <c r="E230">
        <v>25.777000000000001</v>
      </c>
      <c r="F230">
        <v>6296800</v>
      </c>
    </row>
    <row r="231" spans="1:6" x14ac:dyDescent="0.45">
      <c r="A231" t="s">
        <v>42</v>
      </c>
      <c r="B231" t="s">
        <v>59</v>
      </c>
      <c r="C231" s="1">
        <v>41001</v>
      </c>
      <c r="D231" s="4">
        <v>0</v>
      </c>
      <c r="E231">
        <v>25.498999999999999</v>
      </c>
      <c r="F231">
        <v>7946600</v>
      </c>
    </row>
    <row r="232" spans="1:6" x14ac:dyDescent="0.45">
      <c r="A232" t="s">
        <v>42</v>
      </c>
      <c r="B232" t="s">
        <v>59</v>
      </c>
      <c r="C232" s="1">
        <v>41008</v>
      </c>
      <c r="D232" s="4">
        <v>0</v>
      </c>
      <c r="E232">
        <v>25.44</v>
      </c>
      <c r="F232">
        <v>5984900</v>
      </c>
    </row>
    <row r="233" spans="1:6" x14ac:dyDescent="0.45">
      <c r="A233" t="s">
        <v>42</v>
      </c>
      <c r="B233" t="s">
        <v>59</v>
      </c>
      <c r="C233" s="1">
        <v>41015</v>
      </c>
      <c r="D233" s="4">
        <v>0</v>
      </c>
      <c r="E233">
        <v>25.911999999999999</v>
      </c>
      <c r="F233">
        <v>7008000</v>
      </c>
    </row>
    <row r="234" spans="1:6" x14ac:dyDescent="0.45">
      <c r="A234" t="s">
        <v>42</v>
      </c>
      <c r="B234" t="s">
        <v>59</v>
      </c>
      <c r="C234" s="1">
        <v>41022</v>
      </c>
      <c r="D234" s="4">
        <v>0</v>
      </c>
      <c r="E234">
        <v>24.5</v>
      </c>
      <c r="F234">
        <v>13126900</v>
      </c>
    </row>
    <row r="235" spans="1:6" x14ac:dyDescent="0.45">
      <c r="A235" t="s">
        <v>42</v>
      </c>
      <c r="B235" t="s">
        <v>59</v>
      </c>
      <c r="C235" s="1">
        <v>41029</v>
      </c>
      <c r="D235" s="4">
        <v>0</v>
      </c>
      <c r="E235">
        <v>23.35</v>
      </c>
      <c r="F235">
        <v>2524300</v>
      </c>
    </row>
    <row r="236" spans="1:6" x14ac:dyDescent="0.45">
      <c r="A236" t="s">
        <v>42</v>
      </c>
      <c r="B236" t="s">
        <v>59</v>
      </c>
      <c r="C236" s="1">
        <v>41036</v>
      </c>
      <c r="D236" s="4">
        <v>0</v>
      </c>
      <c r="E236">
        <v>23.62</v>
      </c>
      <c r="F236">
        <v>2057600</v>
      </c>
    </row>
    <row r="237" spans="1:6" x14ac:dyDescent="0.45">
      <c r="A237" t="s">
        <v>42</v>
      </c>
      <c r="B237" t="s">
        <v>59</v>
      </c>
      <c r="C237" s="1">
        <v>41043</v>
      </c>
      <c r="D237" s="4">
        <v>0</v>
      </c>
      <c r="E237">
        <v>21.998999999999999</v>
      </c>
      <c r="F237">
        <v>4898300</v>
      </c>
    </row>
    <row r="238" spans="1:6" x14ac:dyDescent="0.45">
      <c r="A238" t="s">
        <v>42</v>
      </c>
      <c r="B238" t="s">
        <v>59</v>
      </c>
      <c r="C238" s="1">
        <v>41050</v>
      </c>
      <c r="D238" s="4">
        <v>0</v>
      </c>
      <c r="E238">
        <v>22.798999999999999</v>
      </c>
      <c r="F238">
        <v>4285300</v>
      </c>
    </row>
    <row r="239" spans="1:6" x14ac:dyDescent="0.45">
      <c r="A239" t="s">
        <v>42</v>
      </c>
      <c r="B239" t="s">
        <v>59</v>
      </c>
      <c r="C239" s="1">
        <v>41057</v>
      </c>
      <c r="D239" s="4">
        <v>0</v>
      </c>
      <c r="E239">
        <v>22.6</v>
      </c>
      <c r="F239">
        <v>7569600</v>
      </c>
    </row>
    <row r="240" spans="1:6" x14ac:dyDescent="0.45">
      <c r="A240" t="s">
        <v>42</v>
      </c>
      <c r="B240" t="s">
        <v>59</v>
      </c>
      <c r="C240" s="1">
        <v>41064</v>
      </c>
      <c r="D240" s="4">
        <v>0</v>
      </c>
      <c r="E240">
        <v>24.65</v>
      </c>
      <c r="F240">
        <v>5141700</v>
      </c>
    </row>
    <row r="241" spans="1:6" x14ac:dyDescent="0.45">
      <c r="A241" t="s">
        <v>42</v>
      </c>
      <c r="B241" t="s">
        <v>59</v>
      </c>
      <c r="C241" s="1">
        <v>41071</v>
      </c>
      <c r="D241" s="4">
        <v>0</v>
      </c>
      <c r="E241">
        <v>24.626999999999999</v>
      </c>
      <c r="F241">
        <v>3253000</v>
      </c>
    </row>
    <row r="242" spans="1:6" x14ac:dyDescent="0.45">
      <c r="A242" t="s">
        <v>42</v>
      </c>
      <c r="B242" t="s">
        <v>59</v>
      </c>
      <c r="C242" s="1">
        <v>41078</v>
      </c>
      <c r="D242" s="4">
        <v>0</v>
      </c>
      <c r="E242">
        <v>24.42</v>
      </c>
      <c r="F242">
        <v>2818800</v>
      </c>
    </row>
    <row r="243" spans="1:6" x14ac:dyDescent="0.45">
      <c r="A243" t="s">
        <v>42</v>
      </c>
      <c r="B243" t="s">
        <v>59</v>
      </c>
      <c r="C243" s="1">
        <v>41085</v>
      </c>
      <c r="D243" s="4">
        <v>0</v>
      </c>
      <c r="E243">
        <v>24.89</v>
      </c>
      <c r="F243">
        <v>4476500</v>
      </c>
    </row>
    <row r="244" spans="1:6" x14ac:dyDescent="0.45">
      <c r="A244" t="s">
        <v>42</v>
      </c>
      <c r="B244" t="s">
        <v>59</v>
      </c>
      <c r="C244" s="1">
        <v>41092</v>
      </c>
      <c r="D244" s="4">
        <v>0</v>
      </c>
      <c r="E244">
        <v>24.001999999999999</v>
      </c>
      <c r="F244">
        <v>4853400</v>
      </c>
    </row>
    <row r="245" spans="1:6" x14ac:dyDescent="0.45">
      <c r="A245" t="s">
        <v>42</v>
      </c>
      <c r="B245" t="s">
        <v>59</v>
      </c>
      <c r="C245" s="1">
        <v>41099</v>
      </c>
      <c r="D245" s="4">
        <v>0</v>
      </c>
      <c r="E245">
        <v>24.91</v>
      </c>
      <c r="F245">
        <v>8256500</v>
      </c>
    </row>
    <row r="246" spans="1:6" x14ac:dyDescent="0.45">
      <c r="A246" t="s">
        <v>42</v>
      </c>
      <c r="B246" t="s">
        <v>59</v>
      </c>
      <c r="C246" s="1">
        <v>41106</v>
      </c>
      <c r="D246" s="4">
        <v>0</v>
      </c>
      <c r="E246">
        <v>25.2</v>
      </c>
      <c r="F246">
        <v>7507700</v>
      </c>
    </row>
    <row r="247" spans="1:6" x14ac:dyDescent="0.45">
      <c r="A247" t="s">
        <v>42</v>
      </c>
      <c r="B247" t="s">
        <v>59</v>
      </c>
      <c r="C247" s="1">
        <v>41113</v>
      </c>
      <c r="D247" s="4">
        <v>0</v>
      </c>
      <c r="E247">
        <v>25.8</v>
      </c>
      <c r="F247">
        <v>6961000</v>
      </c>
    </row>
    <row r="248" spans="1:6" x14ac:dyDescent="0.45">
      <c r="A248" t="s">
        <v>42</v>
      </c>
      <c r="B248" t="s">
        <v>59</v>
      </c>
      <c r="C248" s="1">
        <v>41120</v>
      </c>
      <c r="D248" s="4">
        <v>0</v>
      </c>
      <c r="E248">
        <v>27.1</v>
      </c>
      <c r="F248">
        <v>8946900</v>
      </c>
    </row>
    <row r="249" spans="1:6" x14ac:dyDescent="0.45">
      <c r="A249" t="s">
        <v>42</v>
      </c>
      <c r="B249" t="s">
        <v>59</v>
      </c>
      <c r="C249" s="1">
        <v>41127</v>
      </c>
      <c r="D249" s="4">
        <v>0</v>
      </c>
      <c r="E249">
        <v>26.38</v>
      </c>
      <c r="F249">
        <v>6035800</v>
      </c>
    </row>
    <row r="250" spans="1:6" x14ac:dyDescent="0.45">
      <c r="A250" t="s">
        <v>42</v>
      </c>
      <c r="B250" t="s">
        <v>59</v>
      </c>
      <c r="C250" s="1">
        <v>41134</v>
      </c>
      <c r="D250" s="4">
        <v>0</v>
      </c>
      <c r="E250">
        <v>26.088000000000001</v>
      </c>
      <c r="F250">
        <v>4940600</v>
      </c>
    </row>
    <row r="251" spans="1:6" x14ac:dyDescent="0.45">
      <c r="A251" t="s">
        <v>42</v>
      </c>
      <c r="B251" t="s">
        <v>59</v>
      </c>
      <c r="C251" s="1">
        <v>41141</v>
      </c>
      <c r="D251" s="4">
        <v>0</v>
      </c>
      <c r="E251">
        <v>25.31</v>
      </c>
      <c r="F251">
        <v>5914000</v>
      </c>
    </row>
    <row r="252" spans="1:6" x14ac:dyDescent="0.45">
      <c r="A252" t="s">
        <v>42</v>
      </c>
      <c r="B252" t="s">
        <v>59</v>
      </c>
      <c r="C252" s="1">
        <v>41148</v>
      </c>
      <c r="D252" s="4">
        <v>0</v>
      </c>
      <c r="E252">
        <v>26.154</v>
      </c>
      <c r="F252">
        <v>6120900</v>
      </c>
    </row>
    <row r="253" spans="1:6" x14ac:dyDescent="0.45">
      <c r="A253" t="s">
        <v>42</v>
      </c>
      <c r="B253" t="s">
        <v>59</v>
      </c>
      <c r="C253" s="1">
        <v>41155</v>
      </c>
      <c r="D253" s="4">
        <v>0</v>
      </c>
      <c r="E253">
        <v>27.995000000000001</v>
      </c>
      <c r="F253">
        <v>6047900</v>
      </c>
    </row>
    <row r="254" spans="1:6" x14ac:dyDescent="0.45">
      <c r="A254" t="s">
        <v>42</v>
      </c>
      <c r="B254" t="s">
        <v>59</v>
      </c>
      <c r="C254" s="1">
        <v>41162</v>
      </c>
      <c r="D254" s="4">
        <v>0</v>
      </c>
      <c r="E254">
        <v>27.074999999999999</v>
      </c>
      <c r="F254">
        <v>8219000</v>
      </c>
    </row>
    <row r="255" spans="1:6" x14ac:dyDescent="0.45">
      <c r="A255" t="s">
        <v>42</v>
      </c>
      <c r="B255" t="s">
        <v>59</v>
      </c>
      <c r="C255" s="1">
        <v>41169</v>
      </c>
      <c r="D255" s="4">
        <v>0</v>
      </c>
      <c r="E255">
        <v>26.399000000000001</v>
      </c>
      <c r="F255">
        <v>11055500</v>
      </c>
    </row>
    <row r="256" spans="1:6" x14ac:dyDescent="0.45">
      <c r="A256" t="s">
        <v>42</v>
      </c>
      <c r="B256" t="s">
        <v>59</v>
      </c>
      <c r="C256" s="1">
        <v>41176</v>
      </c>
      <c r="D256" s="4">
        <v>0</v>
      </c>
      <c r="E256">
        <v>24.35</v>
      </c>
      <c r="F256">
        <v>7469700</v>
      </c>
    </row>
    <row r="257" spans="1:6" x14ac:dyDescent="0.45">
      <c r="A257" t="s">
        <v>42</v>
      </c>
      <c r="B257" t="s">
        <v>59</v>
      </c>
      <c r="C257" s="1">
        <v>41183</v>
      </c>
      <c r="D257" s="4">
        <v>0</v>
      </c>
      <c r="E257">
        <v>25.062999999999999</v>
      </c>
      <c r="F257">
        <v>6026100</v>
      </c>
    </row>
    <row r="258" spans="1:6" x14ac:dyDescent="0.45">
      <c r="A258" t="s">
        <v>42</v>
      </c>
      <c r="B258" t="s">
        <v>59</v>
      </c>
      <c r="C258" s="1">
        <v>41190</v>
      </c>
      <c r="D258" s="4">
        <v>0</v>
      </c>
      <c r="E258">
        <v>23.6</v>
      </c>
      <c r="F258">
        <v>10954000</v>
      </c>
    </row>
    <row r="259" spans="1:6" x14ac:dyDescent="0.45">
      <c r="A259" t="s">
        <v>42</v>
      </c>
      <c r="B259" t="s">
        <v>59</v>
      </c>
      <c r="C259" s="1">
        <v>41197</v>
      </c>
      <c r="D259" s="4">
        <v>0</v>
      </c>
      <c r="E259">
        <v>25.177</v>
      </c>
      <c r="F259">
        <v>8397000</v>
      </c>
    </row>
    <row r="260" spans="1:6" x14ac:dyDescent="0.45">
      <c r="A260" t="s">
        <v>42</v>
      </c>
      <c r="B260" t="s">
        <v>59</v>
      </c>
      <c r="C260" s="1">
        <v>41204</v>
      </c>
      <c r="D260" s="4">
        <v>0</v>
      </c>
      <c r="E260">
        <v>22.998999999999999</v>
      </c>
      <c r="F260">
        <v>5459000</v>
      </c>
    </row>
    <row r="261" spans="1:6" x14ac:dyDescent="0.45">
      <c r="A261" t="s">
        <v>42</v>
      </c>
      <c r="B261" t="s">
        <v>59</v>
      </c>
      <c r="C261" s="1">
        <v>41211</v>
      </c>
      <c r="D261" s="4">
        <v>0</v>
      </c>
      <c r="E261">
        <v>23.122</v>
      </c>
      <c r="F261">
        <v>8187400</v>
      </c>
    </row>
    <row r="262" spans="1:6" x14ac:dyDescent="0.45">
      <c r="A262" t="s">
        <v>42</v>
      </c>
      <c r="B262" t="s">
        <v>59</v>
      </c>
      <c r="C262" s="1">
        <v>41218</v>
      </c>
      <c r="D262" s="4">
        <v>0</v>
      </c>
      <c r="E262">
        <v>22.006</v>
      </c>
      <c r="F262">
        <v>11265000</v>
      </c>
    </row>
    <row r="263" spans="1:6" x14ac:dyDescent="0.45">
      <c r="A263" t="s">
        <v>42</v>
      </c>
      <c r="B263" t="s">
        <v>59</v>
      </c>
      <c r="C263" s="1">
        <v>41225</v>
      </c>
      <c r="D263" s="4">
        <v>0</v>
      </c>
      <c r="E263">
        <v>22.53</v>
      </c>
      <c r="F263">
        <v>6955000</v>
      </c>
    </row>
    <row r="264" spans="1:6" x14ac:dyDescent="0.45">
      <c r="A264" t="s">
        <v>42</v>
      </c>
      <c r="B264" t="s">
        <v>59</v>
      </c>
      <c r="C264" s="1">
        <v>41232</v>
      </c>
      <c r="D264" s="4">
        <v>0</v>
      </c>
      <c r="E264">
        <v>24.25</v>
      </c>
      <c r="F264">
        <v>8133200</v>
      </c>
    </row>
    <row r="265" spans="1:6" x14ac:dyDescent="0.45">
      <c r="A265" t="s">
        <v>42</v>
      </c>
      <c r="B265" t="s">
        <v>59</v>
      </c>
      <c r="C265" s="1">
        <v>41239</v>
      </c>
      <c r="D265" s="4">
        <v>0</v>
      </c>
      <c r="E265">
        <v>24.69</v>
      </c>
      <c r="F265">
        <v>5977000</v>
      </c>
    </row>
    <row r="266" spans="1:6" x14ac:dyDescent="0.45">
      <c r="A266" t="s">
        <v>42</v>
      </c>
      <c r="B266" t="s">
        <v>59</v>
      </c>
      <c r="C266" s="1">
        <v>41246</v>
      </c>
      <c r="D266" s="4">
        <v>0</v>
      </c>
      <c r="E266">
        <v>25.18</v>
      </c>
      <c r="F266">
        <v>7750100</v>
      </c>
    </row>
    <row r="267" spans="1:6" x14ac:dyDescent="0.45">
      <c r="A267" t="s">
        <v>42</v>
      </c>
      <c r="B267" t="s">
        <v>59</v>
      </c>
      <c r="C267" s="1">
        <v>41253</v>
      </c>
      <c r="D267" s="4">
        <v>0</v>
      </c>
      <c r="E267">
        <v>24.798999999999999</v>
      </c>
      <c r="F267">
        <v>5518800</v>
      </c>
    </row>
    <row r="268" spans="1:6" x14ac:dyDescent="0.45">
      <c r="A268" t="s">
        <v>42</v>
      </c>
      <c r="B268" t="s">
        <v>59</v>
      </c>
      <c r="C268" s="1">
        <v>41260</v>
      </c>
      <c r="D268" s="4">
        <v>0</v>
      </c>
      <c r="E268">
        <v>24.4</v>
      </c>
      <c r="F268">
        <v>9074800</v>
      </c>
    </row>
    <row r="269" spans="1:6" x14ac:dyDescent="0.45">
      <c r="A269" t="s">
        <v>42</v>
      </c>
      <c r="B269" t="s">
        <v>59</v>
      </c>
      <c r="C269" s="1">
        <v>41267</v>
      </c>
      <c r="D269" s="4">
        <v>0</v>
      </c>
      <c r="E269">
        <v>25.49</v>
      </c>
      <c r="F269">
        <v>6714500</v>
      </c>
    </row>
    <row r="270" spans="1:6" x14ac:dyDescent="0.45">
      <c r="A270" t="s">
        <v>42</v>
      </c>
      <c r="B270" t="s">
        <v>59</v>
      </c>
      <c r="C270" s="1">
        <v>41281</v>
      </c>
      <c r="D270" s="4">
        <v>0</v>
      </c>
      <c r="E270">
        <v>24.82</v>
      </c>
      <c r="F270">
        <v>4582100</v>
      </c>
    </row>
    <row r="271" spans="1:6" x14ac:dyDescent="0.45">
      <c r="A271" t="s">
        <v>42</v>
      </c>
      <c r="B271" t="s">
        <v>59</v>
      </c>
      <c r="C271" s="1">
        <v>41288</v>
      </c>
      <c r="D271" s="4">
        <v>0</v>
      </c>
      <c r="E271">
        <v>25.704999999999998</v>
      </c>
      <c r="F271">
        <v>5289000</v>
      </c>
    </row>
    <row r="272" spans="1:6" x14ac:dyDescent="0.45">
      <c r="A272" t="s">
        <v>42</v>
      </c>
      <c r="B272" t="s">
        <v>59</v>
      </c>
      <c r="C272" s="1">
        <v>41295</v>
      </c>
      <c r="D272" s="4">
        <v>0</v>
      </c>
      <c r="E272">
        <v>25.600999999999999</v>
      </c>
      <c r="F272">
        <v>4098600</v>
      </c>
    </row>
    <row r="273" spans="1:6" x14ac:dyDescent="0.45">
      <c r="A273" t="s">
        <v>42</v>
      </c>
      <c r="B273" t="s">
        <v>59</v>
      </c>
      <c r="C273" s="1">
        <v>41302</v>
      </c>
      <c r="D273" s="4">
        <v>0</v>
      </c>
      <c r="E273">
        <v>26.503</v>
      </c>
      <c r="F273">
        <v>9764900</v>
      </c>
    </row>
    <row r="274" spans="1:6" x14ac:dyDescent="0.45">
      <c r="A274" t="s">
        <v>42</v>
      </c>
      <c r="B274" t="s">
        <v>59</v>
      </c>
      <c r="C274" s="1">
        <v>41309</v>
      </c>
      <c r="D274" s="4">
        <v>0</v>
      </c>
      <c r="E274">
        <v>26.158000000000001</v>
      </c>
      <c r="F274">
        <v>5712100</v>
      </c>
    </row>
    <row r="275" spans="1:6" x14ac:dyDescent="0.45">
      <c r="A275" t="s">
        <v>42</v>
      </c>
      <c r="B275" t="s">
        <v>59</v>
      </c>
      <c r="C275" s="1">
        <v>41316</v>
      </c>
      <c r="D275" s="4">
        <v>0</v>
      </c>
      <c r="E275">
        <v>26.7</v>
      </c>
      <c r="F275">
        <v>8765700</v>
      </c>
    </row>
    <row r="276" spans="1:6" x14ac:dyDescent="0.45">
      <c r="A276" t="s">
        <v>42</v>
      </c>
      <c r="B276" t="s">
        <v>59</v>
      </c>
      <c r="C276" s="1">
        <v>41323</v>
      </c>
      <c r="D276" s="4">
        <v>0</v>
      </c>
      <c r="E276">
        <v>25.753</v>
      </c>
      <c r="F276">
        <v>9450100</v>
      </c>
    </row>
    <row r="277" spans="1:6" x14ac:dyDescent="0.45">
      <c r="A277" t="s">
        <v>42</v>
      </c>
      <c r="B277" t="s">
        <v>59</v>
      </c>
      <c r="C277" s="1">
        <v>41330</v>
      </c>
      <c r="D277" s="4">
        <v>0</v>
      </c>
      <c r="E277">
        <v>26.3</v>
      </c>
      <c r="F277">
        <v>6367500</v>
      </c>
    </row>
    <row r="278" spans="1:6" x14ac:dyDescent="0.45">
      <c r="A278" t="s">
        <v>42</v>
      </c>
      <c r="B278" t="s">
        <v>59</v>
      </c>
      <c r="C278" s="1">
        <v>41337</v>
      </c>
      <c r="D278" s="4">
        <v>0</v>
      </c>
      <c r="E278">
        <v>26.85</v>
      </c>
      <c r="F278">
        <v>4508900</v>
      </c>
    </row>
    <row r="279" spans="1:6" x14ac:dyDescent="0.45">
      <c r="A279" t="s">
        <v>42</v>
      </c>
      <c r="B279" t="s">
        <v>59</v>
      </c>
      <c r="C279" s="1">
        <v>41344</v>
      </c>
      <c r="D279" s="4">
        <v>0</v>
      </c>
      <c r="E279">
        <v>27</v>
      </c>
      <c r="F279">
        <v>8040700</v>
      </c>
    </row>
    <row r="280" spans="1:6" x14ac:dyDescent="0.45">
      <c r="A280" t="s">
        <v>42</v>
      </c>
      <c r="B280" t="s">
        <v>59</v>
      </c>
      <c r="C280" s="1">
        <v>41351</v>
      </c>
      <c r="D280" s="4">
        <v>0</v>
      </c>
      <c r="E280">
        <v>26.297000000000001</v>
      </c>
      <c r="F280">
        <v>5599200</v>
      </c>
    </row>
    <row r="281" spans="1:6" x14ac:dyDescent="0.45">
      <c r="A281" t="s">
        <v>42</v>
      </c>
      <c r="B281" t="s">
        <v>59</v>
      </c>
      <c r="C281" s="1">
        <v>41358</v>
      </c>
      <c r="D281" s="4">
        <v>0</v>
      </c>
      <c r="E281">
        <v>25.6</v>
      </c>
      <c r="F281">
        <v>4778500</v>
      </c>
    </row>
    <row r="282" spans="1:6" x14ac:dyDescent="0.45">
      <c r="A282" t="s">
        <v>42</v>
      </c>
      <c r="B282" t="s">
        <v>59</v>
      </c>
      <c r="C282" s="1">
        <v>41365</v>
      </c>
      <c r="D282" s="4">
        <v>0</v>
      </c>
      <c r="E282">
        <v>25.783000000000001</v>
      </c>
      <c r="F282">
        <v>6179600</v>
      </c>
    </row>
    <row r="283" spans="1:6" x14ac:dyDescent="0.45">
      <c r="A283" t="s">
        <v>42</v>
      </c>
      <c r="B283" t="s">
        <v>59</v>
      </c>
      <c r="C283" s="1">
        <v>41372</v>
      </c>
      <c r="D283" s="4">
        <v>0</v>
      </c>
      <c r="E283">
        <v>25.8</v>
      </c>
      <c r="F283">
        <v>4510800</v>
      </c>
    </row>
    <row r="284" spans="1:6" x14ac:dyDescent="0.45">
      <c r="A284" t="s">
        <v>42</v>
      </c>
      <c r="B284" t="s">
        <v>59</v>
      </c>
      <c r="C284" s="1">
        <v>41379</v>
      </c>
      <c r="D284" s="4">
        <v>0</v>
      </c>
      <c r="E284">
        <v>25</v>
      </c>
      <c r="F284">
        <v>3548000</v>
      </c>
    </row>
    <row r="285" spans="1:6" x14ac:dyDescent="0.45">
      <c r="A285" t="s">
        <v>42</v>
      </c>
      <c r="B285" t="s">
        <v>59</v>
      </c>
      <c r="C285" s="1">
        <v>41386</v>
      </c>
      <c r="D285" s="4">
        <v>0</v>
      </c>
      <c r="E285">
        <v>26.1</v>
      </c>
      <c r="F285">
        <v>5488400</v>
      </c>
    </row>
    <row r="286" spans="1:6" x14ac:dyDescent="0.45">
      <c r="A286" t="s">
        <v>42</v>
      </c>
      <c r="B286" t="s">
        <v>59</v>
      </c>
      <c r="C286" s="1">
        <v>41393</v>
      </c>
      <c r="D286" s="4">
        <v>0</v>
      </c>
      <c r="E286">
        <v>26.52</v>
      </c>
      <c r="F286">
        <v>2678400</v>
      </c>
    </row>
    <row r="287" spans="1:6" x14ac:dyDescent="0.45">
      <c r="A287" t="s">
        <v>42</v>
      </c>
      <c r="B287" t="s">
        <v>59</v>
      </c>
      <c r="C287" s="1">
        <v>41400</v>
      </c>
      <c r="D287" s="4">
        <v>0</v>
      </c>
      <c r="E287">
        <v>27.6</v>
      </c>
      <c r="F287">
        <v>4630700</v>
      </c>
    </row>
    <row r="288" spans="1:6" x14ac:dyDescent="0.45">
      <c r="A288" t="s">
        <v>42</v>
      </c>
      <c r="B288" t="s">
        <v>59</v>
      </c>
      <c r="C288" s="1">
        <v>41407</v>
      </c>
      <c r="D288" s="4">
        <v>0</v>
      </c>
      <c r="E288">
        <v>27</v>
      </c>
      <c r="F288">
        <v>7015000</v>
      </c>
    </row>
    <row r="289" spans="1:6" x14ac:dyDescent="0.45">
      <c r="A289" t="s">
        <v>42</v>
      </c>
      <c r="B289" t="s">
        <v>59</v>
      </c>
      <c r="C289" s="1">
        <v>41414</v>
      </c>
      <c r="D289" s="4">
        <v>0</v>
      </c>
      <c r="E289">
        <v>27.1</v>
      </c>
      <c r="F289">
        <v>5844400</v>
      </c>
    </row>
    <row r="290" spans="1:6" x14ac:dyDescent="0.45">
      <c r="A290" t="s">
        <v>42</v>
      </c>
      <c r="B290" t="s">
        <v>59</v>
      </c>
      <c r="C290" s="1">
        <v>41421</v>
      </c>
      <c r="D290" s="4">
        <v>0</v>
      </c>
      <c r="E290">
        <v>26.8</v>
      </c>
      <c r="F290">
        <v>19341700</v>
      </c>
    </row>
    <row r="291" spans="1:6" x14ac:dyDescent="0.45">
      <c r="A291" t="s">
        <v>42</v>
      </c>
      <c r="B291" t="s">
        <v>59</v>
      </c>
      <c r="C291" s="1">
        <v>41428</v>
      </c>
      <c r="D291" s="4">
        <v>0</v>
      </c>
      <c r="E291">
        <v>27.3</v>
      </c>
      <c r="F291">
        <v>10932800</v>
      </c>
    </row>
    <row r="292" spans="1:6" x14ac:dyDescent="0.45">
      <c r="A292" t="s">
        <v>42</v>
      </c>
      <c r="B292" t="s">
        <v>59</v>
      </c>
      <c r="C292" s="1">
        <v>41435</v>
      </c>
      <c r="D292" s="4">
        <v>0</v>
      </c>
      <c r="E292">
        <v>26.289000000000001</v>
      </c>
      <c r="F292">
        <v>7264600</v>
      </c>
    </row>
    <row r="293" spans="1:6" x14ac:dyDescent="0.45">
      <c r="A293" t="s">
        <v>42</v>
      </c>
      <c r="B293" t="s">
        <v>59</v>
      </c>
      <c r="C293" s="1">
        <v>41442</v>
      </c>
      <c r="D293" s="4">
        <v>0</v>
      </c>
      <c r="E293">
        <v>27.038</v>
      </c>
      <c r="F293">
        <v>11550300</v>
      </c>
    </row>
    <row r="294" spans="1:6" x14ac:dyDescent="0.45">
      <c r="A294" t="s">
        <v>42</v>
      </c>
      <c r="B294" t="s">
        <v>59</v>
      </c>
      <c r="C294" s="1">
        <v>41449</v>
      </c>
      <c r="D294" s="4">
        <v>0</v>
      </c>
      <c r="E294">
        <v>28.158999999999999</v>
      </c>
      <c r="F294">
        <v>12274600</v>
      </c>
    </row>
    <row r="295" spans="1:6" x14ac:dyDescent="0.45">
      <c r="A295" t="s">
        <v>42</v>
      </c>
      <c r="B295" t="s">
        <v>59</v>
      </c>
      <c r="C295" s="1">
        <v>41456</v>
      </c>
      <c r="D295" s="4">
        <v>0</v>
      </c>
      <c r="E295">
        <v>28.442</v>
      </c>
      <c r="F295">
        <v>4954700</v>
      </c>
    </row>
    <row r="296" spans="1:6" x14ac:dyDescent="0.45">
      <c r="A296" t="s">
        <v>42</v>
      </c>
      <c r="B296" t="s">
        <v>59</v>
      </c>
      <c r="C296" s="1">
        <v>41463</v>
      </c>
      <c r="D296" s="4">
        <v>0</v>
      </c>
      <c r="E296">
        <v>28.8</v>
      </c>
      <c r="F296">
        <v>7529700</v>
      </c>
    </row>
    <row r="297" spans="1:6" x14ac:dyDescent="0.45">
      <c r="A297" t="s">
        <v>42</v>
      </c>
      <c r="B297" t="s">
        <v>59</v>
      </c>
      <c r="C297" s="1">
        <v>41470</v>
      </c>
      <c r="D297" s="4">
        <v>0</v>
      </c>
      <c r="E297">
        <v>27.600999999999999</v>
      </c>
      <c r="F297">
        <v>7283100</v>
      </c>
    </row>
    <row r="298" spans="1:6" x14ac:dyDescent="0.45">
      <c r="A298" t="s">
        <v>42</v>
      </c>
      <c r="B298" t="s">
        <v>59</v>
      </c>
      <c r="C298" s="1">
        <v>41477</v>
      </c>
      <c r="D298" s="4">
        <v>0</v>
      </c>
      <c r="E298">
        <v>28.698</v>
      </c>
      <c r="F298">
        <v>14658500</v>
      </c>
    </row>
    <row r="299" spans="1:6" x14ac:dyDescent="0.45">
      <c r="A299" t="s">
        <v>42</v>
      </c>
      <c r="B299" t="s">
        <v>59</v>
      </c>
      <c r="C299" s="1">
        <v>41484</v>
      </c>
      <c r="D299" s="4">
        <v>0</v>
      </c>
      <c r="E299">
        <v>30.35</v>
      </c>
      <c r="F299">
        <v>19772100</v>
      </c>
    </row>
    <row r="300" spans="1:6" x14ac:dyDescent="0.45">
      <c r="A300" t="s">
        <v>42</v>
      </c>
      <c r="B300" t="s">
        <v>59</v>
      </c>
      <c r="C300" s="1">
        <v>41491</v>
      </c>
      <c r="D300" s="4">
        <v>0</v>
      </c>
      <c r="E300">
        <v>30.85</v>
      </c>
      <c r="F300">
        <v>4721900</v>
      </c>
    </row>
    <row r="301" spans="1:6" x14ac:dyDescent="0.45">
      <c r="A301" t="s">
        <v>42</v>
      </c>
      <c r="B301" t="s">
        <v>59</v>
      </c>
      <c r="C301" s="1">
        <v>41498</v>
      </c>
      <c r="D301" s="4">
        <v>0</v>
      </c>
      <c r="E301">
        <v>30.31</v>
      </c>
      <c r="F301">
        <v>7999300</v>
      </c>
    </row>
    <row r="302" spans="1:6" x14ac:dyDescent="0.45">
      <c r="A302" t="s">
        <v>42</v>
      </c>
      <c r="B302" t="s">
        <v>59</v>
      </c>
      <c r="C302" s="1">
        <v>41505</v>
      </c>
      <c r="D302" s="4">
        <v>0</v>
      </c>
      <c r="E302">
        <v>30.890999999999998</v>
      </c>
      <c r="F302">
        <v>5785300</v>
      </c>
    </row>
    <row r="303" spans="1:6" x14ac:dyDescent="0.45">
      <c r="A303" t="s">
        <v>42</v>
      </c>
      <c r="B303" t="s">
        <v>59</v>
      </c>
      <c r="C303" s="1">
        <v>41512</v>
      </c>
      <c r="D303" s="4">
        <v>0</v>
      </c>
      <c r="E303">
        <v>30.288</v>
      </c>
      <c r="F303">
        <v>7449100</v>
      </c>
    </row>
    <row r="304" spans="1:6" x14ac:dyDescent="0.45">
      <c r="A304" t="s">
        <v>42</v>
      </c>
      <c r="B304" t="s">
        <v>59</v>
      </c>
      <c r="C304" s="1">
        <v>41519</v>
      </c>
      <c r="D304" s="4">
        <v>0</v>
      </c>
      <c r="E304">
        <v>31</v>
      </c>
      <c r="F304">
        <v>6000900</v>
      </c>
    </row>
    <row r="305" spans="1:6" x14ac:dyDescent="0.45">
      <c r="A305" t="s">
        <v>42</v>
      </c>
      <c r="B305" t="s">
        <v>59</v>
      </c>
      <c r="C305" s="1">
        <v>41526</v>
      </c>
      <c r="D305" s="4">
        <v>0</v>
      </c>
      <c r="E305">
        <v>31.6</v>
      </c>
      <c r="F305">
        <v>7605900</v>
      </c>
    </row>
    <row r="306" spans="1:6" x14ac:dyDescent="0.45">
      <c r="A306" t="s">
        <v>42</v>
      </c>
      <c r="B306" t="s">
        <v>59</v>
      </c>
      <c r="C306" s="1">
        <v>41533</v>
      </c>
      <c r="D306" s="4">
        <v>0</v>
      </c>
      <c r="E306">
        <v>32.695999999999998</v>
      </c>
      <c r="F306">
        <v>13614900</v>
      </c>
    </row>
    <row r="307" spans="1:6" x14ac:dyDescent="0.45">
      <c r="A307" t="s">
        <v>42</v>
      </c>
      <c r="B307" t="s">
        <v>59</v>
      </c>
      <c r="C307" s="1">
        <v>41540</v>
      </c>
      <c r="D307" s="4">
        <v>0</v>
      </c>
      <c r="E307">
        <v>33.950000000000003</v>
      </c>
      <c r="F307">
        <v>18819100</v>
      </c>
    </row>
    <row r="308" spans="1:6" x14ac:dyDescent="0.45">
      <c r="A308" t="s">
        <v>42</v>
      </c>
      <c r="B308" t="s">
        <v>59</v>
      </c>
      <c r="C308" s="1">
        <v>41547</v>
      </c>
      <c r="D308" s="4">
        <v>0</v>
      </c>
      <c r="E308">
        <v>35.466000000000001</v>
      </c>
      <c r="F308">
        <v>16233300</v>
      </c>
    </row>
    <row r="309" spans="1:6" x14ac:dyDescent="0.45">
      <c r="A309" t="s">
        <v>42</v>
      </c>
      <c r="B309" t="s">
        <v>59</v>
      </c>
      <c r="C309" s="1">
        <v>41554</v>
      </c>
      <c r="D309" s="4">
        <v>0</v>
      </c>
      <c r="E309">
        <v>35.5</v>
      </c>
      <c r="F309">
        <v>9896200</v>
      </c>
    </row>
    <row r="310" spans="1:6" x14ac:dyDescent="0.45">
      <c r="A310" t="s">
        <v>42</v>
      </c>
      <c r="B310" t="s">
        <v>59</v>
      </c>
      <c r="C310" s="1">
        <v>41561</v>
      </c>
      <c r="D310" s="4">
        <v>0</v>
      </c>
      <c r="E310">
        <v>35.600999999999999</v>
      </c>
      <c r="F310">
        <v>13948700</v>
      </c>
    </row>
    <row r="311" spans="1:6" x14ac:dyDescent="0.45">
      <c r="A311" t="s">
        <v>42</v>
      </c>
      <c r="B311" t="s">
        <v>59</v>
      </c>
      <c r="C311" s="1">
        <v>41568</v>
      </c>
      <c r="D311" s="4">
        <v>0</v>
      </c>
      <c r="E311">
        <v>35.072000000000003</v>
      </c>
      <c r="F311">
        <v>12365100</v>
      </c>
    </row>
    <row r="312" spans="1:6" x14ac:dyDescent="0.45">
      <c r="A312" t="s">
        <v>42</v>
      </c>
      <c r="B312" t="s">
        <v>59</v>
      </c>
      <c r="C312" s="1">
        <v>41575</v>
      </c>
      <c r="D312" s="4">
        <v>0</v>
      </c>
      <c r="E312">
        <v>36.799999999999997</v>
      </c>
      <c r="F312">
        <v>17475000</v>
      </c>
    </row>
    <row r="313" spans="1:6" x14ac:dyDescent="0.45">
      <c r="A313" t="s">
        <v>42</v>
      </c>
      <c r="B313" t="s">
        <v>59</v>
      </c>
      <c r="C313" s="1">
        <v>41582</v>
      </c>
      <c r="D313" s="4">
        <v>0</v>
      </c>
      <c r="E313">
        <v>37.137999999999998</v>
      </c>
      <c r="F313">
        <v>12813300</v>
      </c>
    </row>
    <row r="314" spans="1:6" x14ac:dyDescent="0.45">
      <c r="A314" t="s">
        <v>42</v>
      </c>
      <c r="B314" t="s">
        <v>59</v>
      </c>
      <c r="C314" s="1">
        <v>41589</v>
      </c>
      <c r="D314" s="4">
        <v>0</v>
      </c>
      <c r="E314">
        <v>38.749000000000002</v>
      </c>
      <c r="F314">
        <v>11060400</v>
      </c>
    </row>
    <row r="315" spans="1:6" x14ac:dyDescent="0.45">
      <c r="A315" t="s">
        <v>42</v>
      </c>
      <c r="B315" t="s">
        <v>59</v>
      </c>
      <c r="C315" s="1">
        <v>41596</v>
      </c>
      <c r="D315" s="4">
        <v>0</v>
      </c>
      <c r="E315">
        <v>39.298999999999999</v>
      </c>
      <c r="F315">
        <v>12567600</v>
      </c>
    </row>
    <row r="316" spans="1:6" x14ac:dyDescent="0.45">
      <c r="A316" t="s">
        <v>42</v>
      </c>
      <c r="B316" t="s">
        <v>59</v>
      </c>
      <c r="C316" s="1">
        <v>41603</v>
      </c>
      <c r="D316" s="4">
        <v>0</v>
      </c>
      <c r="E316">
        <v>39.15</v>
      </c>
      <c r="F316">
        <v>11848900</v>
      </c>
    </row>
    <row r="317" spans="1:6" x14ac:dyDescent="0.45">
      <c r="A317" t="s">
        <v>42</v>
      </c>
      <c r="B317" t="s">
        <v>59</v>
      </c>
      <c r="C317" s="1">
        <v>41610</v>
      </c>
      <c r="D317" s="4">
        <v>0</v>
      </c>
      <c r="E317">
        <v>39.540999999999997</v>
      </c>
      <c r="F317">
        <v>19496300</v>
      </c>
    </row>
    <row r="318" spans="1:6" x14ac:dyDescent="0.45">
      <c r="A318" t="s">
        <v>42</v>
      </c>
      <c r="B318" t="s">
        <v>59</v>
      </c>
      <c r="C318" s="1">
        <v>41617</v>
      </c>
      <c r="D318" s="4">
        <v>0</v>
      </c>
      <c r="E318">
        <v>40.700000000000003</v>
      </c>
      <c r="F318">
        <v>21789500</v>
      </c>
    </row>
    <row r="319" spans="1:6" x14ac:dyDescent="0.45">
      <c r="A319" t="s">
        <v>42</v>
      </c>
      <c r="B319" t="s">
        <v>59</v>
      </c>
      <c r="C319" s="1">
        <v>41624</v>
      </c>
      <c r="D319" s="4">
        <v>0</v>
      </c>
      <c r="E319">
        <v>44.048999999999999</v>
      </c>
      <c r="F319">
        <v>30484000</v>
      </c>
    </row>
    <row r="320" spans="1:6" x14ac:dyDescent="0.45">
      <c r="A320" t="s">
        <v>42</v>
      </c>
      <c r="B320" t="s">
        <v>59</v>
      </c>
      <c r="C320" s="1">
        <v>41631</v>
      </c>
      <c r="D320" s="4">
        <v>0</v>
      </c>
      <c r="E320">
        <v>45.009</v>
      </c>
      <c r="F320">
        <v>8869800</v>
      </c>
    </row>
    <row r="321" spans="1:6" x14ac:dyDescent="0.45">
      <c r="A321" t="s">
        <v>42</v>
      </c>
      <c r="B321" t="s">
        <v>59</v>
      </c>
      <c r="C321" s="1">
        <v>41638</v>
      </c>
      <c r="D321" s="4">
        <v>0</v>
      </c>
      <c r="E321">
        <v>44.8</v>
      </c>
      <c r="F321">
        <v>1985500</v>
      </c>
    </row>
    <row r="322" spans="1:6" x14ac:dyDescent="0.45">
      <c r="A322" t="s">
        <v>42</v>
      </c>
      <c r="B322" t="s">
        <v>59</v>
      </c>
      <c r="C322" s="1">
        <v>41645</v>
      </c>
      <c r="D322" s="4">
        <v>0</v>
      </c>
      <c r="E322">
        <v>45.6</v>
      </c>
      <c r="F322">
        <v>11311900</v>
      </c>
    </row>
    <row r="323" spans="1:6" x14ac:dyDescent="0.45">
      <c r="A323" t="s">
        <v>42</v>
      </c>
      <c r="B323" t="s">
        <v>59</v>
      </c>
      <c r="C323" s="1">
        <v>41652</v>
      </c>
      <c r="D323" s="4">
        <v>0</v>
      </c>
      <c r="E323">
        <v>45.5</v>
      </c>
      <c r="F323">
        <v>23017700</v>
      </c>
    </row>
    <row r="324" spans="1:6" x14ac:dyDescent="0.45">
      <c r="A324" t="s">
        <v>42</v>
      </c>
      <c r="B324" t="s">
        <v>59</v>
      </c>
      <c r="C324" s="1">
        <v>41659</v>
      </c>
      <c r="D324" s="4">
        <v>0</v>
      </c>
      <c r="E324">
        <v>44.75</v>
      </c>
      <c r="F324">
        <v>24793600</v>
      </c>
    </row>
    <row r="325" spans="1:6" x14ac:dyDescent="0.45">
      <c r="A325" t="s">
        <v>42</v>
      </c>
      <c r="B325" t="s">
        <v>59</v>
      </c>
      <c r="C325" s="1">
        <v>41666</v>
      </c>
      <c r="D325" s="4">
        <v>0</v>
      </c>
      <c r="E325">
        <v>41.56</v>
      </c>
      <c r="F325">
        <v>29484600</v>
      </c>
    </row>
    <row r="326" spans="1:6" x14ac:dyDescent="0.45">
      <c r="A326" t="s">
        <v>42</v>
      </c>
      <c r="B326" t="s">
        <v>59</v>
      </c>
      <c r="C326" s="1">
        <v>41673</v>
      </c>
      <c r="D326" s="4">
        <v>0</v>
      </c>
      <c r="E326">
        <v>43.75</v>
      </c>
      <c r="F326">
        <v>14632400</v>
      </c>
    </row>
    <row r="327" spans="1:6" x14ac:dyDescent="0.45">
      <c r="A327" t="s">
        <v>42</v>
      </c>
      <c r="B327" t="s">
        <v>59</v>
      </c>
      <c r="C327" s="1">
        <v>41680</v>
      </c>
      <c r="D327" s="4">
        <v>0</v>
      </c>
      <c r="E327">
        <v>43.16</v>
      </c>
      <c r="F327">
        <v>13565300</v>
      </c>
    </row>
    <row r="328" spans="1:6" x14ac:dyDescent="0.45">
      <c r="A328" t="s">
        <v>42</v>
      </c>
      <c r="B328" t="s">
        <v>59</v>
      </c>
      <c r="C328" s="1">
        <v>41687</v>
      </c>
      <c r="D328" s="4">
        <v>0</v>
      </c>
      <c r="E328">
        <v>40.570999999999998</v>
      </c>
      <c r="F328">
        <v>20098000</v>
      </c>
    </row>
    <row r="329" spans="1:6" x14ac:dyDescent="0.45">
      <c r="A329" t="s">
        <v>42</v>
      </c>
      <c r="B329" t="s">
        <v>59</v>
      </c>
      <c r="C329" s="1">
        <v>41694</v>
      </c>
      <c r="D329" s="4">
        <v>0</v>
      </c>
      <c r="E329">
        <v>41.000999999999998</v>
      </c>
      <c r="F329">
        <v>14652000</v>
      </c>
    </row>
    <row r="330" spans="1:6" x14ac:dyDescent="0.45">
      <c r="A330" t="s">
        <v>42</v>
      </c>
      <c r="B330" t="s">
        <v>59</v>
      </c>
      <c r="C330" s="1">
        <v>41701</v>
      </c>
      <c r="D330" s="4">
        <v>0</v>
      </c>
      <c r="E330">
        <v>35.5</v>
      </c>
      <c r="F330">
        <v>39938000</v>
      </c>
    </row>
    <row r="331" spans="1:6" x14ac:dyDescent="0.45">
      <c r="A331" t="s">
        <v>42</v>
      </c>
      <c r="B331" t="s">
        <v>59</v>
      </c>
      <c r="C331" s="1">
        <v>41708</v>
      </c>
      <c r="D331" s="4">
        <v>0</v>
      </c>
      <c r="E331">
        <v>30.55</v>
      </c>
      <c r="F331">
        <v>35244200</v>
      </c>
    </row>
    <row r="332" spans="1:6" x14ac:dyDescent="0.45">
      <c r="A332" t="s">
        <v>42</v>
      </c>
      <c r="B332" t="s">
        <v>59</v>
      </c>
      <c r="C332" s="1">
        <v>41715</v>
      </c>
      <c r="D332" s="4">
        <v>0</v>
      </c>
      <c r="E332">
        <v>34.869999999999997</v>
      </c>
      <c r="F332">
        <v>36604400</v>
      </c>
    </row>
    <row r="333" spans="1:6" x14ac:dyDescent="0.45">
      <c r="A333" t="s">
        <v>42</v>
      </c>
      <c r="B333" t="s">
        <v>59</v>
      </c>
      <c r="C333" s="1">
        <v>41722</v>
      </c>
      <c r="D333" s="4">
        <v>0</v>
      </c>
      <c r="E333">
        <v>35.454999999999998</v>
      </c>
      <c r="F333">
        <v>22446900</v>
      </c>
    </row>
    <row r="334" spans="1:6" x14ac:dyDescent="0.45">
      <c r="A334" t="s">
        <v>42</v>
      </c>
      <c r="B334" t="s">
        <v>59</v>
      </c>
      <c r="C334" s="1">
        <v>41729</v>
      </c>
      <c r="D334" s="4">
        <v>0</v>
      </c>
      <c r="E334">
        <v>39.094000000000001</v>
      </c>
      <c r="F334">
        <v>33416600</v>
      </c>
    </row>
    <row r="335" spans="1:6" x14ac:dyDescent="0.45">
      <c r="A335" t="s">
        <v>42</v>
      </c>
      <c r="B335" t="s">
        <v>59</v>
      </c>
      <c r="C335" s="1">
        <v>41736</v>
      </c>
      <c r="D335" s="4">
        <v>0</v>
      </c>
      <c r="E335">
        <v>39.35</v>
      </c>
      <c r="F335">
        <v>17615600</v>
      </c>
    </row>
    <row r="336" spans="1:6" x14ac:dyDescent="0.45">
      <c r="A336" t="s">
        <v>42</v>
      </c>
      <c r="B336" t="s">
        <v>59</v>
      </c>
      <c r="C336" s="1">
        <v>41743</v>
      </c>
      <c r="D336" s="4">
        <v>0</v>
      </c>
      <c r="E336">
        <v>39.450000000000003</v>
      </c>
      <c r="F336">
        <v>9413200</v>
      </c>
    </row>
    <row r="337" spans="1:6" x14ac:dyDescent="0.45">
      <c r="A337" t="s">
        <v>42</v>
      </c>
      <c r="B337" t="s">
        <v>59</v>
      </c>
      <c r="C337" s="1">
        <v>41750</v>
      </c>
      <c r="D337" s="4">
        <v>0</v>
      </c>
      <c r="E337">
        <v>37.299999999999997</v>
      </c>
      <c r="F337">
        <v>15321200</v>
      </c>
    </row>
    <row r="338" spans="1:6" x14ac:dyDescent="0.45">
      <c r="A338" t="s">
        <v>42</v>
      </c>
      <c r="B338" t="s">
        <v>59</v>
      </c>
      <c r="C338" s="1">
        <v>41757</v>
      </c>
      <c r="D338" s="4">
        <v>0</v>
      </c>
      <c r="E338">
        <v>37.200000000000003</v>
      </c>
      <c r="F338">
        <v>18577500</v>
      </c>
    </row>
    <row r="339" spans="1:6" x14ac:dyDescent="0.45">
      <c r="A339" t="s">
        <v>42</v>
      </c>
      <c r="B339" t="s">
        <v>59</v>
      </c>
      <c r="C339" s="1">
        <v>41764</v>
      </c>
      <c r="D339" s="4">
        <v>0</v>
      </c>
      <c r="E339">
        <v>38.1</v>
      </c>
      <c r="F339">
        <v>10896400</v>
      </c>
    </row>
    <row r="340" spans="1:6" x14ac:dyDescent="0.45">
      <c r="A340" t="s">
        <v>42</v>
      </c>
      <c r="B340" t="s">
        <v>59</v>
      </c>
      <c r="C340" s="1">
        <v>41771</v>
      </c>
      <c r="D340" s="4">
        <v>0</v>
      </c>
      <c r="E340">
        <v>39</v>
      </c>
      <c r="F340">
        <v>25043300</v>
      </c>
    </row>
    <row r="341" spans="1:6" x14ac:dyDescent="0.45">
      <c r="A341" t="s">
        <v>42</v>
      </c>
      <c r="B341" t="s">
        <v>59</v>
      </c>
      <c r="C341" s="1">
        <v>41778</v>
      </c>
      <c r="D341" s="4">
        <v>0</v>
      </c>
      <c r="E341">
        <v>41.7</v>
      </c>
      <c r="F341">
        <v>35026800</v>
      </c>
    </row>
    <row r="342" spans="1:6" x14ac:dyDescent="0.45">
      <c r="A342" t="s">
        <v>42</v>
      </c>
      <c r="B342" t="s">
        <v>59</v>
      </c>
      <c r="C342" s="1">
        <v>41785</v>
      </c>
      <c r="D342" s="4">
        <v>0</v>
      </c>
      <c r="E342">
        <v>43.39</v>
      </c>
      <c r="F342">
        <v>20882500</v>
      </c>
    </row>
    <row r="343" spans="1:6" x14ac:dyDescent="0.45">
      <c r="A343" t="s">
        <v>42</v>
      </c>
      <c r="B343" t="s">
        <v>59</v>
      </c>
      <c r="C343" s="1">
        <v>41792</v>
      </c>
      <c r="D343" s="4">
        <v>0</v>
      </c>
      <c r="E343">
        <v>44.29</v>
      </c>
      <c r="F343">
        <v>25860700</v>
      </c>
    </row>
    <row r="344" spans="1:6" x14ac:dyDescent="0.45">
      <c r="A344" t="s">
        <v>42</v>
      </c>
      <c r="B344" t="s">
        <v>59</v>
      </c>
      <c r="C344" s="1">
        <v>41799</v>
      </c>
      <c r="D344" s="4">
        <v>0</v>
      </c>
      <c r="E344">
        <v>45.3</v>
      </c>
      <c r="F344">
        <v>20724100</v>
      </c>
    </row>
    <row r="345" spans="1:6" x14ac:dyDescent="0.45">
      <c r="A345" t="s">
        <v>42</v>
      </c>
      <c r="B345" t="s">
        <v>59</v>
      </c>
      <c r="C345" s="1">
        <v>41806</v>
      </c>
      <c r="D345" s="4">
        <v>0</v>
      </c>
      <c r="E345">
        <v>46</v>
      </c>
      <c r="F345">
        <v>36893300</v>
      </c>
    </row>
    <row r="346" spans="1:6" x14ac:dyDescent="0.45">
      <c r="A346" t="s">
        <v>42</v>
      </c>
      <c r="B346" t="s">
        <v>59</v>
      </c>
      <c r="C346" s="1">
        <v>41813</v>
      </c>
      <c r="D346" s="4">
        <v>0</v>
      </c>
      <c r="E346">
        <v>46.2</v>
      </c>
      <c r="F346">
        <v>27180900</v>
      </c>
    </row>
    <row r="347" spans="1:6" x14ac:dyDescent="0.45">
      <c r="A347" t="s">
        <v>42</v>
      </c>
      <c r="B347" t="s">
        <v>59</v>
      </c>
      <c r="C347" s="1">
        <v>41820</v>
      </c>
      <c r="D347" s="4">
        <v>0</v>
      </c>
      <c r="E347">
        <v>46.6</v>
      </c>
      <c r="F347">
        <v>21742200</v>
      </c>
    </row>
    <row r="348" spans="1:6" x14ac:dyDescent="0.45">
      <c r="A348" t="s">
        <v>42</v>
      </c>
      <c r="B348" t="s">
        <v>59</v>
      </c>
      <c r="C348" s="1">
        <v>41827</v>
      </c>
      <c r="D348" s="4">
        <v>0</v>
      </c>
      <c r="E348">
        <v>47.1</v>
      </c>
      <c r="F348">
        <v>34171800</v>
      </c>
    </row>
    <row r="349" spans="1:6" x14ac:dyDescent="0.45">
      <c r="A349" t="s">
        <v>42</v>
      </c>
      <c r="B349" t="s">
        <v>59</v>
      </c>
      <c r="C349" s="1">
        <v>41834</v>
      </c>
      <c r="D349" s="4">
        <v>0</v>
      </c>
      <c r="E349">
        <v>39.841000000000001</v>
      </c>
      <c r="F349">
        <v>66718200</v>
      </c>
    </row>
    <row r="350" spans="1:6" x14ac:dyDescent="0.45">
      <c r="A350" t="s">
        <v>42</v>
      </c>
      <c r="B350" t="s">
        <v>59</v>
      </c>
      <c r="C350" s="1">
        <v>41841</v>
      </c>
      <c r="D350" s="4">
        <v>0</v>
      </c>
      <c r="E350">
        <v>37.35</v>
      </c>
      <c r="F350">
        <v>64190000</v>
      </c>
    </row>
    <row r="351" spans="1:6" x14ac:dyDescent="0.45">
      <c r="A351" t="s">
        <v>42</v>
      </c>
      <c r="B351" t="s">
        <v>59</v>
      </c>
      <c r="C351" s="1">
        <v>41848</v>
      </c>
      <c r="D351" s="4">
        <v>0</v>
      </c>
      <c r="E351">
        <v>38.4</v>
      </c>
      <c r="F351">
        <v>38220800</v>
      </c>
    </row>
    <row r="352" spans="1:6" x14ac:dyDescent="0.45">
      <c r="A352" t="s">
        <v>42</v>
      </c>
      <c r="B352" t="s">
        <v>59</v>
      </c>
      <c r="C352" s="1">
        <v>41855</v>
      </c>
      <c r="D352" s="4">
        <v>0</v>
      </c>
      <c r="E352">
        <v>39.615000000000002</v>
      </c>
      <c r="F352">
        <v>25626700</v>
      </c>
    </row>
    <row r="353" spans="1:6" x14ac:dyDescent="0.45">
      <c r="A353" t="s">
        <v>42</v>
      </c>
      <c r="B353" t="s">
        <v>59</v>
      </c>
      <c r="C353" s="1">
        <v>41862</v>
      </c>
      <c r="D353" s="4">
        <v>0</v>
      </c>
      <c r="E353">
        <v>43.3</v>
      </c>
      <c r="F353">
        <v>26187200</v>
      </c>
    </row>
    <row r="354" spans="1:6" x14ac:dyDescent="0.45">
      <c r="A354" t="s">
        <v>42</v>
      </c>
      <c r="B354" t="s">
        <v>59</v>
      </c>
      <c r="C354" s="1">
        <v>41869</v>
      </c>
      <c r="D354" s="4">
        <v>0</v>
      </c>
      <c r="E354">
        <v>41.561</v>
      </c>
      <c r="F354">
        <v>16389100</v>
      </c>
    </row>
    <row r="355" spans="1:6" x14ac:dyDescent="0.45">
      <c r="A355" t="s">
        <v>42</v>
      </c>
      <c r="B355" t="s">
        <v>59</v>
      </c>
      <c r="C355" s="1">
        <v>41876</v>
      </c>
      <c r="D355" s="4">
        <v>0</v>
      </c>
      <c r="E355">
        <v>37.719000000000001</v>
      </c>
      <c r="F355">
        <v>23861600</v>
      </c>
    </row>
    <row r="356" spans="1:6" x14ac:dyDescent="0.45">
      <c r="A356" t="s">
        <v>42</v>
      </c>
      <c r="B356" t="s">
        <v>59</v>
      </c>
      <c r="C356" s="1">
        <v>41883</v>
      </c>
      <c r="D356" s="4">
        <v>0</v>
      </c>
      <c r="E356">
        <v>34.734000000000002</v>
      </c>
      <c r="F356">
        <v>47482100</v>
      </c>
    </row>
    <row r="357" spans="1:6" x14ac:dyDescent="0.45">
      <c r="A357" t="s">
        <v>42</v>
      </c>
      <c r="B357" t="s">
        <v>59</v>
      </c>
      <c r="C357" s="1">
        <v>41890</v>
      </c>
      <c r="D357" s="4">
        <v>0</v>
      </c>
      <c r="E357">
        <v>35</v>
      </c>
      <c r="F357">
        <v>30427500</v>
      </c>
    </row>
    <row r="358" spans="1:6" x14ac:dyDescent="0.45">
      <c r="A358" t="s">
        <v>42</v>
      </c>
      <c r="B358" t="s">
        <v>59</v>
      </c>
      <c r="C358" s="1">
        <v>41897</v>
      </c>
      <c r="D358" s="4">
        <v>0</v>
      </c>
      <c r="E358">
        <v>22.95</v>
      </c>
      <c r="F358">
        <v>255248500</v>
      </c>
    </row>
    <row r="359" spans="1:6" x14ac:dyDescent="0.45">
      <c r="A359" t="s">
        <v>42</v>
      </c>
      <c r="B359" t="s">
        <v>59</v>
      </c>
      <c r="C359" s="1">
        <v>41904</v>
      </c>
      <c r="D359" s="4">
        <v>0</v>
      </c>
      <c r="E359">
        <v>17</v>
      </c>
      <c r="F359">
        <v>143322100</v>
      </c>
    </row>
    <row r="360" spans="1:6" x14ac:dyDescent="0.45">
      <c r="A360" t="s">
        <v>42</v>
      </c>
      <c r="B360" t="s">
        <v>59</v>
      </c>
      <c r="C360" s="1">
        <v>41911</v>
      </c>
      <c r="D360" s="4">
        <v>0</v>
      </c>
      <c r="E360">
        <v>15.2</v>
      </c>
      <c r="F360">
        <v>224255700</v>
      </c>
    </row>
    <row r="361" spans="1:6" x14ac:dyDescent="0.45">
      <c r="A361" t="s">
        <v>42</v>
      </c>
      <c r="B361" t="s">
        <v>59</v>
      </c>
      <c r="C361" s="1">
        <v>41918</v>
      </c>
      <c r="D361" s="4">
        <v>0</v>
      </c>
      <c r="E361">
        <v>13.3</v>
      </c>
      <c r="F361">
        <v>124475100</v>
      </c>
    </row>
    <row r="362" spans="1:6" x14ac:dyDescent="0.45">
      <c r="A362" t="s">
        <v>42</v>
      </c>
      <c r="B362" t="s">
        <v>59</v>
      </c>
      <c r="C362" s="1">
        <v>41925</v>
      </c>
      <c r="D362" s="4">
        <v>0</v>
      </c>
      <c r="E362">
        <v>14.45</v>
      </c>
      <c r="F362">
        <v>76410700</v>
      </c>
    </row>
    <row r="363" spans="1:6" x14ac:dyDescent="0.45">
      <c r="A363" t="s">
        <v>42</v>
      </c>
      <c r="B363" t="s">
        <v>59</v>
      </c>
      <c r="C363" s="1">
        <v>41932</v>
      </c>
      <c r="D363" s="4">
        <v>0</v>
      </c>
      <c r="E363">
        <v>12.5</v>
      </c>
      <c r="F363">
        <v>58864700</v>
      </c>
    </row>
    <row r="364" spans="1:6" x14ac:dyDescent="0.45">
      <c r="A364" t="s">
        <v>42</v>
      </c>
      <c r="B364" t="s">
        <v>59</v>
      </c>
      <c r="C364" s="1">
        <v>41939</v>
      </c>
      <c r="D364" s="4">
        <v>0</v>
      </c>
      <c r="E364">
        <v>15.95</v>
      </c>
      <c r="F364">
        <v>120410100</v>
      </c>
    </row>
    <row r="365" spans="1:6" x14ac:dyDescent="0.45">
      <c r="A365" t="s">
        <v>42</v>
      </c>
      <c r="B365" t="s">
        <v>59</v>
      </c>
      <c r="C365" s="1">
        <v>41946</v>
      </c>
      <c r="D365" s="4">
        <v>0</v>
      </c>
      <c r="E365">
        <v>13.9</v>
      </c>
      <c r="F365">
        <v>37346500</v>
      </c>
    </row>
    <row r="366" spans="1:6" x14ac:dyDescent="0.45">
      <c r="A366" t="s">
        <v>42</v>
      </c>
      <c r="B366" t="s">
        <v>59</v>
      </c>
      <c r="C366" s="1">
        <v>41953</v>
      </c>
      <c r="D366" s="4">
        <v>0</v>
      </c>
      <c r="E366">
        <v>13.25</v>
      </c>
      <c r="F366">
        <v>81238100</v>
      </c>
    </row>
    <row r="367" spans="1:6" x14ac:dyDescent="0.45">
      <c r="A367" t="s">
        <v>42</v>
      </c>
      <c r="B367" t="s">
        <v>59</v>
      </c>
      <c r="C367" s="1">
        <v>41960</v>
      </c>
      <c r="D367" s="4">
        <v>0</v>
      </c>
      <c r="E367">
        <v>13.1</v>
      </c>
      <c r="F367">
        <v>37145400</v>
      </c>
    </row>
    <row r="368" spans="1:6" x14ac:dyDescent="0.45">
      <c r="A368" t="s">
        <v>42</v>
      </c>
      <c r="B368" t="s">
        <v>59</v>
      </c>
      <c r="C368" s="1">
        <v>41967</v>
      </c>
      <c r="D368" s="4">
        <v>0</v>
      </c>
      <c r="E368">
        <v>12.86</v>
      </c>
      <c r="F368">
        <v>35236700</v>
      </c>
    </row>
    <row r="369" spans="1:6" x14ac:dyDescent="0.45">
      <c r="A369" t="s">
        <v>42</v>
      </c>
      <c r="B369" t="s">
        <v>59</v>
      </c>
      <c r="C369" s="1">
        <v>41974</v>
      </c>
      <c r="D369" s="4">
        <v>0</v>
      </c>
      <c r="E369">
        <v>8.99</v>
      </c>
      <c r="F369">
        <v>105833400</v>
      </c>
    </row>
    <row r="370" spans="1:6" x14ac:dyDescent="0.45">
      <c r="A370" t="s">
        <v>42</v>
      </c>
      <c r="B370" t="s">
        <v>59</v>
      </c>
      <c r="C370" s="1">
        <v>41981</v>
      </c>
      <c r="D370" s="4">
        <v>0</v>
      </c>
      <c r="E370">
        <v>6.32</v>
      </c>
      <c r="F370">
        <v>177942200</v>
      </c>
    </row>
    <row r="371" spans="1:6" x14ac:dyDescent="0.45">
      <c r="A371" t="s">
        <v>42</v>
      </c>
      <c r="B371" t="s">
        <v>59</v>
      </c>
      <c r="C371" s="1">
        <v>41988</v>
      </c>
      <c r="D371" s="4">
        <v>0</v>
      </c>
      <c r="E371">
        <v>13.82</v>
      </c>
      <c r="F371">
        <v>465498700</v>
      </c>
    </row>
    <row r="372" spans="1:6" x14ac:dyDescent="0.45">
      <c r="A372" t="s">
        <v>42</v>
      </c>
      <c r="B372" t="s">
        <v>59</v>
      </c>
      <c r="C372" s="1">
        <v>41995</v>
      </c>
      <c r="D372" s="4">
        <v>0</v>
      </c>
      <c r="E372">
        <v>11.8</v>
      </c>
      <c r="F372">
        <v>171940200</v>
      </c>
    </row>
    <row r="373" spans="1:6" x14ac:dyDescent="0.45">
      <c r="A373" t="s">
        <v>42</v>
      </c>
      <c r="B373" t="s">
        <v>59</v>
      </c>
      <c r="C373" s="1">
        <v>42002</v>
      </c>
      <c r="D373" s="4">
        <v>0</v>
      </c>
      <c r="E373">
        <v>11.4</v>
      </c>
      <c r="F373">
        <v>28263500</v>
      </c>
    </row>
    <row r="374" spans="1:6" x14ac:dyDescent="0.45">
      <c r="A374" t="s">
        <v>42</v>
      </c>
      <c r="B374" t="s">
        <v>59</v>
      </c>
      <c r="C374" s="1">
        <v>42009</v>
      </c>
      <c r="D374" s="4">
        <v>0</v>
      </c>
      <c r="E374">
        <v>12.61</v>
      </c>
      <c r="F374">
        <v>58718600</v>
      </c>
    </row>
    <row r="375" spans="1:6" x14ac:dyDescent="0.45">
      <c r="A375" t="s">
        <v>42</v>
      </c>
      <c r="B375" t="s">
        <v>59</v>
      </c>
      <c r="C375" s="1">
        <v>42016</v>
      </c>
      <c r="D375" s="4">
        <v>0</v>
      </c>
      <c r="E375">
        <v>12.43</v>
      </c>
      <c r="F375">
        <v>56721400</v>
      </c>
    </row>
    <row r="376" spans="1:6" x14ac:dyDescent="0.45">
      <c r="A376" t="s">
        <v>42</v>
      </c>
      <c r="B376" t="s">
        <v>59</v>
      </c>
      <c r="C376" s="1">
        <v>42023</v>
      </c>
      <c r="D376" s="4">
        <v>0</v>
      </c>
      <c r="E376">
        <v>13.62</v>
      </c>
      <c r="F376">
        <v>108159500</v>
      </c>
    </row>
    <row r="377" spans="1:6" x14ac:dyDescent="0.45">
      <c r="A377" t="s">
        <v>42</v>
      </c>
      <c r="B377" t="s">
        <v>59</v>
      </c>
      <c r="C377" s="1">
        <v>42030</v>
      </c>
      <c r="D377" s="4">
        <v>0</v>
      </c>
      <c r="E377">
        <v>13.33</v>
      </c>
      <c r="F377">
        <v>100277000</v>
      </c>
    </row>
    <row r="378" spans="1:6" x14ac:dyDescent="0.45">
      <c r="A378" t="s">
        <v>42</v>
      </c>
      <c r="B378" t="s">
        <v>59</v>
      </c>
      <c r="C378" s="1">
        <v>42037</v>
      </c>
      <c r="D378" s="4">
        <v>0</v>
      </c>
      <c r="E378">
        <v>16.5</v>
      </c>
      <c r="F378">
        <v>222396800</v>
      </c>
    </row>
    <row r="379" spans="1:6" x14ac:dyDescent="0.45">
      <c r="A379" t="s">
        <v>42</v>
      </c>
      <c r="B379" t="s">
        <v>59</v>
      </c>
      <c r="C379" s="1">
        <v>42044</v>
      </c>
      <c r="D379" s="4">
        <v>0</v>
      </c>
      <c r="E379">
        <v>18.850000000000001</v>
      </c>
      <c r="F379">
        <v>207211100</v>
      </c>
    </row>
    <row r="380" spans="1:6" x14ac:dyDescent="0.45">
      <c r="A380" t="s">
        <v>42</v>
      </c>
      <c r="B380" t="s">
        <v>59</v>
      </c>
      <c r="C380" s="1">
        <v>42051</v>
      </c>
      <c r="D380" s="4">
        <v>0</v>
      </c>
      <c r="E380">
        <v>18.28</v>
      </c>
      <c r="F380">
        <v>162432800</v>
      </c>
    </row>
    <row r="381" spans="1:6" x14ac:dyDescent="0.45">
      <c r="A381" t="s">
        <v>42</v>
      </c>
      <c r="B381" t="s">
        <v>59</v>
      </c>
      <c r="C381" s="1">
        <v>42058</v>
      </c>
      <c r="D381" s="4">
        <v>0</v>
      </c>
      <c r="E381">
        <v>18.32</v>
      </c>
      <c r="F381">
        <v>71092600</v>
      </c>
    </row>
    <row r="382" spans="1:6" x14ac:dyDescent="0.45">
      <c r="A382" t="s">
        <v>42</v>
      </c>
      <c r="B382" t="s">
        <v>59</v>
      </c>
      <c r="C382" s="1">
        <v>42065</v>
      </c>
      <c r="D382" s="4">
        <v>0</v>
      </c>
      <c r="E382">
        <v>16.899999999999999</v>
      </c>
      <c r="F382">
        <v>62000700</v>
      </c>
    </row>
    <row r="383" spans="1:6" x14ac:dyDescent="0.45">
      <c r="A383" t="s">
        <v>42</v>
      </c>
      <c r="B383" t="s">
        <v>59</v>
      </c>
      <c r="C383" s="1">
        <v>42072</v>
      </c>
      <c r="D383" s="4">
        <v>0</v>
      </c>
      <c r="E383">
        <v>14.83</v>
      </c>
      <c r="F383">
        <v>97138300</v>
      </c>
    </row>
    <row r="384" spans="1:6" x14ac:dyDescent="0.45">
      <c r="A384" t="s">
        <v>42</v>
      </c>
      <c r="B384" t="s">
        <v>59</v>
      </c>
      <c r="C384" s="1">
        <v>42079</v>
      </c>
      <c r="D384" s="4">
        <v>0</v>
      </c>
      <c r="E384">
        <v>16.600000000000001</v>
      </c>
      <c r="F384">
        <v>164279200</v>
      </c>
    </row>
    <row r="385" spans="1:6" x14ac:dyDescent="0.45">
      <c r="A385" t="s">
        <v>42</v>
      </c>
      <c r="B385" t="s">
        <v>59</v>
      </c>
      <c r="C385" s="1">
        <v>42086</v>
      </c>
      <c r="D385" s="4">
        <v>0</v>
      </c>
      <c r="E385">
        <v>17.3</v>
      </c>
      <c r="F385">
        <v>86496300</v>
      </c>
    </row>
    <row r="386" spans="1:6" x14ac:dyDescent="0.45">
      <c r="A386" t="s">
        <v>42</v>
      </c>
      <c r="B386" t="s">
        <v>59</v>
      </c>
      <c r="C386" s="1">
        <v>42093</v>
      </c>
      <c r="D386" s="4">
        <v>0</v>
      </c>
      <c r="E386">
        <v>17.649999999999999</v>
      </c>
      <c r="F386">
        <v>71237500</v>
      </c>
    </row>
    <row r="387" spans="1:6" x14ac:dyDescent="0.45">
      <c r="A387" t="s">
        <v>42</v>
      </c>
      <c r="B387" t="s">
        <v>59</v>
      </c>
      <c r="C387" s="1">
        <v>42100</v>
      </c>
      <c r="D387" s="4">
        <v>0</v>
      </c>
      <c r="E387">
        <v>16.72</v>
      </c>
      <c r="F387">
        <v>70849600</v>
      </c>
    </row>
    <row r="388" spans="1:6" x14ac:dyDescent="0.45">
      <c r="A388" t="s">
        <v>42</v>
      </c>
      <c r="B388" t="s">
        <v>59</v>
      </c>
      <c r="C388" s="1">
        <v>42107</v>
      </c>
      <c r="D388" s="4">
        <v>0</v>
      </c>
      <c r="E388">
        <v>17.149999999999999</v>
      </c>
      <c r="F388">
        <v>69148800</v>
      </c>
    </row>
    <row r="389" spans="1:6" x14ac:dyDescent="0.45">
      <c r="A389" t="s">
        <v>42</v>
      </c>
      <c r="B389" t="s">
        <v>59</v>
      </c>
      <c r="C389" s="1">
        <v>42114</v>
      </c>
      <c r="D389" s="4">
        <v>0</v>
      </c>
      <c r="E389">
        <v>16.059999999999999</v>
      </c>
      <c r="F389">
        <v>61270600</v>
      </c>
    </row>
    <row r="390" spans="1:6" x14ac:dyDescent="0.45">
      <c r="A390" t="s">
        <v>42</v>
      </c>
      <c r="B390" t="s">
        <v>59</v>
      </c>
      <c r="C390" s="1">
        <v>42121</v>
      </c>
      <c r="D390" s="4">
        <v>0</v>
      </c>
      <c r="E390">
        <v>15.96</v>
      </c>
      <c r="F390">
        <v>38957100</v>
      </c>
    </row>
    <row r="391" spans="1:6" x14ac:dyDescent="0.45">
      <c r="A391" t="s">
        <v>42</v>
      </c>
      <c r="B391" t="s">
        <v>59</v>
      </c>
      <c r="C391" s="1">
        <v>42128</v>
      </c>
      <c r="D391" s="4">
        <v>0</v>
      </c>
      <c r="E391">
        <v>16.309999999999999</v>
      </c>
      <c r="F391">
        <v>25975800</v>
      </c>
    </row>
    <row r="392" spans="1:6" x14ac:dyDescent="0.45">
      <c r="A392" t="s">
        <v>42</v>
      </c>
      <c r="B392" t="s">
        <v>59</v>
      </c>
      <c r="C392" s="1">
        <v>42135</v>
      </c>
      <c r="D392" s="4">
        <v>0</v>
      </c>
      <c r="E392">
        <v>16.78</v>
      </c>
      <c r="F392">
        <v>35126600</v>
      </c>
    </row>
    <row r="393" spans="1:6" x14ac:dyDescent="0.45">
      <c r="A393" t="s">
        <v>42</v>
      </c>
      <c r="B393" t="s">
        <v>59</v>
      </c>
      <c r="C393" s="1">
        <v>42142</v>
      </c>
      <c r="D393" s="4">
        <v>0</v>
      </c>
      <c r="E393">
        <v>17</v>
      </c>
      <c r="F393">
        <v>49370700</v>
      </c>
    </row>
    <row r="394" spans="1:6" x14ac:dyDescent="0.45">
      <c r="A394" t="s">
        <v>42</v>
      </c>
      <c r="B394" t="s">
        <v>59</v>
      </c>
      <c r="C394" s="1">
        <v>42149</v>
      </c>
      <c r="D394" s="4">
        <v>0</v>
      </c>
      <c r="E394">
        <v>16.899999999999999</v>
      </c>
      <c r="F394">
        <v>31021900</v>
      </c>
    </row>
    <row r="395" spans="1:6" x14ac:dyDescent="0.45">
      <c r="A395" t="s">
        <v>42</v>
      </c>
      <c r="B395" t="s">
        <v>59</v>
      </c>
      <c r="C395" s="1">
        <v>42156</v>
      </c>
      <c r="D395" s="4">
        <v>0</v>
      </c>
      <c r="E395">
        <v>17.670000000000002</v>
      </c>
      <c r="F395">
        <v>71642300</v>
      </c>
    </row>
    <row r="396" spans="1:6" x14ac:dyDescent="0.45">
      <c r="A396" t="s">
        <v>42</v>
      </c>
      <c r="B396" t="s">
        <v>59</v>
      </c>
      <c r="C396" s="1">
        <v>42163</v>
      </c>
      <c r="D396" s="4">
        <v>0</v>
      </c>
      <c r="E396">
        <v>17.920000000000002</v>
      </c>
      <c r="F396">
        <v>47679800</v>
      </c>
    </row>
    <row r="397" spans="1:6" x14ac:dyDescent="0.45">
      <c r="A397" t="s">
        <v>42</v>
      </c>
      <c r="B397" t="s">
        <v>59</v>
      </c>
      <c r="C397" s="1">
        <v>42170</v>
      </c>
      <c r="D397" s="4">
        <v>0</v>
      </c>
      <c r="E397">
        <v>17.899999999999999</v>
      </c>
      <c r="F397">
        <v>47056100</v>
      </c>
    </row>
    <row r="398" spans="1:6" x14ac:dyDescent="0.45">
      <c r="A398" t="s">
        <v>42</v>
      </c>
      <c r="B398" t="s">
        <v>59</v>
      </c>
      <c r="C398" s="1">
        <v>42177</v>
      </c>
      <c r="D398" s="4">
        <v>0</v>
      </c>
      <c r="E398">
        <v>19.899999999999999</v>
      </c>
      <c r="F398">
        <v>79118500</v>
      </c>
    </row>
    <row r="399" spans="1:6" x14ac:dyDescent="0.45">
      <c r="A399" t="s">
        <v>42</v>
      </c>
      <c r="B399" t="s">
        <v>59</v>
      </c>
      <c r="C399" s="1">
        <v>42184</v>
      </c>
      <c r="D399" s="4">
        <v>0</v>
      </c>
      <c r="E399">
        <v>19.53</v>
      </c>
      <c r="F399">
        <v>37546800</v>
      </c>
    </row>
    <row r="400" spans="1:6" x14ac:dyDescent="0.45">
      <c r="A400" t="s">
        <v>42</v>
      </c>
      <c r="B400" t="s">
        <v>59</v>
      </c>
      <c r="C400" s="1">
        <v>42191</v>
      </c>
      <c r="D400" s="4">
        <v>0</v>
      </c>
      <c r="E400">
        <v>19.02</v>
      </c>
      <c r="F400">
        <v>75637900</v>
      </c>
    </row>
    <row r="401" spans="1:6" x14ac:dyDescent="0.45">
      <c r="A401" t="s">
        <v>42</v>
      </c>
      <c r="B401" t="s">
        <v>59</v>
      </c>
      <c r="C401" s="1">
        <v>42198</v>
      </c>
      <c r="D401" s="4">
        <v>0</v>
      </c>
      <c r="E401">
        <v>19.77</v>
      </c>
      <c r="F401">
        <v>42164900</v>
      </c>
    </row>
    <row r="402" spans="1:6" x14ac:dyDescent="0.45">
      <c r="A402" t="s">
        <v>42</v>
      </c>
      <c r="B402" t="s">
        <v>59</v>
      </c>
      <c r="C402" s="1">
        <v>42205</v>
      </c>
      <c r="D402" s="4">
        <v>0</v>
      </c>
      <c r="E402">
        <v>20.07</v>
      </c>
      <c r="F402">
        <v>46058900</v>
      </c>
    </row>
    <row r="403" spans="1:6" x14ac:dyDescent="0.45">
      <c r="A403" t="s">
        <v>42</v>
      </c>
      <c r="B403" t="s">
        <v>59</v>
      </c>
      <c r="C403" s="1">
        <v>42212</v>
      </c>
      <c r="D403" s="4">
        <v>0</v>
      </c>
      <c r="E403">
        <v>21.09</v>
      </c>
      <c r="F403">
        <v>60244900</v>
      </c>
    </row>
    <row r="404" spans="1:6" x14ac:dyDescent="0.45">
      <c r="A404" t="s">
        <v>42</v>
      </c>
      <c r="B404" t="s">
        <v>59</v>
      </c>
      <c r="C404" s="1">
        <v>42219</v>
      </c>
      <c r="D404" s="4">
        <v>0</v>
      </c>
      <c r="E404">
        <v>21.09</v>
      </c>
      <c r="F404">
        <v>27313600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activeCell="K19" sqref="K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43</v>
      </c>
      <c r="B2" t="s">
        <v>59</v>
      </c>
      <c r="C2" s="1">
        <v>37263</v>
      </c>
      <c r="D2" s="4">
        <v>0</v>
      </c>
      <c r="E2">
        <v>10.679</v>
      </c>
      <c r="F2">
        <v>49533700</v>
      </c>
    </row>
    <row r="3" spans="1:6" x14ac:dyDescent="0.45">
      <c r="A3" t="s">
        <v>43</v>
      </c>
      <c r="B3" t="s">
        <v>59</v>
      </c>
      <c r="C3" s="1">
        <v>37270</v>
      </c>
      <c r="D3" s="4">
        <v>0</v>
      </c>
      <c r="E3">
        <v>10.201000000000001</v>
      </c>
      <c r="F3">
        <v>46253400</v>
      </c>
    </row>
    <row r="4" spans="1:6" x14ac:dyDescent="0.45">
      <c r="A4" t="s">
        <v>43</v>
      </c>
      <c r="B4" t="s">
        <v>59</v>
      </c>
      <c r="C4" s="1">
        <v>37277</v>
      </c>
      <c r="D4" s="4">
        <v>0</v>
      </c>
      <c r="E4">
        <v>9.6850000000000005</v>
      </c>
      <c r="F4">
        <v>72479300</v>
      </c>
    </row>
    <row r="5" spans="1:6" x14ac:dyDescent="0.45">
      <c r="A5" t="s">
        <v>43</v>
      </c>
      <c r="B5" t="s">
        <v>59</v>
      </c>
      <c r="C5" s="1">
        <v>37284</v>
      </c>
      <c r="D5" s="4">
        <v>0</v>
      </c>
      <c r="E5">
        <v>9.98</v>
      </c>
      <c r="F5">
        <v>57814100</v>
      </c>
    </row>
    <row r="6" spans="1:6" x14ac:dyDescent="0.45">
      <c r="A6" t="s">
        <v>43</v>
      </c>
      <c r="B6" t="s">
        <v>59</v>
      </c>
      <c r="C6" s="1">
        <v>37291</v>
      </c>
      <c r="D6" s="4">
        <v>0</v>
      </c>
      <c r="E6">
        <v>9.9689999999999994</v>
      </c>
      <c r="F6">
        <v>50598000</v>
      </c>
    </row>
    <row r="7" spans="1:6" x14ac:dyDescent="0.45">
      <c r="A7" t="s">
        <v>43</v>
      </c>
      <c r="B7" t="s">
        <v>59</v>
      </c>
      <c r="C7" s="1">
        <v>37298</v>
      </c>
      <c r="D7" s="4">
        <v>0</v>
      </c>
      <c r="E7">
        <v>10.31</v>
      </c>
      <c r="F7">
        <v>65158800</v>
      </c>
    </row>
    <row r="8" spans="1:6" x14ac:dyDescent="0.45">
      <c r="A8" t="s">
        <v>43</v>
      </c>
      <c r="B8" t="s">
        <v>59</v>
      </c>
      <c r="C8" s="1">
        <v>37305</v>
      </c>
      <c r="D8" s="4">
        <v>0</v>
      </c>
      <c r="E8">
        <v>10.087999999999999</v>
      </c>
      <c r="F8">
        <v>41993800</v>
      </c>
    </row>
    <row r="9" spans="1:6" x14ac:dyDescent="0.45">
      <c r="A9" t="s">
        <v>43</v>
      </c>
      <c r="B9" t="s">
        <v>59</v>
      </c>
      <c r="C9" s="1">
        <v>37312</v>
      </c>
      <c r="D9" s="4">
        <v>0</v>
      </c>
      <c r="E9">
        <v>9.98</v>
      </c>
      <c r="F9">
        <v>60677800</v>
      </c>
    </row>
    <row r="10" spans="1:6" x14ac:dyDescent="0.45">
      <c r="A10" t="s">
        <v>43</v>
      </c>
      <c r="B10" t="s">
        <v>59</v>
      </c>
      <c r="C10" s="1">
        <v>37319</v>
      </c>
      <c r="D10" s="4">
        <v>0</v>
      </c>
      <c r="E10">
        <v>11.194000000000001</v>
      </c>
      <c r="F10">
        <v>64195800</v>
      </c>
    </row>
    <row r="11" spans="1:6" x14ac:dyDescent="0.45">
      <c r="A11" t="s">
        <v>43</v>
      </c>
      <c r="B11" t="s">
        <v>59</v>
      </c>
      <c r="C11" s="1">
        <v>37326</v>
      </c>
      <c r="D11" s="4">
        <v>0</v>
      </c>
      <c r="E11">
        <v>11.74</v>
      </c>
      <c r="F11">
        <v>71437400</v>
      </c>
    </row>
    <row r="12" spans="1:6" x14ac:dyDescent="0.45">
      <c r="A12" t="s">
        <v>43</v>
      </c>
      <c r="B12" t="s">
        <v>59</v>
      </c>
      <c r="C12" s="1">
        <v>37333</v>
      </c>
      <c r="D12" s="4">
        <v>0</v>
      </c>
      <c r="E12">
        <v>12.25</v>
      </c>
      <c r="F12">
        <v>49062500</v>
      </c>
    </row>
    <row r="13" spans="1:6" x14ac:dyDescent="0.45">
      <c r="A13" t="s">
        <v>43</v>
      </c>
      <c r="B13" t="s">
        <v>59</v>
      </c>
      <c r="C13" s="1">
        <v>37340</v>
      </c>
      <c r="D13" s="4">
        <v>0</v>
      </c>
      <c r="E13">
        <v>11.42</v>
      </c>
      <c r="F13">
        <v>70359000</v>
      </c>
    </row>
    <row r="14" spans="1:6" x14ac:dyDescent="0.45">
      <c r="A14" t="s">
        <v>43</v>
      </c>
      <c r="B14" t="s">
        <v>59</v>
      </c>
      <c r="C14" s="1">
        <v>37347</v>
      </c>
      <c r="D14" s="4">
        <v>0</v>
      </c>
      <c r="E14">
        <v>11.170999999999999</v>
      </c>
      <c r="F14">
        <v>51383000</v>
      </c>
    </row>
    <row r="15" spans="1:6" x14ac:dyDescent="0.45">
      <c r="A15" t="s">
        <v>43</v>
      </c>
      <c r="B15" t="s">
        <v>59</v>
      </c>
      <c r="C15" s="1">
        <v>37354</v>
      </c>
      <c r="D15" s="4">
        <v>0</v>
      </c>
      <c r="E15">
        <v>10.891</v>
      </c>
      <c r="F15">
        <v>69392600</v>
      </c>
    </row>
    <row r="16" spans="1:6" x14ac:dyDescent="0.45">
      <c r="A16" t="s">
        <v>43</v>
      </c>
      <c r="B16" t="s">
        <v>59</v>
      </c>
      <c r="C16" s="1">
        <v>37361</v>
      </c>
      <c r="D16" s="4">
        <v>0</v>
      </c>
      <c r="E16">
        <v>11.445</v>
      </c>
      <c r="F16">
        <v>67598300</v>
      </c>
    </row>
    <row r="17" spans="1:6" x14ac:dyDescent="0.45">
      <c r="A17" t="s">
        <v>43</v>
      </c>
      <c r="B17" t="s">
        <v>59</v>
      </c>
      <c r="C17" s="1">
        <v>37368</v>
      </c>
      <c r="D17" s="4">
        <v>0</v>
      </c>
      <c r="E17">
        <v>12.17</v>
      </c>
      <c r="F17">
        <v>79661200</v>
      </c>
    </row>
    <row r="18" spans="1:6" x14ac:dyDescent="0.45">
      <c r="A18" t="s">
        <v>43</v>
      </c>
      <c r="B18" t="s">
        <v>59</v>
      </c>
      <c r="C18" s="1">
        <v>37375</v>
      </c>
      <c r="D18" s="4">
        <v>0</v>
      </c>
      <c r="E18">
        <v>11.888999999999999</v>
      </c>
      <c r="F18">
        <v>25589600</v>
      </c>
    </row>
    <row r="19" spans="1:6" x14ac:dyDescent="0.45">
      <c r="A19" t="s">
        <v>43</v>
      </c>
      <c r="B19" t="s">
        <v>59</v>
      </c>
      <c r="C19" s="1">
        <v>37382</v>
      </c>
      <c r="D19" s="4">
        <v>0</v>
      </c>
      <c r="E19">
        <v>11.71</v>
      </c>
      <c r="F19">
        <v>28261500</v>
      </c>
    </row>
    <row r="20" spans="1:6" x14ac:dyDescent="0.45">
      <c r="A20" t="s">
        <v>43</v>
      </c>
      <c r="B20" t="s">
        <v>59</v>
      </c>
      <c r="C20" s="1">
        <v>37389</v>
      </c>
      <c r="D20" s="4">
        <v>0</v>
      </c>
      <c r="E20">
        <v>13.7</v>
      </c>
      <c r="F20">
        <v>114464900</v>
      </c>
    </row>
    <row r="21" spans="1:6" x14ac:dyDescent="0.45">
      <c r="A21" t="s">
        <v>43</v>
      </c>
      <c r="B21" t="s">
        <v>59</v>
      </c>
      <c r="C21" s="1">
        <v>37396</v>
      </c>
      <c r="D21" s="4">
        <v>0</v>
      </c>
      <c r="E21">
        <v>13.75</v>
      </c>
      <c r="F21">
        <v>72369400</v>
      </c>
    </row>
    <row r="22" spans="1:6" x14ac:dyDescent="0.45">
      <c r="A22" t="s">
        <v>43</v>
      </c>
      <c r="B22" t="s">
        <v>59</v>
      </c>
      <c r="C22" s="1">
        <v>37403</v>
      </c>
      <c r="D22" s="4">
        <v>0</v>
      </c>
      <c r="E22">
        <v>13.451000000000001</v>
      </c>
      <c r="F22">
        <v>87255100</v>
      </c>
    </row>
    <row r="23" spans="1:6" x14ac:dyDescent="0.45">
      <c r="A23" t="s">
        <v>43</v>
      </c>
      <c r="B23" t="s">
        <v>59</v>
      </c>
      <c r="C23" s="1">
        <v>37410</v>
      </c>
      <c r="D23" s="4">
        <v>0</v>
      </c>
      <c r="E23">
        <v>14.52</v>
      </c>
      <c r="F23">
        <v>83341200</v>
      </c>
    </row>
    <row r="24" spans="1:6" x14ac:dyDescent="0.45">
      <c r="A24" t="s">
        <v>43</v>
      </c>
      <c r="B24" t="s">
        <v>59</v>
      </c>
      <c r="C24" s="1">
        <v>37417</v>
      </c>
      <c r="D24" s="4">
        <v>0</v>
      </c>
      <c r="E24">
        <v>12.907</v>
      </c>
      <c r="F24">
        <v>85230300</v>
      </c>
    </row>
    <row r="25" spans="1:6" x14ac:dyDescent="0.45">
      <c r="A25" t="s">
        <v>43</v>
      </c>
      <c r="B25" t="s">
        <v>59</v>
      </c>
      <c r="C25" s="1">
        <v>37424</v>
      </c>
      <c r="D25" s="4">
        <v>0</v>
      </c>
      <c r="E25">
        <v>12.07</v>
      </c>
      <c r="F25">
        <v>99826300</v>
      </c>
    </row>
    <row r="26" spans="1:6" x14ac:dyDescent="0.45">
      <c r="A26" t="s">
        <v>43</v>
      </c>
      <c r="B26" t="s">
        <v>59</v>
      </c>
      <c r="C26" s="1">
        <v>37431</v>
      </c>
      <c r="D26" s="4">
        <v>0</v>
      </c>
      <c r="E26">
        <v>12.22</v>
      </c>
      <c r="F26">
        <v>75805200</v>
      </c>
    </row>
    <row r="27" spans="1:6" x14ac:dyDescent="0.45">
      <c r="A27" t="s">
        <v>43</v>
      </c>
      <c r="B27" t="s">
        <v>59</v>
      </c>
      <c r="C27" s="1">
        <v>37438</v>
      </c>
      <c r="D27" s="4">
        <v>0</v>
      </c>
      <c r="E27">
        <v>13.494999999999999</v>
      </c>
      <c r="F27">
        <v>76878500</v>
      </c>
    </row>
    <row r="28" spans="1:6" x14ac:dyDescent="0.45">
      <c r="A28" t="s">
        <v>43</v>
      </c>
      <c r="B28" t="s">
        <v>59</v>
      </c>
      <c r="C28" s="1">
        <v>37445</v>
      </c>
      <c r="D28" s="4">
        <v>0</v>
      </c>
      <c r="E28">
        <v>13.38</v>
      </c>
      <c r="F28">
        <v>58704400</v>
      </c>
    </row>
    <row r="29" spans="1:6" x14ac:dyDescent="0.45">
      <c r="A29" t="s">
        <v>43</v>
      </c>
      <c r="B29" t="s">
        <v>59</v>
      </c>
      <c r="C29" s="1">
        <v>37452</v>
      </c>
      <c r="D29" s="4">
        <v>0</v>
      </c>
      <c r="E29">
        <v>12.291</v>
      </c>
      <c r="F29">
        <v>53542200</v>
      </c>
    </row>
    <row r="30" spans="1:6" x14ac:dyDescent="0.45">
      <c r="A30" t="s">
        <v>43</v>
      </c>
      <c r="B30" t="s">
        <v>59</v>
      </c>
      <c r="C30" s="1">
        <v>37459</v>
      </c>
      <c r="D30" s="4">
        <v>0</v>
      </c>
      <c r="E30">
        <v>10.4</v>
      </c>
      <c r="F30">
        <v>96498100</v>
      </c>
    </row>
    <row r="31" spans="1:6" x14ac:dyDescent="0.45">
      <c r="A31" t="s">
        <v>43</v>
      </c>
      <c r="B31" t="s">
        <v>59</v>
      </c>
      <c r="C31" s="1">
        <v>37466</v>
      </c>
      <c r="D31" s="4">
        <v>0</v>
      </c>
      <c r="E31">
        <v>10.535</v>
      </c>
      <c r="F31">
        <v>57435300</v>
      </c>
    </row>
    <row r="32" spans="1:6" x14ac:dyDescent="0.45">
      <c r="A32" t="s">
        <v>43</v>
      </c>
      <c r="B32" t="s">
        <v>59</v>
      </c>
      <c r="C32" s="1">
        <v>37473</v>
      </c>
      <c r="D32" s="4">
        <v>0</v>
      </c>
      <c r="E32">
        <v>10.08</v>
      </c>
      <c r="F32">
        <v>72432700</v>
      </c>
    </row>
    <row r="33" spans="1:6" x14ac:dyDescent="0.45">
      <c r="A33" t="s">
        <v>43</v>
      </c>
      <c r="B33" t="s">
        <v>59</v>
      </c>
      <c r="C33" s="1">
        <v>37480</v>
      </c>
      <c r="D33" s="4">
        <v>0</v>
      </c>
      <c r="E33">
        <v>11.22</v>
      </c>
      <c r="F33">
        <v>66925200</v>
      </c>
    </row>
    <row r="34" spans="1:6" x14ac:dyDescent="0.45">
      <c r="A34" t="s">
        <v>43</v>
      </c>
      <c r="B34" t="s">
        <v>59</v>
      </c>
      <c r="C34" s="1">
        <v>37487</v>
      </c>
      <c r="D34" s="4">
        <v>0</v>
      </c>
      <c r="E34">
        <v>11.34</v>
      </c>
      <c r="F34">
        <v>73184300</v>
      </c>
    </row>
    <row r="35" spans="1:6" x14ac:dyDescent="0.45">
      <c r="A35" t="s">
        <v>43</v>
      </c>
      <c r="B35" t="s">
        <v>59</v>
      </c>
      <c r="C35" s="1">
        <v>37494</v>
      </c>
      <c r="D35" s="4">
        <v>0</v>
      </c>
      <c r="E35">
        <v>10.93</v>
      </c>
      <c r="F35">
        <v>70000400</v>
      </c>
    </row>
    <row r="36" spans="1:6" x14ac:dyDescent="0.45">
      <c r="A36" t="s">
        <v>43</v>
      </c>
      <c r="B36" t="s">
        <v>59</v>
      </c>
      <c r="C36" s="1">
        <v>37501</v>
      </c>
      <c r="D36" s="4">
        <v>0</v>
      </c>
      <c r="E36">
        <v>11.25</v>
      </c>
      <c r="F36">
        <v>84123000</v>
      </c>
    </row>
    <row r="37" spans="1:6" x14ac:dyDescent="0.45">
      <c r="A37" t="s">
        <v>43</v>
      </c>
      <c r="B37" t="s">
        <v>59</v>
      </c>
      <c r="C37" s="1">
        <v>37508</v>
      </c>
      <c r="D37" s="4">
        <v>0</v>
      </c>
      <c r="E37">
        <v>11.56</v>
      </c>
      <c r="F37">
        <v>85684100</v>
      </c>
    </row>
    <row r="38" spans="1:6" x14ac:dyDescent="0.45">
      <c r="A38" t="s">
        <v>43</v>
      </c>
      <c r="B38" t="s">
        <v>59</v>
      </c>
      <c r="C38" s="1">
        <v>37515</v>
      </c>
      <c r="D38" s="4">
        <v>0</v>
      </c>
      <c r="E38">
        <v>10.715</v>
      </c>
      <c r="F38">
        <v>81492600</v>
      </c>
    </row>
    <row r="39" spans="1:6" x14ac:dyDescent="0.45">
      <c r="A39" t="s">
        <v>43</v>
      </c>
      <c r="B39" t="s">
        <v>59</v>
      </c>
      <c r="C39" s="1">
        <v>37522</v>
      </c>
      <c r="D39" s="4">
        <v>0</v>
      </c>
      <c r="E39">
        <v>10.93</v>
      </c>
      <c r="F39">
        <v>97322000</v>
      </c>
    </row>
    <row r="40" spans="1:6" x14ac:dyDescent="0.45">
      <c r="A40" t="s">
        <v>43</v>
      </c>
      <c r="B40" t="s">
        <v>59</v>
      </c>
      <c r="C40" s="1">
        <v>37529</v>
      </c>
      <c r="D40" s="4">
        <v>0</v>
      </c>
      <c r="E40">
        <v>11.14</v>
      </c>
      <c r="F40">
        <v>87284500</v>
      </c>
    </row>
    <row r="41" spans="1:6" x14ac:dyDescent="0.45">
      <c r="A41" t="s">
        <v>43</v>
      </c>
      <c r="B41" t="s">
        <v>59</v>
      </c>
      <c r="C41" s="1">
        <v>37536</v>
      </c>
      <c r="D41" s="4">
        <v>0</v>
      </c>
      <c r="E41">
        <v>10.63</v>
      </c>
      <c r="F41">
        <v>63742600</v>
      </c>
    </row>
    <row r="42" spans="1:6" x14ac:dyDescent="0.45">
      <c r="A42" t="s">
        <v>43</v>
      </c>
      <c r="B42" t="s">
        <v>59</v>
      </c>
      <c r="C42" s="1">
        <v>37543</v>
      </c>
      <c r="D42" s="4">
        <v>0</v>
      </c>
      <c r="E42">
        <v>11.69</v>
      </c>
      <c r="F42">
        <v>101038200</v>
      </c>
    </row>
    <row r="43" spans="1:6" x14ac:dyDescent="0.45">
      <c r="A43" t="s">
        <v>43</v>
      </c>
      <c r="B43" t="s">
        <v>59</v>
      </c>
      <c r="C43" s="1">
        <v>37550</v>
      </c>
      <c r="D43" s="4">
        <v>0</v>
      </c>
      <c r="E43">
        <v>11.244999999999999</v>
      </c>
      <c r="F43">
        <v>85773600</v>
      </c>
    </row>
    <row r="44" spans="1:6" x14ac:dyDescent="0.45">
      <c r="A44" t="s">
        <v>43</v>
      </c>
      <c r="B44" t="s">
        <v>59</v>
      </c>
      <c r="C44" s="1">
        <v>37557</v>
      </c>
      <c r="D44" s="4">
        <v>0</v>
      </c>
      <c r="E44">
        <v>11.31</v>
      </c>
      <c r="F44">
        <v>75625800</v>
      </c>
    </row>
    <row r="45" spans="1:6" x14ac:dyDescent="0.45">
      <c r="A45" t="s">
        <v>43</v>
      </c>
      <c r="B45" t="s">
        <v>59</v>
      </c>
      <c r="C45" s="1">
        <v>37564</v>
      </c>
      <c r="D45" s="4">
        <v>0</v>
      </c>
      <c r="E45">
        <v>10.65</v>
      </c>
      <c r="F45">
        <v>80055800</v>
      </c>
    </row>
    <row r="46" spans="1:6" x14ac:dyDescent="0.45">
      <c r="A46" t="s">
        <v>43</v>
      </c>
      <c r="B46" t="s">
        <v>59</v>
      </c>
      <c r="C46" s="1">
        <v>37571</v>
      </c>
      <c r="D46" s="4">
        <v>0</v>
      </c>
      <c r="E46">
        <v>10.689</v>
      </c>
      <c r="F46">
        <v>95277900</v>
      </c>
    </row>
    <row r="47" spans="1:6" x14ac:dyDescent="0.45">
      <c r="A47" t="s">
        <v>43</v>
      </c>
      <c r="B47" t="s">
        <v>59</v>
      </c>
      <c r="C47" s="1">
        <v>37578</v>
      </c>
      <c r="D47" s="4">
        <v>0</v>
      </c>
      <c r="E47">
        <v>10.61</v>
      </c>
      <c r="F47">
        <v>146219900</v>
      </c>
    </row>
    <row r="48" spans="1:6" x14ac:dyDescent="0.45">
      <c r="A48" t="s">
        <v>43</v>
      </c>
      <c r="B48" t="s">
        <v>59</v>
      </c>
      <c r="C48" s="1">
        <v>37585</v>
      </c>
      <c r="D48" s="4">
        <v>0</v>
      </c>
      <c r="E48">
        <v>10.64</v>
      </c>
      <c r="F48">
        <v>98731500</v>
      </c>
    </row>
    <row r="49" spans="1:6" x14ac:dyDescent="0.45">
      <c r="A49" t="s">
        <v>43</v>
      </c>
      <c r="B49" t="s">
        <v>59</v>
      </c>
      <c r="C49" s="1">
        <v>37592</v>
      </c>
      <c r="D49" s="4">
        <v>0</v>
      </c>
      <c r="E49">
        <v>9.9320000000000004</v>
      </c>
      <c r="F49">
        <v>106613600</v>
      </c>
    </row>
    <row r="50" spans="1:6" x14ac:dyDescent="0.45">
      <c r="A50" t="s">
        <v>43</v>
      </c>
      <c r="B50" t="s">
        <v>59</v>
      </c>
      <c r="C50" s="1">
        <v>37599</v>
      </c>
      <c r="D50" s="4">
        <v>0</v>
      </c>
      <c r="E50">
        <v>9.4700000000000006</v>
      </c>
      <c r="F50">
        <v>75792800</v>
      </c>
    </row>
    <row r="51" spans="1:6" x14ac:dyDescent="0.45">
      <c r="A51" t="s">
        <v>43</v>
      </c>
      <c r="B51" t="s">
        <v>59</v>
      </c>
      <c r="C51" s="1">
        <v>37606</v>
      </c>
      <c r="D51" s="4">
        <v>0</v>
      </c>
      <c r="E51">
        <v>9.8539999999999992</v>
      </c>
      <c r="F51">
        <v>153362400</v>
      </c>
    </row>
    <row r="52" spans="1:6" x14ac:dyDescent="0.45">
      <c r="A52" t="s">
        <v>43</v>
      </c>
      <c r="B52" t="s">
        <v>59</v>
      </c>
      <c r="C52" s="1">
        <v>37613</v>
      </c>
      <c r="D52" s="4">
        <v>0</v>
      </c>
      <c r="E52">
        <v>10.044</v>
      </c>
      <c r="F52">
        <v>87101800</v>
      </c>
    </row>
    <row r="53" spans="1:6" x14ac:dyDescent="0.45">
      <c r="A53" t="s">
        <v>43</v>
      </c>
      <c r="B53" t="s">
        <v>59</v>
      </c>
      <c r="C53" s="1">
        <v>37620</v>
      </c>
      <c r="D53" s="4">
        <v>0</v>
      </c>
      <c r="E53">
        <v>10.130000000000001</v>
      </c>
      <c r="F53">
        <v>28572300</v>
      </c>
    </row>
    <row r="54" spans="1:6" x14ac:dyDescent="0.45">
      <c r="A54" t="s">
        <v>43</v>
      </c>
      <c r="B54" t="s">
        <v>59</v>
      </c>
      <c r="C54" s="1">
        <v>37627</v>
      </c>
      <c r="D54" s="4">
        <v>0</v>
      </c>
      <c r="E54">
        <v>9.9879999999999995</v>
      </c>
      <c r="F54">
        <v>57474800</v>
      </c>
    </row>
    <row r="55" spans="1:6" x14ac:dyDescent="0.45">
      <c r="A55" t="s">
        <v>43</v>
      </c>
      <c r="B55" t="s">
        <v>59</v>
      </c>
      <c r="C55" s="1">
        <v>37634</v>
      </c>
      <c r="D55" s="4">
        <v>0</v>
      </c>
      <c r="E55">
        <v>10.279</v>
      </c>
      <c r="F55">
        <v>159611500</v>
      </c>
    </row>
    <row r="56" spans="1:6" x14ac:dyDescent="0.45">
      <c r="A56" t="s">
        <v>43</v>
      </c>
      <c r="B56" t="s">
        <v>59</v>
      </c>
      <c r="C56" s="1">
        <v>37641</v>
      </c>
      <c r="D56" s="4">
        <v>0</v>
      </c>
      <c r="E56">
        <v>9.6850000000000005</v>
      </c>
      <c r="F56">
        <v>123338900</v>
      </c>
    </row>
    <row r="57" spans="1:6" x14ac:dyDescent="0.45">
      <c r="A57" t="s">
        <v>43</v>
      </c>
      <c r="B57" t="s">
        <v>59</v>
      </c>
      <c r="C57" s="1">
        <v>37648</v>
      </c>
      <c r="D57" s="4">
        <v>0</v>
      </c>
      <c r="E57">
        <v>9.4450000000000003</v>
      </c>
      <c r="F57">
        <v>86476300</v>
      </c>
    </row>
    <row r="58" spans="1:6" x14ac:dyDescent="0.45">
      <c r="A58" t="s">
        <v>43</v>
      </c>
      <c r="B58" t="s">
        <v>59</v>
      </c>
      <c r="C58" s="1">
        <v>37655</v>
      </c>
      <c r="D58" s="4">
        <v>0</v>
      </c>
      <c r="E58">
        <v>9.5250000000000004</v>
      </c>
      <c r="F58">
        <v>113828800</v>
      </c>
    </row>
    <row r="59" spans="1:6" x14ac:dyDescent="0.45">
      <c r="A59" t="s">
        <v>43</v>
      </c>
      <c r="B59" t="s">
        <v>59</v>
      </c>
      <c r="C59" s="1">
        <v>37662</v>
      </c>
      <c r="D59" s="4">
        <v>0</v>
      </c>
      <c r="E59">
        <v>9.9979999999999993</v>
      </c>
      <c r="F59">
        <v>195423100</v>
      </c>
    </row>
    <row r="60" spans="1:6" x14ac:dyDescent="0.45">
      <c r="A60" t="s">
        <v>43</v>
      </c>
      <c r="B60" t="s">
        <v>59</v>
      </c>
      <c r="C60" s="1">
        <v>37669</v>
      </c>
      <c r="D60" s="4">
        <v>0</v>
      </c>
      <c r="E60">
        <v>9.92</v>
      </c>
      <c r="F60">
        <v>118795700</v>
      </c>
    </row>
    <row r="61" spans="1:6" x14ac:dyDescent="0.45">
      <c r="A61" t="s">
        <v>43</v>
      </c>
      <c r="B61" t="s">
        <v>59</v>
      </c>
      <c r="C61" s="1">
        <v>37676</v>
      </c>
      <c r="D61" s="4">
        <v>0</v>
      </c>
      <c r="E61">
        <v>10.125</v>
      </c>
      <c r="F61">
        <v>106419100</v>
      </c>
    </row>
    <row r="62" spans="1:6" x14ac:dyDescent="0.45">
      <c r="A62" t="s">
        <v>43</v>
      </c>
      <c r="B62" t="s">
        <v>59</v>
      </c>
      <c r="C62" s="1">
        <v>37683</v>
      </c>
      <c r="D62" s="4">
        <v>0</v>
      </c>
      <c r="E62">
        <v>10.474</v>
      </c>
      <c r="F62">
        <v>195979900</v>
      </c>
    </row>
    <row r="63" spans="1:6" x14ac:dyDescent="0.45">
      <c r="A63" t="s">
        <v>43</v>
      </c>
      <c r="B63" t="s">
        <v>59</v>
      </c>
      <c r="C63" s="1">
        <v>37690</v>
      </c>
      <c r="D63" s="4">
        <v>0</v>
      </c>
      <c r="E63">
        <v>9.8190000000000008</v>
      </c>
      <c r="F63">
        <v>127337000</v>
      </c>
    </row>
    <row r="64" spans="1:6" x14ac:dyDescent="0.45">
      <c r="A64" t="s">
        <v>43</v>
      </c>
      <c r="B64" t="s">
        <v>59</v>
      </c>
      <c r="C64" s="1">
        <v>37697</v>
      </c>
      <c r="D64" s="4">
        <v>0</v>
      </c>
      <c r="E64">
        <v>9.5749999999999993</v>
      </c>
      <c r="F64">
        <v>127526400</v>
      </c>
    </row>
    <row r="65" spans="1:6" x14ac:dyDescent="0.45">
      <c r="A65" t="s">
        <v>43</v>
      </c>
      <c r="B65" t="s">
        <v>59</v>
      </c>
      <c r="C65" s="1">
        <v>37704</v>
      </c>
      <c r="D65" s="4">
        <v>0</v>
      </c>
      <c r="E65">
        <v>9.3140000000000001</v>
      </c>
      <c r="F65">
        <v>100576600</v>
      </c>
    </row>
    <row r="66" spans="1:6" x14ac:dyDescent="0.45">
      <c r="A66" t="s">
        <v>43</v>
      </c>
      <c r="B66" t="s">
        <v>59</v>
      </c>
      <c r="C66" s="1">
        <v>37711</v>
      </c>
      <c r="D66" s="4">
        <v>0</v>
      </c>
      <c r="E66">
        <v>9.2469999999999999</v>
      </c>
      <c r="F66">
        <v>119377900</v>
      </c>
    </row>
    <row r="67" spans="1:6" x14ac:dyDescent="0.45">
      <c r="A67" t="s">
        <v>43</v>
      </c>
      <c r="B67" t="s">
        <v>59</v>
      </c>
      <c r="C67" s="1">
        <v>37718</v>
      </c>
      <c r="D67" s="4">
        <v>0</v>
      </c>
      <c r="E67">
        <v>10.25</v>
      </c>
      <c r="F67">
        <v>345710900</v>
      </c>
    </row>
    <row r="68" spans="1:6" x14ac:dyDescent="0.45">
      <c r="A68" t="s">
        <v>43</v>
      </c>
      <c r="B68" t="s">
        <v>59</v>
      </c>
      <c r="C68" s="1">
        <v>37725</v>
      </c>
      <c r="D68" s="4">
        <v>0</v>
      </c>
      <c r="E68">
        <v>12.865</v>
      </c>
      <c r="F68">
        <v>781787400</v>
      </c>
    </row>
    <row r="69" spans="1:6" x14ac:dyDescent="0.45">
      <c r="A69" t="s">
        <v>43</v>
      </c>
      <c r="B69" t="s">
        <v>59</v>
      </c>
      <c r="C69" s="1">
        <v>37732</v>
      </c>
      <c r="D69" s="4">
        <v>0</v>
      </c>
      <c r="E69">
        <v>14.97</v>
      </c>
      <c r="F69">
        <v>864456000</v>
      </c>
    </row>
    <row r="70" spans="1:6" x14ac:dyDescent="0.45">
      <c r="A70" t="s">
        <v>43</v>
      </c>
      <c r="B70" t="s">
        <v>59</v>
      </c>
      <c r="C70" s="1">
        <v>37739</v>
      </c>
      <c r="D70" s="4">
        <v>0</v>
      </c>
      <c r="E70">
        <v>12.32</v>
      </c>
      <c r="F70">
        <v>374949100</v>
      </c>
    </row>
    <row r="71" spans="1:6" x14ac:dyDescent="0.45">
      <c r="A71" t="s">
        <v>43</v>
      </c>
      <c r="B71" t="s">
        <v>59</v>
      </c>
      <c r="C71" s="1">
        <v>37746</v>
      </c>
      <c r="D71" s="4">
        <v>0</v>
      </c>
      <c r="E71">
        <v>12.355</v>
      </c>
      <c r="F71">
        <v>210395400</v>
      </c>
    </row>
    <row r="72" spans="1:6" x14ac:dyDescent="0.45">
      <c r="A72" t="s">
        <v>43</v>
      </c>
      <c r="B72" t="s">
        <v>59</v>
      </c>
      <c r="C72" s="1">
        <v>37753</v>
      </c>
      <c r="D72" s="4">
        <v>0</v>
      </c>
      <c r="E72">
        <v>13.03</v>
      </c>
      <c r="F72">
        <v>293651900</v>
      </c>
    </row>
    <row r="73" spans="1:6" x14ac:dyDescent="0.45">
      <c r="A73" t="s">
        <v>43</v>
      </c>
      <c r="B73" t="s">
        <v>59</v>
      </c>
      <c r="C73" s="1">
        <v>37760</v>
      </c>
      <c r="D73" s="4">
        <v>0</v>
      </c>
      <c r="E73">
        <v>12.97</v>
      </c>
      <c r="F73">
        <v>266548800</v>
      </c>
    </row>
    <row r="74" spans="1:6" x14ac:dyDescent="0.45">
      <c r="A74" t="s">
        <v>43</v>
      </c>
      <c r="B74" t="s">
        <v>59</v>
      </c>
      <c r="C74" s="1">
        <v>37767</v>
      </c>
      <c r="D74" s="4">
        <v>0</v>
      </c>
      <c r="E74">
        <v>12.73</v>
      </c>
      <c r="F74">
        <v>141253100</v>
      </c>
    </row>
    <row r="75" spans="1:6" x14ac:dyDescent="0.45">
      <c r="A75" t="s">
        <v>43</v>
      </c>
      <c r="B75" t="s">
        <v>59</v>
      </c>
      <c r="C75" s="1">
        <v>37774</v>
      </c>
      <c r="D75" s="4">
        <v>0</v>
      </c>
      <c r="E75">
        <v>12.879</v>
      </c>
      <c r="F75">
        <v>110634700</v>
      </c>
    </row>
    <row r="76" spans="1:6" x14ac:dyDescent="0.45">
      <c r="A76" t="s">
        <v>43</v>
      </c>
      <c r="B76" t="s">
        <v>59</v>
      </c>
      <c r="C76" s="1">
        <v>37781</v>
      </c>
      <c r="D76" s="4">
        <v>0</v>
      </c>
      <c r="E76">
        <v>12.1</v>
      </c>
      <c r="F76">
        <v>92566300</v>
      </c>
    </row>
    <row r="77" spans="1:6" x14ac:dyDescent="0.45">
      <c r="A77" t="s">
        <v>43</v>
      </c>
      <c r="B77" t="s">
        <v>59</v>
      </c>
      <c r="C77" s="1">
        <v>37788</v>
      </c>
      <c r="D77" s="4">
        <v>0</v>
      </c>
      <c r="E77">
        <v>12.506</v>
      </c>
      <c r="F77">
        <v>178772800</v>
      </c>
    </row>
    <row r="78" spans="1:6" x14ac:dyDescent="0.45">
      <c r="A78" t="s">
        <v>43</v>
      </c>
      <c r="B78" t="s">
        <v>59</v>
      </c>
      <c r="C78" s="1">
        <v>37795</v>
      </c>
      <c r="D78" s="4">
        <v>0</v>
      </c>
      <c r="E78">
        <v>12.741</v>
      </c>
      <c r="F78">
        <v>110754200</v>
      </c>
    </row>
    <row r="79" spans="1:6" x14ac:dyDescent="0.45">
      <c r="A79" t="s">
        <v>43</v>
      </c>
      <c r="B79" t="s">
        <v>59</v>
      </c>
      <c r="C79" s="1">
        <v>37802</v>
      </c>
      <c r="D79" s="4">
        <v>0</v>
      </c>
      <c r="E79">
        <v>13.138999999999999</v>
      </c>
      <c r="F79">
        <v>190583200</v>
      </c>
    </row>
    <row r="80" spans="1:6" x14ac:dyDescent="0.45">
      <c r="A80" t="s">
        <v>43</v>
      </c>
      <c r="B80" t="s">
        <v>59</v>
      </c>
      <c r="C80" s="1">
        <v>37809</v>
      </c>
      <c r="D80" s="4">
        <v>0</v>
      </c>
      <c r="E80">
        <v>12.24</v>
      </c>
      <c r="F80">
        <v>135966500</v>
      </c>
    </row>
    <row r="81" spans="1:6" x14ac:dyDescent="0.45">
      <c r="A81" t="s">
        <v>43</v>
      </c>
      <c r="B81" t="s">
        <v>59</v>
      </c>
      <c r="C81" s="1">
        <v>37816</v>
      </c>
      <c r="D81" s="4">
        <v>0</v>
      </c>
      <c r="E81">
        <v>11.555</v>
      </c>
      <c r="F81">
        <v>116423700</v>
      </c>
    </row>
    <row r="82" spans="1:6" x14ac:dyDescent="0.45">
      <c r="A82" t="s">
        <v>43</v>
      </c>
      <c r="B82" t="s">
        <v>59</v>
      </c>
      <c r="C82" s="1">
        <v>37823</v>
      </c>
      <c r="D82" s="4">
        <v>0</v>
      </c>
      <c r="E82">
        <v>11.968</v>
      </c>
      <c r="F82">
        <v>85903800</v>
      </c>
    </row>
    <row r="83" spans="1:6" x14ac:dyDescent="0.45">
      <c r="A83" t="s">
        <v>43</v>
      </c>
      <c r="B83" t="s">
        <v>59</v>
      </c>
      <c r="C83" s="1">
        <v>37830</v>
      </c>
      <c r="D83" s="4">
        <v>0</v>
      </c>
      <c r="E83">
        <v>11.259</v>
      </c>
      <c r="F83">
        <v>98555200</v>
      </c>
    </row>
    <row r="84" spans="1:6" x14ac:dyDescent="0.45">
      <c r="A84" t="s">
        <v>43</v>
      </c>
      <c r="B84" t="s">
        <v>59</v>
      </c>
      <c r="C84" s="1">
        <v>37837</v>
      </c>
      <c r="D84" s="4">
        <v>0</v>
      </c>
      <c r="E84">
        <v>11.468</v>
      </c>
      <c r="F84">
        <v>73699200</v>
      </c>
    </row>
    <row r="85" spans="1:6" x14ac:dyDescent="0.45">
      <c r="A85" t="s">
        <v>43</v>
      </c>
      <c r="B85" t="s">
        <v>59</v>
      </c>
      <c r="C85" s="1">
        <v>37844</v>
      </c>
      <c r="D85" s="4">
        <v>0</v>
      </c>
      <c r="E85">
        <v>13.260999999999999</v>
      </c>
      <c r="F85">
        <v>254855300</v>
      </c>
    </row>
    <row r="86" spans="1:6" x14ac:dyDescent="0.45">
      <c r="A86" t="s">
        <v>43</v>
      </c>
      <c r="B86" t="s">
        <v>59</v>
      </c>
      <c r="C86" s="1">
        <v>37851</v>
      </c>
      <c r="D86" s="4">
        <v>0</v>
      </c>
      <c r="E86">
        <v>12.88</v>
      </c>
      <c r="F86">
        <v>242195300</v>
      </c>
    </row>
    <row r="87" spans="1:6" x14ac:dyDescent="0.45">
      <c r="A87" t="s">
        <v>43</v>
      </c>
      <c r="B87" t="s">
        <v>59</v>
      </c>
      <c r="C87" s="1">
        <v>37858</v>
      </c>
      <c r="D87" s="4">
        <v>0</v>
      </c>
      <c r="E87">
        <v>13.17</v>
      </c>
      <c r="F87">
        <v>170833500</v>
      </c>
    </row>
    <row r="88" spans="1:6" x14ac:dyDescent="0.45">
      <c r="A88" t="s">
        <v>43</v>
      </c>
      <c r="B88" t="s">
        <v>59</v>
      </c>
      <c r="C88" s="1">
        <v>37865</v>
      </c>
      <c r="D88" s="4">
        <v>0</v>
      </c>
      <c r="E88">
        <v>13.237</v>
      </c>
      <c r="F88">
        <v>309474300</v>
      </c>
    </row>
    <row r="89" spans="1:6" x14ac:dyDescent="0.45">
      <c r="A89" t="s">
        <v>43</v>
      </c>
      <c r="B89" t="s">
        <v>59</v>
      </c>
      <c r="C89" s="1">
        <v>37872</v>
      </c>
      <c r="D89" s="4">
        <v>0</v>
      </c>
      <c r="E89">
        <v>12.96</v>
      </c>
      <c r="F89">
        <v>215214300</v>
      </c>
    </row>
    <row r="90" spans="1:6" x14ac:dyDescent="0.45">
      <c r="A90" t="s">
        <v>43</v>
      </c>
      <c r="B90" t="s">
        <v>59</v>
      </c>
      <c r="C90" s="1">
        <v>37879</v>
      </c>
      <c r="D90" s="4">
        <v>0</v>
      </c>
      <c r="E90">
        <v>13.343</v>
      </c>
      <c r="F90">
        <v>291422000</v>
      </c>
    </row>
    <row r="91" spans="1:6" x14ac:dyDescent="0.45">
      <c r="A91" t="s">
        <v>43</v>
      </c>
      <c r="B91" t="s">
        <v>59</v>
      </c>
      <c r="C91" s="1">
        <v>37886</v>
      </c>
      <c r="D91" s="4">
        <v>0</v>
      </c>
      <c r="E91">
        <v>13.358000000000001</v>
      </c>
      <c r="F91">
        <v>176206200</v>
      </c>
    </row>
    <row r="92" spans="1:6" x14ac:dyDescent="0.45">
      <c r="A92" t="s">
        <v>43</v>
      </c>
      <c r="B92" t="s">
        <v>59</v>
      </c>
      <c r="C92" s="1">
        <v>37893</v>
      </c>
      <c r="D92" s="4">
        <v>0</v>
      </c>
      <c r="E92">
        <v>15.15</v>
      </c>
      <c r="F92">
        <v>511520000</v>
      </c>
    </row>
    <row r="93" spans="1:6" x14ac:dyDescent="0.45">
      <c r="A93" t="s">
        <v>43</v>
      </c>
      <c r="B93" t="s">
        <v>59</v>
      </c>
      <c r="C93" s="1">
        <v>37900</v>
      </c>
      <c r="D93" s="4">
        <v>0</v>
      </c>
      <c r="E93">
        <v>16.47</v>
      </c>
      <c r="F93">
        <v>478065600</v>
      </c>
    </row>
    <row r="94" spans="1:6" x14ac:dyDescent="0.45">
      <c r="A94" t="s">
        <v>43</v>
      </c>
      <c r="B94" t="s">
        <v>59</v>
      </c>
      <c r="C94" s="1">
        <v>37907</v>
      </c>
      <c r="D94" s="4">
        <v>0</v>
      </c>
      <c r="E94">
        <v>18.004999999999999</v>
      </c>
      <c r="F94">
        <v>292875800</v>
      </c>
    </row>
    <row r="95" spans="1:6" x14ac:dyDescent="0.45">
      <c r="A95" t="s">
        <v>43</v>
      </c>
      <c r="B95" t="s">
        <v>59</v>
      </c>
      <c r="C95" s="1">
        <v>37914</v>
      </c>
      <c r="D95" s="4">
        <v>0</v>
      </c>
      <c r="E95">
        <v>16.149000000000001</v>
      </c>
      <c r="F95">
        <v>241442900</v>
      </c>
    </row>
    <row r="96" spans="1:6" x14ac:dyDescent="0.45">
      <c r="A96" t="s">
        <v>43</v>
      </c>
      <c r="B96" t="s">
        <v>59</v>
      </c>
      <c r="C96" s="1">
        <v>37921</v>
      </c>
      <c r="D96" s="4">
        <v>0</v>
      </c>
      <c r="E96">
        <v>14.706</v>
      </c>
      <c r="F96">
        <v>359267100</v>
      </c>
    </row>
    <row r="97" spans="1:6" x14ac:dyDescent="0.45">
      <c r="A97" t="s">
        <v>43</v>
      </c>
      <c r="B97" t="s">
        <v>59</v>
      </c>
      <c r="C97" s="1">
        <v>37928</v>
      </c>
      <c r="D97" s="4">
        <v>0</v>
      </c>
      <c r="E97">
        <v>16.09</v>
      </c>
      <c r="F97">
        <v>213042200</v>
      </c>
    </row>
    <row r="98" spans="1:6" x14ac:dyDescent="0.45">
      <c r="A98" t="s">
        <v>43</v>
      </c>
      <c r="B98" t="s">
        <v>59</v>
      </c>
      <c r="C98" s="1">
        <v>37935</v>
      </c>
      <c r="D98" s="4">
        <v>0</v>
      </c>
      <c r="E98">
        <v>15.225</v>
      </c>
      <c r="F98">
        <v>205898900</v>
      </c>
    </row>
    <row r="99" spans="1:6" x14ac:dyDescent="0.45">
      <c r="A99" t="s">
        <v>43</v>
      </c>
      <c r="B99" t="s">
        <v>59</v>
      </c>
      <c r="C99" s="1">
        <v>37942</v>
      </c>
      <c r="D99" s="4">
        <v>0</v>
      </c>
      <c r="E99">
        <v>14.64</v>
      </c>
      <c r="F99">
        <v>251096800</v>
      </c>
    </row>
    <row r="100" spans="1:6" x14ac:dyDescent="0.45">
      <c r="A100" t="s">
        <v>43</v>
      </c>
      <c r="B100" t="s">
        <v>59</v>
      </c>
      <c r="C100" s="1">
        <v>37949</v>
      </c>
      <c r="D100" s="4">
        <v>0</v>
      </c>
      <c r="E100">
        <v>15.625</v>
      </c>
      <c r="F100">
        <v>214768100</v>
      </c>
    </row>
    <row r="101" spans="1:6" x14ac:dyDescent="0.45">
      <c r="A101" t="s">
        <v>43</v>
      </c>
      <c r="B101" t="s">
        <v>59</v>
      </c>
      <c r="C101" s="1">
        <v>37956</v>
      </c>
      <c r="D101" s="4">
        <v>0</v>
      </c>
      <c r="E101">
        <v>16.350000000000001</v>
      </c>
      <c r="F101">
        <v>256556400</v>
      </c>
    </row>
    <row r="102" spans="1:6" x14ac:dyDescent="0.45">
      <c r="A102" t="s">
        <v>43</v>
      </c>
      <c r="B102" t="s">
        <v>59</v>
      </c>
      <c r="C102" s="1">
        <v>37963</v>
      </c>
      <c r="D102" s="4">
        <v>0</v>
      </c>
      <c r="E102">
        <v>17.234999999999999</v>
      </c>
      <c r="F102">
        <v>180539500</v>
      </c>
    </row>
    <row r="103" spans="1:6" x14ac:dyDescent="0.45">
      <c r="A103" t="s">
        <v>43</v>
      </c>
      <c r="B103" t="s">
        <v>59</v>
      </c>
      <c r="C103" s="1">
        <v>37970</v>
      </c>
      <c r="D103" s="4">
        <v>0</v>
      </c>
      <c r="E103">
        <v>17.41</v>
      </c>
      <c r="F103">
        <v>150148400</v>
      </c>
    </row>
    <row r="104" spans="1:6" x14ac:dyDescent="0.45">
      <c r="A104" t="s">
        <v>43</v>
      </c>
      <c r="B104" t="s">
        <v>59</v>
      </c>
      <c r="C104" s="1">
        <v>37977</v>
      </c>
      <c r="D104" s="4">
        <v>0</v>
      </c>
      <c r="E104">
        <v>17.315000000000001</v>
      </c>
      <c r="F104">
        <v>110033000</v>
      </c>
    </row>
    <row r="105" spans="1:6" x14ac:dyDescent="0.45">
      <c r="A105" t="s">
        <v>43</v>
      </c>
      <c r="B105" t="s">
        <v>59</v>
      </c>
      <c r="C105" s="1">
        <v>37984</v>
      </c>
      <c r="D105" s="4">
        <v>0</v>
      </c>
      <c r="E105">
        <v>17.181999999999999</v>
      </c>
      <c r="F105">
        <v>10013900</v>
      </c>
    </row>
    <row r="106" spans="1:6" x14ac:dyDescent="0.45">
      <c r="A106" t="s">
        <v>43</v>
      </c>
      <c r="B106" t="s">
        <v>59</v>
      </c>
      <c r="C106" s="1">
        <v>37991</v>
      </c>
      <c r="D106" s="4">
        <v>0</v>
      </c>
      <c r="E106">
        <v>17.690000000000001</v>
      </c>
      <c r="F106">
        <v>118517300</v>
      </c>
    </row>
    <row r="107" spans="1:6" x14ac:dyDescent="0.45">
      <c r="A107" t="s">
        <v>43</v>
      </c>
      <c r="B107" t="s">
        <v>59</v>
      </c>
      <c r="C107" s="1">
        <v>37998</v>
      </c>
      <c r="D107" s="4">
        <v>0</v>
      </c>
      <c r="E107">
        <v>17.13</v>
      </c>
      <c r="F107">
        <v>162342300</v>
      </c>
    </row>
    <row r="108" spans="1:6" x14ac:dyDescent="0.45">
      <c r="A108" t="s">
        <v>43</v>
      </c>
      <c r="B108" t="s">
        <v>59</v>
      </c>
      <c r="C108" s="1">
        <v>38005</v>
      </c>
      <c r="D108" s="4">
        <v>0</v>
      </c>
      <c r="E108">
        <v>17.465</v>
      </c>
      <c r="F108">
        <v>173435200</v>
      </c>
    </row>
    <row r="109" spans="1:6" x14ac:dyDescent="0.45">
      <c r="A109" t="s">
        <v>43</v>
      </c>
      <c r="B109" t="s">
        <v>59</v>
      </c>
      <c r="C109" s="1">
        <v>38012</v>
      </c>
      <c r="D109" s="4">
        <v>0</v>
      </c>
      <c r="E109">
        <v>16.829999999999998</v>
      </c>
      <c r="F109">
        <v>177892300</v>
      </c>
    </row>
    <row r="110" spans="1:6" x14ac:dyDescent="0.45">
      <c r="A110" t="s">
        <v>43</v>
      </c>
      <c r="B110" t="s">
        <v>59</v>
      </c>
      <c r="C110" s="1">
        <v>38019</v>
      </c>
      <c r="D110" s="4">
        <v>0</v>
      </c>
      <c r="E110">
        <v>16.222000000000001</v>
      </c>
      <c r="F110">
        <v>190984900</v>
      </c>
    </row>
    <row r="111" spans="1:6" x14ac:dyDescent="0.45">
      <c r="A111" t="s">
        <v>43</v>
      </c>
      <c r="B111" t="s">
        <v>59</v>
      </c>
      <c r="C111" s="1">
        <v>38026</v>
      </c>
      <c r="D111" s="4">
        <v>0</v>
      </c>
      <c r="E111">
        <v>17.029</v>
      </c>
      <c r="F111">
        <v>151541200</v>
      </c>
    </row>
    <row r="112" spans="1:6" x14ac:dyDescent="0.45">
      <c r="A112" t="s">
        <v>43</v>
      </c>
      <c r="B112" t="s">
        <v>59</v>
      </c>
      <c r="C112" s="1">
        <v>38033</v>
      </c>
      <c r="D112" s="4">
        <v>0</v>
      </c>
      <c r="E112">
        <v>17.16</v>
      </c>
      <c r="F112">
        <v>152555400</v>
      </c>
    </row>
    <row r="113" spans="1:6" x14ac:dyDescent="0.45">
      <c r="A113" t="s">
        <v>43</v>
      </c>
      <c r="B113" t="s">
        <v>59</v>
      </c>
      <c r="C113" s="1">
        <v>38040</v>
      </c>
      <c r="D113" s="4">
        <v>0</v>
      </c>
      <c r="E113">
        <v>18.43</v>
      </c>
      <c r="F113">
        <v>307884200</v>
      </c>
    </row>
    <row r="114" spans="1:6" x14ac:dyDescent="0.45">
      <c r="A114" t="s">
        <v>43</v>
      </c>
      <c r="B114" t="s">
        <v>59</v>
      </c>
      <c r="C114" s="1">
        <v>38047</v>
      </c>
      <c r="D114" s="4">
        <v>0</v>
      </c>
      <c r="E114">
        <v>18.72</v>
      </c>
      <c r="F114">
        <v>270518800</v>
      </c>
    </row>
    <row r="115" spans="1:6" x14ac:dyDescent="0.45">
      <c r="A115" t="s">
        <v>43</v>
      </c>
      <c r="B115" t="s">
        <v>59</v>
      </c>
      <c r="C115" s="1">
        <v>38054</v>
      </c>
      <c r="D115" s="4">
        <v>0</v>
      </c>
      <c r="E115">
        <v>18.588000000000001</v>
      </c>
      <c r="F115">
        <v>219337500</v>
      </c>
    </row>
    <row r="116" spans="1:6" x14ac:dyDescent="0.45">
      <c r="A116" t="s">
        <v>43</v>
      </c>
      <c r="B116" t="s">
        <v>59</v>
      </c>
      <c r="C116" s="1">
        <v>38061</v>
      </c>
      <c r="D116" s="4">
        <v>0</v>
      </c>
      <c r="E116">
        <v>20.477</v>
      </c>
      <c r="F116">
        <v>334735000</v>
      </c>
    </row>
    <row r="117" spans="1:6" x14ac:dyDescent="0.45">
      <c r="A117" t="s">
        <v>43</v>
      </c>
      <c r="B117" t="s">
        <v>59</v>
      </c>
      <c r="C117" s="1">
        <v>38068</v>
      </c>
      <c r="D117" s="4">
        <v>0</v>
      </c>
      <c r="E117">
        <v>20.481999999999999</v>
      </c>
      <c r="F117">
        <v>228335100</v>
      </c>
    </row>
    <row r="118" spans="1:6" x14ac:dyDescent="0.45">
      <c r="A118" t="s">
        <v>43</v>
      </c>
      <c r="B118" t="s">
        <v>59</v>
      </c>
      <c r="C118" s="1">
        <v>38075</v>
      </c>
      <c r="D118" s="4">
        <v>0</v>
      </c>
      <c r="E118">
        <v>22.2</v>
      </c>
      <c r="F118">
        <v>229500500</v>
      </c>
    </row>
    <row r="119" spans="1:6" x14ac:dyDescent="0.45">
      <c r="A119" t="s">
        <v>43</v>
      </c>
      <c r="B119" t="s">
        <v>59</v>
      </c>
      <c r="C119" s="1">
        <v>38082</v>
      </c>
      <c r="D119" s="4">
        <v>0</v>
      </c>
      <c r="E119">
        <v>22.535</v>
      </c>
      <c r="F119">
        <v>168421100</v>
      </c>
    </row>
    <row r="120" spans="1:6" x14ac:dyDescent="0.45">
      <c r="A120" t="s">
        <v>43</v>
      </c>
      <c r="B120" t="s">
        <v>59</v>
      </c>
      <c r="C120" s="1">
        <v>38089</v>
      </c>
      <c r="D120" s="4">
        <v>0</v>
      </c>
      <c r="E120">
        <v>20.099</v>
      </c>
      <c r="F120">
        <v>153782900</v>
      </c>
    </row>
    <row r="121" spans="1:6" x14ac:dyDescent="0.45">
      <c r="A121" t="s">
        <v>43</v>
      </c>
      <c r="B121" t="s">
        <v>59</v>
      </c>
      <c r="C121" s="1">
        <v>38096</v>
      </c>
      <c r="D121" s="4">
        <v>0</v>
      </c>
      <c r="E121">
        <v>19.55</v>
      </c>
      <c r="F121">
        <v>156702500</v>
      </c>
    </row>
    <row r="122" spans="1:6" x14ac:dyDescent="0.45">
      <c r="A122" t="s">
        <v>43</v>
      </c>
      <c r="B122" t="s">
        <v>59</v>
      </c>
      <c r="C122" s="1">
        <v>38103</v>
      </c>
      <c r="D122" s="4">
        <v>0</v>
      </c>
      <c r="E122">
        <v>18.93</v>
      </c>
      <c r="F122">
        <v>151480600</v>
      </c>
    </row>
    <row r="123" spans="1:6" x14ac:dyDescent="0.45">
      <c r="A123" t="s">
        <v>43</v>
      </c>
      <c r="B123" t="s">
        <v>59</v>
      </c>
      <c r="C123" s="1">
        <v>38110</v>
      </c>
      <c r="D123" s="4">
        <v>0</v>
      </c>
      <c r="E123">
        <v>18.888000000000002</v>
      </c>
      <c r="F123">
        <v>70783600</v>
      </c>
    </row>
    <row r="124" spans="1:6" x14ac:dyDescent="0.45">
      <c r="A124" t="s">
        <v>43</v>
      </c>
      <c r="B124" t="s">
        <v>59</v>
      </c>
      <c r="C124" s="1">
        <v>38117</v>
      </c>
      <c r="D124" s="4">
        <v>0</v>
      </c>
      <c r="E124">
        <v>18.5</v>
      </c>
      <c r="F124">
        <v>83210900</v>
      </c>
    </row>
    <row r="125" spans="1:6" x14ac:dyDescent="0.45">
      <c r="A125" t="s">
        <v>43</v>
      </c>
      <c r="B125" t="s">
        <v>59</v>
      </c>
      <c r="C125" s="1">
        <v>38124</v>
      </c>
      <c r="D125" s="4">
        <v>0</v>
      </c>
      <c r="E125">
        <v>19.899999999999999</v>
      </c>
      <c r="F125">
        <v>126884300</v>
      </c>
    </row>
    <row r="126" spans="1:6" x14ac:dyDescent="0.45">
      <c r="A126" t="s">
        <v>43</v>
      </c>
      <c r="B126" t="s">
        <v>59</v>
      </c>
      <c r="C126" s="1">
        <v>38131</v>
      </c>
      <c r="D126" s="4">
        <v>0</v>
      </c>
      <c r="E126">
        <v>18.350000000000001</v>
      </c>
      <c r="F126">
        <v>147707800</v>
      </c>
    </row>
    <row r="127" spans="1:6" x14ac:dyDescent="0.45">
      <c r="A127" t="s">
        <v>43</v>
      </c>
      <c r="B127" t="s">
        <v>59</v>
      </c>
      <c r="C127" s="1">
        <v>38138</v>
      </c>
      <c r="D127" s="4">
        <v>0</v>
      </c>
      <c r="E127">
        <v>18.2</v>
      </c>
      <c r="F127">
        <v>123842000</v>
      </c>
    </row>
    <row r="128" spans="1:6" x14ac:dyDescent="0.45">
      <c r="A128" t="s">
        <v>43</v>
      </c>
      <c r="B128" t="s">
        <v>59</v>
      </c>
      <c r="C128" s="1">
        <v>38145</v>
      </c>
      <c r="D128" s="4">
        <v>0</v>
      </c>
      <c r="E128">
        <v>18.25</v>
      </c>
      <c r="F128">
        <v>128755500</v>
      </c>
    </row>
    <row r="129" spans="1:6" x14ac:dyDescent="0.45">
      <c r="A129" t="s">
        <v>43</v>
      </c>
      <c r="B129" t="s">
        <v>59</v>
      </c>
      <c r="C129" s="1">
        <v>38152</v>
      </c>
      <c r="D129" s="4">
        <v>0</v>
      </c>
      <c r="E129">
        <v>19.7</v>
      </c>
      <c r="F129">
        <v>112178300</v>
      </c>
    </row>
    <row r="130" spans="1:6" x14ac:dyDescent="0.45">
      <c r="A130" t="s">
        <v>43</v>
      </c>
      <c r="B130" t="s">
        <v>59</v>
      </c>
      <c r="C130" s="1">
        <v>38159</v>
      </c>
      <c r="D130" s="4">
        <v>0</v>
      </c>
      <c r="E130">
        <v>18.850000000000001</v>
      </c>
      <c r="F130">
        <v>78177100</v>
      </c>
    </row>
    <row r="131" spans="1:6" x14ac:dyDescent="0.45">
      <c r="A131" t="s">
        <v>43</v>
      </c>
      <c r="B131" t="s">
        <v>59</v>
      </c>
      <c r="C131" s="1">
        <v>38166</v>
      </c>
      <c r="D131" s="4">
        <v>0</v>
      </c>
      <c r="E131">
        <v>18.670000000000002</v>
      </c>
      <c r="F131">
        <v>95081400</v>
      </c>
    </row>
    <row r="132" spans="1:6" x14ac:dyDescent="0.45">
      <c r="A132" t="s">
        <v>43</v>
      </c>
      <c r="B132" t="s">
        <v>59</v>
      </c>
      <c r="C132" s="1">
        <v>38173</v>
      </c>
      <c r="D132" s="4">
        <v>0</v>
      </c>
      <c r="E132">
        <v>18.87</v>
      </c>
      <c r="F132">
        <v>110053200</v>
      </c>
    </row>
    <row r="133" spans="1:6" x14ac:dyDescent="0.45">
      <c r="A133" t="s">
        <v>43</v>
      </c>
      <c r="B133" t="s">
        <v>59</v>
      </c>
      <c r="C133" s="1">
        <v>38180</v>
      </c>
      <c r="D133" s="4">
        <v>0</v>
      </c>
      <c r="E133">
        <v>20.05</v>
      </c>
      <c r="F133">
        <v>98110300</v>
      </c>
    </row>
    <row r="134" spans="1:6" x14ac:dyDescent="0.45">
      <c r="A134" t="s">
        <v>43</v>
      </c>
      <c r="B134" t="s">
        <v>59</v>
      </c>
      <c r="C134" s="1">
        <v>38187</v>
      </c>
      <c r="D134" s="4">
        <v>0</v>
      </c>
      <c r="E134">
        <v>19.779</v>
      </c>
      <c r="F134">
        <v>163936700</v>
      </c>
    </row>
    <row r="135" spans="1:6" x14ac:dyDescent="0.45">
      <c r="A135" t="s">
        <v>43</v>
      </c>
      <c r="B135" t="s">
        <v>59</v>
      </c>
      <c r="C135" s="1">
        <v>38194</v>
      </c>
      <c r="D135" s="4">
        <v>0</v>
      </c>
      <c r="E135">
        <v>19.850000000000001</v>
      </c>
      <c r="F135">
        <v>70362800</v>
      </c>
    </row>
    <row r="136" spans="1:6" x14ac:dyDescent="0.45">
      <c r="A136" t="s">
        <v>43</v>
      </c>
      <c r="B136" t="s">
        <v>59</v>
      </c>
      <c r="C136" s="1">
        <v>38201</v>
      </c>
      <c r="D136" s="4">
        <v>0</v>
      </c>
      <c r="E136">
        <v>19</v>
      </c>
      <c r="F136">
        <v>52818300</v>
      </c>
    </row>
    <row r="137" spans="1:6" x14ac:dyDescent="0.45">
      <c r="A137" t="s">
        <v>43</v>
      </c>
      <c r="B137" t="s">
        <v>59</v>
      </c>
      <c r="C137" s="1">
        <v>38208</v>
      </c>
      <c r="D137" s="4">
        <v>0</v>
      </c>
      <c r="E137">
        <v>19.41</v>
      </c>
      <c r="F137">
        <v>68915900</v>
      </c>
    </row>
    <row r="138" spans="1:6" x14ac:dyDescent="0.45">
      <c r="A138" t="s">
        <v>43</v>
      </c>
      <c r="B138" t="s">
        <v>59</v>
      </c>
      <c r="C138" s="1">
        <v>38215</v>
      </c>
      <c r="D138" s="4">
        <v>0</v>
      </c>
      <c r="E138">
        <v>19.399999999999999</v>
      </c>
      <c r="F138">
        <v>103132700</v>
      </c>
    </row>
    <row r="139" spans="1:6" x14ac:dyDescent="0.45">
      <c r="A139" t="s">
        <v>43</v>
      </c>
      <c r="B139" t="s">
        <v>59</v>
      </c>
      <c r="C139" s="1">
        <v>38222</v>
      </c>
      <c r="D139" s="4">
        <v>0</v>
      </c>
      <c r="E139">
        <v>19.911000000000001</v>
      </c>
      <c r="F139">
        <v>84993500</v>
      </c>
    </row>
    <row r="140" spans="1:6" x14ac:dyDescent="0.45">
      <c r="A140" t="s">
        <v>43</v>
      </c>
      <c r="B140" t="s">
        <v>59</v>
      </c>
      <c r="C140" s="1">
        <v>38229</v>
      </c>
      <c r="D140" s="4">
        <v>0</v>
      </c>
      <c r="E140">
        <v>20.93</v>
      </c>
      <c r="F140">
        <v>128395000</v>
      </c>
    </row>
    <row r="141" spans="1:6" x14ac:dyDescent="0.45">
      <c r="A141" t="s">
        <v>43</v>
      </c>
      <c r="B141" t="s">
        <v>59</v>
      </c>
      <c r="C141" s="1">
        <v>38236</v>
      </c>
      <c r="D141" s="4">
        <v>0</v>
      </c>
      <c r="E141">
        <v>21.079000000000001</v>
      </c>
      <c r="F141">
        <v>115002900</v>
      </c>
    </row>
    <row r="142" spans="1:6" x14ac:dyDescent="0.45">
      <c r="A142" t="s">
        <v>43</v>
      </c>
      <c r="B142" t="s">
        <v>59</v>
      </c>
      <c r="C142" s="1">
        <v>38243</v>
      </c>
      <c r="D142" s="4">
        <v>0</v>
      </c>
      <c r="E142">
        <v>20.98</v>
      </c>
      <c r="F142">
        <v>107698700</v>
      </c>
    </row>
    <row r="143" spans="1:6" x14ac:dyDescent="0.45">
      <c r="A143" t="s">
        <v>43</v>
      </c>
      <c r="B143" t="s">
        <v>59</v>
      </c>
      <c r="C143" s="1">
        <v>38250</v>
      </c>
      <c r="D143" s="4">
        <v>0</v>
      </c>
      <c r="E143">
        <v>21.2</v>
      </c>
      <c r="F143">
        <v>69465100</v>
      </c>
    </row>
    <row r="144" spans="1:6" x14ac:dyDescent="0.45">
      <c r="A144" t="s">
        <v>43</v>
      </c>
      <c r="B144" t="s">
        <v>59</v>
      </c>
      <c r="C144" s="1">
        <v>38257</v>
      </c>
      <c r="D144" s="4">
        <v>0</v>
      </c>
      <c r="E144">
        <v>21.681000000000001</v>
      </c>
      <c r="F144">
        <v>157970600</v>
      </c>
    </row>
    <row r="145" spans="1:6" x14ac:dyDescent="0.45">
      <c r="A145" t="s">
        <v>43</v>
      </c>
      <c r="B145" t="s">
        <v>59</v>
      </c>
      <c r="C145" s="1">
        <v>38264</v>
      </c>
      <c r="D145" s="4">
        <v>0</v>
      </c>
      <c r="E145">
        <v>23.343</v>
      </c>
      <c r="F145">
        <v>162563100</v>
      </c>
    </row>
    <row r="146" spans="1:6" x14ac:dyDescent="0.45">
      <c r="A146" t="s">
        <v>43</v>
      </c>
      <c r="B146" t="s">
        <v>59</v>
      </c>
      <c r="C146" s="1">
        <v>38271</v>
      </c>
      <c r="D146" s="4">
        <v>0</v>
      </c>
      <c r="E146">
        <v>23.132999999999999</v>
      </c>
      <c r="F146">
        <v>165584800</v>
      </c>
    </row>
    <row r="147" spans="1:6" x14ac:dyDescent="0.45">
      <c r="A147" t="s">
        <v>43</v>
      </c>
      <c r="B147" t="s">
        <v>59</v>
      </c>
      <c r="C147" s="1">
        <v>38278</v>
      </c>
      <c r="D147" s="4">
        <v>0</v>
      </c>
      <c r="E147">
        <v>22.55</v>
      </c>
      <c r="F147">
        <v>135168800</v>
      </c>
    </row>
    <row r="148" spans="1:6" x14ac:dyDescent="0.45">
      <c r="A148" t="s">
        <v>43</v>
      </c>
      <c r="B148" t="s">
        <v>59</v>
      </c>
      <c r="C148" s="1">
        <v>38285</v>
      </c>
      <c r="D148" s="4">
        <v>0</v>
      </c>
      <c r="E148">
        <v>22.948</v>
      </c>
      <c r="F148">
        <v>115534600</v>
      </c>
    </row>
    <row r="149" spans="1:6" x14ac:dyDescent="0.45">
      <c r="A149" t="s">
        <v>43</v>
      </c>
      <c r="B149" t="s">
        <v>59</v>
      </c>
      <c r="C149" s="1">
        <v>38292</v>
      </c>
      <c r="D149" s="4">
        <v>0</v>
      </c>
      <c r="E149">
        <v>23.6</v>
      </c>
      <c r="F149">
        <v>108697800</v>
      </c>
    </row>
    <row r="150" spans="1:6" x14ac:dyDescent="0.45">
      <c r="A150" t="s">
        <v>43</v>
      </c>
      <c r="B150" t="s">
        <v>59</v>
      </c>
      <c r="C150" s="1">
        <v>38299</v>
      </c>
      <c r="D150" s="4">
        <v>0</v>
      </c>
      <c r="E150">
        <v>22.448</v>
      </c>
      <c r="F150">
        <v>77827800</v>
      </c>
    </row>
    <row r="151" spans="1:6" x14ac:dyDescent="0.45">
      <c r="A151" t="s">
        <v>43</v>
      </c>
      <c r="B151" t="s">
        <v>59</v>
      </c>
      <c r="C151" s="1">
        <v>38306</v>
      </c>
      <c r="D151" s="4">
        <v>0</v>
      </c>
      <c r="E151">
        <v>22.661000000000001</v>
      </c>
      <c r="F151">
        <v>133054600</v>
      </c>
    </row>
    <row r="152" spans="1:6" x14ac:dyDescent="0.45">
      <c r="A152" t="s">
        <v>43</v>
      </c>
      <c r="B152" t="s">
        <v>59</v>
      </c>
      <c r="C152" s="1">
        <v>38313</v>
      </c>
      <c r="D152" s="4">
        <v>0</v>
      </c>
      <c r="E152">
        <v>22.234999999999999</v>
      </c>
      <c r="F152">
        <v>150221900</v>
      </c>
    </row>
    <row r="153" spans="1:6" x14ac:dyDescent="0.45">
      <c r="A153" t="s">
        <v>43</v>
      </c>
      <c r="B153" t="s">
        <v>59</v>
      </c>
      <c r="C153" s="1">
        <v>38320</v>
      </c>
      <c r="D153" s="4">
        <v>0</v>
      </c>
      <c r="E153">
        <v>19.126999999999999</v>
      </c>
      <c r="F153">
        <v>133986000</v>
      </c>
    </row>
    <row r="154" spans="1:6" x14ac:dyDescent="0.45">
      <c r="A154" t="s">
        <v>43</v>
      </c>
      <c r="B154" t="s">
        <v>59</v>
      </c>
      <c r="C154" s="1">
        <v>38327</v>
      </c>
      <c r="D154" s="4">
        <v>0</v>
      </c>
      <c r="E154">
        <v>17.701000000000001</v>
      </c>
      <c r="F154">
        <v>116558400</v>
      </c>
    </row>
    <row r="155" spans="1:6" x14ac:dyDescent="0.45">
      <c r="A155" t="s">
        <v>43</v>
      </c>
      <c r="B155" t="s">
        <v>59</v>
      </c>
      <c r="C155" s="1">
        <v>38334</v>
      </c>
      <c r="D155" s="4">
        <v>0</v>
      </c>
      <c r="E155">
        <v>18.2</v>
      </c>
      <c r="F155">
        <v>83313200</v>
      </c>
    </row>
    <row r="156" spans="1:6" x14ac:dyDescent="0.45">
      <c r="A156" t="s">
        <v>43</v>
      </c>
      <c r="B156" t="s">
        <v>59</v>
      </c>
      <c r="C156" s="1">
        <v>38341</v>
      </c>
      <c r="D156" s="4">
        <v>0</v>
      </c>
      <c r="E156">
        <v>20.04</v>
      </c>
      <c r="F156">
        <v>162838300</v>
      </c>
    </row>
    <row r="157" spans="1:6" x14ac:dyDescent="0.45">
      <c r="A157" t="s">
        <v>43</v>
      </c>
      <c r="B157" t="s">
        <v>59</v>
      </c>
      <c r="C157" s="1">
        <v>38348</v>
      </c>
      <c r="D157" s="4">
        <v>0</v>
      </c>
      <c r="E157">
        <v>20.52</v>
      </c>
      <c r="F157">
        <v>42362200</v>
      </c>
    </row>
    <row r="158" spans="1:6" x14ac:dyDescent="0.45">
      <c r="A158" t="s">
        <v>43</v>
      </c>
      <c r="B158" t="s">
        <v>59</v>
      </c>
      <c r="C158" s="1">
        <v>38362</v>
      </c>
      <c r="D158" s="4">
        <v>0</v>
      </c>
      <c r="E158">
        <v>20.975000000000001</v>
      </c>
      <c r="F158">
        <v>41165000</v>
      </c>
    </row>
    <row r="159" spans="1:6" x14ac:dyDescent="0.45">
      <c r="A159" t="s">
        <v>43</v>
      </c>
      <c r="B159" t="s">
        <v>59</v>
      </c>
      <c r="C159" s="1">
        <v>38369</v>
      </c>
      <c r="D159" s="4">
        <v>0</v>
      </c>
      <c r="E159">
        <v>19.8</v>
      </c>
      <c r="F159">
        <v>72468000</v>
      </c>
    </row>
    <row r="160" spans="1:6" x14ac:dyDescent="0.45">
      <c r="A160" t="s">
        <v>43</v>
      </c>
      <c r="B160" t="s">
        <v>59</v>
      </c>
      <c r="C160" s="1">
        <v>38376</v>
      </c>
      <c r="D160" s="4">
        <v>0</v>
      </c>
      <c r="E160">
        <v>21.11</v>
      </c>
      <c r="F160">
        <v>83031400</v>
      </c>
    </row>
    <row r="161" spans="1:6" x14ac:dyDescent="0.45">
      <c r="A161" t="s">
        <v>43</v>
      </c>
      <c r="B161" t="s">
        <v>59</v>
      </c>
      <c r="C161" s="1">
        <v>38383</v>
      </c>
      <c r="D161" s="4">
        <v>0</v>
      </c>
      <c r="E161">
        <v>21.5</v>
      </c>
      <c r="F161">
        <v>100656700</v>
      </c>
    </row>
    <row r="162" spans="1:6" x14ac:dyDescent="0.45">
      <c r="A162" t="s">
        <v>43</v>
      </c>
      <c r="B162" t="s">
        <v>59</v>
      </c>
      <c r="C162" s="1">
        <v>38390</v>
      </c>
      <c r="D162" s="4">
        <v>0</v>
      </c>
      <c r="E162">
        <v>21.05</v>
      </c>
      <c r="F162">
        <v>85199700</v>
      </c>
    </row>
    <row r="163" spans="1:6" x14ac:dyDescent="0.45">
      <c r="A163" t="s">
        <v>43</v>
      </c>
      <c r="B163" t="s">
        <v>59</v>
      </c>
      <c r="C163" s="1">
        <v>38397</v>
      </c>
      <c r="D163" s="4">
        <v>0</v>
      </c>
      <c r="E163">
        <v>21.31</v>
      </c>
      <c r="F163">
        <v>56317600</v>
      </c>
    </row>
    <row r="164" spans="1:6" x14ac:dyDescent="0.45">
      <c r="A164" t="s">
        <v>43</v>
      </c>
      <c r="B164" t="s">
        <v>59</v>
      </c>
      <c r="C164" s="1">
        <v>38404</v>
      </c>
      <c r="D164" s="4">
        <v>0</v>
      </c>
      <c r="E164">
        <v>22.08</v>
      </c>
      <c r="F164">
        <v>72516900</v>
      </c>
    </row>
    <row r="165" spans="1:6" x14ac:dyDescent="0.45">
      <c r="A165" t="s">
        <v>43</v>
      </c>
      <c r="B165" t="s">
        <v>59</v>
      </c>
      <c r="C165" s="1">
        <v>38411</v>
      </c>
      <c r="D165" s="4">
        <v>0</v>
      </c>
      <c r="E165">
        <v>22.96</v>
      </c>
      <c r="F165">
        <v>180637500</v>
      </c>
    </row>
    <row r="166" spans="1:6" x14ac:dyDescent="0.45">
      <c r="A166" t="s">
        <v>43</v>
      </c>
      <c r="B166" t="s">
        <v>59</v>
      </c>
      <c r="C166" s="1">
        <v>38418</v>
      </c>
      <c r="D166" s="4">
        <v>0</v>
      </c>
      <c r="E166">
        <v>22.07</v>
      </c>
      <c r="F166">
        <v>69899800</v>
      </c>
    </row>
    <row r="167" spans="1:6" x14ac:dyDescent="0.45">
      <c r="A167" t="s">
        <v>43</v>
      </c>
      <c r="B167" t="s">
        <v>59</v>
      </c>
      <c r="C167" s="1">
        <v>38425</v>
      </c>
      <c r="D167" s="4">
        <v>0</v>
      </c>
      <c r="E167">
        <v>20.478999999999999</v>
      </c>
      <c r="F167">
        <v>150642500</v>
      </c>
    </row>
    <row r="168" spans="1:6" x14ac:dyDescent="0.45">
      <c r="A168" t="s">
        <v>43</v>
      </c>
      <c r="B168" t="s">
        <v>59</v>
      </c>
      <c r="C168" s="1">
        <v>38432</v>
      </c>
      <c r="D168" s="4">
        <v>0</v>
      </c>
      <c r="E168">
        <v>20.942</v>
      </c>
      <c r="F168">
        <v>136258700</v>
      </c>
    </row>
    <row r="169" spans="1:6" x14ac:dyDescent="0.45">
      <c r="A169" t="s">
        <v>43</v>
      </c>
      <c r="B169" t="s">
        <v>59</v>
      </c>
      <c r="C169" s="1">
        <v>38439</v>
      </c>
      <c r="D169" s="4">
        <v>0</v>
      </c>
      <c r="E169">
        <v>20.805</v>
      </c>
      <c r="F169">
        <v>108858900</v>
      </c>
    </row>
    <row r="170" spans="1:6" x14ac:dyDescent="0.45">
      <c r="A170" t="s">
        <v>43</v>
      </c>
      <c r="B170" t="s">
        <v>59</v>
      </c>
      <c r="C170" s="1">
        <v>38446</v>
      </c>
      <c r="D170" s="4">
        <v>0</v>
      </c>
      <c r="E170">
        <v>21.75</v>
      </c>
      <c r="F170">
        <v>194403200</v>
      </c>
    </row>
    <row r="171" spans="1:6" x14ac:dyDescent="0.45">
      <c r="A171" t="s">
        <v>43</v>
      </c>
      <c r="B171" t="s">
        <v>59</v>
      </c>
      <c r="C171" s="1">
        <v>38453</v>
      </c>
      <c r="D171" s="4">
        <v>0</v>
      </c>
      <c r="E171">
        <v>20.3</v>
      </c>
      <c r="F171">
        <v>181608300</v>
      </c>
    </row>
    <row r="172" spans="1:6" x14ac:dyDescent="0.45">
      <c r="A172" t="s">
        <v>43</v>
      </c>
      <c r="B172" t="s">
        <v>59</v>
      </c>
      <c r="C172" s="1">
        <v>38460</v>
      </c>
      <c r="D172" s="4">
        <v>0</v>
      </c>
      <c r="E172">
        <v>20.350000000000001</v>
      </c>
      <c r="F172">
        <v>129225100</v>
      </c>
    </row>
    <row r="173" spans="1:6" x14ac:dyDescent="0.45">
      <c r="A173" t="s">
        <v>43</v>
      </c>
      <c r="B173" t="s">
        <v>59</v>
      </c>
      <c r="C173" s="1">
        <v>38467</v>
      </c>
      <c r="D173" s="4">
        <v>0</v>
      </c>
      <c r="E173">
        <v>19.489999999999998</v>
      </c>
      <c r="F173">
        <v>97070300</v>
      </c>
    </row>
    <row r="174" spans="1:6" x14ac:dyDescent="0.45">
      <c r="A174" t="s">
        <v>43</v>
      </c>
      <c r="B174" t="s">
        <v>59</v>
      </c>
      <c r="C174" s="1">
        <v>38474</v>
      </c>
      <c r="D174" s="4">
        <v>0</v>
      </c>
      <c r="E174">
        <v>19.43</v>
      </c>
      <c r="F174">
        <v>82637700</v>
      </c>
    </row>
    <row r="175" spans="1:6" x14ac:dyDescent="0.45">
      <c r="A175" t="s">
        <v>43</v>
      </c>
      <c r="B175" t="s">
        <v>59</v>
      </c>
      <c r="C175" s="1">
        <v>38481</v>
      </c>
      <c r="D175" s="4">
        <v>0</v>
      </c>
      <c r="E175">
        <v>19.260999999999999</v>
      </c>
      <c r="F175">
        <v>57692400</v>
      </c>
    </row>
    <row r="176" spans="1:6" x14ac:dyDescent="0.45">
      <c r="A176" t="s">
        <v>43</v>
      </c>
      <c r="B176" t="s">
        <v>59</v>
      </c>
      <c r="C176" s="1">
        <v>38488</v>
      </c>
      <c r="D176" s="4">
        <v>0</v>
      </c>
      <c r="E176">
        <v>19.100000000000001</v>
      </c>
      <c r="F176">
        <v>100955600</v>
      </c>
    </row>
    <row r="177" spans="1:6" x14ac:dyDescent="0.45">
      <c r="A177" t="s">
        <v>43</v>
      </c>
      <c r="B177" t="s">
        <v>59</v>
      </c>
      <c r="C177" s="1">
        <v>38495</v>
      </c>
      <c r="D177" s="4">
        <v>0</v>
      </c>
      <c r="E177">
        <v>19.437999999999999</v>
      </c>
      <c r="F177">
        <v>78455100</v>
      </c>
    </row>
    <row r="178" spans="1:6" x14ac:dyDescent="0.45">
      <c r="A178" t="s">
        <v>43</v>
      </c>
      <c r="B178" t="s">
        <v>59</v>
      </c>
      <c r="C178" s="1">
        <v>38502</v>
      </c>
      <c r="D178" s="4">
        <v>0</v>
      </c>
      <c r="E178">
        <v>19.977</v>
      </c>
      <c r="F178">
        <v>189567100</v>
      </c>
    </row>
    <row r="179" spans="1:6" x14ac:dyDescent="0.45">
      <c r="A179" t="s">
        <v>43</v>
      </c>
      <c r="B179" t="s">
        <v>59</v>
      </c>
      <c r="C179" s="1">
        <v>38509</v>
      </c>
      <c r="D179" s="4">
        <v>0</v>
      </c>
      <c r="E179">
        <v>20.193000000000001</v>
      </c>
      <c r="F179">
        <v>282917300</v>
      </c>
    </row>
    <row r="180" spans="1:6" x14ac:dyDescent="0.45">
      <c r="A180" t="s">
        <v>43</v>
      </c>
      <c r="B180" t="s">
        <v>59</v>
      </c>
      <c r="C180" s="1">
        <v>38516</v>
      </c>
      <c r="D180" s="4">
        <v>0</v>
      </c>
      <c r="E180">
        <v>21.05</v>
      </c>
      <c r="F180">
        <v>140574800</v>
      </c>
    </row>
    <row r="181" spans="1:6" x14ac:dyDescent="0.45">
      <c r="A181" t="s">
        <v>43</v>
      </c>
      <c r="B181" t="s">
        <v>59</v>
      </c>
      <c r="C181" s="1">
        <v>38523</v>
      </c>
      <c r="D181" s="4">
        <v>0</v>
      </c>
      <c r="E181">
        <v>21.663</v>
      </c>
      <c r="F181">
        <v>137438900</v>
      </c>
    </row>
    <row r="182" spans="1:6" x14ac:dyDescent="0.45">
      <c r="A182" t="s">
        <v>43</v>
      </c>
      <c r="B182" t="s">
        <v>59</v>
      </c>
      <c r="C182" s="1">
        <v>38530</v>
      </c>
      <c r="D182" s="4">
        <v>0</v>
      </c>
      <c r="E182">
        <v>21.712</v>
      </c>
      <c r="F182">
        <v>149019800</v>
      </c>
    </row>
    <row r="183" spans="1:6" x14ac:dyDescent="0.45">
      <c r="A183" t="s">
        <v>43</v>
      </c>
      <c r="B183" t="s">
        <v>59</v>
      </c>
      <c r="C183" s="1">
        <v>38537</v>
      </c>
      <c r="D183" s="4">
        <v>0</v>
      </c>
      <c r="E183">
        <v>22.7</v>
      </c>
      <c r="F183">
        <v>227871500</v>
      </c>
    </row>
    <row r="184" spans="1:6" x14ac:dyDescent="0.45">
      <c r="A184" t="s">
        <v>43</v>
      </c>
      <c r="B184" t="s">
        <v>59</v>
      </c>
      <c r="C184" s="1">
        <v>38544</v>
      </c>
      <c r="D184" s="4">
        <v>0</v>
      </c>
      <c r="E184">
        <v>22.111000000000001</v>
      </c>
      <c r="F184">
        <v>115746500</v>
      </c>
    </row>
    <row r="185" spans="1:6" x14ac:dyDescent="0.45">
      <c r="A185" t="s">
        <v>43</v>
      </c>
      <c r="B185" t="s">
        <v>59</v>
      </c>
      <c r="C185" s="1">
        <v>38551</v>
      </c>
      <c r="D185" s="4">
        <v>0</v>
      </c>
      <c r="E185">
        <v>22.503</v>
      </c>
      <c r="F185">
        <v>134367800</v>
      </c>
    </row>
    <row r="186" spans="1:6" x14ac:dyDescent="0.45">
      <c r="A186" t="s">
        <v>43</v>
      </c>
      <c r="B186" t="s">
        <v>59</v>
      </c>
      <c r="C186" s="1">
        <v>38558</v>
      </c>
      <c r="D186" s="4">
        <v>0</v>
      </c>
      <c r="E186">
        <v>23.298999999999999</v>
      </c>
      <c r="F186">
        <v>126084300</v>
      </c>
    </row>
    <row r="187" spans="1:6" x14ac:dyDescent="0.45">
      <c r="A187" t="s">
        <v>43</v>
      </c>
      <c r="B187" t="s">
        <v>59</v>
      </c>
      <c r="C187" s="1">
        <v>38565</v>
      </c>
      <c r="D187" s="4">
        <v>0</v>
      </c>
      <c r="E187">
        <v>23.27</v>
      </c>
      <c r="F187">
        <v>123652100</v>
      </c>
    </row>
    <row r="188" spans="1:6" x14ac:dyDescent="0.45">
      <c r="A188" t="s">
        <v>43</v>
      </c>
      <c r="B188" t="s">
        <v>59</v>
      </c>
      <c r="C188" s="1">
        <v>38572</v>
      </c>
      <c r="D188" s="4">
        <v>0</v>
      </c>
      <c r="E188">
        <v>23.515999999999998</v>
      </c>
      <c r="F188">
        <v>151307900</v>
      </c>
    </row>
    <row r="189" spans="1:6" x14ac:dyDescent="0.45">
      <c r="A189" t="s">
        <v>43</v>
      </c>
      <c r="B189" t="s">
        <v>59</v>
      </c>
      <c r="C189" s="1">
        <v>38579</v>
      </c>
      <c r="D189" s="4">
        <v>0</v>
      </c>
      <c r="E189">
        <v>24.4</v>
      </c>
      <c r="F189">
        <v>143352300</v>
      </c>
    </row>
    <row r="190" spans="1:6" x14ac:dyDescent="0.45">
      <c r="A190" t="s">
        <v>43</v>
      </c>
      <c r="B190" t="s">
        <v>59</v>
      </c>
      <c r="C190" s="1">
        <v>38586</v>
      </c>
      <c r="D190" s="4">
        <v>0</v>
      </c>
      <c r="E190">
        <v>26.029</v>
      </c>
      <c r="F190">
        <v>158816500</v>
      </c>
    </row>
    <row r="191" spans="1:6" x14ac:dyDescent="0.45">
      <c r="A191" t="s">
        <v>43</v>
      </c>
      <c r="B191" t="s">
        <v>59</v>
      </c>
      <c r="C191" s="1">
        <v>38593</v>
      </c>
      <c r="D191" s="4">
        <v>0</v>
      </c>
      <c r="E191">
        <v>27.84</v>
      </c>
      <c r="F191">
        <v>236424000</v>
      </c>
    </row>
    <row r="192" spans="1:6" x14ac:dyDescent="0.45">
      <c r="A192" t="s">
        <v>43</v>
      </c>
      <c r="B192" t="s">
        <v>59</v>
      </c>
      <c r="C192" s="1">
        <v>38600</v>
      </c>
      <c r="D192" s="4">
        <v>0</v>
      </c>
      <c r="E192">
        <v>26.89</v>
      </c>
      <c r="F192">
        <v>175680800</v>
      </c>
    </row>
    <row r="193" spans="1:6" x14ac:dyDescent="0.45">
      <c r="A193" t="s">
        <v>43</v>
      </c>
      <c r="B193" t="s">
        <v>59</v>
      </c>
      <c r="C193" s="1">
        <v>38607</v>
      </c>
      <c r="D193" s="4">
        <v>0</v>
      </c>
      <c r="E193">
        <v>27.954999999999998</v>
      </c>
      <c r="F193">
        <v>196284700</v>
      </c>
    </row>
    <row r="194" spans="1:6" x14ac:dyDescent="0.45">
      <c r="A194" t="s">
        <v>43</v>
      </c>
      <c r="B194" t="s">
        <v>59</v>
      </c>
      <c r="C194" s="1">
        <v>38614</v>
      </c>
      <c r="D194" s="4">
        <v>0</v>
      </c>
      <c r="E194">
        <v>29.95</v>
      </c>
      <c r="F194">
        <v>288105500</v>
      </c>
    </row>
    <row r="195" spans="1:6" x14ac:dyDescent="0.45">
      <c r="A195" t="s">
        <v>43</v>
      </c>
      <c r="B195" t="s">
        <v>59</v>
      </c>
      <c r="C195" s="1">
        <v>38621</v>
      </c>
      <c r="D195" s="4">
        <v>0</v>
      </c>
      <c r="E195">
        <v>30.606000000000002</v>
      </c>
      <c r="F195">
        <v>152900000</v>
      </c>
    </row>
    <row r="196" spans="1:6" x14ac:dyDescent="0.45">
      <c r="A196" t="s">
        <v>43</v>
      </c>
      <c r="B196" t="s">
        <v>59</v>
      </c>
      <c r="C196" s="1">
        <v>38628</v>
      </c>
      <c r="D196" s="4">
        <v>0</v>
      </c>
      <c r="E196">
        <v>28.1</v>
      </c>
      <c r="F196">
        <v>194204700</v>
      </c>
    </row>
    <row r="197" spans="1:6" x14ac:dyDescent="0.45">
      <c r="A197" t="s">
        <v>43</v>
      </c>
      <c r="B197" t="s">
        <v>59</v>
      </c>
      <c r="C197" s="1">
        <v>38635</v>
      </c>
      <c r="D197" s="4">
        <v>0</v>
      </c>
      <c r="E197">
        <v>26.25</v>
      </c>
      <c r="F197">
        <v>196747500</v>
      </c>
    </row>
    <row r="198" spans="1:6" x14ac:dyDescent="0.45">
      <c r="A198" t="s">
        <v>43</v>
      </c>
      <c r="B198" t="s">
        <v>59</v>
      </c>
      <c r="C198" s="1">
        <v>38642</v>
      </c>
      <c r="D198" s="4">
        <v>0</v>
      </c>
      <c r="E198">
        <v>25.036999999999999</v>
      </c>
      <c r="F198">
        <v>201240700</v>
      </c>
    </row>
    <row r="199" spans="1:6" x14ac:dyDescent="0.45">
      <c r="A199" t="s">
        <v>43</v>
      </c>
      <c r="B199" t="s">
        <v>59</v>
      </c>
      <c r="C199" s="1">
        <v>38649</v>
      </c>
      <c r="D199" s="4">
        <v>0</v>
      </c>
      <c r="E199">
        <v>25.885000000000002</v>
      </c>
      <c r="F199">
        <v>189220900</v>
      </c>
    </row>
    <row r="200" spans="1:6" x14ac:dyDescent="0.45">
      <c r="A200" t="s">
        <v>43</v>
      </c>
      <c r="B200" t="s">
        <v>59</v>
      </c>
      <c r="C200" s="1">
        <v>38656</v>
      </c>
      <c r="D200" s="4">
        <v>0</v>
      </c>
      <c r="E200">
        <v>28.49</v>
      </c>
      <c r="F200">
        <v>131715400</v>
      </c>
    </row>
    <row r="201" spans="1:6" x14ac:dyDescent="0.45">
      <c r="A201" t="s">
        <v>43</v>
      </c>
      <c r="B201" t="s">
        <v>59</v>
      </c>
      <c r="C201" s="1">
        <v>38663</v>
      </c>
      <c r="D201" s="4">
        <v>0</v>
      </c>
      <c r="E201">
        <v>28.04</v>
      </c>
      <c r="F201">
        <v>127567400</v>
      </c>
    </row>
    <row r="202" spans="1:6" x14ac:dyDescent="0.45">
      <c r="A202" t="s">
        <v>43</v>
      </c>
      <c r="B202" t="s">
        <v>59</v>
      </c>
      <c r="C202" s="1">
        <v>38670</v>
      </c>
      <c r="D202" s="4">
        <v>0</v>
      </c>
      <c r="E202">
        <v>29.07</v>
      </c>
      <c r="F202">
        <v>149723200</v>
      </c>
    </row>
    <row r="203" spans="1:6" x14ac:dyDescent="0.45">
      <c r="A203" t="s">
        <v>43</v>
      </c>
      <c r="B203" t="s">
        <v>59</v>
      </c>
      <c r="C203" s="1">
        <v>38677</v>
      </c>
      <c r="D203" s="4">
        <v>0</v>
      </c>
      <c r="E203">
        <v>30.5</v>
      </c>
      <c r="F203">
        <v>174112600</v>
      </c>
    </row>
    <row r="204" spans="1:6" x14ac:dyDescent="0.45">
      <c r="A204" t="s">
        <v>43</v>
      </c>
      <c r="B204" t="s">
        <v>59</v>
      </c>
      <c r="C204" s="1">
        <v>38684</v>
      </c>
      <c r="D204" s="4">
        <v>0</v>
      </c>
      <c r="E204">
        <v>31.13</v>
      </c>
      <c r="F204">
        <v>191658400</v>
      </c>
    </row>
    <row r="205" spans="1:6" x14ac:dyDescent="0.45">
      <c r="A205" t="s">
        <v>43</v>
      </c>
      <c r="B205" t="s">
        <v>59</v>
      </c>
      <c r="C205" s="1">
        <v>38691</v>
      </c>
      <c r="D205" s="4">
        <v>0</v>
      </c>
      <c r="E205">
        <v>31.295000000000002</v>
      </c>
      <c r="F205">
        <v>122316000</v>
      </c>
    </row>
    <row r="206" spans="1:6" x14ac:dyDescent="0.45">
      <c r="A206" t="s">
        <v>43</v>
      </c>
      <c r="B206" t="s">
        <v>59</v>
      </c>
      <c r="C206" s="1">
        <v>38698</v>
      </c>
      <c r="D206" s="4">
        <v>0</v>
      </c>
      <c r="E206">
        <v>30.88</v>
      </c>
      <c r="F206">
        <v>119016100</v>
      </c>
    </row>
    <row r="207" spans="1:6" x14ac:dyDescent="0.45">
      <c r="A207" t="s">
        <v>43</v>
      </c>
      <c r="B207" t="s">
        <v>59</v>
      </c>
      <c r="C207" s="1">
        <v>38705</v>
      </c>
      <c r="D207" s="4">
        <v>0</v>
      </c>
      <c r="E207">
        <v>31.099</v>
      </c>
      <c r="F207">
        <v>91807000</v>
      </c>
    </row>
    <row r="208" spans="1:6" x14ac:dyDescent="0.45">
      <c r="A208" t="s">
        <v>43</v>
      </c>
      <c r="B208" t="s">
        <v>59</v>
      </c>
      <c r="C208" s="1">
        <v>38712</v>
      </c>
      <c r="D208" s="4">
        <v>0</v>
      </c>
      <c r="E208">
        <v>31.04</v>
      </c>
      <c r="F208">
        <v>44111500</v>
      </c>
    </row>
    <row r="209" spans="1:6" x14ac:dyDescent="0.45">
      <c r="A209" t="s">
        <v>43</v>
      </c>
      <c r="B209" t="s">
        <v>59</v>
      </c>
      <c r="C209" s="1">
        <v>38726</v>
      </c>
      <c r="D209" s="4">
        <v>0</v>
      </c>
      <c r="E209">
        <v>35.1</v>
      </c>
      <c r="F209">
        <v>154259800</v>
      </c>
    </row>
    <row r="210" spans="1:6" x14ac:dyDescent="0.45">
      <c r="A210" t="s">
        <v>43</v>
      </c>
      <c r="B210" t="s">
        <v>59</v>
      </c>
      <c r="C210" s="1">
        <v>38733</v>
      </c>
      <c r="D210" s="4">
        <v>0</v>
      </c>
      <c r="E210">
        <v>37.53</v>
      </c>
      <c r="F210">
        <v>199852700</v>
      </c>
    </row>
    <row r="211" spans="1:6" x14ac:dyDescent="0.45">
      <c r="A211" t="s">
        <v>43</v>
      </c>
      <c r="B211" t="s">
        <v>59</v>
      </c>
      <c r="C211" s="1">
        <v>38740</v>
      </c>
      <c r="D211" s="4">
        <v>0</v>
      </c>
      <c r="E211">
        <v>40.69</v>
      </c>
      <c r="F211">
        <v>180929900</v>
      </c>
    </row>
    <row r="212" spans="1:6" x14ac:dyDescent="0.45">
      <c r="A212" t="s">
        <v>43</v>
      </c>
      <c r="B212" t="s">
        <v>59</v>
      </c>
      <c r="C212" s="1">
        <v>38747</v>
      </c>
      <c r="D212" s="4">
        <v>0</v>
      </c>
      <c r="E212">
        <v>37.9</v>
      </c>
      <c r="F212">
        <v>192662600</v>
      </c>
    </row>
    <row r="213" spans="1:6" x14ac:dyDescent="0.45">
      <c r="A213" t="s">
        <v>43</v>
      </c>
      <c r="B213" t="s">
        <v>59</v>
      </c>
      <c r="C213" s="1">
        <v>38754</v>
      </c>
      <c r="D213" s="4">
        <v>0</v>
      </c>
      <c r="E213">
        <v>38.6</v>
      </c>
      <c r="F213">
        <v>148180700</v>
      </c>
    </row>
    <row r="214" spans="1:6" x14ac:dyDescent="0.45">
      <c r="A214" t="s">
        <v>43</v>
      </c>
      <c r="B214" t="s">
        <v>59</v>
      </c>
      <c r="C214" s="1">
        <v>38761</v>
      </c>
      <c r="D214" s="4">
        <v>0</v>
      </c>
      <c r="E214">
        <v>40.200000000000003</v>
      </c>
      <c r="F214">
        <v>123276800</v>
      </c>
    </row>
    <row r="215" spans="1:6" x14ac:dyDescent="0.45">
      <c r="A215" t="s">
        <v>43</v>
      </c>
      <c r="B215" t="s">
        <v>59</v>
      </c>
      <c r="C215" s="1">
        <v>38768</v>
      </c>
      <c r="D215" s="4">
        <v>0</v>
      </c>
      <c r="E215">
        <v>45.064999999999998</v>
      </c>
      <c r="F215">
        <v>143238100</v>
      </c>
    </row>
    <row r="216" spans="1:6" x14ac:dyDescent="0.45">
      <c r="A216" t="s">
        <v>43</v>
      </c>
      <c r="B216" t="s">
        <v>59</v>
      </c>
      <c r="C216" s="1">
        <v>38775</v>
      </c>
      <c r="D216" s="4">
        <v>0</v>
      </c>
      <c r="E216">
        <v>44.689</v>
      </c>
      <c r="F216">
        <v>213654600</v>
      </c>
    </row>
    <row r="217" spans="1:6" x14ac:dyDescent="0.45">
      <c r="A217" t="s">
        <v>43</v>
      </c>
      <c r="B217" t="s">
        <v>59</v>
      </c>
      <c r="C217" s="1">
        <v>38782</v>
      </c>
      <c r="D217" s="4">
        <v>0</v>
      </c>
      <c r="E217">
        <v>39.887</v>
      </c>
      <c r="F217">
        <v>139469500</v>
      </c>
    </row>
    <row r="218" spans="1:6" x14ac:dyDescent="0.45">
      <c r="A218" t="s">
        <v>43</v>
      </c>
      <c r="B218" t="s">
        <v>59</v>
      </c>
      <c r="C218" s="1">
        <v>38789</v>
      </c>
      <c r="D218" s="4">
        <v>0</v>
      </c>
      <c r="E218">
        <v>41.8</v>
      </c>
      <c r="F218">
        <v>178518900</v>
      </c>
    </row>
    <row r="219" spans="1:6" x14ac:dyDescent="0.45">
      <c r="A219" t="s">
        <v>43</v>
      </c>
      <c r="B219" t="s">
        <v>59</v>
      </c>
      <c r="C219" s="1">
        <v>38796</v>
      </c>
      <c r="D219" s="4">
        <v>0</v>
      </c>
      <c r="E219">
        <v>41.49</v>
      </c>
      <c r="F219">
        <v>104807100</v>
      </c>
    </row>
    <row r="220" spans="1:6" x14ac:dyDescent="0.45">
      <c r="A220" t="s">
        <v>43</v>
      </c>
      <c r="B220" t="s">
        <v>59</v>
      </c>
      <c r="C220" s="1">
        <v>38803</v>
      </c>
      <c r="D220" s="4">
        <v>0</v>
      </c>
      <c r="E220">
        <v>42.171999999999997</v>
      </c>
      <c r="F220">
        <v>115913100</v>
      </c>
    </row>
    <row r="221" spans="1:6" x14ac:dyDescent="0.45">
      <c r="A221" t="s">
        <v>43</v>
      </c>
      <c r="B221" t="s">
        <v>59</v>
      </c>
      <c r="C221" s="1">
        <v>38810</v>
      </c>
      <c r="D221" s="4">
        <v>0</v>
      </c>
      <c r="E221">
        <v>46.35</v>
      </c>
      <c r="F221">
        <v>196361000</v>
      </c>
    </row>
    <row r="222" spans="1:6" x14ac:dyDescent="0.45">
      <c r="A222" t="s">
        <v>43</v>
      </c>
      <c r="B222" t="s">
        <v>59</v>
      </c>
      <c r="C222" s="1">
        <v>38817</v>
      </c>
      <c r="D222" s="4">
        <v>0</v>
      </c>
      <c r="E222">
        <v>46.488</v>
      </c>
      <c r="F222">
        <v>200819200</v>
      </c>
    </row>
    <row r="223" spans="1:6" x14ac:dyDescent="0.45">
      <c r="A223" t="s">
        <v>43</v>
      </c>
      <c r="B223" t="s">
        <v>59</v>
      </c>
      <c r="C223" s="1">
        <v>38824</v>
      </c>
      <c r="D223" s="4">
        <v>0</v>
      </c>
      <c r="E223">
        <v>49.198999999999998</v>
      </c>
      <c r="F223">
        <v>183780100</v>
      </c>
    </row>
    <row r="224" spans="1:6" x14ac:dyDescent="0.45">
      <c r="A224" t="s">
        <v>43</v>
      </c>
      <c r="B224" t="s">
        <v>59</v>
      </c>
      <c r="C224" s="1">
        <v>38831</v>
      </c>
      <c r="D224" s="4">
        <v>0</v>
      </c>
      <c r="E224">
        <v>47.368000000000002</v>
      </c>
      <c r="F224">
        <v>135314700</v>
      </c>
    </row>
    <row r="225" spans="1:6" x14ac:dyDescent="0.45">
      <c r="A225" t="s">
        <v>43</v>
      </c>
      <c r="B225" t="s">
        <v>59</v>
      </c>
      <c r="C225" s="1">
        <v>38838</v>
      </c>
      <c r="D225" s="4">
        <v>0</v>
      </c>
      <c r="E225">
        <v>50.098999999999997</v>
      </c>
      <c r="F225">
        <v>107307100</v>
      </c>
    </row>
    <row r="226" spans="1:6" x14ac:dyDescent="0.45">
      <c r="A226" t="s">
        <v>43</v>
      </c>
      <c r="B226" t="s">
        <v>59</v>
      </c>
      <c r="C226" s="1">
        <v>38845</v>
      </c>
      <c r="D226" s="4">
        <v>0</v>
      </c>
      <c r="E226">
        <v>44.98</v>
      </c>
      <c r="F226">
        <v>107131000</v>
      </c>
    </row>
    <row r="227" spans="1:6" x14ac:dyDescent="0.45">
      <c r="A227" t="s">
        <v>43</v>
      </c>
      <c r="B227" t="s">
        <v>59</v>
      </c>
      <c r="C227" s="1">
        <v>38852</v>
      </c>
      <c r="D227" s="4">
        <v>0</v>
      </c>
      <c r="E227">
        <v>36.378999999999998</v>
      </c>
      <c r="F227">
        <v>198937800</v>
      </c>
    </row>
    <row r="228" spans="1:6" x14ac:dyDescent="0.45">
      <c r="A228" t="s">
        <v>43</v>
      </c>
      <c r="B228" t="s">
        <v>59</v>
      </c>
      <c r="C228" s="1">
        <v>38859</v>
      </c>
      <c r="D228" s="4">
        <v>0</v>
      </c>
      <c r="E228">
        <v>38.997999999999998</v>
      </c>
      <c r="F228">
        <v>240292100</v>
      </c>
    </row>
    <row r="229" spans="1:6" x14ac:dyDescent="0.45">
      <c r="A229" t="s">
        <v>43</v>
      </c>
      <c r="B229" t="s">
        <v>59</v>
      </c>
      <c r="C229" s="1">
        <v>38866</v>
      </c>
      <c r="D229" s="4">
        <v>0</v>
      </c>
      <c r="E229">
        <v>39.103000000000002</v>
      </c>
      <c r="F229">
        <v>158243300</v>
      </c>
    </row>
    <row r="230" spans="1:6" x14ac:dyDescent="0.45">
      <c r="A230" t="s">
        <v>43</v>
      </c>
      <c r="B230" t="s">
        <v>59</v>
      </c>
      <c r="C230" s="1">
        <v>38873</v>
      </c>
      <c r="D230" s="4">
        <v>0</v>
      </c>
      <c r="E230">
        <v>32.204999999999998</v>
      </c>
      <c r="F230">
        <v>181792300</v>
      </c>
    </row>
    <row r="231" spans="1:6" x14ac:dyDescent="0.45">
      <c r="A231" t="s">
        <v>43</v>
      </c>
      <c r="B231" t="s">
        <v>59</v>
      </c>
      <c r="C231" s="1">
        <v>38880</v>
      </c>
      <c r="D231" s="4">
        <v>0</v>
      </c>
      <c r="E231">
        <v>33.125</v>
      </c>
      <c r="F231">
        <v>195687900</v>
      </c>
    </row>
    <row r="232" spans="1:6" x14ac:dyDescent="0.45">
      <c r="A232" t="s">
        <v>43</v>
      </c>
      <c r="B232" t="s">
        <v>59</v>
      </c>
      <c r="C232" s="1">
        <v>38887</v>
      </c>
      <c r="D232" s="4">
        <v>0</v>
      </c>
      <c r="E232">
        <v>33.200000000000003</v>
      </c>
      <c r="F232">
        <v>137622400</v>
      </c>
    </row>
    <row r="233" spans="1:6" x14ac:dyDescent="0.45">
      <c r="A233" t="s">
        <v>43</v>
      </c>
      <c r="B233" t="s">
        <v>59</v>
      </c>
      <c r="C233" s="1">
        <v>38894</v>
      </c>
      <c r="D233" s="4">
        <v>0</v>
      </c>
      <c r="E233">
        <v>39.9</v>
      </c>
      <c r="F233">
        <v>184960200</v>
      </c>
    </row>
    <row r="234" spans="1:6" x14ac:dyDescent="0.45">
      <c r="A234" t="s">
        <v>43</v>
      </c>
      <c r="B234" t="s">
        <v>59</v>
      </c>
      <c r="C234" s="1">
        <v>38901</v>
      </c>
      <c r="D234" s="4">
        <v>0</v>
      </c>
      <c r="E234">
        <v>40.106000000000002</v>
      </c>
      <c r="F234">
        <v>130657500</v>
      </c>
    </row>
    <row r="235" spans="1:6" x14ac:dyDescent="0.45">
      <c r="A235" t="s">
        <v>43</v>
      </c>
      <c r="B235" t="s">
        <v>59</v>
      </c>
      <c r="C235" s="1">
        <v>38908</v>
      </c>
      <c r="D235" s="4">
        <v>0</v>
      </c>
      <c r="E235">
        <v>38.847999999999999</v>
      </c>
      <c r="F235">
        <v>194513600</v>
      </c>
    </row>
    <row r="236" spans="1:6" x14ac:dyDescent="0.45">
      <c r="A236" t="s">
        <v>43</v>
      </c>
      <c r="B236" t="s">
        <v>59</v>
      </c>
      <c r="C236" s="1">
        <v>38915</v>
      </c>
      <c r="D236" s="4">
        <v>0</v>
      </c>
      <c r="E236">
        <v>39.148000000000003</v>
      </c>
      <c r="F236">
        <v>149836500</v>
      </c>
    </row>
    <row r="237" spans="1:6" x14ac:dyDescent="0.45">
      <c r="A237" t="s">
        <v>43</v>
      </c>
      <c r="B237" t="s">
        <v>59</v>
      </c>
      <c r="C237" s="1">
        <v>38922</v>
      </c>
      <c r="D237" s="4">
        <v>0</v>
      </c>
      <c r="E237">
        <v>39.975000000000001</v>
      </c>
      <c r="F237">
        <v>133365000</v>
      </c>
    </row>
    <row r="238" spans="1:6" x14ac:dyDescent="0.45">
      <c r="A238" t="s">
        <v>43</v>
      </c>
      <c r="B238" t="s">
        <v>59</v>
      </c>
      <c r="C238" s="1">
        <v>38929</v>
      </c>
      <c r="D238" s="4">
        <v>0</v>
      </c>
      <c r="E238">
        <v>42.11</v>
      </c>
      <c r="F238">
        <v>174012500</v>
      </c>
    </row>
    <row r="239" spans="1:6" x14ac:dyDescent="0.45">
      <c r="A239" t="s">
        <v>43</v>
      </c>
      <c r="B239" t="s">
        <v>59</v>
      </c>
      <c r="C239" s="1">
        <v>38936</v>
      </c>
      <c r="D239" s="4">
        <v>0</v>
      </c>
      <c r="E239">
        <v>42.765000000000001</v>
      </c>
      <c r="F239">
        <v>137912900</v>
      </c>
    </row>
    <row r="240" spans="1:6" x14ac:dyDescent="0.45">
      <c r="A240" t="s">
        <v>43</v>
      </c>
      <c r="B240" t="s">
        <v>59</v>
      </c>
      <c r="C240" s="1">
        <v>38943</v>
      </c>
      <c r="D240" s="4">
        <v>0</v>
      </c>
      <c r="E240">
        <v>38.72</v>
      </c>
      <c r="F240">
        <v>147673200</v>
      </c>
    </row>
    <row r="241" spans="1:6" x14ac:dyDescent="0.45">
      <c r="A241" t="s">
        <v>43</v>
      </c>
      <c r="B241" t="s">
        <v>59</v>
      </c>
      <c r="C241" s="1">
        <v>38950</v>
      </c>
      <c r="D241" s="4">
        <v>0</v>
      </c>
      <c r="E241">
        <v>40.799999999999997</v>
      </c>
      <c r="F241">
        <v>119932200</v>
      </c>
    </row>
    <row r="242" spans="1:6" x14ac:dyDescent="0.45">
      <c r="A242" t="s">
        <v>43</v>
      </c>
      <c r="B242" t="s">
        <v>59</v>
      </c>
      <c r="C242" s="1">
        <v>38957</v>
      </c>
      <c r="D242" s="4">
        <v>0</v>
      </c>
      <c r="E242">
        <v>38.965000000000003</v>
      </c>
      <c r="F242">
        <v>137684200</v>
      </c>
    </row>
    <row r="243" spans="1:6" x14ac:dyDescent="0.45">
      <c r="A243" t="s">
        <v>43</v>
      </c>
      <c r="B243" t="s">
        <v>59</v>
      </c>
      <c r="C243" s="1">
        <v>38964</v>
      </c>
      <c r="D243" s="4">
        <v>0</v>
      </c>
      <c r="E243">
        <v>36.292999999999999</v>
      </c>
      <c r="F243">
        <v>205015500</v>
      </c>
    </row>
    <row r="244" spans="1:6" x14ac:dyDescent="0.45">
      <c r="A244" t="s">
        <v>43</v>
      </c>
      <c r="B244" t="s">
        <v>59</v>
      </c>
      <c r="C244" s="1">
        <v>38971</v>
      </c>
      <c r="D244" s="4">
        <v>0</v>
      </c>
      <c r="E244">
        <v>34.29</v>
      </c>
      <c r="F244">
        <v>216760800</v>
      </c>
    </row>
    <row r="245" spans="1:6" x14ac:dyDescent="0.45">
      <c r="A245" t="s">
        <v>43</v>
      </c>
      <c r="B245" t="s">
        <v>59</v>
      </c>
      <c r="C245" s="1">
        <v>38978</v>
      </c>
      <c r="D245" s="4">
        <v>0</v>
      </c>
      <c r="E245">
        <v>32.994999999999997</v>
      </c>
      <c r="F245">
        <v>194438500</v>
      </c>
    </row>
    <row r="246" spans="1:6" x14ac:dyDescent="0.45">
      <c r="A246" t="s">
        <v>43</v>
      </c>
      <c r="B246" t="s">
        <v>59</v>
      </c>
      <c r="C246" s="1">
        <v>38985</v>
      </c>
      <c r="D246" s="4">
        <v>0</v>
      </c>
      <c r="E246">
        <v>35.1</v>
      </c>
      <c r="F246">
        <v>227252800</v>
      </c>
    </row>
    <row r="247" spans="1:6" x14ac:dyDescent="0.45">
      <c r="A247" t="s">
        <v>43</v>
      </c>
      <c r="B247" t="s">
        <v>59</v>
      </c>
      <c r="C247" s="1">
        <v>38992</v>
      </c>
      <c r="D247" s="4">
        <v>0</v>
      </c>
      <c r="E247">
        <v>34.332000000000001</v>
      </c>
      <c r="F247">
        <v>232452400</v>
      </c>
    </row>
    <row r="248" spans="1:6" x14ac:dyDescent="0.45">
      <c r="A248" t="s">
        <v>43</v>
      </c>
      <c r="B248" t="s">
        <v>59</v>
      </c>
      <c r="C248" s="1">
        <v>38999</v>
      </c>
      <c r="D248" s="4">
        <v>0</v>
      </c>
      <c r="E248">
        <v>35.802</v>
      </c>
      <c r="F248">
        <v>213583800</v>
      </c>
    </row>
    <row r="249" spans="1:6" x14ac:dyDescent="0.45">
      <c r="A249" t="s">
        <v>43</v>
      </c>
      <c r="B249" t="s">
        <v>59</v>
      </c>
      <c r="C249" s="1">
        <v>39006</v>
      </c>
      <c r="D249" s="4">
        <v>0</v>
      </c>
      <c r="E249">
        <v>35.4</v>
      </c>
      <c r="F249">
        <v>267746300</v>
      </c>
    </row>
    <row r="250" spans="1:6" x14ac:dyDescent="0.45">
      <c r="A250" t="s">
        <v>43</v>
      </c>
      <c r="B250" t="s">
        <v>59</v>
      </c>
      <c r="C250" s="1">
        <v>39013</v>
      </c>
      <c r="D250" s="4">
        <v>0</v>
      </c>
      <c r="E250">
        <v>34.331000000000003</v>
      </c>
      <c r="F250">
        <v>226484900</v>
      </c>
    </row>
    <row r="251" spans="1:6" x14ac:dyDescent="0.45">
      <c r="A251" t="s">
        <v>43</v>
      </c>
      <c r="B251" t="s">
        <v>59</v>
      </c>
      <c r="C251" s="1">
        <v>39020</v>
      </c>
      <c r="D251" s="4">
        <v>0</v>
      </c>
      <c r="E251">
        <v>34.537999999999997</v>
      </c>
      <c r="F251">
        <v>171551000</v>
      </c>
    </row>
    <row r="252" spans="1:6" x14ac:dyDescent="0.45">
      <c r="A252" t="s">
        <v>43</v>
      </c>
      <c r="B252" t="s">
        <v>59</v>
      </c>
      <c r="C252" s="1">
        <v>39027</v>
      </c>
      <c r="D252" s="4">
        <v>0</v>
      </c>
      <c r="E252">
        <v>36.268999999999998</v>
      </c>
      <c r="F252">
        <v>208515500</v>
      </c>
    </row>
    <row r="253" spans="1:6" x14ac:dyDescent="0.45">
      <c r="A253" t="s">
        <v>43</v>
      </c>
      <c r="B253" t="s">
        <v>59</v>
      </c>
      <c r="C253" s="1">
        <v>39034</v>
      </c>
      <c r="D253" s="4">
        <v>0</v>
      </c>
      <c r="E253">
        <v>35.299999999999997</v>
      </c>
      <c r="F253">
        <v>259348100</v>
      </c>
    </row>
    <row r="254" spans="1:6" x14ac:dyDescent="0.45">
      <c r="A254" t="s">
        <v>43</v>
      </c>
      <c r="B254" t="s">
        <v>59</v>
      </c>
      <c r="C254" s="1">
        <v>39041</v>
      </c>
      <c r="D254" s="4">
        <v>0</v>
      </c>
      <c r="E254">
        <v>35.017000000000003</v>
      </c>
      <c r="F254">
        <v>170357700</v>
      </c>
    </row>
    <row r="255" spans="1:6" x14ac:dyDescent="0.45">
      <c r="A255" t="s">
        <v>43</v>
      </c>
      <c r="B255" t="s">
        <v>59</v>
      </c>
      <c r="C255" s="1">
        <v>39048</v>
      </c>
      <c r="D255" s="4">
        <v>0</v>
      </c>
      <c r="E255">
        <v>35.950000000000003</v>
      </c>
      <c r="F255">
        <v>238681000</v>
      </c>
    </row>
    <row r="256" spans="1:6" x14ac:dyDescent="0.45">
      <c r="A256" t="s">
        <v>43</v>
      </c>
      <c r="B256" t="s">
        <v>59</v>
      </c>
      <c r="C256" s="1">
        <v>39055</v>
      </c>
      <c r="D256" s="4">
        <v>0</v>
      </c>
      <c r="E256">
        <v>39.24</v>
      </c>
      <c r="F256">
        <v>451926700</v>
      </c>
    </row>
    <row r="257" spans="1:6" x14ac:dyDescent="0.45">
      <c r="A257" t="s">
        <v>43</v>
      </c>
      <c r="B257" t="s">
        <v>59</v>
      </c>
      <c r="C257" s="1">
        <v>39062</v>
      </c>
      <c r="D257" s="4">
        <v>0</v>
      </c>
      <c r="E257">
        <v>38.567</v>
      </c>
      <c r="F257">
        <v>268778300</v>
      </c>
    </row>
    <row r="258" spans="1:6" x14ac:dyDescent="0.45">
      <c r="A258" t="s">
        <v>43</v>
      </c>
      <c r="B258" t="s">
        <v>59</v>
      </c>
      <c r="C258" s="1">
        <v>39069</v>
      </c>
      <c r="D258" s="4">
        <v>0</v>
      </c>
      <c r="E258">
        <v>38.299999999999997</v>
      </c>
      <c r="F258">
        <v>210730600</v>
      </c>
    </row>
    <row r="259" spans="1:6" x14ac:dyDescent="0.45">
      <c r="A259" t="s">
        <v>43</v>
      </c>
      <c r="B259" t="s">
        <v>59</v>
      </c>
      <c r="C259" s="1">
        <v>39076</v>
      </c>
      <c r="D259" s="4">
        <v>0</v>
      </c>
      <c r="E259">
        <v>40.201999999999998</v>
      </c>
      <c r="F259">
        <v>203949400</v>
      </c>
    </row>
    <row r="260" spans="1:6" x14ac:dyDescent="0.45">
      <c r="A260" t="s">
        <v>43</v>
      </c>
      <c r="B260" t="s">
        <v>59</v>
      </c>
      <c r="C260" s="1">
        <v>39090</v>
      </c>
      <c r="D260" s="4">
        <v>0</v>
      </c>
      <c r="E260">
        <v>36.448999999999998</v>
      </c>
      <c r="F260">
        <v>228524400</v>
      </c>
    </row>
    <row r="261" spans="1:6" x14ac:dyDescent="0.45">
      <c r="A261" t="s">
        <v>43</v>
      </c>
      <c r="B261" t="s">
        <v>59</v>
      </c>
      <c r="C261" s="1">
        <v>39097</v>
      </c>
      <c r="D261" s="4">
        <v>0</v>
      </c>
      <c r="E261">
        <v>33</v>
      </c>
      <c r="F261">
        <v>411406800</v>
      </c>
    </row>
    <row r="262" spans="1:6" x14ac:dyDescent="0.45">
      <c r="A262" t="s">
        <v>43</v>
      </c>
      <c r="B262" t="s">
        <v>59</v>
      </c>
      <c r="C262" s="1">
        <v>39104</v>
      </c>
      <c r="D262" s="4">
        <v>0</v>
      </c>
      <c r="E262">
        <v>33.130000000000003</v>
      </c>
      <c r="F262">
        <v>520553900</v>
      </c>
    </row>
    <row r="263" spans="1:6" x14ac:dyDescent="0.45">
      <c r="A263" t="s">
        <v>43</v>
      </c>
      <c r="B263" t="s">
        <v>59</v>
      </c>
      <c r="C263" s="1">
        <v>39111</v>
      </c>
      <c r="D263" s="4">
        <v>0</v>
      </c>
      <c r="E263">
        <v>33.020000000000003</v>
      </c>
      <c r="F263">
        <v>281494000</v>
      </c>
    </row>
    <row r="264" spans="1:6" x14ac:dyDescent="0.45">
      <c r="A264" t="s">
        <v>43</v>
      </c>
      <c r="B264" t="s">
        <v>59</v>
      </c>
      <c r="C264" s="1">
        <v>39118</v>
      </c>
      <c r="D264" s="4">
        <v>0</v>
      </c>
      <c r="E264">
        <v>32.93</v>
      </c>
      <c r="F264">
        <v>277755700</v>
      </c>
    </row>
    <row r="265" spans="1:6" x14ac:dyDescent="0.45">
      <c r="A265" t="s">
        <v>43</v>
      </c>
      <c r="B265" t="s">
        <v>59</v>
      </c>
      <c r="C265" s="1">
        <v>39125</v>
      </c>
      <c r="D265" s="4">
        <v>0</v>
      </c>
      <c r="E265">
        <v>32.201000000000001</v>
      </c>
      <c r="F265">
        <v>234232900</v>
      </c>
    </row>
    <row r="266" spans="1:6" x14ac:dyDescent="0.45">
      <c r="A266" t="s">
        <v>43</v>
      </c>
      <c r="B266" t="s">
        <v>59</v>
      </c>
      <c r="C266" s="1">
        <v>39132</v>
      </c>
      <c r="D266" s="4">
        <v>0</v>
      </c>
      <c r="E266">
        <v>33.200000000000003</v>
      </c>
      <c r="F266">
        <v>210467300</v>
      </c>
    </row>
    <row r="267" spans="1:6" x14ac:dyDescent="0.45">
      <c r="A267" t="s">
        <v>43</v>
      </c>
      <c r="B267" t="s">
        <v>59</v>
      </c>
      <c r="C267" s="1">
        <v>39139</v>
      </c>
      <c r="D267" s="4">
        <v>0</v>
      </c>
      <c r="E267">
        <v>30.113</v>
      </c>
      <c r="F267">
        <v>427572000</v>
      </c>
    </row>
    <row r="268" spans="1:6" x14ac:dyDescent="0.45">
      <c r="A268" t="s">
        <v>43</v>
      </c>
      <c r="B268" t="s">
        <v>59</v>
      </c>
      <c r="C268" s="1">
        <v>39146</v>
      </c>
      <c r="D268" s="4">
        <v>0</v>
      </c>
      <c r="E268">
        <v>29.032</v>
      </c>
      <c r="F268">
        <v>329241000</v>
      </c>
    </row>
    <row r="269" spans="1:6" x14ac:dyDescent="0.45">
      <c r="A269" t="s">
        <v>43</v>
      </c>
      <c r="B269" t="s">
        <v>59</v>
      </c>
      <c r="C269" s="1">
        <v>39153</v>
      </c>
      <c r="D269" s="4">
        <v>0</v>
      </c>
      <c r="E269">
        <v>29.739000000000001</v>
      </c>
      <c r="F269">
        <v>524227800</v>
      </c>
    </row>
    <row r="270" spans="1:6" x14ac:dyDescent="0.45">
      <c r="A270" t="s">
        <v>43</v>
      </c>
      <c r="B270" t="s">
        <v>59</v>
      </c>
      <c r="C270" s="1">
        <v>39160</v>
      </c>
      <c r="D270" s="4">
        <v>0</v>
      </c>
      <c r="E270">
        <v>32.301000000000002</v>
      </c>
      <c r="F270">
        <v>442198900</v>
      </c>
    </row>
    <row r="271" spans="1:6" x14ac:dyDescent="0.45">
      <c r="A271" t="s">
        <v>43</v>
      </c>
      <c r="B271" t="s">
        <v>59</v>
      </c>
      <c r="C271" s="1">
        <v>39167</v>
      </c>
      <c r="D271" s="4">
        <v>0</v>
      </c>
      <c r="E271">
        <v>32.701000000000001</v>
      </c>
      <c r="F271">
        <v>412336800</v>
      </c>
    </row>
    <row r="272" spans="1:6" x14ac:dyDescent="0.45">
      <c r="A272" t="s">
        <v>43</v>
      </c>
      <c r="B272" t="s">
        <v>59</v>
      </c>
      <c r="C272" s="1">
        <v>39174</v>
      </c>
      <c r="D272" s="4">
        <v>0</v>
      </c>
      <c r="E272">
        <v>31.251000000000001</v>
      </c>
      <c r="F272">
        <v>237715300</v>
      </c>
    </row>
    <row r="273" spans="1:6" x14ac:dyDescent="0.45">
      <c r="A273" t="s">
        <v>43</v>
      </c>
      <c r="B273" t="s">
        <v>59</v>
      </c>
      <c r="C273" s="1">
        <v>39181</v>
      </c>
      <c r="D273" s="4">
        <v>0</v>
      </c>
      <c r="E273">
        <v>31.58</v>
      </c>
      <c r="F273">
        <v>254588700</v>
      </c>
    </row>
    <row r="274" spans="1:6" x14ac:dyDescent="0.45">
      <c r="A274" t="s">
        <v>43</v>
      </c>
      <c r="B274" t="s">
        <v>59</v>
      </c>
      <c r="C274" s="1">
        <v>39188</v>
      </c>
      <c r="D274" s="4">
        <v>0</v>
      </c>
      <c r="E274">
        <v>32.380000000000003</v>
      </c>
      <c r="F274">
        <v>297748000</v>
      </c>
    </row>
    <row r="275" spans="1:6" x14ac:dyDescent="0.45">
      <c r="A275" t="s">
        <v>43</v>
      </c>
      <c r="B275" t="s">
        <v>59</v>
      </c>
      <c r="C275" s="1">
        <v>39195</v>
      </c>
      <c r="D275" s="4">
        <v>0</v>
      </c>
      <c r="E275">
        <v>33.9</v>
      </c>
      <c r="F275">
        <v>747267800</v>
      </c>
    </row>
    <row r="276" spans="1:6" x14ac:dyDescent="0.45">
      <c r="A276" t="s">
        <v>43</v>
      </c>
      <c r="B276" t="s">
        <v>59</v>
      </c>
      <c r="C276" s="1">
        <v>39202</v>
      </c>
      <c r="D276" s="4">
        <v>0</v>
      </c>
      <c r="E276">
        <v>33.299999999999997</v>
      </c>
      <c r="F276">
        <v>137957100</v>
      </c>
    </row>
    <row r="277" spans="1:6" x14ac:dyDescent="0.45">
      <c r="A277" t="s">
        <v>43</v>
      </c>
      <c r="B277" t="s">
        <v>59</v>
      </c>
      <c r="C277" s="1">
        <v>39209</v>
      </c>
      <c r="D277" s="4">
        <v>0</v>
      </c>
      <c r="E277">
        <v>31.32</v>
      </c>
      <c r="F277">
        <v>263877200</v>
      </c>
    </row>
    <row r="278" spans="1:6" x14ac:dyDescent="0.45">
      <c r="A278" t="s">
        <v>43</v>
      </c>
      <c r="B278" t="s">
        <v>59</v>
      </c>
      <c r="C278" s="1">
        <v>39216</v>
      </c>
      <c r="D278" s="4">
        <v>0</v>
      </c>
      <c r="E278">
        <v>31.37</v>
      </c>
      <c r="F278">
        <v>190757900</v>
      </c>
    </row>
    <row r="279" spans="1:6" x14ac:dyDescent="0.45">
      <c r="A279" t="s">
        <v>43</v>
      </c>
      <c r="B279" t="s">
        <v>59</v>
      </c>
      <c r="C279" s="1">
        <v>39223</v>
      </c>
      <c r="D279" s="4">
        <v>0</v>
      </c>
      <c r="E279">
        <v>29.34</v>
      </c>
      <c r="F279">
        <v>272733300</v>
      </c>
    </row>
    <row r="280" spans="1:6" x14ac:dyDescent="0.45">
      <c r="A280" t="s">
        <v>43</v>
      </c>
      <c r="B280" t="s">
        <v>59</v>
      </c>
      <c r="C280" s="1">
        <v>39230</v>
      </c>
      <c r="D280" s="4">
        <v>0</v>
      </c>
      <c r="E280">
        <v>29.18</v>
      </c>
      <c r="F280">
        <v>254474400</v>
      </c>
    </row>
    <row r="281" spans="1:6" x14ac:dyDescent="0.45">
      <c r="A281" t="s">
        <v>43</v>
      </c>
      <c r="B281" t="s">
        <v>59</v>
      </c>
      <c r="C281" s="1">
        <v>39237</v>
      </c>
      <c r="D281" s="4">
        <v>0</v>
      </c>
      <c r="E281">
        <v>28.091999999999999</v>
      </c>
      <c r="F281">
        <v>171330800</v>
      </c>
    </row>
    <row r="282" spans="1:6" x14ac:dyDescent="0.45">
      <c r="A282" t="s">
        <v>43</v>
      </c>
      <c r="B282" t="s">
        <v>59</v>
      </c>
      <c r="C282" s="1">
        <v>39244</v>
      </c>
      <c r="D282" s="4">
        <v>0</v>
      </c>
      <c r="E282">
        <v>29.18</v>
      </c>
      <c r="F282">
        <v>180516000</v>
      </c>
    </row>
    <row r="283" spans="1:6" x14ac:dyDescent="0.45">
      <c r="A283" t="s">
        <v>43</v>
      </c>
      <c r="B283" t="s">
        <v>59</v>
      </c>
      <c r="C283" s="1">
        <v>39251</v>
      </c>
      <c r="D283" s="4">
        <v>0</v>
      </c>
      <c r="E283">
        <v>29.2</v>
      </c>
      <c r="F283">
        <v>388637400</v>
      </c>
    </row>
    <row r="284" spans="1:6" x14ac:dyDescent="0.45">
      <c r="A284" t="s">
        <v>43</v>
      </c>
      <c r="B284" t="s">
        <v>59</v>
      </c>
      <c r="C284" s="1">
        <v>39258</v>
      </c>
      <c r="D284" s="4">
        <v>0</v>
      </c>
      <c r="E284">
        <v>27.9</v>
      </c>
      <c r="F284">
        <v>190479000</v>
      </c>
    </row>
    <row r="285" spans="1:6" x14ac:dyDescent="0.45">
      <c r="A285" t="s">
        <v>43</v>
      </c>
      <c r="B285" t="s">
        <v>59</v>
      </c>
      <c r="C285" s="1">
        <v>39265</v>
      </c>
      <c r="D285" s="4">
        <v>0</v>
      </c>
      <c r="E285">
        <v>30.614000000000001</v>
      </c>
      <c r="F285">
        <v>422566400</v>
      </c>
    </row>
    <row r="286" spans="1:6" x14ac:dyDescent="0.45">
      <c r="A286" t="s">
        <v>43</v>
      </c>
      <c r="B286" t="s">
        <v>59</v>
      </c>
      <c r="C286" s="1">
        <v>39272</v>
      </c>
      <c r="D286" s="4">
        <v>0</v>
      </c>
      <c r="E286">
        <v>31.061</v>
      </c>
      <c r="F286">
        <v>400241500</v>
      </c>
    </row>
    <row r="287" spans="1:6" x14ac:dyDescent="0.45">
      <c r="A287" t="s">
        <v>43</v>
      </c>
      <c r="B287" t="s">
        <v>59</v>
      </c>
      <c r="C287" s="1">
        <v>39279</v>
      </c>
      <c r="D287" s="4">
        <v>0</v>
      </c>
      <c r="E287">
        <v>30.355</v>
      </c>
      <c r="F287">
        <v>420068500</v>
      </c>
    </row>
    <row r="288" spans="1:6" x14ac:dyDescent="0.45">
      <c r="A288" t="s">
        <v>43</v>
      </c>
      <c r="B288" t="s">
        <v>59</v>
      </c>
      <c r="C288" s="1">
        <v>39286</v>
      </c>
      <c r="D288" s="4">
        <v>0</v>
      </c>
      <c r="E288">
        <v>28.995999999999999</v>
      </c>
      <c r="F288">
        <v>446196600</v>
      </c>
    </row>
    <row r="289" spans="1:6" x14ac:dyDescent="0.45">
      <c r="A289" t="s">
        <v>43</v>
      </c>
      <c r="B289" t="s">
        <v>59</v>
      </c>
      <c r="C289" s="1">
        <v>39293</v>
      </c>
      <c r="D289" s="4">
        <v>0</v>
      </c>
      <c r="E289">
        <v>28.57</v>
      </c>
      <c r="F289">
        <v>391974900</v>
      </c>
    </row>
    <row r="290" spans="1:6" x14ac:dyDescent="0.45">
      <c r="A290" t="s">
        <v>43</v>
      </c>
      <c r="B290" t="s">
        <v>59</v>
      </c>
      <c r="C290" s="1">
        <v>39300</v>
      </c>
      <c r="D290" s="4">
        <v>0</v>
      </c>
      <c r="E290">
        <v>29.15</v>
      </c>
      <c r="F290">
        <v>493086600</v>
      </c>
    </row>
    <row r="291" spans="1:6" x14ac:dyDescent="0.45">
      <c r="A291" t="s">
        <v>43</v>
      </c>
      <c r="B291" t="s">
        <v>59</v>
      </c>
      <c r="C291" s="1">
        <v>39307</v>
      </c>
      <c r="D291" s="4">
        <v>0</v>
      </c>
      <c r="E291">
        <v>30.82</v>
      </c>
      <c r="F291">
        <v>744544400</v>
      </c>
    </row>
    <row r="292" spans="1:6" x14ac:dyDescent="0.45">
      <c r="A292" t="s">
        <v>43</v>
      </c>
      <c r="B292" t="s">
        <v>59</v>
      </c>
      <c r="C292" s="1">
        <v>39314</v>
      </c>
      <c r="D292" s="4">
        <v>0</v>
      </c>
      <c r="E292">
        <v>30.55</v>
      </c>
      <c r="F292">
        <v>392587500</v>
      </c>
    </row>
    <row r="293" spans="1:6" x14ac:dyDescent="0.45">
      <c r="A293" t="s">
        <v>43</v>
      </c>
      <c r="B293" t="s">
        <v>59</v>
      </c>
      <c r="C293" s="1">
        <v>39321</v>
      </c>
      <c r="D293" s="4">
        <v>0</v>
      </c>
      <c r="E293">
        <v>32.159999999999997</v>
      </c>
      <c r="F293">
        <v>1055808800</v>
      </c>
    </row>
    <row r="294" spans="1:6" x14ac:dyDescent="0.45">
      <c r="A294" t="s">
        <v>43</v>
      </c>
      <c r="B294" t="s">
        <v>59</v>
      </c>
      <c r="C294" s="1">
        <v>39328</v>
      </c>
      <c r="D294" s="4">
        <v>0</v>
      </c>
      <c r="E294">
        <v>31.077000000000002</v>
      </c>
      <c r="F294">
        <v>477413600</v>
      </c>
    </row>
    <row r="295" spans="1:6" x14ac:dyDescent="0.45">
      <c r="A295" t="s">
        <v>43</v>
      </c>
      <c r="B295" t="s">
        <v>59</v>
      </c>
      <c r="C295" s="1">
        <v>39335</v>
      </c>
      <c r="D295" s="4">
        <v>0</v>
      </c>
      <c r="E295">
        <v>31.55</v>
      </c>
      <c r="F295">
        <v>274093500</v>
      </c>
    </row>
    <row r="296" spans="1:6" x14ac:dyDescent="0.45">
      <c r="A296" t="s">
        <v>43</v>
      </c>
      <c r="B296" t="s">
        <v>59</v>
      </c>
      <c r="C296" s="1">
        <v>39342</v>
      </c>
      <c r="D296" s="4">
        <v>0</v>
      </c>
      <c r="E296">
        <v>32.499000000000002</v>
      </c>
      <c r="F296">
        <v>426240200</v>
      </c>
    </row>
    <row r="297" spans="1:6" x14ac:dyDescent="0.45">
      <c r="A297" t="s">
        <v>43</v>
      </c>
      <c r="B297" t="s">
        <v>59</v>
      </c>
      <c r="C297" s="1">
        <v>39349</v>
      </c>
      <c r="D297" s="4">
        <v>0</v>
      </c>
      <c r="E297">
        <v>33.9</v>
      </c>
      <c r="F297">
        <v>703790500</v>
      </c>
    </row>
    <row r="298" spans="1:6" x14ac:dyDescent="0.45">
      <c r="A298" t="s">
        <v>43</v>
      </c>
      <c r="B298" t="s">
        <v>59</v>
      </c>
      <c r="C298" s="1">
        <v>39356</v>
      </c>
      <c r="D298" s="4">
        <v>0</v>
      </c>
      <c r="E298">
        <v>33.700000000000003</v>
      </c>
      <c r="F298">
        <v>325697700</v>
      </c>
    </row>
    <row r="299" spans="1:6" x14ac:dyDescent="0.45">
      <c r="A299" t="s">
        <v>43</v>
      </c>
      <c r="B299" t="s">
        <v>59</v>
      </c>
      <c r="C299" s="1">
        <v>39363</v>
      </c>
      <c r="D299" s="4">
        <v>0</v>
      </c>
      <c r="E299">
        <v>32.64</v>
      </c>
      <c r="F299">
        <v>295890600</v>
      </c>
    </row>
    <row r="300" spans="1:6" x14ac:dyDescent="0.45">
      <c r="A300" t="s">
        <v>43</v>
      </c>
      <c r="B300" t="s">
        <v>59</v>
      </c>
      <c r="C300" s="1">
        <v>39370</v>
      </c>
      <c r="D300" s="4">
        <v>0</v>
      </c>
      <c r="E300">
        <v>31.800999999999998</v>
      </c>
      <c r="F300">
        <v>255061700</v>
      </c>
    </row>
    <row r="301" spans="1:6" x14ac:dyDescent="0.45">
      <c r="A301" t="s">
        <v>43</v>
      </c>
      <c r="B301" t="s">
        <v>59</v>
      </c>
      <c r="C301" s="1">
        <v>39377</v>
      </c>
      <c r="D301" s="4">
        <v>0</v>
      </c>
      <c r="E301">
        <v>32.365000000000002</v>
      </c>
      <c r="F301">
        <v>306559600</v>
      </c>
    </row>
    <row r="302" spans="1:6" x14ac:dyDescent="0.45">
      <c r="A302" t="s">
        <v>43</v>
      </c>
      <c r="B302" t="s">
        <v>59</v>
      </c>
      <c r="C302" s="1">
        <v>39384</v>
      </c>
      <c r="D302" s="4">
        <v>0</v>
      </c>
      <c r="E302">
        <v>31.58</v>
      </c>
      <c r="F302">
        <v>393642000</v>
      </c>
    </row>
    <row r="303" spans="1:6" x14ac:dyDescent="0.45">
      <c r="A303" t="s">
        <v>43</v>
      </c>
      <c r="B303" t="s">
        <v>59</v>
      </c>
      <c r="C303" s="1">
        <v>39391</v>
      </c>
      <c r="D303" s="4">
        <v>0</v>
      </c>
      <c r="E303">
        <v>30.411999999999999</v>
      </c>
      <c r="F303">
        <v>334840800</v>
      </c>
    </row>
    <row r="304" spans="1:6" x14ac:dyDescent="0.45">
      <c r="A304" t="s">
        <v>43</v>
      </c>
      <c r="B304" t="s">
        <v>59</v>
      </c>
      <c r="C304" s="1">
        <v>39398</v>
      </c>
      <c r="D304" s="4">
        <v>0</v>
      </c>
      <c r="E304">
        <v>29.719000000000001</v>
      </c>
      <c r="F304">
        <v>412818000</v>
      </c>
    </row>
    <row r="305" spans="1:6" x14ac:dyDescent="0.45">
      <c r="A305" t="s">
        <v>43</v>
      </c>
      <c r="B305" t="s">
        <v>59</v>
      </c>
      <c r="C305" s="1">
        <v>39405</v>
      </c>
      <c r="D305" s="4">
        <v>0</v>
      </c>
      <c r="E305">
        <v>28.56</v>
      </c>
      <c r="F305">
        <v>281416500</v>
      </c>
    </row>
    <row r="306" spans="1:6" x14ac:dyDescent="0.45">
      <c r="A306" t="s">
        <v>43</v>
      </c>
      <c r="B306" t="s">
        <v>59</v>
      </c>
      <c r="C306" s="1">
        <v>39412</v>
      </c>
      <c r="D306" s="4">
        <v>0</v>
      </c>
      <c r="E306">
        <v>28.399000000000001</v>
      </c>
      <c r="F306">
        <v>349007100</v>
      </c>
    </row>
    <row r="307" spans="1:6" x14ac:dyDescent="0.45">
      <c r="A307" t="s">
        <v>43</v>
      </c>
      <c r="B307" t="s">
        <v>59</v>
      </c>
      <c r="C307" s="1">
        <v>39419</v>
      </c>
      <c r="D307" s="4">
        <v>0</v>
      </c>
      <c r="E307">
        <v>30.38</v>
      </c>
      <c r="F307">
        <v>482083700</v>
      </c>
    </row>
    <row r="308" spans="1:6" x14ac:dyDescent="0.45">
      <c r="A308" t="s">
        <v>43</v>
      </c>
      <c r="B308" t="s">
        <v>59</v>
      </c>
      <c r="C308" s="1">
        <v>39426</v>
      </c>
      <c r="D308" s="4">
        <v>0</v>
      </c>
      <c r="E308">
        <v>30.349</v>
      </c>
      <c r="F308">
        <v>490176600</v>
      </c>
    </row>
    <row r="309" spans="1:6" x14ac:dyDescent="0.45">
      <c r="A309" t="s">
        <v>43</v>
      </c>
      <c r="B309" t="s">
        <v>59</v>
      </c>
      <c r="C309" s="1">
        <v>39433</v>
      </c>
      <c r="D309" s="4">
        <v>0</v>
      </c>
      <c r="E309">
        <v>31.199000000000002</v>
      </c>
      <c r="F309">
        <v>297993400</v>
      </c>
    </row>
    <row r="310" spans="1:6" x14ac:dyDescent="0.45">
      <c r="A310" t="s">
        <v>43</v>
      </c>
      <c r="B310" t="s">
        <v>59</v>
      </c>
      <c r="C310" s="1">
        <v>39440</v>
      </c>
      <c r="D310" s="4">
        <v>0</v>
      </c>
      <c r="E310">
        <v>29.501000000000001</v>
      </c>
      <c r="F310">
        <v>284087900</v>
      </c>
    </row>
    <row r="311" spans="1:6" x14ac:dyDescent="0.45">
      <c r="A311" t="s">
        <v>43</v>
      </c>
      <c r="B311" t="s">
        <v>59</v>
      </c>
      <c r="C311" s="1">
        <v>39454</v>
      </c>
      <c r="D311" s="4">
        <v>0</v>
      </c>
      <c r="E311">
        <v>30.4</v>
      </c>
      <c r="F311">
        <v>116752300</v>
      </c>
    </row>
    <row r="312" spans="1:6" x14ac:dyDescent="0.45">
      <c r="A312" t="s">
        <v>43</v>
      </c>
      <c r="B312" t="s">
        <v>59</v>
      </c>
      <c r="C312" s="1">
        <v>39461</v>
      </c>
      <c r="D312" s="4">
        <v>0</v>
      </c>
      <c r="E312">
        <v>27.7</v>
      </c>
      <c r="F312">
        <v>281431000</v>
      </c>
    </row>
    <row r="313" spans="1:6" x14ac:dyDescent="0.45">
      <c r="A313" t="s">
        <v>43</v>
      </c>
      <c r="B313" t="s">
        <v>59</v>
      </c>
      <c r="C313" s="1">
        <v>39468</v>
      </c>
      <c r="D313" s="4">
        <v>0</v>
      </c>
      <c r="E313">
        <v>25.48</v>
      </c>
      <c r="F313">
        <v>638486000</v>
      </c>
    </row>
    <row r="314" spans="1:6" x14ac:dyDescent="0.45">
      <c r="A314" t="s">
        <v>43</v>
      </c>
      <c r="B314" t="s">
        <v>59</v>
      </c>
      <c r="C314" s="1">
        <v>39475</v>
      </c>
      <c r="D314" s="4">
        <v>0</v>
      </c>
      <c r="E314">
        <v>23.530999999999999</v>
      </c>
      <c r="F314">
        <v>424736600</v>
      </c>
    </row>
    <row r="315" spans="1:6" x14ac:dyDescent="0.45">
      <c r="A315" t="s">
        <v>43</v>
      </c>
      <c r="B315" t="s">
        <v>59</v>
      </c>
      <c r="C315" s="1">
        <v>39482</v>
      </c>
      <c r="D315" s="4">
        <v>0</v>
      </c>
      <c r="E315">
        <v>21.2</v>
      </c>
      <c r="F315">
        <v>484735600</v>
      </c>
    </row>
    <row r="316" spans="1:6" x14ac:dyDescent="0.45">
      <c r="A316" t="s">
        <v>43</v>
      </c>
      <c r="B316" t="s">
        <v>59</v>
      </c>
      <c r="C316" s="1">
        <v>39489</v>
      </c>
      <c r="D316" s="4">
        <v>0</v>
      </c>
      <c r="E316">
        <v>22.7</v>
      </c>
      <c r="F316">
        <v>484012400</v>
      </c>
    </row>
    <row r="317" spans="1:6" x14ac:dyDescent="0.45">
      <c r="A317" t="s">
        <v>43</v>
      </c>
      <c r="B317" t="s">
        <v>59</v>
      </c>
      <c r="C317" s="1">
        <v>39496</v>
      </c>
      <c r="D317" s="4">
        <v>0</v>
      </c>
      <c r="E317">
        <v>23.31</v>
      </c>
      <c r="F317">
        <v>418755700</v>
      </c>
    </row>
    <row r="318" spans="1:6" x14ac:dyDescent="0.45">
      <c r="A318" t="s">
        <v>43</v>
      </c>
      <c r="B318" t="s">
        <v>59</v>
      </c>
      <c r="C318" s="1">
        <v>39503</v>
      </c>
      <c r="D318" s="4">
        <v>0</v>
      </c>
      <c r="E318">
        <v>22.1</v>
      </c>
      <c r="F318">
        <v>265288700</v>
      </c>
    </row>
    <row r="319" spans="1:6" x14ac:dyDescent="0.45">
      <c r="A319" t="s">
        <v>43</v>
      </c>
      <c r="B319" t="s">
        <v>59</v>
      </c>
      <c r="C319" s="1">
        <v>39510</v>
      </c>
      <c r="D319" s="4">
        <v>0</v>
      </c>
      <c r="E319">
        <v>21.850999999999999</v>
      </c>
      <c r="F319">
        <v>556319200</v>
      </c>
    </row>
    <row r="320" spans="1:6" x14ac:dyDescent="0.45">
      <c r="A320" t="s">
        <v>43</v>
      </c>
      <c r="B320" t="s">
        <v>59</v>
      </c>
      <c r="C320" s="1">
        <v>39517</v>
      </c>
      <c r="D320" s="4">
        <v>0</v>
      </c>
      <c r="E320">
        <v>22.47</v>
      </c>
      <c r="F320">
        <v>327600300</v>
      </c>
    </row>
    <row r="321" spans="1:6" x14ac:dyDescent="0.45">
      <c r="A321" t="s">
        <v>43</v>
      </c>
      <c r="B321" t="s">
        <v>59</v>
      </c>
      <c r="C321" s="1">
        <v>39524</v>
      </c>
      <c r="D321" s="4">
        <v>0</v>
      </c>
      <c r="E321">
        <v>21.279</v>
      </c>
      <c r="F321">
        <v>286665500</v>
      </c>
    </row>
    <row r="322" spans="1:6" x14ac:dyDescent="0.45">
      <c r="A322" t="s">
        <v>43</v>
      </c>
      <c r="B322" t="s">
        <v>59</v>
      </c>
      <c r="C322" s="1">
        <v>39531</v>
      </c>
      <c r="D322" s="4">
        <v>0</v>
      </c>
      <c r="E322">
        <v>22.138000000000002</v>
      </c>
      <c r="F322">
        <v>312646300</v>
      </c>
    </row>
    <row r="323" spans="1:6" x14ac:dyDescent="0.45">
      <c r="A323" t="s">
        <v>43</v>
      </c>
      <c r="B323" t="s">
        <v>59</v>
      </c>
      <c r="C323" s="1">
        <v>39538</v>
      </c>
      <c r="D323" s="4">
        <v>0</v>
      </c>
      <c r="E323">
        <v>23.158000000000001</v>
      </c>
      <c r="F323">
        <v>422529900</v>
      </c>
    </row>
    <row r="324" spans="1:6" x14ac:dyDescent="0.45">
      <c r="A324" t="s">
        <v>43</v>
      </c>
      <c r="B324" t="s">
        <v>59</v>
      </c>
      <c r="C324" s="1">
        <v>39545</v>
      </c>
      <c r="D324" s="4">
        <v>0</v>
      </c>
      <c r="E324">
        <v>22.885000000000002</v>
      </c>
      <c r="F324">
        <v>427842900</v>
      </c>
    </row>
    <row r="325" spans="1:6" x14ac:dyDescent="0.45">
      <c r="A325" t="s">
        <v>43</v>
      </c>
      <c r="B325" t="s">
        <v>59</v>
      </c>
      <c r="C325" s="1">
        <v>39552</v>
      </c>
      <c r="D325" s="4">
        <v>0</v>
      </c>
      <c r="E325">
        <v>23.63</v>
      </c>
      <c r="F325">
        <v>346299700</v>
      </c>
    </row>
    <row r="326" spans="1:6" x14ac:dyDescent="0.45">
      <c r="A326" t="s">
        <v>43</v>
      </c>
      <c r="B326" t="s">
        <v>59</v>
      </c>
      <c r="C326" s="1">
        <v>39559</v>
      </c>
      <c r="D326" s="4">
        <v>0</v>
      </c>
      <c r="E326">
        <v>23.4</v>
      </c>
      <c r="F326">
        <v>259583100</v>
      </c>
    </row>
    <row r="327" spans="1:6" x14ac:dyDescent="0.45">
      <c r="A327" t="s">
        <v>43</v>
      </c>
      <c r="B327" t="s">
        <v>59</v>
      </c>
      <c r="C327" s="1">
        <v>39566</v>
      </c>
      <c r="D327" s="4">
        <v>0</v>
      </c>
      <c r="E327">
        <v>23.364999999999998</v>
      </c>
      <c r="F327">
        <v>128864400</v>
      </c>
    </row>
    <row r="328" spans="1:6" x14ac:dyDescent="0.45">
      <c r="A328" t="s">
        <v>43</v>
      </c>
      <c r="B328" t="s">
        <v>59</v>
      </c>
      <c r="C328" s="1">
        <v>39573</v>
      </c>
      <c r="D328" s="4">
        <v>0</v>
      </c>
      <c r="E328">
        <v>24.754999999999999</v>
      </c>
      <c r="F328">
        <v>389505100</v>
      </c>
    </row>
    <row r="329" spans="1:6" x14ac:dyDescent="0.45">
      <c r="A329" t="s">
        <v>43</v>
      </c>
      <c r="B329" t="s">
        <v>59</v>
      </c>
      <c r="C329" s="1">
        <v>39580</v>
      </c>
      <c r="D329" s="4">
        <v>0</v>
      </c>
      <c r="E329">
        <v>29.248999999999999</v>
      </c>
      <c r="F329">
        <v>1067249000</v>
      </c>
    </row>
    <row r="330" spans="1:6" x14ac:dyDescent="0.45">
      <c r="A330" t="s">
        <v>43</v>
      </c>
      <c r="B330" t="s">
        <v>59</v>
      </c>
      <c r="C330" s="1">
        <v>39587</v>
      </c>
      <c r="D330" s="4">
        <v>0</v>
      </c>
      <c r="E330">
        <v>29.23</v>
      </c>
      <c r="F330">
        <v>815038800</v>
      </c>
    </row>
    <row r="331" spans="1:6" x14ac:dyDescent="0.45">
      <c r="A331" t="s">
        <v>43</v>
      </c>
      <c r="B331" t="s">
        <v>59</v>
      </c>
      <c r="C331" s="1">
        <v>39594</v>
      </c>
      <c r="D331" s="4">
        <v>0</v>
      </c>
      <c r="E331">
        <v>29.097000000000001</v>
      </c>
      <c r="F331">
        <v>678225000</v>
      </c>
    </row>
    <row r="332" spans="1:6" x14ac:dyDescent="0.45">
      <c r="A332" t="s">
        <v>43</v>
      </c>
      <c r="B332" t="s">
        <v>59</v>
      </c>
      <c r="C332" s="1">
        <v>39601</v>
      </c>
      <c r="D332" s="4">
        <v>0</v>
      </c>
      <c r="E332">
        <v>27.507000000000001</v>
      </c>
      <c r="F332">
        <v>532351000</v>
      </c>
    </row>
    <row r="333" spans="1:6" x14ac:dyDescent="0.45">
      <c r="A333" t="s">
        <v>43</v>
      </c>
      <c r="B333" t="s">
        <v>59</v>
      </c>
      <c r="C333" s="1">
        <v>39608</v>
      </c>
      <c r="D333" s="4">
        <v>0</v>
      </c>
      <c r="E333">
        <v>27.728999999999999</v>
      </c>
      <c r="F333">
        <v>173310300</v>
      </c>
    </row>
    <row r="334" spans="1:6" x14ac:dyDescent="0.45">
      <c r="A334" t="s">
        <v>43</v>
      </c>
      <c r="B334" t="s">
        <v>59</v>
      </c>
      <c r="C334" s="1">
        <v>39615</v>
      </c>
      <c r="D334" s="4">
        <v>0</v>
      </c>
      <c r="E334">
        <v>27.58</v>
      </c>
      <c r="F334">
        <v>377396700</v>
      </c>
    </row>
    <row r="335" spans="1:6" x14ac:dyDescent="0.45">
      <c r="A335" t="s">
        <v>43</v>
      </c>
      <c r="B335" t="s">
        <v>59</v>
      </c>
      <c r="C335" s="1">
        <v>39622</v>
      </c>
      <c r="D335" s="4">
        <v>0</v>
      </c>
      <c r="E335">
        <v>26.2</v>
      </c>
      <c r="F335">
        <v>270490800</v>
      </c>
    </row>
    <row r="336" spans="1:6" x14ac:dyDescent="0.45">
      <c r="A336" t="s">
        <v>43</v>
      </c>
      <c r="B336" t="s">
        <v>59</v>
      </c>
      <c r="C336" s="1">
        <v>39629</v>
      </c>
      <c r="D336" s="4">
        <v>0</v>
      </c>
      <c r="E336">
        <v>24.363</v>
      </c>
      <c r="F336">
        <v>286897500</v>
      </c>
    </row>
    <row r="337" spans="1:6" x14ac:dyDescent="0.45">
      <c r="A337" t="s">
        <v>43</v>
      </c>
      <c r="B337" t="s">
        <v>59</v>
      </c>
      <c r="C337" s="1">
        <v>39636</v>
      </c>
      <c r="D337" s="4">
        <v>0</v>
      </c>
      <c r="E337">
        <v>23.65</v>
      </c>
      <c r="F337">
        <v>259405000</v>
      </c>
    </row>
    <row r="338" spans="1:6" x14ac:dyDescent="0.45">
      <c r="A338" t="s">
        <v>43</v>
      </c>
      <c r="B338" t="s">
        <v>59</v>
      </c>
      <c r="C338" s="1">
        <v>39643</v>
      </c>
      <c r="D338" s="4">
        <v>0</v>
      </c>
      <c r="E338">
        <v>23.228999999999999</v>
      </c>
      <c r="F338">
        <v>318165200</v>
      </c>
    </row>
    <row r="339" spans="1:6" x14ac:dyDescent="0.45">
      <c r="A339" t="s">
        <v>43</v>
      </c>
      <c r="B339" t="s">
        <v>59</v>
      </c>
      <c r="C339" s="1">
        <v>39650</v>
      </c>
      <c r="D339" s="4">
        <v>0</v>
      </c>
      <c r="E339">
        <v>20.696000000000002</v>
      </c>
      <c r="F339">
        <v>301693900</v>
      </c>
    </row>
    <row r="340" spans="1:6" x14ac:dyDescent="0.45">
      <c r="A340" t="s">
        <v>43</v>
      </c>
      <c r="B340" t="s">
        <v>59</v>
      </c>
      <c r="C340" s="1">
        <v>39657</v>
      </c>
      <c r="D340" s="4">
        <v>0</v>
      </c>
      <c r="E340">
        <v>20.43</v>
      </c>
      <c r="F340">
        <v>439903300</v>
      </c>
    </row>
    <row r="341" spans="1:6" x14ac:dyDescent="0.45">
      <c r="A341" t="s">
        <v>43</v>
      </c>
      <c r="B341" t="s">
        <v>59</v>
      </c>
      <c r="C341" s="1">
        <v>39664</v>
      </c>
      <c r="D341" s="4">
        <v>0</v>
      </c>
      <c r="E341">
        <v>18.5</v>
      </c>
      <c r="F341">
        <v>350305400</v>
      </c>
    </row>
    <row r="342" spans="1:6" x14ac:dyDescent="0.45">
      <c r="A342" t="s">
        <v>43</v>
      </c>
      <c r="B342" t="s">
        <v>59</v>
      </c>
      <c r="C342" s="1">
        <v>39671</v>
      </c>
      <c r="D342" s="4">
        <v>0</v>
      </c>
      <c r="E342">
        <v>20.05</v>
      </c>
      <c r="F342">
        <v>387842100</v>
      </c>
    </row>
    <row r="343" spans="1:6" x14ac:dyDescent="0.45">
      <c r="A343" t="s">
        <v>43</v>
      </c>
      <c r="B343" t="s">
        <v>59</v>
      </c>
      <c r="C343" s="1">
        <v>39678</v>
      </c>
      <c r="D343" s="4">
        <v>0</v>
      </c>
      <c r="E343">
        <v>18.399999999999999</v>
      </c>
      <c r="F343">
        <v>372461200</v>
      </c>
    </row>
    <row r="344" spans="1:6" x14ac:dyDescent="0.45">
      <c r="A344" t="s">
        <v>43</v>
      </c>
      <c r="B344" t="s">
        <v>59</v>
      </c>
      <c r="C344" s="1">
        <v>39685</v>
      </c>
      <c r="D344" s="4">
        <v>0</v>
      </c>
      <c r="E344">
        <v>17.5</v>
      </c>
      <c r="F344">
        <v>428276000</v>
      </c>
    </row>
    <row r="345" spans="1:6" x14ac:dyDescent="0.45">
      <c r="A345" t="s">
        <v>43</v>
      </c>
      <c r="B345" t="s">
        <v>59</v>
      </c>
      <c r="C345" s="1">
        <v>39692</v>
      </c>
      <c r="D345" s="4">
        <v>0</v>
      </c>
      <c r="E345">
        <v>16.106000000000002</v>
      </c>
      <c r="F345">
        <v>435107500</v>
      </c>
    </row>
    <row r="346" spans="1:6" x14ac:dyDescent="0.45">
      <c r="A346" t="s">
        <v>43</v>
      </c>
      <c r="B346" t="s">
        <v>59</v>
      </c>
      <c r="C346" s="1">
        <v>39699</v>
      </c>
      <c r="D346" s="4">
        <v>0</v>
      </c>
      <c r="E346">
        <v>14.54</v>
      </c>
      <c r="F346">
        <v>616528600</v>
      </c>
    </row>
    <row r="347" spans="1:6" x14ac:dyDescent="0.45">
      <c r="A347" t="s">
        <v>43</v>
      </c>
      <c r="B347" t="s">
        <v>59</v>
      </c>
      <c r="C347" s="1">
        <v>39706</v>
      </c>
      <c r="D347" s="4">
        <v>0</v>
      </c>
      <c r="E347">
        <v>15.101000000000001</v>
      </c>
      <c r="F347">
        <v>368471200</v>
      </c>
    </row>
    <row r="348" spans="1:6" x14ac:dyDescent="0.45">
      <c r="A348" t="s">
        <v>43</v>
      </c>
      <c r="B348" t="s">
        <v>59</v>
      </c>
      <c r="C348" s="1">
        <v>39713</v>
      </c>
      <c r="D348" s="4">
        <v>0</v>
      </c>
      <c r="E348">
        <v>13.898999999999999</v>
      </c>
      <c r="F348">
        <v>278033700</v>
      </c>
    </row>
    <row r="349" spans="1:6" x14ac:dyDescent="0.45">
      <c r="A349" t="s">
        <v>43</v>
      </c>
      <c r="B349" t="s">
        <v>59</v>
      </c>
      <c r="C349" s="1">
        <v>39720</v>
      </c>
      <c r="D349" s="4">
        <v>0</v>
      </c>
      <c r="E349">
        <v>13.03</v>
      </c>
      <c r="F349">
        <v>232268500</v>
      </c>
    </row>
    <row r="350" spans="1:6" x14ac:dyDescent="0.45">
      <c r="A350" t="s">
        <v>43</v>
      </c>
      <c r="B350" t="s">
        <v>59</v>
      </c>
      <c r="C350" s="1">
        <v>39727</v>
      </c>
      <c r="D350" s="4">
        <v>0</v>
      </c>
      <c r="E350">
        <v>10.401999999999999</v>
      </c>
      <c r="F350">
        <v>132015600</v>
      </c>
    </row>
    <row r="351" spans="1:6" x14ac:dyDescent="0.45">
      <c r="A351" t="s">
        <v>43</v>
      </c>
      <c r="B351" t="s">
        <v>59</v>
      </c>
      <c r="C351" s="1">
        <v>39734</v>
      </c>
      <c r="D351" s="4">
        <v>0</v>
      </c>
      <c r="E351">
        <v>12.9</v>
      </c>
      <c r="F351">
        <v>259961400</v>
      </c>
    </row>
    <row r="352" spans="1:6" x14ac:dyDescent="0.45">
      <c r="A352" t="s">
        <v>43</v>
      </c>
      <c r="B352" t="s">
        <v>59</v>
      </c>
      <c r="C352" s="1">
        <v>39741</v>
      </c>
      <c r="D352" s="4">
        <v>0</v>
      </c>
      <c r="E352">
        <v>12.999000000000001</v>
      </c>
      <c r="F352">
        <v>118103900</v>
      </c>
    </row>
    <row r="353" spans="1:6" x14ac:dyDescent="0.45">
      <c r="A353" t="s">
        <v>43</v>
      </c>
      <c r="B353" t="s">
        <v>59</v>
      </c>
      <c r="C353" s="1">
        <v>39748</v>
      </c>
      <c r="D353" s="4">
        <v>0</v>
      </c>
      <c r="E353">
        <v>17.742999999999999</v>
      </c>
      <c r="F353">
        <v>229646900</v>
      </c>
    </row>
    <row r="354" spans="1:6" x14ac:dyDescent="0.45">
      <c r="A354" t="s">
        <v>43</v>
      </c>
      <c r="B354" t="s">
        <v>59</v>
      </c>
      <c r="C354" s="1">
        <v>39755</v>
      </c>
      <c r="D354" s="4">
        <v>0</v>
      </c>
      <c r="E354">
        <v>16.45</v>
      </c>
      <c r="F354">
        <v>116355200</v>
      </c>
    </row>
    <row r="355" spans="1:6" x14ac:dyDescent="0.45">
      <c r="A355" t="s">
        <v>43</v>
      </c>
      <c r="B355" t="s">
        <v>59</v>
      </c>
      <c r="C355" s="1">
        <v>39762</v>
      </c>
      <c r="D355" s="4">
        <v>0</v>
      </c>
      <c r="E355">
        <v>14.39</v>
      </c>
      <c r="F355">
        <v>168599500</v>
      </c>
    </row>
    <row r="356" spans="1:6" x14ac:dyDescent="0.45">
      <c r="A356" t="s">
        <v>43</v>
      </c>
      <c r="B356" t="s">
        <v>59</v>
      </c>
      <c r="C356" s="1">
        <v>39769</v>
      </c>
      <c r="D356" s="4">
        <v>0</v>
      </c>
      <c r="E356">
        <v>14.055</v>
      </c>
      <c r="F356">
        <v>183994400</v>
      </c>
    </row>
    <row r="357" spans="1:6" x14ac:dyDescent="0.45">
      <c r="A357" t="s">
        <v>43</v>
      </c>
      <c r="B357" t="s">
        <v>59</v>
      </c>
      <c r="C357" s="1">
        <v>39776</v>
      </c>
      <c r="D357" s="4">
        <v>0</v>
      </c>
      <c r="E357">
        <v>17.600000000000001</v>
      </c>
      <c r="F357">
        <v>203175200</v>
      </c>
    </row>
    <row r="358" spans="1:6" x14ac:dyDescent="0.45">
      <c r="A358" t="s">
        <v>43</v>
      </c>
      <c r="B358" t="s">
        <v>59</v>
      </c>
      <c r="C358" s="1">
        <v>39783</v>
      </c>
      <c r="D358" s="4">
        <v>0</v>
      </c>
      <c r="E358">
        <v>15.55</v>
      </c>
      <c r="F358">
        <v>124628500</v>
      </c>
    </row>
    <row r="359" spans="1:6" x14ac:dyDescent="0.45">
      <c r="A359" t="s">
        <v>43</v>
      </c>
      <c r="B359" t="s">
        <v>59</v>
      </c>
      <c r="C359" s="1">
        <v>39790</v>
      </c>
      <c r="D359" s="4">
        <v>0</v>
      </c>
      <c r="E359">
        <v>17.001000000000001</v>
      </c>
      <c r="F359">
        <v>134914500</v>
      </c>
    </row>
    <row r="360" spans="1:6" x14ac:dyDescent="0.45">
      <c r="A360" t="s">
        <v>43</v>
      </c>
      <c r="B360" t="s">
        <v>59</v>
      </c>
      <c r="C360" s="1">
        <v>39797</v>
      </c>
      <c r="D360" s="4">
        <v>0</v>
      </c>
      <c r="E360">
        <v>16.501000000000001</v>
      </c>
      <c r="F360">
        <v>188263200</v>
      </c>
    </row>
    <row r="361" spans="1:6" x14ac:dyDescent="0.45">
      <c r="A361" t="s">
        <v>43</v>
      </c>
      <c r="B361" t="s">
        <v>59</v>
      </c>
      <c r="C361" s="1">
        <v>39804</v>
      </c>
      <c r="D361" s="4">
        <v>0</v>
      </c>
      <c r="E361">
        <v>16.678999999999998</v>
      </c>
      <c r="F361">
        <v>282600600</v>
      </c>
    </row>
    <row r="362" spans="1:6" x14ac:dyDescent="0.45">
      <c r="A362" t="s">
        <v>43</v>
      </c>
      <c r="B362" t="s">
        <v>59</v>
      </c>
      <c r="C362" s="1">
        <v>39811</v>
      </c>
      <c r="D362" s="4">
        <v>0</v>
      </c>
      <c r="E362">
        <v>16.417000000000002</v>
      </c>
      <c r="F362">
        <v>73598800</v>
      </c>
    </row>
    <row r="363" spans="1:6" x14ac:dyDescent="0.45">
      <c r="A363" t="s">
        <v>43</v>
      </c>
      <c r="B363" t="s">
        <v>59</v>
      </c>
      <c r="C363" s="1">
        <v>39818</v>
      </c>
      <c r="D363" s="4">
        <v>0</v>
      </c>
      <c r="E363">
        <v>15.885</v>
      </c>
      <c r="F363">
        <v>28568200</v>
      </c>
    </row>
    <row r="364" spans="1:6" x14ac:dyDescent="0.45">
      <c r="A364" t="s">
        <v>43</v>
      </c>
      <c r="B364" t="s">
        <v>59</v>
      </c>
      <c r="C364" s="1">
        <v>39825</v>
      </c>
      <c r="D364" s="4">
        <v>0</v>
      </c>
      <c r="E364">
        <v>14.02</v>
      </c>
      <c r="F364">
        <v>300977700</v>
      </c>
    </row>
    <row r="365" spans="1:6" x14ac:dyDescent="0.45">
      <c r="A365" t="s">
        <v>43</v>
      </c>
      <c r="B365" t="s">
        <v>59</v>
      </c>
      <c r="C365" s="1">
        <v>39832</v>
      </c>
      <c r="D365" s="4">
        <v>0</v>
      </c>
      <c r="E365">
        <v>13.73</v>
      </c>
      <c r="F365">
        <v>158198200</v>
      </c>
    </row>
    <row r="366" spans="1:6" x14ac:dyDescent="0.45">
      <c r="A366" t="s">
        <v>43</v>
      </c>
      <c r="B366" t="s">
        <v>59</v>
      </c>
      <c r="C366" s="1">
        <v>39839</v>
      </c>
      <c r="D366" s="4">
        <v>0</v>
      </c>
      <c r="E366">
        <v>15.362</v>
      </c>
      <c r="F366">
        <v>232605700</v>
      </c>
    </row>
    <row r="367" spans="1:6" x14ac:dyDescent="0.45">
      <c r="A367" t="s">
        <v>43</v>
      </c>
      <c r="B367" t="s">
        <v>59</v>
      </c>
      <c r="C367" s="1">
        <v>39846</v>
      </c>
      <c r="D367" s="4">
        <v>0</v>
      </c>
      <c r="E367">
        <v>17.7</v>
      </c>
      <c r="F367">
        <v>200606800</v>
      </c>
    </row>
    <row r="368" spans="1:6" x14ac:dyDescent="0.45">
      <c r="A368" t="s">
        <v>43</v>
      </c>
      <c r="B368" t="s">
        <v>59</v>
      </c>
      <c r="C368" s="1">
        <v>39853</v>
      </c>
      <c r="D368" s="4">
        <v>0</v>
      </c>
      <c r="E368">
        <v>21.47</v>
      </c>
      <c r="F368">
        <v>367800000</v>
      </c>
    </row>
    <row r="369" spans="1:6" x14ac:dyDescent="0.45">
      <c r="A369" t="s">
        <v>43</v>
      </c>
      <c r="B369" t="s">
        <v>59</v>
      </c>
      <c r="C369" s="1">
        <v>39860</v>
      </c>
      <c r="D369" s="4">
        <v>0</v>
      </c>
      <c r="E369">
        <v>17.399999999999999</v>
      </c>
      <c r="F369">
        <v>362754100</v>
      </c>
    </row>
    <row r="370" spans="1:6" x14ac:dyDescent="0.45">
      <c r="A370" t="s">
        <v>43</v>
      </c>
      <c r="B370" t="s">
        <v>59</v>
      </c>
      <c r="C370" s="1">
        <v>39867</v>
      </c>
      <c r="D370" s="4">
        <v>0</v>
      </c>
      <c r="E370">
        <v>20.199000000000002</v>
      </c>
      <c r="F370">
        <v>252628800</v>
      </c>
    </row>
    <row r="371" spans="1:6" x14ac:dyDescent="0.45">
      <c r="A371" t="s">
        <v>43</v>
      </c>
      <c r="B371" t="s">
        <v>59</v>
      </c>
      <c r="C371" s="1">
        <v>39874</v>
      </c>
      <c r="D371" s="4">
        <v>0</v>
      </c>
      <c r="E371">
        <v>23.584</v>
      </c>
      <c r="F371">
        <v>310920000</v>
      </c>
    </row>
    <row r="372" spans="1:6" x14ac:dyDescent="0.45">
      <c r="A372" t="s">
        <v>43</v>
      </c>
      <c r="B372" t="s">
        <v>59</v>
      </c>
      <c r="C372" s="1">
        <v>39881</v>
      </c>
      <c r="D372" s="4">
        <v>0</v>
      </c>
      <c r="E372">
        <v>24.35</v>
      </c>
      <c r="F372">
        <v>244907900</v>
      </c>
    </row>
    <row r="373" spans="1:6" x14ac:dyDescent="0.45">
      <c r="A373" t="s">
        <v>43</v>
      </c>
      <c r="B373" t="s">
        <v>59</v>
      </c>
      <c r="C373" s="1">
        <v>39888</v>
      </c>
      <c r="D373" s="4">
        <v>0</v>
      </c>
      <c r="E373">
        <v>23.023</v>
      </c>
      <c r="F373">
        <v>219818200</v>
      </c>
    </row>
    <row r="374" spans="1:6" x14ac:dyDescent="0.45">
      <c r="A374" t="s">
        <v>43</v>
      </c>
      <c r="B374" t="s">
        <v>59</v>
      </c>
      <c r="C374" s="1">
        <v>39895</v>
      </c>
      <c r="D374" s="4">
        <v>0</v>
      </c>
      <c r="E374">
        <v>21.52</v>
      </c>
      <c r="F374">
        <v>186533500</v>
      </c>
    </row>
    <row r="375" spans="1:6" x14ac:dyDescent="0.45">
      <c r="A375" t="s">
        <v>43</v>
      </c>
      <c r="B375" t="s">
        <v>59</v>
      </c>
      <c r="C375" s="1">
        <v>39902</v>
      </c>
      <c r="D375" s="4">
        <v>0</v>
      </c>
      <c r="E375">
        <v>22.518000000000001</v>
      </c>
      <c r="F375">
        <v>279306700</v>
      </c>
    </row>
    <row r="376" spans="1:6" x14ac:dyDescent="0.45">
      <c r="A376" t="s">
        <v>43</v>
      </c>
      <c r="B376" t="s">
        <v>59</v>
      </c>
      <c r="C376" s="1">
        <v>39909</v>
      </c>
      <c r="D376" s="4">
        <v>0</v>
      </c>
      <c r="E376">
        <v>23.61</v>
      </c>
      <c r="F376">
        <v>174923600</v>
      </c>
    </row>
    <row r="377" spans="1:6" x14ac:dyDescent="0.45">
      <c r="A377" t="s">
        <v>43</v>
      </c>
      <c r="B377" t="s">
        <v>59</v>
      </c>
      <c r="C377" s="1">
        <v>39916</v>
      </c>
      <c r="D377" s="4">
        <v>0</v>
      </c>
      <c r="E377">
        <v>24.69</v>
      </c>
      <c r="F377">
        <v>151385900</v>
      </c>
    </row>
    <row r="378" spans="1:6" x14ac:dyDescent="0.45">
      <c r="A378" t="s">
        <v>43</v>
      </c>
      <c r="B378" t="s">
        <v>59</v>
      </c>
      <c r="C378" s="1">
        <v>39923</v>
      </c>
      <c r="D378" s="4">
        <v>0</v>
      </c>
      <c r="E378">
        <v>24.018999999999998</v>
      </c>
      <c r="F378">
        <v>138892500</v>
      </c>
    </row>
    <row r="379" spans="1:6" x14ac:dyDescent="0.45">
      <c r="A379" t="s">
        <v>43</v>
      </c>
      <c r="B379" t="s">
        <v>59</v>
      </c>
      <c r="C379" s="1">
        <v>39930</v>
      </c>
      <c r="D379" s="4">
        <v>0</v>
      </c>
      <c r="E379">
        <v>23.5</v>
      </c>
      <c r="F379">
        <v>90824900</v>
      </c>
    </row>
    <row r="380" spans="1:6" x14ac:dyDescent="0.45">
      <c r="A380" t="s">
        <v>43</v>
      </c>
      <c r="B380" t="s">
        <v>59</v>
      </c>
      <c r="C380" s="1">
        <v>39937</v>
      </c>
      <c r="D380" s="4">
        <v>0</v>
      </c>
      <c r="E380">
        <v>25.3</v>
      </c>
      <c r="F380">
        <v>177573700</v>
      </c>
    </row>
    <row r="381" spans="1:6" x14ac:dyDescent="0.45">
      <c r="A381" t="s">
        <v>43</v>
      </c>
      <c r="B381" t="s">
        <v>59</v>
      </c>
      <c r="C381" s="1">
        <v>39944</v>
      </c>
      <c r="D381" s="4">
        <v>0</v>
      </c>
      <c r="E381">
        <v>25.437000000000001</v>
      </c>
      <c r="F381">
        <v>159361600</v>
      </c>
    </row>
    <row r="382" spans="1:6" x14ac:dyDescent="0.45">
      <c r="A382" t="s">
        <v>43</v>
      </c>
      <c r="B382" t="s">
        <v>59</v>
      </c>
      <c r="C382" s="1">
        <v>39951</v>
      </c>
      <c r="D382" s="4">
        <v>0</v>
      </c>
      <c r="E382">
        <v>24.5</v>
      </c>
      <c r="F382">
        <v>149586900</v>
      </c>
    </row>
    <row r="383" spans="1:6" x14ac:dyDescent="0.45">
      <c r="A383" t="s">
        <v>43</v>
      </c>
      <c r="B383" t="s">
        <v>59</v>
      </c>
      <c r="C383" s="1">
        <v>39958</v>
      </c>
      <c r="D383" s="4">
        <v>0</v>
      </c>
      <c r="E383">
        <v>25.847000000000001</v>
      </c>
      <c r="F383">
        <v>148112800</v>
      </c>
    </row>
    <row r="384" spans="1:6" x14ac:dyDescent="0.45">
      <c r="A384" t="s">
        <v>43</v>
      </c>
      <c r="B384" t="s">
        <v>59</v>
      </c>
      <c r="C384" s="1">
        <v>39965</v>
      </c>
      <c r="D384" s="4">
        <v>0</v>
      </c>
      <c r="E384">
        <v>25.315000000000001</v>
      </c>
      <c r="F384">
        <v>210791300</v>
      </c>
    </row>
    <row r="385" spans="1:6" x14ac:dyDescent="0.45">
      <c r="A385" t="s">
        <v>43</v>
      </c>
      <c r="B385" t="s">
        <v>59</v>
      </c>
      <c r="C385" s="1">
        <v>39972</v>
      </c>
      <c r="D385" s="4">
        <v>0</v>
      </c>
      <c r="E385">
        <v>25.52</v>
      </c>
      <c r="F385">
        <v>95136700</v>
      </c>
    </row>
    <row r="386" spans="1:6" x14ac:dyDescent="0.45">
      <c r="A386" t="s">
        <v>43</v>
      </c>
      <c r="B386" t="s">
        <v>59</v>
      </c>
      <c r="C386" s="1">
        <v>39979</v>
      </c>
      <c r="D386" s="4">
        <v>0</v>
      </c>
      <c r="E386">
        <v>23.893999999999998</v>
      </c>
      <c r="F386">
        <v>206474600</v>
      </c>
    </row>
    <row r="387" spans="1:6" x14ac:dyDescent="0.45">
      <c r="A387" t="s">
        <v>43</v>
      </c>
      <c r="B387" t="s">
        <v>59</v>
      </c>
      <c r="C387" s="1">
        <v>39986</v>
      </c>
      <c r="D387" s="4">
        <v>0</v>
      </c>
      <c r="E387">
        <v>21.349</v>
      </c>
      <c r="F387">
        <v>212978400</v>
      </c>
    </row>
    <row r="388" spans="1:6" x14ac:dyDescent="0.45">
      <c r="A388" t="s">
        <v>43</v>
      </c>
      <c r="B388" t="s">
        <v>59</v>
      </c>
      <c r="C388" s="1">
        <v>39993</v>
      </c>
      <c r="D388" s="4">
        <v>0</v>
      </c>
      <c r="E388">
        <v>21.48</v>
      </c>
      <c r="F388">
        <v>140070000</v>
      </c>
    </row>
    <row r="389" spans="1:6" x14ac:dyDescent="0.45">
      <c r="A389" t="s">
        <v>43</v>
      </c>
      <c r="B389" t="s">
        <v>59</v>
      </c>
      <c r="C389" s="1">
        <v>40000</v>
      </c>
      <c r="D389" s="4">
        <v>0</v>
      </c>
      <c r="E389">
        <v>19.254999999999999</v>
      </c>
      <c r="F389">
        <v>169497700</v>
      </c>
    </row>
    <row r="390" spans="1:6" x14ac:dyDescent="0.45">
      <c r="A390" t="s">
        <v>43</v>
      </c>
      <c r="B390" t="s">
        <v>59</v>
      </c>
      <c r="C390" s="1">
        <v>40007</v>
      </c>
      <c r="D390" s="4">
        <v>0</v>
      </c>
      <c r="E390">
        <v>21.802</v>
      </c>
      <c r="F390">
        <v>197644700</v>
      </c>
    </row>
    <row r="391" spans="1:6" x14ac:dyDescent="0.45">
      <c r="A391" t="s">
        <v>43</v>
      </c>
      <c r="B391" t="s">
        <v>59</v>
      </c>
      <c r="C391" s="1">
        <v>40014</v>
      </c>
      <c r="D391" s="4">
        <v>0</v>
      </c>
      <c r="E391">
        <v>23.312000000000001</v>
      </c>
      <c r="F391">
        <v>192717800</v>
      </c>
    </row>
    <row r="392" spans="1:6" x14ac:dyDescent="0.45">
      <c r="A392" t="s">
        <v>43</v>
      </c>
      <c r="B392" t="s">
        <v>59</v>
      </c>
      <c r="C392" s="1">
        <v>40021</v>
      </c>
      <c r="D392" s="4">
        <v>0</v>
      </c>
      <c r="E392">
        <v>24.367000000000001</v>
      </c>
      <c r="F392">
        <v>178637100</v>
      </c>
    </row>
    <row r="393" spans="1:6" x14ac:dyDescent="0.45">
      <c r="A393" t="s">
        <v>43</v>
      </c>
      <c r="B393" t="s">
        <v>59</v>
      </c>
      <c r="C393" s="1">
        <v>40028</v>
      </c>
      <c r="D393" s="4">
        <v>0</v>
      </c>
      <c r="E393">
        <v>25.69</v>
      </c>
      <c r="F393">
        <v>145950900</v>
      </c>
    </row>
    <row r="394" spans="1:6" x14ac:dyDescent="0.45">
      <c r="A394" t="s">
        <v>43</v>
      </c>
      <c r="B394" t="s">
        <v>59</v>
      </c>
      <c r="C394" s="1">
        <v>40035</v>
      </c>
      <c r="D394" s="4">
        <v>0</v>
      </c>
      <c r="E394">
        <v>23.998999999999999</v>
      </c>
      <c r="F394">
        <v>184112900</v>
      </c>
    </row>
    <row r="395" spans="1:6" x14ac:dyDescent="0.45">
      <c r="A395" t="s">
        <v>43</v>
      </c>
      <c r="B395" t="s">
        <v>59</v>
      </c>
      <c r="C395" s="1">
        <v>40042</v>
      </c>
      <c r="D395" s="4">
        <v>0</v>
      </c>
      <c r="E395">
        <v>25.611000000000001</v>
      </c>
      <c r="F395">
        <v>160360200</v>
      </c>
    </row>
    <row r="396" spans="1:6" x14ac:dyDescent="0.45">
      <c r="A396" t="s">
        <v>43</v>
      </c>
      <c r="B396" t="s">
        <v>59</v>
      </c>
      <c r="C396" s="1">
        <v>40049</v>
      </c>
      <c r="D396" s="4">
        <v>0</v>
      </c>
      <c r="E396">
        <v>26.951000000000001</v>
      </c>
      <c r="F396">
        <v>193631700</v>
      </c>
    </row>
    <row r="397" spans="1:6" x14ac:dyDescent="0.45">
      <c r="A397" t="s">
        <v>43</v>
      </c>
      <c r="B397" t="s">
        <v>59</v>
      </c>
      <c r="C397" s="1">
        <v>40056</v>
      </c>
      <c r="D397" s="4">
        <v>0</v>
      </c>
      <c r="E397">
        <v>24.66</v>
      </c>
      <c r="F397">
        <v>144058900</v>
      </c>
    </row>
    <row r="398" spans="1:6" x14ac:dyDescent="0.45">
      <c r="A398" t="s">
        <v>43</v>
      </c>
      <c r="B398" t="s">
        <v>59</v>
      </c>
      <c r="C398" s="1">
        <v>40063</v>
      </c>
      <c r="D398" s="4">
        <v>0</v>
      </c>
      <c r="E398">
        <v>26.600999999999999</v>
      </c>
      <c r="F398">
        <v>159658900</v>
      </c>
    </row>
    <row r="399" spans="1:6" x14ac:dyDescent="0.45">
      <c r="A399" t="s">
        <v>43</v>
      </c>
      <c r="B399" t="s">
        <v>59</v>
      </c>
      <c r="C399" s="1">
        <v>40070</v>
      </c>
      <c r="D399" s="4">
        <v>0</v>
      </c>
      <c r="E399">
        <v>27.67</v>
      </c>
      <c r="F399">
        <v>195864200</v>
      </c>
    </row>
    <row r="400" spans="1:6" x14ac:dyDescent="0.45">
      <c r="A400" t="s">
        <v>43</v>
      </c>
      <c r="B400" t="s">
        <v>59</v>
      </c>
      <c r="C400" s="1">
        <v>40077</v>
      </c>
      <c r="D400" s="4">
        <v>0</v>
      </c>
      <c r="E400">
        <v>24.443000000000001</v>
      </c>
      <c r="F400">
        <v>187764700</v>
      </c>
    </row>
    <row r="401" spans="1:6" x14ac:dyDescent="0.45">
      <c r="A401" t="s">
        <v>43</v>
      </c>
      <c r="B401" t="s">
        <v>59</v>
      </c>
      <c r="C401" s="1">
        <v>40084</v>
      </c>
      <c r="D401" s="4">
        <v>0</v>
      </c>
      <c r="E401">
        <v>24.754999999999999</v>
      </c>
      <c r="F401">
        <v>171000300</v>
      </c>
    </row>
    <row r="402" spans="1:6" x14ac:dyDescent="0.45">
      <c r="A402" t="s">
        <v>43</v>
      </c>
      <c r="B402" t="s">
        <v>59</v>
      </c>
      <c r="C402" s="1">
        <v>40091</v>
      </c>
      <c r="D402" s="4">
        <v>0</v>
      </c>
      <c r="E402">
        <v>27.298999999999999</v>
      </c>
      <c r="F402">
        <v>176069000</v>
      </c>
    </row>
    <row r="403" spans="1:6" x14ac:dyDescent="0.45">
      <c r="A403" t="s">
        <v>43</v>
      </c>
      <c r="B403" t="s">
        <v>59</v>
      </c>
      <c r="C403" s="1">
        <v>40098</v>
      </c>
      <c r="D403" s="4">
        <v>0</v>
      </c>
      <c r="E403">
        <v>28.175000000000001</v>
      </c>
      <c r="F403">
        <v>180723800</v>
      </c>
    </row>
    <row r="404" spans="1:6" x14ac:dyDescent="0.45">
      <c r="A404" t="s">
        <v>43</v>
      </c>
      <c r="B404" t="s">
        <v>59</v>
      </c>
      <c r="C404" s="1">
        <v>40105</v>
      </c>
      <c r="D404" s="4">
        <v>0</v>
      </c>
      <c r="E404">
        <v>28.949000000000002</v>
      </c>
      <c r="F404">
        <v>127784100</v>
      </c>
    </row>
    <row r="405" spans="1:6" x14ac:dyDescent="0.45">
      <c r="A405" t="s">
        <v>43</v>
      </c>
      <c r="B405" t="s">
        <v>59</v>
      </c>
      <c r="C405" s="1">
        <v>40112</v>
      </c>
      <c r="D405" s="4">
        <v>0</v>
      </c>
      <c r="E405">
        <v>25.576000000000001</v>
      </c>
      <c r="F405">
        <v>166933600</v>
      </c>
    </row>
    <row r="406" spans="1:6" x14ac:dyDescent="0.45">
      <c r="A406" t="s">
        <v>43</v>
      </c>
      <c r="B406" t="s">
        <v>59</v>
      </c>
      <c r="C406" s="1">
        <v>40119</v>
      </c>
      <c r="D406" s="4">
        <v>0</v>
      </c>
      <c r="E406">
        <v>25.08</v>
      </c>
      <c r="F406">
        <v>128072600</v>
      </c>
    </row>
    <row r="407" spans="1:6" x14ac:dyDescent="0.45">
      <c r="A407" t="s">
        <v>43</v>
      </c>
      <c r="B407" t="s">
        <v>59</v>
      </c>
      <c r="C407" s="1">
        <v>40126</v>
      </c>
      <c r="D407" s="4">
        <v>0</v>
      </c>
      <c r="E407">
        <v>26.02</v>
      </c>
      <c r="F407">
        <v>177936700</v>
      </c>
    </row>
    <row r="408" spans="1:6" x14ac:dyDescent="0.45">
      <c r="A408" t="s">
        <v>43</v>
      </c>
      <c r="B408" t="s">
        <v>59</v>
      </c>
      <c r="C408" s="1">
        <v>40133</v>
      </c>
      <c r="D408" s="4">
        <v>0</v>
      </c>
      <c r="E408">
        <v>26.3</v>
      </c>
      <c r="F408">
        <v>151694100</v>
      </c>
    </row>
    <row r="409" spans="1:6" x14ac:dyDescent="0.45">
      <c r="A409" t="s">
        <v>43</v>
      </c>
      <c r="B409" t="s">
        <v>59</v>
      </c>
      <c r="C409" s="1">
        <v>40140</v>
      </c>
      <c r="D409" s="4">
        <v>0</v>
      </c>
      <c r="E409">
        <v>26.199000000000002</v>
      </c>
      <c r="F409">
        <v>194813000</v>
      </c>
    </row>
    <row r="410" spans="1:6" x14ac:dyDescent="0.45">
      <c r="A410" t="s">
        <v>43</v>
      </c>
      <c r="B410" t="s">
        <v>59</v>
      </c>
      <c r="C410" s="1">
        <v>40147</v>
      </c>
      <c r="D410" s="4">
        <v>0</v>
      </c>
      <c r="E410">
        <v>26.901</v>
      </c>
      <c r="F410">
        <v>146530100</v>
      </c>
    </row>
    <row r="411" spans="1:6" x14ac:dyDescent="0.45">
      <c r="A411" t="s">
        <v>43</v>
      </c>
      <c r="B411" t="s">
        <v>59</v>
      </c>
      <c r="C411" s="1">
        <v>40154</v>
      </c>
      <c r="D411" s="4">
        <v>0</v>
      </c>
      <c r="E411">
        <v>26.347000000000001</v>
      </c>
      <c r="F411">
        <v>147223400</v>
      </c>
    </row>
    <row r="412" spans="1:6" x14ac:dyDescent="0.45">
      <c r="A412" t="s">
        <v>43</v>
      </c>
      <c r="B412" t="s">
        <v>59</v>
      </c>
      <c r="C412" s="1">
        <v>40161</v>
      </c>
      <c r="D412" s="4">
        <v>0</v>
      </c>
      <c r="E412">
        <v>27.425000000000001</v>
      </c>
      <c r="F412">
        <v>131988200</v>
      </c>
    </row>
    <row r="413" spans="1:6" x14ac:dyDescent="0.45">
      <c r="A413" t="s">
        <v>43</v>
      </c>
      <c r="B413" t="s">
        <v>59</v>
      </c>
      <c r="C413" s="1">
        <v>40168</v>
      </c>
      <c r="D413" s="4">
        <v>0</v>
      </c>
      <c r="E413">
        <v>26.298999999999999</v>
      </c>
      <c r="F413">
        <v>85458700</v>
      </c>
    </row>
    <row r="414" spans="1:6" x14ac:dyDescent="0.45">
      <c r="A414" t="s">
        <v>43</v>
      </c>
      <c r="B414" t="s">
        <v>59</v>
      </c>
      <c r="C414" s="1">
        <v>40175</v>
      </c>
      <c r="D414" s="4">
        <v>0</v>
      </c>
      <c r="E414">
        <v>26.834</v>
      </c>
      <c r="F414">
        <v>39248700</v>
      </c>
    </row>
    <row r="415" spans="1:6" x14ac:dyDescent="0.45">
      <c r="A415" t="s">
        <v>43</v>
      </c>
      <c r="B415" t="s">
        <v>59</v>
      </c>
      <c r="C415" s="1">
        <v>40189</v>
      </c>
      <c r="D415" s="4">
        <v>0</v>
      </c>
      <c r="E415">
        <v>27.486999999999998</v>
      </c>
      <c r="F415">
        <v>100512600</v>
      </c>
    </row>
    <row r="416" spans="1:6" x14ac:dyDescent="0.45">
      <c r="A416" t="s">
        <v>43</v>
      </c>
      <c r="B416" t="s">
        <v>59</v>
      </c>
      <c r="C416" s="1">
        <v>40196</v>
      </c>
      <c r="D416" s="4">
        <v>0</v>
      </c>
      <c r="E416">
        <v>26.603999999999999</v>
      </c>
      <c r="F416">
        <v>109753900</v>
      </c>
    </row>
    <row r="417" spans="1:6" x14ac:dyDescent="0.45">
      <c r="A417" t="s">
        <v>43</v>
      </c>
      <c r="B417" t="s">
        <v>59</v>
      </c>
      <c r="C417" s="1">
        <v>40203</v>
      </c>
      <c r="D417" s="4">
        <v>0</v>
      </c>
      <c r="E417">
        <v>25.655000000000001</v>
      </c>
      <c r="F417">
        <v>140845100</v>
      </c>
    </row>
    <row r="418" spans="1:6" x14ac:dyDescent="0.45">
      <c r="A418" t="s">
        <v>43</v>
      </c>
      <c r="B418" t="s">
        <v>59</v>
      </c>
      <c r="C418" s="1">
        <v>40210</v>
      </c>
      <c r="D418" s="4">
        <v>0</v>
      </c>
      <c r="E418">
        <v>24.7</v>
      </c>
      <c r="F418">
        <v>152042100</v>
      </c>
    </row>
    <row r="419" spans="1:6" x14ac:dyDescent="0.45">
      <c r="A419" t="s">
        <v>43</v>
      </c>
      <c r="B419" t="s">
        <v>59</v>
      </c>
      <c r="C419" s="1">
        <v>40217</v>
      </c>
      <c r="D419" s="4">
        <v>0</v>
      </c>
      <c r="E419">
        <v>23.901</v>
      </c>
      <c r="F419">
        <v>140187400</v>
      </c>
    </row>
    <row r="420" spans="1:6" x14ac:dyDescent="0.45">
      <c r="A420" t="s">
        <v>43</v>
      </c>
      <c r="B420" t="s">
        <v>59</v>
      </c>
      <c r="C420" s="1">
        <v>40224</v>
      </c>
      <c r="D420" s="4">
        <v>0</v>
      </c>
      <c r="E420">
        <v>25.009</v>
      </c>
      <c r="F420">
        <v>137140100</v>
      </c>
    </row>
    <row r="421" spans="1:6" x14ac:dyDescent="0.45">
      <c r="A421" t="s">
        <v>43</v>
      </c>
      <c r="B421" t="s">
        <v>59</v>
      </c>
      <c r="C421" s="1">
        <v>40231</v>
      </c>
      <c r="D421" s="4">
        <v>0</v>
      </c>
      <c r="E421">
        <v>24.4</v>
      </c>
      <c r="F421">
        <v>75241300</v>
      </c>
    </row>
    <row r="422" spans="1:6" x14ac:dyDescent="0.45">
      <c r="A422" t="s">
        <v>43</v>
      </c>
      <c r="B422" t="s">
        <v>59</v>
      </c>
      <c r="C422" s="1">
        <v>40238</v>
      </c>
      <c r="D422" s="4">
        <v>0</v>
      </c>
      <c r="E422">
        <v>26.202999999999999</v>
      </c>
      <c r="F422">
        <v>128476300</v>
      </c>
    </row>
    <row r="423" spans="1:6" x14ac:dyDescent="0.45">
      <c r="A423" t="s">
        <v>43</v>
      </c>
      <c r="B423" t="s">
        <v>59</v>
      </c>
      <c r="C423" s="1">
        <v>40245</v>
      </c>
      <c r="D423" s="4">
        <v>0</v>
      </c>
      <c r="E423">
        <v>25.82</v>
      </c>
      <c r="F423">
        <v>93893100</v>
      </c>
    </row>
    <row r="424" spans="1:6" x14ac:dyDescent="0.45">
      <c r="A424" t="s">
        <v>43</v>
      </c>
      <c r="B424" t="s">
        <v>59</v>
      </c>
      <c r="C424" s="1">
        <v>40252</v>
      </c>
      <c r="D424" s="4">
        <v>0</v>
      </c>
      <c r="E424">
        <v>27.97</v>
      </c>
      <c r="F424">
        <v>239783600</v>
      </c>
    </row>
    <row r="425" spans="1:6" x14ac:dyDescent="0.45">
      <c r="A425" t="s">
        <v>43</v>
      </c>
      <c r="B425" t="s">
        <v>59</v>
      </c>
      <c r="C425" s="1">
        <v>40259</v>
      </c>
      <c r="D425" s="4">
        <v>0</v>
      </c>
      <c r="E425">
        <v>28.129000000000001</v>
      </c>
      <c r="F425">
        <v>181020000</v>
      </c>
    </row>
    <row r="426" spans="1:6" x14ac:dyDescent="0.45">
      <c r="A426" t="s">
        <v>43</v>
      </c>
      <c r="B426" t="s">
        <v>59</v>
      </c>
      <c r="C426" s="1">
        <v>40266</v>
      </c>
      <c r="D426" s="4">
        <v>0</v>
      </c>
      <c r="E426">
        <v>29.024999999999999</v>
      </c>
      <c r="F426">
        <v>162812600</v>
      </c>
    </row>
    <row r="427" spans="1:6" x14ac:dyDescent="0.45">
      <c r="A427" t="s">
        <v>43</v>
      </c>
      <c r="B427" t="s">
        <v>59</v>
      </c>
      <c r="C427" s="1">
        <v>40273</v>
      </c>
      <c r="D427" s="4">
        <v>0</v>
      </c>
      <c r="E427">
        <v>29.100999999999999</v>
      </c>
      <c r="F427">
        <v>117717400</v>
      </c>
    </row>
    <row r="428" spans="1:6" x14ac:dyDescent="0.45">
      <c r="A428" t="s">
        <v>43</v>
      </c>
      <c r="B428" t="s">
        <v>59</v>
      </c>
      <c r="C428" s="1">
        <v>40280</v>
      </c>
      <c r="D428" s="4">
        <v>0</v>
      </c>
      <c r="E428">
        <v>28.95</v>
      </c>
      <c r="F428">
        <v>98790600</v>
      </c>
    </row>
    <row r="429" spans="1:6" x14ac:dyDescent="0.45">
      <c r="A429" t="s">
        <v>43</v>
      </c>
      <c r="B429" t="s">
        <v>59</v>
      </c>
      <c r="C429" s="1">
        <v>40287</v>
      </c>
      <c r="D429" s="4">
        <v>0</v>
      </c>
      <c r="E429">
        <v>29.145</v>
      </c>
      <c r="F429">
        <v>114566500</v>
      </c>
    </row>
    <row r="430" spans="1:6" x14ac:dyDescent="0.45">
      <c r="A430" t="s">
        <v>43</v>
      </c>
      <c r="B430" t="s">
        <v>59</v>
      </c>
      <c r="C430" s="1">
        <v>40294</v>
      </c>
      <c r="D430" s="4">
        <v>0</v>
      </c>
      <c r="E430">
        <v>29</v>
      </c>
      <c r="F430">
        <v>103431000</v>
      </c>
    </row>
    <row r="431" spans="1:6" x14ac:dyDescent="0.45">
      <c r="A431" t="s">
        <v>43</v>
      </c>
      <c r="B431" t="s">
        <v>59</v>
      </c>
      <c r="C431" s="1">
        <v>40301</v>
      </c>
      <c r="D431" s="4">
        <v>0</v>
      </c>
      <c r="E431">
        <v>27.710999999999999</v>
      </c>
      <c r="F431">
        <v>133423200</v>
      </c>
    </row>
    <row r="432" spans="1:6" x14ac:dyDescent="0.45">
      <c r="A432" t="s">
        <v>43</v>
      </c>
      <c r="B432" t="s">
        <v>59</v>
      </c>
      <c r="C432" s="1">
        <v>40308</v>
      </c>
      <c r="D432" s="4">
        <v>0</v>
      </c>
      <c r="E432">
        <v>28.599</v>
      </c>
      <c r="F432">
        <v>120081800</v>
      </c>
    </row>
    <row r="433" spans="1:6" x14ac:dyDescent="0.45">
      <c r="A433" t="s">
        <v>43</v>
      </c>
      <c r="B433" t="s">
        <v>59</v>
      </c>
      <c r="C433" s="1">
        <v>40315</v>
      </c>
      <c r="D433" s="4">
        <v>0</v>
      </c>
      <c r="E433">
        <v>26.062000000000001</v>
      </c>
      <c r="F433">
        <v>145183700</v>
      </c>
    </row>
    <row r="434" spans="1:6" x14ac:dyDescent="0.45">
      <c r="A434" t="s">
        <v>43</v>
      </c>
      <c r="B434" t="s">
        <v>59</v>
      </c>
      <c r="C434" s="1">
        <v>40322</v>
      </c>
      <c r="D434" s="4">
        <v>0</v>
      </c>
      <c r="E434">
        <v>27.399000000000001</v>
      </c>
      <c r="F434">
        <v>161124000</v>
      </c>
    </row>
    <row r="435" spans="1:6" x14ac:dyDescent="0.45">
      <c r="A435" t="s">
        <v>43</v>
      </c>
      <c r="B435" t="s">
        <v>59</v>
      </c>
      <c r="C435" s="1">
        <v>40329</v>
      </c>
      <c r="D435" s="4">
        <v>0</v>
      </c>
      <c r="E435">
        <v>27.611999999999998</v>
      </c>
      <c r="F435">
        <v>147843900</v>
      </c>
    </row>
    <row r="436" spans="1:6" x14ac:dyDescent="0.45">
      <c r="A436" t="s">
        <v>43</v>
      </c>
      <c r="B436" t="s">
        <v>59</v>
      </c>
      <c r="C436" s="1">
        <v>40336</v>
      </c>
      <c r="D436" s="4">
        <v>0</v>
      </c>
      <c r="E436">
        <v>29.202999999999999</v>
      </c>
      <c r="F436">
        <v>164569500</v>
      </c>
    </row>
    <row r="437" spans="1:6" x14ac:dyDescent="0.45">
      <c r="A437" t="s">
        <v>43</v>
      </c>
      <c r="B437" t="s">
        <v>59</v>
      </c>
      <c r="C437" s="1">
        <v>40343</v>
      </c>
      <c r="D437" s="4">
        <v>0</v>
      </c>
      <c r="E437">
        <v>28.675000000000001</v>
      </c>
      <c r="F437">
        <v>112834400</v>
      </c>
    </row>
    <row r="438" spans="1:6" x14ac:dyDescent="0.45">
      <c r="A438" t="s">
        <v>43</v>
      </c>
      <c r="B438" t="s">
        <v>59</v>
      </c>
      <c r="C438" s="1">
        <v>40350</v>
      </c>
      <c r="D438" s="4">
        <v>0</v>
      </c>
      <c r="E438">
        <v>28.6</v>
      </c>
      <c r="F438">
        <v>104870100</v>
      </c>
    </row>
    <row r="439" spans="1:6" x14ac:dyDescent="0.45">
      <c r="A439" t="s">
        <v>43</v>
      </c>
      <c r="B439" t="s">
        <v>59</v>
      </c>
      <c r="C439" s="1">
        <v>40357</v>
      </c>
      <c r="D439" s="4">
        <v>0</v>
      </c>
      <c r="E439">
        <v>27.341000000000001</v>
      </c>
      <c r="F439">
        <v>121793600</v>
      </c>
    </row>
    <row r="440" spans="1:6" x14ac:dyDescent="0.45">
      <c r="A440" t="s">
        <v>43</v>
      </c>
      <c r="B440" t="s">
        <v>59</v>
      </c>
      <c r="C440" s="1">
        <v>40364</v>
      </c>
      <c r="D440" s="4">
        <v>0</v>
      </c>
      <c r="E440">
        <v>27.677</v>
      </c>
      <c r="F440">
        <v>90556200</v>
      </c>
    </row>
    <row r="441" spans="1:6" x14ac:dyDescent="0.45">
      <c r="A441" t="s">
        <v>43</v>
      </c>
      <c r="B441" t="s">
        <v>59</v>
      </c>
      <c r="C441" s="1">
        <v>40371</v>
      </c>
      <c r="D441" s="4">
        <v>0</v>
      </c>
      <c r="E441">
        <v>27.646000000000001</v>
      </c>
      <c r="F441">
        <v>100986400</v>
      </c>
    </row>
    <row r="442" spans="1:6" x14ac:dyDescent="0.45">
      <c r="A442" t="s">
        <v>43</v>
      </c>
      <c r="B442" t="s">
        <v>59</v>
      </c>
      <c r="C442" s="1">
        <v>40378</v>
      </c>
      <c r="D442" s="4">
        <v>0</v>
      </c>
      <c r="E442">
        <v>29.856000000000002</v>
      </c>
      <c r="F442">
        <v>99884200</v>
      </c>
    </row>
    <row r="443" spans="1:6" x14ac:dyDescent="0.45">
      <c r="A443" t="s">
        <v>43</v>
      </c>
      <c r="B443" t="s">
        <v>59</v>
      </c>
      <c r="C443" s="1">
        <v>40385</v>
      </c>
      <c r="D443" s="4">
        <v>0</v>
      </c>
      <c r="E443">
        <v>30.792000000000002</v>
      </c>
      <c r="F443">
        <v>123979900</v>
      </c>
    </row>
    <row r="444" spans="1:6" x14ac:dyDescent="0.45">
      <c r="A444" t="s">
        <v>43</v>
      </c>
      <c r="B444" t="s">
        <v>59</v>
      </c>
      <c r="C444" s="1">
        <v>40392</v>
      </c>
      <c r="D444" s="4">
        <v>0</v>
      </c>
      <c r="E444">
        <v>30.210999999999999</v>
      </c>
      <c r="F444">
        <v>88936400</v>
      </c>
    </row>
    <row r="445" spans="1:6" x14ac:dyDescent="0.45">
      <c r="A445" t="s">
        <v>43</v>
      </c>
      <c r="B445" t="s">
        <v>59</v>
      </c>
      <c r="C445" s="1">
        <v>40399</v>
      </c>
      <c r="D445" s="4">
        <v>0</v>
      </c>
      <c r="E445">
        <v>28.701000000000001</v>
      </c>
      <c r="F445">
        <v>88173700</v>
      </c>
    </row>
    <row r="446" spans="1:6" x14ac:dyDescent="0.45">
      <c r="A446" t="s">
        <v>43</v>
      </c>
      <c r="B446" t="s">
        <v>59</v>
      </c>
      <c r="C446" s="1">
        <v>40406</v>
      </c>
      <c r="D446" s="4">
        <v>0</v>
      </c>
      <c r="E446">
        <v>27.54</v>
      </c>
      <c r="F446">
        <v>87181900</v>
      </c>
    </row>
    <row r="447" spans="1:6" x14ac:dyDescent="0.45">
      <c r="A447" t="s">
        <v>43</v>
      </c>
      <c r="B447" t="s">
        <v>59</v>
      </c>
      <c r="C447" s="1">
        <v>40413</v>
      </c>
      <c r="D447" s="4">
        <v>0</v>
      </c>
      <c r="E447">
        <v>28.338000000000001</v>
      </c>
      <c r="F447">
        <v>87119000</v>
      </c>
    </row>
    <row r="448" spans="1:6" x14ac:dyDescent="0.45">
      <c r="A448" t="s">
        <v>43</v>
      </c>
      <c r="B448" t="s">
        <v>59</v>
      </c>
      <c r="C448" s="1">
        <v>40420</v>
      </c>
      <c r="D448" s="4">
        <v>0</v>
      </c>
      <c r="E448">
        <v>30.31</v>
      </c>
      <c r="F448">
        <v>97174300</v>
      </c>
    </row>
    <row r="449" spans="1:6" x14ac:dyDescent="0.45">
      <c r="A449" t="s">
        <v>43</v>
      </c>
      <c r="B449" t="s">
        <v>59</v>
      </c>
      <c r="C449" s="1">
        <v>40427</v>
      </c>
      <c r="D449" s="4">
        <v>0</v>
      </c>
      <c r="E449">
        <v>30.709</v>
      </c>
      <c r="F449">
        <v>70851600</v>
      </c>
    </row>
    <row r="450" spans="1:6" x14ac:dyDescent="0.45">
      <c r="A450" t="s">
        <v>43</v>
      </c>
      <c r="B450" t="s">
        <v>59</v>
      </c>
      <c r="C450" s="1">
        <v>40434</v>
      </c>
      <c r="D450" s="4">
        <v>0</v>
      </c>
      <c r="E450">
        <v>29.48</v>
      </c>
      <c r="F450">
        <v>97509100</v>
      </c>
    </row>
    <row r="451" spans="1:6" x14ac:dyDescent="0.45">
      <c r="A451" t="s">
        <v>43</v>
      </c>
      <c r="B451" t="s">
        <v>59</v>
      </c>
      <c r="C451" s="1">
        <v>40441</v>
      </c>
      <c r="D451" s="4">
        <v>0</v>
      </c>
      <c r="E451">
        <v>28.51</v>
      </c>
      <c r="F451">
        <v>71920800</v>
      </c>
    </row>
    <row r="452" spans="1:6" x14ac:dyDescent="0.45">
      <c r="A452" t="s">
        <v>43</v>
      </c>
      <c r="B452" t="s">
        <v>59</v>
      </c>
      <c r="C452" s="1">
        <v>40448</v>
      </c>
      <c r="D452" s="4">
        <v>0</v>
      </c>
      <c r="E452">
        <v>29.449000000000002</v>
      </c>
      <c r="F452">
        <v>95732500</v>
      </c>
    </row>
    <row r="453" spans="1:6" x14ac:dyDescent="0.45">
      <c r="A453" t="s">
        <v>43</v>
      </c>
      <c r="B453" t="s">
        <v>59</v>
      </c>
      <c r="C453" s="1">
        <v>40455</v>
      </c>
      <c r="D453" s="4">
        <v>0</v>
      </c>
      <c r="E453">
        <v>30.042999999999999</v>
      </c>
      <c r="F453">
        <v>92628300</v>
      </c>
    </row>
    <row r="454" spans="1:6" x14ac:dyDescent="0.45">
      <c r="A454" t="s">
        <v>43</v>
      </c>
      <c r="B454" t="s">
        <v>59</v>
      </c>
      <c r="C454" s="1">
        <v>40462</v>
      </c>
      <c r="D454" s="4">
        <v>0</v>
      </c>
      <c r="E454">
        <v>30.087</v>
      </c>
      <c r="F454">
        <v>75959300</v>
      </c>
    </row>
    <row r="455" spans="1:6" x14ac:dyDescent="0.45">
      <c r="A455" t="s">
        <v>43</v>
      </c>
      <c r="B455" t="s">
        <v>59</v>
      </c>
      <c r="C455" s="1">
        <v>40469</v>
      </c>
      <c r="D455" s="4">
        <v>0</v>
      </c>
      <c r="E455">
        <v>29.850999999999999</v>
      </c>
      <c r="F455">
        <v>71426900</v>
      </c>
    </row>
    <row r="456" spans="1:6" x14ac:dyDescent="0.45">
      <c r="A456" t="s">
        <v>43</v>
      </c>
      <c r="B456" t="s">
        <v>59</v>
      </c>
      <c r="C456" s="1">
        <v>40476</v>
      </c>
      <c r="D456" s="4">
        <v>0</v>
      </c>
      <c r="E456">
        <v>30.27</v>
      </c>
      <c r="F456">
        <v>79767100</v>
      </c>
    </row>
    <row r="457" spans="1:6" x14ac:dyDescent="0.45">
      <c r="A457" t="s">
        <v>43</v>
      </c>
      <c r="B457" t="s">
        <v>59</v>
      </c>
      <c r="C457" s="1">
        <v>40483</v>
      </c>
      <c r="D457" s="4">
        <v>0</v>
      </c>
      <c r="E457">
        <v>30.427</v>
      </c>
      <c r="F457">
        <v>38796300</v>
      </c>
    </row>
    <row r="458" spans="1:6" x14ac:dyDescent="0.45">
      <c r="A458" t="s">
        <v>43</v>
      </c>
      <c r="B458" t="s">
        <v>59</v>
      </c>
      <c r="C458" s="1">
        <v>40490</v>
      </c>
      <c r="D458" s="4">
        <v>0</v>
      </c>
      <c r="E458">
        <v>29.667000000000002</v>
      </c>
      <c r="F458">
        <v>87619700</v>
      </c>
    </row>
    <row r="459" spans="1:6" x14ac:dyDescent="0.45">
      <c r="A459" t="s">
        <v>43</v>
      </c>
      <c r="B459" t="s">
        <v>59</v>
      </c>
      <c r="C459" s="1">
        <v>40497</v>
      </c>
      <c r="D459" s="4">
        <v>0</v>
      </c>
      <c r="E459">
        <v>29.850999999999999</v>
      </c>
      <c r="F459">
        <v>102718100</v>
      </c>
    </row>
    <row r="460" spans="1:6" x14ac:dyDescent="0.45">
      <c r="A460" t="s">
        <v>43</v>
      </c>
      <c r="B460" t="s">
        <v>59</v>
      </c>
      <c r="C460" s="1">
        <v>40504</v>
      </c>
      <c r="D460" s="4">
        <v>0</v>
      </c>
      <c r="E460">
        <v>29.728999999999999</v>
      </c>
      <c r="F460">
        <v>82009700</v>
      </c>
    </row>
    <row r="461" spans="1:6" x14ac:dyDescent="0.45">
      <c r="A461" t="s">
        <v>43</v>
      </c>
      <c r="B461" t="s">
        <v>59</v>
      </c>
      <c r="C461" s="1">
        <v>40511</v>
      </c>
      <c r="D461" s="4">
        <v>0</v>
      </c>
      <c r="E461">
        <v>30.530999999999999</v>
      </c>
      <c r="F461">
        <v>122758500</v>
      </c>
    </row>
    <row r="462" spans="1:6" x14ac:dyDescent="0.45">
      <c r="A462" t="s">
        <v>43</v>
      </c>
      <c r="B462" t="s">
        <v>59</v>
      </c>
      <c r="C462" s="1">
        <v>40518</v>
      </c>
      <c r="D462" s="4">
        <v>0</v>
      </c>
      <c r="E462">
        <v>30.126000000000001</v>
      </c>
      <c r="F462">
        <v>131860400</v>
      </c>
    </row>
    <row r="463" spans="1:6" x14ac:dyDescent="0.45">
      <c r="A463" t="s">
        <v>43</v>
      </c>
      <c r="B463" t="s">
        <v>59</v>
      </c>
      <c r="C463" s="1">
        <v>40525</v>
      </c>
      <c r="D463" s="4">
        <v>0</v>
      </c>
      <c r="E463">
        <v>30.54</v>
      </c>
      <c r="F463">
        <v>95572900</v>
      </c>
    </row>
    <row r="464" spans="1:6" x14ac:dyDescent="0.45">
      <c r="A464" t="s">
        <v>43</v>
      </c>
      <c r="B464" t="s">
        <v>59</v>
      </c>
      <c r="C464" s="1">
        <v>40532</v>
      </c>
      <c r="D464" s="4">
        <v>0</v>
      </c>
      <c r="E464">
        <v>30.95</v>
      </c>
      <c r="F464">
        <v>47691300</v>
      </c>
    </row>
    <row r="465" spans="1:6" x14ac:dyDescent="0.45">
      <c r="A465" t="s">
        <v>43</v>
      </c>
      <c r="B465" t="s">
        <v>59</v>
      </c>
      <c r="C465" s="1">
        <v>40539</v>
      </c>
      <c r="D465" s="4">
        <v>0</v>
      </c>
      <c r="E465">
        <v>32.25</v>
      </c>
      <c r="F465">
        <v>35154400</v>
      </c>
    </row>
    <row r="466" spans="1:6" x14ac:dyDescent="0.45">
      <c r="A466" t="s">
        <v>43</v>
      </c>
      <c r="B466" t="s">
        <v>59</v>
      </c>
      <c r="C466" s="1">
        <v>40553</v>
      </c>
      <c r="D466" s="4">
        <v>0</v>
      </c>
      <c r="E466">
        <v>35.289000000000001</v>
      </c>
      <c r="F466">
        <v>191490000</v>
      </c>
    </row>
    <row r="467" spans="1:6" x14ac:dyDescent="0.45">
      <c r="A467" t="s">
        <v>43</v>
      </c>
      <c r="B467" t="s">
        <v>59</v>
      </c>
      <c r="C467" s="1">
        <v>40560</v>
      </c>
      <c r="D467" s="4">
        <v>0</v>
      </c>
      <c r="E467">
        <v>34.459000000000003</v>
      </c>
      <c r="F467">
        <v>112968000</v>
      </c>
    </row>
    <row r="468" spans="1:6" x14ac:dyDescent="0.45">
      <c r="A468" t="s">
        <v>43</v>
      </c>
      <c r="B468" t="s">
        <v>59</v>
      </c>
      <c r="C468" s="1">
        <v>40567</v>
      </c>
      <c r="D468" s="4">
        <v>0</v>
      </c>
      <c r="E468">
        <v>33.698999999999998</v>
      </c>
      <c r="F468">
        <v>115009800</v>
      </c>
    </row>
    <row r="469" spans="1:6" x14ac:dyDescent="0.45">
      <c r="A469" t="s">
        <v>43</v>
      </c>
      <c r="B469" t="s">
        <v>59</v>
      </c>
      <c r="C469" s="1">
        <v>40574</v>
      </c>
      <c r="D469" s="4">
        <v>0</v>
      </c>
      <c r="E469">
        <v>33.399000000000001</v>
      </c>
      <c r="F469">
        <v>154030300</v>
      </c>
    </row>
    <row r="470" spans="1:6" x14ac:dyDescent="0.45">
      <c r="A470" t="s">
        <v>43</v>
      </c>
      <c r="B470" t="s">
        <v>59</v>
      </c>
      <c r="C470" s="1">
        <v>40581</v>
      </c>
      <c r="D470" s="4">
        <v>0</v>
      </c>
      <c r="E470">
        <v>31.803999999999998</v>
      </c>
      <c r="F470">
        <v>107263900</v>
      </c>
    </row>
    <row r="471" spans="1:6" x14ac:dyDescent="0.45">
      <c r="A471" t="s">
        <v>43</v>
      </c>
      <c r="B471" t="s">
        <v>59</v>
      </c>
      <c r="C471" s="1">
        <v>40588</v>
      </c>
      <c r="D471" s="4">
        <v>0</v>
      </c>
      <c r="E471">
        <v>31.388999999999999</v>
      </c>
      <c r="F471">
        <v>71655900</v>
      </c>
    </row>
    <row r="472" spans="1:6" x14ac:dyDescent="0.45">
      <c r="A472" t="s">
        <v>43</v>
      </c>
      <c r="B472" t="s">
        <v>59</v>
      </c>
      <c r="C472" s="1">
        <v>40595</v>
      </c>
      <c r="D472" s="4">
        <v>0</v>
      </c>
      <c r="E472">
        <v>33.076999999999998</v>
      </c>
      <c r="F472">
        <v>121970900</v>
      </c>
    </row>
    <row r="473" spans="1:6" x14ac:dyDescent="0.45">
      <c r="A473" t="s">
        <v>43</v>
      </c>
      <c r="B473" t="s">
        <v>59</v>
      </c>
      <c r="C473" s="1">
        <v>40602</v>
      </c>
      <c r="D473" s="4">
        <v>0</v>
      </c>
      <c r="E473">
        <v>33.215000000000003</v>
      </c>
      <c r="F473">
        <v>152369800</v>
      </c>
    </row>
    <row r="474" spans="1:6" x14ac:dyDescent="0.45">
      <c r="A474" t="s">
        <v>43</v>
      </c>
      <c r="B474" t="s">
        <v>59</v>
      </c>
      <c r="C474" s="1">
        <v>40609</v>
      </c>
      <c r="D474" s="4">
        <v>0</v>
      </c>
      <c r="E474">
        <v>32.466999999999999</v>
      </c>
      <c r="F474">
        <v>79010300</v>
      </c>
    </row>
    <row r="475" spans="1:6" x14ac:dyDescent="0.45">
      <c r="A475" t="s">
        <v>43</v>
      </c>
      <c r="B475" t="s">
        <v>59</v>
      </c>
      <c r="C475" s="1">
        <v>40616</v>
      </c>
      <c r="D475" s="4">
        <v>0</v>
      </c>
      <c r="E475">
        <v>29.375</v>
      </c>
      <c r="F475">
        <v>247251500</v>
      </c>
    </row>
    <row r="476" spans="1:6" x14ac:dyDescent="0.45">
      <c r="A476" t="s">
        <v>43</v>
      </c>
      <c r="B476" t="s">
        <v>59</v>
      </c>
      <c r="C476" s="1">
        <v>40623</v>
      </c>
      <c r="D476" s="4">
        <v>0</v>
      </c>
      <c r="E476">
        <v>30.39</v>
      </c>
      <c r="F476">
        <v>210101100</v>
      </c>
    </row>
    <row r="477" spans="1:6" x14ac:dyDescent="0.45">
      <c r="A477" t="s">
        <v>43</v>
      </c>
      <c r="B477" t="s">
        <v>59</v>
      </c>
      <c r="C477" s="1">
        <v>40630</v>
      </c>
      <c r="D477" s="4">
        <v>0</v>
      </c>
      <c r="E477">
        <v>31.155000000000001</v>
      </c>
      <c r="F477">
        <v>144434900</v>
      </c>
    </row>
    <row r="478" spans="1:6" x14ac:dyDescent="0.45">
      <c r="A478" t="s">
        <v>43</v>
      </c>
      <c r="B478" t="s">
        <v>59</v>
      </c>
      <c r="C478" s="1">
        <v>40637</v>
      </c>
      <c r="D478" s="4">
        <v>0</v>
      </c>
      <c r="E478">
        <v>31.524999999999999</v>
      </c>
      <c r="F478">
        <v>149271600</v>
      </c>
    </row>
    <row r="479" spans="1:6" x14ac:dyDescent="0.45">
      <c r="A479" t="s">
        <v>43</v>
      </c>
      <c r="B479" t="s">
        <v>59</v>
      </c>
      <c r="C479" s="1">
        <v>40644</v>
      </c>
      <c r="D479" s="4">
        <v>0</v>
      </c>
      <c r="E479">
        <v>29.423999999999999</v>
      </c>
      <c r="F479">
        <v>147728700</v>
      </c>
    </row>
    <row r="480" spans="1:6" x14ac:dyDescent="0.45">
      <c r="A480" t="s">
        <v>43</v>
      </c>
      <c r="B480" t="s">
        <v>59</v>
      </c>
      <c r="C480" s="1">
        <v>40651</v>
      </c>
      <c r="D480" s="4">
        <v>0</v>
      </c>
      <c r="E480">
        <v>29.72</v>
      </c>
      <c r="F480">
        <v>124387900</v>
      </c>
    </row>
    <row r="481" spans="1:6" x14ac:dyDescent="0.45">
      <c r="A481" t="s">
        <v>43</v>
      </c>
      <c r="B481" t="s">
        <v>59</v>
      </c>
      <c r="C481" s="1">
        <v>40658</v>
      </c>
      <c r="D481" s="4">
        <v>0</v>
      </c>
      <c r="E481">
        <v>28.7</v>
      </c>
      <c r="F481">
        <v>98039200</v>
      </c>
    </row>
    <row r="482" spans="1:6" x14ac:dyDescent="0.45">
      <c r="A482" t="s">
        <v>43</v>
      </c>
      <c r="B482" t="s">
        <v>59</v>
      </c>
      <c r="C482" s="1">
        <v>40665</v>
      </c>
      <c r="D482" s="4">
        <v>0</v>
      </c>
      <c r="E482">
        <v>27.8</v>
      </c>
      <c r="F482">
        <v>107373600</v>
      </c>
    </row>
    <row r="483" spans="1:6" x14ac:dyDescent="0.45">
      <c r="A483" t="s">
        <v>43</v>
      </c>
      <c r="B483" t="s">
        <v>59</v>
      </c>
      <c r="C483" s="1">
        <v>40672</v>
      </c>
      <c r="D483" s="4">
        <v>0</v>
      </c>
      <c r="E483">
        <v>26.699000000000002</v>
      </c>
      <c r="F483">
        <v>129642400</v>
      </c>
    </row>
    <row r="484" spans="1:6" x14ac:dyDescent="0.45">
      <c r="A484" t="s">
        <v>43</v>
      </c>
      <c r="B484" t="s">
        <v>59</v>
      </c>
      <c r="C484" s="1">
        <v>40679</v>
      </c>
      <c r="D484" s="4">
        <v>0</v>
      </c>
      <c r="E484">
        <v>26.568999999999999</v>
      </c>
      <c r="F484">
        <v>123017200</v>
      </c>
    </row>
    <row r="485" spans="1:6" x14ac:dyDescent="0.45">
      <c r="A485" t="s">
        <v>43</v>
      </c>
      <c r="B485" t="s">
        <v>59</v>
      </c>
      <c r="C485" s="1">
        <v>40686</v>
      </c>
      <c r="D485" s="4">
        <v>0</v>
      </c>
      <c r="E485">
        <v>26.600999999999999</v>
      </c>
      <c r="F485">
        <v>134382600</v>
      </c>
    </row>
    <row r="486" spans="1:6" x14ac:dyDescent="0.45">
      <c r="A486" t="s">
        <v>43</v>
      </c>
      <c r="B486" t="s">
        <v>59</v>
      </c>
      <c r="C486" s="1">
        <v>40693</v>
      </c>
      <c r="D486" s="4">
        <v>0</v>
      </c>
      <c r="E486">
        <v>26.55</v>
      </c>
      <c r="F486">
        <v>167964900</v>
      </c>
    </row>
    <row r="487" spans="1:6" x14ac:dyDescent="0.45">
      <c r="A487" t="s">
        <v>43</v>
      </c>
      <c r="B487" t="s">
        <v>59</v>
      </c>
      <c r="C487" s="1">
        <v>40700</v>
      </c>
      <c r="D487" s="4">
        <v>0</v>
      </c>
      <c r="E487">
        <v>27.24</v>
      </c>
      <c r="F487">
        <v>144101000</v>
      </c>
    </row>
    <row r="488" spans="1:6" x14ac:dyDescent="0.45">
      <c r="A488" t="s">
        <v>43</v>
      </c>
      <c r="B488" t="s">
        <v>59</v>
      </c>
      <c r="C488" s="1">
        <v>40707</v>
      </c>
      <c r="D488" s="4">
        <v>0</v>
      </c>
      <c r="E488">
        <v>27.777000000000001</v>
      </c>
      <c r="F488">
        <v>144301100</v>
      </c>
    </row>
    <row r="489" spans="1:6" x14ac:dyDescent="0.45">
      <c r="A489" t="s">
        <v>43</v>
      </c>
      <c r="B489" t="s">
        <v>59</v>
      </c>
      <c r="C489" s="1">
        <v>40714</v>
      </c>
      <c r="D489" s="4">
        <v>0</v>
      </c>
      <c r="E489">
        <v>27.439</v>
      </c>
      <c r="F489">
        <v>115020800</v>
      </c>
    </row>
    <row r="490" spans="1:6" x14ac:dyDescent="0.45">
      <c r="A490" t="s">
        <v>43</v>
      </c>
      <c r="B490" t="s">
        <v>59</v>
      </c>
      <c r="C490" s="1">
        <v>40721</v>
      </c>
      <c r="D490" s="4">
        <v>0</v>
      </c>
      <c r="E490">
        <v>28.288</v>
      </c>
      <c r="F490">
        <v>104546600</v>
      </c>
    </row>
    <row r="491" spans="1:6" x14ac:dyDescent="0.45">
      <c r="A491" t="s">
        <v>43</v>
      </c>
      <c r="B491" t="s">
        <v>59</v>
      </c>
      <c r="C491" s="1">
        <v>40728</v>
      </c>
      <c r="D491" s="4">
        <v>0</v>
      </c>
      <c r="E491">
        <v>28.911000000000001</v>
      </c>
      <c r="F491">
        <v>106924300</v>
      </c>
    </row>
    <row r="492" spans="1:6" x14ac:dyDescent="0.45">
      <c r="A492" t="s">
        <v>43</v>
      </c>
      <c r="B492" t="s">
        <v>59</v>
      </c>
      <c r="C492" s="1">
        <v>40735</v>
      </c>
      <c r="D492" s="4">
        <v>0</v>
      </c>
      <c r="E492">
        <v>27.751999999999999</v>
      </c>
      <c r="F492">
        <v>109429800</v>
      </c>
    </row>
    <row r="493" spans="1:6" x14ac:dyDescent="0.45">
      <c r="A493" t="s">
        <v>43</v>
      </c>
      <c r="B493" t="s">
        <v>59</v>
      </c>
      <c r="C493" s="1">
        <v>40742</v>
      </c>
      <c r="D493" s="4">
        <v>0</v>
      </c>
      <c r="E493">
        <v>28.401</v>
      </c>
      <c r="F493">
        <v>103371200</v>
      </c>
    </row>
    <row r="494" spans="1:6" x14ac:dyDescent="0.45">
      <c r="A494" t="s">
        <v>43</v>
      </c>
      <c r="B494" t="s">
        <v>59</v>
      </c>
      <c r="C494" s="1">
        <v>40749</v>
      </c>
      <c r="D494" s="4">
        <v>0</v>
      </c>
      <c r="E494">
        <v>27.771000000000001</v>
      </c>
      <c r="F494">
        <v>95230800</v>
      </c>
    </row>
    <row r="495" spans="1:6" x14ac:dyDescent="0.45">
      <c r="A495" t="s">
        <v>43</v>
      </c>
      <c r="B495" t="s">
        <v>59</v>
      </c>
      <c r="C495" s="1">
        <v>40756</v>
      </c>
      <c r="D495" s="4">
        <v>0</v>
      </c>
      <c r="E495">
        <v>25.948</v>
      </c>
      <c r="F495">
        <v>157383100</v>
      </c>
    </row>
    <row r="496" spans="1:6" x14ac:dyDescent="0.45">
      <c r="A496" t="s">
        <v>43</v>
      </c>
      <c r="B496" t="s">
        <v>59</v>
      </c>
      <c r="C496" s="1">
        <v>40763</v>
      </c>
      <c r="D496" s="4">
        <v>0</v>
      </c>
      <c r="E496">
        <v>22.411999999999999</v>
      </c>
      <c r="F496">
        <v>310608300</v>
      </c>
    </row>
    <row r="497" spans="1:6" x14ac:dyDescent="0.45">
      <c r="A497" t="s">
        <v>43</v>
      </c>
      <c r="B497" t="s">
        <v>59</v>
      </c>
      <c r="C497" s="1">
        <v>40770</v>
      </c>
      <c r="D497" s="4">
        <v>0</v>
      </c>
      <c r="E497">
        <v>22.72</v>
      </c>
      <c r="F497">
        <v>175411000</v>
      </c>
    </row>
    <row r="498" spans="1:6" x14ac:dyDescent="0.45">
      <c r="A498" t="s">
        <v>43</v>
      </c>
      <c r="B498" t="s">
        <v>59</v>
      </c>
      <c r="C498" s="1">
        <v>40777</v>
      </c>
      <c r="D498" s="4">
        <v>0</v>
      </c>
      <c r="E498">
        <v>23.196000000000002</v>
      </c>
      <c r="F498">
        <v>177835600</v>
      </c>
    </row>
    <row r="499" spans="1:6" x14ac:dyDescent="0.45">
      <c r="A499" t="s">
        <v>43</v>
      </c>
      <c r="B499" t="s">
        <v>59</v>
      </c>
      <c r="C499" s="1">
        <v>40784</v>
      </c>
      <c r="D499" s="4">
        <v>0</v>
      </c>
      <c r="E499">
        <v>24.041</v>
      </c>
      <c r="F499">
        <v>183134800</v>
      </c>
    </row>
    <row r="500" spans="1:6" x14ac:dyDescent="0.45">
      <c r="A500" t="s">
        <v>43</v>
      </c>
      <c r="B500" t="s">
        <v>59</v>
      </c>
      <c r="C500" s="1">
        <v>40791</v>
      </c>
      <c r="D500" s="4">
        <v>0</v>
      </c>
      <c r="E500">
        <v>23.488</v>
      </c>
      <c r="F500">
        <v>175003200</v>
      </c>
    </row>
    <row r="501" spans="1:6" x14ac:dyDescent="0.45">
      <c r="A501" t="s">
        <v>43</v>
      </c>
      <c r="B501" t="s">
        <v>59</v>
      </c>
      <c r="C501" s="1">
        <v>40798</v>
      </c>
      <c r="D501" s="4">
        <v>0</v>
      </c>
      <c r="E501">
        <v>25.34</v>
      </c>
      <c r="F501">
        <v>285278000</v>
      </c>
    </row>
    <row r="502" spans="1:6" x14ac:dyDescent="0.45">
      <c r="A502" t="s">
        <v>43</v>
      </c>
      <c r="B502" t="s">
        <v>59</v>
      </c>
      <c r="C502" s="1">
        <v>40805</v>
      </c>
      <c r="D502" s="4">
        <v>0</v>
      </c>
      <c r="E502">
        <v>24.196000000000002</v>
      </c>
      <c r="F502">
        <v>242263200</v>
      </c>
    </row>
    <row r="503" spans="1:6" x14ac:dyDescent="0.45">
      <c r="A503" t="s">
        <v>43</v>
      </c>
      <c r="B503" t="s">
        <v>59</v>
      </c>
      <c r="C503" s="1">
        <v>40812</v>
      </c>
      <c r="D503" s="4">
        <v>0</v>
      </c>
      <c r="E503">
        <v>26.2</v>
      </c>
      <c r="F503">
        <v>200953200</v>
      </c>
    </row>
    <row r="504" spans="1:6" x14ac:dyDescent="0.45">
      <c r="A504" t="s">
        <v>43</v>
      </c>
      <c r="B504" t="s">
        <v>59</v>
      </c>
      <c r="C504" s="1">
        <v>40819</v>
      </c>
      <c r="D504" s="4">
        <v>0</v>
      </c>
      <c r="E504">
        <v>25.222999999999999</v>
      </c>
      <c r="F504">
        <v>193592800</v>
      </c>
    </row>
    <row r="505" spans="1:6" x14ac:dyDescent="0.45">
      <c r="A505" t="s">
        <v>43</v>
      </c>
      <c r="B505" t="s">
        <v>59</v>
      </c>
      <c r="C505" s="1">
        <v>40826</v>
      </c>
      <c r="D505" s="4">
        <v>0</v>
      </c>
      <c r="E505">
        <v>25.55</v>
      </c>
      <c r="F505">
        <v>146401500</v>
      </c>
    </row>
    <row r="506" spans="1:6" x14ac:dyDescent="0.45">
      <c r="A506" t="s">
        <v>43</v>
      </c>
      <c r="B506" t="s">
        <v>59</v>
      </c>
      <c r="C506" s="1">
        <v>40833</v>
      </c>
      <c r="D506" s="4">
        <v>0</v>
      </c>
      <c r="E506">
        <v>24.899000000000001</v>
      </c>
      <c r="F506">
        <v>162026100</v>
      </c>
    </row>
    <row r="507" spans="1:6" x14ac:dyDescent="0.45">
      <c r="A507" t="s">
        <v>43</v>
      </c>
      <c r="B507" t="s">
        <v>59</v>
      </c>
      <c r="C507" s="1">
        <v>40840</v>
      </c>
      <c r="D507" s="4">
        <v>0</v>
      </c>
      <c r="E507">
        <v>26.42</v>
      </c>
      <c r="F507">
        <v>161145300</v>
      </c>
    </row>
    <row r="508" spans="1:6" x14ac:dyDescent="0.45">
      <c r="A508" t="s">
        <v>43</v>
      </c>
      <c r="B508" t="s">
        <v>59</v>
      </c>
      <c r="C508" s="1">
        <v>40847</v>
      </c>
      <c r="D508" s="4">
        <v>0</v>
      </c>
      <c r="E508">
        <v>26.684999999999999</v>
      </c>
      <c r="F508">
        <v>103991600</v>
      </c>
    </row>
    <row r="509" spans="1:6" x14ac:dyDescent="0.45">
      <c r="A509" t="s">
        <v>43</v>
      </c>
      <c r="B509" t="s">
        <v>59</v>
      </c>
      <c r="C509" s="1">
        <v>40854</v>
      </c>
      <c r="D509" s="4">
        <v>0</v>
      </c>
      <c r="E509">
        <v>27.363</v>
      </c>
      <c r="F509">
        <v>117094500</v>
      </c>
    </row>
    <row r="510" spans="1:6" x14ac:dyDescent="0.45">
      <c r="A510" t="s">
        <v>43</v>
      </c>
      <c r="B510" t="s">
        <v>59</v>
      </c>
      <c r="C510" s="1">
        <v>40861</v>
      </c>
      <c r="D510" s="4">
        <v>0</v>
      </c>
      <c r="E510">
        <v>28.37</v>
      </c>
      <c r="F510">
        <v>154485700</v>
      </c>
    </row>
    <row r="511" spans="1:6" x14ac:dyDescent="0.45">
      <c r="A511" t="s">
        <v>43</v>
      </c>
      <c r="B511" t="s">
        <v>59</v>
      </c>
      <c r="C511" s="1">
        <v>40868</v>
      </c>
      <c r="D511" s="4">
        <v>0</v>
      </c>
      <c r="E511">
        <v>26.875</v>
      </c>
      <c r="F511">
        <v>123089400</v>
      </c>
    </row>
    <row r="512" spans="1:6" x14ac:dyDescent="0.45">
      <c r="A512" t="s">
        <v>43</v>
      </c>
      <c r="B512" t="s">
        <v>59</v>
      </c>
      <c r="C512" s="1">
        <v>40875</v>
      </c>
      <c r="D512" s="4">
        <v>0</v>
      </c>
      <c r="E512">
        <v>29.417999999999999</v>
      </c>
      <c r="F512">
        <v>143090600</v>
      </c>
    </row>
    <row r="513" spans="1:6" x14ac:dyDescent="0.45">
      <c r="A513" t="s">
        <v>43</v>
      </c>
      <c r="B513" t="s">
        <v>59</v>
      </c>
      <c r="C513" s="1">
        <v>40882</v>
      </c>
      <c r="D513" s="4">
        <v>0</v>
      </c>
      <c r="E513">
        <v>26.568999999999999</v>
      </c>
      <c r="F513">
        <v>143085300</v>
      </c>
    </row>
    <row r="514" spans="1:6" x14ac:dyDescent="0.45">
      <c r="A514" t="s">
        <v>43</v>
      </c>
      <c r="B514" t="s">
        <v>59</v>
      </c>
      <c r="C514" s="1">
        <v>40889</v>
      </c>
      <c r="D514" s="4">
        <v>0</v>
      </c>
      <c r="E514">
        <v>24.901</v>
      </c>
      <c r="F514">
        <v>216809200</v>
      </c>
    </row>
    <row r="515" spans="1:6" x14ac:dyDescent="0.45">
      <c r="A515" t="s">
        <v>43</v>
      </c>
      <c r="B515" t="s">
        <v>59</v>
      </c>
      <c r="C515" s="1">
        <v>40896</v>
      </c>
      <c r="D515" s="4">
        <v>0</v>
      </c>
      <c r="E515">
        <v>24.66</v>
      </c>
      <c r="F515">
        <v>120780500</v>
      </c>
    </row>
    <row r="516" spans="1:6" x14ac:dyDescent="0.45">
      <c r="A516" t="s">
        <v>43</v>
      </c>
      <c r="B516" t="s">
        <v>59</v>
      </c>
      <c r="C516" s="1">
        <v>40903</v>
      </c>
      <c r="D516" s="4">
        <v>0</v>
      </c>
      <c r="E516">
        <v>25.28</v>
      </c>
      <c r="F516">
        <v>56160600</v>
      </c>
    </row>
    <row r="517" spans="1:6" x14ac:dyDescent="0.45">
      <c r="A517" t="s">
        <v>43</v>
      </c>
      <c r="B517" t="s">
        <v>59</v>
      </c>
      <c r="C517" s="1">
        <v>40910</v>
      </c>
      <c r="D517" s="4">
        <v>0</v>
      </c>
      <c r="E517">
        <v>26</v>
      </c>
      <c r="F517">
        <v>56932900</v>
      </c>
    </row>
    <row r="518" spans="1:6" x14ac:dyDescent="0.45">
      <c r="A518" t="s">
        <v>43</v>
      </c>
      <c r="B518" t="s">
        <v>59</v>
      </c>
      <c r="C518" s="1">
        <v>40917</v>
      </c>
      <c r="D518" s="4">
        <v>0</v>
      </c>
      <c r="E518">
        <v>26.05</v>
      </c>
      <c r="F518">
        <v>103508700</v>
      </c>
    </row>
    <row r="519" spans="1:6" x14ac:dyDescent="0.45">
      <c r="A519" t="s">
        <v>43</v>
      </c>
      <c r="B519" t="s">
        <v>59</v>
      </c>
      <c r="C519" s="1">
        <v>40924</v>
      </c>
      <c r="D519" s="4">
        <v>0</v>
      </c>
      <c r="E519">
        <v>27.4</v>
      </c>
      <c r="F519">
        <v>139786900</v>
      </c>
    </row>
    <row r="520" spans="1:6" x14ac:dyDescent="0.45">
      <c r="A520" t="s">
        <v>43</v>
      </c>
      <c r="B520" t="s">
        <v>59</v>
      </c>
      <c r="C520" s="1">
        <v>40931</v>
      </c>
      <c r="D520" s="4">
        <v>0</v>
      </c>
      <c r="E520">
        <v>27.565000000000001</v>
      </c>
      <c r="F520">
        <v>127698500</v>
      </c>
    </row>
    <row r="521" spans="1:6" x14ac:dyDescent="0.45">
      <c r="A521" t="s">
        <v>43</v>
      </c>
      <c r="B521" t="s">
        <v>59</v>
      </c>
      <c r="C521" s="1">
        <v>40938</v>
      </c>
      <c r="D521" s="4">
        <v>0</v>
      </c>
      <c r="E521">
        <v>29.35</v>
      </c>
      <c r="F521">
        <v>125767600</v>
      </c>
    </row>
    <row r="522" spans="1:6" x14ac:dyDescent="0.45">
      <c r="A522" t="s">
        <v>43</v>
      </c>
      <c r="B522" t="s">
        <v>59</v>
      </c>
      <c r="C522" s="1">
        <v>40945</v>
      </c>
      <c r="D522" s="4">
        <v>0</v>
      </c>
      <c r="E522">
        <v>27.975000000000001</v>
      </c>
      <c r="F522">
        <v>123488500</v>
      </c>
    </row>
    <row r="523" spans="1:6" x14ac:dyDescent="0.45">
      <c r="A523" t="s">
        <v>43</v>
      </c>
      <c r="B523" t="s">
        <v>59</v>
      </c>
      <c r="C523" s="1">
        <v>40952</v>
      </c>
      <c r="D523" s="4">
        <v>0</v>
      </c>
      <c r="E523">
        <v>28.74</v>
      </c>
      <c r="F523">
        <v>110182300</v>
      </c>
    </row>
    <row r="524" spans="1:6" x14ac:dyDescent="0.45">
      <c r="A524" t="s">
        <v>43</v>
      </c>
      <c r="B524" t="s">
        <v>59</v>
      </c>
      <c r="C524" s="1">
        <v>40959</v>
      </c>
      <c r="D524" s="4">
        <v>0</v>
      </c>
      <c r="E524">
        <v>30.577000000000002</v>
      </c>
      <c r="F524">
        <v>139839900</v>
      </c>
    </row>
    <row r="525" spans="1:6" x14ac:dyDescent="0.45">
      <c r="A525" t="s">
        <v>43</v>
      </c>
      <c r="B525" t="s">
        <v>59</v>
      </c>
      <c r="C525" s="1">
        <v>40966</v>
      </c>
      <c r="D525" s="4">
        <v>0</v>
      </c>
      <c r="E525">
        <v>30.58</v>
      </c>
      <c r="F525">
        <v>163924100</v>
      </c>
    </row>
    <row r="526" spans="1:6" x14ac:dyDescent="0.45">
      <c r="A526" t="s">
        <v>43</v>
      </c>
      <c r="B526" t="s">
        <v>59</v>
      </c>
      <c r="C526" s="1">
        <v>40973</v>
      </c>
      <c r="D526" s="4">
        <v>0</v>
      </c>
      <c r="E526">
        <v>30.952999999999999</v>
      </c>
      <c r="F526">
        <v>117403200</v>
      </c>
    </row>
    <row r="527" spans="1:6" x14ac:dyDescent="0.45">
      <c r="A527" t="s">
        <v>43</v>
      </c>
      <c r="B527" t="s">
        <v>59</v>
      </c>
      <c r="C527" s="1">
        <v>40980</v>
      </c>
      <c r="D527" s="4">
        <v>0</v>
      </c>
      <c r="E527">
        <v>32.698999999999998</v>
      </c>
      <c r="F527">
        <v>203399000</v>
      </c>
    </row>
    <row r="528" spans="1:6" x14ac:dyDescent="0.45">
      <c r="A528" t="s">
        <v>43</v>
      </c>
      <c r="B528" t="s">
        <v>59</v>
      </c>
      <c r="C528" s="1">
        <v>40987</v>
      </c>
      <c r="D528" s="4">
        <v>0</v>
      </c>
      <c r="E528">
        <v>29.8</v>
      </c>
      <c r="F528">
        <v>188375500</v>
      </c>
    </row>
    <row r="529" spans="1:6" x14ac:dyDescent="0.45">
      <c r="A529" t="s">
        <v>43</v>
      </c>
      <c r="B529" t="s">
        <v>59</v>
      </c>
      <c r="C529" s="1">
        <v>40994</v>
      </c>
      <c r="D529" s="4">
        <v>0</v>
      </c>
      <c r="E529">
        <v>28.8</v>
      </c>
      <c r="F529">
        <v>219130400</v>
      </c>
    </row>
    <row r="530" spans="1:6" x14ac:dyDescent="0.45">
      <c r="A530" t="s">
        <v>43</v>
      </c>
      <c r="B530" t="s">
        <v>59</v>
      </c>
      <c r="C530" s="1">
        <v>41001</v>
      </c>
      <c r="D530" s="4">
        <v>0</v>
      </c>
      <c r="E530">
        <v>28.219000000000001</v>
      </c>
      <c r="F530">
        <v>181822000</v>
      </c>
    </row>
    <row r="531" spans="1:6" x14ac:dyDescent="0.45">
      <c r="A531" t="s">
        <v>43</v>
      </c>
      <c r="B531" t="s">
        <v>59</v>
      </c>
      <c r="C531" s="1">
        <v>41008</v>
      </c>
      <c r="D531" s="4">
        <v>0</v>
      </c>
      <c r="E531">
        <v>28.67</v>
      </c>
      <c r="F531">
        <v>180674700</v>
      </c>
    </row>
    <row r="532" spans="1:6" x14ac:dyDescent="0.45">
      <c r="A532" t="s">
        <v>43</v>
      </c>
      <c r="B532" t="s">
        <v>59</v>
      </c>
      <c r="C532" s="1">
        <v>41015</v>
      </c>
      <c r="D532" s="4">
        <v>0</v>
      </c>
      <c r="E532">
        <v>29.28</v>
      </c>
      <c r="F532">
        <v>191970300</v>
      </c>
    </row>
    <row r="533" spans="1:6" x14ac:dyDescent="0.45">
      <c r="A533" t="s">
        <v>43</v>
      </c>
      <c r="B533" t="s">
        <v>59</v>
      </c>
      <c r="C533" s="1">
        <v>41022</v>
      </c>
      <c r="D533" s="4">
        <v>0</v>
      </c>
      <c r="E533">
        <v>28.855</v>
      </c>
      <c r="F533">
        <v>111749200</v>
      </c>
    </row>
    <row r="534" spans="1:6" x14ac:dyDescent="0.45">
      <c r="A534" t="s">
        <v>43</v>
      </c>
      <c r="B534" t="s">
        <v>59</v>
      </c>
      <c r="C534" s="1">
        <v>41029</v>
      </c>
      <c r="D534" s="4">
        <v>0</v>
      </c>
      <c r="E534">
        <v>26.672999999999998</v>
      </c>
      <c r="F534">
        <v>92935900</v>
      </c>
    </row>
    <row r="535" spans="1:6" x14ac:dyDescent="0.45">
      <c r="A535" t="s">
        <v>43</v>
      </c>
      <c r="B535" t="s">
        <v>59</v>
      </c>
      <c r="C535" s="1">
        <v>41036</v>
      </c>
      <c r="D535" s="4">
        <v>0</v>
      </c>
      <c r="E535">
        <v>27.42</v>
      </c>
      <c r="F535">
        <v>85431600</v>
      </c>
    </row>
    <row r="536" spans="1:6" x14ac:dyDescent="0.45">
      <c r="A536" t="s">
        <v>43</v>
      </c>
      <c r="B536" t="s">
        <v>59</v>
      </c>
      <c r="C536" s="1">
        <v>41043</v>
      </c>
      <c r="D536" s="4">
        <v>0</v>
      </c>
      <c r="E536">
        <v>24.789000000000001</v>
      </c>
      <c r="F536">
        <v>163974700</v>
      </c>
    </row>
    <row r="537" spans="1:6" x14ac:dyDescent="0.45">
      <c r="A537" t="s">
        <v>43</v>
      </c>
      <c r="B537" t="s">
        <v>59</v>
      </c>
      <c r="C537" s="1">
        <v>41050</v>
      </c>
      <c r="D537" s="4">
        <v>0</v>
      </c>
      <c r="E537">
        <v>25.384</v>
      </c>
      <c r="F537">
        <v>133155500</v>
      </c>
    </row>
    <row r="538" spans="1:6" x14ac:dyDescent="0.45">
      <c r="A538" t="s">
        <v>43</v>
      </c>
      <c r="B538" t="s">
        <v>59</v>
      </c>
      <c r="C538" s="1">
        <v>41057</v>
      </c>
      <c r="D538" s="4">
        <v>0</v>
      </c>
      <c r="E538">
        <v>24.77</v>
      </c>
      <c r="F538">
        <v>127589600</v>
      </c>
    </row>
    <row r="539" spans="1:6" x14ac:dyDescent="0.45">
      <c r="A539" t="s">
        <v>43</v>
      </c>
      <c r="B539" t="s">
        <v>59</v>
      </c>
      <c r="C539" s="1">
        <v>41064</v>
      </c>
      <c r="D539" s="4">
        <v>0</v>
      </c>
      <c r="E539">
        <v>26.009</v>
      </c>
      <c r="F539">
        <v>146700000</v>
      </c>
    </row>
    <row r="540" spans="1:6" x14ac:dyDescent="0.45">
      <c r="A540" t="s">
        <v>43</v>
      </c>
      <c r="B540" t="s">
        <v>59</v>
      </c>
      <c r="C540" s="1">
        <v>41071</v>
      </c>
      <c r="D540" s="4">
        <v>0</v>
      </c>
      <c r="E540">
        <v>26.742999999999999</v>
      </c>
      <c r="F540">
        <v>95112400</v>
      </c>
    </row>
    <row r="541" spans="1:6" x14ac:dyDescent="0.45">
      <c r="A541" t="s">
        <v>43</v>
      </c>
      <c r="B541" t="s">
        <v>59</v>
      </c>
      <c r="C541" s="1">
        <v>41078</v>
      </c>
      <c r="D541" s="4">
        <v>0</v>
      </c>
      <c r="E541">
        <v>26.056000000000001</v>
      </c>
      <c r="F541">
        <v>128205200</v>
      </c>
    </row>
    <row r="542" spans="1:6" x14ac:dyDescent="0.45">
      <c r="A542" t="s">
        <v>43</v>
      </c>
      <c r="B542" t="s">
        <v>59</v>
      </c>
      <c r="C542" s="1">
        <v>41085</v>
      </c>
      <c r="D542" s="4">
        <v>0</v>
      </c>
      <c r="E542">
        <v>26.748000000000001</v>
      </c>
      <c r="F542">
        <v>126168700</v>
      </c>
    </row>
    <row r="543" spans="1:6" x14ac:dyDescent="0.45">
      <c r="A543" t="s">
        <v>43</v>
      </c>
      <c r="B543" t="s">
        <v>59</v>
      </c>
      <c r="C543" s="1">
        <v>41092</v>
      </c>
      <c r="D543" s="4">
        <v>0</v>
      </c>
      <c r="E543">
        <v>27.895</v>
      </c>
      <c r="F543">
        <v>148663500</v>
      </c>
    </row>
    <row r="544" spans="1:6" x14ac:dyDescent="0.45">
      <c r="A544" t="s">
        <v>43</v>
      </c>
      <c r="B544" t="s">
        <v>59</v>
      </c>
      <c r="C544" s="1">
        <v>41099</v>
      </c>
      <c r="D544" s="4">
        <v>0</v>
      </c>
      <c r="E544">
        <v>27.221</v>
      </c>
      <c r="F544">
        <v>134767500</v>
      </c>
    </row>
    <row r="545" spans="1:6" x14ac:dyDescent="0.45">
      <c r="A545" t="s">
        <v>43</v>
      </c>
      <c r="B545" t="s">
        <v>59</v>
      </c>
      <c r="C545" s="1">
        <v>41106</v>
      </c>
      <c r="D545" s="4">
        <v>0</v>
      </c>
      <c r="E545">
        <v>27.167000000000002</v>
      </c>
      <c r="F545">
        <v>99204500</v>
      </c>
    </row>
    <row r="546" spans="1:6" x14ac:dyDescent="0.45">
      <c r="A546" t="s">
        <v>43</v>
      </c>
      <c r="B546" t="s">
        <v>59</v>
      </c>
      <c r="C546" s="1">
        <v>41113</v>
      </c>
      <c r="D546" s="4">
        <v>0</v>
      </c>
      <c r="E546">
        <v>26.69</v>
      </c>
      <c r="F546">
        <v>147360700</v>
      </c>
    </row>
    <row r="547" spans="1:6" x14ac:dyDescent="0.45">
      <c r="A547" t="s">
        <v>43</v>
      </c>
      <c r="B547" t="s">
        <v>59</v>
      </c>
      <c r="C547" s="1">
        <v>41120</v>
      </c>
      <c r="D547" s="4">
        <v>0</v>
      </c>
      <c r="E547">
        <v>27.893999999999998</v>
      </c>
      <c r="F547">
        <v>144033000</v>
      </c>
    </row>
    <row r="548" spans="1:6" x14ac:dyDescent="0.45">
      <c r="A548" t="s">
        <v>43</v>
      </c>
      <c r="B548" t="s">
        <v>59</v>
      </c>
      <c r="C548" s="1">
        <v>41127</v>
      </c>
      <c r="D548" s="4">
        <v>0</v>
      </c>
      <c r="E548">
        <v>28.798999999999999</v>
      </c>
      <c r="F548">
        <v>135805200</v>
      </c>
    </row>
    <row r="549" spans="1:6" x14ac:dyDescent="0.45">
      <c r="A549" t="s">
        <v>43</v>
      </c>
      <c r="B549" t="s">
        <v>59</v>
      </c>
      <c r="C549" s="1">
        <v>41134</v>
      </c>
      <c r="D549" s="4">
        <v>0</v>
      </c>
      <c r="E549">
        <v>28.3</v>
      </c>
      <c r="F549">
        <v>123825300</v>
      </c>
    </row>
    <row r="550" spans="1:6" x14ac:dyDescent="0.45">
      <c r="A550" t="s">
        <v>43</v>
      </c>
      <c r="B550" t="s">
        <v>59</v>
      </c>
      <c r="C550" s="1">
        <v>41141</v>
      </c>
      <c r="D550" s="4">
        <v>0</v>
      </c>
      <c r="E550">
        <v>28.5</v>
      </c>
      <c r="F550">
        <v>124329400</v>
      </c>
    </row>
    <row r="551" spans="1:6" x14ac:dyDescent="0.45">
      <c r="A551" t="s">
        <v>43</v>
      </c>
      <c r="B551" t="s">
        <v>59</v>
      </c>
      <c r="C551" s="1">
        <v>41148</v>
      </c>
      <c r="D551" s="4">
        <v>0</v>
      </c>
      <c r="E551">
        <v>27.881</v>
      </c>
      <c r="F551">
        <v>78633900</v>
      </c>
    </row>
    <row r="552" spans="1:6" x14ac:dyDescent="0.45">
      <c r="A552" t="s">
        <v>43</v>
      </c>
      <c r="B552" t="s">
        <v>59</v>
      </c>
      <c r="C552" s="1">
        <v>41155</v>
      </c>
      <c r="D552" s="4">
        <v>0</v>
      </c>
      <c r="E552">
        <v>28.798999999999999</v>
      </c>
      <c r="F552">
        <v>143610300</v>
      </c>
    </row>
    <row r="553" spans="1:6" x14ac:dyDescent="0.45">
      <c r="A553" t="s">
        <v>43</v>
      </c>
      <c r="B553" t="s">
        <v>59</v>
      </c>
      <c r="C553" s="1">
        <v>41162</v>
      </c>
      <c r="D553" s="4">
        <v>0</v>
      </c>
      <c r="E553">
        <v>31.38</v>
      </c>
      <c r="F553">
        <v>162102500</v>
      </c>
    </row>
    <row r="554" spans="1:6" x14ac:dyDescent="0.45">
      <c r="A554" t="s">
        <v>43</v>
      </c>
      <c r="B554" t="s">
        <v>59</v>
      </c>
      <c r="C554" s="1">
        <v>41169</v>
      </c>
      <c r="D554" s="4">
        <v>0</v>
      </c>
      <c r="E554">
        <v>28.608000000000001</v>
      </c>
      <c r="F554">
        <v>236831600</v>
      </c>
    </row>
    <row r="555" spans="1:6" x14ac:dyDescent="0.45">
      <c r="A555" t="s">
        <v>43</v>
      </c>
      <c r="B555" t="s">
        <v>59</v>
      </c>
      <c r="C555" s="1">
        <v>41176</v>
      </c>
      <c r="D555" s="4">
        <v>0</v>
      </c>
      <c r="E555">
        <v>28.163</v>
      </c>
      <c r="F555">
        <v>155808300</v>
      </c>
    </row>
    <row r="556" spans="1:6" x14ac:dyDescent="0.45">
      <c r="A556" t="s">
        <v>43</v>
      </c>
      <c r="B556" t="s">
        <v>59</v>
      </c>
      <c r="C556" s="1">
        <v>41183</v>
      </c>
      <c r="D556" s="4">
        <v>0</v>
      </c>
      <c r="E556">
        <v>28.762</v>
      </c>
      <c r="F556">
        <v>144946200</v>
      </c>
    </row>
    <row r="557" spans="1:6" x14ac:dyDescent="0.45">
      <c r="A557" t="s">
        <v>43</v>
      </c>
      <c r="B557" t="s">
        <v>59</v>
      </c>
      <c r="C557" s="1">
        <v>41190</v>
      </c>
      <c r="D557" s="4">
        <v>0</v>
      </c>
      <c r="E557">
        <v>28.3</v>
      </c>
      <c r="F557">
        <v>100726200</v>
      </c>
    </row>
    <row r="558" spans="1:6" x14ac:dyDescent="0.45">
      <c r="A558" t="s">
        <v>43</v>
      </c>
      <c r="B558" t="s">
        <v>59</v>
      </c>
      <c r="C558" s="1">
        <v>41197</v>
      </c>
      <c r="D558" s="4">
        <v>0</v>
      </c>
      <c r="E558">
        <v>28.465</v>
      </c>
      <c r="F558">
        <v>99205900</v>
      </c>
    </row>
    <row r="559" spans="1:6" x14ac:dyDescent="0.45">
      <c r="A559" t="s">
        <v>43</v>
      </c>
      <c r="B559" t="s">
        <v>59</v>
      </c>
      <c r="C559" s="1">
        <v>41204</v>
      </c>
      <c r="D559" s="4">
        <v>0</v>
      </c>
      <c r="E559">
        <v>27.638000000000002</v>
      </c>
      <c r="F559">
        <v>114502300</v>
      </c>
    </row>
    <row r="560" spans="1:6" x14ac:dyDescent="0.45">
      <c r="A560" t="s">
        <v>43</v>
      </c>
      <c r="B560" t="s">
        <v>59</v>
      </c>
      <c r="C560" s="1">
        <v>41211</v>
      </c>
      <c r="D560" s="4">
        <v>0</v>
      </c>
      <c r="E560">
        <v>27.951000000000001</v>
      </c>
      <c r="F560">
        <v>102366100</v>
      </c>
    </row>
    <row r="561" spans="1:6" x14ac:dyDescent="0.45">
      <c r="A561" t="s">
        <v>43</v>
      </c>
      <c r="B561" t="s">
        <v>59</v>
      </c>
      <c r="C561" s="1">
        <v>41218</v>
      </c>
      <c r="D561" s="4">
        <v>0</v>
      </c>
      <c r="E561">
        <v>26.89</v>
      </c>
      <c r="F561">
        <v>93009900</v>
      </c>
    </row>
    <row r="562" spans="1:6" x14ac:dyDescent="0.45">
      <c r="A562" t="s">
        <v>43</v>
      </c>
      <c r="B562" t="s">
        <v>59</v>
      </c>
      <c r="C562" s="1">
        <v>41225</v>
      </c>
      <c r="D562" s="4">
        <v>0</v>
      </c>
      <c r="E562">
        <v>25.661000000000001</v>
      </c>
      <c r="F562">
        <v>120076400</v>
      </c>
    </row>
    <row r="563" spans="1:6" x14ac:dyDescent="0.45">
      <c r="A563" t="s">
        <v>43</v>
      </c>
      <c r="B563" t="s">
        <v>59</v>
      </c>
      <c r="C563" s="1">
        <v>41232</v>
      </c>
      <c r="D563" s="4">
        <v>0</v>
      </c>
      <c r="E563">
        <v>26.35</v>
      </c>
      <c r="F563">
        <v>88498800</v>
      </c>
    </row>
    <row r="564" spans="1:6" x14ac:dyDescent="0.45">
      <c r="A564" t="s">
        <v>43</v>
      </c>
      <c r="B564" t="s">
        <v>59</v>
      </c>
      <c r="C564" s="1">
        <v>41239</v>
      </c>
      <c r="D564" s="4">
        <v>0</v>
      </c>
      <c r="E564">
        <v>26.079000000000001</v>
      </c>
      <c r="F564">
        <v>107846900</v>
      </c>
    </row>
    <row r="565" spans="1:6" x14ac:dyDescent="0.45">
      <c r="A565" t="s">
        <v>43</v>
      </c>
      <c r="B565" t="s">
        <v>59</v>
      </c>
      <c r="C565" s="1">
        <v>41246</v>
      </c>
      <c r="D565" s="4">
        <v>0</v>
      </c>
      <c r="E565">
        <v>26.966999999999999</v>
      </c>
      <c r="F565">
        <v>118990500</v>
      </c>
    </row>
    <row r="566" spans="1:6" x14ac:dyDescent="0.45">
      <c r="A566" t="s">
        <v>43</v>
      </c>
      <c r="B566" t="s">
        <v>59</v>
      </c>
      <c r="C566" s="1">
        <v>41253</v>
      </c>
      <c r="D566" s="4">
        <v>0</v>
      </c>
      <c r="E566">
        <v>27.428000000000001</v>
      </c>
      <c r="F566">
        <v>112593900</v>
      </c>
    </row>
    <row r="567" spans="1:6" x14ac:dyDescent="0.45">
      <c r="A567" t="s">
        <v>43</v>
      </c>
      <c r="B567" t="s">
        <v>59</v>
      </c>
      <c r="C567" s="1">
        <v>41260</v>
      </c>
      <c r="D567" s="4">
        <v>0</v>
      </c>
      <c r="E567">
        <v>27.027000000000001</v>
      </c>
      <c r="F567">
        <v>105610900</v>
      </c>
    </row>
    <row r="568" spans="1:6" x14ac:dyDescent="0.45">
      <c r="A568" t="s">
        <v>43</v>
      </c>
      <c r="B568" t="s">
        <v>59</v>
      </c>
      <c r="C568" s="1">
        <v>41267</v>
      </c>
      <c r="D568" s="4">
        <v>0</v>
      </c>
      <c r="E568">
        <v>26.8</v>
      </c>
      <c r="F568">
        <v>52624300</v>
      </c>
    </row>
    <row r="569" spans="1:6" x14ac:dyDescent="0.45">
      <c r="A569" t="s">
        <v>43</v>
      </c>
      <c r="B569" t="s">
        <v>59</v>
      </c>
      <c r="C569" s="1">
        <v>41281</v>
      </c>
      <c r="D569" s="4">
        <v>0</v>
      </c>
      <c r="E569">
        <v>27.97</v>
      </c>
      <c r="F569">
        <v>71814700</v>
      </c>
    </row>
    <row r="570" spans="1:6" x14ac:dyDescent="0.45">
      <c r="A570" t="s">
        <v>43</v>
      </c>
      <c r="B570" t="s">
        <v>59</v>
      </c>
      <c r="C570" s="1">
        <v>41288</v>
      </c>
      <c r="D570" s="4">
        <v>0</v>
      </c>
      <c r="E570">
        <v>28.702999999999999</v>
      </c>
      <c r="F570">
        <v>85620800</v>
      </c>
    </row>
    <row r="571" spans="1:6" x14ac:dyDescent="0.45">
      <c r="A571" t="s">
        <v>43</v>
      </c>
      <c r="B571" t="s">
        <v>59</v>
      </c>
      <c r="C571" s="1">
        <v>41295</v>
      </c>
      <c r="D571" s="4">
        <v>0</v>
      </c>
      <c r="E571">
        <v>29.492000000000001</v>
      </c>
      <c r="F571">
        <v>97260900</v>
      </c>
    </row>
    <row r="572" spans="1:6" x14ac:dyDescent="0.45">
      <c r="A572" t="s">
        <v>43</v>
      </c>
      <c r="B572" t="s">
        <v>59</v>
      </c>
      <c r="C572" s="1">
        <v>41302</v>
      </c>
      <c r="D572" s="4">
        <v>0</v>
      </c>
      <c r="E572">
        <v>31.387</v>
      </c>
      <c r="F572">
        <v>229955900</v>
      </c>
    </row>
    <row r="573" spans="1:6" x14ac:dyDescent="0.45">
      <c r="A573" t="s">
        <v>43</v>
      </c>
      <c r="B573" t="s">
        <v>59</v>
      </c>
      <c r="C573" s="1">
        <v>41309</v>
      </c>
      <c r="D573" s="4">
        <v>0</v>
      </c>
      <c r="E573">
        <v>30.12</v>
      </c>
      <c r="F573">
        <v>128740500</v>
      </c>
    </row>
    <row r="574" spans="1:6" x14ac:dyDescent="0.45">
      <c r="A574" t="s">
        <v>43</v>
      </c>
      <c r="B574" t="s">
        <v>59</v>
      </c>
      <c r="C574" s="1">
        <v>41316</v>
      </c>
      <c r="D574" s="4">
        <v>0</v>
      </c>
      <c r="E574">
        <v>30.396000000000001</v>
      </c>
      <c r="F574">
        <v>137731600</v>
      </c>
    </row>
    <row r="575" spans="1:6" x14ac:dyDescent="0.45">
      <c r="A575" t="s">
        <v>43</v>
      </c>
      <c r="B575" t="s">
        <v>59</v>
      </c>
      <c r="C575" s="1">
        <v>41323</v>
      </c>
      <c r="D575" s="4">
        <v>0</v>
      </c>
      <c r="E575">
        <v>29.088999999999999</v>
      </c>
      <c r="F575">
        <v>93809400</v>
      </c>
    </row>
    <row r="576" spans="1:6" x14ac:dyDescent="0.45">
      <c r="A576" t="s">
        <v>43</v>
      </c>
      <c r="B576" t="s">
        <v>59</v>
      </c>
      <c r="C576" s="1">
        <v>41330</v>
      </c>
      <c r="D576" s="4">
        <v>0</v>
      </c>
      <c r="E576">
        <v>28.584</v>
      </c>
      <c r="F576">
        <v>103843200</v>
      </c>
    </row>
    <row r="577" spans="1:6" x14ac:dyDescent="0.45">
      <c r="A577" t="s">
        <v>43</v>
      </c>
      <c r="B577" t="s">
        <v>59</v>
      </c>
      <c r="C577" s="1">
        <v>41337</v>
      </c>
      <c r="D577" s="4">
        <v>0</v>
      </c>
      <c r="E577">
        <v>29.135999999999999</v>
      </c>
      <c r="F577">
        <v>70659800</v>
      </c>
    </row>
    <row r="578" spans="1:6" x14ac:dyDescent="0.45">
      <c r="A578" t="s">
        <v>43</v>
      </c>
      <c r="B578" t="s">
        <v>59</v>
      </c>
      <c r="C578" s="1">
        <v>41344</v>
      </c>
      <c r="D578" s="4">
        <v>0</v>
      </c>
      <c r="E578">
        <v>28.885999999999999</v>
      </c>
      <c r="F578">
        <v>119607600</v>
      </c>
    </row>
    <row r="579" spans="1:6" x14ac:dyDescent="0.45">
      <c r="A579" t="s">
        <v>43</v>
      </c>
      <c r="B579" t="s">
        <v>59</v>
      </c>
      <c r="C579" s="1">
        <v>41351</v>
      </c>
      <c r="D579" s="4">
        <v>0</v>
      </c>
      <c r="E579">
        <v>27.251999999999999</v>
      </c>
      <c r="F579">
        <v>125973000</v>
      </c>
    </row>
    <row r="580" spans="1:6" x14ac:dyDescent="0.45">
      <c r="A580" t="s">
        <v>43</v>
      </c>
      <c r="B580" t="s">
        <v>59</v>
      </c>
      <c r="C580" s="1">
        <v>41358</v>
      </c>
      <c r="D580" s="4">
        <v>0</v>
      </c>
      <c r="E580">
        <v>27.818000000000001</v>
      </c>
      <c r="F580">
        <v>107931400</v>
      </c>
    </row>
    <row r="581" spans="1:6" x14ac:dyDescent="0.45">
      <c r="A581" t="s">
        <v>43</v>
      </c>
      <c r="B581" t="s">
        <v>59</v>
      </c>
      <c r="C581" s="1">
        <v>41365</v>
      </c>
      <c r="D581" s="4">
        <v>0</v>
      </c>
      <c r="E581">
        <v>29.849</v>
      </c>
      <c r="F581">
        <v>170657100</v>
      </c>
    </row>
    <row r="582" spans="1:6" x14ac:dyDescent="0.45">
      <c r="A582" t="s">
        <v>43</v>
      </c>
      <c r="B582" t="s">
        <v>59</v>
      </c>
      <c r="C582" s="1">
        <v>41372</v>
      </c>
      <c r="D582" s="4">
        <v>0</v>
      </c>
      <c r="E582">
        <v>28.199000000000002</v>
      </c>
      <c r="F582">
        <v>105041900</v>
      </c>
    </row>
    <row r="583" spans="1:6" x14ac:dyDescent="0.45">
      <c r="A583" t="s">
        <v>43</v>
      </c>
      <c r="B583" t="s">
        <v>59</v>
      </c>
      <c r="C583" s="1">
        <v>41379</v>
      </c>
      <c r="D583" s="4">
        <v>0</v>
      </c>
      <c r="E583">
        <v>27.68</v>
      </c>
      <c r="F583">
        <v>143730900</v>
      </c>
    </row>
    <row r="584" spans="1:6" x14ac:dyDescent="0.45">
      <c r="A584" t="s">
        <v>43</v>
      </c>
      <c r="B584" t="s">
        <v>59</v>
      </c>
      <c r="C584" s="1">
        <v>41386</v>
      </c>
      <c r="D584" s="4">
        <v>0</v>
      </c>
      <c r="E584">
        <v>28.148</v>
      </c>
      <c r="F584">
        <v>205480100</v>
      </c>
    </row>
    <row r="585" spans="1:6" x14ac:dyDescent="0.45">
      <c r="A585" t="s">
        <v>43</v>
      </c>
      <c r="B585" t="s">
        <v>59</v>
      </c>
      <c r="C585" s="1">
        <v>41393</v>
      </c>
      <c r="D585" s="4">
        <v>0</v>
      </c>
      <c r="E585">
        <v>26.646000000000001</v>
      </c>
      <c r="F585">
        <v>169841900</v>
      </c>
    </row>
    <row r="586" spans="1:6" x14ac:dyDescent="0.45">
      <c r="A586" t="s">
        <v>43</v>
      </c>
      <c r="B586" t="s">
        <v>59</v>
      </c>
      <c r="C586" s="1">
        <v>41400</v>
      </c>
      <c r="D586" s="4">
        <v>0</v>
      </c>
      <c r="E586">
        <v>26.398</v>
      </c>
      <c r="F586">
        <v>90521700</v>
      </c>
    </row>
    <row r="587" spans="1:6" x14ac:dyDescent="0.45">
      <c r="A587" t="s">
        <v>43</v>
      </c>
      <c r="B587" t="s">
        <v>59</v>
      </c>
      <c r="C587" s="1">
        <v>41407</v>
      </c>
      <c r="D587" s="4">
        <v>0</v>
      </c>
      <c r="E587">
        <v>26.401</v>
      </c>
      <c r="F587">
        <v>147420700</v>
      </c>
    </row>
    <row r="588" spans="1:6" x14ac:dyDescent="0.45">
      <c r="A588" t="s">
        <v>43</v>
      </c>
      <c r="B588" t="s">
        <v>59</v>
      </c>
      <c r="C588" s="1">
        <v>41414</v>
      </c>
      <c r="D588" s="4">
        <v>0</v>
      </c>
      <c r="E588">
        <v>25.202000000000002</v>
      </c>
      <c r="F588">
        <v>135473500</v>
      </c>
    </row>
    <row r="589" spans="1:6" x14ac:dyDescent="0.45">
      <c r="A589" t="s">
        <v>43</v>
      </c>
      <c r="B589" t="s">
        <v>59</v>
      </c>
      <c r="C589" s="1">
        <v>41421</v>
      </c>
      <c r="D589" s="4">
        <v>0</v>
      </c>
      <c r="E589">
        <v>24.3</v>
      </c>
      <c r="F589">
        <v>158320500</v>
      </c>
    </row>
    <row r="590" spans="1:6" x14ac:dyDescent="0.45">
      <c r="A590" t="s">
        <v>43</v>
      </c>
      <c r="B590" t="s">
        <v>59</v>
      </c>
      <c r="C590" s="1">
        <v>41428</v>
      </c>
      <c r="D590" s="4">
        <v>0</v>
      </c>
      <c r="E590">
        <v>24.550999999999998</v>
      </c>
      <c r="F590">
        <v>159748300</v>
      </c>
    </row>
    <row r="591" spans="1:6" x14ac:dyDescent="0.45">
      <c r="A591" t="s">
        <v>43</v>
      </c>
      <c r="B591" t="s">
        <v>59</v>
      </c>
      <c r="C591" s="1">
        <v>41435</v>
      </c>
      <c r="D591" s="4">
        <v>0</v>
      </c>
      <c r="E591">
        <v>24.204999999999998</v>
      </c>
      <c r="F591">
        <v>157972200</v>
      </c>
    </row>
    <row r="592" spans="1:6" x14ac:dyDescent="0.45">
      <c r="A592" t="s">
        <v>43</v>
      </c>
      <c r="B592" t="s">
        <v>59</v>
      </c>
      <c r="C592" s="1">
        <v>41442</v>
      </c>
      <c r="D592" s="4">
        <v>0</v>
      </c>
      <c r="E592">
        <v>24.542999999999999</v>
      </c>
      <c r="F592">
        <v>145333600</v>
      </c>
    </row>
    <row r="593" spans="1:6" x14ac:dyDescent="0.45">
      <c r="A593" t="s">
        <v>43</v>
      </c>
      <c r="B593" t="s">
        <v>59</v>
      </c>
      <c r="C593" s="1">
        <v>41449</v>
      </c>
      <c r="D593" s="4">
        <v>0</v>
      </c>
      <c r="E593">
        <v>25.922999999999998</v>
      </c>
      <c r="F593">
        <v>124688100</v>
      </c>
    </row>
    <row r="594" spans="1:6" x14ac:dyDescent="0.45">
      <c r="A594" t="s">
        <v>43</v>
      </c>
      <c r="B594" t="s">
        <v>59</v>
      </c>
      <c r="C594" s="1">
        <v>41456</v>
      </c>
      <c r="D594" s="4">
        <v>0</v>
      </c>
      <c r="E594">
        <v>25.209</v>
      </c>
      <c r="F594">
        <v>86595600</v>
      </c>
    </row>
    <row r="595" spans="1:6" x14ac:dyDescent="0.45">
      <c r="A595" t="s">
        <v>43</v>
      </c>
      <c r="B595" t="s">
        <v>59</v>
      </c>
      <c r="C595" s="1">
        <v>41463</v>
      </c>
      <c r="D595" s="4">
        <v>0</v>
      </c>
      <c r="E595">
        <v>26.82</v>
      </c>
      <c r="F595">
        <v>142311200</v>
      </c>
    </row>
    <row r="596" spans="1:6" x14ac:dyDescent="0.45">
      <c r="A596" t="s">
        <v>43</v>
      </c>
      <c r="B596" t="s">
        <v>59</v>
      </c>
      <c r="C596" s="1">
        <v>41470</v>
      </c>
      <c r="D596" s="4">
        <v>0</v>
      </c>
      <c r="E596">
        <v>26.225000000000001</v>
      </c>
      <c r="F596">
        <v>135115800</v>
      </c>
    </row>
    <row r="597" spans="1:6" x14ac:dyDescent="0.45">
      <c r="A597" t="s">
        <v>43</v>
      </c>
      <c r="B597" t="s">
        <v>59</v>
      </c>
      <c r="C597" s="1">
        <v>41477</v>
      </c>
      <c r="D597" s="4">
        <v>0</v>
      </c>
      <c r="E597">
        <v>26.84</v>
      </c>
      <c r="F597">
        <v>72770800</v>
      </c>
    </row>
    <row r="598" spans="1:6" x14ac:dyDescent="0.45">
      <c r="A598" t="s">
        <v>43</v>
      </c>
      <c r="B598" t="s">
        <v>59</v>
      </c>
      <c r="C598" s="1">
        <v>41484</v>
      </c>
      <c r="D598" s="4">
        <v>0</v>
      </c>
      <c r="E598">
        <v>26.155999999999999</v>
      </c>
      <c r="F598">
        <v>105367400</v>
      </c>
    </row>
    <row r="599" spans="1:6" x14ac:dyDescent="0.45">
      <c r="A599" t="s">
        <v>43</v>
      </c>
      <c r="B599" t="s">
        <v>59</v>
      </c>
      <c r="C599" s="1">
        <v>41491</v>
      </c>
      <c r="D599" s="4">
        <v>0</v>
      </c>
      <c r="E599">
        <v>25.484000000000002</v>
      </c>
      <c r="F599">
        <v>103453200</v>
      </c>
    </row>
    <row r="600" spans="1:6" x14ac:dyDescent="0.45">
      <c r="A600" t="s">
        <v>43</v>
      </c>
      <c r="B600" t="s">
        <v>59</v>
      </c>
      <c r="C600" s="1">
        <v>41498</v>
      </c>
      <c r="D600" s="4">
        <v>0</v>
      </c>
      <c r="E600">
        <v>25.588999999999999</v>
      </c>
      <c r="F600">
        <v>91726300</v>
      </c>
    </row>
    <row r="601" spans="1:6" x14ac:dyDescent="0.45">
      <c r="A601" t="s">
        <v>43</v>
      </c>
      <c r="B601" t="s">
        <v>59</v>
      </c>
      <c r="C601" s="1">
        <v>41505</v>
      </c>
      <c r="D601" s="4">
        <v>0</v>
      </c>
      <c r="E601">
        <v>25.959</v>
      </c>
      <c r="F601">
        <v>78391500</v>
      </c>
    </row>
    <row r="602" spans="1:6" x14ac:dyDescent="0.45">
      <c r="A602" t="s">
        <v>43</v>
      </c>
      <c r="B602" t="s">
        <v>59</v>
      </c>
      <c r="C602" s="1">
        <v>41512</v>
      </c>
      <c r="D602" s="4">
        <v>0</v>
      </c>
      <c r="E602">
        <v>26.071999999999999</v>
      </c>
      <c r="F602">
        <v>88014900</v>
      </c>
    </row>
    <row r="603" spans="1:6" x14ac:dyDescent="0.45">
      <c r="A603" t="s">
        <v>43</v>
      </c>
      <c r="B603" t="s">
        <v>59</v>
      </c>
      <c r="C603" s="1">
        <v>41519</v>
      </c>
      <c r="D603" s="4">
        <v>0</v>
      </c>
      <c r="E603">
        <v>27.393999999999998</v>
      </c>
      <c r="F603">
        <v>118601900</v>
      </c>
    </row>
    <row r="604" spans="1:6" x14ac:dyDescent="0.45">
      <c r="A604" t="s">
        <v>43</v>
      </c>
      <c r="B604" t="s">
        <v>59</v>
      </c>
      <c r="C604" s="1">
        <v>41526</v>
      </c>
      <c r="D604" s="4">
        <v>0</v>
      </c>
      <c r="E604">
        <v>26.99</v>
      </c>
      <c r="F604">
        <v>136277100</v>
      </c>
    </row>
    <row r="605" spans="1:6" x14ac:dyDescent="0.45">
      <c r="A605" t="s">
        <v>43</v>
      </c>
      <c r="B605" t="s">
        <v>59</v>
      </c>
      <c r="C605" s="1">
        <v>41533</v>
      </c>
      <c r="D605" s="4">
        <v>0</v>
      </c>
      <c r="E605">
        <v>27.515000000000001</v>
      </c>
      <c r="F605">
        <v>134133000</v>
      </c>
    </row>
    <row r="606" spans="1:6" x14ac:dyDescent="0.45">
      <c r="A606" t="s">
        <v>43</v>
      </c>
      <c r="B606" t="s">
        <v>59</v>
      </c>
      <c r="C606" s="1">
        <v>41540</v>
      </c>
      <c r="D606" s="4">
        <v>0</v>
      </c>
      <c r="E606">
        <v>28.56</v>
      </c>
      <c r="F606">
        <v>114815500</v>
      </c>
    </row>
    <row r="607" spans="1:6" x14ac:dyDescent="0.45">
      <c r="A607" t="s">
        <v>43</v>
      </c>
      <c r="B607" t="s">
        <v>59</v>
      </c>
      <c r="C607" s="1">
        <v>41547</v>
      </c>
      <c r="D607" s="4">
        <v>0</v>
      </c>
      <c r="E607">
        <v>28.099</v>
      </c>
      <c r="F607">
        <v>116481800</v>
      </c>
    </row>
    <row r="608" spans="1:6" x14ac:dyDescent="0.45">
      <c r="A608" t="s">
        <v>43</v>
      </c>
      <c r="B608" t="s">
        <v>59</v>
      </c>
      <c r="C608" s="1">
        <v>41554</v>
      </c>
      <c r="D608" s="4">
        <v>0</v>
      </c>
      <c r="E608">
        <v>28.995999999999999</v>
      </c>
      <c r="F608">
        <v>96163000</v>
      </c>
    </row>
    <row r="609" spans="1:6" x14ac:dyDescent="0.45">
      <c r="A609" t="s">
        <v>43</v>
      </c>
      <c r="B609" t="s">
        <v>59</v>
      </c>
      <c r="C609" s="1">
        <v>41561</v>
      </c>
      <c r="D609" s="4">
        <v>0</v>
      </c>
      <c r="E609">
        <v>29.45</v>
      </c>
      <c r="F609">
        <v>130650100</v>
      </c>
    </row>
    <row r="610" spans="1:6" x14ac:dyDescent="0.45">
      <c r="A610" t="s">
        <v>43</v>
      </c>
      <c r="B610" t="s">
        <v>59</v>
      </c>
      <c r="C610" s="1">
        <v>41568</v>
      </c>
      <c r="D610" s="4">
        <v>0</v>
      </c>
      <c r="E610">
        <v>28.388000000000002</v>
      </c>
      <c r="F610">
        <v>116526700</v>
      </c>
    </row>
    <row r="611" spans="1:6" x14ac:dyDescent="0.45">
      <c r="A611" t="s">
        <v>43</v>
      </c>
      <c r="B611" t="s">
        <v>59</v>
      </c>
      <c r="C611" s="1">
        <v>41575</v>
      </c>
      <c r="D611" s="4">
        <v>0</v>
      </c>
      <c r="E611">
        <v>28.75</v>
      </c>
      <c r="F611">
        <v>104075400</v>
      </c>
    </row>
    <row r="612" spans="1:6" x14ac:dyDescent="0.45">
      <c r="A612" t="s">
        <v>43</v>
      </c>
      <c r="B612" t="s">
        <v>59</v>
      </c>
      <c r="C612" s="1">
        <v>41582</v>
      </c>
      <c r="D612" s="4">
        <v>0</v>
      </c>
      <c r="E612">
        <v>28.401</v>
      </c>
      <c r="F612">
        <v>98099200</v>
      </c>
    </row>
    <row r="613" spans="1:6" x14ac:dyDescent="0.45">
      <c r="A613" t="s">
        <v>43</v>
      </c>
      <c r="B613" t="s">
        <v>59</v>
      </c>
      <c r="C613" s="1">
        <v>41589</v>
      </c>
      <c r="D613" s="4">
        <v>0</v>
      </c>
      <c r="E613">
        <v>28.13</v>
      </c>
      <c r="F613">
        <v>117138900</v>
      </c>
    </row>
    <row r="614" spans="1:6" x14ac:dyDescent="0.45">
      <c r="A614" t="s">
        <v>43</v>
      </c>
      <c r="B614" t="s">
        <v>59</v>
      </c>
      <c r="C614" s="1">
        <v>41596</v>
      </c>
      <c r="D614" s="4">
        <v>0</v>
      </c>
      <c r="E614">
        <v>28.265000000000001</v>
      </c>
      <c r="F614">
        <v>100812000</v>
      </c>
    </row>
    <row r="615" spans="1:6" x14ac:dyDescent="0.45">
      <c r="A615" t="s">
        <v>43</v>
      </c>
      <c r="B615" t="s">
        <v>59</v>
      </c>
      <c r="C615" s="1">
        <v>41603</v>
      </c>
      <c r="D615" s="4">
        <v>0</v>
      </c>
      <c r="E615">
        <v>27.398</v>
      </c>
      <c r="F615">
        <v>126311500</v>
      </c>
    </row>
    <row r="616" spans="1:6" x14ac:dyDescent="0.45">
      <c r="A616" t="s">
        <v>43</v>
      </c>
      <c r="B616" t="s">
        <v>59</v>
      </c>
      <c r="C616" s="1">
        <v>41610</v>
      </c>
      <c r="D616" s="4">
        <v>0</v>
      </c>
      <c r="E616">
        <v>26.9</v>
      </c>
      <c r="F616">
        <v>164063100</v>
      </c>
    </row>
    <row r="617" spans="1:6" x14ac:dyDescent="0.45">
      <c r="A617" t="s">
        <v>43</v>
      </c>
      <c r="B617" t="s">
        <v>59</v>
      </c>
      <c r="C617" s="1">
        <v>41617</v>
      </c>
      <c r="D617" s="4">
        <v>0</v>
      </c>
      <c r="E617">
        <v>27.04</v>
      </c>
      <c r="F617">
        <v>130379500</v>
      </c>
    </row>
    <row r="618" spans="1:6" x14ac:dyDescent="0.45">
      <c r="A618" t="s">
        <v>43</v>
      </c>
      <c r="B618" t="s">
        <v>59</v>
      </c>
      <c r="C618" s="1">
        <v>41624</v>
      </c>
      <c r="D618" s="4">
        <v>0</v>
      </c>
      <c r="E618">
        <v>28.030999999999999</v>
      </c>
      <c r="F618">
        <v>140643000</v>
      </c>
    </row>
    <row r="619" spans="1:6" x14ac:dyDescent="0.45">
      <c r="A619" t="s">
        <v>43</v>
      </c>
      <c r="B619" t="s">
        <v>59</v>
      </c>
      <c r="C619" s="1">
        <v>41631</v>
      </c>
      <c r="D619" s="4">
        <v>0</v>
      </c>
      <c r="E619">
        <v>28.091000000000001</v>
      </c>
      <c r="F619">
        <v>53852700</v>
      </c>
    </row>
    <row r="620" spans="1:6" x14ac:dyDescent="0.45">
      <c r="A620" t="s">
        <v>43</v>
      </c>
      <c r="B620" t="s">
        <v>59</v>
      </c>
      <c r="C620" s="1">
        <v>41638</v>
      </c>
      <c r="D620" s="4">
        <v>0</v>
      </c>
      <c r="E620">
        <v>28.364000000000001</v>
      </c>
      <c r="F620">
        <v>8927400</v>
      </c>
    </row>
    <row r="621" spans="1:6" x14ac:dyDescent="0.45">
      <c r="A621" t="s">
        <v>43</v>
      </c>
      <c r="B621" t="s">
        <v>59</v>
      </c>
      <c r="C621" s="1">
        <v>41645</v>
      </c>
      <c r="D621" s="4">
        <v>0</v>
      </c>
      <c r="E621">
        <v>27.51</v>
      </c>
      <c r="F621">
        <v>69694200</v>
      </c>
    </row>
    <row r="622" spans="1:6" x14ac:dyDescent="0.45">
      <c r="A622" t="s">
        <v>43</v>
      </c>
      <c r="B622" t="s">
        <v>59</v>
      </c>
      <c r="C622" s="1">
        <v>41652</v>
      </c>
      <c r="D622" s="4">
        <v>0</v>
      </c>
      <c r="E622">
        <v>27.701000000000001</v>
      </c>
      <c r="F622">
        <v>102242900</v>
      </c>
    </row>
    <row r="623" spans="1:6" x14ac:dyDescent="0.45">
      <c r="A623" t="s">
        <v>43</v>
      </c>
      <c r="B623" t="s">
        <v>59</v>
      </c>
      <c r="C623" s="1">
        <v>41659</v>
      </c>
      <c r="D623" s="4">
        <v>0</v>
      </c>
      <c r="E623">
        <v>28.417000000000002</v>
      </c>
      <c r="F623">
        <v>100740000</v>
      </c>
    </row>
    <row r="624" spans="1:6" x14ac:dyDescent="0.45">
      <c r="A624" t="s">
        <v>43</v>
      </c>
      <c r="B624" t="s">
        <v>59</v>
      </c>
      <c r="C624" s="1">
        <v>41666</v>
      </c>
      <c r="D624" s="4">
        <v>0</v>
      </c>
      <c r="E624">
        <v>26.945</v>
      </c>
      <c r="F624">
        <v>191594700</v>
      </c>
    </row>
    <row r="625" spans="1:6" x14ac:dyDescent="0.45">
      <c r="A625" t="s">
        <v>43</v>
      </c>
      <c r="B625" t="s">
        <v>59</v>
      </c>
      <c r="C625" s="1">
        <v>41673</v>
      </c>
      <c r="D625" s="4">
        <v>0</v>
      </c>
      <c r="E625">
        <v>27.298999999999999</v>
      </c>
      <c r="F625">
        <v>125849000</v>
      </c>
    </row>
    <row r="626" spans="1:6" x14ac:dyDescent="0.45">
      <c r="A626" t="s">
        <v>43</v>
      </c>
      <c r="B626" t="s">
        <v>59</v>
      </c>
      <c r="C626" s="1">
        <v>41680</v>
      </c>
      <c r="D626" s="4">
        <v>0</v>
      </c>
      <c r="E626">
        <v>27.283999999999999</v>
      </c>
      <c r="F626">
        <v>109992200</v>
      </c>
    </row>
    <row r="627" spans="1:6" x14ac:dyDescent="0.45">
      <c r="A627" t="s">
        <v>43</v>
      </c>
      <c r="B627" t="s">
        <v>59</v>
      </c>
      <c r="C627" s="1">
        <v>41687</v>
      </c>
      <c r="D627" s="4">
        <v>0</v>
      </c>
      <c r="E627">
        <v>27.683</v>
      </c>
      <c r="F627">
        <v>87329600</v>
      </c>
    </row>
    <row r="628" spans="1:6" x14ac:dyDescent="0.45">
      <c r="A628" t="s">
        <v>43</v>
      </c>
      <c r="B628" t="s">
        <v>59</v>
      </c>
      <c r="C628" s="1">
        <v>41694</v>
      </c>
      <c r="D628" s="4">
        <v>0</v>
      </c>
      <c r="E628">
        <v>27.35</v>
      </c>
      <c r="F628">
        <v>148122600</v>
      </c>
    </row>
    <row r="629" spans="1:6" x14ac:dyDescent="0.45">
      <c r="A629" t="s">
        <v>43</v>
      </c>
      <c r="B629" t="s">
        <v>59</v>
      </c>
      <c r="C629" s="1">
        <v>41701</v>
      </c>
      <c r="D629" s="4">
        <v>0</v>
      </c>
      <c r="E629">
        <v>26.931999999999999</v>
      </c>
      <c r="F629">
        <v>216391300</v>
      </c>
    </row>
    <row r="630" spans="1:6" x14ac:dyDescent="0.45">
      <c r="A630" t="s">
        <v>43</v>
      </c>
      <c r="B630" t="s">
        <v>59</v>
      </c>
      <c r="C630" s="1">
        <v>41708</v>
      </c>
      <c r="D630" s="4">
        <v>0</v>
      </c>
      <c r="E630">
        <v>25.477</v>
      </c>
      <c r="F630">
        <v>178884800</v>
      </c>
    </row>
    <row r="631" spans="1:6" x14ac:dyDescent="0.45">
      <c r="A631" t="s">
        <v>43</v>
      </c>
      <c r="B631" t="s">
        <v>59</v>
      </c>
      <c r="C631" s="1">
        <v>41715</v>
      </c>
      <c r="D631" s="4">
        <v>0</v>
      </c>
      <c r="E631">
        <v>26.289000000000001</v>
      </c>
      <c r="F631">
        <v>215056600</v>
      </c>
    </row>
    <row r="632" spans="1:6" x14ac:dyDescent="0.45">
      <c r="A632" t="s">
        <v>43</v>
      </c>
      <c r="B632" t="s">
        <v>59</v>
      </c>
      <c r="C632" s="1">
        <v>41722</v>
      </c>
      <c r="D632" s="4">
        <v>0</v>
      </c>
      <c r="E632">
        <v>25.521000000000001</v>
      </c>
      <c r="F632">
        <v>155885700</v>
      </c>
    </row>
    <row r="633" spans="1:6" x14ac:dyDescent="0.45">
      <c r="A633" t="s">
        <v>43</v>
      </c>
      <c r="B633" t="s">
        <v>59</v>
      </c>
      <c r="C633" s="1">
        <v>41729</v>
      </c>
      <c r="D633" s="4">
        <v>0</v>
      </c>
      <c r="E633">
        <v>26.146999999999998</v>
      </c>
      <c r="F633">
        <v>147442300</v>
      </c>
    </row>
    <row r="634" spans="1:6" x14ac:dyDescent="0.45">
      <c r="A634" t="s">
        <v>43</v>
      </c>
      <c r="B634" t="s">
        <v>59</v>
      </c>
      <c r="C634" s="1">
        <v>41736</v>
      </c>
      <c r="D634" s="4">
        <v>0</v>
      </c>
      <c r="E634">
        <v>25.9</v>
      </c>
      <c r="F634">
        <v>145031500</v>
      </c>
    </row>
    <row r="635" spans="1:6" x14ac:dyDescent="0.45">
      <c r="A635" t="s">
        <v>43</v>
      </c>
      <c r="B635" t="s">
        <v>59</v>
      </c>
      <c r="C635" s="1">
        <v>41743</v>
      </c>
      <c r="D635" s="4">
        <v>0</v>
      </c>
      <c r="E635">
        <v>25.7</v>
      </c>
      <c r="F635">
        <v>143217400</v>
      </c>
    </row>
    <row r="636" spans="1:6" x14ac:dyDescent="0.45">
      <c r="A636" t="s">
        <v>43</v>
      </c>
      <c r="B636" t="s">
        <v>59</v>
      </c>
      <c r="C636" s="1">
        <v>41750</v>
      </c>
      <c r="D636" s="4">
        <v>0</v>
      </c>
      <c r="E636">
        <v>24.574999999999999</v>
      </c>
      <c r="F636">
        <v>101851500</v>
      </c>
    </row>
    <row r="637" spans="1:6" x14ac:dyDescent="0.45">
      <c r="A637" t="s">
        <v>43</v>
      </c>
      <c r="B637" t="s">
        <v>59</v>
      </c>
      <c r="C637" s="1">
        <v>41757</v>
      </c>
      <c r="D637" s="4">
        <v>0</v>
      </c>
      <c r="E637">
        <v>24.82</v>
      </c>
      <c r="F637">
        <v>123008600</v>
      </c>
    </row>
    <row r="638" spans="1:6" x14ac:dyDescent="0.45">
      <c r="A638" t="s">
        <v>43</v>
      </c>
      <c r="B638" t="s">
        <v>59</v>
      </c>
      <c r="C638" s="1">
        <v>41764</v>
      </c>
      <c r="D638" s="4">
        <v>0</v>
      </c>
      <c r="E638">
        <v>25.27</v>
      </c>
      <c r="F638">
        <v>93590800</v>
      </c>
    </row>
    <row r="639" spans="1:6" x14ac:dyDescent="0.45">
      <c r="A639" t="s">
        <v>43</v>
      </c>
      <c r="B639" t="s">
        <v>59</v>
      </c>
      <c r="C639" s="1">
        <v>41771</v>
      </c>
      <c r="D639" s="4">
        <v>0</v>
      </c>
      <c r="E639">
        <v>25.574000000000002</v>
      </c>
      <c r="F639">
        <v>107268600</v>
      </c>
    </row>
    <row r="640" spans="1:6" x14ac:dyDescent="0.45">
      <c r="A640" t="s">
        <v>43</v>
      </c>
      <c r="B640" t="s">
        <v>59</v>
      </c>
      <c r="C640" s="1">
        <v>41778</v>
      </c>
      <c r="D640" s="4">
        <v>0</v>
      </c>
      <c r="E640">
        <v>26.306999999999999</v>
      </c>
      <c r="F640">
        <v>129162600</v>
      </c>
    </row>
    <row r="641" spans="1:6" x14ac:dyDescent="0.45">
      <c r="A641" t="s">
        <v>43</v>
      </c>
      <c r="B641" t="s">
        <v>59</v>
      </c>
      <c r="C641" s="1">
        <v>41785</v>
      </c>
      <c r="D641" s="4">
        <v>0</v>
      </c>
      <c r="E641">
        <v>25.088999999999999</v>
      </c>
      <c r="F641">
        <v>94363500</v>
      </c>
    </row>
    <row r="642" spans="1:6" x14ac:dyDescent="0.45">
      <c r="A642" t="s">
        <v>43</v>
      </c>
      <c r="B642" t="s">
        <v>59</v>
      </c>
      <c r="C642" s="1">
        <v>41792</v>
      </c>
      <c r="D642" s="4">
        <v>0</v>
      </c>
      <c r="E642">
        <v>27.138999999999999</v>
      </c>
      <c r="F642">
        <v>124745800</v>
      </c>
    </row>
    <row r="643" spans="1:6" x14ac:dyDescent="0.45">
      <c r="A643" t="s">
        <v>43</v>
      </c>
      <c r="B643" t="s">
        <v>59</v>
      </c>
      <c r="C643" s="1">
        <v>41799</v>
      </c>
      <c r="D643" s="4">
        <v>0</v>
      </c>
      <c r="E643">
        <v>27.559000000000001</v>
      </c>
      <c r="F643">
        <v>53140800</v>
      </c>
    </row>
    <row r="644" spans="1:6" x14ac:dyDescent="0.45">
      <c r="A644" t="s">
        <v>43</v>
      </c>
      <c r="B644" t="s">
        <v>59</v>
      </c>
      <c r="C644" s="1">
        <v>41806</v>
      </c>
      <c r="D644" s="4">
        <v>0</v>
      </c>
      <c r="E644">
        <v>27.186</v>
      </c>
      <c r="F644">
        <v>159229800</v>
      </c>
    </row>
    <row r="645" spans="1:6" x14ac:dyDescent="0.45">
      <c r="A645" t="s">
        <v>43</v>
      </c>
      <c r="B645" t="s">
        <v>59</v>
      </c>
      <c r="C645" s="1">
        <v>41813</v>
      </c>
      <c r="D645" s="4">
        <v>0</v>
      </c>
      <c r="E645">
        <v>26.6</v>
      </c>
      <c r="F645">
        <v>78385300</v>
      </c>
    </row>
    <row r="646" spans="1:6" x14ac:dyDescent="0.45">
      <c r="A646" t="s">
        <v>43</v>
      </c>
      <c r="B646" t="s">
        <v>59</v>
      </c>
      <c r="C646" s="1">
        <v>41820</v>
      </c>
      <c r="D646" s="4">
        <v>0</v>
      </c>
      <c r="E646">
        <v>26.594999999999999</v>
      </c>
      <c r="F646">
        <v>74719000</v>
      </c>
    </row>
    <row r="647" spans="1:6" x14ac:dyDescent="0.45">
      <c r="A647" t="s">
        <v>43</v>
      </c>
      <c r="B647" t="s">
        <v>59</v>
      </c>
      <c r="C647" s="1">
        <v>41827</v>
      </c>
      <c r="D647" s="4">
        <v>0</v>
      </c>
      <c r="E647">
        <v>26.9</v>
      </c>
      <c r="F647">
        <v>89502800</v>
      </c>
    </row>
    <row r="648" spans="1:6" x14ac:dyDescent="0.45">
      <c r="A648" t="s">
        <v>43</v>
      </c>
      <c r="B648" t="s">
        <v>59</v>
      </c>
      <c r="C648" s="1">
        <v>41834</v>
      </c>
      <c r="D648" s="4">
        <v>0</v>
      </c>
      <c r="E648">
        <v>24.811</v>
      </c>
      <c r="F648">
        <v>111525500</v>
      </c>
    </row>
    <row r="649" spans="1:6" x14ac:dyDescent="0.45">
      <c r="A649" t="s">
        <v>43</v>
      </c>
      <c r="B649" t="s">
        <v>59</v>
      </c>
      <c r="C649" s="1">
        <v>41841</v>
      </c>
      <c r="D649" s="4">
        <v>0</v>
      </c>
      <c r="E649">
        <v>24.86</v>
      </c>
      <c r="F649">
        <v>103076800</v>
      </c>
    </row>
    <row r="650" spans="1:6" x14ac:dyDescent="0.45">
      <c r="A650" t="s">
        <v>43</v>
      </c>
      <c r="B650" t="s">
        <v>59</v>
      </c>
      <c r="C650" s="1">
        <v>41848</v>
      </c>
      <c r="D650" s="4">
        <v>0</v>
      </c>
      <c r="E650">
        <v>25.510999999999999</v>
      </c>
      <c r="F650">
        <v>89208300</v>
      </c>
    </row>
    <row r="651" spans="1:6" x14ac:dyDescent="0.45">
      <c r="A651" t="s">
        <v>43</v>
      </c>
      <c r="B651" t="s">
        <v>59</v>
      </c>
      <c r="C651" s="1">
        <v>41855</v>
      </c>
      <c r="D651" s="4">
        <v>0</v>
      </c>
      <c r="E651">
        <v>25.268999999999998</v>
      </c>
      <c r="F651">
        <v>136216600</v>
      </c>
    </row>
    <row r="652" spans="1:6" x14ac:dyDescent="0.45">
      <c r="A652" t="s">
        <v>43</v>
      </c>
      <c r="B652" t="s">
        <v>59</v>
      </c>
      <c r="C652" s="1">
        <v>41862</v>
      </c>
      <c r="D652" s="4">
        <v>0</v>
      </c>
      <c r="E652">
        <v>26.116</v>
      </c>
      <c r="F652">
        <v>88815600</v>
      </c>
    </row>
    <row r="653" spans="1:6" x14ac:dyDescent="0.45">
      <c r="A653" t="s">
        <v>43</v>
      </c>
      <c r="B653" t="s">
        <v>59</v>
      </c>
      <c r="C653" s="1">
        <v>41869</v>
      </c>
      <c r="D653" s="4">
        <v>0</v>
      </c>
      <c r="E653">
        <v>26.582999999999998</v>
      </c>
      <c r="F653">
        <v>79134900</v>
      </c>
    </row>
    <row r="654" spans="1:6" x14ac:dyDescent="0.45">
      <c r="A654" t="s">
        <v>43</v>
      </c>
      <c r="B654" t="s">
        <v>59</v>
      </c>
      <c r="C654" s="1">
        <v>41876</v>
      </c>
      <c r="D654" s="4">
        <v>0</v>
      </c>
      <c r="E654">
        <v>25.524999999999999</v>
      </c>
      <c r="F654">
        <v>83027400</v>
      </c>
    </row>
    <row r="655" spans="1:6" x14ac:dyDescent="0.45">
      <c r="A655" t="s">
        <v>43</v>
      </c>
      <c r="B655" t="s">
        <v>59</v>
      </c>
      <c r="C655" s="1">
        <v>41883</v>
      </c>
      <c r="D655" s="4">
        <v>0</v>
      </c>
      <c r="E655">
        <v>26.765999999999998</v>
      </c>
      <c r="F655">
        <v>89531700</v>
      </c>
    </row>
    <row r="656" spans="1:6" x14ac:dyDescent="0.45">
      <c r="A656" t="s">
        <v>43</v>
      </c>
      <c r="B656" t="s">
        <v>59</v>
      </c>
      <c r="C656" s="1">
        <v>41890</v>
      </c>
      <c r="D656" s="4">
        <v>0</v>
      </c>
      <c r="E656">
        <v>26.95</v>
      </c>
      <c r="F656">
        <v>80216800</v>
      </c>
    </row>
    <row r="657" spans="1:6" x14ac:dyDescent="0.45">
      <c r="A657" t="s">
        <v>43</v>
      </c>
      <c r="B657" t="s">
        <v>59</v>
      </c>
      <c r="C657" s="1">
        <v>41897</v>
      </c>
      <c r="D657" s="4">
        <v>0</v>
      </c>
      <c r="E657">
        <v>27.135999999999999</v>
      </c>
      <c r="F657">
        <v>123569600</v>
      </c>
    </row>
    <row r="658" spans="1:6" x14ac:dyDescent="0.45">
      <c r="A658" t="s">
        <v>43</v>
      </c>
      <c r="B658" t="s">
        <v>59</v>
      </c>
      <c r="C658" s="1">
        <v>41904</v>
      </c>
      <c r="D658" s="4">
        <v>0</v>
      </c>
      <c r="E658">
        <v>26.977</v>
      </c>
      <c r="F658">
        <v>67230600</v>
      </c>
    </row>
    <row r="659" spans="1:6" x14ac:dyDescent="0.45">
      <c r="A659" t="s">
        <v>43</v>
      </c>
      <c r="B659" t="s">
        <v>59</v>
      </c>
      <c r="C659" s="1">
        <v>41911</v>
      </c>
      <c r="D659" s="4">
        <v>0</v>
      </c>
      <c r="E659">
        <v>26.01</v>
      </c>
      <c r="F659">
        <v>112110500</v>
      </c>
    </row>
    <row r="660" spans="1:6" x14ac:dyDescent="0.45">
      <c r="A660" t="s">
        <v>43</v>
      </c>
      <c r="B660" t="s">
        <v>59</v>
      </c>
      <c r="C660" s="1">
        <v>41918</v>
      </c>
      <c r="D660" s="4">
        <v>0</v>
      </c>
      <c r="E660">
        <v>25.75</v>
      </c>
      <c r="F660">
        <v>94585500</v>
      </c>
    </row>
    <row r="661" spans="1:6" x14ac:dyDescent="0.45">
      <c r="A661" t="s">
        <v>43</v>
      </c>
      <c r="B661" t="s">
        <v>59</v>
      </c>
      <c r="C661" s="1">
        <v>41925</v>
      </c>
      <c r="D661" s="4">
        <v>0</v>
      </c>
      <c r="E661">
        <v>26.965</v>
      </c>
      <c r="F661">
        <v>117878400</v>
      </c>
    </row>
    <row r="662" spans="1:6" x14ac:dyDescent="0.45">
      <c r="A662" t="s">
        <v>43</v>
      </c>
      <c r="B662" t="s">
        <v>59</v>
      </c>
      <c r="C662" s="1">
        <v>41932</v>
      </c>
      <c r="D662" s="4">
        <v>0</v>
      </c>
      <c r="E662">
        <v>26.215</v>
      </c>
      <c r="F662">
        <v>132803200</v>
      </c>
    </row>
    <row r="663" spans="1:6" x14ac:dyDescent="0.45">
      <c r="A663" t="s">
        <v>43</v>
      </c>
      <c r="B663" t="s">
        <v>59</v>
      </c>
      <c r="C663" s="1">
        <v>41939</v>
      </c>
      <c r="D663" s="4">
        <v>0</v>
      </c>
      <c r="E663">
        <v>28.795000000000002</v>
      </c>
      <c r="F663">
        <v>187600000</v>
      </c>
    </row>
    <row r="664" spans="1:6" x14ac:dyDescent="0.45">
      <c r="A664" t="s">
        <v>43</v>
      </c>
      <c r="B664" t="s">
        <v>59</v>
      </c>
      <c r="C664" s="1">
        <v>41946</v>
      </c>
      <c r="D664" s="4">
        <v>0</v>
      </c>
      <c r="E664">
        <v>27.765000000000001</v>
      </c>
      <c r="F664">
        <v>123623400</v>
      </c>
    </row>
    <row r="665" spans="1:6" x14ac:dyDescent="0.45">
      <c r="A665" t="s">
        <v>43</v>
      </c>
      <c r="B665" t="s">
        <v>59</v>
      </c>
      <c r="C665" s="1">
        <v>41953</v>
      </c>
      <c r="D665" s="4">
        <v>0</v>
      </c>
      <c r="E665">
        <v>28.95</v>
      </c>
      <c r="F665">
        <v>135029500</v>
      </c>
    </row>
    <row r="666" spans="1:6" x14ac:dyDescent="0.45">
      <c r="A666" t="s">
        <v>43</v>
      </c>
      <c r="B666" t="s">
        <v>59</v>
      </c>
      <c r="C666" s="1">
        <v>41960</v>
      </c>
      <c r="D666" s="4">
        <v>0</v>
      </c>
      <c r="E666">
        <v>29.7</v>
      </c>
      <c r="F666">
        <v>146216900</v>
      </c>
    </row>
    <row r="667" spans="1:6" x14ac:dyDescent="0.45">
      <c r="A667" t="s">
        <v>43</v>
      </c>
      <c r="B667" t="s">
        <v>59</v>
      </c>
      <c r="C667" s="1">
        <v>41967</v>
      </c>
      <c r="D667" s="4">
        <v>0</v>
      </c>
      <c r="E667">
        <v>29.2</v>
      </c>
      <c r="F667">
        <v>113258400</v>
      </c>
    </row>
    <row r="668" spans="1:6" x14ac:dyDescent="0.45">
      <c r="A668" t="s">
        <v>43</v>
      </c>
      <c r="B668" t="s">
        <v>59</v>
      </c>
      <c r="C668" s="1">
        <v>41974</v>
      </c>
      <c r="D668" s="4">
        <v>0</v>
      </c>
      <c r="E668">
        <v>29.85</v>
      </c>
      <c r="F668">
        <v>176493500</v>
      </c>
    </row>
    <row r="669" spans="1:6" x14ac:dyDescent="0.45">
      <c r="A669" t="s">
        <v>43</v>
      </c>
      <c r="B669" t="s">
        <v>59</v>
      </c>
      <c r="C669" s="1">
        <v>41981</v>
      </c>
      <c r="D669" s="4">
        <v>0</v>
      </c>
      <c r="E669">
        <v>26.45</v>
      </c>
      <c r="F669">
        <v>200684000</v>
      </c>
    </row>
    <row r="670" spans="1:6" x14ac:dyDescent="0.45">
      <c r="A670" t="s">
        <v>43</v>
      </c>
      <c r="B670" t="s">
        <v>59</v>
      </c>
      <c r="C670" s="1">
        <v>41988</v>
      </c>
      <c r="D670" s="4">
        <v>0</v>
      </c>
      <c r="E670">
        <v>24.42</v>
      </c>
      <c r="F670">
        <v>335097200</v>
      </c>
    </row>
    <row r="671" spans="1:6" x14ac:dyDescent="0.45">
      <c r="A671" t="s">
        <v>43</v>
      </c>
      <c r="B671" t="s">
        <v>59</v>
      </c>
      <c r="C671" s="1">
        <v>41995</v>
      </c>
      <c r="D671" s="4">
        <v>0</v>
      </c>
      <c r="E671">
        <v>24.3</v>
      </c>
      <c r="F671">
        <v>116965000</v>
      </c>
    </row>
    <row r="672" spans="1:6" x14ac:dyDescent="0.45">
      <c r="A672" t="s">
        <v>43</v>
      </c>
      <c r="B672" t="s">
        <v>59</v>
      </c>
      <c r="C672" s="1">
        <v>42002</v>
      </c>
      <c r="D672" s="4">
        <v>0</v>
      </c>
      <c r="E672">
        <v>23.52</v>
      </c>
      <c r="F672">
        <v>45284800</v>
      </c>
    </row>
    <row r="673" spans="1:6" x14ac:dyDescent="0.45">
      <c r="A673" t="s">
        <v>43</v>
      </c>
      <c r="B673" t="s">
        <v>59</v>
      </c>
      <c r="C673" s="1">
        <v>42009</v>
      </c>
      <c r="D673" s="4">
        <v>0</v>
      </c>
      <c r="E673">
        <v>25.65</v>
      </c>
      <c r="F673">
        <v>78071200</v>
      </c>
    </row>
    <row r="674" spans="1:6" x14ac:dyDescent="0.45">
      <c r="A674" t="s">
        <v>43</v>
      </c>
      <c r="B674" t="s">
        <v>59</v>
      </c>
      <c r="C674" s="1">
        <v>42016</v>
      </c>
      <c r="D674" s="4">
        <v>0</v>
      </c>
      <c r="E674">
        <v>26.15</v>
      </c>
      <c r="F674">
        <v>104663800</v>
      </c>
    </row>
    <row r="675" spans="1:6" x14ac:dyDescent="0.45">
      <c r="A675" t="s">
        <v>43</v>
      </c>
      <c r="B675" t="s">
        <v>59</v>
      </c>
      <c r="C675" s="1">
        <v>42023</v>
      </c>
      <c r="D675" s="4">
        <v>0</v>
      </c>
      <c r="E675">
        <v>29.475000000000001</v>
      </c>
      <c r="F675">
        <v>221780800</v>
      </c>
    </row>
    <row r="676" spans="1:6" x14ac:dyDescent="0.45">
      <c r="A676" t="s">
        <v>43</v>
      </c>
      <c r="B676" t="s">
        <v>59</v>
      </c>
      <c r="C676" s="1">
        <v>42030</v>
      </c>
      <c r="D676" s="4">
        <v>0</v>
      </c>
      <c r="E676">
        <v>31.1</v>
      </c>
      <c r="F676">
        <v>251537700</v>
      </c>
    </row>
    <row r="677" spans="1:6" x14ac:dyDescent="0.45">
      <c r="A677" t="s">
        <v>43</v>
      </c>
      <c r="B677" t="s">
        <v>59</v>
      </c>
      <c r="C677" s="1">
        <v>42037</v>
      </c>
      <c r="D677" s="4">
        <v>0</v>
      </c>
      <c r="E677">
        <v>35.5</v>
      </c>
      <c r="F677">
        <v>233961500</v>
      </c>
    </row>
    <row r="678" spans="1:6" x14ac:dyDescent="0.45">
      <c r="A678" t="s">
        <v>43</v>
      </c>
      <c r="B678" t="s">
        <v>59</v>
      </c>
      <c r="C678" s="1">
        <v>42044</v>
      </c>
      <c r="D678" s="4">
        <v>0</v>
      </c>
      <c r="E678">
        <v>36.6</v>
      </c>
      <c r="F678">
        <v>314503500</v>
      </c>
    </row>
    <row r="679" spans="1:6" x14ac:dyDescent="0.45">
      <c r="A679" t="s">
        <v>43</v>
      </c>
      <c r="B679" t="s">
        <v>59</v>
      </c>
      <c r="C679" s="1">
        <v>42051</v>
      </c>
      <c r="D679" s="4">
        <v>0</v>
      </c>
      <c r="E679">
        <v>34.335000000000001</v>
      </c>
      <c r="F679">
        <v>131782100</v>
      </c>
    </row>
    <row r="680" spans="1:6" x14ac:dyDescent="0.45">
      <c r="A680" t="s">
        <v>43</v>
      </c>
      <c r="B680" t="s">
        <v>59</v>
      </c>
      <c r="C680" s="1">
        <v>42058</v>
      </c>
      <c r="D680" s="4">
        <v>0</v>
      </c>
      <c r="E680">
        <v>34.200000000000003</v>
      </c>
      <c r="F680">
        <v>116475200</v>
      </c>
    </row>
    <row r="681" spans="1:6" x14ac:dyDescent="0.45">
      <c r="A681" t="s">
        <v>43</v>
      </c>
      <c r="B681" t="s">
        <v>59</v>
      </c>
      <c r="C681" s="1">
        <v>42065</v>
      </c>
      <c r="D681" s="4">
        <v>0</v>
      </c>
      <c r="E681">
        <v>35.085000000000001</v>
      </c>
      <c r="F681">
        <v>132692400</v>
      </c>
    </row>
    <row r="682" spans="1:6" x14ac:dyDescent="0.45">
      <c r="A682" t="s">
        <v>43</v>
      </c>
      <c r="B682" t="s">
        <v>59</v>
      </c>
      <c r="C682" s="1">
        <v>42072</v>
      </c>
      <c r="D682" s="4">
        <v>0</v>
      </c>
      <c r="E682">
        <v>33.984999999999999</v>
      </c>
      <c r="F682">
        <v>92883400</v>
      </c>
    </row>
    <row r="683" spans="1:6" x14ac:dyDescent="0.45">
      <c r="A683" t="s">
        <v>43</v>
      </c>
      <c r="B683" t="s">
        <v>59</v>
      </c>
      <c r="C683" s="1">
        <v>42079</v>
      </c>
      <c r="D683" s="4">
        <v>0</v>
      </c>
      <c r="E683">
        <v>35.225000000000001</v>
      </c>
      <c r="F683">
        <v>135087200</v>
      </c>
    </row>
    <row r="684" spans="1:6" x14ac:dyDescent="0.45">
      <c r="A684" t="s">
        <v>43</v>
      </c>
      <c r="B684" t="s">
        <v>59</v>
      </c>
      <c r="C684" s="1">
        <v>42086</v>
      </c>
      <c r="D684" s="4">
        <v>0</v>
      </c>
      <c r="E684">
        <v>35.1</v>
      </c>
      <c r="F684">
        <v>119235700</v>
      </c>
    </row>
    <row r="685" spans="1:6" x14ac:dyDescent="0.45">
      <c r="A685" t="s">
        <v>43</v>
      </c>
      <c r="B685" t="s">
        <v>59</v>
      </c>
      <c r="C685" s="1">
        <v>42093</v>
      </c>
      <c r="D685" s="4">
        <v>0</v>
      </c>
      <c r="E685">
        <v>36.69</v>
      </c>
      <c r="F685">
        <v>138804800</v>
      </c>
    </row>
    <row r="686" spans="1:6" x14ac:dyDescent="0.45">
      <c r="A686" t="s">
        <v>43</v>
      </c>
      <c r="B686" t="s">
        <v>59</v>
      </c>
      <c r="C686" s="1">
        <v>42100</v>
      </c>
      <c r="D686" s="4">
        <v>0</v>
      </c>
      <c r="E686">
        <v>35.99</v>
      </c>
      <c r="F686">
        <v>92684000</v>
      </c>
    </row>
    <row r="687" spans="1:6" x14ac:dyDescent="0.45">
      <c r="A687" t="s">
        <v>43</v>
      </c>
      <c r="B687" t="s">
        <v>59</v>
      </c>
      <c r="C687" s="1">
        <v>42107</v>
      </c>
      <c r="D687" s="4">
        <v>0</v>
      </c>
      <c r="E687">
        <v>37.5</v>
      </c>
      <c r="F687">
        <v>139004800</v>
      </c>
    </row>
    <row r="688" spans="1:6" x14ac:dyDescent="0.45">
      <c r="A688" t="s">
        <v>43</v>
      </c>
      <c r="B688" t="s">
        <v>59</v>
      </c>
      <c r="C688" s="1">
        <v>42114</v>
      </c>
      <c r="D688" s="4">
        <v>0</v>
      </c>
      <c r="E688">
        <v>36.799999999999997</v>
      </c>
      <c r="F688">
        <v>119967400</v>
      </c>
    </row>
    <row r="689" spans="1:6" x14ac:dyDescent="0.45">
      <c r="A689" t="s">
        <v>43</v>
      </c>
      <c r="B689" t="s">
        <v>59</v>
      </c>
      <c r="C689" s="1">
        <v>42121</v>
      </c>
      <c r="D689" s="4">
        <v>0</v>
      </c>
      <c r="E689">
        <v>38.4</v>
      </c>
      <c r="F689">
        <v>74122500</v>
      </c>
    </row>
    <row r="690" spans="1:6" x14ac:dyDescent="0.45">
      <c r="A690" t="s">
        <v>43</v>
      </c>
      <c r="B690" t="s">
        <v>59</v>
      </c>
      <c r="C690" s="1">
        <v>42128</v>
      </c>
      <c r="D690" s="4">
        <v>0</v>
      </c>
      <c r="E690">
        <v>36.450000000000003</v>
      </c>
      <c r="F690">
        <v>86754300</v>
      </c>
    </row>
    <row r="691" spans="1:6" x14ac:dyDescent="0.45">
      <c r="A691" t="s">
        <v>43</v>
      </c>
      <c r="B691" t="s">
        <v>59</v>
      </c>
      <c r="C691" s="1">
        <v>42135</v>
      </c>
      <c r="D691" s="4">
        <v>0</v>
      </c>
      <c r="E691">
        <v>35.94</v>
      </c>
      <c r="F691">
        <v>109823500</v>
      </c>
    </row>
    <row r="692" spans="1:6" x14ac:dyDescent="0.45">
      <c r="A692" t="s">
        <v>43</v>
      </c>
      <c r="B692" t="s">
        <v>59</v>
      </c>
      <c r="C692" s="1">
        <v>42142</v>
      </c>
      <c r="D692" s="4">
        <v>0</v>
      </c>
      <c r="E692">
        <v>34.6</v>
      </c>
      <c r="F692">
        <v>91712100</v>
      </c>
    </row>
    <row r="693" spans="1:6" x14ac:dyDescent="0.45">
      <c r="A693" t="s">
        <v>43</v>
      </c>
      <c r="B693" t="s">
        <v>59</v>
      </c>
      <c r="C693" s="1">
        <v>42149</v>
      </c>
      <c r="D693" s="4">
        <v>0</v>
      </c>
      <c r="E693">
        <v>31</v>
      </c>
      <c r="F693">
        <v>93361400</v>
      </c>
    </row>
    <row r="694" spans="1:6" x14ac:dyDescent="0.45">
      <c r="A694" t="s">
        <v>43</v>
      </c>
      <c r="B694" t="s">
        <v>59</v>
      </c>
      <c r="C694" s="1">
        <v>42156</v>
      </c>
      <c r="D694" s="4">
        <v>0</v>
      </c>
      <c r="E694">
        <v>31.9</v>
      </c>
      <c r="F694">
        <v>98202000</v>
      </c>
    </row>
    <row r="695" spans="1:6" x14ac:dyDescent="0.45">
      <c r="A695" t="s">
        <v>43</v>
      </c>
      <c r="B695" t="s">
        <v>59</v>
      </c>
      <c r="C695" s="1">
        <v>42163</v>
      </c>
      <c r="D695" s="4">
        <v>0</v>
      </c>
      <c r="E695">
        <v>31.7</v>
      </c>
      <c r="F695">
        <v>71200700</v>
      </c>
    </row>
    <row r="696" spans="1:6" x14ac:dyDescent="0.45">
      <c r="A696" t="s">
        <v>43</v>
      </c>
      <c r="B696" t="s">
        <v>59</v>
      </c>
      <c r="C696" s="1">
        <v>42170</v>
      </c>
      <c r="D696" s="4">
        <v>0</v>
      </c>
      <c r="E696">
        <v>33.884999999999998</v>
      </c>
      <c r="F696">
        <v>123227100</v>
      </c>
    </row>
    <row r="697" spans="1:6" x14ac:dyDescent="0.45">
      <c r="A697" t="s">
        <v>43</v>
      </c>
      <c r="B697" t="s">
        <v>59</v>
      </c>
      <c r="C697" s="1">
        <v>42177</v>
      </c>
      <c r="D697" s="4">
        <v>0</v>
      </c>
      <c r="E697">
        <v>33.5</v>
      </c>
      <c r="F697">
        <v>76544800</v>
      </c>
    </row>
    <row r="698" spans="1:6" x14ac:dyDescent="0.45">
      <c r="A698" t="s">
        <v>43</v>
      </c>
      <c r="B698" t="s">
        <v>59</v>
      </c>
      <c r="C698" s="1">
        <v>42184</v>
      </c>
      <c r="D698" s="4">
        <v>0</v>
      </c>
      <c r="E698">
        <v>32.67</v>
      </c>
      <c r="F698">
        <v>81474000</v>
      </c>
    </row>
    <row r="699" spans="1:6" x14ac:dyDescent="0.45">
      <c r="A699" t="s">
        <v>43</v>
      </c>
      <c r="B699" t="s">
        <v>59</v>
      </c>
      <c r="C699" s="1">
        <v>42191</v>
      </c>
      <c r="D699" s="4">
        <v>0</v>
      </c>
      <c r="E699">
        <v>30.88</v>
      </c>
      <c r="F699">
        <v>96242900</v>
      </c>
    </row>
    <row r="700" spans="1:6" x14ac:dyDescent="0.45">
      <c r="A700" t="s">
        <v>43</v>
      </c>
      <c r="B700" t="s">
        <v>59</v>
      </c>
      <c r="C700" s="1">
        <v>42198</v>
      </c>
      <c r="D700" s="4">
        <v>0</v>
      </c>
      <c r="E700">
        <v>32.659999999999997</v>
      </c>
      <c r="F700">
        <v>142966200</v>
      </c>
    </row>
    <row r="701" spans="1:6" x14ac:dyDescent="0.45">
      <c r="A701" t="s">
        <v>43</v>
      </c>
      <c r="B701" t="s">
        <v>59</v>
      </c>
      <c r="C701" s="1">
        <v>42205</v>
      </c>
      <c r="D701" s="4">
        <v>0</v>
      </c>
      <c r="E701">
        <v>31.05</v>
      </c>
      <c r="F701">
        <v>88100900</v>
      </c>
    </row>
    <row r="702" spans="1:6" x14ac:dyDescent="0.45">
      <c r="A702" t="s">
        <v>43</v>
      </c>
      <c r="B702" t="s">
        <v>59</v>
      </c>
      <c r="C702" s="1">
        <v>42212</v>
      </c>
      <c r="D702" s="4">
        <v>0</v>
      </c>
      <c r="E702">
        <v>33.994999999999997</v>
      </c>
      <c r="F702">
        <v>146067000</v>
      </c>
    </row>
    <row r="703" spans="1:6" x14ac:dyDescent="0.45">
      <c r="A703" t="s">
        <v>43</v>
      </c>
      <c r="B703" t="s">
        <v>59</v>
      </c>
      <c r="C703" s="1">
        <v>42219</v>
      </c>
      <c r="D703" s="4">
        <v>0</v>
      </c>
      <c r="E703">
        <v>34.01</v>
      </c>
      <c r="F703">
        <v>91220700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sqref="A1:F703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44</v>
      </c>
      <c r="B2" t="s">
        <v>59</v>
      </c>
      <c r="C2" s="1">
        <v>37263</v>
      </c>
      <c r="D2" s="4">
        <v>0</v>
      </c>
      <c r="E2">
        <v>6.65</v>
      </c>
      <c r="F2">
        <v>8759200</v>
      </c>
    </row>
    <row r="3" spans="1:6" x14ac:dyDescent="0.45">
      <c r="A3" t="s">
        <v>44</v>
      </c>
      <c r="B3" t="s">
        <v>59</v>
      </c>
      <c r="C3" s="1">
        <v>37270</v>
      </c>
      <c r="D3" s="4">
        <v>0</v>
      </c>
      <c r="E3">
        <v>6.4</v>
      </c>
      <c r="F3">
        <v>12147200</v>
      </c>
    </row>
    <row r="4" spans="1:6" x14ac:dyDescent="0.45">
      <c r="A4" t="s">
        <v>44</v>
      </c>
      <c r="B4" t="s">
        <v>59</v>
      </c>
      <c r="C4" s="1">
        <v>37277</v>
      </c>
      <c r="D4" s="4">
        <v>0</v>
      </c>
      <c r="E4">
        <v>6.14</v>
      </c>
      <c r="F4">
        <v>9013100</v>
      </c>
    </row>
    <row r="5" spans="1:6" x14ac:dyDescent="0.45">
      <c r="A5" t="s">
        <v>44</v>
      </c>
      <c r="B5" t="s">
        <v>59</v>
      </c>
      <c r="C5" s="1">
        <v>37284</v>
      </c>
      <c r="D5" s="4">
        <v>0</v>
      </c>
      <c r="E5">
        <v>6.6050000000000004</v>
      </c>
      <c r="F5">
        <v>13718100</v>
      </c>
    </row>
    <row r="6" spans="1:6" x14ac:dyDescent="0.45">
      <c r="A6" t="s">
        <v>44</v>
      </c>
      <c r="B6" t="s">
        <v>59</v>
      </c>
      <c r="C6" s="1">
        <v>37291</v>
      </c>
      <c r="D6" s="4">
        <v>0</v>
      </c>
      <c r="E6">
        <v>6.75</v>
      </c>
      <c r="F6">
        <v>13715900</v>
      </c>
    </row>
    <row r="7" spans="1:6" x14ac:dyDescent="0.45">
      <c r="A7" t="s">
        <v>44</v>
      </c>
      <c r="B7" t="s">
        <v>59</v>
      </c>
      <c r="C7" s="1">
        <v>37298</v>
      </c>
      <c r="D7" s="4">
        <v>0</v>
      </c>
      <c r="E7">
        <v>6.88</v>
      </c>
      <c r="F7">
        <v>15298200</v>
      </c>
    </row>
    <row r="8" spans="1:6" x14ac:dyDescent="0.45">
      <c r="A8" t="s">
        <v>44</v>
      </c>
      <c r="B8" t="s">
        <v>59</v>
      </c>
      <c r="C8" s="1">
        <v>37305</v>
      </c>
      <c r="D8" s="4">
        <v>0</v>
      </c>
      <c r="E8">
        <v>6.7</v>
      </c>
      <c r="F8">
        <v>7956700</v>
      </c>
    </row>
    <row r="9" spans="1:6" x14ac:dyDescent="0.45">
      <c r="A9" t="s">
        <v>44</v>
      </c>
      <c r="B9" t="s">
        <v>59</v>
      </c>
      <c r="C9" s="1">
        <v>37312</v>
      </c>
      <c r="D9" s="4">
        <v>0</v>
      </c>
      <c r="E9">
        <v>6.73</v>
      </c>
      <c r="F9">
        <v>8030400</v>
      </c>
    </row>
    <row r="10" spans="1:6" x14ac:dyDescent="0.45">
      <c r="A10" t="s">
        <v>44</v>
      </c>
      <c r="B10" t="s">
        <v>59</v>
      </c>
      <c r="C10" s="1">
        <v>37319</v>
      </c>
      <c r="D10" s="4">
        <v>0</v>
      </c>
      <c r="E10">
        <v>7.149</v>
      </c>
      <c r="F10">
        <v>8086200</v>
      </c>
    </row>
    <row r="11" spans="1:6" x14ac:dyDescent="0.45">
      <c r="A11" t="s">
        <v>44</v>
      </c>
      <c r="B11" t="s">
        <v>59</v>
      </c>
      <c r="C11" s="1">
        <v>37326</v>
      </c>
      <c r="D11" s="4">
        <v>0</v>
      </c>
      <c r="E11">
        <v>7.2</v>
      </c>
      <c r="F11">
        <v>7003100</v>
      </c>
    </row>
    <row r="12" spans="1:6" x14ac:dyDescent="0.45">
      <c r="A12" t="s">
        <v>44</v>
      </c>
      <c r="B12" t="s">
        <v>59</v>
      </c>
      <c r="C12" s="1">
        <v>37333</v>
      </c>
      <c r="D12" s="4">
        <v>0</v>
      </c>
      <c r="E12">
        <v>7.17</v>
      </c>
      <c r="F12">
        <v>7085900</v>
      </c>
    </row>
    <row r="13" spans="1:6" x14ac:dyDescent="0.45">
      <c r="A13" t="s">
        <v>44</v>
      </c>
      <c r="B13" t="s">
        <v>59</v>
      </c>
      <c r="C13" s="1">
        <v>37340</v>
      </c>
      <c r="D13" s="4">
        <v>0</v>
      </c>
      <c r="E13">
        <v>6.89</v>
      </c>
      <c r="F13">
        <v>5282700</v>
      </c>
    </row>
    <row r="14" spans="1:6" x14ac:dyDescent="0.45">
      <c r="A14" t="s">
        <v>44</v>
      </c>
      <c r="B14" t="s">
        <v>59</v>
      </c>
      <c r="C14" s="1">
        <v>37347</v>
      </c>
      <c r="D14" s="4">
        <v>0</v>
      </c>
      <c r="E14">
        <v>6.53</v>
      </c>
      <c r="F14">
        <v>7016500</v>
      </c>
    </row>
    <row r="15" spans="1:6" x14ac:dyDescent="0.45">
      <c r="A15" t="s">
        <v>44</v>
      </c>
      <c r="B15" t="s">
        <v>59</v>
      </c>
      <c r="C15" s="1">
        <v>37354</v>
      </c>
      <c r="D15" s="4">
        <v>0</v>
      </c>
      <c r="E15">
        <v>6.625</v>
      </c>
      <c r="F15">
        <v>7791900</v>
      </c>
    </row>
    <row r="16" spans="1:6" x14ac:dyDescent="0.45">
      <c r="A16" t="s">
        <v>44</v>
      </c>
      <c r="B16" t="s">
        <v>59</v>
      </c>
      <c r="C16" s="1">
        <v>37361</v>
      </c>
      <c r="D16" s="4">
        <v>0</v>
      </c>
      <c r="E16">
        <v>6.82</v>
      </c>
      <c r="F16">
        <v>7242500</v>
      </c>
    </row>
    <row r="17" spans="1:6" x14ac:dyDescent="0.45">
      <c r="A17" t="s">
        <v>44</v>
      </c>
      <c r="B17" t="s">
        <v>59</v>
      </c>
      <c r="C17" s="1">
        <v>37368</v>
      </c>
      <c r="D17" s="4">
        <v>0</v>
      </c>
      <c r="E17">
        <v>6.95</v>
      </c>
      <c r="F17">
        <v>8079200</v>
      </c>
    </row>
    <row r="18" spans="1:6" x14ac:dyDescent="0.45">
      <c r="A18" t="s">
        <v>44</v>
      </c>
      <c r="B18" t="s">
        <v>59</v>
      </c>
      <c r="C18" s="1">
        <v>37375</v>
      </c>
      <c r="D18" s="4">
        <v>0</v>
      </c>
      <c r="E18">
        <v>6.7889999999999997</v>
      </c>
      <c r="F18">
        <v>3093500</v>
      </c>
    </row>
    <row r="19" spans="1:6" x14ac:dyDescent="0.45">
      <c r="A19" t="s">
        <v>44</v>
      </c>
      <c r="B19" t="s">
        <v>59</v>
      </c>
      <c r="C19" s="1">
        <v>37382</v>
      </c>
      <c r="D19" s="4">
        <v>0</v>
      </c>
      <c r="E19">
        <v>6.69</v>
      </c>
      <c r="F19">
        <v>3084800</v>
      </c>
    </row>
    <row r="20" spans="1:6" x14ac:dyDescent="0.45">
      <c r="A20" t="s">
        <v>44</v>
      </c>
      <c r="B20" t="s">
        <v>59</v>
      </c>
      <c r="C20" s="1">
        <v>37389</v>
      </c>
      <c r="D20" s="4">
        <v>0</v>
      </c>
      <c r="E20">
        <v>7.4</v>
      </c>
      <c r="F20">
        <v>17460900</v>
      </c>
    </row>
    <row r="21" spans="1:6" x14ac:dyDescent="0.45">
      <c r="A21" t="s">
        <v>44</v>
      </c>
      <c r="B21" t="s">
        <v>59</v>
      </c>
      <c r="C21" s="1">
        <v>37396</v>
      </c>
      <c r="D21" s="4">
        <v>0</v>
      </c>
      <c r="E21">
        <v>7.45</v>
      </c>
      <c r="F21">
        <v>17225300</v>
      </c>
    </row>
    <row r="22" spans="1:6" x14ac:dyDescent="0.45">
      <c r="A22" t="s">
        <v>44</v>
      </c>
      <c r="B22" t="s">
        <v>59</v>
      </c>
      <c r="C22" s="1">
        <v>37403</v>
      </c>
      <c r="D22" s="4">
        <v>0</v>
      </c>
      <c r="E22">
        <v>7.52</v>
      </c>
      <c r="F22">
        <v>9930200</v>
      </c>
    </row>
    <row r="23" spans="1:6" x14ac:dyDescent="0.45">
      <c r="A23" t="s">
        <v>44</v>
      </c>
      <c r="B23" t="s">
        <v>59</v>
      </c>
      <c r="C23" s="1">
        <v>37410</v>
      </c>
      <c r="D23" s="4">
        <v>0</v>
      </c>
      <c r="E23">
        <v>7.93</v>
      </c>
      <c r="F23">
        <v>10342100</v>
      </c>
    </row>
    <row r="24" spans="1:6" x14ac:dyDescent="0.45">
      <c r="A24" t="s">
        <v>44</v>
      </c>
      <c r="B24" t="s">
        <v>59</v>
      </c>
      <c r="C24" s="1">
        <v>37417</v>
      </c>
      <c r="D24" s="4">
        <v>0</v>
      </c>
      <c r="E24">
        <v>7.54</v>
      </c>
      <c r="F24">
        <v>6546000</v>
      </c>
    </row>
    <row r="25" spans="1:6" x14ac:dyDescent="0.45">
      <c r="A25" t="s">
        <v>44</v>
      </c>
      <c r="B25" t="s">
        <v>59</v>
      </c>
      <c r="C25" s="1">
        <v>37424</v>
      </c>
      <c r="D25" s="4">
        <v>0</v>
      </c>
      <c r="E25">
        <v>6.85</v>
      </c>
      <c r="F25">
        <v>10200500</v>
      </c>
    </row>
    <row r="26" spans="1:6" x14ac:dyDescent="0.45">
      <c r="A26" t="s">
        <v>44</v>
      </c>
      <c r="B26" t="s">
        <v>59</v>
      </c>
      <c r="C26" s="1">
        <v>37431</v>
      </c>
      <c r="D26" s="4">
        <v>0</v>
      </c>
      <c r="E26">
        <v>6.66</v>
      </c>
      <c r="F26">
        <v>4351700</v>
      </c>
    </row>
    <row r="27" spans="1:6" x14ac:dyDescent="0.45">
      <c r="A27" t="s">
        <v>44</v>
      </c>
      <c r="B27" t="s">
        <v>59</v>
      </c>
      <c r="C27" s="1">
        <v>37438</v>
      </c>
      <c r="D27" s="4">
        <v>0</v>
      </c>
      <c r="E27">
        <v>7.22</v>
      </c>
      <c r="F27">
        <v>7754000</v>
      </c>
    </row>
    <row r="28" spans="1:6" x14ac:dyDescent="0.45">
      <c r="A28" t="s">
        <v>44</v>
      </c>
      <c r="B28" t="s">
        <v>59</v>
      </c>
      <c r="C28" s="1">
        <v>37445</v>
      </c>
      <c r="D28" s="4">
        <v>0</v>
      </c>
      <c r="E28">
        <v>7.1</v>
      </c>
      <c r="F28">
        <v>5183200</v>
      </c>
    </row>
    <row r="29" spans="1:6" x14ac:dyDescent="0.45">
      <c r="A29" t="s">
        <v>44</v>
      </c>
      <c r="B29" t="s">
        <v>59</v>
      </c>
      <c r="C29" s="1">
        <v>37452</v>
      </c>
      <c r="D29" s="4">
        <v>0</v>
      </c>
      <c r="E29">
        <v>6.78</v>
      </c>
      <c r="F29">
        <v>6118600</v>
      </c>
    </row>
    <row r="30" spans="1:6" x14ac:dyDescent="0.45">
      <c r="A30" t="s">
        <v>44</v>
      </c>
      <c r="B30" t="s">
        <v>59</v>
      </c>
      <c r="C30" s="1">
        <v>37459</v>
      </c>
      <c r="D30" s="4">
        <v>0</v>
      </c>
      <c r="E30">
        <v>5.8979999999999997</v>
      </c>
      <c r="F30">
        <v>12324300</v>
      </c>
    </row>
    <row r="31" spans="1:6" x14ac:dyDescent="0.45">
      <c r="A31" t="s">
        <v>44</v>
      </c>
      <c r="B31" t="s">
        <v>59</v>
      </c>
      <c r="C31" s="1">
        <v>37466</v>
      </c>
      <c r="D31" s="4">
        <v>0</v>
      </c>
      <c r="E31">
        <v>6.36</v>
      </c>
      <c r="F31">
        <v>6850900</v>
      </c>
    </row>
    <row r="32" spans="1:6" x14ac:dyDescent="0.45">
      <c r="A32" t="s">
        <v>44</v>
      </c>
      <c r="B32" t="s">
        <v>59</v>
      </c>
      <c r="C32" s="1">
        <v>37473</v>
      </c>
      <c r="D32" s="4">
        <v>0</v>
      </c>
      <c r="E32">
        <v>6.3</v>
      </c>
      <c r="F32">
        <v>9050800</v>
      </c>
    </row>
    <row r="33" spans="1:6" x14ac:dyDescent="0.45">
      <c r="A33" t="s">
        <v>44</v>
      </c>
      <c r="B33" t="s">
        <v>59</v>
      </c>
      <c r="C33" s="1">
        <v>37480</v>
      </c>
      <c r="D33" s="4">
        <v>0</v>
      </c>
      <c r="E33">
        <v>6.63</v>
      </c>
      <c r="F33">
        <v>3053800</v>
      </c>
    </row>
    <row r="34" spans="1:6" x14ac:dyDescent="0.45">
      <c r="A34" t="s">
        <v>44</v>
      </c>
      <c r="B34" t="s">
        <v>59</v>
      </c>
      <c r="C34" s="1">
        <v>37487</v>
      </c>
      <c r="D34" s="4">
        <v>0</v>
      </c>
      <c r="E34">
        <v>7.0510000000000002</v>
      </c>
      <c r="F34">
        <v>5668800</v>
      </c>
    </row>
    <row r="35" spans="1:6" x14ac:dyDescent="0.45">
      <c r="A35" t="s">
        <v>44</v>
      </c>
      <c r="B35" t="s">
        <v>59</v>
      </c>
      <c r="C35" s="1">
        <v>37494</v>
      </c>
      <c r="D35" s="4">
        <v>0</v>
      </c>
      <c r="E35">
        <v>7</v>
      </c>
      <c r="F35">
        <v>3705200</v>
      </c>
    </row>
    <row r="36" spans="1:6" x14ac:dyDescent="0.45">
      <c r="A36" t="s">
        <v>44</v>
      </c>
      <c r="B36" t="s">
        <v>59</v>
      </c>
      <c r="C36" s="1">
        <v>37501</v>
      </c>
      <c r="D36" s="4">
        <v>0</v>
      </c>
      <c r="E36">
        <v>7.2119999999999997</v>
      </c>
      <c r="F36">
        <v>5497900</v>
      </c>
    </row>
    <row r="37" spans="1:6" x14ac:dyDescent="0.45">
      <c r="A37" t="s">
        <v>44</v>
      </c>
      <c r="B37" t="s">
        <v>59</v>
      </c>
      <c r="C37" s="1">
        <v>37508</v>
      </c>
      <c r="D37" s="4">
        <v>0</v>
      </c>
      <c r="E37">
        <v>7.28</v>
      </c>
      <c r="F37">
        <v>8826900</v>
      </c>
    </row>
    <row r="38" spans="1:6" x14ac:dyDescent="0.45">
      <c r="A38" t="s">
        <v>44</v>
      </c>
      <c r="B38" t="s">
        <v>59</v>
      </c>
      <c r="C38" s="1">
        <v>37515</v>
      </c>
      <c r="D38" s="4">
        <v>0</v>
      </c>
      <c r="E38">
        <v>7.25</v>
      </c>
      <c r="F38">
        <v>4760700</v>
      </c>
    </row>
    <row r="39" spans="1:6" x14ac:dyDescent="0.45">
      <c r="A39" t="s">
        <v>44</v>
      </c>
      <c r="B39" t="s">
        <v>59</v>
      </c>
      <c r="C39" s="1">
        <v>37522</v>
      </c>
      <c r="D39" s="4">
        <v>0</v>
      </c>
      <c r="E39">
        <v>7.4009999999999998</v>
      </c>
      <c r="F39">
        <v>4413400</v>
      </c>
    </row>
    <row r="40" spans="1:6" x14ac:dyDescent="0.45">
      <c r="A40" t="s">
        <v>44</v>
      </c>
      <c r="B40" t="s">
        <v>59</v>
      </c>
      <c r="C40" s="1">
        <v>37529</v>
      </c>
      <c r="D40" s="4">
        <v>0</v>
      </c>
      <c r="E40">
        <v>7.1</v>
      </c>
      <c r="F40">
        <v>5385700</v>
      </c>
    </row>
    <row r="41" spans="1:6" x14ac:dyDescent="0.45">
      <c r="A41" t="s">
        <v>44</v>
      </c>
      <c r="B41" t="s">
        <v>59</v>
      </c>
      <c r="C41" s="1">
        <v>37536</v>
      </c>
      <c r="D41" s="4">
        <v>0</v>
      </c>
      <c r="E41">
        <v>6.99</v>
      </c>
      <c r="F41">
        <v>5594100</v>
      </c>
    </row>
    <row r="42" spans="1:6" x14ac:dyDescent="0.45">
      <c r="A42" t="s">
        <v>44</v>
      </c>
      <c r="B42" t="s">
        <v>59</v>
      </c>
      <c r="C42" s="1">
        <v>37543</v>
      </c>
      <c r="D42" s="4">
        <v>0</v>
      </c>
      <c r="E42">
        <v>7.24</v>
      </c>
      <c r="F42">
        <v>6211200</v>
      </c>
    </row>
    <row r="43" spans="1:6" x14ac:dyDescent="0.45">
      <c r="A43" t="s">
        <v>44</v>
      </c>
      <c r="B43" t="s">
        <v>59</v>
      </c>
      <c r="C43" s="1">
        <v>37550</v>
      </c>
      <c r="D43" s="4">
        <v>0</v>
      </c>
      <c r="E43">
        <v>7.24</v>
      </c>
      <c r="F43">
        <v>4362100</v>
      </c>
    </row>
    <row r="44" spans="1:6" x14ac:dyDescent="0.45">
      <c r="A44" t="s">
        <v>44</v>
      </c>
      <c r="B44" t="s">
        <v>59</v>
      </c>
      <c r="C44" s="1">
        <v>37557</v>
      </c>
      <c r="D44" s="4">
        <v>0</v>
      </c>
      <c r="E44">
        <v>7.15</v>
      </c>
      <c r="F44">
        <v>4046100</v>
      </c>
    </row>
    <row r="45" spans="1:6" x14ac:dyDescent="0.45">
      <c r="A45" t="s">
        <v>44</v>
      </c>
      <c r="B45" t="s">
        <v>59</v>
      </c>
      <c r="C45" s="1">
        <v>37564</v>
      </c>
      <c r="D45" s="4">
        <v>0</v>
      </c>
      <c r="E45">
        <v>6.97</v>
      </c>
      <c r="F45">
        <v>3087500</v>
      </c>
    </row>
    <row r="46" spans="1:6" x14ac:dyDescent="0.45">
      <c r="A46" t="s">
        <v>44</v>
      </c>
      <c r="B46" t="s">
        <v>59</v>
      </c>
      <c r="C46" s="1">
        <v>37571</v>
      </c>
      <c r="D46" s="4">
        <v>0</v>
      </c>
      <c r="E46">
        <v>7.17</v>
      </c>
      <c r="F46">
        <v>6454600</v>
      </c>
    </row>
    <row r="47" spans="1:6" x14ac:dyDescent="0.45">
      <c r="A47" t="s">
        <v>44</v>
      </c>
      <c r="B47" t="s">
        <v>59</v>
      </c>
      <c r="C47" s="1">
        <v>37578</v>
      </c>
      <c r="D47" s="4">
        <v>0</v>
      </c>
      <c r="E47">
        <v>7.31</v>
      </c>
      <c r="F47">
        <v>9225700</v>
      </c>
    </row>
    <row r="48" spans="1:6" x14ac:dyDescent="0.45">
      <c r="A48" t="s">
        <v>44</v>
      </c>
      <c r="B48" t="s">
        <v>59</v>
      </c>
      <c r="C48" s="1">
        <v>37585</v>
      </c>
      <c r="D48" s="4">
        <v>0</v>
      </c>
      <c r="E48">
        <v>7.22</v>
      </c>
      <c r="F48">
        <v>4925100</v>
      </c>
    </row>
    <row r="49" spans="1:6" x14ac:dyDescent="0.45">
      <c r="A49" t="s">
        <v>44</v>
      </c>
      <c r="B49" t="s">
        <v>59</v>
      </c>
      <c r="C49" s="1">
        <v>37592</v>
      </c>
      <c r="D49" s="4">
        <v>0</v>
      </c>
      <c r="E49">
        <v>6.8310000000000004</v>
      </c>
      <c r="F49">
        <v>6388000</v>
      </c>
    </row>
    <row r="50" spans="1:6" x14ac:dyDescent="0.45">
      <c r="A50" t="s">
        <v>44</v>
      </c>
      <c r="B50" t="s">
        <v>59</v>
      </c>
      <c r="C50" s="1">
        <v>37599</v>
      </c>
      <c r="D50" s="4">
        <v>0</v>
      </c>
      <c r="E50">
        <v>6.7380000000000004</v>
      </c>
      <c r="F50">
        <v>5754600</v>
      </c>
    </row>
    <row r="51" spans="1:6" x14ac:dyDescent="0.45">
      <c r="A51" t="s">
        <v>44</v>
      </c>
      <c r="B51" t="s">
        <v>59</v>
      </c>
      <c r="C51" s="1">
        <v>37606</v>
      </c>
      <c r="D51" s="4">
        <v>0</v>
      </c>
      <c r="E51">
        <v>6.6909999999999998</v>
      </c>
      <c r="F51">
        <v>5044400</v>
      </c>
    </row>
    <row r="52" spans="1:6" x14ac:dyDescent="0.45">
      <c r="A52" t="s">
        <v>44</v>
      </c>
      <c r="B52" t="s">
        <v>59</v>
      </c>
      <c r="C52" s="1">
        <v>37613</v>
      </c>
      <c r="D52" s="4">
        <v>0</v>
      </c>
      <c r="E52">
        <v>7.0780000000000003</v>
      </c>
      <c r="F52">
        <v>8589900</v>
      </c>
    </row>
    <row r="53" spans="1:6" x14ac:dyDescent="0.45">
      <c r="A53" t="s">
        <v>44</v>
      </c>
      <c r="B53" t="s">
        <v>59</v>
      </c>
      <c r="C53" s="1">
        <v>37620</v>
      </c>
      <c r="D53" s="4">
        <v>0</v>
      </c>
      <c r="E53">
        <v>7.96</v>
      </c>
      <c r="F53">
        <v>14896700</v>
      </c>
    </row>
    <row r="54" spans="1:6" x14ac:dyDescent="0.45">
      <c r="A54" t="s">
        <v>44</v>
      </c>
      <c r="B54" t="s">
        <v>59</v>
      </c>
      <c r="C54" s="1">
        <v>37627</v>
      </c>
      <c r="D54" s="4">
        <v>0</v>
      </c>
      <c r="E54">
        <v>7.48</v>
      </c>
      <c r="F54">
        <v>13739800</v>
      </c>
    </row>
    <row r="55" spans="1:6" x14ac:dyDescent="0.45">
      <c r="A55" t="s">
        <v>44</v>
      </c>
      <c r="B55" t="s">
        <v>59</v>
      </c>
      <c r="C55" s="1">
        <v>37634</v>
      </c>
      <c r="D55" s="4">
        <v>0</v>
      </c>
      <c r="E55">
        <v>7.3380000000000001</v>
      </c>
      <c r="F55">
        <v>19305800</v>
      </c>
    </row>
    <row r="56" spans="1:6" x14ac:dyDescent="0.45">
      <c r="A56" t="s">
        <v>44</v>
      </c>
      <c r="B56" t="s">
        <v>59</v>
      </c>
      <c r="C56" s="1">
        <v>37641</v>
      </c>
      <c r="D56" s="4">
        <v>0</v>
      </c>
      <c r="E56">
        <v>7.1</v>
      </c>
      <c r="F56">
        <v>7130900</v>
      </c>
    </row>
    <row r="57" spans="1:6" x14ac:dyDescent="0.45">
      <c r="A57" t="s">
        <v>44</v>
      </c>
      <c r="B57" t="s">
        <v>59</v>
      </c>
      <c r="C57" s="1">
        <v>37648</v>
      </c>
      <c r="D57" s="4">
        <v>0</v>
      </c>
      <c r="E57">
        <v>6.9740000000000002</v>
      </c>
      <c r="F57">
        <v>4991600</v>
      </c>
    </row>
    <row r="58" spans="1:6" x14ac:dyDescent="0.45">
      <c r="A58" t="s">
        <v>44</v>
      </c>
      <c r="B58" t="s">
        <v>59</v>
      </c>
      <c r="C58" s="1">
        <v>37655</v>
      </c>
      <c r="D58" s="4">
        <v>0</v>
      </c>
      <c r="E58">
        <v>6.819</v>
      </c>
      <c r="F58">
        <v>7118500</v>
      </c>
    </row>
    <row r="59" spans="1:6" x14ac:dyDescent="0.45">
      <c r="A59" t="s">
        <v>44</v>
      </c>
      <c r="B59" t="s">
        <v>59</v>
      </c>
      <c r="C59" s="1">
        <v>37662</v>
      </c>
      <c r="D59" s="4">
        <v>0</v>
      </c>
      <c r="E59">
        <v>6.944</v>
      </c>
      <c r="F59">
        <v>8087700</v>
      </c>
    </row>
    <row r="60" spans="1:6" x14ac:dyDescent="0.45">
      <c r="A60" t="s">
        <v>44</v>
      </c>
      <c r="B60" t="s">
        <v>59</v>
      </c>
      <c r="C60" s="1">
        <v>37669</v>
      </c>
      <c r="D60" s="4">
        <v>0</v>
      </c>
      <c r="E60">
        <v>6.984</v>
      </c>
      <c r="F60">
        <v>7909100</v>
      </c>
    </row>
    <row r="61" spans="1:6" x14ac:dyDescent="0.45">
      <c r="A61" t="s">
        <v>44</v>
      </c>
      <c r="B61" t="s">
        <v>59</v>
      </c>
      <c r="C61" s="1">
        <v>37676</v>
      </c>
      <c r="D61" s="4">
        <v>0</v>
      </c>
      <c r="E61">
        <v>7.2809999999999997</v>
      </c>
      <c r="F61">
        <v>22591100</v>
      </c>
    </row>
    <row r="62" spans="1:6" x14ac:dyDescent="0.45">
      <c r="A62" t="s">
        <v>44</v>
      </c>
      <c r="B62" t="s">
        <v>59</v>
      </c>
      <c r="C62" s="1">
        <v>37683</v>
      </c>
      <c r="D62" s="4">
        <v>0</v>
      </c>
      <c r="E62">
        <v>7.5780000000000003</v>
      </c>
      <c r="F62">
        <v>22854700</v>
      </c>
    </row>
    <row r="63" spans="1:6" x14ac:dyDescent="0.45">
      <c r="A63" t="s">
        <v>44</v>
      </c>
      <c r="B63" t="s">
        <v>59</v>
      </c>
      <c r="C63" s="1">
        <v>37690</v>
      </c>
      <c r="D63" s="4">
        <v>0</v>
      </c>
      <c r="E63">
        <v>7.1070000000000002</v>
      </c>
      <c r="F63">
        <v>7215300</v>
      </c>
    </row>
    <row r="64" spans="1:6" x14ac:dyDescent="0.45">
      <c r="A64" t="s">
        <v>44</v>
      </c>
      <c r="B64" t="s">
        <v>59</v>
      </c>
      <c r="C64" s="1">
        <v>37697</v>
      </c>
      <c r="D64" s="4">
        <v>0</v>
      </c>
      <c r="E64">
        <v>7.1040000000000001</v>
      </c>
      <c r="F64">
        <v>6023800</v>
      </c>
    </row>
    <row r="65" spans="1:6" x14ac:dyDescent="0.45">
      <c r="A65" t="s">
        <v>44</v>
      </c>
      <c r="B65" t="s">
        <v>59</v>
      </c>
      <c r="C65" s="1">
        <v>37704</v>
      </c>
      <c r="D65" s="4">
        <v>0</v>
      </c>
      <c r="E65">
        <v>6.8209999999999997</v>
      </c>
      <c r="F65">
        <v>6356000</v>
      </c>
    </row>
    <row r="66" spans="1:6" x14ac:dyDescent="0.45">
      <c r="A66" t="s">
        <v>44</v>
      </c>
      <c r="B66" t="s">
        <v>59</v>
      </c>
      <c r="C66" s="1">
        <v>37711</v>
      </c>
      <c r="D66" s="4">
        <v>0</v>
      </c>
      <c r="E66">
        <v>6.6849999999999996</v>
      </c>
      <c r="F66">
        <v>7616000</v>
      </c>
    </row>
    <row r="67" spans="1:6" x14ac:dyDescent="0.45">
      <c r="A67" t="s">
        <v>44</v>
      </c>
      <c r="B67" t="s">
        <v>59</v>
      </c>
      <c r="C67" s="1">
        <v>37718</v>
      </c>
      <c r="D67" s="4">
        <v>0</v>
      </c>
      <c r="E67">
        <v>7.52</v>
      </c>
      <c r="F67">
        <v>23445600</v>
      </c>
    </row>
    <row r="68" spans="1:6" x14ac:dyDescent="0.45">
      <c r="A68" t="s">
        <v>44</v>
      </c>
      <c r="B68" t="s">
        <v>59</v>
      </c>
      <c r="C68" s="1">
        <v>37725</v>
      </c>
      <c r="D68" s="4">
        <v>0</v>
      </c>
      <c r="E68">
        <v>8.202</v>
      </c>
      <c r="F68">
        <v>43469900</v>
      </c>
    </row>
    <row r="69" spans="1:6" x14ac:dyDescent="0.45">
      <c r="A69" t="s">
        <v>44</v>
      </c>
      <c r="B69" t="s">
        <v>59</v>
      </c>
      <c r="C69" s="1">
        <v>37732</v>
      </c>
      <c r="D69" s="4">
        <v>0</v>
      </c>
      <c r="E69">
        <v>8.5280000000000005</v>
      </c>
      <c r="F69">
        <v>45221100</v>
      </c>
    </row>
    <row r="70" spans="1:6" x14ac:dyDescent="0.45">
      <c r="A70" t="s">
        <v>44</v>
      </c>
      <c r="B70" t="s">
        <v>59</v>
      </c>
      <c r="C70" s="1">
        <v>37739</v>
      </c>
      <c r="D70" s="4">
        <v>0</v>
      </c>
      <c r="E70">
        <v>7.2</v>
      </c>
      <c r="F70">
        <v>23781900</v>
      </c>
    </row>
    <row r="71" spans="1:6" x14ac:dyDescent="0.45">
      <c r="A71" t="s">
        <v>44</v>
      </c>
      <c r="B71" t="s">
        <v>59</v>
      </c>
      <c r="C71" s="1">
        <v>37746</v>
      </c>
      <c r="D71" s="4">
        <v>0</v>
      </c>
      <c r="E71">
        <v>7.44</v>
      </c>
      <c r="F71">
        <v>16237800</v>
      </c>
    </row>
    <row r="72" spans="1:6" x14ac:dyDescent="0.45">
      <c r="A72" t="s">
        <v>44</v>
      </c>
      <c r="B72" t="s">
        <v>59</v>
      </c>
      <c r="C72" s="1">
        <v>37753</v>
      </c>
      <c r="D72" s="4">
        <v>0</v>
      </c>
      <c r="E72">
        <v>7.4870000000000001</v>
      </c>
      <c r="F72">
        <v>14180800</v>
      </c>
    </row>
    <row r="73" spans="1:6" x14ac:dyDescent="0.45">
      <c r="A73" t="s">
        <v>44</v>
      </c>
      <c r="B73" t="s">
        <v>59</v>
      </c>
      <c r="C73" s="1">
        <v>37760</v>
      </c>
      <c r="D73" s="4">
        <v>0</v>
      </c>
      <c r="E73">
        <v>7.3819999999999997</v>
      </c>
      <c r="F73">
        <v>17327900</v>
      </c>
    </row>
    <row r="74" spans="1:6" x14ac:dyDescent="0.45">
      <c r="A74" t="s">
        <v>44</v>
      </c>
      <c r="B74" t="s">
        <v>59</v>
      </c>
      <c r="C74" s="1">
        <v>37767</v>
      </c>
      <c r="D74" s="4">
        <v>0</v>
      </c>
      <c r="E74">
        <v>7.7510000000000003</v>
      </c>
      <c r="F74">
        <v>20022200</v>
      </c>
    </row>
    <row r="75" spans="1:6" x14ac:dyDescent="0.45">
      <c r="A75" t="s">
        <v>44</v>
      </c>
      <c r="B75" t="s">
        <v>59</v>
      </c>
      <c r="C75" s="1">
        <v>37774</v>
      </c>
      <c r="D75" s="4">
        <v>0</v>
      </c>
      <c r="E75">
        <v>7.9610000000000003</v>
      </c>
      <c r="F75">
        <v>14980500</v>
      </c>
    </row>
    <row r="76" spans="1:6" x14ac:dyDescent="0.45">
      <c r="A76" t="s">
        <v>44</v>
      </c>
      <c r="B76" t="s">
        <v>59</v>
      </c>
      <c r="C76" s="1">
        <v>37781</v>
      </c>
      <c r="D76" s="4">
        <v>0</v>
      </c>
      <c r="E76">
        <v>7.6</v>
      </c>
      <c r="F76">
        <v>9415100</v>
      </c>
    </row>
    <row r="77" spans="1:6" x14ac:dyDescent="0.45">
      <c r="A77" t="s">
        <v>44</v>
      </c>
      <c r="B77" t="s">
        <v>59</v>
      </c>
      <c r="C77" s="1">
        <v>37788</v>
      </c>
      <c r="D77" s="4">
        <v>0</v>
      </c>
      <c r="E77">
        <v>7.5869999999999997</v>
      </c>
      <c r="F77">
        <v>24008000</v>
      </c>
    </row>
    <row r="78" spans="1:6" x14ac:dyDescent="0.45">
      <c r="A78" t="s">
        <v>44</v>
      </c>
      <c r="B78" t="s">
        <v>59</v>
      </c>
      <c r="C78" s="1">
        <v>37795</v>
      </c>
      <c r="D78" s="4">
        <v>0</v>
      </c>
      <c r="E78">
        <v>7.6779999999999999</v>
      </c>
      <c r="F78">
        <v>13145100</v>
      </c>
    </row>
    <row r="79" spans="1:6" x14ac:dyDescent="0.45">
      <c r="A79" t="s">
        <v>44</v>
      </c>
      <c r="B79" t="s">
        <v>59</v>
      </c>
      <c r="C79" s="1">
        <v>37802</v>
      </c>
      <c r="D79" s="4">
        <v>0</v>
      </c>
      <c r="E79">
        <v>7.84</v>
      </c>
      <c r="F79">
        <v>17500500</v>
      </c>
    </row>
    <row r="80" spans="1:6" x14ac:dyDescent="0.45">
      <c r="A80" t="s">
        <v>44</v>
      </c>
      <c r="B80" t="s">
        <v>59</v>
      </c>
      <c r="C80" s="1">
        <v>37809</v>
      </c>
      <c r="D80" s="4">
        <v>0</v>
      </c>
      <c r="E80">
        <v>7.2869999999999999</v>
      </c>
      <c r="F80">
        <v>11596900</v>
      </c>
    </row>
    <row r="81" spans="1:6" x14ac:dyDescent="0.45">
      <c r="A81" t="s">
        <v>44</v>
      </c>
      <c r="B81" t="s">
        <v>59</v>
      </c>
      <c r="C81" s="1">
        <v>37816</v>
      </c>
      <c r="D81" s="4">
        <v>0</v>
      </c>
      <c r="E81">
        <v>6.694</v>
      </c>
      <c r="F81">
        <v>14832900</v>
      </c>
    </row>
    <row r="82" spans="1:6" x14ac:dyDescent="0.45">
      <c r="A82" t="s">
        <v>44</v>
      </c>
      <c r="B82" t="s">
        <v>59</v>
      </c>
      <c r="C82" s="1">
        <v>37823</v>
      </c>
      <c r="D82" s="4">
        <v>0</v>
      </c>
      <c r="E82">
        <v>6.907</v>
      </c>
      <c r="F82">
        <v>20135200</v>
      </c>
    </row>
    <row r="83" spans="1:6" x14ac:dyDescent="0.45">
      <c r="A83" t="s">
        <v>44</v>
      </c>
      <c r="B83" t="s">
        <v>59</v>
      </c>
      <c r="C83" s="1">
        <v>37830</v>
      </c>
      <c r="D83" s="4">
        <v>0</v>
      </c>
      <c r="E83">
        <v>6.84</v>
      </c>
      <c r="F83">
        <v>13722000</v>
      </c>
    </row>
    <row r="84" spans="1:6" x14ac:dyDescent="0.45">
      <c r="A84" t="s">
        <v>44</v>
      </c>
      <c r="B84" t="s">
        <v>59</v>
      </c>
      <c r="C84" s="1">
        <v>37837</v>
      </c>
      <c r="D84" s="4">
        <v>0</v>
      </c>
      <c r="E84">
        <v>7.0170000000000003</v>
      </c>
      <c r="F84">
        <v>7784100</v>
      </c>
    </row>
    <row r="85" spans="1:6" x14ac:dyDescent="0.45">
      <c r="A85" t="s">
        <v>44</v>
      </c>
      <c r="B85" t="s">
        <v>59</v>
      </c>
      <c r="C85" s="1">
        <v>37844</v>
      </c>
      <c r="D85" s="4">
        <v>0</v>
      </c>
      <c r="E85">
        <v>7.85</v>
      </c>
      <c r="F85">
        <v>19390400</v>
      </c>
    </row>
    <row r="86" spans="1:6" x14ac:dyDescent="0.45">
      <c r="A86" t="s">
        <v>44</v>
      </c>
      <c r="B86" t="s">
        <v>59</v>
      </c>
      <c r="C86" s="1">
        <v>37851</v>
      </c>
      <c r="D86" s="4">
        <v>0</v>
      </c>
      <c r="E86">
        <v>8.3699999999999992</v>
      </c>
      <c r="F86">
        <v>26483900</v>
      </c>
    </row>
    <row r="87" spans="1:6" x14ac:dyDescent="0.45">
      <c r="A87" t="s">
        <v>44</v>
      </c>
      <c r="B87" t="s">
        <v>59</v>
      </c>
      <c r="C87" s="1">
        <v>37858</v>
      </c>
      <c r="D87" s="4">
        <v>0</v>
      </c>
      <c r="E87">
        <v>8.23</v>
      </c>
      <c r="F87">
        <v>12951300</v>
      </c>
    </row>
    <row r="88" spans="1:6" x14ac:dyDescent="0.45">
      <c r="A88" t="s">
        <v>44</v>
      </c>
      <c r="B88" t="s">
        <v>59</v>
      </c>
      <c r="C88" s="1">
        <v>37865</v>
      </c>
      <c r="D88" s="4">
        <v>0</v>
      </c>
      <c r="E88">
        <v>8.4149999999999991</v>
      </c>
      <c r="F88">
        <v>23343700</v>
      </c>
    </row>
    <row r="89" spans="1:6" x14ac:dyDescent="0.45">
      <c r="A89" t="s">
        <v>44</v>
      </c>
      <c r="B89" t="s">
        <v>59</v>
      </c>
      <c r="C89" s="1">
        <v>37872</v>
      </c>
      <c r="D89" s="4">
        <v>0</v>
      </c>
      <c r="E89">
        <v>8.2200000000000006</v>
      </c>
      <c r="F89">
        <v>11914000</v>
      </c>
    </row>
    <row r="90" spans="1:6" x14ac:dyDescent="0.45">
      <c r="A90" t="s">
        <v>44</v>
      </c>
      <c r="B90" t="s">
        <v>59</v>
      </c>
      <c r="C90" s="1">
        <v>37879</v>
      </c>
      <c r="D90" s="4">
        <v>0</v>
      </c>
      <c r="E90">
        <v>8.2460000000000004</v>
      </c>
      <c r="F90">
        <v>19668700</v>
      </c>
    </row>
    <row r="91" spans="1:6" x14ac:dyDescent="0.45">
      <c r="A91" t="s">
        <v>44</v>
      </c>
      <c r="B91" t="s">
        <v>59</v>
      </c>
      <c r="C91" s="1">
        <v>37886</v>
      </c>
      <c r="D91" s="4">
        <v>0</v>
      </c>
      <c r="E91">
        <v>8.27</v>
      </c>
      <c r="F91">
        <v>11500500</v>
      </c>
    </row>
    <row r="92" spans="1:6" x14ac:dyDescent="0.45">
      <c r="A92" t="s">
        <v>44</v>
      </c>
      <c r="B92" t="s">
        <v>59</v>
      </c>
      <c r="C92" s="1">
        <v>37893</v>
      </c>
      <c r="D92" s="4">
        <v>0</v>
      </c>
      <c r="E92">
        <v>9.35</v>
      </c>
      <c r="F92">
        <v>46471200</v>
      </c>
    </row>
    <row r="93" spans="1:6" x14ac:dyDescent="0.45">
      <c r="A93" t="s">
        <v>44</v>
      </c>
      <c r="B93" t="s">
        <v>59</v>
      </c>
      <c r="C93" s="1">
        <v>37900</v>
      </c>
      <c r="D93" s="4">
        <v>0</v>
      </c>
      <c r="E93">
        <v>10.201000000000001</v>
      </c>
      <c r="F93">
        <v>31843300</v>
      </c>
    </row>
    <row r="94" spans="1:6" x14ac:dyDescent="0.45">
      <c r="A94" t="s">
        <v>44</v>
      </c>
      <c r="B94" t="s">
        <v>59</v>
      </c>
      <c r="C94" s="1">
        <v>37907</v>
      </c>
      <c r="D94" s="4">
        <v>0</v>
      </c>
      <c r="E94">
        <v>11.75</v>
      </c>
      <c r="F94">
        <v>24717200</v>
      </c>
    </row>
    <row r="95" spans="1:6" x14ac:dyDescent="0.45">
      <c r="A95" t="s">
        <v>44</v>
      </c>
      <c r="B95" t="s">
        <v>59</v>
      </c>
      <c r="C95" s="1">
        <v>37914</v>
      </c>
      <c r="D95" s="4">
        <v>0</v>
      </c>
      <c r="E95">
        <v>11.3</v>
      </c>
      <c r="F95">
        <v>21989100</v>
      </c>
    </row>
    <row r="96" spans="1:6" x14ac:dyDescent="0.45">
      <c r="A96" t="s">
        <v>44</v>
      </c>
      <c r="B96" t="s">
        <v>59</v>
      </c>
      <c r="C96" s="1">
        <v>37921</v>
      </c>
      <c r="D96" s="4">
        <v>0</v>
      </c>
      <c r="E96">
        <v>9.8190000000000008</v>
      </c>
      <c r="F96">
        <v>33002200</v>
      </c>
    </row>
    <row r="97" spans="1:6" x14ac:dyDescent="0.45">
      <c r="A97" t="s">
        <v>44</v>
      </c>
      <c r="B97" t="s">
        <v>59</v>
      </c>
      <c r="C97" s="1">
        <v>37928</v>
      </c>
      <c r="D97" s="4">
        <v>0</v>
      </c>
      <c r="E97">
        <v>10.32</v>
      </c>
      <c r="F97">
        <v>15504200</v>
      </c>
    </row>
    <row r="98" spans="1:6" x14ac:dyDescent="0.45">
      <c r="A98" t="s">
        <v>44</v>
      </c>
      <c r="B98" t="s">
        <v>59</v>
      </c>
      <c r="C98" s="1">
        <v>37935</v>
      </c>
      <c r="D98" s="4">
        <v>0</v>
      </c>
      <c r="E98">
        <v>9.6489999999999991</v>
      </c>
      <c r="F98">
        <v>13392900</v>
      </c>
    </row>
    <row r="99" spans="1:6" x14ac:dyDescent="0.45">
      <c r="A99" t="s">
        <v>44</v>
      </c>
      <c r="B99" t="s">
        <v>59</v>
      </c>
      <c r="C99" s="1">
        <v>37942</v>
      </c>
      <c r="D99" s="4">
        <v>0</v>
      </c>
      <c r="E99">
        <v>9.1560000000000006</v>
      </c>
      <c r="F99">
        <v>28297300</v>
      </c>
    </row>
    <row r="100" spans="1:6" x14ac:dyDescent="0.45">
      <c r="A100" t="s">
        <v>44</v>
      </c>
      <c r="B100" t="s">
        <v>59</v>
      </c>
      <c r="C100" s="1">
        <v>37949</v>
      </c>
      <c r="D100" s="4">
        <v>0</v>
      </c>
      <c r="E100">
        <v>10.222</v>
      </c>
      <c r="F100">
        <v>21176000</v>
      </c>
    </row>
    <row r="101" spans="1:6" x14ac:dyDescent="0.45">
      <c r="A101" t="s">
        <v>44</v>
      </c>
      <c r="B101" t="s">
        <v>59</v>
      </c>
      <c r="C101" s="1">
        <v>37956</v>
      </c>
      <c r="D101" s="4">
        <v>0</v>
      </c>
      <c r="E101">
        <v>10.318</v>
      </c>
      <c r="F101">
        <v>25173400</v>
      </c>
    </row>
    <row r="102" spans="1:6" x14ac:dyDescent="0.45">
      <c r="A102" t="s">
        <v>44</v>
      </c>
      <c r="B102" t="s">
        <v>59</v>
      </c>
      <c r="C102" s="1">
        <v>37963</v>
      </c>
      <c r="D102" s="4">
        <v>0</v>
      </c>
      <c r="E102">
        <v>10.371</v>
      </c>
      <c r="F102">
        <v>21659700</v>
      </c>
    </row>
    <row r="103" spans="1:6" x14ac:dyDescent="0.45">
      <c r="A103" t="s">
        <v>44</v>
      </c>
      <c r="B103" t="s">
        <v>59</v>
      </c>
      <c r="C103" s="1">
        <v>37970</v>
      </c>
      <c r="D103" s="4">
        <v>0</v>
      </c>
      <c r="E103">
        <v>10.497</v>
      </c>
      <c r="F103">
        <v>18312100</v>
      </c>
    </row>
    <row r="104" spans="1:6" x14ac:dyDescent="0.45">
      <c r="A104" t="s">
        <v>44</v>
      </c>
      <c r="B104" t="s">
        <v>59</v>
      </c>
      <c r="C104" s="1">
        <v>37977</v>
      </c>
      <c r="D104" s="4">
        <v>0</v>
      </c>
      <c r="E104">
        <v>11.09</v>
      </c>
      <c r="F104">
        <v>29493300</v>
      </c>
    </row>
    <row r="105" spans="1:6" x14ac:dyDescent="0.45">
      <c r="A105" t="s">
        <v>44</v>
      </c>
      <c r="B105" t="s">
        <v>59</v>
      </c>
      <c r="C105" s="1">
        <v>37984</v>
      </c>
      <c r="D105" s="4">
        <v>0</v>
      </c>
      <c r="E105">
        <v>11.38</v>
      </c>
      <c r="F105">
        <v>10065900</v>
      </c>
    </row>
    <row r="106" spans="1:6" x14ac:dyDescent="0.45">
      <c r="A106" t="s">
        <v>44</v>
      </c>
      <c r="B106" t="s">
        <v>59</v>
      </c>
      <c r="C106" s="1">
        <v>37991</v>
      </c>
      <c r="D106" s="4">
        <v>0</v>
      </c>
      <c r="E106">
        <v>11.776999999999999</v>
      </c>
      <c r="F106">
        <v>14475800</v>
      </c>
    </row>
    <row r="107" spans="1:6" x14ac:dyDescent="0.45">
      <c r="A107" t="s">
        <v>44</v>
      </c>
      <c r="B107" t="s">
        <v>59</v>
      </c>
      <c r="C107" s="1">
        <v>37998</v>
      </c>
      <c r="D107" s="4">
        <v>0</v>
      </c>
      <c r="E107">
        <v>11.301</v>
      </c>
      <c r="F107">
        <v>21637600</v>
      </c>
    </row>
    <row r="108" spans="1:6" x14ac:dyDescent="0.45">
      <c r="A108" t="s">
        <v>44</v>
      </c>
      <c r="B108" t="s">
        <v>59</v>
      </c>
      <c r="C108" s="1">
        <v>38005</v>
      </c>
      <c r="D108" s="4">
        <v>0</v>
      </c>
      <c r="E108">
        <v>11.462999999999999</v>
      </c>
      <c r="F108">
        <v>13687900</v>
      </c>
    </row>
    <row r="109" spans="1:6" x14ac:dyDescent="0.45">
      <c r="A109" t="s">
        <v>44</v>
      </c>
      <c r="B109" t="s">
        <v>59</v>
      </c>
      <c r="C109" s="1">
        <v>38012</v>
      </c>
      <c r="D109" s="4">
        <v>0</v>
      </c>
      <c r="E109">
        <v>10.74</v>
      </c>
      <c r="F109">
        <v>24664700</v>
      </c>
    </row>
    <row r="110" spans="1:6" x14ac:dyDescent="0.45">
      <c r="A110" t="s">
        <v>44</v>
      </c>
      <c r="B110" t="s">
        <v>59</v>
      </c>
      <c r="C110" s="1">
        <v>38019</v>
      </c>
      <c r="D110" s="4">
        <v>0</v>
      </c>
      <c r="E110">
        <v>10.55</v>
      </c>
      <c r="F110">
        <v>22095200</v>
      </c>
    </row>
    <row r="111" spans="1:6" x14ac:dyDescent="0.45">
      <c r="A111" t="s">
        <v>44</v>
      </c>
      <c r="B111" t="s">
        <v>59</v>
      </c>
      <c r="C111" s="1">
        <v>38026</v>
      </c>
      <c r="D111" s="4">
        <v>0</v>
      </c>
      <c r="E111">
        <v>11.164999999999999</v>
      </c>
      <c r="F111">
        <v>24925400</v>
      </c>
    </row>
    <row r="112" spans="1:6" x14ac:dyDescent="0.45">
      <c r="A112" t="s">
        <v>44</v>
      </c>
      <c r="B112" t="s">
        <v>59</v>
      </c>
      <c r="C112" s="1">
        <v>38033</v>
      </c>
      <c r="D112" s="4">
        <v>0</v>
      </c>
      <c r="E112">
        <v>11.522</v>
      </c>
      <c r="F112">
        <v>33551800</v>
      </c>
    </row>
    <row r="113" spans="1:6" x14ac:dyDescent="0.45">
      <c r="A113" t="s">
        <v>44</v>
      </c>
      <c r="B113" t="s">
        <v>59</v>
      </c>
      <c r="C113" s="1">
        <v>38040</v>
      </c>
      <c r="D113" s="4">
        <v>0</v>
      </c>
      <c r="E113">
        <v>12.9</v>
      </c>
      <c r="F113">
        <v>41026300</v>
      </c>
    </row>
    <row r="114" spans="1:6" x14ac:dyDescent="0.45">
      <c r="A114" t="s">
        <v>44</v>
      </c>
      <c r="B114" t="s">
        <v>59</v>
      </c>
      <c r="C114" s="1">
        <v>38047</v>
      </c>
      <c r="D114" s="4">
        <v>0</v>
      </c>
      <c r="E114">
        <v>13.381</v>
      </c>
      <c r="F114">
        <v>55647800</v>
      </c>
    </row>
    <row r="115" spans="1:6" x14ac:dyDescent="0.45">
      <c r="A115" t="s">
        <v>44</v>
      </c>
      <c r="B115" t="s">
        <v>59</v>
      </c>
      <c r="C115" s="1">
        <v>38054</v>
      </c>
      <c r="D115" s="4">
        <v>0</v>
      </c>
      <c r="E115">
        <v>13.11</v>
      </c>
      <c r="F115">
        <v>46935100</v>
      </c>
    </row>
    <row r="116" spans="1:6" x14ac:dyDescent="0.45">
      <c r="A116" t="s">
        <v>44</v>
      </c>
      <c r="B116" t="s">
        <v>59</v>
      </c>
      <c r="C116" s="1">
        <v>38061</v>
      </c>
      <c r="D116" s="4">
        <v>0</v>
      </c>
      <c r="E116">
        <v>13.946</v>
      </c>
      <c r="F116">
        <v>58175700</v>
      </c>
    </row>
    <row r="117" spans="1:6" x14ac:dyDescent="0.45">
      <c r="A117" t="s">
        <v>44</v>
      </c>
      <c r="B117" t="s">
        <v>59</v>
      </c>
      <c r="C117" s="1">
        <v>38068</v>
      </c>
      <c r="D117" s="4">
        <v>0</v>
      </c>
      <c r="E117">
        <v>13.551</v>
      </c>
      <c r="F117">
        <v>36618000</v>
      </c>
    </row>
    <row r="118" spans="1:6" x14ac:dyDescent="0.45">
      <c r="A118" t="s">
        <v>44</v>
      </c>
      <c r="B118" t="s">
        <v>59</v>
      </c>
      <c r="C118" s="1">
        <v>38075</v>
      </c>
      <c r="D118" s="4">
        <v>0</v>
      </c>
      <c r="E118">
        <v>14.096</v>
      </c>
      <c r="F118">
        <v>33773600</v>
      </c>
    </row>
    <row r="119" spans="1:6" x14ac:dyDescent="0.45">
      <c r="A119" t="s">
        <v>44</v>
      </c>
      <c r="B119" t="s">
        <v>59</v>
      </c>
      <c r="C119" s="1">
        <v>38082</v>
      </c>
      <c r="D119" s="4">
        <v>0</v>
      </c>
      <c r="E119">
        <v>14.05</v>
      </c>
      <c r="F119">
        <v>27834100</v>
      </c>
    </row>
    <row r="120" spans="1:6" x14ac:dyDescent="0.45">
      <c r="A120" t="s">
        <v>44</v>
      </c>
      <c r="B120" t="s">
        <v>59</v>
      </c>
      <c r="C120" s="1">
        <v>38089</v>
      </c>
      <c r="D120" s="4">
        <v>0</v>
      </c>
      <c r="E120">
        <v>13.079000000000001</v>
      </c>
      <c r="F120">
        <v>27804200</v>
      </c>
    </row>
    <row r="121" spans="1:6" x14ac:dyDescent="0.45">
      <c r="A121" t="s">
        <v>44</v>
      </c>
      <c r="B121" t="s">
        <v>59</v>
      </c>
      <c r="C121" s="1">
        <v>38096</v>
      </c>
      <c r="D121" s="4">
        <v>0</v>
      </c>
      <c r="E121">
        <v>12.59</v>
      </c>
      <c r="F121">
        <v>20313600</v>
      </c>
    </row>
    <row r="122" spans="1:6" x14ac:dyDescent="0.45">
      <c r="A122" t="s">
        <v>44</v>
      </c>
      <c r="B122" t="s">
        <v>59</v>
      </c>
      <c r="C122" s="1">
        <v>38103</v>
      </c>
      <c r="D122" s="4">
        <v>0</v>
      </c>
      <c r="E122">
        <v>12.587999999999999</v>
      </c>
      <c r="F122">
        <v>41918400</v>
      </c>
    </row>
    <row r="123" spans="1:6" x14ac:dyDescent="0.45">
      <c r="A123" t="s">
        <v>44</v>
      </c>
      <c r="B123" t="s">
        <v>59</v>
      </c>
      <c r="C123" s="1">
        <v>38110</v>
      </c>
      <c r="D123" s="4">
        <v>0</v>
      </c>
      <c r="E123">
        <v>12.2</v>
      </c>
      <c r="F123">
        <v>14476200</v>
      </c>
    </row>
    <row r="124" spans="1:6" x14ac:dyDescent="0.45">
      <c r="A124" t="s">
        <v>44</v>
      </c>
      <c r="B124" t="s">
        <v>59</v>
      </c>
      <c r="C124" s="1">
        <v>38117</v>
      </c>
      <c r="D124" s="4">
        <v>0</v>
      </c>
      <c r="E124">
        <v>11.85</v>
      </c>
      <c r="F124">
        <v>17204000</v>
      </c>
    </row>
    <row r="125" spans="1:6" x14ac:dyDescent="0.45">
      <c r="A125" t="s">
        <v>44</v>
      </c>
      <c r="B125" t="s">
        <v>59</v>
      </c>
      <c r="C125" s="1">
        <v>38124</v>
      </c>
      <c r="D125" s="4">
        <v>0</v>
      </c>
      <c r="E125">
        <v>12.72</v>
      </c>
      <c r="F125">
        <v>29680200</v>
      </c>
    </row>
    <row r="126" spans="1:6" x14ac:dyDescent="0.45">
      <c r="A126" t="s">
        <v>44</v>
      </c>
      <c r="B126" t="s">
        <v>59</v>
      </c>
      <c r="C126" s="1">
        <v>38131</v>
      </c>
      <c r="D126" s="4">
        <v>0</v>
      </c>
      <c r="E126">
        <v>12.21</v>
      </c>
      <c r="F126">
        <v>21155900</v>
      </c>
    </row>
    <row r="127" spans="1:6" x14ac:dyDescent="0.45">
      <c r="A127" t="s">
        <v>44</v>
      </c>
      <c r="B127" t="s">
        <v>59</v>
      </c>
      <c r="C127" s="1">
        <v>38138</v>
      </c>
      <c r="D127" s="4">
        <v>0</v>
      </c>
      <c r="E127">
        <v>11.54</v>
      </c>
      <c r="F127">
        <v>24229300</v>
      </c>
    </row>
    <row r="128" spans="1:6" x14ac:dyDescent="0.45">
      <c r="A128" t="s">
        <v>44</v>
      </c>
      <c r="B128" t="s">
        <v>59</v>
      </c>
      <c r="C128" s="1">
        <v>38145</v>
      </c>
      <c r="D128" s="4">
        <v>0</v>
      </c>
      <c r="E128">
        <v>11.707000000000001</v>
      </c>
      <c r="F128">
        <v>16496700</v>
      </c>
    </row>
    <row r="129" spans="1:6" x14ac:dyDescent="0.45">
      <c r="A129" t="s">
        <v>44</v>
      </c>
      <c r="B129" t="s">
        <v>59</v>
      </c>
      <c r="C129" s="1">
        <v>38152</v>
      </c>
      <c r="D129" s="4">
        <v>0</v>
      </c>
      <c r="E129">
        <v>12.175000000000001</v>
      </c>
      <c r="F129">
        <v>13076800</v>
      </c>
    </row>
    <row r="130" spans="1:6" x14ac:dyDescent="0.45">
      <c r="A130" t="s">
        <v>44</v>
      </c>
      <c r="B130" t="s">
        <v>59</v>
      </c>
      <c r="C130" s="1">
        <v>38159</v>
      </c>
      <c r="D130" s="4">
        <v>0</v>
      </c>
      <c r="E130">
        <v>12.401999999999999</v>
      </c>
      <c r="F130">
        <v>18316500</v>
      </c>
    </row>
    <row r="131" spans="1:6" x14ac:dyDescent="0.45">
      <c r="A131" t="s">
        <v>44</v>
      </c>
      <c r="B131" t="s">
        <v>59</v>
      </c>
      <c r="C131" s="1">
        <v>38166</v>
      </c>
      <c r="D131" s="4">
        <v>0</v>
      </c>
      <c r="E131">
        <v>12.851000000000001</v>
      </c>
      <c r="F131">
        <v>27224900</v>
      </c>
    </row>
    <row r="132" spans="1:6" x14ac:dyDescent="0.45">
      <c r="A132" t="s">
        <v>44</v>
      </c>
      <c r="B132" t="s">
        <v>59</v>
      </c>
      <c r="C132" s="1">
        <v>38173</v>
      </c>
      <c r="D132" s="4">
        <v>0</v>
      </c>
      <c r="E132">
        <v>12.349</v>
      </c>
      <c r="F132">
        <v>17182700</v>
      </c>
    </row>
    <row r="133" spans="1:6" x14ac:dyDescent="0.45">
      <c r="A133" t="s">
        <v>44</v>
      </c>
      <c r="B133" t="s">
        <v>59</v>
      </c>
      <c r="C133" s="1">
        <v>38180</v>
      </c>
      <c r="D133" s="4">
        <v>0</v>
      </c>
      <c r="E133">
        <v>12.75</v>
      </c>
      <c r="F133">
        <v>14892500</v>
      </c>
    </row>
    <row r="134" spans="1:6" x14ac:dyDescent="0.45">
      <c r="A134" t="s">
        <v>44</v>
      </c>
      <c r="B134" t="s">
        <v>59</v>
      </c>
      <c r="C134" s="1">
        <v>38187</v>
      </c>
      <c r="D134" s="4">
        <v>0</v>
      </c>
      <c r="E134">
        <v>12.276999999999999</v>
      </c>
      <c r="F134">
        <v>15051200</v>
      </c>
    </row>
    <row r="135" spans="1:6" x14ac:dyDescent="0.45">
      <c r="A135" t="s">
        <v>44</v>
      </c>
      <c r="B135" t="s">
        <v>59</v>
      </c>
      <c r="C135" s="1">
        <v>38194</v>
      </c>
      <c r="D135" s="4">
        <v>0</v>
      </c>
      <c r="E135">
        <v>11.989000000000001</v>
      </c>
      <c r="F135">
        <v>11272100</v>
      </c>
    </row>
    <row r="136" spans="1:6" x14ac:dyDescent="0.45">
      <c r="A136" t="s">
        <v>44</v>
      </c>
      <c r="B136" t="s">
        <v>59</v>
      </c>
      <c r="C136" s="1">
        <v>38201</v>
      </c>
      <c r="D136" s="4">
        <v>0</v>
      </c>
      <c r="E136">
        <v>12.19</v>
      </c>
      <c r="F136">
        <v>7341400</v>
      </c>
    </row>
    <row r="137" spans="1:6" x14ac:dyDescent="0.45">
      <c r="A137" t="s">
        <v>44</v>
      </c>
      <c r="B137" t="s">
        <v>59</v>
      </c>
      <c r="C137" s="1">
        <v>38208</v>
      </c>
      <c r="D137" s="4">
        <v>0</v>
      </c>
      <c r="E137">
        <v>12.4</v>
      </c>
      <c r="F137">
        <v>7024100</v>
      </c>
    </row>
    <row r="138" spans="1:6" x14ac:dyDescent="0.45">
      <c r="A138" t="s">
        <v>44</v>
      </c>
      <c r="B138" t="s">
        <v>59</v>
      </c>
      <c r="C138" s="1">
        <v>38215</v>
      </c>
      <c r="D138" s="4">
        <v>0</v>
      </c>
      <c r="E138">
        <v>12.201000000000001</v>
      </c>
      <c r="F138">
        <v>15207900</v>
      </c>
    </row>
    <row r="139" spans="1:6" x14ac:dyDescent="0.45">
      <c r="A139" t="s">
        <v>44</v>
      </c>
      <c r="B139" t="s">
        <v>59</v>
      </c>
      <c r="C139" s="1">
        <v>38222</v>
      </c>
      <c r="D139" s="4">
        <v>0</v>
      </c>
      <c r="E139">
        <v>12.51</v>
      </c>
      <c r="F139">
        <v>11004700</v>
      </c>
    </row>
    <row r="140" spans="1:6" x14ac:dyDescent="0.45">
      <c r="A140" t="s">
        <v>44</v>
      </c>
      <c r="B140" t="s">
        <v>59</v>
      </c>
      <c r="C140" s="1">
        <v>38229</v>
      </c>
      <c r="D140" s="4">
        <v>0</v>
      </c>
      <c r="E140">
        <v>12.901999999999999</v>
      </c>
      <c r="F140">
        <v>16331500</v>
      </c>
    </row>
    <row r="141" spans="1:6" x14ac:dyDescent="0.45">
      <c r="A141" t="s">
        <v>44</v>
      </c>
      <c r="B141" t="s">
        <v>59</v>
      </c>
      <c r="C141" s="1">
        <v>38236</v>
      </c>
      <c r="D141" s="4">
        <v>0</v>
      </c>
      <c r="E141">
        <v>13.661</v>
      </c>
      <c r="F141">
        <v>15993100</v>
      </c>
    </row>
    <row r="142" spans="1:6" x14ac:dyDescent="0.45">
      <c r="A142" t="s">
        <v>44</v>
      </c>
      <c r="B142" t="s">
        <v>59</v>
      </c>
      <c r="C142" s="1">
        <v>38243</v>
      </c>
      <c r="D142" s="4">
        <v>0</v>
      </c>
      <c r="E142">
        <v>13.833</v>
      </c>
      <c r="F142">
        <v>13881400</v>
      </c>
    </row>
    <row r="143" spans="1:6" x14ac:dyDescent="0.45">
      <c r="A143" t="s">
        <v>44</v>
      </c>
      <c r="B143" t="s">
        <v>59</v>
      </c>
      <c r="C143" s="1">
        <v>38250</v>
      </c>
      <c r="D143" s="4">
        <v>0</v>
      </c>
      <c r="E143">
        <v>14</v>
      </c>
      <c r="F143">
        <v>8425000</v>
      </c>
    </row>
    <row r="144" spans="1:6" x14ac:dyDescent="0.45">
      <c r="A144" t="s">
        <v>44</v>
      </c>
      <c r="B144" t="s">
        <v>59</v>
      </c>
      <c r="C144" s="1">
        <v>38257</v>
      </c>
      <c r="D144" s="4">
        <v>0</v>
      </c>
      <c r="E144">
        <v>14.625</v>
      </c>
      <c r="F144">
        <v>22638700</v>
      </c>
    </row>
    <row r="145" spans="1:6" x14ac:dyDescent="0.45">
      <c r="A145" t="s">
        <v>44</v>
      </c>
      <c r="B145" t="s">
        <v>59</v>
      </c>
      <c r="C145" s="1">
        <v>38264</v>
      </c>
      <c r="D145" s="4">
        <v>0</v>
      </c>
      <c r="E145">
        <v>15.89</v>
      </c>
      <c r="F145">
        <v>30018500</v>
      </c>
    </row>
    <row r="146" spans="1:6" x14ac:dyDescent="0.45">
      <c r="A146" t="s">
        <v>44</v>
      </c>
      <c r="B146" t="s">
        <v>59</v>
      </c>
      <c r="C146" s="1">
        <v>38271</v>
      </c>
      <c r="D146" s="4">
        <v>0</v>
      </c>
      <c r="E146">
        <v>15.56</v>
      </c>
      <c r="F146">
        <v>24003300</v>
      </c>
    </row>
    <row r="147" spans="1:6" x14ac:dyDescent="0.45">
      <c r="A147" t="s">
        <v>44</v>
      </c>
      <c r="B147" t="s">
        <v>59</v>
      </c>
      <c r="C147" s="1">
        <v>38278</v>
      </c>
      <c r="D147" s="4">
        <v>0</v>
      </c>
      <c r="E147">
        <v>15.16</v>
      </c>
      <c r="F147">
        <v>21065200</v>
      </c>
    </row>
    <row r="148" spans="1:6" x14ac:dyDescent="0.45">
      <c r="A148" t="s">
        <v>44</v>
      </c>
      <c r="B148" t="s">
        <v>59</v>
      </c>
      <c r="C148" s="1">
        <v>38285</v>
      </c>
      <c r="D148" s="4">
        <v>0</v>
      </c>
      <c r="E148">
        <v>15.18</v>
      </c>
      <c r="F148">
        <v>18466900</v>
      </c>
    </row>
    <row r="149" spans="1:6" x14ac:dyDescent="0.45">
      <c r="A149" t="s">
        <v>44</v>
      </c>
      <c r="B149" t="s">
        <v>59</v>
      </c>
      <c r="C149" s="1">
        <v>38292</v>
      </c>
      <c r="D149" s="4">
        <v>0</v>
      </c>
      <c r="E149">
        <v>15.502000000000001</v>
      </c>
      <c r="F149">
        <v>14801200</v>
      </c>
    </row>
    <row r="150" spans="1:6" x14ac:dyDescent="0.45">
      <c r="A150" t="s">
        <v>44</v>
      </c>
      <c r="B150" t="s">
        <v>59</v>
      </c>
      <c r="C150" s="1">
        <v>38299</v>
      </c>
      <c r="D150" s="4">
        <v>0</v>
      </c>
      <c r="E150">
        <v>15.486000000000001</v>
      </c>
      <c r="F150">
        <v>9133600</v>
      </c>
    </row>
    <row r="151" spans="1:6" x14ac:dyDescent="0.45">
      <c r="A151" t="s">
        <v>44</v>
      </c>
      <c r="B151" t="s">
        <v>59</v>
      </c>
      <c r="C151" s="1">
        <v>38306</v>
      </c>
      <c r="D151" s="4">
        <v>0</v>
      </c>
      <c r="E151">
        <v>16.010000000000002</v>
      </c>
      <c r="F151">
        <v>37303600</v>
      </c>
    </row>
    <row r="152" spans="1:6" x14ac:dyDescent="0.45">
      <c r="A152" t="s">
        <v>44</v>
      </c>
      <c r="B152" t="s">
        <v>59</v>
      </c>
      <c r="C152" s="1">
        <v>38313</v>
      </c>
      <c r="D152" s="4">
        <v>0</v>
      </c>
      <c r="E152">
        <v>16.181000000000001</v>
      </c>
      <c r="F152">
        <v>25058000</v>
      </c>
    </row>
    <row r="153" spans="1:6" x14ac:dyDescent="0.45">
      <c r="A153" t="s">
        <v>44</v>
      </c>
      <c r="B153" t="s">
        <v>59</v>
      </c>
      <c r="C153" s="1">
        <v>38320</v>
      </c>
      <c r="D153" s="4">
        <v>0</v>
      </c>
      <c r="E153">
        <v>14.749000000000001</v>
      </c>
      <c r="F153">
        <v>20901200</v>
      </c>
    </row>
    <row r="154" spans="1:6" x14ac:dyDescent="0.45">
      <c r="A154" t="s">
        <v>44</v>
      </c>
      <c r="B154" t="s">
        <v>59</v>
      </c>
      <c r="C154" s="1">
        <v>38327</v>
      </c>
      <c r="D154" s="4">
        <v>0</v>
      </c>
      <c r="E154">
        <v>12.62</v>
      </c>
      <c r="F154">
        <v>25552400</v>
      </c>
    </row>
    <row r="155" spans="1:6" x14ac:dyDescent="0.45">
      <c r="A155" t="s">
        <v>44</v>
      </c>
      <c r="B155" t="s">
        <v>59</v>
      </c>
      <c r="C155" s="1">
        <v>38334</v>
      </c>
      <c r="D155" s="4">
        <v>0</v>
      </c>
      <c r="E155">
        <v>13.247999999999999</v>
      </c>
      <c r="F155">
        <v>17583900</v>
      </c>
    </row>
    <row r="156" spans="1:6" x14ac:dyDescent="0.45">
      <c r="A156" t="s">
        <v>44</v>
      </c>
      <c r="B156" t="s">
        <v>59</v>
      </c>
      <c r="C156" s="1">
        <v>38341</v>
      </c>
      <c r="D156" s="4">
        <v>0</v>
      </c>
      <c r="E156">
        <v>14.38</v>
      </c>
      <c r="F156">
        <v>28656500</v>
      </c>
    </row>
    <row r="157" spans="1:6" x14ac:dyDescent="0.45">
      <c r="A157" t="s">
        <v>44</v>
      </c>
      <c r="B157" t="s">
        <v>59</v>
      </c>
      <c r="C157" s="1">
        <v>38348</v>
      </c>
      <c r="D157" s="4">
        <v>0</v>
      </c>
      <c r="E157">
        <v>15.1</v>
      </c>
      <c r="F157">
        <v>7846600</v>
      </c>
    </row>
    <row r="158" spans="1:6" x14ac:dyDescent="0.45">
      <c r="A158" t="s">
        <v>44</v>
      </c>
      <c r="B158" t="s">
        <v>59</v>
      </c>
      <c r="C158" s="1">
        <v>38362</v>
      </c>
      <c r="D158" s="4">
        <v>0</v>
      </c>
      <c r="E158">
        <v>15.3</v>
      </c>
      <c r="F158">
        <v>15186300</v>
      </c>
    </row>
    <row r="159" spans="1:6" x14ac:dyDescent="0.45">
      <c r="A159" t="s">
        <v>44</v>
      </c>
      <c r="B159" t="s">
        <v>59</v>
      </c>
      <c r="C159" s="1">
        <v>38369</v>
      </c>
      <c r="D159" s="4">
        <v>0</v>
      </c>
      <c r="E159">
        <v>14.802</v>
      </c>
      <c r="F159">
        <v>11814800</v>
      </c>
    </row>
    <row r="160" spans="1:6" x14ac:dyDescent="0.45">
      <c r="A160" t="s">
        <v>44</v>
      </c>
      <c r="B160" t="s">
        <v>59</v>
      </c>
      <c r="C160" s="1">
        <v>38376</v>
      </c>
      <c r="D160" s="4">
        <v>0</v>
      </c>
      <c r="E160">
        <v>15.33</v>
      </c>
      <c r="F160">
        <v>21462600</v>
      </c>
    </row>
    <row r="161" spans="1:6" x14ac:dyDescent="0.45">
      <c r="A161" t="s">
        <v>44</v>
      </c>
      <c r="B161" t="s">
        <v>59</v>
      </c>
      <c r="C161" s="1">
        <v>38383</v>
      </c>
      <c r="D161" s="4">
        <v>0</v>
      </c>
      <c r="E161">
        <v>16.274999999999999</v>
      </c>
      <c r="F161">
        <v>27738900</v>
      </c>
    </row>
    <row r="162" spans="1:6" x14ac:dyDescent="0.45">
      <c r="A162" t="s">
        <v>44</v>
      </c>
      <c r="B162" t="s">
        <v>59</v>
      </c>
      <c r="C162" s="1">
        <v>38390</v>
      </c>
      <c r="D162" s="4">
        <v>0</v>
      </c>
      <c r="E162">
        <v>16.925999999999998</v>
      </c>
      <c r="F162">
        <v>28974800</v>
      </c>
    </row>
    <row r="163" spans="1:6" x14ac:dyDescent="0.45">
      <c r="A163" t="s">
        <v>44</v>
      </c>
      <c r="B163" t="s">
        <v>59</v>
      </c>
      <c r="C163" s="1">
        <v>38397</v>
      </c>
      <c r="D163" s="4">
        <v>0</v>
      </c>
      <c r="E163">
        <v>16.95</v>
      </c>
      <c r="F163">
        <v>16422400</v>
      </c>
    </row>
    <row r="164" spans="1:6" x14ac:dyDescent="0.45">
      <c r="A164" t="s">
        <v>44</v>
      </c>
      <c r="B164" t="s">
        <v>59</v>
      </c>
      <c r="C164" s="1">
        <v>38404</v>
      </c>
      <c r="D164" s="4">
        <v>0</v>
      </c>
      <c r="E164">
        <v>17.827999999999999</v>
      </c>
      <c r="F164">
        <v>22719700</v>
      </c>
    </row>
    <row r="165" spans="1:6" x14ac:dyDescent="0.45">
      <c r="A165" t="s">
        <v>44</v>
      </c>
      <c r="B165" t="s">
        <v>59</v>
      </c>
      <c r="C165" s="1">
        <v>38411</v>
      </c>
      <c r="D165" s="4">
        <v>0</v>
      </c>
      <c r="E165">
        <v>18.411000000000001</v>
      </c>
      <c r="F165">
        <v>39687200</v>
      </c>
    </row>
    <row r="166" spans="1:6" x14ac:dyDescent="0.45">
      <c r="A166" t="s">
        <v>44</v>
      </c>
      <c r="B166" t="s">
        <v>59</v>
      </c>
      <c r="C166" s="1">
        <v>38418</v>
      </c>
      <c r="D166" s="4">
        <v>0</v>
      </c>
      <c r="E166">
        <v>18.100000000000001</v>
      </c>
      <c r="F166">
        <v>20412000</v>
      </c>
    </row>
    <row r="167" spans="1:6" x14ac:dyDescent="0.45">
      <c r="A167" t="s">
        <v>44</v>
      </c>
      <c r="B167" t="s">
        <v>59</v>
      </c>
      <c r="C167" s="1">
        <v>38425</v>
      </c>
      <c r="D167" s="4">
        <v>0</v>
      </c>
      <c r="E167">
        <v>17.018000000000001</v>
      </c>
      <c r="F167">
        <v>45359900</v>
      </c>
    </row>
    <row r="168" spans="1:6" x14ac:dyDescent="0.45">
      <c r="A168" t="s">
        <v>44</v>
      </c>
      <c r="B168" t="s">
        <v>59</v>
      </c>
      <c r="C168" s="1">
        <v>38432</v>
      </c>
      <c r="D168" s="4">
        <v>0</v>
      </c>
      <c r="E168">
        <v>17.382000000000001</v>
      </c>
      <c r="F168">
        <v>39277600</v>
      </c>
    </row>
    <row r="169" spans="1:6" x14ac:dyDescent="0.45">
      <c r="A169" t="s">
        <v>44</v>
      </c>
      <c r="B169" t="s">
        <v>59</v>
      </c>
      <c r="C169" s="1">
        <v>38439</v>
      </c>
      <c r="D169" s="4">
        <v>0</v>
      </c>
      <c r="E169">
        <v>17.079999999999998</v>
      </c>
      <c r="F169">
        <v>31985100</v>
      </c>
    </row>
    <row r="170" spans="1:6" x14ac:dyDescent="0.45">
      <c r="A170" t="s">
        <v>44</v>
      </c>
      <c r="B170" t="s">
        <v>59</v>
      </c>
      <c r="C170" s="1">
        <v>38446</v>
      </c>
      <c r="D170" s="4">
        <v>0</v>
      </c>
      <c r="E170">
        <v>17.236999999999998</v>
      </c>
      <c r="F170">
        <v>27563900</v>
      </c>
    </row>
    <row r="171" spans="1:6" x14ac:dyDescent="0.45">
      <c r="A171" t="s">
        <v>44</v>
      </c>
      <c r="B171" t="s">
        <v>59</v>
      </c>
      <c r="C171" s="1">
        <v>38453</v>
      </c>
      <c r="D171" s="4">
        <v>0</v>
      </c>
      <c r="E171">
        <v>15.8</v>
      </c>
      <c r="F171">
        <v>32431000</v>
      </c>
    </row>
    <row r="172" spans="1:6" x14ac:dyDescent="0.45">
      <c r="A172" t="s">
        <v>44</v>
      </c>
      <c r="B172" t="s">
        <v>59</v>
      </c>
      <c r="C172" s="1">
        <v>38460</v>
      </c>
      <c r="D172" s="4">
        <v>0</v>
      </c>
      <c r="E172">
        <v>15.262</v>
      </c>
      <c r="F172">
        <v>32895500</v>
      </c>
    </row>
    <row r="173" spans="1:6" x14ac:dyDescent="0.45">
      <c r="A173" t="s">
        <v>44</v>
      </c>
      <c r="B173" t="s">
        <v>59</v>
      </c>
      <c r="C173" s="1">
        <v>38467</v>
      </c>
      <c r="D173" s="4">
        <v>0</v>
      </c>
      <c r="E173">
        <v>15.789</v>
      </c>
      <c r="F173">
        <v>29900800</v>
      </c>
    </row>
    <row r="174" spans="1:6" x14ac:dyDescent="0.45">
      <c r="A174" t="s">
        <v>44</v>
      </c>
      <c r="B174" t="s">
        <v>59</v>
      </c>
      <c r="C174" s="1">
        <v>38474</v>
      </c>
      <c r="D174" s="4">
        <v>0</v>
      </c>
      <c r="E174">
        <v>15.340999999999999</v>
      </c>
      <c r="F174">
        <v>12605700</v>
      </c>
    </row>
    <row r="175" spans="1:6" x14ac:dyDescent="0.45">
      <c r="A175" t="s">
        <v>44</v>
      </c>
      <c r="B175" t="s">
        <v>59</v>
      </c>
      <c r="C175" s="1">
        <v>38481</v>
      </c>
      <c r="D175" s="4">
        <v>0</v>
      </c>
      <c r="E175">
        <v>14.412000000000001</v>
      </c>
      <c r="F175">
        <v>10523600</v>
      </c>
    </row>
    <row r="176" spans="1:6" x14ac:dyDescent="0.45">
      <c r="A176" t="s">
        <v>44</v>
      </c>
      <c r="B176" t="s">
        <v>59</v>
      </c>
      <c r="C176" s="1">
        <v>38488</v>
      </c>
      <c r="D176" s="4">
        <v>0</v>
      </c>
      <c r="E176">
        <v>14.52</v>
      </c>
      <c r="F176">
        <v>26116700</v>
      </c>
    </row>
    <row r="177" spans="1:6" x14ac:dyDescent="0.45">
      <c r="A177" t="s">
        <v>44</v>
      </c>
      <c r="B177" t="s">
        <v>59</v>
      </c>
      <c r="C177" s="1">
        <v>38495</v>
      </c>
      <c r="D177" s="4">
        <v>0</v>
      </c>
      <c r="E177">
        <v>14.708</v>
      </c>
      <c r="F177">
        <v>22471300</v>
      </c>
    </row>
    <row r="178" spans="1:6" x14ac:dyDescent="0.45">
      <c r="A178" t="s">
        <v>44</v>
      </c>
      <c r="B178" t="s">
        <v>59</v>
      </c>
      <c r="C178" s="1">
        <v>38502</v>
      </c>
      <c r="D178" s="4">
        <v>0</v>
      </c>
      <c r="E178">
        <v>14.98</v>
      </c>
      <c r="F178">
        <v>18054200</v>
      </c>
    </row>
    <row r="179" spans="1:6" x14ac:dyDescent="0.45">
      <c r="A179" t="s">
        <v>44</v>
      </c>
      <c r="B179" t="s">
        <v>59</v>
      </c>
      <c r="C179" s="1">
        <v>38509</v>
      </c>
      <c r="D179" s="4">
        <v>0</v>
      </c>
      <c r="E179">
        <v>15.427</v>
      </c>
      <c r="F179">
        <v>28748100</v>
      </c>
    </row>
    <row r="180" spans="1:6" x14ac:dyDescent="0.45">
      <c r="A180" t="s">
        <v>44</v>
      </c>
      <c r="B180" t="s">
        <v>59</v>
      </c>
      <c r="C180" s="1">
        <v>38516</v>
      </c>
      <c r="D180" s="4">
        <v>0</v>
      </c>
      <c r="E180">
        <v>16.047999999999998</v>
      </c>
      <c r="F180">
        <v>20479100</v>
      </c>
    </row>
    <row r="181" spans="1:6" x14ac:dyDescent="0.45">
      <c r="A181" t="s">
        <v>44</v>
      </c>
      <c r="B181" t="s">
        <v>59</v>
      </c>
      <c r="C181" s="1">
        <v>38523</v>
      </c>
      <c r="D181" s="4">
        <v>0</v>
      </c>
      <c r="E181">
        <v>16.579999999999998</v>
      </c>
      <c r="F181">
        <v>26066700</v>
      </c>
    </row>
    <row r="182" spans="1:6" x14ac:dyDescent="0.45">
      <c r="A182" t="s">
        <v>44</v>
      </c>
      <c r="B182" t="s">
        <v>59</v>
      </c>
      <c r="C182" s="1">
        <v>38530</v>
      </c>
      <c r="D182" s="4">
        <v>0</v>
      </c>
      <c r="E182">
        <v>16.975000000000001</v>
      </c>
      <c r="F182">
        <v>26529600</v>
      </c>
    </row>
    <row r="183" spans="1:6" x14ac:dyDescent="0.45">
      <c r="A183" t="s">
        <v>44</v>
      </c>
      <c r="B183" t="s">
        <v>59</v>
      </c>
      <c r="C183" s="1">
        <v>38537</v>
      </c>
      <c r="D183" s="4">
        <v>0</v>
      </c>
      <c r="E183">
        <v>17.3</v>
      </c>
      <c r="F183">
        <v>47088300</v>
      </c>
    </row>
    <row r="184" spans="1:6" x14ac:dyDescent="0.45">
      <c r="A184" t="s">
        <v>44</v>
      </c>
      <c r="B184" t="s">
        <v>59</v>
      </c>
      <c r="C184" s="1">
        <v>38544</v>
      </c>
      <c r="D184" s="4">
        <v>0</v>
      </c>
      <c r="E184">
        <v>17.100000000000001</v>
      </c>
      <c r="F184">
        <v>27051300</v>
      </c>
    </row>
    <row r="185" spans="1:6" x14ac:dyDescent="0.45">
      <c r="A185" t="s">
        <v>44</v>
      </c>
      <c r="B185" t="s">
        <v>59</v>
      </c>
      <c r="C185" s="1">
        <v>38551</v>
      </c>
      <c r="D185" s="4">
        <v>0</v>
      </c>
      <c r="E185">
        <v>18.035</v>
      </c>
      <c r="F185">
        <v>30817100</v>
      </c>
    </row>
    <row r="186" spans="1:6" x14ac:dyDescent="0.45">
      <c r="A186" t="s">
        <v>44</v>
      </c>
      <c r="B186" t="s">
        <v>59</v>
      </c>
      <c r="C186" s="1">
        <v>38558</v>
      </c>
      <c r="D186" s="4">
        <v>0</v>
      </c>
      <c r="E186">
        <v>18.626000000000001</v>
      </c>
      <c r="F186">
        <v>18495800</v>
      </c>
    </row>
    <row r="187" spans="1:6" x14ac:dyDescent="0.45">
      <c r="A187" t="s">
        <v>44</v>
      </c>
      <c r="B187" t="s">
        <v>59</v>
      </c>
      <c r="C187" s="1">
        <v>38565</v>
      </c>
      <c r="D187" s="4">
        <v>0</v>
      </c>
      <c r="E187">
        <v>19.498999999999999</v>
      </c>
      <c r="F187">
        <v>19365500</v>
      </c>
    </row>
    <row r="188" spans="1:6" x14ac:dyDescent="0.45">
      <c r="A188" t="s">
        <v>44</v>
      </c>
      <c r="B188" t="s">
        <v>59</v>
      </c>
      <c r="C188" s="1">
        <v>38572</v>
      </c>
      <c r="D188" s="4">
        <v>0</v>
      </c>
      <c r="E188">
        <v>18.95</v>
      </c>
      <c r="F188">
        <v>29821900</v>
      </c>
    </row>
    <row r="189" spans="1:6" x14ac:dyDescent="0.45">
      <c r="A189" t="s">
        <v>44</v>
      </c>
      <c r="B189" t="s">
        <v>59</v>
      </c>
      <c r="C189" s="1">
        <v>38579</v>
      </c>
      <c r="D189" s="4">
        <v>0</v>
      </c>
      <c r="E189">
        <v>20.213000000000001</v>
      </c>
      <c r="F189">
        <v>18890900</v>
      </c>
    </row>
    <row r="190" spans="1:6" x14ac:dyDescent="0.45">
      <c r="A190" t="s">
        <v>44</v>
      </c>
      <c r="B190" t="s">
        <v>59</v>
      </c>
      <c r="C190" s="1">
        <v>38586</v>
      </c>
      <c r="D190" s="4">
        <v>0</v>
      </c>
      <c r="E190">
        <v>20.8</v>
      </c>
      <c r="F190">
        <v>22831400</v>
      </c>
    </row>
    <row r="191" spans="1:6" x14ac:dyDescent="0.45">
      <c r="A191" t="s">
        <v>44</v>
      </c>
      <c r="B191" t="s">
        <v>59</v>
      </c>
      <c r="C191" s="1">
        <v>38593</v>
      </c>
      <c r="D191" s="4">
        <v>0</v>
      </c>
      <c r="E191">
        <v>21.35</v>
      </c>
      <c r="F191">
        <v>55788400</v>
      </c>
    </row>
    <row r="192" spans="1:6" x14ac:dyDescent="0.45">
      <c r="A192" t="s">
        <v>44</v>
      </c>
      <c r="B192" t="s">
        <v>59</v>
      </c>
      <c r="C192" s="1">
        <v>38600</v>
      </c>
      <c r="D192" s="4">
        <v>0</v>
      </c>
      <c r="E192">
        <v>21.023</v>
      </c>
      <c r="F192">
        <v>50306400</v>
      </c>
    </row>
    <row r="193" spans="1:6" x14ac:dyDescent="0.45">
      <c r="A193" t="s">
        <v>44</v>
      </c>
      <c r="B193" t="s">
        <v>59</v>
      </c>
      <c r="C193" s="1">
        <v>38607</v>
      </c>
      <c r="D193" s="4">
        <v>0</v>
      </c>
      <c r="E193">
        <v>22</v>
      </c>
      <c r="F193">
        <v>24969400</v>
      </c>
    </row>
    <row r="194" spans="1:6" x14ac:dyDescent="0.45">
      <c r="A194" t="s">
        <v>44</v>
      </c>
      <c r="B194" t="s">
        <v>59</v>
      </c>
      <c r="C194" s="1">
        <v>38614</v>
      </c>
      <c r="D194" s="4">
        <v>0</v>
      </c>
      <c r="E194">
        <v>23.437000000000001</v>
      </c>
      <c r="F194">
        <v>53383200</v>
      </c>
    </row>
    <row r="195" spans="1:6" x14ac:dyDescent="0.45">
      <c r="A195" t="s">
        <v>44</v>
      </c>
      <c r="B195" t="s">
        <v>59</v>
      </c>
      <c r="C195" s="1">
        <v>38621</v>
      </c>
      <c r="D195" s="4">
        <v>0</v>
      </c>
      <c r="E195">
        <v>24.7</v>
      </c>
      <c r="F195">
        <v>32426100</v>
      </c>
    </row>
    <row r="196" spans="1:6" x14ac:dyDescent="0.45">
      <c r="A196" t="s">
        <v>44</v>
      </c>
      <c r="B196" t="s">
        <v>59</v>
      </c>
      <c r="C196" s="1">
        <v>38628</v>
      </c>
      <c r="D196" s="4">
        <v>0</v>
      </c>
      <c r="E196">
        <v>23</v>
      </c>
      <c r="F196">
        <v>71075600</v>
      </c>
    </row>
    <row r="197" spans="1:6" x14ac:dyDescent="0.45">
      <c r="A197" t="s">
        <v>44</v>
      </c>
      <c r="B197" t="s">
        <v>59</v>
      </c>
      <c r="C197" s="1">
        <v>38635</v>
      </c>
      <c r="D197" s="4">
        <v>0</v>
      </c>
      <c r="E197">
        <v>21.34</v>
      </c>
      <c r="F197">
        <v>37004700</v>
      </c>
    </row>
    <row r="198" spans="1:6" x14ac:dyDescent="0.45">
      <c r="A198" t="s">
        <v>44</v>
      </c>
      <c r="B198" t="s">
        <v>59</v>
      </c>
      <c r="C198" s="1">
        <v>38642</v>
      </c>
      <c r="D198" s="4">
        <v>0</v>
      </c>
      <c r="E198">
        <v>20.6</v>
      </c>
      <c r="F198">
        <v>41931600</v>
      </c>
    </row>
    <row r="199" spans="1:6" x14ac:dyDescent="0.45">
      <c r="A199" t="s">
        <v>44</v>
      </c>
      <c r="B199" t="s">
        <v>59</v>
      </c>
      <c r="C199" s="1">
        <v>38649</v>
      </c>
      <c r="D199" s="4">
        <v>0</v>
      </c>
      <c r="E199">
        <v>20.850999999999999</v>
      </c>
      <c r="F199">
        <v>23808300</v>
      </c>
    </row>
    <row r="200" spans="1:6" x14ac:dyDescent="0.45">
      <c r="A200" t="s">
        <v>44</v>
      </c>
      <c r="B200" t="s">
        <v>59</v>
      </c>
      <c r="C200" s="1">
        <v>38656</v>
      </c>
      <c r="D200" s="4">
        <v>0</v>
      </c>
      <c r="E200">
        <v>22.05</v>
      </c>
      <c r="F200">
        <v>34529100</v>
      </c>
    </row>
    <row r="201" spans="1:6" x14ac:dyDescent="0.45">
      <c r="A201" t="s">
        <v>44</v>
      </c>
      <c r="B201" t="s">
        <v>59</v>
      </c>
      <c r="C201" s="1">
        <v>38663</v>
      </c>
      <c r="D201" s="4">
        <v>0</v>
      </c>
      <c r="E201">
        <v>22.701000000000001</v>
      </c>
      <c r="F201">
        <v>52669000</v>
      </c>
    </row>
    <row r="202" spans="1:6" x14ac:dyDescent="0.45">
      <c r="A202" t="s">
        <v>44</v>
      </c>
      <c r="B202" t="s">
        <v>59</v>
      </c>
      <c r="C202" s="1">
        <v>38670</v>
      </c>
      <c r="D202" s="4">
        <v>0</v>
      </c>
      <c r="E202">
        <v>23.501000000000001</v>
      </c>
      <c r="F202">
        <v>39578200</v>
      </c>
    </row>
    <row r="203" spans="1:6" x14ac:dyDescent="0.45">
      <c r="A203" t="s">
        <v>44</v>
      </c>
      <c r="B203" t="s">
        <v>59</v>
      </c>
      <c r="C203" s="1">
        <v>38677</v>
      </c>
      <c r="D203" s="4">
        <v>0</v>
      </c>
      <c r="E203">
        <v>24.524999999999999</v>
      </c>
      <c r="F203">
        <v>47996100</v>
      </c>
    </row>
    <row r="204" spans="1:6" x14ac:dyDescent="0.45">
      <c r="A204" t="s">
        <v>44</v>
      </c>
      <c r="B204" t="s">
        <v>59</v>
      </c>
      <c r="C204" s="1">
        <v>38684</v>
      </c>
      <c r="D204" s="4">
        <v>0</v>
      </c>
      <c r="E204">
        <v>25.135000000000002</v>
      </c>
      <c r="F204">
        <v>25757800</v>
      </c>
    </row>
    <row r="205" spans="1:6" x14ac:dyDescent="0.45">
      <c r="A205" t="s">
        <v>44</v>
      </c>
      <c r="B205" t="s">
        <v>59</v>
      </c>
      <c r="C205" s="1">
        <v>38691</v>
      </c>
      <c r="D205" s="4">
        <v>0</v>
      </c>
      <c r="E205">
        <v>25.7</v>
      </c>
      <c r="F205">
        <v>28932800</v>
      </c>
    </row>
    <row r="206" spans="1:6" x14ac:dyDescent="0.45">
      <c r="A206" t="s">
        <v>44</v>
      </c>
      <c r="B206" t="s">
        <v>59</v>
      </c>
      <c r="C206" s="1">
        <v>38698</v>
      </c>
      <c r="D206" s="4">
        <v>0</v>
      </c>
      <c r="E206">
        <v>26.032</v>
      </c>
      <c r="F206">
        <v>23935600</v>
      </c>
    </row>
    <row r="207" spans="1:6" x14ac:dyDescent="0.45">
      <c r="A207" t="s">
        <v>44</v>
      </c>
      <c r="B207" t="s">
        <v>59</v>
      </c>
      <c r="C207" s="1">
        <v>38705</v>
      </c>
      <c r="D207" s="4">
        <v>0</v>
      </c>
      <c r="E207">
        <v>25.9</v>
      </c>
      <c r="F207">
        <v>21575000</v>
      </c>
    </row>
    <row r="208" spans="1:6" x14ac:dyDescent="0.45">
      <c r="A208" t="s">
        <v>44</v>
      </c>
      <c r="B208" t="s">
        <v>59</v>
      </c>
      <c r="C208" s="1">
        <v>38712</v>
      </c>
      <c r="D208" s="4">
        <v>0</v>
      </c>
      <c r="E208">
        <v>25.84</v>
      </c>
      <c r="F208">
        <v>8783800</v>
      </c>
    </row>
    <row r="209" spans="1:6" x14ac:dyDescent="0.45">
      <c r="A209" t="s">
        <v>44</v>
      </c>
      <c r="B209" t="s">
        <v>59</v>
      </c>
      <c r="C209" s="1">
        <v>38726</v>
      </c>
      <c r="D209" s="4">
        <v>0</v>
      </c>
      <c r="E209">
        <v>28.45</v>
      </c>
      <c r="F209">
        <v>63728000</v>
      </c>
    </row>
    <row r="210" spans="1:6" x14ac:dyDescent="0.45">
      <c r="A210" t="s">
        <v>44</v>
      </c>
      <c r="B210" t="s">
        <v>59</v>
      </c>
      <c r="C210" s="1">
        <v>38733</v>
      </c>
      <c r="D210" s="4">
        <v>0</v>
      </c>
      <c r="E210">
        <v>30.077000000000002</v>
      </c>
      <c r="F210">
        <v>58441900</v>
      </c>
    </row>
    <row r="211" spans="1:6" x14ac:dyDescent="0.45">
      <c r="A211" t="s">
        <v>44</v>
      </c>
      <c r="B211" t="s">
        <v>59</v>
      </c>
      <c r="C211" s="1">
        <v>38740</v>
      </c>
      <c r="D211" s="4">
        <v>0</v>
      </c>
      <c r="E211">
        <v>31.4</v>
      </c>
      <c r="F211">
        <v>59975000</v>
      </c>
    </row>
    <row r="212" spans="1:6" x14ac:dyDescent="0.45">
      <c r="A212" t="s">
        <v>44</v>
      </c>
      <c r="B212" t="s">
        <v>59</v>
      </c>
      <c r="C212" s="1">
        <v>38747</v>
      </c>
      <c r="D212" s="4">
        <v>0</v>
      </c>
      <c r="E212">
        <v>29.55</v>
      </c>
      <c r="F212">
        <v>67904800</v>
      </c>
    </row>
    <row r="213" spans="1:6" x14ac:dyDescent="0.45">
      <c r="A213" t="s">
        <v>44</v>
      </c>
      <c r="B213" t="s">
        <v>59</v>
      </c>
      <c r="C213" s="1">
        <v>38754</v>
      </c>
      <c r="D213" s="4">
        <v>0</v>
      </c>
      <c r="E213">
        <v>30.31</v>
      </c>
      <c r="F213">
        <v>43835800</v>
      </c>
    </row>
    <row r="214" spans="1:6" x14ac:dyDescent="0.45">
      <c r="A214" t="s">
        <v>44</v>
      </c>
      <c r="B214" t="s">
        <v>59</v>
      </c>
      <c r="C214" s="1">
        <v>38761</v>
      </c>
      <c r="D214" s="4">
        <v>0</v>
      </c>
      <c r="E214">
        <v>31.96</v>
      </c>
      <c r="F214">
        <v>39099700</v>
      </c>
    </row>
    <row r="215" spans="1:6" x14ac:dyDescent="0.45">
      <c r="A215" t="s">
        <v>44</v>
      </c>
      <c r="B215" t="s">
        <v>59</v>
      </c>
      <c r="C215" s="1">
        <v>38768</v>
      </c>
      <c r="D215" s="4">
        <v>0</v>
      </c>
      <c r="E215">
        <v>34.93</v>
      </c>
      <c r="F215">
        <v>47571100</v>
      </c>
    </row>
    <row r="216" spans="1:6" x14ac:dyDescent="0.45">
      <c r="A216" t="s">
        <v>44</v>
      </c>
      <c r="B216" t="s">
        <v>59</v>
      </c>
      <c r="C216" s="1">
        <v>38775</v>
      </c>
      <c r="D216" s="4">
        <v>0</v>
      </c>
      <c r="E216">
        <v>34.603000000000002</v>
      </c>
      <c r="F216">
        <v>60724100</v>
      </c>
    </row>
    <row r="217" spans="1:6" x14ac:dyDescent="0.45">
      <c r="A217" t="s">
        <v>44</v>
      </c>
      <c r="B217" t="s">
        <v>59</v>
      </c>
      <c r="C217" s="1">
        <v>38782</v>
      </c>
      <c r="D217" s="4">
        <v>0</v>
      </c>
      <c r="E217">
        <v>31.94</v>
      </c>
      <c r="F217">
        <v>51331300</v>
      </c>
    </row>
    <row r="218" spans="1:6" x14ac:dyDescent="0.45">
      <c r="A218" t="s">
        <v>44</v>
      </c>
      <c r="B218" t="s">
        <v>59</v>
      </c>
      <c r="C218" s="1">
        <v>38789</v>
      </c>
      <c r="D218" s="4">
        <v>0</v>
      </c>
      <c r="E218">
        <v>33.75</v>
      </c>
      <c r="F218">
        <v>53881500</v>
      </c>
    </row>
    <row r="219" spans="1:6" x14ac:dyDescent="0.45">
      <c r="A219" t="s">
        <v>44</v>
      </c>
      <c r="B219" t="s">
        <v>59</v>
      </c>
      <c r="C219" s="1">
        <v>38796</v>
      </c>
      <c r="D219" s="4">
        <v>0</v>
      </c>
      <c r="E219">
        <v>32.049999999999997</v>
      </c>
      <c r="F219">
        <v>45802400</v>
      </c>
    </row>
    <row r="220" spans="1:6" x14ac:dyDescent="0.45">
      <c r="A220" t="s">
        <v>44</v>
      </c>
      <c r="B220" t="s">
        <v>59</v>
      </c>
      <c r="C220" s="1">
        <v>38803</v>
      </c>
      <c r="D220" s="4">
        <v>0</v>
      </c>
      <c r="E220">
        <v>32.32</v>
      </c>
      <c r="F220">
        <v>36866000</v>
      </c>
    </row>
    <row r="221" spans="1:6" x14ac:dyDescent="0.45">
      <c r="A221" t="s">
        <v>44</v>
      </c>
      <c r="B221" t="s">
        <v>59</v>
      </c>
      <c r="C221" s="1">
        <v>38810</v>
      </c>
      <c r="D221" s="4">
        <v>0</v>
      </c>
      <c r="E221">
        <v>34.941000000000003</v>
      </c>
      <c r="F221">
        <v>43184400</v>
      </c>
    </row>
    <row r="222" spans="1:6" x14ac:dyDescent="0.45">
      <c r="A222" t="s">
        <v>44</v>
      </c>
      <c r="B222" t="s">
        <v>59</v>
      </c>
      <c r="C222" s="1">
        <v>38817</v>
      </c>
      <c r="D222" s="4">
        <v>0</v>
      </c>
      <c r="E222">
        <v>35.906999999999996</v>
      </c>
      <c r="F222">
        <v>38544700</v>
      </c>
    </row>
    <row r="223" spans="1:6" x14ac:dyDescent="0.45">
      <c r="A223" t="s">
        <v>44</v>
      </c>
      <c r="B223" t="s">
        <v>59</v>
      </c>
      <c r="C223" s="1">
        <v>38824</v>
      </c>
      <c r="D223" s="4">
        <v>0</v>
      </c>
      <c r="E223">
        <v>37.250999999999998</v>
      </c>
      <c r="F223">
        <v>35795100</v>
      </c>
    </row>
    <row r="224" spans="1:6" x14ac:dyDescent="0.45">
      <c r="A224" t="s">
        <v>44</v>
      </c>
      <c r="B224" t="s">
        <v>59</v>
      </c>
      <c r="C224" s="1">
        <v>38831</v>
      </c>
      <c r="D224" s="4">
        <v>0</v>
      </c>
      <c r="E224">
        <v>36.4</v>
      </c>
      <c r="F224">
        <v>29556100</v>
      </c>
    </row>
    <row r="225" spans="1:6" x14ac:dyDescent="0.45">
      <c r="A225" t="s">
        <v>44</v>
      </c>
      <c r="B225" t="s">
        <v>59</v>
      </c>
      <c r="C225" s="1">
        <v>38838</v>
      </c>
      <c r="D225" s="4">
        <v>0</v>
      </c>
      <c r="E225">
        <v>37.999000000000002</v>
      </c>
      <c r="F225">
        <v>22553100</v>
      </c>
    </row>
    <row r="226" spans="1:6" x14ac:dyDescent="0.45">
      <c r="A226" t="s">
        <v>44</v>
      </c>
      <c r="B226" t="s">
        <v>59</v>
      </c>
      <c r="C226" s="1">
        <v>38845</v>
      </c>
      <c r="D226" s="4">
        <v>0</v>
      </c>
      <c r="E226">
        <v>35.1</v>
      </c>
      <c r="F226">
        <v>15723300</v>
      </c>
    </row>
    <row r="227" spans="1:6" x14ac:dyDescent="0.45">
      <c r="A227" t="s">
        <v>44</v>
      </c>
      <c r="B227" t="s">
        <v>59</v>
      </c>
      <c r="C227" s="1">
        <v>38852</v>
      </c>
      <c r="D227" s="4">
        <v>0</v>
      </c>
      <c r="E227">
        <v>27.885000000000002</v>
      </c>
      <c r="F227">
        <v>59415000</v>
      </c>
    </row>
    <row r="228" spans="1:6" x14ac:dyDescent="0.45">
      <c r="A228" t="s">
        <v>44</v>
      </c>
      <c r="B228" t="s">
        <v>59</v>
      </c>
      <c r="C228" s="1">
        <v>38859</v>
      </c>
      <c r="D228" s="4">
        <v>0</v>
      </c>
      <c r="E228">
        <v>30.3</v>
      </c>
      <c r="F228">
        <v>100666300</v>
      </c>
    </row>
    <row r="229" spans="1:6" x14ac:dyDescent="0.45">
      <c r="A229" t="s">
        <v>44</v>
      </c>
      <c r="B229" t="s">
        <v>59</v>
      </c>
      <c r="C229" s="1">
        <v>38866</v>
      </c>
      <c r="D229" s="4">
        <v>0</v>
      </c>
      <c r="E229">
        <v>30.3</v>
      </c>
      <c r="F229">
        <v>41766500</v>
      </c>
    </row>
    <row r="230" spans="1:6" x14ac:dyDescent="0.45">
      <c r="A230" t="s">
        <v>44</v>
      </c>
      <c r="B230" t="s">
        <v>59</v>
      </c>
      <c r="C230" s="1">
        <v>38873</v>
      </c>
      <c r="D230" s="4">
        <v>0</v>
      </c>
      <c r="E230">
        <v>25.11</v>
      </c>
      <c r="F230">
        <v>50003600</v>
      </c>
    </row>
    <row r="231" spans="1:6" x14ac:dyDescent="0.45">
      <c r="A231" t="s">
        <v>44</v>
      </c>
      <c r="B231" t="s">
        <v>59</v>
      </c>
      <c r="C231" s="1">
        <v>38880</v>
      </c>
      <c r="D231" s="4">
        <v>0</v>
      </c>
      <c r="E231">
        <v>24.75</v>
      </c>
      <c r="F231">
        <v>62753600</v>
      </c>
    </row>
    <row r="232" spans="1:6" x14ac:dyDescent="0.45">
      <c r="A232" t="s">
        <v>44</v>
      </c>
      <c r="B232" t="s">
        <v>59</v>
      </c>
      <c r="C232" s="1">
        <v>38887</v>
      </c>
      <c r="D232" s="4">
        <v>0</v>
      </c>
      <c r="E232">
        <v>24.83</v>
      </c>
      <c r="F232">
        <v>61186300</v>
      </c>
    </row>
    <row r="233" spans="1:6" x14ac:dyDescent="0.45">
      <c r="A233" t="s">
        <v>44</v>
      </c>
      <c r="B233" t="s">
        <v>59</v>
      </c>
      <c r="C233" s="1">
        <v>38894</v>
      </c>
      <c r="D233" s="4">
        <v>0</v>
      </c>
      <c r="E233">
        <v>28.45</v>
      </c>
      <c r="F233">
        <v>56405100</v>
      </c>
    </row>
    <row r="234" spans="1:6" x14ac:dyDescent="0.45">
      <c r="A234" t="s">
        <v>44</v>
      </c>
      <c r="B234" t="s">
        <v>59</v>
      </c>
      <c r="C234" s="1">
        <v>38901</v>
      </c>
      <c r="D234" s="4">
        <v>0</v>
      </c>
      <c r="E234">
        <v>28</v>
      </c>
      <c r="F234">
        <v>55337000</v>
      </c>
    </row>
    <row r="235" spans="1:6" x14ac:dyDescent="0.45">
      <c r="A235" t="s">
        <v>44</v>
      </c>
      <c r="B235" t="s">
        <v>59</v>
      </c>
      <c r="C235" s="1">
        <v>38908</v>
      </c>
      <c r="D235" s="4">
        <v>0</v>
      </c>
      <c r="E235">
        <v>27.45</v>
      </c>
      <c r="F235">
        <v>74384200</v>
      </c>
    </row>
    <row r="236" spans="1:6" x14ac:dyDescent="0.45">
      <c r="A236" t="s">
        <v>44</v>
      </c>
      <c r="B236" t="s">
        <v>59</v>
      </c>
      <c r="C236" s="1">
        <v>38915</v>
      </c>
      <c r="D236" s="4">
        <v>0</v>
      </c>
      <c r="E236">
        <v>27.411999999999999</v>
      </c>
      <c r="F236">
        <v>49951100</v>
      </c>
    </row>
    <row r="237" spans="1:6" x14ac:dyDescent="0.45">
      <c r="A237" t="s">
        <v>44</v>
      </c>
      <c r="B237" t="s">
        <v>59</v>
      </c>
      <c r="C237" s="1">
        <v>38922</v>
      </c>
      <c r="D237" s="4">
        <v>0</v>
      </c>
      <c r="E237">
        <v>28.4</v>
      </c>
      <c r="F237">
        <v>42111300</v>
      </c>
    </row>
    <row r="238" spans="1:6" x14ac:dyDescent="0.45">
      <c r="A238" t="s">
        <v>44</v>
      </c>
      <c r="B238" t="s">
        <v>59</v>
      </c>
      <c r="C238" s="1">
        <v>38929</v>
      </c>
      <c r="D238" s="4">
        <v>0</v>
      </c>
      <c r="E238">
        <v>29.44</v>
      </c>
      <c r="F238">
        <v>40211600</v>
      </c>
    </row>
    <row r="239" spans="1:6" x14ac:dyDescent="0.45">
      <c r="A239" t="s">
        <v>44</v>
      </c>
      <c r="B239" t="s">
        <v>59</v>
      </c>
      <c r="C239" s="1">
        <v>38936</v>
      </c>
      <c r="D239" s="4">
        <v>0</v>
      </c>
      <c r="E239">
        <v>29.449000000000002</v>
      </c>
      <c r="F239">
        <v>47570900</v>
      </c>
    </row>
    <row r="240" spans="1:6" x14ac:dyDescent="0.45">
      <c r="A240" t="s">
        <v>44</v>
      </c>
      <c r="B240" t="s">
        <v>59</v>
      </c>
      <c r="C240" s="1">
        <v>38943</v>
      </c>
      <c r="D240" s="4">
        <v>0</v>
      </c>
      <c r="E240">
        <v>27</v>
      </c>
      <c r="F240">
        <v>49740300</v>
      </c>
    </row>
    <row r="241" spans="1:6" x14ac:dyDescent="0.45">
      <c r="A241" t="s">
        <v>44</v>
      </c>
      <c r="B241" t="s">
        <v>59</v>
      </c>
      <c r="C241" s="1">
        <v>38950</v>
      </c>
      <c r="D241" s="4">
        <v>0</v>
      </c>
      <c r="E241">
        <v>27.725999999999999</v>
      </c>
      <c r="F241">
        <v>40141500</v>
      </c>
    </row>
    <row r="242" spans="1:6" x14ac:dyDescent="0.45">
      <c r="A242" t="s">
        <v>44</v>
      </c>
      <c r="B242" t="s">
        <v>59</v>
      </c>
      <c r="C242" s="1">
        <v>38957</v>
      </c>
      <c r="D242" s="4">
        <v>0</v>
      </c>
      <c r="E242">
        <v>26.210999999999999</v>
      </c>
      <c r="F242">
        <v>29189000</v>
      </c>
    </row>
    <row r="243" spans="1:6" x14ac:dyDescent="0.45">
      <c r="A243" t="s">
        <v>44</v>
      </c>
      <c r="B243" t="s">
        <v>59</v>
      </c>
      <c r="C243" s="1">
        <v>38964</v>
      </c>
      <c r="D243" s="4">
        <v>0</v>
      </c>
      <c r="E243">
        <v>24.643999999999998</v>
      </c>
      <c r="F243">
        <v>44854500</v>
      </c>
    </row>
    <row r="244" spans="1:6" x14ac:dyDescent="0.45">
      <c r="A244" t="s">
        <v>44</v>
      </c>
      <c r="B244" t="s">
        <v>59</v>
      </c>
      <c r="C244" s="1">
        <v>38971</v>
      </c>
      <c r="D244" s="4">
        <v>0</v>
      </c>
      <c r="E244">
        <v>23.8</v>
      </c>
      <c r="F244">
        <v>60697100</v>
      </c>
    </row>
    <row r="245" spans="1:6" x14ac:dyDescent="0.45">
      <c r="A245" t="s">
        <v>44</v>
      </c>
      <c r="B245" t="s">
        <v>59</v>
      </c>
      <c r="C245" s="1">
        <v>38978</v>
      </c>
      <c r="D245" s="4">
        <v>0</v>
      </c>
      <c r="E245">
        <v>23.035</v>
      </c>
      <c r="F245">
        <v>54806900</v>
      </c>
    </row>
    <row r="246" spans="1:6" x14ac:dyDescent="0.45">
      <c r="A246" t="s">
        <v>44</v>
      </c>
      <c r="B246" t="s">
        <v>59</v>
      </c>
      <c r="C246" s="1">
        <v>38985</v>
      </c>
      <c r="D246" s="4">
        <v>0</v>
      </c>
      <c r="E246">
        <v>23.390999999999998</v>
      </c>
      <c r="F246">
        <v>63237600</v>
      </c>
    </row>
    <row r="247" spans="1:6" x14ac:dyDescent="0.45">
      <c r="A247" t="s">
        <v>44</v>
      </c>
      <c r="B247" t="s">
        <v>59</v>
      </c>
      <c r="C247" s="1">
        <v>38992</v>
      </c>
      <c r="D247" s="4">
        <v>0</v>
      </c>
      <c r="E247">
        <v>22.510999999999999</v>
      </c>
      <c r="F247">
        <v>85554500</v>
      </c>
    </row>
    <row r="248" spans="1:6" x14ac:dyDescent="0.45">
      <c r="A248" t="s">
        <v>44</v>
      </c>
      <c r="B248" t="s">
        <v>59</v>
      </c>
      <c r="C248" s="1">
        <v>38999</v>
      </c>
      <c r="D248" s="4">
        <v>0</v>
      </c>
      <c r="E248">
        <v>23.5</v>
      </c>
      <c r="F248">
        <v>86544800</v>
      </c>
    </row>
    <row r="249" spans="1:6" x14ac:dyDescent="0.45">
      <c r="A249" t="s">
        <v>44</v>
      </c>
      <c r="B249" t="s">
        <v>59</v>
      </c>
      <c r="C249" s="1">
        <v>39006</v>
      </c>
      <c r="D249" s="4">
        <v>0</v>
      </c>
      <c r="E249">
        <v>24.42</v>
      </c>
      <c r="F249">
        <v>113719100</v>
      </c>
    </row>
    <row r="250" spans="1:6" x14ac:dyDescent="0.45">
      <c r="A250" t="s">
        <v>44</v>
      </c>
      <c r="B250" t="s">
        <v>59</v>
      </c>
      <c r="C250" s="1">
        <v>39013</v>
      </c>
      <c r="D250" s="4">
        <v>0</v>
      </c>
      <c r="E250">
        <v>24.5</v>
      </c>
      <c r="F250">
        <v>82120400</v>
      </c>
    </row>
    <row r="251" spans="1:6" x14ac:dyDescent="0.45">
      <c r="A251" t="s">
        <v>44</v>
      </c>
      <c r="B251" t="s">
        <v>59</v>
      </c>
      <c r="C251" s="1">
        <v>39020</v>
      </c>
      <c r="D251" s="4">
        <v>0</v>
      </c>
      <c r="E251">
        <v>24.04</v>
      </c>
      <c r="F251">
        <v>72546400</v>
      </c>
    </row>
    <row r="252" spans="1:6" x14ac:dyDescent="0.45">
      <c r="A252" t="s">
        <v>44</v>
      </c>
      <c r="B252" t="s">
        <v>59</v>
      </c>
      <c r="C252" s="1">
        <v>39027</v>
      </c>
      <c r="D252" s="4">
        <v>0</v>
      </c>
      <c r="E252">
        <v>25.4</v>
      </c>
      <c r="F252">
        <v>69582600</v>
      </c>
    </row>
    <row r="253" spans="1:6" x14ac:dyDescent="0.45">
      <c r="A253" t="s">
        <v>44</v>
      </c>
      <c r="B253" t="s">
        <v>59</v>
      </c>
      <c r="C253" s="1">
        <v>39034</v>
      </c>
      <c r="D253" s="4">
        <v>0</v>
      </c>
      <c r="E253">
        <v>24.25</v>
      </c>
      <c r="F253">
        <v>125204800</v>
      </c>
    </row>
    <row r="254" spans="1:6" x14ac:dyDescent="0.45">
      <c r="A254" t="s">
        <v>44</v>
      </c>
      <c r="B254" t="s">
        <v>59</v>
      </c>
      <c r="C254" s="1">
        <v>39041</v>
      </c>
      <c r="D254" s="4">
        <v>0</v>
      </c>
      <c r="E254">
        <v>24.2</v>
      </c>
      <c r="F254">
        <v>61632300</v>
      </c>
    </row>
    <row r="255" spans="1:6" x14ac:dyDescent="0.45">
      <c r="A255" t="s">
        <v>44</v>
      </c>
      <c r="B255" t="s">
        <v>59</v>
      </c>
      <c r="C255" s="1">
        <v>39048</v>
      </c>
      <c r="D255" s="4">
        <v>0</v>
      </c>
      <c r="E255">
        <v>25.1</v>
      </c>
      <c r="F255">
        <v>104601300</v>
      </c>
    </row>
    <row r="256" spans="1:6" x14ac:dyDescent="0.45">
      <c r="A256" t="s">
        <v>44</v>
      </c>
      <c r="B256" t="s">
        <v>59</v>
      </c>
      <c r="C256" s="1">
        <v>39055</v>
      </c>
      <c r="D256" s="4">
        <v>0</v>
      </c>
      <c r="E256">
        <v>26.84</v>
      </c>
      <c r="F256">
        <v>199232500</v>
      </c>
    </row>
    <row r="257" spans="1:6" x14ac:dyDescent="0.45">
      <c r="A257" t="s">
        <v>44</v>
      </c>
      <c r="B257" t="s">
        <v>59</v>
      </c>
      <c r="C257" s="1">
        <v>39062</v>
      </c>
      <c r="D257" s="4">
        <v>0</v>
      </c>
      <c r="E257">
        <v>27.097000000000001</v>
      </c>
      <c r="F257">
        <v>115920800</v>
      </c>
    </row>
    <row r="258" spans="1:6" x14ac:dyDescent="0.45">
      <c r="A258" t="s">
        <v>44</v>
      </c>
      <c r="B258" t="s">
        <v>59</v>
      </c>
      <c r="C258" s="1">
        <v>39069</v>
      </c>
      <c r="D258" s="4">
        <v>0</v>
      </c>
      <c r="E258">
        <v>27.57</v>
      </c>
      <c r="F258">
        <v>150426500</v>
      </c>
    </row>
    <row r="259" spans="1:6" x14ac:dyDescent="0.45">
      <c r="A259" t="s">
        <v>44</v>
      </c>
      <c r="B259" t="s">
        <v>59</v>
      </c>
      <c r="C259" s="1">
        <v>39076</v>
      </c>
      <c r="D259" s="4">
        <v>0</v>
      </c>
      <c r="E259">
        <v>29.673999999999999</v>
      </c>
      <c r="F259">
        <v>86799100</v>
      </c>
    </row>
    <row r="260" spans="1:6" x14ac:dyDescent="0.45">
      <c r="A260" t="s">
        <v>44</v>
      </c>
      <c r="B260" t="s">
        <v>59</v>
      </c>
      <c r="C260" s="1">
        <v>39090</v>
      </c>
      <c r="D260" s="4">
        <v>0</v>
      </c>
      <c r="E260">
        <v>26</v>
      </c>
      <c r="F260">
        <v>123446600</v>
      </c>
    </row>
    <row r="261" spans="1:6" x14ac:dyDescent="0.45">
      <c r="A261" t="s">
        <v>44</v>
      </c>
      <c r="B261" t="s">
        <v>59</v>
      </c>
      <c r="C261" s="1">
        <v>39097</v>
      </c>
      <c r="D261" s="4">
        <v>0</v>
      </c>
      <c r="E261">
        <v>23.492000000000001</v>
      </c>
      <c r="F261">
        <v>182385500</v>
      </c>
    </row>
    <row r="262" spans="1:6" x14ac:dyDescent="0.45">
      <c r="A262" t="s">
        <v>44</v>
      </c>
      <c r="B262" t="s">
        <v>59</v>
      </c>
      <c r="C262" s="1">
        <v>39104</v>
      </c>
      <c r="D262" s="4">
        <v>0</v>
      </c>
      <c r="E262">
        <v>23.965</v>
      </c>
      <c r="F262">
        <v>144891400</v>
      </c>
    </row>
    <row r="263" spans="1:6" x14ac:dyDescent="0.45">
      <c r="A263" t="s">
        <v>44</v>
      </c>
      <c r="B263" t="s">
        <v>59</v>
      </c>
      <c r="C263" s="1">
        <v>39111</v>
      </c>
      <c r="D263" s="4">
        <v>0</v>
      </c>
      <c r="E263">
        <v>23.38</v>
      </c>
      <c r="F263">
        <v>139341400</v>
      </c>
    </row>
    <row r="264" spans="1:6" x14ac:dyDescent="0.45">
      <c r="A264" t="s">
        <v>44</v>
      </c>
      <c r="B264" t="s">
        <v>59</v>
      </c>
      <c r="C264" s="1">
        <v>39118</v>
      </c>
      <c r="D264" s="4">
        <v>0</v>
      </c>
      <c r="E264">
        <v>22.995000000000001</v>
      </c>
      <c r="F264">
        <v>91418900</v>
      </c>
    </row>
    <row r="265" spans="1:6" x14ac:dyDescent="0.45">
      <c r="A265" t="s">
        <v>44</v>
      </c>
      <c r="B265" t="s">
        <v>59</v>
      </c>
      <c r="C265" s="1">
        <v>39125</v>
      </c>
      <c r="D265" s="4">
        <v>0</v>
      </c>
      <c r="E265">
        <v>22.469000000000001</v>
      </c>
      <c r="F265">
        <v>72651000</v>
      </c>
    </row>
    <row r="266" spans="1:6" x14ac:dyDescent="0.45">
      <c r="A266" t="s">
        <v>44</v>
      </c>
      <c r="B266" t="s">
        <v>59</v>
      </c>
      <c r="C266" s="1">
        <v>39132</v>
      </c>
      <c r="D266" s="4">
        <v>0</v>
      </c>
      <c r="E266">
        <v>22.48</v>
      </c>
      <c r="F266">
        <v>61325400</v>
      </c>
    </row>
    <row r="267" spans="1:6" x14ac:dyDescent="0.45">
      <c r="A267" t="s">
        <v>44</v>
      </c>
      <c r="B267" t="s">
        <v>59</v>
      </c>
      <c r="C267" s="1">
        <v>39139</v>
      </c>
      <c r="D267" s="4">
        <v>0</v>
      </c>
      <c r="E267">
        <v>20.2</v>
      </c>
      <c r="F267">
        <v>147454100</v>
      </c>
    </row>
    <row r="268" spans="1:6" x14ac:dyDescent="0.45">
      <c r="A268" t="s">
        <v>44</v>
      </c>
      <c r="B268" t="s">
        <v>59</v>
      </c>
      <c r="C268" s="1">
        <v>39146</v>
      </c>
      <c r="D268" s="4">
        <v>0</v>
      </c>
      <c r="E268">
        <v>19.79</v>
      </c>
      <c r="F268">
        <v>117731900</v>
      </c>
    </row>
    <row r="269" spans="1:6" x14ac:dyDescent="0.45">
      <c r="A269" t="s">
        <v>44</v>
      </c>
      <c r="B269" t="s">
        <v>59</v>
      </c>
      <c r="C269" s="1">
        <v>39153</v>
      </c>
      <c r="D269" s="4">
        <v>0</v>
      </c>
      <c r="E269">
        <v>21.3</v>
      </c>
      <c r="F269">
        <v>316859300</v>
      </c>
    </row>
    <row r="270" spans="1:6" x14ac:dyDescent="0.45">
      <c r="A270" t="s">
        <v>44</v>
      </c>
      <c r="B270" t="s">
        <v>59</v>
      </c>
      <c r="C270" s="1">
        <v>39160</v>
      </c>
      <c r="D270" s="4">
        <v>0</v>
      </c>
      <c r="E270">
        <v>21.003</v>
      </c>
      <c r="F270">
        <v>215824100</v>
      </c>
    </row>
    <row r="271" spans="1:6" x14ac:dyDescent="0.45">
      <c r="A271" t="s">
        <v>44</v>
      </c>
      <c r="B271" t="s">
        <v>59</v>
      </c>
      <c r="C271" s="1">
        <v>39167</v>
      </c>
      <c r="D271" s="4">
        <v>0</v>
      </c>
      <c r="E271">
        <v>21.58</v>
      </c>
      <c r="F271">
        <v>202307900</v>
      </c>
    </row>
    <row r="272" spans="1:6" x14ac:dyDescent="0.45">
      <c r="A272" t="s">
        <v>44</v>
      </c>
      <c r="B272" t="s">
        <v>59</v>
      </c>
      <c r="C272" s="1">
        <v>39174</v>
      </c>
      <c r="D272" s="4">
        <v>0</v>
      </c>
      <c r="E272">
        <v>20.268000000000001</v>
      </c>
      <c r="F272">
        <v>118869100</v>
      </c>
    </row>
    <row r="273" spans="1:6" x14ac:dyDescent="0.45">
      <c r="A273" t="s">
        <v>44</v>
      </c>
      <c r="B273" t="s">
        <v>59</v>
      </c>
      <c r="C273" s="1">
        <v>39181</v>
      </c>
      <c r="D273" s="4">
        <v>0</v>
      </c>
      <c r="E273">
        <v>20.61</v>
      </c>
      <c r="F273">
        <v>94130500</v>
      </c>
    </row>
    <row r="274" spans="1:6" x14ac:dyDescent="0.45">
      <c r="A274" t="s">
        <v>44</v>
      </c>
      <c r="B274" t="s">
        <v>59</v>
      </c>
      <c r="C274" s="1">
        <v>39188</v>
      </c>
      <c r="D274" s="4">
        <v>0</v>
      </c>
      <c r="E274">
        <v>20.190000000000001</v>
      </c>
      <c r="F274">
        <v>110470100</v>
      </c>
    </row>
    <row r="275" spans="1:6" x14ac:dyDescent="0.45">
      <c r="A275" t="s">
        <v>44</v>
      </c>
      <c r="B275" t="s">
        <v>59</v>
      </c>
      <c r="C275" s="1">
        <v>39195</v>
      </c>
      <c r="D275" s="4">
        <v>0</v>
      </c>
      <c r="E275">
        <v>20.440999999999999</v>
      </c>
      <c r="F275">
        <v>212749300</v>
      </c>
    </row>
    <row r="276" spans="1:6" x14ac:dyDescent="0.45">
      <c r="A276" t="s">
        <v>44</v>
      </c>
      <c r="B276" t="s">
        <v>59</v>
      </c>
      <c r="C276" s="1">
        <v>39202</v>
      </c>
      <c r="D276" s="4">
        <v>0</v>
      </c>
      <c r="E276">
        <v>19.82</v>
      </c>
      <c r="F276">
        <v>37563500</v>
      </c>
    </row>
    <row r="277" spans="1:6" x14ac:dyDescent="0.45">
      <c r="A277" t="s">
        <v>44</v>
      </c>
      <c r="B277" t="s">
        <v>59</v>
      </c>
      <c r="C277" s="1">
        <v>39209</v>
      </c>
      <c r="D277" s="4">
        <v>0</v>
      </c>
      <c r="E277">
        <v>18.445</v>
      </c>
      <c r="F277">
        <v>69946600</v>
      </c>
    </row>
    <row r="278" spans="1:6" x14ac:dyDescent="0.45">
      <c r="A278" t="s">
        <v>44</v>
      </c>
      <c r="B278" t="s">
        <v>59</v>
      </c>
      <c r="C278" s="1">
        <v>39216</v>
      </c>
      <c r="D278" s="4">
        <v>0</v>
      </c>
      <c r="E278">
        <v>19.411000000000001</v>
      </c>
      <c r="F278">
        <v>81204300</v>
      </c>
    </row>
    <row r="279" spans="1:6" x14ac:dyDescent="0.45">
      <c r="A279" t="s">
        <v>44</v>
      </c>
      <c r="B279" t="s">
        <v>59</v>
      </c>
      <c r="C279" s="1">
        <v>39223</v>
      </c>
      <c r="D279" s="4">
        <v>0</v>
      </c>
      <c r="E279">
        <v>18.5</v>
      </c>
      <c r="F279">
        <v>116351200</v>
      </c>
    </row>
    <row r="280" spans="1:6" x14ac:dyDescent="0.45">
      <c r="A280" t="s">
        <v>44</v>
      </c>
      <c r="B280" t="s">
        <v>59</v>
      </c>
      <c r="C280" s="1">
        <v>39230</v>
      </c>
      <c r="D280" s="4">
        <v>0</v>
      </c>
      <c r="E280">
        <v>18.079999999999998</v>
      </c>
      <c r="F280">
        <v>112835300</v>
      </c>
    </row>
    <row r="281" spans="1:6" x14ac:dyDescent="0.45">
      <c r="A281" t="s">
        <v>44</v>
      </c>
      <c r="B281" t="s">
        <v>59</v>
      </c>
      <c r="C281" s="1">
        <v>39237</v>
      </c>
      <c r="D281" s="4">
        <v>0</v>
      </c>
      <c r="E281">
        <v>17.268999999999998</v>
      </c>
      <c r="F281">
        <v>90435000</v>
      </c>
    </row>
    <row r="282" spans="1:6" x14ac:dyDescent="0.45">
      <c r="A282" t="s">
        <v>44</v>
      </c>
      <c r="B282" t="s">
        <v>59</v>
      </c>
      <c r="C282" s="1">
        <v>39244</v>
      </c>
      <c r="D282" s="4">
        <v>0</v>
      </c>
      <c r="E282">
        <v>17.489999999999998</v>
      </c>
      <c r="F282">
        <v>67512500</v>
      </c>
    </row>
    <row r="283" spans="1:6" x14ac:dyDescent="0.45">
      <c r="A283" t="s">
        <v>44</v>
      </c>
      <c r="B283" t="s">
        <v>59</v>
      </c>
      <c r="C283" s="1">
        <v>39251</v>
      </c>
      <c r="D283" s="4">
        <v>0</v>
      </c>
      <c r="E283">
        <v>17.696999999999999</v>
      </c>
      <c r="F283">
        <v>132992700</v>
      </c>
    </row>
    <row r="284" spans="1:6" x14ac:dyDescent="0.45">
      <c r="A284" t="s">
        <v>44</v>
      </c>
      <c r="B284" t="s">
        <v>59</v>
      </c>
      <c r="C284" s="1">
        <v>39258</v>
      </c>
      <c r="D284" s="4">
        <v>0</v>
      </c>
      <c r="E284">
        <v>17.25</v>
      </c>
      <c r="F284">
        <v>66528800</v>
      </c>
    </row>
    <row r="285" spans="1:6" x14ac:dyDescent="0.45">
      <c r="A285" t="s">
        <v>44</v>
      </c>
      <c r="B285" t="s">
        <v>59</v>
      </c>
      <c r="C285" s="1">
        <v>39265</v>
      </c>
      <c r="D285" s="4">
        <v>0</v>
      </c>
      <c r="E285">
        <v>18.5</v>
      </c>
      <c r="F285">
        <v>148589900</v>
      </c>
    </row>
    <row r="286" spans="1:6" x14ac:dyDescent="0.45">
      <c r="A286" t="s">
        <v>44</v>
      </c>
      <c r="B286" t="s">
        <v>59</v>
      </c>
      <c r="C286" s="1">
        <v>39272</v>
      </c>
      <c r="D286" s="4">
        <v>0</v>
      </c>
      <c r="E286">
        <v>18.91</v>
      </c>
      <c r="F286">
        <v>110974000</v>
      </c>
    </row>
    <row r="287" spans="1:6" x14ac:dyDescent="0.45">
      <c r="A287" t="s">
        <v>44</v>
      </c>
      <c r="B287" t="s">
        <v>59</v>
      </c>
      <c r="C287" s="1">
        <v>39279</v>
      </c>
      <c r="D287" s="4">
        <v>0</v>
      </c>
      <c r="E287">
        <v>18.7</v>
      </c>
      <c r="F287">
        <v>90799300</v>
      </c>
    </row>
    <row r="288" spans="1:6" x14ac:dyDescent="0.45">
      <c r="A288" t="s">
        <v>44</v>
      </c>
      <c r="B288" t="s">
        <v>59</v>
      </c>
      <c r="C288" s="1">
        <v>39286</v>
      </c>
      <c r="D288" s="4">
        <v>0</v>
      </c>
      <c r="E288">
        <v>17.440000000000001</v>
      </c>
      <c r="F288">
        <v>110653400</v>
      </c>
    </row>
    <row r="289" spans="1:6" x14ac:dyDescent="0.45">
      <c r="A289" t="s">
        <v>44</v>
      </c>
      <c r="B289" t="s">
        <v>59</v>
      </c>
      <c r="C289" s="1">
        <v>39293</v>
      </c>
      <c r="D289" s="4">
        <v>0</v>
      </c>
      <c r="E289">
        <v>17.239999999999998</v>
      </c>
      <c r="F289">
        <v>80945100</v>
      </c>
    </row>
    <row r="290" spans="1:6" x14ac:dyDescent="0.45">
      <c r="A290" t="s">
        <v>44</v>
      </c>
      <c r="B290" t="s">
        <v>59</v>
      </c>
      <c r="C290" s="1">
        <v>39300</v>
      </c>
      <c r="D290" s="4">
        <v>0</v>
      </c>
      <c r="E290">
        <v>17.04</v>
      </c>
      <c r="F290">
        <v>93582600</v>
      </c>
    </row>
    <row r="291" spans="1:6" x14ac:dyDescent="0.45">
      <c r="A291" t="s">
        <v>44</v>
      </c>
      <c r="B291" t="s">
        <v>59</v>
      </c>
      <c r="C291" s="1">
        <v>39307</v>
      </c>
      <c r="D291" s="4">
        <v>0</v>
      </c>
      <c r="E291">
        <v>17</v>
      </c>
      <c r="F291">
        <v>142041700</v>
      </c>
    </row>
    <row r="292" spans="1:6" x14ac:dyDescent="0.45">
      <c r="A292" t="s">
        <v>44</v>
      </c>
      <c r="B292" t="s">
        <v>59</v>
      </c>
      <c r="C292" s="1">
        <v>39314</v>
      </c>
      <c r="D292" s="4">
        <v>0</v>
      </c>
      <c r="E292">
        <v>16.62</v>
      </c>
      <c r="F292">
        <v>63305200</v>
      </c>
    </row>
    <row r="293" spans="1:6" x14ac:dyDescent="0.45">
      <c r="A293" t="s">
        <v>44</v>
      </c>
      <c r="B293" t="s">
        <v>59</v>
      </c>
      <c r="C293" s="1">
        <v>39321</v>
      </c>
      <c r="D293" s="4">
        <v>0</v>
      </c>
      <c r="E293">
        <v>16.649999999999999</v>
      </c>
      <c r="F293">
        <v>165544500</v>
      </c>
    </row>
    <row r="294" spans="1:6" x14ac:dyDescent="0.45">
      <c r="A294" t="s">
        <v>44</v>
      </c>
      <c r="B294" t="s">
        <v>59</v>
      </c>
      <c r="C294" s="1">
        <v>39328</v>
      </c>
      <c r="D294" s="4">
        <v>0</v>
      </c>
      <c r="E294">
        <v>15.901</v>
      </c>
      <c r="F294">
        <v>64173100</v>
      </c>
    </row>
    <row r="295" spans="1:6" x14ac:dyDescent="0.45">
      <c r="A295" t="s">
        <v>44</v>
      </c>
      <c r="B295" t="s">
        <v>59</v>
      </c>
      <c r="C295" s="1">
        <v>39335</v>
      </c>
      <c r="D295" s="4">
        <v>0</v>
      </c>
      <c r="E295">
        <v>15.6</v>
      </c>
      <c r="F295">
        <v>64845300</v>
      </c>
    </row>
    <row r="296" spans="1:6" x14ac:dyDescent="0.45">
      <c r="A296" t="s">
        <v>44</v>
      </c>
      <c r="B296" t="s">
        <v>59</v>
      </c>
      <c r="C296" s="1">
        <v>39342</v>
      </c>
      <c r="D296" s="4">
        <v>0</v>
      </c>
      <c r="E296">
        <v>15.2</v>
      </c>
      <c r="F296">
        <v>107608800</v>
      </c>
    </row>
    <row r="297" spans="1:6" x14ac:dyDescent="0.45">
      <c r="A297" t="s">
        <v>44</v>
      </c>
      <c r="B297" t="s">
        <v>59</v>
      </c>
      <c r="C297" s="1">
        <v>39349</v>
      </c>
      <c r="D297" s="4">
        <v>0</v>
      </c>
      <c r="E297">
        <v>17.536999999999999</v>
      </c>
      <c r="F297">
        <v>659187600</v>
      </c>
    </row>
    <row r="298" spans="1:6" x14ac:dyDescent="0.45">
      <c r="A298" t="s">
        <v>44</v>
      </c>
      <c r="B298" t="s">
        <v>59</v>
      </c>
      <c r="C298" s="1">
        <v>39356</v>
      </c>
      <c r="D298" s="4">
        <v>0</v>
      </c>
      <c r="E298">
        <v>16.725000000000001</v>
      </c>
      <c r="F298">
        <v>438189100</v>
      </c>
    </row>
    <row r="299" spans="1:6" x14ac:dyDescent="0.45">
      <c r="A299" t="s">
        <v>44</v>
      </c>
      <c r="B299" t="s">
        <v>59</v>
      </c>
      <c r="C299" s="1">
        <v>39363</v>
      </c>
      <c r="D299" s="4">
        <v>0</v>
      </c>
      <c r="E299">
        <v>17.067</v>
      </c>
      <c r="F299">
        <v>543251400</v>
      </c>
    </row>
    <row r="300" spans="1:6" x14ac:dyDescent="0.45">
      <c r="A300" t="s">
        <v>44</v>
      </c>
      <c r="B300" t="s">
        <v>59</v>
      </c>
      <c r="C300" s="1">
        <v>39370</v>
      </c>
      <c r="D300" s="4">
        <v>0</v>
      </c>
      <c r="E300">
        <v>16.89</v>
      </c>
      <c r="F300">
        <v>268118200</v>
      </c>
    </row>
    <row r="301" spans="1:6" x14ac:dyDescent="0.45">
      <c r="A301" t="s">
        <v>44</v>
      </c>
      <c r="B301" t="s">
        <v>59</v>
      </c>
      <c r="C301" s="1">
        <v>39377</v>
      </c>
      <c r="D301" s="4">
        <v>0</v>
      </c>
      <c r="E301">
        <v>16.643999999999998</v>
      </c>
      <c r="F301">
        <v>281792000</v>
      </c>
    </row>
    <row r="302" spans="1:6" x14ac:dyDescent="0.45">
      <c r="A302" t="s">
        <v>44</v>
      </c>
      <c r="B302" t="s">
        <v>59</v>
      </c>
      <c r="C302" s="1">
        <v>39384</v>
      </c>
      <c r="D302" s="4">
        <v>0</v>
      </c>
      <c r="E302">
        <v>16.399999999999999</v>
      </c>
      <c r="F302">
        <v>279871300</v>
      </c>
    </row>
    <row r="303" spans="1:6" x14ac:dyDescent="0.45">
      <c r="A303" t="s">
        <v>44</v>
      </c>
      <c r="B303" t="s">
        <v>59</v>
      </c>
      <c r="C303" s="1">
        <v>39391</v>
      </c>
      <c r="D303" s="4">
        <v>0</v>
      </c>
      <c r="E303">
        <v>16.05</v>
      </c>
      <c r="F303">
        <v>187229400</v>
      </c>
    </row>
    <row r="304" spans="1:6" x14ac:dyDescent="0.45">
      <c r="A304" t="s">
        <v>44</v>
      </c>
      <c r="B304" t="s">
        <v>59</v>
      </c>
      <c r="C304" s="1">
        <v>39398</v>
      </c>
      <c r="D304" s="4">
        <v>0</v>
      </c>
      <c r="E304">
        <v>15.94</v>
      </c>
      <c r="F304">
        <v>375599600</v>
      </c>
    </row>
    <row r="305" spans="1:6" x14ac:dyDescent="0.45">
      <c r="A305" t="s">
        <v>44</v>
      </c>
      <c r="B305" t="s">
        <v>59</v>
      </c>
      <c r="C305" s="1">
        <v>39405</v>
      </c>
      <c r="D305" s="4">
        <v>0</v>
      </c>
      <c r="E305">
        <v>15.515000000000001</v>
      </c>
      <c r="F305">
        <v>186989700</v>
      </c>
    </row>
    <row r="306" spans="1:6" x14ac:dyDescent="0.45">
      <c r="A306" t="s">
        <v>44</v>
      </c>
      <c r="B306" t="s">
        <v>59</v>
      </c>
      <c r="C306" s="1">
        <v>39412</v>
      </c>
      <c r="D306" s="4">
        <v>0</v>
      </c>
      <c r="E306">
        <v>15.79</v>
      </c>
      <c r="F306">
        <v>146346800</v>
      </c>
    </row>
    <row r="307" spans="1:6" x14ac:dyDescent="0.45">
      <c r="A307" t="s">
        <v>44</v>
      </c>
      <c r="B307" t="s">
        <v>59</v>
      </c>
      <c r="C307" s="1">
        <v>39419</v>
      </c>
      <c r="D307" s="4">
        <v>0</v>
      </c>
      <c r="E307">
        <v>16.315000000000001</v>
      </c>
      <c r="F307">
        <v>242425200</v>
      </c>
    </row>
    <row r="308" spans="1:6" x14ac:dyDescent="0.45">
      <c r="A308" t="s">
        <v>44</v>
      </c>
      <c r="B308" t="s">
        <v>59</v>
      </c>
      <c r="C308" s="1">
        <v>39426</v>
      </c>
      <c r="D308" s="4">
        <v>0</v>
      </c>
      <c r="E308">
        <v>16.164999999999999</v>
      </c>
      <c r="F308">
        <v>234945500</v>
      </c>
    </row>
    <row r="309" spans="1:6" x14ac:dyDescent="0.45">
      <c r="A309" t="s">
        <v>44</v>
      </c>
      <c r="B309" t="s">
        <v>59</v>
      </c>
      <c r="C309" s="1">
        <v>39433</v>
      </c>
      <c r="D309" s="4">
        <v>0</v>
      </c>
      <c r="E309">
        <v>15.951000000000001</v>
      </c>
      <c r="F309">
        <v>183737200</v>
      </c>
    </row>
    <row r="310" spans="1:6" x14ac:dyDescent="0.45">
      <c r="A310" t="s">
        <v>44</v>
      </c>
      <c r="B310" t="s">
        <v>59</v>
      </c>
      <c r="C310" s="1">
        <v>39440</v>
      </c>
      <c r="D310" s="4">
        <v>0</v>
      </c>
      <c r="E310">
        <v>15.55</v>
      </c>
      <c r="F310">
        <v>135220000</v>
      </c>
    </row>
    <row r="311" spans="1:6" x14ac:dyDescent="0.45">
      <c r="A311" t="s">
        <v>44</v>
      </c>
      <c r="B311" t="s">
        <v>59</v>
      </c>
      <c r="C311" s="1">
        <v>39454</v>
      </c>
      <c r="D311" s="4">
        <v>0</v>
      </c>
      <c r="E311">
        <v>15.565</v>
      </c>
      <c r="F311">
        <v>79289700</v>
      </c>
    </row>
    <row r="312" spans="1:6" x14ac:dyDescent="0.45">
      <c r="A312" t="s">
        <v>44</v>
      </c>
      <c r="B312" t="s">
        <v>59</v>
      </c>
      <c r="C312" s="1">
        <v>39461</v>
      </c>
      <c r="D312" s="4">
        <v>0</v>
      </c>
      <c r="E312">
        <v>14.590999999999999</v>
      </c>
      <c r="F312">
        <v>165976600</v>
      </c>
    </row>
    <row r="313" spans="1:6" x14ac:dyDescent="0.45">
      <c r="A313" t="s">
        <v>44</v>
      </c>
      <c r="B313" t="s">
        <v>59</v>
      </c>
      <c r="C313" s="1">
        <v>39468</v>
      </c>
      <c r="D313" s="4">
        <v>0</v>
      </c>
      <c r="E313">
        <v>12.551</v>
      </c>
      <c r="F313">
        <v>428947200</v>
      </c>
    </row>
    <row r="314" spans="1:6" x14ac:dyDescent="0.45">
      <c r="A314" t="s">
        <v>44</v>
      </c>
      <c r="B314" t="s">
        <v>59</v>
      </c>
      <c r="C314" s="1">
        <v>39475</v>
      </c>
      <c r="D314" s="4">
        <v>0</v>
      </c>
      <c r="E314">
        <v>11.74</v>
      </c>
      <c r="F314">
        <v>199159900</v>
      </c>
    </row>
    <row r="315" spans="1:6" x14ac:dyDescent="0.45">
      <c r="A315" t="s">
        <v>44</v>
      </c>
      <c r="B315" t="s">
        <v>59</v>
      </c>
      <c r="C315" s="1">
        <v>39482</v>
      </c>
      <c r="D315" s="4">
        <v>0</v>
      </c>
      <c r="E315">
        <v>10.961</v>
      </c>
      <c r="F315">
        <v>263327200</v>
      </c>
    </row>
    <row r="316" spans="1:6" x14ac:dyDescent="0.45">
      <c r="A316" t="s">
        <v>44</v>
      </c>
      <c r="B316" t="s">
        <v>59</v>
      </c>
      <c r="C316" s="1">
        <v>39489</v>
      </c>
      <c r="D316" s="4">
        <v>0</v>
      </c>
      <c r="E316">
        <v>11.6</v>
      </c>
      <c r="F316">
        <v>341915100</v>
      </c>
    </row>
    <row r="317" spans="1:6" x14ac:dyDescent="0.45">
      <c r="A317" t="s">
        <v>44</v>
      </c>
      <c r="B317" t="s">
        <v>59</v>
      </c>
      <c r="C317" s="1">
        <v>39496</v>
      </c>
      <c r="D317" s="4">
        <v>0</v>
      </c>
      <c r="E317">
        <v>12.97</v>
      </c>
      <c r="F317">
        <v>417122600</v>
      </c>
    </row>
    <row r="318" spans="1:6" x14ac:dyDescent="0.45">
      <c r="A318" t="s">
        <v>44</v>
      </c>
      <c r="B318" t="s">
        <v>59</v>
      </c>
      <c r="C318" s="1">
        <v>39503</v>
      </c>
      <c r="D318" s="4">
        <v>0</v>
      </c>
      <c r="E318">
        <v>12.2</v>
      </c>
      <c r="F318">
        <v>426546800</v>
      </c>
    </row>
    <row r="319" spans="1:6" x14ac:dyDescent="0.45">
      <c r="A319" t="s">
        <v>44</v>
      </c>
      <c r="B319" t="s">
        <v>59</v>
      </c>
      <c r="C319" s="1">
        <v>39510</v>
      </c>
      <c r="D319" s="4">
        <v>0</v>
      </c>
      <c r="E319">
        <v>12.73</v>
      </c>
      <c r="F319">
        <v>535201500</v>
      </c>
    </row>
    <row r="320" spans="1:6" x14ac:dyDescent="0.45">
      <c r="A320" t="s">
        <v>44</v>
      </c>
      <c r="B320" t="s">
        <v>59</v>
      </c>
      <c r="C320" s="1">
        <v>39517</v>
      </c>
      <c r="D320" s="4">
        <v>0</v>
      </c>
      <c r="E320">
        <v>12.994</v>
      </c>
      <c r="F320">
        <v>537374200</v>
      </c>
    </row>
    <row r="321" spans="1:6" x14ac:dyDescent="0.45">
      <c r="A321" t="s">
        <v>44</v>
      </c>
      <c r="B321" t="s">
        <v>59</v>
      </c>
      <c r="C321" s="1">
        <v>39524</v>
      </c>
      <c r="D321" s="4">
        <v>0</v>
      </c>
      <c r="E321">
        <v>11.3</v>
      </c>
      <c r="F321">
        <v>300511500</v>
      </c>
    </row>
    <row r="322" spans="1:6" x14ac:dyDescent="0.45">
      <c r="A322" t="s">
        <v>44</v>
      </c>
      <c r="B322" t="s">
        <v>59</v>
      </c>
      <c r="C322" s="1">
        <v>39531</v>
      </c>
      <c r="D322" s="4">
        <v>0</v>
      </c>
      <c r="E322">
        <v>11.51</v>
      </c>
      <c r="F322">
        <v>166359200</v>
      </c>
    </row>
    <row r="323" spans="1:6" x14ac:dyDescent="0.45">
      <c r="A323" t="s">
        <v>44</v>
      </c>
      <c r="B323" t="s">
        <v>59</v>
      </c>
      <c r="C323" s="1">
        <v>39538</v>
      </c>
      <c r="D323" s="4">
        <v>0</v>
      </c>
      <c r="E323">
        <v>11.8</v>
      </c>
      <c r="F323">
        <v>219517900</v>
      </c>
    </row>
    <row r="324" spans="1:6" x14ac:dyDescent="0.45">
      <c r="A324" t="s">
        <v>44</v>
      </c>
      <c r="B324" t="s">
        <v>59</v>
      </c>
      <c r="C324" s="1">
        <v>39545</v>
      </c>
      <c r="D324" s="4">
        <v>0</v>
      </c>
      <c r="E324">
        <v>11.54</v>
      </c>
      <c r="F324">
        <v>188339900</v>
      </c>
    </row>
    <row r="325" spans="1:6" x14ac:dyDescent="0.45">
      <c r="A325" t="s">
        <v>44</v>
      </c>
      <c r="B325" t="s">
        <v>59</v>
      </c>
      <c r="C325" s="1">
        <v>39552</v>
      </c>
      <c r="D325" s="4">
        <v>0</v>
      </c>
      <c r="E325">
        <v>11.824</v>
      </c>
      <c r="F325">
        <v>213017200</v>
      </c>
    </row>
    <row r="326" spans="1:6" x14ac:dyDescent="0.45">
      <c r="A326" t="s">
        <v>44</v>
      </c>
      <c r="B326" t="s">
        <v>59</v>
      </c>
      <c r="C326" s="1">
        <v>39559</v>
      </c>
      <c r="D326" s="4">
        <v>0</v>
      </c>
      <c r="E326">
        <v>11.49</v>
      </c>
      <c r="F326">
        <v>230677100</v>
      </c>
    </row>
    <row r="327" spans="1:6" x14ac:dyDescent="0.45">
      <c r="A327" t="s">
        <v>44</v>
      </c>
      <c r="B327" t="s">
        <v>59</v>
      </c>
      <c r="C327" s="1">
        <v>39566</v>
      </c>
      <c r="D327" s="4">
        <v>0</v>
      </c>
      <c r="E327">
        <v>11.54</v>
      </c>
      <c r="F327">
        <v>56777700</v>
      </c>
    </row>
    <row r="328" spans="1:6" x14ac:dyDescent="0.45">
      <c r="A328" t="s">
        <v>44</v>
      </c>
      <c r="B328" t="s">
        <v>59</v>
      </c>
      <c r="C328" s="1">
        <v>39573</v>
      </c>
      <c r="D328" s="4">
        <v>0</v>
      </c>
      <c r="E328">
        <v>12.2</v>
      </c>
      <c r="F328">
        <v>330964200</v>
      </c>
    </row>
    <row r="329" spans="1:6" x14ac:dyDescent="0.45">
      <c r="A329" t="s">
        <v>44</v>
      </c>
      <c r="B329" t="s">
        <v>59</v>
      </c>
      <c r="C329" s="1">
        <v>39580</v>
      </c>
      <c r="D329" s="4">
        <v>0</v>
      </c>
      <c r="E329">
        <v>13.688000000000001</v>
      </c>
      <c r="F329">
        <v>635160600</v>
      </c>
    </row>
    <row r="330" spans="1:6" x14ac:dyDescent="0.45">
      <c r="A330" t="s">
        <v>44</v>
      </c>
      <c r="B330" t="s">
        <v>59</v>
      </c>
      <c r="C330" s="1">
        <v>39587</v>
      </c>
      <c r="D330" s="4">
        <v>0</v>
      </c>
      <c r="E330">
        <v>14.118</v>
      </c>
      <c r="F330">
        <v>655144600</v>
      </c>
    </row>
    <row r="331" spans="1:6" x14ac:dyDescent="0.45">
      <c r="A331" t="s">
        <v>44</v>
      </c>
      <c r="B331" t="s">
        <v>59</v>
      </c>
      <c r="C331" s="1">
        <v>39594</v>
      </c>
      <c r="D331" s="4">
        <v>0</v>
      </c>
      <c r="E331">
        <v>14.106</v>
      </c>
      <c r="F331">
        <v>277133200</v>
      </c>
    </row>
    <row r="332" spans="1:6" x14ac:dyDescent="0.45">
      <c r="A332" t="s">
        <v>44</v>
      </c>
      <c r="B332" t="s">
        <v>59</v>
      </c>
      <c r="C332" s="1">
        <v>39601</v>
      </c>
      <c r="D332" s="4">
        <v>0</v>
      </c>
      <c r="E332">
        <v>13.815</v>
      </c>
      <c r="F332">
        <v>214712900</v>
      </c>
    </row>
    <row r="333" spans="1:6" x14ac:dyDescent="0.45">
      <c r="A333" t="s">
        <v>44</v>
      </c>
      <c r="B333" t="s">
        <v>59</v>
      </c>
      <c r="C333" s="1">
        <v>39608</v>
      </c>
      <c r="D333" s="4">
        <v>0</v>
      </c>
      <c r="E333">
        <v>13.55</v>
      </c>
      <c r="F333">
        <v>64925700</v>
      </c>
    </row>
    <row r="334" spans="1:6" x14ac:dyDescent="0.45">
      <c r="A334" t="s">
        <v>44</v>
      </c>
      <c r="B334" t="s">
        <v>59</v>
      </c>
      <c r="C334" s="1">
        <v>39615</v>
      </c>
      <c r="D334" s="4">
        <v>0</v>
      </c>
      <c r="E334">
        <v>13.593999999999999</v>
      </c>
      <c r="F334">
        <v>129910400</v>
      </c>
    </row>
    <row r="335" spans="1:6" x14ac:dyDescent="0.45">
      <c r="A335" t="s">
        <v>44</v>
      </c>
      <c r="B335" t="s">
        <v>59</v>
      </c>
      <c r="C335" s="1">
        <v>39622</v>
      </c>
      <c r="D335" s="4">
        <v>0</v>
      </c>
      <c r="E335">
        <v>12.73</v>
      </c>
      <c r="F335">
        <v>125749200</v>
      </c>
    </row>
    <row r="336" spans="1:6" x14ac:dyDescent="0.45">
      <c r="A336" t="s">
        <v>44</v>
      </c>
      <c r="B336" t="s">
        <v>59</v>
      </c>
      <c r="C336" s="1">
        <v>39629</v>
      </c>
      <c r="D336" s="4">
        <v>0</v>
      </c>
      <c r="E336">
        <v>11.845000000000001</v>
      </c>
      <c r="F336">
        <v>162784300</v>
      </c>
    </row>
    <row r="337" spans="1:6" x14ac:dyDescent="0.45">
      <c r="A337" t="s">
        <v>44</v>
      </c>
      <c r="B337" t="s">
        <v>59</v>
      </c>
      <c r="C337" s="1">
        <v>39636</v>
      </c>
      <c r="D337" s="4">
        <v>0</v>
      </c>
      <c r="E337">
        <v>10.94</v>
      </c>
      <c r="F337">
        <v>265933500</v>
      </c>
    </row>
    <row r="338" spans="1:6" x14ac:dyDescent="0.45">
      <c r="A338" t="s">
        <v>44</v>
      </c>
      <c r="B338" t="s">
        <v>59</v>
      </c>
      <c r="C338" s="1">
        <v>39643</v>
      </c>
      <c r="D338" s="4">
        <v>0</v>
      </c>
      <c r="E338">
        <v>10.119999999999999</v>
      </c>
      <c r="F338">
        <v>411056600</v>
      </c>
    </row>
    <row r="339" spans="1:6" x14ac:dyDescent="0.45">
      <c r="A339" t="s">
        <v>44</v>
      </c>
      <c r="B339" t="s">
        <v>59</v>
      </c>
      <c r="C339" s="1">
        <v>39650</v>
      </c>
      <c r="D339" s="4">
        <v>0</v>
      </c>
      <c r="E339">
        <v>9.4420000000000002</v>
      </c>
      <c r="F339">
        <v>328421200</v>
      </c>
    </row>
    <row r="340" spans="1:6" x14ac:dyDescent="0.45">
      <c r="A340" t="s">
        <v>44</v>
      </c>
      <c r="B340" t="s">
        <v>59</v>
      </c>
      <c r="C340" s="1">
        <v>39657</v>
      </c>
      <c r="D340" s="4">
        <v>0</v>
      </c>
      <c r="E340">
        <v>9.0239999999999991</v>
      </c>
      <c r="F340">
        <v>312798900</v>
      </c>
    </row>
    <row r="341" spans="1:6" x14ac:dyDescent="0.45">
      <c r="A341" t="s">
        <v>44</v>
      </c>
      <c r="B341" t="s">
        <v>59</v>
      </c>
      <c r="C341" s="1">
        <v>39664</v>
      </c>
      <c r="D341" s="4">
        <v>0</v>
      </c>
      <c r="E341">
        <v>8.9939999999999998</v>
      </c>
      <c r="F341">
        <v>330905200</v>
      </c>
    </row>
    <row r="342" spans="1:6" x14ac:dyDescent="0.45">
      <c r="A342" t="s">
        <v>44</v>
      </c>
      <c r="B342" t="s">
        <v>59</v>
      </c>
      <c r="C342" s="1">
        <v>39671</v>
      </c>
      <c r="D342" s="4">
        <v>0</v>
      </c>
      <c r="E342">
        <v>10.17</v>
      </c>
      <c r="F342">
        <v>382850000</v>
      </c>
    </row>
    <row r="343" spans="1:6" x14ac:dyDescent="0.45">
      <c r="A343" t="s">
        <v>44</v>
      </c>
      <c r="B343" t="s">
        <v>59</v>
      </c>
      <c r="C343" s="1">
        <v>39678</v>
      </c>
      <c r="D343" s="4">
        <v>0</v>
      </c>
      <c r="E343">
        <v>9.4350000000000005</v>
      </c>
      <c r="F343">
        <v>212553900</v>
      </c>
    </row>
    <row r="344" spans="1:6" x14ac:dyDescent="0.45">
      <c r="A344" t="s">
        <v>44</v>
      </c>
      <c r="B344" t="s">
        <v>59</v>
      </c>
      <c r="C344" s="1">
        <v>39685</v>
      </c>
      <c r="D344" s="4">
        <v>0</v>
      </c>
      <c r="E344">
        <v>8.8699999999999992</v>
      </c>
      <c r="F344">
        <v>276016200</v>
      </c>
    </row>
    <row r="345" spans="1:6" x14ac:dyDescent="0.45">
      <c r="A345" t="s">
        <v>44</v>
      </c>
      <c r="B345" t="s">
        <v>59</v>
      </c>
      <c r="C345" s="1">
        <v>39692</v>
      </c>
      <c r="D345" s="4">
        <v>0</v>
      </c>
      <c r="E345">
        <v>8.7200000000000006</v>
      </c>
      <c r="F345">
        <v>292330100</v>
      </c>
    </row>
    <row r="346" spans="1:6" x14ac:dyDescent="0.45">
      <c r="A346" t="s">
        <v>44</v>
      </c>
      <c r="B346" t="s">
        <v>59</v>
      </c>
      <c r="C346" s="1">
        <v>39699</v>
      </c>
      <c r="D346" s="4">
        <v>0</v>
      </c>
      <c r="E346">
        <v>8.1609999999999996</v>
      </c>
      <c r="F346">
        <v>279326800</v>
      </c>
    </row>
    <row r="347" spans="1:6" x14ac:dyDescent="0.45">
      <c r="A347" t="s">
        <v>44</v>
      </c>
      <c r="B347" t="s">
        <v>59</v>
      </c>
      <c r="C347" s="1">
        <v>39706</v>
      </c>
      <c r="D347" s="4">
        <v>0</v>
      </c>
      <c r="E347">
        <v>7.3490000000000002</v>
      </c>
      <c r="F347">
        <v>228688200</v>
      </c>
    </row>
    <row r="348" spans="1:6" x14ac:dyDescent="0.45">
      <c r="A348" t="s">
        <v>44</v>
      </c>
      <c r="B348" t="s">
        <v>59</v>
      </c>
      <c r="C348" s="1">
        <v>39713</v>
      </c>
      <c r="D348" s="4">
        <v>0</v>
      </c>
      <c r="E348">
        <v>7.2</v>
      </c>
      <c r="F348">
        <v>176399300</v>
      </c>
    </row>
    <row r="349" spans="1:6" x14ac:dyDescent="0.45">
      <c r="A349" t="s">
        <v>44</v>
      </c>
      <c r="B349" t="s">
        <v>59</v>
      </c>
      <c r="C349" s="1">
        <v>39720</v>
      </c>
      <c r="D349" s="4">
        <v>0</v>
      </c>
      <c r="E349">
        <v>6.7270000000000003</v>
      </c>
      <c r="F349">
        <v>122814300</v>
      </c>
    </row>
    <row r="350" spans="1:6" x14ac:dyDescent="0.45">
      <c r="A350" t="s">
        <v>44</v>
      </c>
      <c r="B350" t="s">
        <v>59</v>
      </c>
      <c r="C350" s="1">
        <v>39727</v>
      </c>
      <c r="D350" s="4">
        <v>0</v>
      </c>
      <c r="E350">
        <v>6.1710000000000003</v>
      </c>
      <c r="F350">
        <v>118964800</v>
      </c>
    </row>
    <row r="351" spans="1:6" x14ac:dyDescent="0.45">
      <c r="A351" t="s">
        <v>44</v>
      </c>
      <c r="B351" t="s">
        <v>59</v>
      </c>
      <c r="C351" s="1">
        <v>39734</v>
      </c>
      <c r="D351" s="4">
        <v>0</v>
      </c>
      <c r="E351">
        <v>5.6550000000000002</v>
      </c>
      <c r="F351">
        <v>153621300</v>
      </c>
    </row>
    <row r="352" spans="1:6" x14ac:dyDescent="0.45">
      <c r="A352" t="s">
        <v>44</v>
      </c>
      <c r="B352" t="s">
        <v>59</v>
      </c>
      <c r="C352" s="1">
        <v>39741</v>
      </c>
      <c r="D352" s="4">
        <v>0</v>
      </c>
      <c r="E352">
        <v>4.5410000000000004</v>
      </c>
      <c r="F352">
        <v>113826600</v>
      </c>
    </row>
    <row r="353" spans="1:6" x14ac:dyDescent="0.45">
      <c r="A353" t="s">
        <v>44</v>
      </c>
      <c r="B353" t="s">
        <v>59</v>
      </c>
      <c r="C353" s="1">
        <v>39748</v>
      </c>
      <c r="D353" s="4">
        <v>0</v>
      </c>
      <c r="E353">
        <v>6.5839999999999996</v>
      </c>
      <c r="F353">
        <v>249926900</v>
      </c>
    </row>
    <row r="354" spans="1:6" x14ac:dyDescent="0.45">
      <c r="A354" t="s">
        <v>44</v>
      </c>
      <c r="B354" t="s">
        <v>59</v>
      </c>
      <c r="C354" s="1">
        <v>39755</v>
      </c>
      <c r="D354" s="4">
        <v>0</v>
      </c>
      <c r="E354">
        <v>5.88</v>
      </c>
      <c r="F354">
        <v>239237200</v>
      </c>
    </row>
    <row r="355" spans="1:6" x14ac:dyDescent="0.45">
      <c r="A355" t="s">
        <v>44</v>
      </c>
      <c r="B355" t="s">
        <v>59</v>
      </c>
      <c r="C355" s="1">
        <v>39762</v>
      </c>
      <c r="D355" s="4">
        <v>0</v>
      </c>
      <c r="E355">
        <v>5.14</v>
      </c>
      <c r="F355">
        <v>135923800</v>
      </c>
    </row>
    <row r="356" spans="1:6" x14ac:dyDescent="0.45">
      <c r="A356" t="s">
        <v>44</v>
      </c>
      <c r="B356" t="s">
        <v>59</v>
      </c>
      <c r="C356" s="1">
        <v>39769</v>
      </c>
      <c r="D356" s="4">
        <v>0</v>
      </c>
      <c r="E356">
        <v>4.6319999999999997</v>
      </c>
      <c r="F356">
        <v>256344400</v>
      </c>
    </row>
    <row r="357" spans="1:6" x14ac:dyDescent="0.45">
      <c r="A357" t="s">
        <v>44</v>
      </c>
      <c r="B357" t="s">
        <v>59</v>
      </c>
      <c r="C357" s="1">
        <v>39776</v>
      </c>
      <c r="D357" s="4">
        <v>0</v>
      </c>
      <c r="E357">
        <v>5.56</v>
      </c>
      <c r="F357">
        <v>404856200</v>
      </c>
    </row>
    <row r="358" spans="1:6" x14ac:dyDescent="0.45">
      <c r="A358" t="s">
        <v>44</v>
      </c>
      <c r="B358" t="s">
        <v>59</v>
      </c>
      <c r="C358" s="1">
        <v>39783</v>
      </c>
      <c r="D358" s="4">
        <v>0</v>
      </c>
      <c r="E358">
        <v>5.2220000000000004</v>
      </c>
      <c r="F358">
        <v>144965400</v>
      </c>
    </row>
    <row r="359" spans="1:6" x14ac:dyDescent="0.45">
      <c r="A359" t="s">
        <v>44</v>
      </c>
      <c r="B359" t="s">
        <v>59</v>
      </c>
      <c r="C359" s="1">
        <v>39790</v>
      </c>
      <c r="D359" s="4">
        <v>0</v>
      </c>
      <c r="E359">
        <v>5.52</v>
      </c>
      <c r="F359">
        <v>165587700</v>
      </c>
    </row>
    <row r="360" spans="1:6" x14ac:dyDescent="0.45">
      <c r="A360" t="s">
        <v>44</v>
      </c>
      <c r="B360" t="s">
        <v>59</v>
      </c>
      <c r="C360" s="1">
        <v>39797</v>
      </c>
      <c r="D360" s="4">
        <v>0</v>
      </c>
      <c r="E360">
        <v>6.16</v>
      </c>
      <c r="F360">
        <v>281897200</v>
      </c>
    </row>
    <row r="361" spans="1:6" x14ac:dyDescent="0.45">
      <c r="A361" t="s">
        <v>44</v>
      </c>
      <c r="B361" t="s">
        <v>59</v>
      </c>
      <c r="C361" s="1">
        <v>39804</v>
      </c>
      <c r="D361" s="4">
        <v>0</v>
      </c>
      <c r="E361">
        <v>5.75</v>
      </c>
      <c r="F361">
        <v>133750400</v>
      </c>
    </row>
    <row r="362" spans="1:6" x14ac:dyDescent="0.45">
      <c r="A362" t="s">
        <v>44</v>
      </c>
      <c r="B362" t="s">
        <v>59</v>
      </c>
      <c r="C362" s="1">
        <v>39811</v>
      </c>
      <c r="D362" s="4">
        <v>0</v>
      </c>
      <c r="E362">
        <v>6.0940000000000003</v>
      </c>
      <c r="F362">
        <v>44746200</v>
      </c>
    </row>
    <row r="363" spans="1:6" x14ac:dyDescent="0.45">
      <c r="A363" t="s">
        <v>44</v>
      </c>
      <c r="B363" t="s">
        <v>59</v>
      </c>
      <c r="C363" s="1">
        <v>39818</v>
      </c>
      <c r="D363" s="4">
        <v>0</v>
      </c>
      <c r="E363">
        <v>5.9550000000000001</v>
      </c>
      <c r="F363">
        <v>22082500</v>
      </c>
    </row>
    <row r="364" spans="1:6" x14ac:dyDescent="0.45">
      <c r="A364" t="s">
        <v>44</v>
      </c>
      <c r="B364" t="s">
        <v>59</v>
      </c>
      <c r="C364" s="1">
        <v>39825</v>
      </c>
      <c r="D364" s="4">
        <v>0</v>
      </c>
      <c r="E364">
        <v>5.923</v>
      </c>
      <c r="F364">
        <v>176377600</v>
      </c>
    </row>
    <row r="365" spans="1:6" x14ac:dyDescent="0.45">
      <c r="A365" t="s">
        <v>44</v>
      </c>
      <c r="B365" t="s">
        <v>59</v>
      </c>
      <c r="C365" s="1">
        <v>39832</v>
      </c>
      <c r="D365" s="4">
        <v>0</v>
      </c>
      <c r="E365">
        <v>6.03</v>
      </c>
      <c r="F365">
        <v>135053600</v>
      </c>
    </row>
    <row r="366" spans="1:6" x14ac:dyDescent="0.45">
      <c r="A366" t="s">
        <v>44</v>
      </c>
      <c r="B366" t="s">
        <v>59</v>
      </c>
      <c r="C366" s="1">
        <v>39839</v>
      </c>
      <c r="D366" s="4">
        <v>0</v>
      </c>
      <c r="E366">
        <v>7.2919999999999998</v>
      </c>
      <c r="F366">
        <v>216985200</v>
      </c>
    </row>
    <row r="367" spans="1:6" x14ac:dyDescent="0.45">
      <c r="A367" t="s">
        <v>44</v>
      </c>
      <c r="B367" t="s">
        <v>59</v>
      </c>
      <c r="C367" s="1">
        <v>39846</v>
      </c>
      <c r="D367" s="4">
        <v>0</v>
      </c>
      <c r="E367">
        <v>7.8289999999999997</v>
      </c>
      <c r="F367">
        <v>265748700</v>
      </c>
    </row>
    <row r="368" spans="1:6" x14ac:dyDescent="0.45">
      <c r="A368" t="s">
        <v>44</v>
      </c>
      <c r="B368" t="s">
        <v>59</v>
      </c>
      <c r="C368" s="1">
        <v>39853</v>
      </c>
      <c r="D368" s="4">
        <v>0</v>
      </c>
      <c r="E368">
        <v>8.33</v>
      </c>
      <c r="F368">
        <v>376789600</v>
      </c>
    </row>
    <row r="369" spans="1:6" x14ac:dyDescent="0.45">
      <c r="A369" t="s">
        <v>44</v>
      </c>
      <c r="B369" t="s">
        <v>59</v>
      </c>
      <c r="C369" s="1">
        <v>39860</v>
      </c>
      <c r="D369" s="4">
        <v>0</v>
      </c>
      <c r="E369">
        <v>7.899</v>
      </c>
      <c r="F369">
        <v>222817900</v>
      </c>
    </row>
    <row r="370" spans="1:6" x14ac:dyDescent="0.45">
      <c r="A370" t="s">
        <v>44</v>
      </c>
      <c r="B370" t="s">
        <v>59</v>
      </c>
      <c r="C370" s="1">
        <v>39867</v>
      </c>
      <c r="D370" s="4">
        <v>0</v>
      </c>
      <c r="E370">
        <v>8.2929999999999993</v>
      </c>
      <c r="F370">
        <v>272631500</v>
      </c>
    </row>
    <row r="371" spans="1:6" x14ac:dyDescent="0.45">
      <c r="A371" t="s">
        <v>44</v>
      </c>
      <c r="B371" t="s">
        <v>59</v>
      </c>
      <c r="C371" s="1">
        <v>39874</v>
      </c>
      <c r="D371" s="4">
        <v>0</v>
      </c>
      <c r="E371">
        <v>8.5760000000000005</v>
      </c>
      <c r="F371">
        <v>284958100</v>
      </c>
    </row>
    <row r="372" spans="1:6" x14ac:dyDescent="0.45">
      <c r="A372" t="s">
        <v>44</v>
      </c>
      <c r="B372" t="s">
        <v>59</v>
      </c>
      <c r="C372" s="1">
        <v>39881</v>
      </c>
      <c r="D372" s="4">
        <v>0</v>
      </c>
      <c r="E372">
        <v>8.1850000000000005</v>
      </c>
      <c r="F372">
        <v>318707700</v>
      </c>
    </row>
    <row r="373" spans="1:6" x14ac:dyDescent="0.45">
      <c r="A373" t="s">
        <v>44</v>
      </c>
      <c r="B373" t="s">
        <v>59</v>
      </c>
      <c r="C373" s="1">
        <v>39888</v>
      </c>
      <c r="D373" s="4">
        <v>0</v>
      </c>
      <c r="E373">
        <v>8.1199999999999992</v>
      </c>
      <c r="F373">
        <v>186525700</v>
      </c>
    </row>
    <row r="374" spans="1:6" x14ac:dyDescent="0.45">
      <c r="A374" t="s">
        <v>44</v>
      </c>
      <c r="B374" t="s">
        <v>59</v>
      </c>
      <c r="C374" s="1">
        <v>39895</v>
      </c>
      <c r="D374" s="4">
        <v>0</v>
      </c>
      <c r="E374">
        <v>8.48</v>
      </c>
      <c r="F374">
        <v>252521500</v>
      </c>
    </row>
    <row r="375" spans="1:6" x14ac:dyDescent="0.45">
      <c r="A375" t="s">
        <v>44</v>
      </c>
      <c r="B375" t="s">
        <v>59</v>
      </c>
      <c r="C375" s="1">
        <v>39902</v>
      </c>
      <c r="D375" s="4">
        <v>0</v>
      </c>
      <c r="E375">
        <v>8.9600000000000009</v>
      </c>
      <c r="F375">
        <v>246936500</v>
      </c>
    </row>
    <row r="376" spans="1:6" x14ac:dyDescent="0.45">
      <c r="A376" t="s">
        <v>44</v>
      </c>
      <c r="B376" t="s">
        <v>59</v>
      </c>
      <c r="C376" s="1">
        <v>39909</v>
      </c>
      <c r="D376" s="4">
        <v>0</v>
      </c>
      <c r="E376">
        <v>9.2170000000000005</v>
      </c>
      <c r="F376">
        <v>175999000</v>
      </c>
    </row>
    <row r="377" spans="1:6" x14ac:dyDescent="0.45">
      <c r="A377" t="s">
        <v>44</v>
      </c>
      <c r="B377" t="s">
        <v>59</v>
      </c>
      <c r="C377" s="1">
        <v>39916</v>
      </c>
      <c r="D377" s="4">
        <v>0</v>
      </c>
      <c r="E377">
        <v>9.3800000000000008</v>
      </c>
      <c r="F377">
        <v>126448300</v>
      </c>
    </row>
    <row r="378" spans="1:6" x14ac:dyDescent="0.45">
      <c r="A378" t="s">
        <v>44</v>
      </c>
      <c r="B378" t="s">
        <v>59</v>
      </c>
      <c r="C378" s="1">
        <v>39923</v>
      </c>
      <c r="D378" s="4">
        <v>0</v>
      </c>
      <c r="E378">
        <v>9.89</v>
      </c>
      <c r="F378">
        <v>144850900</v>
      </c>
    </row>
    <row r="379" spans="1:6" x14ac:dyDescent="0.45">
      <c r="A379" t="s">
        <v>44</v>
      </c>
      <c r="B379" t="s">
        <v>59</v>
      </c>
      <c r="C379" s="1">
        <v>39930</v>
      </c>
      <c r="D379" s="4">
        <v>0</v>
      </c>
      <c r="E379">
        <v>10.18</v>
      </c>
      <c r="F379">
        <v>131041100</v>
      </c>
    </row>
    <row r="380" spans="1:6" x14ac:dyDescent="0.45">
      <c r="A380" t="s">
        <v>44</v>
      </c>
      <c r="B380" t="s">
        <v>59</v>
      </c>
      <c r="C380" s="1">
        <v>39937</v>
      </c>
      <c r="D380" s="4">
        <v>0</v>
      </c>
      <c r="E380">
        <v>10.901</v>
      </c>
      <c r="F380">
        <v>248156800</v>
      </c>
    </row>
    <row r="381" spans="1:6" x14ac:dyDescent="0.45">
      <c r="A381" t="s">
        <v>44</v>
      </c>
      <c r="B381" t="s">
        <v>59</v>
      </c>
      <c r="C381" s="1">
        <v>39944</v>
      </c>
      <c r="D381" s="4">
        <v>0</v>
      </c>
      <c r="E381">
        <v>11.237</v>
      </c>
      <c r="F381">
        <v>433012500</v>
      </c>
    </row>
    <row r="382" spans="1:6" x14ac:dyDescent="0.45">
      <c r="A382" t="s">
        <v>44</v>
      </c>
      <c r="B382" t="s">
        <v>59</v>
      </c>
      <c r="C382" s="1">
        <v>39951</v>
      </c>
      <c r="D382" s="4">
        <v>0</v>
      </c>
      <c r="E382">
        <v>9.359</v>
      </c>
      <c r="F382">
        <v>378483000</v>
      </c>
    </row>
    <row r="383" spans="1:6" x14ac:dyDescent="0.45">
      <c r="A383" t="s">
        <v>44</v>
      </c>
      <c r="B383" t="s">
        <v>59</v>
      </c>
      <c r="C383" s="1">
        <v>39958</v>
      </c>
      <c r="D383" s="4">
        <v>0</v>
      </c>
      <c r="E383">
        <v>9.7799999999999994</v>
      </c>
      <c r="F383">
        <v>276949700</v>
      </c>
    </row>
    <row r="384" spans="1:6" x14ac:dyDescent="0.45">
      <c r="A384" t="s">
        <v>44</v>
      </c>
      <c r="B384" t="s">
        <v>59</v>
      </c>
      <c r="C384" s="1">
        <v>39965</v>
      </c>
      <c r="D384" s="4">
        <v>0</v>
      </c>
      <c r="E384">
        <v>9.7390000000000008</v>
      </c>
      <c r="F384">
        <v>329296100</v>
      </c>
    </row>
    <row r="385" spans="1:6" x14ac:dyDescent="0.45">
      <c r="A385" t="s">
        <v>44</v>
      </c>
      <c r="B385" t="s">
        <v>59</v>
      </c>
      <c r="C385" s="1">
        <v>39972</v>
      </c>
      <c r="D385" s="4">
        <v>0</v>
      </c>
      <c r="E385">
        <v>10.113</v>
      </c>
      <c r="F385">
        <v>143833600</v>
      </c>
    </row>
    <row r="386" spans="1:6" x14ac:dyDescent="0.45">
      <c r="A386" t="s">
        <v>44</v>
      </c>
      <c r="B386" t="s">
        <v>59</v>
      </c>
      <c r="C386" s="1">
        <v>39979</v>
      </c>
      <c r="D386" s="4">
        <v>0</v>
      </c>
      <c r="E386">
        <v>9.7799999999999994</v>
      </c>
      <c r="F386">
        <v>197159600</v>
      </c>
    </row>
    <row r="387" spans="1:6" x14ac:dyDescent="0.45">
      <c r="A387" t="s">
        <v>44</v>
      </c>
      <c r="B387" t="s">
        <v>59</v>
      </c>
      <c r="C387" s="1">
        <v>39986</v>
      </c>
      <c r="D387" s="4">
        <v>0</v>
      </c>
      <c r="E387">
        <v>8.9649999999999999</v>
      </c>
      <c r="F387">
        <v>135962300</v>
      </c>
    </row>
    <row r="388" spans="1:6" x14ac:dyDescent="0.45">
      <c r="A388" t="s">
        <v>44</v>
      </c>
      <c r="B388" t="s">
        <v>59</v>
      </c>
      <c r="C388" s="1">
        <v>39993</v>
      </c>
      <c r="D388" s="4">
        <v>0</v>
      </c>
      <c r="E388">
        <v>8.6199999999999992</v>
      </c>
      <c r="F388">
        <v>104878700</v>
      </c>
    </row>
    <row r="389" spans="1:6" x14ac:dyDescent="0.45">
      <c r="A389" t="s">
        <v>44</v>
      </c>
      <c r="B389" t="s">
        <v>59</v>
      </c>
      <c r="C389" s="1">
        <v>40000</v>
      </c>
      <c r="D389" s="4">
        <v>0</v>
      </c>
      <c r="E389">
        <v>7.601</v>
      </c>
      <c r="F389">
        <v>197498500</v>
      </c>
    </row>
    <row r="390" spans="1:6" x14ac:dyDescent="0.45">
      <c r="A390" t="s">
        <v>44</v>
      </c>
      <c r="B390" t="s">
        <v>59</v>
      </c>
      <c r="C390" s="1">
        <v>40007</v>
      </c>
      <c r="D390" s="4">
        <v>0</v>
      </c>
      <c r="E390">
        <v>9.23</v>
      </c>
      <c r="F390">
        <v>264612700</v>
      </c>
    </row>
    <row r="391" spans="1:6" x14ac:dyDescent="0.45">
      <c r="A391" t="s">
        <v>44</v>
      </c>
      <c r="B391" t="s">
        <v>59</v>
      </c>
      <c r="C391" s="1">
        <v>40014</v>
      </c>
      <c r="D391" s="4">
        <v>0</v>
      </c>
      <c r="E391">
        <v>9.68</v>
      </c>
      <c r="F391">
        <v>164677200</v>
      </c>
    </row>
    <row r="392" spans="1:6" x14ac:dyDescent="0.45">
      <c r="A392" t="s">
        <v>44</v>
      </c>
      <c r="B392" t="s">
        <v>59</v>
      </c>
      <c r="C392" s="1">
        <v>40021</v>
      </c>
      <c r="D392" s="4">
        <v>0</v>
      </c>
      <c r="E392">
        <v>9.782</v>
      </c>
      <c r="F392">
        <v>120209700</v>
      </c>
    </row>
    <row r="393" spans="1:6" x14ac:dyDescent="0.45">
      <c r="A393" t="s">
        <v>44</v>
      </c>
      <c r="B393" t="s">
        <v>59</v>
      </c>
      <c r="C393" s="1">
        <v>40028</v>
      </c>
      <c r="D393" s="4">
        <v>0</v>
      </c>
      <c r="E393">
        <v>10.217000000000001</v>
      </c>
      <c r="F393">
        <v>199361100</v>
      </c>
    </row>
    <row r="394" spans="1:6" x14ac:dyDescent="0.45">
      <c r="A394" t="s">
        <v>44</v>
      </c>
      <c r="B394" t="s">
        <v>59</v>
      </c>
      <c r="C394" s="1">
        <v>40035</v>
      </c>
      <c r="D394" s="4">
        <v>0</v>
      </c>
      <c r="E394">
        <v>10.404999999999999</v>
      </c>
      <c r="F394">
        <v>148924700</v>
      </c>
    </row>
    <row r="395" spans="1:6" x14ac:dyDescent="0.45">
      <c r="A395" t="s">
        <v>44</v>
      </c>
      <c r="B395" t="s">
        <v>59</v>
      </c>
      <c r="C395" s="1">
        <v>40042</v>
      </c>
      <c r="D395" s="4">
        <v>0</v>
      </c>
      <c r="E395">
        <v>11</v>
      </c>
      <c r="F395">
        <v>155305700</v>
      </c>
    </row>
    <row r="396" spans="1:6" x14ac:dyDescent="0.45">
      <c r="A396" t="s">
        <v>44</v>
      </c>
      <c r="B396" t="s">
        <v>59</v>
      </c>
      <c r="C396" s="1">
        <v>40049</v>
      </c>
      <c r="D396" s="4">
        <v>0</v>
      </c>
      <c r="E396">
        <v>11.172000000000001</v>
      </c>
      <c r="F396">
        <v>112429800</v>
      </c>
    </row>
    <row r="397" spans="1:6" x14ac:dyDescent="0.45">
      <c r="A397" t="s">
        <v>44</v>
      </c>
      <c r="B397" t="s">
        <v>59</v>
      </c>
      <c r="C397" s="1">
        <v>40056</v>
      </c>
      <c r="D397" s="4">
        <v>0</v>
      </c>
      <c r="E397">
        <v>10.849</v>
      </c>
      <c r="F397">
        <v>122698900</v>
      </c>
    </row>
    <row r="398" spans="1:6" x14ac:dyDescent="0.45">
      <c r="A398" t="s">
        <v>44</v>
      </c>
      <c r="B398" t="s">
        <v>59</v>
      </c>
      <c r="C398" s="1">
        <v>40063</v>
      </c>
      <c r="D398" s="4">
        <v>0</v>
      </c>
      <c r="E398">
        <v>11.737</v>
      </c>
      <c r="F398">
        <v>151324500</v>
      </c>
    </row>
    <row r="399" spans="1:6" x14ac:dyDescent="0.45">
      <c r="A399" t="s">
        <v>44</v>
      </c>
      <c r="B399" t="s">
        <v>59</v>
      </c>
      <c r="C399" s="1">
        <v>40070</v>
      </c>
      <c r="D399" s="4">
        <v>0</v>
      </c>
      <c r="E399">
        <v>11.55</v>
      </c>
      <c r="F399">
        <v>205177100</v>
      </c>
    </row>
    <row r="400" spans="1:6" x14ac:dyDescent="0.45">
      <c r="A400" t="s">
        <v>44</v>
      </c>
      <c r="B400" t="s">
        <v>59</v>
      </c>
      <c r="C400" s="1">
        <v>40077</v>
      </c>
      <c r="D400" s="4">
        <v>0</v>
      </c>
      <c r="E400">
        <v>10.8</v>
      </c>
      <c r="F400">
        <v>172318100</v>
      </c>
    </row>
    <row r="401" spans="1:6" x14ac:dyDescent="0.45">
      <c r="A401" t="s">
        <v>44</v>
      </c>
      <c r="B401" t="s">
        <v>59</v>
      </c>
      <c r="C401" s="1">
        <v>40084</v>
      </c>
      <c r="D401" s="4">
        <v>0</v>
      </c>
      <c r="E401">
        <v>11.201000000000001</v>
      </c>
      <c r="F401">
        <v>212871000</v>
      </c>
    </row>
    <row r="402" spans="1:6" x14ac:dyDescent="0.45">
      <c r="A402" t="s">
        <v>44</v>
      </c>
      <c r="B402" t="s">
        <v>59</v>
      </c>
      <c r="C402" s="1">
        <v>40091</v>
      </c>
      <c r="D402" s="4">
        <v>0</v>
      </c>
      <c r="E402">
        <v>12.65</v>
      </c>
      <c r="F402">
        <v>224128000</v>
      </c>
    </row>
    <row r="403" spans="1:6" x14ac:dyDescent="0.45">
      <c r="A403" t="s">
        <v>44</v>
      </c>
      <c r="B403" t="s">
        <v>59</v>
      </c>
      <c r="C403" s="1">
        <v>40098</v>
      </c>
      <c r="D403" s="4">
        <v>0</v>
      </c>
      <c r="E403">
        <v>13.1</v>
      </c>
      <c r="F403">
        <v>197526100</v>
      </c>
    </row>
    <row r="404" spans="1:6" x14ac:dyDescent="0.45">
      <c r="A404" t="s">
        <v>44</v>
      </c>
      <c r="B404" t="s">
        <v>59</v>
      </c>
      <c r="C404" s="1">
        <v>40105</v>
      </c>
      <c r="D404" s="4">
        <v>0</v>
      </c>
      <c r="E404">
        <v>13.164999999999999</v>
      </c>
      <c r="F404">
        <v>123701800</v>
      </c>
    </row>
    <row r="405" spans="1:6" x14ac:dyDescent="0.45">
      <c r="A405" t="s">
        <v>44</v>
      </c>
      <c r="B405" t="s">
        <v>59</v>
      </c>
      <c r="C405" s="1">
        <v>40112</v>
      </c>
      <c r="D405" s="4">
        <v>0</v>
      </c>
      <c r="E405">
        <v>12.3</v>
      </c>
      <c r="F405">
        <v>135348200</v>
      </c>
    </row>
    <row r="406" spans="1:6" x14ac:dyDescent="0.45">
      <c r="A406" t="s">
        <v>44</v>
      </c>
      <c r="B406" t="s">
        <v>59</v>
      </c>
      <c r="C406" s="1">
        <v>40119</v>
      </c>
      <c r="D406" s="4">
        <v>0</v>
      </c>
      <c r="E406">
        <v>12.4</v>
      </c>
      <c r="F406">
        <v>132822600</v>
      </c>
    </row>
    <row r="407" spans="1:6" x14ac:dyDescent="0.45">
      <c r="A407" t="s">
        <v>44</v>
      </c>
      <c r="B407" t="s">
        <v>59</v>
      </c>
      <c r="C407" s="1">
        <v>40126</v>
      </c>
      <c r="D407" s="4">
        <v>0</v>
      </c>
      <c r="E407">
        <v>13.86</v>
      </c>
      <c r="F407">
        <v>269568000</v>
      </c>
    </row>
    <row r="408" spans="1:6" x14ac:dyDescent="0.45">
      <c r="A408" t="s">
        <v>44</v>
      </c>
      <c r="B408" t="s">
        <v>59</v>
      </c>
      <c r="C408" s="1">
        <v>40133</v>
      </c>
      <c r="D408" s="4">
        <v>0</v>
      </c>
      <c r="E408">
        <v>13.39</v>
      </c>
      <c r="F408">
        <v>203669900</v>
      </c>
    </row>
    <row r="409" spans="1:6" x14ac:dyDescent="0.45">
      <c r="A409" t="s">
        <v>44</v>
      </c>
      <c r="B409" t="s">
        <v>59</v>
      </c>
      <c r="C409" s="1">
        <v>40140</v>
      </c>
      <c r="D409" s="4">
        <v>0</v>
      </c>
      <c r="E409">
        <v>13.579000000000001</v>
      </c>
      <c r="F409">
        <v>146253700</v>
      </c>
    </row>
    <row r="410" spans="1:6" x14ac:dyDescent="0.45">
      <c r="A410" t="s">
        <v>44</v>
      </c>
      <c r="B410" t="s">
        <v>59</v>
      </c>
      <c r="C410" s="1">
        <v>40147</v>
      </c>
      <c r="D410" s="4">
        <v>0</v>
      </c>
      <c r="E410">
        <v>13.89</v>
      </c>
      <c r="F410">
        <v>172396100</v>
      </c>
    </row>
    <row r="411" spans="1:6" x14ac:dyDescent="0.45">
      <c r="A411" t="s">
        <v>44</v>
      </c>
      <c r="B411" t="s">
        <v>59</v>
      </c>
      <c r="C411" s="1">
        <v>40154</v>
      </c>
      <c r="D411" s="4">
        <v>0</v>
      </c>
      <c r="E411">
        <v>13.467000000000001</v>
      </c>
      <c r="F411">
        <v>101636000</v>
      </c>
    </row>
    <row r="412" spans="1:6" x14ac:dyDescent="0.45">
      <c r="A412" t="s">
        <v>44</v>
      </c>
      <c r="B412" t="s">
        <v>59</v>
      </c>
      <c r="C412" s="1">
        <v>40161</v>
      </c>
      <c r="D412" s="4">
        <v>0</v>
      </c>
      <c r="E412">
        <v>14.281000000000001</v>
      </c>
      <c r="F412">
        <v>121803200</v>
      </c>
    </row>
    <row r="413" spans="1:6" x14ac:dyDescent="0.45">
      <c r="A413" t="s">
        <v>44</v>
      </c>
      <c r="B413" t="s">
        <v>59</v>
      </c>
      <c r="C413" s="1">
        <v>40168</v>
      </c>
      <c r="D413" s="4">
        <v>0</v>
      </c>
      <c r="E413">
        <v>14.042</v>
      </c>
      <c r="F413">
        <v>90955800</v>
      </c>
    </row>
    <row r="414" spans="1:6" x14ac:dyDescent="0.45">
      <c r="A414" t="s">
        <v>44</v>
      </c>
      <c r="B414" t="s">
        <v>59</v>
      </c>
      <c r="C414" s="1">
        <v>40175</v>
      </c>
      <c r="D414" s="4">
        <v>0</v>
      </c>
      <c r="E414">
        <v>14.605</v>
      </c>
      <c r="F414">
        <v>52064600</v>
      </c>
    </row>
    <row r="415" spans="1:6" x14ac:dyDescent="0.45">
      <c r="A415" t="s">
        <v>44</v>
      </c>
      <c r="B415" t="s">
        <v>59</v>
      </c>
      <c r="C415" s="1">
        <v>40189</v>
      </c>
      <c r="D415" s="4">
        <v>0</v>
      </c>
      <c r="E415">
        <v>15.41</v>
      </c>
      <c r="F415">
        <v>120682400</v>
      </c>
    </row>
    <row r="416" spans="1:6" x14ac:dyDescent="0.45">
      <c r="A416" t="s">
        <v>44</v>
      </c>
      <c r="B416" t="s">
        <v>59</v>
      </c>
      <c r="C416" s="1">
        <v>40196</v>
      </c>
      <c r="D416" s="4">
        <v>0</v>
      </c>
      <c r="E416">
        <v>14.98</v>
      </c>
      <c r="F416">
        <v>124100400</v>
      </c>
    </row>
    <row r="417" spans="1:6" x14ac:dyDescent="0.45">
      <c r="A417" t="s">
        <v>44</v>
      </c>
      <c r="B417" t="s">
        <v>59</v>
      </c>
      <c r="C417" s="1">
        <v>40203</v>
      </c>
      <c r="D417" s="4">
        <v>0</v>
      </c>
      <c r="E417">
        <v>14.43</v>
      </c>
      <c r="F417">
        <v>111217600</v>
      </c>
    </row>
    <row r="418" spans="1:6" x14ac:dyDescent="0.45">
      <c r="A418" t="s">
        <v>44</v>
      </c>
      <c r="B418" t="s">
        <v>59</v>
      </c>
      <c r="C418" s="1">
        <v>40210</v>
      </c>
      <c r="D418" s="4">
        <v>0</v>
      </c>
      <c r="E418">
        <v>13.997999999999999</v>
      </c>
      <c r="F418">
        <v>94984500</v>
      </c>
    </row>
    <row r="419" spans="1:6" x14ac:dyDescent="0.45">
      <c r="A419" t="s">
        <v>44</v>
      </c>
      <c r="B419" t="s">
        <v>59</v>
      </c>
      <c r="C419" s="1">
        <v>40217</v>
      </c>
      <c r="D419" s="4">
        <v>0</v>
      </c>
      <c r="E419">
        <v>14.23</v>
      </c>
      <c r="F419">
        <v>81155700</v>
      </c>
    </row>
    <row r="420" spans="1:6" x14ac:dyDescent="0.45">
      <c r="A420" t="s">
        <v>44</v>
      </c>
      <c r="B420" t="s">
        <v>59</v>
      </c>
      <c r="C420" s="1">
        <v>40224</v>
      </c>
      <c r="D420" s="4">
        <v>0</v>
      </c>
      <c r="E420">
        <v>14.375999999999999</v>
      </c>
      <c r="F420">
        <v>70514000</v>
      </c>
    </row>
    <row r="421" spans="1:6" x14ac:dyDescent="0.45">
      <c r="A421" t="s">
        <v>44</v>
      </c>
      <c r="B421" t="s">
        <v>59</v>
      </c>
      <c r="C421" s="1">
        <v>40231</v>
      </c>
      <c r="D421" s="4">
        <v>0</v>
      </c>
      <c r="E421">
        <v>14.968999999999999</v>
      </c>
      <c r="F421">
        <v>53444400</v>
      </c>
    </row>
    <row r="422" spans="1:6" x14ac:dyDescent="0.45">
      <c r="A422" t="s">
        <v>44</v>
      </c>
      <c r="B422" t="s">
        <v>59</v>
      </c>
      <c r="C422" s="1">
        <v>40238</v>
      </c>
      <c r="D422" s="4">
        <v>0</v>
      </c>
      <c r="E422">
        <v>15.499000000000001</v>
      </c>
      <c r="F422">
        <v>75628800</v>
      </c>
    </row>
    <row r="423" spans="1:6" x14ac:dyDescent="0.45">
      <c r="A423" t="s">
        <v>44</v>
      </c>
      <c r="B423" t="s">
        <v>59</v>
      </c>
      <c r="C423" s="1">
        <v>40245</v>
      </c>
      <c r="D423" s="4">
        <v>0</v>
      </c>
      <c r="E423">
        <v>16.03</v>
      </c>
      <c r="F423">
        <v>77407600</v>
      </c>
    </row>
    <row r="424" spans="1:6" x14ac:dyDescent="0.45">
      <c r="A424" t="s">
        <v>44</v>
      </c>
      <c r="B424" t="s">
        <v>59</v>
      </c>
      <c r="C424" s="1">
        <v>40252</v>
      </c>
      <c r="D424" s="4">
        <v>0</v>
      </c>
      <c r="E424">
        <v>16.2</v>
      </c>
      <c r="F424">
        <v>88621100</v>
      </c>
    </row>
    <row r="425" spans="1:6" x14ac:dyDescent="0.45">
      <c r="A425" t="s">
        <v>44</v>
      </c>
      <c r="B425" t="s">
        <v>59</v>
      </c>
      <c r="C425" s="1">
        <v>40259</v>
      </c>
      <c r="D425" s="4">
        <v>0</v>
      </c>
      <c r="E425">
        <v>16.199000000000002</v>
      </c>
      <c r="F425">
        <v>66701200</v>
      </c>
    </row>
    <row r="426" spans="1:6" x14ac:dyDescent="0.45">
      <c r="A426" t="s">
        <v>44</v>
      </c>
      <c r="B426" t="s">
        <v>59</v>
      </c>
      <c r="C426" s="1">
        <v>40266</v>
      </c>
      <c r="D426" s="4">
        <v>0</v>
      </c>
      <c r="E426">
        <v>17.030999999999999</v>
      </c>
      <c r="F426">
        <v>136869000</v>
      </c>
    </row>
    <row r="427" spans="1:6" x14ac:dyDescent="0.45">
      <c r="A427" t="s">
        <v>44</v>
      </c>
      <c r="B427" t="s">
        <v>59</v>
      </c>
      <c r="C427" s="1">
        <v>40273</v>
      </c>
      <c r="D427" s="4">
        <v>0</v>
      </c>
      <c r="E427">
        <v>16.919</v>
      </c>
      <c r="F427">
        <v>81523000</v>
      </c>
    </row>
    <row r="428" spans="1:6" x14ac:dyDescent="0.45">
      <c r="A428" t="s">
        <v>44</v>
      </c>
      <c r="B428" t="s">
        <v>59</v>
      </c>
      <c r="C428" s="1">
        <v>40280</v>
      </c>
      <c r="D428" s="4">
        <v>0</v>
      </c>
      <c r="E428">
        <v>16.981000000000002</v>
      </c>
      <c r="F428">
        <v>105674600</v>
      </c>
    </row>
    <row r="429" spans="1:6" x14ac:dyDescent="0.45">
      <c r="A429" t="s">
        <v>44</v>
      </c>
      <c r="B429" t="s">
        <v>59</v>
      </c>
      <c r="C429" s="1">
        <v>40287</v>
      </c>
      <c r="D429" s="4">
        <v>0</v>
      </c>
      <c r="E429">
        <v>16.585000000000001</v>
      </c>
      <c r="F429">
        <v>96258900</v>
      </c>
    </row>
    <row r="430" spans="1:6" x14ac:dyDescent="0.45">
      <c r="A430" t="s">
        <v>44</v>
      </c>
      <c r="B430" t="s">
        <v>59</v>
      </c>
      <c r="C430" s="1">
        <v>40294</v>
      </c>
      <c r="D430" s="4">
        <v>0</v>
      </c>
      <c r="E430">
        <v>15.699</v>
      </c>
      <c r="F430">
        <v>101626600</v>
      </c>
    </row>
    <row r="431" spans="1:6" x14ac:dyDescent="0.45">
      <c r="A431" t="s">
        <v>44</v>
      </c>
      <c r="B431" t="s">
        <v>59</v>
      </c>
      <c r="C431" s="1">
        <v>40301</v>
      </c>
      <c r="D431" s="4">
        <v>0</v>
      </c>
      <c r="E431">
        <v>14.45</v>
      </c>
      <c r="F431">
        <v>66546200</v>
      </c>
    </row>
    <row r="432" spans="1:6" x14ac:dyDescent="0.45">
      <c r="A432" t="s">
        <v>44</v>
      </c>
      <c r="B432" t="s">
        <v>59</v>
      </c>
      <c r="C432" s="1">
        <v>40308</v>
      </c>
      <c r="D432" s="4">
        <v>0</v>
      </c>
      <c r="E432">
        <v>15.045</v>
      </c>
      <c r="F432">
        <v>100746900</v>
      </c>
    </row>
    <row r="433" spans="1:6" x14ac:dyDescent="0.45">
      <c r="A433" t="s">
        <v>44</v>
      </c>
      <c r="B433" t="s">
        <v>59</v>
      </c>
      <c r="C433" s="1">
        <v>40315</v>
      </c>
      <c r="D433" s="4">
        <v>0</v>
      </c>
      <c r="E433">
        <v>12.051</v>
      </c>
      <c r="F433">
        <v>153646400</v>
      </c>
    </row>
    <row r="434" spans="1:6" x14ac:dyDescent="0.45">
      <c r="A434" t="s">
        <v>44</v>
      </c>
      <c r="B434" t="s">
        <v>59</v>
      </c>
      <c r="C434" s="1">
        <v>40322</v>
      </c>
      <c r="D434" s="4">
        <v>0</v>
      </c>
      <c r="E434">
        <v>13.25</v>
      </c>
      <c r="F434">
        <v>84678300</v>
      </c>
    </row>
    <row r="435" spans="1:6" x14ac:dyDescent="0.45">
      <c r="A435" t="s">
        <v>44</v>
      </c>
      <c r="B435" t="s">
        <v>59</v>
      </c>
      <c r="C435" s="1">
        <v>40329</v>
      </c>
      <c r="D435" s="4">
        <v>0</v>
      </c>
      <c r="E435">
        <v>12.385999999999999</v>
      </c>
      <c r="F435">
        <v>94967100</v>
      </c>
    </row>
    <row r="436" spans="1:6" x14ac:dyDescent="0.45">
      <c r="A436" t="s">
        <v>44</v>
      </c>
      <c r="B436" t="s">
        <v>59</v>
      </c>
      <c r="C436" s="1">
        <v>40336</v>
      </c>
      <c r="D436" s="4">
        <v>0</v>
      </c>
      <c r="E436">
        <v>12.98</v>
      </c>
      <c r="F436">
        <v>64990300</v>
      </c>
    </row>
    <row r="437" spans="1:6" x14ac:dyDescent="0.45">
      <c r="A437" t="s">
        <v>44</v>
      </c>
      <c r="B437" t="s">
        <v>59</v>
      </c>
      <c r="C437" s="1">
        <v>40343</v>
      </c>
      <c r="D437" s="4">
        <v>0</v>
      </c>
      <c r="E437">
        <v>13.026999999999999</v>
      </c>
      <c r="F437">
        <v>57871800</v>
      </c>
    </row>
    <row r="438" spans="1:6" x14ac:dyDescent="0.45">
      <c r="A438" t="s">
        <v>44</v>
      </c>
      <c r="B438" t="s">
        <v>59</v>
      </c>
      <c r="C438" s="1">
        <v>40350</v>
      </c>
      <c r="D438" s="4">
        <v>0</v>
      </c>
      <c r="E438">
        <v>13</v>
      </c>
      <c r="F438">
        <v>38607700</v>
      </c>
    </row>
    <row r="439" spans="1:6" x14ac:dyDescent="0.45">
      <c r="A439" t="s">
        <v>44</v>
      </c>
      <c r="B439" t="s">
        <v>59</v>
      </c>
      <c r="C439" s="1">
        <v>40357</v>
      </c>
      <c r="D439" s="4">
        <v>0</v>
      </c>
      <c r="E439">
        <v>12.898999999999999</v>
      </c>
      <c r="F439">
        <v>101608700</v>
      </c>
    </row>
    <row r="440" spans="1:6" x14ac:dyDescent="0.45">
      <c r="A440" t="s">
        <v>44</v>
      </c>
      <c r="B440" t="s">
        <v>59</v>
      </c>
      <c r="C440" s="1">
        <v>40364</v>
      </c>
      <c r="D440" s="4">
        <v>0</v>
      </c>
      <c r="E440">
        <v>12.849</v>
      </c>
      <c r="F440">
        <v>41668300</v>
      </c>
    </row>
    <row r="441" spans="1:6" x14ac:dyDescent="0.45">
      <c r="A441" t="s">
        <v>44</v>
      </c>
      <c r="B441" t="s">
        <v>59</v>
      </c>
      <c r="C441" s="1">
        <v>40371</v>
      </c>
      <c r="D441" s="4">
        <v>0</v>
      </c>
      <c r="E441">
        <v>13.15</v>
      </c>
      <c r="F441">
        <v>53001600</v>
      </c>
    </row>
    <row r="442" spans="1:6" x14ac:dyDescent="0.45">
      <c r="A442" t="s">
        <v>44</v>
      </c>
      <c r="B442" t="s">
        <v>59</v>
      </c>
      <c r="C442" s="1">
        <v>40378</v>
      </c>
      <c r="D442" s="4">
        <v>0</v>
      </c>
      <c r="E442">
        <v>13.25</v>
      </c>
      <c r="F442">
        <v>64812300</v>
      </c>
    </row>
    <row r="443" spans="1:6" x14ac:dyDescent="0.45">
      <c r="A443" t="s">
        <v>44</v>
      </c>
      <c r="B443" t="s">
        <v>59</v>
      </c>
      <c r="C443" s="1">
        <v>40385</v>
      </c>
      <c r="D443" s="4">
        <v>0</v>
      </c>
      <c r="E443">
        <v>13.798999999999999</v>
      </c>
      <c r="F443">
        <v>118395500</v>
      </c>
    </row>
    <row r="444" spans="1:6" x14ac:dyDescent="0.45">
      <c r="A444" t="s">
        <v>44</v>
      </c>
      <c r="B444" t="s">
        <v>59</v>
      </c>
      <c r="C444" s="1">
        <v>40392</v>
      </c>
      <c r="D444" s="4">
        <v>0</v>
      </c>
      <c r="E444">
        <v>13.481999999999999</v>
      </c>
      <c r="F444">
        <v>87879900</v>
      </c>
    </row>
    <row r="445" spans="1:6" x14ac:dyDescent="0.45">
      <c r="A445" t="s">
        <v>44</v>
      </c>
      <c r="B445" t="s">
        <v>59</v>
      </c>
      <c r="C445" s="1">
        <v>40399</v>
      </c>
      <c r="D445" s="4">
        <v>0</v>
      </c>
      <c r="E445">
        <v>13.15</v>
      </c>
      <c r="F445">
        <v>80864200</v>
      </c>
    </row>
    <row r="446" spans="1:6" x14ac:dyDescent="0.45">
      <c r="A446" t="s">
        <v>44</v>
      </c>
      <c r="B446" t="s">
        <v>59</v>
      </c>
      <c r="C446" s="1">
        <v>40406</v>
      </c>
      <c r="D446" s="4">
        <v>0</v>
      </c>
      <c r="E446">
        <v>12.929</v>
      </c>
      <c r="F446">
        <v>79490400</v>
      </c>
    </row>
    <row r="447" spans="1:6" x14ac:dyDescent="0.45">
      <c r="A447" t="s">
        <v>44</v>
      </c>
      <c r="B447" t="s">
        <v>59</v>
      </c>
      <c r="C447" s="1">
        <v>40413</v>
      </c>
      <c r="D447" s="4">
        <v>0</v>
      </c>
      <c r="E447">
        <v>12.718999999999999</v>
      </c>
      <c r="F447">
        <v>70957400</v>
      </c>
    </row>
    <row r="448" spans="1:6" x14ac:dyDescent="0.45">
      <c r="A448" t="s">
        <v>44</v>
      </c>
      <c r="B448" t="s">
        <v>59</v>
      </c>
      <c r="C448" s="1">
        <v>40420</v>
      </c>
      <c r="D448" s="4">
        <v>0</v>
      </c>
      <c r="E448">
        <v>13.6</v>
      </c>
      <c r="F448">
        <v>115242800</v>
      </c>
    </row>
    <row r="449" spans="1:6" x14ac:dyDescent="0.45">
      <c r="A449" t="s">
        <v>44</v>
      </c>
      <c r="B449" t="s">
        <v>59</v>
      </c>
      <c r="C449" s="1">
        <v>40427</v>
      </c>
      <c r="D449" s="4">
        <v>0</v>
      </c>
      <c r="E449">
        <v>14.26</v>
      </c>
      <c r="F449">
        <v>139898500</v>
      </c>
    </row>
    <row r="450" spans="1:6" x14ac:dyDescent="0.45">
      <c r="A450" t="s">
        <v>44</v>
      </c>
      <c r="B450" t="s">
        <v>59</v>
      </c>
      <c r="C450" s="1">
        <v>40434</v>
      </c>
      <c r="D450" s="4">
        <v>0</v>
      </c>
      <c r="E450">
        <v>14.494999999999999</v>
      </c>
      <c r="F450">
        <v>102951100</v>
      </c>
    </row>
    <row r="451" spans="1:6" x14ac:dyDescent="0.45">
      <c r="A451" t="s">
        <v>44</v>
      </c>
      <c r="B451" t="s">
        <v>59</v>
      </c>
      <c r="C451" s="1">
        <v>40441</v>
      </c>
      <c r="D451" s="4">
        <v>0</v>
      </c>
      <c r="E451">
        <v>14.26</v>
      </c>
      <c r="F451">
        <v>59228600</v>
      </c>
    </row>
    <row r="452" spans="1:6" x14ac:dyDescent="0.45">
      <c r="A452" t="s">
        <v>44</v>
      </c>
      <c r="B452" t="s">
        <v>59</v>
      </c>
      <c r="C452" s="1">
        <v>40448</v>
      </c>
      <c r="D452" s="4">
        <v>0</v>
      </c>
      <c r="E452">
        <v>14.7</v>
      </c>
      <c r="F452">
        <v>76515700</v>
      </c>
    </row>
    <row r="453" spans="1:6" x14ac:dyDescent="0.45">
      <c r="A453" t="s">
        <v>44</v>
      </c>
      <c r="B453" t="s">
        <v>59</v>
      </c>
      <c r="C453" s="1">
        <v>40455</v>
      </c>
      <c r="D453" s="4">
        <v>0</v>
      </c>
      <c r="E453">
        <v>15.085000000000001</v>
      </c>
      <c r="F453">
        <v>84574900</v>
      </c>
    </row>
    <row r="454" spans="1:6" x14ac:dyDescent="0.45">
      <c r="A454" t="s">
        <v>44</v>
      </c>
      <c r="B454" t="s">
        <v>59</v>
      </c>
      <c r="C454" s="1">
        <v>40462</v>
      </c>
      <c r="D454" s="4">
        <v>0</v>
      </c>
      <c r="E454">
        <v>15.36</v>
      </c>
      <c r="F454">
        <v>75188900</v>
      </c>
    </row>
    <row r="455" spans="1:6" x14ac:dyDescent="0.45">
      <c r="A455" t="s">
        <v>44</v>
      </c>
      <c r="B455" t="s">
        <v>59</v>
      </c>
      <c r="C455" s="1">
        <v>40469</v>
      </c>
      <c r="D455" s="4">
        <v>0</v>
      </c>
      <c r="E455">
        <v>15.381</v>
      </c>
      <c r="F455">
        <v>81094400</v>
      </c>
    </row>
    <row r="456" spans="1:6" x14ac:dyDescent="0.45">
      <c r="A456" t="s">
        <v>44</v>
      </c>
      <c r="B456" t="s">
        <v>59</v>
      </c>
      <c r="C456" s="1">
        <v>40476</v>
      </c>
      <c r="D456" s="4">
        <v>0</v>
      </c>
      <c r="E456">
        <v>15.481</v>
      </c>
      <c r="F456">
        <v>60366000</v>
      </c>
    </row>
    <row r="457" spans="1:6" x14ac:dyDescent="0.45">
      <c r="A457" t="s">
        <v>44</v>
      </c>
      <c r="B457" t="s">
        <v>59</v>
      </c>
      <c r="C457" s="1">
        <v>40483</v>
      </c>
      <c r="D457" s="4">
        <v>0</v>
      </c>
      <c r="E457">
        <v>15.478999999999999</v>
      </c>
      <c r="F457">
        <v>49184300</v>
      </c>
    </row>
    <row r="458" spans="1:6" x14ac:dyDescent="0.45">
      <c r="A458" t="s">
        <v>44</v>
      </c>
      <c r="B458" t="s">
        <v>59</v>
      </c>
      <c r="C458" s="1">
        <v>40490</v>
      </c>
      <c r="D458" s="4">
        <v>0</v>
      </c>
      <c r="E458">
        <v>14.76</v>
      </c>
      <c r="F458">
        <v>139081000</v>
      </c>
    </row>
    <row r="459" spans="1:6" x14ac:dyDescent="0.45">
      <c r="A459" t="s">
        <v>44</v>
      </c>
      <c r="B459" t="s">
        <v>59</v>
      </c>
      <c r="C459" s="1">
        <v>40497</v>
      </c>
      <c r="D459" s="4">
        <v>0</v>
      </c>
      <c r="E459">
        <v>14.52</v>
      </c>
      <c r="F459">
        <v>93578000</v>
      </c>
    </row>
    <row r="460" spans="1:6" x14ac:dyDescent="0.45">
      <c r="A460" t="s">
        <v>44</v>
      </c>
      <c r="B460" t="s">
        <v>59</v>
      </c>
      <c r="C460" s="1">
        <v>40504</v>
      </c>
      <c r="D460" s="4">
        <v>0</v>
      </c>
      <c r="E460">
        <v>14.603999999999999</v>
      </c>
      <c r="F460">
        <v>166391800</v>
      </c>
    </row>
    <row r="461" spans="1:6" x14ac:dyDescent="0.45">
      <c r="A461" t="s">
        <v>44</v>
      </c>
      <c r="B461" t="s">
        <v>59</v>
      </c>
      <c r="C461" s="1">
        <v>40511</v>
      </c>
      <c r="D461" s="4">
        <v>0</v>
      </c>
      <c r="E461">
        <v>15.3</v>
      </c>
      <c r="F461">
        <v>128112600</v>
      </c>
    </row>
    <row r="462" spans="1:6" x14ac:dyDescent="0.45">
      <c r="A462" t="s">
        <v>44</v>
      </c>
      <c r="B462" t="s">
        <v>59</v>
      </c>
      <c r="C462" s="1">
        <v>40518</v>
      </c>
      <c r="D462" s="4">
        <v>0</v>
      </c>
      <c r="E462">
        <v>15.52</v>
      </c>
      <c r="F462">
        <v>97655000</v>
      </c>
    </row>
    <row r="463" spans="1:6" x14ac:dyDescent="0.45">
      <c r="A463" t="s">
        <v>44</v>
      </c>
      <c r="B463" t="s">
        <v>59</v>
      </c>
      <c r="C463" s="1">
        <v>40525</v>
      </c>
      <c r="D463" s="4">
        <v>0</v>
      </c>
      <c r="E463">
        <v>15.493</v>
      </c>
      <c r="F463">
        <v>74691600</v>
      </c>
    </row>
    <row r="464" spans="1:6" x14ac:dyDescent="0.45">
      <c r="A464" t="s">
        <v>44</v>
      </c>
      <c r="B464" t="s">
        <v>59</v>
      </c>
      <c r="C464" s="1">
        <v>40532</v>
      </c>
      <c r="D464" s="4">
        <v>0</v>
      </c>
      <c r="E464">
        <v>15.61</v>
      </c>
      <c r="F464">
        <v>52925600</v>
      </c>
    </row>
    <row r="465" spans="1:6" x14ac:dyDescent="0.45">
      <c r="A465" t="s">
        <v>44</v>
      </c>
      <c r="B465" t="s">
        <v>59</v>
      </c>
      <c r="C465" s="1">
        <v>40539</v>
      </c>
      <c r="D465" s="4">
        <v>0</v>
      </c>
      <c r="E465">
        <v>15.738</v>
      </c>
      <c r="F465">
        <v>54653300</v>
      </c>
    </row>
    <row r="466" spans="1:6" x14ac:dyDescent="0.45">
      <c r="A466" t="s">
        <v>44</v>
      </c>
      <c r="B466" t="s">
        <v>59</v>
      </c>
      <c r="C466" s="1">
        <v>40553</v>
      </c>
      <c r="D466" s="4">
        <v>0</v>
      </c>
      <c r="E466">
        <v>16.989999999999998</v>
      </c>
      <c r="F466">
        <v>144534500</v>
      </c>
    </row>
    <row r="467" spans="1:6" x14ac:dyDescent="0.45">
      <c r="A467" t="s">
        <v>44</v>
      </c>
      <c r="B467" t="s">
        <v>59</v>
      </c>
      <c r="C467" s="1">
        <v>40560</v>
      </c>
      <c r="D467" s="4">
        <v>0</v>
      </c>
      <c r="E467">
        <v>16.675000000000001</v>
      </c>
      <c r="F467">
        <v>95670700</v>
      </c>
    </row>
    <row r="468" spans="1:6" x14ac:dyDescent="0.45">
      <c r="A468" t="s">
        <v>44</v>
      </c>
      <c r="B468" t="s">
        <v>59</v>
      </c>
      <c r="C468" s="1">
        <v>40567</v>
      </c>
      <c r="D468" s="4">
        <v>0</v>
      </c>
      <c r="E468">
        <v>17.114999999999998</v>
      </c>
      <c r="F468">
        <v>94109200</v>
      </c>
    </row>
    <row r="469" spans="1:6" x14ac:dyDescent="0.45">
      <c r="A469" t="s">
        <v>44</v>
      </c>
      <c r="B469" t="s">
        <v>59</v>
      </c>
      <c r="C469" s="1">
        <v>40574</v>
      </c>
      <c r="D469" s="4">
        <v>0</v>
      </c>
      <c r="E469">
        <v>17.792999999999999</v>
      </c>
      <c r="F469">
        <v>118845700</v>
      </c>
    </row>
    <row r="470" spans="1:6" x14ac:dyDescent="0.45">
      <c r="A470" t="s">
        <v>44</v>
      </c>
      <c r="B470" t="s">
        <v>59</v>
      </c>
      <c r="C470" s="1">
        <v>40581</v>
      </c>
      <c r="D470" s="4">
        <v>0</v>
      </c>
      <c r="E470">
        <v>16.771999999999998</v>
      </c>
      <c r="F470">
        <v>116572200</v>
      </c>
    </row>
    <row r="471" spans="1:6" x14ac:dyDescent="0.45">
      <c r="A471" t="s">
        <v>44</v>
      </c>
      <c r="B471" t="s">
        <v>59</v>
      </c>
      <c r="C471" s="1">
        <v>40588</v>
      </c>
      <c r="D471" s="4">
        <v>0</v>
      </c>
      <c r="E471">
        <v>16.170000000000002</v>
      </c>
      <c r="F471">
        <v>70478400</v>
      </c>
    </row>
    <row r="472" spans="1:6" x14ac:dyDescent="0.45">
      <c r="A472" t="s">
        <v>44</v>
      </c>
      <c r="B472" t="s">
        <v>59</v>
      </c>
      <c r="C472" s="1">
        <v>40595</v>
      </c>
      <c r="D472" s="4">
        <v>0</v>
      </c>
      <c r="E472">
        <v>16.77</v>
      </c>
      <c r="F472">
        <v>73205500</v>
      </c>
    </row>
    <row r="473" spans="1:6" x14ac:dyDescent="0.45">
      <c r="A473" t="s">
        <v>44</v>
      </c>
      <c r="B473" t="s">
        <v>59</v>
      </c>
      <c r="C473" s="1">
        <v>40602</v>
      </c>
      <c r="D473" s="4">
        <v>0</v>
      </c>
      <c r="E473">
        <v>16.658999999999999</v>
      </c>
      <c r="F473">
        <v>108554400</v>
      </c>
    </row>
    <row r="474" spans="1:6" x14ac:dyDescent="0.45">
      <c r="A474" t="s">
        <v>44</v>
      </c>
      <c r="B474" t="s">
        <v>59</v>
      </c>
      <c r="C474" s="1">
        <v>40609</v>
      </c>
      <c r="D474" s="4">
        <v>0</v>
      </c>
      <c r="E474">
        <v>16.283999999999999</v>
      </c>
      <c r="F474">
        <v>79034300</v>
      </c>
    </row>
    <row r="475" spans="1:6" x14ac:dyDescent="0.45">
      <c r="A475" t="s">
        <v>44</v>
      </c>
      <c r="B475" t="s">
        <v>59</v>
      </c>
      <c r="C475" s="1">
        <v>40616</v>
      </c>
      <c r="D475" s="4">
        <v>0</v>
      </c>
      <c r="E475">
        <v>15.83</v>
      </c>
      <c r="F475">
        <v>147659100</v>
      </c>
    </row>
    <row r="476" spans="1:6" x14ac:dyDescent="0.45">
      <c r="A476" t="s">
        <v>44</v>
      </c>
      <c r="B476" t="s">
        <v>59</v>
      </c>
      <c r="C476" s="1">
        <v>40623</v>
      </c>
      <c r="D476" s="4">
        <v>0</v>
      </c>
      <c r="E476">
        <v>16.670000000000002</v>
      </c>
      <c r="F476">
        <v>115640900</v>
      </c>
    </row>
    <row r="477" spans="1:6" x14ac:dyDescent="0.45">
      <c r="A477" t="s">
        <v>44</v>
      </c>
      <c r="B477" t="s">
        <v>59</v>
      </c>
      <c r="C477" s="1">
        <v>40630</v>
      </c>
      <c r="D477" s="4">
        <v>0</v>
      </c>
      <c r="E477">
        <v>17.501000000000001</v>
      </c>
      <c r="F477">
        <v>106199500</v>
      </c>
    </row>
    <row r="478" spans="1:6" x14ac:dyDescent="0.45">
      <c r="A478" t="s">
        <v>44</v>
      </c>
      <c r="B478" t="s">
        <v>59</v>
      </c>
      <c r="C478" s="1">
        <v>40637</v>
      </c>
      <c r="D478" s="4">
        <v>0</v>
      </c>
      <c r="E478">
        <v>17.39</v>
      </c>
      <c r="F478">
        <v>93442400</v>
      </c>
    </row>
    <row r="479" spans="1:6" x14ac:dyDescent="0.45">
      <c r="A479" t="s">
        <v>44</v>
      </c>
      <c r="B479" t="s">
        <v>59</v>
      </c>
      <c r="C479" s="1">
        <v>40644</v>
      </c>
      <c r="D479" s="4">
        <v>0</v>
      </c>
      <c r="E479">
        <v>16.420000000000002</v>
      </c>
      <c r="F479">
        <v>91652900</v>
      </c>
    </row>
    <row r="480" spans="1:6" x14ac:dyDescent="0.45">
      <c r="A480" t="s">
        <v>44</v>
      </c>
      <c r="B480" t="s">
        <v>59</v>
      </c>
      <c r="C480" s="1">
        <v>40651</v>
      </c>
      <c r="D480" s="4">
        <v>0</v>
      </c>
      <c r="E480">
        <v>16.446000000000002</v>
      </c>
      <c r="F480">
        <v>113970700</v>
      </c>
    </row>
    <row r="481" spans="1:6" x14ac:dyDescent="0.45">
      <c r="A481" t="s">
        <v>44</v>
      </c>
      <c r="B481" t="s">
        <v>59</v>
      </c>
      <c r="C481" s="1">
        <v>40658</v>
      </c>
      <c r="D481" s="4">
        <v>0</v>
      </c>
      <c r="E481">
        <v>16.010000000000002</v>
      </c>
      <c r="F481">
        <v>69572500</v>
      </c>
    </row>
    <row r="482" spans="1:6" x14ac:dyDescent="0.45">
      <c r="A482" t="s">
        <v>44</v>
      </c>
      <c r="B482" t="s">
        <v>59</v>
      </c>
      <c r="C482" s="1">
        <v>40665</v>
      </c>
      <c r="D482" s="4">
        <v>0</v>
      </c>
      <c r="E482">
        <v>15.95</v>
      </c>
      <c r="F482">
        <v>97766800</v>
      </c>
    </row>
    <row r="483" spans="1:6" x14ac:dyDescent="0.45">
      <c r="A483" t="s">
        <v>44</v>
      </c>
      <c r="B483" t="s">
        <v>59</v>
      </c>
      <c r="C483" s="1">
        <v>40672</v>
      </c>
      <c r="D483" s="4">
        <v>0</v>
      </c>
      <c r="E483">
        <v>15.6</v>
      </c>
      <c r="F483">
        <v>137441800</v>
      </c>
    </row>
    <row r="484" spans="1:6" x14ac:dyDescent="0.45">
      <c r="A484" t="s">
        <v>44</v>
      </c>
      <c r="B484" t="s">
        <v>59</v>
      </c>
      <c r="C484" s="1">
        <v>40679</v>
      </c>
      <c r="D484" s="4">
        <v>0</v>
      </c>
      <c r="E484">
        <v>13.721</v>
      </c>
      <c r="F484">
        <v>142494800</v>
      </c>
    </row>
    <row r="485" spans="1:6" x14ac:dyDescent="0.45">
      <c r="A485" t="s">
        <v>44</v>
      </c>
      <c r="B485" t="s">
        <v>59</v>
      </c>
      <c r="C485" s="1">
        <v>40686</v>
      </c>
      <c r="D485" s="4">
        <v>0</v>
      </c>
      <c r="E485">
        <v>13.74</v>
      </c>
      <c r="F485">
        <v>113854800</v>
      </c>
    </row>
    <row r="486" spans="1:6" x14ac:dyDescent="0.45">
      <c r="A486" t="s">
        <v>44</v>
      </c>
      <c r="B486" t="s">
        <v>59</v>
      </c>
      <c r="C486" s="1">
        <v>40693</v>
      </c>
      <c r="D486" s="4">
        <v>0</v>
      </c>
      <c r="E486">
        <v>13.975</v>
      </c>
      <c r="F486">
        <v>78197400</v>
      </c>
    </row>
    <row r="487" spans="1:6" x14ac:dyDescent="0.45">
      <c r="A487" t="s">
        <v>44</v>
      </c>
      <c r="B487" t="s">
        <v>59</v>
      </c>
      <c r="C487" s="1">
        <v>40700</v>
      </c>
      <c r="D487" s="4">
        <v>0</v>
      </c>
      <c r="E487">
        <v>14.38</v>
      </c>
      <c r="F487">
        <v>53840100</v>
      </c>
    </row>
    <row r="488" spans="1:6" x14ac:dyDescent="0.45">
      <c r="A488" t="s">
        <v>44</v>
      </c>
      <c r="B488" t="s">
        <v>59</v>
      </c>
      <c r="C488" s="1">
        <v>40707</v>
      </c>
      <c r="D488" s="4">
        <v>0</v>
      </c>
      <c r="E488">
        <v>14.49</v>
      </c>
      <c r="F488">
        <v>63924900</v>
      </c>
    </row>
    <row r="489" spans="1:6" x14ac:dyDescent="0.45">
      <c r="A489" t="s">
        <v>44</v>
      </c>
      <c r="B489" t="s">
        <v>59</v>
      </c>
      <c r="C489" s="1">
        <v>40714</v>
      </c>
      <c r="D489" s="4">
        <v>0</v>
      </c>
      <c r="E489">
        <v>13.693</v>
      </c>
      <c r="F489">
        <v>78077400</v>
      </c>
    </row>
    <row r="490" spans="1:6" x14ac:dyDescent="0.45">
      <c r="A490" t="s">
        <v>44</v>
      </c>
      <c r="B490" t="s">
        <v>59</v>
      </c>
      <c r="C490" s="1">
        <v>40721</v>
      </c>
      <c r="D490" s="4">
        <v>0</v>
      </c>
      <c r="E490">
        <v>14.167999999999999</v>
      </c>
      <c r="F490">
        <v>76114100</v>
      </c>
    </row>
    <row r="491" spans="1:6" x14ac:dyDescent="0.45">
      <c r="A491" t="s">
        <v>44</v>
      </c>
      <c r="B491" t="s">
        <v>59</v>
      </c>
      <c r="C491" s="1">
        <v>40728</v>
      </c>
      <c r="D491" s="4">
        <v>0</v>
      </c>
      <c r="E491">
        <v>14.37</v>
      </c>
      <c r="F491">
        <v>61371800</v>
      </c>
    </row>
    <row r="492" spans="1:6" x14ac:dyDescent="0.45">
      <c r="A492" t="s">
        <v>44</v>
      </c>
      <c r="B492" t="s">
        <v>59</v>
      </c>
      <c r="C492" s="1">
        <v>40735</v>
      </c>
      <c r="D492" s="4">
        <v>0</v>
      </c>
      <c r="E492">
        <v>13.923</v>
      </c>
      <c r="F492">
        <v>59866300</v>
      </c>
    </row>
    <row r="493" spans="1:6" x14ac:dyDescent="0.45">
      <c r="A493" t="s">
        <v>44</v>
      </c>
      <c r="B493" t="s">
        <v>59</v>
      </c>
      <c r="C493" s="1">
        <v>40742</v>
      </c>
      <c r="D493" s="4">
        <v>0</v>
      </c>
      <c r="E493">
        <v>14.494999999999999</v>
      </c>
      <c r="F493">
        <v>58054200</v>
      </c>
    </row>
    <row r="494" spans="1:6" x14ac:dyDescent="0.45">
      <c r="A494" t="s">
        <v>44</v>
      </c>
      <c r="B494" t="s">
        <v>59</v>
      </c>
      <c r="C494" s="1">
        <v>40749</v>
      </c>
      <c r="D494" s="4">
        <v>0</v>
      </c>
      <c r="E494">
        <v>14.161</v>
      </c>
      <c r="F494">
        <v>52648400</v>
      </c>
    </row>
    <row r="495" spans="1:6" x14ac:dyDescent="0.45">
      <c r="A495" t="s">
        <v>44</v>
      </c>
      <c r="B495" t="s">
        <v>59</v>
      </c>
      <c r="C495" s="1">
        <v>40756</v>
      </c>
      <c r="D495" s="4">
        <v>0</v>
      </c>
      <c r="E495">
        <v>13.541</v>
      </c>
      <c r="F495">
        <v>104714100</v>
      </c>
    </row>
    <row r="496" spans="1:6" x14ac:dyDescent="0.45">
      <c r="A496" t="s">
        <v>44</v>
      </c>
      <c r="B496" t="s">
        <v>59</v>
      </c>
      <c r="C496" s="1">
        <v>40763</v>
      </c>
      <c r="D496" s="4">
        <v>0</v>
      </c>
      <c r="E496">
        <v>12.173</v>
      </c>
      <c r="F496">
        <v>228713500</v>
      </c>
    </row>
    <row r="497" spans="1:6" x14ac:dyDescent="0.45">
      <c r="A497" t="s">
        <v>44</v>
      </c>
      <c r="B497" t="s">
        <v>59</v>
      </c>
      <c r="C497" s="1">
        <v>40770</v>
      </c>
      <c r="D497" s="4">
        <v>0</v>
      </c>
      <c r="E497">
        <v>13</v>
      </c>
      <c r="F497">
        <v>134856200</v>
      </c>
    </row>
    <row r="498" spans="1:6" x14ac:dyDescent="0.45">
      <c r="A498" t="s">
        <v>44</v>
      </c>
      <c r="B498" t="s">
        <v>59</v>
      </c>
      <c r="C498" s="1">
        <v>40777</v>
      </c>
      <c r="D498" s="4">
        <v>0</v>
      </c>
      <c r="E498">
        <v>13</v>
      </c>
      <c r="F498">
        <v>71377300</v>
      </c>
    </row>
    <row r="499" spans="1:6" x14ac:dyDescent="0.45">
      <c r="A499" t="s">
        <v>44</v>
      </c>
      <c r="B499" t="s">
        <v>59</v>
      </c>
      <c r="C499" s="1">
        <v>40784</v>
      </c>
      <c r="D499" s="4">
        <v>0</v>
      </c>
      <c r="E499">
        <v>13.959</v>
      </c>
      <c r="F499">
        <v>99186000</v>
      </c>
    </row>
    <row r="500" spans="1:6" x14ac:dyDescent="0.45">
      <c r="A500" t="s">
        <v>44</v>
      </c>
      <c r="B500" t="s">
        <v>59</v>
      </c>
      <c r="C500" s="1">
        <v>40791</v>
      </c>
      <c r="D500" s="4">
        <v>0</v>
      </c>
      <c r="E500">
        <v>14.651</v>
      </c>
      <c r="F500">
        <v>120089300</v>
      </c>
    </row>
    <row r="501" spans="1:6" x14ac:dyDescent="0.45">
      <c r="A501" t="s">
        <v>44</v>
      </c>
      <c r="B501" t="s">
        <v>59</v>
      </c>
      <c r="C501" s="1">
        <v>40798</v>
      </c>
      <c r="D501" s="4">
        <v>0</v>
      </c>
      <c r="E501">
        <v>15.012</v>
      </c>
      <c r="F501">
        <v>114986300</v>
      </c>
    </row>
    <row r="502" spans="1:6" x14ac:dyDescent="0.45">
      <c r="A502" t="s">
        <v>44</v>
      </c>
      <c r="B502" t="s">
        <v>59</v>
      </c>
      <c r="C502" s="1">
        <v>40805</v>
      </c>
      <c r="D502" s="4">
        <v>0</v>
      </c>
      <c r="E502">
        <v>14.225</v>
      </c>
      <c r="F502">
        <v>180893100</v>
      </c>
    </row>
    <row r="503" spans="1:6" x14ac:dyDescent="0.45">
      <c r="A503" t="s">
        <v>44</v>
      </c>
      <c r="B503" t="s">
        <v>59</v>
      </c>
      <c r="C503" s="1">
        <v>40812</v>
      </c>
      <c r="D503" s="4">
        <v>0</v>
      </c>
      <c r="E503">
        <v>13.88</v>
      </c>
      <c r="F503">
        <v>133913600</v>
      </c>
    </row>
    <row r="504" spans="1:6" x14ac:dyDescent="0.45">
      <c r="A504" t="s">
        <v>44</v>
      </c>
      <c r="B504" t="s">
        <v>59</v>
      </c>
      <c r="C504" s="1">
        <v>40819</v>
      </c>
      <c r="D504" s="4">
        <v>0</v>
      </c>
      <c r="E504">
        <v>13.366</v>
      </c>
      <c r="F504">
        <v>145563900</v>
      </c>
    </row>
    <row r="505" spans="1:6" x14ac:dyDescent="0.45">
      <c r="A505" t="s">
        <v>44</v>
      </c>
      <c r="B505" t="s">
        <v>59</v>
      </c>
      <c r="C505" s="1">
        <v>40826</v>
      </c>
      <c r="D505" s="4">
        <v>0</v>
      </c>
      <c r="E505">
        <v>14.484999999999999</v>
      </c>
      <c r="F505">
        <v>128129300</v>
      </c>
    </row>
    <row r="506" spans="1:6" x14ac:dyDescent="0.45">
      <c r="A506" t="s">
        <v>44</v>
      </c>
      <c r="B506" t="s">
        <v>59</v>
      </c>
      <c r="C506" s="1">
        <v>40833</v>
      </c>
      <c r="D506" s="4">
        <v>0</v>
      </c>
      <c r="E506">
        <v>14.49</v>
      </c>
      <c r="F506">
        <v>102927100</v>
      </c>
    </row>
    <row r="507" spans="1:6" x14ac:dyDescent="0.45">
      <c r="A507" t="s">
        <v>44</v>
      </c>
      <c r="B507" t="s">
        <v>59</v>
      </c>
      <c r="C507" s="1">
        <v>40840</v>
      </c>
      <c r="D507" s="4">
        <v>0</v>
      </c>
      <c r="E507">
        <v>14.997999999999999</v>
      </c>
      <c r="F507">
        <v>155839600</v>
      </c>
    </row>
    <row r="508" spans="1:6" x14ac:dyDescent="0.45">
      <c r="A508" t="s">
        <v>44</v>
      </c>
      <c r="B508" t="s">
        <v>59</v>
      </c>
      <c r="C508" s="1">
        <v>40847</v>
      </c>
      <c r="D508" s="4">
        <v>0</v>
      </c>
      <c r="E508">
        <v>15.27</v>
      </c>
      <c r="F508">
        <v>88931200</v>
      </c>
    </row>
    <row r="509" spans="1:6" x14ac:dyDescent="0.45">
      <c r="A509" t="s">
        <v>44</v>
      </c>
      <c r="B509" t="s">
        <v>59</v>
      </c>
      <c r="C509" s="1">
        <v>40854</v>
      </c>
      <c r="D509" s="4">
        <v>0</v>
      </c>
      <c r="E509">
        <v>15.281000000000001</v>
      </c>
      <c r="F509">
        <v>85833700</v>
      </c>
    </row>
    <row r="510" spans="1:6" x14ac:dyDescent="0.45">
      <c r="A510" t="s">
        <v>44</v>
      </c>
      <c r="B510" t="s">
        <v>59</v>
      </c>
      <c r="C510" s="1">
        <v>40861</v>
      </c>
      <c r="D510" s="4">
        <v>0</v>
      </c>
      <c r="E510">
        <v>16.329999999999998</v>
      </c>
      <c r="F510">
        <v>163725500</v>
      </c>
    </row>
    <row r="511" spans="1:6" x14ac:dyDescent="0.45">
      <c r="A511" t="s">
        <v>44</v>
      </c>
      <c r="B511" t="s">
        <v>59</v>
      </c>
      <c r="C511" s="1">
        <v>40868</v>
      </c>
      <c r="D511" s="4">
        <v>0</v>
      </c>
      <c r="E511">
        <v>15.88</v>
      </c>
      <c r="F511">
        <v>103532400</v>
      </c>
    </row>
    <row r="512" spans="1:6" x14ac:dyDescent="0.45">
      <c r="A512" t="s">
        <v>44</v>
      </c>
      <c r="B512" t="s">
        <v>59</v>
      </c>
      <c r="C512" s="1">
        <v>40875</v>
      </c>
      <c r="D512" s="4">
        <v>0</v>
      </c>
      <c r="E512">
        <v>16.968</v>
      </c>
      <c r="F512">
        <v>117923100</v>
      </c>
    </row>
    <row r="513" spans="1:6" x14ac:dyDescent="0.45">
      <c r="A513" t="s">
        <v>44</v>
      </c>
      <c r="B513" t="s">
        <v>59</v>
      </c>
      <c r="C513" s="1">
        <v>40882</v>
      </c>
      <c r="D513" s="4">
        <v>0</v>
      </c>
      <c r="E513">
        <v>15.95</v>
      </c>
      <c r="F513">
        <v>103894600</v>
      </c>
    </row>
    <row r="514" spans="1:6" x14ac:dyDescent="0.45">
      <c r="A514" t="s">
        <v>44</v>
      </c>
      <c r="B514" t="s">
        <v>59</v>
      </c>
      <c r="C514" s="1">
        <v>40889</v>
      </c>
      <c r="D514" s="4">
        <v>0</v>
      </c>
      <c r="E514">
        <v>16.22</v>
      </c>
      <c r="F514">
        <v>124457500</v>
      </c>
    </row>
    <row r="515" spans="1:6" x14ac:dyDescent="0.45">
      <c r="A515" t="s">
        <v>44</v>
      </c>
      <c r="B515" t="s">
        <v>59</v>
      </c>
      <c r="C515" s="1">
        <v>40896</v>
      </c>
      <c r="D515" s="4">
        <v>0</v>
      </c>
      <c r="E515">
        <v>16.094999999999999</v>
      </c>
      <c r="F515">
        <v>76816300</v>
      </c>
    </row>
    <row r="516" spans="1:6" x14ac:dyDescent="0.45">
      <c r="A516" t="s">
        <v>44</v>
      </c>
      <c r="B516" t="s">
        <v>59</v>
      </c>
      <c r="C516" s="1">
        <v>40903</v>
      </c>
      <c r="D516" s="4">
        <v>0</v>
      </c>
      <c r="E516">
        <v>16.451000000000001</v>
      </c>
      <c r="F516">
        <v>46062500</v>
      </c>
    </row>
    <row r="517" spans="1:6" x14ac:dyDescent="0.45">
      <c r="A517" t="s">
        <v>44</v>
      </c>
      <c r="B517" t="s">
        <v>59</v>
      </c>
      <c r="C517" s="1">
        <v>40910</v>
      </c>
      <c r="D517" s="4">
        <v>0</v>
      </c>
      <c r="E517">
        <v>16.565999999999999</v>
      </c>
      <c r="F517">
        <v>30004600</v>
      </c>
    </row>
    <row r="518" spans="1:6" x14ac:dyDescent="0.45">
      <c r="A518" t="s">
        <v>44</v>
      </c>
      <c r="B518" t="s">
        <v>59</v>
      </c>
      <c r="C518" s="1">
        <v>40917</v>
      </c>
      <c r="D518" s="4">
        <v>0</v>
      </c>
      <c r="E518">
        <v>17.114999999999998</v>
      </c>
      <c r="F518">
        <v>88039600</v>
      </c>
    </row>
    <row r="519" spans="1:6" x14ac:dyDescent="0.45">
      <c r="A519" t="s">
        <v>44</v>
      </c>
      <c r="B519" t="s">
        <v>59</v>
      </c>
      <c r="C519" s="1">
        <v>40924</v>
      </c>
      <c r="D519" s="4">
        <v>0</v>
      </c>
      <c r="E519">
        <v>17.7</v>
      </c>
      <c r="F519">
        <v>105851900</v>
      </c>
    </row>
    <row r="520" spans="1:6" x14ac:dyDescent="0.45">
      <c r="A520" t="s">
        <v>44</v>
      </c>
      <c r="B520" t="s">
        <v>59</v>
      </c>
      <c r="C520" s="1">
        <v>40931</v>
      </c>
      <c r="D520" s="4">
        <v>0</v>
      </c>
      <c r="E520">
        <v>18.190000000000001</v>
      </c>
      <c r="F520">
        <v>156079800</v>
      </c>
    </row>
    <row r="521" spans="1:6" x14ac:dyDescent="0.45">
      <c r="A521" t="s">
        <v>44</v>
      </c>
      <c r="B521" t="s">
        <v>59</v>
      </c>
      <c r="C521" s="1">
        <v>40938</v>
      </c>
      <c r="D521" s="4">
        <v>0</v>
      </c>
      <c r="E521">
        <v>18.7</v>
      </c>
      <c r="F521">
        <v>91844200</v>
      </c>
    </row>
    <row r="522" spans="1:6" x14ac:dyDescent="0.45">
      <c r="A522" t="s">
        <v>44</v>
      </c>
      <c r="B522" t="s">
        <v>59</v>
      </c>
      <c r="C522" s="1">
        <v>40945</v>
      </c>
      <c r="D522" s="4">
        <v>0</v>
      </c>
      <c r="E522">
        <v>18.402000000000001</v>
      </c>
      <c r="F522">
        <v>125026700</v>
      </c>
    </row>
    <row r="523" spans="1:6" x14ac:dyDescent="0.45">
      <c r="A523" t="s">
        <v>44</v>
      </c>
      <c r="B523" t="s">
        <v>59</v>
      </c>
      <c r="C523" s="1">
        <v>40952</v>
      </c>
      <c r="D523" s="4">
        <v>0</v>
      </c>
      <c r="E523">
        <v>19.245000000000001</v>
      </c>
      <c r="F523">
        <v>119334500</v>
      </c>
    </row>
    <row r="524" spans="1:6" x14ac:dyDescent="0.45">
      <c r="A524" t="s">
        <v>44</v>
      </c>
      <c r="B524" t="s">
        <v>59</v>
      </c>
      <c r="C524" s="1">
        <v>40959</v>
      </c>
      <c r="D524" s="4">
        <v>0</v>
      </c>
      <c r="E524">
        <v>20.353999999999999</v>
      </c>
      <c r="F524">
        <v>142812100</v>
      </c>
    </row>
    <row r="525" spans="1:6" x14ac:dyDescent="0.45">
      <c r="A525" t="s">
        <v>44</v>
      </c>
      <c r="B525" t="s">
        <v>59</v>
      </c>
      <c r="C525" s="1">
        <v>40966</v>
      </c>
      <c r="D525" s="4">
        <v>0</v>
      </c>
      <c r="E525">
        <v>20.015000000000001</v>
      </c>
      <c r="F525">
        <v>169915800</v>
      </c>
    </row>
    <row r="526" spans="1:6" x14ac:dyDescent="0.45">
      <c r="A526" t="s">
        <v>44</v>
      </c>
      <c r="B526" t="s">
        <v>59</v>
      </c>
      <c r="C526" s="1">
        <v>40973</v>
      </c>
      <c r="D526" s="4">
        <v>0</v>
      </c>
      <c r="E526">
        <v>20.21</v>
      </c>
      <c r="F526">
        <v>89455700</v>
      </c>
    </row>
    <row r="527" spans="1:6" x14ac:dyDescent="0.45">
      <c r="A527" t="s">
        <v>44</v>
      </c>
      <c r="B527" t="s">
        <v>59</v>
      </c>
      <c r="C527" s="1">
        <v>40980</v>
      </c>
      <c r="D527" s="4">
        <v>0</v>
      </c>
      <c r="E527">
        <v>21.925999999999998</v>
      </c>
      <c r="F527">
        <v>361100900</v>
      </c>
    </row>
    <row r="528" spans="1:6" x14ac:dyDescent="0.45">
      <c r="A528" t="s">
        <v>44</v>
      </c>
      <c r="B528" t="s">
        <v>59</v>
      </c>
      <c r="C528" s="1">
        <v>40987</v>
      </c>
      <c r="D528" s="4">
        <v>0</v>
      </c>
      <c r="E528">
        <v>20.88</v>
      </c>
      <c r="F528">
        <v>149526500</v>
      </c>
    </row>
    <row r="529" spans="1:6" x14ac:dyDescent="0.45">
      <c r="A529" t="s">
        <v>44</v>
      </c>
      <c r="B529" t="s">
        <v>59</v>
      </c>
      <c r="C529" s="1">
        <v>40994</v>
      </c>
      <c r="D529" s="4">
        <v>0</v>
      </c>
      <c r="E529">
        <v>20.8</v>
      </c>
      <c r="F529">
        <v>203610500</v>
      </c>
    </row>
    <row r="530" spans="1:6" x14ac:dyDescent="0.45">
      <c r="A530" t="s">
        <v>44</v>
      </c>
      <c r="B530" t="s">
        <v>59</v>
      </c>
      <c r="C530" s="1">
        <v>41001</v>
      </c>
      <c r="D530" s="4">
        <v>0</v>
      </c>
      <c r="E530">
        <v>19.582000000000001</v>
      </c>
      <c r="F530">
        <v>160765300</v>
      </c>
    </row>
    <row r="531" spans="1:6" x14ac:dyDescent="0.45">
      <c r="A531" t="s">
        <v>44</v>
      </c>
      <c r="B531" t="s">
        <v>59</v>
      </c>
      <c r="C531" s="1">
        <v>41008</v>
      </c>
      <c r="D531" s="4">
        <v>0</v>
      </c>
      <c r="E531">
        <v>19.925000000000001</v>
      </c>
      <c r="F531">
        <v>127090700</v>
      </c>
    </row>
    <row r="532" spans="1:6" x14ac:dyDescent="0.45">
      <c r="A532" t="s">
        <v>44</v>
      </c>
      <c r="B532" t="s">
        <v>59</v>
      </c>
      <c r="C532" s="1">
        <v>41015</v>
      </c>
      <c r="D532" s="4">
        <v>0</v>
      </c>
      <c r="E532">
        <v>20.053000000000001</v>
      </c>
      <c r="F532">
        <v>196790400</v>
      </c>
    </row>
    <row r="533" spans="1:6" x14ac:dyDescent="0.45">
      <c r="A533" t="s">
        <v>44</v>
      </c>
      <c r="B533" t="s">
        <v>59</v>
      </c>
      <c r="C533" s="1">
        <v>41022</v>
      </c>
      <c r="D533" s="4">
        <v>0</v>
      </c>
      <c r="E533">
        <v>19.57</v>
      </c>
      <c r="F533">
        <v>162296000</v>
      </c>
    </row>
    <row r="534" spans="1:6" x14ac:dyDescent="0.45">
      <c r="A534" t="s">
        <v>44</v>
      </c>
      <c r="B534" t="s">
        <v>59</v>
      </c>
      <c r="C534" s="1">
        <v>41029</v>
      </c>
      <c r="D534" s="4">
        <v>0</v>
      </c>
      <c r="E534">
        <v>18.251999999999999</v>
      </c>
      <c r="F534">
        <v>99388400</v>
      </c>
    </row>
    <row r="535" spans="1:6" x14ac:dyDescent="0.45">
      <c r="A535" t="s">
        <v>44</v>
      </c>
      <c r="B535" t="s">
        <v>59</v>
      </c>
      <c r="C535" s="1">
        <v>41036</v>
      </c>
      <c r="D535" s="4">
        <v>0</v>
      </c>
      <c r="E535">
        <v>18.11</v>
      </c>
      <c r="F535">
        <v>122878700</v>
      </c>
    </row>
    <row r="536" spans="1:6" x14ac:dyDescent="0.45">
      <c r="A536" t="s">
        <v>44</v>
      </c>
      <c r="B536" t="s">
        <v>59</v>
      </c>
      <c r="C536" s="1">
        <v>41043</v>
      </c>
      <c r="D536" s="4">
        <v>0</v>
      </c>
      <c r="E536">
        <v>14.596</v>
      </c>
      <c r="F536">
        <v>250577900</v>
      </c>
    </row>
    <row r="537" spans="1:6" x14ac:dyDescent="0.45">
      <c r="A537" t="s">
        <v>44</v>
      </c>
      <c r="B537" t="s">
        <v>59</v>
      </c>
      <c r="C537" s="1">
        <v>41050</v>
      </c>
      <c r="D537" s="4">
        <v>0</v>
      </c>
      <c r="E537">
        <v>15.315</v>
      </c>
      <c r="F537">
        <v>162739900</v>
      </c>
    </row>
    <row r="538" spans="1:6" x14ac:dyDescent="0.45">
      <c r="A538" t="s">
        <v>44</v>
      </c>
      <c r="B538" t="s">
        <v>59</v>
      </c>
      <c r="C538" s="1">
        <v>41057</v>
      </c>
      <c r="D538" s="4">
        <v>0</v>
      </c>
      <c r="E538">
        <v>16.048999999999999</v>
      </c>
      <c r="F538">
        <v>170604400</v>
      </c>
    </row>
    <row r="539" spans="1:6" x14ac:dyDescent="0.45">
      <c r="A539" t="s">
        <v>44</v>
      </c>
      <c r="B539" t="s">
        <v>59</v>
      </c>
      <c r="C539" s="1">
        <v>41064</v>
      </c>
      <c r="D539" s="4">
        <v>0</v>
      </c>
      <c r="E539">
        <v>17.239999999999998</v>
      </c>
      <c r="F539">
        <v>138501100</v>
      </c>
    </row>
    <row r="540" spans="1:6" x14ac:dyDescent="0.45">
      <c r="A540" t="s">
        <v>44</v>
      </c>
      <c r="B540" t="s">
        <v>59</v>
      </c>
      <c r="C540" s="1">
        <v>41071</v>
      </c>
      <c r="D540" s="4">
        <v>0</v>
      </c>
      <c r="E540">
        <v>18.8</v>
      </c>
      <c r="F540">
        <v>110508400</v>
      </c>
    </row>
    <row r="541" spans="1:6" x14ac:dyDescent="0.45">
      <c r="A541" t="s">
        <v>44</v>
      </c>
      <c r="B541" t="s">
        <v>59</v>
      </c>
      <c r="C541" s="1">
        <v>41078</v>
      </c>
      <c r="D541" s="4">
        <v>0</v>
      </c>
      <c r="E541">
        <v>17.611000000000001</v>
      </c>
      <c r="F541">
        <v>134014300</v>
      </c>
    </row>
    <row r="542" spans="1:6" x14ac:dyDescent="0.45">
      <c r="A542" t="s">
        <v>44</v>
      </c>
      <c r="B542" t="s">
        <v>59</v>
      </c>
      <c r="C542" s="1">
        <v>41085</v>
      </c>
      <c r="D542" s="4">
        <v>0</v>
      </c>
      <c r="E542">
        <v>18.63</v>
      </c>
      <c r="F542">
        <v>118629700</v>
      </c>
    </row>
    <row r="543" spans="1:6" x14ac:dyDescent="0.45">
      <c r="A543" t="s">
        <v>44</v>
      </c>
      <c r="B543" t="s">
        <v>59</v>
      </c>
      <c r="C543" s="1">
        <v>41092</v>
      </c>
      <c r="D543" s="4">
        <v>0</v>
      </c>
      <c r="E543">
        <v>19.353999999999999</v>
      </c>
      <c r="F543">
        <v>114817200</v>
      </c>
    </row>
    <row r="544" spans="1:6" x14ac:dyDescent="0.45">
      <c r="A544" t="s">
        <v>44</v>
      </c>
      <c r="B544" t="s">
        <v>59</v>
      </c>
      <c r="C544" s="1">
        <v>41099</v>
      </c>
      <c r="D544" s="4">
        <v>0</v>
      </c>
      <c r="E544">
        <v>19.149999999999999</v>
      </c>
      <c r="F544">
        <v>88011600</v>
      </c>
    </row>
    <row r="545" spans="1:6" x14ac:dyDescent="0.45">
      <c r="A545" t="s">
        <v>44</v>
      </c>
      <c r="B545" t="s">
        <v>59</v>
      </c>
      <c r="C545" s="1">
        <v>41106</v>
      </c>
      <c r="D545" s="4">
        <v>0</v>
      </c>
      <c r="E545">
        <v>18.3</v>
      </c>
      <c r="F545">
        <v>73824500</v>
      </c>
    </row>
    <row r="546" spans="1:6" x14ac:dyDescent="0.45">
      <c r="A546" t="s">
        <v>44</v>
      </c>
      <c r="B546" t="s">
        <v>59</v>
      </c>
      <c r="C546" s="1">
        <v>41113</v>
      </c>
      <c r="D546" s="4">
        <v>0</v>
      </c>
      <c r="E546">
        <v>18.52</v>
      </c>
      <c r="F546">
        <v>78655400</v>
      </c>
    </row>
    <row r="547" spans="1:6" x14ac:dyDescent="0.45">
      <c r="A547" t="s">
        <v>44</v>
      </c>
      <c r="B547" t="s">
        <v>59</v>
      </c>
      <c r="C547" s="1">
        <v>41120</v>
      </c>
      <c r="D547" s="4">
        <v>0</v>
      </c>
      <c r="E547">
        <v>18.875</v>
      </c>
      <c r="F547">
        <v>109101100</v>
      </c>
    </row>
    <row r="548" spans="1:6" x14ac:dyDescent="0.45">
      <c r="A548" t="s">
        <v>44</v>
      </c>
      <c r="B548" t="s">
        <v>59</v>
      </c>
      <c r="C548" s="1">
        <v>41127</v>
      </c>
      <c r="D548" s="4">
        <v>0</v>
      </c>
      <c r="E548">
        <v>19.698</v>
      </c>
      <c r="F548">
        <v>83639700</v>
      </c>
    </row>
    <row r="549" spans="1:6" x14ac:dyDescent="0.45">
      <c r="A549" t="s">
        <v>44</v>
      </c>
      <c r="B549" t="s">
        <v>59</v>
      </c>
      <c r="C549" s="1">
        <v>41134</v>
      </c>
      <c r="D549" s="4">
        <v>0</v>
      </c>
      <c r="E549">
        <v>19.721</v>
      </c>
      <c r="F549">
        <v>108954700</v>
      </c>
    </row>
    <row r="550" spans="1:6" x14ac:dyDescent="0.45">
      <c r="A550" t="s">
        <v>44</v>
      </c>
      <c r="B550" t="s">
        <v>59</v>
      </c>
      <c r="C550" s="1">
        <v>41141</v>
      </c>
      <c r="D550" s="4">
        <v>0</v>
      </c>
      <c r="E550">
        <v>21.1</v>
      </c>
      <c r="F550">
        <v>149649700</v>
      </c>
    </row>
    <row r="551" spans="1:6" x14ac:dyDescent="0.45">
      <c r="A551" t="s">
        <v>44</v>
      </c>
      <c r="B551" t="s">
        <v>59</v>
      </c>
      <c r="C551" s="1">
        <v>41148</v>
      </c>
      <c r="D551" s="4">
        <v>0</v>
      </c>
      <c r="E551">
        <v>20.82</v>
      </c>
      <c r="F551">
        <v>60821700</v>
      </c>
    </row>
    <row r="552" spans="1:6" x14ac:dyDescent="0.45">
      <c r="A552" t="s">
        <v>44</v>
      </c>
      <c r="B552" t="s">
        <v>59</v>
      </c>
      <c r="C552" s="1">
        <v>41155</v>
      </c>
      <c r="D552" s="4">
        <v>0</v>
      </c>
      <c r="E552">
        <v>21.885999999999999</v>
      </c>
      <c r="F552">
        <v>155577900</v>
      </c>
    </row>
    <row r="553" spans="1:6" x14ac:dyDescent="0.45">
      <c r="A553" t="s">
        <v>44</v>
      </c>
      <c r="B553" t="s">
        <v>59</v>
      </c>
      <c r="C553" s="1">
        <v>41162</v>
      </c>
      <c r="D553" s="4">
        <v>0</v>
      </c>
      <c r="E553">
        <v>21.515999999999998</v>
      </c>
      <c r="F553">
        <v>119148100</v>
      </c>
    </row>
    <row r="554" spans="1:6" x14ac:dyDescent="0.45">
      <c r="A554" t="s">
        <v>44</v>
      </c>
      <c r="B554" t="s">
        <v>59</v>
      </c>
      <c r="C554" s="1">
        <v>41169</v>
      </c>
      <c r="D554" s="4">
        <v>0</v>
      </c>
      <c r="E554">
        <v>20.75</v>
      </c>
      <c r="F554">
        <v>150421700</v>
      </c>
    </row>
    <row r="555" spans="1:6" x14ac:dyDescent="0.45">
      <c r="A555" t="s">
        <v>44</v>
      </c>
      <c r="B555" t="s">
        <v>59</v>
      </c>
      <c r="C555" s="1">
        <v>41176</v>
      </c>
      <c r="D555" s="4">
        <v>0</v>
      </c>
      <c r="E555">
        <v>20.896999999999998</v>
      </c>
      <c r="F555">
        <v>123579100</v>
      </c>
    </row>
    <row r="556" spans="1:6" x14ac:dyDescent="0.45">
      <c r="A556" t="s">
        <v>44</v>
      </c>
      <c r="B556" t="s">
        <v>59</v>
      </c>
      <c r="C556" s="1">
        <v>41183</v>
      </c>
      <c r="D556" s="4">
        <v>0</v>
      </c>
      <c r="E556">
        <v>21.129000000000001</v>
      </c>
      <c r="F556">
        <v>90919900</v>
      </c>
    </row>
    <row r="557" spans="1:6" x14ac:dyDescent="0.45">
      <c r="A557" t="s">
        <v>44</v>
      </c>
      <c r="B557" t="s">
        <v>59</v>
      </c>
      <c r="C557" s="1">
        <v>41190</v>
      </c>
      <c r="D557" s="4">
        <v>0</v>
      </c>
      <c r="E557">
        <v>20.887</v>
      </c>
      <c r="F557">
        <v>63522600</v>
      </c>
    </row>
    <row r="558" spans="1:6" x14ac:dyDescent="0.45">
      <c r="A558" t="s">
        <v>44</v>
      </c>
      <c r="B558" t="s">
        <v>59</v>
      </c>
      <c r="C558" s="1">
        <v>41197</v>
      </c>
      <c r="D558" s="4">
        <v>0</v>
      </c>
      <c r="E558">
        <v>20.9</v>
      </c>
      <c r="F558">
        <v>78830900</v>
      </c>
    </row>
    <row r="559" spans="1:6" x14ac:dyDescent="0.45">
      <c r="A559" t="s">
        <v>44</v>
      </c>
      <c r="B559" t="s">
        <v>59</v>
      </c>
      <c r="C559" s="1">
        <v>41204</v>
      </c>
      <c r="D559" s="4">
        <v>0</v>
      </c>
      <c r="E559">
        <v>20.277999999999999</v>
      </c>
      <c r="F559">
        <v>74770000</v>
      </c>
    </row>
    <row r="560" spans="1:6" x14ac:dyDescent="0.45">
      <c r="A560" t="s">
        <v>44</v>
      </c>
      <c r="B560" t="s">
        <v>59</v>
      </c>
      <c r="C560" s="1">
        <v>41211</v>
      </c>
      <c r="D560" s="4">
        <v>0</v>
      </c>
      <c r="E560">
        <v>19.338000000000001</v>
      </c>
      <c r="F560">
        <v>133422600</v>
      </c>
    </row>
    <row r="561" spans="1:6" x14ac:dyDescent="0.45">
      <c r="A561" t="s">
        <v>44</v>
      </c>
      <c r="B561" t="s">
        <v>59</v>
      </c>
      <c r="C561" s="1">
        <v>41218</v>
      </c>
      <c r="D561" s="4">
        <v>0</v>
      </c>
      <c r="E561">
        <v>19.899000000000001</v>
      </c>
      <c r="F561">
        <v>84971600</v>
      </c>
    </row>
    <row r="562" spans="1:6" x14ac:dyDescent="0.45">
      <c r="A562" t="s">
        <v>44</v>
      </c>
      <c r="B562" t="s">
        <v>59</v>
      </c>
      <c r="C562" s="1">
        <v>41225</v>
      </c>
      <c r="D562" s="4">
        <v>0</v>
      </c>
      <c r="E562">
        <v>18.863</v>
      </c>
      <c r="F562">
        <v>100866200</v>
      </c>
    </row>
    <row r="563" spans="1:6" x14ac:dyDescent="0.45">
      <c r="A563" t="s">
        <v>44</v>
      </c>
      <c r="B563" t="s">
        <v>59</v>
      </c>
      <c r="C563" s="1">
        <v>41232</v>
      </c>
      <c r="D563" s="4">
        <v>0</v>
      </c>
      <c r="E563">
        <v>19.459</v>
      </c>
      <c r="F563">
        <v>88062300</v>
      </c>
    </row>
    <row r="564" spans="1:6" x14ac:dyDescent="0.45">
      <c r="A564" t="s">
        <v>44</v>
      </c>
      <c r="B564" t="s">
        <v>59</v>
      </c>
      <c r="C564" s="1">
        <v>41239</v>
      </c>
      <c r="D564" s="4">
        <v>0</v>
      </c>
      <c r="E564">
        <v>19.364999999999998</v>
      </c>
      <c r="F564">
        <v>118300200</v>
      </c>
    </row>
    <row r="565" spans="1:6" x14ac:dyDescent="0.45">
      <c r="A565" t="s">
        <v>44</v>
      </c>
      <c r="B565" t="s">
        <v>59</v>
      </c>
      <c r="C565" s="1">
        <v>41246</v>
      </c>
      <c r="D565" s="4">
        <v>0</v>
      </c>
      <c r="E565">
        <v>19.748999999999999</v>
      </c>
      <c r="F565">
        <v>108921500</v>
      </c>
    </row>
    <row r="566" spans="1:6" x14ac:dyDescent="0.45">
      <c r="A566" t="s">
        <v>44</v>
      </c>
      <c r="B566" t="s">
        <v>59</v>
      </c>
      <c r="C566" s="1">
        <v>41253</v>
      </c>
      <c r="D566" s="4">
        <v>0</v>
      </c>
      <c r="E566">
        <v>20.94</v>
      </c>
      <c r="F566">
        <v>133704900</v>
      </c>
    </row>
    <row r="567" spans="1:6" x14ac:dyDescent="0.45">
      <c r="A567" t="s">
        <v>44</v>
      </c>
      <c r="B567" t="s">
        <v>59</v>
      </c>
      <c r="C567" s="1">
        <v>41260</v>
      </c>
      <c r="D567" s="4">
        <v>0</v>
      </c>
      <c r="E567">
        <v>20</v>
      </c>
      <c r="F567">
        <v>142065700</v>
      </c>
    </row>
    <row r="568" spans="1:6" x14ac:dyDescent="0.45">
      <c r="A568" t="s">
        <v>44</v>
      </c>
      <c r="B568" t="s">
        <v>59</v>
      </c>
      <c r="C568" s="1">
        <v>41267</v>
      </c>
      <c r="D568" s="4">
        <v>0</v>
      </c>
      <c r="E568">
        <v>19.952000000000002</v>
      </c>
      <c r="F568">
        <v>85223900</v>
      </c>
    </row>
    <row r="569" spans="1:6" x14ac:dyDescent="0.45">
      <c r="A569" t="s">
        <v>44</v>
      </c>
      <c r="B569" t="s">
        <v>59</v>
      </c>
      <c r="C569" s="1">
        <v>41281</v>
      </c>
      <c r="D569" s="4">
        <v>0</v>
      </c>
      <c r="E569">
        <v>20.452000000000002</v>
      </c>
      <c r="F569">
        <v>103171400</v>
      </c>
    </row>
    <row r="570" spans="1:6" x14ac:dyDescent="0.45">
      <c r="A570" t="s">
        <v>44</v>
      </c>
      <c r="B570" t="s">
        <v>59</v>
      </c>
      <c r="C570" s="1">
        <v>41288</v>
      </c>
      <c r="D570" s="4">
        <v>0</v>
      </c>
      <c r="E570">
        <v>21.591999999999999</v>
      </c>
      <c r="F570">
        <v>100413000</v>
      </c>
    </row>
    <row r="571" spans="1:6" x14ac:dyDescent="0.45">
      <c r="A571" t="s">
        <v>44</v>
      </c>
      <c r="B571" t="s">
        <v>59</v>
      </c>
      <c r="C571" s="1">
        <v>41295</v>
      </c>
      <c r="D571" s="4">
        <v>0</v>
      </c>
      <c r="E571">
        <v>21.928000000000001</v>
      </c>
      <c r="F571">
        <v>108388600</v>
      </c>
    </row>
    <row r="572" spans="1:6" x14ac:dyDescent="0.45">
      <c r="A572" t="s">
        <v>44</v>
      </c>
      <c r="B572" t="s">
        <v>59</v>
      </c>
      <c r="C572" s="1">
        <v>41302</v>
      </c>
      <c r="D572" s="4">
        <v>0</v>
      </c>
      <c r="E572">
        <v>22.798999999999999</v>
      </c>
      <c r="F572">
        <v>203991500</v>
      </c>
    </row>
    <row r="573" spans="1:6" x14ac:dyDescent="0.45">
      <c r="A573" t="s">
        <v>44</v>
      </c>
      <c r="B573" t="s">
        <v>59</v>
      </c>
      <c r="C573" s="1">
        <v>41309</v>
      </c>
      <c r="D573" s="4">
        <v>0</v>
      </c>
      <c r="E573">
        <v>22.506</v>
      </c>
      <c r="F573">
        <v>89762300</v>
      </c>
    </row>
    <row r="574" spans="1:6" x14ac:dyDescent="0.45">
      <c r="A574" t="s">
        <v>44</v>
      </c>
      <c r="B574" t="s">
        <v>59</v>
      </c>
      <c r="C574" s="1">
        <v>41316</v>
      </c>
      <c r="D574" s="4">
        <v>0</v>
      </c>
      <c r="E574">
        <v>22.780999999999999</v>
      </c>
      <c r="F574">
        <v>100621700</v>
      </c>
    </row>
    <row r="575" spans="1:6" x14ac:dyDescent="0.45">
      <c r="A575" t="s">
        <v>44</v>
      </c>
      <c r="B575" t="s">
        <v>59</v>
      </c>
      <c r="C575" s="1">
        <v>41323</v>
      </c>
      <c r="D575" s="4">
        <v>0</v>
      </c>
      <c r="E575">
        <v>22.550999999999998</v>
      </c>
      <c r="F575">
        <v>80372100</v>
      </c>
    </row>
    <row r="576" spans="1:6" x14ac:dyDescent="0.45">
      <c r="A576" t="s">
        <v>44</v>
      </c>
      <c r="B576" t="s">
        <v>59</v>
      </c>
      <c r="C576" s="1">
        <v>41330</v>
      </c>
      <c r="D576" s="4">
        <v>0</v>
      </c>
      <c r="E576">
        <v>22.24</v>
      </c>
      <c r="F576">
        <v>141470600</v>
      </c>
    </row>
    <row r="577" spans="1:6" x14ac:dyDescent="0.45">
      <c r="A577" t="s">
        <v>44</v>
      </c>
      <c r="B577" t="s">
        <v>59</v>
      </c>
      <c r="C577" s="1">
        <v>41337</v>
      </c>
      <c r="D577" s="4">
        <v>0</v>
      </c>
      <c r="E577">
        <v>22.501000000000001</v>
      </c>
      <c r="F577">
        <v>100372000</v>
      </c>
    </row>
    <row r="578" spans="1:6" x14ac:dyDescent="0.45">
      <c r="A578" t="s">
        <v>44</v>
      </c>
      <c r="B578" t="s">
        <v>59</v>
      </c>
      <c r="C578" s="1">
        <v>41344</v>
      </c>
      <c r="D578" s="4">
        <v>0</v>
      </c>
      <c r="E578">
        <v>21.911000000000001</v>
      </c>
      <c r="F578">
        <v>106888800</v>
      </c>
    </row>
    <row r="579" spans="1:6" x14ac:dyDescent="0.45">
      <c r="A579" t="s">
        <v>44</v>
      </c>
      <c r="B579" t="s">
        <v>59</v>
      </c>
      <c r="C579" s="1">
        <v>41351</v>
      </c>
      <c r="D579" s="4">
        <v>0</v>
      </c>
      <c r="E579">
        <v>20.5</v>
      </c>
      <c r="F579">
        <v>142498200</v>
      </c>
    </row>
    <row r="580" spans="1:6" x14ac:dyDescent="0.45">
      <c r="A580" t="s">
        <v>44</v>
      </c>
      <c r="B580" t="s">
        <v>59</v>
      </c>
      <c r="C580" s="1">
        <v>41358</v>
      </c>
      <c r="D580" s="4">
        <v>0</v>
      </c>
      <c r="E580">
        <v>21.69</v>
      </c>
      <c r="F580">
        <v>131140200</v>
      </c>
    </row>
    <row r="581" spans="1:6" x14ac:dyDescent="0.45">
      <c r="A581" t="s">
        <v>44</v>
      </c>
      <c r="B581" t="s">
        <v>59</v>
      </c>
      <c r="C581" s="1">
        <v>41365</v>
      </c>
      <c r="D581" s="4">
        <v>0</v>
      </c>
      <c r="E581">
        <v>22.077999999999999</v>
      </c>
      <c r="F581">
        <v>173180400</v>
      </c>
    </row>
    <row r="582" spans="1:6" x14ac:dyDescent="0.45">
      <c r="A582" t="s">
        <v>44</v>
      </c>
      <c r="B582" t="s">
        <v>59</v>
      </c>
      <c r="C582" s="1">
        <v>41372</v>
      </c>
      <c r="D582" s="4">
        <v>0</v>
      </c>
      <c r="E582">
        <v>21.515999999999998</v>
      </c>
      <c r="F582">
        <v>106928700</v>
      </c>
    </row>
    <row r="583" spans="1:6" x14ac:dyDescent="0.45">
      <c r="A583" t="s">
        <v>44</v>
      </c>
      <c r="B583" t="s">
        <v>59</v>
      </c>
      <c r="C583" s="1">
        <v>41379</v>
      </c>
      <c r="D583" s="4">
        <v>0</v>
      </c>
      <c r="E583">
        <v>21.221</v>
      </c>
      <c r="F583">
        <v>105720900</v>
      </c>
    </row>
    <row r="584" spans="1:6" x14ac:dyDescent="0.45">
      <c r="A584" t="s">
        <v>44</v>
      </c>
      <c r="B584" t="s">
        <v>59</v>
      </c>
      <c r="C584" s="1">
        <v>41386</v>
      </c>
      <c r="D584" s="4">
        <v>0</v>
      </c>
      <c r="E584">
        <v>21.78</v>
      </c>
      <c r="F584">
        <v>170252900</v>
      </c>
    </row>
    <row r="585" spans="1:6" x14ac:dyDescent="0.45">
      <c r="A585" t="s">
        <v>44</v>
      </c>
      <c r="B585" t="s">
        <v>59</v>
      </c>
      <c r="C585" s="1">
        <v>41393</v>
      </c>
      <c r="D585" s="4">
        <v>0</v>
      </c>
      <c r="E585">
        <v>21.37</v>
      </c>
      <c r="F585">
        <v>124890000</v>
      </c>
    </row>
    <row r="586" spans="1:6" x14ac:dyDescent="0.45">
      <c r="A586" t="s">
        <v>44</v>
      </c>
      <c r="B586" t="s">
        <v>59</v>
      </c>
      <c r="C586" s="1">
        <v>41400</v>
      </c>
      <c r="D586" s="4">
        <v>0</v>
      </c>
      <c r="E586">
        <v>21.928999999999998</v>
      </c>
      <c r="F586">
        <v>92391300</v>
      </c>
    </row>
    <row r="587" spans="1:6" x14ac:dyDescent="0.45">
      <c r="A587" t="s">
        <v>44</v>
      </c>
      <c r="B587" t="s">
        <v>59</v>
      </c>
      <c r="C587" s="1">
        <v>41407</v>
      </c>
      <c r="D587" s="4">
        <v>0</v>
      </c>
      <c r="E587">
        <v>20.29</v>
      </c>
      <c r="F587">
        <v>223652400</v>
      </c>
    </row>
    <row r="588" spans="1:6" x14ac:dyDescent="0.45">
      <c r="A588" t="s">
        <v>44</v>
      </c>
      <c r="B588" t="s">
        <v>59</v>
      </c>
      <c r="C588" s="1">
        <v>41414</v>
      </c>
      <c r="D588" s="4">
        <v>0</v>
      </c>
      <c r="E588">
        <v>19.59</v>
      </c>
      <c r="F588">
        <v>142617000</v>
      </c>
    </row>
    <row r="589" spans="1:6" x14ac:dyDescent="0.45">
      <c r="A589" t="s">
        <v>44</v>
      </c>
      <c r="B589" t="s">
        <v>59</v>
      </c>
      <c r="C589" s="1">
        <v>41421</v>
      </c>
      <c r="D589" s="4">
        <v>0</v>
      </c>
      <c r="E589">
        <v>19.443000000000001</v>
      </c>
      <c r="F589">
        <v>145071600</v>
      </c>
    </row>
    <row r="590" spans="1:6" x14ac:dyDescent="0.45">
      <c r="A590" t="s">
        <v>44</v>
      </c>
      <c r="B590" t="s">
        <v>59</v>
      </c>
      <c r="C590" s="1">
        <v>41428</v>
      </c>
      <c r="D590" s="4">
        <v>0</v>
      </c>
      <c r="E590">
        <v>19.989999999999998</v>
      </c>
      <c r="F590">
        <v>162431500</v>
      </c>
    </row>
    <row r="591" spans="1:6" x14ac:dyDescent="0.45">
      <c r="A591" t="s">
        <v>44</v>
      </c>
      <c r="B591" t="s">
        <v>59</v>
      </c>
      <c r="C591" s="1">
        <v>41435</v>
      </c>
      <c r="D591" s="4">
        <v>0</v>
      </c>
      <c r="E591">
        <v>19.427</v>
      </c>
      <c r="F591">
        <v>169240700</v>
      </c>
    </row>
    <row r="592" spans="1:6" x14ac:dyDescent="0.45">
      <c r="A592" t="s">
        <v>44</v>
      </c>
      <c r="B592" t="s">
        <v>59</v>
      </c>
      <c r="C592" s="1">
        <v>41442</v>
      </c>
      <c r="D592" s="4">
        <v>0</v>
      </c>
      <c r="E592">
        <v>20.350000000000001</v>
      </c>
      <c r="F592">
        <v>131943000</v>
      </c>
    </row>
    <row r="593" spans="1:6" x14ac:dyDescent="0.45">
      <c r="A593" t="s">
        <v>44</v>
      </c>
      <c r="B593" t="s">
        <v>59</v>
      </c>
      <c r="C593" s="1">
        <v>41449</v>
      </c>
      <c r="D593" s="4">
        <v>0</v>
      </c>
      <c r="E593">
        <v>20.649000000000001</v>
      </c>
      <c r="F593">
        <v>115033300</v>
      </c>
    </row>
    <row r="594" spans="1:6" x14ac:dyDescent="0.45">
      <c r="A594" t="s">
        <v>44</v>
      </c>
      <c r="B594" t="s">
        <v>59</v>
      </c>
      <c r="C594" s="1">
        <v>41456</v>
      </c>
      <c r="D594" s="4">
        <v>0</v>
      </c>
      <c r="E594">
        <v>20.332000000000001</v>
      </c>
      <c r="F594">
        <v>70240900</v>
      </c>
    </row>
    <row r="595" spans="1:6" x14ac:dyDescent="0.45">
      <c r="A595" t="s">
        <v>44</v>
      </c>
      <c r="B595" t="s">
        <v>59</v>
      </c>
      <c r="C595" s="1">
        <v>41463</v>
      </c>
      <c r="D595" s="4">
        <v>0</v>
      </c>
      <c r="E595">
        <v>21.695</v>
      </c>
      <c r="F595">
        <v>125311600</v>
      </c>
    </row>
    <row r="596" spans="1:6" x14ac:dyDescent="0.45">
      <c r="A596" t="s">
        <v>44</v>
      </c>
      <c r="B596" t="s">
        <v>59</v>
      </c>
      <c r="C596" s="1">
        <v>41470</v>
      </c>
      <c r="D596" s="4">
        <v>0</v>
      </c>
      <c r="E596">
        <v>21.03</v>
      </c>
      <c r="F596">
        <v>106480500</v>
      </c>
    </row>
    <row r="597" spans="1:6" x14ac:dyDescent="0.45">
      <c r="A597" t="s">
        <v>44</v>
      </c>
      <c r="B597" t="s">
        <v>59</v>
      </c>
      <c r="C597" s="1">
        <v>41477</v>
      </c>
      <c r="D597" s="4">
        <v>0</v>
      </c>
      <c r="E597">
        <v>21.516999999999999</v>
      </c>
      <c r="F597">
        <v>55035900</v>
      </c>
    </row>
    <row r="598" spans="1:6" x14ac:dyDescent="0.45">
      <c r="A598" t="s">
        <v>44</v>
      </c>
      <c r="B598" t="s">
        <v>59</v>
      </c>
      <c r="C598" s="1">
        <v>41484</v>
      </c>
      <c r="D598" s="4">
        <v>0</v>
      </c>
      <c r="E598">
        <v>21.79</v>
      </c>
      <c r="F598">
        <v>55226300</v>
      </c>
    </row>
    <row r="599" spans="1:6" x14ac:dyDescent="0.45">
      <c r="A599" t="s">
        <v>44</v>
      </c>
      <c r="B599" t="s">
        <v>59</v>
      </c>
      <c r="C599" s="1">
        <v>41491</v>
      </c>
      <c r="D599" s="4">
        <v>0</v>
      </c>
      <c r="E599">
        <v>21.501000000000001</v>
      </c>
      <c r="F599">
        <v>83843300</v>
      </c>
    </row>
    <row r="600" spans="1:6" x14ac:dyDescent="0.45">
      <c r="A600" t="s">
        <v>44</v>
      </c>
      <c r="B600" t="s">
        <v>59</v>
      </c>
      <c r="C600" s="1">
        <v>41498</v>
      </c>
      <c r="D600" s="4">
        <v>0</v>
      </c>
      <c r="E600">
        <v>21.338000000000001</v>
      </c>
      <c r="F600">
        <v>61990400</v>
      </c>
    </row>
    <row r="601" spans="1:6" x14ac:dyDescent="0.45">
      <c r="A601" t="s">
        <v>44</v>
      </c>
      <c r="B601" t="s">
        <v>59</v>
      </c>
      <c r="C601" s="1">
        <v>41505</v>
      </c>
      <c r="D601" s="4">
        <v>0</v>
      </c>
      <c r="E601">
        <v>22.117000000000001</v>
      </c>
      <c r="F601">
        <v>78088600</v>
      </c>
    </row>
    <row r="602" spans="1:6" x14ac:dyDescent="0.45">
      <c r="A602" t="s">
        <v>44</v>
      </c>
      <c r="B602" t="s">
        <v>59</v>
      </c>
      <c r="C602" s="1">
        <v>41512</v>
      </c>
      <c r="D602" s="4">
        <v>0</v>
      </c>
      <c r="E602">
        <v>22.5</v>
      </c>
      <c r="F602">
        <v>115625000</v>
      </c>
    </row>
    <row r="603" spans="1:6" x14ac:dyDescent="0.45">
      <c r="A603" t="s">
        <v>44</v>
      </c>
      <c r="B603" t="s">
        <v>59</v>
      </c>
      <c r="C603" s="1">
        <v>41519</v>
      </c>
      <c r="D603" s="4">
        <v>0</v>
      </c>
      <c r="E603">
        <v>22.611999999999998</v>
      </c>
      <c r="F603">
        <v>64669500</v>
      </c>
    </row>
    <row r="604" spans="1:6" x14ac:dyDescent="0.45">
      <c r="A604" t="s">
        <v>44</v>
      </c>
      <c r="B604" t="s">
        <v>59</v>
      </c>
      <c r="C604" s="1">
        <v>41526</v>
      </c>
      <c r="D604" s="4">
        <v>0</v>
      </c>
      <c r="E604">
        <v>22.779</v>
      </c>
      <c r="F604">
        <v>67521400</v>
      </c>
    </row>
    <row r="605" spans="1:6" x14ac:dyDescent="0.45">
      <c r="A605" t="s">
        <v>44</v>
      </c>
      <c r="B605" t="s">
        <v>59</v>
      </c>
      <c r="C605" s="1">
        <v>41533</v>
      </c>
      <c r="D605" s="4">
        <v>0</v>
      </c>
      <c r="E605">
        <v>23.26</v>
      </c>
      <c r="F605">
        <v>80751000</v>
      </c>
    </row>
    <row r="606" spans="1:6" x14ac:dyDescent="0.45">
      <c r="A606" t="s">
        <v>44</v>
      </c>
      <c r="B606" t="s">
        <v>59</v>
      </c>
      <c r="C606" s="1">
        <v>41540</v>
      </c>
      <c r="D606" s="4">
        <v>0</v>
      </c>
      <c r="E606">
        <v>23.216000000000001</v>
      </c>
      <c r="F606">
        <v>61338000</v>
      </c>
    </row>
    <row r="607" spans="1:6" x14ac:dyDescent="0.45">
      <c r="A607" t="s">
        <v>44</v>
      </c>
      <c r="B607" t="s">
        <v>59</v>
      </c>
      <c r="C607" s="1">
        <v>41547</v>
      </c>
      <c r="D607" s="4">
        <v>0</v>
      </c>
      <c r="E607">
        <v>23.57</v>
      </c>
      <c r="F607">
        <v>70907800</v>
      </c>
    </row>
    <row r="608" spans="1:6" x14ac:dyDescent="0.45">
      <c r="A608" t="s">
        <v>44</v>
      </c>
      <c r="B608" t="s">
        <v>59</v>
      </c>
      <c r="C608" s="1">
        <v>41554</v>
      </c>
      <c r="D608" s="4">
        <v>0</v>
      </c>
      <c r="E608">
        <v>24.39</v>
      </c>
      <c r="F608">
        <v>67046400</v>
      </c>
    </row>
    <row r="609" spans="1:6" x14ac:dyDescent="0.45">
      <c r="A609" t="s">
        <v>44</v>
      </c>
      <c r="B609" t="s">
        <v>59</v>
      </c>
      <c r="C609" s="1">
        <v>41561</v>
      </c>
      <c r="D609" s="4">
        <v>0</v>
      </c>
      <c r="E609">
        <v>24.77</v>
      </c>
      <c r="F609">
        <v>92085900</v>
      </c>
    </row>
    <row r="610" spans="1:6" x14ac:dyDescent="0.45">
      <c r="A610" t="s">
        <v>44</v>
      </c>
      <c r="B610" t="s">
        <v>59</v>
      </c>
      <c r="C610" s="1">
        <v>41568</v>
      </c>
      <c r="D610" s="4">
        <v>0</v>
      </c>
      <c r="E610">
        <v>23.81</v>
      </c>
      <c r="F610">
        <v>88824500</v>
      </c>
    </row>
    <row r="611" spans="1:6" x14ac:dyDescent="0.45">
      <c r="A611" t="s">
        <v>44</v>
      </c>
      <c r="B611" t="s">
        <v>59</v>
      </c>
      <c r="C611" s="1">
        <v>41575</v>
      </c>
      <c r="D611" s="4">
        <v>0</v>
      </c>
      <c r="E611">
        <v>23.7</v>
      </c>
      <c r="F611">
        <v>60060000</v>
      </c>
    </row>
    <row r="612" spans="1:6" x14ac:dyDescent="0.45">
      <c r="A612" t="s">
        <v>44</v>
      </c>
      <c r="B612" t="s">
        <v>59</v>
      </c>
      <c r="C612" s="1">
        <v>41582</v>
      </c>
      <c r="D612" s="4">
        <v>0</v>
      </c>
      <c r="E612">
        <v>23.75</v>
      </c>
      <c r="F612">
        <v>75289600</v>
      </c>
    </row>
    <row r="613" spans="1:6" x14ac:dyDescent="0.45">
      <c r="A613" t="s">
        <v>44</v>
      </c>
      <c r="B613" t="s">
        <v>59</v>
      </c>
      <c r="C613" s="1">
        <v>41589</v>
      </c>
      <c r="D613" s="4">
        <v>0</v>
      </c>
      <c r="E613">
        <v>23.815000000000001</v>
      </c>
      <c r="F613">
        <v>94244500</v>
      </c>
    </row>
    <row r="614" spans="1:6" x14ac:dyDescent="0.45">
      <c r="A614" t="s">
        <v>44</v>
      </c>
      <c r="B614" t="s">
        <v>59</v>
      </c>
      <c r="C614" s="1">
        <v>41596</v>
      </c>
      <c r="D614" s="4">
        <v>0</v>
      </c>
      <c r="E614">
        <v>24.19</v>
      </c>
      <c r="F614">
        <v>77095300</v>
      </c>
    </row>
    <row r="615" spans="1:6" x14ac:dyDescent="0.45">
      <c r="A615" t="s">
        <v>44</v>
      </c>
      <c r="B615" t="s">
        <v>59</v>
      </c>
      <c r="C615" s="1">
        <v>41603</v>
      </c>
      <c r="D615" s="4">
        <v>0</v>
      </c>
      <c r="E615">
        <v>23.582999999999998</v>
      </c>
      <c r="F615">
        <v>160239300</v>
      </c>
    </row>
    <row r="616" spans="1:6" x14ac:dyDescent="0.45">
      <c r="A616" t="s">
        <v>44</v>
      </c>
      <c r="B616" t="s">
        <v>59</v>
      </c>
      <c r="C616" s="1">
        <v>41610</v>
      </c>
      <c r="D616" s="4">
        <v>0</v>
      </c>
      <c r="E616">
        <v>23.102</v>
      </c>
      <c r="F616">
        <v>133250800</v>
      </c>
    </row>
    <row r="617" spans="1:6" x14ac:dyDescent="0.45">
      <c r="A617" t="s">
        <v>44</v>
      </c>
      <c r="B617" t="s">
        <v>59</v>
      </c>
      <c r="C617" s="1">
        <v>41617</v>
      </c>
      <c r="D617" s="4">
        <v>0</v>
      </c>
      <c r="E617">
        <v>24.33</v>
      </c>
      <c r="F617">
        <v>144458700</v>
      </c>
    </row>
    <row r="618" spans="1:6" x14ac:dyDescent="0.45">
      <c r="A618" t="s">
        <v>44</v>
      </c>
      <c r="B618" t="s">
        <v>59</v>
      </c>
      <c r="C618" s="1">
        <v>41624</v>
      </c>
      <c r="D618" s="4">
        <v>0</v>
      </c>
      <c r="E618">
        <v>25.748999999999999</v>
      </c>
      <c r="F618">
        <v>133797100</v>
      </c>
    </row>
    <row r="619" spans="1:6" x14ac:dyDescent="0.45">
      <c r="A619" t="s">
        <v>44</v>
      </c>
      <c r="B619" t="s">
        <v>59</v>
      </c>
      <c r="C619" s="1">
        <v>41631</v>
      </c>
      <c r="D619" s="4">
        <v>0</v>
      </c>
      <c r="E619">
        <v>25.928000000000001</v>
      </c>
      <c r="F619">
        <v>71831100</v>
      </c>
    </row>
    <row r="620" spans="1:6" x14ac:dyDescent="0.45">
      <c r="A620" t="s">
        <v>44</v>
      </c>
      <c r="B620" t="s">
        <v>59</v>
      </c>
      <c r="C620" s="1">
        <v>41638</v>
      </c>
      <c r="D620" s="4">
        <v>0</v>
      </c>
      <c r="E620">
        <v>25.9</v>
      </c>
      <c r="F620">
        <v>17308400</v>
      </c>
    </row>
    <row r="621" spans="1:6" x14ac:dyDescent="0.45">
      <c r="A621" t="s">
        <v>44</v>
      </c>
      <c r="B621" t="s">
        <v>59</v>
      </c>
      <c r="C621" s="1">
        <v>41645</v>
      </c>
      <c r="D621" s="4">
        <v>0</v>
      </c>
      <c r="E621">
        <v>25.295000000000002</v>
      </c>
      <c r="F621">
        <v>56775600</v>
      </c>
    </row>
    <row r="622" spans="1:6" x14ac:dyDescent="0.45">
      <c r="A622" t="s">
        <v>44</v>
      </c>
      <c r="B622" t="s">
        <v>59</v>
      </c>
      <c r="C622" s="1">
        <v>41652</v>
      </c>
      <c r="D622" s="4">
        <v>0</v>
      </c>
      <c r="E622">
        <v>25.702999999999999</v>
      </c>
      <c r="F622">
        <v>94629300</v>
      </c>
    </row>
    <row r="623" spans="1:6" x14ac:dyDescent="0.45">
      <c r="A623" t="s">
        <v>44</v>
      </c>
      <c r="B623" t="s">
        <v>59</v>
      </c>
      <c r="C623" s="1">
        <v>41659</v>
      </c>
      <c r="D623" s="4">
        <v>0</v>
      </c>
      <c r="E623">
        <v>26.65</v>
      </c>
      <c r="F623">
        <v>120280200</v>
      </c>
    </row>
    <row r="624" spans="1:6" x14ac:dyDescent="0.45">
      <c r="A624" t="s">
        <v>44</v>
      </c>
      <c r="B624" t="s">
        <v>59</v>
      </c>
      <c r="C624" s="1">
        <v>41666</v>
      </c>
      <c r="D624" s="4">
        <v>0</v>
      </c>
      <c r="E624">
        <v>25.35</v>
      </c>
      <c r="F624">
        <v>230096600</v>
      </c>
    </row>
    <row r="625" spans="1:6" x14ac:dyDescent="0.45">
      <c r="A625" t="s">
        <v>44</v>
      </c>
      <c r="B625" t="s">
        <v>59</v>
      </c>
      <c r="C625" s="1">
        <v>41673</v>
      </c>
      <c r="D625" s="4">
        <v>0</v>
      </c>
      <c r="E625">
        <v>25.198</v>
      </c>
      <c r="F625">
        <v>170927400</v>
      </c>
    </row>
    <row r="626" spans="1:6" x14ac:dyDescent="0.45">
      <c r="A626" t="s">
        <v>44</v>
      </c>
      <c r="B626" t="s">
        <v>59</v>
      </c>
      <c r="C626" s="1">
        <v>41680</v>
      </c>
      <c r="D626" s="4">
        <v>0</v>
      </c>
      <c r="E626">
        <v>25.498999999999999</v>
      </c>
      <c r="F626">
        <v>128778000</v>
      </c>
    </row>
    <row r="627" spans="1:6" x14ac:dyDescent="0.45">
      <c r="A627" t="s">
        <v>44</v>
      </c>
      <c r="B627" t="s">
        <v>59</v>
      </c>
      <c r="C627" s="1">
        <v>41687</v>
      </c>
      <c r="D627" s="4">
        <v>0</v>
      </c>
      <c r="E627">
        <v>25.3</v>
      </c>
      <c r="F627">
        <v>91912400</v>
      </c>
    </row>
    <row r="628" spans="1:6" x14ac:dyDescent="0.45">
      <c r="A628" t="s">
        <v>44</v>
      </c>
      <c r="B628" t="s">
        <v>59</v>
      </c>
      <c r="C628" s="1">
        <v>41694</v>
      </c>
      <c r="D628" s="4">
        <v>0</v>
      </c>
      <c r="E628">
        <v>26.919</v>
      </c>
      <c r="F628">
        <v>345892200</v>
      </c>
    </row>
    <row r="629" spans="1:6" x14ac:dyDescent="0.45">
      <c r="A629" t="s">
        <v>44</v>
      </c>
      <c r="B629" t="s">
        <v>59</v>
      </c>
      <c r="C629" s="1">
        <v>41701</v>
      </c>
      <c r="D629" s="4">
        <v>0</v>
      </c>
      <c r="E629">
        <v>25.8</v>
      </c>
      <c r="F629">
        <v>271072300</v>
      </c>
    </row>
    <row r="630" spans="1:6" x14ac:dyDescent="0.45">
      <c r="A630" t="s">
        <v>44</v>
      </c>
      <c r="B630" t="s">
        <v>59</v>
      </c>
      <c r="C630" s="1">
        <v>41708</v>
      </c>
      <c r="D630" s="4">
        <v>0</v>
      </c>
      <c r="E630">
        <v>23.95</v>
      </c>
      <c r="F630">
        <v>238184100</v>
      </c>
    </row>
    <row r="631" spans="1:6" x14ac:dyDescent="0.45">
      <c r="A631" t="s">
        <v>44</v>
      </c>
      <c r="B631" t="s">
        <v>59</v>
      </c>
      <c r="C631" s="1">
        <v>41715</v>
      </c>
      <c r="D631" s="4">
        <v>0</v>
      </c>
      <c r="E631">
        <v>24.311</v>
      </c>
      <c r="F631">
        <v>248977000</v>
      </c>
    </row>
    <row r="632" spans="1:6" x14ac:dyDescent="0.45">
      <c r="A632" t="s">
        <v>44</v>
      </c>
      <c r="B632" t="s">
        <v>59</v>
      </c>
      <c r="C632" s="1">
        <v>41722</v>
      </c>
      <c r="D632" s="4">
        <v>0</v>
      </c>
      <c r="E632">
        <v>24.809000000000001</v>
      </c>
      <c r="F632">
        <v>130819900</v>
      </c>
    </row>
    <row r="633" spans="1:6" x14ac:dyDescent="0.45">
      <c r="A633" t="s">
        <v>44</v>
      </c>
      <c r="B633" t="s">
        <v>59</v>
      </c>
      <c r="C633" s="1">
        <v>41729</v>
      </c>
      <c r="D633" s="4">
        <v>0</v>
      </c>
      <c r="E633">
        <v>25.754999999999999</v>
      </c>
      <c r="F633">
        <v>133752100</v>
      </c>
    </row>
    <row r="634" spans="1:6" x14ac:dyDescent="0.45">
      <c r="A634" t="s">
        <v>44</v>
      </c>
      <c r="B634" t="s">
        <v>59</v>
      </c>
      <c r="C634" s="1">
        <v>41736</v>
      </c>
      <c r="D634" s="4">
        <v>0</v>
      </c>
      <c r="E634">
        <v>25.4</v>
      </c>
      <c r="F634">
        <v>132137400</v>
      </c>
    </row>
    <row r="635" spans="1:6" x14ac:dyDescent="0.45">
      <c r="A635" t="s">
        <v>44</v>
      </c>
      <c r="B635" t="s">
        <v>59</v>
      </c>
      <c r="C635" s="1">
        <v>41743</v>
      </c>
      <c r="D635" s="4">
        <v>0</v>
      </c>
      <c r="E635">
        <v>24.85</v>
      </c>
      <c r="F635">
        <v>161419500</v>
      </c>
    </row>
    <row r="636" spans="1:6" x14ac:dyDescent="0.45">
      <c r="A636" t="s">
        <v>44</v>
      </c>
      <c r="B636" t="s">
        <v>59</v>
      </c>
      <c r="C636" s="1">
        <v>41750</v>
      </c>
      <c r="D636" s="4">
        <v>0</v>
      </c>
      <c r="E636">
        <v>24.1</v>
      </c>
      <c r="F636">
        <v>127405900</v>
      </c>
    </row>
    <row r="637" spans="1:6" x14ac:dyDescent="0.45">
      <c r="A637" t="s">
        <v>44</v>
      </c>
      <c r="B637" t="s">
        <v>59</v>
      </c>
      <c r="C637" s="1">
        <v>41757</v>
      </c>
      <c r="D637" s="4">
        <v>0</v>
      </c>
      <c r="E637">
        <v>24.67</v>
      </c>
      <c r="F637">
        <v>97319200</v>
      </c>
    </row>
    <row r="638" spans="1:6" x14ac:dyDescent="0.45">
      <c r="A638" t="s">
        <v>44</v>
      </c>
      <c r="B638" t="s">
        <v>59</v>
      </c>
      <c r="C638" s="1">
        <v>41764</v>
      </c>
      <c r="D638" s="4">
        <v>0</v>
      </c>
      <c r="E638">
        <v>25.053000000000001</v>
      </c>
      <c r="F638">
        <v>70212700</v>
      </c>
    </row>
    <row r="639" spans="1:6" x14ac:dyDescent="0.45">
      <c r="A639" t="s">
        <v>44</v>
      </c>
      <c r="B639" t="s">
        <v>59</v>
      </c>
      <c r="C639" s="1">
        <v>41771</v>
      </c>
      <c r="D639" s="4">
        <v>0</v>
      </c>
      <c r="E639">
        <v>25.39</v>
      </c>
      <c r="F639">
        <v>103114500</v>
      </c>
    </row>
    <row r="640" spans="1:6" x14ac:dyDescent="0.45">
      <c r="A640" t="s">
        <v>44</v>
      </c>
      <c r="B640" t="s">
        <v>59</v>
      </c>
      <c r="C640" s="1">
        <v>41778</v>
      </c>
      <c r="D640" s="4">
        <v>0</v>
      </c>
      <c r="E640">
        <v>26.47</v>
      </c>
      <c r="F640">
        <v>120796700</v>
      </c>
    </row>
    <row r="641" spans="1:6" x14ac:dyDescent="0.45">
      <c r="A641" t="s">
        <v>44</v>
      </c>
      <c r="B641" t="s">
        <v>59</v>
      </c>
      <c r="C641" s="1">
        <v>41785</v>
      </c>
      <c r="D641" s="4">
        <v>0</v>
      </c>
      <c r="E641">
        <v>26</v>
      </c>
      <c r="F641">
        <v>94093700</v>
      </c>
    </row>
    <row r="642" spans="1:6" x14ac:dyDescent="0.45">
      <c r="A642" t="s">
        <v>44</v>
      </c>
      <c r="B642" t="s">
        <v>59</v>
      </c>
      <c r="C642" s="1">
        <v>41792</v>
      </c>
      <c r="D642" s="4">
        <v>0</v>
      </c>
      <c r="E642">
        <v>27.5</v>
      </c>
      <c r="F642">
        <v>124487300</v>
      </c>
    </row>
    <row r="643" spans="1:6" x14ac:dyDescent="0.45">
      <c r="A643" t="s">
        <v>44</v>
      </c>
      <c r="B643" t="s">
        <v>59</v>
      </c>
      <c r="C643" s="1">
        <v>41799</v>
      </c>
      <c r="D643" s="4">
        <v>0</v>
      </c>
      <c r="E643">
        <v>28.15</v>
      </c>
      <c r="F643">
        <v>53914100</v>
      </c>
    </row>
    <row r="644" spans="1:6" x14ac:dyDescent="0.45">
      <c r="A644" t="s">
        <v>44</v>
      </c>
      <c r="B644" t="s">
        <v>59</v>
      </c>
      <c r="C644" s="1">
        <v>41806</v>
      </c>
      <c r="D644" s="4">
        <v>0</v>
      </c>
      <c r="E644">
        <v>27.859000000000002</v>
      </c>
      <c r="F644">
        <v>178829400</v>
      </c>
    </row>
    <row r="645" spans="1:6" x14ac:dyDescent="0.45">
      <c r="A645" t="s">
        <v>44</v>
      </c>
      <c r="B645" t="s">
        <v>59</v>
      </c>
      <c r="C645" s="1">
        <v>41813</v>
      </c>
      <c r="D645" s="4">
        <v>0</v>
      </c>
      <c r="E645">
        <v>28.254999999999999</v>
      </c>
      <c r="F645">
        <v>100260000</v>
      </c>
    </row>
    <row r="646" spans="1:6" x14ac:dyDescent="0.45">
      <c r="A646" t="s">
        <v>44</v>
      </c>
      <c r="B646" t="s">
        <v>59</v>
      </c>
      <c r="C646" s="1">
        <v>41820</v>
      </c>
      <c r="D646" s="4">
        <v>0</v>
      </c>
      <c r="E646">
        <v>27.786000000000001</v>
      </c>
      <c r="F646">
        <v>92019400</v>
      </c>
    </row>
    <row r="647" spans="1:6" x14ac:dyDescent="0.45">
      <c r="A647" t="s">
        <v>44</v>
      </c>
      <c r="B647" t="s">
        <v>59</v>
      </c>
      <c r="C647" s="1">
        <v>41827</v>
      </c>
      <c r="D647" s="4">
        <v>0</v>
      </c>
      <c r="E647">
        <v>28.706</v>
      </c>
      <c r="F647">
        <v>173075200</v>
      </c>
    </row>
    <row r="648" spans="1:6" x14ac:dyDescent="0.45">
      <c r="A648" t="s">
        <v>44</v>
      </c>
      <c r="B648" t="s">
        <v>59</v>
      </c>
      <c r="C648" s="1">
        <v>41834</v>
      </c>
      <c r="D648" s="4">
        <v>0</v>
      </c>
      <c r="E648">
        <v>26.61</v>
      </c>
      <c r="F648">
        <v>199018500</v>
      </c>
    </row>
    <row r="649" spans="1:6" x14ac:dyDescent="0.45">
      <c r="A649" t="s">
        <v>44</v>
      </c>
      <c r="B649" t="s">
        <v>59</v>
      </c>
      <c r="C649" s="1">
        <v>41841</v>
      </c>
      <c r="D649" s="4">
        <v>0</v>
      </c>
      <c r="E649">
        <v>26.26</v>
      </c>
      <c r="F649">
        <v>118344400</v>
      </c>
    </row>
    <row r="650" spans="1:6" x14ac:dyDescent="0.45">
      <c r="A650" t="s">
        <v>44</v>
      </c>
      <c r="B650" t="s">
        <v>59</v>
      </c>
      <c r="C650" s="1">
        <v>41848</v>
      </c>
      <c r="D650" s="4">
        <v>0</v>
      </c>
      <c r="E650">
        <v>26.25</v>
      </c>
      <c r="F650">
        <v>125667600</v>
      </c>
    </row>
    <row r="651" spans="1:6" x14ac:dyDescent="0.45">
      <c r="A651" t="s">
        <v>44</v>
      </c>
      <c r="B651" t="s">
        <v>59</v>
      </c>
      <c r="C651" s="1">
        <v>41855</v>
      </c>
      <c r="D651" s="4">
        <v>0</v>
      </c>
      <c r="E651">
        <v>25.82</v>
      </c>
      <c r="F651">
        <v>127202700</v>
      </c>
    </row>
    <row r="652" spans="1:6" x14ac:dyDescent="0.45">
      <c r="A652" t="s">
        <v>44</v>
      </c>
      <c r="B652" t="s">
        <v>59</v>
      </c>
      <c r="C652" s="1">
        <v>41862</v>
      </c>
      <c r="D652" s="4">
        <v>0</v>
      </c>
      <c r="E652">
        <v>27.902999999999999</v>
      </c>
      <c r="F652">
        <v>131578900</v>
      </c>
    </row>
    <row r="653" spans="1:6" x14ac:dyDescent="0.45">
      <c r="A653" t="s">
        <v>44</v>
      </c>
      <c r="B653" t="s">
        <v>59</v>
      </c>
      <c r="C653" s="1">
        <v>41869</v>
      </c>
      <c r="D653" s="4">
        <v>0</v>
      </c>
      <c r="E653">
        <v>27.6</v>
      </c>
      <c r="F653">
        <v>112303400</v>
      </c>
    </row>
    <row r="654" spans="1:6" x14ac:dyDescent="0.45">
      <c r="A654" t="s">
        <v>44</v>
      </c>
      <c r="B654" t="s">
        <v>59</v>
      </c>
      <c r="C654" s="1">
        <v>41876</v>
      </c>
      <c r="D654" s="4">
        <v>0</v>
      </c>
      <c r="E654">
        <v>27.198</v>
      </c>
      <c r="F654">
        <v>92936400</v>
      </c>
    </row>
    <row r="655" spans="1:6" x14ac:dyDescent="0.45">
      <c r="A655" t="s">
        <v>44</v>
      </c>
      <c r="B655" t="s">
        <v>59</v>
      </c>
      <c r="C655" s="1">
        <v>41883</v>
      </c>
      <c r="D655" s="4">
        <v>0</v>
      </c>
      <c r="E655">
        <v>27.6</v>
      </c>
      <c r="F655">
        <v>122591500</v>
      </c>
    </row>
    <row r="656" spans="1:6" x14ac:dyDescent="0.45">
      <c r="A656" t="s">
        <v>44</v>
      </c>
      <c r="B656" t="s">
        <v>59</v>
      </c>
      <c r="C656" s="1">
        <v>41890</v>
      </c>
      <c r="D656" s="4">
        <v>0</v>
      </c>
      <c r="E656">
        <v>28.3</v>
      </c>
      <c r="F656">
        <v>114855200</v>
      </c>
    </row>
    <row r="657" spans="1:6" x14ac:dyDescent="0.45">
      <c r="A657" t="s">
        <v>44</v>
      </c>
      <c r="B657" t="s">
        <v>59</v>
      </c>
      <c r="C657" s="1">
        <v>41897</v>
      </c>
      <c r="D657" s="4">
        <v>0</v>
      </c>
      <c r="E657">
        <v>28.4</v>
      </c>
      <c r="F657">
        <v>149246700</v>
      </c>
    </row>
    <row r="658" spans="1:6" x14ac:dyDescent="0.45">
      <c r="A658" t="s">
        <v>44</v>
      </c>
      <c r="B658" t="s">
        <v>59</v>
      </c>
      <c r="C658" s="1">
        <v>41904</v>
      </c>
      <c r="D658" s="4">
        <v>0</v>
      </c>
      <c r="E658">
        <v>28.9</v>
      </c>
      <c r="F658">
        <v>86118100</v>
      </c>
    </row>
    <row r="659" spans="1:6" x14ac:dyDescent="0.45">
      <c r="A659" t="s">
        <v>44</v>
      </c>
      <c r="B659" t="s">
        <v>59</v>
      </c>
      <c r="C659" s="1">
        <v>41911</v>
      </c>
      <c r="D659" s="4">
        <v>0</v>
      </c>
      <c r="E659">
        <v>26.75</v>
      </c>
      <c r="F659">
        <v>157312500</v>
      </c>
    </row>
    <row r="660" spans="1:6" x14ac:dyDescent="0.45">
      <c r="A660" t="s">
        <v>44</v>
      </c>
      <c r="B660" t="s">
        <v>59</v>
      </c>
      <c r="C660" s="1">
        <v>41918</v>
      </c>
      <c r="D660" s="4">
        <v>0</v>
      </c>
      <c r="E660">
        <v>26.65</v>
      </c>
      <c r="F660">
        <v>163187200</v>
      </c>
    </row>
    <row r="661" spans="1:6" x14ac:dyDescent="0.45">
      <c r="A661" t="s">
        <v>44</v>
      </c>
      <c r="B661" t="s">
        <v>59</v>
      </c>
      <c r="C661" s="1">
        <v>41925</v>
      </c>
      <c r="D661" s="4">
        <v>0</v>
      </c>
      <c r="E661">
        <v>26.9</v>
      </c>
      <c r="F661">
        <v>181285100</v>
      </c>
    </row>
    <row r="662" spans="1:6" x14ac:dyDescent="0.45">
      <c r="A662" t="s">
        <v>44</v>
      </c>
      <c r="B662" t="s">
        <v>59</v>
      </c>
      <c r="C662" s="1">
        <v>41932</v>
      </c>
      <c r="D662" s="4">
        <v>0</v>
      </c>
      <c r="E662">
        <v>26.81</v>
      </c>
      <c r="F662">
        <v>235791400</v>
      </c>
    </row>
    <row r="663" spans="1:6" x14ac:dyDescent="0.45">
      <c r="A663" t="s">
        <v>44</v>
      </c>
      <c r="B663" t="s">
        <v>59</v>
      </c>
      <c r="C663" s="1">
        <v>41939</v>
      </c>
      <c r="D663" s="4">
        <v>0</v>
      </c>
      <c r="E663">
        <v>29.495000000000001</v>
      </c>
      <c r="F663">
        <v>212312500</v>
      </c>
    </row>
    <row r="664" spans="1:6" x14ac:dyDescent="0.45">
      <c r="A664" t="s">
        <v>44</v>
      </c>
      <c r="B664" t="s">
        <v>59</v>
      </c>
      <c r="C664" s="1">
        <v>41946</v>
      </c>
      <c r="D664" s="4">
        <v>0</v>
      </c>
      <c r="E664">
        <v>32</v>
      </c>
      <c r="F664">
        <v>177661500</v>
      </c>
    </row>
    <row r="665" spans="1:6" x14ac:dyDescent="0.45">
      <c r="A665" t="s">
        <v>44</v>
      </c>
      <c r="B665" t="s">
        <v>59</v>
      </c>
      <c r="C665" s="1">
        <v>41953</v>
      </c>
      <c r="D665" s="4">
        <v>0</v>
      </c>
      <c r="E665">
        <v>32.57</v>
      </c>
      <c r="F665">
        <v>266441000</v>
      </c>
    </row>
    <row r="666" spans="1:6" x14ac:dyDescent="0.45">
      <c r="A666" t="s">
        <v>44</v>
      </c>
      <c r="B666" t="s">
        <v>59</v>
      </c>
      <c r="C666" s="1">
        <v>41960</v>
      </c>
      <c r="D666" s="4">
        <v>0</v>
      </c>
      <c r="E666">
        <v>34.174999999999997</v>
      </c>
      <c r="F666">
        <v>383169000</v>
      </c>
    </row>
    <row r="667" spans="1:6" x14ac:dyDescent="0.45">
      <c r="A667" t="s">
        <v>44</v>
      </c>
      <c r="B667" t="s">
        <v>59</v>
      </c>
      <c r="C667" s="1">
        <v>41967</v>
      </c>
      <c r="D667" s="4">
        <v>0</v>
      </c>
      <c r="E667">
        <v>34.369999999999997</v>
      </c>
      <c r="F667">
        <v>288301500</v>
      </c>
    </row>
    <row r="668" spans="1:6" x14ac:dyDescent="0.45">
      <c r="A668" t="s">
        <v>44</v>
      </c>
      <c r="B668" t="s">
        <v>59</v>
      </c>
      <c r="C668" s="1">
        <v>41974</v>
      </c>
      <c r="D668" s="4">
        <v>0</v>
      </c>
      <c r="E668">
        <v>35.1</v>
      </c>
      <c r="F668">
        <v>370849400</v>
      </c>
    </row>
    <row r="669" spans="1:6" x14ac:dyDescent="0.45">
      <c r="A669" t="s">
        <v>44</v>
      </c>
      <c r="B669" t="s">
        <v>59</v>
      </c>
      <c r="C669" s="1">
        <v>41981</v>
      </c>
      <c r="D669" s="4">
        <v>0</v>
      </c>
      <c r="E669">
        <v>32.424999999999997</v>
      </c>
      <c r="F669">
        <v>376116800</v>
      </c>
    </row>
    <row r="670" spans="1:6" x14ac:dyDescent="0.45">
      <c r="A670" t="s">
        <v>44</v>
      </c>
      <c r="B670" t="s">
        <v>59</v>
      </c>
      <c r="C670" s="1">
        <v>41988</v>
      </c>
      <c r="D670" s="4">
        <v>0</v>
      </c>
      <c r="E670">
        <v>29.8</v>
      </c>
      <c r="F670">
        <v>627418500</v>
      </c>
    </row>
    <row r="671" spans="1:6" x14ac:dyDescent="0.45">
      <c r="A671" t="s">
        <v>44</v>
      </c>
      <c r="B671" t="s">
        <v>59</v>
      </c>
      <c r="C671" s="1">
        <v>41995</v>
      </c>
      <c r="D671" s="4">
        <v>0</v>
      </c>
      <c r="E671">
        <v>30.08</v>
      </c>
      <c r="F671">
        <v>151209800</v>
      </c>
    </row>
    <row r="672" spans="1:6" x14ac:dyDescent="0.45">
      <c r="A672" t="s">
        <v>44</v>
      </c>
      <c r="B672" t="s">
        <v>59</v>
      </c>
      <c r="C672" s="1">
        <v>42002</v>
      </c>
      <c r="D672" s="4">
        <v>0</v>
      </c>
      <c r="E672">
        <v>29.495000000000001</v>
      </c>
      <c r="F672">
        <v>74234200</v>
      </c>
    </row>
    <row r="673" spans="1:6" x14ac:dyDescent="0.45">
      <c r="A673" t="s">
        <v>44</v>
      </c>
      <c r="B673" t="s">
        <v>59</v>
      </c>
      <c r="C673" s="1">
        <v>42009</v>
      </c>
      <c r="D673" s="4">
        <v>0</v>
      </c>
      <c r="E673">
        <v>32.01</v>
      </c>
      <c r="F673">
        <v>117170000</v>
      </c>
    </row>
    <row r="674" spans="1:6" x14ac:dyDescent="0.45">
      <c r="A674" t="s">
        <v>44</v>
      </c>
      <c r="B674" t="s">
        <v>59</v>
      </c>
      <c r="C674" s="1">
        <v>42016</v>
      </c>
      <c r="D674" s="4">
        <v>0</v>
      </c>
      <c r="E674">
        <v>34.25</v>
      </c>
      <c r="F674">
        <v>195879400</v>
      </c>
    </row>
    <row r="675" spans="1:6" x14ac:dyDescent="0.45">
      <c r="A675" t="s">
        <v>44</v>
      </c>
      <c r="B675" t="s">
        <v>59</v>
      </c>
      <c r="C675" s="1">
        <v>42023</v>
      </c>
      <c r="D675" s="4">
        <v>0</v>
      </c>
      <c r="E675">
        <v>39.424999999999997</v>
      </c>
      <c r="F675">
        <v>326399200</v>
      </c>
    </row>
    <row r="676" spans="1:6" x14ac:dyDescent="0.45">
      <c r="A676" t="s">
        <v>44</v>
      </c>
      <c r="B676" t="s">
        <v>59</v>
      </c>
      <c r="C676" s="1">
        <v>42030</v>
      </c>
      <c r="D676" s="4">
        <v>0</v>
      </c>
      <c r="E676">
        <v>41.6</v>
      </c>
      <c r="F676">
        <v>332064200</v>
      </c>
    </row>
    <row r="677" spans="1:6" x14ac:dyDescent="0.45">
      <c r="A677" t="s">
        <v>44</v>
      </c>
      <c r="B677" t="s">
        <v>59</v>
      </c>
      <c r="C677" s="1">
        <v>42037</v>
      </c>
      <c r="D677" s="4">
        <v>0</v>
      </c>
      <c r="E677">
        <v>43.67</v>
      </c>
      <c r="F677">
        <v>191702800</v>
      </c>
    </row>
    <row r="678" spans="1:6" x14ac:dyDescent="0.45">
      <c r="A678" t="s">
        <v>44</v>
      </c>
      <c r="B678" t="s">
        <v>59</v>
      </c>
      <c r="C678" s="1">
        <v>42044</v>
      </c>
      <c r="D678" s="4">
        <v>0</v>
      </c>
      <c r="E678">
        <v>41.51</v>
      </c>
      <c r="F678">
        <v>241247100</v>
      </c>
    </row>
    <row r="679" spans="1:6" x14ac:dyDescent="0.45">
      <c r="A679" t="s">
        <v>44</v>
      </c>
      <c r="B679" t="s">
        <v>59</v>
      </c>
      <c r="C679" s="1">
        <v>42051</v>
      </c>
      <c r="D679" s="4">
        <v>0</v>
      </c>
      <c r="E679">
        <v>40.35</v>
      </c>
      <c r="F679">
        <v>149891400</v>
      </c>
    </row>
    <row r="680" spans="1:6" x14ac:dyDescent="0.45">
      <c r="A680" t="s">
        <v>44</v>
      </c>
      <c r="B680" t="s">
        <v>59</v>
      </c>
      <c r="C680" s="1">
        <v>42058</v>
      </c>
      <c r="D680" s="4">
        <v>0</v>
      </c>
      <c r="E680">
        <v>38.69</v>
      </c>
      <c r="F680">
        <v>141214000</v>
      </c>
    </row>
    <row r="681" spans="1:6" x14ac:dyDescent="0.45">
      <c r="A681" t="s">
        <v>44</v>
      </c>
      <c r="B681" t="s">
        <v>59</v>
      </c>
      <c r="C681" s="1">
        <v>42065</v>
      </c>
      <c r="D681" s="4">
        <v>0</v>
      </c>
      <c r="E681">
        <v>41.225000000000001</v>
      </c>
      <c r="F681">
        <v>173385100</v>
      </c>
    </row>
    <row r="682" spans="1:6" x14ac:dyDescent="0.45">
      <c r="A682" t="s">
        <v>44</v>
      </c>
      <c r="B682" t="s">
        <v>59</v>
      </c>
      <c r="C682" s="1">
        <v>42072</v>
      </c>
      <c r="D682" s="4">
        <v>0</v>
      </c>
      <c r="E682">
        <v>40.155000000000001</v>
      </c>
      <c r="F682">
        <v>148548700</v>
      </c>
    </row>
    <row r="683" spans="1:6" x14ac:dyDescent="0.45">
      <c r="A683" t="s">
        <v>44</v>
      </c>
      <c r="B683" t="s">
        <v>59</v>
      </c>
      <c r="C683" s="1">
        <v>42079</v>
      </c>
      <c r="D683" s="4">
        <v>0</v>
      </c>
      <c r="E683">
        <v>42.6</v>
      </c>
      <c r="F683">
        <v>344209400</v>
      </c>
    </row>
    <row r="684" spans="1:6" x14ac:dyDescent="0.45">
      <c r="A684" t="s">
        <v>44</v>
      </c>
      <c r="B684" t="s">
        <v>59</v>
      </c>
      <c r="C684" s="1">
        <v>42086</v>
      </c>
      <c r="D684" s="4">
        <v>0</v>
      </c>
      <c r="E684">
        <v>41.7</v>
      </c>
      <c r="F684">
        <v>153925000</v>
      </c>
    </row>
    <row r="685" spans="1:6" x14ac:dyDescent="0.45">
      <c r="A685" t="s">
        <v>44</v>
      </c>
      <c r="B685" t="s">
        <v>59</v>
      </c>
      <c r="C685" s="1">
        <v>42093</v>
      </c>
      <c r="D685" s="4">
        <v>0</v>
      </c>
      <c r="E685">
        <v>46.844999999999999</v>
      </c>
      <c r="F685">
        <v>244136000</v>
      </c>
    </row>
    <row r="686" spans="1:6" x14ac:dyDescent="0.45">
      <c r="A686" t="s">
        <v>44</v>
      </c>
      <c r="B686" t="s">
        <v>59</v>
      </c>
      <c r="C686" s="1">
        <v>42100</v>
      </c>
      <c r="D686" s="4">
        <v>0</v>
      </c>
      <c r="E686">
        <v>44.18</v>
      </c>
      <c r="F686">
        <v>217289200</v>
      </c>
    </row>
    <row r="687" spans="1:6" x14ac:dyDescent="0.45">
      <c r="A687" t="s">
        <v>44</v>
      </c>
      <c r="B687" t="s">
        <v>59</v>
      </c>
      <c r="C687" s="1">
        <v>42107</v>
      </c>
      <c r="D687" s="4">
        <v>0</v>
      </c>
      <c r="E687">
        <v>41</v>
      </c>
      <c r="F687">
        <v>195347800</v>
      </c>
    </row>
    <row r="688" spans="1:6" x14ac:dyDescent="0.45">
      <c r="A688" t="s">
        <v>44</v>
      </c>
      <c r="B688" t="s">
        <v>59</v>
      </c>
      <c r="C688" s="1">
        <v>42114</v>
      </c>
      <c r="D688" s="4">
        <v>0</v>
      </c>
      <c r="E688">
        <v>39.79</v>
      </c>
      <c r="F688">
        <v>235957500</v>
      </c>
    </row>
    <row r="689" spans="1:6" x14ac:dyDescent="0.45">
      <c r="A689" t="s">
        <v>44</v>
      </c>
      <c r="B689" t="s">
        <v>59</v>
      </c>
      <c r="C689" s="1">
        <v>42121</v>
      </c>
      <c r="D689" s="4">
        <v>0</v>
      </c>
      <c r="E689">
        <v>38.85</v>
      </c>
      <c r="F689">
        <v>95371000</v>
      </c>
    </row>
    <row r="690" spans="1:6" x14ac:dyDescent="0.45">
      <c r="A690" t="s">
        <v>44</v>
      </c>
      <c r="B690" t="s">
        <v>59</v>
      </c>
      <c r="C690" s="1">
        <v>42128</v>
      </c>
      <c r="D690" s="4">
        <v>0</v>
      </c>
      <c r="E690">
        <v>40.9</v>
      </c>
      <c r="F690">
        <v>146495000</v>
      </c>
    </row>
    <row r="691" spans="1:6" x14ac:dyDescent="0.45">
      <c r="A691" t="s">
        <v>44</v>
      </c>
      <c r="B691" t="s">
        <v>59</v>
      </c>
      <c r="C691" s="1">
        <v>42135</v>
      </c>
      <c r="D691" s="4">
        <v>0</v>
      </c>
      <c r="E691">
        <v>39.1</v>
      </c>
      <c r="F691">
        <v>363848100</v>
      </c>
    </row>
    <row r="692" spans="1:6" x14ac:dyDescent="0.45">
      <c r="A692" t="s">
        <v>44</v>
      </c>
      <c r="B692" t="s">
        <v>59</v>
      </c>
      <c r="C692" s="1">
        <v>42142</v>
      </c>
      <c r="D692" s="4">
        <v>0</v>
      </c>
      <c r="E692">
        <v>38.94</v>
      </c>
      <c r="F692">
        <v>152623800</v>
      </c>
    </row>
    <row r="693" spans="1:6" x14ac:dyDescent="0.45">
      <c r="A693" t="s">
        <v>44</v>
      </c>
      <c r="B693" t="s">
        <v>59</v>
      </c>
      <c r="C693" s="1">
        <v>42149</v>
      </c>
      <c r="D693" s="4">
        <v>0</v>
      </c>
      <c r="E693">
        <v>37.200000000000003</v>
      </c>
      <c r="F693">
        <v>134896200</v>
      </c>
    </row>
    <row r="694" spans="1:6" x14ac:dyDescent="0.45">
      <c r="A694" t="s">
        <v>44</v>
      </c>
      <c r="B694" t="s">
        <v>59</v>
      </c>
      <c r="C694" s="1">
        <v>42156</v>
      </c>
      <c r="D694" s="4">
        <v>0</v>
      </c>
      <c r="E694">
        <v>39.555</v>
      </c>
      <c r="F694">
        <v>144898900</v>
      </c>
    </row>
    <row r="695" spans="1:6" x14ac:dyDescent="0.45">
      <c r="A695" t="s">
        <v>44</v>
      </c>
      <c r="B695" t="s">
        <v>59</v>
      </c>
      <c r="C695" s="1">
        <v>42163</v>
      </c>
      <c r="D695" s="4">
        <v>0</v>
      </c>
      <c r="E695">
        <v>39.799999999999997</v>
      </c>
      <c r="F695">
        <v>75949400</v>
      </c>
    </row>
    <row r="696" spans="1:6" x14ac:dyDescent="0.45">
      <c r="A696" t="s">
        <v>44</v>
      </c>
      <c r="B696" t="s">
        <v>59</v>
      </c>
      <c r="C696" s="1">
        <v>42170</v>
      </c>
      <c r="D696" s="4">
        <v>0</v>
      </c>
      <c r="E696">
        <v>42.12</v>
      </c>
      <c r="F696">
        <v>193691400</v>
      </c>
    </row>
    <row r="697" spans="1:6" x14ac:dyDescent="0.45">
      <c r="A697" t="s">
        <v>44</v>
      </c>
      <c r="B697" t="s">
        <v>59</v>
      </c>
      <c r="C697" s="1">
        <v>42177</v>
      </c>
      <c r="D697" s="4">
        <v>0</v>
      </c>
      <c r="E697">
        <v>42.52</v>
      </c>
      <c r="F697">
        <v>151047400</v>
      </c>
    </row>
    <row r="698" spans="1:6" x14ac:dyDescent="0.45">
      <c r="A698" t="s">
        <v>44</v>
      </c>
      <c r="B698" t="s">
        <v>59</v>
      </c>
      <c r="C698" s="1">
        <v>42184</v>
      </c>
      <c r="D698" s="4">
        <v>0</v>
      </c>
      <c r="E698">
        <v>41.575000000000003</v>
      </c>
      <c r="F698">
        <v>115433800</v>
      </c>
    </row>
    <row r="699" spans="1:6" x14ac:dyDescent="0.45">
      <c r="A699" t="s">
        <v>44</v>
      </c>
      <c r="B699" t="s">
        <v>59</v>
      </c>
      <c r="C699" s="1">
        <v>42191</v>
      </c>
      <c r="D699" s="4">
        <v>0</v>
      </c>
      <c r="E699">
        <v>39.799999999999997</v>
      </c>
      <c r="F699">
        <v>152890100</v>
      </c>
    </row>
    <row r="700" spans="1:6" x14ac:dyDescent="0.45">
      <c r="A700" t="s">
        <v>44</v>
      </c>
      <c r="B700" t="s">
        <v>59</v>
      </c>
      <c r="C700" s="1">
        <v>42198</v>
      </c>
      <c r="D700" s="4">
        <v>0</v>
      </c>
      <c r="E700">
        <v>33.594999999999999</v>
      </c>
      <c r="F700">
        <v>330906600</v>
      </c>
    </row>
    <row r="701" spans="1:6" x14ac:dyDescent="0.45">
      <c r="A701" t="s">
        <v>44</v>
      </c>
      <c r="B701" t="s">
        <v>59</v>
      </c>
      <c r="C701" s="1">
        <v>42205</v>
      </c>
      <c r="D701" s="4">
        <v>0</v>
      </c>
      <c r="E701">
        <v>32.755000000000003</v>
      </c>
      <c r="F701">
        <v>153683500</v>
      </c>
    </row>
    <row r="702" spans="1:6" x14ac:dyDescent="0.45">
      <c r="A702" t="s">
        <v>44</v>
      </c>
      <c r="B702" t="s">
        <v>59</v>
      </c>
      <c r="C702" s="1">
        <v>42212</v>
      </c>
      <c r="D702" s="4">
        <v>0</v>
      </c>
      <c r="E702">
        <v>37.75</v>
      </c>
      <c r="F702">
        <v>315451000</v>
      </c>
    </row>
    <row r="703" spans="1:6" x14ac:dyDescent="0.45">
      <c r="A703" t="s">
        <v>44</v>
      </c>
      <c r="B703" t="s">
        <v>59</v>
      </c>
      <c r="C703" s="1">
        <v>42219</v>
      </c>
      <c r="D703" s="4">
        <v>0</v>
      </c>
      <c r="E703">
        <v>37.340000000000003</v>
      </c>
      <c r="F703">
        <v>134441300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1"/>
  <sheetViews>
    <sheetView workbookViewId="0">
      <selection activeCell="G9" sqref="G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45</v>
      </c>
      <c r="B2" t="s">
        <v>59</v>
      </c>
      <c r="C2" s="1">
        <v>39188</v>
      </c>
      <c r="D2" s="4">
        <v>0</v>
      </c>
      <c r="E2">
        <v>232</v>
      </c>
      <c r="F2">
        <v>37139</v>
      </c>
    </row>
    <row r="3" spans="1:6" x14ac:dyDescent="0.45">
      <c r="A3" t="s">
        <v>45</v>
      </c>
      <c r="B3" t="s">
        <v>59</v>
      </c>
      <c r="C3" s="1">
        <v>39195</v>
      </c>
      <c r="D3" s="4">
        <v>0</v>
      </c>
      <c r="E3">
        <v>236</v>
      </c>
      <c r="F3">
        <v>1218</v>
      </c>
    </row>
    <row r="4" spans="1:6" x14ac:dyDescent="0.45">
      <c r="A4" t="s">
        <v>45</v>
      </c>
      <c r="B4" t="s">
        <v>59</v>
      </c>
      <c r="C4" s="1">
        <v>39202</v>
      </c>
      <c r="D4" s="4">
        <v>0</v>
      </c>
      <c r="E4">
        <v>239.1</v>
      </c>
      <c r="F4">
        <v>1850</v>
      </c>
    </row>
    <row r="5" spans="1:6" x14ac:dyDescent="0.45">
      <c r="A5" t="s">
        <v>45</v>
      </c>
      <c r="B5" t="s">
        <v>59</v>
      </c>
      <c r="C5" s="1">
        <v>39209</v>
      </c>
      <c r="D5" s="4">
        <v>0</v>
      </c>
      <c r="E5">
        <v>230</v>
      </c>
      <c r="F5">
        <v>3717</v>
      </c>
    </row>
    <row r="6" spans="1:6" x14ac:dyDescent="0.45">
      <c r="A6" t="s">
        <v>45</v>
      </c>
      <c r="B6" t="s">
        <v>59</v>
      </c>
      <c r="C6" s="1">
        <v>39216</v>
      </c>
      <c r="D6" s="4">
        <v>0</v>
      </c>
      <c r="E6">
        <v>230</v>
      </c>
      <c r="F6">
        <v>7510</v>
      </c>
    </row>
    <row r="7" spans="1:6" x14ac:dyDescent="0.45">
      <c r="A7" t="s">
        <v>45</v>
      </c>
      <c r="B7" t="s">
        <v>59</v>
      </c>
      <c r="C7" s="1">
        <v>39223</v>
      </c>
      <c r="D7" s="4">
        <v>0</v>
      </c>
      <c r="E7">
        <v>234.26</v>
      </c>
      <c r="F7">
        <v>224</v>
      </c>
    </row>
    <row r="8" spans="1:6" x14ac:dyDescent="0.45">
      <c r="A8" t="s">
        <v>45</v>
      </c>
      <c r="B8" t="s">
        <v>59</v>
      </c>
      <c r="C8" s="1">
        <v>39230</v>
      </c>
      <c r="D8" s="4">
        <v>0</v>
      </c>
      <c r="E8">
        <v>234</v>
      </c>
      <c r="F8">
        <v>2093</v>
      </c>
    </row>
    <row r="9" spans="1:6" x14ac:dyDescent="0.45">
      <c r="A9" t="s">
        <v>45</v>
      </c>
      <c r="B9" t="s">
        <v>59</v>
      </c>
      <c r="C9" s="1">
        <v>39237</v>
      </c>
      <c r="D9" s="4">
        <v>0</v>
      </c>
      <c r="E9">
        <v>236</v>
      </c>
      <c r="F9">
        <v>418</v>
      </c>
    </row>
    <row r="10" spans="1:6" x14ac:dyDescent="0.45">
      <c r="A10" t="s">
        <v>45</v>
      </c>
      <c r="B10" t="s">
        <v>59</v>
      </c>
      <c r="C10" s="1">
        <v>39244</v>
      </c>
      <c r="D10" s="4">
        <v>0</v>
      </c>
      <c r="E10">
        <v>231.81</v>
      </c>
      <c r="F10">
        <v>6487</v>
      </c>
    </row>
    <row r="11" spans="1:6" x14ac:dyDescent="0.45">
      <c r="A11" t="s">
        <v>45</v>
      </c>
      <c r="B11" t="s">
        <v>59</v>
      </c>
      <c r="C11" s="1">
        <v>39251</v>
      </c>
      <c r="D11" s="4">
        <v>0</v>
      </c>
      <c r="E11">
        <v>243.6</v>
      </c>
      <c r="F11">
        <v>2535</v>
      </c>
    </row>
    <row r="12" spans="1:6" x14ac:dyDescent="0.45">
      <c r="A12" t="s">
        <v>45</v>
      </c>
      <c r="B12" t="s">
        <v>59</v>
      </c>
      <c r="C12" s="1">
        <v>39258</v>
      </c>
      <c r="D12" s="4">
        <v>0</v>
      </c>
      <c r="E12">
        <v>237.32</v>
      </c>
      <c r="F12">
        <v>11178</v>
      </c>
    </row>
    <row r="13" spans="1:6" x14ac:dyDescent="0.45">
      <c r="A13" t="s">
        <v>45</v>
      </c>
      <c r="B13" t="s">
        <v>59</v>
      </c>
      <c r="C13" s="1">
        <v>39265</v>
      </c>
      <c r="D13" s="4">
        <v>0</v>
      </c>
      <c r="E13">
        <v>241.33</v>
      </c>
      <c r="F13">
        <v>9078</v>
      </c>
    </row>
    <row r="14" spans="1:6" x14ac:dyDescent="0.45">
      <c r="A14" t="s">
        <v>45</v>
      </c>
      <c r="B14" t="s">
        <v>59</v>
      </c>
      <c r="C14" s="1">
        <v>39272</v>
      </c>
      <c r="D14" s="4">
        <v>0</v>
      </c>
      <c r="E14">
        <v>261.77</v>
      </c>
      <c r="F14">
        <v>19421</v>
      </c>
    </row>
    <row r="15" spans="1:6" x14ac:dyDescent="0.45">
      <c r="A15" t="s">
        <v>45</v>
      </c>
      <c r="B15" t="s">
        <v>59</v>
      </c>
      <c r="C15" s="1">
        <v>39279</v>
      </c>
      <c r="D15" s="4">
        <v>0</v>
      </c>
      <c r="E15">
        <v>268</v>
      </c>
      <c r="F15">
        <v>13981</v>
      </c>
    </row>
    <row r="16" spans="1:6" x14ac:dyDescent="0.45">
      <c r="A16" t="s">
        <v>45</v>
      </c>
      <c r="B16" t="s">
        <v>59</v>
      </c>
      <c r="C16" s="1">
        <v>39286</v>
      </c>
      <c r="D16" s="4">
        <v>0</v>
      </c>
      <c r="E16">
        <v>262</v>
      </c>
      <c r="F16">
        <v>13507</v>
      </c>
    </row>
    <row r="17" spans="1:6" x14ac:dyDescent="0.45">
      <c r="A17" t="s">
        <v>45</v>
      </c>
      <c r="B17" t="s">
        <v>59</v>
      </c>
      <c r="C17" s="1">
        <v>39293</v>
      </c>
      <c r="D17" s="4">
        <v>0</v>
      </c>
      <c r="E17">
        <v>250.83</v>
      </c>
      <c r="F17">
        <v>14145</v>
      </c>
    </row>
    <row r="18" spans="1:6" x14ac:dyDescent="0.45">
      <c r="A18" t="s">
        <v>45</v>
      </c>
      <c r="B18" t="s">
        <v>59</v>
      </c>
      <c r="C18" s="1">
        <v>39300</v>
      </c>
      <c r="D18" s="4">
        <v>0</v>
      </c>
      <c r="E18">
        <v>237</v>
      </c>
      <c r="F18">
        <v>76051</v>
      </c>
    </row>
    <row r="19" spans="1:6" x14ac:dyDescent="0.45">
      <c r="A19" t="s">
        <v>45</v>
      </c>
      <c r="B19" t="s">
        <v>59</v>
      </c>
      <c r="C19" s="1">
        <v>39307</v>
      </c>
      <c r="D19" s="4">
        <v>0</v>
      </c>
      <c r="E19">
        <v>229.07</v>
      </c>
      <c r="F19">
        <v>126038</v>
      </c>
    </row>
    <row r="20" spans="1:6" x14ac:dyDescent="0.45">
      <c r="A20" t="s">
        <v>45</v>
      </c>
      <c r="B20" t="s">
        <v>59</v>
      </c>
      <c r="C20" s="1">
        <v>39314</v>
      </c>
      <c r="D20" s="4">
        <v>0</v>
      </c>
      <c r="E20">
        <v>222</v>
      </c>
      <c r="F20">
        <v>142744</v>
      </c>
    </row>
    <row r="21" spans="1:6" x14ac:dyDescent="0.45">
      <c r="A21" t="s">
        <v>45</v>
      </c>
      <c r="B21" t="s">
        <v>59</v>
      </c>
      <c r="C21" s="1">
        <v>39321</v>
      </c>
      <c r="D21" s="4">
        <v>0</v>
      </c>
      <c r="E21">
        <v>247</v>
      </c>
      <c r="F21">
        <v>55483</v>
      </c>
    </row>
    <row r="22" spans="1:6" x14ac:dyDescent="0.45">
      <c r="A22" t="s">
        <v>45</v>
      </c>
      <c r="B22" t="s">
        <v>59</v>
      </c>
      <c r="C22" s="1">
        <v>39328</v>
      </c>
      <c r="D22" s="4">
        <v>0</v>
      </c>
      <c r="E22">
        <v>255.01</v>
      </c>
      <c r="F22">
        <v>68435</v>
      </c>
    </row>
    <row r="23" spans="1:6" x14ac:dyDescent="0.45">
      <c r="A23" t="s">
        <v>45</v>
      </c>
      <c r="B23" t="s">
        <v>59</v>
      </c>
      <c r="C23" s="1">
        <v>39335</v>
      </c>
      <c r="D23" s="4">
        <v>0</v>
      </c>
      <c r="E23">
        <v>248.5</v>
      </c>
      <c r="F23">
        <v>22874</v>
      </c>
    </row>
    <row r="24" spans="1:6" x14ac:dyDescent="0.45">
      <c r="A24" t="s">
        <v>45</v>
      </c>
      <c r="B24" t="s">
        <v>59</v>
      </c>
      <c r="C24" s="1">
        <v>39342</v>
      </c>
      <c r="D24" s="4">
        <v>0</v>
      </c>
      <c r="E24">
        <v>259.58999999999997</v>
      </c>
      <c r="F24">
        <v>67599</v>
      </c>
    </row>
    <row r="25" spans="1:6" x14ac:dyDescent="0.45">
      <c r="A25" t="s">
        <v>45</v>
      </c>
      <c r="B25" t="s">
        <v>59</v>
      </c>
      <c r="C25" s="1">
        <v>39349</v>
      </c>
      <c r="D25" s="4">
        <v>0</v>
      </c>
      <c r="E25">
        <v>259.67</v>
      </c>
      <c r="F25">
        <v>15145</v>
      </c>
    </row>
    <row r="26" spans="1:6" x14ac:dyDescent="0.45">
      <c r="A26" t="s">
        <v>45</v>
      </c>
      <c r="B26" t="s">
        <v>59</v>
      </c>
      <c r="C26" s="1">
        <v>39356</v>
      </c>
      <c r="D26" s="4">
        <v>0</v>
      </c>
      <c r="E26">
        <v>271.14</v>
      </c>
      <c r="F26">
        <v>41335</v>
      </c>
    </row>
    <row r="27" spans="1:6" x14ac:dyDescent="0.45">
      <c r="A27" t="s">
        <v>45</v>
      </c>
      <c r="B27" t="s">
        <v>59</v>
      </c>
      <c r="C27" s="1">
        <v>39363</v>
      </c>
      <c r="D27" s="4">
        <v>0</v>
      </c>
      <c r="E27">
        <v>290</v>
      </c>
      <c r="F27">
        <v>49236</v>
      </c>
    </row>
    <row r="28" spans="1:6" x14ac:dyDescent="0.45">
      <c r="A28" t="s">
        <v>45</v>
      </c>
      <c r="B28" t="s">
        <v>59</v>
      </c>
      <c r="C28" s="1">
        <v>39370</v>
      </c>
      <c r="D28" s="4">
        <v>0</v>
      </c>
      <c r="E28">
        <v>309.99</v>
      </c>
      <c r="F28">
        <v>46725</v>
      </c>
    </row>
    <row r="29" spans="1:6" x14ac:dyDescent="0.45">
      <c r="A29" t="s">
        <v>45</v>
      </c>
      <c r="B29" t="s">
        <v>59</v>
      </c>
      <c r="C29" s="1">
        <v>39377</v>
      </c>
      <c r="D29" s="4">
        <v>0</v>
      </c>
      <c r="E29">
        <v>316</v>
      </c>
      <c r="F29">
        <v>196170</v>
      </c>
    </row>
    <row r="30" spans="1:6" x14ac:dyDescent="0.45">
      <c r="A30" t="s">
        <v>45</v>
      </c>
      <c r="B30" t="s">
        <v>59</v>
      </c>
      <c r="C30" s="1">
        <v>39384</v>
      </c>
      <c r="D30" s="4">
        <v>0</v>
      </c>
      <c r="E30">
        <v>322.89999999999998</v>
      </c>
      <c r="F30">
        <v>186590</v>
      </c>
    </row>
    <row r="31" spans="1:6" x14ac:dyDescent="0.45">
      <c r="A31" t="s">
        <v>45</v>
      </c>
      <c r="B31" t="s">
        <v>59</v>
      </c>
      <c r="C31" s="1">
        <v>39391</v>
      </c>
      <c r="D31" s="4">
        <v>0</v>
      </c>
      <c r="E31">
        <v>294</v>
      </c>
      <c r="F31">
        <v>65794</v>
      </c>
    </row>
    <row r="32" spans="1:6" x14ac:dyDescent="0.45">
      <c r="A32" t="s">
        <v>45</v>
      </c>
      <c r="B32" t="s">
        <v>59</v>
      </c>
      <c r="C32" s="1">
        <v>39398</v>
      </c>
      <c r="D32" s="4">
        <v>0</v>
      </c>
      <c r="E32">
        <v>263</v>
      </c>
      <c r="F32">
        <v>477769</v>
      </c>
    </row>
    <row r="33" spans="1:6" x14ac:dyDescent="0.45">
      <c r="A33" t="s">
        <v>45</v>
      </c>
      <c r="B33" t="s">
        <v>59</v>
      </c>
      <c r="C33" s="1">
        <v>39405</v>
      </c>
      <c r="D33" s="4">
        <v>0</v>
      </c>
      <c r="E33">
        <v>253.67</v>
      </c>
      <c r="F33">
        <v>101599</v>
      </c>
    </row>
    <row r="34" spans="1:6" x14ac:dyDescent="0.45">
      <c r="A34" t="s">
        <v>45</v>
      </c>
      <c r="B34" t="s">
        <v>59</v>
      </c>
      <c r="C34" s="1">
        <v>39412</v>
      </c>
      <c r="D34" s="4">
        <v>0</v>
      </c>
      <c r="E34">
        <v>272.95</v>
      </c>
      <c r="F34">
        <v>199864</v>
      </c>
    </row>
    <row r="35" spans="1:6" x14ac:dyDescent="0.45">
      <c r="A35" t="s">
        <v>45</v>
      </c>
      <c r="B35" t="s">
        <v>59</v>
      </c>
      <c r="C35" s="1">
        <v>39419</v>
      </c>
      <c r="D35" s="4">
        <v>0</v>
      </c>
      <c r="E35">
        <v>276</v>
      </c>
      <c r="F35">
        <v>106745</v>
      </c>
    </row>
    <row r="36" spans="1:6" x14ac:dyDescent="0.45">
      <c r="A36" t="s">
        <v>45</v>
      </c>
      <c r="B36" t="s">
        <v>59</v>
      </c>
      <c r="C36" s="1">
        <v>39426</v>
      </c>
      <c r="D36" s="4">
        <v>0</v>
      </c>
      <c r="E36">
        <v>275</v>
      </c>
      <c r="F36">
        <v>150686</v>
      </c>
    </row>
    <row r="37" spans="1:6" x14ac:dyDescent="0.45">
      <c r="A37" t="s">
        <v>45</v>
      </c>
      <c r="B37" t="s">
        <v>59</v>
      </c>
      <c r="C37" s="1">
        <v>39433</v>
      </c>
      <c r="D37" s="4">
        <v>0</v>
      </c>
      <c r="E37">
        <v>276.99</v>
      </c>
      <c r="F37">
        <v>180222</v>
      </c>
    </row>
    <row r="38" spans="1:6" x14ac:dyDescent="0.45">
      <c r="A38" t="s">
        <v>45</v>
      </c>
      <c r="B38" t="s">
        <v>59</v>
      </c>
      <c r="C38" s="1">
        <v>39440</v>
      </c>
      <c r="D38" s="4">
        <v>0</v>
      </c>
      <c r="E38">
        <v>271</v>
      </c>
      <c r="F38">
        <v>87994</v>
      </c>
    </row>
    <row r="39" spans="1:6" x14ac:dyDescent="0.45">
      <c r="A39" t="s">
        <v>45</v>
      </c>
      <c r="B39" t="s">
        <v>59</v>
      </c>
      <c r="C39" s="1">
        <v>39454</v>
      </c>
      <c r="D39" s="4">
        <v>0</v>
      </c>
      <c r="E39">
        <v>274.01</v>
      </c>
      <c r="F39">
        <v>28036</v>
      </c>
    </row>
    <row r="40" spans="1:6" x14ac:dyDescent="0.45">
      <c r="A40" t="s">
        <v>45</v>
      </c>
      <c r="B40" t="s">
        <v>59</v>
      </c>
      <c r="C40" s="1">
        <v>39461</v>
      </c>
      <c r="D40" s="4">
        <v>0</v>
      </c>
      <c r="E40">
        <v>253.05</v>
      </c>
      <c r="F40">
        <v>208824</v>
      </c>
    </row>
    <row r="41" spans="1:6" x14ac:dyDescent="0.45">
      <c r="A41" t="s">
        <v>45</v>
      </c>
      <c r="B41" t="s">
        <v>59</v>
      </c>
      <c r="C41" s="1">
        <v>39468</v>
      </c>
      <c r="D41" s="4">
        <v>0</v>
      </c>
      <c r="E41">
        <v>245</v>
      </c>
      <c r="F41">
        <v>157215</v>
      </c>
    </row>
    <row r="42" spans="1:6" x14ac:dyDescent="0.45">
      <c r="A42" t="s">
        <v>45</v>
      </c>
      <c r="B42" t="s">
        <v>59</v>
      </c>
      <c r="C42" s="1">
        <v>39475</v>
      </c>
      <c r="D42" s="4">
        <v>0</v>
      </c>
      <c r="E42">
        <v>227.2</v>
      </c>
      <c r="F42">
        <v>214388</v>
      </c>
    </row>
    <row r="43" spans="1:6" x14ac:dyDescent="0.45">
      <c r="A43" t="s">
        <v>45</v>
      </c>
      <c r="B43" t="s">
        <v>59</v>
      </c>
      <c r="C43" s="1">
        <v>39482</v>
      </c>
      <c r="D43" s="4">
        <v>0</v>
      </c>
      <c r="E43">
        <v>213.1</v>
      </c>
      <c r="F43">
        <v>231604</v>
      </c>
    </row>
    <row r="44" spans="1:6" x14ac:dyDescent="0.45">
      <c r="A44" t="s">
        <v>45</v>
      </c>
      <c r="B44" t="s">
        <v>59</v>
      </c>
      <c r="C44" s="1">
        <v>39489</v>
      </c>
      <c r="D44" s="4">
        <v>0</v>
      </c>
      <c r="E44">
        <v>228</v>
      </c>
      <c r="F44">
        <v>242197</v>
      </c>
    </row>
    <row r="45" spans="1:6" x14ac:dyDescent="0.45">
      <c r="A45" t="s">
        <v>45</v>
      </c>
      <c r="B45" t="s">
        <v>59</v>
      </c>
      <c r="C45" s="1">
        <v>39496</v>
      </c>
      <c r="D45" s="4">
        <v>0</v>
      </c>
      <c r="E45">
        <v>233.86</v>
      </c>
      <c r="F45">
        <v>432038</v>
      </c>
    </row>
    <row r="46" spans="1:6" x14ac:dyDescent="0.45">
      <c r="A46" t="s">
        <v>45</v>
      </c>
      <c r="B46" t="s">
        <v>59</v>
      </c>
      <c r="C46" s="1">
        <v>39503</v>
      </c>
      <c r="D46" s="4">
        <v>0</v>
      </c>
      <c r="E46">
        <v>216</v>
      </c>
      <c r="F46">
        <v>210155</v>
      </c>
    </row>
    <row r="47" spans="1:6" x14ac:dyDescent="0.45">
      <c r="A47" t="s">
        <v>45</v>
      </c>
      <c r="B47" t="s">
        <v>59</v>
      </c>
      <c r="C47" s="1">
        <v>39510</v>
      </c>
      <c r="D47" s="4">
        <v>0</v>
      </c>
      <c r="E47">
        <v>193.99</v>
      </c>
      <c r="F47">
        <v>389591</v>
      </c>
    </row>
    <row r="48" spans="1:6" x14ac:dyDescent="0.45">
      <c r="A48" t="s">
        <v>45</v>
      </c>
      <c r="B48" t="s">
        <v>59</v>
      </c>
      <c r="C48" s="1">
        <v>39517</v>
      </c>
      <c r="D48" s="4">
        <v>0</v>
      </c>
      <c r="E48">
        <v>194.99</v>
      </c>
      <c r="F48">
        <v>630455</v>
      </c>
    </row>
    <row r="49" spans="1:6" x14ac:dyDescent="0.45">
      <c r="A49" t="s">
        <v>45</v>
      </c>
      <c r="B49" t="s">
        <v>59</v>
      </c>
      <c r="C49" s="1">
        <v>39524</v>
      </c>
      <c r="D49" s="4">
        <v>0</v>
      </c>
      <c r="E49">
        <v>181.1</v>
      </c>
      <c r="F49">
        <v>245838</v>
      </c>
    </row>
    <row r="50" spans="1:6" x14ac:dyDescent="0.45">
      <c r="A50" t="s">
        <v>45</v>
      </c>
      <c r="B50" t="s">
        <v>59</v>
      </c>
      <c r="C50" s="1">
        <v>39531</v>
      </c>
      <c r="D50" s="4">
        <v>0</v>
      </c>
      <c r="E50">
        <v>188.5</v>
      </c>
      <c r="F50">
        <v>345984</v>
      </c>
    </row>
    <row r="51" spans="1:6" x14ac:dyDescent="0.45">
      <c r="A51" t="s">
        <v>45</v>
      </c>
      <c r="B51" t="s">
        <v>59</v>
      </c>
      <c r="C51" s="1">
        <v>39538</v>
      </c>
      <c r="D51" s="4">
        <v>0</v>
      </c>
      <c r="E51">
        <v>187.17</v>
      </c>
      <c r="F51">
        <v>141787</v>
      </c>
    </row>
    <row r="52" spans="1:6" x14ac:dyDescent="0.45">
      <c r="A52" t="s">
        <v>45</v>
      </c>
      <c r="B52" t="s">
        <v>59</v>
      </c>
      <c r="C52" s="1">
        <v>39545</v>
      </c>
      <c r="D52" s="4">
        <v>0</v>
      </c>
      <c r="E52">
        <v>186</v>
      </c>
      <c r="F52">
        <v>296442</v>
      </c>
    </row>
    <row r="53" spans="1:6" x14ac:dyDescent="0.45">
      <c r="A53" t="s">
        <v>45</v>
      </c>
      <c r="B53" t="s">
        <v>59</v>
      </c>
      <c r="C53" s="1">
        <v>39552</v>
      </c>
      <c r="D53" s="4">
        <v>0</v>
      </c>
      <c r="E53">
        <v>182.3</v>
      </c>
      <c r="F53">
        <v>323322</v>
      </c>
    </row>
    <row r="54" spans="1:6" x14ac:dyDescent="0.45">
      <c r="A54" t="s">
        <v>45</v>
      </c>
      <c r="B54" t="s">
        <v>59</v>
      </c>
      <c r="C54" s="1">
        <v>39559</v>
      </c>
      <c r="D54" s="4">
        <v>0</v>
      </c>
      <c r="E54">
        <v>179.55</v>
      </c>
      <c r="F54">
        <v>217921</v>
      </c>
    </row>
    <row r="55" spans="1:6" x14ac:dyDescent="0.45">
      <c r="A55" t="s">
        <v>45</v>
      </c>
      <c r="B55" t="s">
        <v>59</v>
      </c>
      <c r="C55" s="1">
        <v>39566</v>
      </c>
      <c r="D55" s="4">
        <v>0</v>
      </c>
      <c r="E55">
        <v>193.3</v>
      </c>
      <c r="F55">
        <v>305295</v>
      </c>
    </row>
    <row r="56" spans="1:6" x14ac:dyDescent="0.45">
      <c r="A56" t="s">
        <v>45</v>
      </c>
      <c r="B56" t="s">
        <v>59</v>
      </c>
      <c r="C56" s="1">
        <v>39573</v>
      </c>
      <c r="D56" s="4">
        <v>0</v>
      </c>
      <c r="E56">
        <v>191.49</v>
      </c>
      <c r="F56">
        <v>425285</v>
      </c>
    </row>
    <row r="57" spans="1:6" x14ac:dyDescent="0.45">
      <c r="A57" t="s">
        <v>45</v>
      </c>
      <c r="B57" t="s">
        <v>59</v>
      </c>
      <c r="C57" s="1">
        <v>39580</v>
      </c>
      <c r="D57" s="4">
        <v>0</v>
      </c>
      <c r="E57">
        <v>196</v>
      </c>
      <c r="F57">
        <v>610556</v>
      </c>
    </row>
    <row r="58" spans="1:6" x14ac:dyDescent="0.45">
      <c r="A58" t="s">
        <v>45</v>
      </c>
      <c r="B58" t="s">
        <v>59</v>
      </c>
      <c r="C58" s="1">
        <v>39587</v>
      </c>
      <c r="D58" s="4">
        <v>0</v>
      </c>
      <c r="E58">
        <v>197.3</v>
      </c>
      <c r="F58">
        <v>436119</v>
      </c>
    </row>
    <row r="59" spans="1:6" x14ac:dyDescent="0.45">
      <c r="A59" t="s">
        <v>45</v>
      </c>
      <c r="B59" t="s">
        <v>59</v>
      </c>
      <c r="C59" s="1">
        <v>39594</v>
      </c>
      <c r="D59" s="4">
        <v>0</v>
      </c>
      <c r="E59">
        <v>195.49</v>
      </c>
      <c r="F59">
        <v>177043</v>
      </c>
    </row>
    <row r="60" spans="1:6" x14ac:dyDescent="0.45">
      <c r="A60" t="s">
        <v>45</v>
      </c>
      <c r="B60" t="s">
        <v>59</v>
      </c>
      <c r="C60" s="1">
        <v>39601</v>
      </c>
      <c r="D60" s="4">
        <v>0</v>
      </c>
      <c r="E60">
        <v>185.66</v>
      </c>
      <c r="F60">
        <v>208112</v>
      </c>
    </row>
    <row r="61" spans="1:6" x14ac:dyDescent="0.45">
      <c r="A61" t="s">
        <v>45</v>
      </c>
      <c r="B61" t="s">
        <v>59</v>
      </c>
      <c r="C61" s="1">
        <v>39608</v>
      </c>
      <c r="D61" s="4">
        <v>0</v>
      </c>
      <c r="E61">
        <v>184.25</v>
      </c>
      <c r="F61">
        <v>126588</v>
      </c>
    </row>
    <row r="62" spans="1:6" x14ac:dyDescent="0.45">
      <c r="A62" t="s">
        <v>45</v>
      </c>
      <c r="B62" t="s">
        <v>59</v>
      </c>
      <c r="C62" s="1">
        <v>39615</v>
      </c>
      <c r="D62" s="4">
        <v>0</v>
      </c>
      <c r="E62">
        <v>186.3</v>
      </c>
      <c r="F62">
        <v>202054</v>
      </c>
    </row>
    <row r="63" spans="1:6" x14ac:dyDescent="0.45">
      <c r="A63" t="s">
        <v>45</v>
      </c>
      <c r="B63" t="s">
        <v>59</v>
      </c>
      <c r="C63" s="1">
        <v>39622</v>
      </c>
      <c r="D63" s="4">
        <v>0</v>
      </c>
      <c r="E63">
        <v>210</v>
      </c>
      <c r="F63">
        <v>2094741</v>
      </c>
    </row>
    <row r="64" spans="1:6" x14ac:dyDescent="0.45">
      <c r="A64" t="s">
        <v>45</v>
      </c>
      <c r="B64" t="s">
        <v>59</v>
      </c>
      <c r="C64" s="1">
        <v>39629</v>
      </c>
      <c r="D64" s="4">
        <v>0</v>
      </c>
      <c r="E64">
        <v>195.01</v>
      </c>
      <c r="F64">
        <v>183439</v>
      </c>
    </row>
    <row r="65" spans="1:6" x14ac:dyDescent="0.45">
      <c r="A65" t="s">
        <v>45</v>
      </c>
      <c r="B65" t="s">
        <v>59</v>
      </c>
      <c r="C65" s="1">
        <v>39636</v>
      </c>
      <c r="D65" s="4">
        <v>0</v>
      </c>
      <c r="E65">
        <v>192</v>
      </c>
      <c r="F65">
        <v>382048</v>
      </c>
    </row>
    <row r="66" spans="1:6" x14ac:dyDescent="0.45">
      <c r="A66" t="s">
        <v>45</v>
      </c>
      <c r="B66" t="s">
        <v>59</v>
      </c>
      <c r="C66" s="1">
        <v>39643</v>
      </c>
      <c r="D66" s="4">
        <v>0</v>
      </c>
      <c r="E66">
        <v>189.5</v>
      </c>
      <c r="F66">
        <v>253798</v>
      </c>
    </row>
    <row r="67" spans="1:6" x14ac:dyDescent="0.45">
      <c r="A67" t="s">
        <v>45</v>
      </c>
      <c r="B67" t="s">
        <v>59</v>
      </c>
      <c r="C67" s="1">
        <v>39650</v>
      </c>
      <c r="D67" s="4">
        <v>0</v>
      </c>
      <c r="E67">
        <v>182</v>
      </c>
      <c r="F67">
        <v>294729</v>
      </c>
    </row>
    <row r="68" spans="1:6" x14ac:dyDescent="0.45">
      <c r="A68" t="s">
        <v>45</v>
      </c>
      <c r="B68" t="s">
        <v>59</v>
      </c>
      <c r="C68" s="1">
        <v>39657</v>
      </c>
      <c r="D68" s="4">
        <v>0</v>
      </c>
      <c r="E68">
        <v>187</v>
      </c>
      <c r="F68">
        <v>223559</v>
      </c>
    </row>
    <row r="69" spans="1:6" x14ac:dyDescent="0.45">
      <c r="A69" t="s">
        <v>45</v>
      </c>
      <c r="B69" t="s">
        <v>59</v>
      </c>
      <c r="C69" s="1">
        <v>39664</v>
      </c>
      <c r="D69" s="4">
        <v>0</v>
      </c>
      <c r="E69">
        <v>189.1</v>
      </c>
      <c r="F69">
        <v>391827</v>
      </c>
    </row>
    <row r="70" spans="1:6" x14ac:dyDescent="0.45">
      <c r="A70" t="s">
        <v>45</v>
      </c>
      <c r="B70" t="s">
        <v>59</v>
      </c>
      <c r="C70" s="1">
        <v>39671</v>
      </c>
      <c r="D70" s="4">
        <v>0</v>
      </c>
      <c r="E70">
        <v>199.65</v>
      </c>
      <c r="F70">
        <v>144448</v>
      </c>
    </row>
    <row r="71" spans="1:6" x14ac:dyDescent="0.45">
      <c r="A71" t="s">
        <v>45</v>
      </c>
      <c r="B71" t="s">
        <v>59</v>
      </c>
      <c r="C71" s="1">
        <v>39678</v>
      </c>
      <c r="D71" s="4">
        <v>0</v>
      </c>
      <c r="E71">
        <v>176</v>
      </c>
      <c r="F71">
        <v>177091</v>
      </c>
    </row>
    <row r="72" spans="1:6" x14ac:dyDescent="0.45">
      <c r="A72" t="s">
        <v>45</v>
      </c>
      <c r="B72" t="s">
        <v>59</v>
      </c>
      <c r="C72" s="1">
        <v>39685</v>
      </c>
      <c r="D72" s="4">
        <v>0</v>
      </c>
      <c r="E72">
        <v>161.99</v>
      </c>
      <c r="F72">
        <v>123008</v>
      </c>
    </row>
    <row r="73" spans="1:6" x14ac:dyDescent="0.45">
      <c r="A73" t="s">
        <v>45</v>
      </c>
      <c r="B73" t="s">
        <v>59</v>
      </c>
      <c r="C73" s="1">
        <v>39692</v>
      </c>
      <c r="D73" s="4">
        <v>0</v>
      </c>
      <c r="E73">
        <v>150</v>
      </c>
      <c r="F73">
        <v>226377</v>
      </c>
    </row>
    <row r="74" spans="1:6" x14ac:dyDescent="0.45">
      <c r="A74" t="s">
        <v>45</v>
      </c>
      <c r="B74" t="s">
        <v>59</v>
      </c>
      <c r="C74" s="1">
        <v>39699</v>
      </c>
      <c r="D74" s="4">
        <v>0</v>
      </c>
      <c r="E74">
        <v>146.94999999999999</v>
      </c>
      <c r="F74">
        <v>178406</v>
      </c>
    </row>
    <row r="75" spans="1:6" x14ac:dyDescent="0.45">
      <c r="A75" t="s">
        <v>45</v>
      </c>
      <c r="B75" t="s">
        <v>59</v>
      </c>
      <c r="C75" s="1">
        <v>39706</v>
      </c>
      <c r="D75" s="4">
        <v>0</v>
      </c>
      <c r="E75">
        <v>138</v>
      </c>
      <c r="F75">
        <v>105051</v>
      </c>
    </row>
    <row r="76" spans="1:6" x14ac:dyDescent="0.45">
      <c r="A76" t="s">
        <v>45</v>
      </c>
      <c r="B76" t="s">
        <v>59</v>
      </c>
      <c r="C76" s="1">
        <v>39713</v>
      </c>
      <c r="D76" s="4">
        <v>0</v>
      </c>
      <c r="E76">
        <v>146</v>
      </c>
      <c r="F76">
        <v>92774</v>
      </c>
    </row>
    <row r="77" spans="1:6" x14ac:dyDescent="0.45">
      <c r="A77" t="s">
        <v>45</v>
      </c>
      <c r="B77" t="s">
        <v>59</v>
      </c>
      <c r="C77" s="1">
        <v>39720</v>
      </c>
      <c r="D77" s="4">
        <v>0</v>
      </c>
      <c r="E77">
        <v>128</v>
      </c>
      <c r="F77">
        <v>73856</v>
      </c>
    </row>
    <row r="78" spans="1:6" x14ac:dyDescent="0.45">
      <c r="A78" t="s">
        <v>45</v>
      </c>
      <c r="B78" t="s">
        <v>59</v>
      </c>
      <c r="C78" s="1">
        <v>39727</v>
      </c>
      <c r="D78" s="4">
        <v>0</v>
      </c>
      <c r="E78">
        <v>99.89</v>
      </c>
      <c r="F78">
        <v>53645</v>
      </c>
    </row>
    <row r="79" spans="1:6" x14ac:dyDescent="0.45">
      <c r="A79" t="s">
        <v>45</v>
      </c>
      <c r="B79" t="s">
        <v>59</v>
      </c>
      <c r="C79" s="1">
        <v>39734</v>
      </c>
      <c r="D79" s="4">
        <v>0</v>
      </c>
      <c r="E79">
        <v>69.89</v>
      </c>
      <c r="F79">
        <v>173944</v>
      </c>
    </row>
    <row r="80" spans="1:6" x14ac:dyDescent="0.45">
      <c r="A80" t="s">
        <v>45</v>
      </c>
      <c r="B80" t="s">
        <v>59</v>
      </c>
      <c r="C80" s="1">
        <v>39741</v>
      </c>
      <c r="D80" s="4">
        <v>0</v>
      </c>
      <c r="E80">
        <v>48.01</v>
      </c>
      <c r="F80">
        <v>175106</v>
      </c>
    </row>
    <row r="81" spans="1:6" x14ac:dyDescent="0.45">
      <c r="A81" t="s">
        <v>45</v>
      </c>
      <c r="B81" t="s">
        <v>59</v>
      </c>
      <c r="C81" s="1">
        <v>39748</v>
      </c>
      <c r="D81" s="4">
        <v>0</v>
      </c>
      <c r="E81">
        <v>54</v>
      </c>
      <c r="F81">
        <v>124810</v>
      </c>
    </row>
    <row r="82" spans="1:6" x14ac:dyDescent="0.45">
      <c r="A82" t="s">
        <v>45</v>
      </c>
      <c r="B82" t="s">
        <v>59</v>
      </c>
      <c r="C82" s="1">
        <v>39755</v>
      </c>
      <c r="D82" s="4">
        <v>0</v>
      </c>
      <c r="E82">
        <v>46.33</v>
      </c>
      <c r="F82">
        <v>60788</v>
      </c>
    </row>
    <row r="83" spans="1:6" x14ac:dyDescent="0.45">
      <c r="A83" t="s">
        <v>45</v>
      </c>
      <c r="B83" t="s">
        <v>59</v>
      </c>
      <c r="C83" s="1">
        <v>39762</v>
      </c>
      <c r="D83" s="4">
        <v>0</v>
      </c>
      <c r="E83">
        <v>36.21</v>
      </c>
      <c r="F83">
        <v>80942</v>
      </c>
    </row>
    <row r="84" spans="1:6" x14ac:dyDescent="0.45">
      <c r="A84" t="s">
        <v>45</v>
      </c>
      <c r="B84" t="s">
        <v>59</v>
      </c>
      <c r="C84" s="1">
        <v>39769</v>
      </c>
      <c r="D84" s="4">
        <v>0</v>
      </c>
      <c r="E84">
        <v>13.99</v>
      </c>
      <c r="F84">
        <v>704465</v>
      </c>
    </row>
    <row r="85" spans="1:6" x14ac:dyDescent="0.45">
      <c r="A85" t="s">
        <v>45</v>
      </c>
      <c r="B85" t="s">
        <v>59</v>
      </c>
      <c r="C85" s="1">
        <v>39776</v>
      </c>
      <c r="D85" s="4">
        <v>0</v>
      </c>
      <c r="E85">
        <v>24.7</v>
      </c>
      <c r="F85">
        <v>613160</v>
      </c>
    </row>
    <row r="86" spans="1:6" x14ac:dyDescent="0.45">
      <c r="A86" t="s">
        <v>45</v>
      </c>
      <c r="B86" t="s">
        <v>59</v>
      </c>
      <c r="C86" s="1">
        <v>39783</v>
      </c>
      <c r="D86" s="4">
        <v>0</v>
      </c>
      <c r="E86">
        <v>43.11</v>
      </c>
      <c r="F86">
        <v>1668029</v>
      </c>
    </row>
    <row r="87" spans="1:6" x14ac:dyDescent="0.45">
      <c r="A87" t="s">
        <v>45</v>
      </c>
      <c r="B87" t="s">
        <v>59</v>
      </c>
      <c r="C87" s="1">
        <v>39790</v>
      </c>
      <c r="D87" s="4">
        <v>0</v>
      </c>
      <c r="E87">
        <v>38</v>
      </c>
      <c r="F87">
        <v>1080194</v>
      </c>
    </row>
    <row r="88" spans="1:6" x14ac:dyDescent="0.45">
      <c r="A88" t="s">
        <v>45</v>
      </c>
      <c r="B88" t="s">
        <v>59</v>
      </c>
      <c r="C88" s="1">
        <v>39797</v>
      </c>
      <c r="D88" s="4">
        <v>0</v>
      </c>
      <c r="E88">
        <v>32.799999999999997</v>
      </c>
      <c r="F88">
        <v>617468</v>
      </c>
    </row>
    <row r="89" spans="1:6" x14ac:dyDescent="0.45">
      <c r="A89" t="s">
        <v>45</v>
      </c>
      <c r="B89" t="s">
        <v>59</v>
      </c>
      <c r="C89" s="1">
        <v>39804</v>
      </c>
      <c r="D89" s="4">
        <v>0</v>
      </c>
      <c r="E89">
        <v>34.1</v>
      </c>
      <c r="F89">
        <v>1216420</v>
      </c>
    </row>
    <row r="90" spans="1:6" x14ac:dyDescent="0.45">
      <c r="A90" t="s">
        <v>45</v>
      </c>
      <c r="B90" t="s">
        <v>59</v>
      </c>
      <c r="C90" s="1">
        <v>39811</v>
      </c>
      <c r="D90" s="4">
        <v>0</v>
      </c>
      <c r="E90">
        <v>29.65</v>
      </c>
      <c r="F90">
        <v>316654</v>
      </c>
    </row>
    <row r="91" spans="1:6" x14ac:dyDescent="0.45">
      <c r="A91" t="s">
        <v>45</v>
      </c>
      <c r="B91" t="s">
        <v>59</v>
      </c>
      <c r="C91" s="1">
        <v>39818</v>
      </c>
      <c r="D91" s="4">
        <v>0</v>
      </c>
      <c r="E91">
        <v>31.37</v>
      </c>
      <c r="F91">
        <v>77781</v>
      </c>
    </row>
    <row r="92" spans="1:6" x14ac:dyDescent="0.45">
      <c r="A92" t="s">
        <v>45</v>
      </c>
      <c r="B92" t="s">
        <v>59</v>
      </c>
      <c r="C92" s="1">
        <v>39825</v>
      </c>
      <c r="D92" s="4">
        <v>0</v>
      </c>
      <c r="E92">
        <v>32.49</v>
      </c>
      <c r="F92">
        <v>2214894</v>
      </c>
    </row>
    <row r="93" spans="1:6" x14ac:dyDescent="0.45">
      <c r="A93" t="s">
        <v>45</v>
      </c>
      <c r="B93" t="s">
        <v>59</v>
      </c>
      <c r="C93" s="1">
        <v>39832</v>
      </c>
      <c r="D93" s="4">
        <v>0</v>
      </c>
      <c r="E93">
        <v>25.5</v>
      </c>
      <c r="F93">
        <v>691322</v>
      </c>
    </row>
    <row r="94" spans="1:6" x14ac:dyDescent="0.45">
      <c r="A94" t="s">
        <v>45</v>
      </c>
      <c r="B94" t="s">
        <v>59</v>
      </c>
      <c r="C94" s="1">
        <v>39839</v>
      </c>
      <c r="D94" s="4">
        <v>0</v>
      </c>
      <c r="E94">
        <v>34.299999999999997</v>
      </c>
      <c r="F94">
        <v>2511512</v>
      </c>
    </row>
    <row r="95" spans="1:6" x14ac:dyDescent="0.45">
      <c r="A95" t="s">
        <v>45</v>
      </c>
      <c r="B95" t="s">
        <v>59</v>
      </c>
      <c r="C95" s="1">
        <v>39846</v>
      </c>
      <c r="D95" s="4">
        <v>0</v>
      </c>
      <c r="E95">
        <v>44</v>
      </c>
      <c r="F95">
        <v>2052887</v>
      </c>
    </row>
    <row r="96" spans="1:6" x14ac:dyDescent="0.45">
      <c r="A96" t="s">
        <v>45</v>
      </c>
      <c r="B96" t="s">
        <v>59</v>
      </c>
      <c r="C96" s="1">
        <v>39853</v>
      </c>
      <c r="D96" s="4">
        <v>0</v>
      </c>
      <c r="E96">
        <v>44.6</v>
      </c>
      <c r="F96">
        <v>3004097</v>
      </c>
    </row>
    <row r="97" spans="1:6" x14ac:dyDescent="0.45">
      <c r="A97" t="s">
        <v>45</v>
      </c>
      <c r="B97" t="s">
        <v>59</v>
      </c>
      <c r="C97" s="1">
        <v>39860</v>
      </c>
      <c r="D97" s="4">
        <v>0</v>
      </c>
      <c r="E97">
        <v>36.76</v>
      </c>
      <c r="F97">
        <v>996675</v>
      </c>
    </row>
    <row r="98" spans="1:6" x14ac:dyDescent="0.45">
      <c r="A98" t="s">
        <v>45</v>
      </c>
      <c r="B98" t="s">
        <v>59</v>
      </c>
      <c r="C98" s="1">
        <v>39867</v>
      </c>
      <c r="D98" s="4">
        <v>0</v>
      </c>
      <c r="E98">
        <v>37.81</v>
      </c>
      <c r="F98">
        <v>867383</v>
      </c>
    </row>
    <row r="99" spans="1:6" x14ac:dyDescent="0.45">
      <c r="A99" t="s">
        <v>45</v>
      </c>
      <c r="B99" t="s">
        <v>59</v>
      </c>
      <c r="C99" s="1">
        <v>39874</v>
      </c>
      <c r="D99" s="4">
        <v>0</v>
      </c>
      <c r="E99">
        <v>36.96</v>
      </c>
      <c r="F99">
        <v>488436</v>
      </c>
    </row>
    <row r="100" spans="1:6" x14ac:dyDescent="0.45">
      <c r="A100" t="s">
        <v>45</v>
      </c>
      <c r="B100" t="s">
        <v>59</v>
      </c>
      <c r="C100" s="1">
        <v>39881</v>
      </c>
      <c r="D100" s="4">
        <v>0</v>
      </c>
      <c r="E100">
        <v>35.340000000000003</v>
      </c>
      <c r="F100">
        <v>953445</v>
      </c>
    </row>
    <row r="101" spans="1:6" x14ac:dyDescent="0.45">
      <c r="A101" t="s">
        <v>45</v>
      </c>
      <c r="B101" t="s">
        <v>59</v>
      </c>
      <c r="C101" s="1">
        <v>39888</v>
      </c>
      <c r="D101" s="4">
        <v>0</v>
      </c>
      <c r="E101">
        <v>36.96</v>
      </c>
      <c r="F101">
        <v>2314877</v>
      </c>
    </row>
    <row r="102" spans="1:6" x14ac:dyDescent="0.45">
      <c r="A102" t="s">
        <v>45</v>
      </c>
      <c r="B102" t="s">
        <v>59</v>
      </c>
      <c r="C102" s="1">
        <v>39895</v>
      </c>
      <c r="D102" s="4">
        <v>0</v>
      </c>
      <c r="E102">
        <v>37.049999999999997</v>
      </c>
      <c r="F102">
        <v>3087137</v>
      </c>
    </row>
    <row r="103" spans="1:6" x14ac:dyDescent="0.45">
      <c r="A103" t="s">
        <v>45</v>
      </c>
      <c r="B103" t="s">
        <v>59</v>
      </c>
      <c r="C103" s="1">
        <v>39902</v>
      </c>
      <c r="D103" s="4">
        <v>0</v>
      </c>
      <c r="E103">
        <v>40.78</v>
      </c>
      <c r="F103">
        <v>1572825</v>
      </c>
    </row>
    <row r="104" spans="1:6" x14ac:dyDescent="0.45">
      <c r="A104" t="s">
        <v>45</v>
      </c>
      <c r="B104" t="s">
        <v>59</v>
      </c>
      <c r="C104" s="1">
        <v>39909</v>
      </c>
      <c r="D104" s="4">
        <v>0</v>
      </c>
      <c r="E104">
        <v>47.49</v>
      </c>
      <c r="F104">
        <v>2611708</v>
      </c>
    </row>
    <row r="105" spans="1:6" x14ac:dyDescent="0.45">
      <c r="A105" t="s">
        <v>45</v>
      </c>
      <c r="B105" t="s">
        <v>59</v>
      </c>
      <c r="C105" s="1">
        <v>39916</v>
      </c>
      <c r="D105" s="4">
        <v>0</v>
      </c>
      <c r="E105">
        <v>50.54</v>
      </c>
      <c r="F105">
        <v>2188417</v>
      </c>
    </row>
    <row r="106" spans="1:6" x14ac:dyDescent="0.45">
      <c r="A106" t="s">
        <v>45</v>
      </c>
      <c r="B106" t="s">
        <v>59</v>
      </c>
      <c r="C106" s="1">
        <v>39923</v>
      </c>
      <c r="D106" s="4">
        <v>0</v>
      </c>
      <c r="E106">
        <v>53.4</v>
      </c>
      <c r="F106">
        <v>2273003</v>
      </c>
    </row>
    <row r="107" spans="1:6" x14ac:dyDescent="0.45">
      <c r="A107" t="s">
        <v>45</v>
      </c>
      <c r="B107" t="s">
        <v>59</v>
      </c>
      <c r="C107" s="1">
        <v>39930</v>
      </c>
      <c r="D107" s="4">
        <v>0</v>
      </c>
      <c r="E107">
        <v>65.7</v>
      </c>
      <c r="F107">
        <v>2486866</v>
      </c>
    </row>
    <row r="108" spans="1:6" x14ac:dyDescent="0.45">
      <c r="A108" t="s">
        <v>45</v>
      </c>
      <c r="B108" t="s">
        <v>59</v>
      </c>
      <c r="C108" s="1">
        <v>39937</v>
      </c>
      <c r="D108" s="4">
        <v>0</v>
      </c>
      <c r="E108">
        <v>73</v>
      </c>
      <c r="F108">
        <v>2348450</v>
      </c>
    </row>
    <row r="109" spans="1:6" x14ac:dyDescent="0.45">
      <c r="A109" t="s">
        <v>45</v>
      </c>
      <c r="B109" t="s">
        <v>59</v>
      </c>
      <c r="C109" s="1">
        <v>39944</v>
      </c>
      <c r="D109" s="4">
        <v>0</v>
      </c>
      <c r="E109">
        <v>72</v>
      </c>
      <c r="F109">
        <v>1565181</v>
      </c>
    </row>
    <row r="110" spans="1:6" x14ac:dyDescent="0.45">
      <c r="A110" t="s">
        <v>45</v>
      </c>
      <c r="B110" t="s">
        <v>59</v>
      </c>
      <c r="C110" s="1">
        <v>39951</v>
      </c>
      <c r="D110" s="4">
        <v>0</v>
      </c>
      <c r="E110">
        <v>69.5</v>
      </c>
      <c r="F110">
        <v>631571</v>
      </c>
    </row>
    <row r="111" spans="1:6" x14ac:dyDescent="0.45">
      <c r="A111" t="s">
        <v>45</v>
      </c>
      <c r="B111" t="s">
        <v>59</v>
      </c>
      <c r="C111" s="1">
        <v>39958</v>
      </c>
      <c r="D111" s="4">
        <v>0</v>
      </c>
      <c r="E111">
        <v>63.48</v>
      </c>
      <c r="F111">
        <v>2835843</v>
      </c>
    </row>
    <row r="112" spans="1:6" x14ac:dyDescent="0.45">
      <c r="A112" t="s">
        <v>45</v>
      </c>
      <c r="B112" t="s">
        <v>59</v>
      </c>
      <c r="C112" s="1">
        <v>39965</v>
      </c>
      <c r="D112" s="4">
        <v>0</v>
      </c>
      <c r="E112">
        <v>76</v>
      </c>
      <c r="F112">
        <v>3709883</v>
      </c>
    </row>
    <row r="113" spans="1:6" x14ac:dyDescent="0.45">
      <c r="A113" t="s">
        <v>45</v>
      </c>
      <c r="B113" t="s">
        <v>59</v>
      </c>
      <c r="C113" s="1">
        <v>39972</v>
      </c>
      <c r="D113" s="4">
        <v>0</v>
      </c>
      <c r="E113">
        <v>98.03</v>
      </c>
      <c r="F113">
        <v>2319807</v>
      </c>
    </row>
    <row r="114" spans="1:6" x14ac:dyDescent="0.45">
      <c r="A114" t="s">
        <v>45</v>
      </c>
      <c r="B114" t="s">
        <v>59</v>
      </c>
      <c r="C114" s="1">
        <v>39979</v>
      </c>
      <c r="D114" s="4">
        <v>0</v>
      </c>
      <c r="E114">
        <v>84</v>
      </c>
      <c r="F114">
        <v>2707383</v>
      </c>
    </row>
    <row r="115" spans="1:6" x14ac:dyDescent="0.45">
      <c r="A115" t="s">
        <v>45</v>
      </c>
      <c r="B115" t="s">
        <v>59</v>
      </c>
      <c r="C115" s="1">
        <v>39986</v>
      </c>
      <c r="D115" s="4">
        <v>0</v>
      </c>
      <c r="E115">
        <v>80.989999999999995</v>
      </c>
      <c r="F115">
        <v>922303</v>
      </c>
    </row>
    <row r="116" spans="1:6" x14ac:dyDescent="0.45">
      <c r="A116" t="s">
        <v>45</v>
      </c>
      <c r="B116" t="s">
        <v>59</v>
      </c>
      <c r="C116" s="1">
        <v>39993</v>
      </c>
      <c r="D116" s="4">
        <v>0</v>
      </c>
      <c r="E116">
        <v>77</v>
      </c>
      <c r="F116">
        <v>1113566</v>
      </c>
    </row>
    <row r="117" spans="1:6" x14ac:dyDescent="0.45">
      <c r="A117" t="s">
        <v>45</v>
      </c>
      <c r="B117" t="s">
        <v>59</v>
      </c>
      <c r="C117" s="1">
        <v>40000</v>
      </c>
      <c r="D117" s="4">
        <v>0</v>
      </c>
      <c r="E117">
        <v>63.9</v>
      </c>
      <c r="F117">
        <v>671900</v>
      </c>
    </row>
    <row r="118" spans="1:6" x14ac:dyDescent="0.45">
      <c r="A118" t="s">
        <v>45</v>
      </c>
      <c r="B118" t="s">
        <v>59</v>
      </c>
      <c r="C118" s="1">
        <v>40007</v>
      </c>
      <c r="D118" s="4">
        <v>0</v>
      </c>
      <c r="E118">
        <v>69.5</v>
      </c>
      <c r="F118">
        <v>1112110</v>
      </c>
    </row>
    <row r="119" spans="1:6" x14ac:dyDescent="0.45">
      <c r="A119" t="s">
        <v>45</v>
      </c>
      <c r="B119" t="s">
        <v>59</v>
      </c>
      <c r="C119" s="1">
        <v>40014</v>
      </c>
      <c r="D119" s="4">
        <v>0</v>
      </c>
      <c r="E119">
        <v>77</v>
      </c>
      <c r="F119">
        <v>1304372</v>
      </c>
    </row>
    <row r="120" spans="1:6" x14ac:dyDescent="0.45">
      <c r="A120" t="s">
        <v>45</v>
      </c>
      <c r="B120" t="s">
        <v>59</v>
      </c>
      <c r="C120" s="1">
        <v>40021</v>
      </c>
      <c r="D120" s="4">
        <v>0</v>
      </c>
      <c r="E120">
        <v>82.01</v>
      </c>
      <c r="F120">
        <v>921817</v>
      </c>
    </row>
    <row r="121" spans="1:6" x14ac:dyDescent="0.45">
      <c r="A121" t="s">
        <v>45</v>
      </c>
      <c r="B121" t="s">
        <v>59</v>
      </c>
      <c r="C121" s="1">
        <v>40028</v>
      </c>
      <c r="D121" s="4">
        <v>0</v>
      </c>
      <c r="E121">
        <v>83.73</v>
      </c>
      <c r="F121">
        <v>1278268</v>
      </c>
    </row>
    <row r="122" spans="1:6" x14ac:dyDescent="0.45">
      <c r="A122" t="s">
        <v>45</v>
      </c>
      <c r="B122" t="s">
        <v>59</v>
      </c>
      <c r="C122" s="1">
        <v>40035</v>
      </c>
      <c r="D122" s="4">
        <v>0</v>
      </c>
      <c r="E122">
        <v>81</v>
      </c>
      <c r="F122">
        <v>1406236</v>
      </c>
    </row>
    <row r="123" spans="1:6" x14ac:dyDescent="0.45">
      <c r="A123" t="s">
        <v>45</v>
      </c>
      <c r="B123" t="s">
        <v>59</v>
      </c>
      <c r="C123" s="1">
        <v>40042</v>
      </c>
      <c r="D123" s="4">
        <v>0</v>
      </c>
      <c r="E123">
        <v>90.69</v>
      </c>
      <c r="F123">
        <v>3116933</v>
      </c>
    </row>
    <row r="124" spans="1:6" x14ac:dyDescent="0.45">
      <c r="A124" t="s">
        <v>45</v>
      </c>
      <c r="B124" t="s">
        <v>59</v>
      </c>
      <c r="C124" s="1">
        <v>40049</v>
      </c>
      <c r="D124" s="4">
        <v>0</v>
      </c>
      <c r="E124">
        <v>89</v>
      </c>
      <c r="F124">
        <v>2212478</v>
      </c>
    </row>
    <row r="125" spans="1:6" x14ac:dyDescent="0.45">
      <c r="A125" t="s">
        <v>45</v>
      </c>
      <c r="B125" t="s">
        <v>59</v>
      </c>
      <c r="C125" s="1">
        <v>40056</v>
      </c>
      <c r="D125" s="4">
        <v>0</v>
      </c>
      <c r="E125">
        <v>82.1</v>
      </c>
      <c r="F125">
        <v>1688262</v>
      </c>
    </row>
    <row r="126" spans="1:6" x14ac:dyDescent="0.45">
      <c r="A126" t="s">
        <v>45</v>
      </c>
      <c r="B126" t="s">
        <v>59</v>
      </c>
      <c r="C126" s="1">
        <v>40063</v>
      </c>
      <c r="D126" s="4">
        <v>0</v>
      </c>
      <c r="E126">
        <v>102</v>
      </c>
      <c r="F126">
        <v>1838367</v>
      </c>
    </row>
    <row r="127" spans="1:6" x14ac:dyDescent="0.45">
      <c r="A127" t="s">
        <v>45</v>
      </c>
      <c r="B127" t="s">
        <v>59</v>
      </c>
      <c r="C127" s="1">
        <v>40070</v>
      </c>
      <c r="D127" s="4">
        <v>0</v>
      </c>
      <c r="E127">
        <v>104.35</v>
      </c>
      <c r="F127">
        <v>1790479</v>
      </c>
    </row>
    <row r="128" spans="1:6" x14ac:dyDescent="0.45">
      <c r="A128" t="s">
        <v>45</v>
      </c>
      <c r="B128" t="s">
        <v>59</v>
      </c>
      <c r="C128" s="1">
        <v>40077</v>
      </c>
      <c r="D128" s="4">
        <v>0</v>
      </c>
      <c r="E128">
        <v>106.25</v>
      </c>
      <c r="F128">
        <v>1464272</v>
      </c>
    </row>
    <row r="129" spans="1:6" x14ac:dyDescent="0.45">
      <c r="A129" t="s">
        <v>45</v>
      </c>
      <c r="B129" t="s">
        <v>59</v>
      </c>
      <c r="C129" s="1">
        <v>40084</v>
      </c>
      <c r="D129" s="4">
        <v>0</v>
      </c>
      <c r="E129">
        <v>114.8</v>
      </c>
      <c r="F129">
        <v>1136358</v>
      </c>
    </row>
    <row r="130" spans="1:6" x14ac:dyDescent="0.45">
      <c r="A130" t="s">
        <v>45</v>
      </c>
      <c r="B130" t="s">
        <v>59</v>
      </c>
      <c r="C130" s="1">
        <v>40091</v>
      </c>
      <c r="D130" s="4">
        <v>0</v>
      </c>
      <c r="E130">
        <v>123.69</v>
      </c>
      <c r="F130">
        <v>583325</v>
      </c>
    </row>
    <row r="131" spans="1:6" x14ac:dyDescent="0.45">
      <c r="A131" t="s">
        <v>45</v>
      </c>
      <c r="B131" t="s">
        <v>59</v>
      </c>
      <c r="C131" s="1">
        <v>40098</v>
      </c>
      <c r="D131" s="4">
        <v>0</v>
      </c>
      <c r="E131">
        <v>134.49</v>
      </c>
      <c r="F131">
        <v>1395904</v>
      </c>
    </row>
    <row r="132" spans="1:6" x14ac:dyDescent="0.45">
      <c r="A132" t="s">
        <v>45</v>
      </c>
      <c r="B132" t="s">
        <v>59</v>
      </c>
      <c r="C132" s="1">
        <v>40105</v>
      </c>
      <c r="D132" s="4">
        <v>0</v>
      </c>
      <c r="E132">
        <v>140.25</v>
      </c>
      <c r="F132">
        <v>367331</v>
      </c>
    </row>
    <row r="133" spans="1:6" x14ac:dyDescent="0.45">
      <c r="A133" t="s">
        <v>45</v>
      </c>
      <c r="B133" t="s">
        <v>59</v>
      </c>
      <c r="C133" s="1">
        <v>40112</v>
      </c>
      <c r="D133" s="4">
        <v>0</v>
      </c>
      <c r="E133">
        <v>132.97999999999999</v>
      </c>
      <c r="F133">
        <v>817272</v>
      </c>
    </row>
    <row r="134" spans="1:6" x14ac:dyDescent="0.45">
      <c r="A134" t="s">
        <v>45</v>
      </c>
      <c r="B134" t="s">
        <v>59</v>
      </c>
      <c r="C134" s="1">
        <v>40119</v>
      </c>
      <c r="D134" s="4">
        <v>0</v>
      </c>
      <c r="E134">
        <v>130.97</v>
      </c>
      <c r="F134">
        <v>206322</v>
      </c>
    </row>
    <row r="135" spans="1:6" x14ac:dyDescent="0.45">
      <c r="A135" t="s">
        <v>45</v>
      </c>
      <c r="B135" t="s">
        <v>59</v>
      </c>
      <c r="C135" s="1">
        <v>40126</v>
      </c>
      <c r="D135" s="4">
        <v>0</v>
      </c>
      <c r="E135">
        <v>133.47</v>
      </c>
      <c r="F135">
        <v>614158</v>
      </c>
    </row>
    <row r="136" spans="1:6" x14ac:dyDescent="0.45">
      <c r="A136" t="s">
        <v>45</v>
      </c>
      <c r="B136" t="s">
        <v>59</v>
      </c>
      <c r="C136" s="1">
        <v>40133</v>
      </c>
      <c r="D136" s="4">
        <v>0</v>
      </c>
      <c r="E136">
        <v>128.47999999999999</v>
      </c>
      <c r="F136">
        <v>707038</v>
      </c>
    </row>
    <row r="137" spans="1:6" x14ac:dyDescent="0.45">
      <c r="A137" t="s">
        <v>45</v>
      </c>
      <c r="B137" t="s">
        <v>59</v>
      </c>
      <c r="C137" s="1">
        <v>40140</v>
      </c>
      <c r="D137" s="4">
        <v>0</v>
      </c>
      <c r="E137">
        <v>125</v>
      </c>
      <c r="F137">
        <v>554229</v>
      </c>
    </row>
    <row r="138" spans="1:6" x14ac:dyDescent="0.45">
      <c r="A138" t="s">
        <v>45</v>
      </c>
      <c r="B138" t="s">
        <v>59</v>
      </c>
      <c r="C138" s="1">
        <v>40147</v>
      </c>
      <c r="D138" s="4">
        <v>0</v>
      </c>
      <c r="E138">
        <v>127.6</v>
      </c>
      <c r="F138">
        <v>408359</v>
      </c>
    </row>
    <row r="139" spans="1:6" x14ac:dyDescent="0.45">
      <c r="A139" t="s">
        <v>45</v>
      </c>
      <c r="B139" t="s">
        <v>59</v>
      </c>
      <c r="C139" s="1">
        <v>40154</v>
      </c>
      <c r="D139" s="4">
        <v>0</v>
      </c>
      <c r="E139">
        <v>127.99</v>
      </c>
      <c r="F139">
        <v>248737</v>
      </c>
    </row>
    <row r="140" spans="1:6" x14ac:dyDescent="0.45">
      <c r="A140" t="s">
        <v>45</v>
      </c>
      <c r="B140" t="s">
        <v>59</v>
      </c>
      <c r="C140" s="1">
        <v>40161</v>
      </c>
      <c r="D140" s="4">
        <v>0</v>
      </c>
      <c r="E140">
        <v>136</v>
      </c>
      <c r="F140">
        <v>651558</v>
      </c>
    </row>
    <row r="141" spans="1:6" x14ac:dyDescent="0.45">
      <c r="A141" t="s">
        <v>45</v>
      </c>
      <c r="B141" t="s">
        <v>59</v>
      </c>
      <c r="C141" s="1">
        <v>40168</v>
      </c>
      <c r="D141" s="4">
        <v>0</v>
      </c>
      <c r="E141">
        <v>127</v>
      </c>
      <c r="F141">
        <v>292299</v>
      </c>
    </row>
    <row r="142" spans="1:6" x14ac:dyDescent="0.45">
      <c r="A142" t="s">
        <v>45</v>
      </c>
      <c r="B142" t="s">
        <v>59</v>
      </c>
      <c r="C142" s="1">
        <v>40175</v>
      </c>
      <c r="D142" s="4">
        <v>0</v>
      </c>
      <c r="E142">
        <v>128.91</v>
      </c>
      <c r="F142">
        <v>91663</v>
      </c>
    </row>
    <row r="143" spans="1:6" x14ac:dyDescent="0.45">
      <c r="A143" t="s">
        <v>45</v>
      </c>
      <c r="B143" t="s">
        <v>59</v>
      </c>
      <c r="C143" s="1">
        <v>40189</v>
      </c>
      <c r="D143" s="4">
        <v>0</v>
      </c>
      <c r="E143">
        <v>150.5</v>
      </c>
      <c r="F143">
        <v>979126</v>
      </c>
    </row>
    <row r="144" spans="1:6" x14ac:dyDescent="0.45">
      <c r="A144" t="s">
        <v>45</v>
      </c>
      <c r="B144" t="s">
        <v>59</v>
      </c>
      <c r="C144" s="1">
        <v>40196</v>
      </c>
      <c r="D144" s="4">
        <v>0</v>
      </c>
      <c r="E144">
        <v>143.69999999999999</v>
      </c>
      <c r="F144">
        <v>1000681</v>
      </c>
    </row>
    <row r="145" spans="1:6" x14ac:dyDescent="0.45">
      <c r="A145" t="s">
        <v>45</v>
      </c>
      <c r="B145" t="s">
        <v>59</v>
      </c>
      <c r="C145" s="1">
        <v>40203</v>
      </c>
      <c r="D145" s="4">
        <v>0</v>
      </c>
      <c r="E145">
        <v>144.55000000000001</v>
      </c>
      <c r="F145">
        <v>468384</v>
      </c>
    </row>
    <row r="146" spans="1:6" x14ac:dyDescent="0.45">
      <c r="A146" t="s">
        <v>45</v>
      </c>
      <c r="B146" t="s">
        <v>59</v>
      </c>
      <c r="C146" s="1">
        <v>40210</v>
      </c>
      <c r="D146" s="4">
        <v>0</v>
      </c>
      <c r="E146">
        <v>131.21</v>
      </c>
      <c r="F146">
        <v>1872543</v>
      </c>
    </row>
    <row r="147" spans="1:6" x14ac:dyDescent="0.45">
      <c r="A147" t="s">
        <v>45</v>
      </c>
      <c r="B147" t="s">
        <v>59</v>
      </c>
      <c r="C147" s="1">
        <v>40217</v>
      </c>
      <c r="D147" s="4">
        <v>0</v>
      </c>
      <c r="E147">
        <v>131.27000000000001</v>
      </c>
      <c r="F147">
        <v>624019</v>
      </c>
    </row>
    <row r="148" spans="1:6" x14ac:dyDescent="0.45">
      <c r="A148" t="s">
        <v>45</v>
      </c>
      <c r="B148" t="s">
        <v>59</v>
      </c>
      <c r="C148" s="1">
        <v>40224</v>
      </c>
      <c r="D148" s="4">
        <v>0</v>
      </c>
      <c r="E148">
        <v>134.68</v>
      </c>
      <c r="F148">
        <v>1289264</v>
      </c>
    </row>
    <row r="149" spans="1:6" x14ac:dyDescent="0.45">
      <c r="A149" t="s">
        <v>45</v>
      </c>
      <c r="B149" t="s">
        <v>59</v>
      </c>
      <c r="C149" s="1">
        <v>40231</v>
      </c>
      <c r="D149" s="4">
        <v>0</v>
      </c>
      <c r="E149">
        <v>132.80000000000001</v>
      </c>
      <c r="F149">
        <v>288633</v>
      </c>
    </row>
    <row r="150" spans="1:6" x14ac:dyDescent="0.45">
      <c r="A150" t="s">
        <v>45</v>
      </c>
      <c r="B150" t="s">
        <v>59</v>
      </c>
      <c r="C150" s="1">
        <v>40238</v>
      </c>
      <c r="D150" s="4">
        <v>0</v>
      </c>
      <c r="E150">
        <v>140.97</v>
      </c>
      <c r="F150">
        <v>1098873</v>
      </c>
    </row>
    <row r="151" spans="1:6" x14ac:dyDescent="0.45">
      <c r="A151" t="s">
        <v>45</v>
      </c>
      <c r="B151" t="s">
        <v>59</v>
      </c>
      <c r="C151" s="1">
        <v>40245</v>
      </c>
      <c r="D151" s="4">
        <v>0</v>
      </c>
      <c r="E151">
        <v>140</v>
      </c>
      <c r="F151">
        <v>2625036</v>
      </c>
    </row>
    <row r="152" spans="1:6" x14ac:dyDescent="0.45">
      <c r="A152" t="s">
        <v>45</v>
      </c>
      <c r="B152" t="s">
        <v>59</v>
      </c>
      <c r="C152" s="1">
        <v>40252</v>
      </c>
      <c r="D152" s="4">
        <v>0</v>
      </c>
      <c r="E152">
        <v>146.29</v>
      </c>
      <c r="F152">
        <v>1733009</v>
      </c>
    </row>
    <row r="153" spans="1:6" x14ac:dyDescent="0.45">
      <c r="A153" t="s">
        <v>45</v>
      </c>
      <c r="B153" t="s">
        <v>59</v>
      </c>
      <c r="C153" s="1">
        <v>40259</v>
      </c>
      <c r="D153" s="4">
        <v>0</v>
      </c>
      <c r="E153">
        <v>153</v>
      </c>
      <c r="F153">
        <v>1208387</v>
      </c>
    </row>
    <row r="154" spans="1:6" x14ac:dyDescent="0.45">
      <c r="A154" t="s">
        <v>45</v>
      </c>
      <c r="B154" t="s">
        <v>59</v>
      </c>
      <c r="C154" s="1">
        <v>40266</v>
      </c>
      <c r="D154" s="4">
        <v>0</v>
      </c>
      <c r="E154">
        <v>158.09</v>
      </c>
      <c r="F154">
        <v>1459715</v>
      </c>
    </row>
    <row r="155" spans="1:6" x14ac:dyDescent="0.45">
      <c r="A155" t="s">
        <v>45</v>
      </c>
      <c r="B155" t="s">
        <v>59</v>
      </c>
      <c r="C155" s="1">
        <v>40273</v>
      </c>
      <c r="D155" s="4">
        <v>0</v>
      </c>
      <c r="E155">
        <v>164.64</v>
      </c>
      <c r="F155">
        <v>1553742</v>
      </c>
    </row>
    <row r="156" spans="1:6" x14ac:dyDescent="0.45">
      <c r="A156" t="s">
        <v>45</v>
      </c>
      <c r="B156" t="s">
        <v>59</v>
      </c>
      <c r="C156" s="1">
        <v>40280</v>
      </c>
      <c r="D156" s="4">
        <v>0</v>
      </c>
      <c r="E156">
        <v>166.25</v>
      </c>
      <c r="F156">
        <v>1334265</v>
      </c>
    </row>
    <row r="157" spans="1:6" x14ac:dyDescent="0.45">
      <c r="A157" t="s">
        <v>45</v>
      </c>
      <c r="B157" t="s">
        <v>59</v>
      </c>
      <c r="C157" s="1">
        <v>40287</v>
      </c>
      <c r="D157" s="4">
        <v>0</v>
      </c>
      <c r="E157">
        <v>159.9</v>
      </c>
      <c r="F157">
        <v>896504</v>
      </c>
    </row>
    <row r="158" spans="1:6" x14ac:dyDescent="0.45">
      <c r="A158" t="s">
        <v>45</v>
      </c>
      <c r="B158" t="s">
        <v>59</v>
      </c>
      <c r="C158" s="1">
        <v>40294</v>
      </c>
      <c r="D158" s="4">
        <v>0</v>
      </c>
      <c r="E158">
        <v>153.5</v>
      </c>
      <c r="F158">
        <v>880289</v>
      </c>
    </row>
    <row r="159" spans="1:6" x14ac:dyDescent="0.45">
      <c r="A159" t="s">
        <v>45</v>
      </c>
      <c r="B159" t="s">
        <v>59</v>
      </c>
      <c r="C159" s="1">
        <v>40301</v>
      </c>
      <c r="D159" s="4">
        <v>0</v>
      </c>
      <c r="E159">
        <v>126.73</v>
      </c>
      <c r="F159">
        <v>1041382</v>
      </c>
    </row>
    <row r="160" spans="1:6" x14ac:dyDescent="0.45">
      <c r="A160" t="s">
        <v>45</v>
      </c>
      <c r="B160" t="s">
        <v>59</v>
      </c>
      <c r="C160" s="1">
        <v>40308</v>
      </c>
      <c r="D160" s="4">
        <v>0</v>
      </c>
      <c r="E160">
        <v>144.68</v>
      </c>
      <c r="F160">
        <v>488518</v>
      </c>
    </row>
    <row r="161" spans="1:6" x14ac:dyDescent="0.45">
      <c r="A161" t="s">
        <v>45</v>
      </c>
      <c r="B161" t="s">
        <v>59</v>
      </c>
      <c r="C161" s="1">
        <v>40315</v>
      </c>
      <c r="D161" s="4">
        <v>0</v>
      </c>
      <c r="E161">
        <v>121</v>
      </c>
      <c r="F161">
        <v>1663172</v>
      </c>
    </row>
    <row r="162" spans="1:6" x14ac:dyDescent="0.45">
      <c r="A162" t="s">
        <v>45</v>
      </c>
      <c r="B162" t="s">
        <v>59</v>
      </c>
      <c r="C162" s="1">
        <v>40322</v>
      </c>
      <c r="D162" s="4">
        <v>0</v>
      </c>
      <c r="E162">
        <v>131</v>
      </c>
      <c r="F162">
        <v>1066054</v>
      </c>
    </row>
    <row r="163" spans="1:6" x14ac:dyDescent="0.45">
      <c r="A163" t="s">
        <v>45</v>
      </c>
      <c r="B163" t="s">
        <v>59</v>
      </c>
      <c r="C163" s="1">
        <v>40329</v>
      </c>
      <c r="D163" s="4">
        <v>0</v>
      </c>
      <c r="E163">
        <v>121.38</v>
      </c>
      <c r="F163">
        <v>704501</v>
      </c>
    </row>
    <row r="164" spans="1:6" x14ac:dyDescent="0.45">
      <c r="A164" t="s">
        <v>45</v>
      </c>
      <c r="B164" t="s">
        <v>59</v>
      </c>
      <c r="C164" s="1">
        <v>40336</v>
      </c>
      <c r="D164" s="4">
        <v>0</v>
      </c>
      <c r="E164">
        <v>122</v>
      </c>
      <c r="F164">
        <v>624253</v>
      </c>
    </row>
    <row r="165" spans="1:6" x14ac:dyDescent="0.45">
      <c r="A165" t="s">
        <v>45</v>
      </c>
      <c r="B165" t="s">
        <v>59</v>
      </c>
      <c r="C165" s="1">
        <v>40343</v>
      </c>
      <c r="D165" s="4">
        <v>0</v>
      </c>
      <c r="E165">
        <v>119.26</v>
      </c>
      <c r="F165">
        <v>1907062</v>
      </c>
    </row>
    <row r="166" spans="1:6" x14ac:dyDescent="0.45">
      <c r="A166" t="s">
        <v>45</v>
      </c>
      <c r="B166" t="s">
        <v>59</v>
      </c>
      <c r="C166" s="1">
        <v>40350</v>
      </c>
      <c r="D166" s="4">
        <v>0</v>
      </c>
      <c r="E166">
        <v>119.8</v>
      </c>
      <c r="F166">
        <v>652018</v>
      </c>
    </row>
    <row r="167" spans="1:6" x14ac:dyDescent="0.45">
      <c r="A167" t="s">
        <v>45</v>
      </c>
      <c r="B167" t="s">
        <v>59</v>
      </c>
      <c r="C167" s="1">
        <v>40357</v>
      </c>
      <c r="D167" s="4">
        <v>0</v>
      </c>
      <c r="E167">
        <v>124.43</v>
      </c>
      <c r="F167">
        <v>565125</v>
      </c>
    </row>
    <row r="168" spans="1:6" x14ac:dyDescent="0.45">
      <c r="A168" t="s">
        <v>45</v>
      </c>
      <c r="B168" t="s">
        <v>59</v>
      </c>
      <c r="C168" s="1">
        <v>40364</v>
      </c>
      <c r="D168" s="4">
        <v>0</v>
      </c>
      <c r="E168">
        <v>125.9</v>
      </c>
      <c r="F168">
        <v>423849</v>
      </c>
    </row>
    <row r="169" spans="1:6" x14ac:dyDescent="0.45">
      <c r="A169" t="s">
        <v>45</v>
      </c>
      <c r="B169" t="s">
        <v>59</v>
      </c>
      <c r="C169" s="1">
        <v>40371</v>
      </c>
      <c r="D169" s="4">
        <v>0</v>
      </c>
      <c r="E169">
        <v>124.7</v>
      </c>
      <c r="F169">
        <v>562867</v>
      </c>
    </row>
    <row r="170" spans="1:6" x14ac:dyDescent="0.45">
      <c r="A170" t="s">
        <v>45</v>
      </c>
      <c r="B170" t="s">
        <v>59</v>
      </c>
      <c r="C170" s="1">
        <v>40378</v>
      </c>
      <c r="D170" s="4">
        <v>0</v>
      </c>
      <c r="E170">
        <v>126.99</v>
      </c>
      <c r="F170">
        <v>516709</v>
      </c>
    </row>
    <row r="171" spans="1:6" x14ac:dyDescent="0.45">
      <c r="A171" t="s">
        <v>45</v>
      </c>
      <c r="B171" t="s">
        <v>59</v>
      </c>
      <c r="C171" s="1">
        <v>40385</v>
      </c>
      <c r="D171" s="4">
        <v>0</v>
      </c>
      <c r="E171">
        <v>124.31</v>
      </c>
      <c r="F171">
        <v>1174994</v>
      </c>
    </row>
    <row r="172" spans="1:6" x14ac:dyDescent="0.45">
      <c r="A172" t="s">
        <v>45</v>
      </c>
      <c r="B172" t="s">
        <v>59</v>
      </c>
      <c r="C172" s="1">
        <v>40392</v>
      </c>
      <c r="D172" s="4">
        <v>0</v>
      </c>
      <c r="E172">
        <v>133</v>
      </c>
      <c r="F172">
        <v>1396382</v>
      </c>
    </row>
    <row r="173" spans="1:6" x14ac:dyDescent="0.45">
      <c r="A173" t="s">
        <v>45</v>
      </c>
      <c r="B173" t="s">
        <v>59</v>
      </c>
      <c r="C173" s="1">
        <v>40399</v>
      </c>
      <c r="D173" s="4">
        <v>0</v>
      </c>
      <c r="E173">
        <v>126</v>
      </c>
      <c r="F173">
        <v>644145</v>
      </c>
    </row>
    <row r="174" spans="1:6" x14ac:dyDescent="0.45">
      <c r="A174" t="s">
        <v>45</v>
      </c>
      <c r="B174" t="s">
        <v>59</v>
      </c>
      <c r="C174" s="1">
        <v>40406</v>
      </c>
      <c r="D174" s="4">
        <v>0</v>
      </c>
      <c r="E174">
        <v>124.2</v>
      </c>
      <c r="F174">
        <v>573281</v>
      </c>
    </row>
    <row r="175" spans="1:6" x14ac:dyDescent="0.45">
      <c r="A175" t="s">
        <v>45</v>
      </c>
      <c r="B175" t="s">
        <v>59</v>
      </c>
      <c r="C175" s="1">
        <v>40413</v>
      </c>
      <c r="D175" s="4">
        <v>0</v>
      </c>
      <c r="E175">
        <v>116.73</v>
      </c>
      <c r="F175">
        <v>1097359</v>
      </c>
    </row>
    <row r="176" spans="1:6" x14ac:dyDescent="0.45">
      <c r="A176" t="s">
        <v>45</v>
      </c>
      <c r="B176" t="s">
        <v>59</v>
      </c>
      <c r="C176" s="1">
        <v>40420</v>
      </c>
      <c r="D176" s="4">
        <v>0</v>
      </c>
      <c r="E176">
        <v>124.99</v>
      </c>
      <c r="F176">
        <v>624994</v>
      </c>
    </row>
    <row r="177" spans="1:6" x14ac:dyDescent="0.45">
      <c r="A177" t="s">
        <v>45</v>
      </c>
      <c r="B177" t="s">
        <v>59</v>
      </c>
      <c r="C177" s="1">
        <v>40427</v>
      </c>
      <c r="D177" s="4">
        <v>0</v>
      </c>
      <c r="E177">
        <v>132.19999999999999</v>
      </c>
      <c r="F177">
        <v>826886</v>
      </c>
    </row>
    <row r="178" spans="1:6" x14ac:dyDescent="0.45">
      <c r="A178" t="s">
        <v>45</v>
      </c>
      <c r="B178" t="s">
        <v>59</v>
      </c>
      <c r="C178" s="1">
        <v>40434</v>
      </c>
      <c r="D178" s="4">
        <v>0</v>
      </c>
      <c r="E178">
        <v>131.94999999999999</v>
      </c>
      <c r="F178">
        <v>511242</v>
      </c>
    </row>
    <row r="179" spans="1:6" x14ac:dyDescent="0.45">
      <c r="A179" t="s">
        <v>45</v>
      </c>
      <c r="B179" t="s">
        <v>59</v>
      </c>
      <c r="C179" s="1">
        <v>40441</v>
      </c>
      <c r="D179" s="4">
        <v>0</v>
      </c>
      <c r="E179">
        <v>129.9</v>
      </c>
      <c r="F179">
        <v>181620</v>
      </c>
    </row>
    <row r="180" spans="1:6" x14ac:dyDescent="0.45">
      <c r="A180" t="s">
        <v>45</v>
      </c>
      <c r="B180" t="s">
        <v>59</v>
      </c>
      <c r="C180" s="1">
        <v>40448</v>
      </c>
      <c r="D180" s="4">
        <v>0</v>
      </c>
      <c r="E180">
        <v>133.49</v>
      </c>
      <c r="F180">
        <v>564786</v>
      </c>
    </row>
    <row r="181" spans="1:6" x14ac:dyDescent="0.45">
      <c r="A181" t="s">
        <v>45</v>
      </c>
      <c r="B181" t="s">
        <v>59</v>
      </c>
      <c r="C181" s="1">
        <v>40455</v>
      </c>
      <c r="D181" s="4">
        <v>0</v>
      </c>
      <c r="E181">
        <v>130.47999999999999</v>
      </c>
      <c r="F181">
        <v>576199</v>
      </c>
    </row>
    <row r="182" spans="1:6" x14ac:dyDescent="0.45">
      <c r="A182" t="s">
        <v>45</v>
      </c>
      <c r="B182" t="s">
        <v>59</v>
      </c>
      <c r="C182" s="1">
        <v>40462</v>
      </c>
      <c r="D182" s="4">
        <v>0</v>
      </c>
      <c r="E182">
        <v>139</v>
      </c>
      <c r="F182">
        <v>355209</v>
      </c>
    </row>
    <row r="183" spans="1:6" x14ac:dyDescent="0.45">
      <c r="A183" t="s">
        <v>45</v>
      </c>
      <c r="B183" t="s">
        <v>59</v>
      </c>
      <c r="C183" s="1">
        <v>40469</v>
      </c>
      <c r="D183" s="4">
        <v>0</v>
      </c>
      <c r="E183">
        <v>144.66</v>
      </c>
      <c r="F183">
        <v>1172453</v>
      </c>
    </row>
    <row r="184" spans="1:6" x14ac:dyDescent="0.45">
      <c r="A184" t="s">
        <v>45</v>
      </c>
      <c r="B184" t="s">
        <v>59</v>
      </c>
      <c r="C184" s="1">
        <v>40476</v>
      </c>
      <c r="D184" s="4">
        <v>0</v>
      </c>
      <c r="E184">
        <v>152.18</v>
      </c>
      <c r="F184">
        <v>1531059</v>
      </c>
    </row>
    <row r="185" spans="1:6" x14ac:dyDescent="0.45">
      <c r="A185" t="s">
        <v>45</v>
      </c>
      <c r="B185" t="s">
        <v>59</v>
      </c>
      <c r="C185" s="1">
        <v>40483</v>
      </c>
      <c r="D185" s="4">
        <v>0</v>
      </c>
      <c r="E185">
        <v>152</v>
      </c>
      <c r="F185">
        <v>238253</v>
      </c>
    </row>
    <row r="186" spans="1:6" x14ac:dyDescent="0.45">
      <c r="A186" t="s">
        <v>45</v>
      </c>
      <c r="B186" t="s">
        <v>59</v>
      </c>
      <c r="C186" s="1">
        <v>40490</v>
      </c>
      <c r="D186" s="4">
        <v>0</v>
      </c>
      <c r="E186">
        <v>160.69999999999999</v>
      </c>
      <c r="F186">
        <v>2559315</v>
      </c>
    </row>
    <row r="187" spans="1:6" x14ac:dyDescent="0.45">
      <c r="A187" t="s">
        <v>45</v>
      </c>
      <c r="B187" t="s">
        <v>59</v>
      </c>
      <c r="C187" s="1">
        <v>40497</v>
      </c>
      <c r="D187" s="4">
        <v>0</v>
      </c>
      <c r="E187">
        <v>158.96</v>
      </c>
      <c r="F187">
        <v>269243</v>
      </c>
    </row>
    <row r="188" spans="1:6" x14ac:dyDescent="0.45">
      <c r="A188" t="s">
        <v>45</v>
      </c>
      <c r="B188" t="s">
        <v>59</v>
      </c>
      <c r="C188" s="1">
        <v>40504</v>
      </c>
      <c r="D188" s="4">
        <v>0</v>
      </c>
      <c r="E188">
        <v>155.49</v>
      </c>
      <c r="F188">
        <v>308768</v>
      </c>
    </row>
    <row r="189" spans="1:6" x14ac:dyDescent="0.45">
      <c r="A189" t="s">
        <v>45</v>
      </c>
      <c r="B189" t="s">
        <v>59</v>
      </c>
      <c r="C189" s="1">
        <v>40511</v>
      </c>
      <c r="D189" s="4">
        <v>0</v>
      </c>
      <c r="E189">
        <v>158.75</v>
      </c>
      <c r="F189">
        <v>504618</v>
      </c>
    </row>
    <row r="190" spans="1:6" x14ac:dyDescent="0.45">
      <c r="A190" t="s">
        <v>45</v>
      </c>
      <c r="B190" t="s">
        <v>59</v>
      </c>
      <c r="C190" s="1">
        <v>40518</v>
      </c>
      <c r="D190" s="4">
        <v>0</v>
      </c>
      <c r="E190">
        <v>158.1</v>
      </c>
      <c r="F190">
        <v>397788</v>
      </c>
    </row>
    <row r="191" spans="1:6" x14ac:dyDescent="0.45">
      <c r="A191" t="s">
        <v>45</v>
      </c>
      <c r="B191" t="s">
        <v>59</v>
      </c>
      <c r="C191" s="1">
        <v>40525</v>
      </c>
      <c r="D191" s="4">
        <v>0</v>
      </c>
      <c r="E191">
        <v>154.18</v>
      </c>
      <c r="F191">
        <v>253829</v>
      </c>
    </row>
    <row r="192" spans="1:6" x14ac:dyDescent="0.45">
      <c r="A192" t="s">
        <v>45</v>
      </c>
      <c r="B192" t="s">
        <v>59</v>
      </c>
      <c r="C192" s="1">
        <v>40532</v>
      </c>
      <c r="D192" s="4">
        <v>0</v>
      </c>
      <c r="E192">
        <v>157</v>
      </c>
      <c r="F192">
        <v>400853</v>
      </c>
    </row>
    <row r="193" spans="1:6" x14ac:dyDescent="0.45">
      <c r="A193" t="s">
        <v>45</v>
      </c>
      <c r="B193" t="s">
        <v>59</v>
      </c>
      <c r="C193" s="1">
        <v>40539</v>
      </c>
      <c r="D193" s="4">
        <v>0</v>
      </c>
      <c r="E193">
        <v>153.88</v>
      </c>
      <c r="F193">
        <v>216626</v>
      </c>
    </row>
    <row r="194" spans="1:6" x14ac:dyDescent="0.45">
      <c r="A194" t="s">
        <v>45</v>
      </c>
      <c r="B194" t="s">
        <v>59</v>
      </c>
      <c r="C194" s="1">
        <v>40553</v>
      </c>
      <c r="D194" s="4">
        <v>0</v>
      </c>
      <c r="E194">
        <v>169.98</v>
      </c>
      <c r="F194">
        <v>767533</v>
      </c>
    </row>
    <row r="195" spans="1:6" x14ac:dyDescent="0.45">
      <c r="A195" t="s">
        <v>45</v>
      </c>
      <c r="B195" t="s">
        <v>59</v>
      </c>
      <c r="C195" s="1">
        <v>40560</v>
      </c>
      <c r="D195" s="4">
        <v>0</v>
      </c>
      <c r="E195">
        <v>164.88</v>
      </c>
      <c r="F195">
        <v>516633</v>
      </c>
    </row>
    <row r="196" spans="1:6" x14ac:dyDescent="0.45">
      <c r="A196" t="s">
        <v>45</v>
      </c>
      <c r="B196" t="s">
        <v>59</v>
      </c>
      <c r="C196" s="1">
        <v>40567</v>
      </c>
      <c r="D196" s="4">
        <v>0</v>
      </c>
      <c r="E196">
        <v>153.88</v>
      </c>
      <c r="F196">
        <v>977997</v>
      </c>
    </row>
    <row r="197" spans="1:6" x14ac:dyDescent="0.45">
      <c r="A197" t="s">
        <v>45</v>
      </c>
      <c r="B197" t="s">
        <v>59</v>
      </c>
      <c r="C197" s="1">
        <v>40574</v>
      </c>
      <c r="D197" s="4">
        <v>0</v>
      </c>
      <c r="E197">
        <v>151.81</v>
      </c>
      <c r="F197">
        <v>977802</v>
      </c>
    </row>
    <row r="198" spans="1:6" x14ac:dyDescent="0.45">
      <c r="A198" t="s">
        <v>45</v>
      </c>
      <c r="B198" t="s">
        <v>59</v>
      </c>
      <c r="C198" s="1">
        <v>40581</v>
      </c>
      <c r="D198" s="4">
        <v>0</v>
      </c>
      <c r="E198">
        <v>147</v>
      </c>
      <c r="F198">
        <v>250505</v>
      </c>
    </row>
    <row r="199" spans="1:6" x14ac:dyDescent="0.45">
      <c r="A199" t="s">
        <v>45</v>
      </c>
      <c r="B199" t="s">
        <v>59</v>
      </c>
      <c r="C199" s="1">
        <v>40588</v>
      </c>
      <c r="D199" s="4">
        <v>0</v>
      </c>
      <c r="E199">
        <v>143.47999999999999</v>
      </c>
      <c r="F199">
        <v>246216</v>
      </c>
    </row>
    <row r="200" spans="1:6" x14ac:dyDescent="0.45">
      <c r="A200" t="s">
        <v>45</v>
      </c>
      <c r="B200" t="s">
        <v>59</v>
      </c>
      <c r="C200" s="1">
        <v>40595</v>
      </c>
      <c r="D200" s="4">
        <v>0</v>
      </c>
      <c r="E200">
        <v>142.5</v>
      </c>
      <c r="F200">
        <v>646057</v>
      </c>
    </row>
    <row r="201" spans="1:6" x14ac:dyDescent="0.45">
      <c r="A201" t="s">
        <v>45</v>
      </c>
      <c r="B201" t="s">
        <v>59</v>
      </c>
      <c r="C201" s="1">
        <v>40602</v>
      </c>
      <c r="D201" s="4">
        <v>0</v>
      </c>
      <c r="E201">
        <v>134.94999999999999</v>
      </c>
      <c r="F201">
        <v>1692963</v>
      </c>
    </row>
    <row r="202" spans="1:6" x14ac:dyDescent="0.45">
      <c r="A202" t="s">
        <v>45</v>
      </c>
      <c r="B202" t="s">
        <v>59</v>
      </c>
      <c r="C202" s="1">
        <v>40609</v>
      </c>
      <c r="D202" s="4">
        <v>0</v>
      </c>
      <c r="E202">
        <v>135.59</v>
      </c>
      <c r="F202">
        <v>180630</v>
      </c>
    </row>
    <row r="203" spans="1:6" x14ac:dyDescent="0.45">
      <c r="A203" t="s">
        <v>45</v>
      </c>
      <c r="B203" t="s">
        <v>59</v>
      </c>
      <c r="C203" s="1">
        <v>40616</v>
      </c>
      <c r="D203" s="4">
        <v>0</v>
      </c>
      <c r="E203">
        <v>130</v>
      </c>
      <c r="F203">
        <v>1844900</v>
      </c>
    </row>
    <row r="204" spans="1:6" x14ac:dyDescent="0.45">
      <c r="A204" t="s">
        <v>45</v>
      </c>
      <c r="B204" t="s">
        <v>59</v>
      </c>
      <c r="C204" s="1">
        <v>40623</v>
      </c>
      <c r="D204" s="4">
        <v>0</v>
      </c>
      <c r="E204">
        <v>139.15</v>
      </c>
      <c r="F204">
        <v>643070</v>
      </c>
    </row>
    <row r="205" spans="1:6" x14ac:dyDescent="0.45">
      <c r="A205" t="s">
        <v>45</v>
      </c>
      <c r="B205" t="s">
        <v>59</v>
      </c>
      <c r="C205" s="1">
        <v>40630</v>
      </c>
      <c r="D205" s="4">
        <v>0</v>
      </c>
      <c r="E205">
        <v>148.46</v>
      </c>
      <c r="F205">
        <v>2331580</v>
      </c>
    </row>
    <row r="206" spans="1:6" x14ac:dyDescent="0.45">
      <c r="A206" t="s">
        <v>45</v>
      </c>
      <c r="B206" t="s">
        <v>59</v>
      </c>
      <c r="C206" s="1">
        <v>40637</v>
      </c>
      <c r="D206" s="4">
        <v>0</v>
      </c>
      <c r="E206">
        <v>146.55000000000001</v>
      </c>
      <c r="F206">
        <v>1373740</v>
      </c>
    </row>
    <row r="207" spans="1:6" x14ac:dyDescent="0.45">
      <c r="A207" t="s">
        <v>45</v>
      </c>
      <c r="B207" t="s">
        <v>59</v>
      </c>
      <c r="C207" s="1">
        <v>40644</v>
      </c>
      <c r="D207" s="4">
        <v>0</v>
      </c>
      <c r="E207">
        <v>137.99</v>
      </c>
      <c r="F207">
        <v>549470</v>
      </c>
    </row>
    <row r="208" spans="1:6" x14ac:dyDescent="0.45">
      <c r="A208" t="s">
        <v>45</v>
      </c>
      <c r="B208" t="s">
        <v>59</v>
      </c>
      <c r="C208" s="1">
        <v>40651</v>
      </c>
      <c r="D208" s="4">
        <v>0</v>
      </c>
      <c r="E208">
        <v>143.5</v>
      </c>
      <c r="F208">
        <v>426840</v>
      </c>
    </row>
    <row r="209" spans="1:6" x14ac:dyDescent="0.45">
      <c r="A209" t="s">
        <v>45</v>
      </c>
      <c r="B209" t="s">
        <v>59</v>
      </c>
      <c r="C209" s="1">
        <v>40658</v>
      </c>
      <c r="D209" s="4">
        <v>0</v>
      </c>
      <c r="E209">
        <v>139.02000000000001</v>
      </c>
      <c r="F209">
        <v>278300</v>
      </c>
    </row>
    <row r="210" spans="1:6" x14ac:dyDescent="0.45">
      <c r="A210" t="s">
        <v>45</v>
      </c>
      <c r="B210" t="s">
        <v>59</v>
      </c>
      <c r="C210" s="1">
        <v>40665</v>
      </c>
      <c r="D210" s="4">
        <v>0</v>
      </c>
      <c r="E210">
        <v>127.15</v>
      </c>
      <c r="F210">
        <v>474410</v>
      </c>
    </row>
    <row r="211" spans="1:6" x14ac:dyDescent="0.45">
      <c r="A211" t="s">
        <v>45</v>
      </c>
      <c r="B211" t="s">
        <v>59</v>
      </c>
      <c r="C211" s="1">
        <v>40672</v>
      </c>
      <c r="D211" s="4">
        <v>0</v>
      </c>
      <c r="E211">
        <v>132.44999999999999</v>
      </c>
      <c r="F211">
        <v>1537020</v>
      </c>
    </row>
    <row r="212" spans="1:6" x14ac:dyDescent="0.45">
      <c r="A212" t="s">
        <v>45</v>
      </c>
      <c r="B212" t="s">
        <v>59</v>
      </c>
      <c r="C212" s="1">
        <v>40679</v>
      </c>
      <c r="D212" s="4">
        <v>0</v>
      </c>
      <c r="E212">
        <v>134.97999999999999</v>
      </c>
      <c r="F212">
        <v>711760</v>
      </c>
    </row>
    <row r="213" spans="1:6" x14ac:dyDescent="0.45">
      <c r="A213" t="s">
        <v>45</v>
      </c>
      <c r="B213" t="s">
        <v>59</v>
      </c>
      <c r="C213" s="1">
        <v>40686</v>
      </c>
      <c r="D213" s="4">
        <v>0</v>
      </c>
      <c r="E213">
        <v>133.88999999999999</v>
      </c>
      <c r="F213">
        <v>867020</v>
      </c>
    </row>
    <row r="214" spans="1:6" x14ac:dyDescent="0.45">
      <c r="A214" t="s">
        <v>45</v>
      </c>
      <c r="B214" t="s">
        <v>59</v>
      </c>
      <c r="C214" s="1">
        <v>40693</v>
      </c>
      <c r="D214" s="4">
        <v>0</v>
      </c>
      <c r="E214">
        <v>128.06</v>
      </c>
      <c r="F214">
        <v>565930</v>
      </c>
    </row>
    <row r="215" spans="1:6" x14ac:dyDescent="0.45">
      <c r="A215" t="s">
        <v>45</v>
      </c>
      <c r="B215" t="s">
        <v>59</v>
      </c>
      <c r="C215" s="1">
        <v>40700</v>
      </c>
      <c r="D215" s="4">
        <v>0</v>
      </c>
      <c r="E215">
        <v>136</v>
      </c>
      <c r="F215">
        <v>270450</v>
      </c>
    </row>
    <row r="216" spans="1:6" x14ac:dyDescent="0.45">
      <c r="A216" t="s">
        <v>45</v>
      </c>
      <c r="B216" t="s">
        <v>59</v>
      </c>
      <c r="C216" s="1">
        <v>40707</v>
      </c>
      <c r="D216" s="4">
        <v>0</v>
      </c>
      <c r="E216">
        <v>132.29</v>
      </c>
      <c r="F216">
        <v>196980</v>
      </c>
    </row>
    <row r="217" spans="1:6" x14ac:dyDescent="0.45">
      <c r="A217" t="s">
        <v>45</v>
      </c>
      <c r="B217" t="s">
        <v>59</v>
      </c>
      <c r="C217" s="1">
        <v>40714</v>
      </c>
      <c r="D217" s="4">
        <v>0</v>
      </c>
      <c r="E217">
        <v>129.81</v>
      </c>
      <c r="F217">
        <v>305600</v>
      </c>
    </row>
    <row r="218" spans="1:6" x14ac:dyDescent="0.45">
      <c r="A218" t="s">
        <v>45</v>
      </c>
      <c r="B218" t="s">
        <v>59</v>
      </c>
      <c r="C218" s="1">
        <v>40721</v>
      </c>
      <c r="D218" s="4">
        <v>0</v>
      </c>
      <c r="E218">
        <v>130</v>
      </c>
      <c r="F218">
        <v>648520</v>
      </c>
    </row>
    <row r="219" spans="1:6" x14ac:dyDescent="0.45">
      <c r="A219" t="s">
        <v>45</v>
      </c>
      <c r="B219" t="s">
        <v>59</v>
      </c>
      <c r="C219" s="1">
        <v>40728</v>
      </c>
      <c r="D219" s="4">
        <v>0</v>
      </c>
      <c r="E219">
        <v>133</v>
      </c>
      <c r="F219">
        <v>889910</v>
      </c>
    </row>
    <row r="220" spans="1:6" x14ac:dyDescent="0.45">
      <c r="A220" t="s">
        <v>45</v>
      </c>
      <c r="B220" t="s">
        <v>59</v>
      </c>
      <c r="C220" s="1">
        <v>40735</v>
      </c>
      <c r="D220" s="4">
        <v>0</v>
      </c>
      <c r="E220">
        <v>128.37</v>
      </c>
      <c r="F220">
        <v>1299110</v>
      </c>
    </row>
    <row r="221" spans="1:6" x14ac:dyDescent="0.45">
      <c r="A221" t="s">
        <v>45</v>
      </c>
      <c r="B221" t="s">
        <v>59</v>
      </c>
      <c r="C221" s="1">
        <v>40742</v>
      </c>
      <c r="D221" s="4">
        <v>0</v>
      </c>
      <c r="E221">
        <v>126.01</v>
      </c>
      <c r="F221">
        <v>833470</v>
      </c>
    </row>
    <row r="222" spans="1:6" x14ac:dyDescent="0.45">
      <c r="A222" t="s">
        <v>45</v>
      </c>
      <c r="B222" t="s">
        <v>59</v>
      </c>
      <c r="C222" s="1">
        <v>40749</v>
      </c>
      <c r="D222" s="4">
        <v>0</v>
      </c>
      <c r="E222">
        <v>122.45</v>
      </c>
      <c r="F222">
        <v>2497270</v>
      </c>
    </row>
    <row r="223" spans="1:6" x14ac:dyDescent="0.45">
      <c r="A223" t="s">
        <v>45</v>
      </c>
      <c r="B223" t="s">
        <v>59</v>
      </c>
      <c r="C223" s="1">
        <v>40756</v>
      </c>
      <c r="D223" s="4">
        <v>0</v>
      </c>
      <c r="E223">
        <v>112</v>
      </c>
      <c r="F223">
        <v>1994910</v>
      </c>
    </row>
    <row r="224" spans="1:6" x14ac:dyDescent="0.45">
      <c r="A224" t="s">
        <v>45</v>
      </c>
      <c r="B224" t="s">
        <v>59</v>
      </c>
      <c r="C224" s="1">
        <v>40763</v>
      </c>
      <c r="D224" s="4">
        <v>0</v>
      </c>
      <c r="E224">
        <v>92.51</v>
      </c>
      <c r="F224">
        <v>5344320</v>
      </c>
    </row>
    <row r="225" spans="1:6" x14ac:dyDescent="0.45">
      <c r="A225" t="s">
        <v>45</v>
      </c>
      <c r="B225" t="s">
        <v>59</v>
      </c>
      <c r="C225" s="1">
        <v>40770</v>
      </c>
      <c r="D225" s="4">
        <v>0</v>
      </c>
      <c r="E225">
        <v>89.32</v>
      </c>
      <c r="F225">
        <v>4174340</v>
      </c>
    </row>
    <row r="226" spans="1:6" x14ac:dyDescent="0.45">
      <c r="A226" t="s">
        <v>45</v>
      </c>
      <c r="B226" t="s">
        <v>59</v>
      </c>
      <c r="C226" s="1">
        <v>40777</v>
      </c>
      <c r="D226" s="4">
        <v>0</v>
      </c>
      <c r="E226">
        <v>80.400000000000006</v>
      </c>
      <c r="F226">
        <v>1727210</v>
      </c>
    </row>
    <row r="227" spans="1:6" x14ac:dyDescent="0.45">
      <c r="A227" t="s">
        <v>45</v>
      </c>
      <c r="B227" t="s">
        <v>59</v>
      </c>
      <c r="C227" s="1">
        <v>40784</v>
      </c>
      <c r="D227" s="4">
        <v>0</v>
      </c>
      <c r="E227">
        <v>94.44</v>
      </c>
      <c r="F227">
        <v>2591700</v>
      </c>
    </row>
    <row r="228" spans="1:6" x14ac:dyDescent="0.45">
      <c r="A228" t="s">
        <v>45</v>
      </c>
      <c r="B228" t="s">
        <v>59</v>
      </c>
      <c r="C228" s="1">
        <v>40791</v>
      </c>
      <c r="D228" s="4">
        <v>0</v>
      </c>
      <c r="E228">
        <v>102.07</v>
      </c>
      <c r="F228">
        <v>1754850</v>
      </c>
    </row>
    <row r="229" spans="1:6" x14ac:dyDescent="0.45">
      <c r="A229" t="s">
        <v>45</v>
      </c>
      <c r="B229" t="s">
        <v>59</v>
      </c>
      <c r="C229" s="1">
        <v>40798</v>
      </c>
      <c r="D229" s="4">
        <v>0</v>
      </c>
      <c r="E229">
        <v>102</v>
      </c>
      <c r="F229">
        <v>1225560</v>
      </c>
    </row>
    <row r="230" spans="1:6" x14ac:dyDescent="0.45">
      <c r="A230" t="s">
        <v>45</v>
      </c>
      <c r="B230" t="s">
        <v>59</v>
      </c>
      <c r="C230" s="1">
        <v>40805</v>
      </c>
      <c r="D230" s="4">
        <v>0</v>
      </c>
      <c r="E230">
        <v>77.599999999999994</v>
      </c>
      <c r="F230">
        <v>2174310</v>
      </c>
    </row>
    <row r="231" spans="1:6" x14ac:dyDescent="0.45">
      <c r="A231" t="s">
        <v>45</v>
      </c>
      <c r="B231" t="s">
        <v>59</v>
      </c>
      <c r="C231" s="1">
        <v>40812</v>
      </c>
      <c r="D231" s="4">
        <v>0</v>
      </c>
      <c r="E231">
        <v>74.63</v>
      </c>
      <c r="F231">
        <v>2925850</v>
      </c>
    </row>
    <row r="232" spans="1:6" x14ac:dyDescent="0.45">
      <c r="A232" t="s">
        <v>45</v>
      </c>
      <c r="B232" t="s">
        <v>59</v>
      </c>
      <c r="C232" s="1">
        <v>40819</v>
      </c>
      <c r="D232" s="4">
        <v>0</v>
      </c>
      <c r="E232">
        <v>74</v>
      </c>
      <c r="F232">
        <v>2849630</v>
      </c>
    </row>
    <row r="233" spans="1:6" x14ac:dyDescent="0.45">
      <c r="A233" t="s">
        <v>45</v>
      </c>
      <c r="B233" t="s">
        <v>59</v>
      </c>
      <c r="C233" s="1">
        <v>40826</v>
      </c>
      <c r="D233" s="4">
        <v>0</v>
      </c>
      <c r="E233">
        <v>84.65</v>
      </c>
      <c r="F233">
        <v>2339220</v>
      </c>
    </row>
    <row r="234" spans="1:6" x14ac:dyDescent="0.45">
      <c r="A234" t="s">
        <v>45</v>
      </c>
      <c r="B234" t="s">
        <v>59</v>
      </c>
      <c r="C234" s="1">
        <v>40833</v>
      </c>
      <c r="D234" s="4">
        <v>0</v>
      </c>
      <c r="E234">
        <v>91.99</v>
      </c>
      <c r="F234">
        <v>1663210</v>
      </c>
    </row>
    <row r="235" spans="1:6" x14ac:dyDescent="0.45">
      <c r="A235" t="s">
        <v>45</v>
      </c>
      <c r="B235" t="s">
        <v>59</v>
      </c>
      <c r="C235" s="1">
        <v>40840</v>
      </c>
      <c r="D235" s="4">
        <v>0</v>
      </c>
      <c r="E235">
        <v>98.29</v>
      </c>
      <c r="F235">
        <v>1479870</v>
      </c>
    </row>
    <row r="236" spans="1:6" x14ac:dyDescent="0.45">
      <c r="A236" t="s">
        <v>45</v>
      </c>
      <c r="B236" t="s">
        <v>59</v>
      </c>
      <c r="C236" s="1">
        <v>40847</v>
      </c>
      <c r="D236" s="4">
        <v>0</v>
      </c>
      <c r="E236">
        <v>95.52</v>
      </c>
      <c r="F236">
        <v>733540</v>
      </c>
    </row>
    <row r="237" spans="1:6" x14ac:dyDescent="0.45">
      <c r="A237" t="s">
        <v>45</v>
      </c>
      <c r="B237" t="s">
        <v>59</v>
      </c>
      <c r="C237" s="1">
        <v>40854</v>
      </c>
      <c r="D237" s="4">
        <v>0</v>
      </c>
      <c r="E237">
        <v>92.5</v>
      </c>
      <c r="F237">
        <v>657730</v>
      </c>
    </row>
    <row r="238" spans="1:6" x14ac:dyDescent="0.45">
      <c r="A238" t="s">
        <v>45</v>
      </c>
      <c r="B238" t="s">
        <v>59</v>
      </c>
      <c r="C238" s="1">
        <v>40861</v>
      </c>
      <c r="D238" s="4">
        <v>0</v>
      </c>
      <c r="E238">
        <v>88.18</v>
      </c>
      <c r="F238">
        <v>406890</v>
      </c>
    </row>
    <row r="239" spans="1:6" x14ac:dyDescent="0.45">
      <c r="A239" t="s">
        <v>45</v>
      </c>
      <c r="B239" t="s">
        <v>59</v>
      </c>
      <c r="C239" s="1">
        <v>40868</v>
      </c>
      <c r="D239" s="4">
        <v>0</v>
      </c>
      <c r="E239">
        <v>79.47</v>
      </c>
      <c r="F239">
        <v>805200</v>
      </c>
    </row>
    <row r="240" spans="1:6" x14ac:dyDescent="0.45">
      <c r="A240" t="s">
        <v>45</v>
      </c>
      <c r="B240" t="s">
        <v>59</v>
      </c>
      <c r="C240" s="1">
        <v>40875</v>
      </c>
      <c r="D240" s="4">
        <v>0</v>
      </c>
      <c r="E240">
        <v>93.5</v>
      </c>
      <c r="F240">
        <v>1542470</v>
      </c>
    </row>
    <row r="241" spans="1:6" x14ac:dyDescent="0.45">
      <c r="A241" t="s">
        <v>45</v>
      </c>
      <c r="B241" t="s">
        <v>59</v>
      </c>
      <c r="C241" s="1">
        <v>40882</v>
      </c>
      <c r="D241" s="4">
        <v>0</v>
      </c>
      <c r="E241">
        <v>87.35</v>
      </c>
      <c r="F241">
        <v>1447880</v>
      </c>
    </row>
    <row r="242" spans="1:6" x14ac:dyDescent="0.45">
      <c r="A242" t="s">
        <v>45</v>
      </c>
      <c r="B242" t="s">
        <v>59</v>
      </c>
      <c r="C242" s="1">
        <v>40889</v>
      </c>
      <c r="D242" s="4">
        <v>0</v>
      </c>
      <c r="E242">
        <v>77.8</v>
      </c>
      <c r="F242">
        <v>1153490</v>
      </c>
    </row>
    <row r="243" spans="1:6" x14ac:dyDescent="0.45">
      <c r="A243" t="s">
        <v>45</v>
      </c>
      <c r="B243" t="s">
        <v>59</v>
      </c>
      <c r="C243" s="1">
        <v>40896</v>
      </c>
      <c r="D243" s="4">
        <v>0</v>
      </c>
      <c r="E243">
        <v>73</v>
      </c>
      <c r="F243">
        <v>1067490</v>
      </c>
    </row>
    <row r="244" spans="1:6" x14ac:dyDescent="0.45">
      <c r="A244" t="s">
        <v>45</v>
      </c>
      <c r="B244" t="s">
        <v>59</v>
      </c>
      <c r="C244" s="1">
        <v>40903</v>
      </c>
      <c r="D244" s="4">
        <v>0</v>
      </c>
      <c r="E244">
        <v>72.8</v>
      </c>
      <c r="F244">
        <v>480440</v>
      </c>
    </row>
    <row r="245" spans="1:6" x14ac:dyDescent="0.45">
      <c r="A245" t="s">
        <v>45</v>
      </c>
      <c r="B245" t="s">
        <v>59</v>
      </c>
      <c r="C245" s="1">
        <v>40910</v>
      </c>
      <c r="D245" s="4">
        <v>0</v>
      </c>
      <c r="E245">
        <v>83</v>
      </c>
      <c r="F245">
        <v>478720</v>
      </c>
    </row>
    <row r="246" spans="1:6" x14ac:dyDescent="0.45">
      <c r="A246" t="s">
        <v>45</v>
      </c>
      <c r="B246" t="s">
        <v>59</v>
      </c>
      <c r="C246" s="1">
        <v>40917</v>
      </c>
      <c r="D246" s="4">
        <v>0</v>
      </c>
      <c r="E246">
        <v>86.26</v>
      </c>
      <c r="F246">
        <v>814860</v>
      </c>
    </row>
    <row r="247" spans="1:6" x14ac:dyDescent="0.45">
      <c r="A247" t="s">
        <v>45</v>
      </c>
      <c r="B247" t="s">
        <v>59</v>
      </c>
      <c r="C247" s="1">
        <v>40924</v>
      </c>
      <c r="D247" s="4">
        <v>0</v>
      </c>
      <c r="E247">
        <v>88.17</v>
      </c>
      <c r="F247">
        <v>1415610</v>
      </c>
    </row>
    <row r="248" spans="1:6" x14ac:dyDescent="0.45">
      <c r="A248" t="s">
        <v>45</v>
      </c>
      <c r="B248" t="s">
        <v>59</v>
      </c>
      <c r="C248" s="1">
        <v>40931</v>
      </c>
      <c r="D248" s="4">
        <v>0</v>
      </c>
      <c r="E248">
        <v>89.9</v>
      </c>
      <c r="F248">
        <v>602600</v>
      </c>
    </row>
    <row r="249" spans="1:6" x14ac:dyDescent="0.45">
      <c r="A249" t="s">
        <v>45</v>
      </c>
      <c r="B249" t="s">
        <v>59</v>
      </c>
      <c r="C249" s="1">
        <v>40938</v>
      </c>
      <c r="D249" s="4">
        <v>0</v>
      </c>
      <c r="E249">
        <v>89.51</v>
      </c>
      <c r="F249">
        <v>554240</v>
      </c>
    </row>
    <row r="250" spans="1:6" x14ac:dyDescent="0.45">
      <c r="A250" t="s">
        <v>45</v>
      </c>
      <c r="B250" t="s">
        <v>59</v>
      </c>
      <c r="C250" s="1">
        <v>40945</v>
      </c>
      <c r="D250" s="4">
        <v>0</v>
      </c>
      <c r="E250">
        <v>88.16</v>
      </c>
      <c r="F250">
        <v>906810</v>
      </c>
    </row>
    <row r="251" spans="1:6" x14ac:dyDescent="0.45">
      <c r="A251" t="s">
        <v>45</v>
      </c>
      <c r="B251" t="s">
        <v>59</v>
      </c>
      <c r="C251" s="1">
        <v>40952</v>
      </c>
      <c r="D251" s="4">
        <v>0</v>
      </c>
      <c r="E251">
        <v>95</v>
      </c>
      <c r="F251">
        <v>2618920</v>
      </c>
    </row>
    <row r="252" spans="1:6" x14ac:dyDescent="0.45">
      <c r="A252" t="s">
        <v>45</v>
      </c>
      <c r="B252" t="s">
        <v>59</v>
      </c>
      <c r="C252" s="1">
        <v>40959</v>
      </c>
      <c r="D252" s="4">
        <v>0</v>
      </c>
      <c r="E252">
        <v>96.25</v>
      </c>
      <c r="F252">
        <v>1097890</v>
      </c>
    </row>
    <row r="253" spans="1:6" x14ac:dyDescent="0.45">
      <c r="A253" t="s">
        <v>45</v>
      </c>
      <c r="B253" t="s">
        <v>59</v>
      </c>
      <c r="C253" s="1">
        <v>40966</v>
      </c>
      <c r="D253" s="4">
        <v>0</v>
      </c>
      <c r="E253">
        <v>96.55</v>
      </c>
      <c r="F253">
        <v>1676150</v>
      </c>
    </row>
    <row r="254" spans="1:6" x14ac:dyDescent="0.45">
      <c r="A254" t="s">
        <v>45</v>
      </c>
      <c r="B254" t="s">
        <v>59</v>
      </c>
      <c r="C254" s="1">
        <v>40973</v>
      </c>
      <c r="D254" s="4">
        <v>0</v>
      </c>
      <c r="E254">
        <v>96.32</v>
      </c>
      <c r="F254">
        <v>324280</v>
      </c>
    </row>
    <row r="255" spans="1:6" x14ac:dyDescent="0.45">
      <c r="A255" t="s">
        <v>45</v>
      </c>
      <c r="B255" t="s">
        <v>59</v>
      </c>
      <c r="C255" s="1">
        <v>40980</v>
      </c>
      <c r="D255" s="4">
        <v>0</v>
      </c>
      <c r="E255">
        <v>93.96</v>
      </c>
      <c r="F255">
        <v>881340</v>
      </c>
    </row>
    <row r="256" spans="1:6" x14ac:dyDescent="0.45">
      <c r="A256" t="s">
        <v>45</v>
      </c>
      <c r="B256" t="s">
        <v>59</v>
      </c>
      <c r="C256" s="1">
        <v>40987</v>
      </c>
      <c r="D256" s="4">
        <v>0</v>
      </c>
      <c r="E256">
        <v>92.5</v>
      </c>
      <c r="F256">
        <v>329820</v>
      </c>
    </row>
    <row r="257" spans="1:6" x14ac:dyDescent="0.45">
      <c r="A257" t="s">
        <v>45</v>
      </c>
      <c r="B257" t="s">
        <v>59</v>
      </c>
      <c r="C257" s="1">
        <v>40994</v>
      </c>
      <c r="D257" s="4">
        <v>0</v>
      </c>
      <c r="E257">
        <v>91.1</v>
      </c>
      <c r="F257">
        <v>226440</v>
      </c>
    </row>
    <row r="258" spans="1:6" x14ac:dyDescent="0.45">
      <c r="A258" t="s">
        <v>45</v>
      </c>
      <c r="B258" t="s">
        <v>59</v>
      </c>
      <c r="C258" s="1">
        <v>41001</v>
      </c>
      <c r="D258" s="4">
        <v>0</v>
      </c>
      <c r="E258">
        <v>90.62</v>
      </c>
      <c r="F258">
        <v>135660</v>
      </c>
    </row>
    <row r="259" spans="1:6" x14ac:dyDescent="0.45">
      <c r="A259" t="s">
        <v>45</v>
      </c>
      <c r="B259" t="s">
        <v>59</v>
      </c>
      <c r="C259" s="1">
        <v>41008</v>
      </c>
      <c r="D259" s="4">
        <v>0</v>
      </c>
      <c r="E259">
        <v>91.95</v>
      </c>
      <c r="F259">
        <v>249750</v>
      </c>
    </row>
    <row r="260" spans="1:6" x14ac:dyDescent="0.45">
      <c r="A260" t="s">
        <v>45</v>
      </c>
      <c r="B260" t="s">
        <v>59</v>
      </c>
      <c r="C260" s="1">
        <v>41015</v>
      </c>
      <c r="D260" s="4">
        <v>0</v>
      </c>
      <c r="E260">
        <v>91.83</v>
      </c>
      <c r="F260">
        <v>147160</v>
      </c>
    </row>
    <row r="261" spans="1:6" x14ac:dyDescent="0.45">
      <c r="A261" t="s">
        <v>45</v>
      </c>
      <c r="B261" t="s">
        <v>59</v>
      </c>
      <c r="C261" s="1">
        <v>41022</v>
      </c>
      <c r="D261" s="4">
        <v>0</v>
      </c>
      <c r="E261">
        <v>91.9</v>
      </c>
      <c r="F261">
        <v>189700</v>
      </c>
    </row>
    <row r="262" spans="1:6" x14ac:dyDescent="0.45">
      <c r="A262" t="s">
        <v>45</v>
      </c>
      <c r="B262" t="s">
        <v>59</v>
      </c>
      <c r="C262" s="1">
        <v>41029</v>
      </c>
      <c r="D262" s="4">
        <v>0</v>
      </c>
      <c r="E262">
        <v>85.5</v>
      </c>
      <c r="F262">
        <v>105970</v>
      </c>
    </row>
    <row r="263" spans="1:6" x14ac:dyDescent="0.45">
      <c r="A263" t="s">
        <v>45</v>
      </c>
      <c r="B263" t="s">
        <v>59</v>
      </c>
      <c r="C263" s="1">
        <v>41036</v>
      </c>
      <c r="D263" s="4">
        <v>0</v>
      </c>
      <c r="E263">
        <v>84.88</v>
      </c>
      <c r="F263">
        <v>236690</v>
      </c>
    </row>
    <row r="264" spans="1:6" x14ac:dyDescent="0.45">
      <c r="A264" t="s">
        <v>45</v>
      </c>
      <c r="B264" t="s">
        <v>59</v>
      </c>
      <c r="C264" s="1">
        <v>41043</v>
      </c>
      <c r="D264" s="4">
        <v>0</v>
      </c>
      <c r="E264">
        <v>78.989999999999995</v>
      </c>
      <c r="F264">
        <v>601630</v>
      </c>
    </row>
    <row r="265" spans="1:6" x14ac:dyDescent="0.45">
      <c r="A265" t="s">
        <v>45</v>
      </c>
      <c r="B265" t="s">
        <v>59</v>
      </c>
      <c r="C265" s="1">
        <v>41050</v>
      </c>
      <c r="D265" s="4">
        <v>0</v>
      </c>
      <c r="E265">
        <v>84.15</v>
      </c>
      <c r="F265">
        <v>304090</v>
      </c>
    </row>
    <row r="266" spans="1:6" x14ac:dyDescent="0.45">
      <c r="A266" t="s">
        <v>45</v>
      </c>
      <c r="B266" t="s">
        <v>59</v>
      </c>
      <c r="C266" s="1">
        <v>41057</v>
      </c>
      <c r="D266" s="4">
        <v>0</v>
      </c>
      <c r="E266">
        <v>91</v>
      </c>
      <c r="F266">
        <v>261150</v>
      </c>
    </row>
    <row r="267" spans="1:6" x14ac:dyDescent="0.45">
      <c r="A267" t="s">
        <v>45</v>
      </c>
      <c r="B267" t="s">
        <v>59</v>
      </c>
      <c r="C267" s="1">
        <v>41064</v>
      </c>
      <c r="D267" s="4">
        <v>0</v>
      </c>
      <c r="E267">
        <v>91.5</v>
      </c>
      <c r="F267">
        <v>212360</v>
      </c>
    </row>
    <row r="268" spans="1:6" x14ac:dyDescent="0.45">
      <c r="A268" t="s">
        <v>45</v>
      </c>
      <c r="B268" t="s">
        <v>59</v>
      </c>
      <c r="C268" s="1">
        <v>41071</v>
      </c>
      <c r="D268" s="4">
        <v>0</v>
      </c>
      <c r="E268">
        <v>91.5</v>
      </c>
      <c r="F268">
        <v>115390</v>
      </c>
    </row>
    <row r="269" spans="1:6" x14ac:dyDescent="0.45">
      <c r="A269" t="s">
        <v>45</v>
      </c>
      <c r="B269" t="s">
        <v>59</v>
      </c>
      <c r="C269" s="1">
        <v>41078</v>
      </c>
      <c r="D269" s="4">
        <v>0</v>
      </c>
      <c r="E269">
        <v>83.4</v>
      </c>
      <c r="F269">
        <v>240840</v>
      </c>
    </row>
    <row r="270" spans="1:6" x14ac:dyDescent="0.45">
      <c r="A270" t="s">
        <v>45</v>
      </c>
      <c r="B270" t="s">
        <v>59</v>
      </c>
      <c r="C270" s="1">
        <v>41085</v>
      </c>
      <c r="D270" s="4">
        <v>0</v>
      </c>
      <c r="E270">
        <v>86.5</v>
      </c>
      <c r="F270">
        <v>111680</v>
      </c>
    </row>
    <row r="271" spans="1:6" x14ac:dyDescent="0.45">
      <c r="A271" t="s">
        <v>45</v>
      </c>
      <c r="B271" t="s">
        <v>59</v>
      </c>
      <c r="C271" s="1">
        <v>41092</v>
      </c>
      <c r="D271" s="4">
        <v>0</v>
      </c>
      <c r="E271">
        <v>92.5</v>
      </c>
      <c r="F271">
        <v>329380</v>
      </c>
    </row>
    <row r="272" spans="1:6" x14ac:dyDescent="0.45">
      <c r="A272" t="s">
        <v>45</v>
      </c>
      <c r="B272" t="s">
        <v>59</v>
      </c>
      <c r="C272" s="1">
        <v>41099</v>
      </c>
      <c r="D272" s="4">
        <v>0</v>
      </c>
      <c r="E272">
        <v>98.51</v>
      </c>
      <c r="F272">
        <v>216670</v>
      </c>
    </row>
    <row r="273" spans="1:6" x14ac:dyDescent="0.45">
      <c r="A273" t="s">
        <v>45</v>
      </c>
      <c r="B273" t="s">
        <v>59</v>
      </c>
      <c r="C273" s="1">
        <v>41106</v>
      </c>
      <c r="D273" s="4">
        <v>0</v>
      </c>
      <c r="E273">
        <v>96.01</v>
      </c>
      <c r="F273">
        <v>94430</v>
      </c>
    </row>
    <row r="274" spans="1:6" x14ac:dyDescent="0.45">
      <c r="A274" t="s">
        <v>45</v>
      </c>
      <c r="B274" t="s">
        <v>59</v>
      </c>
      <c r="C274" s="1">
        <v>41113</v>
      </c>
      <c r="D274" s="4">
        <v>0</v>
      </c>
      <c r="E274">
        <v>98.86</v>
      </c>
      <c r="F274">
        <v>278230</v>
      </c>
    </row>
    <row r="275" spans="1:6" x14ac:dyDescent="0.45">
      <c r="A275" t="s">
        <v>45</v>
      </c>
      <c r="B275" t="s">
        <v>59</v>
      </c>
      <c r="C275" s="1">
        <v>41120</v>
      </c>
      <c r="D275" s="4">
        <v>0</v>
      </c>
      <c r="E275">
        <v>99.94</v>
      </c>
      <c r="F275">
        <v>73510</v>
      </c>
    </row>
    <row r="276" spans="1:6" x14ac:dyDescent="0.45">
      <c r="A276" t="s">
        <v>45</v>
      </c>
      <c r="B276" t="s">
        <v>59</v>
      </c>
      <c r="C276" s="1">
        <v>41127</v>
      </c>
      <c r="D276" s="4">
        <v>0</v>
      </c>
      <c r="E276">
        <v>104</v>
      </c>
      <c r="F276">
        <v>103040</v>
      </c>
    </row>
    <row r="277" spans="1:6" x14ac:dyDescent="0.45">
      <c r="A277" t="s">
        <v>45</v>
      </c>
      <c r="B277" t="s">
        <v>59</v>
      </c>
      <c r="C277" s="1">
        <v>41134</v>
      </c>
      <c r="D277" s="4">
        <v>0</v>
      </c>
      <c r="E277">
        <v>99.47</v>
      </c>
      <c r="F277">
        <v>107450</v>
      </c>
    </row>
    <row r="278" spans="1:6" x14ac:dyDescent="0.45">
      <c r="A278" t="s">
        <v>45</v>
      </c>
      <c r="B278" t="s">
        <v>59</v>
      </c>
      <c r="C278" s="1">
        <v>41141</v>
      </c>
      <c r="D278" s="4">
        <v>0</v>
      </c>
      <c r="E278">
        <v>98.99</v>
      </c>
      <c r="F278">
        <v>275220</v>
      </c>
    </row>
    <row r="279" spans="1:6" x14ac:dyDescent="0.45">
      <c r="A279" t="s">
        <v>45</v>
      </c>
      <c r="B279" t="s">
        <v>59</v>
      </c>
      <c r="C279" s="1">
        <v>41148</v>
      </c>
      <c r="D279" s="4">
        <v>0</v>
      </c>
      <c r="E279">
        <v>95.67</v>
      </c>
      <c r="F279">
        <v>155820</v>
      </c>
    </row>
    <row r="280" spans="1:6" x14ac:dyDescent="0.45">
      <c r="A280" t="s">
        <v>45</v>
      </c>
      <c r="B280" t="s">
        <v>59</v>
      </c>
      <c r="C280" s="1">
        <v>41155</v>
      </c>
      <c r="D280" s="4">
        <v>0</v>
      </c>
      <c r="E280">
        <v>99.3</v>
      </c>
      <c r="F280">
        <v>42900</v>
      </c>
    </row>
    <row r="281" spans="1:6" x14ac:dyDescent="0.45">
      <c r="A281" t="s">
        <v>45</v>
      </c>
      <c r="B281" t="s">
        <v>59</v>
      </c>
      <c r="C281" s="1">
        <v>41162</v>
      </c>
      <c r="D281" s="4">
        <v>0</v>
      </c>
      <c r="E281">
        <v>105</v>
      </c>
      <c r="F281">
        <v>116460</v>
      </c>
    </row>
    <row r="282" spans="1:6" x14ac:dyDescent="0.45">
      <c r="A282" t="s">
        <v>45</v>
      </c>
      <c r="B282" t="s">
        <v>59</v>
      </c>
      <c r="C282" s="1">
        <v>41169</v>
      </c>
      <c r="D282" s="4">
        <v>0</v>
      </c>
      <c r="E282">
        <v>104.4</v>
      </c>
      <c r="F282">
        <v>147570</v>
      </c>
    </row>
    <row r="283" spans="1:6" x14ac:dyDescent="0.45">
      <c r="A283" t="s">
        <v>45</v>
      </c>
      <c r="B283" t="s">
        <v>59</v>
      </c>
      <c r="C283" s="1">
        <v>41176</v>
      </c>
      <c r="D283" s="4">
        <v>0</v>
      </c>
      <c r="E283">
        <v>98.37</v>
      </c>
      <c r="F283">
        <v>240990</v>
      </c>
    </row>
    <row r="284" spans="1:6" x14ac:dyDescent="0.45">
      <c r="A284" t="s">
        <v>45</v>
      </c>
      <c r="B284" t="s">
        <v>59</v>
      </c>
      <c r="C284" s="1">
        <v>41183</v>
      </c>
      <c r="D284" s="4">
        <v>0</v>
      </c>
      <c r="E284">
        <v>100.4</v>
      </c>
      <c r="F284">
        <v>86130</v>
      </c>
    </row>
    <row r="285" spans="1:6" x14ac:dyDescent="0.45">
      <c r="A285" t="s">
        <v>45</v>
      </c>
      <c r="B285" t="s">
        <v>59</v>
      </c>
      <c r="C285" s="1">
        <v>41190</v>
      </c>
      <c r="D285" s="4">
        <v>0</v>
      </c>
      <c r="E285">
        <v>100.92</v>
      </c>
      <c r="F285">
        <v>298170</v>
      </c>
    </row>
    <row r="286" spans="1:6" x14ac:dyDescent="0.45">
      <c r="A286" t="s">
        <v>45</v>
      </c>
      <c r="B286" t="s">
        <v>59</v>
      </c>
      <c r="C286" s="1">
        <v>41197</v>
      </c>
      <c r="D286" s="4">
        <v>0</v>
      </c>
      <c r="E286">
        <v>101.2</v>
      </c>
      <c r="F286">
        <v>114530</v>
      </c>
    </row>
    <row r="287" spans="1:6" x14ac:dyDescent="0.45">
      <c r="A287" t="s">
        <v>45</v>
      </c>
      <c r="B287" t="s">
        <v>59</v>
      </c>
      <c r="C287" s="1">
        <v>41204</v>
      </c>
      <c r="D287" s="4">
        <v>0</v>
      </c>
      <c r="E287">
        <v>94.17</v>
      </c>
      <c r="F287">
        <v>108540</v>
      </c>
    </row>
    <row r="288" spans="1:6" x14ac:dyDescent="0.45">
      <c r="A288" t="s">
        <v>45</v>
      </c>
      <c r="B288" t="s">
        <v>59</v>
      </c>
      <c r="C288" s="1">
        <v>41211</v>
      </c>
      <c r="D288" s="4">
        <v>0</v>
      </c>
      <c r="E288">
        <v>95.5</v>
      </c>
      <c r="F288">
        <v>152270</v>
      </c>
    </row>
    <row r="289" spans="1:6" x14ac:dyDescent="0.45">
      <c r="A289" t="s">
        <v>45</v>
      </c>
      <c r="B289" t="s">
        <v>59</v>
      </c>
      <c r="C289" s="1">
        <v>41218</v>
      </c>
      <c r="D289" s="4">
        <v>0</v>
      </c>
      <c r="E289">
        <v>91.63</v>
      </c>
      <c r="F289">
        <v>208280</v>
      </c>
    </row>
    <row r="290" spans="1:6" x14ac:dyDescent="0.45">
      <c r="A290" t="s">
        <v>45</v>
      </c>
      <c r="B290" t="s">
        <v>59</v>
      </c>
      <c r="C290" s="1">
        <v>41225</v>
      </c>
      <c r="D290" s="4">
        <v>0</v>
      </c>
      <c r="E290">
        <v>91.53</v>
      </c>
      <c r="F290">
        <v>146320</v>
      </c>
    </row>
    <row r="291" spans="1:6" x14ac:dyDescent="0.45">
      <c r="A291" t="s">
        <v>45</v>
      </c>
      <c r="B291" t="s">
        <v>59</v>
      </c>
      <c r="C291" s="1">
        <v>41232</v>
      </c>
      <c r="D291" s="4">
        <v>0</v>
      </c>
      <c r="E291">
        <v>93.51</v>
      </c>
      <c r="F291">
        <v>227820</v>
      </c>
    </row>
    <row r="292" spans="1:6" x14ac:dyDescent="0.45">
      <c r="A292" t="s">
        <v>45</v>
      </c>
      <c r="B292" t="s">
        <v>59</v>
      </c>
      <c r="C292" s="1">
        <v>41239</v>
      </c>
      <c r="D292" s="4">
        <v>0</v>
      </c>
      <c r="E292">
        <v>95.5</v>
      </c>
      <c r="F292">
        <v>252300</v>
      </c>
    </row>
    <row r="293" spans="1:6" x14ac:dyDescent="0.45">
      <c r="A293" t="s">
        <v>45</v>
      </c>
      <c r="B293" t="s">
        <v>59</v>
      </c>
      <c r="C293" s="1">
        <v>41246</v>
      </c>
      <c r="D293" s="4">
        <v>0</v>
      </c>
      <c r="E293">
        <v>93.51</v>
      </c>
      <c r="F293">
        <v>336540</v>
      </c>
    </row>
    <row r="294" spans="1:6" x14ac:dyDescent="0.45">
      <c r="A294" t="s">
        <v>45</v>
      </c>
      <c r="B294" t="s">
        <v>59</v>
      </c>
      <c r="C294" s="1">
        <v>41253</v>
      </c>
      <c r="D294" s="4">
        <v>0</v>
      </c>
      <c r="E294">
        <v>91.7</v>
      </c>
      <c r="F294">
        <v>85590</v>
      </c>
    </row>
    <row r="295" spans="1:6" x14ac:dyDescent="0.45">
      <c r="A295" t="s">
        <v>45</v>
      </c>
      <c r="B295" t="s">
        <v>59</v>
      </c>
      <c r="C295" s="1">
        <v>41260</v>
      </c>
      <c r="D295" s="4">
        <v>0</v>
      </c>
      <c r="E295">
        <v>92.42</v>
      </c>
      <c r="F295">
        <v>107660</v>
      </c>
    </row>
    <row r="296" spans="1:6" x14ac:dyDescent="0.45">
      <c r="A296" t="s">
        <v>45</v>
      </c>
      <c r="B296" t="s">
        <v>59</v>
      </c>
      <c r="C296" s="1">
        <v>41267</v>
      </c>
      <c r="D296" s="4">
        <v>0</v>
      </c>
      <c r="E296">
        <v>91.86</v>
      </c>
      <c r="F296">
        <v>143180</v>
      </c>
    </row>
    <row r="297" spans="1:6" x14ac:dyDescent="0.45">
      <c r="A297" t="s">
        <v>45</v>
      </c>
      <c r="B297" t="s">
        <v>59</v>
      </c>
      <c r="C297" s="1">
        <v>41281</v>
      </c>
      <c r="D297" s="4">
        <v>0</v>
      </c>
      <c r="E297">
        <v>95.16</v>
      </c>
      <c r="F297">
        <v>34550</v>
      </c>
    </row>
    <row r="298" spans="1:6" x14ac:dyDescent="0.45">
      <c r="A298" t="s">
        <v>45</v>
      </c>
      <c r="B298" t="s">
        <v>59</v>
      </c>
      <c r="C298" s="1">
        <v>41288</v>
      </c>
      <c r="D298" s="4">
        <v>0</v>
      </c>
      <c r="E298">
        <v>95.35</v>
      </c>
      <c r="F298">
        <v>74050</v>
      </c>
    </row>
    <row r="299" spans="1:6" x14ac:dyDescent="0.45">
      <c r="A299" t="s">
        <v>45</v>
      </c>
      <c r="B299" t="s">
        <v>59</v>
      </c>
      <c r="C299" s="1">
        <v>41295</v>
      </c>
      <c r="D299" s="4">
        <v>0</v>
      </c>
      <c r="E299">
        <v>93.35</v>
      </c>
      <c r="F299">
        <v>46450</v>
      </c>
    </row>
    <row r="300" spans="1:6" x14ac:dyDescent="0.45">
      <c r="A300" t="s">
        <v>45</v>
      </c>
      <c r="B300" t="s">
        <v>59</v>
      </c>
      <c r="C300" s="1">
        <v>41302</v>
      </c>
      <c r="D300" s="4">
        <v>0</v>
      </c>
      <c r="E300">
        <v>94</v>
      </c>
      <c r="F300">
        <v>220550</v>
      </c>
    </row>
    <row r="301" spans="1:6" x14ac:dyDescent="0.45">
      <c r="A301" t="s">
        <v>45</v>
      </c>
      <c r="B301" t="s">
        <v>59</v>
      </c>
      <c r="C301" s="1">
        <v>41309</v>
      </c>
      <c r="D301" s="4">
        <v>0</v>
      </c>
      <c r="E301">
        <v>94.44</v>
      </c>
      <c r="F301">
        <v>337230</v>
      </c>
    </row>
    <row r="302" spans="1:6" x14ac:dyDescent="0.45">
      <c r="A302" t="s">
        <v>45</v>
      </c>
      <c r="B302" t="s">
        <v>59</v>
      </c>
      <c r="C302" s="1">
        <v>41316</v>
      </c>
      <c r="D302" s="4">
        <v>0</v>
      </c>
      <c r="E302">
        <v>97.85</v>
      </c>
      <c r="F302">
        <v>1037800</v>
      </c>
    </row>
    <row r="303" spans="1:6" x14ac:dyDescent="0.45">
      <c r="A303" t="s">
        <v>45</v>
      </c>
      <c r="B303" t="s">
        <v>59</v>
      </c>
      <c r="C303" s="1">
        <v>41323</v>
      </c>
      <c r="D303" s="4">
        <v>0</v>
      </c>
      <c r="E303">
        <v>99.47</v>
      </c>
      <c r="F303">
        <v>287340</v>
      </c>
    </row>
    <row r="304" spans="1:6" x14ac:dyDescent="0.45">
      <c r="A304" t="s">
        <v>45</v>
      </c>
      <c r="B304" t="s">
        <v>59</v>
      </c>
      <c r="C304" s="1">
        <v>41330</v>
      </c>
      <c r="D304" s="4">
        <v>0</v>
      </c>
      <c r="E304">
        <v>95.41</v>
      </c>
      <c r="F304">
        <v>275580</v>
      </c>
    </row>
    <row r="305" spans="1:6" x14ac:dyDescent="0.45">
      <c r="A305" t="s">
        <v>45</v>
      </c>
      <c r="B305" t="s">
        <v>59</v>
      </c>
      <c r="C305" s="1">
        <v>41337</v>
      </c>
      <c r="D305" s="4">
        <v>0</v>
      </c>
      <c r="E305">
        <v>95.69</v>
      </c>
      <c r="F305">
        <v>199660</v>
      </c>
    </row>
    <row r="306" spans="1:6" x14ac:dyDescent="0.45">
      <c r="A306" t="s">
        <v>45</v>
      </c>
      <c r="B306" t="s">
        <v>59</v>
      </c>
      <c r="C306" s="1">
        <v>41344</v>
      </c>
      <c r="D306" s="4">
        <v>0</v>
      </c>
      <c r="E306">
        <v>90.8</v>
      </c>
      <c r="F306">
        <v>137940</v>
      </c>
    </row>
    <row r="307" spans="1:6" x14ac:dyDescent="0.45">
      <c r="A307" t="s">
        <v>45</v>
      </c>
      <c r="B307" t="s">
        <v>59</v>
      </c>
      <c r="C307" s="1">
        <v>41351</v>
      </c>
      <c r="D307" s="4">
        <v>0</v>
      </c>
      <c r="E307">
        <v>86</v>
      </c>
      <c r="F307">
        <v>346550</v>
      </c>
    </row>
    <row r="308" spans="1:6" x14ac:dyDescent="0.45">
      <c r="A308" t="s">
        <v>45</v>
      </c>
      <c r="B308" t="s">
        <v>59</v>
      </c>
      <c r="C308" s="1">
        <v>41358</v>
      </c>
      <c r="D308" s="4">
        <v>0</v>
      </c>
      <c r="E308">
        <v>83.72</v>
      </c>
      <c r="F308">
        <v>175810</v>
      </c>
    </row>
    <row r="309" spans="1:6" x14ac:dyDescent="0.45">
      <c r="A309" t="s">
        <v>45</v>
      </c>
      <c r="B309" t="s">
        <v>59</v>
      </c>
      <c r="C309" s="1">
        <v>41365</v>
      </c>
      <c r="D309" s="4">
        <v>0</v>
      </c>
      <c r="E309">
        <v>83.99</v>
      </c>
      <c r="F309">
        <v>290470</v>
      </c>
    </row>
    <row r="310" spans="1:6" x14ac:dyDescent="0.45">
      <c r="A310" t="s">
        <v>45</v>
      </c>
      <c r="B310" t="s">
        <v>59</v>
      </c>
      <c r="C310" s="1">
        <v>41372</v>
      </c>
      <c r="D310" s="4">
        <v>0</v>
      </c>
      <c r="E310">
        <v>86</v>
      </c>
      <c r="F310">
        <v>228560</v>
      </c>
    </row>
    <row r="311" spans="1:6" x14ac:dyDescent="0.45">
      <c r="A311" t="s">
        <v>45</v>
      </c>
      <c r="B311" t="s">
        <v>59</v>
      </c>
      <c r="C311" s="1">
        <v>41379</v>
      </c>
      <c r="D311" s="4">
        <v>0</v>
      </c>
      <c r="E311">
        <v>83.63</v>
      </c>
      <c r="F311">
        <v>403190</v>
      </c>
    </row>
    <row r="312" spans="1:6" x14ac:dyDescent="0.45">
      <c r="A312" t="s">
        <v>45</v>
      </c>
      <c r="B312" t="s">
        <v>59</v>
      </c>
      <c r="C312" s="1">
        <v>41386</v>
      </c>
      <c r="D312" s="4">
        <v>0</v>
      </c>
      <c r="E312">
        <v>84.49</v>
      </c>
      <c r="F312">
        <v>215480</v>
      </c>
    </row>
    <row r="313" spans="1:6" x14ac:dyDescent="0.45">
      <c r="A313" t="s">
        <v>45</v>
      </c>
      <c r="B313" t="s">
        <v>59</v>
      </c>
      <c r="C313" s="1">
        <v>41393</v>
      </c>
      <c r="D313" s="4">
        <v>0</v>
      </c>
      <c r="E313">
        <v>82.5</v>
      </c>
      <c r="F313">
        <v>75170</v>
      </c>
    </row>
    <row r="314" spans="1:6" x14ac:dyDescent="0.45">
      <c r="A314" t="s">
        <v>45</v>
      </c>
      <c r="B314" t="s">
        <v>59</v>
      </c>
      <c r="C314" s="1">
        <v>41400</v>
      </c>
      <c r="D314" s="4">
        <v>0</v>
      </c>
      <c r="E314">
        <v>83.37</v>
      </c>
      <c r="F314">
        <v>283710</v>
      </c>
    </row>
    <row r="315" spans="1:6" x14ac:dyDescent="0.45">
      <c r="A315" t="s">
        <v>45</v>
      </c>
      <c r="B315" t="s">
        <v>59</v>
      </c>
      <c r="C315" s="1">
        <v>41407</v>
      </c>
      <c r="D315" s="4">
        <v>0</v>
      </c>
      <c r="E315">
        <v>82</v>
      </c>
      <c r="F315">
        <v>1223840</v>
      </c>
    </row>
    <row r="316" spans="1:6" x14ac:dyDescent="0.45">
      <c r="A316" t="s">
        <v>45</v>
      </c>
      <c r="B316" t="s">
        <v>59</v>
      </c>
      <c r="C316" s="1">
        <v>41414</v>
      </c>
      <c r="D316" s="4">
        <v>0</v>
      </c>
      <c r="E316">
        <v>77.540000000000006</v>
      </c>
      <c r="F316">
        <v>588150</v>
      </c>
    </row>
    <row r="317" spans="1:6" x14ac:dyDescent="0.45">
      <c r="A317" t="s">
        <v>45</v>
      </c>
      <c r="B317" t="s">
        <v>59</v>
      </c>
      <c r="C317" s="1">
        <v>41421</v>
      </c>
      <c r="D317" s="4">
        <v>0</v>
      </c>
      <c r="E317">
        <v>74.099999999999994</v>
      </c>
      <c r="F317">
        <v>227370</v>
      </c>
    </row>
    <row r="318" spans="1:6" x14ac:dyDescent="0.45">
      <c r="A318" t="s">
        <v>45</v>
      </c>
      <c r="B318" t="s">
        <v>59</v>
      </c>
      <c r="C318" s="1">
        <v>41428</v>
      </c>
      <c r="D318" s="4">
        <v>0</v>
      </c>
      <c r="E318">
        <v>77</v>
      </c>
      <c r="F318">
        <v>88370</v>
      </c>
    </row>
    <row r="319" spans="1:6" x14ac:dyDescent="0.45">
      <c r="A319" t="s">
        <v>45</v>
      </c>
      <c r="B319" t="s">
        <v>59</v>
      </c>
      <c r="C319" s="1">
        <v>41435</v>
      </c>
      <c r="D319" s="4">
        <v>0</v>
      </c>
      <c r="E319">
        <v>73.86</v>
      </c>
      <c r="F319">
        <v>151250</v>
      </c>
    </row>
    <row r="320" spans="1:6" x14ac:dyDescent="0.45">
      <c r="A320" t="s">
        <v>45</v>
      </c>
      <c r="B320" t="s">
        <v>59</v>
      </c>
      <c r="C320" s="1">
        <v>41442</v>
      </c>
      <c r="D320" s="4">
        <v>0</v>
      </c>
      <c r="E320">
        <v>77.400000000000006</v>
      </c>
      <c r="F320">
        <v>188730</v>
      </c>
    </row>
    <row r="321" spans="1:6" x14ac:dyDescent="0.45">
      <c r="A321" t="s">
        <v>45</v>
      </c>
      <c r="B321" t="s">
        <v>59</v>
      </c>
      <c r="C321" s="1">
        <v>41449</v>
      </c>
      <c r="D321" s="4">
        <v>0</v>
      </c>
      <c r="E321">
        <v>79</v>
      </c>
      <c r="F321">
        <v>70240</v>
      </c>
    </row>
    <row r="322" spans="1:6" x14ac:dyDescent="0.45">
      <c r="A322" t="s">
        <v>45</v>
      </c>
      <c r="B322" t="s">
        <v>59</v>
      </c>
      <c r="C322" s="1">
        <v>41456</v>
      </c>
      <c r="D322" s="4">
        <v>0</v>
      </c>
      <c r="E322">
        <v>78.819999999999993</v>
      </c>
      <c r="F322">
        <v>122560</v>
      </c>
    </row>
    <row r="323" spans="1:6" x14ac:dyDescent="0.45">
      <c r="A323" t="s">
        <v>45</v>
      </c>
      <c r="B323" t="s">
        <v>59</v>
      </c>
      <c r="C323" s="1">
        <v>41463</v>
      </c>
      <c r="D323" s="4">
        <v>0</v>
      </c>
      <c r="E323">
        <v>79.099999999999994</v>
      </c>
      <c r="F323">
        <v>151460</v>
      </c>
    </row>
    <row r="324" spans="1:6" x14ac:dyDescent="0.45">
      <c r="A324" t="s">
        <v>45</v>
      </c>
      <c r="B324" t="s">
        <v>59</v>
      </c>
      <c r="C324" s="1">
        <v>41470</v>
      </c>
      <c r="D324" s="4">
        <v>0</v>
      </c>
      <c r="E324">
        <v>84.8</v>
      </c>
      <c r="F324">
        <v>460260</v>
      </c>
    </row>
    <row r="325" spans="1:6" x14ac:dyDescent="0.45">
      <c r="A325" t="s">
        <v>45</v>
      </c>
      <c r="B325" t="s">
        <v>59</v>
      </c>
      <c r="C325" s="1">
        <v>41477</v>
      </c>
      <c r="D325" s="4">
        <v>0</v>
      </c>
      <c r="E325">
        <v>84.23</v>
      </c>
      <c r="F325">
        <v>240180</v>
      </c>
    </row>
    <row r="326" spans="1:6" x14ac:dyDescent="0.45">
      <c r="A326" t="s">
        <v>45</v>
      </c>
      <c r="B326" t="s">
        <v>59</v>
      </c>
      <c r="C326" s="1">
        <v>41484</v>
      </c>
      <c r="D326" s="4">
        <v>0</v>
      </c>
      <c r="E326">
        <v>87</v>
      </c>
      <c r="F326">
        <v>603550</v>
      </c>
    </row>
    <row r="327" spans="1:6" x14ac:dyDescent="0.45">
      <c r="A327" t="s">
        <v>45</v>
      </c>
      <c r="B327" t="s">
        <v>59</v>
      </c>
      <c r="C327" s="1">
        <v>41491</v>
      </c>
      <c r="D327" s="4">
        <v>0</v>
      </c>
      <c r="E327">
        <v>88.25</v>
      </c>
      <c r="F327">
        <v>390590</v>
      </c>
    </row>
    <row r="328" spans="1:6" x14ac:dyDescent="0.45">
      <c r="A328" t="s">
        <v>45</v>
      </c>
      <c r="B328" t="s">
        <v>59</v>
      </c>
      <c r="C328" s="1">
        <v>41498</v>
      </c>
      <c r="D328" s="4">
        <v>0</v>
      </c>
      <c r="E328">
        <v>87</v>
      </c>
      <c r="F328">
        <v>282310</v>
      </c>
    </row>
    <row r="329" spans="1:6" x14ac:dyDescent="0.45">
      <c r="A329" t="s">
        <v>45</v>
      </c>
      <c r="B329" t="s">
        <v>59</v>
      </c>
      <c r="C329" s="1">
        <v>41505</v>
      </c>
      <c r="D329" s="4">
        <v>0</v>
      </c>
      <c r="E329">
        <v>87.29</v>
      </c>
      <c r="F329">
        <v>352510</v>
      </c>
    </row>
    <row r="330" spans="1:6" x14ac:dyDescent="0.45">
      <c r="A330" t="s">
        <v>45</v>
      </c>
      <c r="B330" t="s">
        <v>59</v>
      </c>
      <c r="C330" s="1">
        <v>41512</v>
      </c>
      <c r="D330" s="4">
        <v>0</v>
      </c>
      <c r="E330">
        <v>82.26</v>
      </c>
      <c r="F330">
        <v>402280</v>
      </c>
    </row>
    <row r="331" spans="1:6" x14ac:dyDescent="0.45">
      <c r="A331" t="s">
        <v>45</v>
      </c>
      <c r="B331" t="s">
        <v>59</v>
      </c>
      <c r="C331" s="1">
        <v>41519</v>
      </c>
      <c r="D331" s="4">
        <v>0</v>
      </c>
      <c r="E331">
        <v>84.55</v>
      </c>
      <c r="F331">
        <v>554310</v>
      </c>
    </row>
    <row r="332" spans="1:6" x14ac:dyDescent="0.45">
      <c r="A332" t="s">
        <v>45</v>
      </c>
      <c r="B332" t="s">
        <v>59</v>
      </c>
      <c r="C332" s="1">
        <v>41526</v>
      </c>
      <c r="D332" s="4">
        <v>0</v>
      </c>
      <c r="E332">
        <v>83</v>
      </c>
      <c r="F332">
        <v>490020</v>
      </c>
    </row>
    <row r="333" spans="1:6" x14ac:dyDescent="0.45">
      <c r="A333" t="s">
        <v>45</v>
      </c>
      <c r="B333" t="s">
        <v>59</v>
      </c>
      <c r="C333" s="1">
        <v>41533</v>
      </c>
      <c r="D333" s="4">
        <v>0</v>
      </c>
      <c r="E333">
        <v>85.84</v>
      </c>
      <c r="F333">
        <v>662010</v>
      </c>
    </row>
    <row r="334" spans="1:6" x14ac:dyDescent="0.45">
      <c r="A334" t="s">
        <v>45</v>
      </c>
      <c r="B334" t="s">
        <v>59</v>
      </c>
      <c r="C334" s="1">
        <v>41540</v>
      </c>
      <c r="D334" s="4">
        <v>0</v>
      </c>
      <c r="E334">
        <v>83</v>
      </c>
      <c r="F334">
        <v>671230</v>
      </c>
    </row>
    <row r="335" spans="1:6" x14ac:dyDescent="0.45">
      <c r="A335" t="s">
        <v>45</v>
      </c>
      <c r="B335" t="s">
        <v>59</v>
      </c>
      <c r="C335" s="1">
        <v>41547</v>
      </c>
      <c r="D335" s="4">
        <v>0</v>
      </c>
      <c r="E335">
        <v>84.89</v>
      </c>
      <c r="F335">
        <v>516500</v>
      </c>
    </row>
    <row r="336" spans="1:6" x14ac:dyDescent="0.45">
      <c r="A336" t="s">
        <v>45</v>
      </c>
      <c r="B336" t="s">
        <v>59</v>
      </c>
      <c r="C336" s="1">
        <v>41554</v>
      </c>
      <c r="D336" s="4">
        <v>0</v>
      </c>
      <c r="E336">
        <v>84.35</v>
      </c>
      <c r="F336">
        <v>562670</v>
      </c>
    </row>
    <row r="337" spans="1:6" x14ac:dyDescent="0.45">
      <c r="A337" t="s">
        <v>45</v>
      </c>
      <c r="B337" t="s">
        <v>59</v>
      </c>
      <c r="C337" s="1">
        <v>41561</v>
      </c>
      <c r="D337" s="4">
        <v>0</v>
      </c>
      <c r="E337">
        <v>87.6</v>
      </c>
      <c r="F337">
        <v>1905400</v>
      </c>
    </row>
    <row r="338" spans="1:6" x14ac:dyDescent="0.45">
      <c r="A338" t="s">
        <v>45</v>
      </c>
      <c r="B338" t="s">
        <v>59</v>
      </c>
      <c r="C338" s="1">
        <v>41568</v>
      </c>
      <c r="D338" s="4">
        <v>0</v>
      </c>
      <c r="E338">
        <v>88.8</v>
      </c>
      <c r="F338">
        <v>643930</v>
      </c>
    </row>
    <row r="339" spans="1:6" x14ac:dyDescent="0.45">
      <c r="A339" t="s">
        <v>45</v>
      </c>
      <c r="B339" t="s">
        <v>59</v>
      </c>
      <c r="C339" s="1">
        <v>41575</v>
      </c>
      <c r="D339" s="4">
        <v>0</v>
      </c>
      <c r="E339">
        <v>92.58</v>
      </c>
      <c r="F339">
        <v>1550140</v>
      </c>
    </row>
    <row r="340" spans="1:6" x14ac:dyDescent="0.45">
      <c r="A340" t="s">
        <v>45</v>
      </c>
      <c r="B340" t="s">
        <v>59</v>
      </c>
      <c r="C340" s="1">
        <v>41582</v>
      </c>
      <c r="D340" s="4">
        <v>0</v>
      </c>
      <c r="E340">
        <v>87.21</v>
      </c>
      <c r="F340">
        <v>464190</v>
      </c>
    </row>
    <row r="341" spans="1:6" x14ac:dyDescent="0.45">
      <c r="A341" t="s">
        <v>45</v>
      </c>
      <c r="B341" t="s">
        <v>59</v>
      </c>
      <c r="C341" s="1">
        <v>41589</v>
      </c>
      <c r="D341" s="4">
        <v>0</v>
      </c>
      <c r="E341">
        <v>89.99</v>
      </c>
      <c r="F341">
        <v>1118160</v>
      </c>
    </row>
    <row r="342" spans="1:6" x14ac:dyDescent="0.45">
      <c r="A342" t="s">
        <v>45</v>
      </c>
      <c r="B342" t="s">
        <v>59</v>
      </c>
      <c r="C342" s="1">
        <v>41596</v>
      </c>
      <c r="D342" s="4">
        <v>0</v>
      </c>
      <c r="E342">
        <v>94.29</v>
      </c>
      <c r="F342">
        <v>1207290</v>
      </c>
    </row>
    <row r="343" spans="1:6" x14ac:dyDescent="0.45">
      <c r="A343" t="s">
        <v>45</v>
      </c>
      <c r="B343" t="s">
        <v>59</v>
      </c>
      <c r="C343" s="1">
        <v>41603</v>
      </c>
      <c r="D343" s="4">
        <v>0</v>
      </c>
      <c r="E343">
        <v>93.83</v>
      </c>
      <c r="F343">
        <v>1167050</v>
      </c>
    </row>
    <row r="344" spans="1:6" x14ac:dyDescent="0.45">
      <c r="A344" t="s">
        <v>45</v>
      </c>
      <c r="B344" t="s">
        <v>59</v>
      </c>
      <c r="C344" s="1">
        <v>41610</v>
      </c>
      <c r="D344" s="4">
        <v>0</v>
      </c>
      <c r="E344">
        <v>89.67</v>
      </c>
      <c r="F344">
        <v>169450</v>
      </c>
    </row>
    <row r="345" spans="1:6" x14ac:dyDescent="0.45">
      <c r="A345" t="s">
        <v>45</v>
      </c>
      <c r="B345" t="s">
        <v>59</v>
      </c>
      <c r="C345" s="1">
        <v>41617</v>
      </c>
      <c r="D345" s="4">
        <v>0</v>
      </c>
      <c r="E345">
        <v>89.11</v>
      </c>
      <c r="F345">
        <v>75660</v>
      </c>
    </row>
    <row r="346" spans="1:6" x14ac:dyDescent="0.45">
      <c r="A346" t="s">
        <v>45</v>
      </c>
      <c r="B346" t="s">
        <v>59</v>
      </c>
      <c r="C346" s="1">
        <v>41624</v>
      </c>
      <c r="D346" s="4">
        <v>0</v>
      </c>
      <c r="E346">
        <v>94.81</v>
      </c>
      <c r="F346">
        <v>632780</v>
      </c>
    </row>
    <row r="347" spans="1:6" x14ac:dyDescent="0.45">
      <c r="A347" t="s">
        <v>45</v>
      </c>
      <c r="B347" t="s">
        <v>59</v>
      </c>
      <c r="C347" s="1">
        <v>41631</v>
      </c>
      <c r="D347" s="4">
        <v>0</v>
      </c>
      <c r="E347">
        <v>92.75</v>
      </c>
      <c r="F347">
        <v>723050</v>
      </c>
    </row>
    <row r="348" spans="1:6" x14ac:dyDescent="0.45">
      <c r="A348" t="s">
        <v>45</v>
      </c>
      <c r="B348" t="s">
        <v>59</v>
      </c>
      <c r="C348" s="1">
        <v>41638</v>
      </c>
      <c r="D348" s="4">
        <v>0</v>
      </c>
      <c r="E348">
        <v>93.83</v>
      </c>
      <c r="F348">
        <v>40680</v>
      </c>
    </row>
    <row r="349" spans="1:6" x14ac:dyDescent="0.45">
      <c r="A349" t="s">
        <v>45</v>
      </c>
      <c r="B349" t="s">
        <v>59</v>
      </c>
      <c r="C349" s="1">
        <v>41645</v>
      </c>
      <c r="D349" s="4">
        <v>0</v>
      </c>
      <c r="E349">
        <v>93</v>
      </c>
      <c r="F349">
        <v>263290</v>
      </c>
    </row>
    <row r="350" spans="1:6" x14ac:dyDescent="0.45">
      <c r="A350" t="s">
        <v>45</v>
      </c>
      <c r="B350" t="s">
        <v>59</v>
      </c>
      <c r="C350" s="1">
        <v>41652</v>
      </c>
      <c r="D350" s="4">
        <v>0</v>
      </c>
      <c r="E350">
        <v>99.32</v>
      </c>
      <c r="F350">
        <v>879010</v>
      </c>
    </row>
    <row r="351" spans="1:6" x14ac:dyDescent="0.45">
      <c r="A351" t="s">
        <v>45</v>
      </c>
      <c r="B351" t="s">
        <v>59</v>
      </c>
      <c r="C351" s="1">
        <v>41659</v>
      </c>
      <c r="D351" s="4">
        <v>0</v>
      </c>
      <c r="E351">
        <v>103.81</v>
      </c>
      <c r="F351">
        <v>1186450</v>
      </c>
    </row>
    <row r="352" spans="1:6" x14ac:dyDescent="0.45">
      <c r="A352" t="s">
        <v>45</v>
      </c>
      <c r="B352" t="s">
        <v>59</v>
      </c>
      <c r="C352" s="1">
        <v>41666</v>
      </c>
      <c r="D352" s="4">
        <v>0</v>
      </c>
      <c r="E352">
        <v>94.76</v>
      </c>
      <c r="F352">
        <v>768180</v>
      </c>
    </row>
    <row r="353" spans="1:6" x14ac:dyDescent="0.45">
      <c r="A353" t="s">
        <v>45</v>
      </c>
      <c r="B353" t="s">
        <v>59</v>
      </c>
      <c r="C353" s="1">
        <v>41673</v>
      </c>
      <c r="D353" s="4">
        <v>0</v>
      </c>
      <c r="E353">
        <v>95.73</v>
      </c>
      <c r="F353">
        <v>222690</v>
      </c>
    </row>
    <row r="354" spans="1:6" x14ac:dyDescent="0.45">
      <c r="A354" t="s">
        <v>45</v>
      </c>
      <c r="B354" t="s">
        <v>59</v>
      </c>
      <c r="C354" s="1">
        <v>41680</v>
      </c>
      <c r="D354" s="4">
        <v>0</v>
      </c>
      <c r="E354">
        <v>99.92</v>
      </c>
      <c r="F354">
        <v>331770</v>
      </c>
    </row>
    <row r="355" spans="1:6" x14ac:dyDescent="0.45">
      <c r="A355" t="s">
        <v>45</v>
      </c>
      <c r="B355" t="s">
        <v>59</v>
      </c>
      <c r="C355" s="1">
        <v>41687</v>
      </c>
      <c r="D355" s="4">
        <v>0</v>
      </c>
      <c r="E355">
        <v>91.64</v>
      </c>
      <c r="F355">
        <v>666590</v>
      </c>
    </row>
    <row r="356" spans="1:6" x14ac:dyDescent="0.45">
      <c r="A356" t="s">
        <v>45</v>
      </c>
      <c r="B356" t="s">
        <v>59</v>
      </c>
      <c r="C356" s="1">
        <v>41694</v>
      </c>
      <c r="D356" s="4">
        <v>0</v>
      </c>
      <c r="E356">
        <v>90.25</v>
      </c>
      <c r="F356">
        <v>280740</v>
      </c>
    </row>
    <row r="357" spans="1:6" x14ac:dyDescent="0.45">
      <c r="A357" t="s">
        <v>45</v>
      </c>
      <c r="B357" t="s">
        <v>59</v>
      </c>
      <c r="C357" s="1">
        <v>41701</v>
      </c>
      <c r="D357" s="4">
        <v>0</v>
      </c>
      <c r="E357">
        <v>74.8</v>
      </c>
      <c r="F357">
        <v>839590</v>
      </c>
    </row>
    <row r="358" spans="1:6" x14ac:dyDescent="0.45">
      <c r="A358" t="s">
        <v>45</v>
      </c>
      <c r="B358" t="s">
        <v>59</v>
      </c>
      <c r="C358" s="1">
        <v>41708</v>
      </c>
      <c r="D358" s="4">
        <v>0</v>
      </c>
      <c r="E358">
        <v>64.989999999999995</v>
      </c>
      <c r="F358">
        <v>229000</v>
      </c>
    </row>
    <row r="359" spans="1:6" x14ac:dyDescent="0.45">
      <c r="A359" t="s">
        <v>45</v>
      </c>
      <c r="B359" t="s">
        <v>59</v>
      </c>
      <c r="C359" s="1">
        <v>41715</v>
      </c>
      <c r="D359" s="4">
        <v>0</v>
      </c>
      <c r="E359">
        <v>70</v>
      </c>
      <c r="F359">
        <v>262320</v>
      </c>
    </row>
    <row r="360" spans="1:6" x14ac:dyDescent="0.45">
      <c r="A360" t="s">
        <v>45</v>
      </c>
      <c r="B360" t="s">
        <v>59</v>
      </c>
      <c r="C360" s="1">
        <v>41722</v>
      </c>
      <c r="D360" s="4">
        <v>0</v>
      </c>
      <c r="E360">
        <v>76.3</v>
      </c>
      <c r="F360">
        <v>290210</v>
      </c>
    </row>
    <row r="361" spans="1:6" x14ac:dyDescent="0.45">
      <c r="A361" t="s">
        <v>45</v>
      </c>
      <c r="B361" t="s">
        <v>59</v>
      </c>
      <c r="C361" s="1">
        <v>41729</v>
      </c>
      <c r="D361" s="4">
        <v>0</v>
      </c>
      <c r="E361">
        <v>75.7</v>
      </c>
      <c r="F361">
        <v>193290</v>
      </c>
    </row>
    <row r="362" spans="1:6" x14ac:dyDescent="0.45">
      <c r="A362" t="s">
        <v>45</v>
      </c>
      <c r="B362" t="s">
        <v>59</v>
      </c>
      <c r="C362" s="1">
        <v>41736</v>
      </c>
      <c r="D362" s="4">
        <v>0</v>
      </c>
      <c r="E362">
        <v>75.98</v>
      </c>
      <c r="F362">
        <v>503760</v>
      </c>
    </row>
    <row r="363" spans="1:6" x14ac:dyDescent="0.45">
      <c r="A363" t="s">
        <v>45</v>
      </c>
      <c r="B363" t="s">
        <v>59</v>
      </c>
      <c r="C363" s="1">
        <v>41743</v>
      </c>
      <c r="D363" s="4">
        <v>0</v>
      </c>
      <c r="E363">
        <v>75.599999999999994</v>
      </c>
      <c r="F363">
        <v>210710</v>
      </c>
    </row>
    <row r="364" spans="1:6" x14ac:dyDescent="0.45">
      <c r="A364" t="s">
        <v>45</v>
      </c>
      <c r="B364" t="s">
        <v>59</v>
      </c>
      <c r="C364" s="1">
        <v>41750</v>
      </c>
      <c r="D364" s="4">
        <v>0</v>
      </c>
      <c r="E364">
        <v>69.099999999999994</v>
      </c>
      <c r="F364">
        <v>77430</v>
      </c>
    </row>
    <row r="365" spans="1:6" x14ac:dyDescent="0.45">
      <c r="A365" t="s">
        <v>45</v>
      </c>
      <c r="B365" t="s">
        <v>59</v>
      </c>
      <c r="C365" s="1">
        <v>41757</v>
      </c>
      <c r="D365" s="4">
        <v>0</v>
      </c>
      <c r="E365">
        <v>71.11</v>
      </c>
      <c r="F365">
        <v>94830</v>
      </c>
    </row>
    <row r="366" spans="1:6" x14ac:dyDescent="0.45">
      <c r="A366" t="s">
        <v>45</v>
      </c>
      <c r="B366" t="s">
        <v>59</v>
      </c>
      <c r="C366" s="1">
        <v>41764</v>
      </c>
      <c r="D366" s="4">
        <v>0</v>
      </c>
      <c r="E366">
        <v>73.849999999999994</v>
      </c>
      <c r="F366">
        <v>164710</v>
      </c>
    </row>
    <row r="367" spans="1:6" x14ac:dyDescent="0.45">
      <c r="A367" t="s">
        <v>45</v>
      </c>
      <c r="B367" t="s">
        <v>59</v>
      </c>
      <c r="C367" s="1">
        <v>41771</v>
      </c>
      <c r="D367" s="4">
        <v>0</v>
      </c>
      <c r="E367">
        <v>68.400000000000006</v>
      </c>
      <c r="F367">
        <v>303640</v>
      </c>
    </row>
    <row r="368" spans="1:6" x14ac:dyDescent="0.45">
      <c r="A368" t="s">
        <v>45</v>
      </c>
      <c r="B368" t="s">
        <v>59</v>
      </c>
      <c r="C368" s="1">
        <v>41778</v>
      </c>
      <c r="D368" s="4">
        <v>0</v>
      </c>
      <c r="E368">
        <v>77.92</v>
      </c>
      <c r="F368">
        <v>1204950</v>
      </c>
    </row>
    <row r="369" spans="1:6" x14ac:dyDescent="0.45">
      <c r="A369" t="s">
        <v>45</v>
      </c>
      <c r="B369" t="s">
        <v>59</v>
      </c>
      <c r="C369" s="1">
        <v>41785</v>
      </c>
      <c r="D369" s="4">
        <v>0</v>
      </c>
      <c r="E369">
        <v>79.5</v>
      </c>
      <c r="F369">
        <v>851270</v>
      </c>
    </row>
    <row r="370" spans="1:6" x14ac:dyDescent="0.45">
      <c r="A370" t="s">
        <v>45</v>
      </c>
      <c r="B370" t="s">
        <v>59</v>
      </c>
      <c r="C370" s="1">
        <v>41792</v>
      </c>
      <c r="D370" s="4">
        <v>0</v>
      </c>
      <c r="E370">
        <v>85.58</v>
      </c>
      <c r="F370">
        <v>679220</v>
      </c>
    </row>
    <row r="371" spans="1:6" x14ac:dyDescent="0.45">
      <c r="A371" t="s">
        <v>45</v>
      </c>
      <c r="B371" t="s">
        <v>59</v>
      </c>
      <c r="C371" s="1">
        <v>41799</v>
      </c>
      <c r="D371" s="4">
        <v>0</v>
      </c>
      <c r="E371">
        <v>87.58</v>
      </c>
      <c r="F371">
        <v>597170</v>
      </c>
    </row>
    <row r="372" spans="1:6" x14ac:dyDescent="0.45">
      <c r="A372" t="s">
        <v>45</v>
      </c>
      <c r="B372" t="s">
        <v>59</v>
      </c>
      <c r="C372" s="1">
        <v>41806</v>
      </c>
      <c r="D372" s="4">
        <v>0</v>
      </c>
      <c r="E372">
        <v>82.21</v>
      </c>
      <c r="F372">
        <v>702190</v>
      </c>
    </row>
    <row r="373" spans="1:6" x14ac:dyDescent="0.45">
      <c r="A373" t="s">
        <v>45</v>
      </c>
      <c r="B373" t="s">
        <v>59</v>
      </c>
      <c r="C373" s="1">
        <v>41813</v>
      </c>
      <c r="D373" s="4">
        <v>0</v>
      </c>
      <c r="E373">
        <v>81.89</v>
      </c>
      <c r="F373">
        <v>456070</v>
      </c>
    </row>
    <row r="374" spans="1:6" x14ac:dyDescent="0.45">
      <c r="A374" t="s">
        <v>45</v>
      </c>
      <c r="B374" t="s">
        <v>59</v>
      </c>
      <c r="C374" s="1">
        <v>41820</v>
      </c>
      <c r="D374" s="4">
        <v>0</v>
      </c>
      <c r="E374">
        <v>84.32</v>
      </c>
      <c r="F374">
        <v>207460</v>
      </c>
    </row>
    <row r="375" spans="1:6" x14ac:dyDescent="0.45">
      <c r="A375" t="s">
        <v>45</v>
      </c>
      <c r="B375" t="s">
        <v>59</v>
      </c>
      <c r="C375" s="1">
        <v>41827</v>
      </c>
      <c r="D375" s="4">
        <v>0</v>
      </c>
      <c r="E375">
        <v>83.51</v>
      </c>
      <c r="F375">
        <v>431540</v>
      </c>
    </row>
    <row r="376" spans="1:6" x14ac:dyDescent="0.45">
      <c r="A376" t="s">
        <v>45</v>
      </c>
      <c r="B376" t="s">
        <v>59</v>
      </c>
      <c r="C376" s="1">
        <v>41834</v>
      </c>
      <c r="D376" s="4">
        <v>0</v>
      </c>
      <c r="E376">
        <v>80.8</v>
      </c>
      <c r="F376">
        <v>635050</v>
      </c>
    </row>
    <row r="377" spans="1:6" x14ac:dyDescent="0.45">
      <c r="A377" t="s">
        <v>45</v>
      </c>
      <c r="B377" t="s">
        <v>59</v>
      </c>
      <c r="C377" s="1">
        <v>41841</v>
      </c>
      <c r="D377" s="4">
        <v>0</v>
      </c>
      <c r="E377">
        <v>81.63</v>
      </c>
      <c r="F377">
        <v>112260</v>
      </c>
    </row>
    <row r="378" spans="1:6" x14ac:dyDescent="0.45">
      <c r="A378" t="s">
        <v>45</v>
      </c>
      <c r="B378" t="s">
        <v>59</v>
      </c>
      <c r="C378" s="1">
        <v>41848</v>
      </c>
      <c r="D378" s="4">
        <v>0</v>
      </c>
      <c r="E378">
        <v>78.78</v>
      </c>
      <c r="F378">
        <v>149800</v>
      </c>
    </row>
    <row r="379" spans="1:6" x14ac:dyDescent="0.45">
      <c r="A379" t="s">
        <v>45</v>
      </c>
      <c r="B379" t="s">
        <v>59</v>
      </c>
      <c r="C379" s="1">
        <v>41855</v>
      </c>
      <c r="D379" s="4">
        <v>0</v>
      </c>
      <c r="E379">
        <v>78.77</v>
      </c>
      <c r="F379">
        <v>549760</v>
      </c>
    </row>
    <row r="380" spans="1:6" x14ac:dyDescent="0.45">
      <c r="A380" t="s">
        <v>45</v>
      </c>
      <c r="B380" t="s">
        <v>59</v>
      </c>
      <c r="C380" s="1">
        <v>41862</v>
      </c>
      <c r="D380" s="4">
        <v>0</v>
      </c>
      <c r="E380">
        <v>81.47</v>
      </c>
      <c r="F380">
        <v>962100</v>
      </c>
    </row>
    <row r="381" spans="1:6" x14ac:dyDescent="0.45">
      <c r="A381" t="s">
        <v>45</v>
      </c>
      <c r="B381" t="s">
        <v>59</v>
      </c>
      <c r="C381" s="1">
        <v>41869</v>
      </c>
      <c r="D381" s="4">
        <v>0</v>
      </c>
      <c r="E381">
        <v>88.28</v>
      </c>
      <c r="F381">
        <v>1275360</v>
      </c>
    </row>
    <row r="382" spans="1:6" x14ac:dyDescent="0.45">
      <c r="A382" t="s">
        <v>45</v>
      </c>
      <c r="B382" t="s">
        <v>59</v>
      </c>
      <c r="C382" s="1">
        <v>41876</v>
      </c>
      <c r="D382" s="4">
        <v>0</v>
      </c>
      <c r="E382">
        <v>88.38</v>
      </c>
      <c r="F382">
        <v>1362480</v>
      </c>
    </row>
    <row r="383" spans="1:6" x14ac:dyDescent="0.45">
      <c r="A383" t="s">
        <v>45</v>
      </c>
      <c r="B383" t="s">
        <v>59</v>
      </c>
      <c r="C383" s="1">
        <v>41883</v>
      </c>
      <c r="D383" s="4">
        <v>0</v>
      </c>
      <c r="E383">
        <v>91.5</v>
      </c>
      <c r="F383">
        <v>456800</v>
      </c>
    </row>
    <row r="384" spans="1:6" x14ac:dyDescent="0.45">
      <c r="A384" t="s">
        <v>45</v>
      </c>
      <c r="B384" t="s">
        <v>59</v>
      </c>
      <c r="C384" s="1">
        <v>41890</v>
      </c>
      <c r="D384" s="4">
        <v>0</v>
      </c>
      <c r="E384">
        <v>90.64</v>
      </c>
      <c r="F384">
        <v>334920</v>
      </c>
    </row>
    <row r="385" spans="1:6" x14ac:dyDescent="0.45">
      <c r="A385" t="s">
        <v>45</v>
      </c>
      <c r="B385" t="s">
        <v>59</v>
      </c>
      <c r="C385" s="1">
        <v>41897</v>
      </c>
      <c r="D385" s="4">
        <v>0</v>
      </c>
      <c r="E385">
        <v>87.4</v>
      </c>
      <c r="F385">
        <v>563310</v>
      </c>
    </row>
    <row r="386" spans="1:6" x14ac:dyDescent="0.45">
      <c r="A386" t="s">
        <v>45</v>
      </c>
      <c r="B386" t="s">
        <v>59</v>
      </c>
      <c r="C386" s="1">
        <v>41904</v>
      </c>
      <c r="D386" s="4">
        <v>0</v>
      </c>
      <c r="E386">
        <v>86.25</v>
      </c>
      <c r="F386">
        <v>329810</v>
      </c>
    </row>
    <row r="387" spans="1:6" x14ac:dyDescent="0.45">
      <c r="A387" t="s">
        <v>45</v>
      </c>
      <c r="B387" t="s">
        <v>59</v>
      </c>
      <c r="C387" s="1">
        <v>41911</v>
      </c>
      <c r="D387" s="4">
        <v>0</v>
      </c>
      <c r="E387">
        <v>84.5</v>
      </c>
      <c r="F387">
        <v>435890</v>
      </c>
    </row>
    <row r="388" spans="1:6" x14ac:dyDescent="0.45">
      <c r="A388" t="s">
        <v>45</v>
      </c>
      <c r="B388" t="s">
        <v>59</v>
      </c>
      <c r="C388" s="1">
        <v>41918</v>
      </c>
      <c r="D388" s="4">
        <v>0</v>
      </c>
      <c r="E388">
        <v>79</v>
      </c>
      <c r="F388">
        <v>432480</v>
      </c>
    </row>
    <row r="389" spans="1:6" x14ac:dyDescent="0.45">
      <c r="A389" t="s">
        <v>45</v>
      </c>
      <c r="B389" t="s">
        <v>59</v>
      </c>
      <c r="C389" s="1">
        <v>41925</v>
      </c>
      <c r="D389" s="4">
        <v>0</v>
      </c>
      <c r="E389">
        <v>77.7</v>
      </c>
      <c r="F389">
        <v>357060</v>
      </c>
    </row>
    <row r="390" spans="1:6" x14ac:dyDescent="0.45">
      <c r="A390" t="s">
        <v>45</v>
      </c>
      <c r="B390" t="s">
        <v>59</v>
      </c>
      <c r="C390" s="1">
        <v>41932</v>
      </c>
      <c r="D390" s="4">
        <v>0</v>
      </c>
      <c r="E390">
        <v>80.099999999999994</v>
      </c>
      <c r="F390">
        <v>230340</v>
      </c>
    </row>
    <row r="391" spans="1:6" x14ac:dyDescent="0.45">
      <c r="A391" t="s">
        <v>45</v>
      </c>
      <c r="B391" t="s">
        <v>59</v>
      </c>
      <c r="C391" s="1">
        <v>41939</v>
      </c>
      <c r="D391" s="4">
        <v>0</v>
      </c>
      <c r="E391">
        <v>83.4</v>
      </c>
      <c r="F391">
        <v>431690</v>
      </c>
    </row>
    <row r="392" spans="1:6" x14ac:dyDescent="0.45">
      <c r="A392" t="s">
        <v>45</v>
      </c>
      <c r="B392" t="s">
        <v>59</v>
      </c>
      <c r="C392" s="1">
        <v>41946</v>
      </c>
      <c r="D392" s="4">
        <v>0</v>
      </c>
      <c r="E392">
        <v>81.3</v>
      </c>
      <c r="F392">
        <v>601500</v>
      </c>
    </row>
    <row r="393" spans="1:6" x14ac:dyDescent="0.45">
      <c r="A393" t="s">
        <v>45</v>
      </c>
      <c r="B393" t="s">
        <v>59</v>
      </c>
      <c r="C393" s="1">
        <v>41953</v>
      </c>
      <c r="D393" s="4">
        <v>0</v>
      </c>
      <c r="E393">
        <v>76</v>
      </c>
      <c r="F393">
        <v>192810</v>
      </c>
    </row>
    <row r="394" spans="1:6" x14ac:dyDescent="0.45">
      <c r="A394" t="s">
        <v>45</v>
      </c>
      <c r="B394" t="s">
        <v>59</v>
      </c>
      <c r="C394" s="1">
        <v>41960</v>
      </c>
      <c r="D394" s="4">
        <v>0</v>
      </c>
      <c r="E394">
        <v>71.900000000000006</v>
      </c>
      <c r="F394">
        <v>2777650</v>
      </c>
    </row>
    <row r="395" spans="1:6" x14ac:dyDescent="0.45">
      <c r="A395" t="s">
        <v>45</v>
      </c>
      <c r="B395" t="s">
        <v>59</v>
      </c>
      <c r="C395" s="1">
        <v>41967</v>
      </c>
      <c r="D395" s="4">
        <v>0</v>
      </c>
      <c r="E395">
        <v>64.2</v>
      </c>
      <c r="F395">
        <v>1275690</v>
      </c>
    </row>
    <row r="396" spans="1:6" x14ac:dyDescent="0.45">
      <c r="A396" t="s">
        <v>45</v>
      </c>
      <c r="B396" t="s">
        <v>59</v>
      </c>
      <c r="C396" s="1">
        <v>41974</v>
      </c>
      <c r="D396" s="4">
        <v>0</v>
      </c>
      <c r="E396">
        <v>56.8</v>
      </c>
      <c r="F396">
        <v>2010960</v>
      </c>
    </row>
    <row r="397" spans="1:6" x14ac:dyDescent="0.45">
      <c r="A397" t="s">
        <v>45</v>
      </c>
      <c r="B397" t="s">
        <v>59</v>
      </c>
      <c r="C397" s="1">
        <v>41981</v>
      </c>
      <c r="D397" s="4">
        <v>0</v>
      </c>
      <c r="E397">
        <v>38.1</v>
      </c>
      <c r="F397">
        <v>2140990</v>
      </c>
    </row>
    <row r="398" spans="1:6" x14ac:dyDescent="0.45">
      <c r="A398" t="s">
        <v>45</v>
      </c>
      <c r="B398" t="s">
        <v>59</v>
      </c>
      <c r="C398" s="1">
        <v>41988</v>
      </c>
      <c r="D398" s="4">
        <v>0</v>
      </c>
      <c r="E398">
        <v>35.6</v>
      </c>
      <c r="F398">
        <v>2362620</v>
      </c>
    </row>
    <row r="399" spans="1:6" x14ac:dyDescent="0.45">
      <c r="A399" t="s">
        <v>45</v>
      </c>
      <c r="B399" t="s">
        <v>59</v>
      </c>
      <c r="C399" s="1">
        <v>41995</v>
      </c>
      <c r="D399" s="4">
        <v>0</v>
      </c>
      <c r="E399">
        <v>34.299999999999997</v>
      </c>
      <c r="F399">
        <v>2211090</v>
      </c>
    </row>
    <row r="400" spans="1:6" x14ac:dyDescent="0.45">
      <c r="A400" t="s">
        <v>45</v>
      </c>
      <c r="B400" t="s">
        <v>59</v>
      </c>
      <c r="C400" s="1">
        <v>42002</v>
      </c>
      <c r="D400" s="4">
        <v>0</v>
      </c>
      <c r="E400">
        <v>35</v>
      </c>
      <c r="F400">
        <v>256730</v>
      </c>
    </row>
    <row r="401" spans="1:6" x14ac:dyDescent="0.45">
      <c r="A401" t="s">
        <v>45</v>
      </c>
      <c r="B401" t="s">
        <v>59</v>
      </c>
      <c r="C401" s="1">
        <v>42009</v>
      </c>
      <c r="D401" s="4">
        <v>0</v>
      </c>
      <c r="E401">
        <v>39.200000000000003</v>
      </c>
      <c r="F401">
        <v>950440</v>
      </c>
    </row>
    <row r="402" spans="1:6" x14ac:dyDescent="0.45">
      <c r="A402" t="s">
        <v>45</v>
      </c>
      <c r="B402" t="s">
        <v>59</v>
      </c>
      <c r="C402" s="1">
        <v>42016</v>
      </c>
      <c r="D402" s="4">
        <v>0</v>
      </c>
      <c r="E402">
        <v>38.799999999999997</v>
      </c>
      <c r="F402">
        <v>1922510</v>
      </c>
    </row>
    <row r="403" spans="1:6" x14ac:dyDescent="0.45">
      <c r="A403" t="s">
        <v>45</v>
      </c>
      <c r="B403" t="s">
        <v>59</v>
      </c>
      <c r="C403" s="1">
        <v>42023</v>
      </c>
      <c r="D403" s="4">
        <v>0</v>
      </c>
      <c r="E403">
        <v>50.1</v>
      </c>
      <c r="F403">
        <v>5641430</v>
      </c>
    </row>
    <row r="404" spans="1:6" x14ac:dyDescent="0.45">
      <c r="A404" t="s">
        <v>45</v>
      </c>
      <c r="B404" t="s">
        <v>59</v>
      </c>
      <c r="C404" s="1">
        <v>42030</v>
      </c>
      <c r="D404" s="4">
        <v>0</v>
      </c>
      <c r="E404">
        <v>46.9</v>
      </c>
      <c r="F404">
        <v>6876410</v>
      </c>
    </row>
    <row r="405" spans="1:6" x14ac:dyDescent="0.45">
      <c r="A405" t="s">
        <v>45</v>
      </c>
      <c r="B405" t="s">
        <v>59</v>
      </c>
      <c r="C405" s="1">
        <v>42037</v>
      </c>
      <c r="D405" s="4">
        <v>0</v>
      </c>
      <c r="E405">
        <v>43.1</v>
      </c>
      <c r="F405">
        <v>8296040</v>
      </c>
    </row>
    <row r="406" spans="1:6" x14ac:dyDescent="0.45">
      <c r="A406" t="s">
        <v>45</v>
      </c>
      <c r="B406" t="s">
        <v>59</v>
      </c>
      <c r="C406" s="1">
        <v>42044</v>
      </c>
      <c r="D406" s="4">
        <v>0</v>
      </c>
      <c r="E406">
        <v>42.4</v>
      </c>
      <c r="F406">
        <v>10304480</v>
      </c>
    </row>
    <row r="407" spans="1:6" x14ac:dyDescent="0.45">
      <c r="A407" t="s">
        <v>45</v>
      </c>
      <c r="B407" t="s">
        <v>59</v>
      </c>
      <c r="C407" s="1">
        <v>42051</v>
      </c>
      <c r="D407" s="4">
        <v>0</v>
      </c>
      <c r="E407">
        <v>48.4</v>
      </c>
      <c r="F407">
        <v>14790320</v>
      </c>
    </row>
    <row r="408" spans="1:6" x14ac:dyDescent="0.45">
      <c r="A408" t="s">
        <v>45</v>
      </c>
      <c r="B408" t="s">
        <v>59</v>
      </c>
      <c r="C408" s="1">
        <v>42058</v>
      </c>
      <c r="D408" s="4">
        <v>0</v>
      </c>
      <c r="E408">
        <v>49.3</v>
      </c>
      <c r="F408">
        <v>5828080</v>
      </c>
    </row>
    <row r="409" spans="1:6" x14ac:dyDescent="0.45">
      <c r="A409" t="s">
        <v>45</v>
      </c>
      <c r="B409" t="s">
        <v>59</v>
      </c>
      <c r="C409" s="1">
        <v>42065</v>
      </c>
      <c r="D409" s="4">
        <v>0</v>
      </c>
      <c r="E409">
        <v>52.3</v>
      </c>
      <c r="F409">
        <v>13138640</v>
      </c>
    </row>
    <row r="410" spans="1:6" x14ac:dyDescent="0.45">
      <c r="A410" t="s">
        <v>45</v>
      </c>
      <c r="B410" t="s">
        <v>59</v>
      </c>
      <c r="C410" s="1">
        <v>42072</v>
      </c>
      <c r="D410" s="4">
        <v>0</v>
      </c>
      <c r="E410">
        <v>49.7</v>
      </c>
      <c r="F410">
        <v>6247760</v>
      </c>
    </row>
    <row r="411" spans="1:6" x14ac:dyDescent="0.45">
      <c r="A411" t="s">
        <v>45</v>
      </c>
      <c r="B411" t="s">
        <v>59</v>
      </c>
      <c r="C411" s="1">
        <v>42079</v>
      </c>
      <c r="D411" s="4">
        <v>0</v>
      </c>
      <c r="E411">
        <v>45.2</v>
      </c>
      <c r="F411">
        <v>4445300</v>
      </c>
    </row>
    <row r="412" spans="1:6" x14ac:dyDescent="0.45">
      <c r="A412" t="s">
        <v>45</v>
      </c>
      <c r="B412" t="s">
        <v>59</v>
      </c>
      <c r="C412" s="1">
        <v>42086</v>
      </c>
      <c r="D412" s="4">
        <v>0</v>
      </c>
      <c r="E412">
        <v>42.9</v>
      </c>
      <c r="F412">
        <v>3678320</v>
      </c>
    </row>
    <row r="413" spans="1:6" x14ac:dyDescent="0.45">
      <c r="A413" t="s">
        <v>45</v>
      </c>
      <c r="B413" t="s">
        <v>59</v>
      </c>
      <c r="C413" s="1">
        <v>42093</v>
      </c>
      <c r="D413" s="4">
        <v>0</v>
      </c>
      <c r="E413">
        <v>45.6</v>
      </c>
      <c r="F413">
        <v>3715070</v>
      </c>
    </row>
    <row r="414" spans="1:6" x14ac:dyDescent="0.45">
      <c r="A414" t="s">
        <v>45</v>
      </c>
      <c r="B414" t="s">
        <v>59</v>
      </c>
      <c r="C414" s="1">
        <v>42100</v>
      </c>
      <c r="D414" s="4">
        <v>0</v>
      </c>
      <c r="E414">
        <v>48.7</v>
      </c>
      <c r="F414">
        <v>4252970</v>
      </c>
    </row>
    <row r="415" spans="1:6" x14ac:dyDescent="0.45">
      <c r="A415" t="s">
        <v>45</v>
      </c>
      <c r="B415" t="s">
        <v>59</v>
      </c>
      <c r="C415" s="1">
        <v>42107</v>
      </c>
      <c r="D415" s="4">
        <v>0</v>
      </c>
      <c r="E415">
        <v>52</v>
      </c>
      <c r="F415">
        <v>7865910</v>
      </c>
    </row>
    <row r="416" spans="1:6" x14ac:dyDescent="0.45">
      <c r="A416" t="s">
        <v>45</v>
      </c>
      <c r="B416" t="s">
        <v>59</v>
      </c>
      <c r="C416" s="1">
        <v>42114</v>
      </c>
      <c r="D416" s="4">
        <v>0</v>
      </c>
      <c r="E416">
        <v>51.2</v>
      </c>
      <c r="F416">
        <v>3949480</v>
      </c>
    </row>
    <row r="417" spans="1:6" x14ac:dyDescent="0.45">
      <c r="A417" t="s">
        <v>45</v>
      </c>
      <c r="B417" t="s">
        <v>59</v>
      </c>
      <c r="C417" s="1">
        <v>42121</v>
      </c>
      <c r="D417" s="4">
        <v>0</v>
      </c>
      <c r="E417">
        <v>51.4</v>
      </c>
      <c r="F417">
        <v>1513000</v>
      </c>
    </row>
    <row r="418" spans="1:6" x14ac:dyDescent="0.45">
      <c r="A418" t="s">
        <v>45</v>
      </c>
      <c r="B418" t="s">
        <v>59</v>
      </c>
      <c r="C418" s="1">
        <v>42128</v>
      </c>
      <c r="D418" s="4">
        <v>0</v>
      </c>
      <c r="E418">
        <v>52.6</v>
      </c>
      <c r="F418">
        <v>1490470</v>
      </c>
    </row>
    <row r="419" spans="1:6" x14ac:dyDescent="0.45">
      <c r="A419" t="s">
        <v>45</v>
      </c>
      <c r="B419" t="s">
        <v>59</v>
      </c>
      <c r="C419" s="1">
        <v>42135</v>
      </c>
      <c r="D419" s="4">
        <v>0</v>
      </c>
      <c r="E419">
        <v>52.9</v>
      </c>
      <c r="F419">
        <v>1202610</v>
      </c>
    </row>
    <row r="420" spans="1:6" x14ac:dyDescent="0.45">
      <c r="A420" t="s">
        <v>45</v>
      </c>
      <c r="B420" t="s">
        <v>59</v>
      </c>
      <c r="C420" s="1">
        <v>42142</v>
      </c>
      <c r="D420" s="4">
        <v>0</v>
      </c>
      <c r="E420">
        <v>53</v>
      </c>
      <c r="F420">
        <v>1917550</v>
      </c>
    </row>
    <row r="421" spans="1:6" x14ac:dyDescent="0.45">
      <c r="A421" t="s">
        <v>45</v>
      </c>
      <c r="B421" t="s">
        <v>59</v>
      </c>
      <c r="C421" s="1">
        <v>42149</v>
      </c>
      <c r="D421" s="4">
        <v>0</v>
      </c>
      <c r="E421">
        <v>52.6</v>
      </c>
      <c r="F421">
        <v>1525390</v>
      </c>
    </row>
    <row r="422" spans="1:6" x14ac:dyDescent="0.45">
      <c r="A422" t="s">
        <v>45</v>
      </c>
      <c r="B422" t="s">
        <v>59</v>
      </c>
      <c r="C422" s="1">
        <v>42156</v>
      </c>
      <c r="D422" s="4">
        <v>0</v>
      </c>
      <c r="E422">
        <v>52.6</v>
      </c>
      <c r="F422">
        <v>3229240</v>
      </c>
    </row>
    <row r="423" spans="1:6" x14ac:dyDescent="0.45">
      <c r="A423" t="s">
        <v>45</v>
      </c>
      <c r="B423" t="s">
        <v>59</v>
      </c>
      <c r="C423" s="1">
        <v>42163</v>
      </c>
      <c r="D423" s="4">
        <v>0</v>
      </c>
      <c r="E423">
        <v>52.9</v>
      </c>
      <c r="F423">
        <v>1061090</v>
      </c>
    </row>
    <row r="424" spans="1:6" x14ac:dyDescent="0.45">
      <c r="A424" t="s">
        <v>45</v>
      </c>
      <c r="B424" t="s">
        <v>59</v>
      </c>
      <c r="C424" s="1">
        <v>42170</v>
      </c>
      <c r="D424" s="4">
        <v>0</v>
      </c>
      <c r="E424">
        <v>55.3</v>
      </c>
      <c r="F424">
        <v>2047550</v>
      </c>
    </row>
    <row r="425" spans="1:6" x14ac:dyDescent="0.45">
      <c r="A425" t="s">
        <v>45</v>
      </c>
      <c r="B425" t="s">
        <v>59</v>
      </c>
      <c r="C425" s="1">
        <v>42177</v>
      </c>
      <c r="D425" s="4">
        <v>0</v>
      </c>
      <c r="E425">
        <v>57.5</v>
      </c>
      <c r="F425">
        <v>3656730</v>
      </c>
    </row>
    <row r="426" spans="1:6" x14ac:dyDescent="0.45">
      <c r="A426" t="s">
        <v>45</v>
      </c>
      <c r="B426" t="s">
        <v>59</v>
      </c>
      <c r="C426" s="1">
        <v>42184</v>
      </c>
      <c r="D426" s="4">
        <v>0</v>
      </c>
      <c r="E426">
        <v>57.5</v>
      </c>
      <c r="F426">
        <v>915050</v>
      </c>
    </row>
    <row r="427" spans="1:6" x14ac:dyDescent="0.45">
      <c r="A427" t="s">
        <v>45</v>
      </c>
      <c r="B427" t="s">
        <v>59</v>
      </c>
      <c r="C427" s="1">
        <v>42191</v>
      </c>
      <c r="D427" s="4">
        <v>0</v>
      </c>
      <c r="E427">
        <v>55.9</v>
      </c>
      <c r="F427">
        <v>2332440</v>
      </c>
    </row>
    <row r="428" spans="1:6" x14ac:dyDescent="0.45">
      <c r="A428" t="s">
        <v>45</v>
      </c>
      <c r="B428" t="s">
        <v>59</v>
      </c>
      <c r="C428" s="1">
        <v>42198</v>
      </c>
      <c r="D428" s="4">
        <v>0</v>
      </c>
      <c r="E428">
        <v>57</v>
      </c>
      <c r="F428">
        <v>1854720</v>
      </c>
    </row>
    <row r="429" spans="1:6" x14ac:dyDescent="0.45">
      <c r="A429" t="s">
        <v>45</v>
      </c>
      <c r="B429" t="s">
        <v>59</v>
      </c>
      <c r="C429" s="1">
        <v>42205</v>
      </c>
      <c r="D429" s="4">
        <v>0</v>
      </c>
      <c r="E429">
        <v>55.8</v>
      </c>
      <c r="F429">
        <v>853310</v>
      </c>
    </row>
    <row r="430" spans="1:6" x14ac:dyDescent="0.45">
      <c r="A430" t="s">
        <v>45</v>
      </c>
      <c r="B430" t="s">
        <v>59</v>
      </c>
      <c r="C430" s="1">
        <v>42212</v>
      </c>
      <c r="D430" s="4">
        <v>0</v>
      </c>
      <c r="E430">
        <v>55.4</v>
      </c>
      <c r="F430">
        <v>662340</v>
      </c>
    </row>
    <row r="431" spans="1:6" x14ac:dyDescent="0.45">
      <c r="A431" t="s">
        <v>45</v>
      </c>
      <c r="B431" t="s">
        <v>59</v>
      </c>
      <c r="C431" s="1">
        <v>42219</v>
      </c>
      <c r="D431" s="4">
        <v>0</v>
      </c>
      <c r="E431">
        <v>56</v>
      </c>
      <c r="F431">
        <v>607060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activeCell="I15" sqref="I1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46</v>
      </c>
      <c r="B2" t="s">
        <v>59</v>
      </c>
      <c r="C2" s="1">
        <v>37263</v>
      </c>
      <c r="D2" s="4">
        <v>0</v>
      </c>
      <c r="E2">
        <v>17.61</v>
      </c>
      <c r="F2">
        <v>3563900</v>
      </c>
    </row>
    <row r="3" spans="1:6" x14ac:dyDescent="0.45">
      <c r="A3" t="s">
        <v>46</v>
      </c>
      <c r="B3" t="s">
        <v>59</v>
      </c>
      <c r="C3" s="1">
        <v>37270</v>
      </c>
      <c r="D3" s="4">
        <v>0</v>
      </c>
      <c r="E3">
        <v>17.36</v>
      </c>
      <c r="F3">
        <v>4682500</v>
      </c>
    </row>
    <row r="4" spans="1:6" x14ac:dyDescent="0.45">
      <c r="A4" t="s">
        <v>46</v>
      </c>
      <c r="B4" t="s">
        <v>59</v>
      </c>
      <c r="C4" s="1">
        <v>37277</v>
      </c>
      <c r="D4" s="4">
        <v>0</v>
      </c>
      <c r="E4">
        <v>15.4</v>
      </c>
      <c r="F4">
        <v>6016800</v>
      </c>
    </row>
    <row r="5" spans="1:6" x14ac:dyDescent="0.45">
      <c r="A5" t="s">
        <v>46</v>
      </c>
      <c r="B5" t="s">
        <v>59</v>
      </c>
      <c r="C5" s="1">
        <v>37284</v>
      </c>
      <c r="D5" s="4">
        <v>0</v>
      </c>
      <c r="E5">
        <v>15.7</v>
      </c>
      <c r="F5">
        <v>3264100</v>
      </c>
    </row>
    <row r="6" spans="1:6" x14ac:dyDescent="0.45">
      <c r="A6" t="s">
        <v>46</v>
      </c>
      <c r="B6" t="s">
        <v>59</v>
      </c>
      <c r="C6" s="1">
        <v>37291</v>
      </c>
      <c r="D6" s="4">
        <v>0</v>
      </c>
      <c r="E6">
        <v>15.43</v>
      </c>
      <c r="F6">
        <v>1933200</v>
      </c>
    </row>
    <row r="7" spans="1:6" x14ac:dyDescent="0.45">
      <c r="A7" t="s">
        <v>46</v>
      </c>
      <c r="B7" t="s">
        <v>59</v>
      </c>
      <c r="C7" s="1">
        <v>37298</v>
      </c>
      <c r="D7" s="4">
        <v>0</v>
      </c>
      <c r="E7">
        <v>16.399999999999999</v>
      </c>
      <c r="F7">
        <v>5752700</v>
      </c>
    </row>
    <row r="8" spans="1:6" x14ac:dyDescent="0.45">
      <c r="A8" t="s">
        <v>46</v>
      </c>
      <c r="B8" t="s">
        <v>59</v>
      </c>
      <c r="C8" s="1">
        <v>37305</v>
      </c>
      <c r="D8" s="4">
        <v>0</v>
      </c>
      <c r="E8">
        <v>16.54</v>
      </c>
      <c r="F8">
        <v>3572200</v>
      </c>
    </row>
    <row r="9" spans="1:6" x14ac:dyDescent="0.45">
      <c r="A9" t="s">
        <v>46</v>
      </c>
      <c r="B9" t="s">
        <v>59</v>
      </c>
      <c r="C9" s="1">
        <v>37312</v>
      </c>
      <c r="D9" s="4">
        <v>0</v>
      </c>
      <c r="E9">
        <v>16.149999999999999</v>
      </c>
      <c r="F9">
        <v>2921300</v>
      </c>
    </row>
    <row r="10" spans="1:6" x14ac:dyDescent="0.45">
      <c r="A10" t="s">
        <v>46</v>
      </c>
      <c r="B10" t="s">
        <v>59</v>
      </c>
      <c r="C10" s="1">
        <v>37319</v>
      </c>
      <c r="D10" s="4">
        <v>0</v>
      </c>
      <c r="E10">
        <v>17.14</v>
      </c>
      <c r="F10">
        <v>7755400</v>
      </c>
    </row>
    <row r="11" spans="1:6" x14ac:dyDescent="0.45">
      <c r="A11" t="s">
        <v>46</v>
      </c>
      <c r="B11" t="s">
        <v>59</v>
      </c>
      <c r="C11" s="1">
        <v>37326</v>
      </c>
      <c r="D11" s="4">
        <v>0</v>
      </c>
      <c r="E11">
        <v>19</v>
      </c>
      <c r="F11">
        <v>19909000</v>
      </c>
    </row>
    <row r="12" spans="1:6" x14ac:dyDescent="0.45">
      <c r="A12" t="s">
        <v>46</v>
      </c>
      <c r="B12" t="s">
        <v>59</v>
      </c>
      <c r="C12" s="1">
        <v>37333</v>
      </c>
      <c r="D12" s="4">
        <v>0</v>
      </c>
      <c r="E12">
        <v>19.5</v>
      </c>
      <c r="F12">
        <v>13969500</v>
      </c>
    </row>
    <row r="13" spans="1:6" x14ac:dyDescent="0.45">
      <c r="A13" t="s">
        <v>46</v>
      </c>
      <c r="B13" t="s">
        <v>59</v>
      </c>
      <c r="C13" s="1">
        <v>37340</v>
      </c>
      <c r="D13" s="4">
        <v>0</v>
      </c>
      <c r="E13">
        <v>21.42</v>
      </c>
      <c r="F13">
        <v>18479100</v>
      </c>
    </row>
    <row r="14" spans="1:6" x14ac:dyDescent="0.45">
      <c r="A14" t="s">
        <v>46</v>
      </c>
      <c r="B14" t="s">
        <v>59</v>
      </c>
      <c r="C14" s="1">
        <v>37347</v>
      </c>
      <c r="D14" s="4">
        <v>0</v>
      </c>
      <c r="E14">
        <v>20.100000000000001</v>
      </c>
      <c r="F14">
        <v>13003700</v>
      </c>
    </row>
    <row r="15" spans="1:6" x14ac:dyDescent="0.45">
      <c r="A15" t="s">
        <v>46</v>
      </c>
      <c r="B15" t="s">
        <v>59</v>
      </c>
      <c r="C15" s="1">
        <v>37354</v>
      </c>
      <c r="D15" s="4">
        <v>0</v>
      </c>
      <c r="E15">
        <v>21.2</v>
      </c>
      <c r="F15">
        <v>13753100</v>
      </c>
    </row>
    <row r="16" spans="1:6" x14ac:dyDescent="0.45">
      <c r="A16" t="s">
        <v>46</v>
      </c>
      <c r="B16" t="s">
        <v>59</v>
      </c>
      <c r="C16" s="1">
        <v>37361</v>
      </c>
      <c r="D16" s="4">
        <v>0</v>
      </c>
      <c r="E16">
        <v>23.95</v>
      </c>
      <c r="F16">
        <v>19912600</v>
      </c>
    </row>
    <row r="17" spans="1:6" x14ac:dyDescent="0.45">
      <c r="A17" t="s">
        <v>46</v>
      </c>
      <c r="B17" t="s">
        <v>59</v>
      </c>
      <c r="C17" s="1">
        <v>37368</v>
      </c>
      <c r="D17" s="4">
        <v>0</v>
      </c>
      <c r="E17">
        <v>26.5</v>
      </c>
      <c r="F17">
        <v>28372000</v>
      </c>
    </row>
    <row r="18" spans="1:6" x14ac:dyDescent="0.45">
      <c r="A18" t="s">
        <v>46</v>
      </c>
      <c r="B18" t="s">
        <v>59</v>
      </c>
      <c r="C18" s="1">
        <v>37375</v>
      </c>
      <c r="D18" s="4">
        <v>0</v>
      </c>
      <c r="E18">
        <v>25.18</v>
      </c>
      <c r="F18">
        <v>4964300</v>
      </c>
    </row>
    <row r="19" spans="1:6" x14ac:dyDescent="0.45">
      <c r="A19" t="s">
        <v>46</v>
      </c>
      <c r="B19" t="s">
        <v>59</v>
      </c>
      <c r="C19" s="1">
        <v>37382</v>
      </c>
      <c r="D19" s="4">
        <v>0</v>
      </c>
      <c r="E19">
        <v>24.32</v>
      </c>
      <c r="F19">
        <v>6276500</v>
      </c>
    </row>
    <row r="20" spans="1:6" x14ac:dyDescent="0.45">
      <c r="A20" t="s">
        <v>46</v>
      </c>
      <c r="B20" t="s">
        <v>59</v>
      </c>
      <c r="C20" s="1">
        <v>37389</v>
      </c>
      <c r="D20" s="4">
        <v>0</v>
      </c>
      <c r="E20">
        <v>26.34</v>
      </c>
      <c r="F20">
        <v>22331100</v>
      </c>
    </row>
    <row r="21" spans="1:6" x14ac:dyDescent="0.45">
      <c r="A21" t="s">
        <v>46</v>
      </c>
      <c r="B21" t="s">
        <v>59</v>
      </c>
      <c r="C21" s="1">
        <v>37396</v>
      </c>
      <c r="D21" s="4">
        <v>0</v>
      </c>
      <c r="E21">
        <v>25.03</v>
      </c>
      <c r="F21">
        <v>18082400</v>
      </c>
    </row>
    <row r="22" spans="1:6" x14ac:dyDescent="0.45">
      <c r="A22" t="s">
        <v>46</v>
      </c>
      <c r="B22" t="s">
        <v>59</v>
      </c>
      <c r="C22" s="1">
        <v>37403</v>
      </c>
      <c r="D22" s="4">
        <v>0</v>
      </c>
      <c r="E22">
        <v>23.59</v>
      </c>
      <c r="F22">
        <v>11377300</v>
      </c>
    </row>
    <row r="23" spans="1:6" x14ac:dyDescent="0.45">
      <c r="A23" t="s">
        <v>46</v>
      </c>
      <c r="B23" t="s">
        <v>59</v>
      </c>
      <c r="C23" s="1">
        <v>37410</v>
      </c>
      <c r="D23" s="4">
        <v>0</v>
      </c>
      <c r="E23">
        <v>24.11</v>
      </c>
      <c r="F23">
        <v>7992300</v>
      </c>
    </row>
    <row r="24" spans="1:6" x14ac:dyDescent="0.45">
      <c r="A24" t="s">
        <v>46</v>
      </c>
      <c r="B24" t="s">
        <v>59</v>
      </c>
      <c r="C24" s="1">
        <v>37417</v>
      </c>
      <c r="D24" s="4">
        <v>0</v>
      </c>
      <c r="E24">
        <v>23.63</v>
      </c>
      <c r="F24">
        <v>4540600</v>
      </c>
    </row>
    <row r="25" spans="1:6" x14ac:dyDescent="0.45">
      <c r="A25" t="s">
        <v>46</v>
      </c>
      <c r="B25" t="s">
        <v>59</v>
      </c>
      <c r="C25" s="1">
        <v>37424</v>
      </c>
      <c r="D25" s="4">
        <v>0</v>
      </c>
      <c r="E25">
        <v>20.99</v>
      </c>
      <c r="F25">
        <v>7632700</v>
      </c>
    </row>
    <row r="26" spans="1:6" x14ac:dyDescent="0.45">
      <c r="A26" t="s">
        <v>46</v>
      </c>
      <c r="B26" t="s">
        <v>59</v>
      </c>
      <c r="C26" s="1">
        <v>37431</v>
      </c>
      <c r="D26" s="4">
        <v>0</v>
      </c>
      <c r="E26">
        <v>21.89</v>
      </c>
      <c r="F26">
        <v>9593500</v>
      </c>
    </row>
    <row r="27" spans="1:6" x14ac:dyDescent="0.45">
      <c r="A27" t="s">
        <v>46</v>
      </c>
      <c r="B27" t="s">
        <v>59</v>
      </c>
      <c r="C27" s="1">
        <v>37438</v>
      </c>
      <c r="D27" s="4">
        <v>0</v>
      </c>
      <c r="E27">
        <v>21.77</v>
      </c>
      <c r="F27">
        <v>5279500</v>
      </c>
    </row>
    <row r="28" spans="1:6" x14ac:dyDescent="0.45">
      <c r="A28" t="s">
        <v>46</v>
      </c>
      <c r="B28" t="s">
        <v>59</v>
      </c>
      <c r="C28" s="1">
        <v>37445</v>
      </c>
      <c r="D28" s="4">
        <v>0</v>
      </c>
      <c r="E28">
        <v>20.8</v>
      </c>
      <c r="F28">
        <v>6515200</v>
      </c>
    </row>
    <row r="29" spans="1:6" x14ac:dyDescent="0.45">
      <c r="A29" t="s">
        <v>46</v>
      </c>
      <c r="B29" t="s">
        <v>59</v>
      </c>
      <c r="C29" s="1">
        <v>37452</v>
      </c>
      <c r="D29" s="4">
        <v>0</v>
      </c>
      <c r="E29">
        <v>21.41</v>
      </c>
      <c r="F29">
        <v>3915000</v>
      </c>
    </row>
    <row r="30" spans="1:6" x14ac:dyDescent="0.45">
      <c r="A30" t="s">
        <v>46</v>
      </c>
      <c r="B30" t="s">
        <v>59</v>
      </c>
      <c r="C30" s="1">
        <v>37459</v>
      </c>
      <c r="D30" s="4">
        <v>0</v>
      </c>
      <c r="E30">
        <v>19.63</v>
      </c>
      <c r="F30">
        <v>6119300</v>
      </c>
    </row>
    <row r="31" spans="1:6" x14ac:dyDescent="0.45">
      <c r="A31" t="s">
        <v>46</v>
      </c>
      <c r="B31" t="s">
        <v>59</v>
      </c>
      <c r="C31" s="1">
        <v>37466</v>
      </c>
      <c r="D31" s="4">
        <v>0</v>
      </c>
      <c r="E31">
        <v>19.05</v>
      </c>
      <c r="F31">
        <v>3180200</v>
      </c>
    </row>
    <row r="32" spans="1:6" x14ac:dyDescent="0.45">
      <c r="A32" t="s">
        <v>46</v>
      </c>
      <c r="B32" t="s">
        <v>59</v>
      </c>
      <c r="C32" s="1">
        <v>37473</v>
      </c>
      <c r="D32" s="4">
        <v>0</v>
      </c>
      <c r="E32">
        <v>18.45</v>
      </c>
      <c r="F32">
        <v>3547700</v>
      </c>
    </row>
    <row r="33" spans="1:6" x14ac:dyDescent="0.45">
      <c r="A33" t="s">
        <v>46</v>
      </c>
      <c r="B33" t="s">
        <v>59</v>
      </c>
      <c r="C33" s="1">
        <v>37480</v>
      </c>
      <c r="D33" s="4">
        <v>0</v>
      </c>
      <c r="E33">
        <v>20.260000000000002</v>
      </c>
      <c r="F33">
        <v>3145600</v>
      </c>
    </row>
    <row r="34" spans="1:6" x14ac:dyDescent="0.45">
      <c r="A34" t="s">
        <v>46</v>
      </c>
      <c r="B34" t="s">
        <v>59</v>
      </c>
      <c r="C34" s="1">
        <v>37487</v>
      </c>
      <c r="D34" s="4">
        <v>0</v>
      </c>
      <c r="E34">
        <v>20.71</v>
      </c>
      <c r="F34">
        <v>4991000</v>
      </c>
    </row>
    <row r="35" spans="1:6" x14ac:dyDescent="0.45">
      <c r="A35" t="s">
        <v>46</v>
      </c>
      <c r="B35" t="s">
        <v>59</v>
      </c>
      <c r="C35" s="1">
        <v>37494</v>
      </c>
      <c r="D35" s="4">
        <v>0</v>
      </c>
      <c r="E35">
        <v>21.33</v>
      </c>
      <c r="F35">
        <v>2900100</v>
      </c>
    </row>
    <row r="36" spans="1:6" x14ac:dyDescent="0.45">
      <c r="A36" t="s">
        <v>46</v>
      </c>
      <c r="B36" t="s">
        <v>59</v>
      </c>
      <c r="C36" s="1">
        <v>37501</v>
      </c>
      <c r="D36" s="4">
        <v>0</v>
      </c>
      <c r="E36">
        <v>21.94</v>
      </c>
      <c r="F36">
        <v>4424400</v>
      </c>
    </row>
    <row r="37" spans="1:6" x14ac:dyDescent="0.45">
      <c r="A37" t="s">
        <v>46</v>
      </c>
      <c r="B37" t="s">
        <v>59</v>
      </c>
      <c r="C37" s="1">
        <v>37508</v>
      </c>
      <c r="D37" s="4">
        <v>0</v>
      </c>
      <c r="E37">
        <v>23.72</v>
      </c>
      <c r="F37">
        <v>10840300</v>
      </c>
    </row>
    <row r="38" spans="1:6" x14ac:dyDescent="0.45">
      <c r="A38" t="s">
        <v>46</v>
      </c>
      <c r="B38" t="s">
        <v>59</v>
      </c>
      <c r="C38" s="1">
        <v>37515</v>
      </c>
      <c r="D38" s="4">
        <v>0</v>
      </c>
      <c r="E38">
        <v>24.87</v>
      </c>
      <c r="F38">
        <v>8676000</v>
      </c>
    </row>
    <row r="39" spans="1:6" x14ac:dyDescent="0.45">
      <c r="A39" t="s">
        <v>46</v>
      </c>
      <c r="B39" t="s">
        <v>59</v>
      </c>
      <c r="C39" s="1">
        <v>37522</v>
      </c>
      <c r="D39" s="4">
        <v>0</v>
      </c>
      <c r="E39">
        <v>24.99</v>
      </c>
      <c r="F39">
        <v>4360300</v>
      </c>
    </row>
    <row r="40" spans="1:6" x14ac:dyDescent="0.45">
      <c r="A40" t="s">
        <v>46</v>
      </c>
      <c r="B40" t="s">
        <v>59</v>
      </c>
      <c r="C40" s="1">
        <v>37529</v>
      </c>
      <c r="D40" s="4">
        <v>0</v>
      </c>
      <c r="E40">
        <v>25.26</v>
      </c>
      <c r="F40">
        <v>3980300</v>
      </c>
    </row>
    <row r="41" spans="1:6" x14ac:dyDescent="0.45">
      <c r="A41" t="s">
        <v>46</v>
      </c>
      <c r="B41" t="s">
        <v>59</v>
      </c>
      <c r="C41" s="1">
        <v>37536</v>
      </c>
      <c r="D41" s="4">
        <v>0</v>
      </c>
      <c r="E41">
        <v>25.4</v>
      </c>
      <c r="F41">
        <v>3537400</v>
      </c>
    </row>
    <row r="42" spans="1:6" x14ac:dyDescent="0.45">
      <c r="A42" t="s">
        <v>46</v>
      </c>
      <c r="B42" t="s">
        <v>59</v>
      </c>
      <c r="C42" s="1">
        <v>37543</v>
      </c>
      <c r="D42" s="4">
        <v>0</v>
      </c>
      <c r="E42">
        <v>26.2</v>
      </c>
      <c r="F42">
        <v>4164200</v>
      </c>
    </row>
    <row r="43" spans="1:6" x14ac:dyDescent="0.45">
      <c r="A43" t="s">
        <v>46</v>
      </c>
      <c r="B43" t="s">
        <v>59</v>
      </c>
      <c r="C43" s="1">
        <v>37550</v>
      </c>
      <c r="D43" s="4">
        <v>0</v>
      </c>
      <c r="E43">
        <v>26.14</v>
      </c>
      <c r="F43">
        <v>3243600</v>
      </c>
    </row>
    <row r="44" spans="1:6" x14ac:dyDescent="0.45">
      <c r="A44" t="s">
        <v>46</v>
      </c>
      <c r="B44" t="s">
        <v>59</v>
      </c>
      <c r="C44" s="1">
        <v>37557</v>
      </c>
      <c r="D44" s="4">
        <v>0</v>
      </c>
      <c r="E44">
        <v>25.78</v>
      </c>
      <c r="F44">
        <v>2225800</v>
      </c>
    </row>
    <row r="45" spans="1:6" x14ac:dyDescent="0.45">
      <c r="A45" t="s">
        <v>46</v>
      </c>
      <c r="B45" t="s">
        <v>59</v>
      </c>
      <c r="C45" s="1">
        <v>37564</v>
      </c>
      <c r="D45" s="4">
        <v>0</v>
      </c>
      <c r="E45">
        <v>23.74</v>
      </c>
      <c r="F45">
        <v>3171600</v>
      </c>
    </row>
    <row r="46" spans="1:6" x14ac:dyDescent="0.45">
      <c r="A46" t="s">
        <v>46</v>
      </c>
      <c r="B46" t="s">
        <v>59</v>
      </c>
      <c r="C46" s="1">
        <v>37571</v>
      </c>
      <c r="D46" s="4">
        <v>0</v>
      </c>
      <c r="E46">
        <v>24.4</v>
      </c>
      <c r="F46">
        <v>3775000</v>
      </c>
    </row>
    <row r="47" spans="1:6" x14ac:dyDescent="0.45">
      <c r="A47" t="s">
        <v>46</v>
      </c>
      <c r="B47" t="s">
        <v>59</v>
      </c>
      <c r="C47" s="1">
        <v>37578</v>
      </c>
      <c r="D47" s="4">
        <v>0</v>
      </c>
      <c r="E47">
        <v>24.1</v>
      </c>
      <c r="F47">
        <v>2221000</v>
      </c>
    </row>
    <row r="48" spans="1:6" x14ac:dyDescent="0.45">
      <c r="A48" t="s">
        <v>46</v>
      </c>
      <c r="B48" t="s">
        <v>59</v>
      </c>
      <c r="C48" s="1">
        <v>37585</v>
      </c>
      <c r="D48" s="4">
        <v>0</v>
      </c>
      <c r="E48">
        <v>24.68</v>
      </c>
      <c r="F48">
        <v>1191900</v>
      </c>
    </row>
    <row r="49" spans="1:6" x14ac:dyDescent="0.45">
      <c r="A49" t="s">
        <v>46</v>
      </c>
      <c r="B49" t="s">
        <v>59</v>
      </c>
      <c r="C49" s="1">
        <v>37592</v>
      </c>
      <c r="D49" s="4">
        <v>0</v>
      </c>
      <c r="E49">
        <v>23.92</v>
      </c>
      <c r="F49">
        <v>1414700</v>
      </c>
    </row>
    <row r="50" spans="1:6" x14ac:dyDescent="0.45">
      <c r="A50" t="s">
        <v>46</v>
      </c>
      <c r="B50" t="s">
        <v>59</v>
      </c>
      <c r="C50" s="1">
        <v>37599</v>
      </c>
      <c r="D50" s="4">
        <v>0</v>
      </c>
      <c r="E50">
        <v>24</v>
      </c>
      <c r="F50">
        <v>1427100</v>
      </c>
    </row>
    <row r="51" spans="1:6" x14ac:dyDescent="0.45">
      <c r="A51" t="s">
        <v>46</v>
      </c>
      <c r="B51" t="s">
        <v>59</v>
      </c>
      <c r="C51" s="1">
        <v>37606</v>
      </c>
      <c r="D51" s="4">
        <v>0</v>
      </c>
      <c r="E51">
        <v>24.68</v>
      </c>
      <c r="F51">
        <v>3514800</v>
      </c>
    </row>
    <row r="52" spans="1:6" x14ac:dyDescent="0.45">
      <c r="A52" t="s">
        <v>46</v>
      </c>
      <c r="B52" t="s">
        <v>59</v>
      </c>
      <c r="C52" s="1">
        <v>37613</v>
      </c>
      <c r="D52" s="4">
        <v>0</v>
      </c>
      <c r="E52">
        <v>24.77</v>
      </c>
      <c r="F52">
        <v>2825500</v>
      </c>
    </row>
    <row r="53" spans="1:6" x14ac:dyDescent="0.45">
      <c r="A53" t="s">
        <v>46</v>
      </c>
      <c r="B53" t="s">
        <v>59</v>
      </c>
      <c r="C53" s="1">
        <v>37620</v>
      </c>
      <c r="D53" s="4">
        <v>0</v>
      </c>
      <c r="E53">
        <v>24.74</v>
      </c>
      <c r="F53">
        <v>511600</v>
      </c>
    </row>
    <row r="54" spans="1:6" x14ac:dyDescent="0.45">
      <c r="A54" t="s">
        <v>46</v>
      </c>
      <c r="B54" t="s">
        <v>59</v>
      </c>
      <c r="C54" s="1">
        <v>37627</v>
      </c>
      <c r="D54" s="4">
        <v>0</v>
      </c>
      <c r="E54">
        <v>24.5</v>
      </c>
      <c r="F54">
        <v>641000</v>
      </c>
    </row>
    <row r="55" spans="1:6" x14ac:dyDescent="0.45">
      <c r="A55" t="s">
        <v>46</v>
      </c>
      <c r="B55" t="s">
        <v>59</v>
      </c>
      <c r="C55" s="1">
        <v>37634</v>
      </c>
      <c r="D55" s="4">
        <v>0</v>
      </c>
      <c r="E55">
        <v>23.85</v>
      </c>
      <c r="F55">
        <v>1239400</v>
      </c>
    </row>
    <row r="56" spans="1:6" x14ac:dyDescent="0.45">
      <c r="A56" t="s">
        <v>46</v>
      </c>
      <c r="B56" t="s">
        <v>59</v>
      </c>
      <c r="C56" s="1">
        <v>37641</v>
      </c>
      <c r="D56" s="4">
        <v>0</v>
      </c>
      <c r="E56">
        <v>23.3</v>
      </c>
      <c r="F56">
        <v>1807800</v>
      </c>
    </row>
    <row r="57" spans="1:6" x14ac:dyDescent="0.45">
      <c r="A57" t="s">
        <v>46</v>
      </c>
      <c r="B57" t="s">
        <v>59</v>
      </c>
      <c r="C57" s="1">
        <v>37648</v>
      </c>
      <c r="D57" s="4">
        <v>0</v>
      </c>
      <c r="E57">
        <v>24.49</v>
      </c>
      <c r="F57">
        <v>2539400</v>
      </c>
    </row>
    <row r="58" spans="1:6" x14ac:dyDescent="0.45">
      <c r="A58" t="s">
        <v>46</v>
      </c>
      <c r="B58" t="s">
        <v>59</v>
      </c>
      <c r="C58" s="1">
        <v>37655</v>
      </c>
      <c r="D58" s="4">
        <v>0</v>
      </c>
      <c r="E58">
        <v>24.63</v>
      </c>
      <c r="F58">
        <v>2135700</v>
      </c>
    </row>
    <row r="59" spans="1:6" x14ac:dyDescent="0.45">
      <c r="A59" t="s">
        <v>46</v>
      </c>
      <c r="B59" t="s">
        <v>59</v>
      </c>
      <c r="C59" s="1">
        <v>37662</v>
      </c>
      <c r="D59" s="4">
        <v>0</v>
      </c>
      <c r="E59">
        <v>25.54</v>
      </c>
      <c r="F59">
        <v>4258400</v>
      </c>
    </row>
    <row r="60" spans="1:6" x14ac:dyDescent="0.45">
      <c r="A60" t="s">
        <v>46</v>
      </c>
      <c r="B60" t="s">
        <v>59</v>
      </c>
      <c r="C60" s="1">
        <v>37669</v>
      </c>
      <c r="D60" s="4">
        <v>0</v>
      </c>
      <c r="E60">
        <v>26.55</v>
      </c>
      <c r="F60">
        <v>5342900</v>
      </c>
    </row>
    <row r="61" spans="1:6" x14ac:dyDescent="0.45">
      <c r="A61" t="s">
        <v>46</v>
      </c>
      <c r="B61" t="s">
        <v>59</v>
      </c>
      <c r="C61" s="1">
        <v>37676</v>
      </c>
      <c r="D61" s="4">
        <v>0</v>
      </c>
      <c r="E61">
        <v>26.55</v>
      </c>
      <c r="F61">
        <v>1860300</v>
      </c>
    </row>
    <row r="62" spans="1:6" x14ac:dyDescent="0.45">
      <c r="A62" t="s">
        <v>46</v>
      </c>
      <c r="B62" t="s">
        <v>59</v>
      </c>
      <c r="C62" s="1">
        <v>37683</v>
      </c>
      <c r="D62" s="4">
        <v>0</v>
      </c>
      <c r="E62">
        <v>28.95</v>
      </c>
      <c r="F62">
        <v>4383900</v>
      </c>
    </row>
    <row r="63" spans="1:6" x14ac:dyDescent="0.45">
      <c r="A63" t="s">
        <v>46</v>
      </c>
      <c r="B63" t="s">
        <v>59</v>
      </c>
      <c r="C63" s="1">
        <v>37690</v>
      </c>
      <c r="D63" s="4">
        <v>0</v>
      </c>
      <c r="E63">
        <v>26.61</v>
      </c>
      <c r="F63">
        <v>2871100</v>
      </c>
    </row>
    <row r="64" spans="1:6" x14ac:dyDescent="0.45">
      <c r="A64" t="s">
        <v>46</v>
      </c>
      <c r="B64" t="s">
        <v>59</v>
      </c>
      <c r="C64" s="1">
        <v>37697</v>
      </c>
      <c r="D64" s="4">
        <v>0</v>
      </c>
      <c r="E64">
        <v>27</v>
      </c>
      <c r="F64">
        <v>2782300</v>
      </c>
    </row>
    <row r="65" spans="1:6" x14ac:dyDescent="0.45">
      <c r="A65" t="s">
        <v>46</v>
      </c>
      <c r="B65" t="s">
        <v>59</v>
      </c>
      <c r="C65" s="1">
        <v>37704</v>
      </c>
      <c r="D65" s="4">
        <v>0</v>
      </c>
      <c r="E65">
        <v>26.55</v>
      </c>
      <c r="F65">
        <v>1663000</v>
      </c>
    </row>
    <row r="66" spans="1:6" x14ac:dyDescent="0.45">
      <c r="A66" t="s">
        <v>46</v>
      </c>
      <c r="B66" t="s">
        <v>59</v>
      </c>
      <c r="C66" s="1">
        <v>37711</v>
      </c>
      <c r="D66" s="4">
        <v>0</v>
      </c>
      <c r="E66">
        <v>26.65</v>
      </c>
      <c r="F66">
        <v>1020200</v>
      </c>
    </row>
    <row r="67" spans="1:6" x14ac:dyDescent="0.45">
      <c r="A67" t="s">
        <v>46</v>
      </c>
      <c r="B67" t="s">
        <v>59</v>
      </c>
      <c r="C67" s="1">
        <v>37718</v>
      </c>
      <c r="D67" s="4">
        <v>0</v>
      </c>
      <c r="E67">
        <v>26.06</v>
      </c>
      <c r="F67">
        <v>2227500</v>
      </c>
    </row>
    <row r="68" spans="1:6" x14ac:dyDescent="0.45">
      <c r="A68" t="s">
        <v>46</v>
      </c>
      <c r="B68" t="s">
        <v>59</v>
      </c>
      <c r="C68" s="1">
        <v>37725</v>
      </c>
      <c r="D68" s="4">
        <v>0</v>
      </c>
      <c r="E68">
        <v>28.63</v>
      </c>
      <c r="F68">
        <v>5216700</v>
      </c>
    </row>
    <row r="69" spans="1:6" x14ac:dyDescent="0.45">
      <c r="A69" t="s">
        <v>46</v>
      </c>
      <c r="B69" t="s">
        <v>59</v>
      </c>
      <c r="C69" s="1">
        <v>37732</v>
      </c>
      <c r="D69" s="4">
        <v>0</v>
      </c>
      <c r="E69">
        <v>26.5</v>
      </c>
      <c r="F69">
        <v>4750700</v>
      </c>
    </row>
    <row r="70" spans="1:6" x14ac:dyDescent="0.45">
      <c r="A70" t="s">
        <v>46</v>
      </c>
      <c r="B70" t="s">
        <v>59</v>
      </c>
      <c r="C70" s="1">
        <v>37739</v>
      </c>
      <c r="D70" s="4">
        <v>0</v>
      </c>
      <c r="E70">
        <v>27.03</v>
      </c>
      <c r="F70">
        <v>3498600</v>
      </c>
    </row>
    <row r="71" spans="1:6" x14ac:dyDescent="0.45">
      <c r="A71" t="s">
        <v>46</v>
      </c>
      <c r="B71" t="s">
        <v>59</v>
      </c>
      <c r="C71" s="1">
        <v>37746</v>
      </c>
      <c r="D71" s="4">
        <v>0</v>
      </c>
      <c r="E71">
        <v>28.1</v>
      </c>
      <c r="F71">
        <v>2938700</v>
      </c>
    </row>
    <row r="72" spans="1:6" x14ac:dyDescent="0.45">
      <c r="A72" t="s">
        <v>46</v>
      </c>
      <c r="B72" t="s">
        <v>59</v>
      </c>
      <c r="C72" s="1">
        <v>37753</v>
      </c>
      <c r="D72" s="4">
        <v>0</v>
      </c>
      <c r="E72">
        <v>30</v>
      </c>
      <c r="F72">
        <v>5563800</v>
      </c>
    </row>
    <row r="73" spans="1:6" x14ac:dyDescent="0.45">
      <c r="A73" t="s">
        <v>46</v>
      </c>
      <c r="B73" t="s">
        <v>59</v>
      </c>
      <c r="C73" s="1">
        <v>37760</v>
      </c>
      <c r="D73" s="4">
        <v>0</v>
      </c>
      <c r="E73">
        <v>32.619999999999997</v>
      </c>
      <c r="F73">
        <v>5575700</v>
      </c>
    </row>
    <row r="74" spans="1:6" x14ac:dyDescent="0.45">
      <c r="A74" t="s">
        <v>46</v>
      </c>
      <c r="B74" t="s">
        <v>59</v>
      </c>
      <c r="C74" s="1">
        <v>37767</v>
      </c>
      <c r="D74" s="4">
        <v>0</v>
      </c>
      <c r="E74">
        <v>33.020000000000003</v>
      </c>
      <c r="F74">
        <v>7571000</v>
      </c>
    </row>
    <row r="75" spans="1:6" x14ac:dyDescent="0.45">
      <c r="A75" t="s">
        <v>46</v>
      </c>
      <c r="B75" t="s">
        <v>59</v>
      </c>
      <c r="C75" s="1">
        <v>37774</v>
      </c>
      <c r="D75" s="4">
        <v>0</v>
      </c>
      <c r="E75">
        <v>34</v>
      </c>
      <c r="F75">
        <v>3327900</v>
      </c>
    </row>
    <row r="76" spans="1:6" x14ac:dyDescent="0.45">
      <c r="A76" t="s">
        <v>46</v>
      </c>
      <c r="B76" t="s">
        <v>59</v>
      </c>
      <c r="C76" s="1">
        <v>37781</v>
      </c>
      <c r="D76" s="4">
        <v>0</v>
      </c>
      <c r="E76">
        <v>33.299999999999997</v>
      </c>
      <c r="F76">
        <v>2820600</v>
      </c>
    </row>
    <row r="77" spans="1:6" x14ac:dyDescent="0.45">
      <c r="A77" t="s">
        <v>46</v>
      </c>
      <c r="B77" t="s">
        <v>59</v>
      </c>
      <c r="C77" s="1">
        <v>37788</v>
      </c>
      <c r="D77" s="4">
        <v>0</v>
      </c>
      <c r="E77">
        <v>28.01</v>
      </c>
      <c r="F77">
        <v>20342200</v>
      </c>
    </row>
    <row r="78" spans="1:6" x14ac:dyDescent="0.45">
      <c r="A78" t="s">
        <v>46</v>
      </c>
      <c r="B78" t="s">
        <v>59</v>
      </c>
      <c r="C78" s="1">
        <v>37795</v>
      </c>
      <c r="D78" s="4">
        <v>0</v>
      </c>
      <c r="E78">
        <v>28.37</v>
      </c>
      <c r="F78">
        <v>16680900</v>
      </c>
    </row>
    <row r="79" spans="1:6" x14ac:dyDescent="0.45">
      <c r="A79" t="s">
        <v>46</v>
      </c>
      <c r="B79" t="s">
        <v>59</v>
      </c>
      <c r="C79" s="1">
        <v>37802</v>
      </c>
      <c r="D79" s="4">
        <v>0</v>
      </c>
      <c r="E79">
        <v>28.98</v>
      </c>
      <c r="F79">
        <v>21967600</v>
      </c>
    </row>
    <row r="80" spans="1:6" x14ac:dyDescent="0.45">
      <c r="A80" t="s">
        <v>46</v>
      </c>
      <c r="B80" t="s">
        <v>59</v>
      </c>
      <c r="C80" s="1">
        <v>37809</v>
      </c>
      <c r="D80" s="4">
        <v>0</v>
      </c>
      <c r="E80">
        <v>28.19</v>
      </c>
      <c r="F80">
        <v>7602900</v>
      </c>
    </row>
    <row r="81" spans="1:6" x14ac:dyDescent="0.45">
      <c r="A81" t="s">
        <v>46</v>
      </c>
      <c r="B81" t="s">
        <v>59</v>
      </c>
      <c r="C81" s="1">
        <v>37816</v>
      </c>
      <c r="D81" s="4">
        <v>0</v>
      </c>
      <c r="E81">
        <v>28.4</v>
      </c>
      <c r="F81">
        <v>4233400</v>
      </c>
    </row>
    <row r="82" spans="1:6" x14ac:dyDescent="0.45">
      <c r="A82" t="s">
        <v>46</v>
      </c>
      <c r="B82" t="s">
        <v>59</v>
      </c>
      <c r="C82" s="1">
        <v>37823</v>
      </c>
      <c r="D82" s="4">
        <v>0</v>
      </c>
      <c r="E82">
        <v>28.09</v>
      </c>
      <c r="F82">
        <v>2273800</v>
      </c>
    </row>
    <row r="83" spans="1:6" x14ac:dyDescent="0.45">
      <c r="A83" t="s">
        <v>46</v>
      </c>
      <c r="B83" t="s">
        <v>59</v>
      </c>
      <c r="C83" s="1">
        <v>37830</v>
      </c>
      <c r="D83" s="4">
        <v>0</v>
      </c>
      <c r="E83">
        <v>27.8</v>
      </c>
      <c r="F83">
        <v>3196200</v>
      </c>
    </row>
    <row r="84" spans="1:6" x14ac:dyDescent="0.45">
      <c r="A84" t="s">
        <v>46</v>
      </c>
      <c r="B84" t="s">
        <v>59</v>
      </c>
      <c r="C84" s="1">
        <v>37837</v>
      </c>
      <c r="D84" s="4">
        <v>0</v>
      </c>
      <c r="E84">
        <v>28.24</v>
      </c>
      <c r="F84">
        <v>1105200</v>
      </c>
    </row>
    <row r="85" spans="1:6" x14ac:dyDescent="0.45">
      <c r="A85" t="s">
        <v>46</v>
      </c>
      <c r="B85" t="s">
        <v>59</v>
      </c>
      <c r="C85" s="1">
        <v>37844</v>
      </c>
      <c r="D85" s="4">
        <v>0</v>
      </c>
      <c r="E85">
        <v>30.12</v>
      </c>
      <c r="F85">
        <v>6499800</v>
      </c>
    </row>
    <row r="86" spans="1:6" x14ac:dyDescent="0.45">
      <c r="A86" t="s">
        <v>46</v>
      </c>
      <c r="B86" t="s">
        <v>59</v>
      </c>
      <c r="C86" s="1">
        <v>37851</v>
      </c>
      <c r="D86" s="4">
        <v>0</v>
      </c>
      <c r="E86">
        <v>32.799999999999997</v>
      </c>
      <c r="F86">
        <v>9727000</v>
      </c>
    </row>
    <row r="87" spans="1:6" x14ac:dyDescent="0.45">
      <c r="A87" t="s">
        <v>46</v>
      </c>
      <c r="B87" t="s">
        <v>59</v>
      </c>
      <c r="C87" s="1">
        <v>37858</v>
      </c>
      <c r="D87" s="4">
        <v>0</v>
      </c>
      <c r="E87">
        <v>34.81</v>
      </c>
      <c r="F87">
        <v>4992100</v>
      </c>
    </row>
    <row r="88" spans="1:6" x14ac:dyDescent="0.45">
      <c r="A88" t="s">
        <v>46</v>
      </c>
      <c r="B88" t="s">
        <v>59</v>
      </c>
      <c r="C88" s="1">
        <v>37865</v>
      </c>
      <c r="D88" s="4">
        <v>0</v>
      </c>
      <c r="E88">
        <v>33.47</v>
      </c>
      <c r="F88">
        <v>5569400</v>
      </c>
    </row>
    <row r="89" spans="1:6" x14ac:dyDescent="0.45">
      <c r="A89" t="s">
        <v>46</v>
      </c>
      <c r="B89" t="s">
        <v>59</v>
      </c>
      <c r="C89" s="1">
        <v>37872</v>
      </c>
      <c r="D89" s="4">
        <v>0</v>
      </c>
      <c r="E89">
        <v>32.17</v>
      </c>
      <c r="F89">
        <v>3695000</v>
      </c>
    </row>
    <row r="90" spans="1:6" x14ac:dyDescent="0.45">
      <c r="A90" t="s">
        <v>46</v>
      </c>
      <c r="B90" t="s">
        <v>59</v>
      </c>
      <c r="C90" s="1">
        <v>37879</v>
      </c>
      <c r="D90" s="4">
        <v>0</v>
      </c>
      <c r="E90">
        <v>32.799999999999997</v>
      </c>
      <c r="F90">
        <v>7645100</v>
      </c>
    </row>
    <row r="91" spans="1:6" x14ac:dyDescent="0.45">
      <c r="A91" t="s">
        <v>46</v>
      </c>
      <c r="B91" t="s">
        <v>59</v>
      </c>
      <c r="C91" s="1">
        <v>37886</v>
      </c>
      <c r="D91" s="4">
        <v>0</v>
      </c>
      <c r="E91">
        <v>33.119999999999997</v>
      </c>
      <c r="F91">
        <v>4960500</v>
      </c>
    </row>
    <row r="92" spans="1:6" x14ac:dyDescent="0.45">
      <c r="A92" t="s">
        <v>46</v>
      </c>
      <c r="B92" t="s">
        <v>59</v>
      </c>
      <c r="C92" s="1">
        <v>37893</v>
      </c>
      <c r="D92" s="4">
        <v>0</v>
      </c>
      <c r="E92">
        <v>36.200000000000003</v>
      </c>
      <c r="F92">
        <v>13722400</v>
      </c>
    </row>
    <row r="93" spans="1:6" x14ac:dyDescent="0.45">
      <c r="A93" t="s">
        <v>46</v>
      </c>
      <c r="B93" t="s">
        <v>59</v>
      </c>
      <c r="C93" s="1">
        <v>37900</v>
      </c>
      <c r="D93" s="4">
        <v>0</v>
      </c>
      <c r="E93">
        <v>38.479999999999997</v>
      </c>
      <c r="F93">
        <v>13007700</v>
      </c>
    </row>
    <row r="94" spans="1:6" x14ac:dyDescent="0.45">
      <c r="A94" t="s">
        <v>46</v>
      </c>
      <c r="B94" t="s">
        <v>59</v>
      </c>
      <c r="C94" s="1">
        <v>37907</v>
      </c>
      <c r="D94" s="4">
        <v>0</v>
      </c>
      <c r="E94">
        <v>40.68</v>
      </c>
      <c r="F94">
        <v>8074500</v>
      </c>
    </row>
    <row r="95" spans="1:6" x14ac:dyDescent="0.45">
      <c r="A95" t="s">
        <v>46</v>
      </c>
      <c r="B95" t="s">
        <v>59</v>
      </c>
      <c r="C95" s="1">
        <v>37914</v>
      </c>
      <c r="D95" s="4">
        <v>0</v>
      </c>
      <c r="E95">
        <v>35.42</v>
      </c>
      <c r="F95">
        <v>8136700</v>
      </c>
    </row>
    <row r="96" spans="1:6" x14ac:dyDescent="0.45">
      <c r="A96" t="s">
        <v>46</v>
      </c>
      <c r="B96" t="s">
        <v>59</v>
      </c>
      <c r="C96" s="1">
        <v>37921</v>
      </c>
      <c r="D96" s="4">
        <v>0</v>
      </c>
      <c r="E96">
        <v>31.4</v>
      </c>
      <c r="F96">
        <v>7828300</v>
      </c>
    </row>
    <row r="97" spans="1:6" x14ac:dyDescent="0.45">
      <c r="A97" t="s">
        <v>46</v>
      </c>
      <c r="B97" t="s">
        <v>59</v>
      </c>
      <c r="C97" s="1">
        <v>37928</v>
      </c>
      <c r="D97" s="4">
        <v>0</v>
      </c>
      <c r="E97">
        <v>32.1</v>
      </c>
      <c r="F97">
        <v>6466200</v>
      </c>
    </row>
    <row r="98" spans="1:6" x14ac:dyDescent="0.45">
      <c r="A98" t="s">
        <v>46</v>
      </c>
      <c r="B98" t="s">
        <v>59</v>
      </c>
      <c r="C98" s="1">
        <v>37935</v>
      </c>
      <c r="D98" s="4">
        <v>0</v>
      </c>
      <c r="E98">
        <v>29.71</v>
      </c>
      <c r="F98">
        <v>5382000</v>
      </c>
    </row>
    <row r="99" spans="1:6" x14ac:dyDescent="0.45">
      <c r="A99" t="s">
        <v>46</v>
      </c>
      <c r="B99" t="s">
        <v>59</v>
      </c>
      <c r="C99" s="1">
        <v>37942</v>
      </c>
      <c r="D99" s="4">
        <v>0</v>
      </c>
      <c r="E99">
        <v>28.4</v>
      </c>
      <c r="F99">
        <v>6175100</v>
      </c>
    </row>
    <row r="100" spans="1:6" x14ac:dyDescent="0.45">
      <c r="A100" t="s">
        <v>46</v>
      </c>
      <c r="B100" t="s">
        <v>59</v>
      </c>
      <c r="C100" s="1">
        <v>37949</v>
      </c>
      <c r="D100" s="4">
        <v>0</v>
      </c>
      <c r="E100">
        <v>30.15</v>
      </c>
      <c r="F100">
        <v>8800400</v>
      </c>
    </row>
    <row r="101" spans="1:6" x14ac:dyDescent="0.45">
      <c r="A101" t="s">
        <v>46</v>
      </c>
      <c r="B101" t="s">
        <v>59</v>
      </c>
      <c r="C101" s="1">
        <v>37956</v>
      </c>
      <c r="D101" s="4">
        <v>0</v>
      </c>
      <c r="E101">
        <v>31.29</v>
      </c>
      <c r="F101">
        <v>8397800</v>
      </c>
    </row>
    <row r="102" spans="1:6" x14ac:dyDescent="0.45">
      <c r="A102" t="s">
        <v>46</v>
      </c>
      <c r="B102" t="s">
        <v>59</v>
      </c>
      <c r="C102" s="1">
        <v>37963</v>
      </c>
      <c r="D102" s="4">
        <v>0</v>
      </c>
      <c r="E102">
        <v>31.46</v>
      </c>
      <c r="F102">
        <v>5682600</v>
      </c>
    </row>
    <row r="103" spans="1:6" x14ac:dyDescent="0.45">
      <c r="A103" t="s">
        <v>46</v>
      </c>
      <c r="B103" t="s">
        <v>59</v>
      </c>
      <c r="C103" s="1">
        <v>37970</v>
      </c>
      <c r="D103" s="4">
        <v>0</v>
      </c>
      <c r="E103">
        <v>31.95</v>
      </c>
      <c r="F103">
        <v>4351600</v>
      </c>
    </row>
    <row r="104" spans="1:6" x14ac:dyDescent="0.45">
      <c r="A104" t="s">
        <v>46</v>
      </c>
      <c r="B104" t="s">
        <v>59</v>
      </c>
      <c r="C104" s="1">
        <v>37977</v>
      </c>
      <c r="D104" s="4">
        <v>0</v>
      </c>
      <c r="E104">
        <v>32.979999999999997</v>
      </c>
      <c r="F104">
        <v>7562800</v>
      </c>
    </row>
    <row r="105" spans="1:6" x14ac:dyDescent="0.45">
      <c r="A105" t="s">
        <v>46</v>
      </c>
      <c r="B105" t="s">
        <v>59</v>
      </c>
      <c r="C105" s="1">
        <v>37984</v>
      </c>
      <c r="D105" s="4">
        <v>0</v>
      </c>
      <c r="E105">
        <v>32.880000000000003</v>
      </c>
      <c r="F105">
        <v>1081600</v>
      </c>
    </row>
    <row r="106" spans="1:6" x14ac:dyDescent="0.45">
      <c r="A106" t="s">
        <v>46</v>
      </c>
      <c r="B106" t="s">
        <v>59</v>
      </c>
      <c r="C106" s="1">
        <v>37991</v>
      </c>
      <c r="D106" s="4">
        <v>0</v>
      </c>
      <c r="E106">
        <v>34.67</v>
      </c>
      <c r="F106">
        <v>5231900</v>
      </c>
    </row>
    <row r="107" spans="1:6" x14ac:dyDescent="0.45">
      <c r="A107" t="s">
        <v>46</v>
      </c>
      <c r="B107" t="s">
        <v>59</v>
      </c>
      <c r="C107" s="1">
        <v>37998</v>
      </c>
      <c r="D107" s="4">
        <v>0</v>
      </c>
      <c r="E107">
        <v>32.799999999999997</v>
      </c>
      <c r="F107">
        <v>9455800</v>
      </c>
    </row>
    <row r="108" spans="1:6" x14ac:dyDescent="0.45">
      <c r="A108" t="s">
        <v>46</v>
      </c>
      <c r="B108" t="s">
        <v>59</v>
      </c>
      <c r="C108" s="1">
        <v>38005</v>
      </c>
      <c r="D108" s="4">
        <v>0</v>
      </c>
      <c r="E108">
        <v>37.619999999999997</v>
      </c>
      <c r="F108">
        <v>12990200</v>
      </c>
    </row>
    <row r="109" spans="1:6" x14ac:dyDescent="0.45">
      <c r="A109" t="s">
        <v>46</v>
      </c>
      <c r="B109" t="s">
        <v>59</v>
      </c>
      <c r="C109" s="1">
        <v>38012</v>
      </c>
      <c r="D109" s="4">
        <v>0</v>
      </c>
      <c r="E109">
        <v>36.770000000000003</v>
      </c>
      <c r="F109">
        <v>17265100</v>
      </c>
    </row>
    <row r="110" spans="1:6" x14ac:dyDescent="0.45">
      <c r="A110" t="s">
        <v>46</v>
      </c>
      <c r="B110" t="s">
        <v>59</v>
      </c>
      <c r="C110" s="1">
        <v>38019</v>
      </c>
      <c r="D110" s="4">
        <v>0</v>
      </c>
      <c r="E110">
        <v>35.700000000000003</v>
      </c>
      <c r="F110">
        <v>9364400</v>
      </c>
    </row>
    <row r="111" spans="1:6" x14ac:dyDescent="0.45">
      <c r="A111" t="s">
        <v>46</v>
      </c>
      <c r="B111" t="s">
        <v>59</v>
      </c>
      <c r="C111" s="1">
        <v>38026</v>
      </c>
      <c r="D111" s="4">
        <v>0</v>
      </c>
      <c r="E111">
        <v>37.56</v>
      </c>
      <c r="F111">
        <v>9407300</v>
      </c>
    </row>
    <row r="112" spans="1:6" x14ac:dyDescent="0.45">
      <c r="A112" t="s">
        <v>46</v>
      </c>
      <c r="B112" t="s">
        <v>59</v>
      </c>
      <c r="C112" s="1">
        <v>38033</v>
      </c>
      <c r="D112" s="4">
        <v>0</v>
      </c>
      <c r="E112">
        <v>36.67</v>
      </c>
      <c r="F112">
        <v>6856000</v>
      </c>
    </row>
    <row r="113" spans="1:6" x14ac:dyDescent="0.45">
      <c r="A113" t="s">
        <v>46</v>
      </c>
      <c r="B113" t="s">
        <v>59</v>
      </c>
      <c r="C113" s="1">
        <v>38040</v>
      </c>
      <c r="D113" s="4">
        <v>0</v>
      </c>
      <c r="E113">
        <v>36.9</v>
      </c>
      <c r="F113">
        <v>8868100</v>
      </c>
    </row>
    <row r="114" spans="1:6" x14ac:dyDescent="0.45">
      <c r="A114" t="s">
        <v>46</v>
      </c>
      <c r="B114" t="s">
        <v>59</v>
      </c>
      <c r="C114" s="1">
        <v>38047</v>
      </c>
      <c r="D114" s="4">
        <v>0</v>
      </c>
      <c r="E114">
        <v>37.03</v>
      </c>
      <c r="F114">
        <v>14693400</v>
      </c>
    </row>
    <row r="115" spans="1:6" x14ac:dyDescent="0.45">
      <c r="A115" t="s">
        <v>46</v>
      </c>
      <c r="B115" t="s">
        <v>59</v>
      </c>
      <c r="C115" s="1">
        <v>38054</v>
      </c>
      <c r="D115" s="4">
        <v>0</v>
      </c>
      <c r="E115">
        <v>35.979999999999997</v>
      </c>
      <c r="F115">
        <v>6848500</v>
      </c>
    </row>
    <row r="116" spans="1:6" x14ac:dyDescent="0.45">
      <c r="A116" t="s">
        <v>46</v>
      </c>
      <c r="B116" t="s">
        <v>59</v>
      </c>
      <c r="C116" s="1">
        <v>38061</v>
      </c>
      <c r="D116" s="4">
        <v>0</v>
      </c>
      <c r="E116">
        <v>39.19</v>
      </c>
      <c r="F116">
        <v>15175200</v>
      </c>
    </row>
    <row r="117" spans="1:6" x14ac:dyDescent="0.45">
      <c r="A117" t="s">
        <v>46</v>
      </c>
      <c r="B117" t="s">
        <v>59</v>
      </c>
      <c r="C117" s="1">
        <v>38068</v>
      </c>
      <c r="D117" s="4">
        <v>0</v>
      </c>
      <c r="E117">
        <v>38.450000000000003</v>
      </c>
      <c r="F117">
        <v>12319400</v>
      </c>
    </row>
    <row r="118" spans="1:6" x14ac:dyDescent="0.45">
      <c r="A118" t="s">
        <v>46</v>
      </c>
      <c r="B118" t="s">
        <v>59</v>
      </c>
      <c r="C118" s="1">
        <v>38075</v>
      </c>
      <c r="D118" s="4">
        <v>0</v>
      </c>
      <c r="E118">
        <v>40.56</v>
      </c>
      <c r="F118">
        <v>13326600</v>
      </c>
    </row>
    <row r="119" spans="1:6" x14ac:dyDescent="0.45">
      <c r="A119" t="s">
        <v>46</v>
      </c>
      <c r="B119" t="s">
        <v>59</v>
      </c>
      <c r="C119" s="1">
        <v>38082</v>
      </c>
      <c r="D119" s="4">
        <v>0</v>
      </c>
      <c r="E119">
        <v>42.348999999999997</v>
      </c>
      <c r="F119">
        <v>12506600</v>
      </c>
    </row>
    <row r="120" spans="1:6" x14ac:dyDescent="0.45">
      <c r="A120" t="s">
        <v>46</v>
      </c>
      <c r="B120" t="s">
        <v>59</v>
      </c>
      <c r="C120" s="1">
        <v>38089</v>
      </c>
      <c r="D120" s="4">
        <v>0</v>
      </c>
      <c r="E120">
        <v>40.18</v>
      </c>
      <c r="F120">
        <v>10412300</v>
      </c>
    </row>
    <row r="121" spans="1:6" x14ac:dyDescent="0.45">
      <c r="A121" t="s">
        <v>46</v>
      </c>
      <c r="B121" t="s">
        <v>59</v>
      </c>
      <c r="C121" s="1">
        <v>38096</v>
      </c>
      <c r="D121" s="4">
        <v>0</v>
      </c>
      <c r="E121">
        <v>38.75</v>
      </c>
      <c r="F121">
        <v>8725400</v>
      </c>
    </row>
    <row r="122" spans="1:6" x14ac:dyDescent="0.45">
      <c r="A122" t="s">
        <v>46</v>
      </c>
      <c r="B122" t="s">
        <v>59</v>
      </c>
      <c r="C122" s="1">
        <v>38103</v>
      </c>
      <c r="D122" s="4">
        <v>0</v>
      </c>
      <c r="E122">
        <v>37.122</v>
      </c>
      <c r="F122">
        <v>5013100</v>
      </c>
    </row>
    <row r="123" spans="1:6" x14ac:dyDescent="0.45">
      <c r="A123" t="s">
        <v>46</v>
      </c>
      <c r="B123" t="s">
        <v>59</v>
      </c>
      <c r="C123" s="1">
        <v>38110</v>
      </c>
      <c r="D123" s="4">
        <v>0</v>
      </c>
      <c r="E123">
        <v>37.131</v>
      </c>
      <c r="F123">
        <v>1842300</v>
      </c>
    </row>
    <row r="124" spans="1:6" x14ac:dyDescent="0.45">
      <c r="A124" t="s">
        <v>46</v>
      </c>
      <c r="B124" t="s">
        <v>59</v>
      </c>
      <c r="C124" s="1">
        <v>38117</v>
      </c>
      <c r="D124" s="4">
        <v>0</v>
      </c>
      <c r="E124">
        <v>34.380000000000003</v>
      </c>
      <c r="F124">
        <v>5110100</v>
      </c>
    </row>
    <row r="125" spans="1:6" x14ac:dyDescent="0.45">
      <c r="A125" t="s">
        <v>46</v>
      </c>
      <c r="B125" t="s">
        <v>59</v>
      </c>
      <c r="C125" s="1">
        <v>38124</v>
      </c>
      <c r="D125" s="4">
        <v>0</v>
      </c>
      <c r="E125">
        <v>37.75</v>
      </c>
      <c r="F125">
        <v>7620300</v>
      </c>
    </row>
    <row r="126" spans="1:6" x14ac:dyDescent="0.45">
      <c r="A126" t="s">
        <v>46</v>
      </c>
      <c r="B126" t="s">
        <v>59</v>
      </c>
      <c r="C126" s="1">
        <v>38131</v>
      </c>
      <c r="D126" s="4">
        <v>0</v>
      </c>
      <c r="E126">
        <v>37.000999999999998</v>
      </c>
      <c r="F126">
        <v>4762200</v>
      </c>
    </row>
    <row r="127" spans="1:6" x14ac:dyDescent="0.45">
      <c r="A127" t="s">
        <v>46</v>
      </c>
      <c r="B127" t="s">
        <v>59</v>
      </c>
      <c r="C127" s="1">
        <v>38138</v>
      </c>
      <c r="D127" s="4">
        <v>0</v>
      </c>
      <c r="E127">
        <v>37.344999999999999</v>
      </c>
      <c r="F127">
        <v>4811300</v>
      </c>
    </row>
    <row r="128" spans="1:6" x14ac:dyDescent="0.45">
      <c r="A128" t="s">
        <v>46</v>
      </c>
      <c r="B128" t="s">
        <v>59</v>
      </c>
      <c r="C128" s="1">
        <v>38145</v>
      </c>
      <c r="D128" s="4">
        <v>0</v>
      </c>
      <c r="E128">
        <v>36.549999999999997</v>
      </c>
      <c r="F128">
        <v>2764800</v>
      </c>
    </row>
    <row r="129" spans="1:6" x14ac:dyDescent="0.45">
      <c r="A129" t="s">
        <v>46</v>
      </c>
      <c r="B129" t="s">
        <v>59</v>
      </c>
      <c r="C129" s="1">
        <v>38152</v>
      </c>
      <c r="D129" s="4">
        <v>0</v>
      </c>
      <c r="E129">
        <v>37.65</v>
      </c>
      <c r="F129">
        <v>4898500</v>
      </c>
    </row>
    <row r="130" spans="1:6" x14ac:dyDescent="0.45">
      <c r="A130" t="s">
        <v>46</v>
      </c>
      <c r="B130" t="s">
        <v>59</v>
      </c>
      <c r="C130" s="1">
        <v>38159</v>
      </c>
      <c r="D130" s="4">
        <v>0</v>
      </c>
      <c r="E130">
        <v>37.36</v>
      </c>
      <c r="F130">
        <v>4025100</v>
      </c>
    </row>
    <row r="131" spans="1:6" x14ac:dyDescent="0.45">
      <c r="A131" t="s">
        <v>46</v>
      </c>
      <c r="B131" t="s">
        <v>59</v>
      </c>
      <c r="C131" s="1">
        <v>38166</v>
      </c>
      <c r="D131" s="4">
        <v>0</v>
      </c>
      <c r="E131">
        <v>34.4</v>
      </c>
      <c r="F131">
        <v>7037600</v>
      </c>
    </row>
    <row r="132" spans="1:6" x14ac:dyDescent="0.45">
      <c r="A132" t="s">
        <v>46</v>
      </c>
      <c r="B132" t="s">
        <v>59</v>
      </c>
      <c r="C132" s="1">
        <v>38173</v>
      </c>
      <c r="D132" s="4">
        <v>0</v>
      </c>
      <c r="E132">
        <v>34.26</v>
      </c>
      <c r="F132">
        <v>4653000</v>
      </c>
    </row>
    <row r="133" spans="1:6" x14ac:dyDescent="0.45">
      <c r="A133" t="s">
        <v>46</v>
      </c>
      <c r="B133" t="s">
        <v>59</v>
      </c>
      <c r="C133" s="1">
        <v>38180</v>
      </c>
      <c r="D133" s="4">
        <v>0</v>
      </c>
      <c r="E133">
        <v>35.549999999999997</v>
      </c>
      <c r="F133">
        <v>2592200</v>
      </c>
    </row>
    <row r="134" spans="1:6" x14ac:dyDescent="0.45">
      <c r="A134" t="s">
        <v>46</v>
      </c>
      <c r="B134" t="s">
        <v>59</v>
      </c>
      <c r="C134" s="1">
        <v>38187</v>
      </c>
      <c r="D134" s="4">
        <v>0</v>
      </c>
      <c r="E134">
        <v>32.28</v>
      </c>
      <c r="F134">
        <v>5380800</v>
      </c>
    </row>
    <row r="135" spans="1:6" x14ac:dyDescent="0.45">
      <c r="A135" t="s">
        <v>46</v>
      </c>
      <c r="B135" t="s">
        <v>59</v>
      </c>
      <c r="C135" s="1">
        <v>38194</v>
      </c>
      <c r="D135" s="4">
        <v>0</v>
      </c>
      <c r="E135">
        <v>31.9</v>
      </c>
      <c r="F135">
        <v>3492200</v>
      </c>
    </row>
    <row r="136" spans="1:6" x14ac:dyDescent="0.45">
      <c r="A136" t="s">
        <v>46</v>
      </c>
      <c r="B136" t="s">
        <v>59</v>
      </c>
      <c r="C136" s="1">
        <v>38201</v>
      </c>
      <c r="D136" s="4">
        <v>0</v>
      </c>
      <c r="E136">
        <v>35</v>
      </c>
      <c r="F136">
        <v>7955600</v>
      </c>
    </row>
    <row r="137" spans="1:6" x14ac:dyDescent="0.45">
      <c r="A137" t="s">
        <v>46</v>
      </c>
      <c r="B137" t="s">
        <v>59</v>
      </c>
      <c r="C137" s="1">
        <v>38208</v>
      </c>
      <c r="D137" s="4">
        <v>0</v>
      </c>
      <c r="E137">
        <v>34.4</v>
      </c>
      <c r="F137">
        <v>2915000</v>
      </c>
    </row>
    <row r="138" spans="1:6" x14ac:dyDescent="0.45">
      <c r="A138" t="s">
        <v>46</v>
      </c>
      <c r="B138" t="s">
        <v>59</v>
      </c>
      <c r="C138" s="1">
        <v>38215</v>
      </c>
      <c r="D138" s="4">
        <v>0</v>
      </c>
      <c r="E138">
        <v>38.19</v>
      </c>
      <c r="F138">
        <v>6846800</v>
      </c>
    </row>
    <row r="139" spans="1:6" x14ac:dyDescent="0.45">
      <c r="A139" t="s">
        <v>46</v>
      </c>
      <c r="B139" t="s">
        <v>59</v>
      </c>
      <c r="C139" s="1">
        <v>38222</v>
      </c>
      <c r="D139" s="4">
        <v>0</v>
      </c>
      <c r="E139">
        <v>39</v>
      </c>
      <c r="F139">
        <v>3868100</v>
      </c>
    </row>
    <row r="140" spans="1:6" x14ac:dyDescent="0.45">
      <c r="A140" t="s">
        <v>46</v>
      </c>
      <c r="B140" t="s">
        <v>59</v>
      </c>
      <c r="C140" s="1">
        <v>38229</v>
      </c>
      <c r="D140" s="4">
        <v>0</v>
      </c>
      <c r="E140">
        <v>40.9</v>
      </c>
      <c r="F140">
        <v>5794300</v>
      </c>
    </row>
    <row r="141" spans="1:6" x14ac:dyDescent="0.45">
      <c r="A141" t="s">
        <v>46</v>
      </c>
      <c r="B141" t="s">
        <v>59</v>
      </c>
      <c r="C141" s="1">
        <v>38236</v>
      </c>
      <c r="D141" s="4">
        <v>0</v>
      </c>
      <c r="E141">
        <v>43</v>
      </c>
      <c r="F141">
        <v>7611900</v>
      </c>
    </row>
    <row r="142" spans="1:6" x14ac:dyDescent="0.45">
      <c r="A142" t="s">
        <v>46</v>
      </c>
      <c r="B142" t="s">
        <v>59</v>
      </c>
      <c r="C142" s="1">
        <v>38243</v>
      </c>
      <c r="D142" s="4">
        <v>0</v>
      </c>
      <c r="E142">
        <v>43.5</v>
      </c>
      <c r="F142">
        <v>8052200</v>
      </c>
    </row>
    <row r="143" spans="1:6" x14ac:dyDescent="0.45">
      <c r="A143" t="s">
        <v>46</v>
      </c>
      <c r="B143" t="s">
        <v>59</v>
      </c>
      <c r="C143" s="1">
        <v>38250</v>
      </c>
      <c r="D143" s="4">
        <v>0</v>
      </c>
      <c r="E143">
        <v>44.51</v>
      </c>
      <c r="F143">
        <v>9027100</v>
      </c>
    </row>
    <row r="144" spans="1:6" x14ac:dyDescent="0.45">
      <c r="A144" t="s">
        <v>46</v>
      </c>
      <c r="B144" t="s">
        <v>59</v>
      </c>
      <c r="C144" s="1">
        <v>38257</v>
      </c>
      <c r="D144" s="4">
        <v>0</v>
      </c>
      <c r="E144">
        <v>48.14</v>
      </c>
      <c r="F144">
        <v>4678400</v>
      </c>
    </row>
    <row r="145" spans="1:6" x14ac:dyDescent="0.45">
      <c r="A145" t="s">
        <v>46</v>
      </c>
      <c r="B145" t="s">
        <v>59</v>
      </c>
      <c r="C145" s="1">
        <v>38264</v>
      </c>
      <c r="D145" s="4">
        <v>0</v>
      </c>
      <c r="E145">
        <v>54.09</v>
      </c>
      <c r="F145">
        <v>10732700</v>
      </c>
    </row>
    <row r="146" spans="1:6" x14ac:dyDescent="0.45">
      <c r="A146" t="s">
        <v>46</v>
      </c>
      <c r="B146" t="s">
        <v>59</v>
      </c>
      <c r="C146" s="1">
        <v>38271</v>
      </c>
      <c r="D146" s="4">
        <v>0</v>
      </c>
      <c r="E146">
        <v>49.5</v>
      </c>
      <c r="F146">
        <v>7554900</v>
      </c>
    </row>
    <row r="147" spans="1:6" x14ac:dyDescent="0.45">
      <c r="A147" t="s">
        <v>46</v>
      </c>
      <c r="B147" t="s">
        <v>59</v>
      </c>
      <c r="C147" s="1">
        <v>38278</v>
      </c>
      <c r="D147" s="4">
        <v>0</v>
      </c>
      <c r="E147">
        <v>52.28</v>
      </c>
      <c r="F147">
        <v>5902100</v>
      </c>
    </row>
    <row r="148" spans="1:6" x14ac:dyDescent="0.45">
      <c r="A148" t="s">
        <v>46</v>
      </c>
      <c r="B148" t="s">
        <v>59</v>
      </c>
      <c r="C148" s="1">
        <v>38285</v>
      </c>
      <c r="D148" s="4">
        <v>0</v>
      </c>
      <c r="E148">
        <v>49.4</v>
      </c>
      <c r="F148">
        <v>6674800</v>
      </c>
    </row>
    <row r="149" spans="1:6" x14ac:dyDescent="0.45">
      <c r="A149" t="s">
        <v>46</v>
      </c>
      <c r="B149" t="s">
        <v>59</v>
      </c>
      <c r="C149" s="1">
        <v>38292</v>
      </c>
      <c r="D149" s="4">
        <v>0</v>
      </c>
      <c r="E149">
        <v>49.8</v>
      </c>
      <c r="F149">
        <v>3691600</v>
      </c>
    </row>
    <row r="150" spans="1:6" x14ac:dyDescent="0.45">
      <c r="A150" t="s">
        <v>46</v>
      </c>
      <c r="B150" t="s">
        <v>59</v>
      </c>
      <c r="C150" s="1">
        <v>38299</v>
      </c>
      <c r="D150" s="4">
        <v>0</v>
      </c>
      <c r="E150">
        <v>48.21</v>
      </c>
      <c r="F150">
        <v>3915200</v>
      </c>
    </row>
    <row r="151" spans="1:6" x14ac:dyDescent="0.45">
      <c r="A151" t="s">
        <v>46</v>
      </c>
      <c r="B151" t="s">
        <v>59</v>
      </c>
      <c r="C151" s="1">
        <v>38306</v>
      </c>
      <c r="D151" s="4">
        <v>0</v>
      </c>
      <c r="E151">
        <v>47.15</v>
      </c>
      <c r="F151">
        <v>7079200</v>
      </c>
    </row>
    <row r="152" spans="1:6" x14ac:dyDescent="0.45">
      <c r="A152" t="s">
        <v>46</v>
      </c>
      <c r="B152" t="s">
        <v>59</v>
      </c>
      <c r="C152" s="1">
        <v>38313</v>
      </c>
      <c r="D152" s="4">
        <v>0</v>
      </c>
      <c r="E152">
        <v>43.05</v>
      </c>
      <c r="F152">
        <v>5459100</v>
      </c>
    </row>
    <row r="153" spans="1:6" x14ac:dyDescent="0.45">
      <c r="A153" t="s">
        <v>46</v>
      </c>
      <c r="B153" t="s">
        <v>59</v>
      </c>
      <c r="C153" s="1">
        <v>38320</v>
      </c>
      <c r="D153" s="4">
        <v>0</v>
      </c>
      <c r="E153">
        <v>40.799999999999997</v>
      </c>
      <c r="F153">
        <v>2245500</v>
      </c>
    </row>
    <row r="154" spans="1:6" x14ac:dyDescent="0.45">
      <c r="A154" t="s">
        <v>46</v>
      </c>
      <c r="B154" t="s">
        <v>59</v>
      </c>
      <c r="C154" s="1">
        <v>38327</v>
      </c>
      <c r="D154" s="4">
        <v>0</v>
      </c>
      <c r="E154">
        <v>38.950000000000003</v>
      </c>
      <c r="F154">
        <v>5921300</v>
      </c>
    </row>
    <row r="155" spans="1:6" x14ac:dyDescent="0.45">
      <c r="A155" t="s">
        <v>46</v>
      </c>
      <c r="B155" t="s">
        <v>59</v>
      </c>
      <c r="C155" s="1">
        <v>38334</v>
      </c>
      <c r="D155" s="4">
        <v>0</v>
      </c>
      <c r="E155">
        <v>37.975000000000001</v>
      </c>
      <c r="F155">
        <v>2103800</v>
      </c>
    </row>
    <row r="156" spans="1:6" x14ac:dyDescent="0.45">
      <c r="A156" t="s">
        <v>46</v>
      </c>
      <c r="B156" t="s">
        <v>59</v>
      </c>
      <c r="C156" s="1">
        <v>38341</v>
      </c>
      <c r="D156" s="4">
        <v>0</v>
      </c>
      <c r="E156">
        <v>40.100999999999999</v>
      </c>
      <c r="F156">
        <v>4505000</v>
      </c>
    </row>
    <row r="157" spans="1:6" x14ac:dyDescent="0.45">
      <c r="A157" t="s">
        <v>46</v>
      </c>
      <c r="B157" t="s">
        <v>59</v>
      </c>
      <c r="C157" s="1">
        <v>38348</v>
      </c>
      <c r="D157" s="4">
        <v>0</v>
      </c>
      <c r="E157">
        <v>41</v>
      </c>
      <c r="F157">
        <v>1968500</v>
      </c>
    </row>
    <row r="158" spans="1:6" x14ac:dyDescent="0.45">
      <c r="A158" t="s">
        <v>46</v>
      </c>
      <c r="B158" t="s">
        <v>59</v>
      </c>
      <c r="C158" s="1">
        <v>38362</v>
      </c>
      <c r="D158" s="4">
        <v>0</v>
      </c>
      <c r="E158">
        <v>39.299999999999997</v>
      </c>
      <c r="F158">
        <v>3690300</v>
      </c>
    </row>
    <row r="159" spans="1:6" x14ac:dyDescent="0.45">
      <c r="A159" t="s">
        <v>46</v>
      </c>
      <c r="B159" t="s">
        <v>59</v>
      </c>
      <c r="C159" s="1">
        <v>38369</v>
      </c>
      <c r="D159" s="4">
        <v>0</v>
      </c>
      <c r="E159">
        <v>41.348999999999997</v>
      </c>
      <c r="F159">
        <v>7080400</v>
      </c>
    </row>
    <row r="160" spans="1:6" x14ac:dyDescent="0.45">
      <c r="A160" t="s">
        <v>46</v>
      </c>
      <c r="B160" t="s">
        <v>59</v>
      </c>
      <c r="C160" s="1">
        <v>38376</v>
      </c>
      <c r="D160" s="4">
        <v>0</v>
      </c>
      <c r="E160">
        <v>44.750999999999998</v>
      </c>
      <c r="F160">
        <v>4165100</v>
      </c>
    </row>
    <row r="161" spans="1:6" x14ac:dyDescent="0.45">
      <c r="A161" t="s">
        <v>46</v>
      </c>
      <c r="B161" t="s">
        <v>59</v>
      </c>
      <c r="C161" s="1">
        <v>38383</v>
      </c>
      <c r="D161" s="4">
        <v>0</v>
      </c>
      <c r="E161">
        <v>46.003</v>
      </c>
      <c r="F161">
        <v>5433600</v>
      </c>
    </row>
    <row r="162" spans="1:6" x14ac:dyDescent="0.45">
      <c r="A162" t="s">
        <v>46</v>
      </c>
      <c r="B162" t="s">
        <v>59</v>
      </c>
      <c r="C162" s="1">
        <v>38390</v>
      </c>
      <c r="D162" s="4">
        <v>0</v>
      </c>
      <c r="E162">
        <v>44.404000000000003</v>
      </c>
      <c r="F162">
        <v>5034800</v>
      </c>
    </row>
    <row r="163" spans="1:6" x14ac:dyDescent="0.45">
      <c r="A163" t="s">
        <v>46</v>
      </c>
      <c r="B163" t="s">
        <v>59</v>
      </c>
      <c r="C163" s="1">
        <v>38397</v>
      </c>
      <c r="D163" s="4">
        <v>0</v>
      </c>
      <c r="E163">
        <v>45.5</v>
      </c>
      <c r="F163">
        <v>5291800</v>
      </c>
    </row>
    <row r="164" spans="1:6" x14ac:dyDescent="0.45">
      <c r="A164" t="s">
        <v>46</v>
      </c>
      <c r="B164" t="s">
        <v>59</v>
      </c>
      <c r="C164" s="1">
        <v>38404</v>
      </c>
      <c r="D164" s="4">
        <v>0</v>
      </c>
      <c r="E164">
        <v>49.21</v>
      </c>
      <c r="F164">
        <v>7634300</v>
      </c>
    </row>
    <row r="165" spans="1:6" x14ac:dyDescent="0.45">
      <c r="A165" t="s">
        <v>46</v>
      </c>
      <c r="B165" t="s">
        <v>59</v>
      </c>
      <c r="C165" s="1">
        <v>38411</v>
      </c>
      <c r="D165" s="4">
        <v>0</v>
      </c>
      <c r="E165">
        <v>50.69</v>
      </c>
      <c r="F165">
        <v>16036800</v>
      </c>
    </row>
    <row r="166" spans="1:6" x14ac:dyDescent="0.45">
      <c r="A166" t="s">
        <v>46</v>
      </c>
      <c r="B166" t="s">
        <v>59</v>
      </c>
      <c r="C166" s="1">
        <v>38418</v>
      </c>
      <c r="D166" s="4">
        <v>0</v>
      </c>
      <c r="E166">
        <v>48.41</v>
      </c>
      <c r="F166">
        <v>4417100</v>
      </c>
    </row>
    <row r="167" spans="1:6" x14ac:dyDescent="0.45">
      <c r="A167" t="s">
        <v>46</v>
      </c>
      <c r="B167" t="s">
        <v>59</v>
      </c>
      <c r="C167" s="1">
        <v>38425</v>
      </c>
      <c r="D167" s="4">
        <v>0</v>
      </c>
      <c r="E167">
        <v>45.41</v>
      </c>
      <c r="F167">
        <v>7004900</v>
      </c>
    </row>
    <row r="168" spans="1:6" x14ac:dyDescent="0.45">
      <c r="A168" t="s">
        <v>46</v>
      </c>
      <c r="B168" t="s">
        <v>59</v>
      </c>
      <c r="C168" s="1">
        <v>38432</v>
      </c>
      <c r="D168" s="4">
        <v>0</v>
      </c>
      <c r="E168">
        <v>46.45</v>
      </c>
      <c r="F168">
        <v>5763900</v>
      </c>
    </row>
    <row r="169" spans="1:6" x14ac:dyDescent="0.45">
      <c r="A169" t="s">
        <v>46</v>
      </c>
      <c r="B169" t="s">
        <v>59</v>
      </c>
      <c r="C169" s="1">
        <v>38439</v>
      </c>
      <c r="D169" s="4">
        <v>0</v>
      </c>
      <c r="E169">
        <v>46.500999999999998</v>
      </c>
      <c r="F169">
        <v>5167600</v>
      </c>
    </row>
    <row r="170" spans="1:6" x14ac:dyDescent="0.45">
      <c r="A170" t="s">
        <v>46</v>
      </c>
      <c r="B170" t="s">
        <v>59</v>
      </c>
      <c r="C170" s="1">
        <v>38446</v>
      </c>
      <c r="D170" s="4">
        <v>0</v>
      </c>
      <c r="E170">
        <v>49.3</v>
      </c>
      <c r="F170">
        <v>10026200</v>
      </c>
    </row>
    <row r="171" spans="1:6" x14ac:dyDescent="0.45">
      <c r="A171" t="s">
        <v>46</v>
      </c>
      <c r="B171" t="s">
        <v>59</v>
      </c>
      <c r="C171" s="1">
        <v>38453</v>
      </c>
      <c r="D171" s="4">
        <v>0</v>
      </c>
      <c r="E171">
        <v>46.7</v>
      </c>
      <c r="F171">
        <v>6042900</v>
      </c>
    </row>
    <row r="172" spans="1:6" x14ac:dyDescent="0.45">
      <c r="A172" t="s">
        <v>46</v>
      </c>
      <c r="B172" t="s">
        <v>59</v>
      </c>
      <c r="C172" s="1">
        <v>38460</v>
      </c>
      <c r="D172" s="4">
        <v>0</v>
      </c>
      <c r="E172">
        <v>48.55</v>
      </c>
      <c r="F172">
        <v>4763500</v>
      </c>
    </row>
    <row r="173" spans="1:6" x14ac:dyDescent="0.45">
      <c r="A173" t="s">
        <v>46</v>
      </c>
      <c r="B173" t="s">
        <v>59</v>
      </c>
      <c r="C173" s="1">
        <v>38467</v>
      </c>
      <c r="D173" s="4">
        <v>0</v>
      </c>
      <c r="E173">
        <v>46.55</v>
      </c>
      <c r="F173">
        <v>3233700</v>
      </c>
    </row>
    <row r="174" spans="1:6" x14ac:dyDescent="0.45">
      <c r="A174" t="s">
        <v>46</v>
      </c>
      <c r="B174" t="s">
        <v>59</v>
      </c>
      <c r="C174" s="1">
        <v>38474</v>
      </c>
      <c r="D174" s="4">
        <v>0</v>
      </c>
      <c r="E174">
        <v>46.64</v>
      </c>
      <c r="F174">
        <v>1767100</v>
      </c>
    </row>
    <row r="175" spans="1:6" x14ac:dyDescent="0.45">
      <c r="A175" t="s">
        <v>46</v>
      </c>
      <c r="B175" t="s">
        <v>59</v>
      </c>
      <c r="C175" s="1">
        <v>38481</v>
      </c>
      <c r="D175" s="4">
        <v>0</v>
      </c>
      <c r="E175">
        <v>44.7</v>
      </c>
      <c r="F175">
        <v>2638600</v>
      </c>
    </row>
    <row r="176" spans="1:6" x14ac:dyDescent="0.45">
      <c r="A176" t="s">
        <v>46</v>
      </c>
      <c r="B176" t="s">
        <v>59</v>
      </c>
      <c r="C176" s="1">
        <v>38488</v>
      </c>
      <c r="D176" s="4">
        <v>0</v>
      </c>
      <c r="E176">
        <v>46.3</v>
      </c>
      <c r="F176">
        <v>3894200</v>
      </c>
    </row>
    <row r="177" spans="1:6" x14ac:dyDescent="0.45">
      <c r="A177" t="s">
        <v>46</v>
      </c>
      <c r="B177" t="s">
        <v>59</v>
      </c>
      <c r="C177" s="1">
        <v>38495</v>
      </c>
      <c r="D177" s="4">
        <v>0</v>
      </c>
      <c r="E177">
        <v>47</v>
      </c>
      <c r="F177">
        <v>5838300</v>
      </c>
    </row>
    <row r="178" spans="1:6" x14ac:dyDescent="0.45">
      <c r="A178" t="s">
        <v>46</v>
      </c>
      <c r="B178" t="s">
        <v>59</v>
      </c>
      <c r="C178" s="1">
        <v>38502</v>
      </c>
      <c r="D178" s="4">
        <v>0</v>
      </c>
      <c r="E178">
        <v>49.798000000000002</v>
      </c>
      <c r="F178">
        <v>5779300</v>
      </c>
    </row>
    <row r="179" spans="1:6" x14ac:dyDescent="0.45">
      <c r="A179" t="s">
        <v>46</v>
      </c>
      <c r="B179" t="s">
        <v>59</v>
      </c>
      <c r="C179" s="1">
        <v>38509</v>
      </c>
      <c r="D179" s="4">
        <v>0</v>
      </c>
      <c r="E179">
        <v>51.4</v>
      </c>
      <c r="F179">
        <v>13929400</v>
      </c>
    </row>
    <row r="180" spans="1:6" x14ac:dyDescent="0.45">
      <c r="A180" t="s">
        <v>46</v>
      </c>
      <c r="B180" t="s">
        <v>59</v>
      </c>
      <c r="C180" s="1">
        <v>38516</v>
      </c>
      <c r="D180" s="4">
        <v>0</v>
      </c>
      <c r="E180">
        <v>52.1</v>
      </c>
      <c r="F180">
        <v>4556200</v>
      </c>
    </row>
    <row r="181" spans="1:6" x14ac:dyDescent="0.45">
      <c r="A181" t="s">
        <v>46</v>
      </c>
      <c r="B181" t="s">
        <v>59</v>
      </c>
      <c r="C181" s="1">
        <v>38523</v>
      </c>
      <c r="D181" s="4">
        <v>0</v>
      </c>
      <c r="E181">
        <v>51.44</v>
      </c>
      <c r="F181">
        <v>4381900</v>
      </c>
    </row>
    <row r="182" spans="1:6" x14ac:dyDescent="0.45">
      <c r="A182" t="s">
        <v>46</v>
      </c>
      <c r="B182" t="s">
        <v>59</v>
      </c>
      <c r="C182" s="1">
        <v>38530</v>
      </c>
      <c r="D182" s="4">
        <v>0</v>
      </c>
      <c r="E182">
        <v>53.99</v>
      </c>
      <c r="F182">
        <v>8120900</v>
      </c>
    </row>
    <row r="183" spans="1:6" x14ac:dyDescent="0.45">
      <c r="A183" t="s">
        <v>46</v>
      </c>
      <c r="B183" t="s">
        <v>59</v>
      </c>
      <c r="C183" s="1">
        <v>38537</v>
      </c>
      <c r="D183" s="4">
        <v>0</v>
      </c>
      <c r="E183">
        <v>57.512</v>
      </c>
      <c r="F183">
        <v>10459900</v>
      </c>
    </row>
    <row r="184" spans="1:6" x14ac:dyDescent="0.45">
      <c r="A184" t="s">
        <v>46</v>
      </c>
      <c r="B184" t="s">
        <v>59</v>
      </c>
      <c r="C184" s="1">
        <v>38544</v>
      </c>
      <c r="D184" s="4">
        <v>0</v>
      </c>
      <c r="E184">
        <v>56</v>
      </c>
      <c r="F184">
        <v>5486500</v>
      </c>
    </row>
    <row r="185" spans="1:6" x14ac:dyDescent="0.45">
      <c r="A185" t="s">
        <v>46</v>
      </c>
      <c r="B185" t="s">
        <v>59</v>
      </c>
      <c r="C185" s="1">
        <v>38551</v>
      </c>
      <c r="D185" s="4">
        <v>0</v>
      </c>
      <c r="E185">
        <v>57.301000000000002</v>
      </c>
      <c r="F185">
        <v>5456200</v>
      </c>
    </row>
    <row r="186" spans="1:6" x14ac:dyDescent="0.45">
      <c r="A186" t="s">
        <v>46</v>
      </c>
      <c r="B186" t="s">
        <v>59</v>
      </c>
      <c r="C186" s="1">
        <v>38558</v>
      </c>
      <c r="D186" s="4">
        <v>0</v>
      </c>
      <c r="E186">
        <v>59.09</v>
      </c>
      <c r="F186">
        <v>6390900</v>
      </c>
    </row>
    <row r="187" spans="1:6" x14ac:dyDescent="0.45">
      <c r="A187" t="s">
        <v>46</v>
      </c>
      <c r="B187" t="s">
        <v>59</v>
      </c>
      <c r="C187" s="1">
        <v>38565</v>
      </c>
      <c r="D187" s="4">
        <v>0</v>
      </c>
      <c r="E187">
        <v>59.164999999999999</v>
      </c>
      <c r="F187">
        <v>7538000</v>
      </c>
    </row>
    <row r="188" spans="1:6" x14ac:dyDescent="0.45">
      <c r="A188" t="s">
        <v>46</v>
      </c>
      <c r="B188" t="s">
        <v>59</v>
      </c>
      <c r="C188" s="1">
        <v>38572</v>
      </c>
      <c r="D188" s="4">
        <v>0</v>
      </c>
      <c r="E188">
        <v>59.8</v>
      </c>
      <c r="F188">
        <v>6773200</v>
      </c>
    </row>
    <row r="189" spans="1:6" x14ac:dyDescent="0.45">
      <c r="A189" t="s">
        <v>46</v>
      </c>
      <c r="B189" t="s">
        <v>59</v>
      </c>
      <c r="C189" s="1">
        <v>38579</v>
      </c>
      <c r="D189" s="4">
        <v>0</v>
      </c>
      <c r="E189">
        <v>65.8</v>
      </c>
      <c r="F189">
        <v>6813000</v>
      </c>
    </row>
    <row r="190" spans="1:6" x14ac:dyDescent="0.45">
      <c r="A190" t="s">
        <v>46</v>
      </c>
      <c r="B190" t="s">
        <v>59</v>
      </c>
      <c r="C190" s="1">
        <v>38586</v>
      </c>
      <c r="D190" s="4">
        <v>0</v>
      </c>
      <c r="E190">
        <v>67.2</v>
      </c>
      <c r="F190">
        <v>6532500</v>
      </c>
    </row>
    <row r="191" spans="1:6" x14ac:dyDescent="0.45">
      <c r="A191" t="s">
        <v>46</v>
      </c>
      <c r="B191" t="s">
        <v>59</v>
      </c>
      <c r="C191" s="1">
        <v>38593</v>
      </c>
      <c r="D191" s="4">
        <v>0</v>
      </c>
      <c r="E191">
        <v>72.7</v>
      </c>
      <c r="F191">
        <v>7425300</v>
      </c>
    </row>
    <row r="192" spans="1:6" x14ac:dyDescent="0.45">
      <c r="A192" t="s">
        <v>46</v>
      </c>
      <c r="B192" t="s">
        <v>59</v>
      </c>
      <c r="C192" s="1">
        <v>38600</v>
      </c>
      <c r="D192" s="4">
        <v>0</v>
      </c>
      <c r="E192">
        <v>73.938000000000002</v>
      </c>
      <c r="F192">
        <v>11551600</v>
      </c>
    </row>
    <row r="193" spans="1:6" x14ac:dyDescent="0.45">
      <c r="A193" t="s">
        <v>46</v>
      </c>
      <c r="B193" t="s">
        <v>59</v>
      </c>
      <c r="C193" s="1">
        <v>38607</v>
      </c>
      <c r="D193" s="4">
        <v>0</v>
      </c>
      <c r="E193">
        <v>74.67</v>
      </c>
      <c r="F193">
        <v>5761600</v>
      </c>
    </row>
    <row r="194" spans="1:6" x14ac:dyDescent="0.45">
      <c r="A194" t="s">
        <v>46</v>
      </c>
      <c r="B194" t="s">
        <v>59</v>
      </c>
      <c r="C194" s="1">
        <v>38614</v>
      </c>
      <c r="D194" s="4">
        <v>0</v>
      </c>
      <c r="E194">
        <v>82.650999999999996</v>
      </c>
      <c r="F194">
        <v>7875400</v>
      </c>
    </row>
    <row r="195" spans="1:6" x14ac:dyDescent="0.45">
      <c r="A195" t="s">
        <v>46</v>
      </c>
      <c r="B195" t="s">
        <v>59</v>
      </c>
      <c r="C195" s="1">
        <v>38621</v>
      </c>
      <c r="D195" s="4">
        <v>0</v>
      </c>
      <c r="E195">
        <v>91.007999999999996</v>
      </c>
      <c r="F195">
        <v>7491700</v>
      </c>
    </row>
    <row r="196" spans="1:6" x14ac:dyDescent="0.45">
      <c r="A196" t="s">
        <v>46</v>
      </c>
      <c r="B196" t="s">
        <v>59</v>
      </c>
      <c r="C196" s="1">
        <v>38628</v>
      </c>
      <c r="D196" s="4">
        <v>0</v>
      </c>
      <c r="E196">
        <v>84.956000000000003</v>
      </c>
      <c r="F196">
        <v>15531300</v>
      </c>
    </row>
    <row r="197" spans="1:6" x14ac:dyDescent="0.45">
      <c r="A197" t="s">
        <v>46</v>
      </c>
      <c r="B197" t="s">
        <v>59</v>
      </c>
      <c r="C197" s="1">
        <v>38635</v>
      </c>
      <c r="D197" s="4">
        <v>0</v>
      </c>
      <c r="E197">
        <v>76.8</v>
      </c>
      <c r="F197">
        <v>10001600</v>
      </c>
    </row>
    <row r="198" spans="1:6" x14ac:dyDescent="0.45">
      <c r="A198" t="s">
        <v>46</v>
      </c>
      <c r="B198" t="s">
        <v>59</v>
      </c>
      <c r="C198" s="1">
        <v>38642</v>
      </c>
      <c r="D198" s="4">
        <v>0</v>
      </c>
      <c r="E198">
        <v>82.5</v>
      </c>
      <c r="F198">
        <v>9485900</v>
      </c>
    </row>
    <row r="199" spans="1:6" x14ac:dyDescent="0.45">
      <c r="A199" t="s">
        <v>46</v>
      </c>
      <c r="B199" t="s">
        <v>59</v>
      </c>
      <c r="C199" s="1">
        <v>38649</v>
      </c>
      <c r="D199" s="4">
        <v>0</v>
      </c>
      <c r="E199">
        <v>87.388999999999996</v>
      </c>
      <c r="F199">
        <v>9312300</v>
      </c>
    </row>
    <row r="200" spans="1:6" x14ac:dyDescent="0.45">
      <c r="A200" t="s">
        <v>46</v>
      </c>
      <c r="B200" t="s">
        <v>59</v>
      </c>
      <c r="C200" s="1">
        <v>38656</v>
      </c>
      <c r="D200" s="4">
        <v>0</v>
      </c>
      <c r="E200">
        <v>97.162000000000006</v>
      </c>
      <c r="F200">
        <v>11723000</v>
      </c>
    </row>
    <row r="201" spans="1:6" x14ac:dyDescent="0.45">
      <c r="A201" t="s">
        <v>46</v>
      </c>
      <c r="B201" t="s">
        <v>59</v>
      </c>
      <c r="C201" s="1">
        <v>38663</v>
      </c>
      <c r="D201" s="4">
        <v>0</v>
      </c>
      <c r="E201">
        <v>91.5</v>
      </c>
      <c r="F201">
        <v>10967100</v>
      </c>
    </row>
    <row r="202" spans="1:6" x14ac:dyDescent="0.45">
      <c r="A202" t="s">
        <v>46</v>
      </c>
      <c r="B202" t="s">
        <v>59</v>
      </c>
      <c r="C202" s="1">
        <v>38670</v>
      </c>
      <c r="D202" s="4">
        <v>0</v>
      </c>
      <c r="E202">
        <v>96.680999999999997</v>
      </c>
      <c r="F202">
        <v>10239600</v>
      </c>
    </row>
    <row r="203" spans="1:6" x14ac:dyDescent="0.45">
      <c r="A203" t="s">
        <v>46</v>
      </c>
      <c r="B203" t="s">
        <v>59</v>
      </c>
      <c r="C203" s="1">
        <v>38677</v>
      </c>
      <c r="D203" s="4">
        <v>0</v>
      </c>
      <c r="E203">
        <v>97.6</v>
      </c>
      <c r="F203">
        <v>8419400</v>
      </c>
    </row>
    <row r="204" spans="1:6" x14ac:dyDescent="0.45">
      <c r="A204" t="s">
        <v>46</v>
      </c>
      <c r="B204" t="s">
        <v>59</v>
      </c>
      <c r="C204" s="1">
        <v>38684</v>
      </c>
      <c r="D204" s="4">
        <v>0</v>
      </c>
      <c r="E204">
        <v>99.3</v>
      </c>
      <c r="F204">
        <v>6054800</v>
      </c>
    </row>
    <row r="205" spans="1:6" x14ac:dyDescent="0.45">
      <c r="A205" t="s">
        <v>46</v>
      </c>
      <c r="B205" t="s">
        <v>59</v>
      </c>
      <c r="C205" s="1">
        <v>38691</v>
      </c>
      <c r="D205" s="4">
        <v>0</v>
      </c>
      <c r="E205">
        <v>100.65</v>
      </c>
      <c r="F205">
        <v>4387600</v>
      </c>
    </row>
    <row r="206" spans="1:6" x14ac:dyDescent="0.45">
      <c r="A206" t="s">
        <v>46</v>
      </c>
      <c r="B206" t="s">
        <v>59</v>
      </c>
      <c r="C206" s="1">
        <v>38698</v>
      </c>
      <c r="D206" s="4">
        <v>0</v>
      </c>
      <c r="E206">
        <v>100</v>
      </c>
      <c r="F206">
        <v>4183100</v>
      </c>
    </row>
    <row r="207" spans="1:6" x14ac:dyDescent="0.45">
      <c r="A207" t="s">
        <v>46</v>
      </c>
      <c r="B207" t="s">
        <v>59</v>
      </c>
      <c r="C207" s="1">
        <v>38705</v>
      </c>
      <c r="D207" s="4">
        <v>0</v>
      </c>
      <c r="E207">
        <v>96.156999999999996</v>
      </c>
      <c r="F207">
        <v>5037200</v>
      </c>
    </row>
    <row r="208" spans="1:6" x14ac:dyDescent="0.45">
      <c r="A208" t="s">
        <v>46</v>
      </c>
      <c r="B208" t="s">
        <v>59</v>
      </c>
      <c r="C208" s="1">
        <v>38712</v>
      </c>
      <c r="D208" s="4">
        <v>0</v>
      </c>
      <c r="E208">
        <v>95.3</v>
      </c>
      <c r="F208">
        <v>2298300</v>
      </c>
    </row>
    <row r="209" spans="1:6" x14ac:dyDescent="0.45">
      <c r="A209" t="s">
        <v>46</v>
      </c>
      <c r="B209" t="s">
        <v>59</v>
      </c>
      <c r="C209" s="1">
        <v>38726</v>
      </c>
      <c r="D209" s="4">
        <v>0</v>
      </c>
      <c r="E209">
        <v>104.61</v>
      </c>
      <c r="F209">
        <v>5816000</v>
      </c>
    </row>
    <row r="210" spans="1:6" x14ac:dyDescent="0.45">
      <c r="A210" t="s">
        <v>46</v>
      </c>
      <c r="B210" t="s">
        <v>59</v>
      </c>
      <c r="C210" s="1">
        <v>38733</v>
      </c>
      <c r="D210" s="4">
        <v>0</v>
      </c>
      <c r="E210">
        <v>112.994</v>
      </c>
      <c r="F210">
        <v>8538100</v>
      </c>
    </row>
    <row r="211" spans="1:6" x14ac:dyDescent="0.45">
      <c r="A211" t="s">
        <v>46</v>
      </c>
      <c r="B211" t="s">
        <v>59</v>
      </c>
      <c r="C211" s="1">
        <v>38740</v>
      </c>
      <c r="D211" s="4">
        <v>0</v>
      </c>
      <c r="E211">
        <v>123.999</v>
      </c>
      <c r="F211">
        <v>6397500</v>
      </c>
    </row>
    <row r="212" spans="1:6" x14ac:dyDescent="0.45">
      <c r="A212" t="s">
        <v>46</v>
      </c>
      <c r="B212" t="s">
        <v>59</v>
      </c>
      <c r="C212" s="1">
        <v>38747</v>
      </c>
      <c r="D212" s="4">
        <v>0</v>
      </c>
      <c r="E212">
        <v>125.25</v>
      </c>
      <c r="F212">
        <v>7382300</v>
      </c>
    </row>
    <row r="213" spans="1:6" x14ac:dyDescent="0.45">
      <c r="A213" t="s">
        <v>46</v>
      </c>
      <c r="B213" t="s">
        <v>59</v>
      </c>
      <c r="C213" s="1">
        <v>38754</v>
      </c>
      <c r="D213" s="4">
        <v>0</v>
      </c>
      <c r="E213">
        <v>132.80000000000001</v>
      </c>
      <c r="F213">
        <v>6972100</v>
      </c>
    </row>
    <row r="214" spans="1:6" x14ac:dyDescent="0.45">
      <c r="A214" t="s">
        <v>46</v>
      </c>
      <c r="B214" t="s">
        <v>59</v>
      </c>
      <c r="C214" s="1">
        <v>38761</v>
      </c>
      <c r="D214" s="4">
        <v>0</v>
      </c>
      <c r="E214">
        <v>135.80000000000001</v>
      </c>
      <c r="F214">
        <v>6074700</v>
      </c>
    </row>
    <row r="215" spans="1:6" x14ac:dyDescent="0.45">
      <c r="A215" t="s">
        <v>46</v>
      </c>
      <c r="B215" t="s">
        <v>59</v>
      </c>
      <c r="C215" s="1">
        <v>38768</v>
      </c>
      <c r="D215" s="4">
        <v>0</v>
      </c>
      <c r="E215">
        <v>156.6</v>
      </c>
      <c r="F215">
        <v>10323800</v>
      </c>
    </row>
    <row r="216" spans="1:6" x14ac:dyDescent="0.45">
      <c r="A216" t="s">
        <v>46</v>
      </c>
      <c r="B216" t="s">
        <v>59</v>
      </c>
      <c r="C216" s="1">
        <v>38775</v>
      </c>
      <c r="D216" s="4">
        <v>0</v>
      </c>
      <c r="E216">
        <v>168.20099999999999</v>
      </c>
      <c r="F216">
        <v>16784200</v>
      </c>
    </row>
    <row r="217" spans="1:6" x14ac:dyDescent="0.45">
      <c r="A217" t="s">
        <v>46</v>
      </c>
      <c r="B217" t="s">
        <v>59</v>
      </c>
      <c r="C217" s="1">
        <v>38782</v>
      </c>
      <c r="D217" s="4">
        <v>0</v>
      </c>
      <c r="E217">
        <v>147.56</v>
      </c>
      <c r="F217">
        <v>9002000</v>
      </c>
    </row>
    <row r="218" spans="1:6" x14ac:dyDescent="0.45">
      <c r="A218" t="s">
        <v>46</v>
      </c>
      <c r="B218" t="s">
        <v>59</v>
      </c>
      <c r="C218" s="1">
        <v>38789</v>
      </c>
      <c r="D218" s="4">
        <v>0</v>
      </c>
      <c r="E218">
        <v>154.333</v>
      </c>
      <c r="F218">
        <v>8118400</v>
      </c>
    </row>
    <row r="219" spans="1:6" x14ac:dyDescent="0.45">
      <c r="A219" t="s">
        <v>46</v>
      </c>
      <c r="B219" t="s">
        <v>59</v>
      </c>
      <c r="C219" s="1">
        <v>38796</v>
      </c>
      <c r="D219" s="4">
        <v>0</v>
      </c>
      <c r="E219">
        <v>148.01</v>
      </c>
      <c r="F219">
        <v>9945400</v>
      </c>
    </row>
    <row r="220" spans="1:6" x14ac:dyDescent="0.45">
      <c r="A220" t="s">
        <v>46</v>
      </c>
      <c r="B220" t="s">
        <v>59</v>
      </c>
      <c r="C220" s="1">
        <v>38803</v>
      </c>
      <c r="D220" s="4">
        <v>0</v>
      </c>
      <c r="E220">
        <v>147.99</v>
      </c>
      <c r="F220">
        <v>5149600</v>
      </c>
    </row>
    <row r="221" spans="1:6" x14ac:dyDescent="0.45">
      <c r="A221" t="s">
        <v>46</v>
      </c>
      <c r="B221" t="s">
        <v>59</v>
      </c>
      <c r="C221" s="1">
        <v>38810</v>
      </c>
      <c r="D221" s="4">
        <v>0</v>
      </c>
      <c r="E221">
        <v>152.20500000000001</v>
      </c>
      <c r="F221">
        <v>8278700</v>
      </c>
    </row>
    <row r="222" spans="1:6" x14ac:dyDescent="0.45">
      <c r="A222" t="s">
        <v>46</v>
      </c>
      <c r="B222" t="s">
        <v>59</v>
      </c>
      <c r="C222" s="1">
        <v>38817</v>
      </c>
      <c r="D222" s="4">
        <v>0</v>
      </c>
      <c r="E222">
        <v>153.62</v>
      </c>
      <c r="F222">
        <v>10282700</v>
      </c>
    </row>
    <row r="223" spans="1:6" x14ac:dyDescent="0.45">
      <c r="A223" t="s">
        <v>46</v>
      </c>
      <c r="B223" t="s">
        <v>59</v>
      </c>
      <c r="C223" s="1">
        <v>38824</v>
      </c>
      <c r="D223" s="4">
        <v>0</v>
      </c>
      <c r="E223">
        <v>164.8</v>
      </c>
      <c r="F223">
        <v>12114658</v>
      </c>
    </row>
    <row r="224" spans="1:6" x14ac:dyDescent="0.45">
      <c r="A224" t="s">
        <v>46</v>
      </c>
      <c r="B224" t="s">
        <v>59</v>
      </c>
      <c r="C224" s="1">
        <v>38831</v>
      </c>
      <c r="D224" s="4">
        <v>0</v>
      </c>
      <c r="E224">
        <v>158.69999999999999</v>
      </c>
      <c r="F224">
        <v>5919616</v>
      </c>
    </row>
    <row r="225" spans="1:6" x14ac:dyDescent="0.45">
      <c r="A225" t="s">
        <v>46</v>
      </c>
      <c r="B225" t="s">
        <v>59</v>
      </c>
      <c r="C225" s="1">
        <v>38838</v>
      </c>
      <c r="D225" s="4">
        <v>0</v>
      </c>
      <c r="E225">
        <v>162.80000000000001</v>
      </c>
      <c r="F225">
        <v>4630844</v>
      </c>
    </row>
    <row r="226" spans="1:6" x14ac:dyDescent="0.45">
      <c r="A226" t="s">
        <v>46</v>
      </c>
      <c r="B226" t="s">
        <v>59</v>
      </c>
      <c r="C226" s="1">
        <v>38845</v>
      </c>
      <c r="D226" s="4">
        <v>0</v>
      </c>
      <c r="E226">
        <v>156.19999999999999</v>
      </c>
      <c r="F226">
        <v>2901641</v>
      </c>
    </row>
    <row r="227" spans="1:6" x14ac:dyDescent="0.45">
      <c r="A227" t="s">
        <v>46</v>
      </c>
      <c r="B227" t="s">
        <v>59</v>
      </c>
      <c r="C227" s="1">
        <v>38852</v>
      </c>
      <c r="D227" s="4">
        <v>0</v>
      </c>
      <c r="E227">
        <v>122.5</v>
      </c>
      <c r="F227">
        <v>7532822</v>
      </c>
    </row>
    <row r="228" spans="1:6" x14ac:dyDescent="0.45">
      <c r="A228" t="s">
        <v>46</v>
      </c>
      <c r="B228" t="s">
        <v>59</v>
      </c>
      <c r="C228" s="1">
        <v>38859</v>
      </c>
      <c r="D228" s="4">
        <v>0</v>
      </c>
      <c r="E228">
        <v>123.92</v>
      </c>
      <c r="F228">
        <v>9856144</v>
      </c>
    </row>
    <row r="229" spans="1:6" x14ac:dyDescent="0.45">
      <c r="A229" t="s">
        <v>46</v>
      </c>
      <c r="B229" t="s">
        <v>59</v>
      </c>
      <c r="C229" s="1">
        <v>38866</v>
      </c>
      <c r="D229" s="4">
        <v>0</v>
      </c>
      <c r="E229">
        <v>130.19999999999999</v>
      </c>
      <c r="F229">
        <v>6507735</v>
      </c>
    </row>
    <row r="230" spans="1:6" x14ac:dyDescent="0.45">
      <c r="A230" t="s">
        <v>46</v>
      </c>
      <c r="B230" t="s">
        <v>59</v>
      </c>
      <c r="C230" s="1">
        <v>38873</v>
      </c>
      <c r="D230" s="4">
        <v>0</v>
      </c>
      <c r="E230">
        <v>111.5</v>
      </c>
      <c r="F230">
        <v>8082326</v>
      </c>
    </row>
    <row r="231" spans="1:6" x14ac:dyDescent="0.45">
      <c r="A231" t="s">
        <v>46</v>
      </c>
      <c r="B231" t="s">
        <v>59</v>
      </c>
      <c r="C231" s="1">
        <v>38880</v>
      </c>
      <c r="D231" s="4">
        <v>0</v>
      </c>
      <c r="E231">
        <v>102.65</v>
      </c>
      <c r="F231">
        <v>7565843</v>
      </c>
    </row>
    <row r="232" spans="1:6" x14ac:dyDescent="0.45">
      <c r="A232" t="s">
        <v>46</v>
      </c>
      <c r="B232" t="s">
        <v>59</v>
      </c>
      <c r="C232" s="1">
        <v>38887</v>
      </c>
      <c r="D232" s="4">
        <v>0</v>
      </c>
      <c r="E232">
        <v>100.5</v>
      </c>
      <c r="F232">
        <v>6494109</v>
      </c>
    </row>
    <row r="233" spans="1:6" x14ac:dyDescent="0.45">
      <c r="A233" t="s">
        <v>46</v>
      </c>
      <c r="B233" t="s">
        <v>59</v>
      </c>
      <c r="C233" s="1">
        <v>38894</v>
      </c>
      <c r="D233" s="4">
        <v>0</v>
      </c>
      <c r="E233">
        <v>105.3</v>
      </c>
      <c r="F233">
        <v>17606823</v>
      </c>
    </row>
    <row r="234" spans="1:6" x14ac:dyDescent="0.45">
      <c r="A234" t="s">
        <v>46</v>
      </c>
      <c r="B234" t="s">
        <v>59</v>
      </c>
      <c r="C234" s="1">
        <v>38901</v>
      </c>
      <c r="D234" s="4">
        <v>0</v>
      </c>
      <c r="E234">
        <v>117</v>
      </c>
      <c r="F234">
        <v>40746777</v>
      </c>
    </row>
    <row r="235" spans="1:6" x14ac:dyDescent="0.45">
      <c r="A235" t="s">
        <v>46</v>
      </c>
      <c r="B235" t="s">
        <v>59</v>
      </c>
      <c r="C235" s="1">
        <v>38908</v>
      </c>
      <c r="D235" s="4">
        <v>0</v>
      </c>
      <c r="E235">
        <v>117</v>
      </c>
      <c r="F235">
        <v>25101740</v>
      </c>
    </row>
    <row r="236" spans="1:6" x14ac:dyDescent="0.45">
      <c r="A236" t="s">
        <v>46</v>
      </c>
      <c r="B236" t="s">
        <v>59</v>
      </c>
      <c r="C236" s="1">
        <v>38915</v>
      </c>
      <c r="D236" s="4">
        <v>0</v>
      </c>
      <c r="E236">
        <v>124.51</v>
      </c>
      <c r="F236">
        <v>19638834</v>
      </c>
    </row>
    <row r="237" spans="1:6" x14ac:dyDescent="0.45">
      <c r="A237" t="s">
        <v>46</v>
      </c>
      <c r="B237" t="s">
        <v>59</v>
      </c>
      <c r="C237" s="1">
        <v>38922</v>
      </c>
      <c r="D237" s="4">
        <v>0</v>
      </c>
      <c r="E237">
        <v>135.16999999999999</v>
      </c>
      <c r="F237">
        <v>26969169</v>
      </c>
    </row>
    <row r="238" spans="1:6" x14ac:dyDescent="0.45">
      <c r="A238" t="s">
        <v>46</v>
      </c>
      <c r="B238" t="s">
        <v>59</v>
      </c>
      <c r="C238" s="1">
        <v>38929</v>
      </c>
      <c r="D238" s="4">
        <v>0</v>
      </c>
      <c r="E238">
        <v>146.91999999999999</v>
      </c>
      <c r="F238">
        <v>16794041</v>
      </c>
    </row>
    <row r="239" spans="1:6" x14ac:dyDescent="0.45">
      <c r="A239" t="s">
        <v>46</v>
      </c>
      <c r="B239" t="s">
        <v>59</v>
      </c>
      <c r="C239" s="1">
        <v>38936</v>
      </c>
      <c r="D239" s="4">
        <v>0</v>
      </c>
      <c r="E239">
        <v>149.9</v>
      </c>
      <c r="F239">
        <v>12730583</v>
      </c>
    </row>
    <row r="240" spans="1:6" x14ac:dyDescent="0.45">
      <c r="A240" t="s">
        <v>46</v>
      </c>
      <c r="B240" t="s">
        <v>59</v>
      </c>
      <c r="C240" s="1">
        <v>38943</v>
      </c>
      <c r="D240" s="4">
        <v>0</v>
      </c>
      <c r="E240">
        <v>144.47999999999999</v>
      </c>
      <c r="F240">
        <v>20829010</v>
      </c>
    </row>
    <row r="241" spans="1:6" x14ac:dyDescent="0.45">
      <c r="A241" t="s">
        <v>46</v>
      </c>
      <c r="B241" t="s">
        <v>59</v>
      </c>
      <c r="C241" s="1">
        <v>38950</v>
      </c>
      <c r="D241" s="4">
        <v>0</v>
      </c>
      <c r="E241">
        <v>148.69999999999999</v>
      </c>
      <c r="F241">
        <v>11003771</v>
      </c>
    </row>
    <row r="242" spans="1:6" x14ac:dyDescent="0.45">
      <c r="A242" t="s">
        <v>46</v>
      </c>
      <c r="B242" t="s">
        <v>59</v>
      </c>
      <c r="C242" s="1">
        <v>38957</v>
      </c>
      <c r="D242" s="4">
        <v>0</v>
      </c>
      <c r="E242">
        <v>137</v>
      </c>
      <c r="F242">
        <v>12948585</v>
      </c>
    </row>
    <row r="243" spans="1:6" x14ac:dyDescent="0.45">
      <c r="A243" t="s">
        <v>46</v>
      </c>
      <c r="B243" t="s">
        <v>59</v>
      </c>
      <c r="C243" s="1">
        <v>38964</v>
      </c>
      <c r="D243" s="4">
        <v>0</v>
      </c>
      <c r="E243">
        <v>127.9</v>
      </c>
      <c r="F243">
        <v>13983763</v>
      </c>
    </row>
    <row r="244" spans="1:6" x14ac:dyDescent="0.45">
      <c r="A244" t="s">
        <v>46</v>
      </c>
      <c r="B244" t="s">
        <v>59</v>
      </c>
      <c r="C244" s="1">
        <v>38971</v>
      </c>
      <c r="D244" s="4">
        <v>0</v>
      </c>
      <c r="E244">
        <v>123.5</v>
      </c>
      <c r="F244">
        <v>21319363</v>
      </c>
    </row>
    <row r="245" spans="1:6" x14ac:dyDescent="0.45">
      <c r="A245" t="s">
        <v>46</v>
      </c>
      <c r="B245" t="s">
        <v>59</v>
      </c>
      <c r="C245" s="1">
        <v>38978</v>
      </c>
      <c r="D245" s="4">
        <v>0</v>
      </c>
      <c r="E245">
        <v>114.2</v>
      </c>
      <c r="F245">
        <v>18530773</v>
      </c>
    </row>
    <row r="246" spans="1:6" x14ac:dyDescent="0.45">
      <c r="A246" t="s">
        <v>46</v>
      </c>
      <c r="B246" t="s">
        <v>59</v>
      </c>
      <c r="C246" s="1">
        <v>38985</v>
      </c>
      <c r="D246" s="4">
        <v>0</v>
      </c>
      <c r="E246">
        <v>113.5</v>
      </c>
      <c r="F246">
        <v>23938904</v>
      </c>
    </row>
    <row r="247" spans="1:6" x14ac:dyDescent="0.45">
      <c r="A247" t="s">
        <v>46</v>
      </c>
      <c r="B247" t="s">
        <v>59</v>
      </c>
      <c r="C247" s="1">
        <v>38992</v>
      </c>
      <c r="D247" s="4">
        <v>0</v>
      </c>
      <c r="E247">
        <v>116.78</v>
      </c>
      <c r="F247">
        <v>18219500</v>
      </c>
    </row>
    <row r="248" spans="1:6" x14ac:dyDescent="0.45">
      <c r="A248" t="s">
        <v>46</v>
      </c>
      <c r="B248" t="s">
        <v>59</v>
      </c>
      <c r="C248" s="1">
        <v>38999</v>
      </c>
      <c r="D248" s="4">
        <v>0</v>
      </c>
      <c r="E248">
        <v>127.33</v>
      </c>
      <c r="F248">
        <v>33803760</v>
      </c>
    </row>
    <row r="249" spans="1:6" x14ac:dyDescent="0.45">
      <c r="A249" t="s">
        <v>46</v>
      </c>
      <c r="B249" t="s">
        <v>59</v>
      </c>
      <c r="C249" s="1">
        <v>39006</v>
      </c>
      <c r="D249" s="4">
        <v>0</v>
      </c>
      <c r="E249">
        <v>124.65</v>
      </c>
      <c r="F249">
        <v>20773955</v>
      </c>
    </row>
    <row r="250" spans="1:6" x14ac:dyDescent="0.45">
      <c r="A250" t="s">
        <v>46</v>
      </c>
      <c r="B250" t="s">
        <v>59</v>
      </c>
      <c r="C250" s="1">
        <v>39013</v>
      </c>
      <c r="D250" s="4">
        <v>0</v>
      </c>
      <c r="E250">
        <v>124.54</v>
      </c>
      <c r="F250">
        <v>19516441</v>
      </c>
    </row>
    <row r="251" spans="1:6" x14ac:dyDescent="0.45">
      <c r="A251" t="s">
        <v>46</v>
      </c>
      <c r="B251" t="s">
        <v>59</v>
      </c>
      <c r="C251" s="1">
        <v>39020</v>
      </c>
      <c r="D251" s="4">
        <v>0</v>
      </c>
      <c r="E251">
        <v>123.3</v>
      </c>
      <c r="F251">
        <v>16076786</v>
      </c>
    </row>
    <row r="252" spans="1:6" x14ac:dyDescent="0.45">
      <c r="A252" t="s">
        <v>46</v>
      </c>
      <c r="B252" t="s">
        <v>59</v>
      </c>
      <c r="C252" s="1">
        <v>39027</v>
      </c>
      <c r="D252" s="4">
        <v>0</v>
      </c>
      <c r="E252">
        <v>129.85</v>
      </c>
      <c r="F252">
        <v>24285503</v>
      </c>
    </row>
    <row r="253" spans="1:6" x14ac:dyDescent="0.45">
      <c r="A253" t="s">
        <v>46</v>
      </c>
      <c r="B253" t="s">
        <v>59</v>
      </c>
      <c r="C253" s="1">
        <v>39034</v>
      </c>
      <c r="D253" s="4">
        <v>0</v>
      </c>
      <c r="E253">
        <v>128</v>
      </c>
      <c r="F253">
        <v>25315791</v>
      </c>
    </row>
    <row r="254" spans="1:6" x14ac:dyDescent="0.45">
      <c r="A254" t="s">
        <v>46</v>
      </c>
      <c r="B254" t="s">
        <v>59</v>
      </c>
      <c r="C254" s="1">
        <v>39041</v>
      </c>
      <c r="D254" s="4">
        <v>0</v>
      </c>
      <c r="E254">
        <v>129.80000000000001</v>
      </c>
      <c r="F254">
        <v>17834242</v>
      </c>
    </row>
    <row r="255" spans="1:6" x14ac:dyDescent="0.45">
      <c r="A255" t="s">
        <v>46</v>
      </c>
      <c r="B255" t="s">
        <v>59</v>
      </c>
      <c r="C255" s="1">
        <v>39048</v>
      </c>
      <c r="D255" s="4">
        <v>0</v>
      </c>
      <c r="E255">
        <v>127.5</v>
      </c>
      <c r="F255">
        <v>30196227</v>
      </c>
    </row>
    <row r="256" spans="1:6" x14ac:dyDescent="0.45">
      <c r="A256" t="s">
        <v>46</v>
      </c>
      <c r="B256" t="s">
        <v>59</v>
      </c>
      <c r="C256" s="1">
        <v>39055</v>
      </c>
      <c r="D256" s="4">
        <v>0</v>
      </c>
      <c r="E256">
        <v>129.49</v>
      </c>
      <c r="F256">
        <v>23960297</v>
      </c>
    </row>
    <row r="257" spans="1:6" x14ac:dyDescent="0.45">
      <c r="A257" t="s">
        <v>46</v>
      </c>
      <c r="B257" t="s">
        <v>59</v>
      </c>
      <c r="C257" s="1">
        <v>39062</v>
      </c>
      <c r="D257" s="4">
        <v>0</v>
      </c>
      <c r="E257">
        <v>125.55</v>
      </c>
      <c r="F257">
        <v>22909462</v>
      </c>
    </row>
    <row r="258" spans="1:6" x14ac:dyDescent="0.45">
      <c r="A258" t="s">
        <v>46</v>
      </c>
      <c r="B258" t="s">
        <v>59</v>
      </c>
      <c r="C258" s="1">
        <v>39069</v>
      </c>
      <c r="D258" s="4">
        <v>0</v>
      </c>
      <c r="E258">
        <v>123.4</v>
      </c>
      <c r="F258">
        <v>18948845</v>
      </c>
    </row>
    <row r="259" spans="1:6" x14ac:dyDescent="0.45">
      <c r="A259" t="s">
        <v>46</v>
      </c>
      <c r="B259" t="s">
        <v>59</v>
      </c>
      <c r="C259" s="1">
        <v>39076</v>
      </c>
      <c r="D259" s="4">
        <v>0</v>
      </c>
      <c r="E259">
        <v>122.02</v>
      </c>
      <c r="F259">
        <v>12753526</v>
      </c>
    </row>
    <row r="260" spans="1:6" x14ac:dyDescent="0.45">
      <c r="A260" t="s">
        <v>46</v>
      </c>
      <c r="B260" t="s">
        <v>59</v>
      </c>
      <c r="C260" s="1">
        <v>39090</v>
      </c>
      <c r="D260" s="4">
        <v>0</v>
      </c>
      <c r="E260">
        <v>111.34</v>
      </c>
      <c r="F260">
        <v>18214059</v>
      </c>
    </row>
    <row r="261" spans="1:6" x14ac:dyDescent="0.45">
      <c r="A261" t="s">
        <v>46</v>
      </c>
      <c r="B261" t="s">
        <v>59</v>
      </c>
      <c r="C261" s="1">
        <v>39097</v>
      </c>
      <c r="D261" s="4">
        <v>0</v>
      </c>
      <c r="E261">
        <v>115.98</v>
      </c>
      <c r="F261">
        <v>16896353</v>
      </c>
    </row>
    <row r="262" spans="1:6" x14ac:dyDescent="0.45">
      <c r="A262" t="s">
        <v>46</v>
      </c>
      <c r="B262" t="s">
        <v>59</v>
      </c>
      <c r="C262" s="1">
        <v>39104</v>
      </c>
      <c r="D262" s="4">
        <v>0</v>
      </c>
      <c r="E262">
        <v>116.57</v>
      </c>
      <c r="F262">
        <v>13867632</v>
      </c>
    </row>
    <row r="263" spans="1:6" x14ac:dyDescent="0.45">
      <c r="A263" t="s">
        <v>46</v>
      </c>
      <c r="B263" t="s">
        <v>59</v>
      </c>
      <c r="C263" s="1">
        <v>39111</v>
      </c>
      <c r="D263" s="4">
        <v>0</v>
      </c>
      <c r="E263">
        <v>116</v>
      </c>
      <c r="F263">
        <v>11935272</v>
      </c>
    </row>
    <row r="264" spans="1:6" x14ac:dyDescent="0.45">
      <c r="A264" t="s">
        <v>46</v>
      </c>
      <c r="B264" t="s">
        <v>59</v>
      </c>
      <c r="C264" s="1">
        <v>39118</v>
      </c>
      <c r="D264" s="4">
        <v>0</v>
      </c>
      <c r="E264">
        <v>115.27</v>
      </c>
      <c r="F264">
        <v>20874048</v>
      </c>
    </row>
    <row r="265" spans="1:6" x14ac:dyDescent="0.45">
      <c r="A265" t="s">
        <v>46</v>
      </c>
      <c r="B265" t="s">
        <v>59</v>
      </c>
      <c r="C265" s="1">
        <v>39125</v>
      </c>
      <c r="D265" s="4">
        <v>0</v>
      </c>
      <c r="E265">
        <v>112.2</v>
      </c>
      <c r="F265">
        <v>13160810</v>
      </c>
    </row>
    <row r="266" spans="1:6" x14ac:dyDescent="0.45">
      <c r="A266" t="s">
        <v>46</v>
      </c>
      <c r="B266" t="s">
        <v>59</v>
      </c>
      <c r="C266" s="1">
        <v>39132</v>
      </c>
      <c r="D266" s="4">
        <v>0</v>
      </c>
      <c r="E266">
        <v>117.7</v>
      </c>
      <c r="F266">
        <v>14092790</v>
      </c>
    </row>
    <row r="267" spans="1:6" x14ac:dyDescent="0.45">
      <c r="A267" t="s">
        <v>46</v>
      </c>
      <c r="B267" t="s">
        <v>59</v>
      </c>
      <c r="C267" s="1">
        <v>39139</v>
      </c>
      <c r="D267" s="4">
        <v>0</v>
      </c>
      <c r="E267">
        <v>110.11</v>
      </c>
      <c r="F267">
        <v>32703662</v>
      </c>
    </row>
    <row r="268" spans="1:6" x14ac:dyDescent="0.45">
      <c r="A268" t="s">
        <v>46</v>
      </c>
      <c r="B268" t="s">
        <v>59</v>
      </c>
      <c r="C268" s="1">
        <v>39146</v>
      </c>
      <c r="D268" s="4">
        <v>0</v>
      </c>
      <c r="E268">
        <v>112.03</v>
      </c>
      <c r="F268">
        <v>16817762</v>
      </c>
    </row>
    <row r="269" spans="1:6" x14ac:dyDescent="0.45">
      <c r="A269" t="s">
        <v>46</v>
      </c>
      <c r="B269" t="s">
        <v>59</v>
      </c>
      <c r="C269" s="1">
        <v>39153</v>
      </c>
      <c r="D269" s="4">
        <v>0</v>
      </c>
      <c r="E269">
        <v>113.78</v>
      </c>
      <c r="F269">
        <v>31514050</v>
      </c>
    </row>
    <row r="270" spans="1:6" x14ac:dyDescent="0.45">
      <c r="A270" t="s">
        <v>46</v>
      </c>
      <c r="B270" t="s">
        <v>59</v>
      </c>
      <c r="C270" s="1">
        <v>39160</v>
      </c>
      <c r="D270" s="4">
        <v>0</v>
      </c>
      <c r="E270">
        <v>121.99</v>
      </c>
      <c r="F270">
        <v>22384240</v>
      </c>
    </row>
    <row r="271" spans="1:6" x14ac:dyDescent="0.45">
      <c r="A271" t="s">
        <v>46</v>
      </c>
      <c r="B271" t="s">
        <v>59</v>
      </c>
      <c r="C271" s="1">
        <v>39167</v>
      </c>
      <c r="D271" s="4">
        <v>0</v>
      </c>
      <c r="E271">
        <v>121.93</v>
      </c>
      <c r="F271">
        <v>26245425</v>
      </c>
    </row>
    <row r="272" spans="1:6" x14ac:dyDescent="0.45">
      <c r="A272" t="s">
        <v>46</v>
      </c>
      <c r="B272" t="s">
        <v>59</v>
      </c>
      <c r="C272" s="1">
        <v>39174</v>
      </c>
      <c r="D272" s="4">
        <v>0</v>
      </c>
      <c r="E272">
        <v>124.78</v>
      </c>
      <c r="F272">
        <v>25809351</v>
      </c>
    </row>
    <row r="273" spans="1:6" x14ac:dyDescent="0.45">
      <c r="A273" t="s">
        <v>46</v>
      </c>
      <c r="B273" t="s">
        <v>59</v>
      </c>
      <c r="C273" s="1">
        <v>39181</v>
      </c>
      <c r="D273" s="4">
        <v>0</v>
      </c>
      <c r="E273">
        <v>126.75</v>
      </c>
      <c r="F273">
        <v>23081156</v>
      </c>
    </row>
    <row r="274" spans="1:6" x14ac:dyDescent="0.45">
      <c r="A274" t="s">
        <v>46</v>
      </c>
      <c r="B274" t="s">
        <v>59</v>
      </c>
      <c r="C274" s="1">
        <v>39188</v>
      </c>
      <c r="D274" s="4">
        <v>0</v>
      </c>
      <c r="E274">
        <v>130.91999999999999</v>
      </c>
      <c r="F274">
        <v>31954120</v>
      </c>
    </row>
    <row r="275" spans="1:6" x14ac:dyDescent="0.45">
      <c r="A275" t="s">
        <v>46</v>
      </c>
      <c r="B275" t="s">
        <v>59</v>
      </c>
      <c r="C275" s="1">
        <v>39195</v>
      </c>
      <c r="D275" s="4">
        <v>0</v>
      </c>
      <c r="E275">
        <v>122</v>
      </c>
      <c r="F275">
        <v>21071950</v>
      </c>
    </row>
    <row r="276" spans="1:6" x14ac:dyDescent="0.45">
      <c r="A276" t="s">
        <v>46</v>
      </c>
      <c r="B276" t="s">
        <v>59</v>
      </c>
      <c r="C276" s="1">
        <v>39202</v>
      </c>
      <c r="D276" s="4">
        <v>0</v>
      </c>
      <c r="E276">
        <v>123.5</v>
      </c>
      <c r="F276">
        <v>7660159</v>
      </c>
    </row>
    <row r="277" spans="1:6" x14ac:dyDescent="0.45">
      <c r="A277" t="s">
        <v>46</v>
      </c>
      <c r="B277" t="s">
        <v>59</v>
      </c>
      <c r="C277" s="1">
        <v>39209</v>
      </c>
      <c r="D277" s="4">
        <v>0</v>
      </c>
      <c r="E277">
        <v>118.73</v>
      </c>
      <c r="F277">
        <v>9414590</v>
      </c>
    </row>
    <row r="278" spans="1:6" x14ac:dyDescent="0.45">
      <c r="A278" t="s">
        <v>46</v>
      </c>
      <c r="B278" t="s">
        <v>59</v>
      </c>
      <c r="C278" s="1">
        <v>39216</v>
      </c>
      <c r="D278" s="4">
        <v>0</v>
      </c>
      <c r="E278">
        <v>115.65</v>
      </c>
      <c r="F278">
        <v>19395645</v>
      </c>
    </row>
    <row r="279" spans="1:6" x14ac:dyDescent="0.45">
      <c r="A279" t="s">
        <v>46</v>
      </c>
      <c r="B279" t="s">
        <v>59</v>
      </c>
      <c r="C279" s="1">
        <v>39223</v>
      </c>
      <c r="D279" s="4">
        <v>0</v>
      </c>
      <c r="E279">
        <v>113.98</v>
      </c>
      <c r="F279">
        <v>11763882</v>
      </c>
    </row>
    <row r="280" spans="1:6" x14ac:dyDescent="0.45">
      <c r="A280" t="s">
        <v>46</v>
      </c>
      <c r="B280" t="s">
        <v>59</v>
      </c>
      <c r="C280" s="1">
        <v>39230</v>
      </c>
      <c r="D280" s="4">
        <v>0</v>
      </c>
      <c r="E280">
        <v>118.7</v>
      </c>
      <c r="F280">
        <v>17062718</v>
      </c>
    </row>
    <row r="281" spans="1:6" x14ac:dyDescent="0.45">
      <c r="A281" t="s">
        <v>46</v>
      </c>
      <c r="B281" t="s">
        <v>59</v>
      </c>
      <c r="C281" s="1">
        <v>39237</v>
      </c>
      <c r="D281" s="4">
        <v>0</v>
      </c>
      <c r="E281">
        <v>116.5</v>
      </c>
      <c r="F281">
        <v>9515616</v>
      </c>
    </row>
    <row r="282" spans="1:6" x14ac:dyDescent="0.45">
      <c r="A282" t="s">
        <v>46</v>
      </c>
      <c r="B282" t="s">
        <v>59</v>
      </c>
      <c r="C282" s="1">
        <v>39244</v>
      </c>
      <c r="D282" s="4">
        <v>0</v>
      </c>
      <c r="E282">
        <v>121.38</v>
      </c>
      <c r="F282">
        <v>11232470</v>
      </c>
    </row>
    <row r="283" spans="1:6" x14ac:dyDescent="0.45">
      <c r="A283" t="s">
        <v>46</v>
      </c>
      <c r="B283" t="s">
        <v>59</v>
      </c>
      <c r="C283" s="1">
        <v>39251</v>
      </c>
      <c r="D283" s="4">
        <v>0</v>
      </c>
      <c r="E283">
        <v>122.32</v>
      </c>
      <c r="F283">
        <v>13569538</v>
      </c>
    </row>
    <row r="284" spans="1:6" x14ac:dyDescent="0.45">
      <c r="A284" t="s">
        <v>46</v>
      </c>
      <c r="B284" t="s">
        <v>59</v>
      </c>
      <c r="C284" s="1">
        <v>39258</v>
      </c>
      <c r="D284" s="4">
        <v>0</v>
      </c>
      <c r="E284">
        <v>118</v>
      </c>
      <c r="F284">
        <v>14796392</v>
      </c>
    </row>
    <row r="285" spans="1:6" x14ac:dyDescent="0.45">
      <c r="A285" t="s">
        <v>46</v>
      </c>
      <c r="B285" t="s">
        <v>59</v>
      </c>
      <c r="C285" s="1">
        <v>39265</v>
      </c>
      <c r="D285" s="4">
        <v>0</v>
      </c>
      <c r="E285">
        <v>125.9</v>
      </c>
      <c r="F285">
        <v>19691104</v>
      </c>
    </row>
    <row r="286" spans="1:6" x14ac:dyDescent="0.45">
      <c r="A286" t="s">
        <v>46</v>
      </c>
      <c r="B286" t="s">
        <v>59</v>
      </c>
      <c r="C286" s="1">
        <v>39272</v>
      </c>
      <c r="D286" s="4">
        <v>0</v>
      </c>
      <c r="E286">
        <v>137.53</v>
      </c>
      <c r="F286">
        <v>39087335</v>
      </c>
    </row>
    <row r="287" spans="1:6" x14ac:dyDescent="0.45">
      <c r="A287" t="s">
        <v>46</v>
      </c>
      <c r="B287" t="s">
        <v>59</v>
      </c>
      <c r="C287" s="1">
        <v>39279</v>
      </c>
      <c r="D287" s="4">
        <v>0</v>
      </c>
      <c r="E287">
        <v>136.59</v>
      </c>
      <c r="F287">
        <v>34582337</v>
      </c>
    </row>
    <row r="288" spans="1:6" x14ac:dyDescent="0.45">
      <c r="A288" t="s">
        <v>46</v>
      </c>
      <c r="B288" t="s">
        <v>59</v>
      </c>
      <c r="C288" s="1">
        <v>39286</v>
      </c>
      <c r="D288" s="4">
        <v>0</v>
      </c>
      <c r="E288">
        <v>127.12</v>
      </c>
      <c r="F288">
        <v>39160146</v>
      </c>
    </row>
    <row r="289" spans="1:6" x14ac:dyDescent="0.45">
      <c r="A289" t="s">
        <v>46</v>
      </c>
      <c r="B289" t="s">
        <v>59</v>
      </c>
      <c r="C289" s="1">
        <v>39293</v>
      </c>
      <c r="D289" s="4">
        <v>0</v>
      </c>
      <c r="E289">
        <v>127.39</v>
      </c>
      <c r="F289">
        <v>21713139</v>
      </c>
    </row>
    <row r="290" spans="1:6" x14ac:dyDescent="0.45">
      <c r="A290" t="s">
        <v>46</v>
      </c>
      <c r="B290" t="s">
        <v>59</v>
      </c>
      <c r="C290" s="1">
        <v>39300</v>
      </c>
      <c r="D290" s="4">
        <v>0</v>
      </c>
      <c r="E290">
        <v>122.49</v>
      </c>
      <c r="F290">
        <v>16955983</v>
      </c>
    </row>
    <row r="291" spans="1:6" x14ac:dyDescent="0.45">
      <c r="A291" t="s">
        <v>46</v>
      </c>
      <c r="B291" t="s">
        <v>59</v>
      </c>
      <c r="C291" s="1">
        <v>39307</v>
      </c>
      <c r="D291" s="4">
        <v>0</v>
      </c>
      <c r="E291">
        <v>127.25</v>
      </c>
      <c r="F291">
        <v>20598067</v>
      </c>
    </row>
    <row r="292" spans="1:6" x14ac:dyDescent="0.45">
      <c r="A292" t="s">
        <v>46</v>
      </c>
      <c r="B292" t="s">
        <v>59</v>
      </c>
      <c r="C292" s="1">
        <v>39314</v>
      </c>
      <c r="D292" s="4">
        <v>0</v>
      </c>
      <c r="E292">
        <v>124.99</v>
      </c>
      <c r="F292">
        <v>13975101</v>
      </c>
    </row>
    <row r="293" spans="1:6" x14ac:dyDescent="0.45">
      <c r="A293" t="s">
        <v>46</v>
      </c>
      <c r="B293" t="s">
        <v>59</v>
      </c>
      <c r="C293" s="1">
        <v>39321</v>
      </c>
      <c r="D293" s="4">
        <v>0</v>
      </c>
      <c r="E293">
        <v>129.19999999999999</v>
      </c>
      <c r="F293">
        <v>23648137</v>
      </c>
    </row>
    <row r="294" spans="1:6" x14ac:dyDescent="0.45">
      <c r="A294" t="s">
        <v>46</v>
      </c>
      <c r="B294" t="s">
        <v>59</v>
      </c>
      <c r="C294" s="1">
        <v>39328</v>
      </c>
      <c r="D294" s="4">
        <v>0</v>
      </c>
      <c r="E294">
        <v>124.33</v>
      </c>
      <c r="F294">
        <v>14509370</v>
      </c>
    </row>
    <row r="295" spans="1:6" x14ac:dyDescent="0.45">
      <c r="A295" t="s">
        <v>46</v>
      </c>
      <c r="B295" t="s">
        <v>59</v>
      </c>
      <c r="C295" s="1">
        <v>39335</v>
      </c>
      <c r="D295" s="4">
        <v>0</v>
      </c>
      <c r="E295">
        <v>125.79</v>
      </c>
      <c r="F295">
        <v>10155516</v>
      </c>
    </row>
    <row r="296" spans="1:6" x14ac:dyDescent="0.45">
      <c r="A296" t="s">
        <v>46</v>
      </c>
      <c r="B296" t="s">
        <v>59</v>
      </c>
      <c r="C296" s="1">
        <v>39342</v>
      </c>
      <c r="D296" s="4">
        <v>0</v>
      </c>
      <c r="E296">
        <v>131.11000000000001</v>
      </c>
      <c r="F296">
        <v>19944394</v>
      </c>
    </row>
    <row r="297" spans="1:6" x14ac:dyDescent="0.45">
      <c r="A297" t="s">
        <v>46</v>
      </c>
      <c r="B297" t="s">
        <v>59</v>
      </c>
      <c r="C297" s="1">
        <v>39349</v>
      </c>
      <c r="D297" s="4">
        <v>0</v>
      </c>
      <c r="E297">
        <v>138.82</v>
      </c>
      <c r="F297">
        <v>35015332</v>
      </c>
    </row>
    <row r="298" spans="1:6" x14ac:dyDescent="0.45">
      <c r="A298" t="s">
        <v>46</v>
      </c>
      <c r="B298" t="s">
        <v>59</v>
      </c>
      <c r="C298" s="1">
        <v>39356</v>
      </c>
      <c r="D298" s="4">
        <v>0</v>
      </c>
      <c r="E298">
        <v>138.5</v>
      </c>
      <c r="F298">
        <v>44191609</v>
      </c>
    </row>
    <row r="299" spans="1:6" x14ac:dyDescent="0.45">
      <c r="A299" t="s">
        <v>46</v>
      </c>
      <c r="B299" t="s">
        <v>59</v>
      </c>
      <c r="C299" s="1">
        <v>39363</v>
      </c>
      <c r="D299" s="4">
        <v>0</v>
      </c>
      <c r="E299">
        <v>142</v>
      </c>
      <c r="F299">
        <v>30909436</v>
      </c>
    </row>
    <row r="300" spans="1:6" x14ac:dyDescent="0.45">
      <c r="A300" t="s">
        <v>46</v>
      </c>
      <c r="B300" t="s">
        <v>59</v>
      </c>
      <c r="C300" s="1">
        <v>39370</v>
      </c>
      <c r="D300" s="4">
        <v>0</v>
      </c>
      <c r="E300">
        <v>140.15</v>
      </c>
      <c r="F300">
        <v>18793986</v>
      </c>
    </row>
    <row r="301" spans="1:6" x14ac:dyDescent="0.45">
      <c r="A301" t="s">
        <v>46</v>
      </c>
      <c r="B301" t="s">
        <v>59</v>
      </c>
      <c r="C301" s="1">
        <v>39377</v>
      </c>
      <c r="D301" s="4">
        <v>0</v>
      </c>
      <c r="E301">
        <v>148.69999999999999</v>
      </c>
      <c r="F301">
        <v>27626765</v>
      </c>
    </row>
    <row r="302" spans="1:6" x14ac:dyDescent="0.45">
      <c r="A302" t="s">
        <v>46</v>
      </c>
      <c r="B302" t="s">
        <v>59</v>
      </c>
      <c r="C302" s="1">
        <v>39384</v>
      </c>
      <c r="D302" s="4">
        <v>0</v>
      </c>
      <c r="E302">
        <v>151.69</v>
      </c>
      <c r="F302">
        <v>54517929</v>
      </c>
    </row>
    <row r="303" spans="1:6" x14ac:dyDescent="0.45">
      <c r="A303" t="s">
        <v>46</v>
      </c>
      <c r="B303" t="s">
        <v>59</v>
      </c>
      <c r="C303" s="1">
        <v>39391</v>
      </c>
      <c r="D303" s="4">
        <v>0</v>
      </c>
      <c r="E303">
        <v>150.19999999999999</v>
      </c>
      <c r="F303">
        <v>25635892</v>
      </c>
    </row>
    <row r="304" spans="1:6" x14ac:dyDescent="0.45">
      <c r="A304" t="s">
        <v>46</v>
      </c>
      <c r="B304" t="s">
        <v>59</v>
      </c>
      <c r="C304" s="1">
        <v>39398</v>
      </c>
      <c r="D304" s="4">
        <v>0</v>
      </c>
      <c r="E304">
        <v>141.69999999999999</v>
      </c>
      <c r="F304">
        <v>24280951</v>
      </c>
    </row>
    <row r="305" spans="1:6" x14ac:dyDescent="0.45">
      <c r="A305" t="s">
        <v>46</v>
      </c>
      <c r="B305" t="s">
        <v>59</v>
      </c>
      <c r="C305" s="1">
        <v>39405</v>
      </c>
      <c r="D305" s="4">
        <v>0</v>
      </c>
      <c r="E305">
        <v>137.79</v>
      </c>
      <c r="F305">
        <v>22796316</v>
      </c>
    </row>
    <row r="306" spans="1:6" x14ac:dyDescent="0.45">
      <c r="A306" t="s">
        <v>46</v>
      </c>
      <c r="B306" t="s">
        <v>59</v>
      </c>
      <c r="C306" s="1">
        <v>39412</v>
      </c>
      <c r="D306" s="4">
        <v>0</v>
      </c>
      <c r="E306">
        <v>145.94999999999999</v>
      </c>
      <c r="F306">
        <v>25713871</v>
      </c>
    </row>
    <row r="307" spans="1:6" x14ac:dyDescent="0.45">
      <c r="A307" t="s">
        <v>46</v>
      </c>
      <c r="B307" t="s">
        <v>59</v>
      </c>
      <c r="C307" s="1">
        <v>39419</v>
      </c>
      <c r="D307" s="4">
        <v>0</v>
      </c>
      <c r="E307">
        <v>150.22999999999999</v>
      </c>
      <c r="F307">
        <v>21746047</v>
      </c>
    </row>
    <row r="308" spans="1:6" x14ac:dyDescent="0.45">
      <c r="A308" t="s">
        <v>46</v>
      </c>
      <c r="B308" t="s">
        <v>59</v>
      </c>
      <c r="C308" s="1">
        <v>39426</v>
      </c>
      <c r="D308" s="4">
        <v>0</v>
      </c>
      <c r="E308">
        <v>144.52000000000001</v>
      </c>
      <c r="F308">
        <v>30253129</v>
      </c>
    </row>
    <row r="309" spans="1:6" x14ac:dyDescent="0.45">
      <c r="A309" t="s">
        <v>46</v>
      </c>
      <c r="B309" t="s">
        <v>59</v>
      </c>
      <c r="C309" s="1">
        <v>39433</v>
      </c>
      <c r="D309" s="4">
        <v>0</v>
      </c>
      <c r="E309">
        <v>143.12</v>
      </c>
      <c r="F309">
        <v>19418847</v>
      </c>
    </row>
    <row r="310" spans="1:6" x14ac:dyDescent="0.45">
      <c r="A310" t="s">
        <v>46</v>
      </c>
      <c r="B310" t="s">
        <v>59</v>
      </c>
      <c r="C310" s="1">
        <v>39440</v>
      </c>
      <c r="D310" s="4">
        <v>0</v>
      </c>
      <c r="E310">
        <v>148</v>
      </c>
      <c r="F310">
        <v>20973502</v>
      </c>
    </row>
    <row r="311" spans="1:6" x14ac:dyDescent="0.45">
      <c r="A311" t="s">
        <v>46</v>
      </c>
      <c r="B311" t="s">
        <v>59</v>
      </c>
      <c r="C311" s="1">
        <v>39454</v>
      </c>
      <c r="D311" s="4">
        <v>0</v>
      </c>
      <c r="E311">
        <v>154.22</v>
      </c>
      <c r="F311">
        <v>16973625</v>
      </c>
    </row>
    <row r="312" spans="1:6" x14ac:dyDescent="0.45">
      <c r="A312" t="s">
        <v>46</v>
      </c>
      <c r="B312" t="s">
        <v>59</v>
      </c>
      <c r="C312" s="1">
        <v>39461</v>
      </c>
      <c r="D312" s="4">
        <v>0</v>
      </c>
      <c r="E312">
        <v>144.32</v>
      </c>
      <c r="F312">
        <v>30385284</v>
      </c>
    </row>
    <row r="313" spans="1:6" x14ac:dyDescent="0.45">
      <c r="A313" t="s">
        <v>46</v>
      </c>
      <c r="B313" t="s">
        <v>59</v>
      </c>
      <c r="C313" s="1">
        <v>39468</v>
      </c>
      <c r="D313" s="4">
        <v>0</v>
      </c>
      <c r="E313">
        <v>131</v>
      </c>
      <c r="F313">
        <v>37098312</v>
      </c>
    </row>
    <row r="314" spans="1:6" x14ac:dyDescent="0.45">
      <c r="A314" t="s">
        <v>46</v>
      </c>
      <c r="B314" t="s">
        <v>59</v>
      </c>
      <c r="C314" s="1">
        <v>39475</v>
      </c>
      <c r="D314" s="4">
        <v>0</v>
      </c>
      <c r="E314">
        <v>123.3</v>
      </c>
      <c r="F314">
        <v>25064635</v>
      </c>
    </row>
    <row r="315" spans="1:6" x14ac:dyDescent="0.45">
      <c r="A315" t="s">
        <v>46</v>
      </c>
      <c r="B315" t="s">
        <v>59</v>
      </c>
      <c r="C315" s="1">
        <v>39482</v>
      </c>
      <c r="D315" s="4">
        <v>0</v>
      </c>
      <c r="E315">
        <v>118.68</v>
      </c>
      <c r="F315">
        <v>17386965</v>
      </c>
    </row>
    <row r="316" spans="1:6" x14ac:dyDescent="0.45">
      <c r="A316" t="s">
        <v>46</v>
      </c>
      <c r="B316" t="s">
        <v>59</v>
      </c>
      <c r="C316" s="1">
        <v>39489</v>
      </c>
      <c r="D316" s="4">
        <v>0</v>
      </c>
      <c r="E316">
        <v>129.88</v>
      </c>
      <c r="F316">
        <v>19748550</v>
      </c>
    </row>
    <row r="317" spans="1:6" x14ac:dyDescent="0.45">
      <c r="A317" t="s">
        <v>46</v>
      </c>
      <c r="B317" t="s">
        <v>59</v>
      </c>
      <c r="C317" s="1">
        <v>39496</v>
      </c>
      <c r="D317" s="4">
        <v>0</v>
      </c>
      <c r="E317">
        <v>140</v>
      </c>
      <c r="F317">
        <v>20629536</v>
      </c>
    </row>
    <row r="318" spans="1:6" x14ac:dyDescent="0.45">
      <c r="A318" t="s">
        <v>46</v>
      </c>
      <c r="B318" t="s">
        <v>59</v>
      </c>
      <c r="C318" s="1">
        <v>39503</v>
      </c>
      <c r="D318" s="4">
        <v>0</v>
      </c>
      <c r="E318">
        <v>150.11000000000001</v>
      </c>
      <c r="F318">
        <v>27200212</v>
      </c>
    </row>
    <row r="319" spans="1:6" x14ac:dyDescent="0.45">
      <c r="A319" t="s">
        <v>46</v>
      </c>
      <c r="B319" t="s">
        <v>59</v>
      </c>
      <c r="C319" s="1">
        <v>39510</v>
      </c>
      <c r="D319" s="4">
        <v>0</v>
      </c>
      <c r="E319">
        <v>145</v>
      </c>
      <c r="F319">
        <v>21549009</v>
      </c>
    </row>
    <row r="320" spans="1:6" x14ac:dyDescent="0.45">
      <c r="A320" t="s">
        <v>46</v>
      </c>
      <c r="B320" t="s">
        <v>59</v>
      </c>
      <c r="C320" s="1">
        <v>39517</v>
      </c>
      <c r="D320" s="4">
        <v>0</v>
      </c>
      <c r="E320">
        <v>148.5</v>
      </c>
      <c r="F320">
        <v>14388361</v>
      </c>
    </row>
    <row r="321" spans="1:6" x14ac:dyDescent="0.45">
      <c r="A321" t="s">
        <v>46</v>
      </c>
      <c r="B321" t="s">
        <v>59</v>
      </c>
      <c r="C321" s="1">
        <v>39524</v>
      </c>
      <c r="D321" s="4">
        <v>0</v>
      </c>
      <c r="E321">
        <v>144</v>
      </c>
      <c r="F321">
        <v>17711846</v>
      </c>
    </row>
    <row r="322" spans="1:6" x14ac:dyDescent="0.45">
      <c r="A322" t="s">
        <v>46</v>
      </c>
      <c r="B322" t="s">
        <v>59</v>
      </c>
      <c r="C322" s="1">
        <v>39531</v>
      </c>
      <c r="D322" s="4">
        <v>0</v>
      </c>
      <c r="E322">
        <v>151.31</v>
      </c>
      <c r="F322">
        <v>17901314</v>
      </c>
    </row>
    <row r="323" spans="1:6" x14ac:dyDescent="0.45">
      <c r="A323" t="s">
        <v>46</v>
      </c>
      <c r="B323" t="s">
        <v>59</v>
      </c>
      <c r="C323" s="1">
        <v>39538</v>
      </c>
      <c r="D323" s="4">
        <v>0</v>
      </c>
      <c r="E323">
        <v>151.5</v>
      </c>
      <c r="F323">
        <v>12646771</v>
      </c>
    </row>
    <row r="324" spans="1:6" x14ac:dyDescent="0.45">
      <c r="A324" t="s">
        <v>46</v>
      </c>
      <c r="B324" t="s">
        <v>59</v>
      </c>
      <c r="C324" s="1">
        <v>39545</v>
      </c>
      <c r="D324" s="4">
        <v>0</v>
      </c>
      <c r="E324">
        <v>144.19999999999999</v>
      </c>
      <c r="F324">
        <v>10125553</v>
      </c>
    </row>
    <row r="325" spans="1:6" x14ac:dyDescent="0.45">
      <c r="A325" t="s">
        <v>46</v>
      </c>
      <c r="B325" t="s">
        <v>59</v>
      </c>
      <c r="C325" s="1">
        <v>39552</v>
      </c>
      <c r="D325" s="4">
        <v>0</v>
      </c>
      <c r="E325">
        <v>154</v>
      </c>
      <c r="F325">
        <v>16143418</v>
      </c>
    </row>
    <row r="326" spans="1:6" x14ac:dyDescent="0.45">
      <c r="A326" t="s">
        <v>46</v>
      </c>
      <c r="B326" t="s">
        <v>59</v>
      </c>
      <c r="C326" s="1">
        <v>39559</v>
      </c>
      <c r="D326" s="4">
        <v>0</v>
      </c>
      <c r="E326">
        <v>153.30000000000001</v>
      </c>
      <c r="F326">
        <v>13277474</v>
      </c>
    </row>
    <row r="327" spans="1:6" x14ac:dyDescent="0.45">
      <c r="A327" t="s">
        <v>46</v>
      </c>
      <c r="B327" t="s">
        <v>59</v>
      </c>
      <c r="C327" s="1">
        <v>39566</v>
      </c>
      <c r="D327" s="4">
        <v>0</v>
      </c>
      <c r="E327">
        <v>153.44999999999999</v>
      </c>
      <c r="F327">
        <v>4679263</v>
      </c>
    </row>
    <row r="328" spans="1:6" x14ac:dyDescent="0.45">
      <c r="A328" t="s">
        <v>46</v>
      </c>
      <c r="B328" t="s">
        <v>59</v>
      </c>
      <c r="C328" s="1">
        <v>39573</v>
      </c>
      <c r="D328" s="4">
        <v>0</v>
      </c>
      <c r="E328">
        <v>169.73</v>
      </c>
      <c r="F328">
        <v>18372785</v>
      </c>
    </row>
    <row r="329" spans="1:6" x14ac:dyDescent="0.45">
      <c r="A329" t="s">
        <v>46</v>
      </c>
      <c r="B329" t="s">
        <v>59</v>
      </c>
      <c r="C329" s="1">
        <v>39580</v>
      </c>
      <c r="D329" s="4">
        <v>0</v>
      </c>
      <c r="E329">
        <v>189.13</v>
      </c>
      <c r="F329">
        <v>29567810</v>
      </c>
    </row>
    <row r="330" spans="1:6" x14ac:dyDescent="0.45">
      <c r="A330" t="s">
        <v>46</v>
      </c>
      <c r="B330" t="s">
        <v>59</v>
      </c>
      <c r="C330" s="1">
        <v>39587</v>
      </c>
      <c r="D330" s="4">
        <v>0</v>
      </c>
      <c r="E330">
        <v>187.5</v>
      </c>
      <c r="F330">
        <v>12192061</v>
      </c>
    </row>
    <row r="331" spans="1:6" x14ac:dyDescent="0.45">
      <c r="A331" t="s">
        <v>46</v>
      </c>
      <c r="B331" t="s">
        <v>59</v>
      </c>
      <c r="C331" s="1">
        <v>39594</v>
      </c>
      <c r="D331" s="4">
        <v>0</v>
      </c>
      <c r="E331">
        <v>189.41</v>
      </c>
      <c r="F331">
        <v>11154338</v>
      </c>
    </row>
    <row r="332" spans="1:6" x14ac:dyDescent="0.45">
      <c r="A332" t="s">
        <v>46</v>
      </c>
      <c r="B332" t="s">
        <v>59</v>
      </c>
      <c r="C332" s="1">
        <v>39601</v>
      </c>
      <c r="D332" s="4">
        <v>0</v>
      </c>
      <c r="E332">
        <v>183</v>
      </c>
      <c r="F332">
        <v>14219932</v>
      </c>
    </row>
    <row r="333" spans="1:6" x14ac:dyDescent="0.45">
      <c r="A333" t="s">
        <v>46</v>
      </c>
      <c r="B333" t="s">
        <v>59</v>
      </c>
      <c r="C333" s="1">
        <v>39608</v>
      </c>
      <c r="D333" s="4">
        <v>0</v>
      </c>
      <c r="E333">
        <v>184.85</v>
      </c>
      <c r="F333">
        <v>3521950</v>
      </c>
    </row>
    <row r="334" spans="1:6" x14ac:dyDescent="0.45">
      <c r="A334" t="s">
        <v>46</v>
      </c>
      <c r="B334" t="s">
        <v>59</v>
      </c>
      <c r="C334" s="1">
        <v>39615</v>
      </c>
      <c r="D334" s="4">
        <v>0</v>
      </c>
      <c r="E334">
        <v>181.8</v>
      </c>
      <c r="F334">
        <v>7489304</v>
      </c>
    </row>
    <row r="335" spans="1:6" x14ac:dyDescent="0.45">
      <c r="A335" t="s">
        <v>46</v>
      </c>
      <c r="B335" t="s">
        <v>59</v>
      </c>
      <c r="C335" s="1">
        <v>39622</v>
      </c>
      <c r="D335" s="4">
        <v>0</v>
      </c>
      <c r="E335">
        <v>177.98</v>
      </c>
      <c r="F335">
        <v>9943125</v>
      </c>
    </row>
    <row r="336" spans="1:6" x14ac:dyDescent="0.45">
      <c r="A336" t="s">
        <v>46</v>
      </c>
      <c r="B336" t="s">
        <v>59</v>
      </c>
      <c r="C336" s="1">
        <v>39629</v>
      </c>
      <c r="D336" s="4">
        <v>0</v>
      </c>
      <c r="E336">
        <v>161.19999999999999</v>
      </c>
      <c r="F336">
        <v>11928477</v>
      </c>
    </row>
    <row r="337" spans="1:6" x14ac:dyDescent="0.45">
      <c r="A337" t="s">
        <v>46</v>
      </c>
      <c r="B337" t="s">
        <v>59</v>
      </c>
      <c r="C337" s="1">
        <v>39636</v>
      </c>
      <c r="D337" s="4">
        <v>0</v>
      </c>
      <c r="E337">
        <v>163.30000000000001</v>
      </c>
      <c r="F337">
        <v>7657482</v>
      </c>
    </row>
    <row r="338" spans="1:6" x14ac:dyDescent="0.45">
      <c r="A338" t="s">
        <v>46</v>
      </c>
      <c r="B338" t="s">
        <v>59</v>
      </c>
      <c r="C338" s="1">
        <v>39643</v>
      </c>
      <c r="D338" s="4">
        <v>0</v>
      </c>
      <c r="E338">
        <v>159.21</v>
      </c>
      <c r="F338">
        <v>7045928</v>
      </c>
    </row>
    <row r="339" spans="1:6" x14ac:dyDescent="0.45">
      <c r="A339" t="s">
        <v>46</v>
      </c>
      <c r="B339" t="s">
        <v>59</v>
      </c>
      <c r="C339" s="1">
        <v>39650</v>
      </c>
      <c r="D339" s="4">
        <v>0</v>
      </c>
      <c r="E339">
        <v>144.01</v>
      </c>
      <c r="F339">
        <v>9249489</v>
      </c>
    </row>
    <row r="340" spans="1:6" x14ac:dyDescent="0.45">
      <c r="A340" t="s">
        <v>46</v>
      </c>
      <c r="B340" t="s">
        <v>59</v>
      </c>
      <c r="C340" s="1">
        <v>39657</v>
      </c>
      <c r="D340" s="4">
        <v>0</v>
      </c>
      <c r="E340">
        <v>138.5</v>
      </c>
      <c r="F340">
        <v>10037174</v>
      </c>
    </row>
    <row r="341" spans="1:6" x14ac:dyDescent="0.45">
      <c r="A341" t="s">
        <v>46</v>
      </c>
      <c r="B341" t="s">
        <v>59</v>
      </c>
      <c r="C341" s="1">
        <v>39664</v>
      </c>
      <c r="D341" s="4">
        <v>0</v>
      </c>
      <c r="E341">
        <v>131.35</v>
      </c>
      <c r="F341">
        <v>12966608</v>
      </c>
    </row>
    <row r="342" spans="1:6" x14ac:dyDescent="0.45">
      <c r="A342" t="s">
        <v>46</v>
      </c>
      <c r="B342" t="s">
        <v>59</v>
      </c>
      <c r="C342" s="1">
        <v>39671</v>
      </c>
      <c r="D342" s="4">
        <v>0</v>
      </c>
      <c r="E342">
        <v>143</v>
      </c>
      <c r="F342">
        <v>11428115</v>
      </c>
    </row>
    <row r="343" spans="1:6" x14ac:dyDescent="0.45">
      <c r="A343" t="s">
        <v>46</v>
      </c>
      <c r="B343" t="s">
        <v>59</v>
      </c>
      <c r="C343" s="1">
        <v>39678</v>
      </c>
      <c r="D343" s="4">
        <v>0</v>
      </c>
      <c r="E343">
        <v>135.09</v>
      </c>
      <c r="F343">
        <v>11429732</v>
      </c>
    </row>
    <row r="344" spans="1:6" x14ac:dyDescent="0.45">
      <c r="A344" t="s">
        <v>46</v>
      </c>
      <c r="B344" t="s">
        <v>59</v>
      </c>
      <c r="C344" s="1">
        <v>39685</v>
      </c>
      <c r="D344" s="4">
        <v>0</v>
      </c>
      <c r="E344">
        <v>129</v>
      </c>
      <c r="F344">
        <v>10328709</v>
      </c>
    </row>
    <row r="345" spans="1:6" x14ac:dyDescent="0.45">
      <c r="A345" t="s">
        <v>46</v>
      </c>
      <c r="B345" t="s">
        <v>59</v>
      </c>
      <c r="C345" s="1">
        <v>39692</v>
      </c>
      <c r="D345" s="4">
        <v>0</v>
      </c>
      <c r="E345">
        <v>114</v>
      </c>
      <c r="F345">
        <v>8921338</v>
      </c>
    </row>
    <row r="346" spans="1:6" x14ac:dyDescent="0.45">
      <c r="A346" t="s">
        <v>46</v>
      </c>
      <c r="B346" t="s">
        <v>59</v>
      </c>
      <c r="C346" s="1">
        <v>39699</v>
      </c>
      <c r="D346" s="4">
        <v>0</v>
      </c>
      <c r="E346">
        <v>106.9</v>
      </c>
      <c r="F346">
        <v>11918411</v>
      </c>
    </row>
    <row r="347" spans="1:6" x14ac:dyDescent="0.45">
      <c r="A347" t="s">
        <v>46</v>
      </c>
      <c r="B347" t="s">
        <v>59</v>
      </c>
      <c r="C347" s="1">
        <v>39706</v>
      </c>
      <c r="D347" s="4">
        <v>0</v>
      </c>
      <c r="E347">
        <v>100.02</v>
      </c>
      <c r="F347">
        <v>6420773</v>
      </c>
    </row>
    <row r="348" spans="1:6" x14ac:dyDescent="0.45">
      <c r="A348" t="s">
        <v>46</v>
      </c>
      <c r="B348" t="s">
        <v>59</v>
      </c>
      <c r="C348" s="1">
        <v>39713</v>
      </c>
      <c r="D348" s="4">
        <v>0</v>
      </c>
      <c r="E348">
        <v>104.5</v>
      </c>
      <c r="F348">
        <v>24870799</v>
      </c>
    </row>
    <row r="349" spans="1:6" x14ac:dyDescent="0.45">
      <c r="A349" t="s">
        <v>46</v>
      </c>
      <c r="B349" t="s">
        <v>59</v>
      </c>
      <c r="C349" s="1">
        <v>39720</v>
      </c>
      <c r="D349" s="4">
        <v>0</v>
      </c>
      <c r="E349">
        <v>78</v>
      </c>
      <c r="F349">
        <v>26636602</v>
      </c>
    </row>
    <row r="350" spans="1:6" x14ac:dyDescent="0.45">
      <c r="A350" t="s">
        <v>46</v>
      </c>
      <c r="B350" t="s">
        <v>59</v>
      </c>
      <c r="C350" s="1">
        <v>39727</v>
      </c>
      <c r="D350" s="4">
        <v>0</v>
      </c>
      <c r="E350">
        <v>57.1</v>
      </c>
      <c r="F350">
        <v>15827264</v>
      </c>
    </row>
    <row r="351" spans="1:6" x14ac:dyDescent="0.45">
      <c r="A351" t="s">
        <v>46</v>
      </c>
      <c r="B351" t="s">
        <v>59</v>
      </c>
      <c r="C351" s="1">
        <v>39734</v>
      </c>
      <c r="D351" s="4">
        <v>0</v>
      </c>
      <c r="E351">
        <v>32.61</v>
      </c>
      <c r="F351">
        <v>13204777</v>
      </c>
    </row>
    <row r="352" spans="1:6" x14ac:dyDescent="0.45">
      <c r="A352" t="s">
        <v>46</v>
      </c>
      <c r="B352" t="s">
        <v>59</v>
      </c>
      <c r="C352" s="1">
        <v>39741</v>
      </c>
      <c r="D352" s="4">
        <v>0</v>
      </c>
      <c r="E352">
        <v>27.94</v>
      </c>
      <c r="F352">
        <v>18174391</v>
      </c>
    </row>
    <row r="353" spans="1:6" x14ac:dyDescent="0.45">
      <c r="A353" t="s">
        <v>46</v>
      </c>
      <c r="B353" t="s">
        <v>59</v>
      </c>
      <c r="C353" s="1">
        <v>39748</v>
      </c>
      <c r="D353" s="4">
        <v>0</v>
      </c>
      <c r="E353">
        <v>53.48</v>
      </c>
      <c r="F353">
        <v>16733712</v>
      </c>
    </row>
    <row r="354" spans="1:6" x14ac:dyDescent="0.45">
      <c r="A354" t="s">
        <v>46</v>
      </c>
      <c r="B354" t="s">
        <v>59</v>
      </c>
      <c r="C354" s="1">
        <v>39755</v>
      </c>
      <c r="D354" s="4">
        <v>0</v>
      </c>
      <c r="E354">
        <v>54.2</v>
      </c>
      <c r="F354">
        <v>9121169</v>
      </c>
    </row>
    <row r="355" spans="1:6" x14ac:dyDescent="0.45">
      <c r="A355" t="s">
        <v>46</v>
      </c>
      <c r="B355" t="s">
        <v>59</v>
      </c>
      <c r="C355" s="1">
        <v>39762</v>
      </c>
      <c r="D355" s="4">
        <v>0</v>
      </c>
      <c r="E355">
        <v>46</v>
      </c>
      <c r="F355">
        <v>12713263</v>
      </c>
    </row>
    <row r="356" spans="1:6" x14ac:dyDescent="0.45">
      <c r="A356" t="s">
        <v>46</v>
      </c>
      <c r="B356" t="s">
        <v>59</v>
      </c>
      <c r="C356" s="1">
        <v>39769</v>
      </c>
      <c r="D356" s="4">
        <v>0</v>
      </c>
      <c r="E356">
        <v>37.159999999999997</v>
      </c>
      <c r="F356">
        <v>11388571</v>
      </c>
    </row>
    <row r="357" spans="1:6" x14ac:dyDescent="0.45">
      <c r="A357" t="s">
        <v>46</v>
      </c>
      <c r="B357" t="s">
        <v>59</v>
      </c>
      <c r="C357" s="1">
        <v>39776</v>
      </c>
      <c r="D357" s="4">
        <v>0</v>
      </c>
      <c r="E357">
        <v>46.2</v>
      </c>
      <c r="F357">
        <v>11365711</v>
      </c>
    </row>
    <row r="358" spans="1:6" x14ac:dyDescent="0.45">
      <c r="A358" t="s">
        <v>46</v>
      </c>
      <c r="B358" t="s">
        <v>59</v>
      </c>
      <c r="C358" s="1">
        <v>39783</v>
      </c>
      <c r="D358" s="4">
        <v>0</v>
      </c>
      <c r="E358">
        <v>45.2</v>
      </c>
      <c r="F358">
        <v>7999003</v>
      </c>
    </row>
    <row r="359" spans="1:6" x14ac:dyDescent="0.45">
      <c r="A359" t="s">
        <v>46</v>
      </c>
      <c r="B359" t="s">
        <v>59</v>
      </c>
      <c r="C359" s="1">
        <v>39790</v>
      </c>
      <c r="D359" s="4">
        <v>0</v>
      </c>
      <c r="E359">
        <v>52.2</v>
      </c>
      <c r="F359">
        <v>14452921</v>
      </c>
    </row>
    <row r="360" spans="1:6" x14ac:dyDescent="0.45">
      <c r="A360" t="s">
        <v>46</v>
      </c>
      <c r="B360" t="s">
        <v>59</v>
      </c>
      <c r="C360" s="1">
        <v>39797</v>
      </c>
      <c r="D360" s="4">
        <v>0</v>
      </c>
      <c r="E360">
        <v>60</v>
      </c>
      <c r="F360">
        <v>18098420</v>
      </c>
    </row>
    <row r="361" spans="1:6" x14ac:dyDescent="0.45">
      <c r="A361" t="s">
        <v>46</v>
      </c>
      <c r="B361" t="s">
        <v>59</v>
      </c>
      <c r="C361" s="1">
        <v>39804</v>
      </c>
      <c r="D361" s="4">
        <v>0</v>
      </c>
      <c r="E361">
        <v>53.1</v>
      </c>
      <c r="F361">
        <v>10139375</v>
      </c>
    </row>
    <row r="362" spans="1:6" x14ac:dyDescent="0.45">
      <c r="A362" t="s">
        <v>46</v>
      </c>
      <c r="B362" t="s">
        <v>59</v>
      </c>
      <c r="C362" s="1">
        <v>39811</v>
      </c>
      <c r="D362" s="4">
        <v>0</v>
      </c>
      <c r="E362">
        <v>55.26</v>
      </c>
      <c r="F362">
        <v>3818548</v>
      </c>
    </row>
    <row r="363" spans="1:6" x14ac:dyDescent="0.45">
      <c r="A363" t="s">
        <v>46</v>
      </c>
      <c r="B363" t="s">
        <v>59</v>
      </c>
      <c r="C363" s="1">
        <v>39818</v>
      </c>
      <c r="D363" s="4">
        <v>0</v>
      </c>
      <c r="E363">
        <v>55.79</v>
      </c>
      <c r="F363">
        <v>578190</v>
      </c>
    </row>
    <row r="364" spans="1:6" x14ac:dyDescent="0.45">
      <c r="A364" t="s">
        <v>46</v>
      </c>
      <c r="B364" t="s">
        <v>59</v>
      </c>
      <c r="C364" s="1">
        <v>39825</v>
      </c>
      <c r="D364" s="4">
        <v>0</v>
      </c>
      <c r="E364">
        <v>50.5</v>
      </c>
      <c r="F364">
        <v>11761243</v>
      </c>
    </row>
    <row r="365" spans="1:6" x14ac:dyDescent="0.45">
      <c r="A365" t="s">
        <v>46</v>
      </c>
      <c r="B365" t="s">
        <v>59</v>
      </c>
      <c r="C365" s="1">
        <v>39832</v>
      </c>
      <c r="D365" s="4">
        <v>0</v>
      </c>
      <c r="E365">
        <v>50.9</v>
      </c>
      <c r="F365">
        <v>8101286</v>
      </c>
    </row>
    <row r="366" spans="1:6" x14ac:dyDescent="0.45">
      <c r="A366" t="s">
        <v>46</v>
      </c>
      <c r="B366" t="s">
        <v>59</v>
      </c>
      <c r="C366" s="1">
        <v>39839</v>
      </c>
      <c r="D366" s="4">
        <v>0</v>
      </c>
      <c r="E366">
        <v>58.99</v>
      </c>
      <c r="F366">
        <v>11567787</v>
      </c>
    </row>
    <row r="367" spans="1:6" x14ac:dyDescent="0.45">
      <c r="A367" t="s">
        <v>46</v>
      </c>
      <c r="B367" t="s">
        <v>59</v>
      </c>
      <c r="C367" s="1">
        <v>39846</v>
      </c>
      <c r="D367" s="4">
        <v>0</v>
      </c>
      <c r="E367">
        <v>60.75</v>
      </c>
      <c r="F367">
        <v>7612573</v>
      </c>
    </row>
    <row r="368" spans="1:6" x14ac:dyDescent="0.45">
      <c r="A368" t="s">
        <v>46</v>
      </c>
      <c r="B368" t="s">
        <v>59</v>
      </c>
      <c r="C368" s="1">
        <v>39853</v>
      </c>
      <c r="D368" s="4">
        <v>0</v>
      </c>
      <c r="E368">
        <v>76.09</v>
      </c>
      <c r="F368">
        <v>15210660</v>
      </c>
    </row>
    <row r="369" spans="1:6" x14ac:dyDescent="0.45">
      <c r="A369" t="s">
        <v>46</v>
      </c>
      <c r="B369" t="s">
        <v>59</v>
      </c>
      <c r="C369" s="1">
        <v>39860</v>
      </c>
      <c r="D369" s="4">
        <v>0</v>
      </c>
      <c r="E369">
        <v>64.64</v>
      </c>
      <c r="F369">
        <v>11016543</v>
      </c>
    </row>
    <row r="370" spans="1:6" x14ac:dyDescent="0.45">
      <c r="A370" t="s">
        <v>46</v>
      </c>
      <c r="B370" t="s">
        <v>59</v>
      </c>
      <c r="C370" s="1">
        <v>39867</v>
      </c>
      <c r="D370" s="4">
        <v>0</v>
      </c>
      <c r="E370">
        <v>66.81</v>
      </c>
      <c r="F370">
        <v>6752806</v>
      </c>
    </row>
    <row r="371" spans="1:6" x14ac:dyDescent="0.45">
      <c r="A371" t="s">
        <v>46</v>
      </c>
      <c r="B371" t="s">
        <v>59</v>
      </c>
      <c r="C371" s="1">
        <v>39874</v>
      </c>
      <c r="D371" s="4">
        <v>0</v>
      </c>
      <c r="E371">
        <v>74.180000000000007</v>
      </c>
      <c r="F371">
        <v>12613879</v>
      </c>
    </row>
    <row r="372" spans="1:6" x14ac:dyDescent="0.45">
      <c r="A372" t="s">
        <v>46</v>
      </c>
      <c r="B372" t="s">
        <v>59</v>
      </c>
      <c r="C372" s="1">
        <v>39881</v>
      </c>
      <c r="D372" s="4">
        <v>0</v>
      </c>
      <c r="E372">
        <v>81.180000000000007</v>
      </c>
      <c r="F372">
        <v>16332679</v>
      </c>
    </row>
    <row r="373" spans="1:6" x14ac:dyDescent="0.45">
      <c r="A373" t="s">
        <v>46</v>
      </c>
      <c r="B373" t="s">
        <v>59</v>
      </c>
      <c r="C373" s="1">
        <v>39888</v>
      </c>
      <c r="D373" s="4">
        <v>0</v>
      </c>
      <c r="E373">
        <v>92.75</v>
      </c>
      <c r="F373">
        <v>17540740</v>
      </c>
    </row>
    <row r="374" spans="1:6" x14ac:dyDescent="0.45">
      <c r="A374" t="s">
        <v>46</v>
      </c>
      <c r="B374" t="s">
        <v>59</v>
      </c>
      <c r="C374" s="1">
        <v>39895</v>
      </c>
      <c r="D374" s="4">
        <v>0</v>
      </c>
      <c r="E374">
        <v>88.9</v>
      </c>
      <c r="F374">
        <v>12260951</v>
      </c>
    </row>
    <row r="375" spans="1:6" x14ac:dyDescent="0.45">
      <c r="A375" t="s">
        <v>46</v>
      </c>
      <c r="B375" t="s">
        <v>59</v>
      </c>
      <c r="C375" s="1">
        <v>39902</v>
      </c>
      <c r="D375" s="4">
        <v>0</v>
      </c>
      <c r="E375">
        <v>87</v>
      </c>
      <c r="F375">
        <v>12757745</v>
      </c>
    </row>
    <row r="376" spans="1:6" x14ac:dyDescent="0.45">
      <c r="A376" t="s">
        <v>46</v>
      </c>
      <c r="B376" t="s">
        <v>59</v>
      </c>
      <c r="C376" s="1">
        <v>39909</v>
      </c>
      <c r="D376" s="4">
        <v>0</v>
      </c>
      <c r="E376">
        <v>99.03</v>
      </c>
      <c r="F376">
        <v>8820391</v>
      </c>
    </row>
    <row r="377" spans="1:6" x14ac:dyDescent="0.45">
      <c r="A377" t="s">
        <v>46</v>
      </c>
      <c r="B377" t="s">
        <v>59</v>
      </c>
      <c r="C377" s="1">
        <v>39916</v>
      </c>
      <c r="D377" s="4">
        <v>0</v>
      </c>
      <c r="E377">
        <v>100.53</v>
      </c>
      <c r="F377">
        <v>7442603</v>
      </c>
    </row>
    <row r="378" spans="1:6" x14ac:dyDescent="0.45">
      <c r="A378" t="s">
        <v>46</v>
      </c>
      <c r="B378" t="s">
        <v>59</v>
      </c>
      <c r="C378" s="1">
        <v>39923</v>
      </c>
      <c r="D378" s="4">
        <v>0</v>
      </c>
      <c r="E378">
        <v>98.46</v>
      </c>
      <c r="F378">
        <v>9816704</v>
      </c>
    </row>
    <row r="379" spans="1:6" x14ac:dyDescent="0.45">
      <c r="A379" t="s">
        <v>46</v>
      </c>
      <c r="B379" t="s">
        <v>59</v>
      </c>
      <c r="C379" s="1">
        <v>39930</v>
      </c>
      <c r="D379" s="4">
        <v>0</v>
      </c>
      <c r="E379">
        <v>100.18</v>
      </c>
      <c r="F379">
        <v>7331749</v>
      </c>
    </row>
    <row r="380" spans="1:6" x14ac:dyDescent="0.45">
      <c r="A380" t="s">
        <v>46</v>
      </c>
      <c r="B380" t="s">
        <v>59</v>
      </c>
      <c r="C380" s="1">
        <v>39937</v>
      </c>
      <c r="D380" s="4">
        <v>0</v>
      </c>
      <c r="E380">
        <v>119.02</v>
      </c>
      <c r="F380">
        <v>14156129</v>
      </c>
    </row>
    <row r="381" spans="1:6" x14ac:dyDescent="0.45">
      <c r="A381" t="s">
        <v>46</v>
      </c>
      <c r="B381" t="s">
        <v>59</v>
      </c>
      <c r="C381" s="1">
        <v>39944</v>
      </c>
      <c r="D381" s="4">
        <v>0</v>
      </c>
      <c r="E381">
        <v>123.95</v>
      </c>
      <c r="F381">
        <v>10694032</v>
      </c>
    </row>
    <row r="382" spans="1:6" x14ac:dyDescent="0.45">
      <c r="A382" t="s">
        <v>46</v>
      </c>
      <c r="B382" t="s">
        <v>59</v>
      </c>
      <c r="C382" s="1">
        <v>39951</v>
      </c>
      <c r="D382" s="4">
        <v>0</v>
      </c>
      <c r="E382">
        <v>126.5</v>
      </c>
      <c r="F382">
        <v>11428096</v>
      </c>
    </row>
    <row r="383" spans="1:6" x14ac:dyDescent="0.45">
      <c r="A383" t="s">
        <v>46</v>
      </c>
      <c r="B383" t="s">
        <v>59</v>
      </c>
      <c r="C383" s="1">
        <v>39958</v>
      </c>
      <c r="D383" s="4">
        <v>0</v>
      </c>
      <c r="E383">
        <v>146.9</v>
      </c>
      <c r="F383">
        <v>8940197</v>
      </c>
    </row>
    <row r="384" spans="1:6" x14ac:dyDescent="0.45">
      <c r="A384" t="s">
        <v>46</v>
      </c>
      <c r="B384" t="s">
        <v>59</v>
      </c>
      <c r="C384" s="1">
        <v>39965</v>
      </c>
      <c r="D384" s="4">
        <v>0</v>
      </c>
      <c r="E384">
        <v>129.5</v>
      </c>
      <c r="F384">
        <v>12714272</v>
      </c>
    </row>
    <row r="385" spans="1:6" x14ac:dyDescent="0.45">
      <c r="A385" t="s">
        <v>46</v>
      </c>
      <c r="B385" t="s">
        <v>59</v>
      </c>
      <c r="C385" s="1">
        <v>39972</v>
      </c>
      <c r="D385" s="4">
        <v>0</v>
      </c>
      <c r="E385">
        <v>126.95</v>
      </c>
      <c r="F385">
        <v>7581699</v>
      </c>
    </row>
    <row r="386" spans="1:6" x14ac:dyDescent="0.45">
      <c r="A386" t="s">
        <v>46</v>
      </c>
      <c r="B386" t="s">
        <v>59</v>
      </c>
      <c r="C386" s="1">
        <v>39979</v>
      </c>
      <c r="D386" s="4">
        <v>0</v>
      </c>
      <c r="E386">
        <v>105.37</v>
      </c>
      <c r="F386">
        <v>11368277</v>
      </c>
    </row>
    <row r="387" spans="1:6" x14ac:dyDescent="0.45">
      <c r="A387" t="s">
        <v>46</v>
      </c>
      <c r="B387" t="s">
        <v>59</v>
      </c>
      <c r="C387" s="1">
        <v>39986</v>
      </c>
      <c r="D387" s="4">
        <v>0</v>
      </c>
      <c r="E387">
        <v>112.55</v>
      </c>
      <c r="F387">
        <v>11928755</v>
      </c>
    </row>
    <row r="388" spans="1:6" x14ac:dyDescent="0.45">
      <c r="A388" t="s">
        <v>46</v>
      </c>
      <c r="B388" t="s">
        <v>59</v>
      </c>
      <c r="C388" s="1">
        <v>39993</v>
      </c>
      <c r="D388" s="4">
        <v>0</v>
      </c>
      <c r="E388">
        <v>118</v>
      </c>
      <c r="F388">
        <v>17424519</v>
      </c>
    </row>
    <row r="389" spans="1:6" x14ac:dyDescent="0.45">
      <c r="A389" t="s">
        <v>46</v>
      </c>
      <c r="B389" t="s">
        <v>59</v>
      </c>
      <c r="C389" s="1">
        <v>40000</v>
      </c>
      <c r="D389" s="4">
        <v>0</v>
      </c>
      <c r="E389">
        <v>96.3</v>
      </c>
      <c r="F389">
        <v>16410123</v>
      </c>
    </row>
    <row r="390" spans="1:6" x14ac:dyDescent="0.45">
      <c r="A390" t="s">
        <v>46</v>
      </c>
      <c r="B390" t="s">
        <v>59</v>
      </c>
      <c r="C390" s="1">
        <v>40007</v>
      </c>
      <c r="D390" s="4">
        <v>0</v>
      </c>
      <c r="E390">
        <v>107.8</v>
      </c>
      <c r="F390">
        <v>18702319</v>
      </c>
    </row>
    <row r="391" spans="1:6" x14ac:dyDescent="0.45">
      <c r="A391" t="s">
        <v>46</v>
      </c>
      <c r="B391" t="s">
        <v>59</v>
      </c>
      <c r="C391" s="1">
        <v>40014</v>
      </c>
      <c r="D391" s="4">
        <v>0</v>
      </c>
      <c r="E391">
        <v>111.9</v>
      </c>
      <c r="F391">
        <v>14181892</v>
      </c>
    </row>
    <row r="392" spans="1:6" x14ac:dyDescent="0.45">
      <c r="A392" t="s">
        <v>46</v>
      </c>
      <c r="B392" t="s">
        <v>59</v>
      </c>
      <c r="C392" s="1">
        <v>40021</v>
      </c>
      <c r="D392" s="4">
        <v>0</v>
      </c>
      <c r="E392">
        <v>128.47</v>
      </c>
      <c r="F392">
        <v>19150203</v>
      </c>
    </row>
    <row r="393" spans="1:6" x14ac:dyDescent="0.45">
      <c r="A393" t="s">
        <v>46</v>
      </c>
      <c r="B393" t="s">
        <v>59</v>
      </c>
      <c r="C393" s="1">
        <v>40028</v>
      </c>
      <c r="D393" s="4">
        <v>0</v>
      </c>
      <c r="E393">
        <v>126.79</v>
      </c>
      <c r="F393">
        <v>13829024</v>
      </c>
    </row>
    <row r="394" spans="1:6" x14ac:dyDescent="0.45">
      <c r="A394" t="s">
        <v>46</v>
      </c>
      <c r="B394" t="s">
        <v>59</v>
      </c>
      <c r="C394" s="1">
        <v>40035</v>
      </c>
      <c r="D394" s="4">
        <v>0</v>
      </c>
      <c r="E394">
        <v>117.46</v>
      </c>
      <c r="F394">
        <v>8594988</v>
      </c>
    </row>
    <row r="395" spans="1:6" x14ac:dyDescent="0.45">
      <c r="A395" t="s">
        <v>46</v>
      </c>
      <c r="B395" t="s">
        <v>59</v>
      </c>
      <c r="C395" s="1">
        <v>40042</v>
      </c>
      <c r="D395" s="4">
        <v>0</v>
      </c>
      <c r="E395">
        <v>125.89</v>
      </c>
      <c r="F395">
        <v>9192786</v>
      </c>
    </row>
    <row r="396" spans="1:6" x14ac:dyDescent="0.45">
      <c r="A396" t="s">
        <v>46</v>
      </c>
      <c r="B396" t="s">
        <v>59</v>
      </c>
      <c r="C396" s="1">
        <v>40049</v>
      </c>
      <c r="D396" s="4">
        <v>0</v>
      </c>
      <c r="E396">
        <v>129.02000000000001</v>
      </c>
      <c r="F396">
        <v>12892862</v>
      </c>
    </row>
    <row r="397" spans="1:6" x14ac:dyDescent="0.45">
      <c r="A397" t="s">
        <v>46</v>
      </c>
      <c r="B397" t="s">
        <v>59</v>
      </c>
      <c r="C397" s="1">
        <v>40056</v>
      </c>
      <c r="D397" s="4">
        <v>0</v>
      </c>
      <c r="E397">
        <v>120.21</v>
      </c>
      <c r="F397">
        <v>11444775</v>
      </c>
    </row>
    <row r="398" spans="1:6" x14ac:dyDescent="0.45">
      <c r="A398" t="s">
        <v>46</v>
      </c>
      <c r="B398" t="s">
        <v>59</v>
      </c>
      <c r="C398" s="1">
        <v>40063</v>
      </c>
      <c r="D398" s="4">
        <v>0</v>
      </c>
      <c r="E398">
        <v>129.56</v>
      </c>
      <c r="F398">
        <v>16356926</v>
      </c>
    </row>
    <row r="399" spans="1:6" x14ac:dyDescent="0.45">
      <c r="A399" t="s">
        <v>46</v>
      </c>
      <c r="B399" t="s">
        <v>59</v>
      </c>
      <c r="C399" s="1">
        <v>40070</v>
      </c>
      <c r="D399" s="4">
        <v>0</v>
      </c>
      <c r="E399">
        <v>127.07</v>
      </c>
      <c r="F399">
        <v>14885380</v>
      </c>
    </row>
    <row r="400" spans="1:6" x14ac:dyDescent="0.45">
      <c r="A400" t="s">
        <v>46</v>
      </c>
      <c r="B400" t="s">
        <v>59</v>
      </c>
      <c r="C400" s="1">
        <v>40077</v>
      </c>
      <c r="D400" s="4">
        <v>0</v>
      </c>
      <c r="E400">
        <v>120.5</v>
      </c>
      <c r="F400">
        <v>11909883</v>
      </c>
    </row>
    <row r="401" spans="1:6" x14ac:dyDescent="0.45">
      <c r="A401" t="s">
        <v>46</v>
      </c>
      <c r="B401" t="s">
        <v>59</v>
      </c>
      <c r="C401" s="1">
        <v>40084</v>
      </c>
      <c r="D401" s="4">
        <v>0</v>
      </c>
      <c r="E401">
        <v>123.85</v>
      </c>
      <c r="F401">
        <v>18410393</v>
      </c>
    </row>
    <row r="402" spans="1:6" x14ac:dyDescent="0.45">
      <c r="A402" t="s">
        <v>46</v>
      </c>
      <c r="B402" t="s">
        <v>59</v>
      </c>
      <c r="C402" s="1">
        <v>40091</v>
      </c>
      <c r="D402" s="4">
        <v>0</v>
      </c>
      <c r="E402">
        <v>135.38999999999999</v>
      </c>
      <c r="F402">
        <v>10612385</v>
      </c>
    </row>
    <row r="403" spans="1:6" x14ac:dyDescent="0.45">
      <c r="A403" t="s">
        <v>46</v>
      </c>
      <c r="B403" t="s">
        <v>59</v>
      </c>
      <c r="C403" s="1">
        <v>40098</v>
      </c>
      <c r="D403" s="4">
        <v>0</v>
      </c>
      <c r="E403">
        <v>138.61000000000001</v>
      </c>
      <c r="F403">
        <v>17476705</v>
      </c>
    </row>
    <row r="404" spans="1:6" x14ac:dyDescent="0.45">
      <c r="A404" t="s">
        <v>46</v>
      </c>
      <c r="B404" t="s">
        <v>59</v>
      </c>
      <c r="C404" s="1">
        <v>40105</v>
      </c>
      <c r="D404" s="4">
        <v>0</v>
      </c>
      <c r="E404">
        <v>140.65</v>
      </c>
      <c r="F404">
        <v>10469680</v>
      </c>
    </row>
    <row r="405" spans="1:6" x14ac:dyDescent="0.45">
      <c r="A405" t="s">
        <v>46</v>
      </c>
      <c r="B405" t="s">
        <v>59</v>
      </c>
      <c r="C405" s="1">
        <v>40112</v>
      </c>
      <c r="D405" s="4">
        <v>0</v>
      </c>
      <c r="E405">
        <v>125.73</v>
      </c>
      <c r="F405">
        <v>11081458</v>
      </c>
    </row>
    <row r="406" spans="1:6" x14ac:dyDescent="0.45">
      <c r="A406" t="s">
        <v>46</v>
      </c>
      <c r="B406" t="s">
        <v>59</v>
      </c>
      <c r="C406" s="1">
        <v>40119</v>
      </c>
      <c r="D406" s="4">
        <v>0</v>
      </c>
      <c r="E406">
        <v>129.85</v>
      </c>
      <c r="F406">
        <v>10819752</v>
      </c>
    </row>
    <row r="407" spans="1:6" x14ac:dyDescent="0.45">
      <c r="A407" t="s">
        <v>46</v>
      </c>
      <c r="B407" t="s">
        <v>59</v>
      </c>
      <c r="C407" s="1">
        <v>40126</v>
      </c>
      <c r="D407" s="4">
        <v>0</v>
      </c>
      <c r="E407">
        <v>142.35</v>
      </c>
      <c r="F407">
        <v>9064057</v>
      </c>
    </row>
    <row r="408" spans="1:6" x14ac:dyDescent="0.45">
      <c r="A408" t="s">
        <v>46</v>
      </c>
      <c r="B408" t="s">
        <v>59</v>
      </c>
      <c r="C408" s="1">
        <v>40133</v>
      </c>
      <c r="D408" s="4">
        <v>0</v>
      </c>
      <c r="E408">
        <v>144.61000000000001</v>
      </c>
      <c r="F408">
        <v>9988410</v>
      </c>
    </row>
    <row r="409" spans="1:6" x14ac:dyDescent="0.45">
      <c r="A409" t="s">
        <v>46</v>
      </c>
      <c r="B409" t="s">
        <v>59</v>
      </c>
      <c r="C409" s="1">
        <v>40140</v>
      </c>
      <c r="D409" s="4">
        <v>0</v>
      </c>
      <c r="E409">
        <v>138.74</v>
      </c>
      <c r="F409">
        <v>7720978</v>
      </c>
    </row>
    <row r="410" spans="1:6" x14ac:dyDescent="0.45">
      <c r="A410" t="s">
        <v>46</v>
      </c>
      <c r="B410" t="s">
        <v>59</v>
      </c>
      <c r="C410" s="1">
        <v>40147</v>
      </c>
      <c r="D410" s="4">
        <v>0</v>
      </c>
      <c r="E410">
        <v>144.22</v>
      </c>
      <c r="F410">
        <v>5598033</v>
      </c>
    </row>
    <row r="411" spans="1:6" x14ac:dyDescent="0.45">
      <c r="A411" t="s">
        <v>46</v>
      </c>
      <c r="B411" t="s">
        <v>59</v>
      </c>
      <c r="C411" s="1">
        <v>40154</v>
      </c>
      <c r="D411" s="4">
        <v>0</v>
      </c>
      <c r="E411">
        <v>136</v>
      </c>
      <c r="F411">
        <v>9410576</v>
      </c>
    </row>
    <row r="412" spans="1:6" x14ac:dyDescent="0.45">
      <c r="A412" t="s">
        <v>46</v>
      </c>
      <c r="B412" t="s">
        <v>59</v>
      </c>
      <c r="C412" s="1">
        <v>40161</v>
      </c>
      <c r="D412" s="4">
        <v>0</v>
      </c>
      <c r="E412">
        <v>141.68</v>
      </c>
      <c r="F412">
        <v>11299893</v>
      </c>
    </row>
    <row r="413" spans="1:6" x14ac:dyDescent="0.45">
      <c r="A413" t="s">
        <v>46</v>
      </c>
      <c r="B413" t="s">
        <v>59</v>
      </c>
      <c r="C413" s="1">
        <v>40168</v>
      </c>
      <c r="D413" s="4">
        <v>0</v>
      </c>
      <c r="E413">
        <v>138.69999999999999</v>
      </c>
      <c r="F413">
        <v>5703466</v>
      </c>
    </row>
    <row r="414" spans="1:6" x14ac:dyDescent="0.45">
      <c r="A414" t="s">
        <v>46</v>
      </c>
      <c r="B414" t="s">
        <v>59</v>
      </c>
      <c r="C414" s="1">
        <v>40175</v>
      </c>
      <c r="D414" s="4">
        <v>0</v>
      </c>
      <c r="E414">
        <v>139.86000000000001</v>
      </c>
      <c r="F414">
        <v>3560514</v>
      </c>
    </row>
    <row r="415" spans="1:6" x14ac:dyDescent="0.45">
      <c r="A415" t="s">
        <v>46</v>
      </c>
      <c r="B415" t="s">
        <v>59</v>
      </c>
      <c r="C415" s="1">
        <v>40189</v>
      </c>
      <c r="D415" s="4">
        <v>0</v>
      </c>
      <c r="E415">
        <v>145.25</v>
      </c>
      <c r="F415">
        <v>7611785</v>
      </c>
    </row>
    <row r="416" spans="1:6" x14ac:dyDescent="0.45">
      <c r="A416" t="s">
        <v>46</v>
      </c>
      <c r="B416" t="s">
        <v>59</v>
      </c>
      <c r="C416" s="1">
        <v>40196</v>
      </c>
      <c r="D416" s="4">
        <v>0</v>
      </c>
      <c r="E416">
        <v>138.99</v>
      </c>
      <c r="F416">
        <v>6023018</v>
      </c>
    </row>
    <row r="417" spans="1:6" x14ac:dyDescent="0.45">
      <c r="A417" t="s">
        <v>46</v>
      </c>
      <c r="B417" t="s">
        <v>59</v>
      </c>
      <c r="C417" s="1">
        <v>40203</v>
      </c>
      <c r="D417" s="4">
        <v>0</v>
      </c>
      <c r="E417">
        <v>144</v>
      </c>
      <c r="F417">
        <v>7195680</v>
      </c>
    </row>
    <row r="418" spans="1:6" x14ac:dyDescent="0.45">
      <c r="A418" t="s">
        <v>46</v>
      </c>
      <c r="B418" t="s">
        <v>59</v>
      </c>
      <c r="C418" s="1">
        <v>40210</v>
      </c>
      <c r="D418" s="4">
        <v>0</v>
      </c>
      <c r="E418">
        <v>137.5</v>
      </c>
      <c r="F418">
        <v>7764567</v>
      </c>
    </row>
    <row r="419" spans="1:6" x14ac:dyDescent="0.45">
      <c r="A419" t="s">
        <v>46</v>
      </c>
      <c r="B419" t="s">
        <v>59</v>
      </c>
      <c r="C419" s="1">
        <v>40217</v>
      </c>
      <c r="D419" s="4">
        <v>0</v>
      </c>
      <c r="E419">
        <v>139.88999999999999</v>
      </c>
      <c r="F419">
        <v>7074838</v>
      </c>
    </row>
    <row r="420" spans="1:6" x14ac:dyDescent="0.45">
      <c r="A420" t="s">
        <v>46</v>
      </c>
      <c r="B420" t="s">
        <v>59</v>
      </c>
      <c r="C420" s="1">
        <v>40224</v>
      </c>
      <c r="D420" s="4">
        <v>0</v>
      </c>
      <c r="E420">
        <v>141</v>
      </c>
      <c r="F420">
        <v>5904246</v>
      </c>
    </row>
    <row r="421" spans="1:6" x14ac:dyDescent="0.45">
      <c r="A421" t="s">
        <v>46</v>
      </c>
      <c r="B421" t="s">
        <v>59</v>
      </c>
      <c r="C421" s="1">
        <v>40231</v>
      </c>
      <c r="D421" s="4">
        <v>0</v>
      </c>
      <c r="E421">
        <v>140.97999999999999</v>
      </c>
      <c r="F421">
        <v>3256182</v>
      </c>
    </row>
    <row r="422" spans="1:6" x14ac:dyDescent="0.45">
      <c r="A422" t="s">
        <v>46</v>
      </c>
      <c r="B422" t="s">
        <v>59</v>
      </c>
      <c r="C422" s="1">
        <v>40238</v>
      </c>
      <c r="D422" s="4">
        <v>0</v>
      </c>
      <c r="E422">
        <v>147.51</v>
      </c>
      <c r="F422">
        <v>8758988</v>
      </c>
    </row>
    <row r="423" spans="1:6" x14ac:dyDescent="0.45">
      <c r="A423" t="s">
        <v>46</v>
      </c>
      <c r="B423" t="s">
        <v>59</v>
      </c>
      <c r="C423" s="1">
        <v>40245</v>
      </c>
      <c r="D423" s="4">
        <v>0</v>
      </c>
      <c r="E423">
        <v>146.51</v>
      </c>
      <c r="F423">
        <v>6744620</v>
      </c>
    </row>
    <row r="424" spans="1:6" x14ac:dyDescent="0.45">
      <c r="A424" t="s">
        <v>46</v>
      </c>
      <c r="B424" t="s">
        <v>59</v>
      </c>
      <c r="C424" s="1">
        <v>40252</v>
      </c>
      <c r="D424" s="4">
        <v>0</v>
      </c>
      <c r="E424">
        <v>143.21</v>
      </c>
      <c r="F424">
        <v>7373810</v>
      </c>
    </row>
    <row r="425" spans="1:6" x14ac:dyDescent="0.45">
      <c r="A425" t="s">
        <v>46</v>
      </c>
      <c r="B425" t="s">
        <v>59</v>
      </c>
      <c r="C425" s="1">
        <v>40259</v>
      </c>
      <c r="D425" s="4">
        <v>0</v>
      </c>
      <c r="E425">
        <v>143.97999999999999</v>
      </c>
      <c r="F425">
        <v>5780008</v>
      </c>
    </row>
    <row r="426" spans="1:6" x14ac:dyDescent="0.45">
      <c r="A426" t="s">
        <v>46</v>
      </c>
      <c r="B426" t="s">
        <v>59</v>
      </c>
      <c r="C426" s="1">
        <v>40266</v>
      </c>
      <c r="D426" s="4">
        <v>0</v>
      </c>
      <c r="E426">
        <v>145.82</v>
      </c>
      <c r="F426">
        <v>7616873</v>
      </c>
    </row>
    <row r="427" spans="1:6" x14ac:dyDescent="0.45">
      <c r="A427" t="s">
        <v>46</v>
      </c>
      <c r="B427" t="s">
        <v>59</v>
      </c>
      <c r="C427" s="1">
        <v>40273</v>
      </c>
      <c r="D427" s="4">
        <v>0</v>
      </c>
      <c r="E427">
        <v>146.19</v>
      </c>
      <c r="F427">
        <v>9615685</v>
      </c>
    </row>
    <row r="428" spans="1:6" x14ac:dyDescent="0.45">
      <c r="A428" t="s">
        <v>46</v>
      </c>
      <c r="B428" t="s">
        <v>59</v>
      </c>
      <c r="C428" s="1">
        <v>40280</v>
      </c>
      <c r="D428" s="4">
        <v>0</v>
      </c>
      <c r="E428">
        <v>145.56</v>
      </c>
      <c r="F428">
        <v>6262453</v>
      </c>
    </row>
    <row r="429" spans="1:6" x14ac:dyDescent="0.45">
      <c r="A429" t="s">
        <v>46</v>
      </c>
      <c r="B429" t="s">
        <v>59</v>
      </c>
      <c r="C429" s="1">
        <v>40287</v>
      </c>
      <c r="D429" s="4">
        <v>0</v>
      </c>
      <c r="E429">
        <v>146.24</v>
      </c>
      <c r="F429">
        <v>9315795</v>
      </c>
    </row>
    <row r="430" spans="1:6" x14ac:dyDescent="0.45">
      <c r="A430" t="s">
        <v>46</v>
      </c>
      <c r="B430" t="s">
        <v>59</v>
      </c>
      <c r="C430" s="1">
        <v>40294</v>
      </c>
      <c r="D430" s="4">
        <v>0</v>
      </c>
      <c r="E430">
        <v>145</v>
      </c>
      <c r="F430">
        <v>6757021</v>
      </c>
    </row>
    <row r="431" spans="1:6" x14ac:dyDescent="0.45">
      <c r="A431" t="s">
        <v>46</v>
      </c>
      <c r="B431" t="s">
        <v>59</v>
      </c>
      <c r="C431" s="1">
        <v>40301</v>
      </c>
      <c r="D431" s="4">
        <v>0</v>
      </c>
      <c r="E431">
        <v>137.53</v>
      </c>
      <c r="F431">
        <v>8935069</v>
      </c>
    </row>
    <row r="432" spans="1:6" x14ac:dyDescent="0.45">
      <c r="A432" t="s">
        <v>46</v>
      </c>
      <c r="B432" t="s">
        <v>59</v>
      </c>
      <c r="C432" s="1">
        <v>40308</v>
      </c>
      <c r="D432" s="4">
        <v>0</v>
      </c>
      <c r="E432">
        <v>129</v>
      </c>
      <c r="F432">
        <v>6947142</v>
      </c>
    </row>
    <row r="433" spans="1:6" x14ac:dyDescent="0.45">
      <c r="A433" t="s">
        <v>46</v>
      </c>
      <c r="B433" t="s">
        <v>59</v>
      </c>
      <c r="C433" s="1">
        <v>40315</v>
      </c>
      <c r="D433" s="4">
        <v>0</v>
      </c>
      <c r="E433">
        <v>124.56</v>
      </c>
      <c r="F433">
        <v>7049083</v>
      </c>
    </row>
    <row r="434" spans="1:6" x14ac:dyDescent="0.45">
      <c r="A434" t="s">
        <v>46</v>
      </c>
      <c r="B434" t="s">
        <v>59</v>
      </c>
      <c r="C434" s="1">
        <v>40322</v>
      </c>
      <c r="D434" s="4">
        <v>0</v>
      </c>
      <c r="E434">
        <v>133.5</v>
      </c>
      <c r="F434">
        <v>11463269</v>
      </c>
    </row>
    <row r="435" spans="1:6" x14ac:dyDescent="0.45">
      <c r="A435" t="s">
        <v>46</v>
      </c>
      <c r="B435" t="s">
        <v>59</v>
      </c>
      <c r="C435" s="1">
        <v>40329</v>
      </c>
      <c r="D435" s="4">
        <v>0</v>
      </c>
      <c r="E435">
        <v>134.1</v>
      </c>
      <c r="F435">
        <v>8654224</v>
      </c>
    </row>
    <row r="436" spans="1:6" x14ac:dyDescent="0.45">
      <c r="A436" t="s">
        <v>46</v>
      </c>
      <c r="B436" t="s">
        <v>59</v>
      </c>
      <c r="C436" s="1">
        <v>40336</v>
      </c>
      <c r="D436" s="4">
        <v>0</v>
      </c>
      <c r="E436">
        <v>139.99</v>
      </c>
      <c r="F436">
        <v>8136137</v>
      </c>
    </row>
    <row r="437" spans="1:6" x14ac:dyDescent="0.45">
      <c r="A437" t="s">
        <v>46</v>
      </c>
      <c r="B437" t="s">
        <v>59</v>
      </c>
      <c r="C437" s="1">
        <v>40343</v>
      </c>
      <c r="D437" s="4">
        <v>0</v>
      </c>
      <c r="E437">
        <v>145</v>
      </c>
      <c r="F437">
        <v>7004980</v>
      </c>
    </row>
    <row r="438" spans="1:6" x14ac:dyDescent="0.45">
      <c r="A438" t="s">
        <v>46</v>
      </c>
      <c r="B438" t="s">
        <v>59</v>
      </c>
      <c r="C438" s="1">
        <v>40350</v>
      </c>
      <c r="D438" s="4">
        <v>0</v>
      </c>
      <c r="E438">
        <v>142.4</v>
      </c>
      <c r="F438">
        <v>5453971</v>
      </c>
    </row>
    <row r="439" spans="1:6" x14ac:dyDescent="0.45">
      <c r="A439" t="s">
        <v>46</v>
      </c>
      <c r="B439" t="s">
        <v>59</v>
      </c>
      <c r="C439" s="1">
        <v>40357</v>
      </c>
      <c r="D439" s="4">
        <v>0</v>
      </c>
      <c r="E439">
        <v>141.37</v>
      </c>
      <c r="F439">
        <v>5208008</v>
      </c>
    </row>
    <row r="440" spans="1:6" x14ac:dyDescent="0.45">
      <c r="A440" t="s">
        <v>46</v>
      </c>
      <c r="B440" t="s">
        <v>59</v>
      </c>
      <c r="C440" s="1">
        <v>40364</v>
      </c>
      <c r="D440" s="4">
        <v>0</v>
      </c>
      <c r="E440">
        <v>143.93</v>
      </c>
      <c r="F440">
        <v>3916543</v>
      </c>
    </row>
    <row r="441" spans="1:6" x14ac:dyDescent="0.45">
      <c r="A441" t="s">
        <v>46</v>
      </c>
      <c r="B441" t="s">
        <v>59</v>
      </c>
      <c r="C441" s="1">
        <v>40371</v>
      </c>
      <c r="D441" s="4">
        <v>0</v>
      </c>
      <c r="E441">
        <v>145</v>
      </c>
      <c r="F441">
        <v>4521718</v>
      </c>
    </row>
    <row r="442" spans="1:6" x14ac:dyDescent="0.45">
      <c r="A442" t="s">
        <v>46</v>
      </c>
      <c r="B442" t="s">
        <v>59</v>
      </c>
      <c r="C442" s="1">
        <v>40378</v>
      </c>
      <c r="D442" s="4">
        <v>0</v>
      </c>
      <c r="E442">
        <v>146</v>
      </c>
      <c r="F442">
        <v>6615535</v>
      </c>
    </row>
    <row r="443" spans="1:6" x14ac:dyDescent="0.45">
      <c r="A443" t="s">
        <v>46</v>
      </c>
      <c r="B443" t="s">
        <v>59</v>
      </c>
      <c r="C443" s="1">
        <v>40385</v>
      </c>
      <c r="D443" s="4">
        <v>0</v>
      </c>
      <c r="E443">
        <v>146.94</v>
      </c>
      <c r="F443">
        <v>4797454</v>
      </c>
    </row>
    <row r="444" spans="1:6" x14ac:dyDescent="0.45">
      <c r="A444" t="s">
        <v>46</v>
      </c>
      <c r="B444" t="s">
        <v>59</v>
      </c>
      <c r="C444" s="1">
        <v>40392</v>
      </c>
      <c r="D444" s="4">
        <v>0</v>
      </c>
      <c r="E444">
        <v>145.01</v>
      </c>
      <c r="F444">
        <v>5415831</v>
      </c>
    </row>
    <row r="445" spans="1:6" x14ac:dyDescent="0.45">
      <c r="A445" t="s">
        <v>46</v>
      </c>
      <c r="B445" t="s">
        <v>59</v>
      </c>
      <c r="C445" s="1">
        <v>40399</v>
      </c>
      <c r="D445" s="4">
        <v>0</v>
      </c>
      <c r="E445">
        <v>143.44999999999999</v>
      </c>
      <c r="F445">
        <v>4686027</v>
      </c>
    </row>
    <row r="446" spans="1:6" x14ac:dyDescent="0.45">
      <c r="A446" t="s">
        <v>46</v>
      </c>
      <c r="B446" t="s">
        <v>59</v>
      </c>
      <c r="C446" s="1">
        <v>40406</v>
      </c>
      <c r="D446" s="4">
        <v>0</v>
      </c>
      <c r="E446">
        <v>143.53</v>
      </c>
      <c r="F446">
        <v>4904869</v>
      </c>
    </row>
    <row r="447" spans="1:6" x14ac:dyDescent="0.45">
      <c r="A447" t="s">
        <v>46</v>
      </c>
      <c r="B447" t="s">
        <v>59</v>
      </c>
      <c r="C447" s="1">
        <v>40413</v>
      </c>
      <c r="D447" s="4">
        <v>0</v>
      </c>
      <c r="E447">
        <v>140.19</v>
      </c>
      <c r="F447">
        <v>5887886</v>
      </c>
    </row>
    <row r="448" spans="1:6" x14ac:dyDescent="0.45">
      <c r="A448" t="s">
        <v>46</v>
      </c>
      <c r="B448" t="s">
        <v>59</v>
      </c>
      <c r="C448" s="1">
        <v>40420</v>
      </c>
      <c r="D448" s="4">
        <v>0</v>
      </c>
      <c r="E448">
        <v>145.35</v>
      </c>
      <c r="F448">
        <v>4588624</v>
      </c>
    </row>
    <row r="449" spans="1:6" x14ac:dyDescent="0.45">
      <c r="A449" t="s">
        <v>46</v>
      </c>
      <c r="B449" t="s">
        <v>59</v>
      </c>
      <c r="C449" s="1">
        <v>40427</v>
      </c>
      <c r="D449" s="4">
        <v>0</v>
      </c>
      <c r="E449">
        <v>144.80000000000001</v>
      </c>
      <c r="F449">
        <v>3899049</v>
      </c>
    </row>
    <row r="450" spans="1:6" x14ac:dyDescent="0.45">
      <c r="A450" t="s">
        <v>46</v>
      </c>
      <c r="B450" t="s">
        <v>59</v>
      </c>
      <c r="C450" s="1">
        <v>40434</v>
      </c>
      <c r="D450" s="4">
        <v>0</v>
      </c>
      <c r="E450">
        <v>145.75</v>
      </c>
      <c r="F450">
        <v>5600614</v>
      </c>
    </row>
    <row r="451" spans="1:6" x14ac:dyDescent="0.45">
      <c r="A451" t="s">
        <v>46</v>
      </c>
      <c r="B451" t="s">
        <v>59</v>
      </c>
      <c r="C451" s="1">
        <v>40441</v>
      </c>
      <c r="D451" s="4">
        <v>0</v>
      </c>
      <c r="E451">
        <v>145.97</v>
      </c>
      <c r="F451">
        <v>3910158</v>
      </c>
    </row>
    <row r="452" spans="1:6" x14ac:dyDescent="0.45">
      <c r="A452" t="s">
        <v>46</v>
      </c>
      <c r="B452" t="s">
        <v>59</v>
      </c>
      <c r="C452" s="1">
        <v>40448</v>
      </c>
      <c r="D452" s="4">
        <v>0</v>
      </c>
      <c r="E452">
        <v>149.38999999999999</v>
      </c>
      <c r="F452">
        <v>7439955</v>
      </c>
    </row>
    <row r="453" spans="1:6" x14ac:dyDescent="0.45">
      <c r="A453" t="s">
        <v>46</v>
      </c>
      <c r="B453" t="s">
        <v>59</v>
      </c>
      <c r="C453" s="1">
        <v>40455</v>
      </c>
      <c r="D453" s="4">
        <v>0</v>
      </c>
      <c r="E453">
        <v>150</v>
      </c>
      <c r="F453">
        <v>8656312</v>
      </c>
    </row>
    <row r="454" spans="1:6" x14ac:dyDescent="0.45">
      <c r="A454" t="s">
        <v>46</v>
      </c>
      <c r="B454" t="s">
        <v>59</v>
      </c>
      <c r="C454" s="1">
        <v>40462</v>
      </c>
      <c r="D454" s="4">
        <v>0</v>
      </c>
      <c r="E454">
        <v>150.30000000000001</v>
      </c>
      <c r="F454">
        <v>5196295</v>
      </c>
    </row>
    <row r="455" spans="1:6" x14ac:dyDescent="0.45">
      <c r="A455" t="s">
        <v>46</v>
      </c>
      <c r="B455" t="s">
        <v>59</v>
      </c>
      <c r="C455" s="1">
        <v>40469</v>
      </c>
      <c r="D455" s="4">
        <v>0</v>
      </c>
      <c r="E455">
        <v>149.5</v>
      </c>
      <c r="F455">
        <v>6011020</v>
      </c>
    </row>
    <row r="456" spans="1:6" x14ac:dyDescent="0.45">
      <c r="A456" t="s">
        <v>46</v>
      </c>
      <c r="B456" t="s">
        <v>59</v>
      </c>
      <c r="C456" s="1">
        <v>40476</v>
      </c>
      <c r="D456" s="4">
        <v>0</v>
      </c>
      <c r="E456">
        <v>148.1</v>
      </c>
      <c r="F456">
        <v>3072709</v>
      </c>
    </row>
    <row r="457" spans="1:6" x14ac:dyDescent="0.45">
      <c r="A457" t="s">
        <v>46</v>
      </c>
      <c r="B457" t="s">
        <v>59</v>
      </c>
      <c r="C457" s="1">
        <v>40483</v>
      </c>
      <c r="D457" s="4">
        <v>0</v>
      </c>
      <c r="E457">
        <v>148.43</v>
      </c>
      <c r="F457">
        <v>1637150</v>
      </c>
    </row>
    <row r="458" spans="1:6" x14ac:dyDescent="0.45">
      <c r="A458" t="s">
        <v>46</v>
      </c>
      <c r="B458" t="s">
        <v>59</v>
      </c>
      <c r="C458" s="1">
        <v>40490</v>
      </c>
      <c r="D458" s="4">
        <v>0</v>
      </c>
      <c r="E458">
        <v>147.34</v>
      </c>
      <c r="F458">
        <v>6859812</v>
      </c>
    </row>
    <row r="459" spans="1:6" x14ac:dyDescent="0.45">
      <c r="A459" t="s">
        <v>46</v>
      </c>
      <c r="B459" t="s">
        <v>59</v>
      </c>
      <c r="C459" s="1">
        <v>40497</v>
      </c>
      <c r="D459" s="4">
        <v>0</v>
      </c>
      <c r="E459">
        <v>150.5</v>
      </c>
      <c r="F459">
        <v>4354667</v>
      </c>
    </row>
    <row r="460" spans="1:6" x14ac:dyDescent="0.45">
      <c r="A460" t="s">
        <v>46</v>
      </c>
      <c r="B460" t="s">
        <v>59</v>
      </c>
      <c r="C460" s="1">
        <v>40504</v>
      </c>
      <c r="D460" s="4">
        <v>0</v>
      </c>
      <c r="E460">
        <v>149.80000000000001</v>
      </c>
      <c r="F460">
        <v>4582183</v>
      </c>
    </row>
    <row r="461" spans="1:6" x14ac:dyDescent="0.45">
      <c r="A461" t="s">
        <v>46</v>
      </c>
      <c r="B461" t="s">
        <v>59</v>
      </c>
      <c r="C461" s="1">
        <v>40511</v>
      </c>
      <c r="D461" s="4">
        <v>0</v>
      </c>
      <c r="E461">
        <v>150</v>
      </c>
      <c r="F461">
        <v>5605932</v>
      </c>
    </row>
    <row r="462" spans="1:6" x14ac:dyDescent="0.45">
      <c r="A462" t="s">
        <v>46</v>
      </c>
      <c r="B462" t="s">
        <v>59</v>
      </c>
      <c r="C462" s="1">
        <v>40518</v>
      </c>
      <c r="D462" s="4">
        <v>0</v>
      </c>
      <c r="E462">
        <v>148.43</v>
      </c>
      <c r="F462">
        <v>7096998</v>
      </c>
    </row>
    <row r="463" spans="1:6" x14ac:dyDescent="0.45">
      <c r="A463" t="s">
        <v>46</v>
      </c>
      <c r="B463" t="s">
        <v>59</v>
      </c>
      <c r="C463" s="1">
        <v>40525</v>
      </c>
      <c r="D463" s="4">
        <v>0</v>
      </c>
      <c r="E463">
        <v>150</v>
      </c>
      <c r="F463">
        <v>7838161</v>
      </c>
    </row>
    <row r="464" spans="1:6" x14ac:dyDescent="0.45">
      <c r="A464" t="s">
        <v>46</v>
      </c>
      <c r="B464" t="s">
        <v>59</v>
      </c>
      <c r="C464" s="1">
        <v>40532</v>
      </c>
      <c r="D464" s="4">
        <v>0</v>
      </c>
      <c r="E464">
        <v>148.22</v>
      </c>
      <c r="F464">
        <v>3888788</v>
      </c>
    </row>
    <row r="465" spans="1:6" x14ac:dyDescent="0.45">
      <c r="A465" t="s">
        <v>46</v>
      </c>
      <c r="B465" t="s">
        <v>59</v>
      </c>
      <c r="C465" s="1">
        <v>40539</v>
      </c>
      <c r="D465" s="4">
        <v>0</v>
      </c>
      <c r="E465">
        <v>148.69999999999999</v>
      </c>
      <c r="F465">
        <v>2282999</v>
      </c>
    </row>
    <row r="466" spans="1:6" x14ac:dyDescent="0.45">
      <c r="A466" t="s">
        <v>46</v>
      </c>
      <c r="B466" t="s">
        <v>59</v>
      </c>
      <c r="C466" s="1">
        <v>40553</v>
      </c>
      <c r="D466" s="4">
        <v>0</v>
      </c>
      <c r="E466">
        <v>157</v>
      </c>
      <c r="F466">
        <v>11639523</v>
      </c>
    </row>
    <row r="467" spans="1:6" x14ac:dyDescent="0.45">
      <c r="A467" t="s">
        <v>46</v>
      </c>
      <c r="B467" t="s">
        <v>59</v>
      </c>
      <c r="C467" s="1">
        <v>40560</v>
      </c>
      <c r="D467" s="4">
        <v>0</v>
      </c>
      <c r="E467">
        <v>165.7</v>
      </c>
      <c r="F467">
        <v>9044048</v>
      </c>
    </row>
    <row r="468" spans="1:6" x14ac:dyDescent="0.45">
      <c r="A468" t="s">
        <v>46</v>
      </c>
      <c r="B468" t="s">
        <v>59</v>
      </c>
      <c r="C468" s="1">
        <v>40567</v>
      </c>
      <c r="D468" s="4">
        <v>0</v>
      </c>
      <c r="E468">
        <v>163.4</v>
      </c>
      <c r="F468">
        <v>5802801</v>
      </c>
    </row>
    <row r="469" spans="1:6" x14ac:dyDescent="0.45">
      <c r="A469" t="s">
        <v>46</v>
      </c>
      <c r="B469" t="s">
        <v>59</v>
      </c>
      <c r="C469" s="1">
        <v>40574</v>
      </c>
      <c r="D469" s="4">
        <v>0</v>
      </c>
      <c r="E469">
        <v>173.56</v>
      </c>
      <c r="F469">
        <v>8473213</v>
      </c>
    </row>
    <row r="470" spans="1:6" x14ac:dyDescent="0.45">
      <c r="A470" t="s">
        <v>46</v>
      </c>
      <c r="B470" t="s">
        <v>59</v>
      </c>
      <c r="C470" s="1">
        <v>40581</v>
      </c>
      <c r="D470" s="4">
        <v>0</v>
      </c>
      <c r="E470">
        <v>163.43</v>
      </c>
      <c r="F470">
        <v>6077765</v>
      </c>
    </row>
    <row r="471" spans="1:6" x14ac:dyDescent="0.45">
      <c r="A471" t="s">
        <v>46</v>
      </c>
      <c r="B471" t="s">
        <v>59</v>
      </c>
      <c r="C471" s="1">
        <v>40588</v>
      </c>
      <c r="D471" s="4">
        <v>0</v>
      </c>
      <c r="E471">
        <v>166.45</v>
      </c>
      <c r="F471">
        <v>4749654</v>
      </c>
    </row>
    <row r="472" spans="1:6" x14ac:dyDescent="0.45">
      <c r="A472" t="s">
        <v>46</v>
      </c>
      <c r="B472" t="s">
        <v>59</v>
      </c>
      <c r="C472" s="1">
        <v>40595</v>
      </c>
      <c r="D472" s="4">
        <v>0</v>
      </c>
      <c r="E472">
        <v>172.25</v>
      </c>
      <c r="F472">
        <v>6406440</v>
      </c>
    </row>
    <row r="473" spans="1:6" x14ac:dyDescent="0.45">
      <c r="A473" t="s">
        <v>46</v>
      </c>
      <c r="B473" t="s">
        <v>59</v>
      </c>
      <c r="C473" s="1">
        <v>40602</v>
      </c>
      <c r="D473" s="4">
        <v>0</v>
      </c>
      <c r="E473">
        <v>177.87</v>
      </c>
      <c r="F473">
        <v>7841593</v>
      </c>
    </row>
    <row r="474" spans="1:6" x14ac:dyDescent="0.45">
      <c r="A474" t="s">
        <v>46</v>
      </c>
      <c r="B474" t="s">
        <v>59</v>
      </c>
      <c r="C474" s="1">
        <v>40609</v>
      </c>
      <c r="D474" s="4">
        <v>0</v>
      </c>
      <c r="E474">
        <v>178.28</v>
      </c>
      <c r="F474">
        <v>6936080</v>
      </c>
    </row>
    <row r="475" spans="1:6" x14ac:dyDescent="0.45">
      <c r="A475" t="s">
        <v>46</v>
      </c>
      <c r="B475" t="s">
        <v>59</v>
      </c>
      <c r="C475" s="1">
        <v>40616</v>
      </c>
      <c r="D475" s="4">
        <v>0</v>
      </c>
      <c r="E475">
        <v>173.72</v>
      </c>
      <c r="F475">
        <v>8172180</v>
      </c>
    </row>
    <row r="476" spans="1:6" x14ac:dyDescent="0.45">
      <c r="A476" t="s">
        <v>46</v>
      </c>
      <c r="B476" t="s">
        <v>59</v>
      </c>
      <c r="C476" s="1">
        <v>40623</v>
      </c>
      <c r="D476" s="4">
        <v>0</v>
      </c>
      <c r="E476">
        <v>182.77</v>
      </c>
      <c r="F476">
        <v>6436660</v>
      </c>
    </row>
    <row r="477" spans="1:6" x14ac:dyDescent="0.45">
      <c r="A477" t="s">
        <v>46</v>
      </c>
      <c r="B477" t="s">
        <v>59</v>
      </c>
      <c r="C477" s="1">
        <v>40630</v>
      </c>
      <c r="D477" s="4">
        <v>0</v>
      </c>
      <c r="E477">
        <v>187.37</v>
      </c>
      <c r="F477">
        <v>4906280</v>
      </c>
    </row>
    <row r="478" spans="1:6" x14ac:dyDescent="0.45">
      <c r="A478" t="s">
        <v>46</v>
      </c>
      <c r="B478" t="s">
        <v>59</v>
      </c>
      <c r="C478" s="1">
        <v>40637</v>
      </c>
      <c r="D478" s="4">
        <v>0</v>
      </c>
      <c r="E478">
        <v>194.53</v>
      </c>
      <c r="F478">
        <v>7417390</v>
      </c>
    </row>
    <row r="479" spans="1:6" x14ac:dyDescent="0.45">
      <c r="A479" t="s">
        <v>46</v>
      </c>
      <c r="B479" t="s">
        <v>59</v>
      </c>
      <c r="C479" s="1">
        <v>40644</v>
      </c>
      <c r="D479" s="4">
        <v>0</v>
      </c>
      <c r="E479">
        <v>178.9</v>
      </c>
      <c r="F479">
        <v>6306110</v>
      </c>
    </row>
    <row r="480" spans="1:6" x14ac:dyDescent="0.45">
      <c r="A480" t="s">
        <v>46</v>
      </c>
      <c r="B480" t="s">
        <v>59</v>
      </c>
      <c r="C480" s="1">
        <v>40651</v>
      </c>
      <c r="D480" s="4">
        <v>0</v>
      </c>
      <c r="E480">
        <v>188.6</v>
      </c>
      <c r="F480">
        <v>6767540</v>
      </c>
    </row>
    <row r="481" spans="1:6" x14ac:dyDescent="0.45">
      <c r="A481" t="s">
        <v>46</v>
      </c>
      <c r="B481" t="s">
        <v>59</v>
      </c>
      <c r="C481" s="1">
        <v>40658</v>
      </c>
      <c r="D481" s="4">
        <v>0</v>
      </c>
      <c r="E481">
        <v>178.95</v>
      </c>
      <c r="F481">
        <v>5520050</v>
      </c>
    </row>
    <row r="482" spans="1:6" x14ac:dyDescent="0.45">
      <c r="A482" t="s">
        <v>46</v>
      </c>
      <c r="B482" t="s">
        <v>59</v>
      </c>
      <c r="C482" s="1">
        <v>40665</v>
      </c>
      <c r="D482" s="4">
        <v>0</v>
      </c>
      <c r="E482">
        <v>174.22</v>
      </c>
      <c r="F482">
        <v>8531640</v>
      </c>
    </row>
    <row r="483" spans="1:6" x14ac:dyDescent="0.45">
      <c r="A483" t="s">
        <v>46</v>
      </c>
      <c r="B483" t="s">
        <v>59</v>
      </c>
      <c r="C483" s="1">
        <v>40672</v>
      </c>
      <c r="D483" s="4">
        <v>0</v>
      </c>
      <c r="E483">
        <v>158</v>
      </c>
      <c r="F483">
        <v>9770100</v>
      </c>
    </row>
    <row r="484" spans="1:6" x14ac:dyDescent="0.45">
      <c r="A484" t="s">
        <v>46</v>
      </c>
      <c r="B484" t="s">
        <v>59</v>
      </c>
      <c r="C484" s="1">
        <v>40679</v>
      </c>
      <c r="D484" s="4">
        <v>0</v>
      </c>
      <c r="E484">
        <v>154.79</v>
      </c>
      <c r="F484">
        <v>10154570</v>
      </c>
    </row>
    <row r="485" spans="1:6" x14ac:dyDescent="0.45">
      <c r="A485" t="s">
        <v>46</v>
      </c>
      <c r="B485" t="s">
        <v>59</v>
      </c>
      <c r="C485" s="1">
        <v>40686</v>
      </c>
      <c r="D485" s="4">
        <v>0</v>
      </c>
      <c r="E485">
        <v>159.88</v>
      </c>
      <c r="F485">
        <v>8607030</v>
      </c>
    </row>
    <row r="486" spans="1:6" x14ac:dyDescent="0.45">
      <c r="A486" t="s">
        <v>46</v>
      </c>
      <c r="B486" t="s">
        <v>59</v>
      </c>
      <c r="C486" s="1">
        <v>40693</v>
      </c>
      <c r="D486" s="4">
        <v>0</v>
      </c>
      <c r="E486">
        <v>159.9</v>
      </c>
      <c r="F486">
        <v>8075980</v>
      </c>
    </row>
    <row r="487" spans="1:6" x14ac:dyDescent="0.45">
      <c r="A487" t="s">
        <v>46</v>
      </c>
      <c r="B487" t="s">
        <v>59</v>
      </c>
      <c r="C487" s="1">
        <v>40700</v>
      </c>
      <c r="D487" s="4">
        <v>0</v>
      </c>
      <c r="E487">
        <v>167.5</v>
      </c>
      <c r="F487">
        <v>8018770</v>
      </c>
    </row>
    <row r="488" spans="1:6" x14ac:dyDescent="0.45">
      <c r="A488" t="s">
        <v>46</v>
      </c>
      <c r="B488" t="s">
        <v>59</v>
      </c>
      <c r="C488" s="1">
        <v>40707</v>
      </c>
      <c r="D488" s="4">
        <v>0</v>
      </c>
      <c r="E488">
        <v>165.12</v>
      </c>
      <c r="F488">
        <v>8778890</v>
      </c>
    </row>
    <row r="489" spans="1:6" x14ac:dyDescent="0.45">
      <c r="A489" t="s">
        <v>46</v>
      </c>
      <c r="B489" t="s">
        <v>59</v>
      </c>
      <c r="C489" s="1">
        <v>40714</v>
      </c>
      <c r="D489" s="4">
        <v>0</v>
      </c>
      <c r="E489">
        <v>171.79</v>
      </c>
      <c r="F489">
        <v>7707400</v>
      </c>
    </row>
    <row r="490" spans="1:6" x14ac:dyDescent="0.45">
      <c r="A490" t="s">
        <v>46</v>
      </c>
      <c r="B490" t="s">
        <v>59</v>
      </c>
      <c r="C490" s="1">
        <v>40721</v>
      </c>
      <c r="D490" s="4">
        <v>0</v>
      </c>
      <c r="E490">
        <v>185</v>
      </c>
      <c r="F490">
        <v>11765100</v>
      </c>
    </row>
    <row r="491" spans="1:6" x14ac:dyDescent="0.45">
      <c r="A491" t="s">
        <v>46</v>
      </c>
      <c r="B491" t="s">
        <v>59</v>
      </c>
      <c r="C491" s="1">
        <v>40728</v>
      </c>
      <c r="D491" s="4">
        <v>0</v>
      </c>
      <c r="E491">
        <v>192</v>
      </c>
      <c r="F491">
        <v>12315160</v>
      </c>
    </row>
    <row r="492" spans="1:6" x14ac:dyDescent="0.45">
      <c r="A492" t="s">
        <v>46</v>
      </c>
      <c r="B492" t="s">
        <v>59</v>
      </c>
      <c r="C492" s="1">
        <v>40735</v>
      </c>
      <c r="D492" s="4">
        <v>0</v>
      </c>
      <c r="E492">
        <v>188.07</v>
      </c>
      <c r="F492">
        <v>6834650</v>
      </c>
    </row>
    <row r="493" spans="1:6" x14ac:dyDescent="0.45">
      <c r="A493" t="s">
        <v>46</v>
      </c>
      <c r="B493" t="s">
        <v>59</v>
      </c>
      <c r="C493" s="1">
        <v>40742</v>
      </c>
      <c r="D493" s="4">
        <v>0</v>
      </c>
      <c r="E493">
        <v>192.54</v>
      </c>
      <c r="F493">
        <v>6290740</v>
      </c>
    </row>
    <row r="494" spans="1:6" x14ac:dyDescent="0.45">
      <c r="A494" t="s">
        <v>46</v>
      </c>
      <c r="B494" t="s">
        <v>59</v>
      </c>
      <c r="C494" s="1">
        <v>40749</v>
      </c>
      <c r="D494" s="4">
        <v>0</v>
      </c>
      <c r="E494">
        <v>184.2</v>
      </c>
      <c r="F494">
        <v>5642700</v>
      </c>
    </row>
    <row r="495" spans="1:6" x14ac:dyDescent="0.45">
      <c r="A495" t="s">
        <v>46</v>
      </c>
      <c r="B495" t="s">
        <v>59</v>
      </c>
      <c r="C495" s="1">
        <v>40756</v>
      </c>
      <c r="D495" s="4">
        <v>0</v>
      </c>
      <c r="E495">
        <v>169.78</v>
      </c>
      <c r="F495">
        <v>10632270</v>
      </c>
    </row>
    <row r="496" spans="1:6" x14ac:dyDescent="0.45">
      <c r="A496" t="s">
        <v>46</v>
      </c>
      <c r="B496" t="s">
        <v>59</v>
      </c>
      <c r="C496" s="1">
        <v>40763</v>
      </c>
      <c r="D496" s="4">
        <v>0</v>
      </c>
      <c r="E496">
        <v>156.69999999999999</v>
      </c>
      <c r="F496">
        <v>16619370</v>
      </c>
    </row>
    <row r="497" spans="1:6" x14ac:dyDescent="0.45">
      <c r="A497" t="s">
        <v>46</v>
      </c>
      <c r="B497" t="s">
        <v>59</v>
      </c>
      <c r="C497" s="1">
        <v>40770</v>
      </c>
      <c r="D497" s="4">
        <v>0</v>
      </c>
      <c r="E497">
        <v>154</v>
      </c>
      <c r="F497">
        <v>11292550</v>
      </c>
    </row>
    <row r="498" spans="1:6" x14ac:dyDescent="0.45">
      <c r="A498" t="s">
        <v>46</v>
      </c>
      <c r="B498" t="s">
        <v>59</v>
      </c>
      <c r="C498" s="1">
        <v>40777</v>
      </c>
      <c r="D498" s="4">
        <v>0</v>
      </c>
      <c r="E498">
        <v>146.91999999999999</v>
      </c>
      <c r="F498">
        <v>9651210</v>
      </c>
    </row>
    <row r="499" spans="1:6" x14ac:dyDescent="0.45">
      <c r="A499" t="s">
        <v>46</v>
      </c>
      <c r="B499" t="s">
        <v>59</v>
      </c>
      <c r="C499" s="1">
        <v>40784</v>
      </c>
      <c r="D499" s="4">
        <v>0</v>
      </c>
      <c r="E499">
        <v>157.99</v>
      </c>
      <c r="F499">
        <v>11415290</v>
      </c>
    </row>
    <row r="500" spans="1:6" x14ac:dyDescent="0.45">
      <c r="A500" t="s">
        <v>46</v>
      </c>
      <c r="B500" t="s">
        <v>59</v>
      </c>
      <c r="C500" s="1">
        <v>40791</v>
      </c>
      <c r="D500" s="4">
        <v>0</v>
      </c>
      <c r="E500">
        <v>157.43</v>
      </c>
      <c r="F500">
        <v>8058080</v>
      </c>
    </row>
    <row r="501" spans="1:6" x14ac:dyDescent="0.45">
      <c r="A501" t="s">
        <v>46</v>
      </c>
      <c r="B501" t="s">
        <v>59</v>
      </c>
      <c r="C501" s="1">
        <v>40798</v>
      </c>
      <c r="D501" s="4">
        <v>0</v>
      </c>
      <c r="E501">
        <v>157.31</v>
      </c>
      <c r="F501">
        <v>12436340</v>
      </c>
    </row>
    <row r="502" spans="1:6" x14ac:dyDescent="0.45">
      <c r="A502" t="s">
        <v>46</v>
      </c>
      <c r="B502" t="s">
        <v>59</v>
      </c>
      <c r="C502" s="1">
        <v>40805</v>
      </c>
      <c r="D502" s="4">
        <v>0</v>
      </c>
      <c r="E502">
        <v>127</v>
      </c>
      <c r="F502">
        <v>14445970</v>
      </c>
    </row>
    <row r="503" spans="1:6" x14ac:dyDescent="0.45">
      <c r="A503" t="s">
        <v>46</v>
      </c>
      <c r="B503" t="s">
        <v>59</v>
      </c>
      <c r="C503" s="1">
        <v>40812</v>
      </c>
      <c r="D503" s="4">
        <v>0</v>
      </c>
      <c r="E503">
        <v>135.49</v>
      </c>
      <c r="F503">
        <v>14670350</v>
      </c>
    </row>
    <row r="504" spans="1:6" x14ac:dyDescent="0.45">
      <c r="A504" t="s">
        <v>46</v>
      </c>
      <c r="B504" t="s">
        <v>59</v>
      </c>
      <c r="C504" s="1">
        <v>40819</v>
      </c>
      <c r="D504" s="4">
        <v>0</v>
      </c>
      <c r="E504">
        <v>132.07</v>
      </c>
      <c r="F504">
        <v>14016910</v>
      </c>
    </row>
    <row r="505" spans="1:6" x14ac:dyDescent="0.45">
      <c r="A505" t="s">
        <v>46</v>
      </c>
      <c r="B505" t="s">
        <v>59</v>
      </c>
      <c r="C505" s="1">
        <v>40826</v>
      </c>
      <c r="D505" s="4">
        <v>0</v>
      </c>
      <c r="E505">
        <v>138.59</v>
      </c>
      <c r="F505">
        <v>9856830</v>
      </c>
    </row>
    <row r="506" spans="1:6" x14ac:dyDescent="0.45">
      <c r="A506" t="s">
        <v>46</v>
      </c>
      <c r="B506" t="s">
        <v>59</v>
      </c>
      <c r="C506" s="1">
        <v>40833</v>
      </c>
      <c r="D506" s="4">
        <v>0</v>
      </c>
      <c r="E506">
        <v>144.91999999999999</v>
      </c>
      <c r="F506">
        <v>13921470</v>
      </c>
    </row>
    <row r="507" spans="1:6" x14ac:dyDescent="0.45">
      <c r="A507" t="s">
        <v>46</v>
      </c>
      <c r="B507" t="s">
        <v>59</v>
      </c>
      <c r="C507" s="1">
        <v>40840</v>
      </c>
      <c r="D507" s="4">
        <v>0</v>
      </c>
      <c r="E507">
        <v>153.94</v>
      </c>
      <c r="F507">
        <v>11526460</v>
      </c>
    </row>
    <row r="508" spans="1:6" x14ac:dyDescent="0.45">
      <c r="A508" t="s">
        <v>46</v>
      </c>
      <c r="B508" t="s">
        <v>59</v>
      </c>
      <c r="C508" s="1">
        <v>40847</v>
      </c>
      <c r="D508" s="4">
        <v>0</v>
      </c>
      <c r="E508">
        <v>154.30000000000001</v>
      </c>
      <c r="F508">
        <v>9177430</v>
      </c>
    </row>
    <row r="509" spans="1:6" x14ac:dyDescent="0.45">
      <c r="A509" t="s">
        <v>46</v>
      </c>
      <c r="B509" t="s">
        <v>59</v>
      </c>
      <c r="C509" s="1">
        <v>40854</v>
      </c>
      <c r="D509" s="4">
        <v>0</v>
      </c>
      <c r="E509">
        <v>165.87</v>
      </c>
      <c r="F509">
        <v>9173040</v>
      </c>
    </row>
    <row r="510" spans="1:6" x14ac:dyDescent="0.45">
      <c r="A510" t="s">
        <v>46</v>
      </c>
      <c r="B510" t="s">
        <v>59</v>
      </c>
      <c r="C510" s="1">
        <v>40861</v>
      </c>
      <c r="D510" s="4">
        <v>0</v>
      </c>
      <c r="E510">
        <v>154.13999999999999</v>
      </c>
      <c r="F510">
        <v>10291180</v>
      </c>
    </row>
    <row r="511" spans="1:6" x14ac:dyDescent="0.45">
      <c r="A511" t="s">
        <v>46</v>
      </c>
      <c r="B511" t="s">
        <v>59</v>
      </c>
      <c r="C511" s="1">
        <v>40868</v>
      </c>
      <c r="D511" s="4">
        <v>0</v>
      </c>
      <c r="E511">
        <v>147.79</v>
      </c>
      <c r="F511">
        <v>11256400</v>
      </c>
    </row>
    <row r="512" spans="1:6" x14ac:dyDescent="0.45">
      <c r="A512" t="s">
        <v>46</v>
      </c>
      <c r="B512" t="s">
        <v>59</v>
      </c>
      <c r="C512" s="1">
        <v>40875</v>
      </c>
      <c r="D512" s="4">
        <v>0</v>
      </c>
      <c r="E512">
        <v>165.67</v>
      </c>
      <c r="F512">
        <v>12477330</v>
      </c>
    </row>
    <row r="513" spans="1:6" x14ac:dyDescent="0.45">
      <c r="A513" t="s">
        <v>46</v>
      </c>
      <c r="B513" t="s">
        <v>59</v>
      </c>
      <c r="C513" s="1">
        <v>40882</v>
      </c>
      <c r="D513" s="4">
        <v>0</v>
      </c>
      <c r="E513">
        <v>153.5</v>
      </c>
      <c r="F513">
        <v>13405360</v>
      </c>
    </row>
    <row r="514" spans="1:6" x14ac:dyDescent="0.45">
      <c r="A514" t="s">
        <v>46</v>
      </c>
      <c r="B514" t="s">
        <v>59</v>
      </c>
      <c r="C514" s="1">
        <v>40889</v>
      </c>
      <c r="D514" s="4">
        <v>0</v>
      </c>
      <c r="E514">
        <v>146.51</v>
      </c>
      <c r="F514">
        <v>14668930</v>
      </c>
    </row>
    <row r="515" spans="1:6" x14ac:dyDescent="0.45">
      <c r="A515" t="s">
        <v>46</v>
      </c>
      <c r="B515" t="s">
        <v>59</v>
      </c>
      <c r="C515" s="1">
        <v>40896</v>
      </c>
      <c r="D515" s="4">
        <v>0</v>
      </c>
      <c r="E515">
        <v>150.86000000000001</v>
      </c>
      <c r="F515">
        <v>7936300</v>
      </c>
    </row>
    <row r="516" spans="1:6" x14ac:dyDescent="0.45">
      <c r="A516" t="s">
        <v>46</v>
      </c>
      <c r="B516" t="s">
        <v>59</v>
      </c>
      <c r="C516" s="1">
        <v>40903</v>
      </c>
      <c r="D516" s="4">
        <v>0</v>
      </c>
      <c r="E516">
        <v>158.4</v>
      </c>
      <c r="F516">
        <v>5447660</v>
      </c>
    </row>
    <row r="517" spans="1:6" x14ac:dyDescent="0.45">
      <c r="A517" t="s">
        <v>46</v>
      </c>
      <c r="B517" t="s">
        <v>59</v>
      </c>
      <c r="C517" s="1">
        <v>40910</v>
      </c>
      <c r="D517" s="4">
        <v>0</v>
      </c>
      <c r="E517">
        <v>170</v>
      </c>
      <c r="F517">
        <v>6662300</v>
      </c>
    </row>
    <row r="518" spans="1:6" x14ac:dyDescent="0.45">
      <c r="A518" t="s">
        <v>46</v>
      </c>
      <c r="B518" t="s">
        <v>59</v>
      </c>
      <c r="C518" s="1">
        <v>40917</v>
      </c>
      <c r="D518" s="4">
        <v>0</v>
      </c>
      <c r="E518">
        <v>167.5</v>
      </c>
      <c r="F518">
        <v>6506650</v>
      </c>
    </row>
    <row r="519" spans="1:6" x14ac:dyDescent="0.45">
      <c r="A519" t="s">
        <v>46</v>
      </c>
      <c r="B519" t="s">
        <v>59</v>
      </c>
      <c r="C519" s="1">
        <v>40924</v>
      </c>
      <c r="D519" s="4">
        <v>0</v>
      </c>
      <c r="E519">
        <v>176.97</v>
      </c>
      <c r="F519">
        <v>11077440</v>
      </c>
    </row>
    <row r="520" spans="1:6" x14ac:dyDescent="0.45">
      <c r="A520" t="s">
        <v>46</v>
      </c>
      <c r="B520" t="s">
        <v>59</v>
      </c>
      <c r="C520" s="1">
        <v>40931</v>
      </c>
      <c r="D520" s="4">
        <v>0</v>
      </c>
      <c r="E520">
        <v>173.53</v>
      </c>
      <c r="F520">
        <v>9978130</v>
      </c>
    </row>
    <row r="521" spans="1:6" x14ac:dyDescent="0.45">
      <c r="A521" t="s">
        <v>46</v>
      </c>
      <c r="B521" t="s">
        <v>59</v>
      </c>
      <c r="C521" s="1">
        <v>40938</v>
      </c>
      <c r="D521" s="4">
        <v>0</v>
      </c>
      <c r="E521">
        <v>179.84</v>
      </c>
      <c r="F521">
        <v>8524760</v>
      </c>
    </row>
    <row r="522" spans="1:6" x14ac:dyDescent="0.45">
      <c r="A522" t="s">
        <v>46</v>
      </c>
      <c r="B522" t="s">
        <v>59</v>
      </c>
      <c r="C522" s="1">
        <v>40945</v>
      </c>
      <c r="D522" s="4">
        <v>0</v>
      </c>
      <c r="E522">
        <v>173.9</v>
      </c>
      <c r="F522">
        <v>9460050</v>
      </c>
    </row>
    <row r="523" spans="1:6" x14ac:dyDescent="0.45">
      <c r="A523" t="s">
        <v>46</v>
      </c>
      <c r="B523" t="s">
        <v>59</v>
      </c>
      <c r="C523" s="1">
        <v>40952</v>
      </c>
      <c r="D523" s="4">
        <v>0</v>
      </c>
      <c r="E523">
        <v>183.49</v>
      </c>
      <c r="F523">
        <v>8320090</v>
      </c>
    </row>
    <row r="524" spans="1:6" x14ac:dyDescent="0.45">
      <c r="A524" t="s">
        <v>46</v>
      </c>
      <c r="B524" t="s">
        <v>59</v>
      </c>
      <c r="C524" s="1">
        <v>40959</v>
      </c>
      <c r="D524" s="4">
        <v>0</v>
      </c>
      <c r="E524">
        <v>191.22</v>
      </c>
      <c r="F524">
        <v>7283670</v>
      </c>
    </row>
    <row r="525" spans="1:6" x14ac:dyDescent="0.45">
      <c r="A525" t="s">
        <v>46</v>
      </c>
      <c r="B525" t="s">
        <v>59</v>
      </c>
      <c r="C525" s="1">
        <v>40966</v>
      </c>
      <c r="D525" s="4">
        <v>0</v>
      </c>
      <c r="E525">
        <v>194.7</v>
      </c>
      <c r="F525">
        <v>12620060</v>
      </c>
    </row>
    <row r="526" spans="1:6" x14ac:dyDescent="0.45">
      <c r="A526" t="s">
        <v>46</v>
      </c>
      <c r="B526" t="s">
        <v>59</v>
      </c>
      <c r="C526" s="1">
        <v>40973</v>
      </c>
      <c r="D526" s="4">
        <v>0</v>
      </c>
      <c r="E526">
        <v>194.71</v>
      </c>
      <c r="F526">
        <v>5478680</v>
      </c>
    </row>
    <row r="527" spans="1:6" x14ac:dyDescent="0.45">
      <c r="A527" t="s">
        <v>46</v>
      </c>
      <c r="B527" t="s">
        <v>59</v>
      </c>
      <c r="C527" s="1">
        <v>40980</v>
      </c>
      <c r="D527" s="4">
        <v>0</v>
      </c>
      <c r="E527">
        <v>203</v>
      </c>
      <c r="F527">
        <v>12683670</v>
      </c>
    </row>
    <row r="528" spans="1:6" x14ac:dyDescent="0.45">
      <c r="A528" t="s">
        <v>46</v>
      </c>
      <c r="B528" t="s">
        <v>59</v>
      </c>
      <c r="C528" s="1">
        <v>40987</v>
      </c>
      <c r="D528" s="4">
        <v>0</v>
      </c>
      <c r="E528">
        <v>193.9</v>
      </c>
      <c r="F528">
        <v>8719080</v>
      </c>
    </row>
    <row r="529" spans="1:6" x14ac:dyDescent="0.45">
      <c r="A529" t="s">
        <v>46</v>
      </c>
      <c r="B529" t="s">
        <v>59</v>
      </c>
      <c r="C529" s="1">
        <v>40994</v>
      </c>
      <c r="D529" s="4">
        <v>0</v>
      </c>
      <c r="E529">
        <v>196.33</v>
      </c>
      <c r="F529">
        <v>7533810</v>
      </c>
    </row>
    <row r="530" spans="1:6" x14ac:dyDescent="0.45">
      <c r="A530" t="s">
        <v>46</v>
      </c>
      <c r="B530" t="s">
        <v>59</v>
      </c>
      <c r="C530" s="1">
        <v>41001</v>
      </c>
      <c r="D530" s="4">
        <v>0</v>
      </c>
      <c r="E530">
        <v>190.03</v>
      </c>
      <c r="F530">
        <v>8582280</v>
      </c>
    </row>
    <row r="531" spans="1:6" x14ac:dyDescent="0.45">
      <c r="A531" t="s">
        <v>46</v>
      </c>
      <c r="B531" t="s">
        <v>59</v>
      </c>
      <c r="C531" s="1">
        <v>41008</v>
      </c>
      <c r="D531" s="4">
        <v>0</v>
      </c>
      <c r="E531">
        <v>182.54</v>
      </c>
      <c r="F531">
        <v>10504420</v>
      </c>
    </row>
    <row r="532" spans="1:6" x14ac:dyDescent="0.45">
      <c r="A532" t="s">
        <v>46</v>
      </c>
      <c r="B532" t="s">
        <v>59</v>
      </c>
      <c r="C532" s="1">
        <v>41015</v>
      </c>
      <c r="D532" s="4">
        <v>0</v>
      </c>
      <c r="E532">
        <v>184.88</v>
      </c>
      <c r="F532">
        <v>11595020</v>
      </c>
    </row>
    <row r="533" spans="1:6" x14ac:dyDescent="0.45">
      <c r="A533" t="s">
        <v>46</v>
      </c>
      <c r="B533" t="s">
        <v>59</v>
      </c>
      <c r="C533" s="1">
        <v>41022</v>
      </c>
      <c r="D533" s="4">
        <v>0</v>
      </c>
      <c r="E533">
        <v>180.77</v>
      </c>
      <c r="F533">
        <v>7414250</v>
      </c>
    </row>
    <row r="534" spans="1:6" x14ac:dyDescent="0.45">
      <c r="A534" t="s">
        <v>46</v>
      </c>
      <c r="B534" t="s">
        <v>59</v>
      </c>
      <c r="C534" s="1">
        <v>41029</v>
      </c>
      <c r="D534" s="4">
        <v>0</v>
      </c>
      <c r="E534">
        <v>170.29</v>
      </c>
      <c r="F534">
        <v>5741750</v>
      </c>
    </row>
    <row r="535" spans="1:6" x14ac:dyDescent="0.45">
      <c r="A535" t="s">
        <v>46</v>
      </c>
      <c r="B535" t="s">
        <v>59</v>
      </c>
      <c r="C535" s="1">
        <v>41036</v>
      </c>
      <c r="D535" s="4">
        <v>0</v>
      </c>
      <c r="E535">
        <v>171.31</v>
      </c>
      <c r="F535">
        <v>7639400</v>
      </c>
    </row>
    <row r="536" spans="1:6" x14ac:dyDescent="0.45">
      <c r="A536" t="s">
        <v>46</v>
      </c>
      <c r="B536" t="s">
        <v>59</v>
      </c>
      <c r="C536" s="1">
        <v>41043</v>
      </c>
      <c r="D536" s="4">
        <v>0</v>
      </c>
      <c r="E536">
        <v>149.41999999999999</v>
      </c>
      <c r="F536">
        <v>12211750</v>
      </c>
    </row>
    <row r="537" spans="1:6" x14ac:dyDescent="0.45">
      <c r="A537" t="s">
        <v>46</v>
      </c>
      <c r="B537" t="s">
        <v>59</v>
      </c>
      <c r="C537" s="1">
        <v>41050</v>
      </c>
      <c r="D537" s="4">
        <v>0</v>
      </c>
      <c r="E537">
        <v>163.19</v>
      </c>
      <c r="F537">
        <v>10273540</v>
      </c>
    </row>
    <row r="538" spans="1:6" x14ac:dyDescent="0.45">
      <c r="A538" t="s">
        <v>46</v>
      </c>
      <c r="B538" t="s">
        <v>59</v>
      </c>
      <c r="C538" s="1">
        <v>41057</v>
      </c>
      <c r="D538" s="4">
        <v>0</v>
      </c>
      <c r="E538">
        <v>161.88999999999999</v>
      </c>
      <c r="F538">
        <v>8731070</v>
      </c>
    </row>
    <row r="539" spans="1:6" x14ac:dyDescent="0.45">
      <c r="A539" t="s">
        <v>46</v>
      </c>
      <c r="B539" t="s">
        <v>59</v>
      </c>
      <c r="C539" s="1">
        <v>41064</v>
      </c>
      <c r="D539" s="4">
        <v>0</v>
      </c>
      <c r="E539">
        <v>179.22</v>
      </c>
      <c r="F539">
        <v>9497380</v>
      </c>
    </row>
    <row r="540" spans="1:6" x14ac:dyDescent="0.45">
      <c r="A540" t="s">
        <v>46</v>
      </c>
      <c r="B540" t="s">
        <v>59</v>
      </c>
      <c r="C540" s="1">
        <v>41071</v>
      </c>
      <c r="D540" s="4">
        <v>0</v>
      </c>
      <c r="E540">
        <v>184.86</v>
      </c>
      <c r="F540">
        <v>7045140</v>
      </c>
    </row>
    <row r="541" spans="1:6" x14ac:dyDescent="0.45">
      <c r="A541" t="s">
        <v>46</v>
      </c>
      <c r="B541" t="s">
        <v>59</v>
      </c>
      <c r="C541" s="1">
        <v>41078</v>
      </c>
      <c r="D541" s="4">
        <v>0</v>
      </c>
      <c r="E541">
        <v>176.16</v>
      </c>
      <c r="F541">
        <v>8446250</v>
      </c>
    </row>
    <row r="542" spans="1:6" x14ac:dyDescent="0.45">
      <c r="A542" t="s">
        <v>46</v>
      </c>
      <c r="B542" t="s">
        <v>59</v>
      </c>
      <c r="C542" s="1">
        <v>41085</v>
      </c>
      <c r="D542" s="4">
        <v>0</v>
      </c>
      <c r="E542">
        <v>180.2</v>
      </c>
      <c r="F542">
        <v>9029390</v>
      </c>
    </row>
    <row r="543" spans="1:6" x14ac:dyDescent="0.45">
      <c r="A543" t="s">
        <v>46</v>
      </c>
      <c r="B543" t="s">
        <v>59</v>
      </c>
      <c r="C543" s="1">
        <v>41092</v>
      </c>
      <c r="D543" s="4">
        <v>0</v>
      </c>
      <c r="E543">
        <v>194.65</v>
      </c>
      <c r="F543">
        <v>11941660</v>
      </c>
    </row>
    <row r="544" spans="1:6" x14ac:dyDescent="0.45">
      <c r="A544" t="s">
        <v>46</v>
      </c>
      <c r="B544" t="s">
        <v>59</v>
      </c>
      <c r="C544" s="1">
        <v>41099</v>
      </c>
      <c r="D544" s="4">
        <v>0</v>
      </c>
      <c r="E544">
        <v>190.15</v>
      </c>
      <c r="F544">
        <v>9746290</v>
      </c>
    </row>
    <row r="545" spans="1:6" x14ac:dyDescent="0.45">
      <c r="A545" t="s">
        <v>46</v>
      </c>
      <c r="B545" t="s">
        <v>59</v>
      </c>
      <c r="C545" s="1">
        <v>41106</v>
      </c>
      <c r="D545" s="4">
        <v>0</v>
      </c>
      <c r="E545">
        <v>191.71</v>
      </c>
      <c r="F545">
        <v>8767110</v>
      </c>
    </row>
    <row r="546" spans="1:6" x14ac:dyDescent="0.45">
      <c r="A546" t="s">
        <v>46</v>
      </c>
      <c r="B546" t="s">
        <v>59</v>
      </c>
      <c r="C546" s="1">
        <v>41113</v>
      </c>
      <c r="D546" s="4">
        <v>0</v>
      </c>
      <c r="E546">
        <v>200.05</v>
      </c>
      <c r="F546">
        <v>11089540</v>
      </c>
    </row>
    <row r="547" spans="1:6" x14ac:dyDescent="0.45">
      <c r="A547" t="s">
        <v>46</v>
      </c>
      <c r="B547" t="s">
        <v>59</v>
      </c>
      <c r="C547" s="1">
        <v>41120</v>
      </c>
      <c r="D547" s="4">
        <v>0</v>
      </c>
      <c r="E547">
        <v>201.62</v>
      </c>
      <c r="F547">
        <v>8996940</v>
      </c>
    </row>
    <row r="548" spans="1:6" x14ac:dyDescent="0.45">
      <c r="A548" t="s">
        <v>46</v>
      </c>
      <c r="B548" t="s">
        <v>59</v>
      </c>
      <c r="C548" s="1">
        <v>41127</v>
      </c>
      <c r="D548" s="4">
        <v>0</v>
      </c>
      <c r="E548">
        <v>200.9</v>
      </c>
      <c r="F548">
        <v>9279630</v>
      </c>
    </row>
    <row r="549" spans="1:6" x14ac:dyDescent="0.45">
      <c r="A549" t="s">
        <v>46</v>
      </c>
      <c r="B549" t="s">
        <v>59</v>
      </c>
      <c r="C549" s="1">
        <v>41134</v>
      </c>
      <c r="D549" s="4">
        <v>0</v>
      </c>
      <c r="E549">
        <v>201.48</v>
      </c>
      <c r="F549">
        <v>7777030</v>
      </c>
    </row>
    <row r="550" spans="1:6" x14ac:dyDescent="0.45">
      <c r="A550" t="s">
        <v>46</v>
      </c>
      <c r="B550" t="s">
        <v>59</v>
      </c>
      <c r="C550" s="1">
        <v>41141</v>
      </c>
      <c r="D550" s="4">
        <v>0</v>
      </c>
      <c r="E550">
        <v>203.19</v>
      </c>
      <c r="F550">
        <v>8327240</v>
      </c>
    </row>
    <row r="551" spans="1:6" x14ac:dyDescent="0.45">
      <c r="A551" t="s">
        <v>46</v>
      </c>
      <c r="B551" t="s">
        <v>59</v>
      </c>
      <c r="C551" s="1">
        <v>41148</v>
      </c>
      <c r="D551" s="4">
        <v>0</v>
      </c>
      <c r="E551">
        <v>195.77</v>
      </c>
      <c r="F551">
        <v>4961240</v>
      </c>
    </row>
    <row r="552" spans="1:6" x14ac:dyDescent="0.45">
      <c r="A552" t="s">
        <v>46</v>
      </c>
      <c r="B552" t="s">
        <v>59</v>
      </c>
      <c r="C552" s="1">
        <v>41155</v>
      </c>
      <c r="D552" s="4">
        <v>0</v>
      </c>
      <c r="E552">
        <v>204.42</v>
      </c>
      <c r="F552">
        <v>8255100</v>
      </c>
    </row>
    <row r="553" spans="1:6" x14ac:dyDescent="0.45">
      <c r="A553" t="s">
        <v>46</v>
      </c>
      <c r="B553" t="s">
        <v>59</v>
      </c>
      <c r="C553" s="1">
        <v>41162</v>
      </c>
      <c r="D553" s="4">
        <v>0</v>
      </c>
      <c r="E553">
        <v>210.33</v>
      </c>
      <c r="F553">
        <v>9598110</v>
      </c>
    </row>
    <row r="554" spans="1:6" x14ac:dyDescent="0.45">
      <c r="A554" t="s">
        <v>46</v>
      </c>
      <c r="B554" t="s">
        <v>59</v>
      </c>
      <c r="C554" s="1">
        <v>41169</v>
      </c>
      <c r="D554" s="4">
        <v>0</v>
      </c>
      <c r="E554">
        <v>210.05</v>
      </c>
      <c r="F554">
        <v>12267500</v>
      </c>
    </row>
    <row r="555" spans="1:6" x14ac:dyDescent="0.45">
      <c r="A555" t="s">
        <v>46</v>
      </c>
      <c r="B555" t="s">
        <v>59</v>
      </c>
      <c r="C555" s="1">
        <v>41176</v>
      </c>
      <c r="D555" s="4">
        <v>0</v>
      </c>
      <c r="E555">
        <v>201.32</v>
      </c>
      <c r="F555">
        <v>9024230</v>
      </c>
    </row>
    <row r="556" spans="1:6" x14ac:dyDescent="0.45">
      <c r="A556" t="s">
        <v>46</v>
      </c>
      <c r="B556" t="s">
        <v>59</v>
      </c>
      <c r="C556" s="1">
        <v>41183</v>
      </c>
      <c r="D556" s="4">
        <v>0</v>
      </c>
      <c r="E556">
        <v>204.78</v>
      </c>
      <c r="F556">
        <v>7576940</v>
      </c>
    </row>
    <row r="557" spans="1:6" x14ac:dyDescent="0.45">
      <c r="A557" t="s">
        <v>46</v>
      </c>
      <c r="B557" t="s">
        <v>59</v>
      </c>
      <c r="C557" s="1">
        <v>41190</v>
      </c>
      <c r="D557" s="4">
        <v>0</v>
      </c>
      <c r="E557">
        <v>198</v>
      </c>
      <c r="F557">
        <v>5411360</v>
      </c>
    </row>
    <row r="558" spans="1:6" x14ac:dyDescent="0.45">
      <c r="A558" t="s">
        <v>46</v>
      </c>
      <c r="B558" t="s">
        <v>59</v>
      </c>
      <c r="C558" s="1">
        <v>41197</v>
      </c>
      <c r="D558" s="4">
        <v>0</v>
      </c>
      <c r="E558">
        <v>203.88</v>
      </c>
      <c r="F558">
        <v>7439140</v>
      </c>
    </row>
    <row r="559" spans="1:6" x14ac:dyDescent="0.45">
      <c r="A559" t="s">
        <v>46</v>
      </c>
      <c r="B559" t="s">
        <v>59</v>
      </c>
      <c r="C559" s="1">
        <v>41204</v>
      </c>
      <c r="D559" s="4">
        <v>0</v>
      </c>
      <c r="E559">
        <v>199.79</v>
      </c>
      <c r="F559">
        <v>5547520</v>
      </c>
    </row>
    <row r="560" spans="1:6" x14ac:dyDescent="0.45">
      <c r="A560" t="s">
        <v>46</v>
      </c>
      <c r="B560" t="s">
        <v>59</v>
      </c>
      <c r="C560" s="1">
        <v>41211</v>
      </c>
      <c r="D560" s="4">
        <v>0</v>
      </c>
      <c r="E560">
        <v>195.39</v>
      </c>
      <c r="F560">
        <v>5128000</v>
      </c>
    </row>
    <row r="561" spans="1:6" x14ac:dyDescent="0.45">
      <c r="A561" t="s">
        <v>46</v>
      </c>
      <c r="B561" t="s">
        <v>59</v>
      </c>
      <c r="C561" s="1">
        <v>41218</v>
      </c>
      <c r="D561" s="4">
        <v>0</v>
      </c>
      <c r="E561">
        <v>195.05</v>
      </c>
      <c r="F561">
        <v>5147980</v>
      </c>
    </row>
    <row r="562" spans="1:6" x14ac:dyDescent="0.45">
      <c r="A562" t="s">
        <v>46</v>
      </c>
      <c r="B562" t="s">
        <v>59</v>
      </c>
      <c r="C562" s="1">
        <v>41225</v>
      </c>
      <c r="D562" s="4">
        <v>0</v>
      </c>
      <c r="E562">
        <v>192.98</v>
      </c>
      <c r="F562">
        <v>6317760</v>
      </c>
    </row>
    <row r="563" spans="1:6" x14ac:dyDescent="0.45">
      <c r="A563" t="s">
        <v>46</v>
      </c>
      <c r="B563" t="s">
        <v>59</v>
      </c>
      <c r="C563" s="1">
        <v>41232</v>
      </c>
      <c r="D563" s="4">
        <v>0</v>
      </c>
      <c r="E563">
        <v>201.47</v>
      </c>
      <c r="F563">
        <v>5073050</v>
      </c>
    </row>
    <row r="564" spans="1:6" x14ac:dyDescent="0.45">
      <c r="A564" t="s">
        <v>46</v>
      </c>
      <c r="B564" t="s">
        <v>59</v>
      </c>
      <c r="C564" s="1">
        <v>41239</v>
      </c>
      <c r="D564" s="4">
        <v>0</v>
      </c>
      <c r="E564">
        <v>195.04</v>
      </c>
      <c r="F564">
        <v>5890410</v>
      </c>
    </row>
    <row r="565" spans="1:6" x14ac:dyDescent="0.45">
      <c r="A565" t="s">
        <v>46</v>
      </c>
      <c r="B565" t="s">
        <v>59</v>
      </c>
      <c r="C565" s="1">
        <v>41246</v>
      </c>
      <c r="D565" s="4">
        <v>0</v>
      </c>
      <c r="E565">
        <v>204.5</v>
      </c>
      <c r="F565">
        <v>7051170</v>
      </c>
    </row>
    <row r="566" spans="1:6" x14ac:dyDescent="0.45">
      <c r="A566" t="s">
        <v>46</v>
      </c>
      <c r="B566" t="s">
        <v>59</v>
      </c>
      <c r="C566" s="1">
        <v>41253</v>
      </c>
      <c r="D566" s="4">
        <v>0</v>
      </c>
      <c r="E566">
        <v>214.17</v>
      </c>
      <c r="F566">
        <v>9494970</v>
      </c>
    </row>
    <row r="567" spans="1:6" x14ac:dyDescent="0.45">
      <c r="A567" t="s">
        <v>46</v>
      </c>
      <c r="B567" t="s">
        <v>59</v>
      </c>
      <c r="C567" s="1">
        <v>41260</v>
      </c>
      <c r="D567" s="4">
        <v>0</v>
      </c>
      <c r="E567">
        <v>218</v>
      </c>
      <c r="F567">
        <v>6894060</v>
      </c>
    </row>
    <row r="568" spans="1:6" x14ac:dyDescent="0.45">
      <c r="A568" t="s">
        <v>46</v>
      </c>
      <c r="B568" t="s">
        <v>59</v>
      </c>
      <c r="C568" s="1">
        <v>41267</v>
      </c>
      <c r="D568" s="4">
        <v>0</v>
      </c>
      <c r="E568">
        <v>218</v>
      </c>
      <c r="F568">
        <v>6695330</v>
      </c>
    </row>
    <row r="569" spans="1:6" x14ac:dyDescent="0.45">
      <c r="A569" t="s">
        <v>46</v>
      </c>
      <c r="B569" t="s">
        <v>59</v>
      </c>
      <c r="C569" s="1">
        <v>41281</v>
      </c>
      <c r="D569" s="4">
        <v>0</v>
      </c>
      <c r="E569">
        <v>217.91</v>
      </c>
      <c r="F569">
        <v>6175580</v>
      </c>
    </row>
    <row r="570" spans="1:6" x14ac:dyDescent="0.45">
      <c r="A570" t="s">
        <v>46</v>
      </c>
      <c r="B570" t="s">
        <v>59</v>
      </c>
      <c r="C570" s="1">
        <v>41288</v>
      </c>
      <c r="D570" s="4">
        <v>0</v>
      </c>
      <c r="E570">
        <v>220.35</v>
      </c>
      <c r="F570">
        <v>5926680</v>
      </c>
    </row>
    <row r="571" spans="1:6" x14ac:dyDescent="0.45">
      <c r="A571" t="s">
        <v>46</v>
      </c>
      <c r="B571" t="s">
        <v>59</v>
      </c>
      <c r="C571" s="1">
        <v>41295</v>
      </c>
      <c r="D571" s="4">
        <v>0</v>
      </c>
      <c r="E571">
        <v>221.94</v>
      </c>
      <c r="F571">
        <v>5352930</v>
      </c>
    </row>
    <row r="572" spans="1:6" x14ac:dyDescent="0.45">
      <c r="A572" t="s">
        <v>46</v>
      </c>
      <c r="B572" t="s">
        <v>59</v>
      </c>
      <c r="C572" s="1">
        <v>41302</v>
      </c>
      <c r="D572" s="4">
        <v>0</v>
      </c>
      <c r="E572">
        <v>221.5</v>
      </c>
      <c r="F572">
        <v>6546610</v>
      </c>
    </row>
    <row r="573" spans="1:6" x14ac:dyDescent="0.45">
      <c r="A573" t="s">
        <v>46</v>
      </c>
      <c r="B573" t="s">
        <v>59</v>
      </c>
      <c r="C573" s="1">
        <v>41309</v>
      </c>
      <c r="D573" s="4">
        <v>0</v>
      </c>
      <c r="E573">
        <v>218.65</v>
      </c>
      <c r="F573">
        <v>5077410</v>
      </c>
    </row>
    <row r="574" spans="1:6" x14ac:dyDescent="0.45">
      <c r="A574" t="s">
        <v>46</v>
      </c>
      <c r="B574" t="s">
        <v>59</v>
      </c>
      <c r="C574" s="1">
        <v>41316</v>
      </c>
      <c r="D574" s="4">
        <v>0</v>
      </c>
      <c r="E574">
        <v>216.51</v>
      </c>
      <c r="F574">
        <v>5045570</v>
      </c>
    </row>
    <row r="575" spans="1:6" x14ac:dyDescent="0.45">
      <c r="A575" t="s">
        <v>46</v>
      </c>
      <c r="B575" t="s">
        <v>59</v>
      </c>
      <c r="C575" s="1">
        <v>41323</v>
      </c>
      <c r="D575" s="4">
        <v>0</v>
      </c>
      <c r="E575">
        <v>213.24</v>
      </c>
      <c r="F575">
        <v>5496760</v>
      </c>
    </row>
    <row r="576" spans="1:6" x14ac:dyDescent="0.45">
      <c r="A576" t="s">
        <v>46</v>
      </c>
      <c r="B576" t="s">
        <v>59</v>
      </c>
      <c r="C576" s="1">
        <v>41330</v>
      </c>
      <c r="D576" s="4">
        <v>0</v>
      </c>
      <c r="E576">
        <v>201.84</v>
      </c>
      <c r="F576">
        <v>5924270</v>
      </c>
    </row>
    <row r="577" spans="1:6" x14ac:dyDescent="0.45">
      <c r="A577" t="s">
        <v>46</v>
      </c>
      <c r="B577" t="s">
        <v>59</v>
      </c>
      <c r="C577" s="1">
        <v>41337</v>
      </c>
      <c r="D577" s="4">
        <v>0</v>
      </c>
      <c r="E577">
        <v>211.27</v>
      </c>
      <c r="F577">
        <v>5547800</v>
      </c>
    </row>
    <row r="578" spans="1:6" x14ac:dyDescent="0.45">
      <c r="A578" t="s">
        <v>46</v>
      </c>
      <c r="B578" t="s">
        <v>59</v>
      </c>
      <c r="C578" s="1">
        <v>41344</v>
      </c>
      <c r="D578" s="4">
        <v>0</v>
      </c>
      <c r="E578">
        <v>209.3</v>
      </c>
      <c r="F578">
        <v>9324500</v>
      </c>
    </row>
    <row r="579" spans="1:6" x14ac:dyDescent="0.45">
      <c r="A579" t="s">
        <v>46</v>
      </c>
      <c r="B579" t="s">
        <v>59</v>
      </c>
      <c r="C579" s="1">
        <v>41351</v>
      </c>
      <c r="D579" s="4">
        <v>0</v>
      </c>
      <c r="E579">
        <v>199.49</v>
      </c>
      <c r="F579">
        <v>9193670</v>
      </c>
    </row>
    <row r="580" spans="1:6" x14ac:dyDescent="0.45">
      <c r="A580" t="s">
        <v>46</v>
      </c>
      <c r="B580" t="s">
        <v>59</v>
      </c>
      <c r="C580" s="1">
        <v>41358</v>
      </c>
      <c r="D580" s="4">
        <v>0</v>
      </c>
      <c r="E580">
        <v>206.94</v>
      </c>
      <c r="F580">
        <v>6278110</v>
      </c>
    </row>
    <row r="581" spans="1:6" x14ac:dyDescent="0.45">
      <c r="A581" t="s">
        <v>46</v>
      </c>
      <c r="B581" t="s">
        <v>59</v>
      </c>
      <c r="C581" s="1">
        <v>41365</v>
      </c>
      <c r="D581" s="4">
        <v>0</v>
      </c>
      <c r="E581">
        <v>199.9</v>
      </c>
      <c r="F581">
        <v>5785670</v>
      </c>
    </row>
    <row r="582" spans="1:6" x14ac:dyDescent="0.45">
      <c r="A582" t="s">
        <v>46</v>
      </c>
      <c r="B582" t="s">
        <v>59</v>
      </c>
      <c r="C582" s="1">
        <v>41372</v>
      </c>
      <c r="D582" s="4">
        <v>0</v>
      </c>
      <c r="E582">
        <v>190.2</v>
      </c>
      <c r="F582">
        <v>6588810</v>
      </c>
    </row>
    <row r="583" spans="1:6" x14ac:dyDescent="0.45">
      <c r="A583" t="s">
        <v>46</v>
      </c>
      <c r="B583" t="s">
        <v>59</v>
      </c>
      <c r="C583" s="1">
        <v>41379</v>
      </c>
      <c r="D583" s="4">
        <v>0</v>
      </c>
      <c r="E583">
        <v>176.29</v>
      </c>
      <c r="F583">
        <v>7899900</v>
      </c>
    </row>
    <row r="584" spans="1:6" x14ac:dyDescent="0.45">
      <c r="A584" t="s">
        <v>46</v>
      </c>
      <c r="B584" t="s">
        <v>59</v>
      </c>
      <c r="C584" s="1">
        <v>41386</v>
      </c>
      <c r="D584" s="4">
        <v>0</v>
      </c>
      <c r="E584">
        <v>196.96</v>
      </c>
      <c r="F584">
        <v>7524180</v>
      </c>
    </row>
    <row r="585" spans="1:6" x14ac:dyDescent="0.45">
      <c r="A585" t="s">
        <v>46</v>
      </c>
      <c r="B585" t="s">
        <v>59</v>
      </c>
      <c r="C585" s="1">
        <v>41393</v>
      </c>
      <c r="D585" s="4">
        <v>0</v>
      </c>
      <c r="E585">
        <v>200.99</v>
      </c>
      <c r="F585">
        <v>4233240</v>
      </c>
    </row>
    <row r="586" spans="1:6" x14ac:dyDescent="0.45">
      <c r="A586" t="s">
        <v>46</v>
      </c>
      <c r="B586" t="s">
        <v>59</v>
      </c>
      <c r="C586" s="1">
        <v>41400</v>
      </c>
      <c r="D586" s="4">
        <v>0</v>
      </c>
      <c r="E586">
        <v>210.45</v>
      </c>
      <c r="F586">
        <v>5760510</v>
      </c>
    </row>
    <row r="587" spans="1:6" x14ac:dyDescent="0.45">
      <c r="A587" t="s">
        <v>46</v>
      </c>
      <c r="B587" t="s">
        <v>59</v>
      </c>
      <c r="C587" s="1">
        <v>41407</v>
      </c>
      <c r="D587" s="4">
        <v>0</v>
      </c>
      <c r="E587">
        <v>201.85</v>
      </c>
      <c r="F587">
        <v>6223860</v>
      </c>
    </row>
    <row r="588" spans="1:6" x14ac:dyDescent="0.45">
      <c r="A588" t="s">
        <v>46</v>
      </c>
      <c r="B588" t="s">
        <v>59</v>
      </c>
      <c r="C588" s="1">
        <v>41414</v>
      </c>
      <c r="D588" s="4">
        <v>0</v>
      </c>
      <c r="E588">
        <v>199.12</v>
      </c>
      <c r="F588">
        <v>7905600</v>
      </c>
    </row>
    <row r="589" spans="1:6" x14ac:dyDescent="0.45">
      <c r="A589" t="s">
        <v>46</v>
      </c>
      <c r="B589" t="s">
        <v>59</v>
      </c>
      <c r="C589" s="1">
        <v>41421</v>
      </c>
      <c r="D589" s="4">
        <v>0</v>
      </c>
      <c r="E589">
        <v>180.42</v>
      </c>
      <c r="F589">
        <v>7006640</v>
      </c>
    </row>
    <row r="590" spans="1:6" x14ac:dyDescent="0.45">
      <c r="A590" t="s">
        <v>46</v>
      </c>
      <c r="B590" t="s">
        <v>59</v>
      </c>
      <c r="C590" s="1">
        <v>41428</v>
      </c>
      <c r="D590" s="4">
        <v>0</v>
      </c>
      <c r="E590">
        <v>182.21</v>
      </c>
      <c r="F590">
        <v>12079280</v>
      </c>
    </row>
    <row r="591" spans="1:6" x14ac:dyDescent="0.45">
      <c r="A591" t="s">
        <v>46</v>
      </c>
      <c r="B591" t="s">
        <v>59</v>
      </c>
      <c r="C591" s="1">
        <v>41435</v>
      </c>
      <c r="D591" s="4">
        <v>0</v>
      </c>
      <c r="E591">
        <v>173.97</v>
      </c>
      <c r="F591">
        <v>7120610</v>
      </c>
    </row>
    <row r="592" spans="1:6" x14ac:dyDescent="0.45">
      <c r="A592" t="s">
        <v>46</v>
      </c>
      <c r="B592" t="s">
        <v>59</v>
      </c>
      <c r="C592" s="1">
        <v>41442</v>
      </c>
      <c r="D592" s="4">
        <v>0</v>
      </c>
      <c r="E592">
        <v>181.4</v>
      </c>
      <c r="F592">
        <v>9578970</v>
      </c>
    </row>
    <row r="593" spans="1:6" x14ac:dyDescent="0.45">
      <c r="A593" t="s">
        <v>46</v>
      </c>
      <c r="B593" t="s">
        <v>59</v>
      </c>
      <c r="C593" s="1">
        <v>41449</v>
      </c>
      <c r="D593" s="4">
        <v>0</v>
      </c>
      <c r="E593">
        <v>196.45</v>
      </c>
      <c r="F593">
        <v>7822250</v>
      </c>
    </row>
    <row r="594" spans="1:6" x14ac:dyDescent="0.45">
      <c r="A594" t="s">
        <v>46</v>
      </c>
      <c r="B594" t="s">
        <v>59</v>
      </c>
      <c r="C594" s="1">
        <v>41456</v>
      </c>
      <c r="D594" s="4">
        <v>0</v>
      </c>
      <c r="E594">
        <v>194.82</v>
      </c>
      <c r="F594">
        <v>6288170</v>
      </c>
    </row>
    <row r="595" spans="1:6" x14ac:dyDescent="0.45">
      <c r="A595" t="s">
        <v>46</v>
      </c>
      <c r="B595" t="s">
        <v>59</v>
      </c>
      <c r="C595" s="1">
        <v>41463</v>
      </c>
      <c r="D595" s="4">
        <v>0</v>
      </c>
      <c r="E595">
        <v>204.2</v>
      </c>
      <c r="F595">
        <v>7017930</v>
      </c>
    </row>
    <row r="596" spans="1:6" x14ac:dyDescent="0.45">
      <c r="A596" t="s">
        <v>46</v>
      </c>
      <c r="B596" t="s">
        <v>59</v>
      </c>
      <c r="C596" s="1">
        <v>41470</v>
      </c>
      <c r="D596" s="4">
        <v>0</v>
      </c>
      <c r="E596">
        <v>211.52</v>
      </c>
      <c r="F596">
        <v>6350300</v>
      </c>
    </row>
    <row r="597" spans="1:6" x14ac:dyDescent="0.45">
      <c r="A597" t="s">
        <v>46</v>
      </c>
      <c r="B597" t="s">
        <v>59</v>
      </c>
      <c r="C597" s="1">
        <v>41477</v>
      </c>
      <c r="D597" s="4">
        <v>0</v>
      </c>
      <c r="E597">
        <v>203.81</v>
      </c>
      <c r="F597">
        <v>5342970</v>
      </c>
    </row>
    <row r="598" spans="1:6" x14ac:dyDescent="0.45">
      <c r="A598" t="s">
        <v>46</v>
      </c>
      <c r="B598" t="s">
        <v>59</v>
      </c>
      <c r="C598" s="1">
        <v>41484</v>
      </c>
      <c r="D598" s="4">
        <v>0</v>
      </c>
      <c r="E598">
        <v>205.68</v>
      </c>
      <c r="F598">
        <v>6365920</v>
      </c>
    </row>
    <row r="599" spans="1:6" x14ac:dyDescent="0.45">
      <c r="A599" t="s">
        <v>46</v>
      </c>
      <c r="B599" t="s">
        <v>59</v>
      </c>
      <c r="C599" s="1">
        <v>41491</v>
      </c>
      <c r="D599" s="4">
        <v>0</v>
      </c>
      <c r="E599">
        <v>206.64</v>
      </c>
      <c r="F599">
        <v>5306750</v>
      </c>
    </row>
    <row r="600" spans="1:6" x14ac:dyDescent="0.45">
      <c r="A600" t="s">
        <v>46</v>
      </c>
      <c r="B600" t="s">
        <v>59</v>
      </c>
      <c r="C600" s="1">
        <v>41498</v>
      </c>
      <c r="D600" s="4">
        <v>0</v>
      </c>
      <c r="E600">
        <v>202.93</v>
      </c>
      <c r="F600">
        <v>6331400</v>
      </c>
    </row>
    <row r="601" spans="1:6" x14ac:dyDescent="0.45">
      <c r="A601" t="s">
        <v>46</v>
      </c>
      <c r="B601" t="s">
        <v>59</v>
      </c>
      <c r="C601" s="1">
        <v>41505</v>
      </c>
      <c r="D601" s="4">
        <v>0</v>
      </c>
      <c r="E601">
        <v>209.71</v>
      </c>
      <c r="F601">
        <v>5700780</v>
      </c>
    </row>
    <row r="602" spans="1:6" x14ac:dyDescent="0.45">
      <c r="A602" t="s">
        <v>46</v>
      </c>
      <c r="B602" t="s">
        <v>59</v>
      </c>
      <c r="C602" s="1">
        <v>41512</v>
      </c>
      <c r="D602" s="4">
        <v>0</v>
      </c>
      <c r="E602">
        <v>208.74</v>
      </c>
      <c r="F602">
        <v>6004190</v>
      </c>
    </row>
    <row r="603" spans="1:6" x14ac:dyDescent="0.45">
      <c r="A603" t="s">
        <v>46</v>
      </c>
      <c r="B603" t="s">
        <v>59</v>
      </c>
      <c r="C603" s="1">
        <v>41519</v>
      </c>
      <c r="D603" s="4">
        <v>0</v>
      </c>
      <c r="E603">
        <v>216.92</v>
      </c>
      <c r="F603">
        <v>6064060</v>
      </c>
    </row>
    <row r="604" spans="1:6" x14ac:dyDescent="0.45">
      <c r="A604" t="s">
        <v>46</v>
      </c>
      <c r="B604" t="s">
        <v>59</v>
      </c>
      <c r="C604" s="1">
        <v>41526</v>
      </c>
      <c r="D604" s="4">
        <v>0</v>
      </c>
      <c r="E604">
        <v>219.38</v>
      </c>
      <c r="F604">
        <v>7604450</v>
      </c>
    </row>
    <row r="605" spans="1:6" x14ac:dyDescent="0.45">
      <c r="A605" t="s">
        <v>46</v>
      </c>
      <c r="B605" t="s">
        <v>59</v>
      </c>
      <c r="C605" s="1">
        <v>41533</v>
      </c>
      <c r="D605" s="4">
        <v>0</v>
      </c>
      <c r="E605">
        <v>225.62</v>
      </c>
      <c r="F605">
        <v>10602810</v>
      </c>
    </row>
    <row r="606" spans="1:6" x14ac:dyDescent="0.45">
      <c r="A606" t="s">
        <v>46</v>
      </c>
      <c r="B606" t="s">
        <v>59</v>
      </c>
      <c r="C606" s="1">
        <v>41540</v>
      </c>
      <c r="D606" s="4">
        <v>0</v>
      </c>
      <c r="E606">
        <v>216.4</v>
      </c>
      <c r="F606">
        <v>10639240</v>
      </c>
    </row>
    <row r="607" spans="1:6" x14ac:dyDescent="0.45">
      <c r="A607" t="s">
        <v>46</v>
      </c>
      <c r="B607" t="s">
        <v>59</v>
      </c>
      <c r="C607" s="1">
        <v>41547</v>
      </c>
      <c r="D607" s="4">
        <v>0</v>
      </c>
      <c r="E607">
        <v>211.25</v>
      </c>
      <c r="F607">
        <v>8188420</v>
      </c>
    </row>
    <row r="608" spans="1:6" x14ac:dyDescent="0.45">
      <c r="A608" t="s">
        <v>46</v>
      </c>
      <c r="B608" t="s">
        <v>59</v>
      </c>
      <c r="C608" s="1">
        <v>41554</v>
      </c>
      <c r="D608" s="4">
        <v>0</v>
      </c>
      <c r="E608">
        <v>217.81</v>
      </c>
      <c r="F608">
        <v>7081630</v>
      </c>
    </row>
    <row r="609" spans="1:6" x14ac:dyDescent="0.45">
      <c r="A609" t="s">
        <v>46</v>
      </c>
      <c r="B609" t="s">
        <v>59</v>
      </c>
      <c r="C609" s="1">
        <v>41561</v>
      </c>
      <c r="D609" s="4">
        <v>0</v>
      </c>
      <c r="E609">
        <v>222.96</v>
      </c>
      <c r="F609">
        <v>6682130</v>
      </c>
    </row>
    <row r="610" spans="1:6" x14ac:dyDescent="0.45">
      <c r="A610" t="s">
        <v>46</v>
      </c>
      <c r="B610" t="s">
        <v>59</v>
      </c>
      <c r="C610" s="1">
        <v>41568</v>
      </c>
      <c r="D610" s="4">
        <v>0</v>
      </c>
      <c r="E610">
        <v>214.13</v>
      </c>
      <c r="F610">
        <v>4843490</v>
      </c>
    </row>
    <row r="611" spans="1:6" x14ac:dyDescent="0.45">
      <c r="A611" t="s">
        <v>46</v>
      </c>
      <c r="B611" t="s">
        <v>59</v>
      </c>
      <c r="C611" s="1">
        <v>41575</v>
      </c>
      <c r="D611" s="4">
        <v>0</v>
      </c>
      <c r="E611">
        <v>220.7</v>
      </c>
      <c r="F611">
        <v>5434550</v>
      </c>
    </row>
    <row r="612" spans="1:6" x14ac:dyDescent="0.45">
      <c r="A612" t="s">
        <v>46</v>
      </c>
      <c r="B612" t="s">
        <v>59</v>
      </c>
      <c r="C612" s="1">
        <v>41582</v>
      </c>
      <c r="D612" s="4">
        <v>0</v>
      </c>
      <c r="E612">
        <v>214.28</v>
      </c>
      <c r="F612">
        <v>5546960</v>
      </c>
    </row>
    <row r="613" spans="1:6" x14ac:dyDescent="0.45">
      <c r="A613" t="s">
        <v>46</v>
      </c>
      <c r="B613" t="s">
        <v>59</v>
      </c>
      <c r="C613" s="1">
        <v>41589</v>
      </c>
      <c r="D613" s="4">
        <v>0</v>
      </c>
      <c r="E613">
        <v>208.24</v>
      </c>
      <c r="F613">
        <v>7751100</v>
      </c>
    </row>
    <row r="614" spans="1:6" x14ac:dyDescent="0.45">
      <c r="A614" t="s">
        <v>46</v>
      </c>
      <c r="B614" t="s">
        <v>59</v>
      </c>
      <c r="C614" s="1">
        <v>41596</v>
      </c>
      <c r="D614" s="4">
        <v>0</v>
      </c>
      <c r="E614">
        <v>213.41</v>
      </c>
      <c r="F614">
        <v>6154450</v>
      </c>
    </row>
    <row r="615" spans="1:6" x14ac:dyDescent="0.45">
      <c r="A615" t="s">
        <v>46</v>
      </c>
      <c r="B615" t="s">
        <v>59</v>
      </c>
      <c r="C615" s="1">
        <v>41603</v>
      </c>
      <c r="D615" s="4">
        <v>0</v>
      </c>
      <c r="E615">
        <v>203.09</v>
      </c>
      <c r="F615">
        <v>7900430</v>
      </c>
    </row>
    <row r="616" spans="1:6" x14ac:dyDescent="0.45">
      <c r="A616" t="s">
        <v>46</v>
      </c>
      <c r="B616" t="s">
        <v>59</v>
      </c>
      <c r="C616" s="1">
        <v>41610</v>
      </c>
      <c r="D616" s="4">
        <v>0</v>
      </c>
      <c r="E616">
        <v>196.5</v>
      </c>
      <c r="F616">
        <v>9949220</v>
      </c>
    </row>
    <row r="617" spans="1:6" x14ac:dyDescent="0.45">
      <c r="A617" t="s">
        <v>46</v>
      </c>
      <c r="B617" t="s">
        <v>59</v>
      </c>
      <c r="C617" s="1">
        <v>41617</v>
      </c>
      <c r="D617" s="4">
        <v>0</v>
      </c>
      <c r="E617">
        <v>201.34</v>
      </c>
      <c r="F617">
        <v>7258470</v>
      </c>
    </row>
    <row r="618" spans="1:6" x14ac:dyDescent="0.45">
      <c r="A618" t="s">
        <v>46</v>
      </c>
      <c r="B618" t="s">
        <v>59</v>
      </c>
      <c r="C618" s="1">
        <v>41624</v>
      </c>
      <c r="D618" s="4">
        <v>0</v>
      </c>
      <c r="E618">
        <v>207.93</v>
      </c>
      <c r="F618">
        <v>7505180</v>
      </c>
    </row>
    <row r="619" spans="1:6" x14ac:dyDescent="0.45">
      <c r="A619" t="s">
        <v>46</v>
      </c>
      <c r="B619" t="s">
        <v>59</v>
      </c>
      <c r="C619" s="1">
        <v>41631</v>
      </c>
      <c r="D619" s="4">
        <v>0</v>
      </c>
      <c r="E619">
        <v>206.2</v>
      </c>
      <c r="F619">
        <v>3966590</v>
      </c>
    </row>
    <row r="620" spans="1:6" x14ac:dyDescent="0.45">
      <c r="A620" t="s">
        <v>46</v>
      </c>
      <c r="B620" t="s">
        <v>59</v>
      </c>
      <c r="C620" s="1">
        <v>41638</v>
      </c>
      <c r="D620" s="4">
        <v>0</v>
      </c>
      <c r="E620">
        <v>208.22</v>
      </c>
      <c r="F620">
        <v>789620</v>
      </c>
    </row>
    <row r="621" spans="1:6" x14ac:dyDescent="0.45">
      <c r="A621" t="s">
        <v>46</v>
      </c>
      <c r="B621" t="s">
        <v>59</v>
      </c>
      <c r="C621" s="1">
        <v>41645</v>
      </c>
      <c r="D621" s="4">
        <v>0</v>
      </c>
      <c r="E621">
        <v>199.69</v>
      </c>
      <c r="F621">
        <v>6251540</v>
      </c>
    </row>
    <row r="622" spans="1:6" x14ac:dyDescent="0.45">
      <c r="A622" t="s">
        <v>46</v>
      </c>
      <c r="B622" t="s">
        <v>59</v>
      </c>
      <c r="C622" s="1">
        <v>41652</v>
      </c>
      <c r="D622" s="4">
        <v>0</v>
      </c>
      <c r="E622">
        <v>199.5</v>
      </c>
      <c r="F622">
        <v>6289650</v>
      </c>
    </row>
    <row r="623" spans="1:6" x14ac:dyDescent="0.45">
      <c r="A623" t="s">
        <v>46</v>
      </c>
      <c r="B623" t="s">
        <v>59</v>
      </c>
      <c r="C623" s="1">
        <v>41659</v>
      </c>
      <c r="D623" s="4">
        <v>0</v>
      </c>
      <c r="E623">
        <v>198</v>
      </c>
      <c r="F623">
        <v>6786840</v>
      </c>
    </row>
    <row r="624" spans="1:6" x14ac:dyDescent="0.45">
      <c r="A624" t="s">
        <v>46</v>
      </c>
      <c r="B624" t="s">
        <v>59</v>
      </c>
      <c r="C624" s="1">
        <v>41666</v>
      </c>
      <c r="D624" s="4">
        <v>0</v>
      </c>
      <c r="E624">
        <v>195.49</v>
      </c>
      <c r="F624">
        <v>12974000</v>
      </c>
    </row>
    <row r="625" spans="1:6" x14ac:dyDescent="0.45">
      <c r="A625" t="s">
        <v>46</v>
      </c>
      <c r="B625" t="s">
        <v>59</v>
      </c>
      <c r="C625" s="1">
        <v>41673</v>
      </c>
      <c r="D625" s="4">
        <v>0</v>
      </c>
      <c r="E625">
        <v>201.89</v>
      </c>
      <c r="F625">
        <v>10684500</v>
      </c>
    </row>
    <row r="626" spans="1:6" x14ac:dyDescent="0.45">
      <c r="A626" t="s">
        <v>46</v>
      </c>
      <c r="B626" t="s">
        <v>59</v>
      </c>
      <c r="C626" s="1">
        <v>41680</v>
      </c>
      <c r="D626" s="4">
        <v>0</v>
      </c>
      <c r="E626">
        <v>212.12</v>
      </c>
      <c r="F626">
        <v>10176300</v>
      </c>
    </row>
    <row r="627" spans="1:6" x14ac:dyDescent="0.45">
      <c r="A627" t="s">
        <v>46</v>
      </c>
      <c r="B627" t="s">
        <v>59</v>
      </c>
      <c r="C627" s="1">
        <v>41687</v>
      </c>
      <c r="D627" s="4">
        <v>0</v>
      </c>
      <c r="E627">
        <v>211.84</v>
      </c>
      <c r="F627">
        <v>8270830</v>
      </c>
    </row>
    <row r="628" spans="1:6" x14ac:dyDescent="0.45">
      <c r="A628" t="s">
        <v>46</v>
      </c>
      <c r="B628" t="s">
        <v>59</v>
      </c>
      <c r="C628" s="1">
        <v>41694</v>
      </c>
      <c r="D628" s="4">
        <v>0</v>
      </c>
      <c r="E628">
        <v>211.19</v>
      </c>
      <c r="F628">
        <v>12863300</v>
      </c>
    </row>
    <row r="629" spans="1:6" x14ac:dyDescent="0.45">
      <c r="A629" t="s">
        <v>46</v>
      </c>
      <c r="B629" t="s">
        <v>59</v>
      </c>
      <c r="C629" s="1">
        <v>41701</v>
      </c>
      <c r="D629" s="4">
        <v>0</v>
      </c>
      <c r="E629">
        <v>205.99</v>
      </c>
      <c r="F629">
        <v>17354850</v>
      </c>
    </row>
    <row r="630" spans="1:6" x14ac:dyDescent="0.45">
      <c r="A630" t="s">
        <v>46</v>
      </c>
      <c r="B630" t="s">
        <v>59</v>
      </c>
      <c r="C630" s="1">
        <v>41708</v>
      </c>
      <c r="D630" s="4">
        <v>0</v>
      </c>
      <c r="E630">
        <v>188</v>
      </c>
      <c r="F630">
        <v>13358070</v>
      </c>
    </row>
    <row r="631" spans="1:6" x14ac:dyDescent="0.45">
      <c r="A631" t="s">
        <v>46</v>
      </c>
      <c r="B631" t="s">
        <v>59</v>
      </c>
      <c r="C631" s="1">
        <v>41715</v>
      </c>
      <c r="D631" s="4">
        <v>0</v>
      </c>
      <c r="E631">
        <v>195.63</v>
      </c>
      <c r="F631">
        <v>16417220</v>
      </c>
    </row>
    <row r="632" spans="1:6" x14ac:dyDescent="0.45">
      <c r="A632" t="s">
        <v>46</v>
      </c>
      <c r="B632" t="s">
        <v>59</v>
      </c>
      <c r="C632" s="1">
        <v>41722</v>
      </c>
      <c r="D632" s="4">
        <v>0</v>
      </c>
      <c r="E632">
        <v>199</v>
      </c>
      <c r="F632">
        <v>13003230</v>
      </c>
    </row>
    <row r="633" spans="1:6" x14ac:dyDescent="0.45">
      <c r="A633" t="s">
        <v>46</v>
      </c>
      <c r="B633" t="s">
        <v>59</v>
      </c>
      <c r="C633" s="1">
        <v>41729</v>
      </c>
      <c r="D633" s="4">
        <v>0</v>
      </c>
      <c r="E633">
        <v>204.15</v>
      </c>
      <c r="F633">
        <v>11880320</v>
      </c>
    </row>
    <row r="634" spans="1:6" x14ac:dyDescent="0.45">
      <c r="A634" t="s">
        <v>46</v>
      </c>
      <c r="B634" t="s">
        <v>59</v>
      </c>
      <c r="C634" s="1">
        <v>41736</v>
      </c>
      <c r="D634" s="4">
        <v>0</v>
      </c>
      <c r="E634">
        <v>217</v>
      </c>
      <c r="F634">
        <v>15278730</v>
      </c>
    </row>
    <row r="635" spans="1:6" x14ac:dyDescent="0.45">
      <c r="A635" t="s">
        <v>46</v>
      </c>
      <c r="B635" t="s">
        <v>59</v>
      </c>
      <c r="C635" s="1">
        <v>41743</v>
      </c>
      <c r="D635" s="4">
        <v>0</v>
      </c>
      <c r="E635">
        <v>211.99</v>
      </c>
      <c r="F635">
        <v>9375180</v>
      </c>
    </row>
    <row r="636" spans="1:6" x14ac:dyDescent="0.45">
      <c r="A636" t="s">
        <v>46</v>
      </c>
      <c r="B636" t="s">
        <v>59</v>
      </c>
      <c r="C636" s="1">
        <v>41750</v>
      </c>
      <c r="D636" s="4">
        <v>0</v>
      </c>
      <c r="E636">
        <v>205.78</v>
      </c>
      <c r="F636">
        <v>6611720</v>
      </c>
    </row>
    <row r="637" spans="1:6" x14ac:dyDescent="0.45">
      <c r="A637" t="s">
        <v>46</v>
      </c>
      <c r="B637" t="s">
        <v>59</v>
      </c>
      <c r="C637" s="1">
        <v>41757</v>
      </c>
      <c r="D637" s="4">
        <v>0</v>
      </c>
      <c r="E637">
        <v>201.93</v>
      </c>
      <c r="F637">
        <v>7131450</v>
      </c>
    </row>
    <row r="638" spans="1:6" x14ac:dyDescent="0.45">
      <c r="A638" t="s">
        <v>46</v>
      </c>
      <c r="B638" t="s">
        <v>59</v>
      </c>
      <c r="C638" s="1">
        <v>41764</v>
      </c>
      <c r="D638" s="4">
        <v>0</v>
      </c>
      <c r="E638">
        <v>209.58</v>
      </c>
      <c r="F638">
        <v>5312790</v>
      </c>
    </row>
    <row r="639" spans="1:6" x14ac:dyDescent="0.45">
      <c r="A639" t="s">
        <v>46</v>
      </c>
      <c r="B639" t="s">
        <v>59</v>
      </c>
      <c r="C639" s="1">
        <v>41771</v>
      </c>
      <c r="D639" s="4">
        <v>0</v>
      </c>
      <c r="E639">
        <v>209</v>
      </c>
      <c r="F639">
        <v>6498710</v>
      </c>
    </row>
    <row r="640" spans="1:6" x14ac:dyDescent="0.45">
      <c r="A640" t="s">
        <v>46</v>
      </c>
      <c r="B640" t="s">
        <v>59</v>
      </c>
      <c r="C640" s="1">
        <v>41778</v>
      </c>
      <c r="D640" s="4">
        <v>0</v>
      </c>
      <c r="E640">
        <v>217.94</v>
      </c>
      <c r="F640">
        <v>9750600</v>
      </c>
    </row>
    <row r="641" spans="1:6" x14ac:dyDescent="0.45">
      <c r="A641" t="s">
        <v>46</v>
      </c>
      <c r="B641" t="s">
        <v>59</v>
      </c>
      <c r="C641" s="1">
        <v>41785</v>
      </c>
      <c r="D641" s="4">
        <v>0</v>
      </c>
      <c r="E641">
        <v>202.1</v>
      </c>
      <c r="F641">
        <v>8705370</v>
      </c>
    </row>
    <row r="642" spans="1:6" x14ac:dyDescent="0.45">
      <c r="A642" t="s">
        <v>46</v>
      </c>
      <c r="B642" t="s">
        <v>59</v>
      </c>
      <c r="C642" s="1">
        <v>41792</v>
      </c>
      <c r="D642" s="4">
        <v>0</v>
      </c>
      <c r="E642">
        <v>209.55</v>
      </c>
      <c r="F642">
        <v>7053640</v>
      </c>
    </row>
    <row r="643" spans="1:6" x14ac:dyDescent="0.45">
      <c r="A643" t="s">
        <v>46</v>
      </c>
      <c r="B643" t="s">
        <v>59</v>
      </c>
      <c r="C643" s="1">
        <v>41799</v>
      </c>
      <c r="D643" s="4">
        <v>0</v>
      </c>
      <c r="E643">
        <v>213</v>
      </c>
      <c r="F643">
        <v>4385880</v>
      </c>
    </row>
    <row r="644" spans="1:6" x14ac:dyDescent="0.45">
      <c r="A644" t="s">
        <v>46</v>
      </c>
      <c r="B644" t="s">
        <v>59</v>
      </c>
      <c r="C644" s="1">
        <v>41806</v>
      </c>
      <c r="D644" s="4">
        <v>0</v>
      </c>
      <c r="E644">
        <v>223.63</v>
      </c>
      <c r="F644">
        <v>13447550</v>
      </c>
    </row>
    <row r="645" spans="1:6" x14ac:dyDescent="0.45">
      <c r="A645" t="s">
        <v>46</v>
      </c>
      <c r="B645" t="s">
        <v>59</v>
      </c>
      <c r="C645" s="1">
        <v>41813</v>
      </c>
      <c r="D645" s="4">
        <v>0</v>
      </c>
      <c r="E645">
        <v>222.48</v>
      </c>
      <c r="F645">
        <v>8160160</v>
      </c>
    </row>
    <row r="646" spans="1:6" x14ac:dyDescent="0.45">
      <c r="A646" t="s">
        <v>46</v>
      </c>
      <c r="B646" t="s">
        <v>59</v>
      </c>
      <c r="C646" s="1">
        <v>41820</v>
      </c>
      <c r="D646" s="4">
        <v>0</v>
      </c>
      <c r="E646">
        <v>222.05</v>
      </c>
      <c r="F646">
        <v>5476250</v>
      </c>
    </row>
    <row r="647" spans="1:6" x14ac:dyDescent="0.45">
      <c r="A647" t="s">
        <v>46</v>
      </c>
      <c r="B647" t="s">
        <v>59</v>
      </c>
      <c r="C647" s="1">
        <v>41827</v>
      </c>
      <c r="D647" s="4">
        <v>0</v>
      </c>
      <c r="E647">
        <v>228.89</v>
      </c>
      <c r="F647">
        <v>7437490</v>
      </c>
    </row>
    <row r="648" spans="1:6" x14ac:dyDescent="0.45">
      <c r="A648" t="s">
        <v>46</v>
      </c>
      <c r="B648" t="s">
        <v>59</v>
      </c>
      <c r="C648" s="1">
        <v>41834</v>
      </c>
      <c r="D648" s="4">
        <v>0</v>
      </c>
      <c r="E648">
        <v>216.96</v>
      </c>
      <c r="F648">
        <v>10272120</v>
      </c>
    </row>
    <row r="649" spans="1:6" x14ac:dyDescent="0.45">
      <c r="A649" t="s">
        <v>46</v>
      </c>
      <c r="B649" t="s">
        <v>59</v>
      </c>
      <c r="C649" s="1">
        <v>41841</v>
      </c>
      <c r="D649" s="4">
        <v>0</v>
      </c>
      <c r="E649">
        <v>224.48</v>
      </c>
      <c r="F649">
        <v>8152980</v>
      </c>
    </row>
    <row r="650" spans="1:6" x14ac:dyDescent="0.45">
      <c r="A650" t="s">
        <v>46</v>
      </c>
      <c r="B650" t="s">
        <v>59</v>
      </c>
      <c r="C650" s="1">
        <v>41848</v>
      </c>
      <c r="D650" s="4">
        <v>0</v>
      </c>
      <c r="E650">
        <v>211.9</v>
      </c>
      <c r="F650">
        <v>9440880</v>
      </c>
    </row>
    <row r="651" spans="1:6" x14ac:dyDescent="0.45">
      <c r="A651" t="s">
        <v>46</v>
      </c>
      <c r="B651" t="s">
        <v>59</v>
      </c>
      <c r="C651" s="1">
        <v>41855</v>
      </c>
      <c r="D651" s="4">
        <v>0</v>
      </c>
      <c r="E651">
        <v>208.33</v>
      </c>
      <c r="F651">
        <v>10624280</v>
      </c>
    </row>
    <row r="652" spans="1:6" x14ac:dyDescent="0.45">
      <c r="A652" t="s">
        <v>46</v>
      </c>
      <c r="B652" t="s">
        <v>59</v>
      </c>
      <c r="C652" s="1">
        <v>41862</v>
      </c>
      <c r="D652" s="4">
        <v>0</v>
      </c>
      <c r="E652">
        <v>221.19</v>
      </c>
      <c r="F652">
        <v>8623430</v>
      </c>
    </row>
    <row r="653" spans="1:6" x14ac:dyDescent="0.45">
      <c r="A653" t="s">
        <v>46</v>
      </c>
      <c r="B653" t="s">
        <v>59</v>
      </c>
      <c r="C653" s="1">
        <v>41869</v>
      </c>
      <c r="D653" s="4">
        <v>0</v>
      </c>
      <c r="E653">
        <v>230.5</v>
      </c>
      <c r="F653">
        <v>9187190</v>
      </c>
    </row>
    <row r="654" spans="1:6" x14ac:dyDescent="0.45">
      <c r="A654" t="s">
        <v>46</v>
      </c>
      <c r="B654" t="s">
        <v>59</v>
      </c>
      <c r="C654" s="1">
        <v>41876</v>
      </c>
      <c r="D654" s="4">
        <v>0</v>
      </c>
      <c r="E654">
        <v>228</v>
      </c>
      <c r="F654">
        <v>5854540</v>
      </c>
    </row>
    <row r="655" spans="1:6" x14ac:dyDescent="0.45">
      <c r="A655" t="s">
        <v>46</v>
      </c>
      <c r="B655" t="s">
        <v>59</v>
      </c>
      <c r="C655" s="1">
        <v>41883</v>
      </c>
      <c r="D655" s="4">
        <v>0</v>
      </c>
      <c r="E655">
        <v>242.7</v>
      </c>
      <c r="F655">
        <v>11322000</v>
      </c>
    </row>
    <row r="656" spans="1:6" x14ac:dyDescent="0.45">
      <c r="A656" t="s">
        <v>46</v>
      </c>
      <c r="B656" t="s">
        <v>59</v>
      </c>
      <c r="C656" s="1">
        <v>41890</v>
      </c>
      <c r="D656" s="4">
        <v>0</v>
      </c>
      <c r="E656">
        <v>234.9</v>
      </c>
      <c r="F656">
        <v>8086330</v>
      </c>
    </row>
    <row r="657" spans="1:6" x14ac:dyDescent="0.45">
      <c r="A657" t="s">
        <v>46</v>
      </c>
      <c r="B657" t="s">
        <v>59</v>
      </c>
      <c r="C657" s="1">
        <v>41897</v>
      </c>
      <c r="D657" s="4">
        <v>0</v>
      </c>
      <c r="E657">
        <v>230.89</v>
      </c>
      <c r="F657">
        <v>12828830</v>
      </c>
    </row>
    <row r="658" spans="1:6" x14ac:dyDescent="0.45">
      <c r="A658" t="s">
        <v>46</v>
      </c>
      <c r="B658" t="s">
        <v>59</v>
      </c>
      <c r="C658" s="1">
        <v>41904</v>
      </c>
      <c r="D658" s="4">
        <v>0</v>
      </c>
      <c r="E658">
        <v>235.97</v>
      </c>
      <c r="F658">
        <v>8240110</v>
      </c>
    </row>
    <row r="659" spans="1:6" x14ac:dyDescent="0.45">
      <c r="A659" t="s">
        <v>46</v>
      </c>
      <c r="B659" t="s">
        <v>59</v>
      </c>
      <c r="C659" s="1">
        <v>41911</v>
      </c>
      <c r="D659" s="4">
        <v>0</v>
      </c>
      <c r="E659">
        <v>226</v>
      </c>
      <c r="F659">
        <v>10734100</v>
      </c>
    </row>
    <row r="660" spans="1:6" x14ac:dyDescent="0.45">
      <c r="A660" t="s">
        <v>46</v>
      </c>
      <c r="B660" t="s">
        <v>59</v>
      </c>
      <c r="C660" s="1">
        <v>41918</v>
      </c>
      <c r="D660" s="4">
        <v>0</v>
      </c>
      <c r="E660">
        <v>226</v>
      </c>
      <c r="F660">
        <v>8469010</v>
      </c>
    </row>
    <row r="661" spans="1:6" x14ac:dyDescent="0.45">
      <c r="A661" t="s">
        <v>46</v>
      </c>
      <c r="B661" t="s">
        <v>59</v>
      </c>
      <c r="C661" s="1">
        <v>41925</v>
      </c>
      <c r="D661" s="4">
        <v>0</v>
      </c>
      <c r="E661">
        <v>224.45</v>
      </c>
      <c r="F661">
        <v>10823590</v>
      </c>
    </row>
    <row r="662" spans="1:6" x14ac:dyDescent="0.45">
      <c r="A662" t="s">
        <v>46</v>
      </c>
      <c r="B662" t="s">
        <v>59</v>
      </c>
      <c r="C662" s="1">
        <v>41932</v>
      </c>
      <c r="D662" s="4">
        <v>0</v>
      </c>
      <c r="E662">
        <v>221</v>
      </c>
      <c r="F662">
        <v>7750660</v>
      </c>
    </row>
    <row r="663" spans="1:6" x14ac:dyDescent="0.45">
      <c r="A663" t="s">
        <v>46</v>
      </c>
      <c r="B663" t="s">
        <v>59</v>
      </c>
      <c r="C663" s="1">
        <v>41939</v>
      </c>
      <c r="D663" s="4">
        <v>0</v>
      </c>
      <c r="E663">
        <v>259.8</v>
      </c>
      <c r="F663">
        <v>13330410</v>
      </c>
    </row>
    <row r="664" spans="1:6" x14ac:dyDescent="0.45">
      <c r="A664" t="s">
        <v>46</v>
      </c>
      <c r="B664" t="s">
        <v>59</v>
      </c>
      <c r="C664" s="1">
        <v>41946</v>
      </c>
      <c r="D664" s="4">
        <v>0</v>
      </c>
      <c r="E664">
        <v>255.5</v>
      </c>
      <c r="F664">
        <v>9257010</v>
      </c>
    </row>
    <row r="665" spans="1:6" x14ac:dyDescent="0.45">
      <c r="A665" t="s">
        <v>46</v>
      </c>
      <c r="B665" t="s">
        <v>59</v>
      </c>
      <c r="C665" s="1">
        <v>41953</v>
      </c>
      <c r="D665" s="4">
        <v>0</v>
      </c>
      <c r="E665">
        <v>249.4</v>
      </c>
      <c r="F665">
        <v>7032980</v>
      </c>
    </row>
    <row r="666" spans="1:6" x14ac:dyDescent="0.45">
      <c r="A666" t="s">
        <v>46</v>
      </c>
      <c r="B666" t="s">
        <v>59</v>
      </c>
      <c r="C666" s="1">
        <v>41960</v>
      </c>
      <c r="D666" s="4">
        <v>0</v>
      </c>
      <c r="E666">
        <v>252.2</v>
      </c>
      <c r="F666">
        <v>8560300</v>
      </c>
    </row>
    <row r="667" spans="1:6" x14ac:dyDescent="0.45">
      <c r="A667" t="s">
        <v>46</v>
      </c>
      <c r="B667" t="s">
        <v>59</v>
      </c>
      <c r="C667" s="1">
        <v>41967</v>
      </c>
      <c r="D667" s="4">
        <v>0</v>
      </c>
      <c r="E667">
        <v>248.65</v>
      </c>
      <c r="F667">
        <v>8786770</v>
      </c>
    </row>
    <row r="668" spans="1:6" x14ac:dyDescent="0.45">
      <c r="A668" t="s">
        <v>46</v>
      </c>
      <c r="B668" t="s">
        <v>59</v>
      </c>
      <c r="C668" s="1">
        <v>41974</v>
      </c>
      <c r="D668" s="4">
        <v>0</v>
      </c>
      <c r="E668">
        <v>242.4</v>
      </c>
      <c r="F668">
        <v>15285090</v>
      </c>
    </row>
    <row r="669" spans="1:6" x14ac:dyDescent="0.45">
      <c r="A669" t="s">
        <v>46</v>
      </c>
      <c r="B669" t="s">
        <v>59</v>
      </c>
      <c r="C669" s="1">
        <v>41981</v>
      </c>
      <c r="D669" s="4">
        <v>0</v>
      </c>
      <c r="E669">
        <v>231.5</v>
      </c>
      <c r="F669">
        <v>10709920</v>
      </c>
    </row>
    <row r="670" spans="1:6" x14ac:dyDescent="0.45">
      <c r="A670" t="s">
        <v>46</v>
      </c>
      <c r="B670" t="s">
        <v>59</v>
      </c>
      <c r="C670" s="1">
        <v>41988</v>
      </c>
      <c r="D670" s="4">
        <v>0</v>
      </c>
      <c r="E670">
        <v>214.1</v>
      </c>
      <c r="F670">
        <v>21892600</v>
      </c>
    </row>
    <row r="671" spans="1:6" x14ac:dyDescent="0.45">
      <c r="A671" t="s">
        <v>46</v>
      </c>
      <c r="B671" t="s">
        <v>59</v>
      </c>
      <c r="C671" s="1">
        <v>41995</v>
      </c>
      <c r="D671" s="4">
        <v>0</v>
      </c>
      <c r="E671">
        <v>238.2</v>
      </c>
      <c r="F671">
        <v>6513750</v>
      </c>
    </row>
    <row r="672" spans="1:6" x14ac:dyDescent="0.45">
      <c r="A672" t="s">
        <v>46</v>
      </c>
      <c r="B672" t="s">
        <v>59</v>
      </c>
      <c r="C672" s="1">
        <v>42002</v>
      </c>
      <c r="D672" s="4">
        <v>0</v>
      </c>
      <c r="E672">
        <v>228.5</v>
      </c>
      <c r="F672">
        <v>4355920</v>
      </c>
    </row>
    <row r="673" spans="1:6" x14ac:dyDescent="0.45">
      <c r="A673" t="s">
        <v>46</v>
      </c>
      <c r="B673" t="s">
        <v>59</v>
      </c>
      <c r="C673" s="1">
        <v>42009</v>
      </c>
      <c r="D673" s="4">
        <v>0</v>
      </c>
      <c r="E673">
        <v>234.05</v>
      </c>
      <c r="F673">
        <v>7199860</v>
      </c>
    </row>
    <row r="674" spans="1:6" x14ac:dyDescent="0.45">
      <c r="A674" t="s">
        <v>46</v>
      </c>
      <c r="B674" t="s">
        <v>59</v>
      </c>
      <c r="C674" s="1">
        <v>42016</v>
      </c>
      <c r="D674" s="4">
        <v>0</v>
      </c>
      <c r="E674">
        <v>260</v>
      </c>
      <c r="F674">
        <v>10854550</v>
      </c>
    </row>
    <row r="675" spans="1:6" x14ac:dyDescent="0.45">
      <c r="A675" t="s">
        <v>46</v>
      </c>
      <c r="B675" t="s">
        <v>59</v>
      </c>
      <c r="C675" s="1">
        <v>42023</v>
      </c>
      <c r="D675" s="4">
        <v>0</v>
      </c>
      <c r="E675">
        <v>297.95</v>
      </c>
      <c r="F675">
        <v>13238020</v>
      </c>
    </row>
    <row r="676" spans="1:6" x14ac:dyDescent="0.45">
      <c r="A676" t="s">
        <v>46</v>
      </c>
      <c r="B676" t="s">
        <v>59</v>
      </c>
      <c r="C676" s="1">
        <v>42030</v>
      </c>
      <c r="D676" s="4">
        <v>0</v>
      </c>
      <c r="E676">
        <v>270.14999999999998</v>
      </c>
      <c r="F676">
        <v>13723250</v>
      </c>
    </row>
    <row r="677" spans="1:6" x14ac:dyDescent="0.45">
      <c r="A677" t="s">
        <v>46</v>
      </c>
      <c r="B677" t="s">
        <v>59</v>
      </c>
      <c r="C677" s="1">
        <v>42037</v>
      </c>
      <c r="D677" s="4">
        <v>0</v>
      </c>
      <c r="E677">
        <v>335.5</v>
      </c>
      <c r="F677">
        <v>15261550</v>
      </c>
    </row>
    <row r="678" spans="1:6" x14ac:dyDescent="0.45">
      <c r="A678" t="s">
        <v>46</v>
      </c>
      <c r="B678" t="s">
        <v>59</v>
      </c>
      <c r="C678" s="1">
        <v>42044</v>
      </c>
      <c r="D678" s="4">
        <v>0</v>
      </c>
      <c r="E678">
        <v>353</v>
      </c>
      <c r="F678">
        <v>15127600</v>
      </c>
    </row>
    <row r="679" spans="1:6" x14ac:dyDescent="0.45">
      <c r="A679" t="s">
        <v>46</v>
      </c>
      <c r="B679" t="s">
        <v>59</v>
      </c>
      <c r="C679" s="1">
        <v>42051</v>
      </c>
      <c r="D679" s="4">
        <v>0</v>
      </c>
      <c r="E679">
        <v>345.8</v>
      </c>
      <c r="F679">
        <v>7578510</v>
      </c>
    </row>
    <row r="680" spans="1:6" x14ac:dyDescent="0.45">
      <c r="A680" t="s">
        <v>46</v>
      </c>
      <c r="B680" t="s">
        <v>59</v>
      </c>
      <c r="C680" s="1">
        <v>42058</v>
      </c>
      <c r="D680" s="4">
        <v>0</v>
      </c>
      <c r="E680">
        <v>316</v>
      </c>
      <c r="F680">
        <v>6074170</v>
      </c>
    </row>
    <row r="681" spans="1:6" x14ac:dyDescent="0.45">
      <c r="A681" t="s">
        <v>46</v>
      </c>
      <c r="B681" t="s">
        <v>59</v>
      </c>
      <c r="C681" s="1">
        <v>42065</v>
      </c>
      <c r="D681" s="4">
        <v>0</v>
      </c>
      <c r="E681">
        <v>298.2</v>
      </c>
      <c r="F681">
        <v>10811740</v>
      </c>
    </row>
    <row r="682" spans="1:6" x14ac:dyDescent="0.45">
      <c r="A682" t="s">
        <v>46</v>
      </c>
      <c r="B682" t="s">
        <v>59</v>
      </c>
      <c r="C682" s="1">
        <v>42072</v>
      </c>
      <c r="D682" s="4">
        <v>0</v>
      </c>
      <c r="E682">
        <v>277.95</v>
      </c>
      <c r="F682">
        <v>10596060</v>
      </c>
    </row>
    <row r="683" spans="1:6" x14ac:dyDescent="0.45">
      <c r="A683" t="s">
        <v>46</v>
      </c>
      <c r="B683" t="s">
        <v>59</v>
      </c>
      <c r="C683" s="1">
        <v>42079</v>
      </c>
      <c r="D683" s="4">
        <v>0</v>
      </c>
      <c r="E683">
        <v>294.25</v>
      </c>
      <c r="F683">
        <v>11931970</v>
      </c>
    </row>
    <row r="684" spans="1:6" x14ac:dyDescent="0.45">
      <c r="A684" t="s">
        <v>46</v>
      </c>
      <c r="B684" t="s">
        <v>59</v>
      </c>
      <c r="C684" s="1">
        <v>42086</v>
      </c>
      <c r="D684" s="4">
        <v>0</v>
      </c>
      <c r="E684">
        <v>267</v>
      </c>
      <c r="F684">
        <v>8645290</v>
      </c>
    </row>
    <row r="685" spans="1:6" x14ac:dyDescent="0.45">
      <c r="A685" t="s">
        <v>46</v>
      </c>
      <c r="B685" t="s">
        <v>59</v>
      </c>
      <c r="C685" s="1">
        <v>42093</v>
      </c>
      <c r="D685" s="4">
        <v>0</v>
      </c>
      <c r="E685">
        <v>299</v>
      </c>
      <c r="F685">
        <v>8514800</v>
      </c>
    </row>
    <row r="686" spans="1:6" x14ac:dyDescent="0.45">
      <c r="A686" t="s">
        <v>46</v>
      </c>
      <c r="B686" t="s">
        <v>59</v>
      </c>
      <c r="C686" s="1">
        <v>42100</v>
      </c>
      <c r="D686" s="4">
        <v>0</v>
      </c>
      <c r="E686">
        <v>297.2</v>
      </c>
      <c r="F686">
        <v>8662110</v>
      </c>
    </row>
    <row r="687" spans="1:6" x14ac:dyDescent="0.45">
      <c r="A687" t="s">
        <v>46</v>
      </c>
      <c r="B687" t="s">
        <v>59</v>
      </c>
      <c r="C687" s="1">
        <v>42107</v>
      </c>
      <c r="D687" s="4">
        <v>0</v>
      </c>
      <c r="E687">
        <v>292.2</v>
      </c>
      <c r="F687">
        <v>9708660</v>
      </c>
    </row>
    <row r="688" spans="1:6" x14ac:dyDescent="0.45">
      <c r="A688" t="s">
        <v>46</v>
      </c>
      <c r="B688" t="s">
        <v>59</v>
      </c>
      <c r="C688" s="1">
        <v>42114</v>
      </c>
      <c r="D688" s="4">
        <v>0</v>
      </c>
      <c r="E688">
        <v>297</v>
      </c>
      <c r="F688">
        <v>9409700</v>
      </c>
    </row>
    <row r="689" spans="1:6" x14ac:dyDescent="0.45">
      <c r="A689" t="s">
        <v>46</v>
      </c>
      <c r="B689" t="s">
        <v>59</v>
      </c>
      <c r="C689" s="1">
        <v>42121</v>
      </c>
      <c r="D689" s="4">
        <v>0</v>
      </c>
      <c r="E689">
        <v>292.35000000000002</v>
      </c>
      <c r="F689">
        <v>8015430</v>
      </c>
    </row>
    <row r="690" spans="1:6" x14ac:dyDescent="0.45">
      <c r="A690" t="s">
        <v>46</v>
      </c>
      <c r="B690" t="s">
        <v>59</v>
      </c>
      <c r="C690" s="1">
        <v>42128</v>
      </c>
      <c r="D690" s="4">
        <v>0</v>
      </c>
      <c r="E690">
        <v>303.25</v>
      </c>
      <c r="F690">
        <v>6642520</v>
      </c>
    </row>
    <row r="691" spans="1:6" x14ac:dyDescent="0.45">
      <c r="A691" t="s">
        <v>46</v>
      </c>
      <c r="B691" t="s">
        <v>59</v>
      </c>
      <c r="C691" s="1">
        <v>42135</v>
      </c>
      <c r="D691" s="4">
        <v>0</v>
      </c>
      <c r="E691">
        <v>296.7</v>
      </c>
      <c r="F691">
        <v>5115210</v>
      </c>
    </row>
    <row r="692" spans="1:6" x14ac:dyDescent="0.45">
      <c r="A692" t="s">
        <v>46</v>
      </c>
      <c r="B692" t="s">
        <v>59</v>
      </c>
      <c r="C692" s="1">
        <v>42142</v>
      </c>
      <c r="D692" s="4">
        <v>0</v>
      </c>
      <c r="E692">
        <v>302.60000000000002</v>
      </c>
      <c r="F692">
        <v>4415110</v>
      </c>
    </row>
    <row r="693" spans="1:6" x14ac:dyDescent="0.45">
      <c r="A693" t="s">
        <v>46</v>
      </c>
      <c r="B693" t="s">
        <v>59</v>
      </c>
      <c r="C693" s="1">
        <v>42149</v>
      </c>
      <c r="D693" s="4">
        <v>0</v>
      </c>
      <c r="E693">
        <v>280.2</v>
      </c>
      <c r="F693">
        <v>7202290</v>
      </c>
    </row>
    <row r="694" spans="1:6" x14ac:dyDescent="0.45">
      <c r="A694" t="s">
        <v>46</v>
      </c>
      <c r="B694" t="s">
        <v>59</v>
      </c>
      <c r="C694" s="1">
        <v>42156</v>
      </c>
      <c r="D694" s="4">
        <v>0</v>
      </c>
      <c r="E694">
        <v>300.89999999999998</v>
      </c>
      <c r="F694">
        <v>8072360</v>
      </c>
    </row>
    <row r="695" spans="1:6" x14ac:dyDescent="0.45">
      <c r="A695" t="s">
        <v>46</v>
      </c>
      <c r="B695" t="s">
        <v>59</v>
      </c>
      <c r="C695" s="1">
        <v>42163</v>
      </c>
      <c r="D695" s="4">
        <v>0</v>
      </c>
      <c r="E695">
        <v>296.89999999999998</v>
      </c>
      <c r="F695">
        <v>4953420</v>
      </c>
    </row>
    <row r="696" spans="1:6" x14ac:dyDescent="0.45">
      <c r="A696" t="s">
        <v>46</v>
      </c>
      <c r="B696" t="s">
        <v>59</v>
      </c>
      <c r="C696" s="1">
        <v>42170</v>
      </c>
      <c r="D696" s="4">
        <v>0</v>
      </c>
      <c r="E696">
        <v>290.39999999999998</v>
      </c>
      <c r="F696">
        <v>5355220</v>
      </c>
    </row>
    <row r="697" spans="1:6" x14ac:dyDescent="0.45">
      <c r="A697" t="s">
        <v>46</v>
      </c>
      <c r="B697" t="s">
        <v>59</v>
      </c>
      <c r="C697" s="1">
        <v>42177</v>
      </c>
      <c r="D697" s="4">
        <v>0</v>
      </c>
      <c r="E697">
        <v>296.55</v>
      </c>
      <c r="F697">
        <v>5027130</v>
      </c>
    </row>
    <row r="698" spans="1:6" x14ac:dyDescent="0.45">
      <c r="A698" t="s">
        <v>46</v>
      </c>
      <c r="B698" t="s">
        <v>59</v>
      </c>
      <c r="C698" s="1">
        <v>42184</v>
      </c>
      <c r="D698" s="4">
        <v>0</v>
      </c>
      <c r="E698">
        <v>297.64999999999998</v>
      </c>
      <c r="F698">
        <v>6398100</v>
      </c>
    </row>
    <row r="699" spans="1:6" x14ac:dyDescent="0.45">
      <c r="A699" t="s">
        <v>46</v>
      </c>
      <c r="B699" t="s">
        <v>59</v>
      </c>
      <c r="C699" s="1">
        <v>42191</v>
      </c>
      <c r="D699" s="4">
        <v>0</v>
      </c>
      <c r="E699">
        <v>289.5</v>
      </c>
      <c r="F699">
        <v>7391090</v>
      </c>
    </row>
    <row r="700" spans="1:6" x14ac:dyDescent="0.45">
      <c r="A700" t="s">
        <v>46</v>
      </c>
      <c r="B700" t="s">
        <v>59</v>
      </c>
      <c r="C700" s="1">
        <v>42198</v>
      </c>
      <c r="D700" s="4">
        <v>0</v>
      </c>
      <c r="E700">
        <v>295</v>
      </c>
      <c r="F700">
        <v>6450150</v>
      </c>
    </row>
    <row r="701" spans="1:6" x14ac:dyDescent="0.45">
      <c r="A701" t="s">
        <v>46</v>
      </c>
      <c r="B701" t="s">
        <v>59</v>
      </c>
      <c r="C701" s="1">
        <v>42205</v>
      </c>
      <c r="D701" s="4">
        <v>0</v>
      </c>
      <c r="E701">
        <v>278.05</v>
      </c>
      <c r="F701">
        <v>6804170</v>
      </c>
    </row>
    <row r="702" spans="1:6" x14ac:dyDescent="0.45">
      <c r="A702" t="s">
        <v>46</v>
      </c>
      <c r="B702" t="s">
        <v>59</v>
      </c>
      <c r="C702" s="1">
        <v>42212</v>
      </c>
      <c r="D702" s="4">
        <v>0</v>
      </c>
      <c r="E702">
        <v>301.85000000000002</v>
      </c>
      <c r="F702">
        <v>12907520</v>
      </c>
    </row>
    <row r="703" spans="1:6" x14ac:dyDescent="0.45">
      <c r="A703" t="s">
        <v>46</v>
      </c>
      <c r="B703" t="s">
        <v>59</v>
      </c>
      <c r="C703" s="1">
        <v>42219</v>
      </c>
      <c r="D703" s="4">
        <v>0</v>
      </c>
      <c r="E703">
        <v>306.14999999999998</v>
      </c>
      <c r="F703">
        <v>9622380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workbookViewId="0">
      <selection activeCell="K25" sqref="K25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47</v>
      </c>
      <c r="B2" t="s">
        <v>59</v>
      </c>
      <c r="C2" s="1">
        <v>37263</v>
      </c>
      <c r="D2" s="4">
        <v>0</v>
      </c>
      <c r="E2">
        <v>12.45</v>
      </c>
      <c r="F2">
        <v>3033000</v>
      </c>
    </row>
    <row r="3" spans="1:6" x14ac:dyDescent="0.45">
      <c r="A3" t="s">
        <v>47</v>
      </c>
      <c r="B3" t="s">
        <v>59</v>
      </c>
      <c r="C3" s="1">
        <v>37270</v>
      </c>
      <c r="D3" s="4">
        <v>0</v>
      </c>
      <c r="E3">
        <v>12.18</v>
      </c>
      <c r="F3">
        <v>3440800</v>
      </c>
    </row>
    <row r="4" spans="1:6" x14ac:dyDescent="0.45">
      <c r="A4" t="s">
        <v>47</v>
      </c>
      <c r="B4" t="s">
        <v>59</v>
      </c>
      <c r="C4" s="1">
        <v>37277</v>
      </c>
      <c r="D4" s="4">
        <v>0</v>
      </c>
      <c r="E4">
        <v>11.250999999999999</v>
      </c>
      <c r="F4">
        <v>4561400</v>
      </c>
    </row>
    <row r="5" spans="1:6" x14ac:dyDescent="0.45">
      <c r="A5" t="s">
        <v>47</v>
      </c>
      <c r="B5" t="s">
        <v>59</v>
      </c>
      <c r="C5" s="1">
        <v>37284</v>
      </c>
      <c r="D5" s="4">
        <v>0</v>
      </c>
      <c r="E5">
        <v>11.5</v>
      </c>
      <c r="F5">
        <v>2005400</v>
      </c>
    </row>
    <row r="6" spans="1:6" x14ac:dyDescent="0.45">
      <c r="A6" t="s">
        <v>47</v>
      </c>
      <c r="B6" t="s">
        <v>59</v>
      </c>
      <c r="C6" s="1">
        <v>37291</v>
      </c>
      <c r="D6" s="4">
        <v>0</v>
      </c>
      <c r="E6">
        <v>11.85</v>
      </c>
      <c r="F6">
        <v>392200</v>
      </c>
    </row>
    <row r="7" spans="1:6" x14ac:dyDescent="0.45">
      <c r="A7" t="s">
        <v>47</v>
      </c>
      <c r="B7" t="s">
        <v>59</v>
      </c>
      <c r="C7" s="1">
        <v>37298</v>
      </c>
      <c r="D7" s="4">
        <v>0</v>
      </c>
      <c r="E7">
        <v>12.42</v>
      </c>
      <c r="F7">
        <v>608600</v>
      </c>
    </row>
    <row r="8" spans="1:6" x14ac:dyDescent="0.45">
      <c r="A8" t="s">
        <v>47</v>
      </c>
      <c r="B8" t="s">
        <v>59</v>
      </c>
      <c r="C8" s="1">
        <v>37305</v>
      </c>
      <c r="D8" s="4">
        <v>0</v>
      </c>
      <c r="E8">
        <v>12.4</v>
      </c>
      <c r="F8">
        <v>181600</v>
      </c>
    </row>
    <row r="9" spans="1:6" x14ac:dyDescent="0.45">
      <c r="A9" t="s">
        <v>47</v>
      </c>
      <c r="B9" t="s">
        <v>59</v>
      </c>
      <c r="C9" s="1">
        <v>37312</v>
      </c>
      <c r="D9" s="4">
        <v>0</v>
      </c>
      <c r="E9">
        <v>12.85</v>
      </c>
      <c r="F9">
        <v>454800</v>
      </c>
    </row>
    <row r="10" spans="1:6" x14ac:dyDescent="0.45">
      <c r="A10" t="s">
        <v>47</v>
      </c>
      <c r="B10" t="s">
        <v>59</v>
      </c>
      <c r="C10" s="1">
        <v>37319</v>
      </c>
      <c r="D10" s="4">
        <v>0</v>
      </c>
      <c r="E10">
        <v>12.95</v>
      </c>
      <c r="F10">
        <v>639800</v>
      </c>
    </row>
    <row r="11" spans="1:6" x14ac:dyDescent="0.45">
      <c r="A11" t="s">
        <v>47</v>
      </c>
      <c r="B11" t="s">
        <v>59</v>
      </c>
      <c r="C11" s="1">
        <v>37326</v>
      </c>
      <c r="D11" s="4">
        <v>0</v>
      </c>
      <c r="E11">
        <v>14.6</v>
      </c>
      <c r="F11">
        <v>2361800</v>
      </c>
    </row>
    <row r="12" spans="1:6" x14ac:dyDescent="0.45">
      <c r="A12" t="s">
        <v>47</v>
      </c>
      <c r="B12" t="s">
        <v>59</v>
      </c>
      <c r="C12" s="1">
        <v>37333</v>
      </c>
      <c r="D12" s="4">
        <v>0</v>
      </c>
      <c r="E12">
        <v>14.25</v>
      </c>
      <c r="F12">
        <v>1081400</v>
      </c>
    </row>
    <row r="13" spans="1:6" x14ac:dyDescent="0.45">
      <c r="A13" t="s">
        <v>47</v>
      </c>
      <c r="B13" t="s">
        <v>59</v>
      </c>
      <c r="C13" s="1">
        <v>37340</v>
      </c>
      <c r="D13" s="4">
        <v>0</v>
      </c>
      <c r="E13">
        <v>15.9</v>
      </c>
      <c r="F13">
        <v>2366500</v>
      </c>
    </row>
    <row r="14" spans="1:6" x14ac:dyDescent="0.45">
      <c r="A14" t="s">
        <v>47</v>
      </c>
      <c r="B14" t="s">
        <v>59</v>
      </c>
      <c r="C14" s="1">
        <v>37347</v>
      </c>
      <c r="D14" s="4">
        <v>0</v>
      </c>
      <c r="E14">
        <v>15.03</v>
      </c>
      <c r="F14">
        <v>606800</v>
      </c>
    </row>
    <row r="15" spans="1:6" x14ac:dyDescent="0.45">
      <c r="A15" t="s">
        <v>47</v>
      </c>
      <c r="B15" t="s">
        <v>59</v>
      </c>
      <c r="C15" s="1">
        <v>37354</v>
      </c>
      <c r="D15" s="4">
        <v>0</v>
      </c>
      <c r="E15">
        <v>16</v>
      </c>
      <c r="F15">
        <v>1649300</v>
      </c>
    </row>
    <row r="16" spans="1:6" x14ac:dyDescent="0.45">
      <c r="A16" t="s">
        <v>47</v>
      </c>
      <c r="B16" t="s">
        <v>59</v>
      </c>
      <c r="C16" s="1">
        <v>37361</v>
      </c>
      <c r="D16" s="4">
        <v>0</v>
      </c>
      <c r="E16">
        <v>16.86</v>
      </c>
      <c r="F16">
        <v>2010900</v>
      </c>
    </row>
    <row r="17" spans="1:6" x14ac:dyDescent="0.45">
      <c r="A17" t="s">
        <v>47</v>
      </c>
      <c r="B17" t="s">
        <v>59</v>
      </c>
      <c r="C17" s="1">
        <v>37368</v>
      </c>
      <c r="D17" s="4">
        <v>0</v>
      </c>
      <c r="E17">
        <v>18.98</v>
      </c>
      <c r="F17">
        <v>2722100</v>
      </c>
    </row>
    <row r="18" spans="1:6" x14ac:dyDescent="0.45">
      <c r="A18" t="s">
        <v>47</v>
      </c>
      <c r="B18" t="s">
        <v>59</v>
      </c>
      <c r="C18" s="1">
        <v>37375</v>
      </c>
      <c r="D18" s="4">
        <v>0</v>
      </c>
      <c r="E18">
        <v>18.7</v>
      </c>
      <c r="F18">
        <v>366200</v>
      </c>
    </row>
    <row r="19" spans="1:6" x14ac:dyDescent="0.45">
      <c r="A19" t="s">
        <v>47</v>
      </c>
      <c r="B19" t="s">
        <v>59</v>
      </c>
      <c r="C19" s="1">
        <v>37382</v>
      </c>
      <c r="D19" s="4">
        <v>0</v>
      </c>
      <c r="E19">
        <v>18.489999999999998</v>
      </c>
      <c r="F19">
        <v>620300</v>
      </c>
    </row>
    <row r="20" spans="1:6" x14ac:dyDescent="0.45">
      <c r="A20" t="s">
        <v>47</v>
      </c>
      <c r="B20" t="s">
        <v>59</v>
      </c>
      <c r="C20" s="1">
        <v>37389</v>
      </c>
      <c r="D20" s="4">
        <v>0</v>
      </c>
      <c r="E20">
        <v>18.8</v>
      </c>
      <c r="F20">
        <v>2299900</v>
      </c>
    </row>
    <row r="21" spans="1:6" x14ac:dyDescent="0.45">
      <c r="A21" t="s">
        <v>47</v>
      </c>
      <c r="B21" t="s">
        <v>59</v>
      </c>
      <c r="C21" s="1">
        <v>37396</v>
      </c>
      <c r="D21" s="4">
        <v>0</v>
      </c>
      <c r="E21">
        <v>17.79</v>
      </c>
      <c r="F21">
        <v>1792700</v>
      </c>
    </row>
    <row r="22" spans="1:6" x14ac:dyDescent="0.45">
      <c r="A22" t="s">
        <v>47</v>
      </c>
      <c r="B22" t="s">
        <v>59</v>
      </c>
      <c r="C22" s="1">
        <v>37403</v>
      </c>
      <c r="D22" s="4">
        <v>0</v>
      </c>
      <c r="E22">
        <v>15.9</v>
      </c>
      <c r="F22">
        <v>625500</v>
      </c>
    </row>
    <row r="23" spans="1:6" x14ac:dyDescent="0.45">
      <c r="A23" t="s">
        <v>47</v>
      </c>
      <c r="B23" t="s">
        <v>59</v>
      </c>
      <c r="C23" s="1">
        <v>37410</v>
      </c>
      <c r="D23" s="4">
        <v>0</v>
      </c>
      <c r="E23">
        <v>15.84</v>
      </c>
      <c r="F23">
        <v>328900</v>
      </c>
    </row>
    <row r="24" spans="1:6" x14ac:dyDescent="0.45">
      <c r="A24" t="s">
        <v>47</v>
      </c>
      <c r="B24" t="s">
        <v>59</v>
      </c>
      <c r="C24" s="1">
        <v>37417</v>
      </c>
      <c r="D24" s="4">
        <v>0</v>
      </c>
      <c r="E24">
        <v>15.45</v>
      </c>
      <c r="F24">
        <v>687700</v>
      </c>
    </row>
    <row r="25" spans="1:6" x14ac:dyDescent="0.45">
      <c r="A25" t="s">
        <v>47</v>
      </c>
      <c r="B25" t="s">
        <v>59</v>
      </c>
      <c r="C25" s="1">
        <v>37424</v>
      </c>
      <c r="D25" s="4">
        <v>0</v>
      </c>
      <c r="E25">
        <v>14.43</v>
      </c>
      <c r="F25">
        <v>612500</v>
      </c>
    </row>
    <row r="26" spans="1:6" x14ac:dyDescent="0.45">
      <c r="A26" t="s">
        <v>47</v>
      </c>
      <c r="B26" t="s">
        <v>59</v>
      </c>
      <c r="C26" s="1">
        <v>37431</v>
      </c>
      <c r="D26" s="4">
        <v>0</v>
      </c>
      <c r="E26">
        <v>13.85</v>
      </c>
      <c r="F26">
        <v>432500</v>
      </c>
    </row>
    <row r="27" spans="1:6" x14ac:dyDescent="0.45">
      <c r="A27" t="s">
        <v>47</v>
      </c>
      <c r="B27" t="s">
        <v>59</v>
      </c>
      <c r="C27" s="1">
        <v>37438</v>
      </c>
      <c r="D27" s="4">
        <v>0</v>
      </c>
      <c r="E27">
        <v>14.4</v>
      </c>
      <c r="F27">
        <v>832200</v>
      </c>
    </row>
    <row r="28" spans="1:6" x14ac:dyDescent="0.45">
      <c r="A28" t="s">
        <v>47</v>
      </c>
      <c r="B28" t="s">
        <v>59</v>
      </c>
      <c r="C28" s="1">
        <v>37445</v>
      </c>
      <c r="D28" s="4">
        <v>0</v>
      </c>
      <c r="E28">
        <v>13.85</v>
      </c>
      <c r="F28">
        <v>253300</v>
      </c>
    </row>
    <row r="29" spans="1:6" x14ac:dyDescent="0.45">
      <c r="A29" t="s">
        <v>47</v>
      </c>
      <c r="B29" t="s">
        <v>59</v>
      </c>
      <c r="C29" s="1">
        <v>37452</v>
      </c>
      <c r="D29" s="4">
        <v>0</v>
      </c>
      <c r="E29">
        <v>13.6</v>
      </c>
      <c r="F29">
        <v>213200</v>
      </c>
    </row>
    <row r="30" spans="1:6" x14ac:dyDescent="0.45">
      <c r="A30" t="s">
        <v>47</v>
      </c>
      <c r="B30" t="s">
        <v>59</v>
      </c>
      <c r="C30" s="1">
        <v>37459</v>
      </c>
      <c r="D30" s="4">
        <v>0</v>
      </c>
      <c r="E30">
        <v>12.798999999999999</v>
      </c>
      <c r="F30">
        <v>165500</v>
      </c>
    </row>
    <row r="31" spans="1:6" x14ac:dyDescent="0.45">
      <c r="A31" t="s">
        <v>47</v>
      </c>
      <c r="B31" t="s">
        <v>59</v>
      </c>
      <c r="C31" s="1">
        <v>37466</v>
      </c>
      <c r="D31" s="4">
        <v>0</v>
      </c>
      <c r="E31">
        <v>12.4</v>
      </c>
      <c r="F31">
        <v>102400</v>
      </c>
    </row>
    <row r="32" spans="1:6" x14ac:dyDescent="0.45">
      <c r="A32" t="s">
        <v>47</v>
      </c>
      <c r="B32" t="s">
        <v>59</v>
      </c>
      <c r="C32" s="1">
        <v>37473</v>
      </c>
      <c r="D32" s="4">
        <v>0</v>
      </c>
      <c r="E32">
        <v>11.94</v>
      </c>
      <c r="F32">
        <v>191800</v>
      </c>
    </row>
    <row r="33" spans="1:6" x14ac:dyDescent="0.45">
      <c r="A33" t="s">
        <v>47</v>
      </c>
      <c r="B33" t="s">
        <v>59</v>
      </c>
      <c r="C33" s="1">
        <v>37480</v>
      </c>
      <c r="D33" s="4">
        <v>0</v>
      </c>
      <c r="E33">
        <v>12.25</v>
      </c>
      <c r="F33">
        <v>254500</v>
      </c>
    </row>
    <row r="34" spans="1:6" x14ac:dyDescent="0.45">
      <c r="A34" t="s">
        <v>47</v>
      </c>
      <c r="B34" t="s">
        <v>59</v>
      </c>
      <c r="C34" s="1">
        <v>37487</v>
      </c>
      <c r="D34" s="4">
        <v>0</v>
      </c>
      <c r="E34">
        <v>12.65</v>
      </c>
      <c r="F34">
        <v>537100</v>
      </c>
    </row>
    <row r="35" spans="1:6" x14ac:dyDescent="0.45">
      <c r="A35" t="s">
        <v>47</v>
      </c>
      <c r="B35" t="s">
        <v>59</v>
      </c>
      <c r="C35" s="1">
        <v>37494</v>
      </c>
      <c r="D35" s="4">
        <v>0</v>
      </c>
      <c r="E35">
        <v>12.73</v>
      </c>
      <c r="F35">
        <v>386700</v>
      </c>
    </row>
    <row r="36" spans="1:6" x14ac:dyDescent="0.45">
      <c r="A36" t="s">
        <v>47</v>
      </c>
      <c r="B36" t="s">
        <v>59</v>
      </c>
      <c r="C36" s="1">
        <v>37501</v>
      </c>
      <c r="D36" s="4">
        <v>0</v>
      </c>
      <c r="E36">
        <v>13.04</v>
      </c>
      <c r="F36">
        <v>340400</v>
      </c>
    </row>
    <row r="37" spans="1:6" x14ac:dyDescent="0.45">
      <c r="A37" t="s">
        <v>47</v>
      </c>
      <c r="B37" t="s">
        <v>59</v>
      </c>
      <c r="C37" s="1">
        <v>37508</v>
      </c>
      <c r="D37" s="4">
        <v>0</v>
      </c>
      <c r="E37">
        <v>14.101000000000001</v>
      </c>
      <c r="F37">
        <v>1904100</v>
      </c>
    </row>
    <row r="38" spans="1:6" x14ac:dyDescent="0.45">
      <c r="A38" t="s">
        <v>47</v>
      </c>
      <c r="B38" t="s">
        <v>59</v>
      </c>
      <c r="C38" s="1">
        <v>37515</v>
      </c>
      <c r="D38" s="4">
        <v>0</v>
      </c>
      <c r="E38">
        <v>14.35</v>
      </c>
      <c r="F38">
        <v>1118500</v>
      </c>
    </row>
    <row r="39" spans="1:6" x14ac:dyDescent="0.45">
      <c r="A39" t="s">
        <v>47</v>
      </c>
      <c r="B39" t="s">
        <v>59</v>
      </c>
      <c r="C39" s="1">
        <v>37522</v>
      </c>
      <c r="D39" s="4">
        <v>0</v>
      </c>
      <c r="E39">
        <v>14.131</v>
      </c>
      <c r="F39">
        <v>743700</v>
      </c>
    </row>
    <row r="40" spans="1:6" x14ac:dyDescent="0.45">
      <c r="A40" t="s">
        <v>47</v>
      </c>
      <c r="B40" t="s">
        <v>59</v>
      </c>
      <c r="C40" s="1">
        <v>37529</v>
      </c>
      <c r="D40" s="4">
        <v>0</v>
      </c>
      <c r="E40">
        <v>14.45</v>
      </c>
      <c r="F40">
        <v>1013300</v>
      </c>
    </row>
    <row r="41" spans="1:6" x14ac:dyDescent="0.45">
      <c r="A41" t="s">
        <v>47</v>
      </c>
      <c r="B41" t="s">
        <v>59</v>
      </c>
      <c r="C41" s="1">
        <v>37536</v>
      </c>
      <c r="D41" s="4">
        <v>0</v>
      </c>
      <c r="E41">
        <v>14.260999999999999</v>
      </c>
      <c r="F41">
        <v>568600</v>
      </c>
    </row>
    <row r="42" spans="1:6" x14ac:dyDescent="0.45">
      <c r="A42" t="s">
        <v>47</v>
      </c>
      <c r="B42" t="s">
        <v>59</v>
      </c>
      <c r="C42" s="1">
        <v>37543</v>
      </c>
      <c r="D42" s="4">
        <v>0</v>
      </c>
      <c r="E42">
        <v>14.75</v>
      </c>
      <c r="F42">
        <v>1441600</v>
      </c>
    </row>
    <row r="43" spans="1:6" x14ac:dyDescent="0.45">
      <c r="A43" t="s">
        <v>47</v>
      </c>
      <c r="B43" t="s">
        <v>59</v>
      </c>
      <c r="C43" s="1">
        <v>37550</v>
      </c>
      <c r="D43" s="4">
        <v>0</v>
      </c>
      <c r="E43">
        <v>14.75</v>
      </c>
      <c r="F43">
        <v>594500</v>
      </c>
    </row>
    <row r="44" spans="1:6" x14ac:dyDescent="0.45">
      <c r="A44" t="s">
        <v>47</v>
      </c>
      <c r="B44" t="s">
        <v>59</v>
      </c>
      <c r="C44" s="1">
        <v>37557</v>
      </c>
      <c r="D44" s="4">
        <v>0</v>
      </c>
      <c r="E44">
        <v>15.1</v>
      </c>
      <c r="F44">
        <v>1521200</v>
      </c>
    </row>
    <row r="45" spans="1:6" x14ac:dyDescent="0.45">
      <c r="A45" t="s">
        <v>47</v>
      </c>
      <c r="B45" t="s">
        <v>59</v>
      </c>
      <c r="C45" s="1">
        <v>37564</v>
      </c>
      <c r="D45" s="4">
        <v>0</v>
      </c>
      <c r="E45">
        <v>14.699</v>
      </c>
      <c r="F45">
        <v>626500</v>
      </c>
    </row>
    <row r="46" spans="1:6" x14ac:dyDescent="0.45">
      <c r="A46" t="s">
        <v>47</v>
      </c>
      <c r="B46" t="s">
        <v>59</v>
      </c>
      <c r="C46" s="1">
        <v>37571</v>
      </c>
      <c r="D46" s="4">
        <v>0</v>
      </c>
      <c r="E46">
        <v>14.7</v>
      </c>
      <c r="F46">
        <v>1045900</v>
      </c>
    </row>
    <row r="47" spans="1:6" x14ac:dyDescent="0.45">
      <c r="A47" t="s">
        <v>47</v>
      </c>
      <c r="B47" t="s">
        <v>59</v>
      </c>
      <c r="C47" s="1">
        <v>37578</v>
      </c>
      <c r="D47" s="4">
        <v>0</v>
      </c>
      <c r="E47">
        <v>14.69</v>
      </c>
      <c r="F47">
        <v>320600</v>
      </c>
    </row>
    <row r="48" spans="1:6" x14ac:dyDescent="0.45">
      <c r="A48" t="s">
        <v>47</v>
      </c>
      <c r="B48" t="s">
        <v>59</v>
      </c>
      <c r="C48" s="1">
        <v>37585</v>
      </c>
      <c r="D48" s="4">
        <v>0</v>
      </c>
      <c r="E48">
        <v>14.66</v>
      </c>
      <c r="F48">
        <v>169200</v>
      </c>
    </row>
    <row r="49" spans="1:6" x14ac:dyDescent="0.45">
      <c r="A49" t="s">
        <v>47</v>
      </c>
      <c r="B49" t="s">
        <v>59</v>
      </c>
      <c r="C49" s="1">
        <v>37592</v>
      </c>
      <c r="D49" s="4">
        <v>0</v>
      </c>
      <c r="E49">
        <v>14.16</v>
      </c>
      <c r="F49">
        <v>425800</v>
      </c>
    </row>
    <row r="50" spans="1:6" x14ac:dyDescent="0.45">
      <c r="A50" t="s">
        <v>47</v>
      </c>
      <c r="B50" t="s">
        <v>59</v>
      </c>
      <c r="C50" s="1">
        <v>37599</v>
      </c>
      <c r="D50" s="4">
        <v>0</v>
      </c>
      <c r="E50">
        <v>14.029</v>
      </c>
      <c r="F50">
        <v>497900</v>
      </c>
    </row>
    <row r="51" spans="1:6" x14ac:dyDescent="0.45">
      <c r="A51" t="s">
        <v>47</v>
      </c>
      <c r="B51" t="s">
        <v>59</v>
      </c>
      <c r="C51" s="1">
        <v>37606</v>
      </c>
      <c r="D51" s="4">
        <v>0</v>
      </c>
      <c r="E51">
        <v>14.081</v>
      </c>
      <c r="F51">
        <v>1250700</v>
      </c>
    </row>
    <row r="52" spans="1:6" x14ac:dyDescent="0.45">
      <c r="A52" t="s">
        <v>47</v>
      </c>
      <c r="B52" t="s">
        <v>59</v>
      </c>
      <c r="C52" s="1">
        <v>37613</v>
      </c>
      <c r="D52" s="4">
        <v>0</v>
      </c>
      <c r="E52">
        <v>14.298999999999999</v>
      </c>
      <c r="F52">
        <v>686000</v>
      </c>
    </row>
    <row r="53" spans="1:6" x14ac:dyDescent="0.45">
      <c r="A53" t="s">
        <v>47</v>
      </c>
      <c r="B53" t="s">
        <v>59</v>
      </c>
      <c r="C53" s="1">
        <v>37620</v>
      </c>
      <c r="D53" s="4">
        <v>0</v>
      </c>
      <c r="E53">
        <v>14.5</v>
      </c>
      <c r="F53">
        <v>312600</v>
      </c>
    </row>
    <row r="54" spans="1:6" x14ac:dyDescent="0.45">
      <c r="A54" t="s">
        <v>47</v>
      </c>
      <c r="B54" t="s">
        <v>59</v>
      </c>
      <c r="C54" s="1">
        <v>37627</v>
      </c>
      <c r="D54" s="4">
        <v>0</v>
      </c>
      <c r="E54">
        <v>14.491</v>
      </c>
      <c r="F54">
        <v>460600</v>
      </c>
    </row>
    <row r="55" spans="1:6" x14ac:dyDescent="0.45">
      <c r="A55" t="s">
        <v>47</v>
      </c>
      <c r="B55" t="s">
        <v>59</v>
      </c>
      <c r="C55" s="1">
        <v>37634</v>
      </c>
      <c r="D55" s="4">
        <v>0</v>
      </c>
      <c r="E55">
        <v>14.01</v>
      </c>
      <c r="F55">
        <v>422500</v>
      </c>
    </row>
    <row r="56" spans="1:6" x14ac:dyDescent="0.45">
      <c r="A56" t="s">
        <v>47</v>
      </c>
      <c r="B56" t="s">
        <v>59</v>
      </c>
      <c r="C56" s="1">
        <v>37641</v>
      </c>
      <c r="D56" s="4">
        <v>0</v>
      </c>
      <c r="E56">
        <v>14</v>
      </c>
      <c r="F56">
        <v>717500</v>
      </c>
    </row>
    <row r="57" spans="1:6" x14ac:dyDescent="0.45">
      <c r="A57" t="s">
        <v>47</v>
      </c>
      <c r="B57" t="s">
        <v>59</v>
      </c>
      <c r="C57" s="1">
        <v>37648</v>
      </c>
      <c r="D57" s="4">
        <v>0</v>
      </c>
      <c r="E57">
        <v>14.25</v>
      </c>
      <c r="F57">
        <v>1422900</v>
      </c>
    </row>
    <row r="58" spans="1:6" x14ac:dyDescent="0.45">
      <c r="A58" t="s">
        <v>47</v>
      </c>
      <c r="B58" t="s">
        <v>59</v>
      </c>
      <c r="C58" s="1">
        <v>37655</v>
      </c>
      <c r="D58" s="4">
        <v>0</v>
      </c>
      <c r="E58">
        <v>14.28</v>
      </c>
      <c r="F58">
        <v>1109500</v>
      </c>
    </row>
    <row r="59" spans="1:6" x14ac:dyDescent="0.45">
      <c r="A59" t="s">
        <v>47</v>
      </c>
      <c r="B59" t="s">
        <v>59</v>
      </c>
      <c r="C59" s="1">
        <v>37662</v>
      </c>
      <c r="D59" s="4">
        <v>0</v>
      </c>
      <c r="E59">
        <v>15.07</v>
      </c>
      <c r="F59">
        <v>1669600</v>
      </c>
    </row>
    <row r="60" spans="1:6" x14ac:dyDescent="0.45">
      <c r="A60" t="s">
        <v>47</v>
      </c>
      <c r="B60" t="s">
        <v>59</v>
      </c>
      <c r="C60" s="1">
        <v>37669</v>
      </c>
      <c r="D60" s="4">
        <v>0</v>
      </c>
      <c r="E60">
        <v>15.29</v>
      </c>
      <c r="F60">
        <v>1987300</v>
      </c>
    </row>
    <row r="61" spans="1:6" x14ac:dyDescent="0.45">
      <c r="A61" t="s">
        <v>47</v>
      </c>
      <c r="B61" t="s">
        <v>59</v>
      </c>
      <c r="C61" s="1">
        <v>37676</v>
      </c>
      <c r="D61" s="4">
        <v>0</v>
      </c>
      <c r="E61">
        <v>15.45</v>
      </c>
      <c r="F61">
        <v>2350100</v>
      </c>
    </row>
    <row r="62" spans="1:6" x14ac:dyDescent="0.45">
      <c r="A62" t="s">
        <v>47</v>
      </c>
      <c r="B62" t="s">
        <v>59</v>
      </c>
      <c r="C62" s="1">
        <v>37683</v>
      </c>
      <c r="D62" s="4">
        <v>0</v>
      </c>
      <c r="E62">
        <v>17.149999999999999</v>
      </c>
      <c r="F62">
        <v>1929600</v>
      </c>
    </row>
    <row r="63" spans="1:6" x14ac:dyDescent="0.45">
      <c r="A63" t="s">
        <v>47</v>
      </c>
      <c r="B63" t="s">
        <v>59</v>
      </c>
      <c r="C63" s="1">
        <v>37690</v>
      </c>
      <c r="D63" s="4">
        <v>0</v>
      </c>
      <c r="E63">
        <v>15.9</v>
      </c>
      <c r="F63">
        <v>695400</v>
      </c>
    </row>
    <row r="64" spans="1:6" x14ac:dyDescent="0.45">
      <c r="A64" t="s">
        <v>47</v>
      </c>
      <c r="B64" t="s">
        <v>59</v>
      </c>
      <c r="C64" s="1">
        <v>37697</v>
      </c>
      <c r="D64" s="4">
        <v>0</v>
      </c>
      <c r="E64">
        <v>15.499000000000001</v>
      </c>
      <c r="F64">
        <v>1083400</v>
      </c>
    </row>
    <row r="65" spans="1:6" x14ac:dyDescent="0.45">
      <c r="A65" t="s">
        <v>47</v>
      </c>
      <c r="B65" t="s">
        <v>59</v>
      </c>
      <c r="C65" s="1">
        <v>37704</v>
      </c>
      <c r="D65" s="4">
        <v>0</v>
      </c>
      <c r="E65">
        <v>15.02</v>
      </c>
      <c r="F65">
        <v>587400</v>
      </c>
    </row>
    <row r="66" spans="1:6" x14ac:dyDescent="0.45">
      <c r="A66" t="s">
        <v>47</v>
      </c>
      <c r="B66" t="s">
        <v>59</v>
      </c>
      <c r="C66" s="1">
        <v>37711</v>
      </c>
      <c r="D66" s="4">
        <v>0</v>
      </c>
      <c r="E66">
        <v>14.9</v>
      </c>
      <c r="F66">
        <v>716500</v>
      </c>
    </row>
    <row r="67" spans="1:6" x14ac:dyDescent="0.45">
      <c r="A67" t="s">
        <v>47</v>
      </c>
      <c r="B67" t="s">
        <v>59</v>
      </c>
      <c r="C67" s="1">
        <v>37718</v>
      </c>
      <c r="D67" s="4">
        <v>0</v>
      </c>
      <c r="E67">
        <v>15.16</v>
      </c>
      <c r="F67">
        <v>792900</v>
      </c>
    </row>
    <row r="68" spans="1:6" x14ac:dyDescent="0.45">
      <c r="A68" t="s">
        <v>47</v>
      </c>
      <c r="B68" t="s">
        <v>59</v>
      </c>
      <c r="C68" s="1">
        <v>37725</v>
      </c>
      <c r="D68" s="4">
        <v>0</v>
      </c>
      <c r="E68">
        <v>16.3</v>
      </c>
      <c r="F68">
        <v>1985900</v>
      </c>
    </row>
    <row r="69" spans="1:6" x14ac:dyDescent="0.45">
      <c r="A69" t="s">
        <v>47</v>
      </c>
      <c r="B69" t="s">
        <v>59</v>
      </c>
      <c r="C69" s="1">
        <v>37732</v>
      </c>
      <c r="D69" s="4">
        <v>0</v>
      </c>
      <c r="E69">
        <v>16</v>
      </c>
      <c r="F69">
        <v>1333700</v>
      </c>
    </row>
    <row r="70" spans="1:6" x14ac:dyDescent="0.45">
      <c r="A70" t="s">
        <v>47</v>
      </c>
      <c r="B70" t="s">
        <v>59</v>
      </c>
      <c r="C70" s="1">
        <v>37739</v>
      </c>
      <c r="D70" s="4">
        <v>0</v>
      </c>
      <c r="E70">
        <v>15.988</v>
      </c>
      <c r="F70">
        <v>840200</v>
      </c>
    </row>
    <row r="71" spans="1:6" x14ac:dyDescent="0.45">
      <c r="A71" t="s">
        <v>47</v>
      </c>
      <c r="B71" t="s">
        <v>59</v>
      </c>
      <c r="C71" s="1">
        <v>37746</v>
      </c>
      <c r="D71" s="4">
        <v>0</v>
      </c>
      <c r="E71">
        <v>16.48</v>
      </c>
      <c r="F71">
        <v>1887200</v>
      </c>
    </row>
    <row r="72" spans="1:6" x14ac:dyDescent="0.45">
      <c r="A72" t="s">
        <v>47</v>
      </c>
      <c r="B72" t="s">
        <v>59</v>
      </c>
      <c r="C72" s="1">
        <v>37753</v>
      </c>
      <c r="D72" s="4">
        <v>0</v>
      </c>
      <c r="E72">
        <v>15.8</v>
      </c>
      <c r="F72">
        <v>2313600</v>
      </c>
    </row>
    <row r="73" spans="1:6" x14ac:dyDescent="0.45">
      <c r="A73" t="s">
        <v>47</v>
      </c>
      <c r="B73" t="s">
        <v>59</v>
      </c>
      <c r="C73" s="1">
        <v>37760</v>
      </c>
      <c r="D73" s="4">
        <v>0</v>
      </c>
      <c r="E73">
        <v>16.2</v>
      </c>
      <c r="F73">
        <v>2961900</v>
      </c>
    </row>
    <row r="74" spans="1:6" x14ac:dyDescent="0.45">
      <c r="A74" t="s">
        <v>47</v>
      </c>
      <c r="B74" t="s">
        <v>59</v>
      </c>
      <c r="C74" s="1">
        <v>37767</v>
      </c>
      <c r="D74" s="4">
        <v>0</v>
      </c>
      <c r="E74">
        <v>15.97</v>
      </c>
      <c r="F74">
        <v>3542700</v>
      </c>
    </row>
    <row r="75" spans="1:6" x14ac:dyDescent="0.45">
      <c r="A75" t="s">
        <v>47</v>
      </c>
      <c r="B75" t="s">
        <v>59</v>
      </c>
      <c r="C75" s="1">
        <v>37774</v>
      </c>
      <c r="D75" s="4">
        <v>0</v>
      </c>
      <c r="E75">
        <v>16.379000000000001</v>
      </c>
      <c r="F75">
        <v>2559400</v>
      </c>
    </row>
    <row r="76" spans="1:6" x14ac:dyDescent="0.45">
      <c r="A76" t="s">
        <v>47</v>
      </c>
      <c r="B76" t="s">
        <v>59</v>
      </c>
      <c r="C76" s="1">
        <v>37781</v>
      </c>
      <c r="D76" s="4">
        <v>0</v>
      </c>
      <c r="E76">
        <v>16.03</v>
      </c>
      <c r="F76">
        <v>918600</v>
      </c>
    </row>
    <row r="77" spans="1:6" x14ac:dyDescent="0.45">
      <c r="A77" t="s">
        <v>47</v>
      </c>
      <c r="B77" t="s">
        <v>59</v>
      </c>
      <c r="C77" s="1">
        <v>37788</v>
      </c>
      <c r="D77" s="4">
        <v>0</v>
      </c>
      <c r="E77">
        <v>15.25</v>
      </c>
      <c r="F77">
        <v>5143600</v>
      </c>
    </row>
    <row r="78" spans="1:6" x14ac:dyDescent="0.45">
      <c r="A78" t="s">
        <v>47</v>
      </c>
      <c r="B78" t="s">
        <v>59</v>
      </c>
      <c r="C78" s="1">
        <v>37795</v>
      </c>
      <c r="D78" s="4">
        <v>0</v>
      </c>
      <c r="E78">
        <v>15.379</v>
      </c>
      <c r="F78">
        <v>1435000</v>
      </c>
    </row>
    <row r="79" spans="1:6" x14ac:dyDescent="0.45">
      <c r="A79" t="s">
        <v>47</v>
      </c>
      <c r="B79" t="s">
        <v>59</v>
      </c>
      <c r="C79" s="1">
        <v>37802</v>
      </c>
      <c r="D79" s="4">
        <v>0</v>
      </c>
      <c r="E79">
        <v>15.4</v>
      </c>
      <c r="F79">
        <v>969800</v>
      </c>
    </row>
    <row r="80" spans="1:6" x14ac:dyDescent="0.45">
      <c r="A80" t="s">
        <v>47</v>
      </c>
      <c r="B80" t="s">
        <v>59</v>
      </c>
      <c r="C80" s="1">
        <v>37809</v>
      </c>
      <c r="D80" s="4">
        <v>0</v>
      </c>
      <c r="E80">
        <v>14.4</v>
      </c>
      <c r="F80">
        <v>1883100</v>
      </c>
    </row>
    <row r="81" spans="1:6" x14ac:dyDescent="0.45">
      <c r="A81" t="s">
        <v>47</v>
      </c>
      <c r="B81" t="s">
        <v>59</v>
      </c>
      <c r="C81" s="1">
        <v>37816</v>
      </c>
      <c r="D81" s="4">
        <v>0</v>
      </c>
      <c r="E81">
        <v>14</v>
      </c>
      <c r="F81">
        <v>1068100</v>
      </c>
    </row>
    <row r="82" spans="1:6" x14ac:dyDescent="0.45">
      <c r="A82" t="s">
        <v>47</v>
      </c>
      <c r="B82" t="s">
        <v>59</v>
      </c>
      <c r="C82" s="1">
        <v>37823</v>
      </c>
      <c r="D82" s="4">
        <v>0</v>
      </c>
      <c r="E82">
        <v>14.2</v>
      </c>
      <c r="F82">
        <v>314400</v>
      </c>
    </row>
    <row r="83" spans="1:6" x14ac:dyDescent="0.45">
      <c r="A83" t="s">
        <v>47</v>
      </c>
      <c r="B83" t="s">
        <v>59</v>
      </c>
      <c r="C83" s="1">
        <v>37830</v>
      </c>
      <c r="D83" s="4">
        <v>0</v>
      </c>
      <c r="E83">
        <v>13.92</v>
      </c>
      <c r="F83">
        <v>669400</v>
      </c>
    </row>
    <row r="84" spans="1:6" x14ac:dyDescent="0.45">
      <c r="A84" t="s">
        <v>47</v>
      </c>
      <c r="B84" t="s">
        <v>59</v>
      </c>
      <c r="C84" s="1">
        <v>37837</v>
      </c>
      <c r="D84" s="4">
        <v>0</v>
      </c>
      <c r="E84">
        <v>13.999000000000001</v>
      </c>
      <c r="F84">
        <v>141800</v>
      </c>
    </row>
    <row r="85" spans="1:6" x14ac:dyDescent="0.45">
      <c r="A85" t="s">
        <v>47</v>
      </c>
      <c r="B85" t="s">
        <v>59</v>
      </c>
      <c r="C85" s="1">
        <v>37844</v>
      </c>
      <c r="D85" s="4">
        <v>0</v>
      </c>
      <c r="E85">
        <v>14.7</v>
      </c>
      <c r="F85">
        <v>687200</v>
      </c>
    </row>
    <row r="86" spans="1:6" x14ac:dyDescent="0.45">
      <c r="A86" t="s">
        <v>47</v>
      </c>
      <c r="B86" t="s">
        <v>59</v>
      </c>
      <c r="C86" s="1">
        <v>37851</v>
      </c>
      <c r="D86" s="4">
        <v>0</v>
      </c>
      <c r="E86">
        <v>15.9</v>
      </c>
      <c r="F86">
        <v>1936000</v>
      </c>
    </row>
    <row r="87" spans="1:6" x14ac:dyDescent="0.45">
      <c r="A87" t="s">
        <v>47</v>
      </c>
      <c r="B87" t="s">
        <v>59</v>
      </c>
      <c r="C87" s="1">
        <v>37858</v>
      </c>
      <c r="D87" s="4">
        <v>0</v>
      </c>
      <c r="E87">
        <v>17.5</v>
      </c>
      <c r="F87">
        <v>3193800</v>
      </c>
    </row>
    <row r="88" spans="1:6" x14ac:dyDescent="0.45">
      <c r="A88" t="s">
        <v>47</v>
      </c>
      <c r="B88" t="s">
        <v>59</v>
      </c>
      <c r="C88" s="1">
        <v>37865</v>
      </c>
      <c r="D88" s="4">
        <v>0</v>
      </c>
      <c r="E88">
        <v>17.021000000000001</v>
      </c>
      <c r="F88">
        <v>2291100</v>
      </c>
    </row>
    <row r="89" spans="1:6" x14ac:dyDescent="0.45">
      <c r="A89" t="s">
        <v>47</v>
      </c>
      <c r="B89" t="s">
        <v>59</v>
      </c>
      <c r="C89" s="1">
        <v>37872</v>
      </c>
      <c r="D89" s="4">
        <v>0</v>
      </c>
      <c r="E89">
        <v>17.23</v>
      </c>
      <c r="F89">
        <v>681700</v>
      </c>
    </row>
    <row r="90" spans="1:6" x14ac:dyDescent="0.45">
      <c r="A90" t="s">
        <v>47</v>
      </c>
      <c r="B90" t="s">
        <v>59</v>
      </c>
      <c r="C90" s="1">
        <v>37879</v>
      </c>
      <c r="D90" s="4">
        <v>0</v>
      </c>
      <c r="E90">
        <v>17.22</v>
      </c>
      <c r="F90">
        <v>1313800</v>
      </c>
    </row>
    <row r="91" spans="1:6" x14ac:dyDescent="0.45">
      <c r="A91" t="s">
        <v>47</v>
      </c>
      <c r="B91" t="s">
        <v>59</v>
      </c>
      <c r="C91" s="1">
        <v>37886</v>
      </c>
      <c r="D91" s="4">
        <v>0</v>
      </c>
      <c r="E91">
        <v>17.850000000000001</v>
      </c>
      <c r="F91">
        <v>802900</v>
      </c>
    </row>
    <row r="92" spans="1:6" x14ac:dyDescent="0.45">
      <c r="A92" t="s">
        <v>47</v>
      </c>
      <c r="B92" t="s">
        <v>59</v>
      </c>
      <c r="C92" s="1">
        <v>37893</v>
      </c>
      <c r="D92" s="4">
        <v>0</v>
      </c>
      <c r="E92">
        <v>18.7</v>
      </c>
      <c r="F92">
        <v>2238700</v>
      </c>
    </row>
    <row r="93" spans="1:6" x14ac:dyDescent="0.45">
      <c r="A93" t="s">
        <v>47</v>
      </c>
      <c r="B93" t="s">
        <v>59</v>
      </c>
      <c r="C93" s="1">
        <v>37900</v>
      </c>
      <c r="D93" s="4">
        <v>0</v>
      </c>
      <c r="E93">
        <v>19.5</v>
      </c>
      <c r="F93">
        <v>1542500</v>
      </c>
    </row>
    <row r="94" spans="1:6" x14ac:dyDescent="0.45">
      <c r="A94" t="s">
        <v>47</v>
      </c>
      <c r="B94" t="s">
        <v>59</v>
      </c>
      <c r="C94" s="1">
        <v>37907</v>
      </c>
      <c r="D94" s="4">
        <v>0</v>
      </c>
      <c r="E94">
        <v>21.3</v>
      </c>
      <c r="F94">
        <v>1781600</v>
      </c>
    </row>
    <row r="95" spans="1:6" x14ac:dyDescent="0.45">
      <c r="A95" t="s">
        <v>47</v>
      </c>
      <c r="B95" t="s">
        <v>59</v>
      </c>
      <c r="C95" s="1">
        <v>37914</v>
      </c>
      <c r="D95" s="4">
        <v>0</v>
      </c>
      <c r="E95">
        <v>19.5</v>
      </c>
      <c r="F95">
        <v>1764400</v>
      </c>
    </row>
    <row r="96" spans="1:6" x14ac:dyDescent="0.45">
      <c r="A96" t="s">
        <v>47</v>
      </c>
      <c r="B96" t="s">
        <v>59</v>
      </c>
      <c r="C96" s="1">
        <v>37921</v>
      </c>
      <c r="D96" s="4">
        <v>0</v>
      </c>
      <c r="E96">
        <v>17.34</v>
      </c>
      <c r="F96">
        <v>1472500</v>
      </c>
    </row>
    <row r="97" spans="1:6" x14ac:dyDescent="0.45">
      <c r="A97" t="s">
        <v>47</v>
      </c>
      <c r="B97" t="s">
        <v>59</v>
      </c>
      <c r="C97" s="1">
        <v>37928</v>
      </c>
      <c r="D97" s="4">
        <v>0</v>
      </c>
      <c r="E97">
        <v>17.888999999999999</v>
      </c>
      <c r="F97">
        <v>601800</v>
      </c>
    </row>
    <row r="98" spans="1:6" x14ac:dyDescent="0.45">
      <c r="A98" t="s">
        <v>47</v>
      </c>
      <c r="B98" t="s">
        <v>59</v>
      </c>
      <c r="C98" s="1">
        <v>37935</v>
      </c>
      <c r="D98" s="4">
        <v>0</v>
      </c>
      <c r="E98">
        <v>16.75</v>
      </c>
      <c r="F98">
        <v>540300</v>
      </c>
    </row>
    <row r="99" spans="1:6" x14ac:dyDescent="0.45">
      <c r="A99" t="s">
        <v>47</v>
      </c>
      <c r="B99" t="s">
        <v>59</v>
      </c>
      <c r="C99" s="1">
        <v>37942</v>
      </c>
      <c r="D99" s="4">
        <v>0</v>
      </c>
      <c r="E99">
        <v>16.138999999999999</v>
      </c>
      <c r="F99">
        <v>750600</v>
      </c>
    </row>
    <row r="100" spans="1:6" x14ac:dyDescent="0.45">
      <c r="A100" t="s">
        <v>47</v>
      </c>
      <c r="B100" t="s">
        <v>59</v>
      </c>
      <c r="C100" s="1">
        <v>37949</v>
      </c>
      <c r="D100" s="4">
        <v>0</v>
      </c>
      <c r="E100">
        <v>16.420000000000002</v>
      </c>
      <c r="F100">
        <v>835000</v>
      </c>
    </row>
    <row r="101" spans="1:6" x14ac:dyDescent="0.45">
      <c r="A101" t="s">
        <v>47</v>
      </c>
      <c r="B101" t="s">
        <v>59</v>
      </c>
      <c r="C101" s="1">
        <v>37956</v>
      </c>
      <c r="D101" s="4">
        <v>0</v>
      </c>
      <c r="E101">
        <v>17.350000000000001</v>
      </c>
      <c r="F101">
        <v>1055000</v>
      </c>
    </row>
    <row r="102" spans="1:6" x14ac:dyDescent="0.45">
      <c r="A102" t="s">
        <v>47</v>
      </c>
      <c r="B102" t="s">
        <v>59</v>
      </c>
      <c r="C102" s="1">
        <v>37963</v>
      </c>
      <c r="D102" s="4">
        <v>0</v>
      </c>
      <c r="E102">
        <v>16.753</v>
      </c>
      <c r="F102">
        <v>1464700</v>
      </c>
    </row>
    <row r="103" spans="1:6" x14ac:dyDescent="0.45">
      <c r="A103" t="s">
        <v>47</v>
      </c>
      <c r="B103" t="s">
        <v>59</v>
      </c>
      <c r="C103" s="1">
        <v>37970</v>
      </c>
      <c r="D103" s="4">
        <v>0</v>
      </c>
      <c r="E103">
        <v>16.64</v>
      </c>
      <c r="F103">
        <v>987600</v>
      </c>
    </row>
    <row r="104" spans="1:6" x14ac:dyDescent="0.45">
      <c r="A104" t="s">
        <v>47</v>
      </c>
      <c r="B104" t="s">
        <v>59</v>
      </c>
      <c r="C104" s="1">
        <v>37977</v>
      </c>
      <c r="D104" s="4">
        <v>0</v>
      </c>
      <c r="E104">
        <v>16.8</v>
      </c>
      <c r="F104">
        <v>1642900</v>
      </c>
    </row>
    <row r="105" spans="1:6" x14ac:dyDescent="0.45">
      <c r="A105" t="s">
        <v>47</v>
      </c>
      <c r="B105" t="s">
        <v>59</v>
      </c>
      <c r="C105" s="1">
        <v>37984</v>
      </c>
      <c r="D105" s="4">
        <v>0</v>
      </c>
      <c r="E105">
        <v>16.68</v>
      </c>
      <c r="F105">
        <v>404000</v>
      </c>
    </row>
    <row r="106" spans="1:6" x14ac:dyDescent="0.45">
      <c r="A106" t="s">
        <v>47</v>
      </c>
      <c r="B106" t="s">
        <v>59</v>
      </c>
      <c r="C106" s="1">
        <v>37991</v>
      </c>
      <c r="D106" s="4">
        <v>0</v>
      </c>
      <c r="E106">
        <v>17.940000000000001</v>
      </c>
      <c r="F106">
        <v>1111500</v>
      </c>
    </row>
    <row r="107" spans="1:6" x14ac:dyDescent="0.45">
      <c r="A107" t="s">
        <v>47</v>
      </c>
      <c r="B107" t="s">
        <v>59</v>
      </c>
      <c r="C107" s="1">
        <v>37998</v>
      </c>
      <c r="D107" s="4">
        <v>0</v>
      </c>
      <c r="E107">
        <v>17.03</v>
      </c>
      <c r="F107">
        <v>1913100</v>
      </c>
    </row>
    <row r="108" spans="1:6" x14ac:dyDescent="0.45">
      <c r="A108" t="s">
        <v>47</v>
      </c>
      <c r="B108" t="s">
        <v>59</v>
      </c>
      <c r="C108" s="1">
        <v>38005</v>
      </c>
      <c r="D108" s="4">
        <v>0</v>
      </c>
      <c r="E108">
        <v>19.04</v>
      </c>
      <c r="F108">
        <v>3598100</v>
      </c>
    </row>
    <row r="109" spans="1:6" x14ac:dyDescent="0.45">
      <c r="A109" t="s">
        <v>47</v>
      </c>
      <c r="B109" t="s">
        <v>59</v>
      </c>
      <c r="C109" s="1">
        <v>38012</v>
      </c>
      <c r="D109" s="4">
        <v>0</v>
      </c>
      <c r="E109">
        <v>18.54</v>
      </c>
      <c r="F109">
        <v>3800500</v>
      </c>
    </row>
    <row r="110" spans="1:6" x14ac:dyDescent="0.45">
      <c r="A110" t="s">
        <v>47</v>
      </c>
      <c r="B110" t="s">
        <v>59</v>
      </c>
      <c r="C110" s="1">
        <v>38019</v>
      </c>
      <c r="D110" s="4">
        <v>0</v>
      </c>
      <c r="E110">
        <v>18.66</v>
      </c>
      <c r="F110">
        <v>1654500</v>
      </c>
    </row>
    <row r="111" spans="1:6" x14ac:dyDescent="0.45">
      <c r="A111" t="s">
        <v>47</v>
      </c>
      <c r="B111" t="s">
        <v>59</v>
      </c>
      <c r="C111" s="1">
        <v>38026</v>
      </c>
      <c r="D111" s="4">
        <v>0</v>
      </c>
      <c r="E111">
        <v>19.940000000000001</v>
      </c>
      <c r="F111">
        <v>2881900</v>
      </c>
    </row>
    <row r="112" spans="1:6" x14ac:dyDescent="0.45">
      <c r="A112" t="s">
        <v>47</v>
      </c>
      <c r="B112" t="s">
        <v>59</v>
      </c>
      <c r="C112" s="1">
        <v>38033</v>
      </c>
      <c r="D112" s="4">
        <v>0</v>
      </c>
      <c r="E112">
        <v>20</v>
      </c>
      <c r="F112">
        <v>2544000</v>
      </c>
    </row>
    <row r="113" spans="1:6" x14ac:dyDescent="0.45">
      <c r="A113" t="s">
        <v>47</v>
      </c>
      <c r="B113" t="s">
        <v>59</v>
      </c>
      <c r="C113" s="1">
        <v>38040</v>
      </c>
      <c r="D113" s="4">
        <v>0</v>
      </c>
      <c r="E113">
        <v>21.29</v>
      </c>
      <c r="F113">
        <v>3295300</v>
      </c>
    </row>
    <row r="114" spans="1:6" x14ac:dyDescent="0.45">
      <c r="A114" t="s">
        <v>47</v>
      </c>
      <c r="B114" t="s">
        <v>59</v>
      </c>
      <c r="C114" s="1">
        <v>38047</v>
      </c>
      <c r="D114" s="4">
        <v>0</v>
      </c>
      <c r="E114">
        <v>21.13</v>
      </c>
      <c r="F114">
        <v>1970100</v>
      </c>
    </row>
    <row r="115" spans="1:6" x14ac:dyDescent="0.45">
      <c r="A115" t="s">
        <v>47</v>
      </c>
      <c r="B115" t="s">
        <v>59</v>
      </c>
      <c r="C115" s="1">
        <v>38054</v>
      </c>
      <c r="D115" s="4">
        <v>0</v>
      </c>
      <c r="E115">
        <v>20.088999999999999</v>
      </c>
      <c r="F115">
        <v>1387600</v>
      </c>
    </row>
    <row r="116" spans="1:6" x14ac:dyDescent="0.45">
      <c r="A116" t="s">
        <v>47</v>
      </c>
      <c r="B116" t="s">
        <v>59</v>
      </c>
      <c r="C116" s="1">
        <v>38061</v>
      </c>
      <c r="D116" s="4">
        <v>0</v>
      </c>
      <c r="E116">
        <v>21.311</v>
      </c>
      <c r="F116">
        <v>2566000</v>
      </c>
    </row>
    <row r="117" spans="1:6" x14ac:dyDescent="0.45">
      <c r="A117" t="s">
        <v>47</v>
      </c>
      <c r="B117" t="s">
        <v>59</v>
      </c>
      <c r="C117" s="1">
        <v>38068</v>
      </c>
      <c r="D117" s="4">
        <v>0</v>
      </c>
      <c r="E117">
        <v>21.279</v>
      </c>
      <c r="F117">
        <v>2489000</v>
      </c>
    </row>
    <row r="118" spans="1:6" x14ac:dyDescent="0.45">
      <c r="A118" t="s">
        <v>47</v>
      </c>
      <c r="B118" t="s">
        <v>59</v>
      </c>
      <c r="C118" s="1">
        <v>38075</v>
      </c>
      <c r="D118" s="4">
        <v>0</v>
      </c>
      <c r="E118">
        <v>22.422000000000001</v>
      </c>
      <c r="F118">
        <v>5794200</v>
      </c>
    </row>
    <row r="119" spans="1:6" x14ac:dyDescent="0.45">
      <c r="A119" t="s">
        <v>47</v>
      </c>
      <c r="B119" t="s">
        <v>59</v>
      </c>
      <c r="C119" s="1">
        <v>38082</v>
      </c>
      <c r="D119" s="4">
        <v>0</v>
      </c>
      <c r="E119">
        <v>23.74</v>
      </c>
      <c r="F119">
        <v>4721600</v>
      </c>
    </row>
    <row r="120" spans="1:6" x14ac:dyDescent="0.45">
      <c r="A120" t="s">
        <v>47</v>
      </c>
      <c r="B120" t="s">
        <v>59</v>
      </c>
      <c r="C120" s="1">
        <v>38089</v>
      </c>
      <c r="D120" s="4">
        <v>0</v>
      </c>
      <c r="E120">
        <v>22.728000000000002</v>
      </c>
      <c r="F120">
        <v>2888200</v>
      </c>
    </row>
    <row r="121" spans="1:6" x14ac:dyDescent="0.45">
      <c r="A121" t="s">
        <v>47</v>
      </c>
      <c r="B121" t="s">
        <v>59</v>
      </c>
      <c r="C121" s="1">
        <v>38096</v>
      </c>
      <c r="D121" s="4">
        <v>0</v>
      </c>
      <c r="E121">
        <v>22.3</v>
      </c>
      <c r="F121">
        <v>1890100</v>
      </c>
    </row>
    <row r="122" spans="1:6" x14ac:dyDescent="0.45">
      <c r="A122" t="s">
        <v>47</v>
      </c>
      <c r="B122" t="s">
        <v>59</v>
      </c>
      <c r="C122" s="1">
        <v>38103</v>
      </c>
      <c r="D122" s="4">
        <v>0</v>
      </c>
      <c r="E122">
        <v>20.6</v>
      </c>
      <c r="F122">
        <v>2847800</v>
      </c>
    </row>
    <row r="123" spans="1:6" x14ac:dyDescent="0.45">
      <c r="A123" t="s">
        <v>47</v>
      </c>
      <c r="B123" t="s">
        <v>59</v>
      </c>
      <c r="C123" s="1">
        <v>38110</v>
      </c>
      <c r="D123" s="4">
        <v>0</v>
      </c>
      <c r="E123">
        <v>21.17</v>
      </c>
      <c r="F123">
        <v>1029000</v>
      </c>
    </row>
    <row r="124" spans="1:6" x14ac:dyDescent="0.45">
      <c r="A124" t="s">
        <v>47</v>
      </c>
      <c r="B124" t="s">
        <v>59</v>
      </c>
      <c r="C124" s="1">
        <v>38117</v>
      </c>
      <c r="D124" s="4">
        <v>0</v>
      </c>
      <c r="E124">
        <v>19</v>
      </c>
      <c r="F124">
        <v>1177900</v>
      </c>
    </row>
    <row r="125" spans="1:6" x14ac:dyDescent="0.45">
      <c r="A125" t="s">
        <v>47</v>
      </c>
      <c r="B125" t="s">
        <v>59</v>
      </c>
      <c r="C125" s="1">
        <v>38124</v>
      </c>
      <c r="D125" s="4">
        <v>0</v>
      </c>
      <c r="E125">
        <v>20.5</v>
      </c>
      <c r="F125">
        <v>1270900</v>
      </c>
    </row>
    <row r="126" spans="1:6" x14ac:dyDescent="0.45">
      <c r="A126" t="s">
        <v>47</v>
      </c>
      <c r="B126" t="s">
        <v>59</v>
      </c>
      <c r="C126" s="1">
        <v>38131</v>
      </c>
      <c r="D126" s="4">
        <v>0</v>
      </c>
      <c r="E126">
        <v>19.350000000000001</v>
      </c>
      <c r="F126">
        <v>1459100</v>
      </c>
    </row>
    <row r="127" spans="1:6" x14ac:dyDescent="0.45">
      <c r="A127" t="s">
        <v>47</v>
      </c>
      <c r="B127" t="s">
        <v>59</v>
      </c>
      <c r="C127" s="1">
        <v>38138</v>
      </c>
      <c r="D127" s="4">
        <v>0</v>
      </c>
      <c r="E127">
        <v>19.116</v>
      </c>
      <c r="F127">
        <v>1491800</v>
      </c>
    </row>
    <row r="128" spans="1:6" x14ac:dyDescent="0.45">
      <c r="A128" t="s">
        <v>47</v>
      </c>
      <c r="B128" t="s">
        <v>59</v>
      </c>
      <c r="C128" s="1">
        <v>38145</v>
      </c>
      <c r="D128" s="4">
        <v>0</v>
      </c>
      <c r="E128">
        <v>18.501999999999999</v>
      </c>
      <c r="F128">
        <v>340200</v>
      </c>
    </row>
    <row r="129" spans="1:6" x14ac:dyDescent="0.45">
      <c r="A129" t="s">
        <v>47</v>
      </c>
      <c r="B129" t="s">
        <v>59</v>
      </c>
      <c r="C129" s="1">
        <v>38152</v>
      </c>
      <c r="D129" s="4">
        <v>0</v>
      </c>
      <c r="E129">
        <v>19</v>
      </c>
      <c r="F129">
        <v>694900</v>
      </c>
    </row>
    <row r="130" spans="1:6" x14ac:dyDescent="0.45">
      <c r="A130" t="s">
        <v>47</v>
      </c>
      <c r="B130" t="s">
        <v>59</v>
      </c>
      <c r="C130" s="1">
        <v>38159</v>
      </c>
      <c r="D130" s="4">
        <v>0</v>
      </c>
      <c r="E130">
        <v>18.64</v>
      </c>
      <c r="F130">
        <v>318500</v>
      </c>
    </row>
    <row r="131" spans="1:6" x14ac:dyDescent="0.45">
      <c r="A131" t="s">
        <v>47</v>
      </c>
      <c r="B131" t="s">
        <v>59</v>
      </c>
      <c r="C131" s="1">
        <v>38166</v>
      </c>
      <c r="D131" s="4">
        <v>0</v>
      </c>
      <c r="E131">
        <v>17.3</v>
      </c>
      <c r="F131">
        <v>1649700</v>
      </c>
    </row>
    <row r="132" spans="1:6" x14ac:dyDescent="0.45">
      <c r="A132" t="s">
        <v>47</v>
      </c>
      <c r="B132" t="s">
        <v>59</v>
      </c>
      <c r="C132" s="1">
        <v>38173</v>
      </c>
      <c r="D132" s="4">
        <v>0</v>
      </c>
      <c r="E132">
        <v>16.614999999999998</v>
      </c>
      <c r="F132">
        <v>819000</v>
      </c>
    </row>
    <row r="133" spans="1:6" x14ac:dyDescent="0.45">
      <c r="A133" t="s">
        <v>47</v>
      </c>
      <c r="B133" t="s">
        <v>59</v>
      </c>
      <c r="C133" s="1">
        <v>38180</v>
      </c>
      <c r="D133" s="4">
        <v>0</v>
      </c>
      <c r="E133">
        <v>17.05</v>
      </c>
      <c r="F133">
        <v>1170100</v>
      </c>
    </row>
    <row r="134" spans="1:6" x14ac:dyDescent="0.45">
      <c r="A134" t="s">
        <v>47</v>
      </c>
      <c r="B134" t="s">
        <v>59</v>
      </c>
      <c r="C134" s="1">
        <v>38187</v>
      </c>
      <c r="D134" s="4">
        <v>0</v>
      </c>
      <c r="E134">
        <v>16.349</v>
      </c>
      <c r="F134">
        <v>552100</v>
      </c>
    </row>
    <row r="135" spans="1:6" x14ac:dyDescent="0.45">
      <c r="A135" t="s">
        <v>47</v>
      </c>
      <c r="B135" t="s">
        <v>59</v>
      </c>
      <c r="C135" s="1">
        <v>38194</v>
      </c>
      <c r="D135" s="4">
        <v>0</v>
      </c>
      <c r="E135">
        <v>16.048999999999999</v>
      </c>
      <c r="F135">
        <v>598800</v>
      </c>
    </row>
    <row r="136" spans="1:6" x14ac:dyDescent="0.45">
      <c r="A136" t="s">
        <v>47</v>
      </c>
      <c r="B136" t="s">
        <v>59</v>
      </c>
      <c r="C136" s="1">
        <v>38201</v>
      </c>
      <c r="D136" s="4">
        <v>0</v>
      </c>
      <c r="E136">
        <v>17.100000000000001</v>
      </c>
      <c r="F136">
        <v>894200</v>
      </c>
    </row>
    <row r="137" spans="1:6" x14ac:dyDescent="0.45">
      <c r="A137" t="s">
        <v>47</v>
      </c>
      <c r="B137" t="s">
        <v>59</v>
      </c>
      <c r="C137" s="1">
        <v>38208</v>
      </c>
      <c r="D137" s="4">
        <v>0</v>
      </c>
      <c r="E137">
        <v>18.12</v>
      </c>
      <c r="F137">
        <v>1327500</v>
      </c>
    </row>
    <row r="138" spans="1:6" x14ac:dyDescent="0.45">
      <c r="A138" t="s">
        <v>47</v>
      </c>
      <c r="B138" t="s">
        <v>59</v>
      </c>
      <c r="C138" s="1">
        <v>38215</v>
      </c>
      <c r="D138" s="4">
        <v>0</v>
      </c>
      <c r="E138">
        <v>18.899999999999999</v>
      </c>
      <c r="F138">
        <v>1197300</v>
      </c>
    </row>
    <row r="139" spans="1:6" x14ac:dyDescent="0.45">
      <c r="A139" t="s">
        <v>47</v>
      </c>
      <c r="B139" t="s">
        <v>59</v>
      </c>
      <c r="C139" s="1">
        <v>38222</v>
      </c>
      <c r="D139" s="4">
        <v>0</v>
      </c>
      <c r="E139">
        <v>18.994</v>
      </c>
      <c r="F139">
        <v>483200</v>
      </c>
    </row>
    <row r="140" spans="1:6" x14ac:dyDescent="0.45">
      <c r="A140" t="s">
        <v>47</v>
      </c>
      <c r="B140" t="s">
        <v>59</v>
      </c>
      <c r="C140" s="1">
        <v>38229</v>
      </c>
      <c r="D140" s="4">
        <v>0</v>
      </c>
      <c r="E140">
        <v>19.798999999999999</v>
      </c>
      <c r="F140">
        <v>1232900</v>
      </c>
    </row>
    <row r="141" spans="1:6" x14ac:dyDescent="0.45">
      <c r="A141" t="s">
        <v>47</v>
      </c>
      <c r="B141" t="s">
        <v>59</v>
      </c>
      <c r="C141" s="1">
        <v>38236</v>
      </c>
      <c r="D141" s="4">
        <v>0</v>
      </c>
      <c r="E141">
        <v>20.6</v>
      </c>
      <c r="F141">
        <v>1954700</v>
      </c>
    </row>
    <row r="142" spans="1:6" x14ac:dyDescent="0.45">
      <c r="A142" t="s">
        <v>47</v>
      </c>
      <c r="B142" t="s">
        <v>59</v>
      </c>
      <c r="C142" s="1">
        <v>38243</v>
      </c>
      <c r="D142" s="4">
        <v>0</v>
      </c>
      <c r="E142">
        <v>21.7</v>
      </c>
      <c r="F142">
        <v>3202900</v>
      </c>
    </row>
    <row r="143" spans="1:6" x14ac:dyDescent="0.45">
      <c r="A143" t="s">
        <v>47</v>
      </c>
      <c r="B143" t="s">
        <v>59</v>
      </c>
      <c r="C143" s="1">
        <v>38250</v>
      </c>
      <c r="D143" s="4">
        <v>0</v>
      </c>
      <c r="E143">
        <v>22.2</v>
      </c>
      <c r="F143">
        <v>3919700</v>
      </c>
    </row>
    <row r="144" spans="1:6" x14ac:dyDescent="0.45">
      <c r="A144" t="s">
        <v>47</v>
      </c>
      <c r="B144" t="s">
        <v>59</v>
      </c>
      <c r="C144" s="1">
        <v>38257</v>
      </c>
      <c r="D144" s="4">
        <v>0</v>
      </c>
      <c r="E144">
        <v>22.71</v>
      </c>
      <c r="F144">
        <v>3467700</v>
      </c>
    </row>
    <row r="145" spans="1:6" x14ac:dyDescent="0.45">
      <c r="A145" t="s">
        <v>47</v>
      </c>
      <c r="B145" t="s">
        <v>59</v>
      </c>
      <c r="C145" s="1">
        <v>38264</v>
      </c>
      <c r="D145" s="4">
        <v>0</v>
      </c>
      <c r="E145">
        <v>25.951000000000001</v>
      </c>
      <c r="F145">
        <v>8285400</v>
      </c>
    </row>
    <row r="146" spans="1:6" x14ac:dyDescent="0.45">
      <c r="A146" t="s">
        <v>47</v>
      </c>
      <c r="B146" t="s">
        <v>59</v>
      </c>
      <c r="C146" s="1">
        <v>38271</v>
      </c>
      <c r="D146" s="4">
        <v>0</v>
      </c>
      <c r="E146">
        <v>24.98</v>
      </c>
      <c r="F146">
        <v>2514600</v>
      </c>
    </row>
    <row r="147" spans="1:6" x14ac:dyDescent="0.45">
      <c r="A147" t="s">
        <v>47</v>
      </c>
      <c r="B147" t="s">
        <v>59</v>
      </c>
      <c r="C147" s="1">
        <v>38278</v>
      </c>
      <c r="D147" s="4">
        <v>0</v>
      </c>
      <c r="E147">
        <v>25.25</v>
      </c>
      <c r="F147">
        <v>777700</v>
      </c>
    </row>
    <row r="148" spans="1:6" x14ac:dyDescent="0.45">
      <c r="A148" t="s">
        <v>47</v>
      </c>
      <c r="B148" t="s">
        <v>59</v>
      </c>
      <c r="C148" s="1">
        <v>38285</v>
      </c>
      <c r="D148" s="4">
        <v>0</v>
      </c>
      <c r="E148">
        <v>23.468</v>
      </c>
      <c r="F148">
        <v>3134300</v>
      </c>
    </row>
    <row r="149" spans="1:6" x14ac:dyDescent="0.45">
      <c r="A149" t="s">
        <v>47</v>
      </c>
      <c r="B149" t="s">
        <v>59</v>
      </c>
      <c r="C149" s="1">
        <v>38292</v>
      </c>
      <c r="D149" s="4">
        <v>0</v>
      </c>
      <c r="E149">
        <v>23.28</v>
      </c>
      <c r="F149">
        <v>638900</v>
      </c>
    </row>
    <row r="150" spans="1:6" x14ac:dyDescent="0.45">
      <c r="A150" t="s">
        <v>47</v>
      </c>
      <c r="B150" t="s">
        <v>59</v>
      </c>
      <c r="C150" s="1">
        <v>38299</v>
      </c>
      <c r="D150" s="4">
        <v>0</v>
      </c>
      <c r="E150">
        <v>23.21</v>
      </c>
      <c r="F150">
        <v>1081200</v>
      </c>
    </row>
    <row r="151" spans="1:6" x14ac:dyDescent="0.45">
      <c r="A151" t="s">
        <v>47</v>
      </c>
      <c r="B151" t="s">
        <v>59</v>
      </c>
      <c r="C151" s="1">
        <v>38306</v>
      </c>
      <c r="D151" s="4">
        <v>0</v>
      </c>
      <c r="E151">
        <v>23.439</v>
      </c>
      <c r="F151">
        <v>1201600</v>
      </c>
    </row>
    <row r="152" spans="1:6" x14ac:dyDescent="0.45">
      <c r="A152" t="s">
        <v>47</v>
      </c>
      <c r="B152" t="s">
        <v>59</v>
      </c>
      <c r="C152" s="1">
        <v>38313</v>
      </c>
      <c r="D152" s="4">
        <v>0</v>
      </c>
      <c r="E152">
        <v>21.6</v>
      </c>
      <c r="F152">
        <v>2446600</v>
      </c>
    </row>
    <row r="153" spans="1:6" x14ac:dyDescent="0.45">
      <c r="A153" t="s">
        <v>47</v>
      </c>
      <c r="B153" t="s">
        <v>59</v>
      </c>
      <c r="C153" s="1">
        <v>38320</v>
      </c>
      <c r="D153" s="4">
        <v>0</v>
      </c>
      <c r="E153">
        <v>20.004999999999999</v>
      </c>
      <c r="F153">
        <v>1074500</v>
      </c>
    </row>
    <row r="154" spans="1:6" x14ac:dyDescent="0.45">
      <c r="A154" t="s">
        <v>47</v>
      </c>
      <c r="B154" t="s">
        <v>59</v>
      </c>
      <c r="C154" s="1">
        <v>38327</v>
      </c>
      <c r="D154" s="4">
        <v>0</v>
      </c>
      <c r="E154">
        <v>19.100000000000001</v>
      </c>
      <c r="F154">
        <v>1381700</v>
      </c>
    </row>
    <row r="155" spans="1:6" x14ac:dyDescent="0.45">
      <c r="A155" t="s">
        <v>47</v>
      </c>
      <c r="B155" t="s">
        <v>59</v>
      </c>
      <c r="C155" s="1">
        <v>38334</v>
      </c>
      <c r="D155" s="4">
        <v>0</v>
      </c>
      <c r="E155">
        <v>18.59</v>
      </c>
      <c r="F155">
        <v>672400</v>
      </c>
    </row>
    <row r="156" spans="1:6" x14ac:dyDescent="0.45">
      <c r="A156" t="s">
        <v>47</v>
      </c>
      <c r="B156" t="s">
        <v>59</v>
      </c>
      <c r="C156" s="1">
        <v>38341</v>
      </c>
      <c r="D156" s="4">
        <v>0</v>
      </c>
      <c r="E156">
        <v>20.097999999999999</v>
      </c>
      <c r="F156">
        <v>2350800</v>
      </c>
    </row>
    <row r="157" spans="1:6" x14ac:dyDescent="0.45">
      <c r="A157" t="s">
        <v>47</v>
      </c>
      <c r="B157" t="s">
        <v>59</v>
      </c>
      <c r="C157" s="1">
        <v>38348</v>
      </c>
      <c r="D157" s="4">
        <v>0</v>
      </c>
      <c r="E157">
        <v>21.75</v>
      </c>
      <c r="F157">
        <v>1137100</v>
      </c>
    </row>
    <row r="158" spans="1:6" x14ac:dyDescent="0.45">
      <c r="A158" t="s">
        <v>47</v>
      </c>
      <c r="B158" t="s">
        <v>59</v>
      </c>
      <c r="C158" s="1">
        <v>38362</v>
      </c>
      <c r="D158" s="4">
        <v>0</v>
      </c>
      <c r="E158">
        <v>20.93</v>
      </c>
      <c r="F158">
        <v>528000</v>
      </c>
    </row>
    <row r="159" spans="1:6" x14ac:dyDescent="0.45">
      <c r="A159" t="s">
        <v>47</v>
      </c>
      <c r="B159" t="s">
        <v>59</v>
      </c>
      <c r="C159" s="1">
        <v>38369</v>
      </c>
      <c r="D159" s="4">
        <v>0</v>
      </c>
      <c r="E159">
        <v>21.95</v>
      </c>
      <c r="F159">
        <v>966200</v>
      </c>
    </row>
    <row r="160" spans="1:6" x14ac:dyDescent="0.45">
      <c r="A160" t="s">
        <v>47</v>
      </c>
      <c r="B160" t="s">
        <v>59</v>
      </c>
      <c r="C160" s="1">
        <v>38376</v>
      </c>
      <c r="D160" s="4">
        <v>0</v>
      </c>
      <c r="E160">
        <v>23.7</v>
      </c>
      <c r="F160">
        <v>1218200</v>
      </c>
    </row>
    <row r="161" spans="1:6" x14ac:dyDescent="0.45">
      <c r="A161" t="s">
        <v>47</v>
      </c>
      <c r="B161" t="s">
        <v>59</v>
      </c>
      <c r="C161" s="1">
        <v>38383</v>
      </c>
      <c r="D161" s="4">
        <v>0</v>
      </c>
      <c r="E161">
        <v>24.399000000000001</v>
      </c>
      <c r="F161">
        <v>2109900</v>
      </c>
    </row>
    <row r="162" spans="1:6" x14ac:dyDescent="0.45">
      <c r="A162" t="s">
        <v>47</v>
      </c>
      <c r="B162" t="s">
        <v>59</v>
      </c>
      <c r="C162" s="1">
        <v>38390</v>
      </c>
      <c r="D162" s="4">
        <v>0</v>
      </c>
      <c r="E162">
        <v>24.199000000000002</v>
      </c>
      <c r="F162">
        <v>1247300</v>
      </c>
    </row>
    <row r="163" spans="1:6" x14ac:dyDescent="0.45">
      <c r="A163" t="s">
        <v>47</v>
      </c>
      <c r="B163" t="s">
        <v>59</v>
      </c>
      <c r="C163" s="1">
        <v>38397</v>
      </c>
      <c r="D163" s="4">
        <v>0</v>
      </c>
      <c r="E163">
        <v>24.84</v>
      </c>
      <c r="F163">
        <v>781200</v>
      </c>
    </row>
    <row r="164" spans="1:6" x14ac:dyDescent="0.45">
      <c r="A164" t="s">
        <v>47</v>
      </c>
      <c r="B164" t="s">
        <v>59</v>
      </c>
      <c r="C164" s="1">
        <v>38404</v>
      </c>
      <c r="D164" s="4">
        <v>0</v>
      </c>
      <c r="E164">
        <v>25.5</v>
      </c>
      <c r="F164">
        <v>1328600</v>
      </c>
    </row>
    <row r="165" spans="1:6" x14ac:dyDescent="0.45">
      <c r="A165" t="s">
        <v>47</v>
      </c>
      <c r="B165" t="s">
        <v>59</v>
      </c>
      <c r="C165" s="1">
        <v>38411</v>
      </c>
      <c r="D165" s="4">
        <v>0</v>
      </c>
      <c r="E165">
        <v>26.3</v>
      </c>
      <c r="F165">
        <v>3087700</v>
      </c>
    </row>
    <row r="166" spans="1:6" x14ac:dyDescent="0.45">
      <c r="A166" t="s">
        <v>47</v>
      </c>
      <c r="B166" t="s">
        <v>59</v>
      </c>
      <c r="C166" s="1">
        <v>38418</v>
      </c>
      <c r="D166" s="4">
        <v>0</v>
      </c>
      <c r="E166">
        <v>25.79</v>
      </c>
      <c r="F166">
        <v>1043800</v>
      </c>
    </row>
    <row r="167" spans="1:6" x14ac:dyDescent="0.45">
      <c r="A167" t="s">
        <v>47</v>
      </c>
      <c r="B167" t="s">
        <v>59</v>
      </c>
      <c r="C167" s="1">
        <v>38425</v>
      </c>
      <c r="D167" s="4">
        <v>0</v>
      </c>
      <c r="E167">
        <v>27.088000000000001</v>
      </c>
      <c r="F167">
        <v>3203100</v>
      </c>
    </row>
    <row r="168" spans="1:6" x14ac:dyDescent="0.45">
      <c r="A168" t="s">
        <v>47</v>
      </c>
      <c r="B168" t="s">
        <v>59</v>
      </c>
      <c r="C168" s="1">
        <v>38432</v>
      </c>
      <c r="D168" s="4">
        <v>0</v>
      </c>
      <c r="E168">
        <v>26.5</v>
      </c>
      <c r="F168">
        <v>1619700</v>
      </c>
    </row>
    <row r="169" spans="1:6" x14ac:dyDescent="0.45">
      <c r="A169" t="s">
        <v>47</v>
      </c>
      <c r="B169" t="s">
        <v>59</v>
      </c>
      <c r="C169" s="1">
        <v>38439</v>
      </c>
      <c r="D169" s="4">
        <v>0</v>
      </c>
      <c r="E169">
        <v>26.099</v>
      </c>
      <c r="F169">
        <v>1581800</v>
      </c>
    </row>
    <row r="170" spans="1:6" x14ac:dyDescent="0.45">
      <c r="A170" t="s">
        <v>47</v>
      </c>
      <c r="B170" t="s">
        <v>59</v>
      </c>
      <c r="C170" s="1">
        <v>38446</v>
      </c>
      <c r="D170" s="4">
        <v>0</v>
      </c>
      <c r="E170">
        <v>27.9</v>
      </c>
      <c r="F170">
        <v>2076600</v>
      </c>
    </row>
    <row r="171" spans="1:6" x14ac:dyDescent="0.45">
      <c r="A171" t="s">
        <v>47</v>
      </c>
      <c r="B171" t="s">
        <v>59</v>
      </c>
      <c r="C171" s="1">
        <v>38453</v>
      </c>
      <c r="D171" s="4">
        <v>0</v>
      </c>
      <c r="E171">
        <v>26.731000000000002</v>
      </c>
      <c r="F171">
        <v>1129400</v>
      </c>
    </row>
    <row r="172" spans="1:6" x14ac:dyDescent="0.45">
      <c r="A172" t="s">
        <v>47</v>
      </c>
      <c r="B172" t="s">
        <v>59</v>
      </c>
      <c r="C172" s="1">
        <v>38460</v>
      </c>
      <c r="D172" s="4">
        <v>0</v>
      </c>
      <c r="E172">
        <v>27.1</v>
      </c>
      <c r="F172">
        <v>1764900</v>
      </c>
    </row>
    <row r="173" spans="1:6" x14ac:dyDescent="0.45">
      <c r="A173" t="s">
        <v>47</v>
      </c>
      <c r="B173" t="s">
        <v>59</v>
      </c>
      <c r="C173" s="1">
        <v>38467</v>
      </c>
      <c r="D173" s="4">
        <v>0</v>
      </c>
      <c r="E173">
        <v>25.501000000000001</v>
      </c>
      <c r="F173">
        <v>1447600</v>
      </c>
    </row>
    <row r="174" spans="1:6" x14ac:dyDescent="0.45">
      <c r="A174" t="s">
        <v>47</v>
      </c>
      <c r="B174" t="s">
        <v>59</v>
      </c>
      <c r="C174" s="1">
        <v>38474</v>
      </c>
      <c r="D174" s="4">
        <v>0</v>
      </c>
      <c r="E174">
        <v>25.245999999999999</v>
      </c>
      <c r="F174">
        <v>771200</v>
      </c>
    </row>
    <row r="175" spans="1:6" x14ac:dyDescent="0.45">
      <c r="A175" t="s">
        <v>47</v>
      </c>
      <c r="B175" t="s">
        <v>59</v>
      </c>
      <c r="C175" s="1">
        <v>38481</v>
      </c>
      <c r="D175" s="4">
        <v>0</v>
      </c>
      <c r="E175">
        <v>23.97</v>
      </c>
      <c r="F175">
        <v>815300</v>
      </c>
    </row>
    <row r="176" spans="1:6" x14ac:dyDescent="0.45">
      <c r="A176" t="s">
        <v>47</v>
      </c>
      <c r="B176" t="s">
        <v>59</v>
      </c>
      <c r="C176" s="1">
        <v>38488</v>
      </c>
      <c r="D176" s="4">
        <v>0</v>
      </c>
      <c r="E176">
        <v>24.199000000000002</v>
      </c>
      <c r="F176">
        <v>1184400</v>
      </c>
    </row>
    <row r="177" spans="1:6" x14ac:dyDescent="0.45">
      <c r="A177" t="s">
        <v>47</v>
      </c>
      <c r="B177" t="s">
        <v>59</v>
      </c>
      <c r="C177" s="1">
        <v>38495</v>
      </c>
      <c r="D177" s="4">
        <v>0</v>
      </c>
      <c r="E177">
        <v>25.15</v>
      </c>
      <c r="F177">
        <v>755700</v>
      </c>
    </row>
    <row r="178" spans="1:6" x14ac:dyDescent="0.45">
      <c r="A178" t="s">
        <v>47</v>
      </c>
      <c r="B178" t="s">
        <v>59</v>
      </c>
      <c r="C178" s="1">
        <v>38502</v>
      </c>
      <c r="D178" s="4">
        <v>0</v>
      </c>
      <c r="E178">
        <v>25.251000000000001</v>
      </c>
      <c r="F178">
        <v>2325300</v>
      </c>
    </row>
    <row r="179" spans="1:6" x14ac:dyDescent="0.45">
      <c r="A179" t="s">
        <v>47</v>
      </c>
      <c r="B179" t="s">
        <v>59</v>
      </c>
      <c r="C179" s="1">
        <v>38509</v>
      </c>
      <c r="D179" s="4">
        <v>0</v>
      </c>
      <c r="E179">
        <v>26.45</v>
      </c>
      <c r="F179">
        <v>1949300</v>
      </c>
    </row>
    <row r="180" spans="1:6" x14ac:dyDescent="0.45">
      <c r="A180" t="s">
        <v>47</v>
      </c>
      <c r="B180" t="s">
        <v>59</v>
      </c>
      <c r="C180" s="1">
        <v>38516</v>
      </c>
      <c r="D180" s="4">
        <v>0</v>
      </c>
      <c r="E180">
        <v>27.01</v>
      </c>
      <c r="F180">
        <v>1116800</v>
      </c>
    </row>
    <row r="181" spans="1:6" x14ac:dyDescent="0.45">
      <c r="A181" t="s">
        <v>47</v>
      </c>
      <c r="B181" t="s">
        <v>59</v>
      </c>
      <c r="C181" s="1">
        <v>38523</v>
      </c>
      <c r="D181" s="4">
        <v>0</v>
      </c>
      <c r="E181">
        <v>27</v>
      </c>
      <c r="F181">
        <v>743900</v>
      </c>
    </row>
    <row r="182" spans="1:6" x14ac:dyDescent="0.45">
      <c r="A182" t="s">
        <v>47</v>
      </c>
      <c r="B182" t="s">
        <v>59</v>
      </c>
      <c r="C182" s="1">
        <v>38530</v>
      </c>
      <c r="D182" s="4">
        <v>0</v>
      </c>
      <c r="E182">
        <v>29.47</v>
      </c>
      <c r="F182">
        <v>4032200</v>
      </c>
    </row>
    <row r="183" spans="1:6" x14ac:dyDescent="0.45">
      <c r="A183" t="s">
        <v>47</v>
      </c>
      <c r="B183" t="s">
        <v>59</v>
      </c>
      <c r="C183" s="1">
        <v>38537</v>
      </c>
      <c r="D183" s="4">
        <v>0</v>
      </c>
      <c r="E183">
        <v>34</v>
      </c>
      <c r="F183">
        <v>3762900</v>
      </c>
    </row>
    <row r="184" spans="1:6" x14ac:dyDescent="0.45">
      <c r="A184" t="s">
        <v>47</v>
      </c>
      <c r="B184" t="s">
        <v>59</v>
      </c>
      <c r="C184" s="1">
        <v>38544</v>
      </c>
      <c r="D184" s="4">
        <v>0</v>
      </c>
      <c r="E184">
        <v>31.39</v>
      </c>
      <c r="F184">
        <v>1171900</v>
      </c>
    </row>
    <row r="185" spans="1:6" x14ac:dyDescent="0.45">
      <c r="A185" t="s">
        <v>47</v>
      </c>
      <c r="B185" t="s">
        <v>59</v>
      </c>
      <c r="C185" s="1">
        <v>38551</v>
      </c>
      <c r="D185" s="4">
        <v>0</v>
      </c>
      <c r="E185">
        <v>33.200000000000003</v>
      </c>
      <c r="F185">
        <v>1214400</v>
      </c>
    </row>
    <row r="186" spans="1:6" x14ac:dyDescent="0.45">
      <c r="A186" t="s">
        <v>47</v>
      </c>
      <c r="B186" t="s">
        <v>59</v>
      </c>
      <c r="C186" s="1">
        <v>38558</v>
      </c>
      <c r="D186" s="4">
        <v>0</v>
      </c>
      <c r="E186">
        <v>37.497</v>
      </c>
      <c r="F186">
        <v>1445700</v>
      </c>
    </row>
    <row r="187" spans="1:6" x14ac:dyDescent="0.45">
      <c r="A187" t="s">
        <v>47</v>
      </c>
      <c r="B187" t="s">
        <v>59</v>
      </c>
      <c r="C187" s="1">
        <v>38565</v>
      </c>
      <c r="D187" s="4">
        <v>0</v>
      </c>
      <c r="E187">
        <v>37.798999999999999</v>
      </c>
      <c r="F187">
        <v>1564600</v>
      </c>
    </row>
    <row r="188" spans="1:6" x14ac:dyDescent="0.45">
      <c r="A188" t="s">
        <v>47</v>
      </c>
      <c r="B188" t="s">
        <v>59</v>
      </c>
      <c r="C188" s="1">
        <v>38572</v>
      </c>
      <c r="D188" s="4">
        <v>0</v>
      </c>
      <c r="E188">
        <v>39.701000000000001</v>
      </c>
      <c r="F188">
        <v>2004000</v>
      </c>
    </row>
    <row r="189" spans="1:6" x14ac:dyDescent="0.45">
      <c r="A189" t="s">
        <v>47</v>
      </c>
      <c r="B189" t="s">
        <v>59</v>
      </c>
      <c r="C189" s="1">
        <v>38579</v>
      </c>
      <c r="D189" s="4">
        <v>0</v>
      </c>
      <c r="E189">
        <v>42.9</v>
      </c>
      <c r="F189">
        <v>1950200</v>
      </c>
    </row>
    <row r="190" spans="1:6" x14ac:dyDescent="0.45">
      <c r="A190" t="s">
        <v>47</v>
      </c>
      <c r="B190" t="s">
        <v>59</v>
      </c>
      <c r="C190" s="1">
        <v>38586</v>
      </c>
      <c r="D190" s="4">
        <v>0</v>
      </c>
      <c r="E190">
        <v>43.35</v>
      </c>
      <c r="F190">
        <v>3678800</v>
      </c>
    </row>
    <row r="191" spans="1:6" x14ac:dyDescent="0.45">
      <c r="A191" t="s">
        <v>47</v>
      </c>
      <c r="B191" t="s">
        <v>59</v>
      </c>
      <c r="C191" s="1">
        <v>38593</v>
      </c>
      <c r="D191" s="4">
        <v>0</v>
      </c>
      <c r="E191">
        <v>47.1</v>
      </c>
      <c r="F191">
        <v>2617300</v>
      </c>
    </row>
    <row r="192" spans="1:6" x14ac:dyDescent="0.45">
      <c r="A192" t="s">
        <v>47</v>
      </c>
      <c r="B192" t="s">
        <v>59</v>
      </c>
      <c r="C192" s="1">
        <v>38600</v>
      </c>
      <c r="D192" s="4">
        <v>0</v>
      </c>
      <c r="E192">
        <v>46.7</v>
      </c>
      <c r="F192">
        <v>3033800</v>
      </c>
    </row>
    <row r="193" spans="1:6" x14ac:dyDescent="0.45">
      <c r="A193" t="s">
        <v>47</v>
      </c>
      <c r="B193" t="s">
        <v>59</v>
      </c>
      <c r="C193" s="1">
        <v>38607</v>
      </c>
      <c r="D193" s="4">
        <v>0</v>
      </c>
      <c r="E193">
        <v>46.33</v>
      </c>
      <c r="F193">
        <v>1696300</v>
      </c>
    </row>
    <row r="194" spans="1:6" x14ac:dyDescent="0.45">
      <c r="A194" t="s">
        <v>47</v>
      </c>
      <c r="B194" t="s">
        <v>59</v>
      </c>
      <c r="C194" s="1">
        <v>38614</v>
      </c>
      <c r="D194" s="4">
        <v>0</v>
      </c>
      <c r="E194">
        <v>51</v>
      </c>
      <c r="F194">
        <v>2188300</v>
      </c>
    </row>
    <row r="195" spans="1:6" x14ac:dyDescent="0.45">
      <c r="A195" t="s">
        <v>47</v>
      </c>
      <c r="B195" t="s">
        <v>59</v>
      </c>
      <c r="C195" s="1">
        <v>38621</v>
      </c>
      <c r="D195" s="4">
        <v>0</v>
      </c>
      <c r="E195">
        <v>55.3</v>
      </c>
      <c r="F195">
        <v>2087600</v>
      </c>
    </row>
    <row r="196" spans="1:6" x14ac:dyDescent="0.45">
      <c r="A196" t="s">
        <v>47</v>
      </c>
      <c r="B196" t="s">
        <v>59</v>
      </c>
      <c r="C196" s="1">
        <v>38628</v>
      </c>
      <c r="D196" s="4">
        <v>0</v>
      </c>
      <c r="E196">
        <v>57.097999999999999</v>
      </c>
      <c r="F196">
        <v>3724100</v>
      </c>
    </row>
    <row r="197" spans="1:6" x14ac:dyDescent="0.45">
      <c r="A197" t="s">
        <v>47</v>
      </c>
      <c r="B197" t="s">
        <v>59</v>
      </c>
      <c r="C197" s="1">
        <v>38635</v>
      </c>
      <c r="D197" s="4">
        <v>0</v>
      </c>
      <c r="E197">
        <v>49.499000000000002</v>
      </c>
      <c r="F197">
        <v>2973600</v>
      </c>
    </row>
    <row r="198" spans="1:6" x14ac:dyDescent="0.45">
      <c r="A198" t="s">
        <v>47</v>
      </c>
      <c r="B198" t="s">
        <v>59</v>
      </c>
      <c r="C198" s="1">
        <v>38642</v>
      </c>
      <c r="D198" s="4">
        <v>0</v>
      </c>
      <c r="E198">
        <v>51.2</v>
      </c>
      <c r="F198">
        <v>1097700</v>
      </c>
    </row>
    <row r="199" spans="1:6" x14ac:dyDescent="0.45">
      <c r="A199" t="s">
        <v>47</v>
      </c>
      <c r="B199" t="s">
        <v>59</v>
      </c>
      <c r="C199" s="1">
        <v>38649</v>
      </c>
      <c r="D199" s="4">
        <v>0</v>
      </c>
      <c r="E199">
        <v>51.8</v>
      </c>
      <c r="F199">
        <v>1860000</v>
      </c>
    </row>
    <row r="200" spans="1:6" x14ac:dyDescent="0.45">
      <c r="A200" t="s">
        <v>47</v>
      </c>
      <c r="B200" t="s">
        <v>59</v>
      </c>
      <c r="C200" s="1">
        <v>38656</v>
      </c>
      <c r="D200" s="4">
        <v>0</v>
      </c>
      <c r="E200">
        <v>59.15</v>
      </c>
      <c r="F200">
        <v>2510800</v>
      </c>
    </row>
    <row r="201" spans="1:6" x14ac:dyDescent="0.45">
      <c r="A201" t="s">
        <v>47</v>
      </c>
      <c r="B201" t="s">
        <v>59</v>
      </c>
      <c r="C201" s="1">
        <v>38663</v>
      </c>
      <c r="D201" s="4">
        <v>0</v>
      </c>
      <c r="E201">
        <v>57.55</v>
      </c>
      <c r="F201">
        <v>1070600</v>
      </c>
    </row>
    <row r="202" spans="1:6" x14ac:dyDescent="0.45">
      <c r="A202" t="s">
        <v>47</v>
      </c>
      <c r="B202" t="s">
        <v>59</v>
      </c>
      <c r="C202" s="1">
        <v>38670</v>
      </c>
      <c r="D202" s="4">
        <v>0</v>
      </c>
      <c r="E202">
        <v>61.2</v>
      </c>
      <c r="F202">
        <v>1154600</v>
      </c>
    </row>
    <row r="203" spans="1:6" x14ac:dyDescent="0.45">
      <c r="A203" t="s">
        <v>47</v>
      </c>
      <c r="B203" t="s">
        <v>59</v>
      </c>
      <c r="C203" s="1">
        <v>38677</v>
      </c>
      <c r="D203" s="4">
        <v>0</v>
      </c>
      <c r="E203">
        <v>61.4</v>
      </c>
      <c r="F203">
        <v>925200</v>
      </c>
    </row>
    <row r="204" spans="1:6" x14ac:dyDescent="0.45">
      <c r="A204" t="s">
        <v>47</v>
      </c>
      <c r="B204" t="s">
        <v>59</v>
      </c>
      <c r="C204" s="1">
        <v>38684</v>
      </c>
      <c r="D204" s="4">
        <v>0</v>
      </c>
      <c r="E204">
        <v>62.05</v>
      </c>
      <c r="F204">
        <v>1681000</v>
      </c>
    </row>
    <row r="205" spans="1:6" x14ac:dyDescent="0.45">
      <c r="A205" t="s">
        <v>47</v>
      </c>
      <c r="B205" t="s">
        <v>59</v>
      </c>
      <c r="C205" s="1">
        <v>38691</v>
      </c>
      <c r="D205" s="4">
        <v>0</v>
      </c>
      <c r="E205">
        <v>62</v>
      </c>
      <c r="F205">
        <v>1033400</v>
      </c>
    </row>
    <row r="206" spans="1:6" x14ac:dyDescent="0.45">
      <c r="A206" t="s">
        <v>47</v>
      </c>
      <c r="B206" t="s">
        <v>59</v>
      </c>
      <c r="C206" s="1">
        <v>38698</v>
      </c>
      <c r="D206" s="4">
        <v>0</v>
      </c>
      <c r="E206">
        <v>61.89</v>
      </c>
      <c r="F206">
        <v>423600</v>
      </c>
    </row>
    <row r="207" spans="1:6" x14ac:dyDescent="0.45">
      <c r="A207" t="s">
        <v>47</v>
      </c>
      <c r="B207" t="s">
        <v>59</v>
      </c>
      <c r="C207" s="1">
        <v>38705</v>
      </c>
      <c r="D207" s="4">
        <v>0</v>
      </c>
      <c r="E207">
        <v>61.44</v>
      </c>
      <c r="F207">
        <v>890700</v>
      </c>
    </row>
    <row r="208" spans="1:6" x14ac:dyDescent="0.45">
      <c r="A208" t="s">
        <v>47</v>
      </c>
      <c r="B208" t="s">
        <v>59</v>
      </c>
      <c r="C208" s="1">
        <v>38712</v>
      </c>
      <c r="D208" s="4">
        <v>0</v>
      </c>
      <c r="E208">
        <v>61.194000000000003</v>
      </c>
      <c r="F208">
        <v>1039800</v>
      </c>
    </row>
    <row r="209" spans="1:6" x14ac:dyDescent="0.45">
      <c r="A209" t="s">
        <v>47</v>
      </c>
      <c r="B209" t="s">
        <v>59</v>
      </c>
      <c r="C209" s="1">
        <v>38726</v>
      </c>
      <c r="D209" s="4">
        <v>0</v>
      </c>
      <c r="E209">
        <v>72.150000000000006</v>
      </c>
      <c r="F209">
        <v>2541700</v>
      </c>
    </row>
    <row r="210" spans="1:6" x14ac:dyDescent="0.45">
      <c r="A210" t="s">
        <v>47</v>
      </c>
      <c r="B210" t="s">
        <v>59</v>
      </c>
      <c r="C210" s="1">
        <v>38733</v>
      </c>
      <c r="D210" s="4">
        <v>0</v>
      </c>
      <c r="E210">
        <v>78.8</v>
      </c>
      <c r="F210">
        <v>1772300</v>
      </c>
    </row>
    <row r="211" spans="1:6" x14ac:dyDescent="0.45">
      <c r="A211" t="s">
        <v>47</v>
      </c>
      <c r="B211" t="s">
        <v>59</v>
      </c>
      <c r="C211" s="1">
        <v>38740</v>
      </c>
      <c r="D211" s="4">
        <v>0</v>
      </c>
      <c r="E211">
        <v>78.62</v>
      </c>
      <c r="F211">
        <v>1726900</v>
      </c>
    </row>
    <row r="212" spans="1:6" x14ac:dyDescent="0.45">
      <c r="A212" t="s">
        <v>47</v>
      </c>
      <c r="B212" t="s">
        <v>59</v>
      </c>
      <c r="C212" s="1">
        <v>38747</v>
      </c>
      <c r="D212" s="4">
        <v>0</v>
      </c>
      <c r="E212">
        <v>82.32</v>
      </c>
      <c r="F212">
        <v>3618000</v>
      </c>
    </row>
    <row r="213" spans="1:6" x14ac:dyDescent="0.45">
      <c r="A213" t="s">
        <v>47</v>
      </c>
      <c r="B213" t="s">
        <v>59</v>
      </c>
      <c r="C213" s="1">
        <v>38754</v>
      </c>
      <c r="D213" s="4">
        <v>0</v>
      </c>
      <c r="E213">
        <v>85</v>
      </c>
      <c r="F213">
        <v>2094400</v>
      </c>
    </row>
    <row r="214" spans="1:6" x14ac:dyDescent="0.45">
      <c r="A214" t="s">
        <v>47</v>
      </c>
      <c r="B214" t="s">
        <v>59</v>
      </c>
      <c r="C214" s="1">
        <v>38761</v>
      </c>
      <c r="D214" s="4">
        <v>0</v>
      </c>
      <c r="E214">
        <v>85.5</v>
      </c>
      <c r="F214">
        <v>925300</v>
      </c>
    </row>
    <row r="215" spans="1:6" x14ac:dyDescent="0.45">
      <c r="A215" t="s">
        <v>47</v>
      </c>
      <c r="B215" t="s">
        <v>59</v>
      </c>
      <c r="C215" s="1">
        <v>38768</v>
      </c>
      <c r="D215" s="4">
        <v>0</v>
      </c>
      <c r="E215">
        <v>98</v>
      </c>
      <c r="F215">
        <v>3102300</v>
      </c>
    </row>
    <row r="216" spans="1:6" x14ac:dyDescent="0.45">
      <c r="A216" t="s">
        <v>47</v>
      </c>
      <c r="B216" t="s">
        <v>59</v>
      </c>
      <c r="C216" s="1">
        <v>38775</v>
      </c>
      <c r="D216" s="4">
        <v>0</v>
      </c>
      <c r="E216">
        <v>106.999</v>
      </c>
      <c r="F216">
        <v>7290500</v>
      </c>
    </row>
    <row r="217" spans="1:6" x14ac:dyDescent="0.45">
      <c r="A217" t="s">
        <v>47</v>
      </c>
      <c r="B217" t="s">
        <v>59</v>
      </c>
      <c r="C217" s="1">
        <v>38782</v>
      </c>
      <c r="D217" s="4">
        <v>0</v>
      </c>
      <c r="E217">
        <v>89.9</v>
      </c>
      <c r="F217">
        <v>3621300</v>
      </c>
    </row>
    <row r="218" spans="1:6" x14ac:dyDescent="0.45">
      <c r="A218" t="s">
        <v>47</v>
      </c>
      <c r="B218" t="s">
        <v>59</v>
      </c>
      <c r="C218" s="1">
        <v>38789</v>
      </c>
      <c r="D218" s="4">
        <v>0</v>
      </c>
      <c r="E218">
        <v>93</v>
      </c>
      <c r="F218">
        <v>1661500</v>
      </c>
    </row>
    <row r="219" spans="1:6" x14ac:dyDescent="0.45">
      <c r="A219" t="s">
        <v>47</v>
      </c>
      <c r="B219" t="s">
        <v>59</v>
      </c>
      <c r="C219" s="1">
        <v>38796</v>
      </c>
      <c r="D219" s="4">
        <v>0</v>
      </c>
      <c r="E219">
        <v>92.98</v>
      </c>
      <c r="F219">
        <v>1763500</v>
      </c>
    </row>
    <row r="220" spans="1:6" x14ac:dyDescent="0.45">
      <c r="A220" t="s">
        <v>47</v>
      </c>
      <c r="B220" t="s">
        <v>59</v>
      </c>
      <c r="C220" s="1">
        <v>38803</v>
      </c>
      <c r="D220" s="4">
        <v>0</v>
      </c>
      <c r="E220">
        <v>87.631</v>
      </c>
      <c r="F220">
        <v>1856600</v>
      </c>
    </row>
    <row r="221" spans="1:6" x14ac:dyDescent="0.45">
      <c r="A221" t="s">
        <v>47</v>
      </c>
      <c r="B221" t="s">
        <v>59</v>
      </c>
      <c r="C221" s="1">
        <v>38810</v>
      </c>
      <c r="D221" s="4">
        <v>0</v>
      </c>
      <c r="E221">
        <v>91.198999999999998</v>
      </c>
      <c r="F221">
        <v>1641900</v>
      </c>
    </row>
    <row r="222" spans="1:6" x14ac:dyDescent="0.45">
      <c r="A222" t="s">
        <v>47</v>
      </c>
      <c r="B222" t="s">
        <v>59</v>
      </c>
      <c r="C222" s="1">
        <v>38817</v>
      </c>
      <c r="D222" s="4">
        <v>0</v>
      </c>
      <c r="E222">
        <v>92.5</v>
      </c>
      <c r="F222">
        <v>2103000</v>
      </c>
    </row>
    <row r="223" spans="1:6" x14ac:dyDescent="0.45">
      <c r="A223" t="s">
        <v>47</v>
      </c>
      <c r="B223" t="s">
        <v>59</v>
      </c>
      <c r="C223" s="1">
        <v>38824</v>
      </c>
      <c r="D223" s="4">
        <v>0</v>
      </c>
      <c r="E223">
        <v>94.3</v>
      </c>
      <c r="F223">
        <v>3226214</v>
      </c>
    </row>
    <row r="224" spans="1:6" x14ac:dyDescent="0.45">
      <c r="A224" t="s">
        <v>47</v>
      </c>
      <c r="B224" t="s">
        <v>59</v>
      </c>
      <c r="C224" s="1">
        <v>38831</v>
      </c>
      <c r="D224" s="4">
        <v>0</v>
      </c>
      <c r="E224">
        <v>92.6</v>
      </c>
      <c r="F224">
        <v>1863822</v>
      </c>
    </row>
    <row r="225" spans="1:6" x14ac:dyDescent="0.45">
      <c r="A225" t="s">
        <v>47</v>
      </c>
      <c r="B225" t="s">
        <v>59</v>
      </c>
      <c r="C225" s="1">
        <v>38838</v>
      </c>
      <c r="D225" s="4">
        <v>0</v>
      </c>
      <c r="E225">
        <v>95.7</v>
      </c>
      <c r="F225">
        <v>1569778</v>
      </c>
    </row>
    <row r="226" spans="1:6" x14ac:dyDescent="0.45">
      <c r="A226" t="s">
        <v>47</v>
      </c>
      <c r="B226" t="s">
        <v>59</v>
      </c>
      <c r="C226" s="1">
        <v>38845</v>
      </c>
      <c r="D226" s="4">
        <v>0</v>
      </c>
      <c r="E226">
        <v>92.9</v>
      </c>
      <c r="F226">
        <v>667071</v>
      </c>
    </row>
    <row r="227" spans="1:6" x14ac:dyDescent="0.45">
      <c r="A227" t="s">
        <v>47</v>
      </c>
      <c r="B227" t="s">
        <v>59</v>
      </c>
      <c r="C227" s="1">
        <v>38852</v>
      </c>
      <c r="D227" s="4">
        <v>0</v>
      </c>
      <c r="E227">
        <v>76</v>
      </c>
      <c r="F227">
        <v>739454</v>
      </c>
    </row>
    <row r="228" spans="1:6" x14ac:dyDescent="0.45">
      <c r="A228" t="s">
        <v>47</v>
      </c>
      <c r="B228" t="s">
        <v>59</v>
      </c>
      <c r="C228" s="1">
        <v>38859</v>
      </c>
      <c r="D228" s="4">
        <v>0</v>
      </c>
      <c r="E228">
        <v>85</v>
      </c>
      <c r="F228">
        <v>1605130</v>
      </c>
    </row>
    <row r="229" spans="1:6" x14ac:dyDescent="0.45">
      <c r="A229" t="s">
        <v>47</v>
      </c>
      <c r="B229" t="s">
        <v>59</v>
      </c>
      <c r="C229" s="1">
        <v>38866</v>
      </c>
      <c r="D229" s="4">
        <v>0</v>
      </c>
      <c r="E229">
        <v>85.01</v>
      </c>
      <c r="F229">
        <v>1017349</v>
      </c>
    </row>
    <row r="230" spans="1:6" x14ac:dyDescent="0.45">
      <c r="A230" t="s">
        <v>47</v>
      </c>
      <c r="B230" t="s">
        <v>59</v>
      </c>
      <c r="C230" s="1">
        <v>38873</v>
      </c>
      <c r="D230" s="4">
        <v>0</v>
      </c>
      <c r="E230">
        <v>72.010000000000005</v>
      </c>
      <c r="F230">
        <v>757497</v>
      </c>
    </row>
    <row r="231" spans="1:6" x14ac:dyDescent="0.45">
      <c r="A231" t="s">
        <v>47</v>
      </c>
      <c r="B231" t="s">
        <v>59</v>
      </c>
      <c r="C231" s="1">
        <v>38880</v>
      </c>
      <c r="D231" s="4">
        <v>0</v>
      </c>
      <c r="E231">
        <v>70.400000000000006</v>
      </c>
      <c r="F231">
        <v>651705</v>
      </c>
    </row>
    <row r="232" spans="1:6" x14ac:dyDescent="0.45">
      <c r="A232" t="s">
        <v>47</v>
      </c>
      <c r="B232" t="s">
        <v>59</v>
      </c>
      <c r="C232" s="1">
        <v>38887</v>
      </c>
      <c r="D232" s="4">
        <v>0</v>
      </c>
      <c r="E232">
        <v>66</v>
      </c>
      <c r="F232">
        <v>717258</v>
      </c>
    </row>
    <row r="233" spans="1:6" x14ac:dyDescent="0.45">
      <c r="A233" t="s">
        <v>47</v>
      </c>
      <c r="B233" t="s">
        <v>59</v>
      </c>
      <c r="C233" s="1">
        <v>38894</v>
      </c>
      <c r="D233" s="4">
        <v>0</v>
      </c>
      <c r="E233">
        <v>70.16</v>
      </c>
      <c r="F233">
        <v>1395205</v>
      </c>
    </row>
    <row r="234" spans="1:6" x14ac:dyDescent="0.45">
      <c r="A234" t="s">
        <v>47</v>
      </c>
      <c r="B234" t="s">
        <v>59</v>
      </c>
      <c r="C234" s="1">
        <v>38901</v>
      </c>
      <c r="D234" s="4">
        <v>0</v>
      </c>
      <c r="E234">
        <v>69.400000000000006</v>
      </c>
      <c r="F234">
        <v>3181715</v>
      </c>
    </row>
    <row r="235" spans="1:6" x14ac:dyDescent="0.45">
      <c r="A235" t="s">
        <v>47</v>
      </c>
      <c r="B235" t="s">
        <v>59</v>
      </c>
      <c r="C235" s="1">
        <v>38908</v>
      </c>
      <c r="D235" s="4">
        <v>0</v>
      </c>
      <c r="E235">
        <v>70.17</v>
      </c>
      <c r="F235">
        <v>1918638</v>
      </c>
    </row>
    <row r="236" spans="1:6" x14ac:dyDescent="0.45">
      <c r="A236" t="s">
        <v>47</v>
      </c>
      <c r="B236" t="s">
        <v>59</v>
      </c>
      <c r="C236" s="1">
        <v>38915</v>
      </c>
      <c r="D236" s="4">
        <v>0</v>
      </c>
      <c r="E236">
        <v>71.239999999999995</v>
      </c>
      <c r="F236">
        <v>700776</v>
      </c>
    </row>
    <row r="237" spans="1:6" x14ac:dyDescent="0.45">
      <c r="A237" t="s">
        <v>47</v>
      </c>
      <c r="B237" t="s">
        <v>59</v>
      </c>
      <c r="C237" s="1">
        <v>38922</v>
      </c>
      <c r="D237" s="4">
        <v>0</v>
      </c>
      <c r="E237">
        <v>74.900000000000006</v>
      </c>
      <c r="F237">
        <v>1927552</v>
      </c>
    </row>
    <row r="238" spans="1:6" x14ac:dyDescent="0.45">
      <c r="A238" t="s">
        <v>47</v>
      </c>
      <c r="B238" t="s">
        <v>59</v>
      </c>
      <c r="C238" s="1">
        <v>38929</v>
      </c>
      <c r="D238" s="4">
        <v>0</v>
      </c>
      <c r="E238">
        <v>78</v>
      </c>
      <c r="F238">
        <v>2483279</v>
      </c>
    </row>
    <row r="239" spans="1:6" x14ac:dyDescent="0.45">
      <c r="A239" t="s">
        <v>47</v>
      </c>
      <c r="B239" t="s">
        <v>59</v>
      </c>
      <c r="C239" s="1">
        <v>38936</v>
      </c>
      <c r="D239" s="4">
        <v>0</v>
      </c>
      <c r="E239">
        <v>78</v>
      </c>
      <c r="F239">
        <v>1101241</v>
      </c>
    </row>
    <row r="240" spans="1:6" x14ac:dyDescent="0.45">
      <c r="A240" t="s">
        <v>47</v>
      </c>
      <c r="B240" t="s">
        <v>59</v>
      </c>
      <c r="C240" s="1">
        <v>38943</v>
      </c>
      <c r="D240" s="4">
        <v>0</v>
      </c>
      <c r="E240">
        <v>85</v>
      </c>
      <c r="F240">
        <v>6237346</v>
      </c>
    </row>
    <row r="241" spans="1:6" x14ac:dyDescent="0.45">
      <c r="A241" t="s">
        <v>47</v>
      </c>
      <c r="B241" t="s">
        <v>59</v>
      </c>
      <c r="C241" s="1">
        <v>38950</v>
      </c>
      <c r="D241" s="4">
        <v>0</v>
      </c>
      <c r="E241">
        <v>87.01</v>
      </c>
      <c r="F241">
        <v>2036909</v>
      </c>
    </row>
    <row r="242" spans="1:6" x14ac:dyDescent="0.45">
      <c r="A242" t="s">
        <v>47</v>
      </c>
      <c r="B242" t="s">
        <v>59</v>
      </c>
      <c r="C242" s="1">
        <v>38957</v>
      </c>
      <c r="D242" s="4">
        <v>0</v>
      </c>
      <c r="E242">
        <v>82.7</v>
      </c>
      <c r="F242">
        <v>704490</v>
      </c>
    </row>
    <row r="243" spans="1:6" x14ac:dyDescent="0.45">
      <c r="A243" t="s">
        <v>47</v>
      </c>
      <c r="B243" t="s">
        <v>59</v>
      </c>
      <c r="C243" s="1">
        <v>38964</v>
      </c>
      <c r="D243" s="4">
        <v>0</v>
      </c>
      <c r="E243">
        <v>77.489999999999995</v>
      </c>
      <c r="F243">
        <v>711942</v>
      </c>
    </row>
    <row r="244" spans="1:6" x14ac:dyDescent="0.45">
      <c r="A244" t="s">
        <v>47</v>
      </c>
      <c r="B244" t="s">
        <v>59</v>
      </c>
      <c r="C244" s="1">
        <v>38971</v>
      </c>
      <c r="D244" s="4">
        <v>0</v>
      </c>
      <c r="E244">
        <v>73.7</v>
      </c>
      <c r="F244">
        <v>1393286</v>
      </c>
    </row>
    <row r="245" spans="1:6" x14ac:dyDescent="0.45">
      <c r="A245" t="s">
        <v>47</v>
      </c>
      <c r="B245" t="s">
        <v>59</v>
      </c>
      <c r="C245" s="1">
        <v>38978</v>
      </c>
      <c r="D245" s="4">
        <v>0</v>
      </c>
      <c r="E245">
        <v>69.58</v>
      </c>
      <c r="F245">
        <v>390105</v>
      </c>
    </row>
    <row r="246" spans="1:6" x14ac:dyDescent="0.45">
      <c r="A246" t="s">
        <v>47</v>
      </c>
      <c r="B246" t="s">
        <v>59</v>
      </c>
      <c r="C246" s="1">
        <v>38985</v>
      </c>
      <c r="D246" s="4">
        <v>0</v>
      </c>
      <c r="E246">
        <v>72.25</v>
      </c>
      <c r="F246">
        <v>900332</v>
      </c>
    </row>
    <row r="247" spans="1:6" x14ac:dyDescent="0.45">
      <c r="A247" t="s">
        <v>47</v>
      </c>
      <c r="B247" t="s">
        <v>59</v>
      </c>
      <c r="C247" s="1">
        <v>38992</v>
      </c>
      <c r="D247" s="4">
        <v>0</v>
      </c>
      <c r="E247">
        <v>70.2</v>
      </c>
      <c r="F247">
        <v>1297381</v>
      </c>
    </row>
    <row r="248" spans="1:6" x14ac:dyDescent="0.45">
      <c r="A248" t="s">
        <v>47</v>
      </c>
      <c r="B248" t="s">
        <v>59</v>
      </c>
      <c r="C248" s="1">
        <v>38999</v>
      </c>
      <c r="D248" s="4">
        <v>0</v>
      </c>
      <c r="E248">
        <v>71.75</v>
      </c>
      <c r="F248">
        <v>2343603</v>
      </c>
    </row>
    <row r="249" spans="1:6" x14ac:dyDescent="0.45">
      <c r="A249" t="s">
        <v>47</v>
      </c>
      <c r="B249" t="s">
        <v>59</v>
      </c>
      <c r="C249" s="1">
        <v>39006</v>
      </c>
      <c r="D249" s="4">
        <v>0</v>
      </c>
      <c r="E249">
        <v>70.53</v>
      </c>
      <c r="F249">
        <v>1931729</v>
      </c>
    </row>
    <row r="250" spans="1:6" x14ac:dyDescent="0.45">
      <c r="A250" t="s">
        <v>47</v>
      </c>
      <c r="B250" t="s">
        <v>59</v>
      </c>
      <c r="C250" s="1">
        <v>39013</v>
      </c>
      <c r="D250" s="4">
        <v>0</v>
      </c>
      <c r="E250">
        <v>71.39</v>
      </c>
      <c r="F250">
        <v>923257</v>
      </c>
    </row>
    <row r="251" spans="1:6" x14ac:dyDescent="0.45">
      <c r="A251" t="s">
        <v>47</v>
      </c>
      <c r="B251" t="s">
        <v>59</v>
      </c>
      <c r="C251" s="1">
        <v>39020</v>
      </c>
      <c r="D251" s="4">
        <v>0</v>
      </c>
      <c r="E251">
        <v>71.2</v>
      </c>
      <c r="F251">
        <v>842030</v>
      </c>
    </row>
    <row r="252" spans="1:6" x14ac:dyDescent="0.45">
      <c r="A252" t="s">
        <v>47</v>
      </c>
      <c r="B252" t="s">
        <v>59</v>
      </c>
      <c r="C252" s="1">
        <v>39027</v>
      </c>
      <c r="D252" s="4">
        <v>0</v>
      </c>
      <c r="E252">
        <v>75.5</v>
      </c>
      <c r="F252">
        <v>3104404</v>
      </c>
    </row>
    <row r="253" spans="1:6" x14ac:dyDescent="0.45">
      <c r="A253" t="s">
        <v>47</v>
      </c>
      <c r="B253" t="s">
        <v>59</v>
      </c>
      <c r="C253" s="1">
        <v>39034</v>
      </c>
      <c r="D253" s="4">
        <v>0</v>
      </c>
      <c r="E253">
        <v>78.63</v>
      </c>
      <c r="F253">
        <v>3395057</v>
      </c>
    </row>
    <row r="254" spans="1:6" x14ac:dyDescent="0.45">
      <c r="A254" t="s">
        <v>47</v>
      </c>
      <c r="B254" t="s">
        <v>59</v>
      </c>
      <c r="C254" s="1">
        <v>39041</v>
      </c>
      <c r="D254" s="4">
        <v>0</v>
      </c>
      <c r="E254">
        <v>77.400000000000006</v>
      </c>
      <c r="F254">
        <v>2441259</v>
      </c>
    </row>
    <row r="255" spans="1:6" x14ac:dyDescent="0.45">
      <c r="A255" t="s">
        <v>47</v>
      </c>
      <c r="B255" t="s">
        <v>59</v>
      </c>
      <c r="C255" s="1">
        <v>39048</v>
      </c>
      <c r="D255" s="4">
        <v>0</v>
      </c>
      <c r="E255">
        <v>77.400000000000006</v>
      </c>
      <c r="F255">
        <v>1444057</v>
      </c>
    </row>
    <row r="256" spans="1:6" x14ac:dyDescent="0.45">
      <c r="A256" t="s">
        <v>47</v>
      </c>
      <c r="B256" t="s">
        <v>59</v>
      </c>
      <c r="C256" s="1">
        <v>39055</v>
      </c>
      <c r="D256" s="4">
        <v>0</v>
      </c>
      <c r="E256">
        <v>77.989999999999995</v>
      </c>
      <c r="F256">
        <v>1478119</v>
      </c>
    </row>
    <row r="257" spans="1:6" x14ac:dyDescent="0.45">
      <c r="A257" t="s">
        <v>47</v>
      </c>
      <c r="B257" t="s">
        <v>59</v>
      </c>
      <c r="C257" s="1">
        <v>39062</v>
      </c>
      <c r="D257" s="4">
        <v>0</v>
      </c>
      <c r="E257">
        <v>77.5</v>
      </c>
      <c r="F257">
        <v>915304</v>
      </c>
    </row>
    <row r="258" spans="1:6" x14ac:dyDescent="0.45">
      <c r="A258" t="s">
        <v>47</v>
      </c>
      <c r="B258" t="s">
        <v>59</v>
      </c>
      <c r="C258" s="1">
        <v>39069</v>
      </c>
      <c r="D258" s="4">
        <v>0</v>
      </c>
      <c r="E258">
        <v>76.86</v>
      </c>
      <c r="F258">
        <v>2008618</v>
      </c>
    </row>
    <row r="259" spans="1:6" x14ac:dyDescent="0.45">
      <c r="A259" t="s">
        <v>47</v>
      </c>
      <c r="B259" t="s">
        <v>59</v>
      </c>
      <c r="C259" s="1">
        <v>39076</v>
      </c>
      <c r="D259" s="4">
        <v>0</v>
      </c>
      <c r="E259">
        <v>77.31</v>
      </c>
      <c r="F259">
        <v>1216670</v>
      </c>
    </row>
    <row r="260" spans="1:6" x14ac:dyDescent="0.45">
      <c r="A260" t="s">
        <v>47</v>
      </c>
      <c r="B260" t="s">
        <v>59</v>
      </c>
      <c r="C260" s="1">
        <v>39090</v>
      </c>
      <c r="D260" s="4">
        <v>0</v>
      </c>
      <c r="E260">
        <v>72.22</v>
      </c>
      <c r="F260">
        <v>1276153</v>
      </c>
    </row>
    <row r="261" spans="1:6" x14ac:dyDescent="0.45">
      <c r="A261" t="s">
        <v>47</v>
      </c>
      <c r="B261" t="s">
        <v>59</v>
      </c>
      <c r="C261" s="1">
        <v>39097</v>
      </c>
      <c r="D261" s="4">
        <v>0</v>
      </c>
      <c r="E261">
        <v>73.44</v>
      </c>
      <c r="F261">
        <v>1401550</v>
      </c>
    </row>
    <row r="262" spans="1:6" x14ac:dyDescent="0.45">
      <c r="A262" t="s">
        <v>47</v>
      </c>
      <c r="B262" t="s">
        <v>59</v>
      </c>
      <c r="C262" s="1">
        <v>39104</v>
      </c>
      <c r="D262" s="4">
        <v>0</v>
      </c>
      <c r="E262">
        <v>72.489999999999995</v>
      </c>
      <c r="F262">
        <v>1134312</v>
      </c>
    </row>
    <row r="263" spans="1:6" x14ac:dyDescent="0.45">
      <c r="A263" t="s">
        <v>47</v>
      </c>
      <c r="B263" t="s">
        <v>59</v>
      </c>
      <c r="C263" s="1">
        <v>39111</v>
      </c>
      <c r="D263" s="4">
        <v>0</v>
      </c>
      <c r="E263">
        <v>71.849999999999994</v>
      </c>
      <c r="F263">
        <v>1271918</v>
      </c>
    </row>
    <row r="264" spans="1:6" x14ac:dyDescent="0.45">
      <c r="A264" t="s">
        <v>47</v>
      </c>
      <c r="B264" t="s">
        <v>59</v>
      </c>
      <c r="C264" s="1">
        <v>39118</v>
      </c>
      <c r="D264" s="4">
        <v>0</v>
      </c>
      <c r="E264">
        <v>72.3</v>
      </c>
      <c r="F264">
        <v>2639271</v>
      </c>
    </row>
    <row r="265" spans="1:6" x14ac:dyDescent="0.45">
      <c r="A265" t="s">
        <v>47</v>
      </c>
      <c r="B265" t="s">
        <v>59</v>
      </c>
      <c r="C265" s="1">
        <v>39125</v>
      </c>
      <c r="D265" s="4">
        <v>0</v>
      </c>
      <c r="E265">
        <v>70.849999999999994</v>
      </c>
      <c r="F265">
        <v>986944</v>
      </c>
    </row>
    <row r="266" spans="1:6" x14ac:dyDescent="0.45">
      <c r="A266" t="s">
        <v>47</v>
      </c>
      <c r="B266" t="s">
        <v>59</v>
      </c>
      <c r="C266" s="1">
        <v>39132</v>
      </c>
      <c r="D266" s="4">
        <v>0</v>
      </c>
      <c r="E266">
        <v>71.599999999999994</v>
      </c>
      <c r="F266">
        <v>1242045</v>
      </c>
    </row>
    <row r="267" spans="1:6" x14ac:dyDescent="0.45">
      <c r="A267" t="s">
        <v>47</v>
      </c>
      <c r="B267" t="s">
        <v>59</v>
      </c>
      <c r="C267" s="1">
        <v>39139</v>
      </c>
      <c r="D267" s="4">
        <v>0</v>
      </c>
      <c r="E267">
        <v>69.38</v>
      </c>
      <c r="F267">
        <v>2529957</v>
      </c>
    </row>
    <row r="268" spans="1:6" x14ac:dyDescent="0.45">
      <c r="A268" t="s">
        <v>47</v>
      </c>
      <c r="B268" t="s">
        <v>59</v>
      </c>
      <c r="C268" s="1">
        <v>39146</v>
      </c>
      <c r="D268" s="4">
        <v>0</v>
      </c>
      <c r="E268">
        <v>70</v>
      </c>
      <c r="F268">
        <v>1284239</v>
      </c>
    </row>
    <row r="269" spans="1:6" x14ac:dyDescent="0.45">
      <c r="A269" t="s">
        <v>47</v>
      </c>
      <c r="B269" t="s">
        <v>59</v>
      </c>
      <c r="C269" s="1">
        <v>39153</v>
      </c>
      <c r="D269" s="4">
        <v>0</v>
      </c>
      <c r="E269">
        <v>69.5</v>
      </c>
      <c r="F269">
        <v>3134193</v>
      </c>
    </row>
    <row r="270" spans="1:6" x14ac:dyDescent="0.45">
      <c r="A270" t="s">
        <v>47</v>
      </c>
      <c r="B270" t="s">
        <v>59</v>
      </c>
      <c r="C270" s="1">
        <v>39160</v>
      </c>
      <c r="D270" s="4">
        <v>0</v>
      </c>
      <c r="E270">
        <v>72</v>
      </c>
      <c r="F270">
        <v>1764304</v>
      </c>
    </row>
    <row r="271" spans="1:6" x14ac:dyDescent="0.45">
      <c r="A271" t="s">
        <v>47</v>
      </c>
      <c r="B271" t="s">
        <v>59</v>
      </c>
      <c r="C271" s="1">
        <v>39167</v>
      </c>
      <c r="D271" s="4">
        <v>0</v>
      </c>
      <c r="E271">
        <v>75.75</v>
      </c>
      <c r="F271">
        <v>4372415</v>
      </c>
    </row>
    <row r="272" spans="1:6" x14ac:dyDescent="0.45">
      <c r="A272" t="s">
        <v>47</v>
      </c>
      <c r="B272" t="s">
        <v>59</v>
      </c>
      <c r="C272" s="1">
        <v>39174</v>
      </c>
      <c r="D272" s="4">
        <v>0</v>
      </c>
      <c r="E272">
        <v>78.349999999999994</v>
      </c>
      <c r="F272">
        <v>1990163</v>
      </c>
    </row>
    <row r="273" spans="1:6" x14ac:dyDescent="0.45">
      <c r="A273" t="s">
        <v>47</v>
      </c>
      <c r="B273" t="s">
        <v>59</v>
      </c>
      <c r="C273" s="1">
        <v>39181</v>
      </c>
      <c r="D273" s="4">
        <v>0</v>
      </c>
      <c r="E273">
        <v>76.88</v>
      </c>
      <c r="F273">
        <v>2113552</v>
      </c>
    </row>
    <row r="274" spans="1:6" x14ac:dyDescent="0.45">
      <c r="A274" t="s">
        <v>47</v>
      </c>
      <c r="B274" t="s">
        <v>59</v>
      </c>
      <c r="C274" s="1">
        <v>39188</v>
      </c>
      <c r="D274" s="4">
        <v>0</v>
      </c>
      <c r="E274">
        <v>78.45</v>
      </c>
      <c r="F274">
        <v>3002036</v>
      </c>
    </row>
    <row r="275" spans="1:6" x14ac:dyDescent="0.45">
      <c r="A275" t="s">
        <v>47</v>
      </c>
      <c r="B275" t="s">
        <v>59</v>
      </c>
      <c r="C275" s="1">
        <v>39195</v>
      </c>
      <c r="D275" s="4">
        <v>0</v>
      </c>
      <c r="E275">
        <v>76.05</v>
      </c>
      <c r="F275">
        <v>2933527</v>
      </c>
    </row>
    <row r="276" spans="1:6" x14ac:dyDescent="0.45">
      <c r="A276" t="s">
        <v>47</v>
      </c>
      <c r="B276" t="s">
        <v>59</v>
      </c>
      <c r="C276" s="1">
        <v>39202</v>
      </c>
      <c r="D276" s="4">
        <v>0</v>
      </c>
      <c r="E276">
        <v>78.98</v>
      </c>
      <c r="F276">
        <v>1824120</v>
      </c>
    </row>
    <row r="277" spans="1:6" x14ac:dyDescent="0.45">
      <c r="A277" t="s">
        <v>47</v>
      </c>
      <c r="B277" t="s">
        <v>59</v>
      </c>
      <c r="C277" s="1">
        <v>39209</v>
      </c>
      <c r="D277" s="4">
        <v>0</v>
      </c>
      <c r="E277">
        <v>77.59</v>
      </c>
      <c r="F277">
        <v>1763877</v>
      </c>
    </row>
    <row r="278" spans="1:6" x14ac:dyDescent="0.45">
      <c r="A278" t="s">
        <v>47</v>
      </c>
      <c r="B278" t="s">
        <v>59</v>
      </c>
      <c r="C278" s="1">
        <v>39216</v>
      </c>
      <c r="D278" s="4">
        <v>0</v>
      </c>
      <c r="E278">
        <v>69.63</v>
      </c>
      <c r="F278">
        <v>2396016</v>
      </c>
    </row>
    <row r="279" spans="1:6" x14ac:dyDescent="0.45">
      <c r="A279" t="s">
        <v>47</v>
      </c>
      <c r="B279" t="s">
        <v>59</v>
      </c>
      <c r="C279" s="1">
        <v>39223</v>
      </c>
      <c r="D279" s="4">
        <v>0</v>
      </c>
      <c r="E279">
        <v>67.900000000000006</v>
      </c>
      <c r="F279">
        <v>1338607</v>
      </c>
    </row>
    <row r="280" spans="1:6" x14ac:dyDescent="0.45">
      <c r="A280" t="s">
        <v>47</v>
      </c>
      <c r="B280" t="s">
        <v>59</v>
      </c>
      <c r="C280" s="1">
        <v>39230</v>
      </c>
      <c r="D280" s="4">
        <v>0</v>
      </c>
      <c r="E280">
        <v>65.5</v>
      </c>
      <c r="F280">
        <v>7711337</v>
      </c>
    </row>
    <row r="281" spans="1:6" x14ac:dyDescent="0.45">
      <c r="A281" t="s">
        <v>47</v>
      </c>
      <c r="B281" t="s">
        <v>59</v>
      </c>
      <c r="C281" s="1">
        <v>39237</v>
      </c>
      <c r="D281" s="4">
        <v>0</v>
      </c>
      <c r="E281">
        <v>65.61</v>
      </c>
      <c r="F281">
        <v>1407672</v>
      </c>
    </row>
    <row r="282" spans="1:6" x14ac:dyDescent="0.45">
      <c r="A282" t="s">
        <v>47</v>
      </c>
      <c r="B282" t="s">
        <v>59</v>
      </c>
      <c r="C282" s="1">
        <v>39244</v>
      </c>
      <c r="D282" s="4">
        <v>0</v>
      </c>
      <c r="E282">
        <v>67.3</v>
      </c>
      <c r="F282">
        <v>1305393</v>
      </c>
    </row>
    <row r="283" spans="1:6" x14ac:dyDescent="0.45">
      <c r="A283" t="s">
        <v>47</v>
      </c>
      <c r="B283" t="s">
        <v>59</v>
      </c>
      <c r="C283" s="1">
        <v>39251</v>
      </c>
      <c r="D283" s="4">
        <v>0</v>
      </c>
      <c r="E283">
        <v>68</v>
      </c>
      <c r="F283">
        <v>1625788</v>
      </c>
    </row>
    <row r="284" spans="1:6" x14ac:dyDescent="0.45">
      <c r="A284" t="s">
        <v>47</v>
      </c>
      <c r="B284" t="s">
        <v>59</v>
      </c>
      <c r="C284" s="1">
        <v>39258</v>
      </c>
      <c r="D284" s="4">
        <v>0</v>
      </c>
      <c r="E284">
        <v>67.709999999999994</v>
      </c>
      <c r="F284">
        <v>889329</v>
      </c>
    </row>
    <row r="285" spans="1:6" x14ac:dyDescent="0.45">
      <c r="A285" t="s">
        <v>47</v>
      </c>
      <c r="B285" t="s">
        <v>59</v>
      </c>
      <c r="C285" s="1">
        <v>39265</v>
      </c>
      <c r="D285" s="4">
        <v>0</v>
      </c>
      <c r="E285">
        <v>72.2</v>
      </c>
      <c r="F285">
        <v>1549425</v>
      </c>
    </row>
    <row r="286" spans="1:6" x14ac:dyDescent="0.45">
      <c r="A286" t="s">
        <v>47</v>
      </c>
      <c r="B286" t="s">
        <v>59</v>
      </c>
      <c r="C286" s="1">
        <v>39272</v>
      </c>
      <c r="D286" s="4">
        <v>0</v>
      </c>
      <c r="E286">
        <v>75.989999999999995</v>
      </c>
      <c r="F286">
        <v>1691274</v>
      </c>
    </row>
    <row r="287" spans="1:6" x14ac:dyDescent="0.45">
      <c r="A287" t="s">
        <v>47</v>
      </c>
      <c r="B287" t="s">
        <v>59</v>
      </c>
      <c r="C287" s="1">
        <v>39279</v>
      </c>
      <c r="D287" s="4">
        <v>0</v>
      </c>
      <c r="E287">
        <v>74.709999999999994</v>
      </c>
      <c r="F287">
        <v>1641198</v>
      </c>
    </row>
    <row r="288" spans="1:6" x14ac:dyDescent="0.45">
      <c r="A288" t="s">
        <v>47</v>
      </c>
      <c r="B288" t="s">
        <v>59</v>
      </c>
      <c r="C288" s="1">
        <v>39286</v>
      </c>
      <c r="D288" s="4">
        <v>0</v>
      </c>
      <c r="E288">
        <v>72.8</v>
      </c>
      <c r="F288">
        <v>1051676</v>
      </c>
    </row>
    <row r="289" spans="1:6" x14ac:dyDescent="0.45">
      <c r="A289" t="s">
        <v>47</v>
      </c>
      <c r="B289" t="s">
        <v>59</v>
      </c>
      <c r="C289" s="1">
        <v>39293</v>
      </c>
      <c r="D289" s="4">
        <v>0</v>
      </c>
      <c r="E289">
        <v>74.349999999999994</v>
      </c>
      <c r="F289">
        <v>1040352</v>
      </c>
    </row>
    <row r="290" spans="1:6" x14ac:dyDescent="0.45">
      <c r="A290" t="s">
        <v>47</v>
      </c>
      <c r="B290" t="s">
        <v>59</v>
      </c>
      <c r="C290" s="1">
        <v>39300</v>
      </c>
      <c r="D290" s="4">
        <v>0</v>
      </c>
      <c r="E290">
        <v>72.7</v>
      </c>
      <c r="F290">
        <v>468939</v>
      </c>
    </row>
    <row r="291" spans="1:6" x14ac:dyDescent="0.45">
      <c r="A291" t="s">
        <v>47</v>
      </c>
      <c r="B291" t="s">
        <v>59</v>
      </c>
      <c r="C291" s="1">
        <v>39307</v>
      </c>
      <c r="D291" s="4">
        <v>0</v>
      </c>
      <c r="E291">
        <v>72.97</v>
      </c>
      <c r="F291">
        <v>591273</v>
      </c>
    </row>
    <row r="292" spans="1:6" x14ac:dyDescent="0.45">
      <c r="A292" t="s">
        <v>47</v>
      </c>
      <c r="B292" t="s">
        <v>59</v>
      </c>
      <c r="C292" s="1">
        <v>39314</v>
      </c>
      <c r="D292" s="4">
        <v>0</v>
      </c>
      <c r="E292">
        <v>71.02</v>
      </c>
      <c r="F292">
        <v>476057</v>
      </c>
    </row>
    <row r="293" spans="1:6" x14ac:dyDescent="0.45">
      <c r="A293" t="s">
        <v>47</v>
      </c>
      <c r="B293" t="s">
        <v>59</v>
      </c>
      <c r="C293" s="1">
        <v>39321</v>
      </c>
      <c r="D293" s="4">
        <v>0</v>
      </c>
      <c r="E293">
        <v>71.5</v>
      </c>
      <c r="F293">
        <v>348365</v>
      </c>
    </row>
    <row r="294" spans="1:6" x14ac:dyDescent="0.45">
      <c r="A294" t="s">
        <v>47</v>
      </c>
      <c r="B294" t="s">
        <v>59</v>
      </c>
      <c r="C294" s="1">
        <v>39328</v>
      </c>
      <c r="D294" s="4">
        <v>0</v>
      </c>
      <c r="E294">
        <v>70.98</v>
      </c>
      <c r="F294">
        <v>491727</v>
      </c>
    </row>
    <row r="295" spans="1:6" x14ac:dyDescent="0.45">
      <c r="A295" t="s">
        <v>47</v>
      </c>
      <c r="B295" t="s">
        <v>59</v>
      </c>
      <c r="C295" s="1">
        <v>39335</v>
      </c>
      <c r="D295" s="4">
        <v>0</v>
      </c>
      <c r="E295">
        <v>69.900000000000006</v>
      </c>
      <c r="F295">
        <v>279434</v>
      </c>
    </row>
    <row r="296" spans="1:6" x14ac:dyDescent="0.45">
      <c r="A296" t="s">
        <v>47</v>
      </c>
      <c r="B296" t="s">
        <v>59</v>
      </c>
      <c r="C296" s="1">
        <v>39342</v>
      </c>
      <c r="D296" s="4">
        <v>0</v>
      </c>
      <c r="E296">
        <v>71.67</v>
      </c>
      <c r="F296">
        <v>599209</v>
      </c>
    </row>
    <row r="297" spans="1:6" x14ac:dyDescent="0.45">
      <c r="A297" t="s">
        <v>47</v>
      </c>
      <c r="B297" t="s">
        <v>59</v>
      </c>
      <c r="C297" s="1">
        <v>39349</v>
      </c>
      <c r="D297" s="4">
        <v>0</v>
      </c>
      <c r="E297">
        <v>74.95</v>
      </c>
      <c r="F297">
        <v>1292710</v>
      </c>
    </row>
    <row r="298" spans="1:6" x14ac:dyDescent="0.45">
      <c r="A298" t="s">
        <v>47</v>
      </c>
      <c r="B298" t="s">
        <v>59</v>
      </c>
      <c r="C298" s="1">
        <v>39356</v>
      </c>
      <c r="D298" s="4">
        <v>0</v>
      </c>
      <c r="E298">
        <v>76.59</v>
      </c>
      <c r="F298">
        <v>1223288</v>
      </c>
    </row>
    <row r="299" spans="1:6" x14ac:dyDescent="0.45">
      <c r="A299" t="s">
        <v>47</v>
      </c>
      <c r="B299" t="s">
        <v>59</v>
      </c>
      <c r="C299" s="1">
        <v>39363</v>
      </c>
      <c r="D299" s="4">
        <v>0</v>
      </c>
      <c r="E299">
        <v>77</v>
      </c>
      <c r="F299">
        <v>1384374</v>
      </c>
    </row>
    <row r="300" spans="1:6" x14ac:dyDescent="0.45">
      <c r="A300" t="s">
        <v>47</v>
      </c>
      <c r="B300" t="s">
        <v>59</v>
      </c>
      <c r="C300" s="1">
        <v>39370</v>
      </c>
      <c r="D300" s="4">
        <v>0</v>
      </c>
      <c r="E300">
        <v>77.5</v>
      </c>
      <c r="F300">
        <v>1108410</v>
      </c>
    </row>
    <row r="301" spans="1:6" x14ac:dyDescent="0.45">
      <c r="A301" t="s">
        <v>47</v>
      </c>
      <c r="B301" t="s">
        <v>59</v>
      </c>
      <c r="C301" s="1">
        <v>39377</v>
      </c>
      <c r="D301" s="4">
        <v>0</v>
      </c>
      <c r="E301">
        <v>79.97</v>
      </c>
      <c r="F301">
        <v>1366930</v>
      </c>
    </row>
    <row r="302" spans="1:6" x14ac:dyDescent="0.45">
      <c r="A302" t="s">
        <v>47</v>
      </c>
      <c r="B302" t="s">
        <v>59</v>
      </c>
      <c r="C302" s="1">
        <v>39384</v>
      </c>
      <c r="D302" s="4">
        <v>0</v>
      </c>
      <c r="E302">
        <v>78.900000000000006</v>
      </c>
      <c r="F302">
        <v>2513300</v>
      </c>
    </row>
    <row r="303" spans="1:6" x14ac:dyDescent="0.45">
      <c r="A303" t="s">
        <v>47</v>
      </c>
      <c r="B303" t="s">
        <v>59</v>
      </c>
      <c r="C303" s="1">
        <v>39391</v>
      </c>
      <c r="D303" s="4">
        <v>0</v>
      </c>
      <c r="E303">
        <v>79</v>
      </c>
      <c r="F303">
        <v>1491270</v>
      </c>
    </row>
    <row r="304" spans="1:6" x14ac:dyDescent="0.45">
      <c r="A304" t="s">
        <v>47</v>
      </c>
      <c r="B304" t="s">
        <v>59</v>
      </c>
      <c r="C304" s="1">
        <v>39398</v>
      </c>
      <c r="D304" s="4">
        <v>0</v>
      </c>
      <c r="E304">
        <v>77.349999999999994</v>
      </c>
      <c r="F304">
        <v>492494</v>
      </c>
    </row>
    <row r="305" spans="1:6" x14ac:dyDescent="0.45">
      <c r="A305" t="s">
        <v>47</v>
      </c>
      <c r="B305" t="s">
        <v>59</v>
      </c>
      <c r="C305" s="1">
        <v>39405</v>
      </c>
      <c r="D305" s="4">
        <v>0</v>
      </c>
      <c r="E305">
        <v>76</v>
      </c>
      <c r="F305">
        <v>262561</v>
      </c>
    </row>
    <row r="306" spans="1:6" x14ac:dyDescent="0.45">
      <c r="A306" t="s">
        <v>47</v>
      </c>
      <c r="B306" t="s">
        <v>59</v>
      </c>
      <c r="C306" s="1">
        <v>39412</v>
      </c>
      <c r="D306" s="4">
        <v>0</v>
      </c>
      <c r="E306">
        <v>78.650000000000006</v>
      </c>
      <c r="F306">
        <v>606175</v>
      </c>
    </row>
    <row r="307" spans="1:6" x14ac:dyDescent="0.45">
      <c r="A307" t="s">
        <v>47</v>
      </c>
      <c r="B307" t="s">
        <v>59</v>
      </c>
      <c r="C307" s="1">
        <v>39419</v>
      </c>
      <c r="D307" s="4">
        <v>0</v>
      </c>
      <c r="E307">
        <v>78.959999999999994</v>
      </c>
      <c r="F307">
        <v>762274</v>
      </c>
    </row>
    <row r="308" spans="1:6" x14ac:dyDescent="0.45">
      <c r="A308" t="s">
        <v>47</v>
      </c>
      <c r="B308" t="s">
        <v>59</v>
      </c>
      <c r="C308" s="1">
        <v>39426</v>
      </c>
      <c r="D308" s="4">
        <v>0</v>
      </c>
      <c r="E308">
        <v>79.489999999999995</v>
      </c>
      <c r="F308">
        <v>1453634</v>
      </c>
    </row>
    <row r="309" spans="1:6" x14ac:dyDescent="0.45">
      <c r="A309" t="s">
        <v>47</v>
      </c>
      <c r="B309" t="s">
        <v>59</v>
      </c>
      <c r="C309" s="1">
        <v>39433</v>
      </c>
      <c r="D309" s="4">
        <v>0</v>
      </c>
      <c r="E309">
        <v>79.55</v>
      </c>
      <c r="F309">
        <v>373929</v>
      </c>
    </row>
    <row r="310" spans="1:6" x14ac:dyDescent="0.45">
      <c r="A310" t="s">
        <v>47</v>
      </c>
      <c r="B310" t="s">
        <v>59</v>
      </c>
      <c r="C310" s="1">
        <v>39440</v>
      </c>
      <c r="D310" s="4">
        <v>0</v>
      </c>
      <c r="E310">
        <v>87</v>
      </c>
      <c r="F310">
        <v>2940517</v>
      </c>
    </row>
    <row r="311" spans="1:6" x14ac:dyDescent="0.45">
      <c r="A311" t="s">
        <v>47</v>
      </c>
      <c r="B311" t="s">
        <v>59</v>
      </c>
      <c r="C311" s="1">
        <v>39454</v>
      </c>
      <c r="D311" s="4">
        <v>0</v>
      </c>
      <c r="E311">
        <v>85.8</v>
      </c>
      <c r="F311">
        <v>262397</v>
      </c>
    </row>
    <row r="312" spans="1:6" x14ac:dyDescent="0.45">
      <c r="A312" t="s">
        <v>47</v>
      </c>
      <c r="B312" t="s">
        <v>59</v>
      </c>
      <c r="C312" s="1">
        <v>39461</v>
      </c>
      <c r="D312" s="4">
        <v>0</v>
      </c>
      <c r="E312">
        <v>78.97</v>
      </c>
      <c r="F312">
        <v>738424</v>
      </c>
    </row>
    <row r="313" spans="1:6" x14ac:dyDescent="0.45">
      <c r="A313" t="s">
        <v>47</v>
      </c>
      <c r="B313" t="s">
        <v>59</v>
      </c>
      <c r="C313" s="1">
        <v>39468</v>
      </c>
      <c r="D313" s="4">
        <v>0</v>
      </c>
      <c r="E313">
        <v>73.5</v>
      </c>
      <c r="F313">
        <v>741701</v>
      </c>
    </row>
    <row r="314" spans="1:6" x14ac:dyDescent="0.45">
      <c r="A314" t="s">
        <v>47</v>
      </c>
      <c r="B314" t="s">
        <v>59</v>
      </c>
      <c r="C314" s="1">
        <v>39475</v>
      </c>
      <c r="D314" s="4">
        <v>0</v>
      </c>
      <c r="E314">
        <v>70.19</v>
      </c>
      <c r="F314">
        <v>311056</v>
      </c>
    </row>
    <row r="315" spans="1:6" x14ac:dyDescent="0.45">
      <c r="A315" t="s">
        <v>47</v>
      </c>
      <c r="B315" t="s">
        <v>59</v>
      </c>
      <c r="C315" s="1">
        <v>39482</v>
      </c>
      <c r="D315" s="4">
        <v>0</v>
      </c>
      <c r="E315">
        <v>66</v>
      </c>
      <c r="F315">
        <v>807686</v>
      </c>
    </row>
    <row r="316" spans="1:6" x14ac:dyDescent="0.45">
      <c r="A316" t="s">
        <v>47</v>
      </c>
      <c r="B316" t="s">
        <v>59</v>
      </c>
      <c r="C316" s="1">
        <v>39489</v>
      </c>
      <c r="D316" s="4">
        <v>0</v>
      </c>
      <c r="E316">
        <v>70.77</v>
      </c>
      <c r="F316">
        <v>714881</v>
      </c>
    </row>
    <row r="317" spans="1:6" x14ac:dyDescent="0.45">
      <c r="A317" t="s">
        <v>47</v>
      </c>
      <c r="B317" t="s">
        <v>59</v>
      </c>
      <c r="C317" s="1">
        <v>39496</v>
      </c>
      <c r="D317" s="4">
        <v>0</v>
      </c>
      <c r="E317">
        <v>75</v>
      </c>
      <c r="F317">
        <v>821492</v>
      </c>
    </row>
    <row r="318" spans="1:6" x14ac:dyDescent="0.45">
      <c r="A318" t="s">
        <v>47</v>
      </c>
      <c r="B318" t="s">
        <v>59</v>
      </c>
      <c r="C318" s="1">
        <v>39503</v>
      </c>
      <c r="D318" s="4">
        <v>0</v>
      </c>
      <c r="E318">
        <v>78.2</v>
      </c>
      <c r="F318">
        <v>1251951</v>
      </c>
    </row>
    <row r="319" spans="1:6" x14ac:dyDescent="0.45">
      <c r="A319" t="s">
        <v>47</v>
      </c>
      <c r="B319" t="s">
        <v>59</v>
      </c>
      <c r="C319" s="1">
        <v>39510</v>
      </c>
      <c r="D319" s="4">
        <v>0</v>
      </c>
      <c r="E319">
        <v>76.45</v>
      </c>
      <c r="F319">
        <v>1203385</v>
      </c>
    </row>
    <row r="320" spans="1:6" x14ac:dyDescent="0.45">
      <c r="A320" t="s">
        <v>47</v>
      </c>
      <c r="B320" t="s">
        <v>59</v>
      </c>
      <c r="C320" s="1">
        <v>39517</v>
      </c>
      <c r="D320" s="4">
        <v>0</v>
      </c>
      <c r="E320">
        <v>78</v>
      </c>
      <c r="F320">
        <v>1009925</v>
      </c>
    </row>
    <row r="321" spans="1:6" x14ac:dyDescent="0.45">
      <c r="A321" t="s">
        <v>47</v>
      </c>
      <c r="B321" t="s">
        <v>59</v>
      </c>
      <c r="C321" s="1">
        <v>39524</v>
      </c>
      <c r="D321" s="4">
        <v>0</v>
      </c>
      <c r="E321">
        <v>73.8</v>
      </c>
      <c r="F321">
        <v>779019</v>
      </c>
    </row>
    <row r="322" spans="1:6" x14ac:dyDescent="0.45">
      <c r="A322" t="s">
        <v>47</v>
      </c>
      <c r="B322" t="s">
        <v>59</v>
      </c>
      <c r="C322" s="1">
        <v>39531</v>
      </c>
      <c r="D322" s="4">
        <v>0</v>
      </c>
      <c r="E322">
        <v>78.5</v>
      </c>
      <c r="F322">
        <v>1018313</v>
      </c>
    </row>
    <row r="323" spans="1:6" x14ac:dyDescent="0.45">
      <c r="A323" t="s">
        <v>47</v>
      </c>
      <c r="B323" t="s">
        <v>59</v>
      </c>
      <c r="C323" s="1">
        <v>39538</v>
      </c>
      <c r="D323" s="4">
        <v>0</v>
      </c>
      <c r="E323">
        <v>78.63</v>
      </c>
      <c r="F323">
        <v>1768515</v>
      </c>
    </row>
    <row r="324" spans="1:6" x14ac:dyDescent="0.45">
      <c r="A324" t="s">
        <v>47</v>
      </c>
      <c r="B324" t="s">
        <v>59</v>
      </c>
      <c r="C324" s="1">
        <v>39545</v>
      </c>
      <c r="D324" s="4">
        <v>0</v>
      </c>
      <c r="E324">
        <v>80.2</v>
      </c>
      <c r="F324">
        <v>1539763</v>
      </c>
    </row>
    <row r="325" spans="1:6" x14ac:dyDescent="0.45">
      <c r="A325" t="s">
        <v>47</v>
      </c>
      <c r="B325" t="s">
        <v>59</v>
      </c>
      <c r="C325" s="1">
        <v>39552</v>
      </c>
      <c r="D325" s="4">
        <v>0</v>
      </c>
      <c r="E325">
        <v>81.33</v>
      </c>
      <c r="F325">
        <v>2482489</v>
      </c>
    </row>
    <row r="326" spans="1:6" x14ac:dyDescent="0.45">
      <c r="A326" t="s">
        <v>47</v>
      </c>
      <c r="B326" t="s">
        <v>59</v>
      </c>
      <c r="C326" s="1">
        <v>39559</v>
      </c>
      <c r="D326" s="4">
        <v>0</v>
      </c>
      <c r="E326">
        <v>81.77</v>
      </c>
      <c r="F326">
        <v>1730217</v>
      </c>
    </row>
    <row r="327" spans="1:6" x14ac:dyDescent="0.45">
      <c r="A327" t="s">
        <v>47</v>
      </c>
      <c r="B327" t="s">
        <v>59</v>
      </c>
      <c r="C327" s="1">
        <v>39566</v>
      </c>
      <c r="D327" s="4">
        <v>0</v>
      </c>
      <c r="E327">
        <v>84.4</v>
      </c>
      <c r="F327">
        <v>1837640</v>
      </c>
    </row>
    <row r="328" spans="1:6" x14ac:dyDescent="0.45">
      <c r="A328" t="s">
        <v>47</v>
      </c>
      <c r="B328" t="s">
        <v>59</v>
      </c>
      <c r="C328" s="1">
        <v>39573</v>
      </c>
      <c r="D328" s="4">
        <v>0</v>
      </c>
      <c r="E328">
        <v>88.51</v>
      </c>
      <c r="F328">
        <v>4628680</v>
      </c>
    </row>
    <row r="329" spans="1:6" x14ac:dyDescent="0.45">
      <c r="A329" t="s">
        <v>47</v>
      </c>
      <c r="B329" t="s">
        <v>59</v>
      </c>
      <c r="C329" s="1">
        <v>39580</v>
      </c>
      <c r="D329" s="4">
        <v>0</v>
      </c>
      <c r="E329">
        <v>89.5</v>
      </c>
      <c r="F329">
        <v>4971955</v>
      </c>
    </row>
    <row r="330" spans="1:6" x14ac:dyDescent="0.45">
      <c r="A330" t="s">
        <v>47</v>
      </c>
      <c r="B330" t="s">
        <v>59</v>
      </c>
      <c r="C330" s="1">
        <v>39587</v>
      </c>
      <c r="D330" s="4">
        <v>0</v>
      </c>
      <c r="E330">
        <v>90.55</v>
      </c>
      <c r="F330">
        <v>1516159</v>
      </c>
    </row>
    <row r="331" spans="1:6" x14ac:dyDescent="0.45">
      <c r="A331" t="s">
        <v>47</v>
      </c>
      <c r="B331" t="s">
        <v>59</v>
      </c>
      <c r="C331" s="1">
        <v>39594</v>
      </c>
      <c r="D331" s="4">
        <v>0</v>
      </c>
      <c r="E331">
        <v>90</v>
      </c>
      <c r="F331">
        <v>958969</v>
      </c>
    </row>
    <row r="332" spans="1:6" x14ac:dyDescent="0.45">
      <c r="A332" t="s">
        <v>47</v>
      </c>
      <c r="B332" t="s">
        <v>59</v>
      </c>
      <c r="C332" s="1">
        <v>39601</v>
      </c>
      <c r="D332" s="4">
        <v>0</v>
      </c>
      <c r="E332">
        <v>85.4</v>
      </c>
      <c r="F332">
        <v>652985</v>
      </c>
    </row>
    <row r="333" spans="1:6" x14ac:dyDescent="0.45">
      <c r="A333" t="s">
        <v>47</v>
      </c>
      <c r="B333" t="s">
        <v>59</v>
      </c>
      <c r="C333" s="1">
        <v>39608</v>
      </c>
      <c r="D333" s="4">
        <v>0</v>
      </c>
      <c r="E333">
        <v>87</v>
      </c>
      <c r="F333">
        <v>316330</v>
      </c>
    </row>
    <row r="334" spans="1:6" x14ac:dyDescent="0.45">
      <c r="A334" t="s">
        <v>47</v>
      </c>
      <c r="B334" t="s">
        <v>59</v>
      </c>
      <c r="C334" s="1">
        <v>39615</v>
      </c>
      <c r="D334" s="4">
        <v>0</v>
      </c>
      <c r="E334">
        <v>90</v>
      </c>
      <c r="F334">
        <v>1013627</v>
      </c>
    </row>
    <row r="335" spans="1:6" x14ac:dyDescent="0.45">
      <c r="A335" t="s">
        <v>47</v>
      </c>
      <c r="B335" t="s">
        <v>59</v>
      </c>
      <c r="C335" s="1">
        <v>39622</v>
      </c>
      <c r="D335" s="4">
        <v>0</v>
      </c>
      <c r="E335">
        <v>87</v>
      </c>
      <c r="F335">
        <v>872330</v>
      </c>
    </row>
    <row r="336" spans="1:6" x14ac:dyDescent="0.45">
      <c r="A336" t="s">
        <v>47</v>
      </c>
      <c r="B336" t="s">
        <v>59</v>
      </c>
      <c r="C336" s="1">
        <v>39629</v>
      </c>
      <c r="D336" s="4">
        <v>0</v>
      </c>
      <c r="E336">
        <v>79.14</v>
      </c>
      <c r="F336">
        <v>754979</v>
      </c>
    </row>
    <row r="337" spans="1:6" x14ac:dyDescent="0.45">
      <c r="A337" t="s">
        <v>47</v>
      </c>
      <c r="B337" t="s">
        <v>59</v>
      </c>
      <c r="C337" s="1">
        <v>39636</v>
      </c>
      <c r="D337" s="4">
        <v>0</v>
      </c>
      <c r="E337">
        <v>80</v>
      </c>
      <c r="F337">
        <v>354692</v>
      </c>
    </row>
    <row r="338" spans="1:6" x14ac:dyDescent="0.45">
      <c r="A338" t="s">
        <v>47</v>
      </c>
      <c r="B338" t="s">
        <v>59</v>
      </c>
      <c r="C338" s="1">
        <v>39643</v>
      </c>
      <c r="D338" s="4">
        <v>0</v>
      </c>
      <c r="E338">
        <v>76</v>
      </c>
      <c r="F338">
        <v>316641</v>
      </c>
    </row>
    <row r="339" spans="1:6" x14ac:dyDescent="0.45">
      <c r="A339" t="s">
        <v>47</v>
      </c>
      <c r="B339" t="s">
        <v>59</v>
      </c>
      <c r="C339" s="1">
        <v>39650</v>
      </c>
      <c r="D339" s="4">
        <v>0</v>
      </c>
      <c r="E339">
        <v>70.97</v>
      </c>
      <c r="F339">
        <v>391826</v>
      </c>
    </row>
    <row r="340" spans="1:6" x14ac:dyDescent="0.45">
      <c r="A340" t="s">
        <v>47</v>
      </c>
      <c r="B340" t="s">
        <v>59</v>
      </c>
      <c r="C340" s="1">
        <v>39657</v>
      </c>
      <c r="D340" s="4">
        <v>0</v>
      </c>
      <c r="E340">
        <v>70.11</v>
      </c>
      <c r="F340">
        <v>272487</v>
      </c>
    </row>
    <row r="341" spans="1:6" x14ac:dyDescent="0.45">
      <c r="A341" t="s">
        <v>47</v>
      </c>
      <c r="B341" t="s">
        <v>59</v>
      </c>
      <c r="C341" s="1">
        <v>39664</v>
      </c>
      <c r="D341" s="4">
        <v>0</v>
      </c>
      <c r="E341">
        <v>67</v>
      </c>
      <c r="F341">
        <v>1030144</v>
      </c>
    </row>
    <row r="342" spans="1:6" x14ac:dyDescent="0.45">
      <c r="A342" t="s">
        <v>47</v>
      </c>
      <c r="B342" t="s">
        <v>59</v>
      </c>
      <c r="C342" s="1">
        <v>39671</v>
      </c>
      <c r="D342" s="4">
        <v>0</v>
      </c>
      <c r="E342">
        <v>69.5</v>
      </c>
      <c r="F342">
        <v>318019</v>
      </c>
    </row>
    <row r="343" spans="1:6" x14ac:dyDescent="0.45">
      <c r="A343" t="s">
        <v>47</v>
      </c>
      <c r="B343" t="s">
        <v>59</v>
      </c>
      <c r="C343" s="1">
        <v>39678</v>
      </c>
      <c r="D343" s="4">
        <v>0</v>
      </c>
      <c r="E343">
        <v>68</v>
      </c>
      <c r="F343">
        <v>264341</v>
      </c>
    </row>
    <row r="344" spans="1:6" x14ac:dyDescent="0.45">
      <c r="A344" t="s">
        <v>47</v>
      </c>
      <c r="B344" t="s">
        <v>59</v>
      </c>
      <c r="C344" s="1">
        <v>39685</v>
      </c>
      <c r="D344" s="4">
        <v>0</v>
      </c>
      <c r="E344">
        <v>64.31</v>
      </c>
      <c r="F344">
        <v>429188</v>
      </c>
    </row>
    <row r="345" spans="1:6" x14ac:dyDescent="0.45">
      <c r="A345" t="s">
        <v>47</v>
      </c>
      <c r="B345" t="s">
        <v>59</v>
      </c>
      <c r="C345" s="1">
        <v>39692</v>
      </c>
      <c r="D345" s="4">
        <v>0</v>
      </c>
      <c r="E345">
        <v>58.61</v>
      </c>
      <c r="F345">
        <v>825565</v>
      </c>
    </row>
    <row r="346" spans="1:6" x14ac:dyDescent="0.45">
      <c r="A346" t="s">
        <v>47</v>
      </c>
      <c r="B346" t="s">
        <v>59</v>
      </c>
      <c r="C346" s="1">
        <v>39699</v>
      </c>
      <c r="D346" s="4">
        <v>0</v>
      </c>
      <c r="E346">
        <v>56</v>
      </c>
      <c r="F346">
        <v>432392</v>
      </c>
    </row>
    <row r="347" spans="1:6" x14ac:dyDescent="0.45">
      <c r="A347" t="s">
        <v>47</v>
      </c>
      <c r="B347" t="s">
        <v>59</v>
      </c>
      <c r="C347" s="1">
        <v>39706</v>
      </c>
      <c r="D347" s="4">
        <v>0</v>
      </c>
      <c r="E347">
        <v>51</v>
      </c>
      <c r="F347">
        <v>249059</v>
      </c>
    </row>
    <row r="348" spans="1:6" x14ac:dyDescent="0.45">
      <c r="A348" t="s">
        <v>47</v>
      </c>
      <c r="B348" t="s">
        <v>59</v>
      </c>
      <c r="C348" s="1">
        <v>39713</v>
      </c>
      <c r="D348" s="4">
        <v>0</v>
      </c>
      <c r="E348">
        <v>49.97</v>
      </c>
      <c r="F348">
        <v>679586</v>
      </c>
    </row>
    <row r="349" spans="1:6" x14ac:dyDescent="0.45">
      <c r="A349" t="s">
        <v>47</v>
      </c>
      <c r="B349" t="s">
        <v>59</v>
      </c>
      <c r="C349" s="1">
        <v>39720</v>
      </c>
      <c r="D349" s="4">
        <v>0</v>
      </c>
      <c r="E349">
        <v>45.8</v>
      </c>
      <c r="F349">
        <v>944205</v>
      </c>
    </row>
    <row r="350" spans="1:6" x14ac:dyDescent="0.45">
      <c r="A350" t="s">
        <v>47</v>
      </c>
      <c r="B350" t="s">
        <v>59</v>
      </c>
      <c r="C350" s="1">
        <v>39727</v>
      </c>
      <c r="D350" s="4">
        <v>0</v>
      </c>
      <c r="E350">
        <v>32.89</v>
      </c>
      <c r="F350">
        <v>862741</v>
      </c>
    </row>
    <row r="351" spans="1:6" x14ac:dyDescent="0.45">
      <c r="A351" t="s">
        <v>47</v>
      </c>
      <c r="B351" t="s">
        <v>59</v>
      </c>
      <c r="C351" s="1">
        <v>39734</v>
      </c>
      <c r="D351" s="4">
        <v>0</v>
      </c>
      <c r="E351">
        <v>18.149999999999999</v>
      </c>
      <c r="F351">
        <v>3191301</v>
      </c>
    </row>
    <row r="352" spans="1:6" x14ac:dyDescent="0.45">
      <c r="A352" t="s">
        <v>47</v>
      </c>
      <c r="B352" t="s">
        <v>59</v>
      </c>
      <c r="C352" s="1">
        <v>39741</v>
      </c>
      <c r="D352" s="4">
        <v>0</v>
      </c>
      <c r="E352">
        <v>17</v>
      </c>
      <c r="F352">
        <v>1662362</v>
      </c>
    </row>
    <row r="353" spans="1:6" x14ac:dyDescent="0.45">
      <c r="A353" t="s">
        <v>47</v>
      </c>
      <c r="B353" t="s">
        <v>59</v>
      </c>
      <c r="C353" s="1">
        <v>39748</v>
      </c>
      <c r="D353" s="4">
        <v>0</v>
      </c>
      <c r="E353">
        <v>25.13</v>
      </c>
      <c r="F353">
        <v>2124606</v>
      </c>
    </row>
    <row r="354" spans="1:6" x14ac:dyDescent="0.45">
      <c r="A354" t="s">
        <v>47</v>
      </c>
      <c r="B354" t="s">
        <v>59</v>
      </c>
      <c r="C354" s="1">
        <v>39755</v>
      </c>
      <c r="D354" s="4">
        <v>0</v>
      </c>
      <c r="E354">
        <v>25.29</v>
      </c>
      <c r="F354">
        <v>984210</v>
      </c>
    </row>
    <row r="355" spans="1:6" x14ac:dyDescent="0.45">
      <c r="A355" t="s">
        <v>47</v>
      </c>
      <c r="B355" t="s">
        <v>59</v>
      </c>
      <c r="C355" s="1">
        <v>39762</v>
      </c>
      <c r="D355" s="4">
        <v>0</v>
      </c>
      <c r="E355">
        <v>23.01</v>
      </c>
      <c r="F355">
        <v>825399</v>
      </c>
    </row>
    <row r="356" spans="1:6" x14ac:dyDescent="0.45">
      <c r="A356" t="s">
        <v>47</v>
      </c>
      <c r="B356" t="s">
        <v>59</v>
      </c>
      <c r="C356" s="1">
        <v>39769</v>
      </c>
      <c r="D356" s="4">
        <v>0</v>
      </c>
      <c r="E356">
        <v>19.5</v>
      </c>
      <c r="F356">
        <v>609185</v>
      </c>
    </row>
    <row r="357" spans="1:6" x14ac:dyDescent="0.45">
      <c r="A357" t="s">
        <v>47</v>
      </c>
      <c r="B357" t="s">
        <v>59</v>
      </c>
      <c r="C357" s="1">
        <v>39776</v>
      </c>
      <c r="D357" s="4">
        <v>0</v>
      </c>
      <c r="E357">
        <v>20.86</v>
      </c>
      <c r="F357">
        <v>1099648</v>
      </c>
    </row>
    <row r="358" spans="1:6" x14ac:dyDescent="0.45">
      <c r="A358" t="s">
        <v>47</v>
      </c>
      <c r="B358" t="s">
        <v>59</v>
      </c>
      <c r="C358" s="1">
        <v>39783</v>
      </c>
      <c r="D358" s="4">
        <v>0</v>
      </c>
      <c r="E358">
        <v>19.649999999999999</v>
      </c>
      <c r="F358">
        <v>556782</v>
      </c>
    </row>
    <row r="359" spans="1:6" x14ac:dyDescent="0.45">
      <c r="A359" t="s">
        <v>47</v>
      </c>
      <c r="B359" t="s">
        <v>59</v>
      </c>
      <c r="C359" s="1">
        <v>39790</v>
      </c>
      <c r="D359" s="4">
        <v>0</v>
      </c>
      <c r="E359">
        <v>20.78</v>
      </c>
      <c r="F359">
        <v>1495211</v>
      </c>
    </row>
    <row r="360" spans="1:6" x14ac:dyDescent="0.45">
      <c r="A360" t="s">
        <v>47</v>
      </c>
      <c r="B360" t="s">
        <v>59</v>
      </c>
      <c r="C360" s="1">
        <v>39797</v>
      </c>
      <c r="D360" s="4">
        <v>0</v>
      </c>
      <c r="E360">
        <v>20.64</v>
      </c>
      <c r="F360">
        <v>1248278</v>
      </c>
    </row>
    <row r="361" spans="1:6" x14ac:dyDescent="0.45">
      <c r="A361" t="s">
        <v>47</v>
      </c>
      <c r="B361" t="s">
        <v>59</v>
      </c>
      <c r="C361" s="1">
        <v>39804</v>
      </c>
      <c r="D361" s="4">
        <v>0</v>
      </c>
      <c r="E361">
        <v>20.29</v>
      </c>
      <c r="F361">
        <v>698708</v>
      </c>
    </row>
    <row r="362" spans="1:6" x14ac:dyDescent="0.45">
      <c r="A362" t="s">
        <v>47</v>
      </c>
      <c r="B362" t="s">
        <v>59</v>
      </c>
      <c r="C362" s="1">
        <v>39811</v>
      </c>
      <c r="D362" s="4">
        <v>0</v>
      </c>
      <c r="E362">
        <v>20.350000000000001</v>
      </c>
      <c r="F362">
        <v>439762</v>
      </c>
    </row>
    <row r="363" spans="1:6" x14ac:dyDescent="0.45">
      <c r="A363" t="s">
        <v>47</v>
      </c>
      <c r="B363" t="s">
        <v>59</v>
      </c>
      <c r="C363" s="1">
        <v>39818</v>
      </c>
      <c r="D363" s="4">
        <v>0</v>
      </c>
      <c r="E363">
        <v>20.37</v>
      </c>
      <c r="F363">
        <v>278766</v>
      </c>
    </row>
    <row r="364" spans="1:6" x14ac:dyDescent="0.45">
      <c r="A364" t="s">
        <v>47</v>
      </c>
      <c r="B364" t="s">
        <v>59</v>
      </c>
      <c r="C364" s="1">
        <v>39825</v>
      </c>
      <c r="D364" s="4">
        <v>0</v>
      </c>
      <c r="E364">
        <v>21.31</v>
      </c>
      <c r="F364">
        <v>1519749</v>
      </c>
    </row>
    <row r="365" spans="1:6" x14ac:dyDescent="0.45">
      <c r="A365" t="s">
        <v>47</v>
      </c>
      <c r="B365" t="s">
        <v>59</v>
      </c>
      <c r="C365" s="1">
        <v>39832</v>
      </c>
      <c r="D365" s="4">
        <v>0</v>
      </c>
      <c r="E365">
        <v>21.45</v>
      </c>
      <c r="F365">
        <v>655944</v>
      </c>
    </row>
    <row r="366" spans="1:6" x14ac:dyDescent="0.45">
      <c r="A366" t="s">
        <v>47</v>
      </c>
      <c r="B366" t="s">
        <v>59</v>
      </c>
      <c r="C366" s="1">
        <v>39839</v>
      </c>
      <c r="D366" s="4">
        <v>0</v>
      </c>
      <c r="E366">
        <v>26.63</v>
      </c>
      <c r="F366">
        <v>1676332</v>
      </c>
    </row>
    <row r="367" spans="1:6" x14ac:dyDescent="0.45">
      <c r="A367" t="s">
        <v>47</v>
      </c>
      <c r="B367" t="s">
        <v>59</v>
      </c>
      <c r="C367" s="1">
        <v>39846</v>
      </c>
      <c r="D367" s="4">
        <v>0</v>
      </c>
      <c r="E367">
        <v>31.99</v>
      </c>
      <c r="F367">
        <v>2302490</v>
      </c>
    </row>
    <row r="368" spans="1:6" x14ac:dyDescent="0.45">
      <c r="A368" t="s">
        <v>47</v>
      </c>
      <c r="B368" t="s">
        <v>59</v>
      </c>
      <c r="C368" s="1">
        <v>39853</v>
      </c>
      <c r="D368" s="4">
        <v>0</v>
      </c>
      <c r="E368">
        <v>32.770000000000003</v>
      </c>
      <c r="F368">
        <v>2059453</v>
      </c>
    </row>
    <row r="369" spans="1:6" x14ac:dyDescent="0.45">
      <c r="A369" t="s">
        <v>47</v>
      </c>
      <c r="B369" t="s">
        <v>59</v>
      </c>
      <c r="C369" s="1">
        <v>39860</v>
      </c>
      <c r="D369" s="4">
        <v>0</v>
      </c>
      <c r="E369">
        <v>29.62</v>
      </c>
      <c r="F369">
        <v>566999</v>
      </c>
    </row>
    <row r="370" spans="1:6" x14ac:dyDescent="0.45">
      <c r="A370" t="s">
        <v>47</v>
      </c>
      <c r="B370" t="s">
        <v>59</v>
      </c>
      <c r="C370" s="1">
        <v>39867</v>
      </c>
      <c r="D370" s="4">
        <v>0</v>
      </c>
      <c r="E370">
        <v>32.5</v>
      </c>
      <c r="F370">
        <v>772314</v>
      </c>
    </row>
    <row r="371" spans="1:6" x14ac:dyDescent="0.45">
      <c r="A371" t="s">
        <v>47</v>
      </c>
      <c r="B371" t="s">
        <v>59</v>
      </c>
      <c r="C371" s="1">
        <v>39874</v>
      </c>
      <c r="D371" s="4">
        <v>0</v>
      </c>
      <c r="E371">
        <v>31.68</v>
      </c>
      <c r="F371">
        <v>816785</v>
      </c>
    </row>
    <row r="372" spans="1:6" x14ac:dyDescent="0.45">
      <c r="A372" t="s">
        <v>47</v>
      </c>
      <c r="B372" t="s">
        <v>59</v>
      </c>
      <c r="C372" s="1">
        <v>39881</v>
      </c>
      <c r="D372" s="4">
        <v>0</v>
      </c>
      <c r="E372">
        <v>31.4</v>
      </c>
      <c r="F372">
        <v>2069039</v>
      </c>
    </row>
    <row r="373" spans="1:6" x14ac:dyDescent="0.45">
      <c r="A373" t="s">
        <v>47</v>
      </c>
      <c r="B373" t="s">
        <v>59</v>
      </c>
      <c r="C373" s="1">
        <v>39888</v>
      </c>
      <c r="D373" s="4">
        <v>0</v>
      </c>
      <c r="E373">
        <v>31.5</v>
      </c>
      <c r="F373">
        <v>3631142</v>
      </c>
    </row>
    <row r="374" spans="1:6" x14ac:dyDescent="0.45">
      <c r="A374" t="s">
        <v>47</v>
      </c>
      <c r="B374" t="s">
        <v>59</v>
      </c>
      <c r="C374" s="1">
        <v>39895</v>
      </c>
      <c r="D374" s="4">
        <v>0</v>
      </c>
      <c r="E374">
        <v>32.08</v>
      </c>
      <c r="F374">
        <v>3105690</v>
      </c>
    </row>
    <row r="375" spans="1:6" x14ac:dyDescent="0.45">
      <c r="A375" t="s">
        <v>47</v>
      </c>
      <c r="B375" t="s">
        <v>59</v>
      </c>
      <c r="C375" s="1">
        <v>39902</v>
      </c>
      <c r="D375" s="4">
        <v>0</v>
      </c>
      <c r="E375">
        <v>32.200000000000003</v>
      </c>
      <c r="F375">
        <v>1243944</v>
      </c>
    </row>
    <row r="376" spans="1:6" x14ac:dyDescent="0.45">
      <c r="A376" t="s">
        <v>47</v>
      </c>
      <c r="B376" t="s">
        <v>59</v>
      </c>
      <c r="C376" s="1">
        <v>39909</v>
      </c>
      <c r="D376" s="4">
        <v>0</v>
      </c>
      <c r="E376">
        <v>37.200000000000003</v>
      </c>
      <c r="F376">
        <v>2864903</v>
      </c>
    </row>
    <row r="377" spans="1:6" x14ac:dyDescent="0.45">
      <c r="A377" t="s">
        <v>47</v>
      </c>
      <c r="B377" t="s">
        <v>59</v>
      </c>
      <c r="C377" s="1">
        <v>39916</v>
      </c>
      <c r="D377" s="4">
        <v>0</v>
      </c>
      <c r="E377">
        <v>38.89</v>
      </c>
      <c r="F377">
        <v>3220068</v>
      </c>
    </row>
    <row r="378" spans="1:6" x14ac:dyDescent="0.45">
      <c r="A378" t="s">
        <v>47</v>
      </c>
      <c r="B378" t="s">
        <v>59</v>
      </c>
      <c r="C378" s="1">
        <v>39923</v>
      </c>
      <c r="D378" s="4">
        <v>0</v>
      </c>
      <c r="E378">
        <v>39</v>
      </c>
      <c r="F378">
        <v>1120019</v>
      </c>
    </row>
    <row r="379" spans="1:6" x14ac:dyDescent="0.45">
      <c r="A379" t="s">
        <v>47</v>
      </c>
      <c r="B379" t="s">
        <v>59</v>
      </c>
      <c r="C379" s="1">
        <v>39930</v>
      </c>
      <c r="D379" s="4">
        <v>0</v>
      </c>
      <c r="E379">
        <v>43.6</v>
      </c>
      <c r="F379">
        <v>2182645</v>
      </c>
    </row>
    <row r="380" spans="1:6" x14ac:dyDescent="0.45">
      <c r="A380" t="s">
        <v>47</v>
      </c>
      <c r="B380" t="s">
        <v>59</v>
      </c>
      <c r="C380" s="1">
        <v>39937</v>
      </c>
      <c r="D380" s="4">
        <v>0</v>
      </c>
      <c r="E380">
        <v>47.13</v>
      </c>
      <c r="F380">
        <v>7315429</v>
      </c>
    </row>
    <row r="381" spans="1:6" x14ac:dyDescent="0.45">
      <c r="A381" t="s">
        <v>47</v>
      </c>
      <c r="B381" t="s">
        <v>59</v>
      </c>
      <c r="C381" s="1">
        <v>39944</v>
      </c>
      <c r="D381" s="4">
        <v>0</v>
      </c>
      <c r="E381">
        <v>40.6</v>
      </c>
      <c r="F381">
        <v>5634474</v>
      </c>
    </row>
    <row r="382" spans="1:6" x14ac:dyDescent="0.45">
      <c r="A382" t="s">
        <v>47</v>
      </c>
      <c r="B382" t="s">
        <v>59</v>
      </c>
      <c r="C382" s="1">
        <v>39951</v>
      </c>
      <c r="D382" s="4">
        <v>0</v>
      </c>
      <c r="E382">
        <v>42</v>
      </c>
      <c r="F382">
        <v>1938437</v>
      </c>
    </row>
    <row r="383" spans="1:6" x14ac:dyDescent="0.45">
      <c r="A383" t="s">
        <v>47</v>
      </c>
      <c r="B383" t="s">
        <v>59</v>
      </c>
      <c r="C383" s="1">
        <v>39958</v>
      </c>
      <c r="D383" s="4">
        <v>0</v>
      </c>
      <c r="E383">
        <v>43.2</v>
      </c>
      <c r="F383">
        <v>1563525</v>
      </c>
    </row>
    <row r="384" spans="1:6" x14ac:dyDescent="0.45">
      <c r="A384" t="s">
        <v>47</v>
      </c>
      <c r="B384" t="s">
        <v>59</v>
      </c>
      <c r="C384" s="1">
        <v>39965</v>
      </c>
      <c r="D384" s="4">
        <v>0</v>
      </c>
      <c r="E384">
        <v>42.16</v>
      </c>
      <c r="F384">
        <v>2790827</v>
      </c>
    </row>
    <row r="385" spans="1:6" x14ac:dyDescent="0.45">
      <c r="A385" t="s">
        <v>47</v>
      </c>
      <c r="B385" t="s">
        <v>59</v>
      </c>
      <c r="C385" s="1">
        <v>39972</v>
      </c>
      <c r="D385" s="4">
        <v>0</v>
      </c>
      <c r="E385">
        <v>44.88</v>
      </c>
      <c r="F385">
        <v>883021</v>
      </c>
    </row>
    <row r="386" spans="1:6" x14ac:dyDescent="0.45">
      <c r="A386" t="s">
        <v>47</v>
      </c>
      <c r="B386" t="s">
        <v>59</v>
      </c>
      <c r="C386" s="1">
        <v>39979</v>
      </c>
      <c r="D386" s="4">
        <v>0</v>
      </c>
      <c r="E386">
        <v>40.21</v>
      </c>
      <c r="F386">
        <v>1194067</v>
      </c>
    </row>
    <row r="387" spans="1:6" x14ac:dyDescent="0.45">
      <c r="A387" t="s">
        <v>47</v>
      </c>
      <c r="B387" t="s">
        <v>59</v>
      </c>
      <c r="C387" s="1">
        <v>39986</v>
      </c>
      <c r="D387" s="4">
        <v>0</v>
      </c>
      <c r="E387">
        <v>37.049999999999997</v>
      </c>
      <c r="F387">
        <v>863745</v>
      </c>
    </row>
    <row r="388" spans="1:6" x14ac:dyDescent="0.45">
      <c r="A388" t="s">
        <v>47</v>
      </c>
      <c r="B388" t="s">
        <v>59</v>
      </c>
      <c r="C388" s="1">
        <v>39993</v>
      </c>
      <c r="D388" s="4">
        <v>0</v>
      </c>
      <c r="E388">
        <v>37.67</v>
      </c>
      <c r="F388">
        <v>938043</v>
      </c>
    </row>
    <row r="389" spans="1:6" x14ac:dyDescent="0.45">
      <c r="A389" t="s">
        <v>47</v>
      </c>
      <c r="B389" t="s">
        <v>59</v>
      </c>
      <c r="C389" s="1">
        <v>40000</v>
      </c>
      <c r="D389" s="4">
        <v>0</v>
      </c>
      <c r="E389">
        <v>34.1</v>
      </c>
      <c r="F389">
        <v>744965</v>
      </c>
    </row>
    <row r="390" spans="1:6" x14ac:dyDescent="0.45">
      <c r="A390" t="s">
        <v>47</v>
      </c>
      <c r="B390" t="s">
        <v>59</v>
      </c>
      <c r="C390" s="1">
        <v>40007</v>
      </c>
      <c r="D390" s="4">
        <v>0</v>
      </c>
      <c r="E390">
        <v>38.26</v>
      </c>
      <c r="F390">
        <v>1731299</v>
      </c>
    </row>
    <row r="391" spans="1:6" x14ac:dyDescent="0.45">
      <c r="A391" t="s">
        <v>47</v>
      </c>
      <c r="B391" t="s">
        <v>59</v>
      </c>
      <c r="C391" s="1">
        <v>40014</v>
      </c>
      <c r="D391" s="4">
        <v>0</v>
      </c>
      <c r="E391">
        <v>39.4</v>
      </c>
      <c r="F391">
        <v>1241069</v>
      </c>
    </row>
    <row r="392" spans="1:6" x14ac:dyDescent="0.45">
      <c r="A392" t="s">
        <v>47</v>
      </c>
      <c r="B392" t="s">
        <v>59</v>
      </c>
      <c r="C392" s="1">
        <v>40021</v>
      </c>
      <c r="D392" s="4">
        <v>0</v>
      </c>
      <c r="E392">
        <v>42.2</v>
      </c>
      <c r="F392">
        <v>1128874</v>
      </c>
    </row>
    <row r="393" spans="1:6" x14ac:dyDescent="0.45">
      <c r="A393" t="s">
        <v>47</v>
      </c>
      <c r="B393" t="s">
        <v>59</v>
      </c>
      <c r="C393" s="1">
        <v>40028</v>
      </c>
      <c r="D393" s="4">
        <v>0</v>
      </c>
      <c r="E393">
        <v>42.55</v>
      </c>
      <c r="F393">
        <v>680590</v>
      </c>
    </row>
    <row r="394" spans="1:6" x14ac:dyDescent="0.45">
      <c r="A394" t="s">
        <v>47</v>
      </c>
      <c r="B394" t="s">
        <v>59</v>
      </c>
      <c r="C394" s="1">
        <v>40035</v>
      </c>
      <c r="D394" s="4">
        <v>0</v>
      </c>
      <c r="E394">
        <v>42.21</v>
      </c>
      <c r="F394">
        <v>772825</v>
      </c>
    </row>
    <row r="395" spans="1:6" x14ac:dyDescent="0.45">
      <c r="A395" t="s">
        <v>47</v>
      </c>
      <c r="B395" t="s">
        <v>59</v>
      </c>
      <c r="C395" s="1">
        <v>40042</v>
      </c>
      <c r="D395" s="4">
        <v>0</v>
      </c>
      <c r="E395">
        <v>43.9</v>
      </c>
      <c r="F395">
        <v>540678</v>
      </c>
    </row>
    <row r="396" spans="1:6" x14ac:dyDescent="0.45">
      <c r="A396" t="s">
        <v>47</v>
      </c>
      <c r="B396" t="s">
        <v>59</v>
      </c>
      <c r="C396" s="1">
        <v>40049</v>
      </c>
      <c r="D396" s="4">
        <v>0</v>
      </c>
      <c r="E396">
        <v>44.01</v>
      </c>
      <c r="F396">
        <v>673423</v>
      </c>
    </row>
    <row r="397" spans="1:6" x14ac:dyDescent="0.45">
      <c r="A397" t="s">
        <v>47</v>
      </c>
      <c r="B397" t="s">
        <v>59</v>
      </c>
      <c r="C397" s="1">
        <v>40056</v>
      </c>
      <c r="D397" s="4">
        <v>0</v>
      </c>
      <c r="E397">
        <v>43.6</v>
      </c>
      <c r="F397">
        <v>587958</v>
      </c>
    </row>
    <row r="398" spans="1:6" x14ac:dyDescent="0.45">
      <c r="A398" t="s">
        <v>47</v>
      </c>
      <c r="B398" t="s">
        <v>59</v>
      </c>
      <c r="C398" s="1">
        <v>40063</v>
      </c>
      <c r="D398" s="4">
        <v>0</v>
      </c>
      <c r="E398">
        <v>44.99</v>
      </c>
      <c r="F398">
        <v>2163311</v>
      </c>
    </row>
    <row r="399" spans="1:6" x14ac:dyDescent="0.45">
      <c r="A399" t="s">
        <v>47</v>
      </c>
      <c r="B399" t="s">
        <v>59</v>
      </c>
      <c r="C399" s="1">
        <v>40070</v>
      </c>
      <c r="D399" s="4">
        <v>0</v>
      </c>
      <c r="E399">
        <v>45.45</v>
      </c>
      <c r="F399">
        <v>1623163</v>
      </c>
    </row>
    <row r="400" spans="1:6" x14ac:dyDescent="0.45">
      <c r="A400" t="s">
        <v>47</v>
      </c>
      <c r="B400" t="s">
        <v>59</v>
      </c>
      <c r="C400" s="1">
        <v>40077</v>
      </c>
      <c r="D400" s="4">
        <v>0</v>
      </c>
      <c r="E400">
        <v>45.78</v>
      </c>
      <c r="F400">
        <v>1399062</v>
      </c>
    </row>
    <row r="401" spans="1:6" x14ac:dyDescent="0.45">
      <c r="A401" t="s">
        <v>47</v>
      </c>
      <c r="B401" t="s">
        <v>59</v>
      </c>
      <c r="C401" s="1">
        <v>40084</v>
      </c>
      <c r="D401" s="4">
        <v>0</v>
      </c>
      <c r="E401">
        <v>45.84</v>
      </c>
      <c r="F401">
        <v>800253</v>
      </c>
    </row>
    <row r="402" spans="1:6" x14ac:dyDescent="0.45">
      <c r="A402" t="s">
        <v>47</v>
      </c>
      <c r="B402" t="s">
        <v>59</v>
      </c>
      <c r="C402" s="1">
        <v>40091</v>
      </c>
      <c r="D402" s="4">
        <v>0</v>
      </c>
      <c r="E402">
        <v>50.99</v>
      </c>
      <c r="F402">
        <v>1062324</v>
      </c>
    </row>
    <row r="403" spans="1:6" x14ac:dyDescent="0.45">
      <c r="A403" t="s">
        <v>47</v>
      </c>
      <c r="B403" t="s">
        <v>59</v>
      </c>
      <c r="C403" s="1">
        <v>40098</v>
      </c>
      <c r="D403" s="4">
        <v>0</v>
      </c>
      <c r="E403">
        <v>54</v>
      </c>
      <c r="F403">
        <v>1618993</v>
      </c>
    </row>
    <row r="404" spans="1:6" x14ac:dyDescent="0.45">
      <c r="A404" t="s">
        <v>47</v>
      </c>
      <c r="B404" t="s">
        <v>59</v>
      </c>
      <c r="C404" s="1">
        <v>40105</v>
      </c>
      <c r="D404" s="4">
        <v>0</v>
      </c>
      <c r="E404">
        <v>57.5</v>
      </c>
      <c r="F404">
        <v>2474046</v>
      </c>
    </row>
    <row r="405" spans="1:6" x14ac:dyDescent="0.45">
      <c r="A405" t="s">
        <v>47</v>
      </c>
      <c r="B405" t="s">
        <v>59</v>
      </c>
      <c r="C405" s="1">
        <v>40112</v>
      </c>
      <c r="D405" s="4">
        <v>0</v>
      </c>
      <c r="E405">
        <v>55.85</v>
      </c>
      <c r="F405">
        <v>3149911</v>
      </c>
    </row>
    <row r="406" spans="1:6" x14ac:dyDescent="0.45">
      <c r="A406" t="s">
        <v>47</v>
      </c>
      <c r="B406" t="s">
        <v>59</v>
      </c>
      <c r="C406" s="1">
        <v>40119</v>
      </c>
      <c r="D406" s="4">
        <v>0</v>
      </c>
      <c r="E406">
        <v>56.26</v>
      </c>
      <c r="F406">
        <v>683690</v>
      </c>
    </row>
    <row r="407" spans="1:6" x14ac:dyDescent="0.45">
      <c r="A407" t="s">
        <v>47</v>
      </c>
      <c r="B407" t="s">
        <v>59</v>
      </c>
      <c r="C407" s="1">
        <v>40126</v>
      </c>
      <c r="D407" s="4">
        <v>0</v>
      </c>
      <c r="E407">
        <v>61.27</v>
      </c>
      <c r="F407">
        <v>742228</v>
      </c>
    </row>
    <row r="408" spans="1:6" x14ac:dyDescent="0.45">
      <c r="A408" t="s">
        <v>47</v>
      </c>
      <c r="B408" t="s">
        <v>59</v>
      </c>
      <c r="C408" s="1">
        <v>40133</v>
      </c>
      <c r="D408" s="4">
        <v>0</v>
      </c>
      <c r="E408">
        <v>63.2</v>
      </c>
      <c r="F408">
        <v>1154470</v>
      </c>
    </row>
    <row r="409" spans="1:6" x14ac:dyDescent="0.45">
      <c r="A409" t="s">
        <v>47</v>
      </c>
      <c r="B409" t="s">
        <v>59</v>
      </c>
      <c r="C409" s="1">
        <v>40140</v>
      </c>
      <c r="D409" s="4">
        <v>0</v>
      </c>
      <c r="E409">
        <v>64.8</v>
      </c>
      <c r="F409">
        <v>962086</v>
      </c>
    </row>
    <row r="410" spans="1:6" x14ac:dyDescent="0.45">
      <c r="A410" t="s">
        <v>47</v>
      </c>
      <c r="B410" t="s">
        <v>59</v>
      </c>
      <c r="C410" s="1">
        <v>40147</v>
      </c>
      <c r="D410" s="4">
        <v>0</v>
      </c>
      <c r="E410">
        <v>66.92</v>
      </c>
      <c r="F410">
        <v>444432</v>
      </c>
    </row>
    <row r="411" spans="1:6" x14ac:dyDescent="0.45">
      <c r="A411" t="s">
        <v>47</v>
      </c>
      <c r="B411" t="s">
        <v>59</v>
      </c>
      <c r="C411" s="1">
        <v>40154</v>
      </c>
      <c r="D411" s="4">
        <v>0</v>
      </c>
      <c r="E411">
        <v>67.8</v>
      </c>
      <c r="F411">
        <v>628089</v>
      </c>
    </row>
    <row r="412" spans="1:6" x14ac:dyDescent="0.45">
      <c r="A412" t="s">
        <v>47</v>
      </c>
      <c r="B412" t="s">
        <v>59</v>
      </c>
      <c r="C412" s="1">
        <v>40161</v>
      </c>
      <c r="D412" s="4">
        <v>0</v>
      </c>
      <c r="E412">
        <v>68.849999999999994</v>
      </c>
      <c r="F412">
        <v>851712</v>
      </c>
    </row>
    <row r="413" spans="1:6" x14ac:dyDescent="0.45">
      <c r="A413" t="s">
        <v>47</v>
      </c>
      <c r="B413" t="s">
        <v>59</v>
      </c>
      <c r="C413" s="1">
        <v>40168</v>
      </c>
      <c r="D413" s="4">
        <v>0</v>
      </c>
      <c r="E413">
        <v>70.400000000000006</v>
      </c>
      <c r="F413">
        <v>1039583</v>
      </c>
    </row>
    <row r="414" spans="1:6" x14ac:dyDescent="0.45">
      <c r="A414" t="s">
        <v>47</v>
      </c>
      <c r="B414" t="s">
        <v>59</v>
      </c>
      <c r="C414" s="1">
        <v>40175</v>
      </c>
      <c r="D414" s="4">
        <v>0</v>
      </c>
      <c r="E414">
        <v>76.349999999999994</v>
      </c>
      <c r="F414">
        <v>986166</v>
      </c>
    </row>
    <row r="415" spans="1:6" x14ac:dyDescent="0.45">
      <c r="A415" t="s">
        <v>47</v>
      </c>
      <c r="B415" t="s">
        <v>59</v>
      </c>
      <c r="C415" s="1">
        <v>40189</v>
      </c>
      <c r="D415" s="4">
        <v>0</v>
      </c>
      <c r="E415">
        <v>79.97</v>
      </c>
      <c r="F415">
        <v>882671</v>
      </c>
    </row>
    <row r="416" spans="1:6" x14ac:dyDescent="0.45">
      <c r="A416" t="s">
        <v>47</v>
      </c>
      <c r="B416" t="s">
        <v>59</v>
      </c>
      <c r="C416" s="1">
        <v>40196</v>
      </c>
      <c r="D416" s="4">
        <v>0</v>
      </c>
      <c r="E416">
        <v>76.3</v>
      </c>
      <c r="F416">
        <v>578833</v>
      </c>
    </row>
    <row r="417" spans="1:6" x14ac:dyDescent="0.45">
      <c r="A417" t="s">
        <v>47</v>
      </c>
      <c r="B417" t="s">
        <v>59</v>
      </c>
      <c r="C417" s="1">
        <v>40203</v>
      </c>
      <c r="D417" s="4">
        <v>0</v>
      </c>
      <c r="E417">
        <v>76.7</v>
      </c>
      <c r="F417">
        <v>846009</v>
      </c>
    </row>
    <row r="418" spans="1:6" x14ac:dyDescent="0.45">
      <c r="A418" t="s">
        <v>47</v>
      </c>
      <c r="B418" t="s">
        <v>59</v>
      </c>
      <c r="C418" s="1">
        <v>40210</v>
      </c>
      <c r="D418" s="4">
        <v>0</v>
      </c>
      <c r="E418">
        <v>70.489999999999995</v>
      </c>
      <c r="F418">
        <v>1127364</v>
      </c>
    </row>
    <row r="419" spans="1:6" x14ac:dyDescent="0.45">
      <c r="A419" t="s">
        <v>47</v>
      </c>
      <c r="B419" t="s">
        <v>59</v>
      </c>
      <c r="C419" s="1">
        <v>40217</v>
      </c>
      <c r="D419" s="4">
        <v>0</v>
      </c>
      <c r="E419">
        <v>70.89</v>
      </c>
      <c r="F419">
        <v>950015</v>
      </c>
    </row>
    <row r="420" spans="1:6" x14ac:dyDescent="0.45">
      <c r="A420" t="s">
        <v>47</v>
      </c>
      <c r="B420" t="s">
        <v>59</v>
      </c>
      <c r="C420" s="1">
        <v>40224</v>
      </c>
      <c r="D420" s="4">
        <v>0</v>
      </c>
      <c r="E420">
        <v>75.61</v>
      </c>
      <c r="F420">
        <v>385113</v>
      </c>
    </row>
    <row r="421" spans="1:6" x14ac:dyDescent="0.45">
      <c r="A421" t="s">
        <v>47</v>
      </c>
      <c r="B421" t="s">
        <v>59</v>
      </c>
      <c r="C421" s="1">
        <v>40231</v>
      </c>
      <c r="D421" s="4">
        <v>0</v>
      </c>
      <c r="E421">
        <v>82.95</v>
      </c>
      <c r="F421">
        <v>1273244</v>
      </c>
    </row>
    <row r="422" spans="1:6" x14ac:dyDescent="0.45">
      <c r="A422" t="s">
        <v>47</v>
      </c>
      <c r="B422" t="s">
        <v>59</v>
      </c>
      <c r="C422" s="1">
        <v>40238</v>
      </c>
      <c r="D422" s="4">
        <v>0</v>
      </c>
      <c r="E422">
        <v>88</v>
      </c>
      <c r="F422">
        <v>1067458</v>
      </c>
    </row>
    <row r="423" spans="1:6" x14ac:dyDescent="0.45">
      <c r="A423" t="s">
        <v>47</v>
      </c>
      <c r="B423" t="s">
        <v>59</v>
      </c>
      <c r="C423" s="1">
        <v>40245</v>
      </c>
      <c r="D423" s="4">
        <v>0</v>
      </c>
      <c r="E423">
        <v>87.76</v>
      </c>
      <c r="F423">
        <v>612669</v>
      </c>
    </row>
    <row r="424" spans="1:6" x14ac:dyDescent="0.45">
      <c r="A424" t="s">
        <v>47</v>
      </c>
      <c r="B424" t="s">
        <v>59</v>
      </c>
      <c r="C424" s="1">
        <v>40252</v>
      </c>
      <c r="D424" s="4">
        <v>0</v>
      </c>
      <c r="E424">
        <v>86.85</v>
      </c>
      <c r="F424">
        <v>1718028</v>
      </c>
    </row>
    <row r="425" spans="1:6" x14ac:dyDescent="0.45">
      <c r="A425" t="s">
        <v>47</v>
      </c>
      <c r="B425" t="s">
        <v>59</v>
      </c>
      <c r="C425" s="1">
        <v>40259</v>
      </c>
      <c r="D425" s="4">
        <v>0</v>
      </c>
      <c r="E425">
        <v>84.87</v>
      </c>
      <c r="F425">
        <v>865272</v>
      </c>
    </row>
    <row r="426" spans="1:6" x14ac:dyDescent="0.45">
      <c r="A426" t="s">
        <v>47</v>
      </c>
      <c r="B426" t="s">
        <v>59</v>
      </c>
      <c r="C426" s="1">
        <v>40266</v>
      </c>
      <c r="D426" s="4">
        <v>0</v>
      </c>
      <c r="E426">
        <v>87.17</v>
      </c>
      <c r="F426">
        <v>999572</v>
      </c>
    </row>
    <row r="427" spans="1:6" x14ac:dyDescent="0.45">
      <c r="A427" t="s">
        <v>47</v>
      </c>
      <c r="B427" t="s">
        <v>59</v>
      </c>
      <c r="C427" s="1">
        <v>40273</v>
      </c>
      <c r="D427" s="4">
        <v>0</v>
      </c>
      <c r="E427">
        <v>88.62</v>
      </c>
      <c r="F427">
        <v>1149828</v>
      </c>
    </row>
    <row r="428" spans="1:6" x14ac:dyDescent="0.45">
      <c r="A428" t="s">
        <v>47</v>
      </c>
      <c r="B428" t="s">
        <v>59</v>
      </c>
      <c r="C428" s="1">
        <v>40280</v>
      </c>
      <c r="D428" s="4">
        <v>0</v>
      </c>
      <c r="E428">
        <v>92.99</v>
      </c>
      <c r="F428">
        <v>4271952</v>
      </c>
    </row>
    <row r="429" spans="1:6" x14ac:dyDescent="0.45">
      <c r="A429" t="s">
        <v>47</v>
      </c>
      <c r="B429" t="s">
        <v>59</v>
      </c>
      <c r="C429" s="1">
        <v>40287</v>
      </c>
      <c r="D429" s="4">
        <v>0</v>
      </c>
      <c r="E429">
        <v>91.16</v>
      </c>
      <c r="F429">
        <v>1563733</v>
      </c>
    </row>
    <row r="430" spans="1:6" x14ac:dyDescent="0.45">
      <c r="A430" t="s">
        <v>47</v>
      </c>
      <c r="B430" t="s">
        <v>59</v>
      </c>
      <c r="C430" s="1">
        <v>40294</v>
      </c>
      <c r="D430" s="4">
        <v>0</v>
      </c>
      <c r="E430">
        <v>92</v>
      </c>
      <c r="F430">
        <v>2540761</v>
      </c>
    </row>
    <row r="431" spans="1:6" x14ac:dyDescent="0.45">
      <c r="A431" t="s">
        <v>47</v>
      </c>
      <c r="B431" t="s">
        <v>59</v>
      </c>
      <c r="C431" s="1">
        <v>40301</v>
      </c>
      <c r="D431" s="4">
        <v>0</v>
      </c>
      <c r="E431">
        <v>85.5</v>
      </c>
      <c r="F431">
        <v>4216793</v>
      </c>
    </row>
    <row r="432" spans="1:6" x14ac:dyDescent="0.45">
      <c r="A432" t="s">
        <v>47</v>
      </c>
      <c r="B432" t="s">
        <v>59</v>
      </c>
      <c r="C432" s="1">
        <v>40308</v>
      </c>
      <c r="D432" s="4">
        <v>0</v>
      </c>
      <c r="E432">
        <v>72.38</v>
      </c>
      <c r="F432">
        <v>4764094</v>
      </c>
    </row>
    <row r="433" spans="1:6" x14ac:dyDescent="0.45">
      <c r="A433" t="s">
        <v>47</v>
      </c>
      <c r="B433" t="s">
        <v>59</v>
      </c>
      <c r="C433" s="1">
        <v>40315</v>
      </c>
      <c r="D433" s="4">
        <v>0</v>
      </c>
      <c r="E433">
        <v>66.680000000000007</v>
      </c>
      <c r="F433">
        <v>2189644</v>
      </c>
    </row>
    <row r="434" spans="1:6" x14ac:dyDescent="0.45">
      <c r="A434" t="s">
        <v>47</v>
      </c>
      <c r="B434" t="s">
        <v>59</v>
      </c>
      <c r="C434" s="1">
        <v>40322</v>
      </c>
      <c r="D434" s="4">
        <v>0</v>
      </c>
      <c r="E434">
        <v>70.2</v>
      </c>
      <c r="F434">
        <v>1702406</v>
      </c>
    </row>
    <row r="435" spans="1:6" x14ac:dyDescent="0.45">
      <c r="A435" t="s">
        <v>47</v>
      </c>
      <c r="B435" t="s">
        <v>59</v>
      </c>
      <c r="C435" s="1">
        <v>40329</v>
      </c>
      <c r="D435" s="4">
        <v>0</v>
      </c>
      <c r="E435">
        <v>71.61</v>
      </c>
      <c r="F435">
        <v>605221</v>
      </c>
    </row>
    <row r="436" spans="1:6" x14ac:dyDescent="0.45">
      <c r="A436" t="s">
        <v>47</v>
      </c>
      <c r="B436" t="s">
        <v>59</v>
      </c>
      <c r="C436" s="1">
        <v>40336</v>
      </c>
      <c r="D436" s="4">
        <v>0</v>
      </c>
      <c r="E436">
        <v>70.900000000000006</v>
      </c>
      <c r="F436">
        <v>1146675</v>
      </c>
    </row>
    <row r="437" spans="1:6" x14ac:dyDescent="0.45">
      <c r="A437" t="s">
        <v>47</v>
      </c>
      <c r="B437" t="s">
        <v>59</v>
      </c>
      <c r="C437" s="1">
        <v>40343</v>
      </c>
      <c r="D437" s="4">
        <v>0</v>
      </c>
      <c r="E437">
        <v>72</v>
      </c>
      <c r="F437">
        <v>958807</v>
      </c>
    </row>
    <row r="438" spans="1:6" x14ac:dyDescent="0.45">
      <c r="A438" t="s">
        <v>47</v>
      </c>
      <c r="B438" t="s">
        <v>59</v>
      </c>
      <c r="C438" s="1">
        <v>40350</v>
      </c>
      <c r="D438" s="4">
        <v>0</v>
      </c>
      <c r="E438">
        <v>71</v>
      </c>
      <c r="F438">
        <v>645911</v>
      </c>
    </row>
    <row r="439" spans="1:6" x14ac:dyDescent="0.45">
      <c r="A439" t="s">
        <v>47</v>
      </c>
      <c r="B439" t="s">
        <v>59</v>
      </c>
      <c r="C439" s="1">
        <v>40357</v>
      </c>
      <c r="D439" s="4">
        <v>0</v>
      </c>
      <c r="E439">
        <v>66.86</v>
      </c>
      <c r="F439">
        <v>889578</v>
      </c>
    </row>
    <row r="440" spans="1:6" x14ac:dyDescent="0.45">
      <c r="A440" t="s">
        <v>47</v>
      </c>
      <c r="B440" t="s">
        <v>59</v>
      </c>
      <c r="C440" s="1">
        <v>40364</v>
      </c>
      <c r="D440" s="4">
        <v>0</v>
      </c>
      <c r="E440">
        <v>67.349999999999994</v>
      </c>
      <c r="F440">
        <v>1128276</v>
      </c>
    </row>
    <row r="441" spans="1:6" x14ac:dyDescent="0.45">
      <c r="A441" t="s">
        <v>47</v>
      </c>
      <c r="B441" t="s">
        <v>59</v>
      </c>
      <c r="C441" s="1">
        <v>40371</v>
      </c>
      <c r="D441" s="4">
        <v>0</v>
      </c>
      <c r="E441">
        <v>68.930000000000007</v>
      </c>
      <c r="F441">
        <v>341171</v>
      </c>
    </row>
    <row r="442" spans="1:6" x14ac:dyDescent="0.45">
      <c r="A442" t="s">
        <v>47</v>
      </c>
      <c r="B442" t="s">
        <v>59</v>
      </c>
      <c r="C442" s="1">
        <v>40378</v>
      </c>
      <c r="D442" s="4">
        <v>0</v>
      </c>
      <c r="E442">
        <v>71.959999999999994</v>
      </c>
      <c r="F442">
        <v>1273084</v>
      </c>
    </row>
    <row r="443" spans="1:6" x14ac:dyDescent="0.45">
      <c r="A443" t="s">
        <v>47</v>
      </c>
      <c r="B443" t="s">
        <v>59</v>
      </c>
      <c r="C443" s="1">
        <v>40385</v>
      </c>
      <c r="D443" s="4">
        <v>0</v>
      </c>
      <c r="E443">
        <v>72.77</v>
      </c>
      <c r="F443">
        <v>681335</v>
      </c>
    </row>
    <row r="444" spans="1:6" x14ac:dyDescent="0.45">
      <c r="A444" t="s">
        <v>47</v>
      </c>
      <c r="B444" t="s">
        <v>59</v>
      </c>
      <c r="C444" s="1">
        <v>40392</v>
      </c>
      <c r="D444" s="4">
        <v>0</v>
      </c>
      <c r="E444">
        <v>73.7</v>
      </c>
      <c r="F444">
        <v>758734</v>
      </c>
    </row>
    <row r="445" spans="1:6" x14ac:dyDescent="0.45">
      <c r="A445" t="s">
        <v>47</v>
      </c>
      <c r="B445" t="s">
        <v>59</v>
      </c>
      <c r="C445" s="1">
        <v>40399</v>
      </c>
      <c r="D445" s="4">
        <v>0</v>
      </c>
      <c r="E445">
        <v>69.58</v>
      </c>
      <c r="F445">
        <v>2292353</v>
      </c>
    </row>
    <row r="446" spans="1:6" x14ac:dyDescent="0.45">
      <c r="A446" t="s">
        <v>47</v>
      </c>
      <c r="B446" t="s">
        <v>59</v>
      </c>
      <c r="C446" s="1">
        <v>40406</v>
      </c>
      <c r="D446" s="4">
        <v>0</v>
      </c>
      <c r="E446">
        <v>69.52</v>
      </c>
      <c r="F446">
        <v>473286</v>
      </c>
    </row>
    <row r="447" spans="1:6" x14ac:dyDescent="0.45">
      <c r="A447" t="s">
        <v>47</v>
      </c>
      <c r="B447" t="s">
        <v>59</v>
      </c>
      <c r="C447" s="1">
        <v>40413</v>
      </c>
      <c r="D447" s="4">
        <v>0</v>
      </c>
      <c r="E447">
        <v>69.540000000000006</v>
      </c>
      <c r="F447">
        <v>1117668</v>
      </c>
    </row>
    <row r="448" spans="1:6" x14ac:dyDescent="0.45">
      <c r="A448" t="s">
        <v>47</v>
      </c>
      <c r="B448" t="s">
        <v>59</v>
      </c>
      <c r="C448" s="1">
        <v>40420</v>
      </c>
      <c r="D448" s="4">
        <v>0</v>
      </c>
      <c r="E448">
        <v>70.45</v>
      </c>
      <c r="F448">
        <v>624423</v>
      </c>
    </row>
    <row r="449" spans="1:6" x14ac:dyDescent="0.45">
      <c r="A449" t="s">
        <v>47</v>
      </c>
      <c r="B449" t="s">
        <v>59</v>
      </c>
      <c r="C449" s="1">
        <v>40427</v>
      </c>
      <c r="D449" s="4">
        <v>0</v>
      </c>
      <c r="E449">
        <v>72.42</v>
      </c>
      <c r="F449">
        <v>777465</v>
      </c>
    </row>
    <row r="450" spans="1:6" x14ac:dyDescent="0.45">
      <c r="A450" t="s">
        <v>47</v>
      </c>
      <c r="B450" t="s">
        <v>59</v>
      </c>
      <c r="C450" s="1">
        <v>40434</v>
      </c>
      <c r="D450" s="4">
        <v>0</v>
      </c>
      <c r="E450">
        <v>72.5</v>
      </c>
      <c r="F450">
        <v>1001879</v>
      </c>
    </row>
    <row r="451" spans="1:6" x14ac:dyDescent="0.45">
      <c r="A451" t="s">
        <v>47</v>
      </c>
      <c r="B451" t="s">
        <v>59</v>
      </c>
      <c r="C451" s="1">
        <v>40441</v>
      </c>
      <c r="D451" s="4">
        <v>0</v>
      </c>
      <c r="E451">
        <v>73.489999999999995</v>
      </c>
      <c r="F451">
        <v>1114212</v>
      </c>
    </row>
    <row r="452" spans="1:6" x14ac:dyDescent="0.45">
      <c r="A452" t="s">
        <v>47</v>
      </c>
      <c r="B452" t="s">
        <v>59</v>
      </c>
      <c r="C452" s="1">
        <v>40448</v>
      </c>
      <c r="D452" s="4">
        <v>0</v>
      </c>
      <c r="E452">
        <v>75</v>
      </c>
      <c r="F452">
        <v>1182053</v>
      </c>
    </row>
    <row r="453" spans="1:6" x14ac:dyDescent="0.45">
      <c r="A453" t="s">
        <v>47</v>
      </c>
      <c r="B453" t="s">
        <v>59</v>
      </c>
      <c r="C453" s="1">
        <v>40455</v>
      </c>
      <c r="D453" s="4">
        <v>0</v>
      </c>
      <c r="E453">
        <v>77.23</v>
      </c>
      <c r="F453">
        <v>1631799</v>
      </c>
    </row>
    <row r="454" spans="1:6" x14ac:dyDescent="0.45">
      <c r="A454" t="s">
        <v>47</v>
      </c>
      <c r="B454" t="s">
        <v>59</v>
      </c>
      <c r="C454" s="1">
        <v>40462</v>
      </c>
      <c r="D454" s="4">
        <v>0</v>
      </c>
      <c r="E454">
        <v>77</v>
      </c>
      <c r="F454">
        <v>1164015</v>
      </c>
    </row>
    <row r="455" spans="1:6" x14ac:dyDescent="0.45">
      <c r="A455" t="s">
        <v>47</v>
      </c>
      <c r="B455" t="s">
        <v>59</v>
      </c>
      <c r="C455" s="1">
        <v>40469</v>
      </c>
      <c r="D455" s="4">
        <v>0</v>
      </c>
      <c r="E455">
        <v>76.88</v>
      </c>
      <c r="F455">
        <v>649986</v>
      </c>
    </row>
    <row r="456" spans="1:6" x14ac:dyDescent="0.45">
      <c r="A456" t="s">
        <v>47</v>
      </c>
      <c r="B456" t="s">
        <v>59</v>
      </c>
      <c r="C456" s="1">
        <v>40476</v>
      </c>
      <c r="D456" s="4">
        <v>0</v>
      </c>
      <c r="E456">
        <v>76.099999999999994</v>
      </c>
      <c r="F456">
        <v>533060</v>
      </c>
    </row>
    <row r="457" spans="1:6" x14ac:dyDescent="0.45">
      <c r="A457" t="s">
        <v>47</v>
      </c>
      <c r="B457" t="s">
        <v>59</v>
      </c>
      <c r="C457" s="1">
        <v>40483</v>
      </c>
      <c r="D457" s="4">
        <v>0</v>
      </c>
      <c r="E457">
        <v>76</v>
      </c>
      <c r="F457">
        <v>301034</v>
      </c>
    </row>
    <row r="458" spans="1:6" x14ac:dyDescent="0.45">
      <c r="A458" t="s">
        <v>47</v>
      </c>
      <c r="B458" t="s">
        <v>59</v>
      </c>
      <c r="C458" s="1">
        <v>40490</v>
      </c>
      <c r="D458" s="4">
        <v>0</v>
      </c>
      <c r="E458">
        <v>76.7</v>
      </c>
      <c r="F458">
        <v>947453</v>
      </c>
    </row>
    <row r="459" spans="1:6" x14ac:dyDescent="0.45">
      <c r="A459" t="s">
        <v>47</v>
      </c>
      <c r="B459" t="s">
        <v>59</v>
      </c>
      <c r="C459" s="1">
        <v>40497</v>
      </c>
      <c r="D459" s="4">
        <v>0</v>
      </c>
      <c r="E459">
        <v>77.650000000000006</v>
      </c>
      <c r="F459">
        <v>617749</v>
      </c>
    </row>
    <row r="460" spans="1:6" x14ac:dyDescent="0.45">
      <c r="A460" t="s">
        <v>47</v>
      </c>
      <c r="B460" t="s">
        <v>59</v>
      </c>
      <c r="C460" s="1">
        <v>40504</v>
      </c>
      <c r="D460" s="4">
        <v>0</v>
      </c>
      <c r="E460">
        <v>77.8</v>
      </c>
      <c r="F460">
        <v>1067361</v>
      </c>
    </row>
    <row r="461" spans="1:6" x14ac:dyDescent="0.45">
      <c r="A461" t="s">
        <v>47</v>
      </c>
      <c r="B461" t="s">
        <v>59</v>
      </c>
      <c r="C461" s="1">
        <v>40511</v>
      </c>
      <c r="D461" s="4">
        <v>0</v>
      </c>
      <c r="E461">
        <v>78.540000000000006</v>
      </c>
      <c r="F461">
        <v>1956438</v>
      </c>
    </row>
    <row r="462" spans="1:6" x14ac:dyDescent="0.45">
      <c r="A462" t="s">
        <v>47</v>
      </c>
      <c r="B462" t="s">
        <v>59</v>
      </c>
      <c r="C462" s="1">
        <v>40518</v>
      </c>
      <c r="D462" s="4">
        <v>0</v>
      </c>
      <c r="E462">
        <v>82.31</v>
      </c>
      <c r="F462">
        <v>1630469</v>
      </c>
    </row>
    <row r="463" spans="1:6" x14ac:dyDescent="0.45">
      <c r="A463" t="s">
        <v>47</v>
      </c>
      <c r="B463" t="s">
        <v>59</v>
      </c>
      <c r="C463" s="1">
        <v>40525</v>
      </c>
      <c r="D463" s="4">
        <v>0</v>
      </c>
      <c r="E463">
        <v>83.98</v>
      </c>
      <c r="F463">
        <v>1805509</v>
      </c>
    </row>
    <row r="464" spans="1:6" x14ac:dyDescent="0.45">
      <c r="A464" t="s">
        <v>47</v>
      </c>
      <c r="B464" t="s">
        <v>59</v>
      </c>
      <c r="C464" s="1">
        <v>40532</v>
      </c>
      <c r="D464" s="4">
        <v>0</v>
      </c>
      <c r="E464">
        <v>83</v>
      </c>
      <c r="F464">
        <v>1260823</v>
      </c>
    </row>
    <row r="465" spans="1:6" x14ac:dyDescent="0.45">
      <c r="A465" t="s">
        <v>47</v>
      </c>
      <c r="B465" t="s">
        <v>59</v>
      </c>
      <c r="C465" s="1">
        <v>40539</v>
      </c>
      <c r="D465" s="4">
        <v>0</v>
      </c>
      <c r="E465">
        <v>86.65</v>
      </c>
      <c r="F465">
        <v>1608607</v>
      </c>
    </row>
    <row r="466" spans="1:6" x14ac:dyDescent="0.45">
      <c r="A466" t="s">
        <v>47</v>
      </c>
      <c r="B466" t="s">
        <v>59</v>
      </c>
      <c r="C466" s="1">
        <v>40553</v>
      </c>
      <c r="D466" s="4">
        <v>0</v>
      </c>
      <c r="E466">
        <v>89.3</v>
      </c>
      <c r="F466">
        <v>2429527</v>
      </c>
    </row>
    <row r="467" spans="1:6" x14ac:dyDescent="0.45">
      <c r="A467" t="s">
        <v>47</v>
      </c>
      <c r="B467" t="s">
        <v>59</v>
      </c>
      <c r="C467" s="1">
        <v>40560</v>
      </c>
      <c r="D467" s="4">
        <v>0</v>
      </c>
      <c r="E467">
        <v>93.37</v>
      </c>
      <c r="F467">
        <v>2741622</v>
      </c>
    </row>
    <row r="468" spans="1:6" x14ac:dyDescent="0.45">
      <c r="A468" t="s">
        <v>47</v>
      </c>
      <c r="B468" t="s">
        <v>59</v>
      </c>
      <c r="C468" s="1">
        <v>40567</v>
      </c>
      <c r="D468" s="4">
        <v>0</v>
      </c>
      <c r="E468">
        <v>95</v>
      </c>
      <c r="F468">
        <v>2499279</v>
      </c>
    </row>
    <row r="469" spans="1:6" x14ac:dyDescent="0.45">
      <c r="A469" t="s">
        <v>47</v>
      </c>
      <c r="B469" t="s">
        <v>59</v>
      </c>
      <c r="C469" s="1">
        <v>40574</v>
      </c>
      <c r="D469" s="4">
        <v>0</v>
      </c>
      <c r="E469">
        <v>103.4</v>
      </c>
      <c r="F469">
        <v>3228075</v>
      </c>
    </row>
    <row r="470" spans="1:6" x14ac:dyDescent="0.45">
      <c r="A470" t="s">
        <v>47</v>
      </c>
      <c r="B470" t="s">
        <v>59</v>
      </c>
      <c r="C470" s="1">
        <v>40581</v>
      </c>
      <c r="D470" s="4">
        <v>0</v>
      </c>
      <c r="E470">
        <v>99.83</v>
      </c>
      <c r="F470">
        <v>2164517</v>
      </c>
    </row>
    <row r="471" spans="1:6" x14ac:dyDescent="0.45">
      <c r="A471" t="s">
        <v>47</v>
      </c>
      <c r="B471" t="s">
        <v>59</v>
      </c>
      <c r="C471" s="1">
        <v>40588</v>
      </c>
      <c r="D471" s="4">
        <v>0</v>
      </c>
      <c r="E471">
        <v>102.77</v>
      </c>
      <c r="F471">
        <v>1350139</v>
      </c>
    </row>
    <row r="472" spans="1:6" x14ac:dyDescent="0.45">
      <c r="A472" t="s">
        <v>47</v>
      </c>
      <c r="B472" t="s">
        <v>59</v>
      </c>
      <c r="C472" s="1">
        <v>40595</v>
      </c>
      <c r="D472" s="4">
        <v>0</v>
      </c>
      <c r="E472">
        <v>102.29</v>
      </c>
      <c r="F472">
        <v>825439</v>
      </c>
    </row>
    <row r="473" spans="1:6" x14ac:dyDescent="0.45">
      <c r="A473" t="s">
        <v>47</v>
      </c>
      <c r="B473" t="s">
        <v>59</v>
      </c>
      <c r="C473" s="1">
        <v>40602</v>
      </c>
      <c r="D473" s="4">
        <v>0</v>
      </c>
      <c r="E473">
        <v>103.5</v>
      </c>
      <c r="F473">
        <v>1427183</v>
      </c>
    </row>
    <row r="474" spans="1:6" x14ac:dyDescent="0.45">
      <c r="A474" t="s">
        <v>47</v>
      </c>
      <c r="B474" t="s">
        <v>59</v>
      </c>
      <c r="C474" s="1">
        <v>40609</v>
      </c>
      <c r="D474" s="4">
        <v>0</v>
      </c>
      <c r="E474">
        <v>104.94</v>
      </c>
      <c r="F474">
        <v>7478390</v>
      </c>
    </row>
    <row r="475" spans="1:6" x14ac:dyDescent="0.45">
      <c r="A475" t="s">
        <v>47</v>
      </c>
      <c r="B475" t="s">
        <v>59</v>
      </c>
      <c r="C475" s="1">
        <v>40616</v>
      </c>
      <c r="D475" s="4">
        <v>0</v>
      </c>
      <c r="E475">
        <v>101.4</v>
      </c>
      <c r="F475">
        <v>2500950</v>
      </c>
    </row>
    <row r="476" spans="1:6" x14ac:dyDescent="0.45">
      <c r="A476" t="s">
        <v>47</v>
      </c>
      <c r="B476" t="s">
        <v>59</v>
      </c>
      <c r="C476" s="1">
        <v>40623</v>
      </c>
      <c r="D476" s="4">
        <v>0</v>
      </c>
      <c r="E476">
        <v>103.65</v>
      </c>
      <c r="F476">
        <v>1990330</v>
      </c>
    </row>
    <row r="477" spans="1:6" x14ac:dyDescent="0.45">
      <c r="A477" t="s">
        <v>47</v>
      </c>
      <c r="B477" t="s">
        <v>59</v>
      </c>
      <c r="C477" s="1">
        <v>40630</v>
      </c>
      <c r="D477" s="4">
        <v>0</v>
      </c>
      <c r="E477">
        <v>107.68</v>
      </c>
      <c r="F477">
        <v>2162840</v>
      </c>
    </row>
    <row r="478" spans="1:6" x14ac:dyDescent="0.45">
      <c r="A478" t="s">
        <v>47</v>
      </c>
      <c r="B478" t="s">
        <v>59</v>
      </c>
      <c r="C478" s="1">
        <v>40637</v>
      </c>
      <c r="D478" s="4">
        <v>0</v>
      </c>
      <c r="E478">
        <v>113.52</v>
      </c>
      <c r="F478">
        <v>3348510</v>
      </c>
    </row>
    <row r="479" spans="1:6" x14ac:dyDescent="0.45">
      <c r="A479" t="s">
        <v>47</v>
      </c>
      <c r="B479" t="s">
        <v>59</v>
      </c>
      <c r="C479" s="1">
        <v>40644</v>
      </c>
      <c r="D479" s="4">
        <v>0</v>
      </c>
      <c r="E479">
        <v>107</v>
      </c>
      <c r="F479">
        <v>1527770</v>
      </c>
    </row>
    <row r="480" spans="1:6" x14ac:dyDescent="0.45">
      <c r="A480" t="s">
        <v>47</v>
      </c>
      <c r="B480" t="s">
        <v>59</v>
      </c>
      <c r="C480" s="1">
        <v>40651</v>
      </c>
      <c r="D480" s="4">
        <v>0</v>
      </c>
      <c r="E480">
        <v>105.95</v>
      </c>
      <c r="F480">
        <v>1926080</v>
      </c>
    </row>
    <row r="481" spans="1:6" x14ac:dyDescent="0.45">
      <c r="A481" t="s">
        <v>47</v>
      </c>
      <c r="B481" t="s">
        <v>59</v>
      </c>
      <c r="C481" s="1">
        <v>40658</v>
      </c>
      <c r="D481" s="4">
        <v>0</v>
      </c>
      <c r="E481">
        <v>105.8</v>
      </c>
      <c r="F481">
        <v>1739750</v>
      </c>
    </row>
    <row r="482" spans="1:6" x14ac:dyDescent="0.45">
      <c r="A482" t="s">
        <v>47</v>
      </c>
      <c r="B482" t="s">
        <v>59</v>
      </c>
      <c r="C482" s="1">
        <v>40665</v>
      </c>
      <c r="D482" s="4">
        <v>0</v>
      </c>
      <c r="E482">
        <v>99.85</v>
      </c>
      <c r="F482">
        <v>2522270</v>
      </c>
    </row>
    <row r="483" spans="1:6" x14ac:dyDescent="0.45">
      <c r="A483" t="s">
        <v>47</v>
      </c>
      <c r="B483" t="s">
        <v>59</v>
      </c>
      <c r="C483" s="1">
        <v>40672</v>
      </c>
      <c r="D483" s="4">
        <v>0</v>
      </c>
      <c r="E483">
        <v>87.51</v>
      </c>
      <c r="F483">
        <v>2232800</v>
      </c>
    </row>
    <row r="484" spans="1:6" x14ac:dyDescent="0.45">
      <c r="A484" t="s">
        <v>47</v>
      </c>
      <c r="B484" t="s">
        <v>59</v>
      </c>
      <c r="C484" s="1">
        <v>40679</v>
      </c>
      <c r="D484" s="4">
        <v>0</v>
      </c>
      <c r="E484">
        <v>85.18</v>
      </c>
      <c r="F484">
        <v>845140</v>
      </c>
    </row>
    <row r="485" spans="1:6" x14ac:dyDescent="0.45">
      <c r="A485" t="s">
        <v>47</v>
      </c>
      <c r="B485" t="s">
        <v>59</v>
      </c>
      <c r="C485" s="1">
        <v>40686</v>
      </c>
      <c r="D485" s="4">
        <v>0</v>
      </c>
      <c r="E485">
        <v>82.3</v>
      </c>
      <c r="F485">
        <v>2644750</v>
      </c>
    </row>
    <row r="486" spans="1:6" x14ac:dyDescent="0.45">
      <c r="A486" t="s">
        <v>47</v>
      </c>
      <c r="B486" t="s">
        <v>59</v>
      </c>
      <c r="C486" s="1">
        <v>40693</v>
      </c>
      <c r="D486" s="4">
        <v>0</v>
      </c>
      <c r="E486">
        <v>82.8</v>
      </c>
      <c r="F486">
        <v>2182000</v>
      </c>
    </row>
    <row r="487" spans="1:6" x14ac:dyDescent="0.45">
      <c r="A487" t="s">
        <v>47</v>
      </c>
      <c r="B487" t="s">
        <v>59</v>
      </c>
      <c r="C487" s="1">
        <v>40700</v>
      </c>
      <c r="D487" s="4">
        <v>0</v>
      </c>
      <c r="E487">
        <v>88</v>
      </c>
      <c r="F487">
        <v>937210</v>
      </c>
    </row>
    <row r="488" spans="1:6" x14ac:dyDescent="0.45">
      <c r="A488" t="s">
        <v>47</v>
      </c>
      <c r="B488" t="s">
        <v>59</v>
      </c>
      <c r="C488" s="1">
        <v>40707</v>
      </c>
      <c r="D488" s="4">
        <v>0</v>
      </c>
      <c r="E488">
        <v>85.26</v>
      </c>
      <c r="F488">
        <v>852190</v>
      </c>
    </row>
    <row r="489" spans="1:6" x14ac:dyDescent="0.45">
      <c r="A489" t="s">
        <v>47</v>
      </c>
      <c r="B489" t="s">
        <v>59</v>
      </c>
      <c r="C489" s="1">
        <v>40714</v>
      </c>
      <c r="D489" s="4">
        <v>0</v>
      </c>
      <c r="E489">
        <v>85.42</v>
      </c>
      <c r="F489">
        <v>880890</v>
      </c>
    </row>
    <row r="490" spans="1:6" x14ac:dyDescent="0.45">
      <c r="A490" t="s">
        <v>47</v>
      </c>
      <c r="B490" t="s">
        <v>59</v>
      </c>
      <c r="C490" s="1">
        <v>40721</v>
      </c>
      <c r="D490" s="4">
        <v>0</v>
      </c>
      <c r="E490">
        <v>91.49</v>
      </c>
      <c r="F490">
        <v>643030</v>
      </c>
    </row>
    <row r="491" spans="1:6" x14ac:dyDescent="0.45">
      <c r="A491" t="s">
        <v>47</v>
      </c>
      <c r="B491" t="s">
        <v>59</v>
      </c>
      <c r="C491" s="1">
        <v>40728</v>
      </c>
      <c r="D491" s="4">
        <v>0</v>
      </c>
      <c r="E491">
        <v>96.8</v>
      </c>
      <c r="F491">
        <v>1584470</v>
      </c>
    </row>
    <row r="492" spans="1:6" x14ac:dyDescent="0.45">
      <c r="A492" t="s">
        <v>47</v>
      </c>
      <c r="B492" t="s">
        <v>59</v>
      </c>
      <c r="C492" s="1">
        <v>40735</v>
      </c>
      <c r="D492" s="4">
        <v>0</v>
      </c>
      <c r="E492">
        <v>94.21</v>
      </c>
      <c r="F492">
        <v>743620</v>
      </c>
    </row>
    <row r="493" spans="1:6" x14ac:dyDescent="0.45">
      <c r="A493" t="s">
        <v>47</v>
      </c>
      <c r="B493" t="s">
        <v>59</v>
      </c>
      <c r="C493" s="1">
        <v>40742</v>
      </c>
      <c r="D493" s="4">
        <v>0</v>
      </c>
      <c r="E493">
        <v>97.5</v>
      </c>
      <c r="F493">
        <v>1078850</v>
      </c>
    </row>
    <row r="494" spans="1:6" x14ac:dyDescent="0.45">
      <c r="A494" t="s">
        <v>47</v>
      </c>
      <c r="B494" t="s">
        <v>59</v>
      </c>
      <c r="C494" s="1">
        <v>40749</v>
      </c>
      <c r="D494" s="4">
        <v>0</v>
      </c>
      <c r="E494">
        <v>95.33</v>
      </c>
      <c r="F494">
        <v>782890</v>
      </c>
    </row>
    <row r="495" spans="1:6" x14ac:dyDescent="0.45">
      <c r="A495" t="s">
        <v>47</v>
      </c>
      <c r="B495" t="s">
        <v>59</v>
      </c>
      <c r="C495" s="1">
        <v>40756</v>
      </c>
      <c r="D495" s="4">
        <v>0</v>
      </c>
      <c r="E495">
        <v>89.31</v>
      </c>
      <c r="F495">
        <v>993780</v>
      </c>
    </row>
    <row r="496" spans="1:6" x14ac:dyDescent="0.45">
      <c r="A496" t="s">
        <v>47</v>
      </c>
      <c r="B496" t="s">
        <v>59</v>
      </c>
      <c r="C496" s="1">
        <v>40763</v>
      </c>
      <c r="D496" s="4">
        <v>0</v>
      </c>
      <c r="E496">
        <v>84.48</v>
      </c>
      <c r="F496">
        <v>1891520</v>
      </c>
    </row>
    <row r="497" spans="1:6" x14ac:dyDescent="0.45">
      <c r="A497" t="s">
        <v>47</v>
      </c>
      <c r="B497" t="s">
        <v>59</v>
      </c>
      <c r="C497" s="1">
        <v>40770</v>
      </c>
      <c r="D497" s="4">
        <v>0</v>
      </c>
      <c r="E497">
        <v>85</v>
      </c>
      <c r="F497">
        <v>2591710</v>
      </c>
    </row>
    <row r="498" spans="1:6" x14ac:dyDescent="0.45">
      <c r="A498" t="s">
        <v>47</v>
      </c>
      <c r="B498" t="s">
        <v>59</v>
      </c>
      <c r="C498" s="1">
        <v>40777</v>
      </c>
      <c r="D498" s="4">
        <v>0</v>
      </c>
      <c r="E498">
        <v>81.400000000000006</v>
      </c>
      <c r="F498">
        <v>1574280</v>
      </c>
    </row>
    <row r="499" spans="1:6" x14ac:dyDescent="0.45">
      <c r="A499" t="s">
        <v>47</v>
      </c>
      <c r="B499" t="s">
        <v>59</v>
      </c>
      <c r="C499" s="1">
        <v>40784</v>
      </c>
      <c r="D499" s="4">
        <v>0</v>
      </c>
      <c r="E499">
        <v>84.16</v>
      </c>
      <c r="F499">
        <v>2177570</v>
      </c>
    </row>
    <row r="500" spans="1:6" x14ac:dyDescent="0.45">
      <c r="A500" t="s">
        <v>47</v>
      </c>
      <c r="B500" t="s">
        <v>59</v>
      </c>
      <c r="C500" s="1">
        <v>40791</v>
      </c>
      <c r="D500" s="4">
        <v>0</v>
      </c>
      <c r="E500">
        <v>86.02</v>
      </c>
      <c r="F500">
        <v>1249840</v>
      </c>
    </row>
    <row r="501" spans="1:6" x14ac:dyDescent="0.45">
      <c r="A501" t="s">
        <v>47</v>
      </c>
      <c r="B501" t="s">
        <v>59</v>
      </c>
      <c r="C501" s="1">
        <v>40798</v>
      </c>
      <c r="D501" s="4">
        <v>0</v>
      </c>
      <c r="E501">
        <v>85.35</v>
      </c>
      <c r="F501">
        <v>1271690</v>
      </c>
    </row>
    <row r="502" spans="1:6" x14ac:dyDescent="0.45">
      <c r="A502" t="s">
        <v>47</v>
      </c>
      <c r="B502" t="s">
        <v>59</v>
      </c>
      <c r="C502" s="1">
        <v>40805</v>
      </c>
      <c r="D502" s="4">
        <v>0</v>
      </c>
      <c r="E502">
        <v>74.650000000000006</v>
      </c>
      <c r="F502">
        <v>1550080</v>
      </c>
    </row>
    <row r="503" spans="1:6" x14ac:dyDescent="0.45">
      <c r="A503" t="s">
        <v>47</v>
      </c>
      <c r="B503" t="s">
        <v>59</v>
      </c>
      <c r="C503" s="1">
        <v>40812</v>
      </c>
      <c r="D503" s="4">
        <v>0</v>
      </c>
      <c r="E503">
        <v>75.260000000000005</v>
      </c>
      <c r="F503">
        <v>1632450</v>
      </c>
    </row>
    <row r="504" spans="1:6" x14ac:dyDescent="0.45">
      <c r="A504" t="s">
        <v>47</v>
      </c>
      <c r="B504" t="s">
        <v>59</v>
      </c>
      <c r="C504" s="1">
        <v>40819</v>
      </c>
      <c r="D504" s="4">
        <v>0</v>
      </c>
      <c r="E504">
        <v>74.86</v>
      </c>
      <c r="F504">
        <v>2012400</v>
      </c>
    </row>
    <row r="505" spans="1:6" x14ac:dyDescent="0.45">
      <c r="A505" t="s">
        <v>47</v>
      </c>
      <c r="B505" t="s">
        <v>59</v>
      </c>
      <c r="C505" s="1">
        <v>40826</v>
      </c>
      <c r="D505" s="4">
        <v>0</v>
      </c>
      <c r="E505">
        <v>78</v>
      </c>
      <c r="F505">
        <v>1298800</v>
      </c>
    </row>
    <row r="506" spans="1:6" x14ac:dyDescent="0.45">
      <c r="A506" t="s">
        <v>47</v>
      </c>
      <c r="B506" t="s">
        <v>59</v>
      </c>
      <c r="C506" s="1">
        <v>40833</v>
      </c>
      <c r="D506" s="4">
        <v>0</v>
      </c>
      <c r="E506">
        <v>80.5</v>
      </c>
      <c r="F506">
        <v>1134790</v>
      </c>
    </row>
    <row r="507" spans="1:6" x14ac:dyDescent="0.45">
      <c r="A507" t="s">
        <v>47</v>
      </c>
      <c r="B507" t="s">
        <v>59</v>
      </c>
      <c r="C507" s="1">
        <v>40840</v>
      </c>
      <c r="D507" s="4">
        <v>0</v>
      </c>
      <c r="E507">
        <v>83.9</v>
      </c>
      <c r="F507">
        <v>1401170</v>
      </c>
    </row>
    <row r="508" spans="1:6" x14ac:dyDescent="0.45">
      <c r="A508" t="s">
        <v>47</v>
      </c>
      <c r="B508" t="s">
        <v>59</v>
      </c>
      <c r="C508" s="1">
        <v>40847</v>
      </c>
      <c r="D508" s="4">
        <v>0</v>
      </c>
      <c r="E508">
        <v>87.31</v>
      </c>
      <c r="F508">
        <v>1511530</v>
      </c>
    </row>
    <row r="509" spans="1:6" x14ac:dyDescent="0.45">
      <c r="A509" t="s">
        <v>47</v>
      </c>
      <c r="B509" t="s">
        <v>59</v>
      </c>
      <c r="C509" s="1">
        <v>40854</v>
      </c>
      <c r="D509" s="4">
        <v>0</v>
      </c>
      <c r="E509">
        <v>93.58</v>
      </c>
      <c r="F509">
        <v>3720030</v>
      </c>
    </row>
    <row r="510" spans="1:6" x14ac:dyDescent="0.45">
      <c r="A510" t="s">
        <v>47</v>
      </c>
      <c r="B510" t="s">
        <v>59</v>
      </c>
      <c r="C510" s="1">
        <v>40861</v>
      </c>
      <c r="D510" s="4">
        <v>0</v>
      </c>
      <c r="E510">
        <v>95.01</v>
      </c>
      <c r="F510">
        <v>1707890</v>
      </c>
    </row>
    <row r="511" spans="1:6" x14ac:dyDescent="0.45">
      <c r="A511" t="s">
        <v>47</v>
      </c>
      <c r="B511" t="s">
        <v>59</v>
      </c>
      <c r="C511" s="1">
        <v>40868</v>
      </c>
      <c r="D511" s="4">
        <v>0</v>
      </c>
      <c r="E511">
        <v>94</v>
      </c>
      <c r="F511">
        <v>1185760</v>
      </c>
    </row>
    <row r="512" spans="1:6" x14ac:dyDescent="0.45">
      <c r="A512" t="s">
        <v>47</v>
      </c>
      <c r="B512" t="s">
        <v>59</v>
      </c>
      <c r="C512" s="1">
        <v>40875</v>
      </c>
      <c r="D512" s="4">
        <v>0</v>
      </c>
      <c r="E512">
        <v>95.56</v>
      </c>
      <c r="F512">
        <v>2696920</v>
      </c>
    </row>
    <row r="513" spans="1:6" x14ac:dyDescent="0.45">
      <c r="A513" t="s">
        <v>47</v>
      </c>
      <c r="B513" t="s">
        <v>59</v>
      </c>
      <c r="C513" s="1">
        <v>40882</v>
      </c>
      <c r="D513" s="4">
        <v>0</v>
      </c>
      <c r="E513">
        <v>90.65</v>
      </c>
      <c r="F513">
        <v>2956510</v>
      </c>
    </row>
    <row r="514" spans="1:6" x14ac:dyDescent="0.45">
      <c r="A514" t="s">
        <v>47</v>
      </c>
      <c r="B514" t="s">
        <v>59</v>
      </c>
      <c r="C514" s="1">
        <v>40889</v>
      </c>
      <c r="D514" s="4">
        <v>0</v>
      </c>
      <c r="E514">
        <v>90.99</v>
      </c>
      <c r="F514">
        <v>1810700</v>
      </c>
    </row>
    <row r="515" spans="1:6" x14ac:dyDescent="0.45">
      <c r="A515" t="s">
        <v>47</v>
      </c>
      <c r="B515" t="s">
        <v>59</v>
      </c>
      <c r="C515" s="1">
        <v>40896</v>
      </c>
      <c r="D515" s="4">
        <v>0</v>
      </c>
      <c r="E515">
        <v>88.85</v>
      </c>
      <c r="F515">
        <v>1548980</v>
      </c>
    </row>
    <row r="516" spans="1:6" x14ac:dyDescent="0.45">
      <c r="A516" t="s">
        <v>47</v>
      </c>
      <c r="B516" t="s">
        <v>59</v>
      </c>
      <c r="C516" s="1">
        <v>40903</v>
      </c>
      <c r="D516" s="4">
        <v>0</v>
      </c>
      <c r="E516">
        <v>88.02</v>
      </c>
      <c r="F516">
        <v>1736420</v>
      </c>
    </row>
    <row r="517" spans="1:6" x14ac:dyDescent="0.45">
      <c r="A517" t="s">
        <v>47</v>
      </c>
      <c r="B517" t="s">
        <v>59</v>
      </c>
      <c r="C517" s="1">
        <v>40910</v>
      </c>
      <c r="D517" s="4">
        <v>0</v>
      </c>
      <c r="E517">
        <v>91.82</v>
      </c>
      <c r="F517">
        <v>461630</v>
      </c>
    </row>
    <row r="518" spans="1:6" x14ac:dyDescent="0.45">
      <c r="A518" t="s">
        <v>47</v>
      </c>
      <c r="B518" t="s">
        <v>59</v>
      </c>
      <c r="C518" s="1">
        <v>40917</v>
      </c>
      <c r="D518" s="4">
        <v>0</v>
      </c>
      <c r="E518">
        <v>92.44</v>
      </c>
      <c r="F518">
        <v>1814420</v>
      </c>
    </row>
    <row r="519" spans="1:6" x14ac:dyDescent="0.45">
      <c r="A519" t="s">
        <v>47</v>
      </c>
      <c r="B519" t="s">
        <v>59</v>
      </c>
      <c r="C519" s="1">
        <v>40924</v>
      </c>
      <c r="D519" s="4">
        <v>0</v>
      </c>
      <c r="E519">
        <v>96.47</v>
      </c>
      <c r="F519">
        <v>1339590</v>
      </c>
    </row>
    <row r="520" spans="1:6" x14ac:dyDescent="0.45">
      <c r="A520" t="s">
        <v>47</v>
      </c>
      <c r="B520" t="s">
        <v>59</v>
      </c>
      <c r="C520" s="1">
        <v>40931</v>
      </c>
      <c r="D520" s="4">
        <v>0</v>
      </c>
      <c r="E520">
        <v>99.27</v>
      </c>
      <c r="F520">
        <v>1729090</v>
      </c>
    </row>
    <row r="521" spans="1:6" x14ac:dyDescent="0.45">
      <c r="A521" t="s">
        <v>47</v>
      </c>
      <c r="B521" t="s">
        <v>59</v>
      </c>
      <c r="C521" s="1">
        <v>40938</v>
      </c>
      <c r="D521" s="4">
        <v>0</v>
      </c>
      <c r="E521">
        <v>98.67</v>
      </c>
      <c r="F521">
        <v>1478270</v>
      </c>
    </row>
    <row r="522" spans="1:6" x14ac:dyDescent="0.45">
      <c r="A522" t="s">
        <v>47</v>
      </c>
      <c r="B522" t="s">
        <v>59</v>
      </c>
      <c r="C522" s="1">
        <v>40945</v>
      </c>
      <c r="D522" s="4">
        <v>0</v>
      </c>
      <c r="E522">
        <v>97</v>
      </c>
      <c r="F522">
        <v>1430990</v>
      </c>
    </row>
    <row r="523" spans="1:6" x14ac:dyDescent="0.45">
      <c r="A523" t="s">
        <v>47</v>
      </c>
      <c r="B523" t="s">
        <v>59</v>
      </c>
      <c r="C523" s="1">
        <v>40952</v>
      </c>
      <c r="D523" s="4">
        <v>0</v>
      </c>
      <c r="E523">
        <v>98.7</v>
      </c>
      <c r="F523">
        <v>2586160</v>
      </c>
    </row>
    <row r="524" spans="1:6" x14ac:dyDescent="0.45">
      <c r="A524" t="s">
        <v>47</v>
      </c>
      <c r="B524" t="s">
        <v>59</v>
      </c>
      <c r="C524" s="1">
        <v>40959</v>
      </c>
      <c r="D524" s="4">
        <v>0</v>
      </c>
      <c r="E524">
        <v>101.81</v>
      </c>
      <c r="F524">
        <v>2474060</v>
      </c>
    </row>
    <row r="525" spans="1:6" x14ac:dyDescent="0.45">
      <c r="A525" t="s">
        <v>47</v>
      </c>
      <c r="B525" t="s">
        <v>59</v>
      </c>
      <c r="C525" s="1">
        <v>40966</v>
      </c>
      <c r="D525" s="4">
        <v>0</v>
      </c>
      <c r="E525">
        <v>102.04</v>
      </c>
      <c r="F525">
        <v>1925520</v>
      </c>
    </row>
    <row r="526" spans="1:6" x14ac:dyDescent="0.45">
      <c r="A526" t="s">
        <v>47</v>
      </c>
      <c r="B526" t="s">
        <v>59</v>
      </c>
      <c r="C526" s="1">
        <v>40973</v>
      </c>
      <c r="D526" s="4">
        <v>0</v>
      </c>
      <c r="E526">
        <v>102.53</v>
      </c>
      <c r="F526">
        <v>1173460</v>
      </c>
    </row>
    <row r="527" spans="1:6" x14ac:dyDescent="0.45">
      <c r="A527" t="s">
        <v>47</v>
      </c>
      <c r="B527" t="s">
        <v>59</v>
      </c>
      <c r="C527" s="1">
        <v>40980</v>
      </c>
      <c r="D527" s="4">
        <v>0</v>
      </c>
      <c r="E527">
        <v>104.65</v>
      </c>
      <c r="F527">
        <v>1794640</v>
      </c>
    </row>
    <row r="528" spans="1:6" x14ac:dyDescent="0.45">
      <c r="A528" t="s">
        <v>47</v>
      </c>
      <c r="B528" t="s">
        <v>59</v>
      </c>
      <c r="C528" s="1">
        <v>40987</v>
      </c>
      <c r="D528" s="4">
        <v>0</v>
      </c>
      <c r="E528">
        <v>101.48</v>
      </c>
      <c r="F528">
        <v>2520580</v>
      </c>
    </row>
    <row r="529" spans="1:6" x14ac:dyDescent="0.45">
      <c r="A529" t="s">
        <v>47</v>
      </c>
      <c r="B529" t="s">
        <v>59</v>
      </c>
      <c r="C529" s="1">
        <v>40994</v>
      </c>
      <c r="D529" s="4">
        <v>0</v>
      </c>
      <c r="E529">
        <v>101.4</v>
      </c>
      <c r="F529">
        <v>1979890</v>
      </c>
    </row>
    <row r="530" spans="1:6" x14ac:dyDescent="0.45">
      <c r="A530" t="s">
        <v>47</v>
      </c>
      <c r="B530" t="s">
        <v>59</v>
      </c>
      <c r="C530" s="1">
        <v>41001</v>
      </c>
      <c r="D530" s="4">
        <v>0</v>
      </c>
      <c r="E530">
        <v>100.46</v>
      </c>
      <c r="F530">
        <v>1077440</v>
      </c>
    </row>
    <row r="531" spans="1:6" x14ac:dyDescent="0.45">
      <c r="A531" t="s">
        <v>47</v>
      </c>
      <c r="B531" t="s">
        <v>59</v>
      </c>
      <c r="C531" s="1">
        <v>41008</v>
      </c>
      <c r="D531" s="4">
        <v>0</v>
      </c>
      <c r="E531">
        <v>99.49</v>
      </c>
      <c r="F531">
        <v>820920</v>
      </c>
    </row>
    <row r="532" spans="1:6" x14ac:dyDescent="0.45">
      <c r="A532" t="s">
        <v>47</v>
      </c>
      <c r="B532" t="s">
        <v>59</v>
      </c>
      <c r="C532" s="1">
        <v>41015</v>
      </c>
      <c r="D532" s="4">
        <v>0</v>
      </c>
      <c r="E532">
        <v>95.86</v>
      </c>
      <c r="F532">
        <v>1898550</v>
      </c>
    </row>
    <row r="533" spans="1:6" x14ac:dyDescent="0.45">
      <c r="A533" t="s">
        <v>47</v>
      </c>
      <c r="B533" t="s">
        <v>59</v>
      </c>
      <c r="C533" s="1">
        <v>41022</v>
      </c>
      <c r="D533" s="4">
        <v>0</v>
      </c>
      <c r="E533">
        <v>95.23</v>
      </c>
      <c r="F533">
        <v>587680</v>
      </c>
    </row>
    <row r="534" spans="1:6" x14ac:dyDescent="0.45">
      <c r="A534" t="s">
        <v>47</v>
      </c>
      <c r="B534" t="s">
        <v>59</v>
      </c>
      <c r="C534" s="1">
        <v>41029</v>
      </c>
      <c r="D534" s="4">
        <v>0</v>
      </c>
      <c r="E534">
        <v>92.02</v>
      </c>
      <c r="F534">
        <v>840490</v>
      </c>
    </row>
    <row r="535" spans="1:6" x14ac:dyDescent="0.45">
      <c r="A535" t="s">
        <v>47</v>
      </c>
      <c r="B535" t="s">
        <v>59</v>
      </c>
      <c r="C535" s="1">
        <v>41036</v>
      </c>
      <c r="D535" s="4">
        <v>0</v>
      </c>
      <c r="E535">
        <v>92.49</v>
      </c>
      <c r="F535">
        <v>622840</v>
      </c>
    </row>
    <row r="536" spans="1:6" x14ac:dyDescent="0.45">
      <c r="A536" t="s">
        <v>47</v>
      </c>
      <c r="B536" t="s">
        <v>59</v>
      </c>
      <c r="C536" s="1">
        <v>41043</v>
      </c>
      <c r="D536" s="4">
        <v>0</v>
      </c>
      <c r="E536">
        <v>74.06</v>
      </c>
      <c r="F536">
        <v>3241130</v>
      </c>
    </row>
    <row r="537" spans="1:6" x14ac:dyDescent="0.45">
      <c r="A537" t="s">
        <v>47</v>
      </c>
      <c r="B537" t="s">
        <v>59</v>
      </c>
      <c r="C537" s="1">
        <v>41050</v>
      </c>
      <c r="D537" s="4">
        <v>0</v>
      </c>
      <c r="E537">
        <v>78.959999999999994</v>
      </c>
      <c r="F537">
        <v>1642050</v>
      </c>
    </row>
    <row r="538" spans="1:6" x14ac:dyDescent="0.45">
      <c r="A538" t="s">
        <v>47</v>
      </c>
      <c r="B538" t="s">
        <v>59</v>
      </c>
      <c r="C538" s="1">
        <v>41057</v>
      </c>
      <c r="D538" s="4">
        <v>0</v>
      </c>
      <c r="E538">
        <v>80.42</v>
      </c>
      <c r="F538">
        <v>1013700</v>
      </c>
    </row>
    <row r="539" spans="1:6" x14ac:dyDescent="0.45">
      <c r="A539" t="s">
        <v>47</v>
      </c>
      <c r="B539" t="s">
        <v>59</v>
      </c>
      <c r="C539" s="1">
        <v>41064</v>
      </c>
      <c r="D539" s="4">
        <v>0</v>
      </c>
      <c r="E539">
        <v>83.7</v>
      </c>
      <c r="F539">
        <v>1643110</v>
      </c>
    </row>
    <row r="540" spans="1:6" x14ac:dyDescent="0.45">
      <c r="A540" t="s">
        <v>47</v>
      </c>
      <c r="B540" t="s">
        <v>59</v>
      </c>
      <c r="C540" s="1">
        <v>41071</v>
      </c>
      <c r="D540" s="4">
        <v>0</v>
      </c>
      <c r="E540">
        <v>85</v>
      </c>
      <c r="F540">
        <v>1246440</v>
      </c>
    </row>
    <row r="541" spans="1:6" x14ac:dyDescent="0.45">
      <c r="A541" t="s">
        <v>47</v>
      </c>
      <c r="B541" t="s">
        <v>59</v>
      </c>
      <c r="C541" s="1">
        <v>41078</v>
      </c>
      <c r="D541" s="4">
        <v>0</v>
      </c>
      <c r="E541">
        <v>84.37</v>
      </c>
      <c r="F541">
        <v>1104060</v>
      </c>
    </row>
    <row r="542" spans="1:6" x14ac:dyDescent="0.45">
      <c r="A542" t="s">
        <v>47</v>
      </c>
      <c r="B542" t="s">
        <v>59</v>
      </c>
      <c r="C542" s="1">
        <v>41085</v>
      </c>
      <c r="D542" s="4">
        <v>0</v>
      </c>
      <c r="E542">
        <v>84.47</v>
      </c>
      <c r="F542">
        <v>999990</v>
      </c>
    </row>
    <row r="543" spans="1:6" x14ac:dyDescent="0.45">
      <c r="A543" t="s">
        <v>47</v>
      </c>
      <c r="B543" t="s">
        <v>59</v>
      </c>
      <c r="C543" s="1">
        <v>41092</v>
      </c>
      <c r="D543" s="4">
        <v>0</v>
      </c>
      <c r="E543">
        <v>89.49</v>
      </c>
      <c r="F543">
        <v>1516050</v>
      </c>
    </row>
    <row r="544" spans="1:6" x14ac:dyDescent="0.45">
      <c r="A544" t="s">
        <v>47</v>
      </c>
      <c r="B544" t="s">
        <v>59</v>
      </c>
      <c r="C544" s="1">
        <v>41099</v>
      </c>
      <c r="D544" s="4">
        <v>0</v>
      </c>
      <c r="E544">
        <v>92.01</v>
      </c>
      <c r="F544">
        <v>627940</v>
      </c>
    </row>
    <row r="545" spans="1:6" x14ac:dyDescent="0.45">
      <c r="A545" t="s">
        <v>47</v>
      </c>
      <c r="B545" t="s">
        <v>59</v>
      </c>
      <c r="C545" s="1">
        <v>41106</v>
      </c>
      <c r="D545" s="4">
        <v>0</v>
      </c>
      <c r="E545">
        <v>92.7</v>
      </c>
      <c r="F545">
        <v>1160610</v>
      </c>
    </row>
    <row r="546" spans="1:6" x14ac:dyDescent="0.45">
      <c r="A546" t="s">
        <v>47</v>
      </c>
      <c r="B546" t="s">
        <v>59</v>
      </c>
      <c r="C546" s="1">
        <v>41113</v>
      </c>
      <c r="D546" s="4">
        <v>0</v>
      </c>
      <c r="E546">
        <v>95</v>
      </c>
      <c r="F546">
        <v>1042020</v>
      </c>
    </row>
    <row r="547" spans="1:6" x14ac:dyDescent="0.45">
      <c r="A547" t="s">
        <v>47</v>
      </c>
      <c r="B547" t="s">
        <v>59</v>
      </c>
      <c r="C547" s="1">
        <v>41120</v>
      </c>
      <c r="D547" s="4">
        <v>0</v>
      </c>
      <c r="E547">
        <v>95</v>
      </c>
      <c r="F547">
        <v>666430</v>
      </c>
    </row>
    <row r="548" spans="1:6" x14ac:dyDescent="0.45">
      <c r="A548" t="s">
        <v>47</v>
      </c>
      <c r="B548" t="s">
        <v>59</v>
      </c>
      <c r="C548" s="1">
        <v>41127</v>
      </c>
      <c r="D548" s="4">
        <v>0</v>
      </c>
      <c r="E548">
        <v>97.69</v>
      </c>
      <c r="F548">
        <v>2102450</v>
      </c>
    </row>
    <row r="549" spans="1:6" x14ac:dyDescent="0.45">
      <c r="A549" t="s">
        <v>47</v>
      </c>
      <c r="B549" t="s">
        <v>59</v>
      </c>
      <c r="C549" s="1">
        <v>41134</v>
      </c>
      <c r="D549" s="4">
        <v>0</v>
      </c>
      <c r="E549">
        <v>94.5</v>
      </c>
      <c r="F549">
        <v>213430</v>
      </c>
    </row>
    <row r="550" spans="1:6" x14ac:dyDescent="0.45">
      <c r="A550" t="s">
        <v>47</v>
      </c>
      <c r="B550" t="s">
        <v>59</v>
      </c>
      <c r="C550" s="1">
        <v>41141</v>
      </c>
      <c r="D550" s="4">
        <v>0</v>
      </c>
      <c r="E550">
        <v>98.5</v>
      </c>
      <c r="F550">
        <v>483110</v>
      </c>
    </row>
    <row r="551" spans="1:6" x14ac:dyDescent="0.45">
      <c r="A551" t="s">
        <v>47</v>
      </c>
      <c r="B551" t="s">
        <v>59</v>
      </c>
      <c r="C551" s="1">
        <v>41148</v>
      </c>
      <c r="D551" s="4">
        <v>0</v>
      </c>
      <c r="E551">
        <v>99.01</v>
      </c>
      <c r="F551">
        <v>867760</v>
      </c>
    </row>
    <row r="552" spans="1:6" x14ac:dyDescent="0.45">
      <c r="A552" t="s">
        <v>47</v>
      </c>
      <c r="B552" t="s">
        <v>59</v>
      </c>
      <c r="C552" s="1">
        <v>41155</v>
      </c>
      <c r="D552" s="4">
        <v>0</v>
      </c>
      <c r="E552">
        <v>103.7</v>
      </c>
      <c r="F552">
        <v>1328150</v>
      </c>
    </row>
    <row r="553" spans="1:6" x14ac:dyDescent="0.45">
      <c r="A553" t="s">
        <v>47</v>
      </c>
      <c r="B553" t="s">
        <v>59</v>
      </c>
      <c r="C553" s="1">
        <v>41162</v>
      </c>
      <c r="D553" s="4">
        <v>0</v>
      </c>
      <c r="E553">
        <v>105.85</v>
      </c>
      <c r="F553">
        <v>1174600</v>
      </c>
    </row>
    <row r="554" spans="1:6" x14ac:dyDescent="0.45">
      <c r="A554" t="s">
        <v>47</v>
      </c>
      <c r="B554" t="s">
        <v>59</v>
      </c>
      <c r="C554" s="1">
        <v>41169</v>
      </c>
      <c r="D554" s="4">
        <v>0</v>
      </c>
      <c r="E554">
        <v>103.75</v>
      </c>
      <c r="F554">
        <v>884250</v>
      </c>
    </row>
    <row r="555" spans="1:6" x14ac:dyDescent="0.45">
      <c r="A555" t="s">
        <v>47</v>
      </c>
      <c r="B555" t="s">
        <v>59</v>
      </c>
      <c r="C555" s="1">
        <v>41176</v>
      </c>
      <c r="D555" s="4">
        <v>0</v>
      </c>
      <c r="E555">
        <v>104.1</v>
      </c>
      <c r="F555">
        <v>378560</v>
      </c>
    </row>
    <row r="556" spans="1:6" x14ac:dyDescent="0.45">
      <c r="A556" t="s">
        <v>47</v>
      </c>
      <c r="B556" t="s">
        <v>59</v>
      </c>
      <c r="C556" s="1">
        <v>41183</v>
      </c>
      <c r="D556" s="4">
        <v>0</v>
      </c>
      <c r="E556">
        <v>101</v>
      </c>
      <c r="F556">
        <v>932410</v>
      </c>
    </row>
    <row r="557" spans="1:6" x14ac:dyDescent="0.45">
      <c r="A557" t="s">
        <v>47</v>
      </c>
      <c r="B557" t="s">
        <v>59</v>
      </c>
      <c r="C557" s="1">
        <v>41190</v>
      </c>
      <c r="D557" s="4">
        <v>0</v>
      </c>
      <c r="E557">
        <v>98.08</v>
      </c>
      <c r="F557">
        <v>288640</v>
      </c>
    </row>
    <row r="558" spans="1:6" x14ac:dyDescent="0.45">
      <c r="A558" t="s">
        <v>47</v>
      </c>
      <c r="B558" t="s">
        <v>59</v>
      </c>
      <c r="C558" s="1">
        <v>41197</v>
      </c>
      <c r="D558" s="4">
        <v>0</v>
      </c>
      <c r="E558">
        <v>99.53</v>
      </c>
      <c r="F558">
        <v>537510</v>
      </c>
    </row>
    <row r="559" spans="1:6" x14ac:dyDescent="0.45">
      <c r="A559" t="s">
        <v>47</v>
      </c>
      <c r="B559" t="s">
        <v>59</v>
      </c>
      <c r="C559" s="1">
        <v>41204</v>
      </c>
      <c r="D559" s="4">
        <v>0</v>
      </c>
      <c r="E559">
        <v>102</v>
      </c>
      <c r="F559">
        <v>889360</v>
      </c>
    </row>
    <row r="560" spans="1:6" x14ac:dyDescent="0.45">
      <c r="A560" t="s">
        <v>47</v>
      </c>
      <c r="B560" t="s">
        <v>59</v>
      </c>
      <c r="C560" s="1">
        <v>41211</v>
      </c>
      <c r="D560" s="4">
        <v>0</v>
      </c>
      <c r="E560">
        <v>102.51</v>
      </c>
      <c r="F560">
        <v>1380520</v>
      </c>
    </row>
    <row r="561" spans="1:6" x14ac:dyDescent="0.45">
      <c r="A561" t="s">
        <v>47</v>
      </c>
      <c r="B561" t="s">
        <v>59</v>
      </c>
      <c r="C561" s="1">
        <v>41218</v>
      </c>
      <c r="D561" s="4">
        <v>0</v>
      </c>
      <c r="E561">
        <v>102.27</v>
      </c>
      <c r="F561">
        <v>212190</v>
      </c>
    </row>
    <row r="562" spans="1:6" x14ac:dyDescent="0.45">
      <c r="A562" t="s">
        <v>47</v>
      </c>
      <c r="B562" t="s">
        <v>59</v>
      </c>
      <c r="C562" s="1">
        <v>41225</v>
      </c>
      <c r="D562" s="4">
        <v>0</v>
      </c>
      <c r="E562">
        <v>103.4</v>
      </c>
      <c r="F562">
        <v>577190</v>
      </c>
    </row>
    <row r="563" spans="1:6" x14ac:dyDescent="0.45">
      <c r="A563" t="s">
        <v>47</v>
      </c>
      <c r="B563" t="s">
        <v>59</v>
      </c>
      <c r="C563" s="1">
        <v>41232</v>
      </c>
      <c r="D563" s="4">
        <v>0</v>
      </c>
      <c r="E563">
        <v>102.85</v>
      </c>
      <c r="F563">
        <v>183230</v>
      </c>
    </row>
    <row r="564" spans="1:6" x14ac:dyDescent="0.45">
      <c r="A564" t="s">
        <v>47</v>
      </c>
      <c r="B564" t="s">
        <v>59</v>
      </c>
      <c r="C564" s="1">
        <v>41239</v>
      </c>
      <c r="D564" s="4">
        <v>0</v>
      </c>
      <c r="E564">
        <v>104.29</v>
      </c>
      <c r="F564">
        <v>1496130</v>
      </c>
    </row>
    <row r="565" spans="1:6" x14ac:dyDescent="0.45">
      <c r="A565" t="s">
        <v>47</v>
      </c>
      <c r="B565" t="s">
        <v>59</v>
      </c>
      <c r="C565" s="1">
        <v>41246</v>
      </c>
      <c r="D565" s="4">
        <v>0</v>
      </c>
      <c r="E565">
        <v>106.8</v>
      </c>
      <c r="F565">
        <v>1472950</v>
      </c>
    </row>
    <row r="566" spans="1:6" x14ac:dyDescent="0.45">
      <c r="A566" t="s">
        <v>47</v>
      </c>
      <c r="B566" t="s">
        <v>59</v>
      </c>
      <c r="C566" s="1">
        <v>41253</v>
      </c>
      <c r="D566" s="4">
        <v>0</v>
      </c>
      <c r="E566">
        <v>107.5</v>
      </c>
      <c r="F566">
        <v>750450</v>
      </c>
    </row>
    <row r="567" spans="1:6" x14ac:dyDescent="0.45">
      <c r="A567" t="s">
        <v>47</v>
      </c>
      <c r="B567" t="s">
        <v>59</v>
      </c>
      <c r="C567" s="1">
        <v>41260</v>
      </c>
      <c r="D567" s="4">
        <v>0</v>
      </c>
      <c r="E567">
        <v>106.68</v>
      </c>
      <c r="F567">
        <v>1861870</v>
      </c>
    </row>
    <row r="568" spans="1:6" x14ac:dyDescent="0.45">
      <c r="A568" t="s">
        <v>47</v>
      </c>
      <c r="B568" t="s">
        <v>59</v>
      </c>
      <c r="C568" s="1">
        <v>41267</v>
      </c>
      <c r="D568" s="4">
        <v>0</v>
      </c>
      <c r="E568">
        <v>106.05</v>
      </c>
      <c r="F568">
        <v>1422320</v>
      </c>
    </row>
    <row r="569" spans="1:6" x14ac:dyDescent="0.45">
      <c r="A569" t="s">
        <v>47</v>
      </c>
      <c r="B569" t="s">
        <v>59</v>
      </c>
      <c r="C569" s="1">
        <v>41281</v>
      </c>
      <c r="D569" s="4">
        <v>0</v>
      </c>
      <c r="E569">
        <v>105.55</v>
      </c>
      <c r="F569">
        <v>903500</v>
      </c>
    </row>
    <row r="570" spans="1:6" x14ac:dyDescent="0.45">
      <c r="A570" t="s">
        <v>47</v>
      </c>
      <c r="B570" t="s">
        <v>59</v>
      </c>
      <c r="C570" s="1">
        <v>41288</v>
      </c>
      <c r="D570" s="4">
        <v>0</v>
      </c>
      <c r="E570">
        <v>106</v>
      </c>
      <c r="F570">
        <v>1372320</v>
      </c>
    </row>
    <row r="571" spans="1:6" x14ac:dyDescent="0.45">
      <c r="A571" t="s">
        <v>47</v>
      </c>
      <c r="B571" t="s">
        <v>59</v>
      </c>
      <c r="C571" s="1">
        <v>41295</v>
      </c>
      <c r="D571" s="4">
        <v>0</v>
      </c>
      <c r="E571">
        <v>106.11</v>
      </c>
      <c r="F571">
        <v>835190</v>
      </c>
    </row>
    <row r="572" spans="1:6" x14ac:dyDescent="0.45">
      <c r="A572" t="s">
        <v>47</v>
      </c>
      <c r="B572" t="s">
        <v>59</v>
      </c>
      <c r="C572" s="1">
        <v>41302</v>
      </c>
      <c r="D572" s="4">
        <v>0</v>
      </c>
      <c r="E572">
        <v>106.2</v>
      </c>
      <c r="F572">
        <v>1033980</v>
      </c>
    </row>
    <row r="573" spans="1:6" x14ac:dyDescent="0.45">
      <c r="A573" t="s">
        <v>47</v>
      </c>
      <c r="B573" t="s">
        <v>59</v>
      </c>
      <c r="C573" s="1">
        <v>41309</v>
      </c>
      <c r="D573" s="4">
        <v>0</v>
      </c>
      <c r="E573">
        <v>107.57</v>
      </c>
      <c r="F573">
        <v>1166830</v>
      </c>
    </row>
    <row r="574" spans="1:6" x14ac:dyDescent="0.45">
      <c r="A574" t="s">
        <v>47</v>
      </c>
      <c r="B574" t="s">
        <v>59</v>
      </c>
      <c r="C574" s="1">
        <v>41316</v>
      </c>
      <c r="D574" s="4">
        <v>0</v>
      </c>
      <c r="E574">
        <v>111.68</v>
      </c>
      <c r="F574">
        <v>2660910</v>
      </c>
    </row>
    <row r="575" spans="1:6" x14ac:dyDescent="0.45">
      <c r="A575" t="s">
        <v>47</v>
      </c>
      <c r="B575" t="s">
        <v>59</v>
      </c>
      <c r="C575" s="1">
        <v>41323</v>
      </c>
      <c r="D575" s="4">
        <v>0</v>
      </c>
      <c r="E575">
        <v>111</v>
      </c>
      <c r="F575">
        <v>1408620</v>
      </c>
    </row>
    <row r="576" spans="1:6" x14ac:dyDescent="0.45">
      <c r="A576" t="s">
        <v>47</v>
      </c>
      <c r="B576" t="s">
        <v>59</v>
      </c>
      <c r="C576" s="1">
        <v>41330</v>
      </c>
      <c r="D576" s="4">
        <v>0</v>
      </c>
      <c r="E576">
        <v>107.75</v>
      </c>
      <c r="F576">
        <v>727790</v>
      </c>
    </row>
    <row r="577" spans="1:6" x14ac:dyDescent="0.45">
      <c r="A577" t="s">
        <v>47</v>
      </c>
      <c r="B577" t="s">
        <v>59</v>
      </c>
      <c r="C577" s="1">
        <v>41337</v>
      </c>
      <c r="D577" s="4">
        <v>0</v>
      </c>
      <c r="E577">
        <v>111.76</v>
      </c>
      <c r="F577">
        <v>533010</v>
      </c>
    </row>
    <row r="578" spans="1:6" x14ac:dyDescent="0.45">
      <c r="A578" t="s">
        <v>47</v>
      </c>
      <c r="B578" t="s">
        <v>59</v>
      </c>
      <c r="C578" s="1">
        <v>41344</v>
      </c>
      <c r="D578" s="4">
        <v>0</v>
      </c>
      <c r="E578">
        <v>111</v>
      </c>
      <c r="F578">
        <v>640270</v>
      </c>
    </row>
    <row r="579" spans="1:6" x14ac:dyDescent="0.45">
      <c r="A579" t="s">
        <v>47</v>
      </c>
      <c r="B579" t="s">
        <v>59</v>
      </c>
      <c r="C579" s="1">
        <v>41351</v>
      </c>
      <c r="D579" s="4">
        <v>0</v>
      </c>
      <c r="E579">
        <v>105.99</v>
      </c>
      <c r="F579">
        <v>594030</v>
      </c>
    </row>
    <row r="580" spans="1:6" x14ac:dyDescent="0.45">
      <c r="A580" t="s">
        <v>47</v>
      </c>
      <c r="B580" t="s">
        <v>59</v>
      </c>
      <c r="C580" s="1">
        <v>41358</v>
      </c>
      <c r="D580" s="4">
        <v>0</v>
      </c>
      <c r="E580">
        <v>108.95</v>
      </c>
      <c r="F580">
        <v>1308170</v>
      </c>
    </row>
    <row r="581" spans="1:6" x14ac:dyDescent="0.45">
      <c r="A581" t="s">
        <v>47</v>
      </c>
      <c r="B581" t="s">
        <v>59</v>
      </c>
      <c r="C581" s="1">
        <v>41365</v>
      </c>
      <c r="D581" s="4">
        <v>0</v>
      </c>
      <c r="E581">
        <v>107.24</v>
      </c>
      <c r="F581">
        <v>783000</v>
      </c>
    </row>
    <row r="582" spans="1:6" x14ac:dyDescent="0.45">
      <c r="A582" t="s">
        <v>47</v>
      </c>
      <c r="B582" t="s">
        <v>59</v>
      </c>
      <c r="C582" s="1">
        <v>41372</v>
      </c>
      <c r="D582" s="4">
        <v>0</v>
      </c>
      <c r="E582">
        <v>104.05</v>
      </c>
      <c r="F582">
        <v>1401780</v>
      </c>
    </row>
    <row r="583" spans="1:6" x14ac:dyDescent="0.45">
      <c r="A583" t="s">
        <v>47</v>
      </c>
      <c r="B583" t="s">
        <v>59</v>
      </c>
      <c r="C583" s="1">
        <v>41379</v>
      </c>
      <c r="D583" s="4">
        <v>0</v>
      </c>
      <c r="E583">
        <v>99.85</v>
      </c>
      <c r="F583">
        <v>1736310</v>
      </c>
    </row>
    <row r="584" spans="1:6" x14ac:dyDescent="0.45">
      <c r="A584" t="s">
        <v>47</v>
      </c>
      <c r="B584" t="s">
        <v>59</v>
      </c>
      <c r="C584" s="1">
        <v>41386</v>
      </c>
      <c r="D584" s="4">
        <v>0</v>
      </c>
      <c r="E584">
        <v>104.3</v>
      </c>
      <c r="F584">
        <v>866870</v>
      </c>
    </row>
    <row r="585" spans="1:6" x14ac:dyDescent="0.45">
      <c r="A585" t="s">
        <v>47</v>
      </c>
      <c r="B585" t="s">
        <v>59</v>
      </c>
      <c r="C585" s="1">
        <v>41393</v>
      </c>
      <c r="D585" s="4">
        <v>0</v>
      </c>
      <c r="E585">
        <v>106</v>
      </c>
      <c r="F585">
        <v>999990</v>
      </c>
    </row>
    <row r="586" spans="1:6" x14ac:dyDescent="0.45">
      <c r="A586" t="s">
        <v>47</v>
      </c>
      <c r="B586" t="s">
        <v>59</v>
      </c>
      <c r="C586" s="1">
        <v>41400</v>
      </c>
      <c r="D586" s="4">
        <v>0</v>
      </c>
      <c r="E586">
        <v>106.82</v>
      </c>
      <c r="F586">
        <v>866480</v>
      </c>
    </row>
    <row r="587" spans="1:6" x14ac:dyDescent="0.45">
      <c r="A587" t="s">
        <v>47</v>
      </c>
      <c r="B587" t="s">
        <v>59</v>
      </c>
      <c r="C587" s="1">
        <v>41407</v>
      </c>
      <c r="D587" s="4">
        <v>0</v>
      </c>
      <c r="E587">
        <v>99.12</v>
      </c>
      <c r="F587">
        <v>1788580</v>
      </c>
    </row>
    <row r="588" spans="1:6" x14ac:dyDescent="0.45">
      <c r="A588" t="s">
        <v>47</v>
      </c>
      <c r="B588" t="s">
        <v>59</v>
      </c>
      <c r="C588" s="1">
        <v>41414</v>
      </c>
      <c r="D588" s="4">
        <v>0</v>
      </c>
      <c r="E588">
        <v>96.53</v>
      </c>
      <c r="F588">
        <v>680940</v>
      </c>
    </row>
    <row r="589" spans="1:6" x14ac:dyDescent="0.45">
      <c r="A589" t="s">
        <v>47</v>
      </c>
      <c r="B589" t="s">
        <v>59</v>
      </c>
      <c r="C589" s="1">
        <v>41421</v>
      </c>
      <c r="D589" s="4">
        <v>0</v>
      </c>
      <c r="E589">
        <v>95</v>
      </c>
      <c r="F589">
        <v>930640</v>
      </c>
    </row>
    <row r="590" spans="1:6" x14ac:dyDescent="0.45">
      <c r="A590" t="s">
        <v>47</v>
      </c>
      <c r="B590" t="s">
        <v>59</v>
      </c>
      <c r="C590" s="1">
        <v>41428</v>
      </c>
      <c r="D590" s="4">
        <v>0</v>
      </c>
      <c r="E590">
        <v>90.3</v>
      </c>
      <c r="F590">
        <v>1557550</v>
      </c>
    </row>
    <row r="591" spans="1:6" x14ac:dyDescent="0.45">
      <c r="A591" t="s">
        <v>47</v>
      </c>
      <c r="B591" t="s">
        <v>59</v>
      </c>
      <c r="C591" s="1">
        <v>41435</v>
      </c>
      <c r="D591" s="4">
        <v>0</v>
      </c>
      <c r="E591">
        <v>92</v>
      </c>
      <c r="F591">
        <v>3011170</v>
      </c>
    </row>
    <row r="592" spans="1:6" x14ac:dyDescent="0.45">
      <c r="A592" t="s">
        <v>47</v>
      </c>
      <c r="B592" t="s">
        <v>59</v>
      </c>
      <c r="C592" s="1">
        <v>41442</v>
      </c>
      <c r="D592" s="4">
        <v>0</v>
      </c>
      <c r="E592">
        <v>93</v>
      </c>
      <c r="F592">
        <v>2863410</v>
      </c>
    </row>
    <row r="593" spans="1:6" x14ac:dyDescent="0.45">
      <c r="A593" t="s">
        <v>47</v>
      </c>
      <c r="B593" t="s">
        <v>59</v>
      </c>
      <c r="C593" s="1">
        <v>41449</v>
      </c>
      <c r="D593" s="4">
        <v>0</v>
      </c>
      <c r="E593">
        <v>95.99</v>
      </c>
      <c r="F593">
        <v>695720</v>
      </c>
    </row>
    <row r="594" spans="1:6" x14ac:dyDescent="0.45">
      <c r="A594" t="s">
        <v>47</v>
      </c>
      <c r="B594" t="s">
        <v>59</v>
      </c>
      <c r="C594" s="1">
        <v>41456</v>
      </c>
      <c r="D594" s="4">
        <v>0</v>
      </c>
      <c r="E594">
        <v>96.07</v>
      </c>
      <c r="F594">
        <v>876790</v>
      </c>
    </row>
    <row r="595" spans="1:6" x14ac:dyDescent="0.45">
      <c r="A595" t="s">
        <v>47</v>
      </c>
      <c r="B595" t="s">
        <v>59</v>
      </c>
      <c r="C595" s="1">
        <v>41463</v>
      </c>
      <c r="D595" s="4">
        <v>0</v>
      </c>
      <c r="E595">
        <v>98</v>
      </c>
      <c r="F595">
        <v>2151750</v>
      </c>
    </row>
    <row r="596" spans="1:6" x14ac:dyDescent="0.45">
      <c r="A596" t="s">
        <v>47</v>
      </c>
      <c r="B596" t="s">
        <v>59</v>
      </c>
      <c r="C596" s="1">
        <v>41470</v>
      </c>
      <c r="D596" s="4">
        <v>0</v>
      </c>
      <c r="E596">
        <v>98.33</v>
      </c>
      <c r="F596">
        <v>934840</v>
      </c>
    </row>
    <row r="597" spans="1:6" x14ac:dyDescent="0.45">
      <c r="A597" t="s">
        <v>47</v>
      </c>
      <c r="B597" t="s">
        <v>59</v>
      </c>
      <c r="C597" s="1">
        <v>41477</v>
      </c>
      <c r="D597" s="4">
        <v>0</v>
      </c>
      <c r="E597">
        <v>99.69</v>
      </c>
      <c r="F597">
        <v>801120</v>
      </c>
    </row>
    <row r="598" spans="1:6" x14ac:dyDescent="0.45">
      <c r="A598" t="s">
        <v>47</v>
      </c>
      <c r="B598" t="s">
        <v>59</v>
      </c>
      <c r="C598" s="1">
        <v>41484</v>
      </c>
      <c r="D598" s="4">
        <v>0</v>
      </c>
      <c r="E598">
        <v>102.5</v>
      </c>
      <c r="F598">
        <v>1295850</v>
      </c>
    </row>
    <row r="599" spans="1:6" x14ac:dyDescent="0.45">
      <c r="A599" t="s">
        <v>47</v>
      </c>
      <c r="B599" t="s">
        <v>59</v>
      </c>
      <c r="C599" s="1">
        <v>41491</v>
      </c>
      <c r="D599" s="4">
        <v>0</v>
      </c>
      <c r="E599">
        <v>103.12</v>
      </c>
      <c r="F599">
        <v>2105200</v>
      </c>
    </row>
    <row r="600" spans="1:6" x14ac:dyDescent="0.45">
      <c r="A600" t="s">
        <v>47</v>
      </c>
      <c r="B600" t="s">
        <v>59</v>
      </c>
      <c r="C600" s="1">
        <v>41498</v>
      </c>
      <c r="D600" s="4">
        <v>0</v>
      </c>
      <c r="E600">
        <v>102.98</v>
      </c>
      <c r="F600">
        <v>392710</v>
      </c>
    </row>
    <row r="601" spans="1:6" x14ac:dyDescent="0.45">
      <c r="A601" t="s">
        <v>47</v>
      </c>
      <c r="B601" t="s">
        <v>59</v>
      </c>
      <c r="C601" s="1">
        <v>41505</v>
      </c>
      <c r="D601" s="4">
        <v>0</v>
      </c>
      <c r="E601">
        <v>104.48</v>
      </c>
      <c r="F601">
        <v>1294010</v>
      </c>
    </row>
    <row r="602" spans="1:6" x14ac:dyDescent="0.45">
      <c r="A602" t="s">
        <v>47</v>
      </c>
      <c r="B602" t="s">
        <v>59</v>
      </c>
      <c r="C602" s="1">
        <v>41512</v>
      </c>
      <c r="D602" s="4">
        <v>0</v>
      </c>
      <c r="E602">
        <v>103.91</v>
      </c>
      <c r="F602">
        <v>556760</v>
      </c>
    </row>
    <row r="603" spans="1:6" x14ac:dyDescent="0.45">
      <c r="A603" t="s">
        <v>47</v>
      </c>
      <c r="B603" t="s">
        <v>59</v>
      </c>
      <c r="C603" s="1">
        <v>41519</v>
      </c>
      <c r="D603" s="4">
        <v>0</v>
      </c>
      <c r="E603">
        <v>107.8</v>
      </c>
      <c r="F603">
        <v>1172230</v>
      </c>
    </row>
    <row r="604" spans="1:6" x14ac:dyDescent="0.45">
      <c r="A604" t="s">
        <v>47</v>
      </c>
      <c r="B604" t="s">
        <v>59</v>
      </c>
      <c r="C604" s="1">
        <v>41526</v>
      </c>
      <c r="D604" s="4">
        <v>0</v>
      </c>
      <c r="E604">
        <v>109</v>
      </c>
      <c r="F604">
        <v>1147620</v>
      </c>
    </row>
    <row r="605" spans="1:6" x14ac:dyDescent="0.45">
      <c r="A605" t="s">
        <v>47</v>
      </c>
      <c r="B605" t="s">
        <v>59</v>
      </c>
      <c r="C605" s="1">
        <v>41533</v>
      </c>
      <c r="D605" s="4">
        <v>0</v>
      </c>
      <c r="E605">
        <v>111.4</v>
      </c>
      <c r="F605">
        <v>3439120</v>
      </c>
    </row>
    <row r="606" spans="1:6" x14ac:dyDescent="0.45">
      <c r="A606" t="s">
        <v>47</v>
      </c>
      <c r="B606" t="s">
        <v>59</v>
      </c>
      <c r="C606" s="1">
        <v>41540</v>
      </c>
      <c r="D606" s="4">
        <v>0</v>
      </c>
      <c r="E606">
        <v>111.25</v>
      </c>
      <c r="F606">
        <v>921520</v>
      </c>
    </row>
    <row r="607" spans="1:6" x14ac:dyDescent="0.45">
      <c r="A607" t="s">
        <v>47</v>
      </c>
      <c r="B607" t="s">
        <v>59</v>
      </c>
      <c r="C607" s="1">
        <v>41547</v>
      </c>
      <c r="D607" s="4">
        <v>0</v>
      </c>
      <c r="E607">
        <v>113</v>
      </c>
      <c r="F607">
        <v>1268240</v>
      </c>
    </row>
    <row r="608" spans="1:6" x14ac:dyDescent="0.45">
      <c r="A608" t="s">
        <v>47</v>
      </c>
      <c r="B608" t="s">
        <v>59</v>
      </c>
      <c r="C608" s="1">
        <v>41554</v>
      </c>
      <c r="D608" s="4">
        <v>0</v>
      </c>
      <c r="E608">
        <v>114.55</v>
      </c>
      <c r="F608">
        <v>591240</v>
      </c>
    </row>
    <row r="609" spans="1:6" x14ac:dyDescent="0.45">
      <c r="A609" t="s">
        <v>47</v>
      </c>
      <c r="B609" t="s">
        <v>59</v>
      </c>
      <c r="C609" s="1">
        <v>41561</v>
      </c>
      <c r="D609" s="4">
        <v>0</v>
      </c>
      <c r="E609">
        <v>117.2</v>
      </c>
      <c r="F609">
        <v>497980</v>
      </c>
    </row>
    <row r="610" spans="1:6" x14ac:dyDescent="0.45">
      <c r="A610" t="s">
        <v>47</v>
      </c>
      <c r="B610" t="s">
        <v>59</v>
      </c>
      <c r="C610" s="1">
        <v>41568</v>
      </c>
      <c r="D610" s="4">
        <v>0</v>
      </c>
      <c r="E610">
        <v>115.41</v>
      </c>
      <c r="F610">
        <v>362900</v>
      </c>
    </row>
    <row r="611" spans="1:6" x14ac:dyDescent="0.45">
      <c r="A611" t="s">
        <v>47</v>
      </c>
      <c r="B611" t="s">
        <v>59</v>
      </c>
      <c r="C611" s="1">
        <v>41575</v>
      </c>
      <c r="D611" s="4">
        <v>0</v>
      </c>
      <c r="E611">
        <v>118.87</v>
      </c>
      <c r="F611">
        <v>907040</v>
      </c>
    </row>
    <row r="612" spans="1:6" x14ac:dyDescent="0.45">
      <c r="A612" t="s">
        <v>47</v>
      </c>
      <c r="B612" t="s">
        <v>59</v>
      </c>
      <c r="C612" s="1">
        <v>41582</v>
      </c>
      <c r="D612" s="4">
        <v>0</v>
      </c>
      <c r="E612">
        <v>117.8</v>
      </c>
      <c r="F612">
        <v>638290</v>
      </c>
    </row>
    <row r="613" spans="1:6" x14ac:dyDescent="0.45">
      <c r="A613" t="s">
        <v>47</v>
      </c>
      <c r="B613" t="s">
        <v>59</v>
      </c>
      <c r="C613" s="1">
        <v>41589</v>
      </c>
      <c r="D613" s="4">
        <v>0</v>
      </c>
      <c r="E613">
        <v>115.94</v>
      </c>
      <c r="F613">
        <v>658350</v>
      </c>
    </row>
    <row r="614" spans="1:6" x14ac:dyDescent="0.45">
      <c r="A614" t="s">
        <v>47</v>
      </c>
      <c r="B614" t="s">
        <v>59</v>
      </c>
      <c r="C614" s="1">
        <v>41596</v>
      </c>
      <c r="D614" s="4">
        <v>0</v>
      </c>
      <c r="E614">
        <v>119.32</v>
      </c>
      <c r="F614">
        <v>868720</v>
      </c>
    </row>
    <row r="615" spans="1:6" x14ac:dyDescent="0.45">
      <c r="A615" t="s">
        <v>47</v>
      </c>
      <c r="B615" t="s">
        <v>59</v>
      </c>
      <c r="C615" s="1">
        <v>41603</v>
      </c>
      <c r="D615" s="4">
        <v>0</v>
      </c>
      <c r="E615">
        <v>117.39</v>
      </c>
      <c r="F615">
        <v>977490</v>
      </c>
    </row>
    <row r="616" spans="1:6" x14ac:dyDescent="0.45">
      <c r="A616" t="s">
        <v>47</v>
      </c>
      <c r="B616" t="s">
        <v>59</v>
      </c>
      <c r="C616" s="1">
        <v>41610</v>
      </c>
      <c r="D616" s="4">
        <v>0</v>
      </c>
      <c r="E616">
        <v>114.95</v>
      </c>
      <c r="F616">
        <v>1843090</v>
      </c>
    </row>
    <row r="617" spans="1:6" x14ac:dyDescent="0.45">
      <c r="A617" t="s">
        <v>47</v>
      </c>
      <c r="B617" t="s">
        <v>59</v>
      </c>
      <c r="C617" s="1">
        <v>41617</v>
      </c>
      <c r="D617" s="4">
        <v>0</v>
      </c>
      <c r="E617">
        <v>115.9</v>
      </c>
      <c r="F617">
        <v>660840</v>
      </c>
    </row>
    <row r="618" spans="1:6" x14ac:dyDescent="0.45">
      <c r="A618" t="s">
        <v>47</v>
      </c>
      <c r="B618" t="s">
        <v>59</v>
      </c>
      <c r="C618" s="1">
        <v>41624</v>
      </c>
      <c r="D618" s="4">
        <v>0</v>
      </c>
      <c r="E618">
        <v>116.67</v>
      </c>
      <c r="F618">
        <v>2807330</v>
      </c>
    </row>
    <row r="619" spans="1:6" x14ac:dyDescent="0.45">
      <c r="A619" t="s">
        <v>47</v>
      </c>
      <c r="B619" t="s">
        <v>59</v>
      </c>
      <c r="C619" s="1">
        <v>41631</v>
      </c>
      <c r="D619" s="4">
        <v>0</v>
      </c>
      <c r="E619">
        <v>120.89</v>
      </c>
      <c r="F619">
        <v>782350</v>
      </c>
    </row>
    <row r="620" spans="1:6" x14ac:dyDescent="0.45">
      <c r="A620" t="s">
        <v>47</v>
      </c>
      <c r="B620" t="s">
        <v>59</v>
      </c>
      <c r="C620" s="1">
        <v>41638</v>
      </c>
      <c r="D620" s="4">
        <v>0</v>
      </c>
      <c r="E620">
        <v>121.7</v>
      </c>
      <c r="F620">
        <v>55660</v>
      </c>
    </row>
    <row r="621" spans="1:6" x14ac:dyDescent="0.45">
      <c r="A621" t="s">
        <v>47</v>
      </c>
      <c r="B621" t="s">
        <v>59</v>
      </c>
      <c r="C621" s="1">
        <v>41645</v>
      </c>
      <c r="D621" s="4">
        <v>0</v>
      </c>
      <c r="E621">
        <v>120</v>
      </c>
      <c r="F621">
        <v>821800</v>
      </c>
    </row>
    <row r="622" spans="1:6" x14ac:dyDescent="0.45">
      <c r="A622" t="s">
        <v>47</v>
      </c>
      <c r="B622" t="s">
        <v>59</v>
      </c>
      <c r="C622" s="1">
        <v>41652</v>
      </c>
      <c r="D622" s="4">
        <v>0</v>
      </c>
      <c r="E622">
        <v>122.03</v>
      </c>
      <c r="F622">
        <v>2179560</v>
      </c>
    </row>
    <row r="623" spans="1:6" x14ac:dyDescent="0.45">
      <c r="A623" t="s">
        <v>47</v>
      </c>
      <c r="B623" t="s">
        <v>59</v>
      </c>
      <c r="C623" s="1">
        <v>41659</v>
      </c>
      <c r="D623" s="4">
        <v>0</v>
      </c>
      <c r="E623">
        <v>125</v>
      </c>
      <c r="F623">
        <v>586650</v>
      </c>
    </row>
    <row r="624" spans="1:6" x14ac:dyDescent="0.45">
      <c r="A624" t="s">
        <v>47</v>
      </c>
      <c r="B624" t="s">
        <v>59</v>
      </c>
      <c r="C624" s="1">
        <v>41666</v>
      </c>
      <c r="D624" s="4">
        <v>0</v>
      </c>
      <c r="E624">
        <v>122.5</v>
      </c>
      <c r="F624">
        <v>1120100</v>
      </c>
    </row>
    <row r="625" spans="1:6" x14ac:dyDescent="0.45">
      <c r="A625" t="s">
        <v>47</v>
      </c>
      <c r="B625" t="s">
        <v>59</v>
      </c>
      <c r="C625" s="1">
        <v>41673</v>
      </c>
      <c r="D625" s="4">
        <v>0</v>
      </c>
      <c r="E625">
        <v>120.35</v>
      </c>
      <c r="F625">
        <v>1176160</v>
      </c>
    </row>
    <row r="626" spans="1:6" x14ac:dyDescent="0.45">
      <c r="A626" t="s">
        <v>47</v>
      </c>
      <c r="B626" t="s">
        <v>59</v>
      </c>
      <c r="C626" s="1">
        <v>41680</v>
      </c>
      <c r="D626" s="4">
        <v>0</v>
      </c>
      <c r="E626">
        <v>126.6</v>
      </c>
      <c r="F626">
        <v>921440</v>
      </c>
    </row>
    <row r="627" spans="1:6" x14ac:dyDescent="0.45">
      <c r="A627" t="s">
        <v>47</v>
      </c>
      <c r="B627" t="s">
        <v>59</v>
      </c>
      <c r="C627" s="1">
        <v>41687</v>
      </c>
      <c r="D627" s="4">
        <v>0</v>
      </c>
      <c r="E627">
        <v>124.85</v>
      </c>
      <c r="F627">
        <v>4290980</v>
      </c>
    </row>
    <row r="628" spans="1:6" x14ac:dyDescent="0.45">
      <c r="A628" t="s">
        <v>47</v>
      </c>
      <c r="B628" t="s">
        <v>59</v>
      </c>
      <c r="C628" s="1">
        <v>41694</v>
      </c>
      <c r="D628" s="4">
        <v>0</v>
      </c>
      <c r="E628">
        <v>127.32</v>
      </c>
      <c r="F628">
        <v>983250</v>
      </c>
    </row>
    <row r="629" spans="1:6" x14ac:dyDescent="0.45">
      <c r="A629" t="s">
        <v>47</v>
      </c>
      <c r="B629" t="s">
        <v>59</v>
      </c>
      <c r="C629" s="1">
        <v>41701</v>
      </c>
      <c r="D629" s="4">
        <v>0</v>
      </c>
      <c r="E629">
        <v>121.99</v>
      </c>
      <c r="F629">
        <v>1476780</v>
      </c>
    </row>
    <row r="630" spans="1:6" x14ac:dyDescent="0.45">
      <c r="A630" t="s">
        <v>47</v>
      </c>
      <c r="B630" t="s">
        <v>59</v>
      </c>
      <c r="C630" s="1">
        <v>41708</v>
      </c>
      <c r="D630" s="4">
        <v>0</v>
      </c>
      <c r="E630">
        <v>112.76</v>
      </c>
      <c r="F630">
        <v>1558940</v>
      </c>
    </row>
    <row r="631" spans="1:6" x14ac:dyDescent="0.45">
      <c r="A631" t="s">
        <v>47</v>
      </c>
      <c r="B631" t="s">
        <v>59</v>
      </c>
      <c r="C631" s="1">
        <v>41715</v>
      </c>
      <c r="D631" s="4">
        <v>0</v>
      </c>
      <c r="E631">
        <v>114.44</v>
      </c>
      <c r="F631">
        <v>891290</v>
      </c>
    </row>
    <row r="632" spans="1:6" x14ac:dyDescent="0.45">
      <c r="A632" t="s">
        <v>47</v>
      </c>
      <c r="B632" t="s">
        <v>59</v>
      </c>
      <c r="C632" s="1">
        <v>41722</v>
      </c>
      <c r="D632" s="4">
        <v>0</v>
      </c>
      <c r="E632">
        <v>115</v>
      </c>
      <c r="F632">
        <v>990960</v>
      </c>
    </row>
    <row r="633" spans="1:6" x14ac:dyDescent="0.45">
      <c r="A633" t="s">
        <v>47</v>
      </c>
      <c r="B633" t="s">
        <v>59</v>
      </c>
      <c r="C633" s="1">
        <v>41729</v>
      </c>
      <c r="D633" s="4">
        <v>0</v>
      </c>
      <c r="E633">
        <v>118.25</v>
      </c>
      <c r="F633">
        <v>983530</v>
      </c>
    </row>
    <row r="634" spans="1:6" x14ac:dyDescent="0.45">
      <c r="A634" t="s">
        <v>47</v>
      </c>
      <c r="B634" t="s">
        <v>59</v>
      </c>
      <c r="C634" s="1">
        <v>41736</v>
      </c>
      <c r="D634" s="4">
        <v>0</v>
      </c>
      <c r="E634">
        <v>121.8</v>
      </c>
      <c r="F634">
        <v>953530</v>
      </c>
    </row>
    <row r="635" spans="1:6" x14ac:dyDescent="0.45">
      <c r="A635" t="s">
        <v>47</v>
      </c>
      <c r="B635" t="s">
        <v>59</v>
      </c>
      <c r="C635" s="1">
        <v>41743</v>
      </c>
      <c r="D635" s="4">
        <v>0</v>
      </c>
      <c r="E635">
        <v>124.11</v>
      </c>
      <c r="F635">
        <v>1886440</v>
      </c>
    </row>
    <row r="636" spans="1:6" x14ac:dyDescent="0.45">
      <c r="A636" t="s">
        <v>47</v>
      </c>
      <c r="B636" t="s">
        <v>59</v>
      </c>
      <c r="C636" s="1">
        <v>41750</v>
      </c>
      <c r="D636" s="4">
        <v>0</v>
      </c>
      <c r="E636">
        <v>120.9</v>
      </c>
      <c r="F636">
        <v>964540</v>
      </c>
    </row>
    <row r="637" spans="1:6" x14ac:dyDescent="0.45">
      <c r="A637" t="s">
        <v>47</v>
      </c>
      <c r="B637" t="s">
        <v>59</v>
      </c>
      <c r="C637" s="1">
        <v>41757</v>
      </c>
      <c r="D637" s="4">
        <v>0</v>
      </c>
      <c r="E637">
        <v>123.47</v>
      </c>
      <c r="F637">
        <v>483670</v>
      </c>
    </row>
    <row r="638" spans="1:6" x14ac:dyDescent="0.45">
      <c r="A638" t="s">
        <v>47</v>
      </c>
      <c r="B638" t="s">
        <v>59</v>
      </c>
      <c r="C638" s="1">
        <v>41764</v>
      </c>
      <c r="D638" s="4">
        <v>0</v>
      </c>
      <c r="E638">
        <v>124.28</v>
      </c>
      <c r="F638">
        <v>189030</v>
      </c>
    </row>
    <row r="639" spans="1:6" x14ac:dyDescent="0.45">
      <c r="A639" t="s">
        <v>47</v>
      </c>
      <c r="B639" t="s">
        <v>59</v>
      </c>
      <c r="C639" s="1">
        <v>41771</v>
      </c>
      <c r="D639" s="4">
        <v>0</v>
      </c>
      <c r="E639">
        <v>124.52</v>
      </c>
      <c r="F639">
        <v>336300</v>
      </c>
    </row>
    <row r="640" spans="1:6" x14ac:dyDescent="0.45">
      <c r="A640" t="s">
        <v>47</v>
      </c>
      <c r="B640" t="s">
        <v>59</v>
      </c>
      <c r="C640" s="1">
        <v>41778</v>
      </c>
      <c r="D640" s="4">
        <v>0</v>
      </c>
      <c r="E640">
        <v>126</v>
      </c>
      <c r="F640">
        <v>977840</v>
      </c>
    </row>
    <row r="641" spans="1:6" x14ac:dyDescent="0.45">
      <c r="A641" t="s">
        <v>47</v>
      </c>
      <c r="B641" t="s">
        <v>59</v>
      </c>
      <c r="C641" s="1">
        <v>41785</v>
      </c>
      <c r="D641" s="4">
        <v>0</v>
      </c>
      <c r="E641">
        <v>126</v>
      </c>
      <c r="F641">
        <v>611410</v>
      </c>
    </row>
    <row r="642" spans="1:6" x14ac:dyDescent="0.45">
      <c r="A642" t="s">
        <v>47</v>
      </c>
      <c r="B642" t="s">
        <v>59</v>
      </c>
      <c r="C642" s="1">
        <v>41792</v>
      </c>
      <c r="D642" s="4">
        <v>0</v>
      </c>
      <c r="E642">
        <v>124.43</v>
      </c>
      <c r="F642">
        <v>441880</v>
      </c>
    </row>
    <row r="643" spans="1:6" x14ac:dyDescent="0.45">
      <c r="A643" t="s">
        <v>47</v>
      </c>
      <c r="B643" t="s">
        <v>59</v>
      </c>
      <c r="C643" s="1">
        <v>41799</v>
      </c>
      <c r="D643" s="4">
        <v>0</v>
      </c>
      <c r="E643">
        <v>125</v>
      </c>
      <c r="F643">
        <v>608230</v>
      </c>
    </row>
    <row r="644" spans="1:6" x14ac:dyDescent="0.45">
      <c r="A644" t="s">
        <v>47</v>
      </c>
      <c r="B644" t="s">
        <v>59</v>
      </c>
      <c r="C644" s="1">
        <v>41806</v>
      </c>
      <c r="D644" s="4">
        <v>0</v>
      </c>
      <c r="E644">
        <v>128.5</v>
      </c>
      <c r="F644">
        <v>1386910</v>
      </c>
    </row>
    <row r="645" spans="1:6" x14ac:dyDescent="0.45">
      <c r="A645" t="s">
        <v>47</v>
      </c>
      <c r="B645" t="s">
        <v>59</v>
      </c>
      <c r="C645" s="1">
        <v>41813</v>
      </c>
      <c r="D645" s="4">
        <v>0</v>
      </c>
      <c r="E645">
        <v>130.97999999999999</v>
      </c>
      <c r="F645">
        <v>586600</v>
      </c>
    </row>
    <row r="646" spans="1:6" x14ac:dyDescent="0.45">
      <c r="A646" t="s">
        <v>47</v>
      </c>
      <c r="B646" t="s">
        <v>59</v>
      </c>
      <c r="C646" s="1">
        <v>41820</v>
      </c>
      <c r="D646" s="4">
        <v>0</v>
      </c>
      <c r="E646">
        <v>135</v>
      </c>
      <c r="F646">
        <v>416090</v>
      </c>
    </row>
    <row r="647" spans="1:6" x14ac:dyDescent="0.45">
      <c r="A647" t="s">
        <v>47</v>
      </c>
      <c r="B647" t="s">
        <v>59</v>
      </c>
      <c r="C647" s="1">
        <v>41827</v>
      </c>
      <c r="D647" s="4">
        <v>0</v>
      </c>
      <c r="E647">
        <v>136</v>
      </c>
      <c r="F647">
        <v>693380</v>
      </c>
    </row>
    <row r="648" spans="1:6" x14ac:dyDescent="0.45">
      <c r="A648" t="s">
        <v>47</v>
      </c>
      <c r="B648" t="s">
        <v>59</v>
      </c>
      <c r="C648" s="1">
        <v>41834</v>
      </c>
      <c r="D648" s="4">
        <v>0</v>
      </c>
      <c r="E648">
        <v>129.88</v>
      </c>
      <c r="F648">
        <v>1274700</v>
      </c>
    </row>
    <row r="649" spans="1:6" x14ac:dyDescent="0.45">
      <c r="A649" t="s">
        <v>47</v>
      </c>
      <c r="B649" t="s">
        <v>59</v>
      </c>
      <c r="C649" s="1">
        <v>41841</v>
      </c>
      <c r="D649" s="4">
        <v>0</v>
      </c>
      <c r="E649">
        <v>131.01</v>
      </c>
      <c r="F649">
        <v>470380</v>
      </c>
    </row>
    <row r="650" spans="1:6" x14ac:dyDescent="0.45">
      <c r="A650" t="s">
        <v>47</v>
      </c>
      <c r="B650" t="s">
        <v>59</v>
      </c>
      <c r="C650" s="1">
        <v>41848</v>
      </c>
      <c r="D650" s="4">
        <v>0</v>
      </c>
      <c r="E650">
        <v>127.74</v>
      </c>
      <c r="F650">
        <v>588470</v>
      </c>
    </row>
    <row r="651" spans="1:6" x14ac:dyDescent="0.45">
      <c r="A651" t="s">
        <v>47</v>
      </c>
      <c r="B651" t="s">
        <v>59</v>
      </c>
      <c r="C651" s="1">
        <v>41855</v>
      </c>
      <c r="D651" s="4">
        <v>0</v>
      </c>
      <c r="E651">
        <v>127.7</v>
      </c>
      <c r="F651">
        <v>314200</v>
      </c>
    </row>
    <row r="652" spans="1:6" x14ac:dyDescent="0.45">
      <c r="A652" t="s">
        <v>47</v>
      </c>
      <c r="B652" t="s">
        <v>59</v>
      </c>
      <c r="C652" s="1">
        <v>41862</v>
      </c>
      <c r="D652" s="4">
        <v>0</v>
      </c>
      <c r="E652">
        <v>134.43</v>
      </c>
      <c r="F652">
        <v>2885320</v>
      </c>
    </row>
    <row r="653" spans="1:6" x14ac:dyDescent="0.45">
      <c r="A653" t="s">
        <v>47</v>
      </c>
      <c r="B653" t="s">
        <v>59</v>
      </c>
      <c r="C653" s="1">
        <v>41869</v>
      </c>
      <c r="D653" s="4">
        <v>0</v>
      </c>
      <c r="E653">
        <v>142.49</v>
      </c>
      <c r="F653">
        <v>275960</v>
      </c>
    </row>
    <row r="654" spans="1:6" x14ac:dyDescent="0.45">
      <c r="A654" t="s">
        <v>47</v>
      </c>
      <c r="B654" t="s">
        <v>59</v>
      </c>
      <c r="C654" s="1">
        <v>41876</v>
      </c>
      <c r="D654" s="4">
        <v>0</v>
      </c>
      <c r="E654">
        <v>137.80000000000001</v>
      </c>
      <c r="F654">
        <v>631230</v>
      </c>
    </row>
    <row r="655" spans="1:6" x14ac:dyDescent="0.45">
      <c r="A655" t="s">
        <v>47</v>
      </c>
      <c r="B655" t="s">
        <v>59</v>
      </c>
      <c r="C655" s="1">
        <v>41883</v>
      </c>
      <c r="D655" s="4">
        <v>0</v>
      </c>
      <c r="E655">
        <v>143.44</v>
      </c>
      <c r="F655">
        <v>341400</v>
      </c>
    </row>
    <row r="656" spans="1:6" x14ac:dyDescent="0.45">
      <c r="A656" t="s">
        <v>47</v>
      </c>
      <c r="B656" t="s">
        <v>59</v>
      </c>
      <c r="C656" s="1">
        <v>41890</v>
      </c>
      <c r="D656" s="4">
        <v>0</v>
      </c>
      <c r="E656">
        <v>139.61000000000001</v>
      </c>
      <c r="F656">
        <v>400480</v>
      </c>
    </row>
    <row r="657" spans="1:6" x14ac:dyDescent="0.45">
      <c r="A657" t="s">
        <v>47</v>
      </c>
      <c r="B657" t="s">
        <v>59</v>
      </c>
      <c r="C657" s="1">
        <v>41897</v>
      </c>
      <c r="D657" s="4">
        <v>0</v>
      </c>
      <c r="E657">
        <v>142.65</v>
      </c>
      <c r="F657">
        <v>1386460</v>
      </c>
    </row>
    <row r="658" spans="1:6" x14ac:dyDescent="0.45">
      <c r="A658" t="s">
        <v>47</v>
      </c>
      <c r="B658" t="s">
        <v>59</v>
      </c>
      <c r="C658" s="1">
        <v>41904</v>
      </c>
      <c r="D658" s="4">
        <v>0</v>
      </c>
      <c r="E658">
        <v>144.56</v>
      </c>
      <c r="F658">
        <v>737040</v>
      </c>
    </row>
    <row r="659" spans="1:6" x14ac:dyDescent="0.45">
      <c r="A659" t="s">
        <v>47</v>
      </c>
      <c r="B659" t="s">
        <v>59</v>
      </c>
      <c r="C659" s="1">
        <v>41911</v>
      </c>
      <c r="D659" s="4">
        <v>0</v>
      </c>
      <c r="E659">
        <v>147.4</v>
      </c>
      <c r="F659">
        <v>466620</v>
      </c>
    </row>
    <row r="660" spans="1:6" x14ac:dyDescent="0.45">
      <c r="A660" t="s">
        <v>47</v>
      </c>
      <c r="B660" t="s">
        <v>59</v>
      </c>
      <c r="C660" s="1">
        <v>41918</v>
      </c>
      <c r="D660" s="4">
        <v>0</v>
      </c>
      <c r="E660">
        <v>140.30000000000001</v>
      </c>
      <c r="F660">
        <v>293950</v>
      </c>
    </row>
    <row r="661" spans="1:6" x14ac:dyDescent="0.45">
      <c r="A661" t="s">
        <v>47</v>
      </c>
      <c r="B661" t="s">
        <v>59</v>
      </c>
      <c r="C661" s="1">
        <v>41925</v>
      </c>
      <c r="D661" s="4">
        <v>0</v>
      </c>
      <c r="E661">
        <v>137</v>
      </c>
      <c r="F661">
        <v>493920</v>
      </c>
    </row>
    <row r="662" spans="1:6" x14ac:dyDescent="0.45">
      <c r="A662" t="s">
        <v>47</v>
      </c>
      <c r="B662" t="s">
        <v>59</v>
      </c>
      <c r="C662" s="1">
        <v>41932</v>
      </c>
      <c r="D662" s="4">
        <v>0</v>
      </c>
      <c r="E662">
        <v>132.6</v>
      </c>
      <c r="F662">
        <v>1018460</v>
      </c>
    </row>
    <row r="663" spans="1:6" x14ac:dyDescent="0.45">
      <c r="A663" t="s">
        <v>47</v>
      </c>
      <c r="B663" t="s">
        <v>59</v>
      </c>
      <c r="C663" s="1">
        <v>41939</v>
      </c>
      <c r="D663" s="4">
        <v>0</v>
      </c>
      <c r="E663">
        <v>144.30000000000001</v>
      </c>
      <c r="F663">
        <v>1009800</v>
      </c>
    </row>
    <row r="664" spans="1:6" x14ac:dyDescent="0.45">
      <c r="A664" t="s">
        <v>47</v>
      </c>
      <c r="B664" t="s">
        <v>59</v>
      </c>
      <c r="C664" s="1">
        <v>41946</v>
      </c>
      <c r="D664" s="4">
        <v>0</v>
      </c>
      <c r="E664">
        <v>148.4</v>
      </c>
      <c r="F664">
        <v>1173740</v>
      </c>
    </row>
    <row r="665" spans="1:6" x14ac:dyDescent="0.45">
      <c r="A665" t="s">
        <v>47</v>
      </c>
      <c r="B665" t="s">
        <v>59</v>
      </c>
      <c r="C665" s="1">
        <v>41953</v>
      </c>
      <c r="D665" s="4">
        <v>0</v>
      </c>
      <c r="E665">
        <v>144.9</v>
      </c>
      <c r="F665">
        <v>1142560</v>
      </c>
    </row>
    <row r="666" spans="1:6" x14ac:dyDescent="0.45">
      <c r="A666" t="s">
        <v>47</v>
      </c>
      <c r="B666" t="s">
        <v>59</v>
      </c>
      <c r="C666" s="1">
        <v>41960</v>
      </c>
      <c r="D666" s="4">
        <v>0</v>
      </c>
      <c r="E666">
        <v>147.9</v>
      </c>
      <c r="F666">
        <v>671090</v>
      </c>
    </row>
    <row r="667" spans="1:6" x14ac:dyDescent="0.45">
      <c r="A667" t="s">
        <v>47</v>
      </c>
      <c r="B667" t="s">
        <v>59</v>
      </c>
      <c r="C667" s="1">
        <v>41967</v>
      </c>
      <c r="D667" s="4">
        <v>0</v>
      </c>
      <c r="E667">
        <v>147.30000000000001</v>
      </c>
      <c r="F667">
        <v>555850</v>
      </c>
    </row>
    <row r="668" spans="1:6" x14ac:dyDescent="0.45">
      <c r="A668" t="s">
        <v>47</v>
      </c>
      <c r="B668" t="s">
        <v>59</v>
      </c>
      <c r="C668" s="1">
        <v>41974</v>
      </c>
      <c r="D668" s="4">
        <v>0</v>
      </c>
      <c r="E668">
        <v>145</v>
      </c>
      <c r="F668">
        <v>942080</v>
      </c>
    </row>
    <row r="669" spans="1:6" x14ac:dyDescent="0.45">
      <c r="A669" t="s">
        <v>47</v>
      </c>
      <c r="B669" t="s">
        <v>59</v>
      </c>
      <c r="C669" s="1">
        <v>41981</v>
      </c>
      <c r="D669" s="4">
        <v>0</v>
      </c>
      <c r="E669">
        <v>142</v>
      </c>
      <c r="F669">
        <v>1026990</v>
      </c>
    </row>
    <row r="670" spans="1:6" x14ac:dyDescent="0.45">
      <c r="A670" t="s">
        <v>47</v>
      </c>
      <c r="B670" t="s">
        <v>59</v>
      </c>
      <c r="C670" s="1">
        <v>41988</v>
      </c>
      <c r="D670" s="4">
        <v>0</v>
      </c>
      <c r="E670">
        <v>127.7</v>
      </c>
      <c r="F670">
        <v>1318630</v>
      </c>
    </row>
    <row r="671" spans="1:6" x14ac:dyDescent="0.45">
      <c r="A671" t="s">
        <v>47</v>
      </c>
      <c r="B671" t="s">
        <v>59</v>
      </c>
      <c r="C671" s="1">
        <v>41995</v>
      </c>
      <c r="D671" s="4">
        <v>0</v>
      </c>
      <c r="E671">
        <v>136</v>
      </c>
      <c r="F671">
        <v>230490</v>
      </c>
    </row>
    <row r="672" spans="1:6" x14ac:dyDescent="0.45">
      <c r="A672" t="s">
        <v>47</v>
      </c>
      <c r="B672" t="s">
        <v>59</v>
      </c>
      <c r="C672" s="1">
        <v>42002</v>
      </c>
      <c r="D672" s="4">
        <v>0</v>
      </c>
      <c r="E672">
        <v>134.1</v>
      </c>
      <c r="F672">
        <v>277430</v>
      </c>
    </row>
    <row r="673" spans="1:6" x14ac:dyDescent="0.45">
      <c r="A673" t="s">
        <v>47</v>
      </c>
      <c r="B673" t="s">
        <v>59</v>
      </c>
      <c r="C673" s="1">
        <v>42009</v>
      </c>
      <c r="D673" s="4">
        <v>0</v>
      </c>
      <c r="E673">
        <v>134.5</v>
      </c>
      <c r="F673">
        <v>216220</v>
      </c>
    </row>
    <row r="674" spans="1:6" x14ac:dyDescent="0.45">
      <c r="A674" t="s">
        <v>47</v>
      </c>
      <c r="B674" t="s">
        <v>59</v>
      </c>
      <c r="C674" s="1">
        <v>42016</v>
      </c>
      <c r="D674" s="4">
        <v>0</v>
      </c>
      <c r="E674">
        <v>137.30000000000001</v>
      </c>
      <c r="F674">
        <v>968210</v>
      </c>
    </row>
    <row r="675" spans="1:6" x14ac:dyDescent="0.45">
      <c r="A675" t="s">
        <v>47</v>
      </c>
      <c r="B675" t="s">
        <v>59</v>
      </c>
      <c r="C675" s="1">
        <v>42023</v>
      </c>
      <c r="D675" s="4">
        <v>0</v>
      </c>
      <c r="E675">
        <v>151.80000000000001</v>
      </c>
      <c r="F675">
        <v>2566690</v>
      </c>
    </row>
    <row r="676" spans="1:6" x14ac:dyDescent="0.45">
      <c r="A676" t="s">
        <v>47</v>
      </c>
      <c r="B676" t="s">
        <v>59</v>
      </c>
      <c r="C676" s="1">
        <v>42030</v>
      </c>
      <c r="D676" s="4">
        <v>0</v>
      </c>
      <c r="E676">
        <v>157.69999999999999</v>
      </c>
      <c r="F676">
        <v>901560</v>
      </c>
    </row>
    <row r="677" spans="1:6" x14ac:dyDescent="0.45">
      <c r="A677" t="s">
        <v>47</v>
      </c>
      <c r="B677" t="s">
        <v>59</v>
      </c>
      <c r="C677" s="1">
        <v>42037</v>
      </c>
      <c r="D677" s="4">
        <v>0</v>
      </c>
      <c r="E677">
        <v>181.8</v>
      </c>
      <c r="F677">
        <v>827000</v>
      </c>
    </row>
    <row r="678" spans="1:6" x14ac:dyDescent="0.45">
      <c r="A678" t="s">
        <v>47</v>
      </c>
      <c r="B678" t="s">
        <v>59</v>
      </c>
      <c r="C678" s="1">
        <v>42044</v>
      </c>
      <c r="D678" s="4">
        <v>0</v>
      </c>
      <c r="E678">
        <v>185</v>
      </c>
      <c r="F678">
        <v>829270</v>
      </c>
    </row>
    <row r="679" spans="1:6" x14ac:dyDescent="0.45">
      <c r="A679" t="s">
        <v>47</v>
      </c>
      <c r="B679" t="s">
        <v>59</v>
      </c>
      <c r="C679" s="1">
        <v>42051</v>
      </c>
      <c r="D679" s="4">
        <v>0</v>
      </c>
      <c r="E679">
        <v>178</v>
      </c>
      <c r="F679">
        <v>898520</v>
      </c>
    </row>
    <row r="680" spans="1:6" x14ac:dyDescent="0.45">
      <c r="A680" t="s">
        <v>47</v>
      </c>
      <c r="B680" t="s">
        <v>59</v>
      </c>
      <c r="C680" s="1">
        <v>42058</v>
      </c>
      <c r="D680" s="4">
        <v>0</v>
      </c>
      <c r="E680">
        <v>168.6</v>
      </c>
      <c r="F680">
        <v>737490</v>
      </c>
    </row>
    <row r="681" spans="1:6" x14ac:dyDescent="0.45">
      <c r="A681" t="s">
        <v>47</v>
      </c>
      <c r="B681" t="s">
        <v>59</v>
      </c>
      <c r="C681" s="1">
        <v>42065</v>
      </c>
      <c r="D681" s="4">
        <v>0</v>
      </c>
      <c r="E681">
        <v>163.9</v>
      </c>
      <c r="F681">
        <v>551970</v>
      </c>
    </row>
    <row r="682" spans="1:6" x14ac:dyDescent="0.45">
      <c r="A682" t="s">
        <v>47</v>
      </c>
      <c r="B682" t="s">
        <v>59</v>
      </c>
      <c r="C682" s="1">
        <v>42072</v>
      </c>
      <c r="D682" s="4">
        <v>0</v>
      </c>
      <c r="E682">
        <v>162.80000000000001</v>
      </c>
      <c r="F682">
        <v>611730</v>
      </c>
    </row>
    <row r="683" spans="1:6" x14ac:dyDescent="0.45">
      <c r="A683" t="s">
        <v>47</v>
      </c>
      <c r="B683" t="s">
        <v>59</v>
      </c>
      <c r="C683" s="1">
        <v>42079</v>
      </c>
      <c r="D683" s="4">
        <v>0</v>
      </c>
      <c r="E683">
        <v>164.7</v>
      </c>
      <c r="F683">
        <v>495420</v>
      </c>
    </row>
    <row r="684" spans="1:6" x14ac:dyDescent="0.45">
      <c r="A684" t="s">
        <v>47</v>
      </c>
      <c r="B684" t="s">
        <v>59</v>
      </c>
      <c r="C684" s="1">
        <v>42086</v>
      </c>
      <c r="D684" s="4">
        <v>0</v>
      </c>
      <c r="E684">
        <v>160.30000000000001</v>
      </c>
      <c r="F684">
        <v>478880</v>
      </c>
    </row>
    <row r="685" spans="1:6" x14ac:dyDescent="0.45">
      <c r="A685" t="s">
        <v>47</v>
      </c>
      <c r="B685" t="s">
        <v>59</v>
      </c>
      <c r="C685" s="1">
        <v>42093</v>
      </c>
      <c r="D685" s="4">
        <v>0</v>
      </c>
      <c r="E685">
        <v>165.9</v>
      </c>
      <c r="F685">
        <v>816000</v>
      </c>
    </row>
    <row r="686" spans="1:6" x14ac:dyDescent="0.45">
      <c r="A686" t="s">
        <v>47</v>
      </c>
      <c r="B686" t="s">
        <v>59</v>
      </c>
      <c r="C686" s="1">
        <v>42100</v>
      </c>
      <c r="D686" s="4">
        <v>0</v>
      </c>
      <c r="E686">
        <v>161.9</v>
      </c>
      <c r="F686">
        <v>923670</v>
      </c>
    </row>
    <row r="687" spans="1:6" x14ac:dyDescent="0.45">
      <c r="A687" t="s">
        <v>47</v>
      </c>
      <c r="B687" t="s">
        <v>59</v>
      </c>
      <c r="C687" s="1">
        <v>42107</v>
      </c>
      <c r="D687" s="4">
        <v>0</v>
      </c>
      <c r="E687">
        <v>164</v>
      </c>
      <c r="F687">
        <v>712360</v>
      </c>
    </row>
    <row r="688" spans="1:6" x14ac:dyDescent="0.45">
      <c r="A688" t="s">
        <v>47</v>
      </c>
      <c r="B688" t="s">
        <v>59</v>
      </c>
      <c r="C688" s="1">
        <v>42114</v>
      </c>
      <c r="D688" s="4">
        <v>0</v>
      </c>
      <c r="E688">
        <v>165.3</v>
      </c>
      <c r="F688">
        <v>545830</v>
      </c>
    </row>
    <row r="689" spans="1:6" x14ac:dyDescent="0.45">
      <c r="A689" t="s">
        <v>47</v>
      </c>
      <c r="B689" t="s">
        <v>59</v>
      </c>
      <c r="C689" s="1">
        <v>42121</v>
      </c>
      <c r="D689" s="4">
        <v>0</v>
      </c>
      <c r="E689">
        <v>167</v>
      </c>
      <c r="F689">
        <v>467480</v>
      </c>
    </row>
    <row r="690" spans="1:6" x14ac:dyDescent="0.45">
      <c r="A690" t="s">
        <v>47</v>
      </c>
      <c r="B690" t="s">
        <v>59</v>
      </c>
      <c r="C690" s="1">
        <v>42128</v>
      </c>
      <c r="D690" s="4">
        <v>0</v>
      </c>
      <c r="E690">
        <v>166.5</v>
      </c>
      <c r="F690">
        <v>920900</v>
      </c>
    </row>
    <row r="691" spans="1:6" x14ac:dyDescent="0.45">
      <c r="A691" t="s">
        <v>47</v>
      </c>
      <c r="B691" t="s">
        <v>59</v>
      </c>
      <c r="C691" s="1">
        <v>42135</v>
      </c>
      <c r="D691" s="4">
        <v>0</v>
      </c>
      <c r="E691">
        <v>163.9</v>
      </c>
      <c r="F691">
        <v>338890</v>
      </c>
    </row>
    <row r="692" spans="1:6" x14ac:dyDescent="0.45">
      <c r="A692" t="s">
        <v>47</v>
      </c>
      <c r="B692" t="s">
        <v>59</v>
      </c>
      <c r="C692" s="1">
        <v>42142</v>
      </c>
      <c r="D692" s="4">
        <v>0</v>
      </c>
      <c r="E692">
        <v>160.9</v>
      </c>
      <c r="F692">
        <v>765390</v>
      </c>
    </row>
    <row r="693" spans="1:6" x14ac:dyDescent="0.45">
      <c r="A693" t="s">
        <v>47</v>
      </c>
      <c r="B693" t="s">
        <v>59</v>
      </c>
      <c r="C693" s="1">
        <v>42149</v>
      </c>
      <c r="D693" s="4">
        <v>0</v>
      </c>
      <c r="E693">
        <v>155</v>
      </c>
      <c r="F693">
        <v>610000</v>
      </c>
    </row>
    <row r="694" spans="1:6" x14ac:dyDescent="0.45">
      <c r="A694" t="s">
        <v>47</v>
      </c>
      <c r="B694" t="s">
        <v>59</v>
      </c>
      <c r="C694" s="1">
        <v>42156</v>
      </c>
      <c r="D694" s="4">
        <v>0</v>
      </c>
      <c r="E694">
        <v>156.6</v>
      </c>
      <c r="F694">
        <v>384140</v>
      </c>
    </row>
    <row r="695" spans="1:6" x14ac:dyDescent="0.45">
      <c r="A695" t="s">
        <v>47</v>
      </c>
      <c r="B695" t="s">
        <v>59</v>
      </c>
      <c r="C695" s="1">
        <v>42163</v>
      </c>
      <c r="D695" s="4">
        <v>0</v>
      </c>
      <c r="E695">
        <v>152.4</v>
      </c>
      <c r="F695">
        <v>436240</v>
      </c>
    </row>
    <row r="696" spans="1:6" x14ac:dyDescent="0.45">
      <c r="A696" t="s">
        <v>47</v>
      </c>
      <c r="B696" t="s">
        <v>59</v>
      </c>
      <c r="C696" s="1">
        <v>42170</v>
      </c>
      <c r="D696" s="4">
        <v>0</v>
      </c>
      <c r="E696">
        <v>154</v>
      </c>
      <c r="F696">
        <v>792290</v>
      </c>
    </row>
    <row r="697" spans="1:6" x14ac:dyDescent="0.45">
      <c r="A697" t="s">
        <v>47</v>
      </c>
      <c r="B697" t="s">
        <v>59</v>
      </c>
      <c r="C697" s="1">
        <v>42177</v>
      </c>
      <c r="D697" s="4">
        <v>0</v>
      </c>
      <c r="E697">
        <v>157.5</v>
      </c>
      <c r="F697">
        <v>269410</v>
      </c>
    </row>
    <row r="698" spans="1:6" x14ac:dyDescent="0.45">
      <c r="A698" t="s">
        <v>47</v>
      </c>
      <c r="B698" t="s">
        <v>59</v>
      </c>
      <c r="C698" s="1">
        <v>42184</v>
      </c>
      <c r="D698" s="4">
        <v>0</v>
      </c>
      <c r="E698">
        <v>157.9</v>
      </c>
      <c r="F698">
        <v>396050</v>
      </c>
    </row>
    <row r="699" spans="1:6" x14ac:dyDescent="0.45">
      <c r="A699" t="s">
        <v>47</v>
      </c>
      <c r="B699" t="s">
        <v>59</v>
      </c>
      <c r="C699" s="1">
        <v>42191</v>
      </c>
      <c r="D699" s="4">
        <v>0</v>
      </c>
      <c r="E699">
        <v>159.69999999999999</v>
      </c>
      <c r="F699">
        <v>370250</v>
      </c>
    </row>
    <row r="700" spans="1:6" x14ac:dyDescent="0.45">
      <c r="A700" t="s">
        <v>47</v>
      </c>
      <c r="B700" t="s">
        <v>59</v>
      </c>
      <c r="C700" s="1">
        <v>42198</v>
      </c>
      <c r="D700" s="4">
        <v>0</v>
      </c>
      <c r="E700">
        <v>153</v>
      </c>
      <c r="F700">
        <v>475360</v>
      </c>
    </row>
    <row r="701" spans="1:6" x14ac:dyDescent="0.45">
      <c r="A701" t="s">
        <v>47</v>
      </c>
      <c r="B701" t="s">
        <v>59</v>
      </c>
      <c r="C701" s="1">
        <v>42205</v>
      </c>
      <c r="D701" s="4">
        <v>0</v>
      </c>
      <c r="E701">
        <v>152.5</v>
      </c>
      <c r="F701">
        <v>757160</v>
      </c>
    </row>
    <row r="702" spans="1:6" x14ac:dyDescent="0.45">
      <c r="A702" t="s">
        <v>47</v>
      </c>
      <c r="B702" t="s">
        <v>59</v>
      </c>
      <c r="C702" s="1">
        <v>42212</v>
      </c>
      <c r="D702" s="4">
        <v>0</v>
      </c>
      <c r="E702">
        <v>162.4</v>
      </c>
      <c r="F702">
        <v>413140</v>
      </c>
    </row>
    <row r="703" spans="1:6" x14ac:dyDescent="0.45">
      <c r="A703" t="s">
        <v>47</v>
      </c>
      <c r="B703" t="s">
        <v>59</v>
      </c>
      <c r="C703" s="1">
        <v>42219</v>
      </c>
      <c r="D703" s="4">
        <v>0</v>
      </c>
      <c r="E703">
        <v>163.30000000000001</v>
      </c>
      <c r="F703">
        <v>745370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6"/>
  <sheetViews>
    <sheetView workbookViewId="0">
      <selection activeCell="K18" sqref="K18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48</v>
      </c>
      <c r="B2" t="s">
        <v>59</v>
      </c>
      <c r="C2" s="1">
        <v>37396</v>
      </c>
      <c r="D2" s="4">
        <v>0</v>
      </c>
      <c r="E2">
        <v>11970</v>
      </c>
      <c r="F2">
        <v>43</v>
      </c>
    </row>
    <row r="3" spans="1:6" x14ac:dyDescent="0.45">
      <c r="A3" t="s">
        <v>48</v>
      </c>
      <c r="B3" t="s">
        <v>59</v>
      </c>
      <c r="C3" s="1">
        <v>37403</v>
      </c>
      <c r="D3" s="4">
        <v>0</v>
      </c>
      <c r="E3">
        <v>11400</v>
      </c>
      <c r="F3">
        <v>270</v>
      </c>
    </row>
    <row r="4" spans="1:6" x14ac:dyDescent="0.45">
      <c r="A4" t="s">
        <v>48</v>
      </c>
      <c r="B4" t="s">
        <v>59</v>
      </c>
      <c r="C4" s="1">
        <v>37410</v>
      </c>
      <c r="D4" s="4">
        <v>0</v>
      </c>
      <c r="E4">
        <v>11300</v>
      </c>
      <c r="F4">
        <v>375</v>
      </c>
    </row>
    <row r="5" spans="1:6" x14ac:dyDescent="0.45">
      <c r="A5" t="s">
        <v>48</v>
      </c>
      <c r="B5" t="s">
        <v>59</v>
      </c>
      <c r="C5" s="1">
        <v>37417</v>
      </c>
      <c r="D5" s="4">
        <v>0</v>
      </c>
      <c r="E5">
        <v>10851</v>
      </c>
      <c r="F5">
        <v>115</v>
      </c>
    </row>
    <row r="6" spans="1:6" x14ac:dyDescent="0.45">
      <c r="A6" t="s">
        <v>48</v>
      </c>
      <c r="B6" t="s">
        <v>59</v>
      </c>
      <c r="C6" s="1">
        <v>37424</v>
      </c>
      <c r="D6" s="4">
        <v>0</v>
      </c>
      <c r="E6">
        <v>10770</v>
      </c>
      <c r="F6">
        <v>240</v>
      </c>
    </row>
    <row r="7" spans="1:6" x14ac:dyDescent="0.45">
      <c r="A7" t="s">
        <v>48</v>
      </c>
      <c r="B7" t="s">
        <v>59</v>
      </c>
      <c r="C7" s="1">
        <v>37431</v>
      </c>
      <c r="D7" s="4">
        <v>0</v>
      </c>
      <c r="E7">
        <v>10325.01</v>
      </c>
      <c r="F7">
        <v>175</v>
      </c>
    </row>
    <row r="8" spans="1:6" x14ac:dyDescent="0.45">
      <c r="A8" t="s">
        <v>48</v>
      </c>
      <c r="B8" t="s">
        <v>59</v>
      </c>
      <c r="C8" s="1">
        <v>37438</v>
      </c>
      <c r="D8" s="4">
        <v>0</v>
      </c>
      <c r="E8">
        <v>11060.01</v>
      </c>
      <c r="F8">
        <v>418</v>
      </c>
    </row>
    <row r="9" spans="1:6" x14ac:dyDescent="0.45">
      <c r="A9" t="s">
        <v>48</v>
      </c>
      <c r="B9" t="s">
        <v>59</v>
      </c>
      <c r="C9" s="1">
        <v>37445</v>
      </c>
      <c r="D9" s="4">
        <v>0</v>
      </c>
      <c r="E9">
        <v>11850</v>
      </c>
      <c r="F9">
        <v>1404</v>
      </c>
    </row>
    <row r="10" spans="1:6" x14ac:dyDescent="0.45">
      <c r="A10" t="s">
        <v>48</v>
      </c>
      <c r="B10" t="s">
        <v>59</v>
      </c>
      <c r="C10" s="1">
        <v>37452</v>
      </c>
      <c r="D10" s="4">
        <v>0</v>
      </c>
      <c r="E10">
        <v>12195</v>
      </c>
      <c r="F10">
        <v>1966</v>
      </c>
    </row>
    <row r="11" spans="1:6" x14ac:dyDescent="0.45">
      <c r="A11" t="s">
        <v>48</v>
      </c>
      <c r="B11" t="s">
        <v>59</v>
      </c>
      <c r="C11" s="1">
        <v>37459</v>
      </c>
      <c r="D11" s="4">
        <v>0</v>
      </c>
      <c r="E11">
        <v>11770</v>
      </c>
      <c r="F11">
        <v>343</v>
      </c>
    </row>
    <row r="12" spans="1:6" x14ac:dyDescent="0.45">
      <c r="A12" t="s">
        <v>48</v>
      </c>
      <c r="B12" t="s">
        <v>59</v>
      </c>
      <c r="C12" s="1">
        <v>37466</v>
      </c>
      <c r="D12" s="4">
        <v>0</v>
      </c>
      <c r="E12">
        <v>11700</v>
      </c>
      <c r="F12">
        <v>843</v>
      </c>
    </row>
    <row r="13" spans="1:6" x14ac:dyDescent="0.45">
      <c r="A13" t="s">
        <v>48</v>
      </c>
      <c r="B13" t="s">
        <v>59</v>
      </c>
      <c r="C13" s="1">
        <v>37473</v>
      </c>
      <c r="D13" s="4">
        <v>0</v>
      </c>
      <c r="E13">
        <v>11398</v>
      </c>
      <c r="F13">
        <v>1449</v>
      </c>
    </row>
    <row r="14" spans="1:6" x14ac:dyDescent="0.45">
      <c r="A14" t="s">
        <v>48</v>
      </c>
      <c r="B14" t="s">
        <v>59</v>
      </c>
      <c r="C14" s="1">
        <v>37480</v>
      </c>
      <c r="D14" s="4">
        <v>0</v>
      </c>
      <c r="E14">
        <v>11450</v>
      </c>
      <c r="F14">
        <v>359</v>
      </c>
    </row>
    <row r="15" spans="1:6" x14ac:dyDescent="0.45">
      <c r="A15" t="s">
        <v>48</v>
      </c>
      <c r="B15" t="s">
        <v>59</v>
      </c>
      <c r="C15" s="1">
        <v>37487</v>
      </c>
      <c r="D15" s="4">
        <v>0</v>
      </c>
      <c r="E15">
        <v>11200</v>
      </c>
      <c r="F15">
        <v>260</v>
      </c>
    </row>
    <row r="16" spans="1:6" x14ac:dyDescent="0.45">
      <c r="A16" t="s">
        <v>48</v>
      </c>
      <c r="B16" t="s">
        <v>59</v>
      </c>
      <c r="C16" s="1">
        <v>37494</v>
      </c>
      <c r="D16" s="4">
        <v>0</v>
      </c>
      <c r="E16">
        <v>11205</v>
      </c>
      <c r="F16">
        <v>270</v>
      </c>
    </row>
    <row r="17" spans="1:6" x14ac:dyDescent="0.45">
      <c r="A17" t="s">
        <v>48</v>
      </c>
      <c r="B17" t="s">
        <v>59</v>
      </c>
      <c r="C17" s="1">
        <v>37501</v>
      </c>
      <c r="D17" s="4">
        <v>0</v>
      </c>
      <c r="E17">
        <v>11000</v>
      </c>
      <c r="F17">
        <v>146</v>
      </c>
    </row>
    <row r="18" spans="1:6" x14ac:dyDescent="0.45">
      <c r="A18" t="s">
        <v>48</v>
      </c>
      <c r="B18" t="s">
        <v>59</v>
      </c>
      <c r="C18" s="1">
        <v>37508</v>
      </c>
      <c r="D18" s="4">
        <v>0</v>
      </c>
      <c r="E18">
        <v>10950</v>
      </c>
      <c r="F18">
        <v>378</v>
      </c>
    </row>
    <row r="19" spans="1:6" x14ac:dyDescent="0.45">
      <c r="A19" t="s">
        <v>48</v>
      </c>
      <c r="B19" t="s">
        <v>59</v>
      </c>
      <c r="C19" s="1">
        <v>37515</v>
      </c>
      <c r="D19" s="4">
        <v>0</v>
      </c>
      <c r="E19">
        <v>10300</v>
      </c>
      <c r="F19">
        <v>272</v>
      </c>
    </row>
    <row r="20" spans="1:6" x14ac:dyDescent="0.45">
      <c r="A20" t="s">
        <v>48</v>
      </c>
      <c r="B20" t="s">
        <v>59</v>
      </c>
      <c r="C20" s="1">
        <v>37522</v>
      </c>
      <c r="D20" s="4">
        <v>0</v>
      </c>
      <c r="E20">
        <v>10625</v>
      </c>
      <c r="F20">
        <v>412</v>
      </c>
    </row>
    <row r="21" spans="1:6" x14ac:dyDescent="0.45">
      <c r="A21" t="s">
        <v>48</v>
      </c>
      <c r="B21" t="s">
        <v>59</v>
      </c>
      <c r="C21" s="1">
        <v>37529</v>
      </c>
      <c r="D21" s="4">
        <v>0</v>
      </c>
      <c r="E21">
        <v>10700</v>
      </c>
      <c r="F21">
        <v>522</v>
      </c>
    </row>
    <row r="22" spans="1:6" x14ac:dyDescent="0.45">
      <c r="A22" t="s">
        <v>48</v>
      </c>
      <c r="B22" t="s">
        <v>59</v>
      </c>
      <c r="C22" s="1">
        <v>37536</v>
      </c>
      <c r="D22" s="4">
        <v>0</v>
      </c>
      <c r="E22">
        <v>10870</v>
      </c>
      <c r="F22">
        <v>908</v>
      </c>
    </row>
    <row r="23" spans="1:6" x14ac:dyDescent="0.45">
      <c r="A23" t="s">
        <v>48</v>
      </c>
      <c r="B23" t="s">
        <v>59</v>
      </c>
      <c r="C23" s="1">
        <v>37543</v>
      </c>
      <c r="D23" s="4">
        <v>0</v>
      </c>
      <c r="E23">
        <v>11050</v>
      </c>
      <c r="F23">
        <v>482</v>
      </c>
    </row>
    <row r="24" spans="1:6" x14ac:dyDescent="0.45">
      <c r="A24" t="s">
        <v>48</v>
      </c>
      <c r="B24" t="s">
        <v>59</v>
      </c>
      <c r="C24" s="1">
        <v>37550</v>
      </c>
      <c r="D24" s="4">
        <v>0</v>
      </c>
      <c r="E24">
        <v>11345</v>
      </c>
      <c r="F24">
        <v>4264</v>
      </c>
    </row>
    <row r="25" spans="1:6" x14ac:dyDescent="0.45">
      <c r="A25" t="s">
        <v>48</v>
      </c>
      <c r="B25" t="s">
        <v>59</v>
      </c>
      <c r="C25" s="1">
        <v>37557</v>
      </c>
      <c r="D25" s="4">
        <v>0</v>
      </c>
      <c r="E25">
        <v>11451</v>
      </c>
      <c r="F25">
        <v>1536</v>
      </c>
    </row>
    <row r="26" spans="1:6" x14ac:dyDescent="0.45">
      <c r="A26" t="s">
        <v>48</v>
      </c>
      <c r="B26" t="s">
        <v>59</v>
      </c>
      <c r="C26" s="1">
        <v>37564</v>
      </c>
      <c r="D26" s="4">
        <v>0</v>
      </c>
      <c r="E26">
        <v>11271.01</v>
      </c>
      <c r="F26">
        <v>606</v>
      </c>
    </row>
    <row r="27" spans="1:6" x14ac:dyDescent="0.45">
      <c r="A27" t="s">
        <v>48</v>
      </c>
      <c r="B27" t="s">
        <v>59</v>
      </c>
      <c r="C27" s="1">
        <v>37571</v>
      </c>
      <c r="D27" s="4">
        <v>0</v>
      </c>
      <c r="E27">
        <v>11300</v>
      </c>
      <c r="F27">
        <v>969</v>
      </c>
    </row>
    <row r="28" spans="1:6" x14ac:dyDescent="0.45">
      <c r="A28" t="s">
        <v>48</v>
      </c>
      <c r="B28" t="s">
        <v>59</v>
      </c>
      <c r="C28" s="1">
        <v>37578</v>
      </c>
      <c r="D28" s="4">
        <v>0</v>
      </c>
      <c r="E28">
        <v>11300</v>
      </c>
      <c r="F28">
        <v>1180</v>
      </c>
    </row>
    <row r="29" spans="1:6" x14ac:dyDescent="0.45">
      <c r="A29" t="s">
        <v>48</v>
      </c>
      <c r="B29" t="s">
        <v>59</v>
      </c>
      <c r="C29" s="1">
        <v>37585</v>
      </c>
      <c r="D29" s="4">
        <v>0</v>
      </c>
      <c r="E29">
        <v>11450</v>
      </c>
      <c r="F29">
        <v>1041</v>
      </c>
    </row>
    <row r="30" spans="1:6" x14ac:dyDescent="0.45">
      <c r="A30" t="s">
        <v>48</v>
      </c>
      <c r="B30" t="s">
        <v>59</v>
      </c>
      <c r="C30" s="1">
        <v>37592</v>
      </c>
      <c r="D30" s="4">
        <v>0</v>
      </c>
      <c r="E30">
        <v>11080</v>
      </c>
      <c r="F30">
        <v>1261</v>
      </c>
    </row>
    <row r="31" spans="1:6" x14ac:dyDescent="0.45">
      <c r="A31" t="s">
        <v>48</v>
      </c>
      <c r="B31" t="s">
        <v>59</v>
      </c>
      <c r="C31" s="1">
        <v>37599</v>
      </c>
      <c r="D31" s="4">
        <v>0</v>
      </c>
      <c r="E31">
        <v>11118.99</v>
      </c>
      <c r="F31">
        <v>328</v>
      </c>
    </row>
    <row r="32" spans="1:6" x14ac:dyDescent="0.45">
      <c r="A32" t="s">
        <v>48</v>
      </c>
      <c r="B32" t="s">
        <v>59</v>
      </c>
      <c r="C32" s="1">
        <v>37606</v>
      </c>
      <c r="D32" s="4">
        <v>0</v>
      </c>
      <c r="E32">
        <v>11049.99</v>
      </c>
      <c r="F32">
        <v>355</v>
      </c>
    </row>
    <row r="33" spans="1:6" x14ac:dyDescent="0.45">
      <c r="A33" t="s">
        <v>48</v>
      </c>
      <c r="B33" t="s">
        <v>59</v>
      </c>
      <c r="C33" s="1">
        <v>37613</v>
      </c>
      <c r="D33" s="4">
        <v>0</v>
      </c>
      <c r="E33">
        <v>11039.99</v>
      </c>
      <c r="F33">
        <v>278</v>
      </c>
    </row>
    <row r="34" spans="1:6" x14ac:dyDescent="0.45">
      <c r="A34" t="s">
        <v>48</v>
      </c>
      <c r="B34" t="s">
        <v>59</v>
      </c>
      <c r="C34" s="1">
        <v>37620</v>
      </c>
      <c r="D34" s="4">
        <v>0</v>
      </c>
      <c r="E34">
        <v>11110</v>
      </c>
      <c r="F34">
        <v>28</v>
      </c>
    </row>
    <row r="35" spans="1:6" x14ac:dyDescent="0.45">
      <c r="A35" t="s">
        <v>48</v>
      </c>
      <c r="B35" t="s">
        <v>59</v>
      </c>
      <c r="C35" s="1">
        <v>37627</v>
      </c>
      <c r="D35" s="4">
        <v>0</v>
      </c>
      <c r="E35">
        <v>10935</v>
      </c>
      <c r="F35">
        <v>183</v>
      </c>
    </row>
    <row r="36" spans="1:6" x14ac:dyDescent="0.45">
      <c r="A36" t="s">
        <v>48</v>
      </c>
      <c r="B36" t="s">
        <v>59</v>
      </c>
      <c r="C36" s="1">
        <v>37634</v>
      </c>
      <c r="D36" s="4">
        <v>0</v>
      </c>
      <c r="E36">
        <v>11190</v>
      </c>
      <c r="F36">
        <v>889</v>
      </c>
    </row>
    <row r="37" spans="1:6" x14ac:dyDescent="0.45">
      <c r="A37" t="s">
        <v>48</v>
      </c>
      <c r="B37" t="s">
        <v>59</v>
      </c>
      <c r="C37" s="1">
        <v>37641</v>
      </c>
      <c r="D37" s="4">
        <v>0</v>
      </c>
      <c r="E37">
        <v>10999.99</v>
      </c>
      <c r="F37">
        <v>916</v>
      </c>
    </row>
    <row r="38" spans="1:6" x14ac:dyDescent="0.45">
      <c r="A38" t="s">
        <v>48</v>
      </c>
      <c r="B38" t="s">
        <v>59</v>
      </c>
      <c r="C38" s="1">
        <v>37648</v>
      </c>
      <c r="D38" s="4">
        <v>0</v>
      </c>
      <c r="E38">
        <v>10820</v>
      </c>
      <c r="F38">
        <v>440</v>
      </c>
    </row>
    <row r="39" spans="1:6" x14ac:dyDescent="0.45">
      <c r="A39" t="s">
        <v>48</v>
      </c>
      <c r="B39" t="s">
        <v>59</v>
      </c>
      <c r="C39" s="1">
        <v>37655</v>
      </c>
      <c r="D39" s="4">
        <v>0</v>
      </c>
      <c r="E39">
        <v>11019.98</v>
      </c>
      <c r="F39">
        <v>494</v>
      </c>
    </row>
    <row r="40" spans="1:6" x14ac:dyDescent="0.45">
      <c r="A40" t="s">
        <v>48</v>
      </c>
      <c r="B40" t="s">
        <v>59</v>
      </c>
      <c r="C40" s="1">
        <v>37662</v>
      </c>
      <c r="D40" s="4">
        <v>0</v>
      </c>
      <c r="E40">
        <v>11046.94</v>
      </c>
      <c r="F40">
        <v>577</v>
      </c>
    </row>
    <row r="41" spans="1:6" x14ac:dyDescent="0.45">
      <c r="A41" t="s">
        <v>48</v>
      </c>
      <c r="B41" t="s">
        <v>59</v>
      </c>
      <c r="C41" s="1">
        <v>37669</v>
      </c>
      <c r="D41" s="4">
        <v>0</v>
      </c>
      <c r="E41">
        <v>11100</v>
      </c>
      <c r="F41">
        <v>785</v>
      </c>
    </row>
    <row r="42" spans="1:6" x14ac:dyDescent="0.45">
      <c r="A42" t="s">
        <v>48</v>
      </c>
      <c r="B42" t="s">
        <v>59</v>
      </c>
      <c r="C42" s="1">
        <v>37676</v>
      </c>
      <c r="D42" s="4">
        <v>0</v>
      </c>
      <c r="E42">
        <v>11350</v>
      </c>
      <c r="F42">
        <v>1405</v>
      </c>
    </row>
    <row r="43" spans="1:6" x14ac:dyDescent="0.45">
      <c r="A43" t="s">
        <v>48</v>
      </c>
      <c r="B43" t="s">
        <v>59</v>
      </c>
      <c r="C43" s="1">
        <v>37683</v>
      </c>
      <c r="D43" s="4">
        <v>0</v>
      </c>
      <c r="E43">
        <v>12000</v>
      </c>
      <c r="F43">
        <v>3221</v>
      </c>
    </row>
    <row r="44" spans="1:6" x14ac:dyDescent="0.45">
      <c r="A44" t="s">
        <v>48</v>
      </c>
      <c r="B44" t="s">
        <v>59</v>
      </c>
      <c r="C44" s="1">
        <v>37690</v>
      </c>
      <c r="D44" s="4">
        <v>0</v>
      </c>
      <c r="E44">
        <v>11600</v>
      </c>
      <c r="F44">
        <v>480</v>
      </c>
    </row>
    <row r="45" spans="1:6" x14ac:dyDescent="0.45">
      <c r="A45" t="s">
        <v>48</v>
      </c>
      <c r="B45" t="s">
        <v>59</v>
      </c>
      <c r="C45" s="1">
        <v>37697</v>
      </c>
      <c r="D45" s="4">
        <v>0</v>
      </c>
      <c r="E45">
        <v>11440</v>
      </c>
      <c r="F45">
        <v>357</v>
      </c>
    </row>
    <row r="46" spans="1:6" x14ac:dyDescent="0.45">
      <c r="A46" t="s">
        <v>48</v>
      </c>
      <c r="B46" t="s">
        <v>59</v>
      </c>
      <c r="C46" s="1">
        <v>37704</v>
      </c>
      <c r="D46" s="4">
        <v>0</v>
      </c>
      <c r="E46">
        <v>11300</v>
      </c>
      <c r="F46">
        <v>372</v>
      </c>
    </row>
    <row r="47" spans="1:6" x14ac:dyDescent="0.45">
      <c r="A47" t="s">
        <v>48</v>
      </c>
      <c r="B47" t="s">
        <v>59</v>
      </c>
      <c r="C47" s="1">
        <v>37711</v>
      </c>
      <c r="D47" s="4">
        <v>0</v>
      </c>
      <c r="E47">
        <v>11250</v>
      </c>
      <c r="F47">
        <v>407</v>
      </c>
    </row>
    <row r="48" spans="1:6" x14ac:dyDescent="0.45">
      <c r="A48" t="s">
        <v>48</v>
      </c>
      <c r="B48" t="s">
        <v>59</v>
      </c>
      <c r="C48" s="1">
        <v>37718</v>
      </c>
      <c r="D48" s="4">
        <v>0</v>
      </c>
      <c r="E48">
        <v>11478</v>
      </c>
      <c r="F48">
        <v>593</v>
      </c>
    </row>
    <row r="49" spans="1:6" x14ac:dyDescent="0.45">
      <c r="A49" t="s">
        <v>48</v>
      </c>
      <c r="B49" t="s">
        <v>59</v>
      </c>
      <c r="C49" s="1">
        <v>37725</v>
      </c>
      <c r="D49" s="4">
        <v>0</v>
      </c>
      <c r="E49">
        <v>11460.03</v>
      </c>
      <c r="F49">
        <v>1211</v>
      </c>
    </row>
    <row r="50" spans="1:6" x14ac:dyDescent="0.45">
      <c r="A50" t="s">
        <v>48</v>
      </c>
      <c r="B50" t="s">
        <v>59</v>
      </c>
      <c r="C50" s="1">
        <v>37732</v>
      </c>
      <c r="D50" s="4">
        <v>0</v>
      </c>
      <c r="E50">
        <v>11600</v>
      </c>
      <c r="F50">
        <v>1024</v>
      </c>
    </row>
    <row r="51" spans="1:6" x14ac:dyDescent="0.45">
      <c r="A51" t="s">
        <v>48</v>
      </c>
      <c r="B51" t="s">
        <v>59</v>
      </c>
      <c r="C51" s="1">
        <v>37739</v>
      </c>
      <c r="D51" s="4">
        <v>0</v>
      </c>
      <c r="E51">
        <v>11599.99</v>
      </c>
      <c r="F51">
        <v>1099</v>
      </c>
    </row>
    <row r="52" spans="1:6" x14ac:dyDescent="0.45">
      <c r="A52" t="s">
        <v>48</v>
      </c>
      <c r="B52" t="s">
        <v>59</v>
      </c>
      <c r="C52" s="1">
        <v>37746</v>
      </c>
      <c r="D52" s="4">
        <v>0</v>
      </c>
      <c r="E52">
        <v>11670</v>
      </c>
      <c r="F52">
        <v>372</v>
      </c>
    </row>
    <row r="53" spans="1:6" x14ac:dyDescent="0.45">
      <c r="A53" t="s">
        <v>48</v>
      </c>
      <c r="B53" t="s">
        <v>59</v>
      </c>
      <c r="C53" s="1">
        <v>37753</v>
      </c>
      <c r="D53" s="4">
        <v>0</v>
      </c>
      <c r="E53">
        <v>12259</v>
      </c>
      <c r="F53">
        <v>3799</v>
      </c>
    </row>
    <row r="54" spans="1:6" x14ac:dyDescent="0.45">
      <c r="A54" t="s">
        <v>48</v>
      </c>
      <c r="B54" t="s">
        <v>59</v>
      </c>
      <c r="C54" s="1">
        <v>37760</v>
      </c>
      <c r="D54" s="4">
        <v>0</v>
      </c>
      <c r="E54">
        <v>11570</v>
      </c>
      <c r="F54">
        <v>3630</v>
      </c>
    </row>
    <row r="55" spans="1:6" x14ac:dyDescent="0.45">
      <c r="A55" t="s">
        <v>48</v>
      </c>
      <c r="B55" t="s">
        <v>59</v>
      </c>
      <c r="C55" s="1">
        <v>37767</v>
      </c>
      <c r="D55" s="4">
        <v>0</v>
      </c>
      <c r="E55">
        <v>12788</v>
      </c>
      <c r="F55">
        <v>4296</v>
      </c>
    </row>
    <row r="56" spans="1:6" x14ac:dyDescent="0.45">
      <c r="A56" t="s">
        <v>48</v>
      </c>
      <c r="B56" t="s">
        <v>59</v>
      </c>
      <c r="C56" s="1">
        <v>37774</v>
      </c>
      <c r="D56" s="4">
        <v>0</v>
      </c>
      <c r="E56">
        <v>12020</v>
      </c>
      <c r="F56">
        <v>4182</v>
      </c>
    </row>
    <row r="57" spans="1:6" x14ac:dyDescent="0.45">
      <c r="A57" t="s">
        <v>48</v>
      </c>
      <c r="B57" t="s">
        <v>59</v>
      </c>
      <c r="C57" s="1">
        <v>37781</v>
      </c>
      <c r="D57" s="4">
        <v>0</v>
      </c>
      <c r="E57">
        <v>11750</v>
      </c>
      <c r="F57">
        <v>1033</v>
      </c>
    </row>
    <row r="58" spans="1:6" x14ac:dyDescent="0.45">
      <c r="A58" t="s">
        <v>48</v>
      </c>
      <c r="B58" t="s">
        <v>59</v>
      </c>
      <c r="C58" s="1">
        <v>37788</v>
      </c>
      <c r="D58" s="4">
        <v>0</v>
      </c>
      <c r="E58">
        <v>12800</v>
      </c>
      <c r="F58">
        <v>4444</v>
      </c>
    </row>
    <row r="59" spans="1:6" x14ac:dyDescent="0.45">
      <c r="A59" t="s">
        <v>48</v>
      </c>
      <c r="B59" t="s">
        <v>59</v>
      </c>
      <c r="C59" s="1">
        <v>37795</v>
      </c>
      <c r="D59" s="4">
        <v>0</v>
      </c>
      <c r="E59">
        <v>12510</v>
      </c>
      <c r="F59">
        <v>5078</v>
      </c>
    </row>
    <row r="60" spans="1:6" x14ac:dyDescent="0.45">
      <c r="A60" t="s">
        <v>48</v>
      </c>
      <c r="B60" t="s">
        <v>59</v>
      </c>
      <c r="C60" s="1">
        <v>37802</v>
      </c>
      <c r="D60" s="4">
        <v>0</v>
      </c>
      <c r="E60">
        <v>12310</v>
      </c>
      <c r="F60">
        <v>1314</v>
      </c>
    </row>
    <row r="61" spans="1:6" x14ac:dyDescent="0.45">
      <c r="A61" t="s">
        <v>48</v>
      </c>
      <c r="B61" t="s">
        <v>59</v>
      </c>
      <c r="C61" s="1">
        <v>37809</v>
      </c>
      <c r="D61" s="4">
        <v>0</v>
      </c>
      <c r="E61">
        <v>12150</v>
      </c>
      <c r="F61">
        <v>2827</v>
      </c>
    </row>
    <row r="62" spans="1:6" x14ac:dyDescent="0.45">
      <c r="A62" t="s">
        <v>48</v>
      </c>
      <c r="B62" t="s">
        <v>59</v>
      </c>
      <c r="C62" s="1">
        <v>37816</v>
      </c>
      <c r="D62" s="4">
        <v>0</v>
      </c>
      <c r="E62">
        <v>11200</v>
      </c>
      <c r="F62">
        <v>1752</v>
      </c>
    </row>
    <row r="63" spans="1:6" x14ac:dyDescent="0.45">
      <c r="A63" t="s">
        <v>48</v>
      </c>
      <c r="B63" t="s">
        <v>59</v>
      </c>
      <c r="C63" s="1">
        <v>37823</v>
      </c>
      <c r="D63" s="4">
        <v>0</v>
      </c>
      <c r="E63">
        <v>11250</v>
      </c>
      <c r="F63">
        <v>552</v>
      </c>
    </row>
    <row r="64" spans="1:6" x14ac:dyDescent="0.45">
      <c r="A64" t="s">
        <v>48</v>
      </c>
      <c r="B64" t="s">
        <v>59</v>
      </c>
      <c r="C64" s="1">
        <v>37830</v>
      </c>
      <c r="D64" s="4">
        <v>0</v>
      </c>
      <c r="E64">
        <v>10991.99</v>
      </c>
      <c r="F64">
        <v>1229</v>
      </c>
    </row>
    <row r="65" spans="1:6" x14ac:dyDescent="0.45">
      <c r="A65" t="s">
        <v>48</v>
      </c>
      <c r="B65" t="s">
        <v>59</v>
      </c>
      <c r="C65" s="1">
        <v>37837</v>
      </c>
      <c r="D65" s="4">
        <v>0</v>
      </c>
      <c r="E65">
        <v>10876</v>
      </c>
      <c r="F65">
        <v>2726</v>
      </c>
    </row>
    <row r="66" spans="1:6" x14ac:dyDescent="0.45">
      <c r="A66" t="s">
        <v>48</v>
      </c>
      <c r="B66" t="s">
        <v>59</v>
      </c>
      <c r="C66" s="1">
        <v>37844</v>
      </c>
      <c r="D66" s="4">
        <v>0</v>
      </c>
      <c r="E66">
        <v>10660</v>
      </c>
      <c r="F66">
        <v>2445</v>
      </c>
    </row>
    <row r="67" spans="1:6" x14ac:dyDescent="0.45">
      <c r="A67" t="s">
        <v>48</v>
      </c>
      <c r="B67" t="s">
        <v>59</v>
      </c>
      <c r="C67" s="1">
        <v>37851</v>
      </c>
      <c r="D67" s="4">
        <v>0</v>
      </c>
      <c r="E67">
        <v>12350</v>
      </c>
      <c r="F67">
        <v>4006</v>
      </c>
    </row>
    <row r="68" spans="1:6" x14ac:dyDescent="0.45">
      <c r="A68" t="s">
        <v>48</v>
      </c>
      <c r="B68" t="s">
        <v>59</v>
      </c>
      <c r="C68" s="1">
        <v>37858</v>
      </c>
      <c r="D68" s="4">
        <v>0</v>
      </c>
      <c r="E68">
        <v>12400</v>
      </c>
      <c r="F68">
        <v>3605</v>
      </c>
    </row>
    <row r="69" spans="1:6" x14ac:dyDescent="0.45">
      <c r="A69" t="s">
        <v>48</v>
      </c>
      <c r="B69" t="s">
        <v>59</v>
      </c>
      <c r="C69" s="1">
        <v>37865</v>
      </c>
      <c r="D69" s="4">
        <v>0</v>
      </c>
      <c r="E69">
        <v>12650</v>
      </c>
      <c r="F69">
        <v>3597</v>
      </c>
    </row>
    <row r="70" spans="1:6" x14ac:dyDescent="0.45">
      <c r="A70" t="s">
        <v>48</v>
      </c>
      <c r="B70" t="s">
        <v>59</v>
      </c>
      <c r="C70" s="1">
        <v>37872</v>
      </c>
      <c r="D70" s="4">
        <v>0</v>
      </c>
      <c r="E70">
        <v>12900.01</v>
      </c>
      <c r="F70">
        <v>1724</v>
      </c>
    </row>
    <row r="71" spans="1:6" x14ac:dyDescent="0.45">
      <c r="A71" t="s">
        <v>48</v>
      </c>
      <c r="B71" t="s">
        <v>59</v>
      </c>
      <c r="C71" s="1">
        <v>37879</v>
      </c>
      <c r="D71" s="4">
        <v>0</v>
      </c>
      <c r="E71">
        <v>13120</v>
      </c>
      <c r="F71">
        <v>7919</v>
      </c>
    </row>
    <row r="72" spans="1:6" x14ac:dyDescent="0.45">
      <c r="A72" t="s">
        <v>48</v>
      </c>
      <c r="B72" t="s">
        <v>59</v>
      </c>
      <c r="C72" s="1">
        <v>37886</v>
      </c>
      <c r="D72" s="4">
        <v>0</v>
      </c>
      <c r="E72">
        <v>13950</v>
      </c>
      <c r="F72">
        <v>2537</v>
      </c>
    </row>
    <row r="73" spans="1:6" x14ac:dyDescent="0.45">
      <c r="A73" t="s">
        <v>48</v>
      </c>
      <c r="B73" t="s">
        <v>59</v>
      </c>
      <c r="C73" s="1">
        <v>37893</v>
      </c>
      <c r="D73" s="4">
        <v>0</v>
      </c>
      <c r="E73">
        <v>14610</v>
      </c>
      <c r="F73">
        <v>3510</v>
      </c>
    </row>
    <row r="74" spans="1:6" x14ac:dyDescent="0.45">
      <c r="A74" t="s">
        <v>48</v>
      </c>
      <c r="B74" t="s">
        <v>59</v>
      </c>
      <c r="C74" s="1">
        <v>37900</v>
      </c>
      <c r="D74" s="4">
        <v>0</v>
      </c>
      <c r="E74">
        <v>16500</v>
      </c>
      <c r="F74">
        <v>4473</v>
      </c>
    </row>
    <row r="75" spans="1:6" x14ac:dyDescent="0.45">
      <c r="A75" t="s">
        <v>48</v>
      </c>
      <c r="B75" t="s">
        <v>59</v>
      </c>
      <c r="C75" s="1">
        <v>37907</v>
      </c>
      <c r="D75" s="4">
        <v>0</v>
      </c>
      <c r="E75">
        <v>17400</v>
      </c>
      <c r="F75">
        <v>4034</v>
      </c>
    </row>
    <row r="76" spans="1:6" x14ac:dyDescent="0.45">
      <c r="A76" t="s">
        <v>48</v>
      </c>
      <c r="B76" t="s">
        <v>59</v>
      </c>
      <c r="C76" s="1">
        <v>37914</v>
      </c>
      <c r="D76" s="4">
        <v>0</v>
      </c>
      <c r="E76">
        <v>17100</v>
      </c>
      <c r="F76">
        <v>6284</v>
      </c>
    </row>
    <row r="77" spans="1:6" x14ac:dyDescent="0.45">
      <c r="A77" t="s">
        <v>48</v>
      </c>
      <c r="B77" t="s">
        <v>59</v>
      </c>
      <c r="C77" s="1">
        <v>37921</v>
      </c>
      <c r="D77" s="4">
        <v>0</v>
      </c>
      <c r="E77">
        <v>14830</v>
      </c>
      <c r="F77">
        <v>10675</v>
      </c>
    </row>
    <row r="78" spans="1:6" x14ac:dyDescent="0.45">
      <c r="A78" t="s">
        <v>48</v>
      </c>
      <c r="B78" t="s">
        <v>59</v>
      </c>
      <c r="C78" s="1">
        <v>37928</v>
      </c>
      <c r="D78" s="4">
        <v>0</v>
      </c>
      <c r="E78">
        <v>15800</v>
      </c>
      <c r="F78">
        <v>5481</v>
      </c>
    </row>
    <row r="79" spans="1:6" x14ac:dyDescent="0.45">
      <c r="A79" t="s">
        <v>48</v>
      </c>
      <c r="B79" t="s">
        <v>59</v>
      </c>
      <c r="C79" s="1">
        <v>37935</v>
      </c>
      <c r="D79" s="4">
        <v>0</v>
      </c>
      <c r="E79">
        <v>15399</v>
      </c>
      <c r="F79">
        <v>3313</v>
      </c>
    </row>
    <row r="80" spans="1:6" x14ac:dyDescent="0.45">
      <c r="A80" t="s">
        <v>48</v>
      </c>
      <c r="B80" t="s">
        <v>59</v>
      </c>
      <c r="C80" s="1">
        <v>37942</v>
      </c>
      <c r="D80" s="4">
        <v>0</v>
      </c>
      <c r="E80">
        <v>14385</v>
      </c>
      <c r="F80">
        <v>5111</v>
      </c>
    </row>
    <row r="81" spans="1:6" x14ac:dyDescent="0.45">
      <c r="A81" t="s">
        <v>48</v>
      </c>
      <c r="B81" t="s">
        <v>59</v>
      </c>
      <c r="C81" s="1">
        <v>37949</v>
      </c>
      <c r="D81" s="4">
        <v>0</v>
      </c>
      <c r="E81">
        <v>15450</v>
      </c>
      <c r="F81">
        <v>5561</v>
      </c>
    </row>
    <row r="82" spans="1:6" x14ac:dyDescent="0.45">
      <c r="A82" t="s">
        <v>48</v>
      </c>
      <c r="B82" t="s">
        <v>59</v>
      </c>
      <c r="C82" s="1">
        <v>37956</v>
      </c>
      <c r="D82" s="4">
        <v>0</v>
      </c>
      <c r="E82">
        <v>16000</v>
      </c>
      <c r="F82">
        <v>3515</v>
      </c>
    </row>
    <row r="83" spans="1:6" x14ac:dyDescent="0.45">
      <c r="A83" t="s">
        <v>48</v>
      </c>
      <c r="B83" t="s">
        <v>59</v>
      </c>
      <c r="C83" s="1">
        <v>37963</v>
      </c>
      <c r="D83" s="4">
        <v>0</v>
      </c>
      <c r="E83">
        <v>16049</v>
      </c>
      <c r="F83">
        <v>3560</v>
      </c>
    </row>
    <row r="84" spans="1:6" x14ac:dyDescent="0.45">
      <c r="A84" t="s">
        <v>48</v>
      </c>
      <c r="B84" t="s">
        <v>59</v>
      </c>
      <c r="C84" s="1">
        <v>37970</v>
      </c>
      <c r="D84" s="4">
        <v>0</v>
      </c>
      <c r="E84">
        <v>17100</v>
      </c>
      <c r="F84">
        <v>6554</v>
      </c>
    </row>
    <row r="85" spans="1:6" x14ac:dyDescent="0.45">
      <c r="A85" t="s">
        <v>48</v>
      </c>
      <c r="B85" t="s">
        <v>59</v>
      </c>
      <c r="C85" s="1">
        <v>37977</v>
      </c>
      <c r="D85" s="4">
        <v>0</v>
      </c>
      <c r="E85">
        <v>17050</v>
      </c>
      <c r="F85">
        <v>1538</v>
      </c>
    </row>
    <row r="86" spans="1:6" x14ac:dyDescent="0.45">
      <c r="A86" t="s">
        <v>48</v>
      </c>
      <c r="B86" t="s">
        <v>59</v>
      </c>
      <c r="C86" s="1">
        <v>37984</v>
      </c>
      <c r="D86" s="4">
        <v>0</v>
      </c>
      <c r="E86">
        <v>17299.990000000002</v>
      </c>
      <c r="F86">
        <v>724</v>
      </c>
    </row>
    <row r="87" spans="1:6" x14ac:dyDescent="0.45">
      <c r="A87" t="s">
        <v>48</v>
      </c>
      <c r="B87" t="s">
        <v>59</v>
      </c>
      <c r="C87" s="1">
        <v>37991</v>
      </c>
      <c r="D87" s="4">
        <v>0</v>
      </c>
      <c r="E87">
        <v>19300</v>
      </c>
      <c r="F87">
        <v>3946</v>
      </c>
    </row>
    <row r="88" spans="1:6" x14ac:dyDescent="0.45">
      <c r="A88" t="s">
        <v>48</v>
      </c>
      <c r="B88" t="s">
        <v>59</v>
      </c>
      <c r="C88" s="1">
        <v>37998</v>
      </c>
      <c r="D88" s="4">
        <v>0</v>
      </c>
      <c r="E88">
        <v>18878</v>
      </c>
      <c r="F88">
        <v>3829</v>
      </c>
    </row>
    <row r="89" spans="1:6" x14ac:dyDescent="0.45">
      <c r="A89" t="s">
        <v>48</v>
      </c>
      <c r="B89" t="s">
        <v>59</v>
      </c>
      <c r="C89" s="1">
        <v>38005</v>
      </c>
      <c r="D89" s="4">
        <v>0</v>
      </c>
      <c r="E89">
        <v>19730</v>
      </c>
      <c r="F89">
        <v>10678</v>
      </c>
    </row>
    <row r="90" spans="1:6" x14ac:dyDescent="0.45">
      <c r="A90" t="s">
        <v>48</v>
      </c>
      <c r="B90" t="s">
        <v>59</v>
      </c>
      <c r="C90" s="1">
        <v>38012</v>
      </c>
      <c r="D90" s="4">
        <v>0</v>
      </c>
      <c r="E90">
        <v>19140</v>
      </c>
      <c r="F90">
        <v>9441</v>
      </c>
    </row>
    <row r="91" spans="1:6" x14ac:dyDescent="0.45">
      <c r="A91" t="s">
        <v>48</v>
      </c>
      <c r="B91" t="s">
        <v>59</v>
      </c>
      <c r="C91" s="1">
        <v>38019</v>
      </c>
      <c r="D91" s="4">
        <v>0</v>
      </c>
      <c r="E91">
        <v>19359</v>
      </c>
      <c r="F91">
        <v>6601</v>
      </c>
    </row>
    <row r="92" spans="1:6" x14ac:dyDescent="0.45">
      <c r="A92" t="s">
        <v>48</v>
      </c>
      <c r="B92" t="s">
        <v>59</v>
      </c>
      <c r="C92" s="1">
        <v>38026</v>
      </c>
      <c r="D92" s="4">
        <v>0</v>
      </c>
      <c r="E92">
        <v>19802</v>
      </c>
      <c r="F92">
        <v>18567</v>
      </c>
    </row>
    <row r="93" spans="1:6" x14ac:dyDescent="0.45">
      <c r="A93" t="s">
        <v>48</v>
      </c>
      <c r="B93" t="s">
        <v>59</v>
      </c>
      <c r="C93" s="1">
        <v>38033</v>
      </c>
      <c r="D93" s="4">
        <v>0</v>
      </c>
      <c r="E93">
        <v>23000</v>
      </c>
      <c r="F93">
        <v>14661</v>
      </c>
    </row>
    <row r="94" spans="1:6" x14ac:dyDescent="0.45">
      <c r="A94" t="s">
        <v>48</v>
      </c>
      <c r="B94" t="s">
        <v>59</v>
      </c>
      <c r="C94" s="1">
        <v>38040</v>
      </c>
      <c r="D94" s="4">
        <v>0</v>
      </c>
      <c r="E94">
        <v>25760</v>
      </c>
      <c r="F94">
        <v>13325</v>
      </c>
    </row>
    <row r="95" spans="1:6" x14ac:dyDescent="0.45">
      <c r="A95" t="s">
        <v>48</v>
      </c>
      <c r="B95" t="s">
        <v>59</v>
      </c>
      <c r="C95" s="1">
        <v>38047</v>
      </c>
      <c r="D95" s="4">
        <v>0</v>
      </c>
      <c r="E95">
        <v>24647.99</v>
      </c>
      <c r="F95">
        <v>18262</v>
      </c>
    </row>
    <row r="96" spans="1:6" x14ac:dyDescent="0.45">
      <c r="A96" t="s">
        <v>48</v>
      </c>
      <c r="B96" t="s">
        <v>59</v>
      </c>
      <c r="C96" s="1">
        <v>38054</v>
      </c>
      <c r="D96" s="4">
        <v>0</v>
      </c>
      <c r="E96">
        <v>24650</v>
      </c>
      <c r="F96">
        <v>8426</v>
      </c>
    </row>
    <row r="97" spans="1:6" x14ac:dyDescent="0.45">
      <c r="A97" t="s">
        <v>48</v>
      </c>
      <c r="B97" t="s">
        <v>59</v>
      </c>
      <c r="C97" s="1">
        <v>38061</v>
      </c>
      <c r="D97" s="4">
        <v>0</v>
      </c>
      <c r="E97">
        <v>27150</v>
      </c>
      <c r="F97">
        <v>10849</v>
      </c>
    </row>
    <row r="98" spans="1:6" x14ac:dyDescent="0.45">
      <c r="A98" t="s">
        <v>48</v>
      </c>
      <c r="B98" t="s">
        <v>59</v>
      </c>
      <c r="C98" s="1">
        <v>38068</v>
      </c>
      <c r="D98" s="4">
        <v>0</v>
      </c>
      <c r="E98">
        <v>27000</v>
      </c>
      <c r="F98">
        <v>9489</v>
      </c>
    </row>
    <row r="99" spans="1:6" x14ac:dyDescent="0.45">
      <c r="A99" t="s">
        <v>48</v>
      </c>
      <c r="B99" t="s">
        <v>59</v>
      </c>
      <c r="C99" s="1">
        <v>38075</v>
      </c>
      <c r="D99" s="4">
        <v>0</v>
      </c>
      <c r="E99">
        <v>27950</v>
      </c>
      <c r="F99">
        <v>6225</v>
      </c>
    </row>
    <row r="100" spans="1:6" x14ac:dyDescent="0.45">
      <c r="A100" t="s">
        <v>48</v>
      </c>
      <c r="B100" t="s">
        <v>59</v>
      </c>
      <c r="C100" s="1">
        <v>38082</v>
      </c>
      <c r="D100" s="4">
        <v>0</v>
      </c>
      <c r="E100">
        <v>28570</v>
      </c>
      <c r="F100">
        <v>8412</v>
      </c>
    </row>
    <row r="101" spans="1:6" x14ac:dyDescent="0.45">
      <c r="A101" t="s">
        <v>48</v>
      </c>
      <c r="B101" t="s">
        <v>59</v>
      </c>
      <c r="C101" s="1">
        <v>38089</v>
      </c>
      <c r="D101" s="4">
        <v>0</v>
      </c>
      <c r="E101">
        <v>27350</v>
      </c>
      <c r="F101">
        <v>9542</v>
      </c>
    </row>
    <row r="102" spans="1:6" x14ac:dyDescent="0.45">
      <c r="A102" t="s">
        <v>48</v>
      </c>
      <c r="B102" t="s">
        <v>59</v>
      </c>
      <c r="C102" s="1">
        <v>38096</v>
      </c>
      <c r="D102" s="4">
        <v>0</v>
      </c>
      <c r="E102">
        <v>26360</v>
      </c>
      <c r="F102">
        <v>6080</v>
      </c>
    </row>
    <row r="103" spans="1:6" x14ac:dyDescent="0.45">
      <c r="A103" t="s">
        <v>48</v>
      </c>
      <c r="B103" t="s">
        <v>59</v>
      </c>
      <c r="C103" s="1">
        <v>38103</v>
      </c>
      <c r="D103" s="4">
        <v>0</v>
      </c>
      <c r="E103">
        <v>24650</v>
      </c>
      <c r="F103">
        <v>3355</v>
      </c>
    </row>
    <row r="104" spans="1:6" x14ac:dyDescent="0.45">
      <c r="A104" t="s">
        <v>48</v>
      </c>
      <c r="B104" t="s">
        <v>59</v>
      </c>
      <c r="C104" s="1">
        <v>38110</v>
      </c>
      <c r="D104" s="4">
        <v>0</v>
      </c>
      <c r="E104">
        <v>22450</v>
      </c>
      <c r="F104">
        <v>5974</v>
      </c>
    </row>
    <row r="105" spans="1:6" x14ac:dyDescent="0.45">
      <c r="A105" t="s">
        <v>48</v>
      </c>
      <c r="B105" t="s">
        <v>59</v>
      </c>
      <c r="C105" s="1">
        <v>38117</v>
      </c>
      <c r="D105" s="4">
        <v>0</v>
      </c>
      <c r="E105">
        <v>23500</v>
      </c>
      <c r="F105">
        <v>6889</v>
      </c>
    </row>
    <row r="106" spans="1:6" x14ac:dyDescent="0.45">
      <c r="A106" t="s">
        <v>48</v>
      </c>
      <c r="B106" t="s">
        <v>59</v>
      </c>
      <c r="C106" s="1">
        <v>38124</v>
      </c>
      <c r="D106" s="4">
        <v>0</v>
      </c>
      <c r="E106">
        <v>25999</v>
      </c>
      <c r="F106">
        <v>5440</v>
      </c>
    </row>
    <row r="107" spans="1:6" x14ac:dyDescent="0.45">
      <c r="A107" t="s">
        <v>48</v>
      </c>
      <c r="B107" t="s">
        <v>59</v>
      </c>
      <c r="C107" s="1">
        <v>38131</v>
      </c>
      <c r="D107" s="4">
        <v>0</v>
      </c>
      <c r="E107">
        <v>24500</v>
      </c>
      <c r="F107">
        <v>8301</v>
      </c>
    </row>
    <row r="108" spans="1:6" x14ac:dyDescent="0.45">
      <c r="A108" t="s">
        <v>48</v>
      </c>
      <c r="B108" t="s">
        <v>59</v>
      </c>
      <c r="C108" s="1">
        <v>38138</v>
      </c>
      <c r="D108" s="4">
        <v>0</v>
      </c>
      <c r="E108">
        <v>23800</v>
      </c>
      <c r="F108">
        <v>8017</v>
      </c>
    </row>
    <row r="109" spans="1:6" x14ac:dyDescent="0.45">
      <c r="A109" t="s">
        <v>48</v>
      </c>
      <c r="B109" t="s">
        <v>59</v>
      </c>
      <c r="C109" s="1">
        <v>38145</v>
      </c>
      <c r="D109" s="4">
        <v>0</v>
      </c>
      <c r="E109">
        <v>23700</v>
      </c>
      <c r="F109">
        <v>5520</v>
      </c>
    </row>
    <row r="110" spans="1:6" x14ac:dyDescent="0.45">
      <c r="A110" t="s">
        <v>48</v>
      </c>
      <c r="B110" t="s">
        <v>59</v>
      </c>
      <c r="C110" s="1">
        <v>38152</v>
      </c>
      <c r="D110" s="4">
        <v>0</v>
      </c>
      <c r="E110">
        <v>25000</v>
      </c>
      <c r="F110">
        <v>8798</v>
      </c>
    </row>
    <row r="111" spans="1:6" x14ac:dyDescent="0.45">
      <c r="A111" t="s">
        <v>48</v>
      </c>
      <c r="B111" t="s">
        <v>59</v>
      </c>
      <c r="C111" s="1">
        <v>38159</v>
      </c>
      <c r="D111" s="4">
        <v>0</v>
      </c>
      <c r="E111">
        <v>25499.99</v>
      </c>
      <c r="F111">
        <v>4026</v>
      </c>
    </row>
    <row r="112" spans="1:6" x14ac:dyDescent="0.45">
      <c r="A112" t="s">
        <v>48</v>
      </c>
      <c r="B112" t="s">
        <v>59</v>
      </c>
      <c r="C112" s="1">
        <v>38166</v>
      </c>
      <c r="D112" s="4">
        <v>0</v>
      </c>
      <c r="E112">
        <v>25800</v>
      </c>
      <c r="F112">
        <v>8480</v>
      </c>
    </row>
    <row r="113" spans="1:6" x14ac:dyDescent="0.45">
      <c r="A113" t="s">
        <v>48</v>
      </c>
      <c r="B113" t="s">
        <v>59</v>
      </c>
      <c r="C113" s="1">
        <v>38173</v>
      </c>
      <c r="D113" s="4">
        <v>0</v>
      </c>
      <c r="E113">
        <v>24226</v>
      </c>
      <c r="F113">
        <v>6935</v>
      </c>
    </row>
    <row r="114" spans="1:6" x14ac:dyDescent="0.45">
      <c r="A114" t="s">
        <v>48</v>
      </c>
      <c r="B114" t="s">
        <v>59</v>
      </c>
      <c r="C114" s="1">
        <v>38180</v>
      </c>
      <c r="D114" s="4">
        <v>0</v>
      </c>
      <c r="E114">
        <v>25240</v>
      </c>
      <c r="F114">
        <v>7964</v>
      </c>
    </row>
    <row r="115" spans="1:6" x14ac:dyDescent="0.45">
      <c r="A115" t="s">
        <v>48</v>
      </c>
      <c r="B115" t="s">
        <v>59</v>
      </c>
      <c r="C115" s="1">
        <v>38187</v>
      </c>
      <c r="D115" s="4">
        <v>0</v>
      </c>
      <c r="E115">
        <v>24964</v>
      </c>
      <c r="F115">
        <v>7232</v>
      </c>
    </row>
    <row r="116" spans="1:6" x14ac:dyDescent="0.45">
      <c r="A116" t="s">
        <v>48</v>
      </c>
      <c r="B116" t="s">
        <v>59</v>
      </c>
      <c r="C116" s="1">
        <v>38194</v>
      </c>
      <c r="D116" s="4">
        <v>0</v>
      </c>
      <c r="E116">
        <v>23240</v>
      </c>
      <c r="F116">
        <v>8827</v>
      </c>
    </row>
    <row r="117" spans="1:6" x14ac:dyDescent="0.45">
      <c r="A117" t="s">
        <v>48</v>
      </c>
      <c r="B117" t="s">
        <v>59</v>
      </c>
      <c r="C117" s="1">
        <v>38201</v>
      </c>
      <c r="D117" s="4">
        <v>0</v>
      </c>
      <c r="E117">
        <v>23650</v>
      </c>
      <c r="F117">
        <v>3625</v>
      </c>
    </row>
    <row r="118" spans="1:6" x14ac:dyDescent="0.45">
      <c r="A118" t="s">
        <v>48</v>
      </c>
      <c r="B118" t="s">
        <v>59</v>
      </c>
      <c r="C118" s="1">
        <v>38208</v>
      </c>
      <c r="D118" s="4">
        <v>0</v>
      </c>
      <c r="E118">
        <v>22570</v>
      </c>
      <c r="F118">
        <v>8189</v>
      </c>
    </row>
    <row r="119" spans="1:6" x14ac:dyDescent="0.45">
      <c r="A119" t="s">
        <v>48</v>
      </c>
      <c r="B119" t="s">
        <v>59</v>
      </c>
      <c r="C119" s="1">
        <v>38215</v>
      </c>
      <c r="D119" s="4">
        <v>0</v>
      </c>
      <c r="E119">
        <v>22480</v>
      </c>
      <c r="F119">
        <v>5268</v>
      </c>
    </row>
    <row r="120" spans="1:6" x14ac:dyDescent="0.45">
      <c r="A120" t="s">
        <v>48</v>
      </c>
      <c r="B120" t="s">
        <v>59</v>
      </c>
      <c r="C120" s="1">
        <v>38222</v>
      </c>
      <c r="D120" s="4">
        <v>0</v>
      </c>
      <c r="E120">
        <v>23600</v>
      </c>
      <c r="F120">
        <v>4890</v>
      </c>
    </row>
    <row r="121" spans="1:6" x14ac:dyDescent="0.45">
      <c r="A121" t="s">
        <v>48</v>
      </c>
      <c r="B121" t="s">
        <v>59</v>
      </c>
      <c r="C121" s="1">
        <v>38229</v>
      </c>
      <c r="D121" s="4">
        <v>0</v>
      </c>
      <c r="E121">
        <v>25010.01</v>
      </c>
      <c r="F121">
        <v>5544</v>
      </c>
    </row>
    <row r="122" spans="1:6" x14ac:dyDescent="0.45">
      <c r="A122" t="s">
        <v>48</v>
      </c>
      <c r="B122" t="s">
        <v>59</v>
      </c>
      <c r="C122" s="1">
        <v>38236</v>
      </c>
      <c r="D122" s="4">
        <v>0</v>
      </c>
      <c r="E122">
        <v>25600</v>
      </c>
      <c r="F122">
        <v>3712</v>
      </c>
    </row>
    <row r="123" spans="1:6" x14ac:dyDescent="0.45">
      <c r="A123" t="s">
        <v>48</v>
      </c>
      <c r="B123" t="s">
        <v>59</v>
      </c>
      <c r="C123" s="1">
        <v>38243</v>
      </c>
      <c r="D123" s="4">
        <v>0</v>
      </c>
      <c r="E123">
        <v>26400</v>
      </c>
      <c r="F123">
        <v>8294</v>
      </c>
    </row>
    <row r="124" spans="1:6" x14ac:dyDescent="0.45">
      <c r="A124" t="s">
        <v>48</v>
      </c>
      <c r="B124" t="s">
        <v>59</v>
      </c>
      <c r="C124" s="1">
        <v>38250</v>
      </c>
      <c r="D124" s="4">
        <v>0</v>
      </c>
      <c r="E124">
        <v>26398</v>
      </c>
      <c r="F124">
        <v>6365</v>
      </c>
    </row>
    <row r="125" spans="1:6" x14ac:dyDescent="0.45">
      <c r="A125" t="s">
        <v>48</v>
      </c>
      <c r="B125" t="s">
        <v>59</v>
      </c>
      <c r="C125" s="1">
        <v>38257</v>
      </c>
      <c r="D125" s="4">
        <v>0</v>
      </c>
      <c r="E125">
        <v>27400</v>
      </c>
      <c r="F125">
        <v>9388</v>
      </c>
    </row>
    <row r="126" spans="1:6" x14ac:dyDescent="0.45">
      <c r="A126" t="s">
        <v>48</v>
      </c>
      <c r="B126" t="s">
        <v>59</v>
      </c>
      <c r="C126" s="1">
        <v>38264</v>
      </c>
      <c r="D126" s="4">
        <v>0</v>
      </c>
      <c r="E126">
        <v>28350</v>
      </c>
      <c r="F126">
        <v>9336</v>
      </c>
    </row>
    <row r="127" spans="1:6" x14ac:dyDescent="0.45">
      <c r="A127" t="s">
        <v>48</v>
      </c>
      <c r="B127" t="s">
        <v>59</v>
      </c>
      <c r="C127" s="1">
        <v>38271</v>
      </c>
      <c r="D127" s="4">
        <v>0</v>
      </c>
      <c r="E127">
        <v>26898</v>
      </c>
      <c r="F127">
        <v>7475</v>
      </c>
    </row>
    <row r="128" spans="1:6" x14ac:dyDescent="0.45">
      <c r="A128" t="s">
        <v>48</v>
      </c>
      <c r="B128" t="s">
        <v>59</v>
      </c>
      <c r="C128" s="1">
        <v>38278</v>
      </c>
      <c r="D128" s="4">
        <v>0</v>
      </c>
      <c r="E128">
        <v>27670</v>
      </c>
      <c r="F128">
        <v>10913</v>
      </c>
    </row>
    <row r="129" spans="1:6" x14ac:dyDescent="0.45">
      <c r="A129" t="s">
        <v>48</v>
      </c>
      <c r="B129" t="s">
        <v>59</v>
      </c>
      <c r="C129" s="1">
        <v>38285</v>
      </c>
      <c r="D129" s="4">
        <v>0</v>
      </c>
      <c r="E129">
        <v>27250</v>
      </c>
      <c r="F129">
        <v>10190</v>
      </c>
    </row>
    <row r="130" spans="1:6" x14ac:dyDescent="0.45">
      <c r="A130" t="s">
        <v>48</v>
      </c>
      <c r="B130" t="s">
        <v>59</v>
      </c>
      <c r="C130" s="1">
        <v>38292</v>
      </c>
      <c r="D130" s="4">
        <v>0</v>
      </c>
      <c r="E130">
        <v>26255</v>
      </c>
      <c r="F130">
        <v>20760</v>
      </c>
    </row>
    <row r="131" spans="1:6" x14ac:dyDescent="0.45">
      <c r="A131" t="s">
        <v>48</v>
      </c>
      <c r="B131" t="s">
        <v>59</v>
      </c>
      <c r="C131" s="1">
        <v>38299</v>
      </c>
      <c r="D131" s="4">
        <v>0</v>
      </c>
      <c r="E131">
        <v>26550</v>
      </c>
      <c r="F131">
        <v>4084</v>
      </c>
    </row>
    <row r="132" spans="1:6" x14ac:dyDescent="0.45">
      <c r="A132" t="s">
        <v>48</v>
      </c>
      <c r="B132" t="s">
        <v>59</v>
      </c>
      <c r="C132" s="1">
        <v>38306</v>
      </c>
      <c r="D132" s="4">
        <v>0</v>
      </c>
      <c r="E132">
        <v>24800</v>
      </c>
      <c r="F132">
        <v>17503</v>
      </c>
    </row>
    <row r="133" spans="1:6" x14ac:dyDescent="0.45">
      <c r="A133" t="s">
        <v>48</v>
      </c>
      <c r="B133" t="s">
        <v>59</v>
      </c>
      <c r="C133" s="1">
        <v>38313</v>
      </c>
      <c r="D133" s="4">
        <v>0</v>
      </c>
      <c r="E133">
        <v>23577</v>
      </c>
      <c r="F133">
        <v>3932</v>
      </c>
    </row>
    <row r="134" spans="1:6" x14ac:dyDescent="0.45">
      <c r="A134" t="s">
        <v>48</v>
      </c>
      <c r="B134" t="s">
        <v>59</v>
      </c>
      <c r="C134" s="1">
        <v>38320</v>
      </c>
      <c r="D134" s="4">
        <v>0</v>
      </c>
      <c r="E134">
        <v>22300</v>
      </c>
      <c r="F134">
        <v>7901</v>
      </c>
    </row>
    <row r="135" spans="1:6" x14ac:dyDescent="0.45">
      <c r="A135" t="s">
        <v>48</v>
      </c>
      <c r="B135" t="s">
        <v>59</v>
      </c>
      <c r="C135" s="1">
        <v>38327</v>
      </c>
      <c r="D135" s="4">
        <v>0</v>
      </c>
      <c r="E135">
        <v>23399</v>
      </c>
      <c r="F135">
        <v>18737</v>
      </c>
    </row>
    <row r="136" spans="1:6" x14ac:dyDescent="0.45">
      <c r="A136" t="s">
        <v>48</v>
      </c>
      <c r="B136" t="s">
        <v>59</v>
      </c>
      <c r="C136" s="1">
        <v>38334</v>
      </c>
      <c r="D136" s="4">
        <v>0</v>
      </c>
      <c r="E136">
        <v>22801</v>
      </c>
      <c r="F136">
        <v>5558</v>
      </c>
    </row>
    <row r="137" spans="1:6" x14ac:dyDescent="0.45">
      <c r="A137" t="s">
        <v>48</v>
      </c>
      <c r="B137" t="s">
        <v>59</v>
      </c>
      <c r="C137" s="1">
        <v>38341</v>
      </c>
      <c r="D137" s="4">
        <v>0</v>
      </c>
      <c r="E137">
        <v>23979</v>
      </c>
      <c r="F137">
        <v>8955</v>
      </c>
    </row>
    <row r="138" spans="1:6" x14ac:dyDescent="0.45">
      <c r="A138" t="s">
        <v>48</v>
      </c>
      <c r="B138" t="s">
        <v>59</v>
      </c>
      <c r="C138" s="1">
        <v>38348</v>
      </c>
      <c r="D138" s="4">
        <v>0</v>
      </c>
      <c r="E138">
        <v>25100</v>
      </c>
      <c r="F138">
        <v>3071</v>
      </c>
    </row>
    <row r="139" spans="1:6" x14ac:dyDescent="0.45">
      <c r="A139" t="s">
        <v>48</v>
      </c>
      <c r="B139" t="s">
        <v>59</v>
      </c>
      <c r="C139" s="1">
        <v>38362</v>
      </c>
      <c r="D139" s="4">
        <v>0</v>
      </c>
      <c r="E139">
        <v>24955</v>
      </c>
      <c r="F139">
        <v>2526</v>
      </c>
    </row>
    <row r="140" spans="1:6" x14ac:dyDescent="0.45">
      <c r="A140" t="s">
        <v>48</v>
      </c>
      <c r="B140" t="s">
        <v>59</v>
      </c>
      <c r="C140" s="1">
        <v>38369</v>
      </c>
      <c r="D140" s="4">
        <v>0</v>
      </c>
      <c r="E140">
        <v>25110</v>
      </c>
      <c r="F140">
        <v>5226</v>
      </c>
    </row>
    <row r="141" spans="1:6" x14ac:dyDescent="0.45">
      <c r="A141" t="s">
        <v>48</v>
      </c>
      <c r="B141" t="s">
        <v>59</v>
      </c>
      <c r="C141" s="1">
        <v>38376</v>
      </c>
      <c r="D141" s="4">
        <v>0</v>
      </c>
      <c r="E141">
        <v>25900</v>
      </c>
      <c r="F141">
        <v>4774</v>
      </c>
    </row>
    <row r="142" spans="1:6" x14ac:dyDescent="0.45">
      <c r="A142" t="s">
        <v>48</v>
      </c>
      <c r="B142" t="s">
        <v>59</v>
      </c>
      <c r="C142" s="1">
        <v>38383</v>
      </c>
      <c r="D142" s="4">
        <v>0</v>
      </c>
      <c r="E142">
        <v>26996.99</v>
      </c>
      <c r="F142">
        <v>8394</v>
      </c>
    </row>
    <row r="143" spans="1:6" x14ac:dyDescent="0.45">
      <c r="A143" t="s">
        <v>48</v>
      </c>
      <c r="B143" t="s">
        <v>59</v>
      </c>
      <c r="C143" s="1">
        <v>38390</v>
      </c>
      <c r="D143" s="4">
        <v>0</v>
      </c>
      <c r="E143">
        <v>25300</v>
      </c>
      <c r="F143">
        <v>8589</v>
      </c>
    </row>
    <row r="144" spans="1:6" x14ac:dyDescent="0.45">
      <c r="A144" t="s">
        <v>48</v>
      </c>
      <c r="B144" t="s">
        <v>59</v>
      </c>
      <c r="C144" s="1">
        <v>38397</v>
      </c>
      <c r="D144" s="4">
        <v>0</v>
      </c>
      <c r="E144">
        <v>25140</v>
      </c>
      <c r="F144">
        <v>3418</v>
      </c>
    </row>
    <row r="145" spans="1:6" x14ac:dyDescent="0.45">
      <c r="A145" t="s">
        <v>48</v>
      </c>
      <c r="B145" t="s">
        <v>59</v>
      </c>
      <c r="C145" s="1">
        <v>38404</v>
      </c>
      <c r="D145" s="4">
        <v>0</v>
      </c>
      <c r="E145">
        <v>25800</v>
      </c>
      <c r="F145">
        <v>5320</v>
      </c>
    </row>
    <row r="146" spans="1:6" x14ac:dyDescent="0.45">
      <c r="A146" t="s">
        <v>48</v>
      </c>
      <c r="B146" t="s">
        <v>59</v>
      </c>
      <c r="C146" s="1">
        <v>38411</v>
      </c>
      <c r="D146" s="4">
        <v>0</v>
      </c>
      <c r="E146">
        <v>25200</v>
      </c>
      <c r="F146">
        <v>9662</v>
      </c>
    </row>
    <row r="147" spans="1:6" x14ac:dyDescent="0.45">
      <c r="A147" t="s">
        <v>48</v>
      </c>
      <c r="B147" t="s">
        <v>59</v>
      </c>
      <c r="C147" s="1">
        <v>38418</v>
      </c>
      <c r="D147" s="4">
        <v>0</v>
      </c>
      <c r="E147">
        <v>25188</v>
      </c>
      <c r="F147">
        <v>3590</v>
      </c>
    </row>
    <row r="148" spans="1:6" x14ac:dyDescent="0.45">
      <c r="A148" t="s">
        <v>48</v>
      </c>
      <c r="B148" t="s">
        <v>59</v>
      </c>
      <c r="C148" s="1">
        <v>38425</v>
      </c>
      <c r="D148" s="4">
        <v>0</v>
      </c>
      <c r="E148">
        <v>23550</v>
      </c>
      <c r="F148">
        <v>6851</v>
      </c>
    </row>
    <row r="149" spans="1:6" x14ac:dyDescent="0.45">
      <c r="A149" t="s">
        <v>48</v>
      </c>
      <c r="B149" t="s">
        <v>59</v>
      </c>
      <c r="C149" s="1">
        <v>38432</v>
      </c>
      <c r="D149" s="4">
        <v>0</v>
      </c>
      <c r="E149">
        <v>24300</v>
      </c>
      <c r="F149">
        <v>5348</v>
      </c>
    </row>
    <row r="150" spans="1:6" x14ac:dyDescent="0.45">
      <c r="A150" t="s">
        <v>48</v>
      </c>
      <c r="B150" t="s">
        <v>59</v>
      </c>
      <c r="C150" s="1">
        <v>38439</v>
      </c>
      <c r="D150" s="4">
        <v>0</v>
      </c>
      <c r="E150">
        <v>23950</v>
      </c>
      <c r="F150">
        <v>3027</v>
      </c>
    </row>
    <row r="151" spans="1:6" x14ac:dyDescent="0.45">
      <c r="A151" t="s">
        <v>48</v>
      </c>
      <c r="B151" t="s">
        <v>59</v>
      </c>
      <c r="C151" s="1">
        <v>38446</v>
      </c>
      <c r="D151" s="4">
        <v>0</v>
      </c>
      <c r="E151">
        <v>24400</v>
      </c>
      <c r="F151">
        <v>6963</v>
      </c>
    </row>
    <row r="152" spans="1:6" x14ac:dyDescent="0.45">
      <c r="A152" t="s">
        <v>48</v>
      </c>
      <c r="B152" t="s">
        <v>59</v>
      </c>
      <c r="C152" s="1">
        <v>38453</v>
      </c>
      <c r="D152" s="4">
        <v>0</v>
      </c>
      <c r="E152">
        <v>23300</v>
      </c>
      <c r="F152">
        <v>5940</v>
      </c>
    </row>
    <row r="153" spans="1:6" x14ac:dyDescent="0.45">
      <c r="A153" t="s">
        <v>48</v>
      </c>
      <c r="B153" t="s">
        <v>59</v>
      </c>
      <c r="C153" s="1">
        <v>38460</v>
      </c>
      <c r="D153" s="4">
        <v>0</v>
      </c>
      <c r="E153">
        <v>23699.99</v>
      </c>
      <c r="F153">
        <v>3279</v>
      </c>
    </row>
    <row r="154" spans="1:6" x14ac:dyDescent="0.45">
      <c r="A154" t="s">
        <v>48</v>
      </c>
      <c r="B154" t="s">
        <v>59</v>
      </c>
      <c r="C154" s="1">
        <v>38467</v>
      </c>
      <c r="D154" s="4">
        <v>0</v>
      </c>
      <c r="E154">
        <v>22200</v>
      </c>
      <c r="F154">
        <v>5229</v>
      </c>
    </row>
    <row r="155" spans="1:6" x14ac:dyDescent="0.45">
      <c r="A155" t="s">
        <v>48</v>
      </c>
      <c r="B155" t="s">
        <v>59</v>
      </c>
      <c r="C155" s="1">
        <v>38474</v>
      </c>
      <c r="D155" s="4">
        <v>0</v>
      </c>
      <c r="E155">
        <v>22275</v>
      </c>
      <c r="F155">
        <v>1835</v>
      </c>
    </row>
    <row r="156" spans="1:6" x14ac:dyDescent="0.45">
      <c r="A156" t="s">
        <v>48</v>
      </c>
      <c r="B156" t="s">
        <v>59</v>
      </c>
      <c r="C156" s="1">
        <v>38481</v>
      </c>
      <c r="D156" s="4">
        <v>0</v>
      </c>
      <c r="E156">
        <v>21200</v>
      </c>
      <c r="F156">
        <v>2530</v>
      </c>
    </row>
    <row r="157" spans="1:6" x14ac:dyDescent="0.45">
      <c r="A157" t="s">
        <v>48</v>
      </c>
      <c r="B157" t="s">
        <v>59</v>
      </c>
      <c r="C157" s="1">
        <v>38488</v>
      </c>
      <c r="D157" s="4">
        <v>0</v>
      </c>
      <c r="E157">
        <v>21150</v>
      </c>
      <c r="F157">
        <v>2964</v>
      </c>
    </row>
    <row r="158" spans="1:6" x14ac:dyDescent="0.45">
      <c r="A158" t="s">
        <v>48</v>
      </c>
      <c r="B158" t="s">
        <v>59</v>
      </c>
      <c r="C158" s="1">
        <v>38495</v>
      </c>
      <c r="D158" s="4">
        <v>0</v>
      </c>
      <c r="E158">
        <v>24000</v>
      </c>
      <c r="F158">
        <v>8109</v>
      </c>
    </row>
    <row r="159" spans="1:6" x14ac:dyDescent="0.45">
      <c r="A159" t="s">
        <v>48</v>
      </c>
      <c r="B159" t="s">
        <v>59</v>
      </c>
      <c r="C159" s="1">
        <v>38502</v>
      </c>
      <c r="D159" s="4">
        <v>0</v>
      </c>
      <c r="E159">
        <v>25270</v>
      </c>
      <c r="F159">
        <v>7003</v>
      </c>
    </row>
    <row r="160" spans="1:6" x14ac:dyDescent="0.45">
      <c r="A160" t="s">
        <v>48</v>
      </c>
      <c r="B160" t="s">
        <v>59</v>
      </c>
      <c r="C160" s="1">
        <v>38509</v>
      </c>
      <c r="D160" s="4">
        <v>0</v>
      </c>
      <c r="E160">
        <v>25000</v>
      </c>
      <c r="F160">
        <v>4393</v>
      </c>
    </row>
    <row r="161" spans="1:6" x14ac:dyDescent="0.45">
      <c r="A161" t="s">
        <v>48</v>
      </c>
      <c r="B161" t="s">
        <v>59</v>
      </c>
      <c r="C161" s="1">
        <v>38516</v>
      </c>
      <c r="D161" s="4">
        <v>0</v>
      </c>
      <c r="E161">
        <v>25250</v>
      </c>
      <c r="F161">
        <v>2032</v>
      </c>
    </row>
    <row r="162" spans="1:6" x14ac:dyDescent="0.45">
      <c r="A162" t="s">
        <v>48</v>
      </c>
      <c r="B162" t="s">
        <v>59</v>
      </c>
      <c r="C162" s="1">
        <v>38523</v>
      </c>
      <c r="D162" s="4">
        <v>0</v>
      </c>
      <c r="E162">
        <v>25200</v>
      </c>
      <c r="F162">
        <v>7319</v>
      </c>
    </row>
    <row r="163" spans="1:6" x14ac:dyDescent="0.45">
      <c r="A163" t="s">
        <v>48</v>
      </c>
      <c r="B163" t="s">
        <v>59</v>
      </c>
      <c r="C163" s="1">
        <v>38530</v>
      </c>
      <c r="D163" s="4">
        <v>0</v>
      </c>
      <c r="E163">
        <v>27900</v>
      </c>
      <c r="F163">
        <v>16333</v>
      </c>
    </row>
    <row r="164" spans="1:6" x14ac:dyDescent="0.45">
      <c r="A164" t="s">
        <v>48</v>
      </c>
      <c r="B164" t="s">
        <v>59</v>
      </c>
      <c r="C164" s="1">
        <v>38537</v>
      </c>
      <c r="D164" s="4">
        <v>0</v>
      </c>
      <c r="E164">
        <v>29280</v>
      </c>
      <c r="F164">
        <v>57382</v>
      </c>
    </row>
    <row r="165" spans="1:6" x14ac:dyDescent="0.45">
      <c r="A165" t="s">
        <v>48</v>
      </c>
      <c r="B165" t="s">
        <v>59</v>
      </c>
      <c r="C165" s="1">
        <v>38544</v>
      </c>
      <c r="D165" s="4">
        <v>0</v>
      </c>
      <c r="E165">
        <v>28400</v>
      </c>
      <c r="F165">
        <v>7573</v>
      </c>
    </row>
    <row r="166" spans="1:6" x14ac:dyDescent="0.45">
      <c r="A166" t="s">
        <v>48</v>
      </c>
      <c r="B166" t="s">
        <v>59</v>
      </c>
      <c r="C166" s="1">
        <v>38551</v>
      </c>
      <c r="D166" s="4">
        <v>0</v>
      </c>
      <c r="E166">
        <v>29350</v>
      </c>
      <c r="F166">
        <v>12183</v>
      </c>
    </row>
    <row r="167" spans="1:6" x14ac:dyDescent="0.45">
      <c r="A167" t="s">
        <v>48</v>
      </c>
      <c r="B167" t="s">
        <v>59</v>
      </c>
      <c r="C167" s="1">
        <v>38558</v>
      </c>
      <c r="D167" s="4">
        <v>0</v>
      </c>
      <c r="E167">
        <v>29600</v>
      </c>
      <c r="F167">
        <v>13077</v>
      </c>
    </row>
    <row r="168" spans="1:6" x14ac:dyDescent="0.45">
      <c r="A168" t="s">
        <v>48</v>
      </c>
      <c r="B168" t="s">
        <v>59</v>
      </c>
      <c r="C168" s="1">
        <v>38565</v>
      </c>
      <c r="D168" s="4">
        <v>0</v>
      </c>
      <c r="E168">
        <v>30600</v>
      </c>
      <c r="F168">
        <v>20232</v>
      </c>
    </row>
    <row r="169" spans="1:6" x14ac:dyDescent="0.45">
      <c r="A169" t="s">
        <v>48</v>
      </c>
      <c r="B169" t="s">
        <v>59</v>
      </c>
      <c r="C169" s="1">
        <v>38572</v>
      </c>
      <c r="D169" s="4">
        <v>0</v>
      </c>
      <c r="E169">
        <v>33890</v>
      </c>
      <c r="F169">
        <v>17187</v>
      </c>
    </row>
    <row r="170" spans="1:6" x14ac:dyDescent="0.45">
      <c r="A170" t="s">
        <v>48</v>
      </c>
      <c r="B170" t="s">
        <v>59</v>
      </c>
      <c r="C170" s="1">
        <v>38579</v>
      </c>
      <c r="D170" s="4">
        <v>0</v>
      </c>
      <c r="E170">
        <v>38830</v>
      </c>
      <c r="F170">
        <v>38142</v>
      </c>
    </row>
    <row r="171" spans="1:6" x14ac:dyDescent="0.45">
      <c r="A171" t="s">
        <v>48</v>
      </c>
      <c r="B171" t="s">
        <v>59</v>
      </c>
      <c r="C171" s="1">
        <v>38586</v>
      </c>
      <c r="D171" s="4">
        <v>0</v>
      </c>
      <c r="E171">
        <v>39400</v>
      </c>
      <c r="F171">
        <v>11491</v>
      </c>
    </row>
    <row r="172" spans="1:6" x14ac:dyDescent="0.45">
      <c r="A172" t="s">
        <v>48</v>
      </c>
      <c r="B172" t="s">
        <v>59</v>
      </c>
      <c r="C172" s="1">
        <v>38593</v>
      </c>
      <c r="D172" s="4">
        <v>0</v>
      </c>
      <c r="E172">
        <v>41650</v>
      </c>
      <c r="F172">
        <v>15224</v>
      </c>
    </row>
    <row r="173" spans="1:6" x14ac:dyDescent="0.45">
      <c r="A173" t="s">
        <v>48</v>
      </c>
      <c r="B173" t="s">
        <v>59</v>
      </c>
      <c r="C173" s="1">
        <v>38600</v>
      </c>
      <c r="D173" s="4">
        <v>0</v>
      </c>
      <c r="E173">
        <v>41500</v>
      </c>
      <c r="F173">
        <v>15497</v>
      </c>
    </row>
    <row r="174" spans="1:6" x14ac:dyDescent="0.45">
      <c r="A174" t="s">
        <v>48</v>
      </c>
      <c r="B174" t="s">
        <v>59</v>
      </c>
      <c r="C174" s="1">
        <v>38607</v>
      </c>
      <c r="D174" s="4">
        <v>0</v>
      </c>
      <c r="E174">
        <v>41150</v>
      </c>
      <c r="F174">
        <v>3889</v>
      </c>
    </row>
    <row r="175" spans="1:6" x14ac:dyDescent="0.45">
      <c r="A175" t="s">
        <v>48</v>
      </c>
      <c r="B175" t="s">
        <v>59</v>
      </c>
      <c r="C175" s="1">
        <v>38614</v>
      </c>
      <c r="D175" s="4">
        <v>0</v>
      </c>
      <c r="E175">
        <v>42200</v>
      </c>
      <c r="F175">
        <v>12557</v>
      </c>
    </row>
    <row r="176" spans="1:6" x14ac:dyDescent="0.45">
      <c r="A176" t="s">
        <v>48</v>
      </c>
      <c r="B176" t="s">
        <v>59</v>
      </c>
      <c r="C176" s="1">
        <v>38621</v>
      </c>
      <c r="D176" s="4">
        <v>0</v>
      </c>
      <c r="E176">
        <v>49000</v>
      </c>
      <c r="F176">
        <v>9633</v>
      </c>
    </row>
    <row r="177" spans="1:6" x14ac:dyDescent="0.45">
      <c r="A177" t="s">
        <v>48</v>
      </c>
      <c r="B177" t="s">
        <v>59</v>
      </c>
      <c r="C177" s="1">
        <v>38628</v>
      </c>
      <c r="D177" s="4">
        <v>0</v>
      </c>
      <c r="E177">
        <v>46000</v>
      </c>
      <c r="F177">
        <v>19292</v>
      </c>
    </row>
    <row r="178" spans="1:6" x14ac:dyDescent="0.45">
      <c r="A178" t="s">
        <v>48</v>
      </c>
      <c r="B178" t="s">
        <v>59</v>
      </c>
      <c r="C178" s="1">
        <v>38635</v>
      </c>
      <c r="D178" s="4">
        <v>0</v>
      </c>
      <c r="E178">
        <v>44409.99</v>
      </c>
      <c r="F178">
        <v>6728</v>
      </c>
    </row>
    <row r="179" spans="1:6" x14ac:dyDescent="0.45">
      <c r="A179" t="s">
        <v>48</v>
      </c>
      <c r="B179" t="s">
        <v>59</v>
      </c>
      <c r="C179" s="1">
        <v>38642</v>
      </c>
      <c r="D179" s="4">
        <v>0</v>
      </c>
      <c r="E179">
        <v>43400</v>
      </c>
      <c r="F179">
        <v>6424</v>
      </c>
    </row>
    <row r="180" spans="1:6" x14ac:dyDescent="0.45">
      <c r="A180" t="s">
        <v>48</v>
      </c>
      <c r="B180" t="s">
        <v>59</v>
      </c>
      <c r="C180" s="1">
        <v>38649</v>
      </c>
      <c r="D180" s="4">
        <v>0</v>
      </c>
      <c r="E180">
        <v>44900</v>
      </c>
      <c r="F180">
        <v>5188</v>
      </c>
    </row>
    <row r="181" spans="1:6" x14ac:dyDescent="0.45">
      <c r="A181" t="s">
        <v>48</v>
      </c>
      <c r="B181" t="s">
        <v>59</v>
      </c>
      <c r="C181" s="1">
        <v>38656</v>
      </c>
      <c r="D181" s="4">
        <v>0</v>
      </c>
      <c r="E181">
        <v>47000</v>
      </c>
      <c r="F181">
        <v>6869</v>
      </c>
    </row>
    <row r="182" spans="1:6" x14ac:dyDescent="0.45">
      <c r="A182" t="s">
        <v>48</v>
      </c>
      <c r="B182" t="s">
        <v>59</v>
      </c>
      <c r="C182" s="1">
        <v>38663</v>
      </c>
      <c r="D182" s="4">
        <v>0</v>
      </c>
      <c r="E182">
        <v>48000</v>
      </c>
      <c r="F182">
        <v>5495</v>
      </c>
    </row>
    <row r="183" spans="1:6" x14ac:dyDescent="0.45">
      <c r="A183" t="s">
        <v>48</v>
      </c>
      <c r="B183" t="s">
        <v>59</v>
      </c>
      <c r="C183" s="1">
        <v>38670</v>
      </c>
      <c r="D183" s="4">
        <v>0</v>
      </c>
      <c r="E183">
        <v>47781</v>
      </c>
      <c r="F183">
        <v>5308</v>
      </c>
    </row>
    <row r="184" spans="1:6" x14ac:dyDescent="0.45">
      <c r="A184" t="s">
        <v>48</v>
      </c>
      <c r="B184" t="s">
        <v>59</v>
      </c>
      <c r="C184" s="1">
        <v>38677</v>
      </c>
      <c r="D184" s="4">
        <v>0</v>
      </c>
      <c r="E184">
        <v>49580</v>
      </c>
      <c r="F184">
        <v>8666</v>
      </c>
    </row>
    <row r="185" spans="1:6" x14ac:dyDescent="0.45">
      <c r="A185" t="s">
        <v>48</v>
      </c>
      <c r="B185" t="s">
        <v>59</v>
      </c>
      <c r="C185" s="1">
        <v>38684</v>
      </c>
      <c r="D185" s="4">
        <v>0</v>
      </c>
      <c r="E185">
        <v>54200</v>
      </c>
      <c r="F185">
        <v>11758</v>
      </c>
    </row>
    <row r="186" spans="1:6" x14ac:dyDescent="0.45">
      <c r="A186" t="s">
        <v>48</v>
      </c>
      <c r="B186" t="s">
        <v>59</v>
      </c>
      <c r="C186" s="1">
        <v>38691</v>
      </c>
      <c r="D186" s="4">
        <v>0</v>
      </c>
      <c r="E186">
        <v>55800</v>
      </c>
      <c r="F186">
        <v>7710</v>
      </c>
    </row>
    <row r="187" spans="1:6" x14ac:dyDescent="0.45">
      <c r="A187" t="s">
        <v>48</v>
      </c>
      <c r="B187" t="s">
        <v>59</v>
      </c>
      <c r="C187" s="1">
        <v>38698</v>
      </c>
      <c r="D187" s="4">
        <v>0</v>
      </c>
      <c r="E187">
        <v>60875</v>
      </c>
      <c r="F187">
        <v>10669</v>
      </c>
    </row>
    <row r="188" spans="1:6" x14ac:dyDescent="0.45">
      <c r="A188" t="s">
        <v>48</v>
      </c>
      <c r="B188" t="s">
        <v>59</v>
      </c>
      <c r="C188" s="1">
        <v>38705</v>
      </c>
      <c r="D188" s="4">
        <v>0</v>
      </c>
      <c r="E188">
        <v>67600</v>
      </c>
      <c r="F188">
        <v>13595</v>
      </c>
    </row>
    <row r="189" spans="1:6" x14ac:dyDescent="0.45">
      <c r="A189" t="s">
        <v>48</v>
      </c>
      <c r="B189" t="s">
        <v>59</v>
      </c>
      <c r="C189" s="1">
        <v>38712</v>
      </c>
      <c r="D189" s="4">
        <v>0</v>
      </c>
      <c r="E189">
        <v>68950</v>
      </c>
      <c r="F189">
        <v>4301</v>
      </c>
    </row>
    <row r="190" spans="1:6" x14ac:dyDescent="0.45">
      <c r="A190" t="s">
        <v>48</v>
      </c>
      <c r="B190" t="s">
        <v>59</v>
      </c>
      <c r="C190" s="1">
        <v>38726</v>
      </c>
      <c r="D190" s="4">
        <v>0</v>
      </c>
      <c r="E190">
        <v>76500</v>
      </c>
      <c r="F190">
        <v>19299</v>
      </c>
    </row>
    <row r="191" spans="1:6" x14ac:dyDescent="0.45">
      <c r="A191" t="s">
        <v>48</v>
      </c>
      <c r="B191" t="s">
        <v>59</v>
      </c>
      <c r="C191" s="1">
        <v>38733</v>
      </c>
      <c r="D191" s="4">
        <v>0</v>
      </c>
      <c r="E191">
        <v>76401</v>
      </c>
      <c r="F191">
        <v>17216</v>
      </c>
    </row>
    <row r="192" spans="1:6" x14ac:dyDescent="0.45">
      <c r="A192" t="s">
        <v>48</v>
      </c>
      <c r="B192" t="s">
        <v>59</v>
      </c>
      <c r="C192" s="1">
        <v>38740</v>
      </c>
      <c r="D192" s="4">
        <v>0</v>
      </c>
      <c r="E192">
        <v>75600</v>
      </c>
      <c r="F192">
        <v>7035</v>
      </c>
    </row>
    <row r="193" spans="1:6" x14ac:dyDescent="0.45">
      <c r="A193" t="s">
        <v>48</v>
      </c>
      <c r="B193" t="s">
        <v>59</v>
      </c>
      <c r="C193" s="1">
        <v>38747</v>
      </c>
      <c r="D193" s="4">
        <v>0</v>
      </c>
      <c r="E193">
        <v>67700</v>
      </c>
      <c r="F193">
        <v>15014</v>
      </c>
    </row>
    <row r="194" spans="1:6" x14ac:dyDescent="0.45">
      <c r="A194" t="s">
        <v>48</v>
      </c>
      <c r="B194" t="s">
        <v>59</v>
      </c>
      <c r="C194" s="1">
        <v>38754</v>
      </c>
      <c r="D194" s="4">
        <v>0</v>
      </c>
      <c r="E194">
        <v>68310</v>
      </c>
      <c r="F194">
        <v>8245</v>
      </c>
    </row>
    <row r="195" spans="1:6" x14ac:dyDescent="0.45">
      <c r="A195" t="s">
        <v>48</v>
      </c>
      <c r="B195" t="s">
        <v>59</v>
      </c>
      <c r="C195" s="1">
        <v>38761</v>
      </c>
      <c r="D195" s="4">
        <v>0</v>
      </c>
      <c r="E195">
        <v>73294</v>
      </c>
      <c r="F195">
        <v>12284</v>
      </c>
    </row>
    <row r="196" spans="1:6" x14ac:dyDescent="0.45">
      <c r="A196" t="s">
        <v>48</v>
      </c>
      <c r="B196" t="s">
        <v>59</v>
      </c>
      <c r="C196" s="1">
        <v>38768</v>
      </c>
      <c r="D196" s="4">
        <v>0</v>
      </c>
      <c r="E196">
        <v>73200.09</v>
      </c>
      <c r="F196">
        <v>9486</v>
      </c>
    </row>
    <row r="197" spans="1:6" x14ac:dyDescent="0.45">
      <c r="A197" t="s">
        <v>48</v>
      </c>
      <c r="B197" t="s">
        <v>59</v>
      </c>
      <c r="C197" s="1">
        <v>38775</v>
      </c>
      <c r="D197" s="4">
        <v>0</v>
      </c>
      <c r="E197">
        <v>68650</v>
      </c>
      <c r="F197">
        <v>11589</v>
      </c>
    </row>
    <row r="198" spans="1:6" x14ac:dyDescent="0.45">
      <c r="A198" t="s">
        <v>48</v>
      </c>
      <c r="B198" t="s">
        <v>59</v>
      </c>
      <c r="C198" s="1">
        <v>38782</v>
      </c>
      <c r="D198" s="4">
        <v>0</v>
      </c>
      <c r="E198">
        <v>60229.99</v>
      </c>
      <c r="F198">
        <v>15389</v>
      </c>
    </row>
    <row r="199" spans="1:6" x14ac:dyDescent="0.45">
      <c r="A199" t="s">
        <v>48</v>
      </c>
      <c r="B199" t="s">
        <v>59</v>
      </c>
      <c r="C199" s="1">
        <v>38789</v>
      </c>
      <c r="D199" s="4">
        <v>0</v>
      </c>
      <c r="E199">
        <v>62450</v>
      </c>
      <c r="F199">
        <v>11483</v>
      </c>
    </row>
    <row r="200" spans="1:6" x14ac:dyDescent="0.45">
      <c r="A200" t="s">
        <v>48</v>
      </c>
      <c r="B200" t="s">
        <v>59</v>
      </c>
      <c r="C200" s="1">
        <v>38796</v>
      </c>
      <c r="D200" s="4">
        <v>0</v>
      </c>
      <c r="E200">
        <v>61500</v>
      </c>
      <c r="F200">
        <v>25895</v>
      </c>
    </row>
    <row r="201" spans="1:6" x14ac:dyDescent="0.45">
      <c r="A201" t="s">
        <v>48</v>
      </c>
      <c r="B201" t="s">
        <v>59</v>
      </c>
      <c r="C201" s="1">
        <v>38803</v>
      </c>
      <c r="D201" s="4">
        <v>0</v>
      </c>
      <c r="E201">
        <v>63500</v>
      </c>
      <c r="F201">
        <v>19034</v>
      </c>
    </row>
    <row r="202" spans="1:6" x14ac:dyDescent="0.45">
      <c r="A202" t="s">
        <v>48</v>
      </c>
      <c r="B202" t="s">
        <v>59</v>
      </c>
      <c r="C202" s="1">
        <v>38810</v>
      </c>
      <c r="D202" s="4">
        <v>0</v>
      </c>
      <c r="E202">
        <v>64100</v>
      </c>
      <c r="F202">
        <v>11527</v>
      </c>
    </row>
    <row r="203" spans="1:6" x14ac:dyDescent="0.45">
      <c r="A203" t="s">
        <v>48</v>
      </c>
      <c r="B203" t="s">
        <v>59</v>
      </c>
      <c r="C203" s="1">
        <v>38817</v>
      </c>
      <c r="D203" s="4">
        <v>0</v>
      </c>
      <c r="E203">
        <v>63250</v>
      </c>
      <c r="F203">
        <v>10586</v>
      </c>
    </row>
    <row r="204" spans="1:6" x14ac:dyDescent="0.45">
      <c r="A204" t="s">
        <v>48</v>
      </c>
      <c r="B204" t="s">
        <v>59</v>
      </c>
      <c r="C204" s="1">
        <v>38824</v>
      </c>
      <c r="D204" s="4">
        <v>0</v>
      </c>
      <c r="E204">
        <v>61520</v>
      </c>
      <c r="F204">
        <v>9357</v>
      </c>
    </row>
    <row r="205" spans="1:6" x14ac:dyDescent="0.45">
      <c r="A205" t="s">
        <v>48</v>
      </c>
      <c r="B205" t="s">
        <v>59</v>
      </c>
      <c r="C205" s="1">
        <v>38831</v>
      </c>
      <c r="D205" s="4">
        <v>0</v>
      </c>
      <c r="E205">
        <v>59689.99</v>
      </c>
      <c r="F205">
        <v>21203</v>
      </c>
    </row>
    <row r="206" spans="1:6" x14ac:dyDescent="0.45">
      <c r="A206" t="s">
        <v>48</v>
      </c>
      <c r="B206" t="s">
        <v>59</v>
      </c>
      <c r="C206" s="1">
        <v>38838</v>
      </c>
      <c r="D206" s="4">
        <v>0</v>
      </c>
      <c r="E206">
        <v>55800</v>
      </c>
      <c r="F206">
        <v>18147</v>
      </c>
    </row>
    <row r="207" spans="1:6" x14ac:dyDescent="0.45">
      <c r="A207" t="s">
        <v>48</v>
      </c>
      <c r="B207" t="s">
        <v>59</v>
      </c>
      <c r="C207" s="1">
        <v>38971</v>
      </c>
      <c r="D207" s="4">
        <v>0</v>
      </c>
      <c r="E207">
        <v>53550</v>
      </c>
      <c r="F207">
        <v>4674</v>
      </c>
    </row>
    <row r="208" spans="1:6" x14ac:dyDescent="0.45">
      <c r="A208" t="s">
        <v>48</v>
      </c>
      <c r="B208" t="s">
        <v>59</v>
      </c>
      <c r="C208" s="1">
        <v>38978</v>
      </c>
      <c r="D208" s="4">
        <v>0</v>
      </c>
      <c r="E208">
        <v>47650</v>
      </c>
      <c r="F208">
        <v>10367</v>
      </c>
    </row>
    <row r="209" spans="1:6" x14ac:dyDescent="0.45">
      <c r="A209" t="s">
        <v>48</v>
      </c>
      <c r="B209" t="s">
        <v>59</v>
      </c>
      <c r="C209" s="1">
        <v>38985</v>
      </c>
      <c r="D209" s="4">
        <v>0</v>
      </c>
      <c r="E209">
        <v>51900</v>
      </c>
      <c r="F209">
        <v>14470</v>
      </c>
    </row>
    <row r="210" spans="1:6" x14ac:dyDescent="0.45">
      <c r="A210" t="s">
        <v>48</v>
      </c>
      <c r="B210" t="s">
        <v>59</v>
      </c>
      <c r="C210" s="1">
        <v>38992</v>
      </c>
      <c r="D210" s="4">
        <v>0</v>
      </c>
      <c r="E210">
        <v>58000</v>
      </c>
      <c r="F210">
        <v>21283</v>
      </c>
    </row>
    <row r="211" spans="1:6" x14ac:dyDescent="0.45">
      <c r="A211" t="s">
        <v>48</v>
      </c>
      <c r="B211" t="s">
        <v>59</v>
      </c>
      <c r="C211" s="1">
        <v>38999</v>
      </c>
      <c r="D211" s="4">
        <v>0</v>
      </c>
      <c r="E211">
        <v>59649.98</v>
      </c>
      <c r="F211">
        <v>9555</v>
      </c>
    </row>
    <row r="212" spans="1:6" x14ac:dyDescent="0.45">
      <c r="A212" t="s">
        <v>48</v>
      </c>
      <c r="B212" t="s">
        <v>59</v>
      </c>
      <c r="C212" s="1">
        <v>39006</v>
      </c>
      <c r="D212" s="4">
        <v>0</v>
      </c>
      <c r="E212">
        <v>59100</v>
      </c>
      <c r="F212">
        <v>7086</v>
      </c>
    </row>
    <row r="213" spans="1:6" x14ac:dyDescent="0.45">
      <c r="A213" t="s">
        <v>48</v>
      </c>
      <c r="B213" t="s">
        <v>59</v>
      </c>
      <c r="C213" s="1">
        <v>39013</v>
      </c>
      <c r="D213" s="4">
        <v>0</v>
      </c>
      <c r="E213">
        <v>58100</v>
      </c>
      <c r="F213">
        <v>5563</v>
      </c>
    </row>
    <row r="214" spans="1:6" x14ac:dyDescent="0.45">
      <c r="A214" t="s">
        <v>48</v>
      </c>
      <c r="B214" t="s">
        <v>59</v>
      </c>
      <c r="C214" s="1">
        <v>39020</v>
      </c>
      <c r="D214" s="4">
        <v>0</v>
      </c>
      <c r="E214">
        <v>56800</v>
      </c>
      <c r="F214">
        <v>6629</v>
      </c>
    </row>
    <row r="215" spans="1:6" x14ac:dyDescent="0.45">
      <c r="A215" t="s">
        <v>48</v>
      </c>
      <c r="B215" t="s">
        <v>59</v>
      </c>
      <c r="C215" s="1">
        <v>39027</v>
      </c>
      <c r="D215" s="4">
        <v>0</v>
      </c>
      <c r="E215">
        <v>61800</v>
      </c>
      <c r="F215">
        <v>16071</v>
      </c>
    </row>
    <row r="216" spans="1:6" x14ac:dyDescent="0.45">
      <c r="A216" t="s">
        <v>48</v>
      </c>
      <c r="B216" t="s">
        <v>59</v>
      </c>
      <c r="C216" s="1">
        <v>39034</v>
      </c>
      <c r="D216" s="4">
        <v>0</v>
      </c>
      <c r="E216">
        <v>65947</v>
      </c>
      <c r="F216">
        <v>25179</v>
      </c>
    </row>
    <row r="217" spans="1:6" x14ac:dyDescent="0.45">
      <c r="A217" t="s">
        <v>48</v>
      </c>
      <c r="B217" t="s">
        <v>59</v>
      </c>
      <c r="C217" s="1">
        <v>39041</v>
      </c>
      <c r="D217" s="4">
        <v>0</v>
      </c>
      <c r="E217">
        <v>63340</v>
      </c>
      <c r="F217">
        <v>10339</v>
      </c>
    </row>
    <row r="218" spans="1:6" x14ac:dyDescent="0.45">
      <c r="A218" t="s">
        <v>48</v>
      </c>
      <c r="B218" t="s">
        <v>59</v>
      </c>
      <c r="C218" s="1">
        <v>39048</v>
      </c>
      <c r="D218" s="4">
        <v>0</v>
      </c>
      <c r="E218">
        <v>63399.98</v>
      </c>
      <c r="F218">
        <v>13295</v>
      </c>
    </row>
    <row r="219" spans="1:6" x14ac:dyDescent="0.45">
      <c r="A219" t="s">
        <v>48</v>
      </c>
      <c r="B219" t="s">
        <v>59</v>
      </c>
      <c r="C219" s="1">
        <v>39055</v>
      </c>
      <c r="D219" s="4">
        <v>0</v>
      </c>
      <c r="E219">
        <v>63950</v>
      </c>
      <c r="F219">
        <v>14845</v>
      </c>
    </row>
    <row r="220" spans="1:6" x14ac:dyDescent="0.45">
      <c r="A220" t="s">
        <v>48</v>
      </c>
      <c r="B220" t="s">
        <v>59</v>
      </c>
      <c r="C220" s="1">
        <v>39062</v>
      </c>
      <c r="D220" s="4">
        <v>0</v>
      </c>
      <c r="E220">
        <v>61700</v>
      </c>
      <c r="F220">
        <v>7987</v>
      </c>
    </row>
    <row r="221" spans="1:6" x14ac:dyDescent="0.45">
      <c r="A221" t="s">
        <v>48</v>
      </c>
      <c r="B221" t="s">
        <v>59</v>
      </c>
      <c r="C221" s="1">
        <v>39069</v>
      </c>
      <c r="D221" s="4">
        <v>0</v>
      </c>
      <c r="E221">
        <v>58580</v>
      </c>
      <c r="F221">
        <v>10850</v>
      </c>
    </row>
    <row r="222" spans="1:6" x14ac:dyDescent="0.45">
      <c r="A222" t="s">
        <v>48</v>
      </c>
      <c r="B222" t="s">
        <v>59</v>
      </c>
      <c r="C222" s="1">
        <v>39076</v>
      </c>
      <c r="D222" s="4">
        <v>0</v>
      </c>
      <c r="E222">
        <v>59951</v>
      </c>
      <c r="F222">
        <v>5930</v>
      </c>
    </row>
    <row r="223" spans="1:6" x14ac:dyDescent="0.45">
      <c r="A223" t="s">
        <v>48</v>
      </c>
      <c r="B223" t="s">
        <v>59</v>
      </c>
      <c r="C223" s="1">
        <v>39090</v>
      </c>
      <c r="D223" s="4">
        <v>0</v>
      </c>
      <c r="E223">
        <v>57200</v>
      </c>
      <c r="F223">
        <v>12036</v>
      </c>
    </row>
    <row r="224" spans="1:6" x14ac:dyDescent="0.45">
      <c r="A224" t="s">
        <v>48</v>
      </c>
      <c r="B224" t="s">
        <v>59</v>
      </c>
      <c r="C224" s="1">
        <v>39097</v>
      </c>
      <c r="D224" s="4">
        <v>0</v>
      </c>
      <c r="E224">
        <v>57750</v>
      </c>
      <c r="F224">
        <v>12952</v>
      </c>
    </row>
    <row r="225" spans="1:6" x14ac:dyDescent="0.45">
      <c r="A225" t="s">
        <v>48</v>
      </c>
      <c r="B225" t="s">
        <v>59</v>
      </c>
      <c r="C225" s="1">
        <v>39104</v>
      </c>
      <c r="D225" s="4">
        <v>0</v>
      </c>
      <c r="E225">
        <v>62500</v>
      </c>
      <c r="F225">
        <v>19786</v>
      </c>
    </row>
    <row r="226" spans="1:6" x14ac:dyDescent="0.45">
      <c r="A226" t="s">
        <v>48</v>
      </c>
      <c r="B226" t="s">
        <v>59</v>
      </c>
      <c r="C226" s="1">
        <v>39111</v>
      </c>
      <c r="D226" s="4">
        <v>0</v>
      </c>
      <c r="E226">
        <v>63600</v>
      </c>
      <c r="F226">
        <v>13788</v>
      </c>
    </row>
    <row r="227" spans="1:6" x14ac:dyDescent="0.45">
      <c r="A227" t="s">
        <v>48</v>
      </c>
      <c r="B227" t="s">
        <v>59</v>
      </c>
      <c r="C227" s="1">
        <v>39118</v>
      </c>
      <c r="D227" s="4">
        <v>0</v>
      </c>
      <c r="E227">
        <v>64492.85</v>
      </c>
      <c r="F227">
        <v>18367</v>
      </c>
    </row>
    <row r="228" spans="1:6" x14ac:dyDescent="0.45">
      <c r="A228" t="s">
        <v>48</v>
      </c>
      <c r="B228" t="s">
        <v>59</v>
      </c>
      <c r="C228" s="1">
        <v>39125</v>
      </c>
      <c r="D228" s="4">
        <v>0</v>
      </c>
      <c r="E228">
        <v>62003</v>
      </c>
      <c r="F228">
        <v>9262</v>
      </c>
    </row>
    <row r="229" spans="1:6" x14ac:dyDescent="0.45">
      <c r="A229" t="s">
        <v>48</v>
      </c>
      <c r="B229" t="s">
        <v>59</v>
      </c>
      <c r="C229" s="1">
        <v>39132</v>
      </c>
      <c r="D229" s="4">
        <v>0</v>
      </c>
      <c r="E229">
        <v>60790</v>
      </c>
      <c r="F229">
        <v>7075</v>
      </c>
    </row>
    <row r="230" spans="1:6" x14ac:dyDescent="0.45">
      <c r="A230" t="s">
        <v>48</v>
      </c>
      <c r="B230" t="s">
        <v>59</v>
      </c>
      <c r="C230" s="1">
        <v>39139</v>
      </c>
      <c r="D230" s="4">
        <v>0</v>
      </c>
      <c r="E230">
        <v>55750</v>
      </c>
      <c r="F230">
        <v>24802</v>
      </c>
    </row>
    <row r="231" spans="1:6" x14ac:dyDescent="0.45">
      <c r="A231" t="s">
        <v>48</v>
      </c>
      <c r="B231" t="s">
        <v>59</v>
      </c>
      <c r="C231" s="1">
        <v>39146</v>
      </c>
      <c r="D231" s="4">
        <v>0</v>
      </c>
      <c r="E231">
        <v>54700</v>
      </c>
      <c r="F231">
        <v>11095</v>
      </c>
    </row>
    <row r="232" spans="1:6" x14ac:dyDescent="0.45">
      <c r="A232" t="s">
        <v>48</v>
      </c>
      <c r="B232" t="s">
        <v>59</v>
      </c>
      <c r="C232" s="1">
        <v>39153</v>
      </c>
      <c r="D232" s="4">
        <v>0</v>
      </c>
      <c r="E232">
        <v>53984.85</v>
      </c>
      <c r="F232">
        <v>14798</v>
      </c>
    </row>
    <row r="233" spans="1:6" x14ac:dyDescent="0.45">
      <c r="A233" t="s">
        <v>48</v>
      </c>
      <c r="B233" t="s">
        <v>59</v>
      </c>
      <c r="C233" s="1">
        <v>39160</v>
      </c>
      <c r="D233" s="4">
        <v>0</v>
      </c>
      <c r="E233">
        <v>55899.99</v>
      </c>
      <c r="F233">
        <v>16773</v>
      </c>
    </row>
    <row r="234" spans="1:6" x14ac:dyDescent="0.45">
      <c r="A234" t="s">
        <v>48</v>
      </c>
      <c r="B234" t="s">
        <v>59</v>
      </c>
      <c r="C234" s="1">
        <v>39167</v>
      </c>
      <c r="D234" s="4">
        <v>0</v>
      </c>
      <c r="E234">
        <v>53890</v>
      </c>
      <c r="F234">
        <v>13303</v>
      </c>
    </row>
    <row r="235" spans="1:6" x14ac:dyDescent="0.45">
      <c r="A235" t="s">
        <v>48</v>
      </c>
      <c r="B235" t="s">
        <v>59</v>
      </c>
      <c r="C235" s="1">
        <v>39174</v>
      </c>
      <c r="D235" s="4">
        <v>0</v>
      </c>
      <c r="E235">
        <v>52250.01</v>
      </c>
      <c r="F235">
        <v>12994</v>
      </c>
    </row>
    <row r="236" spans="1:6" x14ac:dyDescent="0.45">
      <c r="A236" t="s">
        <v>48</v>
      </c>
      <c r="B236" t="s">
        <v>59</v>
      </c>
      <c r="C236" s="1">
        <v>39181</v>
      </c>
      <c r="D236" s="4">
        <v>0</v>
      </c>
      <c r="E236">
        <v>51399.99</v>
      </c>
      <c r="F236">
        <v>14835</v>
      </c>
    </row>
    <row r="237" spans="1:6" x14ac:dyDescent="0.45">
      <c r="A237" t="s">
        <v>48</v>
      </c>
      <c r="B237" t="s">
        <v>59</v>
      </c>
      <c r="C237" s="1">
        <v>39188</v>
      </c>
      <c r="D237" s="4">
        <v>0</v>
      </c>
      <c r="E237">
        <v>53500</v>
      </c>
      <c r="F237">
        <v>83146</v>
      </c>
    </row>
    <row r="238" spans="1:6" x14ac:dyDescent="0.45">
      <c r="A238" t="s">
        <v>48</v>
      </c>
      <c r="B238" t="s">
        <v>59</v>
      </c>
      <c r="C238" s="1">
        <v>39195</v>
      </c>
      <c r="D238" s="4">
        <v>0</v>
      </c>
      <c r="E238">
        <v>49100</v>
      </c>
      <c r="F238">
        <v>25809</v>
      </c>
    </row>
    <row r="239" spans="1:6" x14ac:dyDescent="0.45">
      <c r="A239" t="s">
        <v>48</v>
      </c>
      <c r="B239" t="s">
        <v>59</v>
      </c>
      <c r="C239" s="1">
        <v>39202</v>
      </c>
      <c r="D239" s="4">
        <v>0</v>
      </c>
      <c r="E239">
        <v>49999.97</v>
      </c>
      <c r="F239">
        <v>6621</v>
      </c>
    </row>
    <row r="240" spans="1:6" x14ac:dyDescent="0.45">
      <c r="A240" t="s">
        <v>48</v>
      </c>
      <c r="B240" t="s">
        <v>59</v>
      </c>
      <c r="C240" s="1">
        <v>39209</v>
      </c>
      <c r="D240" s="4">
        <v>0</v>
      </c>
      <c r="E240">
        <v>46750</v>
      </c>
      <c r="F240">
        <v>7650</v>
      </c>
    </row>
    <row r="241" spans="1:6" x14ac:dyDescent="0.45">
      <c r="A241" t="s">
        <v>48</v>
      </c>
      <c r="B241" t="s">
        <v>59</v>
      </c>
      <c r="C241" s="1">
        <v>39216</v>
      </c>
      <c r="D241" s="4">
        <v>0</v>
      </c>
      <c r="E241">
        <v>46200</v>
      </c>
      <c r="F241">
        <v>11753</v>
      </c>
    </row>
    <row r="242" spans="1:6" x14ac:dyDescent="0.45">
      <c r="A242" t="s">
        <v>48</v>
      </c>
      <c r="B242" t="s">
        <v>59</v>
      </c>
      <c r="C242" s="1">
        <v>39223</v>
      </c>
      <c r="D242" s="4">
        <v>0</v>
      </c>
      <c r="E242">
        <v>41539</v>
      </c>
      <c r="F242">
        <v>24656</v>
      </c>
    </row>
    <row r="243" spans="1:6" x14ac:dyDescent="0.45">
      <c r="A243" t="s">
        <v>48</v>
      </c>
      <c r="B243" t="s">
        <v>59</v>
      </c>
      <c r="C243" s="1">
        <v>39230</v>
      </c>
      <c r="D243" s="4">
        <v>0</v>
      </c>
      <c r="E243">
        <v>40500</v>
      </c>
      <c r="F243">
        <v>32027</v>
      </c>
    </row>
    <row r="244" spans="1:6" x14ac:dyDescent="0.45">
      <c r="A244" t="s">
        <v>48</v>
      </c>
      <c r="B244" t="s">
        <v>59</v>
      </c>
      <c r="C244" s="1">
        <v>39237</v>
      </c>
      <c r="D244" s="4">
        <v>0</v>
      </c>
      <c r="E244">
        <v>37300</v>
      </c>
      <c r="F244">
        <v>18525</v>
      </c>
    </row>
    <row r="245" spans="1:6" x14ac:dyDescent="0.45">
      <c r="A245" t="s">
        <v>48</v>
      </c>
      <c r="B245" t="s">
        <v>59</v>
      </c>
      <c r="C245" s="1">
        <v>39244</v>
      </c>
      <c r="D245" s="4">
        <v>0</v>
      </c>
      <c r="E245">
        <v>41150</v>
      </c>
      <c r="F245">
        <v>22920</v>
      </c>
    </row>
    <row r="246" spans="1:6" x14ac:dyDescent="0.45">
      <c r="A246" t="s">
        <v>48</v>
      </c>
      <c r="B246" t="s">
        <v>59</v>
      </c>
      <c r="C246" s="1">
        <v>39251</v>
      </c>
      <c r="D246" s="4">
        <v>0</v>
      </c>
      <c r="E246">
        <v>42750</v>
      </c>
      <c r="F246">
        <v>34806</v>
      </c>
    </row>
    <row r="247" spans="1:6" x14ac:dyDescent="0.45">
      <c r="A247" t="s">
        <v>48</v>
      </c>
      <c r="B247" t="s">
        <v>59</v>
      </c>
      <c r="C247" s="1">
        <v>39258</v>
      </c>
      <c r="D247" s="4">
        <v>0</v>
      </c>
      <c r="E247">
        <v>42800</v>
      </c>
      <c r="F247">
        <v>17234</v>
      </c>
    </row>
    <row r="248" spans="1:6" x14ac:dyDescent="0.45">
      <c r="A248" t="s">
        <v>48</v>
      </c>
      <c r="B248" t="s">
        <v>59</v>
      </c>
      <c r="C248" s="1">
        <v>39265</v>
      </c>
      <c r="D248" s="4">
        <v>0</v>
      </c>
      <c r="E248">
        <v>42150</v>
      </c>
      <c r="F248">
        <v>13263</v>
      </c>
    </row>
    <row r="249" spans="1:6" x14ac:dyDescent="0.45">
      <c r="A249" t="s">
        <v>48</v>
      </c>
      <c r="B249" t="s">
        <v>59</v>
      </c>
      <c r="C249" s="1">
        <v>39272</v>
      </c>
      <c r="D249" s="4">
        <v>0</v>
      </c>
      <c r="E249">
        <v>44550</v>
      </c>
      <c r="F249">
        <v>33205</v>
      </c>
    </row>
    <row r="250" spans="1:6" x14ac:dyDescent="0.45">
      <c r="A250" t="s">
        <v>48</v>
      </c>
      <c r="B250" t="s">
        <v>59</v>
      </c>
      <c r="C250" s="1">
        <v>39279</v>
      </c>
      <c r="D250" s="4">
        <v>0</v>
      </c>
      <c r="E250">
        <v>49035</v>
      </c>
      <c r="F250">
        <v>62864</v>
      </c>
    </row>
    <row r="251" spans="1:6" x14ac:dyDescent="0.45">
      <c r="A251" t="s">
        <v>48</v>
      </c>
      <c r="B251" t="s">
        <v>59</v>
      </c>
      <c r="C251" s="1">
        <v>39286</v>
      </c>
      <c r="D251" s="4">
        <v>0</v>
      </c>
      <c r="E251">
        <v>46887.8</v>
      </c>
      <c r="F251">
        <v>35310</v>
      </c>
    </row>
    <row r="252" spans="1:6" x14ac:dyDescent="0.45">
      <c r="A252" t="s">
        <v>48</v>
      </c>
      <c r="B252" t="s">
        <v>59</v>
      </c>
      <c r="C252" s="1">
        <v>39293</v>
      </c>
      <c r="D252" s="4">
        <v>0</v>
      </c>
      <c r="E252">
        <v>46099.99</v>
      </c>
      <c r="F252">
        <v>22141</v>
      </c>
    </row>
    <row r="253" spans="1:6" x14ac:dyDescent="0.45">
      <c r="A253" t="s">
        <v>48</v>
      </c>
      <c r="B253" t="s">
        <v>59</v>
      </c>
      <c r="C253" s="1">
        <v>39300</v>
      </c>
      <c r="D253" s="4">
        <v>0</v>
      </c>
      <c r="E253">
        <v>43725</v>
      </c>
      <c r="F253">
        <v>14821</v>
      </c>
    </row>
    <row r="254" spans="1:6" x14ac:dyDescent="0.45">
      <c r="A254" t="s">
        <v>48</v>
      </c>
      <c r="B254" t="s">
        <v>59</v>
      </c>
      <c r="C254" s="1">
        <v>39307</v>
      </c>
      <c r="D254" s="4">
        <v>0</v>
      </c>
      <c r="E254">
        <v>41300.01</v>
      </c>
      <c r="F254">
        <v>21435</v>
      </c>
    </row>
    <row r="255" spans="1:6" x14ac:dyDescent="0.45">
      <c r="A255" t="s">
        <v>48</v>
      </c>
      <c r="B255" t="s">
        <v>59</v>
      </c>
      <c r="C255" s="1">
        <v>39314</v>
      </c>
      <c r="D255" s="4">
        <v>0</v>
      </c>
      <c r="E255">
        <v>39590</v>
      </c>
      <c r="F255">
        <v>15099</v>
      </c>
    </row>
    <row r="256" spans="1:6" x14ac:dyDescent="0.45">
      <c r="A256" t="s">
        <v>48</v>
      </c>
      <c r="B256" t="s">
        <v>59</v>
      </c>
      <c r="C256" s="1">
        <v>39321</v>
      </c>
      <c r="D256" s="4">
        <v>0</v>
      </c>
      <c r="E256">
        <v>38235.01</v>
      </c>
      <c r="F256">
        <v>23956</v>
      </c>
    </row>
    <row r="257" spans="1:6" x14ac:dyDescent="0.45">
      <c r="A257" t="s">
        <v>48</v>
      </c>
      <c r="B257" t="s">
        <v>59</v>
      </c>
      <c r="C257" s="1">
        <v>39328</v>
      </c>
      <c r="D257" s="4">
        <v>0</v>
      </c>
      <c r="E257">
        <v>40000</v>
      </c>
      <c r="F257">
        <v>45540</v>
      </c>
    </row>
    <row r="258" spans="1:6" x14ac:dyDescent="0.45">
      <c r="A258" t="s">
        <v>48</v>
      </c>
      <c r="B258" t="s">
        <v>59</v>
      </c>
      <c r="C258" s="1">
        <v>39335</v>
      </c>
      <c r="D258" s="4">
        <v>0</v>
      </c>
      <c r="E258">
        <v>41849</v>
      </c>
      <c r="F258">
        <v>33085</v>
      </c>
    </row>
    <row r="259" spans="1:6" x14ac:dyDescent="0.45">
      <c r="A259" t="s">
        <v>48</v>
      </c>
      <c r="B259" t="s">
        <v>59</v>
      </c>
      <c r="C259" s="1">
        <v>39342</v>
      </c>
      <c r="D259" s="4">
        <v>0</v>
      </c>
      <c r="E259">
        <v>41850</v>
      </c>
      <c r="F259">
        <v>26505</v>
      </c>
    </row>
    <row r="260" spans="1:6" x14ac:dyDescent="0.45">
      <c r="A260" t="s">
        <v>48</v>
      </c>
      <c r="B260" t="s">
        <v>59</v>
      </c>
      <c r="C260" s="1">
        <v>39349</v>
      </c>
      <c r="D260" s="4">
        <v>0</v>
      </c>
      <c r="E260">
        <v>45150</v>
      </c>
      <c r="F260">
        <v>37365</v>
      </c>
    </row>
    <row r="261" spans="1:6" x14ac:dyDescent="0.45">
      <c r="A261" t="s">
        <v>48</v>
      </c>
      <c r="B261" t="s">
        <v>59</v>
      </c>
      <c r="C261" s="1">
        <v>39356</v>
      </c>
      <c r="D261" s="4">
        <v>0</v>
      </c>
      <c r="E261">
        <v>47175</v>
      </c>
      <c r="F261">
        <v>44078</v>
      </c>
    </row>
    <row r="262" spans="1:6" x14ac:dyDescent="0.45">
      <c r="A262" t="s">
        <v>48</v>
      </c>
      <c r="B262" t="s">
        <v>59</v>
      </c>
      <c r="C262" s="1">
        <v>39363</v>
      </c>
      <c r="D262" s="4">
        <v>0</v>
      </c>
      <c r="E262">
        <v>46000</v>
      </c>
      <c r="F262">
        <v>55768</v>
      </c>
    </row>
    <row r="263" spans="1:6" x14ac:dyDescent="0.45">
      <c r="A263" t="s">
        <v>48</v>
      </c>
      <c r="B263" t="s">
        <v>59</v>
      </c>
      <c r="C263" s="1">
        <v>39370</v>
      </c>
      <c r="D263" s="4">
        <v>0</v>
      </c>
      <c r="E263">
        <v>43947.97</v>
      </c>
      <c r="F263">
        <v>27068</v>
      </c>
    </row>
    <row r="264" spans="1:6" x14ac:dyDescent="0.45">
      <c r="A264" t="s">
        <v>48</v>
      </c>
      <c r="B264" t="s">
        <v>59</v>
      </c>
      <c r="C264" s="1">
        <v>39377</v>
      </c>
      <c r="D264" s="4">
        <v>0</v>
      </c>
      <c r="E264">
        <v>45100</v>
      </c>
      <c r="F264">
        <v>30210</v>
      </c>
    </row>
    <row r="265" spans="1:6" x14ac:dyDescent="0.45">
      <c r="A265" t="s">
        <v>48</v>
      </c>
      <c r="B265" t="s">
        <v>59</v>
      </c>
      <c r="C265" s="1">
        <v>39384</v>
      </c>
      <c r="D265" s="4">
        <v>0</v>
      </c>
      <c r="E265">
        <v>47800.03</v>
      </c>
      <c r="F265">
        <v>72281</v>
      </c>
    </row>
    <row r="266" spans="1:6" x14ac:dyDescent="0.45">
      <c r="A266" t="s">
        <v>48</v>
      </c>
      <c r="B266" t="s">
        <v>59</v>
      </c>
      <c r="C266" s="1">
        <v>39391</v>
      </c>
      <c r="D266" s="4">
        <v>0</v>
      </c>
      <c r="E266">
        <v>48655</v>
      </c>
      <c r="F266">
        <v>79081</v>
      </c>
    </row>
    <row r="267" spans="1:6" x14ac:dyDescent="0.45">
      <c r="A267" t="s">
        <v>48</v>
      </c>
      <c r="B267" t="s">
        <v>59</v>
      </c>
      <c r="C267" s="1">
        <v>39398</v>
      </c>
      <c r="D267" s="4">
        <v>0</v>
      </c>
      <c r="E267">
        <v>47550</v>
      </c>
      <c r="F267">
        <v>63778</v>
      </c>
    </row>
    <row r="268" spans="1:6" x14ac:dyDescent="0.45">
      <c r="A268" t="s">
        <v>48</v>
      </c>
      <c r="B268" t="s">
        <v>59</v>
      </c>
      <c r="C268" s="1">
        <v>39405</v>
      </c>
      <c r="D268" s="4">
        <v>0</v>
      </c>
      <c r="E268">
        <v>44899</v>
      </c>
      <c r="F268">
        <v>43191</v>
      </c>
    </row>
    <row r="269" spans="1:6" x14ac:dyDescent="0.45">
      <c r="A269" t="s">
        <v>48</v>
      </c>
      <c r="B269" t="s">
        <v>59</v>
      </c>
      <c r="C269" s="1">
        <v>39412</v>
      </c>
      <c r="D269" s="4">
        <v>0</v>
      </c>
      <c r="E269">
        <v>46400</v>
      </c>
      <c r="F269">
        <v>38205</v>
      </c>
    </row>
    <row r="270" spans="1:6" x14ac:dyDescent="0.45">
      <c r="A270" t="s">
        <v>48</v>
      </c>
      <c r="B270" t="s">
        <v>59</v>
      </c>
      <c r="C270" s="1">
        <v>39419</v>
      </c>
      <c r="D270" s="4">
        <v>0</v>
      </c>
      <c r="E270">
        <v>47389</v>
      </c>
      <c r="F270">
        <v>37308</v>
      </c>
    </row>
    <row r="271" spans="1:6" x14ac:dyDescent="0.45">
      <c r="A271" t="s">
        <v>48</v>
      </c>
      <c r="B271" t="s">
        <v>59</v>
      </c>
      <c r="C271" s="1">
        <v>39426</v>
      </c>
      <c r="D271" s="4">
        <v>0</v>
      </c>
      <c r="E271">
        <v>49500</v>
      </c>
      <c r="F271">
        <v>110407</v>
      </c>
    </row>
    <row r="272" spans="1:6" x14ac:dyDescent="0.45">
      <c r="A272" t="s">
        <v>48</v>
      </c>
      <c r="B272" t="s">
        <v>59</v>
      </c>
      <c r="C272" s="1">
        <v>39433</v>
      </c>
      <c r="D272" s="4">
        <v>0</v>
      </c>
      <c r="E272">
        <v>49800</v>
      </c>
      <c r="F272">
        <v>39592</v>
      </c>
    </row>
    <row r="273" spans="1:6" x14ac:dyDescent="0.45">
      <c r="A273" t="s">
        <v>48</v>
      </c>
      <c r="B273" t="s">
        <v>59</v>
      </c>
      <c r="C273" s="1">
        <v>39440</v>
      </c>
      <c r="D273" s="4">
        <v>0</v>
      </c>
      <c r="E273">
        <v>48800</v>
      </c>
      <c r="F273">
        <v>27234</v>
      </c>
    </row>
    <row r="274" spans="1:6" x14ac:dyDescent="0.45">
      <c r="A274" t="s">
        <v>48</v>
      </c>
      <c r="B274" t="s">
        <v>59</v>
      </c>
      <c r="C274" s="1">
        <v>39454</v>
      </c>
      <c r="D274" s="4">
        <v>0</v>
      </c>
      <c r="E274">
        <v>48939</v>
      </c>
      <c r="F274">
        <v>18029</v>
      </c>
    </row>
    <row r="275" spans="1:6" x14ac:dyDescent="0.45">
      <c r="A275" t="s">
        <v>48</v>
      </c>
      <c r="B275" t="s">
        <v>59</v>
      </c>
      <c r="C275" s="1">
        <v>39461</v>
      </c>
      <c r="D275" s="4">
        <v>0</v>
      </c>
      <c r="E275">
        <v>46980</v>
      </c>
      <c r="F275">
        <v>27682</v>
      </c>
    </row>
    <row r="276" spans="1:6" x14ac:dyDescent="0.45">
      <c r="A276" t="s">
        <v>48</v>
      </c>
      <c r="B276" t="s">
        <v>59</v>
      </c>
      <c r="C276" s="1">
        <v>39468</v>
      </c>
      <c r="D276" s="4">
        <v>0</v>
      </c>
      <c r="E276">
        <v>41401</v>
      </c>
      <c r="F276">
        <v>31021</v>
      </c>
    </row>
    <row r="277" spans="1:6" x14ac:dyDescent="0.45">
      <c r="A277" t="s">
        <v>48</v>
      </c>
      <c r="B277" t="s">
        <v>59</v>
      </c>
      <c r="C277" s="1">
        <v>39475</v>
      </c>
      <c r="D277" s="4">
        <v>0</v>
      </c>
      <c r="E277">
        <v>42700</v>
      </c>
      <c r="F277">
        <v>22673</v>
      </c>
    </row>
    <row r="278" spans="1:6" x14ac:dyDescent="0.45">
      <c r="A278" t="s">
        <v>48</v>
      </c>
      <c r="B278" t="s">
        <v>59</v>
      </c>
      <c r="C278" s="1">
        <v>39482</v>
      </c>
      <c r="D278" s="4">
        <v>0</v>
      </c>
      <c r="E278">
        <v>39000</v>
      </c>
      <c r="F278">
        <v>31761</v>
      </c>
    </row>
    <row r="279" spans="1:6" x14ac:dyDescent="0.45">
      <c r="A279" t="s">
        <v>48</v>
      </c>
      <c r="B279" t="s">
        <v>59</v>
      </c>
      <c r="C279" s="1">
        <v>39489</v>
      </c>
      <c r="D279" s="4">
        <v>0</v>
      </c>
      <c r="E279">
        <v>40000</v>
      </c>
      <c r="F279">
        <v>40558</v>
      </c>
    </row>
    <row r="280" spans="1:6" x14ac:dyDescent="0.45">
      <c r="A280" t="s">
        <v>48</v>
      </c>
      <c r="B280" t="s">
        <v>59</v>
      </c>
      <c r="C280" s="1">
        <v>39496</v>
      </c>
      <c r="D280" s="4">
        <v>0</v>
      </c>
      <c r="E280">
        <v>37870</v>
      </c>
      <c r="F280">
        <v>40928</v>
      </c>
    </row>
    <row r="281" spans="1:6" x14ac:dyDescent="0.45">
      <c r="A281" t="s">
        <v>48</v>
      </c>
      <c r="B281" t="s">
        <v>59</v>
      </c>
      <c r="C281" s="1">
        <v>39503</v>
      </c>
      <c r="D281" s="4">
        <v>0</v>
      </c>
      <c r="E281">
        <v>34015.01</v>
      </c>
      <c r="F281">
        <v>51371</v>
      </c>
    </row>
    <row r="282" spans="1:6" x14ac:dyDescent="0.45">
      <c r="A282" t="s">
        <v>48</v>
      </c>
      <c r="B282" t="s">
        <v>59</v>
      </c>
      <c r="C282" s="1">
        <v>39510</v>
      </c>
      <c r="D282" s="4">
        <v>0</v>
      </c>
      <c r="E282">
        <v>31621.11</v>
      </c>
      <c r="F282">
        <v>61166</v>
      </c>
    </row>
    <row r="283" spans="1:6" x14ac:dyDescent="0.45">
      <c r="A283" t="s">
        <v>48</v>
      </c>
      <c r="B283" t="s">
        <v>59</v>
      </c>
      <c r="C283" s="1">
        <v>39517</v>
      </c>
      <c r="D283" s="4">
        <v>0</v>
      </c>
      <c r="E283">
        <v>33530</v>
      </c>
      <c r="F283">
        <v>38359</v>
      </c>
    </row>
    <row r="284" spans="1:6" x14ac:dyDescent="0.45">
      <c r="A284" t="s">
        <v>48</v>
      </c>
      <c r="B284" t="s">
        <v>59</v>
      </c>
      <c r="C284" s="1">
        <v>39524</v>
      </c>
      <c r="D284" s="4">
        <v>0</v>
      </c>
      <c r="E284">
        <v>32090</v>
      </c>
      <c r="F284">
        <v>20950</v>
      </c>
    </row>
    <row r="285" spans="1:6" x14ac:dyDescent="0.45">
      <c r="A285" t="s">
        <v>48</v>
      </c>
      <c r="B285" t="s">
        <v>59</v>
      </c>
      <c r="C285" s="1">
        <v>39531</v>
      </c>
      <c r="D285" s="4">
        <v>0</v>
      </c>
      <c r="E285">
        <v>32930</v>
      </c>
      <c r="F285">
        <v>16790</v>
      </c>
    </row>
    <row r="286" spans="1:6" x14ac:dyDescent="0.45">
      <c r="A286" t="s">
        <v>48</v>
      </c>
      <c r="B286" t="s">
        <v>59</v>
      </c>
      <c r="C286" s="1">
        <v>39538</v>
      </c>
      <c r="D286" s="4">
        <v>0</v>
      </c>
      <c r="E286">
        <v>31565.02</v>
      </c>
      <c r="F286">
        <v>28016</v>
      </c>
    </row>
    <row r="287" spans="1:6" x14ac:dyDescent="0.45">
      <c r="A287" t="s">
        <v>48</v>
      </c>
      <c r="B287" t="s">
        <v>59</v>
      </c>
      <c r="C287" s="1">
        <v>39545</v>
      </c>
      <c r="D287" s="4">
        <v>0</v>
      </c>
      <c r="E287">
        <v>30850</v>
      </c>
      <c r="F287">
        <v>28433</v>
      </c>
    </row>
    <row r="288" spans="1:6" x14ac:dyDescent="0.45">
      <c r="A288" t="s">
        <v>48</v>
      </c>
      <c r="B288" t="s">
        <v>59</v>
      </c>
      <c r="C288" s="1">
        <v>39552</v>
      </c>
      <c r="D288" s="4">
        <v>0</v>
      </c>
      <c r="E288">
        <v>29690</v>
      </c>
      <c r="F288">
        <v>20050</v>
      </c>
    </row>
    <row r="289" spans="1:6" x14ac:dyDescent="0.45">
      <c r="A289" t="s">
        <v>48</v>
      </c>
      <c r="B289" t="s">
        <v>59</v>
      </c>
      <c r="C289" s="1">
        <v>39559</v>
      </c>
      <c r="D289" s="4">
        <v>0</v>
      </c>
      <c r="E289">
        <v>29602.33</v>
      </c>
      <c r="F289">
        <v>29399</v>
      </c>
    </row>
    <row r="290" spans="1:6" x14ac:dyDescent="0.45">
      <c r="A290" t="s">
        <v>48</v>
      </c>
      <c r="B290" t="s">
        <v>59</v>
      </c>
      <c r="C290" s="1">
        <v>39566</v>
      </c>
      <c r="D290" s="4">
        <v>0</v>
      </c>
      <c r="E290">
        <v>29579</v>
      </c>
      <c r="F290">
        <v>15655</v>
      </c>
    </row>
    <row r="291" spans="1:6" x14ac:dyDescent="0.45">
      <c r="A291" t="s">
        <v>48</v>
      </c>
      <c r="B291" t="s">
        <v>59</v>
      </c>
      <c r="C291" s="1">
        <v>39573</v>
      </c>
      <c r="D291" s="4">
        <v>0</v>
      </c>
      <c r="E291">
        <v>30900</v>
      </c>
      <c r="F291">
        <v>48674</v>
      </c>
    </row>
    <row r="292" spans="1:6" x14ac:dyDescent="0.45">
      <c r="A292" t="s">
        <v>48</v>
      </c>
      <c r="B292" t="s">
        <v>59</v>
      </c>
      <c r="C292" s="1">
        <v>39580</v>
      </c>
      <c r="D292" s="4">
        <v>0</v>
      </c>
      <c r="E292">
        <v>36399</v>
      </c>
      <c r="F292">
        <v>126371</v>
      </c>
    </row>
    <row r="293" spans="1:6" x14ac:dyDescent="0.45">
      <c r="A293" t="s">
        <v>48</v>
      </c>
      <c r="B293" t="s">
        <v>59</v>
      </c>
      <c r="C293" s="1">
        <v>39587</v>
      </c>
      <c r="D293" s="4">
        <v>0</v>
      </c>
      <c r="E293">
        <v>34250</v>
      </c>
      <c r="F293">
        <v>38011</v>
      </c>
    </row>
    <row r="294" spans="1:6" x14ac:dyDescent="0.45">
      <c r="A294" t="s">
        <v>48</v>
      </c>
      <c r="B294" t="s">
        <v>59</v>
      </c>
      <c r="C294" s="1">
        <v>39594</v>
      </c>
      <c r="D294" s="4">
        <v>0</v>
      </c>
      <c r="E294">
        <v>36489.99</v>
      </c>
      <c r="F294">
        <v>31769</v>
      </c>
    </row>
    <row r="295" spans="1:6" x14ac:dyDescent="0.45">
      <c r="A295" t="s">
        <v>48</v>
      </c>
      <c r="B295" t="s">
        <v>59</v>
      </c>
      <c r="C295" s="1">
        <v>39601</v>
      </c>
      <c r="D295" s="4">
        <v>0</v>
      </c>
      <c r="E295">
        <v>34707</v>
      </c>
      <c r="F295">
        <v>34495</v>
      </c>
    </row>
    <row r="296" spans="1:6" x14ac:dyDescent="0.45">
      <c r="A296" t="s">
        <v>48</v>
      </c>
      <c r="B296" t="s">
        <v>59</v>
      </c>
      <c r="C296" s="1">
        <v>39608</v>
      </c>
      <c r="D296" s="4">
        <v>0</v>
      </c>
      <c r="E296">
        <v>33810</v>
      </c>
      <c r="F296">
        <v>10729</v>
      </c>
    </row>
    <row r="297" spans="1:6" x14ac:dyDescent="0.45">
      <c r="A297" t="s">
        <v>48</v>
      </c>
      <c r="B297" t="s">
        <v>59</v>
      </c>
      <c r="C297" s="1">
        <v>39615</v>
      </c>
      <c r="D297" s="4">
        <v>0</v>
      </c>
      <c r="E297">
        <v>33100.11</v>
      </c>
      <c r="F297">
        <v>36393</v>
      </c>
    </row>
    <row r="298" spans="1:6" x14ac:dyDescent="0.45">
      <c r="A298" t="s">
        <v>48</v>
      </c>
      <c r="B298" t="s">
        <v>59</v>
      </c>
      <c r="C298" s="1">
        <v>39622</v>
      </c>
      <c r="D298" s="4">
        <v>0</v>
      </c>
      <c r="E298">
        <v>31900</v>
      </c>
      <c r="F298">
        <v>24367</v>
      </c>
    </row>
    <row r="299" spans="1:6" x14ac:dyDescent="0.45">
      <c r="A299" t="s">
        <v>48</v>
      </c>
      <c r="B299" t="s">
        <v>59</v>
      </c>
      <c r="C299" s="1">
        <v>39629</v>
      </c>
      <c r="D299" s="4">
        <v>0</v>
      </c>
      <c r="E299">
        <v>30244.99</v>
      </c>
      <c r="F299">
        <v>23068</v>
      </c>
    </row>
    <row r="300" spans="1:6" x14ac:dyDescent="0.45">
      <c r="A300" t="s">
        <v>48</v>
      </c>
      <c r="B300" t="s">
        <v>59</v>
      </c>
      <c r="C300" s="1">
        <v>39636</v>
      </c>
      <c r="D300" s="4">
        <v>0</v>
      </c>
      <c r="E300">
        <v>27460</v>
      </c>
      <c r="F300">
        <v>42567</v>
      </c>
    </row>
    <row r="301" spans="1:6" x14ac:dyDescent="0.45">
      <c r="A301" t="s">
        <v>48</v>
      </c>
      <c r="B301" t="s">
        <v>59</v>
      </c>
      <c r="C301" s="1">
        <v>39643</v>
      </c>
      <c r="D301" s="4">
        <v>0</v>
      </c>
      <c r="E301">
        <v>28150</v>
      </c>
      <c r="F301">
        <v>36788</v>
      </c>
    </row>
    <row r="302" spans="1:6" x14ac:dyDescent="0.45">
      <c r="A302" t="s">
        <v>48</v>
      </c>
      <c r="B302" t="s">
        <v>59</v>
      </c>
      <c r="C302" s="1">
        <v>39650</v>
      </c>
      <c r="D302" s="4">
        <v>0</v>
      </c>
      <c r="E302">
        <v>31700</v>
      </c>
      <c r="F302">
        <v>94434</v>
      </c>
    </row>
    <row r="303" spans="1:6" x14ac:dyDescent="0.45">
      <c r="A303" t="s">
        <v>48</v>
      </c>
      <c r="B303" t="s">
        <v>59</v>
      </c>
      <c r="C303" s="1">
        <v>39657</v>
      </c>
      <c r="D303" s="4">
        <v>0</v>
      </c>
      <c r="E303">
        <v>28999.99</v>
      </c>
      <c r="F303">
        <v>36889</v>
      </c>
    </row>
    <row r="304" spans="1:6" x14ac:dyDescent="0.45">
      <c r="A304" t="s">
        <v>48</v>
      </c>
      <c r="B304" t="s">
        <v>59</v>
      </c>
      <c r="C304" s="1">
        <v>39664</v>
      </c>
      <c r="D304" s="4">
        <v>0</v>
      </c>
      <c r="E304">
        <v>24707.01</v>
      </c>
      <c r="F304">
        <v>41985</v>
      </c>
    </row>
    <row r="305" spans="1:6" x14ac:dyDescent="0.45">
      <c r="A305" t="s">
        <v>48</v>
      </c>
      <c r="B305" t="s">
        <v>59</v>
      </c>
      <c r="C305" s="1">
        <v>39671</v>
      </c>
      <c r="D305" s="4">
        <v>0</v>
      </c>
      <c r="E305">
        <v>26350</v>
      </c>
      <c r="F305">
        <v>43448</v>
      </c>
    </row>
    <row r="306" spans="1:6" x14ac:dyDescent="0.45">
      <c r="A306" t="s">
        <v>48</v>
      </c>
      <c r="B306" t="s">
        <v>59</v>
      </c>
      <c r="C306" s="1">
        <v>39678</v>
      </c>
      <c r="D306" s="4">
        <v>0</v>
      </c>
      <c r="E306">
        <v>24800</v>
      </c>
      <c r="F306">
        <v>18794</v>
      </c>
    </row>
    <row r="307" spans="1:6" x14ac:dyDescent="0.45">
      <c r="A307" t="s">
        <v>48</v>
      </c>
      <c r="B307" t="s">
        <v>59</v>
      </c>
      <c r="C307" s="1">
        <v>39685</v>
      </c>
      <c r="D307" s="4">
        <v>0</v>
      </c>
      <c r="E307">
        <v>25210</v>
      </c>
      <c r="F307">
        <v>26221</v>
      </c>
    </row>
    <row r="308" spans="1:6" x14ac:dyDescent="0.45">
      <c r="A308" t="s">
        <v>48</v>
      </c>
      <c r="B308" t="s">
        <v>59</v>
      </c>
      <c r="C308" s="1">
        <v>39692</v>
      </c>
      <c r="D308" s="4">
        <v>0</v>
      </c>
      <c r="E308">
        <v>21290</v>
      </c>
      <c r="F308">
        <v>29487</v>
      </c>
    </row>
    <row r="309" spans="1:6" x14ac:dyDescent="0.45">
      <c r="A309" t="s">
        <v>48</v>
      </c>
      <c r="B309" t="s">
        <v>59</v>
      </c>
      <c r="C309" s="1">
        <v>39699</v>
      </c>
      <c r="D309" s="4">
        <v>0</v>
      </c>
      <c r="E309">
        <v>17200</v>
      </c>
      <c r="F309">
        <v>60422</v>
      </c>
    </row>
    <row r="310" spans="1:6" x14ac:dyDescent="0.45">
      <c r="A310" t="s">
        <v>48</v>
      </c>
      <c r="B310" t="s">
        <v>59</v>
      </c>
      <c r="C310" s="1">
        <v>39706</v>
      </c>
      <c r="D310" s="4">
        <v>0</v>
      </c>
      <c r="E310">
        <v>13776.96</v>
      </c>
      <c r="F310">
        <v>41344</v>
      </c>
    </row>
    <row r="311" spans="1:6" x14ac:dyDescent="0.45">
      <c r="A311" t="s">
        <v>48</v>
      </c>
      <c r="B311" t="s">
        <v>59</v>
      </c>
      <c r="C311" s="1">
        <v>39713</v>
      </c>
      <c r="D311" s="4">
        <v>0</v>
      </c>
      <c r="E311">
        <v>16900</v>
      </c>
      <c r="F311">
        <v>44489</v>
      </c>
    </row>
    <row r="312" spans="1:6" x14ac:dyDescent="0.45">
      <c r="A312" t="s">
        <v>48</v>
      </c>
      <c r="B312" t="s">
        <v>59</v>
      </c>
      <c r="C312" s="1">
        <v>39720</v>
      </c>
      <c r="D312" s="4">
        <v>0</v>
      </c>
      <c r="E312">
        <v>15000</v>
      </c>
      <c r="F312">
        <v>42369</v>
      </c>
    </row>
    <row r="313" spans="1:6" x14ac:dyDescent="0.45">
      <c r="A313" t="s">
        <v>48</v>
      </c>
      <c r="B313" t="s">
        <v>59</v>
      </c>
      <c r="C313" s="1">
        <v>39727</v>
      </c>
      <c r="D313" s="4">
        <v>0</v>
      </c>
      <c r="E313">
        <v>10700</v>
      </c>
      <c r="F313">
        <v>21349</v>
      </c>
    </row>
    <row r="314" spans="1:6" x14ac:dyDescent="0.45">
      <c r="A314" t="s">
        <v>48</v>
      </c>
      <c r="B314" t="s">
        <v>59</v>
      </c>
      <c r="C314" s="1">
        <v>39734</v>
      </c>
      <c r="D314" s="4">
        <v>0</v>
      </c>
      <c r="E314">
        <v>8898</v>
      </c>
      <c r="F314">
        <v>28879</v>
      </c>
    </row>
    <row r="315" spans="1:6" x14ac:dyDescent="0.45">
      <c r="A315" t="s">
        <v>48</v>
      </c>
      <c r="B315" t="s">
        <v>59</v>
      </c>
      <c r="C315" s="1">
        <v>39741</v>
      </c>
      <c r="D315" s="4">
        <v>0</v>
      </c>
      <c r="E315">
        <v>6050</v>
      </c>
      <c r="F315">
        <v>29862</v>
      </c>
    </row>
    <row r="316" spans="1:6" x14ac:dyDescent="0.45">
      <c r="A316" t="s">
        <v>48</v>
      </c>
      <c r="B316" t="s">
        <v>59</v>
      </c>
      <c r="C316" s="1">
        <v>39748</v>
      </c>
      <c r="D316" s="4">
        <v>0</v>
      </c>
      <c r="E316">
        <v>9450</v>
      </c>
      <c r="F316">
        <v>58954</v>
      </c>
    </row>
    <row r="317" spans="1:6" x14ac:dyDescent="0.45">
      <c r="A317" t="s">
        <v>48</v>
      </c>
      <c r="B317" t="s">
        <v>59</v>
      </c>
      <c r="C317" s="1">
        <v>39755</v>
      </c>
      <c r="D317" s="4">
        <v>0</v>
      </c>
      <c r="E317">
        <v>9251</v>
      </c>
      <c r="F317">
        <v>29636</v>
      </c>
    </row>
    <row r="318" spans="1:6" x14ac:dyDescent="0.45">
      <c r="A318" t="s">
        <v>48</v>
      </c>
      <c r="B318" t="s">
        <v>59</v>
      </c>
      <c r="C318" s="1">
        <v>39762</v>
      </c>
      <c r="D318" s="4">
        <v>0</v>
      </c>
      <c r="E318">
        <v>7140</v>
      </c>
      <c r="F318">
        <v>23996</v>
      </c>
    </row>
    <row r="319" spans="1:6" x14ac:dyDescent="0.45">
      <c r="A319" t="s">
        <v>48</v>
      </c>
      <c r="B319" t="s">
        <v>59</v>
      </c>
      <c r="C319" s="1">
        <v>39769</v>
      </c>
      <c r="D319" s="4">
        <v>0</v>
      </c>
      <c r="E319">
        <v>7188</v>
      </c>
      <c r="F319">
        <v>17104</v>
      </c>
    </row>
    <row r="320" spans="1:6" x14ac:dyDescent="0.45">
      <c r="A320" t="s">
        <v>48</v>
      </c>
      <c r="B320" t="s">
        <v>59</v>
      </c>
      <c r="C320" s="1">
        <v>39776</v>
      </c>
      <c r="D320" s="4">
        <v>0</v>
      </c>
      <c r="E320">
        <v>6984</v>
      </c>
      <c r="F320">
        <v>60458</v>
      </c>
    </row>
    <row r="321" spans="1:6" x14ac:dyDescent="0.45">
      <c r="A321" t="s">
        <v>48</v>
      </c>
      <c r="B321" t="s">
        <v>59</v>
      </c>
      <c r="C321" s="1">
        <v>39783</v>
      </c>
      <c r="D321" s="4">
        <v>0</v>
      </c>
      <c r="E321">
        <v>6800</v>
      </c>
      <c r="F321">
        <v>19369</v>
      </c>
    </row>
    <row r="322" spans="1:6" x14ac:dyDescent="0.45">
      <c r="A322" t="s">
        <v>48</v>
      </c>
      <c r="B322" t="s">
        <v>59</v>
      </c>
      <c r="C322" s="1">
        <v>39790</v>
      </c>
      <c r="D322" s="4">
        <v>0</v>
      </c>
      <c r="E322">
        <v>7420.1</v>
      </c>
      <c r="F322">
        <v>34419</v>
      </c>
    </row>
    <row r="323" spans="1:6" x14ac:dyDescent="0.45">
      <c r="A323" t="s">
        <v>48</v>
      </c>
      <c r="B323" t="s">
        <v>59</v>
      </c>
      <c r="C323" s="1">
        <v>39797</v>
      </c>
      <c r="D323" s="4">
        <v>0</v>
      </c>
      <c r="E323">
        <v>7449.99</v>
      </c>
      <c r="F323">
        <v>30368</v>
      </c>
    </row>
    <row r="324" spans="1:6" x14ac:dyDescent="0.45">
      <c r="A324" t="s">
        <v>48</v>
      </c>
      <c r="B324" t="s">
        <v>59</v>
      </c>
      <c r="C324" s="1">
        <v>39804</v>
      </c>
      <c r="D324" s="4">
        <v>0</v>
      </c>
      <c r="E324">
        <v>7011.11</v>
      </c>
      <c r="F324">
        <v>20562</v>
      </c>
    </row>
    <row r="325" spans="1:6" x14ac:dyDescent="0.45">
      <c r="A325" t="s">
        <v>48</v>
      </c>
      <c r="B325" t="s">
        <v>59</v>
      </c>
      <c r="C325" s="1">
        <v>39811</v>
      </c>
      <c r="D325" s="4">
        <v>0</v>
      </c>
      <c r="E325">
        <v>6925.43</v>
      </c>
      <c r="F325">
        <v>8076</v>
      </c>
    </row>
    <row r="326" spans="1:6" x14ac:dyDescent="0.45">
      <c r="A326" t="s">
        <v>48</v>
      </c>
      <c r="B326" t="s">
        <v>59</v>
      </c>
      <c r="C326" s="1">
        <v>39818</v>
      </c>
      <c r="D326" s="4">
        <v>0</v>
      </c>
      <c r="E326">
        <v>6899.98</v>
      </c>
      <c r="F326">
        <v>2672</v>
      </c>
    </row>
    <row r="327" spans="1:6" x14ac:dyDescent="0.45">
      <c r="A327" t="s">
        <v>48</v>
      </c>
      <c r="B327" t="s">
        <v>59</v>
      </c>
      <c r="C327" s="1">
        <v>39825</v>
      </c>
      <c r="D327" s="4">
        <v>0</v>
      </c>
      <c r="E327">
        <v>6900</v>
      </c>
      <c r="F327">
        <v>18736</v>
      </c>
    </row>
    <row r="328" spans="1:6" x14ac:dyDescent="0.45">
      <c r="A328" t="s">
        <v>48</v>
      </c>
      <c r="B328" t="s">
        <v>59</v>
      </c>
      <c r="C328" s="1">
        <v>39832</v>
      </c>
      <c r="D328" s="4">
        <v>0</v>
      </c>
      <c r="E328">
        <v>6122.96</v>
      </c>
      <c r="F328">
        <v>14291</v>
      </c>
    </row>
    <row r="329" spans="1:6" x14ac:dyDescent="0.45">
      <c r="A329" t="s">
        <v>48</v>
      </c>
      <c r="B329" t="s">
        <v>59</v>
      </c>
      <c r="C329" s="1">
        <v>39839</v>
      </c>
      <c r="D329" s="4">
        <v>0</v>
      </c>
      <c r="E329">
        <v>6599.9</v>
      </c>
      <c r="F329">
        <v>37398</v>
      </c>
    </row>
    <row r="330" spans="1:6" x14ac:dyDescent="0.45">
      <c r="A330" t="s">
        <v>48</v>
      </c>
      <c r="B330" t="s">
        <v>59</v>
      </c>
      <c r="C330" s="1">
        <v>39846</v>
      </c>
      <c r="D330" s="4">
        <v>0</v>
      </c>
      <c r="E330">
        <v>7270</v>
      </c>
      <c r="F330">
        <v>18976</v>
      </c>
    </row>
    <row r="331" spans="1:6" x14ac:dyDescent="0.45">
      <c r="A331" t="s">
        <v>48</v>
      </c>
      <c r="B331" t="s">
        <v>59</v>
      </c>
      <c r="C331" s="1">
        <v>39853</v>
      </c>
      <c r="D331" s="4">
        <v>0</v>
      </c>
      <c r="E331">
        <v>8439</v>
      </c>
      <c r="F331">
        <v>47700</v>
      </c>
    </row>
    <row r="332" spans="1:6" x14ac:dyDescent="0.45">
      <c r="A332" t="s">
        <v>48</v>
      </c>
      <c r="B332" t="s">
        <v>59</v>
      </c>
      <c r="C332" s="1">
        <v>39860</v>
      </c>
      <c r="D332" s="4">
        <v>0</v>
      </c>
      <c r="E332">
        <v>7205.55</v>
      </c>
      <c r="F332">
        <v>65677</v>
      </c>
    </row>
    <row r="333" spans="1:6" x14ac:dyDescent="0.45">
      <c r="A333" t="s">
        <v>48</v>
      </c>
      <c r="B333" t="s">
        <v>59</v>
      </c>
      <c r="C333" s="1">
        <v>39867</v>
      </c>
      <c r="D333" s="4">
        <v>0</v>
      </c>
      <c r="E333">
        <v>7080</v>
      </c>
      <c r="F333">
        <v>34982</v>
      </c>
    </row>
    <row r="334" spans="1:6" x14ac:dyDescent="0.45">
      <c r="A334" t="s">
        <v>48</v>
      </c>
      <c r="B334" t="s">
        <v>59</v>
      </c>
      <c r="C334" s="1">
        <v>39874</v>
      </c>
      <c r="D334" s="4">
        <v>0</v>
      </c>
      <c r="E334">
        <v>7245.99</v>
      </c>
      <c r="F334">
        <v>30190</v>
      </c>
    </row>
    <row r="335" spans="1:6" x14ac:dyDescent="0.45">
      <c r="A335" t="s">
        <v>48</v>
      </c>
      <c r="B335" t="s">
        <v>59</v>
      </c>
      <c r="C335" s="1">
        <v>39881</v>
      </c>
      <c r="D335" s="4">
        <v>0</v>
      </c>
      <c r="E335">
        <v>7668.78</v>
      </c>
      <c r="F335">
        <v>51949</v>
      </c>
    </row>
    <row r="336" spans="1:6" x14ac:dyDescent="0.45">
      <c r="A336" t="s">
        <v>48</v>
      </c>
      <c r="B336" t="s">
        <v>59</v>
      </c>
      <c r="C336" s="1">
        <v>39888</v>
      </c>
      <c r="D336" s="4">
        <v>0</v>
      </c>
      <c r="E336">
        <v>9299.99</v>
      </c>
      <c r="F336">
        <v>85262</v>
      </c>
    </row>
    <row r="337" spans="1:6" x14ac:dyDescent="0.45">
      <c r="A337" t="s">
        <v>48</v>
      </c>
      <c r="B337" t="s">
        <v>59</v>
      </c>
      <c r="C337" s="1">
        <v>39895</v>
      </c>
      <c r="D337" s="4">
        <v>0</v>
      </c>
      <c r="E337">
        <v>9300</v>
      </c>
      <c r="F337">
        <v>57965</v>
      </c>
    </row>
    <row r="338" spans="1:6" x14ac:dyDescent="0.45">
      <c r="A338" t="s">
        <v>48</v>
      </c>
      <c r="B338" t="s">
        <v>59</v>
      </c>
      <c r="C338" s="1">
        <v>39902</v>
      </c>
      <c r="D338" s="4">
        <v>0</v>
      </c>
      <c r="E338">
        <v>9325.0300000000007</v>
      </c>
      <c r="F338">
        <v>32580</v>
      </c>
    </row>
    <row r="339" spans="1:6" x14ac:dyDescent="0.45">
      <c r="A339" t="s">
        <v>48</v>
      </c>
      <c r="B339" t="s">
        <v>59</v>
      </c>
      <c r="C339" s="1">
        <v>39909</v>
      </c>
      <c r="D339" s="4">
        <v>0</v>
      </c>
      <c r="E339">
        <v>12300</v>
      </c>
      <c r="F339">
        <v>134317</v>
      </c>
    </row>
    <row r="340" spans="1:6" x14ac:dyDescent="0.45">
      <c r="A340" t="s">
        <v>48</v>
      </c>
      <c r="B340" t="s">
        <v>59</v>
      </c>
      <c r="C340" s="1">
        <v>39916</v>
      </c>
      <c r="D340" s="4">
        <v>0</v>
      </c>
      <c r="E340">
        <v>13705</v>
      </c>
      <c r="F340">
        <v>124919</v>
      </c>
    </row>
    <row r="341" spans="1:6" x14ac:dyDescent="0.45">
      <c r="A341" t="s">
        <v>48</v>
      </c>
      <c r="B341" t="s">
        <v>59</v>
      </c>
      <c r="C341" s="1">
        <v>39923</v>
      </c>
      <c r="D341" s="4">
        <v>0</v>
      </c>
      <c r="E341">
        <v>12898</v>
      </c>
      <c r="F341">
        <v>57501</v>
      </c>
    </row>
    <row r="342" spans="1:6" x14ac:dyDescent="0.45">
      <c r="A342" t="s">
        <v>48</v>
      </c>
      <c r="B342" t="s">
        <v>59</v>
      </c>
      <c r="C342" s="1">
        <v>39930</v>
      </c>
      <c r="D342" s="4">
        <v>0</v>
      </c>
      <c r="E342">
        <v>13538.51</v>
      </c>
      <c r="F342">
        <v>37511</v>
      </c>
    </row>
    <row r="343" spans="1:6" x14ac:dyDescent="0.45">
      <c r="A343" t="s">
        <v>48</v>
      </c>
      <c r="B343" t="s">
        <v>59</v>
      </c>
      <c r="C343" s="1">
        <v>39937</v>
      </c>
      <c r="D343" s="4">
        <v>0</v>
      </c>
      <c r="E343">
        <v>14516</v>
      </c>
      <c r="F343">
        <v>126480</v>
      </c>
    </row>
    <row r="344" spans="1:6" x14ac:dyDescent="0.45">
      <c r="A344" t="s">
        <v>48</v>
      </c>
      <c r="B344" t="s">
        <v>59</v>
      </c>
      <c r="C344" s="1">
        <v>39944</v>
      </c>
      <c r="D344" s="4">
        <v>0</v>
      </c>
      <c r="E344">
        <v>15040</v>
      </c>
      <c r="F344">
        <v>81467</v>
      </c>
    </row>
    <row r="345" spans="1:6" x14ac:dyDescent="0.45">
      <c r="A345" t="s">
        <v>48</v>
      </c>
      <c r="B345" t="s">
        <v>59</v>
      </c>
      <c r="C345" s="1">
        <v>39951</v>
      </c>
      <c r="D345" s="4">
        <v>0</v>
      </c>
      <c r="E345">
        <v>14570</v>
      </c>
      <c r="F345">
        <v>58954</v>
      </c>
    </row>
    <row r="346" spans="1:6" x14ac:dyDescent="0.45">
      <c r="A346" t="s">
        <v>48</v>
      </c>
      <c r="B346" t="s">
        <v>59</v>
      </c>
      <c r="C346" s="1">
        <v>39958</v>
      </c>
      <c r="D346" s="4">
        <v>0</v>
      </c>
      <c r="E346">
        <v>16750</v>
      </c>
      <c r="F346">
        <v>128746</v>
      </c>
    </row>
    <row r="347" spans="1:6" x14ac:dyDescent="0.45">
      <c r="A347" t="s">
        <v>48</v>
      </c>
      <c r="B347" t="s">
        <v>59</v>
      </c>
      <c r="C347" s="1">
        <v>39965</v>
      </c>
      <c r="D347" s="4">
        <v>0</v>
      </c>
      <c r="E347">
        <v>17050</v>
      </c>
      <c r="F347">
        <v>77292</v>
      </c>
    </row>
    <row r="348" spans="1:6" x14ac:dyDescent="0.45">
      <c r="A348" t="s">
        <v>48</v>
      </c>
      <c r="B348" t="s">
        <v>59</v>
      </c>
      <c r="C348" s="1">
        <v>39972</v>
      </c>
      <c r="D348" s="4">
        <v>0</v>
      </c>
      <c r="E348">
        <v>19110</v>
      </c>
      <c r="F348">
        <v>48197</v>
      </c>
    </row>
    <row r="349" spans="1:6" x14ac:dyDescent="0.45">
      <c r="A349" t="s">
        <v>48</v>
      </c>
      <c r="B349" t="s">
        <v>59</v>
      </c>
      <c r="C349" s="1">
        <v>39979</v>
      </c>
      <c r="D349" s="4">
        <v>0</v>
      </c>
      <c r="E349">
        <v>18107.8</v>
      </c>
      <c r="F349">
        <v>91493</v>
      </c>
    </row>
    <row r="350" spans="1:6" x14ac:dyDescent="0.45">
      <c r="A350" t="s">
        <v>48</v>
      </c>
      <c r="B350" t="s">
        <v>59</v>
      </c>
      <c r="C350" s="1">
        <v>39986</v>
      </c>
      <c r="D350" s="4">
        <v>0</v>
      </c>
      <c r="E350">
        <v>15339.99</v>
      </c>
      <c r="F350">
        <v>74582</v>
      </c>
    </row>
    <row r="351" spans="1:6" x14ac:dyDescent="0.45">
      <c r="A351" t="s">
        <v>48</v>
      </c>
      <c r="B351" t="s">
        <v>59</v>
      </c>
      <c r="C351" s="1">
        <v>39993</v>
      </c>
      <c r="D351" s="4">
        <v>0</v>
      </c>
      <c r="E351">
        <v>15300</v>
      </c>
      <c r="F351">
        <v>61551</v>
      </c>
    </row>
    <row r="352" spans="1:6" x14ac:dyDescent="0.45">
      <c r="A352" t="s">
        <v>48</v>
      </c>
      <c r="B352" t="s">
        <v>59</v>
      </c>
      <c r="C352" s="1">
        <v>40000</v>
      </c>
      <c r="D352" s="4">
        <v>0</v>
      </c>
      <c r="E352">
        <v>13598</v>
      </c>
      <c r="F352">
        <v>36411</v>
      </c>
    </row>
    <row r="353" spans="1:6" x14ac:dyDescent="0.45">
      <c r="A353" t="s">
        <v>48</v>
      </c>
      <c r="B353" t="s">
        <v>59</v>
      </c>
      <c r="C353" s="1">
        <v>40007</v>
      </c>
      <c r="D353" s="4">
        <v>0</v>
      </c>
      <c r="E353">
        <v>15299.99</v>
      </c>
      <c r="F353">
        <v>63845</v>
      </c>
    </row>
    <row r="354" spans="1:6" x14ac:dyDescent="0.45">
      <c r="A354" t="s">
        <v>48</v>
      </c>
      <c r="B354" t="s">
        <v>59</v>
      </c>
      <c r="C354" s="1">
        <v>40014</v>
      </c>
      <c r="D354" s="4">
        <v>0</v>
      </c>
      <c r="E354">
        <v>16300.14</v>
      </c>
      <c r="F354">
        <v>85865</v>
      </c>
    </row>
    <row r="355" spans="1:6" x14ac:dyDescent="0.45">
      <c r="A355" t="s">
        <v>48</v>
      </c>
      <c r="B355" t="s">
        <v>59</v>
      </c>
      <c r="C355" s="1">
        <v>40021</v>
      </c>
      <c r="D355" s="4">
        <v>0</v>
      </c>
      <c r="E355">
        <v>15500</v>
      </c>
      <c r="F355">
        <v>69904</v>
      </c>
    </row>
    <row r="356" spans="1:6" x14ac:dyDescent="0.45">
      <c r="A356" t="s">
        <v>48</v>
      </c>
      <c r="B356" t="s">
        <v>59</v>
      </c>
      <c r="C356" s="1">
        <v>40028</v>
      </c>
      <c r="D356" s="4">
        <v>0</v>
      </c>
      <c r="E356">
        <v>16230</v>
      </c>
      <c r="F356">
        <v>69638</v>
      </c>
    </row>
    <row r="357" spans="1:6" x14ac:dyDescent="0.45">
      <c r="A357" t="s">
        <v>48</v>
      </c>
      <c r="B357" t="s">
        <v>59</v>
      </c>
      <c r="C357" s="1">
        <v>40035</v>
      </c>
      <c r="D357" s="4">
        <v>0</v>
      </c>
      <c r="E357">
        <v>17689</v>
      </c>
      <c r="F357">
        <v>112898</v>
      </c>
    </row>
    <row r="358" spans="1:6" x14ac:dyDescent="0.45">
      <c r="A358" t="s">
        <v>48</v>
      </c>
      <c r="B358" t="s">
        <v>59</v>
      </c>
      <c r="C358" s="1">
        <v>40042</v>
      </c>
      <c r="D358" s="4">
        <v>0</v>
      </c>
      <c r="E358">
        <v>18648</v>
      </c>
      <c r="F358">
        <v>71180</v>
      </c>
    </row>
    <row r="359" spans="1:6" x14ac:dyDescent="0.45">
      <c r="A359" t="s">
        <v>48</v>
      </c>
      <c r="B359" t="s">
        <v>59</v>
      </c>
      <c r="C359" s="1">
        <v>40049</v>
      </c>
      <c r="D359" s="4">
        <v>0</v>
      </c>
      <c r="E359">
        <v>19502.009999999998</v>
      </c>
      <c r="F359">
        <v>74135</v>
      </c>
    </row>
    <row r="360" spans="1:6" x14ac:dyDescent="0.45">
      <c r="A360" t="s">
        <v>48</v>
      </c>
      <c r="B360" t="s">
        <v>59</v>
      </c>
      <c r="C360" s="1">
        <v>40056</v>
      </c>
      <c r="D360" s="4">
        <v>0</v>
      </c>
      <c r="E360">
        <v>19900</v>
      </c>
      <c r="F360">
        <v>127745</v>
      </c>
    </row>
    <row r="361" spans="1:6" x14ac:dyDescent="0.45">
      <c r="A361" t="s">
        <v>48</v>
      </c>
      <c r="B361" t="s">
        <v>59</v>
      </c>
      <c r="C361" s="1">
        <v>40063</v>
      </c>
      <c r="D361" s="4">
        <v>0</v>
      </c>
      <c r="E361">
        <v>21700</v>
      </c>
      <c r="F361">
        <v>52951</v>
      </c>
    </row>
    <row r="362" spans="1:6" x14ac:dyDescent="0.45">
      <c r="A362" t="s">
        <v>48</v>
      </c>
      <c r="B362" t="s">
        <v>59</v>
      </c>
      <c r="C362" s="1">
        <v>40070</v>
      </c>
      <c r="D362" s="4">
        <v>0</v>
      </c>
      <c r="E362">
        <v>25102</v>
      </c>
      <c r="F362">
        <v>62088</v>
      </c>
    </row>
    <row r="363" spans="1:6" x14ac:dyDescent="0.45">
      <c r="A363" t="s">
        <v>48</v>
      </c>
      <c r="B363" t="s">
        <v>59</v>
      </c>
      <c r="C363" s="1">
        <v>40077</v>
      </c>
      <c r="D363" s="4">
        <v>0</v>
      </c>
      <c r="E363">
        <v>23499.98</v>
      </c>
      <c r="F363">
        <v>43647</v>
      </c>
    </row>
    <row r="364" spans="1:6" x14ac:dyDescent="0.45">
      <c r="A364" t="s">
        <v>48</v>
      </c>
      <c r="B364" t="s">
        <v>59</v>
      </c>
      <c r="C364" s="1">
        <v>40084</v>
      </c>
      <c r="D364" s="4">
        <v>0</v>
      </c>
      <c r="E364">
        <v>23799.99</v>
      </c>
      <c r="F364">
        <v>47313</v>
      </c>
    </row>
    <row r="365" spans="1:6" x14ac:dyDescent="0.45">
      <c r="A365" t="s">
        <v>48</v>
      </c>
      <c r="B365" t="s">
        <v>59</v>
      </c>
      <c r="C365" s="1">
        <v>40091</v>
      </c>
      <c r="D365" s="4">
        <v>0</v>
      </c>
      <c r="E365">
        <v>25850</v>
      </c>
      <c r="F365">
        <v>45333</v>
      </c>
    </row>
    <row r="366" spans="1:6" x14ac:dyDescent="0.45">
      <c r="A366" t="s">
        <v>48</v>
      </c>
      <c r="B366" t="s">
        <v>59</v>
      </c>
      <c r="C366" s="1">
        <v>40098</v>
      </c>
      <c r="D366" s="4">
        <v>0</v>
      </c>
      <c r="E366">
        <v>27550.09</v>
      </c>
      <c r="F366">
        <v>76843</v>
      </c>
    </row>
    <row r="367" spans="1:6" x14ac:dyDescent="0.45">
      <c r="A367" t="s">
        <v>48</v>
      </c>
      <c r="B367" t="s">
        <v>59</v>
      </c>
      <c r="C367" s="1">
        <v>40105</v>
      </c>
      <c r="D367" s="4">
        <v>0</v>
      </c>
      <c r="E367">
        <v>27750</v>
      </c>
      <c r="F367">
        <v>53762</v>
      </c>
    </row>
    <row r="368" spans="1:6" x14ac:dyDescent="0.45">
      <c r="A368" t="s">
        <v>48</v>
      </c>
      <c r="B368" t="s">
        <v>59</v>
      </c>
      <c r="C368" s="1">
        <v>40112</v>
      </c>
      <c r="D368" s="4">
        <v>0</v>
      </c>
      <c r="E368">
        <v>24650</v>
      </c>
      <c r="F368">
        <v>56943</v>
      </c>
    </row>
    <row r="369" spans="1:6" x14ac:dyDescent="0.45">
      <c r="A369" t="s">
        <v>48</v>
      </c>
      <c r="B369" t="s">
        <v>59</v>
      </c>
      <c r="C369" s="1">
        <v>40119</v>
      </c>
      <c r="D369" s="4">
        <v>0</v>
      </c>
      <c r="E369">
        <v>23500</v>
      </c>
      <c r="F369">
        <v>42964</v>
      </c>
    </row>
    <row r="370" spans="1:6" x14ac:dyDescent="0.45">
      <c r="A370" t="s">
        <v>48</v>
      </c>
      <c r="B370" t="s">
        <v>59</v>
      </c>
      <c r="C370" s="1">
        <v>40126</v>
      </c>
      <c r="D370" s="4">
        <v>0</v>
      </c>
      <c r="E370">
        <v>22704</v>
      </c>
      <c r="F370">
        <v>106116</v>
      </c>
    </row>
    <row r="371" spans="1:6" x14ac:dyDescent="0.45">
      <c r="A371" t="s">
        <v>48</v>
      </c>
      <c r="B371" t="s">
        <v>59</v>
      </c>
      <c r="C371" s="1">
        <v>40133</v>
      </c>
      <c r="D371" s="4">
        <v>0</v>
      </c>
      <c r="E371">
        <v>21953.86</v>
      </c>
      <c r="F371">
        <v>100235</v>
      </c>
    </row>
    <row r="372" spans="1:6" x14ac:dyDescent="0.45">
      <c r="A372" t="s">
        <v>48</v>
      </c>
      <c r="B372" t="s">
        <v>59</v>
      </c>
      <c r="C372" s="1">
        <v>40140</v>
      </c>
      <c r="D372" s="4">
        <v>0</v>
      </c>
      <c r="E372">
        <v>21830</v>
      </c>
      <c r="F372">
        <v>79372</v>
      </c>
    </row>
    <row r="373" spans="1:6" x14ac:dyDescent="0.45">
      <c r="A373" t="s">
        <v>48</v>
      </c>
      <c r="B373" t="s">
        <v>59</v>
      </c>
      <c r="C373" s="1">
        <v>40147</v>
      </c>
      <c r="D373" s="4">
        <v>0</v>
      </c>
      <c r="E373">
        <v>21592.76</v>
      </c>
      <c r="F373">
        <v>104630</v>
      </c>
    </row>
    <row r="374" spans="1:6" x14ac:dyDescent="0.45">
      <c r="A374" t="s">
        <v>48</v>
      </c>
      <c r="B374" t="s">
        <v>59</v>
      </c>
      <c r="C374" s="1">
        <v>40154</v>
      </c>
      <c r="D374" s="4">
        <v>0</v>
      </c>
      <c r="E374">
        <v>21120</v>
      </c>
      <c r="F374">
        <v>53155</v>
      </c>
    </row>
    <row r="375" spans="1:6" x14ac:dyDescent="0.45">
      <c r="A375" t="s">
        <v>48</v>
      </c>
      <c r="B375" t="s">
        <v>59</v>
      </c>
      <c r="C375" s="1">
        <v>40161</v>
      </c>
      <c r="D375" s="4">
        <v>0</v>
      </c>
      <c r="E375">
        <v>24398.99</v>
      </c>
      <c r="F375">
        <v>189547</v>
      </c>
    </row>
    <row r="376" spans="1:6" x14ac:dyDescent="0.45">
      <c r="A376" t="s">
        <v>48</v>
      </c>
      <c r="B376" t="s">
        <v>59</v>
      </c>
      <c r="C376" s="1">
        <v>40168</v>
      </c>
      <c r="D376" s="4">
        <v>0</v>
      </c>
      <c r="E376">
        <v>24090</v>
      </c>
      <c r="F376">
        <v>55683</v>
      </c>
    </row>
    <row r="377" spans="1:6" x14ac:dyDescent="0.45">
      <c r="A377" t="s">
        <v>48</v>
      </c>
      <c r="B377" t="s">
        <v>59</v>
      </c>
      <c r="C377" s="1">
        <v>40175</v>
      </c>
      <c r="D377" s="4">
        <v>0</v>
      </c>
      <c r="E377">
        <v>23570.16</v>
      </c>
      <c r="F377">
        <v>29456</v>
      </c>
    </row>
    <row r="378" spans="1:6" x14ac:dyDescent="0.45">
      <c r="A378" t="s">
        <v>48</v>
      </c>
      <c r="B378" t="s">
        <v>59</v>
      </c>
      <c r="C378" s="1">
        <v>40189</v>
      </c>
      <c r="D378" s="4">
        <v>0</v>
      </c>
      <c r="E378">
        <v>25900</v>
      </c>
      <c r="F378">
        <v>91581</v>
      </c>
    </row>
    <row r="379" spans="1:6" x14ac:dyDescent="0.45">
      <c r="A379" t="s">
        <v>48</v>
      </c>
      <c r="B379" t="s">
        <v>59</v>
      </c>
      <c r="C379" s="1">
        <v>40196</v>
      </c>
      <c r="D379" s="4">
        <v>0</v>
      </c>
      <c r="E379">
        <v>25699</v>
      </c>
      <c r="F379">
        <v>135013</v>
      </c>
    </row>
    <row r="380" spans="1:6" x14ac:dyDescent="0.45">
      <c r="A380" t="s">
        <v>48</v>
      </c>
      <c r="B380" t="s">
        <v>59</v>
      </c>
      <c r="C380" s="1">
        <v>40203</v>
      </c>
      <c r="D380" s="4">
        <v>0</v>
      </c>
      <c r="E380">
        <v>25390</v>
      </c>
      <c r="F380">
        <v>79564</v>
      </c>
    </row>
    <row r="381" spans="1:6" x14ac:dyDescent="0.45">
      <c r="A381" t="s">
        <v>48</v>
      </c>
      <c r="B381" t="s">
        <v>59</v>
      </c>
      <c r="C381" s="1">
        <v>40210</v>
      </c>
      <c r="D381" s="4">
        <v>0</v>
      </c>
      <c r="E381">
        <v>24237</v>
      </c>
      <c r="F381">
        <v>74914</v>
      </c>
    </row>
    <row r="382" spans="1:6" x14ac:dyDescent="0.45">
      <c r="A382" t="s">
        <v>48</v>
      </c>
      <c r="B382" t="s">
        <v>59</v>
      </c>
      <c r="C382" s="1">
        <v>40217</v>
      </c>
      <c r="D382" s="4">
        <v>0</v>
      </c>
      <c r="E382">
        <v>22989.98</v>
      </c>
      <c r="F382">
        <v>75020</v>
      </c>
    </row>
    <row r="383" spans="1:6" x14ac:dyDescent="0.45">
      <c r="A383" t="s">
        <v>48</v>
      </c>
      <c r="B383" t="s">
        <v>59</v>
      </c>
      <c r="C383" s="1">
        <v>40224</v>
      </c>
      <c r="D383" s="4">
        <v>0</v>
      </c>
      <c r="E383">
        <v>23837</v>
      </c>
      <c r="F383">
        <v>63713</v>
      </c>
    </row>
    <row r="384" spans="1:6" x14ac:dyDescent="0.45">
      <c r="A384" t="s">
        <v>48</v>
      </c>
      <c r="B384" t="s">
        <v>59</v>
      </c>
      <c r="C384" s="1">
        <v>40231</v>
      </c>
      <c r="D384" s="4">
        <v>0</v>
      </c>
      <c r="E384">
        <v>23623.99</v>
      </c>
      <c r="F384">
        <v>27825</v>
      </c>
    </row>
    <row r="385" spans="1:6" x14ac:dyDescent="0.45">
      <c r="A385" t="s">
        <v>48</v>
      </c>
      <c r="B385" t="s">
        <v>59</v>
      </c>
      <c r="C385" s="1">
        <v>40238</v>
      </c>
      <c r="D385" s="4">
        <v>0</v>
      </c>
      <c r="E385">
        <v>25285.17</v>
      </c>
      <c r="F385">
        <v>74936</v>
      </c>
    </row>
    <row r="386" spans="1:6" x14ac:dyDescent="0.45">
      <c r="A386" t="s">
        <v>48</v>
      </c>
      <c r="B386" t="s">
        <v>59</v>
      </c>
      <c r="C386" s="1">
        <v>40245</v>
      </c>
      <c r="D386" s="4">
        <v>0</v>
      </c>
      <c r="E386">
        <v>24869.99</v>
      </c>
      <c r="F386">
        <v>63041</v>
      </c>
    </row>
    <row r="387" spans="1:6" x14ac:dyDescent="0.45">
      <c r="A387" t="s">
        <v>48</v>
      </c>
      <c r="B387" t="s">
        <v>59</v>
      </c>
      <c r="C387" s="1">
        <v>40252</v>
      </c>
      <c r="D387" s="4">
        <v>0</v>
      </c>
      <c r="E387">
        <v>25529.99</v>
      </c>
      <c r="F387">
        <v>75891</v>
      </c>
    </row>
    <row r="388" spans="1:6" x14ac:dyDescent="0.45">
      <c r="A388" t="s">
        <v>48</v>
      </c>
      <c r="B388" t="s">
        <v>59</v>
      </c>
      <c r="C388" s="1">
        <v>40259</v>
      </c>
      <c r="D388" s="4">
        <v>0</v>
      </c>
      <c r="E388">
        <v>30300</v>
      </c>
      <c r="F388">
        <v>226848</v>
      </c>
    </row>
    <row r="389" spans="1:6" x14ac:dyDescent="0.45">
      <c r="A389" t="s">
        <v>48</v>
      </c>
      <c r="B389" t="s">
        <v>59</v>
      </c>
      <c r="C389" s="1">
        <v>40266</v>
      </c>
      <c r="D389" s="4">
        <v>0</v>
      </c>
      <c r="E389">
        <v>36000</v>
      </c>
      <c r="F389">
        <v>293318</v>
      </c>
    </row>
    <row r="390" spans="1:6" x14ac:dyDescent="0.45">
      <c r="A390" t="s">
        <v>48</v>
      </c>
      <c r="B390" t="s">
        <v>59</v>
      </c>
      <c r="C390" s="1">
        <v>40273</v>
      </c>
      <c r="D390" s="4">
        <v>0</v>
      </c>
      <c r="E390">
        <v>37450</v>
      </c>
      <c r="F390">
        <v>452679</v>
      </c>
    </row>
    <row r="391" spans="1:6" x14ac:dyDescent="0.45">
      <c r="A391" t="s">
        <v>48</v>
      </c>
      <c r="B391" t="s">
        <v>59</v>
      </c>
      <c r="C391" s="1">
        <v>40280</v>
      </c>
      <c r="D391" s="4">
        <v>0</v>
      </c>
      <c r="E391">
        <v>34000</v>
      </c>
      <c r="F391">
        <v>275493</v>
      </c>
    </row>
    <row r="392" spans="1:6" x14ac:dyDescent="0.45">
      <c r="A392" t="s">
        <v>48</v>
      </c>
      <c r="B392" t="s">
        <v>59</v>
      </c>
      <c r="C392" s="1">
        <v>40287</v>
      </c>
      <c r="D392" s="4">
        <v>0</v>
      </c>
      <c r="E392">
        <v>32781</v>
      </c>
      <c r="F392">
        <v>198532</v>
      </c>
    </row>
    <row r="393" spans="1:6" x14ac:dyDescent="0.45">
      <c r="A393" t="s">
        <v>48</v>
      </c>
      <c r="B393" t="s">
        <v>59</v>
      </c>
      <c r="C393" s="1">
        <v>40294</v>
      </c>
      <c r="D393" s="4">
        <v>0</v>
      </c>
      <c r="E393">
        <v>31826.01</v>
      </c>
      <c r="F393">
        <v>188814</v>
      </c>
    </row>
    <row r="394" spans="1:6" x14ac:dyDescent="0.45">
      <c r="A394" t="s">
        <v>48</v>
      </c>
      <c r="B394" t="s">
        <v>59</v>
      </c>
      <c r="C394" s="1">
        <v>40301</v>
      </c>
      <c r="D394" s="4">
        <v>0</v>
      </c>
      <c r="E394">
        <v>25550</v>
      </c>
      <c r="F394">
        <v>231855</v>
      </c>
    </row>
    <row r="395" spans="1:6" x14ac:dyDescent="0.45">
      <c r="A395" t="s">
        <v>48</v>
      </c>
      <c r="B395" t="s">
        <v>59</v>
      </c>
      <c r="C395" s="1">
        <v>40308</v>
      </c>
      <c r="D395" s="4">
        <v>0</v>
      </c>
      <c r="E395">
        <v>28100</v>
      </c>
      <c r="F395">
        <v>260867</v>
      </c>
    </row>
    <row r="396" spans="1:6" x14ac:dyDescent="0.45">
      <c r="A396" t="s">
        <v>48</v>
      </c>
      <c r="B396" t="s">
        <v>59</v>
      </c>
      <c r="C396" s="1">
        <v>40315</v>
      </c>
      <c r="D396" s="4">
        <v>0</v>
      </c>
      <c r="E396">
        <v>26715</v>
      </c>
      <c r="F396">
        <v>274926</v>
      </c>
    </row>
    <row r="397" spans="1:6" x14ac:dyDescent="0.45">
      <c r="A397" t="s">
        <v>48</v>
      </c>
      <c r="B397" t="s">
        <v>59</v>
      </c>
      <c r="C397" s="1">
        <v>40322</v>
      </c>
      <c r="D397" s="4">
        <v>0</v>
      </c>
      <c r="E397">
        <v>26050</v>
      </c>
      <c r="F397">
        <v>207637</v>
      </c>
    </row>
    <row r="398" spans="1:6" x14ac:dyDescent="0.45">
      <c r="A398" t="s">
        <v>48</v>
      </c>
      <c r="B398" t="s">
        <v>59</v>
      </c>
      <c r="C398" s="1">
        <v>40329</v>
      </c>
      <c r="D398" s="4">
        <v>0</v>
      </c>
      <c r="E398">
        <v>27000</v>
      </c>
      <c r="F398">
        <v>210408</v>
      </c>
    </row>
    <row r="399" spans="1:6" x14ac:dyDescent="0.45">
      <c r="A399" t="s">
        <v>48</v>
      </c>
      <c r="B399" t="s">
        <v>59</v>
      </c>
      <c r="C399" s="1">
        <v>40336</v>
      </c>
      <c r="D399" s="4">
        <v>0</v>
      </c>
      <c r="E399">
        <v>25839.99</v>
      </c>
      <c r="F399">
        <v>149178</v>
      </c>
    </row>
    <row r="400" spans="1:6" x14ac:dyDescent="0.45">
      <c r="A400" t="s">
        <v>48</v>
      </c>
      <c r="B400" t="s">
        <v>59</v>
      </c>
      <c r="C400" s="1">
        <v>40343</v>
      </c>
      <c r="D400" s="4">
        <v>0</v>
      </c>
      <c r="E400">
        <v>26400</v>
      </c>
      <c r="F400">
        <v>88183</v>
      </c>
    </row>
    <row r="401" spans="1:6" x14ac:dyDescent="0.45">
      <c r="A401" t="s">
        <v>48</v>
      </c>
      <c r="B401" t="s">
        <v>59</v>
      </c>
      <c r="C401" s="1">
        <v>40350</v>
      </c>
      <c r="D401" s="4">
        <v>0</v>
      </c>
      <c r="E401">
        <v>28444</v>
      </c>
      <c r="F401">
        <v>336522</v>
      </c>
    </row>
    <row r="402" spans="1:6" x14ac:dyDescent="0.45">
      <c r="A402" t="s">
        <v>48</v>
      </c>
      <c r="B402" t="s">
        <v>59</v>
      </c>
      <c r="C402" s="1">
        <v>40357</v>
      </c>
      <c r="D402" s="4">
        <v>0</v>
      </c>
      <c r="E402">
        <v>26700</v>
      </c>
      <c r="F402">
        <v>149951</v>
      </c>
    </row>
    <row r="403" spans="1:6" x14ac:dyDescent="0.45">
      <c r="A403" t="s">
        <v>48</v>
      </c>
      <c r="B403" t="s">
        <v>59</v>
      </c>
      <c r="C403" s="1">
        <v>40364</v>
      </c>
      <c r="D403" s="4">
        <v>0</v>
      </c>
      <c r="E403">
        <v>27851</v>
      </c>
      <c r="F403">
        <v>128660</v>
      </c>
    </row>
    <row r="404" spans="1:6" x14ac:dyDescent="0.45">
      <c r="A404" t="s">
        <v>48</v>
      </c>
      <c r="B404" t="s">
        <v>59</v>
      </c>
      <c r="C404" s="1">
        <v>40371</v>
      </c>
      <c r="D404" s="4">
        <v>0</v>
      </c>
      <c r="E404">
        <v>27050.01</v>
      </c>
      <c r="F404">
        <v>123052</v>
      </c>
    </row>
    <row r="405" spans="1:6" x14ac:dyDescent="0.45">
      <c r="A405" t="s">
        <v>48</v>
      </c>
      <c r="B405" t="s">
        <v>59</v>
      </c>
      <c r="C405" s="1">
        <v>40378</v>
      </c>
      <c r="D405" s="4">
        <v>0</v>
      </c>
      <c r="E405">
        <v>27752</v>
      </c>
      <c r="F405">
        <v>72823</v>
      </c>
    </row>
    <row r="406" spans="1:6" x14ac:dyDescent="0.45">
      <c r="A406" t="s">
        <v>48</v>
      </c>
      <c r="B406" t="s">
        <v>59</v>
      </c>
      <c r="C406" s="1">
        <v>40385</v>
      </c>
      <c r="D406" s="4">
        <v>0</v>
      </c>
      <c r="E406">
        <v>34278</v>
      </c>
      <c r="F406">
        <v>533333</v>
      </c>
    </row>
    <row r="407" spans="1:6" x14ac:dyDescent="0.45">
      <c r="A407" t="s">
        <v>48</v>
      </c>
      <c r="B407" t="s">
        <v>59</v>
      </c>
      <c r="C407" s="1">
        <v>40392</v>
      </c>
      <c r="D407" s="4">
        <v>0</v>
      </c>
      <c r="E407">
        <v>31749</v>
      </c>
      <c r="F407">
        <v>253341</v>
      </c>
    </row>
    <row r="408" spans="1:6" x14ac:dyDescent="0.45">
      <c r="A408" t="s">
        <v>48</v>
      </c>
      <c r="B408" t="s">
        <v>59</v>
      </c>
      <c r="C408" s="1">
        <v>40399</v>
      </c>
      <c r="D408" s="4">
        <v>0</v>
      </c>
      <c r="E408">
        <v>30800</v>
      </c>
      <c r="F408">
        <v>163993</v>
      </c>
    </row>
    <row r="409" spans="1:6" x14ac:dyDescent="0.45">
      <c r="A409" t="s">
        <v>48</v>
      </c>
      <c r="B409" t="s">
        <v>59</v>
      </c>
      <c r="C409" s="1">
        <v>40406</v>
      </c>
      <c r="D409" s="4">
        <v>0</v>
      </c>
      <c r="E409">
        <v>31650.04</v>
      </c>
      <c r="F409">
        <v>169311</v>
      </c>
    </row>
    <row r="410" spans="1:6" x14ac:dyDescent="0.45">
      <c r="A410" t="s">
        <v>48</v>
      </c>
      <c r="B410" t="s">
        <v>59</v>
      </c>
      <c r="C410" s="1">
        <v>40413</v>
      </c>
      <c r="D410" s="4">
        <v>0</v>
      </c>
      <c r="E410">
        <v>33340</v>
      </c>
      <c r="F410">
        <v>274783</v>
      </c>
    </row>
    <row r="411" spans="1:6" x14ac:dyDescent="0.45">
      <c r="A411" t="s">
        <v>48</v>
      </c>
      <c r="B411" t="s">
        <v>59</v>
      </c>
      <c r="C411" s="1">
        <v>40420</v>
      </c>
      <c r="D411" s="4">
        <v>0</v>
      </c>
      <c r="E411">
        <v>33049.99</v>
      </c>
      <c r="F411">
        <v>174867</v>
      </c>
    </row>
    <row r="412" spans="1:6" x14ac:dyDescent="0.45">
      <c r="A412" t="s">
        <v>48</v>
      </c>
      <c r="B412" t="s">
        <v>59</v>
      </c>
      <c r="C412" s="1">
        <v>40427</v>
      </c>
      <c r="D412" s="4">
        <v>0</v>
      </c>
      <c r="E412">
        <v>34144</v>
      </c>
      <c r="F412">
        <v>115591</v>
      </c>
    </row>
    <row r="413" spans="1:6" x14ac:dyDescent="0.45">
      <c r="A413" t="s">
        <v>48</v>
      </c>
      <c r="B413" t="s">
        <v>59</v>
      </c>
      <c r="C413" s="1">
        <v>40434</v>
      </c>
      <c r="D413" s="4">
        <v>0</v>
      </c>
      <c r="E413">
        <v>34200.01</v>
      </c>
      <c r="F413">
        <v>221585</v>
      </c>
    </row>
    <row r="414" spans="1:6" x14ac:dyDescent="0.45">
      <c r="A414" t="s">
        <v>48</v>
      </c>
      <c r="B414" t="s">
        <v>59</v>
      </c>
      <c r="C414" s="1">
        <v>40441</v>
      </c>
      <c r="D414" s="4">
        <v>0</v>
      </c>
      <c r="E414">
        <v>34499</v>
      </c>
      <c r="F414">
        <v>106335</v>
      </c>
    </row>
    <row r="415" spans="1:6" x14ac:dyDescent="0.45">
      <c r="A415" t="s">
        <v>48</v>
      </c>
      <c r="B415" t="s">
        <v>59</v>
      </c>
      <c r="C415" s="1">
        <v>40448</v>
      </c>
      <c r="D415" s="4">
        <v>0</v>
      </c>
      <c r="E415">
        <v>33920</v>
      </c>
      <c r="F415">
        <v>122952</v>
      </c>
    </row>
    <row r="416" spans="1:6" x14ac:dyDescent="0.45">
      <c r="A416" t="s">
        <v>48</v>
      </c>
      <c r="B416" t="s">
        <v>59</v>
      </c>
      <c r="C416" s="1">
        <v>40455</v>
      </c>
      <c r="D416" s="4">
        <v>0</v>
      </c>
      <c r="E416">
        <v>34198.959999999999</v>
      </c>
      <c r="F416">
        <v>112573</v>
      </c>
    </row>
    <row r="417" spans="1:6" x14ac:dyDescent="0.45">
      <c r="A417" t="s">
        <v>48</v>
      </c>
      <c r="B417" t="s">
        <v>59</v>
      </c>
      <c r="C417" s="1">
        <v>40462</v>
      </c>
      <c r="D417" s="4">
        <v>0</v>
      </c>
      <c r="E417">
        <v>37097.870000000003</v>
      </c>
      <c r="F417">
        <v>195850</v>
      </c>
    </row>
    <row r="418" spans="1:6" x14ac:dyDescent="0.45">
      <c r="A418" t="s">
        <v>48</v>
      </c>
      <c r="B418" t="s">
        <v>59</v>
      </c>
      <c r="C418" s="1">
        <v>40469</v>
      </c>
      <c r="D418" s="4">
        <v>0</v>
      </c>
      <c r="E418">
        <v>36240.980000000003</v>
      </c>
      <c r="F418">
        <v>332353</v>
      </c>
    </row>
    <row r="419" spans="1:6" x14ac:dyDescent="0.45">
      <c r="A419" t="s">
        <v>48</v>
      </c>
      <c r="B419" t="s">
        <v>59</v>
      </c>
      <c r="C419" s="1">
        <v>40476</v>
      </c>
      <c r="D419" s="4">
        <v>0</v>
      </c>
      <c r="E419">
        <v>36835.199999999997</v>
      </c>
      <c r="F419">
        <v>132393</v>
      </c>
    </row>
    <row r="420" spans="1:6" x14ac:dyDescent="0.45">
      <c r="A420" t="s">
        <v>48</v>
      </c>
      <c r="B420" t="s">
        <v>59</v>
      </c>
      <c r="C420" s="1">
        <v>40483</v>
      </c>
      <c r="D420" s="4">
        <v>0</v>
      </c>
      <c r="E420">
        <v>36200</v>
      </c>
      <c r="F420">
        <v>42303</v>
      </c>
    </row>
    <row r="421" spans="1:6" x14ac:dyDescent="0.45">
      <c r="A421" t="s">
        <v>48</v>
      </c>
      <c r="B421" t="s">
        <v>59</v>
      </c>
      <c r="C421" s="1">
        <v>40490</v>
      </c>
      <c r="D421" s="4">
        <v>0</v>
      </c>
      <c r="E421">
        <v>39195</v>
      </c>
      <c r="F421">
        <v>254516</v>
      </c>
    </row>
    <row r="422" spans="1:6" x14ac:dyDescent="0.45">
      <c r="A422" t="s">
        <v>48</v>
      </c>
      <c r="B422" t="s">
        <v>59</v>
      </c>
      <c r="C422" s="1">
        <v>40497</v>
      </c>
      <c r="D422" s="4">
        <v>0</v>
      </c>
      <c r="E422">
        <v>39590</v>
      </c>
      <c r="F422">
        <v>182896</v>
      </c>
    </row>
    <row r="423" spans="1:6" x14ac:dyDescent="0.45">
      <c r="A423" t="s">
        <v>48</v>
      </c>
      <c r="B423" t="s">
        <v>59</v>
      </c>
      <c r="C423" s="1">
        <v>40504</v>
      </c>
      <c r="D423" s="4">
        <v>0</v>
      </c>
      <c r="E423">
        <v>40650</v>
      </c>
      <c r="F423">
        <v>81019</v>
      </c>
    </row>
    <row r="424" spans="1:6" x14ac:dyDescent="0.45">
      <c r="A424" t="s">
        <v>48</v>
      </c>
      <c r="B424" t="s">
        <v>59</v>
      </c>
      <c r="C424" s="1">
        <v>40511</v>
      </c>
      <c r="D424" s="4">
        <v>0</v>
      </c>
      <c r="E424">
        <v>41400</v>
      </c>
      <c r="F424">
        <v>199038</v>
      </c>
    </row>
    <row r="425" spans="1:6" x14ac:dyDescent="0.45">
      <c r="A425" t="s">
        <v>48</v>
      </c>
      <c r="B425" t="s">
        <v>59</v>
      </c>
      <c r="C425" s="1">
        <v>40518</v>
      </c>
      <c r="D425" s="4">
        <v>0</v>
      </c>
      <c r="E425">
        <v>41352</v>
      </c>
      <c r="F425">
        <v>68620</v>
      </c>
    </row>
    <row r="426" spans="1:6" x14ac:dyDescent="0.45">
      <c r="A426" t="s">
        <v>48</v>
      </c>
      <c r="B426" t="s">
        <v>59</v>
      </c>
      <c r="C426" s="1">
        <v>40525</v>
      </c>
      <c r="D426" s="4">
        <v>0</v>
      </c>
      <c r="E426">
        <v>41500</v>
      </c>
      <c r="F426">
        <v>38589</v>
      </c>
    </row>
    <row r="427" spans="1:6" x14ac:dyDescent="0.45">
      <c r="A427" t="s">
        <v>48</v>
      </c>
      <c r="B427" t="s">
        <v>59</v>
      </c>
      <c r="C427" s="1">
        <v>40532</v>
      </c>
      <c r="D427" s="4">
        <v>0</v>
      </c>
      <c r="E427">
        <v>40080</v>
      </c>
      <c r="F427">
        <v>33953</v>
      </c>
    </row>
    <row r="428" spans="1:6" x14ac:dyDescent="0.45">
      <c r="A428" t="s">
        <v>48</v>
      </c>
      <c r="B428" t="s">
        <v>59</v>
      </c>
      <c r="C428" s="1">
        <v>40539</v>
      </c>
      <c r="D428" s="4">
        <v>0</v>
      </c>
      <c r="E428">
        <v>37795</v>
      </c>
      <c r="F428">
        <v>80302</v>
      </c>
    </row>
    <row r="429" spans="1:6" x14ac:dyDescent="0.45">
      <c r="A429" t="s">
        <v>48</v>
      </c>
      <c r="B429" t="s">
        <v>59</v>
      </c>
      <c r="C429" s="1">
        <v>40553</v>
      </c>
      <c r="D429" s="4">
        <v>0</v>
      </c>
      <c r="E429">
        <v>40130</v>
      </c>
      <c r="F429">
        <v>73816</v>
      </c>
    </row>
    <row r="430" spans="1:6" x14ac:dyDescent="0.45">
      <c r="A430" t="s">
        <v>48</v>
      </c>
      <c r="B430" t="s">
        <v>59</v>
      </c>
      <c r="C430" s="1">
        <v>40560</v>
      </c>
      <c r="D430" s="4">
        <v>0</v>
      </c>
      <c r="E430">
        <v>39710</v>
      </c>
      <c r="F430">
        <v>52572</v>
      </c>
    </row>
    <row r="431" spans="1:6" x14ac:dyDescent="0.45">
      <c r="A431" t="s">
        <v>48</v>
      </c>
      <c r="B431" t="s">
        <v>59</v>
      </c>
      <c r="C431" s="1">
        <v>40567</v>
      </c>
      <c r="D431" s="4">
        <v>0</v>
      </c>
      <c r="E431">
        <v>38396.089999999997</v>
      </c>
      <c r="F431">
        <v>46358</v>
      </c>
    </row>
    <row r="432" spans="1:6" x14ac:dyDescent="0.45">
      <c r="A432" t="s">
        <v>48</v>
      </c>
      <c r="B432" t="s">
        <v>59</v>
      </c>
      <c r="C432" s="1">
        <v>40574</v>
      </c>
      <c r="D432" s="4">
        <v>0</v>
      </c>
      <c r="E432">
        <v>39499.96</v>
      </c>
      <c r="F432">
        <v>81234</v>
      </c>
    </row>
    <row r="433" spans="1:6" x14ac:dyDescent="0.45">
      <c r="A433" t="s">
        <v>48</v>
      </c>
      <c r="B433" t="s">
        <v>59</v>
      </c>
      <c r="C433" s="1">
        <v>40581</v>
      </c>
      <c r="D433" s="4">
        <v>0</v>
      </c>
      <c r="E433">
        <v>38800</v>
      </c>
      <c r="F433">
        <v>64113</v>
      </c>
    </row>
    <row r="434" spans="1:6" x14ac:dyDescent="0.45">
      <c r="A434" t="s">
        <v>48</v>
      </c>
      <c r="B434" t="s">
        <v>59</v>
      </c>
      <c r="C434" s="1">
        <v>40588</v>
      </c>
      <c r="D434" s="4">
        <v>0</v>
      </c>
      <c r="E434">
        <v>38650</v>
      </c>
      <c r="F434">
        <v>47789</v>
      </c>
    </row>
    <row r="435" spans="1:6" x14ac:dyDescent="0.45">
      <c r="A435" t="s">
        <v>48</v>
      </c>
      <c r="B435" t="s">
        <v>59</v>
      </c>
      <c r="C435" s="1">
        <v>40595</v>
      </c>
      <c r="D435" s="4">
        <v>0</v>
      </c>
      <c r="E435">
        <v>39950</v>
      </c>
      <c r="F435">
        <v>76379</v>
      </c>
    </row>
    <row r="436" spans="1:6" x14ac:dyDescent="0.45">
      <c r="A436" t="s">
        <v>48</v>
      </c>
      <c r="B436" t="s">
        <v>59</v>
      </c>
      <c r="C436" s="1">
        <v>40602</v>
      </c>
      <c r="D436" s="4">
        <v>0</v>
      </c>
      <c r="E436">
        <v>40498</v>
      </c>
      <c r="F436">
        <v>78801</v>
      </c>
    </row>
    <row r="437" spans="1:6" x14ac:dyDescent="0.45">
      <c r="A437" t="s">
        <v>48</v>
      </c>
      <c r="B437" t="s">
        <v>59</v>
      </c>
      <c r="C437" s="1">
        <v>40609</v>
      </c>
      <c r="D437" s="4">
        <v>0</v>
      </c>
      <c r="E437">
        <v>39650</v>
      </c>
      <c r="F437">
        <v>29292</v>
      </c>
    </row>
    <row r="438" spans="1:6" x14ac:dyDescent="0.45">
      <c r="A438" t="s">
        <v>48</v>
      </c>
      <c r="B438" t="s">
        <v>59</v>
      </c>
      <c r="C438" s="1">
        <v>40616</v>
      </c>
      <c r="D438" s="4">
        <v>0</v>
      </c>
      <c r="E438">
        <v>38460</v>
      </c>
      <c r="F438">
        <v>65746</v>
      </c>
    </row>
    <row r="439" spans="1:6" x14ac:dyDescent="0.45">
      <c r="A439" t="s">
        <v>48</v>
      </c>
      <c r="B439" t="s">
        <v>59</v>
      </c>
      <c r="C439" s="1">
        <v>40623</v>
      </c>
      <c r="D439" s="4">
        <v>0</v>
      </c>
      <c r="E439">
        <v>39505</v>
      </c>
      <c r="F439">
        <v>49482</v>
      </c>
    </row>
    <row r="440" spans="1:6" x14ac:dyDescent="0.45">
      <c r="A440" t="s">
        <v>48</v>
      </c>
      <c r="B440" t="s">
        <v>59</v>
      </c>
      <c r="C440" s="1">
        <v>40630</v>
      </c>
      <c r="D440" s="4">
        <v>0</v>
      </c>
      <c r="E440">
        <v>42400</v>
      </c>
      <c r="F440">
        <v>151440</v>
      </c>
    </row>
    <row r="441" spans="1:6" x14ac:dyDescent="0.45">
      <c r="A441" t="s">
        <v>48</v>
      </c>
      <c r="B441" t="s">
        <v>59</v>
      </c>
      <c r="C441" s="1">
        <v>40637</v>
      </c>
      <c r="D441" s="4">
        <v>0</v>
      </c>
      <c r="E441">
        <v>46120</v>
      </c>
      <c r="F441">
        <v>181705</v>
      </c>
    </row>
    <row r="442" spans="1:6" x14ac:dyDescent="0.45">
      <c r="A442" t="s">
        <v>48</v>
      </c>
      <c r="B442" t="s">
        <v>59</v>
      </c>
      <c r="C442" s="1">
        <v>40644</v>
      </c>
      <c r="D442" s="4">
        <v>0</v>
      </c>
      <c r="E442">
        <v>43016</v>
      </c>
      <c r="F442">
        <v>125609</v>
      </c>
    </row>
    <row r="443" spans="1:6" x14ac:dyDescent="0.45">
      <c r="A443" t="s">
        <v>48</v>
      </c>
      <c r="B443" t="s">
        <v>59</v>
      </c>
      <c r="C443" s="1">
        <v>40651</v>
      </c>
      <c r="D443" s="4">
        <v>0</v>
      </c>
      <c r="E443">
        <v>42516</v>
      </c>
      <c r="F443">
        <v>111527</v>
      </c>
    </row>
    <row r="444" spans="1:6" x14ac:dyDescent="0.45">
      <c r="A444" t="s">
        <v>48</v>
      </c>
      <c r="B444" t="s">
        <v>59</v>
      </c>
      <c r="C444" s="1">
        <v>40658</v>
      </c>
      <c r="D444" s="4">
        <v>0</v>
      </c>
      <c r="E444">
        <v>40440</v>
      </c>
      <c r="F444">
        <v>51309</v>
      </c>
    </row>
    <row r="445" spans="1:6" x14ac:dyDescent="0.45">
      <c r="A445" t="s">
        <v>48</v>
      </c>
      <c r="B445" t="s">
        <v>59</v>
      </c>
      <c r="C445" s="1">
        <v>40665</v>
      </c>
      <c r="D445" s="4">
        <v>0</v>
      </c>
      <c r="E445">
        <v>38960</v>
      </c>
      <c r="F445">
        <v>62867</v>
      </c>
    </row>
    <row r="446" spans="1:6" x14ac:dyDescent="0.45">
      <c r="A446" t="s">
        <v>48</v>
      </c>
      <c r="B446" t="s">
        <v>59</v>
      </c>
      <c r="C446" s="1">
        <v>40672</v>
      </c>
      <c r="D446" s="4">
        <v>0</v>
      </c>
      <c r="E446">
        <v>39250</v>
      </c>
      <c r="F446">
        <v>46495</v>
      </c>
    </row>
    <row r="447" spans="1:6" x14ac:dyDescent="0.45">
      <c r="A447" t="s">
        <v>48</v>
      </c>
      <c r="B447" t="s">
        <v>59</v>
      </c>
      <c r="C447" s="1">
        <v>40679</v>
      </c>
      <c r="D447" s="4">
        <v>0</v>
      </c>
      <c r="E447">
        <v>38403</v>
      </c>
      <c r="F447">
        <v>52616</v>
      </c>
    </row>
    <row r="448" spans="1:6" x14ac:dyDescent="0.45">
      <c r="A448" t="s">
        <v>48</v>
      </c>
      <c r="B448" t="s">
        <v>59</v>
      </c>
      <c r="C448" s="1">
        <v>40686</v>
      </c>
      <c r="D448" s="4">
        <v>0</v>
      </c>
      <c r="E448">
        <v>38555</v>
      </c>
      <c r="F448">
        <v>66779</v>
      </c>
    </row>
    <row r="449" spans="1:6" x14ac:dyDescent="0.45">
      <c r="A449" t="s">
        <v>48</v>
      </c>
      <c r="B449" t="s">
        <v>59</v>
      </c>
      <c r="C449" s="1">
        <v>40693</v>
      </c>
      <c r="D449" s="4">
        <v>0</v>
      </c>
      <c r="E449">
        <v>41800</v>
      </c>
      <c r="F449">
        <v>117279</v>
      </c>
    </row>
    <row r="450" spans="1:6" x14ac:dyDescent="0.45">
      <c r="A450" t="s">
        <v>48</v>
      </c>
      <c r="B450" t="s">
        <v>59</v>
      </c>
      <c r="C450" s="1">
        <v>40700</v>
      </c>
      <c r="D450" s="4">
        <v>0</v>
      </c>
      <c r="E450">
        <v>42600</v>
      </c>
      <c r="F450">
        <v>49324</v>
      </c>
    </row>
    <row r="451" spans="1:6" x14ac:dyDescent="0.45">
      <c r="A451" t="s">
        <v>48</v>
      </c>
      <c r="B451" t="s">
        <v>59</v>
      </c>
      <c r="C451" s="1">
        <v>40707</v>
      </c>
      <c r="D451" s="4">
        <v>0</v>
      </c>
      <c r="E451">
        <v>42787</v>
      </c>
      <c r="F451">
        <v>52216</v>
      </c>
    </row>
    <row r="452" spans="1:6" x14ac:dyDescent="0.45">
      <c r="A452" t="s">
        <v>48</v>
      </c>
      <c r="B452" t="s">
        <v>59</v>
      </c>
      <c r="C452" s="1">
        <v>40714</v>
      </c>
      <c r="D452" s="4">
        <v>0</v>
      </c>
      <c r="E452">
        <v>40899</v>
      </c>
      <c r="F452">
        <v>36692</v>
      </c>
    </row>
    <row r="453" spans="1:6" x14ac:dyDescent="0.45">
      <c r="A453" t="s">
        <v>48</v>
      </c>
      <c r="B453" t="s">
        <v>59</v>
      </c>
      <c r="C453" s="1">
        <v>40721</v>
      </c>
      <c r="D453" s="4">
        <v>0</v>
      </c>
      <c r="E453">
        <v>41102</v>
      </c>
      <c r="F453">
        <v>55034</v>
      </c>
    </row>
    <row r="454" spans="1:6" x14ac:dyDescent="0.45">
      <c r="A454" t="s">
        <v>48</v>
      </c>
      <c r="B454" t="s">
        <v>59</v>
      </c>
      <c r="C454" s="1">
        <v>40728</v>
      </c>
      <c r="D454" s="4">
        <v>0</v>
      </c>
      <c r="E454">
        <v>42240</v>
      </c>
      <c r="F454">
        <v>46072</v>
      </c>
    </row>
    <row r="455" spans="1:6" x14ac:dyDescent="0.45">
      <c r="A455" t="s">
        <v>48</v>
      </c>
      <c r="B455" t="s">
        <v>59</v>
      </c>
      <c r="C455" s="1">
        <v>40735</v>
      </c>
      <c r="D455" s="4">
        <v>0</v>
      </c>
      <c r="E455">
        <v>42400</v>
      </c>
      <c r="F455">
        <v>43224</v>
      </c>
    </row>
    <row r="456" spans="1:6" x14ac:dyDescent="0.45">
      <c r="A456" t="s">
        <v>48</v>
      </c>
      <c r="B456" t="s">
        <v>59</v>
      </c>
      <c r="C456" s="1">
        <v>40742</v>
      </c>
      <c r="D456" s="4">
        <v>0</v>
      </c>
      <c r="E456">
        <v>43134</v>
      </c>
      <c r="F456">
        <v>35333</v>
      </c>
    </row>
    <row r="457" spans="1:6" x14ac:dyDescent="0.45">
      <c r="A457" t="s">
        <v>48</v>
      </c>
      <c r="B457" t="s">
        <v>59</v>
      </c>
      <c r="C457" s="1">
        <v>40749</v>
      </c>
      <c r="D457" s="4">
        <v>0</v>
      </c>
      <c r="E457">
        <v>43917</v>
      </c>
      <c r="F457">
        <v>57160</v>
      </c>
    </row>
    <row r="458" spans="1:6" x14ac:dyDescent="0.45">
      <c r="A458" t="s">
        <v>48</v>
      </c>
      <c r="B458" t="s">
        <v>59</v>
      </c>
      <c r="C458" s="1">
        <v>40756</v>
      </c>
      <c r="D458" s="4">
        <v>0</v>
      </c>
      <c r="E458">
        <v>39800</v>
      </c>
      <c r="F458">
        <v>82430</v>
      </c>
    </row>
    <row r="459" spans="1:6" x14ac:dyDescent="0.45">
      <c r="A459" t="s">
        <v>48</v>
      </c>
      <c r="B459" t="s">
        <v>59</v>
      </c>
      <c r="C459" s="1">
        <v>40763</v>
      </c>
      <c r="D459" s="4">
        <v>0</v>
      </c>
      <c r="E459">
        <v>36299</v>
      </c>
      <c r="F459">
        <v>136642</v>
      </c>
    </row>
    <row r="460" spans="1:6" x14ac:dyDescent="0.45">
      <c r="A460" t="s">
        <v>48</v>
      </c>
      <c r="B460" t="s">
        <v>59</v>
      </c>
      <c r="C460" s="1">
        <v>40770</v>
      </c>
      <c r="D460" s="4">
        <v>0</v>
      </c>
      <c r="E460">
        <v>35781</v>
      </c>
      <c r="F460">
        <v>81757</v>
      </c>
    </row>
    <row r="461" spans="1:6" x14ac:dyDescent="0.45">
      <c r="A461" t="s">
        <v>48</v>
      </c>
      <c r="B461" t="s">
        <v>59</v>
      </c>
      <c r="C461" s="1">
        <v>40777</v>
      </c>
      <c r="D461" s="4">
        <v>0</v>
      </c>
      <c r="E461">
        <v>38253</v>
      </c>
      <c r="F461">
        <v>90637</v>
      </c>
    </row>
    <row r="462" spans="1:6" x14ac:dyDescent="0.45">
      <c r="A462" t="s">
        <v>48</v>
      </c>
      <c r="B462" t="s">
        <v>59</v>
      </c>
      <c r="C462" s="1">
        <v>40784</v>
      </c>
      <c r="D462" s="4">
        <v>0</v>
      </c>
      <c r="E462">
        <v>38969</v>
      </c>
      <c r="F462">
        <v>73251</v>
      </c>
    </row>
    <row r="463" spans="1:6" x14ac:dyDescent="0.45">
      <c r="A463" t="s">
        <v>48</v>
      </c>
      <c r="B463" t="s">
        <v>59</v>
      </c>
      <c r="C463" s="1">
        <v>40791</v>
      </c>
      <c r="D463" s="4">
        <v>0</v>
      </c>
      <c r="E463">
        <v>37452</v>
      </c>
      <c r="F463">
        <v>80424</v>
      </c>
    </row>
    <row r="464" spans="1:6" x14ac:dyDescent="0.45">
      <c r="A464" t="s">
        <v>48</v>
      </c>
      <c r="B464" t="s">
        <v>59</v>
      </c>
      <c r="C464" s="1">
        <v>40798</v>
      </c>
      <c r="D464" s="4">
        <v>0</v>
      </c>
      <c r="E464">
        <v>36455</v>
      </c>
      <c r="F464">
        <v>91915</v>
      </c>
    </row>
    <row r="465" spans="1:6" x14ac:dyDescent="0.45">
      <c r="A465" t="s">
        <v>48</v>
      </c>
      <c r="B465" t="s">
        <v>59</v>
      </c>
      <c r="C465" s="1">
        <v>40805</v>
      </c>
      <c r="D465" s="4">
        <v>0</v>
      </c>
      <c r="E465">
        <v>29854</v>
      </c>
      <c r="F465">
        <v>87188</v>
      </c>
    </row>
    <row r="466" spans="1:6" x14ac:dyDescent="0.45">
      <c r="A466" t="s">
        <v>48</v>
      </c>
      <c r="B466" t="s">
        <v>59</v>
      </c>
      <c r="C466" s="1">
        <v>40812</v>
      </c>
      <c r="D466" s="4">
        <v>0</v>
      </c>
      <c r="E466">
        <v>32560</v>
      </c>
      <c r="F466">
        <v>130213</v>
      </c>
    </row>
    <row r="467" spans="1:6" x14ac:dyDescent="0.45">
      <c r="A467" t="s">
        <v>48</v>
      </c>
      <c r="B467" t="s">
        <v>59</v>
      </c>
      <c r="C467" s="1">
        <v>40819</v>
      </c>
      <c r="D467" s="4">
        <v>0</v>
      </c>
      <c r="E467">
        <v>30406</v>
      </c>
      <c r="F467">
        <v>91661</v>
      </c>
    </row>
    <row r="468" spans="1:6" x14ac:dyDescent="0.45">
      <c r="A468" t="s">
        <v>48</v>
      </c>
      <c r="B468" t="s">
        <v>59</v>
      </c>
      <c r="C468" s="1">
        <v>40826</v>
      </c>
      <c r="D468" s="4">
        <v>0</v>
      </c>
      <c r="E468">
        <v>30510</v>
      </c>
      <c r="F468">
        <v>112210</v>
      </c>
    </row>
    <row r="469" spans="1:6" x14ac:dyDescent="0.45">
      <c r="A469" t="s">
        <v>48</v>
      </c>
      <c r="B469" t="s">
        <v>59</v>
      </c>
      <c r="C469" s="1">
        <v>40833</v>
      </c>
      <c r="D469" s="4">
        <v>0</v>
      </c>
      <c r="E469">
        <v>33240</v>
      </c>
      <c r="F469">
        <v>141902</v>
      </c>
    </row>
    <row r="470" spans="1:6" x14ac:dyDescent="0.45">
      <c r="A470" t="s">
        <v>48</v>
      </c>
      <c r="B470" t="s">
        <v>59</v>
      </c>
      <c r="C470" s="1">
        <v>40840</v>
      </c>
      <c r="D470" s="4">
        <v>0</v>
      </c>
      <c r="E470">
        <v>39750</v>
      </c>
      <c r="F470">
        <v>276533</v>
      </c>
    </row>
    <row r="471" spans="1:6" x14ac:dyDescent="0.45">
      <c r="A471" t="s">
        <v>48</v>
      </c>
      <c r="B471" t="s">
        <v>59</v>
      </c>
      <c r="C471" s="1">
        <v>40847</v>
      </c>
      <c r="D471" s="4">
        <v>0</v>
      </c>
      <c r="E471">
        <v>39877</v>
      </c>
      <c r="F471">
        <v>81614</v>
      </c>
    </row>
    <row r="472" spans="1:6" x14ac:dyDescent="0.45">
      <c r="A472" t="s">
        <v>48</v>
      </c>
      <c r="B472" t="s">
        <v>59</v>
      </c>
      <c r="C472" s="1">
        <v>40854</v>
      </c>
      <c r="D472" s="4">
        <v>0</v>
      </c>
      <c r="E472">
        <v>39800</v>
      </c>
      <c r="F472">
        <v>76555</v>
      </c>
    </row>
    <row r="473" spans="1:6" x14ac:dyDescent="0.45">
      <c r="A473" t="s">
        <v>48</v>
      </c>
      <c r="B473" t="s">
        <v>59</v>
      </c>
      <c r="C473" s="1">
        <v>40861</v>
      </c>
      <c r="D473" s="4">
        <v>0</v>
      </c>
      <c r="E473">
        <v>46358</v>
      </c>
      <c r="F473">
        <v>224387</v>
      </c>
    </row>
    <row r="474" spans="1:6" x14ac:dyDescent="0.45">
      <c r="A474" t="s">
        <v>48</v>
      </c>
      <c r="B474" t="s">
        <v>59</v>
      </c>
      <c r="C474" s="1">
        <v>40868</v>
      </c>
      <c r="D474" s="4">
        <v>0</v>
      </c>
      <c r="E474">
        <v>49999</v>
      </c>
      <c r="F474">
        <v>145341</v>
      </c>
    </row>
    <row r="475" spans="1:6" x14ac:dyDescent="0.45">
      <c r="A475" t="s">
        <v>48</v>
      </c>
      <c r="B475" t="s">
        <v>59</v>
      </c>
      <c r="C475" s="1">
        <v>40875</v>
      </c>
      <c r="D475" s="4">
        <v>0</v>
      </c>
      <c r="E475">
        <v>50650</v>
      </c>
      <c r="F475">
        <v>117117</v>
      </c>
    </row>
    <row r="476" spans="1:6" x14ac:dyDescent="0.45">
      <c r="A476" t="s">
        <v>48</v>
      </c>
      <c r="B476" t="s">
        <v>59</v>
      </c>
      <c r="C476" s="1">
        <v>40882</v>
      </c>
      <c r="D476" s="4">
        <v>0</v>
      </c>
      <c r="E476">
        <v>46350</v>
      </c>
      <c r="F476">
        <v>189284</v>
      </c>
    </row>
    <row r="477" spans="1:6" x14ac:dyDescent="0.45">
      <c r="A477" t="s">
        <v>48</v>
      </c>
      <c r="B477" t="s">
        <v>59</v>
      </c>
      <c r="C477" s="1">
        <v>40889</v>
      </c>
      <c r="D477" s="4">
        <v>0</v>
      </c>
      <c r="E477">
        <v>47898</v>
      </c>
      <c r="F477">
        <v>96329</v>
      </c>
    </row>
    <row r="478" spans="1:6" x14ac:dyDescent="0.45">
      <c r="A478" t="s">
        <v>48</v>
      </c>
      <c r="B478" t="s">
        <v>59</v>
      </c>
      <c r="C478" s="1">
        <v>40896</v>
      </c>
      <c r="D478" s="4">
        <v>0</v>
      </c>
      <c r="E478">
        <v>46251</v>
      </c>
      <c r="F478">
        <v>72801</v>
      </c>
    </row>
    <row r="479" spans="1:6" x14ac:dyDescent="0.45">
      <c r="A479" t="s">
        <v>48</v>
      </c>
      <c r="B479" t="s">
        <v>59</v>
      </c>
      <c r="C479" s="1">
        <v>40903</v>
      </c>
      <c r="D479" s="4">
        <v>0</v>
      </c>
      <c r="E479">
        <v>49600</v>
      </c>
      <c r="F479">
        <v>50345</v>
      </c>
    </row>
    <row r="480" spans="1:6" x14ac:dyDescent="0.45">
      <c r="A480" t="s">
        <v>48</v>
      </c>
      <c r="B480" t="s">
        <v>59</v>
      </c>
      <c r="C480" s="1">
        <v>40910</v>
      </c>
      <c r="D480" s="4">
        <v>0</v>
      </c>
      <c r="E480">
        <v>50497</v>
      </c>
      <c r="F480">
        <v>23308</v>
      </c>
    </row>
    <row r="481" spans="1:6" x14ac:dyDescent="0.45">
      <c r="A481" t="s">
        <v>48</v>
      </c>
      <c r="B481" t="s">
        <v>59</v>
      </c>
      <c r="C481" s="1">
        <v>40917</v>
      </c>
      <c r="D481" s="4">
        <v>0</v>
      </c>
      <c r="E481">
        <v>57300</v>
      </c>
      <c r="F481">
        <v>188905</v>
      </c>
    </row>
    <row r="482" spans="1:6" x14ac:dyDescent="0.45">
      <c r="A482" t="s">
        <v>48</v>
      </c>
      <c r="B482" t="s">
        <v>59</v>
      </c>
      <c r="C482" s="1">
        <v>40924</v>
      </c>
      <c r="D482" s="4">
        <v>0</v>
      </c>
      <c r="E482">
        <v>57338</v>
      </c>
      <c r="F482">
        <v>110843</v>
      </c>
    </row>
    <row r="483" spans="1:6" x14ac:dyDescent="0.45">
      <c r="A483" t="s">
        <v>48</v>
      </c>
      <c r="B483" t="s">
        <v>59</v>
      </c>
      <c r="C483" s="1">
        <v>40931</v>
      </c>
      <c r="D483" s="4">
        <v>0</v>
      </c>
      <c r="E483">
        <v>57602</v>
      </c>
      <c r="F483">
        <v>143506</v>
      </c>
    </row>
    <row r="484" spans="1:6" x14ac:dyDescent="0.45">
      <c r="A484" t="s">
        <v>48</v>
      </c>
      <c r="B484" t="s">
        <v>59</v>
      </c>
      <c r="C484" s="1">
        <v>40938</v>
      </c>
      <c r="D484" s="4">
        <v>0</v>
      </c>
      <c r="E484">
        <v>56990</v>
      </c>
      <c r="F484">
        <v>118948</v>
      </c>
    </row>
    <row r="485" spans="1:6" x14ac:dyDescent="0.45">
      <c r="A485" t="s">
        <v>48</v>
      </c>
      <c r="B485" t="s">
        <v>59</v>
      </c>
      <c r="C485" s="1">
        <v>40945</v>
      </c>
      <c r="D485" s="4">
        <v>0</v>
      </c>
      <c r="E485">
        <v>58600</v>
      </c>
      <c r="F485">
        <v>86003</v>
      </c>
    </row>
    <row r="486" spans="1:6" x14ac:dyDescent="0.45">
      <c r="A486" t="s">
        <v>48</v>
      </c>
      <c r="B486" t="s">
        <v>59</v>
      </c>
      <c r="C486" s="1">
        <v>40952</v>
      </c>
      <c r="D486" s="4">
        <v>0</v>
      </c>
      <c r="E486">
        <v>57270</v>
      </c>
      <c r="F486">
        <v>59464</v>
      </c>
    </row>
    <row r="487" spans="1:6" x14ac:dyDescent="0.45">
      <c r="A487" t="s">
        <v>48</v>
      </c>
      <c r="B487" t="s">
        <v>59</v>
      </c>
      <c r="C487" s="1">
        <v>40959</v>
      </c>
      <c r="D487" s="4">
        <v>0</v>
      </c>
      <c r="E487">
        <v>53517</v>
      </c>
      <c r="F487">
        <v>75432</v>
      </c>
    </row>
    <row r="488" spans="1:6" x14ac:dyDescent="0.45">
      <c r="A488" t="s">
        <v>48</v>
      </c>
      <c r="B488" t="s">
        <v>59</v>
      </c>
      <c r="C488" s="1">
        <v>40966</v>
      </c>
      <c r="D488" s="4">
        <v>0</v>
      </c>
      <c r="E488">
        <v>51916</v>
      </c>
      <c r="F488">
        <v>109625</v>
      </c>
    </row>
    <row r="489" spans="1:6" x14ac:dyDescent="0.45">
      <c r="A489" t="s">
        <v>48</v>
      </c>
      <c r="B489" t="s">
        <v>59</v>
      </c>
      <c r="C489" s="1">
        <v>40973</v>
      </c>
      <c r="D489" s="4">
        <v>0</v>
      </c>
      <c r="E489">
        <v>54150</v>
      </c>
      <c r="F489">
        <v>101747</v>
      </c>
    </row>
    <row r="490" spans="1:6" x14ac:dyDescent="0.45">
      <c r="A490" t="s">
        <v>48</v>
      </c>
      <c r="B490" t="s">
        <v>59</v>
      </c>
      <c r="C490" s="1">
        <v>40980</v>
      </c>
      <c r="D490" s="4">
        <v>0</v>
      </c>
      <c r="E490">
        <v>57300</v>
      </c>
      <c r="F490">
        <v>240126</v>
      </c>
    </row>
    <row r="491" spans="1:6" x14ac:dyDescent="0.45">
      <c r="A491" t="s">
        <v>48</v>
      </c>
      <c r="B491" t="s">
        <v>59</v>
      </c>
      <c r="C491" s="1">
        <v>40987</v>
      </c>
      <c r="D491" s="4">
        <v>0</v>
      </c>
      <c r="E491">
        <v>54888</v>
      </c>
      <c r="F491">
        <v>62991</v>
      </c>
    </row>
    <row r="492" spans="1:6" x14ac:dyDescent="0.45">
      <c r="A492" t="s">
        <v>48</v>
      </c>
      <c r="B492" t="s">
        <v>59</v>
      </c>
      <c r="C492" s="1">
        <v>40994</v>
      </c>
      <c r="D492" s="4">
        <v>0</v>
      </c>
      <c r="E492">
        <v>57411</v>
      </c>
      <c r="F492">
        <v>119898</v>
      </c>
    </row>
    <row r="493" spans="1:6" x14ac:dyDescent="0.45">
      <c r="A493" t="s">
        <v>48</v>
      </c>
      <c r="B493" t="s">
        <v>59</v>
      </c>
      <c r="C493" s="1">
        <v>41001</v>
      </c>
      <c r="D493" s="4">
        <v>0</v>
      </c>
      <c r="E493">
        <v>55700</v>
      </c>
      <c r="F493">
        <v>65124</v>
      </c>
    </row>
    <row r="494" spans="1:6" x14ac:dyDescent="0.45">
      <c r="A494" t="s">
        <v>48</v>
      </c>
      <c r="B494" t="s">
        <v>59</v>
      </c>
      <c r="C494" s="1">
        <v>41008</v>
      </c>
      <c r="D494" s="4">
        <v>0</v>
      </c>
      <c r="E494">
        <v>60212</v>
      </c>
      <c r="F494">
        <v>106621</v>
      </c>
    </row>
    <row r="495" spans="1:6" x14ac:dyDescent="0.45">
      <c r="A495" t="s">
        <v>48</v>
      </c>
      <c r="B495" t="s">
        <v>59</v>
      </c>
      <c r="C495" s="1">
        <v>41015</v>
      </c>
      <c r="D495" s="4">
        <v>0</v>
      </c>
      <c r="E495">
        <v>61900</v>
      </c>
      <c r="F495">
        <v>81649</v>
      </c>
    </row>
    <row r="496" spans="1:6" x14ac:dyDescent="0.45">
      <c r="A496" t="s">
        <v>48</v>
      </c>
      <c r="B496" t="s">
        <v>59</v>
      </c>
      <c r="C496" s="1">
        <v>41022</v>
      </c>
      <c r="D496" s="4">
        <v>0</v>
      </c>
      <c r="E496">
        <v>55146</v>
      </c>
      <c r="F496">
        <v>94237</v>
      </c>
    </row>
    <row r="497" spans="1:6" x14ac:dyDescent="0.45">
      <c r="A497" t="s">
        <v>48</v>
      </c>
      <c r="B497" t="s">
        <v>59</v>
      </c>
      <c r="C497" s="1">
        <v>41029</v>
      </c>
      <c r="D497" s="4">
        <v>0</v>
      </c>
      <c r="E497">
        <v>52800</v>
      </c>
      <c r="F497">
        <v>48348</v>
      </c>
    </row>
    <row r="498" spans="1:6" x14ac:dyDescent="0.45">
      <c r="A498" t="s">
        <v>48</v>
      </c>
      <c r="B498" t="s">
        <v>59</v>
      </c>
      <c r="C498" s="1">
        <v>41036</v>
      </c>
      <c r="D498" s="4">
        <v>0</v>
      </c>
      <c r="E498">
        <v>50399</v>
      </c>
      <c r="F498">
        <v>50102</v>
      </c>
    </row>
    <row r="499" spans="1:6" x14ac:dyDescent="0.45">
      <c r="A499" t="s">
        <v>48</v>
      </c>
      <c r="B499" t="s">
        <v>59</v>
      </c>
      <c r="C499" s="1">
        <v>41043</v>
      </c>
      <c r="D499" s="4">
        <v>0</v>
      </c>
      <c r="E499">
        <v>43100</v>
      </c>
      <c r="F499">
        <v>126360</v>
      </c>
    </row>
    <row r="500" spans="1:6" x14ac:dyDescent="0.45">
      <c r="A500" t="s">
        <v>48</v>
      </c>
      <c r="B500" t="s">
        <v>59</v>
      </c>
      <c r="C500" s="1">
        <v>41050</v>
      </c>
      <c r="D500" s="4">
        <v>0</v>
      </c>
      <c r="E500">
        <v>43898</v>
      </c>
      <c r="F500">
        <v>118324</v>
      </c>
    </row>
    <row r="501" spans="1:6" x14ac:dyDescent="0.45">
      <c r="A501" t="s">
        <v>48</v>
      </c>
      <c r="B501" t="s">
        <v>59</v>
      </c>
      <c r="C501" s="1">
        <v>41057</v>
      </c>
      <c r="D501" s="4">
        <v>0</v>
      </c>
      <c r="E501">
        <v>42680</v>
      </c>
      <c r="F501">
        <v>67478</v>
      </c>
    </row>
    <row r="502" spans="1:6" x14ac:dyDescent="0.45">
      <c r="A502" t="s">
        <v>48</v>
      </c>
      <c r="B502" t="s">
        <v>59</v>
      </c>
      <c r="C502" s="1">
        <v>41064</v>
      </c>
      <c r="D502" s="4">
        <v>0</v>
      </c>
      <c r="E502">
        <v>45339</v>
      </c>
      <c r="F502">
        <v>93638</v>
      </c>
    </row>
    <row r="503" spans="1:6" x14ac:dyDescent="0.45">
      <c r="A503" t="s">
        <v>48</v>
      </c>
      <c r="B503" t="s">
        <v>59</v>
      </c>
      <c r="C503" s="1">
        <v>41071</v>
      </c>
      <c r="D503" s="4">
        <v>0</v>
      </c>
      <c r="E503">
        <v>46123</v>
      </c>
      <c r="F503">
        <v>53575</v>
      </c>
    </row>
    <row r="504" spans="1:6" x14ac:dyDescent="0.45">
      <c r="A504" t="s">
        <v>48</v>
      </c>
      <c r="B504" t="s">
        <v>59</v>
      </c>
      <c r="C504" s="1">
        <v>41078</v>
      </c>
      <c r="D504" s="4">
        <v>0</v>
      </c>
      <c r="E504">
        <v>44741</v>
      </c>
      <c r="F504">
        <v>74976</v>
      </c>
    </row>
    <row r="505" spans="1:6" x14ac:dyDescent="0.45">
      <c r="A505" t="s">
        <v>48</v>
      </c>
      <c r="B505" t="s">
        <v>59</v>
      </c>
      <c r="C505" s="1">
        <v>41085</v>
      </c>
      <c r="D505" s="4">
        <v>0</v>
      </c>
      <c r="E505">
        <v>47000</v>
      </c>
      <c r="F505">
        <v>60996</v>
      </c>
    </row>
    <row r="506" spans="1:6" x14ac:dyDescent="0.45">
      <c r="A506" t="s">
        <v>48</v>
      </c>
      <c r="B506" t="s">
        <v>59</v>
      </c>
      <c r="C506" s="1">
        <v>41092</v>
      </c>
      <c r="D506" s="4">
        <v>0</v>
      </c>
      <c r="E506">
        <v>48801</v>
      </c>
      <c r="F506">
        <v>61240</v>
      </c>
    </row>
    <row r="507" spans="1:6" x14ac:dyDescent="0.45">
      <c r="A507" t="s">
        <v>48</v>
      </c>
      <c r="B507" t="s">
        <v>59</v>
      </c>
      <c r="C507" s="1">
        <v>41099</v>
      </c>
      <c r="D507" s="4">
        <v>0</v>
      </c>
      <c r="E507">
        <v>49100</v>
      </c>
      <c r="F507">
        <v>46624</v>
      </c>
    </row>
    <row r="508" spans="1:6" x14ac:dyDescent="0.45">
      <c r="A508" t="s">
        <v>48</v>
      </c>
      <c r="B508" t="s">
        <v>59</v>
      </c>
      <c r="C508" s="1">
        <v>41106</v>
      </c>
      <c r="D508" s="4">
        <v>0</v>
      </c>
      <c r="E508">
        <v>50585</v>
      </c>
      <c r="F508">
        <v>60157</v>
      </c>
    </row>
    <row r="509" spans="1:6" x14ac:dyDescent="0.45">
      <c r="A509" t="s">
        <v>48</v>
      </c>
      <c r="B509" t="s">
        <v>59</v>
      </c>
      <c r="C509" s="1">
        <v>41113</v>
      </c>
      <c r="D509" s="4">
        <v>0</v>
      </c>
      <c r="E509">
        <v>50589</v>
      </c>
      <c r="F509">
        <v>46003</v>
      </c>
    </row>
    <row r="510" spans="1:6" x14ac:dyDescent="0.45">
      <c r="A510" t="s">
        <v>48</v>
      </c>
      <c r="B510" t="s">
        <v>59</v>
      </c>
      <c r="C510" s="1">
        <v>41120</v>
      </c>
      <c r="D510" s="4">
        <v>0</v>
      </c>
      <c r="E510">
        <v>51850</v>
      </c>
      <c r="F510">
        <v>52034</v>
      </c>
    </row>
    <row r="511" spans="1:6" x14ac:dyDescent="0.45">
      <c r="A511" t="s">
        <v>48</v>
      </c>
      <c r="B511" t="s">
        <v>59</v>
      </c>
      <c r="C511" s="1">
        <v>41127</v>
      </c>
      <c r="D511" s="4">
        <v>0</v>
      </c>
      <c r="E511">
        <v>55507</v>
      </c>
      <c r="F511">
        <v>58172</v>
      </c>
    </row>
    <row r="512" spans="1:6" x14ac:dyDescent="0.45">
      <c r="A512" t="s">
        <v>48</v>
      </c>
      <c r="B512" t="s">
        <v>59</v>
      </c>
      <c r="C512" s="1">
        <v>41134</v>
      </c>
      <c r="D512" s="4">
        <v>0</v>
      </c>
      <c r="E512">
        <v>54299</v>
      </c>
      <c r="F512">
        <v>47047</v>
      </c>
    </row>
    <row r="513" spans="1:6" x14ac:dyDescent="0.45">
      <c r="A513" t="s">
        <v>48</v>
      </c>
      <c r="B513" t="s">
        <v>59</v>
      </c>
      <c r="C513" s="1">
        <v>41141</v>
      </c>
      <c r="D513" s="4">
        <v>0</v>
      </c>
      <c r="E513">
        <v>52880</v>
      </c>
      <c r="F513">
        <v>36068</v>
      </c>
    </row>
    <row r="514" spans="1:6" x14ac:dyDescent="0.45">
      <c r="A514" t="s">
        <v>48</v>
      </c>
      <c r="B514" t="s">
        <v>59</v>
      </c>
      <c r="C514" s="1">
        <v>41148</v>
      </c>
      <c r="D514" s="4">
        <v>0</v>
      </c>
      <c r="E514">
        <v>52666</v>
      </c>
      <c r="F514">
        <v>36320</v>
      </c>
    </row>
    <row r="515" spans="1:6" x14ac:dyDescent="0.45">
      <c r="A515" t="s">
        <v>48</v>
      </c>
      <c r="B515" t="s">
        <v>59</v>
      </c>
      <c r="C515" s="1">
        <v>41155</v>
      </c>
      <c r="D515" s="4">
        <v>0</v>
      </c>
      <c r="E515">
        <v>54300</v>
      </c>
      <c r="F515">
        <v>50388</v>
      </c>
    </row>
    <row r="516" spans="1:6" x14ac:dyDescent="0.45">
      <c r="A516" t="s">
        <v>48</v>
      </c>
      <c r="B516" t="s">
        <v>59</v>
      </c>
      <c r="C516" s="1">
        <v>41162</v>
      </c>
      <c r="D516" s="4">
        <v>0</v>
      </c>
      <c r="E516">
        <v>57800</v>
      </c>
      <c r="F516">
        <v>54520</v>
      </c>
    </row>
    <row r="517" spans="1:6" x14ac:dyDescent="0.45">
      <c r="A517" t="s">
        <v>48</v>
      </c>
      <c r="B517" t="s">
        <v>59</v>
      </c>
      <c r="C517" s="1">
        <v>41169</v>
      </c>
      <c r="D517" s="4">
        <v>0</v>
      </c>
      <c r="E517">
        <v>55079</v>
      </c>
      <c r="F517">
        <v>98474</v>
      </c>
    </row>
    <row r="518" spans="1:6" x14ac:dyDescent="0.45">
      <c r="A518" t="s">
        <v>48</v>
      </c>
      <c r="B518" t="s">
        <v>59</v>
      </c>
      <c r="C518" s="1">
        <v>41176</v>
      </c>
      <c r="D518" s="4">
        <v>0</v>
      </c>
      <c r="E518">
        <v>57000</v>
      </c>
      <c r="F518">
        <v>57701</v>
      </c>
    </row>
    <row r="519" spans="1:6" x14ac:dyDescent="0.45">
      <c r="A519" t="s">
        <v>48</v>
      </c>
      <c r="B519" t="s">
        <v>59</v>
      </c>
      <c r="C519" s="1">
        <v>41183</v>
      </c>
      <c r="D519" s="4">
        <v>0</v>
      </c>
      <c r="E519">
        <v>59700</v>
      </c>
      <c r="F519">
        <v>68820</v>
      </c>
    </row>
    <row r="520" spans="1:6" x14ac:dyDescent="0.45">
      <c r="A520" t="s">
        <v>48</v>
      </c>
      <c r="B520" t="s">
        <v>59</v>
      </c>
      <c r="C520" s="1">
        <v>41190</v>
      </c>
      <c r="D520" s="4">
        <v>0</v>
      </c>
      <c r="E520">
        <v>59512</v>
      </c>
      <c r="F520">
        <v>58230</v>
      </c>
    </row>
    <row r="521" spans="1:6" x14ac:dyDescent="0.45">
      <c r="A521" t="s">
        <v>48</v>
      </c>
      <c r="B521" t="s">
        <v>59</v>
      </c>
      <c r="C521" s="1">
        <v>41197</v>
      </c>
      <c r="D521" s="4">
        <v>0</v>
      </c>
      <c r="E521">
        <v>59925</v>
      </c>
      <c r="F521">
        <v>55812</v>
      </c>
    </row>
    <row r="522" spans="1:6" x14ac:dyDescent="0.45">
      <c r="A522" t="s">
        <v>48</v>
      </c>
      <c r="B522" t="s">
        <v>59</v>
      </c>
      <c r="C522" s="1">
        <v>41204</v>
      </c>
      <c r="D522" s="4">
        <v>0</v>
      </c>
      <c r="E522">
        <v>61366</v>
      </c>
      <c r="F522">
        <v>46109</v>
      </c>
    </row>
    <row r="523" spans="1:6" x14ac:dyDescent="0.45">
      <c r="A523" t="s">
        <v>48</v>
      </c>
      <c r="B523" t="s">
        <v>59</v>
      </c>
      <c r="C523" s="1">
        <v>41211</v>
      </c>
      <c r="D523" s="4">
        <v>0</v>
      </c>
      <c r="E523">
        <v>63999</v>
      </c>
      <c r="F523">
        <v>44269</v>
      </c>
    </row>
    <row r="524" spans="1:6" x14ac:dyDescent="0.45">
      <c r="A524" t="s">
        <v>48</v>
      </c>
      <c r="B524" t="s">
        <v>59</v>
      </c>
      <c r="C524" s="1">
        <v>41218</v>
      </c>
      <c r="D524" s="4">
        <v>0</v>
      </c>
      <c r="E524">
        <v>62237</v>
      </c>
      <c r="F524">
        <v>36045</v>
      </c>
    </row>
    <row r="525" spans="1:6" x14ac:dyDescent="0.45">
      <c r="A525" t="s">
        <v>48</v>
      </c>
      <c r="B525" t="s">
        <v>59</v>
      </c>
      <c r="C525" s="1">
        <v>41225</v>
      </c>
      <c r="D525" s="4">
        <v>0</v>
      </c>
      <c r="E525">
        <v>61900</v>
      </c>
      <c r="F525">
        <v>59530</v>
      </c>
    </row>
    <row r="526" spans="1:6" x14ac:dyDescent="0.45">
      <c r="A526" t="s">
        <v>48</v>
      </c>
      <c r="B526" t="s">
        <v>59</v>
      </c>
      <c r="C526" s="1">
        <v>41232</v>
      </c>
      <c r="D526" s="4">
        <v>0</v>
      </c>
      <c r="E526">
        <v>63699</v>
      </c>
      <c r="F526">
        <v>63039</v>
      </c>
    </row>
    <row r="527" spans="1:6" x14ac:dyDescent="0.45">
      <c r="A527" t="s">
        <v>48</v>
      </c>
      <c r="B527" t="s">
        <v>59</v>
      </c>
      <c r="C527" s="1">
        <v>41239</v>
      </c>
      <c r="D527" s="4">
        <v>0</v>
      </c>
      <c r="E527">
        <v>65500</v>
      </c>
      <c r="F527">
        <v>43610</v>
      </c>
    </row>
    <row r="528" spans="1:6" x14ac:dyDescent="0.45">
      <c r="A528" t="s">
        <v>48</v>
      </c>
      <c r="B528" t="s">
        <v>59</v>
      </c>
      <c r="C528" s="1">
        <v>41246</v>
      </c>
      <c r="D528" s="4">
        <v>0</v>
      </c>
      <c r="E528">
        <v>67300</v>
      </c>
      <c r="F528">
        <v>85413</v>
      </c>
    </row>
    <row r="529" spans="1:6" x14ac:dyDescent="0.45">
      <c r="A529" t="s">
        <v>48</v>
      </c>
      <c r="B529" t="s">
        <v>59</v>
      </c>
      <c r="C529" s="1">
        <v>41253</v>
      </c>
      <c r="D529" s="4">
        <v>0</v>
      </c>
      <c r="E529">
        <v>69600</v>
      </c>
      <c r="F529">
        <v>49396</v>
      </c>
    </row>
    <row r="530" spans="1:6" x14ac:dyDescent="0.45">
      <c r="A530" t="s">
        <v>48</v>
      </c>
      <c r="B530" t="s">
        <v>59</v>
      </c>
      <c r="C530" s="1">
        <v>41260</v>
      </c>
      <c r="D530" s="4">
        <v>0</v>
      </c>
      <c r="E530">
        <v>67750</v>
      </c>
      <c r="F530">
        <v>72987</v>
      </c>
    </row>
    <row r="531" spans="1:6" x14ac:dyDescent="0.45">
      <c r="A531" t="s">
        <v>48</v>
      </c>
      <c r="B531" t="s">
        <v>59</v>
      </c>
      <c r="C531" s="1">
        <v>41267</v>
      </c>
      <c r="D531" s="4">
        <v>0</v>
      </c>
      <c r="E531">
        <v>69015</v>
      </c>
      <c r="F531">
        <v>65790</v>
      </c>
    </row>
    <row r="532" spans="1:6" x14ac:dyDescent="0.45">
      <c r="A532" t="s">
        <v>48</v>
      </c>
      <c r="B532" t="s">
        <v>59</v>
      </c>
      <c r="C532" s="1">
        <v>41281</v>
      </c>
      <c r="D532" s="4">
        <v>0</v>
      </c>
      <c r="E532">
        <v>66200</v>
      </c>
      <c r="F532">
        <v>36949</v>
      </c>
    </row>
    <row r="533" spans="1:6" x14ac:dyDescent="0.45">
      <c r="A533" t="s">
        <v>48</v>
      </c>
      <c r="B533" t="s">
        <v>59</v>
      </c>
      <c r="C533" s="1">
        <v>41288</v>
      </c>
      <c r="D533" s="4">
        <v>0</v>
      </c>
      <c r="E533">
        <v>69666</v>
      </c>
      <c r="F533">
        <v>36995</v>
      </c>
    </row>
    <row r="534" spans="1:6" x14ac:dyDescent="0.45">
      <c r="A534" t="s">
        <v>48</v>
      </c>
      <c r="B534" t="s">
        <v>59</v>
      </c>
      <c r="C534" s="1">
        <v>41295</v>
      </c>
      <c r="D534" s="4">
        <v>0</v>
      </c>
      <c r="E534">
        <v>69851</v>
      </c>
      <c r="F534">
        <v>37077</v>
      </c>
    </row>
    <row r="535" spans="1:6" x14ac:dyDescent="0.45">
      <c r="A535" t="s">
        <v>48</v>
      </c>
      <c r="B535" t="s">
        <v>59</v>
      </c>
      <c r="C535" s="1">
        <v>41302</v>
      </c>
      <c r="D535" s="4">
        <v>0</v>
      </c>
      <c r="E535">
        <v>71280</v>
      </c>
      <c r="F535">
        <v>53589</v>
      </c>
    </row>
    <row r="536" spans="1:6" x14ac:dyDescent="0.45">
      <c r="A536" t="s">
        <v>48</v>
      </c>
      <c r="B536" t="s">
        <v>59</v>
      </c>
      <c r="C536" s="1">
        <v>41309</v>
      </c>
      <c r="D536" s="4">
        <v>0</v>
      </c>
      <c r="E536">
        <v>69850</v>
      </c>
      <c r="F536">
        <v>37381</v>
      </c>
    </row>
    <row r="537" spans="1:6" x14ac:dyDescent="0.45">
      <c r="A537" t="s">
        <v>48</v>
      </c>
      <c r="B537" t="s">
        <v>59</v>
      </c>
      <c r="C537" s="1">
        <v>41316</v>
      </c>
      <c r="D537" s="4">
        <v>0</v>
      </c>
      <c r="E537">
        <v>69400</v>
      </c>
      <c r="F537">
        <v>40380</v>
      </c>
    </row>
    <row r="538" spans="1:6" x14ac:dyDescent="0.45">
      <c r="A538" t="s">
        <v>48</v>
      </c>
      <c r="B538" t="s">
        <v>59</v>
      </c>
      <c r="C538" s="1">
        <v>41323</v>
      </c>
      <c r="D538" s="4">
        <v>0</v>
      </c>
      <c r="E538">
        <v>67900</v>
      </c>
      <c r="F538">
        <v>27317</v>
      </c>
    </row>
    <row r="539" spans="1:6" x14ac:dyDescent="0.45">
      <c r="A539" t="s">
        <v>48</v>
      </c>
      <c r="B539" t="s">
        <v>59</v>
      </c>
      <c r="C539" s="1">
        <v>41330</v>
      </c>
      <c r="D539" s="4">
        <v>0</v>
      </c>
      <c r="E539">
        <v>68801</v>
      </c>
      <c r="F539">
        <v>34851</v>
      </c>
    </row>
    <row r="540" spans="1:6" x14ac:dyDescent="0.45">
      <c r="A540" t="s">
        <v>48</v>
      </c>
      <c r="B540" t="s">
        <v>59</v>
      </c>
      <c r="C540" s="1">
        <v>41337</v>
      </c>
      <c r="D540" s="4">
        <v>0</v>
      </c>
      <c r="E540">
        <v>70050</v>
      </c>
      <c r="F540">
        <v>26829</v>
      </c>
    </row>
    <row r="541" spans="1:6" x14ac:dyDescent="0.45">
      <c r="A541" t="s">
        <v>48</v>
      </c>
      <c r="B541" t="s">
        <v>59</v>
      </c>
      <c r="C541" s="1">
        <v>41344</v>
      </c>
      <c r="D541" s="4">
        <v>0</v>
      </c>
      <c r="E541">
        <v>70500</v>
      </c>
      <c r="F541">
        <v>38146</v>
      </c>
    </row>
    <row r="542" spans="1:6" x14ac:dyDescent="0.45">
      <c r="A542" t="s">
        <v>48</v>
      </c>
      <c r="B542" t="s">
        <v>59</v>
      </c>
      <c r="C542" s="1">
        <v>41351</v>
      </c>
      <c r="D542" s="4">
        <v>0</v>
      </c>
      <c r="E542">
        <v>66349</v>
      </c>
      <c r="F542">
        <v>49448</v>
      </c>
    </row>
    <row r="543" spans="1:6" x14ac:dyDescent="0.45">
      <c r="A543" t="s">
        <v>48</v>
      </c>
      <c r="B543" t="s">
        <v>59</v>
      </c>
      <c r="C543" s="1">
        <v>41358</v>
      </c>
      <c r="D543" s="4">
        <v>0</v>
      </c>
      <c r="E543">
        <v>67193</v>
      </c>
      <c r="F543">
        <v>50083</v>
      </c>
    </row>
    <row r="544" spans="1:6" x14ac:dyDescent="0.45">
      <c r="A544" t="s">
        <v>48</v>
      </c>
      <c r="B544" t="s">
        <v>59</v>
      </c>
      <c r="C544" s="1">
        <v>41365</v>
      </c>
      <c r="D544" s="4">
        <v>0</v>
      </c>
      <c r="E544">
        <v>67111</v>
      </c>
      <c r="F544">
        <v>31018</v>
      </c>
    </row>
    <row r="545" spans="1:6" x14ac:dyDescent="0.45">
      <c r="A545" t="s">
        <v>48</v>
      </c>
      <c r="B545" t="s">
        <v>59</v>
      </c>
      <c r="C545" s="1">
        <v>41372</v>
      </c>
      <c r="D545" s="4">
        <v>0</v>
      </c>
      <c r="E545">
        <v>64700</v>
      </c>
      <c r="F545">
        <v>29891</v>
      </c>
    </row>
    <row r="546" spans="1:6" x14ac:dyDescent="0.45">
      <c r="A546" t="s">
        <v>48</v>
      </c>
      <c r="B546" t="s">
        <v>59</v>
      </c>
      <c r="C546" s="1">
        <v>41379</v>
      </c>
      <c r="D546" s="4">
        <v>0</v>
      </c>
      <c r="E546">
        <v>63639</v>
      </c>
      <c r="F546">
        <v>47838</v>
      </c>
    </row>
    <row r="547" spans="1:6" x14ac:dyDescent="0.45">
      <c r="A547" t="s">
        <v>48</v>
      </c>
      <c r="B547" t="s">
        <v>59</v>
      </c>
      <c r="C547" s="1">
        <v>41386</v>
      </c>
      <c r="D547" s="4">
        <v>0</v>
      </c>
      <c r="E547">
        <v>62429</v>
      </c>
      <c r="F547">
        <v>32382</v>
      </c>
    </row>
    <row r="548" spans="1:6" x14ac:dyDescent="0.45">
      <c r="A548" t="s">
        <v>48</v>
      </c>
      <c r="B548" t="s">
        <v>59</v>
      </c>
      <c r="C548" s="1">
        <v>41393</v>
      </c>
      <c r="D548" s="4">
        <v>0</v>
      </c>
      <c r="E548">
        <v>62800</v>
      </c>
      <c r="F548">
        <v>22966</v>
      </c>
    </row>
    <row r="549" spans="1:6" x14ac:dyDescent="0.45">
      <c r="A549" t="s">
        <v>48</v>
      </c>
      <c r="B549" t="s">
        <v>59</v>
      </c>
      <c r="C549" s="1">
        <v>41400</v>
      </c>
      <c r="D549" s="4">
        <v>0</v>
      </c>
      <c r="E549">
        <v>66077</v>
      </c>
      <c r="F549">
        <v>29598</v>
      </c>
    </row>
    <row r="550" spans="1:6" x14ac:dyDescent="0.45">
      <c r="A550" t="s">
        <v>48</v>
      </c>
      <c r="B550" t="s">
        <v>59</v>
      </c>
      <c r="C550" s="1">
        <v>41407</v>
      </c>
      <c r="D550" s="4">
        <v>0</v>
      </c>
      <c r="E550">
        <v>66808</v>
      </c>
      <c r="F550">
        <v>51443</v>
      </c>
    </row>
    <row r="551" spans="1:6" x14ac:dyDescent="0.45">
      <c r="A551" t="s">
        <v>48</v>
      </c>
      <c r="B551" t="s">
        <v>59</v>
      </c>
      <c r="C551" s="1">
        <v>41414</v>
      </c>
      <c r="D551" s="4">
        <v>0</v>
      </c>
      <c r="E551">
        <v>68720</v>
      </c>
      <c r="F551">
        <v>51944</v>
      </c>
    </row>
    <row r="552" spans="1:6" x14ac:dyDescent="0.45">
      <c r="A552" t="s">
        <v>48</v>
      </c>
      <c r="B552" t="s">
        <v>59</v>
      </c>
      <c r="C552" s="1">
        <v>41421</v>
      </c>
      <c r="D552" s="4">
        <v>0</v>
      </c>
      <c r="E552">
        <v>67350</v>
      </c>
      <c r="F552">
        <v>92346</v>
      </c>
    </row>
    <row r="553" spans="1:6" x14ac:dyDescent="0.45">
      <c r="A553" t="s">
        <v>48</v>
      </c>
      <c r="B553" t="s">
        <v>59</v>
      </c>
      <c r="C553" s="1">
        <v>41428</v>
      </c>
      <c r="D553" s="4">
        <v>0</v>
      </c>
      <c r="E553">
        <v>74609</v>
      </c>
      <c r="F553">
        <v>60375</v>
      </c>
    </row>
    <row r="554" spans="1:6" x14ac:dyDescent="0.45">
      <c r="A554" t="s">
        <v>48</v>
      </c>
      <c r="B554" t="s">
        <v>59</v>
      </c>
      <c r="C554" s="1">
        <v>41435</v>
      </c>
      <c r="D554" s="4">
        <v>0</v>
      </c>
      <c r="E554">
        <v>72939</v>
      </c>
      <c r="F554">
        <v>32243</v>
      </c>
    </row>
    <row r="555" spans="1:6" x14ac:dyDescent="0.45">
      <c r="A555" t="s">
        <v>48</v>
      </c>
      <c r="B555" t="s">
        <v>59</v>
      </c>
      <c r="C555" s="1">
        <v>41442</v>
      </c>
      <c r="D555" s="4">
        <v>0</v>
      </c>
      <c r="E555">
        <v>71996</v>
      </c>
      <c r="F555">
        <v>32145</v>
      </c>
    </row>
    <row r="556" spans="1:6" x14ac:dyDescent="0.45">
      <c r="A556" t="s">
        <v>48</v>
      </c>
      <c r="B556" t="s">
        <v>59</v>
      </c>
      <c r="C556" s="1">
        <v>41449</v>
      </c>
      <c r="D556" s="4">
        <v>0</v>
      </c>
      <c r="E556">
        <v>71781</v>
      </c>
      <c r="F556">
        <v>25948</v>
      </c>
    </row>
    <row r="557" spans="1:6" x14ac:dyDescent="0.45">
      <c r="A557" t="s">
        <v>48</v>
      </c>
      <c r="B557" t="s">
        <v>59</v>
      </c>
      <c r="C557" s="1">
        <v>41456</v>
      </c>
      <c r="D557" s="4">
        <v>0</v>
      </c>
      <c r="E557">
        <v>78171</v>
      </c>
      <c r="F557">
        <v>29990</v>
      </c>
    </row>
    <row r="558" spans="1:6" x14ac:dyDescent="0.45">
      <c r="A558" t="s">
        <v>48</v>
      </c>
      <c r="B558" t="s">
        <v>59</v>
      </c>
      <c r="C558" s="1">
        <v>41463</v>
      </c>
      <c r="D558" s="4">
        <v>0</v>
      </c>
      <c r="E558">
        <v>78698</v>
      </c>
      <c r="F558">
        <v>24016</v>
      </c>
    </row>
    <row r="559" spans="1:6" x14ac:dyDescent="0.45">
      <c r="A559" t="s">
        <v>48</v>
      </c>
      <c r="B559" t="s">
        <v>59</v>
      </c>
      <c r="C559" s="1">
        <v>41470</v>
      </c>
      <c r="D559" s="4">
        <v>0</v>
      </c>
      <c r="E559">
        <v>81301</v>
      </c>
      <c r="F559">
        <v>32510</v>
      </c>
    </row>
    <row r="560" spans="1:6" x14ac:dyDescent="0.45">
      <c r="A560" t="s">
        <v>48</v>
      </c>
      <c r="B560" t="s">
        <v>59</v>
      </c>
      <c r="C560" s="1">
        <v>41477</v>
      </c>
      <c r="D560" s="4">
        <v>0</v>
      </c>
      <c r="E560">
        <v>81694</v>
      </c>
      <c r="F560">
        <v>16497</v>
      </c>
    </row>
    <row r="561" spans="1:6" x14ac:dyDescent="0.45">
      <c r="A561" t="s">
        <v>48</v>
      </c>
      <c r="B561" t="s">
        <v>59</v>
      </c>
      <c r="C561" s="1">
        <v>41484</v>
      </c>
      <c r="D561" s="4">
        <v>0</v>
      </c>
      <c r="E561">
        <v>79025</v>
      </c>
      <c r="F561">
        <v>29296</v>
      </c>
    </row>
    <row r="562" spans="1:6" x14ac:dyDescent="0.45">
      <c r="A562" t="s">
        <v>48</v>
      </c>
      <c r="B562" t="s">
        <v>59</v>
      </c>
      <c r="C562" s="1">
        <v>41491</v>
      </c>
      <c r="D562" s="4">
        <v>0</v>
      </c>
      <c r="E562">
        <v>78750</v>
      </c>
      <c r="F562">
        <v>15544</v>
      </c>
    </row>
    <row r="563" spans="1:6" x14ac:dyDescent="0.45">
      <c r="A563" t="s">
        <v>48</v>
      </c>
      <c r="B563" t="s">
        <v>59</v>
      </c>
      <c r="C563" s="1">
        <v>41498</v>
      </c>
      <c r="D563" s="4">
        <v>0</v>
      </c>
      <c r="E563">
        <v>77993</v>
      </c>
      <c r="F563">
        <v>16408</v>
      </c>
    </row>
    <row r="564" spans="1:6" x14ac:dyDescent="0.45">
      <c r="A564" t="s">
        <v>48</v>
      </c>
      <c r="B564" t="s">
        <v>59</v>
      </c>
      <c r="C564" s="1">
        <v>41505</v>
      </c>
      <c r="D564" s="4">
        <v>0</v>
      </c>
      <c r="E564">
        <v>76949</v>
      </c>
      <c r="F564">
        <v>16719</v>
      </c>
    </row>
    <row r="565" spans="1:6" x14ac:dyDescent="0.45">
      <c r="A565" t="s">
        <v>48</v>
      </c>
      <c r="B565" t="s">
        <v>59</v>
      </c>
      <c r="C565" s="1">
        <v>41512</v>
      </c>
      <c r="D565" s="4">
        <v>0</v>
      </c>
      <c r="E565">
        <v>76501</v>
      </c>
      <c r="F565">
        <v>15989</v>
      </c>
    </row>
    <row r="566" spans="1:6" x14ac:dyDescent="0.45">
      <c r="A566" t="s">
        <v>48</v>
      </c>
      <c r="B566" t="s">
        <v>59</v>
      </c>
      <c r="C566" s="1">
        <v>41519</v>
      </c>
      <c r="D566" s="4">
        <v>0</v>
      </c>
      <c r="E566">
        <v>80602</v>
      </c>
      <c r="F566">
        <v>17310</v>
      </c>
    </row>
    <row r="567" spans="1:6" x14ac:dyDescent="0.45">
      <c r="A567" t="s">
        <v>48</v>
      </c>
      <c r="B567" t="s">
        <v>59</v>
      </c>
      <c r="C567" s="1">
        <v>41526</v>
      </c>
      <c r="D567" s="4">
        <v>0</v>
      </c>
      <c r="E567">
        <v>82000</v>
      </c>
      <c r="F567">
        <v>19636</v>
      </c>
    </row>
    <row r="568" spans="1:6" x14ac:dyDescent="0.45">
      <c r="A568" t="s">
        <v>48</v>
      </c>
      <c r="B568" t="s">
        <v>59</v>
      </c>
      <c r="C568" s="1">
        <v>41533</v>
      </c>
      <c r="D568" s="4">
        <v>0</v>
      </c>
      <c r="E568">
        <v>82100</v>
      </c>
      <c r="F568">
        <v>28708</v>
      </c>
    </row>
    <row r="569" spans="1:6" x14ac:dyDescent="0.45">
      <c r="A569" t="s">
        <v>48</v>
      </c>
      <c r="B569" t="s">
        <v>59</v>
      </c>
      <c r="C569" s="1">
        <v>41540</v>
      </c>
      <c r="D569" s="4">
        <v>0</v>
      </c>
      <c r="E569">
        <v>84455</v>
      </c>
      <c r="F569">
        <v>24985</v>
      </c>
    </row>
    <row r="570" spans="1:6" x14ac:dyDescent="0.45">
      <c r="A570" t="s">
        <v>48</v>
      </c>
      <c r="B570" t="s">
        <v>59</v>
      </c>
      <c r="C570" s="1">
        <v>41547</v>
      </c>
      <c r="D570" s="4">
        <v>0</v>
      </c>
      <c r="E570">
        <v>83880</v>
      </c>
      <c r="F570">
        <v>20242</v>
      </c>
    </row>
    <row r="571" spans="1:6" x14ac:dyDescent="0.45">
      <c r="A571" t="s">
        <v>48</v>
      </c>
      <c r="B571" t="s">
        <v>59</v>
      </c>
      <c r="C571" s="1">
        <v>41554</v>
      </c>
      <c r="D571" s="4">
        <v>0</v>
      </c>
      <c r="E571">
        <v>85450</v>
      </c>
      <c r="F571">
        <v>20798</v>
      </c>
    </row>
    <row r="572" spans="1:6" x14ac:dyDescent="0.45">
      <c r="A572" t="s">
        <v>48</v>
      </c>
      <c r="B572" t="s">
        <v>59</v>
      </c>
      <c r="C572" s="1">
        <v>41561</v>
      </c>
      <c r="D572" s="4">
        <v>0</v>
      </c>
      <c r="E572">
        <v>86450</v>
      </c>
      <c r="F572">
        <v>21822</v>
      </c>
    </row>
    <row r="573" spans="1:6" x14ac:dyDescent="0.45">
      <c r="A573" t="s">
        <v>48</v>
      </c>
      <c r="B573" t="s">
        <v>59</v>
      </c>
      <c r="C573" s="1">
        <v>41568</v>
      </c>
      <c r="D573" s="4">
        <v>0</v>
      </c>
      <c r="E573">
        <v>82311</v>
      </c>
      <c r="F573">
        <v>24393</v>
      </c>
    </row>
    <row r="574" spans="1:6" x14ac:dyDescent="0.45">
      <c r="A574" t="s">
        <v>48</v>
      </c>
      <c r="B574" t="s">
        <v>59</v>
      </c>
      <c r="C574" s="1">
        <v>41575</v>
      </c>
      <c r="D574" s="4">
        <v>0</v>
      </c>
      <c r="E574">
        <v>82999</v>
      </c>
      <c r="F574">
        <v>23828</v>
      </c>
    </row>
    <row r="575" spans="1:6" x14ac:dyDescent="0.45">
      <c r="A575" t="s">
        <v>48</v>
      </c>
      <c r="B575" t="s">
        <v>59</v>
      </c>
      <c r="C575" s="1">
        <v>41582</v>
      </c>
      <c r="D575" s="4">
        <v>0</v>
      </c>
      <c r="E575">
        <v>83498</v>
      </c>
      <c r="F575">
        <v>10432</v>
      </c>
    </row>
    <row r="576" spans="1:6" x14ac:dyDescent="0.45">
      <c r="A576" t="s">
        <v>48</v>
      </c>
      <c r="B576" t="s">
        <v>59</v>
      </c>
      <c r="C576" s="1">
        <v>41589</v>
      </c>
      <c r="D576" s="4">
        <v>0</v>
      </c>
      <c r="E576">
        <v>82410</v>
      </c>
      <c r="F576">
        <v>17415</v>
      </c>
    </row>
    <row r="577" spans="1:6" x14ac:dyDescent="0.45">
      <c r="A577" t="s">
        <v>48</v>
      </c>
      <c r="B577" t="s">
        <v>59</v>
      </c>
      <c r="C577" s="1">
        <v>41596</v>
      </c>
      <c r="D577" s="4">
        <v>0</v>
      </c>
      <c r="E577">
        <v>83504</v>
      </c>
      <c r="F577">
        <v>16248</v>
      </c>
    </row>
    <row r="578" spans="1:6" x14ac:dyDescent="0.45">
      <c r="A578" t="s">
        <v>48</v>
      </c>
      <c r="B578" t="s">
        <v>59</v>
      </c>
      <c r="C578" s="1">
        <v>41603</v>
      </c>
      <c r="D578" s="4">
        <v>0</v>
      </c>
      <c r="E578">
        <v>84602</v>
      </c>
      <c r="F578">
        <v>20387</v>
      </c>
    </row>
    <row r="579" spans="1:6" x14ac:dyDescent="0.45">
      <c r="A579" t="s">
        <v>48</v>
      </c>
      <c r="B579" t="s">
        <v>59</v>
      </c>
      <c r="C579" s="1">
        <v>41610</v>
      </c>
      <c r="D579" s="4">
        <v>0</v>
      </c>
      <c r="E579">
        <v>83851</v>
      </c>
      <c r="F579">
        <v>21301</v>
      </c>
    </row>
    <row r="580" spans="1:6" x14ac:dyDescent="0.45">
      <c r="A580" t="s">
        <v>48</v>
      </c>
      <c r="B580" t="s">
        <v>59</v>
      </c>
      <c r="C580" s="1">
        <v>41617</v>
      </c>
      <c r="D580" s="4">
        <v>0</v>
      </c>
      <c r="E580">
        <v>85589</v>
      </c>
      <c r="F580">
        <v>24965</v>
      </c>
    </row>
    <row r="581" spans="1:6" x14ac:dyDescent="0.45">
      <c r="A581" t="s">
        <v>48</v>
      </c>
      <c r="B581" t="s">
        <v>59</v>
      </c>
      <c r="C581" s="1">
        <v>41624</v>
      </c>
      <c r="D581" s="4">
        <v>0</v>
      </c>
      <c r="E581">
        <v>85300</v>
      </c>
      <c r="F581">
        <v>15628</v>
      </c>
    </row>
    <row r="582" spans="1:6" x14ac:dyDescent="0.45">
      <c r="A582" t="s">
        <v>48</v>
      </c>
      <c r="B582" t="s">
        <v>59</v>
      </c>
      <c r="C582" s="1">
        <v>41631</v>
      </c>
      <c r="D582" s="4">
        <v>0</v>
      </c>
      <c r="E582">
        <v>85888</v>
      </c>
      <c r="F582">
        <v>12746</v>
      </c>
    </row>
    <row r="583" spans="1:6" x14ac:dyDescent="0.45">
      <c r="A583" t="s">
        <v>48</v>
      </c>
      <c r="B583" t="s">
        <v>59</v>
      </c>
      <c r="C583" s="1">
        <v>41638</v>
      </c>
      <c r="D583" s="4">
        <v>0</v>
      </c>
      <c r="E583">
        <v>85900</v>
      </c>
      <c r="F583">
        <v>2418</v>
      </c>
    </row>
    <row r="584" spans="1:6" x14ac:dyDescent="0.45">
      <c r="A584" t="s">
        <v>48</v>
      </c>
      <c r="B584" t="s">
        <v>59</v>
      </c>
      <c r="C584" s="1">
        <v>41645</v>
      </c>
      <c r="D584" s="4">
        <v>0</v>
      </c>
      <c r="E584">
        <v>83635</v>
      </c>
      <c r="F584">
        <v>16209</v>
      </c>
    </row>
    <row r="585" spans="1:6" x14ac:dyDescent="0.45">
      <c r="A585" t="s">
        <v>48</v>
      </c>
      <c r="B585" t="s">
        <v>59</v>
      </c>
      <c r="C585" s="1">
        <v>41652</v>
      </c>
      <c r="D585" s="4">
        <v>0</v>
      </c>
      <c r="E585">
        <v>83731</v>
      </c>
      <c r="F585">
        <v>17553</v>
      </c>
    </row>
    <row r="586" spans="1:6" x14ac:dyDescent="0.45">
      <c r="A586" t="s">
        <v>48</v>
      </c>
      <c r="B586" t="s">
        <v>59</v>
      </c>
      <c r="C586" s="1">
        <v>41659</v>
      </c>
      <c r="D586" s="4">
        <v>0</v>
      </c>
      <c r="E586">
        <v>85446</v>
      </c>
      <c r="F586">
        <v>20147</v>
      </c>
    </row>
    <row r="587" spans="1:6" x14ac:dyDescent="0.45">
      <c r="A587" t="s">
        <v>48</v>
      </c>
      <c r="B587" t="s">
        <v>59</v>
      </c>
      <c r="C587" s="1">
        <v>41666</v>
      </c>
      <c r="D587" s="4">
        <v>0</v>
      </c>
      <c r="E587">
        <v>80182</v>
      </c>
      <c r="F587">
        <v>51636</v>
      </c>
    </row>
    <row r="588" spans="1:6" x14ac:dyDescent="0.45">
      <c r="A588" t="s">
        <v>48</v>
      </c>
      <c r="B588" t="s">
        <v>59</v>
      </c>
      <c r="C588" s="1">
        <v>41673</v>
      </c>
      <c r="D588" s="4">
        <v>0</v>
      </c>
      <c r="E588">
        <v>78680</v>
      </c>
      <c r="F588">
        <v>26712</v>
      </c>
    </row>
    <row r="589" spans="1:6" x14ac:dyDescent="0.45">
      <c r="A589" t="s">
        <v>48</v>
      </c>
      <c r="B589" t="s">
        <v>59</v>
      </c>
      <c r="C589" s="1">
        <v>41680</v>
      </c>
      <c r="D589" s="4">
        <v>0</v>
      </c>
      <c r="E589">
        <v>81703</v>
      </c>
      <c r="F589">
        <v>28459</v>
      </c>
    </row>
    <row r="590" spans="1:6" x14ac:dyDescent="0.45">
      <c r="A590" t="s">
        <v>48</v>
      </c>
      <c r="B590" t="s">
        <v>59</v>
      </c>
      <c r="C590" s="1">
        <v>41687</v>
      </c>
      <c r="D590" s="4">
        <v>0</v>
      </c>
      <c r="E590">
        <v>80229</v>
      </c>
      <c r="F590">
        <v>21574</v>
      </c>
    </row>
    <row r="591" spans="1:6" x14ac:dyDescent="0.45">
      <c r="A591" t="s">
        <v>48</v>
      </c>
      <c r="B591" t="s">
        <v>59</v>
      </c>
      <c r="C591" s="1">
        <v>41694</v>
      </c>
      <c r="D591" s="4">
        <v>0</v>
      </c>
      <c r="E591">
        <v>81190</v>
      </c>
      <c r="F591">
        <v>25404</v>
      </c>
    </row>
    <row r="592" spans="1:6" x14ac:dyDescent="0.45">
      <c r="A592" t="s">
        <v>48</v>
      </c>
      <c r="B592" t="s">
        <v>59</v>
      </c>
      <c r="C592" s="1">
        <v>41701</v>
      </c>
      <c r="D592" s="4">
        <v>0</v>
      </c>
      <c r="E592">
        <v>77895</v>
      </c>
      <c r="F592">
        <v>60486</v>
      </c>
    </row>
    <row r="593" spans="1:6" x14ac:dyDescent="0.45">
      <c r="A593" t="s">
        <v>48</v>
      </c>
      <c r="B593" t="s">
        <v>59</v>
      </c>
      <c r="C593" s="1">
        <v>41708</v>
      </c>
      <c r="D593" s="4">
        <v>0</v>
      </c>
      <c r="E593">
        <v>74100</v>
      </c>
      <c r="F593">
        <v>40423</v>
      </c>
    </row>
    <row r="594" spans="1:6" x14ac:dyDescent="0.45">
      <c r="A594" t="s">
        <v>48</v>
      </c>
      <c r="B594" t="s">
        <v>59</v>
      </c>
      <c r="C594" s="1">
        <v>41715</v>
      </c>
      <c r="D594" s="4">
        <v>0</v>
      </c>
      <c r="E594">
        <v>72299</v>
      </c>
      <c r="F594">
        <v>51696</v>
      </c>
    </row>
    <row r="595" spans="1:6" x14ac:dyDescent="0.45">
      <c r="A595" t="s">
        <v>48</v>
      </c>
      <c r="B595" t="s">
        <v>59</v>
      </c>
      <c r="C595" s="1">
        <v>41722</v>
      </c>
      <c r="D595" s="4">
        <v>0</v>
      </c>
      <c r="E595">
        <v>75650</v>
      </c>
      <c r="F595">
        <v>32923</v>
      </c>
    </row>
    <row r="596" spans="1:6" x14ac:dyDescent="0.45">
      <c r="A596" t="s">
        <v>48</v>
      </c>
      <c r="B596" t="s">
        <v>59</v>
      </c>
      <c r="C596" s="1">
        <v>41729</v>
      </c>
      <c r="D596" s="4">
        <v>0</v>
      </c>
      <c r="E596">
        <v>77000</v>
      </c>
      <c r="F596">
        <v>46967</v>
      </c>
    </row>
    <row r="597" spans="1:6" x14ac:dyDescent="0.45">
      <c r="A597" t="s">
        <v>48</v>
      </c>
      <c r="B597" t="s">
        <v>59</v>
      </c>
      <c r="C597" s="1">
        <v>41736</v>
      </c>
      <c r="D597" s="4">
        <v>0</v>
      </c>
      <c r="E597">
        <v>79540</v>
      </c>
      <c r="F597">
        <v>33439</v>
      </c>
    </row>
    <row r="598" spans="1:6" x14ac:dyDescent="0.45">
      <c r="A598" t="s">
        <v>48</v>
      </c>
      <c r="B598" t="s">
        <v>59</v>
      </c>
      <c r="C598" s="1">
        <v>41743</v>
      </c>
      <c r="D598" s="4">
        <v>0</v>
      </c>
      <c r="E598">
        <v>81075</v>
      </c>
      <c r="F598">
        <v>23191</v>
      </c>
    </row>
    <row r="599" spans="1:6" x14ac:dyDescent="0.45">
      <c r="A599" t="s">
        <v>48</v>
      </c>
      <c r="B599" t="s">
        <v>59</v>
      </c>
      <c r="C599" s="1">
        <v>41750</v>
      </c>
      <c r="D599" s="4">
        <v>0</v>
      </c>
      <c r="E599">
        <v>76582</v>
      </c>
      <c r="F599">
        <v>19761</v>
      </c>
    </row>
    <row r="600" spans="1:6" x14ac:dyDescent="0.45">
      <c r="A600" t="s">
        <v>48</v>
      </c>
      <c r="B600" t="s">
        <v>59</v>
      </c>
      <c r="C600" s="1">
        <v>41757</v>
      </c>
      <c r="D600" s="4">
        <v>0</v>
      </c>
      <c r="E600">
        <v>79502</v>
      </c>
      <c r="F600">
        <v>22477</v>
      </c>
    </row>
    <row r="601" spans="1:6" x14ac:dyDescent="0.45">
      <c r="A601" t="s">
        <v>48</v>
      </c>
      <c r="B601" t="s">
        <v>59</v>
      </c>
      <c r="C601" s="1">
        <v>41764</v>
      </c>
      <c r="D601" s="4">
        <v>0</v>
      </c>
      <c r="E601">
        <v>79865</v>
      </c>
      <c r="F601">
        <v>15223</v>
      </c>
    </row>
    <row r="602" spans="1:6" x14ac:dyDescent="0.45">
      <c r="A602" t="s">
        <v>48</v>
      </c>
      <c r="B602" t="s">
        <v>59</v>
      </c>
      <c r="C602" s="1">
        <v>41771</v>
      </c>
      <c r="D602" s="4">
        <v>0</v>
      </c>
      <c r="E602">
        <v>83594</v>
      </c>
      <c r="F602">
        <v>15227</v>
      </c>
    </row>
    <row r="603" spans="1:6" x14ac:dyDescent="0.45">
      <c r="A603" t="s">
        <v>48</v>
      </c>
      <c r="B603" t="s">
        <v>59</v>
      </c>
      <c r="C603" s="1">
        <v>41778</v>
      </c>
      <c r="D603" s="4">
        <v>0</v>
      </c>
      <c r="E603">
        <v>86960</v>
      </c>
      <c r="F603">
        <v>16386</v>
      </c>
    </row>
    <row r="604" spans="1:6" x14ac:dyDescent="0.45">
      <c r="A604" t="s">
        <v>48</v>
      </c>
      <c r="B604" t="s">
        <v>59</v>
      </c>
      <c r="C604" s="1">
        <v>41785</v>
      </c>
      <c r="D604" s="4">
        <v>0</v>
      </c>
      <c r="E604">
        <v>79894</v>
      </c>
      <c r="F604">
        <v>48988</v>
      </c>
    </row>
    <row r="605" spans="1:6" x14ac:dyDescent="0.45">
      <c r="A605" t="s">
        <v>48</v>
      </c>
      <c r="B605" t="s">
        <v>59</v>
      </c>
      <c r="C605" s="1">
        <v>41792</v>
      </c>
      <c r="D605" s="4">
        <v>0</v>
      </c>
      <c r="E605">
        <v>77870</v>
      </c>
      <c r="F605">
        <v>19605</v>
      </c>
    </row>
    <row r="606" spans="1:6" x14ac:dyDescent="0.45">
      <c r="A606" t="s">
        <v>48</v>
      </c>
      <c r="B606" t="s">
        <v>59</v>
      </c>
      <c r="C606" s="1">
        <v>41799</v>
      </c>
      <c r="D606" s="4">
        <v>0</v>
      </c>
      <c r="E606">
        <v>76510</v>
      </c>
      <c r="F606">
        <v>8709</v>
      </c>
    </row>
    <row r="607" spans="1:6" x14ac:dyDescent="0.45">
      <c r="A607" t="s">
        <v>48</v>
      </c>
      <c r="B607" t="s">
        <v>59</v>
      </c>
      <c r="C607" s="1">
        <v>41806</v>
      </c>
      <c r="D607" s="4">
        <v>0</v>
      </c>
      <c r="E607">
        <v>75124</v>
      </c>
      <c r="F607">
        <v>30393</v>
      </c>
    </row>
    <row r="608" spans="1:6" x14ac:dyDescent="0.45">
      <c r="A608" t="s">
        <v>48</v>
      </c>
      <c r="B608" t="s">
        <v>59</v>
      </c>
      <c r="C608" s="1">
        <v>41813</v>
      </c>
      <c r="D608" s="4">
        <v>0</v>
      </c>
      <c r="E608">
        <v>74000</v>
      </c>
      <c r="F608">
        <v>19624</v>
      </c>
    </row>
    <row r="609" spans="1:6" x14ac:dyDescent="0.45">
      <c r="A609" t="s">
        <v>48</v>
      </c>
      <c r="B609" t="s">
        <v>59</v>
      </c>
      <c r="C609" s="1">
        <v>41820</v>
      </c>
      <c r="D609" s="4">
        <v>0</v>
      </c>
      <c r="E609">
        <v>76525</v>
      </c>
      <c r="F609">
        <v>21672</v>
      </c>
    </row>
    <row r="610" spans="1:6" x14ac:dyDescent="0.45">
      <c r="A610" t="s">
        <v>48</v>
      </c>
      <c r="B610" t="s">
        <v>59</v>
      </c>
      <c r="C610" s="1">
        <v>41827</v>
      </c>
      <c r="D610" s="4">
        <v>0</v>
      </c>
      <c r="E610">
        <v>74505</v>
      </c>
      <c r="F610">
        <v>17202</v>
      </c>
    </row>
    <row r="611" spans="1:6" x14ac:dyDescent="0.45">
      <c r="A611" t="s">
        <v>48</v>
      </c>
      <c r="B611" t="s">
        <v>59</v>
      </c>
      <c r="C611" s="1">
        <v>41834</v>
      </c>
      <c r="D611" s="4">
        <v>0</v>
      </c>
      <c r="E611">
        <v>72990</v>
      </c>
      <c r="F611">
        <v>21154</v>
      </c>
    </row>
    <row r="612" spans="1:6" x14ac:dyDescent="0.45">
      <c r="A612" t="s">
        <v>48</v>
      </c>
      <c r="B612" t="s">
        <v>59</v>
      </c>
      <c r="C612" s="1">
        <v>41841</v>
      </c>
      <c r="D612" s="4">
        <v>0</v>
      </c>
      <c r="E612">
        <v>73036</v>
      </c>
      <c r="F612">
        <v>24467</v>
      </c>
    </row>
    <row r="613" spans="1:6" x14ac:dyDescent="0.45">
      <c r="A613" t="s">
        <v>48</v>
      </c>
      <c r="B613" t="s">
        <v>59</v>
      </c>
      <c r="C613" s="1">
        <v>41848</v>
      </c>
      <c r="D613" s="4">
        <v>0</v>
      </c>
      <c r="E613">
        <v>73580</v>
      </c>
      <c r="F613">
        <v>20322</v>
      </c>
    </row>
    <row r="614" spans="1:6" x14ac:dyDescent="0.45">
      <c r="A614" t="s">
        <v>48</v>
      </c>
      <c r="B614" t="s">
        <v>59</v>
      </c>
      <c r="C614" s="1">
        <v>41855</v>
      </c>
      <c r="D614" s="4">
        <v>0</v>
      </c>
      <c r="E614">
        <v>76300</v>
      </c>
      <c r="F614">
        <v>25143</v>
      </c>
    </row>
    <row r="615" spans="1:6" x14ac:dyDescent="0.45">
      <c r="A615" t="s">
        <v>48</v>
      </c>
      <c r="B615" t="s">
        <v>59</v>
      </c>
      <c r="C615" s="1">
        <v>41862</v>
      </c>
      <c r="D615" s="4">
        <v>0</v>
      </c>
      <c r="E615">
        <v>81780</v>
      </c>
      <c r="F615">
        <v>30032</v>
      </c>
    </row>
    <row r="616" spans="1:6" x14ac:dyDescent="0.45">
      <c r="A616" t="s">
        <v>48</v>
      </c>
      <c r="B616" t="s">
        <v>59</v>
      </c>
      <c r="C616" s="1">
        <v>41869</v>
      </c>
      <c r="D616" s="4">
        <v>0</v>
      </c>
      <c r="E616">
        <v>82400</v>
      </c>
      <c r="F616">
        <v>19277</v>
      </c>
    </row>
    <row r="617" spans="1:6" x14ac:dyDescent="0.45">
      <c r="A617" t="s">
        <v>48</v>
      </c>
      <c r="B617" t="s">
        <v>59</v>
      </c>
      <c r="C617" s="1">
        <v>41876</v>
      </c>
      <c r="D617" s="4">
        <v>0</v>
      </c>
      <c r="E617">
        <v>81499</v>
      </c>
      <c r="F617">
        <v>14674</v>
      </c>
    </row>
    <row r="618" spans="1:6" x14ac:dyDescent="0.45">
      <c r="A618" t="s">
        <v>48</v>
      </c>
      <c r="B618" t="s">
        <v>59</v>
      </c>
      <c r="C618" s="1">
        <v>41883</v>
      </c>
      <c r="D618" s="4">
        <v>0</v>
      </c>
      <c r="E618">
        <v>86492</v>
      </c>
      <c r="F618">
        <v>20075</v>
      </c>
    </row>
    <row r="619" spans="1:6" x14ac:dyDescent="0.45">
      <c r="A619" t="s">
        <v>48</v>
      </c>
      <c r="B619" t="s">
        <v>59</v>
      </c>
      <c r="C619" s="1">
        <v>41890</v>
      </c>
      <c r="D619" s="4">
        <v>0</v>
      </c>
      <c r="E619">
        <v>84369</v>
      </c>
      <c r="F619">
        <v>14337</v>
      </c>
    </row>
    <row r="620" spans="1:6" x14ac:dyDescent="0.45">
      <c r="A620" t="s">
        <v>48</v>
      </c>
      <c r="B620" t="s">
        <v>59</v>
      </c>
      <c r="C620" s="1">
        <v>41897</v>
      </c>
      <c r="D620" s="4">
        <v>0</v>
      </c>
      <c r="E620">
        <v>86900</v>
      </c>
      <c r="F620">
        <v>20731</v>
      </c>
    </row>
    <row r="621" spans="1:6" x14ac:dyDescent="0.45">
      <c r="A621" t="s">
        <v>48</v>
      </c>
      <c r="B621" t="s">
        <v>59</v>
      </c>
      <c r="C621" s="1">
        <v>41904</v>
      </c>
      <c r="D621" s="4">
        <v>0</v>
      </c>
      <c r="E621">
        <v>89000</v>
      </c>
      <c r="F621">
        <v>16361</v>
      </c>
    </row>
    <row r="622" spans="1:6" x14ac:dyDescent="0.45">
      <c r="A622" t="s">
        <v>48</v>
      </c>
      <c r="B622" t="s">
        <v>59</v>
      </c>
      <c r="C622" s="1">
        <v>41911</v>
      </c>
      <c r="D622" s="4">
        <v>0</v>
      </c>
      <c r="E622">
        <v>85310</v>
      </c>
      <c r="F622">
        <v>24924</v>
      </c>
    </row>
    <row r="623" spans="1:6" x14ac:dyDescent="0.45">
      <c r="A623" t="s">
        <v>48</v>
      </c>
      <c r="B623" t="s">
        <v>59</v>
      </c>
      <c r="C623" s="1">
        <v>41918</v>
      </c>
      <c r="D623" s="4">
        <v>0</v>
      </c>
      <c r="E623">
        <v>87200</v>
      </c>
      <c r="F623">
        <v>16220</v>
      </c>
    </row>
    <row r="624" spans="1:6" x14ac:dyDescent="0.45">
      <c r="A624" t="s">
        <v>48</v>
      </c>
      <c r="B624" t="s">
        <v>59</v>
      </c>
      <c r="C624" s="1">
        <v>41925</v>
      </c>
      <c r="D624" s="4">
        <v>0</v>
      </c>
      <c r="E624">
        <v>88130</v>
      </c>
      <c r="F624">
        <v>16222</v>
      </c>
    </row>
    <row r="625" spans="1:6" x14ac:dyDescent="0.45">
      <c r="A625" t="s">
        <v>48</v>
      </c>
      <c r="B625" t="s">
        <v>59</v>
      </c>
      <c r="C625" s="1">
        <v>41932</v>
      </c>
      <c r="D625" s="4">
        <v>0</v>
      </c>
      <c r="E625">
        <v>89480</v>
      </c>
      <c r="F625">
        <v>14161</v>
      </c>
    </row>
    <row r="626" spans="1:6" x14ac:dyDescent="0.45">
      <c r="A626" t="s">
        <v>48</v>
      </c>
      <c r="B626" t="s">
        <v>59</v>
      </c>
      <c r="C626" s="1">
        <v>41939</v>
      </c>
      <c r="D626" s="4">
        <v>0</v>
      </c>
      <c r="E626">
        <v>93990</v>
      </c>
      <c r="F626">
        <v>21841</v>
      </c>
    </row>
    <row r="627" spans="1:6" x14ac:dyDescent="0.45">
      <c r="A627" t="s">
        <v>48</v>
      </c>
      <c r="B627" t="s">
        <v>59</v>
      </c>
      <c r="C627" s="1">
        <v>41946</v>
      </c>
      <c r="D627" s="4">
        <v>0</v>
      </c>
      <c r="E627">
        <v>98100</v>
      </c>
      <c r="F627">
        <v>25042</v>
      </c>
    </row>
    <row r="628" spans="1:6" x14ac:dyDescent="0.45">
      <c r="A628" t="s">
        <v>48</v>
      </c>
      <c r="B628" t="s">
        <v>59</v>
      </c>
      <c r="C628" s="1">
        <v>41953</v>
      </c>
      <c r="D628" s="4">
        <v>0</v>
      </c>
      <c r="E628">
        <v>102030</v>
      </c>
      <c r="F628">
        <v>18839</v>
      </c>
    </row>
    <row r="629" spans="1:6" x14ac:dyDescent="0.45">
      <c r="A629" t="s">
        <v>48</v>
      </c>
      <c r="B629" t="s">
        <v>59</v>
      </c>
      <c r="C629" s="1">
        <v>41960</v>
      </c>
      <c r="D629" s="4">
        <v>0</v>
      </c>
      <c r="E629">
        <v>108500</v>
      </c>
      <c r="F629">
        <v>27247</v>
      </c>
    </row>
    <row r="630" spans="1:6" x14ac:dyDescent="0.45">
      <c r="A630" t="s">
        <v>48</v>
      </c>
      <c r="B630" t="s">
        <v>59</v>
      </c>
      <c r="C630" s="1">
        <v>41967</v>
      </c>
      <c r="D630" s="4">
        <v>0</v>
      </c>
      <c r="E630">
        <v>119200</v>
      </c>
      <c r="F630">
        <v>43934</v>
      </c>
    </row>
    <row r="631" spans="1:6" x14ac:dyDescent="0.45">
      <c r="A631" t="s">
        <v>48</v>
      </c>
      <c r="B631" t="s">
        <v>59</v>
      </c>
      <c r="C631" s="1">
        <v>41974</v>
      </c>
      <c r="D631" s="4">
        <v>0</v>
      </c>
      <c r="E631">
        <v>119200</v>
      </c>
      <c r="F631">
        <v>30303</v>
      </c>
    </row>
    <row r="632" spans="1:6" x14ac:dyDescent="0.45">
      <c r="A632" t="s">
        <v>48</v>
      </c>
      <c r="B632" t="s">
        <v>59</v>
      </c>
      <c r="C632" s="1">
        <v>41981</v>
      </c>
      <c r="D632" s="4">
        <v>0</v>
      </c>
      <c r="E632">
        <v>106700</v>
      </c>
      <c r="F632">
        <v>27059</v>
      </c>
    </row>
    <row r="633" spans="1:6" x14ac:dyDescent="0.45">
      <c r="A633" t="s">
        <v>48</v>
      </c>
      <c r="B633" t="s">
        <v>59</v>
      </c>
      <c r="C633" s="1">
        <v>41988</v>
      </c>
      <c r="D633" s="4">
        <v>0</v>
      </c>
      <c r="E633">
        <v>111000</v>
      </c>
      <c r="F633">
        <v>48895</v>
      </c>
    </row>
    <row r="634" spans="1:6" x14ac:dyDescent="0.45">
      <c r="A634" t="s">
        <v>48</v>
      </c>
      <c r="B634" t="s">
        <v>59</v>
      </c>
      <c r="C634" s="1">
        <v>41995</v>
      </c>
      <c r="D634" s="4">
        <v>0</v>
      </c>
      <c r="E634">
        <v>118960</v>
      </c>
      <c r="F634">
        <v>22129</v>
      </c>
    </row>
    <row r="635" spans="1:6" x14ac:dyDescent="0.45">
      <c r="A635" t="s">
        <v>48</v>
      </c>
      <c r="B635" t="s">
        <v>59</v>
      </c>
      <c r="C635" s="1">
        <v>42002</v>
      </c>
      <c r="D635" s="4">
        <v>0</v>
      </c>
      <c r="E635">
        <v>126000</v>
      </c>
      <c r="F635">
        <v>6313</v>
      </c>
    </row>
    <row r="636" spans="1:6" x14ac:dyDescent="0.45">
      <c r="A636" t="s">
        <v>48</v>
      </c>
      <c r="B636" t="s">
        <v>59</v>
      </c>
      <c r="C636" s="1">
        <v>42009</v>
      </c>
      <c r="D636" s="4">
        <v>0</v>
      </c>
      <c r="E636">
        <v>120820</v>
      </c>
      <c r="F636">
        <v>14588</v>
      </c>
    </row>
    <row r="637" spans="1:6" x14ac:dyDescent="0.45">
      <c r="A637" t="s">
        <v>48</v>
      </c>
      <c r="B637" t="s">
        <v>59</v>
      </c>
      <c r="C637" s="1">
        <v>42016</v>
      </c>
      <c r="D637" s="4">
        <v>0</v>
      </c>
      <c r="E637">
        <v>130980</v>
      </c>
      <c r="F637">
        <v>21757</v>
      </c>
    </row>
    <row r="638" spans="1:6" x14ac:dyDescent="0.45">
      <c r="A638" t="s">
        <v>48</v>
      </c>
      <c r="B638" t="s">
        <v>59</v>
      </c>
      <c r="C638" s="1">
        <v>42023</v>
      </c>
      <c r="D638" s="4">
        <v>0</v>
      </c>
      <c r="E638">
        <v>131970</v>
      </c>
      <c r="F638">
        <v>18719</v>
      </c>
    </row>
    <row r="639" spans="1:6" x14ac:dyDescent="0.45">
      <c r="A639" t="s">
        <v>48</v>
      </c>
      <c r="B639" t="s">
        <v>59</v>
      </c>
      <c r="C639" s="1">
        <v>42030</v>
      </c>
      <c r="D639" s="4">
        <v>0</v>
      </c>
      <c r="E639">
        <v>141900</v>
      </c>
      <c r="F639">
        <v>28375</v>
      </c>
    </row>
    <row r="640" spans="1:6" x14ac:dyDescent="0.45">
      <c r="A640" t="s">
        <v>48</v>
      </c>
      <c r="B640" t="s">
        <v>59</v>
      </c>
      <c r="C640" s="1">
        <v>42037</v>
      </c>
      <c r="D640" s="4">
        <v>0</v>
      </c>
      <c r="E640">
        <v>141950</v>
      </c>
      <c r="F640">
        <v>25580</v>
      </c>
    </row>
    <row r="641" spans="1:6" x14ac:dyDescent="0.45">
      <c r="A641" t="s">
        <v>48</v>
      </c>
      <c r="B641" t="s">
        <v>59</v>
      </c>
      <c r="C641" s="1">
        <v>42044</v>
      </c>
      <c r="D641" s="4">
        <v>0</v>
      </c>
      <c r="E641">
        <v>139990</v>
      </c>
      <c r="F641">
        <v>27831</v>
      </c>
    </row>
    <row r="642" spans="1:6" x14ac:dyDescent="0.45">
      <c r="A642" t="s">
        <v>48</v>
      </c>
      <c r="B642" t="s">
        <v>59</v>
      </c>
      <c r="C642" s="1">
        <v>42051</v>
      </c>
      <c r="D642" s="4">
        <v>0</v>
      </c>
      <c r="E642">
        <v>146400</v>
      </c>
      <c r="F642">
        <v>19934</v>
      </c>
    </row>
    <row r="643" spans="1:6" x14ac:dyDescent="0.45">
      <c r="A643" t="s">
        <v>48</v>
      </c>
      <c r="B643" t="s">
        <v>59</v>
      </c>
      <c r="C643" s="1">
        <v>42058</v>
      </c>
      <c r="D643" s="4">
        <v>0</v>
      </c>
      <c r="E643">
        <v>138000</v>
      </c>
      <c r="F643">
        <v>14814</v>
      </c>
    </row>
    <row r="644" spans="1:6" x14ac:dyDescent="0.45">
      <c r="A644" t="s">
        <v>48</v>
      </c>
      <c r="B644" t="s">
        <v>59</v>
      </c>
      <c r="C644" s="1">
        <v>42065</v>
      </c>
      <c r="D644" s="4">
        <v>0</v>
      </c>
      <c r="E644">
        <v>135900</v>
      </c>
      <c r="F644">
        <v>14084</v>
      </c>
    </row>
    <row r="645" spans="1:6" x14ac:dyDescent="0.45">
      <c r="A645" t="s">
        <v>48</v>
      </c>
      <c r="B645" t="s">
        <v>59</v>
      </c>
      <c r="C645" s="1">
        <v>42072</v>
      </c>
      <c r="D645" s="4">
        <v>0</v>
      </c>
      <c r="E645">
        <v>132620</v>
      </c>
      <c r="F645">
        <v>12214</v>
      </c>
    </row>
    <row r="646" spans="1:6" x14ac:dyDescent="0.45">
      <c r="A646" t="s">
        <v>48</v>
      </c>
      <c r="B646" t="s">
        <v>59</v>
      </c>
      <c r="C646" s="1">
        <v>42079</v>
      </c>
      <c r="D646" s="4">
        <v>0</v>
      </c>
      <c r="E646">
        <v>124000</v>
      </c>
      <c r="F646">
        <v>13684</v>
      </c>
    </row>
    <row r="647" spans="1:6" x14ac:dyDescent="0.45">
      <c r="A647" t="s">
        <v>48</v>
      </c>
      <c r="B647" t="s">
        <v>59</v>
      </c>
      <c r="C647" s="1">
        <v>42086</v>
      </c>
      <c r="D647" s="4">
        <v>0</v>
      </c>
      <c r="E647">
        <v>124180</v>
      </c>
      <c r="F647">
        <v>11917</v>
      </c>
    </row>
    <row r="648" spans="1:6" x14ac:dyDescent="0.45">
      <c r="A648" t="s">
        <v>48</v>
      </c>
      <c r="B648" t="s">
        <v>59</v>
      </c>
      <c r="C648" s="1">
        <v>42093</v>
      </c>
      <c r="D648" s="4">
        <v>0</v>
      </c>
      <c r="E648">
        <v>129070</v>
      </c>
      <c r="F648">
        <v>9421</v>
      </c>
    </row>
    <row r="649" spans="1:6" x14ac:dyDescent="0.45">
      <c r="A649" t="s">
        <v>48</v>
      </c>
      <c r="B649" t="s">
        <v>59</v>
      </c>
      <c r="C649" s="1">
        <v>42100</v>
      </c>
      <c r="D649" s="4">
        <v>0</v>
      </c>
      <c r="E649">
        <v>120490</v>
      </c>
      <c r="F649">
        <v>14674</v>
      </c>
    </row>
    <row r="650" spans="1:6" x14ac:dyDescent="0.45">
      <c r="A650" t="s">
        <v>48</v>
      </c>
      <c r="B650" t="s">
        <v>59</v>
      </c>
      <c r="C650" s="1">
        <v>42107</v>
      </c>
      <c r="D650" s="4">
        <v>0</v>
      </c>
      <c r="E650">
        <v>118150</v>
      </c>
      <c r="F650">
        <v>14406</v>
      </c>
    </row>
    <row r="651" spans="1:6" x14ac:dyDescent="0.45">
      <c r="A651" t="s">
        <v>48</v>
      </c>
      <c r="B651" t="s">
        <v>59</v>
      </c>
      <c r="C651" s="1">
        <v>42114</v>
      </c>
      <c r="D651" s="4">
        <v>0</v>
      </c>
      <c r="E651">
        <v>118990</v>
      </c>
      <c r="F651">
        <v>11178</v>
      </c>
    </row>
    <row r="652" spans="1:6" x14ac:dyDescent="0.45">
      <c r="A652" t="s">
        <v>48</v>
      </c>
      <c r="B652" t="s">
        <v>59</v>
      </c>
      <c r="C652" s="1">
        <v>42121</v>
      </c>
      <c r="D652" s="4">
        <v>0</v>
      </c>
      <c r="E652">
        <v>121320</v>
      </c>
      <c r="F652">
        <v>8766</v>
      </c>
    </row>
    <row r="653" spans="1:6" x14ac:dyDescent="0.45">
      <c r="A653" t="s">
        <v>48</v>
      </c>
      <c r="B653" t="s">
        <v>59</v>
      </c>
      <c r="C653" s="1">
        <v>42128</v>
      </c>
      <c r="D653" s="4">
        <v>0</v>
      </c>
      <c r="E653">
        <v>123570</v>
      </c>
      <c r="F653">
        <v>6978</v>
      </c>
    </row>
    <row r="654" spans="1:6" x14ac:dyDescent="0.45">
      <c r="A654" t="s">
        <v>48</v>
      </c>
      <c r="B654" t="s">
        <v>59</v>
      </c>
      <c r="C654" s="1">
        <v>42135</v>
      </c>
      <c r="D654" s="4">
        <v>0</v>
      </c>
      <c r="E654">
        <v>124900</v>
      </c>
      <c r="F654">
        <v>9031</v>
      </c>
    </row>
    <row r="655" spans="1:6" x14ac:dyDescent="0.45">
      <c r="A655" t="s">
        <v>48</v>
      </c>
      <c r="B655" t="s">
        <v>59</v>
      </c>
      <c r="C655" s="1">
        <v>42142</v>
      </c>
      <c r="D655" s="4">
        <v>0</v>
      </c>
      <c r="E655">
        <v>119430</v>
      </c>
      <c r="F655">
        <v>6426</v>
      </c>
    </row>
    <row r="656" spans="1:6" x14ac:dyDescent="0.45">
      <c r="A656" t="s">
        <v>48</v>
      </c>
      <c r="B656" t="s">
        <v>59</v>
      </c>
      <c r="C656" s="1">
        <v>42149</v>
      </c>
      <c r="D656" s="4">
        <v>0</v>
      </c>
      <c r="E656">
        <v>123450</v>
      </c>
      <c r="F656">
        <v>11325</v>
      </c>
    </row>
    <row r="657" spans="1:6" x14ac:dyDescent="0.45">
      <c r="A657" t="s">
        <v>48</v>
      </c>
      <c r="B657" t="s">
        <v>59</v>
      </c>
      <c r="C657" s="1">
        <v>42156</v>
      </c>
      <c r="D657" s="4">
        <v>0</v>
      </c>
      <c r="E657">
        <v>134890</v>
      </c>
      <c r="F657">
        <v>9555</v>
      </c>
    </row>
    <row r="658" spans="1:6" x14ac:dyDescent="0.45">
      <c r="A658" t="s">
        <v>48</v>
      </c>
      <c r="B658" t="s">
        <v>59</v>
      </c>
      <c r="C658" s="1">
        <v>42163</v>
      </c>
      <c r="D658" s="4">
        <v>0</v>
      </c>
      <c r="E658">
        <v>130700</v>
      </c>
      <c r="F658">
        <v>6348</v>
      </c>
    </row>
    <row r="659" spans="1:6" x14ac:dyDescent="0.45">
      <c r="A659" t="s">
        <v>48</v>
      </c>
      <c r="B659" t="s">
        <v>59</v>
      </c>
      <c r="C659" s="1">
        <v>42170</v>
      </c>
      <c r="D659" s="4">
        <v>0</v>
      </c>
      <c r="E659">
        <v>130650</v>
      </c>
      <c r="F659">
        <v>9967</v>
      </c>
    </row>
    <row r="660" spans="1:6" x14ac:dyDescent="0.45">
      <c r="A660" t="s">
        <v>48</v>
      </c>
      <c r="B660" t="s">
        <v>59</v>
      </c>
      <c r="C660" s="1">
        <v>42177</v>
      </c>
      <c r="D660" s="4">
        <v>0</v>
      </c>
      <c r="E660">
        <v>129590</v>
      </c>
      <c r="F660">
        <v>6442</v>
      </c>
    </row>
    <row r="661" spans="1:6" x14ac:dyDescent="0.45">
      <c r="A661" t="s">
        <v>48</v>
      </c>
      <c r="B661" t="s">
        <v>59</v>
      </c>
      <c r="C661" s="1">
        <v>42184</v>
      </c>
      <c r="D661" s="4">
        <v>0</v>
      </c>
      <c r="E661">
        <v>132000</v>
      </c>
      <c r="F661">
        <v>9096</v>
      </c>
    </row>
    <row r="662" spans="1:6" x14ac:dyDescent="0.45">
      <c r="A662" t="s">
        <v>48</v>
      </c>
      <c r="B662" t="s">
        <v>59</v>
      </c>
      <c r="C662" s="1">
        <v>42191</v>
      </c>
      <c r="D662" s="4">
        <v>0</v>
      </c>
      <c r="E662">
        <v>130910</v>
      </c>
      <c r="F662">
        <v>6208</v>
      </c>
    </row>
    <row r="663" spans="1:6" x14ac:dyDescent="0.45">
      <c r="A663" t="s">
        <v>48</v>
      </c>
      <c r="B663" t="s">
        <v>59</v>
      </c>
      <c r="C663" s="1">
        <v>42198</v>
      </c>
      <c r="D663" s="4">
        <v>0</v>
      </c>
      <c r="E663">
        <v>135500</v>
      </c>
      <c r="F663">
        <v>8713</v>
      </c>
    </row>
    <row r="664" spans="1:6" x14ac:dyDescent="0.45">
      <c r="A664" t="s">
        <v>48</v>
      </c>
      <c r="B664" t="s">
        <v>59</v>
      </c>
      <c r="C664" s="1">
        <v>42205</v>
      </c>
      <c r="D664" s="4">
        <v>0</v>
      </c>
      <c r="E664">
        <v>132190</v>
      </c>
      <c r="F664">
        <v>8527</v>
      </c>
    </row>
    <row r="665" spans="1:6" x14ac:dyDescent="0.45">
      <c r="A665" t="s">
        <v>48</v>
      </c>
      <c r="B665" t="s">
        <v>59</v>
      </c>
      <c r="C665" s="1">
        <v>42212</v>
      </c>
      <c r="D665" s="4">
        <v>0</v>
      </c>
      <c r="E665">
        <v>138100</v>
      </c>
      <c r="F665">
        <v>10991</v>
      </c>
    </row>
    <row r="666" spans="1:6" x14ac:dyDescent="0.45">
      <c r="A666" t="s">
        <v>48</v>
      </c>
      <c r="B666" t="s">
        <v>59</v>
      </c>
      <c r="C666" s="1">
        <v>42219</v>
      </c>
      <c r="D666" s="4">
        <v>0</v>
      </c>
      <c r="E666">
        <v>144000</v>
      </c>
      <c r="F666">
        <v>8437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"/>
  <sheetViews>
    <sheetView workbookViewId="0">
      <selection activeCell="H8" sqref="H8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49</v>
      </c>
      <c r="B2" t="s">
        <v>59</v>
      </c>
      <c r="C2" s="1">
        <v>39405</v>
      </c>
      <c r="D2" s="4">
        <v>0</v>
      </c>
      <c r="E2">
        <v>124</v>
      </c>
      <c r="F2">
        <v>17663</v>
      </c>
    </row>
    <row r="3" spans="1:6" x14ac:dyDescent="0.45">
      <c r="A3" t="s">
        <v>49</v>
      </c>
      <c r="B3" t="s">
        <v>59</v>
      </c>
      <c r="C3" s="1">
        <v>39412</v>
      </c>
      <c r="D3" s="4">
        <v>0</v>
      </c>
      <c r="E3">
        <v>120</v>
      </c>
      <c r="F3">
        <v>142867</v>
      </c>
    </row>
    <row r="4" spans="1:6" x14ac:dyDescent="0.45">
      <c r="A4" t="s">
        <v>49</v>
      </c>
      <c r="B4" t="s">
        <v>59</v>
      </c>
      <c r="C4" s="1">
        <v>39419</v>
      </c>
      <c r="D4" s="4">
        <v>0</v>
      </c>
      <c r="E4">
        <v>140.99</v>
      </c>
      <c r="F4">
        <v>254824</v>
      </c>
    </row>
    <row r="5" spans="1:6" x14ac:dyDescent="0.45">
      <c r="A5" t="s">
        <v>49</v>
      </c>
      <c r="B5" t="s">
        <v>59</v>
      </c>
      <c r="C5" s="1">
        <v>39426</v>
      </c>
      <c r="D5" s="4">
        <v>0</v>
      </c>
      <c r="E5">
        <v>158.69999999999999</v>
      </c>
      <c r="F5">
        <v>286556</v>
      </c>
    </row>
    <row r="6" spans="1:6" x14ac:dyDescent="0.45">
      <c r="A6" t="s">
        <v>49</v>
      </c>
      <c r="B6" t="s">
        <v>59</v>
      </c>
      <c r="C6" s="1">
        <v>39433</v>
      </c>
      <c r="D6" s="4">
        <v>0</v>
      </c>
      <c r="E6">
        <v>163.54</v>
      </c>
      <c r="F6">
        <v>757562</v>
      </c>
    </row>
    <row r="7" spans="1:6" x14ac:dyDescent="0.45">
      <c r="A7" t="s">
        <v>49</v>
      </c>
      <c r="B7" t="s">
        <v>59</v>
      </c>
      <c r="C7" s="1">
        <v>39440</v>
      </c>
      <c r="D7" s="4">
        <v>0</v>
      </c>
      <c r="E7">
        <v>183.99</v>
      </c>
      <c r="F7">
        <v>1098183</v>
      </c>
    </row>
    <row r="8" spans="1:6" x14ac:dyDescent="0.45">
      <c r="A8" t="s">
        <v>49</v>
      </c>
      <c r="B8" t="s">
        <v>59</v>
      </c>
      <c r="C8" s="1">
        <v>39454</v>
      </c>
      <c r="D8" s="4">
        <v>0</v>
      </c>
      <c r="E8">
        <v>177</v>
      </c>
      <c r="F8">
        <v>367126</v>
      </c>
    </row>
    <row r="9" spans="1:6" x14ac:dyDescent="0.45">
      <c r="A9" t="s">
        <v>49</v>
      </c>
      <c r="B9" t="s">
        <v>59</v>
      </c>
      <c r="C9" s="1">
        <v>39461</v>
      </c>
      <c r="D9" s="4">
        <v>0</v>
      </c>
      <c r="E9">
        <v>159.80000000000001</v>
      </c>
      <c r="F9">
        <v>1047953</v>
      </c>
    </row>
    <row r="10" spans="1:6" x14ac:dyDescent="0.45">
      <c r="A10" t="s">
        <v>49</v>
      </c>
      <c r="B10" t="s">
        <v>59</v>
      </c>
      <c r="C10" s="1">
        <v>39468</v>
      </c>
      <c r="D10" s="4">
        <v>0</v>
      </c>
      <c r="E10">
        <v>177.81</v>
      </c>
      <c r="F10">
        <v>1669437</v>
      </c>
    </row>
    <row r="11" spans="1:6" x14ac:dyDescent="0.45">
      <c r="A11" t="s">
        <v>49</v>
      </c>
      <c r="B11" t="s">
        <v>59</v>
      </c>
      <c r="C11" s="1">
        <v>39475</v>
      </c>
      <c r="D11" s="4">
        <v>0</v>
      </c>
      <c r="E11">
        <v>171.7</v>
      </c>
      <c r="F11">
        <v>1043093</v>
      </c>
    </row>
    <row r="12" spans="1:6" x14ac:dyDescent="0.45">
      <c r="A12" t="s">
        <v>49</v>
      </c>
      <c r="B12" t="s">
        <v>59</v>
      </c>
      <c r="C12" s="1">
        <v>39482</v>
      </c>
      <c r="D12" s="4">
        <v>0</v>
      </c>
      <c r="E12">
        <v>184.59</v>
      </c>
      <c r="F12">
        <v>1883897</v>
      </c>
    </row>
    <row r="13" spans="1:6" x14ac:dyDescent="0.45">
      <c r="A13" t="s">
        <v>49</v>
      </c>
      <c r="B13" t="s">
        <v>59</v>
      </c>
      <c r="C13" s="1">
        <v>39489</v>
      </c>
      <c r="D13" s="4">
        <v>0</v>
      </c>
      <c r="E13">
        <v>196.9</v>
      </c>
      <c r="F13">
        <v>1558753</v>
      </c>
    </row>
    <row r="14" spans="1:6" x14ac:dyDescent="0.45">
      <c r="A14" t="s">
        <v>49</v>
      </c>
      <c r="B14" t="s">
        <v>59</v>
      </c>
      <c r="C14" s="1">
        <v>39496</v>
      </c>
      <c r="D14" s="4">
        <v>0</v>
      </c>
      <c r="E14">
        <v>196.9</v>
      </c>
      <c r="F14">
        <v>800911</v>
      </c>
    </row>
    <row r="15" spans="1:6" x14ac:dyDescent="0.45">
      <c r="A15" t="s">
        <v>49</v>
      </c>
      <c r="B15" t="s">
        <v>59</v>
      </c>
      <c r="C15" s="1">
        <v>39503</v>
      </c>
      <c r="D15" s="4">
        <v>0</v>
      </c>
      <c r="E15">
        <v>193.8</v>
      </c>
      <c r="F15">
        <v>696166</v>
      </c>
    </row>
    <row r="16" spans="1:6" x14ac:dyDescent="0.45">
      <c r="A16" t="s">
        <v>49</v>
      </c>
      <c r="B16" t="s">
        <v>59</v>
      </c>
      <c r="C16" s="1">
        <v>39510</v>
      </c>
      <c r="D16" s="4">
        <v>0</v>
      </c>
      <c r="E16">
        <v>184.99</v>
      </c>
      <c r="F16">
        <v>923751</v>
      </c>
    </row>
    <row r="17" spans="1:6" x14ac:dyDescent="0.45">
      <c r="A17" t="s">
        <v>49</v>
      </c>
      <c r="B17" t="s">
        <v>59</v>
      </c>
      <c r="C17" s="1">
        <v>39517</v>
      </c>
      <c r="D17" s="4">
        <v>0</v>
      </c>
      <c r="E17">
        <v>178.5</v>
      </c>
      <c r="F17">
        <v>924321</v>
      </c>
    </row>
    <row r="18" spans="1:6" x14ac:dyDescent="0.45">
      <c r="A18" t="s">
        <v>49</v>
      </c>
      <c r="B18" t="s">
        <v>59</v>
      </c>
      <c r="C18" s="1">
        <v>39524</v>
      </c>
      <c r="D18" s="4">
        <v>0</v>
      </c>
      <c r="E18">
        <v>177.12</v>
      </c>
      <c r="F18">
        <v>851805</v>
      </c>
    </row>
    <row r="19" spans="1:6" x14ac:dyDescent="0.45">
      <c r="A19" t="s">
        <v>49</v>
      </c>
      <c r="B19" t="s">
        <v>59</v>
      </c>
      <c r="C19" s="1">
        <v>39531</v>
      </c>
      <c r="D19" s="4">
        <v>0</v>
      </c>
      <c r="E19">
        <v>197.48</v>
      </c>
      <c r="F19">
        <v>1022213</v>
      </c>
    </row>
    <row r="20" spans="1:6" x14ac:dyDescent="0.45">
      <c r="A20" t="s">
        <v>49</v>
      </c>
      <c r="B20" t="s">
        <v>59</v>
      </c>
      <c r="C20" s="1">
        <v>39538</v>
      </c>
      <c r="D20" s="4">
        <v>0</v>
      </c>
      <c r="E20">
        <v>218.02</v>
      </c>
      <c r="F20">
        <v>1478226</v>
      </c>
    </row>
    <row r="21" spans="1:6" x14ac:dyDescent="0.45">
      <c r="A21" t="s">
        <v>49</v>
      </c>
      <c r="B21" t="s">
        <v>59</v>
      </c>
      <c r="C21" s="1">
        <v>39545</v>
      </c>
      <c r="D21" s="4">
        <v>0</v>
      </c>
      <c r="E21">
        <v>225.5</v>
      </c>
      <c r="F21">
        <v>961143</v>
      </c>
    </row>
    <row r="22" spans="1:6" x14ac:dyDescent="0.45">
      <c r="A22" t="s">
        <v>49</v>
      </c>
      <c r="B22" t="s">
        <v>59</v>
      </c>
      <c r="C22" s="1">
        <v>39552</v>
      </c>
      <c r="D22" s="4">
        <v>0</v>
      </c>
      <c r="E22">
        <v>268.89999999999998</v>
      </c>
      <c r="F22">
        <v>2903179</v>
      </c>
    </row>
    <row r="23" spans="1:6" x14ac:dyDescent="0.45">
      <c r="A23" t="s">
        <v>49</v>
      </c>
      <c r="B23" t="s">
        <v>59</v>
      </c>
      <c r="C23" s="1">
        <v>39559</v>
      </c>
      <c r="D23" s="4">
        <v>0</v>
      </c>
      <c r="E23">
        <v>263.07</v>
      </c>
      <c r="F23">
        <v>3509453</v>
      </c>
    </row>
    <row r="24" spans="1:6" x14ac:dyDescent="0.45">
      <c r="A24" t="s">
        <v>49</v>
      </c>
      <c r="B24" t="s">
        <v>59</v>
      </c>
      <c r="C24" s="1">
        <v>39566</v>
      </c>
      <c r="D24" s="4">
        <v>0</v>
      </c>
      <c r="E24">
        <v>257.25</v>
      </c>
      <c r="F24">
        <v>4256360</v>
      </c>
    </row>
    <row r="25" spans="1:6" x14ac:dyDescent="0.45">
      <c r="A25" t="s">
        <v>49</v>
      </c>
      <c r="B25" t="s">
        <v>59</v>
      </c>
      <c r="C25" s="1">
        <v>39573</v>
      </c>
      <c r="D25" s="4">
        <v>0</v>
      </c>
      <c r="E25">
        <v>271.58</v>
      </c>
      <c r="F25">
        <v>1875096</v>
      </c>
    </row>
    <row r="26" spans="1:6" x14ac:dyDescent="0.45">
      <c r="A26" t="s">
        <v>49</v>
      </c>
      <c r="B26" t="s">
        <v>59</v>
      </c>
      <c r="C26" s="1">
        <v>39580</v>
      </c>
      <c r="D26" s="4">
        <v>0</v>
      </c>
      <c r="E26">
        <v>274</v>
      </c>
      <c r="F26">
        <v>5204673</v>
      </c>
    </row>
    <row r="27" spans="1:6" x14ac:dyDescent="0.45">
      <c r="A27" t="s">
        <v>49</v>
      </c>
      <c r="B27" t="s">
        <v>59</v>
      </c>
      <c r="C27" s="1">
        <v>39587</v>
      </c>
      <c r="D27" s="4">
        <v>0</v>
      </c>
      <c r="E27">
        <v>279.98</v>
      </c>
      <c r="F27">
        <v>2476215</v>
      </c>
    </row>
    <row r="28" spans="1:6" x14ac:dyDescent="0.45">
      <c r="A28" t="s">
        <v>49</v>
      </c>
      <c r="B28" t="s">
        <v>59</v>
      </c>
      <c r="C28" s="1">
        <v>39594</v>
      </c>
      <c r="D28" s="4">
        <v>0</v>
      </c>
      <c r="E28">
        <v>284.8</v>
      </c>
      <c r="F28">
        <v>3327473</v>
      </c>
    </row>
    <row r="29" spans="1:6" x14ac:dyDescent="0.45">
      <c r="A29" t="s">
        <v>49</v>
      </c>
      <c r="B29" t="s">
        <v>59</v>
      </c>
      <c r="C29" s="1">
        <v>39601</v>
      </c>
      <c r="D29" s="4">
        <v>0</v>
      </c>
      <c r="E29">
        <v>295.99</v>
      </c>
      <c r="F29">
        <v>3127661</v>
      </c>
    </row>
    <row r="30" spans="1:6" x14ac:dyDescent="0.45">
      <c r="A30" t="s">
        <v>49</v>
      </c>
      <c r="B30" t="s">
        <v>59</v>
      </c>
      <c r="C30" s="1">
        <v>39608</v>
      </c>
      <c r="D30" s="4">
        <v>0</v>
      </c>
      <c r="E30">
        <v>327.10000000000002</v>
      </c>
      <c r="F30">
        <v>1717084</v>
      </c>
    </row>
    <row r="31" spans="1:6" x14ac:dyDescent="0.45">
      <c r="A31" t="s">
        <v>49</v>
      </c>
      <c r="B31" t="s">
        <v>59</v>
      </c>
      <c r="C31" s="1">
        <v>39615</v>
      </c>
      <c r="D31" s="4">
        <v>0</v>
      </c>
      <c r="E31">
        <v>368.5</v>
      </c>
      <c r="F31">
        <v>8327692</v>
      </c>
    </row>
    <row r="32" spans="1:6" x14ac:dyDescent="0.45">
      <c r="A32" t="s">
        <v>49</v>
      </c>
      <c r="B32" t="s">
        <v>59</v>
      </c>
      <c r="C32" s="1">
        <v>39622</v>
      </c>
      <c r="D32" s="4">
        <v>0</v>
      </c>
      <c r="E32">
        <v>337.5</v>
      </c>
      <c r="F32">
        <v>1966306</v>
      </c>
    </row>
    <row r="33" spans="1:6" x14ac:dyDescent="0.45">
      <c r="A33" t="s">
        <v>49</v>
      </c>
      <c r="B33" t="s">
        <v>59</v>
      </c>
      <c r="C33" s="1">
        <v>39629</v>
      </c>
      <c r="D33" s="4">
        <v>0</v>
      </c>
      <c r="E33">
        <v>308</v>
      </c>
      <c r="F33">
        <v>2336976</v>
      </c>
    </row>
    <row r="34" spans="1:6" x14ac:dyDescent="0.45">
      <c r="A34" t="s">
        <v>49</v>
      </c>
      <c r="B34" t="s">
        <v>59</v>
      </c>
      <c r="C34" s="1">
        <v>39636</v>
      </c>
      <c r="D34" s="4">
        <v>0</v>
      </c>
      <c r="E34">
        <v>320.49</v>
      </c>
      <c r="F34">
        <v>2181913</v>
      </c>
    </row>
    <row r="35" spans="1:6" x14ac:dyDescent="0.45">
      <c r="A35" t="s">
        <v>49</v>
      </c>
      <c r="B35" t="s">
        <v>59</v>
      </c>
      <c r="C35" s="1">
        <v>39643</v>
      </c>
      <c r="D35" s="4">
        <v>0</v>
      </c>
      <c r="E35">
        <v>295.02999999999997</v>
      </c>
      <c r="F35">
        <v>2571431</v>
      </c>
    </row>
    <row r="36" spans="1:6" x14ac:dyDescent="0.45">
      <c r="A36" t="s">
        <v>49</v>
      </c>
      <c r="B36" t="s">
        <v>59</v>
      </c>
      <c r="C36" s="1">
        <v>39650</v>
      </c>
      <c r="D36" s="4">
        <v>0</v>
      </c>
      <c r="E36">
        <v>246.71</v>
      </c>
      <c r="F36">
        <v>2941828</v>
      </c>
    </row>
    <row r="37" spans="1:6" x14ac:dyDescent="0.45">
      <c r="A37" t="s">
        <v>49</v>
      </c>
      <c r="B37" t="s">
        <v>59</v>
      </c>
      <c r="C37" s="1">
        <v>39657</v>
      </c>
      <c r="D37" s="4">
        <v>0</v>
      </c>
      <c r="E37">
        <v>270</v>
      </c>
      <c r="F37">
        <v>2720435</v>
      </c>
    </row>
    <row r="38" spans="1:6" x14ac:dyDescent="0.45">
      <c r="A38" t="s">
        <v>49</v>
      </c>
      <c r="B38" t="s">
        <v>59</v>
      </c>
      <c r="C38" s="1">
        <v>39664</v>
      </c>
      <c r="D38" s="4">
        <v>0</v>
      </c>
      <c r="E38">
        <v>211</v>
      </c>
      <c r="F38">
        <v>3895685</v>
      </c>
    </row>
    <row r="39" spans="1:6" x14ac:dyDescent="0.45">
      <c r="A39" t="s">
        <v>49</v>
      </c>
      <c r="B39" t="s">
        <v>59</v>
      </c>
      <c r="C39" s="1">
        <v>39671</v>
      </c>
      <c r="D39" s="4">
        <v>0</v>
      </c>
      <c r="E39">
        <v>247.5</v>
      </c>
      <c r="F39">
        <v>4045932</v>
      </c>
    </row>
    <row r="40" spans="1:6" x14ac:dyDescent="0.45">
      <c r="A40" t="s">
        <v>49</v>
      </c>
      <c r="B40" t="s">
        <v>59</v>
      </c>
      <c r="C40" s="1">
        <v>39678</v>
      </c>
      <c r="D40" s="4">
        <v>0</v>
      </c>
      <c r="E40">
        <v>225.3</v>
      </c>
      <c r="F40">
        <v>2871325</v>
      </c>
    </row>
    <row r="41" spans="1:6" x14ac:dyDescent="0.45">
      <c r="A41" t="s">
        <v>49</v>
      </c>
      <c r="B41" t="s">
        <v>59</v>
      </c>
      <c r="C41" s="1">
        <v>39685</v>
      </c>
      <c r="D41" s="4">
        <v>0</v>
      </c>
      <c r="E41">
        <v>206.47</v>
      </c>
      <c r="F41">
        <v>2513756</v>
      </c>
    </row>
    <row r="42" spans="1:6" x14ac:dyDescent="0.45">
      <c r="A42" t="s">
        <v>49</v>
      </c>
      <c r="B42" t="s">
        <v>59</v>
      </c>
      <c r="C42" s="1">
        <v>39692</v>
      </c>
      <c r="D42" s="4">
        <v>0</v>
      </c>
      <c r="E42">
        <v>186</v>
      </c>
      <c r="F42">
        <v>4888239</v>
      </c>
    </row>
    <row r="43" spans="1:6" x14ac:dyDescent="0.45">
      <c r="A43" t="s">
        <v>49</v>
      </c>
      <c r="B43" t="s">
        <v>59</v>
      </c>
      <c r="C43" s="1">
        <v>39699</v>
      </c>
      <c r="D43" s="4">
        <v>0</v>
      </c>
      <c r="E43">
        <v>172</v>
      </c>
      <c r="F43">
        <v>5105051</v>
      </c>
    </row>
    <row r="44" spans="1:6" x14ac:dyDescent="0.45">
      <c r="A44" t="s">
        <v>49</v>
      </c>
      <c r="B44" t="s">
        <v>59</v>
      </c>
      <c r="C44" s="1">
        <v>39706</v>
      </c>
      <c r="D44" s="4">
        <v>0</v>
      </c>
      <c r="E44">
        <v>177</v>
      </c>
      <c r="F44">
        <v>2563602</v>
      </c>
    </row>
    <row r="45" spans="1:6" x14ac:dyDescent="0.45">
      <c r="A45" t="s">
        <v>49</v>
      </c>
      <c r="B45" t="s">
        <v>59</v>
      </c>
      <c r="C45" s="1">
        <v>39713</v>
      </c>
      <c r="D45" s="4">
        <v>0</v>
      </c>
      <c r="E45">
        <v>170.99</v>
      </c>
      <c r="F45">
        <v>3169820</v>
      </c>
    </row>
    <row r="46" spans="1:6" x14ac:dyDescent="0.45">
      <c r="A46" t="s">
        <v>49</v>
      </c>
      <c r="B46" t="s">
        <v>59</v>
      </c>
      <c r="C46" s="1">
        <v>39720</v>
      </c>
      <c r="D46" s="4">
        <v>0</v>
      </c>
      <c r="E46">
        <v>122</v>
      </c>
      <c r="F46">
        <v>5985172</v>
      </c>
    </row>
    <row r="47" spans="1:6" x14ac:dyDescent="0.45">
      <c r="A47" t="s">
        <v>49</v>
      </c>
      <c r="B47" t="s">
        <v>59</v>
      </c>
      <c r="C47" s="1">
        <v>39727</v>
      </c>
      <c r="D47" s="4">
        <v>0</v>
      </c>
      <c r="E47">
        <v>111</v>
      </c>
      <c r="F47">
        <v>4487002</v>
      </c>
    </row>
    <row r="48" spans="1:6" x14ac:dyDescent="0.45">
      <c r="A48" t="s">
        <v>49</v>
      </c>
      <c r="B48" t="s">
        <v>59</v>
      </c>
      <c r="C48" s="1">
        <v>39734</v>
      </c>
      <c r="D48" s="4">
        <v>0</v>
      </c>
      <c r="E48">
        <v>98.33</v>
      </c>
      <c r="F48">
        <v>5895993</v>
      </c>
    </row>
    <row r="49" spans="1:6" x14ac:dyDescent="0.45">
      <c r="A49" t="s">
        <v>49</v>
      </c>
      <c r="B49" t="s">
        <v>59</v>
      </c>
      <c r="C49" s="1">
        <v>39741</v>
      </c>
      <c r="D49" s="4">
        <v>0</v>
      </c>
      <c r="E49">
        <v>87.99</v>
      </c>
      <c r="F49">
        <v>3725881</v>
      </c>
    </row>
    <row r="50" spans="1:6" x14ac:dyDescent="0.45">
      <c r="A50" t="s">
        <v>49</v>
      </c>
      <c r="B50" t="s">
        <v>59</v>
      </c>
      <c r="C50" s="1">
        <v>39748</v>
      </c>
      <c r="D50" s="4">
        <v>0</v>
      </c>
      <c r="E50">
        <v>119.2</v>
      </c>
      <c r="F50">
        <v>5601931</v>
      </c>
    </row>
    <row r="51" spans="1:6" x14ac:dyDescent="0.45">
      <c r="A51" t="s">
        <v>49</v>
      </c>
      <c r="B51" t="s">
        <v>59</v>
      </c>
      <c r="C51" s="1">
        <v>39755</v>
      </c>
      <c r="D51" s="4">
        <v>0</v>
      </c>
      <c r="E51">
        <v>94.99</v>
      </c>
      <c r="F51">
        <v>6742372</v>
      </c>
    </row>
    <row r="52" spans="1:6" x14ac:dyDescent="0.45">
      <c r="A52" t="s">
        <v>49</v>
      </c>
      <c r="B52" t="s">
        <v>59</v>
      </c>
      <c r="C52" s="1">
        <v>39762</v>
      </c>
      <c r="D52" s="4">
        <v>0</v>
      </c>
      <c r="E52">
        <v>43.6</v>
      </c>
      <c r="F52">
        <v>39877686</v>
      </c>
    </row>
    <row r="53" spans="1:6" x14ac:dyDescent="0.45">
      <c r="A53" t="s">
        <v>49</v>
      </c>
      <c r="B53" t="s">
        <v>59</v>
      </c>
      <c r="C53" s="1">
        <v>39769</v>
      </c>
      <c r="D53" s="4">
        <v>0</v>
      </c>
      <c r="E53">
        <v>27.84</v>
      </c>
      <c r="F53">
        <v>32669523</v>
      </c>
    </row>
    <row r="54" spans="1:6" x14ac:dyDescent="0.45">
      <c r="A54" t="s">
        <v>49</v>
      </c>
      <c r="B54" t="s">
        <v>59</v>
      </c>
      <c r="C54" s="1">
        <v>39776</v>
      </c>
      <c r="D54" s="4">
        <v>0</v>
      </c>
      <c r="E54">
        <v>45</v>
      </c>
      <c r="F54">
        <v>62765149</v>
      </c>
    </row>
    <row r="55" spans="1:6" x14ac:dyDescent="0.45">
      <c r="A55" t="s">
        <v>49</v>
      </c>
      <c r="B55" t="s">
        <v>59</v>
      </c>
      <c r="C55" s="1">
        <v>39783</v>
      </c>
      <c r="D55" s="4">
        <v>0</v>
      </c>
      <c r="E55">
        <v>45.51</v>
      </c>
      <c r="F55">
        <v>100213406</v>
      </c>
    </row>
    <row r="56" spans="1:6" x14ac:dyDescent="0.45">
      <c r="A56" t="s">
        <v>49</v>
      </c>
      <c r="B56" t="s">
        <v>59</v>
      </c>
      <c r="C56" s="1">
        <v>39790</v>
      </c>
      <c r="D56" s="4">
        <v>0</v>
      </c>
      <c r="E56">
        <v>48.13</v>
      </c>
      <c r="F56">
        <v>52773143</v>
      </c>
    </row>
    <row r="57" spans="1:6" x14ac:dyDescent="0.45">
      <c r="A57" t="s">
        <v>49</v>
      </c>
      <c r="B57" t="s">
        <v>59</v>
      </c>
      <c r="C57" s="1">
        <v>39797</v>
      </c>
      <c r="D57" s="4">
        <v>0</v>
      </c>
      <c r="E57">
        <v>50.6</v>
      </c>
      <c r="F57">
        <v>36057807</v>
      </c>
    </row>
    <row r="58" spans="1:6" x14ac:dyDescent="0.45">
      <c r="A58" t="s">
        <v>49</v>
      </c>
      <c r="B58" t="s">
        <v>59</v>
      </c>
      <c r="C58" s="1">
        <v>39804</v>
      </c>
      <c r="D58" s="4">
        <v>0</v>
      </c>
      <c r="E58">
        <v>49</v>
      </c>
      <c r="F58">
        <v>59438686</v>
      </c>
    </row>
    <row r="59" spans="1:6" x14ac:dyDescent="0.45">
      <c r="A59" t="s">
        <v>49</v>
      </c>
      <c r="B59" t="s">
        <v>59</v>
      </c>
      <c r="C59" s="1">
        <v>39811</v>
      </c>
      <c r="D59" s="4">
        <v>0</v>
      </c>
      <c r="E59">
        <v>53.08</v>
      </c>
      <c r="F59">
        <v>13875231</v>
      </c>
    </row>
    <row r="60" spans="1:6" x14ac:dyDescent="0.45">
      <c r="A60" t="s">
        <v>49</v>
      </c>
      <c r="B60" t="s">
        <v>59</v>
      </c>
      <c r="C60" s="1">
        <v>39818</v>
      </c>
      <c r="D60" s="4">
        <v>0</v>
      </c>
      <c r="E60">
        <v>56.63</v>
      </c>
      <c r="F60">
        <v>4149072</v>
      </c>
    </row>
    <row r="61" spans="1:6" x14ac:dyDescent="0.45">
      <c r="A61" t="s">
        <v>49</v>
      </c>
      <c r="B61" t="s">
        <v>59</v>
      </c>
      <c r="C61" s="1">
        <v>39825</v>
      </c>
      <c r="D61" s="4">
        <v>0</v>
      </c>
      <c r="E61">
        <v>50.62</v>
      </c>
      <c r="F61">
        <v>27003262</v>
      </c>
    </row>
    <row r="62" spans="1:6" x14ac:dyDescent="0.45">
      <c r="A62" t="s">
        <v>49</v>
      </c>
      <c r="B62" t="s">
        <v>59</v>
      </c>
      <c r="C62" s="1">
        <v>39832</v>
      </c>
      <c r="D62" s="4">
        <v>0</v>
      </c>
      <c r="E62">
        <v>37</v>
      </c>
      <c r="F62">
        <v>39867106</v>
      </c>
    </row>
    <row r="63" spans="1:6" x14ac:dyDescent="0.45">
      <c r="A63" t="s">
        <v>49</v>
      </c>
      <c r="B63" t="s">
        <v>59</v>
      </c>
      <c r="C63" s="1">
        <v>39839</v>
      </c>
      <c r="D63" s="4">
        <v>0</v>
      </c>
      <c r="E63">
        <v>45.05</v>
      </c>
      <c r="F63">
        <v>51651341</v>
      </c>
    </row>
    <row r="64" spans="1:6" x14ac:dyDescent="0.45">
      <c r="A64" t="s">
        <v>49</v>
      </c>
      <c r="B64" t="s">
        <v>59</v>
      </c>
      <c r="C64" s="1">
        <v>39846</v>
      </c>
      <c r="D64" s="4">
        <v>0</v>
      </c>
      <c r="E64">
        <v>35.99</v>
      </c>
      <c r="F64">
        <v>59288888</v>
      </c>
    </row>
    <row r="65" spans="1:6" x14ac:dyDescent="0.45">
      <c r="A65" t="s">
        <v>49</v>
      </c>
      <c r="B65" t="s">
        <v>59</v>
      </c>
      <c r="C65" s="1">
        <v>39853</v>
      </c>
      <c r="D65" s="4">
        <v>0</v>
      </c>
      <c r="E65">
        <v>44.5</v>
      </c>
      <c r="F65">
        <v>95446935</v>
      </c>
    </row>
    <row r="66" spans="1:6" x14ac:dyDescent="0.45">
      <c r="A66" t="s">
        <v>49</v>
      </c>
      <c r="B66" t="s">
        <v>59</v>
      </c>
      <c r="C66" s="1">
        <v>39860</v>
      </c>
      <c r="D66" s="4">
        <v>0</v>
      </c>
      <c r="E66">
        <v>43.14</v>
      </c>
      <c r="F66">
        <v>68544615</v>
      </c>
    </row>
    <row r="67" spans="1:6" x14ac:dyDescent="0.45">
      <c r="A67" t="s">
        <v>49</v>
      </c>
      <c r="B67" t="s">
        <v>59</v>
      </c>
      <c r="C67" s="1">
        <v>39867</v>
      </c>
      <c r="D67" s="4">
        <v>0</v>
      </c>
      <c r="E67">
        <v>45.9</v>
      </c>
      <c r="F67">
        <v>20165601</v>
      </c>
    </row>
    <row r="68" spans="1:6" x14ac:dyDescent="0.45">
      <c r="A68" t="s">
        <v>49</v>
      </c>
      <c r="B68" t="s">
        <v>59</v>
      </c>
      <c r="C68" s="1">
        <v>39874</v>
      </c>
      <c r="D68" s="4">
        <v>0</v>
      </c>
      <c r="E68">
        <v>54.05</v>
      </c>
      <c r="F68">
        <v>34752961</v>
      </c>
    </row>
    <row r="69" spans="1:6" x14ac:dyDescent="0.45">
      <c r="A69" t="s">
        <v>49</v>
      </c>
      <c r="B69" t="s">
        <v>59</v>
      </c>
      <c r="C69" s="1">
        <v>39881</v>
      </c>
      <c r="D69" s="4">
        <v>0</v>
      </c>
      <c r="E69">
        <v>66.58</v>
      </c>
      <c r="F69">
        <v>94737867</v>
      </c>
    </row>
    <row r="70" spans="1:6" x14ac:dyDescent="0.45">
      <c r="A70" t="s">
        <v>49</v>
      </c>
      <c r="B70" t="s">
        <v>59</v>
      </c>
      <c r="C70" s="1">
        <v>39888</v>
      </c>
      <c r="D70" s="4">
        <v>0</v>
      </c>
      <c r="E70">
        <v>62</v>
      </c>
      <c r="F70">
        <v>30022570</v>
      </c>
    </row>
    <row r="71" spans="1:6" x14ac:dyDescent="0.45">
      <c r="A71" t="s">
        <v>49</v>
      </c>
      <c r="B71" t="s">
        <v>59</v>
      </c>
      <c r="C71" s="1">
        <v>39895</v>
      </c>
      <c r="D71" s="4">
        <v>0</v>
      </c>
      <c r="E71">
        <v>81.010000000000005</v>
      </c>
      <c r="F71">
        <v>110298087</v>
      </c>
    </row>
    <row r="72" spans="1:6" x14ac:dyDescent="0.45">
      <c r="A72" t="s">
        <v>49</v>
      </c>
      <c r="B72" t="s">
        <v>59</v>
      </c>
      <c r="C72" s="1">
        <v>39902</v>
      </c>
      <c r="D72" s="4">
        <v>0</v>
      </c>
      <c r="E72">
        <v>83.2</v>
      </c>
      <c r="F72">
        <v>49964728</v>
      </c>
    </row>
    <row r="73" spans="1:6" x14ac:dyDescent="0.45">
      <c r="A73" t="s">
        <v>49</v>
      </c>
      <c r="B73" t="s">
        <v>59</v>
      </c>
      <c r="C73" s="1">
        <v>39909</v>
      </c>
      <c r="D73" s="4">
        <v>0</v>
      </c>
      <c r="E73">
        <v>86.5</v>
      </c>
      <c r="F73">
        <v>35113995</v>
      </c>
    </row>
    <row r="74" spans="1:6" x14ac:dyDescent="0.45">
      <c r="A74" t="s">
        <v>49</v>
      </c>
      <c r="B74" t="s">
        <v>59</v>
      </c>
      <c r="C74" s="1">
        <v>39916</v>
      </c>
      <c r="D74" s="4">
        <v>0</v>
      </c>
      <c r="E74">
        <v>91.9</v>
      </c>
      <c r="F74">
        <v>33386152</v>
      </c>
    </row>
    <row r="75" spans="1:6" x14ac:dyDescent="0.45">
      <c r="A75" t="s">
        <v>49</v>
      </c>
      <c r="B75" t="s">
        <v>59</v>
      </c>
      <c r="C75" s="1">
        <v>39923</v>
      </c>
      <c r="D75" s="4">
        <v>0</v>
      </c>
      <c r="E75">
        <v>82.69</v>
      </c>
      <c r="F75">
        <v>37706515</v>
      </c>
    </row>
    <row r="76" spans="1:6" x14ac:dyDescent="0.45">
      <c r="A76" t="s">
        <v>49</v>
      </c>
      <c r="B76" t="s">
        <v>59</v>
      </c>
      <c r="C76" s="1">
        <v>39930</v>
      </c>
      <c r="D76" s="4">
        <v>0</v>
      </c>
      <c r="E76">
        <v>79.400000000000006</v>
      </c>
      <c r="F76">
        <v>23787309</v>
      </c>
    </row>
    <row r="77" spans="1:6" x14ac:dyDescent="0.45">
      <c r="A77" t="s">
        <v>49</v>
      </c>
      <c r="B77" t="s">
        <v>59</v>
      </c>
      <c r="C77" s="1">
        <v>39937</v>
      </c>
      <c r="D77" s="4">
        <v>0</v>
      </c>
      <c r="E77">
        <v>97.5</v>
      </c>
      <c r="F77">
        <v>51414381</v>
      </c>
    </row>
    <row r="78" spans="1:6" x14ac:dyDescent="0.45">
      <c r="A78" t="s">
        <v>49</v>
      </c>
      <c r="B78" t="s">
        <v>59</v>
      </c>
      <c r="C78" s="1">
        <v>39944</v>
      </c>
      <c r="D78" s="4">
        <v>0</v>
      </c>
      <c r="E78">
        <v>119.01</v>
      </c>
      <c r="F78">
        <v>61866598</v>
      </c>
    </row>
    <row r="79" spans="1:6" x14ac:dyDescent="0.45">
      <c r="A79" t="s">
        <v>49</v>
      </c>
      <c r="B79" t="s">
        <v>59</v>
      </c>
      <c r="C79" s="1">
        <v>39951</v>
      </c>
      <c r="D79" s="4">
        <v>0</v>
      </c>
      <c r="E79">
        <v>109.21</v>
      </c>
      <c r="F79">
        <v>31216156</v>
      </c>
    </row>
    <row r="80" spans="1:6" x14ac:dyDescent="0.45">
      <c r="A80" t="s">
        <v>49</v>
      </c>
      <c r="B80" t="s">
        <v>59</v>
      </c>
      <c r="C80" s="1">
        <v>39958</v>
      </c>
      <c r="D80" s="4">
        <v>0</v>
      </c>
      <c r="E80">
        <v>116.3</v>
      </c>
      <c r="F80">
        <v>32163322</v>
      </c>
    </row>
    <row r="81" spans="1:6" x14ac:dyDescent="0.45">
      <c r="A81" t="s">
        <v>49</v>
      </c>
      <c r="B81" t="s">
        <v>59</v>
      </c>
      <c r="C81" s="1">
        <v>39965</v>
      </c>
      <c r="D81" s="4">
        <v>0</v>
      </c>
      <c r="E81">
        <v>116.5</v>
      </c>
      <c r="F81">
        <v>33445957</v>
      </c>
    </row>
    <row r="82" spans="1:6" x14ac:dyDescent="0.45">
      <c r="A82" t="s">
        <v>49</v>
      </c>
      <c r="B82" t="s">
        <v>59</v>
      </c>
      <c r="C82" s="1">
        <v>39972</v>
      </c>
      <c r="D82" s="4">
        <v>0</v>
      </c>
      <c r="E82">
        <v>119.24</v>
      </c>
      <c r="F82">
        <v>9762851</v>
      </c>
    </row>
    <row r="83" spans="1:6" x14ac:dyDescent="0.45">
      <c r="A83" t="s">
        <v>49</v>
      </c>
      <c r="B83" t="s">
        <v>59</v>
      </c>
      <c r="C83" s="1">
        <v>39979</v>
      </c>
      <c r="D83" s="4">
        <v>0</v>
      </c>
      <c r="E83">
        <v>108.77</v>
      </c>
      <c r="F83">
        <v>27822789</v>
      </c>
    </row>
    <row r="84" spans="1:6" x14ac:dyDescent="0.45">
      <c r="A84" t="s">
        <v>49</v>
      </c>
      <c r="B84" t="s">
        <v>59</v>
      </c>
      <c r="C84" s="1">
        <v>39986</v>
      </c>
      <c r="D84" s="4">
        <v>0</v>
      </c>
      <c r="E84">
        <v>98</v>
      </c>
      <c r="F84">
        <v>22964332</v>
      </c>
    </row>
    <row r="85" spans="1:6" x14ac:dyDescent="0.45">
      <c r="A85" t="s">
        <v>49</v>
      </c>
      <c r="B85" t="s">
        <v>59</v>
      </c>
      <c r="C85" s="1">
        <v>39993</v>
      </c>
      <c r="D85" s="4">
        <v>0</v>
      </c>
      <c r="E85">
        <v>110.7</v>
      </c>
      <c r="F85">
        <v>20807482</v>
      </c>
    </row>
    <row r="86" spans="1:6" x14ac:dyDescent="0.45">
      <c r="A86" t="s">
        <v>49</v>
      </c>
      <c r="B86" t="s">
        <v>59</v>
      </c>
      <c r="C86" s="1">
        <v>40000</v>
      </c>
      <c r="D86" s="4">
        <v>0</v>
      </c>
      <c r="E86">
        <v>95.24</v>
      </c>
      <c r="F86">
        <v>14954530</v>
      </c>
    </row>
    <row r="87" spans="1:6" x14ac:dyDescent="0.45">
      <c r="A87" t="s">
        <v>49</v>
      </c>
      <c r="B87" t="s">
        <v>59</v>
      </c>
      <c r="C87" s="1">
        <v>40007</v>
      </c>
      <c r="D87" s="4">
        <v>0</v>
      </c>
      <c r="E87">
        <v>99.03</v>
      </c>
      <c r="F87">
        <v>11048764</v>
      </c>
    </row>
    <row r="88" spans="1:6" x14ac:dyDescent="0.45">
      <c r="A88" t="s">
        <v>49</v>
      </c>
      <c r="B88" t="s">
        <v>59</v>
      </c>
      <c r="C88" s="1">
        <v>40014</v>
      </c>
      <c r="D88" s="4">
        <v>0</v>
      </c>
      <c r="E88">
        <v>105.7</v>
      </c>
      <c r="F88">
        <v>18154322</v>
      </c>
    </row>
    <row r="89" spans="1:6" x14ac:dyDescent="0.45">
      <c r="A89" t="s">
        <v>49</v>
      </c>
      <c r="B89" t="s">
        <v>59</v>
      </c>
      <c r="C89" s="1">
        <v>40021</v>
      </c>
      <c r="D89" s="4">
        <v>0</v>
      </c>
      <c r="E89">
        <v>115.05</v>
      </c>
      <c r="F89">
        <v>19856886</v>
      </c>
    </row>
    <row r="90" spans="1:6" x14ac:dyDescent="0.45">
      <c r="A90" t="s">
        <v>49</v>
      </c>
      <c r="B90" t="s">
        <v>59</v>
      </c>
      <c r="C90" s="1">
        <v>40028</v>
      </c>
      <c r="D90" s="4">
        <v>0</v>
      </c>
      <c r="E90">
        <v>119.26</v>
      </c>
      <c r="F90">
        <v>16915293</v>
      </c>
    </row>
    <row r="91" spans="1:6" x14ac:dyDescent="0.45">
      <c r="A91" t="s">
        <v>49</v>
      </c>
      <c r="B91" t="s">
        <v>59</v>
      </c>
      <c r="C91" s="1">
        <v>40035</v>
      </c>
      <c r="D91" s="4">
        <v>0</v>
      </c>
      <c r="E91">
        <v>119.66</v>
      </c>
      <c r="F91">
        <v>14516960</v>
      </c>
    </row>
    <row r="92" spans="1:6" x14ac:dyDescent="0.45">
      <c r="A92" t="s">
        <v>49</v>
      </c>
      <c r="B92" t="s">
        <v>59</v>
      </c>
      <c r="C92" s="1">
        <v>40042</v>
      </c>
      <c r="D92" s="4">
        <v>0</v>
      </c>
      <c r="E92">
        <v>123.01</v>
      </c>
      <c r="F92">
        <v>8813764</v>
      </c>
    </row>
    <row r="93" spans="1:6" x14ac:dyDescent="0.45">
      <c r="A93" t="s">
        <v>49</v>
      </c>
      <c r="B93" t="s">
        <v>59</v>
      </c>
      <c r="C93" s="1">
        <v>40049</v>
      </c>
      <c r="D93" s="4">
        <v>0</v>
      </c>
      <c r="E93">
        <v>120.88</v>
      </c>
      <c r="F93">
        <v>6381358</v>
      </c>
    </row>
    <row r="94" spans="1:6" x14ac:dyDescent="0.45">
      <c r="A94" t="s">
        <v>49</v>
      </c>
      <c r="B94" t="s">
        <v>59</v>
      </c>
      <c r="C94" s="1">
        <v>40056</v>
      </c>
      <c r="D94" s="4">
        <v>0</v>
      </c>
      <c r="E94">
        <v>111.92</v>
      </c>
      <c r="F94">
        <v>10647021</v>
      </c>
    </row>
    <row r="95" spans="1:6" x14ac:dyDescent="0.45">
      <c r="A95" t="s">
        <v>49</v>
      </c>
      <c r="B95" t="s">
        <v>59</v>
      </c>
      <c r="C95" s="1">
        <v>40063</v>
      </c>
      <c r="D95" s="4">
        <v>0</v>
      </c>
      <c r="E95">
        <v>118.44</v>
      </c>
      <c r="F95">
        <v>9864157</v>
      </c>
    </row>
    <row r="96" spans="1:6" x14ac:dyDescent="0.45">
      <c r="A96" t="s">
        <v>49</v>
      </c>
      <c r="B96" t="s">
        <v>59</v>
      </c>
      <c r="C96" s="1">
        <v>40070</v>
      </c>
      <c r="D96" s="4">
        <v>0</v>
      </c>
      <c r="E96">
        <v>113.2</v>
      </c>
      <c r="F96">
        <v>18755261</v>
      </c>
    </row>
    <row r="97" spans="1:6" x14ac:dyDescent="0.45">
      <c r="A97" t="s">
        <v>49</v>
      </c>
      <c r="B97" t="s">
        <v>59</v>
      </c>
      <c r="C97" s="1">
        <v>40077</v>
      </c>
      <c r="D97" s="4">
        <v>0</v>
      </c>
      <c r="E97">
        <v>112.05</v>
      </c>
      <c r="F97">
        <v>28439056</v>
      </c>
    </row>
    <row r="98" spans="1:6" x14ac:dyDescent="0.45">
      <c r="A98" t="s">
        <v>49</v>
      </c>
      <c r="B98" t="s">
        <v>59</v>
      </c>
      <c r="C98" s="1">
        <v>40084</v>
      </c>
      <c r="D98" s="4">
        <v>0</v>
      </c>
      <c r="E98">
        <v>111.57</v>
      </c>
      <c r="F98">
        <v>14259531</v>
      </c>
    </row>
    <row r="99" spans="1:6" x14ac:dyDescent="0.45">
      <c r="A99" t="s">
        <v>49</v>
      </c>
      <c r="B99" t="s">
        <v>59</v>
      </c>
      <c r="C99" s="1">
        <v>40091</v>
      </c>
      <c r="D99" s="4">
        <v>0</v>
      </c>
      <c r="E99">
        <v>122.71</v>
      </c>
      <c r="F99">
        <v>19235023</v>
      </c>
    </row>
    <row r="100" spans="1:6" x14ac:dyDescent="0.45">
      <c r="A100" t="s">
        <v>49</v>
      </c>
      <c r="B100" t="s">
        <v>59</v>
      </c>
      <c r="C100" s="1">
        <v>40098</v>
      </c>
      <c r="D100" s="4">
        <v>0</v>
      </c>
      <c r="E100">
        <v>128.80000000000001</v>
      </c>
      <c r="F100">
        <v>19909071</v>
      </c>
    </row>
    <row r="101" spans="1:6" x14ac:dyDescent="0.45">
      <c r="A101" t="s">
        <v>49</v>
      </c>
      <c r="B101" t="s">
        <v>59</v>
      </c>
      <c r="C101" s="1">
        <v>40105</v>
      </c>
      <c r="D101" s="4">
        <v>0</v>
      </c>
      <c r="E101">
        <v>153.91</v>
      </c>
      <c r="F101">
        <v>17431236</v>
      </c>
    </row>
    <row r="102" spans="1:6" x14ac:dyDescent="0.45">
      <c r="A102" t="s">
        <v>49</v>
      </c>
      <c r="B102" t="s">
        <v>59</v>
      </c>
      <c r="C102" s="1">
        <v>40112</v>
      </c>
      <c r="D102" s="4">
        <v>0</v>
      </c>
      <c r="E102">
        <v>132</v>
      </c>
      <c r="F102">
        <v>18996529</v>
      </c>
    </row>
    <row r="103" spans="1:6" x14ac:dyDescent="0.45">
      <c r="A103" t="s">
        <v>49</v>
      </c>
      <c r="B103" t="s">
        <v>59</v>
      </c>
      <c r="C103" s="1">
        <v>40119</v>
      </c>
      <c r="D103" s="4">
        <v>0</v>
      </c>
      <c r="E103">
        <v>131.66999999999999</v>
      </c>
      <c r="F103">
        <v>8180898</v>
      </c>
    </row>
    <row r="104" spans="1:6" x14ac:dyDescent="0.45">
      <c r="A104" t="s">
        <v>49</v>
      </c>
      <c r="B104" t="s">
        <v>59</v>
      </c>
      <c r="C104" s="1">
        <v>40126</v>
      </c>
      <c r="D104" s="4">
        <v>0</v>
      </c>
      <c r="E104">
        <v>137.5</v>
      </c>
      <c r="F104">
        <v>6707852</v>
      </c>
    </row>
    <row r="105" spans="1:6" x14ac:dyDescent="0.45">
      <c r="A105" t="s">
        <v>49</v>
      </c>
      <c r="B105" t="s">
        <v>59</v>
      </c>
      <c r="C105" s="1">
        <v>40133</v>
      </c>
      <c r="D105" s="4">
        <v>0</v>
      </c>
      <c r="E105">
        <v>135.69999999999999</v>
      </c>
      <c r="F105">
        <v>10971634</v>
      </c>
    </row>
    <row r="106" spans="1:6" x14ac:dyDescent="0.45">
      <c r="A106" t="s">
        <v>49</v>
      </c>
      <c r="B106" t="s">
        <v>59</v>
      </c>
      <c r="C106" s="1">
        <v>40140</v>
      </c>
      <c r="D106" s="4">
        <v>0</v>
      </c>
      <c r="E106">
        <v>135.15</v>
      </c>
      <c r="F106">
        <v>6725540</v>
      </c>
    </row>
    <row r="107" spans="1:6" x14ac:dyDescent="0.45">
      <c r="A107" t="s">
        <v>49</v>
      </c>
      <c r="B107" t="s">
        <v>59</v>
      </c>
      <c r="C107" s="1">
        <v>40147</v>
      </c>
      <c r="D107" s="4">
        <v>0</v>
      </c>
      <c r="E107">
        <v>144.33000000000001</v>
      </c>
      <c r="F107">
        <v>10554189</v>
      </c>
    </row>
    <row r="108" spans="1:6" x14ac:dyDescent="0.45">
      <c r="A108" t="s">
        <v>49</v>
      </c>
      <c r="B108" t="s">
        <v>59</v>
      </c>
      <c r="C108" s="1">
        <v>40154</v>
      </c>
      <c r="D108" s="4">
        <v>0</v>
      </c>
      <c r="E108">
        <v>141.6</v>
      </c>
      <c r="F108">
        <v>7562780</v>
      </c>
    </row>
    <row r="109" spans="1:6" x14ac:dyDescent="0.45">
      <c r="A109" t="s">
        <v>49</v>
      </c>
      <c r="B109" t="s">
        <v>59</v>
      </c>
      <c r="C109" s="1">
        <v>40161</v>
      </c>
      <c r="D109" s="4">
        <v>0</v>
      </c>
      <c r="E109">
        <v>129.54</v>
      </c>
      <c r="F109">
        <v>16326269</v>
      </c>
    </row>
    <row r="110" spans="1:6" x14ac:dyDescent="0.45">
      <c r="A110" t="s">
        <v>49</v>
      </c>
      <c r="B110" t="s">
        <v>59</v>
      </c>
      <c r="C110" s="1">
        <v>40168</v>
      </c>
      <c r="D110" s="4">
        <v>0</v>
      </c>
      <c r="E110">
        <v>125.8</v>
      </c>
      <c r="F110">
        <v>9321817</v>
      </c>
    </row>
    <row r="111" spans="1:6" x14ac:dyDescent="0.45">
      <c r="A111" t="s">
        <v>49</v>
      </c>
      <c r="B111" t="s">
        <v>59</v>
      </c>
      <c r="C111" s="1">
        <v>40175</v>
      </c>
      <c r="D111" s="4">
        <v>0</v>
      </c>
      <c r="E111">
        <v>125.5</v>
      </c>
      <c r="F111">
        <v>4244812</v>
      </c>
    </row>
    <row r="112" spans="1:6" x14ac:dyDescent="0.45">
      <c r="A112" t="s">
        <v>49</v>
      </c>
      <c r="B112" t="s">
        <v>59</v>
      </c>
      <c r="C112" s="1">
        <v>40189</v>
      </c>
      <c r="D112" s="4">
        <v>0</v>
      </c>
      <c r="E112">
        <v>142</v>
      </c>
      <c r="F112">
        <v>18012514</v>
      </c>
    </row>
    <row r="113" spans="1:6" x14ac:dyDescent="0.45">
      <c r="A113" t="s">
        <v>49</v>
      </c>
      <c r="B113" t="s">
        <v>59</v>
      </c>
      <c r="C113" s="1">
        <v>40196</v>
      </c>
      <c r="D113" s="4">
        <v>0</v>
      </c>
      <c r="E113">
        <v>135.4</v>
      </c>
      <c r="F113">
        <v>10151667</v>
      </c>
    </row>
    <row r="114" spans="1:6" x14ac:dyDescent="0.45">
      <c r="A114" t="s">
        <v>49</v>
      </c>
      <c r="B114" t="s">
        <v>59</v>
      </c>
      <c r="C114" s="1">
        <v>40203</v>
      </c>
      <c r="D114" s="4">
        <v>0</v>
      </c>
      <c r="E114">
        <v>130.97</v>
      </c>
      <c r="F114">
        <v>13650622</v>
      </c>
    </row>
    <row r="115" spans="1:6" x14ac:dyDescent="0.45">
      <c r="A115" t="s">
        <v>49</v>
      </c>
      <c r="B115" t="s">
        <v>59</v>
      </c>
      <c r="C115" s="1">
        <v>40210</v>
      </c>
      <c r="D115" s="4">
        <v>0</v>
      </c>
      <c r="E115">
        <v>131.72</v>
      </c>
      <c r="F115">
        <v>22094455</v>
      </c>
    </row>
    <row r="116" spans="1:6" x14ac:dyDescent="0.45">
      <c r="A116" t="s">
        <v>49</v>
      </c>
      <c r="B116" t="s">
        <v>59</v>
      </c>
      <c r="C116" s="1">
        <v>40217</v>
      </c>
      <c r="D116" s="4">
        <v>0</v>
      </c>
      <c r="E116">
        <v>133.5</v>
      </c>
      <c r="F116">
        <v>12323576</v>
      </c>
    </row>
    <row r="117" spans="1:6" x14ac:dyDescent="0.45">
      <c r="A117" t="s">
        <v>49</v>
      </c>
      <c r="B117" t="s">
        <v>59</v>
      </c>
      <c r="C117" s="1">
        <v>40224</v>
      </c>
      <c r="D117" s="4">
        <v>0</v>
      </c>
      <c r="E117">
        <v>132.19999999999999</v>
      </c>
      <c r="F117">
        <v>16730898</v>
      </c>
    </row>
    <row r="118" spans="1:6" x14ac:dyDescent="0.45">
      <c r="A118" t="s">
        <v>49</v>
      </c>
      <c r="B118" t="s">
        <v>59</v>
      </c>
      <c r="C118" s="1">
        <v>40231</v>
      </c>
      <c r="D118" s="4">
        <v>0</v>
      </c>
      <c r="E118">
        <v>128.05000000000001</v>
      </c>
      <c r="F118">
        <v>9182366</v>
      </c>
    </row>
    <row r="119" spans="1:6" x14ac:dyDescent="0.45">
      <c r="A119" t="s">
        <v>49</v>
      </c>
      <c r="B119" t="s">
        <v>59</v>
      </c>
      <c r="C119" s="1">
        <v>40238</v>
      </c>
      <c r="D119" s="4">
        <v>0</v>
      </c>
      <c r="E119">
        <v>124.19</v>
      </c>
      <c r="F119">
        <v>36666685</v>
      </c>
    </row>
    <row r="120" spans="1:6" x14ac:dyDescent="0.45">
      <c r="A120" t="s">
        <v>49</v>
      </c>
      <c r="B120" t="s">
        <v>59</v>
      </c>
      <c r="C120" s="1">
        <v>40245</v>
      </c>
      <c r="D120" s="4">
        <v>0</v>
      </c>
      <c r="E120">
        <v>126.17</v>
      </c>
      <c r="F120">
        <v>23276737</v>
      </c>
    </row>
    <row r="121" spans="1:6" x14ac:dyDescent="0.45">
      <c r="A121" t="s">
        <v>49</v>
      </c>
      <c r="B121" t="s">
        <v>59</v>
      </c>
      <c r="C121" s="1">
        <v>40252</v>
      </c>
      <c r="D121" s="4">
        <v>0</v>
      </c>
      <c r="E121">
        <v>125.48</v>
      </c>
      <c r="F121">
        <v>13881986</v>
      </c>
    </row>
    <row r="122" spans="1:6" x14ac:dyDescent="0.45">
      <c r="A122" t="s">
        <v>49</v>
      </c>
      <c r="B122" t="s">
        <v>59</v>
      </c>
      <c r="C122" s="1">
        <v>40259</v>
      </c>
      <c r="D122" s="4">
        <v>0</v>
      </c>
      <c r="E122">
        <v>122.49</v>
      </c>
      <c r="F122">
        <v>14171780</v>
      </c>
    </row>
    <row r="123" spans="1:6" x14ac:dyDescent="0.45">
      <c r="A123" t="s">
        <v>49</v>
      </c>
      <c r="B123" t="s">
        <v>59</v>
      </c>
      <c r="C123" s="1">
        <v>40266</v>
      </c>
      <c r="D123" s="4">
        <v>0</v>
      </c>
      <c r="E123">
        <v>122.96</v>
      </c>
      <c r="F123">
        <v>13985148</v>
      </c>
    </row>
    <row r="124" spans="1:6" x14ac:dyDescent="0.45">
      <c r="A124" t="s">
        <v>49</v>
      </c>
      <c r="B124" t="s">
        <v>59</v>
      </c>
      <c r="C124" s="1">
        <v>40273</v>
      </c>
      <c r="D124" s="4">
        <v>0</v>
      </c>
      <c r="E124">
        <v>134</v>
      </c>
      <c r="F124">
        <v>30019727</v>
      </c>
    </row>
    <row r="125" spans="1:6" x14ac:dyDescent="0.45">
      <c r="A125" t="s">
        <v>49</v>
      </c>
      <c r="B125" t="s">
        <v>59</v>
      </c>
      <c r="C125" s="1">
        <v>40280</v>
      </c>
      <c r="D125" s="4">
        <v>0</v>
      </c>
      <c r="E125">
        <v>130.5</v>
      </c>
      <c r="F125">
        <v>17864825</v>
      </c>
    </row>
    <row r="126" spans="1:6" x14ac:dyDescent="0.45">
      <c r="A126" t="s">
        <v>49</v>
      </c>
      <c r="B126" t="s">
        <v>59</v>
      </c>
      <c r="C126" s="1">
        <v>40287</v>
      </c>
      <c r="D126" s="4">
        <v>0</v>
      </c>
      <c r="E126">
        <v>126.55</v>
      </c>
      <c r="F126">
        <v>12243971</v>
      </c>
    </row>
    <row r="127" spans="1:6" x14ac:dyDescent="0.45">
      <c r="A127" t="s">
        <v>49</v>
      </c>
      <c r="B127" t="s">
        <v>59</v>
      </c>
      <c r="C127" s="1">
        <v>40294</v>
      </c>
      <c r="D127" s="4">
        <v>0</v>
      </c>
      <c r="E127">
        <v>125.5</v>
      </c>
      <c r="F127">
        <v>9280069</v>
      </c>
    </row>
    <row r="128" spans="1:6" x14ac:dyDescent="0.45">
      <c r="A128" t="s">
        <v>49</v>
      </c>
      <c r="B128" t="s">
        <v>59</v>
      </c>
      <c r="C128" s="1">
        <v>40301</v>
      </c>
      <c r="D128" s="4">
        <v>0</v>
      </c>
      <c r="E128">
        <v>109.86</v>
      </c>
      <c r="F128">
        <v>10933929</v>
      </c>
    </row>
    <row r="129" spans="1:6" x14ac:dyDescent="0.45">
      <c r="A129" t="s">
        <v>49</v>
      </c>
      <c r="B129" t="s">
        <v>59</v>
      </c>
      <c r="C129" s="1">
        <v>40308</v>
      </c>
      <c r="D129" s="4">
        <v>0</v>
      </c>
      <c r="E129">
        <v>114.91</v>
      </c>
      <c r="F129">
        <v>9244181</v>
      </c>
    </row>
    <row r="130" spans="1:6" x14ac:dyDescent="0.45">
      <c r="A130" t="s">
        <v>49</v>
      </c>
      <c r="B130" t="s">
        <v>59</v>
      </c>
      <c r="C130" s="1">
        <v>40315</v>
      </c>
      <c r="D130" s="4">
        <v>0</v>
      </c>
      <c r="E130">
        <v>97.9</v>
      </c>
      <c r="F130">
        <v>13155613</v>
      </c>
    </row>
    <row r="131" spans="1:6" x14ac:dyDescent="0.45">
      <c r="A131" t="s">
        <v>49</v>
      </c>
      <c r="B131" t="s">
        <v>59</v>
      </c>
      <c r="C131" s="1">
        <v>40322</v>
      </c>
      <c r="D131" s="4">
        <v>0</v>
      </c>
      <c r="E131">
        <v>114.5</v>
      </c>
      <c r="F131">
        <v>19305647</v>
      </c>
    </row>
    <row r="132" spans="1:6" x14ac:dyDescent="0.45">
      <c r="A132" t="s">
        <v>49</v>
      </c>
      <c r="B132" t="s">
        <v>59</v>
      </c>
      <c r="C132" s="1">
        <v>40329</v>
      </c>
      <c r="D132" s="4">
        <v>0</v>
      </c>
      <c r="E132">
        <v>117.21</v>
      </c>
      <c r="F132">
        <v>16496078</v>
      </c>
    </row>
    <row r="133" spans="1:6" x14ac:dyDescent="0.45">
      <c r="A133" t="s">
        <v>49</v>
      </c>
      <c r="B133" t="s">
        <v>59</v>
      </c>
      <c r="C133" s="1">
        <v>40336</v>
      </c>
      <c r="D133" s="4">
        <v>0</v>
      </c>
      <c r="E133">
        <v>119.2</v>
      </c>
      <c r="F133">
        <v>8230831</v>
      </c>
    </row>
    <row r="134" spans="1:6" x14ac:dyDescent="0.45">
      <c r="A134" t="s">
        <v>49</v>
      </c>
      <c r="B134" t="s">
        <v>59</v>
      </c>
      <c r="C134" s="1">
        <v>40343</v>
      </c>
      <c r="D134" s="4">
        <v>0</v>
      </c>
      <c r="E134">
        <v>118.8</v>
      </c>
      <c r="F134">
        <v>9303569</v>
      </c>
    </row>
    <row r="135" spans="1:6" x14ac:dyDescent="0.45">
      <c r="A135" t="s">
        <v>49</v>
      </c>
      <c r="B135" t="s">
        <v>59</v>
      </c>
      <c r="C135" s="1">
        <v>40350</v>
      </c>
      <c r="D135" s="4">
        <v>0</v>
      </c>
      <c r="E135">
        <v>116.92</v>
      </c>
      <c r="F135">
        <v>6603522</v>
      </c>
    </row>
    <row r="136" spans="1:6" x14ac:dyDescent="0.45">
      <c r="A136" t="s">
        <v>49</v>
      </c>
      <c r="B136" t="s">
        <v>59</v>
      </c>
      <c r="C136" s="1">
        <v>40357</v>
      </c>
      <c r="D136" s="4">
        <v>0</v>
      </c>
      <c r="E136">
        <v>114.86</v>
      </c>
      <c r="F136">
        <v>9902465</v>
      </c>
    </row>
    <row r="137" spans="1:6" x14ac:dyDescent="0.45">
      <c r="A137" t="s">
        <v>49</v>
      </c>
      <c r="B137" t="s">
        <v>59</v>
      </c>
      <c r="C137" s="1">
        <v>40364</v>
      </c>
      <c r="D137" s="4">
        <v>0</v>
      </c>
      <c r="E137">
        <v>117.92</v>
      </c>
      <c r="F137">
        <v>5621841</v>
      </c>
    </row>
    <row r="138" spans="1:6" x14ac:dyDescent="0.45">
      <c r="A138" t="s">
        <v>49</v>
      </c>
      <c r="B138" t="s">
        <v>59</v>
      </c>
      <c r="C138" s="1">
        <v>40371</v>
      </c>
      <c r="D138" s="4">
        <v>0</v>
      </c>
      <c r="E138">
        <v>122.48</v>
      </c>
      <c r="F138">
        <v>9114043</v>
      </c>
    </row>
    <row r="139" spans="1:6" x14ac:dyDescent="0.45">
      <c r="A139" t="s">
        <v>49</v>
      </c>
      <c r="B139" t="s">
        <v>59</v>
      </c>
      <c r="C139" s="1">
        <v>40378</v>
      </c>
      <c r="D139" s="4">
        <v>0</v>
      </c>
      <c r="E139">
        <v>123.89</v>
      </c>
      <c r="F139">
        <v>5915873</v>
      </c>
    </row>
    <row r="140" spans="1:6" x14ac:dyDescent="0.45">
      <c r="A140" t="s">
        <v>49</v>
      </c>
      <c r="B140" t="s">
        <v>59</v>
      </c>
      <c r="C140" s="1">
        <v>40385</v>
      </c>
      <c r="D140" s="4">
        <v>0</v>
      </c>
      <c r="E140">
        <v>127.36</v>
      </c>
      <c r="F140">
        <v>12475700</v>
      </c>
    </row>
    <row r="141" spans="1:6" x14ac:dyDescent="0.45">
      <c r="A141" t="s">
        <v>49</v>
      </c>
      <c r="B141" t="s">
        <v>59</v>
      </c>
      <c r="C141" s="1">
        <v>40392</v>
      </c>
      <c r="D141" s="4">
        <v>0</v>
      </c>
      <c r="E141">
        <v>137</v>
      </c>
      <c r="F141">
        <v>22428609</v>
      </c>
    </row>
    <row r="142" spans="1:6" x14ac:dyDescent="0.45">
      <c r="A142" t="s">
        <v>49</v>
      </c>
      <c r="B142" t="s">
        <v>59</v>
      </c>
      <c r="C142" s="1">
        <v>40399</v>
      </c>
      <c r="D142" s="4">
        <v>0</v>
      </c>
      <c r="E142">
        <v>139.80000000000001</v>
      </c>
      <c r="F142">
        <v>14770042</v>
      </c>
    </row>
    <row r="143" spans="1:6" x14ac:dyDescent="0.45">
      <c r="A143" t="s">
        <v>49</v>
      </c>
      <c r="B143" t="s">
        <v>59</v>
      </c>
      <c r="C143" s="1">
        <v>40406</v>
      </c>
      <c r="D143" s="4">
        <v>0</v>
      </c>
      <c r="E143">
        <v>141.86000000000001</v>
      </c>
      <c r="F143">
        <v>21904868</v>
      </c>
    </row>
    <row r="144" spans="1:6" x14ac:dyDescent="0.45">
      <c r="A144" t="s">
        <v>49</v>
      </c>
      <c r="B144" t="s">
        <v>59</v>
      </c>
      <c r="C144" s="1">
        <v>40413</v>
      </c>
      <c r="D144" s="4">
        <v>0</v>
      </c>
      <c r="E144">
        <v>142.19</v>
      </c>
      <c r="F144">
        <v>9412066</v>
      </c>
    </row>
    <row r="145" spans="1:6" x14ac:dyDescent="0.45">
      <c r="A145" t="s">
        <v>49</v>
      </c>
      <c r="B145" t="s">
        <v>59</v>
      </c>
      <c r="C145" s="1">
        <v>40420</v>
      </c>
      <c r="D145" s="4">
        <v>0</v>
      </c>
      <c r="E145">
        <v>145.54</v>
      </c>
      <c r="F145">
        <v>8899553</v>
      </c>
    </row>
    <row r="146" spans="1:6" x14ac:dyDescent="0.45">
      <c r="A146" t="s">
        <v>49</v>
      </c>
      <c r="B146" t="s">
        <v>59</v>
      </c>
      <c r="C146" s="1">
        <v>40427</v>
      </c>
      <c r="D146" s="4">
        <v>0</v>
      </c>
      <c r="E146">
        <v>146.5</v>
      </c>
      <c r="F146">
        <v>8531720</v>
      </c>
    </row>
    <row r="147" spans="1:6" x14ac:dyDescent="0.45">
      <c r="A147" t="s">
        <v>49</v>
      </c>
      <c r="B147" t="s">
        <v>59</v>
      </c>
      <c r="C147" s="1">
        <v>40434</v>
      </c>
      <c r="D147" s="4">
        <v>0</v>
      </c>
      <c r="E147">
        <v>142.71</v>
      </c>
      <c r="F147">
        <v>5905073</v>
      </c>
    </row>
    <row r="148" spans="1:6" x14ac:dyDescent="0.45">
      <c r="A148" t="s">
        <v>49</v>
      </c>
      <c r="B148" t="s">
        <v>59</v>
      </c>
      <c r="C148" s="1">
        <v>40441</v>
      </c>
      <c r="D148" s="4">
        <v>0</v>
      </c>
      <c r="E148">
        <v>137.5</v>
      </c>
      <c r="F148">
        <v>5949915</v>
      </c>
    </row>
    <row r="149" spans="1:6" x14ac:dyDescent="0.45">
      <c r="A149" t="s">
        <v>49</v>
      </c>
      <c r="B149" t="s">
        <v>59</v>
      </c>
      <c r="C149" s="1">
        <v>40448</v>
      </c>
      <c r="D149" s="4">
        <v>0</v>
      </c>
      <c r="E149">
        <v>134.19999999999999</v>
      </c>
      <c r="F149">
        <v>9299418</v>
      </c>
    </row>
    <row r="150" spans="1:6" x14ac:dyDescent="0.45">
      <c r="A150" t="s">
        <v>49</v>
      </c>
      <c r="B150" t="s">
        <v>59</v>
      </c>
      <c r="C150" s="1">
        <v>40455</v>
      </c>
      <c r="D150" s="4">
        <v>0</v>
      </c>
      <c r="E150">
        <v>134.80000000000001</v>
      </c>
      <c r="F150">
        <v>9366936</v>
      </c>
    </row>
    <row r="151" spans="1:6" x14ac:dyDescent="0.45">
      <c r="A151" t="s">
        <v>49</v>
      </c>
      <c r="B151" t="s">
        <v>59</v>
      </c>
      <c r="C151" s="1">
        <v>40462</v>
      </c>
      <c r="D151" s="4">
        <v>0</v>
      </c>
      <c r="E151">
        <v>141.88999999999999</v>
      </c>
      <c r="F151">
        <v>10907693</v>
      </c>
    </row>
    <row r="152" spans="1:6" x14ac:dyDescent="0.45">
      <c r="A152" t="s">
        <v>49</v>
      </c>
      <c r="B152" t="s">
        <v>59</v>
      </c>
      <c r="C152" s="1">
        <v>40469</v>
      </c>
      <c r="D152" s="4">
        <v>0</v>
      </c>
      <c r="E152">
        <v>142</v>
      </c>
      <c r="F152">
        <v>8591826</v>
      </c>
    </row>
    <row r="153" spans="1:6" x14ac:dyDescent="0.45">
      <c r="A153" t="s">
        <v>49</v>
      </c>
      <c r="B153" t="s">
        <v>59</v>
      </c>
      <c r="C153" s="1">
        <v>40476</v>
      </c>
      <c r="D153" s="4">
        <v>0</v>
      </c>
      <c r="E153">
        <v>153</v>
      </c>
      <c r="F153">
        <v>21729239</v>
      </c>
    </row>
    <row r="154" spans="1:6" x14ac:dyDescent="0.45">
      <c r="A154" t="s">
        <v>49</v>
      </c>
      <c r="B154" t="s">
        <v>59</v>
      </c>
      <c r="C154" s="1">
        <v>40483</v>
      </c>
      <c r="D154" s="4">
        <v>0</v>
      </c>
      <c r="E154">
        <v>163.49</v>
      </c>
      <c r="F154">
        <v>10297402</v>
      </c>
    </row>
    <row r="155" spans="1:6" x14ac:dyDescent="0.45">
      <c r="A155" t="s">
        <v>49</v>
      </c>
      <c r="B155" t="s">
        <v>59</v>
      </c>
      <c r="C155" s="1">
        <v>40490</v>
      </c>
      <c r="D155" s="4">
        <v>0</v>
      </c>
      <c r="E155">
        <v>174.57</v>
      </c>
      <c r="F155">
        <v>20054446</v>
      </c>
    </row>
    <row r="156" spans="1:6" x14ac:dyDescent="0.45">
      <c r="A156" t="s">
        <v>49</v>
      </c>
      <c r="B156" t="s">
        <v>59</v>
      </c>
      <c r="C156" s="1">
        <v>40497</v>
      </c>
      <c r="D156" s="4">
        <v>0</v>
      </c>
      <c r="E156">
        <v>177.15</v>
      </c>
      <c r="F156">
        <v>15891999</v>
      </c>
    </row>
    <row r="157" spans="1:6" x14ac:dyDescent="0.45">
      <c r="A157" t="s">
        <v>49</v>
      </c>
      <c r="B157" t="s">
        <v>59</v>
      </c>
      <c r="C157" s="1">
        <v>40504</v>
      </c>
      <c r="D157" s="4">
        <v>0</v>
      </c>
      <c r="E157">
        <v>179.03</v>
      </c>
      <c r="F157">
        <v>15126100</v>
      </c>
    </row>
    <row r="158" spans="1:6" x14ac:dyDescent="0.45">
      <c r="A158" t="s">
        <v>49</v>
      </c>
      <c r="B158" t="s">
        <v>59</v>
      </c>
      <c r="C158" s="1">
        <v>40511</v>
      </c>
      <c r="D158" s="4">
        <v>0</v>
      </c>
      <c r="E158">
        <v>194.74</v>
      </c>
      <c r="F158">
        <v>22723533</v>
      </c>
    </row>
    <row r="159" spans="1:6" x14ac:dyDescent="0.45">
      <c r="A159" t="s">
        <v>49</v>
      </c>
      <c r="B159" t="s">
        <v>59</v>
      </c>
      <c r="C159" s="1">
        <v>40518</v>
      </c>
      <c r="D159" s="4">
        <v>0</v>
      </c>
      <c r="E159">
        <v>206.89</v>
      </c>
      <c r="F159">
        <v>18014886</v>
      </c>
    </row>
    <row r="160" spans="1:6" x14ac:dyDescent="0.45">
      <c r="A160" t="s">
        <v>49</v>
      </c>
      <c r="B160" t="s">
        <v>59</v>
      </c>
      <c r="C160" s="1">
        <v>40525</v>
      </c>
      <c r="D160" s="4">
        <v>0</v>
      </c>
      <c r="E160">
        <v>215.09</v>
      </c>
      <c r="F160">
        <v>23551674</v>
      </c>
    </row>
    <row r="161" spans="1:6" x14ac:dyDescent="0.45">
      <c r="A161" t="s">
        <v>49</v>
      </c>
      <c r="B161" t="s">
        <v>59</v>
      </c>
      <c r="C161" s="1">
        <v>40532</v>
      </c>
      <c r="D161" s="4">
        <v>0</v>
      </c>
      <c r="E161">
        <v>213.2</v>
      </c>
      <c r="F161">
        <v>20826577</v>
      </c>
    </row>
    <row r="162" spans="1:6" x14ac:dyDescent="0.45">
      <c r="A162" t="s">
        <v>49</v>
      </c>
      <c r="B162" t="s">
        <v>59</v>
      </c>
      <c r="C162" s="1">
        <v>40539</v>
      </c>
      <c r="D162" s="4">
        <v>0</v>
      </c>
      <c r="E162">
        <v>219.92</v>
      </c>
      <c r="F162">
        <v>7321593</v>
      </c>
    </row>
    <row r="163" spans="1:6" x14ac:dyDescent="0.45">
      <c r="A163" t="s">
        <v>49</v>
      </c>
      <c r="B163" t="s">
        <v>59</v>
      </c>
      <c r="C163" s="1">
        <v>40553</v>
      </c>
      <c r="D163" s="4">
        <v>0</v>
      </c>
      <c r="E163">
        <v>223.75</v>
      </c>
      <c r="F163">
        <v>10850369</v>
      </c>
    </row>
    <row r="164" spans="1:6" x14ac:dyDescent="0.45">
      <c r="A164" t="s">
        <v>49</v>
      </c>
      <c r="B164" t="s">
        <v>59</v>
      </c>
      <c r="C164" s="1">
        <v>40560</v>
      </c>
      <c r="D164" s="4">
        <v>0</v>
      </c>
      <c r="E164">
        <v>236.25</v>
      </c>
      <c r="F164">
        <v>14529306</v>
      </c>
    </row>
    <row r="165" spans="1:6" x14ac:dyDescent="0.45">
      <c r="A165" t="s">
        <v>49</v>
      </c>
      <c r="B165" t="s">
        <v>59</v>
      </c>
      <c r="C165" s="1">
        <v>40567</v>
      </c>
      <c r="D165" s="4">
        <v>0</v>
      </c>
      <c r="E165">
        <v>227.94</v>
      </c>
      <c r="F165">
        <v>14079796</v>
      </c>
    </row>
    <row r="166" spans="1:6" x14ac:dyDescent="0.45">
      <c r="A166" t="s">
        <v>49</v>
      </c>
      <c r="B166" t="s">
        <v>59</v>
      </c>
      <c r="C166" s="1">
        <v>40574</v>
      </c>
      <c r="D166" s="4">
        <v>0</v>
      </c>
      <c r="E166">
        <v>230.05</v>
      </c>
      <c r="F166">
        <v>10877036</v>
      </c>
    </row>
    <row r="167" spans="1:6" x14ac:dyDescent="0.45">
      <c r="A167" t="s">
        <v>49</v>
      </c>
      <c r="B167" t="s">
        <v>59</v>
      </c>
      <c r="C167" s="1">
        <v>40581</v>
      </c>
      <c r="D167" s="4">
        <v>0</v>
      </c>
      <c r="E167">
        <v>211.52</v>
      </c>
      <c r="F167">
        <v>16353029</v>
      </c>
    </row>
    <row r="168" spans="1:6" x14ac:dyDescent="0.45">
      <c r="A168" t="s">
        <v>49</v>
      </c>
      <c r="B168" t="s">
        <v>59</v>
      </c>
      <c r="C168" s="1">
        <v>40588</v>
      </c>
      <c r="D168" s="4">
        <v>0</v>
      </c>
      <c r="E168">
        <v>224.11</v>
      </c>
      <c r="F168">
        <v>14462552</v>
      </c>
    </row>
    <row r="169" spans="1:6" x14ac:dyDescent="0.45">
      <c r="A169" t="s">
        <v>49</v>
      </c>
      <c r="B169" t="s">
        <v>59</v>
      </c>
      <c r="C169" s="1">
        <v>40595</v>
      </c>
      <c r="D169" s="4">
        <v>0</v>
      </c>
      <c r="E169">
        <v>232.35</v>
      </c>
      <c r="F169">
        <v>13733015</v>
      </c>
    </row>
    <row r="170" spans="1:6" x14ac:dyDescent="0.45">
      <c r="A170" t="s">
        <v>49</v>
      </c>
      <c r="B170" t="s">
        <v>59</v>
      </c>
      <c r="C170" s="1">
        <v>40602</v>
      </c>
      <c r="D170" s="4">
        <v>0</v>
      </c>
      <c r="E170">
        <v>239.81</v>
      </c>
      <c r="F170">
        <v>17214899</v>
      </c>
    </row>
    <row r="171" spans="1:6" x14ac:dyDescent="0.45">
      <c r="A171" t="s">
        <v>49</v>
      </c>
      <c r="B171" t="s">
        <v>59</v>
      </c>
      <c r="C171" s="1">
        <v>40609</v>
      </c>
      <c r="D171" s="4">
        <v>0</v>
      </c>
      <c r="E171">
        <v>219.96</v>
      </c>
      <c r="F171">
        <v>10084680</v>
      </c>
    </row>
    <row r="172" spans="1:6" x14ac:dyDescent="0.45">
      <c r="A172" t="s">
        <v>49</v>
      </c>
      <c r="B172" t="s">
        <v>59</v>
      </c>
      <c r="C172" s="1">
        <v>40616</v>
      </c>
      <c r="D172" s="4">
        <v>0</v>
      </c>
      <c r="E172">
        <v>225</v>
      </c>
      <c r="F172">
        <v>22506020</v>
      </c>
    </row>
    <row r="173" spans="1:6" x14ac:dyDescent="0.45">
      <c r="A173" t="s">
        <v>49</v>
      </c>
      <c r="B173" t="s">
        <v>59</v>
      </c>
      <c r="C173" s="1">
        <v>40623</v>
      </c>
      <c r="D173" s="4">
        <v>0</v>
      </c>
      <c r="E173">
        <v>232.09</v>
      </c>
      <c r="F173">
        <v>12994620</v>
      </c>
    </row>
    <row r="174" spans="1:6" x14ac:dyDescent="0.45">
      <c r="A174" t="s">
        <v>49</v>
      </c>
      <c r="B174" t="s">
        <v>59</v>
      </c>
      <c r="C174" s="1">
        <v>40630</v>
      </c>
      <c r="D174" s="4">
        <v>0</v>
      </c>
      <c r="E174">
        <v>240.01</v>
      </c>
      <c r="F174">
        <v>14233560</v>
      </c>
    </row>
    <row r="175" spans="1:6" x14ac:dyDescent="0.45">
      <c r="A175" t="s">
        <v>49</v>
      </c>
      <c r="B175" t="s">
        <v>59</v>
      </c>
      <c r="C175" s="1">
        <v>40637</v>
      </c>
      <c r="D175" s="4">
        <v>0</v>
      </c>
      <c r="E175">
        <v>244.01</v>
      </c>
      <c r="F175">
        <v>15187800</v>
      </c>
    </row>
    <row r="176" spans="1:6" x14ac:dyDescent="0.45">
      <c r="A176" t="s">
        <v>49</v>
      </c>
      <c r="B176" t="s">
        <v>59</v>
      </c>
      <c r="C176" s="1">
        <v>40644</v>
      </c>
      <c r="D176" s="4">
        <v>0</v>
      </c>
      <c r="E176">
        <v>227</v>
      </c>
      <c r="F176">
        <v>16438430</v>
      </c>
    </row>
    <row r="177" spans="1:6" x14ac:dyDescent="0.45">
      <c r="A177" t="s">
        <v>49</v>
      </c>
      <c r="B177" t="s">
        <v>59</v>
      </c>
      <c r="C177" s="1">
        <v>40651</v>
      </c>
      <c r="D177" s="4">
        <v>0</v>
      </c>
      <c r="E177">
        <v>234.3</v>
      </c>
      <c r="F177">
        <v>10859920</v>
      </c>
    </row>
    <row r="178" spans="1:6" x14ac:dyDescent="0.45">
      <c r="A178" t="s">
        <v>49</v>
      </c>
      <c r="B178" t="s">
        <v>59</v>
      </c>
      <c r="C178" s="1">
        <v>40658</v>
      </c>
      <c r="D178" s="4">
        <v>0</v>
      </c>
      <c r="E178">
        <v>228.6</v>
      </c>
      <c r="F178">
        <v>9767380</v>
      </c>
    </row>
    <row r="179" spans="1:6" x14ac:dyDescent="0.45">
      <c r="A179" t="s">
        <v>49</v>
      </c>
      <c r="B179" t="s">
        <v>59</v>
      </c>
      <c r="C179" s="1">
        <v>40665</v>
      </c>
      <c r="D179" s="4">
        <v>0</v>
      </c>
      <c r="E179">
        <v>215.54</v>
      </c>
      <c r="F179">
        <v>12627060</v>
      </c>
    </row>
    <row r="180" spans="1:6" x14ac:dyDescent="0.45">
      <c r="A180" t="s">
        <v>49</v>
      </c>
      <c r="B180" t="s">
        <v>59</v>
      </c>
      <c r="C180" s="1">
        <v>40672</v>
      </c>
      <c r="D180" s="4">
        <v>0</v>
      </c>
      <c r="E180">
        <v>218.15</v>
      </c>
      <c r="F180">
        <v>12084170</v>
      </c>
    </row>
    <row r="181" spans="1:6" x14ac:dyDescent="0.45">
      <c r="A181" t="s">
        <v>49</v>
      </c>
      <c r="B181" t="s">
        <v>59</v>
      </c>
      <c r="C181" s="1">
        <v>40679</v>
      </c>
      <c r="D181" s="4">
        <v>0</v>
      </c>
      <c r="E181">
        <v>217.18</v>
      </c>
      <c r="F181">
        <v>14763500</v>
      </c>
    </row>
    <row r="182" spans="1:6" x14ac:dyDescent="0.45">
      <c r="A182" t="s">
        <v>49</v>
      </c>
      <c r="B182" t="s">
        <v>59</v>
      </c>
      <c r="C182" s="1">
        <v>40686</v>
      </c>
      <c r="D182" s="4">
        <v>0</v>
      </c>
      <c r="E182">
        <v>233</v>
      </c>
      <c r="F182">
        <v>21819290</v>
      </c>
    </row>
    <row r="183" spans="1:6" x14ac:dyDescent="0.45">
      <c r="A183" t="s">
        <v>49</v>
      </c>
      <c r="B183" t="s">
        <v>59</v>
      </c>
      <c r="C183" s="1">
        <v>40693</v>
      </c>
      <c r="D183" s="4">
        <v>0</v>
      </c>
      <c r="E183">
        <v>239.32</v>
      </c>
      <c r="F183">
        <v>20197790</v>
      </c>
    </row>
    <row r="184" spans="1:6" x14ac:dyDescent="0.45">
      <c r="A184" t="s">
        <v>49</v>
      </c>
      <c r="B184" t="s">
        <v>59</v>
      </c>
      <c r="C184" s="1">
        <v>40700</v>
      </c>
      <c r="D184" s="4">
        <v>0</v>
      </c>
      <c r="E184">
        <v>248.7</v>
      </c>
      <c r="F184">
        <v>18371420</v>
      </c>
    </row>
    <row r="185" spans="1:6" x14ac:dyDescent="0.45">
      <c r="A185" t="s">
        <v>49</v>
      </c>
      <c r="B185" t="s">
        <v>59</v>
      </c>
      <c r="C185" s="1">
        <v>40707</v>
      </c>
      <c r="D185" s="4">
        <v>0</v>
      </c>
      <c r="E185">
        <v>232.77</v>
      </c>
      <c r="F185">
        <v>20745600</v>
      </c>
    </row>
    <row r="186" spans="1:6" x14ac:dyDescent="0.45">
      <c r="A186" t="s">
        <v>49</v>
      </c>
      <c r="B186" t="s">
        <v>59</v>
      </c>
      <c r="C186" s="1">
        <v>40714</v>
      </c>
      <c r="D186" s="4">
        <v>0</v>
      </c>
      <c r="E186">
        <v>237.75</v>
      </c>
      <c r="F186">
        <v>16055930</v>
      </c>
    </row>
    <row r="187" spans="1:6" x14ac:dyDescent="0.45">
      <c r="A187" t="s">
        <v>49</v>
      </c>
      <c r="B187" t="s">
        <v>59</v>
      </c>
      <c r="C187" s="1">
        <v>40721</v>
      </c>
      <c r="D187" s="4">
        <v>0</v>
      </c>
      <c r="E187">
        <v>245.5</v>
      </c>
      <c r="F187">
        <v>19869300</v>
      </c>
    </row>
    <row r="188" spans="1:6" x14ac:dyDescent="0.45">
      <c r="A188" t="s">
        <v>49</v>
      </c>
      <c r="B188" t="s">
        <v>59</v>
      </c>
      <c r="C188" s="1">
        <v>40728</v>
      </c>
      <c r="D188" s="4">
        <v>0</v>
      </c>
      <c r="E188">
        <v>260.3</v>
      </c>
      <c r="F188">
        <v>42970000</v>
      </c>
    </row>
    <row r="189" spans="1:6" x14ac:dyDescent="0.45">
      <c r="A189" t="s">
        <v>49</v>
      </c>
      <c r="B189" t="s">
        <v>59</v>
      </c>
      <c r="C189" s="1">
        <v>40735</v>
      </c>
      <c r="D189" s="4">
        <v>0</v>
      </c>
      <c r="E189">
        <v>269.39999999999998</v>
      </c>
      <c r="F189">
        <v>15038010</v>
      </c>
    </row>
    <row r="190" spans="1:6" x14ac:dyDescent="0.45">
      <c r="A190" t="s">
        <v>49</v>
      </c>
      <c r="B190" t="s">
        <v>59</v>
      </c>
      <c r="C190" s="1">
        <v>40742</v>
      </c>
      <c r="D190" s="4">
        <v>0</v>
      </c>
      <c r="E190">
        <v>277.8</v>
      </c>
      <c r="F190">
        <v>13049450</v>
      </c>
    </row>
    <row r="191" spans="1:6" x14ac:dyDescent="0.45">
      <c r="A191" t="s">
        <v>49</v>
      </c>
      <c r="B191" t="s">
        <v>59</v>
      </c>
      <c r="C191" s="1">
        <v>40749</v>
      </c>
      <c r="D191" s="4">
        <v>0</v>
      </c>
      <c r="E191">
        <v>270.45</v>
      </c>
      <c r="F191">
        <v>11608890</v>
      </c>
    </row>
    <row r="192" spans="1:6" x14ac:dyDescent="0.45">
      <c r="A192" t="s">
        <v>49</v>
      </c>
      <c r="B192" t="s">
        <v>59</v>
      </c>
      <c r="C192" s="1">
        <v>40756</v>
      </c>
      <c r="D192" s="4">
        <v>0</v>
      </c>
      <c r="E192">
        <v>253.2</v>
      </c>
      <c r="F192">
        <v>22795110</v>
      </c>
    </row>
    <row r="193" spans="1:6" x14ac:dyDescent="0.45">
      <c r="A193" t="s">
        <v>49</v>
      </c>
      <c r="B193" t="s">
        <v>59</v>
      </c>
      <c r="C193" s="1">
        <v>40763</v>
      </c>
      <c r="D193" s="4">
        <v>0</v>
      </c>
      <c r="E193">
        <v>255.32</v>
      </c>
      <c r="F193">
        <v>37537740</v>
      </c>
    </row>
    <row r="194" spans="1:6" x14ac:dyDescent="0.45">
      <c r="A194" t="s">
        <v>49</v>
      </c>
      <c r="B194" t="s">
        <v>59</v>
      </c>
      <c r="C194" s="1">
        <v>40770</v>
      </c>
      <c r="D194" s="4">
        <v>0</v>
      </c>
      <c r="E194">
        <v>252.51</v>
      </c>
      <c r="F194">
        <v>20839180</v>
      </c>
    </row>
    <row r="195" spans="1:6" x14ac:dyDescent="0.45">
      <c r="A195" t="s">
        <v>49</v>
      </c>
      <c r="B195" t="s">
        <v>59</v>
      </c>
      <c r="C195" s="1">
        <v>40777</v>
      </c>
      <c r="D195" s="4">
        <v>0</v>
      </c>
      <c r="E195">
        <v>264.5</v>
      </c>
      <c r="F195">
        <v>17783090</v>
      </c>
    </row>
    <row r="196" spans="1:6" x14ac:dyDescent="0.45">
      <c r="A196" t="s">
        <v>49</v>
      </c>
      <c r="B196" t="s">
        <v>59</v>
      </c>
      <c r="C196" s="1">
        <v>40784</v>
      </c>
      <c r="D196" s="4">
        <v>0</v>
      </c>
      <c r="E196">
        <v>281.16000000000003</v>
      </c>
      <c r="F196">
        <v>17462990</v>
      </c>
    </row>
    <row r="197" spans="1:6" x14ac:dyDescent="0.45">
      <c r="A197" t="s">
        <v>49</v>
      </c>
      <c r="B197" t="s">
        <v>59</v>
      </c>
      <c r="C197" s="1">
        <v>40791</v>
      </c>
      <c r="D197" s="4">
        <v>0</v>
      </c>
      <c r="E197">
        <v>276.02999999999997</v>
      </c>
      <c r="F197">
        <v>14044140</v>
      </c>
    </row>
    <row r="198" spans="1:6" x14ac:dyDescent="0.45">
      <c r="A198" t="s">
        <v>49</v>
      </c>
      <c r="B198" t="s">
        <v>59</v>
      </c>
      <c r="C198" s="1">
        <v>40798</v>
      </c>
      <c r="D198" s="4">
        <v>0</v>
      </c>
      <c r="E198">
        <v>289.64999999999998</v>
      </c>
      <c r="F198">
        <v>20034540</v>
      </c>
    </row>
    <row r="199" spans="1:6" x14ac:dyDescent="0.45">
      <c r="A199" t="s">
        <v>49</v>
      </c>
      <c r="B199" t="s">
        <v>59</v>
      </c>
      <c r="C199" s="1">
        <v>40805</v>
      </c>
      <c r="D199" s="4">
        <v>0</v>
      </c>
      <c r="E199">
        <v>236</v>
      </c>
      <c r="F199">
        <v>29530050</v>
      </c>
    </row>
    <row r="200" spans="1:6" x14ac:dyDescent="0.45">
      <c r="A200" t="s">
        <v>49</v>
      </c>
      <c r="B200" t="s">
        <v>59</v>
      </c>
      <c r="C200" s="1">
        <v>40812</v>
      </c>
      <c r="D200" s="4">
        <v>0</v>
      </c>
      <c r="E200">
        <v>223</v>
      </c>
      <c r="F200">
        <v>37517460</v>
      </c>
    </row>
    <row r="201" spans="1:6" x14ac:dyDescent="0.45">
      <c r="A201" t="s">
        <v>49</v>
      </c>
      <c r="B201" t="s">
        <v>59</v>
      </c>
      <c r="C201" s="1">
        <v>40819</v>
      </c>
      <c r="D201" s="4">
        <v>0</v>
      </c>
      <c r="E201">
        <v>238.82</v>
      </c>
      <c r="F201">
        <v>65633640</v>
      </c>
    </row>
    <row r="202" spans="1:6" x14ac:dyDescent="0.45">
      <c r="A202" t="s">
        <v>49</v>
      </c>
      <c r="B202" t="s">
        <v>59</v>
      </c>
      <c r="C202" s="1">
        <v>40826</v>
      </c>
      <c r="D202" s="4">
        <v>0</v>
      </c>
      <c r="E202">
        <v>247.08</v>
      </c>
      <c r="F202">
        <v>45150660</v>
      </c>
    </row>
    <row r="203" spans="1:6" x14ac:dyDescent="0.45">
      <c r="A203" t="s">
        <v>49</v>
      </c>
      <c r="B203" t="s">
        <v>59</v>
      </c>
      <c r="C203" s="1">
        <v>40833</v>
      </c>
      <c r="D203" s="4">
        <v>0</v>
      </c>
      <c r="E203">
        <v>247.58</v>
      </c>
      <c r="F203">
        <v>26449030</v>
      </c>
    </row>
    <row r="204" spans="1:6" x14ac:dyDescent="0.45">
      <c r="A204" t="s">
        <v>49</v>
      </c>
      <c r="B204" t="s">
        <v>59</v>
      </c>
      <c r="C204" s="1">
        <v>40840</v>
      </c>
      <c r="D204" s="4">
        <v>0</v>
      </c>
      <c r="E204">
        <v>272.19</v>
      </c>
      <c r="F204">
        <v>26440530</v>
      </c>
    </row>
    <row r="205" spans="1:6" x14ac:dyDescent="0.45">
      <c r="A205" t="s">
        <v>49</v>
      </c>
      <c r="B205" t="s">
        <v>59</v>
      </c>
      <c r="C205" s="1">
        <v>40847</v>
      </c>
      <c r="D205" s="4">
        <v>0</v>
      </c>
      <c r="E205">
        <v>262.52999999999997</v>
      </c>
      <c r="F205">
        <v>30472200</v>
      </c>
    </row>
    <row r="206" spans="1:6" x14ac:dyDescent="0.45">
      <c r="A206" t="s">
        <v>49</v>
      </c>
      <c r="B206" t="s">
        <v>59</v>
      </c>
      <c r="C206" s="1">
        <v>40854</v>
      </c>
      <c r="D206" s="4">
        <v>0</v>
      </c>
      <c r="E206">
        <v>246.75</v>
      </c>
      <c r="F206">
        <v>23426900</v>
      </c>
    </row>
    <row r="207" spans="1:6" x14ac:dyDescent="0.45">
      <c r="A207" t="s">
        <v>49</v>
      </c>
      <c r="B207" t="s">
        <v>59</v>
      </c>
      <c r="C207" s="1">
        <v>40861</v>
      </c>
      <c r="D207" s="4">
        <v>0</v>
      </c>
      <c r="E207">
        <v>245.02</v>
      </c>
      <c r="F207">
        <v>23964190</v>
      </c>
    </row>
    <row r="208" spans="1:6" x14ac:dyDescent="0.45">
      <c r="A208" t="s">
        <v>49</v>
      </c>
      <c r="B208" t="s">
        <v>59</v>
      </c>
      <c r="C208" s="1">
        <v>40868</v>
      </c>
      <c r="D208" s="4">
        <v>0</v>
      </c>
      <c r="E208">
        <v>233.75</v>
      </c>
      <c r="F208">
        <v>36759510</v>
      </c>
    </row>
    <row r="209" spans="1:6" x14ac:dyDescent="0.45">
      <c r="A209" t="s">
        <v>49</v>
      </c>
      <c r="B209" t="s">
        <v>59</v>
      </c>
      <c r="C209" s="1">
        <v>40875</v>
      </c>
      <c r="D209" s="4">
        <v>0</v>
      </c>
      <c r="E209">
        <v>238.57</v>
      </c>
      <c r="F209">
        <v>28126450</v>
      </c>
    </row>
    <row r="210" spans="1:6" x14ac:dyDescent="0.45">
      <c r="A210" t="s">
        <v>49</v>
      </c>
      <c r="B210" t="s">
        <v>59</v>
      </c>
      <c r="C210" s="1">
        <v>40882</v>
      </c>
      <c r="D210" s="4">
        <v>0</v>
      </c>
      <c r="E210">
        <v>213.75</v>
      </c>
      <c r="F210">
        <v>28772170</v>
      </c>
    </row>
    <row r="211" spans="1:6" x14ac:dyDescent="0.45">
      <c r="A211" t="s">
        <v>49</v>
      </c>
      <c r="B211" t="s">
        <v>59</v>
      </c>
      <c r="C211" s="1">
        <v>40889</v>
      </c>
      <c r="D211" s="4">
        <v>0</v>
      </c>
      <c r="E211">
        <v>224</v>
      </c>
      <c r="F211">
        <v>46652610</v>
      </c>
    </row>
    <row r="212" spans="1:6" x14ac:dyDescent="0.45">
      <c r="A212" t="s">
        <v>49</v>
      </c>
      <c r="B212" t="s">
        <v>59</v>
      </c>
      <c r="C212" s="1">
        <v>40896</v>
      </c>
      <c r="D212" s="4">
        <v>0</v>
      </c>
      <c r="E212">
        <v>226.38</v>
      </c>
      <c r="F212">
        <v>35860430</v>
      </c>
    </row>
    <row r="213" spans="1:6" x14ac:dyDescent="0.45">
      <c r="A213" t="s">
        <v>49</v>
      </c>
      <c r="B213" t="s">
        <v>59</v>
      </c>
      <c r="C213" s="1">
        <v>40903</v>
      </c>
      <c r="D213" s="4">
        <v>0</v>
      </c>
      <c r="E213">
        <v>231.5</v>
      </c>
      <c r="F213">
        <v>10850060</v>
      </c>
    </row>
    <row r="214" spans="1:6" x14ac:dyDescent="0.45">
      <c r="A214" t="s">
        <v>49</v>
      </c>
      <c r="B214" t="s">
        <v>59</v>
      </c>
      <c r="C214" s="1">
        <v>40910</v>
      </c>
      <c r="D214" s="4">
        <v>0</v>
      </c>
      <c r="E214">
        <v>230.27</v>
      </c>
      <c r="F214">
        <v>9016650</v>
      </c>
    </row>
    <row r="215" spans="1:6" x14ac:dyDescent="0.45">
      <c r="A215" t="s">
        <v>49</v>
      </c>
      <c r="B215" t="s">
        <v>59</v>
      </c>
      <c r="C215" s="1">
        <v>40917</v>
      </c>
      <c r="D215" s="4">
        <v>0</v>
      </c>
      <c r="E215">
        <v>224.51</v>
      </c>
      <c r="F215">
        <v>24252510</v>
      </c>
    </row>
    <row r="216" spans="1:6" x14ac:dyDescent="0.45">
      <c r="A216" t="s">
        <v>49</v>
      </c>
      <c r="B216" t="s">
        <v>59</v>
      </c>
      <c r="C216" s="1">
        <v>40924</v>
      </c>
      <c r="D216" s="4">
        <v>0</v>
      </c>
      <c r="E216">
        <v>222.49</v>
      </c>
      <c r="F216">
        <v>17045060</v>
      </c>
    </row>
    <row r="217" spans="1:6" x14ac:dyDescent="0.45">
      <c r="A217" t="s">
        <v>49</v>
      </c>
      <c r="B217" t="s">
        <v>59</v>
      </c>
      <c r="C217" s="1">
        <v>40931</v>
      </c>
      <c r="D217" s="4">
        <v>0</v>
      </c>
      <c r="E217">
        <v>215.3</v>
      </c>
      <c r="F217">
        <v>26546620</v>
      </c>
    </row>
    <row r="218" spans="1:6" x14ac:dyDescent="0.45">
      <c r="A218" t="s">
        <v>49</v>
      </c>
      <c r="B218" t="s">
        <v>59</v>
      </c>
      <c r="C218" s="1">
        <v>40938</v>
      </c>
      <c r="D218" s="4">
        <v>0</v>
      </c>
      <c r="E218">
        <v>228.93</v>
      </c>
      <c r="F218">
        <v>21895570</v>
      </c>
    </row>
    <row r="219" spans="1:6" x14ac:dyDescent="0.45">
      <c r="A219" t="s">
        <v>49</v>
      </c>
      <c r="B219" t="s">
        <v>59</v>
      </c>
      <c r="C219" s="1">
        <v>40945</v>
      </c>
      <c r="D219" s="4">
        <v>0</v>
      </c>
      <c r="E219">
        <v>221.99</v>
      </c>
      <c r="F219">
        <v>17270780</v>
      </c>
    </row>
    <row r="220" spans="1:6" x14ac:dyDescent="0.45">
      <c r="A220" t="s">
        <v>49</v>
      </c>
      <c r="B220" t="s">
        <v>59</v>
      </c>
      <c r="C220" s="1">
        <v>40952</v>
      </c>
      <c r="D220" s="4">
        <v>0</v>
      </c>
      <c r="E220">
        <v>239.5</v>
      </c>
      <c r="F220">
        <v>26385100</v>
      </c>
    </row>
    <row r="221" spans="1:6" x14ac:dyDescent="0.45">
      <c r="A221" t="s">
        <v>49</v>
      </c>
      <c r="B221" t="s">
        <v>59</v>
      </c>
      <c r="C221" s="1">
        <v>40959</v>
      </c>
      <c r="D221" s="4">
        <v>0</v>
      </c>
      <c r="E221">
        <v>243</v>
      </c>
      <c r="F221">
        <v>14301890</v>
      </c>
    </row>
    <row r="222" spans="1:6" x14ac:dyDescent="0.45">
      <c r="A222" t="s">
        <v>49</v>
      </c>
      <c r="B222" t="s">
        <v>59</v>
      </c>
      <c r="C222" s="1">
        <v>40966</v>
      </c>
      <c r="D222" s="4">
        <v>0</v>
      </c>
      <c r="E222">
        <v>236.15</v>
      </c>
      <c r="F222">
        <v>15612950</v>
      </c>
    </row>
    <row r="223" spans="1:6" x14ac:dyDescent="0.45">
      <c r="A223" t="s">
        <v>49</v>
      </c>
      <c r="B223" t="s">
        <v>59</v>
      </c>
      <c r="C223" s="1">
        <v>40973</v>
      </c>
      <c r="D223" s="4">
        <v>0</v>
      </c>
      <c r="E223">
        <v>235.26</v>
      </c>
      <c r="F223">
        <v>11658860</v>
      </c>
    </row>
    <row r="224" spans="1:6" x14ac:dyDescent="0.45">
      <c r="A224" t="s">
        <v>49</v>
      </c>
      <c r="B224" t="s">
        <v>59</v>
      </c>
      <c r="C224" s="1">
        <v>40980</v>
      </c>
      <c r="D224" s="4">
        <v>0</v>
      </c>
      <c r="E224">
        <v>225.73</v>
      </c>
      <c r="F224">
        <v>28479760</v>
      </c>
    </row>
    <row r="225" spans="1:6" x14ac:dyDescent="0.45">
      <c r="A225" t="s">
        <v>49</v>
      </c>
      <c r="B225" t="s">
        <v>59</v>
      </c>
      <c r="C225" s="1">
        <v>40987</v>
      </c>
      <c r="D225" s="4">
        <v>0</v>
      </c>
      <c r="E225">
        <v>224.85</v>
      </c>
      <c r="F225">
        <v>19788310</v>
      </c>
    </row>
    <row r="226" spans="1:6" x14ac:dyDescent="0.45">
      <c r="A226" t="s">
        <v>49</v>
      </c>
      <c r="B226" t="s">
        <v>59</v>
      </c>
      <c r="C226" s="1">
        <v>40994</v>
      </c>
      <c r="D226" s="4">
        <v>0</v>
      </c>
      <c r="E226">
        <v>222.5</v>
      </c>
      <c r="F226">
        <v>14497940</v>
      </c>
    </row>
    <row r="227" spans="1:6" x14ac:dyDescent="0.45">
      <c r="A227" t="s">
        <v>49</v>
      </c>
      <c r="B227" t="s">
        <v>59</v>
      </c>
      <c r="C227" s="1">
        <v>41001</v>
      </c>
      <c r="D227" s="4">
        <v>0</v>
      </c>
      <c r="E227">
        <v>215.98</v>
      </c>
      <c r="F227">
        <v>15132060</v>
      </c>
    </row>
    <row r="228" spans="1:6" x14ac:dyDescent="0.45">
      <c r="A228" t="s">
        <v>49</v>
      </c>
      <c r="B228" t="s">
        <v>59</v>
      </c>
      <c r="C228" s="1">
        <v>41008</v>
      </c>
      <c r="D228" s="4">
        <v>0</v>
      </c>
      <c r="E228">
        <v>221.78</v>
      </c>
      <c r="F228">
        <v>13604410</v>
      </c>
    </row>
    <row r="229" spans="1:6" x14ac:dyDescent="0.45">
      <c r="A229" t="s">
        <v>49</v>
      </c>
      <c r="B229" t="s">
        <v>59</v>
      </c>
      <c r="C229" s="1">
        <v>41015</v>
      </c>
      <c r="D229" s="4">
        <v>0</v>
      </c>
      <c r="E229">
        <v>222.98</v>
      </c>
      <c r="F229">
        <v>15051240</v>
      </c>
    </row>
    <row r="230" spans="1:6" x14ac:dyDescent="0.45">
      <c r="A230" t="s">
        <v>49</v>
      </c>
      <c r="B230" t="s">
        <v>59</v>
      </c>
      <c r="C230" s="1">
        <v>41022</v>
      </c>
      <c r="D230" s="4">
        <v>0</v>
      </c>
      <c r="E230">
        <v>221.96</v>
      </c>
      <c r="F230">
        <v>16347280</v>
      </c>
    </row>
    <row r="231" spans="1:6" x14ac:dyDescent="0.45">
      <c r="A231" t="s">
        <v>49</v>
      </c>
      <c r="B231" t="s">
        <v>59</v>
      </c>
      <c r="C231" s="1">
        <v>41029</v>
      </c>
      <c r="D231" s="4">
        <v>0</v>
      </c>
      <c r="E231">
        <v>212.6</v>
      </c>
      <c r="F231">
        <v>10220070</v>
      </c>
    </row>
    <row r="232" spans="1:6" x14ac:dyDescent="0.45">
      <c r="A232" t="s">
        <v>49</v>
      </c>
      <c r="B232" t="s">
        <v>59</v>
      </c>
      <c r="C232" s="1">
        <v>41036</v>
      </c>
      <c r="D232" s="4">
        <v>0</v>
      </c>
      <c r="E232">
        <v>218.01</v>
      </c>
      <c r="F232">
        <v>9247520</v>
      </c>
    </row>
    <row r="233" spans="1:6" x14ac:dyDescent="0.45">
      <c r="A233" t="s">
        <v>49</v>
      </c>
      <c r="B233" t="s">
        <v>59</v>
      </c>
      <c r="C233" s="1">
        <v>41043</v>
      </c>
      <c r="D233" s="4">
        <v>0</v>
      </c>
      <c r="E233">
        <v>217.61</v>
      </c>
      <c r="F233">
        <v>17795480</v>
      </c>
    </row>
    <row r="234" spans="1:6" x14ac:dyDescent="0.45">
      <c r="A234" t="s">
        <v>49</v>
      </c>
      <c r="B234" t="s">
        <v>59</v>
      </c>
      <c r="C234" s="1">
        <v>41050</v>
      </c>
      <c r="D234" s="4">
        <v>0</v>
      </c>
      <c r="E234">
        <v>223.01</v>
      </c>
      <c r="F234">
        <v>20514040</v>
      </c>
    </row>
    <row r="235" spans="1:6" x14ac:dyDescent="0.45">
      <c r="A235" t="s">
        <v>49</v>
      </c>
      <c r="B235" t="s">
        <v>59</v>
      </c>
      <c r="C235" s="1">
        <v>41057</v>
      </c>
      <c r="D235" s="4">
        <v>0</v>
      </c>
      <c r="E235">
        <v>233.92</v>
      </c>
      <c r="F235">
        <v>26681610</v>
      </c>
    </row>
    <row r="236" spans="1:6" x14ac:dyDescent="0.45">
      <c r="A236" t="s">
        <v>49</v>
      </c>
      <c r="B236" t="s">
        <v>59</v>
      </c>
      <c r="C236" s="1">
        <v>41064</v>
      </c>
      <c r="D236" s="4">
        <v>0</v>
      </c>
      <c r="E236">
        <v>229.6</v>
      </c>
      <c r="F236">
        <v>16774940</v>
      </c>
    </row>
    <row r="237" spans="1:6" x14ac:dyDescent="0.45">
      <c r="A237" t="s">
        <v>49</v>
      </c>
      <c r="B237" t="s">
        <v>59</v>
      </c>
      <c r="C237" s="1">
        <v>41071</v>
      </c>
      <c r="D237" s="4">
        <v>0</v>
      </c>
      <c r="E237">
        <v>238.25</v>
      </c>
      <c r="F237">
        <v>24944390</v>
      </c>
    </row>
    <row r="238" spans="1:6" x14ac:dyDescent="0.45">
      <c r="A238" t="s">
        <v>49</v>
      </c>
      <c r="B238" t="s">
        <v>59</v>
      </c>
      <c r="C238" s="1">
        <v>41078</v>
      </c>
      <c r="D238" s="4">
        <v>0</v>
      </c>
      <c r="E238">
        <v>228.07</v>
      </c>
      <c r="F238">
        <v>15557550</v>
      </c>
    </row>
    <row r="239" spans="1:6" x14ac:dyDescent="0.45">
      <c r="A239" t="s">
        <v>49</v>
      </c>
      <c r="B239" t="s">
        <v>59</v>
      </c>
      <c r="C239" s="1">
        <v>41085</v>
      </c>
      <c r="D239" s="4">
        <v>0</v>
      </c>
      <c r="E239">
        <v>248.42</v>
      </c>
      <c r="F239">
        <v>16966400</v>
      </c>
    </row>
    <row r="240" spans="1:6" x14ac:dyDescent="0.45">
      <c r="A240" t="s">
        <v>49</v>
      </c>
      <c r="B240" t="s">
        <v>59</v>
      </c>
      <c r="C240" s="1">
        <v>41092</v>
      </c>
      <c r="D240" s="4">
        <v>0</v>
      </c>
      <c r="E240">
        <v>259</v>
      </c>
      <c r="F240">
        <v>15910590</v>
      </c>
    </row>
    <row r="241" spans="1:6" x14ac:dyDescent="0.45">
      <c r="A241" t="s">
        <v>49</v>
      </c>
      <c r="B241" t="s">
        <v>59</v>
      </c>
      <c r="C241" s="1">
        <v>41099</v>
      </c>
      <c r="D241" s="4">
        <v>0</v>
      </c>
      <c r="E241">
        <v>259.5</v>
      </c>
      <c r="F241">
        <v>15843900</v>
      </c>
    </row>
    <row r="242" spans="1:6" x14ac:dyDescent="0.45">
      <c r="A242" t="s">
        <v>49</v>
      </c>
      <c r="B242" t="s">
        <v>59</v>
      </c>
      <c r="C242" s="1">
        <v>41106</v>
      </c>
      <c r="D242" s="4">
        <v>0</v>
      </c>
      <c r="E242">
        <v>272.58999999999997</v>
      </c>
      <c r="F242">
        <v>14724830</v>
      </c>
    </row>
    <row r="243" spans="1:6" x14ac:dyDescent="0.45">
      <c r="A243" t="s">
        <v>49</v>
      </c>
      <c r="B243" t="s">
        <v>59</v>
      </c>
      <c r="C243" s="1">
        <v>41113</v>
      </c>
      <c r="D243" s="4">
        <v>0</v>
      </c>
      <c r="E243">
        <v>267.75</v>
      </c>
      <c r="F243">
        <v>13098360</v>
      </c>
    </row>
    <row r="244" spans="1:6" x14ac:dyDescent="0.45">
      <c r="A244" t="s">
        <v>49</v>
      </c>
      <c r="B244" t="s">
        <v>59</v>
      </c>
      <c r="C244" s="1">
        <v>41120</v>
      </c>
      <c r="D244" s="4">
        <v>0</v>
      </c>
      <c r="E244">
        <v>267.89999999999998</v>
      </c>
      <c r="F244">
        <v>12922210</v>
      </c>
    </row>
    <row r="245" spans="1:6" x14ac:dyDescent="0.45">
      <c r="A245" t="s">
        <v>49</v>
      </c>
      <c r="B245" t="s">
        <v>59</v>
      </c>
      <c r="C245" s="1">
        <v>41127</v>
      </c>
      <c r="D245" s="4">
        <v>0</v>
      </c>
      <c r="E245">
        <v>258.11</v>
      </c>
      <c r="F245">
        <v>14646100</v>
      </c>
    </row>
    <row r="246" spans="1:6" x14ac:dyDescent="0.45">
      <c r="A246" t="s">
        <v>49</v>
      </c>
      <c r="B246" t="s">
        <v>59</v>
      </c>
      <c r="C246" s="1">
        <v>41134</v>
      </c>
      <c r="D246" s="4">
        <v>0</v>
      </c>
      <c r="E246">
        <v>257.12</v>
      </c>
      <c r="F246">
        <v>10566130</v>
      </c>
    </row>
    <row r="247" spans="1:6" x14ac:dyDescent="0.45">
      <c r="A247" t="s">
        <v>49</v>
      </c>
      <c r="B247" t="s">
        <v>59</v>
      </c>
      <c r="C247" s="1">
        <v>41141</v>
      </c>
      <c r="D247" s="4">
        <v>0</v>
      </c>
      <c r="E247">
        <v>258.57</v>
      </c>
      <c r="F247">
        <v>10984620</v>
      </c>
    </row>
    <row r="248" spans="1:6" x14ac:dyDescent="0.45">
      <c r="A248" t="s">
        <v>49</v>
      </c>
      <c r="B248" t="s">
        <v>59</v>
      </c>
      <c r="C248" s="1">
        <v>41148</v>
      </c>
      <c r="D248" s="4">
        <v>0</v>
      </c>
      <c r="E248">
        <v>247</v>
      </c>
      <c r="F248">
        <v>10483980</v>
      </c>
    </row>
    <row r="249" spans="1:6" x14ac:dyDescent="0.45">
      <c r="A249" t="s">
        <v>49</v>
      </c>
      <c r="B249" t="s">
        <v>59</v>
      </c>
      <c r="C249" s="1">
        <v>41155</v>
      </c>
      <c r="D249" s="4">
        <v>0</v>
      </c>
      <c r="E249">
        <v>257.68</v>
      </c>
      <c r="F249">
        <v>13687560</v>
      </c>
    </row>
    <row r="250" spans="1:6" x14ac:dyDescent="0.45">
      <c r="A250" t="s">
        <v>49</v>
      </c>
      <c r="B250" t="s">
        <v>59</v>
      </c>
      <c r="C250" s="1">
        <v>41162</v>
      </c>
      <c r="D250" s="4">
        <v>0</v>
      </c>
      <c r="E250">
        <v>257.01</v>
      </c>
      <c r="F250">
        <v>22804230</v>
      </c>
    </row>
    <row r="251" spans="1:6" x14ac:dyDescent="0.45">
      <c r="A251" t="s">
        <v>49</v>
      </c>
      <c r="B251" t="s">
        <v>59</v>
      </c>
      <c r="C251" s="1">
        <v>41169</v>
      </c>
      <c r="D251" s="4">
        <v>0</v>
      </c>
      <c r="E251">
        <v>265.81</v>
      </c>
      <c r="F251">
        <v>40532030</v>
      </c>
    </row>
    <row r="252" spans="1:6" x14ac:dyDescent="0.45">
      <c r="A252" t="s">
        <v>49</v>
      </c>
      <c r="B252" t="s">
        <v>59</v>
      </c>
      <c r="C252" s="1">
        <v>41176</v>
      </c>
      <c r="D252" s="4">
        <v>0</v>
      </c>
      <c r="E252">
        <v>257.52999999999997</v>
      </c>
      <c r="F252">
        <v>12744680</v>
      </c>
    </row>
    <row r="253" spans="1:6" x14ac:dyDescent="0.45">
      <c r="A253" t="s">
        <v>49</v>
      </c>
      <c r="B253" t="s">
        <v>59</v>
      </c>
      <c r="C253" s="1">
        <v>41183</v>
      </c>
      <c r="D253" s="4">
        <v>0</v>
      </c>
      <c r="E253">
        <v>256.05</v>
      </c>
      <c r="F253">
        <v>13752000</v>
      </c>
    </row>
    <row r="254" spans="1:6" x14ac:dyDescent="0.45">
      <c r="A254" t="s">
        <v>49</v>
      </c>
      <c r="B254" t="s">
        <v>59</v>
      </c>
      <c r="C254" s="1">
        <v>41190</v>
      </c>
      <c r="D254" s="4">
        <v>0</v>
      </c>
      <c r="E254">
        <v>251.25</v>
      </c>
      <c r="F254">
        <v>8329190</v>
      </c>
    </row>
    <row r="255" spans="1:6" x14ac:dyDescent="0.45">
      <c r="A255" t="s">
        <v>49</v>
      </c>
      <c r="B255" t="s">
        <v>59</v>
      </c>
      <c r="C255" s="1">
        <v>41197</v>
      </c>
      <c r="D255" s="4">
        <v>0</v>
      </c>
      <c r="E255">
        <v>240.01</v>
      </c>
      <c r="F255">
        <v>21054690</v>
      </c>
    </row>
    <row r="256" spans="1:6" x14ac:dyDescent="0.45">
      <c r="A256" t="s">
        <v>49</v>
      </c>
      <c r="B256" t="s">
        <v>59</v>
      </c>
      <c r="C256" s="1">
        <v>41204</v>
      </c>
      <c r="D256" s="4">
        <v>0</v>
      </c>
      <c r="E256">
        <v>242.79</v>
      </c>
      <c r="F256">
        <v>12410530</v>
      </c>
    </row>
    <row r="257" spans="1:6" x14ac:dyDescent="0.45">
      <c r="A257" t="s">
        <v>49</v>
      </c>
      <c r="B257" t="s">
        <v>59</v>
      </c>
      <c r="C257" s="1">
        <v>41211</v>
      </c>
      <c r="D257" s="4">
        <v>0</v>
      </c>
      <c r="E257">
        <v>247.02</v>
      </c>
      <c r="F257">
        <v>12100370</v>
      </c>
    </row>
    <row r="258" spans="1:6" x14ac:dyDescent="0.45">
      <c r="A258" t="s">
        <v>49</v>
      </c>
      <c r="B258" t="s">
        <v>59</v>
      </c>
      <c r="C258" s="1">
        <v>41218</v>
      </c>
      <c r="D258" s="4">
        <v>0</v>
      </c>
      <c r="E258">
        <v>230.5</v>
      </c>
      <c r="F258">
        <v>13331550</v>
      </c>
    </row>
    <row r="259" spans="1:6" x14ac:dyDescent="0.45">
      <c r="A259" t="s">
        <v>49</v>
      </c>
      <c r="B259" t="s">
        <v>59</v>
      </c>
      <c r="C259" s="1">
        <v>41225</v>
      </c>
      <c r="D259" s="4">
        <v>0</v>
      </c>
      <c r="E259">
        <v>229</v>
      </c>
      <c r="F259">
        <v>14108300</v>
      </c>
    </row>
    <row r="260" spans="1:6" x14ac:dyDescent="0.45">
      <c r="A260" t="s">
        <v>49</v>
      </c>
      <c r="B260" t="s">
        <v>59</v>
      </c>
      <c r="C260" s="1">
        <v>41232</v>
      </c>
      <c r="D260" s="4">
        <v>0</v>
      </c>
      <c r="E260">
        <v>233.89</v>
      </c>
      <c r="F260">
        <v>9345670</v>
      </c>
    </row>
    <row r="261" spans="1:6" x14ac:dyDescent="0.45">
      <c r="A261" t="s">
        <v>49</v>
      </c>
      <c r="B261" t="s">
        <v>59</v>
      </c>
      <c r="C261" s="1">
        <v>41239</v>
      </c>
      <c r="D261" s="4">
        <v>0</v>
      </c>
      <c r="E261">
        <v>230.2</v>
      </c>
      <c r="F261">
        <v>8133630</v>
      </c>
    </row>
    <row r="262" spans="1:6" x14ac:dyDescent="0.45">
      <c r="A262" t="s">
        <v>49</v>
      </c>
      <c r="B262" t="s">
        <v>59</v>
      </c>
      <c r="C262" s="1">
        <v>41246</v>
      </c>
      <c r="D262" s="4">
        <v>0</v>
      </c>
      <c r="E262">
        <v>234.5</v>
      </c>
      <c r="F262">
        <v>13520020</v>
      </c>
    </row>
    <row r="263" spans="1:6" x14ac:dyDescent="0.45">
      <c r="A263" t="s">
        <v>49</v>
      </c>
      <c r="B263" t="s">
        <v>59</v>
      </c>
      <c r="C263" s="1">
        <v>41253</v>
      </c>
      <c r="D263" s="4">
        <v>0</v>
      </c>
      <c r="E263">
        <v>244.45</v>
      </c>
      <c r="F263">
        <v>12381110</v>
      </c>
    </row>
    <row r="264" spans="1:6" x14ac:dyDescent="0.45">
      <c r="A264" t="s">
        <v>49</v>
      </c>
      <c r="B264" t="s">
        <v>59</v>
      </c>
      <c r="C264" s="1">
        <v>41260</v>
      </c>
      <c r="D264" s="4">
        <v>0</v>
      </c>
      <c r="E264">
        <v>236</v>
      </c>
      <c r="F264">
        <v>12611220</v>
      </c>
    </row>
    <row r="265" spans="1:6" x14ac:dyDescent="0.45">
      <c r="A265" t="s">
        <v>49</v>
      </c>
      <c r="B265" t="s">
        <v>59</v>
      </c>
      <c r="C265" s="1">
        <v>41267</v>
      </c>
      <c r="D265" s="4">
        <v>0</v>
      </c>
      <c r="E265">
        <v>234.75</v>
      </c>
      <c r="F265">
        <v>5660490</v>
      </c>
    </row>
    <row r="266" spans="1:6" x14ac:dyDescent="0.45">
      <c r="A266" t="s">
        <v>49</v>
      </c>
      <c r="B266" t="s">
        <v>59</v>
      </c>
      <c r="C266" s="1">
        <v>41281</v>
      </c>
      <c r="D266" s="4">
        <v>0</v>
      </c>
      <c r="E266">
        <v>231.38</v>
      </c>
      <c r="F266">
        <v>9811470</v>
      </c>
    </row>
    <row r="267" spans="1:6" x14ac:dyDescent="0.45">
      <c r="A267" t="s">
        <v>49</v>
      </c>
      <c r="B267" t="s">
        <v>59</v>
      </c>
      <c r="C267" s="1">
        <v>41288</v>
      </c>
      <c r="D267" s="4">
        <v>0</v>
      </c>
      <c r="E267">
        <v>230</v>
      </c>
      <c r="F267">
        <v>12650960</v>
      </c>
    </row>
    <row r="268" spans="1:6" x14ac:dyDescent="0.45">
      <c r="A268" t="s">
        <v>49</v>
      </c>
      <c r="B268" t="s">
        <v>59</v>
      </c>
      <c r="C268" s="1">
        <v>41295</v>
      </c>
      <c r="D268" s="4">
        <v>0</v>
      </c>
      <c r="E268">
        <v>231.08</v>
      </c>
      <c r="F268">
        <v>11164780</v>
      </c>
    </row>
    <row r="269" spans="1:6" x14ac:dyDescent="0.45">
      <c r="A269" t="s">
        <v>49</v>
      </c>
      <c r="B269" t="s">
        <v>59</v>
      </c>
      <c r="C269" s="1">
        <v>41302</v>
      </c>
      <c r="D269" s="4">
        <v>0</v>
      </c>
      <c r="E269">
        <v>235.5</v>
      </c>
      <c r="F269">
        <v>22440410</v>
      </c>
    </row>
    <row r="270" spans="1:6" x14ac:dyDescent="0.45">
      <c r="A270" t="s">
        <v>49</v>
      </c>
      <c r="B270" t="s">
        <v>59</v>
      </c>
      <c r="C270" s="1">
        <v>41309</v>
      </c>
      <c r="D270" s="4">
        <v>0</v>
      </c>
      <c r="E270">
        <v>231</v>
      </c>
      <c r="F270">
        <v>14775060</v>
      </c>
    </row>
    <row r="271" spans="1:6" x14ac:dyDescent="0.45">
      <c r="A271" t="s">
        <v>49</v>
      </c>
      <c r="B271" t="s">
        <v>59</v>
      </c>
      <c r="C271" s="1">
        <v>41316</v>
      </c>
      <c r="D271" s="4">
        <v>0</v>
      </c>
      <c r="E271">
        <v>231.57</v>
      </c>
      <c r="F271">
        <v>13709870</v>
      </c>
    </row>
    <row r="272" spans="1:6" x14ac:dyDescent="0.45">
      <c r="A272" t="s">
        <v>49</v>
      </c>
      <c r="B272" t="s">
        <v>59</v>
      </c>
      <c r="C272" s="1">
        <v>41323</v>
      </c>
      <c r="D272" s="4">
        <v>0</v>
      </c>
      <c r="E272">
        <v>228.82</v>
      </c>
      <c r="F272">
        <v>9778050</v>
      </c>
    </row>
    <row r="273" spans="1:6" x14ac:dyDescent="0.45">
      <c r="A273" t="s">
        <v>49</v>
      </c>
      <c r="B273" t="s">
        <v>59</v>
      </c>
      <c r="C273" s="1">
        <v>41330</v>
      </c>
      <c r="D273" s="4">
        <v>0</v>
      </c>
      <c r="E273">
        <v>233.37</v>
      </c>
      <c r="F273">
        <v>10124160</v>
      </c>
    </row>
    <row r="274" spans="1:6" x14ac:dyDescent="0.45">
      <c r="A274" t="s">
        <v>49</v>
      </c>
      <c r="B274" t="s">
        <v>59</v>
      </c>
      <c r="C274" s="1">
        <v>41337</v>
      </c>
      <c r="D274" s="4">
        <v>0</v>
      </c>
      <c r="E274">
        <v>231.19</v>
      </c>
      <c r="F274">
        <v>6711440</v>
      </c>
    </row>
    <row r="275" spans="1:6" x14ac:dyDescent="0.45">
      <c r="A275" t="s">
        <v>49</v>
      </c>
      <c r="B275" t="s">
        <v>59</v>
      </c>
      <c r="C275" s="1">
        <v>41344</v>
      </c>
      <c r="D275" s="4">
        <v>0</v>
      </c>
      <c r="E275">
        <v>231.57</v>
      </c>
      <c r="F275">
        <v>12748550</v>
      </c>
    </row>
    <row r="276" spans="1:6" x14ac:dyDescent="0.45">
      <c r="A276" t="s">
        <v>49</v>
      </c>
      <c r="B276" t="s">
        <v>59</v>
      </c>
      <c r="C276" s="1">
        <v>41351</v>
      </c>
      <c r="D276" s="4">
        <v>0</v>
      </c>
      <c r="E276">
        <v>229.81</v>
      </c>
      <c r="F276">
        <v>13742330</v>
      </c>
    </row>
    <row r="277" spans="1:6" x14ac:dyDescent="0.45">
      <c r="A277" t="s">
        <v>49</v>
      </c>
      <c r="B277" t="s">
        <v>59</v>
      </c>
      <c r="C277" s="1">
        <v>41358</v>
      </c>
      <c r="D277" s="4">
        <v>0</v>
      </c>
      <c r="E277">
        <v>231.87</v>
      </c>
      <c r="F277">
        <v>8258050</v>
      </c>
    </row>
    <row r="278" spans="1:6" x14ac:dyDescent="0.45">
      <c r="A278" t="s">
        <v>49</v>
      </c>
      <c r="B278" t="s">
        <v>59</v>
      </c>
      <c r="C278" s="1">
        <v>41365</v>
      </c>
      <c r="D278" s="4">
        <v>0</v>
      </c>
      <c r="E278">
        <v>235.44</v>
      </c>
      <c r="F278">
        <v>8638140</v>
      </c>
    </row>
    <row r="279" spans="1:6" x14ac:dyDescent="0.45">
      <c r="A279" t="s">
        <v>49</v>
      </c>
      <c r="B279" t="s">
        <v>59</v>
      </c>
      <c r="C279" s="1">
        <v>41372</v>
      </c>
      <c r="D279" s="4">
        <v>0</v>
      </c>
      <c r="E279">
        <v>227.04</v>
      </c>
      <c r="F279">
        <v>16097580</v>
      </c>
    </row>
    <row r="280" spans="1:6" x14ac:dyDescent="0.45">
      <c r="A280" t="s">
        <v>49</v>
      </c>
      <c r="B280" t="s">
        <v>59</v>
      </c>
      <c r="C280" s="1">
        <v>41379</v>
      </c>
      <c r="D280" s="4">
        <v>0</v>
      </c>
      <c r="E280">
        <v>233.2</v>
      </c>
      <c r="F280">
        <v>36839590</v>
      </c>
    </row>
    <row r="281" spans="1:6" x14ac:dyDescent="0.45">
      <c r="A281" t="s">
        <v>49</v>
      </c>
      <c r="B281" t="s">
        <v>59</v>
      </c>
      <c r="C281" s="1">
        <v>41386</v>
      </c>
      <c r="D281" s="4">
        <v>0</v>
      </c>
      <c r="E281">
        <v>227.3</v>
      </c>
      <c r="F281">
        <v>26297450</v>
      </c>
    </row>
    <row r="282" spans="1:6" x14ac:dyDescent="0.45">
      <c r="A282" t="s">
        <v>49</v>
      </c>
      <c r="B282" t="s">
        <v>59</v>
      </c>
      <c r="C282" s="1">
        <v>41393</v>
      </c>
      <c r="D282" s="4">
        <v>0</v>
      </c>
      <c r="E282">
        <v>226.99</v>
      </c>
      <c r="F282">
        <v>10810680</v>
      </c>
    </row>
    <row r="283" spans="1:6" x14ac:dyDescent="0.45">
      <c r="A283" t="s">
        <v>49</v>
      </c>
      <c r="B283" t="s">
        <v>59</v>
      </c>
      <c r="C283" s="1">
        <v>41400</v>
      </c>
      <c r="D283" s="4">
        <v>0</v>
      </c>
      <c r="E283">
        <v>228.81</v>
      </c>
      <c r="F283">
        <v>7722280</v>
      </c>
    </row>
    <row r="284" spans="1:6" x14ac:dyDescent="0.45">
      <c r="A284" t="s">
        <v>49</v>
      </c>
      <c r="B284" t="s">
        <v>59</v>
      </c>
      <c r="C284" s="1">
        <v>41407</v>
      </c>
      <c r="D284" s="4">
        <v>0</v>
      </c>
      <c r="E284">
        <v>226.81</v>
      </c>
      <c r="F284">
        <v>7989050</v>
      </c>
    </row>
    <row r="285" spans="1:6" x14ac:dyDescent="0.45">
      <c r="A285" t="s">
        <v>49</v>
      </c>
      <c r="B285" t="s">
        <v>59</v>
      </c>
      <c r="C285" s="1">
        <v>41414</v>
      </c>
      <c r="D285" s="4">
        <v>0</v>
      </c>
      <c r="E285">
        <v>227.6</v>
      </c>
      <c r="F285">
        <v>25768520</v>
      </c>
    </row>
    <row r="286" spans="1:6" x14ac:dyDescent="0.45">
      <c r="A286" t="s">
        <v>49</v>
      </c>
      <c r="B286" t="s">
        <v>59</v>
      </c>
      <c r="C286" s="1">
        <v>41421</v>
      </c>
      <c r="D286" s="4">
        <v>0</v>
      </c>
      <c r="E286">
        <v>230.62</v>
      </c>
      <c r="F286">
        <v>50502730</v>
      </c>
    </row>
    <row r="287" spans="1:6" x14ac:dyDescent="0.45">
      <c r="A287" t="s">
        <v>49</v>
      </c>
      <c r="B287" t="s">
        <v>59</v>
      </c>
      <c r="C287" s="1">
        <v>41428</v>
      </c>
      <c r="D287" s="4">
        <v>0</v>
      </c>
      <c r="E287">
        <v>230.6</v>
      </c>
      <c r="F287">
        <v>28395760</v>
      </c>
    </row>
    <row r="288" spans="1:6" x14ac:dyDescent="0.45">
      <c r="A288" t="s">
        <v>49</v>
      </c>
      <c r="B288" t="s">
        <v>59</v>
      </c>
      <c r="C288" s="1">
        <v>41435</v>
      </c>
      <c r="D288" s="4">
        <v>0</v>
      </c>
      <c r="E288">
        <v>223.75</v>
      </c>
      <c r="F288">
        <v>23441990</v>
      </c>
    </row>
    <row r="289" spans="1:6" x14ac:dyDescent="0.45">
      <c r="A289" t="s">
        <v>49</v>
      </c>
      <c r="B289" t="s">
        <v>59</v>
      </c>
      <c r="C289" s="1">
        <v>41442</v>
      </c>
      <c r="D289" s="4">
        <v>0</v>
      </c>
      <c r="E289">
        <v>222.97</v>
      </c>
      <c r="F289">
        <v>28180290</v>
      </c>
    </row>
    <row r="290" spans="1:6" x14ac:dyDescent="0.45">
      <c r="A290" t="s">
        <v>49</v>
      </c>
      <c r="B290" t="s">
        <v>59</v>
      </c>
      <c r="C290" s="1">
        <v>41449</v>
      </c>
      <c r="D290" s="4">
        <v>0</v>
      </c>
      <c r="E290">
        <v>219.75</v>
      </c>
      <c r="F290">
        <v>38517500</v>
      </c>
    </row>
    <row r="291" spans="1:6" x14ac:dyDescent="0.45">
      <c r="A291" t="s">
        <v>49</v>
      </c>
      <c r="B291" t="s">
        <v>59</v>
      </c>
      <c r="C291" s="1">
        <v>41456</v>
      </c>
      <c r="D291" s="4">
        <v>0</v>
      </c>
      <c r="E291">
        <v>220.39</v>
      </c>
      <c r="F291">
        <v>22148290</v>
      </c>
    </row>
    <row r="292" spans="1:6" x14ac:dyDescent="0.45">
      <c r="A292" t="s">
        <v>49</v>
      </c>
      <c r="B292" t="s">
        <v>59</v>
      </c>
      <c r="C292" s="1">
        <v>41463</v>
      </c>
      <c r="D292" s="4">
        <v>0</v>
      </c>
      <c r="E292">
        <v>217.3</v>
      </c>
      <c r="F292">
        <v>24794220</v>
      </c>
    </row>
    <row r="293" spans="1:6" x14ac:dyDescent="0.45">
      <c r="A293" t="s">
        <v>49</v>
      </c>
      <c r="B293" t="s">
        <v>59</v>
      </c>
      <c r="C293" s="1">
        <v>41470</v>
      </c>
      <c r="D293" s="4">
        <v>0</v>
      </c>
      <c r="E293">
        <v>215.32</v>
      </c>
      <c r="F293">
        <v>29389350</v>
      </c>
    </row>
    <row r="294" spans="1:6" x14ac:dyDescent="0.45">
      <c r="A294" t="s">
        <v>49</v>
      </c>
      <c r="B294" t="s">
        <v>59</v>
      </c>
      <c r="C294" s="1">
        <v>41477</v>
      </c>
      <c r="D294" s="4">
        <v>0</v>
      </c>
      <c r="E294">
        <v>190.4</v>
      </c>
      <c r="F294">
        <v>43471950</v>
      </c>
    </row>
    <row r="295" spans="1:6" x14ac:dyDescent="0.45">
      <c r="A295" t="s">
        <v>49</v>
      </c>
      <c r="B295" t="s">
        <v>59</v>
      </c>
      <c r="C295" s="1">
        <v>41484</v>
      </c>
      <c r="D295" s="4">
        <v>0</v>
      </c>
      <c r="E295">
        <v>158.91</v>
      </c>
      <c r="F295">
        <v>157188550</v>
      </c>
    </row>
    <row r="296" spans="1:6" x14ac:dyDescent="0.45">
      <c r="A296" t="s">
        <v>49</v>
      </c>
      <c r="B296" t="s">
        <v>59</v>
      </c>
      <c r="C296" s="1">
        <v>41491</v>
      </c>
      <c r="D296" s="4">
        <v>0</v>
      </c>
      <c r="E296">
        <v>165.36</v>
      </c>
      <c r="F296">
        <v>75992620</v>
      </c>
    </row>
    <row r="297" spans="1:6" x14ac:dyDescent="0.45">
      <c r="A297" t="s">
        <v>49</v>
      </c>
      <c r="B297" t="s">
        <v>59</v>
      </c>
      <c r="C297" s="1">
        <v>41498</v>
      </c>
      <c r="D297" s="4">
        <v>0</v>
      </c>
      <c r="E297">
        <v>160.01</v>
      </c>
      <c r="F297">
        <v>26015670</v>
      </c>
    </row>
    <row r="298" spans="1:6" x14ac:dyDescent="0.45">
      <c r="A298" t="s">
        <v>49</v>
      </c>
      <c r="B298" t="s">
        <v>59</v>
      </c>
      <c r="C298" s="1">
        <v>41505</v>
      </c>
      <c r="D298" s="4">
        <v>0</v>
      </c>
      <c r="E298">
        <v>163.18</v>
      </c>
      <c r="F298">
        <v>21912560</v>
      </c>
    </row>
    <row r="299" spans="1:6" x14ac:dyDescent="0.45">
      <c r="A299" t="s">
        <v>49</v>
      </c>
      <c r="B299" t="s">
        <v>59</v>
      </c>
      <c r="C299" s="1">
        <v>41512</v>
      </c>
      <c r="D299" s="4">
        <v>0</v>
      </c>
      <c r="E299">
        <v>158.5</v>
      </c>
      <c r="F299">
        <v>23855850</v>
      </c>
    </row>
    <row r="300" spans="1:6" x14ac:dyDescent="0.45">
      <c r="A300" t="s">
        <v>49</v>
      </c>
      <c r="B300" t="s">
        <v>59</v>
      </c>
      <c r="C300" s="1">
        <v>41519</v>
      </c>
      <c r="D300" s="4">
        <v>0</v>
      </c>
      <c r="E300">
        <v>162.80000000000001</v>
      </c>
      <c r="F300">
        <v>19471870</v>
      </c>
    </row>
    <row r="301" spans="1:6" x14ac:dyDescent="0.45">
      <c r="A301" t="s">
        <v>49</v>
      </c>
      <c r="B301" t="s">
        <v>59</v>
      </c>
      <c r="C301" s="1">
        <v>41526</v>
      </c>
      <c r="D301" s="4">
        <v>0</v>
      </c>
      <c r="E301">
        <v>177.8</v>
      </c>
      <c r="F301">
        <v>75699840</v>
      </c>
    </row>
    <row r="302" spans="1:6" x14ac:dyDescent="0.45">
      <c r="A302" t="s">
        <v>49</v>
      </c>
      <c r="B302" t="s">
        <v>59</v>
      </c>
      <c r="C302" s="1">
        <v>41533</v>
      </c>
      <c r="D302" s="4">
        <v>0</v>
      </c>
      <c r="E302">
        <v>177.62</v>
      </c>
      <c r="F302">
        <v>40587130</v>
      </c>
    </row>
    <row r="303" spans="1:6" x14ac:dyDescent="0.45">
      <c r="A303" t="s">
        <v>49</v>
      </c>
      <c r="B303" t="s">
        <v>59</v>
      </c>
      <c r="C303" s="1">
        <v>41540</v>
      </c>
      <c r="D303" s="4">
        <v>0</v>
      </c>
      <c r="E303">
        <v>171.51</v>
      </c>
      <c r="F303">
        <v>39495070</v>
      </c>
    </row>
    <row r="304" spans="1:6" x14ac:dyDescent="0.45">
      <c r="A304" t="s">
        <v>49</v>
      </c>
      <c r="B304" t="s">
        <v>59</v>
      </c>
      <c r="C304" s="1">
        <v>41547</v>
      </c>
      <c r="D304" s="4">
        <v>0</v>
      </c>
      <c r="E304">
        <v>169.35</v>
      </c>
      <c r="F304">
        <v>19478950</v>
      </c>
    </row>
    <row r="305" spans="1:6" x14ac:dyDescent="0.45">
      <c r="A305" t="s">
        <v>49</v>
      </c>
      <c r="B305" t="s">
        <v>59</v>
      </c>
      <c r="C305" s="1">
        <v>41554</v>
      </c>
      <c r="D305" s="4">
        <v>0</v>
      </c>
      <c r="E305">
        <v>167.93</v>
      </c>
      <c r="F305">
        <v>21987070</v>
      </c>
    </row>
    <row r="306" spans="1:6" x14ac:dyDescent="0.45">
      <c r="A306" t="s">
        <v>49</v>
      </c>
      <c r="B306" t="s">
        <v>59</v>
      </c>
      <c r="C306" s="1">
        <v>41561</v>
      </c>
      <c r="D306" s="4">
        <v>0</v>
      </c>
      <c r="E306">
        <v>173.76</v>
      </c>
      <c r="F306">
        <v>23252470</v>
      </c>
    </row>
    <row r="307" spans="1:6" x14ac:dyDescent="0.45">
      <c r="A307" t="s">
        <v>49</v>
      </c>
      <c r="B307" t="s">
        <v>59</v>
      </c>
      <c r="C307" s="1">
        <v>41568</v>
      </c>
      <c r="D307" s="4">
        <v>0</v>
      </c>
      <c r="E307">
        <v>173.85</v>
      </c>
      <c r="F307">
        <v>29277150</v>
      </c>
    </row>
    <row r="308" spans="1:6" x14ac:dyDescent="0.45">
      <c r="A308" t="s">
        <v>49</v>
      </c>
      <c r="B308" t="s">
        <v>59</v>
      </c>
      <c r="C308" s="1">
        <v>41575</v>
      </c>
      <c r="D308" s="4">
        <v>0</v>
      </c>
      <c r="E308">
        <v>170.95</v>
      </c>
      <c r="F308">
        <v>14798680</v>
      </c>
    </row>
    <row r="309" spans="1:6" x14ac:dyDescent="0.45">
      <c r="A309" t="s">
        <v>49</v>
      </c>
      <c r="B309" t="s">
        <v>59</v>
      </c>
      <c r="C309" s="1">
        <v>41582</v>
      </c>
      <c r="D309" s="4">
        <v>0</v>
      </c>
      <c r="E309">
        <v>168.75</v>
      </c>
      <c r="F309">
        <v>19548830</v>
      </c>
    </row>
    <row r="310" spans="1:6" x14ac:dyDescent="0.45">
      <c r="A310" t="s">
        <v>49</v>
      </c>
      <c r="B310" t="s">
        <v>59</v>
      </c>
      <c r="C310" s="1">
        <v>41589</v>
      </c>
      <c r="D310" s="4">
        <v>0</v>
      </c>
      <c r="E310">
        <v>175.28</v>
      </c>
      <c r="F310">
        <v>20834240</v>
      </c>
    </row>
    <row r="311" spans="1:6" x14ac:dyDescent="0.45">
      <c r="A311" t="s">
        <v>49</v>
      </c>
      <c r="B311" t="s">
        <v>59</v>
      </c>
      <c r="C311" s="1">
        <v>41596</v>
      </c>
      <c r="D311" s="4">
        <v>0</v>
      </c>
      <c r="E311">
        <v>168.71</v>
      </c>
      <c r="F311">
        <v>30758140</v>
      </c>
    </row>
    <row r="312" spans="1:6" x14ac:dyDescent="0.45">
      <c r="A312" t="s">
        <v>49</v>
      </c>
      <c r="B312" t="s">
        <v>59</v>
      </c>
      <c r="C312" s="1">
        <v>41603</v>
      </c>
      <c r="D312" s="4">
        <v>0</v>
      </c>
      <c r="E312">
        <v>164.98</v>
      </c>
      <c r="F312">
        <v>18045450</v>
      </c>
    </row>
    <row r="313" spans="1:6" x14ac:dyDescent="0.45">
      <c r="A313" t="s">
        <v>49</v>
      </c>
      <c r="B313" t="s">
        <v>59</v>
      </c>
      <c r="C313" s="1">
        <v>41610</v>
      </c>
      <c r="D313" s="4">
        <v>0</v>
      </c>
      <c r="E313">
        <v>167.78</v>
      </c>
      <c r="F313">
        <v>25745390</v>
      </c>
    </row>
    <row r="314" spans="1:6" x14ac:dyDescent="0.45">
      <c r="A314" t="s">
        <v>49</v>
      </c>
      <c r="B314" t="s">
        <v>59</v>
      </c>
      <c r="C314" s="1">
        <v>41617</v>
      </c>
      <c r="D314" s="4">
        <v>0</v>
      </c>
      <c r="E314">
        <v>166.38</v>
      </c>
      <c r="F314">
        <v>14763020</v>
      </c>
    </row>
    <row r="315" spans="1:6" x14ac:dyDescent="0.45">
      <c r="A315" t="s">
        <v>49</v>
      </c>
      <c r="B315" t="s">
        <v>59</v>
      </c>
      <c r="C315" s="1">
        <v>41624</v>
      </c>
      <c r="D315" s="4">
        <v>0</v>
      </c>
      <c r="E315">
        <v>175.44</v>
      </c>
      <c r="F315">
        <v>18735980</v>
      </c>
    </row>
    <row r="316" spans="1:6" x14ac:dyDescent="0.45">
      <c r="A316" t="s">
        <v>49</v>
      </c>
      <c r="B316" t="s">
        <v>59</v>
      </c>
      <c r="C316" s="1">
        <v>41631</v>
      </c>
      <c r="D316" s="4">
        <v>0</v>
      </c>
      <c r="E316">
        <v>172.49</v>
      </c>
      <c r="F316">
        <v>11601040</v>
      </c>
    </row>
    <row r="317" spans="1:6" x14ac:dyDescent="0.45">
      <c r="A317" t="s">
        <v>49</v>
      </c>
      <c r="B317" t="s">
        <v>59</v>
      </c>
      <c r="C317" s="1">
        <v>41638</v>
      </c>
      <c r="D317" s="4">
        <v>0</v>
      </c>
      <c r="E317">
        <v>172</v>
      </c>
      <c r="F317">
        <v>3186720</v>
      </c>
    </row>
    <row r="318" spans="1:6" x14ac:dyDescent="0.45">
      <c r="A318" t="s">
        <v>49</v>
      </c>
      <c r="B318" t="s">
        <v>59</v>
      </c>
      <c r="C318" s="1">
        <v>41645</v>
      </c>
      <c r="D318" s="4">
        <v>0</v>
      </c>
      <c r="E318">
        <v>167.38</v>
      </c>
      <c r="F318">
        <v>9398500</v>
      </c>
    </row>
    <row r="319" spans="1:6" x14ac:dyDescent="0.45">
      <c r="A319" t="s">
        <v>49</v>
      </c>
      <c r="B319" t="s">
        <v>59</v>
      </c>
      <c r="C319" s="1">
        <v>41652</v>
      </c>
      <c r="D319" s="4">
        <v>0</v>
      </c>
      <c r="E319">
        <v>183</v>
      </c>
      <c r="F319">
        <v>45676740</v>
      </c>
    </row>
    <row r="320" spans="1:6" x14ac:dyDescent="0.45">
      <c r="A320" t="s">
        <v>49</v>
      </c>
      <c r="B320" t="s">
        <v>59</v>
      </c>
      <c r="C320" s="1">
        <v>41659</v>
      </c>
      <c r="D320" s="4">
        <v>0</v>
      </c>
      <c r="E320">
        <v>182.65</v>
      </c>
      <c r="F320">
        <v>22224290</v>
      </c>
    </row>
    <row r="321" spans="1:6" x14ac:dyDescent="0.45">
      <c r="A321" t="s">
        <v>49</v>
      </c>
      <c r="B321" t="s">
        <v>59</v>
      </c>
      <c r="C321" s="1">
        <v>41666</v>
      </c>
      <c r="D321" s="4">
        <v>0</v>
      </c>
      <c r="E321">
        <v>171.06</v>
      </c>
      <c r="F321">
        <v>33422700</v>
      </c>
    </row>
    <row r="322" spans="1:6" x14ac:dyDescent="0.45">
      <c r="A322" t="s">
        <v>49</v>
      </c>
      <c r="B322" t="s">
        <v>59</v>
      </c>
      <c r="C322" s="1">
        <v>41673</v>
      </c>
      <c r="D322" s="4">
        <v>0</v>
      </c>
      <c r="E322">
        <v>178.08</v>
      </c>
      <c r="F322">
        <v>16917130</v>
      </c>
    </row>
    <row r="323" spans="1:6" x14ac:dyDescent="0.45">
      <c r="A323" t="s">
        <v>49</v>
      </c>
      <c r="B323" t="s">
        <v>59</v>
      </c>
      <c r="C323" s="1">
        <v>41680</v>
      </c>
      <c r="D323" s="4">
        <v>0</v>
      </c>
      <c r="E323">
        <v>171.73</v>
      </c>
      <c r="F323">
        <v>12592790</v>
      </c>
    </row>
    <row r="324" spans="1:6" x14ac:dyDescent="0.45">
      <c r="A324" t="s">
        <v>49</v>
      </c>
      <c r="B324" t="s">
        <v>59</v>
      </c>
      <c r="C324" s="1">
        <v>41687</v>
      </c>
      <c r="D324" s="4">
        <v>0</v>
      </c>
      <c r="E324">
        <v>170.3</v>
      </c>
      <c r="F324">
        <v>10854930</v>
      </c>
    </row>
    <row r="325" spans="1:6" x14ac:dyDescent="0.45">
      <c r="A325" t="s">
        <v>49</v>
      </c>
      <c r="B325" t="s">
        <v>59</v>
      </c>
      <c r="C325" s="1">
        <v>41694</v>
      </c>
      <c r="D325" s="4">
        <v>0</v>
      </c>
      <c r="E325">
        <v>164.3</v>
      </c>
      <c r="F325">
        <v>12093580</v>
      </c>
    </row>
    <row r="326" spans="1:6" x14ac:dyDescent="0.45">
      <c r="A326" t="s">
        <v>49</v>
      </c>
      <c r="B326" t="s">
        <v>59</v>
      </c>
      <c r="C326" s="1">
        <v>41701</v>
      </c>
      <c r="D326" s="4">
        <v>0</v>
      </c>
      <c r="E326">
        <v>166.01</v>
      </c>
      <c r="F326">
        <v>38710910</v>
      </c>
    </row>
    <row r="327" spans="1:6" x14ac:dyDescent="0.45">
      <c r="A327" t="s">
        <v>49</v>
      </c>
      <c r="B327" t="s">
        <v>59</v>
      </c>
      <c r="C327" s="1">
        <v>41708</v>
      </c>
      <c r="D327" s="4">
        <v>0</v>
      </c>
      <c r="E327">
        <v>156.19999999999999</v>
      </c>
      <c r="F327">
        <v>18027280</v>
      </c>
    </row>
    <row r="328" spans="1:6" x14ac:dyDescent="0.45">
      <c r="A328" t="s">
        <v>49</v>
      </c>
      <c r="B328" t="s">
        <v>59</v>
      </c>
      <c r="C328" s="1">
        <v>41715</v>
      </c>
      <c r="D328" s="4">
        <v>0</v>
      </c>
      <c r="E328">
        <v>161.21</v>
      </c>
      <c r="F328">
        <v>29855980</v>
      </c>
    </row>
    <row r="329" spans="1:6" x14ac:dyDescent="0.45">
      <c r="A329" t="s">
        <v>49</v>
      </c>
      <c r="B329" t="s">
        <v>59</v>
      </c>
      <c r="C329" s="1">
        <v>41722</v>
      </c>
      <c r="D329" s="4">
        <v>0</v>
      </c>
      <c r="E329">
        <v>166.05</v>
      </c>
      <c r="F329">
        <v>22479630</v>
      </c>
    </row>
    <row r="330" spans="1:6" x14ac:dyDescent="0.45">
      <c r="A330" t="s">
        <v>49</v>
      </c>
      <c r="B330" t="s">
        <v>59</v>
      </c>
      <c r="C330" s="1">
        <v>41729</v>
      </c>
      <c r="D330" s="4">
        <v>0</v>
      </c>
      <c r="E330">
        <v>166.78</v>
      </c>
      <c r="F330">
        <v>17003160</v>
      </c>
    </row>
    <row r="331" spans="1:6" x14ac:dyDescent="0.45">
      <c r="A331" t="s">
        <v>49</v>
      </c>
      <c r="B331" t="s">
        <v>59</v>
      </c>
      <c r="C331" s="1">
        <v>41736</v>
      </c>
      <c r="D331" s="4">
        <v>0</v>
      </c>
      <c r="E331">
        <v>166.13</v>
      </c>
      <c r="F331">
        <v>14297680</v>
      </c>
    </row>
    <row r="332" spans="1:6" x14ac:dyDescent="0.45">
      <c r="A332" t="s">
        <v>49</v>
      </c>
      <c r="B332" t="s">
        <v>59</v>
      </c>
      <c r="C332" s="1">
        <v>41743</v>
      </c>
      <c r="D332" s="4">
        <v>0</v>
      </c>
      <c r="E332">
        <v>160.66999999999999</v>
      </c>
      <c r="F332">
        <v>10309660</v>
      </c>
    </row>
    <row r="333" spans="1:6" x14ac:dyDescent="0.45">
      <c r="A333" t="s">
        <v>49</v>
      </c>
      <c r="B333" t="s">
        <v>59</v>
      </c>
      <c r="C333" s="1">
        <v>41750</v>
      </c>
      <c r="D333" s="4">
        <v>0</v>
      </c>
      <c r="E333">
        <v>150.69999999999999</v>
      </c>
      <c r="F333">
        <v>14874300</v>
      </c>
    </row>
    <row r="334" spans="1:6" x14ac:dyDescent="0.45">
      <c r="A334" t="s">
        <v>49</v>
      </c>
      <c r="B334" t="s">
        <v>59</v>
      </c>
      <c r="C334" s="1">
        <v>41757</v>
      </c>
      <c r="D334" s="4">
        <v>0</v>
      </c>
      <c r="E334">
        <v>158.94</v>
      </c>
      <c r="F334">
        <v>9108810</v>
      </c>
    </row>
    <row r="335" spans="1:6" x14ac:dyDescent="0.45">
      <c r="A335" t="s">
        <v>49</v>
      </c>
      <c r="B335" t="s">
        <v>59</v>
      </c>
      <c r="C335" s="1">
        <v>41764</v>
      </c>
      <c r="D335" s="4">
        <v>0</v>
      </c>
      <c r="E335">
        <v>156.30000000000001</v>
      </c>
      <c r="F335">
        <v>9603250</v>
      </c>
    </row>
    <row r="336" spans="1:6" x14ac:dyDescent="0.45">
      <c r="A336" t="s">
        <v>49</v>
      </c>
      <c r="B336" t="s">
        <v>59</v>
      </c>
      <c r="C336" s="1">
        <v>41771</v>
      </c>
      <c r="D336" s="4">
        <v>0</v>
      </c>
      <c r="E336">
        <v>163.5</v>
      </c>
      <c r="F336">
        <v>14643710</v>
      </c>
    </row>
    <row r="337" spans="1:6" x14ac:dyDescent="0.45">
      <c r="A337" t="s">
        <v>49</v>
      </c>
      <c r="B337" t="s">
        <v>59</v>
      </c>
      <c r="C337" s="1">
        <v>41778</v>
      </c>
      <c r="D337" s="4">
        <v>0</v>
      </c>
      <c r="E337">
        <v>163.32</v>
      </c>
      <c r="F337">
        <v>14507080</v>
      </c>
    </row>
    <row r="338" spans="1:6" x14ac:dyDescent="0.45">
      <c r="A338" t="s">
        <v>49</v>
      </c>
      <c r="B338" t="s">
        <v>59</v>
      </c>
      <c r="C338" s="1">
        <v>41785</v>
      </c>
      <c r="D338" s="4">
        <v>0</v>
      </c>
      <c r="E338">
        <v>155.06</v>
      </c>
      <c r="F338">
        <v>10362300</v>
      </c>
    </row>
    <row r="339" spans="1:6" x14ac:dyDescent="0.45">
      <c r="A339" t="s">
        <v>49</v>
      </c>
      <c r="B339" t="s">
        <v>59</v>
      </c>
      <c r="C339" s="1">
        <v>41792</v>
      </c>
      <c r="D339" s="4">
        <v>0</v>
      </c>
      <c r="E339">
        <v>156.99</v>
      </c>
      <c r="F339">
        <v>10649850</v>
      </c>
    </row>
    <row r="340" spans="1:6" x14ac:dyDescent="0.45">
      <c r="A340" t="s">
        <v>49</v>
      </c>
      <c r="B340" t="s">
        <v>59</v>
      </c>
      <c r="C340" s="1">
        <v>41799</v>
      </c>
      <c r="D340" s="4">
        <v>0</v>
      </c>
      <c r="E340">
        <v>155.28</v>
      </c>
      <c r="F340">
        <v>13024370</v>
      </c>
    </row>
    <row r="341" spans="1:6" x14ac:dyDescent="0.45">
      <c r="A341" t="s">
        <v>49</v>
      </c>
      <c r="B341" t="s">
        <v>59</v>
      </c>
      <c r="C341" s="1">
        <v>41806</v>
      </c>
      <c r="D341" s="4">
        <v>0</v>
      </c>
      <c r="E341">
        <v>151.6</v>
      </c>
      <c r="F341">
        <v>25999360</v>
      </c>
    </row>
    <row r="342" spans="1:6" x14ac:dyDescent="0.45">
      <c r="A342" t="s">
        <v>49</v>
      </c>
      <c r="B342" t="s">
        <v>59</v>
      </c>
      <c r="C342" s="1">
        <v>41813</v>
      </c>
      <c r="D342" s="4">
        <v>0</v>
      </c>
      <c r="E342">
        <v>157.1</v>
      </c>
      <c r="F342">
        <v>24261680</v>
      </c>
    </row>
    <row r="343" spans="1:6" x14ac:dyDescent="0.45">
      <c r="A343" t="s">
        <v>49</v>
      </c>
      <c r="B343" t="s">
        <v>59</v>
      </c>
      <c r="C343" s="1">
        <v>41820</v>
      </c>
      <c r="D343" s="4">
        <v>0</v>
      </c>
      <c r="E343">
        <v>158.25</v>
      </c>
      <c r="F343">
        <v>16931360</v>
      </c>
    </row>
    <row r="344" spans="1:6" x14ac:dyDescent="0.45">
      <c r="A344" t="s">
        <v>49</v>
      </c>
      <c r="B344" t="s">
        <v>59</v>
      </c>
      <c r="C344" s="1">
        <v>41827</v>
      </c>
      <c r="D344" s="4">
        <v>0</v>
      </c>
      <c r="E344">
        <v>154</v>
      </c>
      <c r="F344">
        <v>12139930</v>
      </c>
    </row>
    <row r="345" spans="1:6" x14ac:dyDescent="0.45">
      <c r="A345" t="s">
        <v>49</v>
      </c>
      <c r="B345" t="s">
        <v>59</v>
      </c>
      <c r="C345" s="1">
        <v>41834</v>
      </c>
      <c r="D345" s="4">
        <v>0</v>
      </c>
      <c r="E345">
        <v>145.94</v>
      </c>
      <c r="F345">
        <v>12718590</v>
      </c>
    </row>
    <row r="346" spans="1:6" x14ac:dyDescent="0.45">
      <c r="A346" t="s">
        <v>49</v>
      </c>
      <c r="B346" t="s">
        <v>59</v>
      </c>
      <c r="C346" s="1">
        <v>41841</v>
      </c>
      <c r="D346" s="4">
        <v>0</v>
      </c>
      <c r="E346">
        <v>144</v>
      </c>
      <c r="F346">
        <v>15026810</v>
      </c>
    </row>
    <row r="347" spans="1:6" x14ac:dyDescent="0.45">
      <c r="A347" t="s">
        <v>49</v>
      </c>
      <c r="B347" t="s">
        <v>59</v>
      </c>
      <c r="C347" s="1">
        <v>41848</v>
      </c>
      <c r="D347" s="4">
        <v>0</v>
      </c>
      <c r="E347">
        <v>135.37</v>
      </c>
      <c r="F347">
        <v>13956170</v>
      </c>
    </row>
    <row r="348" spans="1:6" x14ac:dyDescent="0.45">
      <c r="A348" t="s">
        <v>49</v>
      </c>
      <c r="B348" t="s">
        <v>59</v>
      </c>
      <c r="C348" s="1">
        <v>41855</v>
      </c>
      <c r="D348" s="4">
        <v>0</v>
      </c>
      <c r="E348">
        <v>138.36000000000001</v>
      </c>
      <c r="F348">
        <v>10314660</v>
      </c>
    </row>
    <row r="349" spans="1:6" x14ac:dyDescent="0.45">
      <c r="A349" t="s">
        <v>49</v>
      </c>
      <c r="B349" t="s">
        <v>59</v>
      </c>
      <c r="C349" s="1">
        <v>41862</v>
      </c>
      <c r="D349" s="4">
        <v>0</v>
      </c>
      <c r="E349">
        <v>142.63</v>
      </c>
      <c r="F349">
        <v>9936060</v>
      </c>
    </row>
    <row r="350" spans="1:6" x14ac:dyDescent="0.45">
      <c r="A350" t="s">
        <v>49</v>
      </c>
      <c r="B350" t="s">
        <v>59</v>
      </c>
      <c r="C350" s="1">
        <v>41869</v>
      </c>
      <c r="D350" s="4">
        <v>0</v>
      </c>
      <c r="E350">
        <v>143.51</v>
      </c>
      <c r="F350">
        <v>8250940</v>
      </c>
    </row>
    <row r="351" spans="1:6" x14ac:dyDescent="0.45">
      <c r="A351" t="s">
        <v>49</v>
      </c>
      <c r="B351" t="s">
        <v>59</v>
      </c>
      <c r="C351" s="1">
        <v>41876</v>
      </c>
      <c r="D351" s="4">
        <v>0</v>
      </c>
      <c r="E351">
        <v>133.57</v>
      </c>
      <c r="F351">
        <v>11617700</v>
      </c>
    </row>
    <row r="352" spans="1:6" x14ac:dyDescent="0.45">
      <c r="A352" t="s">
        <v>49</v>
      </c>
      <c r="B352" t="s">
        <v>59</v>
      </c>
      <c r="C352" s="1">
        <v>41883</v>
      </c>
      <c r="D352" s="4">
        <v>0</v>
      </c>
      <c r="E352">
        <v>141.79</v>
      </c>
      <c r="F352">
        <v>17707720</v>
      </c>
    </row>
    <row r="353" spans="1:6" x14ac:dyDescent="0.45">
      <c r="A353" t="s">
        <v>49</v>
      </c>
      <c r="B353" t="s">
        <v>59</v>
      </c>
      <c r="C353" s="1">
        <v>41890</v>
      </c>
      <c r="D353" s="4">
        <v>0</v>
      </c>
      <c r="E353">
        <v>139.52000000000001</v>
      </c>
      <c r="F353">
        <v>8725340</v>
      </c>
    </row>
    <row r="354" spans="1:6" x14ac:dyDescent="0.45">
      <c r="A354" t="s">
        <v>49</v>
      </c>
      <c r="B354" t="s">
        <v>59</v>
      </c>
      <c r="C354" s="1">
        <v>41897</v>
      </c>
      <c r="D354" s="4">
        <v>0</v>
      </c>
      <c r="E354">
        <v>145.91</v>
      </c>
      <c r="F354">
        <v>26273570</v>
      </c>
    </row>
    <row r="355" spans="1:6" x14ac:dyDescent="0.45">
      <c r="A355" t="s">
        <v>49</v>
      </c>
      <c r="B355" t="s">
        <v>59</v>
      </c>
      <c r="C355" s="1">
        <v>41904</v>
      </c>
      <c r="D355" s="4">
        <v>0</v>
      </c>
      <c r="E355">
        <v>140</v>
      </c>
      <c r="F355">
        <v>16201420</v>
      </c>
    </row>
    <row r="356" spans="1:6" x14ac:dyDescent="0.45">
      <c r="A356" t="s">
        <v>49</v>
      </c>
      <c r="B356" t="s">
        <v>59</v>
      </c>
      <c r="C356" s="1">
        <v>41911</v>
      </c>
      <c r="D356" s="4">
        <v>0</v>
      </c>
      <c r="E356">
        <v>140.5</v>
      </c>
      <c r="F356">
        <v>14801430</v>
      </c>
    </row>
    <row r="357" spans="1:6" x14ac:dyDescent="0.45">
      <c r="A357" t="s">
        <v>49</v>
      </c>
      <c r="B357" t="s">
        <v>59</v>
      </c>
      <c r="C357" s="1">
        <v>41918</v>
      </c>
      <c r="D357" s="4">
        <v>0</v>
      </c>
      <c r="E357">
        <v>138</v>
      </c>
      <c r="F357">
        <v>15265020</v>
      </c>
    </row>
    <row r="358" spans="1:6" x14ac:dyDescent="0.45">
      <c r="A358" t="s">
        <v>49</v>
      </c>
      <c r="B358" t="s">
        <v>59</v>
      </c>
      <c r="C358" s="1">
        <v>41925</v>
      </c>
      <c r="D358" s="4">
        <v>0</v>
      </c>
      <c r="E358">
        <v>139</v>
      </c>
      <c r="F358">
        <v>12202080</v>
      </c>
    </row>
    <row r="359" spans="1:6" x14ac:dyDescent="0.45">
      <c r="A359" t="s">
        <v>49</v>
      </c>
      <c r="B359" t="s">
        <v>59</v>
      </c>
      <c r="C359" s="1">
        <v>41932</v>
      </c>
      <c r="D359" s="4">
        <v>0</v>
      </c>
      <c r="E359">
        <v>137.5</v>
      </c>
      <c r="F359">
        <v>10222790</v>
      </c>
    </row>
    <row r="360" spans="1:6" x14ac:dyDescent="0.45">
      <c r="A360" t="s">
        <v>49</v>
      </c>
      <c r="B360" t="s">
        <v>59</v>
      </c>
      <c r="C360" s="1">
        <v>41939</v>
      </c>
      <c r="D360" s="4">
        <v>0</v>
      </c>
      <c r="E360">
        <v>154</v>
      </c>
      <c r="F360">
        <v>20673660</v>
      </c>
    </row>
    <row r="361" spans="1:6" x14ac:dyDescent="0.45">
      <c r="A361" t="s">
        <v>49</v>
      </c>
      <c r="B361" t="s">
        <v>59</v>
      </c>
      <c r="C361" s="1">
        <v>41946</v>
      </c>
      <c r="D361" s="4">
        <v>0</v>
      </c>
      <c r="E361">
        <v>164.1</v>
      </c>
      <c r="F361">
        <v>18920800</v>
      </c>
    </row>
    <row r="362" spans="1:6" x14ac:dyDescent="0.45">
      <c r="A362" t="s">
        <v>49</v>
      </c>
      <c r="B362" t="s">
        <v>59</v>
      </c>
      <c r="C362" s="1">
        <v>41953</v>
      </c>
      <c r="D362" s="4">
        <v>0</v>
      </c>
      <c r="E362">
        <v>174.2</v>
      </c>
      <c r="F362">
        <v>22171580</v>
      </c>
    </row>
    <row r="363" spans="1:6" x14ac:dyDescent="0.45">
      <c r="A363" t="s">
        <v>49</v>
      </c>
      <c r="B363" t="s">
        <v>59</v>
      </c>
      <c r="C363" s="1">
        <v>41960</v>
      </c>
      <c r="D363" s="4">
        <v>0</v>
      </c>
      <c r="E363">
        <v>129.55000000000001</v>
      </c>
      <c r="F363">
        <v>99336450</v>
      </c>
    </row>
    <row r="364" spans="1:6" x14ac:dyDescent="0.45">
      <c r="A364" t="s">
        <v>49</v>
      </c>
      <c r="B364" t="s">
        <v>59</v>
      </c>
      <c r="C364" s="1">
        <v>41967</v>
      </c>
      <c r="D364" s="4">
        <v>0</v>
      </c>
      <c r="E364">
        <v>132.80000000000001</v>
      </c>
      <c r="F364">
        <v>36758950</v>
      </c>
    </row>
    <row r="365" spans="1:6" x14ac:dyDescent="0.45">
      <c r="A365" t="s">
        <v>49</v>
      </c>
      <c r="B365" t="s">
        <v>59</v>
      </c>
      <c r="C365" s="1">
        <v>41974</v>
      </c>
      <c r="D365" s="4">
        <v>0</v>
      </c>
      <c r="E365">
        <v>134</v>
      </c>
      <c r="F365">
        <v>20934160</v>
      </c>
    </row>
    <row r="366" spans="1:6" x14ac:dyDescent="0.45">
      <c r="A366" t="s">
        <v>49</v>
      </c>
      <c r="B366" t="s">
        <v>59</v>
      </c>
      <c r="C366" s="1">
        <v>41981</v>
      </c>
      <c r="D366" s="4">
        <v>0</v>
      </c>
      <c r="E366">
        <v>116.7</v>
      </c>
      <c r="F366">
        <v>24384040</v>
      </c>
    </row>
    <row r="367" spans="1:6" x14ac:dyDescent="0.45">
      <c r="A367" t="s">
        <v>49</v>
      </c>
      <c r="B367" t="s">
        <v>59</v>
      </c>
      <c r="C367" s="1">
        <v>41988</v>
      </c>
      <c r="D367" s="4">
        <v>0</v>
      </c>
      <c r="E367">
        <v>136.30000000000001</v>
      </c>
      <c r="F367">
        <v>36389070</v>
      </c>
    </row>
    <row r="368" spans="1:6" x14ac:dyDescent="0.45">
      <c r="A368" t="s">
        <v>49</v>
      </c>
      <c r="B368" t="s">
        <v>59</v>
      </c>
      <c r="C368" s="1">
        <v>41995</v>
      </c>
      <c r="D368" s="4">
        <v>0</v>
      </c>
      <c r="E368">
        <v>133.25</v>
      </c>
      <c r="F368">
        <v>10564830</v>
      </c>
    </row>
    <row r="369" spans="1:6" x14ac:dyDescent="0.45">
      <c r="A369" t="s">
        <v>49</v>
      </c>
      <c r="B369" t="s">
        <v>59</v>
      </c>
      <c r="C369" s="1">
        <v>42002</v>
      </c>
      <c r="D369" s="4">
        <v>0</v>
      </c>
      <c r="E369">
        <v>128.4</v>
      </c>
      <c r="F369">
        <v>4723790</v>
      </c>
    </row>
    <row r="370" spans="1:6" x14ac:dyDescent="0.45">
      <c r="A370" t="s">
        <v>49</v>
      </c>
      <c r="B370" t="s">
        <v>59</v>
      </c>
      <c r="C370" s="1">
        <v>42009</v>
      </c>
      <c r="D370" s="4">
        <v>0</v>
      </c>
      <c r="E370">
        <v>135.75</v>
      </c>
      <c r="F370">
        <v>8481330</v>
      </c>
    </row>
    <row r="371" spans="1:6" x14ac:dyDescent="0.45">
      <c r="A371" t="s">
        <v>49</v>
      </c>
      <c r="B371" t="s">
        <v>59</v>
      </c>
      <c r="C371" s="1">
        <v>42016</v>
      </c>
      <c r="D371" s="4">
        <v>0</v>
      </c>
      <c r="E371">
        <v>136</v>
      </c>
      <c r="F371">
        <v>11048240</v>
      </c>
    </row>
    <row r="372" spans="1:6" x14ac:dyDescent="0.45">
      <c r="A372" t="s">
        <v>49</v>
      </c>
      <c r="B372" t="s">
        <v>59</v>
      </c>
      <c r="C372" s="1">
        <v>42023</v>
      </c>
      <c r="D372" s="4">
        <v>0</v>
      </c>
      <c r="E372">
        <v>156</v>
      </c>
      <c r="F372">
        <v>20804230</v>
      </c>
    </row>
    <row r="373" spans="1:6" x14ac:dyDescent="0.45">
      <c r="A373" t="s">
        <v>49</v>
      </c>
      <c r="B373" t="s">
        <v>59</v>
      </c>
      <c r="C373" s="1">
        <v>42030</v>
      </c>
      <c r="D373" s="4">
        <v>0</v>
      </c>
      <c r="E373">
        <v>174.7</v>
      </c>
      <c r="F373">
        <v>40493520</v>
      </c>
    </row>
    <row r="374" spans="1:6" x14ac:dyDescent="0.45">
      <c r="A374" t="s">
        <v>49</v>
      </c>
      <c r="B374" t="s">
        <v>59</v>
      </c>
      <c r="C374" s="1">
        <v>42037</v>
      </c>
      <c r="D374" s="4">
        <v>0</v>
      </c>
      <c r="E374">
        <v>173.05</v>
      </c>
      <c r="F374">
        <v>22236570</v>
      </c>
    </row>
    <row r="375" spans="1:6" x14ac:dyDescent="0.45">
      <c r="A375" t="s">
        <v>49</v>
      </c>
      <c r="B375" t="s">
        <v>59</v>
      </c>
      <c r="C375" s="1">
        <v>42044</v>
      </c>
      <c r="D375" s="4">
        <v>0</v>
      </c>
      <c r="E375">
        <v>185.7</v>
      </c>
      <c r="F375">
        <v>17928940</v>
      </c>
    </row>
    <row r="376" spans="1:6" x14ac:dyDescent="0.45">
      <c r="A376" t="s">
        <v>49</v>
      </c>
      <c r="B376" t="s">
        <v>59</v>
      </c>
      <c r="C376" s="1">
        <v>42051</v>
      </c>
      <c r="D376" s="4">
        <v>0</v>
      </c>
      <c r="E376">
        <v>177.8</v>
      </c>
      <c r="F376">
        <v>14844870</v>
      </c>
    </row>
    <row r="377" spans="1:6" x14ac:dyDescent="0.45">
      <c r="A377" t="s">
        <v>49</v>
      </c>
      <c r="B377" t="s">
        <v>59</v>
      </c>
      <c r="C377" s="1">
        <v>42058</v>
      </c>
      <c r="D377" s="4">
        <v>0</v>
      </c>
      <c r="E377">
        <v>169.75</v>
      </c>
      <c r="F377">
        <v>9624110</v>
      </c>
    </row>
    <row r="378" spans="1:6" x14ac:dyDescent="0.45">
      <c r="A378" t="s">
        <v>49</v>
      </c>
      <c r="B378" t="s">
        <v>59</v>
      </c>
      <c r="C378" s="1">
        <v>42065</v>
      </c>
      <c r="D378" s="4">
        <v>0</v>
      </c>
      <c r="E378">
        <v>180.55</v>
      </c>
      <c r="F378">
        <v>18402460</v>
      </c>
    </row>
    <row r="379" spans="1:6" x14ac:dyDescent="0.45">
      <c r="A379" t="s">
        <v>49</v>
      </c>
      <c r="B379" t="s">
        <v>59</v>
      </c>
      <c r="C379" s="1">
        <v>42072</v>
      </c>
      <c r="D379" s="4">
        <v>0</v>
      </c>
      <c r="E379">
        <v>161.19999999999999</v>
      </c>
      <c r="F379">
        <v>13568140</v>
      </c>
    </row>
    <row r="380" spans="1:6" x14ac:dyDescent="0.45">
      <c r="A380" t="s">
        <v>49</v>
      </c>
      <c r="B380" t="s">
        <v>59</v>
      </c>
      <c r="C380" s="1">
        <v>42079</v>
      </c>
      <c r="D380" s="4">
        <v>0</v>
      </c>
      <c r="E380">
        <v>158</v>
      </c>
      <c r="F380">
        <v>13473440</v>
      </c>
    </row>
    <row r="381" spans="1:6" x14ac:dyDescent="0.45">
      <c r="A381" t="s">
        <v>49</v>
      </c>
      <c r="B381" t="s">
        <v>59</v>
      </c>
      <c r="C381" s="1">
        <v>42086</v>
      </c>
      <c r="D381" s="4">
        <v>0</v>
      </c>
      <c r="E381">
        <v>146.05000000000001</v>
      </c>
      <c r="F381">
        <v>8780040</v>
      </c>
    </row>
    <row r="382" spans="1:6" x14ac:dyDescent="0.45">
      <c r="A382" t="s">
        <v>49</v>
      </c>
      <c r="B382" t="s">
        <v>59</v>
      </c>
      <c r="C382" s="1">
        <v>42093</v>
      </c>
      <c r="D382" s="4">
        <v>0</v>
      </c>
      <c r="E382">
        <v>161.69999999999999</v>
      </c>
      <c r="F382">
        <v>9504550</v>
      </c>
    </row>
    <row r="383" spans="1:6" x14ac:dyDescent="0.45">
      <c r="A383" t="s">
        <v>49</v>
      </c>
      <c r="B383" t="s">
        <v>59</v>
      </c>
      <c r="C383" s="1">
        <v>42100</v>
      </c>
      <c r="D383" s="4">
        <v>0</v>
      </c>
      <c r="E383">
        <v>162</v>
      </c>
      <c r="F383">
        <v>10226890</v>
      </c>
    </row>
    <row r="384" spans="1:6" x14ac:dyDescent="0.45">
      <c r="A384" t="s">
        <v>49</v>
      </c>
      <c r="B384" t="s">
        <v>59</v>
      </c>
      <c r="C384" s="1">
        <v>42107</v>
      </c>
      <c r="D384" s="4">
        <v>0</v>
      </c>
      <c r="E384">
        <v>154.5</v>
      </c>
      <c r="F384">
        <v>14668220</v>
      </c>
    </row>
    <row r="385" spans="1:6" x14ac:dyDescent="0.45">
      <c r="A385" t="s">
        <v>49</v>
      </c>
      <c r="B385" t="s">
        <v>59</v>
      </c>
      <c r="C385" s="1">
        <v>42114</v>
      </c>
      <c r="D385" s="4">
        <v>0</v>
      </c>
      <c r="E385">
        <v>154.5</v>
      </c>
      <c r="F385">
        <v>18809350</v>
      </c>
    </row>
    <row r="386" spans="1:6" x14ac:dyDescent="0.45">
      <c r="A386" t="s">
        <v>49</v>
      </c>
      <c r="B386" t="s">
        <v>59</v>
      </c>
      <c r="C386" s="1">
        <v>42121</v>
      </c>
      <c r="D386" s="4">
        <v>0</v>
      </c>
      <c r="E386">
        <v>151.05000000000001</v>
      </c>
      <c r="F386">
        <v>8547680</v>
      </c>
    </row>
    <row r="387" spans="1:6" x14ac:dyDescent="0.45">
      <c r="A387" t="s">
        <v>49</v>
      </c>
      <c r="B387" t="s">
        <v>59</v>
      </c>
      <c r="C387" s="1">
        <v>42128</v>
      </c>
      <c r="D387" s="4">
        <v>0</v>
      </c>
      <c r="E387">
        <v>154.15</v>
      </c>
      <c r="F387">
        <v>8331510</v>
      </c>
    </row>
    <row r="388" spans="1:6" x14ac:dyDescent="0.45">
      <c r="A388" t="s">
        <v>49</v>
      </c>
      <c r="B388" t="s">
        <v>59</v>
      </c>
      <c r="C388" s="1">
        <v>42135</v>
      </c>
      <c r="D388" s="4">
        <v>0</v>
      </c>
      <c r="E388">
        <v>156.9</v>
      </c>
      <c r="F388">
        <v>8473570</v>
      </c>
    </row>
    <row r="389" spans="1:6" x14ac:dyDescent="0.45">
      <c r="A389" t="s">
        <v>49</v>
      </c>
      <c r="B389" t="s">
        <v>59</v>
      </c>
      <c r="C389" s="1">
        <v>42142</v>
      </c>
      <c r="D389" s="4">
        <v>0</v>
      </c>
      <c r="E389">
        <v>155.4</v>
      </c>
      <c r="F389">
        <v>12906520</v>
      </c>
    </row>
    <row r="390" spans="1:6" x14ac:dyDescent="0.45">
      <c r="A390" t="s">
        <v>49</v>
      </c>
      <c r="B390" t="s">
        <v>59</v>
      </c>
      <c r="C390" s="1">
        <v>42149</v>
      </c>
      <c r="D390" s="4">
        <v>0</v>
      </c>
      <c r="E390">
        <v>140.4</v>
      </c>
      <c r="F390">
        <v>49164470</v>
      </c>
    </row>
    <row r="391" spans="1:6" x14ac:dyDescent="0.45">
      <c r="A391" t="s">
        <v>49</v>
      </c>
      <c r="B391" t="s">
        <v>59</v>
      </c>
      <c r="C391" s="1">
        <v>42156</v>
      </c>
      <c r="D391" s="4">
        <v>0</v>
      </c>
      <c r="E391">
        <v>150.6</v>
      </c>
      <c r="F391">
        <v>34680350</v>
      </c>
    </row>
    <row r="392" spans="1:6" x14ac:dyDescent="0.45">
      <c r="A392" t="s">
        <v>49</v>
      </c>
      <c r="B392" t="s">
        <v>59</v>
      </c>
      <c r="C392" s="1">
        <v>42163</v>
      </c>
      <c r="D392" s="4">
        <v>0</v>
      </c>
      <c r="E392">
        <v>150.30000000000001</v>
      </c>
      <c r="F392">
        <v>9855280</v>
      </c>
    </row>
    <row r="393" spans="1:6" x14ac:dyDescent="0.45">
      <c r="A393" t="s">
        <v>49</v>
      </c>
      <c r="B393" t="s">
        <v>59</v>
      </c>
      <c r="C393" s="1">
        <v>42170</v>
      </c>
      <c r="D393" s="4">
        <v>0</v>
      </c>
      <c r="E393">
        <v>149.4</v>
      </c>
      <c r="F393">
        <v>13040410</v>
      </c>
    </row>
    <row r="394" spans="1:6" x14ac:dyDescent="0.45">
      <c r="A394" t="s">
        <v>49</v>
      </c>
      <c r="B394" t="s">
        <v>59</v>
      </c>
      <c r="C394" s="1">
        <v>42177</v>
      </c>
      <c r="D394" s="4">
        <v>0</v>
      </c>
      <c r="E394">
        <v>144.35</v>
      </c>
      <c r="F394">
        <v>19723430</v>
      </c>
    </row>
    <row r="395" spans="1:6" x14ac:dyDescent="0.45">
      <c r="A395" t="s">
        <v>49</v>
      </c>
      <c r="B395" t="s">
        <v>59</v>
      </c>
      <c r="C395" s="1">
        <v>42184</v>
      </c>
      <c r="D395" s="4">
        <v>0</v>
      </c>
      <c r="E395">
        <v>146.05000000000001</v>
      </c>
      <c r="F395">
        <v>9096280</v>
      </c>
    </row>
    <row r="396" spans="1:6" x14ac:dyDescent="0.45">
      <c r="A396" t="s">
        <v>49</v>
      </c>
      <c r="B396" t="s">
        <v>59</v>
      </c>
      <c r="C396" s="1">
        <v>42191</v>
      </c>
      <c r="D396" s="4">
        <v>0</v>
      </c>
      <c r="E396">
        <v>145.85</v>
      </c>
      <c r="F396">
        <v>11867470</v>
      </c>
    </row>
    <row r="397" spans="1:6" x14ac:dyDescent="0.45">
      <c r="A397" t="s">
        <v>49</v>
      </c>
      <c r="B397" t="s">
        <v>59</v>
      </c>
      <c r="C397" s="1">
        <v>42198</v>
      </c>
      <c r="D397" s="4">
        <v>0</v>
      </c>
      <c r="E397">
        <v>153.6</v>
      </c>
      <c r="F397">
        <v>9006330</v>
      </c>
    </row>
    <row r="398" spans="1:6" x14ac:dyDescent="0.45">
      <c r="A398" t="s">
        <v>49</v>
      </c>
      <c r="B398" t="s">
        <v>59</v>
      </c>
      <c r="C398" s="1">
        <v>42205</v>
      </c>
      <c r="D398" s="4">
        <v>0</v>
      </c>
      <c r="E398">
        <v>146.55000000000001</v>
      </c>
      <c r="F398">
        <v>7621940</v>
      </c>
    </row>
    <row r="399" spans="1:6" x14ac:dyDescent="0.45">
      <c r="A399" t="s">
        <v>49</v>
      </c>
      <c r="B399" t="s">
        <v>59</v>
      </c>
      <c r="C399" s="1">
        <v>42212</v>
      </c>
      <c r="D399" s="4">
        <v>0</v>
      </c>
      <c r="E399">
        <v>162.30000000000001</v>
      </c>
      <c r="F399">
        <v>9862420</v>
      </c>
    </row>
    <row r="400" spans="1:6" x14ac:dyDescent="0.45">
      <c r="A400" t="s">
        <v>49</v>
      </c>
      <c r="B400" t="s">
        <v>59</v>
      </c>
      <c r="C400" s="1">
        <v>42219</v>
      </c>
      <c r="D400" s="4">
        <v>0</v>
      </c>
      <c r="E400">
        <v>178.7</v>
      </c>
      <c r="F400">
        <v>19309650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"/>
  <sheetViews>
    <sheetView workbookViewId="0">
      <selection activeCell="J21" sqref="J21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50</v>
      </c>
      <c r="B2" t="s">
        <v>59</v>
      </c>
      <c r="C2" s="1">
        <v>39643</v>
      </c>
      <c r="D2" s="4">
        <v>0</v>
      </c>
      <c r="E2">
        <v>0.35499999999999998</v>
      </c>
      <c r="F2">
        <v>672132800</v>
      </c>
    </row>
    <row r="3" spans="1:6" x14ac:dyDescent="0.45">
      <c r="A3" t="s">
        <v>50</v>
      </c>
      <c r="B3" t="s">
        <v>59</v>
      </c>
      <c r="C3" s="1">
        <v>39650</v>
      </c>
      <c r="D3" s="4">
        <v>0</v>
      </c>
      <c r="E3">
        <v>0.28799999999999998</v>
      </c>
      <c r="F3">
        <v>492668200</v>
      </c>
    </row>
    <row r="4" spans="1:6" x14ac:dyDescent="0.45">
      <c r="A4" t="s">
        <v>50</v>
      </c>
      <c r="B4" t="s">
        <v>59</v>
      </c>
      <c r="C4" s="1">
        <v>39657</v>
      </c>
      <c r="D4" s="4">
        <v>0</v>
      </c>
      <c r="E4">
        <v>0.33200000000000002</v>
      </c>
      <c r="F4">
        <v>1190432700</v>
      </c>
    </row>
    <row r="5" spans="1:6" x14ac:dyDescent="0.45">
      <c r="A5" t="s">
        <v>50</v>
      </c>
      <c r="B5" t="s">
        <v>59</v>
      </c>
      <c r="C5" s="1">
        <v>39664</v>
      </c>
      <c r="D5" s="4">
        <v>0</v>
      </c>
      <c r="E5">
        <v>0.32300000000000001</v>
      </c>
      <c r="F5">
        <v>1093099600</v>
      </c>
    </row>
    <row r="6" spans="1:6" x14ac:dyDescent="0.45">
      <c r="A6" t="s">
        <v>50</v>
      </c>
      <c r="B6" t="s">
        <v>59</v>
      </c>
      <c r="C6" s="1">
        <v>39671</v>
      </c>
      <c r="D6" s="4">
        <v>0</v>
      </c>
      <c r="E6">
        <v>0.374</v>
      </c>
      <c r="F6">
        <v>2704643400</v>
      </c>
    </row>
    <row r="7" spans="1:6" x14ac:dyDescent="0.45">
      <c r="A7" t="s">
        <v>50</v>
      </c>
      <c r="B7" t="s">
        <v>59</v>
      </c>
      <c r="C7" s="1">
        <v>39678</v>
      </c>
      <c r="D7" s="4">
        <v>0</v>
      </c>
      <c r="E7">
        <v>0.33500000000000002</v>
      </c>
      <c r="F7">
        <v>798474800</v>
      </c>
    </row>
    <row r="8" spans="1:6" x14ac:dyDescent="0.45">
      <c r="A8" t="s">
        <v>50</v>
      </c>
      <c r="B8" t="s">
        <v>59</v>
      </c>
      <c r="C8" s="1">
        <v>39685</v>
      </c>
      <c r="D8" s="4">
        <v>0</v>
      </c>
      <c r="E8">
        <v>0.33</v>
      </c>
      <c r="F8">
        <v>1039468300</v>
      </c>
    </row>
    <row r="9" spans="1:6" x14ac:dyDescent="0.45">
      <c r="A9" t="s">
        <v>50</v>
      </c>
      <c r="B9" t="s">
        <v>59</v>
      </c>
      <c r="C9" s="1">
        <v>39692</v>
      </c>
      <c r="D9" s="4">
        <v>0</v>
      </c>
      <c r="E9">
        <v>0.30499999999999999</v>
      </c>
      <c r="F9">
        <v>923589100</v>
      </c>
    </row>
    <row r="10" spans="1:6" x14ac:dyDescent="0.45">
      <c r="A10" t="s">
        <v>50</v>
      </c>
      <c r="B10" t="s">
        <v>59</v>
      </c>
      <c r="C10" s="1">
        <v>39699</v>
      </c>
      <c r="D10" s="4">
        <v>0</v>
      </c>
      <c r="E10">
        <v>0.22900000000000001</v>
      </c>
      <c r="F10">
        <v>1355981400</v>
      </c>
    </row>
    <row r="11" spans="1:6" x14ac:dyDescent="0.45">
      <c r="A11" t="s">
        <v>50</v>
      </c>
      <c r="B11" t="s">
        <v>59</v>
      </c>
      <c r="C11" s="1">
        <v>39706</v>
      </c>
      <c r="D11" s="4">
        <v>0</v>
      </c>
      <c r="E11">
        <v>0.17499999999999999</v>
      </c>
      <c r="F11">
        <v>1700797500</v>
      </c>
    </row>
    <row r="12" spans="1:6" x14ac:dyDescent="0.45">
      <c r="A12" t="s">
        <v>50</v>
      </c>
      <c r="B12" t="s">
        <v>59</v>
      </c>
      <c r="C12" s="1">
        <v>39713</v>
      </c>
      <c r="D12" s="4">
        <v>0</v>
      </c>
      <c r="E12">
        <v>0.17699999999999999</v>
      </c>
      <c r="F12">
        <v>1932592800</v>
      </c>
    </row>
    <row r="13" spans="1:6" x14ac:dyDescent="0.45">
      <c r="A13" t="s">
        <v>50</v>
      </c>
      <c r="B13" t="s">
        <v>59</v>
      </c>
      <c r="C13" s="1">
        <v>39720</v>
      </c>
      <c r="D13" s="4">
        <v>0</v>
      </c>
      <c r="E13">
        <v>0.14399999999999999</v>
      </c>
      <c r="F13">
        <v>2294260800</v>
      </c>
    </row>
    <row r="14" spans="1:6" x14ac:dyDescent="0.45">
      <c r="A14" t="s">
        <v>50</v>
      </c>
      <c r="B14" t="s">
        <v>59</v>
      </c>
      <c r="C14" s="1">
        <v>39727</v>
      </c>
      <c r="D14" s="4">
        <v>0</v>
      </c>
      <c r="E14">
        <v>9.0999999999999998E-2</v>
      </c>
      <c r="F14">
        <v>1030741800</v>
      </c>
    </row>
    <row r="15" spans="1:6" x14ac:dyDescent="0.45">
      <c r="A15" t="s">
        <v>50</v>
      </c>
      <c r="B15" t="s">
        <v>59</v>
      </c>
      <c r="C15" s="1">
        <v>39734</v>
      </c>
      <c r="D15" s="4">
        <v>0</v>
      </c>
      <c r="E15">
        <v>7.6999999999999999E-2</v>
      </c>
      <c r="F15">
        <v>1068882900</v>
      </c>
    </row>
    <row r="16" spans="1:6" x14ac:dyDescent="0.45">
      <c r="A16" t="s">
        <v>50</v>
      </c>
      <c r="B16" t="s">
        <v>59</v>
      </c>
      <c r="C16" s="1">
        <v>39741</v>
      </c>
      <c r="D16" s="4">
        <v>0</v>
      </c>
      <c r="E16">
        <v>5.3999999999999999E-2</v>
      </c>
      <c r="F16">
        <v>982582000</v>
      </c>
    </row>
    <row r="17" spans="1:6" x14ac:dyDescent="0.45">
      <c r="A17" t="s">
        <v>50</v>
      </c>
      <c r="B17" t="s">
        <v>59</v>
      </c>
      <c r="C17" s="1">
        <v>39748</v>
      </c>
      <c r="D17" s="4">
        <v>0</v>
      </c>
      <c r="E17">
        <v>9.6000000000000002E-2</v>
      </c>
      <c r="F17">
        <v>4804879300</v>
      </c>
    </row>
    <row r="18" spans="1:6" x14ac:dyDescent="0.45">
      <c r="A18" t="s">
        <v>50</v>
      </c>
      <c r="B18" t="s">
        <v>59</v>
      </c>
      <c r="C18" s="1">
        <v>39755</v>
      </c>
      <c r="D18" s="4">
        <v>0</v>
      </c>
      <c r="E18">
        <v>0.13200000000000001</v>
      </c>
      <c r="F18">
        <v>4241562900</v>
      </c>
    </row>
    <row r="19" spans="1:6" x14ac:dyDescent="0.45">
      <c r="A19" t="s">
        <v>50</v>
      </c>
      <c r="B19" t="s">
        <v>59</v>
      </c>
      <c r="C19" s="1">
        <v>39762</v>
      </c>
      <c r="D19" s="4">
        <v>0</v>
      </c>
      <c r="E19">
        <v>0.123</v>
      </c>
      <c r="F19">
        <v>2937556800</v>
      </c>
    </row>
    <row r="20" spans="1:6" x14ac:dyDescent="0.45">
      <c r="A20" t="s">
        <v>50</v>
      </c>
      <c r="B20" t="s">
        <v>59</v>
      </c>
      <c r="C20" s="1">
        <v>39769</v>
      </c>
      <c r="D20" s="4">
        <v>0</v>
      </c>
      <c r="E20">
        <v>9.2999999999999999E-2</v>
      </c>
      <c r="F20">
        <v>3024341000</v>
      </c>
    </row>
    <row r="21" spans="1:6" x14ac:dyDescent="0.45">
      <c r="A21" t="s">
        <v>50</v>
      </c>
      <c r="B21" t="s">
        <v>59</v>
      </c>
      <c r="C21" s="1">
        <v>39776</v>
      </c>
      <c r="D21" s="4">
        <v>0</v>
      </c>
      <c r="E21">
        <v>0.16200000000000001</v>
      </c>
      <c r="F21">
        <v>7292866600</v>
      </c>
    </row>
    <row r="22" spans="1:6" x14ac:dyDescent="0.45">
      <c r="A22" t="s">
        <v>50</v>
      </c>
      <c r="B22" t="s">
        <v>59</v>
      </c>
      <c r="C22" s="1">
        <v>39783</v>
      </c>
      <c r="D22" s="4">
        <v>0</v>
      </c>
      <c r="E22">
        <v>0.127</v>
      </c>
      <c r="F22">
        <v>2707216200</v>
      </c>
    </row>
    <row r="23" spans="1:6" x14ac:dyDescent="0.45">
      <c r="A23" t="s">
        <v>50</v>
      </c>
      <c r="B23" t="s">
        <v>59</v>
      </c>
      <c r="C23" s="1">
        <v>39790</v>
      </c>
      <c r="D23" s="4">
        <v>0</v>
      </c>
      <c r="E23">
        <v>0.114</v>
      </c>
      <c r="F23">
        <v>2194360200</v>
      </c>
    </row>
    <row r="24" spans="1:6" x14ac:dyDescent="0.45">
      <c r="A24" t="s">
        <v>50</v>
      </c>
      <c r="B24" t="s">
        <v>59</v>
      </c>
      <c r="C24" s="1">
        <v>39797</v>
      </c>
      <c r="D24" s="4">
        <v>0</v>
      </c>
      <c r="E24">
        <v>0.159</v>
      </c>
      <c r="F24">
        <v>7450463200</v>
      </c>
    </row>
    <row r="25" spans="1:6" x14ac:dyDescent="0.45">
      <c r="A25" t="s">
        <v>50</v>
      </c>
      <c r="B25" t="s">
        <v>59</v>
      </c>
      <c r="C25" s="1">
        <v>39804</v>
      </c>
      <c r="D25" s="4">
        <v>0</v>
      </c>
      <c r="E25">
        <v>0.124</v>
      </c>
      <c r="F25">
        <v>3985293500</v>
      </c>
    </row>
    <row r="26" spans="1:6" x14ac:dyDescent="0.45">
      <c r="A26" t="s">
        <v>50</v>
      </c>
      <c r="B26" t="s">
        <v>59</v>
      </c>
      <c r="C26" s="1">
        <v>39811</v>
      </c>
      <c r="D26" s="4">
        <v>0</v>
      </c>
      <c r="E26">
        <v>0.123</v>
      </c>
      <c r="F26">
        <v>779843700</v>
      </c>
    </row>
    <row r="27" spans="1:6" x14ac:dyDescent="0.45">
      <c r="A27" t="s">
        <v>50</v>
      </c>
      <c r="B27" t="s">
        <v>59</v>
      </c>
      <c r="C27" s="1">
        <v>39818</v>
      </c>
      <c r="D27" s="4">
        <v>0</v>
      </c>
      <c r="E27">
        <v>0.128</v>
      </c>
      <c r="F27">
        <v>149313200</v>
      </c>
    </row>
    <row r="28" spans="1:6" x14ac:dyDescent="0.45">
      <c r="A28" t="s">
        <v>50</v>
      </c>
      <c r="B28" t="s">
        <v>59</v>
      </c>
      <c r="C28" s="1">
        <v>39825</v>
      </c>
      <c r="D28" s="4">
        <v>0</v>
      </c>
      <c r="E28">
        <v>0.109</v>
      </c>
      <c r="F28">
        <v>2966755800</v>
      </c>
    </row>
    <row r="29" spans="1:6" x14ac:dyDescent="0.45">
      <c r="A29" t="s">
        <v>50</v>
      </c>
      <c r="B29" t="s">
        <v>59</v>
      </c>
      <c r="C29" s="1">
        <v>39832</v>
      </c>
      <c r="D29" s="4">
        <v>0</v>
      </c>
      <c r="E29">
        <v>7.9000000000000001E-2</v>
      </c>
      <c r="F29">
        <v>4133885200</v>
      </c>
    </row>
    <row r="30" spans="1:6" x14ac:dyDescent="0.45">
      <c r="A30" t="s">
        <v>50</v>
      </c>
      <c r="B30" t="s">
        <v>59</v>
      </c>
      <c r="C30" s="1">
        <v>39839</v>
      </c>
      <c r="D30" s="4">
        <v>0</v>
      </c>
      <c r="E30">
        <v>8.5000000000000006E-2</v>
      </c>
      <c r="F30">
        <v>5911106200</v>
      </c>
    </row>
    <row r="31" spans="1:6" x14ac:dyDescent="0.45">
      <c r="A31" t="s">
        <v>50</v>
      </c>
      <c r="B31" t="s">
        <v>59</v>
      </c>
      <c r="C31" s="1">
        <v>39846</v>
      </c>
      <c r="D31" s="4">
        <v>0</v>
      </c>
      <c r="E31">
        <v>8.7999999999999995E-2</v>
      </c>
      <c r="F31">
        <v>2150337100</v>
      </c>
    </row>
    <row r="32" spans="1:6" x14ac:dyDescent="0.45">
      <c r="A32" t="s">
        <v>50</v>
      </c>
      <c r="B32" t="s">
        <v>59</v>
      </c>
      <c r="C32" s="1">
        <v>39853</v>
      </c>
      <c r="D32" s="4">
        <v>0</v>
      </c>
      <c r="E32">
        <v>0.122</v>
      </c>
      <c r="F32">
        <v>13993517000</v>
      </c>
    </row>
    <row r="33" spans="1:6" x14ac:dyDescent="0.45">
      <c r="A33" t="s">
        <v>50</v>
      </c>
      <c r="B33" t="s">
        <v>59</v>
      </c>
      <c r="C33" s="1">
        <v>39860</v>
      </c>
      <c r="D33" s="4">
        <v>0</v>
      </c>
      <c r="E33">
        <v>0.1</v>
      </c>
      <c r="F33">
        <v>7197792300</v>
      </c>
    </row>
    <row r="34" spans="1:6" x14ac:dyDescent="0.45">
      <c r="A34" t="s">
        <v>50</v>
      </c>
      <c r="B34" t="s">
        <v>59</v>
      </c>
      <c r="C34" s="1">
        <v>39867</v>
      </c>
      <c r="D34" s="4">
        <v>0</v>
      </c>
      <c r="E34">
        <v>0.13400000000000001</v>
      </c>
      <c r="F34">
        <v>10964007000</v>
      </c>
    </row>
    <row r="35" spans="1:6" x14ac:dyDescent="0.45">
      <c r="A35" t="s">
        <v>50</v>
      </c>
      <c r="B35" t="s">
        <v>59</v>
      </c>
      <c r="C35" s="1">
        <v>39874</v>
      </c>
      <c r="D35" s="4">
        <v>0</v>
      </c>
      <c r="E35">
        <v>0.129</v>
      </c>
      <c r="F35">
        <v>6365384000</v>
      </c>
    </row>
    <row r="36" spans="1:6" x14ac:dyDescent="0.45">
      <c r="A36" t="s">
        <v>50</v>
      </c>
      <c r="B36" t="s">
        <v>59</v>
      </c>
      <c r="C36" s="1">
        <v>39881</v>
      </c>
      <c r="D36" s="4">
        <v>0</v>
      </c>
      <c r="E36">
        <v>0.13100000000000001</v>
      </c>
      <c r="F36">
        <v>5958014200</v>
      </c>
    </row>
    <row r="37" spans="1:6" x14ac:dyDescent="0.45">
      <c r="A37" t="s">
        <v>50</v>
      </c>
      <c r="B37" t="s">
        <v>59</v>
      </c>
      <c r="C37" s="1">
        <v>39888</v>
      </c>
      <c r="D37" s="4">
        <v>0</v>
      </c>
      <c r="E37">
        <v>0.129</v>
      </c>
      <c r="F37">
        <v>4192022000</v>
      </c>
    </row>
    <row r="38" spans="1:6" x14ac:dyDescent="0.45">
      <c r="A38" t="s">
        <v>50</v>
      </c>
      <c r="B38" t="s">
        <v>59</v>
      </c>
      <c r="C38" s="1">
        <v>39895</v>
      </c>
      <c r="D38" s="4">
        <v>0</v>
      </c>
      <c r="E38">
        <v>0.14299999999999999</v>
      </c>
      <c r="F38">
        <v>14328242300</v>
      </c>
    </row>
    <row r="39" spans="1:6" x14ac:dyDescent="0.45">
      <c r="A39" t="s">
        <v>50</v>
      </c>
      <c r="B39" t="s">
        <v>59</v>
      </c>
      <c r="C39" s="1">
        <v>39902</v>
      </c>
      <c r="D39" s="4">
        <v>0</v>
      </c>
      <c r="E39">
        <v>0.17</v>
      </c>
      <c r="F39">
        <v>14920608500</v>
      </c>
    </row>
    <row r="40" spans="1:6" x14ac:dyDescent="0.45">
      <c r="A40" t="s">
        <v>50</v>
      </c>
      <c r="B40" t="s">
        <v>59</v>
      </c>
      <c r="C40" s="1">
        <v>39909</v>
      </c>
      <c r="D40" s="4">
        <v>0</v>
      </c>
      <c r="E40">
        <v>0.17100000000000001</v>
      </c>
      <c r="F40">
        <v>10316385100</v>
      </c>
    </row>
    <row r="41" spans="1:6" x14ac:dyDescent="0.45">
      <c r="A41" t="s">
        <v>50</v>
      </c>
      <c r="B41" t="s">
        <v>59</v>
      </c>
      <c r="C41" s="1">
        <v>39916</v>
      </c>
      <c r="D41" s="4">
        <v>0</v>
      </c>
      <c r="E41">
        <v>0.218</v>
      </c>
      <c r="F41">
        <v>22290239700</v>
      </c>
    </row>
    <row r="42" spans="1:6" x14ac:dyDescent="0.45">
      <c r="A42" t="s">
        <v>50</v>
      </c>
      <c r="B42" t="s">
        <v>59</v>
      </c>
      <c r="C42" s="1">
        <v>39923</v>
      </c>
      <c r="D42" s="4">
        <v>0</v>
      </c>
      <c r="E42">
        <v>0.214</v>
      </c>
      <c r="F42">
        <v>12132901400</v>
      </c>
    </row>
    <row r="43" spans="1:6" x14ac:dyDescent="0.45">
      <c r="A43" t="s">
        <v>50</v>
      </c>
      <c r="B43" t="s">
        <v>59</v>
      </c>
      <c r="C43" s="1">
        <v>39930</v>
      </c>
      <c r="D43" s="4">
        <v>0</v>
      </c>
      <c r="E43">
        <v>0.221</v>
      </c>
      <c r="F43">
        <v>5366936800</v>
      </c>
    </row>
    <row r="44" spans="1:6" x14ac:dyDescent="0.45">
      <c r="A44" t="s">
        <v>50</v>
      </c>
      <c r="B44" t="s">
        <v>59</v>
      </c>
      <c r="C44" s="1">
        <v>39937</v>
      </c>
      <c r="D44" s="4">
        <v>0</v>
      </c>
      <c r="E44">
        <v>0.21099999999999999</v>
      </c>
      <c r="F44">
        <v>8754879900</v>
      </c>
    </row>
    <row r="45" spans="1:6" x14ac:dyDescent="0.45">
      <c r="A45" t="s">
        <v>50</v>
      </c>
      <c r="B45" t="s">
        <v>59</v>
      </c>
      <c r="C45" s="1">
        <v>39944</v>
      </c>
      <c r="D45" s="4">
        <v>0</v>
      </c>
      <c r="E45">
        <v>0.215</v>
      </c>
      <c r="F45">
        <v>5385923900</v>
      </c>
    </row>
    <row r="46" spans="1:6" x14ac:dyDescent="0.45">
      <c r="A46" t="s">
        <v>50</v>
      </c>
      <c r="B46" t="s">
        <v>59</v>
      </c>
      <c r="C46" s="1">
        <v>39951</v>
      </c>
      <c r="D46" s="4">
        <v>0</v>
      </c>
      <c r="E46">
        <v>0.22700000000000001</v>
      </c>
      <c r="F46">
        <v>14808863500</v>
      </c>
    </row>
    <row r="47" spans="1:6" x14ac:dyDescent="0.45">
      <c r="A47" t="s">
        <v>50</v>
      </c>
      <c r="B47" t="s">
        <v>59</v>
      </c>
      <c r="C47" s="1">
        <v>39958</v>
      </c>
      <c r="D47" s="4">
        <v>0</v>
      </c>
      <c r="E47">
        <v>0.28000000000000003</v>
      </c>
      <c r="F47">
        <v>11299801300</v>
      </c>
    </row>
    <row r="48" spans="1:6" x14ac:dyDescent="0.45">
      <c r="A48" t="s">
        <v>50</v>
      </c>
      <c r="B48" t="s">
        <v>59</v>
      </c>
      <c r="C48" s="1">
        <v>39965</v>
      </c>
      <c r="D48" s="4">
        <v>0</v>
      </c>
      <c r="E48">
        <v>0.28599999999999998</v>
      </c>
      <c r="F48">
        <v>10510978600</v>
      </c>
    </row>
    <row r="49" spans="1:6" x14ac:dyDescent="0.45">
      <c r="A49" t="s">
        <v>50</v>
      </c>
      <c r="B49" t="s">
        <v>59</v>
      </c>
      <c r="C49" s="1">
        <v>39972</v>
      </c>
      <c r="D49" s="4">
        <v>0</v>
      </c>
      <c r="E49">
        <v>0.28599999999999998</v>
      </c>
      <c r="F49">
        <v>9140318400</v>
      </c>
    </row>
    <row r="50" spans="1:6" x14ac:dyDescent="0.45">
      <c r="A50" t="s">
        <v>50</v>
      </c>
      <c r="B50" t="s">
        <v>59</v>
      </c>
      <c r="C50" s="1">
        <v>39979</v>
      </c>
      <c r="D50" s="4">
        <v>0</v>
      </c>
      <c r="E50">
        <v>0.28999999999999998</v>
      </c>
      <c r="F50">
        <v>9318445800</v>
      </c>
    </row>
    <row r="51" spans="1:6" x14ac:dyDescent="0.45">
      <c r="A51" t="s">
        <v>50</v>
      </c>
      <c r="B51" t="s">
        <v>59</v>
      </c>
      <c r="C51" s="1">
        <v>39986</v>
      </c>
      <c r="D51" s="4">
        <v>0</v>
      </c>
      <c r="E51">
        <v>0.26</v>
      </c>
      <c r="F51">
        <v>8435563700</v>
      </c>
    </row>
    <row r="52" spans="1:6" x14ac:dyDescent="0.45">
      <c r="A52" t="s">
        <v>50</v>
      </c>
      <c r="B52" t="s">
        <v>59</v>
      </c>
      <c r="C52" s="1">
        <v>39993</v>
      </c>
      <c r="D52" s="4">
        <v>0</v>
      </c>
      <c r="E52">
        <v>0.25700000000000001</v>
      </c>
      <c r="F52">
        <v>4727101300</v>
      </c>
    </row>
    <row r="53" spans="1:6" x14ac:dyDescent="0.45">
      <c r="A53" t="s">
        <v>50</v>
      </c>
      <c r="B53" t="s">
        <v>59</v>
      </c>
      <c r="C53" s="1">
        <v>40000</v>
      </c>
      <c r="D53" s="4">
        <v>0</v>
      </c>
      <c r="E53">
        <v>0.20399999999999999</v>
      </c>
      <c r="F53">
        <v>3643612400</v>
      </c>
    </row>
    <row r="54" spans="1:6" x14ac:dyDescent="0.45">
      <c r="A54" t="s">
        <v>50</v>
      </c>
      <c r="B54" t="s">
        <v>59</v>
      </c>
      <c r="C54" s="1">
        <v>40007</v>
      </c>
      <c r="D54" s="4">
        <v>0</v>
      </c>
      <c r="E54">
        <v>0.21299999999999999</v>
      </c>
      <c r="F54">
        <v>4839135300</v>
      </c>
    </row>
    <row r="55" spans="1:6" x14ac:dyDescent="0.45">
      <c r="A55" t="s">
        <v>50</v>
      </c>
      <c r="B55" t="s">
        <v>59</v>
      </c>
      <c r="C55" s="1">
        <v>40014</v>
      </c>
      <c r="D55" s="4">
        <v>0</v>
      </c>
      <c r="E55">
        <v>0.23400000000000001</v>
      </c>
      <c r="F55">
        <v>7738303900</v>
      </c>
    </row>
    <row r="56" spans="1:6" x14ac:dyDescent="0.45">
      <c r="A56" t="s">
        <v>50</v>
      </c>
      <c r="B56" t="s">
        <v>59</v>
      </c>
      <c r="C56" s="1">
        <v>40021</v>
      </c>
      <c r="D56" s="4">
        <v>0</v>
      </c>
      <c r="E56">
        <v>0.22600000000000001</v>
      </c>
      <c r="F56">
        <v>6484757200</v>
      </c>
    </row>
    <row r="57" spans="1:6" x14ac:dyDescent="0.45">
      <c r="A57" t="s">
        <v>50</v>
      </c>
      <c r="B57" t="s">
        <v>59</v>
      </c>
      <c r="C57" s="1">
        <v>40028</v>
      </c>
      <c r="D57" s="4">
        <v>0</v>
      </c>
      <c r="E57">
        <v>0.25</v>
      </c>
      <c r="F57">
        <v>10067361300</v>
      </c>
    </row>
    <row r="58" spans="1:6" x14ac:dyDescent="0.45">
      <c r="A58" t="s">
        <v>50</v>
      </c>
      <c r="B58" t="s">
        <v>59</v>
      </c>
      <c r="C58" s="1">
        <v>40035</v>
      </c>
      <c r="D58" s="4">
        <v>0</v>
      </c>
      <c r="E58">
        <v>0.24</v>
      </c>
      <c r="F58">
        <v>5222305100</v>
      </c>
    </row>
    <row r="59" spans="1:6" x14ac:dyDescent="0.45">
      <c r="A59" t="s">
        <v>50</v>
      </c>
      <c r="B59" t="s">
        <v>59</v>
      </c>
      <c r="C59" s="1">
        <v>40042</v>
      </c>
      <c r="D59" s="4">
        <v>0</v>
      </c>
      <c r="E59">
        <v>0.24199999999999999</v>
      </c>
      <c r="F59">
        <v>3590515600</v>
      </c>
    </row>
    <row r="60" spans="1:6" x14ac:dyDescent="0.45">
      <c r="A60" t="s">
        <v>50</v>
      </c>
      <c r="B60" t="s">
        <v>59</v>
      </c>
      <c r="C60" s="1">
        <v>40049</v>
      </c>
      <c r="D60" s="4">
        <v>0</v>
      </c>
      <c r="E60">
        <v>0.26500000000000001</v>
      </c>
      <c r="F60">
        <v>9595191200</v>
      </c>
    </row>
    <row r="61" spans="1:6" x14ac:dyDescent="0.45">
      <c r="A61" t="s">
        <v>50</v>
      </c>
      <c r="B61" t="s">
        <v>59</v>
      </c>
      <c r="C61" s="1">
        <v>40056</v>
      </c>
      <c r="D61" s="4">
        <v>0</v>
      </c>
      <c r="E61">
        <v>0.26300000000000001</v>
      </c>
      <c r="F61">
        <v>10457295900</v>
      </c>
    </row>
    <row r="62" spans="1:6" x14ac:dyDescent="0.45">
      <c r="A62" t="s">
        <v>50</v>
      </c>
      <c r="B62" t="s">
        <v>59</v>
      </c>
      <c r="C62" s="1">
        <v>40063</v>
      </c>
      <c r="D62" s="4">
        <v>0</v>
      </c>
      <c r="E62">
        <v>0.27900000000000003</v>
      </c>
      <c r="F62">
        <v>8250929100</v>
      </c>
    </row>
    <row r="63" spans="1:6" x14ac:dyDescent="0.45">
      <c r="A63" t="s">
        <v>50</v>
      </c>
      <c r="B63" t="s">
        <v>59</v>
      </c>
      <c r="C63" s="1">
        <v>40070</v>
      </c>
      <c r="D63" s="4">
        <v>0</v>
      </c>
      <c r="E63">
        <v>0.317</v>
      </c>
      <c r="F63">
        <v>14591758500</v>
      </c>
    </row>
    <row r="64" spans="1:6" x14ac:dyDescent="0.45">
      <c r="A64" t="s">
        <v>50</v>
      </c>
      <c r="B64" t="s">
        <v>59</v>
      </c>
      <c r="C64" s="1">
        <v>40077</v>
      </c>
      <c r="D64" s="4">
        <v>0</v>
      </c>
      <c r="E64">
        <v>0.34899999999999998</v>
      </c>
      <c r="F64">
        <v>17271641100</v>
      </c>
    </row>
    <row r="65" spans="1:6" x14ac:dyDescent="0.45">
      <c r="A65" t="s">
        <v>50</v>
      </c>
      <c r="B65" t="s">
        <v>59</v>
      </c>
      <c r="C65" s="1">
        <v>40084</v>
      </c>
      <c r="D65" s="4">
        <v>0</v>
      </c>
      <c r="E65">
        <v>0.33500000000000002</v>
      </c>
      <c r="F65">
        <v>11526449600</v>
      </c>
    </row>
    <row r="66" spans="1:6" x14ac:dyDescent="0.45">
      <c r="A66" t="s">
        <v>50</v>
      </c>
      <c r="B66" t="s">
        <v>59</v>
      </c>
      <c r="C66" s="1">
        <v>40091</v>
      </c>
      <c r="D66" s="4">
        <v>0</v>
      </c>
      <c r="E66">
        <v>0.35199999999999998</v>
      </c>
      <c r="F66">
        <v>7081239100</v>
      </c>
    </row>
    <row r="67" spans="1:6" x14ac:dyDescent="0.45">
      <c r="A67" t="s">
        <v>50</v>
      </c>
      <c r="B67" t="s">
        <v>59</v>
      </c>
      <c r="C67" s="1">
        <v>40098</v>
      </c>
      <c r="D67" s="4">
        <v>0</v>
      </c>
      <c r="E67">
        <v>0.33600000000000002</v>
      </c>
      <c r="F67">
        <v>6251778500</v>
      </c>
    </row>
    <row r="68" spans="1:6" x14ac:dyDescent="0.45">
      <c r="A68" t="s">
        <v>50</v>
      </c>
      <c r="B68" t="s">
        <v>59</v>
      </c>
      <c r="C68" s="1">
        <v>40105</v>
      </c>
      <c r="D68" s="4">
        <v>0</v>
      </c>
      <c r="E68">
        <v>0.35199999999999998</v>
      </c>
      <c r="F68">
        <v>5332374800</v>
      </c>
    </row>
    <row r="69" spans="1:6" x14ac:dyDescent="0.45">
      <c r="A69" t="s">
        <v>50</v>
      </c>
      <c r="B69" t="s">
        <v>59</v>
      </c>
      <c r="C69" s="1">
        <v>40112</v>
      </c>
      <c r="D69" s="4">
        <v>0</v>
      </c>
      <c r="E69">
        <v>0.314</v>
      </c>
      <c r="F69">
        <v>10659608100</v>
      </c>
    </row>
    <row r="70" spans="1:6" x14ac:dyDescent="0.45">
      <c r="A70" t="s">
        <v>50</v>
      </c>
      <c r="B70" t="s">
        <v>59</v>
      </c>
      <c r="C70" s="1">
        <v>40119</v>
      </c>
      <c r="D70" s="4">
        <v>0</v>
      </c>
      <c r="E70">
        <v>0.30499999999999999</v>
      </c>
      <c r="F70">
        <v>8555934500</v>
      </c>
    </row>
    <row r="71" spans="1:6" x14ac:dyDescent="0.45">
      <c r="A71" t="s">
        <v>50</v>
      </c>
      <c r="B71" t="s">
        <v>59</v>
      </c>
      <c r="C71" s="1">
        <v>40126</v>
      </c>
      <c r="D71" s="4">
        <v>0</v>
      </c>
      <c r="E71">
        <v>0.375</v>
      </c>
      <c r="F71">
        <v>13461022700</v>
      </c>
    </row>
    <row r="72" spans="1:6" x14ac:dyDescent="0.45">
      <c r="A72" t="s">
        <v>50</v>
      </c>
      <c r="B72" t="s">
        <v>59</v>
      </c>
      <c r="C72" s="1">
        <v>40133</v>
      </c>
      <c r="D72" s="4">
        <v>0</v>
      </c>
      <c r="E72">
        <v>0.38400000000000001</v>
      </c>
      <c r="F72">
        <v>12077875500</v>
      </c>
    </row>
    <row r="73" spans="1:6" x14ac:dyDescent="0.45">
      <c r="A73" t="s">
        <v>50</v>
      </c>
      <c r="B73" t="s">
        <v>59</v>
      </c>
      <c r="C73" s="1">
        <v>40140</v>
      </c>
      <c r="D73" s="4">
        <v>0</v>
      </c>
      <c r="E73">
        <v>0.36399999999999999</v>
      </c>
      <c r="F73">
        <v>8794065900</v>
      </c>
    </row>
    <row r="74" spans="1:6" x14ac:dyDescent="0.45">
      <c r="A74" t="s">
        <v>50</v>
      </c>
      <c r="B74" t="s">
        <v>59</v>
      </c>
      <c r="C74" s="1">
        <v>40147</v>
      </c>
      <c r="D74" s="4">
        <v>0</v>
      </c>
      <c r="E74">
        <v>0.38200000000000001</v>
      </c>
      <c r="F74">
        <v>7475242100</v>
      </c>
    </row>
    <row r="75" spans="1:6" x14ac:dyDescent="0.45">
      <c r="A75" t="s">
        <v>50</v>
      </c>
      <c r="B75" t="s">
        <v>59</v>
      </c>
      <c r="C75" s="1">
        <v>40154</v>
      </c>
      <c r="D75" s="4">
        <v>0</v>
      </c>
      <c r="E75">
        <v>0.33900000000000002</v>
      </c>
      <c r="F75">
        <v>11220996700</v>
      </c>
    </row>
    <row r="76" spans="1:6" x14ac:dyDescent="0.45">
      <c r="A76" t="s">
        <v>50</v>
      </c>
      <c r="B76" t="s">
        <v>59</v>
      </c>
      <c r="C76" s="1">
        <v>40161</v>
      </c>
      <c r="D76" s="4">
        <v>0</v>
      </c>
      <c r="E76">
        <v>0.34899999999999998</v>
      </c>
      <c r="F76">
        <v>8165903800</v>
      </c>
    </row>
    <row r="77" spans="1:6" x14ac:dyDescent="0.45">
      <c r="A77" t="s">
        <v>50</v>
      </c>
      <c r="B77" t="s">
        <v>59</v>
      </c>
      <c r="C77" s="1">
        <v>40168</v>
      </c>
      <c r="D77" s="4">
        <v>0</v>
      </c>
      <c r="E77">
        <v>0.32700000000000001</v>
      </c>
      <c r="F77">
        <v>12155275100</v>
      </c>
    </row>
    <row r="78" spans="1:6" x14ac:dyDescent="0.45">
      <c r="A78" t="s">
        <v>50</v>
      </c>
      <c r="B78" t="s">
        <v>59</v>
      </c>
      <c r="C78" s="1">
        <v>40175</v>
      </c>
      <c r="D78" s="4">
        <v>0</v>
      </c>
      <c r="E78">
        <v>0.31900000000000001</v>
      </c>
      <c r="F78">
        <v>1854941100</v>
      </c>
    </row>
    <row r="79" spans="1:6" x14ac:dyDescent="0.45">
      <c r="A79" t="s">
        <v>50</v>
      </c>
      <c r="B79" t="s">
        <v>59</v>
      </c>
      <c r="C79" s="1">
        <v>40189</v>
      </c>
      <c r="D79" s="4">
        <v>0</v>
      </c>
      <c r="E79">
        <v>0.34200000000000003</v>
      </c>
      <c r="F79">
        <v>8868382600</v>
      </c>
    </row>
    <row r="80" spans="1:6" x14ac:dyDescent="0.45">
      <c r="A80" t="s">
        <v>50</v>
      </c>
      <c r="B80" t="s">
        <v>59</v>
      </c>
      <c r="C80" s="1">
        <v>40196</v>
      </c>
      <c r="D80" s="4">
        <v>0</v>
      </c>
      <c r="E80">
        <v>0.32600000000000001</v>
      </c>
      <c r="F80">
        <v>6892214900</v>
      </c>
    </row>
    <row r="81" spans="1:6" x14ac:dyDescent="0.45">
      <c r="A81" t="s">
        <v>50</v>
      </c>
      <c r="B81" t="s">
        <v>59</v>
      </c>
      <c r="C81" s="1">
        <v>40203</v>
      </c>
      <c r="D81" s="4">
        <v>0</v>
      </c>
      <c r="E81">
        <v>0.34100000000000003</v>
      </c>
      <c r="F81">
        <v>9819910700</v>
      </c>
    </row>
    <row r="82" spans="1:6" x14ac:dyDescent="0.45">
      <c r="A82" t="s">
        <v>50</v>
      </c>
      <c r="B82" t="s">
        <v>59</v>
      </c>
      <c r="C82" s="1">
        <v>40210</v>
      </c>
      <c r="D82" s="4">
        <v>0</v>
      </c>
      <c r="E82">
        <v>0.32100000000000001</v>
      </c>
      <c r="F82">
        <v>6815377300</v>
      </c>
    </row>
    <row r="83" spans="1:6" x14ac:dyDescent="0.45">
      <c r="A83" t="s">
        <v>50</v>
      </c>
      <c r="B83" t="s">
        <v>59</v>
      </c>
      <c r="C83" s="1">
        <v>40217</v>
      </c>
      <c r="D83" s="4">
        <v>0</v>
      </c>
      <c r="E83">
        <v>0.29099999999999998</v>
      </c>
      <c r="F83">
        <v>7297574700</v>
      </c>
    </row>
    <row r="84" spans="1:6" x14ac:dyDescent="0.45">
      <c r="A84" t="s">
        <v>50</v>
      </c>
      <c r="B84" t="s">
        <v>59</v>
      </c>
      <c r="C84" s="1">
        <v>40224</v>
      </c>
      <c r="D84" s="4">
        <v>0</v>
      </c>
      <c r="E84">
        <v>0.308</v>
      </c>
      <c r="F84">
        <v>10147053400</v>
      </c>
    </row>
    <row r="85" spans="1:6" x14ac:dyDescent="0.45">
      <c r="A85" t="s">
        <v>50</v>
      </c>
      <c r="B85" t="s">
        <v>59</v>
      </c>
      <c r="C85" s="1">
        <v>40231</v>
      </c>
      <c r="D85" s="4">
        <v>0</v>
      </c>
      <c r="E85">
        <v>0.30399999999999999</v>
      </c>
      <c r="F85">
        <v>3200314400</v>
      </c>
    </row>
    <row r="86" spans="1:6" x14ac:dyDescent="0.45">
      <c r="A86" t="s">
        <v>50</v>
      </c>
      <c r="B86" t="s">
        <v>59</v>
      </c>
      <c r="C86" s="1">
        <v>40238</v>
      </c>
      <c r="D86" s="4">
        <v>0</v>
      </c>
      <c r="E86">
        <v>0.317</v>
      </c>
      <c r="F86">
        <v>8702228000</v>
      </c>
    </row>
    <row r="87" spans="1:6" x14ac:dyDescent="0.45">
      <c r="A87" t="s">
        <v>50</v>
      </c>
      <c r="B87" t="s">
        <v>59</v>
      </c>
      <c r="C87" s="1">
        <v>40245</v>
      </c>
      <c r="D87" s="4">
        <v>0</v>
      </c>
      <c r="E87">
        <v>0.32200000000000001</v>
      </c>
      <c r="F87">
        <v>10645228600</v>
      </c>
    </row>
    <row r="88" spans="1:6" x14ac:dyDescent="0.45">
      <c r="A88" t="s">
        <v>50</v>
      </c>
      <c r="B88" t="s">
        <v>59</v>
      </c>
      <c r="C88" s="1">
        <v>40252</v>
      </c>
      <c r="D88" s="4">
        <v>0</v>
      </c>
      <c r="E88">
        <v>0.33800000000000002</v>
      </c>
      <c r="F88">
        <v>14582452700</v>
      </c>
    </row>
    <row r="89" spans="1:6" x14ac:dyDescent="0.45">
      <c r="A89" t="s">
        <v>50</v>
      </c>
      <c r="B89" t="s">
        <v>59</v>
      </c>
      <c r="C89" s="1">
        <v>40259</v>
      </c>
      <c r="D89" s="4">
        <v>0</v>
      </c>
      <c r="E89">
        <v>0.36499999999999999</v>
      </c>
      <c r="F89">
        <v>10389638900</v>
      </c>
    </row>
    <row r="90" spans="1:6" x14ac:dyDescent="0.45">
      <c r="A90" t="s">
        <v>50</v>
      </c>
      <c r="B90" t="s">
        <v>59</v>
      </c>
      <c r="C90" s="1">
        <v>40266</v>
      </c>
      <c r="D90" s="4">
        <v>0</v>
      </c>
      <c r="E90">
        <v>0.375</v>
      </c>
      <c r="F90">
        <v>8773317100</v>
      </c>
    </row>
    <row r="91" spans="1:6" x14ac:dyDescent="0.45">
      <c r="A91" t="s">
        <v>50</v>
      </c>
      <c r="B91" t="s">
        <v>59</v>
      </c>
      <c r="C91" s="1">
        <v>40273</v>
      </c>
      <c r="D91" s="4">
        <v>0</v>
      </c>
      <c r="E91">
        <v>0.374</v>
      </c>
      <c r="F91">
        <v>6882307700</v>
      </c>
    </row>
    <row r="92" spans="1:6" x14ac:dyDescent="0.45">
      <c r="A92" t="s">
        <v>50</v>
      </c>
      <c r="B92" t="s">
        <v>59</v>
      </c>
      <c r="C92" s="1">
        <v>40280</v>
      </c>
      <c r="D92" s="4">
        <v>0</v>
      </c>
      <c r="E92">
        <v>0.36599999999999999</v>
      </c>
      <c r="F92">
        <v>12037758700</v>
      </c>
    </row>
    <row r="93" spans="1:6" x14ac:dyDescent="0.45">
      <c r="A93" t="s">
        <v>50</v>
      </c>
      <c r="B93" t="s">
        <v>59</v>
      </c>
      <c r="C93" s="1">
        <v>40287</v>
      </c>
      <c r="D93" s="4">
        <v>0</v>
      </c>
      <c r="E93">
        <v>0.37</v>
      </c>
      <c r="F93">
        <v>7911966300</v>
      </c>
    </row>
    <row r="94" spans="1:6" x14ac:dyDescent="0.45">
      <c r="A94" t="s">
        <v>50</v>
      </c>
      <c r="B94" t="s">
        <v>59</v>
      </c>
      <c r="C94" s="1">
        <v>40294</v>
      </c>
      <c r="D94" s="4">
        <v>0</v>
      </c>
      <c r="E94">
        <v>0.36599999999999999</v>
      </c>
      <c r="F94">
        <v>5322906800</v>
      </c>
    </row>
    <row r="95" spans="1:6" x14ac:dyDescent="0.45">
      <c r="A95" t="s">
        <v>50</v>
      </c>
      <c r="B95" t="s">
        <v>59</v>
      </c>
      <c r="C95" s="1">
        <v>40301</v>
      </c>
      <c r="D95" s="4">
        <v>0</v>
      </c>
      <c r="E95">
        <v>0.31900000000000001</v>
      </c>
      <c r="F95">
        <v>5359842500</v>
      </c>
    </row>
    <row r="96" spans="1:6" x14ac:dyDescent="0.45">
      <c r="A96" t="s">
        <v>50</v>
      </c>
      <c r="B96" t="s">
        <v>59</v>
      </c>
      <c r="C96" s="1">
        <v>40308</v>
      </c>
      <c r="D96" s="4">
        <v>0</v>
      </c>
      <c r="E96">
        <v>0.32600000000000001</v>
      </c>
      <c r="F96">
        <v>6746126800</v>
      </c>
    </row>
    <row r="97" spans="1:6" x14ac:dyDescent="0.45">
      <c r="A97" t="s">
        <v>50</v>
      </c>
      <c r="B97" t="s">
        <v>59</v>
      </c>
      <c r="C97" s="1">
        <v>40315</v>
      </c>
      <c r="D97" s="4">
        <v>0</v>
      </c>
      <c r="E97">
        <v>0.314</v>
      </c>
      <c r="F97">
        <v>4915409900</v>
      </c>
    </row>
    <row r="98" spans="1:6" x14ac:dyDescent="0.45">
      <c r="A98" t="s">
        <v>50</v>
      </c>
      <c r="B98" t="s">
        <v>59</v>
      </c>
      <c r="C98" s="1">
        <v>40322</v>
      </c>
      <c r="D98" s="4">
        <v>0</v>
      </c>
      <c r="E98">
        <v>0.35</v>
      </c>
      <c r="F98">
        <v>8190815400</v>
      </c>
    </row>
    <row r="99" spans="1:6" x14ac:dyDescent="0.45">
      <c r="A99" t="s">
        <v>50</v>
      </c>
      <c r="B99" t="s">
        <v>59</v>
      </c>
      <c r="C99" s="1">
        <v>40329</v>
      </c>
      <c r="D99" s="4">
        <v>0</v>
      </c>
      <c r="E99">
        <v>0.32100000000000001</v>
      </c>
      <c r="F99">
        <v>8512396300</v>
      </c>
    </row>
    <row r="100" spans="1:6" x14ac:dyDescent="0.45">
      <c r="A100" t="s">
        <v>50</v>
      </c>
      <c r="B100" t="s">
        <v>59</v>
      </c>
      <c r="C100" s="1">
        <v>40336</v>
      </c>
      <c r="D100" s="4">
        <v>0</v>
      </c>
      <c r="E100">
        <v>0.307</v>
      </c>
      <c r="F100">
        <v>6567978000</v>
      </c>
    </row>
    <row r="101" spans="1:6" x14ac:dyDescent="0.45">
      <c r="A101" t="s">
        <v>50</v>
      </c>
      <c r="B101" t="s">
        <v>59</v>
      </c>
      <c r="C101" s="1">
        <v>40343</v>
      </c>
      <c r="D101" s="4">
        <v>0</v>
      </c>
      <c r="E101">
        <v>0.33400000000000002</v>
      </c>
      <c r="F101">
        <v>6814505600</v>
      </c>
    </row>
    <row r="102" spans="1:6" x14ac:dyDescent="0.45">
      <c r="A102" t="s">
        <v>50</v>
      </c>
      <c r="B102" t="s">
        <v>59</v>
      </c>
      <c r="C102" s="1">
        <v>40350</v>
      </c>
      <c r="D102" s="4">
        <v>0</v>
      </c>
      <c r="E102">
        <v>0.32800000000000001</v>
      </c>
      <c r="F102">
        <v>7490006700</v>
      </c>
    </row>
    <row r="103" spans="1:6" x14ac:dyDescent="0.45">
      <c r="A103" t="s">
        <v>50</v>
      </c>
      <c r="B103" t="s">
        <v>59</v>
      </c>
      <c r="C103" s="1">
        <v>40357</v>
      </c>
      <c r="D103" s="4">
        <v>0</v>
      </c>
      <c r="E103">
        <v>0.34300000000000003</v>
      </c>
      <c r="F103">
        <v>6388147000</v>
      </c>
    </row>
    <row r="104" spans="1:6" x14ac:dyDescent="0.45">
      <c r="A104" t="s">
        <v>50</v>
      </c>
      <c r="B104" t="s">
        <v>59</v>
      </c>
      <c r="C104" s="1">
        <v>40364</v>
      </c>
      <c r="D104" s="4">
        <v>0</v>
      </c>
      <c r="E104">
        <v>0.33600000000000002</v>
      </c>
      <c r="F104">
        <v>3074619300</v>
      </c>
    </row>
    <row r="105" spans="1:6" x14ac:dyDescent="0.45">
      <c r="A105" t="s">
        <v>50</v>
      </c>
      <c r="B105" t="s">
        <v>59</v>
      </c>
      <c r="C105" s="1">
        <v>40371</v>
      </c>
      <c r="D105" s="4">
        <v>0</v>
      </c>
      <c r="E105">
        <v>0.33500000000000002</v>
      </c>
      <c r="F105">
        <v>5906642600</v>
      </c>
    </row>
    <row r="106" spans="1:6" x14ac:dyDescent="0.45">
      <c r="A106" t="s">
        <v>50</v>
      </c>
      <c r="B106" t="s">
        <v>59</v>
      </c>
      <c r="C106" s="1">
        <v>40378</v>
      </c>
      <c r="D106" s="4">
        <v>0</v>
      </c>
      <c r="E106">
        <v>0.33400000000000002</v>
      </c>
      <c r="F106">
        <v>5118528400</v>
      </c>
    </row>
    <row r="107" spans="1:6" x14ac:dyDescent="0.45">
      <c r="A107" t="s">
        <v>50</v>
      </c>
      <c r="B107" t="s">
        <v>59</v>
      </c>
      <c r="C107" s="1">
        <v>40385</v>
      </c>
      <c r="D107" s="4">
        <v>0</v>
      </c>
      <c r="E107">
        <v>0.33600000000000002</v>
      </c>
      <c r="F107">
        <v>2882050900</v>
      </c>
    </row>
    <row r="108" spans="1:6" x14ac:dyDescent="0.45">
      <c r="A108" t="s">
        <v>50</v>
      </c>
      <c r="B108" t="s">
        <v>59</v>
      </c>
      <c r="C108" s="1">
        <v>40392</v>
      </c>
      <c r="D108" s="4">
        <v>0</v>
      </c>
      <c r="E108">
        <v>0.35399999999999998</v>
      </c>
      <c r="F108">
        <v>6485007800</v>
      </c>
    </row>
    <row r="109" spans="1:6" x14ac:dyDescent="0.45">
      <c r="A109" t="s">
        <v>50</v>
      </c>
      <c r="B109" t="s">
        <v>59</v>
      </c>
      <c r="C109" s="1">
        <v>40399</v>
      </c>
      <c r="D109" s="4">
        <v>0</v>
      </c>
      <c r="E109">
        <v>0.34100000000000003</v>
      </c>
      <c r="F109">
        <v>4042432500</v>
      </c>
    </row>
    <row r="110" spans="1:6" x14ac:dyDescent="0.45">
      <c r="A110" t="s">
        <v>50</v>
      </c>
      <c r="B110" t="s">
        <v>59</v>
      </c>
      <c r="C110" s="1">
        <v>40406</v>
      </c>
      <c r="D110" s="4">
        <v>0</v>
      </c>
      <c r="E110">
        <v>0.33800000000000002</v>
      </c>
      <c r="F110">
        <v>3441912500</v>
      </c>
    </row>
    <row r="111" spans="1:6" x14ac:dyDescent="0.45">
      <c r="A111" t="s">
        <v>50</v>
      </c>
      <c r="B111" t="s">
        <v>59</v>
      </c>
      <c r="C111" s="1">
        <v>40413</v>
      </c>
      <c r="D111" s="4">
        <v>0</v>
      </c>
      <c r="E111">
        <v>0.35499999999999998</v>
      </c>
      <c r="F111">
        <v>3729123700</v>
      </c>
    </row>
    <row r="112" spans="1:6" x14ac:dyDescent="0.45">
      <c r="A112" t="s">
        <v>50</v>
      </c>
      <c r="B112" t="s">
        <v>59</v>
      </c>
      <c r="C112" s="1">
        <v>40420</v>
      </c>
      <c r="D112" s="4">
        <v>0</v>
      </c>
      <c r="E112">
        <v>0.36499999999999999</v>
      </c>
      <c r="F112">
        <v>3736762200</v>
      </c>
    </row>
    <row r="113" spans="1:6" x14ac:dyDescent="0.45">
      <c r="A113" t="s">
        <v>50</v>
      </c>
      <c r="B113" t="s">
        <v>59</v>
      </c>
      <c r="C113" s="1">
        <v>40427</v>
      </c>
      <c r="D113" s="4">
        <v>0</v>
      </c>
      <c r="E113">
        <v>0.36199999999999999</v>
      </c>
      <c r="F113">
        <v>3602247500</v>
      </c>
    </row>
    <row r="114" spans="1:6" x14ac:dyDescent="0.45">
      <c r="A114" t="s">
        <v>50</v>
      </c>
      <c r="B114" t="s">
        <v>59</v>
      </c>
      <c r="C114" s="1">
        <v>40434</v>
      </c>
      <c r="D114" s="4">
        <v>0</v>
      </c>
      <c r="E114">
        <v>0.36299999999999999</v>
      </c>
      <c r="F114">
        <v>4562636200</v>
      </c>
    </row>
    <row r="115" spans="1:6" x14ac:dyDescent="0.45">
      <c r="A115" t="s">
        <v>50</v>
      </c>
      <c r="B115" t="s">
        <v>59</v>
      </c>
      <c r="C115" s="1">
        <v>40441</v>
      </c>
      <c r="D115" s="4">
        <v>0</v>
      </c>
      <c r="E115">
        <v>0.36</v>
      </c>
      <c r="F115">
        <v>2819906000</v>
      </c>
    </row>
    <row r="116" spans="1:6" x14ac:dyDescent="0.45">
      <c r="A116" t="s">
        <v>50</v>
      </c>
      <c r="B116" t="s">
        <v>59</v>
      </c>
      <c r="C116" s="1">
        <v>40448</v>
      </c>
      <c r="D116" s="4">
        <v>0</v>
      </c>
      <c r="E116">
        <v>0.36799999999999999</v>
      </c>
      <c r="F116">
        <v>3904550700</v>
      </c>
    </row>
    <row r="117" spans="1:6" x14ac:dyDescent="0.45">
      <c r="A117" t="s">
        <v>50</v>
      </c>
      <c r="B117" t="s">
        <v>59</v>
      </c>
      <c r="C117" s="1">
        <v>40455</v>
      </c>
      <c r="D117" s="4">
        <v>0</v>
      </c>
      <c r="E117">
        <v>0.36499999999999999</v>
      </c>
      <c r="F117">
        <v>3607580800</v>
      </c>
    </row>
    <row r="118" spans="1:6" x14ac:dyDescent="0.45">
      <c r="A118" t="s">
        <v>50</v>
      </c>
      <c r="B118" t="s">
        <v>59</v>
      </c>
      <c r="C118" s="1">
        <v>40462</v>
      </c>
      <c r="D118" s="4">
        <v>0</v>
      </c>
      <c r="E118">
        <v>0.36699999999999999</v>
      </c>
      <c r="F118">
        <v>2717586500</v>
      </c>
    </row>
    <row r="119" spans="1:6" x14ac:dyDescent="0.45">
      <c r="A119" t="s">
        <v>50</v>
      </c>
      <c r="B119" t="s">
        <v>59</v>
      </c>
      <c r="C119" s="1">
        <v>40469</v>
      </c>
      <c r="D119" s="4">
        <v>0</v>
      </c>
      <c r="E119">
        <v>0.375</v>
      </c>
      <c r="F119">
        <v>9153295300</v>
      </c>
    </row>
    <row r="120" spans="1:6" x14ac:dyDescent="0.45">
      <c r="A120" t="s">
        <v>50</v>
      </c>
      <c r="B120" t="s">
        <v>59</v>
      </c>
      <c r="C120" s="1">
        <v>40476</v>
      </c>
      <c r="D120" s="4">
        <v>0</v>
      </c>
      <c r="E120">
        <v>0.371</v>
      </c>
      <c r="F120">
        <v>4626217200</v>
      </c>
    </row>
    <row r="121" spans="1:6" x14ac:dyDescent="0.45">
      <c r="A121" t="s">
        <v>50</v>
      </c>
      <c r="B121" t="s">
        <v>59</v>
      </c>
      <c r="C121" s="1">
        <v>40483</v>
      </c>
      <c r="D121" s="4">
        <v>0</v>
      </c>
      <c r="E121">
        <v>0.36699999999999999</v>
      </c>
      <c r="F121">
        <v>1886984600</v>
      </c>
    </row>
    <row r="122" spans="1:6" x14ac:dyDescent="0.45">
      <c r="A122" t="s">
        <v>50</v>
      </c>
      <c r="B122" t="s">
        <v>59</v>
      </c>
      <c r="C122" s="1">
        <v>40490</v>
      </c>
      <c r="D122" s="4">
        <v>0</v>
      </c>
      <c r="E122">
        <v>0.36399999999999999</v>
      </c>
      <c r="F122">
        <v>3675030800</v>
      </c>
    </row>
    <row r="123" spans="1:6" x14ac:dyDescent="0.45">
      <c r="A123" t="s">
        <v>50</v>
      </c>
      <c r="B123" t="s">
        <v>59</v>
      </c>
      <c r="C123" s="1">
        <v>40497</v>
      </c>
      <c r="D123" s="4">
        <v>0</v>
      </c>
      <c r="E123">
        <v>0.36</v>
      </c>
      <c r="F123">
        <v>2865183600</v>
      </c>
    </row>
    <row r="124" spans="1:6" x14ac:dyDescent="0.45">
      <c r="A124" t="s">
        <v>50</v>
      </c>
      <c r="B124" t="s">
        <v>59</v>
      </c>
      <c r="C124" s="1">
        <v>40504</v>
      </c>
      <c r="D124" s="4">
        <v>0</v>
      </c>
      <c r="E124">
        <v>0.36299999999999999</v>
      </c>
      <c r="F124">
        <v>2702939300</v>
      </c>
    </row>
    <row r="125" spans="1:6" x14ac:dyDescent="0.45">
      <c r="A125" t="s">
        <v>50</v>
      </c>
      <c r="B125" t="s">
        <v>59</v>
      </c>
      <c r="C125" s="1">
        <v>40511</v>
      </c>
      <c r="D125" s="4">
        <v>0</v>
      </c>
      <c r="E125">
        <v>0.36899999999999999</v>
      </c>
      <c r="F125">
        <v>5240257900</v>
      </c>
    </row>
    <row r="126" spans="1:6" x14ac:dyDescent="0.45">
      <c r="A126" t="s">
        <v>50</v>
      </c>
      <c r="B126" t="s">
        <v>59</v>
      </c>
      <c r="C126" s="1">
        <v>40518</v>
      </c>
      <c r="D126" s="4">
        <v>0</v>
      </c>
      <c r="E126">
        <v>0.36099999999999999</v>
      </c>
      <c r="F126">
        <v>5277979800</v>
      </c>
    </row>
    <row r="127" spans="1:6" x14ac:dyDescent="0.45">
      <c r="A127" t="s">
        <v>50</v>
      </c>
      <c r="B127" t="s">
        <v>59</v>
      </c>
      <c r="C127" s="1">
        <v>40525</v>
      </c>
      <c r="D127" s="4">
        <v>0</v>
      </c>
      <c r="E127">
        <v>0.36199999999999999</v>
      </c>
      <c r="F127">
        <v>3412210900</v>
      </c>
    </row>
    <row r="128" spans="1:6" x14ac:dyDescent="0.45">
      <c r="A128" t="s">
        <v>50</v>
      </c>
      <c r="B128" t="s">
        <v>59</v>
      </c>
      <c r="C128" s="1">
        <v>40532</v>
      </c>
      <c r="D128" s="4">
        <v>0</v>
      </c>
      <c r="E128">
        <v>0.36199999999999999</v>
      </c>
      <c r="F128">
        <v>3332060900</v>
      </c>
    </row>
    <row r="129" spans="1:6" x14ac:dyDescent="0.45">
      <c r="A129" t="s">
        <v>50</v>
      </c>
      <c r="B129" t="s">
        <v>59</v>
      </c>
      <c r="C129" s="1">
        <v>40539</v>
      </c>
      <c r="D129" s="4">
        <v>0</v>
      </c>
      <c r="E129">
        <v>0.36899999999999999</v>
      </c>
      <c r="F129">
        <v>5307349100</v>
      </c>
    </row>
    <row r="130" spans="1:6" x14ac:dyDescent="0.45">
      <c r="A130" t="s">
        <v>50</v>
      </c>
      <c r="B130" t="s">
        <v>59</v>
      </c>
      <c r="C130" s="1">
        <v>40553</v>
      </c>
      <c r="D130" s="4">
        <v>0</v>
      </c>
      <c r="E130">
        <v>0.39900000000000002</v>
      </c>
      <c r="F130">
        <v>9120849200</v>
      </c>
    </row>
    <row r="131" spans="1:6" x14ac:dyDescent="0.45">
      <c r="A131" t="s">
        <v>50</v>
      </c>
      <c r="B131" t="s">
        <v>59</v>
      </c>
      <c r="C131" s="1">
        <v>40560</v>
      </c>
      <c r="D131" s="4">
        <v>0</v>
      </c>
      <c r="E131">
        <v>0.40100000000000002</v>
      </c>
      <c r="F131">
        <v>7644256100</v>
      </c>
    </row>
    <row r="132" spans="1:6" x14ac:dyDescent="0.45">
      <c r="A132" t="s">
        <v>50</v>
      </c>
      <c r="B132" t="s">
        <v>59</v>
      </c>
      <c r="C132" s="1">
        <v>40567</v>
      </c>
      <c r="D132" s="4">
        <v>0</v>
      </c>
      <c r="E132">
        <v>0.432</v>
      </c>
      <c r="F132">
        <v>24367274800</v>
      </c>
    </row>
    <row r="133" spans="1:6" x14ac:dyDescent="0.45">
      <c r="A133" t="s">
        <v>50</v>
      </c>
      <c r="B133" t="s">
        <v>59</v>
      </c>
      <c r="C133" s="1">
        <v>40574</v>
      </c>
      <c r="D133" s="4">
        <v>0</v>
      </c>
      <c r="E133">
        <v>0.434</v>
      </c>
      <c r="F133">
        <v>9661449200</v>
      </c>
    </row>
    <row r="134" spans="1:6" x14ac:dyDescent="0.45">
      <c r="A134" t="s">
        <v>50</v>
      </c>
      <c r="B134" t="s">
        <v>59</v>
      </c>
      <c r="C134" s="1">
        <v>40581</v>
      </c>
      <c r="D134" s="4">
        <v>0</v>
      </c>
      <c r="E134">
        <v>0.41099999999999998</v>
      </c>
      <c r="F134">
        <v>7205098700</v>
      </c>
    </row>
    <row r="135" spans="1:6" x14ac:dyDescent="0.45">
      <c r="A135" t="s">
        <v>50</v>
      </c>
      <c r="B135" t="s">
        <v>59</v>
      </c>
      <c r="C135" s="1">
        <v>40588</v>
      </c>
      <c r="D135" s="4">
        <v>0</v>
      </c>
      <c r="E135">
        <v>0.41499999999999998</v>
      </c>
      <c r="F135">
        <v>10729958600</v>
      </c>
    </row>
    <row r="136" spans="1:6" x14ac:dyDescent="0.45">
      <c r="A136" t="s">
        <v>50</v>
      </c>
      <c r="B136" t="s">
        <v>59</v>
      </c>
      <c r="C136" s="1">
        <v>40595</v>
      </c>
      <c r="D136" s="4">
        <v>0</v>
      </c>
      <c r="E136">
        <v>0.39800000000000002</v>
      </c>
      <c r="F136">
        <v>7582791100</v>
      </c>
    </row>
    <row r="137" spans="1:6" x14ac:dyDescent="0.45">
      <c r="A137" t="s">
        <v>50</v>
      </c>
      <c r="B137" t="s">
        <v>59</v>
      </c>
      <c r="C137" s="1">
        <v>40602</v>
      </c>
      <c r="D137" s="4">
        <v>0</v>
      </c>
      <c r="E137">
        <v>0.40895999999999999</v>
      </c>
      <c r="F137">
        <v>7627964300</v>
      </c>
    </row>
    <row r="138" spans="1:6" x14ac:dyDescent="0.45">
      <c r="A138" t="s">
        <v>50</v>
      </c>
      <c r="B138" t="s">
        <v>59</v>
      </c>
      <c r="C138" s="1">
        <v>40609</v>
      </c>
      <c r="D138" s="4">
        <v>0</v>
      </c>
      <c r="E138">
        <v>0.39145999999999997</v>
      </c>
      <c r="F138">
        <v>4378770000</v>
      </c>
    </row>
    <row r="139" spans="1:6" x14ac:dyDescent="0.45">
      <c r="A139" t="s">
        <v>50</v>
      </c>
      <c r="B139" t="s">
        <v>59</v>
      </c>
      <c r="C139" s="1">
        <v>40616</v>
      </c>
      <c r="D139" s="4">
        <v>0</v>
      </c>
      <c r="E139">
        <v>0.34899999999999998</v>
      </c>
      <c r="F139">
        <v>10759710000</v>
      </c>
    </row>
    <row r="140" spans="1:6" x14ac:dyDescent="0.45">
      <c r="A140" t="s">
        <v>50</v>
      </c>
      <c r="B140" t="s">
        <v>59</v>
      </c>
      <c r="C140" s="1">
        <v>40623</v>
      </c>
      <c r="D140" s="4">
        <v>0</v>
      </c>
      <c r="E140">
        <v>0.40399000000000002</v>
      </c>
      <c r="F140">
        <v>18388090000</v>
      </c>
    </row>
    <row r="141" spans="1:6" x14ac:dyDescent="0.45">
      <c r="A141" t="s">
        <v>50</v>
      </c>
      <c r="B141" t="s">
        <v>59</v>
      </c>
      <c r="C141" s="1">
        <v>40630</v>
      </c>
      <c r="D141" s="4">
        <v>0</v>
      </c>
      <c r="E141">
        <v>0.41198000000000001</v>
      </c>
      <c r="F141">
        <v>12806720000</v>
      </c>
    </row>
    <row r="142" spans="1:6" x14ac:dyDescent="0.45">
      <c r="A142" t="s">
        <v>50</v>
      </c>
      <c r="B142" t="s">
        <v>59</v>
      </c>
      <c r="C142" s="1">
        <v>40637</v>
      </c>
      <c r="D142" s="4">
        <v>0</v>
      </c>
      <c r="E142">
        <v>0.40026</v>
      </c>
      <c r="F142">
        <v>6060440000</v>
      </c>
    </row>
    <row r="143" spans="1:6" x14ac:dyDescent="0.45">
      <c r="A143" t="s">
        <v>50</v>
      </c>
      <c r="B143" t="s">
        <v>59</v>
      </c>
      <c r="C143" s="1">
        <v>40644</v>
      </c>
      <c r="D143" s="4">
        <v>0</v>
      </c>
      <c r="E143">
        <v>0.37662000000000001</v>
      </c>
      <c r="F143">
        <v>4848710000</v>
      </c>
    </row>
    <row r="144" spans="1:6" x14ac:dyDescent="0.45">
      <c r="A144" t="s">
        <v>50</v>
      </c>
      <c r="B144" t="s">
        <v>59</v>
      </c>
      <c r="C144" s="1">
        <v>40651</v>
      </c>
      <c r="D144" s="4">
        <v>0</v>
      </c>
      <c r="E144">
        <v>0.3826</v>
      </c>
      <c r="F144">
        <v>5607140000</v>
      </c>
    </row>
    <row r="145" spans="1:6" x14ac:dyDescent="0.45">
      <c r="A145" t="s">
        <v>50</v>
      </c>
      <c r="B145" t="s">
        <v>59</v>
      </c>
      <c r="C145" s="1">
        <v>40658</v>
      </c>
      <c r="D145" s="4">
        <v>0</v>
      </c>
      <c r="E145">
        <v>0.3619</v>
      </c>
      <c r="F145">
        <v>4994360000</v>
      </c>
    </row>
    <row r="146" spans="1:6" x14ac:dyDescent="0.45">
      <c r="A146" t="s">
        <v>50</v>
      </c>
      <c r="B146" t="s">
        <v>59</v>
      </c>
      <c r="C146" s="1">
        <v>40665</v>
      </c>
      <c r="D146" s="4">
        <v>0</v>
      </c>
      <c r="E146">
        <v>0.37102000000000002</v>
      </c>
      <c r="F146">
        <v>4946640000</v>
      </c>
    </row>
    <row r="147" spans="1:6" x14ac:dyDescent="0.45">
      <c r="A147" t="s">
        <v>50</v>
      </c>
      <c r="B147" t="s">
        <v>59</v>
      </c>
      <c r="C147" s="1">
        <v>40672</v>
      </c>
      <c r="D147" s="4">
        <v>0</v>
      </c>
      <c r="E147">
        <v>0.35399999999999998</v>
      </c>
      <c r="F147">
        <v>3969270000</v>
      </c>
    </row>
    <row r="148" spans="1:6" x14ac:dyDescent="0.45">
      <c r="A148" t="s">
        <v>50</v>
      </c>
      <c r="B148" t="s">
        <v>59</v>
      </c>
      <c r="C148" s="1">
        <v>40679</v>
      </c>
      <c r="D148" s="4">
        <v>0</v>
      </c>
      <c r="E148">
        <v>0.34599999999999997</v>
      </c>
      <c r="F148">
        <v>4128890000</v>
      </c>
    </row>
    <row r="149" spans="1:6" x14ac:dyDescent="0.45">
      <c r="A149" t="s">
        <v>50</v>
      </c>
      <c r="B149" t="s">
        <v>59</v>
      </c>
      <c r="C149" s="1">
        <v>40686</v>
      </c>
      <c r="D149" s="4">
        <v>0</v>
      </c>
      <c r="E149">
        <v>0.32995999999999998</v>
      </c>
      <c r="F149">
        <v>10080640000</v>
      </c>
    </row>
    <row r="150" spans="1:6" x14ac:dyDescent="0.45">
      <c r="A150" t="s">
        <v>50</v>
      </c>
      <c r="B150" t="s">
        <v>59</v>
      </c>
      <c r="C150" s="1">
        <v>40693</v>
      </c>
      <c r="D150" s="4">
        <v>0</v>
      </c>
      <c r="E150">
        <v>0.35066999999999998</v>
      </c>
      <c r="F150">
        <v>9196220000</v>
      </c>
    </row>
    <row r="151" spans="1:6" x14ac:dyDescent="0.45">
      <c r="A151" t="s">
        <v>50</v>
      </c>
      <c r="B151" t="s">
        <v>59</v>
      </c>
      <c r="C151" s="1">
        <v>40700</v>
      </c>
      <c r="D151" s="4">
        <v>0</v>
      </c>
      <c r="E151">
        <v>0.378</v>
      </c>
      <c r="F151">
        <v>4933320000</v>
      </c>
    </row>
    <row r="152" spans="1:6" x14ac:dyDescent="0.45">
      <c r="A152" t="s">
        <v>50</v>
      </c>
      <c r="B152" t="s">
        <v>59</v>
      </c>
      <c r="C152" s="1">
        <v>40707</v>
      </c>
      <c r="D152" s="4">
        <v>0</v>
      </c>
      <c r="E152">
        <v>0.38345000000000001</v>
      </c>
      <c r="F152">
        <v>6772140000</v>
      </c>
    </row>
    <row r="153" spans="1:6" x14ac:dyDescent="0.45">
      <c r="A153" t="s">
        <v>50</v>
      </c>
      <c r="B153" t="s">
        <v>59</v>
      </c>
      <c r="C153" s="1">
        <v>40714</v>
      </c>
      <c r="D153" s="4">
        <v>0</v>
      </c>
      <c r="E153">
        <v>0.37090000000000001</v>
      </c>
      <c r="F153">
        <v>3010930000</v>
      </c>
    </row>
    <row r="154" spans="1:6" x14ac:dyDescent="0.45">
      <c r="A154" t="s">
        <v>50</v>
      </c>
      <c r="B154" t="s">
        <v>59</v>
      </c>
      <c r="C154" s="1">
        <v>40721</v>
      </c>
      <c r="D154" s="4">
        <v>0</v>
      </c>
      <c r="E154">
        <v>0.38690000000000002</v>
      </c>
      <c r="F154">
        <v>5774090000</v>
      </c>
    </row>
    <row r="155" spans="1:6" x14ac:dyDescent="0.45">
      <c r="A155" t="s">
        <v>50</v>
      </c>
      <c r="B155" t="s">
        <v>59</v>
      </c>
      <c r="C155" s="1">
        <v>40728</v>
      </c>
      <c r="D155" s="4">
        <v>0</v>
      </c>
      <c r="E155">
        <v>0.39673999999999998</v>
      </c>
      <c r="F155">
        <v>6647180000</v>
      </c>
    </row>
    <row r="156" spans="1:6" x14ac:dyDescent="0.45">
      <c r="A156" t="s">
        <v>50</v>
      </c>
      <c r="B156" t="s">
        <v>59</v>
      </c>
      <c r="C156" s="1">
        <v>40735</v>
      </c>
      <c r="D156" s="4">
        <v>0</v>
      </c>
      <c r="E156">
        <v>0.39400000000000002</v>
      </c>
      <c r="F156">
        <v>3665890000</v>
      </c>
    </row>
    <row r="157" spans="1:6" x14ac:dyDescent="0.45">
      <c r="A157" t="s">
        <v>50</v>
      </c>
      <c r="B157" t="s">
        <v>59</v>
      </c>
      <c r="C157" s="1">
        <v>40742</v>
      </c>
      <c r="D157" s="4">
        <v>0</v>
      </c>
      <c r="E157">
        <v>0.38495000000000001</v>
      </c>
      <c r="F157">
        <v>4643520000</v>
      </c>
    </row>
    <row r="158" spans="1:6" x14ac:dyDescent="0.45">
      <c r="A158" t="s">
        <v>50</v>
      </c>
      <c r="B158" t="s">
        <v>59</v>
      </c>
      <c r="C158" s="1">
        <v>40749</v>
      </c>
      <c r="D158" s="4">
        <v>0</v>
      </c>
      <c r="E158">
        <v>0.37852999999999998</v>
      </c>
      <c r="F158">
        <v>4681750000</v>
      </c>
    </row>
    <row r="159" spans="1:6" x14ac:dyDescent="0.45">
      <c r="A159" t="s">
        <v>50</v>
      </c>
      <c r="B159" t="s">
        <v>59</v>
      </c>
      <c r="C159" s="1">
        <v>40756</v>
      </c>
      <c r="D159" s="4">
        <v>0</v>
      </c>
      <c r="E159">
        <v>0.34100999999999998</v>
      </c>
      <c r="F159">
        <v>6535040000</v>
      </c>
    </row>
    <row r="160" spans="1:6" x14ac:dyDescent="0.45">
      <c r="A160" t="s">
        <v>50</v>
      </c>
      <c r="B160" t="s">
        <v>59</v>
      </c>
      <c r="C160" s="1">
        <v>40763</v>
      </c>
      <c r="D160" s="4">
        <v>0</v>
      </c>
      <c r="E160">
        <v>0.28287000000000001</v>
      </c>
      <c r="F160">
        <v>18129010000</v>
      </c>
    </row>
    <row r="161" spans="1:6" x14ac:dyDescent="0.45">
      <c r="A161" t="s">
        <v>50</v>
      </c>
      <c r="B161" t="s">
        <v>59</v>
      </c>
      <c r="C161" s="1">
        <v>40770</v>
      </c>
      <c r="D161" s="4">
        <v>0</v>
      </c>
      <c r="E161">
        <v>0.2772</v>
      </c>
      <c r="F161">
        <v>16860070000</v>
      </c>
    </row>
    <row r="162" spans="1:6" x14ac:dyDescent="0.45">
      <c r="A162" t="s">
        <v>50</v>
      </c>
      <c r="B162" t="s">
        <v>59</v>
      </c>
      <c r="C162" s="1">
        <v>40777</v>
      </c>
      <c r="D162" s="4">
        <v>0</v>
      </c>
      <c r="E162">
        <v>0.26599</v>
      </c>
      <c r="F162">
        <v>12401920000</v>
      </c>
    </row>
    <row r="163" spans="1:6" x14ac:dyDescent="0.45">
      <c r="A163" t="s">
        <v>50</v>
      </c>
      <c r="B163" t="s">
        <v>59</v>
      </c>
      <c r="C163" s="1">
        <v>40784</v>
      </c>
      <c r="D163" s="4">
        <v>0</v>
      </c>
      <c r="E163">
        <v>0.28050000000000003</v>
      </c>
      <c r="F163">
        <v>14984000000</v>
      </c>
    </row>
    <row r="164" spans="1:6" x14ac:dyDescent="0.45">
      <c r="A164" t="s">
        <v>50</v>
      </c>
      <c r="B164" t="s">
        <v>59</v>
      </c>
      <c r="C164" s="1">
        <v>40791</v>
      </c>
      <c r="D164" s="4">
        <v>0</v>
      </c>
      <c r="E164">
        <v>0.27914</v>
      </c>
      <c r="F164">
        <v>9634640000</v>
      </c>
    </row>
    <row r="165" spans="1:6" x14ac:dyDescent="0.45">
      <c r="A165" t="s">
        <v>50</v>
      </c>
      <c r="B165" t="s">
        <v>59</v>
      </c>
      <c r="C165" s="1">
        <v>40798</v>
      </c>
      <c r="D165" s="4">
        <v>0</v>
      </c>
      <c r="E165">
        <v>0.26700000000000002</v>
      </c>
      <c r="F165">
        <v>16417130000</v>
      </c>
    </row>
    <row r="166" spans="1:6" x14ac:dyDescent="0.45">
      <c r="A166" t="s">
        <v>50</v>
      </c>
      <c r="B166" t="s">
        <v>59</v>
      </c>
      <c r="C166" s="1">
        <v>40805</v>
      </c>
      <c r="D166" s="4">
        <v>0</v>
      </c>
      <c r="E166">
        <v>0.22899</v>
      </c>
      <c r="F166">
        <v>19107040000</v>
      </c>
    </row>
    <row r="167" spans="1:6" x14ac:dyDescent="0.45">
      <c r="A167" t="s">
        <v>50</v>
      </c>
      <c r="B167" t="s">
        <v>59</v>
      </c>
      <c r="C167" s="1">
        <v>40812</v>
      </c>
      <c r="D167" s="4">
        <v>0</v>
      </c>
      <c r="E167">
        <v>0.24</v>
      </c>
      <c r="F167">
        <v>13332940000</v>
      </c>
    </row>
    <row r="168" spans="1:6" x14ac:dyDescent="0.45">
      <c r="A168" t="s">
        <v>50</v>
      </c>
      <c r="B168" t="s">
        <v>59</v>
      </c>
      <c r="C168" s="1">
        <v>40819</v>
      </c>
      <c r="D168" s="4">
        <v>0</v>
      </c>
      <c r="E168">
        <v>0.24199999999999999</v>
      </c>
      <c r="F168">
        <v>11533080000</v>
      </c>
    </row>
    <row r="169" spans="1:6" x14ac:dyDescent="0.45">
      <c r="A169" t="s">
        <v>50</v>
      </c>
      <c r="B169" t="s">
        <v>59</v>
      </c>
      <c r="C169" s="1">
        <v>40826</v>
      </c>
      <c r="D169" s="4">
        <v>0</v>
      </c>
      <c r="E169">
        <v>0.26979999999999998</v>
      </c>
      <c r="F169">
        <v>11595000000</v>
      </c>
    </row>
    <row r="170" spans="1:6" x14ac:dyDescent="0.45">
      <c r="A170" t="s">
        <v>50</v>
      </c>
      <c r="B170" t="s">
        <v>59</v>
      </c>
      <c r="C170" s="1">
        <v>40833</v>
      </c>
      <c r="D170" s="4">
        <v>0</v>
      </c>
      <c r="E170">
        <v>0.2707</v>
      </c>
      <c r="F170">
        <v>11714540000</v>
      </c>
    </row>
    <row r="171" spans="1:6" x14ac:dyDescent="0.45">
      <c r="A171" t="s">
        <v>50</v>
      </c>
      <c r="B171" t="s">
        <v>59</v>
      </c>
      <c r="C171" s="1">
        <v>40840</v>
      </c>
      <c r="D171" s="4">
        <v>0</v>
      </c>
      <c r="E171">
        <v>0.2848</v>
      </c>
      <c r="F171">
        <v>9626900000</v>
      </c>
    </row>
    <row r="172" spans="1:6" x14ac:dyDescent="0.45">
      <c r="A172" t="s">
        <v>50</v>
      </c>
      <c r="B172" t="s">
        <v>59</v>
      </c>
      <c r="C172" s="1">
        <v>40847</v>
      </c>
      <c r="D172" s="4">
        <v>0</v>
      </c>
      <c r="E172">
        <v>0.28470000000000001</v>
      </c>
      <c r="F172">
        <v>5472260000</v>
      </c>
    </row>
    <row r="173" spans="1:6" x14ac:dyDescent="0.45">
      <c r="A173" t="s">
        <v>50</v>
      </c>
      <c r="B173" t="s">
        <v>59</v>
      </c>
      <c r="C173" s="1">
        <v>40854</v>
      </c>
      <c r="D173" s="4">
        <v>0</v>
      </c>
      <c r="E173">
        <v>0.31759999999999999</v>
      </c>
      <c r="F173">
        <v>9948850000</v>
      </c>
    </row>
    <row r="174" spans="1:6" x14ac:dyDescent="0.45">
      <c r="A174" t="s">
        <v>50</v>
      </c>
      <c r="B174" t="s">
        <v>59</v>
      </c>
      <c r="C174" s="1">
        <v>40861</v>
      </c>
      <c r="D174" s="4">
        <v>0</v>
      </c>
      <c r="E174">
        <v>0.3125</v>
      </c>
      <c r="F174">
        <v>11862720000</v>
      </c>
    </row>
    <row r="175" spans="1:6" x14ac:dyDescent="0.45">
      <c r="A175" t="s">
        <v>50</v>
      </c>
      <c r="B175" t="s">
        <v>59</v>
      </c>
      <c r="C175" s="1">
        <v>40868</v>
      </c>
      <c r="D175" s="4">
        <v>0</v>
      </c>
      <c r="E175">
        <v>0.31587999999999999</v>
      </c>
      <c r="F175">
        <v>12117620000</v>
      </c>
    </row>
    <row r="176" spans="1:6" x14ac:dyDescent="0.45">
      <c r="A176" t="s">
        <v>50</v>
      </c>
      <c r="B176" t="s">
        <v>59</v>
      </c>
      <c r="C176" s="1">
        <v>40875</v>
      </c>
      <c r="D176" s="4">
        <v>0</v>
      </c>
      <c r="E176">
        <v>0.33992</v>
      </c>
      <c r="F176">
        <v>9554440000</v>
      </c>
    </row>
    <row r="177" spans="1:6" x14ac:dyDescent="0.45">
      <c r="A177" t="s">
        <v>50</v>
      </c>
      <c r="B177" t="s">
        <v>59</v>
      </c>
      <c r="C177" s="1">
        <v>40882</v>
      </c>
      <c r="D177" s="4">
        <v>0</v>
      </c>
      <c r="E177">
        <v>0.30570000000000003</v>
      </c>
      <c r="F177">
        <v>8744450000</v>
      </c>
    </row>
    <row r="178" spans="1:6" x14ac:dyDescent="0.45">
      <c r="A178" t="s">
        <v>50</v>
      </c>
      <c r="B178" t="s">
        <v>59</v>
      </c>
      <c r="C178" s="1">
        <v>40889</v>
      </c>
      <c r="D178" s="4">
        <v>0</v>
      </c>
      <c r="E178">
        <v>0.31169999999999998</v>
      </c>
      <c r="F178">
        <v>11503880000</v>
      </c>
    </row>
    <row r="179" spans="1:6" x14ac:dyDescent="0.45">
      <c r="A179" t="s">
        <v>50</v>
      </c>
      <c r="B179" t="s">
        <v>59</v>
      </c>
      <c r="C179" s="1">
        <v>40896</v>
      </c>
      <c r="D179" s="4">
        <v>0</v>
      </c>
      <c r="E179">
        <v>0.27651999999999999</v>
      </c>
      <c r="F179">
        <v>6872200000</v>
      </c>
    </row>
    <row r="180" spans="1:6" x14ac:dyDescent="0.45">
      <c r="A180" t="s">
        <v>50</v>
      </c>
      <c r="B180" t="s">
        <v>59</v>
      </c>
      <c r="C180" s="1">
        <v>40903</v>
      </c>
      <c r="D180" s="4">
        <v>0</v>
      </c>
      <c r="E180">
        <v>0.28110000000000002</v>
      </c>
      <c r="F180">
        <v>3233660000</v>
      </c>
    </row>
    <row r="181" spans="1:6" x14ac:dyDescent="0.45">
      <c r="A181" t="s">
        <v>50</v>
      </c>
      <c r="B181" t="s">
        <v>59</v>
      </c>
      <c r="C181" s="1">
        <v>40910</v>
      </c>
      <c r="D181" s="4">
        <v>0</v>
      </c>
      <c r="E181">
        <v>0.31159999999999999</v>
      </c>
      <c r="F181">
        <v>4029050000</v>
      </c>
    </row>
    <row r="182" spans="1:6" x14ac:dyDescent="0.45">
      <c r="A182" t="s">
        <v>50</v>
      </c>
      <c r="B182" t="s">
        <v>59</v>
      </c>
      <c r="C182" s="1">
        <v>40917</v>
      </c>
      <c r="D182" s="4">
        <v>0</v>
      </c>
      <c r="E182">
        <v>0.31469000000000003</v>
      </c>
      <c r="F182">
        <v>5175710000</v>
      </c>
    </row>
    <row r="183" spans="1:6" x14ac:dyDescent="0.45">
      <c r="A183" t="s">
        <v>50</v>
      </c>
      <c r="B183" t="s">
        <v>59</v>
      </c>
      <c r="C183" s="1">
        <v>40924</v>
      </c>
      <c r="D183" s="4">
        <v>0</v>
      </c>
      <c r="E183">
        <v>0.31836999999999999</v>
      </c>
      <c r="F183">
        <v>5538710000</v>
      </c>
    </row>
    <row r="184" spans="1:6" x14ac:dyDescent="0.45">
      <c r="A184" t="s">
        <v>50</v>
      </c>
      <c r="B184" t="s">
        <v>59</v>
      </c>
      <c r="C184" s="1">
        <v>40931</v>
      </c>
      <c r="D184" s="4">
        <v>0</v>
      </c>
      <c r="E184">
        <v>0.30697999999999998</v>
      </c>
      <c r="F184">
        <v>6849480000</v>
      </c>
    </row>
    <row r="185" spans="1:6" x14ac:dyDescent="0.45">
      <c r="A185" t="s">
        <v>50</v>
      </c>
      <c r="B185" t="s">
        <v>59</v>
      </c>
      <c r="C185" s="1">
        <v>40938</v>
      </c>
      <c r="D185" s="4">
        <v>0</v>
      </c>
      <c r="E185">
        <v>0.34789999999999999</v>
      </c>
      <c r="F185">
        <v>10730580000</v>
      </c>
    </row>
    <row r="186" spans="1:6" x14ac:dyDescent="0.45">
      <c r="A186" t="s">
        <v>50</v>
      </c>
      <c r="B186" t="s">
        <v>59</v>
      </c>
      <c r="C186" s="1">
        <v>40945</v>
      </c>
      <c r="D186" s="4">
        <v>0</v>
      </c>
      <c r="E186">
        <v>0.32779999999999998</v>
      </c>
      <c r="F186">
        <v>8723330000</v>
      </c>
    </row>
    <row r="187" spans="1:6" x14ac:dyDescent="0.45">
      <c r="A187" t="s">
        <v>50</v>
      </c>
      <c r="B187" t="s">
        <v>59</v>
      </c>
      <c r="C187" s="1">
        <v>40952</v>
      </c>
      <c r="D187" s="4">
        <v>0</v>
      </c>
      <c r="E187">
        <v>0.33563999999999999</v>
      </c>
      <c r="F187">
        <v>10139570000</v>
      </c>
    </row>
    <row r="188" spans="1:6" x14ac:dyDescent="0.45">
      <c r="A188" t="s">
        <v>50</v>
      </c>
      <c r="B188" t="s">
        <v>59</v>
      </c>
      <c r="C188" s="1">
        <v>40959</v>
      </c>
      <c r="D188" s="4">
        <v>0</v>
      </c>
      <c r="E188">
        <v>0.33334000000000003</v>
      </c>
      <c r="F188">
        <v>5618950000</v>
      </c>
    </row>
    <row r="189" spans="1:6" x14ac:dyDescent="0.45">
      <c r="A189" t="s">
        <v>50</v>
      </c>
      <c r="B189" t="s">
        <v>59</v>
      </c>
      <c r="C189" s="1">
        <v>40966</v>
      </c>
      <c r="D189" s="4">
        <v>0</v>
      </c>
      <c r="E189">
        <v>0.35880000000000001</v>
      </c>
      <c r="F189">
        <v>9750480000</v>
      </c>
    </row>
    <row r="190" spans="1:6" x14ac:dyDescent="0.45">
      <c r="A190" t="s">
        <v>50</v>
      </c>
      <c r="B190" t="s">
        <v>59</v>
      </c>
      <c r="C190" s="1">
        <v>40973</v>
      </c>
      <c r="D190" s="4">
        <v>0</v>
      </c>
      <c r="E190">
        <v>0.36247000000000001</v>
      </c>
      <c r="F190">
        <v>6528220000</v>
      </c>
    </row>
    <row r="191" spans="1:6" x14ac:dyDescent="0.45">
      <c r="A191" t="s">
        <v>50</v>
      </c>
      <c r="B191" t="s">
        <v>59</v>
      </c>
      <c r="C191" s="1">
        <v>40980</v>
      </c>
      <c r="D191" s="4">
        <v>0</v>
      </c>
      <c r="E191">
        <v>0.34275</v>
      </c>
      <c r="F191">
        <v>8440290000</v>
      </c>
    </row>
    <row r="192" spans="1:6" x14ac:dyDescent="0.45">
      <c r="A192" t="s">
        <v>50</v>
      </c>
      <c r="B192" t="s">
        <v>59</v>
      </c>
      <c r="C192" s="1">
        <v>40987</v>
      </c>
      <c r="D192" s="4">
        <v>0</v>
      </c>
      <c r="E192">
        <v>0.31850000000000001</v>
      </c>
      <c r="F192">
        <v>8957910000</v>
      </c>
    </row>
    <row r="193" spans="1:6" x14ac:dyDescent="0.45">
      <c r="A193" t="s">
        <v>50</v>
      </c>
      <c r="B193" t="s">
        <v>59</v>
      </c>
      <c r="C193" s="1">
        <v>40994</v>
      </c>
      <c r="D193" s="4">
        <v>0</v>
      </c>
      <c r="E193">
        <v>0.31309999999999999</v>
      </c>
      <c r="F193">
        <v>9630190000</v>
      </c>
    </row>
    <row r="194" spans="1:6" x14ac:dyDescent="0.45">
      <c r="A194" t="s">
        <v>50</v>
      </c>
      <c r="B194" t="s">
        <v>59</v>
      </c>
      <c r="C194" s="1">
        <v>41001</v>
      </c>
      <c r="D194" s="4">
        <v>0</v>
      </c>
      <c r="E194">
        <v>0.307</v>
      </c>
      <c r="F194">
        <v>6031790000</v>
      </c>
    </row>
    <row r="195" spans="1:6" x14ac:dyDescent="0.45">
      <c r="A195" t="s">
        <v>50</v>
      </c>
      <c r="B195" t="s">
        <v>59</v>
      </c>
      <c r="C195" s="1">
        <v>41008</v>
      </c>
      <c r="D195" s="4">
        <v>0</v>
      </c>
      <c r="E195">
        <v>0.30647000000000002</v>
      </c>
      <c r="F195">
        <v>4618020000</v>
      </c>
    </row>
    <row r="196" spans="1:6" x14ac:dyDescent="0.45">
      <c r="A196" t="s">
        <v>50</v>
      </c>
      <c r="B196" t="s">
        <v>59</v>
      </c>
      <c r="C196" s="1">
        <v>41015</v>
      </c>
      <c r="D196" s="4">
        <v>0</v>
      </c>
      <c r="E196">
        <v>0.29397000000000001</v>
      </c>
      <c r="F196">
        <v>6259210000</v>
      </c>
    </row>
    <row r="197" spans="1:6" x14ac:dyDescent="0.45">
      <c r="A197" t="s">
        <v>50</v>
      </c>
      <c r="B197" t="s">
        <v>59</v>
      </c>
      <c r="C197" s="1">
        <v>41022</v>
      </c>
      <c r="D197" s="4">
        <v>0</v>
      </c>
      <c r="E197">
        <v>0.26832</v>
      </c>
      <c r="F197">
        <v>8392330000</v>
      </c>
    </row>
    <row r="198" spans="1:6" x14ac:dyDescent="0.45">
      <c r="A198" t="s">
        <v>50</v>
      </c>
      <c r="B198" t="s">
        <v>59</v>
      </c>
      <c r="C198" s="1">
        <v>41029</v>
      </c>
      <c r="D198" s="4">
        <v>0</v>
      </c>
      <c r="E198">
        <v>0.25</v>
      </c>
      <c r="F198">
        <v>6011170000</v>
      </c>
    </row>
    <row r="199" spans="1:6" x14ac:dyDescent="0.45">
      <c r="A199" t="s">
        <v>50</v>
      </c>
      <c r="B199" t="s">
        <v>59</v>
      </c>
      <c r="C199" s="1">
        <v>41036</v>
      </c>
      <c r="D199" s="4">
        <v>0</v>
      </c>
      <c r="E199">
        <v>0.23033000000000001</v>
      </c>
      <c r="F199">
        <v>11579610000</v>
      </c>
    </row>
    <row r="200" spans="1:6" x14ac:dyDescent="0.45">
      <c r="A200" t="s">
        <v>50</v>
      </c>
      <c r="B200" t="s">
        <v>59</v>
      </c>
      <c r="C200" s="1">
        <v>41043</v>
      </c>
      <c r="D200" s="4">
        <v>0</v>
      </c>
      <c r="E200">
        <v>0.22900000000000001</v>
      </c>
      <c r="F200">
        <v>21093520000</v>
      </c>
    </row>
    <row r="201" spans="1:6" x14ac:dyDescent="0.45">
      <c r="A201" t="s">
        <v>50</v>
      </c>
      <c r="B201" t="s">
        <v>59</v>
      </c>
      <c r="C201" s="1">
        <v>41050</v>
      </c>
      <c r="D201" s="4">
        <v>0</v>
      </c>
      <c r="E201">
        <v>0.19109999999999999</v>
      </c>
      <c r="F201">
        <v>17916810000</v>
      </c>
    </row>
    <row r="202" spans="1:6" x14ac:dyDescent="0.45">
      <c r="A202" t="s">
        <v>50</v>
      </c>
      <c r="B202" t="s">
        <v>59</v>
      </c>
      <c r="C202" s="1">
        <v>41057</v>
      </c>
      <c r="D202" s="4">
        <v>0</v>
      </c>
      <c r="E202">
        <v>0.15998999999999999</v>
      </c>
      <c r="F202">
        <v>17468480000</v>
      </c>
    </row>
    <row r="203" spans="1:6" x14ac:dyDescent="0.45">
      <c r="A203" t="s">
        <v>50</v>
      </c>
      <c r="B203" t="s">
        <v>59</v>
      </c>
      <c r="C203" s="1">
        <v>41064</v>
      </c>
      <c r="D203" s="4">
        <v>0</v>
      </c>
      <c r="E203">
        <v>0.19616</v>
      </c>
      <c r="F203">
        <v>27597900000</v>
      </c>
    </row>
    <row r="204" spans="1:6" x14ac:dyDescent="0.45">
      <c r="A204" t="s">
        <v>50</v>
      </c>
      <c r="B204" t="s">
        <v>59</v>
      </c>
      <c r="C204" s="1">
        <v>41071</v>
      </c>
      <c r="D204" s="4">
        <v>0</v>
      </c>
      <c r="E204">
        <v>0.1948</v>
      </c>
      <c r="F204">
        <v>9820530000</v>
      </c>
    </row>
    <row r="205" spans="1:6" x14ac:dyDescent="0.45">
      <c r="A205" t="s">
        <v>50</v>
      </c>
      <c r="B205" t="s">
        <v>59</v>
      </c>
      <c r="C205" s="1">
        <v>41078</v>
      </c>
      <c r="D205" s="4">
        <v>0</v>
      </c>
      <c r="E205">
        <v>0.17899000000000001</v>
      </c>
      <c r="F205">
        <v>14203860000</v>
      </c>
    </row>
    <row r="206" spans="1:6" x14ac:dyDescent="0.45">
      <c r="A206" t="s">
        <v>50</v>
      </c>
      <c r="B206" t="s">
        <v>59</v>
      </c>
      <c r="C206" s="1">
        <v>41085</v>
      </c>
      <c r="D206" s="4">
        <v>0</v>
      </c>
      <c r="E206">
        <v>0.19567000000000001</v>
      </c>
      <c r="F206">
        <v>14067150000</v>
      </c>
    </row>
    <row r="207" spans="1:6" x14ac:dyDescent="0.45">
      <c r="A207" t="s">
        <v>50</v>
      </c>
      <c r="B207" t="s">
        <v>59</v>
      </c>
      <c r="C207" s="1">
        <v>41092</v>
      </c>
      <c r="D207" s="4">
        <v>0</v>
      </c>
      <c r="E207">
        <v>0.22048999999999999</v>
      </c>
      <c r="F207">
        <v>20238940000</v>
      </c>
    </row>
    <row r="208" spans="1:6" x14ac:dyDescent="0.45">
      <c r="A208" t="s">
        <v>50</v>
      </c>
      <c r="B208" t="s">
        <v>59</v>
      </c>
      <c r="C208" s="1">
        <v>41099</v>
      </c>
      <c r="D208" s="4">
        <v>0</v>
      </c>
      <c r="E208">
        <v>0.2319</v>
      </c>
      <c r="F208">
        <v>25078710000</v>
      </c>
    </row>
    <row r="209" spans="1:6" x14ac:dyDescent="0.45">
      <c r="A209" t="s">
        <v>50</v>
      </c>
      <c r="B209" t="s">
        <v>59</v>
      </c>
      <c r="C209" s="1">
        <v>41106</v>
      </c>
      <c r="D209" s="4">
        <v>0</v>
      </c>
      <c r="E209">
        <v>0.23677000000000001</v>
      </c>
      <c r="F209">
        <v>17849470000</v>
      </c>
    </row>
    <row r="210" spans="1:6" x14ac:dyDescent="0.45">
      <c r="A210" t="s">
        <v>50</v>
      </c>
      <c r="B210" t="s">
        <v>59</v>
      </c>
      <c r="C210" s="1">
        <v>41113</v>
      </c>
      <c r="D210" s="4">
        <v>0</v>
      </c>
      <c r="E210">
        <v>0.23585</v>
      </c>
      <c r="F210">
        <v>16914650000</v>
      </c>
    </row>
    <row r="211" spans="1:6" x14ac:dyDescent="0.45">
      <c r="A211" t="s">
        <v>50</v>
      </c>
      <c r="B211" t="s">
        <v>59</v>
      </c>
      <c r="C211" s="1">
        <v>41120</v>
      </c>
      <c r="D211" s="4">
        <v>0</v>
      </c>
      <c r="E211">
        <v>0.2155</v>
      </c>
      <c r="F211">
        <v>15116380000</v>
      </c>
    </row>
    <row r="212" spans="1:6" x14ac:dyDescent="0.45">
      <c r="A212" t="s">
        <v>50</v>
      </c>
      <c r="B212" t="s">
        <v>59</v>
      </c>
      <c r="C212" s="1">
        <v>41127</v>
      </c>
      <c r="D212" s="4">
        <v>0</v>
      </c>
      <c r="E212">
        <v>0.22381999999999999</v>
      </c>
      <c r="F212">
        <v>14692200000</v>
      </c>
    </row>
    <row r="213" spans="1:6" x14ac:dyDescent="0.45">
      <c r="A213" t="s">
        <v>50</v>
      </c>
      <c r="B213" t="s">
        <v>59</v>
      </c>
      <c r="C213" s="1">
        <v>41134</v>
      </c>
      <c r="D213" s="4">
        <v>0</v>
      </c>
      <c r="E213">
        <v>0.22167999999999999</v>
      </c>
      <c r="F213">
        <v>7947370000</v>
      </c>
    </row>
    <row r="214" spans="1:6" x14ac:dyDescent="0.45">
      <c r="A214" t="s">
        <v>50</v>
      </c>
      <c r="B214" t="s">
        <v>59</v>
      </c>
      <c r="C214" s="1">
        <v>41141</v>
      </c>
      <c r="D214" s="4">
        <v>0</v>
      </c>
      <c r="E214">
        <v>0.22137999999999999</v>
      </c>
      <c r="F214">
        <v>8166390000</v>
      </c>
    </row>
    <row r="215" spans="1:6" x14ac:dyDescent="0.45">
      <c r="A215" t="s">
        <v>50</v>
      </c>
      <c r="B215" t="s">
        <v>59</v>
      </c>
      <c r="C215" s="1">
        <v>41148</v>
      </c>
      <c r="D215" s="4">
        <v>0</v>
      </c>
      <c r="E215">
        <v>0.19988</v>
      </c>
      <c r="F215">
        <v>17016250000</v>
      </c>
    </row>
    <row r="216" spans="1:6" x14ac:dyDescent="0.45">
      <c r="A216" t="s">
        <v>50</v>
      </c>
      <c r="B216" t="s">
        <v>59</v>
      </c>
      <c r="C216" s="1">
        <v>41155</v>
      </c>
      <c r="D216" s="4">
        <v>0</v>
      </c>
      <c r="E216">
        <v>0.21606</v>
      </c>
      <c r="F216">
        <v>17334140000</v>
      </c>
    </row>
    <row r="217" spans="1:6" x14ac:dyDescent="0.45">
      <c r="A217" t="s">
        <v>50</v>
      </c>
      <c r="B217" t="s">
        <v>59</v>
      </c>
      <c r="C217" s="1">
        <v>41162</v>
      </c>
      <c r="D217" s="4">
        <v>0</v>
      </c>
      <c r="E217">
        <v>0.24129999999999999</v>
      </c>
      <c r="F217">
        <v>26444620000</v>
      </c>
    </row>
    <row r="218" spans="1:6" x14ac:dyDescent="0.45">
      <c r="A218" t="s">
        <v>50</v>
      </c>
      <c r="B218" t="s">
        <v>59</v>
      </c>
      <c r="C218" s="1">
        <v>41169</v>
      </c>
      <c r="D218" s="4">
        <v>0</v>
      </c>
      <c r="E218">
        <v>0.2331</v>
      </c>
      <c r="F218">
        <v>16024090000</v>
      </c>
    </row>
    <row r="219" spans="1:6" x14ac:dyDescent="0.45">
      <c r="A219" t="s">
        <v>50</v>
      </c>
      <c r="B219" t="s">
        <v>59</v>
      </c>
      <c r="C219" s="1">
        <v>41176</v>
      </c>
      <c r="D219" s="4">
        <v>0</v>
      </c>
      <c r="E219">
        <v>0.23233999999999999</v>
      </c>
      <c r="F219">
        <v>11880660000</v>
      </c>
    </row>
    <row r="220" spans="1:6" x14ac:dyDescent="0.45">
      <c r="A220" t="s">
        <v>50</v>
      </c>
      <c r="B220" t="s">
        <v>59</v>
      </c>
      <c r="C220" s="1">
        <v>41183</v>
      </c>
      <c r="D220" s="4">
        <v>0</v>
      </c>
      <c r="E220">
        <v>0.23566999999999999</v>
      </c>
      <c r="F220">
        <v>13096520000</v>
      </c>
    </row>
    <row r="221" spans="1:6" x14ac:dyDescent="0.45">
      <c r="A221" t="s">
        <v>50</v>
      </c>
      <c r="B221" t="s">
        <v>59</v>
      </c>
      <c r="C221" s="1">
        <v>41190</v>
      </c>
      <c r="D221" s="4">
        <v>0</v>
      </c>
      <c r="E221">
        <v>0.23057</v>
      </c>
      <c r="F221">
        <v>9770740000</v>
      </c>
    </row>
    <row r="222" spans="1:6" x14ac:dyDescent="0.45">
      <c r="A222" t="s">
        <v>50</v>
      </c>
      <c r="B222" t="s">
        <v>59</v>
      </c>
      <c r="C222" s="1">
        <v>41197</v>
      </c>
      <c r="D222" s="4">
        <v>0</v>
      </c>
      <c r="E222">
        <v>0.23050999999999999</v>
      </c>
      <c r="F222">
        <v>11901890000</v>
      </c>
    </row>
    <row r="223" spans="1:6" x14ac:dyDescent="0.45">
      <c r="A223" t="s">
        <v>50</v>
      </c>
      <c r="B223" t="s">
        <v>59</v>
      </c>
      <c r="C223" s="1">
        <v>41204</v>
      </c>
      <c r="D223" s="4">
        <v>0</v>
      </c>
      <c r="E223">
        <v>0.20394999999999999</v>
      </c>
      <c r="F223">
        <v>11505290000</v>
      </c>
    </row>
    <row r="224" spans="1:6" x14ac:dyDescent="0.45">
      <c r="A224" t="s">
        <v>50</v>
      </c>
      <c r="B224" t="s">
        <v>59</v>
      </c>
      <c r="C224" s="1">
        <v>41211</v>
      </c>
      <c r="D224" s="4">
        <v>0</v>
      </c>
      <c r="E224">
        <v>0.20483999999999999</v>
      </c>
      <c r="F224">
        <v>14029230000</v>
      </c>
    </row>
    <row r="225" spans="1:6" x14ac:dyDescent="0.45">
      <c r="A225" t="s">
        <v>50</v>
      </c>
      <c r="B225" t="s">
        <v>59</v>
      </c>
      <c r="C225" s="1">
        <v>41218</v>
      </c>
      <c r="D225" s="4">
        <v>0</v>
      </c>
      <c r="E225">
        <v>0.20100000000000001</v>
      </c>
      <c r="F225">
        <v>12877730000</v>
      </c>
    </row>
    <row r="226" spans="1:6" x14ac:dyDescent="0.45">
      <c r="A226" t="s">
        <v>50</v>
      </c>
      <c r="B226" t="s">
        <v>59</v>
      </c>
      <c r="C226" s="1">
        <v>41225</v>
      </c>
      <c r="D226" s="4">
        <v>0</v>
      </c>
      <c r="E226">
        <v>0.19269</v>
      </c>
      <c r="F226">
        <v>9176200000</v>
      </c>
    </row>
    <row r="227" spans="1:6" x14ac:dyDescent="0.45">
      <c r="A227" t="s">
        <v>50</v>
      </c>
      <c r="B227" t="s">
        <v>59</v>
      </c>
      <c r="C227" s="1">
        <v>41232</v>
      </c>
      <c r="D227" s="4">
        <v>0</v>
      </c>
      <c r="E227">
        <v>0.2122</v>
      </c>
      <c r="F227">
        <v>11462350000</v>
      </c>
    </row>
    <row r="228" spans="1:6" x14ac:dyDescent="0.45">
      <c r="A228" t="s">
        <v>50</v>
      </c>
      <c r="B228" t="s">
        <v>59</v>
      </c>
      <c r="C228" s="1">
        <v>41239</v>
      </c>
      <c r="D228" s="4">
        <v>0</v>
      </c>
      <c r="E228">
        <v>0.20849999999999999</v>
      </c>
      <c r="F228">
        <v>15136480000</v>
      </c>
    </row>
    <row r="229" spans="1:6" x14ac:dyDescent="0.45">
      <c r="A229" t="s">
        <v>50</v>
      </c>
      <c r="B229" t="s">
        <v>59</v>
      </c>
      <c r="C229" s="1">
        <v>41246</v>
      </c>
      <c r="D229" s="4">
        <v>0</v>
      </c>
      <c r="E229">
        <v>0.21049000000000001</v>
      </c>
      <c r="F229">
        <v>8942430000</v>
      </c>
    </row>
    <row r="230" spans="1:6" x14ac:dyDescent="0.45">
      <c r="A230" t="s">
        <v>50</v>
      </c>
      <c r="B230" t="s">
        <v>59</v>
      </c>
      <c r="C230" s="1">
        <v>41253</v>
      </c>
      <c r="D230" s="4">
        <v>0</v>
      </c>
      <c r="E230">
        <v>0.214</v>
      </c>
      <c r="F230">
        <v>7329010000</v>
      </c>
    </row>
    <row r="231" spans="1:6" x14ac:dyDescent="0.45">
      <c r="A231" t="s">
        <v>50</v>
      </c>
      <c r="B231" t="s">
        <v>59</v>
      </c>
      <c r="C231" s="1">
        <v>41260</v>
      </c>
      <c r="D231" s="4">
        <v>0</v>
      </c>
      <c r="E231">
        <v>0.20549999999999999</v>
      </c>
      <c r="F231">
        <v>8098380000</v>
      </c>
    </row>
    <row r="232" spans="1:6" x14ac:dyDescent="0.45">
      <c r="A232" t="s">
        <v>50</v>
      </c>
      <c r="B232" t="s">
        <v>59</v>
      </c>
      <c r="C232" s="1">
        <v>41267</v>
      </c>
      <c r="D232" s="4">
        <v>0</v>
      </c>
      <c r="E232">
        <v>0.20104</v>
      </c>
      <c r="F232">
        <v>5142920000</v>
      </c>
    </row>
    <row r="233" spans="1:6" x14ac:dyDescent="0.45">
      <c r="A233" t="s">
        <v>50</v>
      </c>
      <c r="B233" t="s">
        <v>59</v>
      </c>
      <c r="C233" s="1">
        <v>41281</v>
      </c>
      <c r="D233" s="4">
        <v>0</v>
      </c>
      <c r="E233">
        <v>0.20222000000000001</v>
      </c>
      <c r="F233">
        <v>6057830000</v>
      </c>
    </row>
    <row r="234" spans="1:6" x14ac:dyDescent="0.45">
      <c r="A234" t="s">
        <v>50</v>
      </c>
      <c r="B234" t="s">
        <v>59</v>
      </c>
      <c r="C234" s="1">
        <v>41288</v>
      </c>
      <c r="D234" s="4">
        <v>0</v>
      </c>
      <c r="E234">
        <v>0.21754999999999999</v>
      </c>
      <c r="F234">
        <v>13126630000</v>
      </c>
    </row>
    <row r="235" spans="1:6" x14ac:dyDescent="0.45">
      <c r="A235" t="s">
        <v>50</v>
      </c>
      <c r="B235" t="s">
        <v>59</v>
      </c>
      <c r="C235" s="1">
        <v>41295</v>
      </c>
      <c r="D235" s="4">
        <v>0</v>
      </c>
      <c r="E235">
        <v>0.2195</v>
      </c>
      <c r="F235">
        <v>13273210000</v>
      </c>
    </row>
    <row r="236" spans="1:6" x14ac:dyDescent="0.45">
      <c r="A236" t="s">
        <v>50</v>
      </c>
      <c r="B236" t="s">
        <v>59</v>
      </c>
      <c r="C236" s="1">
        <v>41302</v>
      </c>
      <c r="D236" s="4">
        <v>0</v>
      </c>
      <c r="E236">
        <v>0.2175</v>
      </c>
      <c r="F236">
        <v>10050890000</v>
      </c>
    </row>
    <row r="237" spans="1:6" x14ac:dyDescent="0.45">
      <c r="A237" t="s">
        <v>50</v>
      </c>
      <c r="B237" t="s">
        <v>59</v>
      </c>
      <c r="C237" s="1">
        <v>41309</v>
      </c>
      <c r="D237" s="4">
        <v>0</v>
      </c>
      <c r="E237">
        <v>0.2077</v>
      </c>
      <c r="F237">
        <v>6320200000</v>
      </c>
    </row>
    <row r="238" spans="1:6" x14ac:dyDescent="0.45">
      <c r="A238" t="s">
        <v>50</v>
      </c>
      <c r="B238" t="s">
        <v>59</v>
      </c>
      <c r="C238" s="1">
        <v>41316</v>
      </c>
      <c r="D238" s="4">
        <v>0</v>
      </c>
      <c r="E238">
        <v>0.20086000000000001</v>
      </c>
      <c r="F238">
        <v>10242970000</v>
      </c>
    </row>
    <row r="239" spans="1:6" x14ac:dyDescent="0.45">
      <c r="A239" t="s">
        <v>50</v>
      </c>
      <c r="B239" t="s">
        <v>59</v>
      </c>
      <c r="C239" s="1">
        <v>41323</v>
      </c>
      <c r="D239" s="4">
        <v>0</v>
      </c>
      <c r="E239">
        <v>0.19359000000000001</v>
      </c>
      <c r="F239">
        <v>9613360000</v>
      </c>
    </row>
    <row r="240" spans="1:6" x14ac:dyDescent="0.45">
      <c r="A240" t="s">
        <v>50</v>
      </c>
      <c r="B240" t="s">
        <v>59</v>
      </c>
      <c r="C240" s="1">
        <v>41330</v>
      </c>
      <c r="D240" s="4">
        <v>0</v>
      </c>
      <c r="E240">
        <v>0.18879000000000001</v>
      </c>
      <c r="F240">
        <v>7494900000</v>
      </c>
    </row>
    <row r="241" spans="1:6" x14ac:dyDescent="0.45">
      <c r="A241" t="s">
        <v>50</v>
      </c>
      <c r="B241" t="s">
        <v>59</v>
      </c>
      <c r="C241" s="1">
        <v>41337</v>
      </c>
      <c r="D241" s="4">
        <v>0</v>
      </c>
      <c r="E241">
        <v>0.18789</v>
      </c>
      <c r="F241">
        <v>6892460000</v>
      </c>
    </row>
    <row r="242" spans="1:6" x14ac:dyDescent="0.45">
      <c r="A242" t="s">
        <v>50</v>
      </c>
      <c r="B242" t="s">
        <v>59</v>
      </c>
      <c r="C242" s="1">
        <v>41344</v>
      </c>
      <c r="D242" s="4">
        <v>0</v>
      </c>
      <c r="E242">
        <v>0.17599999999999999</v>
      </c>
      <c r="F242">
        <v>10447770000</v>
      </c>
    </row>
    <row r="243" spans="1:6" x14ac:dyDescent="0.45">
      <c r="A243" t="s">
        <v>50</v>
      </c>
      <c r="B243" t="s">
        <v>59</v>
      </c>
      <c r="C243" s="1">
        <v>41351</v>
      </c>
      <c r="D243" s="4">
        <v>0</v>
      </c>
      <c r="E243">
        <v>0.16125999999999999</v>
      </c>
      <c r="F243">
        <v>9854310000</v>
      </c>
    </row>
    <row r="244" spans="1:6" x14ac:dyDescent="0.45">
      <c r="A244" t="s">
        <v>50</v>
      </c>
      <c r="B244" t="s">
        <v>59</v>
      </c>
      <c r="C244" s="1">
        <v>41358</v>
      </c>
      <c r="D244" s="4">
        <v>0</v>
      </c>
      <c r="E244">
        <v>0.16120000000000001</v>
      </c>
      <c r="F244">
        <v>17586940000</v>
      </c>
    </row>
    <row r="245" spans="1:6" x14ac:dyDescent="0.45">
      <c r="A245" t="s">
        <v>50</v>
      </c>
      <c r="B245" t="s">
        <v>59</v>
      </c>
      <c r="C245" s="1">
        <v>41365</v>
      </c>
      <c r="D245" s="4">
        <v>0</v>
      </c>
      <c r="E245">
        <v>0.1502</v>
      </c>
      <c r="F245">
        <v>15834610000</v>
      </c>
    </row>
    <row r="246" spans="1:6" x14ac:dyDescent="0.45">
      <c r="A246" t="s">
        <v>50</v>
      </c>
      <c r="B246" t="s">
        <v>59</v>
      </c>
      <c r="C246" s="1">
        <v>41372</v>
      </c>
      <c r="D246" s="4">
        <v>0</v>
      </c>
      <c r="E246">
        <v>0.11669</v>
      </c>
      <c r="F246">
        <v>37540140000</v>
      </c>
    </row>
    <row r="247" spans="1:6" x14ac:dyDescent="0.45">
      <c r="A247" t="s">
        <v>50</v>
      </c>
      <c r="B247" t="s">
        <v>59</v>
      </c>
      <c r="C247" s="1">
        <v>41379</v>
      </c>
      <c r="D247" s="4">
        <v>0</v>
      </c>
      <c r="E247">
        <v>0.10051</v>
      </c>
      <c r="F247">
        <v>38820230000</v>
      </c>
    </row>
    <row r="248" spans="1:6" x14ac:dyDescent="0.45">
      <c r="A248" t="s">
        <v>50</v>
      </c>
      <c r="B248" t="s">
        <v>59</v>
      </c>
      <c r="C248" s="1">
        <v>41386</v>
      </c>
      <c r="D248" s="4">
        <v>0</v>
      </c>
      <c r="E248">
        <v>0.11020000000000001</v>
      </c>
      <c r="F248">
        <v>49198520000</v>
      </c>
    </row>
    <row r="249" spans="1:6" x14ac:dyDescent="0.45">
      <c r="A249" t="s">
        <v>50</v>
      </c>
      <c r="B249" t="s">
        <v>59</v>
      </c>
      <c r="C249" s="1">
        <v>41393</v>
      </c>
      <c r="D249" s="4">
        <v>0</v>
      </c>
      <c r="E249">
        <v>0.13417000000000001</v>
      </c>
      <c r="F249">
        <v>30814560000</v>
      </c>
    </row>
    <row r="250" spans="1:6" x14ac:dyDescent="0.45">
      <c r="A250" t="s">
        <v>50</v>
      </c>
      <c r="B250" t="s">
        <v>59</v>
      </c>
      <c r="C250" s="1">
        <v>41400</v>
      </c>
      <c r="D250" s="4">
        <v>0</v>
      </c>
      <c r="E250">
        <v>0.1205</v>
      </c>
      <c r="F250">
        <v>17756740000</v>
      </c>
    </row>
    <row r="251" spans="1:6" x14ac:dyDescent="0.45">
      <c r="A251" t="s">
        <v>50</v>
      </c>
      <c r="B251" t="s">
        <v>59</v>
      </c>
      <c r="C251" s="1">
        <v>41407</v>
      </c>
      <c r="D251" s="4">
        <v>0</v>
      </c>
      <c r="E251">
        <v>0.12620999999999999</v>
      </c>
      <c r="F251">
        <v>39085930000</v>
      </c>
    </row>
    <row r="252" spans="1:6" x14ac:dyDescent="0.45">
      <c r="A252" t="s">
        <v>50</v>
      </c>
      <c r="B252" t="s">
        <v>59</v>
      </c>
      <c r="C252" s="1">
        <v>41414</v>
      </c>
      <c r="D252" s="4">
        <v>0</v>
      </c>
      <c r="E252">
        <v>0.12998999999999999</v>
      </c>
      <c r="F252">
        <v>36783550000</v>
      </c>
    </row>
    <row r="253" spans="1:6" x14ac:dyDescent="0.45">
      <c r="A253" t="s">
        <v>50</v>
      </c>
      <c r="B253" t="s">
        <v>59</v>
      </c>
      <c r="C253" s="1">
        <v>41421</v>
      </c>
      <c r="D253" s="4">
        <v>0</v>
      </c>
      <c r="E253">
        <v>0.1212</v>
      </c>
      <c r="F253">
        <v>24525660000</v>
      </c>
    </row>
    <row r="254" spans="1:6" x14ac:dyDescent="0.45">
      <c r="A254" t="s">
        <v>50</v>
      </c>
      <c r="B254" t="s">
        <v>59</v>
      </c>
      <c r="C254" s="1">
        <v>41428</v>
      </c>
      <c r="D254" s="4">
        <v>0</v>
      </c>
      <c r="E254">
        <v>0.104</v>
      </c>
      <c r="F254">
        <v>34363240000</v>
      </c>
    </row>
    <row r="255" spans="1:6" x14ac:dyDescent="0.45">
      <c r="A255" t="s">
        <v>50</v>
      </c>
      <c r="B255" t="s">
        <v>59</v>
      </c>
      <c r="C255" s="1">
        <v>41435</v>
      </c>
      <c r="D255" s="4">
        <v>0</v>
      </c>
      <c r="E255">
        <v>0.10365000000000001</v>
      </c>
      <c r="F255">
        <v>20660600000</v>
      </c>
    </row>
    <row r="256" spans="1:6" x14ac:dyDescent="0.45">
      <c r="A256" t="s">
        <v>50</v>
      </c>
      <c r="B256" t="s">
        <v>59</v>
      </c>
      <c r="C256" s="1">
        <v>41442</v>
      </c>
      <c r="D256" s="4">
        <v>0</v>
      </c>
      <c r="E256">
        <v>0.10199999999999999</v>
      </c>
      <c r="F256">
        <v>17745980000</v>
      </c>
    </row>
    <row r="257" spans="1:6" x14ac:dyDescent="0.45">
      <c r="A257" t="s">
        <v>50</v>
      </c>
      <c r="B257" t="s">
        <v>59</v>
      </c>
      <c r="C257" s="1">
        <v>41449</v>
      </c>
      <c r="D257" s="4">
        <v>0</v>
      </c>
      <c r="E257">
        <v>0.10198</v>
      </c>
      <c r="F257">
        <v>20759260000</v>
      </c>
    </row>
    <row r="258" spans="1:6" x14ac:dyDescent="0.45">
      <c r="A258" t="s">
        <v>50</v>
      </c>
      <c r="B258" t="s">
        <v>59</v>
      </c>
      <c r="C258" s="1">
        <v>41456</v>
      </c>
      <c r="D258" s="4">
        <v>0</v>
      </c>
      <c r="E258">
        <v>0.10401000000000001</v>
      </c>
      <c r="F258">
        <v>15979740000</v>
      </c>
    </row>
    <row r="259" spans="1:6" x14ac:dyDescent="0.45">
      <c r="A259" t="s">
        <v>50</v>
      </c>
      <c r="B259" t="s">
        <v>59</v>
      </c>
      <c r="C259" s="1">
        <v>41463</v>
      </c>
      <c r="D259" s="4">
        <v>0</v>
      </c>
      <c r="E259">
        <v>0.1047</v>
      </c>
      <c r="F259">
        <v>12403220000</v>
      </c>
    </row>
    <row r="260" spans="1:6" x14ac:dyDescent="0.45">
      <c r="A260" t="s">
        <v>50</v>
      </c>
      <c r="B260" t="s">
        <v>59</v>
      </c>
      <c r="C260" s="1">
        <v>41470</v>
      </c>
      <c r="D260" s="4">
        <v>0</v>
      </c>
      <c r="E260">
        <v>0.12241</v>
      </c>
      <c r="F260">
        <v>41492810000</v>
      </c>
    </row>
    <row r="261" spans="1:6" x14ac:dyDescent="0.45">
      <c r="A261" t="s">
        <v>50</v>
      </c>
      <c r="B261" t="s">
        <v>59</v>
      </c>
      <c r="C261" s="1">
        <v>41477</v>
      </c>
      <c r="D261" s="4">
        <v>0</v>
      </c>
      <c r="E261">
        <v>0.1145</v>
      </c>
      <c r="F261">
        <v>22304510000</v>
      </c>
    </row>
    <row r="262" spans="1:6" x14ac:dyDescent="0.45">
      <c r="A262" t="s">
        <v>50</v>
      </c>
      <c r="B262" t="s">
        <v>59</v>
      </c>
      <c r="C262" s="1">
        <v>41484</v>
      </c>
      <c r="D262" s="4">
        <v>0</v>
      </c>
      <c r="E262">
        <v>0.114</v>
      </c>
      <c r="F262">
        <v>16679180000</v>
      </c>
    </row>
    <row r="263" spans="1:6" x14ac:dyDescent="0.45">
      <c r="A263" t="s">
        <v>50</v>
      </c>
      <c r="B263" t="s">
        <v>59</v>
      </c>
      <c r="C263" s="1">
        <v>41491</v>
      </c>
      <c r="D263" s="4">
        <v>0</v>
      </c>
      <c r="E263">
        <v>0.11235000000000001</v>
      </c>
      <c r="F263">
        <v>10013680000</v>
      </c>
    </row>
    <row r="264" spans="1:6" x14ac:dyDescent="0.45">
      <c r="A264" t="s">
        <v>50</v>
      </c>
      <c r="B264" t="s">
        <v>59</v>
      </c>
      <c r="C264" s="1">
        <v>41498</v>
      </c>
      <c r="D264" s="4">
        <v>0</v>
      </c>
      <c r="E264">
        <v>0.11194999999999999</v>
      </c>
      <c r="F264">
        <v>14458770000</v>
      </c>
    </row>
    <row r="265" spans="1:6" x14ac:dyDescent="0.45">
      <c r="A265" t="s">
        <v>50</v>
      </c>
      <c r="B265" t="s">
        <v>59</v>
      </c>
      <c r="C265" s="1">
        <v>41505</v>
      </c>
      <c r="D265" s="4">
        <v>0</v>
      </c>
      <c r="E265">
        <v>0.11461</v>
      </c>
      <c r="F265">
        <v>8381080000</v>
      </c>
    </row>
    <row r="266" spans="1:6" x14ac:dyDescent="0.45">
      <c r="A266" t="s">
        <v>50</v>
      </c>
      <c r="B266" t="s">
        <v>59</v>
      </c>
      <c r="C266" s="1">
        <v>41512</v>
      </c>
      <c r="D266" s="4">
        <v>0</v>
      </c>
      <c r="E266">
        <v>0.10596999999999999</v>
      </c>
      <c r="F266">
        <v>10505790000</v>
      </c>
    </row>
    <row r="267" spans="1:6" x14ac:dyDescent="0.45">
      <c r="A267" t="s">
        <v>50</v>
      </c>
      <c r="B267" t="s">
        <v>59</v>
      </c>
      <c r="C267" s="1">
        <v>41519</v>
      </c>
      <c r="D267" s="4">
        <v>0</v>
      </c>
      <c r="E267">
        <v>0.10399</v>
      </c>
      <c r="F267">
        <v>11058530000</v>
      </c>
    </row>
    <row r="268" spans="1:6" x14ac:dyDescent="0.45">
      <c r="A268" t="s">
        <v>50</v>
      </c>
      <c r="B268" t="s">
        <v>59</v>
      </c>
      <c r="C268" s="1">
        <v>41526</v>
      </c>
      <c r="D268" s="4">
        <v>0</v>
      </c>
      <c r="E268">
        <v>0.10383000000000001</v>
      </c>
      <c r="F268">
        <v>19559180000</v>
      </c>
    </row>
    <row r="269" spans="1:6" x14ac:dyDescent="0.45">
      <c r="A269" t="s">
        <v>50</v>
      </c>
      <c r="B269" t="s">
        <v>59</v>
      </c>
      <c r="C269" s="1">
        <v>41533</v>
      </c>
      <c r="D269" s="4">
        <v>0</v>
      </c>
      <c r="E269">
        <v>0.10571999999999999</v>
      </c>
      <c r="F269">
        <v>13180850000</v>
      </c>
    </row>
    <row r="270" spans="1:6" x14ac:dyDescent="0.45">
      <c r="A270" t="s">
        <v>50</v>
      </c>
      <c r="B270" t="s">
        <v>59</v>
      </c>
      <c r="C270" s="1">
        <v>41540</v>
      </c>
      <c r="D270" s="4">
        <v>0</v>
      </c>
      <c r="E270">
        <v>0.10259</v>
      </c>
      <c r="F270">
        <v>8484610000</v>
      </c>
    </row>
    <row r="271" spans="1:6" x14ac:dyDescent="0.45">
      <c r="A271" t="s">
        <v>50</v>
      </c>
      <c r="B271" t="s">
        <v>59</v>
      </c>
      <c r="C271" s="1">
        <v>41547</v>
      </c>
      <c r="D271" s="4">
        <v>0</v>
      </c>
      <c r="E271">
        <v>9.7000000000000003E-2</v>
      </c>
      <c r="F271">
        <v>12603320000</v>
      </c>
    </row>
    <row r="272" spans="1:6" x14ac:dyDescent="0.45">
      <c r="A272" t="s">
        <v>50</v>
      </c>
      <c r="B272" t="s">
        <v>59</v>
      </c>
      <c r="C272" s="1">
        <v>41554</v>
      </c>
      <c r="D272" s="4">
        <v>0</v>
      </c>
      <c r="E272">
        <v>9.7369999999999998E-2</v>
      </c>
      <c r="F272">
        <v>15605660000</v>
      </c>
    </row>
    <row r="273" spans="1:6" x14ac:dyDescent="0.45">
      <c r="A273" t="s">
        <v>50</v>
      </c>
      <c r="B273" t="s">
        <v>59</v>
      </c>
      <c r="C273" s="1">
        <v>41561</v>
      </c>
      <c r="D273" s="4">
        <v>0</v>
      </c>
      <c r="E273">
        <v>9.9979999999999999E-2</v>
      </c>
      <c r="F273">
        <v>13110880000</v>
      </c>
    </row>
    <row r="274" spans="1:6" x14ac:dyDescent="0.45">
      <c r="A274" t="s">
        <v>50</v>
      </c>
      <c r="B274" t="s">
        <v>59</v>
      </c>
      <c r="C274" s="1">
        <v>41568</v>
      </c>
      <c r="D274" s="4">
        <v>0</v>
      </c>
      <c r="E274">
        <v>9.8919999999999994E-2</v>
      </c>
      <c r="F274">
        <v>12992420000</v>
      </c>
    </row>
    <row r="275" spans="1:6" x14ac:dyDescent="0.45">
      <c r="A275" t="s">
        <v>50</v>
      </c>
      <c r="B275" t="s">
        <v>59</v>
      </c>
      <c r="C275" s="1">
        <v>41575</v>
      </c>
      <c r="D275" s="4">
        <v>0</v>
      </c>
      <c r="E275">
        <v>9.7710000000000005E-2</v>
      </c>
      <c r="F275">
        <v>6370100000</v>
      </c>
    </row>
    <row r="276" spans="1:6" x14ac:dyDescent="0.45">
      <c r="A276" t="s">
        <v>50</v>
      </c>
      <c r="B276" t="s">
        <v>59</v>
      </c>
      <c r="C276" s="1">
        <v>41582</v>
      </c>
      <c r="D276" s="4">
        <v>0</v>
      </c>
      <c r="E276">
        <v>9.3689999999999996E-2</v>
      </c>
      <c r="F276">
        <v>9338650000</v>
      </c>
    </row>
    <row r="277" spans="1:6" x14ac:dyDescent="0.45">
      <c r="A277" t="s">
        <v>50</v>
      </c>
      <c r="B277" t="s">
        <v>59</v>
      </c>
      <c r="C277" s="1">
        <v>41589</v>
      </c>
      <c r="D277" s="4">
        <v>0</v>
      </c>
      <c r="E277">
        <v>8.1530000000000005E-2</v>
      </c>
      <c r="F277">
        <v>39544180000</v>
      </c>
    </row>
    <row r="278" spans="1:6" x14ac:dyDescent="0.45">
      <c r="A278" t="s">
        <v>50</v>
      </c>
      <c r="B278" t="s">
        <v>59</v>
      </c>
      <c r="C278" s="1">
        <v>41596</v>
      </c>
      <c r="D278" s="4">
        <v>0</v>
      </c>
      <c r="E278">
        <v>8.3379999999999996E-2</v>
      </c>
      <c r="F278">
        <v>28310850000</v>
      </c>
    </row>
    <row r="279" spans="1:6" x14ac:dyDescent="0.45">
      <c r="A279" t="s">
        <v>50</v>
      </c>
      <c r="B279" t="s">
        <v>59</v>
      </c>
      <c r="C279" s="1">
        <v>41603</v>
      </c>
      <c r="D279" s="4">
        <v>0</v>
      </c>
      <c r="E279">
        <v>7.9750000000000001E-2</v>
      </c>
      <c r="F279">
        <v>18513140000</v>
      </c>
    </row>
    <row r="280" spans="1:6" x14ac:dyDescent="0.45">
      <c r="A280" t="s">
        <v>50</v>
      </c>
      <c r="B280" t="s">
        <v>59</v>
      </c>
      <c r="C280" s="1">
        <v>41610</v>
      </c>
      <c r="D280" s="4">
        <v>0</v>
      </c>
      <c r="E280">
        <v>8.4500000000000006E-2</v>
      </c>
      <c r="F280">
        <v>35972280000</v>
      </c>
    </row>
    <row r="281" spans="1:6" x14ac:dyDescent="0.45">
      <c r="A281" t="s">
        <v>50</v>
      </c>
      <c r="B281" t="s">
        <v>59</v>
      </c>
      <c r="C281" s="1">
        <v>41617</v>
      </c>
      <c r="D281" s="4">
        <v>0</v>
      </c>
      <c r="E281">
        <v>8.1500000000000003E-2</v>
      </c>
      <c r="F281">
        <v>22548010000</v>
      </c>
    </row>
    <row r="282" spans="1:6" x14ac:dyDescent="0.45">
      <c r="A282" t="s">
        <v>50</v>
      </c>
      <c r="B282" t="s">
        <v>59</v>
      </c>
      <c r="C282" s="1">
        <v>41624</v>
      </c>
      <c r="D282" s="4">
        <v>0</v>
      </c>
      <c r="E282">
        <v>8.8300000000000003E-2</v>
      </c>
      <c r="F282">
        <v>29232640000</v>
      </c>
    </row>
    <row r="283" spans="1:6" x14ac:dyDescent="0.45">
      <c r="A283" t="s">
        <v>50</v>
      </c>
      <c r="B283" t="s">
        <v>59</v>
      </c>
      <c r="C283" s="1">
        <v>41631</v>
      </c>
      <c r="D283" s="4">
        <v>0</v>
      </c>
      <c r="E283">
        <v>8.9550000000000005E-2</v>
      </c>
      <c r="F283">
        <v>26383270000</v>
      </c>
    </row>
    <row r="284" spans="1:6" x14ac:dyDescent="0.45">
      <c r="A284" t="s">
        <v>50</v>
      </c>
      <c r="B284" t="s">
        <v>59</v>
      </c>
      <c r="C284" s="1">
        <v>41638</v>
      </c>
      <c r="D284" s="4">
        <v>0</v>
      </c>
      <c r="E284">
        <v>9.0160000000000004E-2</v>
      </c>
      <c r="F284">
        <v>4251960000</v>
      </c>
    </row>
    <row r="285" spans="1:6" x14ac:dyDescent="0.45">
      <c r="A285" t="s">
        <v>50</v>
      </c>
      <c r="B285" t="s">
        <v>59</v>
      </c>
      <c r="C285" s="1">
        <v>41645</v>
      </c>
      <c r="D285" s="4">
        <v>0</v>
      </c>
      <c r="E285">
        <v>8.9099999999999999E-2</v>
      </c>
      <c r="F285">
        <v>8266690000</v>
      </c>
    </row>
    <row r="286" spans="1:6" x14ac:dyDescent="0.45">
      <c r="A286" t="s">
        <v>50</v>
      </c>
      <c r="B286" t="s">
        <v>59</v>
      </c>
      <c r="C286" s="1">
        <v>41652</v>
      </c>
      <c r="D286" s="4">
        <v>0</v>
      </c>
      <c r="E286">
        <v>9.2100000000000001E-2</v>
      </c>
      <c r="F286">
        <v>16047020000</v>
      </c>
    </row>
    <row r="287" spans="1:6" x14ac:dyDescent="0.45">
      <c r="A287" t="s">
        <v>50</v>
      </c>
      <c r="B287" t="s">
        <v>59</v>
      </c>
      <c r="C287" s="1">
        <v>41659</v>
      </c>
      <c r="D287" s="4">
        <v>0</v>
      </c>
      <c r="E287">
        <v>9.017E-2</v>
      </c>
      <c r="F287">
        <v>14653220000</v>
      </c>
    </row>
    <row r="288" spans="1:6" x14ac:dyDescent="0.45">
      <c r="A288" t="s">
        <v>50</v>
      </c>
      <c r="B288" t="s">
        <v>59</v>
      </c>
      <c r="C288" s="1">
        <v>41666</v>
      </c>
      <c r="D288" s="4">
        <v>0</v>
      </c>
      <c r="E288">
        <v>8.3979999999999999E-2</v>
      </c>
      <c r="F288">
        <v>15210530000</v>
      </c>
    </row>
    <row r="289" spans="1:6" x14ac:dyDescent="0.45">
      <c r="A289" t="s">
        <v>50</v>
      </c>
      <c r="B289" t="s">
        <v>59</v>
      </c>
      <c r="C289" s="1">
        <v>41673</v>
      </c>
      <c r="D289" s="4">
        <v>0</v>
      </c>
      <c r="E289">
        <v>8.3699999999999997E-2</v>
      </c>
      <c r="F289">
        <v>15872670000</v>
      </c>
    </row>
    <row r="290" spans="1:6" x14ac:dyDescent="0.45">
      <c r="A290" t="s">
        <v>50</v>
      </c>
      <c r="B290" t="s">
        <v>59</v>
      </c>
      <c r="C290" s="1">
        <v>41680</v>
      </c>
      <c r="D290" s="4">
        <v>0</v>
      </c>
      <c r="E290">
        <v>8.2019999999999996E-2</v>
      </c>
      <c r="F290">
        <v>14446610000</v>
      </c>
    </row>
    <row r="291" spans="1:6" x14ac:dyDescent="0.45">
      <c r="A291" t="s">
        <v>50</v>
      </c>
      <c r="B291" t="s">
        <v>59</v>
      </c>
      <c r="C291" s="1">
        <v>41687</v>
      </c>
      <c r="D291" s="4">
        <v>0</v>
      </c>
      <c r="E291">
        <v>7.6179999999999998E-2</v>
      </c>
      <c r="F291">
        <v>21039400000</v>
      </c>
    </row>
    <row r="292" spans="1:6" x14ac:dyDescent="0.45">
      <c r="A292" t="s">
        <v>50</v>
      </c>
      <c r="B292" t="s">
        <v>59</v>
      </c>
      <c r="C292" s="1">
        <v>41694</v>
      </c>
      <c r="D292" s="4">
        <v>0</v>
      </c>
      <c r="E292">
        <v>7.0250000000000007E-2</v>
      </c>
      <c r="F292">
        <v>34340250000</v>
      </c>
    </row>
    <row r="293" spans="1:6" x14ac:dyDescent="0.45">
      <c r="A293" t="s">
        <v>50</v>
      </c>
      <c r="B293" t="s">
        <v>59</v>
      </c>
      <c r="C293" s="1">
        <v>41701</v>
      </c>
      <c r="D293" s="4">
        <v>0</v>
      </c>
      <c r="E293">
        <v>5.4969999999999998E-2</v>
      </c>
      <c r="F293">
        <v>45572550000</v>
      </c>
    </row>
    <row r="294" spans="1:6" x14ac:dyDescent="0.45">
      <c r="A294" t="s">
        <v>50</v>
      </c>
      <c r="B294" t="s">
        <v>59</v>
      </c>
      <c r="C294" s="1">
        <v>41708</v>
      </c>
      <c r="D294" s="4">
        <v>0</v>
      </c>
      <c r="E294">
        <v>5.0779999999999999E-2</v>
      </c>
      <c r="F294">
        <v>25524110000</v>
      </c>
    </row>
    <row r="295" spans="1:6" x14ac:dyDescent="0.45">
      <c r="A295" t="s">
        <v>50</v>
      </c>
      <c r="B295" t="s">
        <v>59</v>
      </c>
      <c r="C295" s="1">
        <v>41715</v>
      </c>
      <c r="D295" s="4">
        <v>0</v>
      </c>
      <c r="E295">
        <v>6.3700000000000007E-2</v>
      </c>
      <c r="F295">
        <v>47566520000</v>
      </c>
    </row>
    <row r="296" spans="1:6" x14ac:dyDescent="0.45">
      <c r="A296" t="s">
        <v>50</v>
      </c>
      <c r="B296" t="s">
        <v>59</v>
      </c>
      <c r="C296" s="1">
        <v>41722</v>
      </c>
      <c r="D296" s="4">
        <v>0</v>
      </c>
      <c r="E296">
        <v>7.0879999999999999E-2</v>
      </c>
      <c r="F296">
        <v>44963610000</v>
      </c>
    </row>
    <row r="297" spans="1:6" x14ac:dyDescent="0.45">
      <c r="A297" t="s">
        <v>50</v>
      </c>
      <c r="B297" t="s">
        <v>59</v>
      </c>
      <c r="C297" s="1">
        <v>41729</v>
      </c>
      <c r="D297" s="4">
        <v>0</v>
      </c>
      <c r="E297">
        <v>7.4380000000000002E-2</v>
      </c>
      <c r="F297">
        <v>31039700000</v>
      </c>
    </row>
    <row r="298" spans="1:6" x14ac:dyDescent="0.45">
      <c r="A298" t="s">
        <v>50</v>
      </c>
      <c r="B298" t="s">
        <v>59</v>
      </c>
      <c r="C298" s="1">
        <v>41736</v>
      </c>
      <c r="D298" s="4">
        <v>0</v>
      </c>
      <c r="E298">
        <v>6.7809999999999995E-2</v>
      </c>
      <c r="F298">
        <v>37261210000</v>
      </c>
    </row>
    <row r="299" spans="1:6" x14ac:dyDescent="0.45">
      <c r="A299" t="s">
        <v>50</v>
      </c>
      <c r="B299" t="s">
        <v>59</v>
      </c>
      <c r="C299" s="1">
        <v>41743</v>
      </c>
      <c r="D299" s="4">
        <v>0</v>
      </c>
      <c r="E299">
        <v>6.6229999999999997E-2</v>
      </c>
      <c r="F299">
        <v>29373380000</v>
      </c>
    </row>
    <row r="300" spans="1:6" x14ac:dyDescent="0.45">
      <c r="A300" t="s">
        <v>50</v>
      </c>
      <c r="B300" t="s">
        <v>59</v>
      </c>
      <c r="C300" s="1">
        <v>41750</v>
      </c>
      <c r="D300" s="4">
        <v>0</v>
      </c>
      <c r="E300">
        <v>5.5410000000000001E-2</v>
      </c>
      <c r="F300">
        <v>35046750000</v>
      </c>
    </row>
    <row r="301" spans="1:6" x14ac:dyDescent="0.45">
      <c r="A301" t="s">
        <v>50</v>
      </c>
      <c r="B301" t="s">
        <v>59</v>
      </c>
      <c r="C301" s="1">
        <v>41757</v>
      </c>
      <c r="D301" s="4">
        <v>0</v>
      </c>
      <c r="E301">
        <v>5.6500000000000002E-2</v>
      </c>
      <c r="F301">
        <v>47508130000</v>
      </c>
    </row>
    <row r="302" spans="1:6" x14ac:dyDescent="0.45">
      <c r="A302" t="s">
        <v>50</v>
      </c>
      <c r="B302" t="s">
        <v>59</v>
      </c>
      <c r="C302" s="1">
        <v>41764</v>
      </c>
      <c r="D302" s="4">
        <v>0</v>
      </c>
      <c r="E302">
        <v>5.8450000000000002E-2</v>
      </c>
      <c r="F302">
        <v>31272720000</v>
      </c>
    </row>
    <row r="303" spans="1:6" x14ac:dyDescent="0.45">
      <c r="A303" t="s">
        <v>50</v>
      </c>
      <c r="B303" t="s">
        <v>59</v>
      </c>
      <c r="C303" s="1">
        <v>41771</v>
      </c>
      <c r="D303" s="4">
        <v>0</v>
      </c>
      <c r="E303">
        <v>5.7950000000000002E-2</v>
      </c>
      <c r="F303">
        <v>28896980000</v>
      </c>
    </row>
    <row r="304" spans="1:6" x14ac:dyDescent="0.45">
      <c r="A304" t="s">
        <v>50</v>
      </c>
      <c r="B304" t="s">
        <v>59</v>
      </c>
      <c r="C304" s="1">
        <v>41778</v>
      </c>
      <c r="D304" s="4">
        <v>0</v>
      </c>
      <c r="E304">
        <v>5.9799999999999999E-2</v>
      </c>
      <c r="F304">
        <v>31205510000</v>
      </c>
    </row>
    <row r="305" spans="1:6" x14ac:dyDescent="0.45">
      <c r="A305" t="s">
        <v>50</v>
      </c>
      <c r="B305" t="s">
        <v>59</v>
      </c>
      <c r="C305" s="1">
        <v>41785</v>
      </c>
      <c r="D305" s="4">
        <v>0</v>
      </c>
      <c r="E305">
        <v>5.7570000000000003E-2</v>
      </c>
      <c r="F305">
        <v>60293030000</v>
      </c>
    </row>
    <row r="306" spans="1:6" x14ac:dyDescent="0.45">
      <c r="A306" t="s">
        <v>50</v>
      </c>
      <c r="B306" t="s">
        <v>59</v>
      </c>
      <c r="C306" s="1">
        <v>41792</v>
      </c>
      <c r="D306" s="4">
        <v>0</v>
      </c>
      <c r="E306">
        <v>5.9900000000000002E-2</v>
      </c>
      <c r="F306">
        <v>39345170000</v>
      </c>
    </row>
    <row r="307" spans="1:6" x14ac:dyDescent="0.45">
      <c r="A307" t="s">
        <v>50</v>
      </c>
      <c r="B307" t="s">
        <v>59</v>
      </c>
      <c r="C307" s="1">
        <v>41799</v>
      </c>
      <c r="D307" s="4">
        <v>0</v>
      </c>
      <c r="E307">
        <v>6.0150000000000002E-2</v>
      </c>
      <c r="F307">
        <v>11975080000</v>
      </c>
    </row>
    <row r="308" spans="1:6" x14ac:dyDescent="0.45">
      <c r="A308" t="s">
        <v>50</v>
      </c>
      <c r="B308" t="s">
        <v>59</v>
      </c>
      <c r="C308" s="1">
        <v>41806</v>
      </c>
      <c r="D308" s="4">
        <v>0</v>
      </c>
      <c r="E308">
        <v>5.7250000000000002E-2</v>
      </c>
      <c r="F308">
        <v>22972170000</v>
      </c>
    </row>
    <row r="309" spans="1:6" x14ac:dyDescent="0.45">
      <c r="A309" t="s">
        <v>50</v>
      </c>
      <c r="B309" t="s">
        <v>59</v>
      </c>
      <c r="C309" s="1">
        <v>41813</v>
      </c>
      <c r="D309" s="4">
        <v>0</v>
      </c>
      <c r="E309">
        <v>5.8999999999999997E-2</v>
      </c>
      <c r="F309">
        <v>17053030000</v>
      </c>
    </row>
    <row r="310" spans="1:6" x14ac:dyDescent="0.45">
      <c r="A310" t="s">
        <v>50</v>
      </c>
      <c r="B310" t="s">
        <v>59</v>
      </c>
      <c r="C310" s="1">
        <v>41820</v>
      </c>
      <c r="D310" s="4">
        <v>0</v>
      </c>
      <c r="E310">
        <v>5.9290000000000002E-2</v>
      </c>
      <c r="F310">
        <v>16781860000</v>
      </c>
    </row>
    <row r="311" spans="1:6" x14ac:dyDescent="0.45">
      <c r="A311" t="s">
        <v>50</v>
      </c>
      <c r="B311" t="s">
        <v>59</v>
      </c>
      <c r="C311" s="1">
        <v>41827</v>
      </c>
      <c r="D311" s="4">
        <v>0</v>
      </c>
      <c r="E311">
        <v>5.8369999999999998E-2</v>
      </c>
      <c r="F311">
        <v>13911760000</v>
      </c>
    </row>
    <row r="312" spans="1:6" x14ac:dyDescent="0.45">
      <c r="A312" t="s">
        <v>50</v>
      </c>
      <c r="B312" t="s">
        <v>59</v>
      </c>
      <c r="C312" s="1">
        <v>41834</v>
      </c>
      <c r="D312" s="4">
        <v>0</v>
      </c>
      <c r="E312">
        <v>5.4510000000000003E-2</v>
      </c>
      <c r="F312">
        <v>13845720000</v>
      </c>
    </row>
    <row r="313" spans="1:6" x14ac:dyDescent="0.45">
      <c r="A313" t="s">
        <v>50</v>
      </c>
      <c r="B313" t="s">
        <v>59</v>
      </c>
      <c r="C313" s="1">
        <v>41841</v>
      </c>
      <c r="D313" s="4">
        <v>0</v>
      </c>
      <c r="E313">
        <v>5.3400000000000003E-2</v>
      </c>
      <c r="F313">
        <v>15645620000</v>
      </c>
    </row>
    <row r="314" spans="1:6" x14ac:dyDescent="0.45">
      <c r="A314" t="s">
        <v>50</v>
      </c>
      <c r="B314" t="s">
        <v>59</v>
      </c>
      <c r="C314" s="1">
        <v>41848</v>
      </c>
      <c r="D314" s="4">
        <v>0</v>
      </c>
      <c r="E314">
        <v>5.3789999999999998E-2</v>
      </c>
      <c r="F314">
        <v>14929190000</v>
      </c>
    </row>
    <row r="315" spans="1:6" x14ac:dyDescent="0.45">
      <c r="A315" t="s">
        <v>50</v>
      </c>
      <c r="B315" t="s">
        <v>59</v>
      </c>
      <c r="C315" s="1">
        <v>41855</v>
      </c>
      <c r="D315" s="4">
        <v>0</v>
      </c>
      <c r="E315">
        <v>5.3330000000000002E-2</v>
      </c>
      <c r="F315">
        <v>15376810000</v>
      </c>
    </row>
    <row r="316" spans="1:6" x14ac:dyDescent="0.45">
      <c r="A316" t="s">
        <v>50</v>
      </c>
      <c r="B316" t="s">
        <v>59</v>
      </c>
      <c r="C316" s="1">
        <v>41862</v>
      </c>
      <c r="D316" s="4">
        <v>0</v>
      </c>
      <c r="E316">
        <v>5.466E-2</v>
      </c>
      <c r="F316">
        <v>9841580000</v>
      </c>
    </row>
    <row r="317" spans="1:6" x14ac:dyDescent="0.45">
      <c r="A317" t="s">
        <v>50</v>
      </c>
      <c r="B317" t="s">
        <v>59</v>
      </c>
      <c r="C317" s="1">
        <v>41869</v>
      </c>
      <c r="D317" s="4">
        <v>0</v>
      </c>
      <c r="E317">
        <v>5.4980000000000001E-2</v>
      </c>
      <c r="F317">
        <v>11959980000</v>
      </c>
    </row>
    <row r="318" spans="1:6" x14ac:dyDescent="0.45">
      <c r="A318" t="s">
        <v>50</v>
      </c>
      <c r="B318" t="s">
        <v>59</v>
      </c>
      <c r="C318" s="1">
        <v>41876</v>
      </c>
      <c r="D318" s="4">
        <v>0</v>
      </c>
      <c r="E318">
        <v>5.3999999999999999E-2</v>
      </c>
      <c r="F318">
        <v>12117550000</v>
      </c>
    </row>
    <row r="319" spans="1:6" x14ac:dyDescent="0.45">
      <c r="A319" t="s">
        <v>50</v>
      </c>
      <c r="B319" t="s">
        <v>59</v>
      </c>
      <c r="C319" s="1">
        <v>41883</v>
      </c>
      <c r="D319" s="4">
        <v>0</v>
      </c>
      <c r="E319">
        <v>5.5050000000000002E-2</v>
      </c>
      <c r="F319">
        <v>18142360000</v>
      </c>
    </row>
    <row r="320" spans="1:6" x14ac:dyDescent="0.45">
      <c r="A320" t="s">
        <v>50</v>
      </c>
      <c r="B320" t="s">
        <v>59</v>
      </c>
      <c r="C320" s="1">
        <v>41890</v>
      </c>
      <c r="D320" s="4">
        <v>0</v>
      </c>
      <c r="E320">
        <v>5.6219999999999999E-2</v>
      </c>
      <c r="F320">
        <v>13899750000</v>
      </c>
    </row>
    <row r="321" spans="1:6" x14ac:dyDescent="0.45">
      <c r="A321" t="s">
        <v>50</v>
      </c>
      <c r="B321" t="s">
        <v>59</v>
      </c>
      <c r="C321" s="1">
        <v>41897</v>
      </c>
      <c r="D321" s="4">
        <v>0</v>
      </c>
      <c r="E321">
        <v>5.67E-2</v>
      </c>
      <c r="F321">
        <v>11710910000</v>
      </c>
    </row>
    <row r="322" spans="1:6" x14ac:dyDescent="0.45">
      <c r="A322" t="s">
        <v>50</v>
      </c>
      <c r="B322" t="s">
        <v>59</v>
      </c>
      <c r="C322" s="1">
        <v>41904</v>
      </c>
      <c r="D322" s="4">
        <v>0</v>
      </c>
      <c r="E322">
        <v>5.7000000000000002E-2</v>
      </c>
      <c r="F322">
        <v>12053170000</v>
      </c>
    </row>
    <row r="323" spans="1:6" x14ac:dyDescent="0.45">
      <c r="A323" t="s">
        <v>50</v>
      </c>
      <c r="B323" t="s">
        <v>59</v>
      </c>
      <c r="C323" s="1">
        <v>41911</v>
      </c>
      <c r="D323" s="4">
        <v>0</v>
      </c>
      <c r="E323">
        <v>5.4690000000000003E-2</v>
      </c>
      <c r="F323">
        <v>8713170000</v>
      </c>
    </row>
    <row r="324" spans="1:6" x14ac:dyDescent="0.45">
      <c r="A324" t="s">
        <v>50</v>
      </c>
      <c r="B324" t="s">
        <v>59</v>
      </c>
      <c r="C324" s="1">
        <v>41918</v>
      </c>
      <c r="D324" s="4">
        <v>0</v>
      </c>
      <c r="E324">
        <v>5.4710000000000002E-2</v>
      </c>
      <c r="F324">
        <v>6854570000</v>
      </c>
    </row>
    <row r="325" spans="1:6" x14ac:dyDescent="0.45">
      <c r="A325" t="s">
        <v>50</v>
      </c>
      <c r="B325" t="s">
        <v>59</v>
      </c>
      <c r="C325" s="1">
        <v>41925</v>
      </c>
      <c r="D325" s="4">
        <v>0</v>
      </c>
      <c r="E325">
        <v>5.5710000000000003E-2</v>
      </c>
      <c r="F325">
        <v>6536840000</v>
      </c>
    </row>
    <row r="326" spans="1:6" x14ac:dyDescent="0.45">
      <c r="A326" t="s">
        <v>50</v>
      </c>
      <c r="B326" t="s">
        <v>59</v>
      </c>
      <c r="C326" s="1">
        <v>41932</v>
      </c>
      <c r="D326" s="4">
        <v>0</v>
      </c>
      <c r="E326">
        <v>5.3800000000000001E-2</v>
      </c>
      <c r="F326">
        <v>6632820000</v>
      </c>
    </row>
    <row r="327" spans="1:6" x14ac:dyDescent="0.45">
      <c r="A327" t="s">
        <v>50</v>
      </c>
      <c r="B327" t="s">
        <v>59</v>
      </c>
      <c r="C327" s="1">
        <v>41939</v>
      </c>
      <c r="D327" s="4">
        <v>0</v>
      </c>
      <c r="E327">
        <v>5.3609999999999998E-2</v>
      </c>
      <c r="F327">
        <v>8171380000</v>
      </c>
    </row>
    <row r="328" spans="1:6" x14ac:dyDescent="0.45">
      <c r="A328" t="s">
        <v>50</v>
      </c>
      <c r="B328" t="s">
        <v>59</v>
      </c>
      <c r="C328" s="1">
        <v>41946</v>
      </c>
      <c r="D328" s="4">
        <v>0</v>
      </c>
      <c r="E328">
        <v>5.407E-2</v>
      </c>
      <c r="F328">
        <v>7406070000</v>
      </c>
    </row>
    <row r="329" spans="1:6" x14ac:dyDescent="0.45">
      <c r="A329" t="s">
        <v>50</v>
      </c>
      <c r="B329" t="s">
        <v>59</v>
      </c>
      <c r="C329" s="1">
        <v>41953</v>
      </c>
      <c r="D329" s="4">
        <v>0</v>
      </c>
      <c r="E329">
        <v>5.373E-2</v>
      </c>
      <c r="F329">
        <v>6919050000</v>
      </c>
    </row>
    <row r="330" spans="1:6" x14ac:dyDescent="0.45">
      <c r="A330" t="s">
        <v>50</v>
      </c>
      <c r="B330" t="s">
        <v>59</v>
      </c>
      <c r="C330" s="1">
        <v>41960</v>
      </c>
      <c r="D330" s="4">
        <v>0</v>
      </c>
      <c r="E330">
        <v>5.3859999999999998E-2</v>
      </c>
      <c r="F330">
        <v>5548150000</v>
      </c>
    </row>
    <row r="331" spans="1:6" x14ac:dyDescent="0.45">
      <c r="A331" t="s">
        <v>50</v>
      </c>
      <c r="B331" t="s">
        <v>59</v>
      </c>
      <c r="C331" s="1">
        <v>41967</v>
      </c>
      <c r="D331" s="4">
        <v>0</v>
      </c>
      <c r="E331">
        <v>5.3600000000000002E-2</v>
      </c>
      <c r="F331">
        <v>7184930000</v>
      </c>
    </row>
    <row r="332" spans="1:6" x14ac:dyDescent="0.45">
      <c r="A332" t="s">
        <v>50</v>
      </c>
      <c r="B332" t="s">
        <v>59</v>
      </c>
      <c r="C332" s="1">
        <v>41974</v>
      </c>
      <c r="D332" s="4">
        <v>0</v>
      </c>
      <c r="E332">
        <v>5.1450000000000003E-2</v>
      </c>
      <c r="F332">
        <v>11363850000</v>
      </c>
    </row>
    <row r="333" spans="1:6" x14ac:dyDescent="0.45">
      <c r="A333" t="s">
        <v>50</v>
      </c>
      <c r="B333" t="s">
        <v>59</v>
      </c>
      <c r="C333" s="1">
        <v>41981</v>
      </c>
      <c r="D333" s="4">
        <v>0</v>
      </c>
      <c r="E333">
        <v>4.3209999999999998E-2</v>
      </c>
      <c r="F333">
        <v>13063810000</v>
      </c>
    </row>
    <row r="334" spans="1:6" x14ac:dyDescent="0.45">
      <c r="A334" t="s">
        <v>50</v>
      </c>
      <c r="B334" t="s">
        <v>59</v>
      </c>
      <c r="C334" s="1">
        <v>41988</v>
      </c>
      <c r="D334" s="4">
        <v>0</v>
      </c>
      <c r="E334">
        <v>0.04</v>
      </c>
      <c r="F334">
        <v>41418630000</v>
      </c>
    </row>
    <row r="335" spans="1:6" x14ac:dyDescent="0.45">
      <c r="A335" t="s">
        <v>50</v>
      </c>
      <c r="B335" t="s">
        <v>59</v>
      </c>
      <c r="C335" s="1">
        <v>41995</v>
      </c>
      <c r="D335" s="4">
        <v>0</v>
      </c>
      <c r="E335">
        <v>4.5089999999999998E-2</v>
      </c>
      <c r="F335">
        <v>23334930000</v>
      </c>
    </row>
    <row r="336" spans="1:6" x14ac:dyDescent="0.45">
      <c r="A336" t="s">
        <v>50</v>
      </c>
      <c r="B336" t="s">
        <v>59</v>
      </c>
      <c r="C336" s="1">
        <v>42002</v>
      </c>
      <c r="D336" s="4">
        <v>0</v>
      </c>
      <c r="E336">
        <v>4.5690000000000001E-2</v>
      </c>
      <c r="F336">
        <v>5083310000</v>
      </c>
    </row>
    <row r="337" spans="1:6" x14ac:dyDescent="0.45">
      <c r="A337" t="s">
        <v>50</v>
      </c>
      <c r="B337" t="s">
        <v>59</v>
      </c>
      <c r="C337" s="1">
        <v>42009</v>
      </c>
      <c r="D337" s="4">
        <v>0</v>
      </c>
      <c r="E337">
        <v>4.897E-2</v>
      </c>
      <c r="F337">
        <v>7525700000</v>
      </c>
    </row>
    <row r="338" spans="1:6" x14ac:dyDescent="0.45">
      <c r="A338" t="s">
        <v>50</v>
      </c>
      <c r="B338" t="s">
        <v>59</v>
      </c>
      <c r="C338" s="1">
        <v>42016</v>
      </c>
      <c r="D338" s="4">
        <v>0</v>
      </c>
      <c r="E338">
        <v>5.1950000000000003E-2</v>
      </c>
      <c r="F338">
        <v>14988740000</v>
      </c>
    </row>
    <row r="339" spans="1:6" x14ac:dyDescent="0.45">
      <c r="A339" t="s">
        <v>50</v>
      </c>
      <c r="B339" t="s">
        <v>59</v>
      </c>
      <c r="C339" s="1">
        <v>42023</v>
      </c>
      <c r="D339" s="4">
        <v>0</v>
      </c>
      <c r="E339">
        <v>5.1999999999999998E-2</v>
      </c>
      <c r="F339">
        <v>9580360000</v>
      </c>
    </row>
    <row r="340" spans="1:6" x14ac:dyDescent="0.45">
      <c r="A340" t="s">
        <v>50</v>
      </c>
      <c r="B340" t="s">
        <v>59</v>
      </c>
      <c r="C340" s="1">
        <v>42030</v>
      </c>
      <c r="D340" s="4">
        <v>0</v>
      </c>
      <c r="E340">
        <v>4.9820000000000003E-2</v>
      </c>
      <c r="F340">
        <v>10657390000</v>
      </c>
    </row>
    <row r="341" spans="1:6" x14ac:dyDescent="0.45">
      <c r="A341" t="s">
        <v>50</v>
      </c>
      <c r="B341" t="s">
        <v>59</v>
      </c>
      <c r="C341" s="1">
        <v>42037</v>
      </c>
      <c r="D341" s="4">
        <v>0</v>
      </c>
      <c r="E341">
        <v>5.2400000000000002E-2</v>
      </c>
      <c r="F341">
        <v>9316860000</v>
      </c>
    </row>
    <row r="342" spans="1:6" x14ac:dyDescent="0.45">
      <c r="A342" t="s">
        <v>50</v>
      </c>
      <c r="B342" t="s">
        <v>59</v>
      </c>
      <c r="C342" s="1">
        <v>42044</v>
      </c>
      <c r="D342" s="4">
        <v>0</v>
      </c>
      <c r="E342">
        <v>6.7699999999999996E-2</v>
      </c>
      <c r="F342">
        <v>19605740000</v>
      </c>
    </row>
    <row r="343" spans="1:6" x14ac:dyDescent="0.45">
      <c r="A343" t="s">
        <v>50</v>
      </c>
      <c r="B343" t="s">
        <v>59</v>
      </c>
      <c r="C343" s="1">
        <v>42051</v>
      </c>
      <c r="D343" s="4">
        <v>0</v>
      </c>
      <c r="E343">
        <v>6.8000000000000005E-2</v>
      </c>
      <c r="F343">
        <v>22227420000</v>
      </c>
    </row>
    <row r="344" spans="1:6" x14ac:dyDescent="0.45">
      <c r="A344" t="s">
        <v>50</v>
      </c>
      <c r="B344" t="s">
        <v>59</v>
      </c>
      <c r="C344" s="1">
        <v>42058</v>
      </c>
      <c r="D344" s="4">
        <v>0</v>
      </c>
      <c r="E344">
        <v>7.535E-2</v>
      </c>
      <c r="F344">
        <v>23524530000</v>
      </c>
    </row>
    <row r="345" spans="1:6" x14ac:dyDescent="0.45">
      <c r="A345" t="s">
        <v>50</v>
      </c>
      <c r="B345" t="s">
        <v>59</v>
      </c>
      <c r="C345" s="1">
        <v>42065</v>
      </c>
      <c r="D345" s="4">
        <v>0</v>
      </c>
      <c r="E345">
        <v>7.5550000000000006E-2</v>
      </c>
      <c r="F345">
        <v>14437830000</v>
      </c>
    </row>
    <row r="346" spans="1:6" x14ac:dyDescent="0.45">
      <c r="A346" t="s">
        <v>50</v>
      </c>
      <c r="B346" t="s">
        <v>59</v>
      </c>
      <c r="C346" s="1">
        <v>42072</v>
      </c>
      <c r="D346" s="4">
        <v>0</v>
      </c>
      <c r="E346">
        <v>7.6300000000000007E-2</v>
      </c>
      <c r="F346">
        <v>20430740000</v>
      </c>
    </row>
    <row r="347" spans="1:6" x14ac:dyDescent="0.45">
      <c r="A347" t="s">
        <v>50</v>
      </c>
      <c r="B347" t="s">
        <v>59</v>
      </c>
      <c r="C347" s="1">
        <v>42079</v>
      </c>
      <c r="D347" s="4">
        <v>0</v>
      </c>
      <c r="E347">
        <v>6.7280000000000006E-2</v>
      </c>
      <c r="F347">
        <v>17197030000</v>
      </c>
    </row>
    <row r="348" spans="1:6" x14ac:dyDescent="0.45">
      <c r="A348" t="s">
        <v>50</v>
      </c>
      <c r="B348" t="s">
        <v>59</v>
      </c>
      <c r="C348" s="1">
        <v>42086</v>
      </c>
      <c r="D348" s="4">
        <v>0</v>
      </c>
      <c r="E348">
        <v>6.0999999999999999E-2</v>
      </c>
      <c r="F348">
        <v>19607590000</v>
      </c>
    </row>
    <row r="349" spans="1:6" x14ac:dyDescent="0.45">
      <c r="A349" t="s">
        <v>50</v>
      </c>
      <c r="B349" t="s">
        <v>59</v>
      </c>
      <c r="C349" s="1">
        <v>42093</v>
      </c>
      <c r="D349" s="4">
        <v>0</v>
      </c>
      <c r="E349">
        <v>6.9000000000000006E-2</v>
      </c>
      <c r="F349">
        <v>16609480000</v>
      </c>
    </row>
    <row r="350" spans="1:6" x14ac:dyDescent="0.45">
      <c r="A350" t="s">
        <v>50</v>
      </c>
      <c r="B350" t="s">
        <v>59</v>
      </c>
      <c r="C350" s="1">
        <v>42100</v>
      </c>
      <c r="D350" s="4">
        <v>0</v>
      </c>
      <c r="E350">
        <v>6.5049999999999997E-2</v>
      </c>
      <c r="F350">
        <v>19600400000</v>
      </c>
    </row>
    <row r="351" spans="1:6" x14ac:dyDescent="0.45">
      <c r="A351" t="s">
        <v>50</v>
      </c>
      <c r="B351" t="s">
        <v>59</v>
      </c>
      <c r="C351" s="1">
        <v>42107</v>
      </c>
      <c r="D351" s="4">
        <v>0</v>
      </c>
      <c r="E351">
        <v>6.447E-2</v>
      </c>
      <c r="F351">
        <v>13497000000</v>
      </c>
    </row>
    <row r="352" spans="1:6" x14ac:dyDescent="0.45">
      <c r="A352" t="s">
        <v>50</v>
      </c>
      <c r="B352" t="s">
        <v>59</v>
      </c>
      <c r="C352" s="1">
        <v>42114</v>
      </c>
      <c r="D352" s="4">
        <v>0</v>
      </c>
      <c r="E352">
        <v>6.4820000000000003E-2</v>
      </c>
      <c r="F352">
        <v>17027090000</v>
      </c>
    </row>
    <row r="353" spans="1:6" x14ac:dyDescent="0.45">
      <c r="A353" t="s">
        <v>50</v>
      </c>
      <c r="B353" t="s">
        <v>59</v>
      </c>
      <c r="C353" s="1">
        <v>42121</v>
      </c>
      <c r="D353" s="4">
        <v>0</v>
      </c>
      <c r="E353">
        <v>7.0999999999999994E-2</v>
      </c>
      <c r="F353">
        <v>12364830000</v>
      </c>
    </row>
    <row r="354" spans="1:6" x14ac:dyDescent="0.45">
      <c r="A354" t="s">
        <v>50</v>
      </c>
      <c r="B354" t="s">
        <v>59</v>
      </c>
      <c r="C354" s="1">
        <v>42128</v>
      </c>
      <c r="D354" s="4">
        <v>0</v>
      </c>
      <c r="E354">
        <v>6.7479999999999998E-2</v>
      </c>
      <c r="F354">
        <v>11462110000</v>
      </c>
    </row>
    <row r="355" spans="1:6" x14ac:dyDescent="0.45">
      <c r="A355" t="s">
        <v>50</v>
      </c>
      <c r="B355" t="s">
        <v>59</v>
      </c>
      <c r="C355" s="1">
        <v>42135</v>
      </c>
      <c r="D355" s="4">
        <v>0</v>
      </c>
      <c r="E355">
        <v>6.7799999999999999E-2</v>
      </c>
      <c r="F355">
        <v>6974970000</v>
      </c>
    </row>
    <row r="356" spans="1:6" x14ac:dyDescent="0.45">
      <c r="A356" t="s">
        <v>50</v>
      </c>
      <c r="B356" t="s">
        <v>59</v>
      </c>
      <c r="C356" s="1">
        <v>42142</v>
      </c>
      <c r="D356" s="4">
        <v>0</v>
      </c>
      <c r="E356">
        <v>6.6820000000000004E-2</v>
      </c>
      <c r="F356">
        <v>7030790000</v>
      </c>
    </row>
    <row r="357" spans="1:6" x14ac:dyDescent="0.45">
      <c r="A357" t="s">
        <v>50</v>
      </c>
      <c r="B357" t="s">
        <v>59</v>
      </c>
      <c r="C357" s="1">
        <v>42149</v>
      </c>
      <c r="D357" s="4">
        <v>0</v>
      </c>
      <c r="E357">
        <v>6.5079999999999999E-2</v>
      </c>
      <c r="F357">
        <v>8667200000</v>
      </c>
    </row>
    <row r="358" spans="1:6" x14ac:dyDescent="0.45">
      <c r="A358" t="s">
        <v>50</v>
      </c>
      <c r="B358" t="s">
        <v>59</v>
      </c>
      <c r="C358" s="1">
        <v>42156</v>
      </c>
      <c r="D358" s="4">
        <v>0</v>
      </c>
      <c r="E358">
        <v>6.565E-2</v>
      </c>
      <c r="F358">
        <v>5395580000</v>
      </c>
    </row>
    <row r="359" spans="1:6" x14ac:dyDescent="0.45">
      <c r="A359" t="s">
        <v>50</v>
      </c>
      <c r="B359" t="s">
        <v>59</v>
      </c>
      <c r="C359" s="1">
        <v>42163</v>
      </c>
      <c r="D359" s="4">
        <v>0</v>
      </c>
      <c r="E359">
        <v>6.4630000000000007E-2</v>
      </c>
      <c r="F359">
        <v>4374110000</v>
      </c>
    </row>
    <row r="360" spans="1:6" x14ac:dyDescent="0.45">
      <c r="A360" t="s">
        <v>50</v>
      </c>
      <c r="B360" t="s">
        <v>59</v>
      </c>
      <c r="C360" s="1">
        <v>42170</v>
      </c>
      <c r="D360" s="4">
        <v>0</v>
      </c>
      <c r="E360">
        <v>6.5790000000000001E-2</v>
      </c>
      <c r="F360">
        <v>4787380000</v>
      </c>
    </row>
    <row r="361" spans="1:6" x14ac:dyDescent="0.45">
      <c r="A361" t="s">
        <v>50</v>
      </c>
      <c r="B361" t="s">
        <v>59</v>
      </c>
      <c r="C361" s="1">
        <v>42177</v>
      </c>
      <c r="D361" s="4">
        <v>0</v>
      </c>
      <c r="E361">
        <v>6.3030000000000003E-2</v>
      </c>
      <c r="F361">
        <v>3060620000</v>
      </c>
    </row>
    <row r="362" spans="1:6" x14ac:dyDescent="0.45">
      <c r="A362" t="s">
        <v>50</v>
      </c>
      <c r="B362" t="s">
        <v>59</v>
      </c>
      <c r="C362" s="1">
        <v>42184</v>
      </c>
      <c r="D362" s="4">
        <v>0</v>
      </c>
      <c r="E362">
        <v>6.3500000000000001E-2</v>
      </c>
      <c r="F362">
        <v>4027280000</v>
      </c>
    </row>
    <row r="363" spans="1:6" x14ac:dyDescent="0.45">
      <c r="A363" t="s">
        <v>50</v>
      </c>
      <c r="B363" t="s">
        <v>59</v>
      </c>
      <c r="C363" s="1">
        <v>42191</v>
      </c>
      <c r="D363" s="4">
        <v>0</v>
      </c>
      <c r="E363">
        <v>6.1740000000000003E-2</v>
      </c>
      <c r="F363">
        <v>4060020000</v>
      </c>
    </row>
    <row r="364" spans="1:6" x14ac:dyDescent="0.45">
      <c r="A364" t="s">
        <v>50</v>
      </c>
      <c r="B364" t="s">
        <v>59</v>
      </c>
      <c r="C364" s="1">
        <v>42198</v>
      </c>
      <c r="D364" s="4">
        <v>0</v>
      </c>
      <c r="E364">
        <v>6.3979999999999995E-2</v>
      </c>
      <c r="F364">
        <v>4077040000</v>
      </c>
    </row>
    <row r="365" spans="1:6" x14ac:dyDescent="0.45">
      <c r="A365" t="s">
        <v>50</v>
      </c>
      <c r="B365" t="s">
        <v>59</v>
      </c>
      <c r="C365" s="1">
        <v>42205</v>
      </c>
      <c r="D365" s="4">
        <v>0</v>
      </c>
      <c r="E365">
        <v>6.6350000000000006E-2</v>
      </c>
      <c r="F365">
        <v>9194610000</v>
      </c>
    </row>
    <row r="366" spans="1:6" x14ac:dyDescent="0.45">
      <c r="A366" t="s">
        <v>50</v>
      </c>
      <c r="B366" t="s">
        <v>59</v>
      </c>
      <c r="C366" s="1">
        <v>42212</v>
      </c>
      <c r="D366" s="4">
        <v>0</v>
      </c>
      <c r="E366">
        <v>6.8000000000000005E-2</v>
      </c>
      <c r="F366">
        <v>6513740000</v>
      </c>
    </row>
    <row r="367" spans="1:6" x14ac:dyDescent="0.45">
      <c r="A367" t="s">
        <v>50</v>
      </c>
      <c r="B367" t="s">
        <v>59</v>
      </c>
      <c r="C367" s="1">
        <v>42219</v>
      </c>
      <c r="D367" s="4">
        <v>0</v>
      </c>
      <c r="E367">
        <v>6.59E-2</v>
      </c>
      <c r="F367">
        <v>4043840000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"/>
  <sheetViews>
    <sheetView workbookViewId="0">
      <selection activeCell="L23" sqref="L23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51</v>
      </c>
      <c r="B2" t="s">
        <v>59</v>
      </c>
      <c r="C2" s="1">
        <v>40742</v>
      </c>
      <c r="D2" s="4">
        <v>0</v>
      </c>
      <c r="E2">
        <v>12400</v>
      </c>
      <c r="F2">
        <v>952</v>
      </c>
    </row>
    <row r="3" spans="1:6" x14ac:dyDescent="0.45">
      <c r="A3" t="s">
        <v>51</v>
      </c>
      <c r="B3" t="s">
        <v>59</v>
      </c>
      <c r="C3" s="1">
        <v>40749</v>
      </c>
      <c r="D3" s="4">
        <v>0</v>
      </c>
      <c r="E3">
        <v>11921</v>
      </c>
      <c r="F3">
        <v>450</v>
      </c>
    </row>
    <row r="4" spans="1:6" x14ac:dyDescent="0.45">
      <c r="A4" t="s">
        <v>51</v>
      </c>
      <c r="B4" t="s">
        <v>59</v>
      </c>
      <c r="C4" s="1">
        <v>40756</v>
      </c>
      <c r="D4" s="4">
        <v>0</v>
      </c>
      <c r="E4">
        <v>11400</v>
      </c>
      <c r="F4">
        <v>271</v>
      </c>
    </row>
    <row r="5" spans="1:6" x14ac:dyDescent="0.45">
      <c r="A5" t="s">
        <v>51</v>
      </c>
      <c r="B5" t="s">
        <v>59</v>
      </c>
      <c r="C5" s="1">
        <v>40763</v>
      </c>
      <c r="D5" s="4">
        <v>0</v>
      </c>
      <c r="E5">
        <v>10557</v>
      </c>
      <c r="F5">
        <v>451</v>
      </c>
    </row>
    <row r="6" spans="1:6" x14ac:dyDescent="0.45">
      <c r="A6" t="s">
        <v>51</v>
      </c>
      <c r="B6" t="s">
        <v>59</v>
      </c>
      <c r="C6" s="1">
        <v>40770</v>
      </c>
      <c r="D6" s="4">
        <v>0</v>
      </c>
      <c r="E6">
        <v>10400</v>
      </c>
      <c r="F6">
        <v>474</v>
      </c>
    </row>
    <row r="7" spans="1:6" x14ac:dyDescent="0.45">
      <c r="A7" t="s">
        <v>51</v>
      </c>
      <c r="B7" t="s">
        <v>59</v>
      </c>
      <c r="C7" s="1">
        <v>40777</v>
      </c>
      <c r="D7" s="4">
        <v>0</v>
      </c>
      <c r="E7">
        <v>10496</v>
      </c>
      <c r="F7">
        <v>1609</v>
      </c>
    </row>
    <row r="8" spans="1:6" x14ac:dyDescent="0.45">
      <c r="A8" t="s">
        <v>51</v>
      </c>
      <c r="B8" t="s">
        <v>59</v>
      </c>
      <c r="C8" s="1">
        <v>40784</v>
      </c>
      <c r="D8" s="4">
        <v>0</v>
      </c>
      <c r="E8">
        <v>10954</v>
      </c>
      <c r="F8">
        <v>3007</v>
      </c>
    </row>
    <row r="9" spans="1:6" x14ac:dyDescent="0.45">
      <c r="A9" t="s">
        <v>51</v>
      </c>
      <c r="B9" t="s">
        <v>59</v>
      </c>
      <c r="C9" s="1">
        <v>40791</v>
      </c>
      <c r="D9" s="4">
        <v>0</v>
      </c>
      <c r="E9">
        <v>12000</v>
      </c>
      <c r="F9">
        <v>971</v>
      </c>
    </row>
    <row r="10" spans="1:6" x14ac:dyDescent="0.45">
      <c r="A10" t="s">
        <v>51</v>
      </c>
      <c r="B10" t="s">
        <v>59</v>
      </c>
      <c r="C10" s="1">
        <v>40798</v>
      </c>
      <c r="D10" s="4">
        <v>0</v>
      </c>
      <c r="E10">
        <v>12300</v>
      </c>
      <c r="F10">
        <v>1139</v>
      </c>
    </row>
    <row r="11" spans="1:6" x14ac:dyDescent="0.45">
      <c r="A11" t="s">
        <v>51</v>
      </c>
      <c r="B11" t="s">
        <v>59</v>
      </c>
      <c r="C11" s="1">
        <v>40805</v>
      </c>
      <c r="D11" s="4">
        <v>0</v>
      </c>
      <c r="E11">
        <v>10899</v>
      </c>
      <c r="F11">
        <v>1299</v>
      </c>
    </row>
    <row r="12" spans="1:6" x14ac:dyDescent="0.45">
      <c r="A12" t="s">
        <v>51</v>
      </c>
      <c r="B12" t="s">
        <v>59</v>
      </c>
      <c r="C12" s="1">
        <v>40812</v>
      </c>
      <c r="D12" s="4">
        <v>0</v>
      </c>
      <c r="E12">
        <v>11683</v>
      </c>
      <c r="F12">
        <v>593</v>
      </c>
    </row>
    <row r="13" spans="1:6" x14ac:dyDescent="0.45">
      <c r="A13" t="s">
        <v>51</v>
      </c>
      <c r="B13" t="s">
        <v>59</v>
      </c>
      <c r="C13" s="1">
        <v>40819</v>
      </c>
      <c r="D13" s="4">
        <v>0</v>
      </c>
      <c r="E13">
        <v>11000</v>
      </c>
      <c r="F13">
        <v>815</v>
      </c>
    </row>
    <row r="14" spans="1:6" x14ac:dyDescent="0.45">
      <c r="A14" t="s">
        <v>51</v>
      </c>
      <c r="B14" t="s">
        <v>59</v>
      </c>
      <c r="C14" s="1">
        <v>40826</v>
      </c>
      <c r="D14" s="4">
        <v>0</v>
      </c>
      <c r="E14">
        <v>11021</v>
      </c>
      <c r="F14">
        <v>1423</v>
      </c>
    </row>
    <row r="15" spans="1:6" x14ac:dyDescent="0.45">
      <c r="A15" t="s">
        <v>51</v>
      </c>
      <c r="B15" t="s">
        <v>59</v>
      </c>
      <c r="C15" s="1">
        <v>40833</v>
      </c>
      <c r="D15" s="4">
        <v>0</v>
      </c>
      <c r="E15">
        <v>11075</v>
      </c>
      <c r="F15">
        <v>2503</v>
      </c>
    </row>
    <row r="16" spans="1:6" x14ac:dyDescent="0.45">
      <c r="A16" t="s">
        <v>51</v>
      </c>
      <c r="B16" t="s">
        <v>59</v>
      </c>
      <c r="C16" s="1">
        <v>40840</v>
      </c>
      <c r="D16" s="4">
        <v>0</v>
      </c>
      <c r="E16">
        <v>11299</v>
      </c>
      <c r="F16">
        <v>4189</v>
      </c>
    </row>
    <row r="17" spans="1:6" x14ac:dyDescent="0.45">
      <c r="A17" t="s">
        <v>51</v>
      </c>
      <c r="B17" t="s">
        <v>59</v>
      </c>
      <c r="C17" s="1">
        <v>40847</v>
      </c>
      <c r="D17" s="4">
        <v>0</v>
      </c>
      <c r="E17">
        <v>11114</v>
      </c>
      <c r="F17">
        <v>581</v>
      </c>
    </row>
    <row r="18" spans="1:6" x14ac:dyDescent="0.45">
      <c r="A18" t="s">
        <v>51</v>
      </c>
      <c r="B18" t="s">
        <v>59</v>
      </c>
      <c r="C18" s="1">
        <v>40854</v>
      </c>
      <c r="D18" s="4">
        <v>0</v>
      </c>
      <c r="E18">
        <v>10900</v>
      </c>
      <c r="F18">
        <v>824</v>
      </c>
    </row>
    <row r="19" spans="1:6" x14ac:dyDescent="0.45">
      <c r="A19" t="s">
        <v>51</v>
      </c>
      <c r="B19" t="s">
        <v>59</v>
      </c>
      <c r="C19" s="1">
        <v>40861</v>
      </c>
      <c r="D19" s="4">
        <v>0</v>
      </c>
      <c r="E19">
        <v>10595</v>
      </c>
      <c r="F19">
        <v>645</v>
      </c>
    </row>
    <row r="20" spans="1:6" x14ac:dyDescent="0.45">
      <c r="A20" t="s">
        <v>51</v>
      </c>
      <c r="B20" t="s">
        <v>59</v>
      </c>
      <c r="C20" s="1">
        <v>40868</v>
      </c>
      <c r="D20" s="4">
        <v>0</v>
      </c>
      <c r="E20">
        <v>9724</v>
      </c>
      <c r="F20">
        <v>965</v>
      </c>
    </row>
    <row r="21" spans="1:6" x14ac:dyDescent="0.45">
      <c r="A21" t="s">
        <v>51</v>
      </c>
      <c r="B21" t="s">
        <v>59</v>
      </c>
      <c r="C21" s="1">
        <v>40875</v>
      </c>
      <c r="D21" s="4">
        <v>0</v>
      </c>
      <c r="E21">
        <v>9450</v>
      </c>
      <c r="F21">
        <v>1768</v>
      </c>
    </row>
    <row r="22" spans="1:6" x14ac:dyDescent="0.45">
      <c r="A22" t="s">
        <v>51</v>
      </c>
      <c r="B22" t="s">
        <v>59</v>
      </c>
      <c r="C22" s="1">
        <v>40882</v>
      </c>
      <c r="D22" s="4">
        <v>0</v>
      </c>
      <c r="E22">
        <v>9358</v>
      </c>
      <c r="F22">
        <v>1893</v>
      </c>
    </row>
    <row r="23" spans="1:6" x14ac:dyDescent="0.45">
      <c r="A23" t="s">
        <v>51</v>
      </c>
      <c r="B23" t="s">
        <v>59</v>
      </c>
      <c r="C23" s="1">
        <v>40889</v>
      </c>
      <c r="D23" s="4">
        <v>0</v>
      </c>
      <c r="E23">
        <v>8390</v>
      </c>
      <c r="F23">
        <v>1851</v>
      </c>
    </row>
    <row r="24" spans="1:6" x14ac:dyDescent="0.45">
      <c r="A24" t="s">
        <v>51</v>
      </c>
      <c r="B24" t="s">
        <v>59</v>
      </c>
      <c r="C24" s="1">
        <v>40896</v>
      </c>
      <c r="D24" s="4">
        <v>0</v>
      </c>
      <c r="E24">
        <v>8000</v>
      </c>
      <c r="F24">
        <v>359</v>
      </c>
    </row>
    <row r="25" spans="1:6" x14ac:dyDescent="0.45">
      <c r="A25" t="s">
        <v>51</v>
      </c>
      <c r="B25" t="s">
        <v>59</v>
      </c>
      <c r="C25" s="1">
        <v>40903</v>
      </c>
      <c r="D25" s="4">
        <v>0</v>
      </c>
      <c r="E25">
        <v>8197</v>
      </c>
      <c r="F25">
        <v>352</v>
      </c>
    </row>
    <row r="26" spans="1:6" x14ac:dyDescent="0.45">
      <c r="A26" t="s">
        <v>51</v>
      </c>
      <c r="B26" t="s">
        <v>59</v>
      </c>
      <c r="C26" s="1">
        <v>40910</v>
      </c>
      <c r="D26" s="4">
        <v>0</v>
      </c>
      <c r="E26">
        <v>8400</v>
      </c>
      <c r="F26">
        <v>211</v>
      </c>
    </row>
    <row r="27" spans="1:6" x14ac:dyDescent="0.45">
      <c r="A27" t="s">
        <v>51</v>
      </c>
      <c r="B27" t="s">
        <v>59</v>
      </c>
      <c r="C27" s="1">
        <v>40917</v>
      </c>
      <c r="D27" s="4">
        <v>0</v>
      </c>
      <c r="E27">
        <v>8120</v>
      </c>
      <c r="F27">
        <v>353</v>
      </c>
    </row>
    <row r="28" spans="1:6" x14ac:dyDescent="0.45">
      <c r="A28" t="s">
        <v>51</v>
      </c>
      <c r="B28" t="s">
        <v>59</v>
      </c>
      <c r="C28" s="1">
        <v>40924</v>
      </c>
      <c r="D28" s="4">
        <v>0</v>
      </c>
      <c r="E28">
        <v>8500</v>
      </c>
      <c r="F28">
        <v>426</v>
      </c>
    </row>
    <row r="29" spans="1:6" x14ac:dyDescent="0.45">
      <c r="A29" t="s">
        <v>51</v>
      </c>
      <c r="B29" t="s">
        <v>59</v>
      </c>
      <c r="C29" s="1">
        <v>40931</v>
      </c>
      <c r="D29" s="4">
        <v>0</v>
      </c>
      <c r="E29">
        <v>8650</v>
      </c>
      <c r="F29">
        <v>2448</v>
      </c>
    </row>
    <row r="30" spans="1:6" x14ac:dyDescent="0.45">
      <c r="A30" t="s">
        <v>51</v>
      </c>
      <c r="B30" t="s">
        <v>59</v>
      </c>
      <c r="C30" s="1">
        <v>40938</v>
      </c>
      <c r="D30" s="4">
        <v>0</v>
      </c>
      <c r="E30">
        <v>8800</v>
      </c>
      <c r="F30">
        <v>788</v>
      </c>
    </row>
    <row r="31" spans="1:6" x14ac:dyDescent="0.45">
      <c r="A31" t="s">
        <v>51</v>
      </c>
      <c r="B31" t="s">
        <v>59</v>
      </c>
      <c r="C31" s="1">
        <v>40945</v>
      </c>
      <c r="D31" s="4">
        <v>0</v>
      </c>
      <c r="E31">
        <v>9200</v>
      </c>
      <c r="F31">
        <v>2183</v>
      </c>
    </row>
    <row r="32" spans="1:6" x14ac:dyDescent="0.45">
      <c r="A32" t="s">
        <v>51</v>
      </c>
      <c r="B32" t="s">
        <v>59</v>
      </c>
      <c r="C32" s="1">
        <v>40952</v>
      </c>
      <c r="D32" s="4">
        <v>0</v>
      </c>
      <c r="E32">
        <v>10013</v>
      </c>
      <c r="F32">
        <v>1222</v>
      </c>
    </row>
    <row r="33" spans="1:6" x14ac:dyDescent="0.45">
      <c r="A33" t="s">
        <v>51</v>
      </c>
      <c r="B33" t="s">
        <v>59</v>
      </c>
      <c r="C33" s="1">
        <v>40994</v>
      </c>
      <c r="D33" s="4">
        <v>0</v>
      </c>
      <c r="E33">
        <v>959.8</v>
      </c>
      <c r="F33">
        <v>32256</v>
      </c>
    </row>
    <row r="34" spans="1:6" x14ac:dyDescent="0.45">
      <c r="A34" t="s">
        <v>51</v>
      </c>
      <c r="B34" t="s">
        <v>59</v>
      </c>
      <c r="C34" s="1">
        <v>41001</v>
      </c>
      <c r="D34" s="4">
        <v>0</v>
      </c>
      <c r="E34">
        <v>924.5</v>
      </c>
      <c r="F34">
        <v>18143</v>
      </c>
    </row>
    <row r="35" spans="1:6" x14ac:dyDescent="0.45">
      <c r="A35" t="s">
        <v>51</v>
      </c>
      <c r="B35" t="s">
        <v>59</v>
      </c>
      <c r="C35" s="1">
        <v>41008</v>
      </c>
      <c r="D35" s="4">
        <v>0</v>
      </c>
      <c r="E35">
        <v>964.9</v>
      </c>
      <c r="F35">
        <v>20659</v>
      </c>
    </row>
    <row r="36" spans="1:6" x14ac:dyDescent="0.45">
      <c r="A36" t="s">
        <v>51</v>
      </c>
      <c r="B36" t="s">
        <v>59</v>
      </c>
      <c r="C36" s="1">
        <v>41015</v>
      </c>
      <c r="D36" s="4">
        <v>0</v>
      </c>
      <c r="E36">
        <v>925</v>
      </c>
      <c r="F36">
        <v>32883</v>
      </c>
    </row>
    <row r="37" spans="1:6" x14ac:dyDescent="0.45">
      <c r="A37" t="s">
        <v>51</v>
      </c>
      <c r="B37" t="s">
        <v>59</v>
      </c>
      <c r="C37" s="1">
        <v>41022</v>
      </c>
      <c r="D37" s="4">
        <v>0</v>
      </c>
      <c r="E37">
        <v>897</v>
      </c>
      <c r="F37">
        <v>9294</v>
      </c>
    </row>
    <row r="38" spans="1:6" x14ac:dyDescent="0.45">
      <c r="A38" t="s">
        <v>51</v>
      </c>
      <c r="B38" t="s">
        <v>59</v>
      </c>
      <c r="C38" s="1">
        <v>41029</v>
      </c>
      <c r="D38" s="4">
        <v>0</v>
      </c>
      <c r="E38">
        <v>879</v>
      </c>
      <c r="F38">
        <v>8373</v>
      </c>
    </row>
    <row r="39" spans="1:6" x14ac:dyDescent="0.45">
      <c r="A39" t="s">
        <v>51</v>
      </c>
      <c r="B39" t="s">
        <v>59</v>
      </c>
      <c r="C39" s="1">
        <v>41036</v>
      </c>
      <c r="D39" s="4">
        <v>0</v>
      </c>
      <c r="E39">
        <v>885</v>
      </c>
      <c r="F39">
        <v>5040</v>
      </c>
    </row>
    <row r="40" spans="1:6" x14ac:dyDescent="0.45">
      <c r="A40" t="s">
        <v>51</v>
      </c>
      <c r="B40" t="s">
        <v>59</v>
      </c>
      <c r="C40" s="1">
        <v>41043</v>
      </c>
      <c r="D40" s="4">
        <v>0</v>
      </c>
      <c r="E40">
        <v>829</v>
      </c>
      <c r="F40">
        <v>7629</v>
      </c>
    </row>
    <row r="41" spans="1:6" x14ac:dyDescent="0.45">
      <c r="A41" t="s">
        <v>51</v>
      </c>
      <c r="B41" t="s">
        <v>59</v>
      </c>
      <c r="C41" s="1">
        <v>41050</v>
      </c>
      <c r="D41" s="4">
        <v>0</v>
      </c>
      <c r="E41">
        <v>849</v>
      </c>
      <c r="F41">
        <v>9859</v>
      </c>
    </row>
    <row r="42" spans="1:6" x14ac:dyDescent="0.45">
      <c r="A42" t="s">
        <v>51</v>
      </c>
      <c r="B42" t="s">
        <v>59</v>
      </c>
      <c r="C42" s="1">
        <v>41057</v>
      </c>
      <c r="D42" s="4">
        <v>0</v>
      </c>
      <c r="E42">
        <v>880</v>
      </c>
      <c r="F42">
        <v>12419</v>
      </c>
    </row>
    <row r="43" spans="1:6" x14ac:dyDescent="0.45">
      <c r="A43" t="s">
        <v>51</v>
      </c>
      <c r="B43" t="s">
        <v>59</v>
      </c>
      <c r="C43" s="1">
        <v>41064</v>
      </c>
      <c r="D43" s="4">
        <v>0</v>
      </c>
      <c r="E43">
        <v>1017.9</v>
      </c>
      <c r="F43">
        <v>30961</v>
      </c>
    </row>
    <row r="44" spans="1:6" x14ac:dyDescent="0.45">
      <c r="A44" t="s">
        <v>51</v>
      </c>
      <c r="B44" t="s">
        <v>59</v>
      </c>
      <c r="C44" s="1">
        <v>41071</v>
      </c>
      <c r="D44" s="4">
        <v>0</v>
      </c>
      <c r="E44">
        <v>1028.8</v>
      </c>
      <c r="F44">
        <v>7758</v>
      </c>
    </row>
    <row r="45" spans="1:6" x14ac:dyDescent="0.45">
      <c r="A45" t="s">
        <v>51</v>
      </c>
      <c r="B45" t="s">
        <v>59</v>
      </c>
      <c r="C45" s="1">
        <v>41078</v>
      </c>
      <c r="D45" s="4">
        <v>0</v>
      </c>
      <c r="E45">
        <v>1056.4000000000001</v>
      </c>
      <c r="F45">
        <v>17566</v>
      </c>
    </row>
    <row r="46" spans="1:6" x14ac:dyDescent="0.45">
      <c r="A46" t="s">
        <v>51</v>
      </c>
      <c r="B46" t="s">
        <v>59</v>
      </c>
      <c r="C46" s="1">
        <v>41085</v>
      </c>
      <c r="D46" s="4">
        <v>0</v>
      </c>
      <c r="E46">
        <v>1143</v>
      </c>
      <c r="F46">
        <v>22031</v>
      </c>
    </row>
    <row r="47" spans="1:6" x14ac:dyDescent="0.45">
      <c r="A47" t="s">
        <v>51</v>
      </c>
      <c r="B47" t="s">
        <v>59</v>
      </c>
      <c r="C47" s="1">
        <v>41092</v>
      </c>
      <c r="D47" s="4">
        <v>0</v>
      </c>
      <c r="E47">
        <v>1118.0999999999999</v>
      </c>
      <c r="F47">
        <v>104745</v>
      </c>
    </row>
    <row r="48" spans="1:6" x14ac:dyDescent="0.45">
      <c r="A48" t="s">
        <v>51</v>
      </c>
      <c r="B48" t="s">
        <v>59</v>
      </c>
      <c r="C48" s="1">
        <v>41099</v>
      </c>
      <c r="D48" s="4">
        <v>0</v>
      </c>
      <c r="E48">
        <v>1177.7</v>
      </c>
      <c r="F48">
        <v>24596</v>
      </c>
    </row>
    <row r="49" spans="1:6" x14ac:dyDescent="0.45">
      <c r="A49" t="s">
        <v>51</v>
      </c>
      <c r="B49" t="s">
        <v>59</v>
      </c>
      <c r="C49" s="1">
        <v>41106</v>
      </c>
      <c r="D49" s="4">
        <v>0</v>
      </c>
      <c r="E49">
        <v>1251</v>
      </c>
      <c r="F49">
        <v>36296</v>
      </c>
    </row>
    <row r="50" spans="1:6" x14ac:dyDescent="0.45">
      <c r="A50" t="s">
        <v>51</v>
      </c>
      <c r="B50" t="s">
        <v>59</v>
      </c>
      <c r="C50" s="1">
        <v>41113</v>
      </c>
      <c r="D50" s="4">
        <v>0</v>
      </c>
      <c r="E50">
        <v>1190</v>
      </c>
      <c r="F50">
        <v>32724</v>
      </c>
    </row>
    <row r="51" spans="1:6" x14ac:dyDescent="0.45">
      <c r="A51" t="s">
        <v>51</v>
      </c>
      <c r="B51" t="s">
        <v>59</v>
      </c>
      <c r="C51" s="1">
        <v>41120</v>
      </c>
      <c r="D51" s="4">
        <v>0</v>
      </c>
      <c r="E51">
        <v>1195</v>
      </c>
      <c r="F51">
        <v>5635</v>
      </c>
    </row>
    <row r="52" spans="1:6" x14ac:dyDescent="0.45">
      <c r="A52" t="s">
        <v>51</v>
      </c>
      <c r="B52" t="s">
        <v>59</v>
      </c>
      <c r="C52" s="1">
        <v>41127</v>
      </c>
      <c r="D52" s="4">
        <v>0</v>
      </c>
      <c r="E52">
        <v>1268.5999999999999</v>
      </c>
      <c r="F52">
        <v>18300</v>
      </c>
    </row>
    <row r="53" spans="1:6" x14ac:dyDescent="0.45">
      <c r="A53" t="s">
        <v>51</v>
      </c>
      <c r="B53" t="s">
        <v>59</v>
      </c>
      <c r="C53" s="1">
        <v>41134</v>
      </c>
      <c r="D53" s="4">
        <v>0</v>
      </c>
      <c r="E53">
        <v>1294</v>
      </c>
      <c r="F53">
        <v>17253</v>
      </c>
    </row>
    <row r="54" spans="1:6" x14ac:dyDescent="0.45">
      <c r="A54" t="s">
        <v>51</v>
      </c>
      <c r="B54" t="s">
        <v>59</v>
      </c>
      <c r="C54" s="1">
        <v>41141</v>
      </c>
      <c r="D54" s="4">
        <v>0</v>
      </c>
      <c r="E54">
        <v>1231</v>
      </c>
      <c r="F54">
        <v>17794</v>
      </c>
    </row>
    <row r="55" spans="1:6" x14ac:dyDescent="0.45">
      <c r="A55" t="s">
        <v>51</v>
      </c>
      <c r="B55" t="s">
        <v>59</v>
      </c>
      <c r="C55" s="1">
        <v>41148</v>
      </c>
      <c r="D55" s="4">
        <v>0</v>
      </c>
      <c r="E55">
        <v>1241</v>
      </c>
      <c r="F55">
        <v>14226</v>
      </c>
    </row>
    <row r="56" spans="1:6" x14ac:dyDescent="0.45">
      <c r="A56" t="s">
        <v>51</v>
      </c>
      <c r="B56" t="s">
        <v>59</v>
      </c>
      <c r="C56" s="1">
        <v>41155</v>
      </c>
      <c r="D56" s="4">
        <v>0</v>
      </c>
      <c r="E56">
        <v>1274.9000000000001</v>
      </c>
      <c r="F56">
        <v>14041</v>
      </c>
    </row>
    <row r="57" spans="1:6" x14ac:dyDescent="0.45">
      <c r="A57" t="s">
        <v>51</v>
      </c>
      <c r="B57" t="s">
        <v>59</v>
      </c>
      <c r="C57" s="1">
        <v>41162</v>
      </c>
      <c r="D57" s="4">
        <v>0</v>
      </c>
      <c r="E57">
        <v>1288.5999999999999</v>
      </c>
      <c r="F57">
        <v>6097</v>
      </c>
    </row>
    <row r="58" spans="1:6" x14ac:dyDescent="0.45">
      <c r="A58" t="s">
        <v>51</v>
      </c>
      <c r="B58" t="s">
        <v>59</v>
      </c>
      <c r="C58" s="1">
        <v>41169</v>
      </c>
      <c r="D58" s="4">
        <v>0</v>
      </c>
      <c r="E58">
        <v>1295.8</v>
      </c>
      <c r="F58">
        <v>10027</v>
      </c>
    </row>
    <row r="59" spans="1:6" x14ac:dyDescent="0.45">
      <c r="A59" t="s">
        <v>51</v>
      </c>
      <c r="B59" t="s">
        <v>59</v>
      </c>
      <c r="C59" s="1">
        <v>41176</v>
      </c>
      <c r="D59" s="4">
        <v>0</v>
      </c>
      <c r="E59">
        <v>1258.7</v>
      </c>
      <c r="F59">
        <v>4918</v>
      </c>
    </row>
    <row r="60" spans="1:6" x14ac:dyDescent="0.45">
      <c r="A60" t="s">
        <v>51</v>
      </c>
      <c r="B60" t="s">
        <v>59</v>
      </c>
      <c r="C60" s="1">
        <v>41183</v>
      </c>
      <c r="D60" s="4">
        <v>0</v>
      </c>
      <c r="E60">
        <v>1281</v>
      </c>
      <c r="F60">
        <v>8038</v>
      </c>
    </row>
    <row r="61" spans="1:6" x14ac:dyDescent="0.45">
      <c r="A61" t="s">
        <v>51</v>
      </c>
      <c r="B61" t="s">
        <v>59</v>
      </c>
      <c r="C61" s="1">
        <v>41190</v>
      </c>
      <c r="D61" s="4">
        <v>0</v>
      </c>
      <c r="E61">
        <v>1282</v>
      </c>
      <c r="F61">
        <v>8630</v>
      </c>
    </row>
    <row r="62" spans="1:6" x14ac:dyDescent="0.45">
      <c r="A62" t="s">
        <v>51</v>
      </c>
      <c r="B62" t="s">
        <v>59</v>
      </c>
      <c r="C62" s="1">
        <v>41197</v>
      </c>
      <c r="D62" s="4">
        <v>0</v>
      </c>
      <c r="E62">
        <v>1271.9000000000001</v>
      </c>
      <c r="F62">
        <v>8732</v>
      </c>
    </row>
    <row r="63" spans="1:6" x14ac:dyDescent="0.45">
      <c r="A63" t="s">
        <v>51</v>
      </c>
      <c r="B63" t="s">
        <v>59</v>
      </c>
      <c r="C63" s="1">
        <v>41204</v>
      </c>
      <c r="D63" s="4">
        <v>0</v>
      </c>
      <c r="E63">
        <v>1302.5</v>
      </c>
      <c r="F63">
        <v>19811</v>
      </c>
    </row>
    <row r="64" spans="1:6" x14ac:dyDescent="0.45">
      <c r="A64" t="s">
        <v>51</v>
      </c>
      <c r="B64" t="s">
        <v>59</v>
      </c>
      <c r="C64" s="1">
        <v>41211</v>
      </c>
      <c r="D64" s="4">
        <v>0</v>
      </c>
      <c r="E64">
        <v>1298</v>
      </c>
      <c r="F64">
        <v>12252</v>
      </c>
    </row>
    <row r="65" spans="1:6" x14ac:dyDescent="0.45">
      <c r="A65" t="s">
        <v>51</v>
      </c>
      <c r="B65" t="s">
        <v>59</v>
      </c>
      <c r="C65" s="1">
        <v>41218</v>
      </c>
      <c r="D65" s="4">
        <v>0</v>
      </c>
      <c r="E65">
        <v>1278</v>
      </c>
      <c r="F65">
        <v>5097</v>
      </c>
    </row>
    <row r="66" spans="1:6" x14ac:dyDescent="0.45">
      <c r="A66" t="s">
        <v>51</v>
      </c>
      <c r="B66" t="s">
        <v>59</v>
      </c>
      <c r="C66" s="1">
        <v>41225</v>
      </c>
      <c r="D66" s="4">
        <v>0</v>
      </c>
      <c r="E66">
        <v>1298.9000000000001</v>
      </c>
      <c r="F66">
        <v>10123</v>
      </c>
    </row>
    <row r="67" spans="1:6" x14ac:dyDescent="0.45">
      <c r="A67" t="s">
        <v>51</v>
      </c>
      <c r="B67" t="s">
        <v>59</v>
      </c>
      <c r="C67" s="1">
        <v>41232</v>
      </c>
      <c r="D67" s="4">
        <v>0</v>
      </c>
      <c r="E67">
        <v>1357</v>
      </c>
      <c r="F67">
        <v>14153</v>
      </c>
    </row>
    <row r="68" spans="1:6" x14ac:dyDescent="0.45">
      <c r="A68" t="s">
        <v>51</v>
      </c>
      <c r="B68" t="s">
        <v>59</v>
      </c>
      <c r="C68" s="1">
        <v>41239</v>
      </c>
      <c r="D68" s="4">
        <v>0</v>
      </c>
      <c r="E68">
        <v>1279.2</v>
      </c>
      <c r="F68">
        <v>18254</v>
      </c>
    </row>
    <row r="69" spans="1:6" x14ac:dyDescent="0.45">
      <c r="A69" t="s">
        <v>51</v>
      </c>
      <c r="B69" t="s">
        <v>59</v>
      </c>
      <c r="C69" s="1">
        <v>41246</v>
      </c>
      <c r="D69" s="4">
        <v>0</v>
      </c>
      <c r="E69">
        <v>1275.7</v>
      </c>
      <c r="F69">
        <v>5725</v>
      </c>
    </row>
    <row r="70" spans="1:6" x14ac:dyDescent="0.45">
      <c r="A70" t="s">
        <v>51</v>
      </c>
      <c r="B70" t="s">
        <v>59</v>
      </c>
      <c r="C70" s="1">
        <v>41253</v>
      </c>
      <c r="D70" s="4">
        <v>0</v>
      </c>
      <c r="E70">
        <v>1231.7</v>
      </c>
      <c r="F70">
        <v>10773</v>
      </c>
    </row>
    <row r="71" spans="1:6" x14ac:dyDescent="0.45">
      <c r="A71" t="s">
        <v>51</v>
      </c>
      <c r="B71" t="s">
        <v>59</v>
      </c>
      <c r="C71" s="1">
        <v>41260</v>
      </c>
      <c r="D71" s="4">
        <v>0</v>
      </c>
      <c r="E71">
        <v>1244</v>
      </c>
      <c r="F71">
        <v>36236</v>
      </c>
    </row>
    <row r="72" spans="1:6" x14ac:dyDescent="0.45">
      <c r="A72" t="s">
        <v>51</v>
      </c>
      <c r="B72" t="s">
        <v>59</v>
      </c>
      <c r="C72" s="1">
        <v>41267</v>
      </c>
      <c r="D72" s="4">
        <v>0</v>
      </c>
      <c r="E72">
        <v>1246.9000000000001</v>
      </c>
      <c r="F72">
        <v>10084</v>
      </c>
    </row>
    <row r="73" spans="1:6" x14ac:dyDescent="0.45">
      <c r="A73" t="s">
        <v>51</v>
      </c>
      <c r="B73" t="s">
        <v>59</v>
      </c>
      <c r="C73" s="1">
        <v>41281</v>
      </c>
      <c r="D73" s="4">
        <v>0</v>
      </c>
      <c r="E73">
        <v>1215.7</v>
      </c>
      <c r="F73">
        <v>11087</v>
      </c>
    </row>
    <row r="74" spans="1:6" x14ac:dyDescent="0.45">
      <c r="A74" t="s">
        <v>51</v>
      </c>
      <c r="B74" t="s">
        <v>59</v>
      </c>
      <c r="C74" s="1">
        <v>41288</v>
      </c>
      <c r="D74" s="4">
        <v>0</v>
      </c>
      <c r="E74">
        <v>1207.9000000000001</v>
      </c>
      <c r="F74">
        <v>18251</v>
      </c>
    </row>
    <row r="75" spans="1:6" x14ac:dyDescent="0.45">
      <c r="A75" t="s">
        <v>51</v>
      </c>
      <c r="B75" t="s">
        <v>59</v>
      </c>
      <c r="C75" s="1">
        <v>41295</v>
      </c>
      <c r="D75" s="4">
        <v>0</v>
      </c>
      <c r="E75">
        <v>1224</v>
      </c>
      <c r="F75">
        <v>18357</v>
      </c>
    </row>
    <row r="76" spans="1:6" x14ac:dyDescent="0.45">
      <c r="A76" t="s">
        <v>51</v>
      </c>
      <c r="B76" t="s">
        <v>59</v>
      </c>
      <c r="C76" s="1">
        <v>41302</v>
      </c>
      <c r="D76" s="4">
        <v>0</v>
      </c>
      <c r="E76">
        <v>1238.7</v>
      </c>
      <c r="F76">
        <v>34083</v>
      </c>
    </row>
    <row r="77" spans="1:6" x14ac:dyDescent="0.45">
      <c r="A77" t="s">
        <v>51</v>
      </c>
      <c r="B77" t="s">
        <v>59</v>
      </c>
      <c r="C77" s="1">
        <v>41309</v>
      </c>
      <c r="D77" s="4">
        <v>0</v>
      </c>
      <c r="E77">
        <v>1254.5</v>
      </c>
      <c r="F77">
        <v>10052</v>
      </c>
    </row>
    <row r="78" spans="1:6" x14ac:dyDescent="0.45">
      <c r="A78" t="s">
        <v>51</v>
      </c>
      <c r="B78" t="s">
        <v>59</v>
      </c>
      <c r="C78" s="1">
        <v>41316</v>
      </c>
      <c r="D78" s="4">
        <v>0</v>
      </c>
      <c r="E78">
        <v>1232</v>
      </c>
      <c r="F78">
        <v>16287</v>
      </c>
    </row>
    <row r="79" spans="1:6" x14ac:dyDescent="0.45">
      <c r="A79" t="s">
        <v>51</v>
      </c>
      <c r="B79" t="s">
        <v>59</v>
      </c>
      <c r="C79" s="1">
        <v>41323</v>
      </c>
      <c r="D79" s="4">
        <v>0</v>
      </c>
      <c r="E79">
        <v>1249</v>
      </c>
      <c r="F79">
        <v>21020</v>
      </c>
    </row>
    <row r="80" spans="1:6" x14ac:dyDescent="0.45">
      <c r="A80" t="s">
        <v>51</v>
      </c>
      <c r="B80" t="s">
        <v>59</v>
      </c>
      <c r="C80" s="1">
        <v>41330</v>
      </c>
      <c r="D80" s="4">
        <v>0</v>
      </c>
      <c r="E80">
        <v>1247</v>
      </c>
      <c r="F80">
        <v>20233</v>
      </c>
    </row>
    <row r="81" spans="1:6" x14ac:dyDescent="0.45">
      <c r="A81" t="s">
        <v>51</v>
      </c>
      <c r="B81" t="s">
        <v>59</v>
      </c>
      <c r="C81" s="1">
        <v>41337</v>
      </c>
      <c r="D81" s="4">
        <v>0</v>
      </c>
      <c r="E81">
        <v>1259.9000000000001</v>
      </c>
      <c r="F81">
        <v>27395</v>
      </c>
    </row>
    <row r="82" spans="1:6" x14ac:dyDescent="0.45">
      <c r="A82" t="s">
        <v>51</v>
      </c>
      <c r="B82" t="s">
        <v>59</v>
      </c>
      <c r="C82" s="1">
        <v>41344</v>
      </c>
      <c r="D82" s="4">
        <v>0</v>
      </c>
      <c r="E82">
        <v>1342.7</v>
      </c>
      <c r="F82">
        <v>229927</v>
      </c>
    </row>
    <row r="83" spans="1:6" x14ac:dyDescent="0.45">
      <c r="A83" t="s">
        <v>51</v>
      </c>
      <c r="B83" t="s">
        <v>59</v>
      </c>
      <c r="C83" s="1">
        <v>41351</v>
      </c>
      <c r="D83" s="4">
        <v>0</v>
      </c>
      <c r="E83">
        <v>1323</v>
      </c>
      <c r="F83">
        <v>50940</v>
      </c>
    </row>
    <row r="84" spans="1:6" x14ac:dyDescent="0.45">
      <c r="A84" t="s">
        <v>51</v>
      </c>
      <c r="B84" t="s">
        <v>59</v>
      </c>
      <c r="C84" s="1">
        <v>41358</v>
      </c>
      <c r="D84" s="4">
        <v>0</v>
      </c>
      <c r="E84">
        <v>1282.5</v>
      </c>
      <c r="F84">
        <v>15062</v>
      </c>
    </row>
    <row r="85" spans="1:6" x14ac:dyDescent="0.45">
      <c r="A85" t="s">
        <v>51</v>
      </c>
      <c r="B85" t="s">
        <v>59</v>
      </c>
      <c r="C85" s="1">
        <v>41365</v>
      </c>
      <c r="D85" s="4">
        <v>0</v>
      </c>
      <c r="E85">
        <v>1391</v>
      </c>
      <c r="F85">
        <v>36357</v>
      </c>
    </row>
    <row r="86" spans="1:6" x14ac:dyDescent="0.45">
      <c r="A86" t="s">
        <v>51</v>
      </c>
      <c r="B86" t="s">
        <v>59</v>
      </c>
      <c r="C86" s="1">
        <v>41372</v>
      </c>
      <c r="D86" s="4">
        <v>0</v>
      </c>
      <c r="E86">
        <v>1300</v>
      </c>
      <c r="F86">
        <v>68937</v>
      </c>
    </row>
    <row r="87" spans="1:6" x14ac:dyDescent="0.45">
      <c r="A87" t="s">
        <v>51</v>
      </c>
      <c r="B87" t="s">
        <v>59</v>
      </c>
      <c r="C87" s="1">
        <v>41379</v>
      </c>
      <c r="D87" s="4">
        <v>0</v>
      </c>
      <c r="E87">
        <v>1233.2</v>
      </c>
      <c r="F87">
        <v>35893</v>
      </c>
    </row>
    <row r="88" spans="1:6" x14ac:dyDescent="0.45">
      <c r="A88" t="s">
        <v>51</v>
      </c>
      <c r="B88" t="s">
        <v>59</v>
      </c>
      <c r="C88" s="1">
        <v>41386</v>
      </c>
      <c r="D88" s="4">
        <v>0</v>
      </c>
      <c r="E88">
        <v>1305</v>
      </c>
      <c r="F88">
        <v>38973</v>
      </c>
    </row>
    <row r="89" spans="1:6" x14ac:dyDescent="0.45">
      <c r="A89" t="s">
        <v>51</v>
      </c>
      <c r="B89" t="s">
        <v>59</v>
      </c>
      <c r="C89" s="1">
        <v>41393</v>
      </c>
      <c r="D89" s="4">
        <v>0</v>
      </c>
      <c r="E89">
        <v>1319</v>
      </c>
      <c r="F89">
        <v>67673</v>
      </c>
    </row>
    <row r="90" spans="1:6" x14ac:dyDescent="0.45">
      <c r="A90" t="s">
        <v>51</v>
      </c>
      <c r="B90" t="s">
        <v>59</v>
      </c>
      <c r="C90" s="1">
        <v>41400</v>
      </c>
      <c r="D90" s="4">
        <v>0</v>
      </c>
      <c r="E90">
        <v>1319.9</v>
      </c>
      <c r="F90">
        <v>42598</v>
      </c>
    </row>
    <row r="91" spans="1:6" x14ac:dyDescent="0.45">
      <c r="A91" t="s">
        <v>51</v>
      </c>
      <c r="B91" t="s">
        <v>59</v>
      </c>
      <c r="C91" s="1">
        <v>41407</v>
      </c>
      <c r="D91" s="4">
        <v>0</v>
      </c>
      <c r="E91">
        <v>1286.9000000000001</v>
      </c>
      <c r="F91">
        <v>14620</v>
      </c>
    </row>
    <row r="92" spans="1:6" x14ac:dyDescent="0.45">
      <c r="A92" t="s">
        <v>51</v>
      </c>
      <c r="B92" t="s">
        <v>59</v>
      </c>
      <c r="C92" s="1">
        <v>41414</v>
      </c>
      <c r="D92" s="4">
        <v>0</v>
      </c>
      <c r="E92">
        <v>1251.5999999999999</v>
      </c>
      <c r="F92">
        <v>50854</v>
      </c>
    </row>
    <row r="93" spans="1:6" x14ac:dyDescent="0.45">
      <c r="A93" t="s">
        <v>51</v>
      </c>
      <c r="B93" t="s">
        <v>59</v>
      </c>
      <c r="C93" s="1">
        <v>41421</v>
      </c>
      <c r="D93" s="4">
        <v>0</v>
      </c>
      <c r="E93">
        <v>1240.2</v>
      </c>
      <c r="F93">
        <v>21832</v>
      </c>
    </row>
    <row r="94" spans="1:6" x14ac:dyDescent="0.45">
      <c r="A94" t="s">
        <v>51</v>
      </c>
      <c r="B94" t="s">
        <v>59</v>
      </c>
      <c r="C94" s="1">
        <v>41428</v>
      </c>
      <c r="D94" s="4">
        <v>0</v>
      </c>
      <c r="E94">
        <v>1279.2</v>
      </c>
      <c r="F94">
        <v>7056</v>
      </c>
    </row>
    <row r="95" spans="1:6" x14ac:dyDescent="0.45">
      <c r="A95" t="s">
        <v>51</v>
      </c>
      <c r="B95" t="s">
        <v>59</v>
      </c>
      <c r="C95" s="1">
        <v>41435</v>
      </c>
      <c r="D95" s="4">
        <v>0</v>
      </c>
      <c r="E95">
        <v>1228</v>
      </c>
      <c r="F95">
        <v>9714</v>
      </c>
    </row>
    <row r="96" spans="1:6" x14ac:dyDescent="0.45">
      <c r="A96" t="s">
        <v>51</v>
      </c>
      <c r="B96" t="s">
        <v>59</v>
      </c>
      <c r="C96" s="1">
        <v>41442</v>
      </c>
      <c r="D96" s="4">
        <v>0</v>
      </c>
      <c r="E96">
        <v>1255</v>
      </c>
      <c r="F96">
        <v>50224</v>
      </c>
    </row>
    <row r="97" spans="1:6" x14ac:dyDescent="0.45">
      <c r="A97" t="s">
        <v>51</v>
      </c>
      <c r="B97" t="s">
        <v>59</v>
      </c>
      <c r="C97" s="1">
        <v>41449</v>
      </c>
      <c r="D97" s="4">
        <v>0</v>
      </c>
      <c r="E97">
        <v>1200</v>
      </c>
      <c r="F97">
        <v>97971</v>
      </c>
    </row>
    <row r="98" spans="1:6" x14ac:dyDescent="0.45">
      <c r="A98" t="s">
        <v>51</v>
      </c>
      <c r="B98" t="s">
        <v>59</v>
      </c>
      <c r="C98" s="1">
        <v>41456</v>
      </c>
      <c r="D98" s="4">
        <v>0</v>
      </c>
      <c r="E98">
        <v>1154.9000000000001</v>
      </c>
      <c r="F98">
        <v>15918</v>
      </c>
    </row>
    <row r="99" spans="1:6" x14ac:dyDescent="0.45">
      <c r="A99" t="s">
        <v>51</v>
      </c>
      <c r="B99" t="s">
        <v>59</v>
      </c>
      <c r="C99" s="1">
        <v>41463</v>
      </c>
      <c r="D99" s="4">
        <v>0</v>
      </c>
      <c r="E99">
        <v>1223.8</v>
      </c>
      <c r="F99">
        <v>16875</v>
      </c>
    </row>
    <row r="100" spans="1:6" x14ac:dyDescent="0.45">
      <c r="A100" t="s">
        <v>51</v>
      </c>
      <c r="B100" t="s">
        <v>59</v>
      </c>
      <c r="C100" s="1">
        <v>41470</v>
      </c>
      <c r="D100" s="4">
        <v>0</v>
      </c>
      <c r="E100">
        <v>1210.7</v>
      </c>
      <c r="F100">
        <v>19227</v>
      </c>
    </row>
    <row r="101" spans="1:6" x14ac:dyDescent="0.45">
      <c r="A101" t="s">
        <v>51</v>
      </c>
      <c r="B101" t="s">
        <v>59</v>
      </c>
      <c r="C101" s="1">
        <v>41477</v>
      </c>
      <c r="D101" s="4">
        <v>0</v>
      </c>
      <c r="E101">
        <v>1147.5999999999999</v>
      </c>
      <c r="F101">
        <v>13085</v>
      </c>
    </row>
    <row r="102" spans="1:6" x14ac:dyDescent="0.45">
      <c r="A102" t="s">
        <v>51</v>
      </c>
      <c r="B102" t="s">
        <v>59</v>
      </c>
      <c r="C102" s="1">
        <v>41484</v>
      </c>
      <c r="D102" s="4">
        <v>0</v>
      </c>
      <c r="E102">
        <v>976.8</v>
      </c>
      <c r="F102">
        <v>96722</v>
      </c>
    </row>
    <row r="103" spans="1:6" x14ac:dyDescent="0.45">
      <c r="A103" t="s">
        <v>51</v>
      </c>
      <c r="B103" t="s">
        <v>59</v>
      </c>
      <c r="C103" s="1">
        <v>41491</v>
      </c>
      <c r="D103" s="4">
        <v>0</v>
      </c>
      <c r="E103">
        <v>986.8</v>
      </c>
      <c r="F103">
        <v>132316</v>
      </c>
    </row>
    <row r="104" spans="1:6" x14ac:dyDescent="0.45">
      <c r="A104" t="s">
        <v>51</v>
      </c>
      <c r="B104" t="s">
        <v>59</v>
      </c>
      <c r="C104" s="1">
        <v>41498</v>
      </c>
      <c r="D104" s="4">
        <v>0</v>
      </c>
      <c r="E104">
        <v>965</v>
      </c>
      <c r="F104">
        <v>95898</v>
      </c>
    </row>
    <row r="105" spans="1:6" x14ac:dyDescent="0.45">
      <c r="A105" t="s">
        <v>51</v>
      </c>
      <c r="B105" t="s">
        <v>59</v>
      </c>
      <c r="C105" s="1">
        <v>41505</v>
      </c>
      <c r="D105" s="4">
        <v>0</v>
      </c>
      <c r="E105">
        <v>926</v>
      </c>
      <c r="F105">
        <v>77289</v>
      </c>
    </row>
    <row r="106" spans="1:6" x14ac:dyDescent="0.45">
      <c r="A106" t="s">
        <v>51</v>
      </c>
      <c r="B106" t="s">
        <v>59</v>
      </c>
      <c r="C106" s="1">
        <v>41512</v>
      </c>
      <c r="D106" s="4">
        <v>0</v>
      </c>
      <c r="E106">
        <v>920</v>
      </c>
      <c r="F106">
        <v>61035</v>
      </c>
    </row>
    <row r="107" spans="1:6" x14ac:dyDescent="0.45">
      <c r="A107" t="s">
        <v>51</v>
      </c>
      <c r="B107" t="s">
        <v>59</v>
      </c>
      <c r="C107" s="1">
        <v>41519</v>
      </c>
      <c r="D107" s="4">
        <v>0</v>
      </c>
      <c r="E107">
        <v>944.9</v>
      </c>
      <c r="F107">
        <v>48027</v>
      </c>
    </row>
    <row r="108" spans="1:6" x14ac:dyDescent="0.45">
      <c r="A108" t="s">
        <v>51</v>
      </c>
      <c r="B108" t="s">
        <v>59</v>
      </c>
      <c r="C108" s="1">
        <v>41526</v>
      </c>
      <c r="D108" s="4">
        <v>0</v>
      </c>
      <c r="E108">
        <v>949</v>
      </c>
      <c r="F108">
        <v>41017</v>
      </c>
    </row>
    <row r="109" spans="1:6" x14ac:dyDescent="0.45">
      <c r="A109" t="s">
        <v>51</v>
      </c>
      <c r="B109" t="s">
        <v>59</v>
      </c>
      <c r="C109" s="1">
        <v>41533</v>
      </c>
      <c r="D109" s="4">
        <v>0</v>
      </c>
      <c r="E109">
        <v>965</v>
      </c>
      <c r="F109">
        <v>63370</v>
      </c>
    </row>
    <row r="110" spans="1:6" x14ac:dyDescent="0.45">
      <c r="A110" t="s">
        <v>51</v>
      </c>
      <c r="B110" t="s">
        <v>59</v>
      </c>
      <c r="C110" s="1">
        <v>41540</v>
      </c>
      <c r="D110" s="4">
        <v>0</v>
      </c>
      <c r="E110">
        <v>976.7</v>
      </c>
      <c r="F110">
        <v>42332</v>
      </c>
    </row>
    <row r="111" spans="1:6" x14ac:dyDescent="0.45">
      <c r="A111" t="s">
        <v>51</v>
      </c>
      <c r="B111" t="s">
        <v>59</v>
      </c>
      <c r="C111" s="1">
        <v>41547</v>
      </c>
      <c r="D111" s="4">
        <v>0</v>
      </c>
      <c r="E111">
        <v>977.6</v>
      </c>
      <c r="F111">
        <v>29331</v>
      </c>
    </row>
    <row r="112" spans="1:6" x14ac:dyDescent="0.45">
      <c r="A112" t="s">
        <v>51</v>
      </c>
      <c r="B112" t="s">
        <v>59</v>
      </c>
      <c r="C112" s="1">
        <v>41554</v>
      </c>
      <c r="D112" s="4">
        <v>0</v>
      </c>
      <c r="E112">
        <v>1020</v>
      </c>
      <c r="F112">
        <v>66344</v>
      </c>
    </row>
    <row r="113" spans="1:6" x14ac:dyDescent="0.45">
      <c r="A113" t="s">
        <v>51</v>
      </c>
      <c r="B113" t="s">
        <v>59</v>
      </c>
      <c r="C113" s="1">
        <v>41561</v>
      </c>
      <c r="D113" s="4">
        <v>0</v>
      </c>
      <c r="E113">
        <v>1013.9</v>
      </c>
      <c r="F113">
        <v>64412</v>
      </c>
    </row>
    <row r="114" spans="1:6" x14ac:dyDescent="0.45">
      <c r="A114" t="s">
        <v>51</v>
      </c>
      <c r="B114" t="s">
        <v>59</v>
      </c>
      <c r="C114" s="1">
        <v>41568</v>
      </c>
      <c r="D114" s="4">
        <v>0</v>
      </c>
      <c r="E114">
        <v>964.1</v>
      </c>
      <c r="F114">
        <v>70437</v>
      </c>
    </row>
    <row r="115" spans="1:6" x14ac:dyDescent="0.45">
      <c r="A115" t="s">
        <v>51</v>
      </c>
      <c r="B115" t="s">
        <v>59</v>
      </c>
      <c r="C115" s="1">
        <v>41575</v>
      </c>
      <c r="D115" s="4">
        <v>0</v>
      </c>
      <c r="E115">
        <v>986.5</v>
      </c>
      <c r="F115">
        <v>29923</v>
      </c>
    </row>
    <row r="116" spans="1:6" x14ac:dyDescent="0.45">
      <c r="A116" t="s">
        <v>51</v>
      </c>
      <c r="B116" t="s">
        <v>59</v>
      </c>
      <c r="C116" s="1">
        <v>41582</v>
      </c>
      <c r="D116" s="4">
        <v>0</v>
      </c>
      <c r="E116">
        <v>953.1</v>
      </c>
      <c r="F116">
        <v>23547</v>
      </c>
    </row>
    <row r="117" spans="1:6" x14ac:dyDescent="0.45">
      <c r="A117" t="s">
        <v>51</v>
      </c>
      <c r="B117" t="s">
        <v>59</v>
      </c>
      <c r="C117" s="1">
        <v>41589</v>
      </c>
      <c r="D117" s="4">
        <v>0</v>
      </c>
      <c r="E117">
        <v>977.3</v>
      </c>
      <c r="F117">
        <v>41561</v>
      </c>
    </row>
    <row r="118" spans="1:6" x14ac:dyDescent="0.45">
      <c r="A118" t="s">
        <v>51</v>
      </c>
      <c r="B118" t="s">
        <v>59</v>
      </c>
      <c r="C118" s="1">
        <v>41596</v>
      </c>
      <c r="D118" s="4">
        <v>0</v>
      </c>
      <c r="E118">
        <v>962.5</v>
      </c>
      <c r="F118">
        <v>53708</v>
      </c>
    </row>
    <row r="119" spans="1:6" x14ac:dyDescent="0.45">
      <c r="A119" t="s">
        <v>51</v>
      </c>
      <c r="B119" t="s">
        <v>59</v>
      </c>
      <c r="C119" s="1">
        <v>41603</v>
      </c>
      <c r="D119" s="4">
        <v>0</v>
      </c>
      <c r="E119">
        <v>963.8</v>
      </c>
      <c r="F119">
        <v>11776</v>
      </c>
    </row>
    <row r="120" spans="1:6" x14ac:dyDescent="0.45">
      <c r="A120" t="s">
        <v>51</v>
      </c>
      <c r="B120" t="s">
        <v>59</v>
      </c>
      <c r="C120" s="1">
        <v>41610</v>
      </c>
      <c r="D120" s="4">
        <v>0</v>
      </c>
      <c r="E120">
        <v>943.6</v>
      </c>
      <c r="F120">
        <v>143343</v>
      </c>
    </row>
    <row r="121" spans="1:6" x14ac:dyDescent="0.45">
      <c r="A121" t="s">
        <v>51</v>
      </c>
      <c r="B121" t="s">
        <v>59</v>
      </c>
      <c r="C121" s="1">
        <v>41617</v>
      </c>
      <c r="D121" s="4">
        <v>0</v>
      </c>
      <c r="E121">
        <v>955</v>
      </c>
      <c r="F121">
        <v>47756</v>
      </c>
    </row>
    <row r="122" spans="1:6" x14ac:dyDescent="0.45">
      <c r="A122" t="s">
        <v>51</v>
      </c>
      <c r="B122" t="s">
        <v>59</v>
      </c>
      <c r="C122" s="1">
        <v>41624</v>
      </c>
      <c r="D122" s="4">
        <v>0</v>
      </c>
      <c r="E122">
        <v>966.6</v>
      </c>
      <c r="F122">
        <v>57682</v>
      </c>
    </row>
    <row r="123" spans="1:6" x14ac:dyDescent="0.45">
      <c r="A123" t="s">
        <v>51</v>
      </c>
      <c r="B123" t="s">
        <v>59</v>
      </c>
      <c r="C123" s="1">
        <v>41631</v>
      </c>
      <c r="D123" s="4">
        <v>0</v>
      </c>
      <c r="E123">
        <v>968</v>
      </c>
      <c r="F123">
        <v>72343</v>
      </c>
    </row>
    <row r="124" spans="1:6" x14ac:dyDescent="0.45">
      <c r="A124" t="s">
        <v>51</v>
      </c>
      <c r="B124" t="s">
        <v>59</v>
      </c>
      <c r="C124" s="1">
        <v>41638</v>
      </c>
      <c r="D124" s="4">
        <v>0</v>
      </c>
      <c r="E124">
        <v>950</v>
      </c>
      <c r="F124">
        <v>34648</v>
      </c>
    </row>
    <row r="125" spans="1:6" x14ac:dyDescent="0.45">
      <c r="A125" t="s">
        <v>51</v>
      </c>
      <c r="B125" t="s">
        <v>59</v>
      </c>
      <c r="C125" s="1">
        <v>41645</v>
      </c>
      <c r="D125" s="4">
        <v>0</v>
      </c>
      <c r="E125">
        <v>936.8</v>
      </c>
      <c r="F125">
        <v>21348</v>
      </c>
    </row>
    <row r="126" spans="1:6" x14ac:dyDescent="0.45">
      <c r="A126" t="s">
        <v>51</v>
      </c>
      <c r="B126" t="s">
        <v>59</v>
      </c>
      <c r="C126" s="1">
        <v>41652</v>
      </c>
      <c r="D126" s="4">
        <v>0</v>
      </c>
      <c r="E126">
        <v>1012.3</v>
      </c>
      <c r="F126">
        <v>296357</v>
      </c>
    </row>
    <row r="127" spans="1:6" x14ac:dyDescent="0.45">
      <c r="A127" t="s">
        <v>51</v>
      </c>
      <c r="B127" t="s">
        <v>59</v>
      </c>
      <c r="C127" s="1">
        <v>41659</v>
      </c>
      <c r="D127" s="4">
        <v>0</v>
      </c>
      <c r="E127">
        <v>1114</v>
      </c>
      <c r="F127">
        <v>146959</v>
      </c>
    </row>
    <row r="128" spans="1:6" x14ac:dyDescent="0.45">
      <c r="A128" t="s">
        <v>51</v>
      </c>
      <c r="B128" t="s">
        <v>59</v>
      </c>
      <c r="C128" s="1">
        <v>41666</v>
      </c>
      <c r="D128" s="4">
        <v>0</v>
      </c>
      <c r="E128">
        <v>1070</v>
      </c>
      <c r="F128">
        <v>115029</v>
      </c>
    </row>
    <row r="129" spans="1:6" x14ac:dyDescent="0.45">
      <c r="A129" t="s">
        <v>51</v>
      </c>
      <c r="B129" t="s">
        <v>59</v>
      </c>
      <c r="C129" s="1">
        <v>41673</v>
      </c>
      <c r="D129" s="4">
        <v>0</v>
      </c>
      <c r="E129">
        <v>1097.5999999999999</v>
      </c>
      <c r="F129">
        <v>63007</v>
      </c>
    </row>
    <row r="130" spans="1:6" x14ac:dyDescent="0.45">
      <c r="A130" t="s">
        <v>51</v>
      </c>
      <c r="B130" t="s">
        <v>59</v>
      </c>
      <c r="C130" s="1">
        <v>41680</v>
      </c>
      <c r="D130" s="4">
        <v>0</v>
      </c>
      <c r="E130">
        <v>1180.2</v>
      </c>
      <c r="F130">
        <v>84115</v>
      </c>
    </row>
    <row r="131" spans="1:6" x14ac:dyDescent="0.45">
      <c r="A131" t="s">
        <v>51</v>
      </c>
      <c r="B131" t="s">
        <v>59</v>
      </c>
      <c r="C131" s="1">
        <v>41687</v>
      </c>
      <c r="D131" s="4">
        <v>0</v>
      </c>
      <c r="E131">
        <v>1203</v>
      </c>
      <c r="F131">
        <v>414944</v>
      </c>
    </row>
    <row r="132" spans="1:6" x14ac:dyDescent="0.45">
      <c r="A132" t="s">
        <v>51</v>
      </c>
      <c r="B132" t="s">
        <v>59</v>
      </c>
      <c r="C132" s="1">
        <v>41694</v>
      </c>
      <c r="D132" s="4">
        <v>0</v>
      </c>
      <c r="E132">
        <v>1211</v>
      </c>
      <c r="F132">
        <v>41021</v>
      </c>
    </row>
    <row r="133" spans="1:6" x14ac:dyDescent="0.45">
      <c r="A133" t="s">
        <v>51</v>
      </c>
      <c r="B133" t="s">
        <v>59</v>
      </c>
      <c r="C133" s="1">
        <v>41701</v>
      </c>
      <c r="D133" s="4">
        <v>0</v>
      </c>
      <c r="E133">
        <v>1203.0999999999999</v>
      </c>
      <c r="F133">
        <v>147025</v>
      </c>
    </row>
    <row r="134" spans="1:6" x14ac:dyDescent="0.45">
      <c r="A134" t="s">
        <v>51</v>
      </c>
      <c r="B134" t="s">
        <v>59</v>
      </c>
      <c r="C134" s="1">
        <v>41708</v>
      </c>
      <c r="D134" s="4">
        <v>0</v>
      </c>
      <c r="E134">
        <v>1112.8</v>
      </c>
      <c r="F134">
        <v>33076</v>
      </c>
    </row>
    <row r="135" spans="1:6" x14ac:dyDescent="0.45">
      <c r="A135" t="s">
        <v>51</v>
      </c>
      <c r="B135" t="s">
        <v>59</v>
      </c>
      <c r="C135" s="1">
        <v>41715</v>
      </c>
      <c r="D135" s="4">
        <v>0</v>
      </c>
      <c r="E135">
        <v>1200</v>
      </c>
      <c r="F135">
        <v>95026</v>
      </c>
    </row>
    <row r="136" spans="1:6" x14ac:dyDescent="0.45">
      <c r="A136" t="s">
        <v>51</v>
      </c>
      <c r="B136" t="s">
        <v>59</v>
      </c>
      <c r="C136" s="1">
        <v>41722</v>
      </c>
      <c r="D136" s="4">
        <v>0</v>
      </c>
      <c r="E136">
        <v>1187.5</v>
      </c>
      <c r="F136">
        <v>68898</v>
      </c>
    </row>
    <row r="137" spans="1:6" x14ac:dyDescent="0.45">
      <c r="A137" t="s">
        <v>51</v>
      </c>
      <c r="B137" t="s">
        <v>59</v>
      </c>
      <c r="C137" s="1">
        <v>41729</v>
      </c>
      <c r="D137" s="4">
        <v>0</v>
      </c>
      <c r="E137">
        <v>1177</v>
      </c>
      <c r="F137">
        <v>23485</v>
      </c>
    </row>
    <row r="138" spans="1:6" x14ac:dyDescent="0.45">
      <c r="A138" t="s">
        <v>51</v>
      </c>
      <c r="B138" t="s">
        <v>59</v>
      </c>
      <c r="C138" s="1">
        <v>41736</v>
      </c>
      <c r="D138" s="4">
        <v>0</v>
      </c>
      <c r="E138">
        <v>1250</v>
      </c>
      <c r="F138">
        <v>78185</v>
      </c>
    </row>
    <row r="139" spans="1:6" x14ac:dyDescent="0.45">
      <c r="A139" t="s">
        <v>51</v>
      </c>
      <c r="B139" t="s">
        <v>59</v>
      </c>
      <c r="C139" s="1">
        <v>41743</v>
      </c>
      <c r="D139" s="4">
        <v>0</v>
      </c>
      <c r="E139">
        <v>1266</v>
      </c>
      <c r="F139">
        <v>19345</v>
      </c>
    </row>
    <row r="140" spans="1:6" x14ac:dyDescent="0.45">
      <c r="A140" t="s">
        <v>51</v>
      </c>
      <c r="B140" t="s">
        <v>59</v>
      </c>
      <c r="C140" s="1">
        <v>41750</v>
      </c>
      <c r="D140" s="4">
        <v>0</v>
      </c>
      <c r="E140">
        <v>1258</v>
      </c>
      <c r="F140">
        <v>50380</v>
      </c>
    </row>
    <row r="141" spans="1:6" x14ac:dyDescent="0.45">
      <c r="A141" t="s">
        <v>51</v>
      </c>
      <c r="B141" t="s">
        <v>59</v>
      </c>
      <c r="C141" s="1">
        <v>41757</v>
      </c>
      <c r="D141" s="4">
        <v>0</v>
      </c>
      <c r="E141">
        <v>1240</v>
      </c>
      <c r="F141">
        <v>9728</v>
      </c>
    </row>
    <row r="142" spans="1:6" x14ac:dyDescent="0.45">
      <c r="A142" t="s">
        <v>51</v>
      </c>
      <c r="B142" t="s">
        <v>59</v>
      </c>
      <c r="C142" s="1">
        <v>41764</v>
      </c>
      <c r="D142" s="4">
        <v>0</v>
      </c>
      <c r="E142">
        <v>1270</v>
      </c>
      <c r="F142">
        <v>5217</v>
      </c>
    </row>
    <row r="143" spans="1:6" x14ac:dyDescent="0.45">
      <c r="A143" t="s">
        <v>51</v>
      </c>
      <c r="B143" t="s">
        <v>59</v>
      </c>
      <c r="C143" s="1">
        <v>41771</v>
      </c>
      <c r="D143" s="4">
        <v>0</v>
      </c>
      <c r="E143">
        <v>1151.4000000000001</v>
      </c>
      <c r="F143">
        <v>39505</v>
      </c>
    </row>
    <row r="144" spans="1:6" x14ac:dyDescent="0.45">
      <c r="A144" t="s">
        <v>51</v>
      </c>
      <c r="B144" t="s">
        <v>59</v>
      </c>
      <c r="C144" s="1">
        <v>41778</v>
      </c>
      <c r="D144" s="4">
        <v>0</v>
      </c>
      <c r="E144">
        <v>1161.4000000000001</v>
      </c>
      <c r="F144">
        <v>28656</v>
      </c>
    </row>
    <row r="145" spans="1:6" x14ac:dyDescent="0.45">
      <c r="A145" t="s">
        <v>51</v>
      </c>
      <c r="B145" t="s">
        <v>59</v>
      </c>
      <c r="C145" s="1">
        <v>41785</v>
      </c>
      <c r="D145" s="4">
        <v>0</v>
      </c>
      <c r="E145">
        <v>1214</v>
      </c>
      <c r="F145">
        <v>17191</v>
      </c>
    </row>
    <row r="146" spans="1:6" x14ac:dyDescent="0.45">
      <c r="A146" t="s">
        <v>51</v>
      </c>
      <c r="B146" t="s">
        <v>59</v>
      </c>
      <c r="C146" s="1">
        <v>41792</v>
      </c>
      <c r="D146" s="4">
        <v>0</v>
      </c>
      <c r="E146">
        <v>1186.9000000000001</v>
      </c>
      <c r="F146">
        <v>27910</v>
      </c>
    </row>
    <row r="147" spans="1:6" x14ac:dyDescent="0.45">
      <c r="A147" t="s">
        <v>51</v>
      </c>
      <c r="B147" t="s">
        <v>59</v>
      </c>
      <c r="C147" s="1">
        <v>41799</v>
      </c>
      <c r="D147" s="4">
        <v>0</v>
      </c>
      <c r="E147">
        <v>1185</v>
      </c>
      <c r="F147">
        <v>9806</v>
      </c>
    </row>
    <row r="148" spans="1:6" x14ac:dyDescent="0.45">
      <c r="A148" t="s">
        <v>51</v>
      </c>
      <c r="B148" t="s">
        <v>59</v>
      </c>
      <c r="C148" s="1">
        <v>41806</v>
      </c>
      <c r="D148" s="4">
        <v>0</v>
      </c>
      <c r="E148">
        <v>1237.8</v>
      </c>
      <c r="F148">
        <v>68565</v>
      </c>
    </row>
    <row r="149" spans="1:6" x14ac:dyDescent="0.45">
      <c r="A149" t="s">
        <v>51</v>
      </c>
      <c r="B149" t="s">
        <v>59</v>
      </c>
      <c r="C149" s="1">
        <v>41813</v>
      </c>
      <c r="D149" s="4">
        <v>0</v>
      </c>
      <c r="E149">
        <v>1242.3</v>
      </c>
      <c r="F149">
        <v>31902</v>
      </c>
    </row>
    <row r="150" spans="1:6" x14ac:dyDescent="0.45">
      <c r="A150" t="s">
        <v>51</v>
      </c>
      <c r="B150" t="s">
        <v>59</v>
      </c>
      <c r="C150" s="1">
        <v>41820</v>
      </c>
      <c r="D150" s="4">
        <v>0</v>
      </c>
      <c r="E150">
        <v>1302.5</v>
      </c>
      <c r="F150">
        <v>18107</v>
      </c>
    </row>
    <row r="151" spans="1:6" x14ac:dyDescent="0.45">
      <c r="A151" t="s">
        <v>51</v>
      </c>
      <c r="B151" t="s">
        <v>59</v>
      </c>
      <c r="C151" s="1">
        <v>41827</v>
      </c>
      <c r="D151" s="4">
        <v>0</v>
      </c>
      <c r="E151">
        <v>1305.2</v>
      </c>
      <c r="F151">
        <v>28079</v>
      </c>
    </row>
    <row r="152" spans="1:6" x14ac:dyDescent="0.45">
      <c r="A152" t="s">
        <v>51</v>
      </c>
      <c r="B152" t="s">
        <v>59</v>
      </c>
      <c r="C152" s="1">
        <v>41834</v>
      </c>
      <c r="D152" s="4">
        <v>0</v>
      </c>
      <c r="E152">
        <v>1309.4000000000001</v>
      </c>
      <c r="F152">
        <v>14532</v>
      </c>
    </row>
    <row r="153" spans="1:6" x14ac:dyDescent="0.45">
      <c r="A153" t="s">
        <v>51</v>
      </c>
      <c r="B153" t="s">
        <v>59</v>
      </c>
      <c r="C153" s="1">
        <v>41841</v>
      </c>
      <c r="D153" s="4">
        <v>0</v>
      </c>
      <c r="E153">
        <v>1318.7</v>
      </c>
      <c r="F153">
        <v>18302</v>
      </c>
    </row>
    <row r="154" spans="1:6" x14ac:dyDescent="0.45">
      <c r="A154" t="s">
        <v>51</v>
      </c>
      <c r="B154" t="s">
        <v>59</v>
      </c>
      <c r="C154" s="1">
        <v>41848</v>
      </c>
      <c r="D154" s="4">
        <v>0</v>
      </c>
      <c r="E154">
        <v>1324.4</v>
      </c>
      <c r="F154">
        <v>22937</v>
      </c>
    </row>
    <row r="155" spans="1:6" x14ac:dyDescent="0.45">
      <c r="A155" t="s">
        <v>51</v>
      </c>
      <c r="B155" t="s">
        <v>59</v>
      </c>
      <c r="C155" s="1">
        <v>41855</v>
      </c>
      <c r="D155" s="4">
        <v>0</v>
      </c>
      <c r="E155">
        <v>1329.1</v>
      </c>
      <c r="F155">
        <v>24873</v>
      </c>
    </row>
    <row r="156" spans="1:6" x14ac:dyDescent="0.45">
      <c r="A156" t="s">
        <v>51</v>
      </c>
      <c r="B156" t="s">
        <v>59</v>
      </c>
      <c r="C156" s="1">
        <v>41862</v>
      </c>
      <c r="D156" s="4">
        <v>0</v>
      </c>
      <c r="E156">
        <v>1301.2</v>
      </c>
      <c r="F156">
        <v>13297</v>
      </c>
    </row>
    <row r="157" spans="1:6" x14ac:dyDescent="0.45">
      <c r="A157" t="s">
        <v>51</v>
      </c>
      <c r="B157" t="s">
        <v>59</v>
      </c>
      <c r="C157" s="1">
        <v>41869</v>
      </c>
      <c r="D157" s="4">
        <v>0</v>
      </c>
      <c r="E157">
        <v>1312</v>
      </c>
      <c r="F157">
        <v>31345</v>
      </c>
    </row>
    <row r="158" spans="1:6" x14ac:dyDescent="0.45">
      <c r="A158" t="s">
        <v>51</v>
      </c>
      <c r="B158" t="s">
        <v>59</v>
      </c>
      <c r="C158" s="1">
        <v>41876</v>
      </c>
      <c r="D158" s="4">
        <v>0</v>
      </c>
      <c r="E158">
        <v>1263</v>
      </c>
      <c r="F158">
        <v>42681</v>
      </c>
    </row>
    <row r="159" spans="1:6" x14ac:dyDescent="0.45">
      <c r="A159" t="s">
        <v>51</v>
      </c>
      <c r="B159" t="s">
        <v>59</v>
      </c>
      <c r="C159" s="1">
        <v>41883</v>
      </c>
      <c r="D159" s="4">
        <v>0</v>
      </c>
      <c r="E159">
        <v>1267.7</v>
      </c>
      <c r="F159">
        <v>43330</v>
      </c>
    </row>
    <row r="160" spans="1:6" x14ac:dyDescent="0.45">
      <c r="A160" t="s">
        <v>51</v>
      </c>
      <c r="B160" t="s">
        <v>59</v>
      </c>
      <c r="C160" s="1">
        <v>41890</v>
      </c>
      <c r="D160" s="4">
        <v>0</v>
      </c>
      <c r="E160">
        <v>1282</v>
      </c>
      <c r="F160">
        <v>36496</v>
      </c>
    </row>
    <row r="161" spans="1:6" x14ac:dyDescent="0.45">
      <c r="A161" t="s">
        <v>51</v>
      </c>
      <c r="B161" t="s">
        <v>59</v>
      </c>
      <c r="C161" s="1">
        <v>41897</v>
      </c>
      <c r="D161" s="4">
        <v>0</v>
      </c>
      <c r="E161">
        <v>1400</v>
      </c>
      <c r="F161">
        <v>150568</v>
      </c>
    </row>
    <row r="162" spans="1:6" x14ac:dyDescent="0.45">
      <c r="A162" t="s">
        <v>51</v>
      </c>
      <c r="B162" t="s">
        <v>59</v>
      </c>
      <c r="C162" s="1">
        <v>41904</v>
      </c>
      <c r="D162" s="4">
        <v>0</v>
      </c>
      <c r="E162">
        <v>1305</v>
      </c>
      <c r="F162">
        <v>74736</v>
      </c>
    </row>
    <row r="163" spans="1:6" x14ac:dyDescent="0.45">
      <c r="A163" t="s">
        <v>51</v>
      </c>
      <c r="B163" t="s">
        <v>59</v>
      </c>
      <c r="C163" s="1">
        <v>41911</v>
      </c>
      <c r="D163" s="4">
        <v>0</v>
      </c>
      <c r="E163">
        <v>1312</v>
      </c>
      <c r="F163">
        <v>30867</v>
      </c>
    </row>
    <row r="164" spans="1:6" x14ac:dyDescent="0.45">
      <c r="A164" t="s">
        <v>51</v>
      </c>
      <c r="B164" t="s">
        <v>59</v>
      </c>
      <c r="C164" s="1">
        <v>41918</v>
      </c>
      <c r="D164" s="4">
        <v>0</v>
      </c>
      <c r="E164">
        <v>1310</v>
      </c>
      <c r="F164">
        <v>33827</v>
      </c>
    </row>
    <row r="165" spans="1:6" x14ac:dyDescent="0.45">
      <c r="A165" t="s">
        <v>51</v>
      </c>
      <c r="B165" t="s">
        <v>59</v>
      </c>
      <c r="C165" s="1">
        <v>41925</v>
      </c>
      <c r="D165" s="4">
        <v>0</v>
      </c>
      <c r="E165">
        <v>1322</v>
      </c>
      <c r="F165">
        <v>43852</v>
      </c>
    </row>
    <row r="166" spans="1:6" x14ac:dyDescent="0.45">
      <c r="A166" t="s">
        <v>51</v>
      </c>
      <c r="B166" t="s">
        <v>59</v>
      </c>
      <c r="C166" s="1">
        <v>41932</v>
      </c>
      <c r="D166" s="4">
        <v>0</v>
      </c>
      <c r="E166">
        <v>1343</v>
      </c>
      <c r="F166">
        <v>18425</v>
      </c>
    </row>
    <row r="167" spans="1:6" x14ac:dyDescent="0.45">
      <c r="A167" t="s">
        <v>51</v>
      </c>
      <c r="B167" t="s">
        <v>59</v>
      </c>
      <c r="C167" s="1">
        <v>41939</v>
      </c>
      <c r="D167" s="4">
        <v>0</v>
      </c>
      <c r="E167">
        <v>1371</v>
      </c>
      <c r="F167">
        <v>53984</v>
      </c>
    </row>
    <row r="168" spans="1:6" x14ac:dyDescent="0.45">
      <c r="A168" t="s">
        <v>51</v>
      </c>
      <c r="B168" t="s">
        <v>59</v>
      </c>
      <c r="C168" s="1">
        <v>41946</v>
      </c>
      <c r="D168" s="4">
        <v>0</v>
      </c>
      <c r="E168">
        <v>1460</v>
      </c>
      <c r="F168">
        <v>37746</v>
      </c>
    </row>
    <row r="169" spans="1:6" x14ac:dyDescent="0.45">
      <c r="A169" t="s">
        <v>51</v>
      </c>
      <c r="B169" t="s">
        <v>59</v>
      </c>
      <c r="C169" s="1">
        <v>41953</v>
      </c>
      <c r="D169" s="4">
        <v>0</v>
      </c>
      <c r="E169">
        <v>1481</v>
      </c>
      <c r="F169">
        <v>36956</v>
      </c>
    </row>
    <row r="170" spans="1:6" x14ac:dyDescent="0.45">
      <c r="A170" t="s">
        <v>51</v>
      </c>
      <c r="B170" t="s">
        <v>59</v>
      </c>
      <c r="C170" s="1">
        <v>41960</v>
      </c>
      <c r="D170" s="4">
        <v>0</v>
      </c>
      <c r="E170">
        <v>1470</v>
      </c>
      <c r="F170">
        <v>51481</v>
      </c>
    </row>
    <row r="171" spans="1:6" x14ac:dyDescent="0.45">
      <c r="A171" t="s">
        <v>51</v>
      </c>
      <c r="B171" t="s">
        <v>59</v>
      </c>
      <c r="C171" s="1">
        <v>41967</v>
      </c>
      <c r="D171" s="4">
        <v>0</v>
      </c>
      <c r="E171">
        <v>1625</v>
      </c>
      <c r="F171">
        <v>50079</v>
      </c>
    </row>
    <row r="172" spans="1:6" x14ac:dyDescent="0.45">
      <c r="A172" t="s">
        <v>51</v>
      </c>
      <c r="B172" t="s">
        <v>59</v>
      </c>
      <c r="C172" s="1">
        <v>41974</v>
      </c>
      <c r="D172" s="4">
        <v>0</v>
      </c>
      <c r="E172">
        <v>1742</v>
      </c>
      <c r="F172">
        <v>57665</v>
      </c>
    </row>
    <row r="173" spans="1:6" x14ac:dyDescent="0.45">
      <c r="A173" t="s">
        <v>51</v>
      </c>
      <c r="B173" t="s">
        <v>59</v>
      </c>
      <c r="C173" s="1">
        <v>41981</v>
      </c>
      <c r="D173" s="4">
        <v>0</v>
      </c>
      <c r="E173">
        <v>1820</v>
      </c>
      <c r="F173">
        <v>47031</v>
      </c>
    </row>
    <row r="174" spans="1:6" x14ac:dyDescent="0.45">
      <c r="A174" t="s">
        <v>51</v>
      </c>
      <c r="B174" t="s">
        <v>59</v>
      </c>
      <c r="C174" s="1">
        <v>41988</v>
      </c>
      <c r="D174" s="4">
        <v>0</v>
      </c>
      <c r="E174">
        <v>1723</v>
      </c>
      <c r="F174">
        <v>131666</v>
      </c>
    </row>
    <row r="175" spans="1:6" x14ac:dyDescent="0.45">
      <c r="A175" t="s">
        <v>51</v>
      </c>
      <c r="B175" t="s">
        <v>59</v>
      </c>
      <c r="C175" s="1">
        <v>41995</v>
      </c>
      <c r="D175" s="4">
        <v>0</v>
      </c>
      <c r="E175">
        <v>1572</v>
      </c>
      <c r="F175">
        <v>144006</v>
      </c>
    </row>
    <row r="176" spans="1:6" x14ac:dyDescent="0.45">
      <c r="A176" t="s">
        <v>51</v>
      </c>
      <c r="B176" t="s">
        <v>59</v>
      </c>
      <c r="C176" s="1">
        <v>42002</v>
      </c>
      <c r="D176" s="4">
        <v>0</v>
      </c>
      <c r="E176">
        <v>1655</v>
      </c>
      <c r="F176">
        <v>21249</v>
      </c>
    </row>
    <row r="177" spans="1:6" x14ac:dyDescent="0.45">
      <c r="A177" t="s">
        <v>51</v>
      </c>
      <c r="B177" t="s">
        <v>59</v>
      </c>
      <c r="C177" s="1">
        <v>42009</v>
      </c>
      <c r="D177" s="4">
        <v>0</v>
      </c>
      <c r="E177">
        <v>1798</v>
      </c>
      <c r="F177">
        <v>19907</v>
      </c>
    </row>
    <row r="178" spans="1:6" x14ac:dyDescent="0.45">
      <c r="A178" t="s">
        <v>51</v>
      </c>
      <c r="B178" t="s">
        <v>59</v>
      </c>
      <c r="C178" s="1">
        <v>42016</v>
      </c>
      <c r="D178" s="4">
        <v>0</v>
      </c>
      <c r="E178">
        <v>1955</v>
      </c>
      <c r="F178">
        <v>44441</v>
      </c>
    </row>
    <row r="179" spans="1:6" x14ac:dyDescent="0.45">
      <c r="A179" t="s">
        <v>51</v>
      </c>
      <c r="B179" t="s">
        <v>59</v>
      </c>
      <c r="C179" s="1">
        <v>42023</v>
      </c>
      <c r="D179" s="4">
        <v>0</v>
      </c>
      <c r="E179">
        <v>2114</v>
      </c>
      <c r="F179">
        <v>49108</v>
      </c>
    </row>
    <row r="180" spans="1:6" x14ac:dyDescent="0.45">
      <c r="A180" t="s">
        <v>51</v>
      </c>
      <c r="B180" t="s">
        <v>59</v>
      </c>
      <c r="C180" s="1">
        <v>42030</v>
      </c>
      <c r="D180" s="4">
        <v>0</v>
      </c>
      <c r="E180">
        <v>2291</v>
      </c>
      <c r="F180">
        <v>78639</v>
      </c>
    </row>
    <row r="181" spans="1:6" x14ac:dyDescent="0.45">
      <c r="A181" t="s">
        <v>51</v>
      </c>
      <c r="B181" t="s">
        <v>59</v>
      </c>
      <c r="C181" s="1">
        <v>42037</v>
      </c>
      <c r="D181" s="4">
        <v>0</v>
      </c>
      <c r="E181">
        <v>2247</v>
      </c>
      <c r="F181">
        <v>50767</v>
      </c>
    </row>
    <row r="182" spans="1:6" x14ac:dyDescent="0.45">
      <c r="A182" t="s">
        <v>51</v>
      </c>
      <c r="B182" t="s">
        <v>59</v>
      </c>
      <c r="C182" s="1">
        <v>42044</v>
      </c>
      <c r="D182" s="4">
        <v>0</v>
      </c>
      <c r="E182">
        <v>2209</v>
      </c>
      <c r="F182">
        <v>49032</v>
      </c>
    </row>
    <row r="183" spans="1:6" x14ac:dyDescent="0.45">
      <c r="A183" t="s">
        <v>51</v>
      </c>
      <c r="B183" t="s">
        <v>59</v>
      </c>
      <c r="C183" s="1">
        <v>42051</v>
      </c>
      <c r="D183" s="4">
        <v>0</v>
      </c>
      <c r="E183">
        <v>2128</v>
      </c>
      <c r="F183">
        <v>46329</v>
      </c>
    </row>
    <row r="184" spans="1:6" x14ac:dyDescent="0.45">
      <c r="A184" t="s">
        <v>51</v>
      </c>
      <c r="B184" t="s">
        <v>59</v>
      </c>
      <c r="C184" s="1">
        <v>42058</v>
      </c>
      <c r="D184" s="4">
        <v>0</v>
      </c>
      <c r="E184">
        <v>2109</v>
      </c>
      <c r="F184">
        <v>22927</v>
      </c>
    </row>
    <row r="185" spans="1:6" x14ac:dyDescent="0.45">
      <c r="A185" t="s">
        <v>51</v>
      </c>
      <c r="B185" t="s">
        <v>59</v>
      </c>
      <c r="C185" s="1">
        <v>42065</v>
      </c>
      <c r="D185" s="4">
        <v>0</v>
      </c>
      <c r="E185">
        <v>2101</v>
      </c>
      <c r="F185">
        <v>41300</v>
      </c>
    </row>
    <row r="186" spans="1:6" x14ac:dyDescent="0.45">
      <c r="A186" t="s">
        <v>51</v>
      </c>
      <c r="B186" t="s">
        <v>59</v>
      </c>
      <c r="C186" s="1">
        <v>42072</v>
      </c>
      <c r="D186" s="4">
        <v>0</v>
      </c>
      <c r="E186">
        <v>2051</v>
      </c>
      <c r="F186">
        <v>19156</v>
      </c>
    </row>
    <row r="187" spans="1:6" x14ac:dyDescent="0.45">
      <c r="A187" t="s">
        <v>51</v>
      </c>
      <c r="B187" t="s">
        <v>59</v>
      </c>
      <c r="C187" s="1">
        <v>42079</v>
      </c>
      <c r="D187" s="4">
        <v>0</v>
      </c>
      <c r="E187">
        <v>2110</v>
      </c>
      <c r="F187">
        <v>21717</v>
      </c>
    </row>
    <row r="188" spans="1:6" x14ac:dyDescent="0.45">
      <c r="A188" t="s">
        <v>51</v>
      </c>
      <c r="B188" t="s">
        <v>59</v>
      </c>
      <c r="C188" s="1">
        <v>42086</v>
      </c>
      <c r="D188" s="4">
        <v>0</v>
      </c>
      <c r="E188">
        <v>2011</v>
      </c>
      <c r="F188">
        <v>16699</v>
      </c>
    </row>
    <row r="189" spans="1:6" x14ac:dyDescent="0.45">
      <c r="A189" t="s">
        <v>51</v>
      </c>
      <c r="B189" t="s">
        <v>59</v>
      </c>
      <c r="C189" s="1">
        <v>42093</v>
      </c>
      <c r="D189" s="4">
        <v>0</v>
      </c>
      <c r="E189">
        <v>2002</v>
      </c>
      <c r="F189">
        <v>13960</v>
      </c>
    </row>
    <row r="190" spans="1:6" x14ac:dyDescent="0.45">
      <c r="A190" t="s">
        <v>51</v>
      </c>
      <c r="B190" t="s">
        <v>59</v>
      </c>
      <c r="C190" s="1">
        <v>42100</v>
      </c>
      <c r="D190" s="4">
        <v>0</v>
      </c>
      <c r="E190">
        <v>1899</v>
      </c>
      <c r="F190">
        <v>15020</v>
      </c>
    </row>
    <row r="191" spans="1:6" x14ac:dyDescent="0.45">
      <c r="A191" t="s">
        <v>51</v>
      </c>
      <c r="B191" t="s">
        <v>59</v>
      </c>
      <c r="C191" s="1">
        <v>42107</v>
      </c>
      <c r="D191" s="4">
        <v>0</v>
      </c>
      <c r="E191">
        <v>2021</v>
      </c>
      <c r="F191">
        <v>19266</v>
      </c>
    </row>
    <row r="192" spans="1:6" x14ac:dyDescent="0.45">
      <c r="A192" t="s">
        <v>51</v>
      </c>
      <c r="B192" t="s">
        <v>59</v>
      </c>
      <c r="C192" s="1">
        <v>42114</v>
      </c>
      <c r="D192" s="4">
        <v>0</v>
      </c>
      <c r="E192">
        <v>2119</v>
      </c>
      <c r="F192">
        <v>21275</v>
      </c>
    </row>
    <row r="193" spans="1:6" x14ac:dyDescent="0.45">
      <c r="A193" t="s">
        <v>51</v>
      </c>
      <c r="B193" t="s">
        <v>59</v>
      </c>
      <c r="C193" s="1">
        <v>42121</v>
      </c>
      <c r="D193" s="4">
        <v>0</v>
      </c>
      <c r="E193">
        <v>2039</v>
      </c>
      <c r="F193">
        <v>17968</v>
      </c>
    </row>
    <row r="194" spans="1:6" x14ac:dyDescent="0.45">
      <c r="A194" t="s">
        <v>51</v>
      </c>
      <c r="B194" t="s">
        <v>59</v>
      </c>
      <c r="C194" s="1">
        <v>42128</v>
      </c>
      <c r="D194" s="4">
        <v>0</v>
      </c>
      <c r="E194">
        <v>2003</v>
      </c>
      <c r="F194">
        <v>19617</v>
      </c>
    </row>
    <row r="195" spans="1:6" x14ac:dyDescent="0.45">
      <c r="A195" t="s">
        <v>51</v>
      </c>
      <c r="B195" t="s">
        <v>59</v>
      </c>
      <c r="C195" s="1">
        <v>42135</v>
      </c>
      <c r="D195" s="4">
        <v>0</v>
      </c>
      <c r="E195">
        <v>2005</v>
      </c>
      <c r="F195">
        <v>9351</v>
      </c>
    </row>
    <row r="196" spans="1:6" x14ac:dyDescent="0.45">
      <c r="A196" t="s">
        <v>51</v>
      </c>
      <c r="B196" t="s">
        <v>59</v>
      </c>
      <c r="C196" s="1">
        <v>42142</v>
      </c>
      <c r="D196" s="4">
        <v>0</v>
      </c>
      <c r="E196">
        <v>1975</v>
      </c>
      <c r="F196">
        <v>47588</v>
      </c>
    </row>
    <row r="197" spans="1:6" x14ac:dyDescent="0.45">
      <c r="A197" t="s">
        <v>51</v>
      </c>
      <c r="B197" t="s">
        <v>59</v>
      </c>
      <c r="C197" s="1">
        <v>42149</v>
      </c>
      <c r="D197" s="4">
        <v>0</v>
      </c>
      <c r="E197">
        <v>2001</v>
      </c>
      <c r="F197">
        <v>74876</v>
      </c>
    </row>
    <row r="198" spans="1:6" x14ac:dyDescent="0.45">
      <c r="A198" t="s">
        <v>51</v>
      </c>
      <c r="B198" t="s">
        <v>59</v>
      </c>
      <c r="C198" s="1">
        <v>42156</v>
      </c>
      <c r="D198" s="4">
        <v>0</v>
      </c>
      <c r="E198">
        <v>2244</v>
      </c>
      <c r="F198">
        <v>49356</v>
      </c>
    </row>
    <row r="199" spans="1:6" x14ac:dyDescent="0.45">
      <c r="A199" t="s">
        <v>51</v>
      </c>
      <c r="B199" t="s">
        <v>59</v>
      </c>
      <c r="C199" s="1">
        <v>42163</v>
      </c>
      <c r="D199" s="4">
        <v>0</v>
      </c>
      <c r="E199">
        <v>2059</v>
      </c>
      <c r="F199">
        <v>26498</v>
      </c>
    </row>
    <row r="200" spans="1:6" x14ac:dyDescent="0.45">
      <c r="A200" t="s">
        <v>51</v>
      </c>
      <c r="B200" t="s">
        <v>59</v>
      </c>
      <c r="C200" s="1">
        <v>42170</v>
      </c>
      <c r="D200" s="4">
        <v>0</v>
      </c>
      <c r="E200">
        <v>2038</v>
      </c>
      <c r="F200">
        <v>20083</v>
      </c>
    </row>
    <row r="201" spans="1:6" x14ac:dyDescent="0.45">
      <c r="A201" t="s">
        <v>51</v>
      </c>
      <c r="B201" t="s">
        <v>59</v>
      </c>
      <c r="C201" s="1">
        <v>42177</v>
      </c>
      <c r="D201" s="4">
        <v>0</v>
      </c>
      <c r="E201">
        <v>2159</v>
      </c>
      <c r="F201">
        <v>11991</v>
      </c>
    </row>
    <row r="202" spans="1:6" x14ac:dyDescent="0.45">
      <c r="A202" t="s">
        <v>51</v>
      </c>
      <c r="B202" t="s">
        <v>59</v>
      </c>
      <c r="C202" s="1">
        <v>42184</v>
      </c>
      <c r="D202" s="4">
        <v>0</v>
      </c>
      <c r="E202">
        <v>2158</v>
      </c>
      <c r="F202">
        <v>11350</v>
      </c>
    </row>
    <row r="203" spans="1:6" x14ac:dyDescent="0.45">
      <c r="A203" t="s">
        <v>51</v>
      </c>
      <c r="B203" t="s">
        <v>59</v>
      </c>
      <c r="C203" s="1">
        <v>42191</v>
      </c>
      <c r="D203" s="4">
        <v>0</v>
      </c>
      <c r="E203">
        <v>2190</v>
      </c>
      <c r="F203">
        <v>31209</v>
      </c>
    </row>
    <row r="204" spans="1:6" x14ac:dyDescent="0.45">
      <c r="A204" t="s">
        <v>51</v>
      </c>
      <c r="B204" t="s">
        <v>59</v>
      </c>
      <c r="C204" s="1">
        <v>42198</v>
      </c>
      <c r="D204" s="4">
        <v>0</v>
      </c>
      <c r="E204">
        <v>2337</v>
      </c>
      <c r="F204">
        <v>34258</v>
      </c>
    </row>
    <row r="205" spans="1:6" x14ac:dyDescent="0.45">
      <c r="A205" t="s">
        <v>51</v>
      </c>
      <c r="B205" t="s">
        <v>59</v>
      </c>
      <c r="C205" s="1">
        <v>42205</v>
      </c>
      <c r="D205" s="4">
        <v>0</v>
      </c>
      <c r="E205">
        <v>2373</v>
      </c>
      <c r="F205">
        <v>22049</v>
      </c>
    </row>
    <row r="206" spans="1:6" x14ac:dyDescent="0.45">
      <c r="A206" t="s">
        <v>51</v>
      </c>
      <c r="B206" t="s">
        <v>59</v>
      </c>
      <c r="C206" s="1">
        <v>42212</v>
      </c>
      <c r="D206" s="4">
        <v>0</v>
      </c>
      <c r="E206">
        <v>2430</v>
      </c>
      <c r="F206">
        <v>26624</v>
      </c>
    </row>
    <row r="207" spans="1:6" x14ac:dyDescent="0.45">
      <c r="A207" t="s">
        <v>51</v>
      </c>
      <c r="B207" t="s">
        <v>59</v>
      </c>
      <c r="C207" s="1">
        <v>42219</v>
      </c>
      <c r="D207" s="4">
        <v>0</v>
      </c>
      <c r="E207">
        <v>2787</v>
      </c>
      <c r="F207">
        <v>40519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4"/>
  <sheetViews>
    <sheetView workbookViewId="0">
      <selection activeCell="I19" sqref="I19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52</v>
      </c>
      <c r="B2" t="s">
        <v>59</v>
      </c>
      <c r="C2" s="1">
        <v>39587</v>
      </c>
      <c r="D2" s="4">
        <v>0</v>
      </c>
      <c r="E2">
        <v>569.5</v>
      </c>
      <c r="F2">
        <v>15000</v>
      </c>
    </row>
    <row r="3" spans="1:6" x14ac:dyDescent="0.45">
      <c r="A3" t="s">
        <v>52</v>
      </c>
      <c r="B3" t="s">
        <v>59</v>
      </c>
      <c r="C3" s="1">
        <v>39594</v>
      </c>
      <c r="D3" s="4">
        <v>0</v>
      </c>
      <c r="E3">
        <v>600</v>
      </c>
      <c r="F3">
        <v>10</v>
      </c>
    </row>
    <row r="4" spans="1:6" x14ac:dyDescent="0.45">
      <c r="A4" t="s">
        <v>52</v>
      </c>
      <c r="B4" t="s">
        <v>59</v>
      </c>
      <c r="C4" s="1">
        <v>39601</v>
      </c>
      <c r="D4" s="4">
        <v>0</v>
      </c>
      <c r="E4">
        <v>560</v>
      </c>
      <c r="F4">
        <v>29</v>
      </c>
    </row>
    <row r="5" spans="1:6" x14ac:dyDescent="0.45">
      <c r="A5" t="s">
        <v>52</v>
      </c>
      <c r="B5" t="s">
        <v>59</v>
      </c>
      <c r="C5" s="1">
        <v>39608</v>
      </c>
      <c r="D5" s="4">
        <v>0</v>
      </c>
      <c r="E5">
        <v>569.5</v>
      </c>
      <c r="F5">
        <v>6008</v>
      </c>
    </row>
    <row r="6" spans="1:6" x14ac:dyDescent="0.45">
      <c r="A6" t="s">
        <v>52</v>
      </c>
      <c r="B6" t="s">
        <v>59</v>
      </c>
      <c r="C6" s="1">
        <v>39615</v>
      </c>
      <c r="D6" s="4">
        <v>0</v>
      </c>
      <c r="E6">
        <v>510</v>
      </c>
      <c r="F6">
        <v>97</v>
      </c>
    </row>
    <row r="7" spans="1:6" x14ac:dyDescent="0.45">
      <c r="A7" t="s">
        <v>52</v>
      </c>
      <c r="B7" t="s">
        <v>59</v>
      </c>
      <c r="C7" s="1">
        <v>39622</v>
      </c>
      <c r="D7" s="4">
        <v>0</v>
      </c>
      <c r="E7">
        <v>550</v>
      </c>
      <c r="F7">
        <v>3079</v>
      </c>
    </row>
    <row r="8" spans="1:6" x14ac:dyDescent="0.45">
      <c r="A8" t="s">
        <v>52</v>
      </c>
      <c r="B8" t="s">
        <v>59</v>
      </c>
      <c r="C8" s="1">
        <v>39636</v>
      </c>
      <c r="D8" s="4">
        <v>0</v>
      </c>
      <c r="E8">
        <v>450</v>
      </c>
      <c r="F8">
        <v>30</v>
      </c>
    </row>
    <row r="9" spans="1:6" x14ac:dyDescent="0.45">
      <c r="A9" t="s">
        <v>52</v>
      </c>
      <c r="B9" t="s">
        <v>59</v>
      </c>
      <c r="C9" s="1">
        <v>39643</v>
      </c>
      <c r="D9" s="4">
        <v>0</v>
      </c>
      <c r="E9">
        <v>561</v>
      </c>
      <c r="F9">
        <v>2700</v>
      </c>
    </row>
    <row r="10" spans="1:6" x14ac:dyDescent="0.45">
      <c r="A10" t="s">
        <v>52</v>
      </c>
      <c r="B10" t="s">
        <v>59</v>
      </c>
      <c r="C10" s="1">
        <v>39650</v>
      </c>
      <c r="D10" s="4">
        <v>0</v>
      </c>
      <c r="E10">
        <v>540</v>
      </c>
      <c r="F10">
        <v>1442</v>
      </c>
    </row>
    <row r="11" spans="1:6" x14ac:dyDescent="0.45">
      <c r="A11" t="s">
        <v>52</v>
      </c>
      <c r="B11" t="s">
        <v>59</v>
      </c>
      <c r="C11" s="1">
        <v>39657</v>
      </c>
      <c r="D11" s="4">
        <v>0</v>
      </c>
      <c r="E11">
        <v>500</v>
      </c>
      <c r="F11">
        <v>133</v>
      </c>
    </row>
    <row r="12" spans="1:6" x14ac:dyDescent="0.45">
      <c r="A12" t="s">
        <v>52</v>
      </c>
      <c r="B12" t="s">
        <v>59</v>
      </c>
      <c r="C12" s="1">
        <v>39664</v>
      </c>
      <c r="D12" s="4">
        <v>0</v>
      </c>
      <c r="E12">
        <v>452</v>
      </c>
      <c r="F12">
        <v>338</v>
      </c>
    </row>
    <row r="13" spans="1:6" x14ac:dyDescent="0.45">
      <c r="A13" t="s">
        <v>52</v>
      </c>
      <c r="B13" t="s">
        <v>59</v>
      </c>
      <c r="C13" s="1">
        <v>39671</v>
      </c>
      <c r="D13" s="4">
        <v>0</v>
      </c>
      <c r="E13">
        <v>480.55</v>
      </c>
      <c r="F13">
        <v>7</v>
      </c>
    </row>
    <row r="14" spans="1:6" x14ac:dyDescent="0.45">
      <c r="A14" t="s">
        <v>52</v>
      </c>
      <c r="B14" t="s">
        <v>59</v>
      </c>
      <c r="C14" s="1">
        <v>39678</v>
      </c>
      <c r="D14" s="4">
        <v>0</v>
      </c>
      <c r="E14">
        <v>490</v>
      </c>
      <c r="F14">
        <v>270</v>
      </c>
    </row>
    <row r="15" spans="1:6" x14ac:dyDescent="0.45">
      <c r="A15" t="s">
        <v>52</v>
      </c>
      <c r="B15" t="s">
        <v>59</v>
      </c>
      <c r="C15" s="1">
        <v>39685</v>
      </c>
      <c r="D15" s="4">
        <v>0</v>
      </c>
      <c r="E15">
        <v>450</v>
      </c>
      <c r="F15">
        <v>556</v>
      </c>
    </row>
    <row r="16" spans="1:6" x14ac:dyDescent="0.45">
      <c r="A16" t="s">
        <v>52</v>
      </c>
      <c r="B16" t="s">
        <v>59</v>
      </c>
      <c r="C16" s="1">
        <v>39692</v>
      </c>
      <c r="D16" s="4">
        <v>0</v>
      </c>
      <c r="E16">
        <v>450</v>
      </c>
      <c r="F16">
        <v>500</v>
      </c>
    </row>
    <row r="17" spans="1:6" x14ac:dyDescent="0.45">
      <c r="A17" t="s">
        <v>52</v>
      </c>
      <c r="B17" t="s">
        <v>59</v>
      </c>
      <c r="C17" s="1">
        <v>39699</v>
      </c>
      <c r="D17" s="4">
        <v>0</v>
      </c>
      <c r="E17">
        <v>405</v>
      </c>
      <c r="F17">
        <v>8978</v>
      </c>
    </row>
    <row r="18" spans="1:6" x14ac:dyDescent="0.45">
      <c r="A18" t="s">
        <v>52</v>
      </c>
      <c r="B18" t="s">
        <v>59</v>
      </c>
      <c r="C18" s="1">
        <v>39706</v>
      </c>
      <c r="D18" s="4">
        <v>0</v>
      </c>
      <c r="E18">
        <v>375</v>
      </c>
      <c r="F18">
        <v>1053</v>
      </c>
    </row>
    <row r="19" spans="1:6" x14ac:dyDescent="0.45">
      <c r="A19" t="s">
        <v>52</v>
      </c>
      <c r="B19" t="s">
        <v>59</v>
      </c>
      <c r="C19" s="1">
        <v>39713</v>
      </c>
      <c r="D19" s="4">
        <v>0</v>
      </c>
      <c r="E19">
        <v>290</v>
      </c>
      <c r="F19">
        <v>5737</v>
      </c>
    </row>
    <row r="20" spans="1:6" x14ac:dyDescent="0.45">
      <c r="A20" t="s">
        <v>52</v>
      </c>
      <c r="B20" t="s">
        <v>59</v>
      </c>
      <c r="C20" s="1">
        <v>39720</v>
      </c>
      <c r="D20" s="4">
        <v>0</v>
      </c>
      <c r="E20">
        <v>300</v>
      </c>
      <c r="F20">
        <v>2777</v>
      </c>
    </row>
    <row r="21" spans="1:6" x14ac:dyDescent="0.45">
      <c r="A21" t="s">
        <v>52</v>
      </c>
      <c r="B21" t="s">
        <v>59</v>
      </c>
      <c r="C21" s="1">
        <v>39727</v>
      </c>
      <c r="D21" s="4">
        <v>0</v>
      </c>
      <c r="E21">
        <v>250</v>
      </c>
      <c r="F21">
        <v>1461</v>
      </c>
    </row>
    <row r="22" spans="1:6" x14ac:dyDescent="0.45">
      <c r="A22" t="s">
        <v>52</v>
      </c>
      <c r="B22" t="s">
        <v>59</v>
      </c>
      <c r="C22" s="1">
        <v>39734</v>
      </c>
      <c r="D22" s="4">
        <v>0</v>
      </c>
      <c r="E22">
        <v>225.12</v>
      </c>
      <c r="F22">
        <v>2341</v>
      </c>
    </row>
    <row r="23" spans="1:6" x14ac:dyDescent="0.45">
      <c r="A23" t="s">
        <v>52</v>
      </c>
      <c r="B23" t="s">
        <v>59</v>
      </c>
      <c r="C23" s="1">
        <v>39741</v>
      </c>
      <c r="D23" s="4">
        <v>0</v>
      </c>
      <c r="E23">
        <v>91.5</v>
      </c>
      <c r="F23">
        <v>8156</v>
      </c>
    </row>
    <row r="24" spans="1:6" x14ac:dyDescent="0.45">
      <c r="A24" t="s">
        <v>52</v>
      </c>
      <c r="B24" t="s">
        <v>59</v>
      </c>
      <c r="C24" s="1">
        <v>39748</v>
      </c>
      <c r="D24" s="4">
        <v>0</v>
      </c>
      <c r="E24">
        <v>89.99</v>
      </c>
      <c r="F24">
        <v>6090</v>
      </c>
    </row>
    <row r="25" spans="1:6" x14ac:dyDescent="0.45">
      <c r="A25" t="s">
        <v>52</v>
      </c>
      <c r="B25" t="s">
        <v>59</v>
      </c>
      <c r="C25" s="1">
        <v>39755</v>
      </c>
      <c r="D25" s="4">
        <v>0</v>
      </c>
      <c r="E25">
        <v>82</v>
      </c>
      <c r="F25">
        <v>2137</v>
      </c>
    </row>
    <row r="26" spans="1:6" x14ac:dyDescent="0.45">
      <c r="A26" t="s">
        <v>52</v>
      </c>
      <c r="B26" t="s">
        <v>59</v>
      </c>
      <c r="C26" s="1">
        <v>39762</v>
      </c>
      <c r="D26" s="4">
        <v>0</v>
      </c>
      <c r="E26">
        <v>82</v>
      </c>
      <c r="F26">
        <v>3222</v>
      </c>
    </row>
    <row r="27" spans="1:6" x14ac:dyDescent="0.45">
      <c r="A27" t="s">
        <v>52</v>
      </c>
      <c r="B27" t="s">
        <v>59</v>
      </c>
      <c r="C27" s="1">
        <v>39769</v>
      </c>
      <c r="D27" s="4">
        <v>0</v>
      </c>
      <c r="E27">
        <v>79</v>
      </c>
      <c r="F27">
        <v>2335</v>
      </c>
    </row>
    <row r="28" spans="1:6" x14ac:dyDescent="0.45">
      <c r="A28" t="s">
        <v>52</v>
      </c>
      <c r="B28" t="s">
        <v>59</v>
      </c>
      <c r="C28" s="1">
        <v>39776</v>
      </c>
      <c r="D28" s="4">
        <v>0</v>
      </c>
      <c r="E28">
        <v>90</v>
      </c>
      <c r="F28">
        <v>21702</v>
      </c>
    </row>
    <row r="29" spans="1:6" x14ac:dyDescent="0.45">
      <c r="A29" t="s">
        <v>52</v>
      </c>
      <c r="B29" t="s">
        <v>59</v>
      </c>
      <c r="C29" s="1">
        <v>39783</v>
      </c>
      <c r="D29" s="4">
        <v>0</v>
      </c>
      <c r="E29">
        <v>75</v>
      </c>
      <c r="F29">
        <v>7983</v>
      </c>
    </row>
    <row r="30" spans="1:6" x14ac:dyDescent="0.45">
      <c r="A30" t="s">
        <v>52</v>
      </c>
      <c r="B30" t="s">
        <v>59</v>
      </c>
      <c r="C30" s="1">
        <v>39790</v>
      </c>
      <c r="D30" s="4">
        <v>0</v>
      </c>
      <c r="E30">
        <v>87</v>
      </c>
      <c r="F30">
        <v>1067</v>
      </c>
    </row>
    <row r="31" spans="1:6" x14ac:dyDescent="0.45">
      <c r="A31" t="s">
        <v>52</v>
      </c>
      <c r="B31" t="s">
        <v>59</v>
      </c>
      <c r="C31" s="1">
        <v>39797</v>
      </c>
      <c r="D31" s="4">
        <v>0</v>
      </c>
      <c r="E31">
        <v>75</v>
      </c>
      <c r="F31">
        <v>167</v>
      </c>
    </row>
    <row r="32" spans="1:6" x14ac:dyDescent="0.45">
      <c r="A32" t="s">
        <v>52</v>
      </c>
      <c r="B32" t="s">
        <v>59</v>
      </c>
      <c r="C32" s="1">
        <v>39804</v>
      </c>
      <c r="D32" s="4">
        <v>0</v>
      </c>
      <c r="E32">
        <v>75</v>
      </c>
      <c r="F32">
        <v>2044</v>
      </c>
    </row>
    <row r="33" spans="1:6" x14ac:dyDescent="0.45">
      <c r="A33" t="s">
        <v>52</v>
      </c>
      <c r="B33" t="s">
        <v>59</v>
      </c>
      <c r="C33" s="1">
        <v>39811</v>
      </c>
      <c r="D33" s="4">
        <v>0</v>
      </c>
      <c r="E33">
        <v>68.010000000000005</v>
      </c>
      <c r="F33">
        <v>1077</v>
      </c>
    </row>
    <row r="34" spans="1:6" x14ac:dyDescent="0.45">
      <c r="A34" t="s">
        <v>52</v>
      </c>
      <c r="B34" t="s">
        <v>59</v>
      </c>
      <c r="C34" s="1">
        <v>39818</v>
      </c>
      <c r="D34" s="4">
        <v>0</v>
      </c>
      <c r="E34">
        <v>72</v>
      </c>
      <c r="F34">
        <v>30</v>
      </c>
    </row>
    <row r="35" spans="1:6" x14ac:dyDescent="0.45">
      <c r="A35" t="s">
        <v>52</v>
      </c>
      <c r="B35" t="s">
        <v>59</v>
      </c>
      <c r="C35" s="1">
        <v>39825</v>
      </c>
      <c r="D35" s="4">
        <v>0</v>
      </c>
      <c r="E35">
        <v>54</v>
      </c>
      <c r="F35">
        <v>9644</v>
      </c>
    </row>
    <row r="36" spans="1:6" x14ac:dyDescent="0.45">
      <c r="A36" t="s">
        <v>52</v>
      </c>
      <c r="B36" t="s">
        <v>59</v>
      </c>
      <c r="C36" s="1">
        <v>39832</v>
      </c>
      <c r="D36" s="4">
        <v>0</v>
      </c>
      <c r="E36">
        <v>38</v>
      </c>
      <c r="F36">
        <v>87772</v>
      </c>
    </row>
    <row r="37" spans="1:6" x14ac:dyDescent="0.45">
      <c r="A37" t="s">
        <v>52</v>
      </c>
      <c r="B37" t="s">
        <v>59</v>
      </c>
      <c r="C37" s="1">
        <v>39839</v>
      </c>
      <c r="D37" s="4">
        <v>0</v>
      </c>
      <c r="E37">
        <v>40</v>
      </c>
      <c r="F37">
        <v>46435</v>
      </c>
    </row>
    <row r="38" spans="1:6" x14ac:dyDescent="0.45">
      <c r="A38" t="s">
        <v>52</v>
      </c>
      <c r="B38" t="s">
        <v>59</v>
      </c>
      <c r="C38" s="1">
        <v>39846</v>
      </c>
      <c r="D38" s="4">
        <v>0</v>
      </c>
      <c r="E38">
        <v>40.06</v>
      </c>
      <c r="F38">
        <v>89517</v>
      </c>
    </row>
    <row r="39" spans="1:6" x14ac:dyDescent="0.45">
      <c r="A39" t="s">
        <v>52</v>
      </c>
      <c r="B39" t="s">
        <v>59</v>
      </c>
      <c r="C39" s="1">
        <v>39853</v>
      </c>
      <c r="D39" s="4">
        <v>0</v>
      </c>
      <c r="E39">
        <v>52</v>
      </c>
      <c r="F39">
        <v>17709</v>
      </c>
    </row>
    <row r="40" spans="1:6" x14ac:dyDescent="0.45">
      <c r="A40" t="s">
        <v>52</v>
      </c>
      <c r="B40" t="s">
        <v>59</v>
      </c>
      <c r="C40" s="1">
        <v>39860</v>
      </c>
      <c r="D40" s="4">
        <v>0</v>
      </c>
      <c r="E40">
        <v>54</v>
      </c>
      <c r="F40">
        <v>27394</v>
      </c>
    </row>
    <row r="41" spans="1:6" x14ac:dyDescent="0.45">
      <c r="A41" t="s">
        <v>52</v>
      </c>
      <c r="B41" t="s">
        <v>59</v>
      </c>
      <c r="C41" s="1">
        <v>39867</v>
      </c>
      <c r="D41" s="4">
        <v>0</v>
      </c>
      <c r="E41">
        <v>52</v>
      </c>
      <c r="F41">
        <v>6662</v>
      </c>
    </row>
    <row r="42" spans="1:6" x14ac:dyDescent="0.45">
      <c r="A42" t="s">
        <v>52</v>
      </c>
      <c r="B42" t="s">
        <v>59</v>
      </c>
      <c r="C42" s="1">
        <v>39874</v>
      </c>
      <c r="D42" s="4">
        <v>0</v>
      </c>
      <c r="E42">
        <v>50</v>
      </c>
      <c r="F42">
        <v>791</v>
      </c>
    </row>
    <row r="43" spans="1:6" x14ac:dyDescent="0.45">
      <c r="A43" t="s">
        <v>52</v>
      </c>
      <c r="B43" t="s">
        <v>59</v>
      </c>
      <c r="C43" s="1">
        <v>39881</v>
      </c>
      <c r="D43" s="4">
        <v>0</v>
      </c>
      <c r="E43">
        <v>48.1</v>
      </c>
      <c r="F43">
        <v>10850</v>
      </c>
    </row>
    <row r="44" spans="1:6" x14ac:dyDescent="0.45">
      <c r="A44" t="s">
        <v>52</v>
      </c>
      <c r="B44" t="s">
        <v>59</v>
      </c>
      <c r="C44" s="1">
        <v>39888</v>
      </c>
      <c r="D44" s="4">
        <v>0</v>
      </c>
      <c r="E44">
        <v>50.5</v>
      </c>
      <c r="F44">
        <v>4018</v>
      </c>
    </row>
    <row r="45" spans="1:6" x14ac:dyDescent="0.45">
      <c r="A45" t="s">
        <v>52</v>
      </c>
      <c r="B45" t="s">
        <v>59</v>
      </c>
      <c r="C45" s="1">
        <v>39895</v>
      </c>
      <c r="D45" s="4">
        <v>0</v>
      </c>
      <c r="E45">
        <v>48</v>
      </c>
      <c r="F45">
        <v>110781</v>
      </c>
    </row>
    <row r="46" spans="1:6" x14ac:dyDescent="0.45">
      <c r="A46" t="s">
        <v>52</v>
      </c>
      <c r="B46" t="s">
        <v>59</v>
      </c>
      <c r="C46" s="1">
        <v>39902</v>
      </c>
      <c r="D46" s="4">
        <v>0</v>
      </c>
      <c r="E46">
        <v>46</v>
      </c>
      <c r="F46">
        <v>82977</v>
      </c>
    </row>
    <row r="47" spans="1:6" x14ac:dyDescent="0.45">
      <c r="A47" t="s">
        <v>52</v>
      </c>
      <c r="B47" t="s">
        <v>59</v>
      </c>
      <c r="C47" s="1">
        <v>39909</v>
      </c>
      <c r="D47" s="4">
        <v>0</v>
      </c>
      <c r="E47">
        <v>81.99</v>
      </c>
      <c r="F47">
        <v>165983</v>
      </c>
    </row>
    <row r="48" spans="1:6" x14ac:dyDescent="0.45">
      <c r="A48" t="s">
        <v>52</v>
      </c>
      <c r="B48" t="s">
        <v>59</v>
      </c>
      <c r="C48" s="1">
        <v>39916</v>
      </c>
      <c r="D48" s="4">
        <v>0</v>
      </c>
      <c r="E48">
        <v>94.9</v>
      </c>
      <c r="F48">
        <v>163613</v>
      </c>
    </row>
    <row r="49" spans="1:6" x14ac:dyDescent="0.45">
      <c r="A49" t="s">
        <v>52</v>
      </c>
      <c r="B49" t="s">
        <v>59</v>
      </c>
      <c r="C49" s="1">
        <v>39923</v>
      </c>
      <c r="D49" s="4">
        <v>0</v>
      </c>
      <c r="E49">
        <v>97</v>
      </c>
      <c r="F49">
        <v>78240</v>
      </c>
    </row>
    <row r="50" spans="1:6" x14ac:dyDescent="0.45">
      <c r="A50" t="s">
        <v>52</v>
      </c>
      <c r="B50" t="s">
        <v>59</v>
      </c>
      <c r="C50" s="1">
        <v>39930</v>
      </c>
      <c r="D50" s="4">
        <v>0</v>
      </c>
      <c r="E50">
        <v>125.99</v>
      </c>
      <c r="F50">
        <v>158794</v>
      </c>
    </row>
    <row r="51" spans="1:6" x14ac:dyDescent="0.45">
      <c r="A51" t="s">
        <v>52</v>
      </c>
      <c r="B51" t="s">
        <v>59</v>
      </c>
      <c r="C51" s="1">
        <v>39937</v>
      </c>
      <c r="D51" s="4">
        <v>0</v>
      </c>
      <c r="E51">
        <v>153</v>
      </c>
      <c r="F51">
        <v>116361</v>
      </c>
    </row>
    <row r="52" spans="1:6" x14ac:dyDescent="0.45">
      <c r="A52" t="s">
        <v>52</v>
      </c>
      <c r="B52" t="s">
        <v>59</v>
      </c>
      <c r="C52" s="1">
        <v>39944</v>
      </c>
      <c r="D52" s="4">
        <v>0</v>
      </c>
      <c r="E52">
        <v>135</v>
      </c>
      <c r="F52">
        <v>50665</v>
      </c>
    </row>
    <row r="53" spans="1:6" x14ac:dyDescent="0.45">
      <c r="A53" t="s">
        <v>52</v>
      </c>
      <c r="B53" t="s">
        <v>59</v>
      </c>
      <c r="C53" s="1">
        <v>39951</v>
      </c>
      <c r="D53" s="4">
        <v>0</v>
      </c>
      <c r="E53">
        <v>137.1</v>
      </c>
      <c r="F53">
        <v>92168</v>
      </c>
    </row>
    <row r="54" spans="1:6" x14ac:dyDescent="0.45">
      <c r="A54" t="s">
        <v>52</v>
      </c>
      <c r="B54" t="s">
        <v>59</v>
      </c>
      <c r="C54" s="1">
        <v>39958</v>
      </c>
      <c r="D54" s="4">
        <v>0</v>
      </c>
      <c r="E54">
        <v>146</v>
      </c>
      <c r="F54">
        <v>195469</v>
      </c>
    </row>
    <row r="55" spans="1:6" x14ac:dyDescent="0.45">
      <c r="A55" t="s">
        <v>52</v>
      </c>
      <c r="B55" t="s">
        <v>59</v>
      </c>
      <c r="C55" s="1">
        <v>39965</v>
      </c>
      <c r="D55" s="4">
        <v>0</v>
      </c>
      <c r="E55">
        <v>170</v>
      </c>
      <c r="F55">
        <v>90556</v>
      </c>
    </row>
    <row r="56" spans="1:6" x14ac:dyDescent="0.45">
      <c r="A56" t="s">
        <v>52</v>
      </c>
      <c r="B56" t="s">
        <v>59</v>
      </c>
      <c r="C56" s="1">
        <v>39972</v>
      </c>
      <c r="D56" s="4">
        <v>0</v>
      </c>
      <c r="E56">
        <v>177</v>
      </c>
      <c r="F56">
        <v>17219</v>
      </c>
    </row>
    <row r="57" spans="1:6" x14ac:dyDescent="0.45">
      <c r="A57" t="s">
        <v>52</v>
      </c>
      <c r="B57" t="s">
        <v>59</v>
      </c>
      <c r="C57" s="1">
        <v>39979</v>
      </c>
      <c r="D57" s="4">
        <v>0</v>
      </c>
      <c r="E57">
        <v>167.29</v>
      </c>
      <c r="F57">
        <v>297121</v>
      </c>
    </row>
    <row r="58" spans="1:6" x14ac:dyDescent="0.45">
      <c r="A58" t="s">
        <v>52</v>
      </c>
      <c r="B58" t="s">
        <v>59</v>
      </c>
      <c r="C58" s="1">
        <v>39986</v>
      </c>
      <c r="D58" s="4">
        <v>0</v>
      </c>
      <c r="E58">
        <v>165</v>
      </c>
      <c r="F58">
        <v>63016</v>
      </c>
    </row>
    <row r="59" spans="1:6" x14ac:dyDescent="0.45">
      <c r="A59" t="s">
        <v>52</v>
      </c>
      <c r="B59" t="s">
        <v>59</v>
      </c>
      <c r="C59" s="1">
        <v>39993</v>
      </c>
      <c r="D59" s="4">
        <v>0</v>
      </c>
      <c r="E59">
        <v>191.99</v>
      </c>
      <c r="F59">
        <v>135769</v>
      </c>
    </row>
    <row r="60" spans="1:6" x14ac:dyDescent="0.45">
      <c r="A60" t="s">
        <v>52</v>
      </c>
      <c r="B60" t="s">
        <v>59</v>
      </c>
      <c r="C60" s="1">
        <v>40000</v>
      </c>
      <c r="D60" s="4">
        <v>0</v>
      </c>
      <c r="E60">
        <v>184.01</v>
      </c>
      <c r="F60">
        <v>10529</v>
      </c>
    </row>
    <row r="61" spans="1:6" x14ac:dyDescent="0.45">
      <c r="A61" t="s">
        <v>52</v>
      </c>
      <c r="B61" t="s">
        <v>59</v>
      </c>
      <c r="C61" s="1">
        <v>40007</v>
      </c>
      <c r="D61" s="4">
        <v>0</v>
      </c>
      <c r="E61">
        <v>189</v>
      </c>
      <c r="F61">
        <v>19312</v>
      </c>
    </row>
    <row r="62" spans="1:6" x14ac:dyDescent="0.45">
      <c r="A62" t="s">
        <v>52</v>
      </c>
      <c r="B62" t="s">
        <v>59</v>
      </c>
      <c r="C62" s="1">
        <v>40014</v>
      </c>
      <c r="D62" s="4">
        <v>0</v>
      </c>
      <c r="E62">
        <v>180</v>
      </c>
      <c r="F62">
        <v>6983</v>
      </c>
    </row>
    <row r="63" spans="1:6" x14ac:dyDescent="0.45">
      <c r="A63" t="s">
        <v>52</v>
      </c>
      <c r="B63" t="s">
        <v>59</v>
      </c>
      <c r="C63" s="1">
        <v>40021</v>
      </c>
      <c r="D63" s="4">
        <v>0</v>
      </c>
      <c r="E63">
        <v>200</v>
      </c>
      <c r="F63">
        <v>60888</v>
      </c>
    </row>
    <row r="64" spans="1:6" x14ac:dyDescent="0.45">
      <c r="A64" t="s">
        <v>52</v>
      </c>
      <c r="B64" t="s">
        <v>59</v>
      </c>
      <c r="C64" s="1">
        <v>40028</v>
      </c>
      <c r="D64" s="4">
        <v>0</v>
      </c>
      <c r="E64">
        <v>199.9</v>
      </c>
      <c r="F64">
        <v>7588</v>
      </c>
    </row>
    <row r="65" spans="1:6" x14ac:dyDescent="0.45">
      <c r="A65" t="s">
        <v>52</v>
      </c>
      <c r="B65" t="s">
        <v>59</v>
      </c>
      <c r="C65" s="1">
        <v>40035</v>
      </c>
      <c r="D65" s="4">
        <v>0</v>
      </c>
      <c r="E65">
        <v>211.99</v>
      </c>
      <c r="F65">
        <v>29838</v>
      </c>
    </row>
    <row r="66" spans="1:6" x14ac:dyDescent="0.45">
      <c r="A66" t="s">
        <v>52</v>
      </c>
      <c r="B66" t="s">
        <v>59</v>
      </c>
      <c r="C66" s="1">
        <v>40042</v>
      </c>
      <c r="D66" s="4">
        <v>0</v>
      </c>
      <c r="E66">
        <v>210</v>
      </c>
      <c r="F66">
        <v>18290</v>
      </c>
    </row>
    <row r="67" spans="1:6" x14ac:dyDescent="0.45">
      <c r="A67" t="s">
        <v>52</v>
      </c>
      <c r="B67" t="s">
        <v>59</v>
      </c>
      <c r="C67" s="1">
        <v>40049</v>
      </c>
      <c r="D67" s="4">
        <v>0</v>
      </c>
      <c r="E67">
        <v>225</v>
      </c>
      <c r="F67">
        <v>15166</v>
      </c>
    </row>
    <row r="68" spans="1:6" x14ac:dyDescent="0.45">
      <c r="A68" t="s">
        <v>52</v>
      </c>
      <c r="B68" t="s">
        <v>59</v>
      </c>
      <c r="C68" s="1">
        <v>40056</v>
      </c>
      <c r="D68" s="4">
        <v>0</v>
      </c>
      <c r="E68">
        <v>230</v>
      </c>
      <c r="F68">
        <v>6900</v>
      </c>
    </row>
    <row r="69" spans="1:6" x14ac:dyDescent="0.45">
      <c r="A69" t="s">
        <v>52</v>
      </c>
      <c r="B69" t="s">
        <v>59</v>
      </c>
      <c r="C69" s="1">
        <v>40063</v>
      </c>
      <c r="D69" s="4">
        <v>0</v>
      </c>
      <c r="E69">
        <v>223.99</v>
      </c>
      <c r="F69">
        <v>17328</v>
      </c>
    </row>
    <row r="70" spans="1:6" x14ac:dyDescent="0.45">
      <c r="A70" t="s">
        <v>52</v>
      </c>
      <c r="B70" t="s">
        <v>59</v>
      </c>
      <c r="C70" s="1">
        <v>40070</v>
      </c>
      <c r="D70" s="4">
        <v>0</v>
      </c>
      <c r="E70">
        <v>230</v>
      </c>
      <c r="F70">
        <v>23982</v>
      </c>
    </row>
    <row r="71" spans="1:6" x14ac:dyDescent="0.45">
      <c r="A71" t="s">
        <v>52</v>
      </c>
      <c r="B71" t="s">
        <v>59</v>
      </c>
      <c r="C71" s="1">
        <v>40077</v>
      </c>
      <c r="D71" s="4">
        <v>0</v>
      </c>
      <c r="E71">
        <v>243</v>
      </c>
      <c r="F71">
        <v>42849</v>
      </c>
    </row>
    <row r="72" spans="1:6" x14ac:dyDescent="0.45">
      <c r="A72" t="s">
        <v>52</v>
      </c>
      <c r="B72" t="s">
        <v>59</v>
      </c>
      <c r="C72" s="1">
        <v>40084</v>
      </c>
      <c r="D72" s="4">
        <v>0</v>
      </c>
      <c r="E72">
        <v>232.17</v>
      </c>
      <c r="F72">
        <v>6412</v>
      </c>
    </row>
    <row r="73" spans="1:6" x14ac:dyDescent="0.45">
      <c r="A73" t="s">
        <v>52</v>
      </c>
      <c r="B73" t="s">
        <v>59</v>
      </c>
      <c r="C73" s="1">
        <v>40091</v>
      </c>
      <c r="D73" s="4">
        <v>0</v>
      </c>
      <c r="E73">
        <v>321.8</v>
      </c>
      <c r="F73">
        <v>70644</v>
      </c>
    </row>
    <row r="74" spans="1:6" x14ac:dyDescent="0.45">
      <c r="A74" t="s">
        <v>52</v>
      </c>
      <c r="B74" t="s">
        <v>59</v>
      </c>
      <c r="C74" s="1">
        <v>40098</v>
      </c>
      <c r="D74" s="4">
        <v>0</v>
      </c>
      <c r="E74">
        <v>302</v>
      </c>
      <c r="F74">
        <v>2607</v>
      </c>
    </row>
    <row r="75" spans="1:6" x14ac:dyDescent="0.45">
      <c r="A75" t="s">
        <v>52</v>
      </c>
      <c r="B75" t="s">
        <v>59</v>
      </c>
      <c r="C75" s="1">
        <v>40105</v>
      </c>
      <c r="D75" s="4">
        <v>0</v>
      </c>
      <c r="E75">
        <v>365.03</v>
      </c>
      <c r="F75">
        <v>18128</v>
      </c>
    </row>
    <row r="76" spans="1:6" x14ac:dyDescent="0.45">
      <c r="A76" t="s">
        <v>52</v>
      </c>
      <c r="B76" t="s">
        <v>59</v>
      </c>
      <c r="C76" s="1">
        <v>40112</v>
      </c>
      <c r="D76" s="4">
        <v>0</v>
      </c>
      <c r="E76">
        <v>350</v>
      </c>
      <c r="F76">
        <v>17586</v>
      </c>
    </row>
    <row r="77" spans="1:6" x14ac:dyDescent="0.45">
      <c r="A77" t="s">
        <v>52</v>
      </c>
      <c r="B77" t="s">
        <v>59</v>
      </c>
      <c r="C77" s="1">
        <v>40119</v>
      </c>
      <c r="D77" s="4">
        <v>0</v>
      </c>
      <c r="E77">
        <v>367</v>
      </c>
      <c r="F77">
        <v>6297</v>
      </c>
    </row>
    <row r="78" spans="1:6" x14ac:dyDescent="0.45">
      <c r="A78" t="s">
        <v>52</v>
      </c>
      <c r="B78" t="s">
        <v>59</v>
      </c>
      <c r="C78" s="1">
        <v>40126</v>
      </c>
      <c r="D78" s="4">
        <v>0</v>
      </c>
      <c r="E78">
        <v>375</v>
      </c>
      <c r="F78">
        <v>15371</v>
      </c>
    </row>
    <row r="79" spans="1:6" x14ac:dyDescent="0.45">
      <c r="A79" t="s">
        <v>52</v>
      </c>
      <c r="B79" t="s">
        <v>59</v>
      </c>
      <c r="C79" s="1">
        <v>40133</v>
      </c>
      <c r="D79" s="4">
        <v>0</v>
      </c>
      <c r="E79">
        <v>380</v>
      </c>
      <c r="F79">
        <v>2166</v>
      </c>
    </row>
    <row r="80" spans="1:6" x14ac:dyDescent="0.45">
      <c r="A80" t="s">
        <v>52</v>
      </c>
      <c r="B80" t="s">
        <v>59</v>
      </c>
      <c r="C80" s="1">
        <v>40140</v>
      </c>
      <c r="D80" s="4">
        <v>0</v>
      </c>
      <c r="E80">
        <v>399.98</v>
      </c>
      <c r="F80">
        <v>10108</v>
      </c>
    </row>
    <row r="81" spans="1:6" x14ac:dyDescent="0.45">
      <c r="A81" t="s">
        <v>52</v>
      </c>
      <c r="B81" t="s">
        <v>59</v>
      </c>
      <c r="C81" s="1">
        <v>40147</v>
      </c>
      <c r="D81" s="4">
        <v>0</v>
      </c>
      <c r="E81">
        <v>433</v>
      </c>
      <c r="F81">
        <v>37743</v>
      </c>
    </row>
    <row r="82" spans="1:6" x14ac:dyDescent="0.45">
      <c r="A82" t="s">
        <v>52</v>
      </c>
      <c r="B82" t="s">
        <v>59</v>
      </c>
      <c r="C82" s="1">
        <v>40154</v>
      </c>
      <c r="D82" s="4">
        <v>0</v>
      </c>
      <c r="E82">
        <v>433</v>
      </c>
      <c r="F82">
        <v>5635</v>
      </c>
    </row>
    <row r="83" spans="1:6" x14ac:dyDescent="0.45">
      <c r="A83" t="s">
        <v>52</v>
      </c>
      <c r="B83" t="s">
        <v>59</v>
      </c>
      <c r="C83" s="1">
        <v>40161</v>
      </c>
      <c r="D83" s="4">
        <v>0</v>
      </c>
      <c r="E83">
        <v>439</v>
      </c>
      <c r="F83">
        <v>16076</v>
      </c>
    </row>
    <row r="84" spans="1:6" x14ac:dyDescent="0.45">
      <c r="A84" t="s">
        <v>52</v>
      </c>
      <c r="B84" t="s">
        <v>59</v>
      </c>
      <c r="C84" s="1">
        <v>40168</v>
      </c>
      <c r="D84" s="4">
        <v>0</v>
      </c>
      <c r="E84">
        <v>434.64</v>
      </c>
      <c r="F84">
        <v>6311</v>
      </c>
    </row>
    <row r="85" spans="1:6" x14ac:dyDescent="0.45">
      <c r="A85" t="s">
        <v>52</v>
      </c>
      <c r="B85" t="s">
        <v>59</v>
      </c>
      <c r="C85" s="1">
        <v>40175</v>
      </c>
      <c r="D85" s="4">
        <v>0</v>
      </c>
      <c r="E85">
        <v>439.99</v>
      </c>
      <c r="F85">
        <v>1437</v>
      </c>
    </row>
    <row r="86" spans="1:6" x14ac:dyDescent="0.45">
      <c r="A86" t="s">
        <v>52</v>
      </c>
      <c r="B86" t="s">
        <v>59</v>
      </c>
      <c r="C86" s="1">
        <v>40189</v>
      </c>
      <c r="D86" s="4">
        <v>0</v>
      </c>
      <c r="E86">
        <v>516</v>
      </c>
      <c r="F86">
        <v>33821</v>
      </c>
    </row>
    <row r="87" spans="1:6" x14ac:dyDescent="0.45">
      <c r="A87" t="s">
        <v>52</v>
      </c>
      <c r="B87" t="s">
        <v>59</v>
      </c>
      <c r="C87" s="1">
        <v>40196</v>
      </c>
      <c r="D87" s="4">
        <v>0</v>
      </c>
      <c r="E87">
        <v>555</v>
      </c>
      <c r="F87">
        <v>65975</v>
      </c>
    </row>
    <row r="88" spans="1:6" x14ac:dyDescent="0.45">
      <c r="A88" t="s">
        <v>52</v>
      </c>
      <c r="B88" t="s">
        <v>59</v>
      </c>
      <c r="C88" s="1">
        <v>40203</v>
      </c>
      <c r="D88" s="4">
        <v>0</v>
      </c>
      <c r="E88">
        <v>595</v>
      </c>
      <c r="F88">
        <v>31142</v>
      </c>
    </row>
    <row r="89" spans="1:6" x14ac:dyDescent="0.45">
      <c r="A89" t="s">
        <v>52</v>
      </c>
      <c r="B89" t="s">
        <v>59</v>
      </c>
      <c r="C89" s="1">
        <v>40210</v>
      </c>
      <c r="D89" s="4">
        <v>0</v>
      </c>
      <c r="E89">
        <v>709</v>
      </c>
      <c r="F89">
        <v>96522</v>
      </c>
    </row>
    <row r="90" spans="1:6" x14ac:dyDescent="0.45">
      <c r="A90" t="s">
        <v>52</v>
      </c>
      <c r="B90" t="s">
        <v>59</v>
      </c>
      <c r="C90" s="1">
        <v>40217</v>
      </c>
      <c r="D90" s="4">
        <v>0</v>
      </c>
      <c r="E90">
        <v>684</v>
      </c>
      <c r="F90">
        <v>12216</v>
      </c>
    </row>
    <row r="91" spans="1:6" x14ac:dyDescent="0.45">
      <c r="A91" t="s">
        <v>52</v>
      </c>
      <c r="B91" t="s">
        <v>59</v>
      </c>
      <c r="C91" s="1">
        <v>40224</v>
      </c>
      <c r="D91" s="4">
        <v>0</v>
      </c>
      <c r="E91">
        <v>743</v>
      </c>
      <c r="F91">
        <v>20683</v>
      </c>
    </row>
    <row r="92" spans="1:6" x14ac:dyDescent="0.45">
      <c r="A92" t="s">
        <v>52</v>
      </c>
      <c r="B92" t="s">
        <v>59</v>
      </c>
      <c r="C92" s="1">
        <v>40231</v>
      </c>
      <c r="D92" s="4">
        <v>0</v>
      </c>
      <c r="E92">
        <v>767</v>
      </c>
      <c r="F92">
        <v>5547</v>
      </c>
    </row>
    <row r="93" spans="1:6" x14ac:dyDescent="0.45">
      <c r="A93" t="s">
        <v>52</v>
      </c>
      <c r="B93" t="s">
        <v>59</v>
      </c>
      <c r="C93" s="1">
        <v>40238</v>
      </c>
      <c r="D93" s="4">
        <v>0</v>
      </c>
      <c r="E93">
        <v>717.28</v>
      </c>
      <c r="F93">
        <v>40167</v>
      </c>
    </row>
    <row r="94" spans="1:6" x14ac:dyDescent="0.45">
      <c r="A94" t="s">
        <v>52</v>
      </c>
      <c r="B94" t="s">
        <v>59</v>
      </c>
      <c r="C94" s="1">
        <v>40245</v>
      </c>
      <c r="D94" s="4">
        <v>0</v>
      </c>
      <c r="E94">
        <v>718</v>
      </c>
      <c r="F94">
        <v>34151</v>
      </c>
    </row>
    <row r="95" spans="1:6" x14ac:dyDescent="0.45">
      <c r="A95" t="s">
        <v>52</v>
      </c>
      <c r="B95" t="s">
        <v>59</v>
      </c>
      <c r="C95" s="1">
        <v>40252</v>
      </c>
      <c r="D95" s="4">
        <v>0</v>
      </c>
      <c r="E95">
        <v>718.24</v>
      </c>
      <c r="F95">
        <v>7201</v>
      </c>
    </row>
    <row r="96" spans="1:6" x14ac:dyDescent="0.45">
      <c r="A96" t="s">
        <v>52</v>
      </c>
      <c r="B96" t="s">
        <v>59</v>
      </c>
      <c r="C96" s="1">
        <v>40259</v>
      </c>
      <c r="D96" s="4">
        <v>0</v>
      </c>
      <c r="E96">
        <v>706.18</v>
      </c>
      <c r="F96">
        <v>15237</v>
      </c>
    </row>
    <row r="97" spans="1:6" x14ac:dyDescent="0.45">
      <c r="A97" t="s">
        <v>52</v>
      </c>
      <c r="B97" t="s">
        <v>59</v>
      </c>
      <c r="C97" s="1">
        <v>40266</v>
      </c>
      <c r="D97" s="4">
        <v>0</v>
      </c>
      <c r="E97">
        <v>789</v>
      </c>
      <c r="F97">
        <v>83093</v>
      </c>
    </row>
    <row r="98" spans="1:6" x14ac:dyDescent="0.45">
      <c r="A98" t="s">
        <v>52</v>
      </c>
      <c r="B98" t="s">
        <v>59</v>
      </c>
      <c r="C98" s="1">
        <v>40273</v>
      </c>
      <c r="D98" s="4">
        <v>0</v>
      </c>
      <c r="E98">
        <v>819</v>
      </c>
      <c r="F98">
        <v>40707</v>
      </c>
    </row>
    <row r="99" spans="1:6" x14ac:dyDescent="0.45">
      <c r="A99" t="s">
        <v>52</v>
      </c>
      <c r="B99" t="s">
        <v>59</v>
      </c>
      <c r="C99" s="1">
        <v>40280</v>
      </c>
      <c r="D99" s="4">
        <v>0</v>
      </c>
      <c r="E99">
        <v>877</v>
      </c>
      <c r="F99">
        <v>87518</v>
      </c>
    </row>
    <row r="100" spans="1:6" x14ac:dyDescent="0.45">
      <c r="A100" t="s">
        <v>52</v>
      </c>
      <c r="B100" t="s">
        <v>59</v>
      </c>
      <c r="C100" s="1">
        <v>40287</v>
      </c>
      <c r="D100" s="4">
        <v>0</v>
      </c>
      <c r="E100">
        <v>820</v>
      </c>
      <c r="F100">
        <v>17343</v>
      </c>
    </row>
    <row r="101" spans="1:6" x14ac:dyDescent="0.45">
      <c r="A101" t="s">
        <v>52</v>
      </c>
      <c r="B101" t="s">
        <v>59</v>
      </c>
      <c r="C101" s="1">
        <v>40294</v>
      </c>
      <c r="D101" s="4">
        <v>0</v>
      </c>
      <c r="E101">
        <v>754.99</v>
      </c>
      <c r="F101">
        <v>10433</v>
      </c>
    </row>
    <row r="102" spans="1:6" x14ac:dyDescent="0.45">
      <c r="A102" t="s">
        <v>52</v>
      </c>
      <c r="B102" t="s">
        <v>59</v>
      </c>
      <c r="C102" s="1">
        <v>40301</v>
      </c>
      <c r="D102" s="4">
        <v>0</v>
      </c>
      <c r="E102">
        <v>715</v>
      </c>
      <c r="F102">
        <v>15391</v>
      </c>
    </row>
    <row r="103" spans="1:6" x14ac:dyDescent="0.45">
      <c r="A103" t="s">
        <v>52</v>
      </c>
      <c r="B103" t="s">
        <v>59</v>
      </c>
      <c r="C103" s="1">
        <v>40308</v>
      </c>
      <c r="D103" s="4">
        <v>0</v>
      </c>
      <c r="E103">
        <v>685.93</v>
      </c>
      <c r="F103">
        <v>18503</v>
      </c>
    </row>
    <row r="104" spans="1:6" x14ac:dyDescent="0.45">
      <c r="A104" t="s">
        <v>52</v>
      </c>
      <c r="B104" t="s">
        <v>59</v>
      </c>
      <c r="C104" s="1">
        <v>40315</v>
      </c>
      <c r="D104" s="4">
        <v>0</v>
      </c>
      <c r="E104">
        <v>630</v>
      </c>
      <c r="F104">
        <v>14102</v>
      </c>
    </row>
    <row r="105" spans="1:6" x14ac:dyDescent="0.45">
      <c r="A105" t="s">
        <v>52</v>
      </c>
      <c r="B105" t="s">
        <v>59</v>
      </c>
      <c r="C105" s="1">
        <v>40322</v>
      </c>
      <c r="D105" s="4">
        <v>0</v>
      </c>
      <c r="E105">
        <v>656.82</v>
      </c>
      <c r="F105">
        <v>7328</v>
      </c>
    </row>
    <row r="106" spans="1:6" x14ac:dyDescent="0.45">
      <c r="A106" t="s">
        <v>52</v>
      </c>
      <c r="B106" t="s">
        <v>59</v>
      </c>
      <c r="C106" s="1">
        <v>40329</v>
      </c>
      <c r="D106" s="4">
        <v>0</v>
      </c>
      <c r="E106">
        <v>767.99</v>
      </c>
      <c r="F106">
        <v>6828</v>
      </c>
    </row>
    <row r="107" spans="1:6" x14ac:dyDescent="0.45">
      <c r="A107" t="s">
        <v>52</v>
      </c>
      <c r="B107" t="s">
        <v>59</v>
      </c>
      <c r="C107" s="1">
        <v>40336</v>
      </c>
      <c r="D107" s="4">
        <v>0</v>
      </c>
      <c r="E107">
        <v>789.99</v>
      </c>
      <c r="F107">
        <v>9497</v>
      </c>
    </row>
    <row r="108" spans="1:6" x14ac:dyDescent="0.45">
      <c r="A108" t="s">
        <v>52</v>
      </c>
      <c r="B108" t="s">
        <v>59</v>
      </c>
      <c r="C108" s="1">
        <v>40343</v>
      </c>
      <c r="D108" s="4">
        <v>0</v>
      </c>
      <c r="E108">
        <v>763</v>
      </c>
      <c r="F108">
        <v>12993</v>
      </c>
    </row>
    <row r="109" spans="1:6" x14ac:dyDescent="0.45">
      <c r="A109" t="s">
        <v>52</v>
      </c>
      <c r="B109" t="s">
        <v>59</v>
      </c>
      <c r="C109" s="1">
        <v>40350</v>
      </c>
      <c r="D109" s="4">
        <v>0</v>
      </c>
      <c r="E109">
        <v>735</v>
      </c>
      <c r="F109">
        <v>3831</v>
      </c>
    </row>
    <row r="110" spans="1:6" x14ac:dyDescent="0.45">
      <c r="A110" t="s">
        <v>52</v>
      </c>
      <c r="B110" t="s">
        <v>59</v>
      </c>
      <c r="C110" s="1">
        <v>40357</v>
      </c>
      <c r="D110" s="4">
        <v>0</v>
      </c>
      <c r="E110">
        <v>624.01</v>
      </c>
      <c r="F110">
        <v>20225</v>
      </c>
    </row>
    <row r="111" spans="1:6" x14ac:dyDescent="0.45">
      <c r="A111" t="s">
        <v>52</v>
      </c>
      <c r="B111" t="s">
        <v>59</v>
      </c>
      <c r="C111" s="1">
        <v>40364</v>
      </c>
      <c r="D111" s="4">
        <v>0</v>
      </c>
      <c r="E111">
        <v>674.97</v>
      </c>
      <c r="F111">
        <v>10081</v>
      </c>
    </row>
    <row r="112" spans="1:6" x14ac:dyDescent="0.45">
      <c r="A112" t="s">
        <v>52</v>
      </c>
      <c r="B112" t="s">
        <v>59</v>
      </c>
      <c r="C112" s="1">
        <v>40371</v>
      </c>
      <c r="D112" s="4">
        <v>0</v>
      </c>
      <c r="E112">
        <v>693</v>
      </c>
      <c r="F112">
        <v>8541</v>
      </c>
    </row>
    <row r="113" spans="1:6" x14ac:dyDescent="0.45">
      <c r="A113" t="s">
        <v>52</v>
      </c>
      <c r="B113" t="s">
        <v>59</v>
      </c>
      <c r="C113" s="1">
        <v>40378</v>
      </c>
      <c r="D113" s="4">
        <v>0</v>
      </c>
      <c r="E113">
        <v>697.37</v>
      </c>
      <c r="F113">
        <v>6178</v>
      </c>
    </row>
    <row r="114" spans="1:6" x14ac:dyDescent="0.45">
      <c r="A114" t="s">
        <v>52</v>
      </c>
      <c r="B114" t="s">
        <v>59</v>
      </c>
      <c r="C114" s="1">
        <v>40385</v>
      </c>
      <c r="D114" s="4">
        <v>0</v>
      </c>
      <c r="E114">
        <v>700</v>
      </c>
      <c r="F114">
        <v>61313</v>
      </c>
    </row>
    <row r="115" spans="1:6" x14ac:dyDescent="0.45">
      <c r="A115" t="s">
        <v>52</v>
      </c>
      <c r="B115" t="s">
        <v>59</v>
      </c>
      <c r="C115" s="1">
        <v>40392</v>
      </c>
      <c r="D115" s="4">
        <v>0</v>
      </c>
      <c r="E115">
        <v>708</v>
      </c>
      <c r="F115">
        <v>7828</v>
      </c>
    </row>
    <row r="116" spans="1:6" x14ac:dyDescent="0.45">
      <c r="A116" t="s">
        <v>52</v>
      </c>
      <c r="B116" t="s">
        <v>59</v>
      </c>
      <c r="C116" s="1">
        <v>40399</v>
      </c>
      <c r="D116" s="4">
        <v>0</v>
      </c>
      <c r="E116">
        <v>719.34</v>
      </c>
      <c r="F116">
        <v>43135</v>
      </c>
    </row>
    <row r="117" spans="1:6" x14ac:dyDescent="0.45">
      <c r="A117" t="s">
        <v>52</v>
      </c>
      <c r="B117" t="s">
        <v>59</v>
      </c>
      <c r="C117" s="1">
        <v>40406</v>
      </c>
      <c r="D117" s="4">
        <v>0</v>
      </c>
      <c r="E117">
        <v>700</v>
      </c>
      <c r="F117">
        <v>3415</v>
      </c>
    </row>
    <row r="118" spans="1:6" x14ac:dyDescent="0.45">
      <c r="A118" t="s">
        <v>52</v>
      </c>
      <c r="B118" t="s">
        <v>59</v>
      </c>
      <c r="C118" s="1">
        <v>40413</v>
      </c>
      <c r="D118" s="4">
        <v>0</v>
      </c>
      <c r="E118">
        <v>697.55</v>
      </c>
      <c r="F118">
        <v>1588</v>
      </c>
    </row>
    <row r="119" spans="1:6" x14ac:dyDescent="0.45">
      <c r="A119" t="s">
        <v>52</v>
      </c>
      <c r="B119" t="s">
        <v>59</v>
      </c>
      <c r="C119" s="1">
        <v>40420</v>
      </c>
      <c r="D119" s="4">
        <v>0</v>
      </c>
      <c r="E119">
        <v>719.99</v>
      </c>
      <c r="F119">
        <v>2186</v>
      </c>
    </row>
    <row r="120" spans="1:6" x14ac:dyDescent="0.45">
      <c r="A120" t="s">
        <v>52</v>
      </c>
      <c r="B120" t="s">
        <v>59</v>
      </c>
      <c r="C120" s="1">
        <v>40427</v>
      </c>
      <c r="D120" s="4">
        <v>0</v>
      </c>
      <c r="E120">
        <v>730</v>
      </c>
      <c r="F120">
        <v>21951</v>
      </c>
    </row>
    <row r="121" spans="1:6" x14ac:dyDescent="0.45">
      <c r="A121" t="s">
        <v>52</v>
      </c>
      <c r="B121" t="s">
        <v>59</v>
      </c>
      <c r="C121" s="1">
        <v>40434</v>
      </c>
      <c r="D121" s="4">
        <v>0</v>
      </c>
      <c r="E121">
        <v>764.96</v>
      </c>
      <c r="F121">
        <v>15410</v>
      </c>
    </row>
    <row r="122" spans="1:6" x14ac:dyDescent="0.45">
      <c r="A122" t="s">
        <v>52</v>
      </c>
      <c r="B122" t="s">
        <v>59</v>
      </c>
      <c r="C122" s="1">
        <v>40441</v>
      </c>
      <c r="D122" s="4">
        <v>0</v>
      </c>
      <c r="E122">
        <v>790.41</v>
      </c>
      <c r="F122">
        <v>15352</v>
      </c>
    </row>
    <row r="123" spans="1:6" x14ac:dyDescent="0.45">
      <c r="A123" t="s">
        <v>52</v>
      </c>
      <c r="B123" t="s">
        <v>59</v>
      </c>
      <c r="C123" s="1">
        <v>40448</v>
      </c>
      <c r="D123" s="4">
        <v>0</v>
      </c>
      <c r="E123">
        <v>844.99</v>
      </c>
      <c r="F123">
        <v>27514</v>
      </c>
    </row>
    <row r="124" spans="1:6" x14ac:dyDescent="0.45">
      <c r="A124" t="s">
        <v>52</v>
      </c>
      <c r="B124" t="s">
        <v>59</v>
      </c>
      <c r="C124" s="1">
        <v>40455</v>
      </c>
      <c r="D124" s="4">
        <v>0</v>
      </c>
      <c r="E124">
        <v>869.69</v>
      </c>
      <c r="F124">
        <v>14392</v>
      </c>
    </row>
    <row r="125" spans="1:6" x14ac:dyDescent="0.45">
      <c r="A125" t="s">
        <v>52</v>
      </c>
      <c r="B125" t="s">
        <v>59</v>
      </c>
      <c r="C125" s="1">
        <v>40462</v>
      </c>
      <c r="D125" s="4">
        <v>0</v>
      </c>
      <c r="E125">
        <v>894.95</v>
      </c>
      <c r="F125">
        <v>13721</v>
      </c>
    </row>
    <row r="126" spans="1:6" x14ac:dyDescent="0.45">
      <c r="A126" t="s">
        <v>52</v>
      </c>
      <c r="B126" t="s">
        <v>59</v>
      </c>
      <c r="C126" s="1">
        <v>40469</v>
      </c>
      <c r="D126" s="4">
        <v>0</v>
      </c>
      <c r="E126">
        <v>903</v>
      </c>
      <c r="F126">
        <v>19757</v>
      </c>
    </row>
    <row r="127" spans="1:6" x14ac:dyDescent="0.45">
      <c r="A127" t="s">
        <v>52</v>
      </c>
      <c r="B127" t="s">
        <v>59</v>
      </c>
      <c r="C127" s="1">
        <v>40476</v>
      </c>
      <c r="D127" s="4">
        <v>0</v>
      </c>
      <c r="E127">
        <v>939</v>
      </c>
      <c r="F127">
        <v>30051</v>
      </c>
    </row>
    <row r="128" spans="1:6" x14ac:dyDescent="0.45">
      <c r="A128" t="s">
        <v>52</v>
      </c>
      <c r="B128" t="s">
        <v>59</v>
      </c>
      <c r="C128" s="1">
        <v>40483</v>
      </c>
      <c r="D128" s="4">
        <v>0</v>
      </c>
      <c r="E128">
        <v>938.99</v>
      </c>
      <c r="F128">
        <v>4167</v>
      </c>
    </row>
    <row r="129" spans="1:6" x14ac:dyDescent="0.45">
      <c r="A129" t="s">
        <v>52</v>
      </c>
      <c r="B129" t="s">
        <v>59</v>
      </c>
      <c r="C129" s="1">
        <v>40490</v>
      </c>
      <c r="D129" s="4">
        <v>0</v>
      </c>
      <c r="E129">
        <v>924.9</v>
      </c>
      <c r="F129">
        <v>11266</v>
      </c>
    </row>
    <row r="130" spans="1:6" x14ac:dyDescent="0.45">
      <c r="A130" t="s">
        <v>52</v>
      </c>
      <c r="B130" t="s">
        <v>59</v>
      </c>
      <c r="C130" s="1">
        <v>40497</v>
      </c>
      <c r="D130" s="4">
        <v>0</v>
      </c>
      <c r="E130">
        <v>899.94</v>
      </c>
      <c r="F130">
        <v>3847</v>
      </c>
    </row>
    <row r="131" spans="1:6" x14ac:dyDescent="0.45">
      <c r="A131" t="s">
        <v>52</v>
      </c>
      <c r="B131" t="s">
        <v>59</v>
      </c>
      <c r="C131" s="1">
        <v>40504</v>
      </c>
      <c r="D131" s="4">
        <v>0</v>
      </c>
      <c r="E131">
        <v>916.99</v>
      </c>
      <c r="F131">
        <v>7919</v>
      </c>
    </row>
    <row r="132" spans="1:6" x14ac:dyDescent="0.45">
      <c r="A132" t="s">
        <v>52</v>
      </c>
      <c r="B132" t="s">
        <v>59</v>
      </c>
      <c r="C132" s="1">
        <v>40511</v>
      </c>
      <c r="D132" s="4">
        <v>0</v>
      </c>
      <c r="E132">
        <v>916</v>
      </c>
      <c r="F132">
        <v>28493</v>
      </c>
    </row>
    <row r="133" spans="1:6" x14ac:dyDescent="0.45">
      <c r="A133" t="s">
        <v>52</v>
      </c>
      <c r="B133" t="s">
        <v>59</v>
      </c>
      <c r="C133" s="1">
        <v>40518</v>
      </c>
      <c r="D133" s="4">
        <v>0</v>
      </c>
      <c r="E133">
        <v>923.75</v>
      </c>
      <c r="F133">
        <v>10641</v>
      </c>
    </row>
    <row r="134" spans="1:6" x14ac:dyDescent="0.45">
      <c r="A134" t="s">
        <v>52</v>
      </c>
      <c r="B134" t="s">
        <v>59</v>
      </c>
      <c r="C134" s="1">
        <v>40525</v>
      </c>
      <c r="D134" s="4">
        <v>0</v>
      </c>
      <c r="E134">
        <v>884.99</v>
      </c>
      <c r="F134">
        <v>21160</v>
      </c>
    </row>
    <row r="135" spans="1:6" x14ac:dyDescent="0.45">
      <c r="A135" t="s">
        <v>52</v>
      </c>
      <c r="B135" t="s">
        <v>59</v>
      </c>
      <c r="C135" s="1">
        <v>40532</v>
      </c>
      <c r="D135" s="4">
        <v>0</v>
      </c>
      <c r="E135">
        <v>865.27</v>
      </c>
      <c r="F135">
        <v>16860</v>
      </c>
    </row>
    <row r="136" spans="1:6" x14ac:dyDescent="0.45">
      <c r="A136" t="s">
        <v>52</v>
      </c>
      <c r="B136" t="s">
        <v>59</v>
      </c>
      <c r="C136" s="1">
        <v>40539</v>
      </c>
      <c r="D136" s="4">
        <v>0</v>
      </c>
      <c r="E136">
        <v>870</v>
      </c>
      <c r="F136">
        <v>8075</v>
      </c>
    </row>
    <row r="137" spans="1:6" x14ac:dyDescent="0.45">
      <c r="A137" t="s">
        <v>52</v>
      </c>
      <c r="B137" t="s">
        <v>59</v>
      </c>
      <c r="C137" s="1">
        <v>40553</v>
      </c>
      <c r="D137" s="4">
        <v>0</v>
      </c>
      <c r="E137">
        <v>877.93</v>
      </c>
      <c r="F137">
        <v>15558</v>
      </c>
    </row>
    <row r="138" spans="1:6" x14ac:dyDescent="0.45">
      <c r="A138" t="s">
        <v>52</v>
      </c>
      <c r="B138" t="s">
        <v>59</v>
      </c>
      <c r="C138" s="1">
        <v>40560</v>
      </c>
      <c r="D138" s="4">
        <v>0</v>
      </c>
      <c r="E138">
        <v>889</v>
      </c>
      <c r="F138">
        <v>18028</v>
      </c>
    </row>
    <row r="139" spans="1:6" x14ac:dyDescent="0.45">
      <c r="A139" t="s">
        <v>52</v>
      </c>
      <c r="B139" t="s">
        <v>59</v>
      </c>
      <c r="C139" s="1">
        <v>40567</v>
      </c>
      <c r="D139" s="4">
        <v>0</v>
      </c>
      <c r="E139">
        <v>890.95</v>
      </c>
      <c r="F139">
        <v>85171</v>
      </c>
    </row>
    <row r="140" spans="1:6" x14ac:dyDescent="0.45">
      <c r="A140" t="s">
        <v>52</v>
      </c>
      <c r="B140" t="s">
        <v>59</v>
      </c>
      <c r="C140" s="1">
        <v>40574</v>
      </c>
      <c r="D140" s="4">
        <v>0</v>
      </c>
      <c r="E140">
        <v>860</v>
      </c>
      <c r="F140">
        <v>36124</v>
      </c>
    </row>
    <row r="141" spans="1:6" x14ac:dyDescent="0.45">
      <c r="A141" t="s">
        <v>52</v>
      </c>
      <c r="B141" t="s">
        <v>59</v>
      </c>
      <c r="C141" s="1">
        <v>40581</v>
      </c>
      <c r="D141" s="4">
        <v>0</v>
      </c>
      <c r="E141">
        <v>872.99</v>
      </c>
      <c r="F141">
        <v>17153</v>
      </c>
    </row>
    <row r="142" spans="1:6" x14ac:dyDescent="0.45">
      <c r="A142" t="s">
        <v>52</v>
      </c>
      <c r="B142" t="s">
        <v>59</v>
      </c>
      <c r="C142" s="1">
        <v>40588</v>
      </c>
      <c r="D142" s="4">
        <v>0</v>
      </c>
      <c r="E142">
        <v>921.83</v>
      </c>
      <c r="F142">
        <v>31286</v>
      </c>
    </row>
    <row r="143" spans="1:6" x14ac:dyDescent="0.45">
      <c r="A143" t="s">
        <v>52</v>
      </c>
      <c r="B143" t="s">
        <v>59</v>
      </c>
      <c r="C143" s="1">
        <v>40595</v>
      </c>
      <c r="D143" s="4">
        <v>0</v>
      </c>
      <c r="E143">
        <v>898.92</v>
      </c>
      <c r="F143">
        <v>7298</v>
      </c>
    </row>
    <row r="144" spans="1:6" x14ac:dyDescent="0.45">
      <c r="A144" t="s">
        <v>52</v>
      </c>
      <c r="B144" t="s">
        <v>59</v>
      </c>
      <c r="C144" s="1">
        <v>40602</v>
      </c>
      <c r="D144" s="4">
        <v>0</v>
      </c>
      <c r="E144">
        <v>890</v>
      </c>
      <c r="F144">
        <v>17333</v>
      </c>
    </row>
    <row r="145" spans="1:6" x14ac:dyDescent="0.45">
      <c r="A145" t="s">
        <v>52</v>
      </c>
      <c r="B145" t="s">
        <v>59</v>
      </c>
      <c r="C145" s="1">
        <v>40609</v>
      </c>
      <c r="D145" s="4">
        <v>0</v>
      </c>
      <c r="E145">
        <v>879.5</v>
      </c>
      <c r="F145">
        <v>4843</v>
      </c>
    </row>
    <row r="146" spans="1:6" x14ac:dyDescent="0.45">
      <c r="A146" t="s">
        <v>52</v>
      </c>
      <c r="B146" t="s">
        <v>59</v>
      </c>
      <c r="C146" s="1">
        <v>40616</v>
      </c>
      <c r="D146" s="4">
        <v>0</v>
      </c>
      <c r="E146">
        <v>824.7</v>
      </c>
      <c r="F146">
        <v>34279</v>
      </c>
    </row>
    <row r="147" spans="1:6" x14ac:dyDescent="0.45">
      <c r="A147" t="s">
        <v>52</v>
      </c>
      <c r="B147" t="s">
        <v>59</v>
      </c>
      <c r="C147" s="1">
        <v>40623</v>
      </c>
      <c r="D147" s="4">
        <v>0</v>
      </c>
      <c r="E147">
        <v>825</v>
      </c>
      <c r="F147">
        <v>18610</v>
      </c>
    </row>
    <row r="148" spans="1:6" x14ac:dyDescent="0.45">
      <c r="A148" t="s">
        <v>52</v>
      </c>
      <c r="B148" t="s">
        <v>59</v>
      </c>
      <c r="C148" s="1">
        <v>40630</v>
      </c>
      <c r="D148" s="4">
        <v>0</v>
      </c>
      <c r="E148">
        <v>840</v>
      </c>
      <c r="F148">
        <v>22385</v>
      </c>
    </row>
    <row r="149" spans="1:6" x14ac:dyDescent="0.45">
      <c r="A149" t="s">
        <v>52</v>
      </c>
      <c r="B149" t="s">
        <v>59</v>
      </c>
      <c r="C149" s="1">
        <v>40637</v>
      </c>
      <c r="D149" s="4">
        <v>0</v>
      </c>
      <c r="E149">
        <v>815</v>
      </c>
      <c r="F149">
        <v>55752</v>
      </c>
    </row>
    <row r="150" spans="1:6" x14ac:dyDescent="0.45">
      <c r="A150" t="s">
        <v>52</v>
      </c>
      <c r="B150" t="s">
        <v>59</v>
      </c>
      <c r="C150" s="1">
        <v>40644</v>
      </c>
      <c r="D150" s="4">
        <v>0</v>
      </c>
      <c r="E150">
        <v>809</v>
      </c>
      <c r="F150">
        <v>13110</v>
      </c>
    </row>
    <row r="151" spans="1:6" x14ac:dyDescent="0.45">
      <c r="A151" t="s">
        <v>52</v>
      </c>
      <c r="B151" t="s">
        <v>59</v>
      </c>
      <c r="C151" s="1">
        <v>40651</v>
      </c>
      <c r="D151" s="4">
        <v>0</v>
      </c>
      <c r="E151">
        <v>814.9</v>
      </c>
      <c r="F151">
        <v>19885</v>
      </c>
    </row>
    <row r="152" spans="1:6" x14ac:dyDescent="0.45">
      <c r="A152" t="s">
        <v>52</v>
      </c>
      <c r="B152" t="s">
        <v>59</v>
      </c>
      <c r="C152" s="1">
        <v>40658</v>
      </c>
      <c r="D152" s="4">
        <v>0</v>
      </c>
      <c r="E152">
        <v>801.3</v>
      </c>
      <c r="F152">
        <v>5080</v>
      </c>
    </row>
    <row r="153" spans="1:6" x14ac:dyDescent="0.45">
      <c r="A153" t="s">
        <v>52</v>
      </c>
      <c r="B153" t="s">
        <v>59</v>
      </c>
      <c r="C153" s="1">
        <v>40665</v>
      </c>
      <c r="D153" s="4">
        <v>0</v>
      </c>
      <c r="E153">
        <v>805</v>
      </c>
      <c r="F153">
        <v>17626</v>
      </c>
    </row>
    <row r="154" spans="1:6" x14ac:dyDescent="0.45">
      <c r="A154" t="s">
        <v>52</v>
      </c>
      <c r="B154" t="s">
        <v>59</v>
      </c>
      <c r="C154" s="1">
        <v>40672</v>
      </c>
      <c r="D154" s="4">
        <v>0</v>
      </c>
      <c r="E154">
        <v>783</v>
      </c>
      <c r="F154">
        <v>2314</v>
      </c>
    </row>
    <row r="155" spans="1:6" x14ac:dyDescent="0.45">
      <c r="A155" t="s">
        <v>52</v>
      </c>
      <c r="B155" t="s">
        <v>59</v>
      </c>
      <c r="C155" s="1">
        <v>40679</v>
      </c>
      <c r="D155" s="4">
        <v>0</v>
      </c>
      <c r="E155">
        <v>810.3</v>
      </c>
      <c r="F155">
        <v>11529</v>
      </c>
    </row>
    <row r="156" spans="1:6" x14ac:dyDescent="0.45">
      <c r="A156" t="s">
        <v>52</v>
      </c>
      <c r="B156" t="s">
        <v>59</v>
      </c>
      <c r="C156" s="1">
        <v>40686</v>
      </c>
      <c r="D156" s="4">
        <v>0</v>
      </c>
      <c r="E156">
        <v>806</v>
      </c>
      <c r="F156">
        <v>5909</v>
      </c>
    </row>
    <row r="157" spans="1:6" x14ac:dyDescent="0.45">
      <c r="A157" t="s">
        <v>52</v>
      </c>
      <c r="B157" t="s">
        <v>59</v>
      </c>
      <c r="C157" s="1">
        <v>40693</v>
      </c>
      <c r="D157" s="4">
        <v>0</v>
      </c>
      <c r="E157">
        <v>815</v>
      </c>
      <c r="F157">
        <v>4684</v>
      </c>
    </row>
    <row r="158" spans="1:6" x14ac:dyDescent="0.45">
      <c r="A158" t="s">
        <v>52</v>
      </c>
      <c r="B158" t="s">
        <v>59</v>
      </c>
      <c r="C158" s="1">
        <v>40700</v>
      </c>
      <c r="D158" s="4">
        <v>0</v>
      </c>
      <c r="E158">
        <v>777.2</v>
      </c>
      <c r="F158">
        <v>2914</v>
      </c>
    </row>
    <row r="159" spans="1:6" x14ac:dyDescent="0.45">
      <c r="A159" t="s">
        <v>52</v>
      </c>
      <c r="B159" t="s">
        <v>59</v>
      </c>
      <c r="C159" s="1">
        <v>40707</v>
      </c>
      <c r="D159" s="4">
        <v>0</v>
      </c>
      <c r="E159">
        <v>776.7</v>
      </c>
      <c r="F159">
        <v>3420</v>
      </c>
    </row>
    <row r="160" spans="1:6" x14ac:dyDescent="0.45">
      <c r="A160" t="s">
        <v>52</v>
      </c>
      <c r="B160" t="s">
        <v>59</v>
      </c>
      <c r="C160" s="1">
        <v>40714</v>
      </c>
      <c r="D160" s="4">
        <v>0</v>
      </c>
      <c r="E160">
        <v>775</v>
      </c>
      <c r="F160">
        <v>7577</v>
      </c>
    </row>
    <row r="161" spans="1:6" x14ac:dyDescent="0.45">
      <c r="A161" t="s">
        <v>52</v>
      </c>
      <c r="B161" t="s">
        <v>59</v>
      </c>
      <c r="C161" s="1">
        <v>40721</v>
      </c>
      <c r="D161" s="4">
        <v>0</v>
      </c>
      <c r="E161">
        <v>773.2</v>
      </c>
      <c r="F161">
        <v>4770</v>
      </c>
    </row>
    <row r="162" spans="1:6" x14ac:dyDescent="0.45">
      <c r="A162" t="s">
        <v>52</v>
      </c>
      <c r="B162" t="s">
        <v>59</v>
      </c>
      <c r="C162" s="1">
        <v>40728</v>
      </c>
      <c r="D162" s="4">
        <v>0</v>
      </c>
      <c r="E162">
        <v>772.1</v>
      </c>
      <c r="F162">
        <v>4756</v>
      </c>
    </row>
    <row r="163" spans="1:6" x14ac:dyDescent="0.45">
      <c r="A163" t="s">
        <v>52</v>
      </c>
      <c r="B163" t="s">
        <v>59</v>
      </c>
      <c r="C163" s="1">
        <v>40735</v>
      </c>
      <c r="D163" s="4">
        <v>0</v>
      </c>
      <c r="E163">
        <v>768.4</v>
      </c>
      <c r="F163">
        <v>1773</v>
      </c>
    </row>
    <row r="164" spans="1:6" x14ac:dyDescent="0.45">
      <c r="A164" t="s">
        <v>52</v>
      </c>
      <c r="B164" t="s">
        <v>59</v>
      </c>
      <c r="C164" s="1">
        <v>40742</v>
      </c>
      <c r="D164" s="4">
        <v>0</v>
      </c>
      <c r="E164">
        <v>818.4</v>
      </c>
      <c r="F164">
        <v>7409</v>
      </c>
    </row>
    <row r="165" spans="1:6" x14ac:dyDescent="0.45">
      <c r="A165" t="s">
        <v>52</v>
      </c>
      <c r="B165" t="s">
        <v>59</v>
      </c>
      <c r="C165" s="1">
        <v>40749</v>
      </c>
      <c r="D165" s="4">
        <v>0</v>
      </c>
      <c r="E165">
        <v>810</v>
      </c>
      <c r="F165">
        <v>6379</v>
      </c>
    </row>
    <row r="166" spans="1:6" x14ac:dyDescent="0.45">
      <c r="A166" t="s">
        <v>52</v>
      </c>
      <c r="B166" t="s">
        <v>59</v>
      </c>
      <c r="C166" s="1">
        <v>40756</v>
      </c>
      <c r="D166" s="4">
        <v>0</v>
      </c>
      <c r="E166">
        <v>778.5</v>
      </c>
      <c r="F166">
        <v>12552</v>
      </c>
    </row>
    <row r="167" spans="1:6" x14ac:dyDescent="0.45">
      <c r="A167" t="s">
        <v>52</v>
      </c>
      <c r="B167" t="s">
        <v>59</v>
      </c>
      <c r="C167" s="1">
        <v>40763</v>
      </c>
      <c r="D167" s="4">
        <v>0</v>
      </c>
      <c r="E167">
        <v>705.8</v>
      </c>
      <c r="F167">
        <v>13260</v>
      </c>
    </row>
    <row r="168" spans="1:6" x14ac:dyDescent="0.45">
      <c r="A168" t="s">
        <v>52</v>
      </c>
      <c r="B168" t="s">
        <v>59</v>
      </c>
      <c r="C168" s="1">
        <v>40770</v>
      </c>
      <c r="D168" s="4">
        <v>0</v>
      </c>
      <c r="E168">
        <v>680.1</v>
      </c>
      <c r="F168">
        <v>8183</v>
      </c>
    </row>
    <row r="169" spans="1:6" x14ac:dyDescent="0.45">
      <c r="A169" t="s">
        <v>52</v>
      </c>
      <c r="B169" t="s">
        <v>59</v>
      </c>
      <c r="C169" s="1">
        <v>40777</v>
      </c>
      <c r="D169" s="4">
        <v>0</v>
      </c>
      <c r="E169">
        <v>681.3</v>
      </c>
      <c r="F169">
        <v>3712</v>
      </c>
    </row>
    <row r="170" spans="1:6" x14ac:dyDescent="0.45">
      <c r="A170" t="s">
        <v>52</v>
      </c>
      <c r="B170" t="s">
        <v>59</v>
      </c>
      <c r="C170" s="1">
        <v>40784</v>
      </c>
      <c r="D170" s="4">
        <v>0</v>
      </c>
      <c r="E170">
        <v>700</v>
      </c>
      <c r="F170">
        <v>11982</v>
      </c>
    </row>
    <row r="171" spans="1:6" x14ac:dyDescent="0.45">
      <c r="A171" t="s">
        <v>52</v>
      </c>
      <c r="B171" t="s">
        <v>59</v>
      </c>
      <c r="C171" s="1">
        <v>40791</v>
      </c>
      <c r="D171" s="4">
        <v>0</v>
      </c>
      <c r="E171">
        <v>686</v>
      </c>
      <c r="F171">
        <v>8432</v>
      </c>
    </row>
    <row r="172" spans="1:6" x14ac:dyDescent="0.45">
      <c r="A172" t="s">
        <v>52</v>
      </c>
      <c r="B172" t="s">
        <v>59</v>
      </c>
      <c r="C172" s="1">
        <v>40798</v>
      </c>
      <c r="D172" s="4">
        <v>0</v>
      </c>
      <c r="E172">
        <v>651</v>
      </c>
      <c r="F172">
        <v>3475</v>
      </c>
    </row>
    <row r="173" spans="1:6" x14ac:dyDescent="0.45">
      <c r="A173" t="s">
        <v>52</v>
      </c>
      <c r="B173" t="s">
        <v>59</v>
      </c>
      <c r="C173" s="1">
        <v>40805</v>
      </c>
      <c r="D173" s="4">
        <v>0</v>
      </c>
      <c r="E173">
        <v>695</v>
      </c>
      <c r="F173">
        <v>74808</v>
      </c>
    </row>
    <row r="174" spans="1:6" x14ac:dyDescent="0.45">
      <c r="A174" t="s">
        <v>52</v>
      </c>
      <c r="B174" t="s">
        <v>59</v>
      </c>
      <c r="C174" s="1">
        <v>40812</v>
      </c>
      <c r="D174" s="4">
        <v>0</v>
      </c>
      <c r="E174">
        <v>680.9</v>
      </c>
      <c r="F174">
        <v>13285</v>
      </c>
    </row>
    <row r="175" spans="1:6" x14ac:dyDescent="0.45">
      <c r="A175" t="s">
        <v>52</v>
      </c>
      <c r="B175" t="s">
        <v>59</v>
      </c>
      <c r="C175" s="1">
        <v>40819</v>
      </c>
      <c r="D175" s="4">
        <v>0</v>
      </c>
      <c r="E175">
        <v>563</v>
      </c>
      <c r="F175">
        <v>25384</v>
      </c>
    </row>
    <row r="176" spans="1:6" x14ac:dyDescent="0.45">
      <c r="A176" t="s">
        <v>52</v>
      </c>
      <c r="B176" t="s">
        <v>59</v>
      </c>
      <c r="C176" s="1">
        <v>40826</v>
      </c>
      <c r="D176" s="4">
        <v>0</v>
      </c>
      <c r="E176">
        <v>565</v>
      </c>
      <c r="F176">
        <v>6205</v>
      </c>
    </row>
    <row r="177" spans="1:6" x14ac:dyDescent="0.45">
      <c r="A177" t="s">
        <v>52</v>
      </c>
      <c r="B177" t="s">
        <v>59</v>
      </c>
      <c r="C177" s="1">
        <v>40833</v>
      </c>
      <c r="D177" s="4">
        <v>0</v>
      </c>
      <c r="E177">
        <v>572.29999999999995</v>
      </c>
      <c r="F177">
        <v>14735</v>
      </c>
    </row>
    <row r="178" spans="1:6" x14ac:dyDescent="0.45">
      <c r="A178" t="s">
        <v>52</v>
      </c>
      <c r="B178" t="s">
        <v>59</v>
      </c>
      <c r="C178" s="1">
        <v>40840</v>
      </c>
      <c r="D178" s="4">
        <v>0</v>
      </c>
      <c r="E178">
        <v>597.4</v>
      </c>
      <c r="F178">
        <v>33645</v>
      </c>
    </row>
    <row r="179" spans="1:6" x14ac:dyDescent="0.45">
      <c r="A179" t="s">
        <v>52</v>
      </c>
      <c r="B179" t="s">
        <v>59</v>
      </c>
      <c r="C179" s="1">
        <v>40847</v>
      </c>
      <c r="D179" s="4">
        <v>0</v>
      </c>
      <c r="E179">
        <v>640.1</v>
      </c>
      <c r="F179">
        <v>7412</v>
      </c>
    </row>
    <row r="180" spans="1:6" x14ac:dyDescent="0.45">
      <c r="A180" t="s">
        <v>52</v>
      </c>
      <c r="B180" t="s">
        <v>59</v>
      </c>
      <c r="C180" s="1">
        <v>40854</v>
      </c>
      <c r="D180" s="4">
        <v>0</v>
      </c>
      <c r="E180">
        <v>680</v>
      </c>
      <c r="F180">
        <v>12953</v>
      </c>
    </row>
    <row r="181" spans="1:6" x14ac:dyDescent="0.45">
      <c r="A181" t="s">
        <v>52</v>
      </c>
      <c r="B181" t="s">
        <v>59</v>
      </c>
      <c r="C181" s="1">
        <v>40861</v>
      </c>
      <c r="D181" s="4">
        <v>0</v>
      </c>
      <c r="E181">
        <v>690</v>
      </c>
      <c r="F181">
        <v>22939</v>
      </c>
    </row>
    <row r="182" spans="1:6" x14ac:dyDescent="0.45">
      <c r="A182" t="s">
        <v>52</v>
      </c>
      <c r="B182" t="s">
        <v>59</v>
      </c>
      <c r="C182" s="1">
        <v>40868</v>
      </c>
      <c r="D182" s="4">
        <v>0</v>
      </c>
      <c r="E182">
        <v>665</v>
      </c>
      <c r="F182">
        <v>17859</v>
      </c>
    </row>
    <row r="183" spans="1:6" x14ac:dyDescent="0.45">
      <c r="A183" t="s">
        <v>52</v>
      </c>
      <c r="B183" t="s">
        <v>59</v>
      </c>
      <c r="C183" s="1">
        <v>40875</v>
      </c>
      <c r="D183" s="4">
        <v>0</v>
      </c>
      <c r="E183">
        <v>683.9</v>
      </c>
      <c r="F183">
        <v>8504</v>
      </c>
    </row>
    <row r="184" spans="1:6" x14ac:dyDescent="0.45">
      <c r="A184" t="s">
        <v>52</v>
      </c>
      <c r="B184" t="s">
        <v>59</v>
      </c>
      <c r="C184" s="1">
        <v>40882</v>
      </c>
      <c r="D184" s="4">
        <v>0</v>
      </c>
      <c r="E184">
        <v>625.1</v>
      </c>
      <c r="F184">
        <v>19571</v>
      </c>
    </row>
    <row r="185" spans="1:6" x14ac:dyDescent="0.45">
      <c r="A185" t="s">
        <v>52</v>
      </c>
      <c r="B185" t="s">
        <v>59</v>
      </c>
      <c r="C185" s="1">
        <v>40889</v>
      </c>
      <c r="D185" s="4">
        <v>0</v>
      </c>
      <c r="E185">
        <v>590</v>
      </c>
      <c r="F185">
        <v>10474</v>
      </c>
    </row>
    <row r="186" spans="1:6" x14ac:dyDescent="0.45">
      <c r="A186" t="s">
        <v>52</v>
      </c>
      <c r="B186" t="s">
        <v>59</v>
      </c>
      <c r="C186" s="1">
        <v>40896</v>
      </c>
      <c r="D186" s="4">
        <v>0</v>
      </c>
      <c r="E186">
        <v>524.9</v>
      </c>
      <c r="F186">
        <v>8108</v>
      </c>
    </row>
    <row r="187" spans="1:6" x14ac:dyDescent="0.45">
      <c r="A187" t="s">
        <v>52</v>
      </c>
      <c r="B187" t="s">
        <v>59</v>
      </c>
      <c r="C187" s="1">
        <v>40903</v>
      </c>
      <c r="D187" s="4">
        <v>0</v>
      </c>
      <c r="E187">
        <v>569</v>
      </c>
      <c r="F187">
        <v>13584</v>
      </c>
    </row>
    <row r="188" spans="1:6" x14ac:dyDescent="0.45">
      <c r="A188" t="s">
        <v>52</v>
      </c>
      <c r="B188" t="s">
        <v>59</v>
      </c>
      <c r="C188" s="1">
        <v>40910</v>
      </c>
      <c r="D188" s="4">
        <v>0</v>
      </c>
      <c r="E188">
        <v>555.20000000000005</v>
      </c>
      <c r="F188">
        <v>1099</v>
      </c>
    </row>
    <row r="189" spans="1:6" x14ac:dyDescent="0.45">
      <c r="A189" t="s">
        <v>52</v>
      </c>
      <c r="B189" t="s">
        <v>59</v>
      </c>
      <c r="C189" s="1">
        <v>40917</v>
      </c>
      <c r="D189" s="4">
        <v>0</v>
      </c>
      <c r="E189">
        <v>600</v>
      </c>
      <c r="F189">
        <v>7057</v>
      </c>
    </row>
    <row r="190" spans="1:6" x14ac:dyDescent="0.45">
      <c r="A190" t="s">
        <v>52</v>
      </c>
      <c r="B190" t="s">
        <v>59</v>
      </c>
      <c r="C190" s="1">
        <v>40924</v>
      </c>
      <c r="D190" s="4">
        <v>0</v>
      </c>
      <c r="E190">
        <v>570</v>
      </c>
      <c r="F190">
        <v>7228</v>
      </c>
    </row>
    <row r="191" spans="1:6" x14ac:dyDescent="0.45">
      <c r="A191" t="s">
        <v>52</v>
      </c>
      <c r="B191" t="s">
        <v>59</v>
      </c>
      <c r="C191" s="1">
        <v>40931</v>
      </c>
      <c r="D191" s="4">
        <v>0</v>
      </c>
      <c r="E191">
        <v>570</v>
      </c>
      <c r="F191">
        <v>36235</v>
      </c>
    </row>
    <row r="192" spans="1:6" x14ac:dyDescent="0.45">
      <c r="A192" t="s">
        <v>52</v>
      </c>
      <c r="B192" t="s">
        <v>59</v>
      </c>
      <c r="C192" s="1">
        <v>40938</v>
      </c>
      <c r="D192" s="4">
        <v>0</v>
      </c>
      <c r="E192">
        <v>590</v>
      </c>
      <c r="F192">
        <v>23343</v>
      </c>
    </row>
    <row r="193" spans="1:6" x14ac:dyDescent="0.45">
      <c r="A193" t="s">
        <v>52</v>
      </c>
      <c r="B193" t="s">
        <v>59</v>
      </c>
      <c r="C193" s="1">
        <v>40945</v>
      </c>
      <c r="D193" s="4">
        <v>0</v>
      </c>
      <c r="E193">
        <v>572</v>
      </c>
      <c r="F193">
        <v>25652</v>
      </c>
    </row>
    <row r="194" spans="1:6" x14ac:dyDescent="0.45">
      <c r="A194" t="s">
        <v>52</v>
      </c>
      <c r="B194" t="s">
        <v>59</v>
      </c>
      <c r="C194" s="1">
        <v>40952</v>
      </c>
      <c r="D194" s="4">
        <v>0</v>
      </c>
      <c r="E194">
        <v>558</v>
      </c>
      <c r="F194">
        <v>12602</v>
      </c>
    </row>
    <row r="195" spans="1:6" x14ac:dyDescent="0.45">
      <c r="A195" t="s">
        <v>52</v>
      </c>
      <c r="B195" t="s">
        <v>59</v>
      </c>
      <c r="C195" s="1">
        <v>40959</v>
      </c>
      <c r="D195" s="4">
        <v>0</v>
      </c>
      <c r="E195">
        <v>560</v>
      </c>
      <c r="F195">
        <v>19014</v>
      </c>
    </row>
    <row r="196" spans="1:6" x14ac:dyDescent="0.45">
      <c r="A196" t="s">
        <v>52</v>
      </c>
      <c r="B196" t="s">
        <v>59</v>
      </c>
      <c r="C196" s="1">
        <v>40966</v>
      </c>
      <c r="D196" s="4">
        <v>0</v>
      </c>
      <c r="E196">
        <v>541</v>
      </c>
      <c r="F196">
        <v>25907</v>
      </c>
    </row>
    <row r="197" spans="1:6" x14ac:dyDescent="0.45">
      <c r="A197" t="s">
        <v>52</v>
      </c>
      <c r="B197" t="s">
        <v>59</v>
      </c>
      <c r="C197" s="1">
        <v>40973</v>
      </c>
      <c r="D197" s="4">
        <v>0</v>
      </c>
      <c r="E197">
        <v>567</v>
      </c>
      <c r="F197">
        <v>6544</v>
      </c>
    </row>
    <row r="198" spans="1:6" x14ac:dyDescent="0.45">
      <c r="A198" t="s">
        <v>52</v>
      </c>
      <c r="B198" t="s">
        <v>59</v>
      </c>
      <c r="C198" s="1">
        <v>40980</v>
      </c>
      <c r="D198" s="4">
        <v>0</v>
      </c>
      <c r="E198">
        <v>584.4</v>
      </c>
      <c r="F198">
        <v>61306</v>
      </c>
    </row>
    <row r="199" spans="1:6" x14ac:dyDescent="0.45">
      <c r="A199" t="s">
        <v>52</v>
      </c>
      <c r="B199" t="s">
        <v>59</v>
      </c>
      <c r="C199" s="1">
        <v>40987</v>
      </c>
      <c r="D199" s="4">
        <v>0</v>
      </c>
      <c r="E199">
        <v>555</v>
      </c>
      <c r="F199">
        <v>63678</v>
      </c>
    </row>
    <row r="200" spans="1:6" x14ac:dyDescent="0.45">
      <c r="A200" t="s">
        <v>52</v>
      </c>
      <c r="B200" t="s">
        <v>59</v>
      </c>
      <c r="C200" s="1">
        <v>40994</v>
      </c>
      <c r="D200" s="4">
        <v>0</v>
      </c>
      <c r="E200">
        <v>549</v>
      </c>
      <c r="F200">
        <v>31891</v>
      </c>
    </row>
    <row r="201" spans="1:6" x14ac:dyDescent="0.45">
      <c r="A201" t="s">
        <v>52</v>
      </c>
      <c r="B201" t="s">
        <v>59</v>
      </c>
      <c r="C201" s="1">
        <v>41001</v>
      </c>
      <c r="D201" s="4">
        <v>0</v>
      </c>
      <c r="E201">
        <v>528</v>
      </c>
      <c r="F201">
        <v>66382</v>
      </c>
    </row>
    <row r="202" spans="1:6" x14ac:dyDescent="0.45">
      <c r="A202" t="s">
        <v>52</v>
      </c>
      <c r="B202" t="s">
        <v>59</v>
      </c>
      <c r="C202" s="1">
        <v>41008</v>
      </c>
      <c r="D202" s="4">
        <v>0</v>
      </c>
      <c r="E202">
        <v>505.3</v>
      </c>
      <c r="F202">
        <v>20459</v>
      </c>
    </row>
    <row r="203" spans="1:6" x14ac:dyDescent="0.45">
      <c r="A203" t="s">
        <v>52</v>
      </c>
      <c r="B203" t="s">
        <v>59</v>
      </c>
      <c r="C203" s="1">
        <v>41015</v>
      </c>
      <c r="D203" s="4">
        <v>0</v>
      </c>
      <c r="E203">
        <v>515</v>
      </c>
      <c r="F203">
        <v>17659</v>
      </c>
    </row>
    <row r="204" spans="1:6" x14ac:dyDescent="0.45">
      <c r="A204" t="s">
        <v>52</v>
      </c>
      <c r="B204" t="s">
        <v>59</v>
      </c>
      <c r="C204" s="1">
        <v>41022</v>
      </c>
      <c r="D204" s="4">
        <v>0</v>
      </c>
      <c r="E204">
        <v>512.1</v>
      </c>
      <c r="F204">
        <v>28906</v>
      </c>
    </row>
    <row r="205" spans="1:6" x14ac:dyDescent="0.45">
      <c r="A205" t="s">
        <v>52</v>
      </c>
      <c r="B205" t="s">
        <v>59</v>
      </c>
      <c r="C205" s="1">
        <v>41029</v>
      </c>
      <c r="D205" s="4">
        <v>0</v>
      </c>
      <c r="E205">
        <v>505</v>
      </c>
      <c r="F205">
        <v>10256</v>
      </c>
    </row>
    <row r="206" spans="1:6" x14ac:dyDescent="0.45">
      <c r="A206" t="s">
        <v>52</v>
      </c>
      <c r="B206" t="s">
        <v>59</v>
      </c>
      <c r="C206" s="1">
        <v>41036</v>
      </c>
      <c r="D206" s="4">
        <v>0</v>
      </c>
      <c r="E206">
        <v>499.4</v>
      </c>
      <c r="F206">
        <v>10728</v>
      </c>
    </row>
    <row r="207" spans="1:6" x14ac:dyDescent="0.45">
      <c r="A207" t="s">
        <v>52</v>
      </c>
      <c r="B207" t="s">
        <v>59</v>
      </c>
      <c r="C207" s="1">
        <v>41043</v>
      </c>
      <c r="D207" s="4">
        <v>0</v>
      </c>
      <c r="E207">
        <v>460</v>
      </c>
      <c r="F207">
        <v>13425</v>
      </c>
    </row>
    <row r="208" spans="1:6" x14ac:dyDescent="0.45">
      <c r="A208" t="s">
        <v>52</v>
      </c>
      <c r="B208" t="s">
        <v>59</v>
      </c>
      <c r="C208" s="1">
        <v>41050</v>
      </c>
      <c r="D208" s="4">
        <v>0</v>
      </c>
      <c r="E208">
        <v>479.9</v>
      </c>
      <c r="F208">
        <v>675</v>
      </c>
    </row>
    <row r="209" spans="1:6" x14ac:dyDescent="0.45">
      <c r="A209" t="s">
        <v>52</v>
      </c>
      <c r="B209" t="s">
        <v>59</v>
      </c>
      <c r="C209" s="1">
        <v>41057</v>
      </c>
      <c r="D209" s="4">
        <v>0</v>
      </c>
      <c r="E209">
        <v>493</v>
      </c>
      <c r="F209">
        <v>4870</v>
      </c>
    </row>
    <row r="210" spans="1:6" x14ac:dyDescent="0.45">
      <c r="A210" t="s">
        <v>52</v>
      </c>
      <c r="B210" t="s">
        <v>59</v>
      </c>
      <c r="C210" s="1">
        <v>41064</v>
      </c>
      <c r="D210" s="4">
        <v>0</v>
      </c>
      <c r="E210">
        <v>499.1</v>
      </c>
      <c r="F210">
        <v>1168</v>
      </c>
    </row>
    <row r="211" spans="1:6" x14ac:dyDescent="0.45">
      <c r="A211" t="s">
        <v>52</v>
      </c>
      <c r="B211" t="s">
        <v>59</v>
      </c>
      <c r="C211" s="1">
        <v>41071</v>
      </c>
      <c r="D211" s="4">
        <v>0</v>
      </c>
      <c r="E211">
        <v>509.5</v>
      </c>
      <c r="F211">
        <v>1106</v>
      </c>
    </row>
    <row r="212" spans="1:6" x14ac:dyDescent="0.45">
      <c r="A212" t="s">
        <v>52</v>
      </c>
      <c r="B212" t="s">
        <v>59</v>
      </c>
      <c r="C212" s="1">
        <v>41078</v>
      </c>
      <c r="D212" s="4">
        <v>0</v>
      </c>
      <c r="E212">
        <v>494.9</v>
      </c>
      <c r="F212">
        <v>7236</v>
      </c>
    </row>
    <row r="213" spans="1:6" x14ac:dyDescent="0.45">
      <c r="A213" t="s">
        <v>52</v>
      </c>
      <c r="B213" t="s">
        <v>59</v>
      </c>
      <c r="C213" s="1">
        <v>41085</v>
      </c>
      <c r="D213" s="4">
        <v>0</v>
      </c>
      <c r="E213">
        <v>498.6</v>
      </c>
      <c r="F213">
        <v>14580</v>
      </c>
    </row>
    <row r="214" spans="1:6" x14ac:dyDescent="0.45">
      <c r="A214" t="s">
        <v>52</v>
      </c>
      <c r="B214" t="s">
        <v>59</v>
      </c>
      <c r="C214" s="1">
        <v>41092</v>
      </c>
      <c r="D214" s="4">
        <v>0</v>
      </c>
      <c r="E214">
        <v>515</v>
      </c>
      <c r="F214">
        <v>5503</v>
      </c>
    </row>
    <row r="215" spans="1:6" x14ac:dyDescent="0.45">
      <c r="A215" t="s">
        <v>52</v>
      </c>
      <c r="B215" t="s">
        <v>59</v>
      </c>
      <c r="C215" s="1">
        <v>41099</v>
      </c>
      <c r="D215" s="4">
        <v>0</v>
      </c>
      <c r="E215">
        <v>520.29999999999995</v>
      </c>
      <c r="F215">
        <v>1821</v>
      </c>
    </row>
    <row r="216" spans="1:6" x14ac:dyDescent="0.45">
      <c r="A216" t="s">
        <v>52</v>
      </c>
      <c r="B216" t="s">
        <v>59</v>
      </c>
      <c r="C216" s="1">
        <v>41106</v>
      </c>
      <c r="D216" s="4">
        <v>0</v>
      </c>
      <c r="E216">
        <v>530.5</v>
      </c>
      <c r="F216">
        <v>14569</v>
      </c>
    </row>
    <row r="217" spans="1:6" x14ac:dyDescent="0.45">
      <c r="A217" t="s">
        <v>52</v>
      </c>
      <c r="B217" t="s">
        <v>59</v>
      </c>
      <c r="C217" s="1">
        <v>41113</v>
      </c>
      <c r="D217" s="4">
        <v>0</v>
      </c>
      <c r="E217">
        <v>514.70000000000005</v>
      </c>
      <c r="F217">
        <v>1450</v>
      </c>
    </row>
    <row r="218" spans="1:6" x14ac:dyDescent="0.45">
      <c r="A218" t="s">
        <v>52</v>
      </c>
      <c r="B218" t="s">
        <v>59</v>
      </c>
      <c r="C218" s="1">
        <v>41120</v>
      </c>
      <c r="D218" s="4">
        <v>0</v>
      </c>
      <c r="E218">
        <v>510</v>
      </c>
      <c r="F218">
        <v>7991</v>
      </c>
    </row>
    <row r="219" spans="1:6" x14ac:dyDescent="0.45">
      <c r="A219" t="s">
        <v>52</v>
      </c>
      <c r="B219" t="s">
        <v>59</v>
      </c>
      <c r="C219" s="1">
        <v>41127</v>
      </c>
      <c r="D219" s="4">
        <v>0</v>
      </c>
      <c r="E219">
        <v>485</v>
      </c>
      <c r="F219">
        <v>7316</v>
      </c>
    </row>
    <row r="220" spans="1:6" x14ac:dyDescent="0.45">
      <c r="A220" t="s">
        <v>52</v>
      </c>
      <c r="B220" t="s">
        <v>59</v>
      </c>
      <c r="C220" s="1">
        <v>41134</v>
      </c>
      <c r="D220" s="4">
        <v>0</v>
      </c>
      <c r="E220">
        <v>528.5</v>
      </c>
      <c r="F220">
        <v>35322</v>
      </c>
    </row>
    <row r="221" spans="1:6" x14ac:dyDescent="0.45">
      <c r="A221" t="s">
        <v>52</v>
      </c>
      <c r="B221" t="s">
        <v>59</v>
      </c>
      <c r="C221" s="1">
        <v>41141</v>
      </c>
      <c r="D221" s="4">
        <v>0</v>
      </c>
      <c r="E221">
        <v>513</v>
      </c>
      <c r="F221">
        <v>19007</v>
      </c>
    </row>
    <row r="222" spans="1:6" x14ac:dyDescent="0.45">
      <c r="A222" t="s">
        <v>52</v>
      </c>
      <c r="B222" t="s">
        <v>59</v>
      </c>
      <c r="C222" s="1">
        <v>41148</v>
      </c>
      <c r="D222" s="4">
        <v>0</v>
      </c>
      <c r="E222">
        <v>525</v>
      </c>
      <c r="F222">
        <v>3081</v>
      </c>
    </row>
    <row r="223" spans="1:6" x14ac:dyDescent="0.45">
      <c r="A223" t="s">
        <v>52</v>
      </c>
      <c r="B223" t="s">
        <v>59</v>
      </c>
      <c r="C223" s="1">
        <v>41155</v>
      </c>
      <c r="D223" s="4">
        <v>0</v>
      </c>
      <c r="E223">
        <v>520</v>
      </c>
      <c r="F223">
        <v>11688</v>
      </c>
    </row>
    <row r="224" spans="1:6" x14ac:dyDescent="0.45">
      <c r="A224" t="s">
        <v>52</v>
      </c>
      <c r="B224" t="s">
        <v>59</v>
      </c>
      <c r="C224" s="1">
        <v>41162</v>
      </c>
      <c r="D224" s="4">
        <v>0</v>
      </c>
      <c r="E224">
        <v>542.5</v>
      </c>
      <c r="F224">
        <v>30975</v>
      </c>
    </row>
    <row r="225" spans="1:6" x14ac:dyDescent="0.45">
      <c r="A225" t="s">
        <v>52</v>
      </c>
      <c r="B225" t="s">
        <v>59</v>
      </c>
      <c r="C225" s="1">
        <v>41169</v>
      </c>
      <c r="D225" s="4">
        <v>0</v>
      </c>
      <c r="E225">
        <v>535</v>
      </c>
      <c r="F225">
        <v>23010</v>
      </c>
    </row>
    <row r="226" spans="1:6" x14ac:dyDescent="0.45">
      <c r="A226" t="s">
        <v>52</v>
      </c>
      <c r="B226" t="s">
        <v>59</v>
      </c>
      <c r="C226" s="1">
        <v>41176</v>
      </c>
      <c r="D226" s="4">
        <v>0</v>
      </c>
      <c r="E226">
        <v>529.4</v>
      </c>
      <c r="F226">
        <v>7452</v>
      </c>
    </row>
    <row r="227" spans="1:6" x14ac:dyDescent="0.45">
      <c r="A227" t="s">
        <v>52</v>
      </c>
      <c r="B227" t="s">
        <v>59</v>
      </c>
      <c r="C227" s="1">
        <v>41183</v>
      </c>
      <c r="D227" s="4">
        <v>0</v>
      </c>
      <c r="E227">
        <v>528</v>
      </c>
      <c r="F227">
        <v>8291</v>
      </c>
    </row>
    <row r="228" spans="1:6" x14ac:dyDescent="0.45">
      <c r="A228" t="s">
        <v>52</v>
      </c>
      <c r="B228" t="s">
        <v>59</v>
      </c>
      <c r="C228" s="1">
        <v>41190</v>
      </c>
      <c r="D228" s="4">
        <v>0</v>
      </c>
      <c r="E228">
        <v>532.1</v>
      </c>
      <c r="F228">
        <v>3689</v>
      </c>
    </row>
    <row r="229" spans="1:6" x14ac:dyDescent="0.45">
      <c r="A229" t="s">
        <v>52</v>
      </c>
      <c r="B229" t="s">
        <v>59</v>
      </c>
      <c r="C229" s="1">
        <v>41197</v>
      </c>
      <c r="D229" s="4">
        <v>0</v>
      </c>
      <c r="E229">
        <v>537.29999999999995</v>
      </c>
      <c r="F229">
        <v>6698</v>
      </c>
    </row>
    <row r="230" spans="1:6" x14ac:dyDescent="0.45">
      <c r="A230" t="s">
        <v>52</v>
      </c>
      <c r="B230" t="s">
        <v>59</v>
      </c>
      <c r="C230" s="1">
        <v>41204</v>
      </c>
      <c r="D230" s="4">
        <v>0</v>
      </c>
      <c r="E230">
        <v>523.4</v>
      </c>
      <c r="F230">
        <v>2426</v>
      </c>
    </row>
    <row r="231" spans="1:6" x14ac:dyDescent="0.45">
      <c r="A231" t="s">
        <v>52</v>
      </c>
      <c r="B231" t="s">
        <v>59</v>
      </c>
      <c r="C231" s="1">
        <v>41211</v>
      </c>
      <c r="D231" s="4">
        <v>0</v>
      </c>
      <c r="E231">
        <v>535</v>
      </c>
      <c r="F231">
        <v>2732</v>
      </c>
    </row>
    <row r="232" spans="1:6" x14ac:dyDescent="0.45">
      <c r="A232" t="s">
        <v>52</v>
      </c>
      <c r="B232" t="s">
        <v>59</v>
      </c>
      <c r="C232" s="1">
        <v>41218</v>
      </c>
      <c r="D232" s="4">
        <v>0</v>
      </c>
      <c r="E232">
        <v>540.1</v>
      </c>
      <c r="F232">
        <v>29510</v>
      </c>
    </row>
    <row r="233" spans="1:6" x14ac:dyDescent="0.45">
      <c r="A233" t="s">
        <v>52</v>
      </c>
      <c r="B233" t="s">
        <v>59</v>
      </c>
      <c r="C233" s="1">
        <v>41225</v>
      </c>
      <c r="D233" s="4">
        <v>0</v>
      </c>
      <c r="E233">
        <v>534.9</v>
      </c>
      <c r="F233">
        <v>1414</v>
      </c>
    </row>
    <row r="234" spans="1:6" x14ac:dyDescent="0.45">
      <c r="A234" t="s">
        <v>52</v>
      </c>
      <c r="B234" t="s">
        <v>59</v>
      </c>
      <c r="C234" s="1">
        <v>41232</v>
      </c>
      <c r="D234" s="4">
        <v>0</v>
      </c>
      <c r="E234">
        <v>525.1</v>
      </c>
      <c r="F234">
        <v>3655</v>
      </c>
    </row>
    <row r="235" spans="1:6" x14ac:dyDescent="0.45">
      <c r="A235" t="s">
        <v>52</v>
      </c>
      <c r="B235" t="s">
        <v>59</v>
      </c>
      <c r="C235" s="1">
        <v>41239</v>
      </c>
      <c r="D235" s="4">
        <v>0</v>
      </c>
      <c r="E235">
        <v>528.4</v>
      </c>
      <c r="F235">
        <v>6619</v>
      </c>
    </row>
    <row r="236" spans="1:6" x14ac:dyDescent="0.45">
      <c r="A236" t="s">
        <v>52</v>
      </c>
      <c r="B236" t="s">
        <v>59</v>
      </c>
      <c r="C236" s="1">
        <v>41246</v>
      </c>
      <c r="D236" s="4">
        <v>0</v>
      </c>
      <c r="E236">
        <v>541.9</v>
      </c>
      <c r="F236">
        <v>1127</v>
      </c>
    </row>
    <row r="237" spans="1:6" x14ac:dyDescent="0.45">
      <c r="A237" t="s">
        <v>52</v>
      </c>
      <c r="B237" t="s">
        <v>59</v>
      </c>
      <c r="C237" s="1">
        <v>41253</v>
      </c>
      <c r="D237" s="4">
        <v>0</v>
      </c>
      <c r="E237">
        <v>535</v>
      </c>
      <c r="F237">
        <v>1271</v>
      </c>
    </row>
    <row r="238" spans="1:6" x14ac:dyDescent="0.45">
      <c r="A238" t="s">
        <v>52</v>
      </c>
      <c r="B238" t="s">
        <v>59</v>
      </c>
      <c r="C238" s="1">
        <v>41260</v>
      </c>
      <c r="D238" s="4">
        <v>0</v>
      </c>
      <c r="E238">
        <v>530.79999999999995</v>
      </c>
      <c r="F238">
        <v>10670</v>
      </c>
    </row>
    <row r="239" spans="1:6" x14ac:dyDescent="0.45">
      <c r="A239" t="s">
        <v>52</v>
      </c>
      <c r="B239" t="s">
        <v>59</v>
      </c>
      <c r="C239" s="1">
        <v>41267</v>
      </c>
      <c r="D239" s="4">
        <v>0</v>
      </c>
      <c r="E239">
        <v>541</v>
      </c>
      <c r="F239">
        <v>29058</v>
      </c>
    </row>
    <row r="240" spans="1:6" x14ac:dyDescent="0.45">
      <c r="A240" t="s">
        <v>52</v>
      </c>
      <c r="B240" t="s">
        <v>59</v>
      </c>
      <c r="C240" s="1">
        <v>41281</v>
      </c>
      <c r="D240" s="4">
        <v>0</v>
      </c>
      <c r="E240">
        <v>539.70000000000005</v>
      </c>
      <c r="F240">
        <v>646</v>
      </c>
    </row>
    <row r="241" spans="1:6" x14ac:dyDescent="0.45">
      <c r="A241" t="s">
        <v>52</v>
      </c>
      <c r="B241" t="s">
        <v>59</v>
      </c>
      <c r="C241" s="1">
        <v>41288</v>
      </c>
      <c r="D241" s="4">
        <v>0</v>
      </c>
      <c r="E241">
        <v>568.1</v>
      </c>
      <c r="F241">
        <v>1677</v>
      </c>
    </row>
    <row r="242" spans="1:6" x14ac:dyDescent="0.45">
      <c r="A242" t="s">
        <v>52</v>
      </c>
      <c r="B242" t="s">
        <v>59</v>
      </c>
      <c r="C242" s="1">
        <v>41295</v>
      </c>
      <c r="D242" s="4">
        <v>0</v>
      </c>
      <c r="E242">
        <v>543.6</v>
      </c>
      <c r="F242">
        <v>7076</v>
      </c>
    </row>
    <row r="243" spans="1:6" x14ac:dyDescent="0.45">
      <c r="A243" t="s">
        <v>52</v>
      </c>
      <c r="B243" t="s">
        <v>59</v>
      </c>
      <c r="C243" s="1">
        <v>41302</v>
      </c>
      <c r="D243" s="4">
        <v>0</v>
      </c>
      <c r="E243">
        <v>554.29999999999995</v>
      </c>
      <c r="F243">
        <v>3413</v>
      </c>
    </row>
    <row r="244" spans="1:6" x14ac:dyDescent="0.45">
      <c r="A244" t="s">
        <v>52</v>
      </c>
      <c r="B244" t="s">
        <v>59</v>
      </c>
      <c r="C244" s="1">
        <v>41309</v>
      </c>
      <c r="D244" s="4">
        <v>0</v>
      </c>
      <c r="E244">
        <v>545.20000000000005</v>
      </c>
      <c r="F244">
        <v>13325</v>
      </c>
    </row>
    <row r="245" spans="1:6" x14ac:dyDescent="0.45">
      <c r="A245" t="s">
        <v>52</v>
      </c>
      <c r="B245" t="s">
        <v>59</v>
      </c>
      <c r="C245" s="1">
        <v>41316</v>
      </c>
      <c r="D245" s="4">
        <v>0</v>
      </c>
      <c r="E245">
        <v>545</v>
      </c>
      <c r="F245">
        <v>5975</v>
      </c>
    </row>
    <row r="246" spans="1:6" x14ac:dyDescent="0.45">
      <c r="A246" t="s">
        <v>52</v>
      </c>
      <c r="B246" t="s">
        <v>59</v>
      </c>
      <c r="C246" s="1">
        <v>41323</v>
      </c>
      <c r="D246" s="4">
        <v>0</v>
      </c>
      <c r="E246">
        <v>556</v>
      </c>
      <c r="F246">
        <v>4863</v>
      </c>
    </row>
    <row r="247" spans="1:6" x14ac:dyDescent="0.45">
      <c r="A247" t="s">
        <v>52</v>
      </c>
      <c r="B247" t="s">
        <v>59</v>
      </c>
      <c r="C247" s="1">
        <v>41330</v>
      </c>
      <c r="D247" s="4">
        <v>0</v>
      </c>
      <c r="E247">
        <v>551.20000000000005</v>
      </c>
      <c r="F247">
        <v>9179</v>
      </c>
    </row>
    <row r="248" spans="1:6" x14ac:dyDescent="0.45">
      <c r="A248" t="s">
        <v>52</v>
      </c>
      <c r="B248" t="s">
        <v>59</v>
      </c>
      <c r="C248" s="1">
        <v>41337</v>
      </c>
      <c r="D248" s="4">
        <v>0</v>
      </c>
      <c r="E248">
        <v>570</v>
      </c>
      <c r="F248">
        <v>4261</v>
      </c>
    </row>
    <row r="249" spans="1:6" x14ac:dyDescent="0.45">
      <c r="A249" t="s">
        <v>52</v>
      </c>
      <c r="B249" t="s">
        <v>59</v>
      </c>
      <c r="C249" s="1">
        <v>41344</v>
      </c>
      <c r="D249" s="4">
        <v>0</v>
      </c>
      <c r="E249">
        <v>557.70000000000005</v>
      </c>
      <c r="F249">
        <v>13002</v>
      </c>
    </row>
    <row r="250" spans="1:6" x14ac:dyDescent="0.45">
      <c r="A250" t="s">
        <v>52</v>
      </c>
      <c r="B250" t="s">
        <v>59</v>
      </c>
      <c r="C250" s="1">
        <v>41351</v>
      </c>
      <c r="D250" s="4">
        <v>0</v>
      </c>
      <c r="E250">
        <v>550</v>
      </c>
      <c r="F250">
        <v>1843</v>
      </c>
    </row>
    <row r="251" spans="1:6" x14ac:dyDescent="0.45">
      <c r="A251" t="s">
        <v>52</v>
      </c>
      <c r="B251" t="s">
        <v>59</v>
      </c>
      <c r="C251" s="1">
        <v>41358</v>
      </c>
      <c r="D251" s="4">
        <v>0</v>
      </c>
      <c r="E251">
        <v>547</v>
      </c>
      <c r="F251">
        <v>966</v>
      </c>
    </row>
    <row r="252" spans="1:6" x14ac:dyDescent="0.45">
      <c r="A252" t="s">
        <v>52</v>
      </c>
      <c r="B252" t="s">
        <v>59</v>
      </c>
      <c r="C252" s="1">
        <v>41365</v>
      </c>
      <c r="D252" s="4">
        <v>0</v>
      </c>
      <c r="E252">
        <v>527.20000000000005</v>
      </c>
      <c r="F252">
        <v>1301</v>
      </c>
    </row>
    <row r="253" spans="1:6" x14ac:dyDescent="0.45">
      <c r="A253" t="s">
        <v>52</v>
      </c>
      <c r="B253" t="s">
        <v>59</v>
      </c>
      <c r="C253" s="1">
        <v>41372</v>
      </c>
      <c r="D253" s="4">
        <v>0</v>
      </c>
      <c r="E253">
        <v>510</v>
      </c>
      <c r="F253">
        <v>1828</v>
      </c>
    </row>
    <row r="254" spans="1:6" x14ac:dyDescent="0.45">
      <c r="A254" t="s">
        <v>52</v>
      </c>
      <c r="B254" t="s">
        <v>59</v>
      </c>
      <c r="C254" s="1">
        <v>41379</v>
      </c>
      <c r="D254" s="4">
        <v>0</v>
      </c>
      <c r="E254">
        <v>506.6</v>
      </c>
      <c r="F254">
        <v>3820</v>
      </c>
    </row>
    <row r="255" spans="1:6" x14ac:dyDescent="0.45">
      <c r="A255" t="s">
        <v>52</v>
      </c>
      <c r="B255" t="s">
        <v>59</v>
      </c>
      <c r="C255" s="1">
        <v>41386</v>
      </c>
      <c r="D255" s="4">
        <v>0</v>
      </c>
      <c r="E255">
        <v>507</v>
      </c>
      <c r="F255">
        <v>10677</v>
      </c>
    </row>
    <row r="256" spans="1:6" x14ac:dyDescent="0.45">
      <c r="A256" t="s">
        <v>52</v>
      </c>
      <c r="B256" t="s">
        <v>59</v>
      </c>
      <c r="C256" s="1">
        <v>41393</v>
      </c>
      <c r="D256" s="4">
        <v>0</v>
      </c>
      <c r="E256">
        <v>505.1</v>
      </c>
      <c r="F256">
        <v>12379</v>
      </c>
    </row>
    <row r="257" spans="1:6" x14ac:dyDescent="0.45">
      <c r="A257" t="s">
        <v>52</v>
      </c>
      <c r="B257" t="s">
        <v>59</v>
      </c>
      <c r="C257" s="1">
        <v>41400</v>
      </c>
      <c r="D257" s="4">
        <v>0</v>
      </c>
      <c r="E257">
        <v>512.29999999999995</v>
      </c>
      <c r="F257">
        <v>6768</v>
      </c>
    </row>
    <row r="258" spans="1:6" x14ac:dyDescent="0.45">
      <c r="A258" t="s">
        <v>52</v>
      </c>
      <c r="B258" t="s">
        <v>59</v>
      </c>
      <c r="C258" s="1">
        <v>41407</v>
      </c>
      <c r="D258" s="4">
        <v>0</v>
      </c>
      <c r="E258">
        <v>505</v>
      </c>
      <c r="F258">
        <v>1365</v>
      </c>
    </row>
    <row r="259" spans="1:6" x14ac:dyDescent="0.45">
      <c r="A259" t="s">
        <v>52</v>
      </c>
      <c r="B259" t="s">
        <v>59</v>
      </c>
      <c r="C259" s="1">
        <v>41414</v>
      </c>
      <c r="D259" s="4">
        <v>0</v>
      </c>
      <c r="E259">
        <v>495.5</v>
      </c>
      <c r="F259">
        <v>13078</v>
      </c>
    </row>
    <row r="260" spans="1:6" x14ac:dyDescent="0.45">
      <c r="A260" t="s">
        <v>52</v>
      </c>
      <c r="B260" t="s">
        <v>59</v>
      </c>
      <c r="C260" s="1">
        <v>41421</v>
      </c>
      <c r="D260" s="4">
        <v>0</v>
      </c>
      <c r="E260">
        <v>490.4</v>
      </c>
      <c r="F260">
        <v>3943</v>
      </c>
    </row>
    <row r="261" spans="1:6" x14ac:dyDescent="0.45">
      <c r="A261" t="s">
        <v>52</v>
      </c>
      <c r="B261" t="s">
        <v>59</v>
      </c>
      <c r="C261" s="1">
        <v>41428</v>
      </c>
      <c r="D261" s="4">
        <v>0</v>
      </c>
      <c r="E261">
        <v>500.2</v>
      </c>
      <c r="F261">
        <v>4654</v>
      </c>
    </row>
    <row r="262" spans="1:6" x14ac:dyDescent="0.45">
      <c r="A262" t="s">
        <v>52</v>
      </c>
      <c r="B262" t="s">
        <v>59</v>
      </c>
      <c r="C262" s="1">
        <v>41435</v>
      </c>
      <c r="D262" s="4">
        <v>0</v>
      </c>
      <c r="E262">
        <v>498.9</v>
      </c>
      <c r="F262">
        <v>7436</v>
      </c>
    </row>
    <row r="263" spans="1:6" x14ac:dyDescent="0.45">
      <c r="A263" t="s">
        <v>52</v>
      </c>
      <c r="B263" t="s">
        <v>59</v>
      </c>
      <c r="C263" s="1">
        <v>41442</v>
      </c>
      <c r="D263" s="4">
        <v>0</v>
      </c>
      <c r="E263">
        <v>500</v>
      </c>
      <c r="F263">
        <v>1061</v>
      </c>
    </row>
    <row r="264" spans="1:6" x14ac:dyDescent="0.45">
      <c r="A264" t="s">
        <v>52</v>
      </c>
      <c r="B264" t="s">
        <v>59</v>
      </c>
      <c r="C264" s="1">
        <v>41449</v>
      </c>
      <c r="D264" s="4">
        <v>0</v>
      </c>
      <c r="E264">
        <v>499.7</v>
      </c>
      <c r="F264">
        <v>4876</v>
      </c>
    </row>
    <row r="265" spans="1:6" x14ac:dyDescent="0.45">
      <c r="A265" t="s">
        <v>52</v>
      </c>
      <c r="B265" t="s">
        <v>59</v>
      </c>
      <c r="C265" s="1">
        <v>41456</v>
      </c>
      <c r="D265" s="4">
        <v>0</v>
      </c>
      <c r="E265">
        <v>502</v>
      </c>
      <c r="F265">
        <v>660</v>
      </c>
    </row>
    <row r="266" spans="1:6" x14ac:dyDescent="0.45">
      <c r="A266" t="s">
        <v>52</v>
      </c>
      <c r="B266" t="s">
        <v>59</v>
      </c>
      <c r="C266" s="1">
        <v>41463</v>
      </c>
      <c r="D266" s="4">
        <v>0</v>
      </c>
      <c r="E266">
        <v>505.9</v>
      </c>
      <c r="F266">
        <v>3168</v>
      </c>
    </row>
    <row r="267" spans="1:6" x14ac:dyDescent="0.45">
      <c r="A267" t="s">
        <v>52</v>
      </c>
      <c r="B267" t="s">
        <v>59</v>
      </c>
      <c r="C267" s="1">
        <v>41470</v>
      </c>
      <c r="D267" s="4">
        <v>0</v>
      </c>
      <c r="E267">
        <v>494.8</v>
      </c>
      <c r="F267">
        <v>13012</v>
      </c>
    </row>
    <row r="268" spans="1:6" x14ac:dyDescent="0.45">
      <c r="A268" t="s">
        <v>52</v>
      </c>
      <c r="B268" t="s">
        <v>59</v>
      </c>
      <c r="C268" s="1">
        <v>41477</v>
      </c>
      <c r="D268" s="4">
        <v>0</v>
      </c>
      <c r="E268">
        <v>519</v>
      </c>
      <c r="F268">
        <v>2732</v>
      </c>
    </row>
    <row r="269" spans="1:6" x14ac:dyDescent="0.45">
      <c r="A269" t="s">
        <v>52</v>
      </c>
      <c r="B269" t="s">
        <v>59</v>
      </c>
      <c r="C269" s="1">
        <v>41484</v>
      </c>
      <c r="D269" s="4">
        <v>0</v>
      </c>
      <c r="E269">
        <v>531</v>
      </c>
      <c r="F269">
        <v>503</v>
      </c>
    </row>
    <row r="270" spans="1:6" x14ac:dyDescent="0.45">
      <c r="A270" t="s">
        <v>52</v>
      </c>
      <c r="B270" t="s">
        <v>59</v>
      </c>
      <c r="C270" s="1">
        <v>41491</v>
      </c>
      <c r="D270" s="4">
        <v>0</v>
      </c>
      <c r="E270">
        <v>520.1</v>
      </c>
      <c r="F270">
        <v>2035</v>
      </c>
    </row>
    <row r="271" spans="1:6" x14ac:dyDescent="0.45">
      <c r="A271" t="s">
        <v>52</v>
      </c>
      <c r="B271" t="s">
        <v>59</v>
      </c>
      <c r="C271" s="1">
        <v>41498</v>
      </c>
      <c r="D271" s="4">
        <v>0</v>
      </c>
      <c r="E271">
        <v>530.1</v>
      </c>
      <c r="F271">
        <v>14343</v>
      </c>
    </row>
    <row r="272" spans="1:6" x14ac:dyDescent="0.45">
      <c r="A272" t="s">
        <v>52</v>
      </c>
      <c r="B272" t="s">
        <v>59</v>
      </c>
      <c r="C272" s="1">
        <v>41505</v>
      </c>
      <c r="D272" s="4">
        <v>0</v>
      </c>
      <c r="E272">
        <v>538.6</v>
      </c>
      <c r="F272">
        <v>1137</v>
      </c>
    </row>
    <row r="273" spans="1:6" x14ac:dyDescent="0.45">
      <c r="A273" t="s">
        <v>52</v>
      </c>
      <c r="B273" t="s">
        <v>59</v>
      </c>
      <c r="C273" s="1">
        <v>41512</v>
      </c>
      <c r="D273" s="4">
        <v>0</v>
      </c>
      <c r="E273">
        <v>526.9</v>
      </c>
      <c r="F273">
        <v>3429</v>
      </c>
    </row>
    <row r="274" spans="1:6" x14ac:dyDescent="0.45">
      <c r="A274" t="s">
        <v>52</v>
      </c>
      <c r="B274" t="s">
        <v>59</v>
      </c>
      <c r="C274" s="1">
        <v>41519</v>
      </c>
      <c r="D274" s="4">
        <v>0</v>
      </c>
      <c r="E274">
        <v>520</v>
      </c>
      <c r="F274">
        <v>864</v>
      </c>
    </row>
    <row r="275" spans="1:6" x14ac:dyDescent="0.45">
      <c r="A275" t="s">
        <v>52</v>
      </c>
      <c r="B275" t="s">
        <v>59</v>
      </c>
      <c r="C275" s="1">
        <v>41526</v>
      </c>
      <c r="D275" s="4">
        <v>0</v>
      </c>
      <c r="E275">
        <v>501</v>
      </c>
      <c r="F275">
        <v>5027</v>
      </c>
    </row>
    <row r="276" spans="1:6" x14ac:dyDescent="0.45">
      <c r="A276" t="s">
        <v>52</v>
      </c>
      <c r="B276" t="s">
        <v>59</v>
      </c>
      <c r="C276" s="1">
        <v>41533</v>
      </c>
      <c r="D276" s="4">
        <v>0</v>
      </c>
      <c r="E276">
        <v>490.2</v>
      </c>
      <c r="F276">
        <v>3596</v>
      </c>
    </row>
    <row r="277" spans="1:6" x14ac:dyDescent="0.45">
      <c r="A277" t="s">
        <v>52</v>
      </c>
      <c r="B277" t="s">
        <v>59</v>
      </c>
      <c r="C277" s="1">
        <v>41540</v>
      </c>
      <c r="D277" s="4">
        <v>0</v>
      </c>
      <c r="E277">
        <v>513.9</v>
      </c>
      <c r="F277">
        <v>5279</v>
      </c>
    </row>
    <row r="278" spans="1:6" x14ac:dyDescent="0.45">
      <c r="A278" t="s">
        <v>52</v>
      </c>
      <c r="B278" t="s">
        <v>59</v>
      </c>
      <c r="C278" s="1">
        <v>41547</v>
      </c>
      <c r="D278" s="4">
        <v>0</v>
      </c>
      <c r="E278">
        <v>490.2</v>
      </c>
      <c r="F278">
        <v>3474</v>
      </c>
    </row>
    <row r="279" spans="1:6" x14ac:dyDescent="0.45">
      <c r="A279" t="s">
        <v>52</v>
      </c>
      <c r="B279" t="s">
        <v>59</v>
      </c>
      <c r="C279" s="1">
        <v>41554</v>
      </c>
      <c r="D279" s="4">
        <v>0</v>
      </c>
      <c r="E279">
        <v>507.4</v>
      </c>
      <c r="F279">
        <v>6485</v>
      </c>
    </row>
    <row r="280" spans="1:6" x14ac:dyDescent="0.45">
      <c r="A280" t="s">
        <v>52</v>
      </c>
      <c r="B280" t="s">
        <v>59</v>
      </c>
      <c r="C280" s="1">
        <v>41561</v>
      </c>
      <c r="D280" s="4">
        <v>0</v>
      </c>
      <c r="E280">
        <v>520.4</v>
      </c>
      <c r="F280">
        <v>1564</v>
      </c>
    </row>
    <row r="281" spans="1:6" x14ac:dyDescent="0.45">
      <c r="A281" t="s">
        <v>52</v>
      </c>
      <c r="B281" t="s">
        <v>59</v>
      </c>
      <c r="C281" s="1">
        <v>41568</v>
      </c>
      <c r="D281" s="4">
        <v>0</v>
      </c>
      <c r="E281">
        <v>504.8</v>
      </c>
      <c r="F281">
        <v>473</v>
      </c>
    </row>
    <row r="282" spans="1:6" x14ac:dyDescent="0.45">
      <c r="A282" t="s">
        <v>52</v>
      </c>
      <c r="B282" t="s">
        <v>59</v>
      </c>
      <c r="C282" s="1">
        <v>41575</v>
      </c>
      <c r="D282" s="4">
        <v>0</v>
      </c>
      <c r="E282">
        <v>532.20000000000005</v>
      </c>
      <c r="F282">
        <v>6345</v>
      </c>
    </row>
    <row r="283" spans="1:6" x14ac:dyDescent="0.45">
      <c r="A283" t="s">
        <v>52</v>
      </c>
      <c r="B283" t="s">
        <v>59</v>
      </c>
      <c r="C283" s="1">
        <v>41582</v>
      </c>
      <c r="D283" s="4">
        <v>0</v>
      </c>
      <c r="E283">
        <v>544.9</v>
      </c>
      <c r="F283">
        <v>414</v>
      </c>
    </row>
    <row r="284" spans="1:6" x14ac:dyDescent="0.45">
      <c r="A284" t="s">
        <v>52</v>
      </c>
      <c r="B284" t="s">
        <v>59</v>
      </c>
      <c r="C284" s="1">
        <v>41589</v>
      </c>
      <c r="D284" s="4">
        <v>0</v>
      </c>
      <c r="E284">
        <v>538</v>
      </c>
      <c r="F284">
        <v>3278</v>
      </c>
    </row>
    <row r="285" spans="1:6" x14ac:dyDescent="0.45">
      <c r="A285" t="s">
        <v>52</v>
      </c>
      <c r="B285" t="s">
        <v>59</v>
      </c>
      <c r="C285" s="1">
        <v>41596</v>
      </c>
      <c r="D285" s="4">
        <v>0</v>
      </c>
      <c r="E285">
        <v>515</v>
      </c>
      <c r="F285">
        <v>2970</v>
      </c>
    </row>
    <row r="286" spans="1:6" x14ac:dyDescent="0.45">
      <c r="A286" t="s">
        <v>52</v>
      </c>
      <c r="B286" t="s">
        <v>59</v>
      </c>
      <c r="C286" s="1">
        <v>41603</v>
      </c>
      <c r="D286" s="4">
        <v>0</v>
      </c>
      <c r="E286">
        <v>527.29999999999995</v>
      </c>
      <c r="F286">
        <v>17812</v>
      </c>
    </row>
    <row r="287" spans="1:6" x14ac:dyDescent="0.45">
      <c r="A287" t="s">
        <v>52</v>
      </c>
      <c r="B287" t="s">
        <v>59</v>
      </c>
      <c r="C287" s="1">
        <v>41610</v>
      </c>
      <c r="D287" s="4">
        <v>0</v>
      </c>
      <c r="E287">
        <v>558</v>
      </c>
      <c r="F287">
        <v>7748</v>
      </c>
    </row>
    <row r="288" spans="1:6" x14ac:dyDescent="0.45">
      <c r="A288" t="s">
        <v>52</v>
      </c>
      <c r="B288" t="s">
        <v>59</v>
      </c>
      <c r="C288" s="1">
        <v>41617</v>
      </c>
      <c r="D288" s="4">
        <v>0</v>
      </c>
      <c r="E288">
        <v>575</v>
      </c>
      <c r="F288">
        <v>10736</v>
      </c>
    </row>
    <row r="289" spans="1:6" x14ac:dyDescent="0.45">
      <c r="A289" t="s">
        <v>52</v>
      </c>
      <c r="B289" t="s">
        <v>59</v>
      </c>
      <c r="C289" s="1">
        <v>41624</v>
      </c>
      <c r="D289" s="4">
        <v>0</v>
      </c>
      <c r="E289">
        <v>582</v>
      </c>
      <c r="F289">
        <v>5765</v>
      </c>
    </row>
    <row r="290" spans="1:6" x14ac:dyDescent="0.45">
      <c r="A290" t="s">
        <v>52</v>
      </c>
      <c r="B290" t="s">
        <v>59</v>
      </c>
      <c r="C290" s="1">
        <v>41631</v>
      </c>
      <c r="D290" s="4">
        <v>0</v>
      </c>
      <c r="E290">
        <v>581</v>
      </c>
      <c r="F290">
        <v>7245</v>
      </c>
    </row>
    <row r="291" spans="1:6" x14ac:dyDescent="0.45">
      <c r="A291" t="s">
        <v>52</v>
      </c>
      <c r="B291" t="s">
        <v>59</v>
      </c>
      <c r="C291" s="1">
        <v>41638</v>
      </c>
      <c r="D291" s="4">
        <v>0</v>
      </c>
      <c r="E291">
        <v>583.79999999999995</v>
      </c>
      <c r="F291">
        <v>58</v>
      </c>
    </row>
    <row r="292" spans="1:6" x14ac:dyDescent="0.45">
      <c r="A292" t="s">
        <v>52</v>
      </c>
      <c r="B292" t="s">
        <v>59</v>
      </c>
      <c r="C292" s="1">
        <v>41645</v>
      </c>
      <c r="D292" s="4">
        <v>0</v>
      </c>
      <c r="E292">
        <v>579.6</v>
      </c>
      <c r="F292">
        <v>3387</v>
      </c>
    </row>
    <row r="293" spans="1:6" x14ac:dyDescent="0.45">
      <c r="A293" t="s">
        <v>52</v>
      </c>
      <c r="B293" t="s">
        <v>59</v>
      </c>
      <c r="C293" s="1">
        <v>41652</v>
      </c>
      <c r="D293" s="4">
        <v>0</v>
      </c>
      <c r="E293">
        <v>592.1</v>
      </c>
      <c r="F293">
        <v>8565</v>
      </c>
    </row>
    <row r="294" spans="1:6" x14ac:dyDescent="0.45">
      <c r="A294" t="s">
        <v>52</v>
      </c>
      <c r="B294" t="s">
        <v>59</v>
      </c>
      <c r="C294" s="1">
        <v>41659</v>
      </c>
      <c r="D294" s="4">
        <v>0</v>
      </c>
      <c r="E294">
        <v>619.70000000000005</v>
      </c>
      <c r="F294">
        <v>25658</v>
      </c>
    </row>
    <row r="295" spans="1:6" x14ac:dyDescent="0.45">
      <c r="A295" t="s">
        <v>52</v>
      </c>
      <c r="B295" t="s">
        <v>59</v>
      </c>
      <c r="C295" s="1">
        <v>41666</v>
      </c>
      <c r="D295" s="4">
        <v>0</v>
      </c>
      <c r="E295">
        <v>592.79999999999995</v>
      </c>
      <c r="F295">
        <v>25726</v>
      </c>
    </row>
    <row r="296" spans="1:6" x14ac:dyDescent="0.45">
      <c r="A296" t="s">
        <v>52</v>
      </c>
      <c r="B296" t="s">
        <v>59</v>
      </c>
      <c r="C296" s="1">
        <v>41673</v>
      </c>
      <c r="D296" s="4">
        <v>0</v>
      </c>
      <c r="E296">
        <v>617.79999999999995</v>
      </c>
      <c r="F296">
        <v>3009</v>
      </c>
    </row>
    <row r="297" spans="1:6" x14ac:dyDescent="0.45">
      <c r="A297" t="s">
        <v>52</v>
      </c>
      <c r="B297" t="s">
        <v>59</v>
      </c>
      <c r="C297" s="1">
        <v>41680</v>
      </c>
      <c r="D297" s="4">
        <v>0</v>
      </c>
      <c r="E297">
        <v>613.20000000000005</v>
      </c>
      <c r="F297">
        <v>898</v>
      </c>
    </row>
    <row r="298" spans="1:6" x14ac:dyDescent="0.45">
      <c r="A298" t="s">
        <v>52</v>
      </c>
      <c r="B298" t="s">
        <v>59</v>
      </c>
      <c r="C298" s="1">
        <v>41687</v>
      </c>
      <c r="D298" s="4">
        <v>0</v>
      </c>
      <c r="E298">
        <v>613</v>
      </c>
      <c r="F298">
        <v>876</v>
      </c>
    </row>
    <row r="299" spans="1:6" x14ac:dyDescent="0.45">
      <c r="A299" t="s">
        <v>52</v>
      </c>
      <c r="B299" t="s">
        <v>59</v>
      </c>
      <c r="C299" s="1">
        <v>41694</v>
      </c>
      <c r="D299" s="4">
        <v>0</v>
      </c>
      <c r="E299">
        <v>606.20000000000005</v>
      </c>
      <c r="F299">
        <v>1964</v>
      </c>
    </row>
    <row r="300" spans="1:6" x14ac:dyDescent="0.45">
      <c r="A300" t="s">
        <v>52</v>
      </c>
      <c r="B300" t="s">
        <v>59</v>
      </c>
      <c r="C300" s="1">
        <v>41701</v>
      </c>
      <c r="D300" s="4">
        <v>0</v>
      </c>
      <c r="E300">
        <v>565.29999999999995</v>
      </c>
      <c r="F300">
        <v>3076</v>
      </c>
    </row>
    <row r="301" spans="1:6" x14ac:dyDescent="0.45">
      <c r="A301" t="s">
        <v>52</v>
      </c>
      <c r="B301" t="s">
        <v>59</v>
      </c>
      <c r="C301" s="1">
        <v>41708</v>
      </c>
      <c r="D301" s="4">
        <v>0</v>
      </c>
      <c r="E301">
        <v>528</v>
      </c>
      <c r="F301">
        <v>2130</v>
      </c>
    </row>
    <row r="302" spans="1:6" x14ac:dyDescent="0.45">
      <c r="A302" t="s">
        <v>52</v>
      </c>
      <c r="B302" t="s">
        <v>59</v>
      </c>
      <c r="C302" s="1">
        <v>41715</v>
      </c>
      <c r="D302" s="4">
        <v>0</v>
      </c>
      <c r="E302">
        <v>633</v>
      </c>
      <c r="F302">
        <v>4969</v>
      </c>
    </row>
    <row r="303" spans="1:6" x14ac:dyDescent="0.45">
      <c r="A303" t="s">
        <v>52</v>
      </c>
      <c r="B303" t="s">
        <v>59</v>
      </c>
      <c r="C303" s="1">
        <v>41722</v>
      </c>
      <c r="D303" s="4">
        <v>0</v>
      </c>
      <c r="E303">
        <v>560.29999999999995</v>
      </c>
      <c r="F303">
        <v>4467</v>
      </c>
    </row>
    <row r="304" spans="1:6" x14ac:dyDescent="0.45">
      <c r="A304" t="s">
        <v>52</v>
      </c>
      <c r="B304" t="s">
        <v>59</v>
      </c>
      <c r="C304" s="1">
        <v>41729</v>
      </c>
      <c r="D304" s="4">
        <v>0</v>
      </c>
      <c r="E304">
        <v>574.70000000000005</v>
      </c>
      <c r="F304">
        <v>1974</v>
      </c>
    </row>
    <row r="305" spans="1:6" x14ac:dyDescent="0.45">
      <c r="A305" t="s">
        <v>52</v>
      </c>
      <c r="B305" t="s">
        <v>59</v>
      </c>
      <c r="C305" s="1">
        <v>41736</v>
      </c>
      <c r="D305" s="4">
        <v>0</v>
      </c>
      <c r="E305">
        <v>574.9</v>
      </c>
      <c r="F305">
        <v>6325</v>
      </c>
    </row>
    <row r="306" spans="1:6" x14ac:dyDescent="0.45">
      <c r="A306" t="s">
        <v>52</v>
      </c>
      <c r="B306" t="s">
        <v>59</v>
      </c>
      <c r="C306" s="1">
        <v>41743</v>
      </c>
      <c r="D306" s="4">
        <v>0</v>
      </c>
      <c r="E306">
        <v>564</v>
      </c>
      <c r="F306">
        <v>4283</v>
      </c>
    </row>
    <row r="307" spans="1:6" x14ac:dyDescent="0.45">
      <c r="A307" t="s">
        <v>52</v>
      </c>
      <c r="B307" t="s">
        <v>59</v>
      </c>
      <c r="C307" s="1">
        <v>41750</v>
      </c>
      <c r="D307" s="4">
        <v>0</v>
      </c>
      <c r="E307">
        <v>560</v>
      </c>
      <c r="F307">
        <v>1876</v>
      </c>
    </row>
    <row r="308" spans="1:6" x14ac:dyDescent="0.45">
      <c r="A308" t="s">
        <v>52</v>
      </c>
      <c r="B308" t="s">
        <v>59</v>
      </c>
      <c r="C308" s="1">
        <v>41757</v>
      </c>
      <c r="D308" s="4">
        <v>0</v>
      </c>
      <c r="E308">
        <v>571.20000000000005</v>
      </c>
      <c r="F308">
        <v>1141</v>
      </c>
    </row>
    <row r="309" spans="1:6" x14ac:dyDescent="0.45">
      <c r="A309" t="s">
        <v>52</v>
      </c>
      <c r="B309" t="s">
        <v>59</v>
      </c>
      <c r="C309" s="1">
        <v>41764</v>
      </c>
      <c r="D309" s="4">
        <v>0</v>
      </c>
      <c r="E309">
        <v>613</v>
      </c>
      <c r="F309">
        <v>10664</v>
      </c>
    </row>
    <row r="310" spans="1:6" x14ac:dyDescent="0.45">
      <c r="A310" t="s">
        <v>52</v>
      </c>
      <c r="B310" t="s">
        <v>59</v>
      </c>
      <c r="C310" s="1">
        <v>41771</v>
      </c>
      <c r="D310" s="4">
        <v>0</v>
      </c>
      <c r="E310">
        <v>573.20000000000005</v>
      </c>
      <c r="F310">
        <v>1258</v>
      </c>
    </row>
    <row r="311" spans="1:6" x14ac:dyDescent="0.45">
      <c r="A311" t="s">
        <v>52</v>
      </c>
      <c r="B311" t="s">
        <v>59</v>
      </c>
      <c r="C311" s="1">
        <v>41778</v>
      </c>
      <c r="D311" s="4">
        <v>0</v>
      </c>
      <c r="E311">
        <v>592.20000000000005</v>
      </c>
      <c r="F311">
        <v>1472</v>
      </c>
    </row>
    <row r="312" spans="1:6" x14ac:dyDescent="0.45">
      <c r="A312" t="s">
        <v>52</v>
      </c>
      <c r="B312" t="s">
        <v>59</v>
      </c>
      <c r="C312" s="1">
        <v>41785</v>
      </c>
      <c r="D312" s="4">
        <v>0</v>
      </c>
      <c r="E312">
        <v>590.29999999999995</v>
      </c>
      <c r="F312">
        <v>7497</v>
      </c>
    </row>
    <row r="313" spans="1:6" x14ac:dyDescent="0.45">
      <c r="A313" t="s">
        <v>52</v>
      </c>
      <c r="B313" t="s">
        <v>59</v>
      </c>
      <c r="C313" s="1">
        <v>41792</v>
      </c>
      <c r="D313" s="4">
        <v>0</v>
      </c>
      <c r="E313">
        <v>624.20000000000005</v>
      </c>
      <c r="F313">
        <v>23850</v>
      </c>
    </row>
    <row r="314" spans="1:6" x14ac:dyDescent="0.45">
      <c r="A314" t="s">
        <v>52</v>
      </c>
      <c r="B314" t="s">
        <v>59</v>
      </c>
      <c r="C314" s="1">
        <v>41799</v>
      </c>
      <c r="D314" s="4">
        <v>0</v>
      </c>
      <c r="E314">
        <v>607.9</v>
      </c>
      <c r="F314">
        <v>6728</v>
      </c>
    </row>
    <row r="315" spans="1:6" x14ac:dyDescent="0.45">
      <c r="A315" t="s">
        <v>52</v>
      </c>
      <c r="B315" t="s">
        <v>59</v>
      </c>
      <c r="C315" s="1">
        <v>41806</v>
      </c>
      <c r="D315" s="4">
        <v>0</v>
      </c>
      <c r="E315">
        <v>641.5</v>
      </c>
      <c r="F315">
        <v>8959</v>
      </c>
    </row>
    <row r="316" spans="1:6" x14ac:dyDescent="0.45">
      <c r="A316" t="s">
        <v>52</v>
      </c>
      <c r="B316" t="s">
        <v>59</v>
      </c>
      <c r="C316" s="1">
        <v>41813</v>
      </c>
      <c r="D316" s="4">
        <v>0</v>
      </c>
      <c r="E316">
        <v>623</v>
      </c>
      <c r="F316">
        <v>3048</v>
      </c>
    </row>
    <row r="317" spans="1:6" x14ac:dyDescent="0.45">
      <c r="A317" t="s">
        <v>52</v>
      </c>
      <c r="B317" t="s">
        <v>59</v>
      </c>
      <c r="C317" s="1">
        <v>41820</v>
      </c>
      <c r="D317" s="4">
        <v>0</v>
      </c>
      <c r="E317">
        <v>610.5</v>
      </c>
      <c r="F317">
        <v>5683</v>
      </c>
    </row>
    <row r="318" spans="1:6" x14ac:dyDescent="0.45">
      <c r="A318" t="s">
        <v>52</v>
      </c>
      <c r="B318" t="s">
        <v>59</v>
      </c>
      <c r="C318" s="1">
        <v>41827</v>
      </c>
      <c r="D318" s="4">
        <v>0</v>
      </c>
      <c r="E318">
        <v>612.70000000000005</v>
      </c>
      <c r="F318">
        <v>771</v>
      </c>
    </row>
    <row r="319" spans="1:6" x14ac:dyDescent="0.45">
      <c r="A319" t="s">
        <v>52</v>
      </c>
      <c r="B319" t="s">
        <v>59</v>
      </c>
      <c r="C319" s="1">
        <v>41834</v>
      </c>
      <c r="D319" s="4">
        <v>0</v>
      </c>
      <c r="E319">
        <v>626.1</v>
      </c>
      <c r="F319">
        <v>6516</v>
      </c>
    </row>
    <row r="320" spans="1:6" x14ac:dyDescent="0.45">
      <c r="A320" t="s">
        <v>52</v>
      </c>
      <c r="B320" t="s">
        <v>59</v>
      </c>
      <c r="C320" s="1">
        <v>41841</v>
      </c>
      <c r="D320" s="4">
        <v>0</v>
      </c>
      <c r="E320">
        <v>622.29999999999995</v>
      </c>
      <c r="F320">
        <v>3248</v>
      </c>
    </row>
    <row r="321" spans="1:6" x14ac:dyDescent="0.45">
      <c r="A321" t="s">
        <v>52</v>
      </c>
      <c r="B321" t="s">
        <v>59</v>
      </c>
      <c r="C321" s="1">
        <v>41848</v>
      </c>
      <c r="D321" s="4">
        <v>0</v>
      </c>
      <c r="E321">
        <v>610</v>
      </c>
      <c r="F321">
        <v>934</v>
      </c>
    </row>
    <row r="322" spans="1:6" x14ac:dyDescent="0.45">
      <c r="A322" t="s">
        <v>52</v>
      </c>
      <c r="B322" t="s">
        <v>59</v>
      </c>
      <c r="C322" s="1">
        <v>41855</v>
      </c>
      <c r="D322" s="4">
        <v>0</v>
      </c>
      <c r="E322">
        <v>680</v>
      </c>
      <c r="F322">
        <v>35017</v>
      </c>
    </row>
    <row r="323" spans="1:6" x14ac:dyDescent="0.45">
      <c r="A323" t="s">
        <v>52</v>
      </c>
      <c r="B323" t="s">
        <v>59</v>
      </c>
      <c r="C323" s="1">
        <v>41862</v>
      </c>
      <c r="D323" s="4">
        <v>0</v>
      </c>
      <c r="E323">
        <v>636.1</v>
      </c>
      <c r="F323">
        <v>15858</v>
      </c>
    </row>
    <row r="324" spans="1:6" x14ac:dyDescent="0.45">
      <c r="A324" t="s">
        <v>52</v>
      </c>
      <c r="B324" t="s">
        <v>59</v>
      </c>
      <c r="C324" s="1">
        <v>41869</v>
      </c>
      <c r="D324" s="4">
        <v>0</v>
      </c>
      <c r="E324">
        <v>632.29999999999995</v>
      </c>
      <c r="F324">
        <v>22256</v>
      </c>
    </row>
    <row r="325" spans="1:6" x14ac:dyDescent="0.45">
      <c r="A325" t="s">
        <v>52</v>
      </c>
      <c r="B325" t="s">
        <v>59</v>
      </c>
      <c r="C325" s="1">
        <v>41876</v>
      </c>
      <c r="D325" s="4">
        <v>0</v>
      </c>
      <c r="E325">
        <v>638.29999999999995</v>
      </c>
      <c r="F325">
        <v>6345</v>
      </c>
    </row>
    <row r="326" spans="1:6" x14ac:dyDescent="0.45">
      <c r="A326" t="s">
        <v>52</v>
      </c>
      <c r="B326" t="s">
        <v>59</v>
      </c>
      <c r="C326" s="1">
        <v>41883</v>
      </c>
      <c r="D326" s="4">
        <v>0</v>
      </c>
      <c r="E326">
        <v>633.5</v>
      </c>
      <c r="F326">
        <v>2673</v>
      </c>
    </row>
    <row r="327" spans="1:6" x14ac:dyDescent="0.45">
      <c r="A327" t="s">
        <v>52</v>
      </c>
      <c r="B327" t="s">
        <v>59</v>
      </c>
      <c r="C327" s="1">
        <v>41890</v>
      </c>
      <c r="D327" s="4">
        <v>0</v>
      </c>
      <c r="E327">
        <v>646</v>
      </c>
      <c r="F327">
        <v>14572</v>
      </c>
    </row>
    <row r="328" spans="1:6" x14ac:dyDescent="0.45">
      <c r="A328" t="s">
        <v>52</v>
      </c>
      <c r="B328" t="s">
        <v>59</v>
      </c>
      <c r="C328" s="1">
        <v>41897</v>
      </c>
      <c r="D328" s="4">
        <v>0</v>
      </c>
      <c r="E328">
        <v>679.9</v>
      </c>
      <c r="F328">
        <v>34357</v>
      </c>
    </row>
    <row r="329" spans="1:6" x14ac:dyDescent="0.45">
      <c r="A329" t="s">
        <v>52</v>
      </c>
      <c r="B329" t="s">
        <v>59</v>
      </c>
      <c r="C329" s="1">
        <v>41904</v>
      </c>
      <c r="D329" s="4">
        <v>0</v>
      </c>
      <c r="E329">
        <v>696</v>
      </c>
      <c r="F329">
        <v>18991</v>
      </c>
    </row>
    <row r="330" spans="1:6" x14ac:dyDescent="0.45">
      <c r="A330" t="s">
        <v>52</v>
      </c>
      <c r="B330" t="s">
        <v>59</v>
      </c>
      <c r="C330" s="1">
        <v>41911</v>
      </c>
      <c r="D330" s="4">
        <v>0</v>
      </c>
      <c r="E330">
        <v>709</v>
      </c>
      <c r="F330">
        <v>17794</v>
      </c>
    </row>
    <row r="331" spans="1:6" x14ac:dyDescent="0.45">
      <c r="A331" t="s">
        <v>52</v>
      </c>
      <c r="B331" t="s">
        <v>59</v>
      </c>
      <c r="C331" s="1">
        <v>41918</v>
      </c>
      <c r="D331" s="4">
        <v>0</v>
      </c>
      <c r="E331">
        <v>715</v>
      </c>
      <c r="F331">
        <v>8920</v>
      </c>
    </row>
    <row r="332" spans="1:6" x14ac:dyDescent="0.45">
      <c r="A332" t="s">
        <v>52</v>
      </c>
      <c r="B332" t="s">
        <v>59</v>
      </c>
      <c r="C332" s="1">
        <v>41925</v>
      </c>
      <c r="D332" s="4">
        <v>0</v>
      </c>
      <c r="E332">
        <v>710</v>
      </c>
      <c r="F332">
        <v>14719</v>
      </c>
    </row>
    <row r="333" spans="1:6" x14ac:dyDescent="0.45">
      <c r="A333" t="s">
        <v>52</v>
      </c>
      <c r="B333" t="s">
        <v>59</v>
      </c>
      <c r="C333" s="1">
        <v>41932</v>
      </c>
      <c r="D333" s="4">
        <v>0</v>
      </c>
      <c r="E333">
        <v>700</v>
      </c>
      <c r="F333">
        <v>7666</v>
      </c>
    </row>
    <row r="334" spans="1:6" x14ac:dyDescent="0.45">
      <c r="A334" t="s">
        <v>52</v>
      </c>
      <c r="B334" t="s">
        <v>59</v>
      </c>
      <c r="C334" s="1">
        <v>41939</v>
      </c>
      <c r="D334" s="4">
        <v>0</v>
      </c>
      <c r="E334">
        <v>736</v>
      </c>
      <c r="F334">
        <v>3453</v>
      </c>
    </row>
    <row r="335" spans="1:6" x14ac:dyDescent="0.45">
      <c r="A335" t="s">
        <v>52</v>
      </c>
      <c r="B335" t="s">
        <v>59</v>
      </c>
      <c r="C335" s="1">
        <v>41946</v>
      </c>
      <c r="D335" s="4">
        <v>0</v>
      </c>
      <c r="E335">
        <v>750</v>
      </c>
      <c r="F335">
        <v>8314</v>
      </c>
    </row>
    <row r="336" spans="1:6" x14ac:dyDescent="0.45">
      <c r="A336" t="s">
        <v>52</v>
      </c>
      <c r="B336" t="s">
        <v>59</v>
      </c>
      <c r="C336" s="1">
        <v>41953</v>
      </c>
      <c r="D336" s="4">
        <v>0</v>
      </c>
      <c r="E336">
        <v>738</v>
      </c>
      <c r="F336">
        <v>9132</v>
      </c>
    </row>
    <row r="337" spans="1:6" x14ac:dyDescent="0.45">
      <c r="A337" t="s">
        <v>52</v>
      </c>
      <c r="B337" t="s">
        <v>59</v>
      </c>
      <c r="C337" s="1">
        <v>41960</v>
      </c>
      <c r="D337" s="4">
        <v>0</v>
      </c>
      <c r="E337">
        <v>716</v>
      </c>
      <c r="F337">
        <v>31564</v>
      </c>
    </row>
    <row r="338" spans="1:6" x14ac:dyDescent="0.45">
      <c r="A338" t="s">
        <v>52</v>
      </c>
      <c r="B338" t="s">
        <v>59</v>
      </c>
      <c r="C338" s="1">
        <v>41967</v>
      </c>
      <c r="D338" s="4">
        <v>0</v>
      </c>
      <c r="E338">
        <v>780</v>
      </c>
      <c r="F338">
        <v>10892</v>
      </c>
    </row>
    <row r="339" spans="1:6" x14ac:dyDescent="0.45">
      <c r="A339" t="s">
        <v>52</v>
      </c>
      <c r="B339" t="s">
        <v>59</v>
      </c>
      <c r="C339" s="1">
        <v>41974</v>
      </c>
      <c r="D339" s="4">
        <v>0</v>
      </c>
      <c r="E339">
        <v>744</v>
      </c>
      <c r="F339">
        <v>11987</v>
      </c>
    </row>
    <row r="340" spans="1:6" x14ac:dyDescent="0.45">
      <c r="A340" t="s">
        <v>52</v>
      </c>
      <c r="B340" t="s">
        <v>59</v>
      </c>
      <c r="C340" s="1">
        <v>41981</v>
      </c>
      <c r="D340" s="4">
        <v>0</v>
      </c>
      <c r="E340">
        <v>720</v>
      </c>
      <c r="F340">
        <v>10913</v>
      </c>
    </row>
    <row r="341" spans="1:6" x14ac:dyDescent="0.45">
      <c r="A341" t="s">
        <v>52</v>
      </c>
      <c r="B341" t="s">
        <v>59</v>
      </c>
      <c r="C341" s="1">
        <v>41988</v>
      </c>
      <c r="D341" s="4">
        <v>0</v>
      </c>
      <c r="E341">
        <v>735</v>
      </c>
      <c r="F341">
        <v>21910</v>
      </c>
    </row>
    <row r="342" spans="1:6" x14ac:dyDescent="0.45">
      <c r="A342" t="s">
        <v>52</v>
      </c>
      <c r="B342" t="s">
        <v>59</v>
      </c>
      <c r="C342" s="1">
        <v>41995</v>
      </c>
      <c r="D342" s="4">
        <v>0</v>
      </c>
      <c r="E342">
        <v>697</v>
      </c>
      <c r="F342">
        <v>8500</v>
      </c>
    </row>
    <row r="343" spans="1:6" x14ac:dyDescent="0.45">
      <c r="A343" t="s">
        <v>52</v>
      </c>
      <c r="B343" t="s">
        <v>59</v>
      </c>
      <c r="C343" s="1">
        <v>42002</v>
      </c>
      <c r="D343" s="4">
        <v>0</v>
      </c>
      <c r="E343">
        <v>700</v>
      </c>
      <c r="F343">
        <v>9225</v>
      </c>
    </row>
    <row r="344" spans="1:6" x14ac:dyDescent="0.45">
      <c r="A344" t="s">
        <v>52</v>
      </c>
      <c r="B344" t="s">
        <v>59</v>
      </c>
      <c r="C344" s="1">
        <v>42009</v>
      </c>
      <c r="D344" s="4">
        <v>0</v>
      </c>
      <c r="E344">
        <v>680</v>
      </c>
      <c r="F344">
        <v>2113</v>
      </c>
    </row>
    <row r="345" spans="1:6" x14ac:dyDescent="0.45">
      <c r="A345" t="s">
        <v>52</v>
      </c>
      <c r="B345" t="s">
        <v>59</v>
      </c>
      <c r="C345" s="1">
        <v>42016</v>
      </c>
      <c r="D345" s="4">
        <v>0</v>
      </c>
      <c r="E345">
        <v>668</v>
      </c>
      <c r="F345">
        <v>13633</v>
      </c>
    </row>
    <row r="346" spans="1:6" x14ac:dyDescent="0.45">
      <c r="A346" t="s">
        <v>52</v>
      </c>
      <c r="B346" t="s">
        <v>59</v>
      </c>
      <c r="C346" s="1">
        <v>42023</v>
      </c>
      <c r="D346" s="4">
        <v>0</v>
      </c>
      <c r="E346">
        <v>660</v>
      </c>
      <c r="F346">
        <v>16211</v>
      </c>
    </row>
    <row r="347" spans="1:6" x14ac:dyDescent="0.45">
      <c r="A347" t="s">
        <v>52</v>
      </c>
      <c r="B347" t="s">
        <v>59</v>
      </c>
      <c r="C347" s="1">
        <v>42030</v>
      </c>
      <c r="D347" s="4">
        <v>0</v>
      </c>
      <c r="E347">
        <v>698</v>
      </c>
      <c r="F347">
        <v>23264</v>
      </c>
    </row>
    <row r="348" spans="1:6" x14ac:dyDescent="0.45">
      <c r="A348" t="s">
        <v>52</v>
      </c>
      <c r="B348" t="s">
        <v>59</v>
      </c>
      <c r="C348" s="1">
        <v>42037</v>
      </c>
      <c r="D348" s="4">
        <v>0</v>
      </c>
      <c r="E348">
        <v>690</v>
      </c>
      <c r="F348">
        <v>6543</v>
      </c>
    </row>
    <row r="349" spans="1:6" x14ac:dyDescent="0.45">
      <c r="A349" t="s">
        <v>52</v>
      </c>
      <c r="B349" t="s">
        <v>59</v>
      </c>
      <c r="C349" s="1">
        <v>42044</v>
      </c>
      <c r="D349" s="4">
        <v>0</v>
      </c>
      <c r="E349">
        <v>706</v>
      </c>
      <c r="F349">
        <v>13384</v>
      </c>
    </row>
    <row r="350" spans="1:6" x14ac:dyDescent="0.45">
      <c r="A350" t="s">
        <v>52</v>
      </c>
      <c r="B350" t="s">
        <v>59</v>
      </c>
      <c r="C350" s="1">
        <v>42051</v>
      </c>
      <c r="D350" s="4">
        <v>0</v>
      </c>
      <c r="E350">
        <v>750</v>
      </c>
      <c r="F350">
        <v>6519</v>
      </c>
    </row>
    <row r="351" spans="1:6" x14ac:dyDescent="0.45">
      <c r="A351" t="s">
        <v>52</v>
      </c>
      <c r="B351" t="s">
        <v>59</v>
      </c>
      <c r="C351" s="1">
        <v>42058</v>
      </c>
      <c r="D351" s="4">
        <v>0</v>
      </c>
      <c r="E351">
        <v>798</v>
      </c>
      <c r="F351">
        <v>11892</v>
      </c>
    </row>
    <row r="352" spans="1:6" x14ac:dyDescent="0.45">
      <c r="A352" t="s">
        <v>52</v>
      </c>
      <c r="B352" t="s">
        <v>59</v>
      </c>
      <c r="C352" s="1">
        <v>42065</v>
      </c>
      <c r="D352" s="4">
        <v>0</v>
      </c>
      <c r="E352">
        <v>769</v>
      </c>
      <c r="F352">
        <v>4297</v>
      </c>
    </row>
    <row r="353" spans="1:6" x14ac:dyDescent="0.45">
      <c r="A353" t="s">
        <v>52</v>
      </c>
      <c r="B353" t="s">
        <v>59</v>
      </c>
      <c r="C353" s="1">
        <v>42072</v>
      </c>
      <c r="D353" s="4">
        <v>0</v>
      </c>
      <c r="E353">
        <v>791</v>
      </c>
      <c r="F353">
        <v>5907</v>
      </c>
    </row>
    <row r="354" spans="1:6" x14ac:dyDescent="0.45">
      <c r="A354" t="s">
        <v>52</v>
      </c>
      <c r="B354" t="s">
        <v>59</v>
      </c>
      <c r="C354" s="1">
        <v>42079</v>
      </c>
      <c r="D354" s="4">
        <v>0</v>
      </c>
      <c r="E354">
        <v>780</v>
      </c>
      <c r="F354">
        <v>9919</v>
      </c>
    </row>
    <row r="355" spans="1:6" x14ac:dyDescent="0.45">
      <c r="A355" t="s">
        <v>52</v>
      </c>
      <c r="B355" t="s">
        <v>59</v>
      </c>
      <c r="C355" s="1">
        <v>42086</v>
      </c>
      <c r="D355" s="4">
        <v>0</v>
      </c>
      <c r="E355">
        <v>723</v>
      </c>
      <c r="F355">
        <v>22863</v>
      </c>
    </row>
    <row r="356" spans="1:6" x14ac:dyDescent="0.45">
      <c r="A356" t="s">
        <v>52</v>
      </c>
      <c r="B356" t="s">
        <v>59</v>
      </c>
      <c r="C356" s="1">
        <v>42093</v>
      </c>
      <c r="D356" s="4">
        <v>0</v>
      </c>
      <c r="E356">
        <v>733</v>
      </c>
      <c r="F356">
        <v>17969</v>
      </c>
    </row>
    <row r="357" spans="1:6" x14ac:dyDescent="0.45">
      <c r="A357" t="s">
        <v>52</v>
      </c>
      <c r="B357" t="s">
        <v>59</v>
      </c>
      <c r="C357" s="1">
        <v>42100</v>
      </c>
      <c r="D357" s="4">
        <v>0</v>
      </c>
      <c r="E357">
        <v>687</v>
      </c>
      <c r="F357">
        <v>54215</v>
      </c>
    </row>
    <row r="358" spans="1:6" x14ac:dyDescent="0.45">
      <c r="A358" t="s">
        <v>52</v>
      </c>
      <c r="B358" t="s">
        <v>59</v>
      </c>
      <c r="C358" s="1">
        <v>42107</v>
      </c>
      <c r="D358" s="4">
        <v>0</v>
      </c>
      <c r="E358">
        <v>730</v>
      </c>
      <c r="F358">
        <v>63464</v>
      </c>
    </row>
    <row r="359" spans="1:6" x14ac:dyDescent="0.45">
      <c r="A359" t="s">
        <v>52</v>
      </c>
      <c r="B359" t="s">
        <v>59</v>
      </c>
      <c r="C359" s="1">
        <v>42114</v>
      </c>
      <c r="D359" s="4">
        <v>0</v>
      </c>
      <c r="E359">
        <v>739</v>
      </c>
      <c r="F359">
        <v>22180</v>
      </c>
    </row>
    <row r="360" spans="1:6" x14ac:dyDescent="0.45">
      <c r="A360" t="s">
        <v>52</v>
      </c>
      <c r="B360" t="s">
        <v>59</v>
      </c>
      <c r="C360" s="1">
        <v>42121</v>
      </c>
      <c r="D360" s="4">
        <v>0</v>
      </c>
      <c r="E360">
        <v>739</v>
      </c>
      <c r="F360">
        <v>11049</v>
      </c>
    </row>
    <row r="361" spans="1:6" x14ac:dyDescent="0.45">
      <c r="A361" t="s">
        <v>52</v>
      </c>
      <c r="B361" t="s">
        <v>59</v>
      </c>
      <c r="C361" s="1">
        <v>42128</v>
      </c>
      <c r="D361" s="4">
        <v>0</v>
      </c>
      <c r="E361">
        <v>731</v>
      </c>
      <c r="F361">
        <v>15365</v>
      </c>
    </row>
    <row r="362" spans="1:6" x14ac:dyDescent="0.45">
      <c r="A362" t="s">
        <v>52</v>
      </c>
      <c r="B362" t="s">
        <v>59</v>
      </c>
      <c r="C362" s="1">
        <v>42135</v>
      </c>
      <c r="D362" s="4">
        <v>0</v>
      </c>
      <c r="E362">
        <v>749</v>
      </c>
      <c r="F362">
        <v>24947</v>
      </c>
    </row>
    <row r="363" spans="1:6" x14ac:dyDescent="0.45">
      <c r="A363" t="s">
        <v>52</v>
      </c>
      <c r="B363" t="s">
        <v>59</v>
      </c>
      <c r="C363" s="1">
        <v>42142</v>
      </c>
      <c r="D363" s="4">
        <v>0</v>
      </c>
      <c r="E363">
        <v>763</v>
      </c>
      <c r="F363">
        <v>11613</v>
      </c>
    </row>
    <row r="364" spans="1:6" x14ac:dyDescent="0.45">
      <c r="A364" t="s">
        <v>52</v>
      </c>
      <c r="B364" t="s">
        <v>59</v>
      </c>
      <c r="C364" s="1">
        <v>42149</v>
      </c>
      <c r="D364" s="4">
        <v>0</v>
      </c>
      <c r="E364">
        <v>756</v>
      </c>
      <c r="F364">
        <v>14753</v>
      </c>
    </row>
    <row r="365" spans="1:6" x14ac:dyDescent="0.45">
      <c r="A365" t="s">
        <v>52</v>
      </c>
      <c r="B365" t="s">
        <v>59</v>
      </c>
      <c r="C365" s="1">
        <v>42156</v>
      </c>
      <c r="D365" s="4">
        <v>0</v>
      </c>
      <c r="E365">
        <v>765</v>
      </c>
      <c r="F365">
        <v>32197</v>
      </c>
    </row>
    <row r="366" spans="1:6" x14ac:dyDescent="0.45">
      <c r="A366" t="s">
        <v>52</v>
      </c>
      <c r="B366" t="s">
        <v>59</v>
      </c>
      <c r="C366" s="1">
        <v>42163</v>
      </c>
      <c r="D366" s="4">
        <v>0</v>
      </c>
      <c r="E366">
        <v>738</v>
      </c>
      <c r="F366">
        <v>25058</v>
      </c>
    </row>
    <row r="367" spans="1:6" x14ac:dyDescent="0.45">
      <c r="A367" t="s">
        <v>52</v>
      </c>
      <c r="B367" t="s">
        <v>59</v>
      </c>
      <c r="C367" s="1">
        <v>42170</v>
      </c>
      <c r="D367" s="4">
        <v>0</v>
      </c>
      <c r="E367">
        <v>738</v>
      </c>
      <c r="F367">
        <v>19011</v>
      </c>
    </row>
    <row r="368" spans="1:6" x14ac:dyDescent="0.45">
      <c r="A368" t="s">
        <v>52</v>
      </c>
      <c r="B368" t="s">
        <v>59</v>
      </c>
      <c r="C368" s="1">
        <v>42177</v>
      </c>
      <c r="D368" s="4">
        <v>0</v>
      </c>
      <c r="E368">
        <v>730</v>
      </c>
      <c r="F368">
        <v>6623</v>
      </c>
    </row>
    <row r="369" spans="1:6" x14ac:dyDescent="0.45">
      <c r="A369" t="s">
        <v>52</v>
      </c>
      <c r="B369" t="s">
        <v>59</v>
      </c>
      <c r="C369" s="1">
        <v>42184</v>
      </c>
      <c r="D369" s="4">
        <v>0</v>
      </c>
      <c r="E369">
        <v>745</v>
      </c>
      <c r="F369">
        <v>33647</v>
      </c>
    </row>
    <row r="370" spans="1:6" x14ac:dyDescent="0.45">
      <c r="A370" t="s">
        <v>52</v>
      </c>
      <c r="B370" t="s">
        <v>59</v>
      </c>
      <c r="C370" s="1">
        <v>42191</v>
      </c>
      <c r="D370" s="4">
        <v>0</v>
      </c>
      <c r="E370">
        <v>760</v>
      </c>
      <c r="F370">
        <v>8247</v>
      </c>
    </row>
    <row r="371" spans="1:6" x14ac:dyDescent="0.45">
      <c r="A371" t="s">
        <v>52</v>
      </c>
      <c r="B371" t="s">
        <v>59</v>
      </c>
      <c r="C371" s="1">
        <v>42198</v>
      </c>
      <c r="D371" s="4">
        <v>0</v>
      </c>
      <c r="E371">
        <v>776</v>
      </c>
      <c r="F371">
        <v>12139</v>
      </c>
    </row>
    <row r="372" spans="1:6" x14ac:dyDescent="0.45">
      <c r="A372" t="s">
        <v>52</v>
      </c>
      <c r="B372" t="s">
        <v>59</v>
      </c>
      <c r="C372" s="1">
        <v>42205</v>
      </c>
      <c r="D372" s="4">
        <v>0</v>
      </c>
      <c r="E372">
        <v>788</v>
      </c>
      <c r="F372">
        <v>3218</v>
      </c>
    </row>
    <row r="373" spans="1:6" x14ac:dyDescent="0.45">
      <c r="A373" t="s">
        <v>52</v>
      </c>
      <c r="B373" t="s">
        <v>59</v>
      </c>
      <c r="C373" s="1">
        <v>42212</v>
      </c>
      <c r="D373" s="4">
        <v>0</v>
      </c>
      <c r="E373">
        <v>840</v>
      </c>
      <c r="F373">
        <v>11413</v>
      </c>
    </row>
    <row r="374" spans="1:6" x14ac:dyDescent="0.45">
      <c r="A374" t="s">
        <v>52</v>
      </c>
      <c r="B374" t="s">
        <v>59</v>
      </c>
      <c r="C374" s="1">
        <v>42219</v>
      </c>
      <c r="D374" s="4">
        <v>0</v>
      </c>
      <c r="E374">
        <v>828</v>
      </c>
      <c r="F374">
        <v>6017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workbookViewId="0">
      <selection activeCell="J20" sqref="J20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0</v>
      </c>
      <c r="D1" t="s">
        <v>56</v>
      </c>
      <c r="E1" t="s">
        <v>57</v>
      </c>
      <c r="F1" t="s">
        <v>58</v>
      </c>
    </row>
    <row r="2" spans="1:6" x14ac:dyDescent="0.45">
      <c r="A2" t="s">
        <v>53</v>
      </c>
      <c r="B2" t="s">
        <v>59</v>
      </c>
      <c r="C2" s="1">
        <v>39041</v>
      </c>
      <c r="D2" s="4">
        <v>0</v>
      </c>
      <c r="E2">
        <v>2.0179999999999998</v>
      </c>
      <c r="F2">
        <v>27637200</v>
      </c>
    </row>
    <row r="3" spans="1:6" x14ac:dyDescent="0.45">
      <c r="A3" t="s">
        <v>53</v>
      </c>
      <c r="B3" t="s">
        <v>59</v>
      </c>
      <c r="C3" s="1">
        <v>39048</v>
      </c>
      <c r="D3" s="4">
        <v>0</v>
      </c>
      <c r="E3">
        <v>2.0499999999999998</v>
      </c>
      <c r="F3">
        <v>32712900</v>
      </c>
    </row>
    <row r="4" spans="1:6" x14ac:dyDescent="0.45">
      <c r="A4" t="s">
        <v>53</v>
      </c>
      <c r="B4" t="s">
        <v>59</v>
      </c>
      <c r="C4" s="1">
        <v>39055</v>
      </c>
      <c r="D4" s="4">
        <v>0</v>
      </c>
      <c r="E4">
        <v>2.121</v>
      </c>
      <c r="F4">
        <v>19504400</v>
      </c>
    </row>
    <row r="5" spans="1:6" x14ac:dyDescent="0.45">
      <c r="A5" t="s">
        <v>53</v>
      </c>
      <c r="B5" t="s">
        <v>59</v>
      </c>
      <c r="C5" s="1">
        <v>39062</v>
      </c>
      <c r="D5" s="4">
        <v>0</v>
      </c>
      <c r="E5">
        <v>2.1309999999999998</v>
      </c>
      <c r="F5">
        <v>40138100</v>
      </c>
    </row>
    <row r="6" spans="1:6" x14ac:dyDescent="0.45">
      <c r="A6" t="s">
        <v>53</v>
      </c>
      <c r="B6" t="s">
        <v>59</v>
      </c>
      <c r="C6" s="1">
        <v>39069</v>
      </c>
      <c r="D6" s="4">
        <v>0</v>
      </c>
      <c r="E6">
        <v>2.09</v>
      </c>
      <c r="F6">
        <v>20586000</v>
      </c>
    </row>
    <row r="7" spans="1:6" x14ac:dyDescent="0.45">
      <c r="A7" t="s">
        <v>53</v>
      </c>
      <c r="B7" t="s">
        <v>59</v>
      </c>
      <c r="C7" s="1">
        <v>39076</v>
      </c>
      <c r="D7" s="4">
        <v>0</v>
      </c>
      <c r="E7">
        <v>2.1440000000000001</v>
      </c>
      <c r="F7">
        <v>19536800</v>
      </c>
    </row>
    <row r="8" spans="1:6" x14ac:dyDescent="0.45">
      <c r="A8" t="s">
        <v>53</v>
      </c>
      <c r="B8" t="s">
        <v>59</v>
      </c>
      <c r="C8" s="1">
        <v>39090</v>
      </c>
      <c r="D8" s="4">
        <v>0</v>
      </c>
      <c r="E8">
        <v>2.2029999999999998</v>
      </c>
      <c r="F8">
        <v>24502600</v>
      </c>
    </row>
    <row r="9" spans="1:6" x14ac:dyDescent="0.45">
      <c r="A9" t="s">
        <v>53</v>
      </c>
      <c r="B9" t="s">
        <v>59</v>
      </c>
      <c r="C9" s="1">
        <v>39097</v>
      </c>
      <c r="D9" s="4">
        <v>0</v>
      </c>
      <c r="E9">
        <v>2.4540000000000002</v>
      </c>
      <c r="F9">
        <v>67009000</v>
      </c>
    </row>
    <row r="10" spans="1:6" x14ac:dyDescent="0.45">
      <c r="A10" t="s">
        <v>53</v>
      </c>
      <c r="B10" t="s">
        <v>59</v>
      </c>
      <c r="C10" s="1">
        <v>39104</v>
      </c>
      <c r="D10" s="4">
        <v>0</v>
      </c>
      <c r="E10">
        <v>2.5670000000000002</v>
      </c>
      <c r="F10">
        <v>29375500</v>
      </c>
    </row>
    <row r="11" spans="1:6" x14ac:dyDescent="0.45">
      <c r="A11" t="s">
        <v>53</v>
      </c>
      <c r="B11" t="s">
        <v>59</v>
      </c>
      <c r="C11" s="1">
        <v>39111</v>
      </c>
      <c r="D11" s="4">
        <v>0</v>
      </c>
      <c r="E11">
        <v>2.6850000000000001</v>
      </c>
      <c r="F11">
        <v>48884800</v>
      </c>
    </row>
    <row r="12" spans="1:6" x14ac:dyDescent="0.45">
      <c r="A12" t="s">
        <v>53</v>
      </c>
      <c r="B12" t="s">
        <v>59</v>
      </c>
      <c r="C12" s="1">
        <v>39118</v>
      </c>
      <c r="D12" s="4">
        <v>0</v>
      </c>
      <c r="E12">
        <v>3.05</v>
      </c>
      <c r="F12">
        <v>130210700</v>
      </c>
    </row>
    <row r="13" spans="1:6" x14ac:dyDescent="0.45">
      <c r="A13" t="s">
        <v>53</v>
      </c>
      <c r="B13" t="s">
        <v>59</v>
      </c>
      <c r="C13" s="1">
        <v>39125</v>
      </c>
      <c r="D13" s="4">
        <v>0</v>
      </c>
      <c r="E13">
        <v>2.754</v>
      </c>
      <c r="F13">
        <v>54334500</v>
      </c>
    </row>
    <row r="14" spans="1:6" x14ac:dyDescent="0.45">
      <c r="A14" t="s">
        <v>53</v>
      </c>
      <c r="B14" t="s">
        <v>59</v>
      </c>
      <c r="C14" s="1">
        <v>39132</v>
      </c>
      <c r="D14" s="4">
        <v>0</v>
      </c>
      <c r="E14">
        <v>2.802</v>
      </c>
      <c r="F14">
        <v>34074300</v>
      </c>
    </row>
    <row r="15" spans="1:6" x14ac:dyDescent="0.45">
      <c r="A15" t="s">
        <v>53</v>
      </c>
      <c r="B15" t="s">
        <v>59</v>
      </c>
      <c r="C15" s="1">
        <v>39139</v>
      </c>
      <c r="D15" s="4">
        <v>0</v>
      </c>
      <c r="E15">
        <v>2.65</v>
      </c>
      <c r="F15">
        <v>47544900</v>
      </c>
    </row>
    <row r="16" spans="1:6" x14ac:dyDescent="0.45">
      <c r="A16" t="s">
        <v>53</v>
      </c>
      <c r="B16" t="s">
        <v>59</v>
      </c>
      <c r="C16" s="1">
        <v>39146</v>
      </c>
      <c r="D16" s="4">
        <v>0</v>
      </c>
      <c r="E16">
        <v>2.7389999999999999</v>
      </c>
      <c r="F16">
        <v>15611300</v>
      </c>
    </row>
    <row r="17" spans="1:6" x14ac:dyDescent="0.45">
      <c r="A17" t="s">
        <v>53</v>
      </c>
      <c r="B17" t="s">
        <v>59</v>
      </c>
      <c r="C17" s="1">
        <v>39153</v>
      </c>
      <c r="D17" s="4">
        <v>0</v>
      </c>
      <c r="E17">
        <v>2.7240000000000002</v>
      </c>
      <c r="F17">
        <v>32303300</v>
      </c>
    </row>
    <row r="18" spans="1:6" x14ac:dyDescent="0.45">
      <c r="A18" t="s">
        <v>53</v>
      </c>
      <c r="B18" t="s">
        <v>59</v>
      </c>
      <c r="C18" s="1">
        <v>39160</v>
      </c>
      <c r="D18" s="4">
        <v>0</v>
      </c>
      <c r="E18">
        <v>3.1230000000000002</v>
      </c>
      <c r="F18">
        <v>37686600</v>
      </c>
    </row>
    <row r="19" spans="1:6" x14ac:dyDescent="0.45">
      <c r="A19" t="s">
        <v>53</v>
      </c>
      <c r="B19" t="s">
        <v>59</v>
      </c>
      <c r="C19" s="1">
        <v>39167</v>
      </c>
      <c r="D19" s="4">
        <v>0</v>
      </c>
      <c r="E19">
        <v>3.056</v>
      </c>
      <c r="F19">
        <v>26750800</v>
      </c>
    </row>
    <row r="20" spans="1:6" x14ac:dyDescent="0.45">
      <c r="A20" t="s">
        <v>53</v>
      </c>
      <c r="B20" t="s">
        <v>59</v>
      </c>
      <c r="C20" s="1">
        <v>39174</v>
      </c>
      <c r="D20" s="4">
        <v>0</v>
      </c>
      <c r="E20">
        <v>3.0590000000000002</v>
      </c>
      <c r="F20">
        <v>14379300</v>
      </c>
    </row>
    <row r="21" spans="1:6" x14ac:dyDescent="0.45">
      <c r="A21" t="s">
        <v>53</v>
      </c>
      <c r="B21" t="s">
        <v>59</v>
      </c>
      <c r="C21" s="1">
        <v>39181</v>
      </c>
      <c r="D21" s="4">
        <v>0</v>
      </c>
      <c r="E21">
        <v>3.05</v>
      </c>
      <c r="F21">
        <v>14810600</v>
      </c>
    </row>
    <row r="22" spans="1:6" x14ac:dyDescent="0.45">
      <c r="A22" t="s">
        <v>53</v>
      </c>
      <c r="B22" t="s">
        <v>59</v>
      </c>
      <c r="C22" s="1">
        <v>39188</v>
      </c>
      <c r="D22" s="4">
        <v>0</v>
      </c>
      <c r="E22">
        <v>2.944</v>
      </c>
      <c r="F22">
        <v>16250800</v>
      </c>
    </row>
    <row r="23" spans="1:6" x14ac:dyDescent="0.45">
      <c r="A23" t="s">
        <v>53</v>
      </c>
      <c r="B23" t="s">
        <v>59</v>
      </c>
      <c r="C23" s="1">
        <v>39195</v>
      </c>
      <c r="D23" s="4">
        <v>0</v>
      </c>
      <c r="E23">
        <v>2.86</v>
      </c>
      <c r="F23">
        <v>5942400</v>
      </c>
    </row>
    <row r="24" spans="1:6" x14ac:dyDescent="0.45">
      <c r="A24" t="s">
        <v>53</v>
      </c>
      <c r="B24" t="s">
        <v>59</v>
      </c>
      <c r="C24" s="1">
        <v>39223</v>
      </c>
      <c r="D24" s="4">
        <v>0</v>
      </c>
      <c r="E24">
        <v>2.65</v>
      </c>
      <c r="F24">
        <v>2813500</v>
      </c>
    </row>
    <row r="25" spans="1:6" x14ac:dyDescent="0.45">
      <c r="A25" t="s">
        <v>53</v>
      </c>
      <c r="B25" t="s">
        <v>59</v>
      </c>
      <c r="C25" s="1">
        <v>39230</v>
      </c>
      <c r="D25" s="4">
        <v>0</v>
      </c>
      <c r="E25">
        <v>2.4980000000000002</v>
      </c>
      <c r="F25">
        <v>12737000</v>
      </c>
    </row>
    <row r="26" spans="1:6" x14ac:dyDescent="0.45">
      <c r="A26" t="s">
        <v>53</v>
      </c>
      <c r="B26" t="s">
        <v>59</v>
      </c>
      <c r="C26" s="1">
        <v>39237</v>
      </c>
      <c r="D26" s="4">
        <v>0</v>
      </c>
      <c r="E26">
        <v>2.82</v>
      </c>
      <c r="F26">
        <v>202486000</v>
      </c>
    </row>
    <row r="27" spans="1:6" x14ac:dyDescent="0.45">
      <c r="A27" t="s">
        <v>53</v>
      </c>
      <c r="B27" t="s">
        <v>59</v>
      </c>
      <c r="C27" s="1">
        <v>39244</v>
      </c>
      <c r="D27" s="4">
        <v>0</v>
      </c>
      <c r="E27">
        <v>3.0230000000000001</v>
      </c>
      <c r="F27">
        <v>69094600</v>
      </c>
    </row>
    <row r="28" spans="1:6" x14ac:dyDescent="0.45">
      <c r="A28" t="s">
        <v>53</v>
      </c>
      <c r="B28" t="s">
        <v>59</v>
      </c>
      <c r="C28" s="1">
        <v>39251</v>
      </c>
      <c r="D28" s="4">
        <v>0</v>
      </c>
      <c r="E28">
        <v>3.0489999999999999</v>
      </c>
      <c r="F28">
        <v>38296900</v>
      </c>
    </row>
    <row r="29" spans="1:6" x14ac:dyDescent="0.45">
      <c r="A29" t="s">
        <v>53</v>
      </c>
      <c r="B29" t="s">
        <v>59</v>
      </c>
      <c r="C29" s="1">
        <v>39258</v>
      </c>
      <c r="D29" s="4">
        <v>0</v>
      </c>
      <c r="E29">
        <v>3.0230000000000001</v>
      </c>
      <c r="F29">
        <v>16161600</v>
      </c>
    </row>
    <row r="30" spans="1:6" x14ac:dyDescent="0.45">
      <c r="A30" t="s">
        <v>53</v>
      </c>
      <c r="B30" t="s">
        <v>59</v>
      </c>
      <c r="C30" s="1">
        <v>39265</v>
      </c>
      <c r="D30" s="4">
        <v>0</v>
      </c>
      <c r="E30">
        <v>3.11</v>
      </c>
      <c r="F30">
        <v>119149900</v>
      </c>
    </row>
    <row r="31" spans="1:6" x14ac:dyDescent="0.45">
      <c r="A31" t="s">
        <v>53</v>
      </c>
      <c r="B31" t="s">
        <v>59</v>
      </c>
      <c r="C31" s="1">
        <v>39272</v>
      </c>
      <c r="D31" s="4">
        <v>0</v>
      </c>
      <c r="E31">
        <v>3.23</v>
      </c>
      <c r="F31">
        <v>36553400</v>
      </c>
    </row>
    <row r="32" spans="1:6" x14ac:dyDescent="0.45">
      <c r="A32" t="s">
        <v>53</v>
      </c>
      <c r="B32" t="s">
        <v>59</v>
      </c>
      <c r="C32" s="1">
        <v>39279</v>
      </c>
      <c r="D32" s="4">
        <v>0</v>
      </c>
      <c r="E32">
        <v>3.157</v>
      </c>
      <c r="F32">
        <v>10047600</v>
      </c>
    </row>
    <row r="33" spans="1:6" x14ac:dyDescent="0.45">
      <c r="A33" t="s">
        <v>53</v>
      </c>
      <c r="B33" t="s">
        <v>59</v>
      </c>
      <c r="C33" s="1">
        <v>39286</v>
      </c>
      <c r="D33" s="4">
        <v>0</v>
      </c>
      <c r="E33">
        <v>3.04</v>
      </c>
      <c r="F33">
        <v>8341000</v>
      </c>
    </row>
    <row r="34" spans="1:6" x14ac:dyDescent="0.45">
      <c r="A34" t="s">
        <v>53</v>
      </c>
      <c r="B34" t="s">
        <v>59</v>
      </c>
      <c r="C34" s="1">
        <v>39293</v>
      </c>
      <c r="D34" s="4">
        <v>0</v>
      </c>
      <c r="E34">
        <v>3.097</v>
      </c>
      <c r="F34">
        <v>6997100</v>
      </c>
    </row>
    <row r="35" spans="1:6" x14ac:dyDescent="0.45">
      <c r="A35" t="s">
        <v>53</v>
      </c>
      <c r="B35" t="s">
        <v>59</v>
      </c>
      <c r="C35" s="1">
        <v>39300</v>
      </c>
      <c r="D35" s="4">
        <v>0</v>
      </c>
      <c r="E35">
        <v>2.9460000000000002</v>
      </c>
      <c r="F35">
        <v>12476300</v>
      </c>
    </row>
    <row r="36" spans="1:6" x14ac:dyDescent="0.45">
      <c r="A36" t="s">
        <v>53</v>
      </c>
      <c r="B36" t="s">
        <v>59</v>
      </c>
      <c r="C36" s="1">
        <v>39307</v>
      </c>
      <c r="D36" s="4">
        <v>0</v>
      </c>
      <c r="E36">
        <v>2.83</v>
      </c>
      <c r="F36">
        <v>23373000</v>
      </c>
    </row>
    <row r="37" spans="1:6" x14ac:dyDescent="0.45">
      <c r="A37" t="s">
        <v>53</v>
      </c>
      <c r="B37" t="s">
        <v>59</v>
      </c>
      <c r="C37" s="1">
        <v>39314</v>
      </c>
      <c r="D37" s="4">
        <v>0</v>
      </c>
      <c r="E37">
        <v>2.93</v>
      </c>
      <c r="F37">
        <v>14874900</v>
      </c>
    </row>
    <row r="38" spans="1:6" x14ac:dyDescent="0.45">
      <c r="A38" t="s">
        <v>53</v>
      </c>
      <c r="B38" t="s">
        <v>59</v>
      </c>
      <c r="C38" s="1">
        <v>39321</v>
      </c>
      <c r="D38" s="4">
        <v>0</v>
      </c>
      <c r="E38">
        <v>3.1190000000000002</v>
      </c>
      <c r="F38">
        <v>11860200</v>
      </c>
    </row>
    <row r="39" spans="1:6" x14ac:dyDescent="0.45">
      <c r="A39" t="s">
        <v>53</v>
      </c>
      <c r="B39" t="s">
        <v>59</v>
      </c>
      <c r="C39" s="1">
        <v>39328</v>
      </c>
      <c r="D39" s="4">
        <v>0</v>
      </c>
      <c r="E39">
        <v>3.089</v>
      </c>
      <c r="F39">
        <v>9812500</v>
      </c>
    </row>
    <row r="40" spans="1:6" x14ac:dyDescent="0.45">
      <c r="A40" t="s">
        <v>53</v>
      </c>
      <c r="B40" t="s">
        <v>59</v>
      </c>
      <c r="C40" s="1">
        <v>39335</v>
      </c>
      <c r="D40" s="4">
        <v>0</v>
      </c>
      <c r="E40">
        <v>3.17</v>
      </c>
      <c r="F40">
        <v>29284600</v>
      </c>
    </row>
    <row r="41" spans="1:6" x14ac:dyDescent="0.45">
      <c r="A41" t="s">
        <v>53</v>
      </c>
      <c r="B41" t="s">
        <v>59</v>
      </c>
      <c r="C41" s="1">
        <v>39342</v>
      </c>
      <c r="D41" s="4">
        <v>0</v>
      </c>
      <c r="E41">
        <v>3.15</v>
      </c>
      <c r="F41">
        <v>47234700</v>
      </c>
    </row>
    <row r="42" spans="1:6" x14ac:dyDescent="0.45">
      <c r="A42" t="s">
        <v>53</v>
      </c>
      <c r="B42" t="s">
        <v>59</v>
      </c>
      <c r="C42" s="1">
        <v>39349</v>
      </c>
      <c r="D42" s="4">
        <v>0</v>
      </c>
      <c r="E42">
        <v>3.1509999999999998</v>
      </c>
      <c r="F42">
        <v>26965100</v>
      </c>
    </row>
    <row r="43" spans="1:6" x14ac:dyDescent="0.45">
      <c r="A43" t="s">
        <v>53</v>
      </c>
      <c r="B43" t="s">
        <v>59</v>
      </c>
      <c r="C43" s="1">
        <v>39356</v>
      </c>
      <c r="D43" s="4">
        <v>0</v>
      </c>
      <c r="E43">
        <v>3.1659999999999999</v>
      </c>
      <c r="F43">
        <v>17495200</v>
      </c>
    </row>
    <row r="44" spans="1:6" x14ac:dyDescent="0.45">
      <c r="A44" t="s">
        <v>53</v>
      </c>
      <c r="B44" t="s">
        <v>59</v>
      </c>
      <c r="C44" s="1">
        <v>39363</v>
      </c>
      <c r="D44" s="4">
        <v>0</v>
      </c>
      <c r="E44">
        <v>3.161</v>
      </c>
      <c r="F44">
        <v>8108400</v>
      </c>
    </row>
    <row r="45" spans="1:6" x14ac:dyDescent="0.45">
      <c r="A45" t="s">
        <v>53</v>
      </c>
      <c r="B45" t="s">
        <v>59</v>
      </c>
      <c r="C45" s="1">
        <v>39370</v>
      </c>
      <c r="D45" s="4">
        <v>0</v>
      </c>
      <c r="E45">
        <v>3.1850000000000001</v>
      </c>
      <c r="F45">
        <v>11453700</v>
      </c>
    </row>
    <row r="46" spans="1:6" x14ac:dyDescent="0.45">
      <c r="A46" t="s">
        <v>53</v>
      </c>
      <c r="B46" t="s">
        <v>59</v>
      </c>
      <c r="C46" s="1">
        <v>39377</v>
      </c>
      <c r="D46" s="4">
        <v>0</v>
      </c>
      <c r="E46">
        <v>3.24</v>
      </c>
      <c r="F46">
        <v>25291800</v>
      </c>
    </row>
    <row r="47" spans="1:6" x14ac:dyDescent="0.45">
      <c r="A47" t="s">
        <v>53</v>
      </c>
      <c r="B47" t="s">
        <v>59</v>
      </c>
      <c r="C47" s="1">
        <v>39384</v>
      </c>
      <c r="D47" s="4">
        <v>0</v>
      </c>
      <c r="E47">
        <v>3.1949999999999998</v>
      </c>
      <c r="F47">
        <v>8292000</v>
      </c>
    </row>
    <row r="48" spans="1:6" x14ac:dyDescent="0.45">
      <c r="A48" t="s">
        <v>53</v>
      </c>
      <c r="B48" t="s">
        <v>59</v>
      </c>
      <c r="C48" s="1">
        <v>39391</v>
      </c>
      <c r="D48" s="4">
        <v>0</v>
      </c>
      <c r="E48">
        <v>3.17</v>
      </c>
      <c r="F48">
        <v>6719300</v>
      </c>
    </row>
    <row r="49" spans="1:6" x14ac:dyDescent="0.45">
      <c r="A49" t="s">
        <v>53</v>
      </c>
      <c r="B49" t="s">
        <v>59</v>
      </c>
      <c r="C49" s="1">
        <v>39398</v>
      </c>
      <c r="D49" s="4">
        <v>0</v>
      </c>
      <c r="E49">
        <v>3.2330000000000001</v>
      </c>
      <c r="F49">
        <v>27629100</v>
      </c>
    </row>
    <row r="50" spans="1:6" x14ac:dyDescent="0.45">
      <c r="A50" t="s">
        <v>53</v>
      </c>
      <c r="B50" t="s">
        <v>59</v>
      </c>
      <c r="C50" s="1">
        <v>39405</v>
      </c>
      <c r="D50" s="4">
        <v>0</v>
      </c>
      <c r="E50">
        <v>3.22</v>
      </c>
      <c r="F50">
        <v>31614000</v>
      </c>
    </row>
    <row r="51" spans="1:6" x14ac:dyDescent="0.45">
      <c r="A51" t="s">
        <v>53</v>
      </c>
      <c r="B51" t="s">
        <v>59</v>
      </c>
      <c r="C51" s="1">
        <v>39412</v>
      </c>
      <c r="D51" s="4">
        <v>0</v>
      </c>
      <c r="E51">
        <v>3.2410000000000001</v>
      </c>
      <c r="F51">
        <v>17939400</v>
      </c>
    </row>
    <row r="52" spans="1:6" x14ac:dyDescent="0.45">
      <c r="A52" t="s">
        <v>53</v>
      </c>
      <c r="B52" t="s">
        <v>59</v>
      </c>
      <c r="C52" s="1">
        <v>39419</v>
      </c>
      <c r="D52" s="4">
        <v>0</v>
      </c>
      <c r="E52">
        <v>3.2669999999999999</v>
      </c>
      <c r="F52">
        <v>7256600</v>
      </c>
    </row>
    <row r="53" spans="1:6" x14ac:dyDescent="0.45">
      <c r="A53" t="s">
        <v>53</v>
      </c>
      <c r="B53" t="s">
        <v>59</v>
      </c>
      <c r="C53" s="1">
        <v>39426</v>
      </c>
      <c r="D53" s="4">
        <v>0</v>
      </c>
      <c r="E53">
        <v>3.26</v>
      </c>
      <c r="F53">
        <v>28557600</v>
      </c>
    </row>
    <row r="54" spans="1:6" x14ac:dyDescent="0.45">
      <c r="A54" t="s">
        <v>53</v>
      </c>
      <c r="B54" t="s">
        <v>59</v>
      </c>
      <c r="C54" s="1">
        <v>39433</v>
      </c>
      <c r="D54" s="4">
        <v>0</v>
      </c>
      <c r="E54">
        <v>3.2629999999999999</v>
      </c>
      <c r="F54">
        <v>8315500</v>
      </c>
    </row>
    <row r="55" spans="1:6" x14ac:dyDescent="0.45">
      <c r="A55" t="s">
        <v>53</v>
      </c>
      <c r="B55" t="s">
        <v>59</v>
      </c>
      <c r="C55" s="1">
        <v>39440</v>
      </c>
      <c r="D55" s="4">
        <v>0</v>
      </c>
      <c r="E55">
        <v>3.2650000000000001</v>
      </c>
      <c r="F55">
        <v>4376200</v>
      </c>
    </row>
    <row r="56" spans="1:6" x14ac:dyDescent="0.45">
      <c r="A56" t="s">
        <v>53</v>
      </c>
      <c r="B56" t="s">
        <v>59</v>
      </c>
      <c r="C56" s="1">
        <v>39454</v>
      </c>
      <c r="D56" s="4">
        <v>0</v>
      </c>
      <c r="E56">
        <v>3.28</v>
      </c>
      <c r="F56">
        <v>3153400</v>
      </c>
    </row>
    <row r="57" spans="1:6" x14ac:dyDescent="0.45">
      <c r="A57" t="s">
        <v>53</v>
      </c>
      <c r="B57" t="s">
        <v>59</v>
      </c>
      <c r="C57" s="1">
        <v>39461</v>
      </c>
      <c r="D57" s="4">
        <v>0</v>
      </c>
      <c r="E57">
        <v>3.2839999999999998</v>
      </c>
      <c r="F57">
        <v>6999900</v>
      </c>
    </row>
    <row r="58" spans="1:6" x14ac:dyDescent="0.45">
      <c r="A58" t="s">
        <v>53</v>
      </c>
      <c r="B58" t="s">
        <v>59</v>
      </c>
      <c r="C58" s="1">
        <v>39468</v>
      </c>
      <c r="D58" s="4">
        <v>0</v>
      </c>
      <c r="E58">
        <v>3.2759999999999998</v>
      </c>
      <c r="F58">
        <v>6790400</v>
      </c>
    </row>
    <row r="59" spans="1:6" x14ac:dyDescent="0.45">
      <c r="A59" t="s">
        <v>53</v>
      </c>
      <c r="B59" t="s">
        <v>59</v>
      </c>
      <c r="C59" s="1">
        <v>39475</v>
      </c>
      <c r="D59" s="4">
        <v>0</v>
      </c>
      <c r="E59">
        <v>3.16</v>
      </c>
      <c r="F59">
        <v>5479000</v>
      </c>
    </row>
    <row r="60" spans="1:6" x14ac:dyDescent="0.45">
      <c r="A60" t="s">
        <v>53</v>
      </c>
      <c r="B60" t="s">
        <v>59</v>
      </c>
      <c r="C60" s="1">
        <v>39482</v>
      </c>
      <c r="D60" s="4">
        <v>0</v>
      </c>
      <c r="E60">
        <v>3.0059999999999998</v>
      </c>
      <c r="F60">
        <v>3111000</v>
      </c>
    </row>
    <row r="61" spans="1:6" x14ac:dyDescent="0.45">
      <c r="A61" t="s">
        <v>53</v>
      </c>
      <c r="B61" t="s">
        <v>59</v>
      </c>
      <c r="C61" s="1">
        <v>39489</v>
      </c>
      <c r="D61" s="4">
        <v>0</v>
      </c>
      <c r="E61">
        <v>2.9689999999999999</v>
      </c>
      <c r="F61">
        <v>757800</v>
      </c>
    </row>
    <row r="62" spans="1:6" x14ac:dyDescent="0.45">
      <c r="A62" t="s">
        <v>53</v>
      </c>
      <c r="B62" t="s">
        <v>59</v>
      </c>
      <c r="C62" s="1">
        <v>39496</v>
      </c>
      <c r="D62" s="4">
        <v>0</v>
      </c>
      <c r="E62">
        <v>2.92</v>
      </c>
      <c r="F62">
        <v>18159800</v>
      </c>
    </row>
    <row r="63" spans="1:6" x14ac:dyDescent="0.45">
      <c r="A63" t="s">
        <v>53</v>
      </c>
      <c r="B63" t="s">
        <v>59</v>
      </c>
      <c r="C63" s="1">
        <v>39503</v>
      </c>
      <c r="D63" s="4">
        <v>0</v>
      </c>
      <c r="E63">
        <v>2.92</v>
      </c>
      <c r="F63">
        <v>1104600</v>
      </c>
    </row>
    <row r="64" spans="1:6" x14ac:dyDescent="0.45">
      <c r="A64" t="s">
        <v>53</v>
      </c>
      <c r="B64" t="s">
        <v>59</v>
      </c>
      <c r="C64" s="1">
        <v>39510</v>
      </c>
      <c r="D64" s="4">
        <v>0</v>
      </c>
      <c r="E64">
        <v>2.9049999999999998</v>
      </c>
      <c r="F64">
        <v>774300</v>
      </c>
    </row>
    <row r="65" spans="1:6" x14ac:dyDescent="0.45">
      <c r="A65" t="s">
        <v>53</v>
      </c>
      <c r="B65" t="s">
        <v>59</v>
      </c>
      <c r="C65" s="1">
        <v>39517</v>
      </c>
      <c r="D65" s="4">
        <v>0</v>
      </c>
      <c r="E65">
        <v>2.91</v>
      </c>
      <c r="F65">
        <v>1974500</v>
      </c>
    </row>
    <row r="66" spans="1:6" x14ac:dyDescent="0.45">
      <c r="A66" t="s">
        <v>53</v>
      </c>
      <c r="B66" t="s">
        <v>59</v>
      </c>
      <c r="C66" s="1">
        <v>39524</v>
      </c>
      <c r="D66" s="4">
        <v>0</v>
      </c>
      <c r="E66">
        <v>2.83</v>
      </c>
      <c r="F66">
        <v>860100</v>
      </c>
    </row>
    <row r="67" spans="1:6" x14ac:dyDescent="0.45">
      <c r="A67" t="s">
        <v>53</v>
      </c>
      <c r="B67" t="s">
        <v>59</v>
      </c>
      <c r="C67" s="1">
        <v>39531</v>
      </c>
      <c r="D67" s="4">
        <v>0</v>
      </c>
      <c r="E67">
        <v>2.7</v>
      </c>
      <c r="F67">
        <v>2167000</v>
      </c>
    </row>
    <row r="68" spans="1:6" x14ac:dyDescent="0.45">
      <c r="A68" t="s">
        <v>53</v>
      </c>
      <c r="B68" t="s">
        <v>59</v>
      </c>
      <c r="C68" s="1">
        <v>39538</v>
      </c>
      <c r="D68" s="4">
        <v>0</v>
      </c>
      <c r="E68">
        <v>2.67</v>
      </c>
      <c r="F68">
        <v>1874100</v>
      </c>
    </row>
    <row r="69" spans="1:6" x14ac:dyDescent="0.45">
      <c r="A69" t="s">
        <v>53</v>
      </c>
      <c r="B69" t="s">
        <v>59</v>
      </c>
      <c r="C69" s="1">
        <v>39545</v>
      </c>
      <c r="D69" s="4">
        <v>0</v>
      </c>
      <c r="E69">
        <v>2.66</v>
      </c>
      <c r="F69">
        <v>799300</v>
      </c>
    </row>
    <row r="70" spans="1:6" x14ac:dyDescent="0.45">
      <c r="A70" t="s">
        <v>53</v>
      </c>
      <c r="B70" t="s">
        <v>59</v>
      </c>
      <c r="C70" s="1">
        <v>39552</v>
      </c>
      <c r="D70" s="4">
        <v>0</v>
      </c>
      <c r="E70">
        <v>2.351</v>
      </c>
      <c r="F70">
        <v>5015100</v>
      </c>
    </row>
    <row r="71" spans="1:6" x14ac:dyDescent="0.45">
      <c r="A71" t="s">
        <v>53</v>
      </c>
      <c r="B71" t="s">
        <v>59</v>
      </c>
      <c r="C71" s="1">
        <v>39559</v>
      </c>
      <c r="D71" s="4">
        <v>0</v>
      </c>
      <c r="E71">
        <v>2.12</v>
      </c>
      <c r="F71">
        <v>741000</v>
      </c>
    </row>
    <row r="72" spans="1:6" x14ac:dyDescent="0.45">
      <c r="A72" t="s">
        <v>53</v>
      </c>
      <c r="B72" t="s">
        <v>59</v>
      </c>
      <c r="C72" s="1">
        <v>39566</v>
      </c>
      <c r="D72" s="4">
        <v>0</v>
      </c>
      <c r="E72">
        <v>2.0019999999999998</v>
      </c>
      <c r="F72">
        <v>1363300</v>
      </c>
    </row>
    <row r="73" spans="1:6" x14ac:dyDescent="0.45">
      <c r="A73" t="s">
        <v>53</v>
      </c>
      <c r="B73" t="s">
        <v>59</v>
      </c>
      <c r="C73" s="1">
        <v>39573</v>
      </c>
      <c r="D73" s="4">
        <v>0</v>
      </c>
      <c r="E73">
        <v>1.929</v>
      </c>
      <c r="F73">
        <v>1045600</v>
      </c>
    </row>
    <row r="74" spans="1:6" x14ac:dyDescent="0.45">
      <c r="A74" t="s">
        <v>53</v>
      </c>
      <c r="B74" t="s">
        <v>59</v>
      </c>
      <c r="C74" s="1">
        <v>39580</v>
      </c>
      <c r="D74" s="4">
        <v>0</v>
      </c>
      <c r="E74">
        <v>2.0350000000000001</v>
      </c>
      <c r="F74">
        <v>8733100</v>
      </c>
    </row>
    <row r="75" spans="1:6" x14ac:dyDescent="0.45">
      <c r="A75" t="s">
        <v>53</v>
      </c>
      <c r="B75" t="s">
        <v>59</v>
      </c>
      <c r="C75" s="1">
        <v>39587</v>
      </c>
      <c r="D75" s="4">
        <v>0</v>
      </c>
      <c r="E75">
        <v>2</v>
      </c>
      <c r="F75">
        <v>2350800</v>
      </c>
    </row>
    <row r="76" spans="1:6" x14ac:dyDescent="0.45">
      <c r="A76" t="s">
        <v>53</v>
      </c>
      <c r="B76" t="s">
        <v>59</v>
      </c>
      <c r="C76" s="1">
        <v>39594</v>
      </c>
      <c r="D76" s="4">
        <v>0</v>
      </c>
      <c r="E76">
        <v>1.9950000000000001</v>
      </c>
      <c r="F76">
        <v>2714300</v>
      </c>
    </row>
    <row r="77" spans="1:6" x14ac:dyDescent="0.45">
      <c r="A77" t="s">
        <v>53</v>
      </c>
      <c r="B77" t="s">
        <v>59</v>
      </c>
      <c r="C77" s="1">
        <v>39601</v>
      </c>
      <c r="D77" s="4">
        <v>0</v>
      </c>
      <c r="E77">
        <v>1.9390000000000001</v>
      </c>
      <c r="F77">
        <v>2033400</v>
      </c>
    </row>
    <row r="78" spans="1:6" x14ac:dyDescent="0.45">
      <c r="A78" t="s">
        <v>53</v>
      </c>
      <c r="B78" t="s">
        <v>59</v>
      </c>
      <c r="C78" s="1">
        <v>39608</v>
      </c>
      <c r="D78" s="4">
        <v>0</v>
      </c>
      <c r="E78">
        <v>1.891</v>
      </c>
      <c r="F78">
        <v>2481300</v>
      </c>
    </row>
    <row r="79" spans="1:6" x14ac:dyDescent="0.45">
      <c r="A79" t="s">
        <v>53</v>
      </c>
      <c r="B79" t="s">
        <v>59</v>
      </c>
      <c r="C79" s="1">
        <v>39615</v>
      </c>
      <c r="D79" s="4">
        <v>0</v>
      </c>
      <c r="E79">
        <v>2.129</v>
      </c>
      <c r="F79">
        <v>10990800</v>
      </c>
    </row>
    <row r="80" spans="1:6" x14ac:dyDescent="0.45">
      <c r="A80" t="s">
        <v>53</v>
      </c>
      <c r="B80" t="s">
        <v>59</v>
      </c>
      <c r="C80" s="1">
        <v>39622</v>
      </c>
      <c r="D80" s="4">
        <v>0</v>
      </c>
      <c r="E80">
        <v>1.97</v>
      </c>
      <c r="F80">
        <v>9973100</v>
      </c>
    </row>
    <row r="81" spans="1:6" x14ac:dyDescent="0.45">
      <c r="A81" t="s">
        <v>53</v>
      </c>
      <c r="B81" t="s">
        <v>59</v>
      </c>
      <c r="C81" s="1">
        <v>39629</v>
      </c>
      <c r="D81" s="4">
        <v>0</v>
      </c>
      <c r="E81">
        <v>1.73</v>
      </c>
      <c r="F81">
        <v>4298700</v>
      </c>
    </row>
    <row r="82" spans="1:6" x14ac:dyDescent="0.45">
      <c r="A82" t="s">
        <v>53</v>
      </c>
      <c r="B82" t="s">
        <v>59</v>
      </c>
      <c r="C82" s="1">
        <v>39636</v>
      </c>
      <c r="D82" s="4">
        <v>0</v>
      </c>
      <c r="E82">
        <v>1.53</v>
      </c>
      <c r="F82">
        <v>73135200</v>
      </c>
    </row>
    <row r="83" spans="1:6" x14ac:dyDescent="0.45">
      <c r="A83" t="s">
        <v>53</v>
      </c>
      <c r="B83" t="s">
        <v>59</v>
      </c>
      <c r="C83" s="1">
        <v>39643</v>
      </c>
      <c r="D83" s="4">
        <v>0</v>
      </c>
      <c r="E83">
        <v>1.5169999999999999</v>
      </c>
      <c r="F83">
        <v>81895000</v>
      </c>
    </row>
    <row r="84" spans="1:6" x14ac:dyDescent="0.45">
      <c r="A84" t="s">
        <v>53</v>
      </c>
      <c r="B84" t="s">
        <v>59</v>
      </c>
      <c r="C84" s="1">
        <v>39650</v>
      </c>
      <c r="D84" s="4">
        <v>0</v>
      </c>
      <c r="E84">
        <v>1.4450000000000001</v>
      </c>
      <c r="F84">
        <v>24244800</v>
      </c>
    </row>
    <row r="85" spans="1:6" x14ac:dyDescent="0.45">
      <c r="A85" t="s">
        <v>53</v>
      </c>
      <c r="B85" t="s">
        <v>59</v>
      </c>
      <c r="C85" s="1">
        <v>39657</v>
      </c>
      <c r="D85" s="4">
        <v>0</v>
      </c>
      <c r="E85">
        <v>1.3879999999999999</v>
      </c>
      <c r="F85">
        <v>27618700</v>
      </c>
    </row>
    <row r="86" spans="1:6" x14ac:dyDescent="0.45">
      <c r="A86" t="s">
        <v>53</v>
      </c>
      <c r="B86" t="s">
        <v>59</v>
      </c>
      <c r="C86" s="1">
        <v>39664</v>
      </c>
      <c r="D86" s="4">
        <v>0</v>
      </c>
      <c r="E86">
        <v>1.17</v>
      </c>
      <c r="F86">
        <v>21524800</v>
      </c>
    </row>
    <row r="87" spans="1:6" x14ac:dyDescent="0.45">
      <c r="A87" t="s">
        <v>53</v>
      </c>
      <c r="B87" t="s">
        <v>59</v>
      </c>
      <c r="C87" s="1">
        <v>39671</v>
      </c>
      <c r="D87" s="4">
        <v>0</v>
      </c>
      <c r="E87">
        <v>1.395</v>
      </c>
      <c r="F87">
        <v>56061300</v>
      </c>
    </row>
    <row r="88" spans="1:6" x14ac:dyDescent="0.45">
      <c r="A88" t="s">
        <v>53</v>
      </c>
      <c r="B88" t="s">
        <v>59</v>
      </c>
      <c r="C88" s="1">
        <v>39678</v>
      </c>
      <c r="D88" s="4">
        <v>0</v>
      </c>
      <c r="E88">
        <v>1.421</v>
      </c>
      <c r="F88">
        <v>122522600</v>
      </c>
    </row>
    <row r="89" spans="1:6" x14ac:dyDescent="0.45">
      <c r="A89" t="s">
        <v>53</v>
      </c>
      <c r="B89" t="s">
        <v>59</v>
      </c>
      <c r="C89" s="1">
        <v>39685</v>
      </c>
      <c r="D89" s="4">
        <v>0</v>
      </c>
      <c r="E89">
        <v>1.5</v>
      </c>
      <c r="F89">
        <v>103518300</v>
      </c>
    </row>
    <row r="90" spans="1:6" x14ac:dyDescent="0.45">
      <c r="A90" t="s">
        <v>53</v>
      </c>
      <c r="B90" t="s">
        <v>59</v>
      </c>
      <c r="C90" s="1">
        <v>39692</v>
      </c>
      <c r="D90" s="4">
        <v>0</v>
      </c>
      <c r="E90">
        <v>1.43</v>
      </c>
      <c r="F90">
        <v>47585300</v>
      </c>
    </row>
    <row r="91" spans="1:6" x14ac:dyDescent="0.45">
      <c r="A91" t="s">
        <v>53</v>
      </c>
      <c r="B91" t="s">
        <v>59</v>
      </c>
      <c r="C91" s="1">
        <v>39699</v>
      </c>
      <c r="D91" s="4">
        <v>0</v>
      </c>
      <c r="E91">
        <v>1.2</v>
      </c>
      <c r="F91">
        <v>120662800</v>
      </c>
    </row>
    <row r="92" spans="1:6" x14ac:dyDescent="0.45">
      <c r="A92" t="s">
        <v>53</v>
      </c>
      <c r="B92" t="s">
        <v>59</v>
      </c>
      <c r="C92" s="1">
        <v>39706</v>
      </c>
      <c r="D92" s="4">
        <v>0</v>
      </c>
      <c r="E92">
        <v>1.1200000000000001</v>
      </c>
      <c r="F92">
        <v>571513500</v>
      </c>
    </row>
    <row r="93" spans="1:6" x14ac:dyDescent="0.45">
      <c r="A93" t="s">
        <v>53</v>
      </c>
      <c r="B93" t="s">
        <v>59</v>
      </c>
      <c r="C93" s="1">
        <v>39713</v>
      </c>
      <c r="D93" s="4">
        <v>0</v>
      </c>
      <c r="E93">
        <v>1.08</v>
      </c>
      <c r="F93">
        <v>526938700</v>
      </c>
    </row>
    <row r="94" spans="1:6" x14ac:dyDescent="0.45">
      <c r="A94" t="s">
        <v>53</v>
      </c>
      <c r="B94" t="s">
        <v>59</v>
      </c>
      <c r="C94" s="1">
        <v>39720</v>
      </c>
      <c r="D94" s="4">
        <v>0</v>
      </c>
      <c r="E94">
        <v>1.1200000000000001</v>
      </c>
      <c r="F94">
        <v>370706100</v>
      </c>
    </row>
    <row r="95" spans="1:6" x14ac:dyDescent="0.45">
      <c r="A95" t="s">
        <v>53</v>
      </c>
      <c r="B95" t="s">
        <v>59</v>
      </c>
      <c r="C95" s="1">
        <v>39727</v>
      </c>
      <c r="D95" s="4">
        <v>0</v>
      </c>
      <c r="E95">
        <v>0.98</v>
      </c>
      <c r="F95">
        <v>181413200</v>
      </c>
    </row>
    <row r="96" spans="1:6" x14ac:dyDescent="0.45">
      <c r="A96" t="s">
        <v>53</v>
      </c>
      <c r="B96" t="s">
        <v>59</v>
      </c>
      <c r="C96" s="1">
        <v>39734</v>
      </c>
      <c r="D96" s="4">
        <v>0</v>
      </c>
      <c r="E96">
        <v>0.70499999999999996</v>
      </c>
      <c r="F96">
        <v>304329000</v>
      </c>
    </row>
    <row r="97" spans="1:6" x14ac:dyDescent="0.45">
      <c r="A97" t="s">
        <v>53</v>
      </c>
      <c r="B97" t="s">
        <v>59</v>
      </c>
      <c r="C97" s="1">
        <v>39741</v>
      </c>
      <c r="D97" s="4">
        <v>0</v>
      </c>
      <c r="E97">
        <v>0.51400000000000001</v>
      </c>
      <c r="F97">
        <v>12608000</v>
      </c>
    </row>
    <row r="98" spans="1:6" x14ac:dyDescent="0.45">
      <c r="A98" t="s">
        <v>53</v>
      </c>
      <c r="B98" t="s">
        <v>59</v>
      </c>
      <c r="C98" s="1">
        <v>39748</v>
      </c>
      <c r="D98" s="4">
        <v>0</v>
      </c>
      <c r="E98">
        <v>0.42599999999999999</v>
      </c>
      <c r="F98">
        <v>41120600</v>
      </c>
    </row>
    <row r="99" spans="1:6" x14ac:dyDescent="0.45">
      <c r="A99" t="s">
        <v>53</v>
      </c>
      <c r="B99" t="s">
        <v>59</v>
      </c>
      <c r="C99" s="1">
        <v>39755</v>
      </c>
      <c r="D99" s="4">
        <v>0</v>
      </c>
      <c r="E99">
        <v>0.42699999999999999</v>
      </c>
      <c r="F99">
        <v>16221700</v>
      </c>
    </row>
    <row r="100" spans="1:6" x14ac:dyDescent="0.45">
      <c r="A100" t="s">
        <v>53</v>
      </c>
      <c r="B100" t="s">
        <v>59</v>
      </c>
      <c r="C100" s="1">
        <v>39762</v>
      </c>
      <c r="D100" s="4">
        <v>0</v>
      </c>
      <c r="E100">
        <v>0.34300000000000003</v>
      </c>
      <c r="F100">
        <v>56933100</v>
      </c>
    </row>
    <row r="101" spans="1:6" x14ac:dyDescent="0.45">
      <c r="A101" t="s">
        <v>53</v>
      </c>
      <c r="B101" t="s">
        <v>59</v>
      </c>
      <c r="C101" s="1">
        <v>39769</v>
      </c>
      <c r="D101" s="4">
        <v>0</v>
      </c>
      <c r="E101">
        <v>0.19800000000000001</v>
      </c>
      <c r="F101">
        <v>73202000</v>
      </c>
    </row>
    <row r="102" spans="1:6" x14ac:dyDescent="0.45">
      <c r="A102" t="s">
        <v>53</v>
      </c>
      <c r="B102" t="s">
        <v>59</v>
      </c>
      <c r="C102" s="1">
        <v>39776</v>
      </c>
      <c r="D102" s="4">
        <v>0</v>
      </c>
      <c r="E102">
        <v>0.33600000000000002</v>
      </c>
      <c r="F102">
        <v>268250200</v>
      </c>
    </row>
    <row r="103" spans="1:6" x14ac:dyDescent="0.45">
      <c r="A103" t="s">
        <v>53</v>
      </c>
      <c r="B103" t="s">
        <v>59</v>
      </c>
      <c r="C103" s="1">
        <v>39783</v>
      </c>
      <c r="D103" s="4">
        <v>0</v>
      </c>
      <c r="E103">
        <v>0.55600000000000005</v>
      </c>
      <c r="F103">
        <v>346945200</v>
      </c>
    </row>
    <row r="104" spans="1:6" x14ac:dyDescent="0.45">
      <c r="A104" t="s">
        <v>53</v>
      </c>
      <c r="B104" t="s">
        <v>59</v>
      </c>
      <c r="C104" s="1">
        <v>39790</v>
      </c>
      <c r="D104" s="4">
        <v>0</v>
      </c>
      <c r="E104">
        <v>0.53200000000000003</v>
      </c>
      <c r="F104">
        <v>276609600</v>
      </c>
    </row>
    <row r="105" spans="1:6" x14ac:dyDescent="0.45">
      <c r="A105" t="s">
        <v>53</v>
      </c>
      <c r="B105" t="s">
        <v>59</v>
      </c>
      <c r="C105" s="1">
        <v>39797</v>
      </c>
      <c r="D105" s="4">
        <v>0</v>
      </c>
      <c r="E105">
        <v>0.42699999999999999</v>
      </c>
      <c r="F105">
        <v>291187200</v>
      </c>
    </row>
    <row r="106" spans="1:6" x14ac:dyDescent="0.45">
      <c r="A106" t="s">
        <v>53</v>
      </c>
      <c r="B106" t="s">
        <v>59</v>
      </c>
      <c r="C106" s="1">
        <v>39804</v>
      </c>
      <c r="D106" s="4">
        <v>0</v>
      </c>
      <c r="E106">
        <v>0.39400000000000002</v>
      </c>
      <c r="F106">
        <v>122250700</v>
      </c>
    </row>
    <row r="107" spans="1:6" x14ac:dyDescent="0.45">
      <c r="A107" t="s">
        <v>53</v>
      </c>
      <c r="B107" t="s">
        <v>59</v>
      </c>
      <c r="C107" s="1">
        <v>39811</v>
      </c>
      <c r="D107" s="4">
        <v>0</v>
      </c>
      <c r="E107">
        <v>0.378</v>
      </c>
      <c r="F107">
        <v>33492800</v>
      </c>
    </row>
    <row r="108" spans="1:6" x14ac:dyDescent="0.45">
      <c r="A108" t="s">
        <v>53</v>
      </c>
      <c r="B108" t="s">
        <v>59</v>
      </c>
      <c r="C108" s="1">
        <v>39818</v>
      </c>
      <c r="D108" s="4">
        <v>0</v>
      </c>
      <c r="E108">
        <v>0.38500000000000001</v>
      </c>
      <c r="F108">
        <v>8444800</v>
      </c>
    </row>
    <row r="109" spans="1:6" x14ac:dyDescent="0.45">
      <c r="A109" t="s">
        <v>53</v>
      </c>
      <c r="B109" t="s">
        <v>59</v>
      </c>
      <c r="C109" s="1">
        <v>39825</v>
      </c>
      <c r="D109" s="4">
        <v>0</v>
      </c>
      <c r="E109">
        <v>0.37</v>
      </c>
      <c r="F109">
        <v>101417100</v>
      </c>
    </row>
    <row r="110" spans="1:6" x14ac:dyDescent="0.45">
      <c r="A110" t="s">
        <v>53</v>
      </c>
      <c r="B110" t="s">
        <v>59</v>
      </c>
      <c r="C110" s="1">
        <v>39832</v>
      </c>
      <c r="D110" s="4">
        <v>0</v>
      </c>
      <c r="E110">
        <v>0.317</v>
      </c>
      <c r="F110">
        <v>113972700</v>
      </c>
    </row>
    <row r="111" spans="1:6" x14ac:dyDescent="0.45">
      <c r="A111" t="s">
        <v>53</v>
      </c>
      <c r="B111" t="s">
        <v>59</v>
      </c>
      <c r="C111" s="1">
        <v>39839</v>
      </c>
      <c r="D111" s="4">
        <v>0</v>
      </c>
      <c r="E111">
        <v>0.36699999999999999</v>
      </c>
      <c r="F111">
        <v>188482700</v>
      </c>
    </row>
    <row r="112" spans="1:6" x14ac:dyDescent="0.45">
      <c r="A112" t="s">
        <v>53</v>
      </c>
      <c r="B112" t="s">
        <v>59</v>
      </c>
      <c r="C112" s="1">
        <v>39846</v>
      </c>
      <c r="D112" s="4">
        <v>0</v>
      </c>
      <c r="E112">
        <v>0.39600000000000002</v>
      </c>
      <c r="F112">
        <v>94693300</v>
      </c>
    </row>
    <row r="113" spans="1:6" x14ac:dyDescent="0.45">
      <c r="A113" t="s">
        <v>53</v>
      </c>
      <c r="B113" t="s">
        <v>59</v>
      </c>
      <c r="C113" s="1">
        <v>39853</v>
      </c>
      <c r="D113" s="4">
        <v>0</v>
      </c>
      <c r="E113">
        <v>0.43</v>
      </c>
      <c r="F113">
        <v>140649900</v>
      </c>
    </row>
    <row r="114" spans="1:6" x14ac:dyDescent="0.45">
      <c r="A114" t="s">
        <v>53</v>
      </c>
      <c r="B114" t="s">
        <v>59</v>
      </c>
      <c r="C114" s="1">
        <v>39860</v>
      </c>
      <c r="D114" s="4">
        <v>0</v>
      </c>
      <c r="E114">
        <v>0.41399999999999998</v>
      </c>
      <c r="F114">
        <v>94805700</v>
      </c>
    </row>
    <row r="115" spans="1:6" x14ac:dyDescent="0.45">
      <c r="A115" t="s">
        <v>53</v>
      </c>
      <c r="B115" t="s">
        <v>59</v>
      </c>
      <c r="C115" s="1">
        <v>39867</v>
      </c>
      <c r="D115" s="4">
        <v>0</v>
      </c>
      <c r="E115">
        <v>0.42</v>
      </c>
      <c r="F115">
        <v>92420500</v>
      </c>
    </row>
    <row r="116" spans="1:6" x14ac:dyDescent="0.45">
      <c r="A116" t="s">
        <v>53</v>
      </c>
      <c r="B116" t="s">
        <v>59</v>
      </c>
      <c r="C116" s="1">
        <v>39874</v>
      </c>
      <c r="D116" s="4">
        <v>0</v>
      </c>
      <c r="E116">
        <v>0.41399999999999998</v>
      </c>
      <c r="F116">
        <v>93337700</v>
      </c>
    </row>
    <row r="117" spans="1:6" x14ac:dyDescent="0.45">
      <c r="A117" t="s">
        <v>53</v>
      </c>
      <c r="B117" t="s">
        <v>59</v>
      </c>
      <c r="C117" s="1">
        <v>39881</v>
      </c>
      <c r="D117" s="4">
        <v>0</v>
      </c>
      <c r="E117">
        <v>0.48</v>
      </c>
      <c r="F117">
        <v>187443800</v>
      </c>
    </row>
    <row r="118" spans="1:6" x14ac:dyDescent="0.45">
      <c r="A118" t="s">
        <v>53</v>
      </c>
      <c r="B118" t="s">
        <v>59</v>
      </c>
      <c r="C118" s="1">
        <v>39888</v>
      </c>
      <c r="D118" s="4">
        <v>0</v>
      </c>
      <c r="E118">
        <v>0.46300000000000002</v>
      </c>
      <c r="F118">
        <v>62896900</v>
      </c>
    </row>
    <row r="119" spans="1:6" x14ac:dyDescent="0.45">
      <c r="A119" t="s">
        <v>53</v>
      </c>
      <c r="B119" t="s">
        <v>59</v>
      </c>
      <c r="C119" s="1">
        <v>39895</v>
      </c>
      <c r="D119" s="4">
        <v>0</v>
      </c>
      <c r="E119">
        <v>0.48499999999999999</v>
      </c>
      <c r="F119">
        <v>125123300</v>
      </c>
    </row>
    <row r="120" spans="1:6" x14ac:dyDescent="0.45">
      <c r="A120" t="s">
        <v>53</v>
      </c>
      <c r="B120" t="s">
        <v>59</v>
      </c>
      <c r="C120" s="1">
        <v>39902</v>
      </c>
      <c r="D120" s="4">
        <v>0</v>
      </c>
      <c r="E120">
        <v>0.622</v>
      </c>
      <c r="F120">
        <v>168045800</v>
      </c>
    </row>
    <row r="121" spans="1:6" x14ac:dyDescent="0.45">
      <c r="A121" t="s">
        <v>53</v>
      </c>
      <c r="B121" t="s">
        <v>59</v>
      </c>
      <c r="C121" s="1">
        <v>39909</v>
      </c>
      <c r="D121" s="4">
        <v>0</v>
      </c>
      <c r="E121">
        <v>0.85699999999999998</v>
      </c>
      <c r="F121">
        <v>494703100</v>
      </c>
    </row>
    <row r="122" spans="1:6" x14ac:dyDescent="0.45">
      <c r="A122" t="s">
        <v>53</v>
      </c>
      <c r="B122" t="s">
        <v>59</v>
      </c>
      <c r="C122" s="1">
        <v>39916</v>
      </c>
      <c r="D122" s="4">
        <v>0</v>
      </c>
      <c r="E122">
        <v>0.81399999999999995</v>
      </c>
      <c r="F122">
        <v>397456500</v>
      </c>
    </row>
    <row r="123" spans="1:6" x14ac:dyDescent="0.45">
      <c r="A123" t="s">
        <v>53</v>
      </c>
      <c r="B123" t="s">
        <v>59</v>
      </c>
      <c r="C123" s="1">
        <v>39923</v>
      </c>
      <c r="D123" s="4">
        <v>0</v>
      </c>
      <c r="E123">
        <v>0.79</v>
      </c>
      <c r="F123">
        <v>297623800</v>
      </c>
    </row>
    <row r="124" spans="1:6" x14ac:dyDescent="0.45">
      <c r="A124" t="s">
        <v>53</v>
      </c>
      <c r="B124" t="s">
        <v>59</v>
      </c>
      <c r="C124" s="1">
        <v>39930</v>
      </c>
      <c r="D124" s="4">
        <v>0</v>
      </c>
      <c r="E124">
        <v>0.871</v>
      </c>
      <c r="F124">
        <v>186819400</v>
      </c>
    </row>
    <row r="125" spans="1:6" x14ac:dyDescent="0.45">
      <c r="A125" t="s">
        <v>53</v>
      </c>
      <c r="B125" t="s">
        <v>59</v>
      </c>
      <c r="C125" s="1">
        <v>39937</v>
      </c>
      <c r="D125" s="4">
        <v>0</v>
      </c>
      <c r="E125">
        <v>1.1299999999999999</v>
      </c>
      <c r="F125">
        <v>552368500</v>
      </c>
    </row>
    <row r="126" spans="1:6" x14ac:dyDescent="0.45">
      <c r="A126" t="s">
        <v>53</v>
      </c>
      <c r="B126" t="s">
        <v>59</v>
      </c>
      <c r="C126" s="1">
        <v>39944</v>
      </c>
      <c r="D126" s="4">
        <v>0</v>
      </c>
      <c r="E126">
        <v>1.1100000000000001</v>
      </c>
      <c r="F126">
        <v>154077400</v>
      </c>
    </row>
    <row r="127" spans="1:6" x14ac:dyDescent="0.45">
      <c r="A127" t="s">
        <v>53</v>
      </c>
      <c r="B127" t="s">
        <v>59</v>
      </c>
      <c r="C127" s="1">
        <v>39951</v>
      </c>
      <c r="D127" s="4">
        <v>0</v>
      </c>
      <c r="E127">
        <v>1.179</v>
      </c>
      <c r="F127">
        <v>163660200</v>
      </c>
    </row>
    <row r="128" spans="1:6" x14ac:dyDescent="0.45">
      <c r="A128" t="s">
        <v>53</v>
      </c>
      <c r="B128" t="s">
        <v>59</v>
      </c>
      <c r="C128" s="1">
        <v>39958</v>
      </c>
      <c r="D128" s="4">
        <v>0</v>
      </c>
      <c r="E128">
        <v>1.22</v>
      </c>
      <c r="F128">
        <v>90530400</v>
      </c>
    </row>
    <row r="129" spans="1:6" x14ac:dyDescent="0.45">
      <c r="A129" t="s">
        <v>53</v>
      </c>
      <c r="B129" t="s">
        <v>59</v>
      </c>
      <c r="C129" s="1">
        <v>39965</v>
      </c>
      <c r="D129" s="4">
        <v>0</v>
      </c>
      <c r="E129">
        <v>1.2290000000000001</v>
      </c>
      <c r="F129">
        <v>225209300</v>
      </c>
    </row>
    <row r="130" spans="1:6" x14ac:dyDescent="0.45">
      <c r="A130" t="s">
        <v>53</v>
      </c>
      <c r="B130" t="s">
        <v>59</v>
      </c>
      <c r="C130" s="1">
        <v>39972</v>
      </c>
      <c r="D130" s="4">
        <v>0</v>
      </c>
      <c r="E130">
        <v>1.266</v>
      </c>
      <c r="F130">
        <v>148169600</v>
      </c>
    </row>
    <row r="131" spans="1:6" x14ac:dyDescent="0.45">
      <c r="A131" t="s">
        <v>53</v>
      </c>
      <c r="B131" t="s">
        <v>59</v>
      </c>
      <c r="C131" s="1">
        <v>39979</v>
      </c>
      <c r="D131" s="4">
        <v>0</v>
      </c>
      <c r="E131">
        <v>1.1180000000000001</v>
      </c>
      <c r="F131">
        <v>293690700</v>
      </c>
    </row>
    <row r="132" spans="1:6" x14ac:dyDescent="0.45">
      <c r="A132" t="s">
        <v>53</v>
      </c>
      <c r="B132" t="s">
        <v>59</v>
      </c>
      <c r="C132" s="1">
        <v>39986</v>
      </c>
      <c r="D132" s="4">
        <v>0</v>
      </c>
      <c r="E132">
        <v>1.01</v>
      </c>
      <c r="F132">
        <v>252936700</v>
      </c>
    </row>
    <row r="133" spans="1:6" x14ac:dyDescent="0.45">
      <c r="A133" t="s">
        <v>53</v>
      </c>
      <c r="B133" t="s">
        <v>59</v>
      </c>
      <c r="C133" s="1">
        <v>39993</v>
      </c>
      <c r="D133" s="4">
        <v>0</v>
      </c>
      <c r="E133">
        <v>1.008</v>
      </c>
      <c r="F133">
        <v>142951800</v>
      </c>
    </row>
    <row r="134" spans="1:6" x14ac:dyDescent="0.45">
      <c r="A134" t="s">
        <v>53</v>
      </c>
      <c r="B134" t="s">
        <v>59</v>
      </c>
      <c r="C134" s="1">
        <v>40000</v>
      </c>
      <c r="D134" s="4">
        <v>0</v>
      </c>
      <c r="E134">
        <v>0.94</v>
      </c>
      <c r="F134">
        <v>74164000</v>
      </c>
    </row>
    <row r="135" spans="1:6" x14ac:dyDescent="0.45">
      <c r="A135" t="s">
        <v>53</v>
      </c>
      <c r="B135" t="s">
        <v>59</v>
      </c>
      <c r="C135" s="1">
        <v>40007</v>
      </c>
      <c r="D135" s="4">
        <v>0</v>
      </c>
      <c r="E135">
        <v>1.014</v>
      </c>
      <c r="F135">
        <v>62761300</v>
      </c>
    </row>
    <row r="136" spans="1:6" x14ac:dyDescent="0.45">
      <c r="A136" t="s">
        <v>53</v>
      </c>
      <c r="B136" t="s">
        <v>59</v>
      </c>
      <c r="C136" s="1">
        <v>40014</v>
      </c>
      <c r="D136" s="4">
        <v>0</v>
      </c>
      <c r="E136">
        <v>1.109</v>
      </c>
      <c r="F136">
        <v>103371300</v>
      </c>
    </row>
    <row r="137" spans="1:6" x14ac:dyDescent="0.45">
      <c r="A137" t="s">
        <v>53</v>
      </c>
      <c r="B137" t="s">
        <v>59</v>
      </c>
      <c r="C137" s="1">
        <v>40021</v>
      </c>
      <c r="D137" s="4">
        <v>0</v>
      </c>
      <c r="E137">
        <v>1.1160000000000001</v>
      </c>
      <c r="F137">
        <v>121074400</v>
      </c>
    </row>
    <row r="138" spans="1:6" x14ac:dyDescent="0.45">
      <c r="A138" t="s">
        <v>53</v>
      </c>
      <c r="B138" t="s">
        <v>59</v>
      </c>
      <c r="C138" s="1">
        <v>40028</v>
      </c>
      <c r="D138" s="4">
        <v>0</v>
      </c>
      <c r="E138">
        <v>1.2010000000000001</v>
      </c>
      <c r="F138">
        <v>112188000</v>
      </c>
    </row>
    <row r="139" spans="1:6" x14ac:dyDescent="0.45">
      <c r="A139" t="s">
        <v>53</v>
      </c>
      <c r="B139" t="s">
        <v>59</v>
      </c>
      <c r="C139" s="1">
        <v>40035</v>
      </c>
      <c r="D139" s="4">
        <v>0</v>
      </c>
      <c r="E139">
        <v>1.206</v>
      </c>
      <c r="F139">
        <v>93595400</v>
      </c>
    </row>
    <row r="140" spans="1:6" x14ac:dyDescent="0.45">
      <c r="A140" t="s">
        <v>53</v>
      </c>
      <c r="B140" t="s">
        <v>59</v>
      </c>
      <c r="C140" s="1">
        <v>40042</v>
      </c>
      <c r="D140" s="4">
        <v>0</v>
      </c>
      <c r="E140">
        <v>1.258</v>
      </c>
      <c r="F140">
        <v>107914100</v>
      </c>
    </row>
    <row r="141" spans="1:6" x14ac:dyDescent="0.45">
      <c r="A141" t="s">
        <v>53</v>
      </c>
      <c r="B141" t="s">
        <v>59</v>
      </c>
      <c r="C141" s="1">
        <v>40049</v>
      </c>
      <c r="D141" s="4">
        <v>0</v>
      </c>
      <c r="E141">
        <v>1.26</v>
      </c>
      <c r="F141">
        <v>72790700</v>
      </c>
    </row>
    <row r="142" spans="1:6" x14ac:dyDescent="0.45">
      <c r="A142" t="s">
        <v>53</v>
      </c>
      <c r="B142" t="s">
        <v>59</v>
      </c>
      <c r="C142" s="1">
        <v>40056</v>
      </c>
      <c r="D142" s="4">
        <v>0</v>
      </c>
      <c r="E142">
        <v>1.2450000000000001</v>
      </c>
      <c r="F142">
        <v>40180400</v>
      </c>
    </row>
    <row r="143" spans="1:6" x14ac:dyDescent="0.45">
      <c r="A143" t="s">
        <v>53</v>
      </c>
      <c r="B143" t="s">
        <v>59</v>
      </c>
      <c r="C143" s="1">
        <v>40063</v>
      </c>
      <c r="D143" s="4">
        <v>0</v>
      </c>
      <c r="E143">
        <v>1.351</v>
      </c>
      <c r="F143">
        <v>74091100</v>
      </c>
    </row>
    <row r="144" spans="1:6" x14ac:dyDescent="0.45">
      <c r="A144" t="s">
        <v>53</v>
      </c>
      <c r="B144" t="s">
        <v>59</v>
      </c>
      <c r="C144" s="1">
        <v>40070</v>
      </c>
      <c r="D144" s="4">
        <v>0</v>
      </c>
      <c r="E144">
        <v>1.36</v>
      </c>
      <c r="F144">
        <v>137907800</v>
      </c>
    </row>
    <row r="145" spans="1:6" x14ac:dyDescent="0.45">
      <c r="A145" t="s">
        <v>53</v>
      </c>
      <c r="B145" t="s">
        <v>59</v>
      </c>
      <c r="C145" s="1">
        <v>40077</v>
      </c>
      <c r="D145" s="4">
        <v>0</v>
      </c>
      <c r="E145">
        <v>1.357</v>
      </c>
      <c r="F145">
        <v>125612300</v>
      </c>
    </row>
    <row r="146" spans="1:6" x14ac:dyDescent="0.45">
      <c r="A146" t="s">
        <v>53</v>
      </c>
      <c r="B146" t="s">
        <v>59</v>
      </c>
      <c r="C146" s="1">
        <v>40084</v>
      </c>
      <c r="D146" s="4">
        <v>0</v>
      </c>
      <c r="E146">
        <v>1.39</v>
      </c>
      <c r="F146">
        <v>96405600</v>
      </c>
    </row>
    <row r="147" spans="1:6" x14ac:dyDescent="0.45">
      <c r="A147" t="s">
        <v>53</v>
      </c>
      <c r="B147" t="s">
        <v>59</v>
      </c>
      <c r="C147" s="1">
        <v>40091</v>
      </c>
      <c r="D147" s="4">
        <v>0</v>
      </c>
      <c r="E147">
        <v>1.4710000000000001</v>
      </c>
      <c r="F147">
        <v>89678800</v>
      </c>
    </row>
    <row r="148" spans="1:6" x14ac:dyDescent="0.45">
      <c r="A148" t="s">
        <v>53</v>
      </c>
      <c r="B148" t="s">
        <v>59</v>
      </c>
      <c r="C148" s="1">
        <v>40098</v>
      </c>
      <c r="D148" s="4">
        <v>0</v>
      </c>
      <c r="E148">
        <v>1.5569999999999999</v>
      </c>
      <c r="F148">
        <v>423542300</v>
      </c>
    </row>
    <row r="149" spans="1:6" x14ac:dyDescent="0.45">
      <c r="A149" t="s">
        <v>53</v>
      </c>
      <c r="B149" t="s">
        <v>59</v>
      </c>
      <c r="C149" s="1">
        <v>40105</v>
      </c>
      <c r="D149" s="4">
        <v>0</v>
      </c>
      <c r="E149">
        <v>1.51</v>
      </c>
      <c r="F149">
        <v>252794300</v>
      </c>
    </row>
    <row r="150" spans="1:6" x14ac:dyDescent="0.45">
      <c r="A150" t="s">
        <v>53</v>
      </c>
      <c r="B150" t="s">
        <v>59</v>
      </c>
      <c r="C150" s="1">
        <v>40112</v>
      </c>
      <c r="D150" s="4">
        <v>0</v>
      </c>
      <c r="E150">
        <v>1.512</v>
      </c>
      <c r="F150">
        <v>255820700</v>
      </c>
    </row>
    <row r="151" spans="1:6" x14ac:dyDescent="0.45">
      <c r="A151" t="s">
        <v>53</v>
      </c>
      <c r="B151" t="s">
        <v>59</v>
      </c>
      <c r="C151" s="1">
        <v>40119</v>
      </c>
      <c r="D151" s="4">
        <v>0</v>
      </c>
      <c r="E151">
        <v>1.5389999999999999</v>
      </c>
      <c r="F151">
        <v>66471600</v>
      </c>
    </row>
    <row r="152" spans="1:6" x14ac:dyDescent="0.45">
      <c r="A152" t="s">
        <v>53</v>
      </c>
      <c r="B152" t="s">
        <v>59</v>
      </c>
      <c r="C152" s="1">
        <v>40126</v>
      </c>
      <c r="D152" s="4">
        <v>0</v>
      </c>
      <c r="E152">
        <v>1.59</v>
      </c>
      <c r="F152">
        <v>143447600</v>
      </c>
    </row>
    <row r="153" spans="1:6" x14ac:dyDescent="0.45">
      <c r="A153" t="s">
        <v>53</v>
      </c>
      <c r="B153" t="s">
        <v>59</v>
      </c>
      <c r="C153" s="1">
        <v>40133</v>
      </c>
      <c r="D153" s="4">
        <v>0</v>
      </c>
      <c r="E153">
        <v>1.57</v>
      </c>
      <c r="F153">
        <v>45984700</v>
      </c>
    </row>
    <row r="154" spans="1:6" x14ac:dyDescent="0.45">
      <c r="A154" t="s">
        <v>53</v>
      </c>
      <c r="B154" t="s">
        <v>59</v>
      </c>
      <c r="C154" s="1">
        <v>40140</v>
      </c>
      <c r="D154" s="4">
        <v>0</v>
      </c>
      <c r="E154">
        <v>1.4990000000000001</v>
      </c>
      <c r="F154">
        <v>64788400</v>
      </c>
    </row>
    <row r="155" spans="1:6" x14ac:dyDescent="0.45">
      <c r="A155" t="s">
        <v>53</v>
      </c>
      <c r="B155" t="s">
        <v>59</v>
      </c>
      <c r="C155" s="1">
        <v>40147</v>
      </c>
      <c r="D155" s="4">
        <v>0</v>
      </c>
      <c r="E155">
        <v>1.534</v>
      </c>
      <c r="F155">
        <v>93106800</v>
      </c>
    </row>
    <row r="156" spans="1:6" x14ac:dyDescent="0.45">
      <c r="A156" t="s">
        <v>53</v>
      </c>
      <c r="B156" t="s">
        <v>59</v>
      </c>
      <c r="C156" s="1">
        <v>40154</v>
      </c>
      <c r="D156" s="4">
        <v>0</v>
      </c>
      <c r="E156">
        <v>1.52</v>
      </c>
      <c r="F156">
        <v>73230200</v>
      </c>
    </row>
    <row r="157" spans="1:6" x14ac:dyDescent="0.45">
      <c r="A157" t="s">
        <v>53</v>
      </c>
      <c r="B157" t="s">
        <v>59</v>
      </c>
      <c r="C157" s="1">
        <v>40161</v>
      </c>
      <c r="D157" s="4">
        <v>0</v>
      </c>
      <c r="E157">
        <v>1.617</v>
      </c>
      <c r="F157">
        <v>113049500</v>
      </c>
    </row>
    <row r="158" spans="1:6" x14ac:dyDescent="0.45">
      <c r="A158" t="s">
        <v>53</v>
      </c>
      <c r="B158" t="s">
        <v>59</v>
      </c>
      <c r="C158" s="1">
        <v>40168</v>
      </c>
      <c r="D158" s="4">
        <v>0</v>
      </c>
      <c r="E158">
        <v>1.6140000000000001</v>
      </c>
      <c r="F158">
        <v>91457100</v>
      </c>
    </row>
    <row r="159" spans="1:6" x14ac:dyDescent="0.45">
      <c r="A159" t="s">
        <v>53</v>
      </c>
      <c r="B159" t="s">
        <v>59</v>
      </c>
      <c r="C159" s="1">
        <v>40175</v>
      </c>
      <c r="D159" s="4">
        <v>0</v>
      </c>
      <c r="E159">
        <v>1.62</v>
      </c>
      <c r="F159">
        <v>27737900</v>
      </c>
    </row>
    <row r="160" spans="1:6" x14ac:dyDescent="0.45">
      <c r="A160" t="s">
        <v>53</v>
      </c>
      <c r="B160" t="s">
        <v>59</v>
      </c>
      <c r="C160" s="1">
        <v>40189</v>
      </c>
      <c r="D160" s="4">
        <v>0</v>
      </c>
      <c r="E160">
        <v>1.7689999999999999</v>
      </c>
      <c r="F160">
        <v>69737800</v>
      </c>
    </row>
    <row r="161" spans="1:6" x14ac:dyDescent="0.45">
      <c r="A161" t="s">
        <v>53</v>
      </c>
      <c r="B161" t="s">
        <v>59</v>
      </c>
      <c r="C161" s="1">
        <v>40196</v>
      </c>
      <c r="D161" s="4">
        <v>0</v>
      </c>
      <c r="E161">
        <v>1.7470000000000001</v>
      </c>
      <c r="F161">
        <v>97963100</v>
      </c>
    </row>
    <row r="162" spans="1:6" x14ac:dyDescent="0.45">
      <c r="A162" t="s">
        <v>53</v>
      </c>
      <c r="B162" t="s">
        <v>59</v>
      </c>
      <c r="C162" s="1">
        <v>40203</v>
      </c>
      <c r="D162" s="4">
        <v>0</v>
      </c>
      <c r="E162">
        <v>1.867</v>
      </c>
      <c r="F162">
        <v>171070100</v>
      </c>
    </row>
    <row r="163" spans="1:6" x14ac:dyDescent="0.45">
      <c r="A163" t="s">
        <v>53</v>
      </c>
      <c r="B163" t="s">
        <v>59</v>
      </c>
      <c r="C163" s="1">
        <v>40210</v>
      </c>
      <c r="D163" s="4">
        <v>0</v>
      </c>
      <c r="E163">
        <v>1.8320000000000001</v>
      </c>
      <c r="F163">
        <v>110835400</v>
      </c>
    </row>
    <row r="164" spans="1:6" x14ac:dyDescent="0.45">
      <c r="A164" t="s">
        <v>53</v>
      </c>
      <c r="B164" t="s">
        <v>59</v>
      </c>
      <c r="C164" s="1">
        <v>40217</v>
      </c>
      <c r="D164" s="4">
        <v>0</v>
      </c>
      <c r="E164">
        <v>1.768</v>
      </c>
      <c r="F164">
        <v>62759100</v>
      </c>
    </row>
    <row r="165" spans="1:6" x14ac:dyDescent="0.45">
      <c r="A165" t="s">
        <v>53</v>
      </c>
      <c r="B165" t="s">
        <v>59</v>
      </c>
      <c r="C165" s="1">
        <v>40224</v>
      </c>
      <c r="D165" s="4">
        <v>0</v>
      </c>
      <c r="E165">
        <v>1.6970000000000001</v>
      </c>
      <c r="F165">
        <v>73568500</v>
      </c>
    </row>
    <row r="166" spans="1:6" x14ac:dyDescent="0.45">
      <c r="A166" t="s">
        <v>53</v>
      </c>
      <c r="B166" t="s">
        <v>59</v>
      </c>
      <c r="C166" s="1">
        <v>40231</v>
      </c>
      <c r="D166" s="4">
        <v>0</v>
      </c>
      <c r="E166">
        <v>1.7</v>
      </c>
      <c r="F166">
        <v>51610900</v>
      </c>
    </row>
    <row r="167" spans="1:6" x14ac:dyDescent="0.45">
      <c r="A167" t="s">
        <v>53</v>
      </c>
      <c r="B167" t="s">
        <v>59</v>
      </c>
      <c r="C167" s="1">
        <v>40238</v>
      </c>
      <c r="D167" s="4">
        <v>0</v>
      </c>
      <c r="E167">
        <v>1.855</v>
      </c>
      <c r="F167">
        <v>124741100</v>
      </c>
    </row>
    <row r="168" spans="1:6" x14ac:dyDescent="0.45">
      <c r="A168" t="s">
        <v>53</v>
      </c>
      <c r="B168" t="s">
        <v>59</v>
      </c>
      <c r="C168" s="1">
        <v>40245</v>
      </c>
      <c r="D168" s="4">
        <v>0</v>
      </c>
      <c r="E168">
        <v>1.9810000000000001</v>
      </c>
      <c r="F168">
        <v>139962600</v>
      </c>
    </row>
    <row r="169" spans="1:6" x14ac:dyDescent="0.45">
      <c r="A169" t="s">
        <v>53</v>
      </c>
      <c r="B169" t="s">
        <v>59</v>
      </c>
      <c r="C169" s="1">
        <v>40252</v>
      </c>
      <c r="D169" s="4">
        <v>0</v>
      </c>
      <c r="E169">
        <v>2.08</v>
      </c>
      <c r="F169">
        <v>167199700</v>
      </c>
    </row>
    <row r="170" spans="1:6" x14ac:dyDescent="0.45">
      <c r="A170" t="s">
        <v>53</v>
      </c>
      <c r="B170" t="s">
        <v>59</v>
      </c>
      <c r="C170" s="1">
        <v>40259</v>
      </c>
      <c r="D170" s="4">
        <v>0</v>
      </c>
      <c r="E170">
        <v>2.1</v>
      </c>
      <c r="F170">
        <v>124822700</v>
      </c>
    </row>
    <row r="171" spans="1:6" x14ac:dyDescent="0.45">
      <c r="A171" t="s">
        <v>53</v>
      </c>
      <c r="B171" t="s">
        <v>59</v>
      </c>
      <c r="C171" s="1">
        <v>40266</v>
      </c>
      <c r="D171" s="4">
        <v>0</v>
      </c>
      <c r="E171">
        <v>2.427</v>
      </c>
      <c r="F171">
        <v>301488700</v>
      </c>
    </row>
    <row r="172" spans="1:6" x14ac:dyDescent="0.45">
      <c r="A172" t="s">
        <v>53</v>
      </c>
      <c r="B172" t="s">
        <v>59</v>
      </c>
      <c r="C172" s="1">
        <v>40273</v>
      </c>
      <c r="D172" s="4">
        <v>0</v>
      </c>
      <c r="E172">
        <v>2.3460000000000001</v>
      </c>
      <c r="F172">
        <v>286207200</v>
      </c>
    </row>
    <row r="173" spans="1:6" x14ac:dyDescent="0.45">
      <c r="A173" t="s">
        <v>53</v>
      </c>
      <c r="B173" t="s">
        <v>59</v>
      </c>
      <c r="C173" s="1">
        <v>40280</v>
      </c>
      <c r="D173" s="4">
        <v>0</v>
      </c>
      <c r="E173">
        <v>2.2999999999999998</v>
      </c>
      <c r="F173">
        <v>111024200</v>
      </c>
    </row>
    <row r="174" spans="1:6" x14ac:dyDescent="0.45">
      <c r="A174" t="s">
        <v>53</v>
      </c>
      <c r="B174" t="s">
        <v>59</v>
      </c>
      <c r="C174" s="1">
        <v>40287</v>
      </c>
      <c r="D174" s="4">
        <v>0</v>
      </c>
      <c r="E174">
        <v>2.387</v>
      </c>
      <c r="F174">
        <v>168411600</v>
      </c>
    </row>
    <row r="175" spans="1:6" x14ac:dyDescent="0.45">
      <c r="A175" t="s">
        <v>53</v>
      </c>
      <c r="B175" t="s">
        <v>59</v>
      </c>
      <c r="C175" s="1">
        <v>40294</v>
      </c>
      <c r="D175" s="4">
        <v>0</v>
      </c>
      <c r="E175">
        <v>2.2879999999999998</v>
      </c>
      <c r="F175">
        <v>66033400</v>
      </c>
    </row>
    <row r="176" spans="1:6" x14ac:dyDescent="0.45">
      <c r="A176" t="s">
        <v>53</v>
      </c>
      <c r="B176" t="s">
        <v>59</v>
      </c>
      <c r="C176" s="1">
        <v>40301</v>
      </c>
      <c r="D176" s="4">
        <v>0</v>
      </c>
      <c r="E176">
        <v>1.9890000000000001</v>
      </c>
      <c r="F176">
        <v>74113800</v>
      </c>
    </row>
    <row r="177" spans="1:6" x14ac:dyDescent="0.45">
      <c r="A177" t="s">
        <v>53</v>
      </c>
      <c r="B177" t="s">
        <v>59</v>
      </c>
      <c r="C177" s="1">
        <v>40308</v>
      </c>
      <c r="D177" s="4">
        <v>0</v>
      </c>
      <c r="E177">
        <v>2.3149999999999999</v>
      </c>
      <c r="F177">
        <v>219271500</v>
      </c>
    </row>
    <row r="178" spans="1:6" x14ac:dyDescent="0.45">
      <c r="A178" t="s">
        <v>53</v>
      </c>
      <c r="B178" t="s">
        <v>59</v>
      </c>
      <c r="C178" s="1">
        <v>40315</v>
      </c>
      <c r="D178" s="4">
        <v>0</v>
      </c>
      <c r="E178">
        <v>2.31</v>
      </c>
      <c r="F178">
        <v>217237700</v>
      </c>
    </row>
    <row r="179" spans="1:6" x14ac:dyDescent="0.45">
      <c r="A179" t="s">
        <v>53</v>
      </c>
      <c r="B179" t="s">
        <v>59</v>
      </c>
      <c r="C179" s="1">
        <v>40322</v>
      </c>
      <c r="D179" s="4">
        <v>0</v>
      </c>
      <c r="E179">
        <v>2.62</v>
      </c>
      <c r="F179">
        <v>506651600</v>
      </c>
    </row>
    <row r="180" spans="1:6" x14ac:dyDescent="0.45">
      <c r="A180" t="s">
        <v>53</v>
      </c>
      <c r="B180" t="s">
        <v>59</v>
      </c>
      <c r="C180" s="1">
        <v>40329</v>
      </c>
      <c r="D180" s="4">
        <v>0</v>
      </c>
      <c r="E180">
        <v>2.59</v>
      </c>
      <c r="F180">
        <v>125944000</v>
      </c>
    </row>
    <row r="181" spans="1:6" x14ac:dyDescent="0.45">
      <c r="A181" t="s">
        <v>53</v>
      </c>
      <c r="B181" t="s">
        <v>59</v>
      </c>
      <c r="C181" s="1">
        <v>40336</v>
      </c>
      <c r="D181" s="4">
        <v>0</v>
      </c>
      <c r="E181">
        <v>2.4489999999999998</v>
      </c>
      <c r="F181">
        <v>64201100</v>
      </c>
    </row>
    <row r="182" spans="1:6" x14ac:dyDescent="0.45">
      <c r="A182" t="s">
        <v>53</v>
      </c>
      <c r="B182" t="s">
        <v>59</v>
      </c>
      <c r="C182" s="1">
        <v>40343</v>
      </c>
      <c r="D182" s="4">
        <v>0</v>
      </c>
      <c r="E182">
        <v>2.4969999999999999</v>
      </c>
      <c r="F182">
        <v>89025900</v>
      </c>
    </row>
    <row r="183" spans="1:6" x14ac:dyDescent="0.45">
      <c r="A183" t="s">
        <v>53</v>
      </c>
      <c r="B183" t="s">
        <v>59</v>
      </c>
      <c r="C183" s="1">
        <v>40350</v>
      </c>
      <c r="D183" s="4">
        <v>0</v>
      </c>
      <c r="E183">
        <v>2.5299999999999998</v>
      </c>
      <c r="F183">
        <v>87122200</v>
      </c>
    </row>
    <row r="184" spans="1:6" x14ac:dyDescent="0.45">
      <c r="A184" t="s">
        <v>53</v>
      </c>
      <c r="B184" t="s">
        <v>59</v>
      </c>
      <c r="C184" s="1">
        <v>40357</v>
      </c>
      <c r="D184" s="4">
        <v>0</v>
      </c>
      <c r="E184">
        <v>2.35</v>
      </c>
      <c r="F184">
        <v>47872400</v>
      </c>
    </row>
    <row r="185" spans="1:6" x14ac:dyDescent="0.45">
      <c r="A185" t="s">
        <v>53</v>
      </c>
      <c r="B185" t="s">
        <v>59</v>
      </c>
      <c r="C185" s="1">
        <v>40364</v>
      </c>
      <c r="D185" s="4">
        <v>0</v>
      </c>
      <c r="E185">
        <v>2.4129999999999998</v>
      </c>
      <c r="F185">
        <v>56002000</v>
      </c>
    </row>
    <row r="186" spans="1:6" x14ac:dyDescent="0.45">
      <c r="A186" t="s">
        <v>53</v>
      </c>
      <c r="B186" t="s">
        <v>59</v>
      </c>
      <c r="C186" s="1">
        <v>40371</v>
      </c>
      <c r="D186" s="4">
        <v>0</v>
      </c>
      <c r="E186">
        <v>2.3719999999999999</v>
      </c>
      <c r="F186">
        <v>37804700</v>
      </c>
    </row>
    <row r="187" spans="1:6" x14ac:dyDescent="0.45">
      <c r="A187" t="s">
        <v>53</v>
      </c>
      <c r="B187" t="s">
        <v>59</v>
      </c>
      <c r="C187" s="1">
        <v>40378</v>
      </c>
      <c r="D187" s="4">
        <v>0</v>
      </c>
      <c r="E187">
        <v>2.46</v>
      </c>
      <c r="F187">
        <v>51174400</v>
      </c>
    </row>
    <row r="188" spans="1:6" x14ac:dyDescent="0.45">
      <c r="A188" t="s">
        <v>53</v>
      </c>
      <c r="B188" t="s">
        <v>59</v>
      </c>
      <c r="C188" s="1">
        <v>40385</v>
      </c>
      <c r="D188" s="4">
        <v>0</v>
      </c>
      <c r="E188">
        <v>2.4</v>
      </c>
      <c r="F188">
        <v>44191400</v>
      </c>
    </row>
    <row r="189" spans="1:6" x14ac:dyDescent="0.45">
      <c r="A189" t="s">
        <v>53</v>
      </c>
      <c r="B189" t="s">
        <v>59</v>
      </c>
      <c r="C189" s="1">
        <v>40392</v>
      </c>
      <c r="D189" s="4">
        <v>0</v>
      </c>
      <c r="E189">
        <v>2.3119999999999998</v>
      </c>
      <c r="F189">
        <v>38364500</v>
      </c>
    </row>
    <row r="190" spans="1:6" x14ac:dyDescent="0.45">
      <c r="A190" t="s">
        <v>53</v>
      </c>
      <c r="B190" t="s">
        <v>59</v>
      </c>
      <c r="C190" s="1">
        <v>40399</v>
      </c>
      <c r="D190" s="4">
        <v>0</v>
      </c>
      <c r="E190">
        <v>2.38</v>
      </c>
      <c r="F190">
        <v>50095500</v>
      </c>
    </row>
    <row r="191" spans="1:6" x14ac:dyDescent="0.45">
      <c r="A191" t="s">
        <v>53</v>
      </c>
      <c r="B191" t="s">
        <v>59</v>
      </c>
      <c r="C191" s="1">
        <v>40406</v>
      </c>
      <c r="D191" s="4">
        <v>0</v>
      </c>
      <c r="E191">
        <v>2.3580000000000001</v>
      </c>
      <c r="F191">
        <v>94907300</v>
      </c>
    </row>
    <row r="192" spans="1:6" x14ac:dyDescent="0.45">
      <c r="A192" t="s">
        <v>53</v>
      </c>
      <c r="B192" t="s">
        <v>59</v>
      </c>
      <c r="C192" s="1">
        <v>40413</v>
      </c>
      <c r="D192" s="4">
        <v>0</v>
      </c>
      <c r="E192">
        <v>2.3809999999999998</v>
      </c>
      <c r="F192">
        <v>19213200</v>
      </c>
    </row>
    <row r="193" spans="1:6" x14ac:dyDescent="0.45">
      <c r="A193" t="s">
        <v>53</v>
      </c>
      <c r="B193" t="s">
        <v>59</v>
      </c>
      <c r="C193" s="1">
        <v>40420</v>
      </c>
      <c r="D193" s="4">
        <v>0</v>
      </c>
      <c r="E193">
        <v>2.3769999999999998</v>
      </c>
      <c r="F193">
        <v>33177200</v>
      </c>
    </row>
    <row r="194" spans="1:6" x14ac:dyDescent="0.45">
      <c r="A194" t="s">
        <v>53</v>
      </c>
      <c r="B194" t="s">
        <v>59</v>
      </c>
      <c r="C194" s="1">
        <v>40427</v>
      </c>
      <c r="D194" s="4">
        <v>0</v>
      </c>
      <c r="E194">
        <v>2.5099999999999998</v>
      </c>
      <c r="F194">
        <v>41619800</v>
      </c>
    </row>
    <row r="195" spans="1:6" x14ac:dyDescent="0.45">
      <c r="A195" t="s">
        <v>53</v>
      </c>
      <c r="B195" t="s">
        <v>59</v>
      </c>
      <c r="C195" s="1">
        <v>40434</v>
      </c>
      <c r="D195" s="4">
        <v>0</v>
      </c>
      <c r="E195">
        <v>2.7440000000000002</v>
      </c>
      <c r="F195">
        <v>71876000</v>
      </c>
    </row>
    <row r="196" spans="1:6" x14ac:dyDescent="0.45">
      <c r="A196" t="s">
        <v>53</v>
      </c>
      <c r="B196" t="s">
        <v>59</v>
      </c>
      <c r="C196" s="1">
        <v>40441</v>
      </c>
      <c r="D196" s="4">
        <v>0</v>
      </c>
      <c r="E196">
        <v>2.7349999999999999</v>
      </c>
      <c r="F196">
        <v>59231200</v>
      </c>
    </row>
    <row r="197" spans="1:6" x14ac:dyDescent="0.45">
      <c r="A197" t="s">
        <v>53</v>
      </c>
      <c r="B197" t="s">
        <v>59</v>
      </c>
      <c r="C197" s="1">
        <v>40448</v>
      </c>
      <c r="D197" s="4">
        <v>0</v>
      </c>
      <c r="E197">
        <v>2.7069999999999999</v>
      </c>
      <c r="F197">
        <v>76897700</v>
      </c>
    </row>
    <row r="198" spans="1:6" x14ac:dyDescent="0.45">
      <c r="A198" t="s">
        <v>53</v>
      </c>
      <c r="B198" t="s">
        <v>59</v>
      </c>
      <c r="C198" s="1">
        <v>40455</v>
      </c>
      <c r="D198" s="4">
        <v>0</v>
      </c>
      <c r="E198">
        <v>2.65</v>
      </c>
      <c r="F198">
        <v>71550800</v>
      </c>
    </row>
    <row r="199" spans="1:6" x14ac:dyDescent="0.45">
      <c r="A199" t="s">
        <v>53</v>
      </c>
      <c r="B199" t="s">
        <v>59</v>
      </c>
      <c r="C199" s="1">
        <v>40462</v>
      </c>
      <c r="D199" s="4">
        <v>0</v>
      </c>
      <c r="E199">
        <v>2.657</v>
      </c>
      <c r="F199">
        <v>48121000</v>
      </c>
    </row>
    <row r="200" spans="1:6" x14ac:dyDescent="0.45">
      <c r="A200" t="s">
        <v>53</v>
      </c>
      <c r="B200" t="s">
        <v>59</v>
      </c>
      <c r="C200" s="1">
        <v>40469</v>
      </c>
      <c r="D200" s="4">
        <v>0</v>
      </c>
      <c r="E200">
        <v>2.7690000000000001</v>
      </c>
      <c r="F200">
        <v>85772800</v>
      </c>
    </row>
    <row r="201" spans="1:6" x14ac:dyDescent="0.45">
      <c r="A201" t="s">
        <v>53</v>
      </c>
      <c r="B201" t="s">
        <v>59</v>
      </c>
      <c r="C201" s="1">
        <v>40476</v>
      </c>
      <c r="D201" s="4">
        <v>0</v>
      </c>
      <c r="E201">
        <v>2.5649999999999999</v>
      </c>
      <c r="F201">
        <v>83124100</v>
      </c>
    </row>
    <row r="202" spans="1:6" x14ac:dyDescent="0.45">
      <c r="A202" t="s">
        <v>53</v>
      </c>
      <c r="B202" t="s">
        <v>59</v>
      </c>
      <c r="C202" s="1">
        <v>40483</v>
      </c>
      <c r="D202" s="4">
        <v>0</v>
      </c>
      <c r="E202">
        <v>2.5209999999999999</v>
      </c>
      <c r="F202">
        <v>45272100</v>
      </c>
    </row>
    <row r="203" spans="1:6" x14ac:dyDescent="0.45">
      <c r="A203" t="s">
        <v>53</v>
      </c>
      <c r="B203" t="s">
        <v>59</v>
      </c>
      <c r="C203" s="1">
        <v>40490</v>
      </c>
      <c r="D203" s="4">
        <v>0</v>
      </c>
      <c r="E203">
        <v>2.6179999999999999</v>
      </c>
      <c r="F203">
        <v>158017400</v>
      </c>
    </row>
    <row r="204" spans="1:6" x14ac:dyDescent="0.45">
      <c r="A204" t="s">
        <v>53</v>
      </c>
      <c r="B204" t="s">
        <v>59</v>
      </c>
      <c r="C204" s="1">
        <v>40497</v>
      </c>
      <c r="D204" s="4">
        <v>0</v>
      </c>
      <c r="E204">
        <v>2.76</v>
      </c>
      <c r="F204">
        <v>102735000</v>
      </c>
    </row>
    <row r="205" spans="1:6" x14ac:dyDescent="0.45">
      <c r="A205" t="s">
        <v>53</v>
      </c>
      <c r="B205" t="s">
        <v>59</v>
      </c>
      <c r="C205" s="1">
        <v>40504</v>
      </c>
      <c r="D205" s="4">
        <v>0</v>
      </c>
      <c r="E205">
        <v>2.99</v>
      </c>
      <c r="F205">
        <v>91996800</v>
      </c>
    </row>
    <row r="206" spans="1:6" x14ac:dyDescent="0.45">
      <c r="A206" t="s">
        <v>53</v>
      </c>
      <c r="B206" t="s">
        <v>59</v>
      </c>
      <c r="C206" s="1">
        <v>40511</v>
      </c>
      <c r="D206" s="4">
        <v>0</v>
      </c>
      <c r="E206">
        <v>3.22</v>
      </c>
      <c r="F206">
        <v>86675400</v>
      </c>
    </row>
    <row r="207" spans="1:6" x14ac:dyDescent="0.45">
      <c r="A207" t="s">
        <v>53</v>
      </c>
      <c r="B207" t="s">
        <v>59</v>
      </c>
      <c r="C207" s="1">
        <v>40518</v>
      </c>
      <c r="D207" s="4">
        <v>0</v>
      </c>
      <c r="E207">
        <v>3.0739999999999998</v>
      </c>
      <c r="F207">
        <v>74692200</v>
      </c>
    </row>
    <row r="208" spans="1:6" x14ac:dyDescent="0.45">
      <c r="A208" t="s">
        <v>53</v>
      </c>
      <c r="B208" t="s">
        <v>59</v>
      </c>
      <c r="C208" s="1">
        <v>40525</v>
      </c>
      <c r="D208" s="4">
        <v>0</v>
      </c>
      <c r="E208">
        <v>3.0449999999999999</v>
      </c>
      <c r="F208">
        <v>28036400</v>
      </c>
    </row>
    <row r="209" spans="1:6" x14ac:dyDescent="0.45">
      <c r="A209" t="s">
        <v>53</v>
      </c>
      <c r="B209" t="s">
        <v>59</v>
      </c>
      <c r="C209" s="1">
        <v>40532</v>
      </c>
      <c r="D209" s="4">
        <v>0</v>
      </c>
      <c r="E209">
        <v>3.0350000000000001</v>
      </c>
      <c r="F209">
        <v>73546200</v>
      </c>
    </row>
    <row r="210" spans="1:6" x14ac:dyDescent="0.45">
      <c r="A210" t="s">
        <v>53</v>
      </c>
      <c r="B210" t="s">
        <v>59</v>
      </c>
      <c r="C210" s="1">
        <v>40539</v>
      </c>
      <c r="D210" s="4">
        <v>0</v>
      </c>
      <c r="E210">
        <v>2.9649999999999999</v>
      </c>
      <c r="F210">
        <v>61987600</v>
      </c>
    </row>
    <row r="211" spans="1:6" x14ac:dyDescent="0.45">
      <c r="A211" t="s">
        <v>53</v>
      </c>
      <c r="B211" t="s">
        <v>59</v>
      </c>
      <c r="C211" s="1">
        <v>40553</v>
      </c>
      <c r="D211" s="4">
        <v>0</v>
      </c>
      <c r="E211">
        <v>2.927</v>
      </c>
      <c r="F211">
        <v>47245000</v>
      </c>
    </row>
    <row r="212" spans="1:6" x14ac:dyDescent="0.45">
      <c r="A212" t="s">
        <v>53</v>
      </c>
      <c r="B212" t="s">
        <v>59</v>
      </c>
      <c r="C212" s="1">
        <v>40560</v>
      </c>
      <c r="D212" s="4">
        <v>0</v>
      </c>
      <c r="E212">
        <v>3.01</v>
      </c>
      <c r="F212">
        <v>113161900</v>
      </c>
    </row>
    <row r="213" spans="1:6" x14ac:dyDescent="0.45">
      <c r="A213" t="s">
        <v>53</v>
      </c>
      <c r="B213" t="s">
        <v>59</v>
      </c>
      <c r="C213" s="1">
        <v>40567</v>
      </c>
      <c r="D213" s="4">
        <v>0</v>
      </c>
      <c r="E213">
        <v>2.9089999999999998</v>
      </c>
      <c r="F213">
        <v>88620400</v>
      </c>
    </row>
    <row r="214" spans="1:6" x14ac:dyDescent="0.45">
      <c r="A214" t="s">
        <v>53</v>
      </c>
      <c r="B214" t="s">
        <v>59</v>
      </c>
      <c r="C214" s="1">
        <v>40574</v>
      </c>
      <c r="D214" s="4">
        <v>0</v>
      </c>
      <c r="E214">
        <v>2.92</v>
      </c>
      <c r="F214">
        <v>39566400</v>
      </c>
    </row>
    <row r="215" spans="1:6" x14ac:dyDescent="0.45">
      <c r="A215" t="s">
        <v>53</v>
      </c>
      <c r="B215" t="s">
        <v>59</v>
      </c>
      <c r="C215" s="1">
        <v>40581</v>
      </c>
      <c r="D215" s="4">
        <v>0</v>
      </c>
      <c r="E215">
        <v>2.78</v>
      </c>
      <c r="F215">
        <v>56445500</v>
      </c>
    </row>
    <row r="216" spans="1:6" x14ac:dyDescent="0.45">
      <c r="A216" t="s">
        <v>53</v>
      </c>
      <c r="B216" t="s">
        <v>59</v>
      </c>
      <c r="C216" s="1">
        <v>40588</v>
      </c>
      <c r="D216" s="4">
        <v>0</v>
      </c>
      <c r="E216">
        <v>2.64</v>
      </c>
      <c r="F216">
        <v>77000800</v>
      </c>
    </row>
    <row r="217" spans="1:6" x14ac:dyDescent="0.45">
      <c r="A217" t="s">
        <v>53</v>
      </c>
      <c r="B217" t="s">
        <v>59</v>
      </c>
      <c r="C217" s="1">
        <v>40595</v>
      </c>
      <c r="D217" s="4">
        <v>0</v>
      </c>
      <c r="E217">
        <v>2.5630000000000002</v>
      </c>
      <c r="F217">
        <v>78842500</v>
      </c>
    </row>
    <row r="218" spans="1:6" x14ac:dyDescent="0.45">
      <c r="A218" t="s">
        <v>53</v>
      </c>
      <c r="B218" t="s">
        <v>59</v>
      </c>
      <c r="C218" s="1">
        <v>40602</v>
      </c>
      <c r="D218" s="4">
        <v>0</v>
      </c>
      <c r="E218">
        <v>2.5729000000000002</v>
      </c>
      <c r="F218">
        <v>69356200</v>
      </c>
    </row>
    <row r="219" spans="1:6" x14ac:dyDescent="0.45">
      <c r="A219" t="s">
        <v>53</v>
      </c>
      <c r="B219" t="s">
        <v>59</v>
      </c>
      <c r="C219" s="1">
        <v>40609</v>
      </c>
      <c r="D219" s="4">
        <v>0</v>
      </c>
      <c r="E219">
        <v>2.5001000000000002</v>
      </c>
      <c r="F219">
        <v>56225000</v>
      </c>
    </row>
    <row r="220" spans="1:6" x14ac:dyDescent="0.45">
      <c r="A220" t="s">
        <v>53</v>
      </c>
      <c r="B220" t="s">
        <v>59</v>
      </c>
      <c r="C220" s="1">
        <v>40616</v>
      </c>
      <c r="D220" s="4">
        <v>0</v>
      </c>
      <c r="E220">
        <v>2.8001</v>
      </c>
      <c r="F220">
        <v>232655000</v>
      </c>
    </row>
    <row r="221" spans="1:6" x14ac:dyDescent="0.45">
      <c r="A221" t="s">
        <v>53</v>
      </c>
      <c r="B221" t="s">
        <v>59</v>
      </c>
      <c r="C221" s="1">
        <v>40623</v>
      </c>
      <c r="D221" s="4">
        <v>0</v>
      </c>
      <c r="E221">
        <v>2.73</v>
      </c>
      <c r="F221">
        <v>99898000</v>
      </c>
    </row>
    <row r="222" spans="1:6" x14ac:dyDescent="0.45">
      <c r="A222" t="s">
        <v>53</v>
      </c>
      <c r="B222" t="s">
        <v>59</v>
      </c>
      <c r="C222" s="1">
        <v>40630</v>
      </c>
      <c r="D222" s="4">
        <v>0</v>
      </c>
      <c r="E222">
        <v>2.79</v>
      </c>
      <c r="F222">
        <v>77701000</v>
      </c>
    </row>
    <row r="223" spans="1:6" x14ac:dyDescent="0.45">
      <c r="A223" t="s">
        <v>53</v>
      </c>
      <c r="B223" t="s">
        <v>59</v>
      </c>
      <c r="C223" s="1">
        <v>40637</v>
      </c>
      <c r="D223" s="4">
        <v>0</v>
      </c>
      <c r="E223">
        <v>2.835</v>
      </c>
      <c r="F223">
        <v>46682000</v>
      </c>
    </row>
    <row r="224" spans="1:6" x14ac:dyDescent="0.45">
      <c r="A224" t="s">
        <v>53</v>
      </c>
      <c r="B224" t="s">
        <v>59</v>
      </c>
      <c r="C224" s="1">
        <v>40644</v>
      </c>
      <c r="D224" s="4">
        <v>0</v>
      </c>
      <c r="E224">
        <v>2.62</v>
      </c>
      <c r="F224">
        <v>79629000</v>
      </c>
    </row>
    <row r="225" spans="1:6" x14ac:dyDescent="0.45">
      <c r="A225" t="s">
        <v>53</v>
      </c>
      <c r="B225" t="s">
        <v>59</v>
      </c>
      <c r="C225" s="1">
        <v>40651</v>
      </c>
      <c r="D225" s="4">
        <v>0</v>
      </c>
      <c r="E225">
        <v>2.6150000000000002</v>
      </c>
      <c r="F225">
        <v>68801000</v>
      </c>
    </row>
    <row r="226" spans="1:6" x14ac:dyDescent="0.45">
      <c r="A226" t="s">
        <v>53</v>
      </c>
      <c r="B226" t="s">
        <v>59</v>
      </c>
      <c r="C226" s="1">
        <v>40658</v>
      </c>
      <c r="D226" s="4">
        <v>0</v>
      </c>
      <c r="E226">
        <v>2.44</v>
      </c>
      <c r="F226">
        <v>48925000</v>
      </c>
    </row>
    <row r="227" spans="1:6" x14ac:dyDescent="0.45">
      <c r="A227" t="s">
        <v>53</v>
      </c>
      <c r="B227" t="s">
        <v>59</v>
      </c>
      <c r="C227" s="1">
        <v>40665</v>
      </c>
      <c r="D227" s="4">
        <v>0</v>
      </c>
      <c r="E227">
        <v>2.2709000000000001</v>
      </c>
      <c r="F227">
        <v>108054000</v>
      </c>
    </row>
    <row r="228" spans="1:6" x14ac:dyDescent="0.45">
      <c r="A228" t="s">
        <v>53</v>
      </c>
      <c r="B228" t="s">
        <v>59</v>
      </c>
      <c r="C228" s="1">
        <v>40672</v>
      </c>
      <c r="D228" s="4">
        <v>0</v>
      </c>
      <c r="E228">
        <v>2.4011999999999998</v>
      </c>
      <c r="F228">
        <v>60059000</v>
      </c>
    </row>
    <row r="229" spans="1:6" x14ac:dyDescent="0.45">
      <c r="A229" t="s">
        <v>53</v>
      </c>
      <c r="B229" t="s">
        <v>59</v>
      </c>
      <c r="C229" s="1">
        <v>40679</v>
      </c>
      <c r="D229" s="4">
        <v>0</v>
      </c>
      <c r="E229">
        <v>2.3919999999999999</v>
      </c>
      <c r="F229">
        <v>95289000</v>
      </c>
    </row>
    <row r="230" spans="1:6" x14ac:dyDescent="0.45">
      <c r="A230" t="s">
        <v>53</v>
      </c>
      <c r="B230" t="s">
        <v>59</v>
      </c>
      <c r="C230" s="1">
        <v>40686</v>
      </c>
      <c r="D230" s="4">
        <v>0</v>
      </c>
      <c r="E230">
        <v>2.2408000000000001</v>
      </c>
      <c r="F230">
        <v>99665000</v>
      </c>
    </row>
    <row r="231" spans="1:6" x14ac:dyDescent="0.45">
      <c r="A231" t="s">
        <v>53</v>
      </c>
      <c r="B231" t="s">
        <v>59</v>
      </c>
      <c r="C231" s="1">
        <v>40693</v>
      </c>
      <c r="D231" s="4">
        <v>0</v>
      </c>
      <c r="E231">
        <v>2.3433000000000002</v>
      </c>
      <c r="F231">
        <v>522530000</v>
      </c>
    </row>
    <row r="232" spans="1:6" x14ac:dyDescent="0.45">
      <c r="A232" t="s">
        <v>53</v>
      </c>
      <c r="B232" t="s">
        <v>59</v>
      </c>
      <c r="C232" s="1">
        <v>40700</v>
      </c>
      <c r="D232" s="4">
        <v>0</v>
      </c>
      <c r="E232">
        <v>2.4649000000000001</v>
      </c>
      <c r="F232">
        <v>129840000</v>
      </c>
    </row>
    <row r="233" spans="1:6" x14ac:dyDescent="0.45">
      <c r="A233" t="s">
        <v>53</v>
      </c>
      <c r="B233" t="s">
        <v>59</v>
      </c>
      <c r="C233" s="1">
        <v>40707</v>
      </c>
      <c r="D233" s="4">
        <v>0</v>
      </c>
      <c r="E233">
        <v>2.5099999999999998</v>
      </c>
      <c r="F233">
        <v>157486000</v>
      </c>
    </row>
    <row r="234" spans="1:6" x14ac:dyDescent="0.45">
      <c r="A234" t="s">
        <v>53</v>
      </c>
      <c r="B234" t="s">
        <v>59</v>
      </c>
      <c r="C234" s="1">
        <v>40714</v>
      </c>
      <c r="D234" s="4">
        <v>0</v>
      </c>
      <c r="E234">
        <v>2.4447999999999999</v>
      </c>
      <c r="F234">
        <v>106989000</v>
      </c>
    </row>
    <row r="235" spans="1:6" x14ac:dyDescent="0.45">
      <c r="A235" t="s">
        <v>53</v>
      </c>
      <c r="B235" t="s">
        <v>59</v>
      </c>
      <c r="C235" s="1">
        <v>40721</v>
      </c>
      <c r="D235" s="4">
        <v>0</v>
      </c>
      <c r="E235">
        <v>2.5299999999999998</v>
      </c>
      <c r="F235">
        <v>68606000</v>
      </c>
    </row>
    <row r="236" spans="1:6" x14ac:dyDescent="0.45">
      <c r="A236" t="s">
        <v>53</v>
      </c>
      <c r="B236" t="s">
        <v>59</v>
      </c>
      <c r="C236" s="1">
        <v>40728</v>
      </c>
      <c r="D236" s="4">
        <v>0</v>
      </c>
      <c r="E236">
        <v>2.6551</v>
      </c>
      <c r="F236">
        <v>112926000</v>
      </c>
    </row>
    <row r="237" spans="1:6" x14ac:dyDescent="0.45">
      <c r="A237" t="s">
        <v>53</v>
      </c>
      <c r="B237" t="s">
        <v>59</v>
      </c>
      <c r="C237" s="1">
        <v>40735</v>
      </c>
      <c r="D237" s="4">
        <v>0</v>
      </c>
      <c r="E237">
        <v>2.6248999999999998</v>
      </c>
      <c r="F237">
        <v>75603000</v>
      </c>
    </row>
    <row r="238" spans="1:6" x14ac:dyDescent="0.45">
      <c r="A238" t="s">
        <v>53</v>
      </c>
      <c r="B238" t="s">
        <v>59</v>
      </c>
      <c r="C238" s="1">
        <v>40742</v>
      </c>
      <c r="D238" s="4">
        <v>0</v>
      </c>
      <c r="E238">
        <v>2.6577999999999999</v>
      </c>
      <c r="F238">
        <v>56692000</v>
      </c>
    </row>
    <row r="239" spans="1:6" x14ac:dyDescent="0.45">
      <c r="A239" t="s">
        <v>53</v>
      </c>
      <c r="B239" t="s">
        <v>59</v>
      </c>
      <c r="C239" s="1">
        <v>40749</v>
      </c>
      <c r="D239" s="4">
        <v>0</v>
      </c>
      <c r="E239">
        <v>2.7256</v>
      </c>
      <c r="F239">
        <v>87187000</v>
      </c>
    </row>
    <row r="240" spans="1:6" x14ac:dyDescent="0.45">
      <c r="A240" t="s">
        <v>53</v>
      </c>
      <c r="B240" t="s">
        <v>59</v>
      </c>
      <c r="C240" s="1">
        <v>40756</v>
      </c>
      <c r="D240" s="4">
        <v>0</v>
      </c>
      <c r="E240">
        <v>2.4394999999999998</v>
      </c>
      <c r="F240">
        <v>83207000</v>
      </c>
    </row>
    <row r="241" spans="1:6" x14ac:dyDescent="0.45">
      <c r="A241" t="s">
        <v>53</v>
      </c>
      <c r="B241" t="s">
        <v>59</v>
      </c>
      <c r="C241" s="1">
        <v>40763</v>
      </c>
      <c r="D241" s="4">
        <v>0</v>
      </c>
      <c r="E241">
        <v>2.2160000000000002</v>
      </c>
      <c r="F241">
        <v>162904000</v>
      </c>
    </row>
    <row r="242" spans="1:6" x14ac:dyDescent="0.45">
      <c r="A242" t="s">
        <v>53</v>
      </c>
      <c r="B242" t="s">
        <v>59</v>
      </c>
      <c r="C242" s="1">
        <v>40770</v>
      </c>
      <c r="D242" s="4">
        <v>0</v>
      </c>
      <c r="E242">
        <v>2.2000000000000002</v>
      </c>
      <c r="F242">
        <v>117555000</v>
      </c>
    </row>
    <row r="243" spans="1:6" x14ac:dyDescent="0.45">
      <c r="A243" t="s">
        <v>53</v>
      </c>
      <c r="B243" t="s">
        <v>59</v>
      </c>
      <c r="C243" s="1">
        <v>40777</v>
      </c>
      <c r="D243" s="4">
        <v>0</v>
      </c>
      <c r="E243">
        <v>2.2198000000000002</v>
      </c>
      <c r="F243">
        <v>47908000</v>
      </c>
    </row>
    <row r="244" spans="1:6" x14ac:dyDescent="0.45">
      <c r="A244" t="s">
        <v>53</v>
      </c>
      <c r="B244" t="s">
        <v>59</v>
      </c>
      <c r="C244" s="1">
        <v>40784</v>
      </c>
      <c r="D244" s="4">
        <v>0</v>
      </c>
      <c r="E244">
        <v>2.2549999999999999</v>
      </c>
      <c r="F244">
        <v>53521000</v>
      </c>
    </row>
    <row r="245" spans="1:6" x14ac:dyDescent="0.45">
      <c r="A245" t="s">
        <v>53</v>
      </c>
      <c r="B245" t="s">
        <v>59</v>
      </c>
      <c r="C245" s="1">
        <v>40791</v>
      </c>
      <c r="D245" s="4">
        <v>0</v>
      </c>
      <c r="E245">
        <v>2.3201000000000001</v>
      </c>
      <c r="F245">
        <v>70362000</v>
      </c>
    </row>
    <row r="246" spans="1:6" x14ac:dyDescent="0.45">
      <c r="A246" t="s">
        <v>53</v>
      </c>
      <c r="B246" t="s">
        <v>59</v>
      </c>
      <c r="C246" s="1">
        <v>40798</v>
      </c>
      <c r="D246" s="4">
        <v>0</v>
      </c>
      <c r="E246">
        <v>2.3321000000000001</v>
      </c>
      <c r="F246">
        <v>62655000</v>
      </c>
    </row>
    <row r="247" spans="1:6" x14ac:dyDescent="0.45">
      <c r="A247" t="s">
        <v>53</v>
      </c>
      <c r="B247" t="s">
        <v>59</v>
      </c>
      <c r="C247" s="1">
        <v>40805</v>
      </c>
      <c r="D247" s="4">
        <v>0</v>
      </c>
      <c r="E247">
        <v>2.0598999999999998</v>
      </c>
      <c r="F247">
        <v>108653000</v>
      </c>
    </row>
    <row r="248" spans="1:6" x14ac:dyDescent="0.45">
      <c r="A248" t="s">
        <v>53</v>
      </c>
      <c r="B248" t="s">
        <v>59</v>
      </c>
      <c r="C248" s="1">
        <v>40812</v>
      </c>
      <c r="D248" s="4">
        <v>0</v>
      </c>
      <c r="E248">
        <v>2.0499999999999998</v>
      </c>
      <c r="F248">
        <v>115368000</v>
      </c>
    </row>
    <row r="249" spans="1:6" x14ac:dyDescent="0.45">
      <c r="A249" t="s">
        <v>53</v>
      </c>
      <c r="B249" t="s">
        <v>59</v>
      </c>
      <c r="C249" s="1">
        <v>40819</v>
      </c>
      <c r="D249" s="4">
        <v>0</v>
      </c>
      <c r="E249">
        <v>2.1520000000000001</v>
      </c>
      <c r="F249">
        <v>75400000</v>
      </c>
    </row>
    <row r="250" spans="1:6" x14ac:dyDescent="0.45">
      <c r="A250" t="s">
        <v>53</v>
      </c>
      <c r="B250" t="s">
        <v>59</v>
      </c>
      <c r="C250" s="1">
        <v>40826</v>
      </c>
      <c r="D250" s="4">
        <v>0</v>
      </c>
      <c r="E250">
        <v>2.3106</v>
      </c>
      <c r="F250">
        <v>49614000</v>
      </c>
    </row>
    <row r="251" spans="1:6" x14ac:dyDescent="0.45">
      <c r="A251" t="s">
        <v>53</v>
      </c>
      <c r="B251" t="s">
        <v>59</v>
      </c>
      <c r="C251" s="1">
        <v>40833</v>
      </c>
      <c r="D251" s="4">
        <v>0</v>
      </c>
      <c r="E251">
        <v>2.3410000000000002</v>
      </c>
      <c r="F251">
        <v>51097000</v>
      </c>
    </row>
    <row r="252" spans="1:6" x14ac:dyDescent="0.45">
      <c r="A252" t="s">
        <v>53</v>
      </c>
      <c r="B252" t="s">
        <v>59</v>
      </c>
      <c r="C252" s="1">
        <v>40840</v>
      </c>
      <c r="D252" s="4">
        <v>0</v>
      </c>
      <c r="E252">
        <v>2.3382000000000001</v>
      </c>
      <c r="F252">
        <v>90522000</v>
      </c>
    </row>
    <row r="253" spans="1:6" x14ac:dyDescent="0.45">
      <c r="A253" t="s">
        <v>53</v>
      </c>
      <c r="B253" t="s">
        <v>59</v>
      </c>
      <c r="C253" s="1">
        <v>40847</v>
      </c>
      <c r="D253" s="4">
        <v>0</v>
      </c>
      <c r="E253">
        <v>2.3719999999999999</v>
      </c>
      <c r="F253">
        <v>49019000</v>
      </c>
    </row>
    <row r="254" spans="1:6" x14ac:dyDescent="0.45">
      <c r="A254" t="s">
        <v>53</v>
      </c>
      <c r="B254" t="s">
        <v>59</v>
      </c>
      <c r="C254" s="1">
        <v>40854</v>
      </c>
      <c r="D254" s="4">
        <v>0</v>
      </c>
      <c r="E254">
        <v>2.4039999999999999</v>
      </c>
      <c r="F254">
        <v>51568000</v>
      </c>
    </row>
    <row r="255" spans="1:6" x14ac:dyDescent="0.45">
      <c r="A255" t="s">
        <v>53</v>
      </c>
      <c r="B255" t="s">
        <v>59</v>
      </c>
      <c r="C255" s="1">
        <v>40861</v>
      </c>
      <c r="D255" s="4">
        <v>0</v>
      </c>
      <c r="E255">
        <v>2.3675000000000002</v>
      </c>
      <c r="F255">
        <v>41969000</v>
      </c>
    </row>
    <row r="256" spans="1:6" x14ac:dyDescent="0.45">
      <c r="A256" t="s">
        <v>53</v>
      </c>
      <c r="B256" t="s">
        <v>59</v>
      </c>
      <c r="C256" s="1">
        <v>40868</v>
      </c>
      <c r="D256" s="4">
        <v>0</v>
      </c>
      <c r="E256">
        <v>2.2400000000000002</v>
      </c>
      <c r="F256">
        <v>68967000</v>
      </c>
    </row>
    <row r="257" spans="1:6" x14ac:dyDescent="0.45">
      <c r="A257" t="s">
        <v>53</v>
      </c>
      <c r="B257" t="s">
        <v>59</v>
      </c>
      <c r="C257" s="1">
        <v>40875</v>
      </c>
      <c r="D257" s="4">
        <v>0</v>
      </c>
      <c r="E257">
        <v>2.4992000000000001</v>
      </c>
      <c r="F257">
        <v>106191000</v>
      </c>
    </row>
    <row r="258" spans="1:6" x14ac:dyDescent="0.45">
      <c r="A258" t="s">
        <v>53</v>
      </c>
      <c r="B258" t="s">
        <v>59</v>
      </c>
      <c r="C258" s="1">
        <v>40882</v>
      </c>
      <c r="D258" s="4">
        <v>0</v>
      </c>
      <c r="E258">
        <v>2.3569</v>
      </c>
      <c r="F258">
        <v>50181000</v>
      </c>
    </row>
    <row r="259" spans="1:6" x14ac:dyDescent="0.45">
      <c r="A259" t="s">
        <v>53</v>
      </c>
      <c r="B259" t="s">
        <v>59</v>
      </c>
      <c r="C259" s="1">
        <v>40889</v>
      </c>
      <c r="D259" s="4">
        <v>0</v>
      </c>
      <c r="E259">
        <v>2.2269999999999999</v>
      </c>
      <c r="F259">
        <v>83702000</v>
      </c>
    </row>
    <row r="260" spans="1:6" x14ac:dyDescent="0.45">
      <c r="A260" t="s">
        <v>53</v>
      </c>
      <c r="B260" t="s">
        <v>59</v>
      </c>
      <c r="C260" s="1">
        <v>40896</v>
      </c>
      <c r="D260" s="4">
        <v>0</v>
      </c>
      <c r="E260">
        <v>2.2294999999999998</v>
      </c>
      <c r="F260">
        <v>69276000</v>
      </c>
    </row>
    <row r="261" spans="1:6" x14ac:dyDescent="0.45">
      <c r="A261" t="s">
        <v>53</v>
      </c>
      <c r="B261" t="s">
        <v>59</v>
      </c>
      <c r="C261" s="1">
        <v>40903</v>
      </c>
      <c r="D261" s="4">
        <v>0</v>
      </c>
      <c r="E261">
        <v>2.1389999999999998</v>
      </c>
      <c r="F261">
        <v>45497000</v>
      </c>
    </row>
    <row r="262" spans="1:6" x14ac:dyDescent="0.45">
      <c r="A262" t="s">
        <v>53</v>
      </c>
      <c r="B262" t="s">
        <v>59</v>
      </c>
      <c r="C262" s="1">
        <v>40910</v>
      </c>
      <c r="D262" s="4">
        <v>0</v>
      </c>
      <c r="E262">
        <v>2.2898999999999998</v>
      </c>
      <c r="F262">
        <v>19694000</v>
      </c>
    </row>
    <row r="263" spans="1:6" x14ac:dyDescent="0.45">
      <c r="A263" t="s">
        <v>53</v>
      </c>
      <c r="B263" t="s">
        <v>59</v>
      </c>
      <c r="C263" s="1">
        <v>40917</v>
      </c>
      <c r="D263" s="4">
        <v>0</v>
      </c>
      <c r="E263">
        <v>2.3231000000000002</v>
      </c>
      <c r="F263">
        <v>73616000</v>
      </c>
    </row>
    <row r="264" spans="1:6" x14ac:dyDescent="0.45">
      <c r="A264" t="s">
        <v>53</v>
      </c>
      <c r="B264" t="s">
        <v>59</v>
      </c>
      <c r="C264" s="1">
        <v>40924</v>
      </c>
      <c r="D264" s="4">
        <v>0</v>
      </c>
      <c r="E264">
        <v>2.4449999999999998</v>
      </c>
      <c r="F264">
        <v>72743000</v>
      </c>
    </row>
    <row r="265" spans="1:6" x14ac:dyDescent="0.45">
      <c r="A265" t="s">
        <v>53</v>
      </c>
      <c r="B265" t="s">
        <v>59</v>
      </c>
      <c r="C265" s="1">
        <v>40931</v>
      </c>
      <c r="D265" s="4">
        <v>0</v>
      </c>
      <c r="E265">
        <v>2.44</v>
      </c>
      <c r="F265">
        <v>46503000</v>
      </c>
    </row>
    <row r="266" spans="1:6" x14ac:dyDescent="0.45">
      <c r="A266" t="s">
        <v>53</v>
      </c>
      <c r="B266" t="s">
        <v>59</v>
      </c>
      <c r="C266" s="1">
        <v>40938</v>
      </c>
      <c r="D266" s="4">
        <v>0</v>
      </c>
      <c r="E266">
        <v>2.5255000000000001</v>
      </c>
      <c r="F266">
        <v>66034000</v>
      </c>
    </row>
    <row r="267" spans="1:6" x14ac:dyDescent="0.45">
      <c r="A267" t="s">
        <v>53</v>
      </c>
      <c r="B267" t="s">
        <v>59</v>
      </c>
      <c r="C267" s="1">
        <v>40945</v>
      </c>
      <c r="D267" s="4">
        <v>0</v>
      </c>
      <c r="E267">
        <v>2.6549999999999998</v>
      </c>
      <c r="F267">
        <v>128546000</v>
      </c>
    </row>
    <row r="268" spans="1:6" x14ac:dyDescent="0.45">
      <c r="A268" t="s">
        <v>53</v>
      </c>
      <c r="B268" t="s">
        <v>59</v>
      </c>
      <c r="C268" s="1">
        <v>40952</v>
      </c>
      <c r="D268" s="4">
        <v>0</v>
      </c>
      <c r="E268">
        <v>2.68</v>
      </c>
      <c r="F268">
        <v>39758000</v>
      </c>
    </row>
    <row r="269" spans="1:6" x14ac:dyDescent="0.45">
      <c r="A269" t="s">
        <v>53</v>
      </c>
      <c r="B269" t="s">
        <v>59</v>
      </c>
      <c r="C269" s="1">
        <v>40959</v>
      </c>
      <c r="D269" s="4">
        <v>0</v>
      </c>
      <c r="E269">
        <v>2.69</v>
      </c>
      <c r="F269">
        <v>86960000</v>
      </c>
    </row>
    <row r="270" spans="1:6" x14ac:dyDescent="0.45">
      <c r="A270" t="s">
        <v>53</v>
      </c>
      <c r="B270" t="s">
        <v>59</v>
      </c>
      <c r="C270" s="1">
        <v>40966</v>
      </c>
      <c r="D270" s="4">
        <v>0</v>
      </c>
      <c r="E270">
        <v>2.6480000000000001</v>
      </c>
      <c r="F270">
        <v>114015000</v>
      </c>
    </row>
    <row r="271" spans="1:6" x14ac:dyDescent="0.45">
      <c r="A271" t="s">
        <v>53</v>
      </c>
      <c r="B271" t="s">
        <v>59</v>
      </c>
      <c r="C271" s="1">
        <v>40973</v>
      </c>
      <c r="D271" s="4">
        <v>0</v>
      </c>
      <c r="E271">
        <v>2.6802000000000001</v>
      </c>
      <c r="F271">
        <v>48225000</v>
      </c>
    </row>
    <row r="272" spans="1:6" x14ac:dyDescent="0.45">
      <c r="A272" t="s">
        <v>53</v>
      </c>
      <c r="B272" t="s">
        <v>59</v>
      </c>
      <c r="C272" s="1">
        <v>40980</v>
      </c>
      <c r="D272" s="4">
        <v>0</v>
      </c>
      <c r="E272">
        <v>2.6396000000000002</v>
      </c>
      <c r="F272">
        <v>220300000</v>
      </c>
    </row>
    <row r="273" spans="1:6" x14ac:dyDescent="0.45">
      <c r="A273" t="s">
        <v>53</v>
      </c>
      <c r="B273" t="s">
        <v>59</v>
      </c>
      <c r="C273" s="1">
        <v>40987</v>
      </c>
      <c r="D273" s="4">
        <v>0</v>
      </c>
      <c r="E273">
        <v>2.68</v>
      </c>
      <c r="F273">
        <v>100029000</v>
      </c>
    </row>
    <row r="274" spans="1:6" x14ac:dyDescent="0.45">
      <c r="A274" t="s">
        <v>53</v>
      </c>
      <c r="B274" t="s">
        <v>59</v>
      </c>
      <c r="C274" s="1">
        <v>40994</v>
      </c>
      <c r="D274" s="4">
        <v>0</v>
      </c>
      <c r="E274">
        <v>2.86</v>
      </c>
      <c r="F274">
        <v>87643000</v>
      </c>
    </row>
    <row r="275" spans="1:6" x14ac:dyDescent="0.45">
      <c r="A275" t="s">
        <v>53</v>
      </c>
      <c r="B275" t="s">
        <v>59</v>
      </c>
      <c r="C275" s="1">
        <v>41001</v>
      </c>
      <c r="D275" s="4">
        <v>0</v>
      </c>
      <c r="E275">
        <v>2.7698999999999998</v>
      </c>
      <c r="F275">
        <v>40065000</v>
      </c>
    </row>
    <row r="276" spans="1:6" x14ac:dyDescent="0.45">
      <c r="A276" t="s">
        <v>53</v>
      </c>
      <c r="B276" t="s">
        <v>59</v>
      </c>
      <c r="C276" s="1">
        <v>41008</v>
      </c>
      <c r="D276" s="4">
        <v>0</v>
      </c>
      <c r="E276">
        <v>2.65</v>
      </c>
      <c r="F276">
        <v>62130000</v>
      </c>
    </row>
    <row r="277" spans="1:6" x14ac:dyDescent="0.45">
      <c r="A277" t="s">
        <v>53</v>
      </c>
      <c r="B277" t="s">
        <v>59</v>
      </c>
      <c r="C277" s="1">
        <v>41015</v>
      </c>
      <c r="D277" s="4">
        <v>0</v>
      </c>
      <c r="E277">
        <v>2.7997999999999998</v>
      </c>
      <c r="F277">
        <v>41839000</v>
      </c>
    </row>
    <row r="278" spans="1:6" x14ac:dyDescent="0.45">
      <c r="A278" t="s">
        <v>53</v>
      </c>
      <c r="B278" t="s">
        <v>59</v>
      </c>
      <c r="C278" s="1">
        <v>41022</v>
      </c>
      <c r="D278" s="4">
        <v>0</v>
      </c>
      <c r="E278">
        <v>2.6549999999999998</v>
      </c>
      <c r="F278">
        <v>49736000</v>
      </c>
    </row>
    <row r="279" spans="1:6" x14ac:dyDescent="0.45">
      <c r="A279" t="s">
        <v>53</v>
      </c>
      <c r="B279" t="s">
        <v>59</v>
      </c>
      <c r="C279" s="1">
        <v>41029</v>
      </c>
      <c r="D279" s="4">
        <v>0</v>
      </c>
      <c r="E279">
        <v>2.4306999999999999</v>
      </c>
      <c r="F279">
        <v>70199000</v>
      </c>
    </row>
    <row r="280" spans="1:6" x14ac:dyDescent="0.45">
      <c r="A280" t="s">
        <v>53</v>
      </c>
      <c r="B280" t="s">
        <v>59</v>
      </c>
      <c r="C280" s="1">
        <v>41036</v>
      </c>
      <c r="D280" s="4">
        <v>0</v>
      </c>
      <c r="E280">
        <v>2.4</v>
      </c>
      <c r="F280">
        <v>27600000</v>
      </c>
    </row>
    <row r="281" spans="1:6" x14ac:dyDescent="0.45">
      <c r="A281" t="s">
        <v>53</v>
      </c>
      <c r="B281" t="s">
        <v>59</v>
      </c>
      <c r="C281" s="1">
        <v>41043</v>
      </c>
      <c r="D281" s="4">
        <v>0</v>
      </c>
      <c r="E281">
        <v>2.2387999999999999</v>
      </c>
      <c r="F281">
        <v>62412000</v>
      </c>
    </row>
    <row r="282" spans="1:6" x14ac:dyDescent="0.45">
      <c r="A282" t="s">
        <v>53</v>
      </c>
      <c r="B282" t="s">
        <v>59</v>
      </c>
      <c r="C282" s="1">
        <v>41050</v>
      </c>
      <c r="D282" s="4">
        <v>0</v>
      </c>
      <c r="E282">
        <v>2.2202000000000002</v>
      </c>
      <c r="F282">
        <v>93234000</v>
      </c>
    </row>
    <row r="283" spans="1:6" x14ac:dyDescent="0.45">
      <c r="A283" t="s">
        <v>53</v>
      </c>
      <c r="B283" t="s">
        <v>59</v>
      </c>
      <c r="C283" s="1">
        <v>41057</v>
      </c>
      <c r="D283" s="4">
        <v>0</v>
      </c>
      <c r="E283">
        <v>2.21</v>
      </c>
      <c r="F283">
        <v>93182000</v>
      </c>
    </row>
    <row r="284" spans="1:6" x14ac:dyDescent="0.45">
      <c r="A284" t="s">
        <v>53</v>
      </c>
      <c r="B284" t="s">
        <v>59</v>
      </c>
      <c r="C284" s="1">
        <v>41064</v>
      </c>
      <c r="D284" s="4">
        <v>0</v>
      </c>
      <c r="E284">
        <v>2.5186000000000002</v>
      </c>
      <c r="F284">
        <v>57413000</v>
      </c>
    </row>
    <row r="285" spans="1:6" x14ac:dyDescent="0.45">
      <c r="A285" t="s">
        <v>53</v>
      </c>
      <c r="B285" t="s">
        <v>59</v>
      </c>
      <c r="C285" s="1">
        <v>41071</v>
      </c>
      <c r="D285" s="4">
        <v>0</v>
      </c>
      <c r="E285">
        <v>2.5790000000000002</v>
      </c>
      <c r="F285">
        <v>33674000</v>
      </c>
    </row>
    <row r="286" spans="1:6" x14ac:dyDescent="0.45">
      <c r="A286" t="s">
        <v>53</v>
      </c>
      <c r="B286" t="s">
        <v>59</v>
      </c>
      <c r="C286" s="1">
        <v>41078</v>
      </c>
      <c r="D286" s="4">
        <v>0</v>
      </c>
      <c r="E286">
        <v>2.36</v>
      </c>
      <c r="F286">
        <v>46949000</v>
      </c>
    </row>
    <row r="287" spans="1:6" x14ac:dyDescent="0.45">
      <c r="A287" t="s">
        <v>53</v>
      </c>
      <c r="B287" t="s">
        <v>59</v>
      </c>
      <c r="C287" s="1">
        <v>41085</v>
      </c>
      <c r="D287" s="4">
        <v>0</v>
      </c>
      <c r="E287">
        <v>2.35</v>
      </c>
      <c r="F287">
        <v>33332000</v>
      </c>
    </row>
    <row r="288" spans="1:6" x14ac:dyDescent="0.45">
      <c r="A288" t="s">
        <v>53</v>
      </c>
      <c r="B288" t="s">
        <v>59</v>
      </c>
      <c r="C288" s="1">
        <v>41092</v>
      </c>
      <c r="D288" s="4">
        <v>0</v>
      </c>
      <c r="E288">
        <v>2.5</v>
      </c>
      <c r="F288">
        <v>47963000</v>
      </c>
    </row>
    <row r="289" spans="1:6" x14ac:dyDescent="0.45">
      <c r="A289" t="s">
        <v>53</v>
      </c>
      <c r="B289" t="s">
        <v>59</v>
      </c>
      <c r="C289" s="1">
        <v>41099</v>
      </c>
      <c r="D289" s="4">
        <v>0</v>
      </c>
      <c r="E289">
        <v>2.56</v>
      </c>
      <c r="F289">
        <v>25338000</v>
      </c>
    </row>
    <row r="290" spans="1:6" x14ac:dyDescent="0.45">
      <c r="A290" t="s">
        <v>53</v>
      </c>
      <c r="B290" t="s">
        <v>59</v>
      </c>
      <c r="C290" s="1">
        <v>41106</v>
      </c>
      <c r="D290" s="4">
        <v>0</v>
      </c>
      <c r="E290">
        <v>2.4700000000000002</v>
      </c>
      <c r="F290">
        <v>45688000</v>
      </c>
    </row>
    <row r="291" spans="1:6" x14ac:dyDescent="0.45">
      <c r="A291" t="s">
        <v>53</v>
      </c>
      <c r="B291" t="s">
        <v>59</v>
      </c>
      <c r="C291" s="1">
        <v>41113</v>
      </c>
      <c r="D291" s="4">
        <v>0</v>
      </c>
      <c r="E291">
        <v>2.5598999999999998</v>
      </c>
      <c r="F291">
        <v>34944000</v>
      </c>
    </row>
    <row r="292" spans="1:6" x14ac:dyDescent="0.45">
      <c r="A292" t="s">
        <v>53</v>
      </c>
      <c r="B292" t="s">
        <v>59</v>
      </c>
      <c r="C292" s="1">
        <v>41120</v>
      </c>
      <c r="D292" s="4">
        <v>0</v>
      </c>
      <c r="E292">
        <v>2.64</v>
      </c>
      <c r="F292">
        <v>46588000</v>
      </c>
    </row>
    <row r="293" spans="1:6" x14ac:dyDescent="0.45">
      <c r="A293" t="s">
        <v>53</v>
      </c>
      <c r="B293" t="s">
        <v>59</v>
      </c>
      <c r="C293" s="1">
        <v>41127</v>
      </c>
      <c r="D293" s="4">
        <v>0</v>
      </c>
      <c r="E293">
        <v>2.6869999999999998</v>
      </c>
      <c r="F293">
        <v>20006000</v>
      </c>
    </row>
    <row r="294" spans="1:6" x14ac:dyDescent="0.45">
      <c r="A294" t="s">
        <v>53</v>
      </c>
      <c r="B294" t="s">
        <v>59</v>
      </c>
      <c r="C294" s="1">
        <v>41134</v>
      </c>
      <c r="D294" s="4">
        <v>0</v>
      </c>
      <c r="E294">
        <v>2.6147999999999998</v>
      </c>
      <c r="F294">
        <v>31735000</v>
      </c>
    </row>
    <row r="295" spans="1:6" x14ac:dyDescent="0.45">
      <c r="A295" t="s">
        <v>53</v>
      </c>
      <c r="B295" t="s">
        <v>59</v>
      </c>
      <c r="C295" s="1">
        <v>41141</v>
      </c>
      <c r="D295" s="4">
        <v>0</v>
      </c>
      <c r="E295">
        <v>2.738</v>
      </c>
      <c r="F295">
        <v>45129000</v>
      </c>
    </row>
    <row r="296" spans="1:6" x14ac:dyDescent="0.45">
      <c r="A296" t="s">
        <v>53</v>
      </c>
      <c r="B296" t="s">
        <v>59</v>
      </c>
      <c r="C296" s="1">
        <v>41148</v>
      </c>
      <c r="D296" s="4">
        <v>0</v>
      </c>
      <c r="E296">
        <v>2.6065999999999998</v>
      </c>
      <c r="F296">
        <v>38429000</v>
      </c>
    </row>
    <row r="297" spans="1:6" x14ac:dyDescent="0.45">
      <c r="A297" t="s">
        <v>53</v>
      </c>
      <c r="B297" t="s">
        <v>59</v>
      </c>
      <c r="C297" s="1">
        <v>41155</v>
      </c>
      <c r="D297" s="4">
        <v>0</v>
      </c>
      <c r="E297">
        <v>2.67</v>
      </c>
      <c r="F297">
        <v>32444000</v>
      </c>
    </row>
    <row r="298" spans="1:6" x14ac:dyDescent="0.45">
      <c r="A298" t="s">
        <v>53</v>
      </c>
      <c r="B298" t="s">
        <v>59</v>
      </c>
      <c r="C298" s="1">
        <v>41162</v>
      </c>
      <c r="D298" s="4">
        <v>0</v>
      </c>
      <c r="E298">
        <v>2.839</v>
      </c>
      <c r="F298">
        <v>56269000</v>
      </c>
    </row>
    <row r="299" spans="1:6" x14ac:dyDescent="0.45">
      <c r="A299" t="s">
        <v>53</v>
      </c>
      <c r="B299" t="s">
        <v>59</v>
      </c>
      <c r="C299" s="1">
        <v>41169</v>
      </c>
      <c r="D299" s="4">
        <v>0</v>
      </c>
      <c r="E299">
        <v>2.7820999999999998</v>
      </c>
      <c r="F299">
        <v>55404000</v>
      </c>
    </row>
    <row r="300" spans="1:6" x14ac:dyDescent="0.45">
      <c r="A300" t="s">
        <v>53</v>
      </c>
      <c r="B300" t="s">
        <v>59</v>
      </c>
      <c r="C300" s="1">
        <v>41176</v>
      </c>
      <c r="D300" s="4">
        <v>0</v>
      </c>
      <c r="E300">
        <v>2.73</v>
      </c>
      <c r="F300">
        <v>40942000</v>
      </c>
    </row>
    <row r="301" spans="1:6" x14ac:dyDescent="0.45">
      <c r="A301" t="s">
        <v>53</v>
      </c>
      <c r="B301" t="s">
        <v>59</v>
      </c>
      <c r="C301" s="1">
        <v>41183</v>
      </c>
      <c r="D301" s="4">
        <v>0</v>
      </c>
      <c r="E301">
        <v>2.82</v>
      </c>
      <c r="F301">
        <v>38924000</v>
      </c>
    </row>
    <row r="302" spans="1:6" x14ac:dyDescent="0.45">
      <c r="A302" t="s">
        <v>53</v>
      </c>
      <c r="B302" t="s">
        <v>59</v>
      </c>
      <c r="C302" s="1">
        <v>41190</v>
      </c>
      <c r="D302" s="4">
        <v>0</v>
      </c>
      <c r="E302">
        <v>2.7682000000000002</v>
      </c>
      <c r="F302">
        <v>24031000</v>
      </c>
    </row>
    <row r="303" spans="1:6" x14ac:dyDescent="0.45">
      <c r="A303" t="s">
        <v>53</v>
      </c>
      <c r="B303" t="s">
        <v>59</v>
      </c>
      <c r="C303" s="1">
        <v>41197</v>
      </c>
      <c r="D303" s="4">
        <v>0</v>
      </c>
      <c r="E303">
        <v>2.7795999999999998</v>
      </c>
      <c r="F303">
        <v>54372000</v>
      </c>
    </row>
    <row r="304" spans="1:6" x14ac:dyDescent="0.45">
      <c r="A304" t="s">
        <v>53</v>
      </c>
      <c r="B304" t="s">
        <v>59</v>
      </c>
      <c r="C304" s="1">
        <v>41204</v>
      </c>
      <c r="D304" s="4">
        <v>0</v>
      </c>
      <c r="E304">
        <v>2.5105</v>
      </c>
      <c r="F304">
        <v>164924000</v>
      </c>
    </row>
    <row r="305" spans="1:6" x14ac:dyDescent="0.45">
      <c r="A305" t="s">
        <v>53</v>
      </c>
      <c r="B305" t="s">
        <v>59</v>
      </c>
      <c r="C305" s="1">
        <v>41211</v>
      </c>
      <c r="D305" s="4">
        <v>0</v>
      </c>
      <c r="E305">
        <v>2.625</v>
      </c>
      <c r="F305">
        <v>145176000</v>
      </c>
    </row>
    <row r="306" spans="1:6" x14ac:dyDescent="0.45">
      <c r="A306" t="s">
        <v>53</v>
      </c>
      <c r="B306" t="s">
        <v>59</v>
      </c>
      <c r="C306" s="1">
        <v>41218</v>
      </c>
      <c r="D306" s="4">
        <v>0</v>
      </c>
      <c r="E306">
        <v>2.508</v>
      </c>
      <c r="F306">
        <v>38011000</v>
      </c>
    </row>
    <row r="307" spans="1:6" x14ac:dyDescent="0.45">
      <c r="A307" t="s">
        <v>53</v>
      </c>
      <c r="B307" t="s">
        <v>59</v>
      </c>
      <c r="C307" s="1">
        <v>41225</v>
      </c>
      <c r="D307" s="4">
        <v>0</v>
      </c>
      <c r="E307">
        <v>2.4542999999999999</v>
      </c>
      <c r="F307">
        <v>64844000</v>
      </c>
    </row>
    <row r="308" spans="1:6" x14ac:dyDescent="0.45">
      <c r="A308" t="s">
        <v>53</v>
      </c>
      <c r="B308" t="s">
        <v>59</v>
      </c>
      <c r="C308" s="1">
        <v>41232</v>
      </c>
      <c r="D308" s="4">
        <v>0</v>
      </c>
      <c r="E308">
        <v>2.4792000000000001</v>
      </c>
      <c r="F308">
        <v>37577000</v>
      </c>
    </row>
    <row r="309" spans="1:6" x14ac:dyDescent="0.45">
      <c r="A309" t="s">
        <v>53</v>
      </c>
      <c r="B309" t="s">
        <v>59</v>
      </c>
      <c r="C309" s="1">
        <v>41239</v>
      </c>
      <c r="D309" s="4">
        <v>0</v>
      </c>
      <c r="E309">
        <v>2.36</v>
      </c>
      <c r="F309">
        <v>125166000</v>
      </c>
    </row>
    <row r="310" spans="1:6" x14ac:dyDescent="0.45">
      <c r="A310" t="s">
        <v>53</v>
      </c>
      <c r="B310" t="s">
        <v>59</v>
      </c>
      <c r="C310" s="1">
        <v>41246</v>
      </c>
      <c r="D310" s="4">
        <v>0</v>
      </c>
      <c r="E310">
        <v>2.3792</v>
      </c>
      <c r="F310">
        <v>53299000</v>
      </c>
    </row>
    <row r="311" spans="1:6" x14ac:dyDescent="0.45">
      <c r="A311" t="s">
        <v>53</v>
      </c>
      <c r="B311" t="s">
        <v>59</v>
      </c>
      <c r="C311" s="1">
        <v>41253</v>
      </c>
      <c r="D311" s="4">
        <v>0</v>
      </c>
      <c r="E311">
        <v>2.5598999999999998</v>
      </c>
      <c r="F311">
        <v>176800000</v>
      </c>
    </row>
    <row r="312" spans="1:6" x14ac:dyDescent="0.45">
      <c r="A312" t="s">
        <v>53</v>
      </c>
      <c r="B312" t="s">
        <v>59</v>
      </c>
      <c r="C312" s="1">
        <v>41260</v>
      </c>
      <c r="D312" s="4">
        <v>0</v>
      </c>
      <c r="E312">
        <v>2.6669999999999998</v>
      </c>
      <c r="F312">
        <v>83422000</v>
      </c>
    </row>
    <row r="313" spans="1:6" x14ac:dyDescent="0.45">
      <c r="A313" t="s">
        <v>53</v>
      </c>
      <c r="B313" t="s">
        <v>59</v>
      </c>
      <c r="C313" s="1">
        <v>41267</v>
      </c>
      <c r="D313" s="4">
        <v>0</v>
      </c>
      <c r="E313">
        <v>2.6198999999999999</v>
      </c>
      <c r="F313">
        <v>122916000</v>
      </c>
    </row>
    <row r="314" spans="1:6" x14ac:dyDescent="0.45">
      <c r="A314" t="s">
        <v>53</v>
      </c>
      <c r="B314" t="s">
        <v>59</v>
      </c>
      <c r="C314" s="1">
        <v>41281</v>
      </c>
      <c r="D314" s="4">
        <v>0</v>
      </c>
      <c r="E314">
        <v>2.7650999999999999</v>
      </c>
      <c r="F314">
        <v>113793000</v>
      </c>
    </row>
    <row r="315" spans="1:6" x14ac:dyDescent="0.45">
      <c r="A315" t="s">
        <v>53</v>
      </c>
      <c r="B315" t="s">
        <v>59</v>
      </c>
      <c r="C315" s="1">
        <v>41288</v>
      </c>
      <c r="D315" s="4">
        <v>0</v>
      </c>
      <c r="E315">
        <v>2.7949999999999999</v>
      </c>
      <c r="F315">
        <v>110484000</v>
      </c>
    </row>
    <row r="316" spans="1:6" x14ac:dyDescent="0.45">
      <c r="A316" t="s">
        <v>53</v>
      </c>
      <c r="B316" t="s">
        <v>59</v>
      </c>
      <c r="C316" s="1">
        <v>41295</v>
      </c>
      <c r="D316" s="4">
        <v>0</v>
      </c>
      <c r="E316">
        <v>2.7894000000000001</v>
      </c>
      <c r="F316">
        <v>168187000</v>
      </c>
    </row>
    <row r="317" spans="1:6" x14ac:dyDescent="0.45">
      <c r="A317" t="s">
        <v>53</v>
      </c>
      <c r="B317" t="s">
        <v>59</v>
      </c>
      <c r="C317" s="1">
        <v>41302</v>
      </c>
      <c r="D317" s="4">
        <v>0</v>
      </c>
      <c r="E317">
        <v>2.7513999999999998</v>
      </c>
      <c r="F317">
        <v>137070000</v>
      </c>
    </row>
    <row r="318" spans="1:6" x14ac:dyDescent="0.45">
      <c r="A318" t="s">
        <v>53</v>
      </c>
      <c r="B318" t="s">
        <v>59</v>
      </c>
      <c r="C318" s="1">
        <v>41309</v>
      </c>
      <c r="D318" s="4">
        <v>0</v>
      </c>
      <c r="E318">
        <v>2.8650000000000002</v>
      </c>
      <c r="F318">
        <v>165080000</v>
      </c>
    </row>
    <row r="319" spans="1:6" x14ac:dyDescent="0.45">
      <c r="A319" t="s">
        <v>53</v>
      </c>
      <c r="B319" t="s">
        <v>59</v>
      </c>
      <c r="C319" s="1">
        <v>41316</v>
      </c>
      <c r="D319" s="4">
        <v>0</v>
      </c>
      <c r="E319">
        <v>2.9348999999999998</v>
      </c>
      <c r="F319">
        <v>73988000</v>
      </c>
    </row>
    <row r="320" spans="1:6" x14ac:dyDescent="0.45">
      <c r="A320" t="s">
        <v>53</v>
      </c>
      <c r="B320" t="s">
        <v>59</v>
      </c>
      <c r="C320" s="1">
        <v>41323</v>
      </c>
      <c r="D320" s="4">
        <v>0</v>
      </c>
      <c r="E320">
        <v>2.75</v>
      </c>
      <c r="F320">
        <v>83914000</v>
      </c>
    </row>
    <row r="321" spans="1:6" x14ac:dyDescent="0.45">
      <c r="A321" t="s">
        <v>53</v>
      </c>
      <c r="B321" t="s">
        <v>59</v>
      </c>
      <c r="C321" s="1">
        <v>41330</v>
      </c>
      <c r="D321" s="4">
        <v>0</v>
      </c>
      <c r="E321">
        <v>2.74</v>
      </c>
      <c r="F321">
        <v>48465000</v>
      </c>
    </row>
    <row r="322" spans="1:6" x14ac:dyDescent="0.45">
      <c r="A322" t="s">
        <v>53</v>
      </c>
      <c r="B322" t="s">
        <v>59</v>
      </c>
      <c r="C322" s="1">
        <v>41337</v>
      </c>
      <c r="D322" s="4">
        <v>0</v>
      </c>
      <c r="E322">
        <v>2.903</v>
      </c>
      <c r="F322">
        <v>45500000</v>
      </c>
    </row>
    <row r="323" spans="1:6" x14ac:dyDescent="0.45">
      <c r="A323" t="s">
        <v>53</v>
      </c>
      <c r="B323" t="s">
        <v>59</v>
      </c>
      <c r="C323" s="1">
        <v>41344</v>
      </c>
      <c r="D323" s="4">
        <v>0</v>
      </c>
      <c r="E323">
        <v>2.7810000000000001</v>
      </c>
      <c r="F323">
        <v>57883000</v>
      </c>
    </row>
    <row r="324" spans="1:6" x14ac:dyDescent="0.45">
      <c r="A324" t="s">
        <v>53</v>
      </c>
      <c r="B324" t="s">
        <v>59</v>
      </c>
      <c r="C324" s="1">
        <v>41351</v>
      </c>
      <c r="D324" s="4">
        <v>0</v>
      </c>
      <c r="E324">
        <v>2.7199</v>
      </c>
      <c r="F324">
        <v>67874000</v>
      </c>
    </row>
    <row r="325" spans="1:6" x14ac:dyDescent="0.45">
      <c r="A325" t="s">
        <v>53</v>
      </c>
      <c r="B325" t="s">
        <v>59</v>
      </c>
      <c r="C325" s="1">
        <v>41358</v>
      </c>
      <c r="D325" s="4">
        <v>0</v>
      </c>
      <c r="E325">
        <v>2.625</v>
      </c>
      <c r="F325">
        <v>75755000</v>
      </c>
    </row>
    <row r="326" spans="1:6" x14ac:dyDescent="0.45">
      <c r="A326" t="s">
        <v>53</v>
      </c>
      <c r="B326" t="s">
        <v>59</v>
      </c>
      <c r="C326" s="1">
        <v>41365</v>
      </c>
      <c r="D326" s="4">
        <v>0</v>
      </c>
      <c r="E326">
        <v>2.48</v>
      </c>
      <c r="F326">
        <v>81161000</v>
      </c>
    </row>
    <row r="327" spans="1:6" x14ac:dyDescent="0.45">
      <c r="A327" t="s">
        <v>53</v>
      </c>
      <c r="B327" t="s">
        <v>59</v>
      </c>
      <c r="C327" s="1">
        <v>41372</v>
      </c>
      <c r="D327" s="4">
        <v>0</v>
      </c>
      <c r="E327">
        <v>2.4470000000000001</v>
      </c>
      <c r="F327">
        <v>130232000</v>
      </c>
    </row>
    <row r="328" spans="1:6" x14ac:dyDescent="0.45">
      <c r="A328" t="s">
        <v>53</v>
      </c>
      <c r="B328" t="s">
        <v>59</v>
      </c>
      <c r="C328" s="1">
        <v>41379</v>
      </c>
      <c r="D328" s="4">
        <v>0</v>
      </c>
      <c r="E328">
        <v>2.41</v>
      </c>
      <c r="F328">
        <v>76795000</v>
      </c>
    </row>
    <row r="329" spans="1:6" x14ac:dyDescent="0.45">
      <c r="A329" t="s">
        <v>53</v>
      </c>
      <c r="B329" t="s">
        <v>59</v>
      </c>
      <c r="C329" s="1">
        <v>41386</v>
      </c>
      <c r="D329" s="4">
        <v>0</v>
      </c>
      <c r="E329">
        <v>2.4689000000000001</v>
      </c>
      <c r="F329">
        <v>79413000</v>
      </c>
    </row>
    <row r="330" spans="1:6" x14ac:dyDescent="0.45">
      <c r="A330" t="s">
        <v>53</v>
      </c>
      <c r="B330" t="s">
        <v>59</v>
      </c>
      <c r="C330" s="1">
        <v>41393</v>
      </c>
      <c r="D330" s="4">
        <v>0</v>
      </c>
      <c r="E330">
        <v>2.57</v>
      </c>
      <c r="F330">
        <v>33600000</v>
      </c>
    </row>
    <row r="331" spans="1:6" x14ac:dyDescent="0.45">
      <c r="A331" t="s">
        <v>53</v>
      </c>
      <c r="B331" t="s">
        <v>59</v>
      </c>
      <c r="C331" s="1">
        <v>41400</v>
      </c>
      <c r="D331" s="4">
        <v>0</v>
      </c>
      <c r="E331">
        <v>2.63</v>
      </c>
      <c r="F331">
        <v>34462000</v>
      </c>
    </row>
    <row r="332" spans="1:6" x14ac:dyDescent="0.45">
      <c r="A332" t="s">
        <v>53</v>
      </c>
      <c r="B332" t="s">
        <v>59</v>
      </c>
      <c r="C332" s="1">
        <v>41407</v>
      </c>
      <c r="D332" s="4">
        <v>0</v>
      </c>
      <c r="E332">
        <v>2.7639</v>
      </c>
      <c r="F332">
        <v>99617000</v>
      </c>
    </row>
    <row r="333" spans="1:6" x14ac:dyDescent="0.45">
      <c r="A333" t="s">
        <v>53</v>
      </c>
      <c r="B333" t="s">
        <v>59</v>
      </c>
      <c r="C333" s="1">
        <v>41414</v>
      </c>
      <c r="D333" s="4">
        <v>0</v>
      </c>
      <c r="E333">
        <v>2.5449999999999999</v>
      </c>
      <c r="F333">
        <v>107784000</v>
      </c>
    </row>
    <row r="334" spans="1:6" x14ac:dyDescent="0.45">
      <c r="A334" t="s">
        <v>53</v>
      </c>
      <c r="B334" t="s">
        <v>59</v>
      </c>
      <c r="C334" s="1">
        <v>41421</v>
      </c>
      <c r="D334" s="4">
        <v>0</v>
      </c>
      <c r="E334">
        <v>2.5251000000000001</v>
      </c>
      <c r="F334">
        <v>34512000</v>
      </c>
    </row>
    <row r="335" spans="1:6" x14ac:dyDescent="0.45">
      <c r="A335" t="s">
        <v>53</v>
      </c>
      <c r="B335" t="s">
        <v>59</v>
      </c>
      <c r="C335" s="1">
        <v>41428</v>
      </c>
      <c r="D335" s="4">
        <v>0</v>
      </c>
      <c r="E335">
        <v>2.5499999999999998</v>
      </c>
      <c r="F335">
        <v>77924000</v>
      </c>
    </row>
    <row r="336" spans="1:6" x14ac:dyDescent="0.45">
      <c r="A336" t="s">
        <v>53</v>
      </c>
      <c r="B336" t="s">
        <v>59</v>
      </c>
      <c r="C336" s="1">
        <v>41435</v>
      </c>
      <c r="D336" s="4">
        <v>0</v>
      </c>
      <c r="E336">
        <v>2.4157000000000002</v>
      </c>
      <c r="F336">
        <v>63026000</v>
      </c>
    </row>
    <row r="337" spans="1:6" x14ac:dyDescent="0.45">
      <c r="A337" t="s">
        <v>53</v>
      </c>
      <c r="B337" t="s">
        <v>59</v>
      </c>
      <c r="C337" s="1">
        <v>41442</v>
      </c>
      <c r="D337" s="4">
        <v>0</v>
      </c>
      <c r="E337">
        <v>2.2938999999999998</v>
      </c>
      <c r="F337">
        <v>93511000</v>
      </c>
    </row>
    <row r="338" spans="1:6" x14ac:dyDescent="0.45">
      <c r="A338" t="s">
        <v>53</v>
      </c>
      <c r="B338" t="s">
        <v>59</v>
      </c>
      <c r="C338" s="1">
        <v>41449</v>
      </c>
      <c r="D338" s="4">
        <v>0</v>
      </c>
      <c r="E338">
        <v>2.3736999999999999</v>
      </c>
      <c r="F338">
        <v>86478000</v>
      </c>
    </row>
    <row r="339" spans="1:6" x14ac:dyDescent="0.45">
      <c r="A339" t="s">
        <v>53</v>
      </c>
      <c r="B339" t="s">
        <v>59</v>
      </c>
      <c r="C339" s="1">
        <v>41456</v>
      </c>
      <c r="D339" s="4">
        <v>0</v>
      </c>
      <c r="E339">
        <v>2.4407999999999999</v>
      </c>
      <c r="F339">
        <v>60310000</v>
      </c>
    </row>
    <row r="340" spans="1:6" x14ac:dyDescent="0.45">
      <c r="A340" t="s">
        <v>53</v>
      </c>
      <c r="B340" t="s">
        <v>59</v>
      </c>
      <c r="C340" s="1">
        <v>41463</v>
      </c>
      <c r="D340" s="4">
        <v>0</v>
      </c>
      <c r="E340">
        <v>2.57</v>
      </c>
      <c r="F340">
        <v>57619000</v>
      </c>
    </row>
    <row r="341" spans="1:6" x14ac:dyDescent="0.45">
      <c r="A341" t="s">
        <v>53</v>
      </c>
      <c r="B341" t="s">
        <v>59</v>
      </c>
      <c r="C341" s="1">
        <v>41470</v>
      </c>
      <c r="D341" s="4">
        <v>0</v>
      </c>
      <c r="E341">
        <v>2.5405000000000002</v>
      </c>
      <c r="F341">
        <v>74017000</v>
      </c>
    </row>
    <row r="342" spans="1:6" x14ac:dyDescent="0.45">
      <c r="A342" t="s">
        <v>53</v>
      </c>
      <c r="B342" t="s">
        <v>59</v>
      </c>
      <c r="C342" s="1">
        <v>41477</v>
      </c>
      <c r="D342" s="4">
        <v>0</v>
      </c>
      <c r="E342">
        <v>2.5489999999999999</v>
      </c>
      <c r="F342">
        <v>36586000</v>
      </c>
    </row>
    <row r="343" spans="1:6" x14ac:dyDescent="0.45">
      <c r="A343" t="s">
        <v>53</v>
      </c>
      <c r="B343" t="s">
        <v>59</v>
      </c>
      <c r="C343" s="1">
        <v>41484</v>
      </c>
      <c r="D343" s="4">
        <v>0</v>
      </c>
      <c r="E343">
        <v>2.7006999999999999</v>
      </c>
      <c r="F343">
        <v>74975000</v>
      </c>
    </row>
    <row r="344" spans="1:6" x14ac:dyDescent="0.45">
      <c r="A344" t="s">
        <v>53</v>
      </c>
      <c r="B344" t="s">
        <v>59</v>
      </c>
      <c r="C344" s="1">
        <v>41491</v>
      </c>
      <c r="D344" s="4">
        <v>0</v>
      </c>
      <c r="E344">
        <v>2.6145999999999998</v>
      </c>
      <c r="F344">
        <v>28252000</v>
      </c>
    </row>
    <row r="345" spans="1:6" x14ac:dyDescent="0.45">
      <c r="A345" t="s">
        <v>53</v>
      </c>
      <c r="B345" t="s">
        <v>59</v>
      </c>
      <c r="C345" s="1">
        <v>41498</v>
      </c>
      <c r="D345" s="4">
        <v>0</v>
      </c>
      <c r="E345">
        <v>2.6217000000000001</v>
      </c>
      <c r="F345">
        <v>26402000</v>
      </c>
    </row>
    <row r="346" spans="1:6" x14ac:dyDescent="0.45">
      <c r="A346" t="s">
        <v>53</v>
      </c>
      <c r="B346" t="s">
        <v>59</v>
      </c>
      <c r="C346" s="1">
        <v>41505</v>
      </c>
      <c r="D346" s="4">
        <v>0</v>
      </c>
      <c r="E346">
        <v>2.6</v>
      </c>
      <c r="F346">
        <v>27549000</v>
      </c>
    </row>
    <row r="347" spans="1:6" x14ac:dyDescent="0.45">
      <c r="A347" t="s">
        <v>53</v>
      </c>
      <c r="B347" t="s">
        <v>59</v>
      </c>
      <c r="C347" s="1">
        <v>41512</v>
      </c>
      <c r="D347" s="4">
        <v>0</v>
      </c>
      <c r="E347">
        <v>2.4824000000000002</v>
      </c>
      <c r="F347">
        <v>35245000</v>
      </c>
    </row>
    <row r="348" spans="1:6" x14ac:dyDescent="0.45">
      <c r="A348" t="s">
        <v>53</v>
      </c>
      <c r="B348" t="s">
        <v>59</v>
      </c>
      <c r="C348" s="1">
        <v>41519</v>
      </c>
      <c r="D348" s="4">
        <v>0</v>
      </c>
      <c r="E348">
        <v>2.5306000000000002</v>
      </c>
      <c r="F348">
        <v>92591000</v>
      </c>
    </row>
    <row r="349" spans="1:6" x14ac:dyDescent="0.45">
      <c r="A349" t="s">
        <v>53</v>
      </c>
      <c r="B349" t="s">
        <v>59</v>
      </c>
      <c r="C349" s="1">
        <v>41526</v>
      </c>
      <c r="D349" s="4">
        <v>0</v>
      </c>
      <c r="E349">
        <v>2.5649999999999999</v>
      </c>
      <c r="F349">
        <v>118165000</v>
      </c>
    </row>
    <row r="350" spans="1:6" x14ac:dyDescent="0.45">
      <c r="A350" t="s">
        <v>53</v>
      </c>
      <c r="B350" t="s">
        <v>59</v>
      </c>
      <c r="C350" s="1">
        <v>41533</v>
      </c>
      <c r="D350" s="4">
        <v>0</v>
      </c>
      <c r="E350">
        <v>2.58</v>
      </c>
      <c r="F350">
        <v>101968000</v>
      </c>
    </row>
    <row r="351" spans="1:6" x14ac:dyDescent="0.45">
      <c r="A351" t="s">
        <v>53</v>
      </c>
      <c r="B351" t="s">
        <v>59</v>
      </c>
      <c r="C351" s="1">
        <v>41540</v>
      </c>
      <c r="D351" s="4">
        <v>0</v>
      </c>
      <c r="E351">
        <v>2.5150000000000001</v>
      </c>
      <c r="F351">
        <v>53135000</v>
      </c>
    </row>
    <row r="352" spans="1:6" x14ac:dyDescent="0.45">
      <c r="A352" t="s">
        <v>53</v>
      </c>
      <c r="B352" t="s">
        <v>59</v>
      </c>
      <c r="C352" s="1">
        <v>41547</v>
      </c>
      <c r="D352" s="4">
        <v>0</v>
      </c>
      <c r="E352">
        <v>2.4298999999999999</v>
      </c>
      <c r="F352">
        <v>96043000</v>
      </c>
    </row>
    <row r="353" spans="1:6" x14ac:dyDescent="0.45">
      <c r="A353" t="s">
        <v>53</v>
      </c>
      <c r="B353" t="s">
        <v>59</v>
      </c>
      <c r="C353" s="1">
        <v>41554</v>
      </c>
      <c r="D353" s="4">
        <v>0</v>
      </c>
      <c r="E353">
        <v>2.5596000000000001</v>
      </c>
      <c r="F353">
        <v>209945000</v>
      </c>
    </row>
    <row r="354" spans="1:6" x14ac:dyDescent="0.45">
      <c r="A354" t="s">
        <v>53</v>
      </c>
      <c r="B354" t="s">
        <v>59</v>
      </c>
      <c r="C354" s="1">
        <v>41561</v>
      </c>
      <c r="D354" s="4">
        <v>0</v>
      </c>
      <c r="E354">
        <v>2.6002999999999998</v>
      </c>
      <c r="F354">
        <v>77407000</v>
      </c>
    </row>
    <row r="355" spans="1:6" x14ac:dyDescent="0.45">
      <c r="A355" t="s">
        <v>53</v>
      </c>
      <c r="B355" t="s">
        <v>59</v>
      </c>
      <c r="C355" s="1">
        <v>41568</v>
      </c>
      <c r="D355" s="4">
        <v>0</v>
      </c>
      <c r="E355">
        <v>2.4921000000000002</v>
      </c>
      <c r="F355">
        <v>75141000</v>
      </c>
    </row>
    <row r="356" spans="1:6" x14ac:dyDescent="0.45">
      <c r="A356" t="s">
        <v>53</v>
      </c>
      <c r="B356" t="s">
        <v>59</v>
      </c>
      <c r="C356" s="1">
        <v>41575</v>
      </c>
      <c r="D356" s="4">
        <v>0</v>
      </c>
      <c r="E356">
        <v>2.4700000000000002</v>
      </c>
      <c r="F356">
        <v>69753000</v>
      </c>
    </row>
    <row r="357" spans="1:6" x14ac:dyDescent="0.45">
      <c r="A357" t="s">
        <v>53</v>
      </c>
      <c r="B357" t="s">
        <v>59</v>
      </c>
      <c r="C357" s="1">
        <v>41582</v>
      </c>
      <c r="D357" s="4">
        <v>0</v>
      </c>
      <c r="E357">
        <v>2.4300999999999999</v>
      </c>
      <c r="F357">
        <v>53981000</v>
      </c>
    </row>
    <row r="358" spans="1:6" x14ac:dyDescent="0.45">
      <c r="A358" t="s">
        <v>53</v>
      </c>
      <c r="B358" t="s">
        <v>59</v>
      </c>
      <c r="C358" s="1">
        <v>41589</v>
      </c>
      <c r="D358" s="4">
        <v>0</v>
      </c>
      <c r="E358">
        <v>2.407</v>
      </c>
      <c r="F358">
        <v>95253000</v>
      </c>
    </row>
    <row r="359" spans="1:6" x14ac:dyDescent="0.45">
      <c r="A359" t="s">
        <v>53</v>
      </c>
      <c r="B359" t="s">
        <v>59</v>
      </c>
      <c r="C359" s="1">
        <v>41596</v>
      </c>
      <c r="D359" s="4">
        <v>0</v>
      </c>
      <c r="E359">
        <v>2.4089999999999998</v>
      </c>
      <c r="F359">
        <v>99889000</v>
      </c>
    </row>
    <row r="360" spans="1:6" x14ac:dyDescent="0.45">
      <c r="A360" t="s">
        <v>53</v>
      </c>
      <c r="B360" t="s">
        <v>59</v>
      </c>
      <c r="C360" s="1">
        <v>41603</v>
      </c>
      <c r="D360" s="4">
        <v>0</v>
      </c>
      <c r="E360">
        <v>2.3650000000000002</v>
      </c>
      <c r="F360">
        <v>61090000</v>
      </c>
    </row>
    <row r="361" spans="1:6" x14ac:dyDescent="0.45">
      <c r="A361" t="s">
        <v>53</v>
      </c>
      <c r="B361" t="s">
        <v>59</v>
      </c>
      <c r="C361" s="1">
        <v>41610</v>
      </c>
      <c r="D361" s="4">
        <v>0</v>
      </c>
      <c r="E361">
        <v>2.4304000000000001</v>
      </c>
      <c r="F361">
        <v>136684000</v>
      </c>
    </row>
    <row r="362" spans="1:6" x14ac:dyDescent="0.45">
      <c r="A362" t="s">
        <v>53</v>
      </c>
      <c r="B362" t="s">
        <v>59</v>
      </c>
      <c r="C362" s="1">
        <v>41617</v>
      </c>
      <c r="D362" s="4">
        <v>0</v>
      </c>
      <c r="E362">
        <v>2.3683000000000001</v>
      </c>
      <c r="F362">
        <v>87165000</v>
      </c>
    </row>
    <row r="363" spans="1:6" x14ac:dyDescent="0.45">
      <c r="A363" t="s">
        <v>53</v>
      </c>
      <c r="B363" t="s">
        <v>59</v>
      </c>
      <c r="C363" s="1">
        <v>41624</v>
      </c>
      <c r="D363" s="4">
        <v>0</v>
      </c>
      <c r="E363">
        <v>2.34</v>
      </c>
      <c r="F363">
        <v>130291000</v>
      </c>
    </row>
    <row r="364" spans="1:6" x14ac:dyDescent="0.45">
      <c r="A364" t="s">
        <v>53</v>
      </c>
      <c r="B364" t="s">
        <v>59</v>
      </c>
      <c r="C364" s="1">
        <v>41631</v>
      </c>
      <c r="D364" s="4">
        <v>0</v>
      </c>
      <c r="E364">
        <v>2.3332999999999999</v>
      </c>
      <c r="F364">
        <v>62435000</v>
      </c>
    </row>
    <row r="365" spans="1:6" x14ac:dyDescent="0.45">
      <c r="A365" t="s">
        <v>53</v>
      </c>
      <c r="B365" t="s">
        <v>59</v>
      </c>
      <c r="C365" s="1">
        <v>41638</v>
      </c>
      <c r="D365" s="4">
        <v>0</v>
      </c>
      <c r="E365">
        <v>2.3473999999999999</v>
      </c>
      <c r="F365">
        <v>9500000</v>
      </c>
    </row>
    <row r="366" spans="1:6" x14ac:dyDescent="0.45">
      <c r="A366" t="s">
        <v>53</v>
      </c>
      <c r="B366" t="s">
        <v>59</v>
      </c>
      <c r="C366" s="1">
        <v>41645</v>
      </c>
      <c r="D366" s="4">
        <v>0</v>
      </c>
      <c r="E366">
        <v>2.4369999999999998</v>
      </c>
      <c r="F366">
        <v>85393000</v>
      </c>
    </row>
    <row r="367" spans="1:6" x14ac:dyDescent="0.45">
      <c r="A367" t="s">
        <v>53</v>
      </c>
      <c r="B367" t="s">
        <v>59</v>
      </c>
      <c r="C367" s="1">
        <v>41652</v>
      </c>
      <c r="D367" s="4">
        <v>0</v>
      </c>
      <c r="E367">
        <v>2.4796999999999998</v>
      </c>
      <c r="F367">
        <v>105046000</v>
      </c>
    </row>
    <row r="368" spans="1:6" x14ac:dyDescent="0.45">
      <c r="A368" t="s">
        <v>53</v>
      </c>
      <c r="B368" t="s">
        <v>59</v>
      </c>
      <c r="C368" s="1">
        <v>41659</v>
      </c>
      <c r="D368" s="4">
        <v>0</v>
      </c>
      <c r="E368">
        <v>2.4300000000000002</v>
      </c>
      <c r="F368">
        <v>99883000</v>
      </c>
    </row>
    <row r="369" spans="1:6" x14ac:dyDescent="0.45">
      <c r="A369" t="s">
        <v>53</v>
      </c>
      <c r="B369" t="s">
        <v>59</v>
      </c>
      <c r="C369" s="1">
        <v>41666</v>
      </c>
      <c r="D369" s="4">
        <v>0</v>
      </c>
      <c r="E369">
        <v>2.3105000000000002</v>
      </c>
      <c r="F369">
        <v>136500000</v>
      </c>
    </row>
    <row r="370" spans="1:6" x14ac:dyDescent="0.45">
      <c r="A370" t="s">
        <v>53</v>
      </c>
      <c r="B370" t="s">
        <v>59</v>
      </c>
      <c r="C370" s="1">
        <v>41673</v>
      </c>
      <c r="D370" s="4">
        <v>0</v>
      </c>
      <c r="E370">
        <v>2.3130999999999999</v>
      </c>
      <c r="F370">
        <v>159582000</v>
      </c>
    </row>
    <row r="371" spans="1:6" x14ac:dyDescent="0.45">
      <c r="A371" t="s">
        <v>53</v>
      </c>
      <c r="B371" t="s">
        <v>59</v>
      </c>
      <c r="C371" s="1">
        <v>41680</v>
      </c>
      <c r="D371" s="4">
        <v>0</v>
      </c>
      <c r="E371">
        <v>2.2635999999999998</v>
      </c>
      <c r="F371">
        <v>97615000</v>
      </c>
    </row>
    <row r="372" spans="1:6" x14ac:dyDescent="0.45">
      <c r="A372" t="s">
        <v>53</v>
      </c>
      <c r="B372" t="s">
        <v>59</v>
      </c>
      <c r="C372" s="1">
        <v>41687</v>
      </c>
      <c r="D372" s="4">
        <v>0</v>
      </c>
      <c r="E372">
        <v>2.2002000000000002</v>
      </c>
      <c r="F372">
        <v>99838000</v>
      </c>
    </row>
    <row r="373" spans="1:6" x14ac:dyDescent="0.45">
      <c r="A373" t="s">
        <v>53</v>
      </c>
      <c r="B373" t="s">
        <v>59</v>
      </c>
      <c r="C373" s="1">
        <v>41694</v>
      </c>
      <c r="D373" s="4">
        <v>0</v>
      </c>
      <c r="E373">
        <v>2.3065000000000002</v>
      </c>
      <c r="F373">
        <v>124454000</v>
      </c>
    </row>
    <row r="374" spans="1:6" x14ac:dyDescent="0.45">
      <c r="A374" t="s">
        <v>53</v>
      </c>
      <c r="B374" t="s">
        <v>59</v>
      </c>
      <c r="C374" s="1">
        <v>41701</v>
      </c>
      <c r="D374" s="4">
        <v>0</v>
      </c>
      <c r="E374">
        <v>2.0148999999999999</v>
      </c>
      <c r="F374">
        <v>386224000</v>
      </c>
    </row>
    <row r="375" spans="1:6" x14ac:dyDescent="0.45">
      <c r="A375" t="s">
        <v>53</v>
      </c>
      <c r="B375" t="s">
        <v>59</v>
      </c>
      <c r="C375" s="1">
        <v>41708</v>
      </c>
      <c r="D375" s="4">
        <v>0</v>
      </c>
      <c r="E375">
        <v>1.9769000000000001</v>
      </c>
      <c r="F375">
        <v>330379000</v>
      </c>
    </row>
    <row r="376" spans="1:6" x14ac:dyDescent="0.45">
      <c r="A376" t="s">
        <v>53</v>
      </c>
      <c r="B376" t="s">
        <v>59</v>
      </c>
      <c r="C376" s="1">
        <v>41715</v>
      </c>
      <c r="D376" s="4">
        <v>0</v>
      </c>
      <c r="E376">
        <v>2.1019999999999999</v>
      </c>
      <c r="F376">
        <v>297302000</v>
      </c>
    </row>
    <row r="377" spans="1:6" x14ac:dyDescent="0.45">
      <c r="A377" t="s">
        <v>53</v>
      </c>
      <c r="B377" t="s">
        <v>59</v>
      </c>
      <c r="C377" s="1">
        <v>41722</v>
      </c>
      <c r="D377" s="4">
        <v>0</v>
      </c>
      <c r="E377">
        <v>2.3803000000000001</v>
      </c>
      <c r="F377">
        <v>570433000</v>
      </c>
    </row>
    <row r="378" spans="1:6" x14ac:dyDescent="0.45">
      <c r="A378" t="s">
        <v>53</v>
      </c>
      <c r="B378" t="s">
        <v>59</v>
      </c>
      <c r="C378" s="1">
        <v>41729</v>
      </c>
      <c r="D378" s="4">
        <v>0</v>
      </c>
      <c r="E378">
        <v>2.4750000000000001</v>
      </c>
      <c r="F378">
        <v>178088000</v>
      </c>
    </row>
    <row r="379" spans="1:6" x14ac:dyDescent="0.45">
      <c r="A379" t="s">
        <v>53</v>
      </c>
      <c r="B379" t="s">
        <v>59</v>
      </c>
      <c r="C379" s="1">
        <v>41736</v>
      </c>
      <c r="D379" s="4">
        <v>0</v>
      </c>
      <c r="E379">
        <v>2.5750000000000002</v>
      </c>
      <c r="F379">
        <v>202854000</v>
      </c>
    </row>
    <row r="380" spans="1:6" x14ac:dyDescent="0.45">
      <c r="A380" t="s">
        <v>53</v>
      </c>
      <c r="B380" t="s">
        <v>59</v>
      </c>
      <c r="C380" s="1">
        <v>41743</v>
      </c>
      <c r="D380" s="4">
        <v>0</v>
      </c>
      <c r="E380">
        <v>2.5116000000000001</v>
      </c>
      <c r="F380">
        <v>128903000</v>
      </c>
    </row>
    <row r="381" spans="1:6" x14ac:dyDescent="0.45">
      <c r="A381" t="s">
        <v>53</v>
      </c>
      <c r="B381" t="s">
        <v>59</v>
      </c>
      <c r="C381" s="1">
        <v>41750</v>
      </c>
      <c r="D381" s="4">
        <v>0</v>
      </c>
      <c r="E381">
        <v>2.42</v>
      </c>
      <c r="F381">
        <v>124783000</v>
      </c>
    </row>
    <row r="382" spans="1:6" x14ac:dyDescent="0.45">
      <c r="A382" t="s">
        <v>53</v>
      </c>
      <c r="B382" t="s">
        <v>59</v>
      </c>
      <c r="C382" s="1">
        <v>41757</v>
      </c>
      <c r="D382" s="4">
        <v>0</v>
      </c>
      <c r="E382">
        <v>2.4998999999999998</v>
      </c>
      <c r="F382">
        <v>118888000</v>
      </c>
    </row>
    <row r="383" spans="1:6" x14ac:dyDescent="0.45">
      <c r="A383" t="s">
        <v>53</v>
      </c>
      <c r="B383" t="s">
        <v>59</v>
      </c>
      <c r="C383" s="1">
        <v>41764</v>
      </c>
      <c r="D383" s="4">
        <v>0</v>
      </c>
      <c r="E383">
        <v>2.5478999999999998</v>
      </c>
      <c r="F383">
        <v>80300000</v>
      </c>
    </row>
    <row r="384" spans="1:6" x14ac:dyDescent="0.45">
      <c r="A384" t="s">
        <v>53</v>
      </c>
      <c r="B384" t="s">
        <v>59</v>
      </c>
      <c r="C384" s="1">
        <v>41771</v>
      </c>
      <c r="D384" s="4">
        <v>0</v>
      </c>
      <c r="E384">
        <v>2.5649999999999999</v>
      </c>
      <c r="F384">
        <v>121417000</v>
      </c>
    </row>
    <row r="385" spans="1:6" x14ac:dyDescent="0.45">
      <c r="A385" t="s">
        <v>53</v>
      </c>
      <c r="B385" t="s">
        <v>59</v>
      </c>
      <c r="C385" s="1">
        <v>41778</v>
      </c>
      <c r="D385" s="4">
        <v>0</v>
      </c>
      <c r="E385">
        <v>2.7208000000000001</v>
      </c>
      <c r="F385">
        <v>122399000</v>
      </c>
    </row>
    <row r="386" spans="1:6" x14ac:dyDescent="0.45">
      <c r="A386" t="s">
        <v>53</v>
      </c>
      <c r="B386" t="s">
        <v>59</v>
      </c>
      <c r="C386" s="1">
        <v>41785</v>
      </c>
      <c r="D386" s="4">
        <v>0</v>
      </c>
      <c r="E386">
        <v>2.7570000000000001</v>
      </c>
      <c r="F386">
        <v>93312000</v>
      </c>
    </row>
    <row r="387" spans="1:6" x14ac:dyDescent="0.45">
      <c r="A387" t="s">
        <v>53</v>
      </c>
      <c r="B387" t="s">
        <v>59</v>
      </c>
      <c r="C387" s="1">
        <v>41792</v>
      </c>
      <c r="D387" s="4">
        <v>0</v>
      </c>
      <c r="E387">
        <v>2.8999000000000001</v>
      </c>
      <c r="F387">
        <v>142428000</v>
      </c>
    </row>
    <row r="388" spans="1:6" x14ac:dyDescent="0.45">
      <c r="A388" t="s">
        <v>53</v>
      </c>
      <c r="B388" t="s">
        <v>59</v>
      </c>
      <c r="C388" s="1">
        <v>41799</v>
      </c>
      <c r="D388" s="4">
        <v>0</v>
      </c>
      <c r="E388">
        <v>2.98</v>
      </c>
      <c r="F388">
        <v>79328000</v>
      </c>
    </row>
    <row r="389" spans="1:6" x14ac:dyDescent="0.45">
      <c r="A389" t="s">
        <v>53</v>
      </c>
      <c r="B389" t="s">
        <v>59</v>
      </c>
      <c r="C389" s="1">
        <v>41806</v>
      </c>
      <c r="D389" s="4">
        <v>0</v>
      </c>
      <c r="E389">
        <v>2.9186999999999999</v>
      </c>
      <c r="F389">
        <v>180832000</v>
      </c>
    </row>
    <row r="390" spans="1:6" x14ac:dyDescent="0.45">
      <c r="A390" t="s">
        <v>53</v>
      </c>
      <c r="B390" t="s">
        <v>59</v>
      </c>
      <c r="C390" s="1">
        <v>41813</v>
      </c>
      <c r="D390" s="4">
        <v>0</v>
      </c>
      <c r="E390">
        <v>2.8498999999999999</v>
      </c>
      <c r="F390">
        <v>117350000</v>
      </c>
    </row>
    <row r="391" spans="1:6" x14ac:dyDescent="0.45">
      <c r="A391" t="s">
        <v>53</v>
      </c>
      <c r="B391" t="s">
        <v>59</v>
      </c>
      <c r="C391" s="1">
        <v>41820</v>
      </c>
      <c r="D391" s="4">
        <v>0</v>
      </c>
      <c r="E391">
        <v>2.5788000000000002</v>
      </c>
      <c r="F391">
        <v>447872000</v>
      </c>
    </row>
    <row r="392" spans="1:6" x14ac:dyDescent="0.45">
      <c r="A392" t="s">
        <v>53</v>
      </c>
      <c r="B392" t="s">
        <v>59</v>
      </c>
      <c r="C392" s="1">
        <v>41827</v>
      </c>
      <c r="D392" s="4">
        <v>0</v>
      </c>
      <c r="E392">
        <v>2.5190000000000001</v>
      </c>
      <c r="F392">
        <v>116628000</v>
      </c>
    </row>
    <row r="393" spans="1:6" x14ac:dyDescent="0.45">
      <c r="A393" t="s">
        <v>53</v>
      </c>
      <c r="B393" t="s">
        <v>59</v>
      </c>
      <c r="C393" s="1">
        <v>41834</v>
      </c>
      <c r="D393" s="4">
        <v>0</v>
      </c>
      <c r="E393">
        <v>2.54</v>
      </c>
      <c r="F393">
        <v>93633000</v>
      </c>
    </row>
    <row r="394" spans="1:6" x14ac:dyDescent="0.45">
      <c r="A394" t="s">
        <v>53</v>
      </c>
      <c r="B394" t="s">
        <v>59</v>
      </c>
      <c r="C394" s="1">
        <v>41841</v>
      </c>
      <c r="D394" s="4">
        <v>0</v>
      </c>
      <c r="E394">
        <v>2.355</v>
      </c>
      <c r="F394">
        <v>103022000</v>
      </c>
    </row>
    <row r="395" spans="1:6" x14ac:dyDescent="0.45">
      <c r="A395" t="s">
        <v>53</v>
      </c>
      <c r="B395" t="s">
        <v>59</v>
      </c>
      <c r="C395" s="1">
        <v>41848</v>
      </c>
      <c r="D395" s="4">
        <v>0</v>
      </c>
      <c r="E395">
        <v>2.4237000000000002</v>
      </c>
      <c r="F395">
        <v>115701000</v>
      </c>
    </row>
    <row r="396" spans="1:6" x14ac:dyDescent="0.45">
      <c r="A396" t="s">
        <v>53</v>
      </c>
      <c r="B396" t="s">
        <v>59</v>
      </c>
      <c r="C396" s="1">
        <v>41855</v>
      </c>
      <c r="D396" s="4">
        <v>0</v>
      </c>
      <c r="E396">
        <v>2.3889999999999998</v>
      </c>
      <c r="F396">
        <v>118670000</v>
      </c>
    </row>
    <row r="397" spans="1:6" x14ac:dyDescent="0.45">
      <c r="A397" t="s">
        <v>53</v>
      </c>
      <c r="B397" t="s">
        <v>59</v>
      </c>
      <c r="C397" s="1">
        <v>41862</v>
      </c>
      <c r="D397" s="4">
        <v>0</v>
      </c>
      <c r="E397">
        <v>2.5626000000000002</v>
      </c>
      <c r="F397">
        <v>77152000</v>
      </c>
    </row>
    <row r="398" spans="1:6" x14ac:dyDescent="0.45">
      <c r="A398" t="s">
        <v>53</v>
      </c>
      <c r="B398" t="s">
        <v>59</v>
      </c>
      <c r="C398" s="1">
        <v>41869</v>
      </c>
      <c r="D398" s="4">
        <v>0</v>
      </c>
      <c r="E398">
        <v>2.4681000000000002</v>
      </c>
      <c r="F398">
        <v>51743000</v>
      </c>
    </row>
    <row r="399" spans="1:6" x14ac:dyDescent="0.45">
      <c r="A399" t="s">
        <v>53</v>
      </c>
      <c r="B399" t="s">
        <v>59</v>
      </c>
      <c r="C399" s="1">
        <v>41876</v>
      </c>
      <c r="D399" s="4">
        <v>0</v>
      </c>
      <c r="E399">
        <v>2.4540999999999999</v>
      </c>
      <c r="F399">
        <v>50128000</v>
      </c>
    </row>
    <row r="400" spans="1:6" x14ac:dyDescent="0.45">
      <c r="A400" t="s">
        <v>53</v>
      </c>
      <c r="B400" t="s">
        <v>59</v>
      </c>
      <c r="C400" s="1">
        <v>41883</v>
      </c>
      <c r="D400" s="4">
        <v>0</v>
      </c>
      <c r="E400">
        <v>2.5312999999999999</v>
      </c>
      <c r="F400">
        <v>181217000</v>
      </c>
    </row>
    <row r="401" spans="1:6" x14ac:dyDescent="0.45">
      <c r="A401" t="s">
        <v>53</v>
      </c>
      <c r="B401" t="s">
        <v>59</v>
      </c>
      <c r="C401" s="1">
        <v>41890</v>
      </c>
      <c r="D401" s="4">
        <v>0</v>
      </c>
      <c r="E401">
        <v>2.6</v>
      </c>
      <c r="F401">
        <v>111586000</v>
      </c>
    </row>
    <row r="402" spans="1:6" x14ac:dyDescent="0.45">
      <c r="A402" t="s">
        <v>53</v>
      </c>
      <c r="B402" t="s">
        <v>59</v>
      </c>
      <c r="C402" s="1">
        <v>41897</v>
      </c>
      <c r="D402" s="4">
        <v>0</v>
      </c>
      <c r="E402">
        <v>2.6177000000000001</v>
      </c>
      <c r="F402">
        <v>140925000</v>
      </c>
    </row>
    <row r="403" spans="1:6" x14ac:dyDescent="0.45">
      <c r="A403" t="s">
        <v>53</v>
      </c>
      <c r="B403" t="s">
        <v>59</v>
      </c>
      <c r="C403" s="1">
        <v>41904</v>
      </c>
      <c r="D403" s="4">
        <v>0</v>
      </c>
      <c r="E403">
        <v>2.5179999999999998</v>
      </c>
      <c r="F403">
        <v>81735000</v>
      </c>
    </row>
    <row r="404" spans="1:6" x14ac:dyDescent="0.45">
      <c r="A404" t="s">
        <v>53</v>
      </c>
      <c r="B404" t="s">
        <v>59</v>
      </c>
      <c r="C404" s="1">
        <v>41911</v>
      </c>
      <c r="D404" s="4">
        <v>0</v>
      </c>
      <c r="E404">
        <v>2.4990000000000001</v>
      </c>
      <c r="F404">
        <v>76751000</v>
      </c>
    </row>
    <row r="405" spans="1:6" x14ac:dyDescent="0.45">
      <c r="A405" t="s">
        <v>53</v>
      </c>
      <c r="B405" t="s">
        <v>59</v>
      </c>
      <c r="C405" s="1">
        <v>41918</v>
      </c>
      <c r="D405" s="4">
        <v>0</v>
      </c>
      <c r="E405">
        <v>2.383</v>
      </c>
      <c r="F405">
        <v>99248000</v>
      </c>
    </row>
    <row r="406" spans="1:6" x14ac:dyDescent="0.45">
      <c r="A406" t="s">
        <v>53</v>
      </c>
      <c r="B406" t="s">
        <v>59</v>
      </c>
      <c r="C406" s="1">
        <v>41925</v>
      </c>
      <c r="D406" s="4">
        <v>0</v>
      </c>
      <c r="E406">
        <v>2.4300000000000002</v>
      </c>
      <c r="F406">
        <v>121227000</v>
      </c>
    </row>
    <row r="407" spans="1:6" x14ac:dyDescent="0.45">
      <c r="A407" t="s">
        <v>53</v>
      </c>
      <c r="B407" t="s">
        <v>59</v>
      </c>
      <c r="C407" s="1">
        <v>41932</v>
      </c>
      <c r="D407" s="4">
        <v>0</v>
      </c>
      <c r="E407">
        <v>2.3330000000000002</v>
      </c>
      <c r="F407">
        <v>117296000</v>
      </c>
    </row>
    <row r="408" spans="1:6" x14ac:dyDescent="0.45">
      <c r="A408" t="s">
        <v>53</v>
      </c>
      <c r="B408" t="s">
        <v>59</v>
      </c>
      <c r="C408" s="1">
        <v>41939</v>
      </c>
      <c r="D408" s="4">
        <v>0</v>
      </c>
      <c r="E408">
        <v>2.4990000000000001</v>
      </c>
      <c r="F408">
        <v>95739000</v>
      </c>
    </row>
    <row r="409" spans="1:6" x14ac:dyDescent="0.45">
      <c r="A409" t="s">
        <v>53</v>
      </c>
      <c r="B409" t="s">
        <v>59</v>
      </c>
      <c r="C409" s="1">
        <v>41946</v>
      </c>
      <c r="D409" s="4">
        <v>0</v>
      </c>
      <c r="E409">
        <v>2.5430000000000001</v>
      </c>
      <c r="F409">
        <v>71402000</v>
      </c>
    </row>
    <row r="410" spans="1:6" x14ac:dyDescent="0.45">
      <c r="A410" t="s">
        <v>53</v>
      </c>
      <c r="B410" t="s">
        <v>59</v>
      </c>
      <c r="C410" s="1">
        <v>41953</v>
      </c>
      <c r="D410" s="4">
        <v>0</v>
      </c>
      <c r="E410">
        <v>2.5169999999999999</v>
      </c>
      <c r="F410">
        <v>78145000</v>
      </c>
    </row>
    <row r="411" spans="1:6" x14ac:dyDescent="0.45">
      <c r="A411" t="s">
        <v>53</v>
      </c>
      <c r="B411" t="s">
        <v>59</v>
      </c>
      <c r="C411" s="1">
        <v>41960</v>
      </c>
      <c r="D411" s="4">
        <v>0</v>
      </c>
      <c r="E411">
        <v>2.54</v>
      </c>
      <c r="F411">
        <v>112180000</v>
      </c>
    </row>
    <row r="412" spans="1:6" x14ac:dyDescent="0.45">
      <c r="A412" t="s">
        <v>53</v>
      </c>
      <c r="B412" t="s">
        <v>59</v>
      </c>
      <c r="C412" s="1">
        <v>41967</v>
      </c>
      <c r="D412" s="4">
        <v>0</v>
      </c>
      <c r="E412">
        <v>2.472</v>
      </c>
      <c r="F412">
        <v>55210000</v>
      </c>
    </row>
    <row r="413" spans="1:6" x14ac:dyDescent="0.45">
      <c r="A413" t="s">
        <v>53</v>
      </c>
      <c r="B413" t="s">
        <v>59</v>
      </c>
      <c r="C413" s="1">
        <v>41974</v>
      </c>
      <c r="D413" s="4">
        <v>0</v>
      </c>
      <c r="E413">
        <v>2.4</v>
      </c>
      <c r="F413">
        <v>146203000</v>
      </c>
    </row>
    <row r="414" spans="1:6" x14ac:dyDescent="0.45">
      <c r="A414" t="s">
        <v>53</v>
      </c>
      <c r="B414" t="s">
        <v>59</v>
      </c>
      <c r="C414" s="1">
        <v>41981</v>
      </c>
      <c r="D414" s="4">
        <v>0</v>
      </c>
      <c r="E414">
        <v>2.2360000000000002</v>
      </c>
      <c r="F414">
        <v>195749000</v>
      </c>
    </row>
    <row r="415" spans="1:6" x14ac:dyDescent="0.45">
      <c r="A415" t="s">
        <v>53</v>
      </c>
      <c r="B415" t="s">
        <v>59</v>
      </c>
      <c r="C415" s="1">
        <v>41988</v>
      </c>
      <c r="D415" s="4">
        <v>0</v>
      </c>
      <c r="E415">
        <v>2.1040000000000001</v>
      </c>
      <c r="F415">
        <v>298034000</v>
      </c>
    </row>
    <row r="416" spans="1:6" x14ac:dyDescent="0.45">
      <c r="A416" t="s">
        <v>53</v>
      </c>
      <c r="B416" t="s">
        <v>59</v>
      </c>
      <c r="C416" s="1">
        <v>41995</v>
      </c>
      <c r="D416" s="4">
        <v>0</v>
      </c>
      <c r="E416">
        <v>2.17</v>
      </c>
      <c r="F416">
        <v>117778000</v>
      </c>
    </row>
    <row r="417" spans="1:6" x14ac:dyDescent="0.45">
      <c r="A417" t="s">
        <v>53</v>
      </c>
      <c r="B417" t="s">
        <v>59</v>
      </c>
      <c r="C417" s="1">
        <v>42002</v>
      </c>
      <c r="D417" s="4">
        <v>0</v>
      </c>
      <c r="E417">
        <v>2.2799999999999998</v>
      </c>
      <c r="F417">
        <v>73559000</v>
      </c>
    </row>
    <row r="418" spans="1:6" x14ac:dyDescent="0.45">
      <c r="A418" t="s">
        <v>53</v>
      </c>
      <c r="B418" t="s">
        <v>59</v>
      </c>
      <c r="C418" s="1">
        <v>42009</v>
      </c>
      <c r="D418" s="4">
        <v>0</v>
      </c>
      <c r="E418">
        <v>2.2999999999999998</v>
      </c>
      <c r="F418">
        <v>61784000</v>
      </c>
    </row>
    <row r="419" spans="1:6" x14ac:dyDescent="0.45">
      <c r="A419" t="s">
        <v>53</v>
      </c>
      <c r="B419" t="s">
        <v>59</v>
      </c>
      <c r="C419" s="1">
        <v>42016</v>
      </c>
      <c r="D419" s="4">
        <v>0</v>
      </c>
      <c r="E419">
        <v>2.3940000000000001</v>
      </c>
      <c r="F419">
        <v>472936000</v>
      </c>
    </row>
    <row r="420" spans="1:6" x14ac:dyDescent="0.45">
      <c r="A420" t="s">
        <v>53</v>
      </c>
      <c r="B420" t="s">
        <v>59</v>
      </c>
      <c r="C420" s="1">
        <v>42023</v>
      </c>
      <c r="D420" s="4">
        <v>0</v>
      </c>
      <c r="E420">
        <v>2.4750000000000001</v>
      </c>
      <c r="F420">
        <v>153815000</v>
      </c>
    </row>
    <row r="421" spans="1:6" x14ac:dyDescent="0.45">
      <c r="A421" t="s">
        <v>53</v>
      </c>
      <c r="B421" t="s">
        <v>59</v>
      </c>
      <c r="C421" s="1">
        <v>42030</v>
      </c>
      <c r="D421" s="4">
        <v>0</v>
      </c>
      <c r="E421">
        <v>2.4990000000000001</v>
      </c>
      <c r="F421">
        <v>106792000</v>
      </c>
    </row>
    <row r="422" spans="1:6" x14ac:dyDescent="0.45">
      <c r="A422" t="s">
        <v>53</v>
      </c>
      <c r="B422" t="s">
        <v>59</v>
      </c>
      <c r="C422" s="1">
        <v>42037</v>
      </c>
      <c r="D422" s="4">
        <v>0</v>
      </c>
      <c r="E422">
        <v>2.57</v>
      </c>
      <c r="F422">
        <v>110890000</v>
      </c>
    </row>
    <row r="423" spans="1:6" x14ac:dyDescent="0.45">
      <c r="A423" t="s">
        <v>53</v>
      </c>
      <c r="B423" t="s">
        <v>59</v>
      </c>
      <c r="C423" s="1">
        <v>42044</v>
      </c>
      <c r="D423" s="4">
        <v>0</v>
      </c>
      <c r="E423">
        <v>2.847</v>
      </c>
      <c r="F423">
        <v>465234000</v>
      </c>
    </row>
    <row r="424" spans="1:6" x14ac:dyDescent="0.45">
      <c r="A424" t="s">
        <v>53</v>
      </c>
      <c r="B424" t="s">
        <v>59</v>
      </c>
      <c r="C424" s="1">
        <v>42051</v>
      </c>
      <c r="D424" s="4">
        <v>0</v>
      </c>
      <c r="E424">
        <v>2.7789999999999999</v>
      </c>
      <c r="F424">
        <v>108766000</v>
      </c>
    </row>
    <row r="425" spans="1:6" x14ac:dyDescent="0.45">
      <c r="A425" t="s">
        <v>53</v>
      </c>
      <c r="B425" t="s">
        <v>59</v>
      </c>
      <c r="C425" s="1">
        <v>42058</v>
      </c>
      <c r="D425" s="4">
        <v>0</v>
      </c>
      <c r="E425">
        <v>2.7810000000000001</v>
      </c>
      <c r="F425">
        <v>113369000</v>
      </c>
    </row>
    <row r="426" spans="1:6" x14ac:dyDescent="0.45">
      <c r="A426" t="s">
        <v>53</v>
      </c>
      <c r="B426" t="s">
        <v>59</v>
      </c>
      <c r="C426" s="1">
        <v>42065</v>
      </c>
      <c r="D426" s="4">
        <v>0</v>
      </c>
      <c r="E426">
        <v>2.867</v>
      </c>
      <c r="F426">
        <v>305274000</v>
      </c>
    </row>
    <row r="427" spans="1:6" x14ac:dyDescent="0.45">
      <c r="A427" t="s">
        <v>53</v>
      </c>
      <c r="B427" t="s">
        <v>59</v>
      </c>
      <c r="C427" s="1">
        <v>42072</v>
      </c>
      <c r="D427" s="4">
        <v>0</v>
      </c>
      <c r="E427">
        <v>2.77</v>
      </c>
      <c r="F427">
        <v>67717000</v>
      </c>
    </row>
    <row r="428" spans="1:6" x14ac:dyDescent="0.45">
      <c r="A428" t="s">
        <v>53</v>
      </c>
      <c r="B428" t="s">
        <v>59</v>
      </c>
      <c r="C428" s="1">
        <v>42079</v>
      </c>
      <c r="D428" s="4">
        <v>0</v>
      </c>
      <c r="E428">
        <v>2.718</v>
      </c>
      <c r="F428">
        <v>104444000</v>
      </c>
    </row>
    <row r="429" spans="1:6" x14ac:dyDescent="0.45">
      <c r="A429" t="s">
        <v>53</v>
      </c>
      <c r="B429" t="s">
        <v>59</v>
      </c>
      <c r="C429" s="1">
        <v>42086</v>
      </c>
      <c r="D429" s="4">
        <v>0</v>
      </c>
      <c r="E429">
        <v>2.9</v>
      </c>
      <c r="F429">
        <v>106109000</v>
      </c>
    </row>
    <row r="430" spans="1:6" x14ac:dyDescent="0.45">
      <c r="A430" t="s">
        <v>53</v>
      </c>
      <c r="B430" t="s">
        <v>59</v>
      </c>
      <c r="C430" s="1">
        <v>42093</v>
      </c>
      <c r="D430" s="4">
        <v>0</v>
      </c>
      <c r="E430">
        <v>2.9159999999999999</v>
      </c>
      <c r="F430">
        <v>239763000</v>
      </c>
    </row>
    <row r="431" spans="1:6" x14ac:dyDescent="0.45">
      <c r="A431" t="s">
        <v>53</v>
      </c>
      <c r="B431" t="s">
        <v>59</v>
      </c>
      <c r="C431" s="1">
        <v>42100</v>
      </c>
      <c r="D431" s="4">
        <v>0</v>
      </c>
      <c r="E431">
        <v>3</v>
      </c>
      <c r="F431">
        <v>137363000</v>
      </c>
    </row>
    <row r="432" spans="1:6" x14ac:dyDescent="0.45">
      <c r="A432" t="s">
        <v>53</v>
      </c>
      <c r="B432" t="s">
        <v>59</v>
      </c>
      <c r="C432" s="1">
        <v>42107</v>
      </c>
      <c r="D432" s="4">
        <v>0</v>
      </c>
      <c r="E432">
        <v>3.07</v>
      </c>
      <c r="F432">
        <v>116289000</v>
      </c>
    </row>
    <row r="433" spans="1:6" x14ac:dyDescent="0.45">
      <c r="A433" t="s">
        <v>53</v>
      </c>
      <c r="B433" t="s">
        <v>59</v>
      </c>
      <c r="C433" s="1">
        <v>42114</v>
      </c>
      <c r="D433" s="4">
        <v>0</v>
      </c>
      <c r="E433">
        <v>3.2</v>
      </c>
      <c r="F433">
        <v>90923000</v>
      </c>
    </row>
    <row r="434" spans="1:6" x14ac:dyDescent="0.45">
      <c r="A434" t="s">
        <v>53</v>
      </c>
      <c r="B434" t="s">
        <v>59</v>
      </c>
      <c r="C434" s="1">
        <v>42121</v>
      </c>
      <c r="D434" s="4">
        <v>0</v>
      </c>
      <c r="E434">
        <v>3.15</v>
      </c>
      <c r="F434">
        <v>43574000</v>
      </c>
    </row>
    <row r="435" spans="1:6" x14ac:dyDescent="0.45">
      <c r="A435" t="s">
        <v>53</v>
      </c>
      <c r="B435" t="s">
        <v>59</v>
      </c>
      <c r="C435" s="1">
        <v>42128</v>
      </c>
      <c r="D435" s="4">
        <v>0</v>
      </c>
      <c r="E435">
        <v>3.125</v>
      </c>
      <c r="F435">
        <v>49282000</v>
      </c>
    </row>
    <row r="436" spans="1:6" x14ac:dyDescent="0.45">
      <c r="A436" t="s">
        <v>53</v>
      </c>
      <c r="B436" t="s">
        <v>59</v>
      </c>
      <c r="C436" s="1">
        <v>42135</v>
      </c>
      <c r="D436" s="4">
        <v>0</v>
      </c>
      <c r="E436">
        <v>3.1230000000000002</v>
      </c>
      <c r="F436">
        <v>63998000</v>
      </c>
    </row>
    <row r="437" spans="1:6" x14ac:dyDescent="0.45">
      <c r="A437" t="s">
        <v>53</v>
      </c>
      <c r="B437" t="s">
        <v>59</v>
      </c>
      <c r="C437" s="1">
        <v>42142</v>
      </c>
      <c r="D437" s="4">
        <v>0</v>
      </c>
      <c r="E437">
        <v>3.1349999999999998</v>
      </c>
      <c r="F437">
        <v>42640000</v>
      </c>
    </row>
    <row r="438" spans="1:6" x14ac:dyDescent="0.45">
      <c r="A438" t="s">
        <v>53</v>
      </c>
      <c r="B438" t="s">
        <v>59</v>
      </c>
      <c r="C438" s="1">
        <v>42149</v>
      </c>
      <c r="D438" s="4">
        <v>0</v>
      </c>
      <c r="E438">
        <v>3.01</v>
      </c>
      <c r="F438">
        <v>35035000</v>
      </c>
    </row>
    <row r="439" spans="1:6" x14ac:dyDescent="0.45">
      <c r="A439" t="s">
        <v>53</v>
      </c>
      <c r="B439" t="s">
        <v>59</v>
      </c>
      <c r="C439" s="1">
        <v>42156</v>
      </c>
      <c r="D439" s="4">
        <v>0</v>
      </c>
      <c r="E439">
        <v>2.867</v>
      </c>
      <c r="F439">
        <v>89884000</v>
      </c>
    </row>
    <row r="440" spans="1:6" x14ac:dyDescent="0.45">
      <c r="A440" t="s">
        <v>53</v>
      </c>
      <c r="B440" t="s">
        <v>59</v>
      </c>
      <c r="C440" s="1">
        <v>42163</v>
      </c>
      <c r="D440" s="4">
        <v>0</v>
      </c>
      <c r="E440">
        <v>2.8639999999999999</v>
      </c>
      <c r="F440">
        <v>66881000</v>
      </c>
    </row>
    <row r="441" spans="1:6" x14ac:dyDescent="0.45">
      <c r="A441" t="s">
        <v>53</v>
      </c>
      <c r="B441" t="s">
        <v>59</v>
      </c>
      <c r="C441" s="1">
        <v>42170</v>
      </c>
      <c r="D441" s="4">
        <v>0</v>
      </c>
      <c r="E441">
        <v>2.81</v>
      </c>
      <c r="F441">
        <v>107304000</v>
      </c>
    </row>
    <row r="442" spans="1:6" x14ac:dyDescent="0.45">
      <c r="A442" t="s">
        <v>53</v>
      </c>
      <c r="B442" t="s">
        <v>59</v>
      </c>
      <c r="C442" s="1">
        <v>42177</v>
      </c>
      <c r="D442" s="4">
        <v>0</v>
      </c>
      <c r="E442">
        <v>2.97</v>
      </c>
      <c r="F442">
        <v>69472000</v>
      </c>
    </row>
    <row r="443" spans="1:6" x14ac:dyDescent="0.45">
      <c r="A443" t="s">
        <v>53</v>
      </c>
      <c r="B443" t="s">
        <v>59</v>
      </c>
      <c r="C443" s="1">
        <v>42184</v>
      </c>
      <c r="D443" s="4">
        <v>0</v>
      </c>
      <c r="E443">
        <v>2.95</v>
      </c>
      <c r="F443">
        <v>97264000</v>
      </c>
    </row>
    <row r="444" spans="1:6" x14ac:dyDescent="0.45">
      <c r="A444" t="s">
        <v>53</v>
      </c>
      <c r="B444" t="s">
        <v>59</v>
      </c>
      <c r="C444" s="1">
        <v>42191</v>
      </c>
      <c r="D444" s="4">
        <v>0</v>
      </c>
      <c r="E444">
        <v>2.8879999999999999</v>
      </c>
      <c r="F444">
        <v>109396000</v>
      </c>
    </row>
    <row r="445" spans="1:6" x14ac:dyDescent="0.45">
      <c r="A445" t="s">
        <v>53</v>
      </c>
      <c r="B445" t="s">
        <v>59</v>
      </c>
      <c r="C445" s="1">
        <v>42198</v>
      </c>
      <c r="D445" s="4">
        <v>0</v>
      </c>
      <c r="E445">
        <v>2.8130000000000002</v>
      </c>
      <c r="F445">
        <v>75843000</v>
      </c>
    </row>
    <row r="446" spans="1:6" x14ac:dyDescent="0.45">
      <c r="A446" t="s">
        <v>53</v>
      </c>
      <c r="B446" t="s">
        <v>59</v>
      </c>
      <c r="C446" s="1">
        <v>42205</v>
      </c>
      <c r="D446" s="4">
        <v>0</v>
      </c>
      <c r="E446">
        <v>2.69</v>
      </c>
      <c r="F446">
        <v>59190000</v>
      </c>
    </row>
    <row r="447" spans="1:6" x14ac:dyDescent="0.45">
      <c r="A447" t="s">
        <v>53</v>
      </c>
      <c r="B447" t="s">
        <v>59</v>
      </c>
      <c r="C447" s="1">
        <v>42212</v>
      </c>
      <c r="D447" s="4">
        <v>0</v>
      </c>
      <c r="E447">
        <v>2.5939999999999999</v>
      </c>
      <c r="F447">
        <v>155418000</v>
      </c>
    </row>
    <row r="448" spans="1:6" x14ac:dyDescent="0.45">
      <c r="A448" t="s">
        <v>53</v>
      </c>
      <c r="B448" t="s">
        <v>59</v>
      </c>
      <c r="C448" s="1">
        <v>42219</v>
      </c>
      <c r="D448" s="4">
        <v>0</v>
      </c>
      <c r="E448">
        <v>2.7250000000000001</v>
      </c>
      <c r="F448">
        <v>95994000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74</vt:i4>
      </vt:variant>
    </vt:vector>
  </HeadingPairs>
  <TitlesOfParts>
    <vt:vector size="74" baseType="lpstr">
      <vt:lpstr>weekly</vt:lpstr>
      <vt:lpstr>database</vt:lpstr>
      <vt:lpstr>market capitalization</vt:lpstr>
      <vt:lpstr>MC II 2015</vt:lpstr>
      <vt:lpstr>MC I 2015</vt:lpstr>
      <vt:lpstr>MC I 2014</vt:lpstr>
      <vt:lpstr>MC II 2014</vt:lpstr>
      <vt:lpstr>MC III 2014</vt:lpstr>
      <vt:lpstr>MC IV 2014</vt:lpstr>
      <vt:lpstr>MC I 2013</vt:lpstr>
      <vt:lpstr>MC II 2013</vt:lpstr>
      <vt:lpstr>MC III 2013</vt:lpstr>
      <vt:lpstr>MC IV 2013</vt:lpstr>
      <vt:lpstr>MC I 2012</vt:lpstr>
      <vt:lpstr>MC II 2012</vt:lpstr>
      <vt:lpstr>MC III 2012</vt:lpstr>
      <vt:lpstr>MC IV 2012</vt:lpstr>
      <vt:lpstr>MC IV 2011</vt:lpstr>
      <vt:lpstr>MC 1.09. 2011</vt:lpstr>
      <vt:lpstr>MC 1.09.2004</vt:lpstr>
      <vt:lpstr>MC 1.09.2003</vt:lpstr>
      <vt:lpstr>MC 2.09.2002</vt:lpstr>
      <vt:lpstr>MC 31.01.2007</vt:lpstr>
      <vt:lpstr>MC 31.03.2007</vt:lpstr>
      <vt:lpstr>MC 30.06.2007</vt:lpstr>
      <vt:lpstr>POLY</vt:lpstr>
      <vt:lpstr>YNDX</vt:lpstr>
      <vt:lpstr>ALRS</vt:lpstr>
      <vt:lpstr>AKRN</vt:lpstr>
      <vt:lpstr>AFLT</vt:lpstr>
      <vt:lpstr>BSPB</vt:lpstr>
      <vt:lpstr>BANE</vt:lpstr>
      <vt:lpstr>BANEP</vt:lpstr>
      <vt:lpstr>VSMO</vt:lpstr>
      <vt:lpstr>VTBR</vt:lpstr>
      <vt:lpstr>GAZP</vt:lpstr>
      <vt:lpstr>GMKN</vt:lpstr>
      <vt:lpstr>DIXY</vt:lpstr>
      <vt:lpstr>IRAO</vt:lpstr>
      <vt:lpstr>KMAZ</vt:lpstr>
      <vt:lpstr>LSRG</vt:lpstr>
      <vt:lpstr>LKOH</vt:lpstr>
      <vt:lpstr>MVID</vt:lpstr>
      <vt:lpstr>MAGN</vt:lpstr>
      <vt:lpstr>MTSS</vt:lpstr>
      <vt:lpstr>MGNT</vt:lpstr>
      <vt:lpstr>MFON</vt:lpstr>
      <vt:lpstr>MOEX</vt:lpstr>
      <vt:lpstr>MSTT</vt:lpstr>
      <vt:lpstr>NLMK</vt:lpstr>
      <vt:lpstr>NMTP</vt:lpstr>
      <vt:lpstr>NVTK</vt:lpstr>
      <vt:lpstr>PIKK</vt:lpstr>
      <vt:lpstr>ROSN</vt:lpstr>
      <vt:lpstr>RTKM</vt:lpstr>
      <vt:lpstr>RTKMP</vt:lpstr>
      <vt:lpstr>HYDR</vt:lpstr>
      <vt:lpstr>RUAL</vt:lpstr>
      <vt:lpstr>SVAV</vt:lpstr>
      <vt:lpstr>SBER</vt:lpstr>
      <vt:lpstr>SBERP</vt:lpstr>
      <vt:lpstr>CHMF</vt:lpstr>
      <vt:lpstr>AFKS</vt:lpstr>
      <vt:lpstr>SNGS</vt:lpstr>
      <vt:lpstr>SNGSP</vt:lpstr>
      <vt:lpstr>TRMK</vt:lpstr>
      <vt:lpstr>TATN</vt:lpstr>
      <vt:lpstr>TATNP</vt:lpstr>
      <vt:lpstr>TRNFP</vt:lpstr>
      <vt:lpstr>URKA</vt:lpstr>
      <vt:lpstr>FEES</vt:lpstr>
      <vt:lpstr>PHOR</vt:lpstr>
      <vt:lpstr>GCHE</vt:lpstr>
      <vt:lpstr>EONR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2015-08-07T10:08:37Z</dcterms:created>
  <dcterms:modified xsi:type="dcterms:W3CDTF">2015-08-08T09:20:36Z</dcterms:modified>
</cp:coreProperties>
</file>